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96" yWindow="72" windowWidth="16260" windowHeight="5856" activeTab="3"/>
  </bookViews>
  <sheets>
    <sheet name="PF01459" sheetId="1" r:id="rId1"/>
    <sheet name="Сводная таблица" sheetId="6" r:id="rId2"/>
    <sheet name="Основная таблица" sheetId="7" r:id="rId3"/>
    <sheet name="Final" sheetId="8" r:id="rId4"/>
  </sheets>
  <externalReferences>
    <externalReference r:id="rId5"/>
    <externalReference r:id="rId6"/>
  </externalReferences>
  <definedNames>
    <definedName name="_xlnm._FilterDatabase" localSheetId="2" hidden="1">'Основная таблица'!$A$1:$N$2817</definedName>
    <definedName name="_xlnm._FilterDatabase" localSheetId="1" hidden="1">'Сводная таблица'!$AV$1:$AV$2621</definedName>
  </definedNames>
  <calcPr calcId="144525"/>
  <pivotCaches>
    <pivotCache cacheId="0" r:id="rId7"/>
  </pivotCaches>
</workbook>
</file>

<file path=xl/calcChain.xml><?xml version="1.0" encoding="utf-8"?>
<calcChain xmlns="http://schemas.openxmlformats.org/spreadsheetml/2006/main">
  <c r="AU3" i="6" l="1"/>
  <c r="AU4" i="6" l="1"/>
  <c r="AU5" i="6"/>
  <c r="AU6" i="6"/>
  <c r="AU7" i="6"/>
  <c r="AU8" i="6"/>
  <c r="AU9" i="6"/>
  <c r="AU10" i="6"/>
  <c r="AU11" i="6"/>
  <c r="AU12" i="6"/>
  <c r="AU13" i="6"/>
  <c r="AU14" i="6"/>
  <c r="AU15" i="6"/>
  <c r="AU16" i="6"/>
  <c r="AU17" i="6"/>
  <c r="AU18" i="6"/>
  <c r="AU19" i="6"/>
  <c r="AU20" i="6"/>
  <c r="AU21" i="6"/>
  <c r="AU22" i="6"/>
  <c r="AU23" i="6"/>
  <c r="AU24" i="6"/>
  <c r="AU25" i="6"/>
  <c r="AU26" i="6"/>
  <c r="AU27" i="6"/>
  <c r="AU28" i="6"/>
  <c r="AU29" i="6"/>
  <c r="AU30" i="6"/>
  <c r="AU31" i="6"/>
  <c r="AU32" i="6"/>
  <c r="AU33" i="6"/>
  <c r="AU34" i="6"/>
  <c r="AU35" i="6"/>
  <c r="AU36" i="6"/>
  <c r="AU37" i="6"/>
  <c r="AU38" i="6"/>
  <c r="AU39" i="6"/>
  <c r="AU40" i="6"/>
  <c r="AU41" i="6"/>
  <c r="AU42" i="6"/>
  <c r="AU43" i="6"/>
  <c r="AU44" i="6"/>
  <c r="AU45" i="6"/>
  <c r="AU46" i="6"/>
  <c r="AU47" i="6"/>
  <c r="AU48" i="6"/>
  <c r="AU49" i="6"/>
  <c r="AU50" i="6"/>
  <c r="AU51" i="6"/>
  <c r="AU52" i="6"/>
  <c r="AU53" i="6"/>
  <c r="AU54" i="6"/>
  <c r="AU55" i="6"/>
  <c r="AU56" i="6"/>
  <c r="AU57" i="6"/>
  <c r="AU58" i="6"/>
  <c r="AU59" i="6"/>
  <c r="AU60" i="6"/>
  <c r="AU61" i="6"/>
  <c r="AU62" i="6"/>
  <c r="AU63" i="6"/>
  <c r="AU64" i="6"/>
  <c r="AU65" i="6"/>
  <c r="AU66" i="6"/>
  <c r="AU67" i="6"/>
  <c r="AU68" i="6"/>
  <c r="AU69" i="6"/>
  <c r="AU70" i="6"/>
  <c r="AU71" i="6"/>
  <c r="AU72" i="6"/>
  <c r="AU73" i="6"/>
  <c r="AU74" i="6"/>
  <c r="AU75" i="6"/>
  <c r="AU76" i="6"/>
  <c r="AU77" i="6"/>
  <c r="AU78" i="6"/>
  <c r="AU79" i="6"/>
  <c r="AU80" i="6"/>
  <c r="AU81" i="6"/>
  <c r="AU82" i="6"/>
  <c r="AU83" i="6"/>
  <c r="AU84" i="6"/>
  <c r="AU85" i="6"/>
  <c r="AU86" i="6"/>
  <c r="AU87" i="6"/>
  <c r="AU88" i="6"/>
  <c r="AU89" i="6"/>
  <c r="AU90" i="6"/>
  <c r="AU91" i="6"/>
  <c r="AU92" i="6"/>
  <c r="AU93" i="6"/>
  <c r="AU94" i="6"/>
  <c r="AU95" i="6"/>
  <c r="AU96" i="6"/>
  <c r="AU97" i="6"/>
  <c r="AU98" i="6"/>
  <c r="AU99" i="6"/>
  <c r="AU100" i="6"/>
  <c r="AU101" i="6"/>
  <c r="AU102" i="6"/>
  <c r="AU103" i="6"/>
  <c r="AU104" i="6"/>
  <c r="AU105" i="6"/>
  <c r="AU106" i="6"/>
  <c r="AU107" i="6"/>
  <c r="AU108" i="6"/>
  <c r="AU109" i="6"/>
  <c r="AU110" i="6"/>
  <c r="AU111" i="6"/>
  <c r="AU112" i="6"/>
  <c r="AU113" i="6"/>
  <c r="AU114" i="6"/>
  <c r="AU115" i="6"/>
  <c r="AU116" i="6"/>
  <c r="AU117" i="6"/>
  <c r="AU118" i="6"/>
  <c r="AU119" i="6"/>
  <c r="AU120" i="6"/>
  <c r="AU121" i="6"/>
  <c r="AU122" i="6"/>
  <c r="AU123" i="6"/>
  <c r="AU124" i="6"/>
  <c r="AU125" i="6"/>
  <c r="AU126" i="6"/>
  <c r="AU127" i="6"/>
  <c r="AU128" i="6"/>
  <c r="AU129" i="6"/>
  <c r="AU130" i="6"/>
  <c r="AU131" i="6"/>
  <c r="AU132" i="6"/>
  <c r="AU133" i="6"/>
  <c r="AU134" i="6"/>
  <c r="AU135" i="6"/>
  <c r="AU136" i="6"/>
  <c r="AU137" i="6"/>
  <c r="AU138" i="6"/>
  <c r="AU139" i="6"/>
  <c r="AU140" i="6"/>
  <c r="AU141" i="6"/>
  <c r="AU142" i="6"/>
  <c r="AU143" i="6"/>
  <c r="AU144" i="6"/>
  <c r="AU145" i="6"/>
  <c r="AU146" i="6"/>
  <c r="AU147" i="6"/>
  <c r="AU148" i="6"/>
  <c r="AU149" i="6"/>
  <c r="AU150" i="6"/>
  <c r="AU151" i="6"/>
  <c r="AU152" i="6"/>
  <c r="AU153" i="6"/>
  <c r="AU154" i="6"/>
  <c r="AU155" i="6"/>
  <c r="AU156" i="6"/>
  <c r="AU157" i="6"/>
  <c r="AU158" i="6"/>
  <c r="AU159" i="6"/>
  <c r="AU160" i="6"/>
  <c r="AU161" i="6"/>
  <c r="AU162" i="6"/>
  <c r="AU163" i="6"/>
  <c r="AU164" i="6"/>
  <c r="AU165" i="6"/>
  <c r="AU166" i="6"/>
  <c r="AU167" i="6"/>
  <c r="AU168" i="6"/>
  <c r="AU169" i="6"/>
  <c r="AU170" i="6"/>
  <c r="AU171" i="6"/>
  <c r="AU172" i="6"/>
  <c r="AU173" i="6"/>
  <c r="AU174" i="6"/>
  <c r="AU175" i="6"/>
  <c r="AU176" i="6"/>
  <c r="AU177" i="6"/>
  <c r="AU178" i="6"/>
  <c r="AU179" i="6"/>
  <c r="AU180" i="6"/>
  <c r="AU181" i="6"/>
  <c r="AU182" i="6"/>
  <c r="AU183" i="6"/>
  <c r="AU184" i="6"/>
  <c r="AU185" i="6"/>
  <c r="AU186" i="6"/>
  <c r="AU187" i="6"/>
  <c r="AU188" i="6"/>
  <c r="AU189" i="6"/>
  <c r="AU190" i="6"/>
  <c r="AU191" i="6"/>
  <c r="AU192" i="6"/>
  <c r="AU193" i="6"/>
  <c r="AU194" i="6"/>
  <c r="AU195" i="6"/>
  <c r="AU196" i="6"/>
  <c r="AU197" i="6"/>
  <c r="AU198" i="6"/>
  <c r="AU199" i="6"/>
  <c r="AU200" i="6"/>
  <c r="AU201" i="6"/>
  <c r="AU202" i="6"/>
  <c r="AU203" i="6"/>
  <c r="AU204" i="6"/>
  <c r="AU205" i="6"/>
  <c r="AU206" i="6"/>
  <c r="AU207" i="6"/>
  <c r="AU208" i="6"/>
  <c r="AU209" i="6"/>
  <c r="AU210" i="6"/>
  <c r="AU211" i="6"/>
  <c r="AU212" i="6"/>
  <c r="AU213" i="6"/>
  <c r="AU214" i="6"/>
  <c r="AU215" i="6"/>
  <c r="AU216" i="6"/>
  <c r="AU217" i="6"/>
  <c r="AU218" i="6"/>
  <c r="AU219" i="6"/>
  <c r="AU220" i="6"/>
  <c r="AU221" i="6"/>
  <c r="AU222" i="6"/>
  <c r="AU223" i="6"/>
  <c r="AU224" i="6"/>
  <c r="AU225" i="6"/>
  <c r="AU226" i="6"/>
  <c r="AU227" i="6"/>
  <c r="AU228" i="6"/>
  <c r="AU229" i="6"/>
  <c r="AU230" i="6"/>
  <c r="AU231" i="6"/>
  <c r="AU232" i="6"/>
  <c r="AU233" i="6"/>
  <c r="AU234" i="6"/>
  <c r="AU235" i="6"/>
  <c r="AU236" i="6"/>
  <c r="AU237" i="6"/>
  <c r="AU238" i="6"/>
  <c r="AU239" i="6"/>
  <c r="AU240" i="6"/>
  <c r="AU241" i="6"/>
  <c r="AU242" i="6"/>
  <c r="AU243" i="6"/>
  <c r="AU244" i="6"/>
  <c r="AU245" i="6"/>
  <c r="AU246" i="6"/>
  <c r="AU247" i="6"/>
  <c r="AU248" i="6"/>
  <c r="AU249" i="6"/>
  <c r="AU250" i="6"/>
  <c r="AU251" i="6"/>
  <c r="AU252" i="6"/>
  <c r="AU253" i="6"/>
  <c r="AU254" i="6"/>
  <c r="AU255" i="6"/>
  <c r="AU256" i="6"/>
  <c r="AU257" i="6"/>
  <c r="AU258" i="6"/>
  <c r="AU259" i="6"/>
  <c r="AU260" i="6"/>
  <c r="AU261" i="6"/>
  <c r="AU262" i="6"/>
  <c r="AU263" i="6"/>
  <c r="AU264" i="6"/>
  <c r="AU265" i="6"/>
  <c r="AU266" i="6"/>
  <c r="AU267" i="6"/>
  <c r="AU268" i="6"/>
  <c r="AU269" i="6"/>
  <c r="AU270" i="6"/>
  <c r="AU271" i="6"/>
  <c r="AU272" i="6"/>
  <c r="AU273" i="6"/>
  <c r="AU274" i="6"/>
  <c r="AU275" i="6"/>
  <c r="AU276" i="6"/>
  <c r="AU277" i="6"/>
  <c r="AU278" i="6"/>
  <c r="AU279" i="6"/>
  <c r="AU280" i="6"/>
  <c r="AU281" i="6"/>
  <c r="AU282" i="6"/>
  <c r="AU283" i="6"/>
  <c r="AU284" i="6"/>
  <c r="AU285" i="6"/>
  <c r="AU286" i="6"/>
  <c r="AU287" i="6"/>
  <c r="AU288" i="6"/>
  <c r="AU289" i="6"/>
  <c r="AU290" i="6"/>
  <c r="AU291" i="6"/>
  <c r="AU292" i="6"/>
  <c r="AU293" i="6"/>
  <c r="AU294" i="6"/>
  <c r="AU295" i="6"/>
  <c r="AU296" i="6"/>
  <c r="AU297" i="6"/>
  <c r="AU298" i="6"/>
  <c r="AU299" i="6"/>
  <c r="AU300" i="6"/>
  <c r="AU301" i="6"/>
  <c r="AU302" i="6"/>
  <c r="AU303" i="6"/>
  <c r="AU304" i="6"/>
  <c r="AU305" i="6"/>
  <c r="AU306" i="6"/>
  <c r="AU307" i="6"/>
  <c r="AU308" i="6"/>
  <c r="AU309" i="6"/>
  <c r="AU310" i="6"/>
  <c r="AU311" i="6"/>
  <c r="AU312" i="6"/>
  <c r="AU313" i="6"/>
  <c r="AU314" i="6"/>
  <c r="AU315" i="6"/>
  <c r="AU316" i="6"/>
  <c r="AU317" i="6"/>
  <c r="AU318" i="6"/>
  <c r="AU319" i="6"/>
  <c r="AU320" i="6"/>
  <c r="AU321" i="6"/>
  <c r="AU322" i="6"/>
  <c r="AU323" i="6"/>
  <c r="AU324" i="6"/>
  <c r="AU325" i="6"/>
  <c r="AU326" i="6"/>
  <c r="AU327" i="6"/>
  <c r="AU328" i="6"/>
  <c r="AU329" i="6"/>
  <c r="AU330" i="6"/>
  <c r="AU331" i="6"/>
  <c r="AU332" i="6"/>
  <c r="AU333" i="6"/>
  <c r="AU334" i="6"/>
  <c r="AU335" i="6"/>
  <c r="AU336" i="6"/>
  <c r="AU337" i="6"/>
  <c r="AU338" i="6"/>
  <c r="AU339" i="6"/>
  <c r="AU340" i="6"/>
  <c r="AU341" i="6"/>
  <c r="AU342" i="6"/>
  <c r="AU343" i="6"/>
  <c r="AU344" i="6"/>
  <c r="AU345" i="6"/>
  <c r="AU346" i="6"/>
  <c r="AU347" i="6"/>
  <c r="AU348" i="6"/>
  <c r="AU349" i="6"/>
  <c r="AU350" i="6"/>
  <c r="AU351" i="6"/>
  <c r="AU352" i="6"/>
  <c r="AU353" i="6"/>
  <c r="AU354" i="6"/>
  <c r="AU355" i="6"/>
  <c r="AU356" i="6"/>
  <c r="AU357" i="6"/>
  <c r="AU358" i="6"/>
  <c r="AU359" i="6"/>
  <c r="AU360" i="6"/>
  <c r="AU361" i="6"/>
  <c r="AU362" i="6"/>
  <c r="AU363" i="6"/>
  <c r="AU364" i="6"/>
  <c r="AU365" i="6"/>
  <c r="AU366" i="6"/>
  <c r="AU367" i="6"/>
  <c r="AU368" i="6"/>
  <c r="AU369" i="6"/>
  <c r="AU370" i="6"/>
  <c r="AU371" i="6"/>
  <c r="AU372" i="6"/>
  <c r="AU373" i="6"/>
  <c r="AU374" i="6"/>
  <c r="AU375" i="6"/>
  <c r="AU376" i="6"/>
  <c r="AU377" i="6"/>
  <c r="AU378" i="6"/>
  <c r="AU379" i="6"/>
  <c r="AU380" i="6"/>
  <c r="AU381" i="6"/>
  <c r="AU382" i="6"/>
  <c r="AU383" i="6"/>
  <c r="AU384" i="6"/>
  <c r="AU385" i="6"/>
  <c r="AU386" i="6"/>
  <c r="AU387" i="6"/>
  <c r="AU388" i="6"/>
  <c r="AU389" i="6"/>
  <c r="AU390" i="6"/>
  <c r="AU391" i="6"/>
  <c r="AU392" i="6"/>
  <c r="AU393" i="6"/>
  <c r="AU394" i="6"/>
  <c r="AU395" i="6"/>
  <c r="AU396" i="6"/>
  <c r="AU397" i="6"/>
  <c r="AU398" i="6"/>
  <c r="AU399" i="6"/>
  <c r="AU400" i="6"/>
  <c r="AU401" i="6"/>
  <c r="AU402" i="6"/>
  <c r="AU403" i="6"/>
  <c r="AU404" i="6"/>
  <c r="AU405" i="6"/>
  <c r="AU406" i="6"/>
  <c r="AU407" i="6"/>
  <c r="AU408" i="6"/>
  <c r="AU409" i="6"/>
  <c r="AU410" i="6"/>
  <c r="AU411" i="6"/>
  <c r="AU412" i="6"/>
  <c r="AU413" i="6"/>
  <c r="AU414" i="6"/>
  <c r="AU415" i="6"/>
  <c r="AU416" i="6"/>
  <c r="AU417" i="6"/>
  <c r="AU418" i="6"/>
  <c r="AU419" i="6"/>
  <c r="AU420" i="6"/>
  <c r="AU421" i="6"/>
  <c r="AU422" i="6"/>
  <c r="AU423" i="6"/>
  <c r="AU424" i="6"/>
  <c r="AU425" i="6"/>
  <c r="AU426" i="6"/>
  <c r="AU427" i="6"/>
  <c r="AU428" i="6"/>
  <c r="AU429" i="6"/>
  <c r="AU430" i="6"/>
  <c r="AU431" i="6"/>
  <c r="AU432" i="6"/>
  <c r="AU433" i="6"/>
  <c r="AU434" i="6"/>
  <c r="AU435" i="6"/>
  <c r="AU436" i="6"/>
  <c r="AU437" i="6"/>
  <c r="AU438" i="6"/>
  <c r="AU439" i="6"/>
  <c r="AU440" i="6"/>
  <c r="AU441" i="6"/>
  <c r="AU442" i="6"/>
  <c r="AU443" i="6"/>
  <c r="AU444" i="6"/>
  <c r="AU445" i="6"/>
  <c r="AU446" i="6"/>
  <c r="AU447" i="6"/>
  <c r="AU448" i="6"/>
  <c r="AU449" i="6"/>
  <c r="AU450" i="6"/>
  <c r="AU451" i="6"/>
  <c r="AU452" i="6"/>
  <c r="AU453" i="6"/>
  <c r="AU454" i="6"/>
  <c r="AU455" i="6"/>
  <c r="AU456" i="6"/>
  <c r="AU457" i="6"/>
  <c r="AU458" i="6"/>
  <c r="AU459" i="6"/>
  <c r="AU460" i="6"/>
  <c r="AU461" i="6"/>
  <c r="AU462" i="6"/>
  <c r="AU463" i="6"/>
  <c r="AU464" i="6"/>
  <c r="AU465" i="6"/>
  <c r="AU466" i="6"/>
  <c r="AU467" i="6"/>
  <c r="AU468" i="6"/>
  <c r="AU469" i="6"/>
  <c r="AU470" i="6"/>
  <c r="AU471" i="6"/>
  <c r="AU472" i="6"/>
  <c r="AU473" i="6"/>
  <c r="AU474" i="6"/>
  <c r="AU475" i="6"/>
  <c r="AU476" i="6"/>
  <c r="AU477" i="6"/>
  <c r="AU478" i="6"/>
  <c r="AU479" i="6"/>
  <c r="AU480" i="6"/>
  <c r="AU481" i="6"/>
  <c r="AU482" i="6"/>
  <c r="AU483" i="6"/>
  <c r="AU484" i="6"/>
  <c r="AU485" i="6"/>
  <c r="AU486" i="6"/>
  <c r="AU487" i="6"/>
  <c r="AU488" i="6"/>
  <c r="AU489" i="6"/>
  <c r="AU490" i="6"/>
  <c r="AU491" i="6"/>
  <c r="AU492" i="6"/>
  <c r="AU493" i="6"/>
  <c r="AU494" i="6"/>
  <c r="AU495" i="6"/>
  <c r="AU496" i="6"/>
  <c r="AU497" i="6"/>
  <c r="AU498" i="6"/>
  <c r="AU499" i="6"/>
  <c r="AU500" i="6"/>
  <c r="AU501" i="6"/>
  <c r="AU502" i="6"/>
  <c r="AU503" i="6"/>
  <c r="AU504" i="6"/>
  <c r="AU505" i="6"/>
  <c r="AU506" i="6"/>
  <c r="AU507" i="6"/>
  <c r="AU508" i="6"/>
  <c r="AU509" i="6"/>
  <c r="AU510" i="6"/>
  <c r="AU511" i="6"/>
  <c r="AU512" i="6"/>
  <c r="AU513" i="6"/>
  <c r="AU514" i="6"/>
  <c r="AU515" i="6"/>
  <c r="AU516" i="6"/>
  <c r="AU517" i="6"/>
  <c r="AU518" i="6"/>
  <c r="AU519" i="6"/>
  <c r="AU520" i="6"/>
  <c r="AU521" i="6"/>
  <c r="AU522" i="6"/>
  <c r="AU523" i="6"/>
  <c r="AU524" i="6"/>
  <c r="AU525" i="6"/>
  <c r="AU526" i="6"/>
  <c r="AU527" i="6"/>
  <c r="AU528" i="6"/>
  <c r="AU529" i="6"/>
  <c r="AU530" i="6"/>
  <c r="AU531" i="6"/>
  <c r="AU532" i="6"/>
  <c r="AU533" i="6"/>
  <c r="AU534" i="6"/>
  <c r="AU535" i="6"/>
  <c r="AU536" i="6"/>
  <c r="AU537" i="6"/>
  <c r="AU538" i="6"/>
  <c r="AU539" i="6"/>
  <c r="AU540" i="6"/>
  <c r="AU541" i="6"/>
  <c r="AU542" i="6"/>
  <c r="AU543" i="6"/>
  <c r="AU544" i="6"/>
  <c r="AU545" i="6"/>
  <c r="AU546" i="6"/>
  <c r="AU547" i="6"/>
  <c r="AU548" i="6"/>
  <c r="AU549" i="6"/>
  <c r="AU550" i="6"/>
  <c r="AU551" i="6"/>
  <c r="AU552" i="6"/>
  <c r="AU553" i="6"/>
  <c r="AU554" i="6"/>
  <c r="AU555" i="6"/>
  <c r="AU556" i="6"/>
  <c r="AU557" i="6"/>
  <c r="AU558" i="6"/>
  <c r="AU559" i="6"/>
  <c r="AU560" i="6"/>
  <c r="AU561" i="6"/>
  <c r="AU562" i="6"/>
  <c r="AU563" i="6"/>
  <c r="AU564" i="6"/>
  <c r="AU565" i="6"/>
  <c r="AU566" i="6"/>
  <c r="AU567" i="6"/>
  <c r="AU568" i="6"/>
  <c r="AU569" i="6"/>
  <c r="AU570" i="6"/>
  <c r="AU571" i="6"/>
  <c r="AU572" i="6"/>
  <c r="AU573" i="6"/>
  <c r="AU574" i="6"/>
  <c r="AU575" i="6"/>
  <c r="AU576" i="6"/>
  <c r="AU577" i="6"/>
  <c r="AU578" i="6"/>
  <c r="AU579" i="6"/>
  <c r="AU580" i="6"/>
  <c r="AU581" i="6"/>
  <c r="AU582" i="6"/>
  <c r="AU583" i="6"/>
  <c r="AU584" i="6"/>
  <c r="AU585" i="6"/>
  <c r="AU586" i="6"/>
  <c r="AU587" i="6"/>
  <c r="AU588" i="6"/>
  <c r="AU589" i="6"/>
  <c r="AU590" i="6"/>
  <c r="AU591" i="6"/>
  <c r="AU592" i="6"/>
  <c r="AU593" i="6"/>
  <c r="AU594" i="6"/>
  <c r="AU595" i="6"/>
  <c r="AU596" i="6"/>
  <c r="AU597" i="6"/>
  <c r="AU598" i="6"/>
  <c r="AU599" i="6"/>
  <c r="AU600" i="6"/>
  <c r="AU601" i="6"/>
  <c r="AU602" i="6"/>
  <c r="AU603" i="6"/>
  <c r="AU604" i="6"/>
  <c r="AU605" i="6"/>
  <c r="AU606" i="6"/>
  <c r="AU607" i="6"/>
  <c r="AU608" i="6"/>
  <c r="AU609" i="6"/>
  <c r="AU610" i="6"/>
  <c r="AU611" i="6"/>
  <c r="AU612" i="6"/>
  <c r="AU613" i="6"/>
  <c r="AU614" i="6"/>
  <c r="AU615" i="6"/>
  <c r="AU616" i="6"/>
  <c r="AU617" i="6"/>
  <c r="AU618" i="6"/>
  <c r="AU619" i="6"/>
  <c r="AU620" i="6"/>
  <c r="AU621" i="6"/>
  <c r="AU622" i="6"/>
  <c r="AU623" i="6"/>
  <c r="AU624" i="6"/>
  <c r="AU625" i="6"/>
  <c r="AU626" i="6"/>
  <c r="AU627" i="6"/>
  <c r="AU628" i="6"/>
  <c r="AU629" i="6"/>
  <c r="AU630" i="6"/>
  <c r="AU631" i="6"/>
  <c r="AU632" i="6"/>
  <c r="AU633" i="6"/>
  <c r="AU634" i="6"/>
  <c r="AU635" i="6"/>
  <c r="AU636" i="6"/>
  <c r="AU637" i="6"/>
  <c r="AU638" i="6"/>
  <c r="AU639" i="6"/>
  <c r="AU640" i="6"/>
  <c r="AU641" i="6"/>
  <c r="AU642" i="6"/>
  <c r="AU643" i="6"/>
  <c r="AU644" i="6"/>
  <c r="AU645" i="6"/>
  <c r="AU646" i="6"/>
  <c r="AU647" i="6"/>
  <c r="AU648" i="6"/>
  <c r="AU649" i="6"/>
  <c r="AU650" i="6"/>
  <c r="AU651" i="6"/>
  <c r="AU652" i="6"/>
  <c r="AU653" i="6"/>
  <c r="AU654" i="6"/>
  <c r="AU655" i="6"/>
  <c r="AU656" i="6"/>
  <c r="AU657" i="6"/>
  <c r="AU658" i="6"/>
  <c r="AU659" i="6"/>
  <c r="AU660" i="6"/>
  <c r="AU661" i="6"/>
  <c r="AU662" i="6"/>
  <c r="AU663" i="6"/>
  <c r="AU664" i="6"/>
  <c r="AU665" i="6"/>
  <c r="AU666" i="6"/>
  <c r="AU667" i="6"/>
  <c r="AU668" i="6"/>
  <c r="AU669" i="6"/>
  <c r="AU670" i="6"/>
  <c r="AU671" i="6"/>
  <c r="AU672" i="6"/>
  <c r="AU673" i="6"/>
  <c r="AU674" i="6"/>
  <c r="AU675" i="6"/>
  <c r="AU676" i="6"/>
  <c r="AU677" i="6"/>
  <c r="AU678" i="6"/>
  <c r="AU679" i="6"/>
  <c r="AU680" i="6"/>
  <c r="AU681" i="6"/>
  <c r="AU682" i="6"/>
  <c r="AU683" i="6"/>
  <c r="AU684" i="6"/>
  <c r="AU685" i="6"/>
  <c r="AU686" i="6"/>
  <c r="AU687" i="6"/>
  <c r="AU688" i="6"/>
  <c r="AU689" i="6"/>
  <c r="AU690" i="6"/>
  <c r="AU691" i="6"/>
  <c r="AU692" i="6"/>
  <c r="AU693" i="6"/>
  <c r="AU694" i="6"/>
  <c r="AU695" i="6"/>
  <c r="AU696" i="6"/>
  <c r="AU697" i="6"/>
  <c r="AU698" i="6"/>
  <c r="AU699" i="6"/>
  <c r="AU700" i="6"/>
  <c r="AU701" i="6"/>
  <c r="AU702" i="6"/>
  <c r="AU703" i="6"/>
  <c r="AU704" i="6"/>
  <c r="AU705" i="6"/>
  <c r="AU706" i="6"/>
  <c r="AU707" i="6"/>
  <c r="AU708" i="6"/>
  <c r="AU709" i="6"/>
  <c r="AU710" i="6"/>
  <c r="AU711" i="6"/>
  <c r="AU712" i="6"/>
  <c r="AU713" i="6"/>
  <c r="AU714" i="6"/>
  <c r="AU715" i="6"/>
  <c r="AU716" i="6"/>
  <c r="AU717" i="6"/>
  <c r="AU718" i="6"/>
  <c r="AU719" i="6"/>
  <c r="AU720" i="6"/>
  <c r="AU721" i="6"/>
  <c r="AU722" i="6"/>
  <c r="AU723" i="6"/>
  <c r="AU724" i="6"/>
  <c r="AU725" i="6"/>
  <c r="AU726" i="6"/>
  <c r="AU727" i="6"/>
  <c r="AU728" i="6"/>
  <c r="AU729" i="6"/>
  <c r="AU730" i="6"/>
  <c r="AU731" i="6"/>
  <c r="AU732" i="6"/>
  <c r="AU733" i="6"/>
  <c r="AU734" i="6"/>
  <c r="AU735" i="6"/>
  <c r="AU736" i="6"/>
  <c r="AU737" i="6"/>
  <c r="AU738" i="6"/>
  <c r="AU739" i="6"/>
  <c r="AU740" i="6"/>
  <c r="AU741" i="6"/>
  <c r="AU742" i="6"/>
  <c r="AU743" i="6"/>
  <c r="AU744" i="6"/>
  <c r="AU745" i="6"/>
  <c r="AU746" i="6"/>
  <c r="AU747" i="6"/>
  <c r="AU748" i="6"/>
  <c r="AU749" i="6"/>
  <c r="AU750" i="6"/>
  <c r="AU751" i="6"/>
  <c r="AU752" i="6"/>
  <c r="AU753" i="6"/>
  <c r="AU754" i="6"/>
  <c r="AU755" i="6"/>
  <c r="AU756" i="6"/>
  <c r="AU757" i="6"/>
  <c r="AU758" i="6"/>
  <c r="AU759" i="6"/>
  <c r="AU760" i="6"/>
  <c r="AU761" i="6"/>
  <c r="AU762" i="6"/>
  <c r="AU763" i="6"/>
  <c r="AU764" i="6"/>
  <c r="AU765" i="6"/>
  <c r="AU766" i="6"/>
  <c r="AU767" i="6"/>
  <c r="AU768" i="6"/>
  <c r="AU769" i="6"/>
  <c r="AU770" i="6"/>
  <c r="AU771" i="6"/>
  <c r="AU772" i="6"/>
  <c r="AU773" i="6"/>
  <c r="AU774" i="6"/>
  <c r="AU775" i="6"/>
  <c r="AU776" i="6"/>
  <c r="AU777" i="6"/>
  <c r="AU778" i="6"/>
  <c r="AU779" i="6"/>
  <c r="AU780" i="6"/>
  <c r="AU781" i="6"/>
  <c r="AU782" i="6"/>
  <c r="AU783" i="6"/>
  <c r="AU784" i="6"/>
  <c r="AU785" i="6"/>
  <c r="AU786" i="6"/>
  <c r="AU787" i="6"/>
  <c r="AU788" i="6"/>
  <c r="AU789" i="6"/>
  <c r="AU790" i="6"/>
  <c r="AU791" i="6"/>
  <c r="AU792" i="6"/>
  <c r="AU793" i="6"/>
  <c r="AU794" i="6"/>
  <c r="AU795" i="6"/>
  <c r="AU796" i="6"/>
  <c r="AU797" i="6"/>
  <c r="AU798" i="6"/>
  <c r="AU799" i="6"/>
  <c r="AU800" i="6"/>
  <c r="AU801" i="6"/>
  <c r="AU802" i="6"/>
  <c r="AU803" i="6"/>
  <c r="AU804" i="6"/>
  <c r="AU805" i="6"/>
  <c r="AU806" i="6"/>
  <c r="AU807" i="6"/>
  <c r="AU808" i="6"/>
  <c r="AU809" i="6"/>
  <c r="AU810" i="6"/>
  <c r="AU811" i="6"/>
  <c r="AU812" i="6"/>
  <c r="AU813" i="6"/>
  <c r="AU814" i="6"/>
  <c r="AU815" i="6"/>
  <c r="AU816" i="6"/>
  <c r="AU817" i="6"/>
  <c r="AU818" i="6"/>
  <c r="AU819" i="6"/>
  <c r="AU820" i="6"/>
  <c r="AU821" i="6"/>
  <c r="AU822" i="6"/>
  <c r="AU823" i="6"/>
  <c r="AU824" i="6"/>
  <c r="AU825" i="6"/>
  <c r="AU826" i="6"/>
  <c r="AU827" i="6"/>
  <c r="AU828" i="6"/>
  <c r="AU829" i="6"/>
  <c r="AU830" i="6"/>
  <c r="AU831" i="6"/>
  <c r="AU832" i="6"/>
  <c r="AU833" i="6"/>
  <c r="AU834" i="6"/>
  <c r="AU835" i="6"/>
  <c r="AU836" i="6"/>
  <c r="AU837" i="6"/>
  <c r="AU838" i="6"/>
  <c r="AU839" i="6"/>
  <c r="AU840" i="6"/>
  <c r="AU841" i="6"/>
  <c r="AU842" i="6"/>
  <c r="AU843" i="6"/>
  <c r="AU844" i="6"/>
  <c r="AU845" i="6"/>
  <c r="AU846" i="6"/>
  <c r="AU847" i="6"/>
  <c r="AU848" i="6"/>
  <c r="AU849" i="6"/>
  <c r="AU850" i="6"/>
  <c r="AU851" i="6"/>
  <c r="AU852" i="6"/>
  <c r="AU853" i="6"/>
  <c r="AU854" i="6"/>
  <c r="AU855" i="6"/>
  <c r="AU856" i="6"/>
  <c r="AU857" i="6"/>
  <c r="AU858" i="6"/>
  <c r="AU859" i="6"/>
  <c r="AU860" i="6"/>
  <c r="AU861" i="6"/>
  <c r="AU862" i="6"/>
  <c r="AU863" i="6"/>
  <c r="AU864" i="6"/>
  <c r="AU865" i="6"/>
  <c r="AU866" i="6"/>
  <c r="AU867" i="6"/>
  <c r="AU868" i="6"/>
  <c r="AU869" i="6"/>
  <c r="AU870" i="6"/>
  <c r="AU871" i="6"/>
  <c r="AU872" i="6"/>
  <c r="AU873" i="6"/>
  <c r="AU874" i="6"/>
  <c r="AU875" i="6"/>
  <c r="AU876" i="6"/>
  <c r="AU877" i="6"/>
  <c r="AU878" i="6"/>
  <c r="AU879" i="6"/>
  <c r="AU880" i="6"/>
  <c r="AU881" i="6"/>
  <c r="AU882" i="6"/>
  <c r="AU883" i="6"/>
  <c r="AU884" i="6"/>
  <c r="AU885" i="6"/>
  <c r="AU886" i="6"/>
  <c r="AU887" i="6"/>
  <c r="AU888" i="6"/>
  <c r="AU889" i="6"/>
  <c r="AU890" i="6"/>
  <c r="AU891" i="6"/>
  <c r="AU892" i="6"/>
  <c r="AU893" i="6"/>
  <c r="AU894" i="6"/>
  <c r="AU895" i="6"/>
  <c r="AU896" i="6"/>
  <c r="AU897" i="6"/>
  <c r="AU898" i="6"/>
  <c r="AU899" i="6"/>
  <c r="AU900" i="6"/>
  <c r="AU901" i="6"/>
  <c r="AU902" i="6"/>
  <c r="AU903" i="6"/>
  <c r="AU904" i="6"/>
  <c r="AU905" i="6"/>
  <c r="AU906" i="6"/>
  <c r="AU907" i="6"/>
  <c r="AU908" i="6"/>
  <c r="AU909" i="6"/>
  <c r="AU910" i="6"/>
  <c r="AU911" i="6"/>
  <c r="AU912" i="6"/>
  <c r="AU913" i="6"/>
  <c r="AU914" i="6"/>
  <c r="AU915" i="6"/>
  <c r="AU916" i="6"/>
  <c r="AU917" i="6"/>
  <c r="AU918" i="6"/>
  <c r="AU919" i="6"/>
  <c r="AU920" i="6"/>
  <c r="AU921" i="6"/>
  <c r="AU922" i="6"/>
  <c r="AU923" i="6"/>
  <c r="AU924" i="6"/>
  <c r="AU925" i="6"/>
  <c r="AU926" i="6"/>
  <c r="AU927" i="6"/>
  <c r="AU928" i="6"/>
  <c r="AU929" i="6"/>
  <c r="AU930" i="6"/>
  <c r="AU931" i="6"/>
  <c r="AU932" i="6"/>
  <c r="AU933" i="6"/>
  <c r="AU934" i="6"/>
  <c r="AU935" i="6"/>
  <c r="AU936" i="6"/>
  <c r="AU937" i="6"/>
  <c r="AU938" i="6"/>
  <c r="AU939" i="6"/>
  <c r="AU940" i="6"/>
  <c r="AU941" i="6"/>
  <c r="AU942" i="6"/>
  <c r="AU943" i="6"/>
  <c r="AU944" i="6"/>
  <c r="AU945" i="6"/>
  <c r="AU946" i="6"/>
  <c r="AU947" i="6"/>
  <c r="AU948" i="6"/>
  <c r="AU949" i="6"/>
  <c r="AU950" i="6"/>
  <c r="AU951" i="6"/>
  <c r="AU952" i="6"/>
  <c r="AU953" i="6"/>
  <c r="AU954" i="6"/>
  <c r="AU955" i="6"/>
  <c r="AU956" i="6"/>
  <c r="AU957" i="6"/>
  <c r="AU958" i="6"/>
  <c r="AU959" i="6"/>
  <c r="AU960" i="6"/>
  <c r="AU961" i="6"/>
  <c r="AU962" i="6"/>
  <c r="AU963" i="6"/>
  <c r="AU964" i="6"/>
  <c r="AU965" i="6"/>
  <c r="AU966" i="6"/>
  <c r="AU967" i="6"/>
  <c r="AU968" i="6"/>
  <c r="AU969" i="6"/>
  <c r="AU970" i="6"/>
  <c r="AU971" i="6"/>
  <c r="AU972" i="6"/>
  <c r="AU973" i="6"/>
  <c r="AU974" i="6"/>
  <c r="AU975" i="6"/>
  <c r="AU976" i="6"/>
  <c r="AU977" i="6"/>
  <c r="AU978" i="6"/>
  <c r="AU979" i="6"/>
  <c r="AU980" i="6"/>
  <c r="AU981" i="6"/>
  <c r="AU982" i="6"/>
  <c r="AU983" i="6"/>
  <c r="AU984" i="6"/>
  <c r="AU985" i="6"/>
  <c r="AU986" i="6"/>
  <c r="AU987" i="6"/>
  <c r="AU988" i="6"/>
  <c r="AU989" i="6"/>
  <c r="AU990" i="6"/>
  <c r="AU991" i="6"/>
  <c r="AU992" i="6"/>
  <c r="AU993" i="6"/>
  <c r="AU994" i="6"/>
  <c r="AU995" i="6"/>
  <c r="AU996" i="6"/>
  <c r="AU997" i="6"/>
  <c r="AU998" i="6"/>
  <c r="AU999" i="6"/>
  <c r="AU1000" i="6"/>
  <c r="AU1001" i="6"/>
  <c r="AU1002" i="6"/>
  <c r="AU1003" i="6"/>
  <c r="AU1004" i="6"/>
  <c r="AU1005" i="6"/>
  <c r="AU1006" i="6"/>
  <c r="AU1007" i="6"/>
  <c r="AU1008" i="6"/>
  <c r="AU1009" i="6"/>
  <c r="AU1010" i="6"/>
  <c r="AU1011" i="6"/>
  <c r="AU1012" i="6"/>
  <c r="AU1013" i="6"/>
  <c r="AU1014" i="6"/>
  <c r="AU1015" i="6"/>
  <c r="AU1016" i="6"/>
  <c r="AU1017" i="6"/>
  <c r="AU1018" i="6"/>
  <c r="AU1019" i="6"/>
  <c r="AU1020" i="6"/>
  <c r="AU1021" i="6"/>
  <c r="AU1022" i="6"/>
  <c r="AU1023" i="6"/>
  <c r="AU1024" i="6"/>
  <c r="AU1025" i="6"/>
  <c r="AU1026" i="6"/>
  <c r="AU1027" i="6"/>
  <c r="AU1028" i="6"/>
  <c r="AU1029" i="6"/>
  <c r="AU1030" i="6"/>
  <c r="AU1031" i="6"/>
  <c r="AU1032" i="6"/>
  <c r="AU1033" i="6"/>
  <c r="AU1034" i="6"/>
  <c r="AU1035" i="6"/>
  <c r="AU1036" i="6"/>
  <c r="AU1037" i="6"/>
  <c r="AU1038" i="6"/>
  <c r="AU1039" i="6"/>
  <c r="AU1040" i="6"/>
  <c r="AU1041" i="6"/>
  <c r="AU1042" i="6"/>
  <c r="AU1043" i="6"/>
  <c r="AU1044" i="6"/>
  <c r="AU1045" i="6"/>
  <c r="AU1046" i="6"/>
  <c r="AU1047" i="6"/>
  <c r="AU1048" i="6"/>
  <c r="AU1049" i="6"/>
  <c r="AU1050" i="6"/>
  <c r="AU1051" i="6"/>
  <c r="AU1052" i="6"/>
  <c r="AU1053" i="6"/>
  <c r="AU1054" i="6"/>
  <c r="AU1055" i="6"/>
  <c r="AU1056" i="6"/>
  <c r="AU1057" i="6"/>
  <c r="AU1058" i="6"/>
  <c r="AU1059" i="6"/>
  <c r="AU1060" i="6"/>
  <c r="AU1061" i="6"/>
  <c r="AU1062" i="6"/>
  <c r="AU1063" i="6"/>
  <c r="AU1064" i="6"/>
  <c r="AU1065" i="6"/>
  <c r="AU1066" i="6"/>
  <c r="AU1067" i="6"/>
  <c r="AU1068" i="6"/>
  <c r="AU1069" i="6"/>
  <c r="AU1070" i="6"/>
  <c r="AU1071" i="6"/>
  <c r="AU1072" i="6"/>
  <c r="AU1073" i="6"/>
  <c r="AU1074" i="6"/>
  <c r="AU1075" i="6"/>
  <c r="AU1076" i="6"/>
  <c r="AU1077" i="6"/>
  <c r="AU1078" i="6"/>
  <c r="AU1079" i="6"/>
  <c r="AU1080" i="6"/>
  <c r="AU1081" i="6"/>
  <c r="AU1082" i="6"/>
  <c r="AU1083" i="6"/>
  <c r="AU1084" i="6"/>
  <c r="AU1085" i="6"/>
  <c r="AU1086" i="6"/>
  <c r="AU1087" i="6"/>
  <c r="AU1088" i="6"/>
  <c r="AU1089" i="6"/>
  <c r="AU1090" i="6"/>
  <c r="AU1091" i="6"/>
  <c r="AU1092" i="6"/>
  <c r="AU1093" i="6"/>
  <c r="AU1094" i="6"/>
  <c r="AU1095" i="6"/>
  <c r="AU1096" i="6"/>
  <c r="AU1097" i="6"/>
  <c r="AU1098" i="6"/>
  <c r="AU1099" i="6"/>
  <c r="AU1100" i="6"/>
  <c r="AU1101" i="6"/>
  <c r="AU1102" i="6"/>
  <c r="AU1103" i="6"/>
  <c r="AU1104" i="6"/>
  <c r="AU1105" i="6"/>
  <c r="AU1106" i="6"/>
  <c r="AU1107" i="6"/>
  <c r="AU1108" i="6"/>
  <c r="AU1109" i="6"/>
  <c r="AU1110" i="6"/>
  <c r="AU1111" i="6"/>
  <c r="AU1112" i="6"/>
  <c r="AU1113" i="6"/>
  <c r="AU1114" i="6"/>
  <c r="AU1115" i="6"/>
  <c r="AU1116" i="6"/>
  <c r="AU1117" i="6"/>
  <c r="AU1118" i="6"/>
  <c r="AU1119" i="6"/>
  <c r="AU1120" i="6"/>
  <c r="AU1121" i="6"/>
  <c r="AU1122" i="6"/>
  <c r="AU1123" i="6"/>
  <c r="AU1124" i="6"/>
  <c r="AU1125" i="6"/>
  <c r="AU1126" i="6"/>
  <c r="AU1127" i="6"/>
  <c r="AU1128" i="6"/>
  <c r="AU1129" i="6"/>
  <c r="AU1130" i="6"/>
  <c r="AU1131" i="6"/>
  <c r="AU1132" i="6"/>
  <c r="AU1133" i="6"/>
  <c r="AU1134" i="6"/>
  <c r="AU1135" i="6"/>
  <c r="AU1136" i="6"/>
  <c r="AU1137" i="6"/>
  <c r="AU1138" i="6"/>
  <c r="AU1139" i="6"/>
  <c r="AU1140" i="6"/>
  <c r="AU1141" i="6"/>
  <c r="AU1142" i="6"/>
  <c r="AU1143" i="6"/>
  <c r="AU1144" i="6"/>
  <c r="AU1145" i="6"/>
  <c r="AU1146" i="6"/>
  <c r="AU1147" i="6"/>
  <c r="AU1148" i="6"/>
  <c r="AU1149" i="6"/>
  <c r="AU1150" i="6"/>
  <c r="AU1151" i="6"/>
  <c r="AU1152" i="6"/>
  <c r="AU1153" i="6"/>
  <c r="AU1154" i="6"/>
  <c r="AU1155" i="6"/>
  <c r="AU1156" i="6"/>
  <c r="AU1157" i="6"/>
  <c r="AU1158" i="6"/>
  <c r="AU1159" i="6"/>
  <c r="AU1160" i="6"/>
  <c r="AU1161" i="6"/>
  <c r="AU1162" i="6"/>
  <c r="AU1163" i="6"/>
  <c r="AU1164" i="6"/>
  <c r="AU1165" i="6"/>
  <c r="AU1166" i="6"/>
  <c r="AU1167" i="6"/>
  <c r="AU1168" i="6"/>
  <c r="AU1169" i="6"/>
  <c r="AU1170" i="6"/>
  <c r="AU1171" i="6"/>
  <c r="AU1172" i="6"/>
  <c r="AU1173" i="6"/>
  <c r="AU1174" i="6"/>
  <c r="AU1175" i="6"/>
  <c r="AU1176" i="6"/>
  <c r="AU1177" i="6"/>
  <c r="AU1178" i="6"/>
  <c r="AU1179" i="6"/>
  <c r="AU1180" i="6"/>
  <c r="AU1181" i="6"/>
  <c r="AU1182" i="6"/>
  <c r="AU1183" i="6"/>
  <c r="AU1184" i="6"/>
  <c r="AU1185" i="6"/>
  <c r="AU1186" i="6"/>
  <c r="AU1187" i="6"/>
  <c r="AU1188" i="6"/>
  <c r="AU1189" i="6"/>
  <c r="AU1190" i="6"/>
  <c r="AU1191" i="6"/>
  <c r="AU1192" i="6"/>
  <c r="AU1193" i="6"/>
  <c r="AU1194" i="6"/>
  <c r="AU1195" i="6"/>
  <c r="AU1196" i="6"/>
  <c r="AU1197" i="6"/>
  <c r="AU1198" i="6"/>
  <c r="AU1199" i="6"/>
  <c r="AU1200" i="6"/>
  <c r="AU1201" i="6"/>
  <c r="AU1202" i="6"/>
  <c r="AU1203" i="6"/>
  <c r="AU1204" i="6"/>
  <c r="AU1205" i="6"/>
  <c r="AU1206" i="6"/>
  <c r="AU1207" i="6"/>
  <c r="AU1208" i="6"/>
  <c r="AU1209" i="6"/>
  <c r="AU1210" i="6"/>
  <c r="AU1211" i="6"/>
  <c r="AU1212" i="6"/>
  <c r="AU1213" i="6"/>
  <c r="AU1214" i="6"/>
  <c r="AU1215" i="6"/>
  <c r="AU1216" i="6"/>
  <c r="AU1217" i="6"/>
  <c r="AU1218" i="6"/>
  <c r="AU1219" i="6"/>
  <c r="AU1220" i="6"/>
  <c r="AU1221" i="6"/>
  <c r="AU1222" i="6"/>
  <c r="AU1223" i="6"/>
  <c r="AU1224" i="6"/>
  <c r="AU1225" i="6"/>
  <c r="AU1226" i="6"/>
  <c r="AU1227" i="6"/>
  <c r="AU1228" i="6"/>
  <c r="AU1229" i="6"/>
  <c r="AU1230" i="6"/>
  <c r="AU1231" i="6"/>
  <c r="AU1232" i="6"/>
  <c r="AU1233" i="6"/>
  <c r="AU1234" i="6"/>
  <c r="AU1235" i="6"/>
  <c r="AU1236" i="6"/>
  <c r="AU1237" i="6"/>
  <c r="AU1238" i="6"/>
  <c r="AU1239" i="6"/>
  <c r="AU1240" i="6"/>
  <c r="AU1241" i="6"/>
  <c r="AU1242" i="6"/>
  <c r="AU1243" i="6"/>
  <c r="AU1244" i="6"/>
  <c r="AU1245" i="6"/>
  <c r="AU1246" i="6"/>
  <c r="AU1247" i="6"/>
  <c r="AU1248" i="6"/>
  <c r="AU1249" i="6"/>
  <c r="AU1250" i="6"/>
  <c r="AU1251" i="6"/>
  <c r="AU1252" i="6"/>
  <c r="AU1253" i="6"/>
  <c r="AU1254" i="6"/>
  <c r="AU1255" i="6"/>
  <c r="AU1256" i="6"/>
  <c r="AU1257" i="6"/>
  <c r="AU1258" i="6"/>
  <c r="AU1259" i="6"/>
  <c r="AU1260" i="6"/>
  <c r="AU1261" i="6"/>
  <c r="AU1262" i="6"/>
  <c r="AU1263" i="6"/>
  <c r="AU1264" i="6"/>
  <c r="AU1265" i="6"/>
  <c r="AU1266" i="6"/>
  <c r="AU1267" i="6"/>
  <c r="AU1268" i="6"/>
  <c r="AU1269" i="6"/>
  <c r="AU1270" i="6"/>
  <c r="AU1271" i="6"/>
  <c r="AU1272" i="6"/>
  <c r="AU1273" i="6"/>
  <c r="AU1274" i="6"/>
  <c r="AU1275" i="6"/>
  <c r="AU1276" i="6"/>
  <c r="AU1277" i="6"/>
  <c r="AU1278" i="6"/>
  <c r="AU1279" i="6"/>
  <c r="AU1280" i="6"/>
  <c r="AU1281" i="6"/>
  <c r="AU1282" i="6"/>
  <c r="AU1283" i="6"/>
  <c r="AU1284" i="6"/>
  <c r="AU1285" i="6"/>
  <c r="AU1286" i="6"/>
  <c r="AU1287" i="6"/>
  <c r="AU1288" i="6"/>
  <c r="AU1289" i="6"/>
  <c r="AU1290" i="6"/>
  <c r="AU1291" i="6"/>
  <c r="AU1292" i="6"/>
  <c r="AU1293" i="6"/>
  <c r="AU1294" i="6"/>
  <c r="AU1295" i="6"/>
  <c r="AU1296" i="6"/>
  <c r="AU1297" i="6"/>
  <c r="AU1298" i="6"/>
  <c r="AU1299" i="6"/>
  <c r="AU1300" i="6"/>
  <c r="AU1301" i="6"/>
  <c r="AU1302" i="6"/>
  <c r="AU1303" i="6"/>
  <c r="AU1304" i="6"/>
  <c r="AU1305" i="6"/>
  <c r="AU1306" i="6"/>
  <c r="AU1307" i="6"/>
  <c r="AU1308" i="6"/>
  <c r="AU1309" i="6"/>
  <c r="AU1310" i="6"/>
  <c r="AU1311" i="6"/>
  <c r="AU1312" i="6"/>
  <c r="AU1313" i="6"/>
  <c r="AU1314" i="6"/>
  <c r="AU1315" i="6"/>
  <c r="AU1316" i="6"/>
  <c r="AU1317" i="6"/>
  <c r="AU1318" i="6"/>
  <c r="AU1319" i="6"/>
  <c r="AU1320" i="6"/>
  <c r="AU1321" i="6"/>
  <c r="AU1322" i="6"/>
  <c r="AU1323" i="6"/>
  <c r="AU1324" i="6"/>
  <c r="AU1325" i="6"/>
  <c r="AU1326" i="6"/>
  <c r="AU1327" i="6"/>
  <c r="AU1328" i="6"/>
  <c r="AU1329" i="6"/>
  <c r="AU1330" i="6"/>
  <c r="AU1331" i="6"/>
  <c r="AU1332" i="6"/>
  <c r="AU1333" i="6"/>
  <c r="AU1334" i="6"/>
  <c r="AU1335" i="6"/>
  <c r="AU1336" i="6"/>
  <c r="AU1337" i="6"/>
  <c r="AU1338" i="6"/>
  <c r="AU1339" i="6"/>
  <c r="AU1340" i="6"/>
  <c r="AU1341" i="6"/>
  <c r="AU1342" i="6"/>
  <c r="AU1343" i="6"/>
  <c r="AU1344" i="6"/>
  <c r="AU1345" i="6"/>
  <c r="AU1346" i="6"/>
  <c r="AU1347" i="6"/>
  <c r="AU1348" i="6"/>
  <c r="AU1349" i="6"/>
  <c r="AU1350" i="6"/>
  <c r="AU1351" i="6"/>
  <c r="AU1352" i="6"/>
  <c r="AU1353" i="6"/>
  <c r="AU1354" i="6"/>
  <c r="AU1355" i="6"/>
  <c r="AU1356" i="6"/>
  <c r="AU1357" i="6"/>
  <c r="AU1358" i="6"/>
  <c r="AU1359" i="6"/>
  <c r="AU1360" i="6"/>
  <c r="AU1361" i="6"/>
  <c r="AU1362" i="6"/>
  <c r="AU1363" i="6"/>
  <c r="AU1364" i="6"/>
  <c r="AU1365" i="6"/>
  <c r="AU1366" i="6"/>
  <c r="AU1367" i="6"/>
  <c r="AU1368" i="6"/>
  <c r="AU1369" i="6"/>
  <c r="AU1370" i="6"/>
  <c r="AU1371" i="6"/>
  <c r="AU1372" i="6"/>
  <c r="AU1373" i="6"/>
  <c r="AU1374" i="6"/>
  <c r="AU1375" i="6"/>
  <c r="AU1376" i="6"/>
  <c r="AU1377" i="6"/>
  <c r="AU1378" i="6"/>
  <c r="AU1379" i="6"/>
  <c r="AU1380" i="6"/>
  <c r="AU1381" i="6"/>
  <c r="AU1382" i="6"/>
  <c r="AU1383" i="6"/>
  <c r="AU1384" i="6"/>
  <c r="AU1385" i="6"/>
  <c r="AU1386" i="6"/>
  <c r="AU1387" i="6"/>
  <c r="AU1388" i="6"/>
  <c r="AU1389" i="6"/>
  <c r="AU1390" i="6"/>
  <c r="AU1391" i="6"/>
  <c r="AU1392" i="6"/>
  <c r="AU1393" i="6"/>
  <c r="AU1394" i="6"/>
  <c r="AU1395" i="6"/>
  <c r="AU1396" i="6"/>
  <c r="AU1397" i="6"/>
  <c r="AU1398" i="6"/>
  <c r="AU1399" i="6"/>
  <c r="AU1400" i="6"/>
  <c r="AU1401" i="6"/>
  <c r="AU1402" i="6"/>
  <c r="AU1403" i="6"/>
  <c r="AU1404" i="6"/>
  <c r="AU1405" i="6"/>
  <c r="AU1406" i="6"/>
  <c r="AU1407" i="6"/>
  <c r="AU1408" i="6"/>
  <c r="AU1409" i="6"/>
  <c r="AU1410" i="6"/>
  <c r="AU1411" i="6"/>
  <c r="AU1412" i="6"/>
  <c r="AU1413" i="6"/>
  <c r="AU1414" i="6"/>
  <c r="AU1415" i="6"/>
  <c r="AU1416" i="6"/>
  <c r="AU1417" i="6"/>
  <c r="AU1418" i="6"/>
  <c r="AU1419" i="6"/>
  <c r="AU1420" i="6"/>
  <c r="AU1421" i="6"/>
  <c r="AU1422" i="6"/>
  <c r="AU1423" i="6"/>
  <c r="AU1424" i="6"/>
  <c r="AU1425" i="6"/>
  <c r="AU1426" i="6"/>
  <c r="AU1427" i="6"/>
  <c r="AU1428" i="6"/>
  <c r="AU1429" i="6"/>
  <c r="AU1430" i="6"/>
  <c r="AU1431" i="6"/>
  <c r="AU1432" i="6"/>
  <c r="AU1433" i="6"/>
  <c r="AU1434" i="6"/>
  <c r="AU1435" i="6"/>
  <c r="AU1436" i="6"/>
  <c r="AU1437" i="6"/>
  <c r="AU1438" i="6"/>
  <c r="AU1439" i="6"/>
  <c r="AU1440" i="6"/>
  <c r="AU1441" i="6"/>
  <c r="AU1442" i="6"/>
  <c r="AU1443" i="6"/>
  <c r="AU1444" i="6"/>
  <c r="AU1445" i="6"/>
  <c r="AU1446" i="6"/>
  <c r="AU1447" i="6"/>
  <c r="AU1448" i="6"/>
  <c r="AU1449" i="6"/>
  <c r="AU1450" i="6"/>
  <c r="AU1451" i="6"/>
  <c r="AU1452" i="6"/>
  <c r="AU1453" i="6"/>
  <c r="AU1454" i="6"/>
  <c r="AU1455" i="6"/>
  <c r="AU1456" i="6"/>
  <c r="AU1457" i="6"/>
  <c r="AU1458" i="6"/>
  <c r="AU1459" i="6"/>
  <c r="AU1460" i="6"/>
  <c r="AU1461" i="6"/>
  <c r="AU1462" i="6"/>
  <c r="AU1463" i="6"/>
  <c r="AU1464" i="6"/>
  <c r="AU1465" i="6"/>
  <c r="AU1466" i="6"/>
  <c r="AU1467" i="6"/>
  <c r="AU1468" i="6"/>
  <c r="AU1469" i="6"/>
  <c r="AU1470" i="6"/>
  <c r="AU1471" i="6"/>
  <c r="AU1472" i="6"/>
  <c r="AU1473" i="6"/>
  <c r="AU1474" i="6"/>
  <c r="AU1475" i="6"/>
  <c r="AU1476" i="6"/>
  <c r="AU1477" i="6"/>
  <c r="AU1478" i="6"/>
  <c r="AU1479" i="6"/>
  <c r="AU1480" i="6"/>
  <c r="AU1481" i="6"/>
  <c r="AU1482" i="6"/>
  <c r="AU1483" i="6"/>
  <c r="AU1484" i="6"/>
  <c r="AU1485" i="6"/>
  <c r="AU1486" i="6"/>
  <c r="AU1487" i="6"/>
  <c r="AU1488" i="6"/>
  <c r="AU1489" i="6"/>
  <c r="AU1490" i="6"/>
  <c r="AU1491" i="6"/>
  <c r="AU1492" i="6"/>
  <c r="AU1493" i="6"/>
  <c r="AU1494" i="6"/>
  <c r="AU1495" i="6"/>
  <c r="AU1496" i="6"/>
  <c r="AU1497" i="6"/>
  <c r="AU1498" i="6"/>
  <c r="AU1499" i="6"/>
  <c r="AU1500" i="6"/>
  <c r="AU1501" i="6"/>
  <c r="AU1502" i="6"/>
  <c r="AU1503" i="6"/>
  <c r="AU1504" i="6"/>
  <c r="AU1505" i="6"/>
  <c r="AU1506" i="6"/>
  <c r="AU1507" i="6"/>
  <c r="AU1508" i="6"/>
  <c r="AU1509" i="6"/>
  <c r="AU1510" i="6"/>
  <c r="AU1511" i="6"/>
  <c r="AU1512" i="6"/>
  <c r="AU1513" i="6"/>
  <c r="AU1514" i="6"/>
  <c r="AU1515" i="6"/>
  <c r="AU1516" i="6"/>
  <c r="AU1517" i="6"/>
  <c r="AU1518" i="6"/>
  <c r="AU1519" i="6"/>
  <c r="AU1520" i="6"/>
  <c r="AU1521" i="6"/>
  <c r="AU1522" i="6"/>
  <c r="AU1523" i="6"/>
  <c r="AU1524" i="6"/>
  <c r="AU1525" i="6"/>
  <c r="AU1526" i="6"/>
  <c r="AU1527" i="6"/>
  <c r="AU1528" i="6"/>
  <c r="AU1529" i="6"/>
  <c r="AU1530" i="6"/>
  <c r="AU1531" i="6"/>
  <c r="AU1532" i="6"/>
  <c r="AU1533" i="6"/>
  <c r="AU1534" i="6"/>
  <c r="AU1535" i="6"/>
  <c r="AU1536" i="6"/>
  <c r="AU1537" i="6"/>
  <c r="AU1538" i="6"/>
  <c r="AU1539" i="6"/>
  <c r="AU1540" i="6"/>
  <c r="AU1541" i="6"/>
  <c r="AU1542" i="6"/>
  <c r="AU1543" i="6"/>
  <c r="AU1544" i="6"/>
  <c r="AU1545" i="6"/>
  <c r="AU1546" i="6"/>
  <c r="AU1547" i="6"/>
  <c r="AU1548" i="6"/>
  <c r="AU1549" i="6"/>
  <c r="AU1550" i="6"/>
  <c r="AU1551" i="6"/>
  <c r="AU1552" i="6"/>
  <c r="AU1553" i="6"/>
  <c r="AU1554" i="6"/>
  <c r="AU1555" i="6"/>
  <c r="AU1556" i="6"/>
  <c r="AU1557" i="6"/>
  <c r="AU1558" i="6"/>
  <c r="AU1559" i="6"/>
  <c r="AU1560" i="6"/>
  <c r="AU1561" i="6"/>
  <c r="AU1562" i="6"/>
  <c r="AU1563" i="6"/>
  <c r="AU1564" i="6"/>
  <c r="AU1565" i="6"/>
  <c r="AU1566" i="6"/>
  <c r="AU1567" i="6"/>
  <c r="AU1568" i="6"/>
  <c r="AU1569" i="6"/>
  <c r="AU1570" i="6"/>
  <c r="AU1571" i="6"/>
  <c r="AU1572" i="6"/>
  <c r="AU1573" i="6"/>
  <c r="AU1574" i="6"/>
  <c r="AU1575" i="6"/>
  <c r="AU1576" i="6"/>
  <c r="AU1577" i="6"/>
  <c r="AU1578" i="6"/>
  <c r="AU1579" i="6"/>
  <c r="AU1580" i="6"/>
  <c r="AU1581" i="6"/>
  <c r="AU1582" i="6"/>
  <c r="AU1583" i="6"/>
  <c r="AU1584" i="6"/>
  <c r="AU1585" i="6"/>
  <c r="AU1586" i="6"/>
  <c r="AU1587" i="6"/>
  <c r="AU1588" i="6"/>
  <c r="AU1589" i="6"/>
  <c r="AU1590" i="6"/>
  <c r="AU1591" i="6"/>
  <c r="AU1592" i="6"/>
  <c r="AU1593" i="6"/>
  <c r="AU1594" i="6"/>
  <c r="AU1595" i="6"/>
  <c r="AU1596" i="6"/>
  <c r="AU1597" i="6"/>
  <c r="AU1598" i="6"/>
  <c r="AU1599" i="6"/>
  <c r="AU1600" i="6"/>
  <c r="AU1601" i="6"/>
  <c r="AU1602" i="6"/>
  <c r="AU1603" i="6"/>
  <c r="AU1604" i="6"/>
  <c r="AU1605" i="6"/>
  <c r="AU1606" i="6"/>
  <c r="AU1607" i="6"/>
  <c r="AU1608" i="6"/>
  <c r="AU1609" i="6"/>
  <c r="AU1610" i="6"/>
  <c r="AU1611" i="6"/>
  <c r="AU1612" i="6"/>
  <c r="AU1613" i="6"/>
  <c r="AU1614" i="6"/>
  <c r="AU1615" i="6"/>
  <c r="AU1616" i="6"/>
  <c r="AU1617" i="6"/>
  <c r="AU1618" i="6"/>
  <c r="AU1619" i="6"/>
  <c r="AU1620" i="6"/>
  <c r="AU1621" i="6"/>
  <c r="AU1622" i="6"/>
  <c r="AU1623" i="6"/>
  <c r="AU1624" i="6"/>
  <c r="AU1625" i="6"/>
  <c r="AU1626" i="6"/>
  <c r="AU1627" i="6"/>
  <c r="AU1628" i="6"/>
  <c r="AU1629" i="6"/>
  <c r="AU1630" i="6"/>
  <c r="AU1631" i="6"/>
  <c r="AU1632" i="6"/>
  <c r="AU1633" i="6"/>
  <c r="AU1634" i="6"/>
  <c r="AU1635" i="6"/>
  <c r="AU1636" i="6"/>
  <c r="AU1637" i="6"/>
  <c r="AU1638" i="6"/>
  <c r="AU1639" i="6"/>
  <c r="AU1640" i="6"/>
  <c r="AU1641" i="6"/>
  <c r="AU1642" i="6"/>
  <c r="AU1643" i="6"/>
  <c r="AU1644" i="6"/>
  <c r="AU1645" i="6"/>
  <c r="AU1646" i="6"/>
  <c r="AU1647" i="6"/>
  <c r="AU1648" i="6"/>
  <c r="AU1649" i="6"/>
  <c r="AU1650" i="6"/>
  <c r="AU1651" i="6"/>
  <c r="AU1652" i="6"/>
  <c r="AU1653" i="6"/>
  <c r="AU1654" i="6"/>
  <c r="AU1655" i="6"/>
  <c r="AU1656" i="6"/>
  <c r="AU1657" i="6"/>
  <c r="AU1658" i="6"/>
  <c r="AU1659" i="6"/>
  <c r="AU1660" i="6"/>
  <c r="AU1661" i="6"/>
  <c r="AU1662" i="6"/>
  <c r="AU1663" i="6"/>
  <c r="AU1664" i="6"/>
  <c r="AU1665" i="6"/>
  <c r="AU1666" i="6"/>
  <c r="AU1667" i="6"/>
  <c r="AU1668" i="6"/>
  <c r="AU1669" i="6"/>
  <c r="AU1670" i="6"/>
  <c r="AU1671" i="6"/>
  <c r="AU1672" i="6"/>
  <c r="AU1673" i="6"/>
  <c r="AU1674" i="6"/>
  <c r="AU1675" i="6"/>
  <c r="AU1676" i="6"/>
  <c r="AU1677" i="6"/>
  <c r="AU1678" i="6"/>
  <c r="AU1679" i="6"/>
  <c r="AU1680" i="6"/>
  <c r="AU1681" i="6"/>
  <c r="AU1682" i="6"/>
  <c r="AU1683" i="6"/>
  <c r="AU1684" i="6"/>
  <c r="AU1685" i="6"/>
  <c r="AU1686" i="6"/>
  <c r="AU1687" i="6"/>
  <c r="AU1688" i="6"/>
  <c r="AU1689" i="6"/>
  <c r="AU1690" i="6"/>
  <c r="AU1691" i="6"/>
  <c r="AU1692" i="6"/>
  <c r="AU1693" i="6"/>
  <c r="AU1694" i="6"/>
  <c r="AU1695" i="6"/>
  <c r="AU1696" i="6"/>
  <c r="AU1697" i="6"/>
  <c r="AU1698" i="6"/>
  <c r="AU1699" i="6"/>
  <c r="AU1700" i="6"/>
  <c r="AU1701" i="6"/>
  <c r="AU1702" i="6"/>
  <c r="AU1703" i="6"/>
  <c r="AU1704" i="6"/>
  <c r="AU1705" i="6"/>
  <c r="AU1706" i="6"/>
  <c r="AU1707" i="6"/>
  <c r="AU1708" i="6"/>
  <c r="AU1709" i="6"/>
  <c r="AU1710" i="6"/>
  <c r="AU1711" i="6"/>
  <c r="AU1712" i="6"/>
  <c r="AU1713" i="6"/>
  <c r="AU1714" i="6"/>
  <c r="AU1715" i="6"/>
  <c r="AU1716" i="6"/>
  <c r="AU1717" i="6"/>
  <c r="AU1718" i="6"/>
  <c r="AU1719" i="6"/>
  <c r="AU1720" i="6"/>
  <c r="AU1721" i="6"/>
  <c r="AU1722" i="6"/>
  <c r="AU1723" i="6"/>
  <c r="AU1724" i="6"/>
  <c r="AU1725" i="6"/>
  <c r="AU1726" i="6"/>
  <c r="AU1727" i="6"/>
  <c r="AU1728" i="6"/>
  <c r="AU1729" i="6"/>
  <c r="AU1730" i="6"/>
  <c r="AU1731" i="6"/>
  <c r="AU1732" i="6"/>
  <c r="AU1733" i="6"/>
  <c r="AU1734" i="6"/>
  <c r="AU1735" i="6"/>
  <c r="AU1736" i="6"/>
  <c r="AU1737" i="6"/>
  <c r="AU1738" i="6"/>
  <c r="AU1739" i="6"/>
  <c r="AU1740" i="6"/>
  <c r="AU1741" i="6"/>
  <c r="AU1742" i="6"/>
  <c r="AU1743" i="6"/>
  <c r="AU1744" i="6"/>
  <c r="AU1745" i="6"/>
  <c r="AU1746" i="6"/>
  <c r="AU1747" i="6"/>
  <c r="AU1748" i="6"/>
  <c r="AU1749" i="6"/>
  <c r="AU1750" i="6"/>
  <c r="AU1751" i="6"/>
  <c r="AU1752" i="6"/>
  <c r="AU1753" i="6"/>
  <c r="AU1754" i="6"/>
  <c r="AU1755" i="6"/>
  <c r="AU1756" i="6"/>
  <c r="AU1757" i="6"/>
  <c r="AU1758" i="6"/>
  <c r="AU1759" i="6"/>
  <c r="AU1760" i="6"/>
  <c r="AU1761" i="6"/>
  <c r="AU1762" i="6"/>
  <c r="AU1763" i="6"/>
  <c r="AU1764" i="6"/>
  <c r="AU1765" i="6"/>
  <c r="AU1766" i="6"/>
  <c r="AU1767" i="6"/>
  <c r="AU1768" i="6"/>
  <c r="AU1769" i="6"/>
  <c r="AU1770" i="6"/>
  <c r="AU1771" i="6"/>
  <c r="AU1772" i="6"/>
  <c r="AU1773" i="6"/>
  <c r="AU1774" i="6"/>
  <c r="AU1775" i="6"/>
  <c r="AU1776" i="6"/>
  <c r="AU1777" i="6"/>
  <c r="AU1778" i="6"/>
  <c r="AU1779" i="6"/>
  <c r="AU1780" i="6"/>
  <c r="AU1781" i="6"/>
  <c r="AU1782" i="6"/>
  <c r="AU1783" i="6"/>
  <c r="AU1784" i="6"/>
  <c r="AU1785" i="6"/>
  <c r="AU1786" i="6"/>
  <c r="AU1787" i="6"/>
  <c r="AU1788" i="6"/>
  <c r="AU1789" i="6"/>
  <c r="AU1790" i="6"/>
  <c r="AU1791" i="6"/>
  <c r="AU1792" i="6"/>
  <c r="AU1793" i="6"/>
  <c r="AU1794" i="6"/>
  <c r="AU1795" i="6"/>
  <c r="AU1796" i="6"/>
  <c r="AU1797" i="6"/>
  <c r="AU1798" i="6"/>
  <c r="AU1799" i="6"/>
  <c r="AU1800" i="6"/>
  <c r="AU1801" i="6"/>
  <c r="AU1802" i="6"/>
  <c r="AU1803" i="6"/>
  <c r="AU1804" i="6"/>
  <c r="AU1805" i="6"/>
  <c r="AU1806" i="6"/>
  <c r="AU1807" i="6"/>
  <c r="AU1808" i="6"/>
  <c r="AU1809" i="6"/>
  <c r="AU1810" i="6"/>
  <c r="AU1811" i="6"/>
  <c r="AU1812" i="6"/>
  <c r="AU1813" i="6"/>
  <c r="AU1814" i="6"/>
  <c r="AU1815" i="6"/>
  <c r="AU1816" i="6"/>
  <c r="AU1817" i="6"/>
  <c r="AU1818" i="6"/>
  <c r="AU1819" i="6"/>
  <c r="AU1820" i="6"/>
  <c r="AU1821" i="6"/>
  <c r="AU1822" i="6"/>
  <c r="AU1823" i="6"/>
  <c r="AU1824" i="6"/>
  <c r="AU1825" i="6"/>
  <c r="AU1826" i="6"/>
  <c r="AU1827" i="6"/>
  <c r="AU1828" i="6"/>
  <c r="AU1829" i="6"/>
  <c r="AU1830" i="6"/>
  <c r="AU1831" i="6"/>
  <c r="AU1832" i="6"/>
  <c r="AU1833" i="6"/>
  <c r="AU1834" i="6"/>
  <c r="AU1835" i="6"/>
  <c r="AU1836" i="6"/>
  <c r="AU1837" i="6"/>
  <c r="AU1838" i="6"/>
  <c r="AU1839" i="6"/>
  <c r="AU1840" i="6"/>
  <c r="AU1841" i="6"/>
  <c r="AU1842" i="6"/>
  <c r="AU1843" i="6"/>
  <c r="AU1844" i="6"/>
  <c r="AU1845" i="6"/>
  <c r="AU1846" i="6"/>
  <c r="AU1847" i="6"/>
  <c r="AU1848" i="6"/>
  <c r="AU1849" i="6"/>
  <c r="AU1850" i="6"/>
  <c r="AU1851" i="6"/>
  <c r="AU1852" i="6"/>
  <c r="AU1853" i="6"/>
  <c r="AU1854" i="6"/>
  <c r="AU1855" i="6"/>
  <c r="AU1856" i="6"/>
  <c r="AU1857" i="6"/>
  <c r="AU1858" i="6"/>
  <c r="AU1859" i="6"/>
  <c r="AU1860" i="6"/>
  <c r="AU1861" i="6"/>
  <c r="AU1862" i="6"/>
  <c r="AU1863" i="6"/>
  <c r="AU1864" i="6"/>
  <c r="AU1865" i="6"/>
  <c r="AU1866" i="6"/>
  <c r="AU1867" i="6"/>
  <c r="AU1868" i="6"/>
  <c r="AU1869" i="6"/>
  <c r="AU1870" i="6"/>
  <c r="AU1871" i="6"/>
  <c r="AU1872" i="6"/>
  <c r="AU1873" i="6"/>
  <c r="AU1874" i="6"/>
  <c r="AU1875" i="6"/>
  <c r="AU1876" i="6"/>
  <c r="AU1877" i="6"/>
  <c r="AU1878" i="6"/>
  <c r="AU1879" i="6"/>
  <c r="AU1880" i="6"/>
  <c r="AU1881" i="6"/>
  <c r="AU1882" i="6"/>
  <c r="AU1883" i="6"/>
  <c r="AU1884" i="6"/>
  <c r="AU1885" i="6"/>
  <c r="AU1886" i="6"/>
  <c r="AU1887" i="6"/>
  <c r="AU1888" i="6"/>
  <c r="AU1889" i="6"/>
  <c r="AU1890" i="6"/>
  <c r="AU1891" i="6"/>
  <c r="AU1892" i="6"/>
  <c r="AU1893" i="6"/>
  <c r="AU1894" i="6"/>
  <c r="AU1895" i="6"/>
  <c r="AU1896" i="6"/>
  <c r="AU1897" i="6"/>
  <c r="AU1898" i="6"/>
  <c r="AU1899" i="6"/>
  <c r="AU1900" i="6"/>
  <c r="AU1901" i="6"/>
  <c r="AU1902" i="6"/>
  <c r="AU1903" i="6"/>
  <c r="AU1904" i="6"/>
  <c r="AU1905" i="6"/>
  <c r="AU1906" i="6"/>
  <c r="AU1907" i="6"/>
  <c r="AU1908" i="6"/>
  <c r="AU1909" i="6"/>
  <c r="AU1910" i="6"/>
  <c r="AU1911" i="6"/>
  <c r="AU1912" i="6"/>
  <c r="AU1913" i="6"/>
  <c r="AU1914" i="6"/>
  <c r="AU1915" i="6"/>
  <c r="AU1916" i="6"/>
  <c r="AU1917" i="6"/>
  <c r="AU1918" i="6"/>
  <c r="AU1919" i="6"/>
  <c r="AU1920" i="6"/>
  <c r="AU1921" i="6"/>
  <c r="AU1922" i="6"/>
  <c r="AU1923" i="6"/>
  <c r="AU1924" i="6"/>
  <c r="AU1925" i="6"/>
  <c r="AU1926" i="6"/>
  <c r="AU1927" i="6"/>
  <c r="AU1928" i="6"/>
  <c r="AU1929" i="6"/>
  <c r="AU1930" i="6"/>
  <c r="AU1931" i="6"/>
  <c r="AU1932" i="6"/>
  <c r="AU1933" i="6"/>
  <c r="AU1934" i="6"/>
  <c r="AU1935" i="6"/>
  <c r="AU1936" i="6"/>
  <c r="AU1937" i="6"/>
  <c r="AU1938" i="6"/>
  <c r="AU1939" i="6"/>
  <c r="AU1940" i="6"/>
  <c r="AU1941" i="6"/>
  <c r="AU1942" i="6"/>
  <c r="AU1943" i="6"/>
  <c r="AU1944" i="6"/>
  <c r="AU1945" i="6"/>
  <c r="AU1946" i="6"/>
  <c r="AU1947" i="6"/>
  <c r="AU1948" i="6"/>
  <c r="AU1949" i="6"/>
  <c r="AU1950" i="6"/>
  <c r="AU1951" i="6"/>
  <c r="AU1952" i="6"/>
  <c r="AU1953" i="6"/>
  <c r="AU1954" i="6"/>
  <c r="AU1955" i="6"/>
  <c r="AU1956" i="6"/>
  <c r="AU1957" i="6"/>
  <c r="AU1958" i="6"/>
  <c r="AU1959" i="6"/>
  <c r="AU1960" i="6"/>
  <c r="AU1961" i="6"/>
  <c r="AU1962" i="6"/>
  <c r="AU1963" i="6"/>
  <c r="AU1964" i="6"/>
  <c r="AU1965" i="6"/>
  <c r="AU1966" i="6"/>
  <c r="AU1967" i="6"/>
  <c r="AU1968" i="6"/>
  <c r="AU1969" i="6"/>
  <c r="AU1970" i="6"/>
  <c r="AU1971" i="6"/>
  <c r="AU1972" i="6"/>
  <c r="AU1973" i="6"/>
  <c r="AU1974" i="6"/>
  <c r="AU1975" i="6"/>
  <c r="AU1976" i="6"/>
  <c r="AU1977" i="6"/>
  <c r="AU1978" i="6"/>
  <c r="AU1979" i="6"/>
  <c r="AU1980" i="6"/>
  <c r="AU1981" i="6"/>
  <c r="AU1982" i="6"/>
  <c r="AU1983" i="6"/>
  <c r="AU1984" i="6"/>
  <c r="AU1985" i="6"/>
  <c r="AU1986" i="6"/>
  <c r="AU1987" i="6"/>
  <c r="AU1988" i="6"/>
  <c r="AU1989" i="6"/>
  <c r="AU1990" i="6"/>
  <c r="AU1991" i="6"/>
  <c r="AU1992" i="6"/>
  <c r="AU1993" i="6"/>
  <c r="AU1994" i="6"/>
  <c r="AU1995" i="6"/>
  <c r="AU1996" i="6"/>
  <c r="AU1997" i="6"/>
  <c r="AU1998" i="6"/>
  <c r="AU1999" i="6"/>
  <c r="AU2000" i="6"/>
  <c r="AU2001" i="6"/>
  <c r="AU2002" i="6"/>
  <c r="AU2003" i="6"/>
  <c r="AU2004" i="6"/>
  <c r="AU2005" i="6"/>
  <c r="AU2006" i="6"/>
  <c r="AU2007" i="6"/>
  <c r="AU2008" i="6"/>
  <c r="AU2009" i="6"/>
  <c r="AU2010" i="6"/>
  <c r="AU2011" i="6"/>
  <c r="AU2012" i="6"/>
  <c r="AU2013" i="6"/>
  <c r="AU2014" i="6"/>
  <c r="AU2015" i="6"/>
  <c r="AU2016" i="6"/>
  <c r="AU2017" i="6"/>
  <c r="AU2018" i="6"/>
  <c r="AU2019" i="6"/>
  <c r="AU2020" i="6"/>
  <c r="AU2021" i="6"/>
  <c r="AU2022" i="6"/>
  <c r="AU2023" i="6"/>
  <c r="AU2024" i="6"/>
  <c r="AU2025" i="6"/>
  <c r="AU2026" i="6"/>
  <c r="AU2027" i="6"/>
  <c r="AU2028" i="6"/>
  <c r="AU2029" i="6"/>
  <c r="AU2030" i="6"/>
  <c r="AU2031" i="6"/>
  <c r="AU2032" i="6"/>
  <c r="AU2033" i="6"/>
  <c r="AU2034" i="6"/>
  <c r="AU2035" i="6"/>
  <c r="AU2036" i="6"/>
  <c r="AU2037" i="6"/>
  <c r="AU2038" i="6"/>
  <c r="AU2039" i="6"/>
  <c r="AU2040" i="6"/>
  <c r="AU2041" i="6"/>
  <c r="AU2042" i="6"/>
  <c r="AU2043" i="6"/>
  <c r="AU2044" i="6"/>
  <c r="AU2045" i="6"/>
  <c r="AU2046" i="6"/>
  <c r="AU2047" i="6"/>
  <c r="AU2048" i="6"/>
  <c r="AU2049" i="6"/>
  <c r="AU2050" i="6"/>
  <c r="AU2051" i="6"/>
  <c r="AU2052" i="6"/>
  <c r="AU2053" i="6"/>
  <c r="AU2054" i="6"/>
  <c r="AU2055" i="6"/>
  <c r="AU2056" i="6"/>
  <c r="AU2057" i="6"/>
  <c r="AU2058" i="6"/>
  <c r="AU2059" i="6"/>
  <c r="AU2060" i="6"/>
  <c r="AU2061" i="6"/>
  <c r="AU2062" i="6"/>
  <c r="AU2063" i="6"/>
  <c r="AU2064" i="6"/>
  <c r="AU2065" i="6"/>
  <c r="AU2066" i="6"/>
  <c r="AU2067" i="6"/>
  <c r="AU2068" i="6"/>
  <c r="AU2069" i="6"/>
  <c r="AU2070" i="6"/>
  <c r="AU2071" i="6"/>
  <c r="AU2072" i="6"/>
  <c r="AU2073" i="6"/>
  <c r="AU2074" i="6"/>
  <c r="AU2075" i="6"/>
  <c r="AU2076" i="6"/>
  <c r="AU2077" i="6"/>
  <c r="AU2078" i="6"/>
  <c r="AU2079" i="6"/>
  <c r="AU2080" i="6"/>
  <c r="AU2081" i="6"/>
  <c r="AU2082" i="6"/>
  <c r="AU2083" i="6"/>
  <c r="AU2084" i="6"/>
  <c r="AU2085" i="6"/>
  <c r="AU2086" i="6"/>
  <c r="AU2087" i="6"/>
  <c r="AU2088" i="6"/>
  <c r="AU2089" i="6"/>
  <c r="AU2090" i="6"/>
  <c r="AU2091" i="6"/>
  <c r="AU2092" i="6"/>
  <c r="AU2093" i="6"/>
  <c r="AU2094" i="6"/>
  <c r="AU2095" i="6"/>
  <c r="AU2096" i="6"/>
  <c r="AU2097" i="6"/>
  <c r="AU2098" i="6"/>
  <c r="AU2099" i="6"/>
  <c r="AU2100" i="6"/>
  <c r="AU2101" i="6"/>
  <c r="AU2102" i="6"/>
  <c r="AU2103" i="6"/>
  <c r="AU2104" i="6"/>
  <c r="AU2105" i="6"/>
  <c r="AU2106" i="6"/>
  <c r="AU2107" i="6"/>
  <c r="AU2108" i="6"/>
  <c r="AU2109" i="6"/>
  <c r="AU2110" i="6"/>
  <c r="AU2111" i="6"/>
  <c r="AU2112" i="6"/>
  <c r="AU2113" i="6"/>
  <c r="AU2114" i="6"/>
  <c r="AU2115" i="6"/>
  <c r="AU2116" i="6"/>
  <c r="AU2117" i="6"/>
  <c r="AU2118" i="6"/>
  <c r="AU2119" i="6"/>
  <c r="AU2120" i="6"/>
  <c r="AU2121" i="6"/>
  <c r="AU2122" i="6"/>
  <c r="AU2123" i="6"/>
  <c r="AU2124" i="6"/>
  <c r="AU2125" i="6"/>
  <c r="AU2126" i="6"/>
  <c r="AU2127" i="6"/>
  <c r="AU2128" i="6"/>
  <c r="AU2129" i="6"/>
  <c r="AU2130" i="6"/>
  <c r="AU2131" i="6"/>
  <c r="AU2132" i="6"/>
  <c r="AU2133" i="6"/>
  <c r="AU2134" i="6"/>
  <c r="AU2135" i="6"/>
  <c r="AU2136" i="6"/>
  <c r="AU2137" i="6"/>
  <c r="AU2138" i="6"/>
  <c r="AU2139" i="6"/>
  <c r="AU2140" i="6"/>
  <c r="AU2141" i="6"/>
  <c r="AU2142" i="6"/>
  <c r="AU2143" i="6"/>
  <c r="AU2144" i="6"/>
  <c r="AU2145" i="6"/>
  <c r="AU2146" i="6"/>
  <c r="AU2147" i="6"/>
  <c r="AU2148" i="6"/>
  <c r="AU2149" i="6"/>
  <c r="AU2150" i="6"/>
  <c r="AU2151" i="6"/>
  <c r="AU2152" i="6"/>
  <c r="AU2153" i="6"/>
  <c r="AU2154" i="6"/>
  <c r="AU2155" i="6"/>
  <c r="AU2156" i="6"/>
  <c r="AU2157" i="6"/>
  <c r="AU2158" i="6"/>
  <c r="AU2159" i="6"/>
  <c r="AU2160" i="6"/>
  <c r="AU2161" i="6"/>
  <c r="AU2162" i="6"/>
  <c r="AU2163" i="6"/>
  <c r="AU2164" i="6"/>
  <c r="AU2165" i="6"/>
  <c r="AU2166" i="6"/>
  <c r="AU2167" i="6"/>
  <c r="AU2168" i="6"/>
  <c r="AU2169" i="6"/>
  <c r="AU2170" i="6"/>
  <c r="AU2171" i="6"/>
  <c r="AU2172" i="6"/>
  <c r="AU2173" i="6"/>
  <c r="AU2174" i="6"/>
  <c r="AU2175" i="6"/>
  <c r="AU2176" i="6"/>
  <c r="AU2177" i="6"/>
  <c r="AU2178" i="6"/>
  <c r="AU2179" i="6"/>
  <c r="AU2180" i="6"/>
  <c r="AU2181" i="6"/>
  <c r="AU2182" i="6"/>
  <c r="AU2183" i="6"/>
  <c r="AU2184" i="6"/>
  <c r="AU2185" i="6"/>
  <c r="AU2186" i="6"/>
  <c r="AU2187" i="6"/>
  <c r="AU2188" i="6"/>
  <c r="AU2189" i="6"/>
  <c r="AU2190" i="6"/>
  <c r="AU2191" i="6"/>
  <c r="AU2192" i="6"/>
  <c r="AU2193" i="6"/>
  <c r="AU2194" i="6"/>
  <c r="AU2195" i="6"/>
  <c r="AU2196" i="6"/>
  <c r="AU2197" i="6"/>
  <c r="AU2198" i="6"/>
  <c r="AU2199" i="6"/>
  <c r="AU2200" i="6"/>
  <c r="AU2201" i="6"/>
  <c r="AU2202" i="6"/>
  <c r="AU2203" i="6"/>
  <c r="AU2204" i="6"/>
  <c r="AU2205" i="6"/>
  <c r="AU2206" i="6"/>
  <c r="AU2207" i="6"/>
  <c r="AU2208" i="6"/>
  <c r="AU2209" i="6"/>
  <c r="AU2210" i="6"/>
  <c r="AU2211" i="6"/>
  <c r="AU2212" i="6"/>
  <c r="AU2213" i="6"/>
  <c r="AU2214" i="6"/>
  <c r="AU2215" i="6"/>
  <c r="AU2216" i="6"/>
  <c r="AU2217" i="6"/>
  <c r="AU2218" i="6"/>
  <c r="AU2219" i="6"/>
  <c r="AU2220" i="6"/>
  <c r="AU2221" i="6"/>
  <c r="AU2222" i="6"/>
  <c r="AU2223" i="6"/>
  <c r="AU2224" i="6"/>
  <c r="AU2225" i="6"/>
  <c r="AU2226" i="6"/>
  <c r="AU2227" i="6"/>
  <c r="AU2228" i="6"/>
  <c r="AU2229" i="6"/>
  <c r="AU2230" i="6"/>
  <c r="AU2231" i="6"/>
  <c r="AU2232" i="6"/>
  <c r="AU2233" i="6"/>
  <c r="AU2234" i="6"/>
  <c r="AU2235" i="6"/>
  <c r="AU2236" i="6"/>
  <c r="AU2237" i="6"/>
  <c r="AU2238" i="6"/>
  <c r="AU2239" i="6"/>
  <c r="AU2240" i="6"/>
  <c r="AU2241" i="6"/>
  <c r="AU2242" i="6"/>
  <c r="AU2243" i="6"/>
  <c r="AU2244" i="6"/>
  <c r="AU2245" i="6"/>
  <c r="AU2246" i="6"/>
  <c r="AU2247" i="6"/>
  <c r="AU2248" i="6"/>
  <c r="AU2249" i="6"/>
  <c r="AU2250" i="6"/>
  <c r="AU2251" i="6"/>
  <c r="AU2252" i="6"/>
  <c r="AU2253" i="6"/>
  <c r="AU2254" i="6"/>
  <c r="AU2255" i="6"/>
  <c r="AU2256" i="6"/>
  <c r="AU2257" i="6"/>
  <c r="AU2258" i="6"/>
  <c r="AU2259" i="6"/>
  <c r="AU2260" i="6"/>
  <c r="AU2261" i="6"/>
  <c r="AU2262" i="6"/>
  <c r="AU2263" i="6"/>
  <c r="AU2264" i="6"/>
  <c r="AU2265" i="6"/>
  <c r="AU2266" i="6"/>
  <c r="AU2267" i="6"/>
  <c r="AU2268" i="6"/>
  <c r="AU2269" i="6"/>
  <c r="AU2270" i="6"/>
  <c r="AU2271" i="6"/>
  <c r="AU2272" i="6"/>
  <c r="AU2273" i="6"/>
  <c r="AU2274" i="6"/>
  <c r="AU2275" i="6"/>
  <c r="AU2276" i="6"/>
  <c r="AU2277" i="6"/>
  <c r="AU2278" i="6"/>
  <c r="AU2279" i="6"/>
  <c r="AU2280" i="6"/>
  <c r="AU2281" i="6"/>
  <c r="AU2282" i="6"/>
  <c r="AU2283" i="6"/>
  <c r="AU2284" i="6"/>
  <c r="AU2285" i="6"/>
  <c r="AU2286" i="6"/>
  <c r="AU2287" i="6"/>
  <c r="AU2288" i="6"/>
  <c r="AU2289" i="6"/>
  <c r="AU2290" i="6"/>
  <c r="AU2291" i="6"/>
  <c r="AU2292" i="6"/>
  <c r="AU2293" i="6"/>
  <c r="AU2294" i="6"/>
  <c r="AU2295" i="6"/>
  <c r="AU2296" i="6"/>
  <c r="AU2297" i="6"/>
  <c r="AU2298" i="6"/>
  <c r="AU2299" i="6"/>
  <c r="AU2300" i="6"/>
  <c r="AU2301" i="6"/>
  <c r="AU2302" i="6"/>
  <c r="AU2303" i="6"/>
  <c r="AU2304" i="6"/>
  <c r="AU2305" i="6"/>
  <c r="AU2306" i="6"/>
  <c r="AU2307" i="6"/>
  <c r="AU2308" i="6"/>
  <c r="AU2309" i="6"/>
  <c r="AU2310" i="6"/>
  <c r="AU2311" i="6"/>
  <c r="AU2312" i="6"/>
  <c r="AU2313" i="6"/>
  <c r="AU2314" i="6"/>
  <c r="AU2315" i="6"/>
  <c r="AU2316" i="6"/>
  <c r="AU2317" i="6"/>
  <c r="AU2318" i="6"/>
  <c r="AU2319" i="6"/>
  <c r="AU2320" i="6"/>
  <c r="AU2321" i="6"/>
  <c r="AU2322" i="6"/>
  <c r="AU2323" i="6"/>
  <c r="AU2324" i="6"/>
  <c r="AU2325" i="6"/>
  <c r="AU2326" i="6"/>
  <c r="AU2327" i="6"/>
  <c r="AU2328" i="6"/>
  <c r="AU2329" i="6"/>
  <c r="AU2330" i="6"/>
  <c r="AU2331" i="6"/>
  <c r="AU2332" i="6"/>
  <c r="AU2333" i="6"/>
  <c r="AU2334" i="6"/>
  <c r="AU2335" i="6"/>
  <c r="AU2336" i="6"/>
  <c r="AU2337" i="6"/>
  <c r="AU2338" i="6"/>
  <c r="AU2339" i="6"/>
  <c r="AU2340" i="6"/>
  <c r="AU2341" i="6"/>
  <c r="AU2342" i="6"/>
  <c r="AU2343" i="6"/>
  <c r="AU2344" i="6"/>
  <c r="AU2345" i="6"/>
  <c r="AU2346" i="6"/>
  <c r="AU2347" i="6"/>
  <c r="AU2348" i="6"/>
  <c r="AU2349" i="6"/>
  <c r="AU2350" i="6"/>
  <c r="AU2351" i="6"/>
  <c r="AU2352" i="6"/>
  <c r="AU2353" i="6"/>
  <c r="AU2354" i="6"/>
  <c r="AU2355" i="6"/>
  <c r="AU2356" i="6"/>
  <c r="AU2357" i="6"/>
  <c r="AU2358" i="6"/>
  <c r="AU2359" i="6"/>
  <c r="AU2360" i="6"/>
  <c r="AU2361" i="6"/>
  <c r="AU2362" i="6"/>
  <c r="AU2363" i="6"/>
  <c r="AU2364" i="6"/>
  <c r="AU2365" i="6"/>
  <c r="AU2366" i="6"/>
  <c r="AU2367" i="6"/>
  <c r="AU2368" i="6"/>
  <c r="AU2369" i="6"/>
  <c r="AU2370" i="6"/>
  <c r="AU2371" i="6"/>
  <c r="AU2372" i="6"/>
  <c r="AU2373" i="6"/>
  <c r="AU2374" i="6"/>
  <c r="AU2375" i="6"/>
  <c r="AU2376" i="6"/>
  <c r="AU2377" i="6"/>
  <c r="AU2378" i="6"/>
  <c r="AU2379" i="6"/>
  <c r="AU2380" i="6"/>
  <c r="AU2381" i="6"/>
  <c r="AU2382" i="6"/>
  <c r="AU2383" i="6"/>
  <c r="AU2384" i="6"/>
  <c r="AU2385" i="6"/>
  <c r="AU2386" i="6"/>
  <c r="AU2387" i="6"/>
  <c r="AU2388" i="6"/>
  <c r="AU2389" i="6"/>
  <c r="AU2390" i="6"/>
  <c r="AU2391" i="6"/>
  <c r="AU2392" i="6"/>
  <c r="AU2393" i="6"/>
  <c r="AU2394" i="6"/>
  <c r="AU2395" i="6"/>
  <c r="AU2396" i="6"/>
  <c r="AU2397" i="6"/>
  <c r="AU2398" i="6"/>
  <c r="AU2399" i="6"/>
  <c r="AU2400" i="6"/>
  <c r="AU2401" i="6"/>
  <c r="AU2402" i="6"/>
  <c r="AU2403" i="6"/>
  <c r="AU2404" i="6"/>
  <c r="AU2405" i="6"/>
  <c r="AU2406" i="6"/>
  <c r="AU2407" i="6"/>
  <c r="AU2408" i="6"/>
  <c r="AU2409" i="6"/>
  <c r="AU2410" i="6"/>
  <c r="AU2411" i="6"/>
  <c r="AU2412" i="6"/>
  <c r="AU2413" i="6"/>
  <c r="AU2414" i="6"/>
  <c r="AU2415" i="6"/>
  <c r="AU2416" i="6"/>
  <c r="AU2417" i="6"/>
  <c r="AU2418" i="6"/>
  <c r="AU2419" i="6"/>
  <c r="AU2420" i="6"/>
  <c r="AU2421" i="6"/>
  <c r="AU2422" i="6"/>
  <c r="AU2423" i="6"/>
  <c r="AU2424" i="6"/>
  <c r="AU2425" i="6"/>
  <c r="AU2426" i="6"/>
  <c r="AU2427" i="6"/>
  <c r="AU2428" i="6"/>
  <c r="AU2429" i="6"/>
  <c r="AU2430" i="6"/>
  <c r="AU2431" i="6"/>
  <c r="AU2432" i="6"/>
  <c r="AU2433" i="6"/>
  <c r="AU2434" i="6"/>
  <c r="AU2435" i="6"/>
  <c r="AU2436" i="6"/>
  <c r="AU2437" i="6"/>
  <c r="AU2438" i="6"/>
  <c r="AU2439" i="6"/>
  <c r="AU2440" i="6"/>
  <c r="AU2441" i="6"/>
  <c r="AU2442" i="6"/>
  <c r="AU2443" i="6"/>
  <c r="AU2444" i="6"/>
  <c r="AU2445" i="6"/>
  <c r="AU2446" i="6"/>
  <c r="AU2447" i="6"/>
  <c r="AU2448" i="6"/>
  <c r="AU2449" i="6"/>
  <c r="AU2450" i="6"/>
  <c r="AU2451" i="6"/>
  <c r="AU2452" i="6"/>
  <c r="AU2453" i="6"/>
  <c r="AU2454" i="6"/>
  <c r="AU2455" i="6"/>
  <c r="AU2456" i="6"/>
  <c r="AU2457" i="6"/>
  <c r="AU2458" i="6"/>
  <c r="AU2459" i="6"/>
  <c r="AU2460" i="6"/>
  <c r="AU2461" i="6"/>
  <c r="AU2462" i="6"/>
  <c r="AU2463" i="6"/>
  <c r="AU2464" i="6"/>
  <c r="AU2465" i="6"/>
  <c r="AU2466" i="6"/>
  <c r="AU2467" i="6"/>
  <c r="AU2468" i="6"/>
  <c r="AU2469" i="6"/>
  <c r="AU2470" i="6"/>
  <c r="AU2471" i="6"/>
  <c r="AU2472" i="6"/>
  <c r="AU2473" i="6"/>
  <c r="AU2474" i="6"/>
  <c r="AU2475" i="6"/>
  <c r="AU2476" i="6"/>
  <c r="AU2477" i="6"/>
  <c r="AU2478" i="6"/>
  <c r="AU2479" i="6"/>
  <c r="AU2480" i="6"/>
  <c r="AU2481" i="6"/>
  <c r="AU2482" i="6"/>
  <c r="AU2483" i="6"/>
  <c r="AU2484" i="6"/>
  <c r="AU2485" i="6"/>
  <c r="AU2486" i="6"/>
  <c r="AU2487" i="6"/>
  <c r="AU2488" i="6"/>
  <c r="AU2489" i="6"/>
  <c r="AU2490" i="6"/>
  <c r="AU2491" i="6"/>
  <c r="AU2492" i="6"/>
  <c r="AU2493" i="6"/>
  <c r="AU2494" i="6"/>
  <c r="AU2495" i="6"/>
  <c r="AU2496" i="6"/>
  <c r="AU2497" i="6"/>
  <c r="AU2498" i="6"/>
  <c r="AU2499" i="6"/>
  <c r="AU2500" i="6"/>
  <c r="AU2501" i="6"/>
  <c r="AU2502" i="6"/>
  <c r="AU2503" i="6"/>
  <c r="AU2504" i="6"/>
  <c r="AU2505" i="6"/>
  <c r="AU2506" i="6"/>
  <c r="AU2507" i="6"/>
  <c r="AU2508" i="6"/>
  <c r="AU2509" i="6"/>
  <c r="AU2510" i="6"/>
  <c r="AU2511" i="6"/>
  <c r="AU2512" i="6"/>
  <c r="AU2513" i="6"/>
  <c r="AU2514" i="6"/>
  <c r="AU2515" i="6"/>
  <c r="AU2516" i="6"/>
  <c r="AU2517" i="6"/>
  <c r="AU2518" i="6"/>
  <c r="AU2519" i="6"/>
  <c r="AU2520" i="6"/>
  <c r="AU2521" i="6"/>
  <c r="AU2522" i="6"/>
  <c r="AU2523" i="6"/>
  <c r="AU2524" i="6"/>
  <c r="AU2525" i="6"/>
  <c r="AU2526" i="6"/>
  <c r="AU2527" i="6"/>
  <c r="AU2528" i="6"/>
  <c r="AU2529" i="6"/>
  <c r="AU2530" i="6"/>
  <c r="AU2531" i="6"/>
  <c r="AU2532" i="6"/>
  <c r="AU2533" i="6"/>
  <c r="AU2534" i="6"/>
  <c r="AU2535" i="6"/>
  <c r="AU2536" i="6"/>
  <c r="AU2537" i="6"/>
  <c r="AU2538" i="6"/>
  <c r="AU2539" i="6"/>
  <c r="AU2540" i="6"/>
  <c r="AU2541" i="6"/>
  <c r="AU2542" i="6"/>
  <c r="AU2543" i="6"/>
  <c r="AU2544" i="6"/>
  <c r="AU2545" i="6"/>
  <c r="AU2546" i="6"/>
  <c r="AU2547" i="6"/>
  <c r="AU2548" i="6"/>
  <c r="AU2549" i="6"/>
  <c r="AU2550" i="6"/>
  <c r="AU2551" i="6"/>
  <c r="AU2552" i="6"/>
  <c r="AU2553" i="6"/>
  <c r="AU2554" i="6"/>
  <c r="AU2555" i="6"/>
  <c r="AU2556" i="6"/>
  <c r="AU2557" i="6"/>
  <c r="AU2558" i="6"/>
  <c r="AU2559" i="6"/>
  <c r="AU2560" i="6"/>
  <c r="AU2561" i="6"/>
  <c r="AU2562" i="6"/>
  <c r="AU2563" i="6"/>
  <c r="AU2564" i="6"/>
  <c r="AU2565" i="6"/>
  <c r="AU2566" i="6"/>
  <c r="AU2567" i="6"/>
  <c r="AU2568" i="6"/>
  <c r="AU2569" i="6"/>
  <c r="AU2570" i="6"/>
  <c r="AU2571" i="6"/>
  <c r="AU2572" i="6"/>
  <c r="AU2573" i="6"/>
  <c r="AU2574" i="6"/>
  <c r="AU2575" i="6"/>
  <c r="AU2576" i="6"/>
  <c r="AU2577" i="6"/>
  <c r="AU2578" i="6"/>
  <c r="AU2579" i="6"/>
  <c r="AU2580" i="6"/>
  <c r="AU2581" i="6"/>
  <c r="AU2582" i="6"/>
  <c r="AU2583" i="6"/>
  <c r="AU2584" i="6"/>
  <c r="AU2585" i="6"/>
  <c r="AU2586" i="6"/>
  <c r="AU2587" i="6"/>
  <c r="AU2588" i="6"/>
  <c r="AU2589" i="6"/>
  <c r="AU2590" i="6"/>
  <c r="AU2591" i="6"/>
  <c r="AU2592" i="6"/>
  <c r="AU2593" i="6"/>
  <c r="AU2594" i="6"/>
  <c r="AU2595" i="6"/>
  <c r="AU2596" i="6"/>
  <c r="AU2597" i="6"/>
  <c r="AU2598" i="6"/>
  <c r="AU2599" i="6"/>
  <c r="AU2600" i="6"/>
  <c r="AU2601" i="6"/>
  <c r="AU2602" i="6"/>
  <c r="AU2603" i="6"/>
  <c r="AU2604" i="6"/>
  <c r="AU2605" i="6"/>
  <c r="AU2606" i="6"/>
  <c r="AU2607" i="6"/>
  <c r="AU2608" i="6"/>
  <c r="AU2609" i="6"/>
  <c r="AU2610" i="6"/>
  <c r="AU2611" i="6"/>
  <c r="AU2612" i="6"/>
  <c r="AU2613" i="6"/>
  <c r="AU2614" i="6"/>
  <c r="AU2615" i="6"/>
  <c r="AU2616" i="6"/>
  <c r="AU2617" i="6"/>
  <c r="AU2618" i="6"/>
  <c r="AU2619" i="6"/>
  <c r="L3" i="7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76" i="7"/>
  <c r="L177" i="7"/>
  <c r="L178" i="7"/>
  <c r="L179" i="7"/>
  <c r="L180" i="7"/>
  <c r="L181" i="7"/>
  <c r="L182" i="7"/>
  <c r="L183" i="7"/>
  <c r="L184" i="7"/>
  <c r="L185" i="7"/>
  <c r="L186" i="7"/>
  <c r="L187" i="7"/>
  <c r="L188" i="7"/>
  <c r="L189" i="7"/>
  <c r="L190" i="7"/>
  <c r="L191" i="7"/>
  <c r="L192" i="7"/>
  <c r="L193" i="7"/>
  <c r="L194" i="7"/>
  <c r="L195" i="7"/>
  <c r="L196" i="7"/>
  <c r="L197" i="7"/>
  <c r="L198" i="7"/>
  <c r="L199" i="7"/>
  <c r="L200" i="7"/>
  <c r="L201" i="7"/>
  <c r="L202" i="7"/>
  <c r="L203" i="7"/>
  <c r="L204" i="7"/>
  <c r="L205" i="7"/>
  <c r="L206" i="7"/>
  <c r="L207" i="7"/>
  <c r="L208" i="7"/>
  <c r="L209" i="7"/>
  <c r="L210" i="7"/>
  <c r="L211" i="7"/>
  <c r="L212" i="7"/>
  <c r="L213" i="7"/>
  <c r="L214" i="7"/>
  <c r="L215" i="7"/>
  <c r="L216" i="7"/>
  <c r="L217" i="7"/>
  <c r="L218" i="7"/>
  <c r="L219" i="7"/>
  <c r="L220" i="7"/>
  <c r="L221" i="7"/>
  <c r="L222" i="7"/>
  <c r="L223" i="7"/>
  <c r="L224" i="7"/>
  <c r="L225" i="7"/>
  <c r="L226" i="7"/>
  <c r="L227" i="7"/>
  <c r="L228" i="7"/>
  <c r="L229" i="7"/>
  <c r="L230" i="7"/>
  <c r="L231" i="7"/>
  <c r="L232" i="7"/>
  <c r="L233" i="7"/>
  <c r="L234" i="7"/>
  <c r="L235" i="7"/>
  <c r="L236" i="7"/>
  <c r="L237" i="7"/>
  <c r="L238" i="7"/>
  <c r="L239" i="7"/>
  <c r="L240" i="7"/>
  <c r="L241" i="7"/>
  <c r="L242" i="7"/>
  <c r="L243" i="7"/>
  <c r="L244" i="7"/>
  <c r="L245" i="7"/>
  <c r="L246" i="7"/>
  <c r="L247" i="7"/>
  <c r="L248" i="7"/>
  <c r="L249" i="7"/>
  <c r="L250" i="7"/>
  <c r="L251" i="7"/>
  <c r="L252" i="7"/>
  <c r="L253" i="7"/>
  <c r="L254" i="7"/>
  <c r="L255" i="7"/>
  <c r="L256" i="7"/>
  <c r="L257" i="7"/>
  <c r="L258" i="7"/>
  <c r="L259" i="7"/>
  <c r="L260" i="7"/>
  <c r="L261" i="7"/>
  <c r="L262" i="7"/>
  <c r="L263" i="7"/>
  <c r="L264" i="7"/>
  <c r="L265" i="7"/>
  <c r="L266" i="7"/>
  <c r="L267" i="7"/>
  <c r="L268" i="7"/>
  <c r="L269" i="7"/>
  <c r="L270" i="7"/>
  <c r="L271" i="7"/>
  <c r="L272" i="7"/>
  <c r="L273" i="7"/>
  <c r="L274" i="7"/>
  <c r="L275" i="7"/>
  <c r="L276" i="7"/>
  <c r="L277" i="7"/>
  <c r="L278" i="7"/>
  <c r="L279" i="7"/>
  <c r="L280" i="7"/>
  <c r="L281" i="7"/>
  <c r="L282" i="7"/>
  <c r="L283" i="7"/>
  <c r="L284" i="7"/>
  <c r="L285" i="7"/>
  <c r="L286" i="7"/>
  <c r="L287" i="7"/>
  <c r="L288" i="7"/>
  <c r="L289" i="7"/>
  <c r="L290" i="7"/>
  <c r="L291" i="7"/>
  <c r="L292" i="7"/>
  <c r="L293" i="7"/>
  <c r="L294" i="7"/>
  <c r="L295" i="7"/>
  <c r="L296" i="7"/>
  <c r="L297" i="7"/>
  <c r="L298" i="7"/>
  <c r="L299" i="7"/>
  <c r="L300" i="7"/>
  <c r="L301" i="7"/>
  <c r="L302" i="7"/>
  <c r="L303" i="7"/>
  <c r="L304" i="7"/>
  <c r="L305" i="7"/>
  <c r="L306" i="7"/>
  <c r="L307" i="7"/>
  <c r="L308" i="7"/>
  <c r="L309" i="7"/>
  <c r="L310" i="7"/>
  <c r="L311" i="7"/>
  <c r="L312" i="7"/>
  <c r="L313" i="7"/>
  <c r="L314" i="7"/>
  <c r="L315" i="7"/>
  <c r="L316" i="7"/>
  <c r="L317" i="7"/>
  <c r="L318" i="7"/>
  <c r="L319" i="7"/>
  <c r="L320" i="7"/>
  <c r="L321" i="7"/>
  <c r="L322" i="7"/>
  <c r="L323" i="7"/>
  <c r="L324" i="7"/>
  <c r="L325" i="7"/>
  <c r="L326" i="7"/>
  <c r="L327" i="7"/>
  <c r="L328" i="7"/>
  <c r="L329" i="7"/>
  <c r="L330" i="7"/>
  <c r="L331" i="7"/>
  <c r="L332" i="7"/>
  <c r="L333" i="7"/>
  <c r="L334" i="7"/>
  <c r="L335" i="7"/>
  <c r="L336" i="7"/>
  <c r="L337" i="7"/>
  <c r="L338" i="7"/>
  <c r="L339" i="7"/>
  <c r="L340" i="7"/>
  <c r="L341" i="7"/>
  <c r="L342" i="7"/>
  <c r="L343" i="7"/>
  <c r="L344" i="7"/>
  <c r="L345" i="7"/>
  <c r="L346" i="7"/>
  <c r="L347" i="7"/>
  <c r="L348" i="7"/>
  <c r="L349" i="7"/>
  <c r="L350" i="7"/>
  <c r="L351" i="7"/>
  <c r="L352" i="7"/>
  <c r="L353" i="7"/>
  <c r="L354" i="7"/>
  <c r="L355" i="7"/>
  <c r="L356" i="7"/>
  <c r="L357" i="7"/>
  <c r="L358" i="7"/>
  <c r="L359" i="7"/>
  <c r="L360" i="7"/>
  <c r="L361" i="7"/>
  <c r="L362" i="7"/>
  <c r="L363" i="7"/>
  <c r="L364" i="7"/>
  <c r="L365" i="7"/>
  <c r="L366" i="7"/>
  <c r="L367" i="7"/>
  <c r="L368" i="7"/>
  <c r="L369" i="7"/>
  <c r="L370" i="7"/>
  <c r="L371" i="7"/>
  <c r="L372" i="7"/>
  <c r="L373" i="7"/>
  <c r="L374" i="7"/>
  <c r="L375" i="7"/>
  <c r="L376" i="7"/>
  <c r="L377" i="7"/>
  <c r="L378" i="7"/>
  <c r="L379" i="7"/>
  <c r="L380" i="7"/>
  <c r="L381" i="7"/>
  <c r="L382" i="7"/>
  <c r="L383" i="7"/>
  <c r="L384" i="7"/>
  <c r="L385" i="7"/>
  <c r="L386" i="7"/>
  <c r="L387" i="7"/>
  <c r="L388" i="7"/>
  <c r="L389" i="7"/>
  <c r="L390" i="7"/>
  <c r="L391" i="7"/>
  <c r="L392" i="7"/>
  <c r="L393" i="7"/>
  <c r="L394" i="7"/>
  <c r="L395" i="7"/>
  <c r="L396" i="7"/>
  <c r="L397" i="7"/>
  <c r="L398" i="7"/>
  <c r="L399" i="7"/>
  <c r="L400" i="7"/>
  <c r="L401" i="7"/>
  <c r="L402" i="7"/>
  <c r="L403" i="7"/>
  <c r="L404" i="7"/>
  <c r="L405" i="7"/>
  <c r="L406" i="7"/>
  <c r="L407" i="7"/>
  <c r="L408" i="7"/>
  <c r="L409" i="7"/>
  <c r="L410" i="7"/>
  <c r="L411" i="7"/>
  <c r="L412" i="7"/>
  <c r="L413" i="7"/>
  <c r="L414" i="7"/>
  <c r="L415" i="7"/>
  <c r="L416" i="7"/>
  <c r="L417" i="7"/>
  <c r="L418" i="7"/>
  <c r="L419" i="7"/>
  <c r="L420" i="7"/>
  <c r="L421" i="7"/>
  <c r="L422" i="7"/>
  <c r="L423" i="7"/>
  <c r="L424" i="7"/>
  <c r="L425" i="7"/>
  <c r="L426" i="7"/>
  <c r="L427" i="7"/>
  <c r="L428" i="7"/>
  <c r="L429" i="7"/>
  <c r="L430" i="7"/>
  <c r="L431" i="7"/>
  <c r="L432" i="7"/>
  <c r="L433" i="7"/>
  <c r="L434" i="7"/>
  <c r="L435" i="7"/>
  <c r="L436" i="7"/>
  <c r="L437" i="7"/>
  <c r="L438" i="7"/>
  <c r="L439" i="7"/>
  <c r="L440" i="7"/>
  <c r="L441" i="7"/>
  <c r="L442" i="7"/>
  <c r="L443" i="7"/>
  <c r="L444" i="7"/>
  <c r="L445" i="7"/>
  <c r="L446" i="7"/>
  <c r="L447" i="7"/>
  <c r="L448" i="7"/>
  <c r="L449" i="7"/>
  <c r="L450" i="7"/>
  <c r="L451" i="7"/>
  <c r="L452" i="7"/>
  <c r="L453" i="7"/>
  <c r="L454" i="7"/>
  <c r="L455" i="7"/>
  <c r="L456" i="7"/>
  <c r="L457" i="7"/>
  <c r="L458" i="7"/>
  <c r="L459" i="7"/>
  <c r="L460" i="7"/>
  <c r="L461" i="7"/>
  <c r="L462" i="7"/>
  <c r="L463" i="7"/>
  <c r="L464" i="7"/>
  <c r="L465" i="7"/>
  <c r="L466" i="7"/>
  <c r="L467" i="7"/>
  <c r="L468" i="7"/>
  <c r="L469" i="7"/>
  <c r="L470" i="7"/>
  <c r="L471" i="7"/>
  <c r="L472" i="7"/>
  <c r="L473" i="7"/>
  <c r="L474" i="7"/>
  <c r="L475" i="7"/>
  <c r="L476" i="7"/>
  <c r="L477" i="7"/>
  <c r="L478" i="7"/>
  <c r="L479" i="7"/>
  <c r="L480" i="7"/>
  <c r="L481" i="7"/>
  <c r="L482" i="7"/>
  <c r="L483" i="7"/>
  <c r="L484" i="7"/>
  <c r="L485" i="7"/>
  <c r="L486" i="7"/>
  <c r="L487" i="7"/>
  <c r="L488" i="7"/>
  <c r="L489" i="7"/>
  <c r="L490" i="7"/>
  <c r="L491" i="7"/>
  <c r="L492" i="7"/>
  <c r="L493" i="7"/>
  <c r="L494" i="7"/>
  <c r="L495" i="7"/>
  <c r="L496" i="7"/>
  <c r="L497" i="7"/>
  <c r="L498" i="7"/>
  <c r="L499" i="7"/>
  <c r="L500" i="7"/>
  <c r="L501" i="7"/>
  <c r="L502" i="7"/>
  <c r="L503" i="7"/>
  <c r="L504" i="7"/>
  <c r="L505" i="7"/>
  <c r="L506" i="7"/>
  <c r="L507" i="7"/>
  <c r="L508" i="7"/>
  <c r="L509" i="7"/>
  <c r="L510" i="7"/>
  <c r="L511" i="7"/>
  <c r="L512" i="7"/>
  <c r="L513" i="7"/>
  <c r="L514" i="7"/>
  <c r="L515" i="7"/>
  <c r="L516" i="7"/>
  <c r="L517" i="7"/>
  <c r="L518" i="7"/>
  <c r="L519" i="7"/>
  <c r="L520" i="7"/>
  <c r="L521" i="7"/>
  <c r="L522" i="7"/>
  <c r="L523" i="7"/>
  <c r="L524" i="7"/>
  <c r="L525" i="7"/>
  <c r="L526" i="7"/>
  <c r="L527" i="7"/>
  <c r="L528" i="7"/>
  <c r="L529" i="7"/>
  <c r="L530" i="7"/>
  <c r="L531" i="7"/>
  <c r="L532" i="7"/>
  <c r="L533" i="7"/>
  <c r="L534" i="7"/>
  <c r="L535" i="7"/>
  <c r="L536" i="7"/>
  <c r="L537" i="7"/>
  <c r="L538" i="7"/>
  <c r="L539" i="7"/>
  <c r="L540" i="7"/>
  <c r="L541" i="7"/>
  <c r="L542" i="7"/>
  <c r="L543" i="7"/>
  <c r="L544" i="7"/>
  <c r="L545" i="7"/>
  <c r="L546" i="7"/>
  <c r="L547" i="7"/>
  <c r="L548" i="7"/>
  <c r="L549" i="7"/>
  <c r="L550" i="7"/>
  <c r="L551" i="7"/>
  <c r="L552" i="7"/>
  <c r="L553" i="7"/>
  <c r="L554" i="7"/>
  <c r="L555" i="7"/>
  <c r="L556" i="7"/>
  <c r="L557" i="7"/>
  <c r="L558" i="7"/>
  <c r="L559" i="7"/>
  <c r="L560" i="7"/>
  <c r="L561" i="7"/>
  <c r="L562" i="7"/>
  <c r="L563" i="7"/>
  <c r="L564" i="7"/>
  <c r="L565" i="7"/>
  <c r="L566" i="7"/>
  <c r="L567" i="7"/>
  <c r="L568" i="7"/>
  <c r="L569" i="7"/>
  <c r="L570" i="7"/>
  <c r="L571" i="7"/>
  <c r="L572" i="7"/>
  <c r="L573" i="7"/>
  <c r="L574" i="7"/>
  <c r="L575" i="7"/>
  <c r="L576" i="7"/>
  <c r="L577" i="7"/>
  <c r="L578" i="7"/>
  <c r="L579" i="7"/>
  <c r="L580" i="7"/>
  <c r="L581" i="7"/>
  <c r="L582" i="7"/>
  <c r="L583" i="7"/>
  <c r="L584" i="7"/>
  <c r="L585" i="7"/>
  <c r="L586" i="7"/>
  <c r="L587" i="7"/>
  <c r="L588" i="7"/>
  <c r="L589" i="7"/>
  <c r="L590" i="7"/>
  <c r="L591" i="7"/>
  <c r="L592" i="7"/>
  <c r="L593" i="7"/>
  <c r="L594" i="7"/>
  <c r="L595" i="7"/>
  <c r="L596" i="7"/>
  <c r="L597" i="7"/>
  <c r="L598" i="7"/>
  <c r="L599" i="7"/>
  <c r="L600" i="7"/>
  <c r="L601" i="7"/>
  <c r="L602" i="7"/>
  <c r="L603" i="7"/>
  <c r="L604" i="7"/>
  <c r="L605" i="7"/>
  <c r="L606" i="7"/>
  <c r="L607" i="7"/>
  <c r="L608" i="7"/>
  <c r="L609" i="7"/>
  <c r="L610" i="7"/>
  <c r="L611" i="7"/>
  <c r="L612" i="7"/>
  <c r="L613" i="7"/>
  <c r="L614" i="7"/>
  <c r="L615" i="7"/>
  <c r="L616" i="7"/>
  <c r="L617" i="7"/>
  <c r="L618" i="7"/>
  <c r="L619" i="7"/>
  <c r="L620" i="7"/>
  <c r="L621" i="7"/>
  <c r="L622" i="7"/>
  <c r="L623" i="7"/>
  <c r="L624" i="7"/>
  <c r="L625" i="7"/>
  <c r="L626" i="7"/>
  <c r="L627" i="7"/>
  <c r="L628" i="7"/>
  <c r="L629" i="7"/>
  <c r="L630" i="7"/>
  <c r="L631" i="7"/>
  <c r="L632" i="7"/>
  <c r="L633" i="7"/>
  <c r="L634" i="7"/>
  <c r="L635" i="7"/>
  <c r="L636" i="7"/>
  <c r="L637" i="7"/>
  <c r="L638" i="7"/>
  <c r="L639" i="7"/>
  <c r="L640" i="7"/>
  <c r="L641" i="7"/>
  <c r="L642" i="7"/>
  <c r="L643" i="7"/>
  <c r="L644" i="7"/>
  <c r="L645" i="7"/>
  <c r="L646" i="7"/>
  <c r="L647" i="7"/>
  <c r="L648" i="7"/>
  <c r="L649" i="7"/>
  <c r="L650" i="7"/>
  <c r="L651" i="7"/>
  <c r="L652" i="7"/>
  <c r="L653" i="7"/>
  <c r="L654" i="7"/>
  <c r="L655" i="7"/>
  <c r="L656" i="7"/>
  <c r="L657" i="7"/>
  <c r="L658" i="7"/>
  <c r="L659" i="7"/>
  <c r="L660" i="7"/>
  <c r="L661" i="7"/>
  <c r="L662" i="7"/>
  <c r="L663" i="7"/>
  <c r="L664" i="7"/>
  <c r="L665" i="7"/>
  <c r="L666" i="7"/>
  <c r="L667" i="7"/>
  <c r="L668" i="7"/>
  <c r="L669" i="7"/>
  <c r="L670" i="7"/>
  <c r="L671" i="7"/>
  <c r="L672" i="7"/>
  <c r="L673" i="7"/>
  <c r="L674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722" i="7"/>
  <c r="L723" i="7"/>
  <c r="L724" i="7"/>
  <c r="L725" i="7"/>
  <c r="L726" i="7"/>
  <c r="L727" i="7"/>
  <c r="L728" i="7"/>
  <c r="L729" i="7"/>
  <c r="L730" i="7"/>
  <c r="L731" i="7"/>
  <c r="L732" i="7"/>
  <c r="L733" i="7"/>
  <c r="L734" i="7"/>
  <c r="L735" i="7"/>
  <c r="L736" i="7"/>
  <c r="L737" i="7"/>
  <c r="L738" i="7"/>
  <c r="L739" i="7"/>
  <c r="L740" i="7"/>
  <c r="L741" i="7"/>
  <c r="L742" i="7"/>
  <c r="L743" i="7"/>
  <c r="L744" i="7"/>
  <c r="L745" i="7"/>
  <c r="L746" i="7"/>
  <c r="L747" i="7"/>
  <c r="L748" i="7"/>
  <c r="L749" i="7"/>
  <c r="L750" i="7"/>
  <c r="L751" i="7"/>
  <c r="L752" i="7"/>
  <c r="L753" i="7"/>
  <c r="L754" i="7"/>
  <c r="L755" i="7"/>
  <c r="L756" i="7"/>
  <c r="L757" i="7"/>
  <c r="L758" i="7"/>
  <c r="L759" i="7"/>
  <c r="L760" i="7"/>
  <c r="L761" i="7"/>
  <c r="L762" i="7"/>
  <c r="L763" i="7"/>
  <c r="L764" i="7"/>
  <c r="L765" i="7"/>
  <c r="L766" i="7"/>
  <c r="L767" i="7"/>
  <c r="L768" i="7"/>
  <c r="L769" i="7"/>
  <c r="L770" i="7"/>
  <c r="L771" i="7"/>
  <c r="L772" i="7"/>
  <c r="L773" i="7"/>
  <c r="L774" i="7"/>
  <c r="L775" i="7"/>
  <c r="L776" i="7"/>
  <c r="L777" i="7"/>
  <c r="L778" i="7"/>
  <c r="L779" i="7"/>
  <c r="L780" i="7"/>
  <c r="L781" i="7"/>
  <c r="L782" i="7"/>
  <c r="L783" i="7"/>
  <c r="L784" i="7"/>
  <c r="L785" i="7"/>
  <c r="L786" i="7"/>
  <c r="L787" i="7"/>
  <c r="L788" i="7"/>
  <c r="L789" i="7"/>
  <c r="L790" i="7"/>
  <c r="L791" i="7"/>
  <c r="L792" i="7"/>
  <c r="L793" i="7"/>
  <c r="L794" i="7"/>
  <c r="L795" i="7"/>
  <c r="L796" i="7"/>
  <c r="L797" i="7"/>
  <c r="L798" i="7"/>
  <c r="L799" i="7"/>
  <c r="L800" i="7"/>
  <c r="L801" i="7"/>
  <c r="L802" i="7"/>
  <c r="L803" i="7"/>
  <c r="L804" i="7"/>
  <c r="L805" i="7"/>
  <c r="L806" i="7"/>
  <c r="L807" i="7"/>
  <c r="L808" i="7"/>
  <c r="L809" i="7"/>
  <c r="L810" i="7"/>
  <c r="L811" i="7"/>
  <c r="L812" i="7"/>
  <c r="L813" i="7"/>
  <c r="L814" i="7"/>
  <c r="L815" i="7"/>
  <c r="L816" i="7"/>
  <c r="L817" i="7"/>
  <c r="L818" i="7"/>
  <c r="L819" i="7"/>
  <c r="L820" i="7"/>
  <c r="L821" i="7"/>
  <c r="L822" i="7"/>
  <c r="L823" i="7"/>
  <c r="L824" i="7"/>
  <c r="L825" i="7"/>
  <c r="L826" i="7"/>
  <c r="L827" i="7"/>
  <c r="L828" i="7"/>
  <c r="L829" i="7"/>
  <c r="L830" i="7"/>
  <c r="L831" i="7"/>
  <c r="L832" i="7"/>
  <c r="L833" i="7"/>
  <c r="L834" i="7"/>
  <c r="L835" i="7"/>
  <c r="L836" i="7"/>
  <c r="L837" i="7"/>
  <c r="L838" i="7"/>
  <c r="L839" i="7"/>
  <c r="L840" i="7"/>
  <c r="L841" i="7"/>
  <c r="L842" i="7"/>
  <c r="L843" i="7"/>
  <c r="L844" i="7"/>
  <c r="L845" i="7"/>
  <c r="L846" i="7"/>
  <c r="L847" i="7"/>
  <c r="L848" i="7"/>
  <c r="L849" i="7"/>
  <c r="L850" i="7"/>
  <c r="L851" i="7"/>
  <c r="L852" i="7"/>
  <c r="L853" i="7"/>
  <c r="L854" i="7"/>
  <c r="L855" i="7"/>
  <c r="L856" i="7"/>
  <c r="L857" i="7"/>
  <c r="L858" i="7"/>
  <c r="L859" i="7"/>
  <c r="L860" i="7"/>
  <c r="L861" i="7"/>
  <c r="L862" i="7"/>
  <c r="L863" i="7"/>
  <c r="L864" i="7"/>
  <c r="L865" i="7"/>
  <c r="L866" i="7"/>
  <c r="L867" i="7"/>
  <c r="L868" i="7"/>
  <c r="L869" i="7"/>
  <c r="L870" i="7"/>
  <c r="L871" i="7"/>
  <c r="L872" i="7"/>
  <c r="L873" i="7"/>
  <c r="L874" i="7"/>
  <c r="L875" i="7"/>
  <c r="L876" i="7"/>
  <c r="L877" i="7"/>
  <c r="L878" i="7"/>
  <c r="L879" i="7"/>
  <c r="L880" i="7"/>
  <c r="L881" i="7"/>
  <c r="L882" i="7"/>
  <c r="L883" i="7"/>
  <c r="L884" i="7"/>
  <c r="L885" i="7"/>
  <c r="L886" i="7"/>
  <c r="L887" i="7"/>
  <c r="L888" i="7"/>
  <c r="L889" i="7"/>
  <c r="L890" i="7"/>
  <c r="L891" i="7"/>
  <c r="L892" i="7"/>
  <c r="L893" i="7"/>
  <c r="L894" i="7"/>
  <c r="L895" i="7"/>
  <c r="L896" i="7"/>
  <c r="L897" i="7"/>
  <c r="L898" i="7"/>
  <c r="L899" i="7"/>
  <c r="L900" i="7"/>
  <c r="L901" i="7"/>
  <c r="L902" i="7"/>
  <c r="L903" i="7"/>
  <c r="L904" i="7"/>
  <c r="L905" i="7"/>
  <c r="L906" i="7"/>
  <c r="L907" i="7"/>
  <c r="L908" i="7"/>
  <c r="L909" i="7"/>
  <c r="L910" i="7"/>
  <c r="L911" i="7"/>
  <c r="L912" i="7"/>
  <c r="L913" i="7"/>
  <c r="L914" i="7"/>
  <c r="L915" i="7"/>
  <c r="L916" i="7"/>
  <c r="L917" i="7"/>
  <c r="L918" i="7"/>
  <c r="L919" i="7"/>
  <c r="L920" i="7"/>
  <c r="L921" i="7"/>
  <c r="L922" i="7"/>
  <c r="L923" i="7"/>
  <c r="L924" i="7"/>
  <c r="L925" i="7"/>
  <c r="L926" i="7"/>
  <c r="L927" i="7"/>
  <c r="L928" i="7"/>
  <c r="L929" i="7"/>
  <c r="L930" i="7"/>
  <c r="L931" i="7"/>
  <c r="L932" i="7"/>
  <c r="L933" i="7"/>
  <c r="L934" i="7"/>
  <c r="L935" i="7"/>
  <c r="L936" i="7"/>
  <c r="L937" i="7"/>
  <c r="L938" i="7"/>
  <c r="L939" i="7"/>
  <c r="L940" i="7"/>
  <c r="L941" i="7"/>
  <c r="L942" i="7"/>
  <c r="L943" i="7"/>
  <c r="L944" i="7"/>
  <c r="L945" i="7"/>
  <c r="L946" i="7"/>
  <c r="L947" i="7"/>
  <c r="L948" i="7"/>
  <c r="L949" i="7"/>
  <c r="L950" i="7"/>
  <c r="L951" i="7"/>
  <c r="L952" i="7"/>
  <c r="L953" i="7"/>
  <c r="L954" i="7"/>
  <c r="L955" i="7"/>
  <c r="L956" i="7"/>
  <c r="L957" i="7"/>
  <c r="L958" i="7"/>
  <c r="L959" i="7"/>
  <c r="L960" i="7"/>
  <c r="L961" i="7"/>
  <c r="L962" i="7"/>
  <c r="L963" i="7"/>
  <c r="L964" i="7"/>
  <c r="L965" i="7"/>
  <c r="L966" i="7"/>
  <c r="L967" i="7"/>
  <c r="L968" i="7"/>
  <c r="L969" i="7"/>
  <c r="L970" i="7"/>
  <c r="L971" i="7"/>
  <c r="L972" i="7"/>
  <c r="L973" i="7"/>
  <c r="L974" i="7"/>
  <c r="L975" i="7"/>
  <c r="L976" i="7"/>
  <c r="L977" i="7"/>
  <c r="L978" i="7"/>
  <c r="L979" i="7"/>
  <c r="L980" i="7"/>
  <c r="L981" i="7"/>
  <c r="L982" i="7"/>
  <c r="L983" i="7"/>
  <c r="L984" i="7"/>
  <c r="L985" i="7"/>
  <c r="L986" i="7"/>
  <c r="L987" i="7"/>
  <c r="L988" i="7"/>
  <c r="L989" i="7"/>
  <c r="L990" i="7"/>
  <c r="L991" i="7"/>
  <c r="L992" i="7"/>
  <c r="L993" i="7"/>
  <c r="L994" i="7"/>
  <c r="L995" i="7"/>
  <c r="L996" i="7"/>
  <c r="L997" i="7"/>
  <c r="L998" i="7"/>
  <c r="L999" i="7"/>
  <c r="L1000" i="7"/>
  <c r="L1001" i="7"/>
  <c r="L1002" i="7"/>
  <c r="L1003" i="7"/>
  <c r="L1004" i="7"/>
  <c r="L1005" i="7"/>
  <c r="L1006" i="7"/>
  <c r="L1007" i="7"/>
  <c r="L1008" i="7"/>
  <c r="L1009" i="7"/>
  <c r="L1010" i="7"/>
  <c r="L1011" i="7"/>
  <c r="L1012" i="7"/>
  <c r="L1013" i="7"/>
  <c r="L1014" i="7"/>
  <c r="L1015" i="7"/>
  <c r="L1016" i="7"/>
  <c r="L1017" i="7"/>
  <c r="L1018" i="7"/>
  <c r="L1019" i="7"/>
  <c r="L1020" i="7"/>
  <c r="L1021" i="7"/>
  <c r="L1022" i="7"/>
  <c r="L1023" i="7"/>
  <c r="L1024" i="7"/>
  <c r="L1025" i="7"/>
  <c r="L1026" i="7"/>
  <c r="L1027" i="7"/>
  <c r="L1028" i="7"/>
  <c r="L1029" i="7"/>
  <c r="L1030" i="7"/>
  <c r="L1031" i="7"/>
  <c r="L1032" i="7"/>
  <c r="L1033" i="7"/>
  <c r="L1034" i="7"/>
  <c r="L1035" i="7"/>
  <c r="L1036" i="7"/>
  <c r="L1037" i="7"/>
  <c r="L1038" i="7"/>
  <c r="L1039" i="7"/>
  <c r="L1040" i="7"/>
  <c r="L1041" i="7"/>
  <c r="L1042" i="7"/>
  <c r="L1043" i="7"/>
  <c r="L1044" i="7"/>
  <c r="L1045" i="7"/>
  <c r="L1046" i="7"/>
  <c r="L1047" i="7"/>
  <c r="L1048" i="7"/>
  <c r="L1049" i="7"/>
  <c r="L1050" i="7"/>
  <c r="L1051" i="7"/>
  <c r="L1052" i="7"/>
  <c r="L1053" i="7"/>
  <c r="L1054" i="7"/>
  <c r="L1055" i="7"/>
  <c r="L1056" i="7"/>
  <c r="L1057" i="7"/>
  <c r="L1058" i="7"/>
  <c r="L1059" i="7"/>
  <c r="L1060" i="7"/>
  <c r="L1061" i="7"/>
  <c r="L1062" i="7"/>
  <c r="L1063" i="7"/>
  <c r="L1064" i="7"/>
  <c r="L1065" i="7"/>
  <c r="L1066" i="7"/>
  <c r="L1067" i="7"/>
  <c r="L1068" i="7"/>
  <c r="L1069" i="7"/>
  <c r="L1070" i="7"/>
  <c r="L1071" i="7"/>
  <c r="L1072" i="7"/>
  <c r="L1073" i="7"/>
  <c r="L1074" i="7"/>
  <c r="L1075" i="7"/>
  <c r="L1076" i="7"/>
  <c r="L1077" i="7"/>
  <c r="L1078" i="7"/>
  <c r="L1079" i="7"/>
  <c r="L1080" i="7"/>
  <c r="L1081" i="7"/>
  <c r="L1082" i="7"/>
  <c r="L1083" i="7"/>
  <c r="L1084" i="7"/>
  <c r="L1085" i="7"/>
  <c r="L1086" i="7"/>
  <c r="L1087" i="7"/>
  <c r="L1088" i="7"/>
  <c r="L1089" i="7"/>
  <c r="L1090" i="7"/>
  <c r="L1091" i="7"/>
  <c r="L1092" i="7"/>
  <c r="L1093" i="7"/>
  <c r="L1094" i="7"/>
  <c r="L1095" i="7"/>
  <c r="L1096" i="7"/>
  <c r="L1097" i="7"/>
  <c r="L1098" i="7"/>
  <c r="L1099" i="7"/>
  <c r="L1100" i="7"/>
  <c r="L1101" i="7"/>
  <c r="L1102" i="7"/>
  <c r="L1103" i="7"/>
  <c r="L1104" i="7"/>
  <c r="L1105" i="7"/>
  <c r="L1106" i="7"/>
  <c r="L1107" i="7"/>
  <c r="L1108" i="7"/>
  <c r="L1109" i="7"/>
  <c r="L1110" i="7"/>
  <c r="L1111" i="7"/>
  <c r="L1112" i="7"/>
  <c r="L1113" i="7"/>
  <c r="L1114" i="7"/>
  <c r="L1115" i="7"/>
  <c r="L1116" i="7"/>
  <c r="L1117" i="7"/>
  <c r="L1118" i="7"/>
  <c r="L1119" i="7"/>
  <c r="L1120" i="7"/>
  <c r="L1121" i="7"/>
  <c r="L1122" i="7"/>
  <c r="L1123" i="7"/>
  <c r="L1124" i="7"/>
  <c r="L1125" i="7"/>
  <c r="L1126" i="7"/>
  <c r="L1127" i="7"/>
  <c r="L1128" i="7"/>
  <c r="L1129" i="7"/>
  <c r="L1130" i="7"/>
  <c r="L1131" i="7"/>
  <c r="L1132" i="7"/>
  <c r="L1133" i="7"/>
  <c r="L1134" i="7"/>
  <c r="L1135" i="7"/>
  <c r="L1136" i="7"/>
  <c r="L1137" i="7"/>
  <c r="L1138" i="7"/>
  <c r="L1139" i="7"/>
  <c r="L1140" i="7"/>
  <c r="L1141" i="7"/>
  <c r="L1142" i="7"/>
  <c r="L1143" i="7"/>
  <c r="L1144" i="7"/>
  <c r="L1145" i="7"/>
  <c r="L1146" i="7"/>
  <c r="L1147" i="7"/>
  <c r="L1148" i="7"/>
  <c r="L1149" i="7"/>
  <c r="L1150" i="7"/>
  <c r="L1151" i="7"/>
  <c r="L1152" i="7"/>
  <c r="L1153" i="7"/>
  <c r="L1154" i="7"/>
  <c r="L1155" i="7"/>
  <c r="L1156" i="7"/>
  <c r="L1157" i="7"/>
  <c r="L1158" i="7"/>
  <c r="L1159" i="7"/>
  <c r="L1160" i="7"/>
  <c r="L1161" i="7"/>
  <c r="L1162" i="7"/>
  <c r="L1163" i="7"/>
  <c r="L1164" i="7"/>
  <c r="L1165" i="7"/>
  <c r="L1166" i="7"/>
  <c r="L1167" i="7"/>
  <c r="L1168" i="7"/>
  <c r="L1169" i="7"/>
  <c r="L1170" i="7"/>
  <c r="L1171" i="7"/>
  <c r="L1172" i="7"/>
  <c r="L1173" i="7"/>
  <c r="L1174" i="7"/>
  <c r="L1175" i="7"/>
  <c r="L1176" i="7"/>
  <c r="L1177" i="7"/>
  <c r="L1178" i="7"/>
  <c r="L1179" i="7"/>
  <c r="L1180" i="7"/>
  <c r="L1181" i="7"/>
  <c r="L1182" i="7"/>
  <c r="L1183" i="7"/>
  <c r="L1184" i="7"/>
  <c r="L1185" i="7"/>
  <c r="L1186" i="7"/>
  <c r="L1187" i="7"/>
  <c r="L1188" i="7"/>
  <c r="L1189" i="7"/>
  <c r="L1190" i="7"/>
  <c r="L1191" i="7"/>
  <c r="L1192" i="7"/>
  <c r="L1193" i="7"/>
  <c r="L1194" i="7"/>
  <c r="L1195" i="7"/>
  <c r="L1196" i="7"/>
  <c r="L1197" i="7"/>
  <c r="L1198" i="7"/>
  <c r="L1199" i="7"/>
  <c r="L1200" i="7"/>
  <c r="L1201" i="7"/>
  <c r="L1202" i="7"/>
  <c r="L1203" i="7"/>
  <c r="L1204" i="7"/>
  <c r="L1205" i="7"/>
  <c r="L1206" i="7"/>
  <c r="L1207" i="7"/>
  <c r="L1208" i="7"/>
  <c r="L1209" i="7"/>
  <c r="L1210" i="7"/>
  <c r="L1211" i="7"/>
  <c r="L1212" i="7"/>
  <c r="L1213" i="7"/>
  <c r="L1214" i="7"/>
  <c r="L1215" i="7"/>
  <c r="L1216" i="7"/>
  <c r="L1217" i="7"/>
  <c r="L1218" i="7"/>
  <c r="L1219" i="7"/>
  <c r="L1220" i="7"/>
  <c r="L1221" i="7"/>
  <c r="L1222" i="7"/>
  <c r="L1223" i="7"/>
  <c r="L1224" i="7"/>
  <c r="L1225" i="7"/>
  <c r="L1226" i="7"/>
  <c r="L1227" i="7"/>
  <c r="L1228" i="7"/>
  <c r="L1229" i="7"/>
  <c r="L1230" i="7"/>
  <c r="L1231" i="7"/>
  <c r="L1232" i="7"/>
  <c r="L1233" i="7"/>
  <c r="L1234" i="7"/>
  <c r="L1235" i="7"/>
  <c r="L1236" i="7"/>
  <c r="L1237" i="7"/>
  <c r="L1238" i="7"/>
  <c r="L1239" i="7"/>
  <c r="L1240" i="7"/>
  <c r="L1241" i="7"/>
  <c r="L1242" i="7"/>
  <c r="L1243" i="7"/>
  <c r="L1244" i="7"/>
  <c r="L1245" i="7"/>
  <c r="L1246" i="7"/>
  <c r="L1247" i="7"/>
  <c r="L1248" i="7"/>
  <c r="L1249" i="7"/>
  <c r="L1250" i="7"/>
  <c r="L1251" i="7"/>
  <c r="L1252" i="7"/>
  <c r="L1253" i="7"/>
  <c r="L1254" i="7"/>
  <c r="L1255" i="7"/>
  <c r="L1256" i="7"/>
  <c r="L1257" i="7"/>
  <c r="L1258" i="7"/>
  <c r="L1259" i="7"/>
  <c r="L1260" i="7"/>
  <c r="L1261" i="7"/>
  <c r="L1262" i="7"/>
  <c r="L1263" i="7"/>
  <c r="L1264" i="7"/>
  <c r="L1265" i="7"/>
  <c r="L1266" i="7"/>
  <c r="L1267" i="7"/>
  <c r="L1268" i="7"/>
  <c r="L1269" i="7"/>
  <c r="L1270" i="7"/>
  <c r="L1271" i="7"/>
  <c r="L1272" i="7"/>
  <c r="L1273" i="7"/>
  <c r="L1274" i="7"/>
  <c r="L1275" i="7"/>
  <c r="L1276" i="7"/>
  <c r="L1277" i="7"/>
  <c r="L1278" i="7"/>
  <c r="L1279" i="7"/>
  <c r="L1280" i="7"/>
  <c r="L1281" i="7"/>
  <c r="L1282" i="7"/>
  <c r="L1283" i="7"/>
  <c r="L1284" i="7"/>
  <c r="L1285" i="7"/>
  <c r="L1286" i="7"/>
  <c r="L1287" i="7"/>
  <c r="L1288" i="7"/>
  <c r="L1289" i="7"/>
  <c r="L1290" i="7"/>
  <c r="L1291" i="7"/>
  <c r="L1292" i="7"/>
  <c r="L1293" i="7"/>
  <c r="L1294" i="7"/>
  <c r="L1295" i="7"/>
  <c r="L1296" i="7"/>
  <c r="L1297" i="7"/>
  <c r="L1298" i="7"/>
  <c r="L1299" i="7"/>
  <c r="L1300" i="7"/>
  <c r="L1301" i="7"/>
  <c r="L1302" i="7"/>
  <c r="L1303" i="7"/>
  <c r="L1304" i="7"/>
  <c r="L1305" i="7"/>
  <c r="L1306" i="7"/>
  <c r="L1307" i="7"/>
  <c r="L1308" i="7"/>
  <c r="L1309" i="7"/>
  <c r="L1310" i="7"/>
  <c r="L1311" i="7"/>
  <c r="L1312" i="7"/>
  <c r="L1313" i="7"/>
  <c r="L1314" i="7"/>
  <c r="L1315" i="7"/>
  <c r="L1316" i="7"/>
  <c r="L1317" i="7"/>
  <c r="L1318" i="7"/>
  <c r="L1319" i="7"/>
  <c r="L1320" i="7"/>
  <c r="L1321" i="7"/>
  <c r="L1322" i="7"/>
  <c r="L1323" i="7"/>
  <c r="L1324" i="7"/>
  <c r="L1325" i="7"/>
  <c r="L1326" i="7"/>
  <c r="L1327" i="7"/>
  <c r="L1328" i="7"/>
  <c r="L1329" i="7"/>
  <c r="L1330" i="7"/>
  <c r="L1331" i="7"/>
  <c r="L1332" i="7"/>
  <c r="L1333" i="7"/>
  <c r="L1334" i="7"/>
  <c r="L1335" i="7"/>
  <c r="L1336" i="7"/>
  <c r="L1337" i="7"/>
  <c r="L1338" i="7"/>
  <c r="L1339" i="7"/>
  <c r="L1340" i="7"/>
  <c r="L1341" i="7"/>
  <c r="L1342" i="7"/>
  <c r="L1343" i="7"/>
  <c r="L1344" i="7"/>
  <c r="L1345" i="7"/>
  <c r="L1346" i="7"/>
  <c r="L1347" i="7"/>
  <c r="L1348" i="7"/>
  <c r="L1349" i="7"/>
  <c r="L1350" i="7"/>
  <c r="L1351" i="7"/>
  <c r="L1352" i="7"/>
  <c r="L1353" i="7"/>
  <c r="L1354" i="7"/>
  <c r="L1355" i="7"/>
  <c r="L1356" i="7"/>
  <c r="L1357" i="7"/>
  <c r="L1358" i="7"/>
  <c r="L1359" i="7"/>
  <c r="L1360" i="7"/>
  <c r="L1361" i="7"/>
  <c r="L1362" i="7"/>
  <c r="L1363" i="7"/>
  <c r="L1364" i="7"/>
  <c r="L1365" i="7"/>
  <c r="L1366" i="7"/>
  <c r="L1367" i="7"/>
  <c r="L1368" i="7"/>
  <c r="L1369" i="7"/>
  <c r="L1370" i="7"/>
  <c r="L1371" i="7"/>
  <c r="L1372" i="7"/>
  <c r="L1373" i="7"/>
  <c r="L1374" i="7"/>
  <c r="L1375" i="7"/>
  <c r="L1376" i="7"/>
  <c r="L1377" i="7"/>
  <c r="L1378" i="7"/>
  <c r="L1379" i="7"/>
  <c r="L1380" i="7"/>
  <c r="L1381" i="7"/>
  <c r="L1382" i="7"/>
  <c r="L1383" i="7"/>
  <c r="L1384" i="7"/>
  <c r="L1385" i="7"/>
  <c r="L1386" i="7"/>
  <c r="L1387" i="7"/>
  <c r="L1388" i="7"/>
  <c r="L1389" i="7"/>
  <c r="L1390" i="7"/>
  <c r="L1391" i="7"/>
  <c r="L1392" i="7"/>
  <c r="L1393" i="7"/>
  <c r="L1394" i="7"/>
  <c r="L1395" i="7"/>
  <c r="L1396" i="7"/>
  <c r="L1397" i="7"/>
  <c r="L1398" i="7"/>
  <c r="L1399" i="7"/>
  <c r="L1400" i="7"/>
  <c r="L1401" i="7"/>
  <c r="L1402" i="7"/>
  <c r="L1403" i="7"/>
  <c r="L1404" i="7"/>
  <c r="L1405" i="7"/>
  <c r="L1406" i="7"/>
  <c r="L1407" i="7"/>
  <c r="L1408" i="7"/>
  <c r="L1409" i="7"/>
  <c r="L1410" i="7"/>
  <c r="L1411" i="7"/>
  <c r="L1412" i="7"/>
  <c r="L1413" i="7"/>
  <c r="L1414" i="7"/>
  <c r="L1415" i="7"/>
  <c r="L1416" i="7"/>
  <c r="L1417" i="7"/>
  <c r="L1418" i="7"/>
  <c r="L1419" i="7"/>
  <c r="L1420" i="7"/>
  <c r="L1421" i="7"/>
  <c r="L1422" i="7"/>
  <c r="L1423" i="7"/>
  <c r="L1424" i="7"/>
  <c r="L1425" i="7"/>
  <c r="L1426" i="7"/>
  <c r="L1427" i="7"/>
  <c r="L1428" i="7"/>
  <c r="L1429" i="7"/>
  <c r="L1430" i="7"/>
  <c r="L1431" i="7"/>
  <c r="L1432" i="7"/>
  <c r="L1433" i="7"/>
  <c r="L1434" i="7"/>
  <c r="L1435" i="7"/>
  <c r="L1436" i="7"/>
  <c r="L1437" i="7"/>
  <c r="L1438" i="7"/>
  <c r="L1439" i="7"/>
  <c r="L1440" i="7"/>
  <c r="L1441" i="7"/>
  <c r="L1442" i="7"/>
  <c r="L1443" i="7"/>
  <c r="L1444" i="7"/>
  <c r="L1445" i="7"/>
  <c r="L1446" i="7"/>
  <c r="L1447" i="7"/>
  <c r="L1448" i="7"/>
  <c r="L1449" i="7"/>
  <c r="L1450" i="7"/>
  <c r="L1451" i="7"/>
  <c r="L1452" i="7"/>
  <c r="L1453" i="7"/>
  <c r="L1454" i="7"/>
  <c r="L1455" i="7"/>
  <c r="L1456" i="7"/>
  <c r="L1457" i="7"/>
  <c r="L1458" i="7"/>
  <c r="L1459" i="7"/>
  <c r="L1460" i="7"/>
  <c r="L1461" i="7"/>
  <c r="L1462" i="7"/>
  <c r="L1463" i="7"/>
  <c r="L1464" i="7"/>
  <c r="L1465" i="7"/>
  <c r="L1466" i="7"/>
  <c r="L1467" i="7"/>
  <c r="L1468" i="7"/>
  <c r="L1469" i="7"/>
  <c r="L1470" i="7"/>
  <c r="L1471" i="7"/>
  <c r="L1472" i="7"/>
  <c r="L1473" i="7"/>
  <c r="L1474" i="7"/>
  <c r="L1475" i="7"/>
  <c r="L1476" i="7"/>
  <c r="L1477" i="7"/>
  <c r="L1478" i="7"/>
  <c r="L1479" i="7"/>
  <c r="L1480" i="7"/>
  <c r="L1481" i="7"/>
  <c r="L1482" i="7"/>
  <c r="L1483" i="7"/>
  <c r="L1484" i="7"/>
  <c r="L1485" i="7"/>
  <c r="L1486" i="7"/>
  <c r="L1487" i="7"/>
  <c r="L1488" i="7"/>
  <c r="L1489" i="7"/>
  <c r="L1490" i="7"/>
  <c r="L1491" i="7"/>
  <c r="L1492" i="7"/>
  <c r="L1493" i="7"/>
  <c r="L1494" i="7"/>
  <c r="L1495" i="7"/>
  <c r="L1496" i="7"/>
  <c r="L1497" i="7"/>
  <c r="L1498" i="7"/>
  <c r="L1499" i="7"/>
  <c r="L1500" i="7"/>
  <c r="L1501" i="7"/>
  <c r="L1502" i="7"/>
  <c r="L1503" i="7"/>
  <c r="L1504" i="7"/>
  <c r="L1505" i="7"/>
  <c r="L1506" i="7"/>
  <c r="L1507" i="7"/>
  <c r="L1508" i="7"/>
  <c r="L1509" i="7"/>
  <c r="L1510" i="7"/>
  <c r="L1511" i="7"/>
  <c r="L1512" i="7"/>
  <c r="L1513" i="7"/>
  <c r="L1514" i="7"/>
  <c r="L1515" i="7"/>
  <c r="L1516" i="7"/>
  <c r="L1517" i="7"/>
  <c r="L1518" i="7"/>
  <c r="L1519" i="7"/>
  <c r="L1520" i="7"/>
  <c r="L1521" i="7"/>
  <c r="L1522" i="7"/>
  <c r="L1523" i="7"/>
  <c r="L1524" i="7"/>
  <c r="L1525" i="7"/>
  <c r="L1526" i="7"/>
  <c r="L1527" i="7"/>
  <c r="L1528" i="7"/>
  <c r="L1529" i="7"/>
  <c r="L1530" i="7"/>
  <c r="L1531" i="7"/>
  <c r="L1532" i="7"/>
  <c r="L1533" i="7"/>
  <c r="L1534" i="7"/>
  <c r="L1535" i="7"/>
  <c r="L1536" i="7"/>
  <c r="L1537" i="7"/>
  <c r="L1538" i="7"/>
  <c r="L1539" i="7"/>
  <c r="L1540" i="7"/>
  <c r="L1541" i="7"/>
  <c r="L1542" i="7"/>
  <c r="L1543" i="7"/>
  <c r="L1544" i="7"/>
  <c r="L1545" i="7"/>
  <c r="L1546" i="7"/>
  <c r="L1547" i="7"/>
  <c r="L1548" i="7"/>
  <c r="L1549" i="7"/>
  <c r="L1550" i="7"/>
  <c r="L1551" i="7"/>
  <c r="L1552" i="7"/>
  <c r="L1553" i="7"/>
  <c r="L1554" i="7"/>
  <c r="L1555" i="7"/>
  <c r="L1556" i="7"/>
  <c r="L1557" i="7"/>
  <c r="L1558" i="7"/>
  <c r="L1559" i="7"/>
  <c r="L1560" i="7"/>
  <c r="L1561" i="7"/>
  <c r="L1562" i="7"/>
  <c r="L1563" i="7"/>
  <c r="L1564" i="7"/>
  <c r="L1565" i="7"/>
  <c r="L1566" i="7"/>
  <c r="L1567" i="7"/>
  <c r="L1568" i="7"/>
  <c r="L1569" i="7"/>
  <c r="L1570" i="7"/>
  <c r="L1571" i="7"/>
  <c r="L1572" i="7"/>
  <c r="L1573" i="7"/>
  <c r="L1574" i="7"/>
  <c r="L1575" i="7"/>
  <c r="L1576" i="7"/>
  <c r="L1577" i="7"/>
  <c r="L1578" i="7"/>
  <c r="L1579" i="7"/>
  <c r="L1580" i="7"/>
  <c r="L1581" i="7"/>
  <c r="L1582" i="7"/>
  <c r="L1583" i="7"/>
  <c r="L1584" i="7"/>
  <c r="L1585" i="7"/>
  <c r="L1586" i="7"/>
  <c r="L1587" i="7"/>
  <c r="L1588" i="7"/>
  <c r="L1589" i="7"/>
  <c r="L1590" i="7"/>
  <c r="L1591" i="7"/>
  <c r="L1592" i="7"/>
  <c r="L1593" i="7"/>
  <c r="L1594" i="7"/>
  <c r="L1595" i="7"/>
  <c r="L1596" i="7"/>
  <c r="L1597" i="7"/>
  <c r="L1598" i="7"/>
  <c r="L1599" i="7"/>
  <c r="L1600" i="7"/>
  <c r="L1601" i="7"/>
  <c r="L1602" i="7"/>
  <c r="L1603" i="7"/>
  <c r="L1604" i="7"/>
  <c r="L1605" i="7"/>
  <c r="L1606" i="7"/>
  <c r="L1607" i="7"/>
  <c r="L1608" i="7"/>
  <c r="L1609" i="7"/>
  <c r="L1610" i="7"/>
  <c r="L1611" i="7"/>
  <c r="L1612" i="7"/>
  <c r="L1613" i="7"/>
  <c r="L1614" i="7"/>
  <c r="L1615" i="7"/>
  <c r="L1616" i="7"/>
  <c r="L1617" i="7"/>
  <c r="L1618" i="7"/>
  <c r="L1619" i="7"/>
  <c r="L1620" i="7"/>
  <c r="L1621" i="7"/>
  <c r="L1622" i="7"/>
  <c r="L1623" i="7"/>
  <c r="L1624" i="7"/>
  <c r="L1625" i="7"/>
  <c r="L1626" i="7"/>
  <c r="L1627" i="7"/>
  <c r="L1628" i="7"/>
  <c r="L1629" i="7"/>
  <c r="L1630" i="7"/>
  <c r="L1631" i="7"/>
  <c r="L1632" i="7"/>
  <c r="L1633" i="7"/>
  <c r="L1634" i="7"/>
  <c r="L1635" i="7"/>
  <c r="L1636" i="7"/>
  <c r="L1637" i="7"/>
  <c r="L1638" i="7"/>
  <c r="L1639" i="7"/>
  <c r="L1640" i="7"/>
  <c r="L1641" i="7"/>
  <c r="L1642" i="7"/>
  <c r="L1643" i="7"/>
  <c r="L1644" i="7"/>
  <c r="L1645" i="7"/>
  <c r="L1646" i="7"/>
  <c r="L1647" i="7"/>
  <c r="L1648" i="7"/>
  <c r="L1649" i="7"/>
  <c r="L1650" i="7"/>
  <c r="L1651" i="7"/>
  <c r="L1652" i="7"/>
  <c r="L1653" i="7"/>
  <c r="L1654" i="7"/>
  <c r="L1655" i="7"/>
  <c r="L1656" i="7"/>
  <c r="L1657" i="7"/>
  <c r="L1658" i="7"/>
  <c r="L1659" i="7"/>
  <c r="L1660" i="7"/>
  <c r="L1661" i="7"/>
  <c r="L1662" i="7"/>
  <c r="L1663" i="7"/>
  <c r="L1664" i="7"/>
  <c r="L1665" i="7"/>
  <c r="L1666" i="7"/>
  <c r="L1667" i="7"/>
  <c r="L1668" i="7"/>
  <c r="L1669" i="7"/>
  <c r="L1670" i="7"/>
  <c r="L1671" i="7"/>
  <c r="L1672" i="7"/>
  <c r="L1673" i="7"/>
  <c r="L1674" i="7"/>
  <c r="L1675" i="7"/>
  <c r="L1676" i="7"/>
  <c r="L1677" i="7"/>
  <c r="L1678" i="7"/>
  <c r="L1679" i="7"/>
  <c r="L1680" i="7"/>
  <c r="L1681" i="7"/>
  <c r="L1682" i="7"/>
  <c r="L1683" i="7"/>
  <c r="L1684" i="7"/>
  <c r="L1685" i="7"/>
  <c r="L1686" i="7"/>
  <c r="L1687" i="7"/>
  <c r="L1688" i="7"/>
  <c r="L1689" i="7"/>
  <c r="L1690" i="7"/>
  <c r="L1691" i="7"/>
  <c r="L1692" i="7"/>
  <c r="L1693" i="7"/>
  <c r="L1694" i="7"/>
  <c r="L1695" i="7"/>
  <c r="L1696" i="7"/>
  <c r="L1697" i="7"/>
  <c r="L1698" i="7"/>
  <c r="L1699" i="7"/>
  <c r="L1700" i="7"/>
  <c r="L1701" i="7"/>
  <c r="L1702" i="7"/>
  <c r="L1703" i="7"/>
  <c r="L1704" i="7"/>
  <c r="L1705" i="7"/>
  <c r="L1706" i="7"/>
  <c r="L1707" i="7"/>
  <c r="L1708" i="7"/>
  <c r="L1709" i="7"/>
  <c r="L1710" i="7"/>
  <c r="L1711" i="7"/>
  <c r="L1712" i="7"/>
  <c r="L1713" i="7"/>
  <c r="L1714" i="7"/>
  <c r="L1715" i="7"/>
  <c r="L1716" i="7"/>
  <c r="L1717" i="7"/>
  <c r="L1718" i="7"/>
  <c r="L1719" i="7"/>
  <c r="L1720" i="7"/>
  <c r="L1721" i="7"/>
  <c r="L1722" i="7"/>
  <c r="L1723" i="7"/>
  <c r="L1724" i="7"/>
  <c r="L1725" i="7"/>
  <c r="L1726" i="7"/>
  <c r="L1727" i="7"/>
  <c r="L1728" i="7"/>
  <c r="L1729" i="7"/>
  <c r="L1730" i="7"/>
  <c r="L1731" i="7"/>
  <c r="L1732" i="7"/>
  <c r="L1733" i="7"/>
  <c r="L1734" i="7"/>
  <c r="L1735" i="7"/>
  <c r="L1736" i="7"/>
  <c r="L1737" i="7"/>
  <c r="L1738" i="7"/>
  <c r="L1739" i="7"/>
  <c r="L1740" i="7"/>
  <c r="L1741" i="7"/>
  <c r="L1742" i="7"/>
  <c r="L1743" i="7"/>
  <c r="L1744" i="7"/>
  <c r="L1745" i="7"/>
  <c r="L1746" i="7"/>
  <c r="L1747" i="7"/>
  <c r="L1748" i="7"/>
  <c r="L1749" i="7"/>
  <c r="L1750" i="7"/>
  <c r="L1751" i="7"/>
  <c r="L1752" i="7"/>
  <c r="L1753" i="7"/>
  <c r="L1754" i="7"/>
  <c r="L1755" i="7"/>
  <c r="L1756" i="7"/>
  <c r="L1757" i="7"/>
  <c r="L1758" i="7"/>
  <c r="L1759" i="7"/>
  <c r="L1760" i="7"/>
  <c r="L1761" i="7"/>
  <c r="L1762" i="7"/>
  <c r="L1763" i="7"/>
  <c r="L1764" i="7"/>
  <c r="L1765" i="7"/>
  <c r="L1766" i="7"/>
  <c r="L1767" i="7"/>
  <c r="L1768" i="7"/>
  <c r="L1769" i="7"/>
  <c r="L1770" i="7"/>
  <c r="L1771" i="7"/>
  <c r="L1772" i="7"/>
  <c r="L1773" i="7"/>
  <c r="L1774" i="7"/>
  <c r="L1775" i="7"/>
  <c r="L1776" i="7"/>
  <c r="L1777" i="7"/>
  <c r="L1778" i="7"/>
  <c r="L1779" i="7"/>
  <c r="L1780" i="7"/>
  <c r="L1781" i="7"/>
  <c r="L1782" i="7"/>
  <c r="L1783" i="7"/>
  <c r="L1784" i="7"/>
  <c r="L1785" i="7"/>
  <c r="L1786" i="7"/>
  <c r="L1787" i="7"/>
  <c r="L1788" i="7"/>
  <c r="L1789" i="7"/>
  <c r="L1790" i="7"/>
  <c r="L1791" i="7"/>
  <c r="L1792" i="7"/>
  <c r="L1793" i="7"/>
  <c r="L1794" i="7"/>
  <c r="L1795" i="7"/>
  <c r="L1796" i="7"/>
  <c r="L1797" i="7"/>
  <c r="L1798" i="7"/>
  <c r="L1799" i="7"/>
  <c r="L1800" i="7"/>
  <c r="L1801" i="7"/>
  <c r="L1802" i="7"/>
  <c r="L1803" i="7"/>
  <c r="L1804" i="7"/>
  <c r="L1805" i="7"/>
  <c r="L1806" i="7"/>
  <c r="L1807" i="7"/>
  <c r="L1808" i="7"/>
  <c r="L1809" i="7"/>
  <c r="L1810" i="7"/>
  <c r="L1811" i="7"/>
  <c r="L1812" i="7"/>
  <c r="L1813" i="7"/>
  <c r="L1814" i="7"/>
  <c r="L1815" i="7"/>
  <c r="L1816" i="7"/>
  <c r="L1817" i="7"/>
  <c r="L1818" i="7"/>
  <c r="L1819" i="7"/>
  <c r="L1820" i="7"/>
  <c r="L1821" i="7"/>
  <c r="L1822" i="7"/>
  <c r="L1823" i="7"/>
  <c r="L1824" i="7"/>
  <c r="L1825" i="7"/>
  <c r="L1826" i="7"/>
  <c r="L1827" i="7"/>
  <c r="L1828" i="7"/>
  <c r="L1829" i="7"/>
  <c r="L1830" i="7"/>
  <c r="L1831" i="7"/>
  <c r="L1832" i="7"/>
  <c r="L1833" i="7"/>
  <c r="L1834" i="7"/>
  <c r="L1835" i="7"/>
  <c r="L1836" i="7"/>
  <c r="L1837" i="7"/>
  <c r="L1838" i="7"/>
  <c r="L1839" i="7"/>
  <c r="L1840" i="7"/>
  <c r="L1841" i="7"/>
  <c r="L1842" i="7"/>
  <c r="L1843" i="7"/>
  <c r="L1844" i="7"/>
  <c r="L1845" i="7"/>
  <c r="L1846" i="7"/>
  <c r="L1847" i="7"/>
  <c r="L1848" i="7"/>
  <c r="L1849" i="7"/>
  <c r="L1850" i="7"/>
  <c r="L1851" i="7"/>
  <c r="L1852" i="7"/>
  <c r="L1853" i="7"/>
  <c r="L1854" i="7"/>
  <c r="L1855" i="7"/>
  <c r="L1856" i="7"/>
  <c r="L1857" i="7"/>
  <c r="L1858" i="7"/>
  <c r="L1859" i="7"/>
  <c r="L1860" i="7"/>
  <c r="L1861" i="7"/>
  <c r="L1862" i="7"/>
  <c r="L1863" i="7"/>
  <c r="L1864" i="7"/>
  <c r="L1865" i="7"/>
  <c r="L1866" i="7"/>
  <c r="L1867" i="7"/>
  <c r="L1868" i="7"/>
  <c r="L1869" i="7"/>
  <c r="L1870" i="7"/>
  <c r="L1871" i="7"/>
  <c r="L1872" i="7"/>
  <c r="L1873" i="7"/>
  <c r="L1874" i="7"/>
  <c r="L1875" i="7"/>
  <c r="L1876" i="7"/>
  <c r="L1877" i="7"/>
  <c r="L1878" i="7"/>
  <c r="L1879" i="7"/>
  <c r="L1880" i="7"/>
  <c r="L1881" i="7"/>
  <c r="L1882" i="7"/>
  <c r="L1883" i="7"/>
  <c r="L1884" i="7"/>
  <c r="L1885" i="7"/>
  <c r="L1886" i="7"/>
  <c r="L1887" i="7"/>
  <c r="L1888" i="7"/>
  <c r="L1889" i="7"/>
  <c r="L1890" i="7"/>
  <c r="L1891" i="7"/>
  <c r="L1892" i="7"/>
  <c r="L1893" i="7"/>
  <c r="L1894" i="7"/>
  <c r="L1895" i="7"/>
  <c r="L1896" i="7"/>
  <c r="L1897" i="7"/>
  <c r="L1898" i="7"/>
  <c r="L1899" i="7"/>
  <c r="L1900" i="7"/>
  <c r="L1901" i="7"/>
  <c r="L1902" i="7"/>
  <c r="L1903" i="7"/>
  <c r="L1904" i="7"/>
  <c r="L1905" i="7"/>
  <c r="L1906" i="7"/>
  <c r="L1907" i="7"/>
  <c r="L1908" i="7"/>
  <c r="L1909" i="7"/>
  <c r="L1910" i="7"/>
  <c r="L1911" i="7"/>
  <c r="L1912" i="7"/>
  <c r="L1913" i="7"/>
  <c r="L1914" i="7"/>
  <c r="L1915" i="7"/>
  <c r="L1916" i="7"/>
  <c r="L1917" i="7"/>
  <c r="L1918" i="7"/>
  <c r="L1919" i="7"/>
  <c r="L1920" i="7"/>
  <c r="L1921" i="7"/>
  <c r="L1922" i="7"/>
  <c r="L1923" i="7"/>
  <c r="L1924" i="7"/>
  <c r="L1925" i="7"/>
  <c r="L1926" i="7"/>
  <c r="L1927" i="7"/>
  <c r="L1928" i="7"/>
  <c r="L1929" i="7"/>
  <c r="L1930" i="7"/>
  <c r="L1931" i="7"/>
  <c r="L1932" i="7"/>
  <c r="L1933" i="7"/>
  <c r="L1934" i="7"/>
  <c r="L1935" i="7"/>
  <c r="L1936" i="7"/>
  <c r="L1937" i="7"/>
  <c r="L1938" i="7"/>
  <c r="L1939" i="7"/>
  <c r="L1940" i="7"/>
  <c r="L1941" i="7"/>
  <c r="L1942" i="7"/>
  <c r="L1943" i="7"/>
  <c r="L1944" i="7"/>
  <c r="L1945" i="7"/>
  <c r="L1946" i="7"/>
  <c r="L1947" i="7"/>
  <c r="L1948" i="7"/>
  <c r="L1949" i="7"/>
  <c r="L1950" i="7"/>
  <c r="L1951" i="7"/>
  <c r="L1952" i="7"/>
  <c r="L1953" i="7"/>
  <c r="L1954" i="7"/>
  <c r="L1955" i="7"/>
  <c r="L1956" i="7"/>
  <c r="L1957" i="7"/>
  <c r="L1958" i="7"/>
  <c r="L1959" i="7"/>
  <c r="L1960" i="7"/>
  <c r="L1961" i="7"/>
  <c r="L1962" i="7"/>
  <c r="L1963" i="7"/>
  <c r="L1964" i="7"/>
  <c r="L1965" i="7"/>
  <c r="L1966" i="7"/>
  <c r="L1967" i="7"/>
  <c r="L1968" i="7"/>
  <c r="L1969" i="7"/>
  <c r="L1970" i="7"/>
  <c r="L1971" i="7"/>
  <c r="L1972" i="7"/>
  <c r="L1973" i="7"/>
  <c r="L1974" i="7"/>
  <c r="L1975" i="7"/>
  <c r="L1976" i="7"/>
  <c r="L1977" i="7"/>
  <c r="L1978" i="7"/>
  <c r="L1979" i="7"/>
  <c r="L1980" i="7"/>
  <c r="L1981" i="7"/>
  <c r="L1982" i="7"/>
  <c r="L1983" i="7"/>
  <c r="L1984" i="7"/>
  <c r="L1985" i="7"/>
  <c r="L1986" i="7"/>
  <c r="L1987" i="7"/>
  <c r="L1988" i="7"/>
  <c r="L1989" i="7"/>
  <c r="L1990" i="7"/>
  <c r="L1991" i="7"/>
  <c r="L1992" i="7"/>
  <c r="L1993" i="7"/>
  <c r="L1994" i="7"/>
  <c r="L1995" i="7"/>
  <c r="L1996" i="7"/>
  <c r="L1997" i="7"/>
  <c r="L1998" i="7"/>
  <c r="L1999" i="7"/>
  <c r="L2000" i="7"/>
  <c r="L2001" i="7"/>
  <c r="L2002" i="7"/>
  <c r="L2003" i="7"/>
  <c r="L2004" i="7"/>
  <c r="L2005" i="7"/>
  <c r="L2006" i="7"/>
  <c r="L2007" i="7"/>
  <c r="L2008" i="7"/>
  <c r="L2009" i="7"/>
  <c r="L2010" i="7"/>
  <c r="L2011" i="7"/>
  <c r="L2012" i="7"/>
  <c r="L2013" i="7"/>
  <c r="L2014" i="7"/>
  <c r="L2015" i="7"/>
  <c r="L2016" i="7"/>
  <c r="L2017" i="7"/>
  <c r="L2018" i="7"/>
  <c r="L2019" i="7"/>
  <c r="L2020" i="7"/>
  <c r="L2021" i="7"/>
  <c r="L2022" i="7"/>
  <c r="L2023" i="7"/>
  <c r="L2024" i="7"/>
  <c r="L2025" i="7"/>
  <c r="L2026" i="7"/>
  <c r="L2027" i="7"/>
  <c r="L2028" i="7"/>
  <c r="L2029" i="7"/>
  <c r="L2030" i="7"/>
  <c r="L2031" i="7"/>
  <c r="L2032" i="7"/>
  <c r="L2033" i="7"/>
  <c r="L2034" i="7"/>
  <c r="L2035" i="7"/>
  <c r="L2036" i="7"/>
  <c r="L2037" i="7"/>
  <c r="L2038" i="7"/>
  <c r="L2039" i="7"/>
  <c r="L2040" i="7"/>
  <c r="L2041" i="7"/>
  <c r="L2042" i="7"/>
  <c r="L2043" i="7"/>
  <c r="L2044" i="7"/>
  <c r="L2045" i="7"/>
  <c r="L2046" i="7"/>
  <c r="L2047" i="7"/>
  <c r="L2048" i="7"/>
  <c r="L2049" i="7"/>
  <c r="L2050" i="7"/>
  <c r="L2051" i="7"/>
  <c r="L2052" i="7"/>
  <c r="L2053" i="7"/>
  <c r="L2054" i="7"/>
  <c r="L2055" i="7"/>
  <c r="L2056" i="7"/>
  <c r="L2057" i="7"/>
  <c r="L2058" i="7"/>
  <c r="L2059" i="7"/>
  <c r="L2060" i="7"/>
  <c r="L2061" i="7"/>
  <c r="L2062" i="7"/>
  <c r="L2063" i="7"/>
  <c r="L2064" i="7"/>
  <c r="L2065" i="7"/>
  <c r="L2066" i="7"/>
  <c r="L2067" i="7"/>
  <c r="L2068" i="7"/>
  <c r="L2069" i="7"/>
  <c r="L2070" i="7"/>
  <c r="L2071" i="7"/>
  <c r="L2072" i="7"/>
  <c r="L2073" i="7"/>
  <c r="L2074" i="7"/>
  <c r="L2075" i="7"/>
  <c r="L2076" i="7"/>
  <c r="L2077" i="7"/>
  <c r="L2078" i="7"/>
  <c r="L2079" i="7"/>
  <c r="L2080" i="7"/>
  <c r="L2081" i="7"/>
  <c r="L2082" i="7"/>
  <c r="L2083" i="7"/>
  <c r="L2084" i="7"/>
  <c r="L2085" i="7"/>
  <c r="L2086" i="7"/>
  <c r="L2087" i="7"/>
  <c r="L2088" i="7"/>
  <c r="L2089" i="7"/>
  <c r="L2090" i="7"/>
  <c r="L2091" i="7"/>
  <c r="L2092" i="7"/>
  <c r="L2093" i="7"/>
  <c r="L2094" i="7"/>
  <c r="L2095" i="7"/>
  <c r="L2096" i="7"/>
  <c r="L2097" i="7"/>
  <c r="L2098" i="7"/>
  <c r="L2099" i="7"/>
  <c r="L2100" i="7"/>
  <c r="L2101" i="7"/>
  <c r="L2102" i="7"/>
  <c r="L2103" i="7"/>
  <c r="L2104" i="7"/>
  <c r="L2105" i="7"/>
  <c r="L2106" i="7"/>
  <c r="L2107" i="7"/>
  <c r="L2108" i="7"/>
  <c r="L2109" i="7"/>
  <c r="L2110" i="7"/>
  <c r="L2111" i="7"/>
  <c r="L2112" i="7"/>
  <c r="L2113" i="7"/>
  <c r="L2114" i="7"/>
  <c r="L2115" i="7"/>
  <c r="L2116" i="7"/>
  <c r="L2117" i="7"/>
  <c r="L2118" i="7"/>
  <c r="L2119" i="7"/>
  <c r="L2120" i="7"/>
  <c r="L2121" i="7"/>
  <c r="L2122" i="7"/>
  <c r="L2123" i="7"/>
  <c r="L2124" i="7"/>
  <c r="L2125" i="7"/>
  <c r="L2126" i="7"/>
  <c r="L2127" i="7"/>
  <c r="L2128" i="7"/>
  <c r="L2129" i="7"/>
  <c r="L2130" i="7"/>
  <c r="L2131" i="7"/>
  <c r="L2132" i="7"/>
  <c r="L2133" i="7"/>
  <c r="L2134" i="7"/>
  <c r="L2135" i="7"/>
  <c r="L2136" i="7"/>
  <c r="L2137" i="7"/>
  <c r="L2138" i="7"/>
  <c r="L2139" i="7"/>
  <c r="L2140" i="7"/>
  <c r="L2141" i="7"/>
  <c r="L2142" i="7"/>
  <c r="L2143" i="7"/>
  <c r="L2144" i="7"/>
  <c r="L2145" i="7"/>
  <c r="L2146" i="7"/>
  <c r="L2147" i="7"/>
  <c r="L2148" i="7"/>
  <c r="L2149" i="7"/>
  <c r="L2150" i="7"/>
  <c r="L2151" i="7"/>
  <c r="L2152" i="7"/>
  <c r="L2153" i="7"/>
  <c r="L2154" i="7"/>
  <c r="L2155" i="7"/>
  <c r="L2156" i="7"/>
  <c r="L2157" i="7"/>
  <c r="L2158" i="7"/>
  <c r="L2159" i="7"/>
  <c r="L2160" i="7"/>
  <c r="L2161" i="7"/>
  <c r="L2162" i="7"/>
  <c r="L2163" i="7"/>
  <c r="L2164" i="7"/>
  <c r="L2165" i="7"/>
  <c r="L2166" i="7"/>
  <c r="L2167" i="7"/>
  <c r="L2168" i="7"/>
  <c r="L2169" i="7"/>
  <c r="L2170" i="7"/>
  <c r="L2171" i="7"/>
  <c r="L2172" i="7"/>
  <c r="L2173" i="7"/>
  <c r="L2174" i="7"/>
  <c r="L2175" i="7"/>
  <c r="L2176" i="7"/>
  <c r="L2177" i="7"/>
  <c r="L2178" i="7"/>
  <c r="L2179" i="7"/>
  <c r="L2180" i="7"/>
  <c r="L2181" i="7"/>
  <c r="L2182" i="7"/>
  <c r="L2183" i="7"/>
  <c r="L2184" i="7"/>
  <c r="L2185" i="7"/>
  <c r="L2186" i="7"/>
  <c r="L2187" i="7"/>
  <c r="L2188" i="7"/>
  <c r="L2189" i="7"/>
  <c r="L2190" i="7"/>
  <c r="L2191" i="7"/>
  <c r="L2192" i="7"/>
  <c r="L2193" i="7"/>
  <c r="L2194" i="7"/>
  <c r="L2195" i="7"/>
  <c r="L2196" i="7"/>
  <c r="L2197" i="7"/>
  <c r="L2198" i="7"/>
  <c r="L2199" i="7"/>
  <c r="L2200" i="7"/>
  <c r="L2201" i="7"/>
  <c r="L2202" i="7"/>
  <c r="L2203" i="7"/>
  <c r="L2204" i="7"/>
  <c r="L2205" i="7"/>
  <c r="L2206" i="7"/>
  <c r="L2207" i="7"/>
  <c r="L2208" i="7"/>
  <c r="L2209" i="7"/>
  <c r="L2210" i="7"/>
  <c r="L2211" i="7"/>
  <c r="L2212" i="7"/>
  <c r="L2213" i="7"/>
  <c r="L2214" i="7"/>
  <c r="L2215" i="7"/>
  <c r="L2216" i="7"/>
  <c r="L2217" i="7"/>
  <c r="L2218" i="7"/>
  <c r="L2219" i="7"/>
  <c r="L2220" i="7"/>
  <c r="L2221" i="7"/>
  <c r="L2222" i="7"/>
  <c r="L2223" i="7"/>
  <c r="L2224" i="7"/>
  <c r="L2225" i="7"/>
  <c r="L2226" i="7"/>
  <c r="L2227" i="7"/>
  <c r="L2228" i="7"/>
  <c r="L2229" i="7"/>
  <c r="L2230" i="7"/>
  <c r="L2231" i="7"/>
  <c r="L2232" i="7"/>
  <c r="L2233" i="7"/>
  <c r="L2234" i="7"/>
  <c r="L2235" i="7"/>
  <c r="L2236" i="7"/>
  <c r="L2237" i="7"/>
  <c r="L2238" i="7"/>
  <c r="L2239" i="7"/>
  <c r="L2240" i="7"/>
  <c r="L2241" i="7"/>
  <c r="L2242" i="7"/>
  <c r="L2243" i="7"/>
  <c r="L2244" i="7"/>
  <c r="L2245" i="7"/>
  <c r="L2246" i="7"/>
  <c r="L2247" i="7"/>
  <c r="L2248" i="7"/>
  <c r="L2249" i="7"/>
  <c r="L2250" i="7"/>
  <c r="L2251" i="7"/>
  <c r="L2252" i="7"/>
  <c r="L2253" i="7"/>
  <c r="L2254" i="7"/>
  <c r="L2255" i="7"/>
  <c r="L2256" i="7"/>
  <c r="L2257" i="7"/>
  <c r="L2258" i="7"/>
  <c r="L2259" i="7"/>
  <c r="L2260" i="7"/>
  <c r="L2261" i="7"/>
  <c r="L2262" i="7"/>
  <c r="L2263" i="7"/>
  <c r="L2264" i="7"/>
  <c r="L2265" i="7"/>
  <c r="L2266" i="7"/>
  <c r="L2267" i="7"/>
  <c r="L2268" i="7"/>
  <c r="L2269" i="7"/>
  <c r="L2270" i="7"/>
  <c r="L2271" i="7"/>
  <c r="L2272" i="7"/>
  <c r="L2273" i="7"/>
  <c r="L2274" i="7"/>
  <c r="L2275" i="7"/>
  <c r="L2276" i="7"/>
  <c r="L2277" i="7"/>
  <c r="L2278" i="7"/>
  <c r="L2279" i="7"/>
  <c r="L2280" i="7"/>
  <c r="L2281" i="7"/>
  <c r="L2282" i="7"/>
  <c r="L2283" i="7"/>
  <c r="L2284" i="7"/>
  <c r="L2285" i="7"/>
  <c r="L2286" i="7"/>
  <c r="L2287" i="7"/>
  <c r="L2288" i="7"/>
  <c r="L2289" i="7"/>
  <c r="L2290" i="7"/>
  <c r="L2291" i="7"/>
  <c r="L2292" i="7"/>
  <c r="L2293" i="7"/>
  <c r="L2294" i="7"/>
  <c r="L2295" i="7"/>
  <c r="L2296" i="7"/>
  <c r="L2297" i="7"/>
  <c r="L2298" i="7"/>
  <c r="L2299" i="7"/>
  <c r="L2300" i="7"/>
  <c r="L2301" i="7"/>
  <c r="L2302" i="7"/>
  <c r="L2303" i="7"/>
  <c r="L2304" i="7"/>
  <c r="L2305" i="7"/>
  <c r="L2306" i="7"/>
  <c r="L2307" i="7"/>
  <c r="L2308" i="7"/>
  <c r="L2309" i="7"/>
  <c r="L2310" i="7"/>
  <c r="L2311" i="7"/>
  <c r="L2312" i="7"/>
  <c r="L2313" i="7"/>
  <c r="L2314" i="7"/>
  <c r="L2315" i="7"/>
  <c r="L2316" i="7"/>
  <c r="L2317" i="7"/>
  <c r="L2318" i="7"/>
  <c r="L2319" i="7"/>
  <c r="L2320" i="7"/>
  <c r="L2321" i="7"/>
  <c r="L2322" i="7"/>
  <c r="L2323" i="7"/>
  <c r="L2324" i="7"/>
  <c r="L2325" i="7"/>
  <c r="L2326" i="7"/>
  <c r="L2327" i="7"/>
  <c r="L2328" i="7"/>
  <c r="L2329" i="7"/>
  <c r="L2330" i="7"/>
  <c r="L2331" i="7"/>
  <c r="L2332" i="7"/>
  <c r="L2333" i="7"/>
  <c r="L2334" i="7"/>
  <c r="L2335" i="7"/>
  <c r="L2336" i="7"/>
  <c r="L2337" i="7"/>
  <c r="L2338" i="7"/>
  <c r="L2339" i="7"/>
  <c r="L2340" i="7"/>
  <c r="L2341" i="7"/>
  <c r="L2342" i="7"/>
  <c r="L2343" i="7"/>
  <c r="L2344" i="7"/>
  <c r="L2345" i="7"/>
  <c r="L2346" i="7"/>
  <c r="L2347" i="7"/>
  <c r="L2348" i="7"/>
  <c r="L2349" i="7"/>
  <c r="L2350" i="7"/>
  <c r="L2351" i="7"/>
  <c r="L2352" i="7"/>
  <c r="L2353" i="7"/>
  <c r="L2354" i="7"/>
  <c r="L2355" i="7"/>
  <c r="L2356" i="7"/>
  <c r="L2357" i="7"/>
  <c r="L2358" i="7"/>
  <c r="L2359" i="7"/>
  <c r="L2360" i="7"/>
  <c r="L2361" i="7"/>
  <c r="L2362" i="7"/>
  <c r="L2363" i="7"/>
  <c r="L2364" i="7"/>
  <c r="L2365" i="7"/>
  <c r="L2366" i="7"/>
  <c r="L2367" i="7"/>
  <c r="L2368" i="7"/>
  <c r="L2369" i="7"/>
  <c r="L2370" i="7"/>
  <c r="L2371" i="7"/>
  <c r="L2372" i="7"/>
  <c r="L2373" i="7"/>
  <c r="L2374" i="7"/>
  <c r="L2375" i="7"/>
  <c r="L2376" i="7"/>
  <c r="L2377" i="7"/>
  <c r="L2378" i="7"/>
  <c r="L2379" i="7"/>
  <c r="L2380" i="7"/>
  <c r="L2381" i="7"/>
  <c r="L2382" i="7"/>
  <c r="L2383" i="7"/>
  <c r="L2384" i="7"/>
  <c r="L2385" i="7"/>
  <c r="L2386" i="7"/>
  <c r="L2387" i="7"/>
  <c r="L2388" i="7"/>
  <c r="L2389" i="7"/>
  <c r="L2390" i="7"/>
  <c r="L2391" i="7"/>
  <c r="L2392" i="7"/>
  <c r="L2393" i="7"/>
  <c r="L2394" i="7"/>
  <c r="L2395" i="7"/>
  <c r="L2396" i="7"/>
  <c r="L2397" i="7"/>
  <c r="L2398" i="7"/>
  <c r="L2399" i="7"/>
  <c r="L2400" i="7"/>
  <c r="L2401" i="7"/>
  <c r="L2402" i="7"/>
  <c r="L2403" i="7"/>
  <c r="L2404" i="7"/>
  <c r="L2405" i="7"/>
  <c r="L2406" i="7"/>
  <c r="L2407" i="7"/>
  <c r="L2408" i="7"/>
  <c r="L2409" i="7"/>
  <c r="L2410" i="7"/>
  <c r="L2411" i="7"/>
  <c r="L2412" i="7"/>
  <c r="L2413" i="7"/>
  <c r="L2414" i="7"/>
  <c r="L2415" i="7"/>
  <c r="L2416" i="7"/>
  <c r="L2417" i="7"/>
  <c r="L2418" i="7"/>
  <c r="L2419" i="7"/>
  <c r="L2420" i="7"/>
  <c r="L2421" i="7"/>
  <c r="L2422" i="7"/>
  <c r="L2423" i="7"/>
  <c r="L2424" i="7"/>
  <c r="L2425" i="7"/>
  <c r="L2426" i="7"/>
  <c r="L2427" i="7"/>
  <c r="L2428" i="7"/>
  <c r="L2429" i="7"/>
  <c r="L2430" i="7"/>
  <c r="L2431" i="7"/>
  <c r="L2432" i="7"/>
  <c r="L2433" i="7"/>
  <c r="L2434" i="7"/>
  <c r="L2435" i="7"/>
  <c r="L2436" i="7"/>
  <c r="L2437" i="7"/>
  <c r="L2438" i="7"/>
  <c r="L2439" i="7"/>
  <c r="L2440" i="7"/>
  <c r="L2441" i="7"/>
  <c r="L2442" i="7"/>
  <c r="L2443" i="7"/>
  <c r="L2444" i="7"/>
  <c r="L2445" i="7"/>
  <c r="L2446" i="7"/>
  <c r="L2447" i="7"/>
  <c r="L2448" i="7"/>
  <c r="L2449" i="7"/>
  <c r="L2450" i="7"/>
  <c r="L2451" i="7"/>
  <c r="L2452" i="7"/>
  <c r="L2453" i="7"/>
  <c r="L2454" i="7"/>
  <c r="L2455" i="7"/>
  <c r="L2456" i="7"/>
  <c r="L2457" i="7"/>
  <c r="L2458" i="7"/>
  <c r="L2459" i="7"/>
  <c r="L2460" i="7"/>
  <c r="L2461" i="7"/>
  <c r="L2462" i="7"/>
  <c r="L2463" i="7"/>
  <c r="L2464" i="7"/>
  <c r="L2465" i="7"/>
  <c r="L2466" i="7"/>
  <c r="L2467" i="7"/>
  <c r="L2468" i="7"/>
  <c r="L2469" i="7"/>
  <c r="L2470" i="7"/>
  <c r="L2471" i="7"/>
  <c r="L2472" i="7"/>
  <c r="L2473" i="7"/>
  <c r="L2474" i="7"/>
  <c r="L2475" i="7"/>
  <c r="L2476" i="7"/>
  <c r="L2477" i="7"/>
  <c r="L2478" i="7"/>
  <c r="L2479" i="7"/>
  <c r="L2480" i="7"/>
  <c r="L2481" i="7"/>
  <c r="L2482" i="7"/>
  <c r="L2483" i="7"/>
  <c r="L2484" i="7"/>
  <c r="L2485" i="7"/>
  <c r="L2486" i="7"/>
  <c r="L2487" i="7"/>
  <c r="L2488" i="7"/>
  <c r="L2489" i="7"/>
  <c r="L2490" i="7"/>
  <c r="L2491" i="7"/>
  <c r="L2492" i="7"/>
  <c r="L2493" i="7"/>
  <c r="L2494" i="7"/>
  <c r="L2495" i="7"/>
  <c r="L2496" i="7"/>
  <c r="L2497" i="7"/>
  <c r="L2498" i="7"/>
  <c r="L2499" i="7"/>
  <c r="L2500" i="7"/>
  <c r="L2501" i="7"/>
  <c r="L2502" i="7"/>
  <c r="L2503" i="7"/>
  <c r="L2504" i="7"/>
  <c r="L2505" i="7"/>
  <c r="L2506" i="7"/>
  <c r="L2507" i="7"/>
  <c r="L2508" i="7"/>
  <c r="L2509" i="7"/>
  <c r="L2510" i="7"/>
  <c r="L2511" i="7"/>
  <c r="L2512" i="7"/>
  <c r="L2513" i="7"/>
  <c r="L2514" i="7"/>
  <c r="L2515" i="7"/>
  <c r="L2516" i="7"/>
  <c r="L2517" i="7"/>
  <c r="L2518" i="7"/>
  <c r="L2519" i="7"/>
  <c r="L2520" i="7"/>
  <c r="L2521" i="7"/>
  <c r="L2522" i="7"/>
  <c r="L2523" i="7"/>
  <c r="L2524" i="7"/>
  <c r="L2525" i="7"/>
  <c r="L2526" i="7"/>
  <c r="L2527" i="7"/>
  <c r="L2528" i="7"/>
  <c r="L2529" i="7"/>
  <c r="L2530" i="7"/>
  <c r="L2531" i="7"/>
  <c r="L2532" i="7"/>
  <c r="L2533" i="7"/>
  <c r="L2534" i="7"/>
  <c r="L2535" i="7"/>
  <c r="L2536" i="7"/>
  <c r="L2537" i="7"/>
  <c r="L2538" i="7"/>
  <c r="L2539" i="7"/>
  <c r="L2540" i="7"/>
  <c r="L2541" i="7"/>
  <c r="L2542" i="7"/>
  <c r="L2543" i="7"/>
  <c r="L2544" i="7"/>
  <c r="L2545" i="7"/>
  <c r="L2546" i="7"/>
  <c r="L2547" i="7"/>
  <c r="L2548" i="7"/>
  <c r="L2549" i="7"/>
  <c r="L2550" i="7"/>
  <c r="L2551" i="7"/>
  <c r="L2552" i="7"/>
  <c r="L2553" i="7"/>
  <c r="L2554" i="7"/>
  <c r="L2555" i="7"/>
  <c r="L2556" i="7"/>
  <c r="L2557" i="7"/>
  <c r="L2558" i="7"/>
  <c r="L2559" i="7"/>
  <c r="L2560" i="7"/>
  <c r="L2561" i="7"/>
  <c r="L2562" i="7"/>
  <c r="L2563" i="7"/>
  <c r="L2564" i="7"/>
  <c r="L2565" i="7"/>
  <c r="L2566" i="7"/>
  <c r="L2567" i="7"/>
  <c r="L2568" i="7"/>
  <c r="L2569" i="7"/>
  <c r="L2570" i="7"/>
  <c r="L2571" i="7"/>
  <c r="L2572" i="7"/>
  <c r="L2573" i="7"/>
  <c r="L2574" i="7"/>
  <c r="L2575" i="7"/>
  <c r="L2576" i="7"/>
  <c r="L2577" i="7"/>
  <c r="L2578" i="7"/>
  <c r="L2579" i="7"/>
  <c r="L2580" i="7"/>
  <c r="L2581" i="7"/>
  <c r="L2582" i="7"/>
  <c r="L2583" i="7"/>
  <c r="L2584" i="7"/>
  <c r="L2585" i="7"/>
  <c r="L2586" i="7"/>
  <c r="L2587" i="7"/>
  <c r="L2588" i="7"/>
  <c r="L2589" i="7"/>
  <c r="L2590" i="7"/>
  <c r="L2591" i="7"/>
  <c r="L2592" i="7"/>
  <c r="L2593" i="7"/>
  <c r="L2594" i="7"/>
  <c r="L2595" i="7"/>
  <c r="L2596" i="7"/>
  <c r="L2597" i="7"/>
  <c r="L2598" i="7"/>
  <c r="L2599" i="7"/>
  <c r="L2600" i="7"/>
  <c r="L2601" i="7"/>
  <c r="L2602" i="7"/>
  <c r="L2603" i="7"/>
  <c r="L2604" i="7"/>
  <c r="L2605" i="7"/>
  <c r="L2606" i="7"/>
  <c r="L2607" i="7"/>
  <c r="L2608" i="7"/>
  <c r="L2609" i="7"/>
  <c r="L2610" i="7"/>
  <c r="L2611" i="7"/>
  <c r="L2612" i="7"/>
  <c r="L2613" i="7"/>
  <c r="L2614" i="7"/>
  <c r="L2615" i="7"/>
  <c r="L2616" i="7"/>
  <c r="L2617" i="7"/>
  <c r="L2618" i="7"/>
  <c r="L2619" i="7"/>
  <c r="L2620" i="7"/>
  <c r="L2621" i="7"/>
  <c r="L2622" i="7"/>
  <c r="L2623" i="7"/>
  <c r="L2624" i="7"/>
  <c r="L2625" i="7"/>
  <c r="L2626" i="7"/>
  <c r="L2627" i="7"/>
  <c r="L2628" i="7"/>
  <c r="L2629" i="7"/>
  <c r="L2630" i="7"/>
  <c r="L2631" i="7"/>
  <c r="L2632" i="7"/>
  <c r="L2633" i="7"/>
  <c r="L2634" i="7"/>
  <c r="L2635" i="7"/>
  <c r="L2636" i="7"/>
  <c r="L2637" i="7"/>
  <c r="L2638" i="7"/>
  <c r="L2639" i="7"/>
  <c r="L2640" i="7"/>
  <c r="L2641" i="7"/>
  <c r="L2642" i="7"/>
  <c r="L2643" i="7"/>
  <c r="L2644" i="7"/>
  <c r="L2645" i="7"/>
  <c r="L2646" i="7"/>
  <c r="L2647" i="7"/>
  <c r="L2648" i="7"/>
  <c r="L2649" i="7"/>
  <c r="L2650" i="7"/>
  <c r="L2651" i="7"/>
  <c r="L2652" i="7"/>
  <c r="L2653" i="7"/>
  <c r="L2654" i="7"/>
  <c r="L2655" i="7"/>
  <c r="L2656" i="7"/>
  <c r="L2657" i="7"/>
  <c r="L2658" i="7"/>
  <c r="L2659" i="7"/>
  <c r="L2660" i="7"/>
  <c r="L2661" i="7"/>
  <c r="L2662" i="7"/>
  <c r="L2663" i="7"/>
  <c r="L2664" i="7"/>
  <c r="L2665" i="7"/>
  <c r="L2666" i="7"/>
  <c r="L2667" i="7"/>
  <c r="L2668" i="7"/>
  <c r="L2669" i="7"/>
  <c r="L2670" i="7"/>
  <c r="L2671" i="7"/>
  <c r="L2672" i="7"/>
  <c r="L2673" i="7"/>
  <c r="L2674" i="7"/>
  <c r="L2675" i="7"/>
  <c r="L2676" i="7"/>
  <c r="L2677" i="7"/>
  <c r="L2678" i="7"/>
  <c r="L2679" i="7"/>
  <c r="L2680" i="7"/>
  <c r="L2681" i="7"/>
  <c r="L2682" i="7"/>
  <c r="L2683" i="7"/>
  <c r="L2684" i="7"/>
  <c r="L2685" i="7"/>
  <c r="L2686" i="7"/>
  <c r="L2687" i="7"/>
  <c r="L2688" i="7"/>
  <c r="L2689" i="7"/>
  <c r="L2690" i="7"/>
  <c r="L2691" i="7"/>
  <c r="L2692" i="7"/>
  <c r="L2693" i="7"/>
  <c r="L2694" i="7"/>
  <c r="L2695" i="7"/>
  <c r="L2696" i="7"/>
  <c r="L2697" i="7"/>
  <c r="L2698" i="7"/>
  <c r="L2699" i="7"/>
  <c r="L2700" i="7"/>
  <c r="L2701" i="7"/>
  <c r="L2702" i="7"/>
  <c r="L2703" i="7"/>
  <c r="L2704" i="7"/>
  <c r="L2705" i="7"/>
  <c r="L2706" i="7"/>
  <c r="L2707" i="7"/>
  <c r="L2708" i="7"/>
  <c r="L2709" i="7"/>
  <c r="L2710" i="7"/>
  <c r="L2711" i="7"/>
  <c r="L2712" i="7"/>
  <c r="L2713" i="7"/>
  <c r="L2714" i="7"/>
  <c r="L2715" i="7"/>
  <c r="L2716" i="7"/>
  <c r="L2717" i="7"/>
  <c r="L2718" i="7"/>
  <c r="L2719" i="7"/>
  <c r="L2720" i="7"/>
  <c r="L2721" i="7"/>
  <c r="L2722" i="7"/>
  <c r="L2723" i="7"/>
  <c r="L2724" i="7"/>
  <c r="L2725" i="7"/>
  <c r="L2726" i="7"/>
  <c r="L2727" i="7"/>
  <c r="L2728" i="7"/>
  <c r="L2729" i="7"/>
  <c r="L2730" i="7"/>
  <c r="L2731" i="7"/>
  <c r="L2732" i="7"/>
  <c r="L2733" i="7"/>
  <c r="L2734" i="7"/>
  <c r="L2735" i="7"/>
  <c r="L2736" i="7"/>
  <c r="L2737" i="7"/>
  <c r="L2738" i="7"/>
  <c r="L2739" i="7"/>
  <c r="L2740" i="7"/>
  <c r="L2741" i="7"/>
  <c r="L2742" i="7"/>
  <c r="L2743" i="7"/>
  <c r="L2744" i="7"/>
  <c r="L2745" i="7"/>
  <c r="L2746" i="7"/>
  <c r="L2747" i="7"/>
  <c r="L2748" i="7"/>
  <c r="L2749" i="7"/>
  <c r="L2750" i="7"/>
  <c r="L2751" i="7"/>
  <c r="L2752" i="7"/>
  <c r="L2753" i="7"/>
  <c r="L2754" i="7"/>
  <c r="L2755" i="7"/>
  <c r="L2756" i="7"/>
  <c r="L2757" i="7"/>
  <c r="L2758" i="7"/>
  <c r="L2759" i="7"/>
  <c r="L2760" i="7"/>
  <c r="L2761" i="7"/>
  <c r="L2762" i="7"/>
  <c r="L2763" i="7"/>
  <c r="L2764" i="7"/>
  <c r="L2765" i="7"/>
  <c r="L2766" i="7"/>
  <c r="L2767" i="7"/>
  <c r="L2768" i="7"/>
  <c r="L2769" i="7"/>
  <c r="L2770" i="7"/>
  <c r="L2771" i="7"/>
  <c r="L2772" i="7"/>
  <c r="L2773" i="7"/>
  <c r="L2774" i="7"/>
  <c r="L2775" i="7"/>
  <c r="L2776" i="7"/>
  <c r="L2777" i="7"/>
  <c r="L2778" i="7"/>
  <c r="L2779" i="7"/>
  <c r="L2780" i="7"/>
  <c r="L2781" i="7"/>
  <c r="L2782" i="7"/>
  <c r="L2783" i="7"/>
  <c r="L2784" i="7"/>
  <c r="L2785" i="7"/>
  <c r="L2786" i="7"/>
  <c r="L2787" i="7"/>
  <c r="L2788" i="7"/>
  <c r="L2789" i="7"/>
  <c r="L2790" i="7"/>
  <c r="L2791" i="7"/>
  <c r="L2792" i="7"/>
  <c r="L2793" i="7"/>
  <c r="L2794" i="7"/>
  <c r="L2795" i="7"/>
  <c r="L2796" i="7"/>
  <c r="L2797" i="7"/>
  <c r="L2798" i="7"/>
  <c r="L2799" i="7"/>
  <c r="L2800" i="7"/>
  <c r="L2801" i="7"/>
  <c r="L2802" i="7"/>
  <c r="L2803" i="7"/>
  <c r="L2804" i="7"/>
  <c r="L2805" i="7"/>
  <c r="L2806" i="7"/>
  <c r="L2807" i="7"/>
  <c r="L2808" i="7"/>
  <c r="L2809" i="7"/>
  <c r="L2810" i="7"/>
  <c r="L2811" i="7"/>
  <c r="L2812" i="7"/>
  <c r="L2813" i="7"/>
  <c r="L2814" i="7"/>
  <c r="L2815" i="7"/>
  <c r="L2816" i="7"/>
  <c r="L2817" i="7"/>
  <c r="L2" i="7"/>
  <c r="K3" i="7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662" i="7"/>
  <c r="K2663" i="7"/>
  <c r="K2664" i="7"/>
  <c r="K2665" i="7"/>
  <c r="K2666" i="7"/>
  <c r="K2667" i="7"/>
  <c r="K2668" i="7"/>
  <c r="K2669" i="7"/>
  <c r="K2670" i="7"/>
  <c r="K2671" i="7"/>
  <c r="K2672" i="7"/>
  <c r="K2673" i="7"/>
  <c r="K2674" i="7"/>
  <c r="K2675" i="7"/>
  <c r="K2676" i="7"/>
  <c r="K2677" i="7"/>
  <c r="K2678" i="7"/>
  <c r="K2679" i="7"/>
  <c r="K2680" i="7"/>
  <c r="K2681" i="7"/>
  <c r="K2682" i="7"/>
  <c r="K2683" i="7"/>
  <c r="K2684" i="7"/>
  <c r="K2685" i="7"/>
  <c r="K2686" i="7"/>
  <c r="K2687" i="7"/>
  <c r="K2688" i="7"/>
  <c r="K2689" i="7"/>
  <c r="K2690" i="7"/>
  <c r="K2691" i="7"/>
  <c r="K2692" i="7"/>
  <c r="K2693" i="7"/>
  <c r="K2694" i="7"/>
  <c r="K2695" i="7"/>
  <c r="K2696" i="7"/>
  <c r="K2697" i="7"/>
  <c r="K2698" i="7"/>
  <c r="K2699" i="7"/>
  <c r="K2700" i="7"/>
  <c r="K2701" i="7"/>
  <c r="K2702" i="7"/>
  <c r="K2703" i="7"/>
  <c r="K2704" i="7"/>
  <c r="K2705" i="7"/>
  <c r="K2706" i="7"/>
  <c r="K2707" i="7"/>
  <c r="K2708" i="7"/>
  <c r="K2709" i="7"/>
  <c r="K2710" i="7"/>
  <c r="K2711" i="7"/>
  <c r="K2712" i="7"/>
  <c r="K2713" i="7"/>
  <c r="K2714" i="7"/>
  <c r="K2715" i="7"/>
  <c r="K2716" i="7"/>
  <c r="K2717" i="7"/>
  <c r="K2718" i="7"/>
  <c r="K2719" i="7"/>
  <c r="K2720" i="7"/>
  <c r="K2721" i="7"/>
  <c r="K2722" i="7"/>
  <c r="K2723" i="7"/>
  <c r="K2724" i="7"/>
  <c r="K2725" i="7"/>
  <c r="K2726" i="7"/>
  <c r="K2727" i="7"/>
  <c r="K2728" i="7"/>
  <c r="K2729" i="7"/>
  <c r="K2730" i="7"/>
  <c r="K2731" i="7"/>
  <c r="K2732" i="7"/>
  <c r="K2733" i="7"/>
  <c r="K2734" i="7"/>
  <c r="K2735" i="7"/>
  <c r="K2736" i="7"/>
  <c r="K2737" i="7"/>
  <c r="K2738" i="7"/>
  <c r="K2739" i="7"/>
  <c r="K2740" i="7"/>
  <c r="K2741" i="7"/>
  <c r="K2742" i="7"/>
  <c r="K2743" i="7"/>
  <c r="K2744" i="7"/>
  <c r="K2745" i="7"/>
  <c r="K2746" i="7"/>
  <c r="K2747" i="7"/>
  <c r="K2748" i="7"/>
  <c r="K2749" i="7"/>
  <c r="K2750" i="7"/>
  <c r="K2751" i="7"/>
  <c r="K2752" i="7"/>
  <c r="K2753" i="7"/>
  <c r="K2754" i="7"/>
  <c r="K2755" i="7"/>
  <c r="K2756" i="7"/>
  <c r="K2757" i="7"/>
  <c r="K2758" i="7"/>
  <c r="K2759" i="7"/>
  <c r="K2760" i="7"/>
  <c r="K2761" i="7"/>
  <c r="K2762" i="7"/>
  <c r="K2763" i="7"/>
  <c r="K2764" i="7"/>
  <c r="K2765" i="7"/>
  <c r="K2766" i="7"/>
  <c r="K2767" i="7"/>
  <c r="K2768" i="7"/>
  <c r="K2769" i="7"/>
  <c r="K2770" i="7"/>
  <c r="K2771" i="7"/>
  <c r="K2772" i="7"/>
  <c r="K2773" i="7"/>
  <c r="K2774" i="7"/>
  <c r="K2775" i="7"/>
  <c r="K2776" i="7"/>
  <c r="K2777" i="7"/>
  <c r="K2778" i="7"/>
  <c r="K2779" i="7"/>
  <c r="K2780" i="7"/>
  <c r="K2781" i="7"/>
  <c r="K2782" i="7"/>
  <c r="K2783" i="7"/>
  <c r="K2784" i="7"/>
  <c r="K2785" i="7"/>
  <c r="K2786" i="7"/>
  <c r="K2787" i="7"/>
  <c r="K2788" i="7"/>
  <c r="K2789" i="7"/>
  <c r="K2790" i="7"/>
  <c r="K2791" i="7"/>
  <c r="K2792" i="7"/>
  <c r="K2793" i="7"/>
  <c r="K2794" i="7"/>
  <c r="K2795" i="7"/>
  <c r="K2796" i="7"/>
  <c r="K2797" i="7"/>
  <c r="K2798" i="7"/>
  <c r="K2799" i="7"/>
  <c r="K2800" i="7"/>
  <c r="K2801" i="7"/>
  <c r="K2802" i="7"/>
  <c r="K2803" i="7"/>
  <c r="K2804" i="7"/>
  <c r="K2805" i="7"/>
  <c r="K2806" i="7"/>
  <c r="K2807" i="7"/>
  <c r="K2808" i="7"/>
  <c r="K2809" i="7"/>
  <c r="K2810" i="7"/>
  <c r="K2811" i="7"/>
  <c r="K2812" i="7"/>
  <c r="K2813" i="7"/>
  <c r="K2814" i="7"/>
  <c r="K2815" i="7"/>
  <c r="K2816" i="7"/>
  <c r="K2817" i="7"/>
  <c r="K2" i="7"/>
  <c r="M2" i="7"/>
  <c r="W3" i="7"/>
  <c r="W4" i="7"/>
  <c r="W5" i="7"/>
  <c r="W6" i="7"/>
  <c r="W7" i="7"/>
  <c r="W8" i="7"/>
  <c r="W9" i="7"/>
  <c r="W10" i="7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7" i="7"/>
  <c r="W78" i="7"/>
  <c r="W79" i="7"/>
  <c r="W80" i="7"/>
  <c r="W81" i="7"/>
  <c r="W82" i="7"/>
  <c r="W83" i="7"/>
  <c r="W84" i="7"/>
  <c r="W85" i="7"/>
  <c r="W86" i="7"/>
  <c r="W87" i="7"/>
  <c r="W88" i="7"/>
  <c r="W89" i="7"/>
  <c r="W90" i="7"/>
  <c r="W91" i="7"/>
  <c r="W92" i="7"/>
  <c r="W93" i="7"/>
  <c r="W94" i="7"/>
  <c r="W95" i="7"/>
  <c r="W96" i="7"/>
  <c r="W97" i="7"/>
  <c r="W98" i="7"/>
  <c r="W99" i="7"/>
  <c r="W100" i="7"/>
  <c r="W101" i="7"/>
  <c r="W102" i="7"/>
  <c r="W103" i="7"/>
  <c r="W104" i="7"/>
  <c r="W105" i="7"/>
  <c r="W106" i="7"/>
  <c r="W107" i="7"/>
  <c r="W108" i="7"/>
  <c r="W109" i="7"/>
  <c r="W110" i="7"/>
  <c r="W111" i="7"/>
  <c r="W112" i="7"/>
  <c r="W113" i="7"/>
  <c r="W114" i="7"/>
  <c r="W115" i="7"/>
  <c r="W116" i="7"/>
  <c r="W117" i="7"/>
  <c r="W118" i="7"/>
  <c r="W119" i="7"/>
  <c r="W120" i="7"/>
  <c r="W121" i="7"/>
  <c r="W122" i="7"/>
  <c r="W123" i="7"/>
  <c r="W124" i="7"/>
  <c r="W125" i="7"/>
  <c r="W126" i="7"/>
  <c r="W127" i="7"/>
  <c r="W128" i="7"/>
  <c r="W129" i="7"/>
  <c r="W130" i="7"/>
  <c r="W131" i="7"/>
  <c r="W132" i="7"/>
  <c r="W133" i="7"/>
  <c r="W134" i="7"/>
  <c r="W135" i="7"/>
  <c r="W136" i="7"/>
  <c r="W137" i="7"/>
  <c r="W138" i="7"/>
  <c r="W139" i="7"/>
  <c r="W140" i="7"/>
  <c r="W141" i="7"/>
  <c r="W142" i="7"/>
  <c r="W143" i="7"/>
  <c r="W144" i="7"/>
  <c r="W145" i="7"/>
  <c r="W146" i="7"/>
  <c r="W147" i="7"/>
  <c r="W148" i="7"/>
  <c r="W149" i="7"/>
  <c r="W150" i="7"/>
  <c r="W151" i="7"/>
  <c r="W152" i="7"/>
  <c r="W153" i="7"/>
  <c r="W154" i="7"/>
  <c r="W155" i="7"/>
  <c r="W156" i="7"/>
  <c r="W157" i="7"/>
  <c r="W158" i="7"/>
  <c r="W159" i="7"/>
  <c r="W160" i="7"/>
  <c r="W161" i="7"/>
  <c r="W162" i="7"/>
  <c r="W163" i="7"/>
  <c r="W164" i="7"/>
  <c r="W165" i="7"/>
  <c r="W166" i="7"/>
  <c r="W167" i="7"/>
  <c r="W168" i="7"/>
  <c r="W169" i="7"/>
  <c r="W170" i="7"/>
  <c r="W171" i="7"/>
  <c r="W172" i="7"/>
  <c r="W173" i="7"/>
  <c r="W174" i="7"/>
  <c r="W175" i="7"/>
  <c r="W176" i="7"/>
  <c r="W177" i="7"/>
  <c r="W178" i="7"/>
  <c r="W179" i="7"/>
  <c r="W180" i="7"/>
  <c r="W181" i="7"/>
  <c r="W182" i="7"/>
  <c r="W183" i="7"/>
  <c r="W184" i="7"/>
  <c r="W185" i="7"/>
  <c r="W186" i="7"/>
  <c r="W187" i="7"/>
  <c r="W188" i="7"/>
  <c r="W189" i="7"/>
  <c r="W190" i="7"/>
  <c r="W191" i="7"/>
  <c r="W192" i="7"/>
  <c r="W193" i="7"/>
  <c r="W194" i="7"/>
  <c r="W195" i="7"/>
  <c r="W196" i="7"/>
  <c r="W197" i="7"/>
  <c r="W198" i="7"/>
  <c r="W199" i="7"/>
  <c r="W200" i="7"/>
  <c r="W201" i="7"/>
  <c r="W202" i="7"/>
  <c r="W203" i="7"/>
  <c r="W204" i="7"/>
  <c r="W205" i="7"/>
  <c r="W206" i="7"/>
  <c r="W207" i="7"/>
  <c r="W208" i="7"/>
  <c r="W209" i="7"/>
  <c r="W210" i="7"/>
  <c r="W211" i="7"/>
  <c r="W212" i="7"/>
  <c r="W213" i="7"/>
  <c r="W214" i="7"/>
  <c r="W215" i="7"/>
  <c r="W216" i="7"/>
  <c r="W217" i="7"/>
  <c r="W218" i="7"/>
  <c r="W219" i="7"/>
  <c r="W220" i="7"/>
  <c r="W221" i="7"/>
  <c r="W222" i="7"/>
  <c r="W223" i="7"/>
  <c r="W224" i="7"/>
  <c r="W225" i="7"/>
  <c r="W226" i="7"/>
  <c r="W227" i="7"/>
  <c r="W228" i="7"/>
  <c r="W229" i="7"/>
  <c r="W230" i="7"/>
  <c r="W231" i="7"/>
  <c r="W232" i="7"/>
  <c r="W233" i="7"/>
  <c r="W234" i="7"/>
  <c r="W235" i="7"/>
  <c r="W236" i="7"/>
  <c r="W237" i="7"/>
  <c r="W238" i="7"/>
  <c r="W239" i="7"/>
  <c r="W240" i="7"/>
  <c r="W241" i="7"/>
  <c r="W242" i="7"/>
  <c r="W243" i="7"/>
  <c r="W244" i="7"/>
  <c r="W245" i="7"/>
  <c r="W246" i="7"/>
  <c r="W247" i="7"/>
  <c r="W248" i="7"/>
  <c r="W249" i="7"/>
  <c r="W250" i="7"/>
  <c r="W251" i="7"/>
  <c r="W252" i="7"/>
  <c r="W253" i="7"/>
  <c r="W254" i="7"/>
  <c r="W255" i="7"/>
  <c r="W256" i="7"/>
  <c r="W257" i="7"/>
  <c r="W258" i="7"/>
  <c r="W259" i="7"/>
  <c r="W260" i="7"/>
  <c r="W261" i="7"/>
  <c r="W262" i="7"/>
  <c r="W263" i="7"/>
  <c r="W264" i="7"/>
  <c r="W265" i="7"/>
  <c r="W266" i="7"/>
  <c r="W267" i="7"/>
  <c r="W268" i="7"/>
  <c r="W269" i="7"/>
  <c r="W270" i="7"/>
  <c r="W271" i="7"/>
  <c r="W272" i="7"/>
  <c r="W273" i="7"/>
  <c r="W274" i="7"/>
  <c r="W275" i="7"/>
  <c r="W276" i="7"/>
  <c r="W277" i="7"/>
  <c r="W278" i="7"/>
  <c r="W279" i="7"/>
  <c r="W280" i="7"/>
  <c r="W281" i="7"/>
  <c r="W282" i="7"/>
  <c r="W283" i="7"/>
  <c r="W284" i="7"/>
  <c r="W285" i="7"/>
  <c r="W286" i="7"/>
  <c r="W287" i="7"/>
  <c r="W288" i="7"/>
  <c r="W289" i="7"/>
  <c r="W290" i="7"/>
  <c r="W291" i="7"/>
  <c r="W292" i="7"/>
  <c r="W293" i="7"/>
  <c r="W294" i="7"/>
  <c r="W295" i="7"/>
  <c r="W296" i="7"/>
  <c r="W297" i="7"/>
  <c r="W298" i="7"/>
  <c r="W299" i="7"/>
  <c r="W300" i="7"/>
  <c r="W301" i="7"/>
  <c r="W302" i="7"/>
  <c r="W303" i="7"/>
  <c r="W304" i="7"/>
  <c r="W305" i="7"/>
  <c r="W306" i="7"/>
  <c r="W307" i="7"/>
  <c r="W308" i="7"/>
  <c r="W309" i="7"/>
  <c r="W310" i="7"/>
  <c r="W311" i="7"/>
  <c r="W312" i="7"/>
  <c r="W313" i="7"/>
  <c r="W314" i="7"/>
  <c r="W315" i="7"/>
  <c r="W316" i="7"/>
  <c r="W317" i="7"/>
  <c r="W318" i="7"/>
  <c r="W319" i="7"/>
  <c r="W320" i="7"/>
  <c r="W321" i="7"/>
  <c r="W322" i="7"/>
  <c r="W323" i="7"/>
  <c r="W324" i="7"/>
  <c r="W325" i="7"/>
  <c r="W326" i="7"/>
  <c r="W327" i="7"/>
  <c r="W328" i="7"/>
  <c r="W329" i="7"/>
  <c r="W330" i="7"/>
  <c r="W331" i="7"/>
  <c r="W332" i="7"/>
  <c r="W333" i="7"/>
  <c r="W334" i="7"/>
  <c r="W335" i="7"/>
  <c r="W336" i="7"/>
  <c r="W337" i="7"/>
  <c r="W338" i="7"/>
  <c r="W339" i="7"/>
  <c r="W340" i="7"/>
  <c r="W341" i="7"/>
  <c r="W342" i="7"/>
  <c r="W343" i="7"/>
  <c r="W344" i="7"/>
  <c r="W345" i="7"/>
  <c r="W346" i="7"/>
  <c r="W347" i="7"/>
  <c r="W348" i="7"/>
  <c r="W349" i="7"/>
  <c r="W350" i="7"/>
  <c r="W351" i="7"/>
  <c r="W352" i="7"/>
  <c r="W353" i="7"/>
  <c r="W354" i="7"/>
  <c r="W355" i="7"/>
  <c r="W356" i="7"/>
  <c r="W357" i="7"/>
  <c r="W358" i="7"/>
  <c r="W359" i="7"/>
  <c r="W360" i="7"/>
  <c r="W361" i="7"/>
  <c r="W362" i="7"/>
  <c r="W363" i="7"/>
  <c r="W364" i="7"/>
  <c r="W365" i="7"/>
  <c r="W366" i="7"/>
  <c r="W367" i="7"/>
  <c r="W368" i="7"/>
  <c r="W369" i="7"/>
  <c r="W370" i="7"/>
  <c r="W371" i="7"/>
  <c r="W372" i="7"/>
  <c r="W373" i="7"/>
  <c r="W374" i="7"/>
  <c r="W375" i="7"/>
  <c r="W376" i="7"/>
  <c r="W377" i="7"/>
  <c r="W378" i="7"/>
  <c r="W379" i="7"/>
  <c r="W380" i="7"/>
  <c r="W381" i="7"/>
  <c r="W382" i="7"/>
  <c r="W383" i="7"/>
  <c r="W384" i="7"/>
  <c r="W385" i="7"/>
  <c r="W386" i="7"/>
  <c r="W387" i="7"/>
  <c r="W388" i="7"/>
  <c r="W389" i="7"/>
  <c r="W390" i="7"/>
  <c r="W391" i="7"/>
  <c r="W392" i="7"/>
  <c r="W393" i="7"/>
  <c r="W394" i="7"/>
  <c r="W395" i="7"/>
  <c r="W396" i="7"/>
  <c r="W397" i="7"/>
  <c r="W398" i="7"/>
  <c r="W399" i="7"/>
  <c r="W400" i="7"/>
  <c r="W401" i="7"/>
  <c r="W402" i="7"/>
  <c r="W403" i="7"/>
  <c r="W404" i="7"/>
  <c r="W405" i="7"/>
  <c r="W406" i="7"/>
  <c r="W407" i="7"/>
  <c r="W408" i="7"/>
  <c r="W409" i="7"/>
  <c r="W410" i="7"/>
  <c r="W411" i="7"/>
  <c r="W412" i="7"/>
  <c r="W413" i="7"/>
  <c r="W414" i="7"/>
  <c r="W415" i="7"/>
  <c r="W416" i="7"/>
  <c r="W417" i="7"/>
  <c r="W418" i="7"/>
  <c r="W419" i="7"/>
  <c r="W420" i="7"/>
  <c r="W421" i="7"/>
  <c r="W422" i="7"/>
  <c r="W423" i="7"/>
  <c r="W424" i="7"/>
  <c r="W425" i="7"/>
  <c r="W426" i="7"/>
  <c r="W427" i="7"/>
  <c r="W428" i="7"/>
  <c r="W429" i="7"/>
  <c r="W430" i="7"/>
  <c r="W431" i="7"/>
  <c r="W432" i="7"/>
  <c r="W433" i="7"/>
  <c r="W434" i="7"/>
  <c r="W435" i="7"/>
  <c r="W436" i="7"/>
  <c r="W437" i="7"/>
  <c r="W438" i="7"/>
  <c r="W439" i="7"/>
  <c r="W440" i="7"/>
  <c r="W441" i="7"/>
  <c r="W442" i="7"/>
  <c r="W443" i="7"/>
  <c r="W444" i="7"/>
  <c r="W445" i="7"/>
  <c r="W446" i="7"/>
  <c r="W447" i="7"/>
  <c r="W448" i="7"/>
  <c r="W449" i="7"/>
  <c r="W450" i="7"/>
  <c r="W451" i="7"/>
  <c r="W452" i="7"/>
  <c r="W453" i="7"/>
  <c r="W454" i="7"/>
  <c r="W455" i="7"/>
  <c r="W456" i="7"/>
  <c r="W457" i="7"/>
  <c r="W458" i="7"/>
  <c r="W459" i="7"/>
  <c r="W460" i="7"/>
  <c r="W461" i="7"/>
  <c r="W462" i="7"/>
  <c r="W463" i="7"/>
  <c r="W464" i="7"/>
  <c r="W465" i="7"/>
  <c r="W466" i="7"/>
  <c r="W467" i="7"/>
  <c r="W468" i="7"/>
  <c r="W469" i="7"/>
  <c r="W470" i="7"/>
  <c r="W471" i="7"/>
  <c r="W472" i="7"/>
  <c r="W473" i="7"/>
  <c r="W474" i="7"/>
  <c r="W475" i="7"/>
  <c r="W476" i="7"/>
  <c r="W477" i="7"/>
  <c r="W478" i="7"/>
  <c r="W479" i="7"/>
  <c r="W480" i="7"/>
  <c r="W481" i="7"/>
  <c r="W482" i="7"/>
  <c r="W483" i="7"/>
  <c r="W484" i="7"/>
  <c r="W485" i="7"/>
  <c r="W486" i="7"/>
  <c r="W487" i="7"/>
  <c r="W488" i="7"/>
  <c r="W489" i="7"/>
  <c r="W490" i="7"/>
  <c r="W491" i="7"/>
  <c r="W492" i="7"/>
  <c r="W493" i="7"/>
  <c r="W494" i="7"/>
  <c r="W495" i="7"/>
  <c r="W496" i="7"/>
  <c r="W497" i="7"/>
  <c r="W498" i="7"/>
  <c r="W499" i="7"/>
  <c r="W500" i="7"/>
  <c r="W501" i="7"/>
  <c r="W502" i="7"/>
  <c r="W503" i="7"/>
  <c r="W504" i="7"/>
  <c r="W505" i="7"/>
  <c r="W506" i="7"/>
  <c r="W507" i="7"/>
  <c r="W508" i="7"/>
  <c r="W509" i="7"/>
  <c r="W510" i="7"/>
  <c r="W511" i="7"/>
  <c r="W512" i="7"/>
  <c r="W513" i="7"/>
  <c r="W514" i="7"/>
  <c r="W515" i="7"/>
  <c r="W516" i="7"/>
  <c r="W517" i="7"/>
  <c r="W518" i="7"/>
  <c r="W519" i="7"/>
  <c r="W520" i="7"/>
  <c r="W521" i="7"/>
  <c r="W522" i="7"/>
  <c r="W523" i="7"/>
  <c r="W524" i="7"/>
  <c r="W525" i="7"/>
  <c r="W526" i="7"/>
  <c r="W527" i="7"/>
  <c r="W528" i="7"/>
  <c r="W529" i="7"/>
  <c r="W530" i="7"/>
  <c r="W531" i="7"/>
  <c r="W532" i="7"/>
  <c r="W533" i="7"/>
  <c r="W534" i="7"/>
  <c r="W535" i="7"/>
  <c r="W536" i="7"/>
  <c r="W537" i="7"/>
  <c r="W538" i="7"/>
  <c r="W539" i="7"/>
  <c r="W540" i="7"/>
  <c r="W541" i="7"/>
  <c r="W542" i="7"/>
  <c r="W543" i="7"/>
  <c r="W544" i="7"/>
  <c r="W545" i="7"/>
  <c r="W546" i="7"/>
  <c r="W547" i="7"/>
  <c r="W548" i="7"/>
  <c r="W549" i="7"/>
  <c r="W550" i="7"/>
  <c r="W551" i="7"/>
  <c r="W552" i="7"/>
  <c r="W553" i="7"/>
  <c r="W554" i="7"/>
  <c r="W555" i="7"/>
  <c r="W556" i="7"/>
  <c r="W557" i="7"/>
  <c r="W558" i="7"/>
  <c r="W559" i="7"/>
  <c r="W560" i="7"/>
  <c r="W561" i="7"/>
  <c r="W562" i="7"/>
  <c r="W563" i="7"/>
  <c r="W564" i="7"/>
  <c r="W565" i="7"/>
  <c r="W566" i="7"/>
  <c r="W567" i="7"/>
  <c r="W568" i="7"/>
  <c r="W569" i="7"/>
  <c r="W570" i="7"/>
  <c r="W571" i="7"/>
  <c r="W572" i="7"/>
  <c r="W573" i="7"/>
  <c r="W574" i="7"/>
  <c r="W575" i="7"/>
  <c r="W576" i="7"/>
  <c r="W577" i="7"/>
  <c r="W578" i="7"/>
  <c r="W579" i="7"/>
  <c r="W580" i="7"/>
  <c r="W581" i="7"/>
  <c r="W582" i="7"/>
  <c r="W583" i="7"/>
  <c r="W584" i="7"/>
  <c r="W585" i="7"/>
  <c r="W586" i="7"/>
  <c r="W587" i="7"/>
  <c r="W588" i="7"/>
  <c r="W589" i="7"/>
  <c r="W590" i="7"/>
  <c r="W591" i="7"/>
  <c r="W592" i="7"/>
  <c r="W593" i="7"/>
  <c r="W594" i="7"/>
  <c r="W595" i="7"/>
  <c r="W596" i="7"/>
  <c r="W597" i="7"/>
  <c r="W598" i="7"/>
  <c r="W599" i="7"/>
  <c r="W600" i="7"/>
  <c r="W601" i="7"/>
  <c r="W602" i="7"/>
  <c r="W603" i="7"/>
  <c r="W604" i="7"/>
  <c r="W605" i="7"/>
  <c r="W606" i="7"/>
  <c r="W607" i="7"/>
  <c r="W608" i="7"/>
  <c r="W609" i="7"/>
  <c r="W610" i="7"/>
  <c r="W611" i="7"/>
  <c r="W612" i="7"/>
  <c r="W613" i="7"/>
  <c r="W614" i="7"/>
  <c r="W615" i="7"/>
  <c r="W616" i="7"/>
  <c r="W617" i="7"/>
  <c r="W618" i="7"/>
  <c r="W619" i="7"/>
  <c r="W620" i="7"/>
  <c r="W621" i="7"/>
  <c r="W622" i="7"/>
  <c r="W623" i="7"/>
  <c r="W624" i="7"/>
  <c r="W625" i="7"/>
  <c r="W626" i="7"/>
  <c r="W627" i="7"/>
  <c r="W628" i="7"/>
  <c r="W629" i="7"/>
  <c r="W630" i="7"/>
  <c r="W631" i="7"/>
  <c r="W632" i="7"/>
  <c r="W633" i="7"/>
  <c r="W634" i="7"/>
  <c r="W635" i="7"/>
  <c r="W636" i="7"/>
  <c r="W637" i="7"/>
  <c r="W638" i="7"/>
  <c r="W639" i="7"/>
  <c r="W640" i="7"/>
  <c r="W641" i="7"/>
  <c r="W642" i="7"/>
  <c r="W643" i="7"/>
  <c r="W644" i="7"/>
  <c r="W645" i="7"/>
  <c r="W646" i="7"/>
  <c r="W647" i="7"/>
  <c r="W648" i="7"/>
  <c r="W649" i="7"/>
  <c r="W650" i="7"/>
  <c r="W651" i="7"/>
  <c r="W652" i="7"/>
  <c r="W653" i="7"/>
  <c r="W654" i="7"/>
  <c r="W655" i="7"/>
  <c r="W656" i="7"/>
  <c r="W657" i="7"/>
  <c r="W658" i="7"/>
  <c r="W659" i="7"/>
  <c r="W660" i="7"/>
  <c r="W661" i="7"/>
  <c r="W662" i="7"/>
  <c r="W663" i="7"/>
  <c r="W664" i="7"/>
  <c r="W665" i="7"/>
  <c r="W666" i="7"/>
  <c r="W667" i="7"/>
  <c r="W668" i="7"/>
  <c r="W669" i="7"/>
  <c r="W670" i="7"/>
  <c r="W671" i="7"/>
  <c r="W672" i="7"/>
  <c r="W673" i="7"/>
  <c r="W674" i="7"/>
  <c r="W675" i="7"/>
  <c r="W676" i="7"/>
  <c r="W677" i="7"/>
  <c r="W678" i="7"/>
  <c r="W679" i="7"/>
  <c r="W680" i="7"/>
  <c r="W681" i="7"/>
  <c r="W682" i="7"/>
  <c r="W683" i="7"/>
  <c r="W684" i="7"/>
  <c r="W685" i="7"/>
  <c r="W686" i="7"/>
  <c r="W687" i="7"/>
  <c r="W688" i="7"/>
  <c r="W689" i="7"/>
  <c r="W690" i="7"/>
  <c r="W691" i="7"/>
  <c r="W692" i="7"/>
  <c r="W693" i="7"/>
  <c r="W694" i="7"/>
  <c r="W695" i="7"/>
  <c r="W696" i="7"/>
  <c r="W697" i="7"/>
  <c r="W698" i="7"/>
  <c r="W699" i="7"/>
  <c r="W700" i="7"/>
  <c r="W701" i="7"/>
  <c r="W702" i="7"/>
  <c r="W703" i="7"/>
  <c r="W704" i="7"/>
  <c r="W705" i="7"/>
  <c r="W706" i="7"/>
  <c r="W707" i="7"/>
  <c r="W708" i="7"/>
  <c r="W709" i="7"/>
  <c r="W710" i="7"/>
  <c r="W711" i="7"/>
  <c r="W712" i="7"/>
  <c r="W713" i="7"/>
  <c r="W714" i="7"/>
  <c r="W715" i="7"/>
  <c r="W716" i="7"/>
  <c r="W717" i="7"/>
  <c r="W718" i="7"/>
  <c r="W719" i="7"/>
  <c r="W720" i="7"/>
  <c r="W721" i="7"/>
  <c r="W722" i="7"/>
  <c r="W723" i="7"/>
  <c r="W724" i="7"/>
  <c r="W725" i="7"/>
  <c r="W726" i="7"/>
  <c r="W727" i="7"/>
  <c r="W728" i="7"/>
  <c r="W729" i="7"/>
  <c r="W730" i="7"/>
  <c r="W731" i="7"/>
  <c r="W732" i="7"/>
  <c r="W733" i="7"/>
  <c r="W734" i="7"/>
  <c r="W735" i="7"/>
  <c r="W736" i="7"/>
  <c r="W737" i="7"/>
  <c r="W738" i="7"/>
  <c r="W739" i="7"/>
  <c r="W740" i="7"/>
  <c r="W741" i="7"/>
  <c r="W742" i="7"/>
  <c r="W743" i="7"/>
  <c r="W744" i="7"/>
  <c r="W745" i="7"/>
  <c r="W746" i="7"/>
  <c r="W747" i="7"/>
  <c r="W748" i="7"/>
  <c r="W749" i="7"/>
  <c r="W750" i="7"/>
  <c r="W751" i="7"/>
  <c r="W752" i="7"/>
  <c r="W753" i="7"/>
  <c r="W754" i="7"/>
  <c r="W755" i="7"/>
  <c r="W756" i="7"/>
  <c r="W757" i="7"/>
  <c r="W758" i="7"/>
  <c r="W759" i="7"/>
  <c r="W760" i="7"/>
  <c r="W761" i="7"/>
  <c r="W762" i="7"/>
  <c r="W763" i="7"/>
  <c r="W764" i="7"/>
  <c r="W765" i="7"/>
  <c r="W766" i="7"/>
  <c r="W767" i="7"/>
  <c r="W768" i="7"/>
  <c r="W769" i="7"/>
  <c r="W770" i="7"/>
  <c r="W771" i="7"/>
  <c r="W772" i="7"/>
  <c r="W773" i="7"/>
  <c r="W774" i="7"/>
  <c r="W775" i="7"/>
  <c r="W776" i="7"/>
  <c r="W777" i="7"/>
  <c r="W778" i="7"/>
  <c r="W779" i="7"/>
  <c r="W780" i="7"/>
  <c r="W781" i="7"/>
  <c r="W782" i="7"/>
  <c r="W783" i="7"/>
  <c r="W784" i="7"/>
  <c r="W785" i="7"/>
  <c r="W786" i="7"/>
  <c r="W787" i="7"/>
  <c r="W788" i="7"/>
  <c r="W789" i="7"/>
  <c r="W790" i="7"/>
  <c r="W791" i="7"/>
  <c r="W792" i="7"/>
  <c r="W793" i="7"/>
  <c r="W794" i="7"/>
  <c r="W795" i="7"/>
  <c r="W796" i="7"/>
  <c r="W797" i="7"/>
  <c r="W798" i="7"/>
  <c r="W799" i="7"/>
  <c r="W800" i="7"/>
  <c r="W801" i="7"/>
  <c r="W802" i="7"/>
  <c r="W803" i="7"/>
  <c r="W804" i="7"/>
  <c r="W805" i="7"/>
  <c r="W806" i="7"/>
  <c r="W807" i="7"/>
  <c r="W808" i="7"/>
  <c r="W809" i="7"/>
  <c r="W810" i="7"/>
  <c r="W811" i="7"/>
  <c r="W812" i="7"/>
  <c r="W813" i="7"/>
  <c r="W814" i="7"/>
  <c r="W815" i="7"/>
  <c r="W816" i="7"/>
  <c r="W817" i="7"/>
  <c r="W818" i="7"/>
  <c r="W819" i="7"/>
  <c r="W820" i="7"/>
  <c r="W821" i="7"/>
  <c r="W822" i="7"/>
  <c r="W823" i="7"/>
  <c r="W824" i="7"/>
  <c r="W825" i="7"/>
  <c r="W826" i="7"/>
  <c r="W827" i="7"/>
  <c r="W828" i="7"/>
  <c r="W829" i="7"/>
  <c r="W830" i="7"/>
  <c r="W831" i="7"/>
  <c r="W832" i="7"/>
  <c r="W833" i="7"/>
  <c r="W834" i="7"/>
  <c r="W835" i="7"/>
  <c r="W836" i="7"/>
  <c r="W837" i="7"/>
  <c r="W838" i="7"/>
  <c r="W839" i="7"/>
  <c r="W840" i="7"/>
  <c r="W841" i="7"/>
  <c r="W842" i="7"/>
  <c r="W843" i="7"/>
  <c r="W844" i="7"/>
  <c r="W845" i="7"/>
  <c r="W846" i="7"/>
  <c r="W847" i="7"/>
  <c r="W848" i="7"/>
  <c r="W849" i="7"/>
  <c r="W850" i="7"/>
  <c r="W851" i="7"/>
  <c r="W852" i="7"/>
  <c r="W853" i="7"/>
  <c r="W854" i="7"/>
  <c r="W855" i="7"/>
  <c r="W856" i="7"/>
  <c r="W857" i="7"/>
  <c r="W858" i="7"/>
  <c r="W859" i="7"/>
  <c r="W860" i="7"/>
  <c r="W861" i="7"/>
  <c r="W862" i="7"/>
  <c r="W863" i="7"/>
  <c r="W864" i="7"/>
  <c r="W865" i="7"/>
  <c r="W866" i="7"/>
  <c r="W867" i="7"/>
  <c r="W868" i="7"/>
  <c r="W869" i="7"/>
  <c r="W870" i="7"/>
  <c r="W871" i="7"/>
  <c r="W872" i="7"/>
  <c r="W873" i="7"/>
  <c r="W874" i="7"/>
  <c r="W875" i="7"/>
  <c r="W876" i="7"/>
  <c r="W877" i="7"/>
  <c r="W878" i="7"/>
  <c r="W879" i="7"/>
  <c r="W880" i="7"/>
  <c r="W881" i="7"/>
  <c r="W882" i="7"/>
  <c r="W883" i="7"/>
  <c r="W884" i="7"/>
  <c r="W885" i="7"/>
  <c r="W886" i="7"/>
  <c r="W887" i="7"/>
  <c r="W888" i="7"/>
  <c r="W889" i="7"/>
  <c r="W890" i="7"/>
  <c r="W891" i="7"/>
  <c r="W892" i="7"/>
  <c r="W893" i="7"/>
  <c r="W894" i="7"/>
  <c r="W895" i="7"/>
  <c r="W896" i="7"/>
  <c r="W897" i="7"/>
  <c r="W898" i="7"/>
  <c r="W899" i="7"/>
  <c r="W900" i="7"/>
  <c r="W901" i="7"/>
  <c r="W902" i="7"/>
  <c r="W903" i="7"/>
  <c r="W904" i="7"/>
  <c r="W905" i="7"/>
  <c r="W906" i="7"/>
  <c r="W907" i="7"/>
  <c r="W908" i="7"/>
  <c r="W909" i="7"/>
  <c r="W910" i="7"/>
  <c r="W911" i="7"/>
  <c r="W912" i="7"/>
  <c r="W913" i="7"/>
  <c r="W914" i="7"/>
  <c r="W915" i="7"/>
  <c r="W916" i="7"/>
  <c r="W917" i="7"/>
  <c r="W918" i="7"/>
  <c r="W919" i="7"/>
  <c r="W920" i="7"/>
  <c r="W921" i="7"/>
  <c r="W922" i="7"/>
  <c r="W923" i="7"/>
  <c r="W924" i="7"/>
  <c r="W925" i="7"/>
  <c r="W926" i="7"/>
  <c r="W927" i="7"/>
  <c r="W928" i="7"/>
  <c r="W929" i="7"/>
  <c r="W930" i="7"/>
  <c r="W931" i="7"/>
  <c r="W932" i="7"/>
  <c r="W933" i="7"/>
  <c r="W934" i="7"/>
  <c r="W935" i="7"/>
  <c r="W936" i="7"/>
  <c r="W937" i="7"/>
  <c r="W938" i="7"/>
  <c r="W939" i="7"/>
  <c r="W940" i="7"/>
  <c r="W941" i="7"/>
  <c r="W942" i="7"/>
  <c r="W943" i="7"/>
  <c r="W944" i="7"/>
  <c r="W945" i="7"/>
  <c r="W946" i="7"/>
  <c r="W947" i="7"/>
  <c r="W948" i="7"/>
  <c r="W949" i="7"/>
  <c r="W950" i="7"/>
  <c r="W951" i="7"/>
  <c r="W952" i="7"/>
  <c r="W953" i="7"/>
  <c r="W954" i="7"/>
  <c r="W955" i="7"/>
  <c r="W956" i="7"/>
  <c r="W957" i="7"/>
  <c r="W958" i="7"/>
  <c r="W959" i="7"/>
  <c r="W960" i="7"/>
  <c r="W961" i="7"/>
  <c r="W962" i="7"/>
  <c r="W963" i="7"/>
  <c r="W964" i="7"/>
  <c r="W965" i="7"/>
  <c r="W966" i="7"/>
  <c r="W967" i="7"/>
  <c r="W968" i="7"/>
  <c r="W969" i="7"/>
  <c r="W970" i="7"/>
  <c r="W971" i="7"/>
  <c r="W972" i="7"/>
  <c r="W973" i="7"/>
  <c r="W974" i="7"/>
  <c r="W975" i="7"/>
  <c r="W976" i="7"/>
  <c r="W977" i="7"/>
  <c r="W978" i="7"/>
  <c r="W979" i="7"/>
  <c r="W980" i="7"/>
  <c r="W981" i="7"/>
  <c r="W982" i="7"/>
  <c r="W983" i="7"/>
  <c r="W984" i="7"/>
  <c r="W985" i="7"/>
  <c r="W986" i="7"/>
  <c r="W987" i="7"/>
  <c r="W988" i="7"/>
  <c r="W989" i="7"/>
  <c r="W990" i="7"/>
  <c r="W991" i="7"/>
  <c r="W992" i="7"/>
  <c r="W993" i="7"/>
  <c r="W994" i="7"/>
  <c r="W995" i="7"/>
  <c r="W996" i="7"/>
  <c r="W997" i="7"/>
  <c r="W998" i="7"/>
  <c r="W999" i="7"/>
  <c r="W1000" i="7"/>
  <c r="W1001" i="7"/>
  <c r="W1002" i="7"/>
  <c r="W1003" i="7"/>
  <c r="W1004" i="7"/>
  <c r="W1005" i="7"/>
  <c r="W1006" i="7"/>
  <c r="W1007" i="7"/>
  <c r="W1008" i="7"/>
  <c r="W1009" i="7"/>
  <c r="W1010" i="7"/>
  <c r="W1011" i="7"/>
  <c r="W1012" i="7"/>
  <c r="W1013" i="7"/>
  <c r="W1014" i="7"/>
  <c r="W1015" i="7"/>
  <c r="W1016" i="7"/>
  <c r="W1017" i="7"/>
  <c r="W1018" i="7"/>
  <c r="W1019" i="7"/>
  <c r="W1020" i="7"/>
  <c r="W1021" i="7"/>
  <c r="W1022" i="7"/>
  <c r="W1023" i="7"/>
  <c r="W1024" i="7"/>
  <c r="W1025" i="7"/>
  <c r="W1026" i="7"/>
  <c r="W1027" i="7"/>
  <c r="W1028" i="7"/>
  <c r="W1029" i="7"/>
  <c r="W1030" i="7"/>
  <c r="W1031" i="7"/>
  <c r="W1032" i="7"/>
  <c r="W1033" i="7"/>
  <c r="W1034" i="7"/>
  <c r="W1035" i="7"/>
  <c r="W1036" i="7"/>
  <c r="W1037" i="7"/>
  <c r="W1038" i="7"/>
  <c r="W1039" i="7"/>
  <c r="W1040" i="7"/>
  <c r="W1041" i="7"/>
  <c r="W1042" i="7"/>
  <c r="W1043" i="7"/>
  <c r="W1044" i="7"/>
  <c r="W1045" i="7"/>
  <c r="W1046" i="7"/>
  <c r="W1047" i="7"/>
  <c r="W1048" i="7"/>
  <c r="W1049" i="7"/>
  <c r="W1050" i="7"/>
  <c r="W1051" i="7"/>
  <c r="W1052" i="7"/>
  <c r="W1053" i="7"/>
  <c r="W1054" i="7"/>
  <c r="W1055" i="7"/>
  <c r="W1056" i="7"/>
  <c r="W1057" i="7"/>
  <c r="W1058" i="7"/>
  <c r="W1059" i="7"/>
  <c r="W1060" i="7"/>
  <c r="W1061" i="7"/>
  <c r="W1062" i="7"/>
  <c r="W1063" i="7"/>
  <c r="W1064" i="7"/>
  <c r="W1065" i="7"/>
  <c r="W1066" i="7"/>
  <c r="W1067" i="7"/>
  <c r="W1068" i="7"/>
  <c r="W1069" i="7"/>
  <c r="W1070" i="7"/>
  <c r="W1071" i="7"/>
  <c r="W1072" i="7"/>
  <c r="W1073" i="7"/>
  <c r="W1074" i="7"/>
  <c r="W1075" i="7"/>
  <c r="W1076" i="7"/>
  <c r="W1077" i="7"/>
  <c r="W1078" i="7"/>
  <c r="W1079" i="7"/>
  <c r="W1080" i="7"/>
  <c r="W1081" i="7"/>
  <c r="W1082" i="7"/>
  <c r="W1083" i="7"/>
  <c r="W1084" i="7"/>
  <c r="W1085" i="7"/>
  <c r="W1086" i="7"/>
  <c r="W1087" i="7"/>
  <c r="W1088" i="7"/>
  <c r="W1089" i="7"/>
  <c r="W1090" i="7"/>
  <c r="W1091" i="7"/>
  <c r="W1092" i="7"/>
  <c r="W1093" i="7"/>
  <c r="W1094" i="7"/>
  <c r="W1095" i="7"/>
  <c r="W1096" i="7"/>
  <c r="W1097" i="7"/>
  <c r="W1098" i="7"/>
  <c r="W1099" i="7"/>
  <c r="W1100" i="7"/>
  <c r="W1101" i="7"/>
  <c r="W1102" i="7"/>
  <c r="W1103" i="7"/>
  <c r="W1104" i="7"/>
  <c r="W1105" i="7"/>
  <c r="W1106" i="7"/>
  <c r="W1107" i="7"/>
  <c r="W1108" i="7"/>
  <c r="W1109" i="7"/>
  <c r="W1110" i="7"/>
  <c r="W1111" i="7"/>
  <c r="W1112" i="7"/>
  <c r="W1113" i="7"/>
  <c r="W1114" i="7"/>
  <c r="W1115" i="7"/>
  <c r="W1116" i="7"/>
  <c r="W1117" i="7"/>
  <c r="W1118" i="7"/>
  <c r="W1119" i="7"/>
  <c r="W1120" i="7"/>
  <c r="W1121" i="7"/>
  <c r="W1122" i="7"/>
  <c r="W1123" i="7"/>
  <c r="W1124" i="7"/>
  <c r="W1125" i="7"/>
  <c r="W1126" i="7"/>
  <c r="W1127" i="7"/>
  <c r="W1128" i="7"/>
  <c r="W1129" i="7"/>
  <c r="W1130" i="7"/>
  <c r="W1131" i="7"/>
  <c r="W1132" i="7"/>
  <c r="W1133" i="7"/>
  <c r="W1134" i="7"/>
  <c r="W1135" i="7"/>
  <c r="W1136" i="7"/>
  <c r="W1137" i="7"/>
  <c r="W1138" i="7"/>
  <c r="W1139" i="7"/>
  <c r="W1140" i="7"/>
  <c r="W1141" i="7"/>
  <c r="W1142" i="7"/>
  <c r="W1143" i="7"/>
  <c r="W1144" i="7"/>
  <c r="W1145" i="7"/>
  <c r="W1146" i="7"/>
  <c r="W1147" i="7"/>
  <c r="W1148" i="7"/>
  <c r="W1149" i="7"/>
  <c r="W1150" i="7"/>
  <c r="W1151" i="7"/>
  <c r="W1152" i="7"/>
  <c r="W1153" i="7"/>
  <c r="W1154" i="7"/>
  <c r="W1155" i="7"/>
  <c r="W1156" i="7"/>
  <c r="W1157" i="7"/>
  <c r="W1158" i="7"/>
  <c r="W1159" i="7"/>
  <c r="W1160" i="7"/>
  <c r="W1161" i="7"/>
  <c r="W1162" i="7"/>
  <c r="W1163" i="7"/>
  <c r="W1164" i="7"/>
  <c r="W1165" i="7"/>
  <c r="W1166" i="7"/>
  <c r="W1167" i="7"/>
  <c r="W1168" i="7"/>
  <c r="W1169" i="7"/>
  <c r="W1170" i="7"/>
  <c r="W1171" i="7"/>
  <c r="W1172" i="7"/>
  <c r="W1173" i="7"/>
  <c r="W1174" i="7"/>
  <c r="W1175" i="7"/>
  <c r="W1176" i="7"/>
  <c r="W1177" i="7"/>
  <c r="W1178" i="7"/>
  <c r="W1179" i="7"/>
  <c r="W1180" i="7"/>
  <c r="W1181" i="7"/>
  <c r="W1182" i="7"/>
  <c r="W1183" i="7"/>
  <c r="W1184" i="7"/>
  <c r="W1185" i="7"/>
  <c r="W1186" i="7"/>
  <c r="W1187" i="7"/>
  <c r="W1188" i="7"/>
  <c r="W1189" i="7"/>
  <c r="W1190" i="7"/>
  <c r="W1191" i="7"/>
  <c r="W1192" i="7"/>
  <c r="W1193" i="7"/>
  <c r="W1194" i="7"/>
  <c r="W1195" i="7"/>
  <c r="W1196" i="7"/>
  <c r="W1197" i="7"/>
  <c r="W1198" i="7"/>
  <c r="W1199" i="7"/>
  <c r="W1200" i="7"/>
  <c r="W1201" i="7"/>
  <c r="W1202" i="7"/>
  <c r="W1203" i="7"/>
  <c r="W1204" i="7"/>
  <c r="W1205" i="7"/>
  <c r="W1206" i="7"/>
  <c r="W1207" i="7"/>
  <c r="W1208" i="7"/>
  <c r="W1209" i="7"/>
  <c r="W1210" i="7"/>
  <c r="W1211" i="7"/>
  <c r="W1212" i="7"/>
  <c r="W1213" i="7"/>
  <c r="W1214" i="7"/>
  <c r="W1215" i="7"/>
  <c r="W1216" i="7"/>
  <c r="W1217" i="7"/>
  <c r="W1218" i="7"/>
  <c r="W1219" i="7"/>
  <c r="W1220" i="7"/>
  <c r="W1221" i="7"/>
  <c r="W1222" i="7"/>
  <c r="W1223" i="7"/>
  <c r="W1224" i="7"/>
  <c r="W1225" i="7"/>
  <c r="W1226" i="7"/>
  <c r="W1227" i="7"/>
  <c r="W1228" i="7"/>
  <c r="W1229" i="7"/>
  <c r="W1230" i="7"/>
  <c r="W1231" i="7"/>
  <c r="W1232" i="7"/>
  <c r="W1233" i="7"/>
  <c r="W1234" i="7"/>
  <c r="W1235" i="7"/>
  <c r="W1236" i="7"/>
  <c r="W1237" i="7"/>
  <c r="W1238" i="7"/>
  <c r="W1239" i="7"/>
  <c r="W1240" i="7"/>
  <c r="W1241" i="7"/>
  <c r="W1242" i="7"/>
  <c r="W1243" i="7"/>
  <c r="W1244" i="7"/>
  <c r="W1245" i="7"/>
  <c r="W1246" i="7"/>
  <c r="W1247" i="7"/>
  <c r="W1248" i="7"/>
  <c r="W1249" i="7"/>
  <c r="W1250" i="7"/>
  <c r="W1251" i="7"/>
  <c r="W1252" i="7"/>
  <c r="W1253" i="7"/>
  <c r="W1254" i="7"/>
  <c r="W1255" i="7"/>
  <c r="W1256" i="7"/>
  <c r="W1257" i="7"/>
  <c r="W1258" i="7"/>
  <c r="W1259" i="7"/>
  <c r="W1260" i="7"/>
  <c r="W1261" i="7"/>
  <c r="W1262" i="7"/>
  <c r="W1263" i="7"/>
  <c r="W1264" i="7"/>
  <c r="W1265" i="7"/>
  <c r="W1266" i="7"/>
  <c r="W1267" i="7"/>
  <c r="W1268" i="7"/>
  <c r="W1269" i="7"/>
  <c r="W1270" i="7"/>
  <c r="W1271" i="7"/>
  <c r="W1272" i="7"/>
  <c r="W1273" i="7"/>
  <c r="W1274" i="7"/>
  <c r="W1275" i="7"/>
  <c r="W1276" i="7"/>
  <c r="W1277" i="7"/>
  <c r="W1278" i="7"/>
  <c r="W1279" i="7"/>
  <c r="W1280" i="7"/>
  <c r="W1281" i="7"/>
  <c r="W1282" i="7"/>
  <c r="W1283" i="7"/>
  <c r="W1284" i="7"/>
  <c r="W1285" i="7"/>
  <c r="W1286" i="7"/>
  <c r="W1287" i="7"/>
  <c r="W1288" i="7"/>
  <c r="W1289" i="7"/>
  <c r="W1290" i="7"/>
  <c r="W1291" i="7"/>
  <c r="W1292" i="7"/>
  <c r="W1293" i="7"/>
  <c r="W1294" i="7"/>
  <c r="W1295" i="7"/>
  <c r="W1296" i="7"/>
  <c r="W1297" i="7"/>
  <c r="W1298" i="7"/>
  <c r="W1299" i="7"/>
  <c r="W1300" i="7"/>
  <c r="W1301" i="7"/>
  <c r="W1302" i="7"/>
  <c r="W1303" i="7"/>
  <c r="W1304" i="7"/>
  <c r="W1305" i="7"/>
  <c r="W1306" i="7"/>
  <c r="W1307" i="7"/>
  <c r="W1308" i="7"/>
  <c r="W1309" i="7"/>
  <c r="W1310" i="7"/>
  <c r="W1311" i="7"/>
  <c r="W1312" i="7"/>
  <c r="W1313" i="7"/>
  <c r="W1314" i="7"/>
  <c r="W1315" i="7"/>
  <c r="W1316" i="7"/>
  <c r="W1317" i="7"/>
  <c r="W1318" i="7"/>
  <c r="W1319" i="7"/>
  <c r="W1320" i="7"/>
  <c r="W1321" i="7"/>
  <c r="W1322" i="7"/>
  <c r="W1323" i="7"/>
  <c r="W1324" i="7"/>
  <c r="W1325" i="7"/>
  <c r="W1326" i="7"/>
  <c r="W1327" i="7"/>
  <c r="W1328" i="7"/>
  <c r="W1329" i="7"/>
  <c r="W1330" i="7"/>
  <c r="W1331" i="7"/>
  <c r="W1332" i="7"/>
  <c r="W1333" i="7"/>
  <c r="W1334" i="7"/>
  <c r="W1335" i="7"/>
  <c r="W1336" i="7"/>
  <c r="W1337" i="7"/>
  <c r="W1338" i="7"/>
  <c r="W1339" i="7"/>
  <c r="W1340" i="7"/>
  <c r="W1341" i="7"/>
  <c r="W1342" i="7"/>
  <c r="W1343" i="7"/>
  <c r="W1344" i="7"/>
  <c r="W1345" i="7"/>
  <c r="W1346" i="7"/>
  <c r="W1347" i="7"/>
  <c r="W1348" i="7"/>
  <c r="W1349" i="7"/>
  <c r="W1350" i="7"/>
  <c r="W1351" i="7"/>
  <c r="W1352" i="7"/>
  <c r="W1353" i="7"/>
  <c r="W1354" i="7"/>
  <c r="W1355" i="7"/>
  <c r="W1356" i="7"/>
  <c r="W1357" i="7"/>
  <c r="W1358" i="7"/>
  <c r="W1359" i="7"/>
  <c r="W1360" i="7"/>
  <c r="W1361" i="7"/>
  <c r="W1362" i="7"/>
  <c r="W1363" i="7"/>
  <c r="W1364" i="7"/>
  <c r="W1365" i="7"/>
  <c r="W1366" i="7"/>
  <c r="W1367" i="7"/>
  <c r="W1368" i="7"/>
  <c r="W1369" i="7"/>
  <c r="W1370" i="7"/>
  <c r="W1371" i="7"/>
  <c r="W1372" i="7"/>
  <c r="W1373" i="7"/>
  <c r="W1374" i="7"/>
  <c r="W1375" i="7"/>
  <c r="W1376" i="7"/>
  <c r="W1377" i="7"/>
  <c r="W1378" i="7"/>
  <c r="W1379" i="7"/>
  <c r="W1380" i="7"/>
  <c r="W1381" i="7"/>
  <c r="W1382" i="7"/>
  <c r="W1383" i="7"/>
  <c r="W1384" i="7"/>
  <c r="W1385" i="7"/>
  <c r="W1386" i="7"/>
  <c r="W1387" i="7"/>
  <c r="W1388" i="7"/>
  <c r="W1389" i="7"/>
  <c r="W1390" i="7"/>
  <c r="W1391" i="7"/>
  <c r="W1392" i="7"/>
  <c r="W1393" i="7"/>
  <c r="W1394" i="7"/>
  <c r="W1395" i="7"/>
  <c r="W1396" i="7"/>
  <c r="W1397" i="7"/>
  <c r="W1398" i="7"/>
  <c r="W1399" i="7"/>
  <c r="W1400" i="7"/>
  <c r="W1401" i="7"/>
  <c r="W1402" i="7"/>
  <c r="W1403" i="7"/>
  <c r="W1404" i="7"/>
  <c r="W1405" i="7"/>
  <c r="W1406" i="7"/>
  <c r="W1407" i="7"/>
  <c r="W1408" i="7"/>
  <c r="W1409" i="7"/>
  <c r="W1410" i="7"/>
  <c r="W1411" i="7"/>
  <c r="W1412" i="7"/>
  <c r="W1413" i="7"/>
  <c r="W1414" i="7"/>
  <c r="W1415" i="7"/>
  <c r="W1416" i="7"/>
  <c r="W1417" i="7"/>
  <c r="W1418" i="7"/>
  <c r="W1419" i="7"/>
  <c r="W1420" i="7"/>
  <c r="W1421" i="7"/>
  <c r="W1422" i="7"/>
  <c r="W1423" i="7"/>
  <c r="W1424" i="7"/>
  <c r="W1425" i="7"/>
  <c r="W1426" i="7"/>
  <c r="W1427" i="7"/>
  <c r="W1428" i="7"/>
  <c r="W1429" i="7"/>
  <c r="W1430" i="7"/>
  <c r="W1431" i="7"/>
  <c r="W1432" i="7"/>
  <c r="W1433" i="7"/>
  <c r="W1434" i="7"/>
  <c r="W1435" i="7"/>
  <c r="W1436" i="7"/>
  <c r="W1437" i="7"/>
  <c r="W1438" i="7"/>
  <c r="W1439" i="7"/>
  <c r="W1440" i="7"/>
  <c r="W1441" i="7"/>
  <c r="W1442" i="7"/>
  <c r="W1443" i="7"/>
  <c r="W1444" i="7"/>
  <c r="W1445" i="7"/>
  <c r="W1446" i="7"/>
  <c r="W1447" i="7"/>
  <c r="W1448" i="7"/>
  <c r="W1449" i="7"/>
  <c r="W1450" i="7"/>
  <c r="W1451" i="7"/>
  <c r="W1452" i="7"/>
  <c r="W1453" i="7"/>
  <c r="W1454" i="7"/>
  <c r="W1455" i="7"/>
  <c r="W1456" i="7"/>
  <c r="W1457" i="7"/>
  <c r="W1458" i="7"/>
  <c r="W1459" i="7"/>
  <c r="W1460" i="7"/>
  <c r="W1461" i="7"/>
  <c r="W1462" i="7"/>
  <c r="W1463" i="7"/>
  <c r="W1464" i="7"/>
  <c r="W1465" i="7"/>
  <c r="W1466" i="7"/>
  <c r="W1467" i="7"/>
  <c r="W1468" i="7"/>
  <c r="W1469" i="7"/>
  <c r="W1470" i="7"/>
  <c r="W1471" i="7"/>
  <c r="W1472" i="7"/>
  <c r="W1473" i="7"/>
  <c r="W1474" i="7"/>
  <c r="W1475" i="7"/>
  <c r="W1476" i="7"/>
  <c r="W1477" i="7"/>
  <c r="W1478" i="7"/>
  <c r="W1479" i="7"/>
  <c r="W1480" i="7"/>
  <c r="W1481" i="7"/>
  <c r="W1482" i="7"/>
  <c r="W1483" i="7"/>
  <c r="W1484" i="7"/>
  <c r="W1485" i="7"/>
  <c r="W1486" i="7"/>
  <c r="W1487" i="7"/>
  <c r="W1488" i="7"/>
  <c r="W1489" i="7"/>
  <c r="W1490" i="7"/>
  <c r="W1491" i="7"/>
  <c r="W1492" i="7"/>
  <c r="W1493" i="7"/>
  <c r="W1494" i="7"/>
  <c r="W1495" i="7"/>
  <c r="W1496" i="7"/>
  <c r="W1497" i="7"/>
  <c r="W1498" i="7"/>
  <c r="W1499" i="7"/>
  <c r="W1500" i="7"/>
  <c r="W1501" i="7"/>
  <c r="W1502" i="7"/>
  <c r="W1503" i="7"/>
  <c r="W1504" i="7"/>
  <c r="W1505" i="7"/>
  <c r="W1506" i="7"/>
  <c r="W1507" i="7"/>
  <c r="W1508" i="7"/>
  <c r="W1509" i="7"/>
  <c r="W1510" i="7"/>
  <c r="W1511" i="7"/>
  <c r="W1512" i="7"/>
  <c r="W1513" i="7"/>
  <c r="W1514" i="7"/>
  <c r="W1515" i="7"/>
  <c r="W1516" i="7"/>
  <c r="W1517" i="7"/>
  <c r="W1518" i="7"/>
  <c r="W1519" i="7"/>
  <c r="W1520" i="7"/>
  <c r="W1521" i="7"/>
  <c r="W1522" i="7"/>
  <c r="W1523" i="7"/>
  <c r="W1524" i="7"/>
  <c r="W1525" i="7"/>
  <c r="W1526" i="7"/>
  <c r="W1527" i="7"/>
  <c r="W1528" i="7"/>
  <c r="W1529" i="7"/>
  <c r="W1530" i="7"/>
  <c r="W1531" i="7"/>
  <c r="W1532" i="7"/>
  <c r="W1533" i="7"/>
  <c r="W1534" i="7"/>
  <c r="W1535" i="7"/>
  <c r="W1536" i="7"/>
  <c r="W1537" i="7"/>
  <c r="W1538" i="7"/>
  <c r="W1539" i="7"/>
  <c r="W1540" i="7"/>
  <c r="W1541" i="7"/>
  <c r="W1542" i="7"/>
  <c r="W1543" i="7"/>
  <c r="W1544" i="7"/>
  <c r="W1545" i="7"/>
  <c r="W1546" i="7"/>
  <c r="W1547" i="7"/>
  <c r="W1548" i="7"/>
  <c r="W1549" i="7"/>
  <c r="W1550" i="7"/>
  <c r="W1551" i="7"/>
  <c r="W1552" i="7"/>
  <c r="W1553" i="7"/>
  <c r="W1554" i="7"/>
  <c r="W1555" i="7"/>
  <c r="W1556" i="7"/>
  <c r="W1557" i="7"/>
  <c r="W1558" i="7"/>
  <c r="W1559" i="7"/>
  <c r="W1560" i="7"/>
  <c r="W1561" i="7"/>
  <c r="W1562" i="7"/>
  <c r="W1563" i="7"/>
  <c r="W1564" i="7"/>
  <c r="W1565" i="7"/>
  <c r="W1566" i="7"/>
  <c r="W1567" i="7"/>
  <c r="W1568" i="7"/>
  <c r="W1569" i="7"/>
  <c r="W1570" i="7"/>
  <c r="W1571" i="7"/>
  <c r="W1572" i="7"/>
  <c r="W1573" i="7"/>
  <c r="W1574" i="7"/>
  <c r="W1575" i="7"/>
  <c r="W1576" i="7"/>
  <c r="W1577" i="7"/>
  <c r="W1578" i="7"/>
  <c r="W1579" i="7"/>
  <c r="W1580" i="7"/>
  <c r="W1581" i="7"/>
  <c r="W1582" i="7"/>
  <c r="W1583" i="7"/>
  <c r="W1584" i="7"/>
  <c r="W1585" i="7"/>
  <c r="W1586" i="7"/>
  <c r="W1587" i="7"/>
  <c r="W1588" i="7"/>
  <c r="W1589" i="7"/>
  <c r="W1590" i="7"/>
  <c r="W1591" i="7"/>
  <c r="W1592" i="7"/>
  <c r="W1593" i="7"/>
  <c r="W1594" i="7"/>
  <c r="W1595" i="7"/>
  <c r="W1596" i="7"/>
  <c r="W1597" i="7"/>
  <c r="W1598" i="7"/>
  <c r="W1599" i="7"/>
  <c r="W1600" i="7"/>
  <c r="W1601" i="7"/>
  <c r="W1602" i="7"/>
  <c r="W1603" i="7"/>
  <c r="W1604" i="7"/>
  <c r="W1605" i="7"/>
  <c r="W1606" i="7"/>
  <c r="W1607" i="7"/>
  <c r="W1608" i="7"/>
  <c r="W1609" i="7"/>
  <c r="W1610" i="7"/>
  <c r="W1611" i="7"/>
  <c r="W1612" i="7"/>
  <c r="W1613" i="7"/>
  <c r="W1614" i="7"/>
  <c r="W1615" i="7"/>
  <c r="W1616" i="7"/>
  <c r="W1617" i="7"/>
  <c r="W1618" i="7"/>
  <c r="W1619" i="7"/>
  <c r="W1620" i="7"/>
  <c r="W1621" i="7"/>
  <c r="W1622" i="7"/>
  <c r="W1623" i="7"/>
  <c r="W1624" i="7"/>
  <c r="W1625" i="7"/>
  <c r="W1626" i="7"/>
  <c r="W1627" i="7"/>
  <c r="W1628" i="7"/>
  <c r="W1629" i="7"/>
  <c r="W1630" i="7"/>
  <c r="W1631" i="7"/>
  <c r="W1632" i="7"/>
  <c r="W1633" i="7"/>
  <c r="W1634" i="7"/>
  <c r="W1635" i="7"/>
  <c r="W1636" i="7"/>
  <c r="W1637" i="7"/>
  <c r="W1638" i="7"/>
  <c r="W1639" i="7"/>
  <c r="W1640" i="7"/>
  <c r="W1641" i="7"/>
  <c r="W1642" i="7"/>
  <c r="W1643" i="7"/>
  <c r="W1644" i="7"/>
  <c r="W1645" i="7"/>
  <c r="W1646" i="7"/>
  <c r="W1647" i="7"/>
  <c r="W1648" i="7"/>
  <c r="W1649" i="7"/>
  <c r="W1650" i="7"/>
  <c r="W1651" i="7"/>
  <c r="W1652" i="7"/>
  <c r="W1653" i="7"/>
  <c r="W1654" i="7"/>
  <c r="W1655" i="7"/>
  <c r="W1656" i="7"/>
  <c r="W1657" i="7"/>
  <c r="W1658" i="7"/>
  <c r="W1659" i="7"/>
  <c r="W1660" i="7"/>
  <c r="W1661" i="7"/>
  <c r="W1662" i="7"/>
  <c r="W1663" i="7"/>
  <c r="W1664" i="7"/>
  <c r="W1665" i="7"/>
  <c r="W1666" i="7"/>
  <c r="W1667" i="7"/>
  <c r="W1668" i="7"/>
  <c r="W1669" i="7"/>
  <c r="W1670" i="7"/>
  <c r="W1671" i="7"/>
  <c r="W1672" i="7"/>
  <c r="W1673" i="7"/>
  <c r="W1674" i="7"/>
  <c r="W1675" i="7"/>
  <c r="W1676" i="7"/>
  <c r="W1677" i="7"/>
  <c r="W1678" i="7"/>
  <c r="W1679" i="7"/>
  <c r="W1680" i="7"/>
  <c r="W1681" i="7"/>
  <c r="W1682" i="7"/>
  <c r="W1683" i="7"/>
  <c r="W1684" i="7"/>
  <c r="W1685" i="7"/>
  <c r="W1686" i="7"/>
  <c r="W1687" i="7"/>
  <c r="W1688" i="7"/>
  <c r="W1689" i="7"/>
  <c r="W1690" i="7"/>
  <c r="W1691" i="7"/>
  <c r="W1692" i="7"/>
  <c r="W1693" i="7"/>
  <c r="W1694" i="7"/>
  <c r="W1695" i="7"/>
  <c r="W1696" i="7"/>
  <c r="W1697" i="7"/>
  <c r="W1698" i="7"/>
  <c r="W1699" i="7"/>
  <c r="W1700" i="7"/>
  <c r="W1701" i="7"/>
  <c r="W1702" i="7"/>
  <c r="W1703" i="7"/>
  <c r="W1704" i="7"/>
  <c r="W1705" i="7"/>
  <c r="W1706" i="7"/>
  <c r="W1707" i="7"/>
  <c r="W1708" i="7"/>
  <c r="W1709" i="7"/>
  <c r="W1710" i="7"/>
  <c r="W1711" i="7"/>
  <c r="W1712" i="7"/>
  <c r="W1713" i="7"/>
  <c r="W1714" i="7"/>
  <c r="W1715" i="7"/>
  <c r="W1716" i="7"/>
  <c r="W1717" i="7"/>
  <c r="W1718" i="7"/>
  <c r="W1719" i="7"/>
  <c r="W1720" i="7"/>
  <c r="W1721" i="7"/>
  <c r="W1722" i="7"/>
  <c r="W1723" i="7"/>
  <c r="W1724" i="7"/>
  <c r="W1725" i="7"/>
  <c r="W1726" i="7"/>
  <c r="W1727" i="7"/>
  <c r="W1728" i="7"/>
  <c r="W1729" i="7"/>
  <c r="W1730" i="7"/>
  <c r="W1731" i="7"/>
  <c r="W1732" i="7"/>
  <c r="W1733" i="7"/>
  <c r="W1734" i="7"/>
  <c r="W1735" i="7"/>
  <c r="W1736" i="7"/>
  <c r="W1737" i="7"/>
  <c r="W1738" i="7"/>
  <c r="W1739" i="7"/>
  <c r="W1740" i="7"/>
  <c r="W1741" i="7"/>
  <c r="W1742" i="7"/>
  <c r="W1743" i="7"/>
  <c r="W1744" i="7"/>
  <c r="W1745" i="7"/>
  <c r="W1746" i="7"/>
  <c r="W1747" i="7"/>
  <c r="W1748" i="7"/>
  <c r="W1749" i="7"/>
  <c r="W1750" i="7"/>
  <c r="W1751" i="7"/>
  <c r="W1752" i="7"/>
  <c r="W1753" i="7"/>
  <c r="W1754" i="7"/>
  <c r="W1755" i="7"/>
  <c r="W1756" i="7"/>
  <c r="W1757" i="7"/>
  <c r="W1758" i="7"/>
  <c r="W1759" i="7"/>
  <c r="W1760" i="7"/>
  <c r="W1761" i="7"/>
  <c r="W1762" i="7"/>
  <c r="W1763" i="7"/>
  <c r="W1764" i="7"/>
  <c r="W1765" i="7"/>
  <c r="W1766" i="7"/>
  <c r="W1767" i="7"/>
  <c r="W1768" i="7"/>
  <c r="W1769" i="7"/>
  <c r="W1770" i="7"/>
  <c r="W1771" i="7"/>
  <c r="W1772" i="7"/>
  <c r="W1773" i="7"/>
  <c r="W1774" i="7"/>
  <c r="W1775" i="7"/>
  <c r="W1776" i="7"/>
  <c r="W1777" i="7"/>
  <c r="W1778" i="7"/>
  <c r="W1779" i="7"/>
  <c r="W1780" i="7"/>
  <c r="W1781" i="7"/>
  <c r="W1782" i="7"/>
  <c r="W1783" i="7"/>
  <c r="W1784" i="7"/>
  <c r="W1785" i="7"/>
  <c r="W1786" i="7"/>
  <c r="W1787" i="7"/>
  <c r="W1788" i="7"/>
  <c r="W1789" i="7"/>
  <c r="W1790" i="7"/>
  <c r="W1791" i="7"/>
  <c r="W1792" i="7"/>
  <c r="W1793" i="7"/>
  <c r="W1794" i="7"/>
  <c r="W1795" i="7"/>
  <c r="W1796" i="7"/>
  <c r="W1797" i="7"/>
  <c r="W1798" i="7"/>
  <c r="W1799" i="7"/>
  <c r="W1800" i="7"/>
  <c r="W1801" i="7"/>
  <c r="W1802" i="7"/>
  <c r="W1803" i="7"/>
  <c r="W1804" i="7"/>
  <c r="W1805" i="7"/>
  <c r="W1806" i="7"/>
  <c r="W1807" i="7"/>
  <c r="W1808" i="7"/>
  <c r="W1809" i="7"/>
  <c r="W1810" i="7"/>
  <c r="W1811" i="7"/>
  <c r="W1812" i="7"/>
  <c r="W1813" i="7"/>
  <c r="W1814" i="7"/>
  <c r="W1815" i="7"/>
  <c r="W1816" i="7"/>
  <c r="W1817" i="7"/>
  <c r="W1818" i="7"/>
  <c r="W1819" i="7"/>
  <c r="W1820" i="7"/>
  <c r="W1821" i="7"/>
  <c r="W1822" i="7"/>
  <c r="W1823" i="7"/>
  <c r="W1824" i="7"/>
  <c r="W1825" i="7"/>
  <c r="W1826" i="7"/>
  <c r="W1827" i="7"/>
  <c r="W1828" i="7"/>
  <c r="W1829" i="7"/>
  <c r="W1830" i="7"/>
  <c r="W1831" i="7"/>
  <c r="W1832" i="7"/>
  <c r="W1833" i="7"/>
  <c r="W1834" i="7"/>
  <c r="W1835" i="7"/>
  <c r="W1836" i="7"/>
  <c r="W1837" i="7"/>
  <c r="W1838" i="7"/>
  <c r="W1839" i="7"/>
  <c r="W1840" i="7"/>
  <c r="W1841" i="7"/>
  <c r="W1842" i="7"/>
  <c r="W1843" i="7"/>
  <c r="W1844" i="7"/>
  <c r="W1845" i="7"/>
  <c r="W1846" i="7"/>
  <c r="W1847" i="7"/>
  <c r="W1848" i="7"/>
  <c r="W1849" i="7"/>
  <c r="W1850" i="7"/>
  <c r="W1851" i="7"/>
  <c r="W1852" i="7"/>
  <c r="W1853" i="7"/>
  <c r="W1854" i="7"/>
  <c r="W1855" i="7"/>
  <c r="W1856" i="7"/>
  <c r="W1857" i="7"/>
  <c r="W1858" i="7"/>
  <c r="W1859" i="7"/>
  <c r="W1860" i="7"/>
  <c r="W1861" i="7"/>
  <c r="W1862" i="7"/>
  <c r="W1863" i="7"/>
  <c r="W1864" i="7"/>
  <c r="W1865" i="7"/>
  <c r="W1866" i="7"/>
  <c r="W1867" i="7"/>
  <c r="W1868" i="7"/>
  <c r="W1869" i="7"/>
  <c r="W1870" i="7"/>
  <c r="W1871" i="7"/>
  <c r="W1872" i="7"/>
  <c r="W1873" i="7"/>
  <c r="W1874" i="7"/>
  <c r="W1875" i="7"/>
  <c r="W1876" i="7"/>
  <c r="W1877" i="7"/>
  <c r="W1878" i="7"/>
  <c r="W1879" i="7"/>
  <c r="W1880" i="7"/>
  <c r="W1881" i="7"/>
  <c r="W1882" i="7"/>
  <c r="W1883" i="7"/>
  <c r="W1884" i="7"/>
  <c r="W1885" i="7"/>
  <c r="W1886" i="7"/>
  <c r="W1887" i="7"/>
  <c r="W1888" i="7"/>
  <c r="W1889" i="7"/>
  <c r="W1890" i="7"/>
  <c r="W1891" i="7"/>
  <c r="W1892" i="7"/>
  <c r="W1893" i="7"/>
  <c r="W1894" i="7"/>
  <c r="W1895" i="7"/>
  <c r="W1896" i="7"/>
  <c r="W1897" i="7"/>
  <c r="W1898" i="7"/>
  <c r="W1899" i="7"/>
  <c r="W1900" i="7"/>
  <c r="W1901" i="7"/>
  <c r="W1902" i="7"/>
  <c r="W1903" i="7"/>
  <c r="W1904" i="7"/>
  <c r="W1905" i="7"/>
  <c r="W1906" i="7"/>
  <c r="W1907" i="7"/>
  <c r="W1908" i="7"/>
  <c r="W1909" i="7"/>
  <c r="W1910" i="7"/>
  <c r="W1911" i="7"/>
  <c r="W1912" i="7"/>
  <c r="W1913" i="7"/>
  <c r="W1914" i="7"/>
  <c r="W1915" i="7"/>
  <c r="W1916" i="7"/>
  <c r="W1917" i="7"/>
  <c r="W1918" i="7"/>
  <c r="W1919" i="7"/>
  <c r="W1920" i="7"/>
  <c r="W1921" i="7"/>
  <c r="W1922" i="7"/>
  <c r="W1923" i="7"/>
  <c r="W1924" i="7"/>
  <c r="W1925" i="7"/>
  <c r="W1926" i="7"/>
  <c r="W1927" i="7"/>
  <c r="W1928" i="7"/>
  <c r="W1929" i="7"/>
  <c r="W1930" i="7"/>
  <c r="W1931" i="7"/>
  <c r="W1932" i="7"/>
  <c r="W1933" i="7"/>
  <c r="W1934" i="7"/>
  <c r="W1935" i="7"/>
  <c r="W1936" i="7"/>
  <c r="W1937" i="7"/>
  <c r="W1938" i="7"/>
  <c r="W1939" i="7"/>
  <c r="W1940" i="7"/>
  <c r="W1941" i="7"/>
  <c r="W1942" i="7"/>
  <c r="W1943" i="7"/>
  <c r="W1944" i="7"/>
  <c r="W1945" i="7"/>
  <c r="W1946" i="7"/>
  <c r="W1947" i="7"/>
  <c r="W1948" i="7"/>
  <c r="W1949" i="7"/>
  <c r="W1950" i="7"/>
  <c r="W1951" i="7"/>
  <c r="W1952" i="7"/>
  <c r="W1953" i="7"/>
  <c r="W1954" i="7"/>
  <c r="W1955" i="7"/>
  <c r="W1956" i="7"/>
  <c r="W1957" i="7"/>
  <c r="W1958" i="7"/>
  <c r="W1959" i="7"/>
  <c r="W1960" i="7"/>
  <c r="W1961" i="7"/>
  <c r="W1962" i="7"/>
  <c r="W1963" i="7"/>
  <c r="W1964" i="7"/>
  <c r="W1965" i="7"/>
  <c r="W1966" i="7"/>
  <c r="W1967" i="7"/>
  <c r="W1968" i="7"/>
  <c r="W1969" i="7"/>
  <c r="W1970" i="7"/>
  <c r="W1971" i="7"/>
  <c r="W1972" i="7"/>
  <c r="W1973" i="7"/>
  <c r="W1974" i="7"/>
  <c r="W1975" i="7"/>
  <c r="W1976" i="7"/>
  <c r="W1977" i="7"/>
  <c r="W1978" i="7"/>
  <c r="W1979" i="7"/>
  <c r="W1980" i="7"/>
  <c r="W1981" i="7"/>
  <c r="W1982" i="7"/>
  <c r="W1983" i="7"/>
  <c r="W1984" i="7"/>
  <c r="W1985" i="7"/>
  <c r="W1986" i="7"/>
  <c r="W1987" i="7"/>
  <c r="W1988" i="7"/>
  <c r="W1989" i="7"/>
  <c r="W1990" i="7"/>
  <c r="W1991" i="7"/>
  <c r="W1992" i="7"/>
  <c r="W1993" i="7"/>
  <c r="W1994" i="7"/>
  <c r="W1995" i="7"/>
  <c r="W1996" i="7"/>
  <c r="W1997" i="7"/>
  <c r="W1998" i="7"/>
  <c r="W1999" i="7"/>
  <c r="W2000" i="7"/>
  <c r="W2001" i="7"/>
  <c r="W2002" i="7"/>
  <c r="W2003" i="7"/>
  <c r="W2004" i="7"/>
  <c r="W2005" i="7"/>
  <c r="W2006" i="7"/>
  <c r="W2007" i="7"/>
  <c r="W2008" i="7"/>
  <c r="W2009" i="7"/>
  <c r="W2010" i="7"/>
  <c r="W2011" i="7"/>
  <c r="W2012" i="7"/>
  <c r="W2013" i="7"/>
  <c r="W2014" i="7"/>
  <c r="W2015" i="7"/>
  <c r="W2016" i="7"/>
  <c r="W2017" i="7"/>
  <c r="W2018" i="7"/>
  <c r="W2019" i="7"/>
  <c r="W2020" i="7"/>
  <c r="W2021" i="7"/>
  <c r="W2022" i="7"/>
  <c r="W2023" i="7"/>
  <c r="W2024" i="7"/>
  <c r="W2025" i="7"/>
  <c r="W2026" i="7"/>
  <c r="W2027" i="7"/>
  <c r="W2028" i="7"/>
  <c r="W2029" i="7"/>
  <c r="W2030" i="7"/>
  <c r="W2031" i="7"/>
  <c r="W2032" i="7"/>
  <c r="W2033" i="7"/>
  <c r="W2034" i="7"/>
  <c r="W2035" i="7"/>
  <c r="W2036" i="7"/>
  <c r="W2037" i="7"/>
  <c r="W2038" i="7"/>
  <c r="W2039" i="7"/>
  <c r="W2040" i="7"/>
  <c r="W2041" i="7"/>
  <c r="W2042" i="7"/>
  <c r="W2043" i="7"/>
  <c r="W2044" i="7"/>
  <c r="W2045" i="7"/>
  <c r="W2046" i="7"/>
  <c r="W2047" i="7"/>
  <c r="W2048" i="7"/>
  <c r="W2049" i="7"/>
  <c r="W2050" i="7"/>
  <c r="W2051" i="7"/>
  <c r="W2052" i="7"/>
  <c r="W2053" i="7"/>
  <c r="W2054" i="7"/>
  <c r="W2055" i="7"/>
  <c r="W2056" i="7"/>
  <c r="W2057" i="7"/>
  <c r="W2058" i="7"/>
  <c r="W2059" i="7"/>
  <c r="W2060" i="7"/>
  <c r="W2061" i="7"/>
  <c r="W2062" i="7"/>
  <c r="W2063" i="7"/>
  <c r="W2064" i="7"/>
  <c r="W2065" i="7"/>
  <c r="W2066" i="7"/>
  <c r="W2067" i="7"/>
  <c r="W2068" i="7"/>
  <c r="W2069" i="7"/>
  <c r="W2070" i="7"/>
  <c r="W2071" i="7"/>
  <c r="W2072" i="7"/>
  <c r="W2073" i="7"/>
  <c r="W2074" i="7"/>
  <c r="W2075" i="7"/>
  <c r="W2076" i="7"/>
  <c r="W2077" i="7"/>
  <c r="W2078" i="7"/>
  <c r="W2079" i="7"/>
  <c r="W2080" i="7"/>
  <c r="W2081" i="7"/>
  <c r="W2082" i="7"/>
  <c r="W2083" i="7"/>
  <c r="W2084" i="7"/>
  <c r="W2085" i="7"/>
  <c r="W2086" i="7"/>
  <c r="W2087" i="7"/>
  <c r="W2088" i="7"/>
  <c r="W2089" i="7"/>
  <c r="W2090" i="7"/>
  <c r="W2091" i="7"/>
  <c r="W2092" i="7"/>
  <c r="W2093" i="7"/>
  <c r="W2094" i="7"/>
  <c r="W2095" i="7"/>
  <c r="W2096" i="7"/>
  <c r="W2097" i="7"/>
  <c r="W2098" i="7"/>
  <c r="W2099" i="7"/>
  <c r="W2100" i="7"/>
  <c r="W2101" i="7"/>
  <c r="W2102" i="7"/>
  <c r="W2103" i="7"/>
  <c r="W2104" i="7"/>
  <c r="W2105" i="7"/>
  <c r="W2106" i="7"/>
  <c r="W2107" i="7"/>
  <c r="W2108" i="7"/>
  <c r="W2109" i="7"/>
  <c r="W2110" i="7"/>
  <c r="W2111" i="7"/>
  <c r="W2112" i="7"/>
  <c r="W2113" i="7"/>
  <c r="W2114" i="7"/>
  <c r="W2115" i="7"/>
  <c r="W2116" i="7"/>
  <c r="W2117" i="7"/>
  <c r="W2118" i="7"/>
  <c r="W2119" i="7"/>
  <c r="W2120" i="7"/>
  <c r="W2121" i="7"/>
  <c r="W2122" i="7"/>
  <c r="W2123" i="7"/>
  <c r="W2124" i="7"/>
  <c r="W2125" i="7"/>
  <c r="W2126" i="7"/>
  <c r="W2127" i="7"/>
  <c r="W2128" i="7"/>
  <c r="W2129" i="7"/>
  <c r="W2130" i="7"/>
  <c r="W2131" i="7"/>
  <c r="W2132" i="7"/>
  <c r="W2133" i="7"/>
  <c r="W2134" i="7"/>
  <c r="W2135" i="7"/>
  <c r="W2136" i="7"/>
  <c r="W2137" i="7"/>
  <c r="W2138" i="7"/>
  <c r="W2139" i="7"/>
  <c r="W2140" i="7"/>
  <c r="W2141" i="7"/>
  <c r="W2142" i="7"/>
  <c r="W2143" i="7"/>
  <c r="W2144" i="7"/>
  <c r="W2145" i="7"/>
  <c r="W2146" i="7"/>
  <c r="W2147" i="7"/>
  <c r="W2148" i="7"/>
  <c r="W2149" i="7"/>
  <c r="W2150" i="7"/>
  <c r="W2151" i="7"/>
  <c r="W2152" i="7"/>
  <c r="W2153" i="7"/>
  <c r="W2154" i="7"/>
  <c r="W2155" i="7"/>
  <c r="W2156" i="7"/>
  <c r="W2157" i="7"/>
  <c r="W2158" i="7"/>
  <c r="W2159" i="7"/>
  <c r="W2160" i="7"/>
  <c r="W2161" i="7"/>
  <c r="W2162" i="7"/>
  <c r="W2163" i="7"/>
  <c r="W2164" i="7"/>
  <c r="W2165" i="7"/>
  <c r="W2166" i="7"/>
  <c r="W2167" i="7"/>
  <c r="W2168" i="7"/>
  <c r="W2169" i="7"/>
  <c r="W2170" i="7"/>
  <c r="W2171" i="7"/>
  <c r="W2172" i="7"/>
  <c r="W2173" i="7"/>
  <c r="W2174" i="7"/>
  <c r="W2175" i="7"/>
  <c r="W2176" i="7"/>
  <c r="W2177" i="7"/>
  <c r="W2178" i="7"/>
  <c r="W2179" i="7"/>
  <c r="W2180" i="7"/>
  <c r="W2181" i="7"/>
  <c r="W2182" i="7"/>
  <c r="W2183" i="7"/>
  <c r="W2184" i="7"/>
  <c r="W2185" i="7"/>
  <c r="W2186" i="7"/>
  <c r="W2187" i="7"/>
  <c r="W2188" i="7"/>
  <c r="W2189" i="7"/>
  <c r="W2190" i="7"/>
  <c r="W2191" i="7"/>
  <c r="W2192" i="7"/>
  <c r="W2193" i="7"/>
  <c r="W2194" i="7"/>
  <c r="W2195" i="7"/>
  <c r="W2196" i="7"/>
  <c r="W2197" i="7"/>
  <c r="W2198" i="7"/>
  <c r="W2199" i="7"/>
  <c r="W2200" i="7"/>
  <c r="W2201" i="7"/>
  <c r="W2202" i="7"/>
  <c r="W2203" i="7"/>
  <c r="W2204" i="7"/>
  <c r="W2205" i="7"/>
  <c r="W2206" i="7"/>
  <c r="W2207" i="7"/>
  <c r="W2208" i="7"/>
  <c r="W2209" i="7"/>
  <c r="W2210" i="7"/>
  <c r="W2211" i="7"/>
  <c r="W2212" i="7"/>
  <c r="W2213" i="7"/>
  <c r="W2214" i="7"/>
  <c r="W2215" i="7"/>
  <c r="W2216" i="7"/>
  <c r="W2217" i="7"/>
  <c r="W2218" i="7"/>
  <c r="W2219" i="7"/>
  <c r="W2220" i="7"/>
  <c r="W2221" i="7"/>
  <c r="W2222" i="7"/>
  <c r="W2223" i="7"/>
  <c r="W2224" i="7"/>
  <c r="W2225" i="7"/>
  <c r="W2226" i="7"/>
  <c r="W2227" i="7"/>
  <c r="W2228" i="7"/>
  <c r="W2229" i="7"/>
  <c r="W2230" i="7"/>
  <c r="W2231" i="7"/>
  <c r="W2232" i="7"/>
  <c r="W2233" i="7"/>
  <c r="W2234" i="7"/>
  <c r="W2235" i="7"/>
  <c r="W2236" i="7"/>
  <c r="W2237" i="7"/>
  <c r="W2238" i="7"/>
  <c r="W2239" i="7"/>
  <c r="W2240" i="7"/>
  <c r="W2241" i="7"/>
  <c r="W2242" i="7"/>
  <c r="W2243" i="7"/>
  <c r="W2244" i="7"/>
  <c r="W2245" i="7"/>
  <c r="W2246" i="7"/>
  <c r="W2247" i="7"/>
  <c r="W2248" i="7"/>
  <c r="W2249" i="7"/>
  <c r="W2250" i="7"/>
  <c r="W2251" i="7"/>
  <c r="W2252" i="7"/>
  <c r="W2253" i="7"/>
  <c r="W2254" i="7"/>
  <c r="W2255" i="7"/>
  <c r="W2256" i="7"/>
  <c r="W2257" i="7"/>
  <c r="W2258" i="7"/>
  <c r="W2259" i="7"/>
  <c r="W2260" i="7"/>
  <c r="W2261" i="7"/>
  <c r="W2262" i="7"/>
  <c r="W2263" i="7"/>
  <c r="W2264" i="7"/>
  <c r="W2265" i="7"/>
  <c r="W2266" i="7"/>
  <c r="W2267" i="7"/>
  <c r="W2268" i="7"/>
  <c r="W2269" i="7"/>
  <c r="W2270" i="7"/>
  <c r="W2271" i="7"/>
  <c r="W2272" i="7"/>
  <c r="W2273" i="7"/>
  <c r="W2274" i="7"/>
  <c r="W2275" i="7"/>
  <c r="W2276" i="7"/>
  <c r="W2277" i="7"/>
  <c r="W2278" i="7"/>
  <c r="W2279" i="7"/>
  <c r="W2280" i="7"/>
  <c r="W2281" i="7"/>
  <c r="W2282" i="7"/>
  <c r="W2283" i="7"/>
  <c r="W2284" i="7"/>
  <c r="W2285" i="7"/>
  <c r="W2286" i="7"/>
  <c r="W2287" i="7"/>
  <c r="W2288" i="7"/>
  <c r="W2289" i="7"/>
  <c r="W2290" i="7"/>
  <c r="W2291" i="7"/>
  <c r="W2292" i="7"/>
  <c r="W2293" i="7"/>
  <c r="W2294" i="7"/>
  <c r="W2295" i="7"/>
  <c r="W2296" i="7"/>
  <c r="W2297" i="7"/>
  <c r="W2298" i="7"/>
  <c r="W2299" i="7"/>
  <c r="W2300" i="7"/>
  <c r="W2301" i="7"/>
  <c r="W2302" i="7"/>
  <c r="W2303" i="7"/>
  <c r="W2304" i="7"/>
  <c r="W2305" i="7"/>
  <c r="W2306" i="7"/>
  <c r="W2307" i="7"/>
  <c r="W2308" i="7"/>
  <c r="W2309" i="7"/>
  <c r="W2310" i="7"/>
  <c r="W2311" i="7"/>
  <c r="W2312" i="7"/>
  <c r="W2313" i="7"/>
  <c r="W2314" i="7"/>
  <c r="W2315" i="7"/>
  <c r="W2316" i="7"/>
  <c r="W2317" i="7"/>
  <c r="W2318" i="7"/>
  <c r="W2319" i="7"/>
  <c r="W2320" i="7"/>
  <c r="W2321" i="7"/>
  <c r="W2322" i="7"/>
  <c r="W2323" i="7"/>
  <c r="W2324" i="7"/>
  <c r="W2325" i="7"/>
  <c r="W2326" i="7"/>
  <c r="W2327" i="7"/>
  <c r="W2328" i="7"/>
  <c r="W2329" i="7"/>
  <c r="W2330" i="7"/>
  <c r="W2331" i="7"/>
  <c r="W2332" i="7"/>
  <c r="W2333" i="7"/>
  <c r="W2334" i="7"/>
  <c r="W2335" i="7"/>
  <c r="W2336" i="7"/>
  <c r="W2337" i="7"/>
  <c r="W2338" i="7"/>
  <c r="W2339" i="7"/>
  <c r="W2340" i="7"/>
  <c r="W2341" i="7"/>
  <c r="W2342" i="7"/>
  <c r="W2343" i="7"/>
  <c r="W2344" i="7"/>
  <c r="W2345" i="7"/>
  <c r="W2346" i="7"/>
  <c r="W2347" i="7"/>
  <c r="W2348" i="7"/>
  <c r="W2349" i="7"/>
  <c r="W2350" i="7"/>
  <c r="W2351" i="7"/>
  <c r="W2352" i="7"/>
  <c r="W2353" i="7"/>
  <c r="W2354" i="7"/>
  <c r="W2355" i="7"/>
  <c r="W2356" i="7"/>
  <c r="W2357" i="7"/>
  <c r="W2358" i="7"/>
  <c r="W2359" i="7"/>
  <c r="W2360" i="7"/>
  <c r="W2361" i="7"/>
  <c r="W2362" i="7"/>
  <c r="W2363" i="7"/>
  <c r="W2364" i="7"/>
  <c r="W2365" i="7"/>
  <c r="W2366" i="7"/>
  <c r="W2367" i="7"/>
  <c r="W2368" i="7"/>
  <c r="W2369" i="7"/>
  <c r="W2370" i="7"/>
  <c r="W2371" i="7"/>
  <c r="W2372" i="7"/>
  <c r="W2373" i="7"/>
  <c r="W2374" i="7"/>
  <c r="W2375" i="7"/>
  <c r="W2376" i="7"/>
  <c r="W2377" i="7"/>
  <c r="W2378" i="7"/>
  <c r="W2379" i="7"/>
  <c r="W2380" i="7"/>
  <c r="W2381" i="7"/>
  <c r="W2382" i="7"/>
  <c r="W2383" i="7"/>
  <c r="W2384" i="7"/>
  <c r="W2385" i="7"/>
  <c r="W2386" i="7"/>
  <c r="W2387" i="7"/>
  <c r="W2388" i="7"/>
  <c r="W2389" i="7"/>
  <c r="W2390" i="7"/>
  <c r="W2391" i="7"/>
  <c r="W2392" i="7"/>
  <c r="W2393" i="7"/>
  <c r="W2394" i="7"/>
  <c r="W2395" i="7"/>
  <c r="W2396" i="7"/>
  <c r="W2397" i="7"/>
  <c r="W2398" i="7"/>
  <c r="W2399" i="7"/>
  <c r="W2400" i="7"/>
  <c r="W2401" i="7"/>
  <c r="W2402" i="7"/>
  <c r="W2403" i="7"/>
  <c r="W2404" i="7"/>
  <c r="W2405" i="7"/>
  <c r="W2406" i="7"/>
  <c r="W2407" i="7"/>
  <c r="W2408" i="7"/>
  <c r="W2409" i="7"/>
  <c r="W2410" i="7"/>
  <c r="W2411" i="7"/>
  <c r="W2412" i="7"/>
  <c r="W2413" i="7"/>
  <c r="W2414" i="7"/>
  <c r="W2415" i="7"/>
  <c r="W2416" i="7"/>
  <c r="W2417" i="7"/>
  <c r="W2418" i="7"/>
  <c r="W2419" i="7"/>
  <c r="W2420" i="7"/>
  <c r="W2421" i="7"/>
  <c r="W2422" i="7"/>
  <c r="W2423" i="7"/>
  <c r="W2424" i="7"/>
  <c r="W2425" i="7"/>
  <c r="W2426" i="7"/>
  <c r="W2427" i="7"/>
  <c r="W2428" i="7"/>
  <c r="W2429" i="7"/>
  <c r="W2430" i="7"/>
  <c r="W2431" i="7"/>
  <c r="W2432" i="7"/>
  <c r="W2433" i="7"/>
  <c r="W2434" i="7"/>
  <c r="W2435" i="7"/>
  <c r="W2436" i="7"/>
  <c r="W2437" i="7"/>
  <c r="W2438" i="7"/>
  <c r="W2439" i="7"/>
  <c r="W2440" i="7"/>
  <c r="W2441" i="7"/>
  <c r="W2442" i="7"/>
  <c r="W2443" i="7"/>
  <c r="W2444" i="7"/>
  <c r="W2445" i="7"/>
  <c r="W2446" i="7"/>
  <c r="W2447" i="7"/>
  <c r="W2448" i="7"/>
  <c r="W2449" i="7"/>
  <c r="W2450" i="7"/>
  <c r="W2451" i="7"/>
  <c r="W2452" i="7"/>
  <c r="W2453" i="7"/>
  <c r="W2454" i="7"/>
  <c r="W2455" i="7"/>
  <c r="W2456" i="7"/>
  <c r="W2457" i="7"/>
  <c r="W2458" i="7"/>
  <c r="W2459" i="7"/>
  <c r="W2460" i="7"/>
  <c r="W2461" i="7"/>
  <c r="W2462" i="7"/>
  <c r="W2463" i="7"/>
  <c r="W2464" i="7"/>
  <c r="W2465" i="7"/>
  <c r="W2466" i="7"/>
  <c r="W2467" i="7"/>
  <c r="W2468" i="7"/>
  <c r="W2469" i="7"/>
  <c r="W2470" i="7"/>
  <c r="W2471" i="7"/>
  <c r="W2472" i="7"/>
  <c r="W2473" i="7"/>
  <c r="W2474" i="7"/>
  <c r="W2475" i="7"/>
  <c r="W2476" i="7"/>
  <c r="W2477" i="7"/>
  <c r="W2478" i="7"/>
  <c r="W2479" i="7"/>
  <c r="W2480" i="7"/>
  <c r="W2481" i="7"/>
  <c r="W2482" i="7"/>
  <c r="W2483" i="7"/>
  <c r="W2484" i="7"/>
  <c r="W2485" i="7"/>
  <c r="W2486" i="7"/>
  <c r="W2487" i="7"/>
  <c r="W2488" i="7"/>
  <c r="W2489" i="7"/>
  <c r="W2490" i="7"/>
  <c r="W2491" i="7"/>
  <c r="W2492" i="7"/>
  <c r="W2493" i="7"/>
  <c r="W2494" i="7"/>
  <c r="W2495" i="7"/>
  <c r="W2496" i="7"/>
  <c r="W2497" i="7"/>
  <c r="W2498" i="7"/>
  <c r="W2499" i="7"/>
  <c r="W2500" i="7"/>
  <c r="W2501" i="7"/>
  <c r="W2502" i="7"/>
  <c r="W2503" i="7"/>
  <c r="W2504" i="7"/>
  <c r="W2505" i="7"/>
  <c r="W2506" i="7"/>
  <c r="W2507" i="7"/>
  <c r="W2508" i="7"/>
  <c r="W2509" i="7"/>
  <c r="W2510" i="7"/>
  <c r="W2511" i="7"/>
  <c r="W2512" i="7"/>
  <c r="W2513" i="7"/>
  <c r="W2514" i="7"/>
  <c r="W2515" i="7"/>
  <c r="W2516" i="7"/>
  <c r="W2517" i="7"/>
  <c r="W2518" i="7"/>
  <c r="W2519" i="7"/>
  <c r="W2520" i="7"/>
  <c r="W2521" i="7"/>
  <c r="W2522" i="7"/>
  <c r="W2523" i="7"/>
  <c r="W2524" i="7"/>
  <c r="W2525" i="7"/>
  <c r="W2526" i="7"/>
  <c r="W2527" i="7"/>
  <c r="W2528" i="7"/>
  <c r="W2529" i="7"/>
  <c r="W2530" i="7"/>
  <c r="W2531" i="7"/>
  <c r="W2532" i="7"/>
  <c r="W2533" i="7"/>
  <c r="W2534" i="7"/>
  <c r="W2535" i="7"/>
  <c r="W2536" i="7"/>
  <c r="W2537" i="7"/>
  <c r="W2538" i="7"/>
  <c r="W2539" i="7"/>
  <c r="W2540" i="7"/>
  <c r="W2541" i="7"/>
  <c r="W2542" i="7"/>
  <c r="W2543" i="7"/>
  <c r="W2544" i="7"/>
  <c r="W2545" i="7"/>
  <c r="W2546" i="7"/>
  <c r="W2547" i="7"/>
  <c r="W2548" i="7"/>
  <c r="W2549" i="7"/>
  <c r="W2550" i="7"/>
  <c r="W2551" i="7"/>
  <c r="W2552" i="7"/>
  <c r="W2553" i="7"/>
  <c r="W2554" i="7"/>
  <c r="W2555" i="7"/>
  <c r="W2556" i="7"/>
  <c r="W2557" i="7"/>
  <c r="W2558" i="7"/>
  <c r="W2559" i="7"/>
  <c r="W2560" i="7"/>
  <c r="W2561" i="7"/>
  <c r="W2562" i="7"/>
  <c r="W2563" i="7"/>
  <c r="W2564" i="7"/>
  <c r="W2565" i="7"/>
  <c r="W2566" i="7"/>
  <c r="W2567" i="7"/>
  <c r="W2568" i="7"/>
  <c r="W2569" i="7"/>
  <c r="W2570" i="7"/>
  <c r="W2571" i="7"/>
  <c r="W2572" i="7"/>
  <c r="W2573" i="7"/>
  <c r="W2574" i="7"/>
  <c r="W2575" i="7"/>
  <c r="W2576" i="7"/>
  <c r="W2577" i="7"/>
  <c r="W2578" i="7"/>
  <c r="W2579" i="7"/>
  <c r="W2580" i="7"/>
  <c r="W2581" i="7"/>
  <c r="W2582" i="7"/>
  <c r="W2583" i="7"/>
  <c r="W2584" i="7"/>
  <c r="W2585" i="7"/>
  <c r="W2586" i="7"/>
  <c r="W2587" i="7"/>
  <c r="W2588" i="7"/>
  <c r="W2589" i="7"/>
  <c r="W2590" i="7"/>
  <c r="W2591" i="7"/>
  <c r="W2592" i="7"/>
  <c r="W2593" i="7"/>
  <c r="W2594" i="7"/>
  <c r="W2595" i="7"/>
  <c r="W2596" i="7"/>
  <c r="W2597" i="7"/>
  <c r="W2598" i="7"/>
  <c r="W2599" i="7"/>
  <c r="W2600" i="7"/>
  <c r="W2601" i="7"/>
  <c r="W2602" i="7"/>
  <c r="W2603" i="7"/>
  <c r="W2604" i="7"/>
  <c r="W2605" i="7"/>
  <c r="W2606" i="7"/>
  <c r="W2607" i="7"/>
  <c r="W2608" i="7"/>
  <c r="W2609" i="7"/>
  <c r="W2610" i="7"/>
  <c r="W2611" i="7"/>
  <c r="W2612" i="7"/>
  <c r="W2613" i="7"/>
  <c r="W2614" i="7"/>
  <c r="W2615" i="7"/>
  <c r="W2616" i="7"/>
  <c r="W2617" i="7"/>
  <c r="W2618" i="7"/>
  <c r="W2619" i="7"/>
  <c r="W2620" i="7"/>
  <c r="W2621" i="7"/>
  <c r="W2622" i="7"/>
  <c r="W2623" i="7"/>
  <c r="W2624" i="7"/>
  <c r="W2625" i="7"/>
  <c r="W2626" i="7"/>
  <c r="W2627" i="7"/>
  <c r="W2628" i="7"/>
  <c r="W2629" i="7"/>
  <c r="W2630" i="7"/>
  <c r="W2631" i="7"/>
  <c r="W2632" i="7"/>
  <c r="W2633" i="7"/>
  <c r="W2634" i="7"/>
  <c r="W2635" i="7"/>
  <c r="W2636" i="7"/>
  <c r="W2637" i="7"/>
  <c r="W2638" i="7"/>
  <c r="W2639" i="7"/>
  <c r="W2640" i="7"/>
  <c r="W2641" i="7"/>
  <c r="W2642" i="7"/>
  <c r="W2643" i="7"/>
  <c r="W2644" i="7"/>
  <c r="W2645" i="7"/>
  <c r="W2646" i="7"/>
  <c r="W2647" i="7"/>
  <c r="W2648" i="7"/>
  <c r="W2649" i="7"/>
  <c r="W2650" i="7"/>
  <c r="W2651" i="7"/>
  <c r="W2652" i="7"/>
  <c r="W2653" i="7"/>
  <c r="W2654" i="7"/>
  <c r="W2655" i="7"/>
  <c r="W2656" i="7"/>
  <c r="W2657" i="7"/>
  <c r="W2658" i="7"/>
  <c r="W2659" i="7"/>
  <c r="W2660" i="7"/>
  <c r="W2661" i="7"/>
  <c r="W2662" i="7"/>
  <c r="W2663" i="7"/>
  <c r="W2664" i="7"/>
  <c r="W2665" i="7"/>
  <c r="W2666" i="7"/>
  <c r="W2667" i="7"/>
  <c r="W2668" i="7"/>
  <c r="W2669" i="7"/>
  <c r="W2670" i="7"/>
  <c r="W2671" i="7"/>
  <c r="W2672" i="7"/>
  <c r="W2673" i="7"/>
  <c r="W2674" i="7"/>
  <c r="W2675" i="7"/>
  <c r="W2676" i="7"/>
  <c r="W2677" i="7"/>
  <c r="W2678" i="7"/>
  <c r="W2679" i="7"/>
  <c r="W2680" i="7"/>
  <c r="W2681" i="7"/>
  <c r="W2682" i="7"/>
  <c r="W2683" i="7"/>
  <c r="W2684" i="7"/>
  <c r="W2685" i="7"/>
  <c r="W2686" i="7"/>
  <c r="W2687" i="7"/>
  <c r="W2688" i="7"/>
  <c r="W2689" i="7"/>
  <c r="W2690" i="7"/>
  <c r="W2691" i="7"/>
  <c r="W2692" i="7"/>
  <c r="W2693" i="7"/>
  <c r="W2694" i="7"/>
  <c r="W2695" i="7"/>
  <c r="W2696" i="7"/>
  <c r="W2697" i="7"/>
  <c r="W2698" i="7"/>
  <c r="W2699" i="7"/>
  <c r="W2700" i="7"/>
  <c r="W2701" i="7"/>
  <c r="W2702" i="7"/>
  <c r="W2703" i="7"/>
  <c r="W2704" i="7"/>
  <c r="W2705" i="7"/>
  <c r="W2706" i="7"/>
  <c r="W2707" i="7"/>
  <c r="W2708" i="7"/>
  <c r="W2709" i="7"/>
  <c r="W2710" i="7"/>
  <c r="W2711" i="7"/>
  <c r="W2712" i="7"/>
  <c r="W2713" i="7"/>
  <c r="W2714" i="7"/>
  <c r="W2715" i="7"/>
  <c r="W2716" i="7"/>
  <c r="W2717" i="7"/>
  <c r="W2718" i="7"/>
  <c r="W2719" i="7"/>
  <c r="W2720" i="7"/>
  <c r="W2721" i="7"/>
  <c r="W2722" i="7"/>
  <c r="W2723" i="7"/>
  <c r="W2724" i="7"/>
  <c r="W2725" i="7"/>
  <c r="W2726" i="7"/>
  <c r="W2727" i="7"/>
  <c r="W2728" i="7"/>
  <c r="W2729" i="7"/>
  <c r="W2730" i="7"/>
  <c r="W2731" i="7"/>
  <c r="W2732" i="7"/>
  <c r="W2733" i="7"/>
  <c r="W2734" i="7"/>
  <c r="W2735" i="7"/>
  <c r="W2736" i="7"/>
  <c r="W2737" i="7"/>
  <c r="W2738" i="7"/>
  <c r="W2739" i="7"/>
  <c r="W2740" i="7"/>
  <c r="W2741" i="7"/>
  <c r="W2742" i="7"/>
  <c r="W2743" i="7"/>
  <c r="W2744" i="7"/>
  <c r="W2745" i="7"/>
  <c r="W2746" i="7"/>
  <c r="W2747" i="7"/>
  <c r="W2748" i="7"/>
  <c r="W2749" i="7"/>
  <c r="W2750" i="7"/>
  <c r="W2751" i="7"/>
  <c r="W2752" i="7"/>
  <c r="W2753" i="7"/>
  <c r="W2754" i="7"/>
  <c r="W2755" i="7"/>
  <c r="W2756" i="7"/>
  <c r="W2757" i="7"/>
  <c r="W2758" i="7"/>
  <c r="W2759" i="7"/>
  <c r="W2760" i="7"/>
  <c r="W2761" i="7"/>
  <c r="W2762" i="7"/>
  <c r="W2763" i="7"/>
  <c r="W2764" i="7"/>
  <c r="W2765" i="7"/>
  <c r="W2766" i="7"/>
  <c r="W2767" i="7"/>
  <c r="W2768" i="7"/>
  <c r="W2769" i="7"/>
  <c r="W2770" i="7"/>
  <c r="W2771" i="7"/>
  <c r="W2772" i="7"/>
  <c r="W2773" i="7"/>
  <c r="W2774" i="7"/>
  <c r="W2775" i="7"/>
  <c r="W2776" i="7"/>
  <c r="W2777" i="7"/>
  <c r="W2778" i="7"/>
  <c r="W2779" i="7"/>
  <c r="W2780" i="7"/>
  <c r="W2781" i="7"/>
  <c r="W2782" i="7"/>
  <c r="W2783" i="7"/>
  <c r="W2784" i="7"/>
  <c r="W2785" i="7"/>
  <c r="W2786" i="7"/>
  <c r="W2787" i="7"/>
  <c r="W2788" i="7"/>
  <c r="W2789" i="7"/>
  <c r="W2790" i="7"/>
  <c r="W2791" i="7"/>
  <c r="W2792" i="7"/>
  <c r="W2793" i="7"/>
  <c r="W2794" i="7"/>
  <c r="W2795" i="7"/>
  <c r="W2796" i="7"/>
  <c r="W2797" i="7"/>
  <c r="W2798" i="7"/>
  <c r="W2799" i="7"/>
  <c r="W2800" i="7"/>
  <c r="W2801" i="7"/>
  <c r="W2802" i="7"/>
  <c r="W2803" i="7"/>
  <c r="W2804" i="7"/>
  <c r="W2805" i="7"/>
  <c r="W2806" i="7"/>
  <c r="W2807" i="7"/>
  <c r="W2808" i="7"/>
  <c r="W2809" i="7"/>
  <c r="W2810" i="7"/>
  <c r="W2811" i="7"/>
  <c r="W2812" i="7"/>
  <c r="W2813" i="7"/>
  <c r="W2814" i="7"/>
  <c r="W2815" i="7"/>
  <c r="W2816" i="7"/>
  <c r="W2817" i="7"/>
  <c r="W2" i="7"/>
  <c r="V3" i="7"/>
  <c r="V4" i="7"/>
  <c r="V5" i="7"/>
  <c r="V6" i="7"/>
  <c r="V7" i="7"/>
  <c r="V8" i="7"/>
  <c r="V9" i="7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V89" i="7"/>
  <c r="V90" i="7"/>
  <c r="V91" i="7"/>
  <c r="V92" i="7"/>
  <c r="V93" i="7"/>
  <c r="V94" i="7"/>
  <c r="V95" i="7"/>
  <c r="V96" i="7"/>
  <c r="V97" i="7"/>
  <c r="V98" i="7"/>
  <c r="V99" i="7"/>
  <c r="V100" i="7"/>
  <c r="V101" i="7"/>
  <c r="V102" i="7"/>
  <c r="V103" i="7"/>
  <c r="V104" i="7"/>
  <c r="V105" i="7"/>
  <c r="V106" i="7"/>
  <c r="V107" i="7"/>
  <c r="V108" i="7"/>
  <c r="V109" i="7"/>
  <c r="V110" i="7"/>
  <c r="V111" i="7"/>
  <c r="V112" i="7"/>
  <c r="V113" i="7"/>
  <c r="V114" i="7"/>
  <c r="V115" i="7"/>
  <c r="V116" i="7"/>
  <c r="V117" i="7"/>
  <c r="V118" i="7"/>
  <c r="V119" i="7"/>
  <c r="V120" i="7"/>
  <c r="V121" i="7"/>
  <c r="V122" i="7"/>
  <c r="V123" i="7"/>
  <c r="V124" i="7"/>
  <c r="V125" i="7"/>
  <c r="V126" i="7"/>
  <c r="V127" i="7"/>
  <c r="V128" i="7"/>
  <c r="V129" i="7"/>
  <c r="V130" i="7"/>
  <c r="V131" i="7"/>
  <c r="V132" i="7"/>
  <c r="V133" i="7"/>
  <c r="V134" i="7"/>
  <c r="V135" i="7"/>
  <c r="V136" i="7"/>
  <c r="V137" i="7"/>
  <c r="V138" i="7"/>
  <c r="V139" i="7"/>
  <c r="V140" i="7"/>
  <c r="V141" i="7"/>
  <c r="V142" i="7"/>
  <c r="V143" i="7"/>
  <c r="V144" i="7"/>
  <c r="V145" i="7"/>
  <c r="V146" i="7"/>
  <c r="V147" i="7"/>
  <c r="V148" i="7"/>
  <c r="V149" i="7"/>
  <c r="V150" i="7"/>
  <c r="V151" i="7"/>
  <c r="V152" i="7"/>
  <c r="V153" i="7"/>
  <c r="V154" i="7"/>
  <c r="V155" i="7"/>
  <c r="V156" i="7"/>
  <c r="V157" i="7"/>
  <c r="V158" i="7"/>
  <c r="V159" i="7"/>
  <c r="V160" i="7"/>
  <c r="V161" i="7"/>
  <c r="V162" i="7"/>
  <c r="V163" i="7"/>
  <c r="V164" i="7"/>
  <c r="V165" i="7"/>
  <c r="V166" i="7"/>
  <c r="V167" i="7"/>
  <c r="V168" i="7"/>
  <c r="V169" i="7"/>
  <c r="V170" i="7"/>
  <c r="V171" i="7"/>
  <c r="V172" i="7"/>
  <c r="V173" i="7"/>
  <c r="V174" i="7"/>
  <c r="V175" i="7"/>
  <c r="V176" i="7"/>
  <c r="V177" i="7"/>
  <c r="V178" i="7"/>
  <c r="V179" i="7"/>
  <c r="V180" i="7"/>
  <c r="V181" i="7"/>
  <c r="V182" i="7"/>
  <c r="V183" i="7"/>
  <c r="V184" i="7"/>
  <c r="V185" i="7"/>
  <c r="V186" i="7"/>
  <c r="V187" i="7"/>
  <c r="V188" i="7"/>
  <c r="V189" i="7"/>
  <c r="V190" i="7"/>
  <c r="V191" i="7"/>
  <c r="V192" i="7"/>
  <c r="V193" i="7"/>
  <c r="V194" i="7"/>
  <c r="V195" i="7"/>
  <c r="V196" i="7"/>
  <c r="V197" i="7"/>
  <c r="V198" i="7"/>
  <c r="V199" i="7"/>
  <c r="V200" i="7"/>
  <c r="V201" i="7"/>
  <c r="V202" i="7"/>
  <c r="V203" i="7"/>
  <c r="V204" i="7"/>
  <c r="V205" i="7"/>
  <c r="V206" i="7"/>
  <c r="V207" i="7"/>
  <c r="V208" i="7"/>
  <c r="V209" i="7"/>
  <c r="V210" i="7"/>
  <c r="V211" i="7"/>
  <c r="V212" i="7"/>
  <c r="V213" i="7"/>
  <c r="V214" i="7"/>
  <c r="V215" i="7"/>
  <c r="V216" i="7"/>
  <c r="V217" i="7"/>
  <c r="V218" i="7"/>
  <c r="V219" i="7"/>
  <c r="V220" i="7"/>
  <c r="V221" i="7"/>
  <c r="V222" i="7"/>
  <c r="V223" i="7"/>
  <c r="V224" i="7"/>
  <c r="V225" i="7"/>
  <c r="V226" i="7"/>
  <c r="V227" i="7"/>
  <c r="V228" i="7"/>
  <c r="V229" i="7"/>
  <c r="V230" i="7"/>
  <c r="V231" i="7"/>
  <c r="V232" i="7"/>
  <c r="V233" i="7"/>
  <c r="V234" i="7"/>
  <c r="V235" i="7"/>
  <c r="V236" i="7"/>
  <c r="V237" i="7"/>
  <c r="V238" i="7"/>
  <c r="V239" i="7"/>
  <c r="V240" i="7"/>
  <c r="V241" i="7"/>
  <c r="V242" i="7"/>
  <c r="V243" i="7"/>
  <c r="V244" i="7"/>
  <c r="V245" i="7"/>
  <c r="V246" i="7"/>
  <c r="V247" i="7"/>
  <c r="V248" i="7"/>
  <c r="V249" i="7"/>
  <c r="V250" i="7"/>
  <c r="V251" i="7"/>
  <c r="V252" i="7"/>
  <c r="V253" i="7"/>
  <c r="V254" i="7"/>
  <c r="V255" i="7"/>
  <c r="V256" i="7"/>
  <c r="V257" i="7"/>
  <c r="V258" i="7"/>
  <c r="V259" i="7"/>
  <c r="V260" i="7"/>
  <c r="V261" i="7"/>
  <c r="V262" i="7"/>
  <c r="V263" i="7"/>
  <c r="V264" i="7"/>
  <c r="V265" i="7"/>
  <c r="V266" i="7"/>
  <c r="V267" i="7"/>
  <c r="V268" i="7"/>
  <c r="V269" i="7"/>
  <c r="V270" i="7"/>
  <c r="V271" i="7"/>
  <c r="V272" i="7"/>
  <c r="V273" i="7"/>
  <c r="V274" i="7"/>
  <c r="V275" i="7"/>
  <c r="V276" i="7"/>
  <c r="V277" i="7"/>
  <c r="V278" i="7"/>
  <c r="V279" i="7"/>
  <c r="V280" i="7"/>
  <c r="V281" i="7"/>
  <c r="V282" i="7"/>
  <c r="V283" i="7"/>
  <c r="V284" i="7"/>
  <c r="V285" i="7"/>
  <c r="V286" i="7"/>
  <c r="V287" i="7"/>
  <c r="V288" i="7"/>
  <c r="V289" i="7"/>
  <c r="V290" i="7"/>
  <c r="V291" i="7"/>
  <c r="V292" i="7"/>
  <c r="V293" i="7"/>
  <c r="V294" i="7"/>
  <c r="V295" i="7"/>
  <c r="V296" i="7"/>
  <c r="V297" i="7"/>
  <c r="V298" i="7"/>
  <c r="V299" i="7"/>
  <c r="V300" i="7"/>
  <c r="V301" i="7"/>
  <c r="V302" i="7"/>
  <c r="V303" i="7"/>
  <c r="V304" i="7"/>
  <c r="V305" i="7"/>
  <c r="V306" i="7"/>
  <c r="V307" i="7"/>
  <c r="V308" i="7"/>
  <c r="V309" i="7"/>
  <c r="V310" i="7"/>
  <c r="V311" i="7"/>
  <c r="V312" i="7"/>
  <c r="V313" i="7"/>
  <c r="V314" i="7"/>
  <c r="V315" i="7"/>
  <c r="V316" i="7"/>
  <c r="V317" i="7"/>
  <c r="V318" i="7"/>
  <c r="V319" i="7"/>
  <c r="V320" i="7"/>
  <c r="V321" i="7"/>
  <c r="V322" i="7"/>
  <c r="V323" i="7"/>
  <c r="V324" i="7"/>
  <c r="V325" i="7"/>
  <c r="V326" i="7"/>
  <c r="V327" i="7"/>
  <c r="V328" i="7"/>
  <c r="V329" i="7"/>
  <c r="V330" i="7"/>
  <c r="V331" i="7"/>
  <c r="V332" i="7"/>
  <c r="V333" i="7"/>
  <c r="V334" i="7"/>
  <c r="V335" i="7"/>
  <c r="V336" i="7"/>
  <c r="V337" i="7"/>
  <c r="V338" i="7"/>
  <c r="V339" i="7"/>
  <c r="V340" i="7"/>
  <c r="V341" i="7"/>
  <c r="V342" i="7"/>
  <c r="V343" i="7"/>
  <c r="V344" i="7"/>
  <c r="V345" i="7"/>
  <c r="V346" i="7"/>
  <c r="V347" i="7"/>
  <c r="V348" i="7"/>
  <c r="V349" i="7"/>
  <c r="V350" i="7"/>
  <c r="V351" i="7"/>
  <c r="V352" i="7"/>
  <c r="V353" i="7"/>
  <c r="V354" i="7"/>
  <c r="V355" i="7"/>
  <c r="V356" i="7"/>
  <c r="V357" i="7"/>
  <c r="V358" i="7"/>
  <c r="V359" i="7"/>
  <c r="V360" i="7"/>
  <c r="V361" i="7"/>
  <c r="V362" i="7"/>
  <c r="V363" i="7"/>
  <c r="V364" i="7"/>
  <c r="V365" i="7"/>
  <c r="V366" i="7"/>
  <c r="V367" i="7"/>
  <c r="V368" i="7"/>
  <c r="V369" i="7"/>
  <c r="V370" i="7"/>
  <c r="V371" i="7"/>
  <c r="V372" i="7"/>
  <c r="V373" i="7"/>
  <c r="V374" i="7"/>
  <c r="V375" i="7"/>
  <c r="V376" i="7"/>
  <c r="V377" i="7"/>
  <c r="V378" i="7"/>
  <c r="V379" i="7"/>
  <c r="V380" i="7"/>
  <c r="V381" i="7"/>
  <c r="V382" i="7"/>
  <c r="V383" i="7"/>
  <c r="V384" i="7"/>
  <c r="V385" i="7"/>
  <c r="V386" i="7"/>
  <c r="V387" i="7"/>
  <c r="V388" i="7"/>
  <c r="V389" i="7"/>
  <c r="V390" i="7"/>
  <c r="V391" i="7"/>
  <c r="V392" i="7"/>
  <c r="V393" i="7"/>
  <c r="V394" i="7"/>
  <c r="V395" i="7"/>
  <c r="V396" i="7"/>
  <c r="V397" i="7"/>
  <c r="V398" i="7"/>
  <c r="V399" i="7"/>
  <c r="V400" i="7"/>
  <c r="V401" i="7"/>
  <c r="V402" i="7"/>
  <c r="V403" i="7"/>
  <c r="V404" i="7"/>
  <c r="V405" i="7"/>
  <c r="V406" i="7"/>
  <c r="V407" i="7"/>
  <c r="V408" i="7"/>
  <c r="V409" i="7"/>
  <c r="V410" i="7"/>
  <c r="V411" i="7"/>
  <c r="V412" i="7"/>
  <c r="V413" i="7"/>
  <c r="V414" i="7"/>
  <c r="V415" i="7"/>
  <c r="V416" i="7"/>
  <c r="V417" i="7"/>
  <c r="V418" i="7"/>
  <c r="V419" i="7"/>
  <c r="V420" i="7"/>
  <c r="V421" i="7"/>
  <c r="V422" i="7"/>
  <c r="V423" i="7"/>
  <c r="V424" i="7"/>
  <c r="V425" i="7"/>
  <c r="V426" i="7"/>
  <c r="V427" i="7"/>
  <c r="V428" i="7"/>
  <c r="V429" i="7"/>
  <c r="V430" i="7"/>
  <c r="V431" i="7"/>
  <c r="V432" i="7"/>
  <c r="V433" i="7"/>
  <c r="V434" i="7"/>
  <c r="V435" i="7"/>
  <c r="V436" i="7"/>
  <c r="V437" i="7"/>
  <c r="V438" i="7"/>
  <c r="V439" i="7"/>
  <c r="V440" i="7"/>
  <c r="V441" i="7"/>
  <c r="V442" i="7"/>
  <c r="V443" i="7"/>
  <c r="V444" i="7"/>
  <c r="V445" i="7"/>
  <c r="V446" i="7"/>
  <c r="V447" i="7"/>
  <c r="V448" i="7"/>
  <c r="V449" i="7"/>
  <c r="V450" i="7"/>
  <c r="V451" i="7"/>
  <c r="V452" i="7"/>
  <c r="V453" i="7"/>
  <c r="V454" i="7"/>
  <c r="V455" i="7"/>
  <c r="V456" i="7"/>
  <c r="V457" i="7"/>
  <c r="V458" i="7"/>
  <c r="V459" i="7"/>
  <c r="V460" i="7"/>
  <c r="V461" i="7"/>
  <c r="V462" i="7"/>
  <c r="V463" i="7"/>
  <c r="V464" i="7"/>
  <c r="V465" i="7"/>
  <c r="V466" i="7"/>
  <c r="V467" i="7"/>
  <c r="V468" i="7"/>
  <c r="V469" i="7"/>
  <c r="V470" i="7"/>
  <c r="V471" i="7"/>
  <c r="V472" i="7"/>
  <c r="V473" i="7"/>
  <c r="V474" i="7"/>
  <c r="V475" i="7"/>
  <c r="V476" i="7"/>
  <c r="V477" i="7"/>
  <c r="V478" i="7"/>
  <c r="V479" i="7"/>
  <c r="V480" i="7"/>
  <c r="V481" i="7"/>
  <c r="V482" i="7"/>
  <c r="V483" i="7"/>
  <c r="V484" i="7"/>
  <c r="V485" i="7"/>
  <c r="V486" i="7"/>
  <c r="V487" i="7"/>
  <c r="V488" i="7"/>
  <c r="V489" i="7"/>
  <c r="V490" i="7"/>
  <c r="V491" i="7"/>
  <c r="V492" i="7"/>
  <c r="V493" i="7"/>
  <c r="V494" i="7"/>
  <c r="V495" i="7"/>
  <c r="V496" i="7"/>
  <c r="V497" i="7"/>
  <c r="V498" i="7"/>
  <c r="V499" i="7"/>
  <c r="V500" i="7"/>
  <c r="V501" i="7"/>
  <c r="V502" i="7"/>
  <c r="V503" i="7"/>
  <c r="V504" i="7"/>
  <c r="V505" i="7"/>
  <c r="V506" i="7"/>
  <c r="V507" i="7"/>
  <c r="V508" i="7"/>
  <c r="V509" i="7"/>
  <c r="V510" i="7"/>
  <c r="V511" i="7"/>
  <c r="V512" i="7"/>
  <c r="V513" i="7"/>
  <c r="V514" i="7"/>
  <c r="V515" i="7"/>
  <c r="V516" i="7"/>
  <c r="V517" i="7"/>
  <c r="V518" i="7"/>
  <c r="V519" i="7"/>
  <c r="V520" i="7"/>
  <c r="V521" i="7"/>
  <c r="V522" i="7"/>
  <c r="V523" i="7"/>
  <c r="V524" i="7"/>
  <c r="V525" i="7"/>
  <c r="V526" i="7"/>
  <c r="V527" i="7"/>
  <c r="V528" i="7"/>
  <c r="V529" i="7"/>
  <c r="V530" i="7"/>
  <c r="V531" i="7"/>
  <c r="V532" i="7"/>
  <c r="V533" i="7"/>
  <c r="V534" i="7"/>
  <c r="V535" i="7"/>
  <c r="V536" i="7"/>
  <c r="V537" i="7"/>
  <c r="V538" i="7"/>
  <c r="V539" i="7"/>
  <c r="V540" i="7"/>
  <c r="V541" i="7"/>
  <c r="V542" i="7"/>
  <c r="V543" i="7"/>
  <c r="V544" i="7"/>
  <c r="V545" i="7"/>
  <c r="V546" i="7"/>
  <c r="V547" i="7"/>
  <c r="V548" i="7"/>
  <c r="V549" i="7"/>
  <c r="V550" i="7"/>
  <c r="V551" i="7"/>
  <c r="V552" i="7"/>
  <c r="V553" i="7"/>
  <c r="V554" i="7"/>
  <c r="V555" i="7"/>
  <c r="V556" i="7"/>
  <c r="V557" i="7"/>
  <c r="V558" i="7"/>
  <c r="V559" i="7"/>
  <c r="V560" i="7"/>
  <c r="V561" i="7"/>
  <c r="V562" i="7"/>
  <c r="V563" i="7"/>
  <c r="V564" i="7"/>
  <c r="V565" i="7"/>
  <c r="V566" i="7"/>
  <c r="V567" i="7"/>
  <c r="V568" i="7"/>
  <c r="V569" i="7"/>
  <c r="V570" i="7"/>
  <c r="V571" i="7"/>
  <c r="V572" i="7"/>
  <c r="V573" i="7"/>
  <c r="V574" i="7"/>
  <c r="V575" i="7"/>
  <c r="V576" i="7"/>
  <c r="V577" i="7"/>
  <c r="V578" i="7"/>
  <c r="V579" i="7"/>
  <c r="V580" i="7"/>
  <c r="V581" i="7"/>
  <c r="V582" i="7"/>
  <c r="V583" i="7"/>
  <c r="V584" i="7"/>
  <c r="V585" i="7"/>
  <c r="V586" i="7"/>
  <c r="V587" i="7"/>
  <c r="V588" i="7"/>
  <c r="V589" i="7"/>
  <c r="V590" i="7"/>
  <c r="V591" i="7"/>
  <c r="V592" i="7"/>
  <c r="V593" i="7"/>
  <c r="V594" i="7"/>
  <c r="V595" i="7"/>
  <c r="V596" i="7"/>
  <c r="V597" i="7"/>
  <c r="V598" i="7"/>
  <c r="V599" i="7"/>
  <c r="V600" i="7"/>
  <c r="V601" i="7"/>
  <c r="V602" i="7"/>
  <c r="V603" i="7"/>
  <c r="V604" i="7"/>
  <c r="V605" i="7"/>
  <c r="V606" i="7"/>
  <c r="V607" i="7"/>
  <c r="V608" i="7"/>
  <c r="V609" i="7"/>
  <c r="V610" i="7"/>
  <c r="V611" i="7"/>
  <c r="V612" i="7"/>
  <c r="V613" i="7"/>
  <c r="V614" i="7"/>
  <c r="V615" i="7"/>
  <c r="V616" i="7"/>
  <c r="V617" i="7"/>
  <c r="V618" i="7"/>
  <c r="V619" i="7"/>
  <c r="V620" i="7"/>
  <c r="V621" i="7"/>
  <c r="V622" i="7"/>
  <c r="V623" i="7"/>
  <c r="V624" i="7"/>
  <c r="V625" i="7"/>
  <c r="V626" i="7"/>
  <c r="V627" i="7"/>
  <c r="V628" i="7"/>
  <c r="V629" i="7"/>
  <c r="V630" i="7"/>
  <c r="V631" i="7"/>
  <c r="V632" i="7"/>
  <c r="V633" i="7"/>
  <c r="V634" i="7"/>
  <c r="V635" i="7"/>
  <c r="V636" i="7"/>
  <c r="V637" i="7"/>
  <c r="V638" i="7"/>
  <c r="V639" i="7"/>
  <c r="V640" i="7"/>
  <c r="V641" i="7"/>
  <c r="V642" i="7"/>
  <c r="V643" i="7"/>
  <c r="V644" i="7"/>
  <c r="V645" i="7"/>
  <c r="V646" i="7"/>
  <c r="V647" i="7"/>
  <c r="V648" i="7"/>
  <c r="V649" i="7"/>
  <c r="V650" i="7"/>
  <c r="V651" i="7"/>
  <c r="V652" i="7"/>
  <c r="V653" i="7"/>
  <c r="V654" i="7"/>
  <c r="V655" i="7"/>
  <c r="V656" i="7"/>
  <c r="V657" i="7"/>
  <c r="V658" i="7"/>
  <c r="V659" i="7"/>
  <c r="V660" i="7"/>
  <c r="V661" i="7"/>
  <c r="V662" i="7"/>
  <c r="V663" i="7"/>
  <c r="V664" i="7"/>
  <c r="V665" i="7"/>
  <c r="V666" i="7"/>
  <c r="V667" i="7"/>
  <c r="V668" i="7"/>
  <c r="V669" i="7"/>
  <c r="V670" i="7"/>
  <c r="V671" i="7"/>
  <c r="V672" i="7"/>
  <c r="V673" i="7"/>
  <c r="V674" i="7"/>
  <c r="V675" i="7"/>
  <c r="V676" i="7"/>
  <c r="V677" i="7"/>
  <c r="V678" i="7"/>
  <c r="V679" i="7"/>
  <c r="V680" i="7"/>
  <c r="V681" i="7"/>
  <c r="V682" i="7"/>
  <c r="V683" i="7"/>
  <c r="V684" i="7"/>
  <c r="V685" i="7"/>
  <c r="V686" i="7"/>
  <c r="V687" i="7"/>
  <c r="V688" i="7"/>
  <c r="V689" i="7"/>
  <c r="V690" i="7"/>
  <c r="V691" i="7"/>
  <c r="V692" i="7"/>
  <c r="V693" i="7"/>
  <c r="V694" i="7"/>
  <c r="V695" i="7"/>
  <c r="V696" i="7"/>
  <c r="V697" i="7"/>
  <c r="V698" i="7"/>
  <c r="V699" i="7"/>
  <c r="V700" i="7"/>
  <c r="V701" i="7"/>
  <c r="V702" i="7"/>
  <c r="V703" i="7"/>
  <c r="V704" i="7"/>
  <c r="V705" i="7"/>
  <c r="V706" i="7"/>
  <c r="V707" i="7"/>
  <c r="V708" i="7"/>
  <c r="V709" i="7"/>
  <c r="V710" i="7"/>
  <c r="V711" i="7"/>
  <c r="V712" i="7"/>
  <c r="V713" i="7"/>
  <c r="V714" i="7"/>
  <c r="V715" i="7"/>
  <c r="V716" i="7"/>
  <c r="V717" i="7"/>
  <c r="V718" i="7"/>
  <c r="V719" i="7"/>
  <c r="V720" i="7"/>
  <c r="V721" i="7"/>
  <c r="V722" i="7"/>
  <c r="V723" i="7"/>
  <c r="V724" i="7"/>
  <c r="V725" i="7"/>
  <c r="V726" i="7"/>
  <c r="V727" i="7"/>
  <c r="V728" i="7"/>
  <c r="V729" i="7"/>
  <c r="V730" i="7"/>
  <c r="V731" i="7"/>
  <c r="V732" i="7"/>
  <c r="V733" i="7"/>
  <c r="V734" i="7"/>
  <c r="V735" i="7"/>
  <c r="V736" i="7"/>
  <c r="V737" i="7"/>
  <c r="V738" i="7"/>
  <c r="V739" i="7"/>
  <c r="V740" i="7"/>
  <c r="V741" i="7"/>
  <c r="V742" i="7"/>
  <c r="V743" i="7"/>
  <c r="V744" i="7"/>
  <c r="V745" i="7"/>
  <c r="V746" i="7"/>
  <c r="V747" i="7"/>
  <c r="V748" i="7"/>
  <c r="V749" i="7"/>
  <c r="V750" i="7"/>
  <c r="V751" i="7"/>
  <c r="V752" i="7"/>
  <c r="V753" i="7"/>
  <c r="V754" i="7"/>
  <c r="V755" i="7"/>
  <c r="V756" i="7"/>
  <c r="V757" i="7"/>
  <c r="V758" i="7"/>
  <c r="V759" i="7"/>
  <c r="V760" i="7"/>
  <c r="V761" i="7"/>
  <c r="V762" i="7"/>
  <c r="V763" i="7"/>
  <c r="V764" i="7"/>
  <c r="V765" i="7"/>
  <c r="V766" i="7"/>
  <c r="V767" i="7"/>
  <c r="V768" i="7"/>
  <c r="V769" i="7"/>
  <c r="V770" i="7"/>
  <c r="V771" i="7"/>
  <c r="V772" i="7"/>
  <c r="V773" i="7"/>
  <c r="V774" i="7"/>
  <c r="V775" i="7"/>
  <c r="V776" i="7"/>
  <c r="V777" i="7"/>
  <c r="V778" i="7"/>
  <c r="V779" i="7"/>
  <c r="V780" i="7"/>
  <c r="V781" i="7"/>
  <c r="V782" i="7"/>
  <c r="V783" i="7"/>
  <c r="V784" i="7"/>
  <c r="V785" i="7"/>
  <c r="V786" i="7"/>
  <c r="V787" i="7"/>
  <c r="V788" i="7"/>
  <c r="V789" i="7"/>
  <c r="V790" i="7"/>
  <c r="V791" i="7"/>
  <c r="V792" i="7"/>
  <c r="V793" i="7"/>
  <c r="V794" i="7"/>
  <c r="V795" i="7"/>
  <c r="V796" i="7"/>
  <c r="V797" i="7"/>
  <c r="V798" i="7"/>
  <c r="V799" i="7"/>
  <c r="V800" i="7"/>
  <c r="V801" i="7"/>
  <c r="V802" i="7"/>
  <c r="V803" i="7"/>
  <c r="V804" i="7"/>
  <c r="V805" i="7"/>
  <c r="V806" i="7"/>
  <c r="V807" i="7"/>
  <c r="V808" i="7"/>
  <c r="V809" i="7"/>
  <c r="V810" i="7"/>
  <c r="V811" i="7"/>
  <c r="V812" i="7"/>
  <c r="V813" i="7"/>
  <c r="V814" i="7"/>
  <c r="V815" i="7"/>
  <c r="V816" i="7"/>
  <c r="V817" i="7"/>
  <c r="V818" i="7"/>
  <c r="V819" i="7"/>
  <c r="V820" i="7"/>
  <c r="V821" i="7"/>
  <c r="V822" i="7"/>
  <c r="V823" i="7"/>
  <c r="V824" i="7"/>
  <c r="V825" i="7"/>
  <c r="V826" i="7"/>
  <c r="V827" i="7"/>
  <c r="V828" i="7"/>
  <c r="V829" i="7"/>
  <c r="V830" i="7"/>
  <c r="V831" i="7"/>
  <c r="V832" i="7"/>
  <c r="V833" i="7"/>
  <c r="V834" i="7"/>
  <c r="V835" i="7"/>
  <c r="V836" i="7"/>
  <c r="V837" i="7"/>
  <c r="V838" i="7"/>
  <c r="V839" i="7"/>
  <c r="V840" i="7"/>
  <c r="V841" i="7"/>
  <c r="V842" i="7"/>
  <c r="V843" i="7"/>
  <c r="V844" i="7"/>
  <c r="V845" i="7"/>
  <c r="V846" i="7"/>
  <c r="V847" i="7"/>
  <c r="V848" i="7"/>
  <c r="V849" i="7"/>
  <c r="V850" i="7"/>
  <c r="V851" i="7"/>
  <c r="V852" i="7"/>
  <c r="V853" i="7"/>
  <c r="V854" i="7"/>
  <c r="V855" i="7"/>
  <c r="V856" i="7"/>
  <c r="V857" i="7"/>
  <c r="V858" i="7"/>
  <c r="V859" i="7"/>
  <c r="V860" i="7"/>
  <c r="V861" i="7"/>
  <c r="V862" i="7"/>
  <c r="V863" i="7"/>
  <c r="V864" i="7"/>
  <c r="V865" i="7"/>
  <c r="V866" i="7"/>
  <c r="V867" i="7"/>
  <c r="V868" i="7"/>
  <c r="V869" i="7"/>
  <c r="V870" i="7"/>
  <c r="V871" i="7"/>
  <c r="V872" i="7"/>
  <c r="V873" i="7"/>
  <c r="V874" i="7"/>
  <c r="V875" i="7"/>
  <c r="V876" i="7"/>
  <c r="V877" i="7"/>
  <c r="V878" i="7"/>
  <c r="V879" i="7"/>
  <c r="V880" i="7"/>
  <c r="V881" i="7"/>
  <c r="V882" i="7"/>
  <c r="V883" i="7"/>
  <c r="V884" i="7"/>
  <c r="V885" i="7"/>
  <c r="V886" i="7"/>
  <c r="V887" i="7"/>
  <c r="V888" i="7"/>
  <c r="V889" i="7"/>
  <c r="V890" i="7"/>
  <c r="V891" i="7"/>
  <c r="V892" i="7"/>
  <c r="V893" i="7"/>
  <c r="V894" i="7"/>
  <c r="V895" i="7"/>
  <c r="V896" i="7"/>
  <c r="V897" i="7"/>
  <c r="V898" i="7"/>
  <c r="V899" i="7"/>
  <c r="V900" i="7"/>
  <c r="V901" i="7"/>
  <c r="V902" i="7"/>
  <c r="V903" i="7"/>
  <c r="V904" i="7"/>
  <c r="V905" i="7"/>
  <c r="V906" i="7"/>
  <c r="V907" i="7"/>
  <c r="V908" i="7"/>
  <c r="V909" i="7"/>
  <c r="V910" i="7"/>
  <c r="V911" i="7"/>
  <c r="V912" i="7"/>
  <c r="V913" i="7"/>
  <c r="V914" i="7"/>
  <c r="V915" i="7"/>
  <c r="V916" i="7"/>
  <c r="V917" i="7"/>
  <c r="V918" i="7"/>
  <c r="V919" i="7"/>
  <c r="V920" i="7"/>
  <c r="V921" i="7"/>
  <c r="V922" i="7"/>
  <c r="V923" i="7"/>
  <c r="V924" i="7"/>
  <c r="V925" i="7"/>
  <c r="V926" i="7"/>
  <c r="V927" i="7"/>
  <c r="V928" i="7"/>
  <c r="V929" i="7"/>
  <c r="V930" i="7"/>
  <c r="V931" i="7"/>
  <c r="V932" i="7"/>
  <c r="V933" i="7"/>
  <c r="V934" i="7"/>
  <c r="V935" i="7"/>
  <c r="V936" i="7"/>
  <c r="V937" i="7"/>
  <c r="V938" i="7"/>
  <c r="V939" i="7"/>
  <c r="V940" i="7"/>
  <c r="V941" i="7"/>
  <c r="V942" i="7"/>
  <c r="V943" i="7"/>
  <c r="V944" i="7"/>
  <c r="V945" i="7"/>
  <c r="V946" i="7"/>
  <c r="V947" i="7"/>
  <c r="V948" i="7"/>
  <c r="V949" i="7"/>
  <c r="V950" i="7"/>
  <c r="V951" i="7"/>
  <c r="V952" i="7"/>
  <c r="V953" i="7"/>
  <c r="V954" i="7"/>
  <c r="V955" i="7"/>
  <c r="V956" i="7"/>
  <c r="V957" i="7"/>
  <c r="V958" i="7"/>
  <c r="V959" i="7"/>
  <c r="V960" i="7"/>
  <c r="V961" i="7"/>
  <c r="V962" i="7"/>
  <c r="V963" i="7"/>
  <c r="V964" i="7"/>
  <c r="V965" i="7"/>
  <c r="V966" i="7"/>
  <c r="V967" i="7"/>
  <c r="V968" i="7"/>
  <c r="V969" i="7"/>
  <c r="V970" i="7"/>
  <c r="V971" i="7"/>
  <c r="V972" i="7"/>
  <c r="V973" i="7"/>
  <c r="V974" i="7"/>
  <c r="V975" i="7"/>
  <c r="V976" i="7"/>
  <c r="V977" i="7"/>
  <c r="V978" i="7"/>
  <c r="V979" i="7"/>
  <c r="V980" i="7"/>
  <c r="V981" i="7"/>
  <c r="V982" i="7"/>
  <c r="V983" i="7"/>
  <c r="V984" i="7"/>
  <c r="V985" i="7"/>
  <c r="V986" i="7"/>
  <c r="V987" i="7"/>
  <c r="V988" i="7"/>
  <c r="V989" i="7"/>
  <c r="V990" i="7"/>
  <c r="V991" i="7"/>
  <c r="V992" i="7"/>
  <c r="V993" i="7"/>
  <c r="V994" i="7"/>
  <c r="V995" i="7"/>
  <c r="V996" i="7"/>
  <c r="V997" i="7"/>
  <c r="V998" i="7"/>
  <c r="V999" i="7"/>
  <c r="V1000" i="7"/>
  <c r="V1001" i="7"/>
  <c r="V1002" i="7"/>
  <c r="V1003" i="7"/>
  <c r="V1004" i="7"/>
  <c r="V1005" i="7"/>
  <c r="V1006" i="7"/>
  <c r="V1007" i="7"/>
  <c r="V1008" i="7"/>
  <c r="V1009" i="7"/>
  <c r="V1010" i="7"/>
  <c r="V1011" i="7"/>
  <c r="V1012" i="7"/>
  <c r="V1013" i="7"/>
  <c r="V1014" i="7"/>
  <c r="V1015" i="7"/>
  <c r="V1016" i="7"/>
  <c r="V1017" i="7"/>
  <c r="V1018" i="7"/>
  <c r="V1019" i="7"/>
  <c r="V1020" i="7"/>
  <c r="V1021" i="7"/>
  <c r="V1022" i="7"/>
  <c r="V1023" i="7"/>
  <c r="V1024" i="7"/>
  <c r="V1025" i="7"/>
  <c r="V1026" i="7"/>
  <c r="V1027" i="7"/>
  <c r="V1028" i="7"/>
  <c r="V1029" i="7"/>
  <c r="V1030" i="7"/>
  <c r="V1031" i="7"/>
  <c r="V1032" i="7"/>
  <c r="V1033" i="7"/>
  <c r="V1034" i="7"/>
  <c r="V1035" i="7"/>
  <c r="V1036" i="7"/>
  <c r="V1037" i="7"/>
  <c r="V1038" i="7"/>
  <c r="V1039" i="7"/>
  <c r="V1040" i="7"/>
  <c r="V1041" i="7"/>
  <c r="V1042" i="7"/>
  <c r="V1043" i="7"/>
  <c r="V1044" i="7"/>
  <c r="V1045" i="7"/>
  <c r="V1046" i="7"/>
  <c r="V1047" i="7"/>
  <c r="V1048" i="7"/>
  <c r="V1049" i="7"/>
  <c r="V1050" i="7"/>
  <c r="V1051" i="7"/>
  <c r="V1052" i="7"/>
  <c r="V1053" i="7"/>
  <c r="V1054" i="7"/>
  <c r="V1055" i="7"/>
  <c r="V1056" i="7"/>
  <c r="V1057" i="7"/>
  <c r="V1058" i="7"/>
  <c r="V1059" i="7"/>
  <c r="V1060" i="7"/>
  <c r="V1061" i="7"/>
  <c r="V1062" i="7"/>
  <c r="V1063" i="7"/>
  <c r="V1064" i="7"/>
  <c r="V1065" i="7"/>
  <c r="V1066" i="7"/>
  <c r="V1067" i="7"/>
  <c r="V1068" i="7"/>
  <c r="V1069" i="7"/>
  <c r="V1070" i="7"/>
  <c r="V1071" i="7"/>
  <c r="V1072" i="7"/>
  <c r="V1073" i="7"/>
  <c r="V1074" i="7"/>
  <c r="V1075" i="7"/>
  <c r="V1076" i="7"/>
  <c r="V1077" i="7"/>
  <c r="V1078" i="7"/>
  <c r="V1079" i="7"/>
  <c r="V1080" i="7"/>
  <c r="V1081" i="7"/>
  <c r="V1082" i="7"/>
  <c r="V1083" i="7"/>
  <c r="V1084" i="7"/>
  <c r="V1085" i="7"/>
  <c r="V1086" i="7"/>
  <c r="V1087" i="7"/>
  <c r="V1088" i="7"/>
  <c r="V1089" i="7"/>
  <c r="V1090" i="7"/>
  <c r="V1091" i="7"/>
  <c r="V1092" i="7"/>
  <c r="V1093" i="7"/>
  <c r="V1094" i="7"/>
  <c r="V1095" i="7"/>
  <c r="V1096" i="7"/>
  <c r="V1097" i="7"/>
  <c r="V1098" i="7"/>
  <c r="V1099" i="7"/>
  <c r="V1100" i="7"/>
  <c r="V1101" i="7"/>
  <c r="V1102" i="7"/>
  <c r="V1103" i="7"/>
  <c r="V1104" i="7"/>
  <c r="V1105" i="7"/>
  <c r="V1106" i="7"/>
  <c r="V1107" i="7"/>
  <c r="V1108" i="7"/>
  <c r="V1109" i="7"/>
  <c r="V1110" i="7"/>
  <c r="V1111" i="7"/>
  <c r="V1112" i="7"/>
  <c r="V1113" i="7"/>
  <c r="V1114" i="7"/>
  <c r="V1115" i="7"/>
  <c r="V1116" i="7"/>
  <c r="V1117" i="7"/>
  <c r="V1118" i="7"/>
  <c r="V1119" i="7"/>
  <c r="V1120" i="7"/>
  <c r="V1121" i="7"/>
  <c r="V1122" i="7"/>
  <c r="V1123" i="7"/>
  <c r="V1124" i="7"/>
  <c r="V1125" i="7"/>
  <c r="V1126" i="7"/>
  <c r="V1127" i="7"/>
  <c r="V1128" i="7"/>
  <c r="V1129" i="7"/>
  <c r="V1130" i="7"/>
  <c r="V1131" i="7"/>
  <c r="V1132" i="7"/>
  <c r="V1133" i="7"/>
  <c r="V1134" i="7"/>
  <c r="V1135" i="7"/>
  <c r="V1136" i="7"/>
  <c r="V1137" i="7"/>
  <c r="V1138" i="7"/>
  <c r="V1139" i="7"/>
  <c r="V1140" i="7"/>
  <c r="V1141" i="7"/>
  <c r="V1142" i="7"/>
  <c r="V1143" i="7"/>
  <c r="V1144" i="7"/>
  <c r="V1145" i="7"/>
  <c r="V1146" i="7"/>
  <c r="V1147" i="7"/>
  <c r="V1148" i="7"/>
  <c r="V1149" i="7"/>
  <c r="V1150" i="7"/>
  <c r="V1151" i="7"/>
  <c r="V1152" i="7"/>
  <c r="V1153" i="7"/>
  <c r="V1154" i="7"/>
  <c r="V1155" i="7"/>
  <c r="V1156" i="7"/>
  <c r="V1157" i="7"/>
  <c r="V1158" i="7"/>
  <c r="V1159" i="7"/>
  <c r="V1160" i="7"/>
  <c r="V1161" i="7"/>
  <c r="V1162" i="7"/>
  <c r="V1163" i="7"/>
  <c r="V1164" i="7"/>
  <c r="V1165" i="7"/>
  <c r="V1166" i="7"/>
  <c r="V1167" i="7"/>
  <c r="V1168" i="7"/>
  <c r="V1169" i="7"/>
  <c r="V1170" i="7"/>
  <c r="V1171" i="7"/>
  <c r="V1172" i="7"/>
  <c r="V1173" i="7"/>
  <c r="V1174" i="7"/>
  <c r="V1175" i="7"/>
  <c r="V1176" i="7"/>
  <c r="V1177" i="7"/>
  <c r="V1178" i="7"/>
  <c r="V1179" i="7"/>
  <c r="V1180" i="7"/>
  <c r="V1181" i="7"/>
  <c r="V1182" i="7"/>
  <c r="V1183" i="7"/>
  <c r="V1184" i="7"/>
  <c r="V1185" i="7"/>
  <c r="V1186" i="7"/>
  <c r="V1187" i="7"/>
  <c r="V1188" i="7"/>
  <c r="V1189" i="7"/>
  <c r="V1190" i="7"/>
  <c r="V1191" i="7"/>
  <c r="V1192" i="7"/>
  <c r="V1193" i="7"/>
  <c r="V1194" i="7"/>
  <c r="V1195" i="7"/>
  <c r="V1196" i="7"/>
  <c r="V1197" i="7"/>
  <c r="V1198" i="7"/>
  <c r="V1199" i="7"/>
  <c r="V1200" i="7"/>
  <c r="V1201" i="7"/>
  <c r="V1202" i="7"/>
  <c r="V1203" i="7"/>
  <c r="V1204" i="7"/>
  <c r="V1205" i="7"/>
  <c r="V1206" i="7"/>
  <c r="V1207" i="7"/>
  <c r="V1208" i="7"/>
  <c r="V1209" i="7"/>
  <c r="V1210" i="7"/>
  <c r="V1211" i="7"/>
  <c r="V1212" i="7"/>
  <c r="V1213" i="7"/>
  <c r="V1214" i="7"/>
  <c r="V1215" i="7"/>
  <c r="V1216" i="7"/>
  <c r="V1217" i="7"/>
  <c r="V1218" i="7"/>
  <c r="V1219" i="7"/>
  <c r="V1220" i="7"/>
  <c r="V1221" i="7"/>
  <c r="V1222" i="7"/>
  <c r="V1223" i="7"/>
  <c r="V1224" i="7"/>
  <c r="V1225" i="7"/>
  <c r="V1226" i="7"/>
  <c r="V1227" i="7"/>
  <c r="V1228" i="7"/>
  <c r="V1229" i="7"/>
  <c r="V1230" i="7"/>
  <c r="V1231" i="7"/>
  <c r="V1232" i="7"/>
  <c r="V1233" i="7"/>
  <c r="V1234" i="7"/>
  <c r="V1235" i="7"/>
  <c r="V1236" i="7"/>
  <c r="V1237" i="7"/>
  <c r="V1238" i="7"/>
  <c r="V1239" i="7"/>
  <c r="V1240" i="7"/>
  <c r="V1241" i="7"/>
  <c r="V1242" i="7"/>
  <c r="V1243" i="7"/>
  <c r="V1244" i="7"/>
  <c r="V1245" i="7"/>
  <c r="V1246" i="7"/>
  <c r="V1247" i="7"/>
  <c r="V1248" i="7"/>
  <c r="V1249" i="7"/>
  <c r="V1250" i="7"/>
  <c r="V1251" i="7"/>
  <c r="V1252" i="7"/>
  <c r="V1253" i="7"/>
  <c r="V1254" i="7"/>
  <c r="V1255" i="7"/>
  <c r="V1256" i="7"/>
  <c r="V1257" i="7"/>
  <c r="V1258" i="7"/>
  <c r="V1259" i="7"/>
  <c r="V1260" i="7"/>
  <c r="V1261" i="7"/>
  <c r="V1262" i="7"/>
  <c r="V1263" i="7"/>
  <c r="V1264" i="7"/>
  <c r="V1265" i="7"/>
  <c r="V1266" i="7"/>
  <c r="V1267" i="7"/>
  <c r="V1268" i="7"/>
  <c r="V1269" i="7"/>
  <c r="V1270" i="7"/>
  <c r="V1271" i="7"/>
  <c r="V1272" i="7"/>
  <c r="V1273" i="7"/>
  <c r="V1274" i="7"/>
  <c r="V1275" i="7"/>
  <c r="V1276" i="7"/>
  <c r="V1277" i="7"/>
  <c r="V1278" i="7"/>
  <c r="V1279" i="7"/>
  <c r="V1280" i="7"/>
  <c r="V1281" i="7"/>
  <c r="V1282" i="7"/>
  <c r="V1283" i="7"/>
  <c r="V1284" i="7"/>
  <c r="V1285" i="7"/>
  <c r="V1286" i="7"/>
  <c r="V1287" i="7"/>
  <c r="V1288" i="7"/>
  <c r="V1289" i="7"/>
  <c r="V1290" i="7"/>
  <c r="V1291" i="7"/>
  <c r="V1292" i="7"/>
  <c r="V1293" i="7"/>
  <c r="V1294" i="7"/>
  <c r="V1295" i="7"/>
  <c r="V1296" i="7"/>
  <c r="V1297" i="7"/>
  <c r="V1298" i="7"/>
  <c r="V1299" i="7"/>
  <c r="V1300" i="7"/>
  <c r="V1301" i="7"/>
  <c r="V1302" i="7"/>
  <c r="V1303" i="7"/>
  <c r="V1304" i="7"/>
  <c r="V1305" i="7"/>
  <c r="V1306" i="7"/>
  <c r="V1307" i="7"/>
  <c r="V1308" i="7"/>
  <c r="V1309" i="7"/>
  <c r="V1310" i="7"/>
  <c r="V1311" i="7"/>
  <c r="V1312" i="7"/>
  <c r="V1313" i="7"/>
  <c r="V1314" i="7"/>
  <c r="V1315" i="7"/>
  <c r="V1316" i="7"/>
  <c r="V1317" i="7"/>
  <c r="V1318" i="7"/>
  <c r="V1319" i="7"/>
  <c r="V1320" i="7"/>
  <c r="V1321" i="7"/>
  <c r="V1322" i="7"/>
  <c r="V1323" i="7"/>
  <c r="V1324" i="7"/>
  <c r="V1325" i="7"/>
  <c r="V1326" i="7"/>
  <c r="V1327" i="7"/>
  <c r="V1328" i="7"/>
  <c r="V1329" i="7"/>
  <c r="V1330" i="7"/>
  <c r="V1331" i="7"/>
  <c r="V1332" i="7"/>
  <c r="V1333" i="7"/>
  <c r="V1334" i="7"/>
  <c r="V1335" i="7"/>
  <c r="V1336" i="7"/>
  <c r="V1337" i="7"/>
  <c r="V1338" i="7"/>
  <c r="V1339" i="7"/>
  <c r="V1340" i="7"/>
  <c r="V1341" i="7"/>
  <c r="V1342" i="7"/>
  <c r="V1343" i="7"/>
  <c r="V1344" i="7"/>
  <c r="V1345" i="7"/>
  <c r="V1346" i="7"/>
  <c r="V1347" i="7"/>
  <c r="V1348" i="7"/>
  <c r="V1349" i="7"/>
  <c r="V1350" i="7"/>
  <c r="V1351" i="7"/>
  <c r="V1352" i="7"/>
  <c r="V1353" i="7"/>
  <c r="V1354" i="7"/>
  <c r="V1355" i="7"/>
  <c r="V1356" i="7"/>
  <c r="V1357" i="7"/>
  <c r="V1358" i="7"/>
  <c r="V1359" i="7"/>
  <c r="V1360" i="7"/>
  <c r="V1361" i="7"/>
  <c r="V1362" i="7"/>
  <c r="V1363" i="7"/>
  <c r="V1364" i="7"/>
  <c r="V1365" i="7"/>
  <c r="V1366" i="7"/>
  <c r="V1367" i="7"/>
  <c r="V1368" i="7"/>
  <c r="V1369" i="7"/>
  <c r="V1370" i="7"/>
  <c r="V1371" i="7"/>
  <c r="V1372" i="7"/>
  <c r="V1373" i="7"/>
  <c r="V1374" i="7"/>
  <c r="V1375" i="7"/>
  <c r="V1376" i="7"/>
  <c r="V1377" i="7"/>
  <c r="V1378" i="7"/>
  <c r="V1379" i="7"/>
  <c r="V1380" i="7"/>
  <c r="V1381" i="7"/>
  <c r="V1382" i="7"/>
  <c r="V1383" i="7"/>
  <c r="V1384" i="7"/>
  <c r="V1385" i="7"/>
  <c r="V1386" i="7"/>
  <c r="V1387" i="7"/>
  <c r="V1388" i="7"/>
  <c r="V1389" i="7"/>
  <c r="V1390" i="7"/>
  <c r="V1391" i="7"/>
  <c r="V1392" i="7"/>
  <c r="V1393" i="7"/>
  <c r="V1394" i="7"/>
  <c r="V1395" i="7"/>
  <c r="V1396" i="7"/>
  <c r="V1397" i="7"/>
  <c r="V1398" i="7"/>
  <c r="V1399" i="7"/>
  <c r="V1400" i="7"/>
  <c r="V1401" i="7"/>
  <c r="V1402" i="7"/>
  <c r="V1403" i="7"/>
  <c r="V1404" i="7"/>
  <c r="V1405" i="7"/>
  <c r="V1406" i="7"/>
  <c r="V1407" i="7"/>
  <c r="V1408" i="7"/>
  <c r="V1409" i="7"/>
  <c r="V1410" i="7"/>
  <c r="V1411" i="7"/>
  <c r="V1412" i="7"/>
  <c r="V1413" i="7"/>
  <c r="V1414" i="7"/>
  <c r="V1415" i="7"/>
  <c r="V1416" i="7"/>
  <c r="V1417" i="7"/>
  <c r="V1418" i="7"/>
  <c r="V1419" i="7"/>
  <c r="V1420" i="7"/>
  <c r="V1421" i="7"/>
  <c r="V1422" i="7"/>
  <c r="V1423" i="7"/>
  <c r="V1424" i="7"/>
  <c r="V1425" i="7"/>
  <c r="V1426" i="7"/>
  <c r="V1427" i="7"/>
  <c r="V1428" i="7"/>
  <c r="V1429" i="7"/>
  <c r="V1430" i="7"/>
  <c r="V1431" i="7"/>
  <c r="V1432" i="7"/>
  <c r="V1433" i="7"/>
  <c r="V1434" i="7"/>
  <c r="V1435" i="7"/>
  <c r="V1436" i="7"/>
  <c r="V1437" i="7"/>
  <c r="V1438" i="7"/>
  <c r="V1439" i="7"/>
  <c r="V1440" i="7"/>
  <c r="V1441" i="7"/>
  <c r="V1442" i="7"/>
  <c r="V1443" i="7"/>
  <c r="V1444" i="7"/>
  <c r="V1445" i="7"/>
  <c r="V1446" i="7"/>
  <c r="V1447" i="7"/>
  <c r="V1448" i="7"/>
  <c r="V1449" i="7"/>
  <c r="V1450" i="7"/>
  <c r="V1451" i="7"/>
  <c r="V1452" i="7"/>
  <c r="V1453" i="7"/>
  <c r="V1454" i="7"/>
  <c r="V1455" i="7"/>
  <c r="V1456" i="7"/>
  <c r="V1457" i="7"/>
  <c r="V1458" i="7"/>
  <c r="V1459" i="7"/>
  <c r="V1460" i="7"/>
  <c r="V1461" i="7"/>
  <c r="V1462" i="7"/>
  <c r="V1463" i="7"/>
  <c r="V1464" i="7"/>
  <c r="V1465" i="7"/>
  <c r="V1466" i="7"/>
  <c r="V1467" i="7"/>
  <c r="V1468" i="7"/>
  <c r="V1469" i="7"/>
  <c r="V1470" i="7"/>
  <c r="V1471" i="7"/>
  <c r="V1472" i="7"/>
  <c r="V1473" i="7"/>
  <c r="V1474" i="7"/>
  <c r="V1475" i="7"/>
  <c r="V1476" i="7"/>
  <c r="V1477" i="7"/>
  <c r="V1478" i="7"/>
  <c r="V1479" i="7"/>
  <c r="V1480" i="7"/>
  <c r="V1481" i="7"/>
  <c r="V1482" i="7"/>
  <c r="V1483" i="7"/>
  <c r="V1484" i="7"/>
  <c r="V1485" i="7"/>
  <c r="V1486" i="7"/>
  <c r="V1487" i="7"/>
  <c r="V1488" i="7"/>
  <c r="V1489" i="7"/>
  <c r="V1490" i="7"/>
  <c r="V1491" i="7"/>
  <c r="V1492" i="7"/>
  <c r="V1493" i="7"/>
  <c r="V1494" i="7"/>
  <c r="V1495" i="7"/>
  <c r="V1496" i="7"/>
  <c r="V1497" i="7"/>
  <c r="V1498" i="7"/>
  <c r="V1499" i="7"/>
  <c r="V1500" i="7"/>
  <c r="V1501" i="7"/>
  <c r="V1502" i="7"/>
  <c r="V1503" i="7"/>
  <c r="V1504" i="7"/>
  <c r="V1505" i="7"/>
  <c r="V1506" i="7"/>
  <c r="V1507" i="7"/>
  <c r="V1508" i="7"/>
  <c r="V1509" i="7"/>
  <c r="V1510" i="7"/>
  <c r="V1511" i="7"/>
  <c r="V1512" i="7"/>
  <c r="V1513" i="7"/>
  <c r="V1514" i="7"/>
  <c r="V1515" i="7"/>
  <c r="V1516" i="7"/>
  <c r="V1517" i="7"/>
  <c r="V1518" i="7"/>
  <c r="V1519" i="7"/>
  <c r="V1520" i="7"/>
  <c r="V1521" i="7"/>
  <c r="V1522" i="7"/>
  <c r="V1523" i="7"/>
  <c r="V1524" i="7"/>
  <c r="V1525" i="7"/>
  <c r="V1526" i="7"/>
  <c r="V1527" i="7"/>
  <c r="V1528" i="7"/>
  <c r="V1529" i="7"/>
  <c r="V1530" i="7"/>
  <c r="V1531" i="7"/>
  <c r="V1532" i="7"/>
  <c r="V1533" i="7"/>
  <c r="V1534" i="7"/>
  <c r="V1535" i="7"/>
  <c r="V1536" i="7"/>
  <c r="V1537" i="7"/>
  <c r="V1538" i="7"/>
  <c r="V1539" i="7"/>
  <c r="V1540" i="7"/>
  <c r="V1541" i="7"/>
  <c r="V1542" i="7"/>
  <c r="V1543" i="7"/>
  <c r="V1544" i="7"/>
  <c r="V1545" i="7"/>
  <c r="V1546" i="7"/>
  <c r="V1547" i="7"/>
  <c r="V1548" i="7"/>
  <c r="V1549" i="7"/>
  <c r="V1550" i="7"/>
  <c r="V1551" i="7"/>
  <c r="V1552" i="7"/>
  <c r="V1553" i="7"/>
  <c r="V1554" i="7"/>
  <c r="V1555" i="7"/>
  <c r="V1556" i="7"/>
  <c r="V1557" i="7"/>
  <c r="V1558" i="7"/>
  <c r="V1559" i="7"/>
  <c r="V1560" i="7"/>
  <c r="V1561" i="7"/>
  <c r="V1562" i="7"/>
  <c r="V1563" i="7"/>
  <c r="V1564" i="7"/>
  <c r="V1565" i="7"/>
  <c r="V1566" i="7"/>
  <c r="V1567" i="7"/>
  <c r="V1568" i="7"/>
  <c r="V1569" i="7"/>
  <c r="V1570" i="7"/>
  <c r="V1571" i="7"/>
  <c r="V1572" i="7"/>
  <c r="V1573" i="7"/>
  <c r="V1574" i="7"/>
  <c r="V1575" i="7"/>
  <c r="V1576" i="7"/>
  <c r="V1577" i="7"/>
  <c r="V1578" i="7"/>
  <c r="V1579" i="7"/>
  <c r="V1580" i="7"/>
  <c r="V1581" i="7"/>
  <c r="V1582" i="7"/>
  <c r="V1583" i="7"/>
  <c r="V1584" i="7"/>
  <c r="V1585" i="7"/>
  <c r="V1586" i="7"/>
  <c r="V1587" i="7"/>
  <c r="V1588" i="7"/>
  <c r="V1589" i="7"/>
  <c r="V1590" i="7"/>
  <c r="V1591" i="7"/>
  <c r="V1592" i="7"/>
  <c r="V1593" i="7"/>
  <c r="V1594" i="7"/>
  <c r="V1595" i="7"/>
  <c r="V1596" i="7"/>
  <c r="V1597" i="7"/>
  <c r="V1598" i="7"/>
  <c r="V1599" i="7"/>
  <c r="V1600" i="7"/>
  <c r="V1601" i="7"/>
  <c r="V1602" i="7"/>
  <c r="V1603" i="7"/>
  <c r="V1604" i="7"/>
  <c r="V1605" i="7"/>
  <c r="V1606" i="7"/>
  <c r="V1607" i="7"/>
  <c r="V1608" i="7"/>
  <c r="V1609" i="7"/>
  <c r="V1610" i="7"/>
  <c r="V1611" i="7"/>
  <c r="V1612" i="7"/>
  <c r="V1613" i="7"/>
  <c r="V1614" i="7"/>
  <c r="V1615" i="7"/>
  <c r="V1616" i="7"/>
  <c r="V1617" i="7"/>
  <c r="V1618" i="7"/>
  <c r="V1619" i="7"/>
  <c r="V1620" i="7"/>
  <c r="V1621" i="7"/>
  <c r="V1622" i="7"/>
  <c r="V1623" i="7"/>
  <c r="V1624" i="7"/>
  <c r="V1625" i="7"/>
  <c r="V1626" i="7"/>
  <c r="V1627" i="7"/>
  <c r="V1628" i="7"/>
  <c r="V1629" i="7"/>
  <c r="V1630" i="7"/>
  <c r="V1631" i="7"/>
  <c r="V1632" i="7"/>
  <c r="V1633" i="7"/>
  <c r="V1634" i="7"/>
  <c r="V1635" i="7"/>
  <c r="V1636" i="7"/>
  <c r="V1637" i="7"/>
  <c r="V1638" i="7"/>
  <c r="V1639" i="7"/>
  <c r="V1640" i="7"/>
  <c r="V1641" i="7"/>
  <c r="V1642" i="7"/>
  <c r="V1643" i="7"/>
  <c r="V1644" i="7"/>
  <c r="V1645" i="7"/>
  <c r="V1646" i="7"/>
  <c r="V1647" i="7"/>
  <c r="V1648" i="7"/>
  <c r="V1649" i="7"/>
  <c r="V1650" i="7"/>
  <c r="V1651" i="7"/>
  <c r="V1652" i="7"/>
  <c r="V1653" i="7"/>
  <c r="V1654" i="7"/>
  <c r="V1655" i="7"/>
  <c r="V1656" i="7"/>
  <c r="V1657" i="7"/>
  <c r="V1658" i="7"/>
  <c r="V1659" i="7"/>
  <c r="V1660" i="7"/>
  <c r="V1661" i="7"/>
  <c r="V1662" i="7"/>
  <c r="V1663" i="7"/>
  <c r="V1664" i="7"/>
  <c r="V1665" i="7"/>
  <c r="V1666" i="7"/>
  <c r="V1667" i="7"/>
  <c r="V1668" i="7"/>
  <c r="V1669" i="7"/>
  <c r="V1670" i="7"/>
  <c r="V1671" i="7"/>
  <c r="V1672" i="7"/>
  <c r="V1673" i="7"/>
  <c r="V1674" i="7"/>
  <c r="V1675" i="7"/>
  <c r="V1676" i="7"/>
  <c r="V1677" i="7"/>
  <c r="V1678" i="7"/>
  <c r="V1679" i="7"/>
  <c r="V1680" i="7"/>
  <c r="V1681" i="7"/>
  <c r="V1682" i="7"/>
  <c r="V1683" i="7"/>
  <c r="V1684" i="7"/>
  <c r="V1685" i="7"/>
  <c r="V1686" i="7"/>
  <c r="V1687" i="7"/>
  <c r="V1688" i="7"/>
  <c r="V1689" i="7"/>
  <c r="V1690" i="7"/>
  <c r="V1691" i="7"/>
  <c r="V1692" i="7"/>
  <c r="V1693" i="7"/>
  <c r="V1694" i="7"/>
  <c r="V1695" i="7"/>
  <c r="V1696" i="7"/>
  <c r="V1697" i="7"/>
  <c r="V1698" i="7"/>
  <c r="V1699" i="7"/>
  <c r="V1700" i="7"/>
  <c r="V1701" i="7"/>
  <c r="V1702" i="7"/>
  <c r="V1703" i="7"/>
  <c r="V1704" i="7"/>
  <c r="V1705" i="7"/>
  <c r="V1706" i="7"/>
  <c r="V1707" i="7"/>
  <c r="V1708" i="7"/>
  <c r="V1709" i="7"/>
  <c r="V1710" i="7"/>
  <c r="V1711" i="7"/>
  <c r="V1712" i="7"/>
  <c r="V1713" i="7"/>
  <c r="V1714" i="7"/>
  <c r="V1715" i="7"/>
  <c r="V1716" i="7"/>
  <c r="V1717" i="7"/>
  <c r="V1718" i="7"/>
  <c r="V1719" i="7"/>
  <c r="V1720" i="7"/>
  <c r="V1721" i="7"/>
  <c r="V1722" i="7"/>
  <c r="V1723" i="7"/>
  <c r="V1724" i="7"/>
  <c r="V1725" i="7"/>
  <c r="V1726" i="7"/>
  <c r="V1727" i="7"/>
  <c r="V1728" i="7"/>
  <c r="V1729" i="7"/>
  <c r="V1730" i="7"/>
  <c r="V1731" i="7"/>
  <c r="V1732" i="7"/>
  <c r="V1733" i="7"/>
  <c r="V1734" i="7"/>
  <c r="V1735" i="7"/>
  <c r="V1736" i="7"/>
  <c r="V1737" i="7"/>
  <c r="V1738" i="7"/>
  <c r="V1739" i="7"/>
  <c r="V1740" i="7"/>
  <c r="V1741" i="7"/>
  <c r="V1742" i="7"/>
  <c r="V1743" i="7"/>
  <c r="V1744" i="7"/>
  <c r="V1745" i="7"/>
  <c r="V1746" i="7"/>
  <c r="V1747" i="7"/>
  <c r="V1748" i="7"/>
  <c r="V1749" i="7"/>
  <c r="V1750" i="7"/>
  <c r="V1751" i="7"/>
  <c r="V1752" i="7"/>
  <c r="V1753" i="7"/>
  <c r="V1754" i="7"/>
  <c r="V1755" i="7"/>
  <c r="V1756" i="7"/>
  <c r="V1757" i="7"/>
  <c r="V1758" i="7"/>
  <c r="V1759" i="7"/>
  <c r="V1760" i="7"/>
  <c r="V1761" i="7"/>
  <c r="V1762" i="7"/>
  <c r="V1763" i="7"/>
  <c r="V1764" i="7"/>
  <c r="V1765" i="7"/>
  <c r="V1766" i="7"/>
  <c r="V1767" i="7"/>
  <c r="V1768" i="7"/>
  <c r="V1769" i="7"/>
  <c r="V1770" i="7"/>
  <c r="V1771" i="7"/>
  <c r="V1772" i="7"/>
  <c r="V1773" i="7"/>
  <c r="V1774" i="7"/>
  <c r="V1775" i="7"/>
  <c r="V1776" i="7"/>
  <c r="V1777" i="7"/>
  <c r="V1778" i="7"/>
  <c r="V1779" i="7"/>
  <c r="V1780" i="7"/>
  <c r="V1781" i="7"/>
  <c r="V1782" i="7"/>
  <c r="V1783" i="7"/>
  <c r="V1784" i="7"/>
  <c r="V1785" i="7"/>
  <c r="V1786" i="7"/>
  <c r="V1787" i="7"/>
  <c r="V1788" i="7"/>
  <c r="V1789" i="7"/>
  <c r="V1790" i="7"/>
  <c r="V1791" i="7"/>
  <c r="V1792" i="7"/>
  <c r="V1793" i="7"/>
  <c r="V1794" i="7"/>
  <c r="V1795" i="7"/>
  <c r="V1796" i="7"/>
  <c r="V1797" i="7"/>
  <c r="V1798" i="7"/>
  <c r="V1799" i="7"/>
  <c r="V1800" i="7"/>
  <c r="V1801" i="7"/>
  <c r="V1802" i="7"/>
  <c r="V1803" i="7"/>
  <c r="V1804" i="7"/>
  <c r="V1805" i="7"/>
  <c r="V1806" i="7"/>
  <c r="V1807" i="7"/>
  <c r="V1808" i="7"/>
  <c r="V1809" i="7"/>
  <c r="V1810" i="7"/>
  <c r="V1811" i="7"/>
  <c r="V1812" i="7"/>
  <c r="V1813" i="7"/>
  <c r="V1814" i="7"/>
  <c r="V1815" i="7"/>
  <c r="V1816" i="7"/>
  <c r="V1817" i="7"/>
  <c r="V1818" i="7"/>
  <c r="V1819" i="7"/>
  <c r="V1820" i="7"/>
  <c r="V1821" i="7"/>
  <c r="V1822" i="7"/>
  <c r="V1823" i="7"/>
  <c r="V1824" i="7"/>
  <c r="V1825" i="7"/>
  <c r="V1826" i="7"/>
  <c r="V1827" i="7"/>
  <c r="V1828" i="7"/>
  <c r="V1829" i="7"/>
  <c r="V1830" i="7"/>
  <c r="V1831" i="7"/>
  <c r="V1832" i="7"/>
  <c r="V1833" i="7"/>
  <c r="V1834" i="7"/>
  <c r="V1835" i="7"/>
  <c r="V1836" i="7"/>
  <c r="V1837" i="7"/>
  <c r="V1838" i="7"/>
  <c r="V1839" i="7"/>
  <c r="V1840" i="7"/>
  <c r="V1841" i="7"/>
  <c r="V1842" i="7"/>
  <c r="V1843" i="7"/>
  <c r="V1844" i="7"/>
  <c r="V1845" i="7"/>
  <c r="V1846" i="7"/>
  <c r="V1847" i="7"/>
  <c r="V1848" i="7"/>
  <c r="V1849" i="7"/>
  <c r="V1850" i="7"/>
  <c r="V1851" i="7"/>
  <c r="V1852" i="7"/>
  <c r="V1853" i="7"/>
  <c r="V1854" i="7"/>
  <c r="V1855" i="7"/>
  <c r="V1856" i="7"/>
  <c r="V1857" i="7"/>
  <c r="V1858" i="7"/>
  <c r="V1859" i="7"/>
  <c r="V1860" i="7"/>
  <c r="V1861" i="7"/>
  <c r="V1862" i="7"/>
  <c r="V1863" i="7"/>
  <c r="V1864" i="7"/>
  <c r="V1865" i="7"/>
  <c r="V1866" i="7"/>
  <c r="V1867" i="7"/>
  <c r="V1868" i="7"/>
  <c r="V1869" i="7"/>
  <c r="V1870" i="7"/>
  <c r="V1871" i="7"/>
  <c r="V1872" i="7"/>
  <c r="V1873" i="7"/>
  <c r="V1874" i="7"/>
  <c r="V1875" i="7"/>
  <c r="V1876" i="7"/>
  <c r="V1877" i="7"/>
  <c r="V1878" i="7"/>
  <c r="V1879" i="7"/>
  <c r="V1880" i="7"/>
  <c r="V1881" i="7"/>
  <c r="V1882" i="7"/>
  <c r="V1883" i="7"/>
  <c r="V1884" i="7"/>
  <c r="V1885" i="7"/>
  <c r="V1886" i="7"/>
  <c r="V1887" i="7"/>
  <c r="V1888" i="7"/>
  <c r="V1889" i="7"/>
  <c r="V1890" i="7"/>
  <c r="V1891" i="7"/>
  <c r="V1892" i="7"/>
  <c r="V1893" i="7"/>
  <c r="V1894" i="7"/>
  <c r="V1895" i="7"/>
  <c r="V1896" i="7"/>
  <c r="V1897" i="7"/>
  <c r="V1898" i="7"/>
  <c r="V1899" i="7"/>
  <c r="V1900" i="7"/>
  <c r="V1901" i="7"/>
  <c r="V1902" i="7"/>
  <c r="V1903" i="7"/>
  <c r="V1904" i="7"/>
  <c r="V1905" i="7"/>
  <c r="V1906" i="7"/>
  <c r="V1907" i="7"/>
  <c r="V1908" i="7"/>
  <c r="V1909" i="7"/>
  <c r="V1910" i="7"/>
  <c r="V1911" i="7"/>
  <c r="V1912" i="7"/>
  <c r="V1913" i="7"/>
  <c r="V1914" i="7"/>
  <c r="V1915" i="7"/>
  <c r="V1916" i="7"/>
  <c r="V1917" i="7"/>
  <c r="V1918" i="7"/>
  <c r="V1919" i="7"/>
  <c r="V1920" i="7"/>
  <c r="V1921" i="7"/>
  <c r="V1922" i="7"/>
  <c r="V1923" i="7"/>
  <c r="V1924" i="7"/>
  <c r="V1925" i="7"/>
  <c r="V1926" i="7"/>
  <c r="V1927" i="7"/>
  <c r="V1928" i="7"/>
  <c r="V1929" i="7"/>
  <c r="V1930" i="7"/>
  <c r="V1931" i="7"/>
  <c r="V1932" i="7"/>
  <c r="V1933" i="7"/>
  <c r="V1934" i="7"/>
  <c r="V1935" i="7"/>
  <c r="V1936" i="7"/>
  <c r="V1937" i="7"/>
  <c r="V1938" i="7"/>
  <c r="V1939" i="7"/>
  <c r="V1940" i="7"/>
  <c r="V1941" i="7"/>
  <c r="V1942" i="7"/>
  <c r="V1943" i="7"/>
  <c r="V1944" i="7"/>
  <c r="V1945" i="7"/>
  <c r="V1946" i="7"/>
  <c r="V1947" i="7"/>
  <c r="V1948" i="7"/>
  <c r="V1949" i="7"/>
  <c r="V1950" i="7"/>
  <c r="V1951" i="7"/>
  <c r="V1952" i="7"/>
  <c r="V1953" i="7"/>
  <c r="V1954" i="7"/>
  <c r="V1955" i="7"/>
  <c r="V1956" i="7"/>
  <c r="V1957" i="7"/>
  <c r="V1958" i="7"/>
  <c r="V1959" i="7"/>
  <c r="V1960" i="7"/>
  <c r="V1961" i="7"/>
  <c r="V1962" i="7"/>
  <c r="V1963" i="7"/>
  <c r="V1964" i="7"/>
  <c r="V1965" i="7"/>
  <c r="V1966" i="7"/>
  <c r="V1967" i="7"/>
  <c r="V1968" i="7"/>
  <c r="V1969" i="7"/>
  <c r="V1970" i="7"/>
  <c r="V1971" i="7"/>
  <c r="V1972" i="7"/>
  <c r="V1973" i="7"/>
  <c r="V1974" i="7"/>
  <c r="V1975" i="7"/>
  <c r="V1976" i="7"/>
  <c r="V1977" i="7"/>
  <c r="V1978" i="7"/>
  <c r="V1979" i="7"/>
  <c r="V1980" i="7"/>
  <c r="V1981" i="7"/>
  <c r="V1982" i="7"/>
  <c r="V1983" i="7"/>
  <c r="V1984" i="7"/>
  <c r="V1985" i="7"/>
  <c r="V1986" i="7"/>
  <c r="V1987" i="7"/>
  <c r="V1988" i="7"/>
  <c r="V1989" i="7"/>
  <c r="V1990" i="7"/>
  <c r="V1991" i="7"/>
  <c r="V1992" i="7"/>
  <c r="V1993" i="7"/>
  <c r="V1994" i="7"/>
  <c r="V1995" i="7"/>
  <c r="V1996" i="7"/>
  <c r="V1997" i="7"/>
  <c r="V1998" i="7"/>
  <c r="V1999" i="7"/>
  <c r="V2000" i="7"/>
  <c r="V2001" i="7"/>
  <c r="V2002" i="7"/>
  <c r="V2003" i="7"/>
  <c r="V2004" i="7"/>
  <c r="V2005" i="7"/>
  <c r="V2006" i="7"/>
  <c r="V2007" i="7"/>
  <c r="V2008" i="7"/>
  <c r="V2009" i="7"/>
  <c r="V2010" i="7"/>
  <c r="V2011" i="7"/>
  <c r="V2012" i="7"/>
  <c r="V2013" i="7"/>
  <c r="V2014" i="7"/>
  <c r="V2015" i="7"/>
  <c r="V2016" i="7"/>
  <c r="V2017" i="7"/>
  <c r="V2018" i="7"/>
  <c r="V2019" i="7"/>
  <c r="V2020" i="7"/>
  <c r="V2021" i="7"/>
  <c r="V2022" i="7"/>
  <c r="V2023" i="7"/>
  <c r="V2024" i="7"/>
  <c r="V2025" i="7"/>
  <c r="V2026" i="7"/>
  <c r="V2027" i="7"/>
  <c r="V2028" i="7"/>
  <c r="V2029" i="7"/>
  <c r="V2030" i="7"/>
  <c r="V2031" i="7"/>
  <c r="V2032" i="7"/>
  <c r="V2033" i="7"/>
  <c r="V2034" i="7"/>
  <c r="V2035" i="7"/>
  <c r="V2036" i="7"/>
  <c r="V2037" i="7"/>
  <c r="V2038" i="7"/>
  <c r="V2039" i="7"/>
  <c r="V2040" i="7"/>
  <c r="V2041" i="7"/>
  <c r="V2042" i="7"/>
  <c r="V2043" i="7"/>
  <c r="V2044" i="7"/>
  <c r="V2045" i="7"/>
  <c r="V2046" i="7"/>
  <c r="V2047" i="7"/>
  <c r="V2048" i="7"/>
  <c r="V2049" i="7"/>
  <c r="V2050" i="7"/>
  <c r="V2051" i="7"/>
  <c r="V2052" i="7"/>
  <c r="V2053" i="7"/>
  <c r="V2054" i="7"/>
  <c r="V2055" i="7"/>
  <c r="V2056" i="7"/>
  <c r="V2057" i="7"/>
  <c r="V2058" i="7"/>
  <c r="V2059" i="7"/>
  <c r="V2060" i="7"/>
  <c r="V2061" i="7"/>
  <c r="V2062" i="7"/>
  <c r="V2063" i="7"/>
  <c r="V2064" i="7"/>
  <c r="V2065" i="7"/>
  <c r="V2066" i="7"/>
  <c r="V2067" i="7"/>
  <c r="V2068" i="7"/>
  <c r="V2069" i="7"/>
  <c r="V2070" i="7"/>
  <c r="V2071" i="7"/>
  <c r="V2072" i="7"/>
  <c r="V2073" i="7"/>
  <c r="V2074" i="7"/>
  <c r="V2075" i="7"/>
  <c r="V2076" i="7"/>
  <c r="V2077" i="7"/>
  <c r="V2078" i="7"/>
  <c r="V2079" i="7"/>
  <c r="V2080" i="7"/>
  <c r="V2081" i="7"/>
  <c r="V2082" i="7"/>
  <c r="V2083" i="7"/>
  <c r="V2084" i="7"/>
  <c r="V2085" i="7"/>
  <c r="V2086" i="7"/>
  <c r="V2087" i="7"/>
  <c r="V2088" i="7"/>
  <c r="V2089" i="7"/>
  <c r="V2090" i="7"/>
  <c r="V2091" i="7"/>
  <c r="V2092" i="7"/>
  <c r="V2093" i="7"/>
  <c r="V2094" i="7"/>
  <c r="V2095" i="7"/>
  <c r="V2096" i="7"/>
  <c r="V2097" i="7"/>
  <c r="V2098" i="7"/>
  <c r="V2099" i="7"/>
  <c r="V2100" i="7"/>
  <c r="V2101" i="7"/>
  <c r="V2102" i="7"/>
  <c r="V2103" i="7"/>
  <c r="V2104" i="7"/>
  <c r="V2105" i="7"/>
  <c r="V2106" i="7"/>
  <c r="V2107" i="7"/>
  <c r="V2108" i="7"/>
  <c r="V2109" i="7"/>
  <c r="V2110" i="7"/>
  <c r="V2111" i="7"/>
  <c r="V2112" i="7"/>
  <c r="V2113" i="7"/>
  <c r="V2114" i="7"/>
  <c r="V2115" i="7"/>
  <c r="V2116" i="7"/>
  <c r="V2117" i="7"/>
  <c r="V2118" i="7"/>
  <c r="V2119" i="7"/>
  <c r="V2120" i="7"/>
  <c r="V2121" i="7"/>
  <c r="V2122" i="7"/>
  <c r="V2123" i="7"/>
  <c r="V2124" i="7"/>
  <c r="V2125" i="7"/>
  <c r="V2126" i="7"/>
  <c r="V2127" i="7"/>
  <c r="V2128" i="7"/>
  <c r="V2129" i="7"/>
  <c r="V2130" i="7"/>
  <c r="V2131" i="7"/>
  <c r="V2132" i="7"/>
  <c r="V2133" i="7"/>
  <c r="V2134" i="7"/>
  <c r="V2135" i="7"/>
  <c r="V2136" i="7"/>
  <c r="V2137" i="7"/>
  <c r="V2138" i="7"/>
  <c r="V2139" i="7"/>
  <c r="V2140" i="7"/>
  <c r="V2141" i="7"/>
  <c r="V2142" i="7"/>
  <c r="V2143" i="7"/>
  <c r="V2144" i="7"/>
  <c r="V2145" i="7"/>
  <c r="V2146" i="7"/>
  <c r="V2147" i="7"/>
  <c r="V2148" i="7"/>
  <c r="V2149" i="7"/>
  <c r="V2150" i="7"/>
  <c r="V2151" i="7"/>
  <c r="V2152" i="7"/>
  <c r="V2153" i="7"/>
  <c r="V2154" i="7"/>
  <c r="V2155" i="7"/>
  <c r="V2156" i="7"/>
  <c r="V2157" i="7"/>
  <c r="V2158" i="7"/>
  <c r="V2159" i="7"/>
  <c r="V2160" i="7"/>
  <c r="V2161" i="7"/>
  <c r="V2162" i="7"/>
  <c r="V2163" i="7"/>
  <c r="V2164" i="7"/>
  <c r="V2165" i="7"/>
  <c r="V2166" i="7"/>
  <c r="V2167" i="7"/>
  <c r="V2168" i="7"/>
  <c r="V2169" i="7"/>
  <c r="V2170" i="7"/>
  <c r="V2171" i="7"/>
  <c r="V2172" i="7"/>
  <c r="V2173" i="7"/>
  <c r="V2174" i="7"/>
  <c r="V2175" i="7"/>
  <c r="V2176" i="7"/>
  <c r="V2177" i="7"/>
  <c r="V2178" i="7"/>
  <c r="V2179" i="7"/>
  <c r="V2180" i="7"/>
  <c r="V2181" i="7"/>
  <c r="V2182" i="7"/>
  <c r="V2183" i="7"/>
  <c r="V2184" i="7"/>
  <c r="V2185" i="7"/>
  <c r="V2186" i="7"/>
  <c r="V2187" i="7"/>
  <c r="V2188" i="7"/>
  <c r="V2189" i="7"/>
  <c r="V2190" i="7"/>
  <c r="V2191" i="7"/>
  <c r="V2192" i="7"/>
  <c r="V2193" i="7"/>
  <c r="V2194" i="7"/>
  <c r="V2195" i="7"/>
  <c r="V2196" i="7"/>
  <c r="V2197" i="7"/>
  <c r="V2198" i="7"/>
  <c r="V2199" i="7"/>
  <c r="V2200" i="7"/>
  <c r="V2201" i="7"/>
  <c r="V2202" i="7"/>
  <c r="V2203" i="7"/>
  <c r="V2204" i="7"/>
  <c r="V2205" i="7"/>
  <c r="V2206" i="7"/>
  <c r="V2207" i="7"/>
  <c r="V2208" i="7"/>
  <c r="V2209" i="7"/>
  <c r="V2210" i="7"/>
  <c r="V2211" i="7"/>
  <c r="V2212" i="7"/>
  <c r="V2213" i="7"/>
  <c r="V2214" i="7"/>
  <c r="V2215" i="7"/>
  <c r="V2216" i="7"/>
  <c r="V2217" i="7"/>
  <c r="V2218" i="7"/>
  <c r="V2219" i="7"/>
  <c r="V2220" i="7"/>
  <c r="V2221" i="7"/>
  <c r="V2222" i="7"/>
  <c r="V2223" i="7"/>
  <c r="V2224" i="7"/>
  <c r="V2225" i="7"/>
  <c r="V2226" i="7"/>
  <c r="V2227" i="7"/>
  <c r="V2228" i="7"/>
  <c r="V2229" i="7"/>
  <c r="V2230" i="7"/>
  <c r="V2231" i="7"/>
  <c r="V2232" i="7"/>
  <c r="V2233" i="7"/>
  <c r="V2234" i="7"/>
  <c r="V2235" i="7"/>
  <c r="V2236" i="7"/>
  <c r="V2237" i="7"/>
  <c r="V2238" i="7"/>
  <c r="V2239" i="7"/>
  <c r="V2240" i="7"/>
  <c r="V2241" i="7"/>
  <c r="V2242" i="7"/>
  <c r="V2243" i="7"/>
  <c r="V2244" i="7"/>
  <c r="V2245" i="7"/>
  <c r="V2246" i="7"/>
  <c r="V2247" i="7"/>
  <c r="V2248" i="7"/>
  <c r="V2249" i="7"/>
  <c r="V2250" i="7"/>
  <c r="V2251" i="7"/>
  <c r="V2252" i="7"/>
  <c r="V2253" i="7"/>
  <c r="V2254" i="7"/>
  <c r="V2255" i="7"/>
  <c r="V2256" i="7"/>
  <c r="V2257" i="7"/>
  <c r="V2258" i="7"/>
  <c r="V2259" i="7"/>
  <c r="V2260" i="7"/>
  <c r="V2261" i="7"/>
  <c r="V2262" i="7"/>
  <c r="V2263" i="7"/>
  <c r="V2264" i="7"/>
  <c r="V2265" i="7"/>
  <c r="V2266" i="7"/>
  <c r="V2267" i="7"/>
  <c r="V2268" i="7"/>
  <c r="V2269" i="7"/>
  <c r="V2270" i="7"/>
  <c r="V2271" i="7"/>
  <c r="V2272" i="7"/>
  <c r="V2273" i="7"/>
  <c r="V2274" i="7"/>
  <c r="V2275" i="7"/>
  <c r="V2276" i="7"/>
  <c r="V2277" i="7"/>
  <c r="V2278" i="7"/>
  <c r="V2279" i="7"/>
  <c r="V2280" i="7"/>
  <c r="V2281" i="7"/>
  <c r="V2282" i="7"/>
  <c r="V2283" i="7"/>
  <c r="V2284" i="7"/>
  <c r="V2285" i="7"/>
  <c r="V2286" i="7"/>
  <c r="V2287" i="7"/>
  <c r="V2288" i="7"/>
  <c r="V2289" i="7"/>
  <c r="V2290" i="7"/>
  <c r="V2291" i="7"/>
  <c r="V2292" i="7"/>
  <c r="V2293" i="7"/>
  <c r="V2294" i="7"/>
  <c r="V2295" i="7"/>
  <c r="V2296" i="7"/>
  <c r="V2297" i="7"/>
  <c r="V2298" i="7"/>
  <c r="V2299" i="7"/>
  <c r="V2300" i="7"/>
  <c r="V2301" i="7"/>
  <c r="V2302" i="7"/>
  <c r="V2303" i="7"/>
  <c r="V2304" i="7"/>
  <c r="V2305" i="7"/>
  <c r="V2306" i="7"/>
  <c r="V2307" i="7"/>
  <c r="V2308" i="7"/>
  <c r="V2309" i="7"/>
  <c r="V2310" i="7"/>
  <c r="V2311" i="7"/>
  <c r="V2312" i="7"/>
  <c r="V2313" i="7"/>
  <c r="V2314" i="7"/>
  <c r="V2315" i="7"/>
  <c r="V2316" i="7"/>
  <c r="V2317" i="7"/>
  <c r="V2318" i="7"/>
  <c r="V2319" i="7"/>
  <c r="V2320" i="7"/>
  <c r="V2321" i="7"/>
  <c r="V2322" i="7"/>
  <c r="V2323" i="7"/>
  <c r="V2324" i="7"/>
  <c r="V2325" i="7"/>
  <c r="V2326" i="7"/>
  <c r="V2327" i="7"/>
  <c r="V2328" i="7"/>
  <c r="V2329" i="7"/>
  <c r="V2330" i="7"/>
  <c r="V2331" i="7"/>
  <c r="V2332" i="7"/>
  <c r="V2333" i="7"/>
  <c r="V2334" i="7"/>
  <c r="V2335" i="7"/>
  <c r="V2336" i="7"/>
  <c r="V2337" i="7"/>
  <c r="V2338" i="7"/>
  <c r="V2339" i="7"/>
  <c r="V2340" i="7"/>
  <c r="V2341" i="7"/>
  <c r="V2342" i="7"/>
  <c r="V2343" i="7"/>
  <c r="V2344" i="7"/>
  <c r="V2345" i="7"/>
  <c r="V2346" i="7"/>
  <c r="V2347" i="7"/>
  <c r="V2348" i="7"/>
  <c r="V2349" i="7"/>
  <c r="V2350" i="7"/>
  <c r="V2351" i="7"/>
  <c r="V2352" i="7"/>
  <c r="V2353" i="7"/>
  <c r="V2354" i="7"/>
  <c r="V2355" i="7"/>
  <c r="V2356" i="7"/>
  <c r="V2357" i="7"/>
  <c r="V2358" i="7"/>
  <c r="V2359" i="7"/>
  <c r="V2360" i="7"/>
  <c r="V2361" i="7"/>
  <c r="V2362" i="7"/>
  <c r="V2363" i="7"/>
  <c r="V2364" i="7"/>
  <c r="V2365" i="7"/>
  <c r="V2366" i="7"/>
  <c r="V2367" i="7"/>
  <c r="V2368" i="7"/>
  <c r="V2369" i="7"/>
  <c r="V2370" i="7"/>
  <c r="V2371" i="7"/>
  <c r="V2372" i="7"/>
  <c r="V2373" i="7"/>
  <c r="V2374" i="7"/>
  <c r="V2375" i="7"/>
  <c r="V2376" i="7"/>
  <c r="V2377" i="7"/>
  <c r="V2378" i="7"/>
  <c r="V2379" i="7"/>
  <c r="V2380" i="7"/>
  <c r="V2381" i="7"/>
  <c r="V2382" i="7"/>
  <c r="V2383" i="7"/>
  <c r="V2384" i="7"/>
  <c r="V2385" i="7"/>
  <c r="V2386" i="7"/>
  <c r="V2387" i="7"/>
  <c r="V2388" i="7"/>
  <c r="V2389" i="7"/>
  <c r="V2390" i="7"/>
  <c r="V2391" i="7"/>
  <c r="V2392" i="7"/>
  <c r="V2393" i="7"/>
  <c r="V2394" i="7"/>
  <c r="V2395" i="7"/>
  <c r="V2396" i="7"/>
  <c r="V2397" i="7"/>
  <c r="V2398" i="7"/>
  <c r="V2399" i="7"/>
  <c r="V2400" i="7"/>
  <c r="V2401" i="7"/>
  <c r="V2402" i="7"/>
  <c r="V2403" i="7"/>
  <c r="V2404" i="7"/>
  <c r="V2405" i="7"/>
  <c r="V2406" i="7"/>
  <c r="V2407" i="7"/>
  <c r="V2408" i="7"/>
  <c r="V2409" i="7"/>
  <c r="V2410" i="7"/>
  <c r="V2411" i="7"/>
  <c r="V2412" i="7"/>
  <c r="V2413" i="7"/>
  <c r="V2414" i="7"/>
  <c r="V2415" i="7"/>
  <c r="V2416" i="7"/>
  <c r="V2417" i="7"/>
  <c r="V2418" i="7"/>
  <c r="V2419" i="7"/>
  <c r="V2420" i="7"/>
  <c r="V2421" i="7"/>
  <c r="V2422" i="7"/>
  <c r="V2423" i="7"/>
  <c r="V2424" i="7"/>
  <c r="V2425" i="7"/>
  <c r="V2426" i="7"/>
  <c r="V2427" i="7"/>
  <c r="V2428" i="7"/>
  <c r="V2429" i="7"/>
  <c r="V2430" i="7"/>
  <c r="V2431" i="7"/>
  <c r="V2432" i="7"/>
  <c r="V2433" i="7"/>
  <c r="V2434" i="7"/>
  <c r="V2435" i="7"/>
  <c r="V2436" i="7"/>
  <c r="V2437" i="7"/>
  <c r="V2438" i="7"/>
  <c r="V2439" i="7"/>
  <c r="V2440" i="7"/>
  <c r="V2441" i="7"/>
  <c r="V2442" i="7"/>
  <c r="V2443" i="7"/>
  <c r="V2444" i="7"/>
  <c r="V2445" i="7"/>
  <c r="V2446" i="7"/>
  <c r="V2447" i="7"/>
  <c r="V2448" i="7"/>
  <c r="V2449" i="7"/>
  <c r="V2450" i="7"/>
  <c r="V2451" i="7"/>
  <c r="V2452" i="7"/>
  <c r="V2453" i="7"/>
  <c r="V2454" i="7"/>
  <c r="V2455" i="7"/>
  <c r="V2456" i="7"/>
  <c r="V2457" i="7"/>
  <c r="V2458" i="7"/>
  <c r="V2459" i="7"/>
  <c r="V2460" i="7"/>
  <c r="V2461" i="7"/>
  <c r="V2462" i="7"/>
  <c r="V2463" i="7"/>
  <c r="V2464" i="7"/>
  <c r="V2465" i="7"/>
  <c r="V2466" i="7"/>
  <c r="V2467" i="7"/>
  <c r="V2468" i="7"/>
  <c r="V2469" i="7"/>
  <c r="V2470" i="7"/>
  <c r="V2471" i="7"/>
  <c r="V2472" i="7"/>
  <c r="V2473" i="7"/>
  <c r="V2474" i="7"/>
  <c r="V2475" i="7"/>
  <c r="V2476" i="7"/>
  <c r="V2477" i="7"/>
  <c r="V2478" i="7"/>
  <c r="V2479" i="7"/>
  <c r="V2480" i="7"/>
  <c r="V2481" i="7"/>
  <c r="V2482" i="7"/>
  <c r="V2483" i="7"/>
  <c r="V2484" i="7"/>
  <c r="V2485" i="7"/>
  <c r="V2486" i="7"/>
  <c r="V2487" i="7"/>
  <c r="V2488" i="7"/>
  <c r="V2489" i="7"/>
  <c r="V2490" i="7"/>
  <c r="V2491" i="7"/>
  <c r="V2492" i="7"/>
  <c r="V2493" i="7"/>
  <c r="V2494" i="7"/>
  <c r="V2495" i="7"/>
  <c r="V2496" i="7"/>
  <c r="V2497" i="7"/>
  <c r="V2498" i="7"/>
  <c r="V2499" i="7"/>
  <c r="V2500" i="7"/>
  <c r="V2501" i="7"/>
  <c r="V2502" i="7"/>
  <c r="V2503" i="7"/>
  <c r="V2504" i="7"/>
  <c r="V2505" i="7"/>
  <c r="V2506" i="7"/>
  <c r="V2507" i="7"/>
  <c r="V2508" i="7"/>
  <c r="V2509" i="7"/>
  <c r="V2510" i="7"/>
  <c r="V2511" i="7"/>
  <c r="V2512" i="7"/>
  <c r="V2513" i="7"/>
  <c r="V2514" i="7"/>
  <c r="V2515" i="7"/>
  <c r="V2516" i="7"/>
  <c r="V2517" i="7"/>
  <c r="V2518" i="7"/>
  <c r="V2519" i="7"/>
  <c r="V2520" i="7"/>
  <c r="V2521" i="7"/>
  <c r="V2522" i="7"/>
  <c r="V2523" i="7"/>
  <c r="V2524" i="7"/>
  <c r="V2525" i="7"/>
  <c r="V2526" i="7"/>
  <c r="V2527" i="7"/>
  <c r="V2528" i="7"/>
  <c r="V2529" i="7"/>
  <c r="V2530" i="7"/>
  <c r="V2531" i="7"/>
  <c r="V2532" i="7"/>
  <c r="V2533" i="7"/>
  <c r="V2534" i="7"/>
  <c r="V2535" i="7"/>
  <c r="V2536" i="7"/>
  <c r="V2537" i="7"/>
  <c r="V2538" i="7"/>
  <c r="V2539" i="7"/>
  <c r="V2540" i="7"/>
  <c r="V2541" i="7"/>
  <c r="V2542" i="7"/>
  <c r="V2543" i="7"/>
  <c r="V2544" i="7"/>
  <c r="V2545" i="7"/>
  <c r="V2546" i="7"/>
  <c r="V2547" i="7"/>
  <c r="V2548" i="7"/>
  <c r="V2549" i="7"/>
  <c r="V2550" i="7"/>
  <c r="V2551" i="7"/>
  <c r="V2552" i="7"/>
  <c r="V2553" i="7"/>
  <c r="V2554" i="7"/>
  <c r="V2555" i="7"/>
  <c r="V2556" i="7"/>
  <c r="V2557" i="7"/>
  <c r="V2558" i="7"/>
  <c r="V2559" i="7"/>
  <c r="V2560" i="7"/>
  <c r="V2561" i="7"/>
  <c r="V2562" i="7"/>
  <c r="V2563" i="7"/>
  <c r="V2564" i="7"/>
  <c r="V2565" i="7"/>
  <c r="V2566" i="7"/>
  <c r="V2567" i="7"/>
  <c r="V2568" i="7"/>
  <c r="V2569" i="7"/>
  <c r="V2570" i="7"/>
  <c r="V2571" i="7"/>
  <c r="V2572" i="7"/>
  <c r="V2573" i="7"/>
  <c r="V2574" i="7"/>
  <c r="V2575" i="7"/>
  <c r="V2576" i="7"/>
  <c r="V2577" i="7"/>
  <c r="V2578" i="7"/>
  <c r="V2579" i="7"/>
  <c r="V2580" i="7"/>
  <c r="V2581" i="7"/>
  <c r="V2582" i="7"/>
  <c r="V2583" i="7"/>
  <c r="V2584" i="7"/>
  <c r="V2585" i="7"/>
  <c r="V2586" i="7"/>
  <c r="V2587" i="7"/>
  <c r="V2588" i="7"/>
  <c r="V2589" i="7"/>
  <c r="V2590" i="7"/>
  <c r="V2591" i="7"/>
  <c r="V2592" i="7"/>
  <c r="V2593" i="7"/>
  <c r="V2594" i="7"/>
  <c r="V2595" i="7"/>
  <c r="V2596" i="7"/>
  <c r="V2597" i="7"/>
  <c r="V2598" i="7"/>
  <c r="V2599" i="7"/>
  <c r="V2600" i="7"/>
  <c r="V2601" i="7"/>
  <c r="V2602" i="7"/>
  <c r="V2603" i="7"/>
  <c r="V2604" i="7"/>
  <c r="V2605" i="7"/>
  <c r="V2606" i="7"/>
  <c r="V2607" i="7"/>
  <c r="V2608" i="7"/>
  <c r="V2609" i="7"/>
  <c r="V2610" i="7"/>
  <c r="V2611" i="7"/>
  <c r="V2612" i="7"/>
  <c r="V2613" i="7"/>
  <c r="V2614" i="7"/>
  <c r="V2615" i="7"/>
  <c r="V2616" i="7"/>
  <c r="V2617" i="7"/>
  <c r="V2618" i="7"/>
  <c r="V2619" i="7"/>
  <c r="V2620" i="7"/>
  <c r="V2621" i="7"/>
  <c r="V2622" i="7"/>
  <c r="V2623" i="7"/>
  <c r="V2624" i="7"/>
  <c r="V2625" i="7"/>
  <c r="V2626" i="7"/>
  <c r="V2627" i="7"/>
  <c r="V2628" i="7"/>
  <c r="V2629" i="7"/>
  <c r="V2630" i="7"/>
  <c r="V2631" i="7"/>
  <c r="V2632" i="7"/>
  <c r="V2633" i="7"/>
  <c r="V2634" i="7"/>
  <c r="V2635" i="7"/>
  <c r="V2636" i="7"/>
  <c r="V2637" i="7"/>
  <c r="V2638" i="7"/>
  <c r="V2639" i="7"/>
  <c r="V2640" i="7"/>
  <c r="V2641" i="7"/>
  <c r="V2642" i="7"/>
  <c r="V2643" i="7"/>
  <c r="V2644" i="7"/>
  <c r="V2645" i="7"/>
  <c r="V2646" i="7"/>
  <c r="V2647" i="7"/>
  <c r="V2648" i="7"/>
  <c r="V2649" i="7"/>
  <c r="V2650" i="7"/>
  <c r="V2651" i="7"/>
  <c r="V2652" i="7"/>
  <c r="V2653" i="7"/>
  <c r="V2654" i="7"/>
  <c r="V2655" i="7"/>
  <c r="V2656" i="7"/>
  <c r="V2657" i="7"/>
  <c r="V2658" i="7"/>
  <c r="V2659" i="7"/>
  <c r="V2660" i="7"/>
  <c r="V2661" i="7"/>
  <c r="V2662" i="7"/>
  <c r="V2663" i="7"/>
  <c r="V2664" i="7"/>
  <c r="V2665" i="7"/>
  <c r="V2666" i="7"/>
  <c r="V2667" i="7"/>
  <c r="V2668" i="7"/>
  <c r="V2669" i="7"/>
  <c r="V2670" i="7"/>
  <c r="V2671" i="7"/>
  <c r="V2672" i="7"/>
  <c r="V2673" i="7"/>
  <c r="V2674" i="7"/>
  <c r="V2675" i="7"/>
  <c r="V2676" i="7"/>
  <c r="V2677" i="7"/>
  <c r="V2678" i="7"/>
  <c r="V2679" i="7"/>
  <c r="V2680" i="7"/>
  <c r="V2681" i="7"/>
  <c r="V2682" i="7"/>
  <c r="V2683" i="7"/>
  <c r="V2684" i="7"/>
  <c r="V2685" i="7"/>
  <c r="V2686" i="7"/>
  <c r="V2687" i="7"/>
  <c r="V2688" i="7"/>
  <c r="V2689" i="7"/>
  <c r="V2690" i="7"/>
  <c r="V2691" i="7"/>
  <c r="V2692" i="7"/>
  <c r="V2693" i="7"/>
  <c r="V2694" i="7"/>
  <c r="V2695" i="7"/>
  <c r="V2696" i="7"/>
  <c r="V2697" i="7"/>
  <c r="V2698" i="7"/>
  <c r="V2699" i="7"/>
  <c r="V2700" i="7"/>
  <c r="V2701" i="7"/>
  <c r="V2702" i="7"/>
  <c r="V2703" i="7"/>
  <c r="V2704" i="7"/>
  <c r="V2705" i="7"/>
  <c r="V2706" i="7"/>
  <c r="V2707" i="7"/>
  <c r="V2708" i="7"/>
  <c r="V2709" i="7"/>
  <c r="V2710" i="7"/>
  <c r="V2711" i="7"/>
  <c r="V2712" i="7"/>
  <c r="V2713" i="7"/>
  <c r="V2714" i="7"/>
  <c r="V2715" i="7"/>
  <c r="V2716" i="7"/>
  <c r="V2717" i="7"/>
  <c r="V2718" i="7"/>
  <c r="V2719" i="7"/>
  <c r="V2720" i="7"/>
  <c r="V2721" i="7"/>
  <c r="V2722" i="7"/>
  <c r="V2723" i="7"/>
  <c r="V2724" i="7"/>
  <c r="V2725" i="7"/>
  <c r="V2726" i="7"/>
  <c r="V2727" i="7"/>
  <c r="V2728" i="7"/>
  <c r="V2729" i="7"/>
  <c r="V2730" i="7"/>
  <c r="V2731" i="7"/>
  <c r="V2732" i="7"/>
  <c r="V2733" i="7"/>
  <c r="V2734" i="7"/>
  <c r="V2735" i="7"/>
  <c r="V2736" i="7"/>
  <c r="V2737" i="7"/>
  <c r="V2738" i="7"/>
  <c r="V2739" i="7"/>
  <c r="V2740" i="7"/>
  <c r="V2741" i="7"/>
  <c r="V2742" i="7"/>
  <c r="V2743" i="7"/>
  <c r="V2744" i="7"/>
  <c r="V2745" i="7"/>
  <c r="V2746" i="7"/>
  <c r="V2747" i="7"/>
  <c r="V2748" i="7"/>
  <c r="V2749" i="7"/>
  <c r="V2750" i="7"/>
  <c r="V2751" i="7"/>
  <c r="V2752" i="7"/>
  <c r="V2753" i="7"/>
  <c r="V2754" i="7"/>
  <c r="V2755" i="7"/>
  <c r="V2756" i="7"/>
  <c r="V2757" i="7"/>
  <c r="V2758" i="7"/>
  <c r="V2759" i="7"/>
  <c r="V2760" i="7"/>
  <c r="V2761" i="7"/>
  <c r="V2762" i="7"/>
  <c r="V2763" i="7"/>
  <c r="V2764" i="7"/>
  <c r="V2765" i="7"/>
  <c r="V2766" i="7"/>
  <c r="V2767" i="7"/>
  <c r="V2768" i="7"/>
  <c r="V2769" i="7"/>
  <c r="V2770" i="7"/>
  <c r="V2771" i="7"/>
  <c r="V2772" i="7"/>
  <c r="V2773" i="7"/>
  <c r="V2774" i="7"/>
  <c r="V2775" i="7"/>
  <c r="V2776" i="7"/>
  <c r="V2777" i="7"/>
  <c r="V2778" i="7"/>
  <c r="V2779" i="7"/>
  <c r="V2780" i="7"/>
  <c r="V2781" i="7"/>
  <c r="V2782" i="7"/>
  <c r="V2783" i="7"/>
  <c r="V2784" i="7"/>
  <c r="V2785" i="7"/>
  <c r="V2786" i="7"/>
  <c r="V2787" i="7"/>
  <c r="V2788" i="7"/>
  <c r="V2789" i="7"/>
  <c r="V2790" i="7"/>
  <c r="V2791" i="7"/>
  <c r="V2792" i="7"/>
  <c r="V2793" i="7"/>
  <c r="V2794" i="7"/>
  <c r="V2795" i="7"/>
  <c r="V2796" i="7"/>
  <c r="V2797" i="7"/>
  <c r="V2798" i="7"/>
  <c r="V2799" i="7"/>
  <c r="V2800" i="7"/>
  <c r="V2801" i="7"/>
  <c r="V2802" i="7"/>
  <c r="V2803" i="7"/>
  <c r="V2804" i="7"/>
  <c r="V2805" i="7"/>
  <c r="V2806" i="7"/>
  <c r="V2807" i="7"/>
  <c r="V2808" i="7"/>
  <c r="V2809" i="7"/>
  <c r="V2810" i="7"/>
  <c r="V2811" i="7"/>
  <c r="V2812" i="7"/>
  <c r="V2813" i="7"/>
  <c r="V2814" i="7"/>
  <c r="V2815" i="7"/>
  <c r="V2816" i="7"/>
  <c r="V2817" i="7"/>
  <c r="V2" i="7"/>
  <c r="U3" i="7"/>
  <c r="U4" i="7"/>
  <c r="U5" i="7"/>
  <c r="U6" i="7"/>
  <c r="U7" i="7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147" i="7"/>
  <c r="U148" i="7"/>
  <c r="U149" i="7"/>
  <c r="U150" i="7"/>
  <c r="U151" i="7"/>
  <c r="U152" i="7"/>
  <c r="U153" i="7"/>
  <c r="U154" i="7"/>
  <c r="U155" i="7"/>
  <c r="U156" i="7"/>
  <c r="U157" i="7"/>
  <c r="U158" i="7"/>
  <c r="U159" i="7"/>
  <c r="U160" i="7"/>
  <c r="U161" i="7"/>
  <c r="U162" i="7"/>
  <c r="U163" i="7"/>
  <c r="U164" i="7"/>
  <c r="U165" i="7"/>
  <c r="U166" i="7"/>
  <c r="U167" i="7"/>
  <c r="U168" i="7"/>
  <c r="U169" i="7"/>
  <c r="U170" i="7"/>
  <c r="U171" i="7"/>
  <c r="U172" i="7"/>
  <c r="U173" i="7"/>
  <c r="U174" i="7"/>
  <c r="U175" i="7"/>
  <c r="U176" i="7"/>
  <c r="U177" i="7"/>
  <c r="U178" i="7"/>
  <c r="U179" i="7"/>
  <c r="U180" i="7"/>
  <c r="U181" i="7"/>
  <c r="U182" i="7"/>
  <c r="U183" i="7"/>
  <c r="U184" i="7"/>
  <c r="U185" i="7"/>
  <c r="U186" i="7"/>
  <c r="U187" i="7"/>
  <c r="U188" i="7"/>
  <c r="U189" i="7"/>
  <c r="U190" i="7"/>
  <c r="U191" i="7"/>
  <c r="U192" i="7"/>
  <c r="U193" i="7"/>
  <c r="U194" i="7"/>
  <c r="U195" i="7"/>
  <c r="U196" i="7"/>
  <c r="U197" i="7"/>
  <c r="U198" i="7"/>
  <c r="U199" i="7"/>
  <c r="U200" i="7"/>
  <c r="U201" i="7"/>
  <c r="U202" i="7"/>
  <c r="U203" i="7"/>
  <c r="U204" i="7"/>
  <c r="U205" i="7"/>
  <c r="U206" i="7"/>
  <c r="U207" i="7"/>
  <c r="U208" i="7"/>
  <c r="U209" i="7"/>
  <c r="U210" i="7"/>
  <c r="U211" i="7"/>
  <c r="U212" i="7"/>
  <c r="U213" i="7"/>
  <c r="U214" i="7"/>
  <c r="U215" i="7"/>
  <c r="U216" i="7"/>
  <c r="U217" i="7"/>
  <c r="U218" i="7"/>
  <c r="U219" i="7"/>
  <c r="U220" i="7"/>
  <c r="U221" i="7"/>
  <c r="U222" i="7"/>
  <c r="U223" i="7"/>
  <c r="U224" i="7"/>
  <c r="U225" i="7"/>
  <c r="U226" i="7"/>
  <c r="U227" i="7"/>
  <c r="U228" i="7"/>
  <c r="U229" i="7"/>
  <c r="U230" i="7"/>
  <c r="U231" i="7"/>
  <c r="U232" i="7"/>
  <c r="U233" i="7"/>
  <c r="U234" i="7"/>
  <c r="U235" i="7"/>
  <c r="U236" i="7"/>
  <c r="U237" i="7"/>
  <c r="U238" i="7"/>
  <c r="U239" i="7"/>
  <c r="U240" i="7"/>
  <c r="U241" i="7"/>
  <c r="U242" i="7"/>
  <c r="U243" i="7"/>
  <c r="U244" i="7"/>
  <c r="U245" i="7"/>
  <c r="U246" i="7"/>
  <c r="U247" i="7"/>
  <c r="U248" i="7"/>
  <c r="U249" i="7"/>
  <c r="U250" i="7"/>
  <c r="U251" i="7"/>
  <c r="U252" i="7"/>
  <c r="U253" i="7"/>
  <c r="U254" i="7"/>
  <c r="U255" i="7"/>
  <c r="U256" i="7"/>
  <c r="U257" i="7"/>
  <c r="U258" i="7"/>
  <c r="U259" i="7"/>
  <c r="U260" i="7"/>
  <c r="U261" i="7"/>
  <c r="U262" i="7"/>
  <c r="U263" i="7"/>
  <c r="U264" i="7"/>
  <c r="U265" i="7"/>
  <c r="U266" i="7"/>
  <c r="U267" i="7"/>
  <c r="U268" i="7"/>
  <c r="U269" i="7"/>
  <c r="U270" i="7"/>
  <c r="U271" i="7"/>
  <c r="U272" i="7"/>
  <c r="U273" i="7"/>
  <c r="U274" i="7"/>
  <c r="U275" i="7"/>
  <c r="U276" i="7"/>
  <c r="U277" i="7"/>
  <c r="U278" i="7"/>
  <c r="U279" i="7"/>
  <c r="U280" i="7"/>
  <c r="U281" i="7"/>
  <c r="U282" i="7"/>
  <c r="U283" i="7"/>
  <c r="U284" i="7"/>
  <c r="U285" i="7"/>
  <c r="U286" i="7"/>
  <c r="U287" i="7"/>
  <c r="U288" i="7"/>
  <c r="U289" i="7"/>
  <c r="U290" i="7"/>
  <c r="U291" i="7"/>
  <c r="U292" i="7"/>
  <c r="U293" i="7"/>
  <c r="U294" i="7"/>
  <c r="U295" i="7"/>
  <c r="U296" i="7"/>
  <c r="U297" i="7"/>
  <c r="U298" i="7"/>
  <c r="U299" i="7"/>
  <c r="U300" i="7"/>
  <c r="U301" i="7"/>
  <c r="U302" i="7"/>
  <c r="U303" i="7"/>
  <c r="U304" i="7"/>
  <c r="U305" i="7"/>
  <c r="U306" i="7"/>
  <c r="U307" i="7"/>
  <c r="U308" i="7"/>
  <c r="U309" i="7"/>
  <c r="U310" i="7"/>
  <c r="U311" i="7"/>
  <c r="U312" i="7"/>
  <c r="U313" i="7"/>
  <c r="U314" i="7"/>
  <c r="U315" i="7"/>
  <c r="U316" i="7"/>
  <c r="U317" i="7"/>
  <c r="U318" i="7"/>
  <c r="U319" i="7"/>
  <c r="U320" i="7"/>
  <c r="U321" i="7"/>
  <c r="U322" i="7"/>
  <c r="U323" i="7"/>
  <c r="U324" i="7"/>
  <c r="U325" i="7"/>
  <c r="U326" i="7"/>
  <c r="U327" i="7"/>
  <c r="U328" i="7"/>
  <c r="U329" i="7"/>
  <c r="U330" i="7"/>
  <c r="U331" i="7"/>
  <c r="U332" i="7"/>
  <c r="U333" i="7"/>
  <c r="U334" i="7"/>
  <c r="U335" i="7"/>
  <c r="U336" i="7"/>
  <c r="U337" i="7"/>
  <c r="U338" i="7"/>
  <c r="U339" i="7"/>
  <c r="U340" i="7"/>
  <c r="U341" i="7"/>
  <c r="U342" i="7"/>
  <c r="U343" i="7"/>
  <c r="U344" i="7"/>
  <c r="U345" i="7"/>
  <c r="U346" i="7"/>
  <c r="U347" i="7"/>
  <c r="U348" i="7"/>
  <c r="U349" i="7"/>
  <c r="U350" i="7"/>
  <c r="U351" i="7"/>
  <c r="U352" i="7"/>
  <c r="U353" i="7"/>
  <c r="U354" i="7"/>
  <c r="U355" i="7"/>
  <c r="U356" i="7"/>
  <c r="U357" i="7"/>
  <c r="U358" i="7"/>
  <c r="U359" i="7"/>
  <c r="U360" i="7"/>
  <c r="U361" i="7"/>
  <c r="U362" i="7"/>
  <c r="U363" i="7"/>
  <c r="U364" i="7"/>
  <c r="U365" i="7"/>
  <c r="U366" i="7"/>
  <c r="U367" i="7"/>
  <c r="U368" i="7"/>
  <c r="U369" i="7"/>
  <c r="U370" i="7"/>
  <c r="U371" i="7"/>
  <c r="U372" i="7"/>
  <c r="U373" i="7"/>
  <c r="U374" i="7"/>
  <c r="U375" i="7"/>
  <c r="U376" i="7"/>
  <c r="U377" i="7"/>
  <c r="U378" i="7"/>
  <c r="U379" i="7"/>
  <c r="U380" i="7"/>
  <c r="U381" i="7"/>
  <c r="U382" i="7"/>
  <c r="U383" i="7"/>
  <c r="U384" i="7"/>
  <c r="U385" i="7"/>
  <c r="U386" i="7"/>
  <c r="U387" i="7"/>
  <c r="U388" i="7"/>
  <c r="U389" i="7"/>
  <c r="U390" i="7"/>
  <c r="U391" i="7"/>
  <c r="U392" i="7"/>
  <c r="U393" i="7"/>
  <c r="U394" i="7"/>
  <c r="U395" i="7"/>
  <c r="U396" i="7"/>
  <c r="U397" i="7"/>
  <c r="U398" i="7"/>
  <c r="U399" i="7"/>
  <c r="U400" i="7"/>
  <c r="U401" i="7"/>
  <c r="U402" i="7"/>
  <c r="U403" i="7"/>
  <c r="U404" i="7"/>
  <c r="U405" i="7"/>
  <c r="U406" i="7"/>
  <c r="U407" i="7"/>
  <c r="U408" i="7"/>
  <c r="U409" i="7"/>
  <c r="U410" i="7"/>
  <c r="U411" i="7"/>
  <c r="U412" i="7"/>
  <c r="U413" i="7"/>
  <c r="U414" i="7"/>
  <c r="U415" i="7"/>
  <c r="U416" i="7"/>
  <c r="U417" i="7"/>
  <c r="U418" i="7"/>
  <c r="U419" i="7"/>
  <c r="U420" i="7"/>
  <c r="U421" i="7"/>
  <c r="U422" i="7"/>
  <c r="U423" i="7"/>
  <c r="U424" i="7"/>
  <c r="U425" i="7"/>
  <c r="U426" i="7"/>
  <c r="U427" i="7"/>
  <c r="U428" i="7"/>
  <c r="U429" i="7"/>
  <c r="U430" i="7"/>
  <c r="U431" i="7"/>
  <c r="U432" i="7"/>
  <c r="U433" i="7"/>
  <c r="U434" i="7"/>
  <c r="U435" i="7"/>
  <c r="U436" i="7"/>
  <c r="U437" i="7"/>
  <c r="U438" i="7"/>
  <c r="U439" i="7"/>
  <c r="U440" i="7"/>
  <c r="U441" i="7"/>
  <c r="U442" i="7"/>
  <c r="U443" i="7"/>
  <c r="U444" i="7"/>
  <c r="U445" i="7"/>
  <c r="U446" i="7"/>
  <c r="U447" i="7"/>
  <c r="U448" i="7"/>
  <c r="U449" i="7"/>
  <c r="U450" i="7"/>
  <c r="U451" i="7"/>
  <c r="U452" i="7"/>
  <c r="U453" i="7"/>
  <c r="U454" i="7"/>
  <c r="U455" i="7"/>
  <c r="U456" i="7"/>
  <c r="U457" i="7"/>
  <c r="U458" i="7"/>
  <c r="U459" i="7"/>
  <c r="U460" i="7"/>
  <c r="U461" i="7"/>
  <c r="U462" i="7"/>
  <c r="U463" i="7"/>
  <c r="U464" i="7"/>
  <c r="U465" i="7"/>
  <c r="U466" i="7"/>
  <c r="U467" i="7"/>
  <c r="U468" i="7"/>
  <c r="U469" i="7"/>
  <c r="U470" i="7"/>
  <c r="U471" i="7"/>
  <c r="U472" i="7"/>
  <c r="U473" i="7"/>
  <c r="U474" i="7"/>
  <c r="U475" i="7"/>
  <c r="U476" i="7"/>
  <c r="U477" i="7"/>
  <c r="U478" i="7"/>
  <c r="U479" i="7"/>
  <c r="U480" i="7"/>
  <c r="U481" i="7"/>
  <c r="U482" i="7"/>
  <c r="U483" i="7"/>
  <c r="U484" i="7"/>
  <c r="U485" i="7"/>
  <c r="U486" i="7"/>
  <c r="U487" i="7"/>
  <c r="U488" i="7"/>
  <c r="U489" i="7"/>
  <c r="U490" i="7"/>
  <c r="U491" i="7"/>
  <c r="U492" i="7"/>
  <c r="U493" i="7"/>
  <c r="U494" i="7"/>
  <c r="U495" i="7"/>
  <c r="U496" i="7"/>
  <c r="U497" i="7"/>
  <c r="U498" i="7"/>
  <c r="U499" i="7"/>
  <c r="U500" i="7"/>
  <c r="U501" i="7"/>
  <c r="U502" i="7"/>
  <c r="U503" i="7"/>
  <c r="U504" i="7"/>
  <c r="U505" i="7"/>
  <c r="U506" i="7"/>
  <c r="U507" i="7"/>
  <c r="U508" i="7"/>
  <c r="U509" i="7"/>
  <c r="U510" i="7"/>
  <c r="U511" i="7"/>
  <c r="U512" i="7"/>
  <c r="U513" i="7"/>
  <c r="U514" i="7"/>
  <c r="U515" i="7"/>
  <c r="U516" i="7"/>
  <c r="U517" i="7"/>
  <c r="U518" i="7"/>
  <c r="U519" i="7"/>
  <c r="U520" i="7"/>
  <c r="U521" i="7"/>
  <c r="U522" i="7"/>
  <c r="U523" i="7"/>
  <c r="U524" i="7"/>
  <c r="U525" i="7"/>
  <c r="U526" i="7"/>
  <c r="U527" i="7"/>
  <c r="U528" i="7"/>
  <c r="U529" i="7"/>
  <c r="U530" i="7"/>
  <c r="U531" i="7"/>
  <c r="U532" i="7"/>
  <c r="U533" i="7"/>
  <c r="U534" i="7"/>
  <c r="U535" i="7"/>
  <c r="U536" i="7"/>
  <c r="U537" i="7"/>
  <c r="U538" i="7"/>
  <c r="U539" i="7"/>
  <c r="U540" i="7"/>
  <c r="U541" i="7"/>
  <c r="U542" i="7"/>
  <c r="U543" i="7"/>
  <c r="U544" i="7"/>
  <c r="U545" i="7"/>
  <c r="U546" i="7"/>
  <c r="U547" i="7"/>
  <c r="U548" i="7"/>
  <c r="U549" i="7"/>
  <c r="U550" i="7"/>
  <c r="U551" i="7"/>
  <c r="U552" i="7"/>
  <c r="U553" i="7"/>
  <c r="U554" i="7"/>
  <c r="U555" i="7"/>
  <c r="U556" i="7"/>
  <c r="U557" i="7"/>
  <c r="U558" i="7"/>
  <c r="U559" i="7"/>
  <c r="U560" i="7"/>
  <c r="U561" i="7"/>
  <c r="U562" i="7"/>
  <c r="U563" i="7"/>
  <c r="U564" i="7"/>
  <c r="U565" i="7"/>
  <c r="U566" i="7"/>
  <c r="U567" i="7"/>
  <c r="U568" i="7"/>
  <c r="U569" i="7"/>
  <c r="U570" i="7"/>
  <c r="U571" i="7"/>
  <c r="U572" i="7"/>
  <c r="U573" i="7"/>
  <c r="U574" i="7"/>
  <c r="U575" i="7"/>
  <c r="U576" i="7"/>
  <c r="U577" i="7"/>
  <c r="U578" i="7"/>
  <c r="U579" i="7"/>
  <c r="U580" i="7"/>
  <c r="U581" i="7"/>
  <c r="U582" i="7"/>
  <c r="U583" i="7"/>
  <c r="U584" i="7"/>
  <c r="U585" i="7"/>
  <c r="U586" i="7"/>
  <c r="U587" i="7"/>
  <c r="U588" i="7"/>
  <c r="U589" i="7"/>
  <c r="U590" i="7"/>
  <c r="U591" i="7"/>
  <c r="U592" i="7"/>
  <c r="U593" i="7"/>
  <c r="U594" i="7"/>
  <c r="U595" i="7"/>
  <c r="U596" i="7"/>
  <c r="U597" i="7"/>
  <c r="U598" i="7"/>
  <c r="U599" i="7"/>
  <c r="U600" i="7"/>
  <c r="U601" i="7"/>
  <c r="U602" i="7"/>
  <c r="U603" i="7"/>
  <c r="U604" i="7"/>
  <c r="U605" i="7"/>
  <c r="U606" i="7"/>
  <c r="U607" i="7"/>
  <c r="U608" i="7"/>
  <c r="U609" i="7"/>
  <c r="U610" i="7"/>
  <c r="U611" i="7"/>
  <c r="U612" i="7"/>
  <c r="U613" i="7"/>
  <c r="U614" i="7"/>
  <c r="U615" i="7"/>
  <c r="U616" i="7"/>
  <c r="U617" i="7"/>
  <c r="U618" i="7"/>
  <c r="U619" i="7"/>
  <c r="U620" i="7"/>
  <c r="U621" i="7"/>
  <c r="U622" i="7"/>
  <c r="U623" i="7"/>
  <c r="U624" i="7"/>
  <c r="U625" i="7"/>
  <c r="U626" i="7"/>
  <c r="U627" i="7"/>
  <c r="U628" i="7"/>
  <c r="U629" i="7"/>
  <c r="U630" i="7"/>
  <c r="U631" i="7"/>
  <c r="U632" i="7"/>
  <c r="U633" i="7"/>
  <c r="U634" i="7"/>
  <c r="U635" i="7"/>
  <c r="U636" i="7"/>
  <c r="U637" i="7"/>
  <c r="U638" i="7"/>
  <c r="U639" i="7"/>
  <c r="U640" i="7"/>
  <c r="U641" i="7"/>
  <c r="U642" i="7"/>
  <c r="U643" i="7"/>
  <c r="U644" i="7"/>
  <c r="U645" i="7"/>
  <c r="U646" i="7"/>
  <c r="U647" i="7"/>
  <c r="U648" i="7"/>
  <c r="U649" i="7"/>
  <c r="U650" i="7"/>
  <c r="U651" i="7"/>
  <c r="U652" i="7"/>
  <c r="U653" i="7"/>
  <c r="U654" i="7"/>
  <c r="U655" i="7"/>
  <c r="U656" i="7"/>
  <c r="U657" i="7"/>
  <c r="U658" i="7"/>
  <c r="U659" i="7"/>
  <c r="U660" i="7"/>
  <c r="U661" i="7"/>
  <c r="U662" i="7"/>
  <c r="U663" i="7"/>
  <c r="U664" i="7"/>
  <c r="U665" i="7"/>
  <c r="U666" i="7"/>
  <c r="U667" i="7"/>
  <c r="U668" i="7"/>
  <c r="U669" i="7"/>
  <c r="U670" i="7"/>
  <c r="U671" i="7"/>
  <c r="U672" i="7"/>
  <c r="U673" i="7"/>
  <c r="U674" i="7"/>
  <c r="U675" i="7"/>
  <c r="U676" i="7"/>
  <c r="U677" i="7"/>
  <c r="U678" i="7"/>
  <c r="U679" i="7"/>
  <c r="U680" i="7"/>
  <c r="U681" i="7"/>
  <c r="U682" i="7"/>
  <c r="U683" i="7"/>
  <c r="U684" i="7"/>
  <c r="U685" i="7"/>
  <c r="U686" i="7"/>
  <c r="U687" i="7"/>
  <c r="U688" i="7"/>
  <c r="U689" i="7"/>
  <c r="U690" i="7"/>
  <c r="U691" i="7"/>
  <c r="U692" i="7"/>
  <c r="U693" i="7"/>
  <c r="U694" i="7"/>
  <c r="U695" i="7"/>
  <c r="U696" i="7"/>
  <c r="U697" i="7"/>
  <c r="U698" i="7"/>
  <c r="U699" i="7"/>
  <c r="U700" i="7"/>
  <c r="U701" i="7"/>
  <c r="U702" i="7"/>
  <c r="U703" i="7"/>
  <c r="U704" i="7"/>
  <c r="U705" i="7"/>
  <c r="U706" i="7"/>
  <c r="U707" i="7"/>
  <c r="U708" i="7"/>
  <c r="U709" i="7"/>
  <c r="U710" i="7"/>
  <c r="U711" i="7"/>
  <c r="U712" i="7"/>
  <c r="U713" i="7"/>
  <c r="U714" i="7"/>
  <c r="U715" i="7"/>
  <c r="U716" i="7"/>
  <c r="U717" i="7"/>
  <c r="U718" i="7"/>
  <c r="U719" i="7"/>
  <c r="U720" i="7"/>
  <c r="U721" i="7"/>
  <c r="U722" i="7"/>
  <c r="U723" i="7"/>
  <c r="U724" i="7"/>
  <c r="U725" i="7"/>
  <c r="U726" i="7"/>
  <c r="U727" i="7"/>
  <c r="U728" i="7"/>
  <c r="U729" i="7"/>
  <c r="U730" i="7"/>
  <c r="U731" i="7"/>
  <c r="U732" i="7"/>
  <c r="U733" i="7"/>
  <c r="U734" i="7"/>
  <c r="U735" i="7"/>
  <c r="U736" i="7"/>
  <c r="U737" i="7"/>
  <c r="U738" i="7"/>
  <c r="U739" i="7"/>
  <c r="U740" i="7"/>
  <c r="U741" i="7"/>
  <c r="U742" i="7"/>
  <c r="U743" i="7"/>
  <c r="U744" i="7"/>
  <c r="U745" i="7"/>
  <c r="U746" i="7"/>
  <c r="U747" i="7"/>
  <c r="U748" i="7"/>
  <c r="U749" i="7"/>
  <c r="U750" i="7"/>
  <c r="U751" i="7"/>
  <c r="U752" i="7"/>
  <c r="U753" i="7"/>
  <c r="U754" i="7"/>
  <c r="U755" i="7"/>
  <c r="U756" i="7"/>
  <c r="U757" i="7"/>
  <c r="U758" i="7"/>
  <c r="U759" i="7"/>
  <c r="U760" i="7"/>
  <c r="U761" i="7"/>
  <c r="U762" i="7"/>
  <c r="U763" i="7"/>
  <c r="U764" i="7"/>
  <c r="U765" i="7"/>
  <c r="U766" i="7"/>
  <c r="U767" i="7"/>
  <c r="U768" i="7"/>
  <c r="U769" i="7"/>
  <c r="U770" i="7"/>
  <c r="U771" i="7"/>
  <c r="U772" i="7"/>
  <c r="U773" i="7"/>
  <c r="U774" i="7"/>
  <c r="U775" i="7"/>
  <c r="U776" i="7"/>
  <c r="U777" i="7"/>
  <c r="U778" i="7"/>
  <c r="U779" i="7"/>
  <c r="U780" i="7"/>
  <c r="U781" i="7"/>
  <c r="U782" i="7"/>
  <c r="U783" i="7"/>
  <c r="U784" i="7"/>
  <c r="U785" i="7"/>
  <c r="U786" i="7"/>
  <c r="U787" i="7"/>
  <c r="U788" i="7"/>
  <c r="U789" i="7"/>
  <c r="U790" i="7"/>
  <c r="U791" i="7"/>
  <c r="U792" i="7"/>
  <c r="U793" i="7"/>
  <c r="U794" i="7"/>
  <c r="U795" i="7"/>
  <c r="U796" i="7"/>
  <c r="U797" i="7"/>
  <c r="U798" i="7"/>
  <c r="U799" i="7"/>
  <c r="U800" i="7"/>
  <c r="U801" i="7"/>
  <c r="U802" i="7"/>
  <c r="U803" i="7"/>
  <c r="U804" i="7"/>
  <c r="U805" i="7"/>
  <c r="U806" i="7"/>
  <c r="U807" i="7"/>
  <c r="U808" i="7"/>
  <c r="U809" i="7"/>
  <c r="U810" i="7"/>
  <c r="U811" i="7"/>
  <c r="U812" i="7"/>
  <c r="U813" i="7"/>
  <c r="U814" i="7"/>
  <c r="U815" i="7"/>
  <c r="U816" i="7"/>
  <c r="U817" i="7"/>
  <c r="U818" i="7"/>
  <c r="U819" i="7"/>
  <c r="U820" i="7"/>
  <c r="U821" i="7"/>
  <c r="U822" i="7"/>
  <c r="U823" i="7"/>
  <c r="U824" i="7"/>
  <c r="U825" i="7"/>
  <c r="U826" i="7"/>
  <c r="U827" i="7"/>
  <c r="U828" i="7"/>
  <c r="U829" i="7"/>
  <c r="U830" i="7"/>
  <c r="U831" i="7"/>
  <c r="U832" i="7"/>
  <c r="U833" i="7"/>
  <c r="U834" i="7"/>
  <c r="U835" i="7"/>
  <c r="U836" i="7"/>
  <c r="U837" i="7"/>
  <c r="U838" i="7"/>
  <c r="U839" i="7"/>
  <c r="U840" i="7"/>
  <c r="U841" i="7"/>
  <c r="U842" i="7"/>
  <c r="U843" i="7"/>
  <c r="U844" i="7"/>
  <c r="U845" i="7"/>
  <c r="U846" i="7"/>
  <c r="U847" i="7"/>
  <c r="U848" i="7"/>
  <c r="U849" i="7"/>
  <c r="U850" i="7"/>
  <c r="U851" i="7"/>
  <c r="U852" i="7"/>
  <c r="U853" i="7"/>
  <c r="U854" i="7"/>
  <c r="U855" i="7"/>
  <c r="U856" i="7"/>
  <c r="U857" i="7"/>
  <c r="U858" i="7"/>
  <c r="U859" i="7"/>
  <c r="U860" i="7"/>
  <c r="U861" i="7"/>
  <c r="U862" i="7"/>
  <c r="U863" i="7"/>
  <c r="U864" i="7"/>
  <c r="U865" i="7"/>
  <c r="U866" i="7"/>
  <c r="U867" i="7"/>
  <c r="U868" i="7"/>
  <c r="U869" i="7"/>
  <c r="U870" i="7"/>
  <c r="U871" i="7"/>
  <c r="U872" i="7"/>
  <c r="U873" i="7"/>
  <c r="U874" i="7"/>
  <c r="U875" i="7"/>
  <c r="U876" i="7"/>
  <c r="U877" i="7"/>
  <c r="U878" i="7"/>
  <c r="U879" i="7"/>
  <c r="U880" i="7"/>
  <c r="U881" i="7"/>
  <c r="U882" i="7"/>
  <c r="U883" i="7"/>
  <c r="U884" i="7"/>
  <c r="U885" i="7"/>
  <c r="U886" i="7"/>
  <c r="U887" i="7"/>
  <c r="U888" i="7"/>
  <c r="U889" i="7"/>
  <c r="U890" i="7"/>
  <c r="U891" i="7"/>
  <c r="U892" i="7"/>
  <c r="U893" i="7"/>
  <c r="U894" i="7"/>
  <c r="U895" i="7"/>
  <c r="U896" i="7"/>
  <c r="U897" i="7"/>
  <c r="U898" i="7"/>
  <c r="U899" i="7"/>
  <c r="U900" i="7"/>
  <c r="U901" i="7"/>
  <c r="U902" i="7"/>
  <c r="U903" i="7"/>
  <c r="U904" i="7"/>
  <c r="U905" i="7"/>
  <c r="U906" i="7"/>
  <c r="U907" i="7"/>
  <c r="U908" i="7"/>
  <c r="U909" i="7"/>
  <c r="U910" i="7"/>
  <c r="U911" i="7"/>
  <c r="U912" i="7"/>
  <c r="U913" i="7"/>
  <c r="U914" i="7"/>
  <c r="U915" i="7"/>
  <c r="U916" i="7"/>
  <c r="U917" i="7"/>
  <c r="U918" i="7"/>
  <c r="U919" i="7"/>
  <c r="U920" i="7"/>
  <c r="U921" i="7"/>
  <c r="U922" i="7"/>
  <c r="U923" i="7"/>
  <c r="U924" i="7"/>
  <c r="U925" i="7"/>
  <c r="U926" i="7"/>
  <c r="U927" i="7"/>
  <c r="U928" i="7"/>
  <c r="U929" i="7"/>
  <c r="U930" i="7"/>
  <c r="U931" i="7"/>
  <c r="U932" i="7"/>
  <c r="U933" i="7"/>
  <c r="U934" i="7"/>
  <c r="U935" i="7"/>
  <c r="U936" i="7"/>
  <c r="U937" i="7"/>
  <c r="U938" i="7"/>
  <c r="U939" i="7"/>
  <c r="U940" i="7"/>
  <c r="U941" i="7"/>
  <c r="U942" i="7"/>
  <c r="U943" i="7"/>
  <c r="U944" i="7"/>
  <c r="U945" i="7"/>
  <c r="U946" i="7"/>
  <c r="U947" i="7"/>
  <c r="U948" i="7"/>
  <c r="U949" i="7"/>
  <c r="U950" i="7"/>
  <c r="U951" i="7"/>
  <c r="U952" i="7"/>
  <c r="U953" i="7"/>
  <c r="U954" i="7"/>
  <c r="U955" i="7"/>
  <c r="U956" i="7"/>
  <c r="U957" i="7"/>
  <c r="U958" i="7"/>
  <c r="U959" i="7"/>
  <c r="U960" i="7"/>
  <c r="U961" i="7"/>
  <c r="U962" i="7"/>
  <c r="U963" i="7"/>
  <c r="U964" i="7"/>
  <c r="U965" i="7"/>
  <c r="U966" i="7"/>
  <c r="U967" i="7"/>
  <c r="U968" i="7"/>
  <c r="U969" i="7"/>
  <c r="U970" i="7"/>
  <c r="U971" i="7"/>
  <c r="U972" i="7"/>
  <c r="U973" i="7"/>
  <c r="U974" i="7"/>
  <c r="U975" i="7"/>
  <c r="U976" i="7"/>
  <c r="U977" i="7"/>
  <c r="U978" i="7"/>
  <c r="U979" i="7"/>
  <c r="U980" i="7"/>
  <c r="U981" i="7"/>
  <c r="U982" i="7"/>
  <c r="U983" i="7"/>
  <c r="U984" i="7"/>
  <c r="U985" i="7"/>
  <c r="U986" i="7"/>
  <c r="U987" i="7"/>
  <c r="U988" i="7"/>
  <c r="U989" i="7"/>
  <c r="U990" i="7"/>
  <c r="U991" i="7"/>
  <c r="U992" i="7"/>
  <c r="U993" i="7"/>
  <c r="U994" i="7"/>
  <c r="U995" i="7"/>
  <c r="U996" i="7"/>
  <c r="U997" i="7"/>
  <c r="U998" i="7"/>
  <c r="U999" i="7"/>
  <c r="U1000" i="7"/>
  <c r="U1001" i="7"/>
  <c r="U1002" i="7"/>
  <c r="U1003" i="7"/>
  <c r="U1004" i="7"/>
  <c r="U1005" i="7"/>
  <c r="U1006" i="7"/>
  <c r="U1007" i="7"/>
  <c r="U1008" i="7"/>
  <c r="U1009" i="7"/>
  <c r="U1010" i="7"/>
  <c r="U1011" i="7"/>
  <c r="U1012" i="7"/>
  <c r="U1013" i="7"/>
  <c r="U1014" i="7"/>
  <c r="U1015" i="7"/>
  <c r="U1016" i="7"/>
  <c r="U1017" i="7"/>
  <c r="U1018" i="7"/>
  <c r="U1019" i="7"/>
  <c r="U1020" i="7"/>
  <c r="U1021" i="7"/>
  <c r="U1022" i="7"/>
  <c r="U1023" i="7"/>
  <c r="U1024" i="7"/>
  <c r="U1025" i="7"/>
  <c r="U1026" i="7"/>
  <c r="U1027" i="7"/>
  <c r="U1028" i="7"/>
  <c r="U1029" i="7"/>
  <c r="U1030" i="7"/>
  <c r="U1031" i="7"/>
  <c r="U1032" i="7"/>
  <c r="U1033" i="7"/>
  <c r="U1034" i="7"/>
  <c r="U1035" i="7"/>
  <c r="U1036" i="7"/>
  <c r="U1037" i="7"/>
  <c r="U1038" i="7"/>
  <c r="U1039" i="7"/>
  <c r="U1040" i="7"/>
  <c r="U1041" i="7"/>
  <c r="U1042" i="7"/>
  <c r="U1043" i="7"/>
  <c r="U1044" i="7"/>
  <c r="U1045" i="7"/>
  <c r="U1046" i="7"/>
  <c r="U1047" i="7"/>
  <c r="U1048" i="7"/>
  <c r="U1049" i="7"/>
  <c r="U1050" i="7"/>
  <c r="U1051" i="7"/>
  <c r="U1052" i="7"/>
  <c r="U1053" i="7"/>
  <c r="U1054" i="7"/>
  <c r="U1055" i="7"/>
  <c r="U1056" i="7"/>
  <c r="U1057" i="7"/>
  <c r="U1058" i="7"/>
  <c r="U1059" i="7"/>
  <c r="U1060" i="7"/>
  <c r="U1061" i="7"/>
  <c r="U1062" i="7"/>
  <c r="U1063" i="7"/>
  <c r="U1064" i="7"/>
  <c r="U1065" i="7"/>
  <c r="U1066" i="7"/>
  <c r="U1067" i="7"/>
  <c r="U1068" i="7"/>
  <c r="U1069" i="7"/>
  <c r="U1070" i="7"/>
  <c r="U1071" i="7"/>
  <c r="U1072" i="7"/>
  <c r="U1073" i="7"/>
  <c r="U1074" i="7"/>
  <c r="U1075" i="7"/>
  <c r="U1076" i="7"/>
  <c r="U1077" i="7"/>
  <c r="U1078" i="7"/>
  <c r="U1079" i="7"/>
  <c r="U1080" i="7"/>
  <c r="U1081" i="7"/>
  <c r="U1082" i="7"/>
  <c r="U1083" i="7"/>
  <c r="U1084" i="7"/>
  <c r="U1085" i="7"/>
  <c r="U1086" i="7"/>
  <c r="U1087" i="7"/>
  <c r="U1088" i="7"/>
  <c r="U1089" i="7"/>
  <c r="U1090" i="7"/>
  <c r="U1091" i="7"/>
  <c r="U1092" i="7"/>
  <c r="U1093" i="7"/>
  <c r="U1094" i="7"/>
  <c r="U1095" i="7"/>
  <c r="U1096" i="7"/>
  <c r="U1097" i="7"/>
  <c r="U1098" i="7"/>
  <c r="U1099" i="7"/>
  <c r="U1100" i="7"/>
  <c r="U1101" i="7"/>
  <c r="U1102" i="7"/>
  <c r="U1103" i="7"/>
  <c r="U1104" i="7"/>
  <c r="U1105" i="7"/>
  <c r="U1106" i="7"/>
  <c r="U1107" i="7"/>
  <c r="U1108" i="7"/>
  <c r="U1109" i="7"/>
  <c r="U1110" i="7"/>
  <c r="U1111" i="7"/>
  <c r="U1112" i="7"/>
  <c r="U1113" i="7"/>
  <c r="U1114" i="7"/>
  <c r="U1115" i="7"/>
  <c r="U1116" i="7"/>
  <c r="U1117" i="7"/>
  <c r="U1118" i="7"/>
  <c r="U1119" i="7"/>
  <c r="U1120" i="7"/>
  <c r="U1121" i="7"/>
  <c r="U1122" i="7"/>
  <c r="U1123" i="7"/>
  <c r="U1124" i="7"/>
  <c r="U1125" i="7"/>
  <c r="U1126" i="7"/>
  <c r="U1127" i="7"/>
  <c r="U1128" i="7"/>
  <c r="U1129" i="7"/>
  <c r="U1130" i="7"/>
  <c r="U1131" i="7"/>
  <c r="U1132" i="7"/>
  <c r="U1133" i="7"/>
  <c r="U1134" i="7"/>
  <c r="U1135" i="7"/>
  <c r="U1136" i="7"/>
  <c r="U1137" i="7"/>
  <c r="U1138" i="7"/>
  <c r="U1139" i="7"/>
  <c r="U1140" i="7"/>
  <c r="U1141" i="7"/>
  <c r="U1142" i="7"/>
  <c r="U1143" i="7"/>
  <c r="U1144" i="7"/>
  <c r="U1145" i="7"/>
  <c r="U1146" i="7"/>
  <c r="U1147" i="7"/>
  <c r="U1148" i="7"/>
  <c r="U1149" i="7"/>
  <c r="U1150" i="7"/>
  <c r="U1151" i="7"/>
  <c r="U1152" i="7"/>
  <c r="U1153" i="7"/>
  <c r="U1154" i="7"/>
  <c r="U1155" i="7"/>
  <c r="U1156" i="7"/>
  <c r="U1157" i="7"/>
  <c r="U1158" i="7"/>
  <c r="U1159" i="7"/>
  <c r="U1160" i="7"/>
  <c r="U1161" i="7"/>
  <c r="U1162" i="7"/>
  <c r="U1163" i="7"/>
  <c r="U1164" i="7"/>
  <c r="U1165" i="7"/>
  <c r="U1166" i="7"/>
  <c r="U1167" i="7"/>
  <c r="U1168" i="7"/>
  <c r="U1169" i="7"/>
  <c r="U1170" i="7"/>
  <c r="U1171" i="7"/>
  <c r="U1172" i="7"/>
  <c r="U1173" i="7"/>
  <c r="U1174" i="7"/>
  <c r="U1175" i="7"/>
  <c r="U1176" i="7"/>
  <c r="U1177" i="7"/>
  <c r="U1178" i="7"/>
  <c r="U1179" i="7"/>
  <c r="U1180" i="7"/>
  <c r="U1181" i="7"/>
  <c r="U1182" i="7"/>
  <c r="U1183" i="7"/>
  <c r="U1184" i="7"/>
  <c r="U1185" i="7"/>
  <c r="U1186" i="7"/>
  <c r="U1187" i="7"/>
  <c r="U1188" i="7"/>
  <c r="U1189" i="7"/>
  <c r="U1190" i="7"/>
  <c r="U1191" i="7"/>
  <c r="U1192" i="7"/>
  <c r="U1193" i="7"/>
  <c r="U1194" i="7"/>
  <c r="U1195" i="7"/>
  <c r="U1196" i="7"/>
  <c r="U1197" i="7"/>
  <c r="U1198" i="7"/>
  <c r="U1199" i="7"/>
  <c r="U1200" i="7"/>
  <c r="U1201" i="7"/>
  <c r="U1202" i="7"/>
  <c r="U1203" i="7"/>
  <c r="U1204" i="7"/>
  <c r="U1205" i="7"/>
  <c r="U1206" i="7"/>
  <c r="U1207" i="7"/>
  <c r="U1208" i="7"/>
  <c r="U1209" i="7"/>
  <c r="U1210" i="7"/>
  <c r="U1211" i="7"/>
  <c r="U1212" i="7"/>
  <c r="U1213" i="7"/>
  <c r="U1214" i="7"/>
  <c r="U1215" i="7"/>
  <c r="U1216" i="7"/>
  <c r="U1217" i="7"/>
  <c r="U1218" i="7"/>
  <c r="U1219" i="7"/>
  <c r="U1220" i="7"/>
  <c r="U1221" i="7"/>
  <c r="U1222" i="7"/>
  <c r="U1223" i="7"/>
  <c r="U1224" i="7"/>
  <c r="U1225" i="7"/>
  <c r="U1226" i="7"/>
  <c r="U1227" i="7"/>
  <c r="U1228" i="7"/>
  <c r="U1229" i="7"/>
  <c r="U1230" i="7"/>
  <c r="U1231" i="7"/>
  <c r="U1232" i="7"/>
  <c r="U1233" i="7"/>
  <c r="U1234" i="7"/>
  <c r="U1235" i="7"/>
  <c r="U1236" i="7"/>
  <c r="U1237" i="7"/>
  <c r="U1238" i="7"/>
  <c r="U1239" i="7"/>
  <c r="U1240" i="7"/>
  <c r="U1241" i="7"/>
  <c r="U1242" i="7"/>
  <c r="U1243" i="7"/>
  <c r="U1244" i="7"/>
  <c r="U1245" i="7"/>
  <c r="U1246" i="7"/>
  <c r="U1247" i="7"/>
  <c r="U1248" i="7"/>
  <c r="U1249" i="7"/>
  <c r="U1250" i="7"/>
  <c r="U1251" i="7"/>
  <c r="U1252" i="7"/>
  <c r="U1253" i="7"/>
  <c r="U1254" i="7"/>
  <c r="U1255" i="7"/>
  <c r="U1256" i="7"/>
  <c r="U1257" i="7"/>
  <c r="U1258" i="7"/>
  <c r="U1259" i="7"/>
  <c r="U1260" i="7"/>
  <c r="U1261" i="7"/>
  <c r="U1262" i="7"/>
  <c r="U1263" i="7"/>
  <c r="U1264" i="7"/>
  <c r="U1265" i="7"/>
  <c r="U1266" i="7"/>
  <c r="U1267" i="7"/>
  <c r="U1268" i="7"/>
  <c r="U1269" i="7"/>
  <c r="U1270" i="7"/>
  <c r="U1271" i="7"/>
  <c r="U1272" i="7"/>
  <c r="U1273" i="7"/>
  <c r="U1274" i="7"/>
  <c r="U1275" i="7"/>
  <c r="U1276" i="7"/>
  <c r="U1277" i="7"/>
  <c r="U1278" i="7"/>
  <c r="U1279" i="7"/>
  <c r="U1280" i="7"/>
  <c r="U1281" i="7"/>
  <c r="U1282" i="7"/>
  <c r="U1283" i="7"/>
  <c r="U1284" i="7"/>
  <c r="U1285" i="7"/>
  <c r="U1286" i="7"/>
  <c r="U1287" i="7"/>
  <c r="U1288" i="7"/>
  <c r="U1289" i="7"/>
  <c r="U1290" i="7"/>
  <c r="U1291" i="7"/>
  <c r="U1292" i="7"/>
  <c r="U1293" i="7"/>
  <c r="U1294" i="7"/>
  <c r="U1295" i="7"/>
  <c r="U1296" i="7"/>
  <c r="U1297" i="7"/>
  <c r="U1298" i="7"/>
  <c r="U1299" i="7"/>
  <c r="U1300" i="7"/>
  <c r="U1301" i="7"/>
  <c r="U1302" i="7"/>
  <c r="U1303" i="7"/>
  <c r="U1304" i="7"/>
  <c r="U1305" i="7"/>
  <c r="U1306" i="7"/>
  <c r="U1307" i="7"/>
  <c r="U1308" i="7"/>
  <c r="U1309" i="7"/>
  <c r="U1310" i="7"/>
  <c r="U1311" i="7"/>
  <c r="U1312" i="7"/>
  <c r="U1313" i="7"/>
  <c r="U1314" i="7"/>
  <c r="U1315" i="7"/>
  <c r="U1316" i="7"/>
  <c r="U1317" i="7"/>
  <c r="U1318" i="7"/>
  <c r="U1319" i="7"/>
  <c r="U1320" i="7"/>
  <c r="U1321" i="7"/>
  <c r="U1322" i="7"/>
  <c r="U1323" i="7"/>
  <c r="U1324" i="7"/>
  <c r="U1325" i="7"/>
  <c r="U1326" i="7"/>
  <c r="U1327" i="7"/>
  <c r="U1328" i="7"/>
  <c r="U1329" i="7"/>
  <c r="U1330" i="7"/>
  <c r="U1331" i="7"/>
  <c r="U1332" i="7"/>
  <c r="U1333" i="7"/>
  <c r="U1334" i="7"/>
  <c r="U1335" i="7"/>
  <c r="U1336" i="7"/>
  <c r="U1337" i="7"/>
  <c r="U1338" i="7"/>
  <c r="U1339" i="7"/>
  <c r="U1340" i="7"/>
  <c r="U1341" i="7"/>
  <c r="U1342" i="7"/>
  <c r="U1343" i="7"/>
  <c r="U1344" i="7"/>
  <c r="U1345" i="7"/>
  <c r="U1346" i="7"/>
  <c r="U1347" i="7"/>
  <c r="U1348" i="7"/>
  <c r="U1349" i="7"/>
  <c r="U1350" i="7"/>
  <c r="U1351" i="7"/>
  <c r="U1352" i="7"/>
  <c r="U1353" i="7"/>
  <c r="U1354" i="7"/>
  <c r="U1355" i="7"/>
  <c r="U1356" i="7"/>
  <c r="U1357" i="7"/>
  <c r="U1358" i="7"/>
  <c r="U1359" i="7"/>
  <c r="U1360" i="7"/>
  <c r="U1361" i="7"/>
  <c r="U1362" i="7"/>
  <c r="U1363" i="7"/>
  <c r="U1364" i="7"/>
  <c r="U1365" i="7"/>
  <c r="U1366" i="7"/>
  <c r="U1367" i="7"/>
  <c r="U1368" i="7"/>
  <c r="U1369" i="7"/>
  <c r="U1370" i="7"/>
  <c r="U1371" i="7"/>
  <c r="U1372" i="7"/>
  <c r="U1373" i="7"/>
  <c r="U1374" i="7"/>
  <c r="U1375" i="7"/>
  <c r="U1376" i="7"/>
  <c r="U1377" i="7"/>
  <c r="U1378" i="7"/>
  <c r="U1379" i="7"/>
  <c r="U1380" i="7"/>
  <c r="U1381" i="7"/>
  <c r="U1382" i="7"/>
  <c r="U1383" i="7"/>
  <c r="U1384" i="7"/>
  <c r="U1385" i="7"/>
  <c r="U1386" i="7"/>
  <c r="U1387" i="7"/>
  <c r="U1388" i="7"/>
  <c r="U1389" i="7"/>
  <c r="U1390" i="7"/>
  <c r="U1391" i="7"/>
  <c r="U1392" i="7"/>
  <c r="U1393" i="7"/>
  <c r="U1394" i="7"/>
  <c r="U1395" i="7"/>
  <c r="U1396" i="7"/>
  <c r="U1397" i="7"/>
  <c r="U1398" i="7"/>
  <c r="U1399" i="7"/>
  <c r="U1400" i="7"/>
  <c r="U1401" i="7"/>
  <c r="U1402" i="7"/>
  <c r="U1403" i="7"/>
  <c r="U1404" i="7"/>
  <c r="U1405" i="7"/>
  <c r="U1406" i="7"/>
  <c r="U1407" i="7"/>
  <c r="U1408" i="7"/>
  <c r="U1409" i="7"/>
  <c r="U1410" i="7"/>
  <c r="U1411" i="7"/>
  <c r="U1412" i="7"/>
  <c r="U1413" i="7"/>
  <c r="U1414" i="7"/>
  <c r="U1415" i="7"/>
  <c r="U1416" i="7"/>
  <c r="U1417" i="7"/>
  <c r="U1418" i="7"/>
  <c r="U1419" i="7"/>
  <c r="U1420" i="7"/>
  <c r="U1421" i="7"/>
  <c r="U1422" i="7"/>
  <c r="U1423" i="7"/>
  <c r="U1424" i="7"/>
  <c r="U1425" i="7"/>
  <c r="U1426" i="7"/>
  <c r="U1427" i="7"/>
  <c r="U1428" i="7"/>
  <c r="U1429" i="7"/>
  <c r="U1430" i="7"/>
  <c r="U1431" i="7"/>
  <c r="U1432" i="7"/>
  <c r="U1433" i="7"/>
  <c r="U1434" i="7"/>
  <c r="U1435" i="7"/>
  <c r="U1436" i="7"/>
  <c r="U1437" i="7"/>
  <c r="U1438" i="7"/>
  <c r="U1439" i="7"/>
  <c r="U1440" i="7"/>
  <c r="U1441" i="7"/>
  <c r="U1442" i="7"/>
  <c r="U1443" i="7"/>
  <c r="U1444" i="7"/>
  <c r="U1445" i="7"/>
  <c r="U1446" i="7"/>
  <c r="U1447" i="7"/>
  <c r="U1448" i="7"/>
  <c r="U1449" i="7"/>
  <c r="U1450" i="7"/>
  <c r="U1451" i="7"/>
  <c r="U1452" i="7"/>
  <c r="U1453" i="7"/>
  <c r="U1454" i="7"/>
  <c r="U1455" i="7"/>
  <c r="U1456" i="7"/>
  <c r="U1457" i="7"/>
  <c r="U1458" i="7"/>
  <c r="U1459" i="7"/>
  <c r="U1460" i="7"/>
  <c r="U1461" i="7"/>
  <c r="U1462" i="7"/>
  <c r="U1463" i="7"/>
  <c r="U1464" i="7"/>
  <c r="U1465" i="7"/>
  <c r="U1466" i="7"/>
  <c r="U1467" i="7"/>
  <c r="U1468" i="7"/>
  <c r="U1469" i="7"/>
  <c r="U1470" i="7"/>
  <c r="U1471" i="7"/>
  <c r="U1472" i="7"/>
  <c r="U1473" i="7"/>
  <c r="U1474" i="7"/>
  <c r="U1475" i="7"/>
  <c r="U1476" i="7"/>
  <c r="U1477" i="7"/>
  <c r="U1478" i="7"/>
  <c r="U1479" i="7"/>
  <c r="U1480" i="7"/>
  <c r="U1481" i="7"/>
  <c r="U1482" i="7"/>
  <c r="U1483" i="7"/>
  <c r="U1484" i="7"/>
  <c r="U1485" i="7"/>
  <c r="U1486" i="7"/>
  <c r="U1487" i="7"/>
  <c r="U1488" i="7"/>
  <c r="U1489" i="7"/>
  <c r="U1490" i="7"/>
  <c r="U1491" i="7"/>
  <c r="U1492" i="7"/>
  <c r="U1493" i="7"/>
  <c r="U1494" i="7"/>
  <c r="U1495" i="7"/>
  <c r="U1496" i="7"/>
  <c r="U1497" i="7"/>
  <c r="U1498" i="7"/>
  <c r="U1499" i="7"/>
  <c r="U1500" i="7"/>
  <c r="U1501" i="7"/>
  <c r="U1502" i="7"/>
  <c r="U1503" i="7"/>
  <c r="U1504" i="7"/>
  <c r="U1505" i="7"/>
  <c r="U1506" i="7"/>
  <c r="U1507" i="7"/>
  <c r="U1508" i="7"/>
  <c r="U1509" i="7"/>
  <c r="U1510" i="7"/>
  <c r="U1511" i="7"/>
  <c r="U1512" i="7"/>
  <c r="U1513" i="7"/>
  <c r="U1514" i="7"/>
  <c r="U1515" i="7"/>
  <c r="U1516" i="7"/>
  <c r="U1517" i="7"/>
  <c r="U1518" i="7"/>
  <c r="U1519" i="7"/>
  <c r="U1520" i="7"/>
  <c r="U1521" i="7"/>
  <c r="U1522" i="7"/>
  <c r="U1523" i="7"/>
  <c r="U1524" i="7"/>
  <c r="U1525" i="7"/>
  <c r="U1526" i="7"/>
  <c r="U1527" i="7"/>
  <c r="U1528" i="7"/>
  <c r="U1529" i="7"/>
  <c r="U1530" i="7"/>
  <c r="U1531" i="7"/>
  <c r="U1532" i="7"/>
  <c r="U1533" i="7"/>
  <c r="U1534" i="7"/>
  <c r="U1535" i="7"/>
  <c r="U1536" i="7"/>
  <c r="U1537" i="7"/>
  <c r="U1538" i="7"/>
  <c r="U1539" i="7"/>
  <c r="U1540" i="7"/>
  <c r="U1541" i="7"/>
  <c r="U1542" i="7"/>
  <c r="U1543" i="7"/>
  <c r="U1544" i="7"/>
  <c r="U1545" i="7"/>
  <c r="U1546" i="7"/>
  <c r="U1547" i="7"/>
  <c r="U1548" i="7"/>
  <c r="U1549" i="7"/>
  <c r="U1550" i="7"/>
  <c r="U1551" i="7"/>
  <c r="U1552" i="7"/>
  <c r="U1553" i="7"/>
  <c r="U1554" i="7"/>
  <c r="U1555" i="7"/>
  <c r="U1556" i="7"/>
  <c r="U1557" i="7"/>
  <c r="U1558" i="7"/>
  <c r="U1559" i="7"/>
  <c r="U1560" i="7"/>
  <c r="U1561" i="7"/>
  <c r="U1562" i="7"/>
  <c r="U1563" i="7"/>
  <c r="U1564" i="7"/>
  <c r="U1565" i="7"/>
  <c r="U1566" i="7"/>
  <c r="U1567" i="7"/>
  <c r="U1568" i="7"/>
  <c r="U1569" i="7"/>
  <c r="U1570" i="7"/>
  <c r="U1571" i="7"/>
  <c r="U1572" i="7"/>
  <c r="U1573" i="7"/>
  <c r="U1574" i="7"/>
  <c r="U1575" i="7"/>
  <c r="U1576" i="7"/>
  <c r="U1577" i="7"/>
  <c r="U1578" i="7"/>
  <c r="U1579" i="7"/>
  <c r="U1580" i="7"/>
  <c r="U1581" i="7"/>
  <c r="U1582" i="7"/>
  <c r="U1583" i="7"/>
  <c r="U1584" i="7"/>
  <c r="U1585" i="7"/>
  <c r="U1586" i="7"/>
  <c r="U1587" i="7"/>
  <c r="U1588" i="7"/>
  <c r="U1589" i="7"/>
  <c r="U1590" i="7"/>
  <c r="U1591" i="7"/>
  <c r="U1592" i="7"/>
  <c r="U1593" i="7"/>
  <c r="U1594" i="7"/>
  <c r="U1595" i="7"/>
  <c r="U1596" i="7"/>
  <c r="U1597" i="7"/>
  <c r="U1598" i="7"/>
  <c r="U1599" i="7"/>
  <c r="U1600" i="7"/>
  <c r="U1601" i="7"/>
  <c r="U1602" i="7"/>
  <c r="U1603" i="7"/>
  <c r="U1604" i="7"/>
  <c r="U1605" i="7"/>
  <c r="U1606" i="7"/>
  <c r="U1607" i="7"/>
  <c r="U1608" i="7"/>
  <c r="U1609" i="7"/>
  <c r="U1610" i="7"/>
  <c r="U1611" i="7"/>
  <c r="U1612" i="7"/>
  <c r="U1613" i="7"/>
  <c r="U1614" i="7"/>
  <c r="U1615" i="7"/>
  <c r="U1616" i="7"/>
  <c r="U1617" i="7"/>
  <c r="U1618" i="7"/>
  <c r="U1619" i="7"/>
  <c r="U1620" i="7"/>
  <c r="U1621" i="7"/>
  <c r="U1622" i="7"/>
  <c r="U1623" i="7"/>
  <c r="U1624" i="7"/>
  <c r="U1625" i="7"/>
  <c r="U1626" i="7"/>
  <c r="U1627" i="7"/>
  <c r="U1628" i="7"/>
  <c r="U1629" i="7"/>
  <c r="U1630" i="7"/>
  <c r="U1631" i="7"/>
  <c r="U1632" i="7"/>
  <c r="U1633" i="7"/>
  <c r="U1634" i="7"/>
  <c r="U1635" i="7"/>
  <c r="U1636" i="7"/>
  <c r="U1637" i="7"/>
  <c r="U1638" i="7"/>
  <c r="U1639" i="7"/>
  <c r="U1640" i="7"/>
  <c r="U1641" i="7"/>
  <c r="U1642" i="7"/>
  <c r="U1643" i="7"/>
  <c r="U1644" i="7"/>
  <c r="U1645" i="7"/>
  <c r="U1646" i="7"/>
  <c r="U1647" i="7"/>
  <c r="U1648" i="7"/>
  <c r="U1649" i="7"/>
  <c r="U1650" i="7"/>
  <c r="U1651" i="7"/>
  <c r="U1652" i="7"/>
  <c r="U1653" i="7"/>
  <c r="U1654" i="7"/>
  <c r="U1655" i="7"/>
  <c r="U1656" i="7"/>
  <c r="U1657" i="7"/>
  <c r="U1658" i="7"/>
  <c r="U1659" i="7"/>
  <c r="U1660" i="7"/>
  <c r="U1661" i="7"/>
  <c r="U1662" i="7"/>
  <c r="U1663" i="7"/>
  <c r="U1664" i="7"/>
  <c r="U1665" i="7"/>
  <c r="U1666" i="7"/>
  <c r="U1667" i="7"/>
  <c r="U1668" i="7"/>
  <c r="U1669" i="7"/>
  <c r="U1670" i="7"/>
  <c r="U1671" i="7"/>
  <c r="U1672" i="7"/>
  <c r="U1673" i="7"/>
  <c r="U1674" i="7"/>
  <c r="U1675" i="7"/>
  <c r="U1676" i="7"/>
  <c r="U1677" i="7"/>
  <c r="U1678" i="7"/>
  <c r="U1679" i="7"/>
  <c r="U1680" i="7"/>
  <c r="U1681" i="7"/>
  <c r="U1682" i="7"/>
  <c r="U1683" i="7"/>
  <c r="U1684" i="7"/>
  <c r="U1685" i="7"/>
  <c r="U1686" i="7"/>
  <c r="U1687" i="7"/>
  <c r="U1688" i="7"/>
  <c r="U1689" i="7"/>
  <c r="U1690" i="7"/>
  <c r="U1691" i="7"/>
  <c r="U1692" i="7"/>
  <c r="U1693" i="7"/>
  <c r="U1694" i="7"/>
  <c r="U1695" i="7"/>
  <c r="U1696" i="7"/>
  <c r="U1697" i="7"/>
  <c r="U1698" i="7"/>
  <c r="U1699" i="7"/>
  <c r="U1700" i="7"/>
  <c r="U1701" i="7"/>
  <c r="U1702" i="7"/>
  <c r="U1703" i="7"/>
  <c r="U1704" i="7"/>
  <c r="U1705" i="7"/>
  <c r="U1706" i="7"/>
  <c r="U1707" i="7"/>
  <c r="U1708" i="7"/>
  <c r="U1709" i="7"/>
  <c r="U1710" i="7"/>
  <c r="U1711" i="7"/>
  <c r="U1712" i="7"/>
  <c r="U1713" i="7"/>
  <c r="U1714" i="7"/>
  <c r="U1715" i="7"/>
  <c r="U1716" i="7"/>
  <c r="U1717" i="7"/>
  <c r="U1718" i="7"/>
  <c r="U1719" i="7"/>
  <c r="U1720" i="7"/>
  <c r="U1721" i="7"/>
  <c r="U1722" i="7"/>
  <c r="U1723" i="7"/>
  <c r="U1724" i="7"/>
  <c r="U1725" i="7"/>
  <c r="U1726" i="7"/>
  <c r="U1727" i="7"/>
  <c r="U1728" i="7"/>
  <c r="U1729" i="7"/>
  <c r="U1730" i="7"/>
  <c r="U1731" i="7"/>
  <c r="U1732" i="7"/>
  <c r="U1733" i="7"/>
  <c r="U1734" i="7"/>
  <c r="U1735" i="7"/>
  <c r="U1736" i="7"/>
  <c r="U1737" i="7"/>
  <c r="U1738" i="7"/>
  <c r="U1739" i="7"/>
  <c r="U1740" i="7"/>
  <c r="U1741" i="7"/>
  <c r="U1742" i="7"/>
  <c r="U1743" i="7"/>
  <c r="U1744" i="7"/>
  <c r="U1745" i="7"/>
  <c r="U1746" i="7"/>
  <c r="U1747" i="7"/>
  <c r="U1748" i="7"/>
  <c r="U1749" i="7"/>
  <c r="U1750" i="7"/>
  <c r="U1751" i="7"/>
  <c r="U1752" i="7"/>
  <c r="U1753" i="7"/>
  <c r="U1754" i="7"/>
  <c r="U1755" i="7"/>
  <c r="U1756" i="7"/>
  <c r="U1757" i="7"/>
  <c r="U1758" i="7"/>
  <c r="U1759" i="7"/>
  <c r="U1760" i="7"/>
  <c r="U1761" i="7"/>
  <c r="U1762" i="7"/>
  <c r="U1763" i="7"/>
  <c r="U1764" i="7"/>
  <c r="U1765" i="7"/>
  <c r="U1766" i="7"/>
  <c r="U1767" i="7"/>
  <c r="U1768" i="7"/>
  <c r="U1769" i="7"/>
  <c r="U1770" i="7"/>
  <c r="U1771" i="7"/>
  <c r="U1772" i="7"/>
  <c r="U1773" i="7"/>
  <c r="U1774" i="7"/>
  <c r="U1775" i="7"/>
  <c r="U1776" i="7"/>
  <c r="U1777" i="7"/>
  <c r="U1778" i="7"/>
  <c r="U1779" i="7"/>
  <c r="U1780" i="7"/>
  <c r="U1781" i="7"/>
  <c r="U1782" i="7"/>
  <c r="U1783" i="7"/>
  <c r="U1784" i="7"/>
  <c r="U1785" i="7"/>
  <c r="U1786" i="7"/>
  <c r="U1787" i="7"/>
  <c r="U1788" i="7"/>
  <c r="U1789" i="7"/>
  <c r="U1790" i="7"/>
  <c r="U1791" i="7"/>
  <c r="U1792" i="7"/>
  <c r="U1793" i="7"/>
  <c r="U1794" i="7"/>
  <c r="U1795" i="7"/>
  <c r="U1796" i="7"/>
  <c r="U1797" i="7"/>
  <c r="U1798" i="7"/>
  <c r="U1799" i="7"/>
  <c r="U1800" i="7"/>
  <c r="U1801" i="7"/>
  <c r="U1802" i="7"/>
  <c r="U1803" i="7"/>
  <c r="U1804" i="7"/>
  <c r="U1805" i="7"/>
  <c r="U1806" i="7"/>
  <c r="U1807" i="7"/>
  <c r="U1808" i="7"/>
  <c r="U1809" i="7"/>
  <c r="U1810" i="7"/>
  <c r="U1811" i="7"/>
  <c r="U1812" i="7"/>
  <c r="U1813" i="7"/>
  <c r="U1814" i="7"/>
  <c r="U1815" i="7"/>
  <c r="U1816" i="7"/>
  <c r="U1817" i="7"/>
  <c r="U1818" i="7"/>
  <c r="U1819" i="7"/>
  <c r="U1820" i="7"/>
  <c r="U1821" i="7"/>
  <c r="U1822" i="7"/>
  <c r="U1823" i="7"/>
  <c r="U1824" i="7"/>
  <c r="U1825" i="7"/>
  <c r="U1826" i="7"/>
  <c r="U1827" i="7"/>
  <c r="U1828" i="7"/>
  <c r="U1829" i="7"/>
  <c r="U1830" i="7"/>
  <c r="U1831" i="7"/>
  <c r="U1832" i="7"/>
  <c r="U1833" i="7"/>
  <c r="U1834" i="7"/>
  <c r="U1835" i="7"/>
  <c r="U1836" i="7"/>
  <c r="U1837" i="7"/>
  <c r="U1838" i="7"/>
  <c r="U1839" i="7"/>
  <c r="U1840" i="7"/>
  <c r="U1841" i="7"/>
  <c r="U1842" i="7"/>
  <c r="U1843" i="7"/>
  <c r="U1844" i="7"/>
  <c r="U1845" i="7"/>
  <c r="U1846" i="7"/>
  <c r="U1847" i="7"/>
  <c r="U1848" i="7"/>
  <c r="U1849" i="7"/>
  <c r="U1850" i="7"/>
  <c r="U1851" i="7"/>
  <c r="U1852" i="7"/>
  <c r="U1853" i="7"/>
  <c r="U1854" i="7"/>
  <c r="U1855" i="7"/>
  <c r="U1856" i="7"/>
  <c r="U1857" i="7"/>
  <c r="U1858" i="7"/>
  <c r="U1859" i="7"/>
  <c r="U1860" i="7"/>
  <c r="U1861" i="7"/>
  <c r="U1862" i="7"/>
  <c r="U1863" i="7"/>
  <c r="U1864" i="7"/>
  <c r="U1865" i="7"/>
  <c r="U1866" i="7"/>
  <c r="U1867" i="7"/>
  <c r="U1868" i="7"/>
  <c r="U1869" i="7"/>
  <c r="U1870" i="7"/>
  <c r="U1871" i="7"/>
  <c r="U1872" i="7"/>
  <c r="U1873" i="7"/>
  <c r="U1874" i="7"/>
  <c r="U1875" i="7"/>
  <c r="U1876" i="7"/>
  <c r="U1877" i="7"/>
  <c r="U1878" i="7"/>
  <c r="U1879" i="7"/>
  <c r="U1880" i="7"/>
  <c r="U1881" i="7"/>
  <c r="U1882" i="7"/>
  <c r="U1883" i="7"/>
  <c r="U1884" i="7"/>
  <c r="U1885" i="7"/>
  <c r="U1886" i="7"/>
  <c r="U1887" i="7"/>
  <c r="U1888" i="7"/>
  <c r="U1889" i="7"/>
  <c r="U1890" i="7"/>
  <c r="U1891" i="7"/>
  <c r="U1892" i="7"/>
  <c r="U1893" i="7"/>
  <c r="U1894" i="7"/>
  <c r="U1895" i="7"/>
  <c r="U1896" i="7"/>
  <c r="U1897" i="7"/>
  <c r="U1898" i="7"/>
  <c r="U1899" i="7"/>
  <c r="U1900" i="7"/>
  <c r="U1901" i="7"/>
  <c r="U1902" i="7"/>
  <c r="U1903" i="7"/>
  <c r="U1904" i="7"/>
  <c r="U1905" i="7"/>
  <c r="U1906" i="7"/>
  <c r="U1907" i="7"/>
  <c r="U1908" i="7"/>
  <c r="U1909" i="7"/>
  <c r="U1910" i="7"/>
  <c r="U1911" i="7"/>
  <c r="U1912" i="7"/>
  <c r="U1913" i="7"/>
  <c r="U1914" i="7"/>
  <c r="U1915" i="7"/>
  <c r="U1916" i="7"/>
  <c r="U1917" i="7"/>
  <c r="U1918" i="7"/>
  <c r="U1919" i="7"/>
  <c r="U1920" i="7"/>
  <c r="U1921" i="7"/>
  <c r="U1922" i="7"/>
  <c r="U1923" i="7"/>
  <c r="U1924" i="7"/>
  <c r="U1925" i="7"/>
  <c r="U1926" i="7"/>
  <c r="U1927" i="7"/>
  <c r="U1928" i="7"/>
  <c r="U1929" i="7"/>
  <c r="U1930" i="7"/>
  <c r="U1931" i="7"/>
  <c r="U1932" i="7"/>
  <c r="U1933" i="7"/>
  <c r="U1934" i="7"/>
  <c r="U1935" i="7"/>
  <c r="U1936" i="7"/>
  <c r="U1937" i="7"/>
  <c r="U1938" i="7"/>
  <c r="U1939" i="7"/>
  <c r="U1940" i="7"/>
  <c r="U1941" i="7"/>
  <c r="U1942" i="7"/>
  <c r="U1943" i="7"/>
  <c r="U1944" i="7"/>
  <c r="U1945" i="7"/>
  <c r="U1946" i="7"/>
  <c r="U1947" i="7"/>
  <c r="U1948" i="7"/>
  <c r="U1949" i="7"/>
  <c r="U1950" i="7"/>
  <c r="U1951" i="7"/>
  <c r="U1952" i="7"/>
  <c r="U1953" i="7"/>
  <c r="U1954" i="7"/>
  <c r="U1955" i="7"/>
  <c r="U1956" i="7"/>
  <c r="U1957" i="7"/>
  <c r="U1958" i="7"/>
  <c r="U1959" i="7"/>
  <c r="U1960" i="7"/>
  <c r="U1961" i="7"/>
  <c r="U1962" i="7"/>
  <c r="U1963" i="7"/>
  <c r="U1964" i="7"/>
  <c r="U1965" i="7"/>
  <c r="U1966" i="7"/>
  <c r="U1967" i="7"/>
  <c r="U1968" i="7"/>
  <c r="U1969" i="7"/>
  <c r="U1970" i="7"/>
  <c r="U1971" i="7"/>
  <c r="U1972" i="7"/>
  <c r="U1973" i="7"/>
  <c r="U1974" i="7"/>
  <c r="U1975" i="7"/>
  <c r="U1976" i="7"/>
  <c r="U1977" i="7"/>
  <c r="U1978" i="7"/>
  <c r="U1979" i="7"/>
  <c r="U1980" i="7"/>
  <c r="U1981" i="7"/>
  <c r="U1982" i="7"/>
  <c r="U1983" i="7"/>
  <c r="U1984" i="7"/>
  <c r="U1985" i="7"/>
  <c r="U1986" i="7"/>
  <c r="U1987" i="7"/>
  <c r="U1988" i="7"/>
  <c r="U1989" i="7"/>
  <c r="U1990" i="7"/>
  <c r="U1991" i="7"/>
  <c r="U1992" i="7"/>
  <c r="U1993" i="7"/>
  <c r="U1994" i="7"/>
  <c r="U1995" i="7"/>
  <c r="U1996" i="7"/>
  <c r="U1997" i="7"/>
  <c r="U1998" i="7"/>
  <c r="U1999" i="7"/>
  <c r="U2000" i="7"/>
  <c r="U2001" i="7"/>
  <c r="U2002" i="7"/>
  <c r="U2003" i="7"/>
  <c r="U2004" i="7"/>
  <c r="U2005" i="7"/>
  <c r="U2006" i="7"/>
  <c r="U2007" i="7"/>
  <c r="U2008" i="7"/>
  <c r="U2009" i="7"/>
  <c r="U2010" i="7"/>
  <c r="U2011" i="7"/>
  <c r="U2012" i="7"/>
  <c r="U2013" i="7"/>
  <c r="U2014" i="7"/>
  <c r="U2015" i="7"/>
  <c r="U2016" i="7"/>
  <c r="U2017" i="7"/>
  <c r="U2018" i="7"/>
  <c r="U2019" i="7"/>
  <c r="U2020" i="7"/>
  <c r="U2021" i="7"/>
  <c r="U2022" i="7"/>
  <c r="U2023" i="7"/>
  <c r="U2024" i="7"/>
  <c r="U2025" i="7"/>
  <c r="U2026" i="7"/>
  <c r="U2027" i="7"/>
  <c r="U2028" i="7"/>
  <c r="U2029" i="7"/>
  <c r="U2030" i="7"/>
  <c r="U2031" i="7"/>
  <c r="U2032" i="7"/>
  <c r="U2033" i="7"/>
  <c r="U2034" i="7"/>
  <c r="U2035" i="7"/>
  <c r="U2036" i="7"/>
  <c r="U2037" i="7"/>
  <c r="U2038" i="7"/>
  <c r="U2039" i="7"/>
  <c r="U2040" i="7"/>
  <c r="U2041" i="7"/>
  <c r="U2042" i="7"/>
  <c r="U2043" i="7"/>
  <c r="U2044" i="7"/>
  <c r="U2045" i="7"/>
  <c r="U2046" i="7"/>
  <c r="U2047" i="7"/>
  <c r="U2048" i="7"/>
  <c r="U2049" i="7"/>
  <c r="U2050" i="7"/>
  <c r="U2051" i="7"/>
  <c r="U2052" i="7"/>
  <c r="U2053" i="7"/>
  <c r="U2054" i="7"/>
  <c r="U2055" i="7"/>
  <c r="U2056" i="7"/>
  <c r="U2057" i="7"/>
  <c r="U2058" i="7"/>
  <c r="U2059" i="7"/>
  <c r="U2060" i="7"/>
  <c r="U2061" i="7"/>
  <c r="U2062" i="7"/>
  <c r="U2063" i="7"/>
  <c r="U2064" i="7"/>
  <c r="U2065" i="7"/>
  <c r="U2066" i="7"/>
  <c r="U2067" i="7"/>
  <c r="U2068" i="7"/>
  <c r="U2069" i="7"/>
  <c r="U2070" i="7"/>
  <c r="U2071" i="7"/>
  <c r="U2072" i="7"/>
  <c r="U2073" i="7"/>
  <c r="U2074" i="7"/>
  <c r="U2075" i="7"/>
  <c r="U2076" i="7"/>
  <c r="U2077" i="7"/>
  <c r="U2078" i="7"/>
  <c r="U2079" i="7"/>
  <c r="U2080" i="7"/>
  <c r="U2081" i="7"/>
  <c r="U2082" i="7"/>
  <c r="U2083" i="7"/>
  <c r="U2084" i="7"/>
  <c r="U2085" i="7"/>
  <c r="U2086" i="7"/>
  <c r="U2087" i="7"/>
  <c r="U2088" i="7"/>
  <c r="U2089" i="7"/>
  <c r="U2090" i="7"/>
  <c r="U2091" i="7"/>
  <c r="U2092" i="7"/>
  <c r="U2093" i="7"/>
  <c r="U2094" i="7"/>
  <c r="U2095" i="7"/>
  <c r="U2096" i="7"/>
  <c r="U2097" i="7"/>
  <c r="U2098" i="7"/>
  <c r="U2099" i="7"/>
  <c r="U2100" i="7"/>
  <c r="U2101" i="7"/>
  <c r="U2102" i="7"/>
  <c r="U2103" i="7"/>
  <c r="U2104" i="7"/>
  <c r="U2105" i="7"/>
  <c r="U2106" i="7"/>
  <c r="U2107" i="7"/>
  <c r="U2108" i="7"/>
  <c r="U2109" i="7"/>
  <c r="U2110" i="7"/>
  <c r="U2111" i="7"/>
  <c r="U2112" i="7"/>
  <c r="U2113" i="7"/>
  <c r="U2114" i="7"/>
  <c r="U2115" i="7"/>
  <c r="U2116" i="7"/>
  <c r="U2117" i="7"/>
  <c r="U2118" i="7"/>
  <c r="U2119" i="7"/>
  <c r="U2120" i="7"/>
  <c r="U2121" i="7"/>
  <c r="U2122" i="7"/>
  <c r="U2123" i="7"/>
  <c r="U2124" i="7"/>
  <c r="U2125" i="7"/>
  <c r="U2126" i="7"/>
  <c r="U2127" i="7"/>
  <c r="U2128" i="7"/>
  <c r="U2129" i="7"/>
  <c r="U2130" i="7"/>
  <c r="U2131" i="7"/>
  <c r="U2132" i="7"/>
  <c r="U2133" i="7"/>
  <c r="U2134" i="7"/>
  <c r="U2135" i="7"/>
  <c r="U2136" i="7"/>
  <c r="U2137" i="7"/>
  <c r="U2138" i="7"/>
  <c r="U2139" i="7"/>
  <c r="U2140" i="7"/>
  <c r="U2141" i="7"/>
  <c r="U2142" i="7"/>
  <c r="U2143" i="7"/>
  <c r="U2144" i="7"/>
  <c r="U2145" i="7"/>
  <c r="U2146" i="7"/>
  <c r="U2147" i="7"/>
  <c r="U2148" i="7"/>
  <c r="U2149" i="7"/>
  <c r="U2150" i="7"/>
  <c r="U2151" i="7"/>
  <c r="U2152" i="7"/>
  <c r="U2153" i="7"/>
  <c r="U2154" i="7"/>
  <c r="U2155" i="7"/>
  <c r="U2156" i="7"/>
  <c r="U2157" i="7"/>
  <c r="U2158" i="7"/>
  <c r="U2159" i="7"/>
  <c r="U2160" i="7"/>
  <c r="U2161" i="7"/>
  <c r="U2162" i="7"/>
  <c r="U2163" i="7"/>
  <c r="U2164" i="7"/>
  <c r="U2165" i="7"/>
  <c r="U2166" i="7"/>
  <c r="U2167" i="7"/>
  <c r="U2168" i="7"/>
  <c r="U2169" i="7"/>
  <c r="U2170" i="7"/>
  <c r="U2171" i="7"/>
  <c r="U2172" i="7"/>
  <c r="U2173" i="7"/>
  <c r="U2174" i="7"/>
  <c r="U2175" i="7"/>
  <c r="U2176" i="7"/>
  <c r="U2177" i="7"/>
  <c r="U2178" i="7"/>
  <c r="U2179" i="7"/>
  <c r="U2180" i="7"/>
  <c r="U2181" i="7"/>
  <c r="U2182" i="7"/>
  <c r="U2183" i="7"/>
  <c r="U2184" i="7"/>
  <c r="U2185" i="7"/>
  <c r="U2186" i="7"/>
  <c r="U2187" i="7"/>
  <c r="U2188" i="7"/>
  <c r="U2189" i="7"/>
  <c r="U2190" i="7"/>
  <c r="U2191" i="7"/>
  <c r="U2192" i="7"/>
  <c r="U2193" i="7"/>
  <c r="U2194" i="7"/>
  <c r="U2195" i="7"/>
  <c r="U2196" i="7"/>
  <c r="U2197" i="7"/>
  <c r="U2198" i="7"/>
  <c r="U2199" i="7"/>
  <c r="U2200" i="7"/>
  <c r="U2201" i="7"/>
  <c r="U2202" i="7"/>
  <c r="U2203" i="7"/>
  <c r="U2204" i="7"/>
  <c r="U2205" i="7"/>
  <c r="U2206" i="7"/>
  <c r="U2207" i="7"/>
  <c r="U2208" i="7"/>
  <c r="U2209" i="7"/>
  <c r="U2210" i="7"/>
  <c r="U2211" i="7"/>
  <c r="U2212" i="7"/>
  <c r="U2213" i="7"/>
  <c r="U2214" i="7"/>
  <c r="U2215" i="7"/>
  <c r="U2216" i="7"/>
  <c r="U2217" i="7"/>
  <c r="U2218" i="7"/>
  <c r="U2219" i="7"/>
  <c r="U2220" i="7"/>
  <c r="U2221" i="7"/>
  <c r="U2222" i="7"/>
  <c r="U2223" i="7"/>
  <c r="U2224" i="7"/>
  <c r="U2225" i="7"/>
  <c r="U2226" i="7"/>
  <c r="U2227" i="7"/>
  <c r="U2228" i="7"/>
  <c r="U2229" i="7"/>
  <c r="U2230" i="7"/>
  <c r="U2231" i="7"/>
  <c r="U2232" i="7"/>
  <c r="U2233" i="7"/>
  <c r="U2234" i="7"/>
  <c r="U2235" i="7"/>
  <c r="U2236" i="7"/>
  <c r="U2237" i="7"/>
  <c r="U2238" i="7"/>
  <c r="U2239" i="7"/>
  <c r="U2240" i="7"/>
  <c r="U2241" i="7"/>
  <c r="U2242" i="7"/>
  <c r="U2243" i="7"/>
  <c r="U2244" i="7"/>
  <c r="U2245" i="7"/>
  <c r="U2246" i="7"/>
  <c r="U2247" i="7"/>
  <c r="U2248" i="7"/>
  <c r="U2249" i="7"/>
  <c r="U2250" i="7"/>
  <c r="U2251" i="7"/>
  <c r="U2252" i="7"/>
  <c r="U2253" i="7"/>
  <c r="U2254" i="7"/>
  <c r="U2255" i="7"/>
  <c r="U2256" i="7"/>
  <c r="U2257" i="7"/>
  <c r="U2258" i="7"/>
  <c r="U2259" i="7"/>
  <c r="U2260" i="7"/>
  <c r="U2261" i="7"/>
  <c r="U2262" i="7"/>
  <c r="U2263" i="7"/>
  <c r="U2264" i="7"/>
  <c r="U2265" i="7"/>
  <c r="U2266" i="7"/>
  <c r="U2267" i="7"/>
  <c r="U2268" i="7"/>
  <c r="U2269" i="7"/>
  <c r="U2270" i="7"/>
  <c r="U2271" i="7"/>
  <c r="U2272" i="7"/>
  <c r="U2273" i="7"/>
  <c r="U2274" i="7"/>
  <c r="U2275" i="7"/>
  <c r="U2276" i="7"/>
  <c r="U2277" i="7"/>
  <c r="U2278" i="7"/>
  <c r="U2279" i="7"/>
  <c r="U2280" i="7"/>
  <c r="U2281" i="7"/>
  <c r="U2282" i="7"/>
  <c r="U2283" i="7"/>
  <c r="U2284" i="7"/>
  <c r="U2285" i="7"/>
  <c r="U2286" i="7"/>
  <c r="U2287" i="7"/>
  <c r="U2288" i="7"/>
  <c r="U2289" i="7"/>
  <c r="U2290" i="7"/>
  <c r="U2291" i="7"/>
  <c r="U2292" i="7"/>
  <c r="U2293" i="7"/>
  <c r="U2294" i="7"/>
  <c r="U2295" i="7"/>
  <c r="U2296" i="7"/>
  <c r="U2297" i="7"/>
  <c r="U2298" i="7"/>
  <c r="U2299" i="7"/>
  <c r="U2300" i="7"/>
  <c r="U2301" i="7"/>
  <c r="U2302" i="7"/>
  <c r="U2303" i="7"/>
  <c r="U2304" i="7"/>
  <c r="U2305" i="7"/>
  <c r="U2306" i="7"/>
  <c r="U2307" i="7"/>
  <c r="U2308" i="7"/>
  <c r="U2309" i="7"/>
  <c r="U2310" i="7"/>
  <c r="U2311" i="7"/>
  <c r="U2312" i="7"/>
  <c r="U2313" i="7"/>
  <c r="U2314" i="7"/>
  <c r="U2315" i="7"/>
  <c r="U2316" i="7"/>
  <c r="U2317" i="7"/>
  <c r="U2318" i="7"/>
  <c r="U2319" i="7"/>
  <c r="U2320" i="7"/>
  <c r="U2321" i="7"/>
  <c r="U2322" i="7"/>
  <c r="U2323" i="7"/>
  <c r="U2324" i="7"/>
  <c r="U2325" i="7"/>
  <c r="U2326" i="7"/>
  <c r="U2327" i="7"/>
  <c r="U2328" i="7"/>
  <c r="U2329" i="7"/>
  <c r="U2330" i="7"/>
  <c r="U2331" i="7"/>
  <c r="U2332" i="7"/>
  <c r="U2333" i="7"/>
  <c r="U2334" i="7"/>
  <c r="U2335" i="7"/>
  <c r="U2336" i="7"/>
  <c r="U2337" i="7"/>
  <c r="U2338" i="7"/>
  <c r="U2339" i="7"/>
  <c r="U2340" i="7"/>
  <c r="U2341" i="7"/>
  <c r="U2342" i="7"/>
  <c r="U2343" i="7"/>
  <c r="U2344" i="7"/>
  <c r="U2345" i="7"/>
  <c r="U2346" i="7"/>
  <c r="U2347" i="7"/>
  <c r="U2348" i="7"/>
  <c r="U2349" i="7"/>
  <c r="U2350" i="7"/>
  <c r="U2351" i="7"/>
  <c r="U2352" i="7"/>
  <c r="U2353" i="7"/>
  <c r="U2354" i="7"/>
  <c r="U2355" i="7"/>
  <c r="U2356" i="7"/>
  <c r="U2357" i="7"/>
  <c r="U2358" i="7"/>
  <c r="U2359" i="7"/>
  <c r="U2360" i="7"/>
  <c r="U2361" i="7"/>
  <c r="U2362" i="7"/>
  <c r="U2363" i="7"/>
  <c r="U2364" i="7"/>
  <c r="U2365" i="7"/>
  <c r="U2366" i="7"/>
  <c r="U2367" i="7"/>
  <c r="U2368" i="7"/>
  <c r="U2369" i="7"/>
  <c r="U2370" i="7"/>
  <c r="U2371" i="7"/>
  <c r="U2372" i="7"/>
  <c r="U2373" i="7"/>
  <c r="U2374" i="7"/>
  <c r="U2375" i="7"/>
  <c r="U2376" i="7"/>
  <c r="U2377" i="7"/>
  <c r="U2378" i="7"/>
  <c r="U2379" i="7"/>
  <c r="U2380" i="7"/>
  <c r="U2381" i="7"/>
  <c r="U2382" i="7"/>
  <c r="U2383" i="7"/>
  <c r="U2384" i="7"/>
  <c r="U2385" i="7"/>
  <c r="U2386" i="7"/>
  <c r="U2387" i="7"/>
  <c r="U2388" i="7"/>
  <c r="U2389" i="7"/>
  <c r="U2390" i="7"/>
  <c r="U2391" i="7"/>
  <c r="U2392" i="7"/>
  <c r="U2393" i="7"/>
  <c r="U2394" i="7"/>
  <c r="U2395" i="7"/>
  <c r="U2396" i="7"/>
  <c r="U2397" i="7"/>
  <c r="U2398" i="7"/>
  <c r="U2399" i="7"/>
  <c r="U2400" i="7"/>
  <c r="U2401" i="7"/>
  <c r="U2402" i="7"/>
  <c r="U2403" i="7"/>
  <c r="U2404" i="7"/>
  <c r="U2405" i="7"/>
  <c r="U2406" i="7"/>
  <c r="U2407" i="7"/>
  <c r="U2408" i="7"/>
  <c r="U2409" i="7"/>
  <c r="U2410" i="7"/>
  <c r="U2411" i="7"/>
  <c r="U2412" i="7"/>
  <c r="U2413" i="7"/>
  <c r="U2414" i="7"/>
  <c r="U2415" i="7"/>
  <c r="U2416" i="7"/>
  <c r="U2417" i="7"/>
  <c r="U2418" i="7"/>
  <c r="U2419" i="7"/>
  <c r="U2420" i="7"/>
  <c r="U2421" i="7"/>
  <c r="U2422" i="7"/>
  <c r="U2423" i="7"/>
  <c r="U2424" i="7"/>
  <c r="U2425" i="7"/>
  <c r="U2426" i="7"/>
  <c r="U2427" i="7"/>
  <c r="U2428" i="7"/>
  <c r="U2429" i="7"/>
  <c r="U2430" i="7"/>
  <c r="U2431" i="7"/>
  <c r="U2432" i="7"/>
  <c r="U2433" i="7"/>
  <c r="U2434" i="7"/>
  <c r="U2435" i="7"/>
  <c r="U2436" i="7"/>
  <c r="U2437" i="7"/>
  <c r="U2438" i="7"/>
  <c r="U2439" i="7"/>
  <c r="U2440" i="7"/>
  <c r="U2441" i="7"/>
  <c r="U2442" i="7"/>
  <c r="U2443" i="7"/>
  <c r="U2444" i="7"/>
  <c r="U2445" i="7"/>
  <c r="U2446" i="7"/>
  <c r="U2447" i="7"/>
  <c r="U2448" i="7"/>
  <c r="U2449" i="7"/>
  <c r="U2450" i="7"/>
  <c r="U2451" i="7"/>
  <c r="U2452" i="7"/>
  <c r="U2453" i="7"/>
  <c r="U2454" i="7"/>
  <c r="U2455" i="7"/>
  <c r="U2456" i="7"/>
  <c r="U2457" i="7"/>
  <c r="U2458" i="7"/>
  <c r="U2459" i="7"/>
  <c r="U2460" i="7"/>
  <c r="U2461" i="7"/>
  <c r="U2462" i="7"/>
  <c r="U2463" i="7"/>
  <c r="U2464" i="7"/>
  <c r="U2465" i="7"/>
  <c r="U2466" i="7"/>
  <c r="U2467" i="7"/>
  <c r="U2468" i="7"/>
  <c r="U2469" i="7"/>
  <c r="U2470" i="7"/>
  <c r="U2471" i="7"/>
  <c r="U2472" i="7"/>
  <c r="U2473" i="7"/>
  <c r="U2474" i="7"/>
  <c r="U2475" i="7"/>
  <c r="U2476" i="7"/>
  <c r="U2477" i="7"/>
  <c r="U2478" i="7"/>
  <c r="U2479" i="7"/>
  <c r="U2480" i="7"/>
  <c r="U2481" i="7"/>
  <c r="U2482" i="7"/>
  <c r="U2483" i="7"/>
  <c r="U2484" i="7"/>
  <c r="U2485" i="7"/>
  <c r="U2486" i="7"/>
  <c r="U2487" i="7"/>
  <c r="U2488" i="7"/>
  <c r="U2489" i="7"/>
  <c r="U2490" i="7"/>
  <c r="U2491" i="7"/>
  <c r="U2492" i="7"/>
  <c r="U2493" i="7"/>
  <c r="U2494" i="7"/>
  <c r="U2495" i="7"/>
  <c r="U2496" i="7"/>
  <c r="U2497" i="7"/>
  <c r="U2498" i="7"/>
  <c r="U2499" i="7"/>
  <c r="U2500" i="7"/>
  <c r="U2501" i="7"/>
  <c r="U2502" i="7"/>
  <c r="U2503" i="7"/>
  <c r="U2504" i="7"/>
  <c r="U2505" i="7"/>
  <c r="U2506" i="7"/>
  <c r="U2507" i="7"/>
  <c r="U2508" i="7"/>
  <c r="U2509" i="7"/>
  <c r="U2510" i="7"/>
  <c r="U2511" i="7"/>
  <c r="U2512" i="7"/>
  <c r="U2513" i="7"/>
  <c r="U2514" i="7"/>
  <c r="U2515" i="7"/>
  <c r="U2516" i="7"/>
  <c r="U2517" i="7"/>
  <c r="U2518" i="7"/>
  <c r="U2519" i="7"/>
  <c r="U2520" i="7"/>
  <c r="U2521" i="7"/>
  <c r="U2522" i="7"/>
  <c r="U2523" i="7"/>
  <c r="U2524" i="7"/>
  <c r="U2525" i="7"/>
  <c r="U2526" i="7"/>
  <c r="U2527" i="7"/>
  <c r="U2528" i="7"/>
  <c r="U2529" i="7"/>
  <c r="U2530" i="7"/>
  <c r="U2531" i="7"/>
  <c r="U2532" i="7"/>
  <c r="U2533" i="7"/>
  <c r="U2534" i="7"/>
  <c r="U2535" i="7"/>
  <c r="U2536" i="7"/>
  <c r="U2537" i="7"/>
  <c r="U2538" i="7"/>
  <c r="U2539" i="7"/>
  <c r="U2540" i="7"/>
  <c r="U2541" i="7"/>
  <c r="U2542" i="7"/>
  <c r="U2543" i="7"/>
  <c r="U2544" i="7"/>
  <c r="U2545" i="7"/>
  <c r="U2546" i="7"/>
  <c r="U2547" i="7"/>
  <c r="U2548" i="7"/>
  <c r="U2549" i="7"/>
  <c r="U2550" i="7"/>
  <c r="U2551" i="7"/>
  <c r="U2552" i="7"/>
  <c r="U2553" i="7"/>
  <c r="U2554" i="7"/>
  <c r="U2555" i="7"/>
  <c r="U2556" i="7"/>
  <c r="U2557" i="7"/>
  <c r="U2558" i="7"/>
  <c r="U2559" i="7"/>
  <c r="U2560" i="7"/>
  <c r="U2561" i="7"/>
  <c r="U2562" i="7"/>
  <c r="U2563" i="7"/>
  <c r="U2564" i="7"/>
  <c r="U2565" i="7"/>
  <c r="U2566" i="7"/>
  <c r="U2567" i="7"/>
  <c r="U2568" i="7"/>
  <c r="U2569" i="7"/>
  <c r="U2570" i="7"/>
  <c r="U2571" i="7"/>
  <c r="U2572" i="7"/>
  <c r="U2573" i="7"/>
  <c r="U2574" i="7"/>
  <c r="U2575" i="7"/>
  <c r="U2576" i="7"/>
  <c r="U2577" i="7"/>
  <c r="U2578" i="7"/>
  <c r="U2579" i="7"/>
  <c r="U2580" i="7"/>
  <c r="U2581" i="7"/>
  <c r="U2582" i="7"/>
  <c r="U2583" i="7"/>
  <c r="U2584" i="7"/>
  <c r="U2585" i="7"/>
  <c r="U2586" i="7"/>
  <c r="U2587" i="7"/>
  <c r="U2588" i="7"/>
  <c r="U2589" i="7"/>
  <c r="U2590" i="7"/>
  <c r="U2591" i="7"/>
  <c r="U2592" i="7"/>
  <c r="U2593" i="7"/>
  <c r="U2594" i="7"/>
  <c r="U2595" i="7"/>
  <c r="U2596" i="7"/>
  <c r="U2597" i="7"/>
  <c r="U2598" i="7"/>
  <c r="U2599" i="7"/>
  <c r="U2600" i="7"/>
  <c r="U2601" i="7"/>
  <c r="U2602" i="7"/>
  <c r="U2603" i="7"/>
  <c r="U2604" i="7"/>
  <c r="U2605" i="7"/>
  <c r="U2606" i="7"/>
  <c r="U2607" i="7"/>
  <c r="U2608" i="7"/>
  <c r="U2609" i="7"/>
  <c r="U2610" i="7"/>
  <c r="U2611" i="7"/>
  <c r="U2612" i="7"/>
  <c r="U2613" i="7"/>
  <c r="U2614" i="7"/>
  <c r="U2615" i="7"/>
  <c r="U2616" i="7"/>
  <c r="U2617" i="7"/>
  <c r="U2618" i="7"/>
  <c r="U2619" i="7"/>
  <c r="U2620" i="7"/>
  <c r="U2621" i="7"/>
  <c r="U2622" i="7"/>
  <c r="U2623" i="7"/>
  <c r="U2624" i="7"/>
  <c r="U2625" i="7"/>
  <c r="U2626" i="7"/>
  <c r="U2627" i="7"/>
  <c r="U2628" i="7"/>
  <c r="U2629" i="7"/>
  <c r="U2630" i="7"/>
  <c r="U2631" i="7"/>
  <c r="U2632" i="7"/>
  <c r="U2633" i="7"/>
  <c r="U2634" i="7"/>
  <c r="U2635" i="7"/>
  <c r="U2636" i="7"/>
  <c r="U2637" i="7"/>
  <c r="U2638" i="7"/>
  <c r="U2639" i="7"/>
  <c r="U2640" i="7"/>
  <c r="U2641" i="7"/>
  <c r="U2642" i="7"/>
  <c r="U2643" i="7"/>
  <c r="U2644" i="7"/>
  <c r="U2645" i="7"/>
  <c r="U2646" i="7"/>
  <c r="U2647" i="7"/>
  <c r="U2648" i="7"/>
  <c r="U2649" i="7"/>
  <c r="U2650" i="7"/>
  <c r="U2651" i="7"/>
  <c r="U2652" i="7"/>
  <c r="U2653" i="7"/>
  <c r="U2654" i="7"/>
  <c r="U2655" i="7"/>
  <c r="U2656" i="7"/>
  <c r="U2657" i="7"/>
  <c r="U2658" i="7"/>
  <c r="U2659" i="7"/>
  <c r="U2660" i="7"/>
  <c r="U2661" i="7"/>
  <c r="U2662" i="7"/>
  <c r="U2663" i="7"/>
  <c r="U2664" i="7"/>
  <c r="U2665" i="7"/>
  <c r="U2666" i="7"/>
  <c r="U2667" i="7"/>
  <c r="U2668" i="7"/>
  <c r="U2669" i="7"/>
  <c r="U2670" i="7"/>
  <c r="U2671" i="7"/>
  <c r="U2672" i="7"/>
  <c r="U2673" i="7"/>
  <c r="U2674" i="7"/>
  <c r="U2675" i="7"/>
  <c r="U2676" i="7"/>
  <c r="U2677" i="7"/>
  <c r="U2678" i="7"/>
  <c r="U2679" i="7"/>
  <c r="U2680" i="7"/>
  <c r="U2681" i="7"/>
  <c r="U2682" i="7"/>
  <c r="U2683" i="7"/>
  <c r="U2684" i="7"/>
  <c r="U2685" i="7"/>
  <c r="U2686" i="7"/>
  <c r="U2687" i="7"/>
  <c r="U2688" i="7"/>
  <c r="U2689" i="7"/>
  <c r="U2690" i="7"/>
  <c r="U2691" i="7"/>
  <c r="U2692" i="7"/>
  <c r="U2693" i="7"/>
  <c r="U2694" i="7"/>
  <c r="U2695" i="7"/>
  <c r="U2696" i="7"/>
  <c r="U2697" i="7"/>
  <c r="U2698" i="7"/>
  <c r="U2699" i="7"/>
  <c r="U2700" i="7"/>
  <c r="U2701" i="7"/>
  <c r="U2702" i="7"/>
  <c r="U2703" i="7"/>
  <c r="U2704" i="7"/>
  <c r="U2705" i="7"/>
  <c r="U2706" i="7"/>
  <c r="U2707" i="7"/>
  <c r="U2708" i="7"/>
  <c r="U2709" i="7"/>
  <c r="U2710" i="7"/>
  <c r="U2711" i="7"/>
  <c r="U2712" i="7"/>
  <c r="U2713" i="7"/>
  <c r="U2714" i="7"/>
  <c r="U2715" i="7"/>
  <c r="U2716" i="7"/>
  <c r="U2717" i="7"/>
  <c r="U2718" i="7"/>
  <c r="U2719" i="7"/>
  <c r="U2720" i="7"/>
  <c r="U2721" i="7"/>
  <c r="U2722" i="7"/>
  <c r="U2723" i="7"/>
  <c r="U2724" i="7"/>
  <c r="U2725" i="7"/>
  <c r="U2726" i="7"/>
  <c r="U2727" i="7"/>
  <c r="U2728" i="7"/>
  <c r="U2729" i="7"/>
  <c r="U2730" i="7"/>
  <c r="U2731" i="7"/>
  <c r="U2732" i="7"/>
  <c r="U2733" i="7"/>
  <c r="U2734" i="7"/>
  <c r="U2735" i="7"/>
  <c r="U2736" i="7"/>
  <c r="U2737" i="7"/>
  <c r="U2738" i="7"/>
  <c r="U2739" i="7"/>
  <c r="U2740" i="7"/>
  <c r="U2741" i="7"/>
  <c r="U2742" i="7"/>
  <c r="U2743" i="7"/>
  <c r="U2744" i="7"/>
  <c r="U2745" i="7"/>
  <c r="U2746" i="7"/>
  <c r="U2747" i="7"/>
  <c r="U2748" i="7"/>
  <c r="U2749" i="7"/>
  <c r="U2750" i="7"/>
  <c r="U2751" i="7"/>
  <c r="U2752" i="7"/>
  <c r="U2753" i="7"/>
  <c r="U2754" i="7"/>
  <c r="U2755" i="7"/>
  <c r="U2756" i="7"/>
  <c r="U2757" i="7"/>
  <c r="U2758" i="7"/>
  <c r="U2759" i="7"/>
  <c r="U2760" i="7"/>
  <c r="U2761" i="7"/>
  <c r="U2762" i="7"/>
  <c r="U2763" i="7"/>
  <c r="U2764" i="7"/>
  <c r="U2765" i="7"/>
  <c r="U2766" i="7"/>
  <c r="U2767" i="7"/>
  <c r="U2768" i="7"/>
  <c r="U2769" i="7"/>
  <c r="U2770" i="7"/>
  <c r="U2771" i="7"/>
  <c r="U2772" i="7"/>
  <c r="U2773" i="7"/>
  <c r="U2774" i="7"/>
  <c r="U2775" i="7"/>
  <c r="U2776" i="7"/>
  <c r="U2777" i="7"/>
  <c r="U2778" i="7"/>
  <c r="U2779" i="7"/>
  <c r="U2780" i="7"/>
  <c r="U2781" i="7"/>
  <c r="U2782" i="7"/>
  <c r="U2783" i="7"/>
  <c r="U2784" i="7"/>
  <c r="U2785" i="7"/>
  <c r="U2786" i="7"/>
  <c r="U2787" i="7"/>
  <c r="U2788" i="7"/>
  <c r="U2789" i="7"/>
  <c r="U2790" i="7"/>
  <c r="U2791" i="7"/>
  <c r="U2792" i="7"/>
  <c r="U2793" i="7"/>
  <c r="U2794" i="7"/>
  <c r="U2795" i="7"/>
  <c r="U2796" i="7"/>
  <c r="U2797" i="7"/>
  <c r="U2798" i="7"/>
  <c r="U2799" i="7"/>
  <c r="U2800" i="7"/>
  <c r="U2801" i="7"/>
  <c r="U2802" i="7"/>
  <c r="U2803" i="7"/>
  <c r="U2804" i="7"/>
  <c r="U2805" i="7"/>
  <c r="U2806" i="7"/>
  <c r="U2807" i="7"/>
  <c r="U2808" i="7"/>
  <c r="U2809" i="7"/>
  <c r="U2810" i="7"/>
  <c r="U2811" i="7"/>
  <c r="U2812" i="7"/>
  <c r="U2813" i="7"/>
  <c r="U2814" i="7"/>
  <c r="U2815" i="7"/>
  <c r="U2816" i="7"/>
  <c r="U2817" i="7"/>
  <c r="U2" i="7"/>
  <c r="T3" i="7"/>
  <c r="T4" i="7"/>
  <c r="T5" i="7"/>
  <c r="T6" i="7"/>
  <c r="T7" i="7"/>
  <c r="T8" i="7"/>
  <c r="T9" i="7"/>
  <c r="T10" i="7"/>
  <c r="T11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T73" i="7"/>
  <c r="T74" i="7"/>
  <c r="T75" i="7"/>
  <c r="T76" i="7"/>
  <c r="T77" i="7"/>
  <c r="T78" i="7"/>
  <c r="T79" i="7"/>
  <c r="T80" i="7"/>
  <c r="T81" i="7"/>
  <c r="T82" i="7"/>
  <c r="T83" i="7"/>
  <c r="T84" i="7"/>
  <c r="T85" i="7"/>
  <c r="T86" i="7"/>
  <c r="T87" i="7"/>
  <c r="T88" i="7"/>
  <c r="T89" i="7"/>
  <c r="T90" i="7"/>
  <c r="T91" i="7"/>
  <c r="T92" i="7"/>
  <c r="T93" i="7"/>
  <c r="T94" i="7"/>
  <c r="T95" i="7"/>
  <c r="T96" i="7"/>
  <c r="T97" i="7"/>
  <c r="T98" i="7"/>
  <c r="T99" i="7"/>
  <c r="T100" i="7"/>
  <c r="T101" i="7"/>
  <c r="T102" i="7"/>
  <c r="T103" i="7"/>
  <c r="T104" i="7"/>
  <c r="T105" i="7"/>
  <c r="T106" i="7"/>
  <c r="T107" i="7"/>
  <c r="T108" i="7"/>
  <c r="T109" i="7"/>
  <c r="T110" i="7"/>
  <c r="T111" i="7"/>
  <c r="T112" i="7"/>
  <c r="T113" i="7"/>
  <c r="T114" i="7"/>
  <c r="T115" i="7"/>
  <c r="T116" i="7"/>
  <c r="T117" i="7"/>
  <c r="T118" i="7"/>
  <c r="T119" i="7"/>
  <c r="T120" i="7"/>
  <c r="T121" i="7"/>
  <c r="T122" i="7"/>
  <c r="T123" i="7"/>
  <c r="T124" i="7"/>
  <c r="T125" i="7"/>
  <c r="T126" i="7"/>
  <c r="T127" i="7"/>
  <c r="T128" i="7"/>
  <c r="T129" i="7"/>
  <c r="T130" i="7"/>
  <c r="T131" i="7"/>
  <c r="T132" i="7"/>
  <c r="T133" i="7"/>
  <c r="T134" i="7"/>
  <c r="T135" i="7"/>
  <c r="T136" i="7"/>
  <c r="T137" i="7"/>
  <c r="T138" i="7"/>
  <c r="T139" i="7"/>
  <c r="T140" i="7"/>
  <c r="T141" i="7"/>
  <c r="T142" i="7"/>
  <c r="T143" i="7"/>
  <c r="T144" i="7"/>
  <c r="T145" i="7"/>
  <c r="T146" i="7"/>
  <c r="T147" i="7"/>
  <c r="T148" i="7"/>
  <c r="T149" i="7"/>
  <c r="T150" i="7"/>
  <c r="T151" i="7"/>
  <c r="T152" i="7"/>
  <c r="T153" i="7"/>
  <c r="T154" i="7"/>
  <c r="T155" i="7"/>
  <c r="T156" i="7"/>
  <c r="T157" i="7"/>
  <c r="T158" i="7"/>
  <c r="T159" i="7"/>
  <c r="T160" i="7"/>
  <c r="T161" i="7"/>
  <c r="T162" i="7"/>
  <c r="T163" i="7"/>
  <c r="T164" i="7"/>
  <c r="T165" i="7"/>
  <c r="T166" i="7"/>
  <c r="T167" i="7"/>
  <c r="T168" i="7"/>
  <c r="T169" i="7"/>
  <c r="T170" i="7"/>
  <c r="T171" i="7"/>
  <c r="T172" i="7"/>
  <c r="T173" i="7"/>
  <c r="T174" i="7"/>
  <c r="T175" i="7"/>
  <c r="T176" i="7"/>
  <c r="T177" i="7"/>
  <c r="T178" i="7"/>
  <c r="T179" i="7"/>
  <c r="T180" i="7"/>
  <c r="T181" i="7"/>
  <c r="T182" i="7"/>
  <c r="T183" i="7"/>
  <c r="T184" i="7"/>
  <c r="T185" i="7"/>
  <c r="T186" i="7"/>
  <c r="T187" i="7"/>
  <c r="T188" i="7"/>
  <c r="T189" i="7"/>
  <c r="T190" i="7"/>
  <c r="T191" i="7"/>
  <c r="T192" i="7"/>
  <c r="T193" i="7"/>
  <c r="T194" i="7"/>
  <c r="T195" i="7"/>
  <c r="T196" i="7"/>
  <c r="T197" i="7"/>
  <c r="T198" i="7"/>
  <c r="T199" i="7"/>
  <c r="T200" i="7"/>
  <c r="T201" i="7"/>
  <c r="T202" i="7"/>
  <c r="T203" i="7"/>
  <c r="T204" i="7"/>
  <c r="T205" i="7"/>
  <c r="T206" i="7"/>
  <c r="T207" i="7"/>
  <c r="T208" i="7"/>
  <c r="T209" i="7"/>
  <c r="T210" i="7"/>
  <c r="T211" i="7"/>
  <c r="T212" i="7"/>
  <c r="T213" i="7"/>
  <c r="T214" i="7"/>
  <c r="T215" i="7"/>
  <c r="T216" i="7"/>
  <c r="T217" i="7"/>
  <c r="T218" i="7"/>
  <c r="T219" i="7"/>
  <c r="T220" i="7"/>
  <c r="T221" i="7"/>
  <c r="T222" i="7"/>
  <c r="T223" i="7"/>
  <c r="T224" i="7"/>
  <c r="T225" i="7"/>
  <c r="T226" i="7"/>
  <c r="T227" i="7"/>
  <c r="T228" i="7"/>
  <c r="T229" i="7"/>
  <c r="T230" i="7"/>
  <c r="T231" i="7"/>
  <c r="T232" i="7"/>
  <c r="T233" i="7"/>
  <c r="T234" i="7"/>
  <c r="T235" i="7"/>
  <c r="T236" i="7"/>
  <c r="T237" i="7"/>
  <c r="T238" i="7"/>
  <c r="T239" i="7"/>
  <c r="T240" i="7"/>
  <c r="T241" i="7"/>
  <c r="T242" i="7"/>
  <c r="T243" i="7"/>
  <c r="T244" i="7"/>
  <c r="T245" i="7"/>
  <c r="T246" i="7"/>
  <c r="T247" i="7"/>
  <c r="T248" i="7"/>
  <c r="T249" i="7"/>
  <c r="T250" i="7"/>
  <c r="T251" i="7"/>
  <c r="T252" i="7"/>
  <c r="T253" i="7"/>
  <c r="T254" i="7"/>
  <c r="T255" i="7"/>
  <c r="T256" i="7"/>
  <c r="T257" i="7"/>
  <c r="T258" i="7"/>
  <c r="T259" i="7"/>
  <c r="T260" i="7"/>
  <c r="T261" i="7"/>
  <c r="T262" i="7"/>
  <c r="T263" i="7"/>
  <c r="T264" i="7"/>
  <c r="T265" i="7"/>
  <c r="T266" i="7"/>
  <c r="T267" i="7"/>
  <c r="T268" i="7"/>
  <c r="T269" i="7"/>
  <c r="T270" i="7"/>
  <c r="T271" i="7"/>
  <c r="T272" i="7"/>
  <c r="T273" i="7"/>
  <c r="T274" i="7"/>
  <c r="T275" i="7"/>
  <c r="T276" i="7"/>
  <c r="T277" i="7"/>
  <c r="T278" i="7"/>
  <c r="T279" i="7"/>
  <c r="T280" i="7"/>
  <c r="T281" i="7"/>
  <c r="T282" i="7"/>
  <c r="T283" i="7"/>
  <c r="T284" i="7"/>
  <c r="T285" i="7"/>
  <c r="T286" i="7"/>
  <c r="T287" i="7"/>
  <c r="T288" i="7"/>
  <c r="T289" i="7"/>
  <c r="T290" i="7"/>
  <c r="T291" i="7"/>
  <c r="T292" i="7"/>
  <c r="T293" i="7"/>
  <c r="T294" i="7"/>
  <c r="T295" i="7"/>
  <c r="T296" i="7"/>
  <c r="T297" i="7"/>
  <c r="T298" i="7"/>
  <c r="T299" i="7"/>
  <c r="T300" i="7"/>
  <c r="T301" i="7"/>
  <c r="T302" i="7"/>
  <c r="T303" i="7"/>
  <c r="T304" i="7"/>
  <c r="T305" i="7"/>
  <c r="T306" i="7"/>
  <c r="T307" i="7"/>
  <c r="T308" i="7"/>
  <c r="T309" i="7"/>
  <c r="T310" i="7"/>
  <c r="T311" i="7"/>
  <c r="T312" i="7"/>
  <c r="T313" i="7"/>
  <c r="T314" i="7"/>
  <c r="T315" i="7"/>
  <c r="T316" i="7"/>
  <c r="T317" i="7"/>
  <c r="T318" i="7"/>
  <c r="T319" i="7"/>
  <c r="T320" i="7"/>
  <c r="T321" i="7"/>
  <c r="T322" i="7"/>
  <c r="T323" i="7"/>
  <c r="T324" i="7"/>
  <c r="T325" i="7"/>
  <c r="T326" i="7"/>
  <c r="T327" i="7"/>
  <c r="T328" i="7"/>
  <c r="T329" i="7"/>
  <c r="T330" i="7"/>
  <c r="T331" i="7"/>
  <c r="T332" i="7"/>
  <c r="T333" i="7"/>
  <c r="T334" i="7"/>
  <c r="T335" i="7"/>
  <c r="T336" i="7"/>
  <c r="T337" i="7"/>
  <c r="T338" i="7"/>
  <c r="T339" i="7"/>
  <c r="T340" i="7"/>
  <c r="T341" i="7"/>
  <c r="T342" i="7"/>
  <c r="T343" i="7"/>
  <c r="T344" i="7"/>
  <c r="T345" i="7"/>
  <c r="T346" i="7"/>
  <c r="T347" i="7"/>
  <c r="T348" i="7"/>
  <c r="T349" i="7"/>
  <c r="T350" i="7"/>
  <c r="T351" i="7"/>
  <c r="T352" i="7"/>
  <c r="T353" i="7"/>
  <c r="T354" i="7"/>
  <c r="T355" i="7"/>
  <c r="T356" i="7"/>
  <c r="T357" i="7"/>
  <c r="T358" i="7"/>
  <c r="T359" i="7"/>
  <c r="T360" i="7"/>
  <c r="T361" i="7"/>
  <c r="T362" i="7"/>
  <c r="T363" i="7"/>
  <c r="T364" i="7"/>
  <c r="T365" i="7"/>
  <c r="T366" i="7"/>
  <c r="T367" i="7"/>
  <c r="T368" i="7"/>
  <c r="T369" i="7"/>
  <c r="T370" i="7"/>
  <c r="T371" i="7"/>
  <c r="T372" i="7"/>
  <c r="T373" i="7"/>
  <c r="T374" i="7"/>
  <c r="T375" i="7"/>
  <c r="T376" i="7"/>
  <c r="T377" i="7"/>
  <c r="T378" i="7"/>
  <c r="T379" i="7"/>
  <c r="T380" i="7"/>
  <c r="T381" i="7"/>
  <c r="T382" i="7"/>
  <c r="T383" i="7"/>
  <c r="T384" i="7"/>
  <c r="T385" i="7"/>
  <c r="T386" i="7"/>
  <c r="T387" i="7"/>
  <c r="T388" i="7"/>
  <c r="T389" i="7"/>
  <c r="T390" i="7"/>
  <c r="T391" i="7"/>
  <c r="T392" i="7"/>
  <c r="T393" i="7"/>
  <c r="T394" i="7"/>
  <c r="T395" i="7"/>
  <c r="T396" i="7"/>
  <c r="T397" i="7"/>
  <c r="T398" i="7"/>
  <c r="T399" i="7"/>
  <c r="T400" i="7"/>
  <c r="T401" i="7"/>
  <c r="T402" i="7"/>
  <c r="T403" i="7"/>
  <c r="T404" i="7"/>
  <c r="T405" i="7"/>
  <c r="T406" i="7"/>
  <c r="T407" i="7"/>
  <c r="T408" i="7"/>
  <c r="T409" i="7"/>
  <c r="T410" i="7"/>
  <c r="T411" i="7"/>
  <c r="T412" i="7"/>
  <c r="T413" i="7"/>
  <c r="T414" i="7"/>
  <c r="T415" i="7"/>
  <c r="T416" i="7"/>
  <c r="T417" i="7"/>
  <c r="T418" i="7"/>
  <c r="T419" i="7"/>
  <c r="T420" i="7"/>
  <c r="T421" i="7"/>
  <c r="T422" i="7"/>
  <c r="T423" i="7"/>
  <c r="T424" i="7"/>
  <c r="T425" i="7"/>
  <c r="T426" i="7"/>
  <c r="T427" i="7"/>
  <c r="T428" i="7"/>
  <c r="T429" i="7"/>
  <c r="T430" i="7"/>
  <c r="T431" i="7"/>
  <c r="T432" i="7"/>
  <c r="T433" i="7"/>
  <c r="T434" i="7"/>
  <c r="T435" i="7"/>
  <c r="T436" i="7"/>
  <c r="T437" i="7"/>
  <c r="T438" i="7"/>
  <c r="T439" i="7"/>
  <c r="T440" i="7"/>
  <c r="T441" i="7"/>
  <c r="T442" i="7"/>
  <c r="T443" i="7"/>
  <c r="T444" i="7"/>
  <c r="T445" i="7"/>
  <c r="T446" i="7"/>
  <c r="T447" i="7"/>
  <c r="T448" i="7"/>
  <c r="T449" i="7"/>
  <c r="T450" i="7"/>
  <c r="T451" i="7"/>
  <c r="T452" i="7"/>
  <c r="T453" i="7"/>
  <c r="T454" i="7"/>
  <c r="T455" i="7"/>
  <c r="T456" i="7"/>
  <c r="T457" i="7"/>
  <c r="T458" i="7"/>
  <c r="T459" i="7"/>
  <c r="T460" i="7"/>
  <c r="T461" i="7"/>
  <c r="T462" i="7"/>
  <c r="T463" i="7"/>
  <c r="T464" i="7"/>
  <c r="T465" i="7"/>
  <c r="T466" i="7"/>
  <c r="T467" i="7"/>
  <c r="T468" i="7"/>
  <c r="T469" i="7"/>
  <c r="T470" i="7"/>
  <c r="T471" i="7"/>
  <c r="T472" i="7"/>
  <c r="T473" i="7"/>
  <c r="T474" i="7"/>
  <c r="T475" i="7"/>
  <c r="T476" i="7"/>
  <c r="T477" i="7"/>
  <c r="T478" i="7"/>
  <c r="T479" i="7"/>
  <c r="T480" i="7"/>
  <c r="T481" i="7"/>
  <c r="T482" i="7"/>
  <c r="T483" i="7"/>
  <c r="T484" i="7"/>
  <c r="T485" i="7"/>
  <c r="T486" i="7"/>
  <c r="T487" i="7"/>
  <c r="T488" i="7"/>
  <c r="T489" i="7"/>
  <c r="T490" i="7"/>
  <c r="T491" i="7"/>
  <c r="T492" i="7"/>
  <c r="T493" i="7"/>
  <c r="T494" i="7"/>
  <c r="T495" i="7"/>
  <c r="T496" i="7"/>
  <c r="T497" i="7"/>
  <c r="T498" i="7"/>
  <c r="T499" i="7"/>
  <c r="T500" i="7"/>
  <c r="T501" i="7"/>
  <c r="T502" i="7"/>
  <c r="T503" i="7"/>
  <c r="T504" i="7"/>
  <c r="T505" i="7"/>
  <c r="T506" i="7"/>
  <c r="T507" i="7"/>
  <c r="T508" i="7"/>
  <c r="T509" i="7"/>
  <c r="T510" i="7"/>
  <c r="T511" i="7"/>
  <c r="T512" i="7"/>
  <c r="T513" i="7"/>
  <c r="T514" i="7"/>
  <c r="T515" i="7"/>
  <c r="T516" i="7"/>
  <c r="T517" i="7"/>
  <c r="T518" i="7"/>
  <c r="T519" i="7"/>
  <c r="T520" i="7"/>
  <c r="T521" i="7"/>
  <c r="T522" i="7"/>
  <c r="T523" i="7"/>
  <c r="T524" i="7"/>
  <c r="T525" i="7"/>
  <c r="T526" i="7"/>
  <c r="T527" i="7"/>
  <c r="T528" i="7"/>
  <c r="T529" i="7"/>
  <c r="T530" i="7"/>
  <c r="T531" i="7"/>
  <c r="T532" i="7"/>
  <c r="T533" i="7"/>
  <c r="T534" i="7"/>
  <c r="T535" i="7"/>
  <c r="T536" i="7"/>
  <c r="T537" i="7"/>
  <c r="T538" i="7"/>
  <c r="T539" i="7"/>
  <c r="T540" i="7"/>
  <c r="T541" i="7"/>
  <c r="T542" i="7"/>
  <c r="T543" i="7"/>
  <c r="T544" i="7"/>
  <c r="T545" i="7"/>
  <c r="T546" i="7"/>
  <c r="T547" i="7"/>
  <c r="T548" i="7"/>
  <c r="T549" i="7"/>
  <c r="T550" i="7"/>
  <c r="T551" i="7"/>
  <c r="T552" i="7"/>
  <c r="T553" i="7"/>
  <c r="T554" i="7"/>
  <c r="T555" i="7"/>
  <c r="T556" i="7"/>
  <c r="T557" i="7"/>
  <c r="T558" i="7"/>
  <c r="T559" i="7"/>
  <c r="T560" i="7"/>
  <c r="T561" i="7"/>
  <c r="T562" i="7"/>
  <c r="T563" i="7"/>
  <c r="T564" i="7"/>
  <c r="T565" i="7"/>
  <c r="T566" i="7"/>
  <c r="T567" i="7"/>
  <c r="T568" i="7"/>
  <c r="T569" i="7"/>
  <c r="T570" i="7"/>
  <c r="T571" i="7"/>
  <c r="T572" i="7"/>
  <c r="T573" i="7"/>
  <c r="T574" i="7"/>
  <c r="T575" i="7"/>
  <c r="T576" i="7"/>
  <c r="T577" i="7"/>
  <c r="T578" i="7"/>
  <c r="T579" i="7"/>
  <c r="T580" i="7"/>
  <c r="T581" i="7"/>
  <c r="T582" i="7"/>
  <c r="T583" i="7"/>
  <c r="T584" i="7"/>
  <c r="T585" i="7"/>
  <c r="T586" i="7"/>
  <c r="T587" i="7"/>
  <c r="T588" i="7"/>
  <c r="T589" i="7"/>
  <c r="T590" i="7"/>
  <c r="T591" i="7"/>
  <c r="T592" i="7"/>
  <c r="T593" i="7"/>
  <c r="T594" i="7"/>
  <c r="T595" i="7"/>
  <c r="T596" i="7"/>
  <c r="T597" i="7"/>
  <c r="T598" i="7"/>
  <c r="T599" i="7"/>
  <c r="T600" i="7"/>
  <c r="T601" i="7"/>
  <c r="T602" i="7"/>
  <c r="T603" i="7"/>
  <c r="T604" i="7"/>
  <c r="T605" i="7"/>
  <c r="T606" i="7"/>
  <c r="T607" i="7"/>
  <c r="T608" i="7"/>
  <c r="T609" i="7"/>
  <c r="T610" i="7"/>
  <c r="T611" i="7"/>
  <c r="T612" i="7"/>
  <c r="T613" i="7"/>
  <c r="T614" i="7"/>
  <c r="T615" i="7"/>
  <c r="T616" i="7"/>
  <c r="T617" i="7"/>
  <c r="T618" i="7"/>
  <c r="T619" i="7"/>
  <c r="T620" i="7"/>
  <c r="T621" i="7"/>
  <c r="T622" i="7"/>
  <c r="T623" i="7"/>
  <c r="T624" i="7"/>
  <c r="T625" i="7"/>
  <c r="T626" i="7"/>
  <c r="T627" i="7"/>
  <c r="T628" i="7"/>
  <c r="T629" i="7"/>
  <c r="T630" i="7"/>
  <c r="T631" i="7"/>
  <c r="T632" i="7"/>
  <c r="T633" i="7"/>
  <c r="T634" i="7"/>
  <c r="T635" i="7"/>
  <c r="T636" i="7"/>
  <c r="T637" i="7"/>
  <c r="T638" i="7"/>
  <c r="T639" i="7"/>
  <c r="T640" i="7"/>
  <c r="T641" i="7"/>
  <c r="T642" i="7"/>
  <c r="T643" i="7"/>
  <c r="T644" i="7"/>
  <c r="T645" i="7"/>
  <c r="T646" i="7"/>
  <c r="T647" i="7"/>
  <c r="T648" i="7"/>
  <c r="T649" i="7"/>
  <c r="T650" i="7"/>
  <c r="T651" i="7"/>
  <c r="T652" i="7"/>
  <c r="T653" i="7"/>
  <c r="T654" i="7"/>
  <c r="T655" i="7"/>
  <c r="T656" i="7"/>
  <c r="T657" i="7"/>
  <c r="T658" i="7"/>
  <c r="T659" i="7"/>
  <c r="T660" i="7"/>
  <c r="T661" i="7"/>
  <c r="T662" i="7"/>
  <c r="T663" i="7"/>
  <c r="T664" i="7"/>
  <c r="T665" i="7"/>
  <c r="T666" i="7"/>
  <c r="T667" i="7"/>
  <c r="T668" i="7"/>
  <c r="T669" i="7"/>
  <c r="T670" i="7"/>
  <c r="T671" i="7"/>
  <c r="T672" i="7"/>
  <c r="T673" i="7"/>
  <c r="T674" i="7"/>
  <c r="T675" i="7"/>
  <c r="T676" i="7"/>
  <c r="T677" i="7"/>
  <c r="T678" i="7"/>
  <c r="T679" i="7"/>
  <c r="T680" i="7"/>
  <c r="T681" i="7"/>
  <c r="T682" i="7"/>
  <c r="T683" i="7"/>
  <c r="T684" i="7"/>
  <c r="T685" i="7"/>
  <c r="T686" i="7"/>
  <c r="T687" i="7"/>
  <c r="T688" i="7"/>
  <c r="T689" i="7"/>
  <c r="T690" i="7"/>
  <c r="T691" i="7"/>
  <c r="T692" i="7"/>
  <c r="T693" i="7"/>
  <c r="T694" i="7"/>
  <c r="T695" i="7"/>
  <c r="T696" i="7"/>
  <c r="T697" i="7"/>
  <c r="T698" i="7"/>
  <c r="T699" i="7"/>
  <c r="T700" i="7"/>
  <c r="T701" i="7"/>
  <c r="T702" i="7"/>
  <c r="T703" i="7"/>
  <c r="T704" i="7"/>
  <c r="T705" i="7"/>
  <c r="T706" i="7"/>
  <c r="T707" i="7"/>
  <c r="T708" i="7"/>
  <c r="T709" i="7"/>
  <c r="T710" i="7"/>
  <c r="T711" i="7"/>
  <c r="T712" i="7"/>
  <c r="T713" i="7"/>
  <c r="T714" i="7"/>
  <c r="T715" i="7"/>
  <c r="T716" i="7"/>
  <c r="T717" i="7"/>
  <c r="T718" i="7"/>
  <c r="T719" i="7"/>
  <c r="T720" i="7"/>
  <c r="T721" i="7"/>
  <c r="T722" i="7"/>
  <c r="T723" i="7"/>
  <c r="T724" i="7"/>
  <c r="T725" i="7"/>
  <c r="T726" i="7"/>
  <c r="T727" i="7"/>
  <c r="T728" i="7"/>
  <c r="T729" i="7"/>
  <c r="T730" i="7"/>
  <c r="T731" i="7"/>
  <c r="T732" i="7"/>
  <c r="T733" i="7"/>
  <c r="T734" i="7"/>
  <c r="T735" i="7"/>
  <c r="T736" i="7"/>
  <c r="T737" i="7"/>
  <c r="T738" i="7"/>
  <c r="T739" i="7"/>
  <c r="T740" i="7"/>
  <c r="T741" i="7"/>
  <c r="T742" i="7"/>
  <c r="T743" i="7"/>
  <c r="T744" i="7"/>
  <c r="T745" i="7"/>
  <c r="T746" i="7"/>
  <c r="T747" i="7"/>
  <c r="T748" i="7"/>
  <c r="T749" i="7"/>
  <c r="T750" i="7"/>
  <c r="T751" i="7"/>
  <c r="T752" i="7"/>
  <c r="T753" i="7"/>
  <c r="T754" i="7"/>
  <c r="T755" i="7"/>
  <c r="T756" i="7"/>
  <c r="T757" i="7"/>
  <c r="T758" i="7"/>
  <c r="T759" i="7"/>
  <c r="T760" i="7"/>
  <c r="T761" i="7"/>
  <c r="T762" i="7"/>
  <c r="T763" i="7"/>
  <c r="T764" i="7"/>
  <c r="T765" i="7"/>
  <c r="T766" i="7"/>
  <c r="T767" i="7"/>
  <c r="T768" i="7"/>
  <c r="T769" i="7"/>
  <c r="T770" i="7"/>
  <c r="T771" i="7"/>
  <c r="T772" i="7"/>
  <c r="T773" i="7"/>
  <c r="T774" i="7"/>
  <c r="T775" i="7"/>
  <c r="T776" i="7"/>
  <c r="T777" i="7"/>
  <c r="T778" i="7"/>
  <c r="T779" i="7"/>
  <c r="T780" i="7"/>
  <c r="T781" i="7"/>
  <c r="T782" i="7"/>
  <c r="T783" i="7"/>
  <c r="T784" i="7"/>
  <c r="T785" i="7"/>
  <c r="T786" i="7"/>
  <c r="T787" i="7"/>
  <c r="T788" i="7"/>
  <c r="T789" i="7"/>
  <c r="T790" i="7"/>
  <c r="T791" i="7"/>
  <c r="T792" i="7"/>
  <c r="T793" i="7"/>
  <c r="T794" i="7"/>
  <c r="T795" i="7"/>
  <c r="T796" i="7"/>
  <c r="T797" i="7"/>
  <c r="T798" i="7"/>
  <c r="T799" i="7"/>
  <c r="T800" i="7"/>
  <c r="T801" i="7"/>
  <c r="T802" i="7"/>
  <c r="T803" i="7"/>
  <c r="T804" i="7"/>
  <c r="T805" i="7"/>
  <c r="T806" i="7"/>
  <c r="T807" i="7"/>
  <c r="T808" i="7"/>
  <c r="T809" i="7"/>
  <c r="T810" i="7"/>
  <c r="T811" i="7"/>
  <c r="T812" i="7"/>
  <c r="T813" i="7"/>
  <c r="T814" i="7"/>
  <c r="T815" i="7"/>
  <c r="T816" i="7"/>
  <c r="T817" i="7"/>
  <c r="T818" i="7"/>
  <c r="T819" i="7"/>
  <c r="T820" i="7"/>
  <c r="T821" i="7"/>
  <c r="T822" i="7"/>
  <c r="T823" i="7"/>
  <c r="T824" i="7"/>
  <c r="T825" i="7"/>
  <c r="T826" i="7"/>
  <c r="T827" i="7"/>
  <c r="T828" i="7"/>
  <c r="T829" i="7"/>
  <c r="T830" i="7"/>
  <c r="T831" i="7"/>
  <c r="T832" i="7"/>
  <c r="T833" i="7"/>
  <c r="T834" i="7"/>
  <c r="T835" i="7"/>
  <c r="T836" i="7"/>
  <c r="T837" i="7"/>
  <c r="T838" i="7"/>
  <c r="T839" i="7"/>
  <c r="T840" i="7"/>
  <c r="T841" i="7"/>
  <c r="T842" i="7"/>
  <c r="T843" i="7"/>
  <c r="T844" i="7"/>
  <c r="T845" i="7"/>
  <c r="T846" i="7"/>
  <c r="T847" i="7"/>
  <c r="T848" i="7"/>
  <c r="T849" i="7"/>
  <c r="T850" i="7"/>
  <c r="T851" i="7"/>
  <c r="T852" i="7"/>
  <c r="T853" i="7"/>
  <c r="T854" i="7"/>
  <c r="T855" i="7"/>
  <c r="T856" i="7"/>
  <c r="T857" i="7"/>
  <c r="T858" i="7"/>
  <c r="T859" i="7"/>
  <c r="T860" i="7"/>
  <c r="T861" i="7"/>
  <c r="T862" i="7"/>
  <c r="T863" i="7"/>
  <c r="T864" i="7"/>
  <c r="T865" i="7"/>
  <c r="T866" i="7"/>
  <c r="T867" i="7"/>
  <c r="T868" i="7"/>
  <c r="T869" i="7"/>
  <c r="T870" i="7"/>
  <c r="T871" i="7"/>
  <c r="T872" i="7"/>
  <c r="T873" i="7"/>
  <c r="T874" i="7"/>
  <c r="T875" i="7"/>
  <c r="T876" i="7"/>
  <c r="T877" i="7"/>
  <c r="T878" i="7"/>
  <c r="T879" i="7"/>
  <c r="T880" i="7"/>
  <c r="T881" i="7"/>
  <c r="T882" i="7"/>
  <c r="T883" i="7"/>
  <c r="T884" i="7"/>
  <c r="T885" i="7"/>
  <c r="T886" i="7"/>
  <c r="T887" i="7"/>
  <c r="T888" i="7"/>
  <c r="T889" i="7"/>
  <c r="T890" i="7"/>
  <c r="T891" i="7"/>
  <c r="T892" i="7"/>
  <c r="T893" i="7"/>
  <c r="T894" i="7"/>
  <c r="T895" i="7"/>
  <c r="T896" i="7"/>
  <c r="T897" i="7"/>
  <c r="T898" i="7"/>
  <c r="T899" i="7"/>
  <c r="T900" i="7"/>
  <c r="T901" i="7"/>
  <c r="T902" i="7"/>
  <c r="T903" i="7"/>
  <c r="T904" i="7"/>
  <c r="T905" i="7"/>
  <c r="T906" i="7"/>
  <c r="T907" i="7"/>
  <c r="T908" i="7"/>
  <c r="T909" i="7"/>
  <c r="T910" i="7"/>
  <c r="T911" i="7"/>
  <c r="T912" i="7"/>
  <c r="T913" i="7"/>
  <c r="T914" i="7"/>
  <c r="T915" i="7"/>
  <c r="T916" i="7"/>
  <c r="T917" i="7"/>
  <c r="T918" i="7"/>
  <c r="T919" i="7"/>
  <c r="T920" i="7"/>
  <c r="T921" i="7"/>
  <c r="T922" i="7"/>
  <c r="T923" i="7"/>
  <c r="T924" i="7"/>
  <c r="T925" i="7"/>
  <c r="T926" i="7"/>
  <c r="T927" i="7"/>
  <c r="T928" i="7"/>
  <c r="T929" i="7"/>
  <c r="T930" i="7"/>
  <c r="T931" i="7"/>
  <c r="T932" i="7"/>
  <c r="T933" i="7"/>
  <c r="T934" i="7"/>
  <c r="T935" i="7"/>
  <c r="T936" i="7"/>
  <c r="T937" i="7"/>
  <c r="T938" i="7"/>
  <c r="T939" i="7"/>
  <c r="T940" i="7"/>
  <c r="T941" i="7"/>
  <c r="T942" i="7"/>
  <c r="T943" i="7"/>
  <c r="T944" i="7"/>
  <c r="T945" i="7"/>
  <c r="T946" i="7"/>
  <c r="T947" i="7"/>
  <c r="T948" i="7"/>
  <c r="T949" i="7"/>
  <c r="T950" i="7"/>
  <c r="T951" i="7"/>
  <c r="T952" i="7"/>
  <c r="T953" i="7"/>
  <c r="T954" i="7"/>
  <c r="T955" i="7"/>
  <c r="T956" i="7"/>
  <c r="T957" i="7"/>
  <c r="T958" i="7"/>
  <c r="T959" i="7"/>
  <c r="T960" i="7"/>
  <c r="T961" i="7"/>
  <c r="T962" i="7"/>
  <c r="T963" i="7"/>
  <c r="T964" i="7"/>
  <c r="T965" i="7"/>
  <c r="T966" i="7"/>
  <c r="T967" i="7"/>
  <c r="T968" i="7"/>
  <c r="T969" i="7"/>
  <c r="T970" i="7"/>
  <c r="T971" i="7"/>
  <c r="T972" i="7"/>
  <c r="T973" i="7"/>
  <c r="T974" i="7"/>
  <c r="T975" i="7"/>
  <c r="T976" i="7"/>
  <c r="T977" i="7"/>
  <c r="T978" i="7"/>
  <c r="T979" i="7"/>
  <c r="T980" i="7"/>
  <c r="T981" i="7"/>
  <c r="T982" i="7"/>
  <c r="T983" i="7"/>
  <c r="T984" i="7"/>
  <c r="T985" i="7"/>
  <c r="T986" i="7"/>
  <c r="T987" i="7"/>
  <c r="T988" i="7"/>
  <c r="T989" i="7"/>
  <c r="T990" i="7"/>
  <c r="T991" i="7"/>
  <c r="T992" i="7"/>
  <c r="T993" i="7"/>
  <c r="T994" i="7"/>
  <c r="T995" i="7"/>
  <c r="T996" i="7"/>
  <c r="T997" i="7"/>
  <c r="T998" i="7"/>
  <c r="T999" i="7"/>
  <c r="T1000" i="7"/>
  <c r="T1001" i="7"/>
  <c r="T1002" i="7"/>
  <c r="T1003" i="7"/>
  <c r="T1004" i="7"/>
  <c r="T1005" i="7"/>
  <c r="T1006" i="7"/>
  <c r="T1007" i="7"/>
  <c r="T1008" i="7"/>
  <c r="T1009" i="7"/>
  <c r="T1010" i="7"/>
  <c r="T1011" i="7"/>
  <c r="T1012" i="7"/>
  <c r="T1013" i="7"/>
  <c r="T1014" i="7"/>
  <c r="T1015" i="7"/>
  <c r="T1016" i="7"/>
  <c r="T1017" i="7"/>
  <c r="T1018" i="7"/>
  <c r="T1019" i="7"/>
  <c r="T1020" i="7"/>
  <c r="T1021" i="7"/>
  <c r="T1022" i="7"/>
  <c r="T1023" i="7"/>
  <c r="T1024" i="7"/>
  <c r="T1025" i="7"/>
  <c r="T1026" i="7"/>
  <c r="T1027" i="7"/>
  <c r="T1028" i="7"/>
  <c r="T1029" i="7"/>
  <c r="T1030" i="7"/>
  <c r="T1031" i="7"/>
  <c r="T1032" i="7"/>
  <c r="T1033" i="7"/>
  <c r="T1034" i="7"/>
  <c r="T1035" i="7"/>
  <c r="T1036" i="7"/>
  <c r="T1037" i="7"/>
  <c r="T1038" i="7"/>
  <c r="T1039" i="7"/>
  <c r="T1040" i="7"/>
  <c r="T1041" i="7"/>
  <c r="T1042" i="7"/>
  <c r="T1043" i="7"/>
  <c r="T1044" i="7"/>
  <c r="T1045" i="7"/>
  <c r="T1046" i="7"/>
  <c r="T1047" i="7"/>
  <c r="T1048" i="7"/>
  <c r="T1049" i="7"/>
  <c r="T1050" i="7"/>
  <c r="T1051" i="7"/>
  <c r="T1052" i="7"/>
  <c r="T1053" i="7"/>
  <c r="T1054" i="7"/>
  <c r="T1055" i="7"/>
  <c r="T1056" i="7"/>
  <c r="T1057" i="7"/>
  <c r="T1058" i="7"/>
  <c r="T1059" i="7"/>
  <c r="T1060" i="7"/>
  <c r="T1061" i="7"/>
  <c r="T1062" i="7"/>
  <c r="T1063" i="7"/>
  <c r="T1064" i="7"/>
  <c r="T1065" i="7"/>
  <c r="T1066" i="7"/>
  <c r="T1067" i="7"/>
  <c r="T1068" i="7"/>
  <c r="T1069" i="7"/>
  <c r="T1070" i="7"/>
  <c r="T1071" i="7"/>
  <c r="T1072" i="7"/>
  <c r="T1073" i="7"/>
  <c r="T1074" i="7"/>
  <c r="T1075" i="7"/>
  <c r="T1076" i="7"/>
  <c r="T1077" i="7"/>
  <c r="T1078" i="7"/>
  <c r="T1079" i="7"/>
  <c r="T1080" i="7"/>
  <c r="T1081" i="7"/>
  <c r="T1082" i="7"/>
  <c r="T1083" i="7"/>
  <c r="T1084" i="7"/>
  <c r="T1085" i="7"/>
  <c r="T1086" i="7"/>
  <c r="T1087" i="7"/>
  <c r="T1088" i="7"/>
  <c r="T1089" i="7"/>
  <c r="T1090" i="7"/>
  <c r="T1091" i="7"/>
  <c r="T1092" i="7"/>
  <c r="T1093" i="7"/>
  <c r="T1094" i="7"/>
  <c r="T1095" i="7"/>
  <c r="T1096" i="7"/>
  <c r="T1097" i="7"/>
  <c r="T1098" i="7"/>
  <c r="T1099" i="7"/>
  <c r="T1100" i="7"/>
  <c r="T1101" i="7"/>
  <c r="T1102" i="7"/>
  <c r="T1103" i="7"/>
  <c r="T1104" i="7"/>
  <c r="T1105" i="7"/>
  <c r="T1106" i="7"/>
  <c r="T1107" i="7"/>
  <c r="T1108" i="7"/>
  <c r="T1109" i="7"/>
  <c r="T1110" i="7"/>
  <c r="T1111" i="7"/>
  <c r="T1112" i="7"/>
  <c r="T1113" i="7"/>
  <c r="T1114" i="7"/>
  <c r="T1115" i="7"/>
  <c r="T1116" i="7"/>
  <c r="T1117" i="7"/>
  <c r="T1118" i="7"/>
  <c r="T1119" i="7"/>
  <c r="T1120" i="7"/>
  <c r="T1121" i="7"/>
  <c r="T1122" i="7"/>
  <c r="T1123" i="7"/>
  <c r="T1124" i="7"/>
  <c r="T1125" i="7"/>
  <c r="T1126" i="7"/>
  <c r="T1127" i="7"/>
  <c r="T1128" i="7"/>
  <c r="T1129" i="7"/>
  <c r="T1130" i="7"/>
  <c r="T1131" i="7"/>
  <c r="T1132" i="7"/>
  <c r="T1133" i="7"/>
  <c r="T1134" i="7"/>
  <c r="T1135" i="7"/>
  <c r="T1136" i="7"/>
  <c r="T1137" i="7"/>
  <c r="T1138" i="7"/>
  <c r="T1139" i="7"/>
  <c r="T1140" i="7"/>
  <c r="T1141" i="7"/>
  <c r="T1142" i="7"/>
  <c r="T1143" i="7"/>
  <c r="T1144" i="7"/>
  <c r="T1145" i="7"/>
  <c r="T1146" i="7"/>
  <c r="T1147" i="7"/>
  <c r="T1148" i="7"/>
  <c r="T1149" i="7"/>
  <c r="T1150" i="7"/>
  <c r="T1151" i="7"/>
  <c r="T1152" i="7"/>
  <c r="T1153" i="7"/>
  <c r="T1154" i="7"/>
  <c r="T1155" i="7"/>
  <c r="T1156" i="7"/>
  <c r="T1157" i="7"/>
  <c r="T1158" i="7"/>
  <c r="T1159" i="7"/>
  <c r="T1160" i="7"/>
  <c r="T1161" i="7"/>
  <c r="T1162" i="7"/>
  <c r="T1163" i="7"/>
  <c r="T1164" i="7"/>
  <c r="T1165" i="7"/>
  <c r="T1166" i="7"/>
  <c r="T1167" i="7"/>
  <c r="T1168" i="7"/>
  <c r="T1169" i="7"/>
  <c r="T1170" i="7"/>
  <c r="T1171" i="7"/>
  <c r="T1172" i="7"/>
  <c r="T1173" i="7"/>
  <c r="T1174" i="7"/>
  <c r="T1175" i="7"/>
  <c r="T1176" i="7"/>
  <c r="T1177" i="7"/>
  <c r="T1178" i="7"/>
  <c r="T1179" i="7"/>
  <c r="T1180" i="7"/>
  <c r="T1181" i="7"/>
  <c r="T1182" i="7"/>
  <c r="T1183" i="7"/>
  <c r="T1184" i="7"/>
  <c r="T1185" i="7"/>
  <c r="T1186" i="7"/>
  <c r="T1187" i="7"/>
  <c r="T1188" i="7"/>
  <c r="T1189" i="7"/>
  <c r="T1190" i="7"/>
  <c r="T1191" i="7"/>
  <c r="T1192" i="7"/>
  <c r="T1193" i="7"/>
  <c r="T1194" i="7"/>
  <c r="T1195" i="7"/>
  <c r="T1196" i="7"/>
  <c r="T1197" i="7"/>
  <c r="T1198" i="7"/>
  <c r="T1199" i="7"/>
  <c r="T1200" i="7"/>
  <c r="T1201" i="7"/>
  <c r="T1202" i="7"/>
  <c r="T1203" i="7"/>
  <c r="T1204" i="7"/>
  <c r="T1205" i="7"/>
  <c r="T1206" i="7"/>
  <c r="T1207" i="7"/>
  <c r="T1208" i="7"/>
  <c r="T1209" i="7"/>
  <c r="T1210" i="7"/>
  <c r="T1211" i="7"/>
  <c r="T1212" i="7"/>
  <c r="T1213" i="7"/>
  <c r="T1214" i="7"/>
  <c r="T1215" i="7"/>
  <c r="T1216" i="7"/>
  <c r="T1217" i="7"/>
  <c r="T1218" i="7"/>
  <c r="T1219" i="7"/>
  <c r="T1220" i="7"/>
  <c r="T1221" i="7"/>
  <c r="T1222" i="7"/>
  <c r="T1223" i="7"/>
  <c r="T1224" i="7"/>
  <c r="T1225" i="7"/>
  <c r="T1226" i="7"/>
  <c r="T1227" i="7"/>
  <c r="T1228" i="7"/>
  <c r="T1229" i="7"/>
  <c r="T1230" i="7"/>
  <c r="T1231" i="7"/>
  <c r="T1232" i="7"/>
  <c r="T1233" i="7"/>
  <c r="T1234" i="7"/>
  <c r="T1235" i="7"/>
  <c r="T1236" i="7"/>
  <c r="T1237" i="7"/>
  <c r="T1238" i="7"/>
  <c r="T1239" i="7"/>
  <c r="T1240" i="7"/>
  <c r="T1241" i="7"/>
  <c r="T1242" i="7"/>
  <c r="T1243" i="7"/>
  <c r="T1244" i="7"/>
  <c r="T1245" i="7"/>
  <c r="T1246" i="7"/>
  <c r="T1247" i="7"/>
  <c r="T1248" i="7"/>
  <c r="T1249" i="7"/>
  <c r="T1250" i="7"/>
  <c r="T1251" i="7"/>
  <c r="T1252" i="7"/>
  <c r="T1253" i="7"/>
  <c r="T1254" i="7"/>
  <c r="T1255" i="7"/>
  <c r="T1256" i="7"/>
  <c r="T1257" i="7"/>
  <c r="T1258" i="7"/>
  <c r="T1259" i="7"/>
  <c r="T1260" i="7"/>
  <c r="T1261" i="7"/>
  <c r="T1262" i="7"/>
  <c r="T1263" i="7"/>
  <c r="T1264" i="7"/>
  <c r="T1265" i="7"/>
  <c r="T1266" i="7"/>
  <c r="T1267" i="7"/>
  <c r="T1268" i="7"/>
  <c r="T1269" i="7"/>
  <c r="T1270" i="7"/>
  <c r="T1271" i="7"/>
  <c r="T1272" i="7"/>
  <c r="T1273" i="7"/>
  <c r="T1274" i="7"/>
  <c r="T1275" i="7"/>
  <c r="T1276" i="7"/>
  <c r="T1277" i="7"/>
  <c r="T1278" i="7"/>
  <c r="T1279" i="7"/>
  <c r="T1280" i="7"/>
  <c r="T1281" i="7"/>
  <c r="T1282" i="7"/>
  <c r="T1283" i="7"/>
  <c r="T1284" i="7"/>
  <c r="T1285" i="7"/>
  <c r="T1286" i="7"/>
  <c r="T1287" i="7"/>
  <c r="T1288" i="7"/>
  <c r="T1289" i="7"/>
  <c r="T1290" i="7"/>
  <c r="T1291" i="7"/>
  <c r="T1292" i="7"/>
  <c r="T1293" i="7"/>
  <c r="T1294" i="7"/>
  <c r="T1295" i="7"/>
  <c r="T1296" i="7"/>
  <c r="T1297" i="7"/>
  <c r="T1298" i="7"/>
  <c r="T1299" i="7"/>
  <c r="T1300" i="7"/>
  <c r="T1301" i="7"/>
  <c r="T1302" i="7"/>
  <c r="T1303" i="7"/>
  <c r="T1304" i="7"/>
  <c r="T1305" i="7"/>
  <c r="T1306" i="7"/>
  <c r="T1307" i="7"/>
  <c r="T1308" i="7"/>
  <c r="T1309" i="7"/>
  <c r="T1310" i="7"/>
  <c r="T1311" i="7"/>
  <c r="T1312" i="7"/>
  <c r="T1313" i="7"/>
  <c r="T1314" i="7"/>
  <c r="T1315" i="7"/>
  <c r="T1316" i="7"/>
  <c r="T1317" i="7"/>
  <c r="T1318" i="7"/>
  <c r="T1319" i="7"/>
  <c r="T1320" i="7"/>
  <c r="T1321" i="7"/>
  <c r="T1322" i="7"/>
  <c r="T1323" i="7"/>
  <c r="T1324" i="7"/>
  <c r="T1325" i="7"/>
  <c r="T1326" i="7"/>
  <c r="T1327" i="7"/>
  <c r="T1328" i="7"/>
  <c r="T1329" i="7"/>
  <c r="T1330" i="7"/>
  <c r="T1331" i="7"/>
  <c r="T1332" i="7"/>
  <c r="T1333" i="7"/>
  <c r="T1334" i="7"/>
  <c r="T1335" i="7"/>
  <c r="T1336" i="7"/>
  <c r="T1337" i="7"/>
  <c r="T1338" i="7"/>
  <c r="T1339" i="7"/>
  <c r="T1340" i="7"/>
  <c r="T1341" i="7"/>
  <c r="T1342" i="7"/>
  <c r="T1343" i="7"/>
  <c r="T1344" i="7"/>
  <c r="T1345" i="7"/>
  <c r="T1346" i="7"/>
  <c r="T1347" i="7"/>
  <c r="T1348" i="7"/>
  <c r="T1349" i="7"/>
  <c r="T1350" i="7"/>
  <c r="T1351" i="7"/>
  <c r="T1352" i="7"/>
  <c r="T1353" i="7"/>
  <c r="T1354" i="7"/>
  <c r="T1355" i="7"/>
  <c r="T1356" i="7"/>
  <c r="T1357" i="7"/>
  <c r="T1358" i="7"/>
  <c r="T1359" i="7"/>
  <c r="T1360" i="7"/>
  <c r="T1361" i="7"/>
  <c r="T1362" i="7"/>
  <c r="T1363" i="7"/>
  <c r="T1364" i="7"/>
  <c r="T1365" i="7"/>
  <c r="T1366" i="7"/>
  <c r="T1367" i="7"/>
  <c r="T1368" i="7"/>
  <c r="T1369" i="7"/>
  <c r="T1370" i="7"/>
  <c r="T1371" i="7"/>
  <c r="T1372" i="7"/>
  <c r="T1373" i="7"/>
  <c r="T1374" i="7"/>
  <c r="T1375" i="7"/>
  <c r="T1376" i="7"/>
  <c r="T1377" i="7"/>
  <c r="T1378" i="7"/>
  <c r="T1379" i="7"/>
  <c r="T1380" i="7"/>
  <c r="T1381" i="7"/>
  <c r="T1382" i="7"/>
  <c r="T1383" i="7"/>
  <c r="T1384" i="7"/>
  <c r="T1385" i="7"/>
  <c r="T1386" i="7"/>
  <c r="T1387" i="7"/>
  <c r="T1388" i="7"/>
  <c r="T1389" i="7"/>
  <c r="T1390" i="7"/>
  <c r="T1391" i="7"/>
  <c r="T1392" i="7"/>
  <c r="T1393" i="7"/>
  <c r="T1394" i="7"/>
  <c r="T1395" i="7"/>
  <c r="T1396" i="7"/>
  <c r="T1397" i="7"/>
  <c r="T1398" i="7"/>
  <c r="T1399" i="7"/>
  <c r="T1400" i="7"/>
  <c r="T1401" i="7"/>
  <c r="T1402" i="7"/>
  <c r="T1403" i="7"/>
  <c r="T1404" i="7"/>
  <c r="T1405" i="7"/>
  <c r="T1406" i="7"/>
  <c r="T1407" i="7"/>
  <c r="T1408" i="7"/>
  <c r="T1409" i="7"/>
  <c r="T1410" i="7"/>
  <c r="T1411" i="7"/>
  <c r="T1412" i="7"/>
  <c r="T1413" i="7"/>
  <c r="T1414" i="7"/>
  <c r="T1415" i="7"/>
  <c r="T1416" i="7"/>
  <c r="T1417" i="7"/>
  <c r="T1418" i="7"/>
  <c r="T1419" i="7"/>
  <c r="T1420" i="7"/>
  <c r="T1421" i="7"/>
  <c r="T1422" i="7"/>
  <c r="T1423" i="7"/>
  <c r="T1424" i="7"/>
  <c r="T1425" i="7"/>
  <c r="T1426" i="7"/>
  <c r="T1427" i="7"/>
  <c r="T1428" i="7"/>
  <c r="T1429" i="7"/>
  <c r="T1430" i="7"/>
  <c r="T1431" i="7"/>
  <c r="T1432" i="7"/>
  <c r="T1433" i="7"/>
  <c r="T1434" i="7"/>
  <c r="T1435" i="7"/>
  <c r="T1436" i="7"/>
  <c r="T1437" i="7"/>
  <c r="T1438" i="7"/>
  <c r="T1439" i="7"/>
  <c r="T1440" i="7"/>
  <c r="T1441" i="7"/>
  <c r="T1442" i="7"/>
  <c r="T1443" i="7"/>
  <c r="T1444" i="7"/>
  <c r="T1445" i="7"/>
  <c r="T1446" i="7"/>
  <c r="T1447" i="7"/>
  <c r="T1448" i="7"/>
  <c r="T1449" i="7"/>
  <c r="T1450" i="7"/>
  <c r="T1451" i="7"/>
  <c r="T1452" i="7"/>
  <c r="T1453" i="7"/>
  <c r="T1454" i="7"/>
  <c r="T1455" i="7"/>
  <c r="T1456" i="7"/>
  <c r="T1457" i="7"/>
  <c r="T1458" i="7"/>
  <c r="T1459" i="7"/>
  <c r="T1460" i="7"/>
  <c r="T1461" i="7"/>
  <c r="T1462" i="7"/>
  <c r="T1463" i="7"/>
  <c r="T1464" i="7"/>
  <c r="T1465" i="7"/>
  <c r="T1466" i="7"/>
  <c r="T1467" i="7"/>
  <c r="T1468" i="7"/>
  <c r="T1469" i="7"/>
  <c r="T1470" i="7"/>
  <c r="T1471" i="7"/>
  <c r="T1472" i="7"/>
  <c r="T1473" i="7"/>
  <c r="T1474" i="7"/>
  <c r="T1475" i="7"/>
  <c r="T1476" i="7"/>
  <c r="T1477" i="7"/>
  <c r="T1478" i="7"/>
  <c r="T1479" i="7"/>
  <c r="T1480" i="7"/>
  <c r="T1481" i="7"/>
  <c r="T1482" i="7"/>
  <c r="T1483" i="7"/>
  <c r="T1484" i="7"/>
  <c r="T1485" i="7"/>
  <c r="T1486" i="7"/>
  <c r="T1487" i="7"/>
  <c r="T1488" i="7"/>
  <c r="T1489" i="7"/>
  <c r="T1490" i="7"/>
  <c r="T1491" i="7"/>
  <c r="T1492" i="7"/>
  <c r="T1493" i="7"/>
  <c r="T1494" i="7"/>
  <c r="T1495" i="7"/>
  <c r="T1496" i="7"/>
  <c r="T1497" i="7"/>
  <c r="T1498" i="7"/>
  <c r="T1499" i="7"/>
  <c r="T1500" i="7"/>
  <c r="T1501" i="7"/>
  <c r="T1502" i="7"/>
  <c r="T1503" i="7"/>
  <c r="T1504" i="7"/>
  <c r="T1505" i="7"/>
  <c r="T1506" i="7"/>
  <c r="T1507" i="7"/>
  <c r="T1508" i="7"/>
  <c r="T1509" i="7"/>
  <c r="T1510" i="7"/>
  <c r="T1511" i="7"/>
  <c r="T1512" i="7"/>
  <c r="T1513" i="7"/>
  <c r="T1514" i="7"/>
  <c r="T1515" i="7"/>
  <c r="T1516" i="7"/>
  <c r="T1517" i="7"/>
  <c r="T1518" i="7"/>
  <c r="T1519" i="7"/>
  <c r="T1520" i="7"/>
  <c r="T1521" i="7"/>
  <c r="T1522" i="7"/>
  <c r="T1523" i="7"/>
  <c r="T1524" i="7"/>
  <c r="T1525" i="7"/>
  <c r="T1526" i="7"/>
  <c r="T1527" i="7"/>
  <c r="T1528" i="7"/>
  <c r="T1529" i="7"/>
  <c r="T1530" i="7"/>
  <c r="T1531" i="7"/>
  <c r="T1532" i="7"/>
  <c r="T1533" i="7"/>
  <c r="T1534" i="7"/>
  <c r="T1535" i="7"/>
  <c r="T1536" i="7"/>
  <c r="T1537" i="7"/>
  <c r="T1538" i="7"/>
  <c r="T1539" i="7"/>
  <c r="T1540" i="7"/>
  <c r="T1541" i="7"/>
  <c r="T1542" i="7"/>
  <c r="T1543" i="7"/>
  <c r="T1544" i="7"/>
  <c r="T1545" i="7"/>
  <c r="T1546" i="7"/>
  <c r="T1547" i="7"/>
  <c r="T1548" i="7"/>
  <c r="T1549" i="7"/>
  <c r="T1550" i="7"/>
  <c r="T1551" i="7"/>
  <c r="T1552" i="7"/>
  <c r="T1553" i="7"/>
  <c r="T1554" i="7"/>
  <c r="T1555" i="7"/>
  <c r="T1556" i="7"/>
  <c r="T1557" i="7"/>
  <c r="T1558" i="7"/>
  <c r="T1559" i="7"/>
  <c r="T1560" i="7"/>
  <c r="T1561" i="7"/>
  <c r="T1562" i="7"/>
  <c r="T1563" i="7"/>
  <c r="T1564" i="7"/>
  <c r="T1565" i="7"/>
  <c r="T1566" i="7"/>
  <c r="T1567" i="7"/>
  <c r="T1568" i="7"/>
  <c r="T1569" i="7"/>
  <c r="T1570" i="7"/>
  <c r="T1571" i="7"/>
  <c r="T1572" i="7"/>
  <c r="T1573" i="7"/>
  <c r="T1574" i="7"/>
  <c r="T1575" i="7"/>
  <c r="T1576" i="7"/>
  <c r="T1577" i="7"/>
  <c r="T1578" i="7"/>
  <c r="T1579" i="7"/>
  <c r="T1580" i="7"/>
  <c r="T1581" i="7"/>
  <c r="T1582" i="7"/>
  <c r="T1583" i="7"/>
  <c r="T1584" i="7"/>
  <c r="T1585" i="7"/>
  <c r="T1586" i="7"/>
  <c r="T1587" i="7"/>
  <c r="T1588" i="7"/>
  <c r="T1589" i="7"/>
  <c r="T1590" i="7"/>
  <c r="T1591" i="7"/>
  <c r="T1592" i="7"/>
  <c r="T1593" i="7"/>
  <c r="T1594" i="7"/>
  <c r="T1595" i="7"/>
  <c r="T1596" i="7"/>
  <c r="T1597" i="7"/>
  <c r="T1598" i="7"/>
  <c r="T1599" i="7"/>
  <c r="T1600" i="7"/>
  <c r="T1601" i="7"/>
  <c r="T1602" i="7"/>
  <c r="T1603" i="7"/>
  <c r="T1604" i="7"/>
  <c r="T1605" i="7"/>
  <c r="T1606" i="7"/>
  <c r="T1607" i="7"/>
  <c r="T1608" i="7"/>
  <c r="T1609" i="7"/>
  <c r="T1610" i="7"/>
  <c r="T1611" i="7"/>
  <c r="T1612" i="7"/>
  <c r="T1613" i="7"/>
  <c r="T1614" i="7"/>
  <c r="T1615" i="7"/>
  <c r="T1616" i="7"/>
  <c r="T1617" i="7"/>
  <c r="T1618" i="7"/>
  <c r="T1619" i="7"/>
  <c r="T1620" i="7"/>
  <c r="T1621" i="7"/>
  <c r="T1622" i="7"/>
  <c r="T1623" i="7"/>
  <c r="T1624" i="7"/>
  <c r="T1625" i="7"/>
  <c r="T1626" i="7"/>
  <c r="T1627" i="7"/>
  <c r="T1628" i="7"/>
  <c r="T1629" i="7"/>
  <c r="T1630" i="7"/>
  <c r="T1631" i="7"/>
  <c r="T1632" i="7"/>
  <c r="T1633" i="7"/>
  <c r="T1634" i="7"/>
  <c r="T1635" i="7"/>
  <c r="T1636" i="7"/>
  <c r="T1637" i="7"/>
  <c r="T1638" i="7"/>
  <c r="T1639" i="7"/>
  <c r="T1640" i="7"/>
  <c r="T1641" i="7"/>
  <c r="T1642" i="7"/>
  <c r="T1643" i="7"/>
  <c r="T1644" i="7"/>
  <c r="T1645" i="7"/>
  <c r="T1646" i="7"/>
  <c r="T1647" i="7"/>
  <c r="T1648" i="7"/>
  <c r="T1649" i="7"/>
  <c r="T1650" i="7"/>
  <c r="T1651" i="7"/>
  <c r="T1652" i="7"/>
  <c r="T1653" i="7"/>
  <c r="T1654" i="7"/>
  <c r="T1655" i="7"/>
  <c r="T1656" i="7"/>
  <c r="T1657" i="7"/>
  <c r="T1658" i="7"/>
  <c r="T1659" i="7"/>
  <c r="T1660" i="7"/>
  <c r="T1661" i="7"/>
  <c r="T1662" i="7"/>
  <c r="T1663" i="7"/>
  <c r="T1664" i="7"/>
  <c r="T1665" i="7"/>
  <c r="T1666" i="7"/>
  <c r="T1667" i="7"/>
  <c r="T1668" i="7"/>
  <c r="T1669" i="7"/>
  <c r="T1670" i="7"/>
  <c r="T1671" i="7"/>
  <c r="T1672" i="7"/>
  <c r="T1673" i="7"/>
  <c r="T1674" i="7"/>
  <c r="T1675" i="7"/>
  <c r="T1676" i="7"/>
  <c r="T1677" i="7"/>
  <c r="T1678" i="7"/>
  <c r="T1679" i="7"/>
  <c r="T1680" i="7"/>
  <c r="T1681" i="7"/>
  <c r="T1682" i="7"/>
  <c r="T1683" i="7"/>
  <c r="T1684" i="7"/>
  <c r="T1685" i="7"/>
  <c r="T1686" i="7"/>
  <c r="T1687" i="7"/>
  <c r="T1688" i="7"/>
  <c r="T1689" i="7"/>
  <c r="T1690" i="7"/>
  <c r="T1691" i="7"/>
  <c r="T1692" i="7"/>
  <c r="T1693" i="7"/>
  <c r="T1694" i="7"/>
  <c r="T1695" i="7"/>
  <c r="T1696" i="7"/>
  <c r="T1697" i="7"/>
  <c r="T1698" i="7"/>
  <c r="T1699" i="7"/>
  <c r="T1700" i="7"/>
  <c r="T1701" i="7"/>
  <c r="T1702" i="7"/>
  <c r="T1703" i="7"/>
  <c r="T1704" i="7"/>
  <c r="T1705" i="7"/>
  <c r="T1706" i="7"/>
  <c r="T1707" i="7"/>
  <c r="T1708" i="7"/>
  <c r="T1709" i="7"/>
  <c r="T1710" i="7"/>
  <c r="T1711" i="7"/>
  <c r="T1712" i="7"/>
  <c r="T1713" i="7"/>
  <c r="T1714" i="7"/>
  <c r="T1715" i="7"/>
  <c r="T1716" i="7"/>
  <c r="T1717" i="7"/>
  <c r="T1718" i="7"/>
  <c r="T1719" i="7"/>
  <c r="T1720" i="7"/>
  <c r="T1721" i="7"/>
  <c r="T1722" i="7"/>
  <c r="T1723" i="7"/>
  <c r="T1724" i="7"/>
  <c r="T1725" i="7"/>
  <c r="T1726" i="7"/>
  <c r="T1727" i="7"/>
  <c r="T1728" i="7"/>
  <c r="T1729" i="7"/>
  <c r="T1730" i="7"/>
  <c r="T1731" i="7"/>
  <c r="T1732" i="7"/>
  <c r="T1733" i="7"/>
  <c r="T1734" i="7"/>
  <c r="T1735" i="7"/>
  <c r="T1736" i="7"/>
  <c r="T1737" i="7"/>
  <c r="T1738" i="7"/>
  <c r="T1739" i="7"/>
  <c r="T1740" i="7"/>
  <c r="T1741" i="7"/>
  <c r="T1742" i="7"/>
  <c r="T1743" i="7"/>
  <c r="T1744" i="7"/>
  <c r="T1745" i="7"/>
  <c r="T1746" i="7"/>
  <c r="T1747" i="7"/>
  <c r="T1748" i="7"/>
  <c r="T1749" i="7"/>
  <c r="T1750" i="7"/>
  <c r="T1751" i="7"/>
  <c r="T1752" i="7"/>
  <c r="T1753" i="7"/>
  <c r="T1754" i="7"/>
  <c r="T1755" i="7"/>
  <c r="T1756" i="7"/>
  <c r="T1757" i="7"/>
  <c r="T1758" i="7"/>
  <c r="T1759" i="7"/>
  <c r="T1760" i="7"/>
  <c r="T1761" i="7"/>
  <c r="T1762" i="7"/>
  <c r="T1763" i="7"/>
  <c r="T1764" i="7"/>
  <c r="T1765" i="7"/>
  <c r="T1766" i="7"/>
  <c r="T1767" i="7"/>
  <c r="T1768" i="7"/>
  <c r="T1769" i="7"/>
  <c r="T1770" i="7"/>
  <c r="T1771" i="7"/>
  <c r="T1772" i="7"/>
  <c r="T1773" i="7"/>
  <c r="T1774" i="7"/>
  <c r="T1775" i="7"/>
  <c r="T1776" i="7"/>
  <c r="T1777" i="7"/>
  <c r="T1778" i="7"/>
  <c r="T1779" i="7"/>
  <c r="T1780" i="7"/>
  <c r="T1781" i="7"/>
  <c r="T1782" i="7"/>
  <c r="T1783" i="7"/>
  <c r="T1784" i="7"/>
  <c r="T1785" i="7"/>
  <c r="T1786" i="7"/>
  <c r="T1787" i="7"/>
  <c r="T1788" i="7"/>
  <c r="T1789" i="7"/>
  <c r="T1790" i="7"/>
  <c r="T1791" i="7"/>
  <c r="T1792" i="7"/>
  <c r="T1793" i="7"/>
  <c r="T1794" i="7"/>
  <c r="T1795" i="7"/>
  <c r="T1796" i="7"/>
  <c r="T1797" i="7"/>
  <c r="T1798" i="7"/>
  <c r="T1799" i="7"/>
  <c r="T1800" i="7"/>
  <c r="T1801" i="7"/>
  <c r="T1802" i="7"/>
  <c r="T1803" i="7"/>
  <c r="T1804" i="7"/>
  <c r="T1805" i="7"/>
  <c r="T1806" i="7"/>
  <c r="T1807" i="7"/>
  <c r="T1808" i="7"/>
  <c r="T1809" i="7"/>
  <c r="T1810" i="7"/>
  <c r="T1811" i="7"/>
  <c r="T1812" i="7"/>
  <c r="T1813" i="7"/>
  <c r="T1814" i="7"/>
  <c r="T1815" i="7"/>
  <c r="T1816" i="7"/>
  <c r="T1817" i="7"/>
  <c r="T1818" i="7"/>
  <c r="T1819" i="7"/>
  <c r="T1820" i="7"/>
  <c r="T1821" i="7"/>
  <c r="T1822" i="7"/>
  <c r="T1823" i="7"/>
  <c r="T1824" i="7"/>
  <c r="T1825" i="7"/>
  <c r="T1826" i="7"/>
  <c r="T1827" i="7"/>
  <c r="T1828" i="7"/>
  <c r="T1829" i="7"/>
  <c r="T1830" i="7"/>
  <c r="T1831" i="7"/>
  <c r="T1832" i="7"/>
  <c r="T1833" i="7"/>
  <c r="T1834" i="7"/>
  <c r="T1835" i="7"/>
  <c r="T1836" i="7"/>
  <c r="T1837" i="7"/>
  <c r="T1838" i="7"/>
  <c r="T1839" i="7"/>
  <c r="T1840" i="7"/>
  <c r="T1841" i="7"/>
  <c r="T1842" i="7"/>
  <c r="T1843" i="7"/>
  <c r="T1844" i="7"/>
  <c r="T1845" i="7"/>
  <c r="T1846" i="7"/>
  <c r="T1847" i="7"/>
  <c r="T1848" i="7"/>
  <c r="T1849" i="7"/>
  <c r="T1850" i="7"/>
  <c r="T1851" i="7"/>
  <c r="T1852" i="7"/>
  <c r="T1853" i="7"/>
  <c r="T1854" i="7"/>
  <c r="T1855" i="7"/>
  <c r="T1856" i="7"/>
  <c r="T1857" i="7"/>
  <c r="T1858" i="7"/>
  <c r="T1859" i="7"/>
  <c r="T1860" i="7"/>
  <c r="T1861" i="7"/>
  <c r="T1862" i="7"/>
  <c r="T1863" i="7"/>
  <c r="T1864" i="7"/>
  <c r="T1865" i="7"/>
  <c r="T1866" i="7"/>
  <c r="T1867" i="7"/>
  <c r="T1868" i="7"/>
  <c r="T1869" i="7"/>
  <c r="T1870" i="7"/>
  <c r="T1871" i="7"/>
  <c r="T1872" i="7"/>
  <c r="T1873" i="7"/>
  <c r="T1874" i="7"/>
  <c r="T1875" i="7"/>
  <c r="T1876" i="7"/>
  <c r="T1877" i="7"/>
  <c r="T1878" i="7"/>
  <c r="T1879" i="7"/>
  <c r="T1880" i="7"/>
  <c r="T1881" i="7"/>
  <c r="T1882" i="7"/>
  <c r="T1883" i="7"/>
  <c r="T1884" i="7"/>
  <c r="T1885" i="7"/>
  <c r="T1886" i="7"/>
  <c r="T1887" i="7"/>
  <c r="T1888" i="7"/>
  <c r="T1889" i="7"/>
  <c r="T1890" i="7"/>
  <c r="T1891" i="7"/>
  <c r="T1892" i="7"/>
  <c r="T1893" i="7"/>
  <c r="T1894" i="7"/>
  <c r="T1895" i="7"/>
  <c r="T1896" i="7"/>
  <c r="T1897" i="7"/>
  <c r="T1898" i="7"/>
  <c r="T1899" i="7"/>
  <c r="T1900" i="7"/>
  <c r="T1901" i="7"/>
  <c r="T1902" i="7"/>
  <c r="T1903" i="7"/>
  <c r="T1904" i="7"/>
  <c r="T1905" i="7"/>
  <c r="T1906" i="7"/>
  <c r="T1907" i="7"/>
  <c r="T1908" i="7"/>
  <c r="T1909" i="7"/>
  <c r="T1910" i="7"/>
  <c r="T1911" i="7"/>
  <c r="T1912" i="7"/>
  <c r="T1913" i="7"/>
  <c r="T1914" i="7"/>
  <c r="T1915" i="7"/>
  <c r="T1916" i="7"/>
  <c r="T1917" i="7"/>
  <c r="T1918" i="7"/>
  <c r="T1919" i="7"/>
  <c r="T1920" i="7"/>
  <c r="T1921" i="7"/>
  <c r="T1922" i="7"/>
  <c r="T1923" i="7"/>
  <c r="T1924" i="7"/>
  <c r="T1925" i="7"/>
  <c r="T1926" i="7"/>
  <c r="T1927" i="7"/>
  <c r="T1928" i="7"/>
  <c r="T1929" i="7"/>
  <c r="T1930" i="7"/>
  <c r="T1931" i="7"/>
  <c r="T1932" i="7"/>
  <c r="T1933" i="7"/>
  <c r="T1934" i="7"/>
  <c r="T1935" i="7"/>
  <c r="T1936" i="7"/>
  <c r="T1937" i="7"/>
  <c r="T1938" i="7"/>
  <c r="T1939" i="7"/>
  <c r="T1940" i="7"/>
  <c r="T1941" i="7"/>
  <c r="T1942" i="7"/>
  <c r="T1943" i="7"/>
  <c r="T1944" i="7"/>
  <c r="T1945" i="7"/>
  <c r="T1946" i="7"/>
  <c r="T1947" i="7"/>
  <c r="T1948" i="7"/>
  <c r="T1949" i="7"/>
  <c r="T1950" i="7"/>
  <c r="T1951" i="7"/>
  <c r="T1952" i="7"/>
  <c r="T1953" i="7"/>
  <c r="T1954" i="7"/>
  <c r="T1955" i="7"/>
  <c r="T1956" i="7"/>
  <c r="T1957" i="7"/>
  <c r="T1958" i="7"/>
  <c r="T1959" i="7"/>
  <c r="T1960" i="7"/>
  <c r="T1961" i="7"/>
  <c r="T1962" i="7"/>
  <c r="T1963" i="7"/>
  <c r="T1964" i="7"/>
  <c r="T1965" i="7"/>
  <c r="T1966" i="7"/>
  <c r="T1967" i="7"/>
  <c r="T1968" i="7"/>
  <c r="T1969" i="7"/>
  <c r="T1970" i="7"/>
  <c r="T1971" i="7"/>
  <c r="T1972" i="7"/>
  <c r="T1973" i="7"/>
  <c r="T1974" i="7"/>
  <c r="T1975" i="7"/>
  <c r="T1976" i="7"/>
  <c r="T1977" i="7"/>
  <c r="T1978" i="7"/>
  <c r="T1979" i="7"/>
  <c r="T1980" i="7"/>
  <c r="T1981" i="7"/>
  <c r="T1982" i="7"/>
  <c r="T1983" i="7"/>
  <c r="T1984" i="7"/>
  <c r="T1985" i="7"/>
  <c r="T1986" i="7"/>
  <c r="T1987" i="7"/>
  <c r="T1988" i="7"/>
  <c r="T1989" i="7"/>
  <c r="T1990" i="7"/>
  <c r="T1991" i="7"/>
  <c r="T1992" i="7"/>
  <c r="T1993" i="7"/>
  <c r="T1994" i="7"/>
  <c r="T1995" i="7"/>
  <c r="T1996" i="7"/>
  <c r="T1997" i="7"/>
  <c r="T1998" i="7"/>
  <c r="T1999" i="7"/>
  <c r="T2000" i="7"/>
  <c r="T2001" i="7"/>
  <c r="T2002" i="7"/>
  <c r="T2003" i="7"/>
  <c r="T2004" i="7"/>
  <c r="T2005" i="7"/>
  <c r="T2006" i="7"/>
  <c r="T2007" i="7"/>
  <c r="T2008" i="7"/>
  <c r="T2009" i="7"/>
  <c r="T2010" i="7"/>
  <c r="T2011" i="7"/>
  <c r="T2012" i="7"/>
  <c r="T2013" i="7"/>
  <c r="T2014" i="7"/>
  <c r="T2015" i="7"/>
  <c r="T2016" i="7"/>
  <c r="T2017" i="7"/>
  <c r="T2018" i="7"/>
  <c r="T2019" i="7"/>
  <c r="T2020" i="7"/>
  <c r="T2021" i="7"/>
  <c r="T2022" i="7"/>
  <c r="T2023" i="7"/>
  <c r="T2024" i="7"/>
  <c r="T2025" i="7"/>
  <c r="T2026" i="7"/>
  <c r="T2027" i="7"/>
  <c r="T2028" i="7"/>
  <c r="T2029" i="7"/>
  <c r="T2030" i="7"/>
  <c r="T2031" i="7"/>
  <c r="T2032" i="7"/>
  <c r="T2033" i="7"/>
  <c r="T2034" i="7"/>
  <c r="T2035" i="7"/>
  <c r="T2036" i="7"/>
  <c r="T2037" i="7"/>
  <c r="T2038" i="7"/>
  <c r="T2039" i="7"/>
  <c r="T2040" i="7"/>
  <c r="T2041" i="7"/>
  <c r="T2042" i="7"/>
  <c r="T2043" i="7"/>
  <c r="T2044" i="7"/>
  <c r="T2045" i="7"/>
  <c r="T2046" i="7"/>
  <c r="T2047" i="7"/>
  <c r="T2048" i="7"/>
  <c r="T2049" i="7"/>
  <c r="T2050" i="7"/>
  <c r="T2051" i="7"/>
  <c r="T2052" i="7"/>
  <c r="T2053" i="7"/>
  <c r="T2054" i="7"/>
  <c r="T2055" i="7"/>
  <c r="T2056" i="7"/>
  <c r="T2057" i="7"/>
  <c r="T2058" i="7"/>
  <c r="T2059" i="7"/>
  <c r="T2060" i="7"/>
  <c r="T2061" i="7"/>
  <c r="T2062" i="7"/>
  <c r="T2063" i="7"/>
  <c r="T2064" i="7"/>
  <c r="T2065" i="7"/>
  <c r="T2066" i="7"/>
  <c r="T2067" i="7"/>
  <c r="T2068" i="7"/>
  <c r="T2069" i="7"/>
  <c r="T2070" i="7"/>
  <c r="T2071" i="7"/>
  <c r="T2072" i="7"/>
  <c r="T2073" i="7"/>
  <c r="T2074" i="7"/>
  <c r="T2075" i="7"/>
  <c r="T2076" i="7"/>
  <c r="T2077" i="7"/>
  <c r="T2078" i="7"/>
  <c r="T2079" i="7"/>
  <c r="T2080" i="7"/>
  <c r="T2081" i="7"/>
  <c r="T2082" i="7"/>
  <c r="T2083" i="7"/>
  <c r="T2084" i="7"/>
  <c r="T2085" i="7"/>
  <c r="T2086" i="7"/>
  <c r="T2087" i="7"/>
  <c r="T2088" i="7"/>
  <c r="T2089" i="7"/>
  <c r="T2090" i="7"/>
  <c r="T2091" i="7"/>
  <c r="T2092" i="7"/>
  <c r="T2093" i="7"/>
  <c r="T2094" i="7"/>
  <c r="T2095" i="7"/>
  <c r="T2096" i="7"/>
  <c r="T2097" i="7"/>
  <c r="T2098" i="7"/>
  <c r="T2099" i="7"/>
  <c r="T2100" i="7"/>
  <c r="T2101" i="7"/>
  <c r="T2102" i="7"/>
  <c r="T2103" i="7"/>
  <c r="T2104" i="7"/>
  <c r="T2105" i="7"/>
  <c r="T2106" i="7"/>
  <c r="T2107" i="7"/>
  <c r="T2108" i="7"/>
  <c r="T2109" i="7"/>
  <c r="T2110" i="7"/>
  <c r="T2111" i="7"/>
  <c r="T2112" i="7"/>
  <c r="T2113" i="7"/>
  <c r="T2114" i="7"/>
  <c r="T2115" i="7"/>
  <c r="T2116" i="7"/>
  <c r="T2117" i="7"/>
  <c r="T2118" i="7"/>
  <c r="T2119" i="7"/>
  <c r="T2120" i="7"/>
  <c r="T2121" i="7"/>
  <c r="T2122" i="7"/>
  <c r="T2123" i="7"/>
  <c r="T2124" i="7"/>
  <c r="T2125" i="7"/>
  <c r="T2126" i="7"/>
  <c r="T2127" i="7"/>
  <c r="T2128" i="7"/>
  <c r="T2129" i="7"/>
  <c r="T2130" i="7"/>
  <c r="T2131" i="7"/>
  <c r="T2132" i="7"/>
  <c r="T2133" i="7"/>
  <c r="T2134" i="7"/>
  <c r="T2135" i="7"/>
  <c r="T2136" i="7"/>
  <c r="T2137" i="7"/>
  <c r="T2138" i="7"/>
  <c r="T2139" i="7"/>
  <c r="T2140" i="7"/>
  <c r="T2141" i="7"/>
  <c r="T2142" i="7"/>
  <c r="T2143" i="7"/>
  <c r="T2144" i="7"/>
  <c r="T2145" i="7"/>
  <c r="T2146" i="7"/>
  <c r="T2147" i="7"/>
  <c r="T2148" i="7"/>
  <c r="T2149" i="7"/>
  <c r="T2150" i="7"/>
  <c r="T2151" i="7"/>
  <c r="T2152" i="7"/>
  <c r="T2153" i="7"/>
  <c r="T2154" i="7"/>
  <c r="T2155" i="7"/>
  <c r="T2156" i="7"/>
  <c r="T2157" i="7"/>
  <c r="T2158" i="7"/>
  <c r="T2159" i="7"/>
  <c r="T2160" i="7"/>
  <c r="T2161" i="7"/>
  <c r="T2162" i="7"/>
  <c r="T2163" i="7"/>
  <c r="T2164" i="7"/>
  <c r="T2165" i="7"/>
  <c r="T2166" i="7"/>
  <c r="T2167" i="7"/>
  <c r="T2168" i="7"/>
  <c r="T2169" i="7"/>
  <c r="T2170" i="7"/>
  <c r="T2171" i="7"/>
  <c r="T2172" i="7"/>
  <c r="T2173" i="7"/>
  <c r="T2174" i="7"/>
  <c r="T2175" i="7"/>
  <c r="T2176" i="7"/>
  <c r="T2177" i="7"/>
  <c r="T2178" i="7"/>
  <c r="T2179" i="7"/>
  <c r="T2180" i="7"/>
  <c r="T2181" i="7"/>
  <c r="T2182" i="7"/>
  <c r="T2183" i="7"/>
  <c r="T2184" i="7"/>
  <c r="T2185" i="7"/>
  <c r="T2186" i="7"/>
  <c r="T2187" i="7"/>
  <c r="T2188" i="7"/>
  <c r="T2189" i="7"/>
  <c r="T2190" i="7"/>
  <c r="T2191" i="7"/>
  <c r="T2192" i="7"/>
  <c r="T2193" i="7"/>
  <c r="T2194" i="7"/>
  <c r="T2195" i="7"/>
  <c r="T2196" i="7"/>
  <c r="T2197" i="7"/>
  <c r="T2198" i="7"/>
  <c r="T2199" i="7"/>
  <c r="T2200" i="7"/>
  <c r="T2201" i="7"/>
  <c r="T2202" i="7"/>
  <c r="T2203" i="7"/>
  <c r="T2204" i="7"/>
  <c r="T2205" i="7"/>
  <c r="T2206" i="7"/>
  <c r="T2207" i="7"/>
  <c r="T2208" i="7"/>
  <c r="T2209" i="7"/>
  <c r="T2210" i="7"/>
  <c r="T2211" i="7"/>
  <c r="T2212" i="7"/>
  <c r="T2213" i="7"/>
  <c r="T2214" i="7"/>
  <c r="T2215" i="7"/>
  <c r="T2216" i="7"/>
  <c r="T2217" i="7"/>
  <c r="T2218" i="7"/>
  <c r="T2219" i="7"/>
  <c r="T2220" i="7"/>
  <c r="T2221" i="7"/>
  <c r="T2222" i="7"/>
  <c r="T2223" i="7"/>
  <c r="T2224" i="7"/>
  <c r="T2225" i="7"/>
  <c r="T2226" i="7"/>
  <c r="T2227" i="7"/>
  <c r="T2228" i="7"/>
  <c r="T2229" i="7"/>
  <c r="T2230" i="7"/>
  <c r="T2231" i="7"/>
  <c r="T2232" i="7"/>
  <c r="T2233" i="7"/>
  <c r="T2234" i="7"/>
  <c r="T2235" i="7"/>
  <c r="T2236" i="7"/>
  <c r="T2237" i="7"/>
  <c r="T2238" i="7"/>
  <c r="T2239" i="7"/>
  <c r="T2240" i="7"/>
  <c r="T2241" i="7"/>
  <c r="T2242" i="7"/>
  <c r="T2243" i="7"/>
  <c r="T2244" i="7"/>
  <c r="T2245" i="7"/>
  <c r="T2246" i="7"/>
  <c r="T2247" i="7"/>
  <c r="T2248" i="7"/>
  <c r="T2249" i="7"/>
  <c r="T2250" i="7"/>
  <c r="T2251" i="7"/>
  <c r="T2252" i="7"/>
  <c r="T2253" i="7"/>
  <c r="T2254" i="7"/>
  <c r="T2255" i="7"/>
  <c r="T2256" i="7"/>
  <c r="T2257" i="7"/>
  <c r="T2258" i="7"/>
  <c r="T2259" i="7"/>
  <c r="T2260" i="7"/>
  <c r="T2261" i="7"/>
  <c r="T2262" i="7"/>
  <c r="T2263" i="7"/>
  <c r="T2264" i="7"/>
  <c r="T2265" i="7"/>
  <c r="T2266" i="7"/>
  <c r="T2267" i="7"/>
  <c r="T2268" i="7"/>
  <c r="T2269" i="7"/>
  <c r="T2270" i="7"/>
  <c r="T2271" i="7"/>
  <c r="T2272" i="7"/>
  <c r="T2273" i="7"/>
  <c r="T2274" i="7"/>
  <c r="T2275" i="7"/>
  <c r="T2276" i="7"/>
  <c r="T2277" i="7"/>
  <c r="T2278" i="7"/>
  <c r="T2279" i="7"/>
  <c r="T2280" i="7"/>
  <c r="T2281" i="7"/>
  <c r="T2282" i="7"/>
  <c r="T2283" i="7"/>
  <c r="T2284" i="7"/>
  <c r="T2285" i="7"/>
  <c r="T2286" i="7"/>
  <c r="T2287" i="7"/>
  <c r="T2288" i="7"/>
  <c r="T2289" i="7"/>
  <c r="T2290" i="7"/>
  <c r="T2291" i="7"/>
  <c r="T2292" i="7"/>
  <c r="T2293" i="7"/>
  <c r="T2294" i="7"/>
  <c r="T2295" i="7"/>
  <c r="T2296" i="7"/>
  <c r="T2297" i="7"/>
  <c r="T2298" i="7"/>
  <c r="T2299" i="7"/>
  <c r="T2300" i="7"/>
  <c r="T2301" i="7"/>
  <c r="T2302" i="7"/>
  <c r="T2303" i="7"/>
  <c r="T2304" i="7"/>
  <c r="T2305" i="7"/>
  <c r="T2306" i="7"/>
  <c r="T2307" i="7"/>
  <c r="T2308" i="7"/>
  <c r="T2309" i="7"/>
  <c r="T2310" i="7"/>
  <c r="T2311" i="7"/>
  <c r="T2312" i="7"/>
  <c r="T2313" i="7"/>
  <c r="T2314" i="7"/>
  <c r="T2315" i="7"/>
  <c r="T2316" i="7"/>
  <c r="T2317" i="7"/>
  <c r="T2318" i="7"/>
  <c r="T2319" i="7"/>
  <c r="T2320" i="7"/>
  <c r="T2321" i="7"/>
  <c r="T2322" i="7"/>
  <c r="T2323" i="7"/>
  <c r="T2324" i="7"/>
  <c r="T2325" i="7"/>
  <c r="T2326" i="7"/>
  <c r="T2327" i="7"/>
  <c r="T2328" i="7"/>
  <c r="T2329" i="7"/>
  <c r="T2330" i="7"/>
  <c r="T2331" i="7"/>
  <c r="T2332" i="7"/>
  <c r="T2333" i="7"/>
  <c r="T2334" i="7"/>
  <c r="T2335" i="7"/>
  <c r="T2336" i="7"/>
  <c r="T2337" i="7"/>
  <c r="T2338" i="7"/>
  <c r="T2339" i="7"/>
  <c r="T2340" i="7"/>
  <c r="T2341" i="7"/>
  <c r="T2342" i="7"/>
  <c r="T2343" i="7"/>
  <c r="T2344" i="7"/>
  <c r="T2345" i="7"/>
  <c r="T2346" i="7"/>
  <c r="T2347" i="7"/>
  <c r="T2348" i="7"/>
  <c r="T2349" i="7"/>
  <c r="T2350" i="7"/>
  <c r="T2351" i="7"/>
  <c r="T2352" i="7"/>
  <c r="T2353" i="7"/>
  <c r="T2354" i="7"/>
  <c r="T2355" i="7"/>
  <c r="T2356" i="7"/>
  <c r="T2357" i="7"/>
  <c r="T2358" i="7"/>
  <c r="T2359" i="7"/>
  <c r="T2360" i="7"/>
  <c r="T2361" i="7"/>
  <c r="T2362" i="7"/>
  <c r="T2363" i="7"/>
  <c r="T2364" i="7"/>
  <c r="T2365" i="7"/>
  <c r="T2366" i="7"/>
  <c r="T2367" i="7"/>
  <c r="T2368" i="7"/>
  <c r="T2369" i="7"/>
  <c r="T2370" i="7"/>
  <c r="T2371" i="7"/>
  <c r="T2372" i="7"/>
  <c r="T2373" i="7"/>
  <c r="T2374" i="7"/>
  <c r="T2375" i="7"/>
  <c r="T2376" i="7"/>
  <c r="T2377" i="7"/>
  <c r="T2378" i="7"/>
  <c r="T2379" i="7"/>
  <c r="T2380" i="7"/>
  <c r="T2381" i="7"/>
  <c r="T2382" i="7"/>
  <c r="T2383" i="7"/>
  <c r="T2384" i="7"/>
  <c r="T2385" i="7"/>
  <c r="T2386" i="7"/>
  <c r="T2387" i="7"/>
  <c r="T2388" i="7"/>
  <c r="T2389" i="7"/>
  <c r="T2390" i="7"/>
  <c r="T2391" i="7"/>
  <c r="T2392" i="7"/>
  <c r="T2393" i="7"/>
  <c r="T2394" i="7"/>
  <c r="T2395" i="7"/>
  <c r="T2396" i="7"/>
  <c r="T2397" i="7"/>
  <c r="T2398" i="7"/>
  <c r="T2399" i="7"/>
  <c r="T2400" i="7"/>
  <c r="T2401" i="7"/>
  <c r="T2402" i="7"/>
  <c r="T2403" i="7"/>
  <c r="T2404" i="7"/>
  <c r="T2405" i="7"/>
  <c r="T2406" i="7"/>
  <c r="T2407" i="7"/>
  <c r="T2408" i="7"/>
  <c r="T2409" i="7"/>
  <c r="T2410" i="7"/>
  <c r="T2411" i="7"/>
  <c r="T2412" i="7"/>
  <c r="T2413" i="7"/>
  <c r="T2414" i="7"/>
  <c r="T2415" i="7"/>
  <c r="T2416" i="7"/>
  <c r="T2417" i="7"/>
  <c r="T2418" i="7"/>
  <c r="T2419" i="7"/>
  <c r="T2420" i="7"/>
  <c r="T2421" i="7"/>
  <c r="T2422" i="7"/>
  <c r="T2423" i="7"/>
  <c r="T2424" i="7"/>
  <c r="T2425" i="7"/>
  <c r="T2426" i="7"/>
  <c r="T2427" i="7"/>
  <c r="T2428" i="7"/>
  <c r="T2429" i="7"/>
  <c r="T2430" i="7"/>
  <c r="T2431" i="7"/>
  <c r="T2432" i="7"/>
  <c r="T2433" i="7"/>
  <c r="T2434" i="7"/>
  <c r="T2435" i="7"/>
  <c r="T2436" i="7"/>
  <c r="T2437" i="7"/>
  <c r="T2438" i="7"/>
  <c r="T2439" i="7"/>
  <c r="T2440" i="7"/>
  <c r="T2441" i="7"/>
  <c r="T2442" i="7"/>
  <c r="T2443" i="7"/>
  <c r="T2444" i="7"/>
  <c r="T2445" i="7"/>
  <c r="T2446" i="7"/>
  <c r="T2447" i="7"/>
  <c r="T2448" i="7"/>
  <c r="T2449" i="7"/>
  <c r="T2450" i="7"/>
  <c r="T2451" i="7"/>
  <c r="T2452" i="7"/>
  <c r="T2453" i="7"/>
  <c r="T2454" i="7"/>
  <c r="T2455" i="7"/>
  <c r="T2456" i="7"/>
  <c r="T2457" i="7"/>
  <c r="T2458" i="7"/>
  <c r="T2459" i="7"/>
  <c r="T2460" i="7"/>
  <c r="T2461" i="7"/>
  <c r="T2462" i="7"/>
  <c r="T2463" i="7"/>
  <c r="T2464" i="7"/>
  <c r="T2465" i="7"/>
  <c r="T2466" i="7"/>
  <c r="T2467" i="7"/>
  <c r="T2468" i="7"/>
  <c r="T2469" i="7"/>
  <c r="T2470" i="7"/>
  <c r="T2471" i="7"/>
  <c r="T2472" i="7"/>
  <c r="T2473" i="7"/>
  <c r="T2474" i="7"/>
  <c r="T2475" i="7"/>
  <c r="T2476" i="7"/>
  <c r="T2477" i="7"/>
  <c r="T2478" i="7"/>
  <c r="T2479" i="7"/>
  <c r="T2480" i="7"/>
  <c r="T2481" i="7"/>
  <c r="T2482" i="7"/>
  <c r="T2483" i="7"/>
  <c r="T2484" i="7"/>
  <c r="T2485" i="7"/>
  <c r="T2486" i="7"/>
  <c r="T2487" i="7"/>
  <c r="T2488" i="7"/>
  <c r="T2489" i="7"/>
  <c r="T2490" i="7"/>
  <c r="T2491" i="7"/>
  <c r="T2492" i="7"/>
  <c r="T2493" i="7"/>
  <c r="T2494" i="7"/>
  <c r="T2495" i="7"/>
  <c r="T2496" i="7"/>
  <c r="T2497" i="7"/>
  <c r="T2498" i="7"/>
  <c r="T2499" i="7"/>
  <c r="T2500" i="7"/>
  <c r="T2501" i="7"/>
  <c r="T2502" i="7"/>
  <c r="T2503" i="7"/>
  <c r="T2504" i="7"/>
  <c r="T2505" i="7"/>
  <c r="T2506" i="7"/>
  <c r="T2507" i="7"/>
  <c r="T2508" i="7"/>
  <c r="T2509" i="7"/>
  <c r="T2510" i="7"/>
  <c r="T2511" i="7"/>
  <c r="T2512" i="7"/>
  <c r="T2513" i="7"/>
  <c r="T2514" i="7"/>
  <c r="T2515" i="7"/>
  <c r="T2516" i="7"/>
  <c r="T2517" i="7"/>
  <c r="T2518" i="7"/>
  <c r="T2519" i="7"/>
  <c r="T2520" i="7"/>
  <c r="T2521" i="7"/>
  <c r="T2522" i="7"/>
  <c r="T2523" i="7"/>
  <c r="T2524" i="7"/>
  <c r="T2525" i="7"/>
  <c r="T2526" i="7"/>
  <c r="T2527" i="7"/>
  <c r="T2528" i="7"/>
  <c r="T2529" i="7"/>
  <c r="T2530" i="7"/>
  <c r="T2531" i="7"/>
  <c r="T2532" i="7"/>
  <c r="T2533" i="7"/>
  <c r="T2534" i="7"/>
  <c r="T2535" i="7"/>
  <c r="T2536" i="7"/>
  <c r="T2537" i="7"/>
  <c r="T2538" i="7"/>
  <c r="T2539" i="7"/>
  <c r="T2540" i="7"/>
  <c r="T2541" i="7"/>
  <c r="T2542" i="7"/>
  <c r="T2543" i="7"/>
  <c r="T2544" i="7"/>
  <c r="T2545" i="7"/>
  <c r="T2546" i="7"/>
  <c r="T2547" i="7"/>
  <c r="T2548" i="7"/>
  <c r="T2549" i="7"/>
  <c r="T2550" i="7"/>
  <c r="T2551" i="7"/>
  <c r="T2552" i="7"/>
  <c r="T2553" i="7"/>
  <c r="T2554" i="7"/>
  <c r="T2555" i="7"/>
  <c r="T2556" i="7"/>
  <c r="T2557" i="7"/>
  <c r="T2558" i="7"/>
  <c r="T2559" i="7"/>
  <c r="T2560" i="7"/>
  <c r="T2561" i="7"/>
  <c r="T2562" i="7"/>
  <c r="T2563" i="7"/>
  <c r="T2564" i="7"/>
  <c r="T2565" i="7"/>
  <c r="T2566" i="7"/>
  <c r="T2567" i="7"/>
  <c r="T2568" i="7"/>
  <c r="T2569" i="7"/>
  <c r="T2570" i="7"/>
  <c r="T2571" i="7"/>
  <c r="T2572" i="7"/>
  <c r="T2573" i="7"/>
  <c r="T2574" i="7"/>
  <c r="T2575" i="7"/>
  <c r="T2576" i="7"/>
  <c r="T2577" i="7"/>
  <c r="T2578" i="7"/>
  <c r="T2579" i="7"/>
  <c r="T2580" i="7"/>
  <c r="T2581" i="7"/>
  <c r="T2582" i="7"/>
  <c r="T2583" i="7"/>
  <c r="T2584" i="7"/>
  <c r="T2585" i="7"/>
  <c r="T2586" i="7"/>
  <c r="T2587" i="7"/>
  <c r="T2588" i="7"/>
  <c r="T2589" i="7"/>
  <c r="T2590" i="7"/>
  <c r="T2591" i="7"/>
  <c r="T2592" i="7"/>
  <c r="T2593" i="7"/>
  <c r="T2594" i="7"/>
  <c r="T2595" i="7"/>
  <c r="T2596" i="7"/>
  <c r="T2597" i="7"/>
  <c r="T2598" i="7"/>
  <c r="T2599" i="7"/>
  <c r="T2600" i="7"/>
  <c r="T2601" i="7"/>
  <c r="T2602" i="7"/>
  <c r="T2603" i="7"/>
  <c r="T2604" i="7"/>
  <c r="T2605" i="7"/>
  <c r="T2606" i="7"/>
  <c r="T2607" i="7"/>
  <c r="T2608" i="7"/>
  <c r="T2609" i="7"/>
  <c r="T2610" i="7"/>
  <c r="T2611" i="7"/>
  <c r="T2612" i="7"/>
  <c r="T2613" i="7"/>
  <c r="T2614" i="7"/>
  <c r="T2615" i="7"/>
  <c r="T2616" i="7"/>
  <c r="T2617" i="7"/>
  <c r="T2618" i="7"/>
  <c r="T2619" i="7"/>
  <c r="T2620" i="7"/>
  <c r="T2621" i="7"/>
  <c r="T2622" i="7"/>
  <c r="T2623" i="7"/>
  <c r="T2624" i="7"/>
  <c r="T2625" i="7"/>
  <c r="T2626" i="7"/>
  <c r="T2627" i="7"/>
  <c r="T2628" i="7"/>
  <c r="T2629" i="7"/>
  <c r="T2630" i="7"/>
  <c r="T2631" i="7"/>
  <c r="T2632" i="7"/>
  <c r="T2633" i="7"/>
  <c r="T2634" i="7"/>
  <c r="T2635" i="7"/>
  <c r="T2636" i="7"/>
  <c r="T2637" i="7"/>
  <c r="T2638" i="7"/>
  <c r="T2639" i="7"/>
  <c r="T2640" i="7"/>
  <c r="T2641" i="7"/>
  <c r="T2642" i="7"/>
  <c r="T2643" i="7"/>
  <c r="T2644" i="7"/>
  <c r="T2645" i="7"/>
  <c r="T2646" i="7"/>
  <c r="T2647" i="7"/>
  <c r="T2648" i="7"/>
  <c r="T2649" i="7"/>
  <c r="T2650" i="7"/>
  <c r="T2651" i="7"/>
  <c r="T2652" i="7"/>
  <c r="T2653" i="7"/>
  <c r="T2654" i="7"/>
  <c r="T2655" i="7"/>
  <c r="T2656" i="7"/>
  <c r="T2657" i="7"/>
  <c r="T2658" i="7"/>
  <c r="T2659" i="7"/>
  <c r="T2660" i="7"/>
  <c r="T2661" i="7"/>
  <c r="T2662" i="7"/>
  <c r="T2663" i="7"/>
  <c r="T2664" i="7"/>
  <c r="T2665" i="7"/>
  <c r="T2666" i="7"/>
  <c r="T2667" i="7"/>
  <c r="T2668" i="7"/>
  <c r="T2669" i="7"/>
  <c r="T2670" i="7"/>
  <c r="T2671" i="7"/>
  <c r="T2672" i="7"/>
  <c r="T2673" i="7"/>
  <c r="T2674" i="7"/>
  <c r="T2675" i="7"/>
  <c r="T2676" i="7"/>
  <c r="T2677" i="7"/>
  <c r="T2678" i="7"/>
  <c r="T2679" i="7"/>
  <c r="T2680" i="7"/>
  <c r="T2681" i="7"/>
  <c r="T2682" i="7"/>
  <c r="T2683" i="7"/>
  <c r="T2684" i="7"/>
  <c r="T2685" i="7"/>
  <c r="T2686" i="7"/>
  <c r="T2687" i="7"/>
  <c r="T2688" i="7"/>
  <c r="T2689" i="7"/>
  <c r="T2690" i="7"/>
  <c r="T2691" i="7"/>
  <c r="T2692" i="7"/>
  <c r="T2693" i="7"/>
  <c r="T2694" i="7"/>
  <c r="T2695" i="7"/>
  <c r="T2696" i="7"/>
  <c r="T2697" i="7"/>
  <c r="T2698" i="7"/>
  <c r="T2699" i="7"/>
  <c r="T2700" i="7"/>
  <c r="T2701" i="7"/>
  <c r="T2702" i="7"/>
  <c r="T2703" i="7"/>
  <c r="T2704" i="7"/>
  <c r="T2705" i="7"/>
  <c r="T2706" i="7"/>
  <c r="T2707" i="7"/>
  <c r="T2708" i="7"/>
  <c r="T2709" i="7"/>
  <c r="T2710" i="7"/>
  <c r="T2711" i="7"/>
  <c r="T2712" i="7"/>
  <c r="T2713" i="7"/>
  <c r="T2714" i="7"/>
  <c r="T2715" i="7"/>
  <c r="T2716" i="7"/>
  <c r="T2717" i="7"/>
  <c r="T2718" i="7"/>
  <c r="T2719" i="7"/>
  <c r="T2720" i="7"/>
  <c r="T2721" i="7"/>
  <c r="T2722" i="7"/>
  <c r="T2723" i="7"/>
  <c r="T2724" i="7"/>
  <c r="T2725" i="7"/>
  <c r="T2726" i="7"/>
  <c r="T2727" i="7"/>
  <c r="T2728" i="7"/>
  <c r="T2729" i="7"/>
  <c r="T2730" i="7"/>
  <c r="T2731" i="7"/>
  <c r="T2732" i="7"/>
  <c r="T2733" i="7"/>
  <c r="T2734" i="7"/>
  <c r="T2735" i="7"/>
  <c r="T2736" i="7"/>
  <c r="T2737" i="7"/>
  <c r="T2738" i="7"/>
  <c r="T2739" i="7"/>
  <c r="T2740" i="7"/>
  <c r="T2741" i="7"/>
  <c r="T2742" i="7"/>
  <c r="T2743" i="7"/>
  <c r="T2744" i="7"/>
  <c r="T2745" i="7"/>
  <c r="T2746" i="7"/>
  <c r="T2747" i="7"/>
  <c r="T2748" i="7"/>
  <c r="T2749" i="7"/>
  <c r="T2750" i="7"/>
  <c r="T2751" i="7"/>
  <c r="T2752" i="7"/>
  <c r="T2753" i="7"/>
  <c r="T2754" i="7"/>
  <c r="T2755" i="7"/>
  <c r="T2756" i="7"/>
  <c r="T2757" i="7"/>
  <c r="T2758" i="7"/>
  <c r="T2759" i="7"/>
  <c r="T2760" i="7"/>
  <c r="T2761" i="7"/>
  <c r="T2762" i="7"/>
  <c r="T2763" i="7"/>
  <c r="T2764" i="7"/>
  <c r="T2765" i="7"/>
  <c r="T2766" i="7"/>
  <c r="T2767" i="7"/>
  <c r="T2768" i="7"/>
  <c r="T2769" i="7"/>
  <c r="T2770" i="7"/>
  <c r="T2771" i="7"/>
  <c r="T2772" i="7"/>
  <c r="T2773" i="7"/>
  <c r="T2774" i="7"/>
  <c r="T2775" i="7"/>
  <c r="T2776" i="7"/>
  <c r="T2777" i="7"/>
  <c r="T2778" i="7"/>
  <c r="T2779" i="7"/>
  <c r="T2780" i="7"/>
  <c r="T2781" i="7"/>
  <c r="T2782" i="7"/>
  <c r="T2783" i="7"/>
  <c r="T2784" i="7"/>
  <c r="T2785" i="7"/>
  <c r="T2786" i="7"/>
  <c r="T2787" i="7"/>
  <c r="T2788" i="7"/>
  <c r="T2789" i="7"/>
  <c r="T2790" i="7"/>
  <c r="T2791" i="7"/>
  <c r="T2792" i="7"/>
  <c r="T2793" i="7"/>
  <c r="T2794" i="7"/>
  <c r="T2795" i="7"/>
  <c r="T2796" i="7"/>
  <c r="T2797" i="7"/>
  <c r="T2798" i="7"/>
  <c r="T2799" i="7"/>
  <c r="T2800" i="7"/>
  <c r="T2801" i="7"/>
  <c r="T2802" i="7"/>
  <c r="T2803" i="7"/>
  <c r="T2804" i="7"/>
  <c r="T2805" i="7"/>
  <c r="T2806" i="7"/>
  <c r="T2807" i="7"/>
  <c r="T2808" i="7"/>
  <c r="T2809" i="7"/>
  <c r="T2810" i="7"/>
  <c r="T2811" i="7"/>
  <c r="T2812" i="7"/>
  <c r="T2813" i="7"/>
  <c r="T2814" i="7"/>
  <c r="T2815" i="7"/>
  <c r="T2816" i="7"/>
  <c r="T2817" i="7"/>
  <c r="T2" i="7"/>
  <c r="S3" i="7"/>
  <c r="S4" i="7"/>
  <c r="S5" i="7"/>
  <c r="S6" i="7"/>
  <c r="S7" i="7"/>
  <c r="S8" i="7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S152" i="7"/>
  <c r="S153" i="7"/>
  <c r="S154" i="7"/>
  <c r="S155" i="7"/>
  <c r="S156" i="7"/>
  <c r="S157" i="7"/>
  <c r="S158" i="7"/>
  <c r="S159" i="7"/>
  <c r="S160" i="7"/>
  <c r="S161" i="7"/>
  <c r="S162" i="7"/>
  <c r="S163" i="7"/>
  <c r="S164" i="7"/>
  <c r="S165" i="7"/>
  <c r="S166" i="7"/>
  <c r="S167" i="7"/>
  <c r="S168" i="7"/>
  <c r="S169" i="7"/>
  <c r="S170" i="7"/>
  <c r="S171" i="7"/>
  <c r="S172" i="7"/>
  <c r="S173" i="7"/>
  <c r="S174" i="7"/>
  <c r="S175" i="7"/>
  <c r="S176" i="7"/>
  <c r="S177" i="7"/>
  <c r="S178" i="7"/>
  <c r="S179" i="7"/>
  <c r="S180" i="7"/>
  <c r="S181" i="7"/>
  <c r="S182" i="7"/>
  <c r="S183" i="7"/>
  <c r="S184" i="7"/>
  <c r="S185" i="7"/>
  <c r="S186" i="7"/>
  <c r="S187" i="7"/>
  <c r="S188" i="7"/>
  <c r="S189" i="7"/>
  <c r="S190" i="7"/>
  <c r="S191" i="7"/>
  <c r="S192" i="7"/>
  <c r="S193" i="7"/>
  <c r="S194" i="7"/>
  <c r="S195" i="7"/>
  <c r="S196" i="7"/>
  <c r="S197" i="7"/>
  <c r="S198" i="7"/>
  <c r="S199" i="7"/>
  <c r="S200" i="7"/>
  <c r="S201" i="7"/>
  <c r="S202" i="7"/>
  <c r="S203" i="7"/>
  <c r="S204" i="7"/>
  <c r="S205" i="7"/>
  <c r="S206" i="7"/>
  <c r="S207" i="7"/>
  <c r="S208" i="7"/>
  <c r="S209" i="7"/>
  <c r="S210" i="7"/>
  <c r="S211" i="7"/>
  <c r="S212" i="7"/>
  <c r="S213" i="7"/>
  <c r="S214" i="7"/>
  <c r="S215" i="7"/>
  <c r="S216" i="7"/>
  <c r="S217" i="7"/>
  <c r="S218" i="7"/>
  <c r="S219" i="7"/>
  <c r="S220" i="7"/>
  <c r="S221" i="7"/>
  <c r="S222" i="7"/>
  <c r="S223" i="7"/>
  <c r="S224" i="7"/>
  <c r="S225" i="7"/>
  <c r="S226" i="7"/>
  <c r="S227" i="7"/>
  <c r="S228" i="7"/>
  <c r="S229" i="7"/>
  <c r="S230" i="7"/>
  <c r="S231" i="7"/>
  <c r="S232" i="7"/>
  <c r="S233" i="7"/>
  <c r="S234" i="7"/>
  <c r="S235" i="7"/>
  <c r="S236" i="7"/>
  <c r="S237" i="7"/>
  <c r="S238" i="7"/>
  <c r="S239" i="7"/>
  <c r="S240" i="7"/>
  <c r="S241" i="7"/>
  <c r="S242" i="7"/>
  <c r="S243" i="7"/>
  <c r="S244" i="7"/>
  <c r="S245" i="7"/>
  <c r="S246" i="7"/>
  <c r="S247" i="7"/>
  <c r="S248" i="7"/>
  <c r="S249" i="7"/>
  <c r="S250" i="7"/>
  <c r="S251" i="7"/>
  <c r="S252" i="7"/>
  <c r="S253" i="7"/>
  <c r="S254" i="7"/>
  <c r="S255" i="7"/>
  <c r="S256" i="7"/>
  <c r="S257" i="7"/>
  <c r="S258" i="7"/>
  <c r="S259" i="7"/>
  <c r="S260" i="7"/>
  <c r="S261" i="7"/>
  <c r="S262" i="7"/>
  <c r="S263" i="7"/>
  <c r="S264" i="7"/>
  <c r="S265" i="7"/>
  <c r="S266" i="7"/>
  <c r="S267" i="7"/>
  <c r="S268" i="7"/>
  <c r="S269" i="7"/>
  <c r="S270" i="7"/>
  <c r="S271" i="7"/>
  <c r="S272" i="7"/>
  <c r="S273" i="7"/>
  <c r="S274" i="7"/>
  <c r="S275" i="7"/>
  <c r="S276" i="7"/>
  <c r="S277" i="7"/>
  <c r="S278" i="7"/>
  <c r="S279" i="7"/>
  <c r="S280" i="7"/>
  <c r="S281" i="7"/>
  <c r="S282" i="7"/>
  <c r="S283" i="7"/>
  <c r="S284" i="7"/>
  <c r="S285" i="7"/>
  <c r="S286" i="7"/>
  <c r="S287" i="7"/>
  <c r="S288" i="7"/>
  <c r="S289" i="7"/>
  <c r="S290" i="7"/>
  <c r="S291" i="7"/>
  <c r="S292" i="7"/>
  <c r="S293" i="7"/>
  <c r="S294" i="7"/>
  <c r="S295" i="7"/>
  <c r="S296" i="7"/>
  <c r="S297" i="7"/>
  <c r="S298" i="7"/>
  <c r="S299" i="7"/>
  <c r="S300" i="7"/>
  <c r="S301" i="7"/>
  <c r="S302" i="7"/>
  <c r="S303" i="7"/>
  <c r="S304" i="7"/>
  <c r="S305" i="7"/>
  <c r="S306" i="7"/>
  <c r="S307" i="7"/>
  <c r="S308" i="7"/>
  <c r="S309" i="7"/>
  <c r="S310" i="7"/>
  <c r="S311" i="7"/>
  <c r="S312" i="7"/>
  <c r="S313" i="7"/>
  <c r="S314" i="7"/>
  <c r="S315" i="7"/>
  <c r="S316" i="7"/>
  <c r="S317" i="7"/>
  <c r="S318" i="7"/>
  <c r="S319" i="7"/>
  <c r="S320" i="7"/>
  <c r="S321" i="7"/>
  <c r="S322" i="7"/>
  <c r="S323" i="7"/>
  <c r="S324" i="7"/>
  <c r="S325" i="7"/>
  <c r="S326" i="7"/>
  <c r="S327" i="7"/>
  <c r="S328" i="7"/>
  <c r="S329" i="7"/>
  <c r="S330" i="7"/>
  <c r="S331" i="7"/>
  <c r="S332" i="7"/>
  <c r="S333" i="7"/>
  <c r="S334" i="7"/>
  <c r="S335" i="7"/>
  <c r="S336" i="7"/>
  <c r="S337" i="7"/>
  <c r="S338" i="7"/>
  <c r="S339" i="7"/>
  <c r="S340" i="7"/>
  <c r="S341" i="7"/>
  <c r="S342" i="7"/>
  <c r="S343" i="7"/>
  <c r="S344" i="7"/>
  <c r="S345" i="7"/>
  <c r="S346" i="7"/>
  <c r="S347" i="7"/>
  <c r="S348" i="7"/>
  <c r="S349" i="7"/>
  <c r="S350" i="7"/>
  <c r="S351" i="7"/>
  <c r="S352" i="7"/>
  <c r="S353" i="7"/>
  <c r="S354" i="7"/>
  <c r="S355" i="7"/>
  <c r="S356" i="7"/>
  <c r="S357" i="7"/>
  <c r="S358" i="7"/>
  <c r="S359" i="7"/>
  <c r="S360" i="7"/>
  <c r="S361" i="7"/>
  <c r="S362" i="7"/>
  <c r="S363" i="7"/>
  <c r="S364" i="7"/>
  <c r="S365" i="7"/>
  <c r="S366" i="7"/>
  <c r="S367" i="7"/>
  <c r="S368" i="7"/>
  <c r="S369" i="7"/>
  <c r="S370" i="7"/>
  <c r="S371" i="7"/>
  <c r="S372" i="7"/>
  <c r="S373" i="7"/>
  <c r="S374" i="7"/>
  <c r="S375" i="7"/>
  <c r="S376" i="7"/>
  <c r="S377" i="7"/>
  <c r="S378" i="7"/>
  <c r="S379" i="7"/>
  <c r="S380" i="7"/>
  <c r="S381" i="7"/>
  <c r="S382" i="7"/>
  <c r="S383" i="7"/>
  <c r="S384" i="7"/>
  <c r="S385" i="7"/>
  <c r="S386" i="7"/>
  <c r="S387" i="7"/>
  <c r="S388" i="7"/>
  <c r="S389" i="7"/>
  <c r="S390" i="7"/>
  <c r="S391" i="7"/>
  <c r="S392" i="7"/>
  <c r="S393" i="7"/>
  <c r="S394" i="7"/>
  <c r="S395" i="7"/>
  <c r="S396" i="7"/>
  <c r="S397" i="7"/>
  <c r="S398" i="7"/>
  <c r="S399" i="7"/>
  <c r="S400" i="7"/>
  <c r="S401" i="7"/>
  <c r="S402" i="7"/>
  <c r="S403" i="7"/>
  <c r="S404" i="7"/>
  <c r="S405" i="7"/>
  <c r="S406" i="7"/>
  <c r="S407" i="7"/>
  <c r="S408" i="7"/>
  <c r="S409" i="7"/>
  <c r="S410" i="7"/>
  <c r="S411" i="7"/>
  <c r="S412" i="7"/>
  <c r="S413" i="7"/>
  <c r="S414" i="7"/>
  <c r="S415" i="7"/>
  <c r="S416" i="7"/>
  <c r="S417" i="7"/>
  <c r="S418" i="7"/>
  <c r="S419" i="7"/>
  <c r="S420" i="7"/>
  <c r="S421" i="7"/>
  <c r="S422" i="7"/>
  <c r="S423" i="7"/>
  <c r="S424" i="7"/>
  <c r="S425" i="7"/>
  <c r="S426" i="7"/>
  <c r="S427" i="7"/>
  <c r="S428" i="7"/>
  <c r="S429" i="7"/>
  <c r="S430" i="7"/>
  <c r="S431" i="7"/>
  <c r="S432" i="7"/>
  <c r="S433" i="7"/>
  <c r="S434" i="7"/>
  <c r="S435" i="7"/>
  <c r="S436" i="7"/>
  <c r="S437" i="7"/>
  <c r="S438" i="7"/>
  <c r="S439" i="7"/>
  <c r="S440" i="7"/>
  <c r="S441" i="7"/>
  <c r="S442" i="7"/>
  <c r="S443" i="7"/>
  <c r="S444" i="7"/>
  <c r="S445" i="7"/>
  <c r="S446" i="7"/>
  <c r="S447" i="7"/>
  <c r="S448" i="7"/>
  <c r="S449" i="7"/>
  <c r="S450" i="7"/>
  <c r="S451" i="7"/>
  <c r="S452" i="7"/>
  <c r="S453" i="7"/>
  <c r="S454" i="7"/>
  <c r="S455" i="7"/>
  <c r="S456" i="7"/>
  <c r="S457" i="7"/>
  <c r="S458" i="7"/>
  <c r="S459" i="7"/>
  <c r="S460" i="7"/>
  <c r="S461" i="7"/>
  <c r="S462" i="7"/>
  <c r="S463" i="7"/>
  <c r="S464" i="7"/>
  <c r="S465" i="7"/>
  <c r="S466" i="7"/>
  <c r="S467" i="7"/>
  <c r="S468" i="7"/>
  <c r="S469" i="7"/>
  <c r="S470" i="7"/>
  <c r="S471" i="7"/>
  <c r="S472" i="7"/>
  <c r="S473" i="7"/>
  <c r="S474" i="7"/>
  <c r="S475" i="7"/>
  <c r="S476" i="7"/>
  <c r="S477" i="7"/>
  <c r="S478" i="7"/>
  <c r="S479" i="7"/>
  <c r="S480" i="7"/>
  <c r="S481" i="7"/>
  <c r="S482" i="7"/>
  <c r="S483" i="7"/>
  <c r="S484" i="7"/>
  <c r="S485" i="7"/>
  <c r="S486" i="7"/>
  <c r="S487" i="7"/>
  <c r="S488" i="7"/>
  <c r="S489" i="7"/>
  <c r="S490" i="7"/>
  <c r="S491" i="7"/>
  <c r="S492" i="7"/>
  <c r="S493" i="7"/>
  <c r="S494" i="7"/>
  <c r="S495" i="7"/>
  <c r="S496" i="7"/>
  <c r="S497" i="7"/>
  <c r="S498" i="7"/>
  <c r="S499" i="7"/>
  <c r="S500" i="7"/>
  <c r="S501" i="7"/>
  <c r="S502" i="7"/>
  <c r="S503" i="7"/>
  <c r="S504" i="7"/>
  <c r="S505" i="7"/>
  <c r="S506" i="7"/>
  <c r="S507" i="7"/>
  <c r="S508" i="7"/>
  <c r="S509" i="7"/>
  <c r="S510" i="7"/>
  <c r="S511" i="7"/>
  <c r="S512" i="7"/>
  <c r="S513" i="7"/>
  <c r="S514" i="7"/>
  <c r="S515" i="7"/>
  <c r="S516" i="7"/>
  <c r="S517" i="7"/>
  <c r="S518" i="7"/>
  <c r="S519" i="7"/>
  <c r="S520" i="7"/>
  <c r="S521" i="7"/>
  <c r="S522" i="7"/>
  <c r="S523" i="7"/>
  <c r="S524" i="7"/>
  <c r="S525" i="7"/>
  <c r="S526" i="7"/>
  <c r="S527" i="7"/>
  <c r="S528" i="7"/>
  <c r="S529" i="7"/>
  <c r="S530" i="7"/>
  <c r="S531" i="7"/>
  <c r="S532" i="7"/>
  <c r="S533" i="7"/>
  <c r="S534" i="7"/>
  <c r="S535" i="7"/>
  <c r="S536" i="7"/>
  <c r="S537" i="7"/>
  <c r="S538" i="7"/>
  <c r="S539" i="7"/>
  <c r="S540" i="7"/>
  <c r="S541" i="7"/>
  <c r="S542" i="7"/>
  <c r="S543" i="7"/>
  <c r="S544" i="7"/>
  <c r="S545" i="7"/>
  <c r="S546" i="7"/>
  <c r="S547" i="7"/>
  <c r="S548" i="7"/>
  <c r="S549" i="7"/>
  <c r="S550" i="7"/>
  <c r="S551" i="7"/>
  <c r="S552" i="7"/>
  <c r="S553" i="7"/>
  <c r="S554" i="7"/>
  <c r="S555" i="7"/>
  <c r="S556" i="7"/>
  <c r="S557" i="7"/>
  <c r="S558" i="7"/>
  <c r="S559" i="7"/>
  <c r="S560" i="7"/>
  <c r="S561" i="7"/>
  <c r="S562" i="7"/>
  <c r="S563" i="7"/>
  <c r="S564" i="7"/>
  <c r="S565" i="7"/>
  <c r="S566" i="7"/>
  <c r="S567" i="7"/>
  <c r="S568" i="7"/>
  <c r="S569" i="7"/>
  <c r="S570" i="7"/>
  <c r="S571" i="7"/>
  <c r="S572" i="7"/>
  <c r="S573" i="7"/>
  <c r="S574" i="7"/>
  <c r="S575" i="7"/>
  <c r="S576" i="7"/>
  <c r="S577" i="7"/>
  <c r="S578" i="7"/>
  <c r="S579" i="7"/>
  <c r="S580" i="7"/>
  <c r="S581" i="7"/>
  <c r="S582" i="7"/>
  <c r="S583" i="7"/>
  <c r="S584" i="7"/>
  <c r="S585" i="7"/>
  <c r="S586" i="7"/>
  <c r="S587" i="7"/>
  <c r="S588" i="7"/>
  <c r="S589" i="7"/>
  <c r="S590" i="7"/>
  <c r="S591" i="7"/>
  <c r="S592" i="7"/>
  <c r="S593" i="7"/>
  <c r="S594" i="7"/>
  <c r="S595" i="7"/>
  <c r="S596" i="7"/>
  <c r="S597" i="7"/>
  <c r="S598" i="7"/>
  <c r="S599" i="7"/>
  <c r="S600" i="7"/>
  <c r="S601" i="7"/>
  <c r="S602" i="7"/>
  <c r="S603" i="7"/>
  <c r="S604" i="7"/>
  <c r="S605" i="7"/>
  <c r="S606" i="7"/>
  <c r="S607" i="7"/>
  <c r="S608" i="7"/>
  <c r="S609" i="7"/>
  <c r="S610" i="7"/>
  <c r="S611" i="7"/>
  <c r="S612" i="7"/>
  <c r="S613" i="7"/>
  <c r="S614" i="7"/>
  <c r="S615" i="7"/>
  <c r="S616" i="7"/>
  <c r="S617" i="7"/>
  <c r="S618" i="7"/>
  <c r="S619" i="7"/>
  <c r="S620" i="7"/>
  <c r="S621" i="7"/>
  <c r="S622" i="7"/>
  <c r="S623" i="7"/>
  <c r="S624" i="7"/>
  <c r="S625" i="7"/>
  <c r="S626" i="7"/>
  <c r="S627" i="7"/>
  <c r="S628" i="7"/>
  <c r="S629" i="7"/>
  <c r="S630" i="7"/>
  <c r="S631" i="7"/>
  <c r="S632" i="7"/>
  <c r="S633" i="7"/>
  <c r="S634" i="7"/>
  <c r="S635" i="7"/>
  <c r="S636" i="7"/>
  <c r="S637" i="7"/>
  <c r="S638" i="7"/>
  <c r="S639" i="7"/>
  <c r="S640" i="7"/>
  <c r="S641" i="7"/>
  <c r="S642" i="7"/>
  <c r="S643" i="7"/>
  <c r="S644" i="7"/>
  <c r="S645" i="7"/>
  <c r="S646" i="7"/>
  <c r="S647" i="7"/>
  <c r="S648" i="7"/>
  <c r="S649" i="7"/>
  <c r="S650" i="7"/>
  <c r="S651" i="7"/>
  <c r="S652" i="7"/>
  <c r="S653" i="7"/>
  <c r="S654" i="7"/>
  <c r="S655" i="7"/>
  <c r="S656" i="7"/>
  <c r="S657" i="7"/>
  <c r="S658" i="7"/>
  <c r="S659" i="7"/>
  <c r="S660" i="7"/>
  <c r="S661" i="7"/>
  <c r="S662" i="7"/>
  <c r="S663" i="7"/>
  <c r="S664" i="7"/>
  <c r="S665" i="7"/>
  <c r="S666" i="7"/>
  <c r="S667" i="7"/>
  <c r="S668" i="7"/>
  <c r="S669" i="7"/>
  <c r="S670" i="7"/>
  <c r="S671" i="7"/>
  <c r="S672" i="7"/>
  <c r="S673" i="7"/>
  <c r="S674" i="7"/>
  <c r="S675" i="7"/>
  <c r="S676" i="7"/>
  <c r="S677" i="7"/>
  <c r="S678" i="7"/>
  <c r="S679" i="7"/>
  <c r="S680" i="7"/>
  <c r="S681" i="7"/>
  <c r="S682" i="7"/>
  <c r="S683" i="7"/>
  <c r="S684" i="7"/>
  <c r="S685" i="7"/>
  <c r="S686" i="7"/>
  <c r="S687" i="7"/>
  <c r="S688" i="7"/>
  <c r="S689" i="7"/>
  <c r="S690" i="7"/>
  <c r="S691" i="7"/>
  <c r="S692" i="7"/>
  <c r="S693" i="7"/>
  <c r="S694" i="7"/>
  <c r="S695" i="7"/>
  <c r="S696" i="7"/>
  <c r="S697" i="7"/>
  <c r="S698" i="7"/>
  <c r="S699" i="7"/>
  <c r="S700" i="7"/>
  <c r="S701" i="7"/>
  <c r="S702" i="7"/>
  <c r="S703" i="7"/>
  <c r="S704" i="7"/>
  <c r="S705" i="7"/>
  <c r="S706" i="7"/>
  <c r="S707" i="7"/>
  <c r="S708" i="7"/>
  <c r="S709" i="7"/>
  <c r="S710" i="7"/>
  <c r="S711" i="7"/>
  <c r="S712" i="7"/>
  <c r="S713" i="7"/>
  <c r="S714" i="7"/>
  <c r="S715" i="7"/>
  <c r="S716" i="7"/>
  <c r="S717" i="7"/>
  <c r="S718" i="7"/>
  <c r="S719" i="7"/>
  <c r="S720" i="7"/>
  <c r="S721" i="7"/>
  <c r="S722" i="7"/>
  <c r="S723" i="7"/>
  <c r="S724" i="7"/>
  <c r="S725" i="7"/>
  <c r="S726" i="7"/>
  <c r="S727" i="7"/>
  <c r="S728" i="7"/>
  <c r="S729" i="7"/>
  <c r="S730" i="7"/>
  <c r="S731" i="7"/>
  <c r="S732" i="7"/>
  <c r="S733" i="7"/>
  <c r="S734" i="7"/>
  <c r="S735" i="7"/>
  <c r="S736" i="7"/>
  <c r="S737" i="7"/>
  <c r="S738" i="7"/>
  <c r="S739" i="7"/>
  <c r="S740" i="7"/>
  <c r="S741" i="7"/>
  <c r="S742" i="7"/>
  <c r="S743" i="7"/>
  <c r="S744" i="7"/>
  <c r="S745" i="7"/>
  <c r="S746" i="7"/>
  <c r="S747" i="7"/>
  <c r="S748" i="7"/>
  <c r="S749" i="7"/>
  <c r="S750" i="7"/>
  <c r="S751" i="7"/>
  <c r="S752" i="7"/>
  <c r="S753" i="7"/>
  <c r="S754" i="7"/>
  <c r="S755" i="7"/>
  <c r="S756" i="7"/>
  <c r="S757" i="7"/>
  <c r="S758" i="7"/>
  <c r="S759" i="7"/>
  <c r="S760" i="7"/>
  <c r="S761" i="7"/>
  <c r="S762" i="7"/>
  <c r="S763" i="7"/>
  <c r="S764" i="7"/>
  <c r="S765" i="7"/>
  <c r="S766" i="7"/>
  <c r="S767" i="7"/>
  <c r="S768" i="7"/>
  <c r="S769" i="7"/>
  <c r="S770" i="7"/>
  <c r="S771" i="7"/>
  <c r="S772" i="7"/>
  <c r="S773" i="7"/>
  <c r="S774" i="7"/>
  <c r="S775" i="7"/>
  <c r="S776" i="7"/>
  <c r="S777" i="7"/>
  <c r="S778" i="7"/>
  <c r="S779" i="7"/>
  <c r="S780" i="7"/>
  <c r="S781" i="7"/>
  <c r="S782" i="7"/>
  <c r="S783" i="7"/>
  <c r="S784" i="7"/>
  <c r="S785" i="7"/>
  <c r="S786" i="7"/>
  <c r="S787" i="7"/>
  <c r="S788" i="7"/>
  <c r="S789" i="7"/>
  <c r="S790" i="7"/>
  <c r="S791" i="7"/>
  <c r="S792" i="7"/>
  <c r="S793" i="7"/>
  <c r="S794" i="7"/>
  <c r="S795" i="7"/>
  <c r="S796" i="7"/>
  <c r="S797" i="7"/>
  <c r="S798" i="7"/>
  <c r="S799" i="7"/>
  <c r="S800" i="7"/>
  <c r="S801" i="7"/>
  <c r="S802" i="7"/>
  <c r="S803" i="7"/>
  <c r="S804" i="7"/>
  <c r="S805" i="7"/>
  <c r="S806" i="7"/>
  <c r="S807" i="7"/>
  <c r="S808" i="7"/>
  <c r="S809" i="7"/>
  <c r="S810" i="7"/>
  <c r="S811" i="7"/>
  <c r="S812" i="7"/>
  <c r="S813" i="7"/>
  <c r="S814" i="7"/>
  <c r="S815" i="7"/>
  <c r="S816" i="7"/>
  <c r="S817" i="7"/>
  <c r="S818" i="7"/>
  <c r="S819" i="7"/>
  <c r="S820" i="7"/>
  <c r="S821" i="7"/>
  <c r="S822" i="7"/>
  <c r="S823" i="7"/>
  <c r="S824" i="7"/>
  <c r="S825" i="7"/>
  <c r="S826" i="7"/>
  <c r="S827" i="7"/>
  <c r="S828" i="7"/>
  <c r="S829" i="7"/>
  <c r="S830" i="7"/>
  <c r="S831" i="7"/>
  <c r="S832" i="7"/>
  <c r="S833" i="7"/>
  <c r="S834" i="7"/>
  <c r="S835" i="7"/>
  <c r="S836" i="7"/>
  <c r="S837" i="7"/>
  <c r="S838" i="7"/>
  <c r="S839" i="7"/>
  <c r="S840" i="7"/>
  <c r="S841" i="7"/>
  <c r="S842" i="7"/>
  <c r="S843" i="7"/>
  <c r="S844" i="7"/>
  <c r="S845" i="7"/>
  <c r="S846" i="7"/>
  <c r="S847" i="7"/>
  <c r="S848" i="7"/>
  <c r="S849" i="7"/>
  <c r="S850" i="7"/>
  <c r="S851" i="7"/>
  <c r="S852" i="7"/>
  <c r="S853" i="7"/>
  <c r="S854" i="7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2" i="7"/>
  <c r="S883" i="7"/>
  <c r="S884" i="7"/>
  <c r="S885" i="7"/>
  <c r="S886" i="7"/>
  <c r="S887" i="7"/>
  <c r="S888" i="7"/>
  <c r="S889" i="7"/>
  <c r="S890" i="7"/>
  <c r="S891" i="7"/>
  <c r="S892" i="7"/>
  <c r="S893" i="7"/>
  <c r="S894" i="7"/>
  <c r="S895" i="7"/>
  <c r="S896" i="7"/>
  <c r="S897" i="7"/>
  <c r="S898" i="7"/>
  <c r="S899" i="7"/>
  <c r="S900" i="7"/>
  <c r="S901" i="7"/>
  <c r="S902" i="7"/>
  <c r="S903" i="7"/>
  <c r="S904" i="7"/>
  <c r="S905" i="7"/>
  <c r="S906" i="7"/>
  <c r="S907" i="7"/>
  <c r="S908" i="7"/>
  <c r="S909" i="7"/>
  <c r="S910" i="7"/>
  <c r="S911" i="7"/>
  <c r="S912" i="7"/>
  <c r="S913" i="7"/>
  <c r="S914" i="7"/>
  <c r="S915" i="7"/>
  <c r="S916" i="7"/>
  <c r="S917" i="7"/>
  <c r="S918" i="7"/>
  <c r="S919" i="7"/>
  <c r="S920" i="7"/>
  <c r="S921" i="7"/>
  <c r="S922" i="7"/>
  <c r="S923" i="7"/>
  <c r="S924" i="7"/>
  <c r="S925" i="7"/>
  <c r="S926" i="7"/>
  <c r="S927" i="7"/>
  <c r="S928" i="7"/>
  <c r="S929" i="7"/>
  <c r="S930" i="7"/>
  <c r="S931" i="7"/>
  <c r="S932" i="7"/>
  <c r="S933" i="7"/>
  <c r="S934" i="7"/>
  <c r="S935" i="7"/>
  <c r="S936" i="7"/>
  <c r="S937" i="7"/>
  <c r="S938" i="7"/>
  <c r="S939" i="7"/>
  <c r="S940" i="7"/>
  <c r="S941" i="7"/>
  <c r="S942" i="7"/>
  <c r="S943" i="7"/>
  <c r="S944" i="7"/>
  <c r="S945" i="7"/>
  <c r="S946" i="7"/>
  <c r="S947" i="7"/>
  <c r="S948" i="7"/>
  <c r="S949" i="7"/>
  <c r="S950" i="7"/>
  <c r="S951" i="7"/>
  <c r="S952" i="7"/>
  <c r="S953" i="7"/>
  <c r="S954" i="7"/>
  <c r="S955" i="7"/>
  <c r="S956" i="7"/>
  <c r="S957" i="7"/>
  <c r="S958" i="7"/>
  <c r="S959" i="7"/>
  <c r="S960" i="7"/>
  <c r="S961" i="7"/>
  <c r="S962" i="7"/>
  <c r="S963" i="7"/>
  <c r="S964" i="7"/>
  <c r="S965" i="7"/>
  <c r="S966" i="7"/>
  <c r="S967" i="7"/>
  <c r="S968" i="7"/>
  <c r="S969" i="7"/>
  <c r="S970" i="7"/>
  <c r="S971" i="7"/>
  <c r="S972" i="7"/>
  <c r="S973" i="7"/>
  <c r="S974" i="7"/>
  <c r="S975" i="7"/>
  <c r="S976" i="7"/>
  <c r="S977" i="7"/>
  <c r="S978" i="7"/>
  <c r="S979" i="7"/>
  <c r="S980" i="7"/>
  <c r="S981" i="7"/>
  <c r="S982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16" i="7"/>
  <c r="S1017" i="7"/>
  <c r="S1018" i="7"/>
  <c r="S1019" i="7"/>
  <c r="S1020" i="7"/>
  <c r="S1021" i="7"/>
  <c r="S1022" i="7"/>
  <c r="S1023" i="7"/>
  <c r="S1024" i="7"/>
  <c r="S1025" i="7"/>
  <c r="S1026" i="7"/>
  <c r="S1027" i="7"/>
  <c r="S1028" i="7"/>
  <c r="S1029" i="7"/>
  <c r="S1030" i="7"/>
  <c r="S1031" i="7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1044" i="7"/>
  <c r="S1045" i="7"/>
  <c r="S1046" i="7"/>
  <c r="S1047" i="7"/>
  <c r="S1048" i="7"/>
  <c r="S1049" i="7"/>
  <c r="S1050" i="7"/>
  <c r="S1051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S1074" i="7"/>
  <c r="S1075" i="7"/>
  <c r="S1076" i="7"/>
  <c r="S1077" i="7"/>
  <c r="S1078" i="7"/>
  <c r="S1079" i="7"/>
  <c r="S1080" i="7"/>
  <c r="S1081" i="7"/>
  <c r="S1082" i="7"/>
  <c r="S1083" i="7"/>
  <c r="S1084" i="7"/>
  <c r="S1085" i="7"/>
  <c r="S1086" i="7"/>
  <c r="S1087" i="7"/>
  <c r="S1088" i="7"/>
  <c r="S1089" i="7"/>
  <c r="S1090" i="7"/>
  <c r="S1091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104" i="7"/>
  <c r="S1105" i="7"/>
  <c r="S1106" i="7"/>
  <c r="S1107" i="7"/>
  <c r="S1108" i="7"/>
  <c r="S1109" i="7"/>
  <c r="S1110" i="7"/>
  <c r="S1111" i="7"/>
  <c r="S1112" i="7"/>
  <c r="S1113" i="7"/>
  <c r="S1114" i="7"/>
  <c r="S1115" i="7"/>
  <c r="S1116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37" i="7"/>
  <c r="S1138" i="7"/>
  <c r="S1139" i="7"/>
  <c r="S1140" i="7"/>
  <c r="S1141" i="7"/>
  <c r="S1142" i="7"/>
  <c r="S1143" i="7"/>
  <c r="S1144" i="7"/>
  <c r="S1145" i="7"/>
  <c r="S1146" i="7"/>
  <c r="S1147" i="7"/>
  <c r="S1148" i="7"/>
  <c r="S1149" i="7"/>
  <c r="S1150" i="7"/>
  <c r="S1151" i="7"/>
  <c r="S1152" i="7"/>
  <c r="S1153" i="7"/>
  <c r="S1154" i="7"/>
  <c r="S1155" i="7"/>
  <c r="S1156" i="7"/>
  <c r="S1157" i="7"/>
  <c r="S1158" i="7"/>
  <c r="S1159" i="7"/>
  <c r="S1160" i="7"/>
  <c r="S1161" i="7"/>
  <c r="S1162" i="7"/>
  <c r="S1163" i="7"/>
  <c r="S1164" i="7"/>
  <c r="S1165" i="7"/>
  <c r="S1166" i="7"/>
  <c r="S1167" i="7"/>
  <c r="S1168" i="7"/>
  <c r="S1169" i="7"/>
  <c r="S1170" i="7"/>
  <c r="S1171" i="7"/>
  <c r="S1172" i="7"/>
  <c r="S1173" i="7"/>
  <c r="S1174" i="7"/>
  <c r="S1175" i="7"/>
  <c r="S1176" i="7"/>
  <c r="S1177" i="7"/>
  <c r="S1178" i="7"/>
  <c r="S1179" i="7"/>
  <c r="S1180" i="7"/>
  <c r="S1181" i="7"/>
  <c r="S1182" i="7"/>
  <c r="S1183" i="7"/>
  <c r="S1184" i="7"/>
  <c r="S1185" i="7"/>
  <c r="S1186" i="7"/>
  <c r="S1187" i="7"/>
  <c r="S1188" i="7"/>
  <c r="S1189" i="7"/>
  <c r="S1190" i="7"/>
  <c r="S1191" i="7"/>
  <c r="S1192" i="7"/>
  <c r="S1193" i="7"/>
  <c r="S1194" i="7"/>
  <c r="S1195" i="7"/>
  <c r="S1196" i="7"/>
  <c r="S1197" i="7"/>
  <c r="S1198" i="7"/>
  <c r="S1199" i="7"/>
  <c r="S1200" i="7"/>
  <c r="S1201" i="7"/>
  <c r="S1202" i="7"/>
  <c r="S1203" i="7"/>
  <c r="S1204" i="7"/>
  <c r="S1205" i="7"/>
  <c r="S1206" i="7"/>
  <c r="S1207" i="7"/>
  <c r="S1208" i="7"/>
  <c r="S1209" i="7"/>
  <c r="S1210" i="7"/>
  <c r="S1211" i="7"/>
  <c r="S1212" i="7"/>
  <c r="S1213" i="7"/>
  <c r="S1214" i="7"/>
  <c r="S1215" i="7"/>
  <c r="S1216" i="7"/>
  <c r="S1217" i="7"/>
  <c r="S1218" i="7"/>
  <c r="S1219" i="7"/>
  <c r="S1220" i="7"/>
  <c r="S1221" i="7"/>
  <c r="S1222" i="7"/>
  <c r="S1223" i="7"/>
  <c r="S1224" i="7"/>
  <c r="S1225" i="7"/>
  <c r="S1226" i="7"/>
  <c r="S1227" i="7"/>
  <c r="S1228" i="7"/>
  <c r="S1229" i="7"/>
  <c r="S1230" i="7"/>
  <c r="S1231" i="7"/>
  <c r="S1232" i="7"/>
  <c r="S1233" i="7"/>
  <c r="S1234" i="7"/>
  <c r="S1235" i="7"/>
  <c r="S1236" i="7"/>
  <c r="S1237" i="7"/>
  <c r="S1238" i="7"/>
  <c r="S1239" i="7"/>
  <c r="S1240" i="7"/>
  <c r="S1241" i="7"/>
  <c r="S1242" i="7"/>
  <c r="S1243" i="7"/>
  <c r="S1244" i="7"/>
  <c r="S1245" i="7"/>
  <c r="S1246" i="7"/>
  <c r="S1247" i="7"/>
  <c r="S1248" i="7"/>
  <c r="S1249" i="7"/>
  <c r="S1250" i="7"/>
  <c r="S1251" i="7"/>
  <c r="S1252" i="7"/>
  <c r="S1253" i="7"/>
  <c r="S1254" i="7"/>
  <c r="S1255" i="7"/>
  <c r="S1256" i="7"/>
  <c r="S1257" i="7"/>
  <c r="S1258" i="7"/>
  <c r="S1259" i="7"/>
  <c r="S1260" i="7"/>
  <c r="S1261" i="7"/>
  <c r="S1262" i="7"/>
  <c r="S1263" i="7"/>
  <c r="S1264" i="7"/>
  <c r="S1265" i="7"/>
  <c r="S1266" i="7"/>
  <c r="S1267" i="7"/>
  <c r="S1268" i="7"/>
  <c r="S1269" i="7"/>
  <c r="S1270" i="7"/>
  <c r="S1271" i="7"/>
  <c r="S1272" i="7"/>
  <c r="S1273" i="7"/>
  <c r="S1274" i="7"/>
  <c r="S1275" i="7"/>
  <c r="S1276" i="7"/>
  <c r="S1277" i="7"/>
  <c r="S1278" i="7"/>
  <c r="S1279" i="7"/>
  <c r="S1280" i="7"/>
  <c r="S1281" i="7"/>
  <c r="S1282" i="7"/>
  <c r="S1283" i="7"/>
  <c r="S1284" i="7"/>
  <c r="S1285" i="7"/>
  <c r="S1286" i="7"/>
  <c r="S1287" i="7"/>
  <c r="S1288" i="7"/>
  <c r="S1289" i="7"/>
  <c r="S1290" i="7"/>
  <c r="S1291" i="7"/>
  <c r="S1292" i="7"/>
  <c r="S1293" i="7"/>
  <c r="S1294" i="7"/>
  <c r="S1295" i="7"/>
  <c r="S1296" i="7"/>
  <c r="S1297" i="7"/>
  <c r="S1298" i="7"/>
  <c r="S1299" i="7"/>
  <c r="S1300" i="7"/>
  <c r="S1301" i="7"/>
  <c r="S1302" i="7"/>
  <c r="S1303" i="7"/>
  <c r="S1304" i="7"/>
  <c r="S1305" i="7"/>
  <c r="S1306" i="7"/>
  <c r="S1307" i="7"/>
  <c r="S1308" i="7"/>
  <c r="S1309" i="7"/>
  <c r="S1310" i="7"/>
  <c r="S1311" i="7"/>
  <c r="S1312" i="7"/>
  <c r="S1313" i="7"/>
  <c r="S1314" i="7"/>
  <c r="S1315" i="7"/>
  <c r="S1316" i="7"/>
  <c r="S1317" i="7"/>
  <c r="S1318" i="7"/>
  <c r="S1319" i="7"/>
  <c r="S1320" i="7"/>
  <c r="S1321" i="7"/>
  <c r="S1322" i="7"/>
  <c r="S1323" i="7"/>
  <c r="S1324" i="7"/>
  <c r="S1325" i="7"/>
  <c r="S1326" i="7"/>
  <c r="S1327" i="7"/>
  <c r="S1328" i="7"/>
  <c r="S1329" i="7"/>
  <c r="S1330" i="7"/>
  <c r="S1331" i="7"/>
  <c r="S1332" i="7"/>
  <c r="S1333" i="7"/>
  <c r="S1334" i="7"/>
  <c r="S1335" i="7"/>
  <c r="S1336" i="7"/>
  <c r="S1337" i="7"/>
  <c r="S1338" i="7"/>
  <c r="S1339" i="7"/>
  <c r="S1340" i="7"/>
  <c r="S1341" i="7"/>
  <c r="S1342" i="7"/>
  <c r="S1343" i="7"/>
  <c r="S1344" i="7"/>
  <c r="S1345" i="7"/>
  <c r="S1346" i="7"/>
  <c r="S1347" i="7"/>
  <c r="S1348" i="7"/>
  <c r="S1349" i="7"/>
  <c r="S1350" i="7"/>
  <c r="S1351" i="7"/>
  <c r="S1352" i="7"/>
  <c r="S1353" i="7"/>
  <c r="S1354" i="7"/>
  <c r="S1355" i="7"/>
  <c r="S1356" i="7"/>
  <c r="S1357" i="7"/>
  <c r="S1358" i="7"/>
  <c r="S1359" i="7"/>
  <c r="S1360" i="7"/>
  <c r="S1361" i="7"/>
  <c r="S1362" i="7"/>
  <c r="S1363" i="7"/>
  <c r="S1364" i="7"/>
  <c r="S1365" i="7"/>
  <c r="S1366" i="7"/>
  <c r="S1367" i="7"/>
  <c r="S1368" i="7"/>
  <c r="S1369" i="7"/>
  <c r="S1370" i="7"/>
  <c r="S1371" i="7"/>
  <c r="S1372" i="7"/>
  <c r="S1373" i="7"/>
  <c r="S1374" i="7"/>
  <c r="S1375" i="7"/>
  <c r="S1376" i="7"/>
  <c r="S1377" i="7"/>
  <c r="S1378" i="7"/>
  <c r="S1379" i="7"/>
  <c r="S1380" i="7"/>
  <c r="S1381" i="7"/>
  <c r="S1382" i="7"/>
  <c r="S1383" i="7"/>
  <c r="S1384" i="7"/>
  <c r="S1385" i="7"/>
  <c r="S1386" i="7"/>
  <c r="S1387" i="7"/>
  <c r="S1388" i="7"/>
  <c r="S1389" i="7"/>
  <c r="S1390" i="7"/>
  <c r="S1391" i="7"/>
  <c r="S1392" i="7"/>
  <c r="S1393" i="7"/>
  <c r="S1394" i="7"/>
  <c r="S1395" i="7"/>
  <c r="S1396" i="7"/>
  <c r="S1397" i="7"/>
  <c r="S1398" i="7"/>
  <c r="S1399" i="7"/>
  <c r="S1400" i="7"/>
  <c r="S1401" i="7"/>
  <c r="S1402" i="7"/>
  <c r="S1403" i="7"/>
  <c r="S1404" i="7"/>
  <c r="S1405" i="7"/>
  <c r="S1406" i="7"/>
  <c r="S1407" i="7"/>
  <c r="S1408" i="7"/>
  <c r="S1409" i="7"/>
  <c r="S1410" i="7"/>
  <c r="S1411" i="7"/>
  <c r="S1412" i="7"/>
  <c r="S1413" i="7"/>
  <c r="S1414" i="7"/>
  <c r="S1415" i="7"/>
  <c r="S1416" i="7"/>
  <c r="S1417" i="7"/>
  <c r="S1418" i="7"/>
  <c r="S1419" i="7"/>
  <c r="S1420" i="7"/>
  <c r="S1421" i="7"/>
  <c r="S1422" i="7"/>
  <c r="S1423" i="7"/>
  <c r="S1424" i="7"/>
  <c r="S1425" i="7"/>
  <c r="S1426" i="7"/>
  <c r="S1427" i="7"/>
  <c r="S1428" i="7"/>
  <c r="S1429" i="7"/>
  <c r="S1430" i="7"/>
  <c r="S1431" i="7"/>
  <c r="S1432" i="7"/>
  <c r="S1433" i="7"/>
  <c r="S1434" i="7"/>
  <c r="S1435" i="7"/>
  <c r="S1436" i="7"/>
  <c r="S1437" i="7"/>
  <c r="S1438" i="7"/>
  <c r="S1439" i="7"/>
  <c r="S1440" i="7"/>
  <c r="S1441" i="7"/>
  <c r="S1442" i="7"/>
  <c r="S1443" i="7"/>
  <c r="S1444" i="7"/>
  <c r="S1445" i="7"/>
  <c r="S1446" i="7"/>
  <c r="S1447" i="7"/>
  <c r="S1448" i="7"/>
  <c r="S1449" i="7"/>
  <c r="S1450" i="7"/>
  <c r="S1451" i="7"/>
  <c r="S1452" i="7"/>
  <c r="S1453" i="7"/>
  <c r="S1454" i="7"/>
  <c r="S1455" i="7"/>
  <c r="S1456" i="7"/>
  <c r="S1457" i="7"/>
  <c r="S1458" i="7"/>
  <c r="S1459" i="7"/>
  <c r="S1460" i="7"/>
  <c r="S1461" i="7"/>
  <c r="S1462" i="7"/>
  <c r="S1463" i="7"/>
  <c r="S1464" i="7"/>
  <c r="S1465" i="7"/>
  <c r="S1466" i="7"/>
  <c r="S1467" i="7"/>
  <c r="S1468" i="7"/>
  <c r="S1469" i="7"/>
  <c r="S1470" i="7"/>
  <c r="S1471" i="7"/>
  <c r="S1472" i="7"/>
  <c r="S1473" i="7"/>
  <c r="S1474" i="7"/>
  <c r="S1475" i="7"/>
  <c r="S1476" i="7"/>
  <c r="S1477" i="7"/>
  <c r="S1478" i="7"/>
  <c r="S1479" i="7"/>
  <c r="S1480" i="7"/>
  <c r="S1481" i="7"/>
  <c r="S1482" i="7"/>
  <c r="S1483" i="7"/>
  <c r="S1484" i="7"/>
  <c r="S1485" i="7"/>
  <c r="S1486" i="7"/>
  <c r="S1487" i="7"/>
  <c r="S1488" i="7"/>
  <c r="S1489" i="7"/>
  <c r="S1490" i="7"/>
  <c r="S1491" i="7"/>
  <c r="S1492" i="7"/>
  <c r="S1493" i="7"/>
  <c r="S1494" i="7"/>
  <c r="S1495" i="7"/>
  <c r="S1496" i="7"/>
  <c r="S1497" i="7"/>
  <c r="S1498" i="7"/>
  <c r="S1499" i="7"/>
  <c r="S1500" i="7"/>
  <c r="S1501" i="7"/>
  <c r="S1502" i="7"/>
  <c r="S1503" i="7"/>
  <c r="S1504" i="7"/>
  <c r="S1505" i="7"/>
  <c r="S1506" i="7"/>
  <c r="S1507" i="7"/>
  <c r="S1508" i="7"/>
  <c r="S1509" i="7"/>
  <c r="S1510" i="7"/>
  <c r="S1511" i="7"/>
  <c r="S1512" i="7"/>
  <c r="S1513" i="7"/>
  <c r="S1514" i="7"/>
  <c r="S1515" i="7"/>
  <c r="S1516" i="7"/>
  <c r="S1517" i="7"/>
  <c r="S1518" i="7"/>
  <c r="S1519" i="7"/>
  <c r="S1520" i="7"/>
  <c r="S1521" i="7"/>
  <c r="S1522" i="7"/>
  <c r="S1523" i="7"/>
  <c r="S1524" i="7"/>
  <c r="S1525" i="7"/>
  <c r="S1526" i="7"/>
  <c r="S1527" i="7"/>
  <c r="S1528" i="7"/>
  <c r="S1529" i="7"/>
  <c r="S1530" i="7"/>
  <c r="S1531" i="7"/>
  <c r="S1532" i="7"/>
  <c r="S1533" i="7"/>
  <c r="S1534" i="7"/>
  <c r="S1535" i="7"/>
  <c r="S1536" i="7"/>
  <c r="S1537" i="7"/>
  <c r="S1538" i="7"/>
  <c r="S1539" i="7"/>
  <c r="S1540" i="7"/>
  <c r="S1541" i="7"/>
  <c r="S1542" i="7"/>
  <c r="S1543" i="7"/>
  <c r="S1544" i="7"/>
  <c r="S1545" i="7"/>
  <c r="S1546" i="7"/>
  <c r="S1547" i="7"/>
  <c r="S1548" i="7"/>
  <c r="S1549" i="7"/>
  <c r="S1550" i="7"/>
  <c r="S1551" i="7"/>
  <c r="S1552" i="7"/>
  <c r="S1553" i="7"/>
  <c r="S1554" i="7"/>
  <c r="S1555" i="7"/>
  <c r="S1556" i="7"/>
  <c r="S1557" i="7"/>
  <c r="S1558" i="7"/>
  <c r="S1559" i="7"/>
  <c r="S1560" i="7"/>
  <c r="S1561" i="7"/>
  <c r="S1562" i="7"/>
  <c r="S1563" i="7"/>
  <c r="S1564" i="7"/>
  <c r="S1565" i="7"/>
  <c r="S1566" i="7"/>
  <c r="S1567" i="7"/>
  <c r="S1568" i="7"/>
  <c r="S1569" i="7"/>
  <c r="S1570" i="7"/>
  <c r="S1571" i="7"/>
  <c r="S1572" i="7"/>
  <c r="S1573" i="7"/>
  <c r="S1574" i="7"/>
  <c r="S1575" i="7"/>
  <c r="S1576" i="7"/>
  <c r="S1577" i="7"/>
  <c r="S1578" i="7"/>
  <c r="S1579" i="7"/>
  <c r="S1580" i="7"/>
  <c r="S1581" i="7"/>
  <c r="S1582" i="7"/>
  <c r="S1583" i="7"/>
  <c r="S1584" i="7"/>
  <c r="S1585" i="7"/>
  <c r="S1586" i="7"/>
  <c r="S1587" i="7"/>
  <c r="S1588" i="7"/>
  <c r="S1589" i="7"/>
  <c r="S1590" i="7"/>
  <c r="S1591" i="7"/>
  <c r="S1592" i="7"/>
  <c r="S1593" i="7"/>
  <c r="S1594" i="7"/>
  <c r="S1595" i="7"/>
  <c r="S1596" i="7"/>
  <c r="S1597" i="7"/>
  <c r="S1598" i="7"/>
  <c r="S1599" i="7"/>
  <c r="S1600" i="7"/>
  <c r="S1601" i="7"/>
  <c r="S1602" i="7"/>
  <c r="S1603" i="7"/>
  <c r="S1604" i="7"/>
  <c r="S1605" i="7"/>
  <c r="S1606" i="7"/>
  <c r="S1607" i="7"/>
  <c r="S1608" i="7"/>
  <c r="S1609" i="7"/>
  <c r="S1610" i="7"/>
  <c r="S1611" i="7"/>
  <c r="S1612" i="7"/>
  <c r="S1613" i="7"/>
  <c r="S1614" i="7"/>
  <c r="S1615" i="7"/>
  <c r="S1616" i="7"/>
  <c r="S1617" i="7"/>
  <c r="S1618" i="7"/>
  <c r="S1619" i="7"/>
  <c r="S1620" i="7"/>
  <c r="S1621" i="7"/>
  <c r="S1622" i="7"/>
  <c r="S1623" i="7"/>
  <c r="S1624" i="7"/>
  <c r="S1625" i="7"/>
  <c r="S1626" i="7"/>
  <c r="S1627" i="7"/>
  <c r="S1628" i="7"/>
  <c r="S1629" i="7"/>
  <c r="S1630" i="7"/>
  <c r="S1631" i="7"/>
  <c r="S1632" i="7"/>
  <c r="S1633" i="7"/>
  <c r="S1634" i="7"/>
  <c r="S1635" i="7"/>
  <c r="S1636" i="7"/>
  <c r="S1637" i="7"/>
  <c r="S1638" i="7"/>
  <c r="S1639" i="7"/>
  <c r="S1640" i="7"/>
  <c r="S1641" i="7"/>
  <c r="S1642" i="7"/>
  <c r="S1643" i="7"/>
  <c r="S1644" i="7"/>
  <c r="S1645" i="7"/>
  <c r="S1646" i="7"/>
  <c r="S1647" i="7"/>
  <c r="S1648" i="7"/>
  <c r="S1649" i="7"/>
  <c r="S1650" i="7"/>
  <c r="S1651" i="7"/>
  <c r="S1652" i="7"/>
  <c r="S1653" i="7"/>
  <c r="S1654" i="7"/>
  <c r="S1655" i="7"/>
  <c r="S1656" i="7"/>
  <c r="S1657" i="7"/>
  <c r="S1658" i="7"/>
  <c r="S1659" i="7"/>
  <c r="S1660" i="7"/>
  <c r="S1661" i="7"/>
  <c r="S1662" i="7"/>
  <c r="S1663" i="7"/>
  <c r="S1664" i="7"/>
  <c r="S1665" i="7"/>
  <c r="S1666" i="7"/>
  <c r="S1667" i="7"/>
  <c r="S1668" i="7"/>
  <c r="S1669" i="7"/>
  <c r="S1670" i="7"/>
  <c r="S1671" i="7"/>
  <c r="S1672" i="7"/>
  <c r="S1673" i="7"/>
  <c r="S1674" i="7"/>
  <c r="S1675" i="7"/>
  <c r="S1676" i="7"/>
  <c r="S1677" i="7"/>
  <c r="S1678" i="7"/>
  <c r="S1679" i="7"/>
  <c r="S1680" i="7"/>
  <c r="S1681" i="7"/>
  <c r="S1682" i="7"/>
  <c r="S1683" i="7"/>
  <c r="S1684" i="7"/>
  <c r="S1685" i="7"/>
  <c r="S1686" i="7"/>
  <c r="S1687" i="7"/>
  <c r="S1688" i="7"/>
  <c r="S1689" i="7"/>
  <c r="S1690" i="7"/>
  <c r="S1691" i="7"/>
  <c r="S1692" i="7"/>
  <c r="S1693" i="7"/>
  <c r="S1694" i="7"/>
  <c r="S1695" i="7"/>
  <c r="S1696" i="7"/>
  <c r="S1697" i="7"/>
  <c r="S1698" i="7"/>
  <c r="S1699" i="7"/>
  <c r="S1700" i="7"/>
  <c r="S1701" i="7"/>
  <c r="S1702" i="7"/>
  <c r="S1703" i="7"/>
  <c r="S1704" i="7"/>
  <c r="S1705" i="7"/>
  <c r="S1706" i="7"/>
  <c r="S1707" i="7"/>
  <c r="S1708" i="7"/>
  <c r="S1709" i="7"/>
  <c r="S1710" i="7"/>
  <c r="S1711" i="7"/>
  <c r="S1712" i="7"/>
  <c r="S1713" i="7"/>
  <c r="S1714" i="7"/>
  <c r="S1715" i="7"/>
  <c r="S1716" i="7"/>
  <c r="S1717" i="7"/>
  <c r="S1718" i="7"/>
  <c r="S1719" i="7"/>
  <c r="S1720" i="7"/>
  <c r="S1721" i="7"/>
  <c r="S1722" i="7"/>
  <c r="S1723" i="7"/>
  <c r="S1724" i="7"/>
  <c r="S1725" i="7"/>
  <c r="S1726" i="7"/>
  <c r="S1727" i="7"/>
  <c r="S1728" i="7"/>
  <c r="S1729" i="7"/>
  <c r="S1730" i="7"/>
  <c r="S1731" i="7"/>
  <c r="S1732" i="7"/>
  <c r="S1733" i="7"/>
  <c r="S1734" i="7"/>
  <c r="S1735" i="7"/>
  <c r="S1736" i="7"/>
  <c r="S1737" i="7"/>
  <c r="S1738" i="7"/>
  <c r="S1739" i="7"/>
  <c r="S1740" i="7"/>
  <c r="S1741" i="7"/>
  <c r="S1742" i="7"/>
  <c r="S1743" i="7"/>
  <c r="S1744" i="7"/>
  <c r="S1745" i="7"/>
  <c r="S1746" i="7"/>
  <c r="S1747" i="7"/>
  <c r="S1748" i="7"/>
  <c r="S1749" i="7"/>
  <c r="S1750" i="7"/>
  <c r="S1751" i="7"/>
  <c r="S1752" i="7"/>
  <c r="S1753" i="7"/>
  <c r="S1754" i="7"/>
  <c r="S1755" i="7"/>
  <c r="S1756" i="7"/>
  <c r="S1757" i="7"/>
  <c r="S1758" i="7"/>
  <c r="S1759" i="7"/>
  <c r="S1760" i="7"/>
  <c r="S1761" i="7"/>
  <c r="S1762" i="7"/>
  <c r="S1763" i="7"/>
  <c r="S1764" i="7"/>
  <c r="S1765" i="7"/>
  <c r="S1766" i="7"/>
  <c r="S1767" i="7"/>
  <c r="S1768" i="7"/>
  <c r="S1769" i="7"/>
  <c r="S1770" i="7"/>
  <c r="S1771" i="7"/>
  <c r="S1772" i="7"/>
  <c r="S1773" i="7"/>
  <c r="S1774" i="7"/>
  <c r="S1775" i="7"/>
  <c r="S1776" i="7"/>
  <c r="S1777" i="7"/>
  <c r="S1778" i="7"/>
  <c r="S1779" i="7"/>
  <c r="S1780" i="7"/>
  <c r="S1781" i="7"/>
  <c r="S1782" i="7"/>
  <c r="S1783" i="7"/>
  <c r="S1784" i="7"/>
  <c r="S1785" i="7"/>
  <c r="S1786" i="7"/>
  <c r="S1787" i="7"/>
  <c r="S1788" i="7"/>
  <c r="S1789" i="7"/>
  <c r="S1790" i="7"/>
  <c r="S1791" i="7"/>
  <c r="S1792" i="7"/>
  <c r="S1793" i="7"/>
  <c r="S1794" i="7"/>
  <c r="S1795" i="7"/>
  <c r="S1796" i="7"/>
  <c r="S1797" i="7"/>
  <c r="S1798" i="7"/>
  <c r="S1799" i="7"/>
  <c r="S1800" i="7"/>
  <c r="S1801" i="7"/>
  <c r="S1802" i="7"/>
  <c r="S1803" i="7"/>
  <c r="S1804" i="7"/>
  <c r="S1805" i="7"/>
  <c r="S1806" i="7"/>
  <c r="S1807" i="7"/>
  <c r="S1808" i="7"/>
  <c r="S1809" i="7"/>
  <c r="S1810" i="7"/>
  <c r="S1811" i="7"/>
  <c r="S1812" i="7"/>
  <c r="S1813" i="7"/>
  <c r="S1814" i="7"/>
  <c r="S1815" i="7"/>
  <c r="S1816" i="7"/>
  <c r="S1817" i="7"/>
  <c r="S1818" i="7"/>
  <c r="S1819" i="7"/>
  <c r="S1820" i="7"/>
  <c r="S1821" i="7"/>
  <c r="S1822" i="7"/>
  <c r="S1823" i="7"/>
  <c r="S1824" i="7"/>
  <c r="S1825" i="7"/>
  <c r="S1826" i="7"/>
  <c r="S1827" i="7"/>
  <c r="S1828" i="7"/>
  <c r="S1829" i="7"/>
  <c r="S1830" i="7"/>
  <c r="S1831" i="7"/>
  <c r="S1832" i="7"/>
  <c r="S1833" i="7"/>
  <c r="S1834" i="7"/>
  <c r="S1835" i="7"/>
  <c r="S1836" i="7"/>
  <c r="S1837" i="7"/>
  <c r="S1838" i="7"/>
  <c r="S1839" i="7"/>
  <c r="S1840" i="7"/>
  <c r="S1841" i="7"/>
  <c r="S1842" i="7"/>
  <c r="S1843" i="7"/>
  <c r="S1844" i="7"/>
  <c r="S1845" i="7"/>
  <c r="S1846" i="7"/>
  <c r="S1847" i="7"/>
  <c r="S1848" i="7"/>
  <c r="S1849" i="7"/>
  <c r="S1850" i="7"/>
  <c r="S1851" i="7"/>
  <c r="S1852" i="7"/>
  <c r="S1853" i="7"/>
  <c r="S1854" i="7"/>
  <c r="S1855" i="7"/>
  <c r="S1856" i="7"/>
  <c r="S1857" i="7"/>
  <c r="S1858" i="7"/>
  <c r="S1859" i="7"/>
  <c r="S1860" i="7"/>
  <c r="S1861" i="7"/>
  <c r="S1862" i="7"/>
  <c r="S1863" i="7"/>
  <c r="S1864" i="7"/>
  <c r="S1865" i="7"/>
  <c r="S1866" i="7"/>
  <c r="S1867" i="7"/>
  <c r="S1868" i="7"/>
  <c r="S1869" i="7"/>
  <c r="S1870" i="7"/>
  <c r="S1871" i="7"/>
  <c r="S1872" i="7"/>
  <c r="S1873" i="7"/>
  <c r="S1874" i="7"/>
  <c r="S1875" i="7"/>
  <c r="S1876" i="7"/>
  <c r="S1877" i="7"/>
  <c r="S1878" i="7"/>
  <c r="S1879" i="7"/>
  <c r="S1880" i="7"/>
  <c r="S1881" i="7"/>
  <c r="S1882" i="7"/>
  <c r="S1883" i="7"/>
  <c r="S1884" i="7"/>
  <c r="S1885" i="7"/>
  <c r="S1886" i="7"/>
  <c r="S1887" i="7"/>
  <c r="S1888" i="7"/>
  <c r="S1889" i="7"/>
  <c r="S1890" i="7"/>
  <c r="S1891" i="7"/>
  <c r="S1892" i="7"/>
  <c r="S1893" i="7"/>
  <c r="S1894" i="7"/>
  <c r="S1895" i="7"/>
  <c r="S1896" i="7"/>
  <c r="S1897" i="7"/>
  <c r="S1898" i="7"/>
  <c r="S1899" i="7"/>
  <c r="S1900" i="7"/>
  <c r="S1901" i="7"/>
  <c r="S1902" i="7"/>
  <c r="S1903" i="7"/>
  <c r="S1904" i="7"/>
  <c r="S1905" i="7"/>
  <c r="S1906" i="7"/>
  <c r="S1907" i="7"/>
  <c r="S1908" i="7"/>
  <c r="S1909" i="7"/>
  <c r="S1910" i="7"/>
  <c r="S1911" i="7"/>
  <c r="S1912" i="7"/>
  <c r="S1913" i="7"/>
  <c r="S1914" i="7"/>
  <c r="S1915" i="7"/>
  <c r="S1916" i="7"/>
  <c r="S1917" i="7"/>
  <c r="S1918" i="7"/>
  <c r="S1919" i="7"/>
  <c r="S1920" i="7"/>
  <c r="S1921" i="7"/>
  <c r="S1922" i="7"/>
  <c r="S1923" i="7"/>
  <c r="S1924" i="7"/>
  <c r="S1925" i="7"/>
  <c r="S1926" i="7"/>
  <c r="S1927" i="7"/>
  <c r="S1928" i="7"/>
  <c r="S1929" i="7"/>
  <c r="S1930" i="7"/>
  <c r="S1931" i="7"/>
  <c r="S1932" i="7"/>
  <c r="S1933" i="7"/>
  <c r="S1934" i="7"/>
  <c r="S1935" i="7"/>
  <c r="S1936" i="7"/>
  <c r="S1937" i="7"/>
  <c r="S1938" i="7"/>
  <c r="S1939" i="7"/>
  <c r="S1940" i="7"/>
  <c r="S1941" i="7"/>
  <c r="S1942" i="7"/>
  <c r="S1943" i="7"/>
  <c r="S1944" i="7"/>
  <c r="S1945" i="7"/>
  <c r="S1946" i="7"/>
  <c r="S1947" i="7"/>
  <c r="S1948" i="7"/>
  <c r="S1949" i="7"/>
  <c r="S1950" i="7"/>
  <c r="S1951" i="7"/>
  <c r="S1952" i="7"/>
  <c r="S1953" i="7"/>
  <c r="S1954" i="7"/>
  <c r="S1955" i="7"/>
  <c r="S1956" i="7"/>
  <c r="S1957" i="7"/>
  <c r="S1958" i="7"/>
  <c r="S1959" i="7"/>
  <c r="S1960" i="7"/>
  <c r="S1961" i="7"/>
  <c r="S1962" i="7"/>
  <c r="S1963" i="7"/>
  <c r="S1964" i="7"/>
  <c r="S1965" i="7"/>
  <c r="S1966" i="7"/>
  <c r="S1967" i="7"/>
  <c r="S1968" i="7"/>
  <c r="S1969" i="7"/>
  <c r="S1970" i="7"/>
  <c r="S1971" i="7"/>
  <c r="S1972" i="7"/>
  <c r="S1973" i="7"/>
  <c r="S1974" i="7"/>
  <c r="S1975" i="7"/>
  <c r="S1976" i="7"/>
  <c r="S1977" i="7"/>
  <c r="S1978" i="7"/>
  <c r="S1979" i="7"/>
  <c r="S1980" i="7"/>
  <c r="S1981" i="7"/>
  <c r="S1982" i="7"/>
  <c r="S1983" i="7"/>
  <c r="S1984" i="7"/>
  <c r="S1985" i="7"/>
  <c r="S1986" i="7"/>
  <c r="S1987" i="7"/>
  <c r="S1988" i="7"/>
  <c r="S1989" i="7"/>
  <c r="S1990" i="7"/>
  <c r="S1991" i="7"/>
  <c r="S1992" i="7"/>
  <c r="S1993" i="7"/>
  <c r="S1994" i="7"/>
  <c r="S1995" i="7"/>
  <c r="S1996" i="7"/>
  <c r="S1997" i="7"/>
  <c r="S1998" i="7"/>
  <c r="S1999" i="7"/>
  <c r="S2000" i="7"/>
  <c r="S2001" i="7"/>
  <c r="S2002" i="7"/>
  <c r="S2003" i="7"/>
  <c r="S2004" i="7"/>
  <c r="S2005" i="7"/>
  <c r="S2006" i="7"/>
  <c r="S2007" i="7"/>
  <c r="S2008" i="7"/>
  <c r="S2009" i="7"/>
  <c r="S2010" i="7"/>
  <c r="S2011" i="7"/>
  <c r="S2012" i="7"/>
  <c r="S2013" i="7"/>
  <c r="S2014" i="7"/>
  <c r="S2015" i="7"/>
  <c r="S2016" i="7"/>
  <c r="S2017" i="7"/>
  <c r="S2018" i="7"/>
  <c r="S2019" i="7"/>
  <c r="S2020" i="7"/>
  <c r="S2021" i="7"/>
  <c r="S2022" i="7"/>
  <c r="S2023" i="7"/>
  <c r="S2024" i="7"/>
  <c r="S2025" i="7"/>
  <c r="S2026" i="7"/>
  <c r="S2027" i="7"/>
  <c r="S2028" i="7"/>
  <c r="S2029" i="7"/>
  <c r="S2030" i="7"/>
  <c r="S2031" i="7"/>
  <c r="S2032" i="7"/>
  <c r="S2033" i="7"/>
  <c r="S2034" i="7"/>
  <c r="S2035" i="7"/>
  <c r="S2036" i="7"/>
  <c r="S2037" i="7"/>
  <c r="S2038" i="7"/>
  <c r="S2039" i="7"/>
  <c r="S2040" i="7"/>
  <c r="S2041" i="7"/>
  <c r="S2042" i="7"/>
  <c r="S2043" i="7"/>
  <c r="S2044" i="7"/>
  <c r="S2045" i="7"/>
  <c r="S2046" i="7"/>
  <c r="S2047" i="7"/>
  <c r="S2048" i="7"/>
  <c r="S2049" i="7"/>
  <c r="S2050" i="7"/>
  <c r="S2051" i="7"/>
  <c r="S2052" i="7"/>
  <c r="S2053" i="7"/>
  <c r="S2054" i="7"/>
  <c r="S2055" i="7"/>
  <c r="S2056" i="7"/>
  <c r="S2057" i="7"/>
  <c r="S2058" i="7"/>
  <c r="S2059" i="7"/>
  <c r="S2060" i="7"/>
  <c r="S2061" i="7"/>
  <c r="S2062" i="7"/>
  <c r="S2063" i="7"/>
  <c r="S2064" i="7"/>
  <c r="S2065" i="7"/>
  <c r="S2066" i="7"/>
  <c r="S2067" i="7"/>
  <c r="S2068" i="7"/>
  <c r="S2069" i="7"/>
  <c r="S2070" i="7"/>
  <c r="S2071" i="7"/>
  <c r="S2072" i="7"/>
  <c r="S2073" i="7"/>
  <c r="S2074" i="7"/>
  <c r="S2075" i="7"/>
  <c r="S2076" i="7"/>
  <c r="S2077" i="7"/>
  <c r="S2078" i="7"/>
  <c r="S2079" i="7"/>
  <c r="S2080" i="7"/>
  <c r="S2081" i="7"/>
  <c r="S2082" i="7"/>
  <c r="S2083" i="7"/>
  <c r="S2084" i="7"/>
  <c r="S2085" i="7"/>
  <c r="S2086" i="7"/>
  <c r="S2087" i="7"/>
  <c r="S2088" i="7"/>
  <c r="S2089" i="7"/>
  <c r="S2090" i="7"/>
  <c r="S2091" i="7"/>
  <c r="S2092" i="7"/>
  <c r="S2093" i="7"/>
  <c r="S2094" i="7"/>
  <c r="S2095" i="7"/>
  <c r="S2096" i="7"/>
  <c r="S2097" i="7"/>
  <c r="S2098" i="7"/>
  <c r="S2099" i="7"/>
  <c r="S2100" i="7"/>
  <c r="S2101" i="7"/>
  <c r="S2102" i="7"/>
  <c r="S2103" i="7"/>
  <c r="S2104" i="7"/>
  <c r="S2105" i="7"/>
  <c r="S2106" i="7"/>
  <c r="S2107" i="7"/>
  <c r="S2108" i="7"/>
  <c r="S2109" i="7"/>
  <c r="S2110" i="7"/>
  <c r="S2111" i="7"/>
  <c r="S2112" i="7"/>
  <c r="S2113" i="7"/>
  <c r="S2114" i="7"/>
  <c r="S2115" i="7"/>
  <c r="S2116" i="7"/>
  <c r="S2117" i="7"/>
  <c r="S2118" i="7"/>
  <c r="S2119" i="7"/>
  <c r="S2120" i="7"/>
  <c r="S2121" i="7"/>
  <c r="S2122" i="7"/>
  <c r="S2123" i="7"/>
  <c r="S2124" i="7"/>
  <c r="S2125" i="7"/>
  <c r="S2126" i="7"/>
  <c r="S2127" i="7"/>
  <c r="S2128" i="7"/>
  <c r="S2129" i="7"/>
  <c r="S2130" i="7"/>
  <c r="S2131" i="7"/>
  <c r="S2132" i="7"/>
  <c r="S2133" i="7"/>
  <c r="S2134" i="7"/>
  <c r="S2135" i="7"/>
  <c r="S2136" i="7"/>
  <c r="S2137" i="7"/>
  <c r="S2138" i="7"/>
  <c r="S2139" i="7"/>
  <c r="S2140" i="7"/>
  <c r="S2141" i="7"/>
  <c r="S2142" i="7"/>
  <c r="S2143" i="7"/>
  <c r="S2144" i="7"/>
  <c r="S2145" i="7"/>
  <c r="S2146" i="7"/>
  <c r="S2147" i="7"/>
  <c r="S2148" i="7"/>
  <c r="S2149" i="7"/>
  <c r="S2150" i="7"/>
  <c r="S2151" i="7"/>
  <c r="S2152" i="7"/>
  <c r="S2153" i="7"/>
  <c r="S2154" i="7"/>
  <c r="S2155" i="7"/>
  <c r="S2156" i="7"/>
  <c r="S2157" i="7"/>
  <c r="S2158" i="7"/>
  <c r="S2159" i="7"/>
  <c r="S2160" i="7"/>
  <c r="S2161" i="7"/>
  <c r="S2162" i="7"/>
  <c r="S2163" i="7"/>
  <c r="S2164" i="7"/>
  <c r="S2165" i="7"/>
  <c r="S2166" i="7"/>
  <c r="S2167" i="7"/>
  <c r="S2168" i="7"/>
  <c r="S2169" i="7"/>
  <c r="S2170" i="7"/>
  <c r="S2171" i="7"/>
  <c r="S2172" i="7"/>
  <c r="S2173" i="7"/>
  <c r="S2174" i="7"/>
  <c r="S2175" i="7"/>
  <c r="S2176" i="7"/>
  <c r="S2177" i="7"/>
  <c r="S2178" i="7"/>
  <c r="S2179" i="7"/>
  <c r="S2180" i="7"/>
  <c r="S2181" i="7"/>
  <c r="S2182" i="7"/>
  <c r="S2183" i="7"/>
  <c r="S2184" i="7"/>
  <c r="S2185" i="7"/>
  <c r="S2186" i="7"/>
  <c r="S2187" i="7"/>
  <c r="S2188" i="7"/>
  <c r="S2189" i="7"/>
  <c r="S2190" i="7"/>
  <c r="S2191" i="7"/>
  <c r="S2192" i="7"/>
  <c r="S2193" i="7"/>
  <c r="S2194" i="7"/>
  <c r="S2195" i="7"/>
  <c r="S2196" i="7"/>
  <c r="S2197" i="7"/>
  <c r="S2198" i="7"/>
  <c r="S2199" i="7"/>
  <c r="S2200" i="7"/>
  <c r="S2201" i="7"/>
  <c r="S2202" i="7"/>
  <c r="S2203" i="7"/>
  <c r="S2204" i="7"/>
  <c r="S2205" i="7"/>
  <c r="S2206" i="7"/>
  <c r="S2207" i="7"/>
  <c r="S2208" i="7"/>
  <c r="S2209" i="7"/>
  <c r="S2210" i="7"/>
  <c r="S2211" i="7"/>
  <c r="S2212" i="7"/>
  <c r="S2213" i="7"/>
  <c r="S2214" i="7"/>
  <c r="S2215" i="7"/>
  <c r="S2216" i="7"/>
  <c r="S2217" i="7"/>
  <c r="S2218" i="7"/>
  <c r="S2219" i="7"/>
  <c r="S2220" i="7"/>
  <c r="S2221" i="7"/>
  <c r="S2222" i="7"/>
  <c r="S2223" i="7"/>
  <c r="S2224" i="7"/>
  <c r="S2225" i="7"/>
  <c r="S2226" i="7"/>
  <c r="S2227" i="7"/>
  <c r="S2228" i="7"/>
  <c r="S2229" i="7"/>
  <c r="S2230" i="7"/>
  <c r="S2231" i="7"/>
  <c r="S2232" i="7"/>
  <c r="S2233" i="7"/>
  <c r="S2234" i="7"/>
  <c r="S2235" i="7"/>
  <c r="S2236" i="7"/>
  <c r="S2237" i="7"/>
  <c r="S2238" i="7"/>
  <c r="S2239" i="7"/>
  <c r="S2240" i="7"/>
  <c r="S2241" i="7"/>
  <c r="S2242" i="7"/>
  <c r="S2243" i="7"/>
  <c r="S2244" i="7"/>
  <c r="S2245" i="7"/>
  <c r="S2246" i="7"/>
  <c r="S2247" i="7"/>
  <c r="S2248" i="7"/>
  <c r="S2249" i="7"/>
  <c r="S2250" i="7"/>
  <c r="S2251" i="7"/>
  <c r="S2252" i="7"/>
  <c r="S2253" i="7"/>
  <c r="S2254" i="7"/>
  <c r="S2255" i="7"/>
  <c r="S2256" i="7"/>
  <c r="S2257" i="7"/>
  <c r="S2258" i="7"/>
  <c r="S2259" i="7"/>
  <c r="S2260" i="7"/>
  <c r="S2261" i="7"/>
  <c r="S2262" i="7"/>
  <c r="S2263" i="7"/>
  <c r="S2264" i="7"/>
  <c r="S2265" i="7"/>
  <c r="S2266" i="7"/>
  <c r="S2267" i="7"/>
  <c r="S2268" i="7"/>
  <c r="S2269" i="7"/>
  <c r="S2270" i="7"/>
  <c r="S2271" i="7"/>
  <c r="S2272" i="7"/>
  <c r="S2273" i="7"/>
  <c r="S2274" i="7"/>
  <c r="S2275" i="7"/>
  <c r="S2276" i="7"/>
  <c r="S2277" i="7"/>
  <c r="S2278" i="7"/>
  <c r="S2279" i="7"/>
  <c r="S2280" i="7"/>
  <c r="S2281" i="7"/>
  <c r="S2282" i="7"/>
  <c r="S2283" i="7"/>
  <c r="S2284" i="7"/>
  <c r="S2285" i="7"/>
  <c r="S2286" i="7"/>
  <c r="S2287" i="7"/>
  <c r="S2288" i="7"/>
  <c r="S2289" i="7"/>
  <c r="S2290" i="7"/>
  <c r="S2291" i="7"/>
  <c r="S2292" i="7"/>
  <c r="S2293" i="7"/>
  <c r="S2294" i="7"/>
  <c r="S2295" i="7"/>
  <c r="S2296" i="7"/>
  <c r="S2297" i="7"/>
  <c r="S2298" i="7"/>
  <c r="S2299" i="7"/>
  <c r="S2300" i="7"/>
  <c r="S2301" i="7"/>
  <c r="S2302" i="7"/>
  <c r="S2303" i="7"/>
  <c r="S2304" i="7"/>
  <c r="S2305" i="7"/>
  <c r="S2306" i="7"/>
  <c r="S2307" i="7"/>
  <c r="S2308" i="7"/>
  <c r="S2309" i="7"/>
  <c r="S2310" i="7"/>
  <c r="S2311" i="7"/>
  <c r="S2312" i="7"/>
  <c r="S2313" i="7"/>
  <c r="S2314" i="7"/>
  <c r="S2315" i="7"/>
  <c r="S2316" i="7"/>
  <c r="S2317" i="7"/>
  <c r="S2318" i="7"/>
  <c r="S2319" i="7"/>
  <c r="S2320" i="7"/>
  <c r="S2321" i="7"/>
  <c r="S2322" i="7"/>
  <c r="S2323" i="7"/>
  <c r="S2324" i="7"/>
  <c r="S2325" i="7"/>
  <c r="S2326" i="7"/>
  <c r="S2327" i="7"/>
  <c r="S2328" i="7"/>
  <c r="S2329" i="7"/>
  <c r="S2330" i="7"/>
  <c r="S2331" i="7"/>
  <c r="S2332" i="7"/>
  <c r="S2333" i="7"/>
  <c r="S2334" i="7"/>
  <c r="S2335" i="7"/>
  <c r="S2336" i="7"/>
  <c r="S2337" i="7"/>
  <c r="S2338" i="7"/>
  <c r="S2339" i="7"/>
  <c r="S2340" i="7"/>
  <c r="S2341" i="7"/>
  <c r="S2342" i="7"/>
  <c r="S2343" i="7"/>
  <c r="S2344" i="7"/>
  <c r="S2345" i="7"/>
  <c r="S2346" i="7"/>
  <c r="S2347" i="7"/>
  <c r="S2348" i="7"/>
  <c r="S2349" i="7"/>
  <c r="S2350" i="7"/>
  <c r="S2351" i="7"/>
  <c r="S2352" i="7"/>
  <c r="S2353" i="7"/>
  <c r="S2354" i="7"/>
  <c r="S2355" i="7"/>
  <c r="S2356" i="7"/>
  <c r="S2357" i="7"/>
  <c r="S2358" i="7"/>
  <c r="S2359" i="7"/>
  <c r="S2360" i="7"/>
  <c r="S2361" i="7"/>
  <c r="S2362" i="7"/>
  <c r="S2363" i="7"/>
  <c r="S2364" i="7"/>
  <c r="S2365" i="7"/>
  <c r="S2366" i="7"/>
  <c r="S2367" i="7"/>
  <c r="S2368" i="7"/>
  <c r="S2369" i="7"/>
  <c r="S2370" i="7"/>
  <c r="S2371" i="7"/>
  <c r="S2372" i="7"/>
  <c r="S2373" i="7"/>
  <c r="S2374" i="7"/>
  <c r="S2375" i="7"/>
  <c r="S2376" i="7"/>
  <c r="S2377" i="7"/>
  <c r="S2378" i="7"/>
  <c r="S2379" i="7"/>
  <c r="S2380" i="7"/>
  <c r="S2381" i="7"/>
  <c r="S2382" i="7"/>
  <c r="S2383" i="7"/>
  <c r="S2384" i="7"/>
  <c r="S2385" i="7"/>
  <c r="S2386" i="7"/>
  <c r="S2387" i="7"/>
  <c r="S2388" i="7"/>
  <c r="S2389" i="7"/>
  <c r="S2390" i="7"/>
  <c r="S2391" i="7"/>
  <c r="S2392" i="7"/>
  <c r="S2393" i="7"/>
  <c r="S2394" i="7"/>
  <c r="S2395" i="7"/>
  <c r="S2396" i="7"/>
  <c r="S2397" i="7"/>
  <c r="S2398" i="7"/>
  <c r="S2399" i="7"/>
  <c r="S2400" i="7"/>
  <c r="S2401" i="7"/>
  <c r="S2402" i="7"/>
  <c r="S2403" i="7"/>
  <c r="S2404" i="7"/>
  <c r="S2405" i="7"/>
  <c r="S2406" i="7"/>
  <c r="S2407" i="7"/>
  <c r="S2408" i="7"/>
  <c r="S2409" i="7"/>
  <c r="S2410" i="7"/>
  <c r="S2411" i="7"/>
  <c r="S2412" i="7"/>
  <c r="S2413" i="7"/>
  <c r="S2414" i="7"/>
  <c r="S2415" i="7"/>
  <c r="S2416" i="7"/>
  <c r="S2417" i="7"/>
  <c r="S2418" i="7"/>
  <c r="S2419" i="7"/>
  <c r="S2420" i="7"/>
  <c r="S2421" i="7"/>
  <c r="S2422" i="7"/>
  <c r="S2423" i="7"/>
  <c r="S2424" i="7"/>
  <c r="S2425" i="7"/>
  <c r="S2426" i="7"/>
  <c r="S2427" i="7"/>
  <c r="S2428" i="7"/>
  <c r="S2429" i="7"/>
  <c r="S2430" i="7"/>
  <c r="S2431" i="7"/>
  <c r="S2432" i="7"/>
  <c r="S2433" i="7"/>
  <c r="S2434" i="7"/>
  <c r="S2435" i="7"/>
  <c r="S2436" i="7"/>
  <c r="S2437" i="7"/>
  <c r="S2438" i="7"/>
  <c r="S2439" i="7"/>
  <c r="S2440" i="7"/>
  <c r="S2441" i="7"/>
  <c r="S2442" i="7"/>
  <c r="S2443" i="7"/>
  <c r="S2444" i="7"/>
  <c r="S2445" i="7"/>
  <c r="S2446" i="7"/>
  <c r="S2447" i="7"/>
  <c r="S2448" i="7"/>
  <c r="S2449" i="7"/>
  <c r="S2450" i="7"/>
  <c r="S2451" i="7"/>
  <c r="S2452" i="7"/>
  <c r="S2453" i="7"/>
  <c r="S2454" i="7"/>
  <c r="S2455" i="7"/>
  <c r="S2456" i="7"/>
  <c r="S2457" i="7"/>
  <c r="S2458" i="7"/>
  <c r="S2459" i="7"/>
  <c r="S2460" i="7"/>
  <c r="S2461" i="7"/>
  <c r="S2462" i="7"/>
  <c r="S2463" i="7"/>
  <c r="S2464" i="7"/>
  <c r="S2465" i="7"/>
  <c r="S2466" i="7"/>
  <c r="S2467" i="7"/>
  <c r="S2468" i="7"/>
  <c r="S2469" i="7"/>
  <c r="S2470" i="7"/>
  <c r="S2471" i="7"/>
  <c r="S2472" i="7"/>
  <c r="S2473" i="7"/>
  <c r="S2474" i="7"/>
  <c r="S2475" i="7"/>
  <c r="S2476" i="7"/>
  <c r="S2477" i="7"/>
  <c r="S2478" i="7"/>
  <c r="S2479" i="7"/>
  <c r="S2480" i="7"/>
  <c r="S2481" i="7"/>
  <c r="S2482" i="7"/>
  <c r="S2483" i="7"/>
  <c r="S2484" i="7"/>
  <c r="S2485" i="7"/>
  <c r="S2486" i="7"/>
  <c r="S2487" i="7"/>
  <c r="S2488" i="7"/>
  <c r="S2489" i="7"/>
  <c r="S2490" i="7"/>
  <c r="S2491" i="7"/>
  <c r="S2492" i="7"/>
  <c r="S2493" i="7"/>
  <c r="S2494" i="7"/>
  <c r="S2495" i="7"/>
  <c r="S2496" i="7"/>
  <c r="S2497" i="7"/>
  <c r="S2498" i="7"/>
  <c r="S2499" i="7"/>
  <c r="S2500" i="7"/>
  <c r="S2501" i="7"/>
  <c r="S2502" i="7"/>
  <c r="S2503" i="7"/>
  <c r="S2504" i="7"/>
  <c r="S2505" i="7"/>
  <c r="S2506" i="7"/>
  <c r="S2507" i="7"/>
  <c r="S2508" i="7"/>
  <c r="S2509" i="7"/>
  <c r="S2510" i="7"/>
  <c r="S2511" i="7"/>
  <c r="S2512" i="7"/>
  <c r="S2513" i="7"/>
  <c r="S2514" i="7"/>
  <c r="S2515" i="7"/>
  <c r="S2516" i="7"/>
  <c r="S2517" i="7"/>
  <c r="S2518" i="7"/>
  <c r="S2519" i="7"/>
  <c r="S2520" i="7"/>
  <c r="S2521" i="7"/>
  <c r="S2522" i="7"/>
  <c r="S2523" i="7"/>
  <c r="S2524" i="7"/>
  <c r="S2525" i="7"/>
  <c r="S2526" i="7"/>
  <c r="S2527" i="7"/>
  <c r="S2528" i="7"/>
  <c r="S2529" i="7"/>
  <c r="S2530" i="7"/>
  <c r="S2531" i="7"/>
  <c r="S2532" i="7"/>
  <c r="S2533" i="7"/>
  <c r="S2534" i="7"/>
  <c r="S2535" i="7"/>
  <c r="S2536" i="7"/>
  <c r="S2537" i="7"/>
  <c r="S2538" i="7"/>
  <c r="S2539" i="7"/>
  <c r="S2540" i="7"/>
  <c r="S2541" i="7"/>
  <c r="S2542" i="7"/>
  <c r="S2543" i="7"/>
  <c r="S2544" i="7"/>
  <c r="S2545" i="7"/>
  <c r="S2546" i="7"/>
  <c r="S2547" i="7"/>
  <c r="S2548" i="7"/>
  <c r="S2549" i="7"/>
  <c r="S2550" i="7"/>
  <c r="S2551" i="7"/>
  <c r="S2552" i="7"/>
  <c r="S2553" i="7"/>
  <c r="S2554" i="7"/>
  <c r="S2555" i="7"/>
  <c r="S2556" i="7"/>
  <c r="S2557" i="7"/>
  <c r="S2558" i="7"/>
  <c r="S2559" i="7"/>
  <c r="S2560" i="7"/>
  <c r="S2561" i="7"/>
  <c r="S2562" i="7"/>
  <c r="S2563" i="7"/>
  <c r="S2564" i="7"/>
  <c r="S2565" i="7"/>
  <c r="S2566" i="7"/>
  <c r="S2567" i="7"/>
  <c r="S2568" i="7"/>
  <c r="S2569" i="7"/>
  <c r="S2570" i="7"/>
  <c r="S2571" i="7"/>
  <c r="S2572" i="7"/>
  <c r="S2573" i="7"/>
  <c r="S2574" i="7"/>
  <c r="S2575" i="7"/>
  <c r="S2576" i="7"/>
  <c r="S2577" i="7"/>
  <c r="S2578" i="7"/>
  <c r="S2579" i="7"/>
  <c r="S2580" i="7"/>
  <c r="S2581" i="7"/>
  <c r="S2582" i="7"/>
  <c r="S2583" i="7"/>
  <c r="S2584" i="7"/>
  <c r="S2585" i="7"/>
  <c r="S2586" i="7"/>
  <c r="S2587" i="7"/>
  <c r="S2588" i="7"/>
  <c r="S2589" i="7"/>
  <c r="S2590" i="7"/>
  <c r="S2591" i="7"/>
  <c r="S2592" i="7"/>
  <c r="S2593" i="7"/>
  <c r="S2594" i="7"/>
  <c r="S2595" i="7"/>
  <c r="S2596" i="7"/>
  <c r="S2597" i="7"/>
  <c r="S2598" i="7"/>
  <c r="S2599" i="7"/>
  <c r="S2600" i="7"/>
  <c r="S2601" i="7"/>
  <c r="S2602" i="7"/>
  <c r="S2603" i="7"/>
  <c r="S2604" i="7"/>
  <c r="S2605" i="7"/>
  <c r="S2606" i="7"/>
  <c r="S2607" i="7"/>
  <c r="S2608" i="7"/>
  <c r="S2609" i="7"/>
  <c r="S2610" i="7"/>
  <c r="S2611" i="7"/>
  <c r="S2612" i="7"/>
  <c r="S2613" i="7"/>
  <c r="S2614" i="7"/>
  <c r="S2615" i="7"/>
  <c r="S2616" i="7"/>
  <c r="S2617" i="7"/>
  <c r="S2618" i="7"/>
  <c r="S2619" i="7"/>
  <c r="S2620" i="7"/>
  <c r="S2621" i="7"/>
  <c r="S2622" i="7"/>
  <c r="S2623" i="7"/>
  <c r="S2624" i="7"/>
  <c r="S2625" i="7"/>
  <c r="S2626" i="7"/>
  <c r="S2627" i="7"/>
  <c r="S2628" i="7"/>
  <c r="S2629" i="7"/>
  <c r="S2630" i="7"/>
  <c r="S2631" i="7"/>
  <c r="S2632" i="7"/>
  <c r="S2633" i="7"/>
  <c r="S2634" i="7"/>
  <c r="S2635" i="7"/>
  <c r="S2636" i="7"/>
  <c r="S2637" i="7"/>
  <c r="S2638" i="7"/>
  <c r="S2639" i="7"/>
  <c r="S2640" i="7"/>
  <c r="S2641" i="7"/>
  <c r="S2642" i="7"/>
  <c r="S2643" i="7"/>
  <c r="S2644" i="7"/>
  <c r="S2645" i="7"/>
  <c r="S2646" i="7"/>
  <c r="S2647" i="7"/>
  <c r="S2648" i="7"/>
  <c r="S2649" i="7"/>
  <c r="S2650" i="7"/>
  <c r="S2651" i="7"/>
  <c r="S2652" i="7"/>
  <c r="S2653" i="7"/>
  <c r="S2654" i="7"/>
  <c r="S2655" i="7"/>
  <c r="S2656" i="7"/>
  <c r="S2657" i="7"/>
  <c r="S2658" i="7"/>
  <c r="S2659" i="7"/>
  <c r="S2660" i="7"/>
  <c r="S2661" i="7"/>
  <c r="S2662" i="7"/>
  <c r="S2663" i="7"/>
  <c r="S2664" i="7"/>
  <c r="S2665" i="7"/>
  <c r="S2666" i="7"/>
  <c r="S2667" i="7"/>
  <c r="S2668" i="7"/>
  <c r="S2669" i="7"/>
  <c r="S2670" i="7"/>
  <c r="S2671" i="7"/>
  <c r="S2672" i="7"/>
  <c r="S2673" i="7"/>
  <c r="S2674" i="7"/>
  <c r="S2675" i="7"/>
  <c r="S2676" i="7"/>
  <c r="S2677" i="7"/>
  <c r="S2678" i="7"/>
  <c r="S2679" i="7"/>
  <c r="S2680" i="7"/>
  <c r="S2681" i="7"/>
  <c r="S2682" i="7"/>
  <c r="S2683" i="7"/>
  <c r="S2684" i="7"/>
  <c r="S2685" i="7"/>
  <c r="S2686" i="7"/>
  <c r="S2687" i="7"/>
  <c r="S2688" i="7"/>
  <c r="S2689" i="7"/>
  <c r="S2690" i="7"/>
  <c r="S2691" i="7"/>
  <c r="S2692" i="7"/>
  <c r="S2693" i="7"/>
  <c r="S2694" i="7"/>
  <c r="S2695" i="7"/>
  <c r="S2696" i="7"/>
  <c r="S2697" i="7"/>
  <c r="S2698" i="7"/>
  <c r="S2699" i="7"/>
  <c r="S2700" i="7"/>
  <c r="S2701" i="7"/>
  <c r="S2702" i="7"/>
  <c r="S2703" i="7"/>
  <c r="S2704" i="7"/>
  <c r="S2705" i="7"/>
  <c r="S2706" i="7"/>
  <c r="S2707" i="7"/>
  <c r="S2708" i="7"/>
  <c r="S2709" i="7"/>
  <c r="S2710" i="7"/>
  <c r="S2711" i="7"/>
  <c r="S2712" i="7"/>
  <c r="S2713" i="7"/>
  <c r="S2714" i="7"/>
  <c r="S2715" i="7"/>
  <c r="S2716" i="7"/>
  <c r="S2717" i="7"/>
  <c r="S2718" i="7"/>
  <c r="S2719" i="7"/>
  <c r="S2720" i="7"/>
  <c r="S2721" i="7"/>
  <c r="S2722" i="7"/>
  <c r="S2723" i="7"/>
  <c r="S2724" i="7"/>
  <c r="S2725" i="7"/>
  <c r="S2726" i="7"/>
  <c r="S2727" i="7"/>
  <c r="S2728" i="7"/>
  <c r="S2729" i="7"/>
  <c r="S2730" i="7"/>
  <c r="S2731" i="7"/>
  <c r="S2732" i="7"/>
  <c r="S2733" i="7"/>
  <c r="S2734" i="7"/>
  <c r="S2735" i="7"/>
  <c r="S2736" i="7"/>
  <c r="S2737" i="7"/>
  <c r="S2738" i="7"/>
  <c r="S2739" i="7"/>
  <c r="S2740" i="7"/>
  <c r="S2741" i="7"/>
  <c r="S2742" i="7"/>
  <c r="S2743" i="7"/>
  <c r="S2744" i="7"/>
  <c r="S2745" i="7"/>
  <c r="S2746" i="7"/>
  <c r="S2747" i="7"/>
  <c r="S2748" i="7"/>
  <c r="S2749" i="7"/>
  <c r="S2750" i="7"/>
  <c r="S2751" i="7"/>
  <c r="S2752" i="7"/>
  <c r="S2753" i="7"/>
  <c r="S2754" i="7"/>
  <c r="S2755" i="7"/>
  <c r="S2756" i="7"/>
  <c r="S2757" i="7"/>
  <c r="S2758" i="7"/>
  <c r="S2759" i="7"/>
  <c r="S2760" i="7"/>
  <c r="S2761" i="7"/>
  <c r="S2762" i="7"/>
  <c r="S2763" i="7"/>
  <c r="S2764" i="7"/>
  <c r="S2765" i="7"/>
  <c r="S2766" i="7"/>
  <c r="S2767" i="7"/>
  <c r="S2768" i="7"/>
  <c r="S2769" i="7"/>
  <c r="S2770" i="7"/>
  <c r="S2771" i="7"/>
  <c r="S2772" i="7"/>
  <c r="S2773" i="7"/>
  <c r="S2774" i="7"/>
  <c r="S2775" i="7"/>
  <c r="S2776" i="7"/>
  <c r="S2777" i="7"/>
  <c r="S2778" i="7"/>
  <c r="S2779" i="7"/>
  <c r="S2780" i="7"/>
  <c r="S2781" i="7"/>
  <c r="S2782" i="7"/>
  <c r="S2783" i="7"/>
  <c r="S2784" i="7"/>
  <c r="S2785" i="7"/>
  <c r="S2786" i="7"/>
  <c r="S2787" i="7"/>
  <c r="S2788" i="7"/>
  <c r="S2789" i="7"/>
  <c r="S2790" i="7"/>
  <c r="S2791" i="7"/>
  <c r="S2792" i="7"/>
  <c r="S2793" i="7"/>
  <c r="S2794" i="7"/>
  <c r="S2795" i="7"/>
  <c r="S2796" i="7"/>
  <c r="S2797" i="7"/>
  <c r="S2798" i="7"/>
  <c r="S2799" i="7"/>
  <c r="S2800" i="7"/>
  <c r="S2801" i="7"/>
  <c r="S2802" i="7"/>
  <c r="S2803" i="7"/>
  <c r="S2804" i="7"/>
  <c r="S2805" i="7"/>
  <c r="S2806" i="7"/>
  <c r="S2807" i="7"/>
  <c r="S2808" i="7"/>
  <c r="S2809" i="7"/>
  <c r="S2810" i="7"/>
  <c r="S2811" i="7"/>
  <c r="S2812" i="7"/>
  <c r="S2813" i="7"/>
  <c r="S2814" i="7"/>
  <c r="S2815" i="7"/>
  <c r="S2816" i="7"/>
  <c r="S2817" i="7"/>
  <c r="S2" i="7"/>
  <c r="R3" i="7"/>
  <c r="R4" i="7"/>
  <c r="R5" i="7"/>
  <c r="R6" i="7"/>
  <c r="R7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152" i="7"/>
  <c r="R153" i="7"/>
  <c r="R154" i="7"/>
  <c r="R155" i="7"/>
  <c r="R156" i="7"/>
  <c r="R157" i="7"/>
  <c r="R158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79" i="7"/>
  <c r="R180" i="7"/>
  <c r="R181" i="7"/>
  <c r="R182" i="7"/>
  <c r="R183" i="7"/>
  <c r="R184" i="7"/>
  <c r="R185" i="7"/>
  <c r="R186" i="7"/>
  <c r="R187" i="7"/>
  <c r="R188" i="7"/>
  <c r="R189" i="7"/>
  <c r="R190" i="7"/>
  <c r="R191" i="7"/>
  <c r="R192" i="7"/>
  <c r="R193" i="7"/>
  <c r="R194" i="7"/>
  <c r="R195" i="7"/>
  <c r="R196" i="7"/>
  <c r="R197" i="7"/>
  <c r="R198" i="7"/>
  <c r="R199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3" i="7"/>
  <c r="R214" i="7"/>
  <c r="R215" i="7"/>
  <c r="R216" i="7"/>
  <c r="R217" i="7"/>
  <c r="R218" i="7"/>
  <c r="R219" i="7"/>
  <c r="R220" i="7"/>
  <c r="R221" i="7"/>
  <c r="R222" i="7"/>
  <c r="R223" i="7"/>
  <c r="R224" i="7"/>
  <c r="R225" i="7"/>
  <c r="R226" i="7"/>
  <c r="R227" i="7"/>
  <c r="R228" i="7"/>
  <c r="R229" i="7"/>
  <c r="R230" i="7"/>
  <c r="R231" i="7"/>
  <c r="R232" i="7"/>
  <c r="R233" i="7"/>
  <c r="R234" i="7"/>
  <c r="R235" i="7"/>
  <c r="R236" i="7"/>
  <c r="R237" i="7"/>
  <c r="R238" i="7"/>
  <c r="R239" i="7"/>
  <c r="R240" i="7"/>
  <c r="R241" i="7"/>
  <c r="R242" i="7"/>
  <c r="R243" i="7"/>
  <c r="R244" i="7"/>
  <c r="R245" i="7"/>
  <c r="R246" i="7"/>
  <c r="R247" i="7"/>
  <c r="R248" i="7"/>
  <c r="R249" i="7"/>
  <c r="R250" i="7"/>
  <c r="R251" i="7"/>
  <c r="R252" i="7"/>
  <c r="R253" i="7"/>
  <c r="R254" i="7"/>
  <c r="R255" i="7"/>
  <c r="R256" i="7"/>
  <c r="R257" i="7"/>
  <c r="R258" i="7"/>
  <c r="R259" i="7"/>
  <c r="R260" i="7"/>
  <c r="R261" i="7"/>
  <c r="R262" i="7"/>
  <c r="R263" i="7"/>
  <c r="R264" i="7"/>
  <c r="R265" i="7"/>
  <c r="R266" i="7"/>
  <c r="R267" i="7"/>
  <c r="R268" i="7"/>
  <c r="R269" i="7"/>
  <c r="R270" i="7"/>
  <c r="R271" i="7"/>
  <c r="R272" i="7"/>
  <c r="R273" i="7"/>
  <c r="R274" i="7"/>
  <c r="R275" i="7"/>
  <c r="R276" i="7"/>
  <c r="R277" i="7"/>
  <c r="R278" i="7"/>
  <c r="R279" i="7"/>
  <c r="R280" i="7"/>
  <c r="R281" i="7"/>
  <c r="R282" i="7"/>
  <c r="R283" i="7"/>
  <c r="R284" i="7"/>
  <c r="R285" i="7"/>
  <c r="R286" i="7"/>
  <c r="R287" i="7"/>
  <c r="R288" i="7"/>
  <c r="R289" i="7"/>
  <c r="R290" i="7"/>
  <c r="R291" i="7"/>
  <c r="R292" i="7"/>
  <c r="R293" i="7"/>
  <c r="R294" i="7"/>
  <c r="R295" i="7"/>
  <c r="R296" i="7"/>
  <c r="R297" i="7"/>
  <c r="R298" i="7"/>
  <c r="R299" i="7"/>
  <c r="R300" i="7"/>
  <c r="R301" i="7"/>
  <c r="R302" i="7"/>
  <c r="R303" i="7"/>
  <c r="R304" i="7"/>
  <c r="R305" i="7"/>
  <c r="R306" i="7"/>
  <c r="R307" i="7"/>
  <c r="R308" i="7"/>
  <c r="R309" i="7"/>
  <c r="R310" i="7"/>
  <c r="R311" i="7"/>
  <c r="R312" i="7"/>
  <c r="R313" i="7"/>
  <c r="R314" i="7"/>
  <c r="R315" i="7"/>
  <c r="R316" i="7"/>
  <c r="R317" i="7"/>
  <c r="R318" i="7"/>
  <c r="R319" i="7"/>
  <c r="R320" i="7"/>
  <c r="R321" i="7"/>
  <c r="R322" i="7"/>
  <c r="R323" i="7"/>
  <c r="R324" i="7"/>
  <c r="R325" i="7"/>
  <c r="R326" i="7"/>
  <c r="R327" i="7"/>
  <c r="R328" i="7"/>
  <c r="R329" i="7"/>
  <c r="R330" i="7"/>
  <c r="R331" i="7"/>
  <c r="R332" i="7"/>
  <c r="R333" i="7"/>
  <c r="R334" i="7"/>
  <c r="R335" i="7"/>
  <c r="R336" i="7"/>
  <c r="R337" i="7"/>
  <c r="R338" i="7"/>
  <c r="R339" i="7"/>
  <c r="R340" i="7"/>
  <c r="R341" i="7"/>
  <c r="R342" i="7"/>
  <c r="R343" i="7"/>
  <c r="R344" i="7"/>
  <c r="R345" i="7"/>
  <c r="R346" i="7"/>
  <c r="R347" i="7"/>
  <c r="R348" i="7"/>
  <c r="R349" i="7"/>
  <c r="R350" i="7"/>
  <c r="R351" i="7"/>
  <c r="R352" i="7"/>
  <c r="R353" i="7"/>
  <c r="R354" i="7"/>
  <c r="R355" i="7"/>
  <c r="R356" i="7"/>
  <c r="R357" i="7"/>
  <c r="R358" i="7"/>
  <c r="R359" i="7"/>
  <c r="R360" i="7"/>
  <c r="R361" i="7"/>
  <c r="R362" i="7"/>
  <c r="R363" i="7"/>
  <c r="R364" i="7"/>
  <c r="R365" i="7"/>
  <c r="R366" i="7"/>
  <c r="R367" i="7"/>
  <c r="R368" i="7"/>
  <c r="R369" i="7"/>
  <c r="R370" i="7"/>
  <c r="R371" i="7"/>
  <c r="R372" i="7"/>
  <c r="R373" i="7"/>
  <c r="R374" i="7"/>
  <c r="R375" i="7"/>
  <c r="R376" i="7"/>
  <c r="R377" i="7"/>
  <c r="R378" i="7"/>
  <c r="R379" i="7"/>
  <c r="R380" i="7"/>
  <c r="R381" i="7"/>
  <c r="R382" i="7"/>
  <c r="R383" i="7"/>
  <c r="R384" i="7"/>
  <c r="R385" i="7"/>
  <c r="R386" i="7"/>
  <c r="R387" i="7"/>
  <c r="R388" i="7"/>
  <c r="R389" i="7"/>
  <c r="R390" i="7"/>
  <c r="R391" i="7"/>
  <c r="R392" i="7"/>
  <c r="R393" i="7"/>
  <c r="R394" i="7"/>
  <c r="R395" i="7"/>
  <c r="R396" i="7"/>
  <c r="R397" i="7"/>
  <c r="R398" i="7"/>
  <c r="R399" i="7"/>
  <c r="R400" i="7"/>
  <c r="R401" i="7"/>
  <c r="R402" i="7"/>
  <c r="R403" i="7"/>
  <c r="R404" i="7"/>
  <c r="R405" i="7"/>
  <c r="R406" i="7"/>
  <c r="R407" i="7"/>
  <c r="R408" i="7"/>
  <c r="R409" i="7"/>
  <c r="R410" i="7"/>
  <c r="R411" i="7"/>
  <c r="R412" i="7"/>
  <c r="R413" i="7"/>
  <c r="R414" i="7"/>
  <c r="R415" i="7"/>
  <c r="R416" i="7"/>
  <c r="R417" i="7"/>
  <c r="R418" i="7"/>
  <c r="R419" i="7"/>
  <c r="R420" i="7"/>
  <c r="R421" i="7"/>
  <c r="R422" i="7"/>
  <c r="R423" i="7"/>
  <c r="R424" i="7"/>
  <c r="R425" i="7"/>
  <c r="R426" i="7"/>
  <c r="R427" i="7"/>
  <c r="R428" i="7"/>
  <c r="R429" i="7"/>
  <c r="R430" i="7"/>
  <c r="R431" i="7"/>
  <c r="R432" i="7"/>
  <c r="R433" i="7"/>
  <c r="R434" i="7"/>
  <c r="R435" i="7"/>
  <c r="R436" i="7"/>
  <c r="R437" i="7"/>
  <c r="R438" i="7"/>
  <c r="R439" i="7"/>
  <c r="R440" i="7"/>
  <c r="R441" i="7"/>
  <c r="R442" i="7"/>
  <c r="R443" i="7"/>
  <c r="R444" i="7"/>
  <c r="R445" i="7"/>
  <c r="R446" i="7"/>
  <c r="R447" i="7"/>
  <c r="R448" i="7"/>
  <c r="R449" i="7"/>
  <c r="R450" i="7"/>
  <c r="R451" i="7"/>
  <c r="R452" i="7"/>
  <c r="R453" i="7"/>
  <c r="R454" i="7"/>
  <c r="R455" i="7"/>
  <c r="R456" i="7"/>
  <c r="R457" i="7"/>
  <c r="R458" i="7"/>
  <c r="R459" i="7"/>
  <c r="R460" i="7"/>
  <c r="R461" i="7"/>
  <c r="R462" i="7"/>
  <c r="R463" i="7"/>
  <c r="R464" i="7"/>
  <c r="R465" i="7"/>
  <c r="R466" i="7"/>
  <c r="R467" i="7"/>
  <c r="R468" i="7"/>
  <c r="R469" i="7"/>
  <c r="R470" i="7"/>
  <c r="R471" i="7"/>
  <c r="R472" i="7"/>
  <c r="R473" i="7"/>
  <c r="R474" i="7"/>
  <c r="R475" i="7"/>
  <c r="R476" i="7"/>
  <c r="R477" i="7"/>
  <c r="R478" i="7"/>
  <c r="R479" i="7"/>
  <c r="R480" i="7"/>
  <c r="R481" i="7"/>
  <c r="R482" i="7"/>
  <c r="R483" i="7"/>
  <c r="R484" i="7"/>
  <c r="R485" i="7"/>
  <c r="R486" i="7"/>
  <c r="R487" i="7"/>
  <c r="R488" i="7"/>
  <c r="R489" i="7"/>
  <c r="R490" i="7"/>
  <c r="R491" i="7"/>
  <c r="R492" i="7"/>
  <c r="R493" i="7"/>
  <c r="R494" i="7"/>
  <c r="R495" i="7"/>
  <c r="R496" i="7"/>
  <c r="R497" i="7"/>
  <c r="R498" i="7"/>
  <c r="R499" i="7"/>
  <c r="R500" i="7"/>
  <c r="R501" i="7"/>
  <c r="R502" i="7"/>
  <c r="R503" i="7"/>
  <c r="R504" i="7"/>
  <c r="R505" i="7"/>
  <c r="R506" i="7"/>
  <c r="R507" i="7"/>
  <c r="R508" i="7"/>
  <c r="R509" i="7"/>
  <c r="R510" i="7"/>
  <c r="R511" i="7"/>
  <c r="R512" i="7"/>
  <c r="R513" i="7"/>
  <c r="R514" i="7"/>
  <c r="R515" i="7"/>
  <c r="R516" i="7"/>
  <c r="R517" i="7"/>
  <c r="R518" i="7"/>
  <c r="R519" i="7"/>
  <c r="R520" i="7"/>
  <c r="R521" i="7"/>
  <c r="R522" i="7"/>
  <c r="R523" i="7"/>
  <c r="R524" i="7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38" i="7"/>
  <c r="R539" i="7"/>
  <c r="R540" i="7"/>
  <c r="R541" i="7"/>
  <c r="R542" i="7"/>
  <c r="R543" i="7"/>
  <c r="R544" i="7"/>
  <c r="R545" i="7"/>
  <c r="R546" i="7"/>
  <c r="R547" i="7"/>
  <c r="R548" i="7"/>
  <c r="R549" i="7"/>
  <c r="R550" i="7"/>
  <c r="R551" i="7"/>
  <c r="R552" i="7"/>
  <c r="R553" i="7"/>
  <c r="R554" i="7"/>
  <c r="R555" i="7"/>
  <c r="R556" i="7"/>
  <c r="R557" i="7"/>
  <c r="R558" i="7"/>
  <c r="R559" i="7"/>
  <c r="R560" i="7"/>
  <c r="R561" i="7"/>
  <c r="R562" i="7"/>
  <c r="R563" i="7"/>
  <c r="R564" i="7"/>
  <c r="R565" i="7"/>
  <c r="R566" i="7"/>
  <c r="R567" i="7"/>
  <c r="R568" i="7"/>
  <c r="R569" i="7"/>
  <c r="R570" i="7"/>
  <c r="R571" i="7"/>
  <c r="R572" i="7"/>
  <c r="R573" i="7"/>
  <c r="R574" i="7"/>
  <c r="R575" i="7"/>
  <c r="R576" i="7"/>
  <c r="R577" i="7"/>
  <c r="R578" i="7"/>
  <c r="R579" i="7"/>
  <c r="R580" i="7"/>
  <c r="R581" i="7"/>
  <c r="R582" i="7"/>
  <c r="R583" i="7"/>
  <c r="R584" i="7"/>
  <c r="R585" i="7"/>
  <c r="R586" i="7"/>
  <c r="R587" i="7"/>
  <c r="R588" i="7"/>
  <c r="R589" i="7"/>
  <c r="R590" i="7"/>
  <c r="R591" i="7"/>
  <c r="R592" i="7"/>
  <c r="R593" i="7"/>
  <c r="R594" i="7"/>
  <c r="R595" i="7"/>
  <c r="R596" i="7"/>
  <c r="R597" i="7"/>
  <c r="R598" i="7"/>
  <c r="R599" i="7"/>
  <c r="R600" i="7"/>
  <c r="R601" i="7"/>
  <c r="R602" i="7"/>
  <c r="R603" i="7"/>
  <c r="R604" i="7"/>
  <c r="R605" i="7"/>
  <c r="R606" i="7"/>
  <c r="R607" i="7"/>
  <c r="R608" i="7"/>
  <c r="R609" i="7"/>
  <c r="R610" i="7"/>
  <c r="R611" i="7"/>
  <c r="R612" i="7"/>
  <c r="R613" i="7"/>
  <c r="R614" i="7"/>
  <c r="R615" i="7"/>
  <c r="R616" i="7"/>
  <c r="R617" i="7"/>
  <c r="R618" i="7"/>
  <c r="R619" i="7"/>
  <c r="R620" i="7"/>
  <c r="R621" i="7"/>
  <c r="R622" i="7"/>
  <c r="R623" i="7"/>
  <c r="R624" i="7"/>
  <c r="R625" i="7"/>
  <c r="R626" i="7"/>
  <c r="R627" i="7"/>
  <c r="R628" i="7"/>
  <c r="R629" i="7"/>
  <c r="R630" i="7"/>
  <c r="R631" i="7"/>
  <c r="R632" i="7"/>
  <c r="R633" i="7"/>
  <c r="R634" i="7"/>
  <c r="R635" i="7"/>
  <c r="R636" i="7"/>
  <c r="R637" i="7"/>
  <c r="R638" i="7"/>
  <c r="R639" i="7"/>
  <c r="R640" i="7"/>
  <c r="R641" i="7"/>
  <c r="R642" i="7"/>
  <c r="R643" i="7"/>
  <c r="R644" i="7"/>
  <c r="R645" i="7"/>
  <c r="R646" i="7"/>
  <c r="R647" i="7"/>
  <c r="R648" i="7"/>
  <c r="R649" i="7"/>
  <c r="R650" i="7"/>
  <c r="R651" i="7"/>
  <c r="R652" i="7"/>
  <c r="R653" i="7"/>
  <c r="R654" i="7"/>
  <c r="R655" i="7"/>
  <c r="R656" i="7"/>
  <c r="R657" i="7"/>
  <c r="R658" i="7"/>
  <c r="R659" i="7"/>
  <c r="R660" i="7"/>
  <c r="R661" i="7"/>
  <c r="R662" i="7"/>
  <c r="R663" i="7"/>
  <c r="R664" i="7"/>
  <c r="R665" i="7"/>
  <c r="R666" i="7"/>
  <c r="R667" i="7"/>
  <c r="R668" i="7"/>
  <c r="R669" i="7"/>
  <c r="R670" i="7"/>
  <c r="R671" i="7"/>
  <c r="R672" i="7"/>
  <c r="R673" i="7"/>
  <c r="R674" i="7"/>
  <c r="R675" i="7"/>
  <c r="R676" i="7"/>
  <c r="R677" i="7"/>
  <c r="R678" i="7"/>
  <c r="R679" i="7"/>
  <c r="R680" i="7"/>
  <c r="R681" i="7"/>
  <c r="R682" i="7"/>
  <c r="R683" i="7"/>
  <c r="R684" i="7"/>
  <c r="R685" i="7"/>
  <c r="R686" i="7"/>
  <c r="R687" i="7"/>
  <c r="R688" i="7"/>
  <c r="R689" i="7"/>
  <c r="R690" i="7"/>
  <c r="R691" i="7"/>
  <c r="R692" i="7"/>
  <c r="R693" i="7"/>
  <c r="R694" i="7"/>
  <c r="R695" i="7"/>
  <c r="R696" i="7"/>
  <c r="R697" i="7"/>
  <c r="R698" i="7"/>
  <c r="R699" i="7"/>
  <c r="R700" i="7"/>
  <c r="R701" i="7"/>
  <c r="R702" i="7"/>
  <c r="R703" i="7"/>
  <c r="R704" i="7"/>
  <c r="R705" i="7"/>
  <c r="R706" i="7"/>
  <c r="R707" i="7"/>
  <c r="R708" i="7"/>
  <c r="R709" i="7"/>
  <c r="R710" i="7"/>
  <c r="R711" i="7"/>
  <c r="R712" i="7"/>
  <c r="R713" i="7"/>
  <c r="R714" i="7"/>
  <c r="R715" i="7"/>
  <c r="R716" i="7"/>
  <c r="R717" i="7"/>
  <c r="R718" i="7"/>
  <c r="R719" i="7"/>
  <c r="R720" i="7"/>
  <c r="R721" i="7"/>
  <c r="R722" i="7"/>
  <c r="R723" i="7"/>
  <c r="R724" i="7"/>
  <c r="R725" i="7"/>
  <c r="R726" i="7"/>
  <c r="R727" i="7"/>
  <c r="R728" i="7"/>
  <c r="R729" i="7"/>
  <c r="R730" i="7"/>
  <c r="R731" i="7"/>
  <c r="R732" i="7"/>
  <c r="R733" i="7"/>
  <c r="R734" i="7"/>
  <c r="R735" i="7"/>
  <c r="R736" i="7"/>
  <c r="R737" i="7"/>
  <c r="R738" i="7"/>
  <c r="R739" i="7"/>
  <c r="R740" i="7"/>
  <c r="R741" i="7"/>
  <c r="R742" i="7"/>
  <c r="R743" i="7"/>
  <c r="R744" i="7"/>
  <c r="R745" i="7"/>
  <c r="R746" i="7"/>
  <c r="R747" i="7"/>
  <c r="R748" i="7"/>
  <c r="R749" i="7"/>
  <c r="R750" i="7"/>
  <c r="R751" i="7"/>
  <c r="R752" i="7"/>
  <c r="R753" i="7"/>
  <c r="R754" i="7"/>
  <c r="R755" i="7"/>
  <c r="R756" i="7"/>
  <c r="R757" i="7"/>
  <c r="R758" i="7"/>
  <c r="R759" i="7"/>
  <c r="R760" i="7"/>
  <c r="R761" i="7"/>
  <c r="R762" i="7"/>
  <c r="R763" i="7"/>
  <c r="R764" i="7"/>
  <c r="R765" i="7"/>
  <c r="R766" i="7"/>
  <c r="R767" i="7"/>
  <c r="R768" i="7"/>
  <c r="R769" i="7"/>
  <c r="R770" i="7"/>
  <c r="R771" i="7"/>
  <c r="R772" i="7"/>
  <c r="R773" i="7"/>
  <c r="R774" i="7"/>
  <c r="R775" i="7"/>
  <c r="R776" i="7"/>
  <c r="R777" i="7"/>
  <c r="R778" i="7"/>
  <c r="R779" i="7"/>
  <c r="R780" i="7"/>
  <c r="R781" i="7"/>
  <c r="R782" i="7"/>
  <c r="R783" i="7"/>
  <c r="R784" i="7"/>
  <c r="R785" i="7"/>
  <c r="R786" i="7"/>
  <c r="R787" i="7"/>
  <c r="R788" i="7"/>
  <c r="R789" i="7"/>
  <c r="R790" i="7"/>
  <c r="R791" i="7"/>
  <c r="R792" i="7"/>
  <c r="R793" i="7"/>
  <c r="R794" i="7"/>
  <c r="R795" i="7"/>
  <c r="R796" i="7"/>
  <c r="R797" i="7"/>
  <c r="R798" i="7"/>
  <c r="R799" i="7"/>
  <c r="R800" i="7"/>
  <c r="R801" i="7"/>
  <c r="R802" i="7"/>
  <c r="R803" i="7"/>
  <c r="R804" i="7"/>
  <c r="R805" i="7"/>
  <c r="R806" i="7"/>
  <c r="R807" i="7"/>
  <c r="R808" i="7"/>
  <c r="R809" i="7"/>
  <c r="R810" i="7"/>
  <c r="R811" i="7"/>
  <c r="R812" i="7"/>
  <c r="R813" i="7"/>
  <c r="R814" i="7"/>
  <c r="R815" i="7"/>
  <c r="R816" i="7"/>
  <c r="R817" i="7"/>
  <c r="R818" i="7"/>
  <c r="R819" i="7"/>
  <c r="R820" i="7"/>
  <c r="R821" i="7"/>
  <c r="R822" i="7"/>
  <c r="R823" i="7"/>
  <c r="R824" i="7"/>
  <c r="R825" i="7"/>
  <c r="R826" i="7"/>
  <c r="R827" i="7"/>
  <c r="R828" i="7"/>
  <c r="R829" i="7"/>
  <c r="R830" i="7"/>
  <c r="R831" i="7"/>
  <c r="R832" i="7"/>
  <c r="R833" i="7"/>
  <c r="R834" i="7"/>
  <c r="R835" i="7"/>
  <c r="R836" i="7"/>
  <c r="R837" i="7"/>
  <c r="R838" i="7"/>
  <c r="R839" i="7"/>
  <c r="R840" i="7"/>
  <c r="R841" i="7"/>
  <c r="R842" i="7"/>
  <c r="R843" i="7"/>
  <c r="R844" i="7"/>
  <c r="R845" i="7"/>
  <c r="R846" i="7"/>
  <c r="R847" i="7"/>
  <c r="R848" i="7"/>
  <c r="R849" i="7"/>
  <c r="R850" i="7"/>
  <c r="R851" i="7"/>
  <c r="R852" i="7"/>
  <c r="R853" i="7"/>
  <c r="R854" i="7"/>
  <c r="R855" i="7"/>
  <c r="R856" i="7"/>
  <c r="R857" i="7"/>
  <c r="R858" i="7"/>
  <c r="R859" i="7"/>
  <c r="R860" i="7"/>
  <c r="R861" i="7"/>
  <c r="R862" i="7"/>
  <c r="R863" i="7"/>
  <c r="R864" i="7"/>
  <c r="R865" i="7"/>
  <c r="R866" i="7"/>
  <c r="R867" i="7"/>
  <c r="R868" i="7"/>
  <c r="R869" i="7"/>
  <c r="R870" i="7"/>
  <c r="R871" i="7"/>
  <c r="R872" i="7"/>
  <c r="R873" i="7"/>
  <c r="R874" i="7"/>
  <c r="R875" i="7"/>
  <c r="R876" i="7"/>
  <c r="R877" i="7"/>
  <c r="R878" i="7"/>
  <c r="R879" i="7"/>
  <c r="R880" i="7"/>
  <c r="R881" i="7"/>
  <c r="R882" i="7"/>
  <c r="R883" i="7"/>
  <c r="R884" i="7"/>
  <c r="R885" i="7"/>
  <c r="R886" i="7"/>
  <c r="R887" i="7"/>
  <c r="R888" i="7"/>
  <c r="R889" i="7"/>
  <c r="R890" i="7"/>
  <c r="R891" i="7"/>
  <c r="R892" i="7"/>
  <c r="R893" i="7"/>
  <c r="R894" i="7"/>
  <c r="R895" i="7"/>
  <c r="R896" i="7"/>
  <c r="R897" i="7"/>
  <c r="R898" i="7"/>
  <c r="R899" i="7"/>
  <c r="R900" i="7"/>
  <c r="R901" i="7"/>
  <c r="R902" i="7"/>
  <c r="R903" i="7"/>
  <c r="R904" i="7"/>
  <c r="R905" i="7"/>
  <c r="R906" i="7"/>
  <c r="R907" i="7"/>
  <c r="R908" i="7"/>
  <c r="R909" i="7"/>
  <c r="R910" i="7"/>
  <c r="R911" i="7"/>
  <c r="R912" i="7"/>
  <c r="R913" i="7"/>
  <c r="R914" i="7"/>
  <c r="R915" i="7"/>
  <c r="R916" i="7"/>
  <c r="R917" i="7"/>
  <c r="R918" i="7"/>
  <c r="R919" i="7"/>
  <c r="R920" i="7"/>
  <c r="R921" i="7"/>
  <c r="R922" i="7"/>
  <c r="R923" i="7"/>
  <c r="R924" i="7"/>
  <c r="R925" i="7"/>
  <c r="R926" i="7"/>
  <c r="R927" i="7"/>
  <c r="R928" i="7"/>
  <c r="R929" i="7"/>
  <c r="R930" i="7"/>
  <c r="R931" i="7"/>
  <c r="R932" i="7"/>
  <c r="R933" i="7"/>
  <c r="R934" i="7"/>
  <c r="R935" i="7"/>
  <c r="R936" i="7"/>
  <c r="R937" i="7"/>
  <c r="R938" i="7"/>
  <c r="R939" i="7"/>
  <c r="R940" i="7"/>
  <c r="R941" i="7"/>
  <c r="R942" i="7"/>
  <c r="R943" i="7"/>
  <c r="R944" i="7"/>
  <c r="R945" i="7"/>
  <c r="R946" i="7"/>
  <c r="R947" i="7"/>
  <c r="R948" i="7"/>
  <c r="R949" i="7"/>
  <c r="R950" i="7"/>
  <c r="R951" i="7"/>
  <c r="R952" i="7"/>
  <c r="R953" i="7"/>
  <c r="R954" i="7"/>
  <c r="R955" i="7"/>
  <c r="R956" i="7"/>
  <c r="R957" i="7"/>
  <c r="R958" i="7"/>
  <c r="R959" i="7"/>
  <c r="R960" i="7"/>
  <c r="R961" i="7"/>
  <c r="R962" i="7"/>
  <c r="R963" i="7"/>
  <c r="R964" i="7"/>
  <c r="R965" i="7"/>
  <c r="R966" i="7"/>
  <c r="R967" i="7"/>
  <c r="R968" i="7"/>
  <c r="R969" i="7"/>
  <c r="R970" i="7"/>
  <c r="R971" i="7"/>
  <c r="R972" i="7"/>
  <c r="R973" i="7"/>
  <c r="R974" i="7"/>
  <c r="R975" i="7"/>
  <c r="R976" i="7"/>
  <c r="R977" i="7"/>
  <c r="R978" i="7"/>
  <c r="R979" i="7"/>
  <c r="R980" i="7"/>
  <c r="R981" i="7"/>
  <c r="R982" i="7"/>
  <c r="R983" i="7"/>
  <c r="R984" i="7"/>
  <c r="R985" i="7"/>
  <c r="R986" i="7"/>
  <c r="R987" i="7"/>
  <c r="R988" i="7"/>
  <c r="R989" i="7"/>
  <c r="R990" i="7"/>
  <c r="R991" i="7"/>
  <c r="R992" i="7"/>
  <c r="R993" i="7"/>
  <c r="R994" i="7"/>
  <c r="R995" i="7"/>
  <c r="R996" i="7"/>
  <c r="R997" i="7"/>
  <c r="R998" i="7"/>
  <c r="R999" i="7"/>
  <c r="R1000" i="7"/>
  <c r="R1001" i="7"/>
  <c r="R1002" i="7"/>
  <c r="R1003" i="7"/>
  <c r="R1004" i="7"/>
  <c r="R1005" i="7"/>
  <c r="R1006" i="7"/>
  <c r="R1007" i="7"/>
  <c r="R1008" i="7"/>
  <c r="R1009" i="7"/>
  <c r="R1010" i="7"/>
  <c r="R1011" i="7"/>
  <c r="R1012" i="7"/>
  <c r="R1013" i="7"/>
  <c r="R1014" i="7"/>
  <c r="R1015" i="7"/>
  <c r="R1016" i="7"/>
  <c r="R1017" i="7"/>
  <c r="R1018" i="7"/>
  <c r="R1019" i="7"/>
  <c r="R1020" i="7"/>
  <c r="R1021" i="7"/>
  <c r="R1022" i="7"/>
  <c r="R1023" i="7"/>
  <c r="R1024" i="7"/>
  <c r="R1025" i="7"/>
  <c r="R1026" i="7"/>
  <c r="R1027" i="7"/>
  <c r="R1028" i="7"/>
  <c r="R1029" i="7"/>
  <c r="R1030" i="7"/>
  <c r="R1031" i="7"/>
  <c r="R1032" i="7"/>
  <c r="R1033" i="7"/>
  <c r="R1034" i="7"/>
  <c r="R1035" i="7"/>
  <c r="R1036" i="7"/>
  <c r="R1037" i="7"/>
  <c r="R1038" i="7"/>
  <c r="R1039" i="7"/>
  <c r="R1040" i="7"/>
  <c r="R1041" i="7"/>
  <c r="R1042" i="7"/>
  <c r="R1043" i="7"/>
  <c r="R1044" i="7"/>
  <c r="R1045" i="7"/>
  <c r="R1046" i="7"/>
  <c r="R1047" i="7"/>
  <c r="R1048" i="7"/>
  <c r="R1049" i="7"/>
  <c r="R1050" i="7"/>
  <c r="R1051" i="7"/>
  <c r="R1052" i="7"/>
  <c r="R1053" i="7"/>
  <c r="R1054" i="7"/>
  <c r="R1055" i="7"/>
  <c r="R1056" i="7"/>
  <c r="R1057" i="7"/>
  <c r="R1058" i="7"/>
  <c r="R1059" i="7"/>
  <c r="R1060" i="7"/>
  <c r="R1061" i="7"/>
  <c r="R1062" i="7"/>
  <c r="R1063" i="7"/>
  <c r="R1064" i="7"/>
  <c r="R1065" i="7"/>
  <c r="R1066" i="7"/>
  <c r="R1067" i="7"/>
  <c r="R1068" i="7"/>
  <c r="R1069" i="7"/>
  <c r="R1070" i="7"/>
  <c r="R1071" i="7"/>
  <c r="R1072" i="7"/>
  <c r="R1073" i="7"/>
  <c r="R1074" i="7"/>
  <c r="R1075" i="7"/>
  <c r="R1076" i="7"/>
  <c r="R1077" i="7"/>
  <c r="R1078" i="7"/>
  <c r="R1079" i="7"/>
  <c r="R1080" i="7"/>
  <c r="R1081" i="7"/>
  <c r="R1082" i="7"/>
  <c r="R1083" i="7"/>
  <c r="R1084" i="7"/>
  <c r="R1085" i="7"/>
  <c r="R1086" i="7"/>
  <c r="R1087" i="7"/>
  <c r="R1088" i="7"/>
  <c r="R1089" i="7"/>
  <c r="R1090" i="7"/>
  <c r="R1091" i="7"/>
  <c r="R1092" i="7"/>
  <c r="R1093" i="7"/>
  <c r="R1094" i="7"/>
  <c r="R1095" i="7"/>
  <c r="R1096" i="7"/>
  <c r="R1097" i="7"/>
  <c r="R1098" i="7"/>
  <c r="R1099" i="7"/>
  <c r="R1100" i="7"/>
  <c r="R1101" i="7"/>
  <c r="R1102" i="7"/>
  <c r="R1103" i="7"/>
  <c r="R1104" i="7"/>
  <c r="R1105" i="7"/>
  <c r="R1106" i="7"/>
  <c r="R1107" i="7"/>
  <c r="R1108" i="7"/>
  <c r="R1109" i="7"/>
  <c r="R1110" i="7"/>
  <c r="R1111" i="7"/>
  <c r="R1112" i="7"/>
  <c r="R1113" i="7"/>
  <c r="R1114" i="7"/>
  <c r="R1115" i="7"/>
  <c r="R1116" i="7"/>
  <c r="R1117" i="7"/>
  <c r="R1118" i="7"/>
  <c r="R1119" i="7"/>
  <c r="R1120" i="7"/>
  <c r="R1121" i="7"/>
  <c r="R1122" i="7"/>
  <c r="R1123" i="7"/>
  <c r="R1124" i="7"/>
  <c r="R1125" i="7"/>
  <c r="R1126" i="7"/>
  <c r="R1127" i="7"/>
  <c r="R1128" i="7"/>
  <c r="R1129" i="7"/>
  <c r="R1130" i="7"/>
  <c r="R1131" i="7"/>
  <c r="R1132" i="7"/>
  <c r="R1133" i="7"/>
  <c r="R1134" i="7"/>
  <c r="R1135" i="7"/>
  <c r="R1136" i="7"/>
  <c r="R1137" i="7"/>
  <c r="R1138" i="7"/>
  <c r="R1139" i="7"/>
  <c r="R1140" i="7"/>
  <c r="R1141" i="7"/>
  <c r="R1142" i="7"/>
  <c r="R1143" i="7"/>
  <c r="R1144" i="7"/>
  <c r="R1145" i="7"/>
  <c r="R1146" i="7"/>
  <c r="R1147" i="7"/>
  <c r="R1148" i="7"/>
  <c r="R1149" i="7"/>
  <c r="R1150" i="7"/>
  <c r="R1151" i="7"/>
  <c r="R1152" i="7"/>
  <c r="R1153" i="7"/>
  <c r="R1154" i="7"/>
  <c r="R1155" i="7"/>
  <c r="R1156" i="7"/>
  <c r="R1157" i="7"/>
  <c r="R1158" i="7"/>
  <c r="R1159" i="7"/>
  <c r="R1160" i="7"/>
  <c r="R1161" i="7"/>
  <c r="R1162" i="7"/>
  <c r="R1163" i="7"/>
  <c r="R1164" i="7"/>
  <c r="R1165" i="7"/>
  <c r="R1166" i="7"/>
  <c r="R1167" i="7"/>
  <c r="R1168" i="7"/>
  <c r="R1169" i="7"/>
  <c r="R1170" i="7"/>
  <c r="R1171" i="7"/>
  <c r="R1172" i="7"/>
  <c r="R1173" i="7"/>
  <c r="R1174" i="7"/>
  <c r="R1175" i="7"/>
  <c r="R1176" i="7"/>
  <c r="R1177" i="7"/>
  <c r="R1178" i="7"/>
  <c r="R1179" i="7"/>
  <c r="R1180" i="7"/>
  <c r="R1181" i="7"/>
  <c r="R1182" i="7"/>
  <c r="R1183" i="7"/>
  <c r="R1184" i="7"/>
  <c r="R1185" i="7"/>
  <c r="R1186" i="7"/>
  <c r="R1187" i="7"/>
  <c r="R1188" i="7"/>
  <c r="R1189" i="7"/>
  <c r="R1190" i="7"/>
  <c r="R1191" i="7"/>
  <c r="R1192" i="7"/>
  <c r="R1193" i="7"/>
  <c r="R1194" i="7"/>
  <c r="R1195" i="7"/>
  <c r="R1196" i="7"/>
  <c r="R1197" i="7"/>
  <c r="R1198" i="7"/>
  <c r="R1199" i="7"/>
  <c r="R1200" i="7"/>
  <c r="R1201" i="7"/>
  <c r="R1202" i="7"/>
  <c r="R1203" i="7"/>
  <c r="R1204" i="7"/>
  <c r="R1205" i="7"/>
  <c r="R1206" i="7"/>
  <c r="R1207" i="7"/>
  <c r="R1208" i="7"/>
  <c r="R1209" i="7"/>
  <c r="R1210" i="7"/>
  <c r="R1211" i="7"/>
  <c r="R1212" i="7"/>
  <c r="R1213" i="7"/>
  <c r="R1214" i="7"/>
  <c r="R1215" i="7"/>
  <c r="R1216" i="7"/>
  <c r="R1217" i="7"/>
  <c r="R1218" i="7"/>
  <c r="R1219" i="7"/>
  <c r="R1220" i="7"/>
  <c r="R1221" i="7"/>
  <c r="R1222" i="7"/>
  <c r="R1223" i="7"/>
  <c r="R1224" i="7"/>
  <c r="R1225" i="7"/>
  <c r="R1226" i="7"/>
  <c r="R1227" i="7"/>
  <c r="R1228" i="7"/>
  <c r="R1229" i="7"/>
  <c r="R1230" i="7"/>
  <c r="R1231" i="7"/>
  <c r="R1232" i="7"/>
  <c r="R1233" i="7"/>
  <c r="R1234" i="7"/>
  <c r="R1235" i="7"/>
  <c r="R1236" i="7"/>
  <c r="R1237" i="7"/>
  <c r="R1238" i="7"/>
  <c r="R1239" i="7"/>
  <c r="R1240" i="7"/>
  <c r="R1241" i="7"/>
  <c r="R1242" i="7"/>
  <c r="R1243" i="7"/>
  <c r="R1244" i="7"/>
  <c r="R1245" i="7"/>
  <c r="R1246" i="7"/>
  <c r="R1247" i="7"/>
  <c r="R1248" i="7"/>
  <c r="R1249" i="7"/>
  <c r="R1250" i="7"/>
  <c r="R1251" i="7"/>
  <c r="R1252" i="7"/>
  <c r="R1253" i="7"/>
  <c r="R1254" i="7"/>
  <c r="R1255" i="7"/>
  <c r="R1256" i="7"/>
  <c r="R1257" i="7"/>
  <c r="R1258" i="7"/>
  <c r="R1259" i="7"/>
  <c r="R1260" i="7"/>
  <c r="R1261" i="7"/>
  <c r="R1262" i="7"/>
  <c r="R1263" i="7"/>
  <c r="R1264" i="7"/>
  <c r="R1265" i="7"/>
  <c r="R1266" i="7"/>
  <c r="R1267" i="7"/>
  <c r="R1268" i="7"/>
  <c r="R1269" i="7"/>
  <c r="R1270" i="7"/>
  <c r="R1271" i="7"/>
  <c r="R1272" i="7"/>
  <c r="R1273" i="7"/>
  <c r="R1274" i="7"/>
  <c r="R1275" i="7"/>
  <c r="R1276" i="7"/>
  <c r="R1277" i="7"/>
  <c r="R1278" i="7"/>
  <c r="R1279" i="7"/>
  <c r="R1280" i="7"/>
  <c r="R1281" i="7"/>
  <c r="R1282" i="7"/>
  <c r="R1283" i="7"/>
  <c r="R1284" i="7"/>
  <c r="R1285" i="7"/>
  <c r="R1286" i="7"/>
  <c r="R1287" i="7"/>
  <c r="R1288" i="7"/>
  <c r="R1289" i="7"/>
  <c r="R1290" i="7"/>
  <c r="R1291" i="7"/>
  <c r="R1292" i="7"/>
  <c r="R1293" i="7"/>
  <c r="R1294" i="7"/>
  <c r="R1295" i="7"/>
  <c r="R1296" i="7"/>
  <c r="R1297" i="7"/>
  <c r="R1298" i="7"/>
  <c r="R1299" i="7"/>
  <c r="R1300" i="7"/>
  <c r="R1301" i="7"/>
  <c r="R1302" i="7"/>
  <c r="R1303" i="7"/>
  <c r="R1304" i="7"/>
  <c r="R1305" i="7"/>
  <c r="R1306" i="7"/>
  <c r="R1307" i="7"/>
  <c r="R1308" i="7"/>
  <c r="R1309" i="7"/>
  <c r="R1310" i="7"/>
  <c r="R1311" i="7"/>
  <c r="R1312" i="7"/>
  <c r="R1313" i="7"/>
  <c r="R1314" i="7"/>
  <c r="R1315" i="7"/>
  <c r="R1316" i="7"/>
  <c r="R1317" i="7"/>
  <c r="R1318" i="7"/>
  <c r="R1319" i="7"/>
  <c r="R1320" i="7"/>
  <c r="R1321" i="7"/>
  <c r="R1322" i="7"/>
  <c r="R1323" i="7"/>
  <c r="R1324" i="7"/>
  <c r="R1325" i="7"/>
  <c r="R1326" i="7"/>
  <c r="R1327" i="7"/>
  <c r="R1328" i="7"/>
  <c r="R1329" i="7"/>
  <c r="R1330" i="7"/>
  <c r="R1331" i="7"/>
  <c r="R1332" i="7"/>
  <c r="R1333" i="7"/>
  <c r="R1334" i="7"/>
  <c r="R1335" i="7"/>
  <c r="R1336" i="7"/>
  <c r="R1337" i="7"/>
  <c r="R1338" i="7"/>
  <c r="R1339" i="7"/>
  <c r="R1340" i="7"/>
  <c r="R1341" i="7"/>
  <c r="R1342" i="7"/>
  <c r="R1343" i="7"/>
  <c r="R1344" i="7"/>
  <c r="R1345" i="7"/>
  <c r="R1346" i="7"/>
  <c r="R1347" i="7"/>
  <c r="R1348" i="7"/>
  <c r="R1349" i="7"/>
  <c r="R1350" i="7"/>
  <c r="R1351" i="7"/>
  <c r="R1352" i="7"/>
  <c r="R1353" i="7"/>
  <c r="R1354" i="7"/>
  <c r="R1355" i="7"/>
  <c r="R1356" i="7"/>
  <c r="R1357" i="7"/>
  <c r="R1358" i="7"/>
  <c r="R1359" i="7"/>
  <c r="R1360" i="7"/>
  <c r="R1361" i="7"/>
  <c r="R1362" i="7"/>
  <c r="R1363" i="7"/>
  <c r="R1364" i="7"/>
  <c r="R1365" i="7"/>
  <c r="R1366" i="7"/>
  <c r="R1367" i="7"/>
  <c r="R1368" i="7"/>
  <c r="R1369" i="7"/>
  <c r="R1370" i="7"/>
  <c r="R1371" i="7"/>
  <c r="R1372" i="7"/>
  <c r="R1373" i="7"/>
  <c r="R1374" i="7"/>
  <c r="R1375" i="7"/>
  <c r="R1376" i="7"/>
  <c r="R1377" i="7"/>
  <c r="R1378" i="7"/>
  <c r="R1379" i="7"/>
  <c r="R1380" i="7"/>
  <c r="R1381" i="7"/>
  <c r="R1382" i="7"/>
  <c r="R1383" i="7"/>
  <c r="R1384" i="7"/>
  <c r="R1385" i="7"/>
  <c r="R1386" i="7"/>
  <c r="R1387" i="7"/>
  <c r="R1388" i="7"/>
  <c r="R1389" i="7"/>
  <c r="R1390" i="7"/>
  <c r="R1391" i="7"/>
  <c r="R1392" i="7"/>
  <c r="R1393" i="7"/>
  <c r="R1394" i="7"/>
  <c r="R1395" i="7"/>
  <c r="R1396" i="7"/>
  <c r="R1397" i="7"/>
  <c r="R1398" i="7"/>
  <c r="R1399" i="7"/>
  <c r="R1400" i="7"/>
  <c r="R1401" i="7"/>
  <c r="R1402" i="7"/>
  <c r="R1403" i="7"/>
  <c r="R1404" i="7"/>
  <c r="R1405" i="7"/>
  <c r="R1406" i="7"/>
  <c r="R1407" i="7"/>
  <c r="R1408" i="7"/>
  <c r="R1409" i="7"/>
  <c r="R1410" i="7"/>
  <c r="R1411" i="7"/>
  <c r="R1412" i="7"/>
  <c r="R1413" i="7"/>
  <c r="R1414" i="7"/>
  <c r="R1415" i="7"/>
  <c r="R1416" i="7"/>
  <c r="R1417" i="7"/>
  <c r="R1418" i="7"/>
  <c r="R1419" i="7"/>
  <c r="R1420" i="7"/>
  <c r="R1421" i="7"/>
  <c r="R1422" i="7"/>
  <c r="R1423" i="7"/>
  <c r="R1424" i="7"/>
  <c r="R1425" i="7"/>
  <c r="R1426" i="7"/>
  <c r="R1427" i="7"/>
  <c r="R1428" i="7"/>
  <c r="R1429" i="7"/>
  <c r="R1430" i="7"/>
  <c r="R1431" i="7"/>
  <c r="R1432" i="7"/>
  <c r="R1433" i="7"/>
  <c r="R1434" i="7"/>
  <c r="R1435" i="7"/>
  <c r="R1436" i="7"/>
  <c r="R1437" i="7"/>
  <c r="R1438" i="7"/>
  <c r="R1439" i="7"/>
  <c r="R1440" i="7"/>
  <c r="R1441" i="7"/>
  <c r="R1442" i="7"/>
  <c r="R1443" i="7"/>
  <c r="R1444" i="7"/>
  <c r="R1445" i="7"/>
  <c r="R1446" i="7"/>
  <c r="R1447" i="7"/>
  <c r="R1448" i="7"/>
  <c r="R1449" i="7"/>
  <c r="R1450" i="7"/>
  <c r="R1451" i="7"/>
  <c r="R1452" i="7"/>
  <c r="R1453" i="7"/>
  <c r="R1454" i="7"/>
  <c r="R1455" i="7"/>
  <c r="R1456" i="7"/>
  <c r="R1457" i="7"/>
  <c r="R1458" i="7"/>
  <c r="R1459" i="7"/>
  <c r="R1460" i="7"/>
  <c r="R1461" i="7"/>
  <c r="R1462" i="7"/>
  <c r="R1463" i="7"/>
  <c r="R1464" i="7"/>
  <c r="R1465" i="7"/>
  <c r="R1466" i="7"/>
  <c r="R1467" i="7"/>
  <c r="R1468" i="7"/>
  <c r="R1469" i="7"/>
  <c r="R1470" i="7"/>
  <c r="R1471" i="7"/>
  <c r="R1472" i="7"/>
  <c r="R1473" i="7"/>
  <c r="R1474" i="7"/>
  <c r="R1475" i="7"/>
  <c r="R1476" i="7"/>
  <c r="R1477" i="7"/>
  <c r="R1478" i="7"/>
  <c r="R1479" i="7"/>
  <c r="R1480" i="7"/>
  <c r="R1481" i="7"/>
  <c r="R1482" i="7"/>
  <c r="R1483" i="7"/>
  <c r="R1484" i="7"/>
  <c r="R1485" i="7"/>
  <c r="R1486" i="7"/>
  <c r="R1487" i="7"/>
  <c r="R1488" i="7"/>
  <c r="R1489" i="7"/>
  <c r="R1490" i="7"/>
  <c r="R1491" i="7"/>
  <c r="R1492" i="7"/>
  <c r="R1493" i="7"/>
  <c r="R1494" i="7"/>
  <c r="R1495" i="7"/>
  <c r="R1496" i="7"/>
  <c r="R1497" i="7"/>
  <c r="R1498" i="7"/>
  <c r="R1499" i="7"/>
  <c r="R1500" i="7"/>
  <c r="R1501" i="7"/>
  <c r="R1502" i="7"/>
  <c r="R1503" i="7"/>
  <c r="R1504" i="7"/>
  <c r="R1505" i="7"/>
  <c r="R1506" i="7"/>
  <c r="R1507" i="7"/>
  <c r="R1508" i="7"/>
  <c r="R1509" i="7"/>
  <c r="R1510" i="7"/>
  <c r="R1511" i="7"/>
  <c r="R1512" i="7"/>
  <c r="R1513" i="7"/>
  <c r="R1514" i="7"/>
  <c r="R1515" i="7"/>
  <c r="R1516" i="7"/>
  <c r="R1517" i="7"/>
  <c r="R1518" i="7"/>
  <c r="R1519" i="7"/>
  <c r="R1520" i="7"/>
  <c r="R1521" i="7"/>
  <c r="R1522" i="7"/>
  <c r="R1523" i="7"/>
  <c r="R1524" i="7"/>
  <c r="R1525" i="7"/>
  <c r="R1526" i="7"/>
  <c r="R1527" i="7"/>
  <c r="R1528" i="7"/>
  <c r="R1529" i="7"/>
  <c r="R1530" i="7"/>
  <c r="R1531" i="7"/>
  <c r="R1532" i="7"/>
  <c r="R1533" i="7"/>
  <c r="R1534" i="7"/>
  <c r="R1535" i="7"/>
  <c r="R1536" i="7"/>
  <c r="R1537" i="7"/>
  <c r="R1538" i="7"/>
  <c r="R1539" i="7"/>
  <c r="R1540" i="7"/>
  <c r="R1541" i="7"/>
  <c r="R1542" i="7"/>
  <c r="R1543" i="7"/>
  <c r="R1544" i="7"/>
  <c r="R1545" i="7"/>
  <c r="R1546" i="7"/>
  <c r="R1547" i="7"/>
  <c r="R1548" i="7"/>
  <c r="R1549" i="7"/>
  <c r="R1550" i="7"/>
  <c r="R1551" i="7"/>
  <c r="R1552" i="7"/>
  <c r="R1553" i="7"/>
  <c r="R1554" i="7"/>
  <c r="R1555" i="7"/>
  <c r="R1556" i="7"/>
  <c r="R1557" i="7"/>
  <c r="R1558" i="7"/>
  <c r="R1559" i="7"/>
  <c r="R1560" i="7"/>
  <c r="R1561" i="7"/>
  <c r="R1562" i="7"/>
  <c r="R1563" i="7"/>
  <c r="R1564" i="7"/>
  <c r="R1565" i="7"/>
  <c r="R1566" i="7"/>
  <c r="R1567" i="7"/>
  <c r="R1568" i="7"/>
  <c r="R1569" i="7"/>
  <c r="R1570" i="7"/>
  <c r="R1571" i="7"/>
  <c r="R1572" i="7"/>
  <c r="R1573" i="7"/>
  <c r="R1574" i="7"/>
  <c r="R1575" i="7"/>
  <c r="R1576" i="7"/>
  <c r="R1577" i="7"/>
  <c r="R1578" i="7"/>
  <c r="R1579" i="7"/>
  <c r="R1580" i="7"/>
  <c r="R1581" i="7"/>
  <c r="R1582" i="7"/>
  <c r="R1583" i="7"/>
  <c r="R1584" i="7"/>
  <c r="R1585" i="7"/>
  <c r="R1586" i="7"/>
  <c r="R1587" i="7"/>
  <c r="R1588" i="7"/>
  <c r="R1589" i="7"/>
  <c r="R1590" i="7"/>
  <c r="R1591" i="7"/>
  <c r="R1592" i="7"/>
  <c r="R1593" i="7"/>
  <c r="R1594" i="7"/>
  <c r="R1595" i="7"/>
  <c r="R1596" i="7"/>
  <c r="R1597" i="7"/>
  <c r="R1598" i="7"/>
  <c r="R1599" i="7"/>
  <c r="R1600" i="7"/>
  <c r="R1601" i="7"/>
  <c r="R1602" i="7"/>
  <c r="R1603" i="7"/>
  <c r="R1604" i="7"/>
  <c r="R1605" i="7"/>
  <c r="R1606" i="7"/>
  <c r="R1607" i="7"/>
  <c r="R1608" i="7"/>
  <c r="R1609" i="7"/>
  <c r="R1610" i="7"/>
  <c r="R1611" i="7"/>
  <c r="R1612" i="7"/>
  <c r="R1613" i="7"/>
  <c r="R1614" i="7"/>
  <c r="R1615" i="7"/>
  <c r="R1616" i="7"/>
  <c r="R1617" i="7"/>
  <c r="R1618" i="7"/>
  <c r="R1619" i="7"/>
  <c r="R1620" i="7"/>
  <c r="R1621" i="7"/>
  <c r="R1622" i="7"/>
  <c r="R1623" i="7"/>
  <c r="R1624" i="7"/>
  <c r="R1625" i="7"/>
  <c r="R1626" i="7"/>
  <c r="R1627" i="7"/>
  <c r="R1628" i="7"/>
  <c r="R1629" i="7"/>
  <c r="R1630" i="7"/>
  <c r="R1631" i="7"/>
  <c r="R1632" i="7"/>
  <c r="R1633" i="7"/>
  <c r="R1634" i="7"/>
  <c r="R1635" i="7"/>
  <c r="R1636" i="7"/>
  <c r="R1637" i="7"/>
  <c r="R1638" i="7"/>
  <c r="R1639" i="7"/>
  <c r="R1640" i="7"/>
  <c r="R1641" i="7"/>
  <c r="R1642" i="7"/>
  <c r="R1643" i="7"/>
  <c r="R1644" i="7"/>
  <c r="R1645" i="7"/>
  <c r="R1646" i="7"/>
  <c r="R1647" i="7"/>
  <c r="R1648" i="7"/>
  <c r="R1649" i="7"/>
  <c r="R1650" i="7"/>
  <c r="R1651" i="7"/>
  <c r="R1652" i="7"/>
  <c r="R1653" i="7"/>
  <c r="R1654" i="7"/>
  <c r="R1655" i="7"/>
  <c r="R1656" i="7"/>
  <c r="R1657" i="7"/>
  <c r="R1658" i="7"/>
  <c r="R1659" i="7"/>
  <c r="R1660" i="7"/>
  <c r="R1661" i="7"/>
  <c r="R1662" i="7"/>
  <c r="R1663" i="7"/>
  <c r="R1664" i="7"/>
  <c r="R1665" i="7"/>
  <c r="R1666" i="7"/>
  <c r="R1667" i="7"/>
  <c r="R1668" i="7"/>
  <c r="R1669" i="7"/>
  <c r="R1670" i="7"/>
  <c r="R1671" i="7"/>
  <c r="R1672" i="7"/>
  <c r="R1673" i="7"/>
  <c r="R1674" i="7"/>
  <c r="R1675" i="7"/>
  <c r="R1676" i="7"/>
  <c r="R1677" i="7"/>
  <c r="R1678" i="7"/>
  <c r="R1679" i="7"/>
  <c r="R1680" i="7"/>
  <c r="R1681" i="7"/>
  <c r="R1682" i="7"/>
  <c r="R1683" i="7"/>
  <c r="R1684" i="7"/>
  <c r="R1685" i="7"/>
  <c r="R1686" i="7"/>
  <c r="R1687" i="7"/>
  <c r="R1688" i="7"/>
  <c r="R1689" i="7"/>
  <c r="R1690" i="7"/>
  <c r="R1691" i="7"/>
  <c r="R1692" i="7"/>
  <c r="R1693" i="7"/>
  <c r="R1694" i="7"/>
  <c r="R1695" i="7"/>
  <c r="R1696" i="7"/>
  <c r="R1697" i="7"/>
  <c r="R1698" i="7"/>
  <c r="R1699" i="7"/>
  <c r="R1700" i="7"/>
  <c r="R1701" i="7"/>
  <c r="R1702" i="7"/>
  <c r="R1703" i="7"/>
  <c r="R1704" i="7"/>
  <c r="R1705" i="7"/>
  <c r="R1706" i="7"/>
  <c r="R1707" i="7"/>
  <c r="R1708" i="7"/>
  <c r="R1709" i="7"/>
  <c r="R1710" i="7"/>
  <c r="R1711" i="7"/>
  <c r="R1712" i="7"/>
  <c r="R1713" i="7"/>
  <c r="R1714" i="7"/>
  <c r="R1715" i="7"/>
  <c r="R1716" i="7"/>
  <c r="R1717" i="7"/>
  <c r="R1718" i="7"/>
  <c r="R1719" i="7"/>
  <c r="R1720" i="7"/>
  <c r="R1721" i="7"/>
  <c r="R1722" i="7"/>
  <c r="R1723" i="7"/>
  <c r="R1724" i="7"/>
  <c r="R1725" i="7"/>
  <c r="R1726" i="7"/>
  <c r="R1727" i="7"/>
  <c r="R1728" i="7"/>
  <c r="R1729" i="7"/>
  <c r="R1730" i="7"/>
  <c r="R1731" i="7"/>
  <c r="R1732" i="7"/>
  <c r="R1733" i="7"/>
  <c r="R1734" i="7"/>
  <c r="R1735" i="7"/>
  <c r="R1736" i="7"/>
  <c r="R1737" i="7"/>
  <c r="R1738" i="7"/>
  <c r="R1739" i="7"/>
  <c r="R1740" i="7"/>
  <c r="R1741" i="7"/>
  <c r="R1742" i="7"/>
  <c r="R1743" i="7"/>
  <c r="R1744" i="7"/>
  <c r="R1745" i="7"/>
  <c r="R1746" i="7"/>
  <c r="R1747" i="7"/>
  <c r="R1748" i="7"/>
  <c r="R1749" i="7"/>
  <c r="R1750" i="7"/>
  <c r="R1751" i="7"/>
  <c r="R1752" i="7"/>
  <c r="R1753" i="7"/>
  <c r="R1754" i="7"/>
  <c r="R1755" i="7"/>
  <c r="R1756" i="7"/>
  <c r="R1757" i="7"/>
  <c r="R1758" i="7"/>
  <c r="R1759" i="7"/>
  <c r="R1760" i="7"/>
  <c r="R1761" i="7"/>
  <c r="R1762" i="7"/>
  <c r="R1763" i="7"/>
  <c r="R1764" i="7"/>
  <c r="R1765" i="7"/>
  <c r="R1766" i="7"/>
  <c r="R1767" i="7"/>
  <c r="R1768" i="7"/>
  <c r="R1769" i="7"/>
  <c r="R1770" i="7"/>
  <c r="R1771" i="7"/>
  <c r="R1772" i="7"/>
  <c r="R1773" i="7"/>
  <c r="R1774" i="7"/>
  <c r="R1775" i="7"/>
  <c r="R1776" i="7"/>
  <c r="R1777" i="7"/>
  <c r="R1778" i="7"/>
  <c r="R1779" i="7"/>
  <c r="R1780" i="7"/>
  <c r="R1781" i="7"/>
  <c r="R1782" i="7"/>
  <c r="R1783" i="7"/>
  <c r="R1784" i="7"/>
  <c r="R1785" i="7"/>
  <c r="R1786" i="7"/>
  <c r="R1787" i="7"/>
  <c r="R1788" i="7"/>
  <c r="R1789" i="7"/>
  <c r="R1790" i="7"/>
  <c r="R1791" i="7"/>
  <c r="R1792" i="7"/>
  <c r="R1793" i="7"/>
  <c r="R1794" i="7"/>
  <c r="R1795" i="7"/>
  <c r="R1796" i="7"/>
  <c r="R1797" i="7"/>
  <c r="R1798" i="7"/>
  <c r="R1799" i="7"/>
  <c r="R1800" i="7"/>
  <c r="R1801" i="7"/>
  <c r="R1802" i="7"/>
  <c r="R1803" i="7"/>
  <c r="R1804" i="7"/>
  <c r="R1805" i="7"/>
  <c r="R1806" i="7"/>
  <c r="R1807" i="7"/>
  <c r="R1808" i="7"/>
  <c r="R1809" i="7"/>
  <c r="R1810" i="7"/>
  <c r="R1811" i="7"/>
  <c r="R1812" i="7"/>
  <c r="R1813" i="7"/>
  <c r="R1814" i="7"/>
  <c r="R1815" i="7"/>
  <c r="R1816" i="7"/>
  <c r="R1817" i="7"/>
  <c r="R1818" i="7"/>
  <c r="R1819" i="7"/>
  <c r="R1820" i="7"/>
  <c r="R1821" i="7"/>
  <c r="R1822" i="7"/>
  <c r="R1823" i="7"/>
  <c r="R1824" i="7"/>
  <c r="R1825" i="7"/>
  <c r="R1826" i="7"/>
  <c r="R1827" i="7"/>
  <c r="R1828" i="7"/>
  <c r="R1829" i="7"/>
  <c r="R1830" i="7"/>
  <c r="R1831" i="7"/>
  <c r="R1832" i="7"/>
  <c r="R1833" i="7"/>
  <c r="R1834" i="7"/>
  <c r="R1835" i="7"/>
  <c r="R1836" i="7"/>
  <c r="R1837" i="7"/>
  <c r="R1838" i="7"/>
  <c r="R1839" i="7"/>
  <c r="R1840" i="7"/>
  <c r="R1841" i="7"/>
  <c r="R1842" i="7"/>
  <c r="R1843" i="7"/>
  <c r="R1844" i="7"/>
  <c r="R1845" i="7"/>
  <c r="R1846" i="7"/>
  <c r="R1847" i="7"/>
  <c r="R1848" i="7"/>
  <c r="R1849" i="7"/>
  <c r="R1850" i="7"/>
  <c r="R1851" i="7"/>
  <c r="R1852" i="7"/>
  <c r="R1853" i="7"/>
  <c r="R1854" i="7"/>
  <c r="R1855" i="7"/>
  <c r="R1856" i="7"/>
  <c r="R1857" i="7"/>
  <c r="R1858" i="7"/>
  <c r="R1859" i="7"/>
  <c r="R1860" i="7"/>
  <c r="R1861" i="7"/>
  <c r="R1862" i="7"/>
  <c r="R1863" i="7"/>
  <c r="R1864" i="7"/>
  <c r="R1865" i="7"/>
  <c r="R1866" i="7"/>
  <c r="R1867" i="7"/>
  <c r="R1868" i="7"/>
  <c r="R1869" i="7"/>
  <c r="R1870" i="7"/>
  <c r="R1871" i="7"/>
  <c r="R1872" i="7"/>
  <c r="R1873" i="7"/>
  <c r="R1874" i="7"/>
  <c r="R1875" i="7"/>
  <c r="R1876" i="7"/>
  <c r="R1877" i="7"/>
  <c r="R1878" i="7"/>
  <c r="R1879" i="7"/>
  <c r="R1880" i="7"/>
  <c r="R1881" i="7"/>
  <c r="R1882" i="7"/>
  <c r="R1883" i="7"/>
  <c r="R1884" i="7"/>
  <c r="R1885" i="7"/>
  <c r="R1886" i="7"/>
  <c r="R1887" i="7"/>
  <c r="R1888" i="7"/>
  <c r="R1889" i="7"/>
  <c r="R1890" i="7"/>
  <c r="R1891" i="7"/>
  <c r="R1892" i="7"/>
  <c r="R1893" i="7"/>
  <c r="R1894" i="7"/>
  <c r="R1895" i="7"/>
  <c r="R1896" i="7"/>
  <c r="R1897" i="7"/>
  <c r="R1898" i="7"/>
  <c r="R1899" i="7"/>
  <c r="R1900" i="7"/>
  <c r="R1901" i="7"/>
  <c r="R1902" i="7"/>
  <c r="R1903" i="7"/>
  <c r="R1904" i="7"/>
  <c r="R1905" i="7"/>
  <c r="R1906" i="7"/>
  <c r="R1907" i="7"/>
  <c r="R1908" i="7"/>
  <c r="R1909" i="7"/>
  <c r="R1910" i="7"/>
  <c r="R1911" i="7"/>
  <c r="R1912" i="7"/>
  <c r="R1913" i="7"/>
  <c r="R1914" i="7"/>
  <c r="R1915" i="7"/>
  <c r="R1916" i="7"/>
  <c r="R1917" i="7"/>
  <c r="R1918" i="7"/>
  <c r="R1919" i="7"/>
  <c r="R1920" i="7"/>
  <c r="R1921" i="7"/>
  <c r="R1922" i="7"/>
  <c r="R1923" i="7"/>
  <c r="R1924" i="7"/>
  <c r="R1925" i="7"/>
  <c r="R1926" i="7"/>
  <c r="R1927" i="7"/>
  <c r="R1928" i="7"/>
  <c r="R1929" i="7"/>
  <c r="R1930" i="7"/>
  <c r="R1931" i="7"/>
  <c r="R1932" i="7"/>
  <c r="R1933" i="7"/>
  <c r="R1934" i="7"/>
  <c r="R1935" i="7"/>
  <c r="R1936" i="7"/>
  <c r="R1937" i="7"/>
  <c r="R1938" i="7"/>
  <c r="R1939" i="7"/>
  <c r="R1940" i="7"/>
  <c r="R1941" i="7"/>
  <c r="R1942" i="7"/>
  <c r="R1943" i="7"/>
  <c r="R1944" i="7"/>
  <c r="R1945" i="7"/>
  <c r="R1946" i="7"/>
  <c r="R1947" i="7"/>
  <c r="R1948" i="7"/>
  <c r="R1949" i="7"/>
  <c r="R1950" i="7"/>
  <c r="R1951" i="7"/>
  <c r="R1952" i="7"/>
  <c r="R1953" i="7"/>
  <c r="R1954" i="7"/>
  <c r="R1955" i="7"/>
  <c r="R1956" i="7"/>
  <c r="R1957" i="7"/>
  <c r="R1958" i="7"/>
  <c r="R1959" i="7"/>
  <c r="R1960" i="7"/>
  <c r="R1961" i="7"/>
  <c r="R1962" i="7"/>
  <c r="R1963" i="7"/>
  <c r="R1964" i="7"/>
  <c r="R1965" i="7"/>
  <c r="R1966" i="7"/>
  <c r="R1967" i="7"/>
  <c r="R1968" i="7"/>
  <c r="R1969" i="7"/>
  <c r="R1970" i="7"/>
  <c r="R1971" i="7"/>
  <c r="R1972" i="7"/>
  <c r="R1973" i="7"/>
  <c r="R1974" i="7"/>
  <c r="R1975" i="7"/>
  <c r="R1976" i="7"/>
  <c r="R1977" i="7"/>
  <c r="R1978" i="7"/>
  <c r="R1979" i="7"/>
  <c r="R1980" i="7"/>
  <c r="R1981" i="7"/>
  <c r="R1982" i="7"/>
  <c r="R1983" i="7"/>
  <c r="R1984" i="7"/>
  <c r="R1985" i="7"/>
  <c r="R1986" i="7"/>
  <c r="R1987" i="7"/>
  <c r="R1988" i="7"/>
  <c r="R1989" i="7"/>
  <c r="R1990" i="7"/>
  <c r="R1991" i="7"/>
  <c r="R1992" i="7"/>
  <c r="R1993" i="7"/>
  <c r="R1994" i="7"/>
  <c r="R1995" i="7"/>
  <c r="R1996" i="7"/>
  <c r="R1997" i="7"/>
  <c r="R1998" i="7"/>
  <c r="R1999" i="7"/>
  <c r="R2000" i="7"/>
  <c r="R2001" i="7"/>
  <c r="R2002" i="7"/>
  <c r="R2003" i="7"/>
  <c r="R2004" i="7"/>
  <c r="R2005" i="7"/>
  <c r="R2006" i="7"/>
  <c r="R2007" i="7"/>
  <c r="R2008" i="7"/>
  <c r="R2009" i="7"/>
  <c r="R2010" i="7"/>
  <c r="R2011" i="7"/>
  <c r="R2012" i="7"/>
  <c r="R2013" i="7"/>
  <c r="R2014" i="7"/>
  <c r="R2015" i="7"/>
  <c r="R2016" i="7"/>
  <c r="R2017" i="7"/>
  <c r="R2018" i="7"/>
  <c r="R2019" i="7"/>
  <c r="R2020" i="7"/>
  <c r="R2021" i="7"/>
  <c r="R2022" i="7"/>
  <c r="R2023" i="7"/>
  <c r="R2024" i="7"/>
  <c r="R2025" i="7"/>
  <c r="R2026" i="7"/>
  <c r="R2027" i="7"/>
  <c r="R2028" i="7"/>
  <c r="R2029" i="7"/>
  <c r="R2030" i="7"/>
  <c r="R2031" i="7"/>
  <c r="R2032" i="7"/>
  <c r="R2033" i="7"/>
  <c r="R2034" i="7"/>
  <c r="R2035" i="7"/>
  <c r="R2036" i="7"/>
  <c r="R2037" i="7"/>
  <c r="R2038" i="7"/>
  <c r="R2039" i="7"/>
  <c r="R2040" i="7"/>
  <c r="R2041" i="7"/>
  <c r="R2042" i="7"/>
  <c r="R2043" i="7"/>
  <c r="R2044" i="7"/>
  <c r="R2045" i="7"/>
  <c r="R2046" i="7"/>
  <c r="R2047" i="7"/>
  <c r="R2048" i="7"/>
  <c r="R2049" i="7"/>
  <c r="R2050" i="7"/>
  <c r="R2051" i="7"/>
  <c r="R2052" i="7"/>
  <c r="R2053" i="7"/>
  <c r="R2054" i="7"/>
  <c r="R2055" i="7"/>
  <c r="R2056" i="7"/>
  <c r="R2057" i="7"/>
  <c r="R2058" i="7"/>
  <c r="R2059" i="7"/>
  <c r="R2060" i="7"/>
  <c r="R2061" i="7"/>
  <c r="R2062" i="7"/>
  <c r="R2063" i="7"/>
  <c r="R2064" i="7"/>
  <c r="R2065" i="7"/>
  <c r="R2066" i="7"/>
  <c r="R2067" i="7"/>
  <c r="R2068" i="7"/>
  <c r="R2069" i="7"/>
  <c r="R2070" i="7"/>
  <c r="R2071" i="7"/>
  <c r="R2072" i="7"/>
  <c r="R2073" i="7"/>
  <c r="R2074" i="7"/>
  <c r="R2075" i="7"/>
  <c r="R2076" i="7"/>
  <c r="R2077" i="7"/>
  <c r="R2078" i="7"/>
  <c r="R2079" i="7"/>
  <c r="R2080" i="7"/>
  <c r="R2081" i="7"/>
  <c r="R2082" i="7"/>
  <c r="R2083" i="7"/>
  <c r="R2084" i="7"/>
  <c r="R2085" i="7"/>
  <c r="R2086" i="7"/>
  <c r="R2087" i="7"/>
  <c r="R2088" i="7"/>
  <c r="R2089" i="7"/>
  <c r="R2090" i="7"/>
  <c r="R2091" i="7"/>
  <c r="R2092" i="7"/>
  <c r="R2093" i="7"/>
  <c r="R2094" i="7"/>
  <c r="R2095" i="7"/>
  <c r="R2096" i="7"/>
  <c r="R2097" i="7"/>
  <c r="R2098" i="7"/>
  <c r="R2099" i="7"/>
  <c r="R2100" i="7"/>
  <c r="R2101" i="7"/>
  <c r="R2102" i="7"/>
  <c r="R2103" i="7"/>
  <c r="R2104" i="7"/>
  <c r="R2105" i="7"/>
  <c r="R2106" i="7"/>
  <c r="R2107" i="7"/>
  <c r="R2108" i="7"/>
  <c r="R2109" i="7"/>
  <c r="R2110" i="7"/>
  <c r="R2111" i="7"/>
  <c r="R2112" i="7"/>
  <c r="R2113" i="7"/>
  <c r="R2114" i="7"/>
  <c r="R2115" i="7"/>
  <c r="R2116" i="7"/>
  <c r="R2117" i="7"/>
  <c r="R2118" i="7"/>
  <c r="R2119" i="7"/>
  <c r="R2120" i="7"/>
  <c r="R2121" i="7"/>
  <c r="R2122" i="7"/>
  <c r="R2123" i="7"/>
  <c r="R2124" i="7"/>
  <c r="R2125" i="7"/>
  <c r="R2126" i="7"/>
  <c r="R2127" i="7"/>
  <c r="R2128" i="7"/>
  <c r="R2129" i="7"/>
  <c r="R2130" i="7"/>
  <c r="R2131" i="7"/>
  <c r="R2132" i="7"/>
  <c r="R2133" i="7"/>
  <c r="R2134" i="7"/>
  <c r="R2135" i="7"/>
  <c r="R2136" i="7"/>
  <c r="R2137" i="7"/>
  <c r="R2138" i="7"/>
  <c r="R2139" i="7"/>
  <c r="R2140" i="7"/>
  <c r="R2141" i="7"/>
  <c r="R2142" i="7"/>
  <c r="R2143" i="7"/>
  <c r="R2144" i="7"/>
  <c r="R2145" i="7"/>
  <c r="R2146" i="7"/>
  <c r="R2147" i="7"/>
  <c r="R2148" i="7"/>
  <c r="R2149" i="7"/>
  <c r="R2150" i="7"/>
  <c r="R2151" i="7"/>
  <c r="R2152" i="7"/>
  <c r="R2153" i="7"/>
  <c r="R2154" i="7"/>
  <c r="R2155" i="7"/>
  <c r="R2156" i="7"/>
  <c r="R2157" i="7"/>
  <c r="R2158" i="7"/>
  <c r="R2159" i="7"/>
  <c r="R2160" i="7"/>
  <c r="R2161" i="7"/>
  <c r="R2162" i="7"/>
  <c r="R2163" i="7"/>
  <c r="R2164" i="7"/>
  <c r="R2165" i="7"/>
  <c r="R2166" i="7"/>
  <c r="R2167" i="7"/>
  <c r="R2168" i="7"/>
  <c r="R2169" i="7"/>
  <c r="R2170" i="7"/>
  <c r="R2171" i="7"/>
  <c r="R2172" i="7"/>
  <c r="R2173" i="7"/>
  <c r="R2174" i="7"/>
  <c r="R2175" i="7"/>
  <c r="R2176" i="7"/>
  <c r="R2177" i="7"/>
  <c r="R2178" i="7"/>
  <c r="R2179" i="7"/>
  <c r="R2180" i="7"/>
  <c r="R2181" i="7"/>
  <c r="R2182" i="7"/>
  <c r="R2183" i="7"/>
  <c r="R2184" i="7"/>
  <c r="R2185" i="7"/>
  <c r="R2186" i="7"/>
  <c r="R2187" i="7"/>
  <c r="R2188" i="7"/>
  <c r="R2189" i="7"/>
  <c r="R2190" i="7"/>
  <c r="R2191" i="7"/>
  <c r="R2192" i="7"/>
  <c r="R2193" i="7"/>
  <c r="R2194" i="7"/>
  <c r="R2195" i="7"/>
  <c r="R2196" i="7"/>
  <c r="R2197" i="7"/>
  <c r="R2198" i="7"/>
  <c r="R2199" i="7"/>
  <c r="R2200" i="7"/>
  <c r="R2201" i="7"/>
  <c r="R2202" i="7"/>
  <c r="R2203" i="7"/>
  <c r="R2204" i="7"/>
  <c r="R2205" i="7"/>
  <c r="R2206" i="7"/>
  <c r="R2207" i="7"/>
  <c r="R2208" i="7"/>
  <c r="R2209" i="7"/>
  <c r="R2210" i="7"/>
  <c r="R2211" i="7"/>
  <c r="R2212" i="7"/>
  <c r="R2213" i="7"/>
  <c r="R2214" i="7"/>
  <c r="R2215" i="7"/>
  <c r="R2216" i="7"/>
  <c r="R2217" i="7"/>
  <c r="R2218" i="7"/>
  <c r="R2219" i="7"/>
  <c r="R2220" i="7"/>
  <c r="R2221" i="7"/>
  <c r="R2222" i="7"/>
  <c r="R2223" i="7"/>
  <c r="R2224" i="7"/>
  <c r="R2225" i="7"/>
  <c r="R2226" i="7"/>
  <c r="R2227" i="7"/>
  <c r="R2228" i="7"/>
  <c r="R2229" i="7"/>
  <c r="R2230" i="7"/>
  <c r="R2231" i="7"/>
  <c r="R2232" i="7"/>
  <c r="R2233" i="7"/>
  <c r="R2234" i="7"/>
  <c r="R2235" i="7"/>
  <c r="R2236" i="7"/>
  <c r="R2237" i="7"/>
  <c r="R2238" i="7"/>
  <c r="R2239" i="7"/>
  <c r="R2240" i="7"/>
  <c r="R2241" i="7"/>
  <c r="R2242" i="7"/>
  <c r="R2243" i="7"/>
  <c r="R2244" i="7"/>
  <c r="R2245" i="7"/>
  <c r="R2246" i="7"/>
  <c r="R2247" i="7"/>
  <c r="R2248" i="7"/>
  <c r="R2249" i="7"/>
  <c r="R2250" i="7"/>
  <c r="R2251" i="7"/>
  <c r="R2252" i="7"/>
  <c r="R2253" i="7"/>
  <c r="R2254" i="7"/>
  <c r="R2255" i="7"/>
  <c r="R2256" i="7"/>
  <c r="R2257" i="7"/>
  <c r="R2258" i="7"/>
  <c r="R2259" i="7"/>
  <c r="R2260" i="7"/>
  <c r="R2261" i="7"/>
  <c r="R2262" i="7"/>
  <c r="R2263" i="7"/>
  <c r="R2264" i="7"/>
  <c r="R2265" i="7"/>
  <c r="R2266" i="7"/>
  <c r="R2267" i="7"/>
  <c r="R2268" i="7"/>
  <c r="R2269" i="7"/>
  <c r="R2270" i="7"/>
  <c r="R2271" i="7"/>
  <c r="R2272" i="7"/>
  <c r="R2273" i="7"/>
  <c r="R2274" i="7"/>
  <c r="R2275" i="7"/>
  <c r="R2276" i="7"/>
  <c r="R2277" i="7"/>
  <c r="R2278" i="7"/>
  <c r="R2279" i="7"/>
  <c r="R2280" i="7"/>
  <c r="R2281" i="7"/>
  <c r="R2282" i="7"/>
  <c r="R2283" i="7"/>
  <c r="R2284" i="7"/>
  <c r="R2285" i="7"/>
  <c r="R2286" i="7"/>
  <c r="R2287" i="7"/>
  <c r="R2288" i="7"/>
  <c r="R2289" i="7"/>
  <c r="R2290" i="7"/>
  <c r="R2291" i="7"/>
  <c r="R2292" i="7"/>
  <c r="R2293" i="7"/>
  <c r="R2294" i="7"/>
  <c r="R2295" i="7"/>
  <c r="R2296" i="7"/>
  <c r="R2297" i="7"/>
  <c r="R2298" i="7"/>
  <c r="R2299" i="7"/>
  <c r="R2300" i="7"/>
  <c r="R2301" i="7"/>
  <c r="R2302" i="7"/>
  <c r="R2303" i="7"/>
  <c r="R2304" i="7"/>
  <c r="R2305" i="7"/>
  <c r="R2306" i="7"/>
  <c r="R2307" i="7"/>
  <c r="R2308" i="7"/>
  <c r="R2309" i="7"/>
  <c r="R2310" i="7"/>
  <c r="R2311" i="7"/>
  <c r="R2312" i="7"/>
  <c r="R2313" i="7"/>
  <c r="R2314" i="7"/>
  <c r="R2315" i="7"/>
  <c r="R2316" i="7"/>
  <c r="R2317" i="7"/>
  <c r="R2318" i="7"/>
  <c r="R2319" i="7"/>
  <c r="R2320" i="7"/>
  <c r="R2321" i="7"/>
  <c r="R2322" i="7"/>
  <c r="R2323" i="7"/>
  <c r="R2324" i="7"/>
  <c r="R2325" i="7"/>
  <c r="R2326" i="7"/>
  <c r="R2327" i="7"/>
  <c r="R2328" i="7"/>
  <c r="R2329" i="7"/>
  <c r="R2330" i="7"/>
  <c r="R2331" i="7"/>
  <c r="R2332" i="7"/>
  <c r="R2333" i="7"/>
  <c r="R2334" i="7"/>
  <c r="R2335" i="7"/>
  <c r="R2336" i="7"/>
  <c r="R2337" i="7"/>
  <c r="R2338" i="7"/>
  <c r="R2339" i="7"/>
  <c r="R2340" i="7"/>
  <c r="R2341" i="7"/>
  <c r="R2342" i="7"/>
  <c r="R2343" i="7"/>
  <c r="R2344" i="7"/>
  <c r="R2345" i="7"/>
  <c r="R2346" i="7"/>
  <c r="R2347" i="7"/>
  <c r="R2348" i="7"/>
  <c r="R2349" i="7"/>
  <c r="R2350" i="7"/>
  <c r="R2351" i="7"/>
  <c r="R2352" i="7"/>
  <c r="R2353" i="7"/>
  <c r="R2354" i="7"/>
  <c r="R2355" i="7"/>
  <c r="R2356" i="7"/>
  <c r="R2357" i="7"/>
  <c r="R2358" i="7"/>
  <c r="R2359" i="7"/>
  <c r="R2360" i="7"/>
  <c r="R2361" i="7"/>
  <c r="R2362" i="7"/>
  <c r="R2363" i="7"/>
  <c r="R2364" i="7"/>
  <c r="R2365" i="7"/>
  <c r="R2366" i="7"/>
  <c r="R2367" i="7"/>
  <c r="R2368" i="7"/>
  <c r="R2369" i="7"/>
  <c r="R2370" i="7"/>
  <c r="R2371" i="7"/>
  <c r="R2372" i="7"/>
  <c r="R2373" i="7"/>
  <c r="R2374" i="7"/>
  <c r="R2375" i="7"/>
  <c r="R2376" i="7"/>
  <c r="R2377" i="7"/>
  <c r="R2378" i="7"/>
  <c r="R2379" i="7"/>
  <c r="R2380" i="7"/>
  <c r="R2381" i="7"/>
  <c r="R2382" i="7"/>
  <c r="R2383" i="7"/>
  <c r="R2384" i="7"/>
  <c r="R2385" i="7"/>
  <c r="R2386" i="7"/>
  <c r="R2387" i="7"/>
  <c r="R2388" i="7"/>
  <c r="R2389" i="7"/>
  <c r="R2390" i="7"/>
  <c r="R2391" i="7"/>
  <c r="R2392" i="7"/>
  <c r="R2393" i="7"/>
  <c r="R2394" i="7"/>
  <c r="R2395" i="7"/>
  <c r="R2396" i="7"/>
  <c r="R2397" i="7"/>
  <c r="R2398" i="7"/>
  <c r="R2399" i="7"/>
  <c r="R2400" i="7"/>
  <c r="R2401" i="7"/>
  <c r="R2402" i="7"/>
  <c r="R2403" i="7"/>
  <c r="R2404" i="7"/>
  <c r="R2405" i="7"/>
  <c r="R2406" i="7"/>
  <c r="R2407" i="7"/>
  <c r="R2408" i="7"/>
  <c r="R2409" i="7"/>
  <c r="R2410" i="7"/>
  <c r="R2411" i="7"/>
  <c r="R2412" i="7"/>
  <c r="R2413" i="7"/>
  <c r="R2414" i="7"/>
  <c r="R2415" i="7"/>
  <c r="R2416" i="7"/>
  <c r="R2417" i="7"/>
  <c r="R2418" i="7"/>
  <c r="R2419" i="7"/>
  <c r="R2420" i="7"/>
  <c r="R2421" i="7"/>
  <c r="R2422" i="7"/>
  <c r="R2423" i="7"/>
  <c r="R2424" i="7"/>
  <c r="R2425" i="7"/>
  <c r="R2426" i="7"/>
  <c r="R2427" i="7"/>
  <c r="R2428" i="7"/>
  <c r="R2429" i="7"/>
  <c r="R2430" i="7"/>
  <c r="R2431" i="7"/>
  <c r="R2432" i="7"/>
  <c r="R2433" i="7"/>
  <c r="R2434" i="7"/>
  <c r="R2435" i="7"/>
  <c r="R2436" i="7"/>
  <c r="R2437" i="7"/>
  <c r="R2438" i="7"/>
  <c r="R2439" i="7"/>
  <c r="R2440" i="7"/>
  <c r="R2441" i="7"/>
  <c r="R2442" i="7"/>
  <c r="R2443" i="7"/>
  <c r="R2444" i="7"/>
  <c r="R2445" i="7"/>
  <c r="R2446" i="7"/>
  <c r="R2447" i="7"/>
  <c r="R2448" i="7"/>
  <c r="R2449" i="7"/>
  <c r="R2450" i="7"/>
  <c r="R2451" i="7"/>
  <c r="R2452" i="7"/>
  <c r="R2453" i="7"/>
  <c r="R2454" i="7"/>
  <c r="R2455" i="7"/>
  <c r="R2456" i="7"/>
  <c r="R2457" i="7"/>
  <c r="R2458" i="7"/>
  <c r="R2459" i="7"/>
  <c r="R2460" i="7"/>
  <c r="R2461" i="7"/>
  <c r="R2462" i="7"/>
  <c r="R2463" i="7"/>
  <c r="R2464" i="7"/>
  <c r="R2465" i="7"/>
  <c r="R2466" i="7"/>
  <c r="R2467" i="7"/>
  <c r="R2468" i="7"/>
  <c r="R2469" i="7"/>
  <c r="R2470" i="7"/>
  <c r="R2471" i="7"/>
  <c r="R2472" i="7"/>
  <c r="R2473" i="7"/>
  <c r="R2474" i="7"/>
  <c r="R2475" i="7"/>
  <c r="R2476" i="7"/>
  <c r="R2477" i="7"/>
  <c r="R2478" i="7"/>
  <c r="R2479" i="7"/>
  <c r="R2480" i="7"/>
  <c r="R2481" i="7"/>
  <c r="R2482" i="7"/>
  <c r="R2483" i="7"/>
  <c r="R2484" i="7"/>
  <c r="R2485" i="7"/>
  <c r="R2486" i="7"/>
  <c r="R2487" i="7"/>
  <c r="R2488" i="7"/>
  <c r="R2489" i="7"/>
  <c r="R2490" i="7"/>
  <c r="R2491" i="7"/>
  <c r="R2492" i="7"/>
  <c r="R2493" i="7"/>
  <c r="R2494" i="7"/>
  <c r="R2495" i="7"/>
  <c r="R2496" i="7"/>
  <c r="R2497" i="7"/>
  <c r="R2498" i="7"/>
  <c r="R2499" i="7"/>
  <c r="R2500" i="7"/>
  <c r="R2501" i="7"/>
  <c r="R2502" i="7"/>
  <c r="R2503" i="7"/>
  <c r="R2504" i="7"/>
  <c r="R2505" i="7"/>
  <c r="R2506" i="7"/>
  <c r="R2507" i="7"/>
  <c r="R2508" i="7"/>
  <c r="R2509" i="7"/>
  <c r="R2510" i="7"/>
  <c r="R2511" i="7"/>
  <c r="R2512" i="7"/>
  <c r="R2513" i="7"/>
  <c r="R2514" i="7"/>
  <c r="R2515" i="7"/>
  <c r="R2516" i="7"/>
  <c r="R2517" i="7"/>
  <c r="R2518" i="7"/>
  <c r="R2519" i="7"/>
  <c r="R2520" i="7"/>
  <c r="R2521" i="7"/>
  <c r="R2522" i="7"/>
  <c r="R2523" i="7"/>
  <c r="R2524" i="7"/>
  <c r="R2525" i="7"/>
  <c r="R2526" i="7"/>
  <c r="R2527" i="7"/>
  <c r="R2528" i="7"/>
  <c r="R2529" i="7"/>
  <c r="R2530" i="7"/>
  <c r="R2531" i="7"/>
  <c r="R2532" i="7"/>
  <c r="R2533" i="7"/>
  <c r="R2534" i="7"/>
  <c r="R2535" i="7"/>
  <c r="R2536" i="7"/>
  <c r="R2537" i="7"/>
  <c r="R2538" i="7"/>
  <c r="R2539" i="7"/>
  <c r="R2540" i="7"/>
  <c r="R2541" i="7"/>
  <c r="R2542" i="7"/>
  <c r="R2543" i="7"/>
  <c r="R2544" i="7"/>
  <c r="R2545" i="7"/>
  <c r="R2546" i="7"/>
  <c r="R2547" i="7"/>
  <c r="R2548" i="7"/>
  <c r="R2549" i="7"/>
  <c r="R2550" i="7"/>
  <c r="R2551" i="7"/>
  <c r="R2552" i="7"/>
  <c r="R2553" i="7"/>
  <c r="R2554" i="7"/>
  <c r="R2555" i="7"/>
  <c r="R2556" i="7"/>
  <c r="R2557" i="7"/>
  <c r="R2558" i="7"/>
  <c r="R2559" i="7"/>
  <c r="R2560" i="7"/>
  <c r="R2561" i="7"/>
  <c r="R2562" i="7"/>
  <c r="R2563" i="7"/>
  <c r="R2564" i="7"/>
  <c r="R2565" i="7"/>
  <c r="R2566" i="7"/>
  <c r="R2567" i="7"/>
  <c r="R2568" i="7"/>
  <c r="R2569" i="7"/>
  <c r="R2570" i="7"/>
  <c r="R2571" i="7"/>
  <c r="R2572" i="7"/>
  <c r="R2573" i="7"/>
  <c r="R2574" i="7"/>
  <c r="R2575" i="7"/>
  <c r="R2576" i="7"/>
  <c r="R2577" i="7"/>
  <c r="R2578" i="7"/>
  <c r="R2579" i="7"/>
  <c r="R2580" i="7"/>
  <c r="R2581" i="7"/>
  <c r="R2582" i="7"/>
  <c r="R2583" i="7"/>
  <c r="R2584" i="7"/>
  <c r="R2585" i="7"/>
  <c r="R2586" i="7"/>
  <c r="R2587" i="7"/>
  <c r="R2588" i="7"/>
  <c r="R2589" i="7"/>
  <c r="R2590" i="7"/>
  <c r="R2591" i="7"/>
  <c r="R2592" i="7"/>
  <c r="R2593" i="7"/>
  <c r="R2594" i="7"/>
  <c r="R2595" i="7"/>
  <c r="R2596" i="7"/>
  <c r="R2597" i="7"/>
  <c r="R2598" i="7"/>
  <c r="R2599" i="7"/>
  <c r="R2600" i="7"/>
  <c r="R2601" i="7"/>
  <c r="R2602" i="7"/>
  <c r="R2603" i="7"/>
  <c r="R2604" i="7"/>
  <c r="R2605" i="7"/>
  <c r="R2606" i="7"/>
  <c r="R2607" i="7"/>
  <c r="R2608" i="7"/>
  <c r="R2609" i="7"/>
  <c r="R2610" i="7"/>
  <c r="R2611" i="7"/>
  <c r="R2612" i="7"/>
  <c r="R2613" i="7"/>
  <c r="R2614" i="7"/>
  <c r="R2615" i="7"/>
  <c r="R2616" i="7"/>
  <c r="R2617" i="7"/>
  <c r="R2618" i="7"/>
  <c r="R2619" i="7"/>
  <c r="R2620" i="7"/>
  <c r="R2621" i="7"/>
  <c r="R2622" i="7"/>
  <c r="R2623" i="7"/>
  <c r="R2624" i="7"/>
  <c r="R2625" i="7"/>
  <c r="R2626" i="7"/>
  <c r="R2627" i="7"/>
  <c r="R2628" i="7"/>
  <c r="R2629" i="7"/>
  <c r="R2630" i="7"/>
  <c r="R2631" i="7"/>
  <c r="R2632" i="7"/>
  <c r="R2633" i="7"/>
  <c r="R2634" i="7"/>
  <c r="R2635" i="7"/>
  <c r="R2636" i="7"/>
  <c r="R2637" i="7"/>
  <c r="R2638" i="7"/>
  <c r="R2639" i="7"/>
  <c r="R2640" i="7"/>
  <c r="R2641" i="7"/>
  <c r="R2642" i="7"/>
  <c r="R2643" i="7"/>
  <c r="R2644" i="7"/>
  <c r="R2645" i="7"/>
  <c r="R2646" i="7"/>
  <c r="R2647" i="7"/>
  <c r="R2648" i="7"/>
  <c r="R2649" i="7"/>
  <c r="R2650" i="7"/>
  <c r="R2651" i="7"/>
  <c r="R2652" i="7"/>
  <c r="R2653" i="7"/>
  <c r="R2654" i="7"/>
  <c r="R2655" i="7"/>
  <c r="R2656" i="7"/>
  <c r="R2657" i="7"/>
  <c r="R2658" i="7"/>
  <c r="R2659" i="7"/>
  <c r="R2660" i="7"/>
  <c r="R2661" i="7"/>
  <c r="R2662" i="7"/>
  <c r="R2663" i="7"/>
  <c r="R2664" i="7"/>
  <c r="R2665" i="7"/>
  <c r="R2666" i="7"/>
  <c r="R2667" i="7"/>
  <c r="R2668" i="7"/>
  <c r="R2669" i="7"/>
  <c r="R2670" i="7"/>
  <c r="R2671" i="7"/>
  <c r="R2672" i="7"/>
  <c r="R2673" i="7"/>
  <c r="R2674" i="7"/>
  <c r="R2675" i="7"/>
  <c r="R2676" i="7"/>
  <c r="R2677" i="7"/>
  <c r="R2678" i="7"/>
  <c r="R2679" i="7"/>
  <c r="R2680" i="7"/>
  <c r="R2681" i="7"/>
  <c r="R2682" i="7"/>
  <c r="R2683" i="7"/>
  <c r="R2684" i="7"/>
  <c r="R2685" i="7"/>
  <c r="R2686" i="7"/>
  <c r="R2687" i="7"/>
  <c r="R2688" i="7"/>
  <c r="R2689" i="7"/>
  <c r="R2690" i="7"/>
  <c r="R2691" i="7"/>
  <c r="R2692" i="7"/>
  <c r="R2693" i="7"/>
  <c r="R2694" i="7"/>
  <c r="R2695" i="7"/>
  <c r="R2696" i="7"/>
  <c r="R2697" i="7"/>
  <c r="R2698" i="7"/>
  <c r="R2699" i="7"/>
  <c r="R2700" i="7"/>
  <c r="R2701" i="7"/>
  <c r="R2702" i="7"/>
  <c r="R2703" i="7"/>
  <c r="R2704" i="7"/>
  <c r="R2705" i="7"/>
  <c r="R2706" i="7"/>
  <c r="R2707" i="7"/>
  <c r="R2708" i="7"/>
  <c r="R2709" i="7"/>
  <c r="R2710" i="7"/>
  <c r="R2711" i="7"/>
  <c r="R2712" i="7"/>
  <c r="R2713" i="7"/>
  <c r="R2714" i="7"/>
  <c r="R2715" i="7"/>
  <c r="R2716" i="7"/>
  <c r="R2717" i="7"/>
  <c r="R2718" i="7"/>
  <c r="R2719" i="7"/>
  <c r="R2720" i="7"/>
  <c r="R2721" i="7"/>
  <c r="R2722" i="7"/>
  <c r="R2723" i="7"/>
  <c r="R2724" i="7"/>
  <c r="R2725" i="7"/>
  <c r="R2726" i="7"/>
  <c r="R2727" i="7"/>
  <c r="R2728" i="7"/>
  <c r="R2729" i="7"/>
  <c r="R2730" i="7"/>
  <c r="R2731" i="7"/>
  <c r="R2732" i="7"/>
  <c r="R2733" i="7"/>
  <c r="R2734" i="7"/>
  <c r="R2735" i="7"/>
  <c r="R2736" i="7"/>
  <c r="R2737" i="7"/>
  <c r="R2738" i="7"/>
  <c r="R2739" i="7"/>
  <c r="R2740" i="7"/>
  <c r="R2741" i="7"/>
  <c r="R2742" i="7"/>
  <c r="R2743" i="7"/>
  <c r="R2744" i="7"/>
  <c r="R2745" i="7"/>
  <c r="R2746" i="7"/>
  <c r="R2747" i="7"/>
  <c r="R2748" i="7"/>
  <c r="R2749" i="7"/>
  <c r="R2750" i="7"/>
  <c r="R2751" i="7"/>
  <c r="R2752" i="7"/>
  <c r="R2753" i="7"/>
  <c r="R2754" i="7"/>
  <c r="R2755" i="7"/>
  <c r="R2756" i="7"/>
  <c r="R2757" i="7"/>
  <c r="R2758" i="7"/>
  <c r="R2759" i="7"/>
  <c r="R2760" i="7"/>
  <c r="R2761" i="7"/>
  <c r="R2762" i="7"/>
  <c r="R2763" i="7"/>
  <c r="R2764" i="7"/>
  <c r="R2765" i="7"/>
  <c r="R2766" i="7"/>
  <c r="R2767" i="7"/>
  <c r="R2768" i="7"/>
  <c r="R2769" i="7"/>
  <c r="R2770" i="7"/>
  <c r="R2771" i="7"/>
  <c r="R2772" i="7"/>
  <c r="R2773" i="7"/>
  <c r="R2774" i="7"/>
  <c r="R2775" i="7"/>
  <c r="R2776" i="7"/>
  <c r="R2777" i="7"/>
  <c r="R2778" i="7"/>
  <c r="R2779" i="7"/>
  <c r="R2780" i="7"/>
  <c r="R2781" i="7"/>
  <c r="R2782" i="7"/>
  <c r="R2783" i="7"/>
  <c r="R2784" i="7"/>
  <c r="R2785" i="7"/>
  <c r="R2786" i="7"/>
  <c r="R2787" i="7"/>
  <c r="R2788" i="7"/>
  <c r="R2789" i="7"/>
  <c r="R2790" i="7"/>
  <c r="R2791" i="7"/>
  <c r="R2792" i="7"/>
  <c r="R2793" i="7"/>
  <c r="R2794" i="7"/>
  <c r="R2795" i="7"/>
  <c r="R2796" i="7"/>
  <c r="R2797" i="7"/>
  <c r="R2798" i="7"/>
  <c r="R2799" i="7"/>
  <c r="R2800" i="7"/>
  <c r="R2801" i="7"/>
  <c r="R2802" i="7"/>
  <c r="R2803" i="7"/>
  <c r="R2804" i="7"/>
  <c r="R2805" i="7"/>
  <c r="R2806" i="7"/>
  <c r="R2807" i="7"/>
  <c r="R2808" i="7"/>
  <c r="R2809" i="7"/>
  <c r="R2810" i="7"/>
  <c r="R2811" i="7"/>
  <c r="R2812" i="7"/>
  <c r="R2813" i="7"/>
  <c r="R2814" i="7"/>
  <c r="R2815" i="7"/>
  <c r="R2816" i="7"/>
  <c r="R2817" i="7"/>
  <c r="R2" i="7"/>
  <c r="Q3" i="7"/>
  <c r="Q4" i="7"/>
  <c r="Q5" i="7"/>
  <c r="Q6" i="7"/>
  <c r="Q7" i="7"/>
  <c r="Q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Q173" i="7"/>
  <c r="Q174" i="7"/>
  <c r="Q175" i="7"/>
  <c r="Q176" i="7"/>
  <c r="Q177" i="7"/>
  <c r="Q178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200" i="7"/>
  <c r="Q201" i="7"/>
  <c r="Q202" i="7"/>
  <c r="Q203" i="7"/>
  <c r="Q204" i="7"/>
  <c r="Q205" i="7"/>
  <c r="Q206" i="7"/>
  <c r="Q207" i="7"/>
  <c r="Q208" i="7"/>
  <c r="Q209" i="7"/>
  <c r="Q210" i="7"/>
  <c r="Q211" i="7"/>
  <c r="Q212" i="7"/>
  <c r="Q213" i="7"/>
  <c r="Q214" i="7"/>
  <c r="Q215" i="7"/>
  <c r="Q216" i="7"/>
  <c r="Q217" i="7"/>
  <c r="Q218" i="7"/>
  <c r="Q219" i="7"/>
  <c r="Q220" i="7"/>
  <c r="Q221" i="7"/>
  <c r="Q222" i="7"/>
  <c r="Q223" i="7"/>
  <c r="Q224" i="7"/>
  <c r="Q225" i="7"/>
  <c r="Q226" i="7"/>
  <c r="Q227" i="7"/>
  <c r="Q228" i="7"/>
  <c r="Q229" i="7"/>
  <c r="Q230" i="7"/>
  <c r="Q231" i="7"/>
  <c r="Q232" i="7"/>
  <c r="Q233" i="7"/>
  <c r="Q234" i="7"/>
  <c r="Q235" i="7"/>
  <c r="Q236" i="7"/>
  <c r="Q237" i="7"/>
  <c r="Q238" i="7"/>
  <c r="Q239" i="7"/>
  <c r="Q240" i="7"/>
  <c r="Q241" i="7"/>
  <c r="Q242" i="7"/>
  <c r="Q243" i="7"/>
  <c r="Q244" i="7"/>
  <c r="Q245" i="7"/>
  <c r="Q246" i="7"/>
  <c r="Q247" i="7"/>
  <c r="Q248" i="7"/>
  <c r="Q249" i="7"/>
  <c r="Q250" i="7"/>
  <c r="Q251" i="7"/>
  <c r="Q252" i="7"/>
  <c r="Q253" i="7"/>
  <c r="Q254" i="7"/>
  <c r="Q255" i="7"/>
  <c r="Q256" i="7"/>
  <c r="Q257" i="7"/>
  <c r="Q258" i="7"/>
  <c r="Q259" i="7"/>
  <c r="Q260" i="7"/>
  <c r="Q261" i="7"/>
  <c r="Q262" i="7"/>
  <c r="Q263" i="7"/>
  <c r="Q264" i="7"/>
  <c r="Q265" i="7"/>
  <c r="Q266" i="7"/>
  <c r="Q267" i="7"/>
  <c r="Q268" i="7"/>
  <c r="Q269" i="7"/>
  <c r="Q270" i="7"/>
  <c r="Q271" i="7"/>
  <c r="Q272" i="7"/>
  <c r="Q273" i="7"/>
  <c r="Q274" i="7"/>
  <c r="Q275" i="7"/>
  <c r="Q276" i="7"/>
  <c r="Q277" i="7"/>
  <c r="Q278" i="7"/>
  <c r="Q279" i="7"/>
  <c r="Q280" i="7"/>
  <c r="Q281" i="7"/>
  <c r="Q282" i="7"/>
  <c r="Q283" i="7"/>
  <c r="Q284" i="7"/>
  <c r="Q285" i="7"/>
  <c r="Q286" i="7"/>
  <c r="Q287" i="7"/>
  <c r="Q288" i="7"/>
  <c r="Q289" i="7"/>
  <c r="Q290" i="7"/>
  <c r="Q291" i="7"/>
  <c r="Q292" i="7"/>
  <c r="Q293" i="7"/>
  <c r="Q294" i="7"/>
  <c r="Q295" i="7"/>
  <c r="Q296" i="7"/>
  <c r="Q297" i="7"/>
  <c r="Q298" i="7"/>
  <c r="Q299" i="7"/>
  <c r="Q300" i="7"/>
  <c r="Q301" i="7"/>
  <c r="Q302" i="7"/>
  <c r="Q303" i="7"/>
  <c r="Q304" i="7"/>
  <c r="Q305" i="7"/>
  <c r="Q306" i="7"/>
  <c r="Q307" i="7"/>
  <c r="Q308" i="7"/>
  <c r="Q309" i="7"/>
  <c r="Q310" i="7"/>
  <c r="Q311" i="7"/>
  <c r="Q312" i="7"/>
  <c r="Q313" i="7"/>
  <c r="Q314" i="7"/>
  <c r="Q315" i="7"/>
  <c r="Q316" i="7"/>
  <c r="Q317" i="7"/>
  <c r="Q318" i="7"/>
  <c r="Q319" i="7"/>
  <c r="Q320" i="7"/>
  <c r="Q321" i="7"/>
  <c r="Q322" i="7"/>
  <c r="Q323" i="7"/>
  <c r="Q324" i="7"/>
  <c r="Q325" i="7"/>
  <c r="Q326" i="7"/>
  <c r="Q327" i="7"/>
  <c r="Q328" i="7"/>
  <c r="Q329" i="7"/>
  <c r="Q330" i="7"/>
  <c r="Q331" i="7"/>
  <c r="Q332" i="7"/>
  <c r="Q333" i="7"/>
  <c r="Q334" i="7"/>
  <c r="Q335" i="7"/>
  <c r="Q336" i="7"/>
  <c r="Q337" i="7"/>
  <c r="Q338" i="7"/>
  <c r="Q339" i="7"/>
  <c r="Q340" i="7"/>
  <c r="Q341" i="7"/>
  <c r="Q342" i="7"/>
  <c r="Q343" i="7"/>
  <c r="Q344" i="7"/>
  <c r="Q345" i="7"/>
  <c r="Q346" i="7"/>
  <c r="Q347" i="7"/>
  <c r="Q348" i="7"/>
  <c r="Q349" i="7"/>
  <c r="Q350" i="7"/>
  <c r="Q351" i="7"/>
  <c r="Q352" i="7"/>
  <c r="Q353" i="7"/>
  <c r="Q354" i="7"/>
  <c r="Q355" i="7"/>
  <c r="Q356" i="7"/>
  <c r="Q357" i="7"/>
  <c r="Q358" i="7"/>
  <c r="Q359" i="7"/>
  <c r="Q360" i="7"/>
  <c r="Q361" i="7"/>
  <c r="Q362" i="7"/>
  <c r="Q363" i="7"/>
  <c r="Q364" i="7"/>
  <c r="Q365" i="7"/>
  <c r="Q366" i="7"/>
  <c r="Q367" i="7"/>
  <c r="Q368" i="7"/>
  <c r="Q369" i="7"/>
  <c r="Q370" i="7"/>
  <c r="Q371" i="7"/>
  <c r="Q372" i="7"/>
  <c r="Q373" i="7"/>
  <c r="Q374" i="7"/>
  <c r="Q375" i="7"/>
  <c r="Q376" i="7"/>
  <c r="Q377" i="7"/>
  <c r="Q378" i="7"/>
  <c r="Q379" i="7"/>
  <c r="Q380" i="7"/>
  <c r="Q381" i="7"/>
  <c r="Q382" i="7"/>
  <c r="Q383" i="7"/>
  <c r="Q384" i="7"/>
  <c r="Q385" i="7"/>
  <c r="Q386" i="7"/>
  <c r="Q387" i="7"/>
  <c r="Q388" i="7"/>
  <c r="Q389" i="7"/>
  <c r="Q390" i="7"/>
  <c r="Q391" i="7"/>
  <c r="Q392" i="7"/>
  <c r="Q393" i="7"/>
  <c r="Q394" i="7"/>
  <c r="Q395" i="7"/>
  <c r="Q396" i="7"/>
  <c r="Q397" i="7"/>
  <c r="Q398" i="7"/>
  <c r="Q399" i="7"/>
  <c r="Q400" i="7"/>
  <c r="Q401" i="7"/>
  <c r="Q402" i="7"/>
  <c r="Q403" i="7"/>
  <c r="Q404" i="7"/>
  <c r="Q405" i="7"/>
  <c r="Q406" i="7"/>
  <c r="Q407" i="7"/>
  <c r="Q408" i="7"/>
  <c r="Q409" i="7"/>
  <c r="Q410" i="7"/>
  <c r="Q411" i="7"/>
  <c r="Q412" i="7"/>
  <c r="Q413" i="7"/>
  <c r="Q414" i="7"/>
  <c r="Q415" i="7"/>
  <c r="Q416" i="7"/>
  <c r="Q417" i="7"/>
  <c r="Q418" i="7"/>
  <c r="Q419" i="7"/>
  <c r="Q420" i="7"/>
  <c r="Q421" i="7"/>
  <c r="Q422" i="7"/>
  <c r="Q423" i="7"/>
  <c r="Q424" i="7"/>
  <c r="Q425" i="7"/>
  <c r="Q426" i="7"/>
  <c r="Q427" i="7"/>
  <c r="Q428" i="7"/>
  <c r="Q429" i="7"/>
  <c r="Q430" i="7"/>
  <c r="Q431" i="7"/>
  <c r="Q432" i="7"/>
  <c r="Q433" i="7"/>
  <c r="Q434" i="7"/>
  <c r="Q435" i="7"/>
  <c r="Q436" i="7"/>
  <c r="Q437" i="7"/>
  <c r="Q438" i="7"/>
  <c r="Q439" i="7"/>
  <c r="Q440" i="7"/>
  <c r="Q441" i="7"/>
  <c r="Q442" i="7"/>
  <c r="Q443" i="7"/>
  <c r="Q444" i="7"/>
  <c r="Q445" i="7"/>
  <c r="Q446" i="7"/>
  <c r="Q447" i="7"/>
  <c r="Q448" i="7"/>
  <c r="Q449" i="7"/>
  <c r="Q450" i="7"/>
  <c r="Q451" i="7"/>
  <c r="Q452" i="7"/>
  <c r="Q453" i="7"/>
  <c r="Q454" i="7"/>
  <c r="Q455" i="7"/>
  <c r="Q456" i="7"/>
  <c r="Q457" i="7"/>
  <c r="Q458" i="7"/>
  <c r="Q459" i="7"/>
  <c r="Q460" i="7"/>
  <c r="Q461" i="7"/>
  <c r="Q462" i="7"/>
  <c r="Q463" i="7"/>
  <c r="Q464" i="7"/>
  <c r="Q465" i="7"/>
  <c r="Q466" i="7"/>
  <c r="Q467" i="7"/>
  <c r="Q468" i="7"/>
  <c r="Q469" i="7"/>
  <c r="Q470" i="7"/>
  <c r="Q471" i="7"/>
  <c r="Q472" i="7"/>
  <c r="Q473" i="7"/>
  <c r="Q474" i="7"/>
  <c r="Q475" i="7"/>
  <c r="Q476" i="7"/>
  <c r="Q477" i="7"/>
  <c r="Q478" i="7"/>
  <c r="Q479" i="7"/>
  <c r="Q480" i="7"/>
  <c r="Q481" i="7"/>
  <c r="Q482" i="7"/>
  <c r="Q483" i="7"/>
  <c r="Q484" i="7"/>
  <c r="Q485" i="7"/>
  <c r="Q486" i="7"/>
  <c r="Q487" i="7"/>
  <c r="Q488" i="7"/>
  <c r="Q489" i="7"/>
  <c r="Q490" i="7"/>
  <c r="Q491" i="7"/>
  <c r="Q492" i="7"/>
  <c r="Q493" i="7"/>
  <c r="Q494" i="7"/>
  <c r="Q495" i="7"/>
  <c r="Q496" i="7"/>
  <c r="Q497" i="7"/>
  <c r="Q498" i="7"/>
  <c r="Q499" i="7"/>
  <c r="Q500" i="7"/>
  <c r="Q501" i="7"/>
  <c r="Q502" i="7"/>
  <c r="Q503" i="7"/>
  <c r="Q504" i="7"/>
  <c r="Q505" i="7"/>
  <c r="Q506" i="7"/>
  <c r="Q507" i="7"/>
  <c r="Q508" i="7"/>
  <c r="Q509" i="7"/>
  <c r="Q510" i="7"/>
  <c r="Q511" i="7"/>
  <c r="Q512" i="7"/>
  <c r="Q513" i="7"/>
  <c r="Q514" i="7"/>
  <c r="Q515" i="7"/>
  <c r="Q516" i="7"/>
  <c r="Q517" i="7"/>
  <c r="Q518" i="7"/>
  <c r="Q519" i="7"/>
  <c r="Q520" i="7"/>
  <c r="Q521" i="7"/>
  <c r="Q522" i="7"/>
  <c r="Q523" i="7"/>
  <c r="Q524" i="7"/>
  <c r="Q525" i="7"/>
  <c r="Q526" i="7"/>
  <c r="Q527" i="7"/>
  <c r="Q528" i="7"/>
  <c r="Q529" i="7"/>
  <c r="Q530" i="7"/>
  <c r="Q531" i="7"/>
  <c r="Q532" i="7"/>
  <c r="Q533" i="7"/>
  <c r="Q534" i="7"/>
  <c r="Q535" i="7"/>
  <c r="Q536" i="7"/>
  <c r="Q537" i="7"/>
  <c r="Q538" i="7"/>
  <c r="Q539" i="7"/>
  <c r="Q540" i="7"/>
  <c r="Q541" i="7"/>
  <c r="Q542" i="7"/>
  <c r="Q543" i="7"/>
  <c r="Q544" i="7"/>
  <c r="Q545" i="7"/>
  <c r="Q546" i="7"/>
  <c r="Q547" i="7"/>
  <c r="Q548" i="7"/>
  <c r="Q549" i="7"/>
  <c r="Q550" i="7"/>
  <c r="Q551" i="7"/>
  <c r="Q552" i="7"/>
  <c r="Q553" i="7"/>
  <c r="Q554" i="7"/>
  <c r="Q555" i="7"/>
  <c r="Q556" i="7"/>
  <c r="Q557" i="7"/>
  <c r="Q558" i="7"/>
  <c r="Q559" i="7"/>
  <c r="Q560" i="7"/>
  <c r="Q561" i="7"/>
  <c r="Q562" i="7"/>
  <c r="Q563" i="7"/>
  <c r="Q564" i="7"/>
  <c r="Q565" i="7"/>
  <c r="Q566" i="7"/>
  <c r="Q567" i="7"/>
  <c r="Q568" i="7"/>
  <c r="Q569" i="7"/>
  <c r="Q570" i="7"/>
  <c r="Q571" i="7"/>
  <c r="Q572" i="7"/>
  <c r="Q573" i="7"/>
  <c r="Q574" i="7"/>
  <c r="Q575" i="7"/>
  <c r="Q576" i="7"/>
  <c r="Q577" i="7"/>
  <c r="Q578" i="7"/>
  <c r="Q579" i="7"/>
  <c r="Q580" i="7"/>
  <c r="Q581" i="7"/>
  <c r="Q582" i="7"/>
  <c r="Q583" i="7"/>
  <c r="Q584" i="7"/>
  <c r="Q585" i="7"/>
  <c r="Q586" i="7"/>
  <c r="Q587" i="7"/>
  <c r="Q588" i="7"/>
  <c r="Q589" i="7"/>
  <c r="Q590" i="7"/>
  <c r="Q591" i="7"/>
  <c r="Q592" i="7"/>
  <c r="Q593" i="7"/>
  <c r="Q594" i="7"/>
  <c r="Q595" i="7"/>
  <c r="Q596" i="7"/>
  <c r="Q597" i="7"/>
  <c r="Q598" i="7"/>
  <c r="Q599" i="7"/>
  <c r="Q600" i="7"/>
  <c r="Q601" i="7"/>
  <c r="Q602" i="7"/>
  <c r="Q603" i="7"/>
  <c r="Q604" i="7"/>
  <c r="Q605" i="7"/>
  <c r="Q606" i="7"/>
  <c r="Q607" i="7"/>
  <c r="Q608" i="7"/>
  <c r="Q609" i="7"/>
  <c r="Q610" i="7"/>
  <c r="Q611" i="7"/>
  <c r="Q612" i="7"/>
  <c r="Q613" i="7"/>
  <c r="Q614" i="7"/>
  <c r="Q615" i="7"/>
  <c r="Q616" i="7"/>
  <c r="Q617" i="7"/>
  <c r="Q618" i="7"/>
  <c r="Q619" i="7"/>
  <c r="Q620" i="7"/>
  <c r="Q621" i="7"/>
  <c r="Q622" i="7"/>
  <c r="Q623" i="7"/>
  <c r="Q624" i="7"/>
  <c r="Q625" i="7"/>
  <c r="Q626" i="7"/>
  <c r="Q627" i="7"/>
  <c r="Q628" i="7"/>
  <c r="Q629" i="7"/>
  <c r="Q630" i="7"/>
  <c r="Q631" i="7"/>
  <c r="Q632" i="7"/>
  <c r="Q633" i="7"/>
  <c r="Q634" i="7"/>
  <c r="Q635" i="7"/>
  <c r="Q636" i="7"/>
  <c r="Q637" i="7"/>
  <c r="Q638" i="7"/>
  <c r="Q639" i="7"/>
  <c r="Q640" i="7"/>
  <c r="Q641" i="7"/>
  <c r="Q642" i="7"/>
  <c r="Q643" i="7"/>
  <c r="Q644" i="7"/>
  <c r="Q645" i="7"/>
  <c r="Q646" i="7"/>
  <c r="Q647" i="7"/>
  <c r="Q648" i="7"/>
  <c r="Q649" i="7"/>
  <c r="Q650" i="7"/>
  <c r="Q651" i="7"/>
  <c r="Q652" i="7"/>
  <c r="Q653" i="7"/>
  <c r="Q654" i="7"/>
  <c r="Q655" i="7"/>
  <c r="Q656" i="7"/>
  <c r="Q657" i="7"/>
  <c r="Q658" i="7"/>
  <c r="Q659" i="7"/>
  <c r="Q660" i="7"/>
  <c r="Q661" i="7"/>
  <c r="Q662" i="7"/>
  <c r="Q663" i="7"/>
  <c r="Q664" i="7"/>
  <c r="Q665" i="7"/>
  <c r="Q666" i="7"/>
  <c r="Q667" i="7"/>
  <c r="Q668" i="7"/>
  <c r="Q669" i="7"/>
  <c r="Q670" i="7"/>
  <c r="Q671" i="7"/>
  <c r="Q672" i="7"/>
  <c r="Q673" i="7"/>
  <c r="Q674" i="7"/>
  <c r="Q675" i="7"/>
  <c r="Q676" i="7"/>
  <c r="Q677" i="7"/>
  <c r="Q678" i="7"/>
  <c r="Q679" i="7"/>
  <c r="Q680" i="7"/>
  <c r="Q681" i="7"/>
  <c r="Q682" i="7"/>
  <c r="Q683" i="7"/>
  <c r="Q684" i="7"/>
  <c r="Q685" i="7"/>
  <c r="Q686" i="7"/>
  <c r="Q687" i="7"/>
  <c r="Q688" i="7"/>
  <c r="Q689" i="7"/>
  <c r="Q690" i="7"/>
  <c r="Q691" i="7"/>
  <c r="Q692" i="7"/>
  <c r="Q693" i="7"/>
  <c r="Q694" i="7"/>
  <c r="Q695" i="7"/>
  <c r="Q696" i="7"/>
  <c r="Q697" i="7"/>
  <c r="Q698" i="7"/>
  <c r="Q699" i="7"/>
  <c r="Q700" i="7"/>
  <c r="Q701" i="7"/>
  <c r="Q702" i="7"/>
  <c r="Q703" i="7"/>
  <c r="Q704" i="7"/>
  <c r="Q705" i="7"/>
  <c r="Q706" i="7"/>
  <c r="Q707" i="7"/>
  <c r="Q708" i="7"/>
  <c r="Q709" i="7"/>
  <c r="Q710" i="7"/>
  <c r="Q711" i="7"/>
  <c r="Q712" i="7"/>
  <c r="Q713" i="7"/>
  <c r="Q714" i="7"/>
  <c r="Q715" i="7"/>
  <c r="Q716" i="7"/>
  <c r="Q717" i="7"/>
  <c r="Q718" i="7"/>
  <c r="Q719" i="7"/>
  <c r="Q720" i="7"/>
  <c r="Q721" i="7"/>
  <c r="Q722" i="7"/>
  <c r="Q723" i="7"/>
  <c r="Q724" i="7"/>
  <c r="Q725" i="7"/>
  <c r="Q726" i="7"/>
  <c r="Q727" i="7"/>
  <c r="Q728" i="7"/>
  <c r="Q729" i="7"/>
  <c r="Q730" i="7"/>
  <c r="Q731" i="7"/>
  <c r="Q732" i="7"/>
  <c r="Q733" i="7"/>
  <c r="Q734" i="7"/>
  <c r="Q735" i="7"/>
  <c r="Q736" i="7"/>
  <c r="Q737" i="7"/>
  <c r="Q738" i="7"/>
  <c r="Q739" i="7"/>
  <c r="Q740" i="7"/>
  <c r="Q741" i="7"/>
  <c r="Q742" i="7"/>
  <c r="Q743" i="7"/>
  <c r="Q744" i="7"/>
  <c r="Q745" i="7"/>
  <c r="Q746" i="7"/>
  <c r="Q747" i="7"/>
  <c r="Q748" i="7"/>
  <c r="Q749" i="7"/>
  <c r="Q750" i="7"/>
  <c r="Q751" i="7"/>
  <c r="Q752" i="7"/>
  <c r="Q753" i="7"/>
  <c r="Q754" i="7"/>
  <c r="Q755" i="7"/>
  <c r="Q756" i="7"/>
  <c r="Q757" i="7"/>
  <c r="Q758" i="7"/>
  <c r="Q759" i="7"/>
  <c r="Q760" i="7"/>
  <c r="Q761" i="7"/>
  <c r="Q762" i="7"/>
  <c r="Q763" i="7"/>
  <c r="Q764" i="7"/>
  <c r="Q765" i="7"/>
  <c r="Q766" i="7"/>
  <c r="Q767" i="7"/>
  <c r="Q768" i="7"/>
  <c r="Q769" i="7"/>
  <c r="Q770" i="7"/>
  <c r="Q771" i="7"/>
  <c r="Q772" i="7"/>
  <c r="Q773" i="7"/>
  <c r="Q774" i="7"/>
  <c r="Q775" i="7"/>
  <c r="Q776" i="7"/>
  <c r="Q777" i="7"/>
  <c r="Q778" i="7"/>
  <c r="Q779" i="7"/>
  <c r="Q780" i="7"/>
  <c r="Q781" i="7"/>
  <c r="Q782" i="7"/>
  <c r="Q783" i="7"/>
  <c r="Q784" i="7"/>
  <c r="Q785" i="7"/>
  <c r="Q786" i="7"/>
  <c r="Q787" i="7"/>
  <c r="Q788" i="7"/>
  <c r="Q789" i="7"/>
  <c r="Q790" i="7"/>
  <c r="Q791" i="7"/>
  <c r="Q792" i="7"/>
  <c r="Q793" i="7"/>
  <c r="Q794" i="7"/>
  <c r="Q795" i="7"/>
  <c r="Q796" i="7"/>
  <c r="Q797" i="7"/>
  <c r="Q798" i="7"/>
  <c r="Q799" i="7"/>
  <c r="Q800" i="7"/>
  <c r="Q801" i="7"/>
  <c r="Q802" i="7"/>
  <c r="Q803" i="7"/>
  <c r="Q804" i="7"/>
  <c r="Q805" i="7"/>
  <c r="Q806" i="7"/>
  <c r="Q807" i="7"/>
  <c r="Q808" i="7"/>
  <c r="Q809" i="7"/>
  <c r="Q810" i="7"/>
  <c r="Q811" i="7"/>
  <c r="Q812" i="7"/>
  <c r="Q813" i="7"/>
  <c r="Q814" i="7"/>
  <c r="Q815" i="7"/>
  <c r="Q816" i="7"/>
  <c r="Q817" i="7"/>
  <c r="Q818" i="7"/>
  <c r="Q819" i="7"/>
  <c r="Q820" i="7"/>
  <c r="Q821" i="7"/>
  <c r="Q822" i="7"/>
  <c r="Q823" i="7"/>
  <c r="Q824" i="7"/>
  <c r="Q825" i="7"/>
  <c r="Q826" i="7"/>
  <c r="Q827" i="7"/>
  <c r="Q828" i="7"/>
  <c r="Q829" i="7"/>
  <c r="Q830" i="7"/>
  <c r="Q831" i="7"/>
  <c r="Q832" i="7"/>
  <c r="Q833" i="7"/>
  <c r="Q834" i="7"/>
  <c r="Q835" i="7"/>
  <c r="Q836" i="7"/>
  <c r="Q837" i="7"/>
  <c r="Q838" i="7"/>
  <c r="Q839" i="7"/>
  <c r="Q840" i="7"/>
  <c r="Q841" i="7"/>
  <c r="Q842" i="7"/>
  <c r="Q843" i="7"/>
  <c r="Q844" i="7"/>
  <c r="Q845" i="7"/>
  <c r="Q846" i="7"/>
  <c r="Q847" i="7"/>
  <c r="Q848" i="7"/>
  <c r="Q849" i="7"/>
  <c r="Q850" i="7"/>
  <c r="Q851" i="7"/>
  <c r="Q852" i="7"/>
  <c r="Q853" i="7"/>
  <c r="Q854" i="7"/>
  <c r="Q855" i="7"/>
  <c r="Q856" i="7"/>
  <c r="Q857" i="7"/>
  <c r="Q858" i="7"/>
  <c r="Q859" i="7"/>
  <c r="Q860" i="7"/>
  <c r="Q861" i="7"/>
  <c r="Q862" i="7"/>
  <c r="Q863" i="7"/>
  <c r="Q864" i="7"/>
  <c r="Q865" i="7"/>
  <c r="Q866" i="7"/>
  <c r="Q867" i="7"/>
  <c r="Q868" i="7"/>
  <c r="Q869" i="7"/>
  <c r="Q870" i="7"/>
  <c r="Q871" i="7"/>
  <c r="Q872" i="7"/>
  <c r="Q873" i="7"/>
  <c r="Q874" i="7"/>
  <c r="Q875" i="7"/>
  <c r="Q876" i="7"/>
  <c r="Q877" i="7"/>
  <c r="Q878" i="7"/>
  <c r="Q879" i="7"/>
  <c r="Q880" i="7"/>
  <c r="Q881" i="7"/>
  <c r="Q882" i="7"/>
  <c r="Q883" i="7"/>
  <c r="Q884" i="7"/>
  <c r="Q885" i="7"/>
  <c r="Q886" i="7"/>
  <c r="Q887" i="7"/>
  <c r="Q888" i="7"/>
  <c r="Q889" i="7"/>
  <c r="Q890" i="7"/>
  <c r="Q891" i="7"/>
  <c r="Q892" i="7"/>
  <c r="Q893" i="7"/>
  <c r="Q894" i="7"/>
  <c r="Q895" i="7"/>
  <c r="Q896" i="7"/>
  <c r="Q897" i="7"/>
  <c r="Q898" i="7"/>
  <c r="Q899" i="7"/>
  <c r="Q900" i="7"/>
  <c r="Q901" i="7"/>
  <c r="Q902" i="7"/>
  <c r="Q903" i="7"/>
  <c r="Q904" i="7"/>
  <c r="Q905" i="7"/>
  <c r="Q906" i="7"/>
  <c r="Q907" i="7"/>
  <c r="Q908" i="7"/>
  <c r="Q909" i="7"/>
  <c r="Q910" i="7"/>
  <c r="Q911" i="7"/>
  <c r="Q912" i="7"/>
  <c r="Q913" i="7"/>
  <c r="Q914" i="7"/>
  <c r="Q915" i="7"/>
  <c r="Q916" i="7"/>
  <c r="Q917" i="7"/>
  <c r="Q918" i="7"/>
  <c r="Q919" i="7"/>
  <c r="Q920" i="7"/>
  <c r="Q921" i="7"/>
  <c r="Q922" i="7"/>
  <c r="Q923" i="7"/>
  <c r="Q924" i="7"/>
  <c r="Q925" i="7"/>
  <c r="Q926" i="7"/>
  <c r="Q927" i="7"/>
  <c r="Q928" i="7"/>
  <c r="Q929" i="7"/>
  <c r="Q930" i="7"/>
  <c r="Q931" i="7"/>
  <c r="Q932" i="7"/>
  <c r="Q933" i="7"/>
  <c r="Q934" i="7"/>
  <c r="Q935" i="7"/>
  <c r="Q936" i="7"/>
  <c r="Q937" i="7"/>
  <c r="Q938" i="7"/>
  <c r="Q939" i="7"/>
  <c r="Q940" i="7"/>
  <c r="Q941" i="7"/>
  <c r="Q942" i="7"/>
  <c r="Q943" i="7"/>
  <c r="Q944" i="7"/>
  <c r="Q945" i="7"/>
  <c r="Q946" i="7"/>
  <c r="Q947" i="7"/>
  <c r="Q948" i="7"/>
  <c r="Q949" i="7"/>
  <c r="Q950" i="7"/>
  <c r="Q951" i="7"/>
  <c r="Q952" i="7"/>
  <c r="Q953" i="7"/>
  <c r="Q954" i="7"/>
  <c r="Q955" i="7"/>
  <c r="Q956" i="7"/>
  <c r="Q957" i="7"/>
  <c r="Q958" i="7"/>
  <c r="Q959" i="7"/>
  <c r="Q960" i="7"/>
  <c r="Q961" i="7"/>
  <c r="Q962" i="7"/>
  <c r="Q963" i="7"/>
  <c r="Q964" i="7"/>
  <c r="Q965" i="7"/>
  <c r="Q966" i="7"/>
  <c r="Q967" i="7"/>
  <c r="Q968" i="7"/>
  <c r="Q969" i="7"/>
  <c r="Q970" i="7"/>
  <c r="Q971" i="7"/>
  <c r="Q972" i="7"/>
  <c r="Q973" i="7"/>
  <c r="Q974" i="7"/>
  <c r="Q975" i="7"/>
  <c r="Q976" i="7"/>
  <c r="Q977" i="7"/>
  <c r="Q978" i="7"/>
  <c r="Q979" i="7"/>
  <c r="Q980" i="7"/>
  <c r="Q981" i="7"/>
  <c r="Q982" i="7"/>
  <c r="Q983" i="7"/>
  <c r="Q984" i="7"/>
  <c r="Q985" i="7"/>
  <c r="Q986" i="7"/>
  <c r="Q987" i="7"/>
  <c r="Q988" i="7"/>
  <c r="Q989" i="7"/>
  <c r="Q990" i="7"/>
  <c r="Q991" i="7"/>
  <c r="Q992" i="7"/>
  <c r="Q993" i="7"/>
  <c r="Q994" i="7"/>
  <c r="Q995" i="7"/>
  <c r="Q996" i="7"/>
  <c r="Q997" i="7"/>
  <c r="Q998" i="7"/>
  <c r="Q999" i="7"/>
  <c r="Q1000" i="7"/>
  <c r="Q1001" i="7"/>
  <c r="Q1002" i="7"/>
  <c r="Q1003" i="7"/>
  <c r="Q1004" i="7"/>
  <c r="Q1005" i="7"/>
  <c r="Q1006" i="7"/>
  <c r="Q1007" i="7"/>
  <c r="Q1008" i="7"/>
  <c r="Q1009" i="7"/>
  <c r="Q1010" i="7"/>
  <c r="Q1011" i="7"/>
  <c r="Q1012" i="7"/>
  <c r="Q1013" i="7"/>
  <c r="Q1014" i="7"/>
  <c r="Q1015" i="7"/>
  <c r="Q1016" i="7"/>
  <c r="Q1017" i="7"/>
  <c r="Q1018" i="7"/>
  <c r="Q1019" i="7"/>
  <c r="Q1020" i="7"/>
  <c r="Q1021" i="7"/>
  <c r="Q1022" i="7"/>
  <c r="Q1023" i="7"/>
  <c r="Q1024" i="7"/>
  <c r="Q1025" i="7"/>
  <c r="Q1026" i="7"/>
  <c r="Q1027" i="7"/>
  <c r="Q1028" i="7"/>
  <c r="Q1029" i="7"/>
  <c r="Q1030" i="7"/>
  <c r="Q1031" i="7"/>
  <c r="Q1032" i="7"/>
  <c r="Q1033" i="7"/>
  <c r="Q1034" i="7"/>
  <c r="Q1035" i="7"/>
  <c r="Q1036" i="7"/>
  <c r="Q1037" i="7"/>
  <c r="Q1038" i="7"/>
  <c r="Q1039" i="7"/>
  <c r="Q1040" i="7"/>
  <c r="Q1041" i="7"/>
  <c r="Q1042" i="7"/>
  <c r="Q1043" i="7"/>
  <c r="Q1044" i="7"/>
  <c r="Q1045" i="7"/>
  <c r="Q1046" i="7"/>
  <c r="Q1047" i="7"/>
  <c r="Q1048" i="7"/>
  <c r="Q1049" i="7"/>
  <c r="Q1050" i="7"/>
  <c r="Q1051" i="7"/>
  <c r="Q1052" i="7"/>
  <c r="Q1053" i="7"/>
  <c r="Q1054" i="7"/>
  <c r="Q1055" i="7"/>
  <c r="Q1056" i="7"/>
  <c r="Q1057" i="7"/>
  <c r="Q1058" i="7"/>
  <c r="Q1059" i="7"/>
  <c r="Q1060" i="7"/>
  <c r="Q1061" i="7"/>
  <c r="Q1062" i="7"/>
  <c r="Q1063" i="7"/>
  <c r="Q1064" i="7"/>
  <c r="Q1065" i="7"/>
  <c r="Q1066" i="7"/>
  <c r="Q1067" i="7"/>
  <c r="Q1068" i="7"/>
  <c r="Q1069" i="7"/>
  <c r="Q1070" i="7"/>
  <c r="Q1071" i="7"/>
  <c r="Q1072" i="7"/>
  <c r="Q1073" i="7"/>
  <c r="Q1074" i="7"/>
  <c r="Q1075" i="7"/>
  <c r="Q1076" i="7"/>
  <c r="Q1077" i="7"/>
  <c r="Q1078" i="7"/>
  <c r="Q1079" i="7"/>
  <c r="Q1080" i="7"/>
  <c r="Q1081" i="7"/>
  <c r="Q1082" i="7"/>
  <c r="Q1083" i="7"/>
  <c r="Q1084" i="7"/>
  <c r="Q1085" i="7"/>
  <c r="Q1086" i="7"/>
  <c r="Q1087" i="7"/>
  <c r="Q1088" i="7"/>
  <c r="Q1089" i="7"/>
  <c r="Q1090" i="7"/>
  <c r="Q1091" i="7"/>
  <c r="Q1092" i="7"/>
  <c r="Q1093" i="7"/>
  <c r="Q1094" i="7"/>
  <c r="Q1095" i="7"/>
  <c r="Q1096" i="7"/>
  <c r="Q1097" i="7"/>
  <c r="Q1098" i="7"/>
  <c r="Q1099" i="7"/>
  <c r="Q1100" i="7"/>
  <c r="Q1101" i="7"/>
  <c r="Q1102" i="7"/>
  <c r="Q1103" i="7"/>
  <c r="Q1104" i="7"/>
  <c r="Q1105" i="7"/>
  <c r="Q1106" i="7"/>
  <c r="Q1107" i="7"/>
  <c r="Q1108" i="7"/>
  <c r="Q1109" i="7"/>
  <c r="Q1110" i="7"/>
  <c r="Q1111" i="7"/>
  <c r="Q1112" i="7"/>
  <c r="Q1113" i="7"/>
  <c r="Q1114" i="7"/>
  <c r="Q1115" i="7"/>
  <c r="Q1116" i="7"/>
  <c r="Q1117" i="7"/>
  <c r="Q1118" i="7"/>
  <c r="Q1119" i="7"/>
  <c r="Q1120" i="7"/>
  <c r="Q1121" i="7"/>
  <c r="Q1122" i="7"/>
  <c r="Q1123" i="7"/>
  <c r="Q1124" i="7"/>
  <c r="Q1125" i="7"/>
  <c r="Q1126" i="7"/>
  <c r="Q1127" i="7"/>
  <c r="Q1128" i="7"/>
  <c r="Q1129" i="7"/>
  <c r="Q1130" i="7"/>
  <c r="Q1131" i="7"/>
  <c r="Q1132" i="7"/>
  <c r="Q1133" i="7"/>
  <c r="Q1134" i="7"/>
  <c r="Q1135" i="7"/>
  <c r="Q1136" i="7"/>
  <c r="Q1137" i="7"/>
  <c r="Q1138" i="7"/>
  <c r="Q1139" i="7"/>
  <c r="Q1140" i="7"/>
  <c r="Q1141" i="7"/>
  <c r="Q1142" i="7"/>
  <c r="Q1143" i="7"/>
  <c r="Q1144" i="7"/>
  <c r="Q1145" i="7"/>
  <c r="Q1146" i="7"/>
  <c r="Q1147" i="7"/>
  <c r="Q1148" i="7"/>
  <c r="Q1149" i="7"/>
  <c r="Q1150" i="7"/>
  <c r="Q1151" i="7"/>
  <c r="Q1152" i="7"/>
  <c r="Q1153" i="7"/>
  <c r="Q1154" i="7"/>
  <c r="Q1155" i="7"/>
  <c r="Q1156" i="7"/>
  <c r="Q1157" i="7"/>
  <c r="Q1158" i="7"/>
  <c r="Q1159" i="7"/>
  <c r="Q1160" i="7"/>
  <c r="Q1161" i="7"/>
  <c r="Q1162" i="7"/>
  <c r="Q1163" i="7"/>
  <c r="Q1164" i="7"/>
  <c r="Q1165" i="7"/>
  <c r="Q1166" i="7"/>
  <c r="Q1167" i="7"/>
  <c r="Q1168" i="7"/>
  <c r="Q1169" i="7"/>
  <c r="Q1170" i="7"/>
  <c r="Q1171" i="7"/>
  <c r="Q1172" i="7"/>
  <c r="Q1173" i="7"/>
  <c r="Q1174" i="7"/>
  <c r="Q1175" i="7"/>
  <c r="Q1176" i="7"/>
  <c r="Q1177" i="7"/>
  <c r="Q1178" i="7"/>
  <c r="Q1179" i="7"/>
  <c r="Q1180" i="7"/>
  <c r="Q1181" i="7"/>
  <c r="Q1182" i="7"/>
  <c r="Q1183" i="7"/>
  <c r="Q1184" i="7"/>
  <c r="Q1185" i="7"/>
  <c r="Q1186" i="7"/>
  <c r="Q1187" i="7"/>
  <c r="Q1188" i="7"/>
  <c r="Q1189" i="7"/>
  <c r="Q1190" i="7"/>
  <c r="Q1191" i="7"/>
  <c r="Q1192" i="7"/>
  <c r="Q1193" i="7"/>
  <c r="Q1194" i="7"/>
  <c r="Q1195" i="7"/>
  <c r="Q1196" i="7"/>
  <c r="Q1197" i="7"/>
  <c r="Q1198" i="7"/>
  <c r="Q1199" i="7"/>
  <c r="Q1200" i="7"/>
  <c r="Q1201" i="7"/>
  <c r="Q1202" i="7"/>
  <c r="Q1203" i="7"/>
  <c r="Q1204" i="7"/>
  <c r="Q1205" i="7"/>
  <c r="Q1206" i="7"/>
  <c r="Q1207" i="7"/>
  <c r="Q1208" i="7"/>
  <c r="Q1209" i="7"/>
  <c r="Q1210" i="7"/>
  <c r="Q1211" i="7"/>
  <c r="Q1212" i="7"/>
  <c r="Q1213" i="7"/>
  <c r="Q1214" i="7"/>
  <c r="Q1215" i="7"/>
  <c r="Q1216" i="7"/>
  <c r="Q1217" i="7"/>
  <c r="Q1218" i="7"/>
  <c r="Q1219" i="7"/>
  <c r="Q1220" i="7"/>
  <c r="Q1221" i="7"/>
  <c r="Q1222" i="7"/>
  <c r="Q1223" i="7"/>
  <c r="Q1224" i="7"/>
  <c r="Q1225" i="7"/>
  <c r="Q1226" i="7"/>
  <c r="Q1227" i="7"/>
  <c r="Q1228" i="7"/>
  <c r="Q1229" i="7"/>
  <c r="Q1230" i="7"/>
  <c r="Q1231" i="7"/>
  <c r="Q1232" i="7"/>
  <c r="Q1233" i="7"/>
  <c r="Q1234" i="7"/>
  <c r="Q1235" i="7"/>
  <c r="Q1236" i="7"/>
  <c r="Q1237" i="7"/>
  <c r="Q1238" i="7"/>
  <c r="Q1239" i="7"/>
  <c r="Q1240" i="7"/>
  <c r="Q1241" i="7"/>
  <c r="Q1242" i="7"/>
  <c r="Q1243" i="7"/>
  <c r="Q1244" i="7"/>
  <c r="Q1245" i="7"/>
  <c r="Q1246" i="7"/>
  <c r="Q1247" i="7"/>
  <c r="Q1248" i="7"/>
  <c r="Q1249" i="7"/>
  <c r="Q1250" i="7"/>
  <c r="Q1251" i="7"/>
  <c r="Q1252" i="7"/>
  <c r="Q1253" i="7"/>
  <c r="Q1254" i="7"/>
  <c r="Q1255" i="7"/>
  <c r="Q1256" i="7"/>
  <c r="Q1257" i="7"/>
  <c r="Q1258" i="7"/>
  <c r="Q1259" i="7"/>
  <c r="Q1260" i="7"/>
  <c r="Q1261" i="7"/>
  <c r="Q1262" i="7"/>
  <c r="Q1263" i="7"/>
  <c r="Q1264" i="7"/>
  <c r="Q1265" i="7"/>
  <c r="Q1266" i="7"/>
  <c r="Q1267" i="7"/>
  <c r="Q1268" i="7"/>
  <c r="Q1269" i="7"/>
  <c r="Q1270" i="7"/>
  <c r="Q1271" i="7"/>
  <c r="Q1272" i="7"/>
  <c r="Q1273" i="7"/>
  <c r="Q1274" i="7"/>
  <c r="Q1275" i="7"/>
  <c r="Q1276" i="7"/>
  <c r="Q1277" i="7"/>
  <c r="Q1278" i="7"/>
  <c r="Q1279" i="7"/>
  <c r="Q1280" i="7"/>
  <c r="Q1281" i="7"/>
  <c r="Q1282" i="7"/>
  <c r="Q1283" i="7"/>
  <c r="Q1284" i="7"/>
  <c r="Q1285" i="7"/>
  <c r="Q1286" i="7"/>
  <c r="Q1287" i="7"/>
  <c r="Q1288" i="7"/>
  <c r="Q1289" i="7"/>
  <c r="Q1290" i="7"/>
  <c r="Q1291" i="7"/>
  <c r="Q1292" i="7"/>
  <c r="Q1293" i="7"/>
  <c r="Q1294" i="7"/>
  <c r="Q1295" i="7"/>
  <c r="Q1296" i="7"/>
  <c r="Q1297" i="7"/>
  <c r="Q1298" i="7"/>
  <c r="Q1299" i="7"/>
  <c r="Q1300" i="7"/>
  <c r="Q1301" i="7"/>
  <c r="Q1302" i="7"/>
  <c r="Q1303" i="7"/>
  <c r="Q1304" i="7"/>
  <c r="Q1305" i="7"/>
  <c r="Q1306" i="7"/>
  <c r="Q1307" i="7"/>
  <c r="Q1308" i="7"/>
  <c r="Q1309" i="7"/>
  <c r="Q1310" i="7"/>
  <c r="Q1311" i="7"/>
  <c r="Q1312" i="7"/>
  <c r="Q1313" i="7"/>
  <c r="Q1314" i="7"/>
  <c r="Q1315" i="7"/>
  <c r="Q1316" i="7"/>
  <c r="Q1317" i="7"/>
  <c r="Q1318" i="7"/>
  <c r="Q1319" i="7"/>
  <c r="Q1320" i="7"/>
  <c r="Q1321" i="7"/>
  <c r="Q1322" i="7"/>
  <c r="Q1323" i="7"/>
  <c r="Q1324" i="7"/>
  <c r="Q1325" i="7"/>
  <c r="Q1326" i="7"/>
  <c r="Q1327" i="7"/>
  <c r="Q1328" i="7"/>
  <c r="Q1329" i="7"/>
  <c r="Q1330" i="7"/>
  <c r="Q1331" i="7"/>
  <c r="Q1332" i="7"/>
  <c r="Q1333" i="7"/>
  <c r="Q1334" i="7"/>
  <c r="Q1335" i="7"/>
  <c r="Q1336" i="7"/>
  <c r="Q1337" i="7"/>
  <c r="Q1338" i="7"/>
  <c r="Q1339" i="7"/>
  <c r="Q1340" i="7"/>
  <c r="Q1341" i="7"/>
  <c r="Q1342" i="7"/>
  <c r="Q1343" i="7"/>
  <c r="Q1344" i="7"/>
  <c r="Q1345" i="7"/>
  <c r="Q1346" i="7"/>
  <c r="Q1347" i="7"/>
  <c r="Q1348" i="7"/>
  <c r="Q1349" i="7"/>
  <c r="Q1350" i="7"/>
  <c r="Q1351" i="7"/>
  <c r="Q1352" i="7"/>
  <c r="Q1353" i="7"/>
  <c r="Q1354" i="7"/>
  <c r="Q1355" i="7"/>
  <c r="Q1356" i="7"/>
  <c r="Q1357" i="7"/>
  <c r="Q1358" i="7"/>
  <c r="Q1359" i="7"/>
  <c r="Q1360" i="7"/>
  <c r="Q1361" i="7"/>
  <c r="Q1362" i="7"/>
  <c r="Q1363" i="7"/>
  <c r="Q1364" i="7"/>
  <c r="Q1365" i="7"/>
  <c r="Q1366" i="7"/>
  <c r="Q1367" i="7"/>
  <c r="Q1368" i="7"/>
  <c r="Q1369" i="7"/>
  <c r="Q1370" i="7"/>
  <c r="Q1371" i="7"/>
  <c r="Q1372" i="7"/>
  <c r="Q1373" i="7"/>
  <c r="Q1374" i="7"/>
  <c r="Q1375" i="7"/>
  <c r="Q1376" i="7"/>
  <c r="Q1377" i="7"/>
  <c r="Q1378" i="7"/>
  <c r="Q1379" i="7"/>
  <c r="Q1380" i="7"/>
  <c r="Q1381" i="7"/>
  <c r="Q1382" i="7"/>
  <c r="Q1383" i="7"/>
  <c r="Q1384" i="7"/>
  <c r="Q1385" i="7"/>
  <c r="Q1386" i="7"/>
  <c r="Q1387" i="7"/>
  <c r="Q1388" i="7"/>
  <c r="Q1389" i="7"/>
  <c r="Q1390" i="7"/>
  <c r="Q1391" i="7"/>
  <c r="Q1392" i="7"/>
  <c r="Q1393" i="7"/>
  <c r="Q1394" i="7"/>
  <c r="Q1395" i="7"/>
  <c r="Q1396" i="7"/>
  <c r="Q1397" i="7"/>
  <c r="Q1398" i="7"/>
  <c r="Q1399" i="7"/>
  <c r="Q1400" i="7"/>
  <c r="Q1401" i="7"/>
  <c r="Q1402" i="7"/>
  <c r="Q1403" i="7"/>
  <c r="Q1404" i="7"/>
  <c r="Q1405" i="7"/>
  <c r="Q1406" i="7"/>
  <c r="Q1407" i="7"/>
  <c r="Q1408" i="7"/>
  <c r="Q1409" i="7"/>
  <c r="Q1410" i="7"/>
  <c r="Q1411" i="7"/>
  <c r="Q1412" i="7"/>
  <c r="Q1413" i="7"/>
  <c r="Q1414" i="7"/>
  <c r="Q1415" i="7"/>
  <c r="Q1416" i="7"/>
  <c r="Q1417" i="7"/>
  <c r="Q1418" i="7"/>
  <c r="Q1419" i="7"/>
  <c r="Q1420" i="7"/>
  <c r="Q1421" i="7"/>
  <c r="Q1422" i="7"/>
  <c r="Q1423" i="7"/>
  <c r="Q1424" i="7"/>
  <c r="Q1425" i="7"/>
  <c r="Q1426" i="7"/>
  <c r="Q1427" i="7"/>
  <c r="Q1428" i="7"/>
  <c r="Q1429" i="7"/>
  <c r="Q1430" i="7"/>
  <c r="Q1431" i="7"/>
  <c r="Q1432" i="7"/>
  <c r="Q1433" i="7"/>
  <c r="Q1434" i="7"/>
  <c r="Q1435" i="7"/>
  <c r="Q1436" i="7"/>
  <c r="Q1437" i="7"/>
  <c r="Q1438" i="7"/>
  <c r="Q1439" i="7"/>
  <c r="Q1440" i="7"/>
  <c r="Q1441" i="7"/>
  <c r="Q1442" i="7"/>
  <c r="Q1443" i="7"/>
  <c r="Q1444" i="7"/>
  <c r="Q1445" i="7"/>
  <c r="Q1446" i="7"/>
  <c r="Q1447" i="7"/>
  <c r="Q1448" i="7"/>
  <c r="Q1449" i="7"/>
  <c r="Q1450" i="7"/>
  <c r="Q1451" i="7"/>
  <c r="Q1452" i="7"/>
  <c r="Q1453" i="7"/>
  <c r="Q1454" i="7"/>
  <c r="Q1455" i="7"/>
  <c r="Q1456" i="7"/>
  <c r="Q1457" i="7"/>
  <c r="Q1458" i="7"/>
  <c r="Q1459" i="7"/>
  <c r="Q1460" i="7"/>
  <c r="Q1461" i="7"/>
  <c r="Q1462" i="7"/>
  <c r="Q1463" i="7"/>
  <c r="Q1464" i="7"/>
  <c r="Q1465" i="7"/>
  <c r="Q1466" i="7"/>
  <c r="Q1467" i="7"/>
  <c r="Q1468" i="7"/>
  <c r="Q1469" i="7"/>
  <c r="Q1470" i="7"/>
  <c r="Q1471" i="7"/>
  <c r="Q1472" i="7"/>
  <c r="Q1473" i="7"/>
  <c r="Q1474" i="7"/>
  <c r="Q1475" i="7"/>
  <c r="Q1476" i="7"/>
  <c r="Q1477" i="7"/>
  <c r="Q1478" i="7"/>
  <c r="Q1479" i="7"/>
  <c r="Q1480" i="7"/>
  <c r="Q1481" i="7"/>
  <c r="Q1482" i="7"/>
  <c r="Q1483" i="7"/>
  <c r="Q1484" i="7"/>
  <c r="Q1485" i="7"/>
  <c r="Q1486" i="7"/>
  <c r="Q1487" i="7"/>
  <c r="Q1488" i="7"/>
  <c r="Q1489" i="7"/>
  <c r="Q1490" i="7"/>
  <c r="Q1491" i="7"/>
  <c r="Q1492" i="7"/>
  <c r="Q1493" i="7"/>
  <c r="Q1494" i="7"/>
  <c r="Q1495" i="7"/>
  <c r="Q1496" i="7"/>
  <c r="Q1497" i="7"/>
  <c r="Q1498" i="7"/>
  <c r="Q1499" i="7"/>
  <c r="Q1500" i="7"/>
  <c r="Q1501" i="7"/>
  <c r="Q1502" i="7"/>
  <c r="Q1503" i="7"/>
  <c r="Q1504" i="7"/>
  <c r="Q1505" i="7"/>
  <c r="Q1506" i="7"/>
  <c r="Q1507" i="7"/>
  <c r="Q1508" i="7"/>
  <c r="Q1509" i="7"/>
  <c r="Q1510" i="7"/>
  <c r="Q1511" i="7"/>
  <c r="Q1512" i="7"/>
  <c r="Q1513" i="7"/>
  <c r="Q1514" i="7"/>
  <c r="Q1515" i="7"/>
  <c r="Q1516" i="7"/>
  <c r="Q1517" i="7"/>
  <c r="Q1518" i="7"/>
  <c r="Q1519" i="7"/>
  <c r="Q1520" i="7"/>
  <c r="Q1521" i="7"/>
  <c r="Q1522" i="7"/>
  <c r="Q1523" i="7"/>
  <c r="Q1524" i="7"/>
  <c r="Q1525" i="7"/>
  <c r="Q1526" i="7"/>
  <c r="Q1527" i="7"/>
  <c r="Q1528" i="7"/>
  <c r="Q1529" i="7"/>
  <c r="Q1530" i="7"/>
  <c r="Q1531" i="7"/>
  <c r="Q1532" i="7"/>
  <c r="Q1533" i="7"/>
  <c r="Q1534" i="7"/>
  <c r="Q1535" i="7"/>
  <c r="Q1536" i="7"/>
  <c r="Q1537" i="7"/>
  <c r="Q1538" i="7"/>
  <c r="Q1539" i="7"/>
  <c r="Q1540" i="7"/>
  <c r="Q1541" i="7"/>
  <c r="Q1542" i="7"/>
  <c r="Q1543" i="7"/>
  <c r="Q1544" i="7"/>
  <c r="Q1545" i="7"/>
  <c r="Q1546" i="7"/>
  <c r="Q1547" i="7"/>
  <c r="Q1548" i="7"/>
  <c r="Q1549" i="7"/>
  <c r="Q1550" i="7"/>
  <c r="Q1551" i="7"/>
  <c r="Q1552" i="7"/>
  <c r="Q1553" i="7"/>
  <c r="Q1554" i="7"/>
  <c r="Q1555" i="7"/>
  <c r="Q1556" i="7"/>
  <c r="Q1557" i="7"/>
  <c r="Q1558" i="7"/>
  <c r="Q1559" i="7"/>
  <c r="Q1560" i="7"/>
  <c r="Q1561" i="7"/>
  <c r="Q1562" i="7"/>
  <c r="Q1563" i="7"/>
  <c r="Q1564" i="7"/>
  <c r="Q1565" i="7"/>
  <c r="Q1566" i="7"/>
  <c r="Q1567" i="7"/>
  <c r="Q1568" i="7"/>
  <c r="Q1569" i="7"/>
  <c r="Q1570" i="7"/>
  <c r="Q1571" i="7"/>
  <c r="Q1572" i="7"/>
  <c r="Q1573" i="7"/>
  <c r="Q1574" i="7"/>
  <c r="Q1575" i="7"/>
  <c r="Q1576" i="7"/>
  <c r="Q1577" i="7"/>
  <c r="Q1578" i="7"/>
  <c r="Q1579" i="7"/>
  <c r="Q1580" i="7"/>
  <c r="Q1581" i="7"/>
  <c r="Q1582" i="7"/>
  <c r="Q1583" i="7"/>
  <c r="Q1584" i="7"/>
  <c r="Q1585" i="7"/>
  <c r="Q1586" i="7"/>
  <c r="Q1587" i="7"/>
  <c r="Q1588" i="7"/>
  <c r="Q1589" i="7"/>
  <c r="Q1590" i="7"/>
  <c r="Q1591" i="7"/>
  <c r="Q1592" i="7"/>
  <c r="Q1593" i="7"/>
  <c r="Q1594" i="7"/>
  <c r="Q1595" i="7"/>
  <c r="Q1596" i="7"/>
  <c r="Q1597" i="7"/>
  <c r="Q1598" i="7"/>
  <c r="Q1599" i="7"/>
  <c r="Q1600" i="7"/>
  <c r="Q1601" i="7"/>
  <c r="Q1602" i="7"/>
  <c r="Q1603" i="7"/>
  <c r="Q1604" i="7"/>
  <c r="Q1605" i="7"/>
  <c r="Q1606" i="7"/>
  <c r="Q1607" i="7"/>
  <c r="Q1608" i="7"/>
  <c r="Q1609" i="7"/>
  <c r="Q1610" i="7"/>
  <c r="Q1611" i="7"/>
  <c r="Q1612" i="7"/>
  <c r="Q1613" i="7"/>
  <c r="Q1614" i="7"/>
  <c r="Q1615" i="7"/>
  <c r="Q1616" i="7"/>
  <c r="Q1617" i="7"/>
  <c r="Q1618" i="7"/>
  <c r="Q1619" i="7"/>
  <c r="Q1620" i="7"/>
  <c r="Q1621" i="7"/>
  <c r="Q1622" i="7"/>
  <c r="Q1623" i="7"/>
  <c r="Q1624" i="7"/>
  <c r="Q1625" i="7"/>
  <c r="Q1626" i="7"/>
  <c r="Q1627" i="7"/>
  <c r="Q1628" i="7"/>
  <c r="Q1629" i="7"/>
  <c r="Q1630" i="7"/>
  <c r="Q1631" i="7"/>
  <c r="Q1632" i="7"/>
  <c r="Q1633" i="7"/>
  <c r="Q1634" i="7"/>
  <c r="Q1635" i="7"/>
  <c r="Q1636" i="7"/>
  <c r="Q1637" i="7"/>
  <c r="Q1638" i="7"/>
  <c r="Q1639" i="7"/>
  <c r="Q1640" i="7"/>
  <c r="Q1641" i="7"/>
  <c r="Q1642" i="7"/>
  <c r="Q1643" i="7"/>
  <c r="Q1644" i="7"/>
  <c r="Q1645" i="7"/>
  <c r="Q1646" i="7"/>
  <c r="Q1647" i="7"/>
  <c r="Q1648" i="7"/>
  <c r="Q1649" i="7"/>
  <c r="Q1650" i="7"/>
  <c r="Q1651" i="7"/>
  <c r="Q1652" i="7"/>
  <c r="Q1653" i="7"/>
  <c r="Q1654" i="7"/>
  <c r="Q1655" i="7"/>
  <c r="Q1656" i="7"/>
  <c r="Q1657" i="7"/>
  <c r="Q1658" i="7"/>
  <c r="Q1659" i="7"/>
  <c r="Q1660" i="7"/>
  <c r="Q1661" i="7"/>
  <c r="Q1662" i="7"/>
  <c r="Q1663" i="7"/>
  <c r="Q1664" i="7"/>
  <c r="Q1665" i="7"/>
  <c r="Q1666" i="7"/>
  <c r="Q1667" i="7"/>
  <c r="Q1668" i="7"/>
  <c r="Q1669" i="7"/>
  <c r="Q1670" i="7"/>
  <c r="Q1671" i="7"/>
  <c r="Q1672" i="7"/>
  <c r="Q1673" i="7"/>
  <c r="Q1674" i="7"/>
  <c r="Q1675" i="7"/>
  <c r="Q1676" i="7"/>
  <c r="Q1677" i="7"/>
  <c r="Q1678" i="7"/>
  <c r="Q1679" i="7"/>
  <c r="Q1680" i="7"/>
  <c r="Q1681" i="7"/>
  <c r="Q1682" i="7"/>
  <c r="Q1683" i="7"/>
  <c r="Q1684" i="7"/>
  <c r="Q1685" i="7"/>
  <c r="Q1686" i="7"/>
  <c r="Q1687" i="7"/>
  <c r="Q1688" i="7"/>
  <c r="Q1689" i="7"/>
  <c r="Q1690" i="7"/>
  <c r="Q1691" i="7"/>
  <c r="Q1692" i="7"/>
  <c r="Q1693" i="7"/>
  <c r="Q1694" i="7"/>
  <c r="Q1695" i="7"/>
  <c r="Q1696" i="7"/>
  <c r="Q1697" i="7"/>
  <c r="Q1698" i="7"/>
  <c r="Q1699" i="7"/>
  <c r="Q1700" i="7"/>
  <c r="Q1701" i="7"/>
  <c r="Q1702" i="7"/>
  <c r="Q1703" i="7"/>
  <c r="Q1704" i="7"/>
  <c r="Q1705" i="7"/>
  <c r="Q1706" i="7"/>
  <c r="Q1707" i="7"/>
  <c r="Q1708" i="7"/>
  <c r="Q1709" i="7"/>
  <c r="Q1710" i="7"/>
  <c r="Q1711" i="7"/>
  <c r="Q1712" i="7"/>
  <c r="Q1713" i="7"/>
  <c r="Q1714" i="7"/>
  <c r="Q1715" i="7"/>
  <c r="Q1716" i="7"/>
  <c r="Q1717" i="7"/>
  <c r="Q1718" i="7"/>
  <c r="Q1719" i="7"/>
  <c r="Q1720" i="7"/>
  <c r="Q1721" i="7"/>
  <c r="Q1722" i="7"/>
  <c r="Q1723" i="7"/>
  <c r="Q1724" i="7"/>
  <c r="Q1725" i="7"/>
  <c r="Q1726" i="7"/>
  <c r="Q1727" i="7"/>
  <c r="Q1728" i="7"/>
  <c r="Q1729" i="7"/>
  <c r="Q1730" i="7"/>
  <c r="Q1731" i="7"/>
  <c r="Q1732" i="7"/>
  <c r="Q1733" i="7"/>
  <c r="Q1734" i="7"/>
  <c r="Q1735" i="7"/>
  <c r="Q1736" i="7"/>
  <c r="Q1737" i="7"/>
  <c r="Q1738" i="7"/>
  <c r="Q1739" i="7"/>
  <c r="Q1740" i="7"/>
  <c r="Q1741" i="7"/>
  <c r="Q1742" i="7"/>
  <c r="Q1743" i="7"/>
  <c r="Q1744" i="7"/>
  <c r="Q1745" i="7"/>
  <c r="Q1746" i="7"/>
  <c r="Q1747" i="7"/>
  <c r="Q1748" i="7"/>
  <c r="Q1749" i="7"/>
  <c r="Q1750" i="7"/>
  <c r="Q1751" i="7"/>
  <c r="Q1752" i="7"/>
  <c r="Q1753" i="7"/>
  <c r="Q1754" i="7"/>
  <c r="Q1755" i="7"/>
  <c r="Q1756" i="7"/>
  <c r="Q1757" i="7"/>
  <c r="Q1758" i="7"/>
  <c r="Q1759" i="7"/>
  <c r="Q1760" i="7"/>
  <c r="Q1761" i="7"/>
  <c r="Q1762" i="7"/>
  <c r="Q1763" i="7"/>
  <c r="Q1764" i="7"/>
  <c r="Q1765" i="7"/>
  <c r="Q1766" i="7"/>
  <c r="Q1767" i="7"/>
  <c r="Q1768" i="7"/>
  <c r="Q1769" i="7"/>
  <c r="Q1770" i="7"/>
  <c r="Q1771" i="7"/>
  <c r="Q1772" i="7"/>
  <c r="Q1773" i="7"/>
  <c r="Q1774" i="7"/>
  <c r="Q1775" i="7"/>
  <c r="Q1776" i="7"/>
  <c r="Q1777" i="7"/>
  <c r="Q1778" i="7"/>
  <c r="Q1779" i="7"/>
  <c r="Q1780" i="7"/>
  <c r="Q1781" i="7"/>
  <c r="Q1782" i="7"/>
  <c r="Q1783" i="7"/>
  <c r="Q1784" i="7"/>
  <c r="Q1785" i="7"/>
  <c r="Q1786" i="7"/>
  <c r="Q1787" i="7"/>
  <c r="Q1788" i="7"/>
  <c r="Q1789" i="7"/>
  <c r="Q1790" i="7"/>
  <c r="Q1791" i="7"/>
  <c r="Q1792" i="7"/>
  <c r="Q1793" i="7"/>
  <c r="Q1794" i="7"/>
  <c r="Q1795" i="7"/>
  <c r="Q1796" i="7"/>
  <c r="Q1797" i="7"/>
  <c r="Q1798" i="7"/>
  <c r="Q1799" i="7"/>
  <c r="Q1800" i="7"/>
  <c r="Q1801" i="7"/>
  <c r="Q1802" i="7"/>
  <c r="Q1803" i="7"/>
  <c r="Q1804" i="7"/>
  <c r="Q1805" i="7"/>
  <c r="Q1806" i="7"/>
  <c r="Q1807" i="7"/>
  <c r="Q1808" i="7"/>
  <c r="Q1809" i="7"/>
  <c r="Q1810" i="7"/>
  <c r="Q1811" i="7"/>
  <c r="Q1812" i="7"/>
  <c r="Q1813" i="7"/>
  <c r="Q1814" i="7"/>
  <c r="Q1815" i="7"/>
  <c r="Q1816" i="7"/>
  <c r="Q1817" i="7"/>
  <c r="Q1818" i="7"/>
  <c r="Q1819" i="7"/>
  <c r="Q1820" i="7"/>
  <c r="Q1821" i="7"/>
  <c r="Q1822" i="7"/>
  <c r="Q1823" i="7"/>
  <c r="Q1824" i="7"/>
  <c r="Q1825" i="7"/>
  <c r="Q1826" i="7"/>
  <c r="Q1827" i="7"/>
  <c r="Q1828" i="7"/>
  <c r="Q1829" i="7"/>
  <c r="Q1830" i="7"/>
  <c r="Q1831" i="7"/>
  <c r="Q1832" i="7"/>
  <c r="Q1833" i="7"/>
  <c r="Q1834" i="7"/>
  <c r="Q1835" i="7"/>
  <c r="Q1836" i="7"/>
  <c r="Q1837" i="7"/>
  <c r="Q1838" i="7"/>
  <c r="Q1839" i="7"/>
  <c r="Q1840" i="7"/>
  <c r="Q1841" i="7"/>
  <c r="Q1842" i="7"/>
  <c r="Q1843" i="7"/>
  <c r="Q1844" i="7"/>
  <c r="Q1845" i="7"/>
  <c r="Q1846" i="7"/>
  <c r="Q1847" i="7"/>
  <c r="Q1848" i="7"/>
  <c r="Q1849" i="7"/>
  <c r="Q1850" i="7"/>
  <c r="Q1851" i="7"/>
  <c r="Q1852" i="7"/>
  <c r="Q1853" i="7"/>
  <c r="Q1854" i="7"/>
  <c r="Q1855" i="7"/>
  <c r="Q1856" i="7"/>
  <c r="Q1857" i="7"/>
  <c r="Q1858" i="7"/>
  <c r="Q1859" i="7"/>
  <c r="Q1860" i="7"/>
  <c r="Q1861" i="7"/>
  <c r="Q1862" i="7"/>
  <c r="Q1863" i="7"/>
  <c r="Q1864" i="7"/>
  <c r="Q1865" i="7"/>
  <c r="Q1866" i="7"/>
  <c r="Q1867" i="7"/>
  <c r="Q1868" i="7"/>
  <c r="Q1869" i="7"/>
  <c r="Q1870" i="7"/>
  <c r="Q1871" i="7"/>
  <c r="Q1872" i="7"/>
  <c r="Q1873" i="7"/>
  <c r="Q1874" i="7"/>
  <c r="Q1875" i="7"/>
  <c r="Q1876" i="7"/>
  <c r="Q1877" i="7"/>
  <c r="Q1878" i="7"/>
  <c r="Q1879" i="7"/>
  <c r="Q1880" i="7"/>
  <c r="Q1881" i="7"/>
  <c r="Q1882" i="7"/>
  <c r="Q1883" i="7"/>
  <c r="Q1884" i="7"/>
  <c r="Q1885" i="7"/>
  <c r="Q1886" i="7"/>
  <c r="Q1887" i="7"/>
  <c r="Q1888" i="7"/>
  <c r="Q1889" i="7"/>
  <c r="Q1890" i="7"/>
  <c r="Q1891" i="7"/>
  <c r="Q1892" i="7"/>
  <c r="Q1893" i="7"/>
  <c r="Q1894" i="7"/>
  <c r="Q1895" i="7"/>
  <c r="Q1896" i="7"/>
  <c r="Q1897" i="7"/>
  <c r="Q1898" i="7"/>
  <c r="Q1899" i="7"/>
  <c r="Q1900" i="7"/>
  <c r="Q1901" i="7"/>
  <c r="Q1902" i="7"/>
  <c r="Q1903" i="7"/>
  <c r="Q1904" i="7"/>
  <c r="Q1905" i="7"/>
  <c r="Q1906" i="7"/>
  <c r="Q1907" i="7"/>
  <c r="Q1908" i="7"/>
  <c r="Q1909" i="7"/>
  <c r="Q1910" i="7"/>
  <c r="Q1911" i="7"/>
  <c r="Q1912" i="7"/>
  <c r="Q1913" i="7"/>
  <c r="Q1914" i="7"/>
  <c r="Q1915" i="7"/>
  <c r="Q1916" i="7"/>
  <c r="Q1917" i="7"/>
  <c r="Q1918" i="7"/>
  <c r="Q1919" i="7"/>
  <c r="Q1920" i="7"/>
  <c r="Q1921" i="7"/>
  <c r="Q1922" i="7"/>
  <c r="Q1923" i="7"/>
  <c r="Q1924" i="7"/>
  <c r="Q1925" i="7"/>
  <c r="Q1926" i="7"/>
  <c r="Q1927" i="7"/>
  <c r="Q1928" i="7"/>
  <c r="Q1929" i="7"/>
  <c r="Q1930" i="7"/>
  <c r="Q1931" i="7"/>
  <c r="Q1932" i="7"/>
  <c r="Q1933" i="7"/>
  <c r="Q1934" i="7"/>
  <c r="Q1935" i="7"/>
  <c r="Q1936" i="7"/>
  <c r="Q1937" i="7"/>
  <c r="Q1938" i="7"/>
  <c r="Q1939" i="7"/>
  <c r="Q1940" i="7"/>
  <c r="Q1941" i="7"/>
  <c r="Q1942" i="7"/>
  <c r="Q1943" i="7"/>
  <c r="Q1944" i="7"/>
  <c r="Q1945" i="7"/>
  <c r="Q1946" i="7"/>
  <c r="Q1947" i="7"/>
  <c r="Q1948" i="7"/>
  <c r="Q1949" i="7"/>
  <c r="Q1950" i="7"/>
  <c r="Q1951" i="7"/>
  <c r="Q1952" i="7"/>
  <c r="Q1953" i="7"/>
  <c r="Q1954" i="7"/>
  <c r="Q1955" i="7"/>
  <c r="Q1956" i="7"/>
  <c r="Q1957" i="7"/>
  <c r="Q1958" i="7"/>
  <c r="Q1959" i="7"/>
  <c r="Q1960" i="7"/>
  <c r="Q1961" i="7"/>
  <c r="Q1962" i="7"/>
  <c r="Q1963" i="7"/>
  <c r="Q1964" i="7"/>
  <c r="Q1965" i="7"/>
  <c r="Q1966" i="7"/>
  <c r="Q1967" i="7"/>
  <c r="Q1968" i="7"/>
  <c r="Q1969" i="7"/>
  <c r="Q1970" i="7"/>
  <c r="Q1971" i="7"/>
  <c r="Q1972" i="7"/>
  <c r="Q1973" i="7"/>
  <c r="Q1974" i="7"/>
  <c r="Q1975" i="7"/>
  <c r="Q1976" i="7"/>
  <c r="Q1977" i="7"/>
  <c r="Q1978" i="7"/>
  <c r="Q1979" i="7"/>
  <c r="Q1980" i="7"/>
  <c r="Q1981" i="7"/>
  <c r="Q1982" i="7"/>
  <c r="Q1983" i="7"/>
  <c r="Q1984" i="7"/>
  <c r="Q1985" i="7"/>
  <c r="Q1986" i="7"/>
  <c r="Q1987" i="7"/>
  <c r="Q1988" i="7"/>
  <c r="Q1989" i="7"/>
  <c r="Q1990" i="7"/>
  <c r="Q1991" i="7"/>
  <c r="Q1992" i="7"/>
  <c r="Q1993" i="7"/>
  <c r="Q1994" i="7"/>
  <c r="Q1995" i="7"/>
  <c r="Q1996" i="7"/>
  <c r="Q1997" i="7"/>
  <c r="Q1998" i="7"/>
  <c r="Q1999" i="7"/>
  <c r="Q2000" i="7"/>
  <c r="Q2001" i="7"/>
  <c r="Q2002" i="7"/>
  <c r="Q2003" i="7"/>
  <c r="Q2004" i="7"/>
  <c r="Q2005" i="7"/>
  <c r="Q2006" i="7"/>
  <c r="Q2007" i="7"/>
  <c r="Q2008" i="7"/>
  <c r="Q2009" i="7"/>
  <c r="Q2010" i="7"/>
  <c r="Q2011" i="7"/>
  <c r="Q2012" i="7"/>
  <c r="Q2013" i="7"/>
  <c r="Q2014" i="7"/>
  <c r="Q2015" i="7"/>
  <c r="Q2016" i="7"/>
  <c r="Q2017" i="7"/>
  <c r="Q2018" i="7"/>
  <c r="Q2019" i="7"/>
  <c r="Q2020" i="7"/>
  <c r="Q2021" i="7"/>
  <c r="Q2022" i="7"/>
  <c r="Q2023" i="7"/>
  <c r="Q2024" i="7"/>
  <c r="Q2025" i="7"/>
  <c r="Q2026" i="7"/>
  <c r="Q2027" i="7"/>
  <c r="Q2028" i="7"/>
  <c r="Q2029" i="7"/>
  <c r="Q2030" i="7"/>
  <c r="Q2031" i="7"/>
  <c r="Q2032" i="7"/>
  <c r="Q2033" i="7"/>
  <c r="Q2034" i="7"/>
  <c r="Q2035" i="7"/>
  <c r="Q2036" i="7"/>
  <c r="Q2037" i="7"/>
  <c r="Q2038" i="7"/>
  <c r="Q2039" i="7"/>
  <c r="Q2040" i="7"/>
  <c r="Q2041" i="7"/>
  <c r="Q2042" i="7"/>
  <c r="Q2043" i="7"/>
  <c r="Q2044" i="7"/>
  <c r="Q2045" i="7"/>
  <c r="Q2046" i="7"/>
  <c r="Q2047" i="7"/>
  <c r="Q2048" i="7"/>
  <c r="Q2049" i="7"/>
  <c r="Q2050" i="7"/>
  <c r="Q2051" i="7"/>
  <c r="Q2052" i="7"/>
  <c r="Q2053" i="7"/>
  <c r="Q2054" i="7"/>
  <c r="Q2055" i="7"/>
  <c r="Q2056" i="7"/>
  <c r="Q2057" i="7"/>
  <c r="Q2058" i="7"/>
  <c r="Q2059" i="7"/>
  <c r="Q2060" i="7"/>
  <c r="Q2061" i="7"/>
  <c r="Q2062" i="7"/>
  <c r="Q2063" i="7"/>
  <c r="Q2064" i="7"/>
  <c r="Q2065" i="7"/>
  <c r="Q2066" i="7"/>
  <c r="Q2067" i="7"/>
  <c r="Q2068" i="7"/>
  <c r="Q2069" i="7"/>
  <c r="Q2070" i="7"/>
  <c r="Q2071" i="7"/>
  <c r="Q2072" i="7"/>
  <c r="Q2073" i="7"/>
  <c r="Q2074" i="7"/>
  <c r="Q2075" i="7"/>
  <c r="Q2076" i="7"/>
  <c r="Q2077" i="7"/>
  <c r="Q2078" i="7"/>
  <c r="Q2079" i="7"/>
  <c r="Q2080" i="7"/>
  <c r="Q2081" i="7"/>
  <c r="Q2082" i="7"/>
  <c r="Q2083" i="7"/>
  <c r="Q2084" i="7"/>
  <c r="Q2085" i="7"/>
  <c r="Q2086" i="7"/>
  <c r="Q2087" i="7"/>
  <c r="Q2088" i="7"/>
  <c r="Q2089" i="7"/>
  <c r="Q2090" i="7"/>
  <c r="Q2091" i="7"/>
  <c r="Q2092" i="7"/>
  <c r="Q2093" i="7"/>
  <c r="Q2094" i="7"/>
  <c r="Q2095" i="7"/>
  <c r="Q2096" i="7"/>
  <c r="Q2097" i="7"/>
  <c r="Q2098" i="7"/>
  <c r="Q2099" i="7"/>
  <c r="Q2100" i="7"/>
  <c r="Q2101" i="7"/>
  <c r="Q2102" i="7"/>
  <c r="Q2103" i="7"/>
  <c r="Q2104" i="7"/>
  <c r="Q2105" i="7"/>
  <c r="Q2106" i="7"/>
  <c r="Q2107" i="7"/>
  <c r="Q2108" i="7"/>
  <c r="Q2109" i="7"/>
  <c r="Q2110" i="7"/>
  <c r="Q2111" i="7"/>
  <c r="Q2112" i="7"/>
  <c r="Q2113" i="7"/>
  <c r="Q2114" i="7"/>
  <c r="Q2115" i="7"/>
  <c r="Q2116" i="7"/>
  <c r="Q2117" i="7"/>
  <c r="Q2118" i="7"/>
  <c r="Q2119" i="7"/>
  <c r="Q2120" i="7"/>
  <c r="Q2121" i="7"/>
  <c r="Q2122" i="7"/>
  <c r="Q2123" i="7"/>
  <c r="Q2124" i="7"/>
  <c r="Q2125" i="7"/>
  <c r="Q2126" i="7"/>
  <c r="Q2127" i="7"/>
  <c r="Q2128" i="7"/>
  <c r="Q2129" i="7"/>
  <c r="Q2130" i="7"/>
  <c r="Q2131" i="7"/>
  <c r="Q2132" i="7"/>
  <c r="Q2133" i="7"/>
  <c r="Q2134" i="7"/>
  <c r="Q2135" i="7"/>
  <c r="Q2136" i="7"/>
  <c r="Q2137" i="7"/>
  <c r="Q2138" i="7"/>
  <c r="Q2139" i="7"/>
  <c r="Q2140" i="7"/>
  <c r="Q2141" i="7"/>
  <c r="Q2142" i="7"/>
  <c r="Q2143" i="7"/>
  <c r="Q2144" i="7"/>
  <c r="Q2145" i="7"/>
  <c r="Q2146" i="7"/>
  <c r="Q2147" i="7"/>
  <c r="Q2148" i="7"/>
  <c r="Q2149" i="7"/>
  <c r="Q2150" i="7"/>
  <c r="Q2151" i="7"/>
  <c r="Q2152" i="7"/>
  <c r="Q2153" i="7"/>
  <c r="Q2154" i="7"/>
  <c r="Q2155" i="7"/>
  <c r="Q2156" i="7"/>
  <c r="Q2157" i="7"/>
  <c r="Q2158" i="7"/>
  <c r="Q2159" i="7"/>
  <c r="Q2160" i="7"/>
  <c r="Q2161" i="7"/>
  <c r="Q2162" i="7"/>
  <c r="Q2163" i="7"/>
  <c r="Q2164" i="7"/>
  <c r="Q2165" i="7"/>
  <c r="Q2166" i="7"/>
  <c r="Q2167" i="7"/>
  <c r="Q2168" i="7"/>
  <c r="Q2169" i="7"/>
  <c r="Q2170" i="7"/>
  <c r="Q2171" i="7"/>
  <c r="Q2172" i="7"/>
  <c r="Q2173" i="7"/>
  <c r="Q2174" i="7"/>
  <c r="Q2175" i="7"/>
  <c r="Q2176" i="7"/>
  <c r="Q2177" i="7"/>
  <c r="Q2178" i="7"/>
  <c r="Q2179" i="7"/>
  <c r="Q2180" i="7"/>
  <c r="Q2181" i="7"/>
  <c r="Q2182" i="7"/>
  <c r="Q2183" i="7"/>
  <c r="Q2184" i="7"/>
  <c r="Q2185" i="7"/>
  <c r="Q2186" i="7"/>
  <c r="Q2187" i="7"/>
  <c r="Q2188" i="7"/>
  <c r="Q2189" i="7"/>
  <c r="Q2190" i="7"/>
  <c r="Q2191" i="7"/>
  <c r="Q2192" i="7"/>
  <c r="Q2193" i="7"/>
  <c r="Q2194" i="7"/>
  <c r="Q2195" i="7"/>
  <c r="Q2196" i="7"/>
  <c r="Q2197" i="7"/>
  <c r="Q2198" i="7"/>
  <c r="Q2199" i="7"/>
  <c r="Q2200" i="7"/>
  <c r="Q2201" i="7"/>
  <c r="Q2202" i="7"/>
  <c r="Q2203" i="7"/>
  <c r="Q2204" i="7"/>
  <c r="Q2205" i="7"/>
  <c r="Q2206" i="7"/>
  <c r="Q2207" i="7"/>
  <c r="Q2208" i="7"/>
  <c r="Q2209" i="7"/>
  <c r="Q2210" i="7"/>
  <c r="Q2211" i="7"/>
  <c r="Q2212" i="7"/>
  <c r="Q2213" i="7"/>
  <c r="Q2214" i="7"/>
  <c r="Q2215" i="7"/>
  <c r="Q2216" i="7"/>
  <c r="Q2217" i="7"/>
  <c r="Q2218" i="7"/>
  <c r="Q2219" i="7"/>
  <c r="Q2220" i="7"/>
  <c r="Q2221" i="7"/>
  <c r="Q2222" i="7"/>
  <c r="Q2223" i="7"/>
  <c r="Q2224" i="7"/>
  <c r="Q2225" i="7"/>
  <c r="Q2226" i="7"/>
  <c r="Q2227" i="7"/>
  <c r="Q2228" i="7"/>
  <c r="Q2229" i="7"/>
  <c r="Q2230" i="7"/>
  <c r="Q2231" i="7"/>
  <c r="Q2232" i="7"/>
  <c r="Q2233" i="7"/>
  <c r="Q2234" i="7"/>
  <c r="Q2235" i="7"/>
  <c r="Q2236" i="7"/>
  <c r="Q2237" i="7"/>
  <c r="Q2238" i="7"/>
  <c r="Q2239" i="7"/>
  <c r="Q2240" i="7"/>
  <c r="Q2241" i="7"/>
  <c r="Q2242" i="7"/>
  <c r="Q2243" i="7"/>
  <c r="Q2244" i="7"/>
  <c r="Q2245" i="7"/>
  <c r="Q2246" i="7"/>
  <c r="Q2247" i="7"/>
  <c r="Q2248" i="7"/>
  <c r="Q2249" i="7"/>
  <c r="Q2250" i="7"/>
  <c r="Q2251" i="7"/>
  <c r="Q2252" i="7"/>
  <c r="Q2253" i="7"/>
  <c r="Q2254" i="7"/>
  <c r="Q2255" i="7"/>
  <c r="Q2256" i="7"/>
  <c r="Q2257" i="7"/>
  <c r="Q2258" i="7"/>
  <c r="Q2259" i="7"/>
  <c r="Q2260" i="7"/>
  <c r="Q2261" i="7"/>
  <c r="Q2262" i="7"/>
  <c r="Q2263" i="7"/>
  <c r="Q2264" i="7"/>
  <c r="Q2265" i="7"/>
  <c r="Q2266" i="7"/>
  <c r="Q2267" i="7"/>
  <c r="Q2268" i="7"/>
  <c r="Q2269" i="7"/>
  <c r="Q2270" i="7"/>
  <c r="Q2271" i="7"/>
  <c r="Q2272" i="7"/>
  <c r="Q2273" i="7"/>
  <c r="Q2274" i="7"/>
  <c r="Q2275" i="7"/>
  <c r="Q2276" i="7"/>
  <c r="Q2277" i="7"/>
  <c r="Q2278" i="7"/>
  <c r="Q2279" i="7"/>
  <c r="Q2280" i="7"/>
  <c r="Q2281" i="7"/>
  <c r="Q2282" i="7"/>
  <c r="Q2283" i="7"/>
  <c r="Q2284" i="7"/>
  <c r="Q2285" i="7"/>
  <c r="Q2286" i="7"/>
  <c r="Q2287" i="7"/>
  <c r="Q2288" i="7"/>
  <c r="Q2289" i="7"/>
  <c r="Q2290" i="7"/>
  <c r="Q2291" i="7"/>
  <c r="Q2292" i="7"/>
  <c r="Q2293" i="7"/>
  <c r="Q2294" i="7"/>
  <c r="Q2295" i="7"/>
  <c r="Q2296" i="7"/>
  <c r="Q2297" i="7"/>
  <c r="Q2298" i="7"/>
  <c r="Q2299" i="7"/>
  <c r="Q2300" i="7"/>
  <c r="Q2301" i="7"/>
  <c r="Q2302" i="7"/>
  <c r="Q2303" i="7"/>
  <c r="Q2304" i="7"/>
  <c r="Q2305" i="7"/>
  <c r="Q2306" i="7"/>
  <c r="Q2307" i="7"/>
  <c r="Q2308" i="7"/>
  <c r="Q2309" i="7"/>
  <c r="Q2310" i="7"/>
  <c r="Q2311" i="7"/>
  <c r="Q2312" i="7"/>
  <c r="Q2313" i="7"/>
  <c r="Q2314" i="7"/>
  <c r="Q2315" i="7"/>
  <c r="Q2316" i="7"/>
  <c r="Q2317" i="7"/>
  <c r="Q2318" i="7"/>
  <c r="Q2319" i="7"/>
  <c r="Q2320" i="7"/>
  <c r="Q2321" i="7"/>
  <c r="Q2322" i="7"/>
  <c r="Q2323" i="7"/>
  <c r="Q2324" i="7"/>
  <c r="Q2325" i="7"/>
  <c r="Q2326" i="7"/>
  <c r="Q2327" i="7"/>
  <c r="Q2328" i="7"/>
  <c r="Q2329" i="7"/>
  <c r="Q2330" i="7"/>
  <c r="Q2331" i="7"/>
  <c r="Q2332" i="7"/>
  <c r="Q2333" i="7"/>
  <c r="Q2334" i="7"/>
  <c r="Q2335" i="7"/>
  <c r="Q2336" i="7"/>
  <c r="Q2337" i="7"/>
  <c r="Q2338" i="7"/>
  <c r="Q2339" i="7"/>
  <c r="Q2340" i="7"/>
  <c r="Q2341" i="7"/>
  <c r="Q2342" i="7"/>
  <c r="Q2343" i="7"/>
  <c r="Q2344" i="7"/>
  <c r="Q2345" i="7"/>
  <c r="Q2346" i="7"/>
  <c r="Q2347" i="7"/>
  <c r="Q2348" i="7"/>
  <c r="Q2349" i="7"/>
  <c r="Q2350" i="7"/>
  <c r="Q2351" i="7"/>
  <c r="Q2352" i="7"/>
  <c r="Q2353" i="7"/>
  <c r="Q2354" i="7"/>
  <c r="Q2355" i="7"/>
  <c r="Q2356" i="7"/>
  <c r="Q2357" i="7"/>
  <c r="Q2358" i="7"/>
  <c r="Q2359" i="7"/>
  <c r="Q2360" i="7"/>
  <c r="Q2361" i="7"/>
  <c r="Q2362" i="7"/>
  <c r="Q2363" i="7"/>
  <c r="Q2364" i="7"/>
  <c r="Q2365" i="7"/>
  <c r="Q2366" i="7"/>
  <c r="Q2367" i="7"/>
  <c r="Q2368" i="7"/>
  <c r="Q2369" i="7"/>
  <c r="Q2370" i="7"/>
  <c r="Q2371" i="7"/>
  <c r="Q2372" i="7"/>
  <c r="Q2373" i="7"/>
  <c r="Q2374" i="7"/>
  <c r="Q2375" i="7"/>
  <c r="Q2376" i="7"/>
  <c r="Q2377" i="7"/>
  <c r="Q2378" i="7"/>
  <c r="Q2379" i="7"/>
  <c r="Q2380" i="7"/>
  <c r="Q2381" i="7"/>
  <c r="Q2382" i="7"/>
  <c r="Q2383" i="7"/>
  <c r="Q2384" i="7"/>
  <c r="Q2385" i="7"/>
  <c r="Q2386" i="7"/>
  <c r="Q2387" i="7"/>
  <c r="Q2388" i="7"/>
  <c r="Q2389" i="7"/>
  <c r="Q2390" i="7"/>
  <c r="Q2391" i="7"/>
  <c r="Q2392" i="7"/>
  <c r="Q2393" i="7"/>
  <c r="Q2394" i="7"/>
  <c r="Q2395" i="7"/>
  <c r="Q2396" i="7"/>
  <c r="Q2397" i="7"/>
  <c r="Q2398" i="7"/>
  <c r="Q2399" i="7"/>
  <c r="Q2400" i="7"/>
  <c r="Q2401" i="7"/>
  <c r="Q2402" i="7"/>
  <c r="Q2403" i="7"/>
  <c r="Q2404" i="7"/>
  <c r="Q2405" i="7"/>
  <c r="Q2406" i="7"/>
  <c r="Q2407" i="7"/>
  <c r="Q2408" i="7"/>
  <c r="Q2409" i="7"/>
  <c r="Q2410" i="7"/>
  <c r="Q2411" i="7"/>
  <c r="Q2412" i="7"/>
  <c r="Q2413" i="7"/>
  <c r="Q2414" i="7"/>
  <c r="Q2415" i="7"/>
  <c r="Q2416" i="7"/>
  <c r="Q2417" i="7"/>
  <c r="Q2418" i="7"/>
  <c r="Q2419" i="7"/>
  <c r="Q2420" i="7"/>
  <c r="Q2421" i="7"/>
  <c r="Q2422" i="7"/>
  <c r="Q2423" i="7"/>
  <c r="Q2424" i="7"/>
  <c r="Q2425" i="7"/>
  <c r="Q2426" i="7"/>
  <c r="Q2427" i="7"/>
  <c r="Q2428" i="7"/>
  <c r="Q2429" i="7"/>
  <c r="Q2430" i="7"/>
  <c r="Q2431" i="7"/>
  <c r="Q2432" i="7"/>
  <c r="Q2433" i="7"/>
  <c r="Q2434" i="7"/>
  <c r="Q2435" i="7"/>
  <c r="Q2436" i="7"/>
  <c r="Q2437" i="7"/>
  <c r="Q2438" i="7"/>
  <c r="Q2439" i="7"/>
  <c r="Q2440" i="7"/>
  <c r="Q2441" i="7"/>
  <c r="Q2442" i="7"/>
  <c r="Q2443" i="7"/>
  <c r="Q2444" i="7"/>
  <c r="Q2445" i="7"/>
  <c r="Q2446" i="7"/>
  <c r="Q2447" i="7"/>
  <c r="Q2448" i="7"/>
  <c r="Q2449" i="7"/>
  <c r="Q2450" i="7"/>
  <c r="Q2451" i="7"/>
  <c r="Q2452" i="7"/>
  <c r="Q2453" i="7"/>
  <c r="Q2454" i="7"/>
  <c r="Q2455" i="7"/>
  <c r="Q2456" i="7"/>
  <c r="Q2457" i="7"/>
  <c r="Q2458" i="7"/>
  <c r="Q2459" i="7"/>
  <c r="Q2460" i="7"/>
  <c r="Q2461" i="7"/>
  <c r="Q2462" i="7"/>
  <c r="Q2463" i="7"/>
  <c r="Q2464" i="7"/>
  <c r="Q2465" i="7"/>
  <c r="Q2466" i="7"/>
  <c r="Q2467" i="7"/>
  <c r="Q2468" i="7"/>
  <c r="Q2469" i="7"/>
  <c r="Q2470" i="7"/>
  <c r="Q2471" i="7"/>
  <c r="Q2472" i="7"/>
  <c r="Q2473" i="7"/>
  <c r="Q2474" i="7"/>
  <c r="Q2475" i="7"/>
  <c r="Q2476" i="7"/>
  <c r="Q2477" i="7"/>
  <c r="Q2478" i="7"/>
  <c r="Q2479" i="7"/>
  <c r="Q2480" i="7"/>
  <c r="Q2481" i="7"/>
  <c r="Q2482" i="7"/>
  <c r="Q2483" i="7"/>
  <c r="Q2484" i="7"/>
  <c r="Q2485" i="7"/>
  <c r="Q2486" i="7"/>
  <c r="Q2487" i="7"/>
  <c r="Q2488" i="7"/>
  <c r="Q2489" i="7"/>
  <c r="Q2490" i="7"/>
  <c r="Q2491" i="7"/>
  <c r="Q2492" i="7"/>
  <c r="Q2493" i="7"/>
  <c r="Q2494" i="7"/>
  <c r="Q2495" i="7"/>
  <c r="Q2496" i="7"/>
  <c r="Q2497" i="7"/>
  <c r="Q2498" i="7"/>
  <c r="Q2499" i="7"/>
  <c r="Q2500" i="7"/>
  <c r="Q2501" i="7"/>
  <c r="Q2502" i="7"/>
  <c r="Q2503" i="7"/>
  <c r="Q2504" i="7"/>
  <c r="Q2505" i="7"/>
  <c r="Q2506" i="7"/>
  <c r="Q2507" i="7"/>
  <c r="Q2508" i="7"/>
  <c r="Q2509" i="7"/>
  <c r="Q2510" i="7"/>
  <c r="Q2511" i="7"/>
  <c r="Q2512" i="7"/>
  <c r="Q2513" i="7"/>
  <c r="Q2514" i="7"/>
  <c r="Q2515" i="7"/>
  <c r="Q2516" i="7"/>
  <c r="Q2517" i="7"/>
  <c r="Q2518" i="7"/>
  <c r="Q2519" i="7"/>
  <c r="Q2520" i="7"/>
  <c r="Q2521" i="7"/>
  <c r="Q2522" i="7"/>
  <c r="Q2523" i="7"/>
  <c r="Q2524" i="7"/>
  <c r="Q2525" i="7"/>
  <c r="Q2526" i="7"/>
  <c r="Q2527" i="7"/>
  <c r="Q2528" i="7"/>
  <c r="Q2529" i="7"/>
  <c r="Q2530" i="7"/>
  <c r="Q2531" i="7"/>
  <c r="Q2532" i="7"/>
  <c r="Q2533" i="7"/>
  <c r="Q2534" i="7"/>
  <c r="Q2535" i="7"/>
  <c r="Q2536" i="7"/>
  <c r="Q2537" i="7"/>
  <c r="Q2538" i="7"/>
  <c r="Q2539" i="7"/>
  <c r="Q2540" i="7"/>
  <c r="Q2541" i="7"/>
  <c r="Q2542" i="7"/>
  <c r="Q2543" i="7"/>
  <c r="Q2544" i="7"/>
  <c r="Q2545" i="7"/>
  <c r="Q2546" i="7"/>
  <c r="Q2547" i="7"/>
  <c r="Q2548" i="7"/>
  <c r="Q2549" i="7"/>
  <c r="Q2550" i="7"/>
  <c r="Q2551" i="7"/>
  <c r="Q2552" i="7"/>
  <c r="Q2553" i="7"/>
  <c r="Q2554" i="7"/>
  <c r="Q2555" i="7"/>
  <c r="Q2556" i="7"/>
  <c r="Q2557" i="7"/>
  <c r="Q2558" i="7"/>
  <c r="Q2559" i="7"/>
  <c r="Q2560" i="7"/>
  <c r="Q2561" i="7"/>
  <c r="Q2562" i="7"/>
  <c r="Q2563" i="7"/>
  <c r="Q2564" i="7"/>
  <c r="Q2565" i="7"/>
  <c r="Q2566" i="7"/>
  <c r="Q2567" i="7"/>
  <c r="Q2568" i="7"/>
  <c r="Q2569" i="7"/>
  <c r="Q2570" i="7"/>
  <c r="Q2571" i="7"/>
  <c r="Q2572" i="7"/>
  <c r="Q2573" i="7"/>
  <c r="Q2574" i="7"/>
  <c r="Q2575" i="7"/>
  <c r="Q2576" i="7"/>
  <c r="Q2577" i="7"/>
  <c r="Q2578" i="7"/>
  <c r="Q2579" i="7"/>
  <c r="Q2580" i="7"/>
  <c r="Q2581" i="7"/>
  <c r="Q2582" i="7"/>
  <c r="Q2583" i="7"/>
  <c r="Q2584" i="7"/>
  <c r="Q2585" i="7"/>
  <c r="Q2586" i="7"/>
  <c r="Q2587" i="7"/>
  <c r="Q2588" i="7"/>
  <c r="Q2589" i="7"/>
  <c r="Q2590" i="7"/>
  <c r="Q2591" i="7"/>
  <c r="Q2592" i="7"/>
  <c r="Q2593" i="7"/>
  <c r="Q2594" i="7"/>
  <c r="Q2595" i="7"/>
  <c r="Q2596" i="7"/>
  <c r="Q2597" i="7"/>
  <c r="Q2598" i="7"/>
  <c r="Q2599" i="7"/>
  <c r="Q2600" i="7"/>
  <c r="Q2601" i="7"/>
  <c r="Q2602" i="7"/>
  <c r="Q2603" i="7"/>
  <c r="Q2604" i="7"/>
  <c r="Q2605" i="7"/>
  <c r="Q2606" i="7"/>
  <c r="Q2607" i="7"/>
  <c r="Q2608" i="7"/>
  <c r="Q2609" i="7"/>
  <c r="Q2610" i="7"/>
  <c r="Q2611" i="7"/>
  <c r="Q2612" i="7"/>
  <c r="Q2613" i="7"/>
  <c r="Q2614" i="7"/>
  <c r="Q2615" i="7"/>
  <c r="Q2616" i="7"/>
  <c r="Q2617" i="7"/>
  <c r="Q2618" i="7"/>
  <c r="Q2619" i="7"/>
  <c r="Q2620" i="7"/>
  <c r="Q2621" i="7"/>
  <c r="Q2622" i="7"/>
  <c r="Q2623" i="7"/>
  <c r="Q2624" i="7"/>
  <c r="Q2625" i="7"/>
  <c r="Q2626" i="7"/>
  <c r="Q2627" i="7"/>
  <c r="Q2628" i="7"/>
  <c r="Q2629" i="7"/>
  <c r="Q2630" i="7"/>
  <c r="Q2631" i="7"/>
  <c r="Q2632" i="7"/>
  <c r="Q2633" i="7"/>
  <c r="Q2634" i="7"/>
  <c r="Q2635" i="7"/>
  <c r="Q2636" i="7"/>
  <c r="Q2637" i="7"/>
  <c r="Q2638" i="7"/>
  <c r="Q2639" i="7"/>
  <c r="Q2640" i="7"/>
  <c r="Q2641" i="7"/>
  <c r="Q2642" i="7"/>
  <c r="Q2643" i="7"/>
  <c r="Q2644" i="7"/>
  <c r="Q2645" i="7"/>
  <c r="Q2646" i="7"/>
  <c r="Q2647" i="7"/>
  <c r="Q2648" i="7"/>
  <c r="Q2649" i="7"/>
  <c r="Q2650" i="7"/>
  <c r="Q2651" i="7"/>
  <c r="Q2652" i="7"/>
  <c r="Q2653" i="7"/>
  <c r="Q2654" i="7"/>
  <c r="Q2655" i="7"/>
  <c r="Q2656" i="7"/>
  <c r="Q2657" i="7"/>
  <c r="Q2658" i="7"/>
  <c r="Q2659" i="7"/>
  <c r="Q2660" i="7"/>
  <c r="Q2661" i="7"/>
  <c r="Q2662" i="7"/>
  <c r="Q2663" i="7"/>
  <c r="Q2664" i="7"/>
  <c r="Q2665" i="7"/>
  <c r="Q2666" i="7"/>
  <c r="Q2667" i="7"/>
  <c r="Q2668" i="7"/>
  <c r="Q2669" i="7"/>
  <c r="Q2670" i="7"/>
  <c r="Q2671" i="7"/>
  <c r="Q2672" i="7"/>
  <c r="Q2673" i="7"/>
  <c r="Q2674" i="7"/>
  <c r="Q2675" i="7"/>
  <c r="Q2676" i="7"/>
  <c r="Q2677" i="7"/>
  <c r="Q2678" i="7"/>
  <c r="Q2679" i="7"/>
  <c r="Q2680" i="7"/>
  <c r="Q2681" i="7"/>
  <c r="Q2682" i="7"/>
  <c r="Q2683" i="7"/>
  <c r="Q2684" i="7"/>
  <c r="Q2685" i="7"/>
  <c r="Q2686" i="7"/>
  <c r="Q2687" i="7"/>
  <c r="Q2688" i="7"/>
  <c r="Q2689" i="7"/>
  <c r="Q2690" i="7"/>
  <c r="Q2691" i="7"/>
  <c r="Q2692" i="7"/>
  <c r="Q2693" i="7"/>
  <c r="Q2694" i="7"/>
  <c r="Q2695" i="7"/>
  <c r="Q2696" i="7"/>
  <c r="Q2697" i="7"/>
  <c r="Q2698" i="7"/>
  <c r="Q2699" i="7"/>
  <c r="Q2700" i="7"/>
  <c r="Q2701" i="7"/>
  <c r="Q2702" i="7"/>
  <c r="Q2703" i="7"/>
  <c r="Q2704" i="7"/>
  <c r="Q2705" i="7"/>
  <c r="Q2706" i="7"/>
  <c r="Q2707" i="7"/>
  <c r="Q2708" i="7"/>
  <c r="Q2709" i="7"/>
  <c r="Q2710" i="7"/>
  <c r="Q2711" i="7"/>
  <c r="Q2712" i="7"/>
  <c r="Q2713" i="7"/>
  <c r="Q2714" i="7"/>
  <c r="Q2715" i="7"/>
  <c r="Q2716" i="7"/>
  <c r="Q2717" i="7"/>
  <c r="Q2718" i="7"/>
  <c r="Q2719" i="7"/>
  <c r="Q2720" i="7"/>
  <c r="Q2721" i="7"/>
  <c r="Q2722" i="7"/>
  <c r="Q2723" i="7"/>
  <c r="Q2724" i="7"/>
  <c r="Q2725" i="7"/>
  <c r="Q2726" i="7"/>
  <c r="Q2727" i="7"/>
  <c r="Q2728" i="7"/>
  <c r="Q2729" i="7"/>
  <c r="Q2730" i="7"/>
  <c r="Q2731" i="7"/>
  <c r="Q2732" i="7"/>
  <c r="Q2733" i="7"/>
  <c r="Q2734" i="7"/>
  <c r="Q2735" i="7"/>
  <c r="Q2736" i="7"/>
  <c r="Q2737" i="7"/>
  <c r="Q2738" i="7"/>
  <c r="Q2739" i="7"/>
  <c r="Q2740" i="7"/>
  <c r="Q2741" i="7"/>
  <c r="Q2742" i="7"/>
  <c r="Q2743" i="7"/>
  <c r="Q2744" i="7"/>
  <c r="Q2745" i="7"/>
  <c r="Q2746" i="7"/>
  <c r="Q2747" i="7"/>
  <c r="Q2748" i="7"/>
  <c r="Q2749" i="7"/>
  <c r="Q2750" i="7"/>
  <c r="Q2751" i="7"/>
  <c r="Q2752" i="7"/>
  <c r="Q2753" i="7"/>
  <c r="Q2754" i="7"/>
  <c r="Q2755" i="7"/>
  <c r="Q2756" i="7"/>
  <c r="Q2757" i="7"/>
  <c r="Q2758" i="7"/>
  <c r="Q2759" i="7"/>
  <c r="Q2760" i="7"/>
  <c r="Q2761" i="7"/>
  <c r="Q2762" i="7"/>
  <c r="Q2763" i="7"/>
  <c r="Q2764" i="7"/>
  <c r="Q2765" i="7"/>
  <c r="Q2766" i="7"/>
  <c r="Q2767" i="7"/>
  <c r="Q2768" i="7"/>
  <c r="Q2769" i="7"/>
  <c r="Q2770" i="7"/>
  <c r="Q2771" i="7"/>
  <c r="Q2772" i="7"/>
  <c r="Q2773" i="7"/>
  <c r="Q2774" i="7"/>
  <c r="Q2775" i="7"/>
  <c r="Q2776" i="7"/>
  <c r="Q2777" i="7"/>
  <c r="Q2778" i="7"/>
  <c r="Q2779" i="7"/>
  <c r="Q2780" i="7"/>
  <c r="Q2781" i="7"/>
  <c r="Q2782" i="7"/>
  <c r="Q2783" i="7"/>
  <c r="Q2784" i="7"/>
  <c r="Q2785" i="7"/>
  <c r="Q2786" i="7"/>
  <c r="Q2787" i="7"/>
  <c r="Q2788" i="7"/>
  <c r="Q2789" i="7"/>
  <c r="Q2790" i="7"/>
  <c r="Q2791" i="7"/>
  <c r="Q2792" i="7"/>
  <c r="Q2793" i="7"/>
  <c r="Q2794" i="7"/>
  <c r="Q2795" i="7"/>
  <c r="Q2796" i="7"/>
  <c r="Q2797" i="7"/>
  <c r="Q2798" i="7"/>
  <c r="Q2799" i="7"/>
  <c r="Q2800" i="7"/>
  <c r="Q2801" i="7"/>
  <c r="Q2802" i="7"/>
  <c r="Q2803" i="7"/>
  <c r="Q2804" i="7"/>
  <c r="Q2805" i="7"/>
  <c r="Q2806" i="7"/>
  <c r="Q2807" i="7"/>
  <c r="Q2808" i="7"/>
  <c r="Q2809" i="7"/>
  <c r="Q2810" i="7"/>
  <c r="Q2811" i="7"/>
  <c r="Q2812" i="7"/>
  <c r="Q2813" i="7"/>
  <c r="Q2814" i="7"/>
  <c r="Q2815" i="7"/>
  <c r="Q2816" i="7"/>
  <c r="Q2817" i="7"/>
  <c r="Q2" i="7"/>
  <c r="P3" i="7"/>
  <c r="P4" i="7"/>
  <c r="P5" i="7"/>
  <c r="P6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3" i="7"/>
  <c r="P184" i="7"/>
  <c r="P185" i="7"/>
  <c r="P186" i="7"/>
  <c r="P187" i="7"/>
  <c r="P188" i="7"/>
  <c r="P189" i="7"/>
  <c r="P190" i="7"/>
  <c r="P191" i="7"/>
  <c r="P192" i="7"/>
  <c r="P193" i="7"/>
  <c r="P194" i="7"/>
  <c r="P195" i="7"/>
  <c r="P196" i="7"/>
  <c r="P197" i="7"/>
  <c r="P198" i="7"/>
  <c r="P199" i="7"/>
  <c r="P200" i="7"/>
  <c r="P201" i="7"/>
  <c r="P202" i="7"/>
  <c r="P203" i="7"/>
  <c r="P204" i="7"/>
  <c r="P205" i="7"/>
  <c r="P206" i="7"/>
  <c r="P207" i="7"/>
  <c r="P208" i="7"/>
  <c r="P209" i="7"/>
  <c r="P210" i="7"/>
  <c r="P211" i="7"/>
  <c r="P212" i="7"/>
  <c r="P213" i="7"/>
  <c r="P214" i="7"/>
  <c r="P215" i="7"/>
  <c r="P216" i="7"/>
  <c r="P217" i="7"/>
  <c r="P218" i="7"/>
  <c r="P219" i="7"/>
  <c r="P220" i="7"/>
  <c r="P221" i="7"/>
  <c r="P222" i="7"/>
  <c r="P223" i="7"/>
  <c r="P224" i="7"/>
  <c r="P225" i="7"/>
  <c r="P226" i="7"/>
  <c r="P227" i="7"/>
  <c r="P228" i="7"/>
  <c r="P229" i="7"/>
  <c r="P230" i="7"/>
  <c r="P231" i="7"/>
  <c r="P232" i="7"/>
  <c r="P233" i="7"/>
  <c r="P234" i="7"/>
  <c r="P235" i="7"/>
  <c r="P236" i="7"/>
  <c r="P237" i="7"/>
  <c r="P238" i="7"/>
  <c r="P239" i="7"/>
  <c r="P240" i="7"/>
  <c r="P241" i="7"/>
  <c r="P242" i="7"/>
  <c r="P243" i="7"/>
  <c r="P244" i="7"/>
  <c r="P245" i="7"/>
  <c r="P246" i="7"/>
  <c r="P247" i="7"/>
  <c r="P248" i="7"/>
  <c r="P249" i="7"/>
  <c r="P250" i="7"/>
  <c r="P251" i="7"/>
  <c r="P252" i="7"/>
  <c r="P253" i="7"/>
  <c r="P254" i="7"/>
  <c r="P255" i="7"/>
  <c r="P256" i="7"/>
  <c r="P257" i="7"/>
  <c r="P258" i="7"/>
  <c r="P259" i="7"/>
  <c r="P260" i="7"/>
  <c r="P261" i="7"/>
  <c r="P262" i="7"/>
  <c r="P263" i="7"/>
  <c r="P264" i="7"/>
  <c r="P265" i="7"/>
  <c r="P266" i="7"/>
  <c r="P267" i="7"/>
  <c r="P268" i="7"/>
  <c r="P269" i="7"/>
  <c r="P270" i="7"/>
  <c r="P271" i="7"/>
  <c r="P272" i="7"/>
  <c r="P273" i="7"/>
  <c r="P274" i="7"/>
  <c r="P275" i="7"/>
  <c r="P276" i="7"/>
  <c r="P277" i="7"/>
  <c r="P278" i="7"/>
  <c r="P279" i="7"/>
  <c r="P280" i="7"/>
  <c r="P281" i="7"/>
  <c r="P282" i="7"/>
  <c r="P283" i="7"/>
  <c r="P284" i="7"/>
  <c r="P285" i="7"/>
  <c r="P286" i="7"/>
  <c r="P287" i="7"/>
  <c r="P288" i="7"/>
  <c r="P289" i="7"/>
  <c r="P290" i="7"/>
  <c r="P291" i="7"/>
  <c r="P292" i="7"/>
  <c r="P293" i="7"/>
  <c r="P294" i="7"/>
  <c r="P295" i="7"/>
  <c r="P296" i="7"/>
  <c r="P297" i="7"/>
  <c r="P298" i="7"/>
  <c r="P299" i="7"/>
  <c r="P300" i="7"/>
  <c r="P301" i="7"/>
  <c r="P302" i="7"/>
  <c r="P303" i="7"/>
  <c r="P304" i="7"/>
  <c r="P305" i="7"/>
  <c r="P306" i="7"/>
  <c r="P307" i="7"/>
  <c r="P308" i="7"/>
  <c r="P309" i="7"/>
  <c r="P310" i="7"/>
  <c r="P311" i="7"/>
  <c r="P312" i="7"/>
  <c r="P313" i="7"/>
  <c r="P314" i="7"/>
  <c r="P315" i="7"/>
  <c r="P316" i="7"/>
  <c r="P317" i="7"/>
  <c r="P318" i="7"/>
  <c r="P319" i="7"/>
  <c r="P320" i="7"/>
  <c r="P321" i="7"/>
  <c r="P322" i="7"/>
  <c r="P323" i="7"/>
  <c r="P324" i="7"/>
  <c r="P325" i="7"/>
  <c r="P326" i="7"/>
  <c r="P327" i="7"/>
  <c r="P328" i="7"/>
  <c r="P329" i="7"/>
  <c r="P330" i="7"/>
  <c r="P331" i="7"/>
  <c r="P332" i="7"/>
  <c r="P333" i="7"/>
  <c r="P334" i="7"/>
  <c r="P335" i="7"/>
  <c r="P336" i="7"/>
  <c r="P337" i="7"/>
  <c r="P338" i="7"/>
  <c r="P339" i="7"/>
  <c r="P340" i="7"/>
  <c r="P341" i="7"/>
  <c r="P342" i="7"/>
  <c r="P343" i="7"/>
  <c r="P344" i="7"/>
  <c r="P345" i="7"/>
  <c r="P346" i="7"/>
  <c r="P347" i="7"/>
  <c r="P348" i="7"/>
  <c r="P349" i="7"/>
  <c r="P350" i="7"/>
  <c r="P351" i="7"/>
  <c r="P352" i="7"/>
  <c r="P353" i="7"/>
  <c r="P354" i="7"/>
  <c r="P355" i="7"/>
  <c r="P356" i="7"/>
  <c r="P357" i="7"/>
  <c r="P358" i="7"/>
  <c r="P359" i="7"/>
  <c r="P360" i="7"/>
  <c r="P361" i="7"/>
  <c r="P362" i="7"/>
  <c r="P363" i="7"/>
  <c r="P364" i="7"/>
  <c r="P365" i="7"/>
  <c r="P366" i="7"/>
  <c r="P367" i="7"/>
  <c r="P368" i="7"/>
  <c r="P369" i="7"/>
  <c r="P370" i="7"/>
  <c r="P371" i="7"/>
  <c r="P372" i="7"/>
  <c r="P373" i="7"/>
  <c r="P374" i="7"/>
  <c r="P375" i="7"/>
  <c r="P376" i="7"/>
  <c r="P377" i="7"/>
  <c r="P378" i="7"/>
  <c r="P379" i="7"/>
  <c r="P380" i="7"/>
  <c r="P381" i="7"/>
  <c r="P382" i="7"/>
  <c r="P383" i="7"/>
  <c r="P384" i="7"/>
  <c r="P385" i="7"/>
  <c r="P386" i="7"/>
  <c r="P387" i="7"/>
  <c r="P388" i="7"/>
  <c r="P389" i="7"/>
  <c r="P390" i="7"/>
  <c r="P391" i="7"/>
  <c r="P392" i="7"/>
  <c r="P393" i="7"/>
  <c r="P394" i="7"/>
  <c r="P395" i="7"/>
  <c r="P396" i="7"/>
  <c r="P397" i="7"/>
  <c r="P398" i="7"/>
  <c r="P399" i="7"/>
  <c r="P400" i="7"/>
  <c r="P401" i="7"/>
  <c r="P402" i="7"/>
  <c r="P403" i="7"/>
  <c r="P404" i="7"/>
  <c r="P405" i="7"/>
  <c r="P406" i="7"/>
  <c r="P407" i="7"/>
  <c r="P408" i="7"/>
  <c r="P409" i="7"/>
  <c r="P410" i="7"/>
  <c r="P411" i="7"/>
  <c r="P412" i="7"/>
  <c r="P413" i="7"/>
  <c r="P414" i="7"/>
  <c r="P415" i="7"/>
  <c r="P416" i="7"/>
  <c r="P417" i="7"/>
  <c r="P418" i="7"/>
  <c r="P419" i="7"/>
  <c r="P420" i="7"/>
  <c r="P421" i="7"/>
  <c r="P422" i="7"/>
  <c r="P423" i="7"/>
  <c r="P424" i="7"/>
  <c r="P425" i="7"/>
  <c r="P426" i="7"/>
  <c r="P427" i="7"/>
  <c r="P428" i="7"/>
  <c r="P429" i="7"/>
  <c r="P430" i="7"/>
  <c r="P431" i="7"/>
  <c r="P432" i="7"/>
  <c r="P433" i="7"/>
  <c r="P434" i="7"/>
  <c r="P435" i="7"/>
  <c r="P436" i="7"/>
  <c r="P437" i="7"/>
  <c r="P438" i="7"/>
  <c r="P439" i="7"/>
  <c r="P440" i="7"/>
  <c r="P441" i="7"/>
  <c r="P442" i="7"/>
  <c r="P443" i="7"/>
  <c r="P444" i="7"/>
  <c r="P445" i="7"/>
  <c r="P446" i="7"/>
  <c r="P447" i="7"/>
  <c r="P448" i="7"/>
  <c r="P449" i="7"/>
  <c r="P450" i="7"/>
  <c r="P451" i="7"/>
  <c r="P452" i="7"/>
  <c r="P453" i="7"/>
  <c r="P454" i="7"/>
  <c r="P455" i="7"/>
  <c r="P456" i="7"/>
  <c r="P457" i="7"/>
  <c r="P458" i="7"/>
  <c r="P459" i="7"/>
  <c r="P460" i="7"/>
  <c r="P461" i="7"/>
  <c r="P462" i="7"/>
  <c r="P463" i="7"/>
  <c r="P464" i="7"/>
  <c r="P465" i="7"/>
  <c r="P466" i="7"/>
  <c r="P467" i="7"/>
  <c r="P468" i="7"/>
  <c r="P469" i="7"/>
  <c r="P470" i="7"/>
  <c r="P471" i="7"/>
  <c r="P472" i="7"/>
  <c r="P473" i="7"/>
  <c r="P474" i="7"/>
  <c r="P475" i="7"/>
  <c r="P476" i="7"/>
  <c r="P477" i="7"/>
  <c r="P478" i="7"/>
  <c r="P479" i="7"/>
  <c r="P480" i="7"/>
  <c r="P481" i="7"/>
  <c r="P482" i="7"/>
  <c r="P483" i="7"/>
  <c r="P484" i="7"/>
  <c r="P485" i="7"/>
  <c r="P486" i="7"/>
  <c r="P487" i="7"/>
  <c r="P488" i="7"/>
  <c r="P489" i="7"/>
  <c r="P490" i="7"/>
  <c r="P491" i="7"/>
  <c r="P492" i="7"/>
  <c r="P493" i="7"/>
  <c r="P494" i="7"/>
  <c r="P495" i="7"/>
  <c r="P496" i="7"/>
  <c r="P497" i="7"/>
  <c r="P498" i="7"/>
  <c r="P499" i="7"/>
  <c r="P500" i="7"/>
  <c r="P501" i="7"/>
  <c r="P502" i="7"/>
  <c r="P503" i="7"/>
  <c r="P504" i="7"/>
  <c r="P505" i="7"/>
  <c r="P506" i="7"/>
  <c r="P507" i="7"/>
  <c r="P508" i="7"/>
  <c r="P509" i="7"/>
  <c r="P510" i="7"/>
  <c r="P511" i="7"/>
  <c r="P512" i="7"/>
  <c r="P513" i="7"/>
  <c r="P514" i="7"/>
  <c r="P515" i="7"/>
  <c r="P516" i="7"/>
  <c r="P517" i="7"/>
  <c r="P518" i="7"/>
  <c r="P519" i="7"/>
  <c r="P520" i="7"/>
  <c r="P521" i="7"/>
  <c r="P522" i="7"/>
  <c r="P523" i="7"/>
  <c r="P524" i="7"/>
  <c r="P525" i="7"/>
  <c r="P526" i="7"/>
  <c r="P527" i="7"/>
  <c r="P528" i="7"/>
  <c r="P529" i="7"/>
  <c r="P530" i="7"/>
  <c r="P531" i="7"/>
  <c r="P532" i="7"/>
  <c r="P533" i="7"/>
  <c r="P534" i="7"/>
  <c r="P535" i="7"/>
  <c r="P536" i="7"/>
  <c r="P537" i="7"/>
  <c r="P538" i="7"/>
  <c r="P539" i="7"/>
  <c r="P540" i="7"/>
  <c r="P541" i="7"/>
  <c r="P542" i="7"/>
  <c r="P543" i="7"/>
  <c r="P544" i="7"/>
  <c r="P545" i="7"/>
  <c r="P546" i="7"/>
  <c r="P547" i="7"/>
  <c r="P548" i="7"/>
  <c r="P549" i="7"/>
  <c r="P550" i="7"/>
  <c r="P551" i="7"/>
  <c r="P552" i="7"/>
  <c r="P553" i="7"/>
  <c r="P554" i="7"/>
  <c r="P555" i="7"/>
  <c r="P556" i="7"/>
  <c r="P557" i="7"/>
  <c r="P558" i="7"/>
  <c r="P559" i="7"/>
  <c r="P560" i="7"/>
  <c r="P561" i="7"/>
  <c r="P562" i="7"/>
  <c r="P563" i="7"/>
  <c r="P564" i="7"/>
  <c r="P565" i="7"/>
  <c r="P566" i="7"/>
  <c r="P567" i="7"/>
  <c r="P568" i="7"/>
  <c r="P569" i="7"/>
  <c r="P570" i="7"/>
  <c r="P571" i="7"/>
  <c r="P572" i="7"/>
  <c r="P573" i="7"/>
  <c r="P574" i="7"/>
  <c r="P575" i="7"/>
  <c r="P576" i="7"/>
  <c r="P577" i="7"/>
  <c r="P578" i="7"/>
  <c r="P579" i="7"/>
  <c r="P580" i="7"/>
  <c r="P581" i="7"/>
  <c r="P582" i="7"/>
  <c r="P583" i="7"/>
  <c r="P584" i="7"/>
  <c r="P585" i="7"/>
  <c r="P586" i="7"/>
  <c r="P587" i="7"/>
  <c r="P588" i="7"/>
  <c r="P589" i="7"/>
  <c r="P590" i="7"/>
  <c r="P591" i="7"/>
  <c r="P592" i="7"/>
  <c r="P593" i="7"/>
  <c r="P594" i="7"/>
  <c r="P595" i="7"/>
  <c r="P596" i="7"/>
  <c r="P597" i="7"/>
  <c r="P598" i="7"/>
  <c r="P599" i="7"/>
  <c r="P600" i="7"/>
  <c r="P601" i="7"/>
  <c r="P602" i="7"/>
  <c r="P603" i="7"/>
  <c r="P604" i="7"/>
  <c r="P605" i="7"/>
  <c r="P606" i="7"/>
  <c r="P607" i="7"/>
  <c r="P608" i="7"/>
  <c r="P609" i="7"/>
  <c r="P610" i="7"/>
  <c r="P611" i="7"/>
  <c r="P612" i="7"/>
  <c r="P613" i="7"/>
  <c r="P614" i="7"/>
  <c r="P615" i="7"/>
  <c r="P616" i="7"/>
  <c r="P617" i="7"/>
  <c r="P618" i="7"/>
  <c r="P619" i="7"/>
  <c r="P620" i="7"/>
  <c r="P621" i="7"/>
  <c r="P622" i="7"/>
  <c r="P623" i="7"/>
  <c r="P624" i="7"/>
  <c r="P625" i="7"/>
  <c r="P626" i="7"/>
  <c r="P627" i="7"/>
  <c r="P628" i="7"/>
  <c r="P629" i="7"/>
  <c r="P630" i="7"/>
  <c r="P631" i="7"/>
  <c r="P632" i="7"/>
  <c r="P633" i="7"/>
  <c r="P634" i="7"/>
  <c r="P635" i="7"/>
  <c r="P636" i="7"/>
  <c r="P637" i="7"/>
  <c r="P638" i="7"/>
  <c r="P639" i="7"/>
  <c r="P640" i="7"/>
  <c r="P641" i="7"/>
  <c r="P642" i="7"/>
  <c r="P643" i="7"/>
  <c r="P644" i="7"/>
  <c r="P645" i="7"/>
  <c r="P646" i="7"/>
  <c r="P647" i="7"/>
  <c r="P648" i="7"/>
  <c r="P649" i="7"/>
  <c r="P650" i="7"/>
  <c r="P651" i="7"/>
  <c r="P652" i="7"/>
  <c r="P653" i="7"/>
  <c r="P654" i="7"/>
  <c r="P655" i="7"/>
  <c r="P656" i="7"/>
  <c r="P657" i="7"/>
  <c r="P658" i="7"/>
  <c r="P659" i="7"/>
  <c r="P660" i="7"/>
  <c r="P661" i="7"/>
  <c r="P662" i="7"/>
  <c r="P663" i="7"/>
  <c r="P664" i="7"/>
  <c r="P665" i="7"/>
  <c r="P666" i="7"/>
  <c r="P667" i="7"/>
  <c r="P668" i="7"/>
  <c r="P669" i="7"/>
  <c r="P670" i="7"/>
  <c r="P671" i="7"/>
  <c r="P672" i="7"/>
  <c r="P673" i="7"/>
  <c r="P674" i="7"/>
  <c r="P675" i="7"/>
  <c r="P676" i="7"/>
  <c r="P677" i="7"/>
  <c r="P678" i="7"/>
  <c r="P679" i="7"/>
  <c r="P680" i="7"/>
  <c r="P681" i="7"/>
  <c r="P682" i="7"/>
  <c r="P683" i="7"/>
  <c r="P684" i="7"/>
  <c r="P685" i="7"/>
  <c r="P686" i="7"/>
  <c r="P687" i="7"/>
  <c r="P688" i="7"/>
  <c r="P689" i="7"/>
  <c r="P690" i="7"/>
  <c r="P691" i="7"/>
  <c r="P692" i="7"/>
  <c r="P693" i="7"/>
  <c r="P694" i="7"/>
  <c r="P695" i="7"/>
  <c r="P696" i="7"/>
  <c r="P697" i="7"/>
  <c r="P698" i="7"/>
  <c r="P699" i="7"/>
  <c r="P700" i="7"/>
  <c r="P701" i="7"/>
  <c r="P702" i="7"/>
  <c r="P703" i="7"/>
  <c r="P704" i="7"/>
  <c r="P705" i="7"/>
  <c r="P706" i="7"/>
  <c r="P707" i="7"/>
  <c r="P708" i="7"/>
  <c r="P709" i="7"/>
  <c r="P710" i="7"/>
  <c r="P711" i="7"/>
  <c r="P712" i="7"/>
  <c r="P713" i="7"/>
  <c r="P714" i="7"/>
  <c r="P715" i="7"/>
  <c r="P716" i="7"/>
  <c r="P717" i="7"/>
  <c r="P718" i="7"/>
  <c r="P719" i="7"/>
  <c r="P720" i="7"/>
  <c r="P721" i="7"/>
  <c r="P722" i="7"/>
  <c r="P723" i="7"/>
  <c r="P724" i="7"/>
  <c r="P725" i="7"/>
  <c r="P726" i="7"/>
  <c r="P727" i="7"/>
  <c r="P728" i="7"/>
  <c r="P729" i="7"/>
  <c r="P730" i="7"/>
  <c r="P731" i="7"/>
  <c r="P732" i="7"/>
  <c r="P733" i="7"/>
  <c r="P734" i="7"/>
  <c r="P735" i="7"/>
  <c r="P736" i="7"/>
  <c r="P737" i="7"/>
  <c r="P738" i="7"/>
  <c r="P739" i="7"/>
  <c r="P740" i="7"/>
  <c r="P741" i="7"/>
  <c r="P742" i="7"/>
  <c r="P743" i="7"/>
  <c r="P744" i="7"/>
  <c r="P745" i="7"/>
  <c r="P746" i="7"/>
  <c r="P747" i="7"/>
  <c r="P748" i="7"/>
  <c r="P749" i="7"/>
  <c r="P750" i="7"/>
  <c r="P751" i="7"/>
  <c r="P752" i="7"/>
  <c r="P753" i="7"/>
  <c r="P754" i="7"/>
  <c r="P755" i="7"/>
  <c r="P756" i="7"/>
  <c r="P757" i="7"/>
  <c r="P758" i="7"/>
  <c r="P759" i="7"/>
  <c r="P760" i="7"/>
  <c r="P761" i="7"/>
  <c r="P762" i="7"/>
  <c r="P763" i="7"/>
  <c r="P764" i="7"/>
  <c r="P765" i="7"/>
  <c r="P766" i="7"/>
  <c r="P767" i="7"/>
  <c r="P768" i="7"/>
  <c r="P769" i="7"/>
  <c r="P770" i="7"/>
  <c r="P771" i="7"/>
  <c r="P772" i="7"/>
  <c r="P773" i="7"/>
  <c r="P774" i="7"/>
  <c r="P775" i="7"/>
  <c r="P776" i="7"/>
  <c r="P777" i="7"/>
  <c r="P778" i="7"/>
  <c r="P779" i="7"/>
  <c r="P780" i="7"/>
  <c r="P781" i="7"/>
  <c r="P782" i="7"/>
  <c r="P783" i="7"/>
  <c r="P784" i="7"/>
  <c r="P785" i="7"/>
  <c r="P786" i="7"/>
  <c r="P787" i="7"/>
  <c r="P788" i="7"/>
  <c r="P789" i="7"/>
  <c r="P790" i="7"/>
  <c r="P791" i="7"/>
  <c r="P792" i="7"/>
  <c r="P793" i="7"/>
  <c r="P794" i="7"/>
  <c r="P795" i="7"/>
  <c r="P796" i="7"/>
  <c r="P797" i="7"/>
  <c r="P798" i="7"/>
  <c r="P799" i="7"/>
  <c r="P800" i="7"/>
  <c r="P801" i="7"/>
  <c r="P802" i="7"/>
  <c r="P803" i="7"/>
  <c r="P804" i="7"/>
  <c r="P805" i="7"/>
  <c r="P806" i="7"/>
  <c r="P807" i="7"/>
  <c r="P808" i="7"/>
  <c r="P809" i="7"/>
  <c r="P810" i="7"/>
  <c r="P811" i="7"/>
  <c r="P812" i="7"/>
  <c r="P813" i="7"/>
  <c r="P814" i="7"/>
  <c r="P815" i="7"/>
  <c r="P816" i="7"/>
  <c r="P817" i="7"/>
  <c r="P818" i="7"/>
  <c r="P819" i="7"/>
  <c r="P820" i="7"/>
  <c r="P821" i="7"/>
  <c r="P822" i="7"/>
  <c r="P823" i="7"/>
  <c r="P824" i="7"/>
  <c r="P825" i="7"/>
  <c r="P826" i="7"/>
  <c r="P827" i="7"/>
  <c r="P828" i="7"/>
  <c r="P829" i="7"/>
  <c r="P830" i="7"/>
  <c r="P831" i="7"/>
  <c r="P832" i="7"/>
  <c r="P833" i="7"/>
  <c r="P834" i="7"/>
  <c r="P835" i="7"/>
  <c r="P836" i="7"/>
  <c r="P837" i="7"/>
  <c r="P838" i="7"/>
  <c r="P839" i="7"/>
  <c r="P840" i="7"/>
  <c r="P841" i="7"/>
  <c r="P842" i="7"/>
  <c r="P843" i="7"/>
  <c r="P844" i="7"/>
  <c r="P845" i="7"/>
  <c r="P846" i="7"/>
  <c r="P847" i="7"/>
  <c r="P848" i="7"/>
  <c r="P849" i="7"/>
  <c r="P850" i="7"/>
  <c r="P851" i="7"/>
  <c r="P852" i="7"/>
  <c r="P853" i="7"/>
  <c r="P854" i="7"/>
  <c r="P855" i="7"/>
  <c r="P856" i="7"/>
  <c r="P857" i="7"/>
  <c r="P858" i="7"/>
  <c r="P859" i="7"/>
  <c r="P860" i="7"/>
  <c r="P861" i="7"/>
  <c r="P862" i="7"/>
  <c r="P863" i="7"/>
  <c r="P864" i="7"/>
  <c r="P865" i="7"/>
  <c r="P866" i="7"/>
  <c r="P867" i="7"/>
  <c r="P868" i="7"/>
  <c r="P869" i="7"/>
  <c r="P870" i="7"/>
  <c r="P871" i="7"/>
  <c r="P872" i="7"/>
  <c r="P873" i="7"/>
  <c r="P874" i="7"/>
  <c r="P875" i="7"/>
  <c r="P876" i="7"/>
  <c r="P877" i="7"/>
  <c r="P878" i="7"/>
  <c r="P879" i="7"/>
  <c r="P880" i="7"/>
  <c r="P881" i="7"/>
  <c r="P882" i="7"/>
  <c r="P883" i="7"/>
  <c r="P884" i="7"/>
  <c r="P885" i="7"/>
  <c r="P886" i="7"/>
  <c r="P887" i="7"/>
  <c r="P888" i="7"/>
  <c r="P889" i="7"/>
  <c r="P890" i="7"/>
  <c r="P891" i="7"/>
  <c r="P892" i="7"/>
  <c r="P893" i="7"/>
  <c r="P894" i="7"/>
  <c r="P895" i="7"/>
  <c r="P896" i="7"/>
  <c r="P897" i="7"/>
  <c r="P898" i="7"/>
  <c r="P899" i="7"/>
  <c r="P900" i="7"/>
  <c r="P901" i="7"/>
  <c r="P902" i="7"/>
  <c r="P903" i="7"/>
  <c r="P904" i="7"/>
  <c r="P905" i="7"/>
  <c r="P906" i="7"/>
  <c r="P907" i="7"/>
  <c r="P908" i="7"/>
  <c r="P909" i="7"/>
  <c r="P910" i="7"/>
  <c r="P911" i="7"/>
  <c r="P912" i="7"/>
  <c r="P913" i="7"/>
  <c r="P914" i="7"/>
  <c r="P915" i="7"/>
  <c r="P916" i="7"/>
  <c r="P917" i="7"/>
  <c r="P918" i="7"/>
  <c r="P919" i="7"/>
  <c r="P920" i="7"/>
  <c r="P921" i="7"/>
  <c r="P922" i="7"/>
  <c r="P923" i="7"/>
  <c r="P924" i="7"/>
  <c r="P925" i="7"/>
  <c r="P926" i="7"/>
  <c r="P927" i="7"/>
  <c r="P928" i="7"/>
  <c r="P929" i="7"/>
  <c r="P930" i="7"/>
  <c r="P931" i="7"/>
  <c r="P932" i="7"/>
  <c r="P933" i="7"/>
  <c r="P934" i="7"/>
  <c r="P935" i="7"/>
  <c r="P936" i="7"/>
  <c r="P937" i="7"/>
  <c r="P938" i="7"/>
  <c r="P939" i="7"/>
  <c r="P940" i="7"/>
  <c r="P941" i="7"/>
  <c r="P942" i="7"/>
  <c r="P943" i="7"/>
  <c r="P944" i="7"/>
  <c r="P945" i="7"/>
  <c r="P946" i="7"/>
  <c r="P947" i="7"/>
  <c r="P948" i="7"/>
  <c r="P949" i="7"/>
  <c r="P950" i="7"/>
  <c r="P951" i="7"/>
  <c r="P952" i="7"/>
  <c r="P953" i="7"/>
  <c r="P954" i="7"/>
  <c r="P955" i="7"/>
  <c r="P956" i="7"/>
  <c r="P957" i="7"/>
  <c r="P958" i="7"/>
  <c r="P959" i="7"/>
  <c r="P960" i="7"/>
  <c r="P961" i="7"/>
  <c r="P962" i="7"/>
  <c r="P963" i="7"/>
  <c r="P964" i="7"/>
  <c r="P965" i="7"/>
  <c r="P966" i="7"/>
  <c r="P967" i="7"/>
  <c r="P968" i="7"/>
  <c r="P969" i="7"/>
  <c r="P970" i="7"/>
  <c r="P971" i="7"/>
  <c r="P972" i="7"/>
  <c r="P973" i="7"/>
  <c r="P974" i="7"/>
  <c r="P975" i="7"/>
  <c r="P976" i="7"/>
  <c r="P977" i="7"/>
  <c r="P978" i="7"/>
  <c r="P979" i="7"/>
  <c r="P980" i="7"/>
  <c r="P981" i="7"/>
  <c r="P982" i="7"/>
  <c r="P983" i="7"/>
  <c r="P984" i="7"/>
  <c r="P985" i="7"/>
  <c r="P986" i="7"/>
  <c r="P987" i="7"/>
  <c r="P988" i="7"/>
  <c r="P989" i="7"/>
  <c r="P990" i="7"/>
  <c r="P991" i="7"/>
  <c r="P992" i="7"/>
  <c r="P993" i="7"/>
  <c r="P994" i="7"/>
  <c r="P995" i="7"/>
  <c r="P996" i="7"/>
  <c r="P997" i="7"/>
  <c r="P998" i="7"/>
  <c r="P999" i="7"/>
  <c r="P1000" i="7"/>
  <c r="P1001" i="7"/>
  <c r="P1002" i="7"/>
  <c r="P1003" i="7"/>
  <c r="P1004" i="7"/>
  <c r="P1005" i="7"/>
  <c r="P1006" i="7"/>
  <c r="P1007" i="7"/>
  <c r="P1008" i="7"/>
  <c r="P1009" i="7"/>
  <c r="P1010" i="7"/>
  <c r="P1011" i="7"/>
  <c r="P1012" i="7"/>
  <c r="P1013" i="7"/>
  <c r="P1014" i="7"/>
  <c r="P1015" i="7"/>
  <c r="P1016" i="7"/>
  <c r="P1017" i="7"/>
  <c r="P1018" i="7"/>
  <c r="P1019" i="7"/>
  <c r="P1020" i="7"/>
  <c r="P1021" i="7"/>
  <c r="P1022" i="7"/>
  <c r="P1023" i="7"/>
  <c r="P1024" i="7"/>
  <c r="P1025" i="7"/>
  <c r="P1026" i="7"/>
  <c r="P1027" i="7"/>
  <c r="P1028" i="7"/>
  <c r="P1029" i="7"/>
  <c r="P1030" i="7"/>
  <c r="P1031" i="7"/>
  <c r="P1032" i="7"/>
  <c r="P1033" i="7"/>
  <c r="P1034" i="7"/>
  <c r="P1035" i="7"/>
  <c r="P1036" i="7"/>
  <c r="P1037" i="7"/>
  <c r="P1038" i="7"/>
  <c r="P1039" i="7"/>
  <c r="P1040" i="7"/>
  <c r="P1041" i="7"/>
  <c r="P1042" i="7"/>
  <c r="P1043" i="7"/>
  <c r="P1044" i="7"/>
  <c r="P1045" i="7"/>
  <c r="P1046" i="7"/>
  <c r="P1047" i="7"/>
  <c r="P1048" i="7"/>
  <c r="P1049" i="7"/>
  <c r="P1050" i="7"/>
  <c r="P1051" i="7"/>
  <c r="P1052" i="7"/>
  <c r="P1053" i="7"/>
  <c r="P1054" i="7"/>
  <c r="P1055" i="7"/>
  <c r="P1056" i="7"/>
  <c r="P1057" i="7"/>
  <c r="P1058" i="7"/>
  <c r="P1059" i="7"/>
  <c r="P1060" i="7"/>
  <c r="P1061" i="7"/>
  <c r="P1062" i="7"/>
  <c r="P1063" i="7"/>
  <c r="P1064" i="7"/>
  <c r="P1065" i="7"/>
  <c r="P1066" i="7"/>
  <c r="P1067" i="7"/>
  <c r="P1068" i="7"/>
  <c r="P1069" i="7"/>
  <c r="P1070" i="7"/>
  <c r="P1071" i="7"/>
  <c r="P1072" i="7"/>
  <c r="P1073" i="7"/>
  <c r="P1074" i="7"/>
  <c r="P1075" i="7"/>
  <c r="P1076" i="7"/>
  <c r="P1077" i="7"/>
  <c r="P1078" i="7"/>
  <c r="P1079" i="7"/>
  <c r="P1080" i="7"/>
  <c r="P1081" i="7"/>
  <c r="P1082" i="7"/>
  <c r="P1083" i="7"/>
  <c r="P1084" i="7"/>
  <c r="P1085" i="7"/>
  <c r="P1086" i="7"/>
  <c r="P1087" i="7"/>
  <c r="P1088" i="7"/>
  <c r="P1089" i="7"/>
  <c r="P1090" i="7"/>
  <c r="P1091" i="7"/>
  <c r="P1092" i="7"/>
  <c r="P1093" i="7"/>
  <c r="P1094" i="7"/>
  <c r="P1095" i="7"/>
  <c r="P1096" i="7"/>
  <c r="P1097" i="7"/>
  <c r="P1098" i="7"/>
  <c r="P1099" i="7"/>
  <c r="P1100" i="7"/>
  <c r="P1101" i="7"/>
  <c r="P1102" i="7"/>
  <c r="P1103" i="7"/>
  <c r="P1104" i="7"/>
  <c r="P1105" i="7"/>
  <c r="P1106" i="7"/>
  <c r="P1107" i="7"/>
  <c r="P1108" i="7"/>
  <c r="P1109" i="7"/>
  <c r="P1110" i="7"/>
  <c r="P1111" i="7"/>
  <c r="P1112" i="7"/>
  <c r="P1113" i="7"/>
  <c r="P1114" i="7"/>
  <c r="P1115" i="7"/>
  <c r="P1116" i="7"/>
  <c r="P1117" i="7"/>
  <c r="P1118" i="7"/>
  <c r="P1119" i="7"/>
  <c r="P1120" i="7"/>
  <c r="P1121" i="7"/>
  <c r="P1122" i="7"/>
  <c r="P1123" i="7"/>
  <c r="P1124" i="7"/>
  <c r="P1125" i="7"/>
  <c r="P1126" i="7"/>
  <c r="P1127" i="7"/>
  <c r="P1128" i="7"/>
  <c r="P1129" i="7"/>
  <c r="P1130" i="7"/>
  <c r="P1131" i="7"/>
  <c r="P1132" i="7"/>
  <c r="P1133" i="7"/>
  <c r="P1134" i="7"/>
  <c r="P1135" i="7"/>
  <c r="P1136" i="7"/>
  <c r="P1137" i="7"/>
  <c r="P1138" i="7"/>
  <c r="P1139" i="7"/>
  <c r="P1140" i="7"/>
  <c r="P1141" i="7"/>
  <c r="P1142" i="7"/>
  <c r="P1143" i="7"/>
  <c r="P1144" i="7"/>
  <c r="P1145" i="7"/>
  <c r="P1146" i="7"/>
  <c r="P1147" i="7"/>
  <c r="P1148" i="7"/>
  <c r="P1149" i="7"/>
  <c r="P1150" i="7"/>
  <c r="P1151" i="7"/>
  <c r="P1152" i="7"/>
  <c r="P1153" i="7"/>
  <c r="P1154" i="7"/>
  <c r="P1155" i="7"/>
  <c r="P1156" i="7"/>
  <c r="P1157" i="7"/>
  <c r="P1158" i="7"/>
  <c r="P1159" i="7"/>
  <c r="P1160" i="7"/>
  <c r="P1161" i="7"/>
  <c r="P1162" i="7"/>
  <c r="P1163" i="7"/>
  <c r="P1164" i="7"/>
  <c r="P1165" i="7"/>
  <c r="P1166" i="7"/>
  <c r="P1167" i="7"/>
  <c r="P1168" i="7"/>
  <c r="P1169" i="7"/>
  <c r="P1170" i="7"/>
  <c r="P1171" i="7"/>
  <c r="P1172" i="7"/>
  <c r="P1173" i="7"/>
  <c r="P1174" i="7"/>
  <c r="P1175" i="7"/>
  <c r="P1176" i="7"/>
  <c r="P1177" i="7"/>
  <c r="P1178" i="7"/>
  <c r="P1179" i="7"/>
  <c r="P1180" i="7"/>
  <c r="P1181" i="7"/>
  <c r="P1182" i="7"/>
  <c r="P1183" i="7"/>
  <c r="P1184" i="7"/>
  <c r="P1185" i="7"/>
  <c r="P1186" i="7"/>
  <c r="P1187" i="7"/>
  <c r="P1188" i="7"/>
  <c r="P1189" i="7"/>
  <c r="P1190" i="7"/>
  <c r="P1191" i="7"/>
  <c r="P1192" i="7"/>
  <c r="P1193" i="7"/>
  <c r="P1194" i="7"/>
  <c r="P1195" i="7"/>
  <c r="P1196" i="7"/>
  <c r="P1197" i="7"/>
  <c r="P1198" i="7"/>
  <c r="P1199" i="7"/>
  <c r="P1200" i="7"/>
  <c r="P1201" i="7"/>
  <c r="P1202" i="7"/>
  <c r="P1203" i="7"/>
  <c r="P1204" i="7"/>
  <c r="P1205" i="7"/>
  <c r="P1206" i="7"/>
  <c r="P1207" i="7"/>
  <c r="P1208" i="7"/>
  <c r="P1209" i="7"/>
  <c r="P1210" i="7"/>
  <c r="P1211" i="7"/>
  <c r="P1212" i="7"/>
  <c r="P1213" i="7"/>
  <c r="P1214" i="7"/>
  <c r="P1215" i="7"/>
  <c r="P1216" i="7"/>
  <c r="P1217" i="7"/>
  <c r="P1218" i="7"/>
  <c r="P1219" i="7"/>
  <c r="P1220" i="7"/>
  <c r="P1221" i="7"/>
  <c r="P1222" i="7"/>
  <c r="P1223" i="7"/>
  <c r="P1224" i="7"/>
  <c r="P1225" i="7"/>
  <c r="P1226" i="7"/>
  <c r="P1227" i="7"/>
  <c r="P1228" i="7"/>
  <c r="P1229" i="7"/>
  <c r="P1230" i="7"/>
  <c r="P1231" i="7"/>
  <c r="P1232" i="7"/>
  <c r="P1233" i="7"/>
  <c r="P1234" i="7"/>
  <c r="P1235" i="7"/>
  <c r="P1236" i="7"/>
  <c r="P1237" i="7"/>
  <c r="P1238" i="7"/>
  <c r="P1239" i="7"/>
  <c r="P1240" i="7"/>
  <c r="P1241" i="7"/>
  <c r="P1242" i="7"/>
  <c r="P1243" i="7"/>
  <c r="P1244" i="7"/>
  <c r="P1245" i="7"/>
  <c r="P1246" i="7"/>
  <c r="P1247" i="7"/>
  <c r="P1248" i="7"/>
  <c r="P1249" i="7"/>
  <c r="P1250" i="7"/>
  <c r="P1251" i="7"/>
  <c r="P1252" i="7"/>
  <c r="P1253" i="7"/>
  <c r="P1254" i="7"/>
  <c r="P1255" i="7"/>
  <c r="P1256" i="7"/>
  <c r="P1257" i="7"/>
  <c r="P1258" i="7"/>
  <c r="P1259" i="7"/>
  <c r="P1260" i="7"/>
  <c r="P1261" i="7"/>
  <c r="P1262" i="7"/>
  <c r="P1263" i="7"/>
  <c r="P1264" i="7"/>
  <c r="P1265" i="7"/>
  <c r="P1266" i="7"/>
  <c r="P1267" i="7"/>
  <c r="P1268" i="7"/>
  <c r="P1269" i="7"/>
  <c r="P1270" i="7"/>
  <c r="P1271" i="7"/>
  <c r="P1272" i="7"/>
  <c r="P1273" i="7"/>
  <c r="P1274" i="7"/>
  <c r="P1275" i="7"/>
  <c r="P1276" i="7"/>
  <c r="P1277" i="7"/>
  <c r="P1278" i="7"/>
  <c r="P1279" i="7"/>
  <c r="P1280" i="7"/>
  <c r="P1281" i="7"/>
  <c r="P1282" i="7"/>
  <c r="P1283" i="7"/>
  <c r="P1284" i="7"/>
  <c r="P1285" i="7"/>
  <c r="P1286" i="7"/>
  <c r="P1287" i="7"/>
  <c r="P1288" i="7"/>
  <c r="P1289" i="7"/>
  <c r="P1290" i="7"/>
  <c r="P1291" i="7"/>
  <c r="P1292" i="7"/>
  <c r="P1293" i="7"/>
  <c r="P1294" i="7"/>
  <c r="P1295" i="7"/>
  <c r="P1296" i="7"/>
  <c r="P1297" i="7"/>
  <c r="P1298" i="7"/>
  <c r="P1299" i="7"/>
  <c r="P1300" i="7"/>
  <c r="P1301" i="7"/>
  <c r="P1302" i="7"/>
  <c r="P1303" i="7"/>
  <c r="P1304" i="7"/>
  <c r="P1305" i="7"/>
  <c r="P1306" i="7"/>
  <c r="P1307" i="7"/>
  <c r="P1308" i="7"/>
  <c r="P1309" i="7"/>
  <c r="P1310" i="7"/>
  <c r="P1311" i="7"/>
  <c r="P1312" i="7"/>
  <c r="P1313" i="7"/>
  <c r="P1314" i="7"/>
  <c r="P1315" i="7"/>
  <c r="P1316" i="7"/>
  <c r="P1317" i="7"/>
  <c r="P1318" i="7"/>
  <c r="P1319" i="7"/>
  <c r="P1320" i="7"/>
  <c r="P1321" i="7"/>
  <c r="P1322" i="7"/>
  <c r="P1323" i="7"/>
  <c r="P1324" i="7"/>
  <c r="P1325" i="7"/>
  <c r="P1326" i="7"/>
  <c r="P1327" i="7"/>
  <c r="P1328" i="7"/>
  <c r="P1329" i="7"/>
  <c r="P1330" i="7"/>
  <c r="P1331" i="7"/>
  <c r="P1332" i="7"/>
  <c r="P1333" i="7"/>
  <c r="P1334" i="7"/>
  <c r="P1335" i="7"/>
  <c r="P1336" i="7"/>
  <c r="P1337" i="7"/>
  <c r="P1338" i="7"/>
  <c r="P1339" i="7"/>
  <c r="P1340" i="7"/>
  <c r="P1341" i="7"/>
  <c r="P1342" i="7"/>
  <c r="P1343" i="7"/>
  <c r="P1344" i="7"/>
  <c r="P1345" i="7"/>
  <c r="P1346" i="7"/>
  <c r="P1347" i="7"/>
  <c r="P1348" i="7"/>
  <c r="P1349" i="7"/>
  <c r="P1350" i="7"/>
  <c r="P1351" i="7"/>
  <c r="P1352" i="7"/>
  <c r="P1353" i="7"/>
  <c r="P1354" i="7"/>
  <c r="P1355" i="7"/>
  <c r="P1356" i="7"/>
  <c r="P1357" i="7"/>
  <c r="P1358" i="7"/>
  <c r="P1359" i="7"/>
  <c r="P1360" i="7"/>
  <c r="P1361" i="7"/>
  <c r="P1362" i="7"/>
  <c r="P1363" i="7"/>
  <c r="P1364" i="7"/>
  <c r="P1365" i="7"/>
  <c r="P1366" i="7"/>
  <c r="P1367" i="7"/>
  <c r="P1368" i="7"/>
  <c r="P1369" i="7"/>
  <c r="P1370" i="7"/>
  <c r="P1371" i="7"/>
  <c r="P1372" i="7"/>
  <c r="P1373" i="7"/>
  <c r="P1374" i="7"/>
  <c r="P1375" i="7"/>
  <c r="P1376" i="7"/>
  <c r="P1377" i="7"/>
  <c r="P1378" i="7"/>
  <c r="P1379" i="7"/>
  <c r="P1380" i="7"/>
  <c r="P1381" i="7"/>
  <c r="P1382" i="7"/>
  <c r="P1383" i="7"/>
  <c r="P1384" i="7"/>
  <c r="P1385" i="7"/>
  <c r="P1386" i="7"/>
  <c r="P1387" i="7"/>
  <c r="P1388" i="7"/>
  <c r="P1389" i="7"/>
  <c r="P1390" i="7"/>
  <c r="P1391" i="7"/>
  <c r="P1392" i="7"/>
  <c r="P1393" i="7"/>
  <c r="P1394" i="7"/>
  <c r="P1395" i="7"/>
  <c r="P1396" i="7"/>
  <c r="P1397" i="7"/>
  <c r="P1398" i="7"/>
  <c r="P1399" i="7"/>
  <c r="P1400" i="7"/>
  <c r="P1401" i="7"/>
  <c r="P1402" i="7"/>
  <c r="P1403" i="7"/>
  <c r="P1404" i="7"/>
  <c r="P1405" i="7"/>
  <c r="P1406" i="7"/>
  <c r="P1407" i="7"/>
  <c r="P1408" i="7"/>
  <c r="P1409" i="7"/>
  <c r="P1410" i="7"/>
  <c r="P1411" i="7"/>
  <c r="P1412" i="7"/>
  <c r="P1413" i="7"/>
  <c r="P1414" i="7"/>
  <c r="P1415" i="7"/>
  <c r="P1416" i="7"/>
  <c r="P1417" i="7"/>
  <c r="P1418" i="7"/>
  <c r="P1419" i="7"/>
  <c r="P1420" i="7"/>
  <c r="P1421" i="7"/>
  <c r="P1422" i="7"/>
  <c r="P1423" i="7"/>
  <c r="P1424" i="7"/>
  <c r="P1425" i="7"/>
  <c r="P1426" i="7"/>
  <c r="P1427" i="7"/>
  <c r="P1428" i="7"/>
  <c r="P1429" i="7"/>
  <c r="P1430" i="7"/>
  <c r="P1431" i="7"/>
  <c r="P1432" i="7"/>
  <c r="P1433" i="7"/>
  <c r="P1434" i="7"/>
  <c r="P1435" i="7"/>
  <c r="P1436" i="7"/>
  <c r="P1437" i="7"/>
  <c r="P1438" i="7"/>
  <c r="P1439" i="7"/>
  <c r="P1440" i="7"/>
  <c r="P1441" i="7"/>
  <c r="P1442" i="7"/>
  <c r="P1443" i="7"/>
  <c r="P1444" i="7"/>
  <c r="P1445" i="7"/>
  <c r="P1446" i="7"/>
  <c r="P1447" i="7"/>
  <c r="P1448" i="7"/>
  <c r="P1449" i="7"/>
  <c r="P1450" i="7"/>
  <c r="P1451" i="7"/>
  <c r="P1452" i="7"/>
  <c r="P1453" i="7"/>
  <c r="P1454" i="7"/>
  <c r="P1455" i="7"/>
  <c r="P1456" i="7"/>
  <c r="P1457" i="7"/>
  <c r="P1458" i="7"/>
  <c r="P1459" i="7"/>
  <c r="P1460" i="7"/>
  <c r="P1461" i="7"/>
  <c r="P1462" i="7"/>
  <c r="P1463" i="7"/>
  <c r="P1464" i="7"/>
  <c r="P1465" i="7"/>
  <c r="P1466" i="7"/>
  <c r="P1467" i="7"/>
  <c r="P1468" i="7"/>
  <c r="P1469" i="7"/>
  <c r="P1470" i="7"/>
  <c r="P1471" i="7"/>
  <c r="P1472" i="7"/>
  <c r="P1473" i="7"/>
  <c r="P1474" i="7"/>
  <c r="P1475" i="7"/>
  <c r="P1476" i="7"/>
  <c r="P1477" i="7"/>
  <c r="P1478" i="7"/>
  <c r="P1479" i="7"/>
  <c r="P1480" i="7"/>
  <c r="P1481" i="7"/>
  <c r="P1482" i="7"/>
  <c r="P1483" i="7"/>
  <c r="P1484" i="7"/>
  <c r="P1485" i="7"/>
  <c r="P1486" i="7"/>
  <c r="P1487" i="7"/>
  <c r="P1488" i="7"/>
  <c r="P1489" i="7"/>
  <c r="P1490" i="7"/>
  <c r="P1491" i="7"/>
  <c r="P1492" i="7"/>
  <c r="P1493" i="7"/>
  <c r="P1494" i="7"/>
  <c r="P1495" i="7"/>
  <c r="P1496" i="7"/>
  <c r="P1497" i="7"/>
  <c r="P1498" i="7"/>
  <c r="P1499" i="7"/>
  <c r="P1500" i="7"/>
  <c r="P1501" i="7"/>
  <c r="P1502" i="7"/>
  <c r="P1503" i="7"/>
  <c r="P1504" i="7"/>
  <c r="P1505" i="7"/>
  <c r="P1506" i="7"/>
  <c r="P1507" i="7"/>
  <c r="P1508" i="7"/>
  <c r="P1509" i="7"/>
  <c r="P1510" i="7"/>
  <c r="P1511" i="7"/>
  <c r="P1512" i="7"/>
  <c r="P1513" i="7"/>
  <c r="P1514" i="7"/>
  <c r="P1515" i="7"/>
  <c r="P1516" i="7"/>
  <c r="P1517" i="7"/>
  <c r="P1518" i="7"/>
  <c r="P1519" i="7"/>
  <c r="P1520" i="7"/>
  <c r="P1521" i="7"/>
  <c r="P1522" i="7"/>
  <c r="P1523" i="7"/>
  <c r="P1524" i="7"/>
  <c r="P1525" i="7"/>
  <c r="P1526" i="7"/>
  <c r="P1527" i="7"/>
  <c r="P1528" i="7"/>
  <c r="P1529" i="7"/>
  <c r="P1530" i="7"/>
  <c r="P1531" i="7"/>
  <c r="P1532" i="7"/>
  <c r="P1533" i="7"/>
  <c r="P1534" i="7"/>
  <c r="P1535" i="7"/>
  <c r="P1536" i="7"/>
  <c r="P1537" i="7"/>
  <c r="P1538" i="7"/>
  <c r="P1539" i="7"/>
  <c r="P1540" i="7"/>
  <c r="P1541" i="7"/>
  <c r="P1542" i="7"/>
  <c r="P1543" i="7"/>
  <c r="P1544" i="7"/>
  <c r="P1545" i="7"/>
  <c r="P1546" i="7"/>
  <c r="P1547" i="7"/>
  <c r="P1548" i="7"/>
  <c r="P1549" i="7"/>
  <c r="P1550" i="7"/>
  <c r="P1551" i="7"/>
  <c r="P1552" i="7"/>
  <c r="P1553" i="7"/>
  <c r="P1554" i="7"/>
  <c r="P1555" i="7"/>
  <c r="P1556" i="7"/>
  <c r="P1557" i="7"/>
  <c r="P1558" i="7"/>
  <c r="P1559" i="7"/>
  <c r="P1560" i="7"/>
  <c r="P1561" i="7"/>
  <c r="P1562" i="7"/>
  <c r="P1563" i="7"/>
  <c r="P1564" i="7"/>
  <c r="P1565" i="7"/>
  <c r="P1566" i="7"/>
  <c r="P1567" i="7"/>
  <c r="P1568" i="7"/>
  <c r="P1569" i="7"/>
  <c r="P1570" i="7"/>
  <c r="P1571" i="7"/>
  <c r="P1572" i="7"/>
  <c r="P1573" i="7"/>
  <c r="P1574" i="7"/>
  <c r="P1575" i="7"/>
  <c r="P1576" i="7"/>
  <c r="P1577" i="7"/>
  <c r="P1578" i="7"/>
  <c r="P1579" i="7"/>
  <c r="P1580" i="7"/>
  <c r="P1581" i="7"/>
  <c r="P1582" i="7"/>
  <c r="P1583" i="7"/>
  <c r="P1584" i="7"/>
  <c r="P1585" i="7"/>
  <c r="P1586" i="7"/>
  <c r="P1587" i="7"/>
  <c r="P1588" i="7"/>
  <c r="P1589" i="7"/>
  <c r="P1590" i="7"/>
  <c r="P1591" i="7"/>
  <c r="P1592" i="7"/>
  <c r="P1593" i="7"/>
  <c r="P1594" i="7"/>
  <c r="P1595" i="7"/>
  <c r="P1596" i="7"/>
  <c r="P1597" i="7"/>
  <c r="P1598" i="7"/>
  <c r="P1599" i="7"/>
  <c r="P1600" i="7"/>
  <c r="P1601" i="7"/>
  <c r="P1602" i="7"/>
  <c r="P1603" i="7"/>
  <c r="P1604" i="7"/>
  <c r="P1605" i="7"/>
  <c r="P1606" i="7"/>
  <c r="P1607" i="7"/>
  <c r="P1608" i="7"/>
  <c r="P1609" i="7"/>
  <c r="P1610" i="7"/>
  <c r="P1611" i="7"/>
  <c r="P1612" i="7"/>
  <c r="P1613" i="7"/>
  <c r="P1614" i="7"/>
  <c r="P1615" i="7"/>
  <c r="P1616" i="7"/>
  <c r="P1617" i="7"/>
  <c r="P1618" i="7"/>
  <c r="P1619" i="7"/>
  <c r="P1620" i="7"/>
  <c r="P1621" i="7"/>
  <c r="P1622" i="7"/>
  <c r="P1623" i="7"/>
  <c r="P1624" i="7"/>
  <c r="P1625" i="7"/>
  <c r="P1626" i="7"/>
  <c r="P1627" i="7"/>
  <c r="P1628" i="7"/>
  <c r="P1629" i="7"/>
  <c r="P1630" i="7"/>
  <c r="P1631" i="7"/>
  <c r="P1632" i="7"/>
  <c r="P1633" i="7"/>
  <c r="P1634" i="7"/>
  <c r="P1635" i="7"/>
  <c r="P1636" i="7"/>
  <c r="P1637" i="7"/>
  <c r="P1638" i="7"/>
  <c r="P1639" i="7"/>
  <c r="P1640" i="7"/>
  <c r="P1641" i="7"/>
  <c r="P1642" i="7"/>
  <c r="P1643" i="7"/>
  <c r="P1644" i="7"/>
  <c r="P1645" i="7"/>
  <c r="P1646" i="7"/>
  <c r="P1647" i="7"/>
  <c r="P1648" i="7"/>
  <c r="P1649" i="7"/>
  <c r="P1650" i="7"/>
  <c r="P1651" i="7"/>
  <c r="P1652" i="7"/>
  <c r="P1653" i="7"/>
  <c r="P1654" i="7"/>
  <c r="P1655" i="7"/>
  <c r="P1656" i="7"/>
  <c r="P1657" i="7"/>
  <c r="P1658" i="7"/>
  <c r="P1659" i="7"/>
  <c r="P1660" i="7"/>
  <c r="P1661" i="7"/>
  <c r="P1662" i="7"/>
  <c r="P1663" i="7"/>
  <c r="P1664" i="7"/>
  <c r="P1665" i="7"/>
  <c r="P1666" i="7"/>
  <c r="P1667" i="7"/>
  <c r="P1668" i="7"/>
  <c r="P1669" i="7"/>
  <c r="P1670" i="7"/>
  <c r="P1671" i="7"/>
  <c r="P1672" i="7"/>
  <c r="P1673" i="7"/>
  <c r="P1674" i="7"/>
  <c r="P1675" i="7"/>
  <c r="P1676" i="7"/>
  <c r="P1677" i="7"/>
  <c r="P1678" i="7"/>
  <c r="P1679" i="7"/>
  <c r="P1680" i="7"/>
  <c r="P1681" i="7"/>
  <c r="P1682" i="7"/>
  <c r="P1683" i="7"/>
  <c r="P1684" i="7"/>
  <c r="P1685" i="7"/>
  <c r="P1686" i="7"/>
  <c r="P1687" i="7"/>
  <c r="P1688" i="7"/>
  <c r="P1689" i="7"/>
  <c r="P1690" i="7"/>
  <c r="P1691" i="7"/>
  <c r="P1692" i="7"/>
  <c r="P1693" i="7"/>
  <c r="P1694" i="7"/>
  <c r="P1695" i="7"/>
  <c r="P1696" i="7"/>
  <c r="P1697" i="7"/>
  <c r="P1698" i="7"/>
  <c r="P1699" i="7"/>
  <c r="P1700" i="7"/>
  <c r="P1701" i="7"/>
  <c r="P1702" i="7"/>
  <c r="P1703" i="7"/>
  <c r="P1704" i="7"/>
  <c r="P1705" i="7"/>
  <c r="P1706" i="7"/>
  <c r="P1707" i="7"/>
  <c r="P1708" i="7"/>
  <c r="P1709" i="7"/>
  <c r="P1710" i="7"/>
  <c r="P1711" i="7"/>
  <c r="P1712" i="7"/>
  <c r="P1713" i="7"/>
  <c r="P1714" i="7"/>
  <c r="P1715" i="7"/>
  <c r="P1716" i="7"/>
  <c r="P1717" i="7"/>
  <c r="P1718" i="7"/>
  <c r="P1719" i="7"/>
  <c r="P1720" i="7"/>
  <c r="P1721" i="7"/>
  <c r="P1722" i="7"/>
  <c r="P1723" i="7"/>
  <c r="P1724" i="7"/>
  <c r="P1725" i="7"/>
  <c r="P1726" i="7"/>
  <c r="P1727" i="7"/>
  <c r="P1728" i="7"/>
  <c r="P1729" i="7"/>
  <c r="P1730" i="7"/>
  <c r="P1731" i="7"/>
  <c r="P1732" i="7"/>
  <c r="P1733" i="7"/>
  <c r="P1734" i="7"/>
  <c r="P1735" i="7"/>
  <c r="P1736" i="7"/>
  <c r="P1737" i="7"/>
  <c r="P1738" i="7"/>
  <c r="P1739" i="7"/>
  <c r="P1740" i="7"/>
  <c r="P1741" i="7"/>
  <c r="P1742" i="7"/>
  <c r="P1743" i="7"/>
  <c r="P1744" i="7"/>
  <c r="P1745" i="7"/>
  <c r="P1746" i="7"/>
  <c r="P1747" i="7"/>
  <c r="P1748" i="7"/>
  <c r="P1749" i="7"/>
  <c r="P1750" i="7"/>
  <c r="P1751" i="7"/>
  <c r="P1752" i="7"/>
  <c r="P1753" i="7"/>
  <c r="P1754" i="7"/>
  <c r="P1755" i="7"/>
  <c r="P1756" i="7"/>
  <c r="P1757" i="7"/>
  <c r="P1758" i="7"/>
  <c r="P1759" i="7"/>
  <c r="P1760" i="7"/>
  <c r="P1761" i="7"/>
  <c r="P1762" i="7"/>
  <c r="P1763" i="7"/>
  <c r="P1764" i="7"/>
  <c r="P1765" i="7"/>
  <c r="P1766" i="7"/>
  <c r="P1767" i="7"/>
  <c r="P1768" i="7"/>
  <c r="P1769" i="7"/>
  <c r="P1770" i="7"/>
  <c r="P1771" i="7"/>
  <c r="P1772" i="7"/>
  <c r="P1773" i="7"/>
  <c r="P1774" i="7"/>
  <c r="P1775" i="7"/>
  <c r="P1776" i="7"/>
  <c r="P1777" i="7"/>
  <c r="P1778" i="7"/>
  <c r="P1779" i="7"/>
  <c r="P1780" i="7"/>
  <c r="P1781" i="7"/>
  <c r="P1782" i="7"/>
  <c r="P1783" i="7"/>
  <c r="P1784" i="7"/>
  <c r="P1785" i="7"/>
  <c r="P1786" i="7"/>
  <c r="P1787" i="7"/>
  <c r="P1788" i="7"/>
  <c r="P1789" i="7"/>
  <c r="P1790" i="7"/>
  <c r="P1791" i="7"/>
  <c r="P1792" i="7"/>
  <c r="P1793" i="7"/>
  <c r="P1794" i="7"/>
  <c r="P1795" i="7"/>
  <c r="P1796" i="7"/>
  <c r="P1797" i="7"/>
  <c r="P1798" i="7"/>
  <c r="P1799" i="7"/>
  <c r="P1800" i="7"/>
  <c r="P1801" i="7"/>
  <c r="P1802" i="7"/>
  <c r="P1803" i="7"/>
  <c r="P1804" i="7"/>
  <c r="P1805" i="7"/>
  <c r="P1806" i="7"/>
  <c r="P1807" i="7"/>
  <c r="P1808" i="7"/>
  <c r="P1809" i="7"/>
  <c r="P1810" i="7"/>
  <c r="P1811" i="7"/>
  <c r="P1812" i="7"/>
  <c r="P1813" i="7"/>
  <c r="P1814" i="7"/>
  <c r="P1815" i="7"/>
  <c r="P1816" i="7"/>
  <c r="P1817" i="7"/>
  <c r="P1818" i="7"/>
  <c r="P1819" i="7"/>
  <c r="P1820" i="7"/>
  <c r="P1821" i="7"/>
  <c r="P1822" i="7"/>
  <c r="P1823" i="7"/>
  <c r="P1824" i="7"/>
  <c r="P1825" i="7"/>
  <c r="P1826" i="7"/>
  <c r="P1827" i="7"/>
  <c r="P1828" i="7"/>
  <c r="P1829" i="7"/>
  <c r="P1830" i="7"/>
  <c r="P1831" i="7"/>
  <c r="P1832" i="7"/>
  <c r="P1833" i="7"/>
  <c r="P1834" i="7"/>
  <c r="P1835" i="7"/>
  <c r="P1836" i="7"/>
  <c r="P1837" i="7"/>
  <c r="P1838" i="7"/>
  <c r="P1839" i="7"/>
  <c r="P1840" i="7"/>
  <c r="P1841" i="7"/>
  <c r="P1842" i="7"/>
  <c r="P1843" i="7"/>
  <c r="P1844" i="7"/>
  <c r="P1845" i="7"/>
  <c r="P1846" i="7"/>
  <c r="P1847" i="7"/>
  <c r="P1848" i="7"/>
  <c r="P1849" i="7"/>
  <c r="P1850" i="7"/>
  <c r="P1851" i="7"/>
  <c r="P1852" i="7"/>
  <c r="P1853" i="7"/>
  <c r="P1854" i="7"/>
  <c r="P1855" i="7"/>
  <c r="P1856" i="7"/>
  <c r="P1857" i="7"/>
  <c r="P1858" i="7"/>
  <c r="P1859" i="7"/>
  <c r="P1860" i="7"/>
  <c r="P1861" i="7"/>
  <c r="P1862" i="7"/>
  <c r="P1863" i="7"/>
  <c r="P1864" i="7"/>
  <c r="P1865" i="7"/>
  <c r="P1866" i="7"/>
  <c r="P1867" i="7"/>
  <c r="P1868" i="7"/>
  <c r="P1869" i="7"/>
  <c r="P1870" i="7"/>
  <c r="P1871" i="7"/>
  <c r="P1872" i="7"/>
  <c r="P1873" i="7"/>
  <c r="P1874" i="7"/>
  <c r="P1875" i="7"/>
  <c r="P1876" i="7"/>
  <c r="P1877" i="7"/>
  <c r="P1878" i="7"/>
  <c r="P1879" i="7"/>
  <c r="P1880" i="7"/>
  <c r="P1881" i="7"/>
  <c r="P1882" i="7"/>
  <c r="P1883" i="7"/>
  <c r="P1884" i="7"/>
  <c r="P1885" i="7"/>
  <c r="P1886" i="7"/>
  <c r="P1887" i="7"/>
  <c r="P1888" i="7"/>
  <c r="P1889" i="7"/>
  <c r="P1890" i="7"/>
  <c r="P1891" i="7"/>
  <c r="P1892" i="7"/>
  <c r="P1893" i="7"/>
  <c r="P1894" i="7"/>
  <c r="P1895" i="7"/>
  <c r="P1896" i="7"/>
  <c r="P1897" i="7"/>
  <c r="P1898" i="7"/>
  <c r="P1899" i="7"/>
  <c r="P1900" i="7"/>
  <c r="P1901" i="7"/>
  <c r="P1902" i="7"/>
  <c r="P1903" i="7"/>
  <c r="P1904" i="7"/>
  <c r="P1905" i="7"/>
  <c r="P1906" i="7"/>
  <c r="P1907" i="7"/>
  <c r="P1908" i="7"/>
  <c r="P1909" i="7"/>
  <c r="P1910" i="7"/>
  <c r="P1911" i="7"/>
  <c r="P1912" i="7"/>
  <c r="P1913" i="7"/>
  <c r="P1914" i="7"/>
  <c r="P1915" i="7"/>
  <c r="P1916" i="7"/>
  <c r="P1917" i="7"/>
  <c r="P1918" i="7"/>
  <c r="P1919" i="7"/>
  <c r="P1920" i="7"/>
  <c r="P1921" i="7"/>
  <c r="P1922" i="7"/>
  <c r="P1923" i="7"/>
  <c r="P1924" i="7"/>
  <c r="P1925" i="7"/>
  <c r="P1926" i="7"/>
  <c r="P1927" i="7"/>
  <c r="P1928" i="7"/>
  <c r="P1929" i="7"/>
  <c r="P1930" i="7"/>
  <c r="P1931" i="7"/>
  <c r="P1932" i="7"/>
  <c r="P1933" i="7"/>
  <c r="P1934" i="7"/>
  <c r="P1935" i="7"/>
  <c r="P1936" i="7"/>
  <c r="P1937" i="7"/>
  <c r="P1938" i="7"/>
  <c r="P1939" i="7"/>
  <c r="P1940" i="7"/>
  <c r="P1941" i="7"/>
  <c r="P1942" i="7"/>
  <c r="P1943" i="7"/>
  <c r="P1944" i="7"/>
  <c r="P1945" i="7"/>
  <c r="P1946" i="7"/>
  <c r="P1947" i="7"/>
  <c r="P1948" i="7"/>
  <c r="P1949" i="7"/>
  <c r="P1950" i="7"/>
  <c r="P1951" i="7"/>
  <c r="P1952" i="7"/>
  <c r="P1953" i="7"/>
  <c r="P1954" i="7"/>
  <c r="P1955" i="7"/>
  <c r="P1956" i="7"/>
  <c r="P1957" i="7"/>
  <c r="P1958" i="7"/>
  <c r="P1959" i="7"/>
  <c r="P1960" i="7"/>
  <c r="P1961" i="7"/>
  <c r="P1962" i="7"/>
  <c r="P1963" i="7"/>
  <c r="P1964" i="7"/>
  <c r="P1965" i="7"/>
  <c r="P1966" i="7"/>
  <c r="P1967" i="7"/>
  <c r="P1968" i="7"/>
  <c r="P1969" i="7"/>
  <c r="P1970" i="7"/>
  <c r="P1971" i="7"/>
  <c r="P1972" i="7"/>
  <c r="P1973" i="7"/>
  <c r="P1974" i="7"/>
  <c r="P1975" i="7"/>
  <c r="P1976" i="7"/>
  <c r="P1977" i="7"/>
  <c r="P1978" i="7"/>
  <c r="P1979" i="7"/>
  <c r="P1980" i="7"/>
  <c r="P1981" i="7"/>
  <c r="P1982" i="7"/>
  <c r="P1983" i="7"/>
  <c r="P1984" i="7"/>
  <c r="P1985" i="7"/>
  <c r="P1986" i="7"/>
  <c r="P1987" i="7"/>
  <c r="P1988" i="7"/>
  <c r="P1989" i="7"/>
  <c r="P1990" i="7"/>
  <c r="P1991" i="7"/>
  <c r="P1992" i="7"/>
  <c r="P1993" i="7"/>
  <c r="P1994" i="7"/>
  <c r="P1995" i="7"/>
  <c r="P1996" i="7"/>
  <c r="P1997" i="7"/>
  <c r="P1998" i="7"/>
  <c r="P1999" i="7"/>
  <c r="P2000" i="7"/>
  <c r="P2001" i="7"/>
  <c r="P2002" i="7"/>
  <c r="P2003" i="7"/>
  <c r="P2004" i="7"/>
  <c r="P2005" i="7"/>
  <c r="P2006" i="7"/>
  <c r="P2007" i="7"/>
  <c r="P2008" i="7"/>
  <c r="P2009" i="7"/>
  <c r="P2010" i="7"/>
  <c r="P2011" i="7"/>
  <c r="P2012" i="7"/>
  <c r="P2013" i="7"/>
  <c r="P2014" i="7"/>
  <c r="P2015" i="7"/>
  <c r="P2016" i="7"/>
  <c r="P2017" i="7"/>
  <c r="P2018" i="7"/>
  <c r="P2019" i="7"/>
  <c r="P2020" i="7"/>
  <c r="P2021" i="7"/>
  <c r="P2022" i="7"/>
  <c r="P2023" i="7"/>
  <c r="P2024" i="7"/>
  <c r="P2025" i="7"/>
  <c r="P2026" i="7"/>
  <c r="P2027" i="7"/>
  <c r="P2028" i="7"/>
  <c r="P2029" i="7"/>
  <c r="P2030" i="7"/>
  <c r="P2031" i="7"/>
  <c r="P2032" i="7"/>
  <c r="P2033" i="7"/>
  <c r="P2034" i="7"/>
  <c r="P2035" i="7"/>
  <c r="P2036" i="7"/>
  <c r="P2037" i="7"/>
  <c r="P2038" i="7"/>
  <c r="P2039" i="7"/>
  <c r="P2040" i="7"/>
  <c r="P2041" i="7"/>
  <c r="P2042" i="7"/>
  <c r="P2043" i="7"/>
  <c r="P2044" i="7"/>
  <c r="P2045" i="7"/>
  <c r="P2046" i="7"/>
  <c r="P2047" i="7"/>
  <c r="P2048" i="7"/>
  <c r="P2049" i="7"/>
  <c r="P2050" i="7"/>
  <c r="P2051" i="7"/>
  <c r="P2052" i="7"/>
  <c r="P2053" i="7"/>
  <c r="P2054" i="7"/>
  <c r="P2055" i="7"/>
  <c r="P2056" i="7"/>
  <c r="P2057" i="7"/>
  <c r="P2058" i="7"/>
  <c r="P2059" i="7"/>
  <c r="P2060" i="7"/>
  <c r="P2061" i="7"/>
  <c r="P2062" i="7"/>
  <c r="P2063" i="7"/>
  <c r="P2064" i="7"/>
  <c r="P2065" i="7"/>
  <c r="P2066" i="7"/>
  <c r="P2067" i="7"/>
  <c r="P2068" i="7"/>
  <c r="P2069" i="7"/>
  <c r="P2070" i="7"/>
  <c r="P2071" i="7"/>
  <c r="P2072" i="7"/>
  <c r="P2073" i="7"/>
  <c r="P2074" i="7"/>
  <c r="P2075" i="7"/>
  <c r="P2076" i="7"/>
  <c r="P2077" i="7"/>
  <c r="P2078" i="7"/>
  <c r="P2079" i="7"/>
  <c r="P2080" i="7"/>
  <c r="P2081" i="7"/>
  <c r="P2082" i="7"/>
  <c r="P2083" i="7"/>
  <c r="P2084" i="7"/>
  <c r="P2085" i="7"/>
  <c r="P2086" i="7"/>
  <c r="P2087" i="7"/>
  <c r="P2088" i="7"/>
  <c r="P2089" i="7"/>
  <c r="P2090" i="7"/>
  <c r="P2091" i="7"/>
  <c r="P2092" i="7"/>
  <c r="P2093" i="7"/>
  <c r="P2094" i="7"/>
  <c r="P2095" i="7"/>
  <c r="P2096" i="7"/>
  <c r="P2097" i="7"/>
  <c r="P2098" i="7"/>
  <c r="P2099" i="7"/>
  <c r="P2100" i="7"/>
  <c r="P2101" i="7"/>
  <c r="P2102" i="7"/>
  <c r="P2103" i="7"/>
  <c r="P2104" i="7"/>
  <c r="P2105" i="7"/>
  <c r="P2106" i="7"/>
  <c r="P2107" i="7"/>
  <c r="P2108" i="7"/>
  <c r="P2109" i="7"/>
  <c r="P2110" i="7"/>
  <c r="P2111" i="7"/>
  <c r="P2112" i="7"/>
  <c r="P2113" i="7"/>
  <c r="P2114" i="7"/>
  <c r="P2115" i="7"/>
  <c r="P2116" i="7"/>
  <c r="P2117" i="7"/>
  <c r="P2118" i="7"/>
  <c r="P2119" i="7"/>
  <c r="P2120" i="7"/>
  <c r="P2121" i="7"/>
  <c r="P2122" i="7"/>
  <c r="P2123" i="7"/>
  <c r="P2124" i="7"/>
  <c r="P2125" i="7"/>
  <c r="P2126" i="7"/>
  <c r="P2127" i="7"/>
  <c r="P2128" i="7"/>
  <c r="P2129" i="7"/>
  <c r="P2130" i="7"/>
  <c r="P2131" i="7"/>
  <c r="P2132" i="7"/>
  <c r="P2133" i="7"/>
  <c r="P2134" i="7"/>
  <c r="P2135" i="7"/>
  <c r="P2136" i="7"/>
  <c r="P2137" i="7"/>
  <c r="P2138" i="7"/>
  <c r="P2139" i="7"/>
  <c r="P2140" i="7"/>
  <c r="P2141" i="7"/>
  <c r="P2142" i="7"/>
  <c r="P2143" i="7"/>
  <c r="P2144" i="7"/>
  <c r="P2145" i="7"/>
  <c r="P2146" i="7"/>
  <c r="P2147" i="7"/>
  <c r="P2148" i="7"/>
  <c r="P2149" i="7"/>
  <c r="P2150" i="7"/>
  <c r="P2151" i="7"/>
  <c r="P2152" i="7"/>
  <c r="P2153" i="7"/>
  <c r="P2154" i="7"/>
  <c r="P2155" i="7"/>
  <c r="P2156" i="7"/>
  <c r="P2157" i="7"/>
  <c r="P2158" i="7"/>
  <c r="P2159" i="7"/>
  <c r="P2160" i="7"/>
  <c r="P2161" i="7"/>
  <c r="P2162" i="7"/>
  <c r="P2163" i="7"/>
  <c r="P2164" i="7"/>
  <c r="P2165" i="7"/>
  <c r="P2166" i="7"/>
  <c r="P2167" i="7"/>
  <c r="P2168" i="7"/>
  <c r="P2169" i="7"/>
  <c r="P2170" i="7"/>
  <c r="P2171" i="7"/>
  <c r="P2172" i="7"/>
  <c r="P2173" i="7"/>
  <c r="P2174" i="7"/>
  <c r="P2175" i="7"/>
  <c r="P2176" i="7"/>
  <c r="P2177" i="7"/>
  <c r="P2178" i="7"/>
  <c r="P2179" i="7"/>
  <c r="P2180" i="7"/>
  <c r="P2181" i="7"/>
  <c r="P2182" i="7"/>
  <c r="P2183" i="7"/>
  <c r="P2184" i="7"/>
  <c r="P2185" i="7"/>
  <c r="P2186" i="7"/>
  <c r="P2187" i="7"/>
  <c r="P2188" i="7"/>
  <c r="P2189" i="7"/>
  <c r="P2190" i="7"/>
  <c r="P2191" i="7"/>
  <c r="P2192" i="7"/>
  <c r="P2193" i="7"/>
  <c r="P2194" i="7"/>
  <c r="P2195" i="7"/>
  <c r="P2196" i="7"/>
  <c r="P2197" i="7"/>
  <c r="P2198" i="7"/>
  <c r="P2199" i="7"/>
  <c r="P2200" i="7"/>
  <c r="P2201" i="7"/>
  <c r="P2202" i="7"/>
  <c r="P2203" i="7"/>
  <c r="P2204" i="7"/>
  <c r="P2205" i="7"/>
  <c r="P2206" i="7"/>
  <c r="P2207" i="7"/>
  <c r="P2208" i="7"/>
  <c r="P2209" i="7"/>
  <c r="P2210" i="7"/>
  <c r="P2211" i="7"/>
  <c r="P2212" i="7"/>
  <c r="P2213" i="7"/>
  <c r="P2214" i="7"/>
  <c r="P2215" i="7"/>
  <c r="P2216" i="7"/>
  <c r="P2217" i="7"/>
  <c r="P2218" i="7"/>
  <c r="P2219" i="7"/>
  <c r="P2220" i="7"/>
  <c r="P2221" i="7"/>
  <c r="P2222" i="7"/>
  <c r="P2223" i="7"/>
  <c r="P2224" i="7"/>
  <c r="P2225" i="7"/>
  <c r="P2226" i="7"/>
  <c r="P2227" i="7"/>
  <c r="P2228" i="7"/>
  <c r="P2229" i="7"/>
  <c r="P2230" i="7"/>
  <c r="P2231" i="7"/>
  <c r="P2232" i="7"/>
  <c r="P2233" i="7"/>
  <c r="P2234" i="7"/>
  <c r="P2235" i="7"/>
  <c r="P2236" i="7"/>
  <c r="P2237" i="7"/>
  <c r="P2238" i="7"/>
  <c r="P2239" i="7"/>
  <c r="P2240" i="7"/>
  <c r="P2241" i="7"/>
  <c r="P2242" i="7"/>
  <c r="P2243" i="7"/>
  <c r="P2244" i="7"/>
  <c r="P2245" i="7"/>
  <c r="P2246" i="7"/>
  <c r="P2247" i="7"/>
  <c r="P2248" i="7"/>
  <c r="P2249" i="7"/>
  <c r="P2250" i="7"/>
  <c r="P2251" i="7"/>
  <c r="P2252" i="7"/>
  <c r="P2253" i="7"/>
  <c r="P2254" i="7"/>
  <c r="P2255" i="7"/>
  <c r="P2256" i="7"/>
  <c r="P2257" i="7"/>
  <c r="P2258" i="7"/>
  <c r="P2259" i="7"/>
  <c r="P2260" i="7"/>
  <c r="P2261" i="7"/>
  <c r="P2262" i="7"/>
  <c r="P2263" i="7"/>
  <c r="P2264" i="7"/>
  <c r="P2265" i="7"/>
  <c r="P2266" i="7"/>
  <c r="P2267" i="7"/>
  <c r="P2268" i="7"/>
  <c r="P2269" i="7"/>
  <c r="P2270" i="7"/>
  <c r="P2271" i="7"/>
  <c r="P2272" i="7"/>
  <c r="P2273" i="7"/>
  <c r="P2274" i="7"/>
  <c r="P2275" i="7"/>
  <c r="P2276" i="7"/>
  <c r="P2277" i="7"/>
  <c r="P2278" i="7"/>
  <c r="P2279" i="7"/>
  <c r="P2280" i="7"/>
  <c r="P2281" i="7"/>
  <c r="P2282" i="7"/>
  <c r="P2283" i="7"/>
  <c r="P2284" i="7"/>
  <c r="P2285" i="7"/>
  <c r="P2286" i="7"/>
  <c r="P2287" i="7"/>
  <c r="P2288" i="7"/>
  <c r="P2289" i="7"/>
  <c r="P2290" i="7"/>
  <c r="P2291" i="7"/>
  <c r="P2292" i="7"/>
  <c r="P2293" i="7"/>
  <c r="P2294" i="7"/>
  <c r="P2295" i="7"/>
  <c r="P2296" i="7"/>
  <c r="P2297" i="7"/>
  <c r="P2298" i="7"/>
  <c r="P2299" i="7"/>
  <c r="P2300" i="7"/>
  <c r="P2301" i="7"/>
  <c r="P2302" i="7"/>
  <c r="P2303" i="7"/>
  <c r="P2304" i="7"/>
  <c r="P2305" i="7"/>
  <c r="P2306" i="7"/>
  <c r="P2307" i="7"/>
  <c r="P2308" i="7"/>
  <c r="P2309" i="7"/>
  <c r="P2310" i="7"/>
  <c r="P2311" i="7"/>
  <c r="P2312" i="7"/>
  <c r="P2313" i="7"/>
  <c r="P2314" i="7"/>
  <c r="P2315" i="7"/>
  <c r="P2316" i="7"/>
  <c r="P2317" i="7"/>
  <c r="P2318" i="7"/>
  <c r="P2319" i="7"/>
  <c r="P2320" i="7"/>
  <c r="P2321" i="7"/>
  <c r="P2322" i="7"/>
  <c r="P2323" i="7"/>
  <c r="P2324" i="7"/>
  <c r="P2325" i="7"/>
  <c r="P2326" i="7"/>
  <c r="P2327" i="7"/>
  <c r="P2328" i="7"/>
  <c r="P2329" i="7"/>
  <c r="P2330" i="7"/>
  <c r="P2331" i="7"/>
  <c r="P2332" i="7"/>
  <c r="P2333" i="7"/>
  <c r="P2334" i="7"/>
  <c r="P2335" i="7"/>
  <c r="P2336" i="7"/>
  <c r="P2337" i="7"/>
  <c r="P2338" i="7"/>
  <c r="P2339" i="7"/>
  <c r="P2340" i="7"/>
  <c r="P2341" i="7"/>
  <c r="P2342" i="7"/>
  <c r="P2343" i="7"/>
  <c r="P2344" i="7"/>
  <c r="P2345" i="7"/>
  <c r="P2346" i="7"/>
  <c r="P2347" i="7"/>
  <c r="P2348" i="7"/>
  <c r="P2349" i="7"/>
  <c r="P2350" i="7"/>
  <c r="P2351" i="7"/>
  <c r="P2352" i="7"/>
  <c r="P2353" i="7"/>
  <c r="P2354" i="7"/>
  <c r="P2355" i="7"/>
  <c r="P2356" i="7"/>
  <c r="P2357" i="7"/>
  <c r="P2358" i="7"/>
  <c r="P2359" i="7"/>
  <c r="P2360" i="7"/>
  <c r="P2361" i="7"/>
  <c r="P2362" i="7"/>
  <c r="P2363" i="7"/>
  <c r="P2364" i="7"/>
  <c r="P2365" i="7"/>
  <c r="P2366" i="7"/>
  <c r="P2367" i="7"/>
  <c r="P2368" i="7"/>
  <c r="P2369" i="7"/>
  <c r="P2370" i="7"/>
  <c r="P2371" i="7"/>
  <c r="P2372" i="7"/>
  <c r="P2373" i="7"/>
  <c r="P2374" i="7"/>
  <c r="P2375" i="7"/>
  <c r="P2376" i="7"/>
  <c r="P2377" i="7"/>
  <c r="P2378" i="7"/>
  <c r="P2379" i="7"/>
  <c r="P2380" i="7"/>
  <c r="P2381" i="7"/>
  <c r="P2382" i="7"/>
  <c r="P2383" i="7"/>
  <c r="P2384" i="7"/>
  <c r="P2385" i="7"/>
  <c r="P2386" i="7"/>
  <c r="P2387" i="7"/>
  <c r="P2388" i="7"/>
  <c r="P2389" i="7"/>
  <c r="P2390" i="7"/>
  <c r="P2391" i="7"/>
  <c r="P2392" i="7"/>
  <c r="P2393" i="7"/>
  <c r="P2394" i="7"/>
  <c r="P2395" i="7"/>
  <c r="P2396" i="7"/>
  <c r="P2397" i="7"/>
  <c r="P2398" i="7"/>
  <c r="P2399" i="7"/>
  <c r="P2400" i="7"/>
  <c r="P2401" i="7"/>
  <c r="P2402" i="7"/>
  <c r="P2403" i="7"/>
  <c r="P2404" i="7"/>
  <c r="P2405" i="7"/>
  <c r="P2406" i="7"/>
  <c r="P2407" i="7"/>
  <c r="P2408" i="7"/>
  <c r="P2409" i="7"/>
  <c r="P2410" i="7"/>
  <c r="P2411" i="7"/>
  <c r="P2412" i="7"/>
  <c r="P2413" i="7"/>
  <c r="P2414" i="7"/>
  <c r="P2415" i="7"/>
  <c r="P2416" i="7"/>
  <c r="P2417" i="7"/>
  <c r="P2418" i="7"/>
  <c r="P2419" i="7"/>
  <c r="P2420" i="7"/>
  <c r="P2421" i="7"/>
  <c r="P2422" i="7"/>
  <c r="P2423" i="7"/>
  <c r="P2424" i="7"/>
  <c r="P2425" i="7"/>
  <c r="P2426" i="7"/>
  <c r="P2427" i="7"/>
  <c r="P2428" i="7"/>
  <c r="P2429" i="7"/>
  <c r="P2430" i="7"/>
  <c r="P2431" i="7"/>
  <c r="P2432" i="7"/>
  <c r="P2433" i="7"/>
  <c r="P2434" i="7"/>
  <c r="P2435" i="7"/>
  <c r="P2436" i="7"/>
  <c r="P2437" i="7"/>
  <c r="P2438" i="7"/>
  <c r="P2439" i="7"/>
  <c r="P2440" i="7"/>
  <c r="P2441" i="7"/>
  <c r="P2442" i="7"/>
  <c r="P2443" i="7"/>
  <c r="P2444" i="7"/>
  <c r="P2445" i="7"/>
  <c r="P2446" i="7"/>
  <c r="P2447" i="7"/>
  <c r="P2448" i="7"/>
  <c r="P2449" i="7"/>
  <c r="P2450" i="7"/>
  <c r="P2451" i="7"/>
  <c r="P2452" i="7"/>
  <c r="P2453" i="7"/>
  <c r="P2454" i="7"/>
  <c r="P2455" i="7"/>
  <c r="P2456" i="7"/>
  <c r="P2457" i="7"/>
  <c r="P2458" i="7"/>
  <c r="P2459" i="7"/>
  <c r="P2460" i="7"/>
  <c r="P2461" i="7"/>
  <c r="P2462" i="7"/>
  <c r="P2463" i="7"/>
  <c r="P2464" i="7"/>
  <c r="P2465" i="7"/>
  <c r="P2466" i="7"/>
  <c r="P2467" i="7"/>
  <c r="P2468" i="7"/>
  <c r="P2469" i="7"/>
  <c r="P2470" i="7"/>
  <c r="P2471" i="7"/>
  <c r="P2472" i="7"/>
  <c r="P2473" i="7"/>
  <c r="P2474" i="7"/>
  <c r="P2475" i="7"/>
  <c r="P2476" i="7"/>
  <c r="P2477" i="7"/>
  <c r="P2478" i="7"/>
  <c r="P2479" i="7"/>
  <c r="P2480" i="7"/>
  <c r="P2481" i="7"/>
  <c r="P2482" i="7"/>
  <c r="P2483" i="7"/>
  <c r="P2484" i="7"/>
  <c r="P2485" i="7"/>
  <c r="P2486" i="7"/>
  <c r="P2487" i="7"/>
  <c r="P2488" i="7"/>
  <c r="P2489" i="7"/>
  <c r="P2490" i="7"/>
  <c r="P2491" i="7"/>
  <c r="P2492" i="7"/>
  <c r="P2493" i="7"/>
  <c r="P2494" i="7"/>
  <c r="P2495" i="7"/>
  <c r="P2496" i="7"/>
  <c r="P2497" i="7"/>
  <c r="P2498" i="7"/>
  <c r="P2499" i="7"/>
  <c r="P2500" i="7"/>
  <c r="P2501" i="7"/>
  <c r="P2502" i="7"/>
  <c r="P2503" i="7"/>
  <c r="P2504" i="7"/>
  <c r="P2505" i="7"/>
  <c r="P2506" i="7"/>
  <c r="P2507" i="7"/>
  <c r="P2508" i="7"/>
  <c r="P2509" i="7"/>
  <c r="P2510" i="7"/>
  <c r="P2511" i="7"/>
  <c r="P2512" i="7"/>
  <c r="P2513" i="7"/>
  <c r="P2514" i="7"/>
  <c r="P2515" i="7"/>
  <c r="P2516" i="7"/>
  <c r="P2517" i="7"/>
  <c r="P2518" i="7"/>
  <c r="P2519" i="7"/>
  <c r="P2520" i="7"/>
  <c r="P2521" i="7"/>
  <c r="P2522" i="7"/>
  <c r="P2523" i="7"/>
  <c r="P2524" i="7"/>
  <c r="P2525" i="7"/>
  <c r="P2526" i="7"/>
  <c r="P2527" i="7"/>
  <c r="P2528" i="7"/>
  <c r="P2529" i="7"/>
  <c r="P2530" i="7"/>
  <c r="P2531" i="7"/>
  <c r="P2532" i="7"/>
  <c r="P2533" i="7"/>
  <c r="P2534" i="7"/>
  <c r="P2535" i="7"/>
  <c r="P2536" i="7"/>
  <c r="P2537" i="7"/>
  <c r="P2538" i="7"/>
  <c r="P2539" i="7"/>
  <c r="P2540" i="7"/>
  <c r="P2541" i="7"/>
  <c r="P2542" i="7"/>
  <c r="P2543" i="7"/>
  <c r="P2544" i="7"/>
  <c r="P2545" i="7"/>
  <c r="P2546" i="7"/>
  <c r="P2547" i="7"/>
  <c r="P2548" i="7"/>
  <c r="P2549" i="7"/>
  <c r="P2550" i="7"/>
  <c r="P2551" i="7"/>
  <c r="P2552" i="7"/>
  <c r="P2553" i="7"/>
  <c r="P2554" i="7"/>
  <c r="P2555" i="7"/>
  <c r="P2556" i="7"/>
  <c r="P2557" i="7"/>
  <c r="P2558" i="7"/>
  <c r="P2559" i="7"/>
  <c r="P2560" i="7"/>
  <c r="P2561" i="7"/>
  <c r="P2562" i="7"/>
  <c r="P2563" i="7"/>
  <c r="P2564" i="7"/>
  <c r="P2565" i="7"/>
  <c r="P2566" i="7"/>
  <c r="P2567" i="7"/>
  <c r="P2568" i="7"/>
  <c r="P2569" i="7"/>
  <c r="P2570" i="7"/>
  <c r="P2571" i="7"/>
  <c r="P2572" i="7"/>
  <c r="P2573" i="7"/>
  <c r="P2574" i="7"/>
  <c r="P2575" i="7"/>
  <c r="P2576" i="7"/>
  <c r="P2577" i="7"/>
  <c r="P2578" i="7"/>
  <c r="P2579" i="7"/>
  <c r="P2580" i="7"/>
  <c r="P2581" i="7"/>
  <c r="P2582" i="7"/>
  <c r="P2583" i="7"/>
  <c r="P2584" i="7"/>
  <c r="P2585" i="7"/>
  <c r="P2586" i="7"/>
  <c r="P2587" i="7"/>
  <c r="P2588" i="7"/>
  <c r="P2589" i="7"/>
  <c r="P2590" i="7"/>
  <c r="P2591" i="7"/>
  <c r="P2592" i="7"/>
  <c r="P2593" i="7"/>
  <c r="P2594" i="7"/>
  <c r="P2595" i="7"/>
  <c r="P2596" i="7"/>
  <c r="P2597" i="7"/>
  <c r="P2598" i="7"/>
  <c r="P2599" i="7"/>
  <c r="P2600" i="7"/>
  <c r="P2601" i="7"/>
  <c r="P2602" i="7"/>
  <c r="P2603" i="7"/>
  <c r="P2604" i="7"/>
  <c r="P2605" i="7"/>
  <c r="P2606" i="7"/>
  <c r="P2607" i="7"/>
  <c r="P2608" i="7"/>
  <c r="P2609" i="7"/>
  <c r="P2610" i="7"/>
  <c r="P2611" i="7"/>
  <c r="P2612" i="7"/>
  <c r="P2613" i="7"/>
  <c r="P2614" i="7"/>
  <c r="P2615" i="7"/>
  <c r="P2616" i="7"/>
  <c r="P2617" i="7"/>
  <c r="P2618" i="7"/>
  <c r="P2619" i="7"/>
  <c r="P2620" i="7"/>
  <c r="P2621" i="7"/>
  <c r="P2622" i="7"/>
  <c r="P2623" i="7"/>
  <c r="P2624" i="7"/>
  <c r="P2625" i="7"/>
  <c r="P2626" i="7"/>
  <c r="P2627" i="7"/>
  <c r="P2628" i="7"/>
  <c r="P2629" i="7"/>
  <c r="P2630" i="7"/>
  <c r="P2631" i="7"/>
  <c r="P2632" i="7"/>
  <c r="P2633" i="7"/>
  <c r="P2634" i="7"/>
  <c r="P2635" i="7"/>
  <c r="P2636" i="7"/>
  <c r="P2637" i="7"/>
  <c r="P2638" i="7"/>
  <c r="P2639" i="7"/>
  <c r="P2640" i="7"/>
  <c r="P2641" i="7"/>
  <c r="P2642" i="7"/>
  <c r="P2643" i="7"/>
  <c r="P2644" i="7"/>
  <c r="P2645" i="7"/>
  <c r="P2646" i="7"/>
  <c r="P2647" i="7"/>
  <c r="P2648" i="7"/>
  <c r="P2649" i="7"/>
  <c r="P2650" i="7"/>
  <c r="P2651" i="7"/>
  <c r="P2652" i="7"/>
  <c r="P2653" i="7"/>
  <c r="P2654" i="7"/>
  <c r="P2655" i="7"/>
  <c r="P2656" i="7"/>
  <c r="P2657" i="7"/>
  <c r="P2658" i="7"/>
  <c r="P2659" i="7"/>
  <c r="P2660" i="7"/>
  <c r="P2661" i="7"/>
  <c r="P2662" i="7"/>
  <c r="P2663" i="7"/>
  <c r="P2664" i="7"/>
  <c r="P2665" i="7"/>
  <c r="P2666" i="7"/>
  <c r="P2667" i="7"/>
  <c r="P2668" i="7"/>
  <c r="P2669" i="7"/>
  <c r="P2670" i="7"/>
  <c r="P2671" i="7"/>
  <c r="P2672" i="7"/>
  <c r="P2673" i="7"/>
  <c r="P2674" i="7"/>
  <c r="P2675" i="7"/>
  <c r="P2676" i="7"/>
  <c r="P2677" i="7"/>
  <c r="P2678" i="7"/>
  <c r="P2679" i="7"/>
  <c r="P2680" i="7"/>
  <c r="P2681" i="7"/>
  <c r="P2682" i="7"/>
  <c r="P2683" i="7"/>
  <c r="P2684" i="7"/>
  <c r="P2685" i="7"/>
  <c r="P2686" i="7"/>
  <c r="P2687" i="7"/>
  <c r="P2688" i="7"/>
  <c r="P2689" i="7"/>
  <c r="P2690" i="7"/>
  <c r="P2691" i="7"/>
  <c r="P2692" i="7"/>
  <c r="P2693" i="7"/>
  <c r="P2694" i="7"/>
  <c r="P2695" i="7"/>
  <c r="P2696" i="7"/>
  <c r="P2697" i="7"/>
  <c r="P2698" i="7"/>
  <c r="P2699" i="7"/>
  <c r="P2700" i="7"/>
  <c r="P2701" i="7"/>
  <c r="P2702" i="7"/>
  <c r="P2703" i="7"/>
  <c r="P2704" i="7"/>
  <c r="P2705" i="7"/>
  <c r="P2706" i="7"/>
  <c r="P2707" i="7"/>
  <c r="P2708" i="7"/>
  <c r="P2709" i="7"/>
  <c r="P2710" i="7"/>
  <c r="P2711" i="7"/>
  <c r="P2712" i="7"/>
  <c r="P2713" i="7"/>
  <c r="P2714" i="7"/>
  <c r="P2715" i="7"/>
  <c r="P2716" i="7"/>
  <c r="P2717" i="7"/>
  <c r="P2718" i="7"/>
  <c r="P2719" i="7"/>
  <c r="P2720" i="7"/>
  <c r="P2721" i="7"/>
  <c r="P2722" i="7"/>
  <c r="P2723" i="7"/>
  <c r="P2724" i="7"/>
  <c r="P2725" i="7"/>
  <c r="P2726" i="7"/>
  <c r="P2727" i="7"/>
  <c r="P2728" i="7"/>
  <c r="P2729" i="7"/>
  <c r="P2730" i="7"/>
  <c r="P2731" i="7"/>
  <c r="P2732" i="7"/>
  <c r="P2733" i="7"/>
  <c r="P2734" i="7"/>
  <c r="P2735" i="7"/>
  <c r="P2736" i="7"/>
  <c r="P2737" i="7"/>
  <c r="P2738" i="7"/>
  <c r="P2739" i="7"/>
  <c r="P2740" i="7"/>
  <c r="P2741" i="7"/>
  <c r="P2742" i="7"/>
  <c r="P2743" i="7"/>
  <c r="P2744" i="7"/>
  <c r="P2745" i="7"/>
  <c r="P2746" i="7"/>
  <c r="P2747" i="7"/>
  <c r="P2748" i="7"/>
  <c r="P2749" i="7"/>
  <c r="P2750" i="7"/>
  <c r="P2751" i="7"/>
  <c r="P2752" i="7"/>
  <c r="P2753" i="7"/>
  <c r="P2754" i="7"/>
  <c r="P2755" i="7"/>
  <c r="P2756" i="7"/>
  <c r="P2757" i="7"/>
  <c r="P2758" i="7"/>
  <c r="P2759" i="7"/>
  <c r="P2760" i="7"/>
  <c r="P2761" i="7"/>
  <c r="P2762" i="7"/>
  <c r="P2763" i="7"/>
  <c r="P2764" i="7"/>
  <c r="P2765" i="7"/>
  <c r="P2766" i="7"/>
  <c r="P2767" i="7"/>
  <c r="P2768" i="7"/>
  <c r="P2769" i="7"/>
  <c r="P2770" i="7"/>
  <c r="P2771" i="7"/>
  <c r="P2772" i="7"/>
  <c r="P2773" i="7"/>
  <c r="P2774" i="7"/>
  <c r="P2775" i="7"/>
  <c r="P2776" i="7"/>
  <c r="P2777" i="7"/>
  <c r="P2778" i="7"/>
  <c r="P2779" i="7"/>
  <c r="P2780" i="7"/>
  <c r="P2781" i="7"/>
  <c r="P2782" i="7"/>
  <c r="P2783" i="7"/>
  <c r="P2784" i="7"/>
  <c r="P2785" i="7"/>
  <c r="P2786" i="7"/>
  <c r="P2787" i="7"/>
  <c r="P2788" i="7"/>
  <c r="P2789" i="7"/>
  <c r="P2790" i="7"/>
  <c r="P2791" i="7"/>
  <c r="P2792" i="7"/>
  <c r="P2793" i="7"/>
  <c r="P2794" i="7"/>
  <c r="P2795" i="7"/>
  <c r="P2796" i="7"/>
  <c r="P2797" i="7"/>
  <c r="P2798" i="7"/>
  <c r="P2799" i="7"/>
  <c r="P2800" i="7"/>
  <c r="P2801" i="7"/>
  <c r="P2802" i="7"/>
  <c r="P2803" i="7"/>
  <c r="P2804" i="7"/>
  <c r="P2805" i="7"/>
  <c r="P2806" i="7"/>
  <c r="P2807" i="7"/>
  <c r="P2808" i="7"/>
  <c r="P2809" i="7"/>
  <c r="P2810" i="7"/>
  <c r="P2811" i="7"/>
  <c r="P2812" i="7"/>
  <c r="P2813" i="7"/>
  <c r="P2814" i="7"/>
  <c r="P2815" i="7"/>
  <c r="P2816" i="7"/>
  <c r="P2817" i="7"/>
  <c r="P2" i="7"/>
  <c r="O3" i="7"/>
  <c r="O4" i="7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16" i="7"/>
  <c r="O217" i="7"/>
  <c r="O218" i="7"/>
  <c r="O219" i="7"/>
  <c r="O220" i="7"/>
  <c r="O221" i="7"/>
  <c r="O222" i="7"/>
  <c r="O223" i="7"/>
  <c r="O224" i="7"/>
  <c r="O225" i="7"/>
  <c r="O226" i="7"/>
  <c r="O227" i="7"/>
  <c r="O228" i="7"/>
  <c r="O229" i="7"/>
  <c r="O230" i="7"/>
  <c r="O231" i="7"/>
  <c r="O232" i="7"/>
  <c r="O233" i="7"/>
  <c r="O234" i="7"/>
  <c r="O235" i="7"/>
  <c r="O236" i="7"/>
  <c r="O237" i="7"/>
  <c r="O238" i="7"/>
  <c r="O239" i="7"/>
  <c r="O240" i="7"/>
  <c r="O241" i="7"/>
  <c r="O242" i="7"/>
  <c r="O243" i="7"/>
  <c r="O244" i="7"/>
  <c r="O245" i="7"/>
  <c r="O246" i="7"/>
  <c r="O247" i="7"/>
  <c r="O248" i="7"/>
  <c r="O249" i="7"/>
  <c r="O250" i="7"/>
  <c r="O251" i="7"/>
  <c r="O252" i="7"/>
  <c r="O253" i="7"/>
  <c r="O254" i="7"/>
  <c r="O255" i="7"/>
  <c r="O256" i="7"/>
  <c r="O257" i="7"/>
  <c r="O258" i="7"/>
  <c r="O259" i="7"/>
  <c r="O260" i="7"/>
  <c r="O261" i="7"/>
  <c r="O262" i="7"/>
  <c r="O263" i="7"/>
  <c r="O264" i="7"/>
  <c r="O265" i="7"/>
  <c r="O266" i="7"/>
  <c r="O267" i="7"/>
  <c r="O268" i="7"/>
  <c r="O269" i="7"/>
  <c r="O270" i="7"/>
  <c r="O271" i="7"/>
  <c r="O272" i="7"/>
  <c r="O273" i="7"/>
  <c r="O274" i="7"/>
  <c r="O275" i="7"/>
  <c r="O276" i="7"/>
  <c r="O277" i="7"/>
  <c r="O278" i="7"/>
  <c r="O279" i="7"/>
  <c r="O280" i="7"/>
  <c r="O281" i="7"/>
  <c r="O282" i="7"/>
  <c r="O283" i="7"/>
  <c r="O284" i="7"/>
  <c r="O285" i="7"/>
  <c r="O286" i="7"/>
  <c r="O287" i="7"/>
  <c r="O288" i="7"/>
  <c r="O289" i="7"/>
  <c r="O290" i="7"/>
  <c r="O291" i="7"/>
  <c r="O292" i="7"/>
  <c r="O293" i="7"/>
  <c r="O294" i="7"/>
  <c r="O295" i="7"/>
  <c r="O296" i="7"/>
  <c r="O297" i="7"/>
  <c r="O298" i="7"/>
  <c r="O299" i="7"/>
  <c r="O300" i="7"/>
  <c r="O301" i="7"/>
  <c r="O302" i="7"/>
  <c r="O303" i="7"/>
  <c r="O304" i="7"/>
  <c r="O305" i="7"/>
  <c r="O306" i="7"/>
  <c r="O307" i="7"/>
  <c r="O308" i="7"/>
  <c r="O309" i="7"/>
  <c r="O310" i="7"/>
  <c r="O311" i="7"/>
  <c r="O312" i="7"/>
  <c r="O313" i="7"/>
  <c r="O314" i="7"/>
  <c r="O315" i="7"/>
  <c r="O316" i="7"/>
  <c r="O317" i="7"/>
  <c r="O318" i="7"/>
  <c r="O319" i="7"/>
  <c r="O320" i="7"/>
  <c r="O321" i="7"/>
  <c r="O322" i="7"/>
  <c r="O323" i="7"/>
  <c r="O324" i="7"/>
  <c r="O325" i="7"/>
  <c r="O326" i="7"/>
  <c r="O327" i="7"/>
  <c r="O328" i="7"/>
  <c r="O329" i="7"/>
  <c r="O330" i="7"/>
  <c r="O331" i="7"/>
  <c r="O332" i="7"/>
  <c r="O333" i="7"/>
  <c r="O334" i="7"/>
  <c r="O335" i="7"/>
  <c r="O336" i="7"/>
  <c r="O337" i="7"/>
  <c r="O338" i="7"/>
  <c r="O339" i="7"/>
  <c r="O340" i="7"/>
  <c r="O341" i="7"/>
  <c r="O342" i="7"/>
  <c r="O343" i="7"/>
  <c r="O344" i="7"/>
  <c r="O345" i="7"/>
  <c r="O346" i="7"/>
  <c r="O347" i="7"/>
  <c r="O348" i="7"/>
  <c r="O349" i="7"/>
  <c r="O350" i="7"/>
  <c r="O351" i="7"/>
  <c r="O352" i="7"/>
  <c r="O353" i="7"/>
  <c r="O354" i="7"/>
  <c r="O355" i="7"/>
  <c r="O356" i="7"/>
  <c r="O357" i="7"/>
  <c r="O358" i="7"/>
  <c r="O359" i="7"/>
  <c r="O360" i="7"/>
  <c r="O361" i="7"/>
  <c r="O362" i="7"/>
  <c r="O363" i="7"/>
  <c r="O364" i="7"/>
  <c r="O365" i="7"/>
  <c r="O366" i="7"/>
  <c r="O367" i="7"/>
  <c r="O368" i="7"/>
  <c r="O369" i="7"/>
  <c r="O370" i="7"/>
  <c r="O371" i="7"/>
  <c r="O372" i="7"/>
  <c r="O373" i="7"/>
  <c r="O374" i="7"/>
  <c r="O375" i="7"/>
  <c r="O376" i="7"/>
  <c r="O377" i="7"/>
  <c r="O378" i="7"/>
  <c r="O379" i="7"/>
  <c r="O380" i="7"/>
  <c r="O381" i="7"/>
  <c r="O382" i="7"/>
  <c r="O383" i="7"/>
  <c r="O384" i="7"/>
  <c r="O385" i="7"/>
  <c r="O386" i="7"/>
  <c r="O387" i="7"/>
  <c r="O388" i="7"/>
  <c r="O389" i="7"/>
  <c r="O390" i="7"/>
  <c r="O391" i="7"/>
  <c r="O392" i="7"/>
  <c r="O393" i="7"/>
  <c r="O394" i="7"/>
  <c r="O395" i="7"/>
  <c r="O396" i="7"/>
  <c r="O397" i="7"/>
  <c r="O398" i="7"/>
  <c r="O399" i="7"/>
  <c r="O400" i="7"/>
  <c r="O401" i="7"/>
  <c r="O402" i="7"/>
  <c r="O403" i="7"/>
  <c r="O404" i="7"/>
  <c r="O405" i="7"/>
  <c r="O406" i="7"/>
  <c r="O407" i="7"/>
  <c r="O408" i="7"/>
  <c r="O409" i="7"/>
  <c r="O410" i="7"/>
  <c r="O411" i="7"/>
  <c r="O412" i="7"/>
  <c r="O413" i="7"/>
  <c r="O414" i="7"/>
  <c r="O415" i="7"/>
  <c r="O416" i="7"/>
  <c r="O417" i="7"/>
  <c r="O418" i="7"/>
  <c r="O419" i="7"/>
  <c r="O420" i="7"/>
  <c r="O421" i="7"/>
  <c r="O422" i="7"/>
  <c r="O423" i="7"/>
  <c r="O424" i="7"/>
  <c r="O425" i="7"/>
  <c r="O426" i="7"/>
  <c r="O427" i="7"/>
  <c r="O428" i="7"/>
  <c r="O429" i="7"/>
  <c r="O430" i="7"/>
  <c r="O431" i="7"/>
  <c r="O432" i="7"/>
  <c r="O433" i="7"/>
  <c r="O434" i="7"/>
  <c r="O435" i="7"/>
  <c r="O436" i="7"/>
  <c r="O437" i="7"/>
  <c r="O438" i="7"/>
  <c r="O439" i="7"/>
  <c r="O440" i="7"/>
  <c r="O441" i="7"/>
  <c r="O442" i="7"/>
  <c r="O443" i="7"/>
  <c r="O444" i="7"/>
  <c r="O445" i="7"/>
  <c r="O446" i="7"/>
  <c r="O447" i="7"/>
  <c r="O448" i="7"/>
  <c r="O449" i="7"/>
  <c r="O450" i="7"/>
  <c r="O451" i="7"/>
  <c r="O452" i="7"/>
  <c r="O453" i="7"/>
  <c r="O454" i="7"/>
  <c r="O455" i="7"/>
  <c r="O456" i="7"/>
  <c r="O457" i="7"/>
  <c r="O458" i="7"/>
  <c r="O459" i="7"/>
  <c r="O460" i="7"/>
  <c r="O461" i="7"/>
  <c r="O462" i="7"/>
  <c r="O463" i="7"/>
  <c r="O464" i="7"/>
  <c r="O465" i="7"/>
  <c r="O466" i="7"/>
  <c r="O467" i="7"/>
  <c r="O468" i="7"/>
  <c r="O469" i="7"/>
  <c r="O470" i="7"/>
  <c r="O471" i="7"/>
  <c r="O472" i="7"/>
  <c r="O473" i="7"/>
  <c r="O474" i="7"/>
  <c r="O475" i="7"/>
  <c r="O476" i="7"/>
  <c r="O477" i="7"/>
  <c r="O478" i="7"/>
  <c r="O479" i="7"/>
  <c r="O480" i="7"/>
  <c r="O481" i="7"/>
  <c r="O482" i="7"/>
  <c r="O483" i="7"/>
  <c r="O484" i="7"/>
  <c r="O485" i="7"/>
  <c r="O486" i="7"/>
  <c r="O487" i="7"/>
  <c r="O488" i="7"/>
  <c r="O489" i="7"/>
  <c r="O490" i="7"/>
  <c r="O491" i="7"/>
  <c r="O492" i="7"/>
  <c r="O493" i="7"/>
  <c r="O494" i="7"/>
  <c r="O495" i="7"/>
  <c r="O496" i="7"/>
  <c r="O497" i="7"/>
  <c r="O498" i="7"/>
  <c r="O499" i="7"/>
  <c r="O500" i="7"/>
  <c r="O501" i="7"/>
  <c r="O502" i="7"/>
  <c r="O503" i="7"/>
  <c r="O504" i="7"/>
  <c r="O505" i="7"/>
  <c r="O506" i="7"/>
  <c r="O507" i="7"/>
  <c r="O508" i="7"/>
  <c r="O509" i="7"/>
  <c r="O510" i="7"/>
  <c r="O511" i="7"/>
  <c r="O512" i="7"/>
  <c r="O513" i="7"/>
  <c r="O514" i="7"/>
  <c r="O515" i="7"/>
  <c r="O516" i="7"/>
  <c r="O517" i="7"/>
  <c r="O518" i="7"/>
  <c r="O519" i="7"/>
  <c r="O520" i="7"/>
  <c r="O521" i="7"/>
  <c r="O522" i="7"/>
  <c r="O523" i="7"/>
  <c r="O524" i="7"/>
  <c r="O525" i="7"/>
  <c r="O526" i="7"/>
  <c r="O527" i="7"/>
  <c r="O528" i="7"/>
  <c r="O529" i="7"/>
  <c r="O530" i="7"/>
  <c r="O531" i="7"/>
  <c r="O532" i="7"/>
  <c r="O533" i="7"/>
  <c r="O534" i="7"/>
  <c r="O535" i="7"/>
  <c r="O536" i="7"/>
  <c r="O537" i="7"/>
  <c r="O538" i="7"/>
  <c r="O539" i="7"/>
  <c r="O540" i="7"/>
  <c r="O541" i="7"/>
  <c r="O542" i="7"/>
  <c r="O543" i="7"/>
  <c r="O544" i="7"/>
  <c r="O545" i="7"/>
  <c r="O546" i="7"/>
  <c r="O547" i="7"/>
  <c r="O548" i="7"/>
  <c r="O549" i="7"/>
  <c r="O550" i="7"/>
  <c r="O551" i="7"/>
  <c r="O552" i="7"/>
  <c r="O553" i="7"/>
  <c r="O554" i="7"/>
  <c r="O555" i="7"/>
  <c r="O556" i="7"/>
  <c r="O557" i="7"/>
  <c r="O558" i="7"/>
  <c r="O559" i="7"/>
  <c r="O560" i="7"/>
  <c r="O561" i="7"/>
  <c r="O562" i="7"/>
  <c r="O563" i="7"/>
  <c r="O564" i="7"/>
  <c r="O565" i="7"/>
  <c r="O566" i="7"/>
  <c r="O567" i="7"/>
  <c r="O568" i="7"/>
  <c r="O569" i="7"/>
  <c r="O570" i="7"/>
  <c r="O571" i="7"/>
  <c r="O572" i="7"/>
  <c r="O573" i="7"/>
  <c r="O574" i="7"/>
  <c r="O575" i="7"/>
  <c r="O576" i="7"/>
  <c r="O577" i="7"/>
  <c r="O578" i="7"/>
  <c r="O579" i="7"/>
  <c r="O580" i="7"/>
  <c r="O581" i="7"/>
  <c r="O582" i="7"/>
  <c r="O583" i="7"/>
  <c r="O584" i="7"/>
  <c r="O585" i="7"/>
  <c r="O586" i="7"/>
  <c r="O587" i="7"/>
  <c r="O588" i="7"/>
  <c r="O589" i="7"/>
  <c r="O590" i="7"/>
  <c r="O591" i="7"/>
  <c r="O592" i="7"/>
  <c r="O593" i="7"/>
  <c r="O594" i="7"/>
  <c r="O595" i="7"/>
  <c r="O596" i="7"/>
  <c r="O597" i="7"/>
  <c r="O598" i="7"/>
  <c r="O599" i="7"/>
  <c r="O600" i="7"/>
  <c r="O601" i="7"/>
  <c r="O602" i="7"/>
  <c r="O603" i="7"/>
  <c r="O604" i="7"/>
  <c r="O605" i="7"/>
  <c r="O606" i="7"/>
  <c r="O607" i="7"/>
  <c r="O608" i="7"/>
  <c r="O609" i="7"/>
  <c r="O610" i="7"/>
  <c r="O611" i="7"/>
  <c r="O612" i="7"/>
  <c r="O613" i="7"/>
  <c r="O614" i="7"/>
  <c r="O615" i="7"/>
  <c r="O616" i="7"/>
  <c r="O617" i="7"/>
  <c r="O618" i="7"/>
  <c r="O619" i="7"/>
  <c r="O620" i="7"/>
  <c r="O621" i="7"/>
  <c r="O622" i="7"/>
  <c r="O623" i="7"/>
  <c r="O624" i="7"/>
  <c r="O625" i="7"/>
  <c r="O626" i="7"/>
  <c r="O627" i="7"/>
  <c r="O628" i="7"/>
  <c r="O629" i="7"/>
  <c r="O630" i="7"/>
  <c r="O631" i="7"/>
  <c r="O632" i="7"/>
  <c r="O633" i="7"/>
  <c r="O634" i="7"/>
  <c r="O635" i="7"/>
  <c r="O636" i="7"/>
  <c r="O637" i="7"/>
  <c r="O638" i="7"/>
  <c r="O639" i="7"/>
  <c r="O640" i="7"/>
  <c r="O641" i="7"/>
  <c r="O642" i="7"/>
  <c r="O643" i="7"/>
  <c r="O644" i="7"/>
  <c r="O645" i="7"/>
  <c r="O646" i="7"/>
  <c r="O647" i="7"/>
  <c r="O648" i="7"/>
  <c r="O649" i="7"/>
  <c r="O650" i="7"/>
  <c r="O651" i="7"/>
  <c r="O652" i="7"/>
  <c r="O653" i="7"/>
  <c r="O654" i="7"/>
  <c r="O655" i="7"/>
  <c r="O656" i="7"/>
  <c r="O657" i="7"/>
  <c r="O658" i="7"/>
  <c r="O659" i="7"/>
  <c r="O660" i="7"/>
  <c r="O661" i="7"/>
  <c r="O662" i="7"/>
  <c r="O663" i="7"/>
  <c r="O664" i="7"/>
  <c r="O665" i="7"/>
  <c r="O666" i="7"/>
  <c r="O667" i="7"/>
  <c r="O668" i="7"/>
  <c r="O669" i="7"/>
  <c r="O670" i="7"/>
  <c r="O671" i="7"/>
  <c r="O672" i="7"/>
  <c r="O673" i="7"/>
  <c r="O674" i="7"/>
  <c r="O675" i="7"/>
  <c r="O676" i="7"/>
  <c r="O677" i="7"/>
  <c r="O678" i="7"/>
  <c r="O679" i="7"/>
  <c r="O680" i="7"/>
  <c r="O681" i="7"/>
  <c r="O682" i="7"/>
  <c r="O683" i="7"/>
  <c r="O684" i="7"/>
  <c r="O685" i="7"/>
  <c r="O686" i="7"/>
  <c r="O687" i="7"/>
  <c r="O688" i="7"/>
  <c r="O689" i="7"/>
  <c r="O690" i="7"/>
  <c r="O691" i="7"/>
  <c r="O692" i="7"/>
  <c r="O693" i="7"/>
  <c r="O694" i="7"/>
  <c r="O695" i="7"/>
  <c r="O696" i="7"/>
  <c r="O697" i="7"/>
  <c r="O698" i="7"/>
  <c r="O699" i="7"/>
  <c r="O700" i="7"/>
  <c r="O701" i="7"/>
  <c r="O702" i="7"/>
  <c r="O703" i="7"/>
  <c r="O704" i="7"/>
  <c r="O705" i="7"/>
  <c r="O706" i="7"/>
  <c r="O707" i="7"/>
  <c r="O708" i="7"/>
  <c r="O709" i="7"/>
  <c r="O710" i="7"/>
  <c r="O711" i="7"/>
  <c r="O712" i="7"/>
  <c r="O713" i="7"/>
  <c r="O714" i="7"/>
  <c r="O715" i="7"/>
  <c r="O716" i="7"/>
  <c r="O717" i="7"/>
  <c r="O718" i="7"/>
  <c r="O719" i="7"/>
  <c r="O720" i="7"/>
  <c r="O721" i="7"/>
  <c r="O722" i="7"/>
  <c r="O723" i="7"/>
  <c r="O724" i="7"/>
  <c r="O725" i="7"/>
  <c r="O726" i="7"/>
  <c r="O727" i="7"/>
  <c r="O728" i="7"/>
  <c r="O729" i="7"/>
  <c r="O730" i="7"/>
  <c r="O731" i="7"/>
  <c r="O732" i="7"/>
  <c r="O733" i="7"/>
  <c r="O734" i="7"/>
  <c r="O735" i="7"/>
  <c r="O736" i="7"/>
  <c r="O737" i="7"/>
  <c r="O738" i="7"/>
  <c r="O739" i="7"/>
  <c r="O740" i="7"/>
  <c r="O741" i="7"/>
  <c r="O742" i="7"/>
  <c r="O743" i="7"/>
  <c r="O744" i="7"/>
  <c r="O745" i="7"/>
  <c r="O746" i="7"/>
  <c r="O747" i="7"/>
  <c r="O748" i="7"/>
  <c r="O749" i="7"/>
  <c r="O750" i="7"/>
  <c r="O751" i="7"/>
  <c r="O752" i="7"/>
  <c r="O753" i="7"/>
  <c r="O754" i="7"/>
  <c r="O755" i="7"/>
  <c r="O756" i="7"/>
  <c r="O757" i="7"/>
  <c r="O758" i="7"/>
  <c r="O759" i="7"/>
  <c r="O760" i="7"/>
  <c r="O761" i="7"/>
  <c r="O762" i="7"/>
  <c r="O763" i="7"/>
  <c r="O764" i="7"/>
  <c r="O765" i="7"/>
  <c r="O766" i="7"/>
  <c r="O767" i="7"/>
  <c r="O768" i="7"/>
  <c r="O769" i="7"/>
  <c r="O770" i="7"/>
  <c r="O771" i="7"/>
  <c r="O772" i="7"/>
  <c r="O773" i="7"/>
  <c r="O774" i="7"/>
  <c r="O775" i="7"/>
  <c r="O776" i="7"/>
  <c r="O777" i="7"/>
  <c r="O778" i="7"/>
  <c r="O779" i="7"/>
  <c r="O780" i="7"/>
  <c r="O781" i="7"/>
  <c r="O782" i="7"/>
  <c r="O783" i="7"/>
  <c r="O784" i="7"/>
  <c r="O785" i="7"/>
  <c r="O786" i="7"/>
  <c r="O787" i="7"/>
  <c r="O788" i="7"/>
  <c r="O789" i="7"/>
  <c r="O790" i="7"/>
  <c r="O791" i="7"/>
  <c r="O792" i="7"/>
  <c r="O793" i="7"/>
  <c r="O794" i="7"/>
  <c r="O795" i="7"/>
  <c r="O796" i="7"/>
  <c r="O797" i="7"/>
  <c r="O798" i="7"/>
  <c r="O799" i="7"/>
  <c r="O800" i="7"/>
  <c r="O801" i="7"/>
  <c r="O802" i="7"/>
  <c r="O803" i="7"/>
  <c r="O804" i="7"/>
  <c r="O805" i="7"/>
  <c r="O806" i="7"/>
  <c r="O807" i="7"/>
  <c r="O808" i="7"/>
  <c r="O809" i="7"/>
  <c r="O810" i="7"/>
  <c r="O811" i="7"/>
  <c r="O812" i="7"/>
  <c r="O813" i="7"/>
  <c r="O814" i="7"/>
  <c r="O815" i="7"/>
  <c r="O816" i="7"/>
  <c r="O817" i="7"/>
  <c r="O818" i="7"/>
  <c r="O819" i="7"/>
  <c r="O820" i="7"/>
  <c r="O821" i="7"/>
  <c r="O822" i="7"/>
  <c r="O823" i="7"/>
  <c r="O824" i="7"/>
  <c r="O825" i="7"/>
  <c r="O826" i="7"/>
  <c r="O827" i="7"/>
  <c r="O828" i="7"/>
  <c r="O829" i="7"/>
  <c r="O830" i="7"/>
  <c r="O831" i="7"/>
  <c r="O832" i="7"/>
  <c r="O833" i="7"/>
  <c r="O834" i="7"/>
  <c r="O835" i="7"/>
  <c r="O836" i="7"/>
  <c r="O837" i="7"/>
  <c r="O838" i="7"/>
  <c r="O839" i="7"/>
  <c r="O840" i="7"/>
  <c r="O841" i="7"/>
  <c r="O842" i="7"/>
  <c r="O843" i="7"/>
  <c r="O844" i="7"/>
  <c r="O845" i="7"/>
  <c r="O846" i="7"/>
  <c r="O847" i="7"/>
  <c r="O848" i="7"/>
  <c r="O849" i="7"/>
  <c r="O850" i="7"/>
  <c r="O851" i="7"/>
  <c r="O852" i="7"/>
  <c r="O853" i="7"/>
  <c r="O854" i="7"/>
  <c r="O855" i="7"/>
  <c r="O856" i="7"/>
  <c r="O857" i="7"/>
  <c r="O858" i="7"/>
  <c r="O859" i="7"/>
  <c r="O860" i="7"/>
  <c r="O861" i="7"/>
  <c r="O862" i="7"/>
  <c r="O863" i="7"/>
  <c r="O864" i="7"/>
  <c r="O865" i="7"/>
  <c r="O866" i="7"/>
  <c r="O867" i="7"/>
  <c r="O868" i="7"/>
  <c r="O869" i="7"/>
  <c r="O870" i="7"/>
  <c r="O871" i="7"/>
  <c r="O872" i="7"/>
  <c r="O873" i="7"/>
  <c r="O874" i="7"/>
  <c r="O875" i="7"/>
  <c r="O876" i="7"/>
  <c r="O877" i="7"/>
  <c r="O878" i="7"/>
  <c r="O879" i="7"/>
  <c r="O880" i="7"/>
  <c r="O881" i="7"/>
  <c r="O882" i="7"/>
  <c r="O883" i="7"/>
  <c r="O884" i="7"/>
  <c r="O885" i="7"/>
  <c r="O886" i="7"/>
  <c r="O887" i="7"/>
  <c r="O888" i="7"/>
  <c r="O889" i="7"/>
  <c r="O890" i="7"/>
  <c r="O891" i="7"/>
  <c r="O892" i="7"/>
  <c r="O893" i="7"/>
  <c r="O894" i="7"/>
  <c r="O895" i="7"/>
  <c r="O896" i="7"/>
  <c r="O897" i="7"/>
  <c r="O898" i="7"/>
  <c r="O899" i="7"/>
  <c r="O900" i="7"/>
  <c r="O901" i="7"/>
  <c r="O902" i="7"/>
  <c r="O903" i="7"/>
  <c r="O904" i="7"/>
  <c r="O905" i="7"/>
  <c r="O906" i="7"/>
  <c r="O907" i="7"/>
  <c r="O908" i="7"/>
  <c r="O909" i="7"/>
  <c r="O910" i="7"/>
  <c r="O911" i="7"/>
  <c r="O912" i="7"/>
  <c r="O913" i="7"/>
  <c r="O914" i="7"/>
  <c r="O915" i="7"/>
  <c r="O916" i="7"/>
  <c r="O917" i="7"/>
  <c r="O918" i="7"/>
  <c r="O919" i="7"/>
  <c r="O920" i="7"/>
  <c r="O921" i="7"/>
  <c r="O922" i="7"/>
  <c r="O923" i="7"/>
  <c r="O924" i="7"/>
  <c r="O925" i="7"/>
  <c r="O926" i="7"/>
  <c r="O927" i="7"/>
  <c r="O928" i="7"/>
  <c r="O929" i="7"/>
  <c r="O930" i="7"/>
  <c r="O931" i="7"/>
  <c r="O932" i="7"/>
  <c r="O933" i="7"/>
  <c r="O934" i="7"/>
  <c r="O935" i="7"/>
  <c r="O936" i="7"/>
  <c r="O937" i="7"/>
  <c r="O938" i="7"/>
  <c r="O939" i="7"/>
  <c r="O940" i="7"/>
  <c r="O941" i="7"/>
  <c r="O942" i="7"/>
  <c r="O943" i="7"/>
  <c r="O944" i="7"/>
  <c r="O945" i="7"/>
  <c r="O946" i="7"/>
  <c r="O947" i="7"/>
  <c r="O948" i="7"/>
  <c r="O949" i="7"/>
  <c r="O950" i="7"/>
  <c r="O951" i="7"/>
  <c r="O952" i="7"/>
  <c r="O953" i="7"/>
  <c r="O954" i="7"/>
  <c r="O955" i="7"/>
  <c r="O956" i="7"/>
  <c r="O957" i="7"/>
  <c r="O958" i="7"/>
  <c r="O959" i="7"/>
  <c r="O960" i="7"/>
  <c r="O961" i="7"/>
  <c r="O962" i="7"/>
  <c r="O963" i="7"/>
  <c r="O964" i="7"/>
  <c r="O965" i="7"/>
  <c r="O966" i="7"/>
  <c r="O967" i="7"/>
  <c r="O968" i="7"/>
  <c r="O969" i="7"/>
  <c r="O970" i="7"/>
  <c r="O971" i="7"/>
  <c r="O972" i="7"/>
  <c r="O973" i="7"/>
  <c r="O974" i="7"/>
  <c r="O975" i="7"/>
  <c r="O976" i="7"/>
  <c r="O977" i="7"/>
  <c r="O978" i="7"/>
  <c r="O979" i="7"/>
  <c r="O980" i="7"/>
  <c r="O981" i="7"/>
  <c r="O982" i="7"/>
  <c r="O983" i="7"/>
  <c r="O984" i="7"/>
  <c r="O985" i="7"/>
  <c r="O986" i="7"/>
  <c r="O987" i="7"/>
  <c r="O988" i="7"/>
  <c r="O989" i="7"/>
  <c r="O990" i="7"/>
  <c r="O991" i="7"/>
  <c r="O992" i="7"/>
  <c r="O993" i="7"/>
  <c r="O994" i="7"/>
  <c r="O995" i="7"/>
  <c r="O996" i="7"/>
  <c r="O997" i="7"/>
  <c r="O998" i="7"/>
  <c r="O999" i="7"/>
  <c r="O1000" i="7"/>
  <c r="O1001" i="7"/>
  <c r="O1002" i="7"/>
  <c r="O1003" i="7"/>
  <c r="O1004" i="7"/>
  <c r="O1005" i="7"/>
  <c r="O1006" i="7"/>
  <c r="O1007" i="7"/>
  <c r="O1008" i="7"/>
  <c r="O1009" i="7"/>
  <c r="O1010" i="7"/>
  <c r="O1011" i="7"/>
  <c r="O1012" i="7"/>
  <c r="O1013" i="7"/>
  <c r="O1014" i="7"/>
  <c r="O1015" i="7"/>
  <c r="O1016" i="7"/>
  <c r="O1017" i="7"/>
  <c r="O1018" i="7"/>
  <c r="O1019" i="7"/>
  <c r="O1020" i="7"/>
  <c r="O1021" i="7"/>
  <c r="O1022" i="7"/>
  <c r="O1023" i="7"/>
  <c r="O1024" i="7"/>
  <c r="O1025" i="7"/>
  <c r="O1026" i="7"/>
  <c r="O1027" i="7"/>
  <c r="O1028" i="7"/>
  <c r="O1029" i="7"/>
  <c r="O1030" i="7"/>
  <c r="O1031" i="7"/>
  <c r="O1032" i="7"/>
  <c r="O1033" i="7"/>
  <c r="O1034" i="7"/>
  <c r="O1035" i="7"/>
  <c r="O1036" i="7"/>
  <c r="O1037" i="7"/>
  <c r="O1038" i="7"/>
  <c r="O1039" i="7"/>
  <c r="O1040" i="7"/>
  <c r="O1041" i="7"/>
  <c r="O1042" i="7"/>
  <c r="O1043" i="7"/>
  <c r="O1044" i="7"/>
  <c r="O1045" i="7"/>
  <c r="O1046" i="7"/>
  <c r="O1047" i="7"/>
  <c r="O1048" i="7"/>
  <c r="O1049" i="7"/>
  <c r="O1050" i="7"/>
  <c r="O1051" i="7"/>
  <c r="O1052" i="7"/>
  <c r="O1053" i="7"/>
  <c r="O1054" i="7"/>
  <c r="O1055" i="7"/>
  <c r="O1056" i="7"/>
  <c r="O1057" i="7"/>
  <c r="O1058" i="7"/>
  <c r="O1059" i="7"/>
  <c r="O1060" i="7"/>
  <c r="O1061" i="7"/>
  <c r="O1062" i="7"/>
  <c r="O1063" i="7"/>
  <c r="O1064" i="7"/>
  <c r="O1065" i="7"/>
  <c r="O1066" i="7"/>
  <c r="O1067" i="7"/>
  <c r="O1068" i="7"/>
  <c r="O1069" i="7"/>
  <c r="O1070" i="7"/>
  <c r="O1071" i="7"/>
  <c r="O1072" i="7"/>
  <c r="O1073" i="7"/>
  <c r="O1074" i="7"/>
  <c r="O1075" i="7"/>
  <c r="O1076" i="7"/>
  <c r="O1077" i="7"/>
  <c r="O1078" i="7"/>
  <c r="O1079" i="7"/>
  <c r="O1080" i="7"/>
  <c r="O1081" i="7"/>
  <c r="O1082" i="7"/>
  <c r="O1083" i="7"/>
  <c r="O1084" i="7"/>
  <c r="O1085" i="7"/>
  <c r="O1086" i="7"/>
  <c r="O1087" i="7"/>
  <c r="O1088" i="7"/>
  <c r="O1089" i="7"/>
  <c r="O1090" i="7"/>
  <c r="O1091" i="7"/>
  <c r="O1092" i="7"/>
  <c r="O1093" i="7"/>
  <c r="O1094" i="7"/>
  <c r="O1095" i="7"/>
  <c r="O1096" i="7"/>
  <c r="O1097" i="7"/>
  <c r="O1098" i="7"/>
  <c r="O1099" i="7"/>
  <c r="O1100" i="7"/>
  <c r="O1101" i="7"/>
  <c r="O1102" i="7"/>
  <c r="O1103" i="7"/>
  <c r="O1104" i="7"/>
  <c r="O1105" i="7"/>
  <c r="O1106" i="7"/>
  <c r="O1107" i="7"/>
  <c r="O1108" i="7"/>
  <c r="O1109" i="7"/>
  <c r="O1110" i="7"/>
  <c r="O1111" i="7"/>
  <c r="O1112" i="7"/>
  <c r="O1113" i="7"/>
  <c r="O1114" i="7"/>
  <c r="O1115" i="7"/>
  <c r="O1116" i="7"/>
  <c r="O1117" i="7"/>
  <c r="O1118" i="7"/>
  <c r="O1119" i="7"/>
  <c r="O1120" i="7"/>
  <c r="O1121" i="7"/>
  <c r="O1122" i="7"/>
  <c r="O1123" i="7"/>
  <c r="O1124" i="7"/>
  <c r="O1125" i="7"/>
  <c r="O1126" i="7"/>
  <c r="O1127" i="7"/>
  <c r="O1128" i="7"/>
  <c r="O1129" i="7"/>
  <c r="O1130" i="7"/>
  <c r="O1131" i="7"/>
  <c r="O1132" i="7"/>
  <c r="O1133" i="7"/>
  <c r="O1134" i="7"/>
  <c r="O1135" i="7"/>
  <c r="O1136" i="7"/>
  <c r="O1137" i="7"/>
  <c r="O1138" i="7"/>
  <c r="O1139" i="7"/>
  <c r="O1140" i="7"/>
  <c r="O1141" i="7"/>
  <c r="O1142" i="7"/>
  <c r="O1143" i="7"/>
  <c r="O1144" i="7"/>
  <c r="O1145" i="7"/>
  <c r="O1146" i="7"/>
  <c r="O1147" i="7"/>
  <c r="O1148" i="7"/>
  <c r="O1149" i="7"/>
  <c r="O1150" i="7"/>
  <c r="O1151" i="7"/>
  <c r="O1152" i="7"/>
  <c r="O1153" i="7"/>
  <c r="O1154" i="7"/>
  <c r="O1155" i="7"/>
  <c r="O1156" i="7"/>
  <c r="O1157" i="7"/>
  <c r="O1158" i="7"/>
  <c r="O1159" i="7"/>
  <c r="O1160" i="7"/>
  <c r="O1161" i="7"/>
  <c r="O1162" i="7"/>
  <c r="O1163" i="7"/>
  <c r="O1164" i="7"/>
  <c r="O1165" i="7"/>
  <c r="O1166" i="7"/>
  <c r="O1167" i="7"/>
  <c r="O1168" i="7"/>
  <c r="O1169" i="7"/>
  <c r="O1170" i="7"/>
  <c r="O1171" i="7"/>
  <c r="O1172" i="7"/>
  <c r="O1173" i="7"/>
  <c r="O1174" i="7"/>
  <c r="O1175" i="7"/>
  <c r="O1176" i="7"/>
  <c r="O1177" i="7"/>
  <c r="O1178" i="7"/>
  <c r="O1179" i="7"/>
  <c r="O1180" i="7"/>
  <c r="O1181" i="7"/>
  <c r="O1182" i="7"/>
  <c r="O1183" i="7"/>
  <c r="O1184" i="7"/>
  <c r="O1185" i="7"/>
  <c r="O1186" i="7"/>
  <c r="O1187" i="7"/>
  <c r="O1188" i="7"/>
  <c r="O1189" i="7"/>
  <c r="O1190" i="7"/>
  <c r="O1191" i="7"/>
  <c r="O1192" i="7"/>
  <c r="O1193" i="7"/>
  <c r="O1194" i="7"/>
  <c r="O1195" i="7"/>
  <c r="O1196" i="7"/>
  <c r="O1197" i="7"/>
  <c r="O1198" i="7"/>
  <c r="O1199" i="7"/>
  <c r="O1200" i="7"/>
  <c r="O1201" i="7"/>
  <c r="O1202" i="7"/>
  <c r="O1203" i="7"/>
  <c r="O1204" i="7"/>
  <c r="O1205" i="7"/>
  <c r="O1206" i="7"/>
  <c r="O1207" i="7"/>
  <c r="O1208" i="7"/>
  <c r="O1209" i="7"/>
  <c r="O1210" i="7"/>
  <c r="O1211" i="7"/>
  <c r="O1212" i="7"/>
  <c r="O1213" i="7"/>
  <c r="O1214" i="7"/>
  <c r="O1215" i="7"/>
  <c r="O1216" i="7"/>
  <c r="O1217" i="7"/>
  <c r="O1218" i="7"/>
  <c r="O1219" i="7"/>
  <c r="O1220" i="7"/>
  <c r="O1221" i="7"/>
  <c r="O1222" i="7"/>
  <c r="O1223" i="7"/>
  <c r="O1224" i="7"/>
  <c r="O1225" i="7"/>
  <c r="O1226" i="7"/>
  <c r="O1227" i="7"/>
  <c r="O1228" i="7"/>
  <c r="O1229" i="7"/>
  <c r="O1230" i="7"/>
  <c r="O1231" i="7"/>
  <c r="O1232" i="7"/>
  <c r="O1233" i="7"/>
  <c r="O1234" i="7"/>
  <c r="O1235" i="7"/>
  <c r="O1236" i="7"/>
  <c r="O1237" i="7"/>
  <c r="O1238" i="7"/>
  <c r="O1239" i="7"/>
  <c r="O1240" i="7"/>
  <c r="O1241" i="7"/>
  <c r="O1242" i="7"/>
  <c r="O1243" i="7"/>
  <c r="O1244" i="7"/>
  <c r="O1245" i="7"/>
  <c r="O1246" i="7"/>
  <c r="O1247" i="7"/>
  <c r="O1248" i="7"/>
  <c r="O1249" i="7"/>
  <c r="O1250" i="7"/>
  <c r="O1251" i="7"/>
  <c r="O1252" i="7"/>
  <c r="O1253" i="7"/>
  <c r="O1254" i="7"/>
  <c r="O1255" i="7"/>
  <c r="O1256" i="7"/>
  <c r="O1257" i="7"/>
  <c r="O1258" i="7"/>
  <c r="O1259" i="7"/>
  <c r="O1260" i="7"/>
  <c r="O1261" i="7"/>
  <c r="O1262" i="7"/>
  <c r="O1263" i="7"/>
  <c r="O1264" i="7"/>
  <c r="O1265" i="7"/>
  <c r="O1266" i="7"/>
  <c r="O1267" i="7"/>
  <c r="O1268" i="7"/>
  <c r="O1269" i="7"/>
  <c r="O1270" i="7"/>
  <c r="O1271" i="7"/>
  <c r="O1272" i="7"/>
  <c r="O1273" i="7"/>
  <c r="O1274" i="7"/>
  <c r="O1275" i="7"/>
  <c r="O1276" i="7"/>
  <c r="O1277" i="7"/>
  <c r="O1278" i="7"/>
  <c r="O1279" i="7"/>
  <c r="O1280" i="7"/>
  <c r="O1281" i="7"/>
  <c r="O1282" i="7"/>
  <c r="O1283" i="7"/>
  <c r="O1284" i="7"/>
  <c r="O1285" i="7"/>
  <c r="O1286" i="7"/>
  <c r="O1287" i="7"/>
  <c r="O1288" i="7"/>
  <c r="O1289" i="7"/>
  <c r="O1290" i="7"/>
  <c r="O1291" i="7"/>
  <c r="O1292" i="7"/>
  <c r="O1293" i="7"/>
  <c r="O1294" i="7"/>
  <c r="O1295" i="7"/>
  <c r="O1296" i="7"/>
  <c r="O1297" i="7"/>
  <c r="O1298" i="7"/>
  <c r="O1299" i="7"/>
  <c r="O1300" i="7"/>
  <c r="O1301" i="7"/>
  <c r="O1302" i="7"/>
  <c r="O1303" i="7"/>
  <c r="O1304" i="7"/>
  <c r="O1305" i="7"/>
  <c r="O1306" i="7"/>
  <c r="O1307" i="7"/>
  <c r="O1308" i="7"/>
  <c r="O1309" i="7"/>
  <c r="O1310" i="7"/>
  <c r="O1311" i="7"/>
  <c r="O1312" i="7"/>
  <c r="O1313" i="7"/>
  <c r="O1314" i="7"/>
  <c r="O1315" i="7"/>
  <c r="O1316" i="7"/>
  <c r="O1317" i="7"/>
  <c r="O1318" i="7"/>
  <c r="O1319" i="7"/>
  <c r="O1320" i="7"/>
  <c r="O1321" i="7"/>
  <c r="O1322" i="7"/>
  <c r="O1323" i="7"/>
  <c r="O1324" i="7"/>
  <c r="O1325" i="7"/>
  <c r="O1326" i="7"/>
  <c r="O1327" i="7"/>
  <c r="O1328" i="7"/>
  <c r="O1329" i="7"/>
  <c r="O1330" i="7"/>
  <c r="O1331" i="7"/>
  <c r="O1332" i="7"/>
  <c r="O1333" i="7"/>
  <c r="O1334" i="7"/>
  <c r="O1335" i="7"/>
  <c r="O1336" i="7"/>
  <c r="O1337" i="7"/>
  <c r="O1338" i="7"/>
  <c r="O1339" i="7"/>
  <c r="O1340" i="7"/>
  <c r="O1341" i="7"/>
  <c r="O1342" i="7"/>
  <c r="O1343" i="7"/>
  <c r="O1344" i="7"/>
  <c r="O1345" i="7"/>
  <c r="O1346" i="7"/>
  <c r="O1347" i="7"/>
  <c r="O1348" i="7"/>
  <c r="O1349" i="7"/>
  <c r="O1350" i="7"/>
  <c r="O1351" i="7"/>
  <c r="O1352" i="7"/>
  <c r="O1353" i="7"/>
  <c r="O1354" i="7"/>
  <c r="O1355" i="7"/>
  <c r="O1356" i="7"/>
  <c r="O1357" i="7"/>
  <c r="O1358" i="7"/>
  <c r="O1359" i="7"/>
  <c r="O1360" i="7"/>
  <c r="O1361" i="7"/>
  <c r="O1362" i="7"/>
  <c r="O1363" i="7"/>
  <c r="O1364" i="7"/>
  <c r="O1365" i="7"/>
  <c r="O1366" i="7"/>
  <c r="O1367" i="7"/>
  <c r="O1368" i="7"/>
  <c r="O1369" i="7"/>
  <c r="O1370" i="7"/>
  <c r="O1371" i="7"/>
  <c r="O1372" i="7"/>
  <c r="O1373" i="7"/>
  <c r="O1374" i="7"/>
  <c r="O1375" i="7"/>
  <c r="O1376" i="7"/>
  <c r="O1377" i="7"/>
  <c r="O1378" i="7"/>
  <c r="O1379" i="7"/>
  <c r="O1380" i="7"/>
  <c r="O1381" i="7"/>
  <c r="O1382" i="7"/>
  <c r="O1383" i="7"/>
  <c r="O1384" i="7"/>
  <c r="O1385" i="7"/>
  <c r="O1386" i="7"/>
  <c r="O1387" i="7"/>
  <c r="O1388" i="7"/>
  <c r="O1389" i="7"/>
  <c r="O1390" i="7"/>
  <c r="O1391" i="7"/>
  <c r="O1392" i="7"/>
  <c r="O1393" i="7"/>
  <c r="O1394" i="7"/>
  <c r="O1395" i="7"/>
  <c r="O1396" i="7"/>
  <c r="O1397" i="7"/>
  <c r="O1398" i="7"/>
  <c r="O1399" i="7"/>
  <c r="O1400" i="7"/>
  <c r="O1401" i="7"/>
  <c r="O1402" i="7"/>
  <c r="O1403" i="7"/>
  <c r="O1404" i="7"/>
  <c r="O1405" i="7"/>
  <c r="O1406" i="7"/>
  <c r="O1407" i="7"/>
  <c r="O1408" i="7"/>
  <c r="O1409" i="7"/>
  <c r="O1410" i="7"/>
  <c r="O1411" i="7"/>
  <c r="O1412" i="7"/>
  <c r="O1413" i="7"/>
  <c r="O1414" i="7"/>
  <c r="O1415" i="7"/>
  <c r="O1416" i="7"/>
  <c r="O1417" i="7"/>
  <c r="O1418" i="7"/>
  <c r="O1419" i="7"/>
  <c r="O1420" i="7"/>
  <c r="O1421" i="7"/>
  <c r="O1422" i="7"/>
  <c r="O1423" i="7"/>
  <c r="O1424" i="7"/>
  <c r="O1425" i="7"/>
  <c r="O1426" i="7"/>
  <c r="O1427" i="7"/>
  <c r="O1428" i="7"/>
  <c r="O1429" i="7"/>
  <c r="O1430" i="7"/>
  <c r="O1431" i="7"/>
  <c r="O1432" i="7"/>
  <c r="O1433" i="7"/>
  <c r="O1434" i="7"/>
  <c r="O1435" i="7"/>
  <c r="O1436" i="7"/>
  <c r="O1437" i="7"/>
  <c r="O1438" i="7"/>
  <c r="O1439" i="7"/>
  <c r="O1440" i="7"/>
  <c r="O1441" i="7"/>
  <c r="O1442" i="7"/>
  <c r="O1443" i="7"/>
  <c r="O1444" i="7"/>
  <c r="O1445" i="7"/>
  <c r="O1446" i="7"/>
  <c r="O1447" i="7"/>
  <c r="O1448" i="7"/>
  <c r="O1449" i="7"/>
  <c r="O1450" i="7"/>
  <c r="O1451" i="7"/>
  <c r="O1452" i="7"/>
  <c r="O1453" i="7"/>
  <c r="O1454" i="7"/>
  <c r="O1455" i="7"/>
  <c r="O1456" i="7"/>
  <c r="O1457" i="7"/>
  <c r="O1458" i="7"/>
  <c r="O1459" i="7"/>
  <c r="O1460" i="7"/>
  <c r="O1461" i="7"/>
  <c r="O1462" i="7"/>
  <c r="O1463" i="7"/>
  <c r="O1464" i="7"/>
  <c r="O1465" i="7"/>
  <c r="O1466" i="7"/>
  <c r="O1467" i="7"/>
  <c r="O1468" i="7"/>
  <c r="O1469" i="7"/>
  <c r="O1470" i="7"/>
  <c r="O1471" i="7"/>
  <c r="O1472" i="7"/>
  <c r="O1473" i="7"/>
  <c r="O1474" i="7"/>
  <c r="O1475" i="7"/>
  <c r="O1476" i="7"/>
  <c r="O1477" i="7"/>
  <c r="O1478" i="7"/>
  <c r="O1479" i="7"/>
  <c r="O1480" i="7"/>
  <c r="O1481" i="7"/>
  <c r="O1482" i="7"/>
  <c r="O1483" i="7"/>
  <c r="O1484" i="7"/>
  <c r="O1485" i="7"/>
  <c r="O1486" i="7"/>
  <c r="O1487" i="7"/>
  <c r="O1488" i="7"/>
  <c r="O1489" i="7"/>
  <c r="O1490" i="7"/>
  <c r="O1491" i="7"/>
  <c r="O1492" i="7"/>
  <c r="O1493" i="7"/>
  <c r="O1494" i="7"/>
  <c r="O1495" i="7"/>
  <c r="O1496" i="7"/>
  <c r="O1497" i="7"/>
  <c r="O1498" i="7"/>
  <c r="O1499" i="7"/>
  <c r="O1500" i="7"/>
  <c r="O1501" i="7"/>
  <c r="O1502" i="7"/>
  <c r="O1503" i="7"/>
  <c r="O1504" i="7"/>
  <c r="O1505" i="7"/>
  <c r="O1506" i="7"/>
  <c r="O1507" i="7"/>
  <c r="O1508" i="7"/>
  <c r="O1509" i="7"/>
  <c r="O1510" i="7"/>
  <c r="O1511" i="7"/>
  <c r="O1512" i="7"/>
  <c r="O1513" i="7"/>
  <c r="O1514" i="7"/>
  <c r="O1515" i="7"/>
  <c r="O1516" i="7"/>
  <c r="O1517" i="7"/>
  <c r="O1518" i="7"/>
  <c r="O1519" i="7"/>
  <c r="O1520" i="7"/>
  <c r="O1521" i="7"/>
  <c r="O1522" i="7"/>
  <c r="O1523" i="7"/>
  <c r="O1524" i="7"/>
  <c r="O1525" i="7"/>
  <c r="O1526" i="7"/>
  <c r="O1527" i="7"/>
  <c r="O1528" i="7"/>
  <c r="O1529" i="7"/>
  <c r="O1530" i="7"/>
  <c r="O1531" i="7"/>
  <c r="O1532" i="7"/>
  <c r="O1533" i="7"/>
  <c r="O1534" i="7"/>
  <c r="O1535" i="7"/>
  <c r="O1536" i="7"/>
  <c r="O1537" i="7"/>
  <c r="O1538" i="7"/>
  <c r="O1539" i="7"/>
  <c r="O1540" i="7"/>
  <c r="O1541" i="7"/>
  <c r="O1542" i="7"/>
  <c r="O1543" i="7"/>
  <c r="O1544" i="7"/>
  <c r="O1545" i="7"/>
  <c r="O1546" i="7"/>
  <c r="O1547" i="7"/>
  <c r="O1548" i="7"/>
  <c r="O1549" i="7"/>
  <c r="O1550" i="7"/>
  <c r="O1551" i="7"/>
  <c r="O1552" i="7"/>
  <c r="O1553" i="7"/>
  <c r="O1554" i="7"/>
  <c r="O1555" i="7"/>
  <c r="O1556" i="7"/>
  <c r="O1557" i="7"/>
  <c r="O1558" i="7"/>
  <c r="O1559" i="7"/>
  <c r="O1560" i="7"/>
  <c r="O1561" i="7"/>
  <c r="O1562" i="7"/>
  <c r="O1563" i="7"/>
  <c r="O1564" i="7"/>
  <c r="O1565" i="7"/>
  <c r="O1566" i="7"/>
  <c r="O1567" i="7"/>
  <c r="O1568" i="7"/>
  <c r="O1569" i="7"/>
  <c r="O1570" i="7"/>
  <c r="O1571" i="7"/>
  <c r="O1572" i="7"/>
  <c r="O1573" i="7"/>
  <c r="O1574" i="7"/>
  <c r="O1575" i="7"/>
  <c r="O1576" i="7"/>
  <c r="O1577" i="7"/>
  <c r="O1578" i="7"/>
  <c r="O1579" i="7"/>
  <c r="O1580" i="7"/>
  <c r="O1581" i="7"/>
  <c r="O1582" i="7"/>
  <c r="O1583" i="7"/>
  <c r="O1584" i="7"/>
  <c r="O1585" i="7"/>
  <c r="O1586" i="7"/>
  <c r="O1587" i="7"/>
  <c r="O1588" i="7"/>
  <c r="O1589" i="7"/>
  <c r="O1590" i="7"/>
  <c r="O1591" i="7"/>
  <c r="O1592" i="7"/>
  <c r="O1593" i="7"/>
  <c r="O1594" i="7"/>
  <c r="O1595" i="7"/>
  <c r="O1596" i="7"/>
  <c r="O1597" i="7"/>
  <c r="O1598" i="7"/>
  <c r="O1599" i="7"/>
  <c r="O1600" i="7"/>
  <c r="O1601" i="7"/>
  <c r="O1602" i="7"/>
  <c r="O1603" i="7"/>
  <c r="O1604" i="7"/>
  <c r="O1605" i="7"/>
  <c r="O1606" i="7"/>
  <c r="O1607" i="7"/>
  <c r="O1608" i="7"/>
  <c r="O1609" i="7"/>
  <c r="O1610" i="7"/>
  <c r="O1611" i="7"/>
  <c r="O1612" i="7"/>
  <c r="O1613" i="7"/>
  <c r="O1614" i="7"/>
  <c r="O1615" i="7"/>
  <c r="O1616" i="7"/>
  <c r="O1617" i="7"/>
  <c r="O1618" i="7"/>
  <c r="O1619" i="7"/>
  <c r="O1620" i="7"/>
  <c r="O1621" i="7"/>
  <c r="O1622" i="7"/>
  <c r="O1623" i="7"/>
  <c r="O1624" i="7"/>
  <c r="O1625" i="7"/>
  <c r="O1626" i="7"/>
  <c r="O1627" i="7"/>
  <c r="O1628" i="7"/>
  <c r="O1629" i="7"/>
  <c r="O1630" i="7"/>
  <c r="O1631" i="7"/>
  <c r="O1632" i="7"/>
  <c r="O1633" i="7"/>
  <c r="O1634" i="7"/>
  <c r="O1635" i="7"/>
  <c r="O1636" i="7"/>
  <c r="O1637" i="7"/>
  <c r="O1638" i="7"/>
  <c r="O1639" i="7"/>
  <c r="O1640" i="7"/>
  <c r="O1641" i="7"/>
  <c r="O1642" i="7"/>
  <c r="O1643" i="7"/>
  <c r="O1644" i="7"/>
  <c r="O1645" i="7"/>
  <c r="O1646" i="7"/>
  <c r="O1647" i="7"/>
  <c r="O1648" i="7"/>
  <c r="O1649" i="7"/>
  <c r="O1650" i="7"/>
  <c r="O1651" i="7"/>
  <c r="O1652" i="7"/>
  <c r="O1653" i="7"/>
  <c r="O1654" i="7"/>
  <c r="O1655" i="7"/>
  <c r="O1656" i="7"/>
  <c r="O1657" i="7"/>
  <c r="O1658" i="7"/>
  <c r="O1659" i="7"/>
  <c r="O1660" i="7"/>
  <c r="O1661" i="7"/>
  <c r="O1662" i="7"/>
  <c r="O1663" i="7"/>
  <c r="O1664" i="7"/>
  <c r="O1665" i="7"/>
  <c r="O1666" i="7"/>
  <c r="O1667" i="7"/>
  <c r="O1668" i="7"/>
  <c r="O1669" i="7"/>
  <c r="O1670" i="7"/>
  <c r="O1671" i="7"/>
  <c r="O1672" i="7"/>
  <c r="O1673" i="7"/>
  <c r="O1674" i="7"/>
  <c r="O1675" i="7"/>
  <c r="O1676" i="7"/>
  <c r="O1677" i="7"/>
  <c r="O1678" i="7"/>
  <c r="O1679" i="7"/>
  <c r="O1680" i="7"/>
  <c r="O1681" i="7"/>
  <c r="O1682" i="7"/>
  <c r="O1683" i="7"/>
  <c r="O1684" i="7"/>
  <c r="O1685" i="7"/>
  <c r="O1686" i="7"/>
  <c r="O1687" i="7"/>
  <c r="O1688" i="7"/>
  <c r="O1689" i="7"/>
  <c r="O1690" i="7"/>
  <c r="O1691" i="7"/>
  <c r="O1692" i="7"/>
  <c r="O1693" i="7"/>
  <c r="O1694" i="7"/>
  <c r="O1695" i="7"/>
  <c r="O1696" i="7"/>
  <c r="O1697" i="7"/>
  <c r="O1698" i="7"/>
  <c r="O1699" i="7"/>
  <c r="O1700" i="7"/>
  <c r="O1701" i="7"/>
  <c r="O1702" i="7"/>
  <c r="O1703" i="7"/>
  <c r="O1704" i="7"/>
  <c r="O1705" i="7"/>
  <c r="O1706" i="7"/>
  <c r="O1707" i="7"/>
  <c r="O1708" i="7"/>
  <c r="O1709" i="7"/>
  <c r="O1710" i="7"/>
  <c r="O1711" i="7"/>
  <c r="O1712" i="7"/>
  <c r="O1713" i="7"/>
  <c r="O1714" i="7"/>
  <c r="O1715" i="7"/>
  <c r="O1716" i="7"/>
  <c r="O1717" i="7"/>
  <c r="O1718" i="7"/>
  <c r="O1719" i="7"/>
  <c r="O1720" i="7"/>
  <c r="O1721" i="7"/>
  <c r="O1722" i="7"/>
  <c r="O1723" i="7"/>
  <c r="O1724" i="7"/>
  <c r="O1725" i="7"/>
  <c r="O1726" i="7"/>
  <c r="O1727" i="7"/>
  <c r="O1728" i="7"/>
  <c r="O1729" i="7"/>
  <c r="O1730" i="7"/>
  <c r="O1731" i="7"/>
  <c r="O1732" i="7"/>
  <c r="O1733" i="7"/>
  <c r="O1734" i="7"/>
  <c r="O1735" i="7"/>
  <c r="O1736" i="7"/>
  <c r="O1737" i="7"/>
  <c r="O1738" i="7"/>
  <c r="O1739" i="7"/>
  <c r="O1740" i="7"/>
  <c r="O1741" i="7"/>
  <c r="O1742" i="7"/>
  <c r="O1743" i="7"/>
  <c r="O1744" i="7"/>
  <c r="O1745" i="7"/>
  <c r="O1746" i="7"/>
  <c r="O1747" i="7"/>
  <c r="O1748" i="7"/>
  <c r="O1749" i="7"/>
  <c r="O1750" i="7"/>
  <c r="O1751" i="7"/>
  <c r="O1752" i="7"/>
  <c r="O1753" i="7"/>
  <c r="O1754" i="7"/>
  <c r="O1755" i="7"/>
  <c r="O1756" i="7"/>
  <c r="O1757" i="7"/>
  <c r="O1758" i="7"/>
  <c r="O1759" i="7"/>
  <c r="O1760" i="7"/>
  <c r="O1761" i="7"/>
  <c r="O1762" i="7"/>
  <c r="O1763" i="7"/>
  <c r="O1764" i="7"/>
  <c r="O1765" i="7"/>
  <c r="O1766" i="7"/>
  <c r="O1767" i="7"/>
  <c r="O1768" i="7"/>
  <c r="O1769" i="7"/>
  <c r="O1770" i="7"/>
  <c r="O1771" i="7"/>
  <c r="O1772" i="7"/>
  <c r="O1773" i="7"/>
  <c r="O1774" i="7"/>
  <c r="O1775" i="7"/>
  <c r="O1776" i="7"/>
  <c r="O1777" i="7"/>
  <c r="O1778" i="7"/>
  <c r="O1779" i="7"/>
  <c r="O1780" i="7"/>
  <c r="O1781" i="7"/>
  <c r="O1782" i="7"/>
  <c r="O1783" i="7"/>
  <c r="O1784" i="7"/>
  <c r="O1785" i="7"/>
  <c r="O1786" i="7"/>
  <c r="O1787" i="7"/>
  <c r="O1788" i="7"/>
  <c r="O1789" i="7"/>
  <c r="O1790" i="7"/>
  <c r="O1791" i="7"/>
  <c r="O1792" i="7"/>
  <c r="O1793" i="7"/>
  <c r="O1794" i="7"/>
  <c r="O1795" i="7"/>
  <c r="O1796" i="7"/>
  <c r="O1797" i="7"/>
  <c r="O1798" i="7"/>
  <c r="O1799" i="7"/>
  <c r="O1800" i="7"/>
  <c r="O1801" i="7"/>
  <c r="O1802" i="7"/>
  <c r="O1803" i="7"/>
  <c r="O1804" i="7"/>
  <c r="O1805" i="7"/>
  <c r="O1806" i="7"/>
  <c r="O1807" i="7"/>
  <c r="O1808" i="7"/>
  <c r="O1809" i="7"/>
  <c r="O1810" i="7"/>
  <c r="O1811" i="7"/>
  <c r="O1812" i="7"/>
  <c r="O1813" i="7"/>
  <c r="O1814" i="7"/>
  <c r="O1815" i="7"/>
  <c r="O1816" i="7"/>
  <c r="O1817" i="7"/>
  <c r="O1818" i="7"/>
  <c r="O1819" i="7"/>
  <c r="O1820" i="7"/>
  <c r="O1821" i="7"/>
  <c r="O1822" i="7"/>
  <c r="O1823" i="7"/>
  <c r="O1824" i="7"/>
  <c r="O1825" i="7"/>
  <c r="O1826" i="7"/>
  <c r="O1827" i="7"/>
  <c r="O1828" i="7"/>
  <c r="O1829" i="7"/>
  <c r="O1830" i="7"/>
  <c r="O1831" i="7"/>
  <c r="O1832" i="7"/>
  <c r="O1833" i="7"/>
  <c r="O1834" i="7"/>
  <c r="O1835" i="7"/>
  <c r="O1836" i="7"/>
  <c r="O1837" i="7"/>
  <c r="O1838" i="7"/>
  <c r="O1839" i="7"/>
  <c r="O1840" i="7"/>
  <c r="O1841" i="7"/>
  <c r="O1842" i="7"/>
  <c r="O1843" i="7"/>
  <c r="O1844" i="7"/>
  <c r="O1845" i="7"/>
  <c r="O1846" i="7"/>
  <c r="O1847" i="7"/>
  <c r="O1848" i="7"/>
  <c r="O1849" i="7"/>
  <c r="O1850" i="7"/>
  <c r="O1851" i="7"/>
  <c r="O1852" i="7"/>
  <c r="O1853" i="7"/>
  <c r="O1854" i="7"/>
  <c r="O1855" i="7"/>
  <c r="O1856" i="7"/>
  <c r="O1857" i="7"/>
  <c r="O1858" i="7"/>
  <c r="O1859" i="7"/>
  <c r="O1860" i="7"/>
  <c r="O1861" i="7"/>
  <c r="O1862" i="7"/>
  <c r="O1863" i="7"/>
  <c r="O1864" i="7"/>
  <c r="O1865" i="7"/>
  <c r="O1866" i="7"/>
  <c r="O1867" i="7"/>
  <c r="O1868" i="7"/>
  <c r="O1869" i="7"/>
  <c r="O1870" i="7"/>
  <c r="O1871" i="7"/>
  <c r="O1872" i="7"/>
  <c r="O1873" i="7"/>
  <c r="O1874" i="7"/>
  <c r="O1875" i="7"/>
  <c r="O1876" i="7"/>
  <c r="O1877" i="7"/>
  <c r="O1878" i="7"/>
  <c r="O1879" i="7"/>
  <c r="O1880" i="7"/>
  <c r="O1881" i="7"/>
  <c r="O1882" i="7"/>
  <c r="O1883" i="7"/>
  <c r="O1884" i="7"/>
  <c r="O1885" i="7"/>
  <c r="O1886" i="7"/>
  <c r="O1887" i="7"/>
  <c r="O1888" i="7"/>
  <c r="O1889" i="7"/>
  <c r="O1890" i="7"/>
  <c r="O1891" i="7"/>
  <c r="O1892" i="7"/>
  <c r="O1893" i="7"/>
  <c r="O1894" i="7"/>
  <c r="O1895" i="7"/>
  <c r="O1896" i="7"/>
  <c r="O1897" i="7"/>
  <c r="O1898" i="7"/>
  <c r="O1899" i="7"/>
  <c r="O1900" i="7"/>
  <c r="O1901" i="7"/>
  <c r="O1902" i="7"/>
  <c r="O1903" i="7"/>
  <c r="O1904" i="7"/>
  <c r="O1905" i="7"/>
  <c r="O1906" i="7"/>
  <c r="O1907" i="7"/>
  <c r="O1908" i="7"/>
  <c r="O1909" i="7"/>
  <c r="O1910" i="7"/>
  <c r="O1911" i="7"/>
  <c r="O1912" i="7"/>
  <c r="O1913" i="7"/>
  <c r="O1914" i="7"/>
  <c r="O1915" i="7"/>
  <c r="O1916" i="7"/>
  <c r="O1917" i="7"/>
  <c r="O1918" i="7"/>
  <c r="O1919" i="7"/>
  <c r="O1920" i="7"/>
  <c r="O1921" i="7"/>
  <c r="O1922" i="7"/>
  <c r="O1923" i="7"/>
  <c r="O1924" i="7"/>
  <c r="O1925" i="7"/>
  <c r="O1926" i="7"/>
  <c r="O1927" i="7"/>
  <c r="O1928" i="7"/>
  <c r="O1929" i="7"/>
  <c r="O1930" i="7"/>
  <c r="O1931" i="7"/>
  <c r="O1932" i="7"/>
  <c r="O1933" i="7"/>
  <c r="O1934" i="7"/>
  <c r="O1935" i="7"/>
  <c r="O1936" i="7"/>
  <c r="O1937" i="7"/>
  <c r="O1938" i="7"/>
  <c r="O1939" i="7"/>
  <c r="O1940" i="7"/>
  <c r="O1941" i="7"/>
  <c r="O1942" i="7"/>
  <c r="O1943" i="7"/>
  <c r="O1944" i="7"/>
  <c r="O1945" i="7"/>
  <c r="O1946" i="7"/>
  <c r="O1947" i="7"/>
  <c r="O1948" i="7"/>
  <c r="O1949" i="7"/>
  <c r="O1950" i="7"/>
  <c r="O1951" i="7"/>
  <c r="O1952" i="7"/>
  <c r="O1953" i="7"/>
  <c r="O1954" i="7"/>
  <c r="O1955" i="7"/>
  <c r="O1956" i="7"/>
  <c r="O1957" i="7"/>
  <c r="O1958" i="7"/>
  <c r="O1959" i="7"/>
  <c r="O1960" i="7"/>
  <c r="O1961" i="7"/>
  <c r="O1962" i="7"/>
  <c r="O1963" i="7"/>
  <c r="O1964" i="7"/>
  <c r="O1965" i="7"/>
  <c r="O1966" i="7"/>
  <c r="O1967" i="7"/>
  <c r="O1968" i="7"/>
  <c r="O1969" i="7"/>
  <c r="O1970" i="7"/>
  <c r="O1971" i="7"/>
  <c r="O1972" i="7"/>
  <c r="O1973" i="7"/>
  <c r="O1974" i="7"/>
  <c r="O1975" i="7"/>
  <c r="O1976" i="7"/>
  <c r="O1977" i="7"/>
  <c r="O1978" i="7"/>
  <c r="O1979" i="7"/>
  <c r="O1980" i="7"/>
  <c r="O1981" i="7"/>
  <c r="O1982" i="7"/>
  <c r="O1983" i="7"/>
  <c r="O1984" i="7"/>
  <c r="O1985" i="7"/>
  <c r="O1986" i="7"/>
  <c r="O1987" i="7"/>
  <c r="O1988" i="7"/>
  <c r="O1989" i="7"/>
  <c r="O1990" i="7"/>
  <c r="O1991" i="7"/>
  <c r="O1992" i="7"/>
  <c r="O1993" i="7"/>
  <c r="O1994" i="7"/>
  <c r="O1995" i="7"/>
  <c r="O1996" i="7"/>
  <c r="O1997" i="7"/>
  <c r="O1998" i="7"/>
  <c r="O1999" i="7"/>
  <c r="O2000" i="7"/>
  <c r="O2001" i="7"/>
  <c r="O2002" i="7"/>
  <c r="O2003" i="7"/>
  <c r="O2004" i="7"/>
  <c r="O2005" i="7"/>
  <c r="O2006" i="7"/>
  <c r="O2007" i="7"/>
  <c r="O2008" i="7"/>
  <c r="O2009" i="7"/>
  <c r="O2010" i="7"/>
  <c r="O2011" i="7"/>
  <c r="O2012" i="7"/>
  <c r="O2013" i="7"/>
  <c r="O2014" i="7"/>
  <c r="O2015" i="7"/>
  <c r="O2016" i="7"/>
  <c r="O2017" i="7"/>
  <c r="O2018" i="7"/>
  <c r="O2019" i="7"/>
  <c r="O2020" i="7"/>
  <c r="O2021" i="7"/>
  <c r="O2022" i="7"/>
  <c r="O2023" i="7"/>
  <c r="O2024" i="7"/>
  <c r="O2025" i="7"/>
  <c r="O2026" i="7"/>
  <c r="O2027" i="7"/>
  <c r="O2028" i="7"/>
  <c r="O2029" i="7"/>
  <c r="O2030" i="7"/>
  <c r="O2031" i="7"/>
  <c r="O2032" i="7"/>
  <c r="O2033" i="7"/>
  <c r="O2034" i="7"/>
  <c r="O2035" i="7"/>
  <c r="O2036" i="7"/>
  <c r="O2037" i="7"/>
  <c r="O2038" i="7"/>
  <c r="O2039" i="7"/>
  <c r="O2040" i="7"/>
  <c r="O2041" i="7"/>
  <c r="O2042" i="7"/>
  <c r="O2043" i="7"/>
  <c r="O2044" i="7"/>
  <c r="O2045" i="7"/>
  <c r="O2046" i="7"/>
  <c r="O2047" i="7"/>
  <c r="O2048" i="7"/>
  <c r="O2049" i="7"/>
  <c r="O2050" i="7"/>
  <c r="O2051" i="7"/>
  <c r="O2052" i="7"/>
  <c r="O2053" i="7"/>
  <c r="O2054" i="7"/>
  <c r="O2055" i="7"/>
  <c r="O2056" i="7"/>
  <c r="O2057" i="7"/>
  <c r="O2058" i="7"/>
  <c r="O2059" i="7"/>
  <c r="O2060" i="7"/>
  <c r="O2061" i="7"/>
  <c r="O2062" i="7"/>
  <c r="O2063" i="7"/>
  <c r="O2064" i="7"/>
  <c r="O2065" i="7"/>
  <c r="O2066" i="7"/>
  <c r="O2067" i="7"/>
  <c r="O2068" i="7"/>
  <c r="O2069" i="7"/>
  <c r="O2070" i="7"/>
  <c r="O2071" i="7"/>
  <c r="O2072" i="7"/>
  <c r="O2073" i="7"/>
  <c r="O2074" i="7"/>
  <c r="O2075" i="7"/>
  <c r="O2076" i="7"/>
  <c r="O2077" i="7"/>
  <c r="O2078" i="7"/>
  <c r="O2079" i="7"/>
  <c r="O2080" i="7"/>
  <c r="O2081" i="7"/>
  <c r="O2082" i="7"/>
  <c r="O2083" i="7"/>
  <c r="O2084" i="7"/>
  <c r="O2085" i="7"/>
  <c r="O2086" i="7"/>
  <c r="O2087" i="7"/>
  <c r="O2088" i="7"/>
  <c r="O2089" i="7"/>
  <c r="O2090" i="7"/>
  <c r="O2091" i="7"/>
  <c r="O2092" i="7"/>
  <c r="O2093" i="7"/>
  <c r="O2094" i="7"/>
  <c r="O2095" i="7"/>
  <c r="O2096" i="7"/>
  <c r="O2097" i="7"/>
  <c r="O2098" i="7"/>
  <c r="O2099" i="7"/>
  <c r="O2100" i="7"/>
  <c r="O2101" i="7"/>
  <c r="O2102" i="7"/>
  <c r="O2103" i="7"/>
  <c r="O2104" i="7"/>
  <c r="O2105" i="7"/>
  <c r="O2106" i="7"/>
  <c r="O2107" i="7"/>
  <c r="O2108" i="7"/>
  <c r="O2109" i="7"/>
  <c r="O2110" i="7"/>
  <c r="O2111" i="7"/>
  <c r="O2112" i="7"/>
  <c r="O2113" i="7"/>
  <c r="O2114" i="7"/>
  <c r="O2115" i="7"/>
  <c r="O2116" i="7"/>
  <c r="O2117" i="7"/>
  <c r="O2118" i="7"/>
  <c r="O2119" i="7"/>
  <c r="O2120" i="7"/>
  <c r="O2121" i="7"/>
  <c r="O2122" i="7"/>
  <c r="O2123" i="7"/>
  <c r="O2124" i="7"/>
  <c r="O2125" i="7"/>
  <c r="O2126" i="7"/>
  <c r="O2127" i="7"/>
  <c r="O2128" i="7"/>
  <c r="O2129" i="7"/>
  <c r="O2130" i="7"/>
  <c r="O2131" i="7"/>
  <c r="O2132" i="7"/>
  <c r="O2133" i="7"/>
  <c r="O2134" i="7"/>
  <c r="O2135" i="7"/>
  <c r="O2136" i="7"/>
  <c r="O2137" i="7"/>
  <c r="O2138" i="7"/>
  <c r="O2139" i="7"/>
  <c r="O2140" i="7"/>
  <c r="O2141" i="7"/>
  <c r="O2142" i="7"/>
  <c r="O2143" i="7"/>
  <c r="O2144" i="7"/>
  <c r="O2145" i="7"/>
  <c r="O2146" i="7"/>
  <c r="O2147" i="7"/>
  <c r="O2148" i="7"/>
  <c r="O2149" i="7"/>
  <c r="O2150" i="7"/>
  <c r="O2151" i="7"/>
  <c r="O2152" i="7"/>
  <c r="O2153" i="7"/>
  <c r="O2154" i="7"/>
  <c r="O2155" i="7"/>
  <c r="O2156" i="7"/>
  <c r="O2157" i="7"/>
  <c r="O2158" i="7"/>
  <c r="O2159" i="7"/>
  <c r="O2160" i="7"/>
  <c r="O2161" i="7"/>
  <c r="O2162" i="7"/>
  <c r="O2163" i="7"/>
  <c r="O2164" i="7"/>
  <c r="O2165" i="7"/>
  <c r="O2166" i="7"/>
  <c r="O2167" i="7"/>
  <c r="O2168" i="7"/>
  <c r="O2169" i="7"/>
  <c r="O2170" i="7"/>
  <c r="O2171" i="7"/>
  <c r="O2172" i="7"/>
  <c r="O2173" i="7"/>
  <c r="O2174" i="7"/>
  <c r="O2175" i="7"/>
  <c r="O2176" i="7"/>
  <c r="O2177" i="7"/>
  <c r="O2178" i="7"/>
  <c r="O2179" i="7"/>
  <c r="O2180" i="7"/>
  <c r="O2181" i="7"/>
  <c r="O2182" i="7"/>
  <c r="O2183" i="7"/>
  <c r="O2184" i="7"/>
  <c r="O2185" i="7"/>
  <c r="O2186" i="7"/>
  <c r="O2187" i="7"/>
  <c r="O2188" i="7"/>
  <c r="O2189" i="7"/>
  <c r="O2190" i="7"/>
  <c r="O2191" i="7"/>
  <c r="O2192" i="7"/>
  <c r="O2193" i="7"/>
  <c r="O2194" i="7"/>
  <c r="O2195" i="7"/>
  <c r="O2196" i="7"/>
  <c r="O2197" i="7"/>
  <c r="O2198" i="7"/>
  <c r="O2199" i="7"/>
  <c r="O2200" i="7"/>
  <c r="O2201" i="7"/>
  <c r="O2202" i="7"/>
  <c r="O2203" i="7"/>
  <c r="O2204" i="7"/>
  <c r="O2205" i="7"/>
  <c r="O2206" i="7"/>
  <c r="O2207" i="7"/>
  <c r="O2208" i="7"/>
  <c r="O2209" i="7"/>
  <c r="O2210" i="7"/>
  <c r="O2211" i="7"/>
  <c r="O2212" i="7"/>
  <c r="O2213" i="7"/>
  <c r="O2214" i="7"/>
  <c r="O2215" i="7"/>
  <c r="O2216" i="7"/>
  <c r="O2217" i="7"/>
  <c r="O2218" i="7"/>
  <c r="O2219" i="7"/>
  <c r="O2220" i="7"/>
  <c r="O2221" i="7"/>
  <c r="O2222" i="7"/>
  <c r="O2223" i="7"/>
  <c r="O2224" i="7"/>
  <c r="O2225" i="7"/>
  <c r="O2226" i="7"/>
  <c r="O2227" i="7"/>
  <c r="O2228" i="7"/>
  <c r="O2229" i="7"/>
  <c r="O2230" i="7"/>
  <c r="O2231" i="7"/>
  <c r="O2232" i="7"/>
  <c r="O2233" i="7"/>
  <c r="O2234" i="7"/>
  <c r="O2235" i="7"/>
  <c r="O2236" i="7"/>
  <c r="O2237" i="7"/>
  <c r="O2238" i="7"/>
  <c r="O2239" i="7"/>
  <c r="O2240" i="7"/>
  <c r="O2241" i="7"/>
  <c r="O2242" i="7"/>
  <c r="O2243" i="7"/>
  <c r="O2244" i="7"/>
  <c r="O2245" i="7"/>
  <c r="O2246" i="7"/>
  <c r="O2247" i="7"/>
  <c r="O2248" i="7"/>
  <c r="O2249" i="7"/>
  <c r="O2250" i="7"/>
  <c r="O2251" i="7"/>
  <c r="O2252" i="7"/>
  <c r="O2253" i="7"/>
  <c r="O2254" i="7"/>
  <c r="O2255" i="7"/>
  <c r="O2256" i="7"/>
  <c r="O2257" i="7"/>
  <c r="O2258" i="7"/>
  <c r="O2259" i="7"/>
  <c r="O2260" i="7"/>
  <c r="O2261" i="7"/>
  <c r="O2262" i="7"/>
  <c r="O2263" i="7"/>
  <c r="O2264" i="7"/>
  <c r="O2265" i="7"/>
  <c r="O2266" i="7"/>
  <c r="O2267" i="7"/>
  <c r="O2268" i="7"/>
  <c r="O2269" i="7"/>
  <c r="O2270" i="7"/>
  <c r="O2271" i="7"/>
  <c r="O2272" i="7"/>
  <c r="O2273" i="7"/>
  <c r="O2274" i="7"/>
  <c r="O2275" i="7"/>
  <c r="O2276" i="7"/>
  <c r="O2277" i="7"/>
  <c r="O2278" i="7"/>
  <c r="O2279" i="7"/>
  <c r="O2280" i="7"/>
  <c r="O2281" i="7"/>
  <c r="O2282" i="7"/>
  <c r="O2283" i="7"/>
  <c r="O2284" i="7"/>
  <c r="O2285" i="7"/>
  <c r="O2286" i="7"/>
  <c r="O2287" i="7"/>
  <c r="O2288" i="7"/>
  <c r="O2289" i="7"/>
  <c r="O2290" i="7"/>
  <c r="O2291" i="7"/>
  <c r="O2292" i="7"/>
  <c r="O2293" i="7"/>
  <c r="O2294" i="7"/>
  <c r="O2295" i="7"/>
  <c r="O2296" i="7"/>
  <c r="O2297" i="7"/>
  <c r="O2298" i="7"/>
  <c r="O2299" i="7"/>
  <c r="O2300" i="7"/>
  <c r="O2301" i="7"/>
  <c r="O2302" i="7"/>
  <c r="O2303" i="7"/>
  <c r="O2304" i="7"/>
  <c r="O2305" i="7"/>
  <c r="O2306" i="7"/>
  <c r="O2307" i="7"/>
  <c r="O2308" i="7"/>
  <c r="O2309" i="7"/>
  <c r="O2310" i="7"/>
  <c r="O2311" i="7"/>
  <c r="O2312" i="7"/>
  <c r="O2313" i="7"/>
  <c r="O2314" i="7"/>
  <c r="O2315" i="7"/>
  <c r="O2316" i="7"/>
  <c r="O2317" i="7"/>
  <c r="O2318" i="7"/>
  <c r="O2319" i="7"/>
  <c r="O2320" i="7"/>
  <c r="O2321" i="7"/>
  <c r="O2322" i="7"/>
  <c r="O2323" i="7"/>
  <c r="O2324" i="7"/>
  <c r="O2325" i="7"/>
  <c r="O2326" i="7"/>
  <c r="O2327" i="7"/>
  <c r="O2328" i="7"/>
  <c r="O2329" i="7"/>
  <c r="O2330" i="7"/>
  <c r="O2331" i="7"/>
  <c r="O2332" i="7"/>
  <c r="O2333" i="7"/>
  <c r="O2334" i="7"/>
  <c r="O2335" i="7"/>
  <c r="O2336" i="7"/>
  <c r="O2337" i="7"/>
  <c r="O2338" i="7"/>
  <c r="O2339" i="7"/>
  <c r="O2340" i="7"/>
  <c r="O2341" i="7"/>
  <c r="O2342" i="7"/>
  <c r="O2343" i="7"/>
  <c r="O2344" i="7"/>
  <c r="O2345" i="7"/>
  <c r="O2346" i="7"/>
  <c r="O2347" i="7"/>
  <c r="O2348" i="7"/>
  <c r="O2349" i="7"/>
  <c r="O2350" i="7"/>
  <c r="O2351" i="7"/>
  <c r="O2352" i="7"/>
  <c r="O2353" i="7"/>
  <c r="O2354" i="7"/>
  <c r="O2355" i="7"/>
  <c r="O2356" i="7"/>
  <c r="O2357" i="7"/>
  <c r="O2358" i="7"/>
  <c r="O2359" i="7"/>
  <c r="O2360" i="7"/>
  <c r="O2361" i="7"/>
  <c r="O2362" i="7"/>
  <c r="O2363" i="7"/>
  <c r="O2364" i="7"/>
  <c r="O2365" i="7"/>
  <c r="O2366" i="7"/>
  <c r="O2367" i="7"/>
  <c r="O2368" i="7"/>
  <c r="O2369" i="7"/>
  <c r="O2370" i="7"/>
  <c r="O2371" i="7"/>
  <c r="O2372" i="7"/>
  <c r="O2373" i="7"/>
  <c r="O2374" i="7"/>
  <c r="O2375" i="7"/>
  <c r="O2376" i="7"/>
  <c r="O2377" i="7"/>
  <c r="O2378" i="7"/>
  <c r="O2379" i="7"/>
  <c r="O2380" i="7"/>
  <c r="O2381" i="7"/>
  <c r="O2382" i="7"/>
  <c r="O2383" i="7"/>
  <c r="O2384" i="7"/>
  <c r="O2385" i="7"/>
  <c r="O2386" i="7"/>
  <c r="O2387" i="7"/>
  <c r="O2388" i="7"/>
  <c r="O2389" i="7"/>
  <c r="O2390" i="7"/>
  <c r="O2391" i="7"/>
  <c r="O2392" i="7"/>
  <c r="O2393" i="7"/>
  <c r="O2394" i="7"/>
  <c r="O2395" i="7"/>
  <c r="O2396" i="7"/>
  <c r="O2397" i="7"/>
  <c r="O2398" i="7"/>
  <c r="O2399" i="7"/>
  <c r="O2400" i="7"/>
  <c r="O2401" i="7"/>
  <c r="O2402" i="7"/>
  <c r="O2403" i="7"/>
  <c r="O2404" i="7"/>
  <c r="O2405" i="7"/>
  <c r="O2406" i="7"/>
  <c r="O2407" i="7"/>
  <c r="O2408" i="7"/>
  <c r="O2409" i="7"/>
  <c r="O2410" i="7"/>
  <c r="O2411" i="7"/>
  <c r="O2412" i="7"/>
  <c r="O2413" i="7"/>
  <c r="O2414" i="7"/>
  <c r="O2415" i="7"/>
  <c r="O2416" i="7"/>
  <c r="O2417" i="7"/>
  <c r="O2418" i="7"/>
  <c r="O2419" i="7"/>
  <c r="O2420" i="7"/>
  <c r="O2421" i="7"/>
  <c r="O2422" i="7"/>
  <c r="O2423" i="7"/>
  <c r="O2424" i="7"/>
  <c r="O2425" i="7"/>
  <c r="O2426" i="7"/>
  <c r="O2427" i="7"/>
  <c r="O2428" i="7"/>
  <c r="O2429" i="7"/>
  <c r="O2430" i="7"/>
  <c r="O2431" i="7"/>
  <c r="O2432" i="7"/>
  <c r="O2433" i="7"/>
  <c r="O2434" i="7"/>
  <c r="O2435" i="7"/>
  <c r="O2436" i="7"/>
  <c r="O2437" i="7"/>
  <c r="O2438" i="7"/>
  <c r="O2439" i="7"/>
  <c r="O2440" i="7"/>
  <c r="O2441" i="7"/>
  <c r="O2442" i="7"/>
  <c r="O2443" i="7"/>
  <c r="O2444" i="7"/>
  <c r="O2445" i="7"/>
  <c r="O2446" i="7"/>
  <c r="O2447" i="7"/>
  <c r="O2448" i="7"/>
  <c r="O2449" i="7"/>
  <c r="O2450" i="7"/>
  <c r="O2451" i="7"/>
  <c r="O2452" i="7"/>
  <c r="O2453" i="7"/>
  <c r="O2454" i="7"/>
  <c r="O2455" i="7"/>
  <c r="O2456" i="7"/>
  <c r="O2457" i="7"/>
  <c r="O2458" i="7"/>
  <c r="O2459" i="7"/>
  <c r="O2460" i="7"/>
  <c r="O2461" i="7"/>
  <c r="O2462" i="7"/>
  <c r="O2463" i="7"/>
  <c r="O2464" i="7"/>
  <c r="O2465" i="7"/>
  <c r="O2466" i="7"/>
  <c r="O2467" i="7"/>
  <c r="O2468" i="7"/>
  <c r="O2469" i="7"/>
  <c r="O2470" i="7"/>
  <c r="O2471" i="7"/>
  <c r="O2472" i="7"/>
  <c r="O2473" i="7"/>
  <c r="O2474" i="7"/>
  <c r="O2475" i="7"/>
  <c r="O2476" i="7"/>
  <c r="O2477" i="7"/>
  <c r="O2478" i="7"/>
  <c r="O2479" i="7"/>
  <c r="O2480" i="7"/>
  <c r="O2481" i="7"/>
  <c r="O2482" i="7"/>
  <c r="O2483" i="7"/>
  <c r="O2484" i="7"/>
  <c r="O2485" i="7"/>
  <c r="O2486" i="7"/>
  <c r="O2487" i="7"/>
  <c r="O2488" i="7"/>
  <c r="O2489" i="7"/>
  <c r="O2490" i="7"/>
  <c r="O2491" i="7"/>
  <c r="O2492" i="7"/>
  <c r="O2493" i="7"/>
  <c r="O2494" i="7"/>
  <c r="O2495" i="7"/>
  <c r="O2496" i="7"/>
  <c r="O2497" i="7"/>
  <c r="O2498" i="7"/>
  <c r="O2499" i="7"/>
  <c r="O2500" i="7"/>
  <c r="O2501" i="7"/>
  <c r="O2502" i="7"/>
  <c r="O2503" i="7"/>
  <c r="O2504" i="7"/>
  <c r="O2505" i="7"/>
  <c r="O2506" i="7"/>
  <c r="O2507" i="7"/>
  <c r="O2508" i="7"/>
  <c r="O2509" i="7"/>
  <c r="O2510" i="7"/>
  <c r="O2511" i="7"/>
  <c r="O2512" i="7"/>
  <c r="O2513" i="7"/>
  <c r="O2514" i="7"/>
  <c r="O2515" i="7"/>
  <c r="O2516" i="7"/>
  <c r="O2517" i="7"/>
  <c r="O2518" i="7"/>
  <c r="O2519" i="7"/>
  <c r="O2520" i="7"/>
  <c r="O2521" i="7"/>
  <c r="O2522" i="7"/>
  <c r="O2523" i="7"/>
  <c r="O2524" i="7"/>
  <c r="O2525" i="7"/>
  <c r="O2526" i="7"/>
  <c r="O2527" i="7"/>
  <c r="O2528" i="7"/>
  <c r="O2529" i="7"/>
  <c r="O2530" i="7"/>
  <c r="O2531" i="7"/>
  <c r="O2532" i="7"/>
  <c r="O2533" i="7"/>
  <c r="O2534" i="7"/>
  <c r="O2535" i="7"/>
  <c r="O2536" i="7"/>
  <c r="O2537" i="7"/>
  <c r="O2538" i="7"/>
  <c r="O2539" i="7"/>
  <c r="O2540" i="7"/>
  <c r="O2541" i="7"/>
  <c r="O2542" i="7"/>
  <c r="O2543" i="7"/>
  <c r="O2544" i="7"/>
  <c r="O2545" i="7"/>
  <c r="O2546" i="7"/>
  <c r="O2547" i="7"/>
  <c r="O2548" i="7"/>
  <c r="O2549" i="7"/>
  <c r="O2550" i="7"/>
  <c r="O2551" i="7"/>
  <c r="O2552" i="7"/>
  <c r="O2553" i="7"/>
  <c r="O2554" i="7"/>
  <c r="O2555" i="7"/>
  <c r="O2556" i="7"/>
  <c r="O2557" i="7"/>
  <c r="O2558" i="7"/>
  <c r="O2559" i="7"/>
  <c r="O2560" i="7"/>
  <c r="O2561" i="7"/>
  <c r="O2562" i="7"/>
  <c r="O2563" i="7"/>
  <c r="O2564" i="7"/>
  <c r="O2565" i="7"/>
  <c r="O2566" i="7"/>
  <c r="O2567" i="7"/>
  <c r="O2568" i="7"/>
  <c r="O2569" i="7"/>
  <c r="O2570" i="7"/>
  <c r="O2571" i="7"/>
  <c r="O2572" i="7"/>
  <c r="O2573" i="7"/>
  <c r="O2574" i="7"/>
  <c r="O2575" i="7"/>
  <c r="O2576" i="7"/>
  <c r="O2577" i="7"/>
  <c r="O2578" i="7"/>
  <c r="O2579" i="7"/>
  <c r="O2580" i="7"/>
  <c r="O2581" i="7"/>
  <c r="O2582" i="7"/>
  <c r="O2583" i="7"/>
  <c r="O2584" i="7"/>
  <c r="O2585" i="7"/>
  <c r="O2586" i="7"/>
  <c r="O2587" i="7"/>
  <c r="O2588" i="7"/>
  <c r="O2589" i="7"/>
  <c r="O2590" i="7"/>
  <c r="O2591" i="7"/>
  <c r="O2592" i="7"/>
  <c r="O2593" i="7"/>
  <c r="O2594" i="7"/>
  <c r="O2595" i="7"/>
  <c r="O2596" i="7"/>
  <c r="O2597" i="7"/>
  <c r="O2598" i="7"/>
  <c r="O2599" i="7"/>
  <c r="O2600" i="7"/>
  <c r="O2601" i="7"/>
  <c r="O2602" i="7"/>
  <c r="O2603" i="7"/>
  <c r="O2604" i="7"/>
  <c r="O2605" i="7"/>
  <c r="O2606" i="7"/>
  <c r="O2607" i="7"/>
  <c r="O2608" i="7"/>
  <c r="O2609" i="7"/>
  <c r="O2610" i="7"/>
  <c r="O2611" i="7"/>
  <c r="O2612" i="7"/>
  <c r="O2613" i="7"/>
  <c r="O2614" i="7"/>
  <c r="O2615" i="7"/>
  <c r="O2616" i="7"/>
  <c r="O2617" i="7"/>
  <c r="O2618" i="7"/>
  <c r="O2619" i="7"/>
  <c r="O2620" i="7"/>
  <c r="O2621" i="7"/>
  <c r="O2622" i="7"/>
  <c r="O2623" i="7"/>
  <c r="O2624" i="7"/>
  <c r="O2625" i="7"/>
  <c r="O2626" i="7"/>
  <c r="O2627" i="7"/>
  <c r="O2628" i="7"/>
  <c r="O2629" i="7"/>
  <c r="O2630" i="7"/>
  <c r="O2631" i="7"/>
  <c r="O2632" i="7"/>
  <c r="O2633" i="7"/>
  <c r="O2634" i="7"/>
  <c r="O2635" i="7"/>
  <c r="O2636" i="7"/>
  <c r="O2637" i="7"/>
  <c r="O2638" i="7"/>
  <c r="O2639" i="7"/>
  <c r="O2640" i="7"/>
  <c r="O2641" i="7"/>
  <c r="O2642" i="7"/>
  <c r="O2643" i="7"/>
  <c r="O2644" i="7"/>
  <c r="O2645" i="7"/>
  <c r="O2646" i="7"/>
  <c r="O2647" i="7"/>
  <c r="O2648" i="7"/>
  <c r="O2649" i="7"/>
  <c r="O2650" i="7"/>
  <c r="O2651" i="7"/>
  <c r="O2652" i="7"/>
  <c r="O2653" i="7"/>
  <c r="O2654" i="7"/>
  <c r="O2655" i="7"/>
  <c r="O2656" i="7"/>
  <c r="O2657" i="7"/>
  <c r="O2658" i="7"/>
  <c r="O2659" i="7"/>
  <c r="O2660" i="7"/>
  <c r="O2661" i="7"/>
  <c r="O2662" i="7"/>
  <c r="O2663" i="7"/>
  <c r="O2664" i="7"/>
  <c r="O2665" i="7"/>
  <c r="O2666" i="7"/>
  <c r="O2667" i="7"/>
  <c r="O2668" i="7"/>
  <c r="O2669" i="7"/>
  <c r="O2670" i="7"/>
  <c r="O2671" i="7"/>
  <c r="O2672" i="7"/>
  <c r="O2673" i="7"/>
  <c r="O2674" i="7"/>
  <c r="O2675" i="7"/>
  <c r="O2676" i="7"/>
  <c r="O2677" i="7"/>
  <c r="O2678" i="7"/>
  <c r="O2679" i="7"/>
  <c r="O2680" i="7"/>
  <c r="O2681" i="7"/>
  <c r="O2682" i="7"/>
  <c r="O2683" i="7"/>
  <c r="O2684" i="7"/>
  <c r="O2685" i="7"/>
  <c r="O2686" i="7"/>
  <c r="O2687" i="7"/>
  <c r="O2688" i="7"/>
  <c r="O2689" i="7"/>
  <c r="O2690" i="7"/>
  <c r="O2691" i="7"/>
  <c r="O2692" i="7"/>
  <c r="O2693" i="7"/>
  <c r="O2694" i="7"/>
  <c r="O2695" i="7"/>
  <c r="O2696" i="7"/>
  <c r="O2697" i="7"/>
  <c r="O2698" i="7"/>
  <c r="O2699" i="7"/>
  <c r="O2700" i="7"/>
  <c r="O2701" i="7"/>
  <c r="O2702" i="7"/>
  <c r="O2703" i="7"/>
  <c r="O2704" i="7"/>
  <c r="O2705" i="7"/>
  <c r="O2706" i="7"/>
  <c r="O2707" i="7"/>
  <c r="O2708" i="7"/>
  <c r="O2709" i="7"/>
  <c r="O2710" i="7"/>
  <c r="O2711" i="7"/>
  <c r="O2712" i="7"/>
  <c r="O2713" i="7"/>
  <c r="O2714" i="7"/>
  <c r="O2715" i="7"/>
  <c r="O2716" i="7"/>
  <c r="O2717" i="7"/>
  <c r="O2718" i="7"/>
  <c r="O2719" i="7"/>
  <c r="O2720" i="7"/>
  <c r="O2721" i="7"/>
  <c r="O2722" i="7"/>
  <c r="O2723" i="7"/>
  <c r="O2724" i="7"/>
  <c r="O2725" i="7"/>
  <c r="O2726" i="7"/>
  <c r="O2727" i="7"/>
  <c r="O2728" i="7"/>
  <c r="O2729" i="7"/>
  <c r="O2730" i="7"/>
  <c r="O2731" i="7"/>
  <c r="O2732" i="7"/>
  <c r="O2733" i="7"/>
  <c r="O2734" i="7"/>
  <c r="O2735" i="7"/>
  <c r="O2736" i="7"/>
  <c r="O2737" i="7"/>
  <c r="O2738" i="7"/>
  <c r="O2739" i="7"/>
  <c r="O2740" i="7"/>
  <c r="O2741" i="7"/>
  <c r="O2742" i="7"/>
  <c r="O2743" i="7"/>
  <c r="O2744" i="7"/>
  <c r="O2745" i="7"/>
  <c r="O2746" i="7"/>
  <c r="O2747" i="7"/>
  <c r="O2748" i="7"/>
  <c r="O2749" i="7"/>
  <c r="O2750" i="7"/>
  <c r="O2751" i="7"/>
  <c r="O2752" i="7"/>
  <c r="O2753" i="7"/>
  <c r="O2754" i="7"/>
  <c r="O2755" i="7"/>
  <c r="O2756" i="7"/>
  <c r="O2757" i="7"/>
  <c r="O2758" i="7"/>
  <c r="O2759" i="7"/>
  <c r="O2760" i="7"/>
  <c r="O2761" i="7"/>
  <c r="O2762" i="7"/>
  <c r="O2763" i="7"/>
  <c r="O2764" i="7"/>
  <c r="O2765" i="7"/>
  <c r="O2766" i="7"/>
  <c r="O2767" i="7"/>
  <c r="O2768" i="7"/>
  <c r="O2769" i="7"/>
  <c r="O2770" i="7"/>
  <c r="O2771" i="7"/>
  <c r="O2772" i="7"/>
  <c r="O2773" i="7"/>
  <c r="O2774" i="7"/>
  <c r="O2775" i="7"/>
  <c r="O2776" i="7"/>
  <c r="O2777" i="7"/>
  <c r="O2778" i="7"/>
  <c r="O2779" i="7"/>
  <c r="O2780" i="7"/>
  <c r="O2781" i="7"/>
  <c r="O2782" i="7"/>
  <c r="O2783" i="7"/>
  <c r="O2784" i="7"/>
  <c r="O2785" i="7"/>
  <c r="O2786" i="7"/>
  <c r="O2787" i="7"/>
  <c r="O2788" i="7"/>
  <c r="O2789" i="7"/>
  <c r="O2790" i="7"/>
  <c r="O2791" i="7"/>
  <c r="O2792" i="7"/>
  <c r="O2793" i="7"/>
  <c r="O2794" i="7"/>
  <c r="O2795" i="7"/>
  <c r="O2796" i="7"/>
  <c r="O2797" i="7"/>
  <c r="O2798" i="7"/>
  <c r="O2799" i="7"/>
  <c r="O2800" i="7"/>
  <c r="O2801" i="7"/>
  <c r="O2802" i="7"/>
  <c r="O2803" i="7"/>
  <c r="O2804" i="7"/>
  <c r="O2805" i="7"/>
  <c r="O2806" i="7"/>
  <c r="O2807" i="7"/>
  <c r="O2808" i="7"/>
  <c r="O2809" i="7"/>
  <c r="O2810" i="7"/>
  <c r="O2811" i="7"/>
  <c r="O2812" i="7"/>
  <c r="O2813" i="7"/>
  <c r="O2814" i="7"/>
  <c r="O2815" i="7"/>
  <c r="O2816" i="7"/>
  <c r="O2817" i="7"/>
  <c r="O2" i="7"/>
  <c r="N3" i="7"/>
  <c r="N4" i="7"/>
  <c r="N5" i="7"/>
  <c r="N6" i="7"/>
  <c r="N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205" i="7"/>
  <c r="N206" i="7"/>
  <c r="N207" i="7"/>
  <c r="N208" i="7"/>
  <c r="N209" i="7"/>
  <c r="N210" i="7"/>
  <c r="N211" i="7"/>
  <c r="N212" i="7"/>
  <c r="N213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258" i="7"/>
  <c r="N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N311" i="7"/>
  <c r="N312" i="7"/>
  <c r="N313" i="7"/>
  <c r="N314" i="7"/>
  <c r="N315" i="7"/>
  <c r="N316" i="7"/>
  <c r="N317" i="7"/>
  <c r="N318" i="7"/>
  <c r="N319" i="7"/>
  <c r="N320" i="7"/>
  <c r="N321" i="7"/>
  <c r="N322" i="7"/>
  <c r="N323" i="7"/>
  <c r="N324" i="7"/>
  <c r="N325" i="7"/>
  <c r="N326" i="7"/>
  <c r="N327" i="7"/>
  <c r="N328" i="7"/>
  <c r="N329" i="7"/>
  <c r="N330" i="7"/>
  <c r="N331" i="7"/>
  <c r="N332" i="7"/>
  <c r="N333" i="7"/>
  <c r="N334" i="7"/>
  <c r="N335" i="7"/>
  <c r="N336" i="7"/>
  <c r="N337" i="7"/>
  <c r="N338" i="7"/>
  <c r="N339" i="7"/>
  <c r="N340" i="7"/>
  <c r="N341" i="7"/>
  <c r="N342" i="7"/>
  <c r="N343" i="7"/>
  <c r="N344" i="7"/>
  <c r="N345" i="7"/>
  <c r="N346" i="7"/>
  <c r="N347" i="7"/>
  <c r="N348" i="7"/>
  <c r="N349" i="7"/>
  <c r="N350" i="7"/>
  <c r="N351" i="7"/>
  <c r="N352" i="7"/>
  <c r="N353" i="7"/>
  <c r="N354" i="7"/>
  <c r="N355" i="7"/>
  <c r="N356" i="7"/>
  <c r="N357" i="7"/>
  <c r="N358" i="7"/>
  <c r="N359" i="7"/>
  <c r="N360" i="7"/>
  <c r="N361" i="7"/>
  <c r="N362" i="7"/>
  <c r="N363" i="7"/>
  <c r="N364" i="7"/>
  <c r="N365" i="7"/>
  <c r="N366" i="7"/>
  <c r="N367" i="7"/>
  <c r="N368" i="7"/>
  <c r="N369" i="7"/>
  <c r="N370" i="7"/>
  <c r="N371" i="7"/>
  <c r="N372" i="7"/>
  <c r="N373" i="7"/>
  <c r="N374" i="7"/>
  <c r="N375" i="7"/>
  <c r="N376" i="7"/>
  <c r="N377" i="7"/>
  <c r="N378" i="7"/>
  <c r="N379" i="7"/>
  <c r="N380" i="7"/>
  <c r="N381" i="7"/>
  <c r="N382" i="7"/>
  <c r="N383" i="7"/>
  <c r="N384" i="7"/>
  <c r="N385" i="7"/>
  <c r="N386" i="7"/>
  <c r="N387" i="7"/>
  <c r="N388" i="7"/>
  <c r="N389" i="7"/>
  <c r="N390" i="7"/>
  <c r="N391" i="7"/>
  <c r="N392" i="7"/>
  <c r="N393" i="7"/>
  <c r="N394" i="7"/>
  <c r="N395" i="7"/>
  <c r="N396" i="7"/>
  <c r="N397" i="7"/>
  <c r="N398" i="7"/>
  <c r="N399" i="7"/>
  <c r="N400" i="7"/>
  <c r="N401" i="7"/>
  <c r="N402" i="7"/>
  <c r="N403" i="7"/>
  <c r="N404" i="7"/>
  <c r="N405" i="7"/>
  <c r="N406" i="7"/>
  <c r="N407" i="7"/>
  <c r="N408" i="7"/>
  <c r="N409" i="7"/>
  <c r="N410" i="7"/>
  <c r="N411" i="7"/>
  <c r="N412" i="7"/>
  <c r="N413" i="7"/>
  <c r="N414" i="7"/>
  <c r="N415" i="7"/>
  <c r="N416" i="7"/>
  <c r="N417" i="7"/>
  <c r="N418" i="7"/>
  <c r="N419" i="7"/>
  <c r="N420" i="7"/>
  <c r="N421" i="7"/>
  <c r="N422" i="7"/>
  <c r="N423" i="7"/>
  <c r="N424" i="7"/>
  <c r="N425" i="7"/>
  <c r="N426" i="7"/>
  <c r="N427" i="7"/>
  <c r="N428" i="7"/>
  <c r="N429" i="7"/>
  <c r="N430" i="7"/>
  <c r="N431" i="7"/>
  <c r="N432" i="7"/>
  <c r="N433" i="7"/>
  <c r="N434" i="7"/>
  <c r="N435" i="7"/>
  <c r="N436" i="7"/>
  <c r="N437" i="7"/>
  <c r="N438" i="7"/>
  <c r="N439" i="7"/>
  <c r="N440" i="7"/>
  <c r="N441" i="7"/>
  <c r="N442" i="7"/>
  <c r="N443" i="7"/>
  <c r="N444" i="7"/>
  <c r="N445" i="7"/>
  <c r="N446" i="7"/>
  <c r="N447" i="7"/>
  <c r="N448" i="7"/>
  <c r="N449" i="7"/>
  <c r="N450" i="7"/>
  <c r="N451" i="7"/>
  <c r="N452" i="7"/>
  <c r="N453" i="7"/>
  <c r="N454" i="7"/>
  <c r="N455" i="7"/>
  <c r="N456" i="7"/>
  <c r="N457" i="7"/>
  <c r="N458" i="7"/>
  <c r="N459" i="7"/>
  <c r="N460" i="7"/>
  <c r="N461" i="7"/>
  <c r="N462" i="7"/>
  <c r="N463" i="7"/>
  <c r="N464" i="7"/>
  <c r="N465" i="7"/>
  <c r="N466" i="7"/>
  <c r="N467" i="7"/>
  <c r="N468" i="7"/>
  <c r="N469" i="7"/>
  <c r="N470" i="7"/>
  <c r="N471" i="7"/>
  <c r="N472" i="7"/>
  <c r="N473" i="7"/>
  <c r="N474" i="7"/>
  <c r="N475" i="7"/>
  <c r="N476" i="7"/>
  <c r="N477" i="7"/>
  <c r="N478" i="7"/>
  <c r="N479" i="7"/>
  <c r="N480" i="7"/>
  <c r="N481" i="7"/>
  <c r="N482" i="7"/>
  <c r="N483" i="7"/>
  <c r="N484" i="7"/>
  <c r="N485" i="7"/>
  <c r="N486" i="7"/>
  <c r="N487" i="7"/>
  <c r="N488" i="7"/>
  <c r="N489" i="7"/>
  <c r="N490" i="7"/>
  <c r="N491" i="7"/>
  <c r="N492" i="7"/>
  <c r="N493" i="7"/>
  <c r="N494" i="7"/>
  <c r="N495" i="7"/>
  <c r="N496" i="7"/>
  <c r="N497" i="7"/>
  <c r="N498" i="7"/>
  <c r="N499" i="7"/>
  <c r="N500" i="7"/>
  <c r="N501" i="7"/>
  <c r="N502" i="7"/>
  <c r="N503" i="7"/>
  <c r="N504" i="7"/>
  <c r="N505" i="7"/>
  <c r="N506" i="7"/>
  <c r="N507" i="7"/>
  <c r="N508" i="7"/>
  <c r="N509" i="7"/>
  <c r="N510" i="7"/>
  <c r="N511" i="7"/>
  <c r="N512" i="7"/>
  <c r="N513" i="7"/>
  <c r="N514" i="7"/>
  <c r="N515" i="7"/>
  <c r="N516" i="7"/>
  <c r="N517" i="7"/>
  <c r="N518" i="7"/>
  <c r="N519" i="7"/>
  <c r="N520" i="7"/>
  <c r="N521" i="7"/>
  <c r="N522" i="7"/>
  <c r="N523" i="7"/>
  <c r="N524" i="7"/>
  <c r="N525" i="7"/>
  <c r="N526" i="7"/>
  <c r="N527" i="7"/>
  <c r="N528" i="7"/>
  <c r="N529" i="7"/>
  <c r="N530" i="7"/>
  <c r="N531" i="7"/>
  <c r="N532" i="7"/>
  <c r="N533" i="7"/>
  <c r="N534" i="7"/>
  <c r="N535" i="7"/>
  <c r="N536" i="7"/>
  <c r="N537" i="7"/>
  <c r="N538" i="7"/>
  <c r="N539" i="7"/>
  <c r="N540" i="7"/>
  <c r="N541" i="7"/>
  <c r="N542" i="7"/>
  <c r="N543" i="7"/>
  <c r="N544" i="7"/>
  <c r="N545" i="7"/>
  <c r="N546" i="7"/>
  <c r="N547" i="7"/>
  <c r="N548" i="7"/>
  <c r="N549" i="7"/>
  <c r="N550" i="7"/>
  <c r="N551" i="7"/>
  <c r="N552" i="7"/>
  <c r="N553" i="7"/>
  <c r="N554" i="7"/>
  <c r="N555" i="7"/>
  <c r="N556" i="7"/>
  <c r="N557" i="7"/>
  <c r="N558" i="7"/>
  <c r="N559" i="7"/>
  <c r="N560" i="7"/>
  <c r="N561" i="7"/>
  <c r="N562" i="7"/>
  <c r="N563" i="7"/>
  <c r="N564" i="7"/>
  <c r="N565" i="7"/>
  <c r="N566" i="7"/>
  <c r="N567" i="7"/>
  <c r="N568" i="7"/>
  <c r="N569" i="7"/>
  <c r="N570" i="7"/>
  <c r="N571" i="7"/>
  <c r="N572" i="7"/>
  <c r="N573" i="7"/>
  <c r="N574" i="7"/>
  <c r="N575" i="7"/>
  <c r="N576" i="7"/>
  <c r="N577" i="7"/>
  <c r="N578" i="7"/>
  <c r="N579" i="7"/>
  <c r="N580" i="7"/>
  <c r="N581" i="7"/>
  <c r="N582" i="7"/>
  <c r="N583" i="7"/>
  <c r="N584" i="7"/>
  <c r="N585" i="7"/>
  <c r="N586" i="7"/>
  <c r="N587" i="7"/>
  <c r="N588" i="7"/>
  <c r="N589" i="7"/>
  <c r="N590" i="7"/>
  <c r="N591" i="7"/>
  <c r="N592" i="7"/>
  <c r="N593" i="7"/>
  <c r="N594" i="7"/>
  <c r="N595" i="7"/>
  <c r="N596" i="7"/>
  <c r="N597" i="7"/>
  <c r="N598" i="7"/>
  <c r="N599" i="7"/>
  <c r="N600" i="7"/>
  <c r="N601" i="7"/>
  <c r="N602" i="7"/>
  <c r="N603" i="7"/>
  <c r="N604" i="7"/>
  <c r="N605" i="7"/>
  <c r="N606" i="7"/>
  <c r="N607" i="7"/>
  <c r="N608" i="7"/>
  <c r="N609" i="7"/>
  <c r="N610" i="7"/>
  <c r="N611" i="7"/>
  <c r="N612" i="7"/>
  <c r="N613" i="7"/>
  <c r="N614" i="7"/>
  <c r="N615" i="7"/>
  <c r="N616" i="7"/>
  <c r="N617" i="7"/>
  <c r="N618" i="7"/>
  <c r="N619" i="7"/>
  <c r="N620" i="7"/>
  <c r="N621" i="7"/>
  <c r="N622" i="7"/>
  <c r="N623" i="7"/>
  <c r="N624" i="7"/>
  <c r="N625" i="7"/>
  <c r="N626" i="7"/>
  <c r="N627" i="7"/>
  <c r="N628" i="7"/>
  <c r="N629" i="7"/>
  <c r="N630" i="7"/>
  <c r="N631" i="7"/>
  <c r="N632" i="7"/>
  <c r="N633" i="7"/>
  <c r="N634" i="7"/>
  <c r="N635" i="7"/>
  <c r="N636" i="7"/>
  <c r="N637" i="7"/>
  <c r="N638" i="7"/>
  <c r="N639" i="7"/>
  <c r="N640" i="7"/>
  <c r="N641" i="7"/>
  <c r="N642" i="7"/>
  <c r="N643" i="7"/>
  <c r="N644" i="7"/>
  <c r="N645" i="7"/>
  <c r="N646" i="7"/>
  <c r="N647" i="7"/>
  <c r="N648" i="7"/>
  <c r="N649" i="7"/>
  <c r="N650" i="7"/>
  <c r="N651" i="7"/>
  <c r="N652" i="7"/>
  <c r="N653" i="7"/>
  <c r="N654" i="7"/>
  <c r="N655" i="7"/>
  <c r="N656" i="7"/>
  <c r="N657" i="7"/>
  <c r="N658" i="7"/>
  <c r="N659" i="7"/>
  <c r="N660" i="7"/>
  <c r="N661" i="7"/>
  <c r="N662" i="7"/>
  <c r="N663" i="7"/>
  <c r="N664" i="7"/>
  <c r="N665" i="7"/>
  <c r="N666" i="7"/>
  <c r="N667" i="7"/>
  <c r="N668" i="7"/>
  <c r="N669" i="7"/>
  <c r="N670" i="7"/>
  <c r="N671" i="7"/>
  <c r="N672" i="7"/>
  <c r="N673" i="7"/>
  <c r="N674" i="7"/>
  <c r="N675" i="7"/>
  <c r="N676" i="7"/>
  <c r="N677" i="7"/>
  <c r="N678" i="7"/>
  <c r="N679" i="7"/>
  <c r="N680" i="7"/>
  <c r="N681" i="7"/>
  <c r="N682" i="7"/>
  <c r="N683" i="7"/>
  <c r="N684" i="7"/>
  <c r="N685" i="7"/>
  <c r="N686" i="7"/>
  <c r="N687" i="7"/>
  <c r="N688" i="7"/>
  <c r="N689" i="7"/>
  <c r="N690" i="7"/>
  <c r="N691" i="7"/>
  <c r="N692" i="7"/>
  <c r="N693" i="7"/>
  <c r="N694" i="7"/>
  <c r="N695" i="7"/>
  <c r="N696" i="7"/>
  <c r="N697" i="7"/>
  <c r="N698" i="7"/>
  <c r="N699" i="7"/>
  <c r="N700" i="7"/>
  <c r="N701" i="7"/>
  <c r="N702" i="7"/>
  <c r="N703" i="7"/>
  <c r="N704" i="7"/>
  <c r="N705" i="7"/>
  <c r="N706" i="7"/>
  <c r="N707" i="7"/>
  <c r="N708" i="7"/>
  <c r="N709" i="7"/>
  <c r="N710" i="7"/>
  <c r="N711" i="7"/>
  <c r="N712" i="7"/>
  <c r="N713" i="7"/>
  <c r="N714" i="7"/>
  <c r="N715" i="7"/>
  <c r="N716" i="7"/>
  <c r="N717" i="7"/>
  <c r="N718" i="7"/>
  <c r="N719" i="7"/>
  <c r="N720" i="7"/>
  <c r="N721" i="7"/>
  <c r="N722" i="7"/>
  <c r="N723" i="7"/>
  <c r="N724" i="7"/>
  <c r="N725" i="7"/>
  <c r="N726" i="7"/>
  <c r="N727" i="7"/>
  <c r="N728" i="7"/>
  <c r="N729" i="7"/>
  <c r="N730" i="7"/>
  <c r="N731" i="7"/>
  <c r="N732" i="7"/>
  <c r="N733" i="7"/>
  <c r="N734" i="7"/>
  <c r="N735" i="7"/>
  <c r="N736" i="7"/>
  <c r="N737" i="7"/>
  <c r="N738" i="7"/>
  <c r="N739" i="7"/>
  <c r="N740" i="7"/>
  <c r="N741" i="7"/>
  <c r="N742" i="7"/>
  <c r="N743" i="7"/>
  <c r="N744" i="7"/>
  <c r="N745" i="7"/>
  <c r="N746" i="7"/>
  <c r="N747" i="7"/>
  <c r="N748" i="7"/>
  <c r="N749" i="7"/>
  <c r="N750" i="7"/>
  <c r="N751" i="7"/>
  <c r="N752" i="7"/>
  <c r="N753" i="7"/>
  <c r="N754" i="7"/>
  <c r="N755" i="7"/>
  <c r="N756" i="7"/>
  <c r="N757" i="7"/>
  <c r="N758" i="7"/>
  <c r="N759" i="7"/>
  <c r="N760" i="7"/>
  <c r="N761" i="7"/>
  <c r="N762" i="7"/>
  <c r="N763" i="7"/>
  <c r="N764" i="7"/>
  <c r="N765" i="7"/>
  <c r="N766" i="7"/>
  <c r="N767" i="7"/>
  <c r="N768" i="7"/>
  <c r="N769" i="7"/>
  <c r="N770" i="7"/>
  <c r="N771" i="7"/>
  <c r="N772" i="7"/>
  <c r="N773" i="7"/>
  <c r="N774" i="7"/>
  <c r="N775" i="7"/>
  <c r="N776" i="7"/>
  <c r="N777" i="7"/>
  <c r="N778" i="7"/>
  <c r="N779" i="7"/>
  <c r="N780" i="7"/>
  <c r="N781" i="7"/>
  <c r="N782" i="7"/>
  <c r="N783" i="7"/>
  <c r="N784" i="7"/>
  <c r="N785" i="7"/>
  <c r="N786" i="7"/>
  <c r="N787" i="7"/>
  <c r="N788" i="7"/>
  <c r="N789" i="7"/>
  <c r="N790" i="7"/>
  <c r="N791" i="7"/>
  <c r="N792" i="7"/>
  <c r="N793" i="7"/>
  <c r="N794" i="7"/>
  <c r="N795" i="7"/>
  <c r="N796" i="7"/>
  <c r="N797" i="7"/>
  <c r="N798" i="7"/>
  <c r="N799" i="7"/>
  <c r="N800" i="7"/>
  <c r="N801" i="7"/>
  <c r="N802" i="7"/>
  <c r="N803" i="7"/>
  <c r="N804" i="7"/>
  <c r="N805" i="7"/>
  <c r="N806" i="7"/>
  <c r="N807" i="7"/>
  <c r="N808" i="7"/>
  <c r="N809" i="7"/>
  <c r="N810" i="7"/>
  <c r="N811" i="7"/>
  <c r="N812" i="7"/>
  <c r="N813" i="7"/>
  <c r="N814" i="7"/>
  <c r="N815" i="7"/>
  <c r="N816" i="7"/>
  <c r="N817" i="7"/>
  <c r="N818" i="7"/>
  <c r="N819" i="7"/>
  <c r="N820" i="7"/>
  <c r="N821" i="7"/>
  <c r="N822" i="7"/>
  <c r="N823" i="7"/>
  <c r="N824" i="7"/>
  <c r="N825" i="7"/>
  <c r="N826" i="7"/>
  <c r="N827" i="7"/>
  <c r="N828" i="7"/>
  <c r="N829" i="7"/>
  <c r="N830" i="7"/>
  <c r="N831" i="7"/>
  <c r="N832" i="7"/>
  <c r="N833" i="7"/>
  <c r="N834" i="7"/>
  <c r="N835" i="7"/>
  <c r="N836" i="7"/>
  <c r="N837" i="7"/>
  <c r="N838" i="7"/>
  <c r="N839" i="7"/>
  <c r="N840" i="7"/>
  <c r="N841" i="7"/>
  <c r="N842" i="7"/>
  <c r="N843" i="7"/>
  <c r="N844" i="7"/>
  <c r="N845" i="7"/>
  <c r="N846" i="7"/>
  <c r="N847" i="7"/>
  <c r="N848" i="7"/>
  <c r="N849" i="7"/>
  <c r="N850" i="7"/>
  <c r="N851" i="7"/>
  <c r="N852" i="7"/>
  <c r="N853" i="7"/>
  <c r="N854" i="7"/>
  <c r="N855" i="7"/>
  <c r="N856" i="7"/>
  <c r="N857" i="7"/>
  <c r="N858" i="7"/>
  <c r="N859" i="7"/>
  <c r="N860" i="7"/>
  <c r="N861" i="7"/>
  <c r="N862" i="7"/>
  <c r="N863" i="7"/>
  <c r="N864" i="7"/>
  <c r="N865" i="7"/>
  <c r="N866" i="7"/>
  <c r="N867" i="7"/>
  <c r="N868" i="7"/>
  <c r="N869" i="7"/>
  <c r="N870" i="7"/>
  <c r="N871" i="7"/>
  <c r="N872" i="7"/>
  <c r="N873" i="7"/>
  <c r="N874" i="7"/>
  <c r="N875" i="7"/>
  <c r="N876" i="7"/>
  <c r="N877" i="7"/>
  <c r="N878" i="7"/>
  <c r="N879" i="7"/>
  <c r="N880" i="7"/>
  <c r="N881" i="7"/>
  <c r="N882" i="7"/>
  <c r="N883" i="7"/>
  <c r="N884" i="7"/>
  <c r="N885" i="7"/>
  <c r="N886" i="7"/>
  <c r="N887" i="7"/>
  <c r="N888" i="7"/>
  <c r="N889" i="7"/>
  <c r="N890" i="7"/>
  <c r="N891" i="7"/>
  <c r="N892" i="7"/>
  <c r="N893" i="7"/>
  <c r="N894" i="7"/>
  <c r="N895" i="7"/>
  <c r="N896" i="7"/>
  <c r="N897" i="7"/>
  <c r="N898" i="7"/>
  <c r="N899" i="7"/>
  <c r="N900" i="7"/>
  <c r="N901" i="7"/>
  <c r="N902" i="7"/>
  <c r="N903" i="7"/>
  <c r="N904" i="7"/>
  <c r="N905" i="7"/>
  <c r="N906" i="7"/>
  <c r="N907" i="7"/>
  <c r="N908" i="7"/>
  <c r="N909" i="7"/>
  <c r="N910" i="7"/>
  <c r="N911" i="7"/>
  <c r="N912" i="7"/>
  <c r="N913" i="7"/>
  <c r="N914" i="7"/>
  <c r="N915" i="7"/>
  <c r="N916" i="7"/>
  <c r="N917" i="7"/>
  <c r="N918" i="7"/>
  <c r="N919" i="7"/>
  <c r="N920" i="7"/>
  <c r="N921" i="7"/>
  <c r="N922" i="7"/>
  <c r="N923" i="7"/>
  <c r="N924" i="7"/>
  <c r="N925" i="7"/>
  <c r="N926" i="7"/>
  <c r="N927" i="7"/>
  <c r="N928" i="7"/>
  <c r="N929" i="7"/>
  <c r="N930" i="7"/>
  <c r="N931" i="7"/>
  <c r="N932" i="7"/>
  <c r="N933" i="7"/>
  <c r="N934" i="7"/>
  <c r="N935" i="7"/>
  <c r="N936" i="7"/>
  <c r="N937" i="7"/>
  <c r="N938" i="7"/>
  <c r="N939" i="7"/>
  <c r="N940" i="7"/>
  <c r="N941" i="7"/>
  <c r="N942" i="7"/>
  <c r="N943" i="7"/>
  <c r="N944" i="7"/>
  <c r="N945" i="7"/>
  <c r="N946" i="7"/>
  <c r="N947" i="7"/>
  <c r="N948" i="7"/>
  <c r="N949" i="7"/>
  <c r="N950" i="7"/>
  <c r="N951" i="7"/>
  <c r="N952" i="7"/>
  <c r="N953" i="7"/>
  <c r="N954" i="7"/>
  <c r="N955" i="7"/>
  <c r="N956" i="7"/>
  <c r="N957" i="7"/>
  <c r="N958" i="7"/>
  <c r="N959" i="7"/>
  <c r="N960" i="7"/>
  <c r="N961" i="7"/>
  <c r="N962" i="7"/>
  <c r="N963" i="7"/>
  <c r="N964" i="7"/>
  <c r="N965" i="7"/>
  <c r="N966" i="7"/>
  <c r="N967" i="7"/>
  <c r="N968" i="7"/>
  <c r="N969" i="7"/>
  <c r="N970" i="7"/>
  <c r="N971" i="7"/>
  <c r="N972" i="7"/>
  <c r="N973" i="7"/>
  <c r="N974" i="7"/>
  <c r="N975" i="7"/>
  <c r="N976" i="7"/>
  <c r="N977" i="7"/>
  <c r="N978" i="7"/>
  <c r="N979" i="7"/>
  <c r="N980" i="7"/>
  <c r="N981" i="7"/>
  <c r="N982" i="7"/>
  <c r="N983" i="7"/>
  <c r="N984" i="7"/>
  <c r="N985" i="7"/>
  <c r="N986" i="7"/>
  <c r="N987" i="7"/>
  <c r="N988" i="7"/>
  <c r="N989" i="7"/>
  <c r="N990" i="7"/>
  <c r="N991" i="7"/>
  <c r="N992" i="7"/>
  <c r="N993" i="7"/>
  <c r="N994" i="7"/>
  <c r="N995" i="7"/>
  <c r="N996" i="7"/>
  <c r="N997" i="7"/>
  <c r="N998" i="7"/>
  <c r="N999" i="7"/>
  <c r="N1000" i="7"/>
  <c r="N1001" i="7"/>
  <c r="N1002" i="7"/>
  <c r="N1003" i="7"/>
  <c r="N1004" i="7"/>
  <c r="N1005" i="7"/>
  <c r="N1006" i="7"/>
  <c r="N1007" i="7"/>
  <c r="N1008" i="7"/>
  <c r="N1009" i="7"/>
  <c r="N1010" i="7"/>
  <c r="N1011" i="7"/>
  <c r="N1012" i="7"/>
  <c r="N1013" i="7"/>
  <c r="N1014" i="7"/>
  <c r="N1015" i="7"/>
  <c r="N1016" i="7"/>
  <c r="N1017" i="7"/>
  <c r="N1018" i="7"/>
  <c r="N1019" i="7"/>
  <c r="N1020" i="7"/>
  <c r="N1021" i="7"/>
  <c r="N1022" i="7"/>
  <c r="N1023" i="7"/>
  <c r="N1024" i="7"/>
  <c r="N1025" i="7"/>
  <c r="N1026" i="7"/>
  <c r="N1027" i="7"/>
  <c r="N1028" i="7"/>
  <c r="N1029" i="7"/>
  <c r="N1030" i="7"/>
  <c r="N1031" i="7"/>
  <c r="N1032" i="7"/>
  <c r="N1033" i="7"/>
  <c r="N1034" i="7"/>
  <c r="N1035" i="7"/>
  <c r="N1036" i="7"/>
  <c r="N1037" i="7"/>
  <c r="N1038" i="7"/>
  <c r="N1039" i="7"/>
  <c r="N1040" i="7"/>
  <c r="N1041" i="7"/>
  <c r="N1042" i="7"/>
  <c r="N1043" i="7"/>
  <c r="N1044" i="7"/>
  <c r="N1045" i="7"/>
  <c r="N1046" i="7"/>
  <c r="N1047" i="7"/>
  <c r="N1048" i="7"/>
  <c r="N1049" i="7"/>
  <c r="N1050" i="7"/>
  <c r="N1051" i="7"/>
  <c r="N1052" i="7"/>
  <c r="N1053" i="7"/>
  <c r="N1054" i="7"/>
  <c r="N1055" i="7"/>
  <c r="N1056" i="7"/>
  <c r="N1057" i="7"/>
  <c r="N1058" i="7"/>
  <c r="N1059" i="7"/>
  <c r="N1060" i="7"/>
  <c r="N1061" i="7"/>
  <c r="N1062" i="7"/>
  <c r="N1063" i="7"/>
  <c r="N1064" i="7"/>
  <c r="N1065" i="7"/>
  <c r="N1066" i="7"/>
  <c r="N1067" i="7"/>
  <c r="N1068" i="7"/>
  <c r="N1069" i="7"/>
  <c r="N1070" i="7"/>
  <c r="N1071" i="7"/>
  <c r="N1072" i="7"/>
  <c r="N1073" i="7"/>
  <c r="N1074" i="7"/>
  <c r="N1075" i="7"/>
  <c r="N1076" i="7"/>
  <c r="N1077" i="7"/>
  <c r="N1078" i="7"/>
  <c r="N1079" i="7"/>
  <c r="N1080" i="7"/>
  <c r="N1081" i="7"/>
  <c r="N1082" i="7"/>
  <c r="N1083" i="7"/>
  <c r="N1084" i="7"/>
  <c r="N1085" i="7"/>
  <c r="N1086" i="7"/>
  <c r="N1087" i="7"/>
  <c r="N1088" i="7"/>
  <c r="N1089" i="7"/>
  <c r="N1090" i="7"/>
  <c r="N1091" i="7"/>
  <c r="N1092" i="7"/>
  <c r="N1093" i="7"/>
  <c r="N1094" i="7"/>
  <c r="N1095" i="7"/>
  <c r="N1096" i="7"/>
  <c r="N1097" i="7"/>
  <c r="N1098" i="7"/>
  <c r="N1099" i="7"/>
  <c r="N1100" i="7"/>
  <c r="N1101" i="7"/>
  <c r="N1102" i="7"/>
  <c r="N1103" i="7"/>
  <c r="N1104" i="7"/>
  <c r="N1105" i="7"/>
  <c r="N1106" i="7"/>
  <c r="N1107" i="7"/>
  <c r="N1108" i="7"/>
  <c r="N1109" i="7"/>
  <c r="N1110" i="7"/>
  <c r="N1111" i="7"/>
  <c r="N1112" i="7"/>
  <c r="N1113" i="7"/>
  <c r="N1114" i="7"/>
  <c r="N1115" i="7"/>
  <c r="N1116" i="7"/>
  <c r="N1117" i="7"/>
  <c r="N1118" i="7"/>
  <c r="N1119" i="7"/>
  <c r="N1120" i="7"/>
  <c r="N1121" i="7"/>
  <c r="N1122" i="7"/>
  <c r="N1123" i="7"/>
  <c r="N1124" i="7"/>
  <c r="N1125" i="7"/>
  <c r="N1126" i="7"/>
  <c r="N1127" i="7"/>
  <c r="N1128" i="7"/>
  <c r="N1129" i="7"/>
  <c r="N1130" i="7"/>
  <c r="N1131" i="7"/>
  <c r="N1132" i="7"/>
  <c r="N1133" i="7"/>
  <c r="N1134" i="7"/>
  <c r="N1135" i="7"/>
  <c r="N1136" i="7"/>
  <c r="N1137" i="7"/>
  <c r="N1138" i="7"/>
  <c r="N1139" i="7"/>
  <c r="N1140" i="7"/>
  <c r="N1141" i="7"/>
  <c r="N1142" i="7"/>
  <c r="N1143" i="7"/>
  <c r="N1144" i="7"/>
  <c r="N1145" i="7"/>
  <c r="N1146" i="7"/>
  <c r="N1147" i="7"/>
  <c r="N1148" i="7"/>
  <c r="N1149" i="7"/>
  <c r="N1150" i="7"/>
  <c r="N1151" i="7"/>
  <c r="N1152" i="7"/>
  <c r="N1153" i="7"/>
  <c r="N1154" i="7"/>
  <c r="N1155" i="7"/>
  <c r="N1156" i="7"/>
  <c r="N1157" i="7"/>
  <c r="N1158" i="7"/>
  <c r="N1159" i="7"/>
  <c r="N1160" i="7"/>
  <c r="N1161" i="7"/>
  <c r="N1162" i="7"/>
  <c r="N1163" i="7"/>
  <c r="N1164" i="7"/>
  <c r="N1165" i="7"/>
  <c r="N1166" i="7"/>
  <c r="N1167" i="7"/>
  <c r="N1168" i="7"/>
  <c r="N1169" i="7"/>
  <c r="N1170" i="7"/>
  <c r="N1171" i="7"/>
  <c r="N1172" i="7"/>
  <c r="N1173" i="7"/>
  <c r="N1174" i="7"/>
  <c r="N1175" i="7"/>
  <c r="N1176" i="7"/>
  <c r="N1177" i="7"/>
  <c r="N1178" i="7"/>
  <c r="N1179" i="7"/>
  <c r="N1180" i="7"/>
  <c r="N1181" i="7"/>
  <c r="N1182" i="7"/>
  <c r="N1183" i="7"/>
  <c r="N1184" i="7"/>
  <c r="N1185" i="7"/>
  <c r="N1186" i="7"/>
  <c r="N1187" i="7"/>
  <c r="N1188" i="7"/>
  <c r="N1189" i="7"/>
  <c r="N1190" i="7"/>
  <c r="N1191" i="7"/>
  <c r="N1192" i="7"/>
  <c r="N1193" i="7"/>
  <c r="N1194" i="7"/>
  <c r="N1195" i="7"/>
  <c r="N1196" i="7"/>
  <c r="N1197" i="7"/>
  <c r="N1198" i="7"/>
  <c r="N1199" i="7"/>
  <c r="N1200" i="7"/>
  <c r="N1201" i="7"/>
  <c r="N1202" i="7"/>
  <c r="N1203" i="7"/>
  <c r="N1204" i="7"/>
  <c r="N1205" i="7"/>
  <c r="N1206" i="7"/>
  <c r="N1207" i="7"/>
  <c r="N1208" i="7"/>
  <c r="N1209" i="7"/>
  <c r="N1210" i="7"/>
  <c r="N1211" i="7"/>
  <c r="N1212" i="7"/>
  <c r="N1213" i="7"/>
  <c r="N1214" i="7"/>
  <c r="N1215" i="7"/>
  <c r="N1216" i="7"/>
  <c r="N1217" i="7"/>
  <c r="N1218" i="7"/>
  <c r="N1219" i="7"/>
  <c r="N1220" i="7"/>
  <c r="N1221" i="7"/>
  <c r="N1222" i="7"/>
  <c r="N1223" i="7"/>
  <c r="N1224" i="7"/>
  <c r="N1225" i="7"/>
  <c r="N1226" i="7"/>
  <c r="N1227" i="7"/>
  <c r="N1228" i="7"/>
  <c r="N1229" i="7"/>
  <c r="N1230" i="7"/>
  <c r="N1231" i="7"/>
  <c r="N1232" i="7"/>
  <c r="N1233" i="7"/>
  <c r="N1234" i="7"/>
  <c r="N1235" i="7"/>
  <c r="N1236" i="7"/>
  <c r="N1237" i="7"/>
  <c r="N1238" i="7"/>
  <c r="N1239" i="7"/>
  <c r="N1240" i="7"/>
  <c r="N1241" i="7"/>
  <c r="N1242" i="7"/>
  <c r="N1243" i="7"/>
  <c r="N1244" i="7"/>
  <c r="N1245" i="7"/>
  <c r="N1246" i="7"/>
  <c r="N1247" i="7"/>
  <c r="N1248" i="7"/>
  <c r="N1249" i="7"/>
  <c r="N1250" i="7"/>
  <c r="N1251" i="7"/>
  <c r="N1252" i="7"/>
  <c r="N1253" i="7"/>
  <c r="N1254" i="7"/>
  <c r="N1255" i="7"/>
  <c r="N1256" i="7"/>
  <c r="N1257" i="7"/>
  <c r="N1258" i="7"/>
  <c r="N1259" i="7"/>
  <c r="N1260" i="7"/>
  <c r="N1261" i="7"/>
  <c r="N1262" i="7"/>
  <c r="N1263" i="7"/>
  <c r="N1264" i="7"/>
  <c r="N1265" i="7"/>
  <c r="N1266" i="7"/>
  <c r="N1267" i="7"/>
  <c r="N1268" i="7"/>
  <c r="N1269" i="7"/>
  <c r="N1270" i="7"/>
  <c r="N1271" i="7"/>
  <c r="N1272" i="7"/>
  <c r="N1273" i="7"/>
  <c r="N1274" i="7"/>
  <c r="N1275" i="7"/>
  <c r="N1276" i="7"/>
  <c r="N1277" i="7"/>
  <c r="N1278" i="7"/>
  <c r="N1279" i="7"/>
  <c r="N1280" i="7"/>
  <c r="N1281" i="7"/>
  <c r="N1282" i="7"/>
  <c r="N1283" i="7"/>
  <c r="N1284" i="7"/>
  <c r="N1285" i="7"/>
  <c r="N1286" i="7"/>
  <c r="N1287" i="7"/>
  <c r="N1288" i="7"/>
  <c r="N1289" i="7"/>
  <c r="N1290" i="7"/>
  <c r="N1291" i="7"/>
  <c r="N1292" i="7"/>
  <c r="N1293" i="7"/>
  <c r="N1294" i="7"/>
  <c r="N1295" i="7"/>
  <c r="N1296" i="7"/>
  <c r="N1297" i="7"/>
  <c r="N1298" i="7"/>
  <c r="N1299" i="7"/>
  <c r="N1300" i="7"/>
  <c r="N1301" i="7"/>
  <c r="N1302" i="7"/>
  <c r="N1303" i="7"/>
  <c r="N1304" i="7"/>
  <c r="N1305" i="7"/>
  <c r="N1306" i="7"/>
  <c r="N1307" i="7"/>
  <c r="N1308" i="7"/>
  <c r="N1309" i="7"/>
  <c r="N1310" i="7"/>
  <c r="N1311" i="7"/>
  <c r="N1312" i="7"/>
  <c r="N1313" i="7"/>
  <c r="N1314" i="7"/>
  <c r="N1315" i="7"/>
  <c r="N1316" i="7"/>
  <c r="N1317" i="7"/>
  <c r="N1318" i="7"/>
  <c r="N1319" i="7"/>
  <c r="N1320" i="7"/>
  <c r="N1321" i="7"/>
  <c r="N1322" i="7"/>
  <c r="N1323" i="7"/>
  <c r="N1324" i="7"/>
  <c r="N1325" i="7"/>
  <c r="N1326" i="7"/>
  <c r="N1327" i="7"/>
  <c r="N1328" i="7"/>
  <c r="N1329" i="7"/>
  <c r="N1330" i="7"/>
  <c r="N1331" i="7"/>
  <c r="N1332" i="7"/>
  <c r="N1333" i="7"/>
  <c r="N1334" i="7"/>
  <c r="N1335" i="7"/>
  <c r="N1336" i="7"/>
  <c r="N1337" i="7"/>
  <c r="N1338" i="7"/>
  <c r="N1339" i="7"/>
  <c r="N1340" i="7"/>
  <c r="N1341" i="7"/>
  <c r="N1342" i="7"/>
  <c r="N1343" i="7"/>
  <c r="N1344" i="7"/>
  <c r="N1345" i="7"/>
  <c r="N1346" i="7"/>
  <c r="N1347" i="7"/>
  <c r="N1348" i="7"/>
  <c r="N1349" i="7"/>
  <c r="N1350" i="7"/>
  <c r="N1351" i="7"/>
  <c r="N1352" i="7"/>
  <c r="N1353" i="7"/>
  <c r="N1354" i="7"/>
  <c r="N1355" i="7"/>
  <c r="N1356" i="7"/>
  <c r="N1357" i="7"/>
  <c r="N1358" i="7"/>
  <c r="N1359" i="7"/>
  <c r="N1360" i="7"/>
  <c r="N1361" i="7"/>
  <c r="N1362" i="7"/>
  <c r="N1363" i="7"/>
  <c r="N1364" i="7"/>
  <c r="N1365" i="7"/>
  <c r="N1366" i="7"/>
  <c r="N1367" i="7"/>
  <c r="N1368" i="7"/>
  <c r="N1369" i="7"/>
  <c r="N1370" i="7"/>
  <c r="N1371" i="7"/>
  <c r="N1372" i="7"/>
  <c r="N1373" i="7"/>
  <c r="N1374" i="7"/>
  <c r="N1375" i="7"/>
  <c r="N1376" i="7"/>
  <c r="N1377" i="7"/>
  <c r="N1378" i="7"/>
  <c r="N1379" i="7"/>
  <c r="N1380" i="7"/>
  <c r="N1381" i="7"/>
  <c r="N1382" i="7"/>
  <c r="N1383" i="7"/>
  <c r="N1384" i="7"/>
  <c r="N1385" i="7"/>
  <c r="N1386" i="7"/>
  <c r="N1387" i="7"/>
  <c r="N1388" i="7"/>
  <c r="N1389" i="7"/>
  <c r="N1390" i="7"/>
  <c r="N1391" i="7"/>
  <c r="N1392" i="7"/>
  <c r="N1393" i="7"/>
  <c r="N1394" i="7"/>
  <c r="N1395" i="7"/>
  <c r="N1396" i="7"/>
  <c r="N1397" i="7"/>
  <c r="N1398" i="7"/>
  <c r="N1399" i="7"/>
  <c r="N1400" i="7"/>
  <c r="N1401" i="7"/>
  <c r="N1402" i="7"/>
  <c r="N1403" i="7"/>
  <c r="N1404" i="7"/>
  <c r="N1405" i="7"/>
  <c r="N1406" i="7"/>
  <c r="N1407" i="7"/>
  <c r="N1408" i="7"/>
  <c r="N1409" i="7"/>
  <c r="N1410" i="7"/>
  <c r="N1411" i="7"/>
  <c r="N1412" i="7"/>
  <c r="N1413" i="7"/>
  <c r="N1414" i="7"/>
  <c r="N1415" i="7"/>
  <c r="N1416" i="7"/>
  <c r="N1417" i="7"/>
  <c r="N1418" i="7"/>
  <c r="N1419" i="7"/>
  <c r="N1420" i="7"/>
  <c r="N1421" i="7"/>
  <c r="N1422" i="7"/>
  <c r="N1423" i="7"/>
  <c r="N1424" i="7"/>
  <c r="N1425" i="7"/>
  <c r="N1426" i="7"/>
  <c r="N1427" i="7"/>
  <c r="N1428" i="7"/>
  <c r="N1429" i="7"/>
  <c r="N1430" i="7"/>
  <c r="N1431" i="7"/>
  <c r="N1432" i="7"/>
  <c r="N1433" i="7"/>
  <c r="N1434" i="7"/>
  <c r="N1435" i="7"/>
  <c r="N1436" i="7"/>
  <c r="N1437" i="7"/>
  <c r="N1438" i="7"/>
  <c r="N1439" i="7"/>
  <c r="N1440" i="7"/>
  <c r="N1441" i="7"/>
  <c r="N1442" i="7"/>
  <c r="N1443" i="7"/>
  <c r="N1444" i="7"/>
  <c r="N1445" i="7"/>
  <c r="N1446" i="7"/>
  <c r="N1447" i="7"/>
  <c r="N1448" i="7"/>
  <c r="N1449" i="7"/>
  <c r="N1450" i="7"/>
  <c r="N1451" i="7"/>
  <c r="N1452" i="7"/>
  <c r="N1453" i="7"/>
  <c r="N1454" i="7"/>
  <c r="N1455" i="7"/>
  <c r="N1456" i="7"/>
  <c r="N1457" i="7"/>
  <c r="N1458" i="7"/>
  <c r="N1459" i="7"/>
  <c r="N1460" i="7"/>
  <c r="N1461" i="7"/>
  <c r="N1462" i="7"/>
  <c r="N1463" i="7"/>
  <c r="N1464" i="7"/>
  <c r="N1465" i="7"/>
  <c r="N1466" i="7"/>
  <c r="N1467" i="7"/>
  <c r="N1468" i="7"/>
  <c r="N1469" i="7"/>
  <c r="N1470" i="7"/>
  <c r="N1471" i="7"/>
  <c r="N1472" i="7"/>
  <c r="N1473" i="7"/>
  <c r="N1474" i="7"/>
  <c r="N1475" i="7"/>
  <c r="N1476" i="7"/>
  <c r="N1477" i="7"/>
  <c r="N1478" i="7"/>
  <c r="N1479" i="7"/>
  <c r="N1480" i="7"/>
  <c r="N1481" i="7"/>
  <c r="N1482" i="7"/>
  <c r="N1483" i="7"/>
  <c r="N1484" i="7"/>
  <c r="N1485" i="7"/>
  <c r="N1486" i="7"/>
  <c r="N1487" i="7"/>
  <c r="N1488" i="7"/>
  <c r="N1489" i="7"/>
  <c r="N1490" i="7"/>
  <c r="N1491" i="7"/>
  <c r="N1492" i="7"/>
  <c r="N1493" i="7"/>
  <c r="N1494" i="7"/>
  <c r="N1495" i="7"/>
  <c r="N1496" i="7"/>
  <c r="N1497" i="7"/>
  <c r="N1498" i="7"/>
  <c r="N1499" i="7"/>
  <c r="N1500" i="7"/>
  <c r="N1501" i="7"/>
  <c r="N1502" i="7"/>
  <c r="N1503" i="7"/>
  <c r="N1504" i="7"/>
  <c r="N1505" i="7"/>
  <c r="N1506" i="7"/>
  <c r="N1507" i="7"/>
  <c r="N1508" i="7"/>
  <c r="N1509" i="7"/>
  <c r="N1510" i="7"/>
  <c r="N1511" i="7"/>
  <c r="N1512" i="7"/>
  <c r="N1513" i="7"/>
  <c r="N1514" i="7"/>
  <c r="N1515" i="7"/>
  <c r="N1516" i="7"/>
  <c r="N1517" i="7"/>
  <c r="N1518" i="7"/>
  <c r="N1519" i="7"/>
  <c r="N1520" i="7"/>
  <c r="N1521" i="7"/>
  <c r="N1522" i="7"/>
  <c r="N1523" i="7"/>
  <c r="N1524" i="7"/>
  <c r="N1525" i="7"/>
  <c r="N1526" i="7"/>
  <c r="N1527" i="7"/>
  <c r="N1528" i="7"/>
  <c r="N1529" i="7"/>
  <c r="N1530" i="7"/>
  <c r="N1531" i="7"/>
  <c r="N1532" i="7"/>
  <c r="N1533" i="7"/>
  <c r="N1534" i="7"/>
  <c r="N1535" i="7"/>
  <c r="N1536" i="7"/>
  <c r="N1537" i="7"/>
  <c r="N1538" i="7"/>
  <c r="N1539" i="7"/>
  <c r="N1540" i="7"/>
  <c r="N1541" i="7"/>
  <c r="N1542" i="7"/>
  <c r="N1543" i="7"/>
  <c r="N1544" i="7"/>
  <c r="N1545" i="7"/>
  <c r="N1546" i="7"/>
  <c r="N1547" i="7"/>
  <c r="N1548" i="7"/>
  <c r="N1549" i="7"/>
  <c r="N1550" i="7"/>
  <c r="N1551" i="7"/>
  <c r="N1552" i="7"/>
  <c r="N1553" i="7"/>
  <c r="N1554" i="7"/>
  <c r="N1555" i="7"/>
  <c r="N1556" i="7"/>
  <c r="N1557" i="7"/>
  <c r="N1558" i="7"/>
  <c r="N1559" i="7"/>
  <c r="N1560" i="7"/>
  <c r="N1561" i="7"/>
  <c r="N1562" i="7"/>
  <c r="N1563" i="7"/>
  <c r="N1564" i="7"/>
  <c r="N1565" i="7"/>
  <c r="N1566" i="7"/>
  <c r="N1567" i="7"/>
  <c r="N1568" i="7"/>
  <c r="N1569" i="7"/>
  <c r="N1570" i="7"/>
  <c r="N1571" i="7"/>
  <c r="N1572" i="7"/>
  <c r="N1573" i="7"/>
  <c r="N1574" i="7"/>
  <c r="N1575" i="7"/>
  <c r="N1576" i="7"/>
  <c r="N1577" i="7"/>
  <c r="N1578" i="7"/>
  <c r="N1579" i="7"/>
  <c r="N1580" i="7"/>
  <c r="N1581" i="7"/>
  <c r="N1582" i="7"/>
  <c r="N1583" i="7"/>
  <c r="N1584" i="7"/>
  <c r="N1585" i="7"/>
  <c r="N1586" i="7"/>
  <c r="N1587" i="7"/>
  <c r="N1588" i="7"/>
  <c r="N1589" i="7"/>
  <c r="N1590" i="7"/>
  <c r="N1591" i="7"/>
  <c r="N1592" i="7"/>
  <c r="N1593" i="7"/>
  <c r="N1594" i="7"/>
  <c r="N1595" i="7"/>
  <c r="N1596" i="7"/>
  <c r="N1597" i="7"/>
  <c r="N1598" i="7"/>
  <c r="N1599" i="7"/>
  <c r="N1600" i="7"/>
  <c r="N1601" i="7"/>
  <c r="N1602" i="7"/>
  <c r="N1603" i="7"/>
  <c r="N1604" i="7"/>
  <c r="N1605" i="7"/>
  <c r="N1606" i="7"/>
  <c r="N1607" i="7"/>
  <c r="N1608" i="7"/>
  <c r="N1609" i="7"/>
  <c r="N1610" i="7"/>
  <c r="N1611" i="7"/>
  <c r="N1612" i="7"/>
  <c r="N1613" i="7"/>
  <c r="N1614" i="7"/>
  <c r="N1615" i="7"/>
  <c r="N1616" i="7"/>
  <c r="N1617" i="7"/>
  <c r="N1618" i="7"/>
  <c r="N1619" i="7"/>
  <c r="N1620" i="7"/>
  <c r="N1621" i="7"/>
  <c r="N1622" i="7"/>
  <c r="N1623" i="7"/>
  <c r="N1624" i="7"/>
  <c r="N1625" i="7"/>
  <c r="N1626" i="7"/>
  <c r="N1627" i="7"/>
  <c r="N1628" i="7"/>
  <c r="N1629" i="7"/>
  <c r="N1630" i="7"/>
  <c r="N1631" i="7"/>
  <c r="N1632" i="7"/>
  <c r="N1633" i="7"/>
  <c r="N1634" i="7"/>
  <c r="N1635" i="7"/>
  <c r="N1636" i="7"/>
  <c r="N1637" i="7"/>
  <c r="N1638" i="7"/>
  <c r="N1639" i="7"/>
  <c r="N1640" i="7"/>
  <c r="N1641" i="7"/>
  <c r="N1642" i="7"/>
  <c r="N1643" i="7"/>
  <c r="N1644" i="7"/>
  <c r="N1645" i="7"/>
  <c r="N1646" i="7"/>
  <c r="N1647" i="7"/>
  <c r="N1648" i="7"/>
  <c r="N1649" i="7"/>
  <c r="N1650" i="7"/>
  <c r="N1651" i="7"/>
  <c r="N1652" i="7"/>
  <c r="N1653" i="7"/>
  <c r="N1654" i="7"/>
  <c r="N1655" i="7"/>
  <c r="N1656" i="7"/>
  <c r="N1657" i="7"/>
  <c r="N1658" i="7"/>
  <c r="N1659" i="7"/>
  <c r="N1660" i="7"/>
  <c r="N1661" i="7"/>
  <c r="N1662" i="7"/>
  <c r="N1663" i="7"/>
  <c r="N1664" i="7"/>
  <c r="N1665" i="7"/>
  <c r="N1666" i="7"/>
  <c r="N1667" i="7"/>
  <c r="N1668" i="7"/>
  <c r="N1669" i="7"/>
  <c r="N1670" i="7"/>
  <c r="N1671" i="7"/>
  <c r="N1672" i="7"/>
  <c r="N1673" i="7"/>
  <c r="N1674" i="7"/>
  <c r="N1675" i="7"/>
  <c r="N1676" i="7"/>
  <c r="N1677" i="7"/>
  <c r="N1678" i="7"/>
  <c r="N1679" i="7"/>
  <c r="N1680" i="7"/>
  <c r="N1681" i="7"/>
  <c r="N1682" i="7"/>
  <c r="N1683" i="7"/>
  <c r="N1684" i="7"/>
  <c r="N1685" i="7"/>
  <c r="N1686" i="7"/>
  <c r="N1687" i="7"/>
  <c r="N1688" i="7"/>
  <c r="N1689" i="7"/>
  <c r="N1690" i="7"/>
  <c r="N1691" i="7"/>
  <c r="N1692" i="7"/>
  <c r="N1693" i="7"/>
  <c r="N1694" i="7"/>
  <c r="N1695" i="7"/>
  <c r="N1696" i="7"/>
  <c r="N1697" i="7"/>
  <c r="N1698" i="7"/>
  <c r="N1699" i="7"/>
  <c r="N1700" i="7"/>
  <c r="N1701" i="7"/>
  <c r="N1702" i="7"/>
  <c r="N1703" i="7"/>
  <c r="N1704" i="7"/>
  <c r="N1705" i="7"/>
  <c r="N1706" i="7"/>
  <c r="N1707" i="7"/>
  <c r="N1708" i="7"/>
  <c r="N1709" i="7"/>
  <c r="N1710" i="7"/>
  <c r="N1711" i="7"/>
  <c r="N1712" i="7"/>
  <c r="N1713" i="7"/>
  <c r="N1714" i="7"/>
  <c r="N1715" i="7"/>
  <c r="N1716" i="7"/>
  <c r="N1717" i="7"/>
  <c r="N1718" i="7"/>
  <c r="N1719" i="7"/>
  <c r="N1720" i="7"/>
  <c r="N1721" i="7"/>
  <c r="N1722" i="7"/>
  <c r="N1723" i="7"/>
  <c r="N1724" i="7"/>
  <c r="N1725" i="7"/>
  <c r="N1726" i="7"/>
  <c r="N1727" i="7"/>
  <c r="N1728" i="7"/>
  <c r="N1729" i="7"/>
  <c r="N1730" i="7"/>
  <c r="N1731" i="7"/>
  <c r="N1732" i="7"/>
  <c r="N1733" i="7"/>
  <c r="N1734" i="7"/>
  <c r="N1735" i="7"/>
  <c r="N1736" i="7"/>
  <c r="N1737" i="7"/>
  <c r="N1738" i="7"/>
  <c r="N1739" i="7"/>
  <c r="N1740" i="7"/>
  <c r="N1741" i="7"/>
  <c r="N1742" i="7"/>
  <c r="N1743" i="7"/>
  <c r="N1744" i="7"/>
  <c r="N1745" i="7"/>
  <c r="N1746" i="7"/>
  <c r="N1747" i="7"/>
  <c r="N1748" i="7"/>
  <c r="N1749" i="7"/>
  <c r="N1750" i="7"/>
  <c r="N1751" i="7"/>
  <c r="N1752" i="7"/>
  <c r="N1753" i="7"/>
  <c r="N1754" i="7"/>
  <c r="N1755" i="7"/>
  <c r="N1756" i="7"/>
  <c r="N1757" i="7"/>
  <c r="N1758" i="7"/>
  <c r="N1759" i="7"/>
  <c r="N1760" i="7"/>
  <c r="N1761" i="7"/>
  <c r="N1762" i="7"/>
  <c r="N1763" i="7"/>
  <c r="N1764" i="7"/>
  <c r="N1765" i="7"/>
  <c r="N1766" i="7"/>
  <c r="N1767" i="7"/>
  <c r="N1768" i="7"/>
  <c r="N1769" i="7"/>
  <c r="N1770" i="7"/>
  <c r="N1771" i="7"/>
  <c r="N1772" i="7"/>
  <c r="N1773" i="7"/>
  <c r="N1774" i="7"/>
  <c r="N1775" i="7"/>
  <c r="N1776" i="7"/>
  <c r="N1777" i="7"/>
  <c r="N1778" i="7"/>
  <c r="N1779" i="7"/>
  <c r="N1780" i="7"/>
  <c r="N1781" i="7"/>
  <c r="N1782" i="7"/>
  <c r="N1783" i="7"/>
  <c r="N1784" i="7"/>
  <c r="N1785" i="7"/>
  <c r="N1786" i="7"/>
  <c r="N1787" i="7"/>
  <c r="N1788" i="7"/>
  <c r="N1789" i="7"/>
  <c r="N1790" i="7"/>
  <c r="N1791" i="7"/>
  <c r="N1792" i="7"/>
  <c r="N1793" i="7"/>
  <c r="N1794" i="7"/>
  <c r="N1795" i="7"/>
  <c r="N1796" i="7"/>
  <c r="N1797" i="7"/>
  <c r="N1798" i="7"/>
  <c r="N1799" i="7"/>
  <c r="N1800" i="7"/>
  <c r="N1801" i="7"/>
  <c r="N1802" i="7"/>
  <c r="N1803" i="7"/>
  <c r="N1804" i="7"/>
  <c r="N1805" i="7"/>
  <c r="N1806" i="7"/>
  <c r="N1807" i="7"/>
  <c r="N1808" i="7"/>
  <c r="N1809" i="7"/>
  <c r="N1810" i="7"/>
  <c r="N1811" i="7"/>
  <c r="N1812" i="7"/>
  <c r="N1813" i="7"/>
  <c r="N1814" i="7"/>
  <c r="N1815" i="7"/>
  <c r="N1816" i="7"/>
  <c r="N1817" i="7"/>
  <c r="N1818" i="7"/>
  <c r="N1819" i="7"/>
  <c r="N1820" i="7"/>
  <c r="N1821" i="7"/>
  <c r="N1822" i="7"/>
  <c r="N1823" i="7"/>
  <c r="N1824" i="7"/>
  <c r="N1825" i="7"/>
  <c r="N1826" i="7"/>
  <c r="N1827" i="7"/>
  <c r="N1828" i="7"/>
  <c r="N1829" i="7"/>
  <c r="N1830" i="7"/>
  <c r="N1831" i="7"/>
  <c r="N1832" i="7"/>
  <c r="N1833" i="7"/>
  <c r="N1834" i="7"/>
  <c r="N1835" i="7"/>
  <c r="N1836" i="7"/>
  <c r="N1837" i="7"/>
  <c r="N1838" i="7"/>
  <c r="N1839" i="7"/>
  <c r="N1840" i="7"/>
  <c r="N1841" i="7"/>
  <c r="N1842" i="7"/>
  <c r="N1843" i="7"/>
  <c r="N1844" i="7"/>
  <c r="N1845" i="7"/>
  <c r="N1846" i="7"/>
  <c r="N1847" i="7"/>
  <c r="N1848" i="7"/>
  <c r="N1849" i="7"/>
  <c r="N1850" i="7"/>
  <c r="N1851" i="7"/>
  <c r="N1852" i="7"/>
  <c r="N1853" i="7"/>
  <c r="N1854" i="7"/>
  <c r="N1855" i="7"/>
  <c r="N1856" i="7"/>
  <c r="N1857" i="7"/>
  <c r="N1858" i="7"/>
  <c r="N1859" i="7"/>
  <c r="N1860" i="7"/>
  <c r="N1861" i="7"/>
  <c r="N1862" i="7"/>
  <c r="N1863" i="7"/>
  <c r="N1864" i="7"/>
  <c r="N1865" i="7"/>
  <c r="N1866" i="7"/>
  <c r="N1867" i="7"/>
  <c r="N1868" i="7"/>
  <c r="N1869" i="7"/>
  <c r="N1870" i="7"/>
  <c r="N1871" i="7"/>
  <c r="N1872" i="7"/>
  <c r="N1873" i="7"/>
  <c r="N1874" i="7"/>
  <c r="N1875" i="7"/>
  <c r="N1876" i="7"/>
  <c r="N1877" i="7"/>
  <c r="N1878" i="7"/>
  <c r="N1879" i="7"/>
  <c r="N1880" i="7"/>
  <c r="N1881" i="7"/>
  <c r="N1882" i="7"/>
  <c r="N1883" i="7"/>
  <c r="N1884" i="7"/>
  <c r="N1885" i="7"/>
  <c r="N1886" i="7"/>
  <c r="N1887" i="7"/>
  <c r="N1888" i="7"/>
  <c r="N1889" i="7"/>
  <c r="N1890" i="7"/>
  <c r="N1891" i="7"/>
  <c r="N1892" i="7"/>
  <c r="N1893" i="7"/>
  <c r="N1894" i="7"/>
  <c r="N1895" i="7"/>
  <c r="N1896" i="7"/>
  <c r="N1897" i="7"/>
  <c r="N1898" i="7"/>
  <c r="N1899" i="7"/>
  <c r="N1900" i="7"/>
  <c r="N1901" i="7"/>
  <c r="N1902" i="7"/>
  <c r="N1903" i="7"/>
  <c r="N1904" i="7"/>
  <c r="N1905" i="7"/>
  <c r="N1906" i="7"/>
  <c r="N1907" i="7"/>
  <c r="N1908" i="7"/>
  <c r="N1909" i="7"/>
  <c r="N1910" i="7"/>
  <c r="N1911" i="7"/>
  <c r="N1912" i="7"/>
  <c r="N1913" i="7"/>
  <c r="N1914" i="7"/>
  <c r="N1915" i="7"/>
  <c r="N1916" i="7"/>
  <c r="N1917" i="7"/>
  <c r="N1918" i="7"/>
  <c r="N1919" i="7"/>
  <c r="N1920" i="7"/>
  <c r="N1921" i="7"/>
  <c r="N1922" i="7"/>
  <c r="N1923" i="7"/>
  <c r="N1924" i="7"/>
  <c r="N1925" i="7"/>
  <c r="N1926" i="7"/>
  <c r="N1927" i="7"/>
  <c r="N1928" i="7"/>
  <c r="N1929" i="7"/>
  <c r="N1930" i="7"/>
  <c r="N1931" i="7"/>
  <c r="N1932" i="7"/>
  <c r="N1933" i="7"/>
  <c r="N1934" i="7"/>
  <c r="N1935" i="7"/>
  <c r="N1936" i="7"/>
  <c r="N1937" i="7"/>
  <c r="N1938" i="7"/>
  <c r="N1939" i="7"/>
  <c r="N1940" i="7"/>
  <c r="N1941" i="7"/>
  <c r="N1942" i="7"/>
  <c r="N1943" i="7"/>
  <c r="N1944" i="7"/>
  <c r="N1945" i="7"/>
  <c r="N1946" i="7"/>
  <c r="N1947" i="7"/>
  <c r="N1948" i="7"/>
  <c r="N1949" i="7"/>
  <c r="N1950" i="7"/>
  <c r="N1951" i="7"/>
  <c r="N1952" i="7"/>
  <c r="N1953" i="7"/>
  <c r="N1954" i="7"/>
  <c r="N1955" i="7"/>
  <c r="N1956" i="7"/>
  <c r="N1957" i="7"/>
  <c r="N1958" i="7"/>
  <c r="N1959" i="7"/>
  <c r="N1960" i="7"/>
  <c r="N1961" i="7"/>
  <c r="N1962" i="7"/>
  <c r="N1963" i="7"/>
  <c r="N1964" i="7"/>
  <c r="N1965" i="7"/>
  <c r="N1966" i="7"/>
  <c r="N1967" i="7"/>
  <c r="N1968" i="7"/>
  <c r="N1969" i="7"/>
  <c r="N1970" i="7"/>
  <c r="N1971" i="7"/>
  <c r="N1972" i="7"/>
  <c r="N1973" i="7"/>
  <c r="N1974" i="7"/>
  <c r="N1975" i="7"/>
  <c r="N1976" i="7"/>
  <c r="N1977" i="7"/>
  <c r="N1978" i="7"/>
  <c r="N1979" i="7"/>
  <c r="N1980" i="7"/>
  <c r="N1981" i="7"/>
  <c r="N1982" i="7"/>
  <c r="N1983" i="7"/>
  <c r="N1984" i="7"/>
  <c r="N1985" i="7"/>
  <c r="N1986" i="7"/>
  <c r="N1987" i="7"/>
  <c r="N1988" i="7"/>
  <c r="N1989" i="7"/>
  <c r="N1990" i="7"/>
  <c r="N1991" i="7"/>
  <c r="N1992" i="7"/>
  <c r="N1993" i="7"/>
  <c r="N1994" i="7"/>
  <c r="N1995" i="7"/>
  <c r="N1996" i="7"/>
  <c r="N1997" i="7"/>
  <c r="N1998" i="7"/>
  <c r="N1999" i="7"/>
  <c r="N2000" i="7"/>
  <c r="N2001" i="7"/>
  <c r="N2002" i="7"/>
  <c r="N2003" i="7"/>
  <c r="N2004" i="7"/>
  <c r="N2005" i="7"/>
  <c r="N2006" i="7"/>
  <c r="N2007" i="7"/>
  <c r="N2008" i="7"/>
  <c r="N2009" i="7"/>
  <c r="N2010" i="7"/>
  <c r="N2011" i="7"/>
  <c r="N2012" i="7"/>
  <c r="N2013" i="7"/>
  <c r="N2014" i="7"/>
  <c r="N2015" i="7"/>
  <c r="N2016" i="7"/>
  <c r="N2017" i="7"/>
  <c r="N2018" i="7"/>
  <c r="N2019" i="7"/>
  <c r="N2020" i="7"/>
  <c r="N2021" i="7"/>
  <c r="N2022" i="7"/>
  <c r="N2023" i="7"/>
  <c r="N2024" i="7"/>
  <c r="N2025" i="7"/>
  <c r="N2026" i="7"/>
  <c r="N2027" i="7"/>
  <c r="N2028" i="7"/>
  <c r="N2029" i="7"/>
  <c r="N2030" i="7"/>
  <c r="N2031" i="7"/>
  <c r="N2032" i="7"/>
  <c r="N2033" i="7"/>
  <c r="N2034" i="7"/>
  <c r="N2035" i="7"/>
  <c r="N2036" i="7"/>
  <c r="N2037" i="7"/>
  <c r="N2038" i="7"/>
  <c r="N2039" i="7"/>
  <c r="N2040" i="7"/>
  <c r="N2041" i="7"/>
  <c r="N2042" i="7"/>
  <c r="N2043" i="7"/>
  <c r="N2044" i="7"/>
  <c r="N2045" i="7"/>
  <c r="N2046" i="7"/>
  <c r="N2047" i="7"/>
  <c r="N2048" i="7"/>
  <c r="N2049" i="7"/>
  <c r="N2050" i="7"/>
  <c r="N2051" i="7"/>
  <c r="N2052" i="7"/>
  <c r="N2053" i="7"/>
  <c r="N2054" i="7"/>
  <c r="N2055" i="7"/>
  <c r="N2056" i="7"/>
  <c r="N2057" i="7"/>
  <c r="N2058" i="7"/>
  <c r="N2059" i="7"/>
  <c r="N2060" i="7"/>
  <c r="N2061" i="7"/>
  <c r="N2062" i="7"/>
  <c r="N2063" i="7"/>
  <c r="N2064" i="7"/>
  <c r="N2065" i="7"/>
  <c r="N2066" i="7"/>
  <c r="N2067" i="7"/>
  <c r="N2068" i="7"/>
  <c r="N2069" i="7"/>
  <c r="N2070" i="7"/>
  <c r="N2071" i="7"/>
  <c r="N2072" i="7"/>
  <c r="N2073" i="7"/>
  <c r="N2074" i="7"/>
  <c r="N2075" i="7"/>
  <c r="N2076" i="7"/>
  <c r="N2077" i="7"/>
  <c r="N2078" i="7"/>
  <c r="N2079" i="7"/>
  <c r="N2080" i="7"/>
  <c r="N2081" i="7"/>
  <c r="N2082" i="7"/>
  <c r="N2083" i="7"/>
  <c r="N2084" i="7"/>
  <c r="N2085" i="7"/>
  <c r="N2086" i="7"/>
  <c r="N2087" i="7"/>
  <c r="N2088" i="7"/>
  <c r="N2089" i="7"/>
  <c r="N2090" i="7"/>
  <c r="N2091" i="7"/>
  <c r="N2092" i="7"/>
  <c r="N2093" i="7"/>
  <c r="N2094" i="7"/>
  <c r="N2095" i="7"/>
  <c r="N2096" i="7"/>
  <c r="N2097" i="7"/>
  <c r="N2098" i="7"/>
  <c r="N2099" i="7"/>
  <c r="N2100" i="7"/>
  <c r="N2101" i="7"/>
  <c r="N2102" i="7"/>
  <c r="N2103" i="7"/>
  <c r="N2104" i="7"/>
  <c r="N2105" i="7"/>
  <c r="N2106" i="7"/>
  <c r="N2107" i="7"/>
  <c r="N2108" i="7"/>
  <c r="N2109" i="7"/>
  <c r="N2110" i="7"/>
  <c r="N2111" i="7"/>
  <c r="N2112" i="7"/>
  <c r="N2113" i="7"/>
  <c r="N2114" i="7"/>
  <c r="N2115" i="7"/>
  <c r="N2116" i="7"/>
  <c r="N2117" i="7"/>
  <c r="N2118" i="7"/>
  <c r="N2119" i="7"/>
  <c r="N2120" i="7"/>
  <c r="N2121" i="7"/>
  <c r="N2122" i="7"/>
  <c r="N2123" i="7"/>
  <c r="N2124" i="7"/>
  <c r="N2125" i="7"/>
  <c r="N2126" i="7"/>
  <c r="N2127" i="7"/>
  <c r="N2128" i="7"/>
  <c r="N2129" i="7"/>
  <c r="N2130" i="7"/>
  <c r="N2131" i="7"/>
  <c r="N2132" i="7"/>
  <c r="N2133" i="7"/>
  <c r="N2134" i="7"/>
  <c r="N2135" i="7"/>
  <c r="N2136" i="7"/>
  <c r="N2137" i="7"/>
  <c r="N2138" i="7"/>
  <c r="N2139" i="7"/>
  <c r="N2140" i="7"/>
  <c r="N2141" i="7"/>
  <c r="N2142" i="7"/>
  <c r="N2143" i="7"/>
  <c r="N2144" i="7"/>
  <c r="N2145" i="7"/>
  <c r="N2146" i="7"/>
  <c r="N2147" i="7"/>
  <c r="N2148" i="7"/>
  <c r="N2149" i="7"/>
  <c r="N2150" i="7"/>
  <c r="N2151" i="7"/>
  <c r="N2152" i="7"/>
  <c r="N2153" i="7"/>
  <c r="N2154" i="7"/>
  <c r="N2155" i="7"/>
  <c r="N2156" i="7"/>
  <c r="N2157" i="7"/>
  <c r="N2158" i="7"/>
  <c r="N2159" i="7"/>
  <c r="N2160" i="7"/>
  <c r="N2161" i="7"/>
  <c r="N2162" i="7"/>
  <c r="N2163" i="7"/>
  <c r="N2164" i="7"/>
  <c r="N2165" i="7"/>
  <c r="N2166" i="7"/>
  <c r="N2167" i="7"/>
  <c r="N2168" i="7"/>
  <c r="N2169" i="7"/>
  <c r="N2170" i="7"/>
  <c r="N2171" i="7"/>
  <c r="N2172" i="7"/>
  <c r="N2173" i="7"/>
  <c r="N2174" i="7"/>
  <c r="N2175" i="7"/>
  <c r="N2176" i="7"/>
  <c r="N2177" i="7"/>
  <c r="N2178" i="7"/>
  <c r="N2179" i="7"/>
  <c r="N2180" i="7"/>
  <c r="N2181" i="7"/>
  <c r="N2182" i="7"/>
  <c r="N2183" i="7"/>
  <c r="N2184" i="7"/>
  <c r="N2185" i="7"/>
  <c r="N2186" i="7"/>
  <c r="N2187" i="7"/>
  <c r="N2188" i="7"/>
  <c r="N2189" i="7"/>
  <c r="N2190" i="7"/>
  <c r="N2191" i="7"/>
  <c r="N2192" i="7"/>
  <c r="N2193" i="7"/>
  <c r="N2194" i="7"/>
  <c r="N2195" i="7"/>
  <c r="N2196" i="7"/>
  <c r="N2197" i="7"/>
  <c r="N2198" i="7"/>
  <c r="N2199" i="7"/>
  <c r="N2200" i="7"/>
  <c r="N2201" i="7"/>
  <c r="N2202" i="7"/>
  <c r="N2203" i="7"/>
  <c r="N2204" i="7"/>
  <c r="N2205" i="7"/>
  <c r="N2206" i="7"/>
  <c r="N2207" i="7"/>
  <c r="N2208" i="7"/>
  <c r="N2209" i="7"/>
  <c r="N2210" i="7"/>
  <c r="N2211" i="7"/>
  <c r="N2212" i="7"/>
  <c r="N2213" i="7"/>
  <c r="N2214" i="7"/>
  <c r="N2215" i="7"/>
  <c r="N2216" i="7"/>
  <c r="N2217" i="7"/>
  <c r="N2218" i="7"/>
  <c r="N2219" i="7"/>
  <c r="N2220" i="7"/>
  <c r="N2221" i="7"/>
  <c r="N2222" i="7"/>
  <c r="N2223" i="7"/>
  <c r="N2224" i="7"/>
  <c r="N2225" i="7"/>
  <c r="N2226" i="7"/>
  <c r="N2227" i="7"/>
  <c r="N2228" i="7"/>
  <c r="N2229" i="7"/>
  <c r="N2230" i="7"/>
  <c r="N2231" i="7"/>
  <c r="N2232" i="7"/>
  <c r="N2233" i="7"/>
  <c r="N2234" i="7"/>
  <c r="N2235" i="7"/>
  <c r="N2236" i="7"/>
  <c r="N2237" i="7"/>
  <c r="N2238" i="7"/>
  <c r="N2239" i="7"/>
  <c r="N2240" i="7"/>
  <c r="N2241" i="7"/>
  <c r="N2242" i="7"/>
  <c r="N2243" i="7"/>
  <c r="N2244" i="7"/>
  <c r="N2245" i="7"/>
  <c r="N2246" i="7"/>
  <c r="N2247" i="7"/>
  <c r="N2248" i="7"/>
  <c r="N2249" i="7"/>
  <c r="N2250" i="7"/>
  <c r="N2251" i="7"/>
  <c r="N2252" i="7"/>
  <c r="N2253" i="7"/>
  <c r="N2254" i="7"/>
  <c r="N2255" i="7"/>
  <c r="N2256" i="7"/>
  <c r="N2257" i="7"/>
  <c r="N2258" i="7"/>
  <c r="N2259" i="7"/>
  <c r="N2260" i="7"/>
  <c r="N2261" i="7"/>
  <c r="N2262" i="7"/>
  <c r="N2263" i="7"/>
  <c r="N2264" i="7"/>
  <c r="N2265" i="7"/>
  <c r="N2266" i="7"/>
  <c r="N2267" i="7"/>
  <c r="N2268" i="7"/>
  <c r="N2269" i="7"/>
  <c r="N2270" i="7"/>
  <c r="N2271" i="7"/>
  <c r="N2272" i="7"/>
  <c r="N2273" i="7"/>
  <c r="N2274" i="7"/>
  <c r="N2275" i="7"/>
  <c r="N2276" i="7"/>
  <c r="N2277" i="7"/>
  <c r="N2278" i="7"/>
  <c r="N2279" i="7"/>
  <c r="N2280" i="7"/>
  <c r="N2281" i="7"/>
  <c r="N2282" i="7"/>
  <c r="N2283" i="7"/>
  <c r="N2284" i="7"/>
  <c r="N2285" i="7"/>
  <c r="N2286" i="7"/>
  <c r="N2287" i="7"/>
  <c r="N2288" i="7"/>
  <c r="N2289" i="7"/>
  <c r="N2290" i="7"/>
  <c r="N2291" i="7"/>
  <c r="N2292" i="7"/>
  <c r="N2293" i="7"/>
  <c r="N2294" i="7"/>
  <c r="N2295" i="7"/>
  <c r="N2296" i="7"/>
  <c r="N2297" i="7"/>
  <c r="N2298" i="7"/>
  <c r="N2299" i="7"/>
  <c r="N2300" i="7"/>
  <c r="N2301" i="7"/>
  <c r="N2302" i="7"/>
  <c r="N2303" i="7"/>
  <c r="N2304" i="7"/>
  <c r="N2305" i="7"/>
  <c r="N2306" i="7"/>
  <c r="N2307" i="7"/>
  <c r="N2308" i="7"/>
  <c r="N2309" i="7"/>
  <c r="N2310" i="7"/>
  <c r="N2311" i="7"/>
  <c r="N2312" i="7"/>
  <c r="N2313" i="7"/>
  <c r="N2314" i="7"/>
  <c r="N2315" i="7"/>
  <c r="N2316" i="7"/>
  <c r="N2317" i="7"/>
  <c r="N2318" i="7"/>
  <c r="N2319" i="7"/>
  <c r="N2320" i="7"/>
  <c r="N2321" i="7"/>
  <c r="N2322" i="7"/>
  <c r="N2323" i="7"/>
  <c r="N2324" i="7"/>
  <c r="N2325" i="7"/>
  <c r="N2326" i="7"/>
  <c r="N2327" i="7"/>
  <c r="N2328" i="7"/>
  <c r="N2329" i="7"/>
  <c r="N2330" i="7"/>
  <c r="N2331" i="7"/>
  <c r="N2332" i="7"/>
  <c r="N2333" i="7"/>
  <c r="N2334" i="7"/>
  <c r="N2335" i="7"/>
  <c r="N2336" i="7"/>
  <c r="N2337" i="7"/>
  <c r="N2338" i="7"/>
  <c r="N2339" i="7"/>
  <c r="N2340" i="7"/>
  <c r="N2341" i="7"/>
  <c r="N2342" i="7"/>
  <c r="N2343" i="7"/>
  <c r="N2344" i="7"/>
  <c r="N2345" i="7"/>
  <c r="N2346" i="7"/>
  <c r="N2347" i="7"/>
  <c r="N2348" i="7"/>
  <c r="N2349" i="7"/>
  <c r="N2350" i="7"/>
  <c r="N2351" i="7"/>
  <c r="N2352" i="7"/>
  <c r="N2353" i="7"/>
  <c r="N2354" i="7"/>
  <c r="N2355" i="7"/>
  <c r="N2356" i="7"/>
  <c r="N2357" i="7"/>
  <c r="N2358" i="7"/>
  <c r="N2359" i="7"/>
  <c r="N2360" i="7"/>
  <c r="N2361" i="7"/>
  <c r="N2362" i="7"/>
  <c r="N2363" i="7"/>
  <c r="N2364" i="7"/>
  <c r="N2365" i="7"/>
  <c r="N2366" i="7"/>
  <c r="N2367" i="7"/>
  <c r="N2368" i="7"/>
  <c r="N2369" i="7"/>
  <c r="N2370" i="7"/>
  <c r="N2371" i="7"/>
  <c r="N2372" i="7"/>
  <c r="N2373" i="7"/>
  <c r="N2374" i="7"/>
  <c r="N2375" i="7"/>
  <c r="N2376" i="7"/>
  <c r="N2377" i="7"/>
  <c r="N2378" i="7"/>
  <c r="N2379" i="7"/>
  <c r="N2380" i="7"/>
  <c r="N2381" i="7"/>
  <c r="N2382" i="7"/>
  <c r="N2383" i="7"/>
  <c r="N2384" i="7"/>
  <c r="N2385" i="7"/>
  <c r="N2386" i="7"/>
  <c r="N2387" i="7"/>
  <c r="N2388" i="7"/>
  <c r="N2389" i="7"/>
  <c r="N2390" i="7"/>
  <c r="N2391" i="7"/>
  <c r="N2392" i="7"/>
  <c r="N2393" i="7"/>
  <c r="N2394" i="7"/>
  <c r="N2395" i="7"/>
  <c r="N2396" i="7"/>
  <c r="N2397" i="7"/>
  <c r="N2398" i="7"/>
  <c r="N2399" i="7"/>
  <c r="N2400" i="7"/>
  <c r="N2401" i="7"/>
  <c r="N2402" i="7"/>
  <c r="N2403" i="7"/>
  <c r="N2404" i="7"/>
  <c r="N2405" i="7"/>
  <c r="N2406" i="7"/>
  <c r="N2407" i="7"/>
  <c r="N2408" i="7"/>
  <c r="N2409" i="7"/>
  <c r="N2410" i="7"/>
  <c r="N2411" i="7"/>
  <c r="N2412" i="7"/>
  <c r="N2413" i="7"/>
  <c r="N2414" i="7"/>
  <c r="N2415" i="7"/>
  <c r="N2416" i="7"/>
  <c r="N2417" i="7"/>
  <c r="N2418" i="7"/>
  <c r="N2419" i="7"/>
  <c r="N2420" i="7"/>
  <c r="N2421" i="7"/>
  <c r="N2422" i="7"/>
  <c r="N2423" i="7"/>
  <c r="N2424" i="7"/>
  <c r="N2425" i="7"/>
  <c r="N2426" i="7"/>
  <c r="N2427" i="7"/>
  <c r="N2428" i="7"/>
  <c r="N2429" i="7"/>
  <c r="N2430" i="7"/>
  <c r="N2431" i="7"/>
  <c r="N2432" i="7"/>
  <c r="N2433" i="7"/>
  <c r="N2434" i="7"/>
  <c r="N2435" i="7"/>
  <c r="N2436" i="7"/>
  <c r="N2437" i="7"/>
  <c r="N2438" i="7"/>
  <c r="N2439" i="7"/>
  <c r="N2440" i="7"/>
  <c r="N2441" i="7"/>
  <c r="N2442" i="7"/>
  <c r="N2443" i="7"/>
  <c r="N2444" i="7"/>
  <c r="N2445" i="7"/>
  <c r="N2446" i="7"/>
  <c r="N2447" i="7"/>
  <c r="N2448" i="7"/>
  <c r="N2449" i="7"/>
  <c r="N2450" i="7"/>
  <c r="N2451" i="7"/>
  <c r="N2452" i="7"/>
  <c r="N2453" i="7"/>
  <c r="N2454" i="7"/>
  <c r="N2455" i="7"/>
  <c r="N2456" i="7"/>
  <c r="N2457" i="7"/>
  <c r="N2458" i="7"/>
  <c r="N2459" i="7"/>
  <c r="N2460" i="7"/>
  <c r="N2461" i="7"/>
  <c r="N2462" i="7"/>
  <c r="N2463" i="7"/>
  <c r="N2464" i="7"/>
  <c r="N2465" i="7"/>
  <c r="N2466" i="7"/>
  <c r="N2467" i="7"/>
  <c r="N2468" i="7"/>
  <c r="N2469" i="7"/>
  <c r="N2470" i="7"/>
  <c r="N2471" i="7"/>
  <c r="N2472" i="7"/>
  <c r="N2473" i="7"/>
  <c r="N2474" i="7"/>
  <c r="N2475" i="7"/>
  <c r="N2476" i="7"/>
  <c r="N2477" i="7"/>
  <c r="N2478" i="7"/>
  <c r="N2479" i="7"/>
  <c r="N2480" i="7"/>
  <c r="N2481" i="7"/>
  <c r="N2482" i="7"/>
  <c r="N2483" i="7"/>
  <c r="N2484" i="7"/>
  <c r="N2485" i="7"/>
  <c r="N2486" i="7"/>
  <c r="N2487" i="7"/>
  <c r="N2488" i="7"/>
  <c r="N2489" i="7"/>
  <c r="N2490" i="7"/>
  <c r="N2491" i="7"/>
  <c r="N2492" i="7"/>
  <c r="N2493" i="7"/>
  <c r="N2494" i="7"/>
  <c r="N2495" i="7"/>
  <c r="N2496" i="7"/>
  <c r="N2497" i="7"/>
  <c r="N2498" i="7"/>
  <c r="N2499" i="7"/>
  <c r="N2500" i="7"/>
  <c r="N2501" i="7"/>
  <c r="N2502" i="7"/>
  <c r="N2503" i="7"/>
  <c r="N2504" i="7"/>
  <c r="N2505" i="7"/>
  <c r="N2506" i="7"/>
  <c r="N2507" i="7"/>
  <c r="N2508" i="7"/>
  <c r="N2509" i="7"/>
  <c r="N2510" i="7"/>
  <c r="N2511" i="7"/>
  <c r="N2512" i="7"/>
  <c r="N2513" i="7"/>
  <c r="N2514" i="7"/>
  <c r="N2515" i="7"/>
  <c r="N2516" i="7"/>
  <c r="N2517" i="7"/>
  <c r="N2518" i="7"/>
  <c r="N2519" i="7"/>
  <c r="N2520" i="7"/>
  <c r="N2521" i="7"/>
  <c r="N2522" i="7"/>
  <c r="N2523" i="7"/>
  <c r="N2524" i="7"/>
  <c r="N2525" i="7"/>
  <c r="N2526" i="7"/>
  <c r="N2527" i="7"/>
  <c r="N2528" i="7"/>
  <c r="N2529" i="7"/>
  <c r="N2530" i="7"/>
  <c r="N2531" i="7"/>
  <c r="N2532" i="7"/>
  <c r="N2533" i="7"/>
  <c r="N2534" i="7"/>
  <c r="N2535" i="7"/>
  <c r="N2536" i="7"/>
  <c r="N2537" i="7"/>
  <c r="N2538" i="7"/>
  <c r="N2539" i="7"/>
  <c r="N2540" i="7"/>
  <c r="N2541" i="7"/>
  <c r="N2542" i="7"/>
  <c r="N2543" i="7"/>
  <c r="N2544" i="7"/>
  <c r="N2545" i="7"/>
  <c r="N2546" i="7"/>
  <c r="N2547" i="7"/>
  <c r="N2548" i="7"/>
  <c r="N2549" i="7"/>
  <c r="N2550" i="7"/>
  <c r="N2551" i="7"/>
  <c r="N2552" i="7"/>
  <c r="N2553" i="7"/>
  <c r="N2554" i="7"/>
  <c r="N2555" i="7"/>
  <c r="N2556" i="7"/>
  <c r="N2557" i="7"/>
  <c r="N2558" i="7"/>
  <c r="N2559" i="7"/>
  <c r="N2560" i="7"/>
  <c r="N2561" i="7"/>
  <c r="N2562" i="7"/>
  <c r="N2563" i="7"/>
  <c r="N2564" i="7"/>
  <c r="N2565" i="7"/>
  <c r="N2566" i="7"/>
  <c r="N2567" i="7"/>
  <c r="N2568" i="7"/>
  <c r="N2569" i="7"/>
  <c r="N2570" i="7"/>
  <c r="N2571" i="7"/>
  <c r="N2572" i="7"/>
  <c r="N2573" i="7"/>
  <c r="N2574" i="7"/>
  <c r="N2575" i="7"/>
  <c r="N2576" i="7"/>
  <c r="N2577" i="7"/>
  <c r="N2578" i="7"/>
  <c r="N2579" i="7"/>
  <c r="N2580" i="7"/>
  <c r="N2581" i="7"/>
  <c r="N2582" i="7"/>
  <c r="N2583" i="7"/>
  <c r="N2584" i="7"/>
  <c r="N2585" i="7"/>
  <c r="N2586" i="7"/>
  <c r="N2587" i="7"/>
  <c r="N2588" i="7"/>
  <c r="N2589" i="7"/>
  <c r="N2590" i="7"/>
  <c r="N2591" i="7"/>
  <c r="N2592" i="7"/>
  <c r="N2593" i="7"/>
  <c r="N2594" i="7"/>
  <c r="N2595" i="7"/>
  <c r="N2596" i="7"/>
  <c r="N2597" i="7"/>
  <c r="N2598" i="7"/>
  <c r="N2599" i="7"/>
  <c r="N2600" i="7"/>
  <c r="N2601" i="7"/>
  <c r="N2602" i="7"/>
  <c r="N2603" i="7"/>
  <c r="N2604" i="7"/>
  <c r="N2605" i="7"/>
  <c r="N2606" i="7"/>
  <c r="N2607" i="7"/>
  <c r="N2608" i="7"/>
  <c r="N2609" i="7"/>
  <c r="N2610" i="7"/>
  <c r="N2611" i="7"/>
  <c r="N2612" i="7"/>
  <c r="N2613" i="7"/>
  <c r="N2614" i="7"/>
  <c r="N2615" i="7"/>
  <c r="N2616" i="7"/>
  <c r="N2617" i="7"/>
  <c r="N2618" i="7"/>
  <c r="N2619" i="7"/>
  <c r="N2620" i="7"/>
  <c r="N2621" i="7"/>
  <c r="N2622" i="7"/>
  <c r="N2623" i="7"/>
  <c r="N2624" i="7"/>
  <c r="N2625" i="7"/>
  <c r="N2626" i="7"/>
  <c r="N2627" i="7"/>
  <c r="N2628" i="7"/>
  <c r="N2629" i="7"/>
  <c r="N2630" i="7"/>
  <c r="N2631" i="7"/>
  <c r="N2632" i="7"/>
  <c r="N2633" i="7"/>
  <c r="N2634" i="7"/>
  <c r="N2635" i="7"/>
  <c r="N2636" i="7"/>
  <c r="N2637" i="7"/>
  <c r="N2638" i="7"/>
  <c r="N2639" i="7"/>
  <c r="N2640" i="7"/>
  <c r="N2641" i="7"/>
  <c r="N2642" i="7"/>
  <c r="N2643" i="7"/>
  <c r="N2644" i="7"/>
  <c r="N2645" i="7"/>
  <c r="N2646" i="7"/>
  <c r="N2647" i="7"/>
  <c r="N2648" i="7"/>
  <c r="N2649" i="7"/>
  <c r="N2650" i="7"/>
  <c r="N2651" i="7"/>
  <c r="N2652" i="7"/>
  <c r="N2653" i="7"/>
  <c r="N2654" i="7"/>
  <c r="N2655" i="7"/>
  <c r="N2656" i="7"/>
  <c r="N2657" i="7"/>
  <c r="N2658" i="7"/>
  <c r="N2659" i="7"/>
  <c r="N2660" i="7"/>
  <c r="N2661" i="7"/>
  <c r="N2662" i="7"/>
  <c r="N2663" i="7"/>
  <c r="N2664" i="7"/>
  <c r="N2665" i="7"/>
  <c r="N2666" i="7"/>
  <c r="N2667" i="7"/>
  <c r="N2668" i="7"/>
  <c r="N2669" i="7"/>
  <c r="N2670" i="7"/>
  <c r="N2671" i="7"/>
  <c r="N2672" i="7"/>
  <c r="N2673" i="7"/>
  <c r="N2674" i="7"/>
  <c r="N2675" i="7"/>
  <c r="N2676" i="7"/>
  <c r="N2677" i="7"/>
  <c r="N2678" i="7"/>
  <c r="N2679" i="7"/>
  <c r="N2680" i="7"/>
  <c r="N2681" i="7"/>
  <c r="N2682" i="7"/>
  <c r="N2683" i="7"/>
  <c r="N2684" i="7"/>
  <c r="N2685" i="7"/>
  <c r="N2686" i="7"/>
  <c r="N2687" i="7"/>
  <c r="N2688" i="7"/>
  <c r="N2689" i="7"/>
  <c r="N2690" i="7"/>
  <c r="N2691" i="7"/>
  <c r="N2692" i="7"/>
  <c r="N2693" i="7"/>
  <c r="N2694" i="7"/>
  <c r="N2695" i="7"/>
  <c r="N2696" i="7"/>
  <c r="N2697" i="7"/>
  <c r="N2698" i="7"/>
  <c r="N2699" i="7"/>
  <c r="N2700" i="7"/>
  <c r="N2701" i="7"/>
  <c r="N2702" i="7"/>
  <c r="N2703" i="7"/>
  <c r="N2704" i="7"/>
  <c r="N2705" i="7"/>
  <c r="N2706" i="7"/>
  <c r="N2707" i="7"/>
  <c r="N2708" i="7"/>
  <c r="N2709" i="7"/>
  <c r="N2710" i="7"/>
  <c r="N2711" i="7"/>
  <c r="N2712" i="7"/>
  <c r="N2713" i="7"/>
  <c r="N2714" i="7"/>
  <c r="N2715" i="7"/>
  <c r="N2716" i="7"/>
  <c r="N2717" i="7"/>
  <c r="N2718" i="7"/>
  <c r="N2719" i="7"/>
  <c r="N2720" i="7"/>
  <c r="N2721" i="7"/>
  <c r="N2722" i="7"/>
  <c r="N2723" i="7"/>
  <c r="N2724" i="7"/>
  <c r="N2725" i="7"/>
  <c r="N2726" i="7"/>
  <c r="N2727" i="7"/>
  <c r="N2728" i="7"/>
  <c r="N2729" i="7"/>
  <c r="N2730" i="7"/>
  <c r="N2731" i="7"/>
  <c r="N2732" i="7"/>
  <c r="N2733" i="7"/>
  <c r="N2734" i="7"/>
  <c r="N2735" i="7"/>
  <c r="N2736" i="7"/>
  <c r="N2737" i="7"/>
  <c r="N2738" i="7"/>
  <c r="N2739" i="7"/>
  <c r="N2740" i="7"/>
  <c r="N2741" i="7"/>
  <c r="N2742" i="7"/>
  <c r="N2743" i="7"/>
  <c r="N2744" i="7"/>
  <c r="N2745" i="7"/>
  <c r="N2746" i="7"/>
  <c r="N2747" i="7"/>
  <c r="N2748" i="7"/>
  <c r="N2749" i="7"/>
  <c r="N2750" i="7"/>
  <c r="N2751" i="7"/>
  <c r="N2752" i="7"/>
  <c r="N2753" i="7"/>
  <c r="N2754" i="7"/>
  <c r="N2755" i="7"/>
  <c r="N2756" i="7"/>
  <c r="N2757" i="7"/>
  <c r="N2758" i="7"/>
  <c r="N2759" i="7"/>
  <c r="N2760" i="7"/>
  <c r="N2761" i="7"/>
  <c r="N2762" i="7"/>
  <c r="N2763" i="7"/>
  <c r="N2764" i="7"/>
  <c r="N2765" i="7"/>
  <c r="N2766" i="7"/>
  <c r="N2767" i="7"/>
  <c r="N2768" i="7"/>
  <c r="N2769" i="7"/>
  <c r="N2770" i="7"/>
  <c r="N2771" i="7"/>
  <c r="N2772" i="7"/>
  <c r="N2773" i="7"/>
  <c r="N2774" i="7"/>
  <c r="N2775" i="7"/>
  <c r="N2776" i="7"/>
  <c r="N2777" i="7"/>
  <c r="N2778" i="7"/>
  <c r="N2779" i="7"/>
  <c r="N2780" i="7"/>
  <c r="N2781" i="7"/>
  <c r="N2782" i="7"/>
  <c r="N2783" i="7"/>
  <c r="N2784" i="7"/>
  <c r="N2785" i="7"/>
  <c r="N2786" i="7"/>
  <c r="N2787" i="7"/>
  <c r="N2788" i="7"/>
  <c r="N2789" i="7"/>
  <c r="N2790" i="7"/>
  <c r="N2791" i="7"/>
  <c r="N2792" i="7"/>
  <c r="N2793" i="7"/>
  <c r="N2794" i="7"/>
  <c r="N2795" i="7"/>
  <c r="N2796" i="7"/>
  <c r="N2797" i="7"/>
  <c r="N2798" i="7"/>
  <c r="N2799" i="7"/>
  <c r="N2800" i="7"/>
  <c r="N2801" i="7"/>
  <c r="N2802" i="7"/>
  <c r="N2803" i="7"/>
  <c r="N2804" i="7"/>
  <c r="N2805" i="7"/>
  <c r="N2806" i="7"/>
  <c r="N2807" i="7"/>
  <c r="N2808" i="7"/>
  <c r="N2809" i="7"/>
  <c r="N2810" i="7"/>
  <c r="N2811" i="7"/>
  <c r="N2812" i="7"/>
  <c r="N2813" i="7"/>
  <c r="N2814" i="7"/>
  <c r="N2815" i="7"/>
  <c r="N2816" i="7"/>
  <c r="N2817" i="7"/>
  <c r="N2" i="7"/>
  <c r="M3" i="7"/>
  <c r="M4" i="7"/>
  <c r="M5" i="7"/>
  <c r="M6" i="7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M173" i="7"/>
  <c r="M174" i="7"/>
  <c r="M175" i="7"/>
  <c r="M176" i="7"/>
  <c r="M177" i="7"/>
  <c r="M178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197" i="7"/>
  <c r="M198" i="7"/>
  <c r="M199" i="7"/>
  <c r="M200" i="7"/>
  <c r="M201" i="7"/>
  <c r="M202" i="7"/>
  <c r="M203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53" i="7"/>
  <c r="M254" i="7"/>
  <c r="M255" i="7"/>
  <c r="M256" i="7"/>
  <c r="M257" i="7"/>
  <c r="M258" i="7"/>
  <c r="M259" i="7"/>
  <c r="M260" i="7"/>
  <c r="M261" i="7"/>
  <c r="M262" i="7"/>
  <c r="M263" i="7"/>
  <c r="M264" i="7"/>
  <c r="M265" i="7"/>
  <c r="M266" i="7"/>
  <c r="M267" i="7"/>
  <c r="M268" i="7"/>
  <c r="M269" i="7"/>
  <c r="M270" i="7"/>
  <c r="M271" i="7"/>
  <c r="M272" i="7"/>
  <c r="M273" i="7"/>
  <c r="M274" i="7"/>
  <c r="M275" i="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M290" i="7"/>
  <c r="M291" i="7"/>
  <c r="M292" i="7"/>
  <c r="M293" i="7"/>
  <c r="M294" i="7"/>
  <c r="M295" i="7"/>
  <c r="M296" i="7"/>
  <c r="M297" i="7"/>
  <c r="M298" i="7"/>
  <c r="M299" i="7"/>
  <c r="M300" i="7"/>
  <c r="M301" i="7"/>
  <c r="M302" i="7"/>
  <c r="M303" i="7"/>
  <c r="M304" i="7"/>
  <c r="M305" i="7"/>
  <c r="M306" i="7"/>
  <c r="M307" i="7"/>
  <c r="M308" i="7"/>
  <c r="M309" i="7"/>
  <c r="M310" i="7"/>
  <c r="M311" i="7"/>
  <c r="M312" i="7"/>
  <c r="M313" i="7"/>
  <c r="M314" i="7"/>
  <c r="M315" i="7"/>
  <c r="M316" i="7"/>
  <c r="M317" i="7"/>
  <c r="M318" i="7"/>
  <c r="M319" i="7"/>
  <c r="M320" i="7"/>
  <c r="M321" i="7"/>
  <c r="M322" i="7"/>
  <c r="M323" i="7"/>
  <c r="M324" i="7"/>
  <c r="M325" i="7"/>
  <c r="M326" i="7"/>
  <c r="M327" i="7"/>
  <c r="M328" i="7"/>
  <c r="M329" i="7"/>
  <c r="M330" i="7"/>
  <c r="M331" i="7"/>
  <c r="M332" i="7"/>
  <c r="M333" i="7"/>
  <c r="M334" i="7"/>
  <c r="M335" i="7"/>
  <c r="M336" i="7"/>
  <c r="M337" i="7"/>
  <c r="M338" i="7"/>
  <c r="M339" i="7"/>
  <c r="M340" i="7"/>
  <c r="M341" i="7"/>
  <c r="M342" i="7"/>
  <c r="M343" i="7"/>
  <c r="M344" i="7"/>
  <c r="M345" i="7"/>
  <c r="M346" i="7"/>
  <c r="M347" i="7"/>
  <c r="M348" i="7"/>
  <c r="M349" i="7"/>
  <c r="M350" i="7"/>
  <c r="M351" i="7"/>
  <c r="M352" i="7"/>
  <c r="M353" i="7"/>
  <c r="M354" i="7"/>
  <c r="M355" i="7"/>
  <c r="M356" i="7"/>
  <c r="M357" i="7"/>
  <c r="M358" i="7"/>
  <c r="M359" i="7"/>
  <c r="M360" i="7"/>
  <c r="M361" i="7"/>
  <c r="M362" i="7"/>
  <c r="M363" i="7"/>
  <c r="M364" i="7"/>
  <c r="M365" i="7"/>
  <c r="M366" i="7"/>
  <c r="M367" i="7"/>
  <c r="M368" i="7"/>
  <c r="M369" i="7"/>
  <c r="M370" i="7"/>
  <c r="M371" i="7"/>
  <c r="M372" i="7"/>
  <c r="M373" i="7"/>
  <c r="M374" i="7"/>
  <c r="M375" i="7"/>
  <c r="M376" i="7"/>
  <c r="M377" i="7"/>
  <c r="M378" i="7"/>
  <c r="M379" i="7"/>
  <c r="M380" i="7"/>
  <c r="M381" i="7"/>
  <c r="M382" i="7"/>
  <c r="M383" i="7"/>
  <c r="M384" i="7"/>
  <c r="M385" i="7"/>
  <c r="M386" i="7"/>
  <c r="M387" i="7"/>
  <c r="M388" i="7"/>
  <c r="M389" i="7"/>
  <c r="M390" i="7"/>
  <c r="M391" i="7"/>
  <c r="M392" i="7"/>
  <c r="M393" i="7"/>
  <c r="M394" i="7"/>
  <c r="M395" i="7"/>
  <c r="M396" i="7"/>
  <c r="M397" i="7"/>
  <c r="M398" i="7"/>
  <c r="M399" i="7"/>
  <c r="M400" i="7"/>
  <c r="M401" i="7"/>
  <c r="M402" i="7"/>
  <c r="M403" i="7"/>
  <c r="M404" i="7"/>
  <c r="M405" i="7"/>
  <c r="M406" i="7"/>
  <c r="M407" i="7"/>
  <c r="M408" i="7"/>
  <c r="M409" i="7"/>
  <c r="M410" i="7"/>
  <c r="M411" i="7"/>
  <c r="M412" i="7"/>
  <c r="M413" i="7"/>
  <c r="M414" i="7"/>
  <c r="M415" i="7"/>
  <c r="M416" i="7"/>
  <c r="M417" i="7"/>
  <c r="M418" i="7"/>
  <c r="M419" i="7"/>
  <c r="M420" i="7"/>
  <c r="M421" i="7"/>
  <c r="M422" i="7"/>
  <c r="M423" i="7"/>
  <c r="M424" i="7"/>
  <c r="M425" i="7"/>
  <c r="M426" i="7"/>
  <c r="M427" i="7"/>
  <c r="M428" i="7"/>
  <c r="M429" i="7"/>
  <c r="M430" i="7"/>
  <c r="M431" i="7"/>
  <c r="M432" i="7"/>
  <c r="M433" i="7"/>
  <c r="M434" i="7"/>
  <c r="M435" i="7"/>
  <c r="M436" i="7"/>
  <c r="M437" i="7"/>
  <c r="M438" i="7"/>
  <c r="M439" i="7"/>
  <c r="M440" i="7"/>
  <c r="M441" i="7"/>
  <c r="M442" i="7"/>
  <c r="M443" i="7"/>
  <c r="M444" i="7"/>
  <c r="M445" i="7"/>
  <c r="M446" i="7"/>
  <c r="M447" i="7"/>
  <c r="M448" i="7"/>
  <c r="M449" i="7"/>
  <c r="M450" i="7"/>
  <c r="M451" i="7"/>
  <c r="M452" i="7"/>
  <c r="M453" i="7"/>
  <c r="M454" i="7"/>
  <c r="M455" i="7"/>
  <c r="M456" i="7"/>
  <c r="M457" i="7"/>
  <c r="M458" i="7"/>
  <c r="M459" i="7"/>
  <c r="M460" i="7"/>
  <c r="M461" i="7"/>
  <c r="M462" i="7"/>
  <c r="M463" i="7"/>
  <c r="M464" i="7"/>
  <c r="M465" i="7"/>
  <c r="M466" i="7"/>
  <c r="M467" i="7"/>
  <c r="M468" i="7"/>
  <c r="M469" i="7"/>
  <c r="M470" i="7"/>
  <c r="M471" i="7"/>
  <c r="M472" i="7"/>
  <c r="M473" i="7"/>
  <c r="M474" i="7"/>
  <c r="M475" i="7"/>
  <c r="M476" i="7"/>
  <c r="M477" i="7"/>
  <c r="M478" i="7"/>
  <c r="M479" i="7"/>
  <c r="M480" i="7"/>
  <c r="M481" i="7"/>
  <c r="M482" i="7"/>
  <c r="M483" i="7"/>
  <c r="M484" i="7"/>
  <c r="M485" i="7"/>
  <c r="M486" i="7"/>
  <c r="M487" i="7"/>
  <c r="M488" i="7"/>
  <c r="M489" i="7"/>
  <c r="M490" i="7"/>
  <c r="M491" i="7"/>
  <c r="M492" i="7"/>
  <c r="M493" i="7"/>
  <c r="M494" i="7"/>
  <c r="M495" i="7"/>
  <c r="M496" i="7"/>
  <c r="M497" i="7"/>
  <c r="M498" i="7"/>
  <c r="M499" i="7"/>
  <c r="M500" i="7"/>
  <c r="M501" i="7"/>
  <c r="M502" i="7"/>
  <c r="M503" i="7"/>
  <c r="M504" i="7"/>
  <c r="M505" i="7"/>
  <c r="M506" i="7"/>
  <c r="M507" i="7"/>
  <c r="M508" i="7"/>
  <c r="M509" i="7"/>
  <c r="M510" i="7"/>
  <c r="M511" i="7"/>
  <c r="M512" i="7"/>
  <c r="M513" i="7"/>
  <c r="M514" i="7"/>
  <c r="M515" i="7"/>
  <c r="M516" i="7"/>
  <c r="M517" i="7"/>
  <c r="M518" i="7"/>
  <c r="M519" i="7"/>
  <c r="M520" i="7"/>
  <c r="M521" i="7"/>
  <c r="M522" i="7"/>
  <c r="M523" i="7"/>
  <c r="M524" i="7"/>
  <c r="M525" i="7"/>
  <c r="M526" i="7"/>
  <c r="M527" i="7"/>
  <c r="M528" i="7"/>
  <c r="M529" i="7"/>
  <c r="M530" i="7"/>
  <c r="M531" i="7"/>
  <c r="M532" i="7"/>
  <c r="M533" i="7"/>
  <c r="M534" i="7"/>
  <c r="M535" i="7"/>
  <c r="M536" i="7"/>
  <c r="M537" i="7"/>
  <c r="M538" i="7"/>
  <c r="M539" i="7"/>
  <c r="M540" i="7"/>
  <c r="M541" i="7"/>
  <c r="M542" i="7"/>
  <c r="M543" i="7"/>
  <c r="M544" i="7"/>
  <c r="M545" i="7"/>
  <c r="M546" i="7"/>
  <c r="M547" i="7"/>
  <c r="M548" i="7"/>
  <c r="M549" i="7"/>
  <c r="M550" i="7"/>
  <c r="M551" i="7"/>
  <c r="M552" i="7"/>
  <c r="M553" i="7"/>
  <c r="M554" i="7"/>
  <c r="M555" i="7"/>
  <c r="M556" i="7"/>
  <c r="M557" i="7"/>
  <c r="M558" i="7"/>
  <c r="M559" i="7"/>
  <c r="M560" i="7"/>
  <c r="M561" i="7"/>
  <c r="M562" i="7"/>
  <c r="M563" i="7"/>
  <c r="M564" i="7"/>
  <c r="M565" i="7"/>
  <c r="M566" i="7"/>
  <c r="M567" i="7"/>
  <c r="M568" i="7"/>
  <c r="M569" i="7"/>
  <c r="M570" i="7"/>
  <c r="M571" i="7"/>
  <c r="M572" i="7"/>
  <c r="M573" i="7"/>
  <c r="M574" i="7"/>
  <c r="M575" i="7"/>
  <c r="M576" i="7"/>
  <c r="M577" i="7"/>
  <c r="M578" i="7"/>
  <c r="M579" i="7"/>
  <c r="M580" i="7"/>
  <c r="M581" i="7"/>
  <c r="M582" i="7"/>
  <c r="M583" i="7"/>
  <c r="M584" i="7"/>
  <c r="M585" i="7"/>
  <c r="M586" i="7"/>
  <c r="M587" i="7"/>
  <c r="M588" i="7"/>
  <c r="M589" i="7"/>
  <c r="M590" i="7"/>
  <c r="M591" i="7"/>
  <c r="M592" i="7"/>
  <c r="M593" i="7"/>
  <c r="M594" i="7"/>
  <c r="M595" i="7"/>
  <c r="M596" i="7"/>
  <c r="M597" i="7"/>
  <c r="M598" i="7"/>
  <c r="M599" i="7"/>
  <c r="M600" i="7"/>
  <c r="M601" i="7"/>
  <c r="M602" i="7"/>
  <c r="M603" i="7"/>
  <c r="M604" i="7"/>
  <c r="M605" i="7"/>
  <c r="M606" i="7"/>
  <c r="M607" i="7"/>
  <c r="M608" i="7"/>
  <c r="M609" i="7"/>
  <c r="M610" i="7"/>
  <c r="M611" i="7"/>
  <c r="M612" i="7"/>
  <c r="M613" i="7"/>
  <c r="M614" i="7"/>
  <c r="M615" i="7"/>
  <c r="M616" i="7"/>
  <c r="M617" i="7"/>
  <c r="M618" i="7"/>
  <c r="M619" i="7"/>
  <c r="M620" i="7"/>
  <c r="M621" i="7"/>
  <c r="M622" i="7"/>
  <c r="M623" i="7"/>
  <c r="M624" i="7"/>
  <c r="M625" i="7"/>
  <c r="M626" i="7"/>
  <c r="M627" i="7"/>
  <c r="M628" i="7"/>
  <c r="M629" i="7"/>
  <c r="M630" i="7"/>
  <c r="M631" i="7"/>
  <c r="M632" i="7"/>
  <c r="M633" i="7"/>
  <c r="M634" i="7"/>
  <c r="M635" i="7"/>
  <c r="M636" i="7"/>
  <c r="M637" i="7"/>
  <c r="M638" i="7"/>
  <c r="M639" i="7"/>
  <c r="M640" i="7"/>
  <c r="M641" i="7"/>
  <c r="M642" i="7"/>
  <c r="M643" i="7"/>
  <c r="M644" i="7"/>
  <c r="M645" i="7"/>
  <c r="M646" i="7"/>
  <c r="M647" i="7"/>
  <c r="M648" i="7"/>
  <c r="M649" i="7"/>
  <c r="M650" i="7"/>
  <c r="M651" i="7"/>
  <c r="M652" i="7"/>
  <c r="M653" i="7"/>
  <c r="M654" i="7"/>
  <c r="M655" i="7"/>
  <c r="M656" i="7"/>
  <c r="M657" i="7"/>
  <c r="M658" i="7"/>
  <c r="M659" i="7"/>
  <c r="M660" i="7"/>
  <c r="M661" i="7"/>
  <c r="M662" i="7"/>
  <c r="M663" i="7"/>
  <c r="M664" i="7"/>
  <c r="M665" i="7"/>
  <c r="M666" i="7"/>
  <c r="M667" i="7"/>
  <c r="M668" i="7"/>
  <c r="M669" i="7"/>
  <c r="M670" i="7"/>
  <c r="M671" i="7"/>
  <c r="M672" i="7"/>
  <c r="M673" i="7"/>
  <c r="M674" i="7"/>
  <c r="M675" i="7"/>
  <c r="M676" i="7"/>
  <c r="M677" i="7"/>
  <c r="M678" i="7"/>
  <c r="M679" i="7"/>
  <c r="M680" i="7"/>
  <c r="M681" i="7"/>
  <c r="M682" i="7"/>
  <c r="M683" i="7"/>
  <c r="M684" i="7"/>
  <c r="M685" i="7"/>
  <c r="M686" i="7"/>
  <c r="M687" i="7"/>
  <c r="M688" i="7"/>
  <c r="M689" i="7"/>
  <c r="M690" i="7"/>
  <c r="M691" i="7"/>
  <c r="M692" i="7"/>
  <c r="M693" i="7"/>
  <c r="M694" i="7"/>
  <c r="M695" i="7"/>
  <c r="M696" i="7"/>
  <c r="M697" i="7"/>
  <c r="M698" i="7"/>
  <c r="M699" i="7"/>
  <c r="M700" i="7"/>
  <c r="M701" i="7"/>
  <c r="M702" i="7"/>
  <c r="M703" i="7"/>
  <c r="M704" i="7"/>
  <c r="M705" i="7"/>
  <c r="M706" i="7"/>
  <c r="M707" i="7"/>
  <c r="M708" i="7"/>
  <c r="M709" i="7"/>
  <c r="M710" i="7"/>
  <c r="M711" i="7"/>
  <c r="M712" i="7"/>
  <c r="M713" i="7"/>
  <c r="M714" i="7"/>
  <c r="M715" i="7"/>
  <c r="M716" i="7"/>
  <c r="M717" i="7"/>
  <c r="M718" i="7"/>
  <c r="M719" i="7"/>
  <c r="M720" i="7"/>
  <c r="M721" i="7"/>
  <c r="M722" i="7"/>
  <c r="M723" i="7"/>
  <c r="M724" i="7"/>
  <c r="M725" i="7"/>
  <c r="M726" i="7"/>
  <c r="M727" i="7"/>
  <c r="M728" i="7"/>
  <c r="M729" i="7"/>
  <c r="M730" i="7"/>
  <c r="M731" i="7"/>
  <c r="M732" i="7"/>
  <c r="M733" i="7"/>
  <c r="M734" i="7"/>
  <c r="M735" i="7"/>
  <c r="M736" i="7"/>
  <c r="M737" i="7"/>
  <c r="M738" i="7"/>
  <c r="M739" i="7"/>
  <c r="M740" i="7"/>
  <c r="M741" i="7"/>
  <c r="M742" i="7"/>
  <c r="M743" i="7"/>
  <c r="M744" i="7"/>
  <c r="M745" i="7"/>
  <c r="M746" i="7"/>
  <c r="M747" i="7"/>
  <c r="M748" i="7"/>
  <c r="M749" i="7"/>
  <c r="M750" i="7"/>
  <c r="M751" i="7"/>
  <c r="M752" i="7"/>
  <c r="M753" i="7"/>
  <c r="M754" i="7"/>
  <c r="M755" i="7"/>
  <c r="M756" i="7"/>
  <c r="M757" i="7"/>
  <c r="M758" i="7"/>
  <c r="M759" i="7"/>
  <c r="M760" i="7"/>
  <c r="M761" i="7"/>
  <c r="M762" i="7"/>
  <c r="M763" i="7"/>
  <c r="M764" i="7"/>
  <c r="M765" i="7"/>
  <c r="M766" i="7"/>
  <c r="M767" i="7"/>
  <c r="M768" i="7"/>
  <c r="M769" i="7"/>
  <c r="M770" i="7"/>
  <c r="M771" i="7"/>
  <c r="M772" i="7"/>
  <c r="M773" i="7"/>
  <c r="M774" i="7"/>
  <c r="M775" i="7"/>
  <c r="M776" i="7"/>
  <c r="M777" i="7"/>
  <c r="M778" i="7"/>
  <c r="M779" i="7"/>
  <c r="M780" i="7"/>
  <c r="M781" i="7"/>
  <c r="M782" i="7"/>
  <c r="M783" i="7"/>
  <c r="M784" i="7"/>
  <c r="M785" i="7"/>
  <c r="M786" i="7"/>
  <c r="M787" i="7"/>
  <c r="M788" i="7"/>
  <c r="M789" i="7"/>
  <c r="M790" i="7"/>
  <c r="M791" i="7"/>
  <c r="M792" i="7"/>
  <c r="M793" i="7"/>
  <c r="M794" i="7"/>
  <c r="M795" i="7"/>
  <c r="M796" i="7"/>
  <c r="M797" i="7"/>
  <c r="M798" i="7"/>
  <c r="M799" i="7"/>
  <c r="M800" i="7"/>
  <c r="M801" i="7"/>
  <c r="M802" i="7"/>
  <c r="M803" i="7"/>
  <c r="M804" i="7"/>
  <c r="M805" i="7"/>
  <c r="M806" i="7"/>
  <c r="M807" i="7"/>
  <c r="M808" i="7"/>
  <c r="M809" i="7"/>
  <c r="M810" i="7"/>
  <c r="M811" i="7"/>
  <c r="M812" i="7"/>
  <c r="M813" i="7"/>
  <c r="M814" i="7"/>
  <c r="M815" i="7"/>
  <c r="M816" i="7"/>
  <c r="M817" i="7"/>
  <c r="M818" i="7"/>
  <c r="M819" i="7"/>
  <c r="M820" i="7"/>
  <c r="M821" i="7"/>
  <c r="M822" i="7"/>
  <c r="M823" i="7"/>
  <c r="M824" i="7"/>
  <c r="M825" i="7"/>
  <c r="M826" i="7"/>
  <c r="M827" i="7"/>
  <c r="M828" i="7"/>
  <c r="M829" i="7"/>
  <c r="M830" i="7"/>
  <c r="M831" i="7"/>
  <c r="M832" i="7"/>
  <c r="M833" i="7"/>
  <c r="M834" i="7"/>
  <c r="M835" i="7"/>
  <c r="M836" i="7"/>
  <c r="M837" i="7"/>
  <c r="M838" i="7"/>
  <c r="M839" i="7"/>
  <c r="M840" i="7"/>
  <c r="M841" i="7"/>
  <c r="M842" i="7"/>
  <c r="M843" i="7"/>
  <c r="M844" i="7"/>
  <c r="M845" i="7"/>
  <c r="M846" i="7"/>
  <c r="M847" i="7"/>
  <c r="M848" i="7"/>
  <c r="M849" i="7"/>
  <c r="M850" i="7"/>
  <c r="M851" i="7"/>
  <c r="M852" i="7"/>
  <c r="M853" i="7"/>
  <c r="M854" i="7"/>
  <c r="M855" i="7"/>
  <c r="M856" i="7"/>
  <c r="M857" i="7"/>
  <c r="M858" i="7"/>
  <c r="M859" i="7"/>
  <c r="M860" i="7"/>
  <c r="M861" i="7"/>
  <c r="M862" i="7"/>
  <c r="M863" i="7"/>
  <c r="M864" i="7"/>
  <c r="M865" i="7"/>
  <c r="M866" i="7"/>
  <c r="M867" i="7"/>
  <c r="M868" i="7"/>
  <c r="M869" i="7"/>
  <c r="M870" i="7"/>
  <c r="M871" i="7"/>
  <c r="M872" i="7"/>
  <c r="M873" i="7"/>
  <c r="M874" i="7"/>
  <c r="M875" i="7"/>
  <c r="M876" i="7"/>
  <c r="M877" i="7"/>
  <c r="M878" i="7"/>
  <c r="M879" i="7"/>
  <c r="M880" i="7"/>
  <c r="M881" i="7"/>
  <c r="M882" i="7"/>
  <c r="M883" i="7"/>
  <c r="M884" i="7"/>
  <c r="M885" i="7"/>
  <c r="M886" i="7"/>
  <c r="M887" i="7"/>
  <c r="M888" i="7"/>
  <c r="M889" i="7"/>
  <c r="M890" i="7"/>
  <c r="M891" i="7"/>
  <c r="M892" i="7"/>
  <c r="M893" i="7"/>
  <c r="M894" i="7"/>
  <c r="M895" i="7"/>
  <c r="M896" i="7"/>
  <c r="M897" i="7"/>
  <c r="M898" i="7"/>
  <c r="M899" i="7"/>
  <c r="M900" i="7"/>
  <c r="M901" i="7"/>
  <c r="M902" i="7"/>
  <c r="M903" i="7"/>
  <c r="M904" i="7"/>
  <c r="M905" i="7"/>
  <c r="M906" i="7"/>
  <c r="M907" i="7"/>
  <c r="M908" i="7"/>
  <c r="M909" i="7"/>
  <c r="M910" i="7"/>
  <c r="M911" i="7"/>
  <c r="M912" i="7"/>
  <c r="M913" i="7"/>
  <c r="M914" i="7"/>
  <c r="M915" i="7"/>
  <c r="M916" i="7"/>
  <c r="M917" i="7"/>
  <c r="M918" i="7"/>
  <c r="M919" i="7"/>
  <c r="M920" i="7"/>
  <c r="M921" i="7"/>
  <c r="M922" i="7"/>
  <c r="M923" i="7"/>
  <c r="M924" i="7"/>
  <c r="M925" i="7"/>
  <c r="M926" i="7"/>
  <c r="M927" i="7"/>
  <c r="M928" i="7"/>
  <c r="M929" i="7"/>
  <c r="M930" i="7"/>
  <c r="M931" i="7"/>
  <c r="M932" i="7"/>
  <c r="M933" i="7"/>
  <c r="M934" i="7"/>
  <c r="M935" i="7"/>
  <c r="M936" i="7"/>
  <c r="M937" i="7"/>
  <c r="M938" i="7"/>
  <c r="M939" i="7"/>
  <c r="M940" i="7"/>
  <c r="M941" i="7"/>
  <c r="M942" i="7"/>
  <c r="M943" i="7"/>
  <c r="M944" i="7"/>
  <c r="M945" i="7"/>
  <c r="M946" i="7"/>
  <c r="M947" i="7"/>
  <c r="M948" i="7"/>
  <c r="M949" i="7"/>
  <c r="M950" i="7"/>
  <c r="M951" i="7"/>
  <c r="M952" i="7"/>
  <c r="M953" i="7"/>
  <c r="M954" i="7"/>
  <c r="M955" i="7"/>
  <c r="M956" i="7"/>
  <c r="M957" i="7"/>
  <c r="M958" i="7"/>
  <c r="M959" i="7"/>
  <c r="M960" i="7"/>
  <c r="M961" i="7"/>
  <c r="M962" i="7"/>
  <c r="M963" i="7"/>
  <c r="M964" i="7"/>
  <c r="M965" i="7"/>
  <c r="M966" i="7"/>
  <c r="M967" i="7"/>
  <c r="M968" i="7"/>
  <c r="M969" i="7"/>
  <c r="M970" i="7"/>
  <c r="M971" i="7"/>
  <c r="M972" i="7"/>
  <c r="M973" i="7"/>
  <c r="M974" i="7"/>
  <c r="M975" i="7"/>
  <c r="M976" i="7"/>
  <c r="M977" i="7"/>
  <c r="M978" i="7"/>
  <c r="M979" i="7"/>
  <c r="M980" i="7"/>
  <c r="M981" i="7"/>
  <c r="M982" i="7"/>
  <c r="M983" i="7"/>
  <c r="M984" i="7"/>
  <c r="M985" i="7"/>
  <c r="M986" i="7"/>
  <c r="M987" i="7"/>
  <c r="M988" i="7"/>
  <c r="M989" i="7"/>
  <c r="M990" i="7"/>
  <c r="M991" i="7"/>
  <c r="M992" i="7"/>
  <c r="M993" i="7"/>
  <c r="M994" i="7"/>
  <c r="M995" i="7"/>
  <c r="M996" i="7"/>
  <c r="M997" i="7"/>
  <c r="M998" i="7"/>
  <c r="M999" i="7"/>
  <c r="M1000" i="7"/>
  <c r="M1001" i="7"/>
  <c r="M1002" i="7"/>
  <c r="M1003" i="7"/>
  <c r="M1004" i="7"/>
  <c r="M1005" i="7"/>
  <c r="M1006" i="7"/>
  <c r="M1007" i="7"/>
  <c r="M1008" i="7"/>
  <c r="M1009" i="7"/>
  <c r="M1010" i="7"/>
  <c r="M1011" i="7"/>
  <c r="M1012" i="7"/>
  <c r="M1013" i="7"/>
  <c r="M1014" i="7"/>
  <c r="M1015" i="7"/>
  <c r="M1016" i="7"/>
  <c r="M1017" i="7"/>
  <c r="M1018" i="7"/>
  <c r="M1019" i="7"/>
  <c r="M1020" i="7"/>
  <c r="M1021" i="7"/>
  <c r="M1022" i="7"/>
  <c r="M1023" i="7"/>
  <c r="M1024" i="7"/>
  <c r="M1025" i="7"/>
  <c r="M1026" i="7"/>
  <c r="M1027" i="7"/>
  <c r="M1028" i="7"/>
  <c r="M1029" i="7"/>
  <c r="M1030" i="7"/>
  <c r="M1031" i="7"/>
  <c r="M1032" i="7"/>
  <c r="M1033" i="7"/>
  <c r="M1034" i="7"/>
  <c r="M1035" i="7"/>
  <c r="M1036" i="7"/>
  <c r="M1037" i="7"/>
  <c r="M1038" i="7"/>
  <c r="M1039" i="7"/>
  <c r="M1040" i="7"/>
  <c r="M1041" i="7"/>
  <c r="M1042" i="7"/>
  <c r="M1043" i="7"/>
  <c r="M1044" i="7"/>
  <c r="M1045" i="7"/>
  <c r="M1046" i="7"/>
  <c r="M1047" i="7"/>
  <c r="M1048" i="7"/>
  <c r="M1049" i="7"/>
  <c r="M1050" i="7"/>
  <c r="M1051" i="7"/>
  <c r="M1052" i="7"/>
  <c r="M1053" i="7"/>
  <c r="M1054" i="7"/>
  <c r="M1055" i="7"/>
  <c r="M1056" i="7"/>
  <c r="M1057" i="7"/>
  <c r="M1058" i="7"/>
  <c r="M1059" i="7"/>
  <c r="M1060" i="7"/>
  <c r="M1061" i="7"/>
  <c r="M1062" i="7"/>
  <c r="M1063" i="7"/>
  <c r="M1064" i="7"/>
  <c r="M1065" i="7"/>
  <c r="M1066" i="7"/>
  <c r="M1067" i="7"/>
  <c r="M1068" i="7"/>
  <c r="M1069" i="7"/>
  <c r="M1070" i="7"/>
  <c r="M1071" i="7"/>
  <c r="M1072" i="7"/>
  <c r="M1073" i="7"/>
  <c r="M1074" i="7"/>
  <c r="M1075" i="7"/>
  <c r="M1076" i="7"/>
  <c r="M1077" i="7"/>
  <c r="M1078" i="7"/>
  <c r="M1079" i="7"/>
  <c r="M1080" i="7"/>
  <c r="M1081" i="7"/>
  <c r="M1082" i="7"/>
  <c r="M1083" i="7"/>
  <c r="M1084" i="7"/>
  <c r="M1085" i="7"/>
  <c r="M1086" i="7"/>
  <c r="M1087" i="7"/>
  <c r="M1088" i="7"/>
  <c r="M1089" i="7"/>
  <c r="M1090" i="7"/>
  <c r="M1091" i="7"/>
  <c r="M1092" i="7"/>
  <c r="M1093" i="7"/>
  <c r="M1094" i="7"/>
  <c r="M1095" i="7"/>
  <c r="M1096" i="7"/>
  <c r="M1097" i="7"/>
  <c r="M1098" i="7"/>
  <c r="M1099" i="7"/>
  <c r="M1100" i="7"/>
  <c r="M1101" i="7"/>
  <c r="M1102" i="7"/>
  <c r="M1103" i="7"/>
  <c r="M1104" i="7"/>
  <c r="M1105" i="7"/>
  <c r="M1106" i="7"/>
  <c r="M1107" i="7"/>
  <c r="M1108" i="7"/>
  <c r="M1109" i="7"/>
  <c r="M1110" i="7"/>
  <c r="M1111" i="7"/>
  <c r="M1112" i="7"/>
  <c r="M1113" i="7"/>
  <c r="M1114" i="7"/>
  <c r="M1115" i="7"/>
  <c r="M1116" i="7"/>
  <c r="M1117" i="7"/>
  <c r="M1118" i="7"/>
  <c r="M1119" i="7"/>
  <c r="M1120" i="7"/>
  <c r="M1121" i="7"/>
  <c r="M1122" i="7"/>
  <c r="M1123" i="7"/>
  <c r="M1124" i="7"/>
  <c r="M1125" i="7"/>
  <c r="M1126" i="7"/>
  <c r="M1127" i="7"/>
  <c r="M1128" i="7"/>
  <c r="M1129" i="7"/>
  <c r="M1130" i="7"/>
  <c r="M1131" i="7"/>
  <c r="M1132" i="7"/>
  <c r="M1133" i="7"/>
  <c r="M1134" i="7"/>
  <c r="M1135" i="7"/>
  <c r="M1136" i="7"/>
  <c r="M1137" i="7"/>
  <c r="M1138" i="7"/>
  <c r="M1139" i="7"/>
  <c r="M1140" i="7"/>
  <c r="M1141" i="7"/>
  <c r="M1142" i="7"/>
  <c r="M1143" i="7"/>
  <c r="M1144" i="7"/>
  <c r="M1145" i="7"/>
  <c r="M1146" i="7"/>
  <c r="M1147" i="7"/>
  <c r="M1148" i="7"/>
  <c r="M1149" i="7"/>
  <c r="M1150" i="7"/>
  <c r="M1151" i="7"/>
  <c r="M1152" i="7"/>
  <c r="M1153" i="7"/>
  <c r="M1154" i="7"/>
  <c r="M1155" i="7"/>
  <c r="M1156" i="7"/>
  <c r="M1157" i="7"/>
  <c r="M1158" i="7"/>
  <c r="M1159" i="7"/>
  <c r="M1160" i="7"/>
  <c r="M1161" i="7"/>
  <c r="M1162" i="7"/>
  <c r="M1163" i="7"/>
  <c r="M1164" i="7"/>
  <c r="M1165" i="7"/>
  <c r="M1166" i="7"/>
  <c r="M1167" i="7"/>
  <c r="M1168" i="7"/>
  <c r="M1169" i="7"/>
  <c r="M1170" i="7"/>
  <c r="M1171" i="7"/>
  <c r="M1172" i="7"/>
  <c r="M1173" i="7"/>
  <c r="M1174" i="7"/>
  <c r="M1175" i="7"/>
  <c r="M1176" i="7"/>
  <c r="M1177" i="7"/>
  <c r="M1178" i="7"/>
  <c r="M1179" i="7"/>
  <c r="M1180" i="7"/>
  <c r="M1181" i="7"/>
  <c r="M1182" i="7"/>
  <c r="M1183" i="7"/>
  <c r="M1184" i="7"/>
  <c r="M1185" i="7"/>
  <c r="M1186" i="7"/>
  <c r="M1187" i="7"/>
  <c r="M1188" i="7"/>
  <c r="M1189" i="7"/>
  <c r="M1190" i="7"/>
  <c r="M1191" i="7"/>
  <c r="M1192" i="7"/>
  <c r="M1193" i="7"/>
  <c r="M1194" i="7"/>
  <c r="M1195" i="7"/>
  <c r="M1196" i="7"/>
  <c r="M1197" i="7"/>
  <c r="M1198" i="7"/>
  <c r="M1199" i="7"/>
  <c r="M1200" i="7"/>
  <c r="M1201" i="7"/>
  <c r="M1202" i="7"/>
  <c r="M1203" i="7"/>
  <c r="M1204" i="7"/>
  <c r="M1205" i="7"/>
  <c r="M1206" i="7"/>
  <c r="M1207" i="7"/>
  <c r="M1208" i="7"/>
  <c r="M1209" i="7"/>
  <c r="M1210" i="7"/>
  <c r="M1211" i="7"/>
  <c r="M1212" i="7"/>
  <c r="M1213" i="7"/>
  <c r="M1214" i="7"/>
  <c r="M1215" i="7"/>
  <c r="M1216" i="7"/>
  <c r="M1217" i="7"/>
  <c r="M1218" i="7"/>
  <c r="M1219" i="7"/>
  <c r="M1220" i="7"/>
  <c r="M1221" i="7"/>
  <c r="M1222" i="7"/>
  <c r="M1223" i="7"/>
  <c r="M1224" i="7"/>
  <c r="M1225" i="7"/>
  <c r="M1226" i="7"/>
  <c r="M1227" i="7"/>
  <c r="M1228" i="7"/>
  <c r="M1229" i="7"/>
  <c r="M1230" i="7"/>
  <c r="M1231" i="7"/>
  <c r="M1232" i="7"/>
  <c r="M1233" i="7"/>
  <c r="M1234" i="7"/>
  <c r="M1235" i="7"/>
  <c r="M1236" i="7"/>
  <c r="M1237" i="7"/>
  <c r="M1238" i="7"/>
  <c r="M1239" i="7"/>
  <c r="M1240" i="7"/>
  <c r="M1241" i="7"/>
  <c r="M1242" i="7"/>
  <c r="M1243" i="7"/>
  <c r="M1244" i="7"/>
  <c r="M1245" i="7"/>
  <c r="M1246" i="7"/>
  <c r="M1247" i="7"/>
  <c r="M1248" i="7"/>
  <c r="M1249" i="7"/>
  <c r="M1250" i="7"/>
  <c r="M1251" i="7"/>
  <c r="M1252" i="7"/>
  <c r="M1253" i="7"/>
  <c r="M1254" i="7"/>
  <c r="M1255" i="7"/>
  <c r="M1256" i="7"/>
  <c r="M1257" i="7"/>
  <c r="M1258" i="7"/>
  <c r="M1259" i="7"/>
  <c r="M1260" i="7"/>
  <c r="M1261" i="7"/>
  <c r="M1262" i="7"/>
  <c r="M1263" i="7"/>
  <c r="M1264" i="7"/>
  <c r="M1265" i="7"/>
  <c r="M1266" i="7"/>
  <c r="M1267" i="7"/>
  <c r="M1268" i="7"/>
  <c r="M1269" i="7"/>
  <c r="M1270" i="7"/>
  <c r="M1271" i="7"/>
  <c r="M1272" i="7"/>
  <c r="M1273" i="7"/>
  <c r="M1274" i="7"/>
  <c r="M1275" i="7"/>
  <c r="M1276" i="7"/>
  <c r="M1277" i="7"/>
  <c r="M1278" i="7"/>
  <c r="M1279" i="7"/>
  <c r="M1280" i="7"/>
  <c r="M1281" i="7"/>
  <c r="M1282" i="7"/>
  <c r="M1283" i="7"/>
  <c r="M1284" i="7"/>
  <c r="M1285" i="7"/>
  <c r="M1286" i="7"/>
  <c r="M1287" i="7"/>
  <c r="M1288" i="7"/>
  <c r="M1289" i="7"/>
  <c r="M1290" i="7"/>
  <c r="M1291" i="7"/>
  <c r="M1292" i="7"/>
  <c r="M1293" i="7"/>
  <c r="M1294" i="7"/>
  <c r="M1295" i="7"/>
  <c r="M1296" i="7"/>
  <c r="M1297" i="7"/>
  <c r="M1298" i="7"/>
  <c r="M1299" i="7"/>
  <c r="M1300" i="7"/>
  <c r="M1301" i="7"/>
  <c r="M1302" i="7"/>
  <c r="M1303" i="7"/>
  <c r="M1304" i="7"/>
  <c r="M1305" i="7"/>
  <c r="M1306" i="7"/>
  <c r="M1307" i="7"/>
  <c r="M1308" i="7"/>
  <c r="M1309" i="7"/>
  <c r="M1310" i="7"/>
  <c r="M1311" i="7"/>
  <c r="M1312" i="7"/>
  <c r="M1313" i="7"/>
  <c r="M1314" i="7"/>
  <c r="M1315" i="7"/>
  <c r="M1316" i="7"/>
  <c r="M1317" i="7"/>
  <c r="M1318" i="7"/>
  <c r="M1319" i="7"/>
  <c r="M1320" i="7"/>
  <c r="M1321" i="7"/>
  <c r="M1322" i="7"/>
  <c r="M1323" i="7"/>
  <c r="M1324" i="7"/>
  <c r="M1325" i="7"/>
  <c r="M1326" i="7"/>
  <c r="M1327" i="7"/>
  <c r="M1328" i="7"/>
  <c r="M1329" i="7"/>
  <c r="M1330" i="7"/>
  <c r="M1331" i="7"/>
  <c r="M1332" i="7"/>
  <c r="M1333" i="7"/>
  <c r="M1334" i="7"/>
  <c r="M1335" i="7"/>
  <c r="M1336" i="7"/>
  <c r="M1337" i="7"/>
  <c r="M1338" i="7"/>
  <c r="M1339" i="7"/>
  <c r="M1340" i="7"/>
  <c r="M1341" i="7"/>
  <c r="M1342" i="7"/>
  <c r="M1343" i="7"/>
  <c r="M1344" i="7"/>
  <c r="M1345" i="7"/>
  <c r="M1346" i="7"/>
  <c r="M1347" i="7"/>
  <c r="M1348" i="7"/>
  <c r="M1349" i="7"/>
  <c r="M1350" i="7"/>
  <c r="M1351" i="7"/>
  <c r="M1352" i="7"/>
  <c r="M1353" i="7"/>
  <c r="M1354" i="7"/>
  <c r="M1355" i="7"/>
  <c r="M1356" i="7"/>
  <c r="M1357" i="7"/>
  <c r="M1358" i="7"/>
  <c r="M1359" i="7"/>
  <c r="M1360" i="7"/>
  <c r="M1361" i="7"/>
  <c r="M1362" i="7"/>
  <c r="M1363" i="7"/>
  <c r="M1364" i="7"/>
  <c r="M1365" i="7"/>
  <c r="M1366" i="7"/>
  <c r="M1367" i="7"/>
  <c r="M1368" i="7"/>
  <c r="M1369" i="7"/>
  <c r="M1370" i="7"/>
  <c r="M1371" i="7"/>
  <c r="M1372" i="7"/>
  <c r="M1373" i="7"/>
  <c r="M1374" i="7"/>
  <c r="M1375" i="7"/>
  <c r="M1376" i="7"/>
  <c r="M1377" i="7"/>
  <c r="M1378" i="7"/>
  <c r="M1379" i="7"/>
  <c r="M1380" i="7"/>
  <c r="M1381" i="7"/>
  <c r="M1382" i="7"/>
  <c r="M1383" i="7"/>
  <c r="M1384" i="7"/>
  <c r="M1385" i="7"/>
  <c r="M1386" i="7"/>
  <c r="M1387" i="7"/>
  <c r="M1388" i="7"/>
  <c r="M1389" i="7"/>
  <c r="M1390" i="7"/>
  <c r="M1391" i="7"/>
  <c r="M1392" i="7"/>
  <c r="M1393" i="7"/>
  <c r="M1394" i="7"/>
  <c r="M1395" i="7"/>
  <c r="M1396" i="7"/>
  <c r="M1397" i="7"/>
  <c r="M1398" i="7"/>
  <c r="M1399" i="7"/>
  <c r="M1400" i="7"/>
  <c r="M1401" i="7"/>
  <c r="M1402" i="7"/>
  <c r="M1403" i="7"/>
  <c r="M1404" i="7"/>
  <c r="M1405" i="7"/>
  <c r="M1406" i="7"/>
  <c r="M1407" i="7"/>
  <c r="M1408" i="7"/>
  <c r="M1409" i="7"/>
  <c r="M1410" i="7"/>
  <c r="M1411" i="7"/>
  <c r="M1412" i="7"/>
  <c r="M1413" i="7"/>
  <c r="M1414" i="7"/>
  <c r="M1415" i="7"/>
  <c r="M1416" i="7"/>
  <c r="M1417" i="7"/>
  <c r="M1418" i="7"/>
  <c r="M1419" i="7"/>
  <c r="M1420" i="7"/>
  <c r="M1421" i="7"/>
  <c r="M1422" i="7"/>
  <c r="M1423" i="7"/>
  <c r="M1424" i="7"/>
  <c r="M1425" i="7"/>
  <c r="M1426" i="7"/>
  <c r="M1427" i="7"/>
  <c r="M1428" i="7"/>
  <c r="M1429" i="7"/>
  <c r="M1430" i="7"/>
  <c r="M1431" i="7"/>
  <c r="M1432" i="7"/>
  <c r="M1433" i="7"/>
  <c r="M1434" i="7"/>
  <c r="M1435" i="7"/>
  <c r="M1436" i="7"/>
  <c r="M1437" i="7"/>
  <c r="M1438" i="7"/>
  <c r="M1439" i="7"/>
  <c r="M1440" i="7"/>
  <c r="M1441" i="7"/>
  <c r="M1442" i="7"/>
  <c r="M1443" i="7"/>
  <c r="M1444" i="7"/>
  <c r="M1445" i="7"/>
  <c r="M1446" i="7"/>
  <c r="M1447" i="7"/>
  <c r="M1448" i="7"/>
  <c r="M1449" i="7"/>
  <c r="M1450" i="7"/>
  <c r="M1451" i="7"/>
  <c r="M1452" i="7"/>
  <c r="M1453" i="7"/>
  <c r="M1454" i="7"/>
  <c r="M1455" i="7"/>
  <c r="M1456" i="7"/>
  <c r="M1457" i="7"/>
  <c r="M1458" i="7"/>
  <c r="M1459" i="7"/>
  <c r="M1460" i="7"/>
  <c r="M1461" i="7"/>
  <c r="M1462" i="7"/>
  <c r="M1463" i="7"/>
  <c r="M1464" i="7"/>
  <c r="M1465" i="7"/>
  <c r="M1466" i="7"/>
  <c r="M1467" i="7"/>
  <c r="M1468" i="7"/>
  <c r="M1469" i="7"/>
  <c r="M1470" i="7"/>
  <c r="M1471" i="7"/>
  <c r="M1472" i="7"/>
  <c r="M1473" i="7"/>
  <c r="M1474" i="7"/>
  <c r="M1475" i="7"/>
  <c r="M1476" i="7"/>
  <c r="M1477" i="7"/>
  <c r="M1478" i="7"/>
  <c r="M1479" i="7"/>
  <c r="M1480" i="7"/>
  <c r="M1481" i="7"/>
  <c r="M1482" i="7"/>
  <c r="M1483" i="7"/>
  <c r="M1484" i="7"/>
  <c r="M1485" i="7"/>
  <c r="M1486" i="7"/>
  <c r="M1487" i="7"/>
  <c r="M1488" i="7"/>
  <c r="M1489" i="7"/>
  <c r="M1490" i="7"/>
  <c r="M1491" i="7"/>
  <c r="M1492" i="7"/>
  <c r="M1493" i="7"/>
  <c r="M1494" i="7"/>
  <c r="M1495" i="7"/>
  <c r="M1496" i="7"/>
  <c r="M1497" i="7"/>
  <c r="M1498" i="7"/>
  <c r="M1499" i="7"/>
  <c r="M1500" i="7"/>
  <c r="M1501" i="7"/>
  <c r="M1502" i="7"/>
  <c r="M1503" i="7"/>
  <c r="M1504" i="7"/>
  <c r="M1505" i="7"/>
  <c r="M1506" i="7"/>
  <c r="M1507" i="7"/>
  <c r="M1508" i="7"/>
  <c r="M1509" i="7"/>
  <c r="M1510" i="7"/>
  <c r="M1511" i="7"/>
  <c r="M1512" i="7"/>
  <c r="M1513" i="7"/>
  <c r="M1514" i="7"/>
  <c r="M1515" i="7"/>
  <c r="M1516" i="7"/>
  <c r="M1517" i="7"/>
  <c r="M1518" i="7"/>
  <c r="M1519" i="7"/>
  <c r="M1520" i="7"/>
  <c r="M1521" i="7"/>
  <c r="M1522" i="7"/>
  <c r="M1523" i="7"/>
  <c r="M1524" i="7"/>
  <c r="M1525" i="7"/>
  <c r="M1526" i="7"/>
  <c r="M1527" i="7"/>
  <c r="M1528" i="7"/>
  <c r="M1529" i="7"/>
  <c r="M1530" i="7"/>
  <c r="M1531" i="7"/>
  <c r="M1532" i="7"/>
  <c r="M1533" i="7"/>
  <c r="M1534" i="7"/>
  <c r="M1535" i="7"/>
  <c r="M1536" i="7"/>
  <c r="M1537" i="7"/>
  <c r="M1538" i="7"/>
  <c r="M1539" i="7"/>
  <c r="M1540" i="7"/>
  <c r="M1541" i="7"/>
  <c r="M1542" i="7"/>
  <c r="M1543" i="7"/>
  <c r="M1544" i="7"/>
  <c r="M1545" i="7"/>
  <c r="M1546" i="7"/>
  <c r="M1547" i="7"/>
  <c r="M1548" i="7"/>
  <c r="M1549" i="7"/>
  <c r="M1550" i="7"/>
  <c r="M1551" i="7"/>
  <c r="M1552" i="7"/>
  <c r="M1553" i="7"/>
  <c r="M1554" i="7"/>
  <c r="M1555" i="7"/>
  <c r="M1556" i="7"/>
  <c r="M1557" i="7"/>
  <c r="M1558" i="7"/>
  <c r="M1559" i="7"/>
  <c r="M1560" i="7"/>
  <c r="M1561" i="7"/>
  <c r="M1562" i="7"/>
  <c r="M1563" i="7"/>
  <c r="M1564" i="7"/>
  <c r="M1565" i="7"/>
  <c r="M1566" i="7"/>
  <c r="M1567" i="7"/>
  <c r="M1568" i="7"/>
  <c r="M1569" i="7"/>
  <c r="M1570" i="7"/>
  <c r="M1571" i="7"/>
  <c r="M1572" i="7"/>
  <c r="M1573" i="7"/>
  <c r="M1574" i="7"/>
  <c r="M1575" i="7"/>
  <c r="M1576" i="7"/>
  <c r="M1577" i="7"/>
  <c r="M1578" i="7"/>
  <c r="M1579" i="7"/>
  <c r="M1580" i="7"/>
  <c r="M1581" i="7"/>
  <c r="M1582" i="7"/>
  <c r="M1583" i="7"/>
  <c r="M1584" i="7"/>
  <c r="M1585" i="7"/>
  <c r="M1586" i="7"/>
  <c r="M1587" i="7"/>
  <c r="M1588" i="7"/>
  <c r="M1589" i="7"/>
  <c r="M1590" i="7"/>
  <c r="M1591" i="7"/>
  <c r="M1592" i="7"/>
  <c r="M1593" i="7"/>
  <c r="M1594" i="7"/>
  <c r="M1595" i="7"/>
  <c r="M1596" i="7"/>
  <c r="M1597" i="7"/>
  <c r="M1598" i="7"/>
  <c r="M1599" i="7"/>
  <c r="M1600" i="7"/>
  <c r="M1601" i="7"/>
  <c r="M1602" i="7"/>
  <c r="M1603" i="7"/>
  <c r="M1604" i="7"/>
  <c r="M1605" i="7"/>
  <c r="M1606" i="7"/>
  <c r="M1607" i="7"/>
  <c r="M1608" i="7"/>
  <c r="M1609" i="7"/>
  <c r="M1610" i="7"/>
  <c r="M1611" i="7"/>
  <c r="M1612" i="7"/>
  <c r="M1613" i="7"/>
  <c r="M1614" i="7"/>
  <c r="M1615" i="7"/>
  <c r="M1616" i="7"/>
  <c r="M1617" i="7"/>
  <c r="M1618" i="7"/>
  <c r="M1619" i="7"/>
  <c r="M1620" i="7"/>
  <c r="M1621" i="7"/>
  <c r="M1622" i="7"/>
  <c r="M1623" i="7"/>
  <c r="M1624" i="7"/>
  <c r="M1625" i="7"/>
  <c r="M1626" i="7"/>
  <c r="M1627" i="7"/>
  <c r="M1628" i="7"/>
  <c r="M1629" i="7"/>
  <c r="M1630" i="7"/>
  <c r="M1631" i="7"/>
  <c r="M1632" i="7"/>
  <c r="M1633" i="7"/>
  <c r="M1634" i="7"/>
  <c r="M1635" i="7"/>
  <c r="M1636" i="7"/>
  <c r="M1637" i="7"/>
  <c r="M1638" i="7"/>
  <c r="M1639" i="7"/>
  <c r="M1640" i="7"/>
  <c r="M1641" i="7"/>
  <c r="M1642" i="7"/>
  <c r="M1643" i="7"/>
  <c r="M1644" i="7"/>
  <c r="M1645" i="7"/>
  <c r="M1646" i="7"/>
  <c r="M1647" i="7"/>
  <c r="M1648" i="7"/>
  <c r="M1649" i="7"/>
  <c r="M1650" i="7"/>
  <c r="M1651" i="7"/>
  <c r="M1652" i="7"/>
  <c r="M1653" i="7"/>
  <c r="M1654" i="7"/>
  <c r="M1655" i="7"/>
  <c r="M1656" i="7"/>
  <c r="M1657" i="7"/>
  <c r="M1658" i="7"/>
  <c r="M1659" i="7"/>
  <c r="M1660" i="7"/>
  <c r="M1661" i="7"/>
  <c r="M1662" i="7"/>
  <c r="M1663" i="7"/>
  <c r="M1664" i="7"/>
  <c r="M1665" i="7"/>
  <c r="M1666" i="7"/>
  <c r="M1667" i="7"/>
  <c r="M1668" i="7"/>
  <c r="M1669" i="7"/>
  <c r="M1670" i="7"/>
  <c r="M1671" i="7"/>
  <c r="M1672" i="7"/>
  <c r="M1673" i="7"/>
  <c r="M1674" i="7"/>
  <c r="M1675" i="7"/>
  <c r="M1676" i="7"/>
  <c r="M1677" i="7"/>
  <c r="M1678" i="7"/>
  <c r="M1679" i="7"/>
  <c r="M1680" i="7"/>
  <c r="M1681" i="7"/>
  <c r="M1682" i="7"/>
  <c r="M1683" i="7"/>
  <c r="M1684" i="7"/>
  <c r="M1685" i="7"/>
  <c r="M1686" i="7"/>
  <c r="M1687" i="7"/>
  <c r="M1688" i="7"/>
  <c r="M1689" i="7"/>
  <c r="M1690" i="7"/>
  <c r="M1691" i="7"/>
  <c r="M1692" i="7"/>
  <c r="M1693" i="7"/>
  <c r="M1694" i="7"/>
  <c r="M1695" i="7"/>
  <c r="M1696" i="7"/>
  <c r="M1697" i="7"/>
  <c r="M1698" i="7"/>
  <c r="M1699" i="7"/>
  <c r="M1700" i="7"/>
  <c r="M1701" i="7"/>
  <c r="M1702" i="7"/>
  <c r="M1703" i="7"/>
  <c r="M1704" i="7"/>
  <c r="M1705" i="7"/>
  <c r="M1706" i="7"/>
  <c r="M1707" i="7"/>
  <c r="M1708" i="7"/>
  <c r="M1709" i="7"/>
  <c r="M1710" i="7"/>
  <c r="M1711" i="7"/>
  <c r="M1712" i="7"/>
  <c r="M1713" i="7"/>
  <c r="M1714" i="7"/>
  <c r="M1715" i="7"/>
  <c r="M1716" i="7"/>
  <c r="M1717" i="7"/>
  <c r="M1718" i="7"/>
  <c r="M1719" i="7"/>
  <c r="M1720" i="7"/>
  <c r="M1721" i="7"/>
  <c r="M1722" i="7"/>
  <c r="M1723" i="7"/>
  <c r="M1724" i="7"/>
  <c r="M1725" i="7"/>
  <c r="M1726" i="7"/>
  <c r="M1727" i="7"/>
  <c r="M1728" i="7"/>
  <c r="M1729" i="7"/>
  <c r="M1730" i="7"/>
  <c r="M1731" i="7"/>
  <c r="M1732" i="7"/>
  <c r="M1733" i="7"/>
  <c r="M1734" i="7"/>
  <c r="M1735" i="7"/>
  <c r="M1736" i="7"/>
  <c r="M1737" i="7"/>
  <c r="M1738" i="7"/>
  <c r="M1739" i="7"/>
  <c r="M1740" i="7"/>
  <c r="M1741" i="7"/>
  <c r="M1742" i="7"/>
  <c r="M1743" i="7"/>
  <c r="M1744" i="7"/>
  <c r="M1745" i="7"/>
  <c r="M1746" i="7"/>
  <c r="M1747" i="7"/>
  <c r="M1748" i="7"/>
  <c r="M1749" i="7"/>
  <c r="M1750" i="7"/>
  <c r="M1751" i="7"/>
  <c r="M1752" i="7"/>
  <c r="M1753" i="7"/>
  <c r="M1754" i="7"/>
  <c r="M1755" i="7"/>
  <c r="M1756" i="7"/>
  <c r="M1757" i="7"/>
  <c r="M1758" i="7"/>
  <c r="M1759" i="7"/>
  <c r="M1760" i="7"/>
  <c r="M1761" i="7"/>
  <c r="M1762" i="7"/>
  <c r="M1763" i="7"/>
  <c r="M1764" i="7"/>
  <c r="M1765" i="7"/>
  <c r="M1766" i="7"/>
  <c r="M1767" i="7"/>
  <c r="M1768" i="7"/>
  <c r="M1769" i="7"/>
  <c r="M1770" i="7"/>
  <c r="M1771" i="7"/>
  <c r="M1772" i="7"/>
  <c r="M1773" i="7"/>
  <c r="M1774" i="7"/>
  <c r="M1775" i="7"/>
  <c r="M1776" i="7"/>
  <c r="M1777" i="7"/>
  <c r="M1778" i="7"/>
  <c r="M1779" i="7"/>
  <c r="M1780" i="7"/>
  <c r="M1781" i="7"/>
  <c r="M1782" i="7"/>
  <c r="M1783" i="7"/>
  <c r="M1784" i="7"/>
  <c r="M1785" i="7"/>
  <c r="M1786" i="7"/>
  <c r="M1787" i="7"/>
  <c r="M1788" i="7"/>
  <c r="M1789" i="7"/>
  <c r="M1790" i="7"/>
  <c r="M1791" i="7"/>
  <c r="M1792" i="7"/>
  <c r="M1793" i="7"/>
  <c r="M1794" i="7"/>
  <c r="M1795" i="7"/>
  <c r="M1796" i="7"/>
  <c r="M1797" i="7"/>
  <c r="M1798" i="7"/>
  <c r="M1799" i="7"/>
  <c r="M1800" i="7"/>
  <c r="M1801" i="7"/>
  <c r="M1802" i="7"/>
  <c r="M1803" i="7"/>
  <c r="M1804" i="7"/>
  <c r="M1805" i="7"/>
  <c r="M1806" i="7"/>
  <c r="M1807" i="7"/>
  <c r="M1808" i="7"/>
  <c r="M1809" i="7"/>
  <c r="M1810" i="7"/>
  <c r="M1811" i="7"/>
  <c r="M1812" i="7"/>
  <c r="M1813" i="7"/>
  <c r="M1814" i="7"/>
  <c r="M1815" i="7"/>
  <c r="M1816" i="7"/>
  <c r="M1817" i="7"/>
  <c r="M1818" i="7"/>
  <c r="M1819" i="7"/>
  <c r="M1820" i="7"/>
  <c r="M1821" i="7"/>
  <c r="M1822" i="7"/>
  <c r="M1823" i="7"/>
  <c r="M1824" i="7"/>
  <c r="M1825" i="7"/>
  <c r="M1826" i="7"/>
  <c r="M1827" i="7"/>
  <c r="M1828" i="7"/>
  <c r="M1829" i="7"/>
  <c r="M1830" i="7"/>
  <c r="M1831" i="7"/>
  <c r="M1832" i="7"/>
  <c r="M1833" i="7"/>
  <c r="M1834" i="7"/>
  <c r="M1835" i="7"/>
  <c r="M1836" i="7"/>
  <c r="M1837" i="7"/>
  <c r="M1838" i="7"/>
  <c r="M1839" i="7"/>
  <c r="M1840" i="7"/>
  <c r="M1841" i="7"/>
  <c r="M1842" i="7"/>
  <c r="M1843" i="7"/>
  <c r="M1844" i="7"/>
  <c r="M1845" i="7"/>
  <c r="M1846" i="7"/>
  <c r="M1847" i="7"/>
  <c r="M1848" i="7"/>
  <c r="M1849" i="7"/>
  <c r="M1850" i="7"/>
  <c r="M1851" i="7"/>
  <c r="M1852" i="7"/>
  <c r="M1853" i="7"/>
  <c r="M1854" i="7"/>
  <c r="M1855" i="7"/>
  <c r="M1856" i="7"/>
  <c r="M1857" i="7"/>
  <c r="M1858" i="7"/>
  <c r="M1859" i="7"/>
  <c r="M1860" i="7"/>
  <c r="M1861" i="7"/>
  <c r="M1862" i="7"/>
  <c r="M1863" i="7"/>
  <c r="M1864" i="7"/>
  <c r="M1865" i="7"/>
  <c r="M1866" i="7"/>
  <c r="M1867" i="7"/>
  <c r="M1868" i="7"/>
  <c r="M1869" i="7"/>
  <c r="M1870" i="7"/>
  <c r="M1871" i="7"/>
  <c r="M1872" i="7"/>
  <c r="M1873" i="7"/>
  <c r="M1874" i="7"/>
  <c r="M1875" i="7"/>
  <c r="M1876" i="7"/>
  <c r="M1877" i="7"/>
  <c r="M1878" i="7"/>
  <c r="M1879" i="7"/>
  <c r="M1880" i="7"/>
  <c r="M1881" i="7"/>
  <c r="M1882" i="7"/>
  <c r="M1883" i="7"/>
  <c r="M1884" i="7"/>
  <c r="M1885" i="7"/>
  <c r="M1886" i="7"/>
  <c r="M1887" i="7"/>
  <c r="M1888" i="7"/>
  <c r="M1889" i="7"/>
  <c r="M1890" i="7"/>
  <c r="M1891" i="7"/>
  <c r="M1892" i="7"/>
  <c r="M1893" i="7"/>
  <c r="M1894" i="7"/>
  <c r="M1895" i="7"/>
  <c r="M1896" i="7"/>
  <c r="M1897" i="7"/>
  <c r="M1898" i="7"/>
  <c r="M1899" i="7"/>
  <c r="M1900" i="7"/>
  <c r="M1901" i="7"/>
  <c r="M1902" i="7"/>
  <c r="M1903" i="7"/>
  <c r="M1904" i="7"/>
  <c r="M1905" i="7"/>
  <c r="M1906" i="7"/>
  <c r="M1907" i="7"/>
  <c r="M1908" i="7"/>
  <c r="M1909" i="7"/>
  <c r="M1910" i="7"/>
  <c r="M1911" i="7"/>
  <c r="M1912" i="7"/>
  <c r="M1913" i="7"/>
  <c r="M1914" i="7"/>
  <c r="M1915" i="7"/>
  <c r="M1916" i="7"/>
  <c r="M1917" i="7"/>
  <c r="M1918" i="7"/>
  <c r="M1919" i="7"/>
  <c r="M1920" i="7"/>
  <c r="M1921" i="7"/>
  <c r="M1922" i="7"/>
  <c r="M1923" i="7"/>
  <c r="M1924" i="7"/>
  <c r="M1925" i="7"/>
  <c r="M1926" i="7"/>
  <c r="M1927" i="7"/>
  <c r="M1928" i="7"/>
  <c r="M1929" i="7"/>
  <c r="M1930" i="7"/>
  <c r="M1931" i="7"/>
  <c r="M1932" i="7"/>
  <c r="M1933" i="7"/>
  <c r="M1934" i="7"/>
  <c r="M1935" i="7"/>
  <c r="M1936" i="7"/>
  <c r="M1937" i="7"/>
  <c r="M1938" i="7"/>
  <c r="M1939" i="7"/>
  <c r="M1940" i="7"/>
  <c r="M1941" i="7"/>
  <c r="M1942" i="7"/>
  <c r="M1943" i="7"/>
  <c r="M1944" i="7"/>
  <c r="M1945" i="7"/>
  <c r="M1946" i="7"/>
  <c r="M1947" i="7"/>
  <c r="M1948" i="7"/>
  <c r="M1949" i="7"/>
  <c r="M1950" i="7"/>
  <c r="M1951" i="7"/>
  <c r="M1952" i="7"/>
  <c r="M1953" i="7"/>
  <c r="M1954" i="7"/>
  <c r="M1955" i="7"/>
  <c r="M1956" i="7"/>
  <c r="M1957" i="7"/>
  <c r="M1958" i="7"/>
  <c r="M1959" i="7"/>
  <c r="M1960" i="7"/>
  <c r="M1961" i="7"/>
  <c r="M1962" i="7"/>
  <c r="M1963" i="7"/>
  <c r="M1964" i="7"/>
  <c r="M1965" i="7"/>
  <c r="M1966" i="7"/>
  <c r="M1967" i="7"/>
  <c r="M1968" i="7"/>
  <c r="M1969" i="7"/>
  <c r="M1970" i="7"/>
  <c r="M1971" i="7"/>
  <c r="M1972" i="7"/>
  <c r="M1973" i="7"/>
  <c r="M1974" i="7"/>
  <c r="M1975" i="7"/>
  <c r="M1976" i="7"/>
  <c r="M1977" i="7"/>
  <c r="M1978" i="7"/>
  <c r="M1979" i="7"/>
  <c r="M1980" i="7"/>
  <c r="M1981" i="7"/>
  <c r="M1982" i="7"/>
  <c r="M1983" i="7"/>
  <c r="M1984" i="7"/>
  <c r="M1985" i="7"/>
  <c r="M1986" i="7"/>
  <c r="M1987" i="7"/>
  <c r="M1988" i="7"/>
  <c r="M1989" i="7"/>
  <c r="M1990" i="7"/>
  <c r="M1991" i="7"/>
  <c r="M1992" i="7"/>
  <c r="M1993" i="7"/>
  <c r="M1994" i="7"/>
  <c r="M1995" i="7"/>
  <c r="M1996" i="7"/>
  <c r="M1997" i="7"/>
  <c r="M1998" i="7"/>
  <c r="M1999" i="7"/>
  <c r="M2000" i="7"/>
  <c r="M2001" i="7"/>
  <c r="M2002" i="7"/>
  <c r="M2003" i="7"/>
  <c r="M2004" i="7"/>
  <c r="M2005" i="7"/>
  <c r="M2006" i="7"/>
  <c r="M2007" i="7"/>
  <c r="M2008" i="7"/>
  <c r="M2009" i="7"/>
  <c r="M2010" i="7"/>
  <c r="M2011" i="7"/>
  <c r="M2012" i="7"/>
  <c r="M2013" i="7"/>
  <c r="M2014" i="7"/>
  <c r="M2015" i="7"/>
  <c r="M2016" i="7"/>
  <c r="M2017" i="7"/>
  <c r="M2018" i="7"/>
  <c r="M2019" i="7"/>
  <c r="M2020" i="7"/>
  <c r="M2021" i="7"/>
  <c r="M2022" i="7"/>
  <c r="M2023" i="7"/>
  <c r="M2024" i="7"/>
  <c r="M2025" i="7"/>
  <c r="M2026" i="7"/>
  <c r="M2027" i="7"/>
  <c r="M2028" i="7"/>
  <c r="M2029" i="7"/>
  <c r="M2030" i="7"/>
  <c r="M2031" i="7"/>
  <c r="M2032" i="7"/>
  <c r="M2033" i="7"/>
  <c r="M2034" i="7"/>
  <c r="M2035" i="7"/>
  <c r="M2036" i="7"/>
  <c r="M2037" i="7"/>
  <c r="M2038" i="7"/>
  <c r="M2039" i="7"/>
  <c r="M2040" i="7"/>
  <c r="M2041" i="7"/>
  <c r="M2042" i="7"/>
  <c r="M2043" i="7"/>
  <c r="M2044" i="7"/>
  <c r="M2045" i="7"/>
  <c r="M2046" i="7"/>
  <c r="M2047" i="7"/>
  <c r="M2048" i="7"/>
  <c r="M2049" i="7"/>
  <c r="M2050" i="7"/>
  <c r="M2051" i="7"/>
  <c r="M2052" i="7"/>
  <c r="M2053" i="7"/>
  <c r="M2054" i="7"/>
  <c r="M2055" i="7"/>
  <c r="M2056" i="7"/>
  <c r="M2057" i="7"/>
  <c r="M2058" i="7"/>
  <c r="M2059" i="7"/>
  <c r="M2060" i="7"/>
  <c r="M2061" i="7"/>
  <c r="M2062" i="7"/>
  <c r="M2063" i="7"/>
  <c r="M2064" i="7"/>
  <c r="M2065" i="7"/>
  <c r="M2066" i="7"/>
  <c r="M2067" i="7"/>
  <c r="M2068" i="7"/>
  <c r="M2069" i="7"/>
  <c r="M2070" i="7"/>
  <c r="M2071" i="7"/>
  <c r="M2072" i="7"/>
  <c r="M2073" i="7"/>
  <c r="M2074" i="7"/>
  <c r="M2075" i="7"/>
  <c r="M2076" i="7"/>
  <c r="M2077" i="7"/>
  <c r="M2078" i="7"/>
  <c r="M2079" i="7"/>
  <c r="M2080" i="7"/>
  <c r="M2081" i="7"/>
  <c r="M2082" i="7"/>
  <c r="M2083" i="7"/>
  <c r="M2084" i="7"/>
  <c r="M2085" i="7"/>
  <c r="M2086" i="7"/>
  <c r="M2087" i="7"/>
  <c r="M2088" i="7"/>
  <c r="M2089" i="7"/>
  <c r="M2090" i="7"/>
  <c r="M2091" i="7"/>
  <c r="M2092" i="7"/>
  <c r="M2093" i="7"/>
  <c r="M2094" i="7"/>
  <c r="M2095" i="7"/>
  <c r="M2096" i="7"/>
  <c r="M2097" i="7"/>
  <c r="M2098" i="7"/>
  <c r="M2099" i="7"/>
  <c r="M2100" i="7"/>
  <c r="M2101" i="7"/>
  <c r="M2102" i="7"/>
  <c r="M2103" i="7"/>
  <c r="M2104" i="7"/>
  <c r="M2105" i="7"/>
  <c r="M2106" i="7"/>
  <c r="M2107" i="7"/>
  <c r="M2108" i="7"/>
  <c r="M2109" i="7"/>
  <c r="M2110" i="7"/>
  <c r="M2111" i="7"/>
  <c r="M2112" i="7"/>
  <c r="M2113" i="7"/>
  <c r="M2114" i="7"/>
  <c r="M2115" i="7"/>
  <c r="M2116" i="7"/>
  <c r="M2117" i="7"/>
  <c r="M2118" i="7"/>
  <c r="M2119" i="7"/>
  <c r="M2120" i="7"/>
  <c r="M2121" i="7"/>
  <c r="M2122" i="7"/>
  <c r="M2123" i="7"/>
  <c r="M2124" i="7"/>
  <c r="M2125" i="7"/>
  <c r="M2126" i="7"/>
  <c r="M2127" i="7"/>
  <c r="M2128" i="7"/>
  <c r="M2129" i="7"/>
  <c r="M2130" i="7"/>
  <c r="M2131" i="7"/>
  <c r="M2132" i="7"/>
  <c r="M2133" i="7"/>
  <c r="M2134" i="7"/>
  <c r="M2135" i="7"/>
  <c r="M2136" i="7"/>
  <c r="M2137" i="7"/>
  <c r="M2138" i="7"/>
  <c r="M2139" i="7"/>
  <c r="M2140" i="7"/>
  <c r="M2141" i="7"/>
  <c r="M2142" i="7"/>
  <c r="M2143" i="7"/>
  <c r="M2144" i="7"/>
  <c r="M2145" i="7"/>
  <c r="M2146" i="7"/>
  <c r="M2147" i="7"/>
  <c r="M2148" i="7"/>
  <c r="M2149" i="7"/>
  <c r="M2150" i="7"/>
  <c r="M2151" i="7"/>
  <c r="M2152" i="7"/>
  <c r="M2153" i="7"/>
  <c r="M2154" i="7"/>
  <c r="M2155" i="7"/>
  <c r="M2156" i="7"/>
  <c r="M2157" i="7"/>
  <c r="M2158" i="7"/>
  <c r="M2159" i="7"/>
  <c r="M2160" i="7"/>
  <c r="M2161" i="7"/>
  <c r="M2162" i="7"/>
  <c r="M2163" i="7"/>
  <c r="M2164" i="7"/>
  <c r="M2165" i="7"/>
  <c r="M2166" i="7"/>
  <c r="M2167" i="7"/>
  <c r="M2168" i="7"/>
  <c r="M2169" i="7"/>
  <c r="M2170" i="7"/>
  <c r="M2171" i="7"/>
  <c r="M2172" i="7"/>
  <c r="M2173" i="7"/>
  <c r="M2174" i="7"/>
  <c r="M2175" i="7"/>
  <c r="M2176" i="7"/>
  <c r="M2177" i="7"/>
  <c r="M2178" i="7"/>
  <c r="M2179" i="7"/>
  <c r="M2180" i="7"/>
  <c r="M2181" i="7"/>
  <c r="M2182" i="7"/>
  <c r="M2183" i="7"/>
  <c r="M2184" i="7"/>
  <c r="M2185" i="7"/>
  <c r="M2186" i="7"/>
  <c r="M2187" i="7"/>
  <c r="M2188" i="7"/>
  <c r="M2189" i="7"/>
  <c r="M2190" i="7"/>
  <c r="M2191" i="7"/>
  <c r="M2192" i="7"/>
  <c r="M2193" i="7"/>
  <c r="M2194" i="7"/>
  <c r="M2195" i="7"/>
  <c r="M2196" i="7"/>
  <c r="M2197" i="7"/>
  <c r="M2198" i="7"/>
  <c r="M2199" i="7"/>
  <c r="M2200" i="7"/>
  <c r="M2201" i="7"/>
  <c r="M2202" i="7"/>
  <c r="M2203" i="7"/>
  <c r="M2204" i="7"/>
  <c r="M2205" i="7"/>
  <c r="M2206" i="7"/>
  <c r="M2207" i="7"/>
  <c r="M2208" i="7"/>
  <c r="M2209" i="7"/>
  <c r="M2210" i="7"/>
  <c r="M2211" i="7"/>
  <c r="M2212" i="7"/>
  <c r="M2213" i="7"/>
  <c r="M2214" i="7"/>
  <c r="M2215" i="7"/>
  <c r="M2216" i="7"/>
  <c r="M2217" i="7"/>
  <c r="M2218" i="7"/>
  <c r="M2219" i="7"/>
  <c r="M2220" i="7"/>
  <c r="M2221" i="7"/>
  <c r="M2222" i="7"/>
  <c r="M2223" i="7"/>
  <c r="M2224" i="7"/>
  <c r="M2225" i="7"/>
  <c r="M2226" i="7"/>
  <c r="M2227" i="7"/>
  <c r="M2228" i="7"/>
  <c r="M2229" i="7"/>
  <c r="M2230" i="7"/>
  <c r="M2231" i="7"/>
  <c r="M2232" i="7"/>
  <c r="M2233" i="7"/>
  <c r="M2234" i="7"/>
  <c r="M2235" i="7"/>
  <c r="M2236" i="7"/>
  <c r="M2237" i="7"/>
  <c r="M2238" i="7"/>
  <c r="M2239" i="7"/>
  <c r="M2240" i="7"/>
  <c r="M2241" i="7"/>
  <c r="M2242" i="7"/>
  <c r="M2243" i="7"/>
  <c r="M2244" i="7"/>
  <c r="M2245" i="7"/>
  <c r="M2246" i="7"/>
  <c r="M2247" i="7"/>
  <c r="M2248" i="7"/>
  <c r="M2249" i="7"/>
  <c r="M2250" i="7"/>
  <c r="M2251" i="7"/>
  <c r="M2252" i="7"/>
  <c r="M2253" i="7"/>
  <c r="M2254" i="7"/>
  <c r="M2255" i="7"/>
  <c r="M2256" i="7"/>
  <c r="M2257" i="7"/>
  <c r="M2258" i="7"/>
  <c r="M2259" i="7"/>
  <c r="M2260" i="7"/>
  <c r="M2261" i="7"/>
  <c r="M2262" i="7"/>
  <c r="M2263" i="7"/>
  <c r="M2264" i="7"/>
  <c r="M2265" i="7"/>
  <c r="M2266" i="7"/>
  <c r="M2267" i="7"/>
  <c r="M2268" i="7"/>
  <c r="M2269" i="7"/>
  <c r="M2270" i="7"/>
  <c r="M2271" i="7"/>
  <c r="M2272" i="7"/>
  <c r="M2273" i="7"/>
  <c r="M2274" i="7"/>
  <c r="M2275" i="7"/>
  <c r="M2276" i="7"/>
  <c r="M2277" i="7"/>
  <c r="M2278" i="7"/>
  <c r="M2279" i="7"/>
  <c r="M2280" i="7"/>
  <c r="M2281" i="7"/>
  <c r="M2282" i="7"/>
  <c r="M2283" i="7"/>
  <c r="M2284" i="7"/>
  <c r="M2285" i="7"/>
  <c r="M2286" i="7"/>
  <c r="M2287" i="7"/>
  <c r="M2288" i="7"/>
  <c r="M2289" i="7"/>
  <c r="M2290" i="7"/>
  <c r="M2291" i="7"/>
  <c r="M2292" i="7"/>
  <c r="M2293" i="7"/>
  <c r="M2294" i="7"/>
  <c r="M2295" i="7"/>
  <c r="M2296" i="7"/>
  <c r="M2297" i="7"/>
  <c r="M2298" i="7"/>
  <c r="M2299" i="7"/>
  <c r="M2300" i="7"/>
  <c r="M2301" i="7"/>
  <c r="M2302" i="7"/>
  <c r="M2303" i="7"/>
  <c r="M2304" i="7"/>
  <c r="M2305" i="7"/>
  <c r="M2306" i="7"/>
  <c r="M2307" i="7"/>
  <c r="M2308" i="7"/>
  <c r="M2309" i="7"/>
  <c r="M2310" i="7"/>
  <c r="M2311" i="7"/>
  <c r="M2312" i="7"/>
  <c r="M2313" i="7"/>
  <c r="M2314" i="7"/>
  <c r="M2315" i="7"/>
  <c r="M2316" i="7"/>
  <c r="M2317" i="7"/>
  <c r="M2318" i="7"/>
  <c r="M2319" i="7"/>
  <c r="M2320" i="7"/>
  <c r="M2321" i="7"/>
  <c r="M2322" i="7"/>
  <c r="M2323" i="7"/>
  <c r="M2324" i="7"/>
  <c r="M2325" i="7"/>
  <c r="M2326" i="7"/>
  <c r="M2327" i="7"/>
  <c r="M2328" i="7"/>
  <c r="M2329" i="7"/>
  <c r="M2330" i="7"/>
  <c r="M2331" i="7"/>
  <c r="M2332" i="7"/>
  <c r="M2333" i="7"/>
  <c r="M2334" i="7"/>
  <c r="M2335" i="7"/>
  <c r="M2336" i="7"/>
  <c r="M2337" i="7"/>
  <c r="M2338" i="7"/>
  <c r="M2339" i="7"/>
  <c r="M2340" i="7"/>
  <c r="M2341" i="7"/>
  <c r="M2342" i="7"/>
  <c r="M2343" i="7"/>
  <c r="M2344" i="7"/>
  <c r="M2345" i="7"/>
  <c r="M2346" i="7"/>
  <c r="M2347" i="7"/>
  <c r="M2348" i="7"/>
  <c r="M2349" i="7"/>
  <c r="M2350" i="7"/>
  <c r="M2351" i="7"/>
  <c r="M2352" i="7"/>
  <c r="M2353" i="7"/>
  <c r="M2354" i="7"/>
  <c r="M2355" i="7"/>
  <c r="M2356" i="7"/>
  <c r="M2357" i="7"/>
  <c r="M2358" i="7"/>
  <c r="M2359" i="7"/>
  <c r="M2360" i="7"/>
  <c r="M2361" i="7"/>
  <c r="M2362" i="7"/>
  <c r="M2363" i="7"/>
  <c r="M2364" i="7"/>
  <c r="M2365" i="7"/>
  <c r="M2366" i="7"/>
  <c r="M2367" i="7"/>
  <c r="M2368" i="7"/>
  <c r="M2369" i="7"/>
  <c r="M2370" i="7"/>
  <c r="M2371" i="7"/>
  <c r="M2372" i="7"/>
  <c r="M2373" i="7"/>
  <c r="M2374" i="7"/>
  <c r="M2375" i="7"/>
  <c r="M2376" i="7"/>
  <c r="M2377" i="7"/>
  <c r="M2378" i="7"/>
  <c r="M2379" i="7"/>
  <c r="M2380" i="7"/>
  <c r="M2381" i="7"/>
  <c r="M2382" i="7"/>
  <c r="M2383" i="7"/>
  <c r="M2384" i="7"/>
  <c r="M2385" i="7"/>
  <c r="M2386" i="7"/>
  <c r="M2387" i="7"/>
  <c r="M2388" i="7"/>
  <c r="M2389" i="7"/>
  <c r="M2390" i="7"/>
  <c r="M2391" i="7"/>
  <c r="M2392" i="7"/>
  <c r="M2393" i="7"/>
  <c r="M2394" i="7"/>
  <c r="M2395" i="7"/>
  <c r="M2396" i="7"/>
  <c r="M2397" i="7"/>
  <c r="M2398" i="7"/>
  <c r="M2399" i="7"/>
  <c r="M2400" i="7"/>
  <c r="M2401" i="7"/>
  <c r="M2402" i="7"/>
  <c r="M2403" i="7"/>
  <c r="M2404" i="7"/>
  <c r="M2405" i="7"/>
  <c r="M2406" i="7"/>
  <c r="M2407" i="7"/>
  <c r="M2408" i="7"/>
  <c r="M2409" i="7"/>
  <c r="M2410" i="7"/>
  <c r="M2411" i="7"/>
  <c r="M2412" i="7"/>
  <c r="M2413" i="7"/>
  <c r="M2414" i="7"/>
  <c r="M2415" i="7"/>
  <c r="M2416" i="7"/>
  <c r="M2417" i="7"/>
  <c r="M2418" i="7"/>
  <c r="M2419" i="7"/>
  <c r="M2420" i="7"/>
  <c r="M2421" i="7"/>
  <c r="M2422" i="7"/>
  <c r="M2423" i="7"/>
  <c r="M2424" i="7"/>
  <c r="M2425" i="7"/>
  <c r="M2426" i="7"/>
  <c r="M2427" i="7"/>
  <c r="M2428" i="7"/>
  <c r="M2429" i="7"/>
  <c r="M2430" i="7"/>
  <c r="M2431" i="7"/>
  <c r="M2432" i="7"/>
  <c r="M2433" i="7"/>
  <c r="M2434" i="7"/>
  <c r="M2435" i="7"/>
  <c r="M2436" i="7"/>
  <c r="M2437" i="7"/>
  <c r="M2438" i="7"/>
  <c r="M2439" i="7"/>
  <c r="M2440" i="7"/>
  <c r="M2441" i="7"/>
  <c r="M2442" i="7"/>
  <c r="M2443" i="7"/>
  <c r="M2444" i="7"/>
  <c r="M2445" i="7"/>
  <c r="M2446" i="7"/>
  <c r="M2447" i="7"/>
  <c r="M2448" i="7"/>
  <c r="M2449" i="7"/>
  <c r="M2450" i="7"/>
  <c r="M2451" i="7"/>
  <c r="M2452" i="7"/>
  <c r="M2453" i="7"/>
  <c r="M2454" i="7"/>
  <c r="M2455" i="7"/>
  <c r="M2456" i="7"/>
  <c r="M2457" i="7"/>
  <c r="M2458" i="7"/>
  <c r="M2459" i="7"/>
  <c r="M2460" i="7"/>
  <c r="M2461" i="7"/>
  <c r="M2462" i="7"/>
  <c r="M2463" i="7"/>
  <c r="M2464" i="7"/>
  <c r="M2465" i="7"/>
  <c r="M2466" i="7"/>
  <c r="M2467" i="7"/>
  <c r="M2468" i="7"/>
  <c r="M2469" i="7"/>
  <c r="M2470" i="7"/>
  <c r="M2471" i="7"/>
  <c r="M2472" i="7"/>
  <c r="M2473" i="7"/>
  <c r="M2474" i="7"/>
  <c r="M2475" i="7"/>
  <c r="M2476" i="7"/>
  <c r="M2477" i="7"/>
  <c r="M2478" i="7"/>
  <c r="M2479" i="7"/>
  <c r="M2480" i="7"/>
  <c r="M2481" i="7"/>
  <c r="M2482" i="7"/>
  <c r="M2483" i="7"/>
  <c r="M2484" i="7"/>
  <c r="M2485" i="7"/>
  <c r="M2486" i="7"/>
  <c r="M2487" i="7"/>
  <c r="M2488" i="7"/>
  <c r="M2489" i="7"/>
  <c r="M2490" i="7"/>
  <c r="M2491" i="7"/>
  <c r="M2492" i="7"/>
  <c r="M2493" i="7"/>
  <c r="M2494" i="7"/>
  <c r="M2495" i="7"/>
  <c r="M2496" i="7"/>
  <c r="M2497" i="7"/>
  <c r="M2498" i="7"/>
  <c r="M2499" i="7"/>
  <c r="M2500" i="7"/>
  <c r="M2501" i="7"/>
  <c r="M2502" i="7"/>
  <c r="M2503" i="7"/>
  <c r="M2504" i="7"/>
  <c r="M2505" i="7"/>
  <c r="M2506" i="7"/>
  <c r="M2507" i="7"/>
  <c r="M2508" i="7"/>
  <c r="M2509" i="7"/>
  <c r="M2510" i="7"/>
  <c r="M2511" i="7"/>
  <c r="M2512" i="7"/>
  <c r="M2513" i="7"/>
  <c r="M2514" i="7"/>
  <c r="M2515" i="7"/>
  <c r="M2516" i="7"/>
  <c r="M2517" i="7"/>
  <c r="M2518" i="7"/>
  <c r="M2519" i="7"/>
  <c r="M2520" i="7"/>
  <c r="M2521" i="7"/>
  <c r="M2522" i="7"/>
  <c r="M2523" i="7"/>
  <c r="M2524" i="7"/>
  <c r="M2525" i="7"/>
  <c r="M2526" i="7"/>
  <c r="M2527" i="7"/>
  <c r="M2528" i="7"/>
  <c r="M2529" i="7"/>
  <c r="M2530" i="7"/>
  <c r="M2531" i="7"/>
  <c r="M2532" i="7"/>
  <c r="M2533" i="7"/>
  <c r="M2534" i="7"/>
  <c r="M2535" i="7"/>
  <c r="M2536" i="7"/>
  <c r="M2537" i="7"/>
  <c r="M2538" i="7"/>
  <c r="M2539" i="7"/>
  <c r="M2540" i="7"/>
  <c r="M2541" i="7"/>
  <c r="M2542" i="7"/>
  <c r="M2543" i="7"/>
  <c r="M2544" i="7"/>
  <c r="M2545" i="7"/>
  <c r="M2546" i="7"/>
  <c r="M2547" i="7"/>
  <c r="M2548" i="7"/>
  <c r="M2549" i="7"/>
  <c r="M2550" i="7"/>
  <c r="M2551" i="7"/>
  <c r="M2552" i="7"/>
  <c r="M2553" i="7"/>
  <c r="M2554" i="7"/>
  <c r="M2555" i="7"/>
  <c r="M2556" i="7"/>
  <c r="M2557" i="7"/>
  <c r="M2558" i="7"/>
  <c r="M2559" i="7"/>
  <c r="M2560" i="7"/>
  <c r="M2561" i="7"/>
  <c r="M2562" i="7"/>
  <c r="M2563" i="7"/>
  <c r="M2564" i="7"/>
  <c r="M2565" i="7"/>
  <c r="M2566" i="7"/>
  <c r="M2567" i="7"/>
  <c r="M2568" i="7"/>
  <c r="M2569" i="7"/>
  <c r="M2570" i="7"/>
  <c r="M2571" i="7"/>
  <c r="M2572" i="7"/>
  <c r="M2573" i="7"/>
  <c r="M2574" i="7"/>
  <c r="M2575" i="7"/>
  <c r="M2576" i="7"/>
  <c r="M2577" i="7"/>
  <c r="M2578" i="7"/>
  <c r="M2579" i="7"/>
  <c r="M2580" i="7"/>
  <c r="M2581" i="7"/>
  <c r="M2582" i="7"/>
  <c r="M2583" i="7"/>
  <c r="M2584" i="7"/>
  <c r="M2585" i="7"/>
  <c r="M2586" i="7"/>
  <c r="M2587" i="7"/>
  <c r="M2588" i="7"/>
  <c r="M2589" i="7"/>
  <c r="M2590" i="7"/>
  <c r="M2591" i="7"/>
  <c r="M2592" i="7"/>
  <c r="M2593" i="7"/>
  <c r="M2594" i="7"/>
  <c r="M2595" i="7"/>
  <c r="M2596" i="7"/>
  <c r="M2597" i="7"/>
  <c r="M2598" i="7"/>
  <c r="M2599" i="7"/>
  <c r="M2600" i="7"/>
  <c r="M2601" i="7"/>
  <c r="M2602" i="7"/>
  <c r="M2603" i="7"/>
  <c r="M2604" i="7"/>
  <c r="M2605" i="7"/>
  <c r="M2606" i="7"/>
  <c r="M2607" i="7"/>
  <c r="M2608" i="7"/>
  <c r="M2609" i="7"/>
  <c r="M2610" i="7"/>
  <c r="M2611" i="7"/>
  <c r="M2612" i="7"/>
  <c r="M2613" i="7"/>
  <c r="M2614" i="7"/>
  <c r="M2615" i="7"/>
  <c r="M2616" i="7"/>
  <c r="M2617" i="7"/>
  <c r="M2618" i="7"/>
  <c r="M2619" i="7"/>
  <c r="M2620" i="7"/>
  <c r="M2621" i="7"/>
  <c r="M2622" i="7"/>
  <c r="M2623" i="7"/>
  <c r="M2624" i="7"/>
  <c r="M2625" i="7"/>
  <c r="M2626" i="7"/>
  <c r="M2627" i="7"/>
  <c r="M2628" i="7"/>
  <c r="M2629" i="7"/>
  <c r="M2630" i="7"/>
  <c r="M2631" i="7"/>
  <c r="M2632" i="7"/>
  <c r="M2633" i="7"/>
  <c r="M2634" i="7"/>
  <c r="M2635" i="7"/>
  <c r="M2636" i="7"/>
  <c r="M2637" i="7"/>
  <c r="M2638" i="7"/>
  <c r="M2639" i="7"/>
  <c r="M2640" i="7"/>
  <c r="M2641" i="7"/>
  <c r="M2642" i="7"/>
  <c r="M2643" i="7"/>
  <c r="M2644" i="7"/>
  <c r="M2645" i="7"/>
  <c r="M2646" i="7"/>
  <c r="M2647" i="7"/>
  <c r="M2648" i="7"/>
  <c r="M2649" i="7"/>
  <c r="M2650" i="7"/>
  <c r="M2651" i="7"/>
  <c r="M2652" i="7"/>
  <c r="M2653" i="7"/>
  <c r="M2654" i="7"/>
  <c r="M2655" i="7"/>
  <c r="M2656" i="7"/>
  <c r="M2657" i="7"/>
  <c r="M2658" i="7"/>
  <c r="M2659" i="7"/>
  <c r="M2660" i="7"/>
  <c r="M2661" i="7"/>
  <c r="M2662" i="7"/>
  <c r="M2663" i="7"/>
  <c r="M2664" i="7"/>
  <c r="M2665" i="7"/>
  <c r="M2666" i="7"/>
  <c r="M2667" i="7"/>
  <c r="M2668" i="7"/>
  <c r="M2669" i="7"/>
  <c r="M2670" i="7"/>
  <c r="M2671" i="7"/>
  <c r="M2672" i="7"/>
  <c r="M2673" i="7"/>
  <c r="M2674" i="7"/>
  <c r="M2675" i="7"/>
  <c r="M2676" i="7"/>
  <c r="M2677" i="7"/>
  <c r="M2678" i="7"/>
  <c r="M2679" i="7"/>
  <c r="M2680" i="7"/>
  <c r="M2681" i="7"/>
  <c r="M2682" i="7"/>
  <c r="M2683" i="7"/>
  <c r="M2684" i="7"/>
  <c r="M2685" i="7"/>
  <c r="M2686" i="7"/>
  <c r="M2687" i="7"/>
  <c r="M2688" i="7"/>
  <c r="M2689" i="7"/>
  <c r="M2690" i="7"/>
  <c r="M2691" i="7"/>
  <c r="M2692" i="7"/>
  <c r="M2693" i="7"/>
  <c r="M2694" i="7"/>
  <c r="M2695" i="7"/>
  <c r="M2696" i="7"/>
  <c r="M2697" i="7"/>
  <c r="M2698" i="7"/>
  <c r="M2699" i="7"/>
  <c r="M2700" i="7"/>
  <c r="M2701" i="7"/>
  <c r="M2702" i="7"/>
  <c r="M2703" i="7"/>
  <c r="M2704" i="7"/>
  <c r="M2705" i="7"/>
  <c r="M2706" i="7"/>
  <c r="M2707" i="7"/>
  <c r="M2708" i="7"/>
  <c r="M2709" i="7"/>
  <c r="M2710" i="7"/>
  <c r="M2711" i="7"/>
  <c r="M2712" i="7"/>
  <c r="M2713" i="7"/>
  <c r="M2714" i="7"/>
  <c r="M2715" i="7"/>
  <c r="M2716" i="7"/>
  <c r="M2717" i="7"/>
  <c r="M2718" i="7"/>
  <c r="M2719" i="7"/>
  <c r="M2720" i="7"/>
  <c r="M2721" i="7"/>
  <c r="M2722" i="7"/>
  <c r="M2723" i="7"/>
  <c r="M2724" i="7"/>
  <c r="M2725" i="7"/>
  <c r="M2726" i="7"/>
  <c r="M2727" i="7"/>
  <c r="M2728" i="7"/>
  <c r="M2729" i="7"/>
  <c r="M2730" i="7"/>
  <c r="M2731" i="7"/>
  <c r="M2732" i="7"/>
  <c r="M2733" i="7"/>
  <c r="M2734" i="7"/>
  <c r="M2735" i="7"/>
  <c r="M2736" i="7"/>
  <c r="M2737" i="7"/>
  <c r="M2738" i="7"/>
  <c r="M2739" i="7"/>
  <c r="M2740" i="7"/>
  <c r="M2741" i="7"/>
  <c r="M2742" i="7"/>
  <c r="M2743" i="7"/>
  <c r="M2744" i="7"/>
  <c r="M2745" i="7"/>
  <c r="M2746" i="7"/>
  <c r="M2747" i="7"/>
  <c r="M2748" i="7"/>
  <c r="M2749" i="7"/>
  <c r="M2750" i="7"/>
  <c r="M2751" i="7"/>
  <c r="M2752" i="7"/>
  <c r="M2753" i="7"/>
  <c r="M2754" i="7"/>
  <c r="M2755" i="7"/>
  <c r="M2756" i="7"/>
  <c r="M2757" i="7"/>
  <c r="M2758" i="7"/>
  <c r="M2759" i="7"/>
  <c r="M2760" i="7"/>
  <c r="M2761" i="7"/>
  <c r="M2762" i="7"/>
  <c r="M2763" i="7"/>
  <c r="M2764" i="7"/>
  <c r="M2765" i="7"/>
  <c r="M2766" i="7"/>
  <c r="M2767" i="7"/>
  <c r="M2768" i="7"/>
  <c r="M2769" i="7"/>
  <c r="M2770" i="7"/>
  <c r="M2771" i="7"/>
  <c r="M2772" i="7"/>
  <c r="M2773" i="7"/>
  <c r="M2774" i="7"/>
  <c r="M2775" i="7"/>
  <c r="M2776" i="7"/>
  <c r="M2777" i="7"/>
  <c r="M2778" i="7"/>
  <c r="M2779" i="7"/>
  <c r="M2780" i="7"/>
  <c r="M2781" i="7"/>
  <c r="M2782" i="7"/>
  <c r="M2783" i="7"/>
  <c r="M2784" i="7"/>
  <c r="M2785" i="7"/>
  <c r="M2786" i="7"/>
  <c r="M2787" i="7"/>
  <c r="M2788" i="7"/>
  <c r="M2789" i="7"/>
  <c r="M2790" i="7"/>
  <c r="M2791" i="7"/>
  <c r="M2792" i="7"/>
  <c r="M2793" i="7"/>
  <c r="M2794" i="7"/>
  <c r="M2795" i="7"/>
  <c r="M2796" i="7"/>
  <c r="M2797" i="7"/>
  <c r="M2798" i="7"/>
  <c r="M2799" i="7"/>
  <c r="M2800" i="7"/>
  <c r="M2801" i="7"/>
  <c r="M2802" i="7"/>
  <c r="M2803" i="7"/>
  <c r="M2804" i="7"/>
  <c r="M2805" i="7"/>
  <c r="M2806" i="7"/>
  <c r="M2807" i="7"/>
  <c r="M2808" i="7"/>
  <c r="M2809" i="7"/>
  <c r="M2810" i="7"/>
  <c r="M2811" i="7"/>
  <c r="M2812" i="7"/>
  <c r="M2813" i="7"/>
  <c r="M2814" i="7"/>
  <c r="M2815" i="7"/>
  <c r="M2816" i="7"/>
  <c r="M2817" i="7"/>
  <c r="J2817" i="7"/>
  <c r="J2816" i="7"/>
  <c r="J2815" i="7"/>
  <c r="J2814" i="7"/>
  <c r="J2813" i="7"/>
  <c r="J2812" i="7"/>
  <c r="J2811" i="7"/>
  <c r="J2810" i="7"/>
  <c r="J2809" i="7"/>
  <c r="J2808" i="7"/>
  <c r="J2807" i="7"/>
  <c r="J2806" i="7"/>
  <c r="J2805" i="7"/>
  <c r="J2804" i="7"/>
  <c r="J2803" i="7"/>
  <c r="J2802" i="7"/>
  <c r="J2801" i="7"/>
  <c r="J2800" i="7"/>
  <c r="J2799" i="7"/>
  <c r="J2798" i="7"/>
  <c r="J2797" i="7"/>
  <c r="J2796" i="7"/>
  <c r="J2795" i="7"/>
  <c r="J2794" i="7"/>
  <c r="J2793" i="7"/>
  <c r="J2792" i="7"/>
  <c r="J2791" i="7"/>
  <c r="J2790" i="7"/>
  <c r="J2789" i="7"/>
  <c r="J2788" i="7"/>
  <c r="J2787" i="7"/>
  <c r="J2786" i="7"/>
  <c r="J2785" i="7"/>
  <c r="J2784" i="7"/>
  <c r="J2783" i="7"/>
  <c r="J2782" i="7"/>
  <c r="J2781" i="7"/>
  <c r="J2780" i="7"/>
  <c r="J2779" i="7"/>
  <c r="J2778" i="7"/>
  <c r="J2777" i="7"/>
  <c r="J2776" i="7"/>
  <c r="J2775" i="7"/>
  <c r="J2774" i="7"/>
  <c r="J2773" i="7"/>
  <c r="J2772" i="7"/>
  <c r="J2771" i="7"/>
  <c r="J2770" i="7"/>
  <c r="J2769" i="7"/>
  <c r="J2768" i="7"/>
  <c r="J2767" i="7"/>
  <c r="J2766" i="7"/>
  <c r="J2765" i="7"/>
  <c r="J2764" i="7"/>
  <c r="J2763" i="7"/>
  <c r="J2762" i="7"/>
  <c r="J2761" i="7"/>
  <c r="J2760" i="7"/>
  <c r="J2759" i="7"/>
  <c r="J2758" i="7"/>
  <c r="J2757" i="7"/>
  <c r="J2756" i="7"/>
  <c r="J2755" i="7"/>
  <c r="J2754" i="7"/>
  <c r="J2753" i="7"/>
  <c r="J2752" i="7"/>
  <c r="J2751" i="7"/>
  <c r="J2750" i="7"/>
  <c r="J2749" i="7"/>
  <c r="J2748" i="7"/>
  <c r="J2747" i="7"/>
  <c r="J2746" i="7"/>
  <c r="J2745" i="7"/>
  <c r="J2744" i="7"/>
  <c r="J2743" i="7"/>
  <c r="J2742" i="7"/>
  <c r="J2741" i="7"/>
  <c r="J2740" i="7"/>
  <c r="J2739" i="7"/>
  <c r="J2738" i="7"/>
  <c r="J2737" i="7"/>
  <c r="J2736" i="7"/>
  <c r="J2735" i="7"/>
  <c r="J2734" i="7"/>
  <c r="J2733" i="7"/>
  <c r="J2732" i="7"/>
  <c r="J2731" i="7"/>
  <c r="J2730" i="7"/>
  <c r="J2729" i="7"/>
  <c r="J2728" i="7"/>
  <c r="J2727" i="7"/>
  <c r="J2726" i="7"/>
  <c r="J2725" i="7"/>
  <c r="J2724" i="7"/>
  <c r="J2723" i="7"/>
  <c r="J2722" i="7"/>
  <c r="J2721" i="7"/>
  <c r="J2720" i="7"/>
  <c r="J2719" i="7"/>
  <c r="J2718" i="7"/>
  <c r="J2717" i="7"/>
  <c r="J2716" i="7"/>
  <c r="J2715" i="7"/>
  <c r="J2714" i="7"/>
  <c r="J2713" i="7"/>
  <c r="J2712" i="7"/>
  <c r="J2711" i="7"/>
  <c r="J2710" i="7"/>
  <c r="J2709" i="7"/>
  <c r="J2708" i="7"/>
  <c r="J2707" i="7"/>
  <c r="J2706" i="7"/>
  <c r="J2705" i="7"/>
  <c r="J2704" i="7"/>
  <c r="J2703" i="7"/>
  <c r="J2702" i="7"/>
  <c r="J2701" i="7"/>
  <c r="J2700" i="7"/>
  <c r="J2699" i="7"/>
  <c r="J2698" i="7"/>
  <c r="J2697" i="7"/>
  <c r="J2696" i="7"/>
  <c r="J2695" i="7"/>
  <c r="J2694" i="7"/>
  <c r="J2693" i="7"/>
  <c r="J2692" i="7"/>
  <c r="J2691" i="7"/>
  <c r="J2690" i="7"/>
  <c r="J2689" i="7"/>
  <c r="J2688" i="7"/>
  <c r="J2687" i="7"/>
  <c r="J2686" i="7"/>
  <c r="J2685" i="7"/>
  <c r="J2684" i="7"/>
  <c r="J2683" i="7"/>
  <c r="J2682" i="7"/>
  <c r="J2681" i="7"/>
  <c r="J2680" i="7"/>
  <c r="J2679" i="7"/>
  <c r="J2678" i="7"/>
  <c r="J2677" i="7"/>
  <c r="J2676" i="7"/>
  <c r="J2675" i="7"/>
  <c r="J2674" i="7"/>
  <c r="J2673" i="7"/>
  <c r="J2672" i="7"/>
  <c r="J2671" i="7"/>
  <c r="J2670" i="7"/>
  <c r="J2669" i="7"/>
  <c r="J2668" i="7"/>
  <c r="J2667" i="7"/>
  <c r="J2666" i="7"/>
  <c r="J2665" i="7"/>
  <c r="J2664" i="7"/>
  <c r="J2663" i="7"/>
  <c r="J2662" i="7"/>
  <c r="J2661" i="7"/>
  <c r="J2660" i="7"/>
  <c r="J2659" i="7"/>
  <c r="J2658" i="7"/>
  <c r="J2657" i="7"/>
  <c r="J2656" i="7"/>
  <c r="J2655" i="7"/>
  <c r="J2654" i="7"/>
  <c r="J2653" i="7"/>
  <c r="J2652" i="7"/>
  <c r="J2651" i="7"/>
  <c r="J2650" i="7"/>
  <c r="J2649" i="7"/>
  <c r="J2648" i="7"/>
  <c r="J2647" i="7"/>
  <c r="J2646" i="7"/>
  <c r="J2645" i="7"/>
  <c r="J2644" i="7"/>
  <c r="J2643" i="7"/>
  <c r="J2642" i="7"/>
  <c r="J2641" i="7"/>
  <c r="J2640" i="7"/>
  <c r="J2639" i="7"/>
  <c r="J2638" i="7"/>
  <c r="J2637" i="7"/>
  <c r="J2636" i="7"/>
  <c r="J2635" i="7"/>
  <c r="J2634" i="7"/>
  <c r="J2633" i="7"/>
  <c r="J2632" i="7"/>
  <c r="J2631" i="7"/>
  <c r="J2630" i="7"/>
  <c r="J2629" i="7"/>
  <c r="J2628" i="7"/>
  <c r="J2627" i="7"/>
  <c r="J2626" i="7"/>
  <c r="J2625" i="7"/>
  <c r="J2624" i="7"/>
  <c r="J2623" i="7"/>
  <c r="J2622" i="7"/>
  <c r="J2621" i="7"/>
  <c r="J2620" i="7"/>
  <c r="J2619" i="7"/>
  <c r="J2618" i="7"/>
  <c r="J2617" i="7"/>
  <c r="J2616" i="7"/>
  <c r="J2615" i="7"/>
  <c r="J2614" i="7"/>
  <c r="J2613" i="7"/>
  <c r="J2612" i="7"/>
  <c r="J2611" i="7"/>
  <c r="J2610" i="7"/>
  <c r="J2609" i="7"/>
  <c r="J2608" i="7"/>
  <c r="J2607" i="7"/>
  <c r="J2606" i="7"/>
  <c r="J2605" i="7"/>
  <c r="J2604" i="7"/>
  <c r="J2603" i="7"/>
  <c r="J2602" i="7"/>
  <c r="J2601" i="7"/>
  <c r="J2600" i="7"/>
  <c r="J2599" i="7"/>
  <c r="J2598" i="7"/>
  <c r="J2597" i="7"/>
  <c r="J2596" i="7"/>
  <c r="J2595" i="7"/>
  <c r="J2594" i="7"/>
  <c r="J2593" i="7"/>
  <c r="J2592" i="7"/>
  <c r="J2591" i="7"/>
  <c r="J2590" i="7"/>
  <c r="J2589" i="7"/>
  <c r="J2588" i="7"/>
  <c r="J2587" i="7"/>
  <c r="J2586" i="7"/>
  <c r="J2585" i="7"/>
  <c r="J2584" i="7"/>
  <c r="J2583" i="7"/>
  <c r="J2582" i="7"/>
  <c r="J2581" i="7"/>
  <c r="J2580" i="7"/>
  <c r="J2579" i="7"/>
  <c r="J2578" i="7"/>
  <c r="J2577" i="7"/>
  <c r="J2576" i="7"/>
  <c r="J2575" i="7"/>
  <c r="J2574" i="7"/>
  <c r="J2573" i="7"/>
  <c r="J2572" i="7"/>
  <c r="J2571" i="7"/>
  <c r="J2570" i="7"/>
  <c r="J2569" i="7"/>
  <c r="J2568" i="7"/>
  <c r="J2567" i="7"/>
  <c r="J2566" i="7"/>
  <c r="J2565" i="7"/>
  <c r="J2564" i="7"/>
  <c r="J2563" i="7"/>
  <c r="J2562" i="7"/>
  <c r="J2561" i="7"/>
  <c r="J2560" i="7"/>
  <c r="J2559" i="7"/>
  <c r="J2558" i="7"/>
  <c r="J2557" i="7"/>
  <c r="J2556" i="7"/>
  <c r="J2555" i="7"/>
  <c r="J2554" i="7"/>
  <c r="J2553" i="7"/>
  <c r="J2552" i="7"/>
  <c r="J2551" i="7"/>
  <c r="J2550" i="7"/>
  <c r="J2549" i="7"/>
  <c r="J2548" i="7"/>
  <c r="J2547" i="7"/>
  <c r="J2546" i="7"/>
  <c r="J2545" i="7"/>
  <c r="J2544" i="7"/>
  <c r="J2543" i="7"/>
  <c r="J2542" i="7"/>
  <c r="J2541" i="7"/>
  <c r="J2540" i="7"/>
  <c r="J2539" i="7"/>
  <c r="J2538" i="7"/>
  <c r="J2537" i="7"/>
  <c r="J2536" i="7"/>
  <c r="J2535" i="7"/>
  <c r="J2534" i="7"/>
  <c r="J2533" i="7"/>
  <c r="J2532" i="7"/>
  <c r="J2531" i="7"/>
  <c r="J2530" i="7"/>
  <c r="J2529" i="7"/>
  <c r="J2528" i="7"/>
  <c r="J2527" i="7"/>
  <c r="J2526" i="7"/>
  <c r="J2525" i="7"/>
  <c r="J2524" i="7"/>
  <c r="J2523" i="7"/>
  <c r="J2522" i="7"/>
  <c r="J2521" i="7"/>
  <c r="J2520" i="7"/>
  <c r="J2519" i="7"/>
  <c r="J2518" i="7"/>
  <c r="J2517" i="7"/>
  <c r="J2516" i="7"/>
  <c r="J2515" i="7"/>
  <c r="J2514" i="7"/>
  <c r="J2513" i="7"/>
  <c r="J2512" i="7"/>
  <c r="J2511" i="7"/>
  <c r="J2510" i="7"/>
  <c r="J2509" i="7"/>
  <c r="J2508" i="7"/>
  <c r="J2507" i="7"/>
  <c r="J2506" i="7"/>
  <c r="J2505" i="7"/>
  <c r="J2504" i="7"/>
  <c r="J2503" i="7"/>
  <c r="J2502" i="7"/>
  <c r="J2501" i="7"/>
  <c r="J2500" i="7"/>
  <c r="J2499" i="7"/>
  <c r="J2498" i="7"/>
  <c r="J2497" i="7"/>
  <c r="J2496" i="7"/>
  <c r="J2495" i="7"/>
  <c r="J2494" i="7"/>
  <c r="J2493" i="7"/>
  <c r="J2492" i="7"/>
  <c r="J2491" i="7"/>
  <c r="J2490" i="7"/>
  <c r="J2489" i="7"/>
  <c r="J2488" i="7"/>
  <c r="J2487" i="7"/>
  <c r="J2486" i="7"/>
  <c r="J2485" i="7"/>
  <c r="J2484" i="7"/>
  <c r="J2483" i="7"/>
  <c r="J2482" i="7"/>
  <c r="J2481" i="7"/>
  <c r="J2480" i="7"/>
  <c r="J2479" i="7"/>
  <c r="J2478" i="7"/>
  <c r="J2477" i="7"/>
  <c r="J2476" i="7"/>
  <c r="J2475" i="7"/>
  <c r="J2474" i="7"/>
  <c r="J2473" i="7"/>
  <c r="J2472" i="7"/>
  <c r="J2471" i="7"/>
  <c r="J2470" i="7"/>
  <c r="J2469" i="7"/>
  <c r="J2468" i="7"/>
  <c r="J2467" i="7"/>
  <c r="J2466" i="7"/>
  <c r="J2465" i="7"/>
  <c r="J2464" i="7"/>
  <c r="J2463" i="7"/>
  <c r="J2462" i="7"/>
  <c r="J2461" i="7"/>
  <c r="J2460" i="7"/>
  <c r="J2459" i="7"/>
  <c r="J2458" i="7"/>
  <c r="J2457" i="7"/>
  <c r="J2456" i="7"/>
  <c r="J2455" i="7"/>
  <c r="J2454" i="7"/>
  <c r="J2453" i="7"/>
  <c r="J2452" i="7"/>
  <c r="J2451" i="7"/>
  <c r="J2450" i="7"/>
  <c r="J2449" i="7"/>
  <c r="J2448" i="7"/>
  <c r="J2447" i="7"/>
  <c r="J2446" i="7"/>
  <c r="J2445" i="7"/>
  <c r="J2444" i="7"/>
  <c r="J2443" i="7"/>
  <c r="J2442" i="7"/>
  <c r="J2441" i="7"/>
  <c r="J2440" i="7"/>
  <c r="J2439" i="7"/>
  <c r="J2438" i="7"/>
  <c r="J2437" i="7"/>
  <c r="J2436" i="7"/>
  <c r="J2435" i="7"/>
  <c r="J2434" i="7"/>
  <c r="J2433" i="7"/>
  <c r="J2432" i="7"/>
  <c r="J2431" i="7"/>
  <c r="J2430" i="7"/>
  <c r="J2429" i="7"/>
  <c r="J2428" i="7"/>
  <c r="J2427" i="7"/>
  <c r="J2426" i="7"/>
  <c r="J2425" i="7"/>
  <c r="J2424" i="7"/>
  <c r="J2423" i="7"/>
  <c r="J2422" i="7"/>
  <c r="J2421" i="7"/>
  <c r="J2420" i="7"/>
  <c r="J2419" i="7"/>
  <c r="J2418" i="7"/>
  <c r="J2417" i="7"/>
  <c r="J2416" i="7"/>
  <c r="J2415" i="7"/>
  <c r="J2414" i="7"/>
  <c r="J2413" i="7"/>
  <c r="J2412" i="7"/>
  <c r="J2411" i="7"/>
  <c r="J2410" i="7"/>
  <c r="J2409" i="7"/>
  <c r="J2408" i="7"/>
  <c r="J2407" i="7"/>
  <c r="J2406" i="7"/>
  <c r="J2405" i="7"/>
  <c r="J2404" i="7"/>
  <c r="J2403" i="7"/>
  <c r="J2402" i="7"/>
  <c r="J2401" i="7"/>
  <c r="J2400" i="7"/>
  <c r="J2399" i="7"/>
  <c r="J2398" i="7"/>
  <c r="J2397" i="7"/>
  <c r="J2396" i="7"/>
  <c r="J2395" i="7"/>
  <c r="J2394" i="7"/>
  <c r="J2393" i="7"/>
  <c r="J2392" i="7"/>
  <c r="J2391" i="7"/>
  <c r="J2390" i="7"/>
  <c r="J2389" i="7"/>
  <c r="J2388" i="7"/>
  <c r="J2387" i="7"/>
  <c r="J2386" i="7"/>
  <c r="J2385" i="7"/>
  <c r="J2384" i="7"/>
  <c r="J2383" i="7"/>
  <c r="J2382" i="7"/>
  <c r="J2381" i="7"/>
  <c r="J2380" i="7"/>
  <c r="J2379" i="7"/>
  <c r="J2378" i="7"/>
  <c r="J2377" i="7"/>
  <c r="J2376" i="7"/>
  <c r="J2375" i="7"/>
  <c r="J2374" i="7"/>
  <c r="J2373" i="7"/>
  <c r="J2372" i="7"/>
  <c r="J2371" i="7"/>
  <c r="J2370" i="7"/>
  <c r="J2369" i="7"/>
  <c r="J2368" i="7"/>
  <c r="J2367" i="7"/>
  <c r="J2366" i="7"/>
  <c r="J2365" i="7"/>
  <c r="J2364" i="7"/>
  <c r="J2363" i="7"/>
  <c r="J2362" i="7"/>
  <c r="J2361" i="7"/>
  <c r="J2360" i="7"/>
  <c r="J2359" i="7"/>
  <c r="J2358" i="7"/>
  <c r="J2357" i="7"/>
  <c r="J2356" i="7"/>
  <c r="J2355" i="7"/>
  <c r="J2354" i="7"/>
  <c r="J2353" i="7"/>
  <c r="J2352" i="7"/>
  <c r="J2351" i="7"/>
  <c r="J2350" i="7"/>
  <c r="J2349" i="7"/>
  <c r="J2348" i="7"/>
  <c r="J2347" i="7"/>
  <c r="J2346" i="7"/>
  <c r="J2345" i="7"/>
  <c r="J2344" i="7"/>
  <c r="J2343" i="7"/>
  <c r="J2342" i="7"/>
  <c r="J2341" i="7"/>
  <c r="J2340" i="7"/>
  <c r="J2339" i="7"/>
  <c r="J2338" i="7"/>
  <c r="J2337" i="7"/>
  <c r="J2336" i="7"/>
  <c r="J2335" i="7"/>
  <c r="J2334" i="7"/>
  <c r="J2333" i="7"/>
  <c r="J2332" i="7"/>
  <c r="J2331" i="7"/>
  <c r="J2330" i="7"/>
  <c r="J2329" i="7"/>
  <c r="J2328" i="7"/>
  <c r="J2327" i="7"/>
  <c r="J2326" i="7"/>
  <c r="J2325" i="7"/>
  <c r="J2324" i="7"/>
  <c r="J2323" i="7"/>
  <c r="J2322" i="7"/>
  <c r="J2321" i="7"/>
  <c r="J2320" i="7"/>
  <c r="J2319" i="7"/>
  <c r="J2318" i="7"/>
  <c r="J2317" i="7"/>
  <c r="J2316" i="7"/>
  <c r="J2315" i="7"/>
  <c r="J2314" i="7"/>
  <c r="J2313" i="7"/>
  <c r="J2312" i="7"/>
  <c r="J2311" i="7"/>
  <c r="J2310" i="7"/>
  <c r="J2309" i="7"/>
  <c r="J2308" i="7"/>
  <c r="J2307" i="7"/>
  <c r="J2306" i="7"/>
  <c r="J2305" i="7"/>
  <c r="J2304" i="7"/>
  <c r="J2303" i="7"/>
  <c r="J2302" i="7"/>
  <c r="J2301" i="7"/>
  <c r="J2300" i="7"/>
  <c r="J2299" i="7"/>
  <c r="J2298" i="7"/>
  <c r="J2297" i="7"/>
  <c r="J2296" i="7"/>
  <c r="J2295" i="7"/>
  <c r="J2294" i="7"/>
  <c r="J2293" i="7"/>
  <c r="J2292" i="7"/>
  <c r="J2291" i="7"/>
  <c r="J2290" i="7"/>
  <c r="J2289" i="7"/>
  <c r="J2288" i="7"/>
  <c r="J2287" i="7"/>
  <c r="J2286" i="7"/>
  <c r="J2285" i="7"/>
  <c r="J2284" i="7"/>
  <c r="J2283" i="7"/>
  <c r="J2282" i="7"/>
  <c r="J2281" i="7"/>
  <c r="J2280" i="7"/>
  <c r="J2279" i="7"/>
  <c r="J2278" i="7"/>
  <c r="J2277" i="7"/>
  <c r="J2276" i="7"/>
  <c r="J2275" i="7"/>
  <c r="J2274" i="7"/>
  <c r="J2273" i="7"/>
  <c r="J2272" i="7"/>
  <c r="J2271" i="7"/>
  <c r="J2270" i="7"/>
  <c r="J2269" i="7"/>
  <c r="J2268" i="7"/>
  <c r="J2267" i="7"/>
  <c r="J2266" i="7"/>
  <c r="J2265" i="7"/>
  <c r="J2264" i="7"/>
  <c r="J2263" i="7"/>
  <c r="J2262" i="7"/>
  <c r="J2261" i="7"/>
  <c r="J2260" i="7"/>
  <c r="J2259" i="7"/>
  <c r="J2258" i="7"/>
  <c r="J2257" i="7"/>
  <c r="J2256" i="7"/>
  <c r="J2255" i="7"/>
  <c r="J2254" i="7"/>
  <c r="J2253" i="7"/>
  <c r="J2252" i="7"/>
  <c r="J2251" i="7"/>
  <c r="J2250" i="7"/>
  <c r="J2249" i="7"/>
  <c r="J2248" i="7"/>
  <c r="J2247" i="7"/>
  <c r="J2246" i="7"/>
  <c r="J2245" i="7"/>
  <c r="J2244" i="7"/>
  <c r="J2243" i="7"/>
  <c r="J2242" i="7"/>
  <c r="J2241" i="7"/>
  <c r="J2240" i="7"/>
  <c r="J2239" i="7"/>
  <c r="J2238" i="7"/>
  <c r="J2237" i="7"/>
  <c r="J2236" i="7"/>
  <c r="J2235" i="7"/>
  <c r="J2234" i="7"/>
  <c r="J2233" i="7"/>
  <c r="J2232" i="7"/>
  <c r="J2231" i="7"/>
  <c r="J2230" i="7"/>
  <c r="J2229" i="7"/>
  <c r="J2228" i="7"/>
  <c r="J2227" i="7"/>
  <c r="J2226" i="7"/>
  <c r="J2225" i="7"/>
  <c r="J2224" i="7"/>
  <c r="J2223" i="7"/>
  <c r="J2222" i="7"/>
  <c r="J2221" i="7"/>
  <c r="J2220" i="7"/>
  <c r="J2219" i="7"/>
  <c r="J2218" i="7"/>
  <c r="J2217" i="7"/>
  <c r="J2216" i="7"/>
  <c r="J2215" i="7"/>
  <c r="J2214" i="7"/>
  <c r="J2213" i="7"/>
  <c r="J2212" i="7"/>
  <c r="J2211" i="7"/>
  <c r="J2210" i="7"/>
  <c r="J2209" i="7"/>
  <c r="J2208" i="7"/>
  <c r="J2207" i="7"/>
  <c r="J2206" i="7"/>
  <c r="J2205" i="7"/>
  <c r="J2204" i="7"/>
  <c r="J2203" i="7"/>
  <c r="J2202" i="7"/>
  <c r="J2201" i="7"/>
  <c r="J2200" i="7"/>
  <c r="J2199" i="7"/>
  <c r="J2198" i="7"/>
  <c r="J2197" i="7"/>
  <c r="J2196" i="7"/>
  <c r="J2195" i="7"/>
  <c r="J2194" i="7"/>
  <c r="J2193" i="7"/>
  <c r="J2192" i="7"/>
  <c r="J2191" i="7"/>
  <c r="J2190" i="7"/>
  <c r="J2189" i="7"/>
  <c r="J2188" i="7"/>
  <c r="J2187" i="7"/>
  <c r="J2186" i="7"/>
  <c r="J2185" i="7"/>
  <c r="J2184" i="7"/>
  <c r="J2183" i="7"/>
  <c r="J2182" i="7"/>
  <c r="J2181" i="7"/>
  <c r="J2180" i="7"/>
  <c r="J2179" i="7"/>
  <c r="J2178" i="7"/>
  <c r="J2177" i="7"/>
  <c r="J2176" i="7"/>
  <c r="J2175" i="7"/>
  <c r="J2174" i="7"/>
  <c r="J2173" i="7"/>
  <c r="J2172" i="7"/>
  <c r="J2171" i="7"/>
  <c r="J2170" i="7"/>
  <c r="J2169" i="7"/>
  <c r="J2168" i="7"/>
  <c r="J2167" i="7"/>
  <c r="J2166" i="7"/>
  <c r="J2165" i="7"/>
  <c r="J2164" i="7"/>
  <c r="J2163" i="7"/>
  <c r="J2162" i="7"/>
  <c r="J2161" i="7"/>
  <c r="J2160" i="7"/>
  <c r="J2159" i="7"/>
  <c r="J2158" i="7"/>
  <c r="J2157" i="7"/>
  <c r="J2156" i="7"/>
  <c r="J2155" i="7"/>
  <c r="J2154" i="7"/>
  <c r="J2153" i="7"/>
  <c r="J2152" i="7"/>
  <c r="J2151" i="7"/>
  <c r="J2150" i="7"/>
  <c r="J2149" i="7"/>
  <c r="J2148" i="7"/>
  <c r="J2147" i="7"/>
  <c r="J2146" i="7"/>
  <c r="J2145" i="7"/>
  <c r="J2144" i="7"/>
  <c r="J2143" i="7"/>
  <c r="J2142" i="7"/>
  <c r="J2141" i="7"/>
  <c r="J2140" i="7"/>
  <c r="J2139" i="7"/>
  <c r="J2138" i="7"/>
  <c r="J2137" i="7"/>
  <c r="J2136" i="7"/>
  <c r="J2135" i="7"/>
  <c r="J2134" i="7"/>
  <c r="J2133" i="7"/>
  <c r="J2132" i="7"/>
  <c r="J2131" i="7"/>
  <c r="J2130" i="7"/>
  <c r="J2129" i="7"/>
  <c r="J2128" i="7"/>
  <c r="J2127" i="7"/>
  <c r="J2126" i="7"/>
  <c r="J2125" i="7"/>
  <c r="J2124" i="7"/>
  <c r="J2123" i="7"/>
  <c r="J2122" i="7"/>
  <c r="J2121" i="7"/>
  <c r="J2120" i="7"/>
  <c r="J2119" i="7"/>
  <c r="J2118" i="7"/>
  <c r="J2117" i="7"/>
  <c r="J2116" i="7"/>
  <c r="J2115" i="7"/>
  <c r="J2114" i="7"/>
  <c r="J2113" i="7"/>
  <c r="J2112" i="7"/>
  <c r="J2111" i="7"/>
  <c r="J2110" i="7"/>
  <c r="J2109" i="7"/>
  <c r="J2108" i="7"/>
  <c r="J2107" i="7"/>
  <c r="J2106" i="7"/>
  <c r="J2105" i="7"/>
  <c r="J2104" i="7"/>
  <c r="J2103" i="7"/>
  <c r="J2102" i="7"/>
  <c r="J2101" i="7"/>
  <c r="J2100" i="7"/>
  <c r="J2099" i="7"/>
  <c r="J2098" i="7"/>
  <c r="J2097" i="7"/>
  <c r="J2096" i="7"/>
  <c r="J2095" i="7"/>
  <c r="J2094" i="7"/>
  <c r="J2093" i="7"/>
  <c r="J2092" i="7"/>
  <c r="J2091" i="7"/>
  <c r="J2090" i="7"/>
  <c r="J2089" i="7"/>
  <c r="J2088" i="7"/>
  <c r="J2087" i="7"/>
  <c r="J2086" i="7"/>
  <c r="J2085" i="7"/>
  <c r="J2084" i="7"/>
  <c r="J2083" i="7"/>
  <c r="J2082" i="7"/>
  <c r="J2081" i="7"/>
  <c r="J2080" i="7"/>
  <c r="J2079" i="7"/>
  <c r="J2078" i="7"/>
  <c r="J2077" i="7"/>
  <c r="J2076" i="7"/>
  <c r="J2075" i="7"/>
  <c r="J2074" i="7"/>
  <c r="J2073" i="7"/>
  <c r="J2072" i="7"/>
  <c r="J2071" i="7"/>
  <c r="J2070" i="7"/>
  <c r="J2069" i="7"/>
  <c r="J2068" i="7"/>
  <c r="J2067" i="7"/>
  <c r="J2066" i="7"/>
  <c r="J2065" i="7"/>
  <c r="J2064" i="7"/>
  <c r="J2063" i="7"/>
  <c r="J2062" i="7"/>
  <c r="J2061" i="7"/>
  <c r="J2060" i="7"/>
  <c r="J2059" i="7"/>
  <c r="J2058" i="7"/>
  <c r="J2057" i="7"/>
  <c r="J2056" i="7"/>
  <c r="J2055" i="7"/>
  <c r="J2054" i="7"/>
  <c r="J2053" i="7"/>
  <c r="J2052" i="7"/>
  <c r="J2051" i="7"/>
  <c r="J2050" i="7"/>
  <c r="J2049" i="7"/>
  <c r="J2048" i="7"/>
  <c r="J2047" i="7"/>
  <c r="J2046" i="7"/>
  <c r="J2045" i="7"/>
  <c r="J2044" i="7"/>
  <c r="J2043" i="7"/>
  <c r="J2042" i="7"/>
  <c r="J2041" i="7"/>
  <c r="J2040" i="7"/>
  <c r="J2039" i="7"/>
  <c r="J2038" i="7"/>
  <c r="J2037" i="7"/>
  <c r="J2036" i="7"/>
  <c r="J2035" i="7"/>
  <c r="J2034" i="7"/>
  <c r="J2033" i="7"/>
  <c r="J2032" i="7"/>
  <c r="J2031" i="7"/>
  <c r="J2030" i="7"/>
  <c r="J2029" i="7"/>
  <c r="J2028" i="7"/>
  <c r="J2027" i="7"/>
  <c r="J2026" i="7"/>
  <c r="J2025" i="7"/>
  <c r="J2024" i="7"/>
  <c r="J2023" i="7"/>
  <c r="J2022" i="7"/>
  <c r="J2021" i="7"/>
  <c r="J2020" i="7"/>
  <c r="J2019" i="7"/>
  <c r="J2018" i="7"/>
  <c r="J2017" i="7"/>
  <c r="J2016" i="7"/>
  <c r="J2015" i="7"/>
  <c r="J2014" i="7"/>
  <c r="J2013" i="7"/>
  <c r="J2012" i="7"/>
  <c r="J2011" i="7"/>
  <c r="J2010" i="7"/>
  <c r="J2009" i="7"/>
  <c r="J2008" i="7"/>
  <c r="J2007" i="7"/>
  <c r="J2006" i="7"/>
  <c r="J2005" i="7"/>
  <c r="J2004" i="7"/>
  <c r="J2003" i="7"/>
  <c r="J2002" i="7"/>
  <c r="J2001" i="7"/>
  <c r="J2000" i="7"/>
  <c r="J1999" i="7"/>
  <c r="J1998" i="7"/>
  <c r="J1997" i="7"/>
  <c r="J1996" i="7"/>
  <c r="J1995" i="7"/>
  <c r="J1994" i="7"/>
  <c r="J1993" i="7"/>
  <c r="J1992" i="7"/>
  <c r="J1991" i="7"/>
  <c r="J1990" i="7"/>
  <c r="J1989" i="7"/>
  <c r="J1988" i="7"/>
  <c r="J1987" i="7"/>
  <c r="J1986" i="7"/>
  <c r="J1985" i="7"/>
  <c r="J1984" i="7"/>
  <c r="J1983" i="7"/>
  <c r="J1982" i="7"/>
  <c r="J1981" i="7"/>
  <c r="J1980" i="7"/>
  <c r="J1979" i="7"/>
  <c r="J1978" i="7"/>
  <c r="J1977" i="7"/>
  <c r="J1976" i="7"/>
  <c r="J1975" i="7"/>
  <c r="J1974" i="7"/>
  <c r="J1973" i="7"/>
  <c r="J1972" i="7"/>
  <c r="J1971" i="7"/>
  <c r="J1970" i="7"/>
  <c r="J1969" i="7"/>
  <c r="J1968" i="7"/>
  <c r="J1967" i="7"/>
  <c r="J1966" i="7"/>
  <c r="J1965" i="7"/>
  <c r="J1964" i="7"/>
  <c r="J1963" i="7"/>
  <c r="J1962" i="7"/>
  <c r="J1961" i="7"/>
  <c r="J1960" i="7"/>
  <c r="J1959" i="7"/>
  <c r="J1958" i="7"/>
  <c r="J1957" i="7"/>
  <c r="J1956" i="7"/>
  <c r="J1955" i="7"/>
  <c r="J1954" i="7"/>
  <c r="J1953" i="7"/>
  <c r="J1952" i="7"/>
  <c r="J1951" i="7"/>
  <c r="J1950" i="7"/>
  <c r="J1949" i="7"/>
  <c r="J1948" i="7"/>
  <c r="J1947" i="7"/>
  <c r="J1946" i="7"/>
  <c r="J1945" i="7"/>
  <c r="J1944" i="7"/>
  <c r="J1943" i="7"/>
  <c r="J1942" i="7"/>
  <c r="J1941" i="7"/>
  <c r="J1940" i="7"/>
  <c r="J1939" i="7"/>
  <c r="J1938" i="7"/>
  <c r="J1937" i="7"/>
  <c r="J1936" i="7"/>
  <c r="J1935" i="7"/>
  <c r="J1934" i="7"/>
  <c r="J1933" i="7"/>
  <c r="J1932" i="7"/>
  <c r="J1931" i="7"/>
  <c r="J1930" i="7"/>
  <c r="J1929" i="7"/>
  <c r="J1928" i="7"/>
  <c r="J1927" i="7"/>
  <c r="J1926" i="7"/>
  <c r="J1925" i="7"/>
  <c r="J1924" i="7"/>
  <c r="J1923" i="7"/>
  <c r="J1922" i="7"/>
  <c r="J1921" i="7"/>
  <c r="J1920" i="7"/>
  <c r="J1919" i="7"/>
  <c r="J1918" i="7"/>
  <c r="J1917" i="7"/>
  <c r="J1916" i="7"/>
  <c r="J1915" i="7"/>
  <c r="J1914" i="7"/>
  <c r="J1913" i="7"/>
  <c r="J1912" i="7"/>
  <c r="J1911" i="7"/>
  <c r="J1910" i="7"/>
  <c r="J1909" i="7"/>
  <c r="J1908" i="7"/>
  <c r="J1907" i="7"/>
  <c r="J1906" i="7"/>
  <c r="J1905" i="7"/>
  <c r="J1904" i="7"/>
  <c r="J1903" i="7"/>
  <c r="J1902" i="7"/>
  <c r="J1901" i="7"/>
  <c r="J1900" i="7"/>
  <c r="J1899" i="7"/>
  <c r="J1898" i="7"/>
  <c r="J1897" i="7"/>
  <c r="J1896" i="7"/>
  <c r="J1895" i="7"/>
  <c r="J1894" i="7"/>
  <c r="J1893" i="7"/>
  <c r="J1892" i="7"/>
  <c r="J1891" i="7"/>
  <c r="J1890" i="7"/>
  <c r="J1889" i="7"/>
  <c r="J1888" i="7"/>
  <c r="J1887" i="7"/>
  <c r="J1886" i="7"/>
  <c r="J1885" i="7"/>
  <c r="J1884" i="7"/>
  <c r="J1883" i="7"/>
  <c r="J1882" i="7"/>
  <c r="J1881" i="7"/>
  <c r="J1880" i="7"/>
  <c r="J1879" i="7"/>
  <c r="J1878" i="7"/>
  <c r="J1877" i="7"/>
  <c r="J1876" i="7"/>
  <c r="J1875" i="7"/>
  <c r="J1874" i="7"/>
  <c r="J1873" i="7"/>
  <c r="J1872" i="7"/>
  <c r="J1871" i="7"/>
  <c r="J1870" i="7"/>
  <c r="J1869" i="7"/>
  <c r="J1868" i="7"/>
  <c r="J1867" i="7"/>
  <c r="J1866" i="7"/>
  <c r="J1865" i="7"/>
  <c r="J1864" i="7"/>
  <c r="J1863" i="7"/>
  <c r="J1862" i="7"/>
  <c r="J1861" i="7"/>
  <c r="J1860" i="7"/>
  <c r="J1859" i="7"/>
  <c r="J1858" i="7"/>
  <c r="J1857" i="7"/>
  <c r="J1856" i="7"/>
  <c r="J1855" i="7"/>
  <c r="J1854" i="7"/>
  <c r="J1853" i="7"/>
  <c r="J1852" i="7"/>
  <c r="J1851" i="7"/>
  <c r="J1850" i="7"/>
  <c r="J1849" i="7"/>
  <c r="J1848" i="7"/>
  <c r="J1847" i="7"/>
  <c r="J1846" i="7"/>
  <c r="J1845" i="7"/>
  <c r="J1844" i="7"/>
  <c r="J1843" i="7"/>
  <c r="J1842" i="7"/>
  <c r="J1841" i="7"/>
  <c r="J1840" i="7"/>
  <c r="J1839" i="7"/>
  <c r="J1838" i="7"/>
  <c r="J1837" i="7"/>
  <c r="J1836" i="7"/>
  <c r="J1835" i="7"/>
  <c r="J1834" i="7"/>
  <c r="J1833" i="7"/>
  <c r="J1832" i="7"/>
  <c r="J1831" i="7"/>
  <c r="J1830" i="7"/>
  <c r="J1829" i="7"/>
  <c r="J1828" i="7"/>
  <c r="J1827" i="7"/>
  <c r="J1826" i="7"/>
  <c r="J1825" i="7"/>
  <c r="J1824" i="7"/>
  <c r="J1823" i="7"/>
  <c r="J1822" i="7"/>
  <c r="J1821" i="7"/>
  <c r="J1820" i="7"/>
  <c r="J1819" i="7"/>
  <c r="J1818" i="7"/>
  <c r="J1817" i="7"/>
  <c r="J1816" i="7"/>
  <c r="J1815" i="7"/>
  <c r="J1814" i="7"/>
  <c r="J1813" i="7"/>
  <c r="J1812" i="7"/>
  <c r="J1811" i="7"/>
  <c r="J1810" i="7"/>
  <c r="J1809" i="7"/>
  <c r="J1808" i="7"/>
  <c r="J1807" i="7"/>
  <c r="J1806" i="7"/>
  <c r="J1805" i="7"/>
  <c r="J1804" i="7"/>
  <c r="J1803" i="7"/>
  <c r="J1802" i="7"/>
  <c r="J1801" i="7"/>
  <c r="J1800" i="7"/>
  <c r="J1799" i="7"/>
  <c r="J1798" i="7"/>
  <c r="J1797" i="7"/>
  <c r="J1796" i="7"/>
  <c r="J1795" i="7"/>
  <c r="J1794" i="7"/>
  <c r="J1793" i="7"/>
  <c r="J1792" i="7"/>
  <c r="J1791" i="7"/>
  <c r="J1790" i="7"/>
  <c r="J1789" i="7"/>
  <c r="J1788" i="7"/>
  <c r="J1787" i="7"/>
  <c r="J1786" i="7"/>
  <c r="J1785" i="7"/>
  <c r="J1784" i="7"/>
  <c r="J1783" i="7"/>
  <c r="J1782" i="7"/>
  <c r="J1781" i="7"/>
  <c r="J1780" i="7"/>
  <c r="J1779" i="7"/>
  <c r="J1778" i="7"/>
  <c r="J1777" i="7"/>
  <c r="J1776" i="7"/>
  <c r="J1775" i="7"/>
  <c r="J1774" i="7"/>
  <c r="J1773" i="7"/>
  <c r="J1772" i="7"/>
  <c r="J1771" i="7"/>
  <c r="J1770" i="7"/>
  <c r="J1769" i="7"/>
  <c r="J1768" i="7"/>
  <c r="J1767" i="7"/>
  <c r="J1766" i="7"/>
  <c r="J1765" i="7"/>
  <c r="J1764" i="7"/>
  <c r="J1763" i="7"/>
  <c r="J1762" i="7"/>
  <c r="J1761" i="7"/>
  <c r="J1760" i="7"/>
  <c r="J1759" i="7"/>
  <c r="J1758" i="7"/>
  <c r="J1757" i="7"/>
  <c r="J1756" i="7"/>
  <c r="J1755" i="7"/>
  <c r="J1754" i="7"/>
  <c r="J1753" i="7"/>
  <c r="J1752" i="7"/>
  <c r="J1751" i="7"/>
  <c r="J1750" i="7"/>
  <c r="J1749" i="7"/>
  <c r="J1748" i="7"/>
  <c r="J1747" i="7"/>
  <c r="J1746" i="7"/>
  <c r="J1745" i="7"/>
  <c r="J1744" i="7"/>
  <c r="J1743" i="7"/>
  <c r="J1742" i="7"/>
  <c r="J1741" i="7"/>
  <c r="J1740" i="7"/>
  <c r="J1739" i="7"/>
  <c r="J1738" i="7"/>
  <c r="J1737" i="7"/>
  <c r="J1736" i="7"/>
  <c r="J1735" i="7"/>
  <c r="J1734" i="7"/>
  <c r="J1733" i="7"/>
  <c r="J1732" i="7"/>
  <c r="J1731" i="7"/>
  <c r="J1730" i="7"/>
  <c r="J1729" i="7"/>
  <c r="J1728" i="7"/>
  <c r="J1727" i="7"/>
  <c r="J1726" i="7"/>
  <c r="J1725" i="7"/>
  <c r="J1724" i="7"/>
  <c r="J1723" i="7"/>
  <c r="J1722" i="7"/>
  <c r="J1721" i="7"/>
  <c r="J1720" i="7"/>
  <c r="J1719" i="7"/>
  <c r="J1718" i="7"/>
  <c r="J1717" i="7"/>
  <c r="J1716" i="7"/>
  <c r="J1715" i="7"/>
  <c r="J1714" i="7"/>
  <c r="J1713" i="7"/>
  <c r="J1712" i="7"/>
  <c r="J1711" i="7"/>
  <c r="J1710" i="7"/>
  <c r="J1709" i="7"/>
  <c r="J1708" i="7"/>
  <c r="J1707" i="7"/>
  <c r="J1706" i="7"/>
  <c r="J1705" i="7"/>
  <c r="J1704" i="7"/>
  <c r="J1703" i="7"/>
  <c r="J1702" i="7"/>
  <c r="J1701" i="7"/>
  <c r="J1700" i="7"/>
  <c r="J1699" i="7"/>
  <c r="J1698" i="7"/>
  <c r="J1697" i="7"/>
  <c r="J1696" i="7"/>
  <c r="J1695" i="7"/>
  <c r="J1694" i="7"/>
  <c r="J1693" i="7"/>
  <c r="J1692" i="7"/>
  <c r="J1691" i="7"/>
  <c r="J1690" i="7"/>
  <c r="J1689" i="7"/>
  <c r="J1688" i="7"/>
  <c r="J1687" i="7"/>
  <c r="J1686" i="7"/>
  <c r="J1685" i="7"/>
  <c r="J1684" i="7"/>
  <c r="J1683" i="7"/>
  <c r="J1682" i="7"/>
  <c r="J1681" i="7"/>
  <c r="J1680" i="7"/>
  <c r="J1679" i="7"/>
  <c r="J1678" i="7"/>
  <c r="J1677" i="7"/>
  <c r="J1676" i="7"/>
  <c r="J1675" i="7"/>
  <c r="J1674" i="7"/>
  <c r="J1673" i="7"/>
  <c r="J1672" i="7"/>
  <c r="J1671" i="7"/>
  <c r="J1670" i="7"/>
  <c r="J1669" i="7"/>
  <c r="J1668" i="7"/>
  <c r="J1667" i="7"/>
  <c r="J1666" i="7"/>
  <c r="J1665" i="7"/>
  <c r="J1664" i="7"/>
  <c r="J1663" i="7"/>
  <c r="J1662" i="7"/>
  <c r="J1661" i="7"/>
  <c r="J1660" i="7"/>
  <c r="J1659" i="7"/>
  <c r="J1658" i="7"/>
  <c r="J1657" i="7"/>
  <c r="J1656" i="7"/>
  <c r="J1655" i="7"/>
  <c r="J1654" i="7"/>
  <c r="J1653" i="7"/>
  <c r="J1652" i="7"/>
  <c r="J1651" i="7"/>
  <c r="J1650" i="7"/>
  <c r="J1649" i="7"/>
  <c r="J1648" i="7"/>
  <c r="J1647" i="7"/>
  <c r="J1646" i="7"/>
  <c r="J1645" i="7"/>
  <c r="J1644" i="7"/>
  <c r="J1643" i="7"/>
  <c r="J1642" i="7"/>
  <c r="J1641" i="7"/>
  <c r="J1640" i="7"/>
  <c r="J1639" i="7"/>
  <c r="J1638" i="7"/>
  <c r="J1637" i="7"/>
  <c r="J1636" i="7"/>
  <c r="J1635" i="7"/>
  <c r="J1634" i="7"/>
  <c r="J1633" i="7"/>
  <c r="J1632" i="7"/>
  <c r="J1631" i="7"/>
  <c r="J1630" i="7"/>
  <c r="J1629" i="7"/>
  <c r="J1628" i="7"/>
  <c r="J1627" i="7"/>
  <c r="J1626" i="7"/>
  <c r="J1625" i="7"/>
  <c r="J1624" i="7"/>
  <c r="J1623" i="7"/>
  <c r="J1622" i="7"/>
  <c r="J1621" i="7"/>
  <c r="J1620" i="7"/>
  <c r="J1619" i="7"/>
  <c r="J1618" i="7"/>
  <c r="J1617" i="7"/>
  <c r="J1616" i="7"/>
  <c r="J1615" i="7"/>
  <c r="J1614" i="7"/>
  <c r="J1613" i="7"/>
  <c r="J1612" i="7"/>
  <c r="J1611" i="7"/>
  <c r="J1610" i="7"/>
  <c r="J1609" i="7"/>
  <c r="J1608" i="7"/>
  <c r="J1607" i="7"/>
  <c r="J1606" i="7"/>
  <c r="J1605" i="7"/>
  <c r="J1604" i="7"/>
  <c r="J1603" i="7"/>
  <c r="J1602" i="7"/>
  <c r="J1601" i="7"/>
  <c r="J1600" i="7"/>
  <c r="J1599" i="7"/>
  <c r="J1598" i="7"/>
  <c r="J1597" i="7"/>
  <c r="J1596" i="7"/>
  <c r="J1595" i="7"/>
  <c r="J1594" i="7"/>
  <c r="J1593" i="7"/>
  <c r="J1592" i="7"/>
  <c r="J1591" i="7"/>
  <c r="J1590" i="7"/>
  <c r="J1589" i="7"/>
  <c r="J1588" i="7"/>
  <c r="J1587" i="7"/>
  <c r="J1586" i="7"/>
  <c r="J1585" i="7"/>
  <c r="J1584" i="7"/>
  <c r="J1583" i="7"/>
  <c r="J1582" i="7"/>
  <c r="J1581" i="7"/>
  <c r="J1580" i="7"/>
  <c r="J1579" i="7"/>
  <c r="J1578" i="7"/>
  <c r="J1577" i="7"/>
  <c r="J1576" i="7"/>
  <c r="J1575" i="7"/>
  <c r="J1574" i="7"/>
  <c r="J1573" i="7"/>
  <c r="J1572" i="7"/>
  <c r="J1571" i="7"/>
  <c r="J1570" i="7"/>
  <c r="J1569" i="7"/>
  <c r="J1568" i="7"/>
  <c r="J1567" i="7"/>
  <c r="J1566" i="7"/>
  <c r="J1565" i="7"/>
  <c r="J1564" i="7"/>
  <c r="J1563" i="7"/>
  <c r="J1562" i="7"/>
  <c r="J1561" i="7"/>
  <c r="J1560" i="7"/>
  <c r="J1559" i="7"/>
  <c r="J1558" i="7"/>
  <c r="J1557" i="7"/>
  <c r="J1556" i="7"/>
  <c r="J1555" i="7"/>
  <c r="J1554" i="7"/>
  <c r="J1553" i="7"/>
  <c r="J1552" i="7"/>
  <c r="J1551" i="7"/>
  <c r="J1550" i="7"/>
  <c r="J1549" i="7"/>
  <c r="J1548" i="7"/>
  <c r="J1547" i="7"/>
  <c r="J1546" i="7"/>
  <c r="J1545" i="7"/>
  <c r="J1544" i="7"/>
  <c r="J1543" i="7"/>
  <c r="J1542" i="7"/>
  <c r="J1541" i="7"/>
  <c r="J1540" i="7"/>
  <c r="J1539" i="7"/>
  <c r="J1538" i="7"/>
  <c r="J1537" i="7"/>
  <c r="J1536" i="7"/>
  <c r="J1535" i="7"/>
  <c r="J1534" i="7"/>
  <c r="J1533" i="7"/>
  <c r="J1532" i="7"/>
  <c r="J1531" i="7"/>
  <c r="J1530" i="7"/>
  <c r="J1529" i="7"/>
  <c r="J1528" i="7"/>
  <c r="J1527" i="7"/>
  <c r="J1526" i="7"/>
  <c r="J1525" i="7"/>
  <c r="J1524" i="7"/>
  <c r="J1523" i="7"/>
  <c r="J1522" i="7"/>
  <c r="J1521" i="7"/>
  <c r="J1520" i="7"/>
  <c r="J1519" i="7"/>
  <c r="J1518" i="7"/>
  <c r="J1517" i="7"/>
  <c r="J1516" i="7"/>
  <c r="J1515" i="7"/>
  <c r="J1514" i="7"/>
  <c r="J1513" i="7"/>
  <c r="J1512" i="7"/>
  <c r="J1511" i="7"/>
  <c r="J1510" i="7"/>
  <c r="J1509" i="7"/>
  <c r="J1508" i="7"/>
  <c r="J1507" i="7"/>
  <c r="J1506" i="7"/>
  <c r="J1505" i="7"/>
  <c r="J1504" i="7"/>
  <c r="J1503" i="7"/>
  <c r="J1502" i="7"/>
  <c r="J1501" i="7"/>
  <c r="J1500" i="7"/>
  <c r="J1499" i="7"/>
  <c r="J1498" i="7"/>
  <c r="J1497" i="7"/>
  <c r="J1496" i="7"/>
  <c r="J1495" i="7"/>
  <c r="J1494" i="7"/>
  <c r="J1493" i="7"/>
  <c r="J1492" i="7"/>
  <c r="J1491" i="7"/>
  <c r="J1490" i="7"/>
  <c r="J1489" i="7"/>
  <c r="J1488" i="7"/>
  <c r="J1487" i="7"/>
  <c r="J1486" i="7"/>
  <c r="J1485" i="7"/>
  <c r="J1484" i="7"/>
  <c r="J1483" i="7"/>
  <c r="J1482" i="7"/>
  <c r="J1481" i="7"/>
  <c r="J1480" i="7"/>
  <c r="J1479" i="7"/>
  <c r="J1478" i="7"/>
  <c r="J1477" i="7"/>
  <c r="J1476" i="7"/>
  <c r="J1475" i="7"/>
  <c r="J1474" i="7"/>
  <c r="J1473" i="7"/>
  <c r="J1472" i="7"/>
  <c r="J1471" i="7"/>
  <c r="J1470" i="7"/>
  <c r="J1469" i="7"/>
  <c r="J1468" i="7"/>
  <c r="J1467" i="7"/>
  <c r="J1466" i="7"/>
  <c r="J1465" i="7"/>
  <c r="J1464" i="7"/>
  <c r="J1463" i="7"/>
  <c r="J1462" i="7"/>
  <c r="J1461" i="7"/>
  <c r="J1460" i="7"/>
  <c r="J1459" i="7"/>
  <c r="J1458" i="7"/>
  <c r="J1457" i="7"/>
  <c r="J1456" i="7"/>
  <c r="J1455" i="7"/>
  <c r="J1454" i="7"/>
  <c r="J1453" i="7"/>
  <c r="J1452" i="7"/>
  <c r="J1451" i="7"/>
  <c r="J1450" i="7"/>
  <c r="J1449" i="7"/>
  <c r="J1448" i="7"/>
  <c r="J1447" i="7"/>
  <c r="J1446" i="7"/>
  <c r="J1445" i="7"/>
  <c r="J1444" i="7"/>
  <c r="J1443" i="7"/>
  <c r="J1442" i="7"/>
  <c r="J1441" i="7"/>
  <c r="J1440" i="7"/>
  <c r="J1439" i="7"/>
  <c r="J1438" i="7"/>
  <c r="J1437" i="7"/>
  <c r="J1436" i="7"/>
  <c r="J1435" i="7"/>
  <c r="J1434" i="7"/>
  <c r="J1433" i="7"/>
  <c r="J1432" i="7"/>
  <c r="J1431" i="7"/>
  <c r="J1430" i="7"/>
  <c r="J1429" i="7"/>
  <c r="J1428" i="7"/>
  <c r="J1427" i="7"/>
  <c r="J1426" i="7"/>
  <c r="J1425" i="7"/>
  <c r="J1424" i="7"/>
  <c r="J1423" i="7"/>
  <c r="J1422" i="7"/>
  <c r="J1421" i="7"/>
  <c r="J1420" i="7"/>
  <c r="J1419" i="7"/>
  <c r="J1418" i="7"/>
  <c r="J1417" i="7"/>
  <c r="J1416" i="7"/>
  <c r="J1415" i="7"/>
  <c r="J1414" i="7"/>
  <c r="J1413" i="7"/>
  <c r="J1412" i="7"/>
  <c r="J1411" i="7"/>
  <c r="J1410" i="7"/>
  <c r="J1409" i="7"/>
  <c r="J1408" i="7"/>
  <c r="J1407" i="7"/>
  <c r="J1406" i="7"/>
  <c r="J1405" i="7"/>
  <c r="J1404" i="7"/>
  <c r="J1403" i="7"/>
  <c r="J1402" i="7"/>
  <c r="J1401" i="7"/>
  <c r="J1400" i="7"/>
  <c r="J1399" i="7"/>
  <c r="J1398" i="7"/>
  <c r="J1397" i="7"/>
  <c r="J1396" i="7"/>
  <c r="J1395" i="7"/>
  <c r="J1394" i="7"/>
  <c r="J1393" i="7"/>
  <c r="J1392" i="7"/>
  <c r="J1391" i="7"/>
  <c r="J1390" i="7"/>
  <c r="J1389" i="7"/>
  <c r="J1388" i="7"/>
  <c r="J1387" i="7"/>
  <c r="J1386" i="7"/>
  <c r="J1385" i="7"/>
  <c r="J1384" i="7"/>
  <c r="J1383" i="7"/>
  <c r="J1382" i="7"/>
  <c r="J1381" i="7"/>
  <c r="J1380" i="7"/>
  <c r="J1379" i="7"/>
  <c r="J1378" i="7"/>
  <c r="J1377" i="7"/>
  <c r="J1376" i="7"/>
  <c r="J1375" i="7"/>
  <c r="J1374" i="7"/>
  <c r="J1373" i="7"/>
  <c r="J1372" i="7"/>
  <c r="J1371" i="7"/>
  <c r="J1370" i="7"/>
  <c r="J1369" i="7"/>
  <c r="J1368" i="7"/>
  <c r="J1367" i="7"/>
  <c r="J1366" i="7"/>
  <c r="J1365" i="7"/>
  <c r="J1364" i="7"/>
  <c r="J1363" i="7"/>
  <c r="J1362" i="7"/>
  <c r="J1361" i="7"/>
  <c r="J1360" i="7"/>
  <c r="J1359" i="7"/>
  <c r="J1358" i="7"/>
  <c r="J1357" i="7"/>
  <c r="J1356" i="7"/>
  <c r="J1355" i="7"/>
  <c r="J1354" i="7"/>
  <c r="J1353" i="7"/>
  <c r="J1352" i="7"/>
  <c r="J1351" i="7"/>
  <c r="J1350" i="7"/>
  <c r="J1349" i="7"/>
  <c r="J1348" i="7"/>
  <c r="J1347" i="7"/>
  <c r="J1346" i="7"/>
  <c r="J1345" i="7"/>
  <c r="J1344" i="7"/>
  <c r="J1343" i="7"/>
  <c r="J1342" i="7"/>
  <c r="J1341" i="7"/>
  <c r="J1340" i="7"/>
  <c r="J1339" i="7"/>
  <c r="J1338" i="7"/>
  <c r="J1337" i="7"/>
  <c r="J1336" i="7"/>
  <c r="J1335" i="7"/>
  <c r="J1334" i="7"/>
  <c r="J1333" i="7"/>
  <c r="J1332" i="7"/>
  <c r="J1331" i="7"/>
  <c r="J1330" i="7"/>
  <c r="J1329" i="7"/>
  <c r="J1328" i="7"/>
  <c r="J1327" i="7"/>
  <c r="J1326" i="7"/>
  <c r="J1325" i="7"/>
  <c r="J1324" i="7"/>
  <c r="J1323" i="7"/>
  <c r="J1322" i="7"/>
  <c r="J1321" i="7"/>
  <c r="J1320" i="7"/>
  <c r="J1319" i="7"/>
  <c r="J1318" i="7"/>
  <c r="J1317" i="7"/>
  <c r="J1316" i="7"/>
  <c r="J1315" i="7"/>
  <c r="J1314" i="7"/>
  <c r="J1313" i="7"/>
  <c r="J1312" i="7"/>
  <c r="J1311" i="7"/>
  <c r="J1310" i="7"/>
  <c r="J1309" i="7"/>
  <c r="J1308" i="7"/>
  <c r="J1307" i="7"/>
  <c r="J1306" i="7"/>
  <c r="J1305" i="7"/>
  <c r="J1304" i="7"/>
  <c r="J1303" i="7"/>
  <c r="J1302" i="7"/>
  <c r="J1301" i="7"/>
  <c r="J1300" i="7"/>
  <c r="J1299" i="7"/>
  <c r="J1298" i="7"/>
  <c r="J1297" i="7"/>
  <c r="J1296" i="7"/>
  <c r="J1295" i="7"/>
  <c r="J1294" i="7"/>
  <c r="J1293" i="7"/>
  <c r="J1292" i="7"/>
  <c r="J1291" i="7"/>
  <c r="J1290" i="7"/>
  <c r="J1289" i="7"/>
  <c r="J1288" i="7"/>
  <c r="J1287" i="7"/>
  <c r="J1286" i="7"/>
  <c r="J1285" i="7"/>
  <c r="J1284" i="7"/>
  <c r="J1283" i="7"/>
  <c r="J1282" i="7"/>
  <c r="J1281" i="7"/>
  <c r="J1280" i="7"/>
  <c r="J1279" i="7"/>
  <c r="J1278" i="7"/>
  <c r="J1277" i="7"/>
  <c r="J1276" i="7"/>
  <c r="J1275" i="7"/>
  <c r="J1274" i="7"/>
  <c r="J1273" i="7"/>
  <c r="J1272" i="7"/>
  <c r="J1271" i="7"/>
  <c r="J1270" i="7"/>
  <c r="J1269" i="7"/>
  <c r="J1268" i="7"/>
  <c r="J1267" i="7"/>
  <c r="J1266" i="7"/>
  <c r="J1265" i="7"/>
  <c r="J1264" i="7"/>
  <c r="J1263" i="7"/>
  <c r="J1262" i="7"/>
  <c r="J1261" i="7"/>
  <c r="J1260" i="7"/>
  <c r="J1259" i="7"/>
  <c r="J1258" i="7"/>
  <c r="J1257" i="7"/>
  <c r="J1256" i="7"/>
  <c r="J1255" i="7"/>
  <c r="J1254" i="7"/>
  <c r="J1253" i="7"/>
  <c r="J1252" i="7"/>
  <c r="J1251" i="7"/>
  <c r="J1250" i="7"/>
  <c r="J1249" i="7"/>
  <c r="J1248" i="7"/>
  <c r="J1247" i="7"/>
  <c r="J1246" i="7"/>
  <c r="J1245" i="7"/>
  <c r="J1244" i="7"/>
  <c r="J1243" i="7"/>
  <c r="J1242" i="7"/>
  <c r="J1241" i="7"/>
  <c r="J1240" i="7"/>
  <c r="J1239" i="7"/>
  <c r="J1238" i="7"/>
  <c r="J1237" i="7"/>
  <c r="J1236" i="7"/>
  <c r="J1235" i="7"/>
  <c r="J1234" i="7"/>
  <c r="J1233" i="7"/>
  <c r="J1232" i="7"/>
  <c r="J1231" i="7"/>
  <c r="J1230" i="7"/>
  <c r="J1229" i="7"/>
  <c r="J1228" i="7"/>
  <c r="J1227" i="7"/>
  <c r="J1226" i="7"/>
  <c r="J1225" i="7"/>
  <c r="J1224" i="7"/>
  <c r="J1223" i="7"/>
  <c r="J1222" i="7"/>
  <c r="J1221" i="7"/>
  <c r="J1220" i="7"/>
  <c r="J1219" i="7"/>
  <c r="J1218" i="7"/>
  <c r="J1217" i="7"/>
  <c r="J1216" i="7"/>
  <c r="J1215" i="7"/>
  <c r="J1214" i="7"/>
  <c r="J1213" i="7"/>
  <c r="J1212" i="7"/>
  <c r="J1211" i="7"/>
  <c r="J1210" i="7"/>
  <c r="J1209" i="7"/>
  <c r="J1208" i="7"/>
  <c r="J1207" i="7"/>
  <c r="J1206" i="7"/>
  <c r="J1205" i="7"/>
  <c r="J1204" i="7"/>
  <c r="J1203" i="7"/>
  <c r="J1202" i="7"/>
  <c r="J1201" i="7"/>
  <c r="J1200" i="7"/>
  <c r="J1199" i="7"/>
  <c r="J1198" i="7"/>
  <c r="J1197" i="7"/>
  <c r="J1196" i="7"/>
  <c r="J1195" i="7"/>
  <c r="J1194" i="7"/>
  <c r="J1193" i="7"/>
  <c r="J1192" i="7"/>
  <c r="J1191" i="7"/>
  <c r="J1190" i="7"/>
  <c r="J1189" i="7"/>
  <c r="J1188" i="7"/>
  <c r="J1187" i="7"/>
  <c r="J1186" i="7"/>
  <c r="J1185" i="7"/>
  <c r="J1184" i="7"/>
  <c r="J1183" i="7"/>
  <c r="J1182" i="7"/>
  <c r="J1181" i="7"/>
  <c r="J1180" i="7"/>
  <c r="J1179" i="7"/>
  <c r="J1178" i="7"/>
  <c r="J1177" i="7"/>
  <c r="J1176" i="7"/>
  <c r="J1175" i="7"/>
  <c r="J1174" i="7"/>
  <c r="J1173" i="7"/>
  <c r="J1172" i="7"/>
  <c r="J1171" i="7"/>
  <c r="J1170" i="7"/>
  <c r="J1169" i="7"/>
  <c r="J1168" i="7"/>
  <c r="J1167" i="7"/>
  <c r="J1166" i="7"/>
  <c r="J1165" i="7"/>
  <c r="J1164" i="7"/>
  <c r="J1163" i="7"/>
  <c r="J1162" i="7"/>
  <c r="J1161" i="7"/>
  <c r="J1160" i="7"/>
  <c r="J1159" i="7"/>
  <c r="J1158" i="7"/>
  <c r="J1157" i="7"/>
  <c r="J1156" i="7"/>
  <c r="J1155" i="7"/>
  <c r="J1154" i="7"/>
  <c r="J1153" i="7"/>
  <c r="J1152" i="7"/>
  <c r="J1151" i="7"/>
  <c r="J1150" i="7"/>
  <c r="J1149" i="7"/>
  <c r="J1148" i="7"/>
  <c r="J1147" i="7"/>
  <c r="J1146" i="7"/>
  <c r="J1145" i="7"/>
  <c r="J1144" i="7"/>
  <c r="J1143" i="7"/>
  <c r="J1142" i="7"/>
  <c r="J1141" i="7"/>
  <c r="J1140" i="7"/>
  <c r="J1139" i="7"/>
  <c r="J1138" i="7"/>
  <c r="J1137" i="7"/>
  <c r="J1136" i="7"/>
  <c r="J1135" i="7"/>
  <c r="J1134" i="7"/>
  <c r="J1133" i="7"/>
  <c r="J1132" i="7"/>
  <c r="J1131" i="7"/>
  <c r="J1130" i="7"/>
  <c r="J1129" i="7"/>
  <c r="J1128" i="7"/>
  <c r="J1127" i="7"/>
  <c r="J1126" i="7"/>
  <c r="J1125" i="7"/>
  <c r="J1124" i="7"/>
  <c r="J1123" i="7"/>
  <c r="J1122" i="7"/>
  <c r="J1121" i="7"/>
  <c r="J1120" i="7"/>
  <c r="J1119" i="7"/>
  <c r="J1118" i="7"/>
  <c r="J1117" i="7"/>
  <c r="J1116" i="7"/>
  <c r="J1115" i="7"/>
  <c r="J1114" i="7"/>
  <c r="J1113" i="7"/>
  <c r="J1112" i="7"/>
  <c r="J1111" i="7"/>
  <c r="J1110" i="7"/>
  <c r="J1109" i="7"/>
  <c r="J1108" i="7"/>
  <c r="J1107" i="7"/>
  <c r="J1106" i="7"/>
  <c r="J1105" i="7"/>
  <c r="J1104" i="7"/>
  <c r="J1103" i="7"/>
  <c r="J1102" i="7"/>
  <c r="J1101" i="7"/>
  <c r="J1100" i="7"/>
  <c r="J1099" i="7"/>
  <c r="J1098" i="7"/>
  <c r="J1097" i="7"/>
  <c r="J1096" i="7"/>
  <c r="J1095" i="7"/>
  <c r="J1094" i="7"/>
  <c r="J1093" i="7"/>
  <c r="J1092" i="7"/>
  <c r="J1091" i="7"/>
  <c r="J1090" i="7"/>
  <c r="J1089" i="7"/>
  <c r="J1088" i="7"/>
  <c r="J1087" i="7"/>
  <c r="J1086" i="7"/>
  <c r="J1085" i="7"/>
  <c r="J1084" i="7"/>
  <c r="J1083" i="7"/>
  <c r="J1082" i="7"/>
  <c r="J1081" i="7"/>
  <c r="J1080" i="7"/>
  <c r="J1079" i="7"/>
  <c r="J1078" i="7"/>
  <c r="J1077" i="7"/>
  <c r="J1076" i="7"/>
  <c r="J1075" i="7"/>
  <c r="J1074" i="7"/>
  <c r="J1073" i="7"/>
  <c r="J1072" i="7"/>
  <c r="J1071" i="7"/>
  <c r="J1070" i="7"/>
  <c r="J1069" i="7"/>
  <c r="J1068" i="7"/>
  <c r="J1067" i="7"/>
  <c r="J1066" i="7"/>
  <c r="J1065" i="7"/>
  <c r="J1064" i="7"/>
  <c r="J1063" i="7"/>
  <c r="J1062" i="7"/>
  <c r="J1061" i="7"/>
  <c r="J1060" i="7"/>
  <c r="J1059" i="7"/>
  <c r="J1058" i="7"/>
  <c r="J1057" i="7"/>
  <c r="J1056" i="7"/>
  <c r="J1055" i="7"/>
  <c r="J1054" i="7"/>
  <c r="J1053" i="7"/>
  <c r="J1052" i="7"/>
  <c r="J1051" i="7"/>
  <c r="J1050" i="7"/>
  <c r="J1049" i="7"/>
  <c r="J1048" i="7"/>
  <c r="J1047" i="7"/>
  <c r="J1046" i="7"/>
  <c r="J1045" i="7"/>
  <c r="J1044" i="7"/>
  <c r="J1043" i="7"/>
  <c r="J1042" i="7"/>
  <c r="J1041" i="7"/>
  <c r="J1040" i="7"/>
  <c r="J1039" i="7"/>
  <c r="J1038" i="7"/>
  <c r="J1037" i="7"/>
  <c r="J1036" i="7"/>
  <c r="J1035" i="7"/>
  <c r="J1034" i="7"/>
  <c r="J1033" i="7"/>
  <c r="J1032" i="7"/>
  <c r="J1031" i="7"/>
  <c r="J1030" i="7"/>
  <c r="J1029" i="7"/>
  <c r="J1028" i="7"/>
  <c r="J1027" i="7"/>
  <c r="J1026" i="7"/>
  <c r="J1025" i="7"/>
  <c r="J1024" i="7"/>
  <c r="J1023" i="7"/>
  <c r="J1022" i="7"/>
  <c r="J1021" i="7"/>
  <c r="J1020" i="7"/>
  <c r="J1019" i="7"/>
  <c r="J1018" i="7"/>
  <c r="J1017" i="7"/>
  <c r="J1016" i="7"/>
  <c r="J1015" i="7"/>
  <c r="J1014" i="7"/>
  <c r="J1013" i="7"/>
  <c r="J1012" i="7"/>
  <c r="J1011" i="7"/>
  <c r="J1010" i="7"/>
  <c r="J1009" i="7"/>
  <c r="J1008" i="7"/>
  <c r="J1007" i="7"/>
  <c r="J1006" i="7"/>
  <c r="J1005" i="7"/>
  <c r="J1004" i="7"/>
  <c r="J1003" i="7"/>
  <c r="J1002" i="7"/>
  <c r="J1001" i="7"/>
  <c r="J1000" i="7"/>
  <c r="J999" i="7"/>
  <c r="J998" i="7"/>
  <c r="J997" i="7"/>
  <c r="J996" i="7"/>
  <c r="J995" i="7"/>
  <c r="J994" i="7"/>
  <c r="J993" i="7"/>
  <c r="J992" i="7"/>
  <c r="J991" i="7"/>
  <c r="J990" i="7"/>
  <c r="J989" i="7"/>
  <c r="J988" i="7"/>
  <c r="J987" i="7"/>
  <c r="J986" i="7"/>
  <c r="J985" i="7"/>
  <c r="J984" i="7"/>
  <c r="J983" i="7"/>
  <c r="J982" i="7"/>
  <c r="J981" i="7"/>
  <c r="J980" i="7"/>
  <c r="J979" i="7"/>
  <c r="J978" i="7"/>
  <c r="J977" i="7"/>
  <c r="J976" i="7"/>
  <c r="J975" i="7"/>
  <c r="J974" i="7"/>
  <c r="J973" i="7"/>
  <c r="J972" i="7"/>
  <c r="J971" i="7"/>
  <c r="J970" i="7"/>
  <c r="J969" i="7"/>
  <c r="J968" i="7"/>
  <c r="J967" i="7"/>
  <c r="J966" i="7"/>
  <c r="J965" i="7"/>
  <c r="J964" i="7"/>
  <c r="J963" i="7"/>
  <c r="J962" i="7"/>
  <c r="J961" i="7"/>
  <c r="J960" i="7"/>
  <c r="J959" i="7"/>
  <c r="J958" i="7"/>
  <c r="J957" i="7"/>
  <c r="J956" i="7"/>
  <c r="J955" i="7"/>
  <c r="J954" i="7"/>
  <c r="J953" i="7"/>
  <c r="J952" i="7"/>
  <c r="J951" i="7"/>
  <c r="J950" i="7"/>
  <c r="J949" i="7"/>
  <c r="J948" i="7"/>
  <c r="J947" i="7"/>
  <c r="J946" i="7"/>
  <c r="J945" i="7"/>
  <c r="J944" i="7"/>
  <c r="J943" i="7"/>
  <c r="J942" i="7"/>
  <c r="J941" i="7"/>
  <c r="J940" i="7"/>
  <c r="J939" i="7"/>
  <c r="J938" i="7"/>
  <c r="J937" i="7"/>
  <c r="J936" i="7"/>
  <c r="J935" i="7"/>
  <c r="J934" i="7"/>
  <c r="J933" i="7"/>
  <c r="J932" i="7"/>
  <c r="J931" i="7"/>
  <c r="J930" i="7"/>
  <c r="J929" i="7"/>
  <c r="J928" i="7"/>
  <c r="J927" i="7"/>
  <c r="J926" i="7"/>
  <c r="J925" i="7"/>
  <c r="J924" i="7"/>
  <c r="J923" i="7"/>
  <c r="J922" i="7"/>
  <c r="J921" i="7"/>
  <c r="J920" i="7"/>
  <c r="J919" i="7"/>
  <c r="J918" i="7"/>
  <c r="J917" i="7"/>
  <c r="J916" i="7"/>
  <c r="J915" i="7"/>
  <c r="J914" i="7"/>
  <c r="J913" i="7"/>
  <c r="J912" i="7"/>
  <c r="J911" i="7"/>
  <c r="J910" i="7"/>
  <c r="J909" i="7"/>
  <c r="J908" i="7"/>
  <c r="J907" i="7"/>
  <c r="J906" i="7"/>
  <c r="J905" i="7"/>
  <c r="J904" i="7"/>
  <c r="J903" i="7"/>
  <c r="J902" i="7"/>
  <c r="J901" i="7"/>
  <c r="J900" i="7"/>
  <c r="J899" i="7"/>
  <c r="J898" i="7"/>
  <c r="J897" i="7"/>
  <c r="J896" i="7"/>
  <c r="J895" i="7"/>
  <c r="J894" i="7"/>
  <c r="J893" i="7"/>
  <c r="J892" i="7"/>
  <c r="J891" i="7"/>
  <c r="J890" i="7"/>
  <c r="J889" i="7"/>
  <c r="J888" i="7"/>
  <c r="J887" i="7"/>
  <c r="J886" i="7"/>
  <c r="J885" i="7"/>
  <c r="J884" i="7"/>
  <c r="J883" i="7"/>
  <c r="J882" i="7"/>
  <c r="J881" i="7"/>
  <c r="J880" i="7"/>
  <c r="J879" i="7"/>
  <c r="J878" i="7"/>
  <c r="J877" i="7"/>
  <c r="J876" i="7"/>
  <c r="J875" i="7"/>
  <c r="J874" i="7"/>
  <c r="J873" i="7"/>
  <c r="J872" i="7"/>
  <c r="J871" i="7"/>
  <c r="J870" i="7"/>
  <c r="J869" i="7"/>
  <c r="J868" i="7"/>
  <c r="J867" i="7"/>
  <c r="J866" i="7"/>
  <c r="J865" i="7"/>
  <c r="J864" i="7"/>
  <c r="J863" i="7"/>
  <c r="J862" i="7"/>
  <c r="J861" i="7"/>
  <c r="J860" i="7"/>
  <c r="J859" i="7"/>
  <c r="J858" i="7"/>
  <c r="J857" i="7"/>
  <c r="J856" i="7"/>
  <c r="J855" i="7"/>
  <c r="J854" i="7"/>
  <c r="J853" i="7"/>
  <c r="J852" i="7"/>
  <c r="J851" i="7"/>
  <c r="J850" i="7"/>
  <c r="J849" i="7"/>
  <c r="J848" i="7"/>
  <c r="J847" i="7"/>
  <c r="J846" i="7"/>
  <c r="J845" i="7"/>
  <c r="J844" i="7"/>
  <c r="J843" i="7"/>
  <c r="J842" i="7"/>
  <c r="J841" i="7"/>
  <c r="J840" i="7"/>
  <c r="J839" i="7"/>
  <c r="J838" i="7"/>
  <c r="J837" i="7"/>
  <c r="J836" i="7"/>
  <c r="J835" i="7"/>
  <c r="J834" i="7"/>
  <c r="J833" i="7"/>
  <c r="J832" i="7"/>
  <c r="J831" i="7"/>
  <c r="J830" i="7"/>
  <c r="J829" i="7"/>
  <c r="J828" i="7"/>
  <c r="J827" i="7"/>
  <c r="J826" i="7"/>
  <c r="J825" i="7"/>
  <c r="J824" i="7"/>
  <c r="J823" i="7"/>
  <c r="J822" i="7"/>
  <c r="J821" i="7"/>
  <c r="J820" i="7"/>
  <c r="J819" i="7"/>
  <c r="J818" i="7"/>
  <c r="J817" i="7"/>
  <c r="J816" i="7"/>
  <c r="J815" i="7"/>
  <c r="J814" i="7"/>
  <c r="J813" i="7"/>
  <c r="J812" i="7"/>
  <c r="J811" i="7"/>
  <c r="J810" i="7"/>
  <c r="J809" i="7"/>
  <c r="J808" i="7"/>
  <c r="J807" i="7"/>
  <c r="J806" i="7"/>
  <c r="J805" i="7"/>
  <c r="J804" i="7"/>
  <c r="J803" i="7"/>
  <c r="J802" i="7"/>
  <c r="J801" i="7"/>
  <c r="J800" i="7"/>
  <c r="J799" i="7"/>
  <c r="J798" i="7"/>
  <c r="J797" i="7"/>
  <c r="J796" i="7"/>
  <c r="J795" i="7"/>
  <c r="J794" i="7"/>
  <c r="J793" i="7"/>
  <c r="J792" i="7"/>
  <c r="J791" i="7"/>
  <c r="J790" i="7"/>
  <c r="J789" i="7"/>
  <c r="J788" i="7"/>
  <c r="J787" i="7"/>
  <c r="J786" i="7"/>
  <c r="J785" i="7"/>
  <c r="J784" i="7"/>
  <c r="J783" i="7"/>
  <c r="J782" i="7"/>
  <c r="J781" i="7"/>
  <c r="J780" i="7"/>
  <c r="J779" i="7"/>
  <c r="J778" i="7"/>
  <c r="J777" i="7"/>
  <c r="J776" i="7"/>
  <c r="J775" i="7"/>
  <c r="J774" i="7"/>
  <c r="J773" i="7"/>
  <c r="J772" i="7"/>
  <c r="J771" i="7"/>
  <c r="J770" i="7"/>
  <c r="J769" i="7"/>
  <c r="J768" i="7"/>
  <c r="J767" i="7"/>
  <c r="J766" i="7"/>
  <c r="J765" i="7"/>
  <c r="J764" i="7"/>
  <c r="J763" i="7"/>
  <c r="J762" i="7"/>
  <c r="J761" i="7"/>
  <c r="J760" i="7"/>
  <c r="J759" i="7"/>
  <c r="J758" i="7"/>
  <c r="J757" i="7"/>
  <c r="J756" i="7"/>
  <c r="J755" i="7"/>
  <c r="J754" i="7"/>
  <c r="J753" i="7"/>
  <c r="J752" i="7"/>
  <c r="J751" i="7"/>
  <c r="J750" i="7"/>
  <c r="J749" i="7"/>
  <c r="J748" i="7"/>
  <c r="J747" i="7"/>
  <c r="J746" i="7"/>
  <c r="J745" i="7"/>
  <c r="J744" i="7"/>
  <c r="J743" i="7"/>
  <c r="J742" i="7"/>
  <c r="J741" i="7"/>
  <c r="J740" i="7"/>
  <c r="J739" i="7"/>
  <c r="J738" i="7"/>
  <c r="J737" i="7"/>
  <c r="J736" i="7"/>
  <c r="J735" i="7"/>
  <c r="J734" i="7"/>
  <c r="J733" i="7"/>
  <c r="J732" i="7"/>
  <c r="J731" i="7"/>
  <c r="J730" i="7"/>
  <c r="J729" i="7"/>
  <c r="J728" i="7"/>
  <c r="J727" i="7"/>
  <c r="J726" i="7"/>
  <c r="J725" i="7"/>
  <c r="J724" i="7"/>
  <c r="J723" i="7"/>
  <c r="J722" i="7"/>
  <c r="J721" i="7"/>
  <c r="J720" i="7"/>
  <c r="J719" i="7"/>
  <c r="J718" i="7"/>
  <c r="J717" i="7"/>
  <c r="J716" i="7"/>
  <c r="J715" i="7"/>
  <c r="J714" i="7"/>
  <c r="J713" i="7"/>
  <c r="J712" i="7"/>
  <c r="J711" i="7"/>
  <c r="J710" i="7"/>
  <c r="J709" i="7"/>
  <c r="J708" i="7"/>
  <c r="J707" i="7"/>
  <c r="J706" i="7"/>
  <c r="J705" i="7"/>
  <c r="J704" i="7"/>
  <c r="J703" i="7"/>
  <c r="J702" i="7"/>
  <c r="J701" i="7"/>
  <c r="J700" i="7"/>
  <c r="J699" i="7"/>
  <c r="J698" i="7"/>
  <c r="J697" i="7"/>
  <c r="J696" i="7"/>
  <c r="J695" i="7"/>
  <c r="J694" i="7"/>
  <c r="J693" i="7"/>
  <c r="J692" i="7"/>
  <c r="J691" i="7"/>
  <c r="J690" i="7"/>
  <c r="J689" i="7"/>
  <c r="J688" i="7"/>
  <c r="J687" i="7"/>
  <c r="J686" i="7"/>
  <c r="J685" i="7"/>
  <c r="J684" i="7"/>
  <c r="J683" i="7"/>
  <c r="J682" i="7"/>
  <c r="J681" i="7"/>
  <c r="J680" i="7"/>
  <c r="J679" i="7"/>
  <c r="J678" i="7"/>
  <c r="J677" i="7"/>
  <c r="J676" i="7"/>
  <c r="J675" i="7"/>
  <c r="J674" i="7"/>
  <c r="J673" i="7"/>
  <c r="J672" i="7"/>
  <c r="J671" i="7"/>
  <c r="J670" i="7"/>
  <c r="J669" i="7"/>
  <c r="J668" i="7"/>
  <c r="J667" i="7"/>
  <c r="J666" i="7"/>
  <c r="J665" i="7"/>
  <c r="J664" i="7"/>
  <c r="J663" i="7"/>
  <c r="J662" i="7"/>
  <c r="J661" i="7"/>
  <c r="J660" i="7"/>
  <c r="J659" i="7"/>
  <c r="J658" i="7"/>
  <c r="J657" i="7"/>
  <c r="J656" i="7"/>
  <c r="J655" i="7"/>
  <c r="J654" i="7"/>
  <c r="J653" i="7"/>
  <c r="J652" i="7"/>
  <c r="J651" i="7"/>
  <c r="J650" i="7"/>
  <c r="J649" i="7"/>
  <c r="J648" i="7"/>
  <c r="J647" i="7"/>
  <c r="J646" i="7"/>
  <c r="J645" i="7"/>
  <c r="J644" i="7"/>
  <c r="J643" i="7"/>
  <c r="J642" i="7"/>
  <c r="J641" i="7"/>
  <c r="J640" i="7"/>
  <c r="J639" i="7"/>
  <c r="J638" i="7"/>
  <c r="J637" i="7"/>
  <c r="J636" i="7"/>
  <c r="J635" i="7"/>
  <c r="J634" i="7"/>
  <c r="J633" i="7"/>
  <c r="J632" i="7"/>
  <c r="J631" i="7"/>
  <c r="J630" i="7"/>
  <c r="J629" i="7"/>
  <c r="J628" i="7"/>
  <c r="J627" i="7"/>
  <c r="J626" i="7"/>
  <c r="J625" i="7"/>
  <c r="J624" i="7"/>
  <c r="J623" i="7"/>
  <c r="J622" i="7"/>
  <c r="J621" i="7"/>
  <c r="J620" i="7"/>
  <c r="J619" i="7"/>
  <c r="J618" i="7"/>
  <c r="J617" i="7"/>
  <c r="J616" i="7"/>
  <c r="J615" i="7"/>
  <c r="J614" i="7"/>
  <c r="J613" i="7"/>
  <c r="J612" i="7"/>
  <c r="J611" i="7"/>
  <c r="J610" i="7"/>
  <c r="J609" i="7"/>
  <c r="J608" i="7"/>
  <c r="J607" i="7"/>
  <c r="J606" i="7"/>
  <c r="J605" i="7"/>
  <c r="J604" i="7"/>
  <c r="J603" i="7"/>
  <c r="J602" i="7"/>
  <c r="J601" i="7"/>
  <c r="J600" i="7"/>
  <c r="J599" i="7"/>
  <c r="J598" i="7"/>
  <c r="J597" i="7"/>
  <c r="J596" i="7"/>
  <c r="J595" i="7"/>
  <c r="J594" i="7"/>
  <c r="J593" i="7"/>
  <c r="J592" i="7"/>
  <c r="J591" i="7"/>
  <c r="J590" i="7"/>
  <c r="J589" i="7"/>
  <c r="J588" i="7"/>
  <c r="J587" i="7"/>
  <c r="J586" i="7"/>
  <c r="J585" i="7"/>
  <c r="J584" i="7"/>
  <c r="J583" i="7"/>
  <c r="J582" i="7"/>
  <c r="J581" i="7"/>
  <c r="J580" i="7"/>
  <c r="J579" i="7"/>
  <c r="J578" i="7"/>
  <c r="J577" i="7"/>
  <c r="J576" i="7"/>
  <c r="J575" i="7"/>
  <c r="J574" i="7"/>
  <c r="J573" i="7"/>
  <c r="J572" i="7"/>
  <c r="J571" i="7"/>
  <c r="J570" i="7"/>
  <c r="J569" i="7"/>
  <c r="J568" i="7"/>
  <c r="J567" i="7"/>
  <c r="J566" i="7"/>
  <c r="J565" i="7"/>
  <c r="J564" i="7"/>
  <c r="J563" i="7"/>
  <c r="J562" i="7"/>
  <c r="J561" i="7"/>
  <c r="J560" i="7"/>
  <c r="J559" i="7"/>
  <c r="J558" i="7"/>
  <c r="J557" i="7"/>
  <c r="J556" i="7"/>
  <c r="J555" i="7"/>
  <c r="J554" i="7"/>
  <c r="J553" i="7"/>
  <c r="J552" i="7"/>
  <c r="J551" i="7"/>
  <c r="J550" i="7"/>
  <c r="J549" i="7"/>
  <c r="J548" i="7"/>
  <c r="J547" i="7"/>
  <c r="J546" i="7"/>
  <c r="J545" i="7"/>
  <c r="J544" i="7"/>
  <c r="J543" i="7"/>
  <c r="J542" i="7"/>
  <c r="J541" i="7"/>
  <c r="J540" i="7"/>
  <c r="J539" i="7"/>
  <c r="J538" i="7"/>
  <c r="J537" i="7"/>
  <c r="J536" i="7"/>
  <c r="J535" i="7"/>
  <c r="J534" i="7"/>
  <c r="J533" i="7"/>
  <c r="J532" i="7"/>
  <c r="J531" i="7"/>
  <c r="J530" i="7"/>
  <c r="J529" i="7"/>
  <c r="J528" i="7"/>
  <c r="J527" i="7"/>
  <c r="J526" i="7"/>
  <c r="J525" i="7"/>
  <c r="J524" i="7"/>
  <c r="J523" i="7"/>
  <c r="J522" i="7"/>
  <c r="J521" i="7"/>
  <c r="J520" i="7"/>
  <c r="J519" i="7"/>
  <c r="J518" i="7"/>
  <c r="J517" i="7"/>
  <c r="J516" i="7"/>
  <c r="J515" i="7"/>
  <c r="J514" i="7"/>
  <c r="J513" i="7"/>
  <c r="J512" i="7"/>
  <c r="J511" i="7"/>
  <c r="J510" i="7"/>
  <c r="J509" i="7"/>
  <c r="J508" i="7"/>
  <c r="J507" i="7"/>
  <c r="J506" i="7"/>
  <c r="J505" i="7"/>
  <c r="J504" i="7"/>
  <c r="J503" i="7"/>
  <c r="J502" i="7"/>
  <c r="J501" i="7"/>
  <c r="J500" i="7"/>
  <c r="J499" i="7"/>
  <c r="J498" i="7"/>
  <c r="J497" i="7"/>
  <c r="J496" i="7"/>
  <c r="J495" i="7"/>
  <c r="J494" i="7"/>
  <c r="J493" i="7"/>
  <c r="J492" i="7"/>
  <c r="J491" i="7"/>
  <c r="J490" i="7"/>
  <c r="J489" i="7"/>
  <c r="J488" i="7"/>
  <c r="J487" i="7"/>
  <c r="J486" i="7"/>
  <c r="J485" i="7"/>
  <c r="J484" i="7"/>
  <c r="J483" i="7"/>
  <c r="J482" i="7"/>
  <c r="J481" i="7"/>
  <c r="J480" i="7"/>
  <c r="J479" i="7"/>
  <c r="J478" i="7"/>
  <c r="J477" i="7"/>
  <c r="J476" i="7"/>
  <c r="J475" i="7"/>
  <c r="J474" i="7"/>
  <c r="J473" i="7"/>
  <c r="J472" i="7"/>
  <c r="J471" i="7"/>
  <c r="J470" i="7"/>
  <c r="J469" i="7"/>
  <c r="J468" i="7"/>
  <c r="J467" i="7"/>
  <c r="J466" i="7"/>
  <c r="J465" i="7"/>
  <c r="J464" i="7"/>
  <c r="J463" i="7"/>
  <c r="J462" i="7"/>
  <c r="J461" i="7"/>
  <c r="J460" i="7"/>
  <c r="J459" i="7"/>
  <c r="J458" i="7"/>
  <c r="J457" i="7"/>
  <c r="J456" i="7"/>
  <c r="J455" i="7"/>
  <c r="J454" i="7"/>
  <c r="J453" i="7"/>
  <c r="J452" i="7"/>
  <c r="J451" i="7"/>
  <c r="J450" i="7"/>
  <c r="J449" i="7"/>
  <c r="J448" i="7"/>
  <c r="J447" i="7"/>
  <c r="J446" i="7"/>
  <c r="J445" i="7"/>
  <c r="J444" i="7"/>
  <c r="J443" i="7"/>
  <c r="J442" i="7"/>
  <c r="J441" i="7"/>
  <c r="J440" i="7"/>
  <c r="J439" i="7"/>
  <c r="J438" i="7"/>
  <c r="J437" i="7"/>
  <c r="J436" i="7"/>
  <c r="J435" i="7"/>
  <c r="J434" i="7"/>
  <c r="J433" i="7"/>
  <c r="J432" i="7"/>
  <c r="J431" i="7"/>
  <c r="J430" i="7"/>
  <c r="J429" i="7"/>
  <c r="J428" i="7"/>
  <c r="J427" i="7"/>
  <c r="J426" i="7"/>
  <c r="J425" i="7"/>
  <c r="J424" i="7"/>
  <c r="J423" i="7"/>
  <c r="J422" i="7"/>
  <c r="J421" i="7"/>
  <c r="J420" i="7"/>
  <c r="J419" i="7"/>
  <c r="J418" i="7"/>
  <c r="J417" i="7"/>
  <c r="J416" i="7"/>
  <c r="J415" i="7"/>
  <c r="J414" i="7"/>
  <c r="J413" i="7"/>
  <c r="J412" i="7"/>
  <c r="J411" i="7"/>
  <c r="J410" i="7"/>
  <c r="J409" i="7"/>
  <c r="J408" i="7"/>
  <c r="J407" i="7"/>
  <c r="J406" i="7"/>
  <c r="J405" i="7"/>
  <c r="J404" i="7"/>
  <c r="J403" i="7"/>
  <c r="J402" i="7"/>
  <c r="J401" i="7"/>
  <c r="J400" i="7"/>
  <c r="J399" i="7"/>
  <c r="J398" i="7"/>
  <c r="J397" i="7"/>
  <c r="J396" i="7"/>
  <c r="J395" i="7"/>
  <c r="J394" i="7"/>
  <c r="J393" i="7"/>
  <c r="J392" i="7"/>
  <c r="J391" i="7"/>
  <c r="J390" i="7"/>
  <c r="J389" i="7"/>
  <c r="J388" i="7"/>
  <c r="J387" i="7"/>
  <c r="J386" i="7"/>
  <c r="J385" i="7"/>
  <c r="J384" i="7"/>
  <c r="J383" i="7"/>
  <c r="J382" i="7"/>
  <c r="J381" i="7"/>
  <c r="J380" i="7"/>
  <c r="J379" i="7"/>
  <c r="J378" i="7"/>
  <c r="J377" i="7"/>
  <c r="J376" i="7"/>
  <c r="J375" i="7"/>
  <c r="J374" i="7"/>
  <c r="J373" i="7"/>
  <c r="J372" i="7"/>
  <c r="J371" i="7"/>
  <c r="J370" i="7"/>
  <c r="J369" i="7"/>
  <c r="J368" i="7"/>
  <c r="J367" i="7"/>
  <c r="J366" i="7"/>
  <c r="J365" i="7"/>
  <c r="J364" i="7"/>
  <c r="J363" i="7"/>
  <c r="J362" i="7"/>
  <c r="J361" i="7"/>
  <c r="J360" i="7"/>
  <c r="J359" i="7"/>
  <c r="J358" i="7"/>
  <c r="J357" i="7"/>
  <c r="J356" i="7"/>
  <c r="J355" i="7"/>
  <c r="J354" i="7"/>
  <c r="J353" i="7"/>
  <c r="J352" i="7"/>
  <c r="J351" i="7"/>
  <c r="J350" i="7"/>
  <c r="J349" i="7"/>
  <c r="J348" i="7"/>
  <c r="J347" i="7"/>
  <c r="J346" i="7"/>
  <c r="J345" i="7"/>
  <c r="J344" i="7"/>
  <c r="J343" i="7"/>
  <c r="J342" i="7"/>
  <c r="J341" i="7"/>
  <c r="J340" i="7"/>
  <c r="J339" i="7"/>
  <c r="J338" i="7"/>
  <c r="J337" i="7"/>
  <c r="J336" i="7"/>
  <c r="J335" i="7"/>
  <c r="J334" i="7"/>
  <c r="J333" i="7"/>
  <c r="J332" i="7"/>
  <c r="J331" i="7"/>
  <c r="J330" i="7"/>
  <c r="J329" i="7"/>
  <c r="J328" i="7"/>
  <c r="J327" i="7"/>
  <c r="J326" i="7"/>
  <c r="J325" i="7"/>
  <c r="J324" i="7"/>
  <c r="J323" i="7"/>
  <c r="J322" i="7"/>
  <c r="J321" i="7"/>
  <c r="J320" i="7"/>
  <c r="J319" i="7"/>
  <c r="J318" i="7"/>
  <c r="J317" i="7"/>
  <c r="J316" i="7"/>
  <c r="J315" i="7"/>
  <c r="J314" i="7"/>
  <c r="J313" i="7"/>
  <c r="J312" i="7"/>
  <c r="J311" i="7"/>
  <c r="J310" i="7"/>
  <c r="J309" i="7"/>
  <c r="J308" i="7"/>
  <c r="J307" i="7"/>
  <c r="J306" i="7"/>
  <c r="J305" i="7"/>
  <c r="J304" i="7"/>
  <c r="J303" i="7"/>
  <c r="J302" i="7"/>
  <c r="J301" i="7"/>
  <c r="J300" i="7"/>
  <c r="J299" i="7"/>
  <c r="J298" i="7"/>
  <c r="J297" i="7"/>
  <c r="J296" i="7"/>
  <c r="J295" i="7"/>
  <c r="J294" i="7"/>
  <c r="J293" i="7"/>
  <c r="J292" i="7"/>
  <c r="J291" i="7"/>
  <c r="J290" i="7"/>
  <c r="J289" i="7"/>
  <c r="J288" i="7"/>
  <c r="J287" i="7"/>
  <c r="J286" i="7"/>
  <c r="J285" i="7"/>
  <c r="J284" i="7"/>
  <c r="J283" i="7"/>
  <c r="J282" i="7"/>
  <c r="J281" i="7"/>
  <c r="J280" i="7"/>
  <c r="J279" i="7"/>
  <c r="J278" i="7"/>
  <c r="J277" i="7"/>
  <c r="J276" i="7"/>
  <c r="J275" i="7"/>
  <c r="J274" i="7"/>
  <c r="J273" i="7"/>
  <c r="J272" i="7"/>
  <c r="J271" i="7"/>
  <c r="J270" i="7"/>
  <c r="J269" i="7"/>
  <c r="J268" i="7"/>
  <c r="J267" i="7"/>
  <c r="J266" i="7"/>
  <c r="J265" i="7"/>
  <c r="J264" i="7"/>
  <c r="J263" i="7"/>
  <c r="J262" i="7"/>
  <c r="J261" i="7"/>
  <c r="J260" i="7"/>
  <c r="J259" i="7"/>
  <c r="J258" i="7"/>
  <c r="J257" i="7"/>
  <c r="J256" i="7"/>
  <c r="J255" i="7"/>
  <c r="J254" i="7"/>
  <c r="J253" i="7"/>
  <c r="J252" i="7"/>
  <c r="J251" i="7"/>
  <c r="J250" i="7"/>
  <c r="J249" i="7"/>
  <c r="J248" i="7"/>
  <c r="J247" i="7"/>
  <c r="J246" i="7"/>
  <c r="J245" i="7"/>
  <c r="J244" i="7"/>
  <c r="J243" i="7"/>
  <c r="J242" i="7"/>
  <c r="J241" i="7"/>
  <c r="J240" i="7"/>
  <c r="J239" i="7"/>
  <c r="J238" i="7"/>
  <c r="J237" i="7"/>
  <c r="J236" i="7"/>
  <c r="J235" i="7"/>
  <c r="J234" i="7"/>
  <c r="J233" i="7"/>
  <c r="J232" i="7"/>
  <c r="J231" i="7"/>
  <c r="J230" i="7"/>
  <c r="J229" i="7"/>
  <c r="J228" i="7"/>
  <c r="J227" i="7"/>
  <c r="J226" i="7"/>
  <c r="J225" i="7"/>
  <c r="J224" i="7"/>
  <c r="J223" i="7"/>
  <c r="J222" i="7"/>
  <c r="J221" i="7"/>
  <c r="J220" i="7"/>
  <c r="J219" i="7"/>
  <c r="J218" i="7"/>
  <c r="J217" i="7"/>
  <c r="J216" i="7"/>
  <c r="J215" i="7"/>
  <c r="J214" i="7"/>
  <c r="J213" i="7"/>
  <c r="J212" i="7"/>
  <c r="J211" i="7"/>
  <c r="J210" i="7"/>
  <c r="J209" i="7"/>
  <c r="J208" i="7"/>
  <c r="J207" i="7"/>
  <c r="J206" i="7"/>
  <c r="J205" i="7"/>
  <c r="J204" i="7"/>
  <c r="J203" i="7"/>
  <c r="J202" i="7"/>
  <c r="J201" i="7"/>
  <c r="J200" i="7"/>
  <c r="J199" i="7"/>
  <c r="J198" i="7"/>
  <c r="J197" i="7"/>
  <c r="J196" i="7"/>
  <c r="J195" i="7"/>
  <c r="J194" i="7"/>
  <c r="J193" i="7"/>
  <c r="J192" i="7"/>
  <c r="J191" i="7"/>
  <c r="J190" i="7"/>
  <c r="J189" i="7"/>
  <c r="J188" i="7"/>
  <c r="J187" i="7"/>
  <c r="J186" i="7"/>
  <c r="J185" i="7"/>
  <c r="J184" i="7"/>
  <c r="J183" i="7"/>
  <c r="J182" i="7"/>
  <c r="J181" i="7"/>
  <c r="J180" i="7"/>
  <c r="J179" i="7"/>
  <c r="J178" i="7"/>
  <c r="J177" i="7"/>
  <c r="J176" i="7"/>
  <c r="J175" i="7"/>
  <c r="J174" i="7"/>
  <c r="J173" i="7"/>
  <c r="J172" i="7"/>
  <c r="J171" i="7"/>
  <c r="J170" i="7"/>
  <c r="J169" i="7"/>
  <c r="J168" i="7"/>
  <c r="J167" i="7"/>
  <c r="J166" i="7"/>
  <c r="J165" i="7"/>
  <c r="J164" i="7"/>
  <c r="J163" i="7"/>
  <c r="J162" i="7"/>
  <c r="J161" i="7"/>
  <c r="J160" i="7"/>
  <c r="J159" i="7"/>
  <c r="J158" i="7"/>
  <c r="J157" i="7"/>
  <c r="J156" i="7"/>
  <c r="J155" i="7"/>
  <c r="J154" i="7"/>
  <c r="J153" i="7"/>
  <c r="J152" i="7"/>
  <c r="J151" i="7"/>
  <c r="J150" i="7"/>
  <c r="J149" i="7"/>
  <c r="J148" i="7"/>
  <c r="J147" i="7"/>
  <c r="J146" i="7"/>
  <c r="J145" i="7"/>
  <c r="J144" i="7"/>
  <c r="J143" i="7"/>
  <c r="J142" i="7"/>
  <c r="J141" i="7"/>
  <c r="J140" i="7"/>
  <c r="J139" i="7"/>
  <c r="J138" i="7"/>
  <c r="J137" i="7"/>
  <c r="J136" i="7"/>
  <c r="J135" i="7"/>
  <c r="J134" i="7"/>
  <c r="J133" i="7"/>
  <c r="J132" i="7"/>
  <c r="J131" i="7"/>
  <c r="J130" i="7"/>
  <c r="J129" i="7"/>
  <c r="J128" i="7"/>
  <c r="J127" i="7"/>
  <c r="J126" i="7"/>
  <c r="J125" i="7"/>
  <c r="J124" i="7"/>
  <c r="J123" i="7"/>
  <c r="J122" i="7"/>
  <c r="J121" i="7"/>
  <c r="J120" i="7"/>
  <c r="J119" i="7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3" i="7"/>
  <c r="J2" i="7"/>
</calcChain>
</file>

<file path=xl/sharedStrings.xml><?xml version="1.0" encoding="utf-8"?>
<sst xmlns="http://schemas.openxmlformats.org/spreadsheetml/2006/main" count="31331" uniqueCount="5347">
  <si>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</si>
  <si>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</si>
  <si>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</si>
  <si>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</si>
  <si>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</si>
  <si>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</si>
  <si>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</si>
  <si>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</si>
  <si>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A0A010R9S2_9PEZI</t>
  </si>
  <si>
    <t>A0A010R9S2</t>
  </si>
  <si>
    <t>PF01459</t>
  </si>
  <si>
    <t>PF01459.21 Eukaryotic porin</t>
  </si>
  <si>
    <t>A0A010RE16_9PEZI</t>
  </si>
  <si>
    <t>A0A010RE16</t>
  </si>
  <si>
    <t>A0A014NCJ3_9HYPO</t>
  </si>
  <si>
    <t>A0A014NCJ3</t>
  </si>
  <si>
    <t>A0A016V0B7_9BILA</t>
  </si>
  <si>
    <t>A0A016V0B7</t>
  </si>
  <si>
    <t>PF07245</t>
  </si>
  <si>
    <t>PF07245.10 Phlebovirus glycoprotein G2</t>
  </si>
  <si>
    <t>A0A016V0Z2_9BILA</t>
  </si>
  <si>
    <t>A0A016V0Z2</t>
  </si>
  <si>
    <t>A0A016V266_9BILA</t>
  </si>
  <si>
    <t>A0A016V266</t>
  </si>
  <si>
    <t>A0A016V2Z9_9BILA</t>
  </si>
  <si>
    <t>A0A016V2Z9</t>
  </si>
  <si>
    <t>A0A016WXB6_9BILA</t>
  </si>
  <si>
    <t>A0A016WXB6</t>
  </si>
  <si>
    <t>A0A016WXR2_9BILA</t>
  </si>
  <si>
    <t>A0A016WXR2</t>
  </si>
  <si>
    <t>A0A016WXY9_9BILA</t>
  </si>
  <si>
    <t>A0A016WXY9</t>
  </si>
  <si>
    <t>A0A016WYW8_9BILA</t>
  </si>
  <si>
    <t>A0A016WYW8</t>
  </si>
  <si>
    <t>A0A016WZK6_9BILA</t>
  </si>
  <si>
    <t>A0A016WZK6</t>
  </si>
  <si>
    <t>A0A017SKU7_9EURO</t>
  </si>
  <si>
    <t>A0A017SKU7</t>
  </si>
  <si>
    <t>A0A017SNN2_9EURO</t>
  </si>
  <si>
    <t>A0A017SNN2</t>
  </si>
  <si>
    <t>A0A022Q182_ERYGU</t>
  </si>
  <si>
    <t>A0A022Q182</t>
  </si>
  <si>
    <t>A0A022Q4A1_ERYGU</t>
  </si>
  <si>
    <t>A0A022Q4A1</t>
  </si>
  <si>
    <t>A0A022QQD5_ERYGU</t>
  </si>
  <si>
    <t>A0A022QQD5</t>
  </si>
  <si>
    <t>A0A022QQS6_ERYGU</t>
  </si>
  <si>
    <t>A0A022QQS6</t>
  </si>
  <si>
    <t>A0A022R210_ERYGU</t>
  </si>
  <si>
    <t>A0A022R210</t>
  </si>
  <si>
    <t>A0A022R3C9_ERYGU</t>
  </si>
  <si>
    <t>A0A022R3C9</t>
  </si>
  <si>
    <t>A0A022R3W5_ERYGU</t>
  </si>
  <si>
    <t>A0A022R3W5</t>
  </si>
  <si>
    <t>A0A022RAW3_ERYGU</t>
  </si>
  <si>
    <t>A0A022RAW3</t>
  </si>
  <si>
    <t>A0A022RZU9_ERYGU</t>
  </si>
  <si>
    <t>A0A022RZU9</t>
  </si>
  <si>
    <t>A0A022S150_ERYGU</t>
  </si>
  <si>
    <t>A0A022S150</t>
  </si>
  <si>
    <t>A0A023AY29_GRENI</t>
  </si>
  <si>
    <t>A0A023AY29</t>
  </si>
  <si>
    <t>A0A024GC66_9STRA</t>
  </si>
  <si>
    <t>A0A024GC66</t>
  </si>
  <si>
    <t>A0A024GH26_9STRA</t>
  </si>
  <si>
    <t>A0A024GH26</t>
  </si>
  <si>
    <t>A0A024GI36_9STRA</t>
  </si>
  <si>
    <t>A0A024GI36</t>
  </si>
  <si>
    <t>A0A024TCU8_9STRA</t>
  </si>
  <si>
    <t>A0A024TCU8</t>
  </si>
  <si>
    <t>A0A024TXR6_9STRA</t>
  </si>
  <si>
    <t>A0A024TXR6</t>
  </si>
  <si>
    <t>A0A024TXT4_9STRA</t>
  </si>
  <si>
    <t>A0A024TXT4</t>
  </si>
  <si>
    <t>A0A024VKC1_PLAFA</t>
  </si>
  <si>
    <t>A0A024VKC1</t>
  </si>
  <si>
    <t>A0A024VS93_PLAFA</t>
  </si>
  <si>
    <t>A0A024VS93</t>
  </si>
  <si>
    <t>A0A024WC82_PLAFA</t>
  </si>
  <si>
    <t>A0A024WC82</t>
  </si>
  <si>
    <t>A0A024WIP8_PLAFA</t>
  </si>
  <si>
    <t>A0A024WIP8</t>
  </si>
  <si>
    <t>A0A024WTI1_PLAFA</t>
  </si>
  <si>
    <t>A0A024WTI1</t>
  </si>
  <si>
    <t>A0A026W8Q6_CERBI</t>
  </si>
  <si>
    <t>A0A026W8Q6</t>
  </si>
  <si>
    <t>A0A026WPY5_CERBI</t>
  </si>
  <si>
    <t>A0A026WPY5</t>
  </si>
  <si>
    <t>A0A026WQS2_CERBI</t>
  </si>
  <si>
    <t>A0A026WQS2</t>
  </si>
  <si>
    <t>A0A026X0N9_CERBI</t>
  </si>
  <si>
    <t>A0A026X0N9</t>
  </si>
  <si>
    <t>A0A044QTA1_ONCVO</t>
  </si>
  <si>
    <t>A0A044QTA1</t>
  </si>
  <si>
    <t>A0A044QTB3_ONCVO</t>
  </si>
  <si>
    <t>A0A044QTB3</t>
  </si>
  <si>
    <t>A0A044T7P5_ONCVO</t>
  </si>
  <si>
    <t>A0A044T7P5</t>
  </si>
  <si>
    <t>A0A058Z9T0_9EUKA</t>
  </si>
  <si>
    <t>A0A058Z9T0</t>
  </si>
  <si>
    <t>A0A058ZCK9_9EUKA</t>
  </si>
  <si>
    <t>A0A058ZCK9</t>
  </si>
  <si>
    <t>A0A059A9X7_EUCGR</t>
  </si>
  <si>
    <t>A0A059A9X7</t>
  </si>
  <si>
    <t>A0A059AG31_EUCGR</t>
  </si>
  <si>
    <t>A0A059AG31</t>
  </si>
  <si>
    <t>A0A059AM35_EUCGR</t>
  </si>
  <si>
    <t>A0A059AM35</t>
  </si>
  <si>
    <t>A0A059AR68_EUCGR</t>
  </si>
  <si>
    <t>A0A059AR68</t>
  </si>
  <si>
    <t>A0A059AS77_EUCGR</t>
  </si>
  <si>
    <t>A0A059AS77</t>
  </si>
  <si>
    <t>A0A059BGL5_EUCGR</t>
  </si>
  <si>
    <t>A0A059BGL5</t>
  </si>
  <si>
    <t>A0A059BR47_EUCGR</t>
  </si>
  <si>
    <t>A0A059BR47</t>
  </si>
  <si>
    <t>A0A059CKK6_EUCGR</t>
  </si>
  <si>
    <t>A0A059CKK6</t>
  </si>
  <si>
    <t>A0A059CLC1_EUCGR</t>
  </si>
  <si>
    <t>A0A059CLC1</t>
  </si>
  <si>
    <t>A0A059CYW0_EUCGR</t>
  </si>
  <si>
    <t>A0A059CYW0</t>
  </si>
  <si>
    <t>A0A059F126_9MICR</t>
  </si>
  <si>
    <t>A0A059F126</t>
  </si>
  <si>
    <t>A0A059IXW2_9EURO</t>
  </si>
  <si>
    <t>A0A059IXW2</t>
  </si>
  <si>
    <t>A0A059JA29_9EURO</t>
  </si>
  <si>
    <t>A0A059JA29</t>
  </si>
  <si>
    <t>A0A059LH87_9CHLO</t>
  </si>
  <si>
    <t>A0A059LH87</t>
  </si>
  <si>
    <t>A0A059LLH5_9CHLO</t>
  </si>
  <si>
    <t>A0A059LLH5</t>
  </si>
  <si>
    <t>A0A060SEW6_PYCCI</t>
  </si>
  <si>
    <t>A0A060SEW6</t>
  </si>
  <si>
    <t>A0A060SP45_PYCCI</t>
  </si>
  <si>
    <t>A0A060SP45</t>
  </si>
  <si>
    <t>A0A061DB70_BABBI</t>
  </si>
  <si>
    <t>A0A061DB70</t>
  </si>
  <si>
    <t>A0A061DHN6_THECC</t>
  </si>
  <si>
    <t>A0A061DHN6</t>
  </si>
  <si>
    <t>A0A061E2A2_THECC</t>
  </si>
  <si>
    <t>A0A061E2A2</t>
  </si>
  <si>
    <t>A0A061E3V5_THECC</t>
  </si>
  <si>
    <t>A0A061E3V5</t>
  </si>
  <si>
    <t>A0A061EBN3_THECC</t>
  </si>
  <si>
    <t>A0A061EBN3</t>
  </si>
  <si>
    <t>A0A061EEK9_THECC</t>
  </si>
  <si>
    <t>A0A061EEK9</t>
  </si>
  <si>
    <t>A0A061EIC1_THECC</t>
  </si>
  <si>
    <t>A0A061EIC1</t>
  </si>
  <si>
    <t>A0A061FML5_THECC</t>
  </si>
  <si>
    <t>A0A061FML5</t>
  </si>
  <si>
    <t>A0A061FXF7_THECC</t>
  </si>
  <si>
    <t>A0A061FXF7</t>
  </si>
  <si>
    <t>A0A061GPW5_THECC</t>
  </si>
  <si>
    <t>A0A061GPW5</t>
  </si>
  <si>
    <t>A0A061H2K0_9BASI</t>
  </si>
  <si>
    <t>A0A061H2K0</t>
  </si>
  <si>
    <t>A0A061H773_9BASI</t>
  </si>
  <si>
    <t>A0A061H773</t>
  </si>
  <si>
    <t>A0A061HF56_BLUGR</t>
  </si>
  <si>
    <t>A0A061HF56</t>
  </si>
  <si>
    <t>A0A063BVT9_9HYPO</t>
  </si>
  <si>
    <t>A0A063BVT9</t>
  </si>
  <si>
    <t>A0A063BZ96_9HYPO</t>
  </si>
  <si>
    <t>A0A063BZ96</t>
  </si>
  <si>
    <t>A0A066V0P6_9HOMO</t>
  </si>
  <si>
    <t>A0A066V0P6</t>
  </si>
  <si>
    <t>A0A066V312_9BASI</t>
  </si>
  <si>
    <t>A0A066V312</t>
  </si>
  <si>
    <t>A0A066VUL4_9HOMO</t>
  </si>
  <si>
    <t>A0A066VUL4</t>
  </si>
  <si>
    <t>A0A066WDM1_9BASI</t>
  </si>
  <si>
    <t>A0A066WDM1</t>
  </si>
  <si>
    <t>A0A066X1K9_COLSU</t>
  </si>
  <si>
    <t>A0A066X1K9</t>
  </si>
  <si>
    <t>A0A066XF94_COLSU</t>
  </si>
  <si>
    <t>A0A066XF94</t>
  </si>
  <si>
    <t>A0A067BCY0_SAPPC</t>
  </si>
  <si>
    <t>A0A067BCY0</t>
  </si>
  <si>
    <t>A0A067BXM8_SAPPC</t>
  </si>
  <si>
    <t>A0A067BXM8</t>
  </si>
  <si>
    <t>A0A067C2J5_SAPPC</t>
  </si>
  <si>
    <t>A0A067C2J5</t>
  </si>
  <si>
    <t>A0A067C4V6_SAPPC</t>
  </si>
  <si>
    <t>A0A067C4V6</t>
  </si>
  <si>
    <t>A0A067C5C1_SAPPC</t>
  </si>
  <si>
    <t>A0A067C5C1</t>
  </si>
  <si>
    <t>A0A067DUI1_CITSI</t>
  </si>
  <si>
    <t>A0A067DUI1</t>
  </si>
  <si>
    <t>A0A067FYP7_CITSI</t>
  </si>
  <si>
    <t>A0A067FYP7</t>
  </si>
  <si>
    <t>A0A067G2K2_CITSI</t>
  </si>
  <si>
    <t>A0A067G2K2</t>
  </si>
  <si>
    <t>A0A067G394_CITSI</t>
  </si>
  <si>
    <t>A0A067G394</t>
  </si>
  <si>
    <t>A0A067GBN0_CITSI</t>
  </si>
  <si>
    <t>A0A067GBN0</t>
  </si>
  <si>
    <t>A0A067GSW1_CITSI</t>
  </si>
  <si>
    <t>A0A067GSW1</t>
  </si>
  <si>
    <t>A0A067GT57_CITSI</t>
  </si>
  <si>
    <t>A0A067GT57</t>
  </si>
  <si>
    <t>A0A067GTV7_CITSI</t>
  </si>
  <si>
    <t>A0A067GTV7</t>
  </si>
  <si>
    <t>A0A067H5H7_CITSI</t>
  </si>
  <si>
    <t>A0A067H5H7</t>
  </si>
  <si>
    <t>A0A067JML0_JATCU</t>
  </si>
  <si>
    <t>A0A067JML0</t>
  </si>
  <si>
    <t>A0A067K7H3_JATCU</t>
  </si>
  <si>
    <t>A0A067K7H3</t>
  </si>
  <si>
    <t>A0A067K8A1_JATCU</t>
  </si>
  <si>
    <t>A0A067K8A1</t>
  </si>
  <si>
    <t>A0A067KW88_JATCU</t>
  </si>
  <si>
    <t>A0A067KW88</t>
  </si>
  <si>
    <t>A0A067LBZ3_JATCU</t>
  </si>
  <si>
    <t>A0A067LBZ3</t>
  </si>
  <si>
    <t>A0A067LDZ7_JATCU</t>
  </si>
  <si>
    <t>A0A067LDZ7</t>
  </si>
  <si>
    <t>A0A067LX48_9HOMO</t>
  </si>
  <si>
    <t>A0A067LX48</t>
  </si>
  <si>
    <t>A0A067M2D7_9HOMO</t>
  </si>
  <si>
    <t>A0A067M2D7</t>
  </si>
  <si>
    <t>A0A067MGX3_9HOMO</t>
  </si>
  <si>
    <t>A0A067MGX3</t>
  </si>
  <si>
    <t>A0A067NQL5_PLEOS</t>
  </si>
  <si>
    <t>A0A067NQL5</t>
  </si>
  <si>
    <t>A0A067PA79_PLEOS</t>
  </si>
  <si>
    <t>A0A067PA79</t>
  </si>
  <si>
    <t>A0A067Q3T8_9HOMO</t>
  </si>
  <si>
    <t>A0A067Q3T8</t>
  </si>
  <si>
    <t>A0A067Q8W5_9HOMO</t>
  </si>
  <si>
    <t>A0A067Q8W5</t>
  </si>
  <si>
    <t>A0A067R567_ZOONE</t>
  </si>
  <si>
    <t>A0A067R567</t>
  </si>
  <si>
    <t>A0A067RGH4_ZOONE</t>
  </si>
  <si>
    <t>A0A067RGH4</t>
  </si>
  <si>
    <t>A0A067TGZ2_9AGAR</t>
  </si>
  <si>
    <t>A0A067TGZ2</t>
  </si>
  <si>
    <t>A0A067THB1_9AGAR</t>
  </si>
  <si>
    <t>A0A067THB1</t>
  </si>
  <si>
    <t>A0A067TU76_9AGAR</t>
  </si>
  <si>
    <t>A0A067TU76</t>
  </si>
  <si>
    <t>A0A068RIS3_9FUNG</t>
  </si>
  <si>
    <t>A0A068RIS3</t>
  </si>
  <si>
    <t>A0A068S2R6_9FUNG</t>
  </si>
  <si>
    <t>A0A068S2R6</t>
  </si>
  <si>
    <t>A0A068S6C8_9FUNG</t>
  </si>
  <si>
    <t>A0A068S6C8</t>
  </si>
  <si>
    <t>A0A068SAY4_9FUNG</t>
  </si>
  <si>
    <t>A0A068SAY4</t>
  </si>
  <si>
    <t>A0A068X4A8_HYMMI</t>
  </si>
  <si>
    <t>A0A068X4A8</t>
  </si>
  <si>
    <t>A0A068X6J1_HYMMI</t>
  </si>
  <si>
    <t>A0A068X6J1</t>
  </si>
  <si>
    <t>A0A068XCR4_HYMMI</t>
  </si>
  <si>
    <t>A0A068XCR4</t>
  </si>
  <si>
    <t>A0A068XU37_ECHMU</t>
  </si>
  <si>
    <t>A0A068XU37</t>
  </si>
  <si>
    <t>A0A068Y073_ECHMU</t>
  </si>
  <si>
    <t>A0A068Y073</t>
  </si>
  <si>
    <t>A0A068YG79_ECHMU</t>
  </si>
  <si>
    <t>A0A068YG79</t>
  </si>
  <si>
    <t>PF00211</t>
  </si>
  <si>
    <t>PF00211.19 Adenylate and Guanylate cyclase catalytic domain</t>
  </si>
  <si>
    <t>A0A072NZ24_9EURO</t>
  </si>
  <si>
    <t>A0A072NZ24</t>
  </si>
  <si>
    <t>A0A072PNX7_9EURO</t>
  </si>
  <si>
    <t>A0A072PNX7</t>
  </si>
  <si>
    <t>A0A072TSK6_MEDTR</t>
  </si>
  <si>
    <t>A0A072TSK6</t>
  </si>
  <si>
    <t>A0A072VEI7_MEDTR</t>
  </si>
  <si>
    <t>A0A072VEI7</t>
  </si>
  <si>
    <t>A0A074RGJ7_9HOMO</t>
  </si>
  <si>
    <t>A0A074RGJ7</t>
  </si>
  <si>
    <t>A0A074S8W3_9HOMO</t>
  </si>
  <si>
    <t>A0A074S8W3</t>
  </si>
  <si>
    <t>A0A074SL45_HAMHA</t>
  </si>
  <si>
    <t>A0A074SL45</t>
  </si>
  <si>
    <t>A0A074SWF3_HAMHA</t>
  </si>
  <si>
    <t>A0A074SWF3</t>
  </si>
  <si>
    <t>A0A074VUJ1_9PEZI</t>
  </si>
  <si>
    <t>A0A074VUJ1</t>
  </si>
  <si>
    <t>A0A074VV90_9PEZI</t>
  </si>
  <si>
    <t>A0A074VV90</t>
  </si>
  <si>
    <t>A0A074WB69_9PEZI</t>
  </si>
  <si>
    <t>A0A074WB69</t>
  </si>
  <si>
    <t>A0A074XSK9_AURPU</t>
  </si>
  <si>
    <t>A0A074XSK9</t>
  </si>
  <si>
    <t>A0A074XTK0_9PEZI</t>
  </si>
  <si>
    <t>A0A074XTK0</t>
  </si>
  <si>
    <t>A0A074Y1I7_AURPU</t>
  </si>
  <si>
    <t>A0A074Y1I7</t>
  </si>
  <si>
    <t>A0A074YZR4_9TREM</t>
  </si>
  <si>
    <t>A0A074YZR4</t>
  </si>
  <si>
    <t>A0A074Z1S3_9PEZI</t>
  </si>
  <si>
    <t>A0A074Z1S3</t>
  </si>
  <si>
    <t>A0A074ZAL0_9PEZI</t>
  </si>
  <si>
    <t>A0A074ZAL0</t>
  </si>
  <si>
    <t>A0A074ZTF4_9TREM</t>
  </si>
  <si>
    <t>A0A074ZTF4</t>
  </si>
  <si>
    <t>A0A075AEY5_9TREM</t>
  </si>
  <si>
    <t>A0A075AEY5</t>
  </si>
  <si>
    <t>A0A075B299_9FUNG</t>
  </si>
  <si>
    <t>A0A075B299</t>
  </si>
  <si>
    <t>A0A075B4C2_9FUNG</t>
  </si>
  <si>
    <t>A0A075B4C2</t>
  </si>
  <si>
    <t>A0A077RWB6_WHEAT</t>
  </si>
  <si>
    <t>A0A077RWB6</t>
  </si>
  <si>
    <t>A0A077Z1F9_TRITR</t>
  </si>
  <si>
    <t>A0A077Z1F9</t>
  </si>
  <si>
    <t>A0A077Z742_TRITR</t>
  </si>
  <si>
    <t>A0A077Z742</t>
  </si>
  <si>
    <t>A0A078A207_STYLE</t>
  </si>
  <si>
    <t>A0A078A207</t>
  </si>
  <si>
    <t>A0A078AZA1_STYLE</t>
  </si>
  <si>
    <t>A0A078AZA1</t>
  </si>
  <si>
    <t>A0A078B336_STYLE</t>
  </si>
  <si>
    <t>A0A078B336</t>
  </si>
  <si>
    <t>A0A078B4Y8_STYLE</t>
  </si>
  <si>
    <t>A0A078B4Y8</t>
  </si>
  <si>
    <t>A0A078CDQ6_BRANA</t>
  </si>
  <si>
    <t>A0A078CDQ6</t>
  </si>
  <si>
    <t>A0A078CX09_BRANA</t>
  </si>
  <si>
    <t>A0A078CX09</t>
  </si>
  <si>
    <t>A0A078CZI1_BRANA</t>
  </si>
  <si>
    <t>A0A078CZI1</t>
  </si>
  <si>
    <t>A0A078D8J7_BRANA</t>
  </si>
  <si>
    <t>A0A078D8J7</t>
  </si>
  <si>
    <t>A0A078DHF0_BRANA</t>
  </si>
  <si>
    <t>A0A078DHF0</t>
  </si>
  <si>
    <t>A0A078DST3_BRANA</t>
  </si>
  <si>
    <t>A0A078DST3</t>
  </si>
  <si>
    <t>A0A078EFY5_BRANA</t>
  </si>
  <si>
    <t>A0A078EFY5</t>
  </si>
  <si>
    <t>A0A078ERF4_BRANA</t>
  </si>
  <si>
    <t>A0A078ERF4</t>
  </si>
  <si>
    <t>A0A078FAA9_BRANA</t>
  </si>
  <si>
    <t>A0A078FAA9</t>
  </si>
  <si>
    <t>A0A078FF04_BRANA</t>
  </si>
  <si>
    <t>A0A078FF04</t>
  </si>
  <si>
    <t>A0A078G0Y8_BRANA</t>
  </si>
  <si>
    <t>A0A078G0Y8</t>
  </si>
  <si>
    <t>A0A078GDS0_BRANA</t>
  </si>
  <si>
    <t>A0A078GDS0</t>
  </si>
  <si>
    <t>A0A078GEJ7_BRANA</t>
  </si>
  <si>
    <t>A0A078GEJ7</t>
  </si>
  <si>
    <t>A0A078GGU5_BRANA</t>
  </si>
  <si>
    <t>A0A078GGU5</t>
  </si>
  <si>
    <t>A0A078GKI3_BRANA</t>
  </si>
  <si>
    <t>A0A078GKI3</t>
  </si>
  <si>
    <t>A0A078GL74_BRANA</t>
  </si>
  <si>
    <t>A0A078GL74</t>
  </si>
  <si>
    <t>A0A078GQ71_BRANA</t>
  </si>
  <si>
    <t>A0A078GQ71</t>
  </si>
  <si>
    <t>A0A078H469_BRANA</t>
  </si>
  <si>
    <t>A0A078H469</t>
  </si>
  <si>
    <t>A0A078HE62_BRANA</t>
  </si>
  <si>
    <t>A0A078HE62</t>
  </si>
  <si>
    <t>A0A078HFB5_BRANA</t>
  </si>
  <si>
    <t>A0A078HFB5</t>
  </si>
  <si>
    <t>A0A078HHG3_BRANA</t>
  </si>
  <si>
    <t>A0A078HHG3</t>
  </si>
  <si>
    <t>A0A078HKV9_BRANA</t>
  </si>
  <si>
    <t>A0A078HKV9</t>
  </si>
  <si>
    <t>A0A078HLV9_BRANA</t>
  </si>
  <si>
    <t>A0A078HLV9</t>
  </si>
  <si>
    <t>A0A078HRQ3_BRANA</t>
  </si>
  <si>
    <t>A0A078HRQ3</t>
  </si>
  <si>
    <t>A0A078HZM1_BRANA</t>
  </si>
  <si>
    <t>A0A078HZM1</t>
  </si>
  <si>
    <t>A0A078I1C4_BRANA</t>
  </si>
  <si>
    <t>A0A078I1C4</t>
  </si>
  <si>
    <t>A0A078J234_BRANA</t>
  </si>
  <si>
    <t>A0A078J234</t>
  </si>
  <si>
    <t>A0A078J5S9_BRANA</t>
  </si>
  <si>
    <t>A0A078J5S9</t>
  </si>
  <si>
    <t>A0A078J995_BRANA</t>
  </si>
  <si>
    <t>A0A078J995</t>
  </si>
  <si>
    <t>A0A078JLR3_BRANA</t>
  </si>
  <si>
    <t>A0A078JLR3</t>
  </si>
  <si>
    <t>A0A078JRR1_BRANA</t>
  </si>
  <si>
    <t>A0A078JRR1</t>
  </si>
  <si>
    <t>A0A078JSQ0_BRANA</t>
  </si>
  <si>
    <t>A0A078JSQ0</t>
  </si>
  <si>
    <t>A0A078JUS8_BRANA</t>
  </si>
  <si>
    <t>A0A078JUS8</t>
  </si>
  <si>
    <t>A0A080WKX9_TRIRC</t>
  </si>
  <si>
    <t>A0A080WKX9</t>
  </si>
  <si>
    <t>A0A080WW69_TRIRC</t>
  </si>
  <si>
    <t>A0A080WW69</t>
  </si>
  <si>
    <t>A0A081CJQ0_PSEA2</t>
  </si>
  <si>
    <t>A0A081CJQ0</t>
  </si>
  <si>
    <t>A0A084FUL1_9PEZI</t>
  </si>
  <si>
    <t>A0A084FUL1</t>
  </si>
  <si>
    <t>A0A084FX45_9PEZI</t>
  </si>
  <si>
    <t>A0A084FX45</t>
  </si>
  <si>
    <t>A0A084QBD1_9HYPO</t>
  </si>
  <si>
    <t>A0A084QBD1</t>
  </si>
  <si>
    <t>A0A084QPT2_9HYPO</t>
  </si>
  <si>
    <t>A0A084QPT2</t>
  </si>
  <si>
    <t>A0A084VP73_ANOSI</t>
  </si>
  <si>
    <t>A0A084VP73</t>
  </si>
  <si>
    <t>A0A084W8T7_ANOSI</t>
  </si>
  <si>
    <t>A0A084W8T7</t>
  </si>
  <si>
    <t>A0A084WT97_ANOSI</t>
  </si>
  <si>
    <t>A0A084WT97</t>
  </si>
  <si>
    <t>A0A085M332_9BILA</t>
  </si>
  <si>
    <t>A0A085M332</t>
  </si>
  <si>
    <t>A0A085NAT7_9BILA</t>
  </si>
  <si>
    <t>A0A085NAT7</t>
  </si>
  <si>
    <t>A0A086ST27_ACRC1</t>
  </si>
  <si>
    <t>A0A086ST27</t>
  </si>
  <si>
    <t>A0A086T5T2_ACRC1</t>
  </si>
  <si>
    <t>A0A086T5T2</t>
  </si>
  <si>
    <t>A0A087G793_ARAAL</t>
  </si>
  <si>
    <t>A0A087G793</t>
  </si>
  <si>
    <t>A0A087GEY3_ARAAL</t>
  </si>
  <si>
    <t>A0A087GEY3</t>
  </si>
  <si>
    <t>A0A087GWK6_ARAAL</t>
  </si>
  <si>
    <t>A0A087GWK6</t>
  </si>
  <si>
    <t>A0A087H1D0_ARAAL</t>
  </si>
  <si>
    <t>A0A087H1D0</t>
  </si>
  <si>
    <t>A0A087H637_ARAAL</t>
  </si>
  <si>
    <t>A0A087H637</t>
  </si>
  <si>
    <t>A0A087HB24_ARAAL</t>
  </si>
  <si>
    <t>A0A087HB24</t>
  </si>
  <si>
    <t>A0A087QGR1_APTFO</t>
  </si>
  <si>
    <t>A0A087QGR1</t>
  </si>
  <si>
    <t>A0A087QYT9_APTFO</t>
  </si>
  <si>
    <t>A0A087QYT9</t>
  </si>
  <si>
    <t>A0A087RF36_APTFO</t>
  </si>
  <si>
    <t>A0A087RF36</t>
  </si>
  <si>
    <t>A0A087SBZ6_AUXPR</t>
  </si>
  <si>
    <t>A0A087SBZ6</t>
  </si>
  <si>
    <t>A0A087SS25_AUXPR</t>
  </si>
  <si>
    <t>A0A087SS25</t>
  </si>
  <si>
    <t>A0A087T8X6_9ARAC</t>
  </si>
  <si>
    <t>A0A087T8X6</t>
  </si>
  <si>
    <t>A0A087TG90_9ARAC</t>
  </si>
  <si>
    <t>A0A087TG90</t>
  </si>
  <si>
    <t>A0A087TW10_9ARAC</t>
  </si>
  <si>
    <t>A0A087TW10</t>
  </si>
  <si>
    <t>A0A087V9Z8_BALRE</t>
  </si>
  <si>
    <t>A0A087V9Z8</t>
  </si>
  <si>
    <t>A0A087X9D2_POEFO</t>
  </si>
  <si>
    <t>A0A087X9D2</t>
  </si>
  <si>
    <t>A0A087XC14_POEFO</t>
  </si>
  <si>
    <t>A0A087XC14</t>
  </si>
  <si>
    <t>A0A087XIK4_POEFO</t>
  </si>
  <si>
    <t>A0A087XIK4</t>
  </si>
  <si>
    <t>A0A087XKD8_POEFO</t>
  </si>
  <si>
    <t>A0A087XKD8</t>
  </si>
  <si>
    <t>A0A087XR95_POEFO</t>
  </si>
  <si>
    <t>A0A087XR95</t>
  </si>
  <si>
    <t>A0A087XRZ7_POEFO</t>
  </si>
  <si>
    <t>A0A087XRZ7</t>
  </si>
  <si>
    <t>A0A087Y464_POEFO</t>
  </si>
  <si>
    <t>A0A087Y464</t>
  </si>
  <si>
    <t>A0A087Y9W8_POEFO</t>
  </si>
  <si>
    <t>A0A087Y9W8</t>
  </si>
  <si>
    <t>A0A087YLB5_POEFO</t>
  </si>
  <si>
    <t>A0A087YLB5</t>
  </si>
  <si>
    <t>A0A087ZZ29_APIME</t>
  </si>
  <si>
    <t>A0A087ZZ29</t>
  </si>
  <si>
    <t>A0A088AAN3_APIME</t>
  </si>
  <si>
    <t>A0A088AAN3</t>
  </si>
  <si>
    <t>A0A088ACZ3_APIME</t>
  </si>
  <si>
    <t>A0A088ACZ3</t>
  </si>
  <si>
    <t>A0A088AHF2_APIME</t>
  </si>
  <si>
    <t>A0A088AHF2</t>
  </si>
  <si>
    <t>A0A090LDU1_STRRB</t>
  </si>
  <si>
    <t>A0A090LDU1</t>
  </si>
  <si>
    <t>A0A090M531_OSTTA</t>
  </si>
  <si>
    <t>A0A090M531</t>
  </si>
  <si>
    <t>A0A090N4C4_OSTTA</t>
  </si>
  <si>
    <t>A0A090N4C4</t>
  </si>
  <si>
    <t>A0A091CI87_FUKDA</t>
  </si>
  <si>
    <t>A0A091CI87</t>
  </si>
  <si>
    <t>A0A091D7Y2_FUKDA</t>
  </si>
  <si>
    <t>A0A091D7Y2</t>
  </si>
  <si>
    <t>A0A091DCU9_FUKDA</t>
  </si>
  <si>
    <t>A0A091DCU9</t>
  </si>
  <si>
    <t>PF00536</t>
  </si>
  <si>
    <t>PF00536.29 SAM domain (Sterile alpha motif)</t>
  </si>
  <si>
    <t>PF07647</t>
  </si>
  <si>
    <t>PF07647.16 SAM domain (Sterile alpha motif)</t>
  </si>
  <si>
    <t>A0A091DK88_FUKDA</t>
  </si>
  <si>
    <t>A0A091DK88</t>
  </si>
  <si>
    <t>A0A091DSY7_FUKDA</t>
  </si>
  <si>
    <t>A0A091DSY7</t>
  </si>
  <si>
    <t>A0A091E4Q3_CORBR</t>
  </si>
  <si>
    <t>A0A091E4Q3</t>
  </si>
  <si>
    <t>A0A091EK34_CORBR</t>
  </si>
  <si>
    <t>A0A091EK34</t>
  </si>
  <si>
    <t>A0A091ELF1_FUKDA</t>
  </si>
  <si>
    <t>A0A091ELF1</t>
  </si>
  <si>
    <t>A0A091EN01_FUKDA</t>
  </si>
  <si>
    <t>A0A091EN01</t>
  </si>
  <si>
    <t>A0A091FBX9_CORBR</t>
  </si>
  <si>
    <t>A0A091FBX9</t>
  </si>
  <si>
    <t>A0A091G765_9AVES</t>
  </si>
  <si>
    <t>A0A091G765</t>
  </si>
  <si>
    <t>A0A091GA50_9AVES</t>
  </si>
  <si>
    <t>A0A091GA50</t>
  </si>
  <si>
    <t>A0A091GBL0_9AVES</t>
  </si>
  <si>
    <t>A0A091GBL0</t>
  </si>
  <si>
    <t>A0A091GLE7_9AVES</t>
  </si>
  <si>
    <t>A0A091GLE7</t>
  </si>
  <si>
    <t>A0A091H5H9_BUCRH</t>
  </si>
  <si>
    <t>A0A091H5H9</t>
  </si>
  <si>
    <t>A0A091I0Q7_CALAN</t>
  </si>
  <si>
    <t>A0A091I0Q7</t>
  </si>
  <si>
    <t>A0A091I231_CALAN</t>
  </si>
  <si>
    <t>A0A091I231</t>
  </si>
  <si>
    <t>A0A091IIZ4_CALAN</t>
  </si>
  <si>
    <t>A0A091IIZ4</t>
  </si>
  <si>
    <t>A0A091IUU4_9AVES</t>
  </si>
  <si>
    <t>A0A091IUU4</t>
  </si>
  <si>
    <t>A0A091J4I6_CALAN</t>
  </si>
  <si>
    <t>A0A091J4I6</t>
  </si>
  <si>
    <t>A0A091JFT4_9AVES</t>
  </si>
  <si>
    <t>A0A091JFT4</t>
  </si>
  <si>
    <t>A0A091JS88_9AVES</t>
  </si>
  <si>
    <t>A0A091JS88</t>
  </si>
  <si>
    <t>A0A091K2V6_COLST</t>
  </si>
  <si>
    <t>A0A091K2V6</t>
  </si>
  <si>
    <t>A0A091KGQ7_9GRUI</t>
  </si>
  <si>
    <t>A0A091KGQ7</t>
  </si>
  <si>
    <t>A0A091KWE4_9GRUI</t>
  </si>
  <si>
    <t>A0A091KWE4</t>
  </si>
  <si>
    <t>A0A091LAG8_CATAU</t>
  </si>
  <si>
    <t>A0A091LAG8</t>
  </si>
  <si>
    <t>A0A091LQK2_9GRUI</t>
  </si>
  <si>
    <t>A0A091LQK2</t>
  </si>
  <si>
    <t>A0A091MAM6_CARIC</t>
  </si>
  <si>
    <t>A0A091MAM6</t>
  </si>
  <si>
    <t>A0A091N1F9_9PASS</t>
  </si>
  <si>
    <t>A0A091N1F9</t>
  </si>
  <si>
    <t>A0A091N620_CARIC</t>
  </si>
  <si>
    <t>A0A091N620</t>
  </si>
  <si>
    <t>A0A091NHA5_APAVI</t>
  </si>
  <si>
    <t>A0A091NHA5</t>
  </si>
  <si>
    <t>A0A091NJ97_APAVI</t>
  </si>
  <si>
    <t>A0A091NJ97</t>
  </si>
  <si>
    <t>A0A091P4M6_9PASS</t>
  </si>
  <si>
    <t>A0A091P4M6</t>
  </si>
  <si>
    <t>A0A091PWV2_HALAL</t>
  </si>
  <si>
    <t>A0A091PWV2</t>
  </si>
  <si>
    <t>A0A091Q129_HALAL</t>
  </si>
  <si>
    <t>A0A091Q129</t>
  </si>
  <si>
    <t>A0A091R0S9_MERNU</t>
  </si>
  <si>
    <t>A0A091R0S9</t>
  </si>
  <si>
    <t>A0A091RU79_MERNU</t>
  </si>
  <si>
    <t>A0A091RU79</t>
  </si>
  <si>
    <t>A0A091SEP3_NESNO</t>
  </si>
  <si>
    <t>A0A091SEP3</t>
  </si>
  <si>
    <t>A0A091T2X6_9AVES</t>
  </si>
  <si>
    <t>A0A091T2X6</t>
  </si>
  <si>
    <t>A0A091T8B6_PHALP</t>
  </si>
  <si>
    <t>A0A091T8B6</t>
  </si>
  <si>
    <t>A0A091TVV0_PHORB</t>
  </si>
  <si>
    <t>A0A091TVV0</t>
  </si>
  <si>
    <t>A0A091V122_NIPNI</t>
  </si>
  <si>
    <t>A0A091V122</t>
  </si>
  <si>
    <t>A0A091V1S0_NIPNI</t>
  </si>
  <si>
    <t>A0A091V1S0</t>
  </si>
  <si>
    <t>A0A091VFI9_NIPNI</t>
  </si>
  <si>
    <t>A0A091VFI9</t>
  </si>
  <si>
    <t>A0A091VLU2_NIPNI</t>
  </si>
  <si>
    <t>A0A091VLU2</t>
  </si>
  <si>
    <t>A0A091VZE7_OPIHO</t>
  </si>
  <si>
    <t>A0A091VZE7</t>
  </si>
  <si>
    <t>A0A091WKJ9_OPIHO</t>
  </si>
  <si>
    <t>A0A091WKJ9</t>
  </si>
  <si>
    <t>A0A091XLQ1_OPIHO</t>
  </si>
  <si>
    <t>A0A091XLQ1</t>
  </si>
  <si>
    <t>A0A093BP97_CHAPE</t>
  </si>
  <si>
    <t>A0A093BP97</t>
  </si>
  <si>
    <t>A0A093CN96_9AVES</t>
  </si>
  <si>
    <t>A0A093CN96</t>
  </si>
  <si>
    <t>A0A093ECH9_TAUER</t>
  </si>
  <si>
    <t>A0A093ECH9</t>
  </si>
  <si>
    <t>A0A093ESD0_GAVST</t>
  </si>
  <si>
    <t>A0A093ESD0</t>
  </si>
  <si>
    <t>A0A093ESW2_TAUER</t>
  </si>
  <si>
    <t>A0A093ESW2</t>
  </si>
  <si>
    <t>A0A093F0W3_GAVST</t>
  </si>
  <si>
    <t>A0A093F0W3</t>
  </si>
  <si>
    <t>A0A093F764_TYTAL</t>
  </si>
  <si>
    <t>A0A093F764</t>
  </si>
  <si>
    <t>A0A093F879_TYTAL</t>
  </si>
  <si>
    <t>A0A093F879</t>
  </si>
  <si>
    <t>A0A093G3C1_PICPB</t>
  </si>
  <si>
    <t>A0A093G3C1</t>
  </si>
  <si>
    <t>A0A093G4M8_PICPB</t>
  </si>
  <si>
    <t>A0A093G4M8</t>
  </si>
  <si>
    <t>A0A093H2D0_STRCA</t>
  </si>
  <si>
    <t>A0A093H2D0</t>
  </si>
  <si>
    <t>A0A093HA02_STRCA</t>
  </si>
  <si>
    <t>A0A093HA02</t>
  </si>
  <si>
    <t>A0A093HTN4_STRCA</t>
  </si>
  <si>
    <t>A0A093HTN4</t>
  </si>
  <si>
    <t>A0A093IC26_EURHL</t>
  </si>
  <si>
    <t>A0A093IC26</t>
  </si>
  <si>
    <t>A0A093ILU9_FULGA</t>
  </si>
  <si>
    <t>A0A093ILU9</t>
  </si>
  <si>
    <t>A0A093INE7_PICPB</t>
  </si>
  <si>
    <t>A0A093INE7</t>
  </si>
  <si>
    <t>A0A093J0L2_STRCA</t>
  </si>
  <si>
    <t>A0A093J0L2</t>
  </si>
  <si>
    <t>A0A093JJX6_EURHL</t>
  </si>
  <si>
    <t>A0A093JJX6</t>
  </si>
  <si>
    <t>A0A093PRT9_9PASS</t>
  </si>
  <si>
    <t>A0A093PRT9</t>
  </si>
  <si>
    <t>A0A093RT15_PHACA</t>
  </si>
  <si>
    <t>A0A093RT15</t>
  </si>
  <si>
    <t>A0A093SEX5_9PASS</t>
  </si>
  <si>
    <t>A0A093SEX5</t>
  </si>
  <si>
    <t>A0A093SRZ0_9PASS</t>
  </si>
  <si>
    <t>A0A093SRZ0</t>
  </si>
  <si>
    <t>A0A093X5L1_9PEZI</t>
  </si>
  <si>
    <t>A0A093X5L1</t>
  </si>
  <si>
    <t>A0A093XKJ2_9PEZI</t>
  </si>
  <si>
    <t>A0A093XKJ2</t>
  </si>
  <si>
    <t>A0A093XSN4_9PEZI</t>
  </si>
  <si>
    <t>A0A093XSN4</t>
  </si>
  <si>
    <t>A0A093YRD4_9PEZI</t>
  </si>
  <si>
    <t>A0A093YRD4</t>
  </si>
  <si>
    <t>A0A093YXN1_9PEZI</t>
  </si>
  <si>
    <t>A0A093YXN1</t>
  </si>
  <si>
    <t>A0A093YZ35_9PEZI</t>
  </si>
  <si>
    <t>A0A093YZ35</t>
  </si>
  <si>
    <t>A0A093ZSV6_9PEZI</t>
  </si>
  <si>
    <t>A0A093ZSV6</t>
  </si>
  <si>
    <t>A0A094A303_9PEZI</t>
  </si>
  <si>
    <t>A0A094A303</t>
  </si>
  <si>
    <t>A0A094AKC2_9PEZI</t>
  </si>
  <si>
    <t>A0A094AKC2</t>
  </si>
  <si>
    <t>A0A094BB97_9PEZI</t>
  </si>
  <si>
    <t>A0A094BB97</t>
  </si>
  <si>
    <t>A0A094BGV8_9PEZI</t>
  </si>
  <si>
    <t>A0A094BGV8</t>
  </si>
  <si>
    <t>A0A094CED5_9PEZI</t>
  </si>
  <si>
    <t>A0A094CED5</t>
  </si>
  <si>
    <t>A0A094D5K2_9PEZI</t>
  </si>
  <si>
    <t>A0A094D5K2</t>
  </si>
  <si>
    <t>A0A094DNB9_9PEZI</t>
  </si>
  <si>
    <t>A0A094DNB9</t>
  </si>
  <si>
    <t>A0A094DWA9_9PEZI</t>
  </si>
  <si>
    <t>A0A094DWA9</t>
  </si>
  <si>
    <t>A0A094EFW7_9PEZI</t>
  </si>
  <si>
    <t>A0A094EFW7</t>
  </si>
  <si>
    <t>A0A094ER59_9PEZI</t>
  </si>
  <si>
    <t>A0A094ER59</t>
  </si>
  <si>
    <t>A0A094F903_9PEZI</t>
  </si>
  <si>
    <t>A0A094F903</t>
  </si>
  <si>
    <t>A0A094FE40_9PEZI</t>
  </si>
  <si>
    <t>A0A094FE40</t>
  </si>
  <si>
    <t>A0A094FI43_9PEZI</t>
  </si>
  <si>
    <t>A0A094FI43</t>
  </si>
  <si>
    <t>A0A094FTT1_9PEZI</t>
  </si>
  <si>
    <t>A0A094FTT1</t>
  </si>
  <si>
    <t>A0A094HAT7_9PEZI</t>
  </si>
  <si>
    <t>A0A094HAT7</t>
  </si>
  <si>
    <t>A0A094HC03_9PEZI</t>
  </si>
  <si>
    <t>A0A094HC03</t>
  </si>
  <si>
    <t>A0A094HLT7_9PEZI</t>
  </si>
  <si>
    <t>A0A094HLT7</t>
  </si>
  <si>
    <t>A0A094HWH0_9PEZI</t>
  </si>
  <si>
    <t>A0A094HWH0</t>
  </si>
  <si>
    <t>A0A094KES0_9PEZI</t>
  </si>
  <si>
    <t>A0A094KES0</t>
  </si>
  <si>
    <t>A0A094KPA8_ANTCR</t>
  </si>
  <si>
    <t>A0A094KPA8</t>
  </si>
  <si>
    <t>A0A094MQW9_9AVES</t>
  </si>
  <si>
    <t>A0A094MQW9</t>
  </si>
  <si>
    <t>A0A094ZLJ3_SCHHA</t>
  </si>
  <si>
    <t>A0A094ZLJ3</t>
  </si>
  <si>
    <t>A0A095AQZ7_SCHHA</t>
  </si>
  <si>
    <t>A0A095AQZ7</t>
  </si>
  <si>
    <t>A0A095C3B2_SCHHA</t>
  </si>
  <si>
    <t>A0A095C3B2</t>
  </si>
  <si>
    <t>A0A095CBN8_CRYGR</t>
  </si>
  <si>
    <t>A0A095CBN8</t>
  </si>
  <si>
    <t>A0A095ESC4_CRYGR</t>
  </si>
  <si>
    <t>A0A095ESC4</t>
  </si>
  <si>
    <t>A0A096N7I3_PAPAN</t>
  </si>
  <si>
    <t>A0A096N7I3</t>
  </si>
  <si>
    <t>A0A096NAT2_PAPAN</t>
  </si>
  <si>
    <t>A0A096NAT2</t>
  </si>
  <si>
    <t>A0A096NBH6_PAPAN</t>
  </si>
  <si>
    <t>A0A096NBH6</t>
  </si>
  <si>
    <t>A0A096NQL9_PAPAN</t>
  </si>
  <si>
    <t>A0A096NQL9</t>
  </si>
  <si>
    <t>A0A096P2H9_PAPAN</t>
  </si>
  <si>
    <t>A0A096P2H9</t>
  </si>
  <si>
    <t>A0A096P4J4_PAPAN</t>
  </si>
  <si>
    <t>A0A096P4J4</t>
  </si>
  <si>
    <t>A0A096PL73_MAIZE</t>
  </si>
  <si>
    <t>A0A096PL73</t>
  </si>
  <si>
    <t>A0A096Q1M5_MAIZE</t>
  </si>
  <si>
    <t>A0A096Q1M5</t>
  </si>
  <si>
    <t>A0A096Q1N0_MAIZE</t>
  </si>
  <si>
    <t>A0A096Q1N0</t>
  </si>
  <si>
    <t>A0A096Q1N1_MAIZE</t>
  </si>
  <si>
    <t>A0A096Q1N1</t>
  </si>
  <si>
    <t>A0A096Q1N2_MAIZE</t>
  </si>
  <si>
    <t>A0A096Q1N2</t>
  </si>
  <si>
    <t>A0A096QQ79_MAIZE</t>
  </si>
  <si>
    <t>A0A096QQ79</t>
  </si>
  <si>
    <t>A0A096RCG4_MAIZE</t>
  </si>
  <si>
    <t>A0A096RCG4</t>
  </si>
  <si>
    <t>A0A096RNK6_MAIZE</t>
  </si>
  <si>
    <t>A0A096RNK6</t>
  </si>
  <si>
    <t>A0A096SFW3_MAIZE</t>
  </si>
  <si>
    <t>A0A096SFW3</t>
  </si>
  <si>
    <t>A0A096SZB7_MAIZE</t>
  </si>
  <si>
    <t>A0A096SZB7</t>
  </si>
  <si>
    <t>A0A098VPT4_9MICR</t>
  </si>
  <si>
    <t>A0A098VPT4</t>
  </si>
  <si>
    <t>A0A098VQG6_9MICR</t>
  </si>
  <si>
    <t>A0A098VQG6</t>
  </si>
  <si>
    <t>A0A099P052_PICKU</t>
  </si>
  <si>
    <t>A0A099P052</t>
  </si>
  <si>
    <t>PF10406</t>
  </si>
  <si>
    <t>PF10406.8 Transcription factor TFIID complex subunit 8 C-term</t>
  </si>
  <si>
    <t>A0A099P4M0_PICKU</t>
  </si>
  <si>
    <t>A0A099P4M0</t>
  </si>
  <si>
    <t>A0A099Z410_TINGU</t>
  </si>
  <si>
    <t>A0A099Z410</t>
  </si>
  <si>
    <t>A0A099Z5E7_TINGU</t>
  </si>
  <si>
    <t>A0A099Z5E7</t>
  </si>
  <si>
    <t>A0A099ZB18_TINGU</t>
  </si>
  <si>
    <t>A0A099ZB18</t>
  </si>
  <si>
    <t>A0A0A0A1V2_CHAVO</t>
  </si>
  <si>
    <t>A0A0A0A1V2</t>
  </si>
  <si>
    <t>A0A0A0AF54_CHAVO</t>
  </si>
  <si>
    <t>A0A0A0AF54</t>
  </si>
  <si>
    <t>A0A0A0ASZ1_CHAVO</t>
  </si>
  <si>
    <t>A0A0A0ASZ1</t>
  </si>
  <si>
    <t>A0A0A0KDL1_CUCSA</t>
  </si>
  <si>
    <t>A0A0A0KDL1</t>
  </si>
  <si>
    <t>A0A0A0KW78_CUCSA</t>
  </si>
  <si>
    <t>A0A0A0KW78</t>
  </si>
  <si>
    <t>A0A0A0L3T5_CUCSA</t>
  </si>
  <si>
    <t>A0A0A0L3T5</t>
  </si>
  <si>
    <t>A0A0A0LC61_CUCSA</t>
  </si>
  <si>
    <t>A0A0A0LC61</t>
  </si>
  <si>
    <t>A0A0A0LPY8_CUCSA</t>
  </si>
  <si>
    <t>A0A0A0LPY8</t>
  </si>
  <si>
    <t>A0A0A0LZS4_CUCSA</t>
  </si>
  <si>
    <t>A0A0A0LZS4</t>
  </si>
  <si>
    <t>A0A0A0MR02_HUMAN</t>
  </si>
  <si>
    <t>A0A0A0MR02</t>
  </si>
  <si>
    <t>A0A0A1NLT3_9FUNG</t>
  </si>
  <si>
    <t>A0A0A1NLT3</t>
  </si>
  <si>
    <t>A0A0A1NU30_9FUNG</t>
  </si>
  <si>
    <t>A0A0A1NU30</t>
  </si>
  <si>
    <t>A0A0A1P7I3_9FUNG</t>
  </si>
  <si>
    <t>A0A0A1P7I3</t>
  </si>
  <si>
    <t>A0A0A1PHA8_9FUNG</t>
  </si>
  <si>
    <t>A0A0A1PHA8</t>
  </si>
  <si>
    <t>A0A0A1T4B7_9HYPO</t>
  </si>
  <si>
    <t>A0A0A1T4B7</t>
  </si>
  <si>
    <t>A0A0A1TS76_9HYPO</t>
  </si>
  <si>
    <t>A0A0A1TS76</t>
  </si>
  <si>
    <t>A0A0A1U0K1_ENTIV</t>
  </si>
  <si>
    <t>A0A0A1U0K1</t>
  </si>
  <si>
    <t>A0A0A1V2Q8_9HYPO</t>
  </si>
  <si>
    <t>A0A0A1V2Q8</t>
  </si>
  <si>
    <t>A0A0A2I367_PENEN</t>
  </si>
  <si>
    <t>A0A0A2I367</t>
  </si>
  <si>
    <t>A0A0A2IP77_PENEN</t>
  </si>
  <si>
    <t>A0A0A2IP77</t>
  </si>
  <si>
    <t>A0A0A2K7F4_PENIT</t>
  </si>
  <si>
    <t>A0A0A2K7F4</t>
  </si>
  <si>
    <t>A0A0A2KVS6_PENIT</t>
  </si>
  <si>
    <t>A0A0A2KVS6</t>
  </si>
  <si>
    <t>A0A0A2UZ74_PARBA</t>
  </si>
  <si>
    <t>A0A0A2UZ74</t>
  </si>
  <si>
    <t>A0A0A2V3C5_PARBA</t>
  </si>
  <si>
    <t>A0A0A2V3C5</t>
  </si>
  <si>
    <t>A0A0A2V9Z5_BEABA</t>
  </si>
  <si>
    <t>A0A0A2V9Z5</t>
  </si>
  <si>
    <t>A0A0A2VBR9_BEABA</t>
  </si>
  <si>
    <t>A0A0A2VBR9</t>
  </si>
  <si>
    <t>A0A0A8L8U2_9SACH</t>
  </si>
  <si>
    <t>A0A0A8L8U2</t>
  </si>
  <si>
    <t>A0A0A8LBR6_9SACH</t>
  </si>
  <si>
    <t>A0A0A8LBR6</t>
  </si>
  <si>
    <t>A0A0B0MGX7_GOSAR</t>
  </si>
  <si>
    <t>A0A0B0MGX7</t>
  </si>
  <si>
    <t>A0A0B0MI01_GOSAR</t>
  </si>
  <si>
    <t>A0A0B0MI01</t>
  </si>
  <si>
    <t>A0A0B0MMM3_GOSAR</t>
  </si>
  <si>
    <t>A0A0B0MMM3</t>
  </si>
  <si>
    <t>A0A0B0MUS4_GOSAR</t>
  </si>
  <si>
    <t>A0A0B0MUS4</t>
  </si>
  <si>
    <t>A0A0B0MXH2_GOSAR</t>
  </si>
  <si>
    <t>A0A0B0MXH2</t>
  </si>
  <si>
    <t>A0A0B0N287_GOSAR</t>
  </si>
  <si>
    <t>A0A0B0N287</t>
  </si>
  <si>
    <t>A0A0B0N3C6_GOSAR</t>
  </si>
  <si>
    <t>A0A0B0N3C6</t>
  </si>
  <si>
    <t>A0A0B0N5J5_GOSAR</t>
  </si>
  <si>
    <t>A0A0B0N5J5</t>
  </si>
  <si>
    <t>A0A0B0NBU7_GOSAR</t>
  </si>
  <si>
    <t>A0A0B0NBU7</t>
  </si>
  <si>
    <t>A0A0B0NKW9_GOSAR</t>
  </si>
  <si>
    <t>A0A0B0NKW9</t>
  </si>
  <si>
    <t>A0A0B0NM95_GOSAR</t>
  </si>
  <si>
    <t>A0A0B0NM95</t>
  </si>
  <si>
    <t>A0A0B0NUY8_GOSAR</t>
  </si>
  <si>
    <t>A0A0B0NUY8</t>
  </si>
  <si>
    <t>A0A0B0PAV8_GOSAR</t>
  </si>
  <si>
    <t>A0A0B0PAV8</t>
  </si>
  <si>
    <t>A0A0B0PUE0_GOSAR</t>
  </si>
  <si>
    <t>A0A0B0PUE0</t>
  </si>
  <si>
    <t>A0A0B1NYZ7_UNCNE</t>
  </si>
  <si>
    <t>A0A0B1NYZ7</t>
  </si>
  <si>
    <t>A0A0B1PGN2_UNCNE</t>
  </si>
  <si>
    <t>A0A0B1PGN2</t>
  </si>
  <si>
    <t>A0A0B1S0L2_OESDE</t>
  </si>
  <si>
    <t>A0A0B1S0L2</t>
  </si>
  <si>
    <t>A0A0B1STY9_OESDE</t>
  </si>
  <si>
    <t>A0A0B1STY9</t>
  </si>
  <si>
    <t>A0A0B1T4T1_OESDE</t>
  </si>
  <si>
    <t>A0A0B1T4T1</t>
  </si>
  <si>
    <t>A0A0B1T8H3_OESDE</t>
  </si>
  <si>
    <t>A0A0B1T8H3</t>
  </si>
  <si>
    <t>A0A0B1TDG2_OESDE</t>
  </si>
  <si>
    <t>A0A0B1TDG2</t>
  </si>
  <si>
    <t>A0A0B2PJ81_GLYSO</t>
  </si>
  <si>
    <t>A0A0B2PJ81</t>
  </si>
  <si>
    <t>A0A0B2PMC3_GLYSO</t>
  </si>
  <si>
    <t>A0A0B2PMC3</t>
  </si>
  <si>
    <t>A0A0B2PUI7_GLYSO</t>
  </si>
  <si>
    <t>A0A0B2PUI7</t>
  </si>
  <si>
    <t>A0A0B2PV71_GLYSO</t>
  </si>
  <si>
    <t>A0A0B2PV71</t>
  </si>
  <si>
    <t>A0A0B2Q0G3_GLYSO</t>
  </si>
  <si>
    <t>A0A0B2Q0G3</t>
  </si>
  <si>
    <t>A0A0B2Q0H5_GLYSO</t>
  </si>
  <si>
    <t>A0A0B2Q0H5</t>
  </si>
  <si>
    <t>A0A0B2Q0Z0_GLYSO</t>
  </si>
  <si>
    <t>A0A0B2Q0Z0</t>
  </si>
  <si>
    <t>A0A0B2Q5F0_GLYSO</t>
  </si>
  <si>
    <t>A0A0B2Q5F0</t>
  </si>
  <si>
    <t>A0A0B2Q8I9_GLYSO</t>
  </si>
  <si>
    <t>A0A0B2Q8I9</t>
  </si>
  <si>
    <t>A0A0B2QDM8_GLYSO</t>
  </si>
  <si>
    <t>A0A0B2QDM8</t>
  </si>
  <si>
    <t>A0A0B2QEU8_GLYSO</t>
  </si>
  <si>
    <t>A0A0B2QEU8</t>
  </si>
  <si>
    <t>PF00011</t>
  </si>
  <si>
    <t>PF00011.20 Hsp20/alpha crystallin family</t>
  </si>
  <si>
    <t>A0A0B2QRF3_GLYSO</t>
  </si>
  <si>
    <t>A0A0B2QRF3</t>
  </si>
  <si>
    <t>A0A0B2RHK8_GLYSO</t>
  </si>
  <si>
    <t>A0A0B2RHK8</t>
  </si>
  <si>
    <t>A0A0B2RV43_GLYSO</t>
  </si>
  <si>
    <t>A0A0B2RV43</t>
  </si>
  <si>
    <t>A0A0B2RWX4_GLYSO</t>
  </si>
  <si>
    <t>A0A0B2RWX4</t>
  </si>
  <si>
    <t>A0A0B2SK99_GLYSO</t>
  </si>
  <si>
    <t>A0A0B2SK99</t>
  </si>
  <si>
    <t>A0A0B2SUQ0_GLYSO</t>
  </si>
  <si>
    <t>A0A0B2SUQ0</t>
  </si>
  <si>
    <t>A0A0B2UKI1_9MICR</t>
  </si>
  <si>
    <t>A0A0B2UKI1</t>
  </si>
  <si>
    <t>A0A0B2V317_TOXCA</t>
  </si>
  <si>
    <t>A0A0B2V317</t>
  </si>
  <si>
    <t>A0A0B2VIK1_TOXCA</t>
  </si>
  <si>
    <t>A0A0B2VIK1</t>
  </si>
  <si>
    <t>A0A0B2WM91_9HYPO</t>
  </si>
  <si>
    <t>A0A0B2WM91</t>
  </si>
  <si>
    <t>A0A0B2WS85_9HYPO</t>
  </si>
  <si>
    <t>A0A0B2WS85</t>
  </si>
  <si>
    <t>A0A0B4GBW1_9HYPO</t>
  </si>
  <si>
    <t>A0A0B4GBW1</t>
  </si>
  <si>
    <t>A0A0B4I9L6_9HYPO</t>
  </si>
  <si>
    <t>A0A0B4I9L6</t>
  </si>
  <si>
    <t>A0A0B7NKJ2_9FUNG</t>
  </si>
  <si>
    <t>A0A0B7NKJ2</t>
  </si>
  <si>
    <t>A0A0B7NMF7_9FUNG</t>
  </si>
  <si>
    <t>A0A0B7NMF7</t>
  </si>
  <si>
    <t>A0A0B7NR71_9FUNG</t>
  </si>
  <si>
    <t>A0A0B7NR71</t>
  </si>
  <si>
    <t>A0A0C2DCX3_9BILA</t>
  </si>
  <si>
    <t>A0A0C2DCX3</t>
  </si>
  <si>
    <t>A0A0C2H6G2_9BILA</t>
  </si>
  <si>
    <t>A0A0C2H6G2</t>
  </si>
  <si>
    <t>A0A0C2HIN3_9BILA</t>
  </si>
  <si>
    <t>A0A0C2HIN3</t>
  </si>
  <si>
    <t>A0A0C2MAG3_THEKT</t>
  </si>
  <si>
    <t>A0A0C2MAG3</t>
  </si>
  <si>
    <t>A0A0C2T9B6_AMAMU</t>
  </si>
  <si>
    <t>A0A0C2T9B6</t>
  </si>
  <si>
    <t>A0A0C2TR53_AMAMU</t>
  </si>
  <si>
    <t>A0A0C2TR53</t>
  </si>
  <si>
    <t>A0A0C2WQD4_9HOMO</t>
  </si>
  <si>
    <t>A0A0C2WQD4</t>
  </si>
  <si>
    <t>A0A0C2Z7M3_HEBCY</t>
  </si>
  <si>
    <t>A0A0C2Z7M3</t>
  </si>
  <si>
    <t>A0A0C2ZST2_9HOMO</t>
  </si>
  <si>
    <t>A0A0C2ZST2</t>
  </si>
  <si>
    <t>A0A0C3BNM8_9HOMO</t>
  </si>
  <si>
    <t>A0A0C3BNM8</t>
  </si>
  <si>
    <t>A0A0C3C251_HEBCY</t>
  </si>
  <si>
    <t>A0A0C3C251</t>
  </si>
  <si>
    <t>A0A0C3DL77_9HOMO</t>
  </si>
  <si>
    <t>A0A0C3DL77</t>
  </si>
  <si>
    <t>A0A0C3DS10_9HOMO</t>
  </si>
  <si>
    <t>A0A0C3DS10</t>
  </si>
  <si>
    <t>A0A0C3DXK7_9HOMO</t>
  </si>
  <si>
    <t>A0A0C3DXK7</t>
  </si>
  <si>
    <t>A0A0C3G5R3_9HOMO</t>
  </si>
  <si>
    <t>A0A0C3G5R3</t>
  </si>
  <si>
    <t>A0A0C3GFU1_9HOMO</t>
  </si>
  <si>
    <t>A0A0C3GFU1</t>
  </si>
  <si>
    <t>A0A0C3GV78_9PEZI</t>
  </si>
  <si>
    <t>A0A0C3GV78</t>
  </si>
  <si>
    <t>A0A0C3GXC2_9PEZI</t>
  </si>
  <si>
    <t>A0A0C3GXC2</t>
  </si>
  <si>
    <t>A0A0C3KXW7_9HOMO</t>
  </si>
  <si>
    <t>A0A0C3KXW7</t>
  </si>
  <si>
    <t>A0A0C3NES1_PISTI</t>
  </si>
  <si>
    <t>A0A0C3NES1</t>
  </si>
  <si>
    <t>A0A0C3PH99_PISTI</t>
  </si>
  <si>
    <t>A0A0C3PH99</t>
  </si>
  <si>
    <t>A0A0C3PP08_PHLGI</t>
  </si>
  <si>
    <t>A0A0C3PP08</t>
  </si>
  <si>
    <t>A0A0C3Q808_9HOMO</t>
  </si>
  <si>
    <t>A0A0C3Q808</t>
  </si>
  <si>
    <t>A0A0C3RLX7_9PROT</t>
  </si>
  <si>
    <t>A0A0C3RLX7</t>
  </si>
  <si>
    <t>A0A0C3SAT3_PHLGI</t>
  </si>
  <si>
    <t>A0A0C3SAT3</t>
  </si>
  <si>
    <t>A0A0C4DPT1_MAGP6</t>
  </si>
  <si>
    <t>A0A0C4DPT1</t>
  </si>
  <si>
    <t>A0A0C4DZR3_MAGP6</t>
  </si>
  <si>
    <t>A0A0C4DZR3</t>
  </si>
  <si>
    <t>A0A0C4ESU8_PUCT1</t>
  </si>
  <si>
    <t>A0A0C4ESU8</t>
  </si>
  <si>
    <t>A0A0C7MWW6_9SACH</t>
  </si>
  <si>
    <t>A0A0C7MWW6</t>
  </si>
  <si>
    <t>A0A0C7N3G9_9SACH</t>
  </si>
  <si>
    <t>A0A0C7N3G9</t>
  </si>
  <si>
    <t>A0A0C9LT69_9FUNG</t>
  </si>
  <si>
    <t>A0A0C9LT69</t>
  </si>
  <si>
    <t>A0A0C9LY04_9FUNG</t>
  </si>
  <si>
    <t>A0A0C9LY04</t>
  </si>
  <si>
    <t>A0A0C9MZ12_9FUNG</t>
  </si>
  <si>
    <t>A0A0C9MZ12</t>
  </si>
  <si>
    <t>A0A0C9N4L5_9FUNG</t>
  </si>
  <si>
    <t>A0A0C9N4L5</t>
  </si>
  <si>
    <t>A0A0C9T7P5_PAXIN</t>
  </si>
  <si>
    <t>A0A0C9T7P5</t>
  </si>
  <si>
    <t>A0A0C9TN06_PAXIN</t>
  </si>
  <si>
    <t>A0A0C9TN06</t>
  </si>
  <si>
    <t>A0A0C9ULZ1_9HOMO</t>
  </si>
  <si>
    <t>A0A0C9ULZ1</t>
  </si>
  <si>
    <t>A0A0C9VAB2_9HOMO</t>
  </si>
  <si>
    <t>A0A0C9VAB2</t>
  </si>
  <si>
    <t>A0A0C9W5B6_9HOMO</t>
  </si>
  <si>
    <t>A0A0C9W5B6</t>
  </si>
  <si>
    <t>A0A0C9Y2H8_9AGAR</t>
  </si>
  <si>
    <t>A0A0C9Y2H8</t>
  </si>
  <si>
    <t>A0A0C9YDW9_9AGAR</t>
  </si>
  <si>
    <t>A0A0C9YDW9</t>
  </si>
  <si>
    <t>A0A0C9YNW6_9HOMO</t>
  </si>
  <si>
    <t>A0A0C9YNW6</t>
  </si>
  <si>
    <t>A0A0D0AA81_9HOMO</t>
  </si>
  <si>
    <t>A0A0D0AA81</t>
  </si>
  <si>
    <t>A0A0D0AZF0_9HOMO</t>
  </si>
  <si>
    <t>A0A0D0AZF0</t>
  </si>
  <si>
    <t>A0A0D0B3H3_9AGAR</t>
  </si>
  <si>
    <t>A0A0D0B3H3</t>
  </si>
  <si>
    <t>A0A0D0BP80_9HOMO</t>
  </si>
  <si>
    <t>A0A0D0BP80</t>
  </si>
  <si>
    <t>A0A0D0E1C7_9HOMO</t>
  </si>
  <si>
    <t>A0A0D0E1C7</t>
  </si>
  <si>
    <t>A0A0D0E5R7_9HOMO</t>
  </si>
  <si>
    <t>A0A0D0E5R7</t>
  </si>
  <si>
    <t>A0A0D1CGW8_USTMA</t>
  </si>
  <si>
    <t>A0A0D1CGW8</t>
  </si>
  <si>
    <t>A0A0D1DSN1_USTMA</t>
  </si>
  <si>
    <t>A0A0D1DSN1</t>
  </si>
  <si>
    <t>A0A0D1XKA1_9EURO</t>
  </si>
  <si>
    <t>A0A0D1XKA1</t>
  </si>
  <si>
    <t>A0A0D1Y8R9_9EURO</t>
  </si>
  <si>
    <t>A0A0D1Y8R9</t>
  </si>
  <si>
    <t>A0A0D1YUH9_9EURO</t>
  </si>
  <si>
    <t>A0A0D1YUH9</t>
  </si>
  <si>
    <t>A0A0D1Z9U1_9EURO</t>
  </si>
  <si>
    <t>A0A0D1Z9U1</t>
  </si>
  <si>
    <t>A0A0D2A9S2_9PEZI</t>
  </si>
  <si>
    <t>A0A0D2A9S2</t>
  </si>
  <si>
    <t>A0A0D2AU23_9EURO</t>
  </si>
  <si>
    <t>A0A0D2AU23</t>
  </si>
  <si>
    <t>A0A0D2B1E2_9PEZI</t>
  </si>
  <si>
    <t>A0A0D2B1E2</t>
  </si>
  <si>
    <t>A0A0D2B265_9EURO</t>
  </si>
  <si>
    <t>A0A0D2B265</t>
  </si>
  <si>
    <t>A0A0D2C4W2_9EURO</t>
  </si>
  <si>
    <t>A0A0D2C4W2</t>
  </si>
  <si>
    <t>A0A0D2CJP2_9EURO</t>
  </si>
  <si>
    <t>A0A0D2CJP2</t>
  </si>
  <si>
    <t>A0A0D2CTW6_9EURO</t>
  </si>
  <si>
    <t>A0A0D2CTW6</t>
  </si>
  <si>
    <t>A0A0D2DZN8_9EURO</t>
  </si>
  <si>
    <t>A0A0D2DZN8</t>
  </si>
  <si>
    <t>A0A0D2ED63_9EURO</t>
  </si>
  <si>
    <t>A0A0D2ED63</t>
  </si>
  <si>
    <t>A0A0D2EGP1_9EURO</t>
  </si>
  <si>
    <t>A0A0D2EGP1</t>
  </si>
  <si>
    <t>A0A0D2FBM2_9EURO</t>
  </si>
  <si>
    <t>A0A0D2FBM2</t>
  </si>
  <si>
    <t>A0A0D2FXC7_9EURO</t>
  </si>
  <si>
    <t>A0A0D2FXC7</t>
  </si>
  <si>
    <t>A0A0D2G4T0_9EURO</t>
  </si>
  <si>
    <t>A0A0D2G4T0</t>
  </si>
  <si>
    <t>A0A0D2H0B5_9EURO</t>
  </si>
  <si>
    <t>A0A0D2H0B5</t>
  </si>
  <si>
    <t>A0A0D2HDP4_9EURO</t>
  </si>
  <si>
    <t>A0A0D2HDP4</t>
  </si>
  <si>
    <t>A0A0D2HIM9_9EURO</t>
  </si>
  <si>
    <t>A0A0D2HIM9</t>
  </si>
  <si>
    <t>A0A0D2IPK7_9EURO</t>
  </si>
  <si>
    <t>A0A0D2IPK7</t>
  </si>
  <si>
    <t>A0A0D2KMV7_9EURO</t>
  </si>
  <si>
    <t>A0A0D2KMV7</t>
  </si>
  <si>
    <t>A0A0D2LQZ4_9CHLO</t>
  </si>
  <si>
    <t>A0A0D2LQZ4</t>
  </si>
  <si>
    <t>A0A0D2M362_GOSRA</t>
  </si>
  <si>
    <t>A0A0D2M362</t>
  </si>
  <si>
    <t>A0A0D2M5G4_GOSRA</t>
  </si>
  <si>
    <t>A0A0D2M5G4</t>
  </si>
  <si>
    <t>A0A0D2MJZ4_9AGAR</t>
  </si>
  <si>
    <t>A0A0D2MJZ4</t>
  </si>
  <si>
    <t>A0A0D2MNZ5_9CHLO</t>
  </si>
  <si>
    <t>A0A0D2MNZ5</t>
  </si>
  <si>
    <t>A0A0D2MW72_GOSRA</t>
  </si>
  <si>
    <t>A0A0D2MW72</t>
  </si>
  <si>
    <t>A0A0D2N469_9CHLO</t>
  </si>
  <si>
    <t>A0A0D2N469</t>
  </si>
  <si>
    <t>A0A0D2NBT0_GOSRA</t>
  </si>
  <si>
    <t>A0A0D2NBT0</t>
  </si>
  <si>
    <t>A0A0D2NEA9_GOSRA</t>
  </si>
  <si>
    <t>A0A0D2NEA9</t>
  </si>
  <si>
    <t>A0A0D2NGF9_GOSRA</t>
  </si>
  <si>
    <t>A0A0D2NGF9</t>
  </si>
  <si>
    <t>A0A0D2P9I7_GOSRA</t>
  </si>
  <si>
    <t>A0A0D2P9I7</t>
  </si>
  <si>
    <t>A0A0D2PDH6_GOSRA</t>
  </si>
  <si>
    <t>A0A0D2PDH6</t>
  </si>
  <si>
    <t>A0A0D2PFB8_9AGAR</t>
  </si>
  <si>
    <t>A0A0D2PFB8</t>
  </si>
  <si>
    <t>A0A0D2PRA4_GOSRA</t>
  </si>
  <si>
    <t>A0A0D2PRA4</t>
  </si>
  <si>
    <t>A0A0D2PS43_GOSRA</t>
  </si>
  <si>
    <t>A0A0D2PS43</t>
  </si>
  <si>
    <t>A0A0D2PV77_GOSRA</t>
  </si>
  <si>
    <t>A0A0D2PV77</t>
  </si>
  <si>
    <t>A0A0D2PWW1_GOSRA</t>
  </si>
  <si>
    <t>A0A0D2PWW1</t>
  </si>
  <si>
    <t>A0A0D2PX21_GOSRA</t>
  </si>
  <si>
    <t>A0A0D2PX21</t>
  </si>
  <si>
    <t>A0A0D2PX38_GOSRA</t>
  </si>
  <si>
    <t>A0A0D2PX38</t>
  </si>
  <si>
    <t>A0A0D2Q5H0_GOSRA</t>
  </si>
  <si>
    <t>A0A0D2Q5H0</t>
  </si>
  <si>
    <t>A0A0D2QRT2_GOSRA</t>
  </si>
  <si>
    <t>A0A0D2QRT2</t>
  </si>
  <si>
    <t>A0A0D2QV15_GOSRA</t>
  </si>
  <si>
    <t>A0A0D2QV15</t>
  </si>
  <si>
    <t>A0A0D2QW15_GOSRA</t>
  </si>
  <si>
    <t>A0A0D2QW15</t>
  </si>
  <si>
    <t>A0A0D2RE95_GOSRA</t>
  </si>
  <si>
    <t>A0A0D2RE95</t>
  </si>
  <si>
    <t>A0A0D2RKD7_GOSRA</t>
  </si>
  <si>
    <t>A0A0D2RKD7</t>
  </si>
  <si>
    <t>A0A0D2RW05_GOSRA</t>
  </si>
  <si>
    <t>A0A0D2RW05</t>
  </si>
  <si>
    <t>A0A0D2S2M7_GOSRA</t>
  </si>
  <si>
    <t>A0A0D2S2M7</t>
  </si>
  <si>
    <t>A0A0D2S5X7_GOSRA</t>
  </si>
  <si>
    <t>A0A0D2S5X7</t>
  </si>
  <si>
    <t>A0A0D2SC24_GOSRA</t>
  </si>
  <si>
    <t>A0A0D2SC24</t>
  </si>
  <si>
    <t>A0A0D2SX49_GOSRA</t>
  </si>
  <si>
    <t>A0A0D2SX49</t>
  </si>
  <si>
    <t>A0A0D2T895_GOSRA</t>
  </si>
  <si>
    <t>A0A0D2T895</t>
  </si>
  <si>
    <t>A0A0D2TFI2_GOSRA</t>
  </si>
  <si>
    <t>A0A0D2TFI2</t>
  </si>
  <si>
    <t>A0A0D2TP62_GOSRA</t>
  </si>
  <si>
    <t>A0A0D2TP62</t>
  </si>
  <si>
    <t>A0A0D2TVH4_GOSRA</t>
  </si>
  <si>
    <t>A0A0D2TVH4</t>
  </si>
  <si>
    <t>A0A0D2U5U0_GOSRA</t>
  </si>
  <si>
    <t>A0A0D2U5U0</t>
  </si>
  <si>
    <t>A0A0D2V520_GOSRA</t>
  </si>
  <si>
    <t>A0A0D2V520</t>
  </si>
  <si>
    <t>A0A0D2V677_GOSRA</t>
  </si>
  <si>
    <t>A0A0D2V677</t>
  </si>
  <si>
    <t>A0A0D2V9G1_GOSRA</t>
  </si>
  <si>
    <t>A0A0D2V9G1</t>
  </si>
  <si>
    <t>A0A0D2VZ48_GOSRA</t>
  </si>
  <si>
    <t>A0A0D2VZ48</t>
  </si>
  <si>
    <t>A0A0D2WMU6_CAPO3</t>
  </si>
  <si>
    <t>A0A0D2WMU6</t>
  </si>
  <si>
    <t>A0A0D2WY38_CAPO3</t>
  </si>
  <si>
    <t>A0A0D2WY38</t>
  </si>
  <si>
    <t>A0A0D2XCF0_FUSO4</t>
  </si>
  <si>
    <t>A0A0D2XCF0</t>
  </si>
  <si>
    <t>A0A0D2XNG1_FUSO4</t>
  </si>
  <si>
    <t>A0A0D2XNG1</t>
  </si>
  <si>
    <t>A0A0D2ZSP5_BRAOL</t>
  </si>
  <si>
    <t>A0A0D2ZSP5</t>
  </si>
  <si>
    <t>PF06683</t>
  </si>
  <si>
    <t>PF06683.10 Protein of unknown function (DUF1184)</t>
  </si>
  <si>
    <t>A0A0D2ZUY3_BRAOL</t>
  </si>
  <si>
    <t>A0A0D2ZUY3</t>
  </si>
  <si>
    <t>A0A0D3AC60_BRAOL</t>
  </si>
  <si>
    <t>A0A0D3AC60</t>
  </si>
  <si>
    <t>A0A0D3AG56_BRAOL</t>
  </si>
  <si>
    <t>A0A0D3AG56</t>
  </si>
  <si>
    <t>A0A0D3AJ53_BRAOL</t>
  </si>
  <si>
    <t>A0A0D3AJ53</t>
  </si>
  <si>
    <t>A0A0D3AYY1_BRAOL</t>
  </si>
  <si>
    <t>A0A0D3AYY1</t>
  </si>
  <si>
    <t>A0A0D3B2Z9_BRAOL</t>
  </si>
  <si>
    <t>A0A0D3B2Z9</t>
  </si>
  <si>
    <t>A0A0D3B9A5_BRAOL</t>
  </si>
  <si>
    <t>A0A0D3B9A5</t>
  </si>
  <si>
    <t>A0A0D3BCA7_BRAOL</t>
  </si>
  <si>
    <t>A0A0D3BCA7</t>
  </si>
  <si>
    <t>A0A0D3BEK2_BRAOL</t>
  </si>
  <si>
    <t>A0A0D3BEK2</t>
  </si>
  <si>
    <t>A0A0D3CL93_BRAOL</t>
  </si>
  <si>
    <t>A0A0D3CL93</t>
  </si>
  <si>
    <t>A0A0D3CNF6_BRAOL</t>
  </si>
  <si>
    <t>A0A0D3CNF6</t>
  </si>
  <si>
    <t>A0A0D3CPR3_BRAOL</t>
  </si>
  <si>
    <t>A0A0D3CPR3</t>
  </si>
  <si>
    <t>A0A0D3D1Z0_BRAOL</t>
  </si>
  <si>
    <t>A0A0D3D1Z0</t>
  </si>
  <si>
    <t>A0A0D3DDR2_BRAOL</t>
  </si>
  <si>
    <t>A0A0D3DDR2</t>
  </si>
  <si>
    <t>A0A0D3DJ14_BRAOL</t>
  </si>
  <si>
    <t>A0A0D3DJ14</t>
  </si>
  <si>
    <t>A0A0D3E2G0_BRAOL</t>
  </si>
  <si>
    <t>A0A0D3E2G0</t>
  </si>
  <si>
    <t>A0A0D3EAS9_BRAOL</t>
  </si>
  <si>
    <t>A0A0D3EAS9</t>
  </si>
  <si>
    <t>A0A0D3EFE4_BRAOL</t>
  </si>
  <si>
    <t>A0A0D3EFE4</t>
  </si>
  <si>
    <t>A0A0D3EFE7_BRAOL</t>
  </si>
  <si>
    <t>A0A0D3EFE7</t>
  </si>
  <si>
    <t>A0A0D3EMB8_9ORYZ</t>
  </si>
  <si>
    <t>A0A0D3EMB8</t>
  </si>
  <si>
    <t>A0A0D3EQN7_9ORYZ</t>
  </si>
  <si>
    <t>A0A0D3EQN7</t>
  </si>
  <si>
    <t>A0A0D3ETB4_9ORYZ</t>
  </si>
  <si>
    <t>A0A0D3ETB4</t>
  </si>
  <si>
    <t>A0A0D3FDJ7_9ORYZ</t>
  </si>
  <si>
    <t>A0A0D3FDJ7</t>
  </si>
  <si>
    <t>PF13301</t>
  </si>
  <si>
    <t>PF13301.5 Protein of unknown function (DUF4079)</t>
  </si>
  <si>
    <t>PF14703</t>
  </si>
  <si>
    <t>PF14703.5 Cytosolic domain of 10TM putative phosphate transporter</t>
  </si>
  <si>
    <t>PF02714</t>
  </si>
  <si>
    <t>PF02714.14 Calcium-dependent channel, 7TM region, putative phosphate</t>
  </si>
  <si>
    <t>PF13967</t>
  </si>
  <si>
    <t>PF13967.5 Late exocytosis, associated with Golgi transport</t>
  </si>
  <si>
    <t>A0A0D3FF43_9ORYZ</t>
  </si>
  <si>
    <t>A0A0D3FF43</t>
  </si>
  <si>
    <t>A0A0D3FHX5_9ORYZ</t>
  </si>
  <si>
    <t>A0A0D3FHX5</t>
  </si>
  <si>
    <t>A0A0D3GA77_9ORYZ</t>
  </si>
  <si>
    <t>A0A0D3GA77</t>
  </si>
  <si>
    <t>A0A0D3GA78_9ORYZ</t>
  </si>
  <si>
    <t>A0A0D3GA78</t>
  </si>
  <si>
    <t>A0A0D3H5Y5_9ORYZ</t>
  </si>
  <si>
    <t>A0A0D3H5Y5</t>
  </si>
  <si>
    <t>A0A0D7A7A0_9AGAR</t>
  </si>
  <si>
    <t>A0A0D7A7A0</t>
  </si>
  <si>
    <t>A0A0D7B6S3_9HOMO</t>
  </si>
  <si>
    <t>A0A0D7B6S3</t>
  </si>
  <si>
    <t>A0A0D7BMS2_9HOMO</t>
  </si>
  <si>
    <t>A0A0D7BMS2</t>
  </si>
  <si>
    <t>A0A0D8XCE9_DICVI</t>
  </si>
  <si>
    <t>A0A0D8XCE9</t>
  </si>
  <si>
    <t>PF05670</t>
  </si>
  <si>
    <t>PF05670.12 Domain of unknown function (DUF814)</t>
  </si>
  <si>
    <t>A0A0D8XHX8_DICVI</t>
  </si>
  <si>
    <t>A0A0D8XHX8</t>
  </si>
  <si>
    <t>A0A0D9QMU3_PLAFR</t>
  </si>
  <si>
    <t>A0A0D9QMU3</t>
  </si>
  <si>
    <t>A0A0D9R9R9_CHLSB</t>
  </si>
  <si>
    <t>A0A0D9R9R9</t>
  </si>
  <si>
    <t>A0A0D9RMH0_CHLSB</t>
  </si>
  <si>
    <t>A0A0D9RMH0</t>
  </si>
  <si>
    <t>A0A0D9RR92_CHLSB</t>
  </si>
  <si>
    <t>A0A0D9RR92</t>
  </si>
  <si>
    <t>A0A0D9RSR1_CHLSB</t>
  </si>
  <si>
    <t>A0A0D9RSR1</t>
  </si>
  <si>
    <t>A0A0D9S1Q8_CHLSB</t>
  </si>
  <si>
    <t>A0A0D9S1Q8</t>
  </si>
  <si>
    <t>A0A0D9S3D1_CHLSB</t>
  </si>
  <si>
    <t>A0A0D9S3D1</t>
  </si>
  <si>
    <t>A0A0D9UZL2_9ORYZ</t>
  </si>
  <si>
    <t>A0A0D9UZL2</t>
  </si>
  <si>
    <t>PF00005</t>
  </si>
  <si>
    <t>PF00005.26 ABC transporter</t>
  </si>
  <si>
    <t>A0A0D9UZL3_9ORYZ</t>
  </si>
  <si>
    <t>A0A0D9UZL3</t>
  </si>
  <si>
    <t>A0A0D9UZL4_9ORYZ</t>
  </si>
  <si>
    <t>A0A0D9UZL4</t>
  </si>
  <si>
    <t>A0A0D9UZL5_9ORYZ</t>
  </si>
  <si>
    <t>A0A0D9UZL5</t>
  </si>
  <si>
    <t>A0A0D9UZL6_9ORYZ</t>
  </si>
  <si>
    <t>A0A0D9UZL6</t>
  </si>
  <si>
    <t>A0A0D9UZL7_9ORYZ</t>
  </si>
  <si>
    <t>A0A0D9UZL7</t>
  </si>
  <si>
    <t>A0A0D9UZL8_9ORYZ</t>
  </si>
  <si>
    <t>A0A0D9UZL8</t>
  </si>
  <si>
    <t>A0A0D9V2D9_9ORYZ</t>
  </si>
  <si>
    <t>A0A0D9V2D9</t>
  </si>
  <si>
    <t>A0A0D9V4X9_9ORYZ</t>
  </si>
  <si>
    <t>A0A0D9V4X9</t>
  </si>
  <si>
    <t>A0A0D9VPA5_9ORYZ</t>
  </si>
  <si>
    <t>A0A0D9VPA5</t>
  </si>
  <si>
    <t>A0A0D9VPA6_9ORYZ</t>
  </si>
  <si>
    <t>A0A0D9VPA6</t>
  </si>
  <si>
    <t>A0A0D9VPA7_9ORYZ</t>
  </si>
  <si>
    <t>A0A0D9VPA7</t>
  </si>
  <si>
    <t>A0A0D9VQW1_9ORYZ</t>
  </si>
  <si>
    <t>A0A0D9VQW1</t>
  </si>
  <si>
    <t>A0A0D9VTH5_9ORYZ</t>
  </si>
  <si>
    <t>A0A0D9VTH5</t>
  </si>
  <si>
    <t>A0A0D9W0G9_9ORYZ</t>
  </si>
  <si>
    <t>A0A0D9W0G9</t>
  </si>
  <si>
    <t>A0A0D9WJ34_9ORYZ</t>
  </si>
  <si>
    <t>A0A0D9WJ34</t>
  </si>
  <si>
    <t>A0A0D9XCX4_9ORYZ</t>
  </si>
  <si>
    <t>A0A0D9XCX4</t>
  </si>
  <si>
    <t>A0A0D9Y6Q1_9ORYZ</t>
  </si>
  <si>
    <t>A0A0D9Y6Q1</t>
  </si>
  <si>
    <t>A0A0D9Y6Q2_9ORYZ</t>
  </si>
  <si>
    <t>A0A0D9Y6Q2</t>
  </si>
  <si>
    <t>A0A0D9YB37_9ORYZ</t>
  </si>
  <si>
    <t>A0A0D9YB37</t>
  </si>
  <si>
    <t>A0A0D9YE38_9ORYZ</t>
  </si>
  <si>
    <t>A0A0D9YE38</t>
  </si>
  <si>
    <t>A0A0D9Z1T4_9ORYZ</t>
  </si>
  <si>
    <t>A0A0D9Z1T4</t>
  </si>
  <si>
    <t>A0A0D9Z1T5_9ORYZ</t>
  </si>
  <si>
    <t>A0A0D9Z1T5</t>
  </si>
  <si>
    <t>A0A0D9Z1T6_9ORYZ</t>
  </si>
  <si>
    <t>A0A0D9Z1T6</t>
  </si>
  <si>
    <t>A0A0D9Z3K0_9ORYZ</t>
  </si>
  <si>
    <t>A0A0D9Z3K0</t>
  </si>
  <si>
    <t>A0A0D9Z3K1_9ORYZ</t>
  </si>
  <si>
    <t>A0A0D9Z3K1</t>
  </si>
  <si>
    <t>A0A0D9Z6L2_9ORYZ</t>
  </si>
  <si>
    <t>A0A0D9Z6L2</t>
  </si>
  <si>
    <t>A0A0E0A228_9ORYZ</t>
  </si>
  <si>
    <t>A0A0E0A228</t>
  </si>
  <si>
    <t>A0A0E0JH12_ORYPU</t>
  </si>
  <si>
    <t>A0A0E0JH12</t>
  </si>
  <si>
    <t>A0A0E0JKJ6_ORYPU</t>
  </si>
  <si>
    <t>A0A0E0JKJ6</t>
  </si>
  <si>
    <t>A0A0E0JN86_ORYPU</t>
  </si>
  <si>
    <t>A0A0E0JN86</t>
  </si>
  <si>
    <t>A0A0E0K8I1_ORYPU</t>
  </si>
  <si>
    <t>A0A0E0K8I1</t>
  </si>
  <si>
    <t>A0A0E0K8I3_ORYPU</t>
  </si>
  <si>
    <t>A0A0E0K8I3</t>
  </si>
  <si>
    <t>A0A0E0K8I4_ORYPU</t>
  </si>
  <si>
    <t>A0A0E0K8I4</t>
  </si>
  <si>
    <t>A0A0E0KA74_ORYPU</t>
  </si>
  <si>
    <t>A0A0E0KA74</t>
  </si>
  <si>
    <t>A0A0E0KD55_ORYPU</t>
  </si>
  <si>
    <t>A0A0E0KD55</t>
  </si>
  <si>
    <t>A0A0E0L521_ORYPU</t>
  </si>
  <si>
    <t>A0A0E0L521</t>
  </si>
  <si>
    <t>A0A0E0M0C4_ORYPU</t>
  </si>
  <si>
    <t>A0A0E0M0C4</t>
  </si>
  <si>
    <t>PF00425</t>
  </si>
  <si>
    <t>PF00425.17 chorismate binding enzyme</t>
  </si>
  <si>
    <t>A0A0E0M6S8_ORYPU</t>
  </si>
  <si>
    <t>A0A0E0M6S8</t>
  </si>
  <si>
    <t>A0A0E0MUL2_ORYRU</t>
  </si>
  <si>
    <t>A0A0E0MUL2</t>
  </si>
  <si>
    <t>A0A0E0MYN1_ORYRU</t>
  </si>
  <si>
    <t>A0A0E0MYN1</t>
  </si>
  <si>
    <t>A0A0E0N1N1_ORYRU</t>
  </si>
  <si>
    <t>A0A0E0N1N1</t>
  </si>
  <si>
    <t>A0A0E0NPE4_ORYRU</t>
  </si>
  <si>
    <t>A0A0E0NPE4</t>
  </si>
  <si>
    <t>A0A0E0NR44_ORYRU</t>
  </si>
  <si>
    <t>A0A0E0NR44</t>
  </si>
  <si>
    <t>A0A0E0NUE3_ORYRU</t>
  </si>
  <si>
    <t>A0A0E0NUE3</t>
  </si>
  <si>
    <t>A0A0E0PQG7_ORYRU</t>
  </si>
  <si>
    <t>A0A0E0PQG7</t>
  </si>
  <si>
    <t>A0A0E0PQG8_ORYRU</t>
  </si>
  <si>
    <t>A0A0E0PQG8</t>
  </si>
  <si>
    <t>A0A0E0QQC3_ORYRU</t>
  </si>
  <si>
    <t>A0A0E0QQC3</t>
  </si>
  <si>
    <t>A0A0E0QQC4_ORYRU</t>
  </si>
  <si>
    <t>A0A0E0QQC4</t>
  </si>
  <si>
    <t>A0A0E9NFU5_9ASCO</t>
  </si>
  <si>
    <t>A0A0E9NFU5</t>
  </si>
  <si>
    <t>A0A0F0ICH5_ASPPU</t>
  </si>
  <si>
    <t>A0A0F0ICH5</t>
  </si>
  <si>
    <t>A0A0F0IIJ2_ASPPU</t>
  </si>
  <si>
    <t>A0A0F0IIJ2</t>
  </si>
  <si>
    <t>A0A0F4GBW5_9PEZI</t>
  </si>
  <si>
    <t>A0A0F4GBW5</t>
  </si>
  <si>
    <t>A0A0F4GP69_9PEZI</t>
  </si>
  <si>
    <t>A0A0F4GP69</t>
  </si>
  <si>
    <t>A0A0F4YHV6_TALEM</t>
  </si>
  <si>
    <t>A0A0F4YHV6</t>
  </si>
  <si>
    <t>A0A0F4YQA9_TALEM</t>
  </si>
  <si>
    <t>A0A0F4YQA9</t>
  </si>
  <si>
    <t>A0A0F4ZE30_9PEZI</t>
  </si>
  <si>
    <t>A0A0F4ZE30</t>
  </si>
  <si>
    <t>A0A0F4ZFN3_9PEZI</t>
  </si>
  <si>
    <t>A0A0F4ZFN3</t>
  </si>
  <si>
    <t>A0A0F4ZFV8_9PEZI</t>
  </si>
  <si>
    <t>A0A0F4ZFV8</t>
  </si>
  <si>
    <t>A0A0F7TZA6_9EURO</t>
  </si>
  <si>
    <t>A0A0F7TZA6</t>
  </si>
  <si>
    <t>A0A0F7VEV9_9EURO</t>
  </si>
  <si>
    <t>A0A0F7VEV9</t>
  </si>
  <si>
    <t>A0A0F8A4U6_9HYPO</t>
  </si>
  <si>
    <t>A0A0F8A4U6</t>
  </si>
  <si>
    <t>A0A0F8AP14_LARCR</t>
  </si>
  <si>
    <t>A0A0F8AP14</t>
  </si>
  <si>
    <t>PF07686</t>
  </si>
  <si>
    <t>PF07686.16 Immunoglobulin V-set domain</t>
  </si>
  <si>
    <t>A0A0F8B2R3_CERFI</t>
  </si>
  <si>
    <t>A0A0F8B2R3</t>
  </si>
  <si>
    <t>A0A0F8CBX3_LARCR</t>
  </si>
  <si>
    <t>A0A0F8CBX3</t>
  </si>
  <si>
    <t>A0A0F8D485_CERFI</t>
  </si>
  <si>
    <t>A0A0F8D485</t>
  </si>
  <si>
    <t>A0A0F8WPS7_9EURO</t>
  </si>
  <si>
    <t>A0A0F8WPS7</t>
  </si>
  <si>
    <t>A0A0F8WYG8_9EURO</t>
  </si>
  <si>
    <t>A0A0F8WYG8</t>
  </si>
  <si>
    <t>A0A0F9WUM2_9MICR</t>
  </si>
  <si>
    <t>A0A0F9WUM2</t>
  </si>
  <si>
    <t>A0A0F9XK48_TRIHA</t>
  </si>
  <si>
    <t>A0A0F9XK48</t>
  </si>
  <si>
    <t>A0A0F9XP92_TRIHA</t>
  </si>
  <si>
    <t>A0A0F9XP92</t>
  </si>
  <si>
    <t>A0A0G2E326_9PEZI</t>
  </si>
  <si>
    <t>A0A0G2E326</t>
  </si>
  <si>
    <t>A0A0G2ETM6_9EURO</t>
  </si>
  <si>
    <t>A0A0G2ETM6</t>
  </si>
  <si>
    <t>A0A0G2F6R3_9PEZI</t>
  </si>
  <si>
    <t>A0A0G2F6R3</t>
  </si>
  <si>
    <t>A0A0G2G1H6_9EURO</t>
  </si>
  <si>
    <t>A0A0G2G1H6</t>
  </si>
  <si>
    <t>A0A0G2HG03_9PEZI</t>
  </si>
  <si>
    <t>A0A0G2HG03</t>
  </si>
  <si>
    <t>A0A0G2HH62_9PEZI</t>
  </si>
  <si>
    <t>A0A0G2HH62</t>
  </si>
  <si>
    <t>A0A0G2J022_9EURO</t>
  </si>
  <si>
    <t>A0A0G2J022</t>
  </si>
  <si>
    <t>A0A0G2J330_9EURO</t>
  </si>
  <si>
    <t>A0A0G2J330</t>
  </si>
  <si>
    <t>A0A0G2JSR0_RAT</t>
  </si>
  <si>
    <t>A0A0G2JSR0</t>
  </si>
  <si>
    <t>A0A0G4FR02_VITBC</t>
  </si>
  <si>
    <t>A0A0G4FR02</t>
  </si>
  <si>
    <t>A0A0G4H700_VITBC</t>
  </si>
  <si>
    <t>A0A0G4H700</t>
  </si>
  <si>
    <t>A0A0G4IIM5_PLABS</t>
  </si>
  <si>
    <t>A0A0G4IIM5</t>
  </si>
  <si>
    <t>A0A0G4J4P2_PLABS</t>
  </si>
  <si>
    <t>A0A0G4J4P2</t>
  </si>
  <si>
    <t>A0A0G4KDG8_9PEZI</t>
  </si>
  <si>
    <t>A0A0G4KDG8</t>
  </si>
  <si>
    <t>PF04190</t>
  </si>
  <si>
    <t>PF04190.12 Protein of unknown function (DUF410)</t>
  </si>
  <si>
    <t>A0A0G4M9R8_9PEZI</t>
  </si>
  <si>
    <t>A0A0G4M9R8</t>
  </si>
  <si>
    <t>PF00733</t>
  </si>
  <si>
    <t>PF00733.20 Asparagine synthase</t>
  </si>
  <si>
    <t>PF13537</t>
  </si>
  <si>
    <t>PF13537.5 Glutamine amidotransferase domain</t>
  </si>
  <si>
    <t>A0A0G4MLK1_9PEZI</t>
  </si>
  <si>
    <t>A0A0G4MLK1</t>
  </si>
  <si>
    <t>A0A0G4MMY4_9PEZI</t>
  </si>
  <si>
    <t>A0A0G4MMY4</t>
  </si>
  <si>
    <t>A0A0G4MN37_9PEZI</t>
  </si>
  <si>
    <t>A0A0G4MN37</t>
  </si>
  <si>
    <t>A0A0G4MWB1_9PEZI</t>
  </si>
  <si>
    <t>A0A0G4MWB1</t>
  </si>
  <si>
    <t>A0A0G4NXN9_PENCA</t>
  </si>
  <si>
    <t>A0A0G4NXN9</t>
  </si>
  <si>
    <t>A0A0G4PUT9_PENCA</t>
  </si>
  <si>
    <t>A0A0G4PUT9</t>
  </si>
  <si>
    <t>A0A0H1B4M6_9EURO</t>
  </si>
  <si>
    <t>A0A0H1B4M6</t>
  </si>
  <si>
    <t>A0A0H1BMW8_9EURO</t>
  </si>
  <si>
    <t>A0A0H1BMW8</t>
  </si>
  <si>
    <t>A0A0H2S0W1_9HOMO</t>
  </si>
  <si>
    <t>A0A0H2S0W1</t>
  </si>
  <si>
    <t>A0A0H2SG29_9HOMO</t>
  </si>
  <si>
    <t>A0A0H2SG29</t>
  </si>
  <si>
    <t>A0A0H5BZF8_CYBJA</t>
  </si>
  <si>
    <t>A0A0H5BZF8</t>
  </si>
  <si>
    <t>A0A0H5CH89_CYBJA</t>
  </si>
  <si>
    <t>A0A0H5CH89</t>
  </si>
  <si>
    <t>A0A0J0XVM5_9TREE</t>
  </si>
  <si>
    <t>A0A0J0XVM5</t>
  </si>
  <si>
    <t>A0A0J0XX55_9TREE</t>
  </si>
  <si>
    <t>A0A0J0XX55</t>
  </si>
  <si>
    <t>A0A0J6Y539_COCIT</t>
  </si>
  <si>
    <t>A0A0J6Y539</t>
  </si>
  <si>
    <t>A0A0J6YMK7_COCIT</t>
  </si>
  <si>
    <t>A0A0J6YMK7</t>
  </si>
  <si>
    <t>A0A0J7JTJ0_LASNI</t>
  </si>
  <si>
    <t>A0A0J7JTJ0</t>
  </si>
  <si>
    <t>A0A0J7K8H9_LASNI</t>
  </si>
  <si>
    <t>A0A0J7K8H9</t>
  </si>
  <si>
    <t>A0A0J7KJQ7_LASNI</t>
  </si>
  <si>
    <t>A0A0J7KJQ7</t>
  </si>
  <si>
    <t>A0A0J7L0V2_LASNI</t>
  </si>
  <si>
    <t>A0A0J7L0V2</t>
  </si>
  <si>
    <t>A0A0J7MQU7_LASNI</t>
  </si>
  <si>
    <t>A0A0J7MQU7</t>
  </si>
  <si>
    <t>A0A0J7P3L0_LASNI</t>
  </si>
  <si>
    <t>A0A0J7P3L0</t>
  </si>
  <si>
    <t>A0A0J8B379_BETVU</t>
  </si>
  <si>
    <t>A0A0J8B379</t>
  </si>
  <si>
    <t>A0A0J8BM18_BETVU</t>
  </si>
  <si>
    <t>A0A0J8BM18</t>
  </si>
  <si>
    <t>A0A0J8BTJ3_BETVU</t>
  </si>
  <si>
    <t>A0A0J8BTJ3</t>
  </si>
  <si>
    <t>A0A0J8BXG8_BETVU</t>
  </si>
  <si>
    <t>A0A0J8BXG8</t>
  </si>
  <si>
    <t>A0A0J8C4I7_BETVU</t>
  </si>
  <si>
    <t>A0A0J8C4I7</t>
  </si>
  <si>
    <t>A0A0J8C803_BETVU</t>
  </si>
  <si>
    <t>A0A0J8C803</t>
  </si>
  <si>
    <t>A0A0J8CYZ1_BETVU</t>
  </si>
  <si>
    <t>A0A0J8CYZ1</t>
  </si>
  <si>
    <t>A0A0J8QJ01_COCIT</t>
  </si>
  <si>
    <t>A0A0J8QJ01</t>
  </si>
  <si>
    <t>A0A0J8RRJ7_COCIT</t>
  </si>
  <si>
    <t>A0A0J8RRJ7</t>
  </si>
  <si>
    <t>A0A0J8RWT7_COCIT</t>
  </si>
  <si>
    <t>A0A0J8RWT7</t>
  </si>
  <si>
    <t>A0A0J8TX46_COCIT</t>
  </si>
  <si>
    <t>A0A0J8TX46</t>
  </si>
  <si>
    <t>A0A0J9XQG7_BRUMA</t>
  </si>
  <si>
    <t>A0A0J9XQG7</t>
  </si>
  <si>
    <t>A0A0K0DNR0_ANGCA</t>
  </si>
  <si>
    <t>A0A0K0DNR0</t>
  </si>
  <si>
    <t>A0A0K0DPF2_ANGCA</t>
  </si>
  <si>
    <t>A0A0K0DPF2</t>
  </si>
  <si>
    <t>A0A0K0EAM8_STRER</t>
  </si>
  <si>
    <t>A0A0K0EAM8</t>
  </si>
  <si>
    <t>A0A0K0EJG1_STRER</t>
  </si>
  <si>
    <t>A0A0K0EJG1</t>
  </si>
  <si>
    <t>A0A0K0ESQ7_STRER</t>
  </si>
  <si>
    <t>A0A0K0ESQ7</t>
  </si>
  <si>
    <t>A0A0K0F026_9BILA</t>
  </si>
  <si>
    <t>A0A0K0F026</t>
  </si>
  <si>
    <t>A0A0K0F758_9BILA</t>
  </si>
  <si>
    <t>A0A0K0F758</t>
  </si>
  <si>
    <t>A0A0K0FE72_9BILA</t>
  </si>
  <si>
    <t>A0A0K0FE72</t>
  </si>
  <si>
    <t>A0A0K0J5D0_BRUMA</t>
  </si>
  <si>
    <t>A0A0K0J5D0</t>
  </si>
  <si>
    <t>A0A0K0JI17_BRUMA</t>
  </si>
  <si>
    <t>A0A0K0JI17</t>
  </si>
  <si>
    <t>A0A0K6FR62_9HOMO</t>
  </si>
  <si>
    <t>A0A0K6FR62</t>
  </si>
  <si>
    <t>A0A0K6GES0_9HOMO</t>
  </si>
  <si>
    <t>A0A0K6GES0</t>
  </si>
  <si>
    <t>A0A0K8L6M6_9EURO</t>
  </si>
  <si>
    <t>A0A0K8L6M6</t>
  </si>
  <si>
    <t>A0A0K8L7G3_9EURO</t>
  </si>
  <si>
    <t>A0A0K8L7G3</t>
  </si>
  <si>
    <t>A0A0K9NRH8_ZOSMR</t>
  </si>
  <si>
    <t>A0A0K9NRH8</t>
  </si>
  <si>
    <t>A0A0K9NZZ2_ZOSMR</t>
  </si>
  <si>
    <t>A0A0K9NZZ2</t>
  </si>
  <si>
    <t>A0A0K9PKR4_ZOSMR</t>
  </si>
  <si>
    <t>A0A0K9PKR4</t>
  </si>
  <si>
    <t>A0A0K9PPM1_ZOSMR</t>
  </si>
  <si>
    <t>A0A0K9PPM1</t>
  </si>
  <si>
    <t>A0A0K9QQS1_SPIOL</t>
  </si>
  <si>
    <t>A0A0K9QQS1</t>
  </si>
  <si>
    <t>A0A0K9R2U2_SPIOL</t>
  </si>
  <si>
    <t>A0A0K9R2U2</t>
  </si>
  <si>
    <t>A0A0K9RAP7_SPIOL</t>
  </si>
  <si>
    <t>A0A0K9RAP7</t>
  </si>
  <si>
    <t>A0A0K9RJQ7_SPIOL</t>
  </si>
  <si>
    <t>A0A0K9RJQ7</t>
  </si>
  <si>
    <t>A0A0K9RYW5_SPIOL</t>
  </si>
  <si>
    <t>A0A0K9RYW5</t>
  </si>
  <si>
    <t>A0A0L0BTN3_LUCCU</t>
  </si>
  <si>
    <t>A0A0L0BTN3</t>
  </si>
  <si>
    <t>A0A0L0BZA3_LUCCU</t>
  </si>
  <si>
    <t>A0A0L0BZA3</t>
  </si>
  <si>
    <t>A0A0L0CIH7_LUCCU</t>
  </si>
  <si>
    <t>A0A0L0CIH7</t>
  </si>
  <si>
    <t>A0A0L0CYC8_PLAFA</t>
  </si>
  <si>
    <t>A0A0L0CYC8</t>
  </si>
  <si>
    <t>A0A0L0D0U0_PLAFA</t>
  </si>
  <si>
    <t>A0A0L0D0U0</t>
  </si>
  <si>
    <t>A0A0L0DAM4_THETB</t>
  </si>
  <si>
    <t>A0A0L0DAM4</t>
  </si>
  <si>
    <t>A0A0L0DBA9_THETB</t>
  </si>
  <si>
    <t>A0A0L0DBA9</t>
  </si>
  <si>
    <t>A0A0L0GCM2_9EUKA</t>
  </si>
  <si>
    <t>A0A0L0GCM2</t>
  </si>
  <si>
    <t>A0A0L0GEU1_9EUKA</t>
  </si>
  <si>
    <t>A0A0L0GEU1</t>
  </si>
  <si>
    <t>A0A0L0H5B7_SPIPN</t>
  </si>
  <si>
    <t>A0A0L0H5B7</t>
  </si>
  <si>
    <t>A0A0L0HI97_SPIPN</t>
  </si>
  <si>
    <t>A0A0L0HI97</t>
  </si>
  <si>
    <t>A0A0L0MXY3_9HYPO</t>
  </si>
  <si>
    <t>A0A0L0MXY3</t>
  </si>
  <si>
    <t>A0A0L0NHH9_9HYPO</t>
  </si>
  <si>
    <t>A0A0L0NHH9</t>
  </si>
  <si>
    <t>A0A0L0P5B1_9ASCO</t>
  </si>
  <si>
    <t>A0A0L0P5B1</t>
  </si>
  <si>
    <t>A0A0L0P5N0_9ASCO</t>
  </si>
  <si>
    <t>A0A0L0P5N0</t>
  </si>
  <si>
    <t>A0A0L0RXT6_ALLMA</t>
  </si>
  <si>
    <t>A0A0L0RXT6</t>
  </si>
  <si>
    <t>A0A0L0S4J5_ALLMA</t>
  </si>
  <si>
    <t>A0A0L0S4J5</t>
  </si>
  <si>
    <t>A0A0L0SBI4_ALLMA</t>
  </si>
  <si>
    <t>A0A0L0SBI4</t>
  </si>
  <si>
    <t>A0A0L0SDN5_ALLMA</t>
  </si>
  <si>
    <t>A0A0L0SDN5</t>
  </si>
  <si>
    <t>A0A0L0SPH4_ALLMA</t>
  </si>
  <si>
    <t>A0A0L0SPH4</t>
  </si>
  <si>
    <t>A0A0L0VEG2_9BASI</t>
  </si>
  <si>
    <t>A0A0L0VEG2</t>
  </si>
  <si>
    <t>A0A0L0VTD6_9BASI</t>
  </si>
  <si>
    <t>A0A0L0VTD6</t>
  </si>
  <si>
    <t>A0A0L0W0Z3_9BASI</t>
  </si>
  <si>
    <t>A0A0L0W0Z3</t>
  </si>
  <si>
    <t>A0A0L1HGH1_9PLEO</t>
  </si>
  <si>
    <t>A0A0L1HGH1</t>
  </si>
  <si>
    <t>A0A0L1I282_9PLEO</t>
  </si>
  <si>
    <t>A0A0L1I282</t>
  </si>
  <si>
    <t>A0A0L1I2Y3_PLAFA</t>
  </si>
  <si>
    <t>A0A0L1I2Y3</t>
  </si>
  <si>
    <t>A0A0L1IEX4_PLAFA</t>
  </si>
  <si>
    <t>A0A0L1IEX4</t>
  </si>
  <si>
    <t>A0A0L1J2D9_ASPNO</t>
  </si>
  <si>
    <t>A0A0L1J2D9</t>
  </si>
  <si>
    <t>A0A0L1J330_ASPNO</t>
  </si>
  <si>
    <t>A0A0L1J330</t>
  </si>
  <si>
    <t>A0A0L6US25_9BASI</t>
  </si>
  <si>
    <t>A0A0L6US25</t>
  </si>
  <si>
    <t>A0A0L6VS13_9BASI</t>
  </si>
  <si>
    <t>A0A0L6VS13</t>
  </si>
  <si>
    <t>A0A0L6W857_9AGAR</t>
  </si>
  <si>
    <t>A0A0L6W857</t>
  </si>
  <si>
    <t>A0A0L6WCI9_9AGAR</t>
  </si>
  <si>
    <t>A0A0L6WCI9</t>
  </si>
  <si>
    <t>A0A0L7K380_9NEOP</t>
  </si>
  <si>
    <t>A0A0L7K380</t>
  </si>
  <si>
    <t>A0A0L7KQ00_9NEOP</t>
  </si>
  <si>
    <t>A0A0L7KQ00</t>
  </si>
  <si>
    <t>A0A0L7LL04_9NEOP</t>
  </si>
  <si>
    <t>A0A0L7LL04</t>
  </si>
  <si>
    <t>A0A0L7LPL7_9NEOP</t>
  </si>
  <si>
    <t>A0A0L7LPL7</t>
  </si>
  <si>
    <t>A0A0L7M2S4_PLAF4</t>
  </si>
  <si>
    <t>A0A0L7M2S4</t>
  </si>
  <si>
    <t>A0A0L7M814_PLAF4</t>
  </si>
  <si>
    <t>A0A0L7M814</t>
  </si>
  <si>
    <t>A0A0L7M992_PLAF4</t>
  </si>
  <si>
    <t>A0A0L7M992</t>
  </si>
  <si>
    <t>A0A0L7QNX5_9HYME</t>
  </si>
  <si>
    <t>A0A0L7QNX5</t>
  </si>
  <si>
    <t>A0A0L7RA93_9HYME</t>
  </si>
  <si>
    <t>A0A0L7RA93</t>
  </si>
  <si>
    <t>A0A0L7RE22_9HYME</t>
  </si>
  <si>
    <t>A0A0L7RE22</t>
  </si>
  <si>
    <t>A0A0L7RJ07_9HYME</t>
  </si>
  <si>
    <t>A0A0L7RJ07</t>
  </si>
  <si>
    <t>A0A0L8GG57_OCTBM</t>
  </si>
  <si>
    <t>A0A0L8GG57</t>
  </si>
  <si>
    <t>A0A0L8HY76_OCTBM</t>
  </si>
  <si>
    <t>A0A0L8HY76</t>
  </si>
  <si>
    <t>A0A0L9SMW5_9HYPO</t>
  </si>
  <si>
    <t>A0A0L9SMW5</t>
  </si>
  <si>
    <t>A0A0L9SYU1_9HYPO</t>
  </si>
  <si>
    <t>A0A0L9SYU1</t>
  </si>
  <si>
    <t>A0A0L9TEJ2_PHAAN</t>
  </si>
  <si>
    <t>A0A0L9TEJ2</t>
  </si>
  <si>
    <t>A0A0L9TJI3_PHAAN</t>
  </si>
  <si>
    <t>A0A0L9TJI3</t>
  </si>
  <si>
    <t>A0A0L9TLQ6_PHAAN</t>
  </si>
  <si>
    <t>A0A0L9TLQ6</t>
  </si>
  <si>
    <t>A0A0L9TRN9_PHAAN</t>
  </si>
  <si>
    <t>A0A0L9TRN9</t>
  </si>
  <si>
    <t>A0A0L9U2H5_PHAAN</t>
  </si>
  <si>
    <t>A0A0L9U2H5</t>
  </si>
  <si>
    <t>A0A0L9UBF1_PHAAN</t>
  </si>
  <si>
    <t>A0A0L9UBF1</t>
  </si>
  <si>
    <t>A0A0L9UQI9_PHAAN</t>
  </si>
  <si>
    <t>A0A0L9UQI9</t>
  </si>
  <si>
    <t>A0A0L9V2K6_PHAAN</t>
  </si>
  <si>
    <t>A0A0L9V2K6</t>
  </si>
  <si>
    <t>A0A0M0JW77_9EUKA</t>
  </si>
  <si>
    <t>A0A0M0JW77</t>
  </si>
  <si>
    <t>A0A0M0LT10_9EUKA</t>
  </si>
  <si>
    <t>A0A0M0LT10</t>
  </si>
  <si>
    <t>A0A0M3I4Q7_ASCLU</t>
  </si>
  <si>
    <t>A0A0M3I4Q7</t>
  </si>
  <si>
    <t>A0A0M3IAN9_ASCLU</t>
  </si>
  <si>
    <t>A0A0M3IAN9</t>
  </si>
  <si>
    <t>A0A0M3JRB7_ANISI</t>
  </si>
  <si>
    <t>A0A0M3JRB7</t>
  </si>
  <si>
    <t>A0A0M3K232_ANISI</t>
  </si>
  <si>
    <t>A0A0M3K232</t>
  </si>
  <si>
    <t>A0A0M8MS71_9BASI</t>
  </si>
  <si>
    <t>A0A0M8MS71</t>
  </si>
  <si>
    <t>A0A0M8MXC8_9BASI</t>
  </si>
  <si>
    <t>A0A0M8MXC8</t>
  </si>
  <si>
    <t>A0A0M8N560_9HYPO</t>
  </si>
  <si>
    <t>A0A0M8N560</t>
  </si>
  <si>
    <t>A0A0M8P711_9EURO</t>
  </si>
  <si>
    <t>A0A0M8P711</t>
  </si>
  <si>
    <t>A0A0M8ZYW9_9HYME</t>
  </si>
  <si>
    <t>A0A0M8ZYW9</t>
  </si>
  <si>
    <t>A0A0M9EZL7_9HYPO</t>
  </si>
  <si>
    <t>A0A0M9EZL7</t>
  </si>
  <si>
    <t>A0A0M9F162_9HYPO</t>
  </si>
  <si>
    <t>A0A0M9F162</t>
  </si>
  <si>
    <t>A0A0M9VU09_9HYPO</t>
  </si>
  <si>
    <t>A0A0M9VU09</t>
  </si>
  <si>
    <t>A0A0M9WJV4_9EURO</t>
  </si>
  <si>
    <t>A0A0M9WJV4</t>
  </si>
  <si>
    <t>A0A0N0BGV5_9HYME</t>
  </si>
  <si>
    <t>A0A0N0BGV5</t>
  </si>
  <si>
    <t>A0A0N0U2Z7_9HYME</t>
  </si>
  <si>
    <t>A0A0N0U2Z7</t>
  </si>
  <si>
    <t>A0A0N1HDL1_9EURO</t>
  </si>
  <si>
    <t>A0A0N1HDL1</t>
  </si>
  <si>
    <t>A0A0N1IU67_9HYME</t>
  </si>
  <si>
    <t>A0A0N1IU67</t>
  </si>
  <si>
    <t>A0A0N1P0L7_9EURO</t>
  </si>
  <si>
    <t>A0A0N1P0L7</t>
  </si>
  <si>
    <t>A0A0N1PJG0_PAPMA</t>
  </si>
  <si>
    <t>A0A0N1PJG0</t>
  </si>
  <si>
    <t>A0A0N4SXJ8_BRUPA</t>
  </si>
  <si>
    <t>A0A0N4SXJ8</t>
  </si>
  <si>
    <t>A0A0N4TIC5_BRUPA</t>
  </si>
  <si>
    <t>A0A0N4TIC5</t>
  </si>
  <si>
    <t>A0A0N4UIW1_DRAME</t>
  </si>
  <si>
    <t>A0A0N4UIW1</t>
  </si>
  <si>
    <t>A0A0N4UNV5_DRAME</t>
  </si>
  <si>
    <t>A0A0N4UNV5</t>
  </si>
  <si>
    <t>A0A0N4V8F5_ENTVE</t>
  </si>
  <si>
    <t>A0A0N4V8F5</t>
  </si>
  <si>
    <t>A0A0N4VFS4_ENTVE</t>
  </si>
  <si>
    <t>A0A0N4VFS4</t>
  </si>
  <si>
    <t>A0A0N4WSW7_HAEPC</t>
  </si>
  <si>
    <t>A0A0N4WSW7</t>
  </si>
  <si>
    <t>A0A0N4X823_HAEPC</t>
  </si>
  <si>
    <t>A0A0N4X823</t>
  </si>
  <si>
    <t>A0A0N4XTX0_NIPBR</t>
  </si>
  <si>
    <t>A0A0N4XTX0</t>
  </si>
  <si>
    <t>A0A0N4YGL9_NIPBR</t>
  </si>
  <si>
    <t>A0A0N4YGL9</t>
  </si>
  <si>
    <t>A0A0N4YJB9_NIPBR</t>
  </si>
  <si>
    <t>A0A0N4YJB9</t>
  </si>
  <si>
    <t>A0A0N4ZXK2_PARTI</t>
  </si>
  <si>
    <t>A0A0N4ZXK2</t>
  </si>
  <si>
    <t>A0A0N5A3H7_PARTI</t>
  </si>
  <si>
    <t>A0A0N5A3H7</t>
  </si>
  <si>
    <t>A0A0N5A5A2_PARTI</t>
  </si>
  <si>
    <t>A0A0N5A5A2</t>
  </si>
  <si>
    <t>A0A0N5AG28_9BILA</t>
  </si>
  <si>
    <t>A0A0N5AG28</t>
  </si>
  <si>
    <t>A0A0N5B078_9BILA</t>
  </si>
  <si>
    <t>A0A0N5B078</t>
  </si>
  <si>
    <t>A0A0N5B519_STREA</t>
  </si>
  <si>
    <t>A0A0N5B519</t>
  </si>
  <si>
    <t>A0A0N5BGJ7_STREA</t>
  </si>
  <si>
    <t>A0A0N5BGJ7</t>
  </si>
  <si>
    <t>A0A0N5CGY0_STREA</t>
  </si>
  <si>
    <t>A0A0N5CGY0</t>
  </si>
  <si>
    <t>A0A0N5CV76_THECL</t>
  </si>
  <si>
    <t>A0A0N5CV76</t>
  </si>
  <si>
    <t>A0A0N5D2Q0_THECL</t>
  </si>
  <si>
    <t>A0A0N5D2Q0</t>
  </si>
  <si>
    <t>A0A0N5DYB1_TRIMR</t>
  </si>
  <si>
    <t>A0A0N5DYB1</t>
  </si>
  <si>
    <t>A0A0N5E5R4_TRIMR</t>
  </si>
  <si>
    <t>A0A0N5E5R4</t>
  </si>
  <si>
    <t>A0A0N7KDM4_ORYSJ</t>
  </si>
  <si>
    <t>A0A0N7KDM4</t>
  </si>
  <si>
    <t>A0A0N7L850_9STRA</t>
  </si>
  <si>
    <t>A0A0N7L850</t>
  </si>
  <si>
    <t>A0A0N8H4P0_9HYPO</t>
  </si>
  <si>
    <t>A0A0N8H4P0</t>
  </si>
  <si>
    <t>A0A0N8K1V8_9TELE</t>
  </si>
  <si>
    <t>A0A0N8K1V8</t>
  </si>
  <si>
    <t>A0A0N8NZC4_DROAN</t>
  </si>
  <si>
    <t>A0A0N8NZC4</t>
  </si>
  <si>
    <t>A0A0P0V1K5_ORYSJ</t>
  </si>
  <si>
    <t>A0A0P0V1K5</t>
  </si>
  <si>
    <t>A0A0P1A776_9STRA</t>
  </si>
  <si>
    <t>A0A0P1A776</t>
  </si>
  <si>
    <t>A0A0P1AH62_9STRA</t>
  </si>
  <si>
    <t>A0A0P1AH62</t>
  </si>
  <si>
    <t>A0A0P1AY84_9STRA</t>
  </si>
  <si>
    <t>A0A0P1AY84</t>
  </si>
  <si>
    <t>A0A0P1BI85_9BASI</t>
  </si>
  <si>
    <t>A0A0P1BI85</t>
  </si>
  <si>
    <t>A0A0P1BKQ9_9BASI</t>
  </si>
  <si>
    <t>A0A0P1BKQ9</t>
  </si>
  <si>
    <t>A0A0P4UFG1_ROSNE</t>
  </si>
  <si>
    <t>A0A0P4UFG1</t>
  </si>
  <si>
    <t>A0A0P7B8U2_9HYPO</t>
  </si>
  <si>
    <t>A0A0P7B8U2</t>
  </si>
  <si>
    <t>A0A0P7U5P9_9TELE</t>
  </si>
  <si>
    <t>A0A0P7U5P9</t>
  </si>
  <si>
    <t>A0A0P7UMK8_9TELE</t>
  </si>
  <si>
    <t>A0A0P7UMK8</t>
  </si>
  <si>
    <t>A0A0P7VBP9_9TELE</t>
  </si>
  <si>
    <t>A0A0P7VBP9</t>
  </si>
  <si>
    <t>A0A0P7VDH3_9TELE</t>
  </si>
  <si>
    <t>A0A0P7VDH3</t>
  </si>
  <si>
    <t>A0A0P7VT25_9TELE</t>
  </si>
  <si>
    <t>A0A0P7VT25</t>
  </si>
  <si>
    <t>A0A0P7WX62_9TELE</t>
  </si>
  <si>
    <t>A0A0P7WX62</t>
  </si>
  <si>
    <t>A0A0P7Y911_9TELE</t>
  </si>
  <si>
    <t>A0A0P7Y911</t>
  </si>
  <si>
    <t>A0A0P9FCK0_RHOGW</t>
  </si>
  <si>
    <t>A0A0P9FCK0</t>
  </si>
  <si>
    <t>A0A0Q3MQC9_AMAAE</t>
  </si>
  <si>
    <t>A0A0Q3MQC9</t>
  </si>
  <si>
    <t>A0A0Q3PMQ4_AMAAE</t>
  </si>
  <si>
    <t>A0A0Q3PMQ4</t>
  </si>
  <si>
    <t>A0A0Q3RGN7_AMAAE</t>
  </si>
  <si>
    <t>A0A0Q3RGN7</t>
  </si>
  <si>
    <t>A0A0Q3V2Q8_AMAAE</t>
  </si>
  <si>
    <t>A0A0Q3V2Q8</t>
  </si>
  <si>
    <t>A0A0Q9WMZ9_DROVI</t>
  </si>
  <si>
    <t>A0A0Q9WMZ9</t>
  </si>
  <si>
    <t>A0A0Q9WQA4_DROWI</t>
  </si>
  <si>
    <t>A0A0Q9WQA4</t>
  </si>
  <si>
    <t>A0A0Q9X7X1_DROMO</t>
  </si>
  <si>
    <t>A0A0Q9X7X1</t>
  </si>
  <si>
    <t>A0A0Q9XCM3_DROMO</t>
  </si>
  <si>
    <t>A0A0Q9XCM3</t>
  </si>
  <si>
    <t>A0A0R3P9N5_ANGCS</t>
  </si>
  <si>
    <t>A0A0R3P9N5</t>
  </si>
  <si>
    <t>A0A0R3QQL6_9BILA</t>
  </si>
  <si>
    <t>A0A0R3QQL6</t>
  </si>
  <si>
    <t>A0A0R3R0S5_9BILA</t>
  </si>
  <si>
    <t>A0A0R3R0S5</t>
  </si>
  <si>
    <t>A0A0R3RGA1_9BILA</t>
  </si>
  <si>
    <t>A0A0R3RGA1</t>
  </si>
  <si>
    <t>A0A0R3S7M8_HYMDI</t>
  </si>
  <si>
    <t>A0A0R3S7M8</t>
  </si>
  <si>
    <t>A0A0R3SC92_HYMDI</t>
  </si>
  <si>
    <t>A0A0R3SC92</t>
  </si>
  <si>
    <t>A0A0R3SE70_HYMDI</t>
  </si>
  <si>
    <t>A0A0R3SE70</t>
  </si>
  <si>
    <t>A0A0R3T7M6_HYMNN</t>
  </si>
  <si>
    <t>A0A0R3T7M6</t>
  </si>
  <si>
    <t>A0A0R3TJS0_HYMNN</t>
  </si>
  <si>
    <t>A0A0R3TJS0</t>
  </si>
  <si>
    <t>A0A0R3TNX0_HYMNN</t>
  </si>
  <si>
    <t>A0A0R3TNX0</t>
  </si>
  <si>
    <t>A0A0R3U4Y3_9CEST</t>
  </si>
  <si>
    <t>A0A0R3U4Y3</t>
  </si>
  <si>
    <t>A0A0R3UMC8_9CEST</t>
  </si>
  <si>
    <t>A0A0R3UMC8</t>
  </si>
  <si>
    <t>A0A0R3W3M2_TAEAS</t>
  </si>
  <si>
    <t>A0A0R3W3M2</t>
  </si>
  <si>
    <t>A0A0R3W7Q8_TAEAS</t>
  </si>
  <si>
    <t>A0A0R3W7Q8</t>
  </si>
  <si>
    <t>A0A0R3WDW9_TAEAS</t>
  </si>
  <si>
    <t>A0A0R3WDW9</t>
  </si>
  <si>
    <t>A0A0R3X0F5_HYDTA</t>
  </si>
  <si>
    <t>A0A0R3X0F5</t>
  </si>
  <si>
    <t>A0A0R3X1N6_HYDTA</t>
  </si>
  <si>
    <t>A0A0R3X1N6</t>
  </si>
  <si>
    <t>A0A0R3XB24_HYDTA</t>
  </si>
  <si>
    <t>A0A0R3XB24</t>
  </si>
  <si>
    <t>A0A0S4JQ02_BODSA</t>
  </si>
  <si>
    <t>A0A0S4JQ02</t>
  </si>
  <si>
    <t>A0A0S6X8N6_9FUNG</t>
  </si>
  <si>
    <t>A0A0S6X8N6</t>
  </si>
  <si>
    <t>A0A0S7DFI9_9EURO</t>
  </si>
  <si>
    <t>A0A0S7DFI9</t>
  </si>
  <si>
    <t>A0A0S7DWP1_9EURO</t>
  </si>
  <si>
    <t>A0A0S7DWP1</t>
  </si>
  <si>
    <t>A0A0T6AUF0_9SCAR</t>
  </si>
  <si>
    <t>A0A0T6AUF0</t>
  </si>
  <si>
    <t>A0A0T6AV30_9SCAR</t>
  </si>
  <si>
    <t>A0A0T6AV30</t>
  </si>
  <si>
    <t>A0A0U1LSC0_9EURO</t>
  </si>
  <si>
    <t>A0A0U1LSC0</t>
  </si>
  <si>
    <t>A0A0U1LZZ9_9EURO</t>
  </si>
  <si>
    <t>A0A0U1LZZ9</t>
  </si>
  <si>
    <t>A0A0U5FQ32_9EURO</t>
  </si>
  <si>
    <t>A0A0U5FQ32</t>
  </si>
  <si>
    <t>A0A0U5FZS7_9EURO</t>
  </si>
  <si>
    <t>A0A0U5FZS7</t>
  </si>
  <si>
    <t>A0A0U9HJ78_KLEFL</t>
  </si>
  <si>
    <t>A0A0U9HJ78</t>
  </si>
  <si>
    <t>A0A0V0QA29_PSEPJ</t>
  </si>
  <si>
    <t>A0A0V0QA29</t>
  </si>
  <si>
    <t>A0A0V0R8B5_PSEPJ</t>
  </si>
  <si>
    <t>A0A0V0R8B5</t>
  </si>
  <si>
    <t>A0A0V0RM42_9BILA</t>
  </si>
  <si>
    <t>A0A0V0RM42</t>
  </si>
  <si>
    <t>A0A0V0RM44_9BILA</t>
  </si>
  <si>
    <t>A0A0V0RM44</t>
  </si>
  <si>
    <t>A0A0V0SHD1_9BILA</t>
  </si>
  <si>
    <t>A0A0V0SHD1</t>
  </si>
  <si>
    <t>A0A0V0TTC5_9BILA</t>
  </si>
  <si>
    <t>A0A0V0TTC5</t>
  </si>
  <si>
    <t>A0A0V0TTH5_9BILA</t>
  </si>
  <si>
    <t>A0A0V0TTH5</t>
  </si>
  <si>
    <t>A0A0V0UIE6_9BILA</t>
  </si>
  <si>
    <t>A0A0V0UIE6</t>
  </si>
  <si>
    <t>A0A0V0UJ79_9BILA</t>
  </si>
  <si>
    <t>A0A0V0UJ79</t>
  </si>
  <si>
    <t>A0A0V0VEB1_9BILA</t>
  </si>
  <si>
    <t>A0A0V0VEB1</t>
  </si>
  <si>
    <t>A0A0V0VF64_9BILA</t>
  </si>
  <si>
    <t>A0A0V0VF64</t>
  </si>
  <si>
    <t>A0A0V0VYD6_9BILA</t>
  </si>
  <si>
    <t>A0A0V0VYD6</t>
  </si>
  <si>
    <t>A0A0V0VYF6_9BILA</t>
  </si>
  <si>
    <t>A0A0V0VYF6</t>
  </si>
  <si>
    <t>A0A0V0VZ68_9BILA</t>
  </si>
  <si>
    <t>A0A0V0VZ68</t>
  </si>
  <si>
    <t>A0A0V0WEH5_9BILA</t>
  </si>
  <si>
    <t>A0A0V0WEH5</t>
  </si>
  <si>
    <t>A0A0V0WGH1_9BILA</t>
  </si>
  <si>
    <t>A0A0V0WGH1</t>
  </si>
  <si>
    <t>A0A0V0X3Q8_9BILA</t>
  </si>
  <si>
    <t>A0A0V0X3Q8</t>
  </si>
  <si>
    <t>A0A0V0X3V8_9BILA</t>
  </si>
  <si>
    <t>A0A0V0X3V8</t>
  </si>
  <si>
    <t>A0A0V0XUH6_TRIPS</t>
  </si>
  <si>
    <t>A0A0V0XUH6</t>
  </si>
  <si>
    <t>A0A0V0YHV1_TRIPS</t>
  </si>
  <si>
    <t>A0A0V0YHV1</t>
  </si>
  <si>
    <t>A0A0V0ZTR2_9BILA</t>
  </si>
  <si>
    <t>A0A0V0ZTR2</t>
  </si>
  <si>
    <t>A0A0V0ZU78_9BILA</t>
  </si>
  <si>
    <t>A0A0V0ZU78</t>
  </si>
  <si>
    <t>A0A0V0ZUL8_9BILA</t>
  </si>
  <si>
    <t>A0A0V0ZUL8</t>
  </si>
  <si>
    <t>A0A0V0ZUY0_9BILA</t>
  </si>
  <si>
    <t>A0A0V0ZUY0</t>
  </si>
  <si>
    <t>A0A0V1CYA8_TRIBR</t>
  </si>
  <si>
    <t>A0A0V1CYA8</t>
  </si>
  <si>
    <t>A0A0V1CYF6_TRIBR</t>
  </si>
  <si>
    <t>A0A0V1CYF6</t>
  </si>
  <si>
    <t>A0A0V1DHJ1_TRIBR</t>
  </si>
  <si>
    <t>A0A0V1DHJ1</t>
  </si>
  <si>
    <t>A0A0V1DHY2_TRIBR</t>
  </si>
  <si>
    <t>A0A0V1DHY2</t>
  </si>
  <si>
    <t>A0A0V1FBI6_TRIPS</t>
  </si>
  <si>
    <t>A0A0V1FBI6</t>
  </si>
  <si>
    <t>A0A0V1H6J6_9BILA</t>
  </si>
  <si>
    <t>A0A0V1H6J6</t>
  </si>
  <si>
    <t>A0A0V1I850_9BILA</t>
  </si>
  <si>
    <t>A0A0V1I850</t>
  </si>
  <si>
    <t>A0A0V1I860_9BILA</t>
  </si>
  <si>
    <t>A0A0V1I860</t>
  </si>
  <si>
    <t>A0A0V1KWF5_9BILA</t>
  </si>
  <si>
    <t>A0A0V1KWF5</t>
  </si>
  <si>
    <t>A0A0V1L0H9_9BILA</t>
  </si>
  <si>
    <t>A0A0V1L0H9</t>
  </si>
  <si>
    <t>A0A0V1L0I6_9BILA</t>
  </si>
  <si>
    <t>A0A0V1L0I6</t>
  </si>
  <si>
    <t>A0A0V1M8S9_9BILA</t>
  </si>
  <si>
    <t>A0A0V1M8S9</t>
  </si>
  <si>
    <t>A0A0V1MJV3_9BILA</t>
  </si>
  <si>
    <t>A0A0V1MJV3</t>
  </si>
  <si>
    <t>A0A0V1P4R9_9BILA</t>
  </si>
  <si>
    <t>A0A0V1P4R9</t>
  </si>
  <si>
    <t>A0A0V1P4T4_9BILA</t>
  </si>
  <si>
    <t>A0A0V1P4T4</t>
  </si>
  <si>
    <t>A0A0V1PJ99_9BILA</t>
  </si>
  <si>
    <t>A0A0V1PJ99</t>
  </si>
  <si>
    <t>A0A0V1PJF6_9BILA</t>
  </si>
  <si>
    <t>A0A0V1PJF6</t>
  </si>
  <si>
    <t>A0A0W0F261_9AGAR</t>
  </si>
  <si>
    <t>A0A0W0F261</t>
  </si>
  <si>
    <t>A0A0W0F9C5_9AGAR</t>
  </si>
  <si>
    <t>A0A0W0F9C5</t>
  </si>
  <si>
    <t>A0A0W4ZF99_PNECA</t>
  </si>
  <si>
    <t>A0A0W4ZF99</t>
  </si>
  <si>
    <t>A0A0W4ZJK1_PNECA</t>
  </si>
  <si>
    <t>A0A0W4ZJK1</t>
  </si>
  <si>
    <t>A0A0W4ZJT3_PNEJI</t>
  </si>
  <si>
    <t>A0A0W4ZJT3</t>
  </si>
  <si>
    <t>A0A0W4ZS75_PNEJI</t>
  </si>
  <si>
    <t>A0A0W4ZS75</t>
  </si>
  <si>
    <t>A0A0W7VGU0_9HYPO</t>
  </si>
  <si>
    <t>A0A0W7VGU0</t>
  </si>
  <si>
    <t>A0A0W7VMH1_9HYPO</t>
  </si>
  <si>
    <t>A0A0W7VMH1</t>
  </si>
  <si>
    <t>A0A0W8B3J4_PHYNI</t>
  </si>
  <si>
    <t>A0A0W8B3J4</t>
  </si>
  <si>
    <t>A0A0W8C4Q7_PHYNI</t>
  </si>
  <si>
    <t>A0A0W8C4Q7</t>
  </si>
  <si>
    <t>A0A0W8DJ27_PHYNI</t>
  </si>
  <si>
    <t>A0A0W8DJ27</t>
  </si>
  <si>
    <t>A0A100I9Y4_ASPNG</t>
  </si>
  <si>
    <t>A0A100I9Y4</t>
  </si>
  <si>
    <t>A0A101MA10_9EURO</t>
  </si>
  <si>
    <t>A0A101MA10</t>
  </si>
  <si>
    <t>A0A101ME68_9EURO</t>
  </si>
  <si>
    <t>A0A101ME68</t>
  </si>
  <si>
    <t>A0A109FEC3_9BASI</t>
  </si>
  <si>
    <t>A0A109FEC3</t>
  </si>
  <si>
    <t>A0A109FNP5_9BASI</t>
  </si>
  <si>
    <t>A0A109FNP5</t>
  </si>
  <si>
    <t>A0A117DZK5_ASPNG</t>
  </si>
  <si>
    <t>A0A117DZK5</t>
  </si>
  <si>
    <t>A0A132A7N5_SARSC</t>
  </si>
  <si>
    <t>A0A132A7N5</t>
  </si>
  <si>
    <t>PF02902</t>
  </si>
  <si>
    <t>PF02902.18 Ulp1 protease family, C-terminal catalytic domain</t>
  </si>
  <si>
    <t>A0A132ACB7_SARSC</t>
  </si>
  <si>
    <t>A0A132ACB7</t>
  </si>
  <si>
    <t>A0A135LQB9_PENPA</t>
  </si>
  <si>
    <t>A0A135LQB9</t>
  </si>
  <si>
    <t>A0A135LU60_PENPA</t>
  </si>
  <si>
    <t>A0A135LU60</t>
  </si>
  <si>
    <t>A0A135SSV7_9PEZI</t>
  </si>
  <si>
    <t>A0A135SSV7</t>
  </si>
  <si>
    <t>A0A135SSY0_9PEZI</t>
  </si>
  <si>
    <t>A0A135SSY0</t>
  </si>
  <si>
    <t>A0A135T2P4_9PEZI</t>
  </si>
  <si>
    <t>A0A135T2P4</t>
  </si>
  <si>
    <t>A0A135U1D6_9PEZI</t>
  </si>
  <si>
    <t>A0A135U1D6</t>
  </si>
  <si>
    <t>A0A136IS28_9PEZI</t>
  </si>
  <si>
    <t>A0A136IS28</t>
  </si>
  <si>
    <t>A0A136J715_9PEZI</t>
  </si>
  <si>
    <t>A0A136J715</t>
  </si>
  <si>
    <t>A0A137P237_CONC2</t>
  </si>
  <si>
    <t>A0A137P237</t>
  </si>
  <si>
    <t>A0A137P8P2_CONC2</t>
  </si>
  <si>
    <t>A0A137P8P2</t>
  </si>
  <si>
    <t>A0A137PAX3_CONC2</t>
  </si>
  <si>
    <t>A0A137PAX3</t>
  </si>
  <si>
    <t>A0A137Q6I7_9AGAR</t>
  </si>
  <si>
    <t>A0A137Q6I7</t>
  </si>
  <si>
    <t>A0A137QPW1_9AGAR</t>
  </si>
  <si>
    <t>A0A137QPW1</t>
  </si>
  <si>
    <t>A0A139A872_GONPR</t>
  </si>
  <si>
    <t>A0A139A872</t>
  </si>
  <si>
    <t>A0A139AMI5_GONPR</t>
  </si>
  <si>
    <t>A0A139AMI5</t>
  </si>
  <si>
    <t>A0A139HSA9_9PEZI</t>
  </si>
  <si>
    <t>A0A139HSA9</t>
  </si>
  <si>
    <t>A0A139HWQ1_9PEZI</t>
  </si>
  <si>
    <t>A0A139HWQ1</t>
  </si>
  <si>
    <t>A0A139IR51_9PEZI</t>
  </si>
  <si>
    <t>A0A139IR51</t>
  </si>
  <si>
    <t>A0A140T8V3_MOUSE</t>
  </si>
  <si>
    <t>A0A140T8V3</t>
  </si>
  <si>
    <t>A0A150UYC7_9PEZI</t>
  </si>
  <si>
    <t>A0A150UYC7</t>
  </si>
  <si>
    <t>A0A150V0D2_9PEZI</t>
  </si>
  <si>
    <t>A0A150V0D2</t>
  </si>
  <si>
    <t>A0A151GML0_9HYPO</t>
  </si>
  <si>
    <t>A0A151GML0</t>
  </si>
  <si>
    <t>A0A151GNG5_9HYPO</t>
  </si>
  <si>
    <t>A0A151GNG5</t>
  </si>
  <si>
    <t>A0A151M4P2_ALLMI</t>
  </si>
  <si>
    <t>A0A151M4P2</t>
  </si>
  <si>
    <t>A0A151M6Z4_ALLMI</t>
  </si>
  <si>
    <t>A0A151M6Z4</t>
  </si>
  <si>
    <t>A0A151MSX8_ALLMI</t>
  </si>
  <si>
    <t>A0A151MSX8</t>
  </si>
  <si>
    <t>A0A151NDJ3_ALLMI</t>
  </si>
  <si>
    <t>A0A151NDJ3</t>
  </si>
  <si>
    <t>A0A151PBF8_ALLMI</t>
  </si>
  <si>
    <t>A0A151PBF8</t>
  </si>
  <si>
    <t>A0A151S1K8_CAJCA</t>
  </si>
  <si>
    <t>A0A151S1K8</t>
  </si>
  <si>
    <t>A0A151S561_CAJCA</t>
  </si>
  <si>
    <t>A0A151S561</t>
  </si>
  <si>
    <t>A0A151S7F5_CAJCA</t>
  </si>
  <si>
    <t>A0A151S7F5</t>
  </si>
  <si>
    <t>A0A151SC81_CAJCA</t>
  </si>
  <si>
    <t>A0A151SC81</t>
  </si>
  <si>
    <t>A0A151SL78_CAJCA</t>
  </si>
  <si>
    <t>A0A151SL78</t>
  </si>
  <si>
    <t>A0A151SRP2_CAJCA</t>
  </si>
  <si>
    <t>A0A151SRP2</t>
  </si>
  <si>
    <t>A0A151SX94_CAJCA</t>
  </si>
  <si>
    <t>A0A151SX94</t>
  </si>
  <si>
    <t>A0A151T396_CAJCA</t>
  </si>
  <si>
    <t>A0A151T396</t>
  </si>
  <si>
    <t>A0A151TQF0_CAJCA</t>
  </si>
  <si>
    <t>A0A151TQF0</t>
  </si>
  <si>
    <t>A0A151VM19_HYPMA</t>
  </si>
  <si>
    <t>A0A151VM19</t>
  </si>
  <si>
    <t>A0A151W6L9_HYPMA</t>
  </si>
  <si>
    <t>A0A151W6L9</t>
  </si>
  <si>
    <t>A0A151WVS7_9HYME</t>
  </si>
  <si>
    <t>A0A151WVS7</t>
  </si>
  <si>
    <t>A0A151WZT2_9HYME</t>
  </si>
  <si>
    <t>A0A151WZT2</t>
  </si>
  <si>
    <t>A0A151X4S0_9HYME</t>
  </si>
  <si>
    <t>A0A151X4S0</t>
  </si>
  <si>
    <t>A0A151XJK6_9HYME</t>
  </si>
  <si>
    <t>A0A151XJK6</t>
  </si>
  <si>
    <t>A0A151Z2N7_9MYCE</t>
  </si>
  <si>
    <t>A0A151Z2N7</t>
  </si>
  <si>
    <t>A0A151Z585_9MYCE</t>
  </si>
  <si>
    <t>A0A151Z585</t>
  </si>
  <si>
    <t>A0A151ZJ76_9MYCE</t>
  </si>
  <si>
    <t>A0A151ZJ76</t>
  </si>
  <si>
    <t>A0A154NZH8_9HYME</t>
  </si>
  <si>
    <t>A0A154NZH8</t>
  </si>
  <si>
    <t>A0A154P026_9HYME</t>
  </si>
  <si>
    <t>A0A154P026</t>
  </si>
  <si>
    <t>A0A154P050_9HYME</t>
  </si>
  <si>
    <t>A0A154P050</t>
  </si>
  <si>
    <t>A0A154PCY6_9HYME</t>
  </si>
  <si>
    <t>A0A154PCY6</t>
  </si>
  <si>
    <t>A0A158NR89_ATTCE</t>
  </si>
  <si>
    <t>A0A158NR89</t>
  </si>
  <si>
    <t>A0A158NVQ0_ATTCE</t>
  </si>
  <si>
    <t>A0A158NVQ0</t>
  </si>
  <si>
    <t>A0A158P020_ATTCE</t>
  </si>
  <si>
    <t>A0A158P020</t>
  </si>
  <si>
    <t>A0A158PFH0_ANGCS</t>
  </si>
  <si>
    <t>A0A158PFH0</t>
  </si>
  <si>
    <t>A0A158Q6T4_9BILA</t>
  </si>
  <si>
    <t>A0A158Q6T4</t>
  </si>
  <si>
    <t>A0A158Q8I7_9BILA</t>
  </si>
  <si>
    <t>A0A158Q8I7</t>
  </si>
  <si>
    <t>A0A161Y985_9PEZI</t>
  </si>
  <si>
    <t>A0A161Y985</t>
  </si>
  <si>
    <t>A0A161ZMV8_DAUCA</t>
  </si>
  <si>
    <t>A0A161ZMV8</t>
  </si>
  <si>
    <t>A0A162MTC2_9PEZI</t>
  </si>
  <si>
    <t>A0A162MTC2</t>
  </si>
  <si>
    <t>A0A162RTN6_MUCCL</t>
  </si>
  <si>
    <t>A0A162RTN6</t>
  </si>
  <si>
    <t>A0A162WZ29_DIDRA</t>
  </si>
  <si>
    <t>A0A162WZ29</t>
  </si>
  <si>
    <t>A0A162ZNY9_DIDRA</t>
  </si>
  <si>
    <t>A0A162ZNY9</t>
  </si>
  <si>
    <t>A0A162ZVQ0_PHYB8</t>
  </si>
  <si>
    <t>A0A162ZVQ0</t>
  </si>
  <si>
    <t>A0A163B6D5_PHYB8</t>
  </si>
  <si>
    <t>A0A163B6D5</t>
  </si>
  <si>
    <t>A0A164U132_DAUCA</t>
  </si>
  <si>
    <t>A0A164U132</t>
  </si>
  <si>
    <t>A0A164UXI4_9HOMO</t>
  </si>
  <si>
    <t>A0A164UXI4</t>
  </si>
  <si>
    <t>A0A164VWI0_DAUCA</t>
  </si>
  <si>
    <t>A0A164VWI0</t>
  </si>
  <si>
    <t>A0A164VWK3_DAUCA</t>
  </si>
  <si>
    <t>A0A164VWK3</t>
  </si>
  <si>
    <t>A0A164X028_DAUCA</t>
  </si>
  <si>
    <t>A0A164X028</t>
  </si>
  <si>
    <t>A0A164YXS2_9CRUS</t>
  </si>
  <si>
    <t>A0A164YXS2</t>
  </si>
  <si>
    <t>A0A164Z5C5_DAUCA</t>
  </si>
  <si>
    <t>A0A164Z5C5</t>
  </si>
  <si>
    <t>A0A165A1G4_9CRUS</t>
  </si>
  <si>
    <t>A0A165A1G4</t>
  </si>
  <si>
    <t>A0A165AM26_9HOMO</t>
  </si>
  <si>
    <t>A0A165AM26</t>
  </si>
  <si>
    <t>A0A165BCB0_EXIGL</t>
  </si>
  <si>
    <t>A0A165BCB0</t>
  </si>
  <si>
    <t>A0A165CW14_9BASI</t>
  </si>
  <si>
    <t>A0A165CW14</t>
  </si>
  <si>
    <t>A0A165FNJ9_9APHY</t>
  </si>
  <si>
    <t>A0A165FNJ9</t>
  </si>
  <si>
    <t>A0A165FR78_9PEZI</t>
  </si>
  <si>
    <t>A0A165FR78</t>
  </si>
  <si>
    <t>A0A165H6N4_9APHY</t>
  </si>
  <si>
    <t>A0A165H6N4</t>
  </si>
  <si>
    <t>A0A165H9A5_9BASI</t>
  </si>
  <si>
    <t>A0A165H9A5</t>
  </si>
  <si>
    <t>A0A165J3P7_9PEZI</t>
  </si>
  <si>
    <t>A0A165J3P7</t>
  </si>
  <si>
    <t>A0A165NQB7_9APHY</t>
  </si>
  <si>
    <t>A0A165NQB7</t>
  </si>
  <si>
    <t>A0A165P276_EXIGL</t>
  </si>
  <si>
    <t>A0A165P276</t>
  </si>
  <si>
    <t>A0A165PFN3_9APHY</t>
  </si>
  <si>
    <t>A0A165PFN3</t>
  </si>
  <si>
    <t>A0A165TC71_9HOMO</t>
  </si>
  <si>
    <t>A0A165TC71</t>
  </si>
  <si>
    <t>A0A165UKZ2_9HOMO</t>
  </si>
  <si>
    <t>A0A165UKZ2</t>
  </si>
  <si>
    <t>A0A165Y524_9HOMO</t>
  </si>
  <si>
    <t>A0A165Y524</t>
  </si>
  <si>
    <t>A0A166A6Z5_9HOMO</t>
  </si>
  <si>
    <t>A0A166A6Z5</t>
  </si>
  <si>
    <t>A0A166AUB8_9HOMO</t>
  </si>
  <si>
    <t>A0A166AUB8</t>
  </si>
  <si>
    <t>A0A166B641_DAUCA</t>
  </si>
  <si>
    <t>A0A166B641</t>
  </si>
  <si>
    <t>A0A166EA88_DAUCA</t>
  </si>
  <si>
    <t>A0A166EA88</t>
  </si>
  <si>
    <t>A0A166F3H1_9HOMO</t>
  </si>
  <si>
    <t>A0A166F3H1</t>
  </si>
  <si>
    <t>A0A166GW35_9HOMO</t>
  </si>
  <si>
    <t>A0A166GW35</t>
  </si>
  <si>
    <t>A0A166HJ10_9HOMO</t>
  </si>
  <si>
    <t>A0A166HJ10</t>
  </si>
  <si>
    <t>A0A166SXV8_9PEZI</t>
  </si>
  <si>
    <t>A0A166SXV8</t>
  </si>
  <si>
    <t>A0A166VH10_9PEZI</t>
  </si>
  <si>
    <t>A0A166VH10</t>
  </si>
  <si>
    <t>A0A166ZBA5_9HYPO</t>
  </si>
  <si>
    <t>A0A166ZBA5</t>
  </si>
  <si>
    <t>A0A166ZHY1_9HYPO</t>
  </si>
  <si>
    <t>A0A166ZHY1</t>
  </si>
  <si>
    <t>A0A167DBN5_9PEZI</t>
  </si>
  <si>
    <t>A0A167DBN5</t>
  </si>
  <si>
    <t>A0A167L3E0_9BASI</t>
  </si>
  <si>
    <t>A0A167L3E0</t>
  </si>
  <si>
    <t>A0A167M620_PHYB8</t>
  </si>
  <si>
    <t>A0A167M620</t>
  </si>
  <si>
    <t>A0A167RV83_9BASI</t>
  </si>
  <si>
    <t>A0A167RV83</t>
  </si>
  <si>
    <t>A0A167ZAZ2_9PEZI</t>
  </si>
  <si>
    <t>A0A167ZAZ2</t>
  </si>
  <si>
    <t>A0A168DJ14_CORDF</t>
  </si>
  <si>
    <t>A0A168DJ14</t>
  </si>
  <si>
    <t>A0A168HDS2_CORDF</t>
  </si>
  <si>
    <t>A0A168HDS2</t>
  </si>
  <si>
    <t>A0A168IZ45_MUCCL</t>
  </si>
  <si>
    <t>A0A168IZ45</t>
  </si>
  <si>
    <t>A0A168QE30_MUCCL</t>
  </si>
  <si>
    <t>A0A168QE30</t>
  </si>
  <si>
    <t>A0A175Y951_DAUCA</t>
  </si>
  <si>
    <t>A0A175Y951</t>
  </si>
  <si>
    <t>A0A175YJQ9_DAUCA</t>
  </si>
  <si>
    <t>A0A175YJQ9</t>
  </si>
  <si>
    <t>A0A175YK08_DAUCA</t>
  </si>
  <si>
    <t>A0A175YK08</t>
  </si>
  <si>
    <t>A0A175YPY2_DAUCA</t>
  </si>
  <si>
    <t>A0A175YPY2</t>
  </si>
  <si>
    <t>A0A176VF96_MARPO</t>
  </si>
  <si>
    <t>A0A176VF96</t>
  </si>
  <si>
    <t>A0A176VRT1_MARPO</t>
  </si>
  <si>
    <t>A0A176VRT1</t>
  </si>
  <si>
    <t>A0A176WQ12_MARPO</t>
  </si>
  <si>
    <t>A0A176WQ12</t>
  </si>
  <si>
    <t>A0A177CI69_9PLEO</t>
  </si>
  <si>
    <t>A0A177CI69</t>
  </si>
  <si>
    <t>A0A177CRJ0_9PLEO</t>
  </si>
  <si>
    <t>A0A177CRJ0</t>
  </si>
  <si>
    <t>A0A177DGE7_ALTAL</t>
  </si>
  <si>
    <t>A0A177DGE7</t>
  </si>
  <si>
    <t>A0A177DN10_ALTAL</t>
  </si>
  <si>
    <t>A0A177DN10</t>
  </si>
  <si>
    <t>A0A177WP87_BATDE</t>
  </si>
  <si>
    <t>A0A177WP87</t>
  </si>
  <si>
    <t>PF03200</t>
  </si>
  <si>
    <t>PF03200.15 Glycosyl hydrolase family 63 C-terminal domain</t>
  </si>
  <si>
    <t>PF16923</t>
  </si>
  <si>
    <t>PF16923.4 Glycosyl hydrolase family 63 N-terminal domain</t>
  </si>
  <si>
    <t>A0A177WYK2_BATDE</t>
  </si>
  <si>
    <t>A0A177WYK2</t>
  </si>
  <si>
    <t>A0A177WYT7_BATDE</t>
  </si>
  <si>
    <t>A0A177WYT7</t>
  </si>
  <si>
    <t>A0A178ACZ9_9PLEO</t>
  </si>
  <si>
    <t>A0A178ACZ9</t>
  </si>
  <si>
    <t>A0A178ADV6_9PLEO</t>
  </si>
  <si>
    <t>A0A178ADV6</t>
  </si>
  <si>
    <t>A0A178DYX0_9PLEO</t>
  </si>
  <si>
    <t>A0A178DYX0</t>
  </si>
  <si>
    <t>A0A178DYZ3_9PLEO</t>
  </si>
  <si>
    <t>A0A178DYZ3</t>
  </si>
  <si>
    <t>A0A180G2D2_PUCT1</t>
  </si>
  <si>
    <t>A0A180G2D2</t>
  </si>
  <si>
    <t>A0A183A9Z1_9TREM</t>
  </si>
  <si>
    <t>A0A183A9Z1</t>
  </si>
  <si>
    <t>A0A183AFD1_9TREM</t>
  </si>
  <si>
    <t>A0A183AFD1</t>
  </si>
  <si>
    <t>A0A183AGA4_9TREM</t>
  </si>
  <si>
    <t>A0A183AGA4</t>
  </si>
  <si>
    <t>A0A183AGA5_9TREM</t>
  </si>
  <si>
    <t>A0A183AGA5</t>
  </si>
  <si>
    <t>A0A183B1E2_9TREM</t>
  </si>
  <si>
    <t>A0A183B1E2</t>
  </si>
  <si>
    <t>PF13975</t>
  </si>
  <si>
    <t>PF13975.5 gag-polyprotein putative aspartyl protease</t>
  </si>
  <si>
    <t>A0A183CEJ5_GLOPA</t>
  </si>
  <si>
    <t>A0A183CEJ5</t>
  </si>
  <si>
    <t>A0A183DN83_9BILA</t>
  </si>
  <si>
    <t>A0A183DN83</t>
  </si>
  <si>
    <t>A0A183DQK5_9BILA</t>
  </si>
  <si>
    <t>A0A183DQK5</t>
  </si>
  <si>
    <t>A0A183EA11_9BILA</t>
  </si>
  <si>
    <t>A0A183EA11</t>
  </si>
  <si>
    <t>A0A183ENA8_9BILA</t>
  </si>
  <si>
    <t>A0A183ENA8</t>
  </si>
  <si>
    <t>A0A183F2W4_HELBK</t>
  </si>
  <si>
    <t>A0A183F2W4</t>
  </si>
  <si>
    <t>A0A183GPS8_HELBK</t>
  </si>
  <si>
    <t>A0A183GPS8</t>
  </si>
  <si>
    <t>A0A183H475_9BILA</t>
  </si>
  <si>
    <t>A0A183H475</t>
  </si>
  <si>
    <t>A0A183HY48_9BILA</t>
  </si>
  <si>
    <t>A0A183HY48</t>
  </si>
  <si>
    <t>A0A183IEM3_9BILA</t>
  </si>
  <si>
    <t>A0A183IEM3</t>
  </si>
  <si>
    <t>A0A183J353_9BILA</t>
  </si>
  <si>
    <t>A0A183J353</t>
  </si>
  <si>
    <t>A0A183JC85_9TREM</t>
  </si>
  <si>
    <t>A0A183JC85</t>
  </si>
  <si>
    <t>A0A183KFN6_9TREM</t>
  </si>
  <si>
    <t>A0A183KFN6</t>
  </si>
  <si>
    <t>A0A183LLX9_9TREM</t>
  </si>
  <si>
    <t>A0A183LLX9</t>
  </si>
  <si>
    <t>A0A183LV84_9TREM</t>
  </si>
  <si>
    <t>A0A183LV84</t>
  </si>
  <si>
    <t>A0A183MGV3_9TREM</t>
  </si>
  <si>
    <t>A0A183MGV3</t>
  </si>
  <si>
    <t>A0A183NSN6_9TREM</t>
  </si>
  <si>
    <t>A0A183NSN6</t>
  </si>
  <si>
    <t>A0A183P2T8_9TREM</t>
  </si>
  <si>
    <t>A0A183P2T8</t>
  </si>
  <si>
    <t>A0A183QR01_9TREM</t>
  </si>
  <si>
    <t>A0A183QR01</t>
  </si>
  <si>
    <t>A0A183R4L9_9TREM</t>
  </si>
  <si>
    <t>A0A183R4L9</t>
  </si>
  <si>
    <t>A0A183RPA9_9TREM</t>
  </si>
  <si>
    <t>A0A183RPA9</t>
  </si>
  <si>
    <t>A0A183S8Z8_SCHSO</t>
  </si>
  <si>
    <t>A0A183S8Z8</t>
  </si>
  <si>
    <t>A0A183TMR5_SCHSO</t>
  </si>
  <si>
    <t>A0A183TMR5</t>
  </si>
  <si>
    <t>A0A183TPI8_SCHSO</t>
  </si>
  <si>
    <t>A0A183TPI8</t>
  </si>
  <si>
    <t>A0A183WBU4_TRIRE</t>
  </si>
  <si>
    <t>A0A183WBU4</t>
  </si>
  <si>
    <t>A0A183WY36_TRIRE</t>
  </si>
  <si>
    <t>A0A183WY36</t>
  </si>
  <si>
    <t>A0A194PNJ4_PAPXU</t>
  </si>
  <si>
    <t>A0A194PNJ4</t>
  </si>
  <si>
    <t>A0A194PQJ6_PAPXU</t>
  </si>
  <si>
    <t>A0A194PQJ6</t>
  </si>
  <si>
    <t>A0A194Q2T9_PAPXU</t>
  </si>
  <si>
    <t>A0A194Q2T9</t>
  </si>
  <si>
    <t>A0A194QYL6_PAPMA</t>
  </si>
  <si>
    <t>A0A194QYL6</t>
  </si>
  <si>
    <t>A0A194R5T4_PAPMA</t>
  </si>
  <si>
    <t>A0A194R5T4</t>
  </si>
  <si>
    <t>A0A194RRI9_PAPMA</t>
  </si>
  <si>
    <t>A0A194RRI9</t>
  </si>
  <si>
    <t>A0A194S3A7_RHOGW</t>
  </si>
  <si>
    <t>A0A194S3A7</t>
  </si>
  <si>
    <t>A0A194WX32_9HELO</t>
  </si>
  <si>
    <t>A0A194WX32</t>
  </si>
  <si>
    <t>A0A194XJ30_9HELO</t>
  </si>
  <si>
    <t>A0A194XJ30</t>
  </si>
  <si>
    <t>A0A1B6Q2V1_SORBI</t>
  </si>
  <si>
    <t>A0A1B6Q2V1</t>
  </si>
  <si>
    <t>A0A1B8Y5T7_XENTR</t>
  </si>
  <si>
    <t>A0A1B8Y5T7</t>
  </si>
  <si>
    <t>A0CU26_PARTE</t>
  </si>
  <si>
    <t>A0CU26</t>
  </si>
  <si>
    <t>A0D1A5_PARTE</t>
  </si>
  <si>
    <t>A0D1A5</t>
  </si>
  <si>
    <t>A0D1A6_PARTE</t>
  </si>
  <si>
    <t>A0D1A6</t>
  </si>
  <si>
    <t>A0DF17_PARTE</t>
  </si>
  <si>
    <t>A0DF17</t>
  </si>
  <si>
    <t>A0DSK2_PARTE</t>
  </si>
  <si>
    <t>A0DSK2</t>
  </si>
  <si>
    <t>A1CH00_ASPCL</t>
  </si>
  <si>
    <t>A1CH00</t>
  </si>
  <si>
    <t>A1CM23_ASPCL</t>
  </si>
  <si>
    <t>A1CM23</t>
  </si>
  <si>
    <t>A1CXT7_NEOFI</t>
  </si>
  <si>
    <t>A1CXT7</t>
  </si>
  <si>
    <t>A1DM02_NEOFI</t>
  </si>
  <si>
    <t>A1DM02</t>
  </si>
  <si>
    <t>A2A3S1_HUMAN</t>
  </si>
  <si>
    <t>A2A3S1</t>
  </si>
  <si>
    <t>A2DTS8_TRIVA</t>
  </si>
  <si>
    <t>A2DTS8</t>
  </si>
  <si>
    <t>A2EH93_TRIVA</t>
  </si>
  <si>
    <t>A2EH93</t>
  </si>
  <si>
    <t>A2FH81_TRIVA</t>
  </si>
  <si>
    <t>A2FH81</t>
  </si>
  <si>
    <t>A2R4F0_ASPNC</t>
  </si>
  <si>
    <t>A2R4F0</t>
  </si>
  <si>
    <t>A2WRY9_ORYSI</t>
  </si>
  <si>
    <t>A2WRY9</t>
  </si>
  <si>
    <t>A2XG58_ORYSI</t>
  </si>
  <si>
    <t>A2XG58</t>
  </si>
  <si>
    <t>A2Z0D1_ORYSI</t>
  </si>
  <si>
    <t>A2Z0D1</t>
  </si>
  <si>
    <t>A3LPD0_PICST</t>
  </si>
  <si>
    <t>A3LPD0</t>
  </si>
  <si>
    <t>A3LXF4_PICST</t>
  </si>
  <si>
    <t>A3LXF4</t>
  </si>
  <si>
    <t>A4RUV3_OSTLU</t>
  </si>
  <si>
    <t>A4RUV3</t>
  </si>
  <si>
    <t>A4S4Q0_OSTLU</t>
  </si>
  <si>
    <t>A4S4Q0</t>
  </si>
  <si>
    <t>A5AQ65_VITVI</t>
  </si>
  <si>
    <t>A5AQ65</t>
  </si>
  <si>
    <t>A5BE54_VITVI</t>
  </si>
  <si>
    <t>A5BE54</t>
  </si>
  <si>
    <t>A5DBF8_PICGU</t>
  </si>
  <si>
    <t>A5DBF8</t>
  </si>
  <si>
    <t>A5DN27_PICGU</t>
  </si>
  <si>
    <t>A5DN27</t>
  </si>
  <si>
    <t>A5DWF7_LODEL</t>
  </si>
  <si>
    <t>A5DWF7</t>
  </si>
  <si>
    <t>A5E615_LODEL</t>
  </si>
  <si>
    <t>A5E615</t>
  </si>
  <si>
    <t>A5K0T0_PLAVS</t>
  </si>
  <si>
    <t>A5K0T0</t>
  </si>
  <si>
    <t>A5K209_PLAVS</t>
  </si>
  <si>
    <t>A5K209</t>
  </si>
  <si>
    <t>A5LGH1_CRAGI</t>
  </si>
  <si>
    <t>A5LGH1</t>
  </si>
  <si>
    <t>A6H783_BOVIN</t>
  </si>
  <si>
    <t>A6H783</t>
  </si>
  <si>
    <t>A6R991_AJECN</t>
  </si>
  <si>
    <t>A6R991</t>
  </si>
  <si>
    <t>A7AQ94_BABBO</t>
  </si>
  <si>
    <t>A7AQ94</t>
  </si>
  <si>
    <t>A7EUT0_SCLS1</t>
  </si>
  <si>
    <t>A7EUT0</t>
  </si>
  <si>
    <t>A7EZ84_SCLS1</t>
  </si>
  <si>
    <t>A7EZ84</t>
  </si>
  <si>
    <t>A7S6J4_NEMVE</t>
  </si>
  <si>
    <t>A7S6J4</t>
  </si>
  <si>
    <t>A7SWS9_NEMVE</t>
  </si>
  <si>
    <t>A7SWS9</t>
  </si>
  <si>
    <t>A7TK14_VANPO</t>
  </si>
  <si>
    <t>A7TK14</t>
  </si>
  <si>
    <t>A7TLX7_VANPO</t>
  </si>
  <si>
    <t>A7TLX7</t>
  </si>
  <si>
    <t>A8HPF4_CHLRE</t>
  </si>
  <si>
    <t>A8HPF4</t>
  </si>
  <si>
    <t>A8I528_CHLRE</t>
  </si>
  <si>
    <t>A8I528</t>
  </si>
  <si>
    <t>A8ICB0_CHLRE</t>
  </si>
  <si>
    <t>A8ICB0</t>
  </si>
  <si>
    <t>A8NFD5_COPC7</t>
  </si>
  <si>
    <t>A8NFD5</t>
  </si>
  <si>
    <t>A8NRJ6_COPC7</t>
  </si>
  <si>
    <t>A8NRJ6</t>
  </si>
  <si>
    <t>A8Q3Z8_MALGO</t>
  </si>
  <si>
    <t>A8Q3Z8</t>
  </si>
  <si>
    <t>A8Q587_MALGO</t>
  </si>
  <si>
    <t>A8Q587</t>
  </si>
  <si>
    <t>A8X1E2_CAEBR</t>
  </si>
  <si>
    <t>A8X1E2</t>
  </si>
  <si>
    <t>A9P802_POPTR</t>
  </si>
  <si>
    <t>A9P802</t>
  </si>
  <si>
    <t>A9PCP8_POPTR</t>
  </si>
  <si>
    <t>A9PCP8</t>
  </si>
  <si>
    <t>A9PD04_POPTR</t>
  </si>
  <si>
    <t>A9PD04</t>
  </si>
  <si>
    <t>A9RDQ9_PHYPA</t>
  </si>
  <si>
    <t>A9RDQ9</t>
  </si>
  <si>
    <t>A9RJ93_PHYPA</t>
  </si>
  <si>
    <t>A9RJ93</t>
  </si>
  <si>
    <t>A9SD20_PHYPA</t>
  </si>
  <si>
    <t>A9SD20</t>
  </si>
  <si>
    <t>A9TKC4_PHYPA</t>
  </si>
  <si>
    <t>A9TKC4</t>
  </si>
  <si>
    <t>A9TTQ2_PHYPA</t>
  </si>
  <si>
    <t>A9TTQ2</t>
  </si>
  <si>
    <t>A9TY07_PHYPA</t>
  </si>
  <si>
    <t>A9TY07</t>
  </si>
  <si>
    <t>A9UYK0_MONBE</t>
  </si>
  <si>
    <t>A9UYK0</t>
  </si>
  <si>
    <t>PF13365</t>
  </si>
  <si>
    <t>PF13365.5 Trypsin-like peptidase domain</t>
  </si>
  <si>
    <t>A9VCR5_MONBE</t>
  </si>
  <si>
    <t>A9VCR5</t>
  </si>
  <si>
    <t>B0CSF8_LACBS</t>
  </si>
  <si>
    <t>B0CSF8</t>
  </si>
  <si>
    <t>B0CVZ2_LACBS</t>
  </si>
  <si>
    <t>B0CVZ2</t>
  </si>
  <si>
    <t>B0R197_DANRE</t>
  </si>
  <si>
    <t>B0R197</t>
  </si>
  <si>
    <t>B0R198_DANRE</t>
  </si>
  <si>
    <t>B0R198</t>
  </si>
  <si>
    <t>B0W1Q3_CULQU</t>
  </si>
  <si>
    <t>B0W1Q3</t>
  </si>
  <si>
    <t>B0W677_CULQU</t>
  </si>
  <si>
    <t>B0W677</t>
  </si>
  <si>
    <t>B0X1H4_CULQU</t>
  </si>
  <si>
    <t>B0X1H4</t>
  </si>
  <si>
    <t>B0XAX2_CULQU</t>
  </si>
  <si>
    <t>B0XAX2</t>
  </si>
  <si>
    <t>B2B736_PODAN</t>
  </si>
  <si>
    <t>B2B736</t>
  </si>
  <si>
    <t>B2B7B9_PODAN</t>
  </si>
  <si>
    <t>B2B7B9</t>
  </si>
  <si>
    <t>B2W1N8_PYRTR</t>
  </si>
  <si>
    <t>B2W1N8</t>
  </si>
  <si>
    <t>B2WIT4_PYRTR</t>
  </si>
  <si>
    <t>B2WIT4</t>
  </si>
  <si>
    <t>B3L7N4_PLAKH</t>
  </si>
  <si>
    <t>B3L7N4</t>
  </si>
  <si>
    <t>B3M2Z6_DROAN</t>
  </si>
  <si>
    <t>B3M2Z6</t>
  </si>
  <si>
    <t>B3MJ57_DROAN</t>
  </si>
  <si>
    <t>B3MJ57</t>
  </si>
  <si>
    <t>B3MJW7_DROAN</t>
  </si>
  <si>
    <t>B3MJW7</t>
  </si>
  <si>
    <t>B3MJW8_DROAN</t>
  </si>
  <si>
    <t>B3MJW8</t>
  </si>
  <si>
    <t>B3MJW9_DROAN</t>
  </si>
  <si>
    <t>B3MJW9</t>
  </si>
  <si>
    <t>B3MJX0_DROAN</t>
  </si>
  <si>
    <t>B3MJX0</t>
  </si>
  <si>
    <t>B3MJX1_DROAN</t>
  </si>
  <si>
    <t>B3MJX1</t>
  </si>
  <si>
    <t>B3MRB7_DROAN</t>
  </si>
  <si>
    <t>B3MRB7</t>
  </si>
  <si>
    <t>B3MSK9_DROAN</t>
  </si>
  <si>
    <t>B3MSK9</t>
  </si>
  <si>
    <t>B3RIV2_TRIAD</t>
  </si>
  <si>
    <t>B3RIV2</t>
  </si>
  <si>
    <t>B3S657_TRIAD</t>
  </si>
  <si>
    <t>B3S657</t>
  </si>
  <si>
    <t>B4FM49_MAIZE</t>
  </si>
  <si>
    <t>B4FM49</t>
  </si>
  <si>
    <t>B4FT85_MAIZE</t>
  </si>
  <si>
    <t>B4FT85</t>
  </si>
  <si>
    <t>B4FUG9_MAIZE</t>
  </si>
  <si>
    <t>B4FUG9</t>
  </si>
  <si>
    <t>B4FX24_MAIZE</t>
  </si>
  <si>
    <t>B4FX24</t>
  </si>
  <si>
    <t>B4G4E2_DROPE</t>
  </si>
  <si>
    <t>B4G4E2</t>
  </si>
  <si>
    <t>B4GM36_DROPE</t>
  </si>
  <si>
    <t>B4GM36</t>
  </si>
  <si>
    <t>B4GT09_DROPE</t>
  </si>
  <si>
    <t>B4GT09</t>
  </si>
  <si>
    <t>B4GT10_DROPE</t>
  </si>
  <si>
    <t>B4GT10</t>
  </si>
  <si>
    <t>B4GT11_DROPE</t>
  </si>
  <si>
    <t>B4GT11</t>
  </si>
  <si>
    <t>B4GVU8_DROPE</t>
  </si>
  <si>
    <t>B4GVU8</t>
  </si>
  <si>
    <t>B4HBC8_DROPE</t>
  </si>
  <si>
    <t>B4HBC8</t>
  </si>
  <si>
    <t>B4HLX6_DROSE</t>
  </si>
  <si>
    <t>B4HLX6</t>
  </si>
  <si>
    <t>B4HWW5_DROSE</t>
  </si>
  <si>
    <t>B4HWW5</t>
  </si>
  <si>
    <t>B4HWW6_DROSE</t>
  </si>
  <si>
    <t>B4HWW6</t>
  </si>
  <si>
    <t>B4HWW7_DROSE</t>
  </si>
  <si>
    <t>B4HWW7</t>
  </si>
  <si>
    <t>B4HWW8_DROSE</t>
  </si>
  <si>
    <t>B4HWW8</t>
  </si>
  <si>
    <t>B4IHP1_DROSE</t>
  </si>
  <si>
    <t>B4IHP1</t>
  </si>
  <si>
    <t>B4II50_DROSE</t>
  </si>
  <si>
    <t>B4II50</t>
  </si>
  <si>
    <t>B4JFS7_DROGR</t>
  </si>
  <si>
    <t>B4JFS7</t>
  </si>
  <si>
    <t>B4JK31_DROGR</t>
  </si>
  <si>
    <t>B4JK31</t>
  </si>
  <si>
    <t>B4JPU7_DROGR</t>
  </si>
  <si>
    <t>B4JPU7</t>
  </si>
  <si>
    <t>B4JPU8_DROGR</t>
  </si>
  <si>
    <t>B4JPU8</t>
  </si>
  <si>
    <t>B4JPU9_DROGR</t>
  </si>
  <si>
    <t>B4JPU9</t>
  </si>
  <si>
    <t>B4JXZ7_DROGR</t>
  </si>
  <si>
    <t>B4JXZ7</t>
  </si>
  <si>
    <t>B4KB83_DROMO</t>
  </si>
  <si>
    <t>B4KB83</t>
  </si>
  <si>
    <t>B4KKL9_DROMO</t>
  </si>
  <si>
    <t>B4KKL9</t>
  </si>
  <si>
    <t>B4KKM0_DROMO</t>
  </si>
  <si>
    <t>B4KKM0</t>
  </si>
  <si>
    <t>B4KKM1_DROMO</t>
  </si>
  <si>
    <t>B4KKM1</t>
  </si>
  <si>
    <t>B4KKM2_DROMO</t>
  </si>
  <si>
    <t>B4KKM2</t>
  </si>
  <si>
    <t>B4KKM3_DROMO</t>
  </si>
  <si>
    <t>B4KKM3</t>
  </si>
  <si>
    <t>B4L6B8_DROMO</t>
  </si>
  <si>
    <t>B4L6B8</t>
  </si>
  <si>
    <t>B4L6N7_DROMO</t>
  </si>
  <si>
    <t>B4L6N7</t>
  </si>
  <si>
    <t>B4LS66_DROVI</t>
  </si>
  <si>
    <t>B4LS66</t>
  </si>
  <si>
    <t>B4LS67_DROVI</t>
  </si>
  <si>
    <t>B4LS67</t>
  </si>
  <si>
    <t>B4LS68_DROVI</t>
  </si>
  <si>
    <t>B4LS68</t>
  </si>
  <si>
    <t>B4LS69_DROVI</t>
  </si>
  <si>
    <t>B4LS69</t>
  </si>
  <si>
    <t>B4LS70_DROVI</t>
  </si>
  <si>
    <t>B4LS70</t>
  </si>
  <si>
    <t>B4LS71_DROVI</t>
  </si>
  <si>
    <t>B4LS71</t>
  </si>
  <si>
    <t>B4M446_DROVI</t>
  </si>
  <si>
    <t>B4M446</t>
  </si>
  <si>
    <t>B4M7N1_DROVI</t>
  </si>
  <si>
    <t>B4M7N1</t>
  </si>
  <si>
    <t>B4MAF0_DROVI</t>
  </si>
  <si>
    <t>B4MAF0</t>
  </si>
  <si>
    <t>B4MNV7_DROWI</t>
  </si>
  <si>
    <t>B4MNV7</t>
  </si>
  <si>
    <t>B4MU45_DROWI</t>
  </si>
  <si>
    <t>B4MU45</t>
  </si>
  <si>
    <t>B4MU47_DROWI</t>
  </si>
  <si>
    <t>B4MU47</t>
  </si>
  <si>
    <t>B4MU48_DROWI</t>
  </si>
  <si>
    <t>B4MU48</t>
  </si>
  <si>
    <t>B4MU49_DROWI</t>
  </si>
  <si>
    <t>B4MU49</t>
  </si>
  <si>
    <t>B4NA81_DROWI</t>
  </si>
  <si>
    <t>B4NA81</t>
  </si>
  <si>
    <t>B4NCX2_DROWI</t>
  </si>
  <si>
    <t>B4NCX2</t>
  </si>
  <si>
    <t>B4NPA4_DROWI</t>
  </si>
  <si>
    <t>B4NPA4</t>
  </si>
  <si>
    <t>B4Q9U6_DROSI</t>
  </si>
  <si>
    <t>B4Q9U6</t>
  </si>
  <si>
    <t>B4Q9U7_DROSI</t>
  </si>
  <si>
    <t>B4Q9U7</t>
  </si>
  <si>
    <t>B4Q9U8_DROSI</t>
  </si>
  <si>
    <t>B4Q9U8</t>
  </si>
  <si>
    <t>B4Q9U9_DROSI</t>
  </si>
  <si>
    <t>B4Q9U9</t>
  </si>
  <si>
    <t>B4QD81_DROSI</t>
  </si>
  <si>
    <t>B4QD81</t>
  </si>
  <si>
    <t>B4QXV9_DROSI</t>
  </si>
  <si>
    <t>B4QXV9</t>
  </si>
  <si>
    <t>B4R671_DROSI</t>
  </si>
  <si>
    <t>B4R671</t>
  </si>
  <si>
    <t>B5DZ63_DROPS</t>
  </si>
  <si>
    <t>B5DZ63</t>
  </si>
  <si>
    <t>B6AI18_CRYMR</t>
  </si>
  <si>
    <t>B6AI18</t>
  </si>
  <si>
    <t>B6GXX6_PENRW</t>
  </si>
  <si>
    <t>B6GXX6</t>
  </si>
  <si>
    <t>B6HTP8_PENRW</t>
  </si>
  <si>
    <t>B6HTP8</t>
  </si>
  <si>
    <t>B6JUS3_SCHJY</t>
  </si>
  <si>
    <t>B6JUS3</t>
  </si>
  <si>
    <t>B6K4F7_SCHJY</t>
  </si>
  <si>
    <t>B6K4F7</t>
  </si>
  <si>
    <t>B6KRZ3_TOXGV</t>
  </si>
  <si>
    <t>B6KRZ3</t>
  </si>
  <si>
    <t>B6Q1N5_TALMQ</t>
  </si>
  <si>
    <t>B6Q1N5</t>
  </si>
  <si>
    <t>B6QV88_TALMQ</t>
  </si>
  <si>
    <t>B6QV88</t>
  </si>
  <si>
    <t>B6T1E3_MAIZE</t>
  </si>
  <si>
    <t>B6T1E3</t>
  </si>
  <si>
    <t>B6TAU9_MAIZE</t>
  </si>
  <si>
    <t>B6TAU9</t>
  </si>
  <si>
    <t>B6TEP3_MAIZE</t>
  </si>
  <si>
    <t>B6TEP3</t>
  </si>
  <si>
    <t>B7EKD7_ORYSJ</t>
  </si>
  <si>
    <t>B7EKD7</t>
  </si>
  <si>
    <t>B7FKJ5_MEDTR</t>
  </si>
  <si>
    <t>B7FKJ5</t>
  </si>
  <si>
    <t>B7G5N4_PHATC</t>
  </si>
  <si>
    <t>B7G5N4</t>
  </si>
  <si>
    <t>B7GDE6_PHATC</t>
  </si>
  <si>
    <t>B7GDE6</t>
  </si>
  <si>
    <t>B7P5X8_IXOSC</t>
  </si>
  <si>
    <t>B7P5X8</t>
  </si>
  <si>
    <t>B7XHA6_ENTBH</t>
  </si>
  <si>
    <t>B7XHA6</t>
  </si>
  <si>
    <t>B8A8P3_ORYSI</t>
  </si>
  <si>
    <t>B8A8P3</t>
  </si>
  <si>
    <t>B8ACI8_ORYSI</t>
  </si>
  <si>
    <t>B8ACI8</t>
  </si>
  <si>
    <t>B8AMU5_ORYSI</t>
  </si>
  <si>
    <t>B8AMU5</t>
  </si>
  <si>
    <t>B8AQH5_ORYSI</t>
  </si>
  <si>
    <t>B8AQH5</t>
  </si>
  <si>
    <t>B8B098_ORYSI</t>
  </si>
  <si>
    <t>B8B098</t>
  </si>
  <si>
    <t>B8BQH4_THAPS</t>
  </si>
  <si>
    <t>B8BQH4</t>
  </si>
  <si>
    <t>B8CCD5_THAPS</t>
  </si>
  <si>
    <t>B8CCD5</t>
  </si>
  <si>
    <t>B8LUH0_TALSN</t>
  </si>
  <si>
    <t>B8LUH0</t>
  </si>
  <si>
    <t>B8MSR3_TALSN</t>
  </si>
  <si>
    <t>B8MSR3</t>
  </si>
  <si>
    <t>B8NA08_ASPFN</t>
  </si>
  <si>
    <t>B8NA08</t>
  </si>
  <si>
    <t>B8ND15_ASPFN</t>
  </si>
  <si>
    <t>B8ND15</t>
  </si>
  <si>
    <t>B9GI94_POPTR</t>
  </si>
  <si>
    <t>B9GI94</t>
  </si>
  <si>
    <t>B9GI95_POPTR</t>
  </si>
  <si>
    <t>B9GI95</t>
  </si>
  <si>
    <t>B9H6N6_POPTR</t>
  </si>
  <si>
    <t>B9H6N6</t>
  </si>
  <si>
    <t>B9HG93_POPTR</t>
  </si>
  <si>
    <t>B9HG93</t>
  </si>
  <si>
    <t>B9HMZ4_POPTR</t>
  </si>
  <si>
    <t>B9HMZ4</t>
  </si>
  <si>
    <t>B9I304_POPTR</t>
  </si>
  <si>
    <t>B9I304</t>
  </si>
  <si>
    <t>B9IBJ6_POPTR</t>
  </si>
  <si>
    <t>B9IBJ6</t>
  </si>
  <si>
    <t>B9IBJ7_POPTR</t>
  </si>
  <si>
    <t>B9IBJ7</t>
  </si>
  <si>
    <t>B9IBR6_POPTR</t>
  </si>
  <si>
    <t>B9IBR6</t>
  </si>
  <si>
    <t>B9IM03_POPTR</t>
  </si>
  <si>
    <t>B9IM03</t>
  </si>
  <si>
    <t>B9N2Z1_POPTR</t>
  </si>
  <si>
    <t>B9N2Z1</t>
  </si>
  <si>
    <t>B9Q0Q9_TOXGV</t>
  </si>
  <si>
    <t>B9Q0Q9</t>
  </si>
  <si>
    <t>B9R705_RICCO</t>
  </si>
  <si>
    <t>B9R705</t>
  </si>
  <si>
    <t>B9R946_RICCO</t>
  </si>
  <si>
    <t>B9R946</t>
  </si>
  <si>
    <t>B9RGH8_RICCO</t>
  </si>
  <si>
    <t>B9RGH8</t>
  </si>
  <si>
    <t>B9RUM5_RICCO</t>
  </si>
  <si>
    <t>B9RUM5</t>
  </si>
  <si>
    <t>B9S2B6_RICCO</t>
  </si>
  <si>
    <t>B9S2B6</t>
  </si>
  <si>
    <t>B9SH01_RICCO</t>
  </si>
  <si>
    <t>B9SH01</t>
  </si>
  <si>
    <t>C0NIQ1_AJECG</t>
  </si>
  <si>
    <t>C0NIQ1</t>
  </si>
  <si>
    <t>C0P175_AJECG</t>
  </si>
  <si>
    <t>C0P175</t>
  </si>
  <si>
    <t>C1E9Z8_MICCC</t>
  </si>
  <si>
    <t>C1E9Z8</t>
  </si>
  <si>
    <t>C1FE14_MICCC</t>
  </si>
  <si>
    <t>C1FE14</t>
  </si>
  <si>
    <t>C1FF50_MICCC</t>
  </si>
  <si>
    <t>C1FF50</t>
  </si>
  <si>
    <t>C1FJL9_MICCC</t>
  </si>
  <si>
    <t>C1FJL9</t>
  </si>
  <si>
    <t>C1GGW7_PARBD</t>
  </si>
  <si>
    <t>C1GGW7</t>
  </si>
  <si>
    <t>C1GLM2_PARBD</t>
  </si>
  <si>
    <t>C1GLM2</t>
  </si>
  <si>
    <t>C1GXS1_PARBA</t>
  </si>
  <si>
    <t>C1GXS1</t>
  </si>
  <si>
    <t>C1MGJ0_MICPC</t>
  </si>
  <si>
    <t>C1MGJ0</t>
  </si>
  <si>
    <t>C1MH50_MICPC</t>
  </si>
  <si>
    <t>C1MH50</t>
  </si>
  <si>
    <t>C1N0J0_MICPC</t>
  </si>
  <si>
    <t>C1N0J0</t>
  </si>
  <si>
    <t>C3Y0N4_BRAFL</t>
  </si>
  <si>
    <t>C3Y0N4</t>
  </si>
  <si>
    <t>C3YL66_BRAFL</t>
  </si>
  <si>
    <t>C3YL66</t>
  </si>
  <si>
    <t>C4IYM7_MAIZE</t>
  </si>
  <si>
    <t>C4IYM7</t>
  </si>
  <si>
    <t>C4JPG6_UNCRE</t>
  </si>
  <si>
    <t>C4JPG6</t>
  </si>
  <si>
    <t>C4JSX3_UNCRE</t>
  </si>
  <si>
    <t>C4JSX3</t>
  </si>
  <si>
    <t>C4LZ53_ENTHI</t>
  </si>
  <si>
    <t>C4LZ53</t>
  </si>
  <si>
    <t>C4R1Z2_KOMPG</t>
  </si>
  <si>
    <t>C4R1Z2</t>
  </si>
  <si>
    <t>C4R7R5_KOMPG</t>
  </si>
  <si>
    <t>C4R7R5</t>
  </si>
  <si>
    <t>C4V8P8_NOSCE</t>
  </si>
  <si>
    <t>C4V8P8</t>
  </si>
  <si>
    <t>C4XYG2_CLAL4</t>
  </si>
  <si>
    <t>C4XYG2</t>
  </si>
  <si>
    <t>C4XYG3_CLAL4</t>
  </si>
  <si>
    <t>C4XYG3</t>
  </si>
  <si>
    <t>C4Y4B3_CLAL4</t>
  </si>
  <si>
    <t>C4Y4B3</t>
  </si>
  <si>
    <t>C5DBW3_LACTC</t>
  </si>
  <si>
    <t>C5DBW3</t>
  </si>
  <si>
    <t>C5DMK4_LACTC</t>
  </si>
  <si>
    <t>C5DMK4</t>
  </si>
  <si>
    <t>C5DPA5_ZYGRC</t>
  </si>
  <si>
    <t>C5DPA5</t>
  </si>
  <si>
    <t>C5DT45_ZYGRC</t>
  </si>
  <si>
    <t>C5DT45</t>
  </si>
  <si>
    <t>C5FF48_ARTOC</t>
  </si>
  <si>
    <t>C5FF48</t>
  </si>
  <si>
    <t>C5FRC8_ARTOC</t>
  </si>
  <si>
    <t>C5FRC8</t>
  </si>
  <si>
    <t>C5GCM7_AJEDR</t>
  </si>
  <si>
    <t>C5GCM7</t>
  </si>
  <si>
    <t>C5GXV5_AJEDR</t>
  </si>
  <si>
    <t>C5GXV5</t>
  </si>
  <si>
    <t>C5KB35_PERM5</t>
  </si>
  <si>
    <t>C5KB35</t>
  </si>
  <si>
    <t>C5KDK0_PERM5</t>
  </si>
  <si>
    <t>C5KDK0</t>
  </si>
  <si>
    <t>PF03604</t>
  </si>
  <si>
    <t>PF03604.12 DNA directed RNA polymerase, 7 kDa subunit</t>
  </si>
  <si>
    <t>C5KGM3_PERM5</t>
  </si>
  <si>
    <t>C5KGM3</t>
  </si>
  <si>
    <t>C5KI14_PERM5</t>
  </si>
  <si>
    <t>C5KI14</t>
  </si>
  <si>
    <t>C5KI16_PERM5</t>
  </si>
  <si>
    <t>C5KI16</t>
  </si>
  <si>
    <t>C5LMI6_PERM5</t>
  </si>
  <si>
    <t>C5LMI6</t>
  </si>
  <si>
    <t>C5LTI7_PERM5</t>
  </si>
  <si>
    <t>C5LTI7</t>
  </si>
  <si>
    <t>C5MCR9_CANTT</t>
  </si>
  <si>
    <t>C5MCR9</t>
  </si>
  <si>
    <t>C5MFA8_CANTT</t>
  </si>
  <si>
    <t>C5MFA8</t>
  </si>
  <si>
    <t>C5NTE7_SOYBN</t>
  </si>
  <si>
    <t>C5NTE7</t>
  </si>
  <si>
    <t>C5WTT2_SORBI</t>
  </si>
  <si>
    <t>C5WTT2</t>
  </si>
  <si>
    <t>C5WYZ2_SORBI</t>
  </si>
  <si>
    <t>C5WYZ2</t>
  </si>
  <si>
    <t>C5X1R7_SORBI</t>
  </si>
  <si>
    <t>C5X1R7</t>
  </si>
  <si>
    <t>C5XAN7_SORBI</t>
  </si>
  <si>
    <t>C5XAN7</t>
  </si>
  <si>
    <t>C5XIA4_SORBI</t>
  </si>
  <si>
    <t>C5XIA4</t>
  </si>
  <si>
    <t>C5XPG8_SORBI</t>
  </si>
  <si>
    <t>C5XPG8</t>
  </si>
  <si>
    <t>C5YUI7_SORBI</t>
  </si>
  <si>
    <t>C5YUI7</t>
  </si>
  <si>
    <t>C6H822_AJECH</t>
  </si>
  <si>
    <t>C6H822</t>
  </si>
  <si>
    <t>C6HGR5_AJECH</t>
  </si>
  <si>
    <t>C6HGR5</t>
  </si>
  <si>
    <t>C6KT11_PLAF7</t>
  </si>
  <si>
    <t>C6KT11</t>
  </si>
  <si>
    <t>C6TAH8_SOYBN</t>
  </si>
  <si>
    <t>C6TAH8</t>
  </si>
  <si>
    <t>C6TGZ7_SOYBN</t>
  </si>
  <si>
    <t>C6TGZ7</t>
  </si>
  <si>
    <t>C6TID5_SOYBN</t>
  </si>
  <si>
    <t>C6TID5</t>
  </si>
  <si>
    <t>C7YRE4_NECH7</t>
  </si>
  <si>
    <t>C7YRE4</t>
  </si>
  <si>
    <t>C7YU11_NECH7</t>
  </si>
  <si>
    <t>C7YU11</t>
  </si>
  <si>
    <t>C9JI87_HUMAN</t>
  </si>
  <si>
    <t>C9JI87</t>
  </si>
  <si>
    <t>C9S6Q9_VERA1</t>
  </si>
  <si>
    <t>C9S6Q9</t>
  </si>
  <si>
    <t>C9S8W9_VERA1</t>
  </si>
  <si>
    <t>C9S8W9</t>
  </si>
  <si>
    <t>D0N622_PHYIT</t>
  </si>
  <si>
    <t>D0N622</t>
  </si>
  <si>
    <t>D0NLI4_PHYIT</t>
  </si>
  <si>
    <t>D0NLI4</t>
  </si>
  <si>
    <t>D0NYH9_PHYIT</t>
  </si>
  <si>
    <t>D0NYH9</t>
  </si>
  <si>
    <t>D0P2Y0_PHYIT</t>
  </si>
  <si>
    <t>D0P2Y0</t>
  </si>
  <si>
    <t>D2VQW8_NAEGR</t>
  </si>
  <si>
    <t>D2VQW8</t>
  </si>
  <si>
    <t>D2VSP3_NAEGR</t>
  </si>
  <si>
    <t>D2VSP3</t>
  </si>
  <si>
    <t>D3BDZ5_POLPA</t>
  </si>
  <si>
    <t>D3BDZ5</t>
  </si>
  <si>
    <t>D3BII2_POLPA</t>
  </si>
  <si>
    <t>D3BII2</t>
  </si>
  <si>
    <t>D3BPY4_POLPA</t>
  </si>
  <si>
    <t>D3BPY4</t>
  </si>
  <si>
    <t>D3YUN8_MOUSE</t>
  </si>
  <si>
    <t>D3YUN8</t>
  </si>
  <si>
    <t>D3YXS8_MOUSE</t>
  </si>
  <si>
    <t>D3YXS8</t>
  </si>
  <si>
    <t>D3YY29_MOUSE</t>
  </si>
  <si>
    <t>D3YY29</t>
  </si>
  <si>
    <t>D3YZT5_MOUSE</t>
  </si>
  <si>
    <t>D3YZT5</t>
  </si>
  <si>
    <t>D3Z346_MOUSE</t>
  </si>
  <si>
    <t>D3Z346</t>
  </si>
  <si>
    <t>D4AJ46_ARTBC</t>
  </si>
  <si>
    <t>D4AJ46</t>
  </si>
  <si>
    <t>D4B2G1_ARTBC</t>
  </si>
  <si>
    <t>D4B2G1</t>
  </si>
  <si>
    <t>D5G420_TUBMM</t>
  </si>
  <si>
    <t>D5G420</t>
  </si>
  <si>
    <t>D5G5T8_TUBMM</t>
  </si>
  <si>
    <t>D5G5T8</t>
  </si>
  <si>
    <t>D6WGH1_TRICA</t>
  </si>
  <si>
    <t>D6WGH1</t>
  </si>
  <si>
    <t>D6WWM0_TRICA</t>
  </si>
  <si>
    <t>D6WWM0</t>
  </si>
  <si>
    <t>D7G486_ECTSI</t>
  </si>
  <si>
    <t>D7G486</t>
  </si>
  <si>
    <t>D7KBL0_ARALL</t>
  </si>
  <si>
    <t>D7KBL0</t>
  </si>
  <si>
    <t>D7KFZ3_ARALL</t>
  </si>
  <si>
    <t>D7KFZ3</t>
  </si>
  <si>
    <t>D7KKM9_ARALL</t>
  </si>
  <si>
    <t>D7KKM9</t>
  </si>
  <si>
    <t>D7KPA7_ARALL</t>
  </si>
  <si>
    <t>D7KPA7</t>
  </si>
  <si>
    <t>D7KPB7_ARALL</t>
  </si>
  <si>
    <t>D7KPB7</t>
  </si>
  <si>
    <t>D7KPC9_ARALL</t>
  </si>
  <si>
    <t>D7KPC9</t>
  </si>
  <si>
    <t>D7LAH2_ARALL</t>
  </si>
  <si>
    <t>D7LAH2</t>
  </si>
  <si>
    <t>D7LAV0_ARALL</t>
  </si>
  <si>
    <t>D7LAV0</t>
  </si>
  <si>
    <t>D7LSZ9_ARALL</t>
  </si>
  <si>
    <t>D7LSZ9</t>
  </si>
  <si>
    <t>D7M6R3_ARALL</t>
  </si>
  <si>
    <t>D7M6R3</t>
  </si>
  <si>
    <t>D7MNA4_ARALL</t>
  </si>
  <si>
    <t>D7MNA4</t>
  </si>
  <si>
    <t>D7MUP9_ARALL</t>
  </si>
  <si>
    <t>D7MUP9</t>
  </si>
  <si>
    <t>D7SIG0_VITVI</t>
  </si>
  <si>
    <t>D7SIG0</t>
  </si>
  <si>
    <t>D7SQ96_VITVI</t>
  </si>
  <si>
    <t>D7SQ96</t>
  </si>
  <si>
    <t>D7TY71_VITVI</t>
  </si>
  <si>
    <t>D7TY71</t>
  </si>
  <si>
    <t>D8LG27_ECTSI</t>
  </si>
  <si>
    <t>D8LG27</t>
  </si>
  <si>
    <t>D8M1P8_BLAHO</t>
  </si>
  <si>
    <t>D8M1P8</t>
  </si>
  <si>
    <t>D8M1R1_BLAHO</t>
  </si>
  <si>
    <t>D8M1R1</t>
  </si>
  <si>
    <t>D8M2H7_BLAHO</t>
  </si>
  <si>
    <t>D8M2H7</t>
  </si>
  <si>
    <t>D8PT00_SCHCM</t>
  </si>
  <si>
    <t>D8PT00</t>
  </si>
  <si>
    <t>D8QK88_SCHCM</t>
  </si>
  <si>
    <t>D8QK88</t>
  </si>
  <si>
    <t>D8QNZ8_SELML</t>
  </si>
  <si>
    <t>D8QNZ8</t>
  </si>
  <si>
    <t>D8R0W2_SELML</t>
  </si>
  <si>
    <t>D8R0W2</t>
  </si>
  <si>
    <t>D8RPV4_SELML</t>
  </si>
  <si>
    <t>D8RPV4</t>
  </si>
  <si>
    <t>D8RZR8_SELML</t>
  </si>
  <si>
    <t>D8RZR8</t>
  </si>
  <si>
    <t>D8SN26_SELML</t>
  </si>
  <si>
    <t>D8SN26</t>
  </si>
  <si>
    <t>D8T793_SELML</t>
  </si>
  <si>
    <t>D8T793</t>
  </si>
  <si>
    <t>D8TE22_SELML</t>
  </si>
  <si>
    <t>D8TE22</t>
  </si>
  <si>
    <t>D8U694_VOLCA</t>
  </si>
  <si>
    <t>D8U694</t>
  </si>
  <si>
    <t>D8UBW7_VOLCA</t>
  </si>
  <si>
    <t>D8UBW7</t>
  </si>
  <si>
    <t>D8UCM6_VOLCA</t>
  </si>
  <si>
    <t>D8UCM6</t>
  </si>
  <si>
    <t>E0CP25_VITVI</t>
  </si>
  <si>
    <t>E0CP25</t>
  </si>
  <si>
    <t>E0VPV5_PEDHC</t>
  </si>
  <si>
    <t>E0VPV5</t>
  </si>
  <si>
    <t>E0VW06_PEDHC</t>
  </si>
  <si>
    <t>E0VW06</t>
  </si>
  <si>
    <t>E0VW07_PEDHC</t>
  </si>
  <si>
    <t>E0VW07</t>
  </si>
  <si>
    <t>E1BYN7_CHICK</t>
  </si>
  <si>
    <t>E1BYN7</t>
  </si>
  <si>
    <t>E1C2E3_CHICK</t>
  </si>
  <si>
    <t>E1C2E3</t>
  </si>
  <si>
    <t>E1FM65_LOALO</t>
  </si>
  <si>
    <t>E1FM65</t>
  </si>
  <si>
    <t>E1FM66_LOALO</t>
  </si>
  <si>
    <t>E1FM66</t>
  </si>
  <si>
    <t>E1ZAA2_CHLVA</t>
  </si>
  <si>
    <t>E1ZAA2</t>
  </si>
  <si>
    <t>E1ZP93_CHLVA</t>
  </si>
  <si>
    <t>E1ZP93</t>
  </si>
  <si>
    <t>E2A0E8_CAMFO</t>
  </si>
  <si>
    <t>E2A0E8</t>
  </si>
  <si>
    <t>E2A3T5_CAMFO</t>
  </si>
  <si>
    <t>E2A3T5</t>
  </si>
  <si>
    <t>E2A4M3_CAMFO</t>
  </si>
  <si>
    <t>E2A4M3</t>
  </si>
  <si>
    <t>E2ARX6_CAMFO</t>
  </si>
  <si>
    <t>E2ARX6</t>
  </si>
  <si>
    <t>E2BLX7_HARSA</t>
  </si>
  <si>
    <t>E2BLX7</t>
  </si>
  <si>
    <t>E2BYA2_HARSA</t>
  </si>
  <si>
    <t>E2BYA2</t>
  </si>
  <si>
    <t>E2BYW8_HARSA</t>
  </si>
  <si>
    <t>E2BYW8</t>
  </si>
  <si>
    <t>E2M4U2_MONPE</t>
  </si>
  <si>
    <t>E2M4U2</t>
  </si>
  <si>
    <t>E2M4Y5_MONPE</t>
  </si>
  <si>
    <t>E2M4Y5</t>
  </si>
  <si>
    <t>E2R948_CANLF</t>
  </si>
  <si>
    <t>E2R948</t>
  </si>
  <si>
    <t>E2RGM4_CANLF</t>
  </si>
  <si>
    <t>E2RGM4</t>
  </si>
  <si>
    <t>E2RLQ2_CANLF</t>
  </si>
  <si>
    <t>E2RLQ2</t>
  </si>
  <si>
    <t>E3JW58_PUCGT</t>
  </si>
  <si>
    <t>E3JW58</t>
  </si>
  <si>
    <t>E3KMT2_PUCGT</t>
  </si>
  <si>
    <t>E3KMT2</t>
  </si>
  <si>
    <t>E3LG41_CAERE</t>
  </si>
  <si>
    <t>E3LG41</t>
  </si>
  <si>
    <t>E3M7D7_CAERE</t>
  </si>
  <si>
    <t>E3M7D7</t>
  </si>
  <si>
    <t>E3QAL9_COLGM</t>
  </si>
  <si>
    <t>E3QAL9</t>
  </si>
  <si>
    <t>E3QDN8_COLGM</t>
  </si>
  <si>
    <t>E3QDN8</t>
  </si>
  <si>
    <t>E3RCY9_PYRTT</t>
  </si>
  <si>
    <t>E3RCY9</t>
  </si>
  <si>
    <t>E3S5U6_PYRTT</t>
  </si>
  <si>
    <t>E3S5U6</t>
  </si>
  <si>
    <t>E4UYV9_ARTGP</t>
  </si>
  <si>
    <t>E4UYV9</t>
  </si>
  <si>
    <t>E4X9J7_OIKDI</t>
  </si>
  <si>
    <t>E4X9J7</t>
  </si>
  <si>
    <t>E5A4S2_LEPMJ</t>
  </si>
  <si>
    <t>E5A4S2</t>
  </si>
  <si>
    <t>E5R400_ARTGP</t>
  </si>
  <si>
    <t>E5R400</t>
  </si>
  <si>
    <t>E5R4J1_LEPMJ</t>
  </si>
  <si>
    <t>E5R4J1</t>
  </si>
  <si>
    <t>E5RFL1_HUMAN</t>
  </si>
  <si>
    <t>E5RFL1</t>
  </si>
  <si>
    <t>E5RFP6_HUMAN</t>
  </si>
  <si>
    <t>E5RFP6</t>
  </si>
  <si>
    <t>E5RHE1_HUMAN</t>
  </si>
  <si>
    <t>E5RHE1</t>
  </si>
  <si>
    <t>E5RHZ6_HUMAN</t>
  </si>
  <si>
    <t>E5RHZ6</t>
  </si>
  <si>
    <t>E5RJN6_HUMAN</t>
  </si>
  <si>
    <t>E5RJN6</t>
  </si>
  <si>
    <t>E5RK27_HUMAN</t>
  </si>
  <si>
    <t>E5RK27</t>
  </si>
  <si>
    <t>E5SCQ8_TRISP</t>
  </si>
  <si>
    <t>E5SCQ8</t>
  </si>
  <si>
    <t>E5SZE7_TRISP</t>
  </si>
  <si>
    <t>E5SZE7</t>
  </si>
  <si>
    <t>E6ZL24_SPORE</t>
  </si>
  <si>
    <t>E6ZL24</t>
  </si>
  <si>
    <t>E6ZQS0_SPORE</t>
  </si>
  <si>
    <t>E6ZQS0</t>
  </si>
  <si>
    <t>E7KDT7_YEASA</t>
  </si>
  <si>
    <t>E7KDT7</t>
  </si>
  <si>
    <t>E7KGW4_YEASA</t>
  </si>
  <si>
    <t>E7KGW4</t>
  </si>
  <si>
    <t>E7KH89_YEASA</t>
  </si>
  <si>
    <t>E7KH89</t>
  </si>
  <si>
    <t>E7KPS3_YEASL</t>
  </si>
  <si>
    <t>E7KPS3</t>
  </si>
  <si>
    <t>E7KSX2_YEASL</t>
  </si>
  <si>
    <t>E7KSX2</t>
  </si>
  <si>
    <t>E7KTL9_YEASL</t>
  </si>
  <si>
    <t>E7KTL9</t>
  </si>
  <si>
    <t>E7LVM2_YEASV</t>
  </si>
  <si>
    <t>E7LVM2</t>
  </si>
  <si>
    <t>E7LYV8_YEASV</t>
  </si>
  <si>
    <t>E7LYV8</t>
  </si>
  <si>
    <t>E7LZL1_YEASV</t>
  </si>
  <si>
    <t>E7LZL1</t>
  </si>
  <si>
    <t>E7NIY7_YEASO</t>
  </si>
  <si>
    <t>E7NIY7</t>
  </si>
  <si>
    <t>E7NLQ4_YEASO</t>
  </si>
  <si>
    <t>E7NLQ4</t>
  </si>
  <si>
    <t>E7NMC5_YEASO</t>
  </si>
  <si>
    <t>E7NMC5</t>
  </si>
  <si>
    <t>E7Q512_YEASB</t>
  </si>
  <si>
    <t>E7Q512</t>
  </si>
  <si>
    <t>E7Q836_YEASB</t>
  </si>
  <si>
    <t>E7Q836</t>
  </si>
  <si>
    <t>E7Q8M8_YEASB</t>
  </si>
  <si>
    <t>E7Q8M8</t>
  </si>
  <si>
    <t>E7QG07_YEASZ</t>
  </si>
  <si>
    <t>E7QG07</t>
  </si>
  <si>
    <t>E7QK13_YEASZ</t>
  </si>
  <si>
    <t>E7QK13</t>
  </si>
  <si>
    <t>E9CS98_COCPS</t>
  </si>
  <si>
    <t>E9CS98</t>
  </si>
  <si>
    <t>E9D0W6_COCPS</t>
  </si>
  <si>
    <t>E9D0W6</t>
  </si>
  <si>
    <t>E9DU67_METAQ</t>
  </si>
  <si>
    <t>E9DU67</t>
  </si>
  <si>
    <t>E9E5S9_METAQ</t>
  </si>
  <si>
    <t>E9E5S9</t>
  </si>
  <si>
    <t>E9EZX0_METRA</t>
  </si>
  <si>
    <t>E9EZX0</t>
  </si>
  <si>
    <t>E9F5L1_METRA</t>
  </si>
  <si>
    <t>E9F5L1</t>
  </si>
  <si>
    <t>E9GS42_DAPPU</t>
  </si>
  <si>
    <t>E9GS42</t>
  </si>
  <si>
    <t>E9GTP4_DAPPU</t>
  </si>
  <si>
    <t>E9GTP4</t>
  </si>
  <si>
    <t>E9IRY0_SOLIN</t>
  </si>
  <si>
    <t>E9IRY0</t>
  </si>
  <si>
    <t>E9IT23_SOLIN</t>
  </si>
  <si>
    <t>E9IT23</t>
  </si>
  <si>
    <t>E9J902_SOLIN</t>
  </si>
  <si>
    <t>E9J902</t>
  </si>
  <si>
    <t>E9QGZ2_DANRE</t>
  </si>
  <si>
    <t>E9QGZ2</t>
  </si>
  <si>
    <t>E9QHS7_DANRE</t>
  </si>
  <si>
    <t>E9QHS7</t>
  </si>
  <si>
    <t>F0U588_AJEC8</t>
  </si>
  <si>
    <t>F0U588</t>
  </si>
  <si>
    <t>F0UQY0_AJEC8</t>
  </si>
  <si>
    <t>F0UQY0</t>
  </si>
  <si>
    <t>F0VG31_NEOCL</t>
  </si>
  <si>
    <t>F0VG31</t>
  </si>
  <si>
    <t>F0VPX2_NEOCL</t>
  </si>
  <si>
    <t>F0VPX2</t>
  </si>
  <si>
    <t>F0XCY9_GROCL</t>
  </si>
  <si>
    <t>F0XCY9</t>
  </si>
  <si>
    <t>F0XLS2_GROCL</t>
  </si>
  <si>
    <t>F0XLS2</t>
  </si>
  <si>
    <t>F0XVS2_AURAN</t>
  </si>
  <si>
    <t>F0XVS2</t>
  </si>
  <si>
    <t>F0ZGG1_DICPU</t>
  </si>
  <si>
    <t>F0ZGG1</t>
  </si>
  <si>
    <t>F1A5T8_DICPU</t>
  </si>
  <si>
    <t>F1A5T8</t>
  </si>
  <si>
    <t>PF07541</t>
  </si>
  <si>
    <t>PF07541.11 Eukaryotic translation initiation factor 2 alpha subunit</t>
  </si>
  <si>
    <t>PF00575</t>
  </si>
  <si>
    <t>PF00575.22 S1 RNA binding domain</t>
  </si>
  <si>
    <t>F1MIN1_BOVIN</t>
  </si>
  <si>
    <t>F1MIN1</t>
  </si>
  <si>
    <t>F1N717_BOVIN</t>
  </si>
  <si>
    <t>F1N717</t>
  </si>
  <si>
    <t>F1PC72_CANLF</t>
  </si>
  <si>
    <t>F1PC72</t>
  </si>
  <si>
    <t>F1PRZ1_CANLF</t>
  </si>
  <si>
    <t>F1PRZ1</t>
  </si>
  <si>
    <t>F1PWL7_CANLF</t>
  </si>
  <si>
    <t>F1PWL7</t>
  </si>
  <si>
    <t>F1RM44_PIG</t>
  </si>
  <si>
    <t>F1RM44</t>
  </si>
  <si>
    <t>F1S1B0_PIG</t>
  </si>
  <si>
    <t>F1S1B0</t>
  </si>
  <si>
    <t>F1S2F6_PIG</t>
  </si>
  <si>
    <t>F1S2F6</t>
  </si>
  <si>
    <t>F1SE26_PIG</t>
  </si>
  <si>
    <t>F1SE26</t>
  </si>
  <si>
    <t>F1SE27_PIG</t>
  </si>
  <si>
    <t>F1SE27</t>
  </si>
  <si>
    <t>F2CUF1_HORVD</t>
  </si>
  <si>
    <t>F2CUF1</t>
  </si>
  <si>
    <t>F2D043_HORVD</t>
  </si>
  <si>
    <t>F2D043</t>
  </si>
  <si>
    <t>F2D8E6_HORVD</t>
  </si>
  <si>
    <t>F2D8E6</t>
  </si>
  <si>
    <t>F2PUZ2_TRIEC</t>
  </si>
  <si>
    <t>F2PUZ2</t>
  </si>
  <si>
    <t>F2Q1V9_TRIEC</t>
  </si>
  <si>
    <t>F2Q1V9</t>
  </si>
  <si>
    <t>F2SNT4_TRIRC</t>
  </si>
  <si>
    <t>F2SNT4</t>
  </si>
  <si>
    <t>F2STV4_TRIRC</t>
  </si>
  <si>
    <t>F2STV4</t>
  </si>
  <si>
    <t>F2UL80_SALR5</t>
  </si>
  <si>
    <t>F2UL80</t>
  </si>
  <si>
    <t>F2UP73_SALR5</t>
  </si>
  <si>
    <t>F2UP73</t>
  </si>
  <si>
    <t>F2Z471_MOUSE</t>
  </si>
  <si>
    <t>F2Z471</t>
  </si>
  <si>
    <t>F4IZ90_ARATH</t>
  </si>
  <si>
    <t>F4IZ90</t>
  </si>
  <si>
    <t>F4K3R8_ARATH</t>
  </si>
  <si>
    <t>F4K3R8</t>
  </si>
  <si>
    <t>F4P111_BATDJ</t>
  </si>
  <si>
    <t>F4P111</t>
  </si>
  <si>
    <t>F4P9G0_BATDJ</t>
  </si>
  <si>
    <t>F4P9G0</t>
  </si>
  <si>
    <t>F4PLF5_DICFS</t>
  </si>
  <si>
    <t>F4PLF5</t>
  </si>
  <si>
    <t>PF00583</t>
  </si>
  <si>
    <t>PF00583.24 Acetyltransferase (GNAT) family</t>
  </si>
  <si>
    <t>F4PN91_DICFS</t>
  </si>
  <si>
    <t>F4PN91</t>
  </si>
  <si>
    <t>F4Q893_DICFS</t>
  </si>
  <si>
    <t>F4Q893</t>
  </si>
  <si>
    <t>F4RK22_MELLP</t>
  </si>
  <si>
    <t>F4RK22</t>
  </si>
  <si>
    <t>F4S3L3_MELLP</t>
  </si>
  <si>
    <t>F4S3L3</t>
  </si>
  <si>
    <t>F4WB21_ACREC</t>
  </si>
  <si>
    <t>F4WB21</t>
  </si>
  <si>
    <t>F4WCX5_ACREC</t>
  </si>
  <si>
    <t>F4WCX5</t>
  </si>
  <si>
    <t>F4X3N7_ACREC</t>
  </si>
  <si>
    <t>F4X3N7</t>
  </si>
  <si>
    <t>F4X7U5_ACREC</t>
  </si>
  <si>
    <t>F4X7U5</t>
  </si>
  <si>
    <t>F6HPF2_VITVI</t>
  </si>
  <si>
    <t>F6HPF2</t>
  </si>
  <si>
    <t>F6HST0_VITVI</t>
  </si>
  <si>
    <t>F6HST0</t>
  </si>
  <si>
    <t>F6PQT9_HORSE</t>
  </si>
  <si>
    <t>F6PQT9</t>
  </si>
  <si>
    <t>F6QN79_ORNAN</t>
  </si>
  <si>
    <t>F6QN79</t>
  </si>
  <si>
    <t>F6R080_MONDO</t>
  </si>
  <si>
    <t>F6R080</t>
  </si>
  <si>
    <t>F6SFA8_HORSE</t>
  </si>
  <si>
    <t>F6SFA8</t>
  </si>
  <si>
    <t>F6SH73_XENTR</t>
  </si>
  <si>
    <t>F6SH73</t>
  </si>
  <si>
    <t>F6TLU0_HORSE</t>
  </si>
  <si>
    <t>F6TLU0</t>
  </si>
  <si>
    <t>F6UMI4_CANLF</t>
  </si>
  <si>
    <t>F6UMI4</t>
  </si>
  <si>
    <t>F6UN69_MONDO</t>
  </si>
  <si>
    <t>F6UN69</t>
  </si>
  <si>
    <t>F6V8B8_XENTR</t>
  </si>
  <si>
    <t>F6V8B8</t>
  </si>
  <si>
    <t>F6VI43_MONDO</t>
  </si>
  <si>
    <t>F6VI43</t>
  </si>
  <si>
    <t>F6VP76_ORNAN</t>
  </si>
  <si>
    <t>F6VP76</t>
  </si>
  <si>
    <t>F6W8K1_CALJA</t>
  </si>
  <si>
    <t>F6W8K1</t>
  </si>
  <si>
    <t>F6WJ25_CIOIN</t>
  </si>
  <si>
    <t>F6WJ25</t>
  </si>
  <si>
    <t>F6WTW1_MACMU</t>
  </si>
  <si>
    <t>F6WTW1</t>
  </si>
  <si>
    <t>F6X7V2_ORNAN</t>
  </si>
  <si>
    <t>F6X7V2</t>
  </si>
  <si>
    <t>F6YA02_CIOIN</t>
  </si>
  <si>
    <t>F6YA02</t>
  </si>
  <si>
    <t>F6YQC5_MONDO</t>
  </si>
  <si>
    <t>F6YQC5</t>
  </si>
  <si>
    <t>F6YUM2_CALJA</t>
  </si>
  <si>
    <t>F6YUM2</t>
  </si>
  <si>
    <t>F6ZE82_ORNAN</t>
  </si>
  <si>
    <t>F6ZE82</t>
  </si>
  <si>
    <t>F6ZE92_ORNAN</t>
  </si>
  <si>
    <t>F6ZE92</t>
  </si>
  <si>
    <t>F6ZF57_CALJA</t>
  </si>
  <si>
    <t>F6ZF57</t>
  </si>
  <si>
    <t>F6ZQY1_HORSE</t>
  </si>
  <si>
    <t>F6ZQY1</t>
  </si>
  <si>
    <t>F7A2F1_XENTR</t>
  </si>
  <si>
    <t>F7A2F1</t>
  </si>
  <si>
    <t>F7A7G7_MONDO</t>
  </si>
  <si>
    <t>F7A7G7</t>
  </si>
  <si>
    <t>F7AKB9_CALJA</t>
  </si>
  <si>
    <t>F7AKB9</t>
  </si>
  <si>
    <t>F7ANN4_MACMU</t>
  </si>
  <si>
    <t>F7ANN4</t>
  </si>
  <si>
    <t>F7BSK1_MACMU</t>
  </si>
  <si>
    <t>F7BSK1</t>
  </si>
  <si>
    <t>F7CU11_XENTR</t>
  </si>
  <si>
    <t>F7CU11</t>
  </si>
  <si>
    <t>F7CUB5_MONDO</t>
  </si>
  <si>
    <t>F7CUB5</t>
  </si>
  <si>
    <t>F7DT77_HORSE</t>
  </si>
  <si>
    <t>F7DT77</t>
  </si>
  <si>
    <t>F7EV45_MACMU</t>
  </si>
  <si>
    <t>F7EV45</t>
  </si>
  <si>
    <t>F7EYK6_MACMU</t>
  </si>
  <si>
    <t>F7EYK6</t>
  </si>
  <si>
    <t>F7EYL0_MACMU</t>
  </si>
  <si>
    <t>F7EYL0</t>
  </si>
  <si>
    <t>F7F8X7_CALJA</t>
  </si>
  <si>
    <t>F7F8X7</t>
  </si>
  <si>
    <t>F7FAL9_ORNAN</t>
  </si>
  <si>
    <t>F7FAL9</t>
  </si>
  <si>
    <t>F7FCD5_MACMU</t>
  </si>
  <si>
    <t>F7FCD5</t>
  </si>
  <si>
    <t>F7GD41_MACMU</t>
  </si>
  <si>
    <t>F7GD41</t>
  </si>
  <si>
    <t>F7GH97_MACMU</t>
  </si>
  <si>
    <t>F7GH97</t>
  </si>
  <si>
    <t>F7GTD6_CALJA</t>
  </si>
  <si>
    <t>F7GTD6</t>
  </si>
  <si>
    <t>F7GY08_CALJA</t>
  </si>
  <si>
    <t>F7GY08</t>
  </si>
  <si>
    <t>F7H3X7_CALJA</t>
  </si>
  <si>
    <t>F7H3X7</t>
  </si>
  <si>
    <t>F7I2M8_CALJA</t>
  </si>
  <si>
    <t>F7I2M8</t>
  </si>
  <si>
    <t>F7IB44_CALJA</t>
  </si>
  <si>
    <t>F7IB44</t>
  </si>
  <si>
    <t>F7IB54_CALJA</t>
  </si>
  <si>
    <t>F7IB54</t>
  </si>
  <si>
    <t>F7IBE4_CALJA</t>
  </si>
  <si>
    <t>F7IBE4</t>
  </si>
  <si>
    <t>F7IBH0_CALJA</t>
  </si>
  <si>
    <t>F7IBH0</t>
  </si>
  <si>
    <t>F7VTT7_SORMK</t>
  </si>
  <si>
    <t>F7VTT7</t>
  </si>
  <si>
    <t>F7W451_SORMK</t>
  </si>
  <si>
    <t>F7W451</t>
  </si>
  <si>
    <t>F8PZZ6_SERL3</t>
  </si>
  <si>
    <t>F8PZZ6</t>
  </si>
  <si>
    <t>F8Q5S1_SERL3</t>
  </si>
  <si>
    <t>F8Q5S1</t>
  </si>
  <si>
    <t>F9FRW1_FUSOF</t>
  </si>
  <si>
    <t>F9FRW1</t>
  </si>
  <si>
    <t>F9FS42_FUSOF</t>
  </si>
  <si>
    <t>F9FS42</t>
  </si>
  <si>
    <t>F9XLE7_ZYMTI</t>
  </si>
  <si>
    <t>F9XLE7</t>
  </si>
  <si>
    <t>F9XNS4_ZYMTI</t>
  </si>
  <si>
    <t>F9XNS4</t>
  </si>
  <si>
    <t>G0NP19_CAEBE</t>
  </si>
  <si>
    <t>G0NP19</t>
  </si>
  <si>
    <t>G0NRV4_CAEBE</t>
  </si>
  <si>
    <t>G0NRV4</t>
  </si>
  <si>
    <t>G0QXH7_ICHMG</t>
  </si>
  <si>
    <t>G0QXH7</t>
  </si>
  <si>
    <t>G0QY63_ICHMG</t>
  </si>
  <si>
    <t>G0QY63</t>
  </si>
  <si>
    <t>G0R797_HYPJQ</t>
  </si>
  <si>
    <t>G0R797</t>
  </si>
  <si>
    <t>G0RLS6_HYPJQ</t>
  </si>
  <si>
    <t>G0RLS6</t>
  </si>
  <si>
    <t>G0S7S2_CHATD</t>
  </si>
  <si>
    <t>G0S7S2</t>
  </si>
  <si>
    <t>G0SEB1_CHATD</t>
  </si>
  <si>
    <t>G0SEB1</t>
  </si>
  <si>
    <t>G0V9V9_NAUCC</t>
  </si>
  <si>
    <t>G0V9V9</t>
  </si>
  <si>
    <t>G0VEM4_NAUCC</t>
  </si>
  <si>
    <t>G0VEM4</t>
  </si>
  <si>
    <t>G0W6J4_NAUDC</t>
  </si>
  <si>
    <t>G0W6J4</t>
  </si>
  <si>
    <t>G0WFR9_NAUDC</t>
  </si>
  <si>
    <t>G0WFR9</t>
  </si>
  <si>
    <t>G1K1G6_BOVIN</t>
  </si>
  <si>
    <t>G1K1G6</t>
  </si>
  <si>
    <t>G1KB85_ANOCA</t>
  </si>
  <si>
    <t>G1KB85</t>
  </si>
  <si>
    <t>G1L4H5_AILME</t>
  </si>
  <si>
    <t>G1L4H5</t>
  </si>
  <si>
    <t>G1L4H8_AILME</t>
  </si>
  <si>
    <t>G1L4H8</t>
  </si>
  <si>
    <t>G1L9B5_AILME</t>
  </si>
  <si>
    <t>G1L9B5</t>
  </si>
  <si>
    <t>G1LES3_AILME</t>
  </si>
  <si>
    <t>G1LES3</t>
  </si>
  <si>
    <t>G1M290_AILME</t>
  </si>
  <si>
    <t>G1M290</t>
  </si>
  <si>
    <t>G1MAB1_AILME</t>
  </si>
  <si>
    <t>G1MAB1</t>
  </si>
  <si>
    <t>G1MHG2_AILME</t>
  </si>
  <si>
    <t>G1MHG2</t>
  </si>
  <si>
    <t>G1MV95_MELGA</t>
  </si>
  <si>
    <t>G1MV95</t>
  </si>
  <si>
    <t>G1N2Y0_MELGA</t>
  </si>
  <si>
    <t>G1N2Y0</t>
  </si>
  <si>
    <t>G1N8Q2_MELGA</t>
  </si>
  <si>
    <t>G1N8Q2</t>
  </si>
  <si>
    <t>G1P2S3_MYOLU</t>
  </si>
  <si>
    <t>G1P2S3</t>
  </si>
  <si>
    <t>G1P9F4_MYOLU</t>
  </si>
  <si>
    <t>G1P9F4</t>
  </si>
  <si>
    <t>G1PHK6_MYOLU</t>
  </si>
  <si>
    <t>G1PHK6</t>
  </si>
  <si>
    <t>G1PKL9_MYOLU</t>
  </si>
  <si>
    <t>G1PKL9</t>
  </si>
  <si>
    <t>G1Q884_MYOLU</t>
  </si>
  <si>
    <t>G1Q884</t>
  </si>
  <si>
    <t>G1QB22_MYOLU</t>
  </si>
  <si>
    <t>G1QB22</t>
  </si>
  <si>
    <t>G1QMA3_NOMLE</t>
  </si>
  <si>
    <t>G1QMA3</t>
  </si>
  <si>
    <t>G1R9B3_NOMLE</t>
  </si>
  <si>
    <t>G1R9B3</t>
  </si>
  <si>
    <t>G1RR08_NOMLE</t>
  </si>
  <si>
    <t>G1RR08</t>
  </si>
  <si>
    <t>G1RVR8_NOMLE</t>
  </si>
  <si>
    <t>G1RVR8</t>
  </si>
  <si>
    <t>G1S4Q6_NOMLE</t>
  </si>
  <si>
    <t>G1S4Q6</t>
  </si>
  <si>
    <t>G1SWI3_RABIT</t>
  </si>
  <si>
    <t>G1SWI3</t>
  </si>
  <si>
    <t>G1T5K6_RABIT</t>
  </si>
  <si>
    <t>G1T5K6</t>
  </si>
  <si>
    <t>G1TTL7_RABIT</t>
  </si>
  <si>
    <t>G1TTL7</t>
  </si>
  <si>
    <t>G1X561_ARTOA</t>
  </si>
  <si>
    <t>G1X561</t>
  </si>
  <si>
    <t>G1X9L7_ARTOA</t>
  </si>
  <si>
    <t>G1X9L7</t>
  </si>
  <si>
    <t>G2Q8B8_MYCTT</t>
  </si>
  <si>
    <t>G2Q8B8</t>
  </si>
  <si>
    <t>G2Q9I9_MYCTT</t>
  </si>
  <si>
    <t>G2Q9I9</t>
  </si>
  <si>
    <t>G2QT15_THITE</t>
  </si>
  <si>
    <t>G2QT15</t>
  </si>
  <si>
    <t>G2QUN2_THITE</t>
  </si>
  <si>
    <t>G2QUN2</t>
  </si>
  <si>
    <t>G2WRT9_VERDV</t>
  </si>
  <si>
    <t>G2WRT9</t>
  </si>
  <si>
    <t>G2YDD2_BOTF4</t>
  </si>
  <si>
    <t>G2YDD2</t>
  </si>
  <si>
    <t>G2YWI6_BOTF4</t>
  </si>
  <si>
    <t>G2YWI6</t>
  </si>
  <si>
    <t>G3AFK6_SPAPN</t>
  </si>
  <si>
    <t>G3AFK6</t>
  </si>
  <si>
    <t>G3AV05_SPAPN</t>
  </si>
  <si>
    <t>G3AV05</t>
  </si>
  <si>
    <t>G3AY15_CANTC</t>
  </si>
  <si>
    <t>G3AY15</t>
  </si>
  <si>
    <t>G3BFA8_CANTC</t>
  </si>
  <si>
    <t>G3BFA8</t>
  </si>
  <si>
    <t>G3GWR2_CRIGR</t>
  </si>
  <si>
    <t>G3GWR2</t>
  </si>
  <si>
    <t>G3GY16_CRIGR</t>
  </si>
  <si>
    <t>G3GY16</t>
  </si>
  <si>
    <t>G3GYF0_CRIGR</t>
  </si>
  <si>
    <t>G3GYF0</t>
  </si>
  <si>
    <t>G3H2C6_CRIGR</t>
  </si>
  <si>
    <t>G3H2C6</t>
  </si>
  <si>
    <t>G3HAS3_CRIGR</t>
  </si>
  <si>
    <t>G3HAS3</t>
  </si>
  <si>
    <t>G3HHH5_CRIGR</t>
  </si>
  <si>
    <t>G3HHH5</t>
  </si>
  <si>
    <t>G3HPC8_CRIGR</t>
  </si>
  <si>
    <t>G3HPC8</t>
  </si>
  <si>
    <t>G3HPM9_CRIGR</t>
  </si>
  <si>
    <t>G3HPM9</t>
  </si>
  <si>
    <t>G3HTY8_CRIGR</t>
  </si>
  <si>
    <t>G3HTY8</t>
  </si>
  <si>
    <t>G3I9D9_CRIGR</t>
  </si>
  <si>
    <t>G3I9D9</t>
  </si>
  <si>
    <t>G3IKC4_CRIGR</t>
  </si>
  <si>
    <t>G3IKC4</t>
  </si>
  <si>
    <t>G3J4I6_CORMM</t>
  </si>
  <si>
    <t>G3J4I6</t>
  </si>
  <si>
    <t>G3JGK0_CORMM</t>
  </si>
  <si>
    <t>G3JGK0</t>
  </si>
  <si>
    <t>G3N574_GASAC</t>
  </si>
  <si>
    <t>G3N574</t>
  </si>
  <si>
    <t>G3NC41_GASAC</t>
  </si>
  <si>
    <t>G3NC41</t>
  </si>
  <si>
    <t>G3NC46_GASAC</t>
  </si>
  <si>
    <t>G3NC46</t>
  </si>
  <si>
    <t>G3NCW7_GASAC</t>
  </si>
  <si>
    <t>G3NCW7</t>
  </si>
  <si>
    <t>G3NGL4_GASAC</t>
  </si>
  <si>
    <t>G3NGL4</t>
  </si>
  <si>
    <t>G3NGL8_GASAC</t>
  </si>
  <si>
    <t>G3NGL8</t>
  </si>
  <si>
    <t>G3NJB7_GASAC</t>
  </si>
  <si>
    <t>G3NJB7</t>
  </si>
  <si>
    <t>G3P2M1_GASAC</t>
  </si>
  <si>
    <t>G3P2M1</t>
  </si>
  <si>
    <t>G3P2N5_GASAC</t>
  </si>
  <si>
    <t>G3P2N5</t>
  </si>
  <si>
    <t>G3QBN4_GASAC</t>
  </si>
  <si>
    <t>G3QBN4</t>
  </si>
  <si>
    <t>G3QBN5_GASAC</t>
  </si>
  <si>
    <t>G3QBN5</t>
  </si>
  <si>
    <t>G3QCJ5_GASAC</t>
  </si>
  <si>
    <t>G3QCJ5</t>
  </si>
  <si>
    <t>G3QCJ6_GASAC</t>
  </si>
  <si>
    <t>G3QCJ6</t>
  </si>
  <si>
    <t>G3QHR8_GORGO</t>
  </si>
  <si>
    <t>G3QHR8</t>
  </si>
  <si>
    <t>G3QSG5_GORGO</t>
  </si>
  <si>
    <t>G3QSG5</t>
  </si>
  <si>
    <t>G3QSU4_GORGO</t>
  </si>
  <si>
    <t>G3QSU4</t>
  </si>
  <si>
    <t>G3R5M5_GORGO</t>
  </si>
  <si>
    <t>G3R5M5</t>
  </si>
  <si>
    <t>G3RV76_GORGO</t>
  </si>
  <si>
    <t>G3RV76</t>
  </si>
  <si>
    <t>G3S4V6_GORGO</t>
  </si>
  <si>
    <t>G3S4V6</t>
  </si>
  <si>
    <t>G3S547_GORGO</t>
  </si>
  <si>
    <t>G3S547</t>
  </si>
  <si>
    <t>G3SIJ6_GORGO</t>
  </si>
  <si>
    <t>G3SIJ6</t>
  </si>
  <si>
    <t>G3SIZ6_GORGO</t>
  </si>
  <si>
    <t>G3SIZ6</t>
  </si>
  <si>
    <t>G3SN43_LOXAF</t>
  </si>
  <si>
    <t>G3SN43</t>
  </si>
  <si>
    <t>G3T3W2_LOXAF</t>
  </si>
  <si>
    <t>G3T3W2</t>
  </si>
  <si>
    <t>G3TB48_LOXAF</t>
  </si>
  <si>
    <t>G3TB48</t>
  </si>
  <si>
    <t>G3TD10_LOXAF</t>
  </si>
  <si>
    <t>G3TD10</t>
  </si>
  <si>
    <t>G3U4F2_LOXAF</t>
  </si>
  <si>
    <t>G3U4F2</t>
  </si>
  <si>
    <t>G3UG79_LOXAF</t>
  </si>
  <si>
    <t>G3UG79</t>
  </si>
  <si>
    <t>G3UJ42_LOXAF</t>
  </si>
  <si>
    <t>G3UJ42</t>
  </si>
  <si>
    <t>G3UX26_MOUSE</t>
  </si>
  <si>
    <t>G3UX26</t>
  </si>
  <si>
    <t>G3UY77_MOUSE</t>
  </si>
  <si>
    <t>G3UY77</t>
  </si>
  <si>
    <t>G3V8F5_RAT</t>
  </si>
  <si>
    <t>G3V8F5</t>
  </si>
  <si>
    <t>G3VBL0_SARHA</t>
  </si>
  <si>
    <t>G3VBL0</t>
  </si>
  <si>
    <t>G3WF91_SARHA</t>
  </si>
  <si>
    <t>G3WF91</t>
  </si>
  <si>
    <t>G3WW36_SARHA</t>
  </si>
  <si>
    <t>G3WW36</t>
  </si>
  <si>
    <t>G3WYY3_SARHA</t>
  </si>
  <si>
    <t>G3WYY3</t>
  </si>
  <si>
    <t>G3WYY4_SARHA</t>
  </si>
  <si>
    <t>G3WYY4</t>
  </si>
  <si>
    <t>G3X0H1_SARHA</t>
  </si>
  <si>
    <t>G3X0H1</t>
  </si>
  <si>
    <t>G3X0H2_SARHA</t>
  </si>
  <si>
    <t>G3X0H2</t>
  </si>
  <si>
    <t>G3X8N2_MELGA</t>
  </si>
  <si>
    <t>G3X8N2</t>
  </si>
  <si>
    <t>G3XXC9_ASPNA</t>
  </si>
  <si>
    <t>G3XXC9</t>
  </si>
  <si>
    <t>G3YA40_ASPNA</t>
  </si>
  <si>
    <t>G3YA40</t>
  </si>
  <si>
    <t>G4M1U7_SCHMA</t>
  </si>
  <si>
    <t>G4M1U7</t>
  </si>
  <si>
    <t>G4M1U8_SCHMA</t>
  </si>
  <si>
    <t>G4M1U8</t>
  </si>
  <si>
    <t>G4ML28_MAGO7</t>
  </si>
  <si>
    <t>G4ML28</t>
  </si>
  <si>
    <t>G4ND56_MAGO7</t>
  </si>
  <si>
    <t>G4ND56</t>
  </si>
  <si>
    <t>G4TC69_SERID</t>
  </si>
  <si>
    <t>G4TC69</t>
  </si>
  <si>
    <t>G4TMI1_SERID</t>
  </si>
  <si>
    <t>G4TMI1</t>
  </si>
  <si>
    <t>G4UDX8_NEUT9</t>
  </si>
  <si>
    <t>G4UDX8</t>
  </si>
  <si>
    <t>G4UES0_NEUT9</t>
  </si>
  <si>
    <t>G4UES0</t>
  </si>
  <si>
    <t>G4VN15_SCHMA</t>
  </si>
  <si>
    <t>G4VN15</t>
  </si>
  <si>
    <t>G4VRE1_SCHMA</t>
  </si>
  <si>
    <t>G4VRE1</t>
  </si>
  <si>
    <t>G4ZGJ7_PHYSP</t>
  </si>
  <si>
    <t>G4ZGJ7</t>
  </si>
  <si>
    <t>G4ZU80_PHYSP</t>
  </si>
  <si>
    <t>G4ZU80</t>
  </si>
  <si>
    <t>G4ZU81_PHYSP</t>
  </si>
  <si>
    <t>G4ZU81</t>
  </si>
  <si>
    <t>G4ZVU8_PHYSP</t>
  </si>
  <si>
    <t>G4ZVU8</t>
  </si>
  <si>
    <t>G5BHR3_HETGA</t>
  </si>
  <si>
    <t>G5BHR3</t>
  </si>
  <si>
    <t>G5BN09_HETGA</t>
  </si>
  <si>
    <t>G5BN09</t>
  </si>
  <si>
    <t>G5BT43_HETGA</t>
  </si>
  <si>
    <t>G5BT43</t>
  </si>
  <si>
    <t>G5BVS2_HETGA</t>
  </si>
  <si>
    <t>G5BVS2</t>
  </si>
  <si>
    <t>G5BWH7_HETGA</t>
  </si>
  <si>
    <t>G5BWH7</t>
  </si>
  <si>
    <t>G5C7J1_HETGA</t>
  </si>
  <si>
    <t>G5C7J1</t>
  </si>
  <si>
    <t>G5CBM8_HETGA</t>
  </si>
  <si>
    <t>G5CBM8</t>
  </si>
  <si>
    <t>G6CM32_DANPL</t>
  </si>
  <si>
    <t>G6CM32</t>
  </si>
  <si>
    <t>G6CS49_DANPL</t>
  </si>
  <si>
    <t>G6CS49</t>
  </si>
  <si>
    <t>G6D2W0_DANPL</t>
  </si>
  <si>
    <t>G6D2W0</t>
  </si>
  <si>
    <t>G6DN10_DANPL</t>
  </si>
  <si>
    <t>G6DN10</t>
  </si>
  <si>
    <t>G7DV16_MIXOS</t>
  </si>
  <si>
    <t>G7DV16</t>
  </si>
  <si>
    <t>G7E0H2_MIXOS</t>
  </si>
  <si>
    <t>G7E0H2</t>
  </si>
  <si>
    <t>G7JPX4_MEDTR</t>
  </si>
  <si>
    <t>G7JPX4</t>
  </si>
  <si>
    <t>G7JVH4_MEDTR</t>
  </si>
  <si>
    <t>G7JVH4</t>
  </si>
  <si>
    <t>G7K2J4_MEDTR</t>
  </si>
  <si>
    <t>G7K2J4</t>
  </si>
  <si>
    <t>G7KYU2_MEDTR</t>
  </si>
  <si>
    <t>G7KYU2</t>
  </si>
  <si>
    <t>G7LBI9_MEDTR</t>
  </si>
  <si>
    <t>G7LBI9</t>
  </si>
  <si>
    <t>G7LCB3_MEDTR</t>
  </si>
  <si>
    <t>G7LCB3</t>
  </si>
  <si>
    <t>G7LCB5_MEDTR</t>
  </si>
  <si>
    <t>G7LCB5</t>
  </si>
  <si>
    <t>G7NXA9_MACFA</t>
  </si>
  <si>
    <t>G7NXA9</t>
  </si>
  <si>
    <t>G7P8A1_MACFA</t>
  </si>
  <si>
    <t>G7P8A1</t>
  </si>
  <si>
    <t>G7PBR8_MACFA</t>
  </si>
  <si>
    <t>G7PBR8</t>
  </si>
  <si>
    <t>G7PXV3_MACFA</t>
  </si>
  <si>
    <t>G7PXV3</t>
  </si>
  <si>
    <t>G7X6K2_ASPKW</t>
  </si>
  <si>
    <t>G7X6K2</t>
  </si>
  <si>
    <t>G7XZ88_ASPKW</t>
  </si>
  <si>
    <t>G7XZ88</t>
  </si>
  <si>
    <t>G7Y4K3_CLOSI</t>
  </si>
  <si>
    <t>G7Y4K3</t>
  </si>
  <si>
    <t>G8B896_CANPC</t>
  </si>
  <si>
    <t>G8B896</t>
  </si>
  <si>
    <t>G8BKM3_CANPC</t>
  </si>
  <si>
    <t>G8BKM3</t>
  </si>
  <si>
    <t>G8BRU6_TETPH</t>
  </si>
  <si>
    <t>G8BRU6</t>
  </si>
  <si>
    <t>G8BT32_TETPH</t>
  </si>
  <si>
    <t>G8BT32</t>
  </si>
  <si>
    <t>G8JPM0_ERECY</t>
  </si>
  <si>
    <t>G8JPM0</t>
  </si>
  <si>
    <t>G8JRL6_ERECY</t>
  </si>
  <si>
    <t>G8JRL6</t>
  </si>
  <si>
    <t>G8Y6W3_PICSO</t>
  </si>
  <si>
    <t>G8Y6W3</t>
  </si>
  <si>
    <t>G8YDT6_PICSO</t>
  </si>
  <si>
    <t>G8YDT6</t>
  </si>
  <si>
    <t>G8YML7_PICSO</t>
  </si>
  <si>
    <t>G8YML7</t>
  </si>
  <si>
    <t>G8ZN54_TORDC</t>
  </si>
  <si>
    <t>G8ZN54</t>
  </si>
  <si>
    <t>G8ZS04_TORDC</t>
  </si>
  <si>
    <t>G8ZS04</t>
  </si>
  <si>
    <t>G9MDW9_HYPVG</t>
  </si>
  <si>
    <t>G9MDW9</t>
  </si>
  <si>
    <t>G9MHY1_HYPVG</t>
  </si>
  <si>
    <t>G9MHY1</t>
  </si>
  <si>
    <t>G9NFJ2_HYPAI</t>
  </si>
  <si>
    <t>G9NFJ2</t>
  </si>
  <si>
    <t>G9NVZ8_HYPAI</t>
  </si>
  <si>
    <t>G9NVZ8</t>
  </si>
  <si>
    <t>H0EIC6_GLAL7</t>
  </si>
  <si>
    <t>H0EIC6</t>
  </si>
  <si>
    <t>H0EQQ4_GLAL7</t>
  </si>
  <si>
    <t>H0EQQ4</t>
  </si>
  <si>
    <t>H0UZA0_CAVPO</t>
  </si>
  <si>
    <t>H0UZA0</t>
  </si>
  <si>
    <t>H0VH21_CAVPO</t>
  </si>
  <si>
    <t>H0VH21</t>
  </si>
  <si>
    <t>H0VT39_CAVPO</t>
  </si>
  <si>
    <t>H0VT39</t>
  </si>
  <si>
    <t>H0VXH1_CAVPO</t>
  </si>
  <si>
    <t>H0VXH1</t>
  </si>
  <si>
    <t>H0VXJ2_CAVPO</t>
  </si>
  <si>
    <t>H0VXJ2</t>
  </si>
  <si>
    <t>H0W405_CAVPO</t>
  </si>
  <si>
    <t>H0W405</t>
  </si>
  <si>
    <t>H0X7P3_OTOGA</t>
  </si>
  <si>
    <t>H0X7P3</t>
  </si>
  <si>
    <t>H0X9Q0_OTOGA</t>
  </si>
  <si>
    <t>H0X9Q0</t>
  </si>
  <si>
    <t>H0XET1_OTOGA</t>
  </si>
  <si>
    <t>H0XET1</t>
  </si>
  <si>
    <t>H0XHY9_OTOGA</t>
  </si>
  <si>
    <t>H0XHY9</t>
  </si>
  <si>
    <t>H0XLJ3_OTOGA</t>
  </si>
  <si>
    <t>H0XLJ3</t>
  </si>
  <si>
    <t>H0XLM2_OTOGA</t>
  </si>
  <si>
    <t>H0XLM2</t>
  </si>
  <si>
    <t>H0XU34_OTOGA</t>
  </si>
  <si>
    <t>H0XU34</t>
  </si>
  <si>
    <t>H0XYA1_OTOGA</t>
  </si>
  <si>
    <t>H0XYA1</t>
  </si>
  <si>
    <t>H0YSS7_TAEGU</t>
  </si>
  <si>
    <t>H0YSS7</t>
  </si>
  <si>
    <t>H0Z866_TAEGU</t>
  </si>
  <si>
    <t>H0Z866</t>
  </si>
  <si>
    <t>H1V1E0_COLHI</t>
  </si>
  <si>
    <t>H1V1E0</t>
  </si>
  <si>
    <t>H1V9E1_COLHI</t>
  </si>
  <si>
    <t>H1V9E1</t>
  </si>
  <si>
    <t>H2B0N0_KAZAF</t>
  </si>
  <si>
    <t>H2B0N0</t>
  </si>
  <si>
    <t>H2B0S1_KAZAF</t>
  </si>
  <si>
    <t>H2B0S1</t>
  </si>
  <si>
    <t>H2B104_KAZAF</t>
  </si>
  <si>
    <t>H2B104</t>
  </si>
  <si>
    <t>H2KPI5_CLOSI</t>
  </si>
  <si>
    <t>H2KPI5</t>
  </si>
  <si>
    <t>H2KQR8_CLOSI</t>
  </si>
  <si>
    <t>H2KQR8</t>
  </si>
  <si>
    <t>H2L4I3_ORYLA</t>
  </si>
  <si>
    <t>H2L4I3</t>
  </si>
  <si>
    <t>H2L5X9_ORYLA</t>
  </si>
  <si>
    <t>H2L5X9</t>
  </si>
  <si>
    <t>H2LB31_ORYLA</t>
  </si>
  <si>
    <t>H2LB31</t>
  </si>
  <si>
    <t>H2LB32_ORYLA</t>
  </si>
  <si>
    <t>H2LB32</t>
  </si>
  <si>
    <t>H2LMW1_ORYLA</t>
  </si>
  <si>
    <t>H2LMW1</t>
  </si>
  <si>
    <t>H2LMW3_ORYLA</t>
  </si>
  <si>
    <t>H2LMW3</t>
  </si>
  <si>
    <t>H2LQ84_ORYLA</t>
  </si>
  <si>
    <t>H2LQ84</t>
  </si>
  <si>
    <t>H2LQ86_ORYLA</t>
  </si>
  <si>
    <t>H2LQ86</t>
  </si>
  <si>
    <t>H2LXI3_ORYLA</t>
  </si>
  <si>
    <t>H2LXI3</t>
  </si>
  <si>
    <t>H2LXI4_ORYLA</t>
  </si>
  <si>
    <t>H2LXI4</t>
  </si>
  <si>
    <t>H2LXI7_ORYLA</t>
  </si>
  <si>
    <t>H2LXI7</t>
  </si>
  <si>
    <t>H2LXI9_ORYLA</t>
  </si>
  <si>
    <t>H2LXI9</t>
  </si>
  <si>
    <t>H2MEV7_ORYLA</t>
  </si>
  <si>
    <t>H2MEV7</t>
  </si>
  <si>
    <t>H2N513_PONAB</t>
  </si>
  <si>
    <t>H2N513</t>
  </si>
  <si>
    <t>H2PGJ8_PONAB</t>
  </si>
  <si>
    <t>H2PGJ8</t>
  </si>
  <si>
    <t>H2PQ75_PONAB</t>
  </si>
  <si>
    <t>H2PQ75</t>
  </si>
  <si>
    <t>H2PWV4_PONAB</t>
  </si>
  <si>
    <t>H2PWV4</t>
  </si>
  <si>
    <t>H2PXJ4_PONAB</t>
  </si>
  <si>
    <t>H2PXJ4</t>
  </si>
  <si>
    <t>H2Q0G5_PANTR</t>
  </si>
  <si>
    <t>H2Q0G5</t>
  </si>
  <si>
    <t>H2QGK3_PANTR</t>
  </si>
  <si>
    <t>H2QGK3</t>
  </si>
  <si>
    <t>H2QRH5_PANTR</t>
  </si>
  <si>
    <t>H2QRH5</t>
  </si>
  <si>
    <t>H2R9U3_PANTR</t>
  </si>
  <si>
    <t>H2R9U3</t>
  </si>
  <si>
    <t>H2RHS4_PANTR</t>
  </si>
  <si>
    <t>H2RHS4</t>
  </si>
  <si>
    <t>H2RHY5_PANTR</t>
  </si>
  <si>
    <t>H2RHY5</t>
  </si>
  <si>
    <t>H2S4X2_TAKRU</t>
  </si>
  <si>
    <t>H2S4X2</t>
  </si>
  <si>
    <t>H2S4X3_TAKRU</t>
  </si>
  <si>
    <t>H2S4X3</t>
  </si>
  <si>
    <t>H2S4X4_TAKRU</t>
  </si>
  <si>
    <t>H2S4X4</t>
  </si>
  <si>
    <t>H2S4X5_TAKRU</t>
  </si>
  <si>
    <t>H2S4X5</t>
  </si>
  <si>
    <t>H2S4X6_TAKRU</t>
  </si>
  <si>
    <t>H2S4X6</t>
  </si>
  <si>
    <t>H2SDA0_TAKRU</t>
  </si>
  <si>
    <t>H2SDA0</t>
  </si>
  <si>
    <t>H2T2L9_TAKRU</t>
  </si>
  <si>
    <t>H2T2L9</t>
  </si>
  <si>
    <t>H2T2M0_TAKRU</t>
  </si>
  <si>
    <t>H2T2M0</t>
  </si>
  <si>
    <t>H2U2S8_TAKRU</t>
  </si>
  <si>
    <t>H2U2S8</t>
  </si>
  <si>
    <t>H2UDD6_TAKRU</t>
  </si>
  <si>
    <t>H2UDD6</t>
  </si>
  <si>
    <t>H2UDD7_TAKRU</t>
  </si>
  <si>
    <t>H2UDD7</t>
  </si>
  <si>
    <t>H2UYB4_TAKRU</t>
  </si>
  <si>
    <t>H2UYB4</t>
  </si>
  <si>
    <t>H2V3W4_TAKRU</t>
  </si>
  <si>
    <t>H2V3W4</t>
  </si>
  <si>
    <t>H2V3W5_TAKRU</t>
  </si>
  <si>
    <t>H2V3W5</t>
  </si>
  <si>
    <t>H2VE73_TAKRU</t>
  </si>
  <si>
    <t>H2VE73</t>
  </si>
  <si>
    <t>H2W029_CAEJA</t>
  </si>
  <si>
    <t>H2W029</t>
  </si>
  <si>
    <t>H2W362_CAEJA</t>
  </si>
  <si>
    <t>H2W362</t>
  </si>
  <si>
    <t>H2Y8G2_CIOSA</t>
  </si>
  <si>
    <t>H2Y8G2</t>
  </si>
  <si>
    <t>H2Y8G3_CIOSA</t>
  </si>
  <si>
    <t>H2Y8G3</t>
  </si>
  <si>
    <t>H2YZA0_CIOSA</t>
  </si>
  <si>
    <t>H2YZA0</t>
  </si>
  <si>
    <t>H3AJJ9_LATCH</t>
  </si>
  <si>
    <t>H3AJJ9</t>
  </si>
  <si>
    <t>H3AJZ2_LATCH</t>
  </si>
  <si>
    <t>H3AJZ2</t>
  </si>
  <si>
    <t>H3B2E3_LATCH</t>
  </si>
  <si>
    <t>H3B2E3</t>
  </si>
  <si>
    <t>H3B2P0_LATCH</t>
  </si>
  <si>
    <t>H3B2P0</t>
  </si>
  <si>
    <t>H3BCN0_LATCH</t>
  </si>
  <si>
    <t>H3BCN0</t>
  </si>
  <si>
    <t>H3BCN1_LATCH</t>
  </si>
  <si>
    <t>H3BCN1</t>
  </si>
  <si>
    <t>H3C0U2_TETNG</t>
  </si>
  <si>
    <t>H3C0U2</t>
  </si>
  <si>
    <t>H3CD25_TETNG</t>
  </si>
  <si>
    <t>H3CD25</t>
  </si>
  <si>
    <t>H3CT85_TETNG</t>
  </si>
  <si>
    <t>H3CT85</t>
  </si>
  <si>
    <t>H3CX85_TETNG</t>
  </si>
  <si>
    <t>H3CX85</t>
  </si>
  <si>
    <t>H3D6K6_TETNG</t>
  </si>
  <si>
    <t>H3D6K6</t>
  </si>
  <si>
    <t>H3D7N3_TETNG</t>
  </si>
  <si>
    <t>H3D7N3</t>
  </si>
  <si>
    <t>H3DF87_TETNG</t>
  </si>
  <si>
    <t>H3DF87</t>
  </si>
  <si>
    <t>H3DVW9_PRIPA</t>
  </si>
  <si>
    <t>H3DVW9</t>
  </si>
  <si>
    <t>H3F904_PRIPA</t>
  </si>
  <si>
    <t>H3F904</t>
  </si>
  <si>
    <t>H3FSB4_PRIPA</t>
  </si>
  <si>
    <t>H3FSB4</t>
  </si>
  <si>
    <t>H3GAY5_PHYRM</t>
  </si>
  <si>
    <t>H3GAY5</t>
  </si>
  <si>
    <t>H3GH12_PHYRM</t>
  </si>
  <si>
    <t>H3GH12</t>
  </si>
  <si>
    <t>H3GH13_PHYRM</t>
  </si>
  <si>
    <t>H3GH13</t>
  </si>
  <si>
    <t>H3GWG4_PHYRM</t>
  </si>
  <si>
    <t>H3GWG4</t>
  </si>
  <si>
    <t>H3H4T8_PHYRM</t>
  </si>
  <si>
    <t>H3H4T8</t>
  </si>
  <si>
    <t>H6BUH5_EXODN</t>
  </si>
  <si>
    <t>H6BUH5</t>
  </si>
  <si>
    <t>H6BYC9_EXODN</t>
  </si>
  <si>
    <t>H6BYC9</t>
  </si>
  <si>
    <t>H9GE18_ANOCA</t>
  </si>
  <si>
    <t>H9GE18</t>
  </si>
  <si>
    <t>H9GJG4_ANOCA</t>
  </si>
  <si>
    <t>H9GJG4</t>
  </si>
  <si>
    <t>H9GNA5_ANOCA</t>
  </si>
  <si>
    <t>H9GNA5</t>
  </si>
  <si>
    <t>H9J1Z8_BOMMO</t>
  </si>
  <si>
    <t>H9J1Z8</t>
  </si>
  <si>
    <t>H9JHF8_BOMMO</t>
  </si>
  <si>
    <t>H9JHF8</t>
  </si>
  <si>
    <t>H9JUY5_BOMMO</t>
  </si>
  <si>
    <t>H9JUY5</t>
  </si>
  <si>
    <t>H9L0B0_CHICK</t>
  </si>
  <si>
    <t>H9L0B0</t>
  </si>
  <si>
    <t>I0YYR2_COCSC</t>
  </si>
  <si>
    <t>I0YYR2</t>
  </si>
  <si>
    <t>I0Z7L8_COCSC</t>
  </si>
  <si>
    <t>I0Z7L8</t>
  </si>
  <si>
    <t>I1BH10_RHIO9</t>
  </si>
  <si>
    <t>I1BH10</t>
  </si>
  <si>
    <t>I1C583_RHIO9</t>
  </si>
  <si>
    <t>I1C583</t>
  </si>
  <si>
    <t>I1C9B2_RHIO9</t>
  </si>
  <si>
    <t>I1C9B2</t>
  </si>
  <si>
    <t>I1CI24_RHIO9</t>
  </si>
  <si>
    <t>I1CI24</t>
  </si>
  <si>
    <t>I1CJ23_RHIO9</t>
  </si>
  <si>
    <t>I1CJ23</t>
  </si>
  <si>
    <t>I1CL38_RHIO9</t>
  </si>
  <si>
    <t>I1CL38</t>
  </si>
  <si>
    <t>I1EIQ8_AMPQE</t>
  </si>
  <si>
    <t>I1EIQ8</t>
  </si>
  <si>
    <t>I1EJW6_AMPQE</t>
  </si>
  <si>
    <t>I1EJW6</t>
  </si>
  <si>
    <t>I1FPQ8_AMPQE</t>
  </si>
  <si>
    <t>I1FPQ8</t>
  </si>
  <si>
    <t>I1G7A4_AMPQE</t>
  </si>
  <si>
    <t>I1G7A4</t>
  </si>
  <si>
    <t>I1H5Z4_BRADI</t>
  </si>
  <si>
    <t>I1H5Z4</t>
  </si>
  <si>
    <t>I1H8G4_BRADI</t>
  </si>
  <si>
    <t>I1H8G4</t>
  </si>
  <si>
    <t>I1H9Z5_BRADI</t>
  </si>
  <si>
    <t>I1H9Z5</t>
  </si>
  <si>
    <t>I1HEG2_BRADI</t>
  </si>
  <si>
    <t>I1HEG2</t>
  </si>
  <si>
    <t>I1HH64_BRADI</t>
  </si>
  <si>
    <t>I1HH64</t>
  </si>
  <si>
    <t>I1HH66_BRADI</t>
  </si>
  <si>
    <t>I1HH66</t>
  </si>
  <si>
    <t>I1HNY8_BRADI</t>
  </si>
  <si>
    <t>I1HNY8</t>
  </si>
  <si>
    <t>I1HQY0_BRADI</t>
  </si>
  <si>
    <t>I1HQY0</t>
  </si>
  <si>
    <t>I1IPK1_BRADI</t>
  </si>
  <si>
    <t>I1IPK1</t>
  </si>
  <si>
    <t>I1IPK2_BRADI</t>
  </si>
  <si>
    <t>I1IPK2</t>
  </si>
  <si>
    <t>I1J462_SOYBN</t>
  </si>
  <si>
    <t>I1J462</t>
  </si>
  <si>
    <t>I1KQE2_SOYBN</t>
  </si>
  <si>
    <t>I1KQE2</t>
  </si>
  <si>
    <t>I1KXQ3_SOYBN</t>
  </si>
  <si>
    <t>I1KXQ3</t>
  </si>
  <si>
    <t>I1L602_SOYBN</t>
  </si>
  <si>
    <t>I1L602</t>
  </si>
  <si>
    <t>I1LVS0_SOYBN</t>
  </si>
  <si>
    <t>I1LVS0</t>
  </si>
  <si>
    <t>I1LWI5_SOYBN</t>
  </si>
  <si>
    <t>I1LWI5</t>
  </si>
  <si>
    <t>I1MSR7_SOYBN</t>
  </si>
  <si>
    <t>I1MSR7</t>
  </si>
  <si>
    <t>I1N4A7_SOYBN</t>
  </si>
  <si>
    <t>I1N4A7</t>
  </si>
  <si>
    <t>I1N628_SOYBN</t>
  </si>
  <si>
    <t>I1N628</t>
  </si>
  <si>
    <t>I1NM69_ORYGL</t>
  </si>
  <si>
    <t>I1NM69</t>
  </si>
  <si>
    <t>I1P8M3_ORYGL</t>
  </si>
  <si>
    <t>I1P8M3</t>
  </si>
  <si>
    <t>I1PAV7_ORYGL</t>
  </si>
  <si>
    <t>I1PAV7</t>
  </si>
  <si>
    <t>I1R8H5_ORYGL</t>
  </si>
  <si>
    <t>I1R8H5</t>
  </si>
  <si>
    <t>I1RT38_GIBZE</t>
  </si>
  <si>
    <t>I1RT38</t>
  </si>
  <si>
    <t>I1RZS9_GIBZE</t>
  </si>
  <si>
    <t>I1RZS9</t>
  </si>
  <si>
    <t>I2FRA1_USTH4</t>
  </si>
  <si>
    <t>I2FRA1</t>
  </si>
  <si>
    <t>I2FW03_USTH4</t>
  </si>
  <si>
    <t>I2FW03</t>
  </si>
  <si>
    <t>I2GZ54_TETBL</t>
  </si>
  <si>
    <t>I2GZ54</t>
  </si>
  <si>
    <t>I2H6V9_TETBL</t>
  </si>
  <si>
    <t>I2H6V9</t>
  </si>
  <si>
    <t>I2JT40_DEKBR</t>
  </si>
  <si>
    <t>I2JT40</t>
  </si>
  <si>
    <t>I2K0E9_DEKBR</t>
  </si>
  <si>
    <t>I2K0E9</t>
  </si>
  <si>
    <t>I3JBH5_ORENI</t>
  </si>
  <si>
    <t>I3JBH5</t>
  </si>
  <si>
    <t>I3JZB3_ORENI</t>
  </si>
  <si>
    <t>I3JZB3</t>
  </si>
  <si>
    <t>I3JZS0_ORENI</t>
  </si>
  <si>
    <t>I3JZS0</t>
  </si>
  <si>
    <t>I3K843_ORENI</t>
  </si>
  <si>
    <t>I3K843</t>
  </si>
  <si>
    <t>I3K844_ORENI</t>
  </si>
  <si>
    <t>I3K844</t>
  </si>
  <si>
    <t>I3KAC0_ORENI</t>
  </si>
  <si>
    <t>I3KAC0</t>
  </si>
  <si>
    <t>I3KGY3_ORENI</t>
  </si>
  <si>
    <t>I3KGY3</t>
  </si>
  <si>
    <t>I3KKW3_ORENI</t>
  </si>
  <si>
    <t>I3KKW3</t>
  </si>
  <si>
    <t>I3KKW4_ORENI</t>
  </si>
  <si>
    <t>I3KKW4</t>
  </si>
  <si>
    <t>I3KQD7_ORENI</t>
  </si>
  <si>
    <t>I3KQD7</t>
  </si>
  <si>
    <t>I3LM14_PIG</t>
  </si>
  <si>
    <t>I3LM14</t>
  </si>
  <si>
    <t>I3M306_ICTTR</t>
  </si>
  <si>
    <t>I3M306</t>
  </si>
  <si>
    <t>I3M6V0_ICTTR</t>
  </si>
  <si>
    <t>I3M6V0</t>
  </si>
  <si>
    <t>I3MAD1_ICTTR</t>
  </si>
  <si>
    <t>I3MAD1</t>
  </si>
  <si>
    <t>I3MCR8_ICTTR</t>
  </si>
  <si>
    <t>I3MCR8</t>
  </si>
  <si>
    <t>I3MH69_ICTTR</t>
  </si>
  <si>
    <t>I3MH69</t>
  </si>
  <si>
    <t>I3NEI7_ICTTR</t>
  </si>
  <si>
    <t>I3NEI7</t>
  </si>
  <si>
    <t>I3S1P8_MEDTR</t>
  </si>
  <si>
    <t>I3S1P8</t>
  </si>
  <si>
    <t>I4Y779_WALMC</t>
  </si>
  <si>
    <t>I4Y779</t>
  </si>
  <si>
    <t>I4YDI2_WALMC</t>
  </si>
  <si>
    <t>I4YDI2</t>
  </si>
  <si>
    <t>I7MDH0_TETTS</t>
  </si>
  <si>
    <t>I7MDH0</t>
  </si>
  <si>
    <t>J0XNB5_LOALO</t>
  </si>
  <si>
    <t>J0XNB5</t>
  </si>
  <si>
    <t>J3JUV9_DENPD</t>
  </si>
  <si>
    <t>J3JUV9</t>
  </si>
  <si>
    <t>J3KCU6_COCIM</t>
  </si>
  <si>
    <t>J3KCU6</t>
  </si>
  <si>
    <t>J3KLR2_COCIM</t>
  </si>
  <si>
    <t>J3KLR2</t>
  </si>
  <si>
    <t>J3KYR7_ORYBR</t>
  </si>
  <si>
    <t>J3KYR7</t>
  </si>
  <si>
    <t>J3L1F7_ORYBR</t>
  </si>
  <si>
    <t>J3L1F7</t>
  </si>
  <si>
    <t>J3L3G9_ORYBR</t>
  </si>
  <si>
    <t>J3L3G9</t>
  </si>
  <si>
    <t>J3LJS0_ORYBR</t>
  </si>
  <si>
    <t>J3LJS0</t>
  </si>
  <si>
    <t>J3LL42_ORYBR</t>
  </si>
  <si>
    <t>J3LL42</t>
  </si>
  <si>
    <t>J3LNB7_ORYBR</t>
  </si>
  <si>
    <t>J3LNB7</t>
  </si>
  <si>
    <t>J3M985_ORYBR</t>
  </si>
  <si>
    <t>J3M985</t>
  </si>
  <si>
    <t>J3MKE6_ORYBR</t>
  </si>
  <si>
    <t>J3MKE6</t>
  </si>
  <si>
    <t>J3MWU8_ORYBR</t>
  </si>
  <si>
    <t>J3MWU8</t>
  </si>
  <si>
    <t>J3N1Z2_ORYBR</t>
  </si>
  <si>
    <t>J3N1Z2</t>
  </si>
  <si>
    <t>J3NHB5_GAGT3</t>
  </si>
  <si>
    <t>J3NHB5</t>
  </si>
  <si>
    <t>J3P119_GAGT3</t>
  </si>
  <si>
    <t>J3P119</t>
  </si>
  <si>
    <t>J3QMG3_MOUSE</t>
  </si>
  <si>
    <t>J3QMG3</t>
  </si>
  <si>
    <t>J4CDD8_THEOR</t>
  </si>
  <si>
    <t>J4CDD8</t>
  </si>
  <si>
    <t>J4DNT8_THEOR</t>
  </si>
  <si>
    <t>J4DNT8</t>
  </si>
  <si>
    <t>J4G0N0_9APHY</t>
  </si>
  <si>
    <t>J4G0N0</t>
  </si>
  <si>
    <t>J4G6X0_9APHY</t>
  </si>
  <si>
    <t>J4G6X0</t>
  </si>
  <si>
    <t>J4TTR2_SACK1</t>
  </si>
  <si>
    <t>J4TTR2</t>
  </si>
  <si>
    <t>J5JM35_BEAB2</t>
  </si>
  <si>
    <t>J5JM35</t>
  </si>
  <si>
    <t>J5JPV3_BEAB2</t>
  </si>
  <si>
    <t>J5JPV3</t>
  </si>
  <si>
    <t>J6EES2_SACK1</t>
  </si>
  <si>
    <t>J6EES2</t>
  </si>
  <si>
    <t>J7RQC7_KAZNA</t>
  </si>
  <si>
    <t>J7RQC7</t>
  </si>
  <si>
    <t>J7RQH5_KAZNA</t>
  </si>
  <si>
    <t>J7RQH5</t>
  </si>
  <si>
    <t>J7S6K7_KAZNA</t>
  </si>
  <si>
    <t>J7S6K7</t>
  </si>
  <si>
    <t>J8LQ06_SACAR</t>
  </si>
  <si>
    <t>J8LQ06</t>
  </si>
  <si>
    <t>J8PX58_SACAR</t>
  </si>
  <si>
    <t>J8PX58</t>
  </si>
  <si>
    <t>J9BEI8_WUCBA</t>
  </si>
  <si>
    <t>J9BEI8</t>
  </si>
  <si>
    <t>J9DBN7_EDHAE</t>
  </si>
  <si>
    <t>J9DBN7</t>
  </si>
  <si>
    <t>J9EDQ8_WUCBA</t>
  </si>
  <si>
    <t>J9EDQ8</t>
  </si>
  <si>
    <t>J9EJU5_WUCBA</t>
  </si>
  <si>
    <t>J9EJU5</t>
  </si>
  <si>
    <t>J9ETD2_9SPIT</t>
  </si>
  <si>
    <t>J9ETD2</t>
  </si>
  <si>
    <t>J9F9C6_9SPIT</t>
  </si>
  <si>
    <t>J9F9C6</t>
  </si>
  <si>
    <t>J9ID22_9SPIT</t>
  </si>
  <si>
    <t>J9ID22</t>
  </si>
  <si>
    <t>J9IU15_9SPIT</t>
  </si>
  <si>
    <t>J9IU15</t>
  </si>
  <si>
    <t>J9IV91_9SPIT</t>
  </si>
  <si>
    <t>J9IV91</t>
  </si>
  <si>
    <t>J9IZ56_9SPIT</t>
  </si>
  <si>
    <t>J9IZ56</t>
  </si>
  <si>
    <t>J9JBL0_9SPIT</t>
  </si>
  <si>
    <t>J9JBL0</t>
  </si>
  <si>
    <t>J9JJB5_ACYPI</t>
  </si>
  <si>
    <t>J9JJB5</t>
  </si>
  <si>
    <t>J9JMS7_ACYPI</t>
  </si>
  <si>
    <t>J9JMS7</t>
  </si>
  <si>
    <t>J9JPN2_ACYPI</t>
  </si>
  <si>
    <t>J9JPN2</t>
  </si>
  <si>
    <t>J9JZI8_ACYPI</t>
  </si>
  <si>
    <t>J9JZI8</t>
  </si>
  <si>
    <t>J9KAR7_ACYPI</t>
  </si>
  <si>
    <t>J9KAR7</t>
  </si>
  <si>
    <t>J9NSF3_CANLF</t>
  </si>
  <si>
    <t>J9NSF3</t>
  </si>
  <si>
    <t>J9PAN9_CANLF</t>
  </si>
  <si>
    <t>J9PAN9</t>
  </si>
  <si>
    <t>K0KI67_WICCF</t>
  </si>
  <si>
    <t>K0KI67</t>
  </si>
  <si>
    <t>K0KQ49_WICCF</t>
  </si>
  <si>
    <t>K0KQ49</t>
  </si>
  <si>
    <t>PF00171</t>
  </si>
  <si>
    <t>PF00171.21 Aldehyde dehydrogenase family</t>
  </si>
  <si>
    <t>K0RTM6_THAOC</t>
  </si>
  <si>
    <t>K0RTM6</t>
  </si>
  <si>
    <t>K0SVA5_THAOC</t>
  </si>
  <si>
    <t>K0SVA5</t>
  </si>
  <si>
    <t>K1QXY2_CRAGI</t>
  </si>
  <si>
    <t>K1QXY2</t>
  </si>
  <si>
    <t>K1R0B4_CRAGI</t>
  </si>
  <si>
    <t>K1R0B4</t>
  </si>
  <si>
    <t>K1V8A9_TRIAC</t>
  </si>
  <si>
    <t>K1V8A9</t>
  </si>
  <si>
    <t>K1VXU0_TRIAC</t>
  </si>
  <si>
    <t>K1VXU0</t>
  </si>
  <si>
    <t>K1W8F4_MARBU</t>
  </si>
  <si>
    <t>K1W8F4</t>
  </si>
  <si>
    <t>K1WYV3_MARBU</t>
  </si>
  <si>
    <t>K1WYV3</t>
  </si>
  <si>
    <t>K2S952_MACPH</t>
  </si>
  <si>
    <t>K2S952</t>
  </si>
  <si>
    <t>K2SWL4_MACPH</t>
  </si>
  <si>
    <t>K2SWL4</t>
  </si>
  <si>
    <t>K3UT09_FUSPC</t>
  </si>
  <si>
    <t>K3UT09</t>
  </si>
  <si>
    <t>K3VP79_FUSPC</t>
  </si>
  <si>
    <t>K3VP79</t>
  </si>
  <si>
    <t>K3WIQ7_PYTUL</t>
  </si>
  <si>
    <t>K3WIQ7</t>
  </si>
  <si>
    <t>K3WSY0_PYTUL</t>
  </si>
  <si>
    <t>K3WSY0</t>
  </si>
  <si>
    <t>K3X883_PYTUL</t>
  </si>
  <si>
    <t>K3X883</t>
  </si>
  <si>
    <t>K3XK67_SETIT</t>
  </si>
  <si>
    <t>K3XK67</t>
  </si>
  <si>
    <t>K3XKU9_SETIT</t>
  </si>
  <si>
    <t>K3XKU9</t>
  </si>
  <si>
    <t>K3XS98_SETIT</t>
  </si>
  <si>
    <t>K3XS98</t>
  </si>
  <si>
    <t>K3Z8Q5_SETIT</t>
  </si>
  <si>
    <t>K3Z8Q5</t>
  </si>
  <si>
    <t>K3ZQR8_SETIT</t>
  </si>
  <si>
    <t>K3ZQR8</t>
  </si>
  <si>
    <t>K4ACD1_SETIT</t>
  </si>
  <si>
    <t>K4ACD1</t>
  </si>
  <si>
    <t>K4ADL1_SETIT</t>
  </si>
  <si>
    <t>K4ADL1</t>
  </si>
  <si>
    <t>K4ADM2_SETIT</t>
  </si>
  <si>
    <t>K4ADM2</t>
  </si>
  <si>
    <t>K4AIJ6_SETIT</t>
  </si>
  <si>
    <t>K4AIJ6</t>
  </si>
  <si>
    <t>K4ATR9_SOLLC</t>
  </si>
  <si>
    <t>K4ATR9</t>
  </si>
  <si>
    <t>K4B778_SOLLC</t>
  </si>
  <si>
    <t>K4B778</t>
  </si>
  <si>
    <t>K4BD40_SOLLC</t>
  </si>
  <si>
    <t>K4BD40</t>
  </si>
  <si>
    <t>K4BG21_SOLLC</t>
  </si>
  <si>
    <t>K4BG21</t>
  </si>
  <si>
    <t>K4BGT9_SOLLC</t>
  </si>
  <si>
    <t>K4BGT9</t>
  </si>
  <si>
    <t>K4BKH4_SOLLC</t>
  </si>
  <si>
    <t>K4BKH4</t>
  </si>
  <si>
    <t>K4C3F2_SOLLC</t>
  </si>
  <si>
    <t>K4C3F2</t>
  </si>
  <si>
    <t>K4CAD5_SOLLC</t>
  </si>
  <si>
    <t>K4CAD5</t>
  </si>
  <si>
    <t>K4CBV4_SOLLC</t>
  </si>
  <si>
    <t>K4CBV4</t>
  </si>
  <si>
    <t>K5UPF2_PHACS</t>
  </si>
  <si>
    <t>K5UPF2</t>
  </si>
  <si>
    <t>K5UYZ9_PHACS</t>
  </si>
  <si>
    <t>K5UYZ9</t>
  </si>
  <si>
    <t>K5X8E5_AGABU</t>
  </si>
  <si>
    <t>K5X8E5</t>
  </si>
  <si>
    <t>K5XGW3_AGABU</t>
  </si>
  <si>
    <t>K5XGW3</t>
  </si>
  <si>
    <t>K6UDX9_9APIC</t>
  </si>
  <si>
    <t>K6UDX9</t>
  </si>
  <si>
    <t>K7EJ57_HUMAN</t>
  </si>
  <si>
    <t>K7EJ57</t>
  </si>
  <si>
    <t>K7EKG4_HUMAN</t>
  </si>
  <si>
    <t>K7EKG4</t>
  </si>
  <si>
    <t>K7FAN8_PELSI</t>
  </si>
  <si>
    <t>K7FAN8</t>
  </si>
  <si>
    <t>K7FB26_PELSI</t>
  </si>
  <si>
    <t>K7FB26</t>
  </si>
  <si>
    <t>K7FB35_PELSI</t>
  </si>
  <si>
    <t>K7FB35</t>
  </si>
  <si>
    <t>K7FBU3_PELSI</t>
  </si>
  <si>
    <t>K7FBU3</t>
  </si>
  <si>
    <t>K7FLL7_PELSI</t>
  </si>
  <si>
    <t>K7FLL7</t>
  </si>
  <si>
    <t>K7GEM0_PELSI</t>
  </si>
  <si>
    <t>K7GEM0</t>
  </si>
  <si>
    <t>K7IM83_NASVI</t>
  </si>
  <si>
    <t>K7IM83</t>
  </si>
  <si>
    <t>K7IPD3_NASVI</t>
  </si>
  <si>
    <t>K7IPD3</t>
  </si>
  <si>
    <t>K7IRV7_NASVI</t>
  </si>
  <si>
    <t>K7IRV7</t>
  </si>
  <si>
    <t>K7IWG3_NASVI</t>
  </si>
  <si>
    <t>K7IWG3</t>
  </si>
  <si>
    <t>K7K0X3_SOYBN</t>
  </si>
  <si>
    <t>K7K0X3</t>
  </si>
  <si>
    <t>K7KKS3_SOYBN</t>
  </si>
  <si>
    <t>K7KKS3</t>
  </si>
  <si>
    <t>K7KML2_SOYBN</t>
  </si>
  <si>
    <t>K7KML2</t>
  </si>
  <si>
    <t>K7KVW5_SOYBN</t>
  </si>
  <si>
    <t>K7KVW5</t>
  </si>
  <si>
    <t>K7MKU5_SOYBN</t>
  </si>
  <si>
    <t>K7MKU5</t>
  </si>
  <si>
    <t>K7MNL3_SOYBN</t>
  </si>
  <si>
    <t>K7MNL3</t>
  </si>
  <si>
    <t>K7MNL4_SOYBN</t>
  </si>
  <si>
    <t>K7MNL4</t>
  </si>
  <si>
    <t>K7V2P8_MAIZE</t>
  </si>
  <si>
    <t>K7V2P8</t>
  </si>
  <si>
    <t>K7VE98_MAIZE</t>
  </si>
  <si>
    <t>K7VE98</t>
  </si>
  <si>
    <t>K7VJ77_MAIZE</t>
  </si>
  <si>
    <t>K7VJ77</t>
  </si>
  <si>
    <t>K7VNQ7_MAIZE</t>
  </si>
  <si>
    <t>K7VNQ7</t>
  </si>
  <si>
    <t>K7WDU5_MAIZE</t>
  </si>
  <si>
    <t>K7WDU5</t>
  </si>
  <si>
    <t>K9GFL0_PEND2</t>
  </si>
  <si>
    <t>K9GFL0</t>
  </si>
  <si>
    <t>K9H3A2_PEND2</t>
  </si>
  <si>
    <t>K9H3A2</t>
  </si>
  <si>
    <t>L0P905_PNEJ8</t>
  </si>
  <si>
    <t>L0P905</t>
  </si>
  <si>
    <t>PF00664</t>
  </si>
  <si>
    <t>PF00664.22 ABC transporter transmembrane region</t>
  </si>
  <si>
    <t>L0PGD0_PNEJ8</t>
  </si>
  <si>
    <t>L0PGD0</t>
  </si>
  <si>
    <t>PF00069</t>
  </si>
  <si>
    <t>PF00069.24 Protein kinase domain</t>
  </si>
  <si>
    <t>L1I904_GUITH</t>
  </si>
  <si>
    <t>L1I904</t>
  </si>
  <si>
    <t>L1IB94_GUITH</t>
  </si>
  <si>
    <t>L1IB94</t>
  </si>
  <si>
    <t>L1JU10_GUITH</t>
  </si>
  <si>
    <t>L1JU10</t>
  </si>
  <si>
    <t>L1LFL5_THEEQ</t>
  </si>
  <si>
    <t>L1LFL5</t>
  </si>
  <si>
    <t>L2FSP9_COLGN</t>
  </si>
  <si>
    <t>L2FSP9</t>
  </si>
  <si>
    <t>L2G602_COLGN</t>
  </si>
  <si>
    <t>L2G602</t>
  </si>
  <si>
    <t>L2GLI9_VITCO</t>
  </si>
  <si>
    <t>L2GLI9</t>
  </si>
  <si>
    <t>L5JUW4_PTEAL</t>
  </si>
  <si>
    <t>L5JUW4</t>
  </si>
  <si>
    <t>L5KBI4_PTEAL</t>
  </si>
  <si>
    <t>L5KBI4</t>
  </si>
  <si>
    <t>L5KG98_PTEAL</t>
  </si>
  <si>
    <t>L5KG98</t>
  </si>
  <si>
    <t>L5KQ01_PTEAL</t>
  </si>
  <si>
    <t>L5KQ01</t>
  </si>
  <si>
    <t>L5KYA2_PTEAL</t>
  </si>
  <si>
    <t>L5KYA2</t>
  </si>
  <si>
    <t>L5LRJ3_MYODS</t>
  </si>
  <si>
    <t>L5LRJ3</t>
  </si>
  <si>
    <t>L5LS23_MYODS</t>
  </si>
  <si>
    <t>L5LS23</t>
  </si>
  <si>
    <t>L5LVM3_MYODS</t>
  </si>
  <si>
    <t>L5LVM3</t>
  </si>
  <si>
    <t>L5M1V4_MYODS</t>
  </si>
  <si>
    <t>L5M1V4</t>
  </si>
  <si>
    <t>L5M4X8_MYODS</t>
  </si>
  <si>
    <t>L5M4X8</t>
  </si>
  <si>
    <t>L5M5Y5_MYODS</t>
  </si>
  <si>
    <t>L5M5Y5</t>
  </si>
  <si>
    <t>L5M8J4_MYODS</t>
  </si>
  <si>
    <t>L5M8J4</t>
  </si>
  <si>
    <t>L5MFH3_MYODS</t>
  </si>
  <si>
    <t>L5MFH3</t>
  </si>
  <si>
    <t>L5MJJ9_MYODS</t>
  </si>
  <si>
    <t>L5MJJ9</t>
  </si>
  <si>
    <t>L8FP18_PSED2</t>
  </si>
  <si>
    <t>L8FP18</t>
  </si>
  <si>
    <t>L8FYQ2_PSED2</t>
  </si>
  <si>
    <t>L8FYQ2</t>
  </si>
  <si>
    <t>L8GMR7_ACACA</t>
  </si>
  <si>
    <t>L8GMR7</t>
  </si>
  <si>
    <t>L8GPR5_ACACA</t>
  </si>
  <si>
    <t>L8GPR5</t>
  </si>
  <si>
    <t>L8WQA5_THACA</t>
  </si>
  <si>
    <t>L8WQA5</t>
  </si>
  <si>
    <t>L8WRG1_THACA</t>
  </si>
  <si>
    <t>L8WRG1</t>
  </si>
  <si>
    <t>L8YAN7_TUPCH</t>
  </si>
  <si>
    <t>L8YAN7</t>
  </si>
  <si>
    <t>L8YDW3_TUPCH</t>
  </si>
  <si>
    <t>L8YDW3</t>
  </si>
  <si>
    <t>L9JAG0_TUPCH</t>
  </si>
  <si>
    <t>L9JAG0</t>
  </si>
  <si>
    <t>PF16122</t>
  </si>
  <si>
    <t>PF16122.4 40S ribosomal protein SA C-terminus</t>
  </si>
  <si>
    <t>PF01853</t>
  </si>
  <si>
    <t>PF01853.17 MOZ/SAS family</t>
  </si>
  <si>
    <t>PF14360</t>
  </si>
  <si>
    <t>PF14360.5 PAP2 superfamily C-terminal</t>
  </si>
  <si>
    <t>L9K508_TUPCH</t>
  </si>
  <si>
    <t>L9K508</t>
  </si>
  <si>
    <t>L9L1L8_TUPCH</t>
  </si>
  <si>
    <t>L9L1L8</t>
  </si>
  <si>
    <t>L9L4E6_TUPCH</t>
  </si>
  <si>
    <t>L9L4E6</t>
  </si>
  <si>
    <t>L9L8W0_TUPCH</t>
  </si>
  <si>
    <t>L9L8W0</t>
  </si>
  <si>
    <t>L9L8W4_TUPCH</t>
  </si>
  <si>
    <t>L9L8W4</t>
  </si>
  <si>
    <t>M0RFJ3_MUSAM</t>
  </si>
  <si>
    <t>M0RFJ3</t>
  </si>
  <si>
    <t>M0RFJ4_MUSAM</t>
  </si>
  <si>
    <t>M0RFJ4</t>
  </si>
  <si>
    <t>M0RHQ3_MUSAM</t>
  </si>
  <si>
    <t>M0RHQ3</t>
  </si>
  <si>
    <t>M0S746_MUSAM</t>
  </si>
  <si>
    <t>M0S746</t>
  </si>
  <si>
    <t>M0SGB6_MUSAM</t>
  </si>
  <si>
    <t>M0SGB6</t>
  </si>
  <si>
    <t>M0SWV0_MUSAM</t>
  </si>
  <si>
    <t>M0SWV0</t>
  </si>
  <si>
    <t>M0T482_MUSAM</t>
  </si>
  <si>
    <t>M0T482</t>
  </si>
  <si>
    <t>M0TDE6_MUSAM</t>
  </si>
  <si>
    <t>M0TDE6</t>
  </si>
  <si>
    <t>M0TFX1_MUSAM</t>
  </si>
  <si>
    <t>M0TFX1</t>
  </si>
  <si>
    <t>M0TK76_MUSAM</t>
  </si>
  <si>
    <t>M0TK76</t>
  </si>
  <si>
    <t>M0TKV5_MUSAM</t>
  </si>
  <si>
    <t>M0TKV5</t>
  </si>
  <si>
    <t>M0TLR7_MUSAM</t>
  </si>
  <si>
    <t>M0TLR7</t>
  </si>
  <si>
    <t>M0TQC3_MUSAM</t>
  </si>
  <si>
    <t>M0TQC3</t>
  </si>
  <si>
    <t>M0U7C1_MUSAM</t>
  </si>
  <si>
    <t>M0U7C1</t>
  </si>
  <si>
    <t>M0UWY7_HORVD</t>
  </si>
  <si>
    <t>M0UWY7</t>
  </si>
  <si>
    <t>M0W232_HORVD</t>
  </si>
  <si>
    <t>M0W232</t>
  </si>
  <si>
    <t>M0W235_HORVD</t>
  </si>
  <si>
    <t>M0W235</t>
  </si>
  <si>
    <t>M0W236_HORVD</t>
  </si>
  <si>
    <t>M0W236</t>
  </si>
  <si>
    <t>M0WG42_HORVD</t>
  </si>
  <si>
    <t>M0WG42</t>
  </si>
  <si>
    <t>M0WG43_HORVD</t>
  </si>
  <si>
    <t>M0WG43</t>
  </si>
  <si>
    <t>M0WLH3_HORVD</t>
  </si>
  <si>
    <t>M0WLH3</t>
  </si>
  <si>
    <t>M0XY72_HORVD</t>
  </si>
  <si>
    <t>M0XY72</t>
  </si>
  <si>
    <t>M0YYK9_HORVD</t>
  </si>
  <si>
    <t>M0YYK9</t>
  </si>
  <si>
    <t>M0ZPM9_SOLTU</t>
  </si>
  <si>
    <t>M0ZPM9</t>
  </si>
  <si>
    <t>M1AIF7_SOLTU</t>
  </si>
  <si>
    <t>M1AIF7</t>
  </si>
  <si>
    <t>M1AIF8_SOLTU</t>
  </si>
  <si>
    <t>M1AIF8</t>
  </si>
  <si>
    <t>M1BSL5_SOLTU</t>
  </si>
  <si>
    <t>M1BSL5</t>
  </si>
  <si>
    <t>M1CDK2_SOLTU</t>
  </si>
  <si>
    <t>M1CDK2</t>
  </si>
  <si>
    <t>M1CDK3_SOLTU</t>
  </si>
  <si>
    <t>M1CDK3</t>
  </si>
  <si>
    <t>M1CDK4_SOLTU</t>
  </si>
  <si>
    <t>M1CDK4</t>
  </si>
  <si>
    <t>M1CDK5_SOLTU</t>
  </si>
  <si>
    <t>M1CDK5</t>
  </si>
  <si>
    <t>M1UUF3_CYAM1</t>
  </si>
  <si>
    <t>M1UUF3</t>
  </si>
  <si>
    <t>M1V736_CYAM1</t>
  </si>
  <si>
    <t>M1V736</t>
  </si>
  <si>
    <t>M1WFQ8_CLAP2</t>
  </si>
  <si>
    <t>M1WFQ8</t>
  </si>
  <si>
    <t>M1WGS1_CLAP2</t>
  </si>
  <si>
    <t>M1WGS1</t>
  </si>
  <si>
    <t>M2N2V5_BAUCO</t>
  </si>
  <si>
    <t>M2N2V5</t>
  </si>
  <si>
    <t>M2NEF9_BAUCO</t>
  </si>
  <si>
    <t>M2NEF9</t>
  </si>
  <si>
    <t>M2QYR3_COCSN</t>
  </si>
  <si>
    <t>M2QYR3</t>
  </si>
  <si>
    <t>M2RIQ7_CERS8</t>
  </si>
  <si>
    <t>M2RIQ7</t>
  </si>
  <si>
    <t>M2RML7_CERS8</t>
  </si>
  <si>
    <t>M2RML7</t>
  </si>
  <si>
    <t>M2SQF4_COCSN</t>
  </si>
  <si>
    <t>M2SQF4</t>
  </si>
  <si>
    <t>M2TVX8_COCH5</t>
  </si>
  <si>
    <t>M2TVX8</t>
  </si>
  <si>
    <t>M2VDP9_COCH5</t>
  </si>
  <si>
    <t>M2VDP9</t>
  </si>
  <si>
    <t>M2XFD6_GALSU</t>
  </si>
  <si>
    <t>M2XFD6</t>
  </si>
  <si>
    <t>M2XJL9_GALSU</t>
  </si>
  <si>
    <t>M2XJL9</t>
  </si>
  <si>
    <t>M2Y3Q1_GALSU</t>
  </si>
  <si>
    <t>M2Y3Q1</t>
  </si>
  <si>
    <t>M2Z6Q3_PSEFD</t>
  </si>
  <si>
    <t>M2Z6Q3</t>
  </si>
  <si>
    <t>M3B4J5_PSEFD</t>
  </si>
  <si>
    <t>M3B4J5</t>
  </si>
  <si>
    <t>M3CM86_SPHMS</t>
  </si>
  <si>
    <t>M3CM86</t>
  </si>
  <si>
    <t>M3CY38_SPHMS</t>
  </si>
  <si>
    <t>M3CY38</t>
  </si>
  <si>
    <t>M3HHW5_CANMX</t>
  </si>
  <si>
    <t>M3HHW5</t>
  </si>
  <si>
    <t>M3J6I9_CANMX</t>
  </si>
  <si>
    <t>M3J6I9</t>
  </si>
  <si>
    <t>M3W2V2_FELCA</t>
  </si>
  <si>
    <t>M3W2V2</t>
  </si>
  <si>
    <t>M3W9K4_FELCA</t>
  </si>
  <si>
    <t>M3W9K4</t>
  </si>
  <si>
    <t>M3WCM7_FELCA</t>
  </si>
  <si>
    <t>M3WCM7</t>
  </si>
  <si>
    <t>M3WN88_FELCA</t>
  </si>
  <si>
    <t>M3WN88</t>
  </si>
  <si>
    <t>M3X2J1_FELCA</t>
  </si>
  <si>
    <t>M3X2J1</t>
  </si>
  <si>
    <t>M3XBS2_FELCA</t>
  </si>
  <si>
    <t>M3XBS2</t>
  </si>
  <si>
    <t>M3XEP0_FELCA</t>
  </si>
  <si>
    <t>M3XEP0</t>
  </si>
  <si>
    <t>M3XQA1_MUSPF</t>
  </si>
  <si>
    <t>M3XQA1</t>
  </si>
  <si>
    <t>M3XVY6_MUSPF</t>
  </si>
  <si>
    <t>M3XVY6</t>
  </si>
  <si>
    <t>M3Y4G2_MUSPF</t>
  </si>
  <si>
    <t>M3Y4G2</t>
  </si>
  <si>
    <t>M3YFN8_MUSPF</t>
  </si>
  <si>
    <t>M3YFN8</t>
  </si>
  <si>
    <t>M3YMR6_MUSPF</t>
  </si>
  <si>
    <t>M3YMR6</t>
  </si>
  <si>
    <t>M3YSC8_MUSPF</t>
  </si>
  <si>
    <t>M3YSC8</t>
  </si>
  <si>
    <t>M3Z7D9_MUSPF</t>
  </si>
  <si>
    <t>M3Z7D9</t>
  </si>
  <si>
    <t>M3ZQL5_XIPMA</t>
  </si>
  <si>
    <t>M3ZQL5</t>
  </si>
  <si>
    <t>M3ZWS5_XIPMA</t>
  </si>
  <si>
    <t>M3ZWS5</t>
  </si>
  <si>
    <t>M3ZZ03_XIPMA</t>
  </si>
  <si>
    <t>M3ZZ03</t>
  </si>
  <si>
    <t>M4A801_XIPMA</t>
  </si>
  <si>
    <t>M4A801</t>
  </si>
  <si>
    <t>M4A913_XIPMA</t>
  </si>
  <si>
    <t>M4A913</t>
  </si>
  <si>
    <t>M4AJA7_XIPMA</t>
  </si>
  <si>
    <t>M4AJA7</t>
  </si>
  <si>
    <t>M4AM32_XIPMA</t>
  </si>
  <si>
    <t>M4AM32</t>
  </si>
  <si>
    <t>M4ANT5_XIPMA</t>
  </si>
  <si>
    <t>M4ANT5</t>
  </si>
  <si>
    <t>M4B333_HYAAE</t>
  </si>
  <si>
    <t>M4B333</t>
  </si>
  <si>
    <t>M4BDZ9_HYAAE</t>
  </si>
  <si>
    <t>M4BDZ9</t>
  </si>
  <si>
    <t>M4C015_HYAAE</t>
  </si>
  <si>
    <t>M4C015</t>
  </si>
  <si>
    <t>M4C016_HYAAE</t>
  </si>
  <si>
    <t>M4C016</t>
  </si>
  <si>
    <t>M4C9Y1_BRARP</t>
  </si>
  <si>
    <t>M4C9Y1</t>
  </si>
  <si>
    <t>M4CEU3_BRARP</t>
  </si>
  <si>
    <t>M4CEU3</t>
  </si>
  <si>
    <t>M4CR23_BRARP</t>
  </si>
  <si>
    <t>M4CR23</t>
  </si>
  <si>
    <t>M4CRH6_BRARP</t>
  </si>
  <si>
    <t>M4CRH6</t>
  </si>
  <si>
    <t>M4D8V5_BRARP</t>
  </si>
  <si>
    <t>M4D8V5</t>
  </si>
  <si>
    <t>M4DQQ3_BRARP</t>
  </si>
  <si>
    <t>M4DQQ3</t>
  </si>
  <si>
    <t>M4E400_BRARP</t>
  </si>
  <si>
    <t>M4E400</t>
  </si>
  <si>
    <t>PF03547</t>
  </si>
  <si>
    <t>PF03547.17 Membrane transport protein</t>
  </si>
  <si>
    <t>M4E6P0_BRARP</t>
  </si>
  <si>
    <t>M4E6P0</t>
  </si>
  <si>
    <t>M4ESQ9_BRARP</t>
  </si>
  <si>
    <t>M4ESQ9</t>
  </si>
  <si>
    <t>M4F426_BRARP</t>
  </si>
  <si>
    <t>M4F426</t>
  </si>
  <si>
    <t>M4F9T0_BRARP</t>
  </si>
  <si>
    <t>M4F9T0</t>
  </si>
  <si>
    <t>M4FAY3_BRARP</t>
  </si>
  <si>
    <t>M4FAY3</t>
  </si>
  <si>
    <t>M4FDG0_BRARP</t>
  </si>
  <si>
    <t>M4FDG0</t>
  </si>
  <si>
    <t>M4FHC9_BRARP</t>
  </si>
  <si>
    <t>M4FHC9</t>
  </si>
  <si>
    <t>M5BNE8_THACB</t>
  </si>
  <si>
    <t>M5BNE8</t>
  </si>
  <si>
    <t>M5BUX6_THACB</t>
  </si>
  <si>
    <t>M5BUX6</t>
  </si>
  <si>
    <t>M5E4T0_MALS4</t>
  </si>
  <si>
    <t>M5E4T0</t>
  </si>
  <si>
    <t>M5GB34_DACPD</t>
  </si>
  <si>
    <t>M5GB34</t>
  </si>
  <si>
    <t>M5GB90_DACPD</t>
  </si>
  <si>
    <t>M5GB90</t>
  </si>
  <si>
    <t>M5VMB5_PRUPE</t>
  </si>
  <si>
    <t>M5VMB5</t>
  </si>
  <si>
    <t>M5W0L3_PRUPE</t>
  </si>
  <si>
    <t>M5W0L3</t>
  </si>
  <si>
    <t>M5WEV3_PRUPE</t>
  </si>
  <si>
    <t>M5WEV3</t>
  </si>
  <si>
    <t>M5WSS2_PRUPE</t>
  </si>
  <si>
    <t>M5WSS2</t>
  </si>
  <si>
    <t>M5XCQ0_PRUPE</t>
  </si>
  <si>
    <t>M5XCQ0</t>
  </si>
  <si>
    <t>M5XDH7_PRUPE</t>
  </si>
  <si>
    <t>M5XDH7</t>
  </si>
  <si>
    <t>M5XRX8_PRUPE</t>
  </si>
  <si>
    <t>M5XRX8</t>
  </si>
  <si>
    <t>M5XWJ9_PRUPE</t>
  </si>
  <si>
    <t>M5XWJ9</t>
  </si>
  <si>
    <t>M5XZT8_PRUPE</t>
  </si>
  <si>
    <t>M5XZT8</t>
  </si>
  <si>
    <t>M7ATD7_CHEMY</t>
  </si>
  <si>
    <t>M7ATD7</t>
  </si>
  <si>
    <t>M7AZN4_CHEMY</t>
  </si>
  <si>
    <t>M7AZN4</t>
  </si>
  <si>
    <t>M7B3P5_CHEMY</t>
  </si>
  <si>
    <t>M7B3P5</t>
  </si>
  <si>
    <t>M7BJW4_CHEMY</t>
  </si>
  <si>
    <t>M7BJW4</t>
  </si>
  <si>
    <t>M7BUS6_CHEMY</t>
  </si>
  <si>
    <t>M7BUS6</t>
  </si>
  <si>
    <t>M7NLN8_PNEMU</t>
  </si>
  <si>
    <t>M7NLN8</t>
  </si>
  <si>
    <t>M7P9A9_PNEMU</t>
  </si>
  <si>
    <t>M7P9A9</t>
  </si>
  <si>
    <t>M7SBX0_EUTLA</t>
  </si>
  <si>
    <t>M7SBX0</t>
  </si>
  <si>
    <t>M7TJ54_EUTLA</t>
  </si>
  <si>
    <t>M7TJ54</t>
  </si>
  <si>
    <t>M7TTS4_BOTF1</t>
  </si>
  <si>
    <t>M7TTS4</t>
  </si>
  <si>
    <t>M7TWT1_BOTF1</t>
  </si>
  <si>
    <t>M7TWT1</t>
  </si>
  <si>
    <t>M7WK24_RHOT1</t>
  </si>
  <si>
    <t>M7WK24</t>
  </si>
  <si>
    <t>M7WZ10_RHOT1</t>
  </si>
  <si>
    <t>M7WZ10</t>
  </si>
  <si>
    <t>M7YH30_TRIUA</t>
  </si>
  <si>
    <t>M7YH30</t>
  </si>
  <si>
    <t>M7Z4J0_TRIUA</t>
  </si>
  <si>
    <t>M7Z4J0</t>
  </si>
  <si>
    <t>M7ZCB8_TRIUA</t>
  </si>
  <si>
    <t>M7ZCB8</t>
  </si>
  <si>
    <t>M7ZFX1_TRIUA</t>
  </si>
  <si>
    <t>M7ZFX1</t>
  </si>
  <si>
    <t>M7ZIB7_TRIUA</t>
  </si>
  <si>
    <t>M7ZIB7</t>
  </si>
  <si>
    <t>PF13178</t>
  </si>
  <si>
    <t>PF13178.5 Protein of unknown function (DUF4005)</t>
  </si>
  <si>
    <t>PF00612</t>
  </si>
  <si>
    <t>PF00612.26 IQ calmodulin-binding motif</t>
  </si>
  <si>
    <t>M8A5X0_TRIUA</t>
  </si>
  <si>
    <t>M8A5X0</t>
  </si>
  <si>
    <t>M8ACS0_TRIUA</t>
  </si>
  <si>
    <t>M8ACS0</t>
  </si>
  <si>
    <t>M9LSX7_PSEA3</t>
  </si>
  <si>
    <t>M9LSX7</t>
  </si>
  <si>
    <t>M9M1F4_PSEA3</t>
  </si>
  <si>
    <t>M9M1F4</t>
  </si>
  <si>
    <t>M9PD75_DROME</t>
  </si>
  <si>
    <t>M9PD75</t>
  </si>
  <si>
    <t>M9PGL7_DROME</t>
  </si>
  <si>
    <t>M9PGL7</t>
  </si>
  <si>
    <t>N1J9C8_BLUG1</t>
  </si>
  <si>
    <t>N1J9C8</t>
  </si>
  <si>
    <t>N1JFY4_BLUG1</t>
  </si>
  <si>
    <t>N1JFY4</t>
  </si>
  <si>
    <t>N1PPT1_DOTSN</t>
  </si>
  <si>
    <t>N1PPT1</t>
  </si>
  <si>
    <t>N1PYJ0_DOTSN</t>
  </si>
  <si>
    <t>N1PYJ0</t>
  </si>
  <si>
    <t>N1RDI1_FUSC4</t>
  </si>
  <si>
    <t>N1RDI1</t>
  </si>
  <si>
    <t>N1RHV1_FUSC4</t>
  </si>
  <si>
    <t>N1RHV1</t>
  </si>
  <si>
    <t>N4TJB1_FUSC1</t>
  </si>
  <si>
    <t>N4TJB1</t>
  </si>
  <si>
    <t>N4VCK6_COLOR</t>
  </si>
  <si>
    <t>N4VCK6</t>
  </si>
  <si>
    <t>N4VHD3_COLOR</t>
  </si>
  <si>
    <t>N4VHD3</t>
  </si>
  <si>
    <t>Q011H0_OSTTA</t>
  </si>
  <si>
    <t>Q011H0</t>
  </si>
  <si>
    <t>Q0CKX0_ASPTN</t>
  </si>
  <si>
    <t>Q0CKX0</t>
  </si>
  <si>
    <t>Q0CL92_ASPTN</t>
  </si>
  <si>
    <t>Q0CL92</t>
  </si>
  <si>
    <t>Q0UCB3_PHANO</t>
  </si>
  <si>
    <t>Q0UCB3</t>
  </si>
  <si>
    <t>Q0UTJ1_PHANO</t>
  </si>
  <si>
    <t>Q0UTJ1</t>
  </si>
  <si>
    <t>Q10M45_ORYSJ</t>
  </si>
  <si>
    <t>Q10M45</t>
  </si>
  <si>
    <t>Q16VI0_AEDAE</t>
  </si>
  <si>
    <t>Q16VI0</t>
  </si>
  <si>
    <t>Q173U9_AEDAE</t>
  </si>
  <si>
    <t>Q173U9</t>
  </si>
  <si>
    <t>Q1HR57_AEDAE</t>
  </si>
  <si>
    <t>Q1HR57</t>
  </si>
  <si>
    <t>Q22KK9_TETTS</t>
  </si>
  <si>
    <t>Q22KK9</t>
  </si>
  <si>
    <t>Q22Z08_TETTS</t>
  </si>
  <si>
    <t>Q22Z08</t>
  </si>
  <si>
    <t>Q28HL9_XENTR</t>
  </si>
  <si>
    <t>Q28HL9</t>
  </si>
  <si>
    <t>Q293I2_DROPS</t>
  </si>
  <si>
    <t>Q293I2</t>
  </si>
  <si>
    <t>Q29G95_DROPS</t>
  </si>
  <si>
    <t>Q29G95</t>
  </si>
  <si>
    <t>Q29KP2_DROPS</t>
  </si>
  <si>
    <t>Q29KP2</t>
  </si>
  <si>
    <t>Q29KP3_DROPS</t>
  </si>
  <si>
    <t>Q29KP3</t>
  </si>
  <si>
    <t>Q29KP4_DROPS</t>
  </si>
  <si>
    <t>Q29KP4</t>
  </si>
  <si>
    <t>Q2GWC4_CHAGB</t>
  </si>
  <si>
    <t>Q2GWC4</t>
  </si>
  <si>
    <t>Q2GYA9_CHAGB</t>
  </si>
  <si>
    <t>Q2GYA9</t>
  </si>
  <si>
    <t>Q2U9H8_ASPOR</t>
  </si>
  <si>
    <t>Q2U9H8</t>
  </si>
  <si>
    <t>Q2UGC3_ASPOR</t>
  </si>
  <si>
    <t>Q2UGC3</t>
  </si>
  <si>
    <t>Q41368_SPIOL</t>
  </si>
  <si>
    <t>Q41368</t>
  </si>
  <si>
    <t>Q4N6X4_THEPA</t>
  </si>
  <si>
    <t>Q4N6X4</t>
  </si>
  <si>
    <t>Q4RSR7_TETNG</t>
  </si>
  <si>
    <t>Q4RSR7</t>
  </si>
  <si>
    <t>Q4SV25_TETNG</t>
  </si>
  <si>
    <t>Q4SV25</t>
  </si>
  <si>
    <t>Q4UIN7_THEAN</t>
  </si>
  <si>
    <t>Q4UIN7</t>
  </si>
  <si>
    <t>Q4WDL0_ASPFU</t>
  </si>
  <si>
    <t>Q4WDL0</t>
  </si>
  <si>
    <t>Q4WNT7_ASPFU</t>
  </si>
  <si>
    <t>Q4WNT7</t>
  </si>
  <si>
    <t>Q4XQE5_PLACH</t>
  </si>
  <si>
    <t>Q4XQE5</t>
  </si>
  <si>
    <t>Q4XW25_PLACH</t>
  </si>
  <si>
    <t>Q4XW25</t>
  </si>
  <si>
    <t>Q4Z5G3_PLABA</t>
  </si>
  <si>
    <t>Q4Z5G3</t>
  </si>
  <si>
    <t>Q5AH14_CANAL</t>
  </si>
  <si>
    <t>Q5AH14</t>
  </si>
  <si>
    <t>Q5AYX0_EMENI</t>
  </si>
  <si>
    <t>Q5AYX0</t>
  </si>
  <si>
    <t>Q5B4X8_EMENI</t>
  </si>
  <si>
    <t>Q5B4X8</t>
  </si>
  <si>
    <t>Q5CSI5_CRYPI</t>
  </si>
  <si>
    <t>Q5CSI5</t>
  </si>
  <si>
    <t>Q5CZ53_SOLTU</t>
  </si>
  <si>
    <t>Q5CZ53</t>
  </si>
  <si>
    <t>Q5JSD1_HUMAN</t>
  </si>
  <si>
    <t>Q5JSD1</t>
  </si>
  <si>
    <t>Q5JSD2_HUMAN</t>
  </si>
  <si>
    <t>Q5JSD2</t>
  </si>
  <si>
    <t>Q5KJP2_CRYNJ</t>
  </si>
  <si>
    <t>Q5KJP2</t>
  </si>
  <si>
    <t>Q5KLS9_CRYNJ</t>
  </si>
  <si>
    <t>Q5KLS9</t>
  </si>
  <si>
    <t>Q6BRG9_DEBHA</t>
  </si>
  <si>
    <t>Q6BRG9</t>
  </si>
  <si>
    <t>Q6BSB1_DEBHA</t>
  </si>
  <si>
    <t>Q6BSB1</t>
  </si>
  <si>
    <t>Q6BZS7_YARLI</t>
  </si>
  <si>
    <t>Q6BZS7</t>
  </si>
  <si>
    <t>Q6C1D2_YARLI</t>
  </si>
  <si>
    <t>Q6C1D2</t>
  </si>
  <si>
    <t>Q6CL24_KLULA</t>
  </si>
  <si>
    <t>Q6CL24</t>
  </si>
  <si>
    <t>Q6CLE8_KLULA</t>
  </si>
  <si>
    <t>Q6CLE8</t>
  </si>
  <si>
    <t>Q6FNQ4_CANGA</t>
  </si>
  <si>
    <t>Q6FNQ4</t>
  </si>
  <si>
    <t>Q6FQJ6_CANGA</t>
  </si>
  <si>
    <t>Q6FQJ6</t>
  </si>
  <si>
    <t>Q6FX14_CANGA</t>
  </si>
  <si>
    <t>Q6FX14</t>
  </si>
  <si>
    <t>Q6NWC1_DANRE</t>
  </si>
  <si>
    <t>Q6NWC1</t>
  </si>
  <si>
    <t>Q6NWH3_DANRE</t>
  </si>
  <si>
    <t>Q6NWH3</t>
  </si>
  <si>
    <t>Q6QTH2_BRARP</t>
  </si>
  <si>
    <t>Q6QTH2</t>
  </si>
  <si>
    <t>Q755Q3_ASHGO</t>
  </si>
  <si>
    <t>Q755Q3</t>
  </si>
  <si>
    <t>Q75B24_ASHGO</t>
  </si>
  <si>
    <t>Q75B24</t>
  </si>
  <si>
    <t>Q76P15_DICDI</t>
  </si>
  <si>
    <t>Q76P15</t>
  </si>
  <si>
    <t>Q7Q3H1_ANOGA</t>
  </si>
  <si>
    <t>Q7Q3H1</t>
  </si>
  <si>
    <t>Q7QCE6_ANOGA</t>
  </si>
  <si>
    <t>Q7QCE6</t>
  </si>
  <si>
    <t>Q7RE39_PLAYO</t>
  </si>
  <si>
    <t>Q7RE39</t>
  </si>
  <si>
    <t>Q7T314_DANRE</t>
  </si>
  <si>
    <t>Q7T314</t>
  </si>
  <si>
    <t>Q7ZV39_DANRE</t>
  </si>
  <si>
    <t>Q7ZV39</t>
  </si>
  <si>
    <t>Q8AWD0_DANRE</t>
  </si>
  <si>
    <t>Q8AWD0</t>
  </si>
  <si>
    <t>Q8ILE3_PLAF7</t>
  </si>
  <si>
    <t>Q8ILE3</t>
  </si>
  <si>
    <t>Q8SVD4_ENCCU</t>
  </si>
  <si>
    <t>Q8SVD4</t>
  </si>
  <si>
    <t>Q8T4K0_ANOGA</t>
  </si>
  <si>
    <t>Q8T4K0</t>
  </si>
  <si>
    <t>Q9I9D1_CHICK</t>
  </si>
  <si>
    <t>Q9I9D1</t>
  </si>
  <si>
    <t>Q9SPD7_MAIZE</t>
  </si>
  <si>
    <t>Q9SPD7</t>
  </si>
  <si>
    <t>Q9VF44_DROME</t>
  </si>
  <si>
    <t>Q9VF44</t>
  </si>
  <si>
    <t>Q9VKP2_DROME</t>
  </si>
  <si>
    <t>Q9VKP2</t>
  </si>
  <si>
    <t>Q9VKP3_DROME</t>
  </si>
  <si>
    <t>Q9VKP3</t>
  </si>
  <si>
    <t>Q9VKP4_DROME</t>
  </si>
  <si>
    <t>Q9VKP4</t>
  </si>
  <si>
    <t>R0EX80_9BRAS</t>
  </si>
  <si>
    <t>R0EX80</t>
  </si>
  <si>
    <t>R0FPY7_9BRAS</t>
  </si>
  <si>
    <t>R0FPY7</t>
  </si>
  <si>
    <t>R0G683_9BRAS</t>
  </si>
  <si>
    <t>R0G683</t>
  </si>
  <si>
    <t>R0G6I6_9BRAS</t>
  </si>
  <si>
    <t>R0G6I6</t>
  </si>
  <si>
    <t>R0GRK3_9BRAS</t>
  </si>
  <si>
    <t>R0GRK3</t>
  </si>
  <si>
    <t>R0H427_9BRAS</t>
  </si>
  <si>
    <t>R0H427</t>
  </si>
  <si>
    <t>R0HZK6_9BRAS</t>
  </si>
  <si>
    <t>R0HZK6</t>
  </si>
  <si>
    <t>R0I439_9BRAS</t>
  </si>
  <si>
    <t>R0I439</t>
  </si>
  <si>
    <t>R0II01_9BRAS</t>
  </si>
  <si>
    <t>R0II01</t>
  </si>
  <si>
    <t>R0J152_SETT2</t>
  </si>
  <si>
    <t>R0J152</t>
  </si>
  <si>
    <t>R0KC63_SETT2</t>
  </si>
  <si>
    <t>R0KC63</t>
  </si>
  <si>
    <t>R0MIX9_NOSB1</t>
  </si>
  <si>
    <t>R0MIX9</t>
  </si>
  <si>
    <t>R1BYD6_EMIHU</t>
  </si>
  <si>
    <t>R1BYD6</t>
  </si>
  <si>
    <t>R1CF35_EMIHU</t>
  </si>
  <si>
    <t>R1CF35</t>
  </si>
  <si>
    <t>R1E8Y1_BOTPV</t>
  </si>
  <si>
    <t>R1E8Y1</t>
  </si>
  <si>
    <t>R1GP72_BOTPV</t>
  </si>
  <si>
    <t>R1GP72</t>
  </si>
  <si>
    <t>R4FQ51_RHOPR</t>
  </si>
  <si>
    <t>R4FQ51</t>
  </si>
  <si>
    <t>R4G4R3_RHOPR</t>
  </si>
  <si>
    <t>R4G4R3</t>
  </si>
  <si>
    <t>R4XK45_TAPDE</t>
  </si>
  <si>
    <t>R4XK45</t>
  </si>
  <si>
    <t>R4XNB9_TAPDE</t>
  </si>
  <si>
    <t>R4XNB9</t>
  </si>
  <si>
    <t>R7YQC5_CONA1</t>
  </si>
  <si>
    <t>R7YQC5</t>
  </si>
  <si>
    <t>R7Z423_CONA1</t>
  </si>
  <si>
    <t>R7Z423</t>
  </si>
  <si>
    <t>R8BJM9_TOGMI</t>
  </si>
  <si>
    <t>R8BJM9</t>
  </si>
  <si>
    <t>R8BVU7_TOGMI</t>
  </si>
  <si>
    <t>R8BVU7</t>
  </si>
  <si>
    <t>R9ADV5_WALI9</t>
  </si>
  <si>
    <t>R9ADV5</t>
  </si>
  <si>
    <t>R9AKZ6_WALI9</t>
  </si>
  <si>
    <t>R9AKZ6</t>
  </si>
  <si>
    <t>R9P0M8_PSEHS</t>
  </si>
  <si>
    <t>R9P0M8</t>
  </si>
  <si>
    <t>R9PDB2_PSEHS</t>
  </si>
  <si>
    <t>R9PDB2</t>
  </si>
  <si>
    <t>S0DYW6_GIBF5</t>
  </si>
  <si>
    <t>S0DYW6</t>
  </si>
  <si>
    <t>S0E4U8_GIBF5</t>
  </si>
  <si>
    <t>S0E4U8</t>
  </si>
  <si>
    <t>S2IYY3_MUCC1</t>
  </si>
  <si>
    <t>S2IYY3</t>
  </si>
  <si>
    <t>S2JZG1_MUCC1</t>
  </si>
  <si>
    <t>S2JZG1</t>
  </si>
  <si>
    <t>S2K728_MUCC1</t>
  </si>
  <si>
    <t>S2K728</t>
  </si>
  <si>
    <t>S3CXT0_OPHP1</t>
  </si>
  <si>
    <t>S3CXT0</t>
  </si>
  <si>
    <t>S3D4J8_OPHP1</t>
  </si>
  <si>
    <t>S3D4J8</t>
  </si>
  <si>
    <t>S3D8N9_GLAL2</t>
  </si>
  <si>
    <t>S3D8N9</t>
  </si>
  <si>
    <t>S3DGN4_GLAL2</t>
  </si>
  <si>
    <t>S3DGN4</t>
  </si>
  <si>
    <t>S6EAN2_ZYGB2</t>
  </si>
  <si>
    <t>S6EAN2</t>
  </si>
  <si>
    <t>S6EBF2_ZYGB2</t>
  </si>
  <si>
    <t>S6EBF2</t>
  </si>
  <si>
    <t>S7MD49_MYOBR</t>
  </si>
  <si>
    <t>S7MD49</t>
  </si>
  <si>
    <t>S7ML07_MYOBR</t>
  </si>
  <si>
    <t>S7ML07</t>
  </si>
  <si>
    <t>S7P791_MYOBR</t>
  </si>
  <si>
    <t>S7P791</t>
  </si>
  <si>
    <t>S7PB76_MYOBR</t>
  </si>
  <si>
    <t>S7PB76</t>
  </si>
  <si>
    <t>S7PFJ9_MYOBR</t>
  </si>
  <si>
    <t>S7PFJ9</t>
  </si>
  <si>
    <t>S7PTH1_GLOTA</t>
  </si>
  <si>
    <t>S7PTH1</t>
  </si>
  <si>
    <t>S7Q6U7_MYOBR</t>
  </si>
  <si>
    <t>S7Q6U7</t>
  </si>
  <si>
    <t>S7QHS1_GLOTA</t>
  </si>
  <si>
    <t>S7QHS1</t>
  </si>
  <si>
    <t>S7Z7F1_PENO1</t>
  </si>
  <si>
    <t>S7Z7F1</t>
  </si>
  <si>
    <t>S7ZKL2_PENO1</t>
  </si>
  <si>
    <t>S7ZKL2</t>
  </si>
  <si>
    <t>S8ADQ8_DACHA</t>
  </si>
  <si>
    <t>S8ADQ8</t>
  </si>
  <si>
    <t>S8C037_9LAMI</t>
  </si>
  <si>
    <t>S8C037</t>
  </si>
  <si>
    <t>S8CAH2_9LAMI</t>
  </si>
  <si>
    <t>S8CAH2</t>
  </si>
  <si>
    <t>S8CB60_DACHA</t>
  </si>
  <si>
    <t>S8CB60</t>
  </si>
  <si>
    <t>S8CYX9_9LAMI</t>
  </si>
  <si>
    <t>S8CYX9</t>
  </si>
  <si>
    <t>S8D7X4_9LAMI</t>
  </si>
  <si>
    <t>S8D7X4</t>
  </si>
  <si>
    <t>S8DIP6_9LAMI</t>
  </si>
  <si>
    <t>S8DIP6</t>
  </si>
  <si>
    <t>S8DWK0_FOMPI</t>
  </si>
  <si>
    <t>S8DWK0</t>
  </si>
  <si>
    <t>S8DYN6_9LAMI</t>
  </si>
  <si>
    <t>S8DYN6</t>
  </si>
  <si>
    <t>S8G7D9_FOMPI</t>
  </si>
  <si>
    <t>S8G7D9</t>
  </si>
  <si>
    <t>S9U9V9_9TRYP</t>
  </si>
  <si>
    <t>S9U9V9</t>
  </si>
  <si>
    <t>S9VSZ3_SCHCR</t>
  </si>
  <si>
    <t>S9VSZ3</t>
  </si>
  <si>
    <t>S9VW13_SCHCR</t>
  </si>
  <si>
    <t>S9VW13</t>
  </si>
  <si>
    <t>S9W492_9TRYP</t>
  </si>
  <si>
    <t>S9W492</t>
  </si>
  <si>
    <t>S9WDC4_CAMFR</t>
  </si>
  <si>
    <t>S9WDC4</t>
  </si>
  <si>
    <t>S9XGY3_CAMFR</t>
  </si>
  <si>
    <t>S9XGY3</t>
  </si>
  <si>
    <t>S9Y0B4_CAMFR</t>
  </si>
  <si>
    <t>S9Y0B4</t>
  </si>
  <si>
    <t>S9YLN6_CAMFR</t>
  </si>
  <si>
    <t>S9YLN6</t>
  </si>
  <si>
    <t>S9YNK8_CAMFR</t>
  </si>
  <si>
    <t>S9YNK8</t>
  </si>
  <si>
    <t>S9YZV2_CAMFR</t>
  </si>
  <si>
    <t>S9YZV2</t>
  </si>
  <si>
    <t>PF01283</t>
  </si>
  <si>
    <t>PF01283.18 Ribosomal protein S26e</t>
  </si>
  <si>
    <t>T0LQE3_COLGC</t>
  </si>
  <si>
    <t>T0LQE3</t>
  </si>
  <si>
    <t>T0LQR1_COLGC</t>
  </si>
  <si>
    <t>T0LQR1</t>
  </si>
  <si>
    <t>T0MDI2_9MICR</t>
  </si>
  <si>
    <t>T0MDI2</t>
  </si>
  <si>
    <t>T0NT14_CAMFR</t>
  </si>
  <si>
    <t>T0NT14</t>
  </si>
  <si>
    <t>T0PQ20_9STRA</t>
  </si>
  <si>
    <t>T0PQ20</t>
  </si>
  <si>
    <t>T0R3Y6_9STRA</t>
  </si>
  <si>
    <t>T0R3Y6</t>
  </si>
  <si>
    <t>T0RFP6_9STRA</t>
  </si>
  <si>
    <t>T0RFP6</t>
  </si>
  <si>
    <t>T0RIS3_9STRA</t>
  </si>
  <si>
    <t>T0RIS3</t>
  </si>
  <si>
    <t>T1FMU7_HELRO</t>
  </si>
  <si>
    <t>T1FMU7</t>
  </si>
  <si>
    <t>T1FNF8_HELRO</t>
  </si>
  <si>
    <t>T1FNF8</t>
  </si>
  <si>
    <t>T1G6P5_HELRO</t>
  </si>
  <si>
    <t>T1G6P5</t>
  </si>
  <si>
    <t>T1IQW4_STRMM</t>
  </si>
  <si>
    <t>T1IQW4</t>
  </si>
  <si>
    <t>T1IW86_STRMM</t>
  </si>
  <si>
    <t>T1IW86</t>
  </si>
  <si>
    <t>PF09380</t>
  </si>
  <si>
    <t>PF09380.9 FERM C-terminal PH-like domain</t>
  </si>
  <si>
    <t>PF00373</t>
  </si>
  <si>
    <t>PF00373.17 FERM central domain</t>
  </si>
  <si>
    <t>PF09379</t>
  </si>
  <si>
    <t>PF09379.9 FERM N-terminal domain</t>
  </si>
  <si>
    <t>PF00595</t>
  </si>
  <si>
    <t>PF00595.23 PDZ domain (Also known as DHR or GLGF)</t>
  </si>
  <si>
    <t>T1JYQ4_TETUR</t>
  </si>
  <si>
    <t>T1JYQ4</t>
  </si>
  <si>
    <t>T1JZH4_TETUR</t>
  </si>
  <si>
    <t>T1JZH4</t>
  </si>
  <si>
    <t>T1JZI5_TETUR</t>
  </si>
  <si>
    <t>T1JZI5</t>
  </si>
  <si>
    <t>T1KJC7_TETUR</t>
  </si>
  <si>
    <t>T1KJC7</t>
  </si>
  <si>
    <t>T1L343_TETUR</t>
  </si>
  <si>
    <t>T1L343</t>
  </si>
  <si>
    <t>T1LM91_TRIUA</t>
  </si>
  <si>
    <t>T1LM91</t>
  </si>
  <si>
    <t>T5AFV3_OPHSC</t>
  </si>
  <si>
    <t>T5AFV3</t>
  </si>
  <si>
    <t>T5ANF6_OPHSC</t>
  </si>
  <si>
    <t>T5ANF6</t>
  </si>
  <si>
    <t>TM40L_BOVIN</t>
  </si>
  <si>
    <t>A6QR22</t>
  </si>
  <si>
    <t>TM40L_HUMAN</t>
  </si>
  <si>
    <t>Q969M1</t>
  </si>
  <si>
    <t>TM40L_MOUSE</t>
  </si>
  <si>
    <t>Q9CZR3</t>
  </si>
  <si>
    <t>TM40L_RAT</t>
  </si>
  <si>
    <t>A4F267</t>
  </si>
  <si>
    <t>TO401_ARATH</t>
  </si>
  <si>
    <t>Q9LHE5</t>
  </si>
  <si>
    <t>TO401_DROME</t>
  </si>
  <si>
    <t>Q9U4L6</t>
  </si>
  <si>
    <t>TO402_ARATH</t>
  </si>
  <si>
    <t>Q9SX55</t>
  </si>
  <si>
    <t>TO402_DROME</t>
  </si>
  <si>
    <t>A1Z6L1</t>
  </si>
  <si>
    <t>TOM40_BOVIN</t>
  </si>
  <si>
    <t>Q1LZB5</t>
  </si>
  <si>
    <t>TOM40_CAEBR</t>
  </si>
  <si>
    <t>Q61Z83</t>
  </si>
  <si>
    <t>TOM40_CAEEL</t>
  </si>
  <si>
    <t>Q18090</t>
  </si>
  <si>
    <t>TOM40_HUMAN</t>
  </si>
  <si>
    <t>O96008</t>
  </si>
  <si>
    <t>TOM40_MOUSE</t>
  </si>
  <si>
    <t>Q9QYA2</t>
  </si>
  <si>
    <t>TOM40_NEUCR</t>
  </si>
  <si>
    <t>P24391</t>
  </si>
  <si>
    <t>TOM40_RAT</t>
  </si>
  <si>
    <t>Q75Q40</t>
  </si>
  <si>
    <t>TOM40_SCHPO</t>
  </si>
  <si>
    <t>O13656</t>
  </si>
  <si>
    <t>TOM40_XENTR</t>
  </si>
  <si>
    <t>Q6P825</t>
  </si>
  <si>
    <t>TOM40_YEAST</t>
  </si>
  <si>
    <t>P23644</t>
  </si>
  <si>
    <t>U1GF94_ENDPU</t>
  </si>
  <si>
    <t>U1GF94</t>
  </si>
  <si>
    <t>U1HVD8_ENDPU</t>
  </si>
  <si>
    <t>U1HVD8</t>
  </si>
  <si>
    <t>U1M4J6_ASCSU</t>
  </si>
  <si>
    <t>U1M4J6</t>
  </si>
  <si>
    <t>U3IFW5_ANAPL</t>
  </si>
  <si>
    <t>U3IFW5</t>
  </si>
  <si>
    <t>U3IXB2_ANAPL</t>
  </si>
  <si>
    <t>U3IXB2</t>
  </si>
  <si>
    <t>U3IYF3_ANAPL</t>
  </si>
  <si>
    <t>U3IYF3</t>
  </si>
  <si>
    <t>U3J6L3_ANAPL</t>
  </si>
  <si>
    <t>U3J6L3</t>
  </si>
  <si>
    <t>U3JU16_FICAL</t>
  </si>
  <si>
    <t>U3JU16</t>
  </si>
  <si>
    <t>U3JV72_FICAL</t>
  </si>
  <si>
    <t>U3JV72</t>
  </si>
  <si>
    <t>U3JWU3_FICAL</t>
  </si>
  <si>
    <t>U3JWU3</t>
  </si>
  <si>
    <t>U3JZN8_FICAL</t>
  </si>
  <si>
    <t>U3JZN8</t>
  </si>
  <si>
    <t>U4L3L9_PYROM</t>
  </si>
  <si>
    <t>U4L3L9</t>
  </si>
  <si>
    <t>U4LHR3_PYROM</t>
  </si>
  <si>
    <t>U4LHR3</t>
  </si>
  <si>
    <t>U4TXD2_DENPD</t>
  </si>
  <si>
    <t>U4TXD2</t>
  </si>
  <si>
    <t>U5FN79_POPTR</t>
  </si>
  <si>
    <t>U5FN79</t>
  </si>
  <si>
    <t>U5G7Y6_POPTR</t>
  </si>
  <si>
    <t>U5G7Y6</t>
  </si>
  <si>
    <t>U5GCS0_POPTR</t>
  </si>
  <si>
    <t>U5GCS0</t>
  </si>
  <si>
    <t>U5GZG1_USTV1</t>
  </si>
  <si>
    <t>U5GZG1</t>
  </si>
  <si>
    <t>U5H1V8_USTV1</t>
  </si>
  <si>
    <t>U5H1V8</t>
  </si>
  <si>
    <t>U6GMG2_EIMAC</t>
  </si>
  <si>
    <t>U6GMG2</t>
  </si>
  <si>
    <t>U6GPX0_9EIME</t>
  </si>
  <si>
    <t>U6GPX0</t>
  </si>
  <si>
    <t>U6H107_EIMAC</t>
  </si>
  <si>
    <t>U6H107</t>
  </si>
  <si>
    <t>U6JXY0_9EIME</t>
  </si>
  <si>
    <t>U6JXY0</t>
  </si>
  <si>
    <t>U6KDG9_9EIME</t>
  </si>
  <si>
    <t>U6KDG9</t>
  </si>
  <si>
    <t>U6KEI6_9EIME</t>
  </si>
  <si>
    <t>U6KEI6</t>
  </si>
  <si>
    <t>U6KV24_EIMTE</t>
  </si>
  <si>
    <t>U6KV24</t>
  </si>
  <si>
    <t>U6KZN7_EIMTE</t>
  </si>
  <si>
    <t>U6KZN7</t>
  </si>
  <si>
    <t>U6LZU9_9EIME</t>
  </si>
  <si>
    <t>U6LZU9</t>
  </si>
  <si>
    <t>U6M2I0_EIMMA</t>
  </si>
  <si>
    <t>U6M2I0</t>
  </si>
  <si>
    <t>U6M2Y3_EIMMA</t>
  </si>
  <si>
    <t>U6M2Y3</t>
  </si>
  <si>
    <t>U6MJH4_9EIME</t>
  </si>
  <si>
    <t>U6MJH4</t>
  </si>
  <si>
    <t>U6MKV5_9EIME</t>
  </si>
  <si>
    <t>U6MKV5</t>
  </si>
  <si>
    <t>U6NMG5_HAECO</t>
  </si>
  <si>
    <t>U6NMG5</t>
  </si>
  <si>
    <t>U6NXN7_HAECO</t>
  </si>
  <si>
    <t>U6NXN7</t>
  </si>
  <si>
    <t>U7Q1K7_SPOS1</t>
  </si>
  <si>
    <t>U7Q1K7</t>
  </si>
  <si>
    <t>U7Q507_SPOS1</t>
  </si>
  <si>
    <t>U7Q507</t>
  </si>
  <si>
    <t>U9SHF3_RHIID</t>
  </si>
  <si>
    <t>U9SHF3</t>
  </si>
  <si>
    <t>U9TK01_RHIID</t>
  </si>
  <si>
    <t>U9TK01</t>
  </si>
  <si>
    <t>V2XWN7_MONRO</t>
  </si>
  <si>
    <t>V2XWN7</t>
  </si>
  <si>
    <t>V2YU96_MONRO</t>
  </si>
  <si>
    <t>V2YU96</t>
  </si>
  <si>
    <t>V3ZUS8_LOTGI</t>
  </si>
  <si>
    <t>V3ZUS8</t>
  </si>
  <si>
    <t>V3ZV16_LOTGI</t>
  </si>
  <si>
    <t>V3ZV16</t>
  </si>
  <si>
    <t>V4KKJ0_EUTSA</t>
  </si>
  <si>
    <t>V4KKJ0</t>
  </si>
  <si>
    <t>V4KU67_EUTSA</t>
  </si>
  <si>
    <t>V4KU67</t>
  </si>
  <si>
    <t>V4KV50_EUTSA</t>
  </si>
  <si>
    <t>V4KV50</t>
  </si>
  <si>
    <t>V4LS16_EUTSA</t>
  </si>
  <si>
    <t>V4LS16</t>
  </si>
  <si>
    <t>V4LSV2_EUTSA</t>
  </si>
  <si>
    <t>V4LSV2</t>
  </si>
  <si>
    <t>V4LZC6_EUTSA</t>
  </si>
  <si>
    <t>V4LZC6</t>
  </si>
  <si>
    <t>V4MBT2_EUTSA</t>
  </si>
  <si>
    <t>V4MBT2</t>
  </si>
  <si>
    <t>V4SFL4_9ROSI</t>
  </si>
  <si>
    <t>V4SFL4</t>
  </si>
  <si>
    <t>V4SST0_9ROSI</t>
  </si>
  <si>
    <t>V4SST0</t>
  </si>
  <si>
    <t>V4THQ2_9ROSI</t>
  </si>
  <si>
    <t>V4THQ2</t>
  </si>
  <si>
    <t>V4TJR4_9ROSI</t>
  </si>
  <si>
    <t>V4TJR4</t>
  </si>
  <si>
    <t>V4UKG1_9ROSI</t>
  </si>
  <si>
    <t>V4UKG1</t>
  </si>
  <si>
    <t>V4UX18_9ROSI</t>
  </si>
  <si>
    <t>V4UX18</t>
  </si>
  <si>
    <t>V5ECL5_KALBG</t>
  </si>
  <si>
    <t>V5ECL5</t>
  </si>
  <si>
    <t>V5FDX7_BYSSN</t>
  </si>
  <si>
    <t>V5FDX7</t>
  </si>
  <si>
    <t>V5GB88_BYSSN</t>
  </si>
  <si>
    <t>V5GB88</t>
  </si>
  <si>
    <t>V5GKS9_KALBG</t>
  </si>
  <si>
    <t>V5GKS9</t>
  </si>
  <si>
    <t>V7AY50_PHAVU</t>
  </si>
  <si>
    <t>V7AY50</t>
  </si>
  <si>
    <t>V7B117_PHAVU</t>
  </si>
  <si>
    <t>V7B117</t>
  </si>
  <si>
    <t>V7C9B6_PHAVU</t>
  </si>
  <si>
    <t>V7C9B6</t>
  </si>
  <si>
    <t>V7CA94_PHAVU</t>
  </si>
  <si>
    <t>V7CA94</t>
  </si>
  <si>
    <t>V7CEK4_PHAVU</t>
  </si>
  <si>
    <t>V7CEK4</t>
  </si>
  <si>
    <t>V7CIJ8_PHAVU</t>
  </si>
  <si>
    <t>V7CIJ8</t>
  </si>
  <si>
    <t>V7CQH6_PHAVU</t>
  </si>
  <si>
    <t>V7CQH6</t>
  </si>
  <si>
    <t>V7CRT6_PHAVU</t>
  </si>
  <si>
    <t>V7CRT6</t>
  </si>
  <si>
    <t>V8N9D8_OPHHA</t>
  </si>
  <si>
    <t>V8N9D8</t>
  </si>
  <si>
    <t>V8NXK1_OPHHA</t>
  </si>
  <si>
    <t>V8NXK1</t>
  </si>
  <si>
    <t>V9DY08_PHYPR</t>
  </si>
  <si>
    <t>V9DY08</t>
  </si>
  <si>
    <t>V9EE30_PHYPR</t>
  </si>
  <si>
    <t>V9EE30</t>
  </si>
  <si>
    <t>V9EFW0_PHYPR</t>
  </si>
  <si>
    <t>V9EFW0</t>
  </si>
  <si>
    <t>V9EJ18_PHYPR</t>
  </si>
  <si>
    <t>V9EJ18</t>
  </si>
  <si>
    <t>VDAC1_ARATH</t>
  </si>
  <si>
    <t>Q9SRH5</t>
  </si>
  <si>
    <t>VDAC1_BOVIN</t>
  </si>
  <si>
    <t>P45879</t>
  </si>
  <si>
    <t>VDAC1_HUMAN</t>
  </si>
  <si>
    <t>P21796</t>
  </si>
  <si>
    <t>VDAC1_MOUSE</t>
  </si>
  <si>
    <t>Q60932</t>
  </si>
  <si>
    <t>VDAC1_ORYSJ</t>
  </si>
  <si>
    <t>Q6K548</t>
  </si>
  <si>
    <t>VDAC1_PIG</t>
  </si>
  <si>
    <t>Q9MZ16</t>
  </si>
  <si>
    <t>VDAC1_RABIT</t>
  </si>
  <si>
    <t>Q9TT15</t>
  </si>
  <si>
    <t>VDAC1_RAT</t>
  </si>
  <si>
    <t>Q9Z2L0</t>
  </si>
  <si>
    <t>VDAC1_SOLTU</t>
  </si>
  <si>
    <t>P42055</t>
  </si>
  <si>
    <t>VDAC1_WHEAT</t>
  </si>
  <si>
    <t>P46274</t>
  </si>
  <si>
    <t>VDAC1_YEAST</t>
  </si>
  <si>
    <t>P04840</t>
  </si>
  <si>
    <t>VDAC2_ARATH</t>
  </si>
  <si>
    <t>Q9FJX3</t>
  </si>
  <si>
    <t>VDAC2_BOVIN</t>
  </si>
  <si>
    <t>P68002</t>
  </si>
  <si>
    <t>VDAC2_HUMAN</t>
  </si>
  <si>
    <t>P45880</t>
  </si>
  <si>
    <t>VDAC2_MELGA</t>
  </si>
  <si>
    <t>P82013</t>
  </si>
  <si>
    <t>VDAC2_MOUSE</t>
  </si>
  <si>
    <t>Q60930</t>
  </si>
  <si>
    <t>VDAC2_ORYSJ</t>
  </si>
  <si>
    <t>Q6L5I5</t>
  </si>
  <si>
    <t>VDAC2_PIG</t>
  </si>
  <si>
    <t>Q9MZ15</t>
  </si>
  <si>
    <t>VDAC2_RABIT</t>
  </si>
  <si>
    <t>P68003</t>
  </si>
  <si>
    <t>VDAC2_RAT</t>
  </si>
  <si>
    <t>P81155</t>
  </si>
  <si>
    <t>VDAC2_SOLTU</t>
  </si>
  <si>
    <t>P42056</t>
  </si>
  <si>
    <t>VDAC2_YEAST</t>
  </si>
  <si>
    <t>P40478</t>
  </si>
  <si>
    <t>VDAC3_ARATH</t>
  </si>
  <si>
    <t>Q9SMX3</t>
  </si>
  <si>
    <t>VDAC3_BOVIN</t>
  </si>
  <si>
    <t>Q9MZ13</t>
  </si>
  <si>
    <t>VDAC3_HUMAN</t>
  </si>
  <si>
    <t>Q9Y277</t>
  </si>
  <si>
    <t>VDAC3_MOUSE</t>
  </si>
  <si>
    <t>Q60931</t>
  </si>
  <si>
    <t>VDAC3_ORYSJ</t>
  </si>
  <si>
    <t>Q7F4F8</t>
  </si>
  <si>
    <t>VDAC3_PIG</t>
  </si>
  <si>
    <t>Q29380</t>
  </si>
  <si>
    <t>VDAC3_PONAB</t>
  </si>
  <si>
    <t>Q5R7V4</t>
  </si>
  <si>
    <t>VDAC3_RABIT</t>
  </si>
  <si>
    <t>Q9TT13</t>
  </si>
  <si>
    <t>VDAC3_RAT</t>
  </si>
  <si>
    <t>Q9R1Z0</t>
  </si>
  <si>
    <t>VDAC4_ARATH</t>
  </si>
  <si>
    <t>Q9FKM2</t>
  </si>
  <si>
    <t>VDAC4_ORYSJ</t>
  </si>
  <si>
    <t>Q0JJV1</t>
  </si>
  <si>
    <t>VDAC5_ARATH</t>
  </si>
  <si>
    <t>Q9M2W6</t>
  </si>
  <si>
    <t>VDAC5_ORYSJ</t>
  </si>
  <si>
    <t>Q84P97</t>
  </si>
  <si>
    <t>VDAC6_ORYSJ</t>
  </si>
  <si>
    <t>Q10S27</t>
  </si>
  <si>
    <t>VDACL_ARATH</t>
  </si>
  <si>
    <t>Q9FHQ9</t>
  </si>
  <si>
    <t>VDAC_CAEEL</t>
  </si>
  <si>
    <t>Q21752</t>
  </si>
  <si>
    <t>VDAC_CANAL</t>
  </si>
  <si>
    <t>P83781</t>
  </si>
  <si>
    <t>VDAC_DICDI</t>
  </si>
  <si>
    <t>Q01501</t>
  </si>
  <si>
    <t>VDAC_DROME</t>
  </si>
  <si>
    <t>Q94920</t>
  </si>
  <si>
    <t>VDAC_MAIZE</t>
  </si>
  <si>
    <t>P42057</t>
  </si>
  <si>
    <t>VDAC_NEUCR</t>
  </si>
  <si>
    <t>P07144</t>
  </si>
  <si>
    <t>VDAC_SCHPO</t>
  </si>
  <si>
    <t>Q9P544</t>
  </si>
  <si>
    <t>W1NE15_AMBTC</t>
  </si>
  <si>
    <t>W1NE15</t>
  </si>
  <si>
    <t>W1NE21_AMBTC</t>
  </si>
  <si>
    <t>W1NE21</t>
  </si>
  <si>
    <t>W1NQ75_AMBTC</t>
  </si>
  <si>
    <t>W1NQ75</t>
  </si>
  <si>
    <t>W1NYT6_AMBTC</t>
  </si>
  <si>
    <t>W1NYT6</t>
  </si>
  <si>
    <t>W1P9X3_AMBTC</t>
  </si>
  <si>
    <t>W1P9X3</t>
  </si>
  <si>
    <t>W1PJM2_AMBTC</t>
  </si>
  <si>
    <t>W1PJM2</t>
  </si>
  <si>
    <t>W1Q9C4_OGAPD</t>
  </si>
  <si>
    <t>W1Q9C4</t>
  </si>
  <si>
    <t>W1QJ22_OGAPD</t>
  </si>
  <si>
    <t>W1QJ22</t>
  </si>
  <si>
    <t>W2PGG3_PHYPN</t>
  </si>
  <si>
    <t>W2PGG3</t>
  </si>
  <si>
    <t>W2PMK4_PHYPN</t>
  </si>
  <si>
    <t>W2PMK4</t>
  </si>
  <si>
    <t>W2PR52_PHYPN</t>
  </si>
  <si>
    <t>W2PR52</t>
  </si>
  <si>
    <t>W2PTN3_PHYPN</t>
  </si>
  <si>
    <t>W2PTN3</t>
  </si>
  <si>
    <t>W2RXR8_9EURO</t>
  </si>
  <si>
    <t>W2RXR8</t>
  </si>
  <si>
    <t>W2SF19_9EURO</t>
  </si>
  <si>
    <t>W2SF19</t>
  </si>
  <si>
    <t>W2SUG0_NECAM</t>
  </si>
  <si>
    <t>W2SUG0</t>
  </si>
  <si>
    <t>W2T9L3_NECAM</t>
  </si>
  <si>
    <t>W2T9L3</t>
  </si>
  <si>
    <t>W2Y554_PHYPR</t>
  </si>
  <si>
    <t>W2Y554</t>
  </si>
  <si>
    <t>W2YI69_PHYPR</t>
  </si>
  <si>
    <t>W2YI69</t>
  </si>
  <si>
    <t>W2YLS4_PHYPR</t>
  </si>
  <si>
    <t>W2YLS4</t>
  </si>
  <si>
    <t>W2YMD0_PHYPR</t>
  </si>
  <si>
    <t>W2YMD0</t>
  </si>
  <si>
    <t>W3X4U9_9PEZI</t>
  </si>
  <si>
    <t>W3X4U9</t>
  </si>
  <si>
    <t>W3XA80_9PEZI</t>
  </si>
  <si>
    <t>W3XA80</t>
  </si>
  <si>
    <t>W4FJD2_9STRA</t>
  </si>
  <si>
    <t>W4FJD2</t>
  </si>
  <si>
    <t>W4G1K8_9STRA</t>
  </si>
  <si>
    <t>W4G1K8</t>
  </si>
  <si>
    <t>W4G3D3_9STRA</t>
  </si>
  <si>
    <t>W4G3D3</t>
  </si>
  <si>
    <t>W4GLW3_9STRA</t>
  </si>
  <si>
    <t>W4GLW3</t>
  </si>
  <si>
    <t>W4ISV5_PLAFP</t>
  </si>
  <si>
    <t>W4ISV5</t>
  </si>
  <si>
    <t>W4K8E6_9HOMO</t>
  </si>
  <si>
    <t>W4K8E6</t>
  </si>
  <si>
    <t>W4KLI5_9HOMO</t>
  </si>
  <si>
    <t>W4KLI5</t>
  </si>
  <si>
    <t>W4YHL2_STRPU</t>
  </si>
  <si>
    <t>W4YHL2</t>
  </si>
  <si>
    <t>W4ZC91_STRPU</t>
  </si>
  <si>
    <t>W4ZC91</t>
  </si>
  <si>
    <t>W4ZGC9_STRPU</t>
  </si>
  <si>
    <t>W4ZGC9</t>
  </si>
  <si>
    <t>W5A0E2_WHEAT</t>
  </si>
  <si>
    <t>W5A0E2</t>
  </si>
  <si>
    <t>W5CFM0_WHEAT</t>
  </si>
  <si>
    <t>W5CFM0</t>
  </si>
  <si>
    <t>W5CKD0_WHEAT</t>
  </si>
  <si>
    <t>W5CKD0</t>
  </si>
  <si>
    <t>W5CRU6_WHEAT</t>
  </si>
  <si>
    <t>W5CRU6</t>
  </si>
  <si>
    <t>W5D7M7_WHEAT</t>
  </si>
  <si>
    <t>W5D7M7</t>
  </si>
  <si>
    <t>W5D8U4_WHEAT</t>
  </si>
  <si>
    <t>W5D8U4</t>
  </si>
  <si>
    <t>W5DIV7_WHEAT</t>
  </si>
  <si>
    <t>W5DIV7</t>
  </si>
  <si>
    <t>W5DWT9_WHEAT</t>
  </si>
  <si>
    <t>W5DWT9</t>
  </si>
  <si>
    <t>W5DXN4_WHEAT</t>
  </si>
  <si>
    <t>W5DXN4</t>
  </si>
  <si>
    <t>W5E2K9_WHEAT</t>
  </si>
  <si>
    <t>W5E2K9</t>
  </si>
  <si>
    <t>W5E572_WHEAT</t>
  </si>
  <si>
    <t>W5E572</t>
  </si>
  <si>
    <t>W5EH90_WHEAT</t>
  </si>
  <si>
    <t>W5EH90</t>
  </si>
  <si>
    <t>W5EJD1_WHEAT</t>
  </si>
  <si>
    <t>W5EJD1</t>
  </si>
  <si>
    <t>W5EL31_WHEAT</t>
  </si>
  <si>
    <t>W5EL31</t>
  </si>
  <si>
    <t>W5EWY9_WHEAT</t>
  </si>
  <si>
    <t>W5EWY9</t>
  </si>
  <si>
    <t>W5EZR3_WHEAT</t>
  </si>
  <si>
    <t>W5EZR3</t>
  </si>
  <si>
    <t>W5F912_WHEAT</t>
  </si>
  <si>
    <t>W5F912</t>
  </si>
  <si>
    <t>W5FHZ8_WHEAT</t>
  </si>
  <si>
    <t>W5FHZ8</t>
  </si>
  <si>
    <t>W5FSU2_WHEAT</t>
  </si>
  <si>
    <t>W5FSU2</t>
  </si>
  <si>
    <t>W5J674_ANODA</t>
  </si>
  <si>
    <t>W5J674</t>
  </si>
  <si>
    <t>W5J8U5_ANODA</t>
  </si>
  <si>
    <t>W5J8U5</t>
  </si>
  <si>
    <t>W5JNH7_ANODA</t>
  </si>
  <si>
    <t>W5JNH7</t>
  </si>
  <si>
    <t>W5K1V8_ASTMX</t>
  </si>
  <si>
    <t>W5K1V8</t>
  </si>
  <si>
    <t>W5KGZ3_ASTMX</t>
  </si>
  <si>
    <t>W5KGZ3</t>
  </si>
  <si>
    <t>W5KIZ2_ASTMX</t>
  </si>
  <si>
    <t>W5KIZ2</t>
  </si>
  <si>
    <t>W5KNS8_ASTMX</t>
  </si>
  <si>
    <t>W5KNS8</t>
  </si>
  <si>
    <t>W5KQJ7_ASTMX</t>
  </si>
  <si>
    <t>W5KQJ7</t>
  </si>
  <si>
    <t>W5L0S3_ASTMX</t>
  </si>
  <si>
    <t>W5L0S3</t>
  </si>
  <si>
    <t>W5LDE1_ASTMX</t>
  </si>
  <si>
    <t>W5LDE1</t>
  </si>
  <si>
    <t>W5LDE4_ASTMX</t>
  </si>
  <si>
    <t>W5LDE4</t>
  </si>
  <si>
    <t>W5LLE5_ASTMX</t>
  </si>
  <si>
    <t>W5LLE5</t>
  </si>
  <si>
    <t>W5M1J3_LEPOC</t>
  </si>
  <si>
    <t>W5M1J3</t>
  </si>
  <si>
    <t>W5MA19_LEPOC</t>
  </si>
  <si>
    <t>W5MA19</t>
  </si>
  <si>
    <t>W5MAV6_LEPOC</t>
  </si>
  <si>
    <t>W5MAV6</t>
  </si>
  <si>
    <t>W5MAX9_LEPOC</t>
  </si>
  <si>
    <t>W5MAX9</t>
  </si>
  <si>
    <t>W5MW14_LEPOC</t>
  </si>
  <si>
    <t>W5MW14</t>
  </si>
  <si>
    <t>W5MW20_LEPOC</t>
  </si>
  <si>
    <t>W5MW20</t>
  </si>
  <si>
    <t>W5NF16_LEPOC</t>
  </si>
  <si>
    <t>W5NF16</t>
  </si>
  <si>
    <t>W5NZM0_SHEEP</t>
  </si>
  <si>
    <t>W5NZM0</t>
  </si>
  <si>
    <t>W5PG36_SHEEP</t>
  </si>
  <si>
    <t>W5PG36</t>
  </si>
  <si>
    <t>W5PI26_SHEEP</t>
  </si>
  <si>
    <t>W5PI26</t>
  </si>
  <si>
    <t>W5PJH7_SHEEP</t>
  </si>
  <si>
    <t>W5PJH7</t>
  </si>
  <si>
    <t>W5PW62_SHEEP</t>
  </si>
  <si>
    <t>W5PW62</t>
  </si>
  <si>
    <t>W5QGX3_SHEEP</t>
  </si>
  <si>
    <t>W5QGX3</t>
  </si>
  <si>
    <t>W5QIQ3_SHEEP</t>
  </si>
  <si>
    <t>W5QIQ3</t>
  </si>
  <si>
    <t>W6MLP1_9ASCO</t>
  </si>
  <si>
    <t>W6MLP1</t>
  </si>
  <si>
    <t>W6MN48_9ASCO</t>
  </si>
  <si>
    <t>W6MN48</t>
  </si>
  <si>
    <t>W6NWY9_HAECO</t>
  </si>
  <si>
    <t>W6NWY9</t>
  </si>
  <si>
    <t>W6PUM0_PENRF</t>
  </si>
  <si>
    <t>W6PUM0</t>
  </si>
  <si>
    <t>W6QMH2_PENRF</t>
  </si>
  <si>
    <t>W6QMH2</t>
  </si>
  <si>
    <t>W6U9I8_ECHGR</t>
  </si>
  <si>
    <t>W6U9I8</t>
  </si>
  <si>
    <t>W6ULL8_ECHGR</t>
  </si>
  <si>
    <t>W6ULL8</t>
  </si>
  <si>
    <t>W6URG1_ECHGR</t>
  </si>
  <si>
    <t>W6URG1</t>
  </si>
  <si>
    <t>W6XVF6_COCCA</t>
  </si>
  <si>
    <t>W6XVF6</t>
  </si>
  <si>
    <t>W6YLG1_COCCA</t>
  </si>
  <si>
    <t>W6YLG1</t>
  </si>
  <si>
    <t>W7AHI5_9APIC</t>
  </si>
  <si>
    <t>W7AHI5</t>
  </si>
  <si>
    <t>W7AK76_PLAVN</t>
  </si>
  <si>
    <t>W7AK76</t>
  </si>
  <si>
    <t>W7AXD3_PLAVN</t>
  </si>
  <si>
    <t>W7AXD3</t>
  </si>
  <si>
    <t>W7I0F8_9PEZI</t>
  </si>
  <si>
    <t>W7I0F8</t>
  </si>
  <si>
    <t>W7I883_9PEZI</t>
  </si>
  <si>
    <t>W7I883</t>
  </si>
  <si>
    <t>W7JGV6_PLAFA</t>
  </si>
  <si>
    <t>W7JGV6</t>
  </si>
  <si>
    <t>W7JSE5_PLAFA</t>
  </si>
  <si>
    <t>W7JSE5</t>
  </si>
  <si>
    <t>W7K851_PLAFO</t>
  </si>
  <si>
    <t>W7K851</t>
  </si>
  <si>
    <t>W7LL51_GIBM7</t>
  </si>
  <si>
    <t>W7LL51</t>
  </si>
  <si>
    <t>W7MK66_GIBM7</t>
  </si>
  <si>
    <t>W7MK66</t>
  </si>
  <si>
    <t>W7TU84_9STRA</t>
  </si>
  <si>
    <t>W7TU84</t>
  </si>
  <si>
    <t>W7U446_9STRA</t>
  </si>
  <si>
    <t>W7U446</t>
  </si>
  <si>
    <t>W9CFL9_9HELO</t>
  </si>
  <si>
    <t>W9CFL9</t>
  </si>
  <si>
    <t>W9CSK5_9HELO</t>
  </si>
  <si>
    <t>W9CSK5</t>
  </si>
  <si>
    <t>W9QKK1_9ROSA</t>
  </si>
  <si>
    <t>W9QKK1</t>
  </si>
  <si>
    <t>W9QZM5_9ROSA</t>
  </si>
  <si>
    <t>W9QZM5</t>
  </si>
  <si>
    <t>W9R9M3_9ROSA</t>
  </si>
  <si>
    <t>W9R9M3</t>
  </si>
  <si>
    <t>W9RIY9_9ROSA</t>
  </si>
  <si>
    <t>W9RIY9</t>
  </si>
  <si>
    <t>W9RWE4_9ROSA</t>
  </si>
  <si>
    <t>W9RWE4</t>
  </si>
  <si>
    <t>W9SGN2_9ROSA</t>
  </si>
  <si>
    <t>W9SGN2</t>
  </si>
  <si>
    <t>W9T279_9ROSA</t>
  </si>
  <si>
    <t>W9T279</t>
  </si>
  <si>
    <t>W9W396_9EURO</t>
  </si>
  <si>
    <t>W9W396</t>
  </si>
  <si>
    <t>W9W424_9EURO</t>
  </si>
  <si>
    <t>W9W424</t>
  </si>
  <si>
    <t>W9WTS7_9EURO</t>
  </si>
  <si>
    <t>W9WTS7</t>
  </si>
  <si>
    <t>W9WVQ9_9EURO</t>
  </si>
  <si>
    <t>W9WVQ9</t>
  </si>
  <si>
    <t>W9XBS9_9EURO</t>
  </si>
  <si>
    <t>W9XBS9</t>
  </si>
  <si>
    <t>W9XHC7_9EURO</t>
  </si>
  <si>
    <t>W9XHC7</t>
  </si>
  <si>
    <t>W9XTS4_9EURO</t>
  </si>
  <si>
    <t>W9XTS4</t>
  </si>
  <si>
    <t>W9YV43_9EURO</t>
  </si>
  <si>
    <t>W9YV43</t>
  </si>
  <si>
    <t>X0CK75_FUSOX</t>
  </si>
  <si>
    <t>X0CK75</t>
  </si>
  <si>
    <t>X0D9X0_FUSOX</t>
  </si>
  <si>
    <t>X0D9X0</t>
  </si>
  <si>
    <t>X0KGY6_FUSOX</t>
  </si>
  <si>
    <t>X0KGY6</t>
  </si>
  <si>
    <t>X0KXB5_FUSOX</t>
  </si>
  <si>
    <t>X0KXB5</t>
  </si>
  <si>
    <t>Названия строк</t>
  </si>
  <si>
    <t>Общий итог</t>
  </si>
  <si>
    <t>Количество по полю Pfam_AC</t>
  </si>
  <si>
    <t>Названия столбцов</t>
  </si>
  <si>
    <t>(пусто)</t>
  </si>
  <si>
    <t xml:space="preserve">Length </t>
  </si>
  <si>
    <t>Taxonomy</t>
  </si>
  <si>
    <t>OS</t>
  </si>
  <si>
    <t>OX</t>
  </si>
  <si>
    <t>F1</t>
  </si>
  <si>
    <t>M1</t>
  </si>
  <si>
    <t>V1</t>
  </si>
  <si>
    <t>F2</t>
  </si>
  <si>
    <t>M2</t>
  </si>
  <si>
    <t>V2</t>
  </si>
  <si>
    <t xml:space="preserve"> Fungi</t>
  </si>
  <si>
    <t xml:space="preserve"> Metazoa</t>
  </si>
  <si>
    <t xml:space="preserve"> Viridiplantae</t>
  </si>
  <si>
    <t xml:space="preserve">Sequence AC </t>
  </si>
  <si>
    <t>Taxon</t>
  </si>
  <si>
    <t>Architecture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</si>
</sst>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axonom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axonomy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onomy"/>
    </sheetNames>
    <sheetDataSet>
      <sheetData sheetId="0" refreshError="1">
        <row r="1">
          <cell r="B1" t="str">
            <v>primary_AC</v>
          </cell>
          <cell r="C1" t="str">
            <v>OS</v>
          </cell>
          <cell r="D1" t="str">
            <v>OG</v>
          </cell>
          <cell r="E1" t="str">
            <v>OX</v>
          </cell>
          <cell r="F1" t="str">
            <v>OH</v>
          </cell>
          <cell r="G1" t="str">
            <v>Taxonomy</v>
          </cell>
        </row>
        <row r="2">
          <cell r="B2" t="str">
            <v>A0A010R9S2</v>
          </cell>
          <cell r="C2" t="str">
            <v xml:space="preserve"> Colletotrichum fioriniae PJ7.</v>
          </cell>
          <cell r="E2" t="str">
            <v xml:space="preserve"> NCBI_TaxID=1445577 {ECO:0000313|EMBL:EXF74474.1, ECO:0000313|Proteomes:UP000020467};</v>
          </cell>
          <cell r="G2" t="str">
            <v>Eukaryota</v>
          </cell>
          <cell r="H2" t="str">
            <v xml:space="preserve"> Fungi</v>
          </cell>
        </row>
        <row r="3">
          <cell r="B3" t="str">
            <v>A0A010RE16</v>
          </cell>
          <cell r="C3" t="str">
            <v xml:space="preserve"> Colletotrichum fioriniae PJ7.</v>
          </cell>
          <cell r="E3" t="str">
            <v xml:space="preserve"> NCBI_TaxID=1445577 {ECO:0000313|EMBL:EXF78496.1, ECO:0000313|Proteomes:UP000020467};</v>
          </cell>
          <cell r="G3" t="str">
            <v>Eukaryota</v>
          </cell>
          <cell r="H3" t="str">
            <v xml:space="preserve"> Fungi</v>
          </cell>
        </row>
        <row r="4">
          <cell r="B4" t="str">
            <v>A0A014NCJ3</v>
          </cell>
          <cell r="C4" t="str">
            <v xml:space="preserve"> Metarhizium robertsii.</v>
          </cell>
          <cell r="E4" t="str">
            <v xml:space="preserve"> NCBI_TaxID=568076 {ECO:0000313|EMBL:EXU99382.1, ECO:0000313|Proteomes:UP000030151};</v>
          </cell>
          <cell r="G4" t="str">
            <v>Eukaryota</v>
          </cell>
          <cell r="H4" t="str">
            <v xml:space="preserve"> Fungi</v>
          </cell>
        </row>
        <row r="5">
          <cell r="B5" t="str">
            <v>A0A016V0B7</v>
          </cell>
          <cell r="C5" t="str">
            <v xml:space="preserve"> Ancylostoma ceylanicum.</v>
          </cell>
          <cell r="E5" t="str">
            <v xml:space="preserve"> NCBI_TaxID=53326 {ECO:0000313|EMBL:EYC21079.1, ECO:0000313|Proteomes:UP000024635};</v>
          </cell>
          <cell r="G5" t="str">
            <v>Eukaryota</v>
          </cell>
          <cell r="H5" t="str">
            <v xml:space="preserve"> Metazoa</v>
          </cell>
        </row>
        <row r="6">
          <cell r="B6" t="str">
            <v>A0A016V0Z2</v>
          </cell>
          <cell r="C6" t="str">
            <v xml:space="preserve"> Ancylostoma ceylanicum.</v>
          </cell>
          <cell r="E6" t="str">
            <v xml:space="preserve"> NCBI_TaxID=53326 {ECO:0000313|EMBL:EYC21080.1, ECO:0000313|Proteomes:UP000024635};</v>
          </cell>
          <cell r="G6" t="str">
            <v>Eukaryota</v>
          </cell>
          <cell r="H6" t="str">
            <v xml:space="preserve"> Metazoa</v>
          </cell>
        </row>
        <row r="7">
          <cell r="B7" t="str">
            <v>A0A016V266</v>
          </cell>
          <cell r="C7" t="str">
            <v xml:space="preserve"> Ancylostoma ceylanicum.</v>
          </cell>
          <cell r="E7" t="str">
            <v xml:space="preserve"> NCBI_TaxID=53326 {ECO:0000313|EMBL:EYC21077.1, ECO:0000313|Proteomes:UP000024635};</v>
          </cell>
          <cell r="G7" t="str">
            <v>Eukaryota</v>
          </cell>
          <cell r="H7" t="str">
            <v xml:space="preserve"> Metazoa</v>
          </cell>
        </row>
        <row r="8">
          <cell r="B8" t="str">
            <v>A0A016V2Z9</v>
          </cell>
          <cell r="C8" t="str">
            <v xml:space="preserve"> Ancylostoma ceylanicum.</v>
          </cell>
          <cell r="E8" t="str">
            <v xml:space="preserve"> NCBI_TaxID=53326 {ECO:0000313|EMBL:EYC21078.1, ECO:0000313|Proteomes:UP000024635};</v>
          </cell>
          <cell r="G8" t="str">
            <v>Eukaryota</v>
          </cell>
          <cell r="H8" t="str">
            <v xml:space="preserve"> Metazoa</v>
          </cell>
        </row>
        <row r="9">
          <cell r="B9" t="str">
            <v>A0A016WXB6</v>
          </cell>
          <cell r="C9" t="str">
            <v xml:space="preserve"> Ancylostoma ceylanicum.</v>
          </cell>
          <cell r="E9" t="str">
            <v xml:space="preserve"> NCBI_TaxID=53326 {ECO:0000313|EMBL:EYC44454.1, ECO:0000313|Proteomes:UP000024635};</v>
          </cell>
          <cell r="G9" t="str">
            <v>Eukaryota</v>
          </cell>
          <cell r="H9" t="str">
            <v xml:space="preserve"> Metazoa</v>
          </cell>
        </row>
        <row r="10">
          <cell r="B10" t="str">
            <v>A0A016WXR2</v>
          </cell>
          <cell r="C10" t="str">
            <v xml:space="preserve"> Ancylostoma ceylanicum.</v>
          </cell>
          <cell r="E10" t="str">
            <v xml:space="preserve"> NCBI_TaxID=53326 {ECO:0000313|EMBL:EYC44455.1, ECO:0000313|Proteomes:UP000024635};</v>
          </cell>
          <cell r="G10" t="str">
            <v>Eukaryota</v>
          </cell>
          <cell r="H10" t="str">
            <v xml:space="preserve"> Metazoa</v>
          </cell>
        </row>
        <row r="11">
          <cell r="B11" t="str">
            <v>A0A016WXY9</v>
          </cell>
          <cell r="C11" t="str">
            <v xml:space="preserve"> Ancylostoma ceylanicum.</v>
          </cell>
          <cell r="E11" t="str">
            <v xml:space="preserve"> NCBI_TaxID=53326 {ECO:0000313|EMBL:EYC44456.1, ECO:0000313|Proteomes:UP000024635};</v>
          </cell>
          <cell r="G11" t="str">
            <v>Eukaryota</v>
          </cell>
          <cell r="H11" t="str">
            <v xml:space="preserve"> Metazoa</v>
          </cell>
        </row>
        <row r="12">
          <cell r="B12" t="str">
            <v>A0A016WYW8</v>
          </cell>
          <cell r="C12" t="str">
            <v xml:space="preserve"> Ancylostoma ceylanicum.</v>
          </cell>
          <cell r="E12" t="str">
            <v xml:space="preserve"> NCBI_TaxID=53326 {ECO:0000313|EMBL:EYC44457.1, ECO:0000313|Proteomes:UP000024635};</v>
          </cell>
          <cell r="G12" t="str">
            <v>Eukaryota</v>
          </cell>
          <cell r="H12" t="str">
            <v xml:space="preserve"> Metazoa</v>
          </cell>
        </row>
        <row r="13">
          <cell r="B13" t="str">
            <v>A0A016WZK6</v>
          </cell>
          <cell r="C13" t="str">
            <v xml:space="preserve"> Ancylostoma ceylanicum.</v>
          </cell>
          <cell r="E13" t="str">
            <v xml:space="preserve"> NCBI_TaxID=53326 {ECO:0000313|EMBL:EYC44458.1, ECO:0000313|Proteomes:UP000024635};</v>
          </cell>
          <cell r="G13" t="str">
            <v>Eukaryota</v>
          </cell>
          <cell r="H13" t="str">
            <v xml:space="preserve"> Metazoa</v>
          </cell>
        </row>
        <row r="14">
          <cell r="B14" t="str">
            <v>A0A017SKU7</v>
          </cell>
          <cell r="C14" t="str">
            <v xml:space="preserve"> Aspergillus ruber CBS 135680.</v>
          </cell>
          <cell r="E14" t="str">
            <v xml:space="preserve"> NCBI_TaxID=1388766 {ECO:0000313|EMBL:EYE97269.1, ECO:0000313|Proteomes:UP000019804};</v>
          </cell>
          <cell r="G14" t="str">
            <v>Eukaryota</v>
          </cell>
          <cell r="H14" t="str">
            <v xml:space="preserve"> Fungi</v>
          </cell>
        </row>
        <row r="15">
          <cell r="B15" t="str">
            <v>A0A017SNN2</v>
          </cell>
          <cell r="C15" t="str">
            <v xml:space="preserve"> Aspergillus ruber CBS 135680.</v>
          </cell>
          <cell r="E15" t="str">
            <v xml:space="preserve"> NCBI_TaxID=1388766 {ECO:0000313|EMBL:EYE97895.1, ECO:0000313|Proteomes:UP000019804};</v>
          </cell>
          <cell r="G15" t="str">
            <v>Eukaryota</v>
          </cell>
          <cell r="H15" t="str">
            <v xml:space="preserve"> Fungi</v>
          </cell>
        </row>
        <row r="16">
          <cell r="B16" t="str">
            <v>A0A022Q182</v>
          </cell>
          <cell r="C16" t="str">
            <v xml:space="preserve"> Erythranthe guttata (Yellow monkey flower) (Mimulus guttatus).</v>
          </cell>
          <cell r="E16" t="str">
            <v xml:space="preserve"> NCBI_TaxID=4155 {ECO:0000313|EMBL:EYU20913.1, ECO:0000313|Proteomes:UP000030748};</v>
          </cell>
          <cell r="G16" t="str">
            <v>Eukaryota</v>
          </cell>
          <cell r="H16" t="str">
            <v xml:space="preserve"> Viridiplantae</v>
          </cell>
        </row>
        <row r="17">
          <cell r="B17" t="str">
            <v>A0A022Q4A1</v>
          </cell>
          <cell r="C17" t="str">
            <v xml:space="preserve"> Erythranthe guttata (Yellow monkey flower) (Mimulus guttatus).</v>
          </cell>
          <cell r="E17" t="str">
            <v xml:space="preserve"> NCBI_TaxID=4155 {ECO:0000313|EMBL:EYU22439.1, ECO:0000313|Proteomes:UP000030748};</v>
          </cell>
          <cell r="G17" t="str">
            <v>Eukaryota</v>
          </cell>
          <cell r="H17" t="str">
            <v xml:space="preserve"> Viridiplantae</v>
          </cell>
        </row>
        <row r="18">
          <cell r="B18" t="str">
            <v>A0A022QQD5</v>
          </cell>
          <cell r="C18" t="str">
            <v xml:space="preserve"> Erythranthe guttata (Yellow monkey flower) (Mimulus guttatus).</v>
          </cell>
          <cell r="E18" t="str">
            <v xml:space="preserve"> NCBI_TaxID=4155 {ECO:0000313|EMBL:EYU28705.1, ECO:0000313|Proteomes:UP000030748};</v>
          </cell>
          <cell r="G18" t="str">
            <v>Eukaryota</v>
          </cell>
          <cell r="H18" t="str">
            <v xml:space="preserve"> Viridiplantae</v>
          </cell>
        </row>
        <row r="19">
          <cell r="B19" t="str">
            <v>A0A022QQS6</v>
          </cell>
          <cell r="C19" t="str">
            <v xml:space="preserve"> Erythranthe guttata (Yellow monkey flower) (Mimulus guttatus).</v>
          </cell>
          <cell r="E19" t="str">
            <v xml:space="preserve"> NCBI_TaxID=4155 {ECO:0000313|EMBL:EYU29628.1, ECO:0000313|Proteomes:UP000030748};</v>
          </cell>
          <cell r="G19" t="str">
            <v>Eukaryota</v>
          </cell>
          <cell r="H19" t="str">
            <v xml:space="preserve"> Viridiplantae</v>
          </cell>
        </row>
        <row r="20">
          <cell r="B20" t="str">
            <v>A0A022R210</v>
          </cell>
          <cell r="C20" t="str">
            <v xml:space="preserve"> Erythranthe guttata (Yellow monkey flower) (Mimulus guttatus).</v>
          </cell>
          <cell r="E20" t="str">
            <v xml:space="preserve"> NCBI_TaxID=4155 {ECO:0000313|EMBL:EYU34672.1, ECO:0000313|Proteomes:UP000030748};</v>
          </cell>
          <cell r="G20" t="str">
            <v>Eukaryota</v>
          </cell>
          <cell r="H20" t="str">
            <v xml:space="preserve"> Viridiplantae</v>
          </cell>
        </row>
        <row r="21">
          <cell r="B21" t="str">
            <v>A0A022R3C9</v>
          </cell>
          <cell r="C21" t="str">
            <v xml:space="preserve"> Erythranthe guttata (Yellow monkey flower) (Mimulus guttatus).</v>
          </cell>
          <cell r="E21" t="str">
            <v xml:space="preserve"> NCBI_TaxID=4155 {ECO:0000313|EMBL:EYU34113.1, ECO:0000313|Proteomes:UP000030748};</v>
          </cell>
          <cell r="G21" t="str">
            <v>Eukaryota</v>
          </cell>
          <cell r="H21" t="str">
            <v xml:space="preserve"> Viridiplantae</v>
          </cell>
        </row>
        <row r="22">
          <cell r="B22" t="str">
            <v>A0A022R3W5</v>
          </cell>
          <cell r="C22" t="str">
            <v xml:space="preserve"> Erythranthe guttata (Yellow monkey flower) (Mimulus guttatus).</v>
          </cell>
          <cell r="E22" t="str">
            <v xml:space="preserve"> NCBI_TaxID=4155 {ECO:0000313|EMBL:EYU34669.1, ECO:0000313|Proteomes:UP000030748};</v>
          </cell>
          <cell r="G22" t="str">
            <v>Eukaryota</v>
          </cell>
          <cell r="H22" t="str">
            <v xml:space="preserve"> Viridiplantae</v>
          </cell>
        </row>
        <row r="23">
          <cell r="B23" t="str">
            <v>A0A022RAW3</v>
          </cell>
          <cell r="C23" t="str">
            <v xml:space="preserve"> Erythranthe guttata (Yellow monkey flower) (Mimulus guttatus).</v>
          </cell>
          <cell r="E23" t="str">
            <v xml:space="preserve"> NCBI_TaxID=4155 {ECO:0000313|EMBL:EYU36873.1, ECO:0000313|Proteomes:UP000030748};</v>
          </cell>
          <cell r="G23" t="str">
            <v>Eukaryota</v>
          </cell>
          <cell r="H23" t="str">
            <v xml:space="preserve"> Viridiplantae</v>
          </cell>
        </row>
        <row r="24">
          <cell r="B24" t="str">
            <v>A0A022RZU9</v>
          </cell>
          <cell r="C24" t="str">
            <v xml:space="preserve"> Erythranthe guttata (Yellow monkey flower) (Mimulus guttatus).</v>
          </cell>
          <cell r="E24" t="str">
            <v xml:space="preserve"> NCBI_TaxID=4155 {ECO:0000313|EMBL:EYU44490.1, ECO:0000313|Proteomes:UP000030748};</v>
          </cell>
          <cell r="G24" t="str">
            <v>Eukaryota</v>
          </cell>
          <cell r="H24" t="str">
            <v xml:space="preserve"> Viridiplantae</v>
          </cell>
        </row>
        <row r="25">
          <cell r="B25" t="str">
            <v>A0A022S150</v>
          </cell>
          <cell r="C25" t="str">
            <v xml:space="preserve"> Erythranthe guttata (Yellow monkey flower) (Mimulus guttatus).</v>
          </cell>
          <cell r="E25" t="str">
            <v xml:space="preserve"> NCBI_TaxID=4155 {ECO:0000313|EMBL:EYU46064.1, ECO:0000313|Proteomes:UP000030748};</v>
          </cell>
          <cell r="G25" t="str">
            <v>Eukaryota</v>
          </cell>
          <cell r="H25" t="str">
            <v xml:space="preserve"> Viridiplantae</v>
          </cell>
        </row>
        <row r="26">
          <cell r="B26" t="str">
            <v>A0A023AY29</v>
          </cell>
          <cell r="C26" t="str">
            <v xml:space="preserve"> Gregarina niphandrodes (Septate eugregarine).</v>
          </cell>
          <cell r="E26" t="str">
            <v xml:space="preserve"> NCBI_TaxID=110365 {ECO:0000313|EMBL:EZG43561.1, ECO:0000313|Proteomes:UP000019763};</v>
          </cell>
          <cell r="G26" t="str">
            <v>Eukaryota</v>
          </cell>
          <cell r="H26" t="str">
            <v xml:space="preserve"> Alveolata</v>
          </cell>
        </row>
        <row r="27">
          <cell r="B27" t="str">
            <v>A0A024GC66</v>
          </cell>
          <cell r="C27" t="str">
            <v xml:space="preserve"> Albugo candida.</v>
          </cell>
          <cell r="E27" t="str">
            <v xml:space="preserve"> NCBI_TaxID=65357 {ECO:0000313|EMBL:CCI44428.1, ECO:0000313|Proteomes:UP000053237};</v>
          </cell>
          <cell r="G27" t="str">
            <v>Eukaryota</v>
          </cell>
          <cell r="H27" t="str">
            <v xml:space="preserve"> Stramenopiles</v>
          </cell>
        </row>
        <row r="28">
          <cell r="B28" t="str">
            <v>A0A024GH26</v>
          </cell>
          <cell r="C28" t="str">
            <v xml:space="preserve"> Albugo candida.</v>
          </cell>
          <cell r="E28" t="str">
            <v xml:space="preserve"> NCBI_TaxID=65357 {ECO:0000313|EMBL:CCI46193.1, ECO:0000313|Proteomes:UP000053237};</v>
          </cell>
          <cell r="G28" t="str">
            <v>Eukaryota</v>
          </cell>
          <cell r="H28" t="str">
            <v xml:space="preserve"> Stramenopiles</v>
          </cell>
        </row>
        <row r="29">
          <cell r="B29" t="str">
            <v>A0A024GI36</v>
          </cell>
          <cell r="C29" t="str">
            <v xml:space="preserve"> Albugo candida.</v>
          </cell>
          <cell r="E29" t="str">
            <v xml:space="preserve"> NCBI_TaxID=65357 {ECO:0000313|EMBL:CCI46192.1, ECO:0000313|Proteomes:UP000053237};</v>
          </cell>
          <cell r="G29" t="str">
            <v>Eukaryota</v>
          </cell>
          <cell r="H29" t="str">
            <v xml:space="preserve"> Stramenopiles</v>
          </cell>
        </row>
        <row r="30">
          <cell r="B30" t="str">
            <v>A0A024TCU8</v>
          </cell>
          <cell r="C30" t="str">
            <v xml:space="preserve"> Aphanomyces invadans.</v>
          </cell>
          <cell r="E30" t="str">
            <v xml:space="preserve"> NCBI_TaxID=157072 {ECO:0000313|EMBL:ETV91182.1, ECO:0000313|Proteomes:UP000024375};</v>
          </cell>
          <cell r="G30" t="str">
            <v>Eukaryota</v>
          </cell>
          <cell r="H30" t="str">
            <v xml:space="preserve"> Stramenopiles</v>
          </cell>
        </row>
        <row r="31">
          <cell r="B31" t="str">
            <v>A0A024TXR6</v>
          </cell>
          <cell r="C31" t="str">
            <v xml:space="preserve"> Aphanomyces invadans.</v>
          </cell>
          <cell r="E31" t="str">
            <v xml:space="preserve"> NCBI_TaxID=157072 {ECO:0000313|EMBL:ETV98789.1, ECO:0000313|Proteomes:UP000024375};</v>
          </cell>
          <cell r="G31" t="str">
            <v>Eukaryota</v>
          </cell>
          <cell r="H31" t="str">
            <v xml:space="preserve"> Stramenopiles</v>
          </cell>
        </row>
        <row r="32">
          <cell r="B32" t="str">
            <v>A0A024TXT4</v>
          </cell>
          <cell r="C32" t="str">
            <v xml:space="preserve"> Aphanomyces invadans.</v>
          </cell>
          <cell r="E32" t="str">
            <v xml:space="preserve"> NCBI_TaxID=157072 {ECO:0000313|EMBL:ETV98828.1, ECO:0000313|Proteomes:UP000024375};</v>
          </cell>
          <cell r="G32" t="str">
            <v>Eukaryota</v>
          </cell>
          <cell r="H32" t="str">
            <v xml:space="preserve"> Stramenopiles</v>
          </cell>
        </row>
        <row r="33">
          <cell r="B33" t="str">
            <v>A0A024VKC1</v>
          </cell>
          <cell r="C33" t="str">
            <v xml:space="preserve"> Plasmodium falciparum FCH/4.</v>
          </cell>
          <cell r="E33" t="str">
            <v xml:space="preserve"> NCBI_TaxID=1036724 {ECO:0000313|EMBL:ETW28743.1, ECO:0000313|Proteomes:UP000030656};</v>
          </cell>
          <cell r="G33" t="str">
            <v>Eukaryota</v>
          </cell>
          <cell r="H33" t="str">
            <v xml:space="preserve"> Alveolata</v>
          </cell>
        </row>
        <row r="34">
          <cell r="B34" t="str">
            <v>A0A024VS93</v>
          </cell>
          <cell r="C34" t="str">
            <v xml:space="preserve"> Plasmodium falciparum FCH/4.</v>
          </cell>
          <cell r="E34" t="str">
            <v xml:space="preserve"> NCBI_TaxID=1036724 {ECO:0000313|EMBL:ETW31178.1, ECO:0000313|Proteomes:UP000030656};</v>
          </cell>
          <cell r="G34" t="str">
            <v>Eukaryota</v>
          </cell>
          <cell r="H34" t="str">
            <v xml:space="preserve"> Alveolata</v>
          </cell>
        </row>
        <row r="35">
          <cell r="B35" t="str">
            <v>A0A024WC82</v>
          </cell>
          <cell r="C35" t="str">
            <v xml:space="preserve"> Plasmodium falciparum Tanzania (2000708).</v>
          </cell>
          <cell r="E35" t="str">
            <v xml:space="preserve"> NCBI_TaxID=1036725 {ECO:0000313|EMBL:ETW37836.1, ECO:0000313|Proteomes:UP000030708};</v>
          </cell>
          <cell r="G35" t="str">
            <v>Eukaryota</v>
          </cell>
          <cell r="H35" t="str">
            <v xml:space="preserve"> Alveolata</v>
          </cell>
        </row>
        <row r="36">
          <cell r="B36" t="str">
            <v>A0A024WIP8</v>
          </cell>
          <cell r="C36" t="str">
            <v xml:space="preserve"> Plasmodium falciparum MaliPS096_E11.</v>
          </cell>
          <cell r="E36" t="str">
            <v xml:space="preserve"> NCBI_TaxID=1036727 {ECO:0000313|EMBL:ETW46858.1, ECO:0000313|Proteomes:UP000030699};</v>
          </cell>
          <cell r="G36" t="str">
            <v>Eukaryota</v>
          </cell>
          <cell r="H36" t="str">
            <v xml:space="preserve"> Alveolata</v>
          </cell>
        </row>
        <row r="37">
          <cell r="B37" t="str">
            <v>A0A024WTI1</v>
          </cell>
          <cell r="C37" t="str">
            <v xml:space="preserve"> Plasmodium falciparum MaliPS096_E11.</v>
          </cell>
          <cell r="E37" t="str">
            <v xml:space="preserve"> NCBI_TaxID=1036727 {ECO:0000313|EMBL:ETW50529.1, ECO:0000313|Proteomes:UP000030699};</v>
          </cell>
          <cell r="G37" t="str">
            <v>Eukaryota</v>
          </cell>
          <cell r="H37" t="str">
            <v xml:space="preserve"> Alveolata</v>
          </cell>
        </row>
        <row r="38">
          <cell r="B38" t="str">
            <v>A0A026W8Q6</v>
          </cell>
          <cell r="C38" t="str">
            <v xml:space="preserve"> Ooceraea biroi (Clonal raider ant) (Cerapachys biroi).</v>
          </cell>
          <cell r="E38" t="str">
            <v xml:space="preserve"> NCBI_TaxID=2015173 {ECO:0000313|EMBL:EZA51409.1, ECO:0000313|Proteomes:UP000053097};</v>
          </cell>
          <cell r="G38" t="str">
            <v>Eukaryota</v>
          </cell>
          <cell r="H38" t="str">
            <v xml:space="preserve"> Metazoa</v>
          </cell>
        </row>
        <row r="39">
          <cell r="B39" t="str">
            <v>A0A026WPY5</v>
          </cell>
          <cell r="C39" t="str">
            <v xml:space="preserve"> Ooceraea biroi (Clonal raider ant) (Cerapachys biroi).</v>
          </cell>
          <cell r="E39" t="str">
            <v xml:space="preserve"> NCBI_TaxID=2015173 {ECO:0000313|EMBL:EZA57736.1, ECO:0000313|Proteomes:UP000053097};</v>
          </cell>
          <cell r="G39" t="str">
            <v>Eukaryota</v>
          </cell>
          <cell r="H39" t="str">
            <v xml:space="preserve"> Metazoa</v>
          </cell>
        </row>
        <row r="40">
          <cell r="B40" t="str">
            <v>A0A026WQS2</v>
          </cell>
          <cell r="C40" t="str">
            <v xml:space="preserve"> Ooceraea biroi (Clonal raider ant) (Cerapachys biroi).</v>
          </cell>
          <cell r="E40" t="str">
            <v xml:space="preserve"> NCBI_TaxID=2015173 {ECO:0000313|EMBL:EZA58298.1, ECO:0000313|Proteomes:UP000053097};</v>
          </cell>
          <cell r="G40" t="str">
            <v>Eukaryota</v>
          </cell>
          <cell r="H40" t="str">
            <v xml:space="preserve"> Metazoa</v>
          </cell>
        </row>
        <row r="41">
          <cell r="B41" t="str">
            <v>A0A026X0N9</v>
          </cell>
          <cell r="C41" t="str">
            <v xml:space="preserve"> Ooceraea biroi (Clonal raider ant) (Cerapachys biroi).</v>
          </cell>
          <cell r="E41" t="str">
            <v xml:space="preserve"> NCBI_TaxID=2015173 {ECO:0000313|EMBL:EZA61875.1, ECO:0000313|Proteomes:UP000053097};</v>
          </cell>
          <cell r="G41" t="str">
            <v>Eukaryota</v>
          </cell>
          <cell r="H41" t="str">
            <v xml:space="preserve"> Metazoa</v>
          </cell>
        </row>
        <row r="42">
          <cell r="B42" t="str">
            <v>A0A044QTA1</v>
          </cell>
          <cell r="C42" t="str">
            <v xml:space="preserve"> Onchocerca volvulus.</v>
          </cell>
          <cell r="E42" t="str">
            <v xml:space="preserve"> NCBI_TaxID=6282 {ECO:0000313|EnsemblMetazoa:OVOC10500, ECO:0000313|Proteomes:UP000024404};</v>
          </cell>
          <cell r="G42" t="str">
            <v>Eukaryota</v>
          </cell>
          <cell r="H42" t="str">
            <v xml:space="preserve"> Metazoa</v>
          </cell>
        </row>
        <row r="43">
          <cell r="B43" t="str">
            <v>A0A044T7P5</v>
          </cell>
          <cell r="C43" t="str">
            <v xml:space="preserve"> Onchocerca volvulus.</v>
          </cell>
          <cell r="E43" t="str">
            <v xml:space="preserve"> NCBI_TaxID=6282 {ECO:0000313|EnsemblMetazoa:OVOC4178, ECO:0000313|Proteomes:UP000024404};</v>
          </cell>
          <cell r="G43" t="str">
            <v>Eukaryota</v>
          </cell>
          <cell r="H43" t="str">
            <v xml:space="preserve"> Metazoa</v>
          </cell>
        </row>
        <row r="44">
          <cell r="B44" t="str">
            <v>A0A058Z9T0</v>
          </cell>
          <cell r="C44" t="str">
            <v xml:space="preserve"> Fonticula alba.</v>
          </cell>
          <cell r="E44" t="str">
            <v xml:space="preserve"> NCBI_TaxID=691883 {ECO:0000313|EMBL:KCV70985.1, ECO:0000313|Proteomes:UP000030693};</v>
          </cell>
          <cell r="G44" t="str">
            <v>Eukaryota</v>
          </cell>
          <cell r="H44" t="str">
            <v xml:space="preserve"> Nucleariidae and Fonticula group</v>
          </cell>
        </row>
        <row r="45">
          <cell r="B45" t="str">
            <v>A0A058ZCK9</v>
          </cell>
          <cell r="C45" t="str">
            <v xml:space="preserve"> Fonticula alba.</v>
          </cell>
          <cell r="E45" t="str">
            <v xml:space="preserve"> NCBI_TaxID=691883 {ECO:0000313|EMBL:KCV71676.1, ECO:0000313|Proteomes:UP000030693};</v>
          </cell>
          <cell r="G45" t="str">
            <v>Eukaryota</v>
          </cell>
          <cell r="H45" t="str">
            <v xml:space="preserve"> Nucleariidae and Fonticula group</v>
          </cell>
        </row>
        <row r="46">
          <cell r="B46" t="str">
            <v>A0A059A9X7</v>
          </cell>
          <cell r="C46" t="str">
            <v xml:space="preserve"> Eucalyptus grandis (Flooded gum).</v>
          </cell>
          <cell r="E46" t="str">
            <v xml:space="preserve"> NCBI_TaxID=71139 {ECO:0000313|EMBL:KCW50653.1, ECO:0000313|Proteomes:UP000030711};</v>
          </cell>
          <cell r="G46" t="str">
            <v>Eukaryota</v>
          </cell>
          <cell r="H46" t="str">
            <v xml:space="preserve"> Viridiplantae</v>
          </cell>
        </row>
        <row r="47">
          <cell r="B47" t="str">
            <v>A0A059AG31</v>
          </cell>
          <cell r="C47" t="str">
            <v xml:space="preserve"> Eucalyptus grandis (Flooded gum).</v>
          </cell>
          <cell r="E47" t="str">
            <v xml:space="preserve"> NCBI_TaxID=71139 {ECO:0000313|EMBL:KCW52798.1, ECO:0000313|Proteomes:UP000030711};</v>
          </cell>
          <cell r="G47" t="str">
            <v>Eukaryota</v>
          </cell>
          <cell r="H47" t="str">
            <v xml:space="preserve"> Viridiplantae</v>
          </cell>
        </row>
        <row r="48">
          <cell r="B48" t="str">
            <v>A0A059AM35</v>
          </cell>
          <cell r="C48" t="str">
            <v xml:space="preserve"> Eucalyptus grandis (Flooded gum).</v>
          </cell>
          <cell r="E48" t="str">
            <v xml:space="preserve"> NCBI_TaxID=71139 {ECO:0000313|EMBL:KCW54761.1, ECO:0000313|Proteomes:UP000030711};</v>
          </cell>
          <cell r="G48" t="str">
            <v>Eukaryota</v>
          </cell>
          <cell r="H48" t="str">
            <v xml:space="preserve"> Viridiplantae</v>
          </cell>
        </row>
        <row r="49">
          <cell r="B49" t="str">
            <v>A0A059AR68</v>
          </cell>
          <cell r="C49" t="str">
            <v xml:space="preserve"> Eucalyptus grandis (Flooded gum).</v>
          </cell>
          <cell r="E49" t="str">
            <v xml:space="preserve"> NCBI_TaxID=71139 {ECO:0000313|EMBL:KCW56274.1, ECO:0000313|Proteomes:UP000030711};</v>
          </cell>
          <cell r="G49" t="str">
            <v>Eukaryota</v>
          </cell>
          <cell r="H49" t="str">
            <v xml:space="preserve"> Viridiplantae</v>
          </cell>
        </row>
        <row r="50">
          <cell r="B50" t="str">
            <v>A0A059AS77</v>
          </cell>
          <cell r="C50" t="str">
            <v xml:space="preserve"> Eucalyptus grandis (Flooded gum).</v>
          </cell>
          <cell r="E50" t="str">
            <v xml:space="preserve"> NCBI_TaxID=71139 {ECO:0000313|EMBL:KCW56275.1, ECO:0000313|Proteomes:UP000030711};</v>
          </cell>
          <cell r="G50" t="str">
            <v>Eukaryota</v>
          </cell>
          <cell r="H50" t="str">
            <v xml:space="preserve"> Viridiplantae</v>
          </cell>
        </row>
        <row r="51">
          <cell r="B51" t="str">
            <v>A0A059BGL5</v>
          </cell>
          <cell r="C51" t="str">
            <v xml:space="preserve"> Eucalyptus grandis (Flooded gum).</v>
          </cell>
          <cell r="E51" t="str">
            <v xml:space="preserve"> NCBI_TaxID=71139 {ECO:0000313|EMBL:KCW65006.1, ECO:0000313|Proteomes:UP000030711};</v>
          </cell>
          <cell r="G51" t="str">
            <v>Eukaryota</v>
          </cell>
          <cell r="H51" t="str">
            <v xml:space="preserve"> Viridiplantae</v>
          </cell>
        </row>
        <row r="52">
          <cell r="B52" t="str">
            <v>A0A059BR47</v>
          </cell>
          <cell r="C52" t="str">
            <v xml:space="preserve"> Eucalyptus grandis (Flooded gum).</v>
          </cell>
          <cell r="E52" t="str">
            <v xml:space="preserve"> NCBI_TaxID=71139 {ECO:0000313|EMBL:KCW68653.1, ECO:0000313|Proteomes:UP000030711};</v>
          </cell>
          <cell r="G52" t="str">
            <v>Eukaryota</v>
          </cell>
          <cell r="H52" t="str">
            <v xml:space="preserve"> Viridiplantae</v>
          </cell>
        </row>
        <row r="53">
          <cell r="B53" t="str">
            <v>A0A059CKK6</v>
          </cell>
          <cell r="C53" t="str">
            <v xml:space="preserve"> Eucalyptus grandis (Flooded gum).</v>
          </cell>
          <cell r="E53" t="str">
            <v xml:space="preserve"> NCBI_TaxID=71139 {ECO:0000313|EMBL:KCW78721.1, ECO:0000313|Proteomes:UP000030711};</v>
          </cell>
          <cell r="G53" t="str">
            <v>Eukaryota</v>
          </cell>
          <cell r="H53" t="str">
            <v xml:space="preserve"> Viridiplantae</v>
          </cell>
        </row>
        <row r="54">
          <cell r="B54" t="str">
            <v>A0A059CLC1</v>
          </cell>
          <cell r="C54" t="str">
            <v xml:space="preserve"> Eucalyptus grandis (Flooded gum).</v>
          </cell>
          <cell r="E54" t="str">
            <v xml:space="preserve"> NCBI_TaxID=71139 {ECO:0000313|EMBL:KCW78720.1, ECO:0000313|Proteomes:UP000030711};</v>
          </cell>
          <cell r="G54" t="str">
            <v>Eukaryota</v>
          </cell>
          <cell r="H54" t="str">
            <v xml:space="preserve"> Viridiplantae</v>
          </cell>
        </row>
        <row r="55">
          <cell r="B55" t="str">
            <v>A0A059CYW0</v>
          </cell>
          <cell r="C55" t="str">
            <v xml:space="preserve"> Eucalyptus grandis (Flooded gum).</v>
          </cell>
          <cell r="E55" t="str">
            <v xml:space="preserve"> NCBI_TaxID=71139 {ECO:0000313|EMBL:KCW83527.1, ECO:0000313|Proteomes:UP000030711};</v>
          </cell>
          <cell r="G55" t="str">
            <v>Eukaryota</v>
          </cell>
          <cell r="H55" t="str">
            <v xml:space="preserve"> Viridiplantae</v>
          </cell>
        </row>
        <row r="56">
          <cell r="B56" t="str">
            <v>A0A059F126</v>
          </cell>
          <cell r="C56" t="str">
            <v xml:space="preserve"> Anncaliia algerae PRA339.</v>
          </cell>
          <cell r="E56" t="str">
            <v xml:space="preserve"> NCBI_TaxID=1288291 {ECO:0000313|EMBL:KCZ80870.1, ECO:0000313|Proteomes:UP000030655};</v>
          </cell>
          <cell r="G56" t="str">
            <v>Eukaryota</v>
          </cell>
          <cell r="H56" t="str">
            <v xml:space="preserve"> Fungi</v>
          </cell>
        </row>
        <row r="57">
          <cell r="B57" t="str">
            <v>A0A059IXW2</v>
          </cell>
          <cell r="C57" t="str">
            <v xml:space="preserve"> Trichophyton interdigitale MR816.</v>
          </cell>
          <cell r="E57" t="str">
            <v xml:space="preserve"> NCBI_TaxID=1215338 {ECO:0000313|EMBL:KDB20450.1, ECO:0000313|Proteomes:UP000024533};</v>
          </cell>
          <cell r="G57" t="str">
            <v>Eukaryota</v>
          </cell>
          <cell r="H57" t="str">
            <v xml:space="preserve"> Fungi</v>
          </cell>
        </row>
        <row r="58">
          <cell r="B58" t="str">
            <v>A0A059JA29</v>
          </cell>
          <cell r="C58" t="str">
            <v xml:space="preserve"> Trichophyton interdigitale MR816.</v>
          </cell>
          <cell r="E58" t="str">
            <v xml:space="preserve"> NCBI_TaxID=1215338 {ECO:0000313|EMBL:KDB24726.1, ECO:0000313|Proteomes:UP000024533};</v>
          </cell>
          <cell r="G58" t="str">
            <v>Eukaryota</v>
          </cell>
          <cell r="H58" t="str">
            <v xml:space="preserve"> Fungi</v>
          </cell>
        </row>
        <row r="59">
          <cell r="B59" t="str">
            <v>A0A059LH87</v>
          </cell>
          <cell r="C59" t="str">
            <v xml:space="preserve"> Helicosporidium sp. ATCC 50920.</v>
          </cell>
          <cell r="E59" t="str">
            <v xml:space="preserve"> NCBI_TaxID=1291522 {ECO:0000313|EMBL:KDD73653.1, ECO:0000313|Proteomes:UP000026042};</v>
          </cell>
          <cell r="G59" t="str">
            <v>Eukaryota</v>
          </cell>
          <cell r="H59" t="str">
            <v xml:space="preserve"> Viridiplantae</v>
          </cell>
        </row>
        <row r="60">
          <cell r="B60" t="str">
            <v>A0A059LLH5</v>
          </cell>
          <cell r="C60" t="str">
            <v xml:space="preserve"> Helicosporidium sp. ATCC 50920.</v>
          </cell>
          <cell r="E60" t="str">
            <v xml:space="preserve"> NCBI_TaxID=1291522 {ECO:0000313|EMBL:KDD74990.1, ECO:0000313|Proteomes:UP000026042};</v>
          </cell>
          <cell r="G60" t="str">
            <v>Eukaryota</v>
          </cell>
          <cell r="H60" t="str">
            <v xml:space="preserve"> Viridiplantae</v>
          </cell>
        </row>
        <row r="61">
          <cell r="B61" t="str">
            <v>A0A060SEW6</v>
          </cell>
          <cell r="C61" t="str">
            <v xml:space="preserve"> Pycnoporus cinnabarinus (Cinnabar-red polypore) (Trametes cinnabarina).</v>
          </cell>
          <cell r="E61" t="str">
            <v xml:space="preserve"> NCBI_TaxID=5643 {ECO:0000313|EMBL:CDO72905.1, ECO:0000313|Proteomes:UP000029665};</v>
          </cell>
          <cell r="G61" t="str">
            <v>Eukaryota</v>
          </cell>
          <cell r="H61" t="str">
            <v xml:space="preserve"> Fungi</v>
          </cell>
        </row>
        <row r="62">
          <cell r="B62" t="str">
            <v>A0A060SP45</v>
          </cell>
          <cell r="C62" t="str">
            <v xml:space="preserve"> Pycnoporus cinnabarinus (Cinnabar-red polypore) (Trametes cinnabarina).</v>
          </cell>
          <cell r="E62" t="str">
            <v xml:space="preserve"> NCBI_TaxID=5643 {ECO:0000313|EMBL:CDO76160.1, ECO:0000313|Proteomes:UP000029665};</v>
          </cell>
          <cell r="G62" t="str">
            <v>Eukaryota</v>
          </cell>
          <cell r="H62" t="str">
            <v xml:space="preserve"> Fungi</v>
          </cell>
        </row>
        <row r="63">
          <cell r="B63" t="str">
            <v>A0A061DB70</v>
          </cell>
          <cell r="C63" t="str">
            <v xml:space="preserve"> Babesia bigemina.</v>
          </cell>
          <cell r="E63" t="str">
            <v xml:space="preserve"> NCBI_TaxID=5866 {ECO:0000313|EMBL:CDR97931.1, ECO:0000313|Proteomes:UP000033188};</v>
          </cell>
          <cell r="G63" t="str">
            <v>Eukaryota</v>
          </cell>
          <cell r="H63" t="str">
            <v xml:space="preserve"> Alveolata</v>
          </cell>
        </row>
        <row r="64">
          <cell r="B64" t="str">
            <v>A0A061DHN6</v>
          </cell>
          <cell r="C64" t="str">
            <v xml:space="preserve"> Theobroma cacao (Cacao) (Cocoa).</v>
          </cell>
          <cell r="E64" t="str">
            <v xml:space="preserve"> NCBI_TaxID=3641 {ECO:0000313|EMBL:EOX91677.1, ECO:0000313|Proteomes:UP000026915};</v>
          </cell>
          <cell r="G64" t="str">
            <v>Eukaryota</v>
          </cell>
          <cell r="H64" t="str">
            <v xml:space="preserve"> Viridiplantae</v>
          </cell>
        </row>
        <row r="65">
          <cell r="B65" t="str">
            <v>A0A061E2A2</v>
          </cell>
          <cell r="C65" t="str">
            <v xml:space="preserve"> Theobroma cacao (Cacao) (Cocoa).</v>
          </cell>
          <cell r="E65" t="str">
            <v xml:space="preserve"> NCBI_TaxID=3641 {ECO:0000313|EMBL:EOX98476.1, ECO:0000313|Proteomes:UP000026915};</v>
          </cell>
          <cell r="G65" t="str">
            <v>Eukaryota</v>
          </cell>
          <cell r="H65" t="str">
            <v xml:space="preserve"> Viridiplantae</v>
          </cell>
        </row>
        <row r="66">
          <cell r="B66" t="str">
            <v>A0A061E3V5</v>
          </cell>
          <cell r="C66" t="str">
            <v xml:space="preserve"> Theobroma cacao (Cacao) (Cocoa).</v>
          </cell>
          <cell r="E66" t="str">
            <v xml:space="preserve"> NCBI_TaxID=3641 {ECO:0000313|EMBL:EOX99041.1, ECO:0000313|Proteomes:UP000026915};</v>
          </cell>
          <cell r="G66" t="str">
            <v>Eukaryota</v>
          </cell>
          <cell r="H66" t="str">
            <v xml:space="preserve"> Viridiplantae</v>
          </cell>
        </row>
        <row r="67">
          <cell r="B67" t="str">
            <v>A0A061EBN3</v>
          </cell>
          <cell r="C67" t="str">
            <v xml:space="preserve"> Theobroma cacao (Cacao) (Cocoa).</v>
          </cell>
          <cell r="E67" t="str">
            <v xml:space="preserve"> NCBI_TaxID=3641 {ECO:0000313|EMBL:EOY02053.1, ECO:0000313|Proteomes:UP000026915};</v>
          </cell>
          <cell r="G67" t="str">
            <v>Eukaryota</v>
          </cell>
          <cell r="H67" t="str">
            <v xml:space="preserve"> Viridiplantae</v>
          </cell>
        </row>
        <row r="68">
          <cell r="B68" t="str">
            <v>A0A061EEK9</v>
          </cell>
          <cell r="C68" t="str">
            <v xml:space="preserve"> Theobroma cacao (Cacao) (Cocoa).</v>
          </cell>
          <cell r="E68" t="str">
            <v xml:space="preserve"> NCBI_TaxID=3641 {ECO:0000313|EMBL:EOY03376.1, ECO:0000313|Proteomes:UP000026915};</v>
          </cell>
          <cell r="G68" t="str">
            <v>Eukaryota</v>
          </cell>
          <cell r="H68" t="str">
            <v xml:space="preserve"> Viridiplantae</v>
          </cell>
        </row>
        <row r="69">
          <cell r="B69" t="str">
            <v>A0A061EIC1</v>
          </cell>
          <cell r="C69" t="str">
            <v xml:space="preserve"> Theobroma cacao (Cacao) (Cocoa).</v>
          </cell>
          <cell r="E69" t="str">
            <v xml:space="preserve"> NCBI_TaxID=3641 {ECO:0000313|EMBL:EOY02054.1, ECO:0000313|Proteomes:UP000026915};</v>
          </cell>
          <cell r="G69" t="str">
            <v>Eukaryota</v>
          </cell>
          <cell r="H69" t="str">
            <v xml:space="preserve"> Viridiplantae</v>
          </cell>
        </row>
        <row r="70">
          <cell r="B70" t="str">
            <v>A0A061FML5</v>
          </cell>
          <cell r="C70" t="str">
            <v xml:space="preserve"> Theobroma cacao (Cacao) (Cocoa).</v>
          </cell>
          <cell r="E70" t="str">
            <v xml:space="preserve"> NCBI_TaxID=3641 {ECO:0000313|EMBL:EOY15724.1, ECO:0000313|Proteomes:UP000026915};</v>
          </cell>
          <cell r="G70" t="str">
            <v>Eukaryota</v>
          </cell>
          <cell r="H70" t="str">
            <v xml:space="preserve"> Viridiplantae</v>
          </cell>
        </row>
        <row r="71">
          <cell r="B71" t="str">
            <v>A0A061FXF7</v>
          </cell>
          <cell r="C71" t="str">
            <v xml:space="preserve"> Theobroma cacao (Cacao) (Cocoa).</v>
          </cell>
          <cell r="E71" t="str">
            <v xml:space="preserve"> NCBI_TaxID=3641 {ECO:0000313|EMBL:EOY21723.1, ECO:0000313|Proteomes:UP000026915};</v>
          </cell>
          <cell r="G71" t="str">
            <v>Eukaryota</v>
          </cell>
          <cell r="H71" t="str">
            <v xml:space="preserve"> Viridiplantae</v>
          </cell>
        </row>
        <row r="72">
          <cell r="B72" t="str">
            <v>A0A061GPW5</v>
          </cell>
          <cell r="C72" t="str">
            <v xml:space="preserve"> Theobroma cacao (Cacao) (Cocoa).</v>
          </cell>
          <cell r="E72" t="str">
            <v xml:space="preserve"> NCBI_TaxID=3641 {ECO:0000313|EMBL:EOY31905.1, ECO:0000313|Proteomes:UP000026915};</v>
          </cell>
          <cell r="G72" t="str">
            <v>Eukaryota</v>
          </cell>
          <cell r="H72" t="str">
            <v xml:space="preserve"> Viridiplantae</v>
          </cell>
        </row>
        <row r="73">
          <cell r="B73" t="str">
            <v>A0A061H2K0</v>
          </cell>
          <cell r="C73" t="str">
            <v xml:space="preserve"> Anthracocystis flocculosa PF-1.</v>
          </cell>
          <cell r="E73" t="str">
            <v xml:space="preserve"> NCBI_TaxID=1277687 {ECO:0000313|EMBL:EPQ26464.1, ECO:0000313|Proteomes:UP000053664};</v>
          </cell>
          <cell r="G73" t="str">
            <v>Eukaryota</v>
          </cell>
          <cell r="H73" t="str">
            <v xml:space="preserve"> Fungi</v>
          </cell>
        </row>
        <row r="74">
          <cell r="B74" t="str">
            <v>A0A061H773</v>
          </cell>
          <cell r="C74" t="str">
            <v xml:space="preserve"> Anthracocystis flocculosa PF-1.</v>
          </cell>
          <cell r="E74" t="str">
            <v xml:space="preserve"> NCBI_TaxID=1277687 {ECO:0000313|EMBL:EPQ27865.1, ECO:0000313|Proteomes:UP000053664};</v>
          </cell>
          <cell r="G74" t="str">
            <v>Eukaryota</v>
          </cell>
          <cell r="H74" t="str">
            <v xml:space="preserve"> Fungi</v>
          </cell>
        </row>
        <row r="75">
          <cell r="B75" t="str">
            <v>A0A061HF56</v>
          </cell>
          <cell r="C75" t="str">
            <v xml:space="preserve"> Blumeria graminis f. sp. tritici 96224.</v>
          </cell>
          <cell r="E75" t="str">
            <v xml:space="preserve"> NCBI_TaxID=1268274 {ECO:0000313|EMBL:EPQ63456.1, ECO:0000313|Proteomes:UP000053110};</v>
          </cell>
          <cell r="G75" t="str">
            <v>Eukaryota</v>
          </cell>
          <cell r="H75" t="str">
            <v xml:space="preserve"> Fungi</v>
          </cell>
        </row>
        <row r="76">
          <cell r="B76" t="str">
            <v>A0A063BVT9</v>
          </cell>
          <cell r="C76" t="str">
            <v xml:space="preserve"> Ustilaginoidea virens.</v>
          </cell>
          <cell r="E76" t="str">
            <v xml:space="preserve"> NCBI_TaxID=1159556 {ECO:0000313|EMBL:KDB13108.1, ECO:0000313|Proteomes:UP000027002};</v>
          </cell>
          <cell r="G76" t="str">
            <v>Eukaryota</v>
          </cell>
          <cell r="H76" t="str">
            <v xml:space="preserve"> Fungi</v>
          </cell>
        </row>
        <row r="77">
          <cell r="B77" t="str">
            <v>A0A063BZ96</v>
          </cell>
          <cell r="C77" t="str">
            <v xml:space="preserve"> Ustilaginoidea virens.</v>
          </cell>
          <cell r="E77" t="str">
            <v xml:space="preserve"> NCBI_TaxID=1159556 {ECO:0000313|EMBL:KDB16090.1, ECO:0000313|Proteomes:UP000027002};</v>
          </cell>
          <cell r="G77" t="str">
            <v>Eukaryota</v>
          </cell>
          <cell r="H77" t="str">
            <v xml:space="preserve"> Fungi</v>
          </cell>
        </row>
        <row r="78">
          <cell r="B78" t="str">
            <v>A0A066V0P6</v>
          </cell>
          <cell r="C78" t="str">
            <v xml:space="preserve"> Rhizoctonia solani AG-8 WAC10335.</v>
          </cell>
          <cell r="E78" t="str">
            <v xml:space="preserve"> NCBI_TaxID=1287689 {ECO:0000313|EMBL:KDN35287.1, ECO:0000313|Proteomes:UP000027042};</v>
          </cell>
          <cell r="G78" t="str">
            <v>Eukaryota</v>
          </cell>
          <cell r="H78" t="str">
            <v xml:space="preserve"> Fungi</v>
          </cell>
        </row>
        <row r="79">
          <cell r="B79" t="str">
            <v>A0A066V312</v>
          </cell>
          <cell r="C79" t="str">
            <v xml:space="preserve"> Tilletiaria anomala UBC 951.</v>
          </cell>
          <cell r="E79" t="str">
            <v xml:space="preserve"> NCBI_TaxID=1037660 {ECO:0000313|EMBL:KDN36097.1, ECO:0000313|Proteomes:UP000027361};</v>
          </cell>
          <cell r="G79" t="str">
            <v>Eukaryota</v>
          </cell>
          <cell r="H79" t="str">
            <v xml:space="preserve"> Fungi</v>
          </cell>
        </row>
        <row r="80">
          <cell r="B80" t="str">
            <v>A0A066VUL4</v>
          </cell>
          <cell r="C80" t="str">
            <v xml:space="preserve"> Rhizoctonia solani AG-8 WAC10335.</v>
          </cell>
          <cell r="E80" t="str">
            <v xml:space="preserve"> NCBI_TaxID=1287689 {ECO:0000313|EMBL:KDN45392.1, ECO:0000313|Proteomes:UP000027042};</v>
          </cell>
          <cell r="G80" t="str">
            <v>Eukaryota</v>
          </cell>
          <cell r="H80" t="str">
            <v xml:space="preserve"> Fungi</v>
          </cell>
        </row>
        <row r="81">
          <cell r="B81" t="str">
            <v>A0A066WDM1</v>
          </cell>
          <cell r="C81" t="str">
            <v xml:space="preserve"> Tilletiaria anomala UBC 951.</v>
          </cell>
          <cell r="E81" t="str">
            <v xml:space="preserve"> NCBI_TaxID=1037660 {ECO:0000313|EMBL:KDN52047.1, ECO:0000313|Proteomes:UP000027361};</v>
          </cell>
          <cell r="G81" t="str">
            <v>Eukaryota</v>
          </cell>
          <cell r="H81" t="str">
            <v xml:space="preserve"> Fungi</v>
          </cell>
        </row>
        <row r="82">
          <cell r="B82" t="str">
            <v>A0A066X1K9</v>
          </cell>
          <cell r="C82" t="str">
            <v xml:space="preserve"> Colletotrichum sublineola (Sorghum anthracnose fungus).</v>
          </cell>
          <cell r="E82" t="str">
            <v xml:space="preserve"> NCBI_TaxID=1173701 {ECO:0000313|EMBL:KDN63028.1, ECO:0000313|Proteomes:UP000027238};</v>
          </cell>
          <cell r="G82" t="str">
            <v>Eukaryota</v>
          </cell>
          <cell r="H82" t="str">
            <v xml:space="preserve"> Fungi</v>
          </cell>
        </row>
        <row r="83">
          <cell r="B83" t="str">
            <v>A0A066XF94</v>
          </cell>
          <cell r="C83" t="str">
            <v xml:space="preserve"> Colletotrichum sublineola (Sorghum anthracnose fungus).</v>
          </cell>
          <cell r="E83" t="str">
            <v xml:space="preserve"> NCBI_TaxID=1173701 {ECO:0000313|EMBL:KDN66309.1, ECO:0000313|Proteomes:UP000027238};</v>
          </cell>
          <cell r="G83" t="str">
            <v>Eukaryota</v>
          </cell>
          <cell r="H83" t="str">
            <v xml:space="preserve"> Fungi</v>
          </cell>
        </row>
        <row r="84">
          <cell r="B84" t="str">
            <v>A0A067BCY0</v>
          </cell>
          <cell r="C84" t="str">
            <v xml:space="preserve"> Saprolegnia parasitica (strain CBS 223.65).</v>
          </cell>
          <cell r="E84" t="str">
            <v xml:space="preserve"> NCBI_TaxID=695850 {ECO:0000313|EMBL:KDO16174.1, ECO:0000313|Proteomes:UP000030745};</v>
          </cell>
          <cell r="G84" t="str">
            <v>Eukaryota</v>
          </cell>
          <cell r="H84" t="str">
            <v xml:space="preserve"> Stramenopiles</v>
          </cell>
        </row>
        <row r="85">
          <cell r="B85" t="str">
            <v>A0A067BXM8</v>
          </cell>
          <cell r="C85" t="str">
            <v xml:space="preserve"> Saprolegnia parasitica (strain CBS 223.65).</v>
          </cell>
          <cell r="E85" t="str">
            <v xml:space="preserve"> NCBI_TaxID=695850 {ECO:0000313|EMBL:KDO23264.1, ECO:0000313|Proteomes:UP000030745};</v>
          </cell>
          <cell r="G85" t="str">
            <v>Eukaryota</v>
          </cell>
          <cell r="H85" t="str">
            <v xml:space="preserve"> Stramenopiles</v>
          </cell>
        </row>
        <row r="86">
          <cell r="B86" t="str">
            <v>A0A067C2J5</v>
          </cell>
          <cell r="C86" t="str">
            <v xml:space="preserve"> Saprolegnia parasitica (strain CBS 223.65).</v>
          </cell>
          <cell r="E86" t="str">
            <v xml:space="preserve"> NCBI_TaxID=695850 {ECO:0000313|EMBL:KDO23365.1, ECO:0000313|Proteomes:UP000030745};</v>
          </cell>
          <cell r="G86" t="str">
            <v>Eukaryota</v>
          </cell>
          <cell r="H86" t="str">
            <v xml:space="preserve"> Stramenopiles</v>
          </cell>
        </row>
        <row r="87">
          <cell r="B87" t="str">
            <v>A0A067C4V6</v>
          </cell>
          <cell r="C87" t="str">
            <v xml:space="preserve"> Saprolegnia parasitica (strain CBS 223.65).</v>
          </cell>
          <cell r="E87" t="str">
            <v xml:space="preserve"> NCBI_TaxID=695850 {ECO:0000313|EMBL:KDO25799.1, ECO:0000313|Proteomes:UP000030745};</v>
          </cell>
          <cell r="G87" t="str">
            <v>Eukaryota</v>
          </cell>
          <cell r="H87" t="str">
            <v xml:space="preserve"> Stramenopiles</v>
          </cell>
        </row>
        <row r="88">
          <cell r="B88" t="str">
            <v>A0A067C5C1</v>
          </cell>
          <cell r="C88" t="str">
            <v xml:space="preserve"> Saprolegnia parasitica (strain CBS 223.65).</v>
          </cell>
          <cell r="E88" t="str">
            <v xml:space="preserve"> NCBI_TaxID=695850 {ECO:0000313|EMBL:KDO21726.1, ECO:0000313|Proteomes:UP000030745};</v>
          </cell>
          <cell r="G88" t="str">
            <v>Eukaryota</v>
          </cell>
          <cell r="H88" t="str">
            <v xml:space="preserve"> Stramenopiles</v>
          </cell>
        </row>
        <row r="89">
          <cell r="B89" t="str">
            <v>A0A067DUI1</v>
          </cell>
          <cell r="C89" t="str">
            <v xml:space="preserve"> Citrus sinensis (Sweet orange) (Citrus aurantium var. sinensis).</v>
          </cell>
          <cell r="E89" t="str">
            <v xml:space="preserve"> NCBI_TaxID=2711 {ECO:0000313|EMBL:KDO46518.1, ECO:0000313|Proteomes:UP000027120};</v>
          </cell>
          <cell r="G89" t="str">
            <v>Eukaryota</v>
          </cell>
          <cell r="H89" t="str">
            <v xml:space="preserve"> Viridiplantae</v>
          </cell>
        </row>
        <row r="90">
          <cell r="B90" t="str">
            <v>A0A067FYP7</v>
          </cell>
          <cell r="C90" t="str">
            <v xml:space="preserve"> Citrus sinensis (Sweet orange) (Citrus aurantium var. sinensis).</v>
          </cell>
          <cell r="E90" t="str">
            <v xml:space="preserve"> NCBI_TaxID=2711 {ECO:0000313|EMBL:KDO72483.1, ECO:0000313|Proteomes:UP000027120};</v>
          </cell>
          <cell r="G90" t="str">
            <v>Eukaryota</v>
          </cell>
          <cell r="H90" t="str">
            <v xml:space="preserve"> Viridiplantae</v>
          </cell>
        </row>
        <row r="91">
          <cell r="B91" t="str">
            <v>A0A067G2K2</v>
          </cell>
          <cell r="C91" t="str">
            <v xml:space="preserve"> Citrus sinensis (Sweet orange) (Citrus aurantium var. sinensis).</v>
          </cell>
          <cell r="E91" t="str">
            <v xml:space="preserve"> NCBI_TaxID=2711 {ECO:0000313|EMBL:KDO69937.1, ECO:0000313|Proteomes:UP000027120};</v>
          </cell>
          <cell r="G91" t="str">
            <v>Eukaryota</v>
          </cell>
          <cell r="H91" t="str">
            <v xml:space="preserve"> Viridiplantae</v>
          </cell>
        </row>
        <row r="92">
          <cell r="B92" t="str">
            <v>A0A067G394</v>
          </cell>
          <cell r="C92" t="str">
            <v xml:space="preserve"> Citrus sinensis (Sweet orange) (Citrus aurantium var. sinensis).</v>
          </cell>
          <cell r="E92" t="str">
            <v xml:space="preserve"> NCBI_TaxID=2711 {ECO:0000313|EMBL:KDO69936.1, ECO:0000313|Proteomes:UP000027120};</v>
          </cell>
          <cell r="G92" t="str">
            <v>Eukaryota</v>
          </cell>
          <cell r="H92" t="str">
            <v xml:space="preserve"> Viridiplantae</v>
          </cell>
        </row>
        <row r="93">
          <cell r="B93" t="str">
            <v>A0A067GBN0</v>
          </cell>
          <cell r="C93" t="str">
            <v xml:space="preserve"> Citrus sinensis (Sweet orange) (Citrus aurantium var. sinensis).</v>
          </cell>
          <cell r="E93" t="str">
            <v xml:space="preserve"> NCBI_TaxID=2711 {ECO:0000313|EMBL:KDO76050.1, ECO:0000313|Proteomes:UP000027120};</v>
          </cell>
          <cell r="G93" t="str">
            <v>Eukaryota</v>
          </cell>
          <cell r="H93" t="str">
            <v xml:space="preserve"> Viridiplantae</v>
          </cell>
        </row>
        <row r="94">
          <cell r="B94" t="str">
            <v>A0A067GSW1</v>
          </cell>
          <cell r="C94" t="str">
            <v xml:space="preserve"> Citrus sinensis (Sweet orange) (Citrus aurantium var. sinensis).</v>
          </cell>
          <cell r="E94" t="str">
            <v xml:space="preserve"> NCBI_TaxID=2711 {ECO:0000313|EMBL:KDO82798.1, ECO:0000313|Proteomes:UP000027120};</v>
          </cell>
          <cell r="G94" t="str">
            <v>Eukaryota</v>
          </cell>
          <cell r="H94" t="str">
            <v xml:space="preserve"> Viridiplantae</v>
          </cell>
        </row>
        <row r="95">
          <cell r="B95" t="str">
            <v>A0A067GT57</v>
          </cell>
          <cell r="C95" t="str">
            <v xml:space="preserve"> Citrus sinensis (Sweet orange) (Citrus aurantium var. sinensis).</v>
          </cell>
          <cell r="E95" t="str">
            <v xml:space="preserve"> NCBI_TaxID=2711 {ECO:0000313|EMBL:KDO82799.1, ECO:0000313|Proteomes:UP000027120};</v>
          </cell>
          <cell r="G95" t="str">
            <v>Eukaryota</v>
          </cell>
          <cell r="H95" t="str">
            <v xml:space="preserve"> Viridiplantae</v>
          </cell>
        </row>
        <row r="96">
          <cell r="B96" t="str">
            <v>A0A067GTV7</v>
          </cell>
          <cell r="C96" t="str">
            <v xml:space="preserve"> Citrus sinensis (Sweet orange) (Citrus aurantium var. sinensis).</v>
          </cell>
          <cell r="E96" t="str">
            <v xml:space="preserve"> NCBI_TaxID=2711 {ECO:0000313|EMBL:KDO78877.1, ECO:0000313|Proteomes:UP000027120};</v>
          </cell>
          <cell r="G96" t="str">
            <v>Eukaryota</v>
          </cell>
          <cell r="H96" t="str">
            <v xml:space="preserve"> Viridiplantae</v>
          </cell>
        </row>
        <row r="97">
          <cell r="B97" t="str">
            <v>A0A067H5H7</v>
          </cell>
          <cell r="C97" t="str">
            <v xml:space="preserve"> Citrus sinensis (Sweet orange) (Citrus aurantium var. sinensis).</v>
          </cell>
          <cell r="E97" t="str">
            <v xml:space="preserve"> NCBI_TaxID=2711 {ECO:0000313|EMBL:KDO82796.1, ECO:0000313|Proteomes:UP000027120};</v>
          </cell>
          <cell r="G97" t="str">
            <v>Eukaryota</v>
          </cell>
          <cell r="H97" t="str">
            <v xml:space="preserve"> Viridiplantae</v>
          </cell>
        </row>
        <row r="98">
          <cell r="B98" t="str">
            <v>A0A067JML0</v>
          </cell>
          <cell r="C98" t="str">
            <v xml:space="preserve"> Jatropha curcas (Barbados nut).</v>
          </cell>
          <cell r="E98" t="str">
            <v xml:space="preserve"> NCBI_TaxID=180498 {ECO:0000313|EMBL:KDP21225.1, ECO:0000313|Proteomes:UP000027138};</v>
          </cell>
          <cell r="G98" t="str">
            <v>Eukaryota</v>
          </cell>
          <cell r="H98" t="str">
            <v xml:space="preserve"> Viridiplantae</v>
          </cell>
        </row>
        <row r="99">
          <cell r="B99" t="str">
            <v>A0A067K7H3</v>
          </cell>
          <cell r="C99" t="str">
            <v xml:space="preserve"> Jatropha curcas (Barbados nut).</v>
          </cell>
          <cell r="E99" t="str">
            <v xml:space="preserve"> NCBI_TaxID=180498 {ECO:0000313|EMBL:KDP32072.1, ECO:0000313|Proteomes:UP000027138};</v>
          </cell>
          <cell r="G99" t="str">
            <v>Eukaryota</v>
          </cell>
          <cell r="H99" t="str">
            <v xml:space="preserve"> Viridiplantae</v>
          </cell>
        </row>
        <row r="100">
          <cell r="B100" t="str">
            <v>A0A067K8A1</v>
          </cell>
          <cell r="C100" t="str">
            <v xml:space="preserve"> Jatropha curcas (Barbados nut).</v>
          </cell>
          <cell r="E100" t="str">
            <v xml:space="preserve"> NCBI_TaxID=180498 {ECO:0000313|EMBL:KDP31208.1, ECO:0000313|Proteomes:UP000027138};</v>
          </cell>
          <cell r="G100" t="str">
            <v>Eukaryota</v>
          </cell>
          <cell r="H100" t="str">
            <v xml:space="preserve"> Viridiplantae</v>
          </cell>
        </row>
        <row r="101">
          <cell r="B101" t="str">
            <v>A0A067KW88</v>
          </cell>
          <cell r="C101" t="str">
            <v xml:space="preserve"> Jatropha curcas (Barbados nut).</v>
          </cell>
          <cell r="E101" t="str">
            <v xml:space="preserve"> NCBI_TaxID=180498 {ECO:0000313|EMBL:KDP40476.1, ECO:0000313|Proteomes:UP000027138};</v>
          </cell>
          <cell r="G101" t="str">
            <v>Eukaryota</v>
          </cell>
          <cell r="H101" t="str">
            <v xml:space="preserve"> Viridiplantae</v>
          </cell>
        </row>
        <row r="102">
          <cell r="B102" t="str">
            <v>A0A067LBZ3</v>
          </cell>
          <cell r="C102" t="str">
            <v xml:space="preserve"> Jatropha curcas (Barbados nut).</v>
          </cell>
          <cell r="E102" t="str">
            <v xml:space="preserve"> NCBI_TaxID=180498 {ECO:0000313|EMBL:KDP41624.1, ECO:0000313|Proteomes:UP000027138};</v>
          </cell>
          <cell r="G102" t="str">
            <v>Eukaryota</v>
          </cell>
          <cell r="H102" t="str">
            <v xml:space="preserve"> Viridiplantae</v>
          </cell>
        </row>
        <row r="103">
          <cell r="B103" t="str">
            <v>A0A067LDZ7</v>
          </cell>
          <cell r="C103" t="str">
            <v xml:space="preserve"> Jatropha curcas (Barbados nut).</v>
          </cell>
          <cell r="E103" t="str">
            <v xml:space="preserve"> NCBI_TaxID=180498 {ECO:0000313|EMBL:KDP45473.1, ECO:0000313|Proteomes:UP000027138};</v>
          </cell>
          <cell r="G103" t="str">
            <v>Eukaryota</v>
          </cell>
          <cell r="H103" t="str">
            <v xml:space="preserve"> Viridiplantae</v>
          </cell>
        </row>
        <row r="104">
          <cell r="B104" t="str">
            <v>A0A067LX48</v>
          </cell>
          <cell r="C104" t="str">
            <v xml:space="preserve"> Botryobasidium botryosum FD-172 SS1.</v>
          </cell>
          <cell r="E104" t="str">
            <v xml:space="preserve"> NCBI_TaxID=930990 {ECO:0000313|EMBL:KDQ07953.1, ECO:0000313|Proteomes:UP000027195};</v>
          </cell>
          <cell r="G104" t="str">
            <v>Eukaryota</v>
          </cell>
          <cell r="H104" t="str">
            <v xml:space="preserve"> Fungi</v>
          </cell>
        </row>
        <row r="105">
          <cell r="B105" t="str">
            <v>A0A067M2D7</v>
          </cell>
          <cell r="C105" t="str">
            <v xml:space="preserve"> Botryobasidium botryosum FD-172 SS1.</v>
          </cell>
          <cell r="E105" t="str">
            <v xml:space="preserve"> NCBI_TaxID=930990 {ECO:0000313|EMBL:KDQ09923.1, ECO:0000313|Proteomes:UP000027195};</v>
          </cell>
          <cell r="G105" t="str">
            <v>Eukaryota</v>
          </cell>
          <cell r="H105" t="str">
            <v xml:space="preserve"> Fungi</v>
          </cell>
        </row>
        <row r="106">
          <cell r="B106" t="str">
            <v>A0A067MGX3</v>
          </cell>
          <cell r="C106" t="str">
            <v xml:space="preserve"> Botryobasidium botryosum FD-172 SS1.</v>
          </cell>
          <cell r="E106" t="str">
            <v xml:space="preserve"> NCBI_TaxID=930990 {ECO:0000313|EMBL:KDQ13950.1, ECO:0000313|Proteomes:UP000027195};</v>
          </cell>
          <cell r="G106" t="str">
            <v>Eukaryota</v>
          </cell>
          <cell r="H106" t="str">
            <v xml:space="preserve"> Fungi</v>
          </cell>
        </row>
        <row r="107">
          <cell r="B107" t="str">
            <v>A0A067NQL5</v>
          </cell>
          <cell r="C107" t="str">
            <v xml:space="preserve"> Pleurotus ostreatus PC15.</v>
          </cell>
          <cell r="E107" t="str">
            <v xml:space="preserve"> NCBI_TaxID=1137138 {ECO:0000313|EMBL:KDQ25926.1, ECO:0000313|Proteomes:UP000027073};</v>
          </cell>
          <cell r="G107" t="str">
            <v>Eukaryota</v>
          </cell>
          <cell r="H107" t="str">
            <v xml:space="preserve"> Fungi</v>
          </cell>
        </row>
        <row r="108">
          <cell r="B108" t="str">
            <v>A0A067PA79</v>
          </cell>
          <cell r="C108" t="str">
            <v xml:space="preserve"> Pleurotus ostreatus PC15.</v>
          </cell>
          <cell r="E108" t="str">
            <v xml:space="preserve"> NCBI_TaxID=1137138 {ECO:0000313|EMBL:KDQ33302.1, ECO:0000313|Proteomes:UP000027073};</v>
          </cell>
          <cell r="G108" t="str">
            <v>Eukaryota</v>
          </cell>
          <cell r="H108" t="str">
            <v xml:space="preserve"> Fungi</v>
          </cell>
        </row>
        <row r="109">
          <cell r="B109" t="str">
            <v>A0A067Q3T8</v>
          </cell>
          <cell r="C109" t="str">
            <v xml:space="preserve"> Jaapia argillacea MUCL 33604.</v>
          </cell>
          <cell r="E109" t="str">
            <v xml:space="preserve"> NCBI_TaxID=933084 {ECO:0000313|EMBL:KDQ60810.1, ECO:0000313|Proteomes:UP000027265};</v>
          </cell>
          <cell r="G109" t="str">
            <v>Eukaryota</v>
          </cell>
          <cell r="H109" t="str">
            <v xml:space="preserve"> Fungi</v>
          </cell>
        </row>
        <row r="110">
          <cell r="B110" t="str">
            <v>A0A067Q8W5</v>
          </cell>
          <cell r="C110" t="str">
            <v xml:space="preserve"> Jaapia argillacea MUCL 33604.</v>
          </cell>
          <cell r="E110" t="str">
            <v xml:space="preserve"> NCBI_TaxID=933084 {ECO:0000313|EMBL:KDQ62625.1, ECO:0000313|Proteomes:UP000027265};</v>
          </cell>
          <cell r="G110" t="str">
            <v>Eukaryota</v>
          </cell>
          <cell r="H110" t="str">
            <v xml:space="preserve"> Fungi</v>
          </cell>
        </row>
        <row r="111">
          <cell r="B111" t="str">
            <v>A0A067R567</v>
          </cell>
          <cell r="C111" t="str">
            <v xml:space="preserve"> Zootermopsis nevadensis (Dampwood termite).</v>
          </cell>
          <cell r="E111" t="str">
            <v xml:space="preserve"> NCBI_TaxID=136037 {ECO:0000313|EMBL:KDR13229.1, ECO:0000313|Proteomes:UP000027135};</v>
          </cell>
          <cell r="G111" t="str">
            <v>Eukaryota</v>
          </cell>
          <cell r="H111" t="str">
            <v xml:space="preserve"> Metazoa</v>
          </cell>
        </row>
        <row r="112">
          <cell r="B112" t="str">
            <v>A0A067RGH4</v>
          </cell>
          <cell r="C112" t="str">
            <v xml:space="preserve"> Zootermopsis nevadensis (Dampwood termite).</v>
          </cell>
          <cell r="E112" t="str">
            <v xml:space="preserve"> NCBI_TaxID=136037 {ECO:0000313|EMBL:KDR18209.1, ECO:0000313|Proteomes:UP000027135};</v>
          </cell>
          <cell r="G112" t="str">
            <v>Eukaryota</v>
          </cell>
          <cell r="H112" t="str">
            <v xml:space="preserve"> Metazoa</v>
          </cell>
        </row>
        <row r="113">
          <cell r="B113" t="str">
            <v>A0A067TGZ2</v>
          </cell>
          <cell r="C113" t="str">
            <v xml:space="preserve"> Galerina marginata (strain CBS 339.88).</v>
          </cell>
          <cell r="E113" t="str">
            <v xml:space="preserve"> NCBI_TaxID=685588 {ECO:0000313|EMBL:KDR81622.1, ECO:0000313|Proteomes:UP000027222};</v>
          </cell>
          <cell r="G113" t="str">
            <v>Eukaryota</v>
          </cell>
          <cell r="H113" t="str">
            <v xml:space="preserve"> Fungi</v>
          </cell>
        </row>
        <row r="114">
          <cell r="B114" t="str">
            <v>A0A067THB1</v>
          </cell>
          <cell r="C114" t="str">
            <v xml:space="preserve"> Galerina marginata (strain CBS 339.88).</v>
          </cell>
          <cell r="E114" t="str">
            <v xml:space="preserve"> NCBI_TaxID=685588 {ECO:0000313|EMBL:KDR82506.1, ECO:0000313|Proteomes:UP000027222};</v>
          </cell>
          <cell r="G114" t="str">
            <v>Eukaryota</v>
          </cell>
          <cell r="H114" t="str">
            <v xml:space="preserve"> Fungi</v>
          </cell>
        </row>
        <row r="115">
          <cell r="B115" t="str">
            <v>A0A067TU76</v>
          </cell>
          <cell r="C115" t="str">
            <v xml:space="preserve"> Galerina marginata (strain CBS 339.88).</v>
          </cell>
          <cell r="E115" t="str">
            <v xml:space="preserve"> NCBI_TaxID=685588 {ECO:0000313|EMBL:KDR82503.1, ECO:0000313|Proteomes:UP000027222};</v>
          </cell>
          <cell r="G115" t="str">
            <v>Eukaryota</v>
          </cell>
          <cell r="H115" t="str">
            <v xml:space="preserve"> Fungi</v>
          </cell>
        </row>
        <row r="116">
          <cell r="B116" t="str">
            <v>A0A068RIS3</v>
          </cell>
          <cell r="C116" t="str">
            <v xml:space="preserve"> Lichtheimia corymbifera JMRC:FSU:9682.</v>
          </cell>
          <cell r="E116" t="str">
            <v xml:space="preserve"> NCBI_TaxID=1263082 {ECO:0000313|EMBL:CDH50053.1, ECO:0000313|Proteomes:UP000027586};</v>
          </cell>
          <cell r="G116" t="str">
            <v>Eukaryota</v>
          </cell>
          <cell r="H116" t="str">
            <v xml:space="preserve"> Fungi</v>
          </cell>
        </row>
        <row r="117">
          <cell r="B117" t="str">
            <v>A0A068S2R6</v>
          </cell>
          <cell r="C117" t="str">
            <v xml:space="preserve"> Lichtheimia corymbifera JMRC:FSU:9682.</v>
          </cell>
          <cell r="E117" t="str">
            <v xml:space="preserve"> NCBI_TaxID=1263082 {ECO:0000313|EMBL:CDH56147.1, ECO:0000313|Proteomes:UP000027586};</v>
          </cell>
          <cell r="G117" t="str">
            <v>Eukaryota</v>
          </cell>
          <cell r="H117" t="str">
            <v xml:space="preserve"> Fungi</v>
          </cell>
        </row>
        <row r="118">
          <cell r="B118" t="str">
            <v>A0A068S6C8</v>
          </cell>
          <cell r="C118" t="str">
            <v xml:space="preserve"> Lichtheimia corymbifera JMRC:FSU:9682.</v>
          </cell>
          <cell r="E118" t="str">
            <v xml:space="preserve"> NCBI_TaxID=1263082 {ECO:0000313|EMBL:CDH56821.1, ECO:0000313|Proteomes:UP000027586};</v>
          </cell>
          <cell r="G118" t="str">
            <v>Eukaryota</v>
          </cell>
          <cell r="H118" t="str">
            <v xml:space="preserve"> Fungi</v>
          </cell>
        </row>
        <row r="119">
          <cell r="B119" t="str">
            <v>A0A068SAY4</v>
          </cell>
          <cell r="C119" t="str">
            <v xml:space="preserve"> Lichtheimia corymbifera JMRC:FSU:9682.</v>
          </cell>
          <cell r="E119" t="str">
            <v xml:space="preserve"> NCBI_TaxID=1263082 {ECO:0000313|EMBL:CDH59100.1, ECO:0000313|Proteomes:UP000027586};</v>
          </cell>
          <cell r="G119" t="str">
            <v>Eukaryota</v>
          </cell>
          <cell r="H119" t="str">
            <v xml:space="preserve"> Fungi</v>
          </cell>
        </row>
        <row r="120">
          <cell r="B120" t="str">
            <v>A0A068X4A8</v>
          </cell>
          <cell r="C120" t="str">
            <v xml:space="preserve"> Hymenolepis microstoma (Rodent tapeworm) (Rodentolepis microstoma).</v>
          </cell>
          <cell r="E120" t="str">
            <v xml:space="preserve"> NCBI_TaxID=85433 {ECO:0000313|EMBL:CDS26940.1, ECO:0000313|Proteomes:UP000017242};</v>
          </cell>
          <cell r="G120" t="str">
            <v>Eukaryota</v>
          </cell>
          <cell r="H120" t="str">
            <v xml:space="preserve"> Metazoa</v>
          </cell>
        </row>
        <row r="121">
          <cell r="B121" t="str">
            <v>A0A068X6J1</v>
          </cell>
          <cell r="C121" t="str">
            <v xml:space="preserve"> Hymenolepis microstoma (Rodent tapeworm) (Rodentolepis microstoma).</v>
          </cell>
          <cell r="E121" t="str">
            <v xml:space="preserve"> NCBI_TaxID=85433 {ECO:0000313|EMBL:CDS26396.1, ECO:0000313|Proteomes:UP000017242};</v>
          </cell>
          <cell r="G121" t="str">
            <v>Eukaryota</v>
          </cell>
          <cell r="H121" t="str">
            <v xml:space="preserve"> Metazoa</v>
          </cell>
        </row>
        <row r="122">
          <cell r="B122" t="str">
            <v>A0A068XCR4</v>
          </cell>
          <cell r="C122" t="str">
            <v xml:space="preserve"> Hymenolepis microstoma (Rodent tapeworm) (Rodentolepis microstoma).</v>
          </cell>
          <cell r="E122" t="str">
            <v xml:space="preserve"> NCBI_TaxID=85433 {ECO:0000313|EMBL:CDS27799.1, ECO:0000313|Proteomes:UP000017242};</v>
          </cell>
          <cell r="G122" t="str">
            <v>Eukaryota</v>
          </cell>
          <cell r="H122" t="str">
            <v xml:space="preserve"> Metazoa</v>
          </cell>
        </row>
        <row r="123">
          <cell r="B123" t="str">
            <v>A0A068XU37</v>
          </cell>
          <cell r="C123" t="str">
            <v xml:space="preserve"> Echinococcus multilocularis (Fox tapeworm).</v>
          </cell>
          <cell r="E123" t="str">
            <v xml:space="preserve"> NCBI_TaxID=6211 {ECO:0000313|EMBL:CDS35768.1, ECO:0000313|Proteomes:UP000017246};</v>
          </cell>
          <cell r="G123" t="str">
            <v>Eukaryota</v>
          </cell>
          <cell r="H123" t="str">
            <v xml:space="preserve"> Metazoa</v>
          </cell>
        </row>
        <row r="124">
          <cell r="B124" t="str">
            <v>A0A068Y073</v>
          </cell>
          <cell r="C124" t="str">
            <v xml:space="preserve"> Echinococcus multilocularis (Fox tapeworm).</v>
          </cell>
          <cell r="E124" t="str">
            <v xml:space="preserve"> NCBI_TaxID=6211 {ECO:0000313|EMBL:CDS35506.1, ECO:0000313|Proteomes:UP000017246};</v>
          </cell>
          <cell r="G124" t="str">
            <v>Eukaryota</v>
          </cell>
          <cell r="H124" t="str">
            <v xml:space="preserve"> Metazoa</v>
          </cell>
        </row>
        <row r="125">
          <cell r="B125" t="str">
            <v>A0A068YG79</v>
          </cell>
          <cell r="C125" t="str">
            <v xml:space="preserve"> Echinococcus multilocularis (Fox tapeworm).</v>
          </cell>
          <cell r="E125" t="str">
            <v xml:space="preserve"> NCBI_TaxID=6211 {ECO:0000313|EMBL:CDS42344.1, ECO:0000313|Proteomes:UP000017246};</v>
          </cell>
          <cell r="G125" t="str">
            <v>Eukaryota</v>
          </cell>
          <cell r="H125" t="str">
            <v xml:space="preserve"> Metazoa</v>
          </cell>
        </row>
        <row r="126">
          <cell r="B126" t="str">
            <v>A0A072NZ24</v>
          </cell>
          <cell r="C126" t="str">
            <v xml:space="preserve"> Exophiala aquamarina CBS 119918.</v>
          </cell>
          <cell r="E126" t="str">
            <v xml:space="preserve"> NCBI_TaxID=1182545 {ECO:0000313|EMBL:KEF52672.1, ECO:0000313|Proteomes:UP000027920};</v>
          </cell>
          <cell r="G126" t="str">
            <v>Eukaryota</v>
          </cell>
          <cell r="H126" t="str">
            <v xml:space="preserve"> Fungi</v>
          </cell>
        </row>
        <row r="127">
          <cell r="B127" t="str">
            <v>A0A072PNX7</v>
          </cell>
          <cell r="C127" t="str">
            <v xml:space="preserve"> Exophiala aquamarina CBS 119918.</v>
          </cell>
          <cell r="E127" t="str">
            <v xml:space="preserve"> NCBI_TaxID=1182545 {ECO:0000313|EMBL:KEF61606.1, ECO:0000313|Proteomes:UP000027920};</v>
          </cell>
          <cell r="G127" t="str">
            <v>Eukaryota</v>
          </cell>
          <cell r="H127" t="str">
            <v xml:space="preserve"> Fungi</v>
          </cell>
        </row>
        <row r="128">
          <cell r="B128" t="str">
            <v>A0A072TSK6</v>
          </cell>
          <cell r="C128" t="str">
            <v xml:space="preserve"> Medicago truncatula (Barrel medic) (Medicago tribuloides).</v>
          </cell>
          <cell r="E128" t="str">
            <v xml:space="preserve"> NCBI_TaxID=3880 {ECO:0000313|EMBL:KEH19833.1, ECO:0000313|Proteomes:UP000002051};</v>
          </cell>
          <cell r="G128" t="str">
            <v>Eukaryota</v>
          </cell>
          <cell r="H128" t="str">
            <v xml:space="preserve"> Viridiplantae</v>
          </cell>
        </row>
        <row r="129">
          <cell r="B129" t="str">
            <v>A0A072VEI7</v>
          </cell>
          <cell r="C129" t="str">
            <v xml:space="preserve"> Medicago truncatula (Barrel medic) (Medicago tribuloides).</v>
          </cell>
          <cell r="E129" t="str">
            <v xml:space="preserve"> NCBI_TaxID=3880 {ECO:0000313|EMBL:KEH40016.1, ECO:0000313|Proteomes:UP000002051};</v>
          </cell>
          <cell r="G129" t="str">
            <v>Eukaryota</v>
          </cell>
          <cell r="H129" t="str">
            <v xml:space="preserve"> Viridiplantae</v>
          </cell>
        </row>
        <row r="130">
          <cell r="B130" t="str">
            <v>A0A074RGJ7</v>
          </cell>
          <cell r="C130" t="str">
            <v xml:space="preserve"> Rhizoctonia solani 123E.</v>
          </cell>
          <cell r="E130" t="str">
            <v xml:space="preserve"> NCBI_TaxID=1423351 {ECO:0000313|EMBL:KEP45889.1, ECO:0000313|Proteomes:UP000027456};</v>
          </cell>
          <cell r="G130" t="str">
            <v>Eukaryota</v>
          </cell>
          <cell r="H130" t="str">
            <v xml:space="preserve"> Fungi</v>
          </cell>
        </row>
        <row r="131">
          <cell r="B131" t="str">
            <v>A0A074S8W3</v>
          </cell>
          <cell r="C131" t="str">
            <v xml:space="preserve"> Rhizoctonia solani 123E.</v>
          </cell>
          <cell r="E131" t="str">
            <v xml:space="preserve"> NCBI_TaxID=1423351 {ECO:0000313|EMBL:KEP54050.1, ECO:0000313|Proteomes:UP000027456};</v>
          </cell>
          <cell r="G131" t="str">
            <v>Eukaryota</v>
          </cell>
          <cell r="H131" t="str">
            <v xml:space="preserve"> Fungi</v>
          </cell>
        </row>
        <row r="132">
          <cell r="B132" t="str">
            <v>A0A074SL45</v>
          </cell>
          <cell r="C132" t="str">
            <v xml:space="preserve"> Hammondia hammondi (Parasitic protozoan).</v>
          </cell>
          <cell r="E132" t="str">
            <v xml:space="preserve"> NCBI_TaxID=99158 {ECO:0000313|EMBL:KEP59984.1, ECO:0000313|Proteomes:UP000027470};</v>
          </cell>
          <cell r="G132" t="str">
            <v>Eukaryota</v>
          </cell>
          <cell r="H132" t="str">
            <v xml:space="preserve"> Alveolata</v>
          </cell>
        </row>
        <row r="133">
          <cell r="B133" t="str">
            <v>A0A074SWF3</v>
          </cell>
          <cell r="C133" t="str">
            <v xml:space="preserve"> Hammondia hammondi (Parasitic protozoan).</v>
          </cell>
          <cell r="E133" t="str">
            <v xml:space="preserve"> NCBI_TaxID=99158 {ECO:0000313|EMBL:KEP62100.1, ECO:0000313|Proteomes:UP000027470};</v>
          </cell>
          <cell r="G133" t="str">
            <v>Eukaryota</v>
          </cell>
          <cell r="H133" t="str">
            <v xml:space="preserve"> Alveolata</v>
          </cell>
        </row>
        <row r="134">
          <cell r="B134" t="str">
            <v>A0A074VUJ1</v>
          </cell>
          <cell r="C134" t="str">
            <v xml:space="preserve"> Aureobasidium melanogenum CBS 110374.</v>
          </cell>
          <cell r="E134" t="str">
            <v xml:space="preserve"> NCBI_TaxID=1043003 {ECO:0000313|EMBL:KEQ62919.1, ECO:0000313|Proteomes:UP000030672};</v>
          </cell>
          <cell r="G134" t="str">
            <v>Eukaryota</v>
          </cell>
          <cell r="H134" t="str">
            <v xml:space="preserve"> Fungi</v>
          </cell>
        </row>
        <row r="135">
          <cell r="B135" t="str">
            <v>A0A074VV90</v>
          </cell>
          <cell r="C135" t="str">
            <v xml:space="preserve"> Aureobasidium melanogenum CBS 110374.</v>
          </cell>
          <cell r="E135" t="str">
            <v xml:space="preserve"> NCBI_TaxID=1043003 {ECO:0000313|EMBL:KEQ61622.1, ECO:0000313|Proteomes:UP000030672};</v>
          </cell>
          <cell r="G135" t="str">
            <v>Eukaryota</v>
          </cell>
          <cell r="H135" t="str">
            <v xml:space="preserve"> Fungi</v>
          </cell>
        </row>
        <row r="136">
          <cell r="B136" t="str">
            <v>A0A074WB69</v>
          </cell>
          <cell r="C136" t="str">
            <v xml:space="preserve"> Aureobasidium namibiae CBS 147.97.</v>
          </cell>
          <cell r="E136" t="str">
            <v xml:space="preserve"> NCBI_TaxID=1043004 {ECO:0000313|EMBL:KEQ70183.1, ECO:0000313|Proteomes:UP000027730};</v>
          </cell>
          <cell r="G136" t="str">
            <v>Eukaryota</v>
          </cell>
          <cell r="H136" t="str">
            <v xml:space="preserve"> Fungi</v>
          </cell>
        </row>
        <row r="137">
          <cell r="B137" t="str">
            <v>A0A074XSK9</v>
          </cell>
          <cell r="C137" t="str">
            <v xml:space="preserve"> Aureobasidium pullulans EXF-150.</v>
          </cell>
          <cell r="E137" t="str">
            <v xml:space="preserve"> NCBI_TaxID=1043002 {ECO:0000313|EMBL:KEQ88485.1, ECO:0000313|Proteomes:UP000030706};</v>
          </cell>
          <cell r="G137" t="str">
            <v>Eukaryota</v>
          </cell>
          <cell r="H137" t="str">
            <v xml:space="preserve"> Fungi</v>
          </cell>
        </row>
        <row r="138">
          <cell r="B138" t="str">
            <v>A0A074XTK0</v>
          </cell>
          <cell r="C138" t="str">
            <v xml:space="preserve"> Aureobasidium namibiae CBS 147.97.</v>
          </cell>
          <cell r="E138" t="str">
            <v xml:space="preserve"> NCBI_TaxID=1043004 {ECO:0000313|EMBL:KEQ77906.1, ECO:0000313|Proteomes:UP000027730};</v>
          </cell>
          <cell r="G138" t="str">
            <v>Eukaryota</v>
          </cell>
          <cell r="H138" t="str">
            <v xml:space="preserve"> Fungi</v>
          </cell>
        </row>
        <row r="139">
          <cell r="B139" t="str">
            <v>A0A074Y1I7</v>
          </cell>
          <cell r="C139" t="str">
            <v xml:space="preserve"> Aureobasidium pullulans EXF-150.</v>
          </cell>
          <cell r="E139" t="str">
            <v xml:space="preserve"> NCBI_TaxID=1043002 {ECO:0000313|EMBL:KEQ88067.1, ECO:0000313|Proteomes:UP000030706};</v>
          </cell>
          <cell r="G139" t="str">
            <v>Eukaryota</v>
          </cell>
          <cell r="H139" t="str">
            <v xml:space="preserve"> Fungi</v>
          </cell>
        </row>
        <row r="140">
          <cell r="B140" t="str">
            <v>A0A074YZR4</v>
          </cell>
          <cell r="C140" t="str">
            <v xml:space="preserve"> Opisthorchis viverrini.</v>
          </cell>
          <cell r="E140" t="str">
            <v xml:space="preserve"> NCBI_TaxID=6198 {ECO:0000313|EMBL:KER20276.1, ECO:0000313|Proteomes:UP000054324};</v>
          </cell>
          <cell r="G140" t="str">
            <v>Eukaryota</v>
          </cell>
          <cell r="H140" t="str">
            <v xml:space="preserve"> Metazoa</v>
          </cell>
        </row>
        <row r="141">
          <cell r="B141" t="str">
            <v>A0A074Z1S3</v>
          </cell>
          <cell r="C141" t="str">
            <v xml:space="preserve"> Aureobasidium subglaciale EXF-2481.</v>
          </cell>
          <cell r="E141" t="str">
            <v xml:space="preserve"> NCBI_TaxID=1043005 {ECO:0000313|EMBL:KER00273.1, ECO:0000313|Proteomes:UP000030641};</v>
          </cell>
          <cell r="G141" t="str">
            <v>Eukaryota</v>
          </cell>
          <cell r="H141" t="str">
            <v xml:space="preserve"> Fungi</v>
          </cell>
        </row>
        <row r="142">
          <cell r="B142" t="str">
            <v>A0A074ZAL0</v>
          </cell>
          <cell r="C142" t="str">
            <v xml:space="preserve"> Aureobasidium subglaciale EXF-2481.</v>
          </cell>
          <cell r="E142" t="str">
            <v xml:space="preserve"> NCBI_TaxID=1043005 {ECO:0000313|EMBL:KEQ95811.1, ECO:0000313|Proteomes:UP000030641};</v>
          </cell>
          <cell r="G142" t="str">
            <v>Eukaryota</v>
          </cell>
          <cell r="H142" t="str">
            <v xml:space="preserve"> Fungi</v>
          </cell>
        </row>
        <row r="143">
          <cell r="B143" t="str">
            <v>A0A074ZTF4</v>
          </cell>
          <cell r="C143" t="str">
            <v xml:space="preserve"> Opisthorchis viverrini.</v>
          </cell>
          <cell r="E143" t="str">
            <v xml:space="preserve"> NCBI_TaxID=6198 {ECO:0000313|EMBL:KER30406.1, ECO:0000313|Proteomes:UP000054324};</v>
          </cell>
          <cell r="G143" t="str">
            <v>Eukaryota</v>
          </cell>
          <cell r="H143" t="str">
            <v xml:space="preserve"> Metazoa</v>
          </cell>
        </row>
        <row r="144">
          <cell r="B144" t="str">
            <v>A0A075AEY5</v>
          </cell>
          <cell r="C144" t="str">
            <v xml:space="preserve"> Opisthorchis viverrini.</v>
          </cell>
          <cell r="E144" t="str">
            <v xml:space="preserve"> NCBI_TaxID=6198 {ECO:0000313|EMBL:KER27194.1, ECO:0000313|Proteomes:UP000054324};</v>
          </cell>
          <cell r="G144" t="str">
            <v>Eukaryota</v>
          </cell>
          <cell r="H144" t="str">
            <v xml:space="preserve"> Metazoa</v>
          </cell>
        </row>
        <row r="145">
          <cell r="B145" t="str">
            <v>A0A075B299</v>
          </cell>
          <cell r="C145" t="str">
            <v xml:space="preserve"> Rozella allomycis CSF55.</v>
          </cell>
          <cell r="E145" t="str">
            <v xml:space="preserve"> NCBI_TaxID=988480 {ECO:0000313|EMBL:EPZ36705.1, ECO:0000313|Proteomes:UP000030755};</v>
          </cell>
          <cell r="G145" t="str">
            <v>Eukaryota</v>
          </cell>
          <cell r="H145" t="str">
            <v xml:space="preserve"> Fungi</v>
          </cell>
        </row>
        <row r="146">
          <cell r="B146" t="str">
            <v>A0A075B4C2</v>
          </cell>
          <cell r="C146" t="str">
            <v xml:space="preserve"> Rozella allomycis CSF55.</v>
          </cell>
          <cell r="E146" t="str">
            <v xml:space="preserve"> NCBI_TaxID=988480 {ECO:0000313|EMBL:EPZ36210.1, ECO:0000313|Proteomes:UP000030755};</v>
          </cell>
          <cell r="G146" t="str">
            <v>Eukaryota</v>
          </cell>
          <cell r="H146" t="str">
            <v xml:space="preserve"> Fungi</v>
          </cell>
        </row>
        <row r="147">
          <cell r="B147" t="str">
            <v>A0A077RWB6</v>
          </cell>
          <cell r="C147" t="str">
            <v xml:space="preserve"> Triticum aestivum (Wheat).</v>
          </cell>
          <cell r="E147" t="str">
            <v xml:space="preserve"> NCBI_TaxID=4565 {ECO:0000313|EMBL:CDM82777.1};</v>
          </cell>
          <cell r="G147" t="str">
            <v>Eukaryota</v>
          </cell>
          <cell r="H147" t="str">
            <v xml:space="preserve"> Viridiplantae</v>
          </cell>
        </row>
        <row r="148">
          <cell r="B148" t="str">
            <v>A0A077Z1F9</v>
          </cell>
          <cell r="C148" t="str">
            <v xml:space="preserve"> Trichuris trichiura (Whipworm) (Trichocephalus trichiurus).</v>
          </cell>
          <cell r="E148" t="str">
            <v xml:space="preserve"> NCBI_TaxID=36087 {ECO:0000313|EMBL:CDW53911.1, ECO:0000313|Proteomes:UP000030665};</v>
          </cell>
          <cell r="G148" t="str">
            <v>Eukaryota</v>
          </cell>
          <cell r="H148" t="str">
            <v xml:space="preserve"> Metazoa</v>
          </cell>
        </row>
        <row r="149">
          <cell r="B149" t="str">
            <v>A0A077Z742</v>
          </cell>
          <cell r="C149" t="str">
            <v xml:space="preserve"> Trichuris trichiura (Whipworm) (Trichocephalus trichiurus).</v>
          </cell>
          <cell r="E149" t="str">
            <v xml:space="preserve"> NCBI_TaxID=36087 {ECO:0000313|EMBL:CDW56031.1, ECO:0000313|Proteomes:UP000030665};</v>
          </cell>
          <cell r="G149" t="str">
            <v>Eukaryota</v>
          </cell>
          <cell r="H149" t="str">
            <v xml:space="preserve"> Metazoa</v>
          </cell>
        </row>
        <row r="150">
          <cell r="B150" t="str">
            <v>A0A078A207</v>
          </cell>
          <cell r="C150" t="str">
            <v xml:space="preserve"> Stylonychia lemnae (Ciliate).</v>
          </cell>
          <cell r="E150" t="str">
            <v xml:space="preserve"> NCBI_TaxID=5949 {ECO:0000313|EMBL:CDW76266.1, ECO:0000313|Proteomes:UP000039865};</v>
          </cell>
          <cell r="G150" t="str">
            <v>Eukaryota</v>
          </cell>
          <cell r="H150" t="str">
            <v xml:space="preserve"> Alveolata</v>
          </cell>
        </row>
        <row r="151">
          <cell r="B151" t="str">
            <v>A0A078AZA1</v>
          </cell>
          <cell r="C151" t="str">
            <v xml:space="preserve"> Stylonychia lemnae (Ciliate).</v>
          </cell>
          <cell r="E151" t="str">
            <v xml:space="preserve"> NCBI_TaxID=5949 {ECO:0000313|EMBL:CDW87474.1, ECO:0000313|Proteomes:UP000039865};</v>
          </cell>
          <cell r="G151" t="str">
            <v>Eukaryota</v>
          </cell>
          <cell r="H151" t="str">
            <v xml:space="preserve"> Alveolata</v>
          </cell>
        </row>
        <row r="152">
          <cell r="B152" t="str">
            <v>A0A078B336</v>
          </cell>
          <cell r="C152" t="str">
            <v xml:space="preserve"> Stylonychia lemnae (Ciliate).</v>
          </cell>
          <cell r="E152" t="str">
            <v xml:space="preserve"> NCBI_TaxID=5949 {ECO:0000313|EMBL:CDW88925.1, ECO:0000313|Proteomes:UP000039865};</v>
          </cell>
          <cell r="G152" t="str">
            <v>Eukaryota</v>
          </cell>
          <cell r="H152" t="str">
            <v xml:space="preserve"> Alveolata</v>
          </cell>
        </row>
        <row r="153">
          <cell r="B153" t="str">
            <v>A0A078B4Y8</v>
          </cell>
          <cell r="C153" t="str">
            <v xml:space="preserve"> Stylonychia lemnae (Ciliate).</v>
          </cell>
          <cell r="E153" t="str">
            <v xml:space="preserve"> NCBI_TaxID=5949 {ECO:0000313|EMBL:CDW89316.1, ECO:0000313|Proteomes:UP000039865};</v>
          </cell>
          <cell r="G153" t="str">
            <v>Eukaryota</v>
          </cell>
          <cell r="H153" t="str">
            <v xml:space="preserve"> Alveolata</v>
          </cell>
        </row>
        <row r="154">
          <cell r="B154" t="str">
            <v>A0A078FAA9</v>
          </cell>
          <cell r="C154" t="str">
            <v xml:space="preserve"> Brassica napus (Rape).</v>
          </cell>
          <cell r="E154" t="str">
            <v xml:space="preserve"> NCBI_TaxID=3708 {ECO:0000313|EMBL:CDY08723.1, ECO:0000313|Proteomes:UP000028999};</v>
          </cell>
          <cell r="G154" t="str">
            <v>Eukaryota</v>
          </cell>
          <cell r="H154" t="str">
            <v xml:space="preserve"> Viridiplantae</v>
          </cell>
        </row>
        <row r="155">
          <cell r="B155" t="str">
            <v>A0A078FF04</v>
          </cell>
          <cell r="C155" t="str">
            <v xml:space="preserve"> Brassica napus (Rape).</v>
          </cell>
          <cell r="E155" t="str">
            <v xml:space="preserve"> NCBI_TaxID=3708 {ECO:0000313|EMBL:CDY11866.1, ECO:0000313|Proteomes:UP000028999};</v>
          </cell>
          <cell r="G155" t="str">
            <v>Eukaryota</v>
          </cell>
          <cell r="H155" t="str">
            <v xml:space="preserve"> Viridiplantae</v>
          </cell>
        </row>
        <row r="156">
          <cell r="B156" t="str">
            <v>A0A078G0Y8</v>
          </cell>
          <cell r="C156" t="str">
            <v xml:space="preserve"> Brassica napus (Rape).</v>
          </cell>
          <cell r="E156" t="str">
            <v xml:space="preserve"> NCBI_TaxID=3708 {ECO:0000313|EMBL:CDY18662.1, ECO:0000313|Proteomes:UP000028999};</v>
          </cell>
          <cell r="G156" t="str">
            <v>Eukaryota</v>
          </cell>
          <cell r="H156" t="str">
            <v xml:space="preserve"> Viridiplantae</v>
          </cell>
        </row>
        <row r="157">
          <cell r="B157" t="str">
            <v>A0A078GDS0</v>
          </cell>
          <cell r="C157" t="str">
            <v xml:space="preserve"> Brassica napus (Rape).</v>
          </cell>
          <cell r="E157" t="str">
            <v xml:space="preserve"> NCBI_TaxID=3708 {ECO:0000313|EMBL:CDY22793.1, ECO:0000313|Proteomes:UP000028999};</v>
          </cell>
          <cell r="G157" t="str">
            <v>Eukaryota</v>
          </cell>
          <cell r="H157" t="str">
            <v xml:space="preserve"> Viridiplantae</v>
          </cell>
        </row>
        <row r="158">
          <cell r="B158" t="str">
            <v>A0A078GEJ7</v>
          </cell>
          <cell r="C158" t="str">
            <v xml:space="preserve"> Brassica napus (Rape).</v>
          </cell>
          <cell r="E158" t="str">
            <v xml:space="preserve"> NCBI_TaxID=3708 {ECO:0000313|EMBL:CDY23028.1, ECO:0000313|Proteomes:UP000028999};</v>
          </cell>
          <cell r="G158" t="str">
            <v>Eukaryota</v>
          </cell>
          <cell r="H158" t="str">
            <v xml:space="preserve"> Viridiplantae</v>
          </cell>
        </row>
        <row r="159">
          <cell r="B159" t="str">
            <v>A0A078GGU5</v>
          </cell>
          <cell r="C159" t="str">
            <v xml:space="preserve"> Brassica napus (Rape).</v>
          </cell>
          <cell r="E159" t="str">
            <v xml:space="preserve"> NCBI_TaxID=3708 {ECO:0000313|EMBL:CDY24571.1, ECO:0000313|Proteomes:UP000028999};</v>
          </cell>
          <cell r="G159" t="str">
            <v>Eukaryota</v>
          </cell>
          <cell r="H159" t="str">
            <v xml:space="preserve"> Viridiplantae</v>
          </cell>
        </row>
        <row r="160">
          <cell r="B160" t="str">
            <v>A0A078GKI3</v>
          </cell>
          <cell r="C160" t="str">
            <v xml:space="preserve"> Brassica napus (Rape).</v>
          </cell>
          <cell r="E160" t="str">
            <v xml:space="preserve"> NCBI_TaxID=3708 {ECO:0000313|EMBL:CDY25906.1, ECO:0000313|Proteomes:UP000028999};</v>
          </cell>
          <cell r="G160" t="str">
            <v>Eukaryota</v>
          </cell>
          <cell r="H160" t="str">
            <v xml:space="preserve"> Viridiplantae</v>
          </cell>
        </row>
        <row r="161">
          <cell r="B161" t="str">
            <v>A0A078GL74</v>
          </cell>
          <cell r="C161" t="str">
            <v xml:space="preserve"> Brassica napus (Rape).</v>
          </cell>
          <cell r="E161" t="str">
            <v xml:space="preserve"> NCBI_TaxID=3708 {ECO:0000313|EMBL:CDY25368.1, ECO:0000313|Proteomes:UP000028999};</v>
          </cell>
          <cell r="G161" t="str">
            <v>Eukaryota</v>
          </cell>
          <cell r="H161" t="str">
            <v xml:space="preserve"> Viridiplantae</v>
          </cell>
        </row>
        <row r="162">
          <cell r="B162" t="str">
            <v>A0A078GQ71</v>
          </cell>
          <cell r="C162" t="str">
            <v xml:space="preserve"> Brassica napus (Rape).</v>
          </cell>
          <cell r="E162" t="str">
            <v xml:space="preserve"> NCBI_TaxID=3708 {ECO:0000313|EMBL:CDY28690.1, ECO:0000313|Proteomes:UP000028999};</v>
          </cell>
          <cell r="G162" t="str">
            <v>Eukaryota</v>
          </cell>
          <cell r="H162" t="str">
            <v xml:space="preserve"> Viridiplantae</v>
          </cell>
        </row>
        <row r="163">
          <cell r="B163" t="str">
            <v>A0A078H469</v>
          </cell>
          <cell r="C163" t="str">
            <v xml:space="preserve"> Brassica napus (Rape).</v>
          </cell>
          <cell r="E163" t="str">
            <v xml:space="preserve"> NCBI_TaxID=3708 {ECO:0000313|EMBL:CDY33440.1, ECO:0000313|Proteomes:UP000028999};</v>
          </cell>
          <cell r="G163" t="str">
            <v>Eukaryota</v>
          </cell>
          <cell r="H163" t="str">
            <v xml:space="preserve"> Viridiplantae</v>
          </cell>
        </row>
        <row r="164">
          <cell r="B164" t="str">
            <v>A0A078HE62</v>
          </cell>
          <cell r="C164" t="str">
            <v xml:space="preserve"> Brassica napus (Rape).</v>
          </cell>
          <cell r="E164" t="str">
            <v xml:space="preserve"> NCBI_TaxID=3708 {ECO:0000313|EMBL:CDY36066.1, ECO:0000313|Proteomes:UP000028999};</v>
          </cell>
          <cell r="G164" t="str">
            <v>Eukaryota</v>
          </cell>
          <cell r="H164" t="str">
            <v xml:space="preserve"> Viridiplantae</v>
          </cell>
        </row>
        <row r="165">
          <cell r="B165" t="str">
            <v>A0A078HFB5</v>
          </cell>
          <cell r="C165" t="str">
            <v xml:space="preserve"> Brassica napus (Rape).</v>
          </cell>
          <cell r="E165" t="str">
            <v xml:space="preserve"> NCBI_TaxID=3708 {ECO:0000313|EMBL:CDY36497.1, ECO:0000313|Proteomes:UP000028999};</v>
          </cell>
          <cell r="G165" t="str">
            <v>Eukaryota</v>
          </cell>
          <cell r="H165" t="str">
            <v xml:space="preserve"> Viridiplantae</v>
          </cell>
        </row>
        <row r="166">
          <cell r="B166" t="str">
            <v>A0A078HHG3</v>
          </cell>
          <cell r="C166" t="str">
            <v xml:space="preserve"> Brassica napus (Rape).</v>
          </cell>
          <cell r="E166" t="str">
            <v xml:space="preserve"> NCBI_TaxID=3708 {ECO:0000313|EMBL:CDY37141.1, ECO:0000313|Proteomes:UP000028999};</v>
          </cell>
          <cell r="G166" t="str">
            <v>Eukaryota</v>
          </cell>
          <cell r="H166" t="str">
            <v xml:space="preserve"> Viridiplantae</v>
          </cell>
        </row>
        <row r="167">
          <cell r="B167" t="str">
            <v>A0A078HKV9</v>
          </cell>
          <cell r="C167" t="str">
            <v xml:space="preserve"> Brassica napus (Rape).</v>
          </cell>
          <cell r="E167" t="str">
            <v xml:space="preserve"> NCBI_TaxID=3708 {ECO:0000313|EMBL:CDY38301.1, ECO:0000313|Proteomes:UP000028999};</v>
          </cell>
          <cell r="G167" t="str">
            <v>Eukaryota</v>
          </cell>
          <cell r="H167" t="str">
            <v xml:space="preserve"> Viridiplantae</v>
          </cell>
        </row>
        <row r="168">
          <cell r="B168" t="str">
            <v>A0A078HLV9</v>
          </cell>
          <cell r="C168" t="str">
            <v xml:space="preserve"> Brassica napus (Rape).</v>
          </cell>
          <cell r="E168" t="str">
            <v xml:space="preserve"> NCBI_TaxID=3708 {ECO:0000313|EMBL:CDY37848.1, ECO:0000313|Proteomes:UP000028999};</v>
          </cell>
          <cell r="G168" t="str">
            <v>Eukaryota</v>
          </cell>
          <cell r="H168" t="str">
            <v xml:space="preserve"> Viridiplantae</v>
          </cell>
        </row>
        <row r="169">
          <cell r="B169" t="str">
            <v>A0A078HRQ3</v>
          </cell>
          <cell r="C169" t="str">
            <v xml:space="preserve"> Brassica napus (Rape).</v>
          </cell>
          <cell r="E169" t="str">
            <v xml:space="preserve"> NCBI_TaxID=3708 {ECO:0000313|EMBL:CDY39954.1, ECO:0000313|Proteomes:UP000028999};</v>
          </cell>
          <cell r="G169" t="str">
            <v>Eukaryota</v>
          </cell>
          <cell r="H169" t="str">
            <v xml:space="preserve"> Viridiplantae</v>
          </cell>
        </row>
        <row r="170">
          <cell r="B170" t="str">
            <v>A0A078HZM1</v>
          </cell>
          <cell r="C170" t="str">
            <v xml:space="preserve"> Brassica napus (Rape).</v>
          </cell>
          <cell r="E170" t="str">
            <v xml:space="preserve"> NCBI_TaxID=3708 {ECO:0000313|EMBL:CDY42223.1, ECO:0000313|Proteomes:UP000028999};</v>
          </cell>
          <cell r="G170" t="str">
            <v>Eukaryota</v>
          </cell>
          <cell r="H170" t="str">
            <v xml:space="preserve"> Viridiplantae</v>
          </cell>
        </row>
        <row r="171">
          <cell r="B171" t="str">
            <v>A0A078I1C4</v>
          </cell>
          <cell r="C171" t="str">
            <v xml:space="preserve"> Brassica napus (Rape).</v>
          </cell>
          <cell r="E171" t="str">
            <v xml:space="preserve"> NCBI_TaxID=3708 {ECO:0000313|EMBL:CDY43581.1, ECO:0000313|Proteomes:UP000028999};</v>
          </cell>
          <cell r="G171" t="str">
            <v>Eukaryota</v>
          </cell>
          <cell r="H171" t="str">
            <v xml:space="preserve"> Viridiplantae</v>
          </cell>
        </row>
        <row r="172">
          <cell r="B172" t="str">
            <v>A0A078J234</v>
          </cell>
          <cell r="C172" t="str">
            <v xml:space="preserve"> Brassica napus (Rape).</v>
          </cell>
          <cell r="E172" t="str">
            <v xml:space="preserve"> NCBI_TaxID=3708 {ECO:0000313|EMBL:CDY59666.1, ECO:0000313|Proteomes:UP000028999};</v>
          </cell>
          <cell r="G172" t="str">
            <v>Eukaryota</v>
          </cell>
          <cell r="H172" t="str">
            <v xml:space="preserve"> Viridiplantae</v>
          </cell>
        </row>
        <row r="173">
          <cell r="B173" t="str">
            <v>A0A078J5S9</v>
          </cell>
          <cell r="C173" t="str">
            <v xml:space="preserve"> Brassica napus (Rape).</v>
          </cell>
          <cell r="E173" t="str">
            <v xml:space="preserve"> NCBI_TaxID=3708 {ECO:0000313|EMBL:CDY59668.1, ECO:0000313|Proteomes:UP000028999};</v>
          </cell>
          <cell r="G173" t="str">
            <v>Eukaryota</v>
          </cell>
          <cell r="H173" t="str">
            <v xml:space="preserve"> Viridiplantae</v>
          </cell>
        </row>
        <row r="174">
          <cell r="B174" t="str">
            <v>A0A078J995</v>
          </cell>
          <cell r="C174" t="str">
            <v xml:space="preserve"> Brassica napus (Rape).</v>
          </cell>
          <cell r="E174" t="str">
            <v xml:space="preserve"> NCBI_TaxID=3708 {ECO:0000313|EMBL:CDY63765.1, ECO:0000313|Proteomes:UP000028999};</v>
          </cell>
          <cell r="G174" t="str">
            <v>Eukaryota</v>
          </cell>
          <cell r="H174" t="str">
            <v xml:space="preserve"> Viridiplantae</v>
          </cell>
        </row>
        <row r="175">
          <cell r="B175" t="str">
            <v>A0A078JLR3</v>
          </cell>
          <cell r="C175" t="str">
            <v xml:space="preserve"> Brassica napus (Rape).</v>
          </cell>
          <cell r="E175" t="str">
            <v xml:space="preserve"> NCBI_TaxID=3708 {ECO:0000313|EMBL:CDY66736.1, ECO:0000313|Proteomes:UP000028999};</v>
          </cell>
          <cell r="G175" t="str">
            <v>Eukaryota</v>
          </cell>
          <cell r="H175" t="str">
            <v xml:space="preserve"> Viridiplantae</v>
          </cell>
        </row>
        <row r="176">
          <cell r="B176" t="str">
            <v>A0A078JRR1</v>
          </cell>
          <cell r="C176" t="str">
            <v xml:space="preserve"> Brassica napus (Rape).</v>
          </cell>
          <cell r="E176" t="str">
            <v xml:space="preserve"> NCBI_TaxID=3708 {ECO:0000313|EMBL:CDY68122.1, ECO:0000313|Proteomes:UP000028999};</v>
          </cell>
          <cell r="G176" t="str">
            <v>Eukaryota</v>
          </cell>
          <cell r="H176" t="str">
            <v xml:space="preserve"> Viridiplantae</v>
          </cell>
        </row>
        <row r="177">
          <cell r="B177" t="str">
            <v>A0A078JSQ0</v>
          </cell>
          <cell r="C177" t="str">
            <v xml:space="preserve"> Brassica napus (Rape).</v>
          </cell>
          <cell r="E177" t="str">
            <v xml:space="preserve"> NCBI_TaxID=3708 {ECO:0000313|EMBL:CDY70638.1, ECO:0000313|Proteomes:UP000028999};</v>
          </cell>
          <cell r="G177" t="str">
            <v>Eukaryota</v>
          </cell>
          <cell r="H177" t="str">
            <v xml:space="preserve"> Viridiplantae</v>
          </cell>
        </row>
        <row r="178">
          <cell r="B178" t="str">
            <v>A0A078JUS8</v>
          </cell>
          <cell r="C178" t="str">
            <v xml:space="preserve"> Brassica napus (Rape).</v>
          </cell>
          <cell r="E178" t="str">
            <v xml:space="preserve"> NCBI_TaxID=3708 {ECO:0000313|EMBL:CDY69321.1, ECO:0000313|Proteomes:UP000028999};</v>
          </cell>
          <cell r="G178" t="str">
            <v>Eukaryota</v>
          </cell>
          <cell r="H178" t="str">
            <v xml:space="preserve"> Viridiplantae</v>
          </cell>
        </row>
        <row r="179">
          <cell r="B179" t="str">
            <v>A0A080WKX9</v>
          </cell>
          <cell r="C179" t="str">
            <v xml:space="preserve"> Trichophyton rubrum (strain ATCC MYA-4607 / CBS 118892) (Athlete's foot fungus).</v>
          </cell>
          <cell r="E179" t="str">
            <v xml:space="preserve"> NCBI_TaxID=559305 {ECO:0000313|EMBL:KFL62314.1, ECO:0000313|Proteomes:UP000008864};</v>
          </cell>
          <cell r="G179" t="str">
            <v>Eukaryota</v>
          </cell>
          <cell r="H179" t="str">
            <v xml:space="preserve"> Fungi</v>
          </cell>
        </row>
        <row r="180">
          <cell r="B180" t="str">
            <v>A0A080WW69</v>
          </cell>
          <cell r="C180" t="str">
            <v xml:space="preserve"> Trichophyton rubrum (strain ATCC MYA-4607 / CBS 118892) (Athlete's foot fungus).</v>
          </cell>
          <cell r="E180" t="str">
            <v xml:space="preserve"> NCBI_TaxID=559305 {ECO:0000313|EMBL:KFL62313.1, ECO:0000313|Proteomes:UP000008864};</v>
          </cell>
          <cell r="G180" t="str">
            <v>Eukaryota</v>
          </cell>
          <cell r="H180" t="str">
            <v xml:space="preserve"> Fungi</v>
          </cell>
        </row>
        <row r="181">
          <cell r="B181" t="str">
            <v>A0A081CJQ0</v>
          </cell>
          <cell r="C181" t="str">
            <v xml:space="preserve"> Pseudozyma antarctica (Yeast) (Candida antarctica).</v>
          </cell>
          <cell r="E181" t="str">
            <v xml:space="preserve"> NCBI_TaxID=84753 {ECO:0000313|EMBL:GAK66896.1, ECO:0000313|Proteomes:UP000053758};</v>
          </cell>
          <cell r="G181" t="str">
            <v>Eukaryota</v>
          </cell>
          <cell r="H181" t="str">
            <v xml:space="preserve"> Fungi</v>
          </cell>
        </row>
        <row r="182">
          <cell r="B182" t="str">
            <v>A0A084FUL1</v>
          </cell>
          <cell r="C182" t="str">
            <v xml:space="preserve"> Scedosporium apiospermum.</v>
          </cell>
          <cell r="E182" t="str">
            <v xml:space="preserve"> NCBI_TaxID=563466 {ECO:0000313|EMBL:KEZ38773.1, ECO:0000313|Proteomes:UP000028545};</v>
          </cell>
          <cell r="G182" t="str">
            <v>Eukaryota</v>
          </cell>
          <cell r="H182" t="str">
            <v xml:space="preserve"> Fungi</v>
          </cell>
        </row>
        <row r="183">
          <cell r="B183" t="str">
            <v>A0A084FX45</v>
          </cell>
          <cell r="C183" t="str">
            <v xml:space="preserve"> Scedosporium apiospermum.</v>
          </cell>
          <cell r="E183" t="str">
            <v xml:space="preserve"> NCBI_TaxID=563466 {ECO:0000313|EMBL:KEZ39657.1, ECO:0000313|Proteomes:UP000028545};</v>
          </cell>
          <cell r="G183" t="str">
            <v>Eukaryota</v>
          </cell>
          <cell r="H183" t="str">
            <v xml:space="preserve"> Fungi</v>
          </cell>
        </row>
        <row r="184">
          <cell r="B184" t="str">
            <v>A0A084QBD1</v>
          </cell>
          <cell r="C184" t="str">
            <v xml:space="preserve"> Stachybotrys chlorohalonata (strain IBT 40285).</v>
          </cell>
          <cell r="E184" t="str">
            <v xml:space="preserve"> NCBI_TaxID=1283841 {ECO:0000313|EMBL:KFA61266.1, ECO:0000313|Proteomes:UP000028524};</v>
          </cell>
          <cell r="G184" t="str">
            <v>Eukaryota</v>
          </cell>
          <cell r="H184" t="str">
            <v xml:space="preserve"> Fungi</v>
          </cell>
        </row>
        <row r="185">
          <cell r="B185" t="str">
            <v>A0A084QPT2</v>
          </cell>
          <cell r="C185" t="str">
            <v xml:space="preserve"> Stachybotrys chlorohalonata (strain IBT 40285).</v>
          </cell>
          <cell r="E185" t="str">
            <v xml:space="preserve"> NCBI_TaxID=1283841 {ECO:0000313|EMBL:KFA65967.1, ECO:0000313|Proteomes:UP000028524};</v>
          </cell>
          <cell r="G185" t="str">
            <v>Eukaryota</v>
          </cell>
          <cell r="H185" t="str">
            <v xml:space="preserve"> Fungi</v>
          </cell>
        </row>
        <row r="186">
          <cell r="B186" t="str">
            <v>A0A084VP73</v>
          </cell>
          <cell r="C186" t="str">
            <v xml:space="preserve"> Anopheles sinensis (Mosquito).</v>
          </cell>
          <cell r="E186" t="str">
            <v xml:space="preserve"> NCBI_TaxID=74873 {ECO:0000313|EMBL:KFB39767.1, ECO:0000313|Proteomes:UP000030765};</v>
          </cell>
          <cell r="G186" t="str">
            <v>Eukaryota</v>
          </cell>
          <cell r="H186" t="str">
            <v xml:space="preserve"> Metazoa</v>
          </cell>
        </row>
        <row r="187">
          <cell r="B187" t="str">
            <v>A0A084W8T7</v>
          </cell>
          <cell r="C187" t="str">
            <v xml:space="preserve"> Anopheles sinensis (Mosquito).</v>
          </cell>
          <cell r="E187" t="str">
            <v xml:space="preserve"> NCBI_TaxID=74873 {ECO:0000313|EMBL:KFB46631.1, ECO:0000313|Proteomes:UP000030765};</v>
          </cell>
          <cell r="G187" t="str">
            <v>Eukaryota</v>
          </cell>
          <cell r="H187" t="str">
            <v xml:space="preserve"> Metazoa</v>
          </cell>
        </row>
        <row r="188">
          <cell r="B188" t="str">
            <v>A0A084WT97</v>
          </cell>
          <cell r="C188" t="str">
            <v xml:space="preserve"> Anopheles sinensis (Mosquito).</v>
          </cell>
          <cell r="E188" t="str">
            <v xml:space="preserve"> NCBI_TaxID=74873 {ECO:0000313|EMBL:KFB53441.1, ECO:0000313|Proteomes:UP000030765};</v>
          </cell>
          <cell r="G188" t="str">
            <v>Eukaryota</v>
          </cell>
          <cell r="H188" t="str">
            <v xml:space="preserve"> Metazoa</v>
          </cell>
        </row>
        <row r="189">
          <cell r="B189" t="str">
            <v>A0A085M332</v>
          </cell>
          <cell r="C189" t="str">
            <v xml:space="preserve"> Trichuris suis (pig whipworm).</v>
          </cell>
          <cell r="E189" t="str">
            <v xml:space="preserve"> NCBI_TaxID=68888 {ECO:0000313|EMBL:KFD51628.1, ECO:0000313|Proteomes:UP000030764};</v>
          </cell>
          <cell r="G189" t="str">
            <v>Eukaryota</v>
          </cell>
          <cell r="H189" t="str">
            <v xml:space="preserve"> Metazoa</v>
          </cell>
        </row>
        <row r="190">
          <cell r="B190" t="str">
            <v>A0A085NAT7</v>
          </cell>
          <cell r="C190" t="str">
            <v xml:space="preserve"> Trichuris suis (pig whipworm).</v>
          </cell>
          <cell r="E190" t="str">
            <v xml:space="preserve"> NCBI_TaxID=68888 {ECO:0000313|EMBL:KFD66583.1, ECO:0000313|Proteomes:UP000030758};</v>
          </cell>
          <cell r="G190" t="str">
            <v>Eukaryota</v>
          </cell>
          <cell r="H190" t="str">
            <v xml:space="preserve"> Metazoa</v>
          </cell>
        </row>
        <row r="191">
          <cell r="B191" t="str">
            <v>A0A086ST27</v>
          </cell>
          <cell r="C191" t="str">
            <v xml:space="preserve"> Acremonium chrysogenum (strain ATCC 11550 / CBS 779.69 / DSM 880 / JCM 23072 / IMI 49137).</v>
          </cell>
          <cell r="E191" t="str">
            <v xml:space="preserve"> NCBI_TaxID=857340 {ECO:0000313|EMBL:KFH40259.1, ECO:0000313|Proteomes:UP000029964};</v>
          </cell>
          <cell r="G191" t="str">
            <v>Eukaryota</v>
          </cell>
          <cell r="H191" t="str">
            <v xml:space="preserve"> Fungi</v>
          </cell>
        </row>
        <row r="192">
          <cell r="B192" t="str">
            <v>A0A086T5T2</v>
          </cell>
          <cell r="C192" t="str">
            <v xml:space="preserve"> Acremonium chrysogenum (strain ATCC 11550 / CBS 779.69 / DSM 880 / JCM 23072 / IMI 49137).</v>
          </cell>
          <cell r="E192" t="str">
            <v xml:space="preserve"> NCBI_TaxID=857340 {ECO:0000313|EMBL:KFH44714.1, ECO:0000313|Proteomes:UP000029964};</v>
          </cell>
          <cell r="G192" t="str">
            <v>Eukaryota</v>
          </cell>
          <cell r="H192" t="str">
            <v xml:space="preserve"> Fungi</v>
          </cell>
        </row>
        <row r="193">
          <cell r="B193" t="str">
            <v>A0A087G793</v>
          </cell>
          <cell r="C193" t="str">
            <v xml:space="preserve"> Arabis alpina (Alpine rock-cress).</v>
          </cell>
          <cell r="E193" t="str">
            <v xml:space="preserve"> NCBI_TaxID=50452 {ECO:0000313|EMBL:KFK25745.1, ECO:0000313|Proteomes:UP000029120};</v>
          </cell>
          <cell r="G193" t="str">
            <v>Eukaryota</v>
          </cell>
          <cell r="H193" t="str">
            <v xml:space="preserve"> Viridiplantae</v>
          </cell>
        </row>
        <row r="194">
          <cell r="B194" t="str">
            <v>A0A087GEY3</v>
          </cell>
          <cell r="C194" t="str">
            <v xml:space="preserve"> Arabis alpina (Alpine rock-cress).</v>
          </cell>
          <cell r="E194" t="str">
            <v xml:space="preserve"> NCBI_TaxID=50452 {ECO:0000313|EMBL:KFK28435.1, ECO:0000313|Proteomes:UP000029120};</v>
          </cell>
          <cell r="G194" t="str">
            <v>Eukaryota</v>
          </cell>
          <cell r="H194" t="str">
            <v xml:space="preserve"> Viridiplantae</v>
          </cell>
        </row>
        <row r="195">
          <cell r="B195" t="str">
            <v>A0A087GWK6</v>
          </cell>
          <cell r="C195" t="str">
            <v xml:space="preserve"> Arabis alpina (Alpine rock-cress).</v>
          </cell>
          <cell r="E195" t="str">
            <v xml:space="preserve"> NCBI_TaxID=50452 {ECO:0000313|EMBL:KFK34258.1, ECO:0000313|Proteomes:UP000029120};</v>
          </cell>
          <cell r="G195" t="str">
            <v>Eukaryota</v>
          </cell>
          <cell r="H195" t="str">
            <v xml:space="preserve"> Viridiplantae</v>
          </cell>
        </row>
        <row r="196">
          <cell r="B196" t="str">
            <v>A0A087H1D0</v>
          </cell>
          <cell r="C196" t="str">
            <v xml:space="preserve"> Arabis alpina (Alpine rock-cress).</v>
          </cell>
          <cell r="E196" t="str">
            <v xml:space="preserve"> NCBI_TaxID=50452 {ECO:0000313|EMBL:KFK35932.1, ECO:0000313|Proteomes:UP000029120};</v>
          </cell>
          <cell r="G196" t="str">
            <v>Eukaryota</v>
          </cell>
          <cell r="H196" t="str">
            <v xml:space="preserve"> Viridiplantae</v>
          </cell>
        </row>
        <row r="197">
          <cell r="B197" t="str">
            <v>A0A087H637</v>
          </cell>
          <cell r="C197" t="str">
            <v xml:space="preserve"> Arabis alpina (Alpine rock-cress).</v>
          </cell>
          <cell r="E197" t="str">
            <v xml:space="preserve"> NCBI_TaxID=50452 {ECO:0000313|EMBL:KFK37589.1, ECO:0000313|Proteomes:UP000029120};</v>
          </cell>
          <cell r="G197" t="str">
            <v>Eukaryota</v>
          </cell>
          <cell r="H197" t="str">
            <v xml:space="preserve"> Viridiplantae</v>
          </cell>
        </row>
        <row r="198">
          <cell r="B198" t="str">
            <v>A0A087HB24</v>
          </cell>
          <cell r="C198" t="str">
            <v xml:space="preserve"> Arabis alpina (Alpine rock-cress).</v>
          </cell>
          <cell r="E198" t="str">
            <v xml:space="preserve"> NCBI_TaxID=50452 {ECO:0000313|EMBL:KFK39326.1, ECO:0000313|Proteomes:UP000029120};</v>
          </cell>
          <cell r="G198" t="str">
            <v>Eukaryota</v>
          </cell>
          <cell r="H198" t="str">
            <v xml:space="preserve"> Viridiplantae</v>
          </cell>
        </row>
        <row r="199">
          <cell r="B199" t="str">
            <v>A0A087QGR1</v>
          </cell>
          <cell r="C199" t="str">
            <v xml:space="preserve"> Aptenodytes forsteri (Emperor penguin).</v>
          </cell>
          <cell r="E199" t="str">
            <v xml:space="preserve"> NCBI_TaxID=9233 {ECO:0000313|EMBL:KFM00415.1, ECO:0000313|Proteomes:UP000053286};</v>
          </cell>
          <cell r="G199" t="str">
            <v>Eukaryota</v>
          </cell>
          <cell r="H199" t="str">
            <v xml:space="preserve"> Metazoa</v>
          </cell>
        </row>
        <row r="200">
          <cell r="B200" t="str">
            <v>A0A087QYT9</v>
          </cell>
          <cell r="C200" t="str">
            <v xml:space="preserve"> Aptenodytes forsteri (Emperor penguin).</v>
          </cell>
          <cell r="E200" t="str">
            <v xml:space="preserve"> NCBI_TaxID=9233 {ECO:0000313|EMBL:KFM06393.1, ECO:0000313|Proteomes:UP000053286};</v>
          </cell>
          <cell r="G200" t="str">
            <v>Eukaryota</v>
          </cell>
          <cell r="H200" t="str">
            <v xml:space="preserve"> Metazoa</v>
          </cell>
        </row>
        <row r="201">
          <cell r="B201" t="str">
            <v>A0A087RF36</v>
          </cell>
          <cell r="C201" t="str">
            <v xml:space="preserve"> Aptenodytes forsteri (Emperor penguin).</v>
          </cell>
          <cell r="E201" t="str">
            <v xml:space="preserve"> NCBI_TaxID=9233 {ECO:0000313|EMBL:KFM12090.1, ECO:0000313|Proteomes:UP000053286};</v>
          </cell>
          <cell r="G201" t="str">
            <v>Eukaryota</v>
          </cell>
          <cell r="H201" t="str">
            <v xml:space="preserve"> Metazoa</v>
          </cell>
        </row>
        <row r="202">
          <cell r="B202" t="str">
            <v>A0A087SBZ6</v>
          </cell>
          <cell r="C202" t="str">
            <v xml:space="preserve"> Auxenochlorella protothecoides (Green microalga) (Chlorella protothecoides).</v>
          </cell>
          <cell r="E202" t="str">
            <v xml:space="preserve"> NCBI_TaxID=3075 {ECO:0000313|EMBL:KFM23250.1, ECO:0000313|Proteomes:UP000028924};</v>
          </cell>
          <cell r="G202" t="str">
            <v>Eukaryota</v>
          </cell>
          <cell r="H202" t="str">
            <v xml:space="preserve"> Viridiplantae</v>
          </cell>
        </row>
        <row r="203">
          <cell r="B203" t="str">
            <v>A0A087SS25</v>
          </cell>
          <cell r="C203" t="str">
            <v xml:space="preserve"> Auxenochlorella protothecoides (Green microalga) (Chlorella protothecoides).</v>
          </cell>
          <cell r="E203" t="str">
            <v xml:space="preserve"> NCBI_TaxID=3075 {ECO:0000313|EMBL:KFM28529.1, ECO:0000313|Proteomes:UP000028924};</v>
          </cell>
          <cell r="G203" t="str">
            <v>Eukaryota</v>
          </cell>
          <cell r="H203" t="str">
            <v xml:space="preserve"> Viridiplantae</v>
          </cell>
        </row>
        <row r="204">
          <cell r="B204" t="str">
            <v>A0A087T8X6</v>
          </cell>
          <cell r="C204" t="str">
            <v xml:space="preserve"> Stegodyphus mimosarum.</v>
          </cell>
          <cell r="E204" t="str">
            <v xml:space="preserve"> NCBI_TaxID=407821 {ECO:0000313|EMBL:KFM61565.1, ECO:0000313|Proteomes:UP000054359};</v>
          </cell>
          <cell r="G204" t="str">
            <v>Eukaryota</v>
          </cell>
          <cell r="H204" t="str">
            <v xml:space="preserve"> Metazoa</v>
          </cell>
        </row>
        <row r="205">
          <cell r="B205" t="str">
            <v>A0A087TG90</v>
          </cell>
          <cell r="C205" t="str">
            <v xml:space="preserve"> Stegodyphus mimosarum.</v>
          </cell>
          <cell r="E205" t="str">
            <v xml:space="preserve"> NCBI_TaxID=407821 {ECO:0000313|EMBL:KFM64129.1, ECO:0000313|Proteomes:UP000054359};</v>
          </cell>
          <cell r="G205" t="str">
            <v>Eukaryota</v>
          </cell>
          <cell r="H205" t="str">
            <v xml:space="preserve"> Metazoa</v>
          </cell>
        </row>
        <row r="206">
          <cell r="B206" t="str">
            <v>A0A087TW10</v>
          </cell>
          <cell r="C206" t="str">
            <v xml:space="preserve"> Stegodyphus mimosarum.</v>
          </cell>
          <cell r="E206" t="str">
            <v xml:space="preserve"> NCBI_TaxID=407821 {ECO:0000313|EMBL:KFM69299.1, ECO:0000313|Proteomes:UP000054359};</v>
          </cell>
          <cell r="G206" t="str">
            <v>Eukaryota</v>
          </cell>
          <cell r="H206" t="str">
            <v xml:space="preserve"> Metazoa</v>
          </cell>
        </row>
        <row r="207">
          <cell r="B207" t="str">
            <v>A0A087V9Z8</v>
          </cell>
          <cell r="C207" t="str">
            <v xml:space="preserve"> Balearica regulorum gibbericeps (East African grey crowned-crane).</v>
          </cell>
          <cell r="E207" t="str">
            <v xml:space="preserve"> NCBI_TaxID=100784 {ECO:0000313|EMBL:KFO09440.1, ECO:0000313|Proteomes:UP000053309};</v>
          </cell>
          <cell r="G207" t="str">
            <v>Eukaryota</v>
          </cell>
          <cell r="H207" t="str">
            <v xml:space="preserve"> Metazoa</v>
          </cell>
        </row>
        <row r="208">
          <cell r="B208" t="str">
            <v>A0A087X9D2</v>
          </cell>
          <cell r="C208" t="str">
            <v xml:space="preserve"> Poecilia formosa (Amazon molly) (Limia formosa).</v>
          </cell>
          <cell r="E208" t="str">
            <v xml:space="preserve"> NCBI_TaxID=48698 {ECO:0000313|Ensembl:ENSPFOP00000002385, ECO:0000313|Proteomes:UP000028760};</v>
          </cell>
          <cell r="G208" t="str">
            <v>Eukaryota</v>
          </cell>
          <cell r="H208" t="str">
            <v xml:space="preserve"> Metazoa</v>
          </cell>
        </row>
        <row r="209">
          <cell r="B209" t="str">
            <v>A0A087XC14</v>
          </cell>
          <cell r="C209" t="str">
            <v xml:space="preserve"> Poecilia formosa (Amazon molly) (Limia formosa).</v>
          </cell>
          <cell r="E209" t="str">
            <v xml:space="preserve"> NCBI_TaxID=48698 {ECO:0000313|Ensembl:ENSPFOP00000003317, ECO:0000313|Proteomes:UP000028760};</v>
          </cell>
          <cell r="G209" t="str">
            <v>Eukaryota</v>
          </cell>
          <cell r="H209" t="str">
            <v xml:space="preserve"> Metazoa</v>
          </cell>
        </row>
        <row r="210">
          <cell r="B210" t="str">
            <v>A0A087XIK4</v>
          </cell>
          <cell r="C210" t="str">
            <v xml:space="preserve"> Poecilia formosa (Amazon molly) (Limia formosa).</v>
          </cell>
          <cell r="E210" t="str">
            <v xml:space="preserve"> NCBI_TaxID=48698 {ECO:0000313|Ensembl:ENSPFOP00000005607, ECO:0000313|Proteomes:UP000028760};</v>
          </cell>
          <cell r="G210" t="str">
            <v>Eukaryota</v>
          </cell>
          <cell r="H210" t="str">
            <v xml:space="preserve"> Metazoa</v>
          </cell>
        </row>
        <row r="211">
          <cell r="B211" t="str">
            <v>A0A087XKD8</v>
          </cell>
          <cell r="C211" t="str">
            <v xml:space="preserve"> Poecilia formosa (Amazon molly) (Limia formosa).</v>
          </cell>
          <cell r="E211" t="str">
            <v xml:space="preserve"> NCBI_TaxID=48698 {ECO:0000313|Ensembl:ENSPFOP00000006241, ECO:0000313|Proteomes:UP000028760};</v>
          </cell>
          <cell r="G211" t="str">
            <v>Eukaryota</v>
          </cell>
          <cell r="H211" t="str">
            <v xml:space="preserve"> Metazoa</v>
          </cell>
        </row>
        <row r="212">
          <cell r="B212" t="str">
            <v>A0A087XR95</v>
          </cell>
          <cell r="C212" t="str">
            <v xml:space="preserve"> Poecilia formosa (Amazon molly) (Limia formosa).</v>
          </cell>
          <cell r="E212" t="str">
            <v xml:space="preserve"> NCBI_TaxID=48698 {ECO:0000313|Ensembl:ENSPFOP00000008298, ECO:0000313|Proteomes:UP000028760};</v>
          </cell>
          <cell r="G212" t="str">
            <v>Eukaryota</v>
          </cell>
          <cell r="H212" t="str">
            <v xml:space="preserve"> Metazoa</v>
          </cell>
        </row>
        <row r="213">
          <cell r="B213" t="str">
            <v>A0A087XRZ7</v>
          </cell>
          <cell r="C213" t="str">
            <v xml:space="preserve"> Poecilia formosa (Amazon molly) (Limia formosa).</v>
          </cell>
          <cell r="E213" t="str">
            <v xml:space="preserve"> NCBI_TaxID=48698 {ECO:0000313|Ensembl:ENSPFOP00000008550, ECO:0000313|Proteomes:UP000028760};</v>
          </cell>
          <cell r="G213" t="str">
            <v>Eukaryota</v>
          </cell>
          <cell r="H213" t="str">
            <v xml:space="preserve"> Metazoa</v>
          </cell>
        </row>
        <row r="214">
          <cell r="B214" t="str">
            <v>A0A087Y464</v>
          </cell>
          <cell r="C214" t="str">
            <v xml:space="preserve"> Poecilia formosa (Amazon molly) (Limia formosa).</v>
          </cell>
          <cell r="E214" t="str">
            <v xml:space="preserve"> NCBI_TaxID=48698 {ECO:0000313|Ensembl:ENSPFOP00000012817, ECO:0000313|Proteomes:UP000028760};</v>
          </cell>
          <cell r="G214" t="str">
            <v>Eukaryota</v>
          </cell>
          <cell r="H214" t="str">
            <v xml:space="preserve"> Metazoa</v>
          </cell>
        </row>
        <row r="215">
          <cell r="B215" t="str">
            <v>A0A087Y9W8</v>
          </cell>
          <cell r="C215" t="str">
            <v xml:space="preserve"> Poecilia formosa (Amazon molly) (Limia formosa).</v>
          </cell>
          <cell r="E215" t="str">
            <v xml:space="preserve"> NCBI_TaxID=48698 {ECO:0000313|Ensembl:ENSPFOP00000014821, ECO:0000313|Proteomes:UP000028760};</v>
          </cell>
          <cell r="G215" t="str">
            <v>Eukaryota</v>
          </cell>
          <cell r="H215" t="str">
            <v xml:space="preserve"> Metazoa</v>
          </cell>
        </row>
        <row r="216">
          <cell r="B216" t="str">
            <v>A0A087YLB5</v>
          </cell>
          <cell r="C216" t="str">
            <v xml:space="preserve"> Poecilia formosa (Amazon molly) (Limia formosa).</v>
          </cell>
          <cell r="E216" t="str">
            <v xml:space="preserve"> NCBI_TaxID=48698 {ECO:0000313|Ensembl:ENSPFOP00000018818, ECO:0000313|Proteomes:UP000028760};</v>
          </cell>
          <cell r="G216" t="str">
            <v>Eukaryota</v>
          </cell>
          <cell r="H216" t="str">
            <v xml:space="preserve"> Metazoa</v>
          </cell>
        </row>
        <row r="217">
          <cell r="B217" t="str">
            <v>A0A087ZZ29</v>
          </cell>
          <cell r="C217" t="str">
            <v xml:space="preserve"> Apis mellifera (Honeybee).</v>
          </cell>
          <cell r="E217" t="str">
            <v xml:space="preserve"> NCBI_TaxID=7460 {ECO:0000313|EnsemblMetazoa:GB44171-PA, ECO:0000313|Proteomes:UP000005203};</v>
          </cell>
          <cell r="G217" t="str">
            <v>Eukaryota</v>
          </cell>
          <cell r="H217" t="str">
            <v xml:space="preserve"> Metazoa</v>
          </cell>
        </row>
        <row r="218">
          <cell r="B218" t="str">
            <v>A0A088AAN3</v>
          </cell>
          <cell r="C218" t="str">
            <v xml:space="preserve"> Apis mellifera (Honeybee).</v>
          </cell>
          <cell r="E218" t="str">
            <v xml:space="preserve"> NCBI_TaxID=7460 {ECO:0000313|EnsemblMetazoa:GB48459-PA, ECO:0000313|Proteomes:UP000005203};</v>
          </cell>
          <cell r="G218" t="str">
            <v>Eukaryota</v>
          </cell>
          <cell r="H218" t="str">
            <v xml:space="preserve"> Metazoa</v>
          </cell>
        </row>
        <row r="219">
          <cell r="B219" t="str">
            <v>A0A088ACZ3</v>
          </cell>
          <cell r="C219" t="str">
            <v xml:space="preserve"> Apis mellifera (Honeybee).</v>
          </cell>
          <cell r="E219" t="str">
            <v xml:space="preserve"> NCBI_TaxID=7460 {ECO:0000313|EnsemblMetazoa:GB49313-PA, ECO:0000313|Proteomes:UP000005203};</v>
          </cell>
          <cell r="G219" t="str">
            <v>Eukaryota</v>
          </cell>
          <cell r="H219" t="str">
            <v xml:space="preserve"> Metazoa</v>
          </cell>
        </row>
        <row r="220">
          <cell r="B220" t="str">
            <v>A0A088AHF2</v>
          </cell>
          <cell r="C220" t="str">
            <v xml:space="preserve"> Apis mellifera (Honeybee).</v>
          </cell>
          <cell r="E220" t="str">
            <v xml:space="preserve"> NCBI_TaxID=7460 {ECO:0000313|EnsemblMetazoa:GB50929-PA, ECO:0000313|Proteomes:UP000005203};</v>
          </cell>
          <cell r="G220" t="str">
            <v>Eukaryota</v>
          </cell>
          <cell r="H220" t="str">
            <v xml:space="preserve"> Metazoa</v>
          </cell>
        </row>
        <row r="221">
          <cell r="B221" t="str">
            <v>A0A090LDU1</v>
          </cell>
          <cell r="C221" t="str">
            <v xml:space="preserve"> Strongyloides ratti (Parasitic roundworm).</v>
          </cell>
          <cell r="E221" t="str">
            <v xml:space="preserve"> NCBI_TaxID=34506 {ECO:0000313|EMBL:CEF67966.1, ECO:0000313|Proteomes:UP000035682};</v>
          </cell>
          <cell r="G221" t="str">
            <v>Eukaryota</v>
          </cell>
          <cell r="H221" t="str">
            <v xml:space="preserve"> Metazoa</v>
          </cell>
        </row>
        <row r="222">
          <cell r="B222" t="str">
            <v>A0A090M531</v>
          </cell>
          <cell r="C222" t="str">
            <v xml:space="preserve"> Ostreococcus tauri.</v>
          </cell>
          <cell r="E222" t="str">
            <v xml:space="preserve"> NCBI_TaxID=70448 {ECO:0000313|EMBL:CEF97249.1, ECO:0000313|Proteomes:UP000009170};</v>
          </cell>
          <cell r="G222" t="str">
            <v>Eukaryota</v>
          </cell>
          <cell r="H222" t="str">
            <v xml:space="preserve"> Viridiplantae</v>
          </cell>
        </row>
        <row r="223">
          <cell r="B223" t="str">
            <v>A0A090N4C4</v>
          </cell>
          <cell r="C223" t="str">
            <v xml:space="preserve"> Ostreococcus tauri.</v>
          </cell>
          <cell r="E223" t="str">
            <v xml:space="preserve"> NCBI_TaxID=70448 {ECO:0000313|EMBL:CEF99623.1, ECO:0000313|Proteomes:UP000009170};</v>
          </cell>
          <cell r="G223" t="str">
            <v>Eukaryota</v>
          </cell>
          <cell r="H223" t="str">
            <v xml:space="preserve"> Viridiplantae</v>
          </cell>
        </row>
        <row r="224">
          <cell r="B224" t="str">
            <v>A0A091CI87</v>
          </cell>
          <cell r="C224" t="str">
            <v xml:space="preserve"> Fukomys damarensis (Damaraland mole rat) (Cryptomys damarensis).</v>
          </cell>
          <cell r="E224" t="str">
            <v xml:space="preserve"> NCBI_TaxID=885580 {ECO:0000313|EMBL:KFO18119.1, ECO:0000313|Proteomes:UP000028990};</v>
          </cell>
          <cell r="G224" t="str">
            <v>Eukaryota</v>
          </cell>
          <cell r="H224" t="str">
            <v xml:space="preserve"> Metazoa</v>
          </cell>
        </row>
        <row r="225">
          <cell r="B225" t="str">
            <v>A0A091D7Y2</v>
          </cell>
          <cell r="C225" t="str">
            <v xml:space="preserve"> Fukomys damarensis (Damaraland mole rat) (Cryptomys damarensis).</v>
          </cell>
          <cell r="E225" t="str">
            <v xml:space="preserve"> NCBI_TaxID=885580 {ECO:0000313|EMBL:KFO26598.1, ECO:0000313|Proteomes:UP000028990};</v>
          </cell>
          <cell r="G225" t="str">
            <v>Eukaryota</v>
          </cell>
          <cell r="H225" t="str">
            <v xml:space="preserve"> Metazoa</v>
          </cell>
        </row>
        <row r="226">
          <cell r="B226" t="str">
            <v>A0A091DCU9</v>
          </cell>
          <cell r="C226" t="str">
            <v xml:space="preserve"> Fukomys damarensis (Damaraland mole rat) (Cryptomys damarensis).</v>
          </cell>
          <cell r="E226" t="str">
            <v xml:space="preserve"> NCBI_TaxID=885580 {ECO:0000313|EMBL:KFO28298.1, ECO:0000313|Proteomes:UP000028990};</v>
          </cell>
          <cell r="G226" t="str">
            <v>Eukaryota</v>
          </cell>
          <cell r="H226" t="str">
            <v xml:space="preserve"> Metazoa</v>
          </cell>
        </row>
        <row r="227">
          <cell r="B227" t="str">
            <v>A0A091DK88</v>
          </cell>
          <cell r="C227" t="str">
            <v xml:space="preserve"> Fukomys damarensis (Damaraland mole rat) (Cryptomys damarensis).</v>
          </cell>
          <cell r="E227" t="str">
            <v xml:space="preserve"> NCBI_TaxID=885580 {ECO:0000313|EMBL:KFO30903.1, ECO:0000313|Proteomes:UP000028990};</v>
          </cell>
          <cell r="G227" t="str">
            <v>Eukaryota</v>
          </cell>
          <cell r="H227" t="str">
            <v xml:space="preserve"> Metazoa</v>
          </cell>
        </row>
        <row r="228">
          <cell r="B228" t="str">
            <v>A0A091DSY7</v>
          </cell>
          <cell r="C228" t="str">
            <v xml:space="preserve"> Fukomys damarensis (Damaraland mole rat) (Cryptomys damarensis).</v>
          </cell>
          <cell r="E228" t="str">
            <v xml:space="preserve"> NCBI_TaxID=885580 {ECO:0000313|EMBL:KFO33598.1, ECO:0000313|Proteomes:UP000028990};</v>
          </cell>
          <cell r="G228" t="str">
            <v>Eukaryota</v>
          </cell>
          <cell r="H228" t="str">
            <v xml:space="preserve"> Metazoa</v>
          </cell>
        </row>
        <row r="229">
          <cell r="B229" t="str">
            <v>A0A091E4Q3</v>
          </cell>
          <cell r="C229" t="str">
            <v xml:space="preserve"> Corvus brachyrhynchos (American crow).</v>
          </cell>
          <cell r="E229" t="str">
            <v xml:space="preserve"> NCBI_TaxID=85066 {ECO:0000313|EMBL:KFO53128.1, ECO:0000313|Proteomes:UP000052976};</v>
          </cell>
          <cell r="G229" t="str">
            <v>Eukaryota</v>
          </cell>
          <cell r="H229" t="str">
            <v xml:space="preserve"> Metazoa</v>
          </cell>
        </row>
        <row r="230">
          <cell r="B230" t="str">
            <v>A0A091EK34</v>
          </cell>
          <cell r="C230" t="str">
            <v xml:space="preserve"> Corvus brachyrhynchos (American crow).</v>
          </cell>
          <cell r="E230" t="str">
            <v xml:space="preserve"> NCBI_TaxID=85066 {ECO:0000313|EMBL:KFO58308.1, ECO:0000313|Proteomes:UP000052976};</v>
          </cell>
          <cell r="G230" t="str">
            <v>Eukaryota</v>
          </cell>
          <cell r="H230" t="str">
            <v xml:space="preserve"> Metazoa</v>
          </cell>
        </row>
        <row r="231">
          <cell r="B231" t="str">
            <v>A0A091ELF1</v>
          </cell>
          <cell r="C231" t="str">
            <v xml:space="preserve"> Fukomys damarensis (Damaraland mole rat) (Cryptomys damarensis).</v>
          </cell>
          <cell r="E231" t="str">
            <v xml:space="preserve"> NCBI_TaxID=885580 {ECO:0000313|EMBL:KFO36411.1, ECO:0000313|Proteomes:UP000028990};</v>
          </cell>
          <cell r="G231" t="str">
            <v>Eukaryota</v>
          </cell>
          <cell r="H231" t="str">
            <v xml:space="preserve"> Metazoa</v>
          </cell>
        </row>
        <row r="232">
          <cell r="B232" t="str">
            <v>A0A091EN01</v>
          </cell>
          <cell r="C232" t="str">
            <v xml:space="preserve"> Fukomys damarensis (Damaraland mole rat) (Cryptomys damarensis).</v>
          </cell>
          <cell r="E232" t="str">
            <v xml:space="preserve"> NCBI_TaxID=885580 {ECO:0000313|EMBL:KFO37016.1, ECO:0000313|Proteomes:UP000028990};</v>
          </cell>
          <cell r="G232" t="str">
            <v>Eukaryota</v>
          </cell>
          <cell r="H232" t="str">
            <v xml:space="preserve"> Metazoa</v>
          </cell>
        </row>
        <row r="233">
          <cell r="B233" t="str">
            <v>A0A091FBX9</v>
          </cell>
          <cell r="C233" t="str">
            <v xml:space="preserve"> Corvus brachyrhynchos (American crow).</v>
          </cell>
          <cell r="E233" t="str">
            <v xml:space="preserve"> NCBI_TaxID=85066 {ECO:0000313|EMBL:KFO66029.1, ECO:0000313|Proteomes:UP000052976};</v>
          </cell>
          <cell r="G233" t="str">
            <v>Eukaryota</v>
          </cell>
          <cell r="H233" t="str">
            <v xml:space="preserve"> Metazoa</v>
          </cell>
        </row>
        <row r="234">
          <cell r="B234" t="str">
            <v>A0A091G765</v>
          </cell>
          <cell r="C234" t="str">
            <v xml:space="preserve"> Cuculus canorus (common cuckoo).</v>
          </cell>
          <cell r="E234" t="str">
            <v xml:space="preserve"> NCBI_TaxID=55661 {ECO:0000313|EMBL:KFO70042.1, ECO:0000313|Proteomes:UP000053760};</v>
          </cell>
          <cell r="G234" t="str">
            <v>Eukaryota</v>
          </cell>
          <cell r="H234" t="str">
            <v xml:space="preserve"> Metazoa</v>
          </cell>
        </row>
        <row r="235">
          <cell r="B235" t="str">
            <v>A0A091GA50</v>
          </cell>
          <cell r="C235" t="str">
            <v xml:space="preserve"> Cuculus canorus (common cuckoo).</v>
          </cell>
          <cell r="E235" t="str">
            <v xml:space="preserve"> NCBI_TaxID=55661 {ECO:0000313|EMBL:KFO71077.1, ECO:0000313|Proteomes:UP000053760};</v>
          </cell>
          <cell r="G235" t="str">
            <v>Eukaryota</v>
          </cell>
          <cell r="H235" t="str">
            <v xml:space="preserve"> Metazoa</v>
          </cell>
        </row>
        <row r="236">
          <cell r="B236" t="str">
            <v>A0A091GBL0</v>
          </cell>
          <cell r="C236" t="str">
            <v xml:space="preserve"> Cuculus canorus (common cuckoo).</v>
          </cell>
          <cell r="E236" t="str">
            <v xml:space="preserve"> NCBI_TaxID=55661 {ECO:0000313|EMBL:KFO71577.1, ECO:0000313|Proteomes:UP000053760};</v>
          </cell>
          <cell r="G236" t="str">
            <v>Eukaryota</v>
          </cell>
          <cell r="H236" t="str">
            <v xml:space="preserve"> Metazoa</v>
          </cell>
        </row>
        <row r="237">
          <cell r="B237" t="str">
            <v>A0A091GLE7</v>
          </cell>
          <cell r="C237" t="str">
            <v xml:space="preserve"> Cuculus canorus (common cuckoo).</v>
          </cell>
          <cell r="E237" t="str">
            <v xml:space="preserve"> NCBI_TaxID=55661 {ECO:0000313|EMBL:KFO82009.1, ECO:0000313|Proteomes:UP000053760};</v>
          </cell>
          <cell r="G237" t="str">
            <v>Eukaryota</v>
          </cell>
          <cell r="H237" t="str">
            <v xml:space="preserve"> Metazoa</v>
          </cell>
        </row>
        <row r="238">
          <cell r="B238" t="str">
            <v>A0A091H5H9</v>
          </cell>
          <cell r="C238" t="str">
            <v xml:space="preserve"> Buceros rhinoceros silvestris.</v>
          </cell>
          <cell r="E238" t="str">
            <v xml:space="preserve"> NCBI_TaxID=175836 {ECO:0000313|EMBL:KFO89930.1, ECO:0000313|Proteomes:UP000054064};</v>
          </cell>
          <cell r="G238" t="str">
            <v>Eukaryota</v>
          </cell>
          <cell r="H238" t="str">
            <v xml:space="preserve"> Metazoa</v>
          </cell>
        </row>
        <row r="239">
          <cell r="B239" t="str">
            <v>A0A091I0Q7</v>
          </cell>
          <cell r="C239" t="str">
            <v xml:space="preserve"> Calypte anna (Anna's hummingbird) (Archilochus anna).</v>
          </cell>
          <cell r="E239" t="str">
            <v xml:space="preserve"> NCBI_TaxID=9244 {ECO:0000313|EMBL:KFP02139.1, ECO:0000313|Proteomes:UP000054308};</v>
          </cell>
          <cell r="G239" t="str">
            <v>Eukaryota</v>
          </cell>
          <cell r="H239" t="str">
            <v xml:space="preserve"> Metazoa</v>
          </cell>
        </row>
        <row r="240">
          <cell r="B240" t="str">
            <v>A0A091I231</v>
          </cell>
          <cell r="C240" t="str">
            <v xml:space="preserve"> Calypte anna (Anna's hummingbird) (Archilochus anna).</v>
          </cell>
          <cell r="E240" t="str">
            <v xml:space="preserve"> NCBI_TaxID=9244 {ECO:0000313|EMBL:KFP02604.1, ECO:0000313|Proteomes:UP000054308};</v>
          </cell>
          <cell r="G240" t="str">
            <v>Eukaryota</v>
          </cell>
          <cell r="H240" t="str">
            <v xml:space="preserve"> Metazoa</v>
          </cell>
        </row>
        <row r="241">
          <cell r="B241" t="str">
            <v>A0A091IIZ4</v>
          </cell>
          <cell r="C241" t="str">
            <v xml:space="preserve"> Calypte anna (Anna's hummingbird) (Archilochus anna).</v>
          </cell>
          <cell r="E241" t="str">
            <v xml:space="preserve"> NCBI_TaxID=9244 {ECO:0000313|EMBL:KFP08604.1, ECO:0000313|Proteomes:UP000054308};</v>
          </cell>
          <cell r="G241" t="str">
            <v>Eukaryota</v>
          </cell>
          <cell r="H241" t="str">
            <v xml:space="preserve"> Metazoa</v>
          </cell>
        </row>
        <row r="242">
          <cell r="B242" t="str">
            <v>A0A091IUU4</v>
          </cell>
          <cell r="C242" t="str">
            <v xml:space="preserve"> Egretta garzetta (Little egret).</v>
          </cell>
          <cell r="E242" t="str">
            <v xml:space="preserve"> NCBI_TaxID=188379 {ECO:0000313|EMBL:KFP11220.1, ECO:0000313|Proteomes:UP000053119};</v>
          </cell>
          <cell r="G242" t="str">
            <v>Eukaryota</v>
          </cell>
          <cell r="H242" t="str">
            <v xml:space="preserve"> Metazoa</v>
          </cell>
        </row>
        <row r="243">
          <cell r="B243" t="str">
            <v>A0A091J4I6</v>
          </cell>
          <cell r="C243" t="str">
            <v xml:space="preserve"> Calypte anna (Anna's hummingbird) (Archilochus anna).</v>
          </cell>
          <cell r="E243" t="str">
            <v xml:space="preserve"> NCBI_TaxID=9244 {ECO:0000313|EMBL:KFP06711.1, ECO:0000313|Proteomes:UP000054308};</v>
          </cell>
          <cell r="G243" t="str">
            <v>Eukaryota</v>
          </cell>
          <cell r="H243" t="str">
            <v xml:space="preserve"> Metazoa</v>
          </cell>
        </row>
        <row r="244">
          <cell r="B244" t="str">
            <v>A0A091JFT4</v>
          </cell>
          <cell r="C244" t="str">
            <v xml:space="preserve"> Egretta garzetta (Little egret).</v>
          </cell>
          <cell r="E244" t="str">
            <v xml:space="preserve"> NCBI_TaxID=188379 {ECO:0000313|EMBL:KFP18580.1, ECO:0000313|Proteomes:UP000053119};</v>
          </cell>
          <cell r="G244" t="str">
            <v>Eukaryota</v>
          </cell>
          <cell r="H244" t="str">
            <v xml:space="preserve"> Metazoa</v>
          </cell>
        </row>
        <row r="245">
          <cell r="B245" t="str">
            <v>A0A091JS88</v>
          </cell>
          <cell r="C245" t="str">
            <v xml:space="preserve"> Egretta garzetta (Little egret).</v>
          </cell>
          <cell r="E245" t="str">
            <v xml:space="preserve"> NCBI_TaxID=188379 {ECO:0000313|EMBL:KFP22635.1, ECO:0000313|Proteomes:UP000053119};</v>
          </cell>
          <cell r="G245" t="str">
            <v>Eukaryota</v>
          </cell>
          <cell r="H245" t="str">
            <v xml:space="preserve"> Metazoa</v>
          </cell>
        </row>
        <row r="246">
          <cell r="B246" t="str">
            <v>A0A091K2V6</v>
          </cell>
          <cell r="C246" t="str">
            <v xml:space="preserve"> Colius striatus (Speckled mousebird).</v>
          </cell>
          <cell r="E246" t="str">
            <v xml:space="preserve"> NCBI_TaxID=57412 {ECO:0000313|EMBL:KFP30601.1, ECO:0000313|Proteomes:UP000053615};</v>
          </cell>
          <cell r="G246" t="str">
            <v>Eukaryota</v>
          </cell>
          <cell r="H246" t="str">
            <v xml:space="preserve"> Metazoa</v>
          </cell>
        </row>
        <row r="247">
          <cell r="B247" t="str">
            <v>A0A091KGQ7</v>
          </cell>
          <cell r="C247" t="str">
            <v xml:space="preserve"> Chlamydotis macqueenii (Macqueen's bustard).</v>
          </cell>
          <cell r="E247" t="str">
            <v xml:space="preserve"> NCBI_TaxID=187382 {ECO:0000313|EMBL:KFP38355.1, ECO:0000313|Proteomes:UP000053330};</v>
          </cell>
          <cell r="G247" t="str">
            <v>Eukaryota</v>
          </cell>
          <cell r="H247" t="str">
            <v xml:space="preserve"> Metazoa</v>
          </cell>
        </row>
        <row r="248">
          <cell r="B248" t="str">
            <v>A0A091KWE4</v>
          </cell>
          <cell r="C248" t="str">
            <v xml:space="preserve"> Chlamydotis macqueenii (Macqueen's bustard).</v>
          </cell>
          <cell r="E248" t="str">
            <v xml:space="preserve"> NCBI_TaxID=187382 {ECO:0000313|EMBL:KFP43808.1, ECO:0000313|Proteomes:UP000053330};</v>
          </cell>
          <cell r="G248" t="str">
            <v>Eukaryota</v>
          </cell>
          <cell r="H248" t="str">
            <v xml:space="preserve"> Metazoa</v>
          </cell>
        </row>
        <row r="249">
          <cell r="B249" t="str">
            <v>A0A091LAG8</v>
          </cell>
          <cell r="C249" t="str">
            <v xml:space="preserve"> Cathartes aura (Turkey vulture) (Vultur aura).</v>
          </cell>
          <cell r="E249" t="str">
            <v xml:space="preserve"> NCBI_TaxID=43455 {ECO:0000313|EMBL:KFP52288.1, ECO:0000313|Proteomes:UP000053745};</v>
          </cell>
          <cell r="G249" t="str">
            <v>Eukaryota</v>
          </cell>
          <cell r="H249" t="str">
            <v xml:space="preserve"> Metazoa</v>
          </cell>
        </row>
        <row r="250">
          <cell r="B250" t="str">
            <v>A0A091LQK2</v>
          </cell>
          <cell r="C250" t="str">
            <v xml:space="preserve"> Chlamydotis macqueenii (Macqueen's bustard).</v>
          </cell>
          <cell r="E250" t="str">
            <v xml:space="preserve"> NCBI_TaxID=187382 {ECO:0000313|EMBL:KFP45061.1, ECO:0000313|Proteomes:UP000053330};</v>
          </cell>
          <cell r="G250" t="str">
            <v>Eukaryota</v>
          </cell>
          <cell r="H250" t="str">
            <v xml:space="preserve"> Metazoa</v>
          </cell>
        </row>
        <row r="251">
          <cell r="B251" t="str">
            <v>A0A091MAM6</v>
          </cell>
          <cell r="C251" t="str">
            <v xml:space="preserve"> Cariama cristata (Red-legged seriema).</v>
          </cell>
          <cell r="E251" t="str">
            <v xml:space="preserve"> NCBI_TaxID=54380 {ECO:0000313|EMBL:KFP67614.1, ECO:0000313|Proteomes:UP000054116};</v>
          </cell>
          <cell r="G251" t="str">
            <v>Eukaryota</v>
          </cell>
          <cell r="H251" t="str">
            <v xml:space="preserve"> Metazoa</v>
          </cell>
        </row>
        <row r="252">
          <cell r="B252" t="str">
            <v>A0A091N1F9</v>
          </cell>
          <cell r="C252" t="str">
            <v xml:space="preserve"> Acanthisitta chloris (rifleman).</v>
          </cell>
          <cell r="E252" t="str">
            <v xml:space="preserve"> NCBI_TaxID=57068 {ECO:0000313|EMBL:KFP83311.1, ECO:0000313|Proteomes:UP000053537};</v>
          </cell>
          <cell r="G252" t="str">
            <v>Eukaryota</v>
          </cell>
          <cell r="H252" t="str">
            <v xml:space="preserve"> Metazoa</v>
          </cell>
        </row>
        <row r="253">
          <cell r="B253" t="str">
            <v>A0A091N620</v>
          </cell>
          <cell r="C253" t="str">
            <v xml:space="preserve"> Cariama cristata (Red-legged seriema).</v>
          </cell>
          <cell r="E253" t="str">
            <v xml:space="preserve"> NCBI_TaxID=54380 {ECO:0000313|EMBL:KFP69170.1, ECO:0000313|Proteomes:UP000054116};</v>
          </cell>
          <cell r="G253" t="str">
            <v>Eukaryota</v>
          </cell>
          <cell r="H253" t="str">
            <v xml:space="preserve"> Metazoa</v>
          </cell>
        </row>
        <row r="254">
          <cell r="B254" t="str">
            <v>A0A091NHA5</v>
          </cell>
          <cell r="C254" t="str">
            <v xml:space="preserve"> Apaloderma vittatum (Bar-tailed trogon).</v>
          </cell>
          <cell r="E254" t="str">
            <v xml:space="preserve"> NCBI_TaxID=57397 {ECO:0000313|EMBL:KFP88284.1, ECO:0000313|Proteomes:UP000054244};</v>
          </cell>
          <cell r="G254" t="str">
            <v>Eukaryota</v>
          </cell>
          <cell r="H254" t="str">
            <v xml:space="preserve"> Metazoa</v>
          </cell>
        </row>
        <row r="255">
          <cell r="B255" t="str">
            <v>A0A091NJ97</v>
          </cell>
          <cell r="C255" t="str">
            <v xml:space="preserve"> Apaloderma vittatum (Bar-tailed trogon).</v>
          </cell>
          <cell r="E255" t="str">
            <v xml:space="preserve"> NCBI_TaxID=57397 {ECO:0000313|EMBL:KFP89556.1, ECO:0000313|Proteomes:UP000054244};</v>
          </cell>
          <cell r="G255" t="str">
            <v>Eukaryota</v>
          </cell>
          <cell r="H255" t="str">
            <v xml:space="preserve"> Metazoa</v>
          </cell>
        </row>
        <row r="256">
          <cell r="B256" t="str">
            <v>A0A091P4M6</v>
          </cell>
          <cell r="C256" t="str">
            <v xml:space="preserve"> Acanthisitta chloris (rifleman).</v>
          </cell>
          <cell r="E256" t="str">
            <v xml:space="preserve"> NCBI_TaxID=57068 {ECO:0000313|EMBL:KFP86515.1, ECO:0000313|Proteomes:UP000053537};</v>
          </cell>
          <cell r="G256" t="str">
            <v>Eukaryota</v>
          </cell>
          <cell r="H256" t="str">
            <v xml:space="preserve"> Metazoa</v>
          </cell>
        </row>
        <row r="257">
          <cell r="B257" t="str">
            <v>A0A091PWV2</v>
          </cell>
          <cell r="C257" t="str">
            <v xml:space="preserve"> Haliaeetus albicilla (White-tailed sea-eagle).</v>
          </cell>
          <cell r="E257" t="str">
            <v xml:space="preserve"> NCBI_TaxID=8969 {ECO:0000313|EMBL:KFQ01772.1, ECO:0000313|Proteomes:UP000054379};</v>
          </cell>
          <cell r="G257" t="str">
            <v>Eukaryota</v>
          </cell>
          <cell r="H257" t="str">
            <v xml:space="preserve"> Metazoa</v>
          </cell>
        </row>
        <row r="258">
          <cell r="B258" t="str">
            <v>A0A091Q129</v>
          </cell>
          <cell r="C258" t="str">
            <v xml:space="preserve"> Haliaeetus albicilla (White-tailed sea-eagle).</v>
          </cell>
          <cell r="E258" t="str">
            <v xml:space="preserve"> NCBI_TaxID=8969 {ECO:0000313|EMBL:KFQ03374.1, ECO:0000313|Proteomes:UP000054379};</v>
          </cell>
          <cell r="G258" t="str">
            <v>Eukaryota</v>
          </cell>
          <cell r="H258" t="str">
            <v xml:space="preserve"> Metazoa</v>
          </cell>
        </row>
        <row r="259">
          <cell r="B259" t="str">
            <v>A0A091R0S9</v>
          </cell>
          <cell r="C259" t="str">
            <v xml:space="preserve"> Merops nubicus (Northern carmine bee-eater).</v>
          </cell>
          <cell r="E259" t="str">
            <v xml:space="preserve"> NCBI_TaxID=57421 {ECO:0000313|EMBL:KFQ33098.1, ECO:0000313|Proteomes:UP000052967};</v>
          </cell>
          <cell r="G259" t="str">
            <v>Eukaryota</v>
          </cell>
          <cell r="H259" t="str">
            <v xml:space="preserve"> Metazoa</v>
          </cell>
        </row>
        <row r="260">
          <cell r="B260" t="str">
            <v>A0A091RU79</v>
          </cell>
          <cell r="C260" t="str">
            <v xml:space="preserve"> Merops nubicus (Northern carmine bee-eater).</v>
          </cell>
          <cell r="E260" t="str">
            <v xml:space="preserve"> NCBI_TaxID=57421 {ECO:0000313|EMBL:KFQ32002.1, ECO:0000313|Proteomes:UP000052967};</v>
          </cell>
          <cell r="G260" t="str">
            <v>Eukaryota</v>
          </cell>
          <cell r="H260" t="str">
            <v xml:space="preserve"> Metazoa</v>
          </cell>
        </row>
        <row r="261">
          <cell r="B261" t="str">
            <v>A0A091SEP3</v>
          </cell>
          <cell r="C261" t="str">
            <v xml:space="preserve"> Nestor notabilis (Kea).</v>
          </cell>
          <cell r="E261" t="str">
            <v xml:space="preserve"> NCBI_TaxID=176057 {ECO:0000313|EMBL:KFQ56460.1, ECO:0000313|Proteomes:UP000053840};</v>
          </cell>
          <cell r="G261" t="str">
            <v>Eukaryota</v>
          </cell>
          <cell r="H261" t="str">
            <v xml:space="preserve"> Metazoa</v>
          </cell>
        </row>
        <row r="262">
          <cell r="B262" t="str">
            <v>A0A091T2X6</v>
          </cell>
          <cell r="C262" t="str">
            <v xml:space="preserve"> Pelecanus crispus (Dalmatian pelican).</v>
          </cell>
          <cell r="E262" t="str">
            <v xml:space="preserve"> NCBI_TaxID=36300 {ECO:0000313|EMBL:KFQ65584.1, ECO:0000313|Proteomes:UP000054150};</v>
          </cell>
          <cell r="G262" t="str">
            <v>Eukaryota</v>
          </cell>
          <cell r="H262" t="str">
            <v xml:space="preserve"> Metazoa</v>
          </cell>
        </row>
        <row r="263">
          <cell r="B263" t="str">
            <v>A0A091T8B6</v>
          </cell>
          <cell r="C263" t="str">
            <v xml:space="preserve"> Phaethon lepturus (White-tailed tropicbird).</v>
          </cell>
          <cell r="E263" t="str">
            <v xml:space="preserve"> NCBI_TaxID=97097 {ECO:0000313|EMBL:KFQ70100.1, ECO:0000313|Proteomes:UP000053638};</v>
          </cell>
          <cell r="G263" t="str">
            <v>Eukaryota</v>
          </cell>
          <cell r="H263" t="str">
            <v xml:space="preserve"> Metazoa</v>
          </cell>
        </row>
        <row r="264">
          <cell r="B264" t="str">
            <v>A0A091TVV0</v>
          </cell>
          <cell r="C264" t="str">
            <v xml:space="preserve"> Phoenicopterus ruber ruber.</v>
          </cell>
          <cell r="E264" t="str">
            <v xml:space="preserve"> NCBI_TaxID=9218 {ECO:0000313|EMBL:KFQ81645.1, ECO:0000313|Proteomes:UP000053700};</v>
          </cell>
          <cell r="G264" t="str">
            <v>Eukaryota</v>
          </cell>
          <cell r="H264" t="str">
            <v xml:space="preserve"> Metazoa</v>
          </cell>
        </row>
        <row r="265">
          <cell r="B265" t="str">
            <v>A0A091V122</v>
          </cell>
          <cell r="C265" t="str">
            <v xml:space="preserve"> Nipponia nippon (Crested ibis) (Ibis nippon).</v>
          </cell>
          <cell r="E265" t="str">
            <v xml:space="preserve"> NCBI_TaxID=128390 {ECO:0000313|EMBL:KFQ96382.1, ECO:0000313|Proteomes:UP000053283};</v>
          </cell>
          <cell r="G265" t="str">
            <v>Eukaryota</v>
          </cell>
          <cell r="H265" t="str">
            <v xml:space="preserve"> Metazoa</v>
          </cell>
        </row>
        <row r="266">
          <cell r="B266" t="str">
            <v>A0A091V1S0</v>
          </cell>
          <cell r="C266" t="str">
            <v xml:space="preserve"> Nipponia nippon (Crested ibis) (Ibis nippon).</v>
          </cell>
          <cell r="E266" t="str">
            <v xml:space="preserve"> NCBI_TaxID=128390 {ECO:0000313|EMBL:KFQ96861.1, ECO:0000313|Proteomes:UP000053283};</v>
          </cell>
          <cell r="G266" t="str">
            <v>Eukaryota</v>
          </cell>
          <cell r="H266" t="str">
            <v xml:space="preserve"> Metazoa</v>
          </cell>
        </row>
        <row r="267">
          <cell r="B267" t="str">
            <v>A0A091VFI9</v>
          </cell>
          <cell r="C267" t="str">
            <v xml:space="preserve"> Nipponia nippon (Crested ibis) (Ibis nippon).</v>
          </cell>
          <cell r="E267" t="str">
            <v xml:space="preserve"> NCBI_TaxID=128390 {ECO:0000313|EMBL:KFR01218.1, ECO:0000313|Proteomes:UP000053283};</v>
          </cell>
          <cell r="G267" t="str">
            <v>Eukaryota</v>
          </cell>
          <cell r="H267" t="str">
            <v xml:space="preserve"> Metazoa</v>
          </cell>
        </row>
        <row r="268">
          <cell r="B268" t="str">
            <v>A0A091VLU2</v>
          </cell>
          <cell r="C268" t="str">
            <v xml:space="preserve"> Nipponia nippon (Crested ibis) (Ibis nippon).</v>
          </cell>
          <cell r="E268" t="str">
            <v xml:space="preserve"> NCBI_TaxID=128390 {ECO:0000313|EMBL:KFQ90668.1, ECO:0000313|Proteomes:UP000053283};</v>
          </cell>
          <cell r="G268" t="str">
            <v>Eukaryota</v>
          </cell>
          <cell r="H268" t="str">
            <v xml:space="preserve"> Metazoa</v>
          </cell>
        </row>
        <row r="269">
          <cell r="B269" t="str">
            <v>A0A091VZE7</v>
          </cell>
          <cell r="C269" t="str">
            <v xml:space="preserve"> Opisthocomus hoazin (Hoatzin) (Phasianus hoazin).</v>
          </cell>
          <cell r="E269" t="str">
            <v xml:space="preserve"> NCBI_TaxID=30419 {ECO:0000313|EMBL:KFR08165.1, ECO:0000313|Proteomes:UP000053605};</v>
          </cell>
          <cell r="G269" t="str">
            <v>Eukaryota</v>
          </cell>
          <cell r="H269" t="str">
            <v xml:space="preserve"> Metazoa</v>
          </cell>
        </row>
        <row r="270">
          <cell r="B270" t="str">
            <v>A0A091WKJ9</v>
          </cell>
          <cell r="C270" t="str">
            <v xml:space="preserve"> Opisthocomus hoazin (Hoatzin) (Phasianus hoazin).</v>
          </cell>
          <cell r="E270" t="str">
            <v xml:space="preserve"> NCBI_TaxID=30419 {ECO:0000313|EMBL:KFR16182.1, ECO:0000313|Proteomes:UP000053605};</v>
          </cell>
          <cell r="G270" t="str">
            <v>Eukaryota</v>
          </cell>
          <cell r="H270" t="str">
            <v xml:space="preserve"> Metazoa</v>
          </cell>
        </row>
        <row r="271">
          <cell r="B271" t="str">
            <v>A0A091XLQ1</v>
          </cell>
          <cell r="C271" t="str">
            <v xml:space="preserve"> Opisthocomus hoazin (Hoatzin) (Phasianus hoazin).</v>
          </cell>
          <cell r="E271" t="str">
            <v xml:space="preserve"> NCBI_TaxID=30419 {ECO:0000313|EMBL:KFR14006.1, ECO:0000313|Proteomes:UP000053605};</v>
          </cell>
          <cell r="G271" t="str">
            <v>Eukaryota</v>
          </cell>
          <cell r="H271" t="str">
            <v xml:space="preserve"> Metazoa</v>
          </cell>
        </row>
        <row r="272">
          <cell r="B272" t="str">
            <v>A0A093BP97</v>
          </cell>
          <cell r="C272" t="str">
            <v xml:space="preserve"> Chaetura pelagica (Chimney swift).</v>
          </cell>
          <cell r="E272" t="str">
            <v xml:space="preserve"> NCBI_TaxID=8897 {ECO:0000313|EMBL:KFU89389.1, ECO:0000313|Proteomes:UP000031515};</v>
          </cell>
          <cell r="G272" t="str">
            <v>Eukaryota</v>
          </cell>
          <cell r="H272" t="str">
            <v xml:space="preserve"> Metazoa</v>
          </cell>
        </row>
        <row r="273">
          <cell r="B273" t="str">
            <v>A0A093CN96</v>
          </cell>
          <cell r="C273" t="str">
            <v xml:space="preserve"> Pterocles gutturalis (yellow-throated sandgrouse).</v>
          </cell>
          <cell r="E273" t="str">
            <v xml:space="preserve"> NCBI_TaxID=240206 {ECO:0000313|EMBL:KFV15958.1, ECO:0000313|Proteomes:UP000053149};</v>
          </cell>
          <cell r="G273" t="str">
            <v>Eukaryota</v>
          </cell>
          <cell r="H273" t="str">
            <v xml:space="preserve"> Metazoa</v>
          </cell>
        </row>
        <row r="274">
          <cell r="B274" t="str">
            <v>A0A093ECH9</v>
          </cell>
          <cell r="C274" t="str">
            <v xml:space="preserve"> Tauraco erythrolophus (Red-crested turaco).</v>
          </cell>
          <cell r="E274" t="str">
            <v xml:space="preserve"> NCBI_TaxID=121530 {ECO:0000313|EMBL:KFV12181.1, ECO:0000313|Proteomes:UP000053661};</v>
          </cell>
          <cell r="G274" t="str">
            <v>Eukaryota</v>
          </cell>
          <cell r="H274" t="str">
            <v xml:space="preserve"> Metazoa</v>
          </cell>
        </row>
        <row r="275">
          <cell r="B275" t="str">
            <v>A0A093ESD0</v>
          </cell>
          <cell r="C275" t="str">
            <v xml:space="preserve"> Gavia stellata (Red-throated diver) (Red-throated loon).</v>
          </cell>
          <cell r="E275" t="str">
            <v xml:space="preserve"> NCBI_TaxID=37040 {ECO:0000313|EMBL:KFV47110.1, ECO:0000313|Proteomes:UP000054313};</v>
          </cell>
          <cell r="G275" t="str">
            <v>Eukaryota</v>
          </cell>
          <cell r="H275" t="str">
            <v xml:space="preserve"> Metazoa</v>
          </cell>
        </row>
        <row r="276">
          <cell r="B276" t="str">
            <v>A0A093ESW2</v>
          </cell>
          <cell r="C276" t="str">
            <v xml:space="preserve"> Tauraco erythrolophus (Red-crested turaco).</v>
          </cell>
          <cell r="E276" t="str">
            <v xml:space="preserve"> NCBI_TaxID=121530 {ECO:0000313|EMBL:KFV17576.1, ECO:0000313|Proteomes:UP000053661};</v>
          </cell>
          <cell r="G276" t="str">
            <v>Eukaryota</v>
          </cell>
          <cell r="H276" t="str">
            <v xml:space="preserve"> Metazoa</v>
          </cell>
        </row>
        <row r="277">
          <cell r="B277" t="str">
            <v>A0A093F0W3</v>
          </cell>
          <cell r="C277" t="str">
            <v xml:space="preserve"> Gavia stellata (Red-throated diver) (Red-throated loon).</v>
          </cell>
          <cell r="E277" t="str">
            <v xml:space="preserve"> NCBI_TaxID=37040 {ECO:0000313|EMBL:KFV47769.1, ECO:0000313|Proteomes:UP000054313};</v>
          </cell>
          <cell r="G277" t="str">
            <v>Eukaryota</v>
          </cell>
          <cell r="H277" t="str">
            <v xml:space="preserve"> Metazoa</v>
          </cell>
        </row>
        <row r="278">
          <cell r="B278" t="str">
            <v>A0A093F764</v>
          </cell>
          <cell r="C278" t="str">
            <v xml:space="preserve"> Tyto alba (Barn owl).</v>
          </cell>
          <cell r="E278" t="str">
            <v xml:space="preserve"> NCBI_TaxID=56313 {ECO:0000313|EMBL:KFV50024.1, ECO:0000313|Proteomes:UP000054190};</v>
          </cell>
          <cell r="G278" t="str">
            <v>Eukaryota</v>
          </cell>
          <cell r="H278" t="str">
            <v xml:space="preserve"> Metazoa</v>
          </cell>
        </row>
        <row r="279">
          <cell r="B279" t="str">
            <v>A0A093F879</v>
          </cell>
          <cell r="C279" t="str">
            <v xml:space="preserve"> Tyto alba (Barn owl).</v>
          </cell>
          <cell r="E279" t="str">
            <v xml:space="preserve"> NCBI_TaxID=56313 {ECO:0000313|EMBL:KFV50431.1, ECO:0000313|Proteomes:UP000054190};</v>
          </cell>
          <cell r="G279" t="str">
            <v>Eukaryota</v>
          </cell>
          <cell r="H279" t="str">
            <v xml:space="preserve"> Metazoa</v>
          </cell>
        </row>
        <row r="280">
          <cell r="B280" t="str">
            <v>A0A093G3C1</v>
          </cell>
          <cell r="C280" t="str">
            <v xml:space="preserve"> Dryobates pubescens (Downy woodpecker) (Picoides pubescens).</v>
          </cell>
          <cell r="E280" t="str">
            <v xml:space="preserve"> NCBI_TaxID=118200 {ECO:0000313|EMBL:KFV61252.1, ECO:0000313|Proteomes:UP000053875};</v>
          </cell>
          <cell r="G280" t="str">
            <v>Eukaryota</v>
          </cell>
          <cell r="H280" t="str">
            <v xml:space="preserve"> Metazoa</v>
          </cell>
        </row>
        <row r="281">
          <cell r="B281" t="str">
            <v>A0A093G4M8</v>
          </cell>
          <cell r="C281" t="str">
            <v xml:space="preserve"> Dryobates pubescens (Downy woodpecker) (Picoides pubescens).</v>
          </cell>
          <cell r="E281" t="str">
            <v xml:space="preserve"> NCBI_TaxID=118200 {ECO:0000313|EMBL:KFV65145.1, ECO:0000313|Proteomes:UP000053875};</v>
          </cell>
          <cell r="G281" t="str">
            <v>Eukaryota</v>
          </cell>
          <cell r="H281" t="str">
            <v xml:space="preserve"> Metazoa</v>
          </cell>
        </row>
        <row r="282">
          <cell r="B282" t="str">
            <v>A0A093H2D0</v>
          </cell>
          <cell r="C282" t="str">
            <v xml:space="preserve"> Struthio camelus australis.</v>
          </cell>
          <cell r="E282" t="str">
            <v xml:space="preserve"> NCBI_TaxID=441894 {ECO:0000313|EMBL:KFV73550.1, ECO:0000313|Proteomes:UP000053584};</v>
          </cell>
          <cell r="G282" t="str">
            <v>Eukaryota</v>
          </cell>
          <cell r="H282" t="str">
            <v xml:space="preserve"> Metazoa</v>
          </cell>
        </row>
        <row r="283">
          <cell r="B283" t="str">
            <v>A0A093HA02</v>
          </cell>
          <cell r="C283" t="str">
            <v xml:space="preserve"> Struthio camelus australis.</v>
          </cell>
          <cell r="E283" t="str">
            <v xml:space="preserve"> NCBI_TaxID=441894 {ECO:0000313|EMBL:KFV79398.1, ECO:0000313|Proteomes:UP000053584};</v>
          </cell>
          <cell r="G283" t="str">
            <v>Eukaryota</v>
          </cell>
          <cell r="H283" t="str">
            <v xml:space="preserve"> Metazoa</v>
          </cell>
        </row>
        <row r="284">
          <cell r="B284" t="str">
            <v>A0A093HTN4</v>
          </cell>
          <cell r="C284" t="str">
            <v xml:space="preserve"> Struthio camelus australis.</v>
          </cell>
          <cell r="E284" t="str">
            <v xml:space="preserve"> NCBI_TaxID=441894 {ECO:0000313|EMBL:KFV85006.1, ECO:0000313|Proteomes:UP000053584};</v>
          </cell>
          <cell r="G284" t="str">
            <v>Eukaryota</v>
          </cell>
          <cell r="H284" t="str">
            <v xml:space="preserve"> Metazoa</v>
          </cell>
        </row>
        <row r="285">
          <cell r="B285" t="str">
            <v>A0A093IC26</v>
          </cell>
          <cell r="C285" t="str">
            <v xml:space="preserve"> Eurypyga helias (Sunbittern).</v>
          </cell>
          <cell r="E285" t="str">
            <v xml:space="preserve"> NCBI_TaxID=54383 {ECO:0000313|EMBL:KFW00285.1, ECO:0000313|Proteomes:UP000054232};</v>
          </cell>
          <cell r="G285" t="str">
            <v>Eukaryota</v>
          </cell>
          <cell r="H285" t="str">
            <v xml:space="preserve"> Metazoa</v>
          </cell>
        </row>
        <row r="286">
          <cell r="B286" t="str">
            <v>A0A093ILU9</v>
          </cell>
          <cell r="C286" t="str">
            <v xml:space="preserve"> Fulmarus glacialis (Northern fulmar).</v>
          </cell>
          <cell r="E286" t="str">
            <v xml:space="preserve"> NCBI_TaxID=30455 {ECO:0000313|EMBL:KFV99743.1, ECO:0000313|Proteomes:UP000053806};</v>
          </cell>
          <cell r="G286" t="str">
            <v>Eukaryota</v>
          </cell>
          <cell r="H286" t="str">
            <v xml:space="preserve"> Metazoa</v>
          </cell>
        </row>
        <row r="287">
          <cell r="B287" t="str">
            <v>A0A093INE7</v>
          </cell>
          <cell r="C287" t="str">
            <v xml:space="preserve"> Dryobates pubescens (Downy woodpecker) (Picoides pubescens).</v>
          </cell>
          <cell r="E287" t="str">
            <v xml:space="preserve"> NCBI_TaxID=118200 {ECO:0000313|EMBL:KFV68221.1, ECO:0000313|Proteomes:UP000053875};</v>
          </cell>
          <cell r="G287" t="str">
            <v>Eukaryota</v>
          </cell>
          <cell r="H287" t="str">
            <v xml:space="preserve"> Metazoa</v>
          </cell>
        </row>
        <row r="288">
          <cell r="B288" t="str">
            <v>A0A093J0L2</v>
          </cell>
          <cell r="C288" t="str">
            <v xml:space="preserve"> Struthio camelus australis.</v>
          </cell>
          <cell r="E288" t="str">
            <v xml:space="preserve"> NCBI_TaxID=441894 {ECO:0000313|EMBL:KFV72529.1, ECO:0000313|Proteomes:UP000053584};</v>
          </cell>
          <cell r="G288" t="str">
            <v>Eukaryota</v>
          </cell>
          <cell r="H288" t="str">
            <v xml:space="preserve"> Metazoa</v>
          </cell>
        </row>
        <row r="289">
          <cell r="B289" t="str">
            <v>A0A093JJX6</v>
          </cell>
          <cell r="C289" t="str">
            <v xml:space="preserve"> Eurypyga helias (Sunbittern).</v>
          </cell>
          <cell r="E289" t="str">
            <v xml:space="preserve"> NCBI_TaxID=54383 {ECO:0000313|EMBL:KFW11219.1, ECO:0000313|Proteomes:UP000054232};</v>
          </cell>
          <cell r="G289" t="str">
            <v>Eukaryota</v>
          </cell>
          <cell r="H289" t="str">
            <v xml:space="preserve"> Metazoa</v>
          </cell>
        </row>
        <row r="290">
          <cell r="B290" t="str">
            <v>A0A093PRT9</v>
          </cell>
          <cell r="C290" t="str">
            <v xml:space="preserve"> Manacus vitellinus (golden-collared manakin).</v>
          </cell>
          <cell r="E290" t="str">
            <v xml:space="preserve"> NCBI_TaxID=328815 {ECO:0000313|EMBL:KFW79528.1, ECO:0000313|Proteomes:UP000053258};</v>
          </cell>
          <cell r="G290" t="str">
            <v>Eukaryota</v>
          </cell>
          <cell r="H290" t="str">
            <v xml:space="preserve"> Metazoa</v>
          </cell>
        </row>
        <row r="291">
          <cell r="B291" t="str">
            <v>A0A093RT15</v>
          </cell>
          <cell r="C291" t="str">
            <v xml:space="preserve"> Phalacrocorax carbo (Great cormorant) (Pelecanus carbo).</v>
          </cell>
          <cell r="E291" t="str">
            <v xml:space="preserve"> NCBI_TaxID=9209 {ECO:0000313|EMBL:KFW73964.1, ECO:0000313|Proteomes:UP000053238};</v>
          </cell>
          <cell r="G291" t="str">
            <v>Eukaryota</v>
          </cell>
          <cell r="H291" t="str">
            <v xml:space="preserve"> Metazoa</v>
          </cell>
        </row>
        <row r="292">
          <cell r="B292" t="str">
            <v>A0A093SEX5</v>
          </cell>
          <cell r="C292" t="str">
            <v xml:space="preserve"> Manacus vitellinus (golden-collared manakin).</v>
          </cell>
          <cell r="E292" t="str">
            <v xml:space="preserve"> NCBI_TaxID=328815 {ECO:0000313|EMBL:KFW81304.1, ECO:0000313|Proteomes:UP000053258};</v>
          </cell>
          <cell r="G292" t="str">
            <v>Eukaryota</v>
          </cell>
          <cell r="H292" t="str">
            <v xml:space="preserve"> Metazoa</v>
          </cell>
        </row>
        <row r="293">
          <cell r="B293" t="str">
            <v>A0A093SRZ0</v>
          </cell>
          <cell r="C293" t="str">
            <v xml:space="preserve"> Manacus vitellinus (golden-collared manakin).</v>
          </cell>
          <cell r="E293" t="str">
            <v xml:space="preserve"> NCBI_TaxID=328815 {ECO:0000313|EMBL:KFW85354.1, ECO:0000313|Proteomes:UP000053258};</v>
          </cell>
          <cell r="G293" t="str">
            <v>Eukaryota</v>
          </cell>
          <cell r="H293" t="str">
            <v xml:space="preserve"> Metazoa</v>
          </cell>
        </row>
        <row r="294">
          <cell r="B294" t="str">
            <v>A0A093X5L1</v>
          </cell>
          <cell r="C294" t="str">
            <v xml:space="preserve"> Pseudogymnoascus sp. VKM F-3808.</v>
          </cell>
          <cell r="E294" t="str">
            <v xml:space="preserve"> NCBI_TaxID=1391699 {ECO:0000313|EMBL:KFX87878.1, ECO:0000313|Proteomes:UP000029329};</v>
          </cell>
          <cell r="G294" t="str">
            <v>Eukaryota</v>
          </cell>
          <cell r="H294" t="str">
            <v xml:space="preserve"> Fungi</v>
          </cell>
        </row>
        <row r="295">
          <cell r="B295" t="str">
            <v>A0A093XKJ2</v>
          </cell>
          <cell r="C295" t="str">
            <v xml:space="preserve"> Pseudogymnoascus sp. VKM F-3808.</v>
          </cell>
          <cell r="E295" t="str">
            <v xml:space="preserve"> NCBI_TaxID=1391699 {ECO:0000313|EMBL:KFX91037.1, ECO:0000313|Proteomes:UP000029329};</v>
          </cell>
          <cell r="G295" t="str">
            <v>Eukaryota</v>
          </cell>
          <cell r="H295" t="str">
            <v xml:space="preserve"> Fungi</v>
          </cell>
        </row>
        <row r="296">
          <cell r="B296" t="str">
            <v>A0A093XSN4</v>
          </cell>
          <cell r="C296" t="str">
            <v xml:space="preserve"> Pseudogymnoascus sp. VKM F-3557.</v>
          </cell>
          <cell r="E296" t="str">
            <v xml:space="preserve"> NCBI_TaxID=1437433 {ECO:0000313|EMBL:KFX93537.1, ECO:0000313|Proteomes:UP000029320};</v>
          </cell>
          <cell r="G296" t="str">
            <v>Eukaryota</v>
          </cell>
          <cell r="H296" t="str">
            <v xml:space="preserve"> Fungi</v>
          </cell>
        </row>
        <row r="297">
          <cell r="B297" t="str">
            <v>A0A093YRD4</v>
          </cell>
          <cell r="C297" t="str">
            <v xml:space="preserve"> Pseudogymnoascus sp. VKM F-4246.</v>
          </cell>
          <cell r="E297" t="str">
            <v xml:space="preserve"> NCBI_TaxID=1420902 {ECO:0000313|EMBL:KFY07374.1, ECO:0000313|Proteomes:UP000029299};</v>
          </cell>
          <cell r="G297" t="str">
            <v>Eukaryota</v>
          </cell>
          <cell r="H297" t="str">
            <v xml:space="preserve"> Fungi</v>
          </cell>
        </row>
        <row r="298">
          <cell r="B298" t="str">
            <v>A0A093YXN1</v>
          </cell>
          <cell r="C298" t="str">
            <v xml:space="preserve"> Pseudogymnoascus sp. VKM F-4246.</v>
          </cell>
          <cell r="E298" t="str">
            <v xml:space="preserve"> NCBI_TaxID=1420902 {ECO:0000313|EMBL:KFY07468.1, ECO:0000313|Proteomes:UP000029299};</v>
          </cell>
          <cell r="G298" t="str">
            <v>Eukaryota</v>
          </cell>
          <cell r="H298" t="str">
            <v xml:space="preserve"> Fungi</v>
          </cell>
        </row>
        <row r="299">
          <cell r="B299" t="str">
            <v>A0A093YZ35</v>
          </cell>
          <cell r="C299" t="str">
            <v xml:space="preserve"> Pseudogymnoascus sp. VKM F-3775.</v>
          </cell>
          <cell r="E299" t="str">
            <v xml:space="preserve"> NCBI_TaxID=1420901 {ECO:0000313|EMBL:KFY04130.1, ECO:0000313|Proteomes:UP000029338};</v>
          </cell>
          <cell r="G299" t="str">
            <v>Eukaryota</v>
          </cell>
          <cell r="H299" t="str">
            <v xml:space="preserve"> Fungi</v>
          </cell>
        </row>
        <row r="300">
          <cell r="B300" t="str">
            <v>A0A093ZSV6</v>
          </cell>
          <cell r="C300" t="str">
            <v xml:space="preserve"> Pseudogymnoascus sp. VKM F-3557.</v>
          </cell>
          <cell r="E300" t="str">
            <v xml:space="preserve"> NCBI_TaxID=1437433 {ECO:0000313|EMBL:KFX88801.1, ECO:0000313|Proteomes:UP000029320};</v>
          </cell>
          <cell r="G300" t="str">
            <v>Eukaryota</v>
          </cell>
          <cell r="H300" t="str">
            <v xml:space="preserve"> Fungi</v>
          </cell>
        </row>
        <row r="301">
          <cell r="B301" t="str">
            <v>A0A094A303</v>
          </cell>
          <cell r="C301" t="str">
            <v xml:space="preserve"> Pseudogymnoascus sp. VKM F-4281 (FW-2241).</v>
          </cell>
          <cell r="E301" t="str">
            <v xml:space="preserve"> NCBI_TaxID=1420906 {ECO:0000313|EMBL:KFY21668.1, ECO:0000313|Proteomes:UP000029327};</v>
          </cell>
          <cell r="G301" t="str">
            <v>Eukaryota</v>
          </cell>
          <cell r="H301" t="str">
            <v xml:space="preserve"> Fungi</v>
          </cell>
        </row>
        <row r="302">
          <cell r="B302" t="str">
            <v>A0A094AKC2</v>
          </cell>
          <cell r="C302" t="str">
            <v xml:space="preserve"> Pseudogymnoascus sp. VKM F-3775.</v>
          </cell>
          <cell r="E302" t="str">
            <v xml:space="preserve"> NCBI_TaxID=1420901 {ECO:0000313|EMBL:KFY23615.1, ECO:0000313|Proteomes:UP000029338};</v>
          </cell>
          <cell r="G302" t="str">
            <v>Eukaryota</v>
          </cell>
          <cell r="H302" t="str">
            <v xml:space="preserve"> Fungi</v>
          </cell>
        </row>
        <row r="303">
          <cell r="B303" t="str">
            <v>A0A094BB97</v>
          </cell>
          <cell r="C303" t="str">
            <v xml:space="preserve"> Pseudogymnoascus sp. VKM F-4281 (FW-2241).</v>
          </cell>
          <cell r="E303" t="str">
            <v xml:space="preserve"> NCBI_TaxID=1420906 {ECO:0000313|EMBL:KFY32630.1, ECO:0000313|Proteomes:UP000029327};</v>
          </cell>
          <cell r="G303" t="str">
            <v>Eukaryota</v>
          </cell>
          <cell r="H303" t="str">
            <v xml:space="preserve"> Fungi</v>
          </cell>
        </row>
        <row r="304">
          <cell r="B304" t="str">
            <v>A0A094BGV8</v>
          </cell>
          <cell r="C304" t="str">
            <v xml:space="preserve"> Pseudogymnoascus sp. VKM F-4513 (FW-928).</v>
          </cell>
          <cell r="E304" t="str">
            <v xml:space="preserve"> NCBI_TaxID=1420907 {ECO:0000313|EMBL:KFY34555.1, ECO:0000313|Proteomes:UP000029288};</v>
          </cell>
          <cell r="G304" t="str">
            <v>Eukaryota</v>
          </cell>
          <cell r="H304" t="str">
            <v xml:space="preserve"> Fungi</v>
          </cell>
        </row>
        <row r="305">
          <cell r="B305" t="str">
            <v>A0A094CED5</v>
          </cell>
          <cell r="C305" t="str">
            <v xml:space="preserve"> Pseudogymnoascus sp. VKM F-4516 (FW-969).</v>
          </cell>
          <cell r="E305" t="str">
            <v xml:space="preserve"> NCBI_TaxID=1420910 {ECO:0000313|EMBL:KFY52541.1, ECO:0000313|Proteomes:UP000029268};</v>
          </cell>
          <cell r="G305" t="str">
            <v>Eukaryota</v>
          </cell>
          <cell r="H305" t="str">
            <v xml:space="preserve"> Fungi</v>
          </cell>
        </row>
        <row r="306">
          <cell r="B306" t="str">
            <v>A0A094D5K2</v>
          </cell>
          <cell r="C306" t="str">
            <v xml:space="preserve"> Pseudogymnoascus sp. VKM F-4515 (FW-2607).</v>
          </cell>
          <cell r="E306" t="str">
            <v xml:space="preserve"> NCBI_TaxID=1420909 {ECO:0000313|EMBL:KFY61569.1, ECO:0000313|Proteomes:UP000029302};</v>
          </cell>
          <cell r="G306" t="str">
            <v>Eukaryota</v>
          </cell>
          <cell r="H306" t="str">
            <v xml:space="preserve"> Fungi</v>
          </cell>
        </row>
        <row r="307">
          <cell r="B307" t="str">
            <v>A0A094DNB9</v>
          </cell>
          <cell r="C307" t="str">
            <v xml:space="preserve"> Pseudogymnoascus sp. VKM F-4515 (FW-2607).</v>
          </cell>
          <cell r="E307" t="str">
            <v xml:space="preserve"> NCBI_TaxID=1420909 {ECO:0000313|EMBL:KFY67804.1, ECO:0000313|Proteomes:UP000029302};</v>
          </cell>
          <cell r="G307" t="str">
            <v>Eukaryota</v>
          </cell>
          <cell r="H307" t="str">
            <v xml:space="preserve"> Fungi</v>
          </cell>
        </row>
        <row r="308">
          <cell r="B308" t="str">
            <v>A0A094DWA9</v>
          </cell>
          <cell r="C308" t="str">
            <v xml:space="preserve"> Pseudogymnoascus sp. VKM F-103.</v>
          </cell>
          <cell r="E308" t="str">
            <v xml:space="preserve"> NCBI_TaxID=1420912 {ECO:0000313|EMBL:KFY70594.1, ECO:0000313|Proteomes:UP000029295};</v>
          </cell>
          <cell r="G308" t="str">
            <v>Eukaryota</v>
          </cell>
          <cell r="H308" t="str">
            <v xml:space="preserve"> Fungi</v>
          </cell>
        </row>
        <row r="309">
          <cell r="B309" t="str">
            <v>A0A094EFW7</v>
          </cell>
          <cell r="C309" t="str">
            <v xml:space="preserve"> Pseudogymnoascus sp. VKM F-4513 (FW-928).</v>
          </cell>
          <cell r="E309" t="str">
            <v xml:space="preserve"> NCBI_TaxID=1420907 {ECO:0000313|EMBL:KFY46037.1, ECO:0000313|Proteomes:UP000029288};</v>
          </cell>
          <cell r="G309" t="str">
            <v>Eukaryota</v>
          </cell>
          <cell r="H309" t="str">
            <v xml:space="preserve"> Fungi</v>
          </cell>
        </row>
        <row r="310">
          <cell r="B310" t="str">
            <v>A0A094ER59</v>
          </cell>
          <cell r="C310" t="str">
            <v xml:space="preserve"> Pseudogymnoascus sp. VKM F-103.</v>
          </cell>
          <cell r="E310" t="str">
            <v xml:space="preserve"> NCBI_TaxID=1420912 {ECO:0000313|EMBL:KFY74150.1, ECO:0000313|Proteomes:UP000029295};</v>
          </cell>
          <cell r="G310" t="str">
            <v>Eukaryota</v>
          </cell>
          <cell r="H310" t="str">
            <v xml:space="preserve"> Fungi</v>
          </cell>
        </row>
        <row r="311">
          <cell r="B311" t="str">
            <v>A0A094F903</v>
          </cell>
          <cell r="C311" t="str">
            <v xml:space="preserve"> Pseudogymnoascus sp. VKM F-4516 (FW-969).</v>
          </cell>
          <cell r="E311" t="str">
            <v xml:space="preserve"> NCBI_TaxID=1420910 {ECO:0000313|EMBL:KFY55902.1, ECO:0000313|Proteomes:UP000029268};</v>
          </cell>
          <cell r="G311" t="str">
            <v>Eukaryota</v>
          </cell>
          <cell r="H311" t="str">
            <v xml:space="preserve"> Fungi</v>
          </cell>
        </row>
        <row r="312">
          <cell r="B312" t="str">
            <v>A0A094FE40</v>
          </cell>
          <cell r="C312" t="str">
            <v xml:space="preserve"> Pseudogymnoascus sp. VKM F-4518 (FW-2643).</v>
          </cell>
          <cell r="E312" t="str">
            <v xml:space="preserve"> NCBI_TaxID=1420913 {ECO:0000313|EMBL:KFY86953.1, ECO:0000313|Proteomes:UP000029284};</v>
          </cell>
          <cell r="G312" t="str">
            <v>Eukaryota</v>
          </cell>
          <cell r="H312" t="str">
            <v xml:space="preserve"> Fungi</v>
          </cell>
        </row>
        <row r="313">
          <cell r="B313" t="str">
            <v>A0A094FI43</v>
          </cell>
          <cell r="C313" t="str">
            <v xml:space="preserve"> Pseudogymnoascus sp. VKM F-4517 (FW-2822).</v>
          </cell>
          <cell r="E313" t="str">
            <v xml:space="preserve"> NCBI_TaxID=1420911 {ECO:0000313|EMBL:KFY90411.1, ECO:0000313|Proteomes:UP000029270};</v>
          </cell>
          <cell r="G313" t="str">
            <v>Eukaryota</v>
          </cell>
          <cell r="H313" t="str">
            <v xml:space="preserve"> Fungi</v>
          </cell>
        </row>
        <row r="314">
          <cell r="B314" t="str">
            <v>A0A094FTT1</v>
          </cell>
          <cell r="C314" t="str">
            <v xml:space="preserve"> Pseudogymnoascus sp. VKM F-4517 (FW-2822).</v>
          </cell>
          <cell r="E314" t="str">
            <v xml:space="preserve"> NCBI_TaxID=1420911 {ECO:0000313|EMBL:KFY92128.1, ECO:0000313|Proteomes:UP000029270};</v>
          </cell>
          <cell r="G314" t="str">
            <v>Eukaryota</v>
          </cell>
          <cell r="H314" t="str">
            <v xml:space="preserve"> Fungi</v>
          </cell>
        </row>
        <row r="315">
          <cell r="B315" t="str">
            <v>A0A094HAT7</v>
          </cell>
          <cell r="C315" t="str">
            <v xml:space="preserve"> Pseudogymnoascus sp. VKM F-4519 (FW-2642).</v>
          </cell>
          <cell r="E315" t="str">
            <v xml:space="preserve"> NCBI_TaxID=1420914 {ECO:0000313|EMBL:KFZ12505.1, ECO:0000313|Proteomes:UP000029315};</v>
          </cell>
          <cell r="G315" t="str">
            <v>Eukaryota</v>
          </cell>
          <cell r="H315" t="str">
            <v xml:space="preserve"> Fungi</v>
          </cell>
        </row>
        <row r="316">
          <cell r="B316" t="str">
            <v>A0A094HC03</v>
          </cell>
          <cell r="C316" t="str">
            <v xml:space="preserve"> Pseudogymnoascus sp. VKM F-4519 (FW-2642).</v>
          </cell>
          <cell r="E316" t="str">
            <v xml:space="preserve"> NCBI_TaxID=1420914 {ECO:0000313|EMBL:KFZ10864.1, ECO:0000313|Proteomes:UP000029315};</v>
          </cell>
          <cell r="G316" t="str">
            <v>Eukaryota</v>
          </cell>
          <cell r="H316" t="str">
            <v xml:space="preserve"> Fungi</v>
          </cell>
        </row>
        <row r="317">
          <cell r="B317" t="str">
            <v>A0A094HLT7</v>
          </cell>
          <cell r="C317" t="str">
            <v xml:space="preserve"> Pseudogymnoascus sp. VKM F-4518 (FW-2643).</v>
          </cell>
          <cell r="E317" t="str">
            <v xml:space="preserve"> NCBI_TaxID=1420913 {ECO:0000313|EMBL:KFY85212.1, ECO:0000313|Proteomes:UP000029284};</v>
          </cell>
          <cell r="G317" t="str">
            <v>Eukaryota</v>
          </cell>
          <cell r="H317" t="str">
            <v xml:space="preserve"> Fungi</v>
          </cell>
        </row>
        <row r="318">
          <cell r="B318" t="str">
            <v>A0A094HWH0</v>
          </cell>
          <cell r="C318" t="str">
            <v xml:space="preserve"> Pseudogymnoascus sp. VKM F-4520 (FW-2644).</v>
          </cell>
          <cell r="E318" t="str">
            <v xml:space="preserve"> NCBI_TaxID=1420915 {ECO:0000313|EMBL:KFZ17794.1, ECO:0000313|Proteomes:UP000029308};</v>
          </cell>
          <cell r="G318" t="str">
            <v>Eukaryota</v>
          </cell>
          <cell r="H318" t="str">
            <v xml:space="preserve"> Fungi</v>
          </cell>
        </row>
        <row r="319">
          <cell r="B319" t="str">
            <v>A0A094KES0</v>
          </cell>
          <cell r="C319" t="str">
            <v xml:space="preserve"> Pseudogymnoascus sp. VKM F-4520 (FW-2644).</v>
          </cell>
          <cell r="E319" t="str">
            <v xml:space="preserve"> NCBI_TaxID=1420915 {ECO:0000313|EMBL:KFZ20183.1, ECO:0000313|Proteomes:UP000029308};</v>
          </cell>
          <cell r="G319" t="str">
            <v>Eukaryota</v>
          </cell>
          <cell r="H319" t="str">
            <v xml:space="preserve"> Fungi</v>
          </cell>
        </row>
        <row r="320">
          <cell r="B320" t="str">
            <v>A0A094KPA8</v>
          </cell>
          <cell r="C320" t="str">
            <v xml:space="preserve"> Antrostomus carolinensis (Chuck-will's-widow) (Caprimulgus carolinensis).</v>
          </cell>
          <cell r="E320" t="str">
            <v xml:space="preserve"> NCBI_TaxID=279965 {ECO:0000313|EMBL:KFZ51913.1, ECO:0000313|Proteomes:UP000053620};</v>
          </cell>
          <cell r="G320" t="str">
            <v>Eukaryota</v>
          </cell>
          <cell r="H320" t="str">
            <v xml:space="preserve"> Metazoa</v>
          </cell>
        </row>
        <row r="321">
          <cell r="B321" t="str">
            <v>A0A094MQW9</v>
          </cell>
          <cell r="C321" t="str">
            <v xml:space="preserve"> Podiceps cristatus (great crested grebe).</v>
          </cell>
          <cell r="E321" t="str">
            <v xml:space="preserve"> NCBI_TaxID=345573 {ECO:0000313|EMBL:KFZ57016.1, ECO:0000313|Proteomes:UP000053854};</v>
          </cell>
          <cell r="G321" t="str">
            <v>Eukaryota</v>
          </cell>
          <cell r="H321" t="str">
            <v xml:space="preserve"> Metazoa</v>
          </cell>
        </row>
        <row r="322">
          <cell r="B322" t="str">
            <v>A0A094ZLJ3</v>
          </cell>
          <cell r="C322" t="str">
            <v xml:space="preserve"> Schistosoma haematobium (Blood fluke).</v>
          </cell>
          <cell r="E322" t="str">
            <v xml:space="preserve"> NCBI_TaxID=6185 {ECO:0000313|EMBL:KGB33794.1, ECO:0000313|Proteomes:UP000054474};</v>
          </cell>
          <cell r="G322" t="str">
            <v>Eukaryota</v>
          </cell>
          <cell r="H322" t="str">
            <v xml:space="preserve"> Metazoa</v>
          </cell>
        </row>
        <row r="323">
          <cell r="B323" t="str">
            <v>A0A095AQZ7</v>
          </cell>
          <cell r="C323" t="str">
            <v xml:space="preserve"> Schistosoma haematobium (Blood fluke).</v>
          </cell>
          <cell r="E323" t="str">
            <v xml:space="preserve"> NCBI_TaxID=6185 {ECO:0000313|EMBL:KGB36726.1, ECO:0000313|Proteomes:UP000054474};</v>
          </cell>
          <cell r="G323" t="str">
            <v>Eukaryota</v>
          </cell>
          <cell r="H323" t="str">
            <v xml:space="preserve"> Metazoa</v>
          </cell>
        </row>
        <row r="324">
          <cell r="B324" t="str">
            <v>A0A095C3B2</v>
          </cell>
          <cell r="C324" t="str">
            <v xml:space="preserve"> Schistosoma haematobium (Blood fluke).</v>
          </cell>
          <cell r="E324" t="str">
            <v xml:space="preserve"> NCBI_TaxID=6185 {ECO:0000313|EMBL:KGB36213.1, ECO:0000313|Proteomes:UP000054474};</v>
          </cell>
          <cell r="G324" t="str">
            <v>Eukaryota</v>
          </cell>
          <cell r="H324" t="str">
            <v xml:space="preserve"> Metazoa</v>
          </cell>
        </row>
        <row r="325">
          <cell r="B325" t="str">
            <v>A0A095CBN8</v>
          </cell>
          <cell r="C325" t="str">
            <v xml:space="preserve"> Cryptococcus gattii serotype B (strain R265) (Filobasidiella gattii) (Cryptococcus bacillisporus).</v>
          </cell>
          <cell r="E325" t="str">
            <v xml:space="preserve"> NCBI_TaxID=294750 {ECO:0000313|EMBL:KGB77777.1, ECO:0000313|Proteomes:UP000029445};</v>
          </cell>
          <cell r="G325" t="str">
            <v>Eukaryota</v>
          </cell>
          <cell r="H325" t="str">
            <v xml:space="preserve"> Fungi</v>
          </cell>
        </row>
        <row r="326">
          <cell r="B326" t="str">
            <v>A0A095ESC4</v>
          </cell>
          <cell r="C326" t="str">
            <v xml:space="preserve"> Cryptococcus gattii serotype B (strain R265) (Filobasidiella gattii) (Cryptococcus bacillisporus).</v>
          </cell>
          <cell r="E326" t="str">
            <v xml:space="preserve"> NCBI_TaxID=294750 {ECO:0000313|EMBL:KGB79698.1, ECO:0000313|Proteomes:UP000029445};</v>
          </cell>
          <cell r="G326" t="str">
            <v>Eukaryota</v>
          </cell>
          <cell r="H326" t="str">
            <v xml:space="preserve"> Fungi</v>
          </cell>
        </row>
        <row r="327">
          <cell r="B327" t="str">
            <v>A0A096N7I3</v>
          </cell>
          <cell r="C327" t="str">
            <v xml:space="preserve"> Papio anubis (Olive baboon).</v>
          </cell>
          <cell r="E327" t="str">
            <v xml:space="preserve"> NCBI_TaxID=9555 {ECO:0000313|Ensembl:ENSPANP00000008508, ECO:0000313|Proteomes:UP000028761};</v>
          </cell>
          <cell r="G327" t="str">
            <v>Eukaryota</v>
          </cell>
          <cell r="H327" t="str">
            <v xml:space="preserve"> Metazoa</v>
          </cell>
        </row>
        <row r="328">
          <cell r="B328" t="str">
            <v>A0A096NAT2</v>
          </cell>
          <cell r="C328" t="str">
            <v xml:space="preserve"> Papio anubis (Olive baboon).</v>
          </cell>
          <cell r="E328" t="str">
            <v xml:space="preserve"> NCBI_TaxID=9555 {ECO:0000313|Ensembl:ENSPANP00000009826, ECO:0000313|Proteomes:UP000028761};</v>
          </cell>
          <cell r="G328" t="str">
            <v>Eukaryota</v>
          </cell>
          <cell r="H328" t="str">
            <v xml:space="preserve"> Metazoa</v>
          </cell>
        </row>
        <row r="329">
          <cell r="B329" t="str">
            <v>A0A096NBH6</v>
          </cell>
          <cell r="C329" t="str">
            <v xml:space="preserve"> Papio anubis (Olive baboon).</v>
          </cell>
          <cell r="E329" t="str">
            <v xml:space="preserve"> NCBI_TaxID=9555 {ECO:0000313|Ensembl:ENSPANP00000010124, ECO:0000313|Proteomes:UP000028761};</v>
          </cell>
          <cell r="G329" t="str">
            <v>Eukaryota</v>
          </cell>
          <cell r="H329" t="str">
            <v xml:space="preserve"> Metazoa</v>
          </cell>
        </row>
        <row r="330">
          <cell r="B330" t="str">
            <v>A0A096NQL9</v>
          </cell>
          <cell r="C330" t="str">
            <v xml:space="preserve"> Papio anubis (Olive baboon).</v>
          </cell>
          <cell r="E330" t="str">
            <v xml:space="preserve"> NCBI_TaxID=9555 {ECO:0000313|Ensembl:ENSPANP00000015330, ECO:0000313|Proteomes:UP000028761};</v>
          </cell>
          <cell r="G330" t="str">
            <v>Eukaryota</v>
          </cell>
          <cell r="H330" t="str">
            <v xml:space="preserve"> Metazoa</v>
          </cell>
        </row>
        <row r="331">
          <cell r="B331" t="str">
            <v>A0A096P4J4</v>
          </cell>
          <cell r="C331" t="str">
            <v xml:space="preserve"> Papio anubis (Olive baboon).</v>
          </cell>
          <cell r="E331" t="str">
            <v xml:space="preserve"> NCBI_TaxID=9555 {ECO:0000313|Ensembl:ENSPANP00000020269, ECO:0000313|Proteomes:UP000028761};</v>
          </cell>
          <cell r="G331" t="str">
            <v>Eukaryota</v>
          </cell>
          <cell r="H331" t="str">
            <v xml:space="preserve"> Metazoa</v>
          </cell>
        </row>
        <row r="332">
          <cell r="B332" t="str">
            <v>A0A098VPT4</v>
          </cell>
          <cell r="C332" t="str">
            <v xml:space="preserve"> Mitosporidium daphniae.</v>
          </cell>
          <cell r="E332" t="str">
            <v xml:space="preserve"> NCBI_TaxID=1485682 {ECO:0000313|EMBL:KGG51067.1, ECO:0000313|Proteomes:UP000029725};</v>
          </cell>
          <cell r="G332" t="str">
            <v>Eukaryota</v>
          </cell>
          <cell r="H332" t="str">
            <v xml:space="preserve"> Fungi</v>
          </cell>
        </row>
        <row r="333">
          <cell r="B333" t="str">
            <v>A0A098VQG6</v>
          </cell>
          <cell r="C333" t="str">
            <v xml:space="preserve"> Mitosporidium daphniae.</v>
          </cell>
          <cell r="E333" t="str">
            <v xml:space="preserve"> NCBI_TaxID=1485682 {ECO:0000313|EMBL:KGG49946.1, ECO:0000313|Proteomes:UP000029725};</v>
          </cell>
          <cell r="G333" t="str">
            <v>Eukaryota</v>
          </cell>
          <cell r="H333" t="str">
            <v xml:space="preserve"> Fungi</v>
          </cell>
        </row>
        <row r="334">
          <cell r="B334" t="str">
            <v>A0A099P052</v>
          </cell>
          <cell r="C334" t="str">
            <v xml:space="preserve"> Pichia kudriavzevii (Yeast) (Issatchenkia orientalis).</v>
          </cell>
          <cell r="E334" t="str">
            <v xml:space="preserve"> NCBI_TaxID=4909 {ECO:0000313|EMBL:KGK37679.1, ECO:0000313|Proteomes:UP000029867};</v>
          </cell>
          <cell r="G334" t="str">
            <v>Eukaryota</v>
          </cell>
          <cell r="H334" t="str">
            <v xml:space="preserve"> Fungi</v>
          </cell>
        </row>
        <row r="335">
          <cell r="B335" t="str">
            <v>A0A099P4M0</v>
          </cell>
          <cell r="C335" t="str">
            <v xml:space="preserve"> Pichia kudriavzevii (Yeast) (Issatchenkia orientalis).</v>
          </cell>
          <cell r="E335" t="str">
            <v xml:space="preserve"> NCBI_TaxID=4909 {ECO:0000313|EMBL:KGK39197.1, ECO:0000313|Proteomes:UP000029867};</v>
          </cell>
          <cell r="G335" t="str">
            <v>Eukaryota</v>
          </cell>
          <cell r="H335" t="str">
            <v xml:space="preserve"> Fungi</v>
          </cell>
        </row>
        <row r="336">
          <cell r="B336" t="str">
            <v>A0A099Z410</v>
          </cell>
          <cell r="C336" t="str">
            <v xml:space="preserve"> Tinamus guttatus (White-throated tinamou).</v>
          </cell>
          <cell r="E336" t="str">
            <v xml:space="preserve"> NCBI_TaxID=94827 {ECO:0000313|EMBL:KGL76446.1, ECO:0000313|Proteomes:UP000053641};</v>
          </cell>
          <cell r="G336" t="str">
            <v>Eukaryota</v>
          </cell>
          <cell r="H336" t="str">
            <v xml:space="preserve"> Metazoa</v>
          </cell>
        </row>
        <row r="337">
          <cell r="B337" t="str">
            <v>A0A099Z5E7</v>
          </cell>
          <cell r="C337" t="str">
            <v xml:space="preserve"> Tinamus guttatus (White-throated tinamou).</v>
          </cell>
          <cell r="E337" t="str">
            <v xml:space="preserve"> NCBI_TaxID=94827 {ECO:0000313|EMBL:KGL75995.1, ECO:0000313|Proteomes:UP000053641};</v>
          </cell>
          <cell r="G337" t="str">
            <v>Eukaryota</v>
          </cell>
          <cell r="H337" t="str">
            <v xml:space="preserve"> Metazoa</v>
          </cell>
        </row>
        <row r="338">
          <cell r="B338" t="str">
            <v>A0A099ZB18</v>
          </cell>
          <cell r="C338" t="str">
            <v xml:space="preserve"> Tinamus guttatus (White-throated tinamou).</v>
          </cell>
          <cell r="E338" t="str">
            <v xml:space="preserve"> NCBI_TaxID=94827 {ECO:0000313|EMBL:KGL78218.1, ECO:0000313|Proteomes:UP000053641};</v>
          </cell>
          <cell r="G338" t="str">
            <v>Eukaryota</v>
          </cell>
          <cell r="H338" t="str">
            <v xml:space="preserve"> Metazoa</v>
          </cell>
        </row>
        <row r="339">
          <cell r="B339" t="str">
            <v>A0A0A0A1V2</v>
          </cell>
          <cell r="C339" t="str">
            <v xml:space="preserve"> Charadrius vociferus (Killdeer) (Aegialitis vocifera).</v>
          </cell>
          <cell r="E339" t="str">
            <v xml:space="preserve"> NCBI_TaxID=50402 {ECO:0000313|EMBL:KGL86980.1, ECO:0000313|Proteomes:UP000053858};</v>
          </cell>
          <cell r="G339" t="str">
            <v>Eukaryota</v>
          </cell>
          <cell r="H339" t="str">
            <v xml:space="preserve"> Metazoa</v>
          </cell>
        </row>
        <row r="340">
          <cell r="B340" t="str">
            <v>A0A0A0AF54</v>
          </cell>
          <cell r="C340" t="str">
            <v xml:space="preserve"> Charadrius vociferus (Killdeer) (Aegialitis vocifera).</v>
          </cell>
          <cell r="E340" t="str">
            <v xml:space="preserve"> NCBI_TaxID=50402 {ECO:0000313|EMBL:KGL92088.1, ECO:0000313|Proteomes:UP000053858};</v>
          </cell>
          <cell r="G340" t="str">
            <v>Eukaryota</v>
          </cell>
          <cell r="H340" t="str">
            <v xml:space="preserve"> Metazoa</v>
          </cell>
        </row>
        <row r="341">
          <cell r="B341" t="str">
            <v>A0A0A0ASZ1</v>
          </cell>
          <cell r="C341" t="str">
            <v xml:space="preserve"> Charadrius vociferus (Killdeer) (Aegialitis vocifera).</v>
          </cell>
          <cell r="E341" t="str">
            <v xml:space="preserve"> NCBI_TaxID=50402 {ECO:0000313|EMBL:KGL96220.1, ECO:0000313|Proteomes:UP000053858};</v>
          </cell>
          <cell r="G341" t="str">
            <v>Eukaryota</v>
          </cell>
          <cell r="H341" t="str">
            <v xml:space="preserve"> Metazoa</v>
          </cell>
        </row>
        <row r="342">
          <cell r="B342" t="str">
            <v>A0A0A0KDL1</v>
          </cell>
          <cell r="C342" t="str">
            <v xml:space="preserve"> Cucumis sativus (Cucumber).</v>
          </cell>
          <cell r="E342" t="str">
            <v xml:space="preserve"> NCBI_TaxID=3659 {ECO:0000313|EMBL:KGN47800.1, ECO:0000313|Proteomes:UP000029981};</v>
          </cell>
          <cell r="G342" t="str">
            <v>Eukaryota</v>
          </cell>
          <cell r="H342" t="str">
            <v xml:space="preserve"> Viridiplantae</v>
          </cell>
        </row>
        <row r="343">
          <cell r="B343" t="str">
            <v>A0A0A0KW78</v>
          </cell>
          <cell r="C343" t="str">
            <v xml:space="preserve"> Cucumis sativus (Cucumber).</v>
          </cell>
          <cell r="E343" t="str">
            <v xml:space="preserve"> NCBI_TaxID=3659 {ECO:0000313|EMBL:KGN53124.1, ECO:0000313|Proteomes:UP000029981};</v>
          </cell>
          <cell r="G343" t="str">
            <v>Eukaryota</v>
          </cell>
          <cell r="H343" t="str">
            <v xml:space="preserve"> Viridiplantae</v>
          </cell>
        </row>
        <row r="344">
          <cell r="B344" t="str">
            <v>A0A0A0L3T5</v>
          </cell>
          <cell r="C344" t="str">
            <v xml:space="preserve"> Cucumis sativus (Cucumber).</v>
          </cell>
          <cell r="E344" t="str">
            <v xml:space="preserve"> NCBI_TaxID=3659 {ECO:0000313|EMBL:KGN55272.1, ECO:0000313|Proteomes:UP000029981};</v>
          </cell>
          <cell r="G344" t="str">
            <v>Eukaryota</v>
          </cell>
          <cell r="H344" t="str">
            <v xml:space="preserve"> Viridiplantae</v>
          </cell>
        </row>
        <row r="345">
          <cell r="B345" t="str">
            <v>A0A0A0LC61</v>
          </cell>
          <cell r="C345" t="str">
            <v xml:space="preserve"> Cucumis sativus (Cucumber).</v>
          </cell>
          <cell r="E345" t="str">
            <v xml:space="preserve"> NCBI_TaxID=3659 {ECO:0000313|EMBL:KGN59595.1, ECO:0000313|Proteomes:UP000029981};</v>
          </cell>
          <cell r="G345" t="str">
            <v>Eukaryota</v>
          </cell>
          <cell r="H345" t="str">
            <v xml:space="preserve"> Viridiplantae</v>
          </cell>
        </row>
        <row r="346">
          <cell r="B346" t="str">
            <v>A0A0A0LPY8</v>
          </cell>
          <cell r="C346" t="str">
            <v xml:space="preserve"> Cucumis sativus (Cucumber).</v>
          </cell>
          <cell r="E346" t="str">
            <v xml:space="preserve"> NCBI_TaxID=3659 {ECO:0000313|EMBL:KGN62001.1, ECO:0000313|Proteomes:UP000029981};</v>
          </cell>
          <cell r="G346" t="str">
            <v>Eukaryota</v>
          </cell>
          <cell r="H346" t="str">
            <v xml:space="preserve"> Viridiplantae</v>
          </cell>
        </row>
        <row r="347">
          <cell r="B347" t="str">
            <v>A0A0A0LZS4</v>
          </cell>
          <cell r="C347" t="str">
            <v xml:space="preserve"> Cucumis sativus (Cucumber).</v>
          </cell>
          <cell r="E347" t="str">
            <v xml:space="preserve"> NCBI_TaxID=3659 {ECO:0000313|EMBL:KGN65451.1, ECO:0000313|Proteomes:UP000029981};</v>
          </cell>
          <cell r="G347" t="str">
            <v>Eukaryota</v>
          </cell>
          <cell r="H347" t="str">
            <v xml:space="preserve"> Viridiplantae</v>
          </cell>
        </row>
        <row r="348">
          <cell r="B348" t="str">
            <v>A0A0A0MR02</v>
          </cell>
          <cell r="C348" t="str">
            <v xml:space="preserve"> Homo sapiens (Human).</v>
          </cell>
          <cell r="E348" t="str">
            <v xml:space="preserve"> NCBI_TaxID=9606 {ECO:0000313|Ensembl:ENSP00000298468, ECO:0000313|Proteomes:UP000005640};</v>
          </cell>
          <cell r="G348" t="str">
            <v>Eukaryota</v>
          </cell>
          <cell r="H348" t="str">
            <v xml:space="preserve"> Metazoa</v>
          </cell>
        </row>
        <row r="349">
          <cell r="B349" t="str">
            <v>A0A0A1NLT3</v>
          </cell>
          <cell r="C349" t="str">
            <v xml:space="preserve"> Rhizopus microsporus.</v>
          </cell>
          <cell r="E349" t="str">
            <v xml:space="preserve"> NCBI_TaxID=58291 {ECO:0000313|EMBL:CEJ00413.1, ECO:0000313|Proteomes:UP000038169};</v>
          </cell>
          <cell r="G349" t="str">
            <v>Eukaryota</v>
          </cell>
          <cell r="H349" t="str">
            <v xml:space="preserve"> Fungi</v>
          </cell>
        </row>
        <row r="350">
          <cell r="B350" t="str">
            <v>A0A0A1NU30</v>
          </cell>
          <cell r="C350" t="str">
            <v xml:space="preserve"> Rhizopus microsporus.</v>
          </cell>
          <cell r="E350" t="str">
            <v xml:space="preserve"> NCBI_TaxID=58291 {ECO:0000313|EMBL:CEI95258.1, ECO:0000313|Proteomes:UP000038169};</v>
          </cell>
          <cell r="G350" t="str">
            <v>Eukaryota</v>
          </cell>
          <cell r="H350" t="str">
            <v xml:space="preserve"> Fungi</v>
          </cell>
        </row>
        <row r="351">
          <cell r="B351" t="str">
            <v>A0A0A1P7I3</v>
          </cell>
          <cell r="C351" t="str">
            <v xml:space="preserve"> Rhizopus microsporus.</v>
          </cell>
          <cell r="E351" t="str">
            <v xml:space="preserve"> NCBI_TaxID=58291 {ECO:0000313|EMBL:CEJ00912.1, ECO:0000313|Proteomes:UP000038169};</v>
          </cell>
          <cell r="G351" t="str">
            <v>Eukaryota</v>
          </cell>
          <cell r="H351" t="str">
            <v xml:space="preserve"> Fungi</v>
          </cell>
        </row>
        <row r="352">
          <cell r="B352" t="str">
            <v>A0A0A1PHA8</v>
          </cell>
          <cell r="C352" t="str">
            <v xml:space="preserve"> Rhizopus microsporus.</v>
          </cell>
          <cell r="E352" t="str">
            <v xml:space="preserve"> NCBI_TaxID=58291 {ECO:0000313|EMBL:CEJ04250.1, ECO:0000313|Proteomes:UP000038169};</v>
          </cell>
          <cell r="G352" t="str">
            <v>Eukaryota</v>
          </cell>
          <cell r="H352" t="str">
            <v xml:space="preserve"> Fungi</v>
          </cell>
        </row>
        <row r="353">
          <cell r="B353" t="str">
            <v>A0A0A1T4B7</v>
          </cell>
          <cell r="C353" t="str">
            <v xml:space="preserve"> Torrubiella hemipterigena.</v>
          </cell>
          <cell r="E353" t="str">
            <v xml:space="preserve"> NCBI_TaxID=1531966 {ECO:0000313|EMBL:CEJ80955.1, ECO:0000313|Proteomes:UP000039046};</v>
          </cell>
          <cell r="G353" t="str">
            <v>Eukaryota</v>
          </cell>
          <cell r="H353" t="str">
            <v xml:space="preserve"> Fungi</v>
          </cell>
        </row>
        <row r="354">
          <cell r="B354" t="str">
            <v>A0A0A1TS76</v>
          </cell>
          <cell r="C354" t="str">
            <v xml:space="preserve"> Torrubiella hemipterigena.</v>
          </cell>
          <cell r="E354" t="str">
            <v xml:space="preserve"> NCBI_TaxID=1531966 {ECO:0000313|EMBL:CEJ94267.1, ECO:0000313|Proteomes:UP000039046};</v>
          </cell>
          <cell r="G354" t="str">
            <v>Eukaryota</v>
          </cell>
          <cell r="H354" t="str">
            <v xml:space="preserve"> Fungi</v>
          </cell>
        </row>
        <row r="355">
          <cell r="B355" t="str">
            <v>A0A0A1U0K1</v>
          </cell>
          <cell r="C355" t="str">
            <v xml:space="preserve"> Entamoeba invadens IP1.</v>
          </cell>
          <cell r="E355" t="str">
            <v xml:space="preserve"> NCBI_TaxID=370355 {ECO:0000313|EMBL:ELP86083.1, ECO:0000313|Proteomes:UP000014680};</v>
          </cell>
          <cell r="G355" t="str">
            <v>Eukaryota</v>
          </cell>
          <cell r="H355" t="str">
            <v xml:space="preserve"> Amoebozoa</v>
          </cell>
        </row>
        <row r="356">
          <cell r="B356" t="str">
            <v>A0A0A1V2Q8</v>
          </cell>
          <cell r="C356" t="str">
            <v xml:space="preserve"> Metarhizium robertsii.</v>
          </cell>
          <cell r="E356" t="str">
            <v xml:space="preserve"> NCBI_TaxID=568076 {ECO:0000313|EMBL:EXV04444.1, ECO:0000313|Proteomes:UP000030151};</v>
          </cell>
          <cell r="G356" t="str">
            <v>Eukaryota</v>
          </cell>
          <cell r="H356" t="str">
            <v xml:space="preserve"> Fungi</v>
          </cell>
        </row>
        <row r="357">
          <cell r="B357" t="str">
            <v>A0A0A2I367</v>
          </cell>
          <cell r="C357" t="str">
            <v xml:space="preserve"> Penicillium expansum (Blue mold rot fungus).</v>
          </cell>
          <cell r="E357" t="str">
            <v xml:space="preserve"> NCBI_TaxID=27334 {ECO:0000313|EMBL:KGO59286.1, ECO:0000313|Proteomes:UP000030143};</v>
          </cell>
          <cell r="G357" t="str">
            <v>Eukaryota</v>
          </cell>
          <cell r="H357" t="str">
            <v xml:space="preserve"> Fungi</v>
          </cell>
        </row>
        <row r="358">
          <cell r="B358" t="str">
            <v>A0A0A2IP77</v>
          </cell>
          <cell r="C358" t="str">
            <v xml:space="preserve"> Penicillium expansum (Blue mold rot fungus).</v>
          </cell>
          <cell r="E358" t="str">
            <v xml:space="preserve"> NCBI_TaxID=27334 {ECO:0000313|EMBL:KGO53152.1, ECO:0000313|Proteomes:UP000030143};</v>
          </cell>
          <cell r="G358" t="str">
            <v>Eukaryota</v>
          </cell>
          <cell r="H358" t="str">
            <v xml:space="preserve"> Fungi</v>
          </cell>
        </row>
        <row r="359">
          <cell r="B359" t="str">
            <v>A0A0A2K7F4</v>
          </cell>
          <cell r="C359" t="str">
            <v xml:space="preserve"> Penicillium italicum (Blue mold).</v>
          </cell>
          <cell r="E359" t="str">
            <v xml:space="preserve"> NCBI_TaxID=40296 {ECO:0000313|EMBL:KGO63749.1, ECO:0000313|Proteomes:UP000030104};</v>
          </cell>
          <cell r="G359" t="str">
            <v>Eukaryota</v>
          </cell>
          <cell r="H359" t="str">
            <v xml:space="preserve"> Fungi</v>
          </cell>
        </row>
        <row r="360">
          <cell r="B360" t="str">
            <v>A0A0A2KVS6</v>
          </cell>
          <cell r="C360" t="str">
            <v xml:space="preserve"> Penicillium italicum (Blue mold).</v>
          </cell>
          <cell r="E360" t="str">
            <v xml:space="preserve"> NCBI_TaxID=40296 {ECO:0000313|EMBL:KGO68465.1, ECO:0000313|Proteomes:UP000030104};</v>
          </cell>
          <cell r="G360" t="str">
            <v>Eukaryota</v>
          </cell>
          <cell r="H360" t="str">
            <v xml:space="preserve"> Fungi</v>
          </cell>
        </row>
        <row r="361">
          <cell r="B361" t="str">
            <v>A0A0A2UZ74</v>
          </cell>
          <cell r="C361" t="str">
            <v xml:space="preserve"> Paracoccidioides lutzii (strain ATCC MYA-826 / Pb01) (Paracoccidioides brasiliensis).</v>
          </cell>
          <cell r="E361" t="str">
            <v xml:space="preserve"> NCBI_TaxID=502779 {ECO:0000313|EMBL:KGQ00881.1, ECO:0000313|Proteomes:UP000002059};</v>
          </cell>
          <cell r="G361" t="str">
            <v>Eukaryota</v>
          </cell>
          <cell r="H361" t="str">
            <v xml:space="preserve"> Fungi</v>
          </cell>
        </row>
        <row r="362">
          <cell r="B362" t="str">
            <v>A0A0A2V3C5</v>
          </cell>
          <cell r="C362" t="str">
            <v xml:space="preserve"> Paracoccidioides lutzii (strain ATCC MYA-826 / Pb01) (Paracoccidioides brasiliensis).</v>
          </cell>
          <cell r="E362" t="str">
            <v xml:space="preserve"> NCBI_TaxID=502779 {ECO:0000313|EMBL:KGQ00882.1, ECO:0000313|Proteomes:UP000002059};</v>
          </cell>
          <cell r="G362" t="str">
            <v>Eukaryota</v>
          </cell>
          <cell r="H362" t="str">
            <v xml:space="preserve"> Fungi</v>
          </cell>
        </row>
        <row r="363">
          <cell r="B363" t="str">
            <v>A0A0A2V9Z5</v>
          </cell>
          <cell r="C363" t="str">
            <v xml:space="preserve"> Beauveria bassiana D1-5.</v>
          </cell>
          <cell r="E363" t="str">
            <v xml:space="preserve"> NCBI_TaxID=1245745 {ECO:0000313|EMBL:KGQ04338.1, ECO:0000313|Proteomes:UP000030106};</v>
          </cell>
          <cell r="G363" t="str">
            <v>Eukaryota</v>
          </cell>
          <cell r="H363" t="str">
            <v xml:space="preserve"> Fungi</v>
          </cell>
        </row>
        <row r="364">
          <cell r="B364" t="str">
            <v>A0A0A2VBR9</v>
          </cell>
          <cell r="C364" t="str">
            <v xml:space="preserve"> Beauveria bassiana D1-5.</v>
          </cell>
          <cell r="E364" t="str">
            <v xml:space="preserve"> NCBI_TaxID=1245745 {ECO:0000313|EMBL:KGQ05336.1, ECO:0000313|Proteomes:UP000030106};</v>
          </cell>
          <cell r="G364" t="str">
            <v>Eukaryota</v>
          </cell>
          <cell r="H364" t="str">
            <v xml:space="preserve"> Fungi</v>
          </cell>
        </row>
        <row r="365">
          <cell r="B365" t="str">
            <v>A0A0A8L8U2</v>
          </cell>
          <cell r="C365" t="str">
            <v xml:space="preserve"> Kluyveromyces dobzhanskii CBS 2104.</v>
          </cell>
          <cell r="E365" t="str">
            <v xml:space="preserve"> NCBI_TaxID=1427455 {ECO:0000313|EMBL:CDO95501.1, ECO:0000313|Proteomes:UP000031516};</v>
          </cell>
          <cell r="G365" t="str">
            <v>Eukaryota</v>
          </cell>
          <cell r="H365" t="str">
            <v xml:space="preserve"> Fungi</v>
          </cell>
        </row>
        <row r="366">
          <cell r="B366" t="str">
            <v>A0A0A8LBR6</v>
          </cell>
          <cell r="C366" t="str">
            <v xml:space="preserve"> Kluyveromyces dobzhanskii CBS 2104.</v>
          </cell>
          <cell r="E366" t="str">
            <v xml:space="preserve"> NCBI_TaxID=1427455 {ECO:0000313|EMBL:CDO95620.1, ECO:0000313|Proteomes:UP000031516};</v>
          </cell>
          <cell r="G366" t="str">
            <v>Eukaryota</v>
          </cell>
          <cell r="H366" t="str">
            <v xml:space="preserve"> Fungi</v>
          </cell>
        </row>
        <row r="367">
          <cell r="B367" t="str">
            <v>A0A0B0MGX7</v>
          </cell>
          <cell r="C367" t="str">
            <v xml:space="preserve"> Gossypium arboreum (Tree cotton) (Gossypium nanking).</v>
          </cell>
          <cell r="E367" t="str">
            <v xml:space="preserve"> NCBI_TaxID=29729 {ECO:0000313|EMBL:KHG01383.1, ECO:0000313|Proteomes:UP000032142};</v>
          </cell>
          <cell r="G367" t="str">
            <v>Eukaryota</v>
          </cell>
          <cell r="H367" t="str">
            <v xml:space="preserve"> Viridiplantae</v>
          </cell>
        </row>
        <row r="368">
          <cell r="B368" t="str">
            <v>A0A0B0MI01</v>
          </cell>
          <cell r="C368" t="str">
            <v xml:space="preserve"> Gossypium arboreum (Tree cotton) (Gossypium nanking).</v>
          </cell>
          <cell r="E368" t="str">
            <v xml:space="preserve"> NCBI_TaxID=29729 {ECO:0000313|EMBL:KHG00012.1, ECO:0000313|Proteomes:UP000032142};</v>
          </cell>
          <cell r="G368" t="str">
            <v>Eukaryota</v>
          </cell>
          <cell r="H368" t="str">
            <v xml:space="preserve"> Viridiplantae</v>
          </cell>
        </row>
        <row r="369">
          <cell r="B369" t="str">
            <v>A0A0B0MMM3</v>
          </cell>
          <cell r="C369" t="str">
            <v xml:space="preserve"> Gossypium arboreum (Tree cotton) (Gossypium nanking).</v>
          </cell>
          <cell r="E369" t="str">
            <v xml:space="preserve"> NCBI_TaxID=29729 {ECO:0000313|EMBL:KHG00734.1, ECO:0000313|Proteomes:UP000032142};</v>
          </cell>
          <cell r="G369" t="str">
            <v>Eukaryota</v>
          </cell>
          <cell r="H369" t="str">
            <v xml:space="preserve"> Viridiplantae</v>
          </cell>
        </row>
        <row r="370">
          <cell r="B370" t="str">
            <v>A0A0B0MUS4</v>
          </cell>
          <cell r="C370" t="str">
            <v xml:space="preserve"> Gossypium arboreum (Tree cotton) (Gossypium nanking).</v>
          </cell>
          <cell r="E370" t="str">
            <v xml:space="preserve"> NCBI_TaxID=29729 {ECO:0000313|EMBL:KHG03239.1, ECO:0000313|Proteomes:UP000032142};</v>
          </cell>
          <cell r="G370" t="str">
            <v>Eukaryota</v>
          </cell>
          <cell r="H370" t="str">
            <v xml:space="preserve"> Viridiplantae</v>
          </cell>
        </row>
        <row r="371">
          <cell r="B371" t="str">
            <v>A0A0B0MXH2</v>
          </cell>
          <cell r="C371" t="str">
            <v xml:space="preserve"> Gossypium arboreum (Tree cotton) (Gossypium nanking).</v>
          </cell>
          <cell r="E371" t="str">
            <v xml:space="preserve"> NCBI_TaxID=29729 {ECO:0000313|EMBL:KHG03636.1, ECO:0000313|Proteomes:UP000032142};</v>
          </cell>
          <cell r="G371" t="str">
            <v>Eukaryota</v>
          </cell>
          <cell r="H371" t="str">
            <v xml:space="preserve"> Viridiplantae</v>
          </cell>
        </row>
        <row r="372">
          <cell r="B372" t="str">
            <v>A0A0B0N287</v>
          </cell>
          <cell r="C372" t="str">
            <v xml:space="preserve"> Gossypium arboreum (Tree cotton) (Gossypium nanking).</v>
          </cell>
          <cell r="E372" t="str">
            <v xml:space="preserve"> NCBI_TaxID=29729 {ECO:0000313|EMBL:KHG07130.1, ECO:0000313|Proteomes:UP000032142};</v>
          </cell>
          <cell r="G372" t="str">
            <v>Eukaryota</v>
          </cell>
          <cell r="H372" t="str">
            <v xml:space="preserve"> Viridiplantae</v>
          </cell>
        </row>
        <row r="373">
          <cell r="B373" t="str">
            <v>A0A0B0N3C6</v>
          </cell>
          <cell r="C373" t="str">
            <v xml:space="preserve"> Gossypium arboreum (Tree cotton) (Gossypium nanking).</v>
          </cell>
          <cell r="E373" t="str">
            <v xml:space="preserve"> NCBI_TaxID=29729 {ECO:0000313|EMBL:KHG05706.1, ECO:0000313|Proteomes:UP000032142};</v>
          </cell>
          <cell r="G373" t="str">
            <v>Eukaryota</v>
          </cell>
          <cell r="H373" t="str">
            <v xml:space="preserve"> Viridiplantae</v>
          </cell>
        </row>
        <row r="374">
          <cell r="B374" t="str">
            <v>A0A0B0N5J5</v>
          </cell>
          <cell r="C374" t="str">
            <v xml:space="preserve"> Gossypium arboreum (Tree cotton) (Gossypium nanking).</v>
          </cell>
          <cell r="E374" t="str">
            <v xml:space="preserve"> NCBI_TaxID=29729 {ECO:0000313|EMBL:KHG07129.1, ECO:0000313|Proteomes:UP000032142};</v>
          </cell>
          <cell r="G374" t="str">
            <v>Eukaryota</v>
          </cell>
          <cell r="H374" t="str">
            <v xml:space="preserve"> Viridiplantae</v>
          </cell>
        </row>
        <row r="375">
          <cell r="B375" t="str">
            <v>A0A0B0NBU7</v>
          </cell>
          <cell r="C375" t="str">
            <v xml:space="preserve"> Gossypium arboreum (Tree cotton) (Gossypium nanking).</v>
          </cell>
          <cell r="E375" t="str">
            <v xml:space="preserve"> NCBI_TaxID=29729 {ECO:0000313|EMBL:KHG10147.1, ECO:0000313|Proteomes:UP000032142};</v>
          </cell>
          <cell r="G375" t="str">
            <v>Eukaryota</v>
          </cell>
          <cell r="H375" t="str">
            <v xml:space="preserve"> Viridiplantae</v>
          </cell>
        </row>
        <row r="376">
          <cell r="B376" t="str">
            <v>A0A0B0NKW9</v>
          </cell>
          <cell r="C376" t="str">
            <v xml:space="preserve"> Gossypium arboreum (Tree cotton) (Gossypium nanking).</v>
          </cell>
          <cell r="E376" t="str">
            <v xml:space="preserve"> NCBI_TaxID=29729 {ECO:0000313|EMBL:KHG11726.1, ECO:0000313|Proteomes:UP000032142};</v>
          </cell>
          <cell r="G376" t="str">
            <v>Eukaryota</v>
          </cell>
          <cell r="H376" t="str">
            <v xml:space="preserve"> Viridiplantae</v>
          </cell>
        </row>
        <row r="377">
          <cell r="B377" t="str">
            <v>A0A0B0NM95</v>
          </cell>
          <cell r="C377" t="str">
            <v xml:space="preserve"> Gossypium arboreum (Tree cotton) (Gossypium nanking).</v>
          </cell>
          <cell r="E377" t="str">
            <v xml:space="preserve"> NCBI_TaxID=29729 {ECO:0000313|EMBL:KHG13762.1, ECO:0000313|Proteomes:UP000032142};</v>
          </cell>
          <cell r="G377" t="str">
            <v>Eukaryota</v>
          </cell>
          <cell r="H377" t="str">
            <v xml:space="preserve"> Viridiplantae</v>
          </cell>
        </row>
        <row r="378">
          <cell r="B378" t="str">
            <v>A0A0B0NUY8</v>
          </cell>
          <cell r="C378" t="str">
            <v xml:space="preserve"> Gossypium arboreum (Tree cotton) (Gossypium nanking).</v>
          </cell>
          <cell r="E378" t="str">
            <v xml:space="preserve"> NCBI_TaxID=29729 {ECO:0000313|EMBL:KHG14881.1, ECO:0000313|Proteomes:UP000032142};</v>
          </cell>
          <cell r="G378" t="str">
            <v>Eukaryota</v>
          </cell>
          <cell r="H378" t="str">
            <v xml:space="preserve"> Viridiplantae</v>
          </cell>
        </row>
        <row r="379">
          <cell r="B379" t="str">
            <v>A0A0B0PAV8</v>
          </cell>
          <cell r="C379" t="str">
            <v xml:space="preserve"> Gossypium arboreum (Tree cotton) (Gossypium nanking).</v>
          </cell>
          <cell r="E379" t="str">
            <v xml:space="preserve"> NCBI_TaxID=29729 {ECO:0000313|EMBL:KHG20441.1, ECO:0000313|Proteomes:UP000032142};</v>
          </cell>
          <cell r="G379" t="str">
            <v>Eukaryota</v>
          </cell>
          <cell r="H379" t="str">
            <v xml:space="preserve"> Viridiplantae</v>
          </cell>
        </row>
        <row r="380">
          <cell r="B380" t="str">
            <v>A0A0B0PUE0</v>
          </cell>
          <cell r="C380" t="str">
            <v xml:space="preserve"> Gossypium arboreum (Tree cotton) (Gossypium nanking).</v>
          </cell>
          <cell r="E380" t="str">
            <v xml:space="preserve"> NCBI_TaxID=29729 {ECO:0000313|EMBL:KHG28442.1, ECO:0000313|Proteomes:UP000032142};</v>
          </cell>
          <cell r="G380" t="str">
            <v>Eukaryota</v>
          </cell>
          <cell r="H380" t="str">
            <v xml:space="preserve"> Viridiplantae</v>
          </cell>
        </row>
        <row r="381">
          <cell r="B381" t="str">
            <v>A0A0B1NYZ7</v>
          </cell>
          <cell r="C381" t="str">
            <v xml:space="preserve"> Uncinula necator (Grape powdery mildew).</v>
          </cell>
          <cell r="E381" t="str">
            <v xml:space="preserve"> NCBI_TaxID=52586 {ECO:0000313|EMBL:KHJ31203.1, ECO:0000313|Proteomes:UP000030854};</v>
          </cell>
          <cell r="G381" t="str">
            <v>Eukaryota</v>
          </cell>
          <cell r="H381" t="str">
            <v xml:space="preserve"> Fungi</v>
          </cell>
        </row>
        <row r="382">
          <cell r="B382" t="str">
            <v>A0A0B1PGN2</v>
          </cell>
          <cell r="C382" t="str">
            <v xml:space="preserve"> Uncinula necator (Grape powdery mildew).</v>
          </cell>
          <cell r="E382" t="str">
            <v xml:space="preserve"> NCBI_TaxID=52586 {ECO:0000313|EMBL:KHJ36410.1, ECO:0000313|Proteomes:UP000030854};</v>
          </cell>
          <cell r="G382" t="str">
            <v>Eukaryota</v>
          </cell>
          <cell r="H382" t="str">
            <v xml:space="preserve"> Fungi</v>
          </cell>
        </row>
        <row r="383">
          <cell r="B383" t="str">
            <v>A0A0B1S0L2</v>
          </cell>
          <cell r="C383" t="str">
            <v xml:space="preserve"> Oesophagostomum dentatum (Nodular worm).</v>
          </cell>
          <cell r="E383" t="str">
            <v xml:space="preserve"> NCBI_TaxID=61180 {ECO:0000313|EMBL:KHJ78474.1, ECO:0000313|Proteomes:UP000053660};</v>
          </cell>
          <cell r="G383" t="str">
            <v>Eukaryota</v>
          </cell>
          <cell r="H383" t="str">
            <v xml:space="preserve"> Metazoa</v>
          </cell>
        </row>
        <row r="384">
          <cell r="B384" t="str">
            <v>A0A0B1STY9</v>
          </cell>
          <cell r="C384" t="str">
            <v xml:space="preserve"> Oesophagostomum dentatum (Nodular worm).</v>
          </cell>
          <cell r="E384" t="str">
            <v xml:space="preserve"> NCBI_TaxID=61180 {ECO:0000313|EMBL:KHJ87366.1, ECO:0000313|Proteomes:UP000053660};</v>
          </cell>
          <cell r="G384" t="str">
            <v>Eukaryota</v>
          </cell>
          <cell r="H384" t="str">
            <v xml:space="preserve"> Metazoa</v>
          </cell>
        </row>
        <row r="385">
          <cell r="B385" t="str">
            <v>A0A0B1T4T1</v>
          </cell>
          <cell r="C385" t="str">
            <v xml:space="preserve"> Oesophagostomum dentatum (Nodular worm).</v>
          </cell>
          <cell r="E385" t="str">
            <v xml:space="preserve"> NCBI_TaxID=61180 {ECO:0000313|EMBL:KHJ92234.1, ECO:0000313|Proteomes:UP000053660};</v>
          </cell>
          <cell r="G385" t="str">
            <v>Eukaryota</v>
          </cell>
          <cell r="H385" t="str">
            <v xml:space="preserve"> Metazoa</v>
          </cell>
        </row>
        <row r="386">
          <cell r="B386" t="str">
            <v>A0A0B1T8H3</v>
          </cell>
          <cell r="C386" t="str">
            <v xml:space="preserve"> Oesophagostomum dentatum (Nodular worm).</v>
          </cell>
          <cell r="E386" t="str">
            <v xml:space="preserve"> NCBI_TaxID=61180 {ECO:0000313|EMBL:KHJ93878.1, ECO:0000313|Proteomes:UP000053660};</v>
          </cell>
          <cell r="G386" t="str">
            <v>Eukaryota</v>
          </cell>
          <cell r="H386" t="str">
            <v xml:space="preserve"> Metazoa</v>
          </cell>
        </row>
        <row r="387">
          <cell r="B387" t="str">
            <v>A0A0B1TDG2</v>
          </cell>
          <cell r="C387" t="str">
            <v xml:space="preserve"> Oesophagostomum dentatum (Nodular worm).</v>
          </cell>
          <cell r="E387" t="str">
            <v xml:space="preserve"> NCBI_TaxID=61180 {ECO:0000313|EMBL:KHJ93877.1, ECO:0000313|Proteomes:UP000053660};</v>
          </cell>
          <cell r="G387" t="str">
            <v>Eukaryota</v>
          </cell>
          <cell r="H387" t="str">
            <v xml:space="preserve"> Metazoa</v>
          </cell>
        </row>
        <row r="388">
          <cell r="B388" t="str">
            <v>A0A0B2PJ81</v>
          </cell>
          <cell r="C388" t="str">
            <v xml:space="preserve"> Glycine soja (Wild soybean).</v>
          </cell>
          <cell r="E388" t="str">
            <v xml:space="preserve"> NCBI_TaxID=3848 {ECO:0000313|EMBL:KHN07668.1, ECO:0000313|Proteomes:UP000053555};</v>
          </cell>
          <cell r="G388" t="str">
            <v>Eukaryota</v>
          </cell>
          <cell r="H388" t="str">
            <v xml:space="preserve"> Viridiplantae</v>
          </cell>
        </row>
        <row r="389">
          <cell r="B389" t="str">
            <v>A0A0B2PMC3</v>
          </cell>
          <cell r="C389" t="str">
            <v xml:space="preserve"> Glycine soja (Wild soybean).</v>
          </cell>
          <cell r="E389" t="str">
            <v xml:space="preserve"> NCBI_TaxID=3848 {ECO:0000313|EMBL:KHN08859.1, ECO:0000313|Proteomes:UP000053555};</v>
          </cell>
          <cell r="G389" t="str">
            <v>Eukaryota</v>
          </cell>
          <cell r="H389" t="str">
            <v xml:space="preserve"> Viridiplantae</v>
          </cell>
        </row>
        <row r="390">
          <cell r="B390" t="str">
            <v>A0A0B2PUI7</v>
          </cell>
          <cell r="C390" t="str">
            <v xml:space="preserve"> Glycine soja (Wild soybean).</v>
          </cell>
          <cell r="E390" t="str">
            <v xml:space="preserve"> NCBI_TaxID=3848 {ECO:0000313|EMBL:KHN12996.1, ECO:0000313|Proteomes:UP000053555};</v>
          </cell>
          <cell r="G390" t="str">
            <v>Eukaryota</v>
          </cell>
          <cell r="H390" t="str">
            <v xml:space="preserve"> Viridiplantae</v>
          </cell>
        </row>
        <row r="391">
          <cell r="B391" t="str">
            <v>A0A0B2Q0H5</v>
          </cell>
          <cell r="C391" t="str">
            <v xml:space="preserve"> Glycine soja (Wild soybean).</v>
          </cell>
          <cell r="E391" t="str">
            <v xml:space="preserve"> NCBI_TaxID=3848 {ECO:0000313|EMBL:KHN13488.1, ECO:0000313|Proteomes:UP000053555};</v>
          </cell>
          <cell r="G391" t="str">
            <v>Eukaryota</v>
          </cell>
          <cell r="H391" t="str">
            <v xml:space="preserve"> Viridiplantae</v>
          </cell>
        </row>
        <row r="392">
          <cell r="B392" t="str">
            <v>A0A0B2QRF3</v>
          </cell>
          <cell r="C392" t="str">
            <v xml:space="preserve"> Glycine soja (Wild soybean).</v>
          </cell>
          <cell r="E392" t="str">
            <v xml:space="preserve"> NCBI_TaxID=3848 {ECO:0000313|EMBL:KHN22704.1, ECO:0000313|Proteomes:UP000053555};</v>
          </cell>
          <cell r="G392" t="str">
            <v>Eukaryota</v>
          </cell>
          <cell r="H392" t="str">
            <v xml:space="preserve"> Viridiplantae</v>
          </cell>
        </row>
        <row r="393">
          <cell r="B393" t="str">
            <v>A0A0B2RHK8</v>
          </cell>
          <cell r="C393" t="str">
            <v xml:space="preserve"> Glycine soja (Wild soybean).</v>
          </cell>
          <cell r="E393" t="str">
            <v xml:space="preserve"> NCBI_TaxID=3848 {ECO:0000313|EMBL:KHN31779.1, ECO:0000313|Proteomes:UP000053555};</v>
          </cell>
          <cell r="G393" t="str">
            <v>Eukaryota</v>
          </cell>
          <cell r="H393" t="str">
            <v xml:space="preserve"> Viridiplantae</v>
          </cell>
        </row>
        <row r="394">
          <cell r="B394" t="str">
            <v>A0A0B2UKI1</v>
          </cell>
          <cell r="C394" t="str">
            <v xml:space="preserve"> Ordospora colligata OC4.</v>
          </cell>
          <cell r="E394" t="str">
            <v xml:space="preserve"> NCBI_TaxID=1354746 {ECO:0000313|EMBL:KHN69552.1, ECO:0000313|Proteomes:UP000031056};</v>
          </cell>
          <cell r="G394" t="str">
            <v>Eukaryota</v>
          </cell>
          <cell r="H394" t="str">
            <v xml:space="preserve"> Fungi</v>
          </cell>
        </row>
        <row r="395">
          <cell r="B395" t="str">
            <v>A0A0B2V317</v>
          </cell>
          <cell r="C395" t="str">
            <v xml:space="preserve"> Toxocara canis (Canine roundworm).</v>
          </cell>
          <cell r="E395" t="str">
            <v xml:space="preserve"> NCBI_TaxID=6265 {ECO:0000313|EMBL:KHN75948.1, ECO:0000313|Proteomes:UP000031036};</v>
          </cell>
          <cell r="G395" t="str">
            <v>Eukaryota</v>
          </cell>
          <cell r="H395" t="str">
            <v xml:space="preserve"> Metazoa</v>
          </cell>
        </row>
        <row r="396">
          <cell r="B396" t="str">
            <v>A0A0B2VIK1</v>
          </cell>
          <cell r="C396" t="str">
            <v xml:space="preserve"> Toxocara canis (Canine roundworm).</v>
          </cell>
          <cell r="E396" t="str">
            <v xml:space="preserve"> NCBI_TaxID=6265 {ECO:0000313|EMBL:KHN83326.1, ECO:0000313|Proteomes:UP000031036};</v>
          </cell>
          <cell r="G396" t="str">
            <v>Eukaryota</v>
          </cell>
          <cell r="H396" t="str">
            <v xml:space="preserve"> Metazoa</v>
          </cell>
        </row>
        <row r="397">
          <cell r="B397" t="str">
            <v>A0A0B2WM91</v>
          </cell>
          <cell r="C397" t="str">
            <v xml:space="preserve"> Metarhizium album ARSEF 1941.</v>
          </cell>
          <cell r="E397" t="str">
            <v xml:space="preserve"> NCBI_TaxID=1081103 {ECO:0000313|EMBL:KHN95073.1, ECO:0000313|Proteomes:UP000030816};</v>
          </cell>
          <cell r="G397" t="str">
            <v>Eukaryota</v>
          </cell>
          <cell r="H397" t="str">
            <v xml:space="preserve"> Fungi</v>
          </cell>
        </row>
        <row r="398">
          <cell r="B398" t="str">
            <v>A0A0B2WS85</v>
          </cell>
          <cell r="C398" t="str">
            <v xml:space="preserve"> Metarhizium album ARSEF 1941.</v>
          </cell>
          <cell r="E398" t="str">
            <v xml:space="preserve"> NCBI_TaxID=1081103 {ECO:0000313|EMBL:KHN95810.1, ECO:0000313|Proteomes:UP000030816};</v>
          </cell>
          <cell r="G398" t="str">
            <v>Eukaryota</v>
          </cell>
          <cell r="H398" t="str">
            <v xml:space="preserve"> Fungi</v>
          </cell>
        </row>
        <row r="399">
          <cell r="B399" t="str">
            <v>A0A0B4GBW1</v>
          </cell>
          <cell r="C399" t="str">
            <v xml:space="preserve"> Metarhizium guizhouense ARSEF 977.</v>
          </cell>
          <cell r="E399" t="str">
            <v xml:space="preserve"> NCBI_TaxID=1276136 {ECO:0000313|EMBL:KID84355.1, ECO:0000313|Proteomes:UP000031192};</v>
          </cell>
          <cell r="G399" t="str">
            <v>Eukaryota</v>
          </cell>
          <cell r="H399" t="str">
            <v xml:space="preserve"> Fungi</v>
          </cell>
        </row>
        <row r="400">
          <cell r="B400" t="str">
            <v>A0A0B4I9L6</v>
          </cell>
          <cell r="C400" t="str">
            <v xml:space="preserve"> Metarhizium guizhouense ARSEF 977.</v>
          </cell>
          <cell r="E400" t="str">
            <v xml:space="preserve"> NCBI_TaxID=1276136 {ECO:0000313|EMBL:KID90404.1, ECO:0000313|Proteomes:UP000031192};</v>
          </cell>
          <cell r="G400" t="str">
            <v>Eukaryota</v>
          </cell>
          <cell r="H400" t="str">
            <v xml:space="preserve"> Fungi</v>
          </cell>
        </row>
        <row r="401">
          <cell r="B401" t="str">
            <v>A0A0B7NKJ2</v>
          </cell>
          <cell r="C401" t="str">
            <v xml:space="preserve"> Parasitella parasitica.</v>
          </cell>
          <cell r="E401" t="str">
            <v xml:space="preserve"> NCBI_TaxID=35722 {ECO:0000313|EMBL:CEP16024.1, ECO:0000313|Proteomes:UP000054107};</v>
          </cell>
          <cell r="G401" t="str">
            <v>Eukaryota</v>
          </cell>
          <cell r="H401" t="str">
            <v xml:space="preserve"> Fungi</v>
          </cell>
        </row>
        <row r="402">
          <cell r="B402" t="str">
            <v>A0A0B7NMF7</v>
          </cell>
          <cell r="C402" t="str">
            <v xml:space="preserve"> Parasitella parasitica.</v>
          </cell>
          <cell r="E402" t="str">
            <v xml:space="preserve"> NCBI_TaxID=35722 {ECO:0000313|EMBL:CEP16129.1, ECO:0000313|Proteomes:UP000054107};</v>
          </cell>
          <cell r="G402" t="str">
            <v>Eukaryota</v>
          </cell>
          <cell r="H402" t="str">
            <v xml:space="preserve"> Fungi</v>
          </cell>
        </row>
        <row r="403">
          <cell r="B403" t="str">
            <v>A0A0B7NR71</v>
          </cell>
          <cell r="C403" t="str">
            <v xml:space="preserve"> Parasitella parasitica.</v>
          </cell>
          <cell r="E403" t="str">
            <v xml:space="preserve"> NCBI_TaxID=35722 {ECO:0000313|EMBL:CEP17479.1, ECO:0000313|Proteomes:UP000054107};</v>
          </cell>
          <cell r="G403" t="str">
            <v>Eukaryota</v>
          </cell>
          <cell r="H403" t="str">
            <v xml:space="preserve"> Fungi</v>
          </cell>
        </row>
        <row r="404">
          <cell r="B404" t="str">
            <v>A0A0C2DCX3</v>
          </cell>
          <cell r="C404" t="str">
            <v xml:space="preserve"> Ancylostoma duodenale.</v>
          </cell>
          <cell r="E404" t="str">
            <v xml:space="preserve"> NCBI_TaxID=51022 {ECO:0000313|EMBL:KIH60287.1, ECO:0000313|Proteomes:UP000054047};</v>
          </cell>
          <cell r="G404" t="str">
            <v>Eukaryota</v>
          </cell>
          <cell r="H404" t="str">
            <v xml:space="preserve"> Metazoa</v>
          </cell>
        </row>
        <row r="405">
          <cell r="B405" t="str">
            <v>A0A0C2H6G2</v>
          </cell>
          <cell r="C405" t="str">
            <v xml:space="preserve"> Ancylostoma duodenale.</v>
          </cell>
          <cell r="E405" t="str">
            <v xml:space="preserve"> NCBI_TaxID=51022 {ECO:0000313|EMBL:KIH69450.1, ECO:0000313|Proteomes:UP000054047};</v>
          </cell>
          <cell r="G405" t="str">
            <v>Eukaryota</v>
          </cell>
          <cell r="H405" t="str">
            <v xml:space="preserve"> Metazoa</v>
          </cell>
        </row>
        <row r="406">
          <cell r="B406" t="str">
            <v>A0A0C2HIN3</v>
          </cell>
          <cell r="C406" t="str">
            <v xml:space="preserve"> Ancylostoma duodenale.</v>
          </cell>
          <cell r="E406" t="str">
            <v xml:space="preserve"> NCBI_TaxID=51022 {ECO:0000313|EMBL:KIH69451.1, ECO:0000313|Proteomes:UP000054047};</v>
          </cell>
          <cell r="G406" t="str">
            <v>Eukaryota</v>
          </cell>
          <cell r="H406" t="str">
            <v xml:space="preserve"> Metazoa</v>
          </cell>
        </row>
        <row r="407">
          <cell r="B407" t="str">
            <v>A0A0C2MAG3</v>
          </cell>
          <cell r="C407" t="str">
            <v xml:space="preserve"> Thelohanellus kitauei (Myxosporean).</v>
          </cell>
          <cell r="E407" t="str">
            <v xml:space="preserve"> NCBI_TaxID=669202 {ECO:0000313|EMBL:KII61309.1, ECO:0000313|Proteomes:UP000031668};</v>
          </cell>
          <cell r="G407" t="str">
            <v>Eukaryota</v>
          </cell>
          <cell r="H407" t="str">
            <v xml:space="preserve"> Metazoa</v>
          </cell>
        </row>
        <row r="408">
          <cell r="B408" t="str">
            <v>A0A0C2T9B6</v>
          </cell>
          <cell r="C408" t="str">
            <v xml:space="preserve"> Amanita muscaria Koide BX008.</v>
          </cell>
          <cell r="E408" t="str">
            <v xml:space="preserve"> NCBI_TaxID=946122 {ECO:0000313|EMBL:KIL63274.1, ECO:0000313|Proteomes:UP000054549};</v>
          </cell>
          <cell r="G408" t="str">
            <v>Eukaryota</v>
          </cell>
          <cell r="H408" t="str">
            <v xml:space="preserve"> Fungi</v>
          </cell>
        </row>
        <row r="409">
          <cell r="B409" t="str">
            <v>A0A0C2TR53</v>
          </cell>
          <cell r="C409" t="str">
            <v xml:space="preserve"> Amanita muscaria Koide BX008.</v>
          </cell>
          <cell r="E409" t="str">
            <v xml:space="preserve"> NCBI_TaxID=946122 {ECO:0000313|EMBL:KIL69759.1, ECO:0000313|Proteomes:UP000054549};</v>
          </cell>
          <cell r="G409" t="str">
            <v>Eukaryota</v>
          </cell>
          <cell r="H409" t="str">
            <v xml:space="preserve"> Fungi</v>
          </cell>
        </row>
        <row r="410">
          <cell r="B410" t="str">
            <v>A0A0C2WQD4</v>
          </cell>
          <cell r="C410" t="str">
            <v xml:space="preserve"> Serendipita vermifera MAFF 305830.</v>
          </cell>
          <cell r="E410" t="str">
            <v xml:space="preserve"> NCBI_TaxID=933852 {ECO:0000313|EMBL:KIM28413.1, ECO:0000313|Proteomes:UP000054097};</v>
          </cell>
          <cell r="G410" t="str">
            <v>Eukaryota</v>
          </cell>
          <cell r="H410" t="str">
            <v xml:space="preserve"> Fungi</v>
          </cell>
        </row>
        <row r="411">
          <cell r="B411" t="str">
            <v>A0A0C2Z7M3</v>
          </cell>
          <cell r="C411" t="str">
            <v xml:space="preserve"> Hebeloma cylindrosporum h7.</v>
          </cell>
          <cell r="E411" t="str">
            <v xml:space="preserve"> NCBI_TaxID=686832 {ECO:0000313|EMBL:KIM49107.1, ECO:0000313|Proteomes:UP000053424};</v>
          </cell>
          <cell r="G411" t="str">
            <v>Eukaryota</v>
          </cell>
          <cell r="H411" t="str">
            <v xml:space="preserve"> Fungi</v>
          </cell>
        </row>
        <row r="412">
          <cell r="B412" t="str">
            <v>A0A0C2ZST2</v>
          </cell>
          <cell r="C412" t="str">
            <v xml:space="preserve"> Scleroderma citrinum Foug A.</v>
          </cell>
          <cell r="E412" t="str">
            <v xml:space="preserve"> NCBI_TaxID=1036808 {ECO:0000313|EMBL:KIM55597.1, ECO:0000313|Proteomes:UP000053989};</v>
          </cell>
          <cell r="G412" t="str">
            <v>Eukaryota</v>
          </cell>
          <cell r="H412" t="str">
            <v xml:space="preserve"> Fungi</v>
          </cell>
        </row>
        <row r="413">
          <cell r="B413" t="str">
            <v>A0A0C3BNM8</v>
          </cell>
          <cell r="C413" t="str">
            <v xml:space="preserve"> Serendipita vermifera MAFF 305830.</v>
          </cell>
          <cell r="E413" t="str">
            <v xml:space="preserve"> NCBI_TaxID=933852 {ECO:0000313|EMBL:KIM33684.1, ECO:0000313|Proteomes:UP000054097};</v>
          </cell>
          <cell r="G413" t="str">
            <v>Eukaryota</v>
          </cell>
          <cell r="H413" t="str">
            <v xml:space="preserve"> Fungi</v>
          </cell>
        </row>
        <row r="414">
          <cell r="B414" t="str">
            <v>A0A0C3C251</v>
          </cell>
          <cell r="C414" t="str">
            <v xml:space="preserve"> Hebeloma cylindrosporum h7.</v>
          </cell>
          <cell r="E414" t="str">
            <v xml:space="preserve"> NCBI_TaxID=686832 {ECO:0000313|EMBL:KIM43025.1, ECO:0000313|Proteomes:UP000053424};</v>
          </cell>
          <cell r="G414" t="str">
            <v>Eukaryota</v>
          </cell>
          <cell r="H414" t="str">
            <v xml:space="preserve"> Fungi</v>
          </cell>
        </row>
        <row r="415">
          <cell r="B415" t="str">
            <v>A0A0C3DL77</v>
          </cell>
          <cell r="C415" t="str">
            <v xml:space="preserve"> Scleroderma citrinum Foug A.</v>
          </cell>
          <cell r="E415" t="str">
            <v xml:space="preserve"> NCBI_TaxID=1036808 {ECO:0000313|EMBL:KIM56821.1, ECO:0000313|Proteomes:UP000053989};</v>
          </cell>
          <cell r="G415" t="str">
            <v>Eukaryota</v>
          </cell>
          <cell r="H415" t="str">
            <v xml:space="preserve"> Fungi</v>
          </cell>
        </row>
        <row r="416">
          <cell r="B416" t="str">
            <v>A0A0C3DS10</v>
          </cell>
          <cell r="C416" t="str">
            <v xml:space="preserve"> Scleroderma citrinum Foug A.</v>
          </cell>
          <cell r="E416" t="str">
            <v xml:space="preserve"> NCBI_TaxID=1036808 {ECO:0000313|EMBL:KIM63425.1, ECO:0000313|Proteomes:UP000053989};</v>
          </cell>
          <cell r="G416" t="str">
            <v>Eukaryota</v>
          </cell>
          <cell r="H416" t="str">
            <v xml:space="preserve"> Fungi</v>
          </cell>
        </row>
        <row r="417">
          <cell r="B417" t="str">
            <v>A0A0C3DXK7</v>
          </cell>
          <cell r="C417" t="str">
            <v xml:space="preserve"> Scleroderma citrinum Foug A.</v>
          </cell>
          <cell r="E417" t="str">
            <v xml:space="preserve"> NCBI_TaxID=1036808 {ECO:0000313|EMBL:KIM65295.1, ECO:0000313|Proteomes:UP000053989};</v>
          </cell>
          <cell r="G417" t="str">
            <v>Eukaryota</v>
          </cell>
          <cell r="H417" t="str">
            <v xml:space="preserve"> Fungi</v>
          </cell>
        </row>
        <row r="418">
          <cell r="B418" t="str">
            <v>A0A0C3G5R3</v>
          </cell>
          <cell r="C418" t="str">
            <v xml:space="preserve"> Piloderma croceum F 1598.</v>
          </cell>
          <cell r="E418" t="str">
            <v xml:space="preserve"> NCBI_TaxID=765440 {ECO:0000313|EMBL:KIM87099.1, ECO:0000313|Proteomes:UP000054166};</v>
          </cell>
          <cell r="G418" t="str">
            <v>Eukaryota</v>
          </cell>
          <cell r="H418" t="str">
            <v xml:space="preserve"> Fungi</v>
          </cell>
        </row>
        <row r="419">
          <cell r="B419" t="str">
            <v>A0A0C3GFU1</v>
          </cell>
          <cell r="C419" t="str">
            <v xml:space="preserve"> Piloderma croceum F 1598.</v>
          </cell>
          <cell r="E419" t="str">
            <v xml:space="preserve"> NCBI_TaxID=765440 {ECO:0000313|EMBL:KIM89506.1, ECO:0000313|Proteomes:UP000054166};</v>
          </cell>
          <cell r="G419" t="str">
            <v>Eukaryota</v>
          </cell>
          <cell r="H419" t="str">
            <v xml:space="preserve"> Fungi</v>
          </cell>
        </row>
        <row r="420">
          <cell r="B420" t="str">
            <v>A0A0C3GV78</v>
          </cell>
          <cell r="C420" t="str">
            <v xml:space="preserve"> Oidiodendron maius Zn.</v>
          </cell>
          <cell r="E420" t="str">
            <v xml:space="preserve"> NCBI_TaxID=913774 {ECO:0000313|EMBL:KIM95154.1, ECO:0000313|Proteomes:UP000054321};</v>
          </cell>
          <cell r="G420" t="str">
            <v>Eukaryota</v>
          </cell>
          <cell r="H420" t="str">
            <v xml:space="preserve"> Fungi</v>
          </cell>
        </row>
        <row r="421">
          <cell r="B421" t="str">
            <v>A0A0C3GXC2</v>
          </cell>
          <cell r="C421" t="str">
            <v xml:space="preserve"> Oidiodendron maius Zn.</v>
          </cell>
          <cell r="E421" t="str">
            <v xml:space="preserve"> NCBI_TaxID=913774 {ECO:0000313|EMBL:KIM95904.1, ECO:0000313|Proteomes:UP000054321};</v>
          </cell>
          <cell r="G421" t="str">
            <v>Eukaryota</v>
          </cell>
          <cell r="H421" t="str">
            <v xml:space="preserve"> Fungi</v>
          </cell>
        </row>
        <row r="422">
          <cell r="B422" t="str">
            <v>A0A0C3KXW7</v>
          </cell>
          <cell r="C422" t="str">
            <v xml:space="preserve"> Tulasnella calospora MUT 4182.</v>
          </cell>
          <cell r="E422" t="str">
            <v xml:space="preserve"> NCBI_TaxID=1051891 {ECO:0000313|EMBL:KIO26248.1, ECO:0000313|Proteomes:UP000054248};</v>
          </cell>
          <cell r="G422" t="str">
            <v>Eukaryota</v>
          </cell>
          <cell r="H422" t="str">
            <v xml:space="preserve"> Fungi</v>
          </cell>
        </row>
        <row r="423">
          <cell r="B423" t="str">
            <v>A0A0C3NES1</v>
          </cell>
          <cell r="C423" t="str">
            <v xml:space="preserve"> Pisolithus tinctorius Marx 270.</v>
          </cell>
          <cell r="E423" t="str">
            <v xml:space="preserve"> NCBI_TaxID=870435 {ECO:0000313|EMBL:KIN99584.1, ECO:0000313|Proteomes:UP000054217};</v>
          </cell>
          <cell r="G423" t="str">
            <v>Eukaryota</v>
          </cell>
          <cell r="H423" t="str">
            <v xml:space="preserve"> Fungi</v>
          </cell>
        </row>
        <row r="424">
          <cell r="B424" t="str">
            <v>A0A0C3PH99</v>
          </cell>
          <cell r="C424" t="str">
            <v xml:space="preserve"> Pisolithus tinctorius Marx 270.</v>
          </cell>
          <cell r="E424" t="str">
            <v xml:space="preserve"> NCBI_TaxID=870435 {ECO:0000313|EMBL:KIO13385.1, ECO:0000313|Proteomes:UP000054217};</v>
          </cell>
          <cell r="G424" t="str">
            <v>Eukaryota</v>
          </cell>
          <cell r="H424" t="str">
            <v xml:space="preserve"> Fungi</v>
          </cell>
        </row>
        <row r="425">
          <cell r="B425" t="str">
            <v>A0A0C3PP08</v>
          </cell>
          <cell r="C425" t="str">
            <v xml:space="preserve"> Phlebiopsis gigantea 11061_1 CR5-6.</v>
          </cell>
          <cell r="E425" t="str">
            <v xml:space="preserve"> NCBI_TaxID=745531 {ECO:0000313|EMBL:KIP08608.1, ECO:0000313|Proteomes:UP000053257};</v>
          </cell>
          <cell r="G425" t="str">
            <v>Eukaryota</v>
          </cell>
          <cell r="H425" t="str">
            <v xml:space="preserve"> Fungi</v>
          </cell>
        </row>
        <row r="426">
          <cell r="B426" t="str">
            <v>A0A0C3Q808</v>
          </cell>
          <cell r="C426" t="str">
            <v xml:space="preserve"> Tulasnella calospora MUT 4182.</v>
          </cell>
          <cell r="E426" t="str">
            <v xml:space="preserve"> NCBI_TaxID=1051891 {ECO:0000313|EMBL:KIO20306.1, ECO:0000313|Proteomes:UP000054248};</v>
          </cell>
          <cell r="G426" t="str">
            <v>Eukaryota</v>
          </cell>
          <cell r="H426" t="str">
            <v xml:space="preserve"> Fungi</v>
          </cell>
        </row>
        <row r="427">
          <cell r="B427" t="str">
            <v>A0A0C3RLX7</v>
          </cell>
          <cell r="C427" t="str">
            <v xml:space="preserve"> Nitrosospira sp. NpAV.</v>
          </cell>
          <cell r="E427" t="str">
            <v xml:space="preserve"> NCBI_TaxID=58133 {ECO:0000313|EMBL:KIO47799.1, ECO:0000313|Proteomes:UP000031969};</v>
          </cell>
          <cell r="G427" t="str">
            <v>Bacteria</v>
          </cell>
          <cell r="H427" t="str">
            <v xml:space="preserve"> Proteobacteria</v>
          </cell>
        </row>
        <row r="428">
          <cell r="B428" t="str">
            <v>A0A0C3SAT3</v>
          </cell>
          <cell r="C428" t="str">
            <v xml:space="preserve"> Phlebiopsis gigantea 11061_1 CR5-6.</v>
          </cell>
          <cell r="E428" t="str">
            <v xml:space="preserve"> NCBI_TaxID=745531 {ECO:0000313|EMBL:KIP09512.1, ECO:0000313|Proteomes:UP000053257};</v>
          </cell>
          <cell r="G428" t="str">
            <v>Eukaryota</v>
          </cell>
          <cell r="H428" t="str">
            <v xml:space="preserve"> Fungi</v>
          </cell>
        </row>
        <row r="429">
          <cell r="B429" t="str">
            <v>A0A0C4DPT1</v>
          </cell>
          <cell r="C429" t="str">
            <v xml:space="preserve"> Magnaporthiopsis poae (strain ATCC 64411 / 73-15) (Kentucky bluegrass fungus) (Magnaporthe poae).</v>
          </cell>
          <cell r="E429" t="str">
            <v xml:space="preserve"> NCBI_TaxID=644358 {ECO:0000313|EnsemblFungi:MAPG_01853T0, ECO:0000313|Proteomes:UP000011715};</v>
          </cell>
          <cell r="G429" t="str">
            <v>Eukaryota</v>
          </cell>
          <cell r="H429" t="str">
            <v xml:space="preserve"> Fungi</v>
          </cell>
        </row>
        <row r="430">
          <cell r="B430" t="str">
            <v>A0A0C4DZR3</v>
          </cell>
          <cell r="C430" t="str">
            <v xml:space="preserve"> Magnaporthiopsis poae (strain ATCC 64411 / 73-15) (Kentucky bluegrass fungus) (Magnaporthe poae).</v>
          </cell>
          <cell r="E430" t="str">
            <v xml:space="preserve"> NCBI_TaxID=644358 {ECO:0000313|EnsemblFungi:MAPG_05569T0, ECO:0000313|Proteomes:UP000011715};</v>
          </cell>
          <cell r="G430" t="str">
            <v>Eukaryota</v>
          </cell>
          <cell r="H430" t="str">
            <v xml:space="preserve"> Fungi</v>
          </cell>
        </row>
        <row r="431">
          <cell r="B431" t="str">
            <v>A0A0C4ESU8</v>
          </cell>
          <cell r="C431" t="str">
            <v xml:space="preserve"> Puccinia triticina (isolate 1-1 / race 1 (BBBD)) (Brown leaf rust fungus).</v>
          </cell>
          <cell r="E431" t="str">
            <v xml:space="preserve"> NCBI_TaxID=630390 {ECO:0000313|EnsemblFungi:PTTG_03877P0};</v>
          </cell>
          <cell r="G431" t="str">
            <v>Eukaryota</v>
          </cell>
          <cell r="H431" t="str">
            <v xml:space="preserve"> Fungi</v>
          </cell>
        </row>
        <row r="432">
          <cell r="B432" t="str">
            <v>A0A0C7MWW6</v>
          </cell>
          <cell r="C432" t="str">
            <v xml:space="preserve"> Lachancea lanzarotensis.</v>
          </cell>
          <cell r="E432" t="str">
            <v xml:space="preserve"> NCBI_TaxID=1245769 {ECO:0000313|EMBL:CEP62156.1, ECO:0000313|Proteomes:UP000054304};</v>
          </cell>
          <cell r="G432" t="str">
            <v>Eukaryota</v>
          </cell>
          <cell r="H432" t="str">
            <v xml:space="preserve"> Fungi</v>
          </cell>
        </row>
        <row r="433">
          <cell r="B433" t="str">
            <v>A0A0C7N3G9</v>
          </cell>
          <cell r="C433" t="str">
            <v xml:space="preserve"> Lachancea lanzarotensis.</v>
          </cell>
          <cell r="E433" t="str">
            <v xml:space="preserve"> NCBI_TaxID=1245769 {ECO:0000313|EMBL:CEP61154.1, ECO:0000313|Proteomes:UP000054304};</v>
          </cell>
          <cell r="G433" t="str">
            <v>Eukaryota</v>
          </cell>
          <cell r="H433" t="str">
            <v xml:space="preserve"> Fungi</v>
          </cell>
        </row>
        <row r="434">
          <cell r="B434" t="str">
            <v>A0A0C9LT69</v>
          </cell>
          <cell r="C434" t="str">
            <v xml:space="preserve"> Mucor ambiguus.</v>
          </cell>
          <cell r="E434" t="str">
            <v xml:space="preserve"> NCBI_TaxID=91626 {ECO:0000313|EMBL:GAN03455.1, ECO:0000313|Proteomes:UP000053815};</v>
          </cell>
          <cell r="G434" t="str">
            <v>Eukaryota</v>
          </cell>
          <cell r="H434" t="str">
            <v xml:space="preserve"> Fungi</v>
          </cell>
        </row>
        <row r="435">
          <cell r="B435" t="str">
            <v>A0A0C9LY04</v>
          </cell>
          <cell r="C435" t="str">
            <v xml:space="preserve"> fungal sp. No.11243.</v>
          </cell>
          <cell r="E435" t="str">
            <v xml:space="preserve"> NCBI_TaxID=1603295 {ECO:0000313|EMBL:GAM90623.1, ECO:0000313|Proteomes:UP000054361};</v>
          </cell>
          <cell r="G435" t="str">
            <v>Eukaryota</v>
          </cell>
          <cell r="H435" t="str">
            <v xml:space="preserve"> Fungi.</v>
          </cell>
        </row>
        <row r="436">
          <cell r="B436" t="str">
            <v>A0A0C9MZ12</v>
          </cell>
          <cell r="C436" t="str">
            <v xml:space="preserve"> Mucor ambiguus.</v>
          </cell>
          <cell r="E436" t="str">
            <v xml:space="preserve"> NCBI_TaxID=91626 {ECO:0000313|EMBL:GAN07523.1, ECO:0000313|Proteomes:UP000053815};</v>
          </cell>
          <cell r="G436" t="str">
            <v>Eukaryota</v>
          </cell>
          <cell r="H436" t="str">
            <v xml:space="preserve"> Fungi</v>
          </cell>
        </row>
        <row r="437">
          <cell r="B437" t="str">
            <v>A0A0C9N4L5</v>
          </cell>
          <cell r="C437" t="str">
            <v xml:space="preserve"> Mucor ambiguus.</v>
          </cell>
          <cell r="E437" t="str">
            <v xml:space="preserve"> NCBI_TaxID=91626 {ECO:0000313|EMBL:GAN09528.1, ECO:0000313|Proteomes:UP000053815};</v>
          </cell>
          <cell r="G437" t="str">
            <v>Eukaryota</v>
          </cell>
          <cell r="H437" t="str">
            <v xml:space="preserve"> Fungi</v>
          </cell>
        </row>
        <row r="438">
          <cell r="B438" t="str">
            <v>A0A0C9T7P5</v>
          </cell>
          <cell r="C438" t="str">
            <v xml:space="preserve"> Paxillus involutus ATCC 200175.</v>
          </cell>
          <cell r="E438" t="str">
            <v xml:space="preserve"> NCBI_TaxID=664439 {ECO:0000313|EMBL:KIJ07173.1, ECO:0000313|Proteomes:UP000053647};</v>
          </cell>
          <cell r="G438" t="str">
            <v>Eukaryota</v>
          </cell>
          <cell r="H438" t="str">
            <v xml:space="preserve"> Fungi</v>
          </cell>
        </row>
        <row r="439">
          <cell r="B439" t="str">
            <v>A0A0C9TN06</v>
          </cell>
          <cell r="C439" t="str">
            <v xml:space="preserve"> Paxillus involutus ATCC 200175.</v>
          </cell>
          <cell r="E439" t="str">
            <v xml:space="preserve"> NCBI_TaxID=664439 {ECO:0000313|EMBL:KIJ08626.1, ECO:0000313|Proteomes:UP000053647};</v>
          </cell>
          <cell r="G439" t="str">
            <v>Eukaryota</v>
          </cell>
          <cell r="H439" t="str">
            <v xml:space="preserve"> Fungi</v>
          </cell>
        </row>
        <row r="440">
          <cell r="B440" t="str">
            <v>A0A0C9ULZ1</v>
          </cell>
          <cell r="C440" t="str">
            <v xml:space="preserve"> Sphaerobolus stellatus SS14.</v>
          </cell>
          <cell r="E440" t="str">
            <v xml:space="preserve"> NCBI_TaxID=990650 {ECO:0000313|EMBL:KIJ44083.1, ECO:0000313|Proteomes:UP000054279};</v>
          </cell>
          <cell r="G440" t="str">
            <v>Eukaryota</v>
          </cell>
          <cell r="H440" t="str">
            <v xml:space="preserve"> Fungi</v>
          </cell>
        </row>
        <row r="441">
          <cell r="B441" t="str">
            <v>A0A0C9VAB2</v>
          </cell>
          <cell r="C441" t="str">
            <v xml:space="preserve"> Hydnomerulius pinastri MD-312.</v>
          </cell>
          <cell r="E441" t="str">
            <v xml:space="preserve"> NCBI_TaxID=994086 {ECO:0000313|EMBL:KIJ62614.1, ECO:0000313|Proteomes:UP000053820};</v>
          </cell>
          <cell r="G441" t="str">
            <v>Eukaryota</v>
          </cell>
          <cell r="H441" t="str">
            <v xml:space="preserve"> Fungi</v>
          </cell>
        </row>
        <row r="442">
          <cell r="B442" t="str">
            <v>A0A0C9W5B6</v>
          </cell>
          <cell r="C442" t="str">
            <v xml:space="preserve"> Hydnomerulius pinastri MD-312.</v>
          </cell>
          <cell r="E442" t="str">
            <v xml:space="preserve"> NCBI_TaxID=994086 {ECO:0000313|EMBL:KIJ57686.1, ECO:0000313|Proteomes:UP000053820};</v>
          </cell>
          <cell r="G442" t="str">
            <v>Eukaryota</v>
          </cell>
          <cell r="H442" t="str">
            <v xml:space="preserve"> Fungi</v>
          </cell>
        </row>
        <row r="443">
          <cell r="B443" t="str">
            <v>A0A0C9Y2H8</v>
          </cell>
          <cell r="C443" t="str">
            <v xml:space="preserve"> Laccaria amethystina LaAM-08-1.</v>
          </cell>
          <cell r="E443" t="str">
            <v xml:space="preserve"> NCBI_TaxID=1095629 {ECO:0000313|EMBL:KIK08019.1, ECO:0000313|Proteomes:UP000054477};</v>
          </cell>
          <cell r="G443" t="str">
            <v>Eukaryota</v>
          </cell>
          <cell r="H443" t="str">
            <v xml:space="preserve"> Fungi</v>
          </cell>
        </row>
        <row r="444">
          <cell r="B444" t="str">
            <v>A0A0C9YDW9</v>
          </cell>
          <cell r="C444" t="str">
            <v xml:space="preserve"> Laccaria amethystina LaAM-08-1.</v>
          </cell>
          <cell r="E444" t="str">
            <v xml:space="preserve"> NCBI_TaxID=1095629 {ECO:0000313|EMBL:KIK08617.1, ECO:0000313|Proteomes:UP000054477};</v>
          </cell>
          <cell r="G444" t="str">
            <v>Eukaryota</v>
          </cell>
          <cell r="H444" t="str">
            <v xml:space="preserve"> Fungi</v>
          </cell>
        </row>
        <row r="445">
          <cell r="B445" t="str">
            <v>A0A0C9YNW6</v>
          </cell>
          <cell r="C445" t="str">
            <v xml:space="preserve"> Pisolithus microcarpus 441.</v>
          </cell>
          <cell r="E445" t="str">
            <v xml:space="preserve"> NCBI_TaxID=765257 {ECO:0000313|EMBL:KIK26760.1, ECO:0000313|Proteomes:UP000054018};</v>
          </cell>
          <cell r="G445" t="str">
            <v>Eukaryota</v>
          </cell>
          <cell r="H445" t="str">
            <v xml:space="preserve"> Fungi</v>
          </cell>
        </row>
        <row r="446">
          <cell r="B446" t="str">
            <v>A0A0D0AA81</v>
          </cell>
          <cell r="C446" t="str">
            <v xml:space="preserve"> Pisolithus microcarpus 441.</v>
          </cell>
          <cell r="E446" t="str">
            <v xml:space="preserve"> NCBI_TaxID=765257 {ECO:0000313|EMBL:KIK31182.1, ECO:0000313|Proteomes:UP000054018};</v>
          </cell>
          <cell r="G446" t="str">
            <v>Eukaryota</v>
          </cell>
          <cell r="H446" t="str">
            <v xml:space="preserve"> Fungi</v>
          </cell>
        </row>
        <row r="447">
          <cell r="B447" t="str">
            <v>A0A0D0AZF0</v>
          </cell>
          <cell r="C447" t="str">
            <v xml:space="preserve"> Suillus luteus UH-Slu-Lm8-n1.</v>
          </cell>
          <cell r="E447" t="str">
            <v xml:space="preserve"> NCBI_TaxID=930992 {ECO:0000313|EMBL:KIK47076.1, ECO:0000313|Proteomes:UP000054485};</v>
          </cell>
          <cell r="G447" t="str">
            <v>Eukaryota</v>
          </cell>
          <cell r="H447" t="str">
            <v xml:space="preserve"> Fungi</v>
          </cell>
        </row>
        <row r="448">
          <cell r="B448" t="str">
            <v>A0A0D0B3H3</v>
          </cell>
          <cell r="C448" t="str">
            <v xml:space="preserve"> Gymnopus luxurians FD-317 M1.</v>
          </cell>
          <cell r="E448" t="str">
            <v xml:space="preserve"> NCBI_TaxID=944289 {ECO:0000313|EMBL:KIK57815.1, ECO:0000313|Proteomes:UP000053593};</v>
          </cell>
          <cell r="G448" t="str">
            <v>Eukaryota</v>
          </cell>
          <cell r="H448" t="str">
            <v xml:space="preserve"> Fungi</v>
          </cell>
        </row>
        <row r="449">
          <cell r="B449" t="str">
            <v>A0A0D0BP80</v>
          </cell>
          <cell r="C449" t="str">
            <v xml:space="preserve"> Suillus luteus UH-Slu-Lm8-n1.</v>
          </cell>
          <cell r="E449" t="str">
            <v xml:space="preserve"> NCBI_TaxID=930992 {ECO:0000313|EMBL:KIK47517.1, ECO:0000313|Proteomes:UP000054485};</v>
          </cell>
          <cell r="G449" t="str">
            <v>Eukaryota</v>
          </cell>
          <cell r="H449" t="str">
            <v xml:space="preserve"> Fungi</v>
          </cell>
        </row>
        <row r="450">
          <cell r="B450" t="str">
            <v>A0A0D0E1C7</v>
          </cell>
          <cell r="C450" t="str">
            <v xml:space="preserve"> Paxillus rubicundulus Ve08.2h10.</v>
          </cell>
          <cell r="E450" t="str">
            <v xml:space="preserve"> NCBI_TaxID=930991 {ECO:0000313|EMBL:KIK94049.1, ECO:0000313|Proteomes:UP000054538};</v>
          </cell>
          <cell r="G450" t="str">
            <v>Eukaryota</v>
          </cell>
          <cell r="H450" t="str">
            <v xml:space="preserve"> Fungi</v>
          </cell>
        </row>
        <row r="451">
          <cell r="B451" t="str">
            <v>A0A0D0E5R7</v>
          </cell>
          <cell r="C451" t="str">
            <v xml:space="preserve"> Paxillus rubicundulus Ve08.2h10.</v>
          </cell>
          <cell r="E451" t="str">
            <v xml:space="preserve"> NCBI_TaxID=930991 {ECO:0000313|EMBL:KIL00112.1, ECO:0000313|Proteomes:UP000054538};</v>
          </cell>
          <cell r="G451" t="str">
            <v>Eukaryota</v>
          </cell>
          <cell r="H451" t="str">
            <v xml:space="preserve"> Fungi</v>
          </cell>
        </row>
        <row r="452">
          <cell r="B452" t="str">
            <v>A0A0D1CGW8</v>
          </cell>
          <cell r="C452" t="str">
            <v xml:space="preserve"> Ustilago maydis (strain 521 / FGSC 9021) (Corn smut fungus).</v>
          </cell>
          <cell r="E452" t="str">
            <v xml:space="preserve"> NCBI_TaxID=237631 {ECO:0000313|EMBL:KIS72197.1, ECO:0000313|Proteomes:UP000000561};</v>
          </cell>
          <cell r="G452" t="str">
            <v>Eukaryota</v>
          </cell>
          <cell r="H452" t="str">
            <v xml:space="preserve"> Fungi</v>
          </cell>
        </row>
        <row r="453">
          <cell r="B453" t="str">
            <v>A0A0D1DSN1</v>
          </cell>
          <cell r="C453" t="str">
            <v xml:space="preserve"> Ustilago maydis (strain 521 / FGSC 9021) (Corn smut fungus).</v>
          </cell>
          <cell r="E453" t="str">
            <v xml:space="preserve"> NCBI_TaxID=237631 {ECO:0000313|EMBL:KIS66876.1, ECO:0000313|Proteomes:UP000000561};</v>
          </cell>
          <cell r="G453" t="str">
            <v>Eukaryota</v>
          </cell>
          <cell r="H453" t="str">
            <v xml:space="preserve"> Fungi</v>
          </cell>
        </row>
        <row r="454">
          <cell r="B454" t="str">
            <v>A0A0D1XKA1</v>
          </cell>
          <cell r="C454" t="str">
            <v xml:space="preserve"> Exophiala mesophila.</v>
          </cell>
          <cell r="E454" t="str">
            <v xml:space="preserve"> NCBI_TaxID=212818 {ECO:0000313|EMBL:KIV88616.1, ECO:0000313|Proteomes:UP000054302};</v>
          </cell>
          <cell r="G454" t="str">
            <v>Eukaryota</v>
          </cell>
          <cell r="H454" t="str">
            <v xml:space="preserve"> Fungi</v>
          </cell>
        </row>
        <row r="455">
          <cell r="B455" t="str">
            <v>A0A0D1Y8R9</v>
          </cell>
          <cell r="C455" t="str">
            <v xml:space="preserve"> Exophiala sideris.</v>
          </cell>
          <cell r="E455" t="str">
            <v xml:space="preserve"> NCBI_TaxID=1016849 {ECO:0000313|EMBL:KIV79307.1, ECO:0000313|Proteomes:UP000053599};</v>
          </cell>
          <cell r="G455" t="str">
            <v>Eukaryota</v>
          </cell>
          <cell r="H455" t="str">
            <v xml:space="preserve"> Fungi</v>
          </cell>
        </row>
        <row r="456">
          <cell r="B456" t="str">
            <v>A0A0D1YUH9</v>
          </cell>
          <cell r="C456" t="str">
            <v xml:space="preserve"> Exophiala sideris.</v>
          </cell>
          <cell r="E456" t="str">
            <v xml:space="preserve"> NCBI_TaxID=1016849 {ECO:0000313|EMBL:KIV85169.1, ECO:0000313|Proteomes:UP000053599};</v>
          </cell>
          <cell r="G456" t="str">
            <v>Eukaryota</v>
          </cell>
          <cell r="H456" t="str">
            <v xml:space="preserve"> Fungi</v>
          </cell>
        </row>
        <row r="457">
          <cell r="B457" t="str">
            <v>A0A0D1Z9U1</v>
          </cell>
          <cell r="C457" t="str">
            <v xml:space="preserve"> Exophiala mesophila.</v>
          </cell>
          <cell r="E457" t="str">
            <v xml:space="preserve"> NCBI_TaxID=212818 {ECO:0000313|EMBL:KIV90784.1, ECO:0000313|Proteomes:UP000054302};</v>
          </cell>
          <cell r="G457" t="str">
            <v>Eukaryota</v>
          </cell>
          <cell r="H457" t="str">
            <v xml:space="preserve"> Fungi</v>
          </cell>
        </row>
        <row r="458">
          <cell r="B458" t="str">
            <v>A0A0D2A9S2</v>
          </cell>
          <cell r="C458" t="str">
            <v xml:space="preserve"> Verruconis gallopava.</v>
          </cell>
          <cell r="E458" t="str">
            <v xml:space="preserve"> NCBI_TaxID=253628 {ECO:0000313|EMBL:KIW03478.1, ECO:0000313|Proteomes:UP000053259};</v>
          </cell>
          <cell r="G458" t="str">
            <v>Eukaryota</v>
          </cell>
          <cell r="H458" t="str">
            <v xml:space="preserve"> Fungi</v>
          </cell>
        </row>
        <row r="459">
          <cell r="B459" t="str">
            <v>A0A0D2AU23</v>
          </cell>
          <cell r="C459" t="str">
            <v xml:space="preserve"> Exophiala spinifera.</v>
          </cell>
          <cell r="E459" t="str">
            <v xml:space="preserve"> NCBI_TaxID=91928 {ECO:0000313|EMBL:KIW10243.1, ECO:0000313|Proteomes:UP000053328};</v>
          </cell>
          <cell r="G459" t="str">
            <v>Eukaryota</v>
          </cell>
          <cell r="H459" t="str">
            <v xml:space="preserve"> Fungi</v>
          </cell>
        </row>
        <row r="460">
          <cell r="B460" t="str">
            <v>A0A0D2B1E2</v>
          </cell>
          <cell r="C460" t="str">
            <v xml:space="preserve"> Verruconis gallopava.</v>
          </cell>
          <cell r="E460" t="str">
            <v xml:space="preserve"> NCBI_TaxID=253628 {ECO:0000313|EMBL:KIW05144.1, ECO:0000313|Proteomes:UP000053259};</v>
          </cell>
          <cell r="G460" t="str">
            <v>Eukaryota</v>
          </cell>
          <cell r="H460" t="str">
            <v xml:space="preserve"> Fungi</v>
          </cell>
        </row>
        <row r="461">
          <cell r="B461" t="str">
            <v>A0A0D2B265</v>
          </cell>
          <cell r="C461" t="str">
            <v xml:space="preserve"> Exophiala oligosperma.</v>
          </cell>
          <cell r="E461" t="str">
            <v xml:space="preserve"> NCBI_TaxID=215243 {ECO:0000313|EMBL:KIW46271.1, ECO:0000313|Proteomes:UP000053342};</v>
          </cell>
          <cell r="G461" t="str">
            <v>Eukaryota</v>
          </cell>
          <cell r="H461" t="str">
            <v xml:space="preserve"> Fungi</v>
          </cell>
        </row>
        <row r="462">
          <cell r="B462" t="str">
            <v>A0A0D2C4W2</v>
          </cell>
          <cell r="C462" t="str">
            <v xml:space="preserve"> Exophiala spinifera.</v>
          </cell>
          <cell r="E462" t="str">
            <v xml:space="preserve"> NCBI_TaxID=91928 {ECO:0000313|EMBL:KIW18624.1, ECO:0000313|Proteomes:UP000053328};</v>
          </cell>
          <cell r="G462" t="str">
            <v>Eukaryota</v>
          </cell>
          <cell r="H462" t="str">
            <v xml:space="preserve"> Fungi</v>
          </cell>
        </row>
        <row r="463">
          <cell r="B463" t="str">
            <v>A0A0D2CJP2</v>
          </cell>
          <cell r="C463" t="str">
            <v xml:space="preserve"> Cladophialophora immunda.</v>
          </cell>
          <cell r="E463" t="str">
            <v xml:space="preserve"> NCBI_TaxID=569365 {ECO:0000313|EMBL:KIW31378.1, ECO:0000313|Proteomes:UP000054466};</v>
          </cell>
          <cell r="G463" t="str">
            <v>Eukaryota</v>
          </cell>
          <cell r="H463" t="str">
            <v xml:space="preserve"> Fungi</v>
          </cell>
        </row>
        <row r="464">
          <cell r="B464" t="str">
            <v>A0A0D2CTW6</v>
          </cell>
          <cell r="C464" t="str">
            <v xml:space="preserve"> Cladophialophora immunda.</v>
          </cell>
          <cell r="E464" t="str">
            <v xml:space="preserve"> NCBI_TaxID=569365 {ECO:0000313|EMBL:KIW27024.1, ECO:0000313|Proteomes:UP000054466};</v>
          </cell>
          <cell r="G464" t="str">
            <v>Eukaryota</v>
          </cell>
          <cell r="H464" t="str">
            <v xml:space="preserve"> Fungi</v>
          </cell>
        </row>
        <row r="465">
          <cell r="B465" t="str">
            <v>A0A0D2DZN8</v>
          </cell>
          <cell r="C465" t="str">
            <v xml:space="preserve"> Phialophora americana.</v>
          </cell>
          <cell r="E465" t="str">
            <v xml:space="preserve"> NCBI_TaxID=5601 {ECO:0000313|EMBL:KIW67612.1, ECO:0000313|Proteomes:UP000054266};</v>
          </cell>
          <cell r="G465" t="str">
            <v>Eukaryota</v>
          </cell>
          <cell r="H465" t="str">
            <v xml:space="preserve"> Fungi</v>
          </cell>
        </row>
        <row r="466">
          <cell r="B466" t="str">
            <v>A0A0D2ED63</v>
          </cell>
          <cell r="C466" t="str">
            <v xml:space="preserve"> Exophiala xenobiotica.</v>
          </cell>
          <cell r="E466" t="str">
            <v xml:space="preserve"> NCBI_TaxID=348802 {ECO:0000313|EMBL:KIW52615.1, ECO:0000313|Proteomes:UP000054342};</v>
          </cell>
          <cell r="G466" t="str">
            <v>Eukaryota</v>
          </cell>
          <cell r="H466" t="str">
            <v xml:space="preserve"> Fungi</v>
          </cell>
        </row>
        <row r="467">
          <cell r="B467" t="str">
            <v>A0A0D2EGP1</v>
          </cell>
          <cell r="C467" t="str">
            <v xml:space="preserve"> Exophiala oligosperma.</v>
          </cell>
          <cell r="E467" t="str">
            <v xml:space="preserve"> NCBI_TaxID=215243 {ECO:0000313|EMBL:KIW47114.1, ECO:0000313|Proteomes:UP000053342};</v>
          </cell>
          <cell r="G467" t="str">
            <v>Eukaryota</v>
          </cell>
          <cell r="H467" t="str">
            <v xml:space="preserve"> Fungi</v>
          </cell>
        </row>
        <row r="468">
          <cell r="B468" t="str">
            <v>A0A0D2FBM2</v>
          </cell>
          <cell r="C468" t="str">
            <v xml:space="preserve"> Exophiala xenobiotica.</v>
          </cell>
          <cell r="E468" t="str">
            <v xml:space="preserve"> NCBI_TaxID=348802 {ECO:0000313|EMBL:KIW57464.1, ECO:0000313|Proteomes:UP000054342};</v>
          </cell>
          <cell r="G468" t="str">
            <v>Eukaryota</v>
          </cell>
          <cell r="H468" t="str">
            <v xml:space="preserve"> Fungi</v>
          </cell>
        </row>
        <row r="469">
          <cell r="B469" t="str">
            <v>A0A0D2FXC7</v>
          </cell>
          <cell r="C469" t="str">
            <v xml:space="preserve"> Phialophora americana.</v>
          </cell>
          <cell r="E469" t="str">
            <v xml:space="preserve"> NCBI_TaxID=5601 {ECO:0000313|EMBL:KIW71120.1, ECO:0000313|Proteomes:UP000054266};</v>
          </cell>
          <cell r="G469" t="str">
            <v>Eukaryota</v>
          </cell>
          <cell r="H469" t="str">
            <v xml:space="preserve"> Fungi</v>
          </cell>
        </row>
        <row r="470">
          <cell r="B470" t="str">
            <v>A0A0D2G4T0</v>
          </cell>
          <cell r="C470" t="str">
            <v xml:space="preserve"> Fonsecaea pedrosoi CBS 271.37.</v>
          </cell>
          <cell r="E470" t="str">
            <v xml:space="preserve"> NCBI_TaxID=1442368 {ECO:0000313|EMBL:KIW75733.1, ECO:0000313|Proteomes:UP000053029};</v>
          </cell>
          <cell r="G470" t="str">
            <v>Eukaryota</v>
          </cell>
          <cell r="H470" t="str">
            <v xml:space="preserve"> Fungi</v>
          </cell>
        </row>
        <row r="471">
          <cell r="B471" t="str">
            <v>A0A0D2H0B5</v>
          </cell>
          <cell r="C471" t="str">
            <v xml:space="preserve"> Fonsecaea multimorphosa CBS 102226.</v>
          </cell>
          <cell r="E471" t="str">
            <v xml:space="preserve"> NCBI_TaxID=1442371 {ECO:0000313|EMBL:KIX95260.1, ECO:0000313|Proteomes:UP000053411};</v>
          </cell>
          <cell r="G471" t="str">
            <v>Eukaryota</v>
          </cell>
          <cell r="H471" t="str">
            <v xml:space="preserve"> Fungi</v>
          </cell>
        </row>
        <row r="472">
          <cell r="B472" t="str">
            <v>A0A0D2HDP4</v>
          </cell>
          <cell r="C472" t="str">
            <v xml:space="preserve"> Fonsecaea pedrosoi CBS 271.37.</v>
          </cell>
          <cell r="E472" t="str">
            <v xml:space="preserve"> NCBI_TaxID=1442368 {ECO:0000313|EMBL:KIW82589.1, ECO:0000313|Proteomes:UP000053029};</v>
          </cell>
          <cell r="G472" t="str">
            <v>Eukaryota</v>
          </cell>
          <cell r="H472" t="str">
            <v xml:space="preserve"> Fungi</v>
          </cell>
        </row>
        <row r="473">
          <cell r="B473" t="str">
            <v>A0A0D2HIM9</v>
          </cell>
          <cell r="C473" t="str">
            <v xml:space="preserve"> Rhinocladiella mackenziei CBS 650.93.</v>
          </cell>
          <cell r="E473" t="str">
            <v xml:space="preserve"> NCBI_TaxID=1442369 {ECO:0000313|EMBL:KIX10493.1, ECO:0000313|Proteomes:UP000053617};</v>
          </cell>
          <cell r="G473" t="str">
            <v>Eukaryota</v>
          </cell>
          <cell r="H473" t="str">
            <v xml:space="preserve"> Fungi</v>
          </cell>
        </row>
        <row r="474">
          <cell r="B474" t="str">
            <v>A0A0D2IPK7</v>
          </cell>
          <cell r="C474" t="str">
            <v xml:space="preserve"> Rhinocladiella mackenziei CBS 650.93.</v>
          </cell>
          <cell r="E474" t="str">
            <v xml:space="preserve"> NCBI_TaxID=1442369 {ECO:0000313|EMBL:KIX05081.1, ECO:0000313|Proteomes:UP000053617};</v>
          </cell>
          <cell r="G474" t="str">
            <v>Eukaryota</v>
          </cell>
          <cell r="H474" t="str">
            <v xml:space="preserve"> Fungi</v>
          </cell>
        </row>
        <row r="475">
          <cell r="B475" t="str">
            <v>A0A0D2KMV7</v>
          </cell>
          <cell r="C475" t="str">
            <v xml:space="preserve"> Fonsecaea multimorphosa CBS 102226.</v>
          </cell>
          <cell r="E475" t="str">
            <v xml:space="preserve"> NCBI_TaxID=1442371 {ECO:0000313|EMBL:KIX98013.1, ECO:0000313|Proteomes:UP000053411};</v>
          </cell>
          <cell r="G475" t="str">
            <v>Eukaryota</v>
          </cell>
          <cell r="H475" t="str">
            <v xml:space="preserve"> Fungi</v>
          </cell>
        </row>
        <row r="476">
          <cell r="B476" t="str">
            <v>A0A0D2LQZ4</v>
          </cell>
          <cell r="C476" t="str">
            <v xml:space="preserve"> Monoraphidium neglectum.</v>
          </cell>
          <cell r="E476" t="str">
            <v xml:space="preserve"> NCBI_TaxID=145388 {ECO:0000313|EMBL:KIY92361.1, ECO:0000313|Proteomes:UP000054498};</v>
          </cell>
          <cell r="G476" t="str">
            <v>Eukaryota</v>
          </cell>
          <cell r="H476" t="str">
            <v xml:space="preserve"> Viridiplantae</v>
          </cell>
        </row>
        <row r="477">
          <cell r="B477" t="str">
            <v>A0A0D2M362</v>
          </cell>
          <cell r="C477" t="str">
            <v xml:space="preserve"> Gossypium raimondii (New World cotton).</v>
          </cell>
          <cell r="E477" t="str">
            <v xml:space="preserve"> NCBI_TaxID=29730 {ECO:0000313|EMBL:KJB11402.1, ECO:0000313|Proteomes:UP000032304};</v>
          </cell>
          <cell r="G477" t="str">
            <v>Eukaryota</v>
          </cell>
          <cell r="H477" t="str">
            <v xml:space="preserve"> Viridiplantae</v>
          </cell>
        </row>
        <row r="478">
          <cell r="B478" t="str">
            <v>A0A0D2M5G4</v>
          </cell>
          <cell r="C478" t="str">
            <v xml:space="preserve"> Gossypium raimondii (New World cotton).</v>
          </cell>
          <cell r="E478" t="str">
            <v xml:space="preserve"> NCBI_TaxID=29730 {ECO:0000313|EMBL:KJB12382.1, ECO:0000313|Proteomes:UP000032304};</v>
          </cell>
          <cell r="G478" t="str">
            <v>Eukaryota</v>
          </cell>
          <cell r="H478" t="str">
            <v xml:space="preserve"> Viridiplantae</v>
          </cell>
        </row>
        <row r="479">
          <cell r="B479" t="str">
            <v>A0A0D2MJZ4</v>
          </cell>
          <cell r="C479" t="str">
            <v xml:space="preserve"> Hypholoma sublateritium FD-334 SS-4.</v>
          </cell>
          <cell r="E479" t="str">
            <v xml:space="preserve"> NCBI_TaxID=945553 {ECO:0000313|EMBL:KJA24018.1, ECO:0000313|Proteomes:UP000054270};</v>
          </cell>
          <cell r="G479" t="str">
            <v>Eukaryota</v>
          </cell>
          <cell r="H479" t="str">
            <v xml:space="preserve"> Fungi</v>
          </cell>
        </row>
        <row r="480">
          <cell r="B480" t="str">
            <v>A0A0D2MNZ5</v>
          </cell>
          <cell r="C480" t="str">
            <v xml:space="preserve"> Monoraphidium neglectum.</v>
          </cell>
          <cell r="E480" t="str">
            <v xml:space="preserve"> NCBI_TaxID=145388 {ECO:0000313|EMBL:KIY96430.1, ECO:0000313|Proteomes:UP000054498};</v>
          </cell>
          <cell r="G480" t="str">
            <v>Eukaryota</v>
          </cell>
          <cell r="H480" t="str">
            <v xml:space="preserve"> Viridiplantae</v>
          </cell>
        </row>
        <row r="481">
          <cell r="B481" t="str">
            <v>A0A0D2MW72</v>
          </cell>
          <cell r="C481" t="str">
            <v xml:space="preserve"> Gossypium raimondii (New World cotton).</v>
          </cell>
          <cell r="E481" t="str">
            <v xml:space="preserve"> NCBI_TaxID=29730 {ECO:0000313|EMBL:KJB23472.1, ECO:0000313|Proteomes:UP000032304};</v>
          </cell>
          <cell r="G481" t="str">
            <v>Eukaryota</v>
          </cell>
          <cell r="H481" t="str">
            <v xml:space="preserve"> Viridiplantae</v>
          </cell>
        </row>
        <row r="482">
          <cell r="B482" t="str">
            <v>A0A0D2N469</v>
          </cell>
          <cell r="C482" t="str">
            <v xml:space="preserve"> Monoraphidium neglectum.</v>
          </cell>
          <cell r="E482" t="str">
            <v xml:space="preserve"> NCBI_TaxID=145388 {ECO:0000313|EMBL:KIZ00871.1, ECO:0000313|Proteomes:UP000054498};</v>
          </cell>
          <cell r="G482" t="str">
            <v>Eukaryota</v>
          </cell>
          <cell r="H482" t="str">
            <v xml:space="preserve"> Viridiplantae</v>
          </cell>
        </row>
        <row r="483">
          <cell r="B483" t="str">
            <v>A0A0D2NBT0</v>
          </cell>
          <cell r="C483" t="str">
            <v xml:space="preserve"> Gossypium raimondii (New World cotton).</v>
          </cell>
          <cell r="E483" t="str">
            <v xml:space="preserve"> NCBI_TaxID=29730 {ECO:0000313|EMBL:KJB30017.1, ECO:0000313|Proteomes:UP000032304};</v>
          </cell>
          <cell r="G483" t="str">
            <v>Eukaryota</v>
          </cell>
          <cell r="H483" t="str">
            <v xml:space="preserve"> Viridiplantae</v>
          </cell>
        </row>
        <row r="484">
          <cell r="B484" t="str">
            <v>A0A0D2NEA9</v>
          </cell>
          <cell r="C484" t="str">
            <v xml:space="preserve"> Gossypium raimondii (New World cotton).</v>
          </cell>
          <cell r="E484" t="str">
            <v xml:space="preserve"> NCBI_TaxID=29730 {ECO:0000313|EMBL:KJB11403.1, ECO:0000313|Proteomes:UP000032304};</v>
          </cell>
          <cell r="G484" t="str">
            <v>Eukaryota</v>
          </cell>
          <cell r="H484" t="str">
            <v xml:space="preserve"> Viridiplantae</v>
          </cell>
        </row>
        <row r="485">
          <cell r="B485" t="str">
            <v>A0A0D2NGF9</v>
          </cell>
          <cell r="C485" t="str">
            <v xml:space="preserve"> Gossypium raimondii (New World cotton).</v>
          </cell>
          <cell r="E485" t="str">
            <v xml:space="preserve"> NCBI_TaxID=29730 {ECO:0000313|EMBL:KJB31897.1, ECO:0000313|Proteomes:UP000032304};</v>
          </cell>
          <cell r="G485" t="str">
            <v>Eukaryota</v>
          </cell>
          <cell r="H485" t="str">
            <v xml:space="preserve"> Viridiplantae</v>
          </cell>
        </row>
        <row r="486">
          <cell r="B486" t="str">
            <v>A0A0D2P9I7</v>
          </cell>
          <cell r="C486" t="str">
            <v xml:space="preserve"> Gossypium raimondii (New World cotton).</v>
          </cell>
          <cell r="E486" t="str">
            <v xml:space="preserve"> NCBI_TaxID=29730 {ECO:0000313|EMBL:KJB23473.1, ECO:0000313|Proteomes:UP000032304};</v>
          </cell>
          <cell r="G486" t="str">
            <v>Eukaryota</v>
          </cell>
          <cell r="H486" t="str">
            <v xml:space="preserve"> Viridiplantae</v>
          </cell>
        </row>
        <row r="487">
          <cell r="B487" t="str">
            <v>A0A0D2PDH6</v>
          </cell>
          <cell r="C487" t="str">
            <v xml:space="preserve"> Gossypium raimondii (New World cotton).</v>
          </cell>
          <cell r="E487" t="str">
            <v xml:space="preserve"> NCBI_TaxID=29730 {ECO:0000313|EMBL:KJB43907.1, ECO:0000313|Proteomes:UP000032304};</v>
          </cell>
          <cell r="G487" t="str">
            <v>Eukaryota</v>
          </cell>
          <cell r="H487" t="str">
            <v xml:space="preserve"> Viridiplantae</v>
          </cell>
        </row>
        <row r="488">
          <cell r="B488" t="str">
            <v>A0A0D2PFB8</v>
          </cell>
          <cell r="C488" t="str">
            <v xml:space="preserve"> Hypholoma sublateritium FD-334 SS-4.</v>
          </cell>
          <cell r="E488" t="str">
            <v xml:space="preserve"> NCBI_TaxID=945553 {ECO:0000313|EMBL:KJA27201.1, ECO:0000313|Proteomes:UP000054270};</v>
          </cell>
          <cell r="G488" t="str">
            <v>Eukaryota</v>
          </cell>
          <cell r="H488" t="str">
            <v xml:space="preserve"> Fungi</v>
          </cell>
        </row>
        <row r="489">
          <cell r="B489" t="str">
            <v>A0A0D2PRA4</v>
          </cell>
          <cell r="C489" t="str">
            <v xml:space="preserve"> Gossypium raimondii (New World cotton).</v>
          </cell>
          <cell r="E489" t="str">
            <v xml:space="preserve"> NCBI_TaxID=29730 {ECO:0000313|EMBL:KJB29688.1, ECO:0000313|Proteomes:UP000032304};</v>
          </cell>
          <cell r="G489" t="str">
            <v>Eukaryota</v>
          </cell>
          <cell r="H489" t="str">
            <v xml:space="preserve"> Viridiplantae</v>
          </cell>
        </row>
        <row r="490">
          <cell r="B490" t="str">
            <v>A0A0D2PS43</v>
          </cell>
          <cell r="C490" t="str">
            <v xml:space="preserve"> Gossypium raimondii (New World cotton).</v>
          </cell>
          <cell r="E490" t="str">
            <v xml:space="preserve"> NCBI_TaxID=29730 {ECO:0000313|EMBL:KJB30018.1, ECO:0000313|Proteomes:UP000032304};</v>
          </cell>
          <cell r="G490" t="str">
            <v>Eukaryota</v>
          </cell>
          <cell r="H490" t="str">
            <v xml:space="preserve"> Viridiplantae</v>
          </cell>
        </row>
        <row r="491">
          <cell r="B491" t="str">
            <v>A0A0D2PV77</v>
          </cell>
          <cell r="C491" t="str">
            <v xml:space="preserve"> Gossypium raimondii (New World cotton).</v>
          </cell>
          <cell r="E491" t="str">
            <v xml:space="preserve"> NCBI_TaxID=29730 {ECO:0000313|EMBL:KJB31318.1, ECO:0000313|Proteomes:UP000032304};</v>
          </cell>
          <cell r="G491" t="str">
            <v>Eukaryota</v>
          </cell>
          <cell r="H491" t="str">
            <v xml:space="preserve"> Viridiplantae</v>
          </cell>
        </row>
        <row r="492">
          <cell r="B492" t="str">
            <v>A0A0D2PWW1</v>
          </cell>
          <cell r="C492" t="str">
            <v xml:space="preserve"> Gossypium raimondii (New World cotton).</v>
          </cell>
          <cell r="E492" t="str">
            <v xml:space="preserve"> NCBI_TaxID=29730 {ECO:0000313|EMBL:KJB11404.1, ECO:0000313|Proteomes:UP000032304};</v>
          </cell>
          <cell r="G492" t="str">
            <v>Eukaryota</v>
          </cell>
          <cell r="H492" t="str">
            <v xml:space="preserve"> Viridiplantae</v>
          </cell>
        </row>
        <row r="493">
          <cell r="B493" t="str">
            <v>A0A0D2PX21</v>
          </cell>
          <cell r="C493" t="str">
            <v xml:space="preserve"> Gossypium raimondii (New World cotton).</v>
          </cell>
          <cell r="E493" t="str">
            <v xml:space="preserve"> NCBI_TaxID=29730 {ECO:0000313|EMBL:KJB50697.1, ECO:0000313|Proteomes:UP000032304};</v>
          </cell>
          <cell r="G493" t="str">
            <v>Eukaryota</v>
          </cell>
          <cell r="H493" t="str">
            <v xml:space="preserve"> Viridiplantae</v>
          </cell>
        </row>
        <row r="494">
          <cell r="B494" t="str">
            <v>A0A0D2PX38</v>
          </cell>
          <cell r="C494" t="str">
            <v xml:space="preserve"> Gossypium raimondii (New World cotton).</v>
          </cell>
          <cell r="E494" t="str">
            <v xml:space="preserve"> NCBI_TaxID=29730 {ECO:0000313|EMBL:KJB31898.1, ECO:0000313|Proteomes:UP000032304};</v>
          </cell>
          <cell r="G494" t="str">
            <v>Eukaryota</v>
          </cell>
          <cell r="H494" t="str">
            <v xml:space="preserve"> Viridiplantae</v>
          </cell>
        </row>
        <row r="495">
          <cell r="B495" t="str">
            <v>A0A0D2Q5H0</v>
          </cell>
          <cell r="C495" t="str">
            <v xml:space="preserve"> Gossypium raimondii (New World cotton).</v>
          </cell>
          <cell r="E495" t="str">
            <v xml:space="preserve"> NCBI_TaxID=29730 {ECO:0000313|EMBL:KJB34748.1, ECO:0000313|Proteomes:UP000032304};</v>
          </cell>
          <cell r="G495" t="str">
            <v>Eukaryota</v>
          </cell>
          <cell r="H495" t="str">
            <v xml:space="preserve"> Viridiplantae</v>
          </cell>
        </row>
        <row r="496">
          <cell r="B496" t="str">
            <v>A0A0D2QRT2</v>
          </cell>
          <cell r="C496" t="str">
            <v xml:space="preserve"> Gossypium raimondii (New World cotton).</v>
          </cell>
          <cell r="E496" t="str">
            <v xml:space="preserve"> NCBI_TaxID=29730 {ECO:0000313|EMBL:KJB60742.1, ECO:0000313|Proteomes:UP000032304};</v>
          </cell>
          <cell r="G496" t="str">
            <v>Eukaryota</v>
          </cell>
          <cell r="H496" t="str">
            <v xml:space="preserve"> Viridiplantae</v>
          </cell>
        </row>
        <row r="497">
          <cell r="B497" t="str">
            <v>A0A0D2QV15</v>
          </cell>
          <cell r="C497" t="str">
            <v xml:space="preserve"> Gossypium raimondii (New World cotton).</v>
          </cell>
          <cell r="E497" t="str">
            <v xml:space="preserve"> NCBI_TaxID=29730 {ECO:0000313|EMBL:KJB23474.1, ECO:0000313|Proteomes:UP000032304};</v>
          </cell>
          <cell r="G497" t="str">
            <v>Eukaryota</v>
          </cell>
          <cell r="H497" t="str">
            <v xml:space="preserve"> Viridiplantae</v>
          </cell>
        </row>
        <row r="498">
          <cell r="B498" t="str">
            <v>A0A0D2QW15</v>
          </cell>
          <cell r="C498" t="str">
            <v xml:space="preserve"> Gossypium raimondii (New World cotton).</v>
          </cell>
          <cell r="E498" t="str">
            <v xml:space="preserve"> NCBI_TaxID=29730 {ECO:0000313|EMBL:KJB11405.1, ECO:0000313|Proteomes:UP000032304};</v>
          </cell>
          <cell r="G498" t="str">
            <v>Eukaryota</v>
          </cell>
          <cell r="H498" t="str">
            <v xml:space="preserve"> Viridiplantae</v>
          </cell>
        </row>
        <row r="499">
          <cell r="B499" t="str">
            <v>A0A0D2RE95</v>
          </cell>
          <cell r="C499" t="str">
            <v xml:space="preserve"> Gossypium raimondii (New World cotton).</v>
          </cell>
          <cell r="E499" t="str">
            <v xml:space="preserve"> NCBI_TaxID=29730 {ECO:0000313|EMBL:KJB30164.1, ECO:0000313|Proteomes:UP000032304};</v>
          </cell>
          <cell r="G499" t="str">
            <v>Eukaryota</v>
          </cell>
          <cell r="H499" t="str">
            <v xml:space="preserve"> Viridiplantae</v>
          </cell>
        </row>
        <row r="500">
          <cell r="B500" t="str">
            <v>A0A0D2RKD7</v>
          </cell>
          <cell r="C500" t="str">
            <v xml:space="preserve"> Gossypium raimondii (New World cotton).</v>
          </cell>
          <cell r="E500" t="str">
            <v xml:space="preserve"> NCBI_TaxID=29730 {ECO:0000313|EMBL:KJB30016.1, ECO:0000313|Proteomes:UP000032304};</v>
          </cell>
          <cell r="G500" t="str">
            <v>Eukaryota</v>
          </cell>
          <cell r="H500" t="str">
            <v xml:space="preserve"> Viridiplantae</v>
          </cell>
        </row>
        <row r="501">
          <cell r="B501" t="str">
            <v>A0A0D2RW05</v>
          </cell>
          <cell r="C501" t="str">
            <v xml:space="preserve"> Gossypium raimondii (New World cotton).</v>
          </cell>
          <cell r="E501" t="str">
            <v xml:space="preserve"> NCBI_TaxID=29730 {ECO:0000313|EMBL:KJB33661.1, ECO:0000313|Proteomes:UP000032304};</v>
          </cell>
          <cell r="G501" t="str">
            <v>Eukaryota</v>
          </cell>
          <cell r="H501" t="str">
            <v xml:space="preserve"> Viridiplantae</v>
          </cell>
        </row>
        <row r="502">
          <cell r="B502" t="str">
            <v>A0A0D2S2M7</v>
          </cell>
          <cell r="C502" t="str">
            <v xml:space="preserve"> Gossypium raimondii (New World cotton).</v>
          </cell>
          <cell r="E502" t="str">
            <v xml:space="preserve"> NCBI_TaxID=29730 {ECO:0000313|EMBL:KJB77417.1, ECO:0000313|Proteomes:UP000032304};</v>
          </cell>
          <cell r="G502" t="str">
            <v>Eukaryota</v>
          </cell>
          <cell r="H502" t="str">
            <v xml:space="preserve"> Viridiplantae</v>
          </cell>
        </row>
        <row r="503">
          <cell r="B503" t="str">
            <v>A0A0D2S5X7</v>
          </cell>
          <cell r="C503" t="str">
            <v xml:space="preserve"> Gossypium raimondii (New World cotton).</v>
          </cell>
          <cell r="E503" t="str">
            <v xml:space="preserve"> NCBI_TaxID=29730 {ECO:0000313|EMBL:KJB58633.1, ECO:0000313|Proteomes:UP000032304};</v>
          </cell>
          <cell r="G503" t="str">
            <v>Eukaryota</v>
          </cell>
          <cell r="H503" t="str">
            <v xml:space="preserve"> Viridiplantae</v>
          </cell>
        </row>
        <row r="504">
          <cell r="B504" t="str">
            <v>A0A0D2SC24</v>
          </cell>
          <cell r="C504" t="str">
            <v xml:space="preserve"> Gossypium raimondii (New World cotton).</v>
          </cell>
          <cell r="E504" t="str">
            <v xml:space="preserve"> NCBI_TaxID=29730 {ECO:0000313|EMBL:KJB60743.1, ECO:0000313|Proteomes:UP000032304};</v>
          </cell>
          <cell r="G504" t="str">
            <v>Eukaryota</v>
          </cell>
          <cell r="H504" t="str">
            <v xml:space="preserve"> Viridiplantae</v>
          </cell>
        </row>
        <row r="505">
          <cell r="B505" t="str">
            <v>A0A0D2SX49</v>
          </cell>
          <cell r="C505" t="str">
            <v xml:space="preserve"> Gossypium raimondii (New World cotton).</v>
          </cell>
          <cell r="E505" t="str">
            <v xml:space="preserve"> NCBI_TaxID=29730 {ECO:0000313|EMBL:KJB48714.1, ECO:0000313|Proteomes:UP000032304};</v>
          </cell>
          <cell r="G505" t="str">
            <v>Eukaryota</v>
          </cell>
          <cell r="H505" t="str">
            <v xml:space="preserve"> Viridiplantae</v>
          </cell>
        </row>
        <row r="506">
          <cell r="B506" t="str">
            <v>A0A0D2T895</v>
          </cell>
          <cell r="C506" t="str">
            <v xml:space="preserve"> Gossypium raimondii (New World cotton).</v>
          </cell>
          <cell r="E506" t="str">
            <v xml:space="preserve"> NCBI_TaxID=29730 {ECO:0000313|EMBL:KJB50696.1, ECO:0000313|Proteomes:UP000032304};</v>
          </cell>
          <cell r="G506" t="str">
            <v>Eukaryota</v>
          </cell>
          <cell r="H506" t="str">
            <v xml:space="preserve"> Viridiplantae</v>
          </cell>
        </row>
        <row r="507">
          <cell r="B507" t="str">
            <v>A0A0D2TFI2</v>
          </cell>
          <cell r="C507" t="str">
            <v xml:space="preserve"> Gossypium raimondii (New World cotton).</v>
          </cell>
          <cell r="E507" t="str">
            <v xml:space="preserve"> NCBI_TaxID=29730 {ECO:0000313|EMBL:KJB42460.1, ECO:0000313|Proteomes:UP000032304};</v>
          </cell>
          <cell r="G507" t="str">
            <v>Eukaryota</v>
          </cell>
          <cell r="H507" t="str">
            <v xml:space="preserve"> Viridiplantae</v>
          </cell>
        </row>
        <row r="508">
          <cell r="B508" t="str">
            <v>A0A0D2TP62</v>
          </cell>
          <cell r="C508" t="str">
            <v xml:space="preserve"> Gossypium raimondii (New World cotton).</v>
          </cell>
          <cell r="E508" t="str">
            <v xml:space="preserve"> NCBI_TaxID=29730 {ECO:0000313|EMBL:KJB77413.1, ECO:0000313|Proteomes:UP000032304};</v>
          </cell>
          <cell r="G508" t="str">
            <v>Eukaryota</v>
          </cell>
          <cell r="H508" t="str">
            <v xml:space="preserve"> Viridiplantae</v>
          </cell>
        </row>
        <row r="509">
          <cell r="B509" t="str">
            <v>A0A0D2TVH4</v>
          </cell>
          <cell r="C509" t="str">
            <v xml:space="preserve"> Gossypium raimondii (New World cotton).</v>
          </cell>
          <cell r="E509" t="str">
            <v xml:space="preserve"> NCBI_TaxID=29730 {ECO:0000313|EMBL:KJB60739.1, ECO:0000313|Proteomes:UP000032304};</v>
          </cell>
          <cell r="G509" t="str">
            <v>Eukaryota</v>
          </cell>
          <cell r="H509" t="str">
            <v xml:space="preserve"> Viridiplantae</v>
          </cell>
        </row>
        <row r="510">
          <cell r="B510" t="str">
            <v>A0A0D2U5U0</v>
          </cell>
          <cell r="C510" t="str">
            <v xml:space="preserve"> Gossypium raimondii (New World cotton).</v>
          </cell>
          <cell r="E510" t="str">
            <v xml:space="preserve"> NCBI_TaxID=29730 {ECO:0000313|EMBL:KJB50870.1, ECO:0000313|Proteomes:UP000032304};</v>
          </cell>
          <cell r="G510" t="str">
            <v>Eukaryota</v>
          </cell>
          <cell r="H510" t="str">
            <v xml:space="preserve"> Viridiplantae</v>
          </cell>
        </row>
        <row r="511">
          <cell r="B511" t="str">
            <v>A0A0D2V520</v>
          </cell>
          <cell r="C511" t="str">
            <v xml:space="preserve"> Gossypium raimondii (New World cotton).</v>
          </cell>
          <cell r="E511" t="str">
            <v xml:space="preserve"> NCBI_TaxID=29730 {ECO:0000313|EMBL:KJB77416.1, ECO:0000313|Proteomes:UP000032304};</v>
          </cell>
          <cell r="G511" t="str">
            <v>Eukaryota</v>
          </cell>
          <cell r="H511" t="str">
            <v xml:space="preserve"> Viridiplantae</v>
          </cell>
        </row>
        <row r="512">
          <cell r="B512" t="str">
            <v>A0A0D2V677</v>
          </cell>
          <cell r="C512" t="str">
            <v xml:space="preserve"> Gossypium raimondii (New World cotton).</v>
          </cell>
          <cell r="E512" t="str">
            <v xml:space="preserve"> NCBI_TaxID=29730 {ECO:0000313|EMBL:KJB77414.1, ECO:0000313|Proteomes:UP000032304};</v>
          </cell>
          <cell r="G512" t="str">
            <v>Eukaryota</v>
          </cell>
          <cell r="H512" t="str">
            <v xml:space="preserve"> Viridiplantae</v>
          </cell>
        </row>
        <row r="513">
          <cell r="B513" t="str">
            <v>A0A0D2V9G1</v>
          </cell>
          <cell r="C513" t="str">
            <v xml:space="preserve"> Gossypium raimondii (New World cotton).</v>
          </cell>
          <cell r="E513" t="str">
            <v xml:space="preserve"> NCBI_TaxID=29730 {ECO:0000313|EMBL:KJB79456.1, ECO:0000313|Proteomes:UP000032304};</v>
          </cell>
          <cell r="G513" t="str">
            <v>Eukaryota</v>
          </cell>
          <cell r="H513" t="str">
            <v xml:space="preserve"> Viridiplantae</v>
          </cell>
        </row>
        <row r="514">
          <cell r="B514" t="str">
            <v>A0A0D2VZ48</v>
          </cell>
          <cell r="C514" t="str">
            <v xml:space="preserve"> Gossypium raimondii (New World cotton).</v>
          </cell>
          <cell r="E514" t="str">
            <v xml:space="preserve"> NCBI_TaxID=29730 {ECO:0000313|EMBL:KJB77415.1, ECO:0000313|Proteomes:UP000032304};</v>
          </cell>
          <cell r="G514" t="str">
            <v>Eukaryota</v>
          </cell>
          <cell r="H514" t="str">
            <v xml:space="preserve"> Viridiplantae</v>
          </cell>
        </row>
        <row r="515">
          <cell r="B515" t="str">
            <v>A0A0D2WMU6</v>
          </cell>
          <cell r="C515" t="str">
            <v xml:space="preserve"> Capsaspora owczarzaki (strain ATCC 30864).</v>
          </cell>
          <cell r="E515" t="str">
            <v xml:space="preserve"> NCBI_TaxID=595528 {ECO:0000313|EMBL:KJE92285.1, ECO:0000313|Proteomes:UP000008743};</v>
          </cell>
          <cell r="G515" t="str">
            <v>Eukaryota</v>
          </cell>
          <cell r="H515" t="str">
            <v xml:space="preserve"> Ichthyosporea</v>
          </cell>
        </row>
        <row r="516">
          <cell r="B516" t="str">
            <v>A0A0D2WY38</v>
          </cell>
          <cell r="C516" t="str">
            <v xml:space="preserve"> Capsaspora owczarzaki (strain ATCC 30864).</v>
          </cell>
          <cell r="E516" t="str">
            <v xml:space="preserve"> NCBI_TaxID=595528 {ECO:0000313|EMBL:KJE97773.1, ECO:0000313|Proteomes:UP000008743};</v>
          </cell>
          <cell r="G516" t="str">
            <v>Eukaryota</v>
          </cell>
          <cell r="H516" t="str">
            <v xml:space="preserve"> Ichthyosporea</v>
          </cell>
        </row>
        <row r="517">
          <cell r="B517" t="str">
            <v>A0A0D2XCF0</v>
          </cell>
          <cell r="C517" t="str">
            <v xml:space="preserve"> Fusarium oxysporum f. sp. lycopersici (strain 4287 / CBS 123668 / FGSC 9935 / NRRL 34936) (Fusarium vascular wilt of tomato).</v>
          </cell>
          <cell r="E517" t="str">
            <v xml:space="preserve"> NCBI_TaxID=426428 {ECO:0000313|EnsemblFungi:FOXG_01573P0, ECO:0000313|Proteomes:UP000009097};</v>
          </cell>
          <cell r="G517" t="str">
            <v>Eukaryota</v>
          </cell>
          <cell r="H517" t="str">
            <v xml:space="preserve"> Fungi</v>
          </cell>
        </row>
        <row r="518">
          <cell r="B518" t="str">
            <v>A0A0D2XNG1</v>
          </cell>
          <cell r="C518" t="str">
            <v xml:space="preserve"> Fusarium oxysporum f. sp. lycopersici (strain 4287 / CBS 123668 / FGSC 9935 / NRRL 34936) (Fusarium vascular wilt of tomato).</v>
          </cell>
          <cell r="E518" t="str">
            <v xml:space="preserve"> NCBI_TaxID=426428 {ECO:0000313|EnsemblFungi:FOXG_05491P0, ECO:0000313|Proteomes:UP000009097};</v>
          </cell>
          <cell r="G518" t="str">
            <v>Eukaryota</v>
          </cell>
          <cell r="H518" t="str">
            <v xml:space="preserve"> Fungi</v>
          </cell>
        </row>
        <row r="519">
          <cell r="B519" t="str">
            <v>A0A0D2ZSP5</v>
          </cell>
          <cell r="C519" t="str">
            <v xml:space="preserve"> Brassica oleracea var. oleracea.</v>
          </cell>
          <cell r="E519" t="str">
            <v xml:space="preserve"> NCBI_TaxID=109376 {ECO:0000313|EnsemblPlants:Bo00969s010.1, ECO:0000313|Proteomes:UP000032141};</v>
          </cell>
          <cell r="G519" t="str">
            <v>Eukaryota</v>
          </cell>
          <cell r="H519" t="str">
            <v xml:space="preserve"> Viridiplantae</v>
          </cell>
        </row>
        <row r="520">
          <cell r="B520" t="str">
            <v>A0A0D2ZUY3</v>
          </cell>
          <cell r="C520" t="str">
            <v xml:space="preserve"> Brassica oleracea var. oleracea.</v>
          </cell>
          <cell r="E520" t="str">
            <v xml:space="preserve"> NCBI_TaxID=109376 {ECO:0000313|EnsemblPlants:Bo01417s020.1, ECO:0000313|Proteomes:UP000032141};</v>
          </cell>
          <cell r="G520" t="str">
            <v>Eukaryota</v>
          </cell>
          <cell r="H520" t="str">
            <v xml:space="preserve"> Viridiplantae</v>
          </cell>
        </row>
        <row r="521">
          <cell r="B521" t="str">
            <v>A0A0D3AC60</v>
          </cell>
          <cell r="C521" t="str">
            <v xml:space="preserve"> Brassica oleracea var. oleracea.</v>
          </cell>
          <cell r="E521" t="str">
            <v xml:space="preserve"> NCBI_TaxID=109376 {ECO:0000313|EnsemblPlants:Bo1g110180.1, ECO:0000313|Proteomes:UP000032141};</v>
          </cell>
          <cell r="G521" t="str">
            <v>Eukaryota</v>
          </cell>
          <cell r="H521" t="str">
            <v xml:space="preserve"> Viridiplantae</v>
          </cell>
        </row>
        <row r="522">
          <cell r="B522" t="str">
            <v>A0A0D3AG56</v>
          </cell>
          <cell r="C522" t="str">
            <v xml:space="preserve"> Brassica oleracea var. oleracea.</v>
          </cell>
          <cell r="E522" t="str">
            <v xml:space="preserve"> NCBI_TaxID=109376 {ECO:0000313|EnsemblPlants:Bo1g158790.1, ECO:0000313|Proteomes:UP000032141};</v>
          </cell>
          <cell r="G522" t="str">
            <v>Eukaryota</v>
          </cell>
          <cell r="H522" t="str">
            <v xml:space="preserve"> Viridiplantae</v>
          </cell>
        </row>
        <row r="523">
          <cell r="B523" t="str">
            <v>A0A0D3AJ53</v>
          </cell>
          <cell r="C523" t="str">
            <v xml:space="preserve"> Brassica oleracea var. oleracea.</v>
          </cell>
          <cell r="E523" t="str">
            <v xml:space="preserve"> NCBI_TaxID=109376 {ECO:0000313|EnsemblPlants:Bo2g012360.1, ECO:0000313|Proteomes:UP000032141};</v>
          </cell>
          <cell r="G523" t="str">
            <v>Eukaryota</v>
          </cell>
          <cell r="H523" t="str">
            <v xml:space="preserve"> Viridiplantae</v>
          </cell>
        </row>
        <row r="524">
          <cell r="B524" t="str">
            <v>A0A0D3AYY1</v>
          </cell>
          <cell r="C524" t="str">
            <v xml:space="preserve"> Brassica oleracea var. oleracea.</v>
          </cell>
          <cell r="E524" t="str">
            <v xml:space="preserve"> NCBI_TaxID=109376 {ECO:0000313|EnsemblPlants:Bo2g168100.1, ECO:0000313|Proteomes:UP000032141};</v>
          </cell>
          <cell r="G524" t="str">
            <v>Eukaryota</v>
          </cell>
          <cell r="H524" t="str">
            <v xml:space="preserve"> Viridiplantae</v>
          </cell>
        </row>
        <row r="525">
          <cell r="B525" t="str">
            <v>A0A0D3B2Z9</v>
          </cell>
          <cell r="C525" t="str">
            <v xml:space="preserve"> Brassica oleracea var. oleracea.</v>
          </cell>
          <cell r="E525" t="str">
            <v xml:space="preserve"> NCBI_TaxID=109376 {ECO:0000313|EnsemblPlants:Bo3g019290.1, ECO:0000313|Proteomes:UP000032141};</v>
          </cell>
          <cell r="G525" t="str">
            <v>Eukaryota</v>
          </cell>
          <cell r="H525" t="str">
            <v xml:space="preserve"> Viridiplantae</v>
          </cell>
        </row>
        <row r="526">
          <cell r="B526" t="str">
            <v>A0A0D3B9A5</v>
          </cell>
          <cell r="C526" t="str">
            <v xml:space="preserve"> Brassica oleracea var. oleracea.</v>
          </cell>
          <cell r="E526" t="str">
            <v xml:space="preserve"> NCBI_TaxID=109376 {ECO:0000313|EnsemblPlants:Bo3g055210.1, ECO:0000313|Proteomes:UP000032141};</v>
          </cell>
          <cell r="G526" t="str">
            <v>Eukaryota</v>
          </cell>
          <cell r="H526" t="str">
            <v xml:space="preserve"> Viridiplantae</v>
          </cell>
        </row>
        <row r="527">
          <cell r="B527" t="str">
            <v>A0A0D3BCA7</v>
          </cell>
          <cell r="C527" t="str">
            <v xml:space="preserve"> Brassica oleracea var. oleracea.</v>
          </cell>
          <cell r="E527" t="str">
            <v xml:space="preserve"> NCBI_TaxID=109376 {ECO:0000313|EnsemblPlants:Bo3g074640.1, ECO:0000313|Proteomes:UP000032141};</v>
          </cell>
          <cell r="G527" t="str">
            <v>Eukaryota</v>
          </cell>
          <cell r="H527" t="str">
            <v xml:space="preserve"> Viridiplantae</v>
          </cell>
        </row>
        <row r="528">
          <cell r="B528" t="str">
            <v>A0A0D3BEK2</v>
          </cell>
          <cell r="C528" t="str">
            <v xml:space="preserve"> Brassica oleracea var. oleracea.</v>
          </cell>
          <cell r="E528" t="str">
            <v xml:space="preserve"> NCBI_TaxID=109376 {ECO:0000313|EnsemblPlants:Bo3g096450.1, ECO:0000313|Proteomes:UP000032141};</v>
          </cell>
          <cell r="G528" t="str">
            <v>Eukaryota</v>
          </cell>
          <cell r="H528" t="str">
            <v xml:space="preserve"> Viridiplantae</v>
          </cell>
        </row>
        <row r="529">
          <cell r="B529" t="str">
            <v>A0A0D3CL93</v>
          </cell>
          <cell r="C529" t="str">
            <v xml:space="preserve"> Brassica oleracea var. oleracea.</v>
          </cell>
          <cell r="E529" t="str">
            <v xml:space="preserve"> NCBI_TaxID=109376 {ECO:0000313|EnsemblPlants:Bo5g136790.1, ECO:0000313|Proteomes:UP000032141};</v>
          </cell>
          <cell r="G529" t="str">
            <v>Eukaryota</v>
          </cell>
          <cell r="H529" t="str">
            <v xml:space="preserve"> Viridiplantae</v>
          </cell>
        </row>
        <row r="530">
          <cell r="B530" t="str">
            <v>A0A0D3CNF6</v>
          </cell>
          <cell r="C530" t="str">
            <v xml:space="preserve"> Brassica oleracea var. oleracea.</v>
          </cell>
          <cell r="E530" t="str">
            <v xml:space="preserve"> NCBI_TaxID=109376 {ECO:0000313|EnsemblPlants:Bo5g156300.1, ECO:0000313|Proteomes:UP000032141};</v>
          </cell>
          <cell r="G530" t="str">
            <v>Eukaryota</v>
          </cell>
          <cell r="H530" t="str">
            <v xml:space="preserve"> Viridiplantae</v>
          </cell>
        </row>
        <row r="531">
          <cell r="B531" t="str">
            <v>A0A0D3CPR3</v>
          </cell>
          <cell r="C531" t="str">
            <v xml:space="preserve"> Brassica oleracea var. oleracea.</v>
          </cell>
          <cell r="E531" t="str">
            <v xml:space="preserve"> NCBI_TaxID=109376 {ECO:0000313|EnsemblPlants:Bo6g022170.1, ECO:0000313|Proteomes:UP000032141};</v>
          </cell>
          <cell r="G531" t="str">
            <v>Eukaryota</v>
          </cell>
          <cell r="H531" t="str">
            <v xml:space="preserve"> Viridiplantae</v>
          </cell>
        </row>
        <row r="532">
          <cell r="B532" t="str">
            <v>A0A0D3D1Z0</v>
          </cell>
          <cell r="C532" t="str">
            <v xml:space="preserve"> Brassica oleracea var. oleracea.</v>
          </cell>
          <cell r="E532" t="str">
            <v xml:space="preserve"> NCBI_TaxID=109376 {ECO:0000313|EnsemblPlants:Bo6g124340.1, ECO:0000313|Proteomes:UP000032141};</v>
          </cell>
          <cell r="G532" t="str">
            <v>Eukaryota</v>
          </cell>
          <cell r="H532" t="str">
            <v xml:space="preserve"> Viridiplantae</v>
          </cell>
        </row>
        <row r="533">
          <cell r="B533" t="str">
            <v>A0A0D3DDR2</v>
          </cell>
          <cell r="C533" t="str">
            <v xml:space="preserve"> Brassica oleracea var. oleracea.</v>
          </cell>
          <cell r="E533" t="str">
            <v xml:space="preserve"> NCBI_TaxID=109376 {ECO:0000313|EnsemblPlants:Bo7g099130.1, ECO:0000313|Proteomes:UP000032141};</v>
          </cell>
          <cell r="G533" t="str">
            <v>Eukaryota</v>
          </cell>
          <cell r="H533" t="str">
            <v xml:space="preserve"> Viridiplantae</v>
          </cell>
        </row>
        <row r="534">
          <cell r="B534" t="str">
            <v>A0A0D3DJ14</v>
          </cell>
          <cell r="C534" t="str">
            <v xml:space="preserve"> Brassica oleracea var. oleracea.</v>
          </cell>
          <cell r="E534" t="str">
            <v xml:space="preserve"> NCBI_TaxID=109376 {ECO:0000313|EnsemblPlants:Bo8g004700.1, ECO:0000313|Proteomes:UP000032141};</v>
          </cell>
          <cell r="G534" t="str">
            <v>Eukaryota</v>
          </cell>
          <cell r="H534" t="str">
            <v xml:space="preserve"> Viridiplantae</v>
          </cell>
        </row>
        <row r="535">
          <cell r="B535" t="str">
            <v>A0A0D3E2G0</v>
          </cell>
          <cell r="C535" t="str">
            <v xml:space="preserve"> Brassica oleracea var. oleracea.</v>
          </cell>
          <cell r="E535" t="str">
            <v xml:space="preserve"> NCBI_TaxID=109376 {ECO:0000313|EnsemblPlants:Bo9g019110.1, ECO:0000313|Proteomes:UP000032141};</v>
          </cell>
          <cell r="G535" t="str">
            <v>Eukaryota</v>
          </cell>
          <cell r="H535" t="str">
            <v xml:space="preserve"> Viridiplantae</v>
          </cell>
        </row>
        <row r="536">
          <cell r="B536" t="str">
            <v>A0A0D3EAS9</v>
          </cell>
          <cell r="C536" t="str">
            <v xml:space="preserve"> Brassica oleracea var. oleracea.</v>
          </cell>
          <cell r="E536" t="str">
            <v xml:space="preserve"> NCBI_TaxID=109376 {ECO:0000313|EnsemblPlants:Bo9g112650.1, ECO:0000313|Proteomes:UP000032141};</v>
          </cell>
          <cell r="G536" t="str">
            <v>Eukaryota</v>
          </cell>
          <cell r="H536" t="str">
            <v xml:space="preserve"> Viridiplantae</v>
          </cell>
        </row>
        <row r="537">
          <cell r="B537" t="str">
            <v>A0A0D3EFE4</v>
          </cell>
          <cell r="C537" t="str">
            <v xml:space="preserve"> Brassica oleracea var. oleracea.</v>
          </cell>
          <cell r="E537" t="str">
            <v xml:space="preserve"> NCBI_TaxID=109376 {ECO:0000313|EnsemblPlants:Bo9g165430.1, ECO:0000313|Proteomes:UP000032141};</v>
          </cell>
          <cell r="G537" t="str">
            <v>Eukaryota</v>
          </cell>
          <cell r="H537" t="str">
            <v xml:space="preserve"> Viridiplantae</v>
          </cell>
        </row>
        <row r="538">
          <cell r="B538" t="str">
            <v>A0A0D3EFE7</v>
          </cell>
          <cell r="C538" t="str">
            <v xml:space="preserve"> Brassica oleracea var. oleracea.</v>
          </cell>
          <cell r="E538" t="str">
            <v xml:space="preserve"> NCBI_TaxID=109376 {ECO:0000313|EnsemblPlants:Bo9g165460.1, ECO:0000313|Proteomes:UP000032141};</v>
          </cell>
          <cell r="G538" t="str">
            <v>Eukaryota</v>
          </cell>
          <cell r="H538" t="str">
            <v xml:space="preserve"> Viridiplantae</v>
          </cell>
        </row>
        <row r="539">
          <cell r="B539" t="str">
            <v>A0A0D3EMB8</v>
          </cell>
          <cell r="C539" t="str">
            <v xml:space="preserve"> Oryza barthii.</v>
          </cell>
          <cell r="E539" t="str">
            <v xml:space="preserve"> NCBI_TaxID=65489 {ECO:0000313|EnsemblPlants:OBART01G11070.1, ECO:0000313|Proteomes:UP000026960};</v>
          </cell>
          <cell r="G539" t="str">
            <v>Eukaryota</v>
          </cell>
          <cell r="H539" t="str">
            <v xml:space="preserve"> Viridiplantae</v>
          </cell>
        </row>
        <row r="540">
          <cell r="B540" t="str">
            <v>A0A0D3EQN7</v>
          </cell>
          <cell r="C540" t="str">
            <v xml:space="preserve"> Oryza barthii.</v>
          </cell>
          <cell r="E540" t="str">
            <v xml:space="preserve"> NCBI_TaxID=65489 {ECO:0000313|EnsemblPlants:OBART01G21060.1, ECO:0000313|Proteomes:UP000026960};</v>
          </cell>
          <cell r="G540" t="str">
            <v>Eukaryota</v>
          </cell>
          <cell r="H540" t="str">
            <v xml:space="preserve"> Viridiplantae</v>
          </cell>
        </row>
        <row r="541">
          <cell r="B541" t="str">
            <v>A0A0D3ETB4</v>
          </cell>
          <cell r="C541" t="str">
            <v xml:space="preserve"> Oryza barthii.</v>
          </cell>
          <cell r="E541" t="str">
            <v xml:space="preserve"> NCBI_TaxID=65489 {ECO:0000313|EnsemblPlants:OBART01G28860.1, ECO:0000313|Proteomes:UP000026960};</v>
          </cell>
          <cell r="G541" t="str">
            <v>Eukaryota</v>
          </cell>
          <cell r="H541" t="str">
            <v xml:space="preserve"> Viridiplantae</v>
          </cell>
        </row>
        <row r="542">
          <cell r="B542" t="str">
            <v>A0A0D3FDJ7</v>
          </cell>
          <cell r="C542" t="str">
            <v xml:space="preserve"> Oryza barthii.</v>
          </cell>
          <cell r="E542" t="str">
            <v xml:space="preserve"> NCBI_TaxID=65489 {ECO:0000313|EnsemblPlants:OBART03G02960.1, ECO:0000313|Proteomes:UP000026960};</v>
          </cell>
          <cell r="G542" t="str">
            <v>Eukaryota</v>
          </cell>
          <cell r="H542" t="str">
            <v xml:space="preserve"> Viridiplantae</v>
          </cell>
        </row>
        <row r="543">
          <cell r="B543" t="str">
            <v>A0A0D3FF43</v>
          </cell>
          <cell r="C543" t="str">
            <v xml:space="preserve"> Oryza barthii.</v>
          </cell>
          <cell r="E543" t="str">
            <v xml:space="preserve"> NCBI_TaxID=65489 {ECO:0000313|EnsemblPlants:OBART03G07330.1, ECO:0000313|Proteomes:UP000026960};</v>
          </cell>
          <cell r="G543" t="str">
            <v>Eukaryota</v>
          </cell>
          <cell r="H543" t="str">
            <v xml:space="preserve"> Viridiplantae</v>
          </cell>
        </row>
        <row r="544">
          <cell r="B544" t="str">
            <v>A0A0D3FHX5</v>
          </cell>
          <cell r="C544" t="str">
            <v xml:space="preserve"> Oryza barthii.</v>
          </cell>
          <cell r="E544" t="str">
            <v xml:space="preserve"> NCBI_TaxID=65489 {ECO:0000313|EnsemblPlants:OBART03G15670.1, ECO:0000313|Proteomes:UP000026960};</v>
          </cell>
          <cell r="G544" t="str">
            <v>Eukaryota</v>
          </cell>
          <cell r="H544" t="str">
            <v xml:space="preserve"> Viridiplantae</v>
          </cell>
        </row>
        <row r="545">
          <cell r="B545" t="str">
            <v>A0A0D3GA77</v>
          </cell>
          <cell r="C545" t="str">
            <v xml:space="preserve"> Oryza barthii.</v>
          </cell>
          <cell r="E545" t="str">
            <v xml:space="preserve"> NCBI_TaxID=65489 {ECO:0000313|EnsemblPlants:OBART05G24020.1, ECO:0000313|Proteomes:UP000026960};</v>
          </cell>
          <cell r="G545" t="str">
            <v>Eukaryota</v>
          </cell>
          <cell r="H545" t="str">
            <v xml:space="preserve"> Viridiplantae</v>
          </cell>
        </row>
        <row r="546">
          <cell r="B546" t="str">
            <v>A0A0D3GA78</v>
          </cell>
          <cell r="C546" t="str">
            <v xml:space="preserve"> Oryza barthii.</v>
          </cell>
          <cell r="E546" t="str">
            <v xml:space="preserve"> NCBI_TaxID=65489 {ECO:0000313|EnsemblPlants:OBART05G24020.2, ECO:0000313|Proteomes:UP000026960};</v>
          </cell>
          <cell r="G546" t="str">
            <v>Eukaryota</v>
          </cell>
          <cell r="H546" t="str">
            <v xml:space="preserve"> Viridiplantae</v>
          </cell>
        </row>
        <row r="547">
          <cell r="B547" t="str">
            <v>A0A0D3H5Y5</v>
          </cell>
          <cell r="C547" t="str">
            <v xml:space="preserve"> Oryza barthii.</v>
          </cell>
          <cell r="E547" t="str">
            <v xml:space="preserve"> NCBI_TaxID=65489 {ECO:0000313|EnsemblPlants:OBART09G07400.1, ECO:0000313|Proteomes:UP000026960};</v>
          </cell>
          <cell r="G547" t="str">
            <v>Eukaryota</v>
          </cell>
          <cell r="H547" t="str">
            <v xml:space="preserve"> Viridiplantae</v>
          </cell>
        </row>
        <row r="548">
          <cell r="B548" t="str">
            <v>A0A0D7A7A0</v>
          </cell>
          <cell r="C548" t="str">
            <v xml:space="preserve"> Fistulina hepatica ATCC 64428.</v>
          </cell>
          <cell r="E548" t="str">
            <v xml:space="preserve"> NCBI_TaxID=1128425 {ECO:0000313|EMBL:KIY46693.1, ECO:0000313|Proteomes:UP000054144};</v>
          </cell>
          <cell r="G548" t="str">
            <v>Eukaryota</v>
          </cell>
          <cell r="H548" t="str">
            <v xml:space="preserve"> Fungi</v>
          </cell>
        </row>
        <row r="549">
          <cell r="B549" t="str">
            <v>A0A0D7B6S3</v>
          </cell>
          <cell r="C549" t="str">
            <v xml:space="preserve"> Cylindrobasidium torrendii FP15055 ss-10.</v>
          </cell>
          <cell r="E549" t="str">
            <v xml:space="preserve"> NCBI_TaxID=1314674 {ECO:0000313|EMBL:KIY65216.1, ECO:0000313|Proteomes:UP000054007};</v>
          </cell>
          <cell r="G549" t="str">
            <v>Eukaryota</v>
          </cell>
          <cell r="H549" t="str">
            <v xml:space="preserve"> Fungi</v>
          </cell>
        </row>
        <row r="550">
          <cell r="B550" t="str">
            <v>A0A0D7BMS2</v>
          </cell>
          <cell r="C550" t="str">
            <v xml:space="preserve"> Cylindrobasidium torrendii FP15055 ss-10.</v>
          </cell>
          <cell r="E550" t="str">
            <v xml:space="preserve"> NCBI_TaxID=1314674 {ECO:0000313|EMBL:KIY70891.1, ECO:0000313|Proteomes:UP000054007};</v>
          </cell>
          <cell r="G550" t="str">
            <v>Eukaryota</v>
          </cell>
          <cell r="H550" t="str">
            <v xml:space="preserve"> Fungi</v>
          </cell>
        </row>
        <row r="551">
          <cell r="B551" t="str">
            <v>A0A0D8XCE9</v>
          </cell>
          <cell r="C551" t="str">
            <v xml:space="preserve"> Dictyocaulus viviparus (Bovine lungworm).</v>
          </cell>
          <cell r="E551" t="str">
            <v xml:space="preserve"> NCBI_TaxID=29172 {ECO:0000313|EMBL:KJH42263.1, ECO:0000313|Proteomes:UP000053766};</v>
          </cell>
          <cell r="G551" t="str">
            <v>Eukaryota</v>
          </cell>
          <cell r="H551" t="str">
            <v xml:space="preserve"> Metazoa</v>
          </cell>
        </row>
        <row r="552">
          <cell r="B552" t="str">
            <v>A0A0D8XHX8</v>
          </cell>
          <cell r="C552" t="str">
            <v xml:space="preserve"> Dictyocaulus viviparus (Bovine lungworm).</v>
          </cell>
          <cell r="E552" t="str">
            <v xml:space="preserve"> NCBI_TaxID=29172 {ECO:0000313|EMBL:KJH43337.1, ECO:0000313|Proteomes:UP000053766};</v>
          </cell>
          <cell r="G552" t="str">
            <v>Eukaryota</v>
          </cell>
          <cell r="H552" t="str">
            <v xml:space="preserve"> Metazoa</v>
          </cell>
        </row>
        <row r="553">
          <cell r="B553" t="str">
            <v>A0A0D9QMU3</v>
          </cell>
          <cell r="C553" t="str">
            <v xml:space="preserve"> Plasmodium fragile.</v>
          </cell>
          <cell r="E553" t="str">
            <v xml:space="preserve"> NCBI_TaxID=5857 {ECO:0000313|EMBL:KJP88082.1, ECO:0000313|Proteomes:UP000054561};</v>
          </cell>
          <cell r="G553" t="str">
            <v>Eukaryota</v>
          </cell>
          <cell r="H553" t="str">
            <v xml:space="preserve"> Alveolata</v>
          </cell>
        </row>
        <row r="554">
          <cell r="B554" t="str">
            <v>A0A0D9R9R9</v>
          </cell>
          <cell r="C554" t="str">
            <v xml:space="preserve"> Chlorocebus sabaeus (Green monkey) (Cercopithecus sabaeus).</v>
          </cell>
          <cell r="E554" t="str">
            <v xml:space="preserve"> NCBI_TaxID=60711 {ECO:0000313|Ensembl:ENSCSAP00000005358, ECO:0000313|Proteomes:UP000029965};</v>
          </cell>
          <cell r="G554" t="str">
            <v>Eukaryota</v>
          </cell>
          <cell r="H554" t="str">
            <v xml:space="preserve"> Metazoa</v>
          </cell>
        </row>
        <row r="555">
          <cell r="B555" t="str">
            <v>A0A0D9RMH0</v>
          </cell>
          <cell r="C555" t="str">
            <v xml:space="preserve"> Chlorocebus sabaeus (Green monkey) (Cercopithecus sabaeus).</v>
          </cell>
          <cell r="E555" t="str">
            <v xml:space="preserve"> NCBI_TaxID=60711 {ECO:0000313|Ensembl:ENSCSAP00000009809, ECO:0000313|Proteomes:UP000029965};</v>
          </cell>
          <cell r="G555" t="str">
            <v>Eukaryota</v>
          </cell>
          <cell r="H555" t="str">
            <v xml:space="preserve"> Metazoa</v>
          </cell>
        </row>
        <row r="556">
          <cell r="B556" t="str">
            <v>A0A0D9RR92</v>
          </cell>
          <cell r="C556" t="str">
            <v xml:space="preserve"> Chlorocebus sabaeus (Green monkey) (Cercopithecus sabaeus).</v>
          </cell>
          <cell r="E556" t="str">
            <v xml:space="preserve"> NCBI_TaxID=60711 {ECO:0000313|Ensembl:ENSCSAP00000011131, ECO:0000313|Proteomes:UP000029965};</v>
          </cell>
          <cell r="G556" t="str">
            <v>Eukaryota</v>
          </cell>
          <cell r="H556" t="str">
            <v xml:space="preserve"> Metazoa</v>
          </cell>
        </row>
        <row r="557">
          <cell r="B557" t="str">
            <v>A0A0D9RSR1</v>
          </cell>
          <cell r="C557" t="str">
            <v xml:space="preserve"> Chlorocebus sabaeus (Green monkey) (Cercopithecus sabaeus).</v>
          </cell>
          <cell r="E557" t="str">
            <v xml:space="preserve"> NCBI_TaxID=60711 {ECO:0000313|Ensembl:ENSCSAP00000011650, ECO:0000313|Proteomes:UP000029965};</v>
          </cell>
          <cell r="G557" t="str">
            <v>Eukaryota</v>
          </cell>
          <cell r="H557" t="str">
            <v xml:space="preserve"> Metazoa</v>
          </cell>
        </row>
        <row r="558">
          <cell r="B558" t="str">
            <v>A0A0D9S1Q8</v>
          </cell>
          <cell r="C558" t="str">
            <v xml:space="preserve"> Chlorocebus sabaeus (Green monkey) (Cercopithecus sabaeus).</v>
          </cell>
          <cell r="E558" t="str">
            <v xml:space="preserve"> NCBI_TaxID=60711 {ECO:0000313|Ensembl:ENSCSAP00000014797, ECO:0000313|Proteomes:UP000029965};</v>
          </cell>
          <cell r="G558" t="str">
            <v>Eukaryota</v>
          </cell>
          <cell r="H558" t="str">
            <v xml:space="preserve"> Metazoa</v>
          </cell>
        </row>
        <row r="559">
          <cell r="B559" t="str">
            <v>A0A0D9S3D1</v>
          </cell>
          <cell r="C559" t="str">
            <v xml:space="preserve"> Chlorocebus sabaeus (Green monkey) (Cercopithecus sabaeus).</v>
          </cell>
          <cell r="E559" t="str">
            <v xml:space="preserve"> NCBI_TaxID=60711 {ECO:0000313|Ensembl:ENSCSAP00000015370, ECO:0000313|Proteomes:UP000029965};</v>
          </cell>
          <cell r="G559" t="str">
            <v>Eukaryota</v>
          </cell>
          <cell r="H559" t="str">
            <v xml:space="preserve"> Metazoa</v>
          </cell>
        </row>
        <row r="560">
          <cell r="B560" t="str">
            <v>A0A0D9UZL2</v>
          </cell>
          <cell r="C560" t="str">
            <v xml:space="preserve"> Leersia perrieri.</v>
          </cell>
          <cell r="E560" t="str">
            <v xml:space="preserve"> NCBI_TaxID=77586 {ECO:0000313|EnsemblPlants:LPERR01G10430.1, ECO:0000313|Proteomes:UP000032180};</v>
          </cell>
          <cell r="G560" t="str">
            <v>Eukaryota</v>
          </cell>
          <cell r="H560" t="str">
            <v xml:space="preserve"> Viridiplantae</v>
          </cell>
        </row>
        <row r="561">
          <cell r="B561" t="str">
            <v>A0A0D9UZL3</v>
          </cell>
          <cell r="C561" t="str">
            <v xml:space="preserve"> Leersia perrieri.</v>
          </cell>
          <cell r="E561" t="str">
            <v xml:space="preserve"> NCBI_TaxID=77586 {ECO:0000313|EnsemblPlants:LPERR01G10430.2, ECO:0000313|Proteomes:UP000032180};</v>
          </cell>
          <cell r="G561" t="str">
            <v>Eukaryota</v>
          </cell>
          <cell r="H561" t="str">
            <v xml:space="preserve"> Viridiplantae</v>
          </cell>
        </row>
        <row r="562">
          <cell r="B562" t="str">
            <v>A0A0D9UZL4</v>
          </cell>
          <cell r="C562" t="str">
            <v xml:space="preserve"> Leersia perrieri.</v>
          </cell>
          <cell r="E562" t="str">
            <v xml:space="preserve"> NCBI_TaxID=77586 {ECO:0000313|EnsemblPlants:LPERR01G10430.3, ECO:0000313|Proteomes:UP000032180};</v>
          </cell>
          <cell r="G562" t="str">
            <v>Eukaryota</v>
          </cell>
          <cell r="H562" t="str">
            <v xml:space="preserve"> Viridiplantae</v>
          </cell>
        </row>
        <row r="563">
          <cell r="B563" t="str">
            <v>A0A0D9UZL5</v>
          </cell>
          <cell r="C563" t="str">
            <v xml:space="preserve"> Leersia perrieri.</v>
          </cell>
          <cell r="E563" t="str">
            <v xml:space="preserve"> NCBI_TaxID=77586 {ECO:0000313|EnsemblPlants:LPERR01G10430.4, ECO:0000313|Proteomes:UP000032180};</v>
          </cell>
          <cell r="G563" t="str">
            <v>Eukaryota</v>
          </cell>
          <cell r="H563" t="str">
            <v xml:space="preserve"> Viridiplantae</v>
          </cell>
        </row>
        <row r="564">
          <cell r="B564" t="str">
            <v>A0A0D9UZL6</v>
          </cell>
          <cell r="C564" t="str">
            <v xml:space="preserve"> Leersia perrieri.</v>
          </cell>
          <cell r="E564" t="str">
            <v xml:space="preserve"> NCBI_TaxID=77586 {ECO:0000313|EnsemblPlants:LPERR01G10440.1, ECO:0000313|Proteomes:UP000032180};</v>
          </cell>
          <cell r="G564" t="str">
            <v>Eukaryota</v>
          </cell>
          <cell r="H564" t="str">
            <v xml:space="preserve"> Viridiplantae</v>
          </cell>
        </row>
        <row r="565">
          <cell r="B565" t="str">
            <v>A0A0D9UZL7</v>
          </cell>
          <cell r="C565" t="str">
            <v xml:space="preserve"> Leersia perrieri.</v>
          </cell>
          <cell r="E565" t="str">
            <v xml:space="preserve"> NCBI_TaxID=77586 {ECO:0000313|EnsemblPlants:LPERR01G10440.2, ECO:0000313|Proteomes:UP000032180};</v>
          </cell>
          <cell r="G565" t="str">
            <v>Eukaryota</v>
          </cell>
          <cell r="H565" t="str">
            <v xml:space="preserve"> Viridiplantae</v>
          </cell>
        </row>
        <row r="566">
          <cell r="B566" t="str">
            <v>A0A0D9UZL8</v>
          </cell>
          <cell r="C566" t="str">
            <v xml:space="preserve"> Leersia perrieri.</v>
          </cell>
          <cell r="E566" t="str">
            <v xml:space="preserve"> NCBI_TaxID=77586 {ECO:0000313|EnsemblPlants:LPERR01G10440.3, ECO:0000313|Proteomes:UP000032180};</v>
          </cell>
          <cell r="G566" t="str">
            <v>Eukaryota</v>
          </cell>
          <cell r="H566" t="str">
            <v xml:space="preserve"> Viridiplantae</v>
          </cell>
        </row>
        <row r="567">
          <cell r="B567" t="str">
            <v>A0A0D9V2D9</v>
          </cell>
          <cell r="C567" t="str">
            <v xml:space="preserve"> Leersia perrieri.</v>
          </cell>
          <cell r="E567" t="str">
            <v xml:space="preserve"> NCBI_TaxID=77586 {ECO:0000313|EnsemblPlants:LPERR01G17960.1, ECO:0000313|Proteomes:UP000032180};</v>
          </cell>
          <cell r="G567" t="str">
            <v>Eukaryota</v>
          </cell>
          <cell r="H567" t="str">
            <v xml:space="preserve"> Viridiplantae</v>
          </cell>
        </row>
        <row r="568">
          <cell r="B568" t="str">
            <v>A0A0D9V4X9</v>
          </cell>
          <cell r="C568" t="str">
            <v xml:space="preserve"> Leersia perrieri.</v>
          </cell>
          <cell r="E568" t="str">
            <v xml:space="preserve"> NCBI_TaxID=77586 {ECO:0000313|EnsemblPlants:LPERR01G24700.1, ECO:0000313|Proteomes:UP000032180};</v>
          </cell>
          <cell r="G568" t="str">
            <v>Eukaryota</v>
          </cell>
          <cell r="H568" t="str">
            <v xml:space="preserve"> Viridiplantae</v>
          </cell>
        </row>
        <row r="569">
          <cell r="B569" t="str">
            <v>A0A0D9VPA5</v>
          </cell>
          <cell r="C569" t="str">
            <v xml:space="preserve"> Leersia perrieri.</v>
          </cell>
          <cell r="E569" t="str">
            <v xml:space="preserve"> NCBI_TaxID=77586 {ECO:0000313|EnsemblPlants:LPERR03G02690.1, ECO:0000313|Proteomes:UP000032180};</v>
          </cell>
          <cell r="G569" t="str">
            <v>Eukaryota</v>
          </cell>
          <cell r="H569" t="str">
            <v xml:space="preserve"> Viridiplantae</v>
          </cell>
        </row>
        <row r="570">
          <cell r="B570" t="str">
            <v>A0A0D9VPA6</v>
          </cell>
          <cell r="C570" t="str">
            <v xml:space="preserve"> Leersia perrieri.</v>
          </cell>
          <cell r="E570" t="str">
            <v xml:space="preserve"> NCBI_TaxID=77586 {ECO:0000313|EnsemblPlants:LPERR03G02690.2, ECO:0000313|Proteomes:UP000032180};</v>
          </cell>
          <cell r="G570" t="str">
            <v>Eukaryota</v>
          </cell>
          <cell r="H570" t="str">
            <v xml:space="preserve"> Viridiplantae</v>
          </cell>
        </row>
        <row r="571">
          <cell r="B571" t="str">
            <v>A0A0D9VPA7</v>
          </cell>
          <cell r="C571" t="str">
            <v xml:space="preserve"> Leersia perrieri.</v>
          </cell>
          <cell r="E571" t="str">
            <v xml:space="preserve"> NCBI_TaxID=77586 {ECO:0000313|EnsemblPlants:LPERR03G02690.3, ECO:0000313|Proteomes:UP000032180};</v>
          </cell>
          <cell r="G571" t="str">
            <v>Eukaryota</v>
          </cell>
          <cell r="H571" t="str">
            <v xml:space="preserve"> Viridiplantae</v>
          </cell>
        </row>
        <row r="572">
          <cell r="B572" t="str">
            <v>A0A0D9VQW1</v>
          </cell>
          <cell r="C572" t="str">
            <v xml:space="preserve"> Leersia perrieri.</v>
          </cell>
          <cell r="E572" t="str">
            <v xml:space="preserve"> NCBI_TaxID=77586 {ECO:0000313|EnsemblPlants:LPERR03G06750.1, ECO:0000313|Proteomes:UP000032180};</v>
          </cell>
          <cell r="G572" t="str">
            <v>Eukaryota</v>
          </cell>
          <cell r="H572" t="str">
            <v xml:space="preserve"> Viridiplantae</v>
          </cell>
        </row>
        <row r="573">
          <cell r="B573" t="str">
            <v>A0A0D9VTH5</v>
          </cell>
          <cell r="C573" t="str">
            <v xml:space="preserve"> Leersia perrieri.</v>
          </cell>
          <cell r="E573" t="str">
            <v xml:space="preserve"> NCBI_TaxID=77586 {ECO:0000313|EnsemblPlants:LPERR03G13740.1, ECO:0000313|Proteomes:UP000032180};</v>
          </cell>
          <cell r="G573" t="str">
            <v>Eukaryota</v>
          </cell>
          <cell r="H573" t="str">
            <v xml:space="preserve"> Viridiplantae</v>
          </cell>
        </row>
        <row r="574">
          <cell r="B574" t="str">
            <v>A0A0D9W0G9</v>
          </cell>
          <cell r="C574" t="str">
            <v xml:space="preserve"> Leersia perrieri.</v>
          </cell>
          <cell r="E574" t="str">
            <v xml:space="preserve"> NCBI_TaxID=77586 {ECO:0000313|EnsemblPlants:LPERR03G32480.1, ECO:0000313|Proteomes:UP000032180};</v>
          </cell>
          <cell r="G574" t="str">
            <v>Eukaryota</v>
          </cell>
          <cell r="H574" t="str">
            <v xml:space="preserve"> Viridiplantae</v>
          </cell>
        </row>
        <row r="575">
          <cell r="B575" t="str">
            <v>A0A0D9WJ34</v>
          </cell>
          <cell r="C575" t="str">
            <v xml:space="preserve"> Leersia perrieri.</v>
          </cell>
          <cell r="E575" t="str">
            <v xml:space="preserve"> NCBI_TaxID=77586 {ECO:0000313|EnsemblPlants:LPERR05G19860.1, ECO:0000313|Proteomes:UP000032180};</v>
          </cell>
          <cell r="G575" t="str">
            <v>Eukaryota</v>
          </cell>
          <cell r="H575" t="str">
            <v xml:space="preserve"> Viridiplantae</v>
          </cell>
        </row>
        <row r="576">
          <cell r="B576" t="str">
            <v>A0A0D9XCX4</v>
          </cell>
          <cell r="C576" t="str">
            <v xml:space="preserve"> Leersia perrieri.</v>
          </cell>
          <cell r="E576" t="str">
            <v xml:space="preserve"> NCBI_TaxID=77586 {ECO:0000313|EnsemblPlants:LPERR09G04980.1, ECO:0000313|Proteomes:UP000032180};</v>
          </cell>
          <cell r="G576" t="str">
            <v>Eukaryota</v>
          </cell>
          <cell r="H576" t="str">
            <v xml:space="preserve"> Viridiplantae</v>
          </cell>
        </row>
        <row r="577">
          <cell r="B577" t="str">
            <v>A0A0D9Y6Q1</v>
          </cell>
          <cell r="C577" t="str">
            <v xml:space="preserve"> Oryza glumipatula.</v>
          </cell>
          <cell r="E577" t="str">
            <v xml:space="preserve"> NCBI_TaxID=40148 {ECO:0000313|EnsemblPlants:OGLUM01G12630.1, ECO:0000313|Proteomes:UP000026961};</v>
          </cell>
          <cell r="G577" t="str">
            <v>Eukaryota</v>
          </cell>
          <cell r="H577" t="str">
            <v xml:space="preserve"> Viridiplantae</v>
          </cell>
        </row>
        <row r="578">
          <cell r="B578" t="str">
            <v>A0A0D9Y6Q2</v>
          </cell>
          <cell r="C578" t="str">
            <v xml:space="preserve"> Oryza glumipatula.</v>
          </cell>
          <cell r="E578" t="str">
            <v xml:space="preserve"> NCBI_TaxID=40148 {ECO:0000313|EnsemblPlants:OGLUM01G12630.2, ECO:0000313|Proteomes:UP000026961};</v>
          </cell>
          <cell r="G578" t="str">
            <v>Eukaryota</v>
          </cell>
          <cell r="H578" t="str">
            <v xml:space="preserve"> Viridiplantae</v>
          </cell>
        </row>
        <row r="579">
          <cell r="B579" t="str">
            <v>A0A0D9YB37</v>
          </cell>
          <cell r="C579" t="str">
            <v xml:space="preserve"> Oryza glumipatula.</v>
          </cell>
          <cell r="E579" t="str">
            <v xml:space="preserve"> NCBI_TaxID=40148 {ECO:0000313|EnsemblPlants:OGLUM01G24720.1, ECO:0000313|Proteomes:UP000026961};</v>
          </cell>
          <cell r="G579" t="str">
            <v>Eukaryota</v>
          </cell>
          <cell r="H579" t="str">
            <v xml:space="preserve"> Viridiplantae</v>
          </cell>
        </row>
        <row r="580">
          <cell r="B580" t="str">
            <v>A0A0D9YE38</v>
          </cell>
          <cell r="C580" t="str">
            <v xml:space="preserve"> Oryza glumipatula.</v>
          </cell>
          <cell r="E580" t="str">
            <v xml:space="preserve"> NCBI_TaxID=40148 {ECO:0000313|EnsemblPlants:OGLUM01G32830.1, ECO:0000313|Proteomes:UP000026961};</v>
          </cell>
          <cell r="G580" t="str">
            <v>Eukaryota</v>
          </cell>
          <cell r="H580" t="str">
            <v xml:space="preserve"> Viridiplantae</v>
          </cell>
        </row>
        <row r="581">
          <cell r="B581" t="str">
            <v>A0A0D9Z1T4</v>
          </cell>
          <cell r="C581" t="str">
            <v xml:space="preserve"> Oryza glumipatula.</v>
          </cell>
          <cell r="E581" t="str">
            <v xml:space="preserve"> NCBI_TaxID=40148 {ECO:0000313|EnsemblPlants:OGLUM03G02890.1, ECO:0000313|Proteomes:UP000026961};</v>
          </cell>
          <cell r="G581" t="str">
            <v>Eukaryota</v>
          </cell>
          <cell r="H581" t="str">
            <v xml:space="preserve"> Viridiplantae</v>
          </cell>
        </row>
        <row r="582">
          <cell r="B582" t="str">
            <v>A0A0D9Z1T5</v>
          </cell>
          <cell r="C582" t="str">
            <v xml:space="preserve"> Oryza glumipatula.</v>
          </cell>
          <cell r="E582" t="str">
            <v xml:space="preserve"> NCBI_TaxID=40148 {ECO:0000313|EnsemblPlants:OGLUM03G02890.2, ECO:0000313|Proteomes:UP000026961};</v>
          </cell>
          <cell r="G582" t="str">
            <v>Eukaryota</v>
          </cell>
          <cell r="H582" t="str">
            <v xml:space="preserve"> Viridiplantae</v>
          </cell>
        </row>
        <row r="583">
          <cell r="B583" t="str">
            <v>A0A0D9Z1T6</v>
          </cell>
          <cell r="C583" t="str">
            <v xml:space="preserve"> Oryza glumipatula.</v>
          </cell>
          <cell r="E583" t="str">
            <v xml:space="preserve"> NCBI_TaxID=40148 {ECO:0000313|EnsemblPlants:OGLUM03G02890.3, ECO:0000313|Proteomes:UP000026961};</v>
          </cell>
          <cell r="G583" t="str">
            <v>Eukaryota</v>
          </cell>
          <cell r="H583" t="str">
            <v xml:space="preserve"> Viridiplantae</v>
          </cell>
        </row>
        <row r="584">
          <cell r="B584" t="str">
            <v>A0A0D9Z3K0</v>
          </cell>
          <cell r="C584" t="str">
            <v xml:space="preserve"> Oryza glumipatula.</v>
          </cell>
          <cell r="E584" t="str">
            <v xml:space="preserve"> NCBI_TaxID=40148 {ECO:0000313|EnsemblPlants:OGLUM03G07490.1, ECO:0000313|Proteomes:UP000026961};</v>
          </cell>
          <cell r="G584" t="str">
            <v>Eukaryota</v>
          </cell>
          <cell r="H584" t="str">
            <v xml:space="preserve"> Viridiplantae</v>
          </cell>
        </row>
        <row r="585">
          <cell r="B585" t="str">
            <v>A0A0D9Z3K1</v>
          </cell>
          <cell r="C585" t="str">
            <v xml:space="preserve"> Oryza glumipatula.</v>
          </cell>
          <cell r="E585" t="str">
            <v xml:space="preserve"> NCBI_TaxID=40148 {ECO:0000313|EnsemblPlants:OGLUM03G07490.2, ECO:0000313|Proteomes:UP000026961};</v>
          </cell>
          <cell r="G585" t="str">
            <v>Eukaryota</v>
          </cell>
          <cell r="H585" t="str">
            <v xml:space="preserve"> Viridiplantae</v>
          </cell>
        </row>
        <row r="586">
          <cell r="B586" t="str">
            <v>A0A0D9Z6L2</v>
          </cell>
          <cell r="C586" t="str">
            <v xml:space="preserve"> Oryza glumipatula.</v>
          </cell>
          <cell r="E586" t="str">
            <v xml:space="preserve"> NCBI_TaxID=40148 {ECO:0000313|EnsemblPlants:OGLUM03G15830.1, ECO:0000313|Proteomes:UP000026961};</v>
          </cell>
          <cell r="G586" t="str">
            <v>Eukaryota</v>
          </cell>
          <cell r="H586" t="str">
            <v xml:space="preserve"> Viridiplantae</v>
          </cell>
        </row>
        <row r="587">
          <cell r="B587" t="str">
            <v>A0A0E0A228</v>
          </cell>
          <cell r="C587" t="str">
            <v xml:space="preserve"> Oryza glumipatula.</v>
          </cell>
          <cell r="E587" t="str">
            <v xml:space="preserve"> NCBI_TaxID=40148 {ECO:0000313|EnsemblPlants:OGLUM05G25370.1, ECO:0000313|Proteomes:UP000026961};</v>
          </cell>
          <cell r="G587" t="str">
            <v>Eukaryota</v>
          </cell>
          <cell r="H587" t="str">
            <v xml:space="preserve"> Viridiplantae</v>
          </cell>
        </row>
        <row r="588">
          <cell r="B588" t="str">
            <v>A0A0E0JH12</v>
          </cell>
          <cell r="C588" t="str">
            <v xml:space="preserve"> Oryza punctata (Red rice).</v>
          </cell>
          <cell r="E588" t="str">
            <v xml:space="preserve"> NCBI_TaxID=4537 {ECO:0000313|EnsemblPlants:OPUNC01G10990.1, ECO:0000313|Proteomes:UP000026962};</v>
          </cell>
          <cell r="G588" t="str">
            <v>Eukaryota</v>
          </cell>
          <cell r="H588" t="str">
            <v xml:space="preserve"> Viridiplantae</v>
          </cell>
        </row>
        <row r="589">
          <cell r="B589" t="str">
            <v>A0A0E0JKJ6</v>
          </cell>
          <cell r="C589" t="str">
            <v xml:space="preserve"> Oryza punctata (Red rice).</v>
          </cell>
          <cell r="E589" t="str">
            <v xml:space="preserve"> NCBI_TaxID=4537 {ECO:0000313|EnsemblPlants:OPUNC01G21120.1, ECO:0000313|Proteomes:UP000026962};</v>
          </cell>
          <cell r="G589" t="str">
            <v>Eukaryota</v>
          </cell>
          <cell r="H589" t="str">
            <v xml:space="preserve"> Viridiplantae</v>
          </cell>
        </row>
        <row r="590">
          <cell r="B590" t="str">
            <v>A0A0E0JN86</v>
          </cell>
          <cell r="C590" t="str">
            <v xml:space="preserve"> Oryza punctata (Red rice).</v>
          </cell>
          <cell r="E590" t="str">
            <v xml:space="preserve"> NCBI_TaxID=4537 {ECO:0000313|EnsemblPlants:OPUNC01G28590.1, ECO:0000313|Proteomes:UP000026962};</v>
          </cell>
          <cell r="G590" t="str">
            <v>Eukaryota</v>
          </cell>
          <cell r="H590" t="str">
            <v xml:space="preserve"> Viridiplantae</v>
          </cell>
        </row>
        <row r="591">
          <cell r="B591" t="str">
            <v>A0A0E0K8I1</v>
          </cell>
          <cell r="C591" t="str">
            <v xml:space="preserve"> Oryza punctata (Red rice).</v>
          </cell>
          <cell r="E591" t="str">
            <v xml:space="preserve"> NCBI_TaxID=4537 {ECO:0000313|EnsemblPlants:OPUNC03G02700.1, ECO:0000313|Proteomes:UP000026962};</v>
          </cell>
          <cell r="G591" t="str">
            <v>Eukaryota</v>
          </cell>
          <cell r="H591" t="str">
            <v xml:space="preserve"> Viridiplantae</v>
          </cell>
        </row>
        <row r="592">
          <cell r="B592" t="str">
            <v>A0A0E0K8I3</v>
          </cell>
          <cell r="C592" t="str">
            <v xml:space="preserve"> Oryza punctata (Red rice).</v>
          </cell>
          <cell r="E592" t="str">
            <v xml:space="preserve"> NCBI_TaxID=4537 {ECO:0000313|EnsemblPlants:OPUNC03G02700.3, ECO:0000313|Proteomes:UP000026962};</v>
          </cell>
          <cell r="G592" t="str">
            <v>Eukaryota</v>
          </cell>
          <cell r="H592" t="str">
            <v xml:space="preserve"> Viridiplantae</v>
          </cell>
        </row>
        <row r="593">
          <cell r="B593" t="str">
            <v>A0A0E0K8I4</v>
          </cell>
          <cell r="C593" t="str">
            <v xml:space="preserve"> Oryza punctata (Red rice).</v>
          </cell>
          <cell r="E593" t="str">
            <v xml:space="preserve"> NCBI_TaxID=4537 {ECO:0000313|EnsemblPlants:OPUNC03G02700.4, ECO:0000313|Proteomes:UP000026962};</v>
          </cell>
          <cell r="G593" t="str">
            <v>Eukaryota</v>
          </cell>
          <cell r="H593" t="str">
            <v xml:space="preserve"> Viridiplantae</v>
          </cell>
        </row>
        <row r="594">
          <cell r="B594" t="str">
            <v>A0A0E0KA74</v>
          </cell>
          <cell r="C594" t="str">
            <v xml:space="preserve"> Oryza punctata (Red rice).</v>
          </cell>
          <cell r="E594" t="str">
            <v xml:space="preserve"> NCBI_TaxID=4537 {ECO:0000313|EnsemblPlants:OPUNC03G07150.1, ECO:0000313|Proteomes:UP000026962};</v>
          </cell>
          <cell r="G594" t="str">
            <v>Eukaryota</v>
          </cell>
          <cell r="H594" t="str">
            <v xml:space="preserve"> Viridiplantae</v>
          </cell>
        </row>
        <row r="595">
          <cell r="B595" t="str">
            <v>A0A0E0KD55</v>
          </cell>
          <cell r="C595" t="str">
            <v xml:space="preserve"> Oryza punctata (Red rice).</v>
          </cell>
          <cell r="E595" t="str">
            <v xml:space="preserve"> NCBI_TaxID=4537 {ECO:0000313|EnsemblPlants:OPUNC03G15220.1, ECO:0000313|Proteomes:UP000026962};</v>
          </cell>
          <cell r="G595" t="str">
            <v>Eukaryota</v>
          </cell>
          <cell r="H595" t="str">
            <v xml:space="preserve"> Viridiplantae</v>
          </cell>
        </row>
        <row r="596">
          <cell r="B596" t="str">
            <v>A0A0E0L521</v>
          </cell>
          <cell r="C596" t="str">
            <v xml:space="preserve"> Oryza punctata (Red rice).</v>
          </cell>
          <cell r="E596" t="str">
            <v xml:space="preserve"> NCBI_TaxID=4537 {ECO:0000313|EnsemblPlants:OPUNC05G21430.1, ECO:0000313|Proteomes:UP000026962};</v>
          </cell>
          <cell r="G596" t="str">
            <v>Eukaryota</v>
          </cell>
          <cell r="H596" t="str">
            <v xml:space="preserve"> Viridiplantae</v>
          </cell>
        </row>
        <row r="597">
          <cell r="B597" t="str">
            <v>A0A0E0M0C4</v>
          </cell>
          <cell r="C597" t="str">
            <v xml:space="preserve"> Oryza punctata (Red rice).</v>
          </cell>
          <cell r="E597" t="str">
            <v xml:space="preserve"> NCBI_TaxID=4537 {ECO:0000313|EnsemblPlants:OPUNC09G06210.2, ECO:0000313|Proteomes:UP000026962};</v>
          </cell>
          <cell r="G597" t="str">
            <v>Eukaryota</v>
          </cell>
          <cell r="H597" t="str">
            <v xml:space="preserve"> Viridiplantae</v>
          </cell>
        </row>
        <row r="598">
          <cell r="B598" t="str">
            <v>A0A0E0M6S8</v>
          </cell>
          <cell r="C598" t="str">
            <v xml:space="preserve"> Oryza punctata (Red rice).</v>
          </cell>
          <cell r="E598" t="str">
            <v xml:space="preserve"> NCBI_TaxID=4537 {ECO:0000313|EnsemblPlants:OPUNC10G06080.1, ECO:0000313|Proteomes:UP000026962};</v>
          </cell>
          <cell r="G598" t="str">
            <v>Eukaryota</v>
          </cell>
          <cell r="H598" t="str">
            <v xml:space="preserve"> Viridiplantae</v>
          </cell>
        </row>
        <row r="599">
          <cell r="B599" t="str">
            <v>A0A0E0MUL2</v>
          </cell>
          <cell r="C599" t="str">
            <v xml:space="preserve"> Oryza rufipogon (Brownbeard rice) (Asian wild rice).</v>
          </cell>
          <cell r="E599" t="str">
            <v xml:space="preserve"> NCBI_TaxID=4529 {ECO:0000313|EnsemblPlants:ORUFI01G12120.1, ECO:0000313|Proteomes:UP000008022};</v>
          </cell>
          <cell r="G599" t="str">
            <v>Eukaryota</v>
          </cell>
          <cell r="H599" t="str">
            <v xml:space="preserve"> Viridiplantae</v>
          </cell>
        </row>
        <row r="600">
          <cell r="B600" t="str">
            <v>A0A0E0MYN1</v>
          </cell>
          <cell r="C600" t="str">
            <v xml:space="preserve"> Oryza rufipogon (Brownbeard rice) (Asian wild rice).</v>
          </cell>
          <cell r="E600" t="str">
            <v xml:space="preserve"> NCBI_TaxID=4529 {ECO:0000313|EnsemblPlants:ORUFI01G23780.1, ECO:0000313|Proteomes:UP000008022};</v>
          </cell>
          <cell r="G600" t="str">
            <v>Eukaryota</v>
          </cell>
          <cell r="H600" t="str">
            <v xml:space="preserve"> Viridiplantae</v>
          </cell>
        </row>
        <row r="601">
          <cell r="B601" t="str">
            <v>A0A0E0N1N1</v>
          </cell>
          <cell r="C601" t="str">
            <v xml:space="preserve"> Oryza rufipogon (Brownbeard rice) (Asian wild rice).</v>
          </cell>
          <cell r="E601" t="str">
            <v xml:space="preserve"> NCBI_TaxID=4529 {ECO:0000313|EnsemblPlants:ORUFI01G31910.1, ECO:0000313|Proteomes:UP000008022};</v>
          </cell>
          <cell r="G601" t="str">
            <v>Eukaryota</v>
          </cell>
          <cell r="H601" t="str">
            <v xml:space="preserve"> Viridiplantae</v>
          </cell>
        </row>
        <row r="602">
          <cell r="B602" t="str">
            <v>A0A0E0NPE4</v>
          </cell>
          <cell r="C602" t="str">
            <v xml:space="preserve"> Oryza rufipogon (Brownbeard rice) (Asian wild rice).</v>
          </cell>
          <cell r="E602" t="str">
            <v xml:space="preserve"> NCBI_TaxID=4529 {ECO:0000313|EnsemblPlants:ORUFI03G02690.1, ECO:0000313|Proteomes:UP000008022};</v>
          </cell>
          <cell r="G602" t="str">
            <v>Eukaryota</v>
          </cell>
          <cell r="H602" t="str">
            <v xml:space="preserve"> Viridiplantae</v>
          </cell>
        </row>
        <row r="603">
          <cell r="B603" t="str">
            <v>A0A0E0NR44</v>
          </cell>
          <cell r="C603" t="str">
            <v xml:space="preserve"> Oryza rufipogon (Brownbeard rice) (Asian wild rice).</v>
          </cell>
          <cell r="E603" t="str">
            <v xml:space="preserve"> NCBI_TaxID=4529 {ECO:0000313|EnsemblPlants:ORUFI03G07310.1, ECO:0000313|Proteomes:UP000008022};</v>
          </cell>
          <cell r="G603" t="str">
            <v>Eukaryota</v>
          </cell>
          <cell r="H603" t="str">
            <v xml:space="preserve"> Viridiplantae</v>
          </cell>
        </row>
        <row r="604">
          <cell r="B604" t="str">
            <v>A0A0E0NUE3</v>
          </cell>
          <cell r="C604" t="str">
            <v xml:space="preserve"> Oryza rufipogon (Brownbeard rice) (Asian wild rice).</v>
          </cell>
          <cell r="E604" t="str">
            <v xml:space="preserve"> NCBI_TaxID=4529 {ECO:0000313|EnsemblPlants:ORUFI03G16260.1, ECO:0000313|Proteomes:UP000008022};</v>
          </cell>
          <cell r="G604" t="str">
            <v>Eukaryota</v>
          </cell>
          <cell r="H604" t="str">
            <v xml:space="preserve"> Viridiplantae</v>
          </cell>
        </row>
        <row r="605">
          <cell r="B605" t="str">
            <v>A0A0E0PQG7</v>
          </cell>
          <cell r="C605" t="str">
            <v xml:space="preserve"> Oryza rufipogon (Brownbeard rice) (Asian wild rice).</v>
          </cell>
          <cell r="E605" t="str">
            <v xml:space="preserve"> NCBI_TaxID=4529 {ECO:0000313|EnsemblPlants:ORUFI05G25580.1, ECO:0000313|Proteomes:UP000008022};</v>
          </cell>
          <cell r="G605" t="str">
            <v>Eukaryota</v>
          </cell>
          <cell r="H605" t="str">
            <v xml:space="preserve"> Viridiplantae</v>
          </cell>
        </row>
        <row r="606">
          <cell r="B606" t="str">
            <v>A0A0E0PQG8</v>
          </cell>
          <cell r="C606" t="str">
            <v xml:space="preserve"> Oryza rufipogon (Brownbeard rice) (Asian wild rice).</v>
          </cell>
          <cell r="E606" t="str">
            <v xml:space="preserve"> NCBI_TaxID=4529 {ECO:0000313|EnsemblPlants:ORUFI05G25580.2, ECO:0000313|Proteomes:UP000008022};</v>
          </cell>
          <cell r="G606" t="str">
            <v>Eukaryota</v>
          </cell>
          <cell r="H606" t="str">
            <v xml:space="preserve"> Viridiplantae</v>
          </cell>
        </row>
        <row r="607">
          <cell r="B607" t="str">
            <v>A0A0E0QQC3</v>
          </cell>
          <cell r="C607" t="str">
            <v xml:space="preserve"> Oryza rufipogon (Brownbeard rice) (Asian wild rice).</v>
          </cell>
          <cell r="E607" t="str">
            <v xml:space="preserve"> NCBI_TaxID=4529 {ECO:0000313|EnsemblPlants:ORUFI09G07840.1, ECO:0000313|Proteomes:UP000008022};</v>
          </cell>
          <cell r="G607" t="str">
            <v>Eukaryota</v>
          </cell>
          <cell r="H607" t="str">
            <v xml:space="preserve"> Viridiplantae</v>
          </cell>
        </row>
        <row r="608">
          <cell r="B608" t="str">
            <v>A0A0E0QQC4</v>
          </cell>
          <cell r="C608" t="str">
            <v xml:space="preserve"> Oryza rufipogon (Brownbeard rice) (Asian wild rice).</v>
          </cell>
          <cell r="E608" t="str">
            <v xml:space="preserve"> NCBI_TaxID=4529 {ECO:0000313|EnsemblPlants:ORUFI09G07840.2, ECO:0000313|Proteomes:UP000008022};</v>
          </cell>
          <cell r="G608" t="str">
            <v>Eukaryota</v>
          </cell>
          <cell r="H608" t="str">
            <v xml:space="preserve"> Viridiplantae</v>
          </cell>
        </row>
        <row r="609">
          <cell r="B609" t="str">
            <v>A0A0E9NFU5</v>
          </cell>
          <cell r="C609" t="str">
            <v xml:space="preserve"> Saitoella complicata NRRL Y-17804.</v>
          </cell>
          <cell r="E609" t="str">
            <v xml:space="preserve"> NCBI_TaxID=698492 {ECO:0000313|EMBL:GAO48709.1, ECO:0000313|Proteomes:UP000033140};</v>
          </cell>
          <cell r="G609" t="str">
            <v>Eukaryota</v>
          </cell>
          <cell r="H609" t="str">
            <v xml:space="preserve"> Fungi</v>
          </cell>
        </row>
        <row r="610">
          <cell r="B610" t="str">
            <v>A0A0F0ICH5</v>
          </cell>
          <cell r="C610" t="str">
            <v xml:space="preserve"> Aspergillus parasiticus (strain ATCC 56775 / NRRL 5862 / SRRC 143 / SU-1).</v>
          </cell>
          <cell r="E610" t="str">
            <v xml:space="preserve"> NCBI_TaxID=1403190 {ECO:0000313|EMBL:KJK64442.1, ECO:0000313|Proteomes:UP000033540};</v>
          </cell>
          <cell r="G610" t="str">
            <v>Eukaryota</v>
          </cell>
          <cell r="H610" t="str">
            <v xml:space="preserve"> Fungi</v>
          </cell>
        </row>
        <row r="611">
          <cell r="B611" t="str">
            <v>A0A0F0IIJ2</v>
          </cell>
          <cell r="C611" t="str">
            <v xml:space="preserve"> Aspergillus parasiticus (strain ATCC 56775 / NRRL 5862 / SRRC 143 / SU-1).</v>
          </cell>
          <cell r="E611" t="str">
            <v xml:space="preserve"> NCBI_TaxID=1403190 {ECO:0000313|EMBL:KJK66981.1, ECO:0000313|Proteomes:UP000033540};</v>
          </cell>
          <cell r="G611" t="str">
            <v>Eukaryota</v>
          </cell>
          <cell r="H611" t="str">
            <v xml:space="preserve"> Fungi</v>
          </cell>
        </row>
        <row r="612">
          <cell r="B612" t="str">
            <v>A0A0F4GBW5</v>
          </cell>
          <cell r="C612" t="str">
            <v xml:space="preserve"> Zymoseptoria brevis.</v>
          </cell>
          <cell r="E612" t="str">
            <v xml:space="preserve"> NCBI_TaxID=1047168 {ECO:0000313|EMBL:KJX94834.1, ECO:0000313|Proteomes:UP000033647};</v>
          </cell>
          <cell r="G612" t="str">
            <v>Eukaryota</v>
          </cell>
          <cell r="H612" t="str">
            <v xml:space="preserve"> Fungi</v>
          </cell>
        </row>
        <row r="613">
          <cell r="B613" t="str">
            <v>A0A0F4GP69</v>
          </cell>
          <cell r="C613" t="str">
            <v xml:space="preserve"> Zymoseptoria brevis.</v>
          </cell>
          <cell r="E613" t="str">
            <v xml:space="preserve"> NCBI_TaxID=1047168 {ECO:0000313|EMBL:KJX99206.1, ECO:0000313|Proteomes:UP000033647};</v>
          </cell>
          <cell r="G613" t="str">
            <v>Eukaryota</v>
          </cell>
          <cell r="H613" t="str">
            <v xml:space="preserve"> Fungi</v>
          </cell>
        </row>
        <row r="614">
          <cell r="B614" t="str">
            <v>A0A0F4YHV6</v>
          </cell>
          <cell r="C614" t="str">
            <v xml:space="preserve"> Rasamsonia emersonii CBS 393.64.</v>
          </cell>
          <cell r="E614" t="str">
            <v xml:space="preserve"> NCBI_TaxID=1408163 {ECO:0000313|EMBL:KKA17680.1, ECO:0000313|Proteomes:UP000053958};</v>
          </cell>
          <cell r="G614" t="str">
            <v>Eukaryota</v>
          </cell>
          <cell r="H614" t="str">
            <v xml:space="preserve"> Fungi</v>
          </cell>
        </row>
        <row r="615">
          <cell r="B615" t="str">
            <v>A0A0F4YQA9</v>
          </cell>
          <cell r="C615" t="str">
            <v xml:space="preserve"> Rasamsonia emersonii CBS 393.64.</v>
          </cell>
          <cell r="E615" t="str">
            <v xml:space="preserve"> NCBI_TaxID=1408163 {ECO:0000313|EMBL:KKA20467.1, ECO:0000313|Proteomes:UP000053958};</v>
          </cell>
          <cell r="G615" t="str">
            <v>Eukaryota</v>
          </cell>
          <cell r="H615" t="str">
            <v xml:space="preserve"> Fungi</v>
          </cell>
        </row>
        <row r="616">
          <cell r="B616" t="str">
            <v>A0A0F4ZE30</v>
          </cell>
          <cell r="C616" t="str">
            <v xml:space="preserve"> Thielaviopsis punctulata.</v>
          </cell>
          <cell r="E616" t="str">
            <v xml:space="preserve"> NCBI_TaxID=72032 {ECO:0000313|EMBL:KKA28480.1, ECO:0000313|Proteomes:UP000033483};</v>
          </cell>
          <cell r="G616" t="str">
            <v>Eukaryota</v>
          </cell>
          <cell r="H616" t="str">
            <v xml:space="preserve"> Fungi</v>
          </cell>
        </row>
        <row r="617">
          <cell r="B617" t="str">
            <v>A0A0F4ZFN3</v>
          </cell>
          <cell r="C617" t="str">
            <v xml:space="preserve"> Thielaviopsis punctulata.</v>
          </cell>
          <cell r="E617" t="str">
            <v xml:space="preserve"> NCBI_TaxID=72032 {ECO:0000313|EMBL:KKA29404.1, ECO:0000313|Proteomes:UP000033483};</v>
          </cell>
          <cell r="G617" t="str">
            <v>Eukaryota</v>
          </cell>
          <cell r="H617" t="str">
            <v xml:space="preserve"> Fungi</v>
          </cell>
        </row>
        <row r="618">
          <cell r="B618" t="str">
            <v>A0A0F4ZFV8</v>
          </cell>
          <cell r="C618" t="str">
            <v xml:space="preserve"> Thielaviopsis punctulata.</v>
          </cell>
          <cell r="E618" t="str">
            <v xml:space="preserve"> NCBI_TaxID=72032 {ECO:0000313|EMBL:KKA29402.1, ECO:0000313|Proteomes:UP000033483};</v>
          </cell>
          <cell r="G618" t="str">
            <v>Eukaryota</v>
          </cell>
          <cell r="H618" t="str">
            <v xml:space="preserve"> Fungi</v>
          </cell>
        </row>
        <row r="619">
          <cell r="B619" t="str">
            <v>A0A0F7TZA6</v>
          </cell>
          <cell r="C619" t="str">
            <v xml:space="preserve"> Penicillium brasilianum.</v>
          </cell>
          <cell r="E619" t="str">
            <v xml:space="preserve"> NCBI_TaxID=104259 {ECO:0000313|EMBL:CEJ62039.1, ECO:0000313|Proteomes:UP000042958};</v>
          </cell>
          <cell r="G619" t="str">
            <v>Eukaryota</v>
          </cell>
          <cell r="H619" t="str">
            <v xml:space="preserve"> Fungi</v>
          </cell>
        </row>
        <row r="620">
          <cell r="B620" t="str">
            <v>A0A0F7VEV9</v>
          </cell>
          <cell r="C620" t="str">
            <v xml:space="preserve"> Penicillium brasilianum.</v>
          </cell>
          <cell r="E620" t="str">
            <v xml:space="preserve"> NCBI_TaxID=104259 {ECO:0000313|EMBL:CEO58460.1, ECO:0000313|Proteomes:UP000042958};</v>
          </cell>
          <cell r="G620" t="str">
            <v>Eukaryota</v>
          </cell>
          <cell r="H620" t="str">
            <v xml:space="preserve"> Fungi</v>
          </cell>
        </row>
        <row r="621">
          <cell r="B621" t="str">
            <v>A0A0F8A4U6</v>
          </cell>
          <cell r="C621" t="str">
            <v xml:space="preserve"> Hirsutella minnesotensis 3608.</v>
          </cell>
          <cell r="E621" t="str">
            <v xml:space="preserve"> NCBI_TaxID=1043627 {ECO:0000313|EMBL:KJZ74194.1, ECO:0000313|Proteomes:UP000054481};</v>
          </cell>
          <cell r="G621" t="str">
            <v>Eukaryota</v>
          </cell>
          <cell r="H621" t="str">
            <v xml:space="preserve"> Fungi</v>
          </cell>
        </row>
        <row r="622">
          <cell r="B622" t="str">
            <v>A0A0F8AP14</v>
          </cell>
          <cell r="C622" t="str">
            <v xml:space="preserve"> Larimichthys crocea (Large yellow croaker) (Pseudosciaena crocea).</v>
          </cell>
          <cell r="E622" t="str">
            <v xml:space="preserve"> NCBI_TaxID=215358 {ECO:0000313|EMBL:KKF25202.1, ECO:0000313|Proteomes:UP000054355};</v>
          </cell>
          <cell r="G622" t="str">
            <v>Eukaryota</v>
          </cell>
          <cell r="H622" t="str">
            <v xml:space="preserve"> Metazoa</v>
          </cell>
        </row>
        <row r="623">
          <cell r="B623" t="str">
            <v>A0A0F8B2R3</v>
          </cell>
          <cell r="C623" t="str">
            <v xml:space="preserve"> Ceratocystis fimbriata f. sp. platani.</v>
          </cell>
          <cell r="E623" t="str">
            <v xml:space="preserve"> NCBI_TaxID=88771 {ECO:0000313|EMBL:KKF94195.1, ECO:0000313|Proteomes:UP000034841};</v>
          </cell>
          <cell r="G623" t="str">
            <v>Eukaryota</v>
          </cell>
          <cell r="H623" t="str">
            <v xml:space="preserve"> Fungi</v>
          </cell>
        </row>
        <row r="624">
          <cell r="B624" t="str">
            <v>A0A0F8CBX3</v>
          </cell>
          <cell r="C624" t="str">
            <v xml:space="preserve"> Larimichthys crocea (Large yellow croaker) (Pseudosciaena crocea).</v>
          </cell>
          <cell r="E624" t="str">
            <v xml:space="preserve"> NCBI_TaxID=215358 {ECO:0000313|EMBL:KKF29173.1, ECO:0000313|Proteomes:UP000054355};</v>
          </cell>
          <cell r="G624" t="str">
            <v>Eukaryota</v>
          </cell>
          <cell r="H624" t="str">
            <v xml:space="preserve"> Metazoa</v>
          </cell>
        </row>
        <row r="625">
          <cell r="B625" t="str">
            <v>A0A0F8D485</v>
          </cell>
          <cell r="C625" t="str">
            <v xml:space="preserve"> Ceratocystis fimbriata f. sp. platani.</v>
          </cell>
          <cell r="E625" t="str">
            <v xml:space="preserve"> NCBI_TaxID=88771 {ECO:0000313|EMBL:KKF97517.1, ECO:0000313|Proteomes:UP000034841};</v>
          </cell>
          <cell r="G625" t="str">
            <v>Eukaryota</v>
          </cell>
          <cell r="H625" t="str">
            <v xml:space="preserve"> Fungi</v>
          </cell>
        </row>
        <row r="626">
          <cell r="B626" t="str">
            <v>A0A0F8WPS7</v>
          </cell>
          <cell r="C626" t="str">
            <v xml:space="preserve"> Aspergillus rambellii.</v>
          </cell>
          <cell r="E626" t="str">
            <v xml:space="preserve"> NCBI_TaxID=308745 {ECO:0000313|EMBL:KKK13277.1, ECO:0000313|Proteomes:UP000034291};</v>
          </cell>
          <cell r="G626" t="str">
            <v>Eukaryota</v>
          </cell>
          <cell r="H626" t="str">
            <v xml:space="preserve"> Fungi</v>
          </cell>
        </row>
        <row r="627">
          <cell r="B627" t="str">
            <v>A0A0F8WYG8</v>
          </cell>
          <cell r="C627" t="str">
            <v xml:space="preserve"> Aspergillus rambellii.</v>
          </cell>
          <cell r="E627" t="str">
            <v xml:space="preserve"> NCBI_TaxID=308745 {ECO:0000313|EMBL:KKK22555.1, ECO:0000313|Proteomes:UP000034291};</v>
          </cell>
          <cell r="G627" t="str">
            <v>Eukaryota</v>
          </cell>
          <cell r="H627" t="str">
            <v xml:space="preserve"> Fungi</v>
          </cell>
        </row>
        <row r="628">
          <cell r="B628" t="str">
            <v>A0A0F9WUM2</v>
          </cell>
          <cell r="C628" t="str">
            <v xml:space="preserve"> Nosema ceranae.</v>
          </cell>
          <cell r="E628" t="str">
            <v xml:space="preserve"> NCBI_TaxID=40302 {ECO:0000313|EMBL:KKO76448.1, ECO:0000313|Proteomes:UP000034350};</v>
          </cell>
          <cell r="G628" t="str">
            <v>Eukaryota</v>
          </cell>
          <cell r="H628" t="str">
            <v xml:space="preserve"> Fungi</v>
          </cell>
        </row>
        <row r="629">
          <cell r="B629" t="str">
            <v>A0A0F9XK48</v>
          </cell>
          <cell r="C629" t="str">
            <v xml:space="preserve"> Trichoderma harzianum (Hypocrea lixii).</v>
          </cell>
          <cell r="E629" t="str">
            <v xml:space="preserve"> NCBI_TaxID=5544 {ECO:0000313|EMBL:KKP00823.1, ECO:0000313|Proteomes:UP000034112};</v>
          </cell>
          <cell r="G629" t="str">
            <v>Eukaryota</v>
          </cell>
          <cell r="H629" t="str">
            <v xml:space="preserve"> Fungi</v>
          </cell>
        </row>
        <row r="630">
          <cell r="B630" t="str">
            <v>A0A0F9XP92</v>
          </cell>
          <cell r="C630" t="str">
            <v xml:space="preserve"> Trichoderma harzianum (Hypocrea lixii).</v>
          </cell>
          <cell r="E630" t="str">
            <v xml:space="preserve"> NCBI_TaxID=5544 {ECO:0000313|EMBL:KKP06496.1, ECO:0000313|Proteomes:UP000034112};</v>
          </cell>
          <cell r="G630" t="str">
            <v>Eukaryota</v>
          </cell>
          <cell r="H630" t="str">
            <v xml:space="preserve"> Fungi</v>
          </cell>
        </row>
        <row r="631">
          <cell r="B631" t="str">
            <v>A0A0G2E326</v>
          </cell>
          <cell r="C631" t="str">
            <v xml:space="preserve"> Diplodia seriata.</v>
          </cell>
          <cell r="E631" t="str">
            <v xml:space="preserve"> NCBI_TaxID=420778 {ECO:0000313|EMBL:KKY17159.1, ECO:0000313|Proteomes:UP000034182};</v>
          </cell>
          <cell r="G631" t="str">
            <v>Eukaryota</v>
          </cell>
          <cell r="H631" t="str">
            <v xml:space="preserve"> Fungi</v>
          </cell>
        </row>
        <row r="632">
          <cell r="B632" t="str">
            <v>A0A0G2ETM6</v>
          </cell>
          <cell r="C632" t="str">
            <v xml:space="preserve"> Phaeomoniella chlamydospora.</v>
          </cell>
          <cell r="E632" t="str">
            <v xml:space="preserve"> NCBI_TaxID=158046 {ECO:0000313|EMBL:KKY25549.1, ECO:0000313|Proteomes:UP000053317};</v>
          </cell>
          <cell r="G632" t="str">
            <v>Eukaryota</v>
          </cell>
          <cell r="H632" t="str">
            <v xml:space="preserve"> Fungi</v>
          </cell>
        </row>
        <row r="633">
          <cell r="B633" t="str">
            <v>A0A0G2F6R3</v>
          </cell>
          <cell r="C633" t="str">
            <v xml:space="preserve"> Diaporthe ampelina.</v>
          </cell>
          <cell r="E633" t="str">
            <v xml:space="preserve"> NCBI_TaxID=1214573 {ECO:0000313|EMBL:KKY30382.1, ECO:0000313|Proteomes:UP000034680};</v>
          </cell>
          <cell r="G633" t="str">
            <v>Eukaryota</v>
          </cell>
          <cell r="H633" t="str">
            <v xml:space="preserve"> Fungi</v>
          </cell>
        </row>
        <row r="634">
          <cell r="B634" t="str">
            <v>A0A0G2G1H6</v>
          </cell>
          <cell r="C634" t="str">
            <v xml:space="preserve"> Phaeomoniella chlamydospora.</v>
          </cell>
          <cell r="E634" t="str">
            <v xml:space="preserve"> NCBI_TaxID=158046 {ECO:0000313|EMBL:KKY17778.1, ECO:0000313|Proteomes:UP000053317};</v>
          </cell>
          <cell r="G634" t="str">
            <v>Eukaryota</v>
          </cell>
          <cell r="H634" t="str">
            <v xml:space="preserve"> Fungi</v>
          </cell>
        </row>
        <row r="635">
          <cell r="B635" t="str">
            <v>A0A0G2HG03</v>
          </cell>
          <cell r="C635" t="str">
            <v xml:space="preserve"> Diplodia seriata.</v>
          </cell>
          <cell r="E635" t="str">
            <v xml:space="preserve"> NCBI_TaxID=420778 {ECO:0000313|EMBL:KKY27380.1, ECO:0000313|Proteomes:UP000034182};</v>
          </cell>
          <cell r="G635" t="str">
            <v>Eukaryota</v>
          </cell>
          <cell r="H635" t="str">
            <v xml:space="preserve"> Fungi</v>
          </cell>
        </row>
        <row r="636">
          <cell r="B636" t="str">
            <v>A0A0G2HH62</v>
          </cell>
          <cell r="C636" t="str">
            <v xml:space="preserve"> Diaporthe ampelina.</v>
          </cell>
          <cell r="E636" t="str">
            <v xml:space="preserve"> NCBI_TaxID=1214573 {ECO:0000313|EMBL:KKY34398.1, ECO:0000313|Proteomes:UP000034680};</v>
          </cell>
          <cell r="G636" t="str">
            <v>Eukaryota</v>
          </cell>
          <cell r="H636" t="str">
            <v xml:space="preserve"> Fungi</v>
          </cell>
        </row>
        <row r="637">
          <cell r="B637" t="str">
            <v>A0A0G2J022</v>
          </cell>
          <cell r="C637" t="str">
            <v xml:space="preserve"> Emmonsia crescens UAMH 3008.</v>
          </cell>
          <cell r="E637" t="str">
            <v xml:space="preserve"> NCBI_TaxID=1247875 {ECO:0000313|EMBL:KKZ61954.1, ECO:0000313|Proteomes:UP000034164};</v>
          </cell>
          <cell r="G637" t="str">
            <v>Eukaryota</v>
          </cell>
          <cell r="H637" t="str">
            <v xml:space="preserve"> Fungi</v>
          </cell>
        </row>
        <row r="638">
          <cell r="B638" t="str">
            <v>A0A0G2J330</v>
          </cell>
          <cell r="C638" t="str">
            <v xml:space="preserve"> Emmonsia crescens UAMH 3008.</v>
          </cell>
          <cell r="E638" t="str">
            <v xml:space="preserve"> NCBI_TaxID=1247875 {ECO:0000313|EMBL:KKZ64649.1, ECO:0000313|Proteomes:UP000034164};</v>
          </cell>
          <cell r="G638" t="str">
            <v>Eukaryota</v>
          </cell>
          <cell r="H638" t="str">
            <v xml:space="preserve"> Fungi</v>
          </cell>
        </row>
        <row r="639">
          <cell r="B639" t="str">
            <v>A0A0G2JSR0</v>
          </cell>
          <cell r="C639" t="str">
            <v xml:space="preserve"> Rattus norvegicus (Rat).</v>
          </cell>
          <cell r="E639" t="str">
            <v xml:space="preserve"> NCBI_TaxID=10116 {ECO:0000313|Ensembl:ENSRNOP00000026197, ECO:0000313|Proteomes:UP000002494};</v>
          </cell>
          <cell r="G639" t="str">
            <v>Eukaryota</v>
          </cell>
          <cell r="H639" t="str">
            <v xml:space="preserve"> Metazoa</v>
          </cell>
        </row>
        <row r="640">
          <cell r="B640" t="str">
            <v>A0A0G4FR02</v>
          </cell>
          <cell r="C640" t="str">
            <v xml:space="preserve"> Vitrella brassicaformis (strain CCMP3155).</v>
          </cell>
          <cell r="E640" t="str">
            <v xml:space="preserve"> NCBI_TaxID=1169540 {ECO:0000313|EMBL:CEM16502.1, ECO:0000313|Proteomes:UP000041254};</v>
          </cell>
          <cell r="G640" t="str">
            <v>Eukaryota</v>
          </cell>
          <cell r="H640" t="str">
            <v xml:space="preserve"> Alveolata</v>
          </cell>
        </row>
        <row r="641">
          <cell r="B641" t="str">
            <v>A0A0G4H700</v>
          </cell>
          <cell r="C641" t="str">
            <v xml:space="preserve"> Vitrella brassicaformis (strain CCMP3155).</v>
          </cell>
          <cell r="E641" t="str">
            <v xml:space="preserve"> NCBI_TaxID=1169540 {ECO:0000313|EMBL:CEM39652.1, ECO:0000313|Proteomes:UP000041254};</v>
          </cell>
          <cell r="G641" t="str">
            <v>Eukaryota</v>
          </cell>
          <cell r="H641" t="str">
            <v xml:space="preserve"> Alveolata</v>
          </cell>
        </row>
        <row r="642">
          <cell r="B642" t="str">
            <v>A0A0G4IIM5</v>
          </cell>
          <cell r="C642" t="str">
            <v xml:space="preserve"> Plasmodiophora brassicae (Clubroot disease).</v>
          </cell>
          <cell r="E642" t="str">
            <v xml:space="preserve"> NCBI_TaxID=37360 {ECO:0000313|EMBL:CEO94960.1, ECO:0000313|Proteomes:UP000039324};</v>
          </cell>
          <cell r="G642" t="str">
            <v>Eukaryota</v>
          </cell>
          <cell r="H642" t="str">
            <v xml:space="preserve"> Rhizaria</v>
          </cell>
        </row>
        <row r="643">
          <cell r="B643" t="str">
            <v>A0A0G4J4P2</v>
          </cell>
          <cell r="C643" t="str">
            <v xml:space="preserve"> Plasmodiophora brassicae (Clubroot disease).</v>
          </cell>
          <cell r="E643" t="str">
            <v xml:space="preserve"> NCBI_TaxID=37360 {ECO:0000313|EMBL:CEP02334.1, ECO:0000313|Proteomes:UP000039324};</v>
          </cell>
          <cell r="G643" t="str">
            <v>Eukaryota</v>
          </cell>
          <cell r="H643" t="str">
            <v xml:space="preserve"> Rhizaria</v>
          </cell>
        </row>
        <row r="644">
          <cell r="B644" t="str">
            <v>A0A0G4KDG8</v>
          </cell>
          <cell r="C644" t="str">
            <v xml:space="preserve"> Verticillium longisporum.</v>
          </cell>
          <cell r="E644" t="str">
            <v xml:space="preserve"> NCBI_TaxID=100787 {ECO:0000313|EMBL:CRJ83722.1, ECO:0000313|Proteomes:UP000044602};</v>
          </cell>
          <cell r="G644" t="str">
            <v>Eukaryota</v>
          </cell>
          <cell r="H644" t="str">
            <v xml:space="preserve"> Fungi</v>
          </cell>
        </row>
        <row r="645">
          <cell r="B645" t="str">
            <v>A0A0G4M9R8</v>
          </cell>
          <cell r="C645" t="str">
            <v xml:space="preserve"> Verticillium longisporum.</v>
          </cell>
          <cell r="E645" t="str">
            <v xml:space="preserve"> NCBI_TaxID=100787 {ECO:0000313|EMBL:CRK30856.1, ECO:0000313|Proteomes:UP000044602};</v>
          </cell>
          <cell r="G645" t="str">
            <v>Eukaryota</v>
          </cell>
          <cell r="H645" t="str">
            <v xml:space="preserve"> Fungi</v>
          </cell>
        </row>
        <row r="646">
          <cell r="B646" t="str">
            <v>A0A0G4MLK1</v>
          </cell>
          <cell r="C646" t="str">
            <v xml:space="preserve"> Verticillium longisporum.</v>
          </cell>
          <cell r="E646" t="str">
            <v xml:space="preserve"> NCBI_TaxID=100787 {ECO:0000313|EMBL:CRK35193.1, ECO:0000313|Proteomes:UP000044602};</v>
          </cell>
          <cell r="G646" t="str">
            <v>Eukaryota</v>
          </cell>
          <cell r="H646" t="str">
            <v xml:space="preserve"> Fungi</v>
          </cell>
        </row>
        <row r="647">
          <cell r="B647" t="str">
            <v>A0A0G4MMY4</v>
          </cell>
          <cell r="C647" t="str">
            <v xml:space="preserve"> Verticillium longisporum.</v>
          </cell>
          <cell r="E647" t="str">
            <v xml:space="preserve"> NCBI_TaxID=100787 {ECO:0000313|EMBL:CRK35554.1, ECO:0000313|Proteomes:UP000044602};</v>
          </cell>
          <cell r="G647" t="str">
            <v>Eukaryota</v>
          </cell>
          <cell r="H647" t="str">
            <v xml:space="preserve"> Fungi</v>
          </cell>
        </row>
        <row r="648">
          <cell r="B648" t="str">
            <v>A0A0G4MN37</v>
          </cell>
          <cell r="C648" t="str">
            <v xml:space="preserve"> Verticillium longisporum.</v>
          </cell>
          <cell r="E648" t="str">
            <v xml:space="preserve"> NCBI_TaxID=100787 {ECO:0000313|EMBL:CRK35557.1, ECO:0000313|Proteomes:UP000044602};</v>
          </cell>
          <cell r="G648" t="str">
            <v>Eukaryota</v>
          </cell>
          <cell r="H648" t="str">
            <v xml:space="preserve"> Fungi</v>
          </cell>
        </row>
        <row r="649">
          <cell r="B649" t="str">
            <v>A0A0G4MWB1</v>
          </cell>
          <cell r="C649" t="str">
            <v xml:space="preserve"> Verticillium longisporum.</v>
          </cell>
          <cell r="E649" t="str">
            <v xml:space="preserve"> NCBI_TaxID=100787 {ECO:0000313|EMBL:CRK38429.1, ECO:0000313|Proteomes:UP000044602};</v>
          </cell>
          <cell r="G649" t="str">
            <v>Eukaryota</v>
          </cell>
          <cell r="H649" t="str">
            <v xml:space="preserve"> Fungi</v>
          </cell>
        </row>
        <row r="650">
          <cell r="B650" t="str">
            <v>A0A0G4NXN9</v>
          </cell>
          <cell r="C650" t="str">
            <v xml:space="preserve"> Penicillium camemberti FM 013.</v>
          </cell>
          <cell r="E650" t="str">
            <v xml:space="preserve"> NCBI_TaxID=1429867 {ECO:0000313|EMBL:CRL18820.1, ECO:0000313|Proteomes:UP000053732};</v>
          </cell>
          <cell r="G650" t="str">
            <v>Eukaryota</v>
          </cell>
          <cell r="H650" t="str">
            <v xml:space="preserve"> Fungi</v>
          </cell>
        </row>
        <row r="651">
          <cell r="B651" t="str">
            <v>A0A0G4PUT9</v>
          </cell>
          <cell r="C651" t="str">
            <v xml:space="preserve"> Penicillium camemberti FM 013.</v>
          </cell>
          <cell r="E651" t="str">
            <v xml:space="preserve"> NCBI_TaxID=1429867 {ECO:0000313|EMBL:CRL30106.1, ECO:0000313|Proteomes:UP000053732};</v>
          </cell>
          <cell r="G651" t="str">
            <v>Eukaryota</v>
          </cell>
          <cell r="H651" t="str">
            <v xml:space="preserve"> Fungi</v>
          </cell>
        </row>
        <row r="652">
          <cell r="B652" t="str">
            <v>A0A0H1B4M6</v>
          </cell>
          <cell r="C652" t="str">
            <v xml:space="preserve"> Emmonsia parva UAMH 139.</v>
          </cell>
          <cell r="E652" t="str">
            <v xml:space="preserve"> NCBI_TaxID=1246674 {ECO:0000313|EMBL:KLJ06028.1, ECO:0000313|Proteomes:UP000053573};</v>
          </cell>
          <cell r="G652" t="str">
            <v>Eukaryota</v>
          </cell>
          <cell r="H652" t="str">
            <v xml:space="preserve"> Fungi</v>
          </cell>
        </row>
        <row r="653">
          <cell r="B653" t="str">
            <v>A0A0H1BMW8</v>
          </cell>
          <cell r="C653" t="str">
            <v xml:space="preserve"> Emmonsia parva UAMH 139.</v>
          </cell>
          <cell r="E653" t="str">
            <v xml:space="preserve"> NCBI_TaxID=1246674 {ECO:0000313|EMBL:KLJ12458.1, ECO:0000313|Proteomes:UP000053573};</v>
          </cell>
          <cell r="G653" t="str">
            <v>Eukaryota</v>
          </cell>
          <cell r="H653" t="str">
            <v xml:space="preserve"> Fungi</v>
          </cell>
        </row>
        <row r="654">
          <cell r="B654" t="str">
            <v>A0A0H2S0W1</v>
          </cell>
          <cell r="C654" t="str">
            <v xml:space="preserve"> Schizopora paradoxa.</v>
          </cell>
          <cell r="E654" t="str">
            <v xml:space="preserve"> NCBI_TaxID=27342 {ECO:0000313|EMBL:KLO10666.1, ECO:0000313|Proteomes:UP000053477};</v>
          </cell>
          <cell r="G654" t="str">
            <v>Eukaryota</v>
          </cell>
          <cell r="H654" t="str">
            <v xml:space="preserve"> Fungi</v>
          </cell>
        </row>
        <row r="655">
          <cell r="B655" t="str">
            <v>A0A0H2SG29</v>
          </cell>
          <cell r="C655" t="str">
            <v xml:space="preserve"> Schizopora paradoxa.</v>
          </cell>
          <cell r="E655" t="str">
            <v xml:space="preserve"> NCBI_TaxID=27342 {ECO:0000313|EMBL:KLO16001.1, ECO:0000313|Proteomes:UP000053477};</v>
          </cell>
          <cell r="G655" t="str">
            <v>Eukaryota</v>
          </cell>
          <cell r="H655" t="str">
            <v xml:space="preserve"> Fungi</v>
          </cell>
        </row>
        <row r="656">
          <cell r="B656" t="str">
            <v>A0A0H5BZF8</v>
          </cell>
          <cell r="C656" t="str">
            <v xml:space="preserve"> Cyberlindnera jadinii (Torula yeast) (Pichia jadinii).</v>
          </cell>
          <cell r="E656" t="str">
            <v xml:space="preserve"> NCBI_TaxID=4903 {ECO:0000313|EMBL:CEP20905.1, ECO:0000313|Proteomes:UP000038830};</v>
          </cell>
          <cell r="G656" t="str">
            <v>Eukaryota</v>
          </cell>
          <cell r="H656" t="str">
            <v xml:space="preserve"> Fungi</v>
          </cell>
        </row>
        <row r="657">
          <cell r="B657" t="str">
            <v>A0A0H5CH89</v>
          </cell>
          <cell r="C657" t="str">
            <v xml:space="preserve"> Cyberlindnera jadinii (Torula yeast) (Pichia jadinii).</v>
          </cell>
          <cell r="E657" t="str">
            <v xml:space="preserve"> NCBI_TaxID=4903 {ECO:0000313|EMBL:CEP23924.1, ECO:0000313|Proteomes:UP000038830};</v>
          </cell>
          <cell r="G657" t="str">
            <v>Eukaryota</v>
          </cell>
          <cell r="H657" t="str">
            <v xml:space="preserve"> Fungi</v>
          </cell>
        </row>
        <row r="658">
          <cell r="B658" t="str">
            <v>A0A0J0XVM5</v>
          </cell>
          <cell r="C658" t="str">
            <v xml:space="preserve"> Cutaneotrichosporon oleaginosum.</v>
          </cell>
          <cell r="E658" t="str">
            <v xml:space="preserve"> NCBI_TaxID=879819 {ECO:0000313|EMBL:KLT45116.1, ECO:0000313|Proteomes:UP000053611};</v>
          </cell>
          <cell r="G658" t="str">
            <v>Eukaryota</v>
          </cell>
          <cell r="H658" t="str">
            <v xml:space="preserve"> Fungi</v>
          </cell>
        </row>
        <row r="659">
          <cell r="B659" t="str">
            <v>A0A0J0XX55</v>
          </cell>
          <cell r="C659" t="str">
            <v xml:space="preserve"> Cutaneotrichosporon oleaginosum.</v>
          </cell>
          <cell r="E659" t="str">
            <v xml:space="preserve"> NCBI_TaxID=879819 {ECO:0000313|EMBL:KLT45630.1, ECO:0000313|Proteomes:UP000053611};</v>
          </cell>
          <cell r="G659" t="str">
            <v>Eukaryota</v>
          </cell>
          <cell r="H659" t="str">
            <v xml:space="preserve"> Fungi</v>
          </cell>
        </row>
        <row r="660">
          <cell r="B660" t="str">
            <v>A0A0J6Y539</v>
          </cell>
          <cell r="C660" t="str">
            <v xml:space="preserve"> Coccidioides immitis RMSCC 2394.</v>
          </cell>
          <cell r="E660" t="str">
            <v xml:space="preserve"> NCBI_TaxID=404692 {ECO:0000313|EMBL:KMP02139.1, ECO:0000313|Proteomes:UP000054565};</v>
          </cell>
          <cell r="G660" t="str">
            <v>Eukaryota</v>
          </cell>
          <cell r="H660" t="str">
            <v xml:space="preserve"> Fungi</v>
          </cell>
        </row>
        <row r="661">
          <cell r="B661" t="str">
            <v>A0A0J6YMK7</v>
          </cell>
          <cell r="C661" t="str">
            <v xml:space="preserve"> Coccidioides immitis RMSCC 2394.</v>
          </cell>
          <cell r="E661" t="str">
            <v xml:space="preserve"> NCBI_TaxID=404692 {ECO:0000313|EMBL:KMP08389.1, ECO:0000313|Proteomes:UP000054565};</v>
          </cell>
          <cell r="G661" t="str">
            <v>Eukaryota</v>
          </cell>
          <cell r="H661" t="str">
            <v xml:space="preserve"> Fungi</v>
          </cell>
        </row>
        <row r="662">
          <cell r="B662" t="str">
            <v>A0A0J7JTJ0</v>
          </cell>
          <cell r="C662" t="str">
            <v xml:space="preserve"> Lasius niger (Black garden ant).</v>
          </cell>
          <cell r="E662" t="str">
            <v xml:space="preserve"> NCBI_TaxID=67767 {ECO:0000313|EMBL:KMQ81344.1, ECO:0000313|Proteomes:UP000036403};</v>
          </cell>
          <cell r="G662" t="str">
            <v>Eukaryota</v>
          </cell>
          <cell r="H662" t="str">
            <v xml:space="preserve"> Metazoa</v>
          </cell>
        </row>
        <row r="663">
          <cell r="B663" t="str">
            <v>A0A0J7K8H9</v>
          </cell>
          <cell r="C663" t="str">
            <v xml:space="preserve"> Lasius niger (Black garden ant).</v>
          </cell>
          <cell r="E663" t="str">
            <v xml:space="preserve"> NCBI_TaxID=67767 {ECO:0000313|EMBL:KMQ86743.1, ECO:0000313|Proteomes:UP000036403};</v>
          </cell>
          <cell r="G663" t="str">
            <v>Eukaryota</v>
          </cell>
          <cell r="H663" t="str">
            <v xml:space="preserve"> Metazoa</v>
          </cell>
        </row>
        <row r="664">
          <cell r="B664" t="str">
            <v>A0A0J7KJQ7</v>
          </cell>
          <cell r="C664" t="str">
            <v xml:space="preserve"> Lasius niger (Black garden ant).</v>
          </cell>
          <cell r="E664" t="str">
            <v xml:space="preserve"> NCBI_TaxID=67767 {ECO:0000313|EMBL:KMQ90653.1, ECO:0000313|Proteomes:UP000036403};</v>
          </cell>
          <cell r="G664" t="str">
            <v>Eukaryota</v>
          </cell>
          <cell r="H664" t="str">
            <v xml:space="preserve"> Metazoa</v>
          </cell>
        </row>
        <row r="665">
          <cell r="B665" t="str">
            <v>A0A0J7L0V2</v>
          </cell>
          <cell r="C665" t="str">
            <v xml:space="preserve"> Lasius niger (Black garden ant).</v>
          </cell>
          <cell r="E665" t="str">
            <v xml:space="preserve"> NCBI_TaxID=67767 {ECO:0000313|EMBL:KMQ96218.1, ECO:0000313|Proteomes:UP000036403};</v>
          </cell>
          <cell r="G665" t="str">
            <v>Eukaryota</v>
          </cell>
          <cell r="H665" t="str">
            <v xml:space="preserve"> Metazoa</v>
          </cell>
        </row>
        <row r="666">
          <cell r="B666" t="str">
            <v>A0A0J7MQU7</v>
          </cell>
          <cell r="C666" t="str">
            <v xml:space="preserve"> Lasius niger (Black garden ant).</v>
          </cell>
          <cell r="E666" t="str">
            <v xml:space="preserve"> NCBI_TaxID=67767 {ECO:0000313|EMBL:KMQ82930.1, ECO:0000313|Proteomes:UP000036403};</v>
          </cell>
          <cell r="G666" t="str">
            <v>Eukaryota</v>
          </cell>
          <cell r="H666" t="str">
            <v xml:space="preserve"> Metazoa</v>
          </cell>
        </row>
        <row r="667">
          <cell r="B667" t="str">
            <v>A0A0J7P3L0</v>
          </cell>
          <cell r="C667" t="str">
            <v xml:space="preserve"> Lasius niger (Black garden ant).</v>
          </cell>
          <cell r="E667" t="str">
            <v xml:space="preserve"> NCBI_TaxID=67767 {ECO:0000313|EMBL:KMR04519.1, ECO:0000313|Proteomes:UP000036403};</v>
          </cell>
          <cell r="G667" t="str">
            <v>Eukaryota</v>
          </cell>
          <cell r="H667" t="str">
            <v xml:space="preserve"> Metazoa</v>
          </cell>
        </row>
        <row r="668">
          <cell r="B668" t="str">
            <v>A0A0J8B379</v>
          </cell>
          <cell r="C668" t="str">
            <v xml:space="preserve"> Beta vulgaris subsp. vulgaris.</v>
          </cell>
          <cell r="E668" t="str">
            <v xml:space="preserve"> NCBI_TaxID=3555 {ECO:0000313|EMBL:KMS94313.1};</v>
          </cell>
          <cell r="G668" t="str">
            <v>Eukaryota</v>
          </cell>
          <cell r="H668" t="str">
            <v xml:space="preserve"> Viridiplantae</v>
          </cell>
        </row>
        <row r="669">
          <cell r="B669" t="str">
            <v>A0A0J8QJ01</v>
          </cell>
          <cell r="C669" t="str">
            <v xml:space="preserve"> Coccidioides immitis RMSCC 3703.</v>
          </cell>
          <cell r="E669" t="str">
            <v xml:space="preserve"> NCBI_TaxID=454286 {ECO:0000313|EMBL:KMU72354.1, ECO:0000313|Proteomes:UP000054559};</v>
          </cell>
          <cell r="G669" t="str">
            <v>Eukaryota</v>
          </cell>
          <cell r="H669" t="str">
            <v xml:space="preserve"> Fungi</v>
          </cell>
        </row>
        <row r="670">
          <cell r="B670" t="str">
            <v>A0A0J8RRJ7</v>
          </cell>
          <cell r="C670" t="str">
            <v xml:space="preserve"> Coccidioides immitis H538.4.</v>
          </cell>
          <cell r="E670" t="str">
            <v xml:space="preserve"> NCBI_TaxID=396776 {ECO:0000313|EMBL:KMU87206.1, ECO:0000313|Proteomes:UP000054563};</v>
          </cell>
          <cell r="G670" t="str">
            <v>Eukaryota</v>
          </cell>
          <cell r="H670" t="str">
            <v xml:space="preserve"> Fungi</v>
          </cell>
        </row>
        <row r="671">
          <cell r="B671" t="str">
            <v>A0A0J8RWT7</v>
          </cell>
          <cell r="C671" t="str">
            <v xml:space="preserve"> Coccidioides immitis H538.4.</v>
          </cell>
          <cell r="E671" t="str">
            <v xml:space="preserve"> NCBI_TaxID=396776 {ECO:0000313|EMBL:KMU89247.1, ECO:0000313|Proteomes:UP000054563};</v>
          </cell>
          <cell r="G671" t="str">
            <v>Eukaryota</v>
          </cell>
          <cell r="H671" t="str">
            <v xml:space="preserve"> Fungi</v>
          </cell>
        </row>
        <row r="672">
          <cell r="B672" t="str">
            <v>A0A0J8TX46</v>
          </cell>
          <cell r="C672" t="str">
            <v xml:space="preserve"> Coccidioides immitis RMSCC 3703.</v>
          </cell>
          <cell r="E672" t="str">
            <v xml:space="preserve"> NCBI_TaxID=454286 {ECO:0000313|EMBL:KMU78547.1, ECO:0000313|Proteomes:UP000054559};</v>
          </cell>
          <cell r="G672" t="str">
            <v>Eukaryota</v>
          </cell>
          <cell r="H672" t="str">
            <v xml:space="preserve"> Fungi</v>
          </cell>
        </row>
        <row r="673">
          <cell r="B673" t="str">
            <v>A0A0J9XQG7</v>
          </cell>
          <cell r="C673" t="str">
            <v xml:space="preserve"> Brugia malayi (Filarial nematode worm).</v>
          </cell>
          <cell r="E673" t="str">
            <v xml:space="preserve"> NCBI_TaxID=6279 {ECO:0000313|EMBL:CDP92897.1};</v>
          </cell>
          <cell r="G673" t="str">
            <v>Eukaryota</v>
          </cell>
          <cell r="H673" t="str">
            <v xml:space="preserve"> Metazoa</v>
          </cell>
        </row>
        <row r="674">
          <cell r="B674" t="str">
            <v>A0A0K0DNR0</v>
          </cell>
          <cell r="C674" t="str">
            <v xml:space="preserve"> Angiostrongylus cantonensis (Rat lungworm).</v>
          </cell>
          <cell r="E674" t="str">
            <v xml:space="preserve"> NCBI_TaxID=6313 {ECO:0000313|Proteomes:UP000035642, ECO:0000313|WBParaSite:ACAC_0001339901-mRNA-1};</v>
          </cell>
          <cell r="G674" t="str">
            <v>Eukaryota</v>
          </cell>
          <cell r="H674" t="str">
            <v xml:space="preserve"> Metazoa</v>
          </cell>
        </row>
        <row r="675">
          <cell r="B675" t="str">
            <v>A0A0K0DPF2</v>
          </cell>
          <cell r="C675" t="str">
            <v xml:space="preserve"> Angiostrongylus cantonensis (Rat lungworm).</v>
          </cell>
          <cell r="E675" t="str">
            <v xml:space="preserve"> NCBI_TaxID=6313 {ECO:0000313|Proteomes:UP000035642, ECO:0000313|WBParaSite:ACAC_0001364101-mRNA-1};</v>
          </cell>
          <cell r="G675" t="str">
            <v>Eukaryota</v>
          </cell>
          <cell r="H675" t="str">
            <v xml:space="preserve"> Metazoa</v>
          </cell>
        </row>
        <row r="676">
          <cell r="B676" t="str">
            <v>A0A0K0EAM8</v>
          </cell>
          <cell r="C676" t="str">
            <v xml:space="preserve"> Strongyloides stercoralis (Threadworm).</v>
          </cell>
          <cell r="E676" t="str">
            <v xml:space="preserve"> NCBI_TaxID=6248 {ECO:0000313|Proteomes:UP000035681, ECO:0000313|WBParaSite:SSTP_0000655200.1};</v>
          </cell>
          <cell r="G676" t="str">
            <v>Eukaryota</v>
          </cell>
          <cell r="H676" t="str">
            <v xml:space="preserve"> Metazoa</v>
          </cell>
        </row>
        <row r="677">
          <cell r="B677" t="str">
            <v>A0A0K0EJG1</v>
          </cell>
          <cell r="C677" t="str">
            <v xml:space="preserve"> Strongyloides stercoralis (Threadworm).</v>
          </cell>
          <cell r="E677" t="str">
            <v xml:space="preserve"> NCBI_TaxID=6248 {ECO:0000313|Proteomes:UP000035681, ECO:0000313|WBParaSite:SSTP_0000960700.1};</v>
          </cell>
          <cell r="G677" t="str">
            <v>Eukaryota</v>
          </cell>
          <cell r="H677" t="str">
            <v xml:space="preserve"> Metazoa</v>
          </cell>
        </row>
        <row r="678">
          <cell r="B678" t="str">
            <v>A0A0K0ESQ7</v>
          </cell>
          <cell r="C678" t="str">
            <v xml:space="preserve"> Strongyloides stercoralis (Threadworm).</v>
          </cell>
          <cell r="E678" t="str">
            <v xml:space="preserve"> NCBI_TaxID=6248 {ECO:0000313|Proteomes:UP000035681, ECO:0000313|WBParaSite:SSTP_0001248600.1};</v>
          </cell>
          <cell r="G678" t="str">
            <v>Eukaryota</v>
          </cell>
          <cell r="H678" t="str">
            <v xml:space="preserve"> Metazoa</v>
          </cell>
        </row>
        <row r="679">
          <cell r="B679" t="str">
            <v>A0A0K0F026</v>
          </cell>
          <cell r="C679" t="str">
            <v xml:space="preserve"> Strongyloides venezuelensis.</v>
          </cell>
          <cell r="E679" t="str">
            <v xml:space="preserve"> NCBI_TaxID=75913 {ECO:0000313|Proteomes:UP000035680, ECO:0000313|WBParaSite:SVE_0213800.1};</v>
          </cell>
          <cell r="G679" t="str">
            <v>Eukaryota</v>
          </cell>
          <cell r="H679" t="str">
            <v xml:space="preserve"> Metazoa</v>
          </cell>
        </row>
        <row r="680">
          <cell r="B680" t="str">
            <v>A0A0K0F758</v>
          </cell>
          <cell r="C680" t="str">
            <v xml:space="preserve"> Strongyloides venezuelensis.</v>
          </cell>
          <cell r="E680" t="str">
            <v xml:space="preserve"> NCBI_TaxID=75913 {ECO:0000313|Proteomes:UP000035680, ECO:0000313|WBParaSite:SVE_0465400.1};</v>
          </cell>
          <cell r="G680" t="str">
            <v>Eukaryota</v>
          </cell>
          <cell r="H680" t="str">
            <v xml:space="preserve"> Metazoa</v>
          </cell>
        </row>
        <row r="681">
          <cell r="B681" t="str">
            <v>A0A0K0FE72</v>
          </cell>
          <cell r="C681" t="str">
            <v xml:space="preserve"> Strongyloides venezuelensis.</v>
          </cell>
          <cell r="E681" t="str">
            <v xml:space="preserve"> NCBI_TaxID=75913 {ECO:0000313|Proteomes:UP000035680, ECO:0000313|WBParaSite:SVE_0714900.1};</v>
          </cell>
          <cell r="G681" t="str">
            <v>Eukaryota</v>
          </cell>
          <cell r="H681" t="str">
            <v xml:space="preserve"> Metazoa</v>
          </cell>
        </row>
        <row r="682">
          <cell r="B682" t="str">
            <v>A0A0K0J5D0</v>
          </cell>
          <cell r="C682" t="str">
            <v xml:space="preserve"> Brugia malayi (Filarial nematode worm).</v>
          </cell>
          <cell r="E682" t="str">
            <v xml:space="preserve"> NCBI_TaxID=6279 {ECO:0000313|Proteomes:UP000006672, ECO:0000313|WBParaSite:Bm2305};</v>
          </cell>
          <cell r="G682" t="str">
            <v>Eukaryota</v>
          </cell>
          <cell r="H682" t="str">
            <v xml:space="preserve"> Metazoa</v>
          </cell>
        </row>
        <row r="683">
          <cell r="B683" t="str">
            <v>A0A0K0JI17</v>
          </cell>
          <cell r="C683" t="str">
            <v xml:space="preserve"> Brugia malayi (Filarial nematode worm).</v>
          </cell>
          <cell r="E683" t="str">
            <v xml:space="preserve"> NCBI_TaxID=6279 {ECO:0000313|Proteomes:UP000006672, ECO:0000313|WBParaSite:Bm5232};</v>
          </cell>
          <cell r="G683" t="str">
            <v>Eukaryota</v>
          </cell>
          <cell r="H683" t="str">
            <v xml:space="preserve"> Metazoa</v>
          </cell>
        </row>
        <row r="684">
          <cell r="B684" t="str">
            <v>A0A0K6FR62</v>
          </cell>
          <cell r="C684" t="str">
            <v xml:space="preserve"> Rhizoctonia solani.</v>
          </cell>
          <cell r="E684" t="str">
            <v xml:space="preserve"> NCBI_TaxID=456999 {ECO:0000313|EMBL:CUA68755.1, ECO:0000313|Proteomes:UP000044841};</v>
          </cell>
          <cell r="G684" t="str">
            <v>Eukaryota</v>
          </cell>
          <cell r="H684" t="str">
            <v xml:space="preserve"> Fungi</v>
          </cell>
        </row>
        <row r="685">
          <cell r="B685" t="str">
            <v>A0A0K6GES0</v>
          </cell>
          <cell r="C685" t="str">
            <v xml:space="preserve"> Rhizoctonia solani.</v>
          </cell>
          <cell r="E685" t="str">
            <v xml:space="preserve"> NCBI_TaxID=456999 {ECO:0000313|EMBL:CUA76951.1, ECO:0000313|Proteomes:UP000044841};</v>
          </cell>
          <cell r="G685" t="str">
            <v>Eukaryota</v>
          </cell>
          <cell r="H685" t="str">
            <v xml:space="preserve"> Fungi</v>
          </cell>
        </row>
        <row r="686">
          <cell r="B686" t="str">
            <v>A0A0K8L6M6</v>
          </cell>
          <cell r="C686" t="str">
            <v xml:space="preserve"> Aspergillus udagawae.</v>
          </cell>
          <cell r="E686" t="str">
            <v xml:space="preserve"> NCBI_TaxID=91492 {ECO:0000313|EMBL:GAO83971.1, ECO:0000313|Proteomes:UP000036893};</v>
          </cell>
          <cell r="G686" t="str">
            <v>Eukaryota</v>
          </cell>
          <cell r="H686" t="str">
            <v xml:space="preserve"> Fungi</v>
          </cell>
        </row>
        <row r="687">
          <cell r="B687" t="str">
            <v>A0A0K8L7G3</v>
          </cell>
          <cell r="C687" t="str">
            <v xml:space="preserve"> Aspergillus udagawae.</v>
          </cell>
          <cell r="E687" t="str">
            <v xml:space="preserve"> NCBI_TaxID=91492 {ECO:0000313|EMBL:GAO83863.1, ECO:0000313|Proteomes:UP000036893};</v>
          </cell>
          <cell r="G687" t="str">
            <v>Eukaryota</v>
          </cell>
          <cell r="H687" t="str">
            <v xml:space="preserve"> Fungi</v>
          </cell>
        </row>
        <row r="688">
          <cell r="B688" t="str">
            <v>A0A0K9NRH8</v>
          </cell>
          <cell r="C688" t="str">
            <v xml:space="preserve"> Zostera marina (Eelgrass).</v>
          </cell>
          <cell r="E688" t="str">
            <v xml:space="preserve"> NCBI_TaxID=29655 {ECO:0000313|EMBL:KMZ58667.1, ECO:0000313|Proteomes:UP000036987};</v>
          </cell>
          <cell r="G688" t="str">
            <v>Eukaryota</v>
          </cell>
          <cell r="H688" t="str">
            <v xml:space="preserve"> Viridiplantae</v>
          </cell>
        </row>
        <row r="689">
          <cell r="B689" t="str">
            <v>A0A0K9NZZ2</v>
          </cell>
          <cell r="C689" t="str">
            <v xml:space="preserve"> Zostera marina (Eelgrass).</v>
          </cell>
          <cell r="E689" t="str">
            <v xml:space="preserve"> NCBI_TaxID=29655 {ECO:0000313|EMBL:KMZ61525.1, ECO:0000313|Proteomes:UP000036987};</v>
          </cell>
          <cell r="G689" t="str">
            <v>Eukaryota</v>
          </cell>
          <cell r="H689" t="str">
            <v xml:space="preserve"> Viridiplantae</v>
          </cell>
        </row>
        <row r="690">
          <cell r="B690" t="str">
            <v>A0A0K9PKR4</v>
          </cell>
          <cell r="C690" t="str">
            <v xml:space="preserve"> Zostera marina (Eelgrass).</v>
          </cell>
          <cell r="E690" t="str">
            <v xml:space="preserve"> NCBI_TaxID=29655 {ECO:0000313|EMBL:KMZ69549.1, ECO:0000313|Proteomes:UP000036987};</v>
          </cell>
          <cell r="G690" t="str">
            <v>Eukaryota</v>
          </cell>
          <cell r="H690" t="str">
            <v xml:space="preserve"> Viridiplantae</v>
          </cell>
        </row>
        <row r="691">
          <cell r="B691" t="str">
            <v>A0A0K9PPM1</v>
          </cell>
          <cell r="C691" t="str">
            <v xml:space="preserve"> Zostera marina (Eelgrass).</v>
          </cell>
          <cell r="E691" t="str">
            <v xml:space="preserve"> NCBI_TaxID=29655 {ECO:0000313|EMBL:KMZ70914.1, ECO:0000313|Proteomes:UP000036987};</v>
          </cell>
          <cell r="G691" t="str">
            <v>Eukaryota</v>
          </cell>
          <cell r="H691" t="str">
            <v xml:space="preserve"> Viridiplantae</v>
          </cell>
        </row>
        <row r="692">
          <cell r="B692" t="str">
            <v>A0A0K9QQS1</v>
          </cell>
          <cell r="C692" t="str">
            <v xml:space="preserve"> Spinacia oleracea (Spinach).</v>
          </cell>
          <cell r="E692" t="str">
            <v xml:space="preserve"> NCBI_TaxID=3562 {ECO:0000313|EMBL:KNA09614.1, ECO:0000313|Proteomes:UP000054095};</v>
          </cell>
          <cell r="G692" t="str">
            <v>Eukaryota</v>
          </cell>
          <cell r="H692" t="str">
            <v xml:space="preserve"> Viridiplantae</v>
          </cell>
        </row>
        <row r="693">
          <cell r="B693" t="str">
            <v>A0A0K9R2U2</v>
          </cell>
          <cell r="C693" t="str">
            <v xml:space="preserve"> Spinacia oleracea (Spinach).</v>
          </cell>
          <cell r="E693" t="str">
            <v xml:space="preserve"> NCBI_TaxID=3562 {ECO:0000313|EMBL:KNA13841.1, ECO:0000313|Proteomes:UP000054095};</v>
          </cell>
          <cell r="G693" t="str">
            <v>Eukaryota</v>
          </cell>
          <cell r="H693" t="str">
            <v xml:space="preserve"> Viridiplantae</v>
          </cell>
        </row>
        <row r="694">
          <cell r="B694" t="str">
            <v>A0A0K9RAP7</v>
          </cell>
          <cell r="C694" t="str">
            <v xml:space="preserve"> Spinacia oleracea (Spinach).</v>
          </cell>
          <cell r="E694" t="str">
            <v xml:space="preserve"> NCBI_TaxID=3562 {ECO:0000313|EMBL:KNA15847.1, ECO:0000313|Proteomes:UP000054095};</v>
          </cell>
          <cell r="G694" t="str">
            <v>Eukaryota</v>
          </cell>
          <cell r="H694" t="str">
            <v xml:space="preserve"> Viridiplantae</v>
          </cell>
        </row>
        <row r="695">
          <cell r="B695" t="str">
            <v>A0A0K9RJQ7</v>
          </cell>
          <cell r="C695" t="str">
            <v xml:space="preserve"> Spinacia oleracea (Spinach).</v>
          </cell>
          <cell r="E695" t="str">
            <v xml:space="preserve"> NCBI_TaxID=3562 {ECO:0000313|EMBL:KNA19720.1, ECO:0000313|Proteomes:UP000054095};</v>
          </cell>
          <cell r="G695" t="str">
            <v>Eukaryota</v>
          </cell>
          <cell r="H695" t="str">
            <v xml:space="preserve"> Viridiplantae</v>
          </cell>
        </row>
        <row r="696">
          <cell r="B696" t="str">
            <v>A0A0K9RYW5</v>
          </cell>
          <cell r="C696" t="str">
            <v xml:space="preserve"> Spinacia oleracea (Spinach).</v>
          </cell>
          <cell r="E696" t="str">
            <v xml:space="preserve"> NCBI_TaxID=3562 {ECO:0000313|EMBL:KNA24701.1, ECO:0000313|Proteomes:UP000054095};</v>
          </cell>
          <cell r="G696" t="str">
            <v>Eukaryota</v>
          </cell>
          <cell r="H696" t="str">
            <v xml:space="preserve"> Viridiplantae</v>
          </cell>
        </row>
        <row r="697">
          <cell r="B697" t="str">
            <v>A0A0L0BTN3</v>
          </cell>
          <cell r="C697" t="str">
            <v xml:space="preserve"> Lucilia cuprina (Green bottle fly) (Australian sheep blowfly).</v>
          </cell>
          <cell r="E697" t="str">
            <v xml:space="preserve"> NCBI_TaxID=7375 {ECO:0000313|EMBL:KNC22589.1, ECO:0000313|Proteomes:UP000037069};</v>
          </cell>
          <cell r="G697" t="str">
            <v>Eukaryota</v>
          </cell>
          <cell r="H697" t="str">
            <v xml:space="preserve"> Metazoa</v>
          </cell>
        </row>
        <row r="698">
          <cell r="B698" t="str">
            <v>A0A0L0BZA3</v>
          </cell>
          <cell r="C698" t="str">
            <v xml:space="preserve"> Lucilia cuprina (Green bottle fly) (Australian sheep blowfly).</v>
          </cell>
          <cell r="E698" t="str">
            <v xml:space="preserve"> NCBI_TaxID=7375 {ECO:0000313|EMBL:KNC25360.1, ECO:0000313|Proteomes:UP000037069};</v>
          </cell>
          <cell r="G698" t="str">
            <v>Eukaryota</v>
          </cell>
          <cell r="H698" t="str">
            <v xml:space="preserve"> Metazoa</v>
          </cell>
        </row>
        <row r="699">
          <cell r="B699" t="str">
            <v>A0A0L0CIH7</v>
          </cell>
          <cell r="C699" t="str">
            <v xml:space="preserve"> Lucilia cuprina (Green bottle fly) (Australian sheep blowfly).</v>
          </cell>
          <cell r="E699" t="str">
            <v xml:space="preserve"> NCBI_TaxID=7375 {ECO:0000313|EMBL:KNC32050.1, ECO:0000313|Proteomes:UP000037069};</v>
          </cell>
          <cell r="G699" t="str">
            <v>Eukaryota</v>
          </cell>
          <cell r="H699" t="str">
            <v xml:space="preserve"> Metazoa</v>
          </cell>
        </row>
        <row r="700">
          <cell r="B700" t="str">
            <v>A0A0L0CYC8</v>
          </cell>
          <cell r="C700" t="str">
            <v xml:space="preserve"> Plasmodium falciparum RAJ116.</v>
          </cell>
          <cell r="E700" t="str">
            <v xml:space="preserve"> NCBI_TaxID=580058 {ECO:0000313|EMBL:KNC37328.1, ECO:0000313|Proteomes:UP000054566};</v>
          </cell>
          <cell r="G700" t="str">
            <v>Eukaryota</v>
          </cell>
          <cell r="H700" t="str">
            <v xml:space="preserve"> Alveolata</v>
          </cell>
        </row>
        <row r="701">
          <cell r="B701" t="str">
            <v>A0A0L0D0U0</v>
          </cell>
          <cell r="C701" t="str">
            <v xml:space="preserve"> Plasmodium falciparum RAJ116.</v>
          </cell>
          <cell r="E701" t="str">
            <v xml:space="preserve"> NCBI_TaxID=580058 {ECO:0000313|EMBL:KNC38147.1, ECO:0000313|Proteomes:UP000054566};</v>
          </cell>
          <cell r="G701" t="str">
            <v>Eukaryota</v>
          </cell>
          <cell r="H701" t="str">
            <v xml:space="preserve"> Alveolata</v>
          </cell>
        </row>
        <row r="702">
          <cell r="B702" t="str">
            <v>A0A0L0DAM4</v>
          </cell>
          <cell r="C702" t="str">
            <v xml:space="preserve"> Thecamonas trahens ATCC 50062.</v>
          </cell>
          <cell r="E702" t="str">
            <v xml:space="preserve"> NCBI_TaxID=461836 {ECO:0000313|EMBL:KNC49392.1, ECO:0000313|Proteomes:UP000054408};</v>
          </cell>
          <cell r="G702" t="str">
            <v>Eukaryota</v>
          </cell>
          <cell r="H702" t="str">
            <v xml:space="preserve"> Apusozoa</v>
          </cell>
        </row>
        <row r="703">
          <cell r="B703" t="str">
            <v>A0A0L0DBA9</v>
          </cell>
          <cell r="C703" t="str">
            <v xml:space="preserve"> Thecamonas trahens ATCC 50062.</v>
          </cell>
          <cell r="E703" t="str">
            <v xml:space="preserve"> NCBI_TaxID=461836 {ECO:0000313|EMBL:KNC49612.1, ECO:0000313|Proteomes:UP000054408};</v>
          </cell>
          <cell r="G703" t="str">
            <v>Eukaryota</v>
          </cell>
          <cell r="H703" t="str">
            <v xml:space="preserve"> Apusozoa</v>
          </cell>
        </row>
        <row r="704">
          <cell r="B704" t="str">
            <v>A0A0L0GCM2</v>
          </cell>
          <cell r="C704" t="str">
            <v xml:space="preserve"> Sphaeroforma arctica JP610.</v>
          </cell>
          <cell r="E704" t="str">
            <v xml:space="preserve"> NCBI_TaxID=667725 {ECO:0000313|EMBL:KNC86654.1, ECO:0000313|Proteomes:UP000054560};</v>
          </cell>
          <cell r="G704" t="str">
            <v>Eukaryota</v>
          </cell>
          <cell r="H704" t="str">
            <v xml:space="preserve"> Ichthyosporea</v>
          </cell>
        </row>
        <row r="705">
          <cell r="B705" t="str">
            <v>A0A0L0GEU1</v>
          </cell>
          <cell r="C705" t="str">
            <v xml:space="preserve"> Sphaeroforma arctica JP610.</v>
          </cell>
          <cell r="E705" t="str">
            <v xml:space="preserve"> NCBI_TaxID=667725 {ECO:0000313|EMBL:KNC87545.1, ECO:0000313|Proteomes:UP000054560};</v>
          </cell>
          <cell r="G705" t="str">
            <v>Eukaryota</v>
          </cell>
          <cell r="H705" t="str">
            <v xml:space="preserve"> Ichthyosporea</v>
          </cell>
        </row>
        <row r="706">
          <cell r="B706" t="str">
            <v>A0A0L0H5B7</v>
          </cell>
          <cell r="C706" t="str">
            <v xml:space="preserve"> Spizellomyces punctatus DAOM BR117.</v>
          </cell>
          <cell r="E706" t="str">
            <v xml:space="preserve"> NCBI_TaxID=645134 {ECO:0000313|EMBL:KNC96417.1, ECO:0000313|Proteomes:UP000053201};</v>
          </cell>
          <cell r="G706" t="str">
            <v>Eukaryota</v>
          </cell>
          <cell r="H706" t="str">
            <v xml:space="preserve"> Fungi</v>
          </cell>
        </row>
        <row r="707">
          <cell r="B707" t="str">
            <v>A0A0L0HI97</v>
          </cell>
          <cell r="C707" t="str">
            <v xml:space="preserve"> Spizellomyces punctatus DAOM BR117.</v>
          </cell>
          <cell r="E707" t="str">
            <v xml:space="preserve"> NCBI_TaxID=645134 {ECO:0000313|EMBL:KND00559.1, ECO:0000313|Proteomes:UP000053201};</v>
          </cell>
          <cell r="G707" t="str">
            <v>Eukaryota</v>
          </cell>
          <cell r="H707" t="str">
            <v xml:space="preserve"> Fungi</v>
          </cell>
        </row>
        <row r="708">
          <cell r="B708" t="str">
            <v>A0A0L0MXY3</v>
          </cell>
          <cell r="C708" t="str">
            <v xml:space="preserve"> Tolypocladium ophioglossoides CBS 100239.</v>
          </cell>
          <cell r="E708" t="str">
            <v xml:space="preserve"> NCBI_TaxID=1163406 {ECO:0000313|EMBL:KND86722.1, ECO:0000313|Proteomes:UP000036947};</v>
          </cell>
          <cell r="G708" t="str">
            <v>Eukaryota</v>
          </cell>
          <cell r="H708" t="str">
            <v xml:space="preserve"> Fungi</v>
          </cell>
        </row>
        <row r="709">
          <cell r="B709" t="str">
            <v>A0A0L0NHH9</v>
          </cell>
          <cell r="C709" t="str">
            <v xml:space="preserve"> Tolypocladium ophioglossoides CBS 100239.</v>
          </cell>
          <cell r="E709" t="str">
            <v xml:space="preserve"> NCBI_TaxID=1163406 {ECO:0000313|EMBL:KND93582.1, ECO:0000313|Proteomes:UP000036947};</v>
          </cell>
          <cell r="G709" t="str">
            <v>Eukaryota</v>
          </cell>
          <cell r="H709" t="str">
            <v xml:space="preserve"> Fungi</v>
          </cell>
        </row>
        <row r="710">
          <cell r="B710" t="str">
            <v>A0A0L0P5B1</v>
          </cell>
          <cell r="C710" t="str">
            <v xml:space="preserve"> Candida auris (Yeast).</v>
          </cell>
          <cell r="E710" t="str">
            <v xml:space="preserve"> NCBI_TaxID=498019 {ECO:0000313|EMBL:KNE01494.1, ECO:0000313|Proteomes:UP000037122};</v>
          </cell>
          <cell r="G710" t="str">
            <v>Eukaryota</v>
          </cell>
          <cell r="H710" t="str">
            <v xml:space="preserve"> Fungi</v>
          </cell>
        </row>
        <row r="711">
          <cell r="B711" t="str">
            <v>A0A0L0P5N0</v>
          </cell>
          <cell r="C711" t="str">
            <v xml:space="preserve"> Candida auris (Yeast).</v>
          </cell>
          <cell r="E711" t="str">
            <v xml:space="preserve"> NCBI_TaxID=498019 {ECO:0000313|EMBL:KNE01688.1, ECO:0000313|Proteomes:UP000037122};</v>
          </cell>
          <cell r="G711" t="str">
            <v>Eukaryota</v>
          </cell>
          <cell r="H711" t="str">
            <v xml:space="preserve"> Fungi</v>
          </cell>
        </row>
        <row r="712">
          <cell r="B712" t="str">
            <v>A0A0L0RXT6</v>
          </cell>
          <cell r="C712" t="str">
            <v xml:space="preserve"> Allomyces macrogynus ATCC 38327.</v>
          </cell>
          <cell r="E712" t="str">
            <v xml:space="preserve"> NCBI_TaxID=578462 {ECO:0000313|EMBL:KNE55153.1, ECO:0000313|Proteomes:UP000054350};</v>
          </cell>
          <cell r="G712" t="str">
            <v>Eukaryota</v>
          </cell>
          <cell r="H712" t="str">
            <v xml:space="preserve"> Fungi</v>
          </cell>
        </row>
        <row r="713">
          <cell r="B713" t="str">
            <v>A0A0L0S4J5</v>
          </cell>
          <cell r="C713" t="str">
            <v xml:space="preserve"> Allomyces macrogynus ATCC 38327.</v>
          </cell>
          <cell r="E713" t="str">
            <v xml:space="preserve"> NCBI_TaxID=578462 {ECO:0000313|EMBL:KNE57336.1, ECO:0000313|Proteomes:UP000054350};</v>
          </cell>
          <cell r="G713" t="str">
            <v>Eukaryota</v>
          </cell>
          <cell r="H713" t="str">
            <v xml:space="preserve"> Fungi</v>
          </cell>
        </row>
        <row r="714">
          <cell r="B714" t="str">
            <v>A0A0L0SBI4</v>
          </cell>
          <cell r="C714" t="str">
            <v xml:space="preserve"> Allomyces macrogynus ATCC 38327.</v>
          </cell>
          <cell r="E714" t="str">
            <v xml:space="preserve"> NCBI_TaxID=578462 {ECO:0000313|EMBL:KNE59797.1, ECO:0000313|Proteomes:UP000054350};</v>
          </cell>
          <cell r="G714" t="str">
            <v>Eukaryota</v>
          </cell>
          <cell r="H714" t="str">
            <v xml:space="preserve"> Fungi</v>
          </cell>
        </row>
        <row r="715">
          <cell r="B715" t="str">
            <v>A0A0L0SDN5</v>
          </cell>
          <cell r="C715" t="str">
            <v xml:space="preserve"> Allomyces macrogynus ATCC 38327.</v>
          </cell>
          <cell r="E715" t="str">
            <v xml:space="preserve"> NCBI_TaxID=578462 {ECO:0000313|EMBL:KNE60596.1, ECO:0000313|Proteomes:UP000054350};</v>
          </cell>
          <cell r="G715" t="str">
            <v>Eukaryota</v>
          </cell>
          <cell r="H715" t="str">
            <v xml:space="preserve"> Fungi</v>
          </cell>
        </row>
        <row r="716">
          <cell r="B716" t="str">
            <v>A0A0L0SPH4</v>
          </cell>
          <cell r="C716" t="str">
            <v xml:space="preserve"> Allomyces macrogynus ATCC 38327.</v>
          </cell>
          <cell r="E716" t="str">
            <v xml:space="preserve"> NCBI_TaxID=578462 {ECO:0000313|EMBL:KNE64382.1, ECO:0000313|Proteomes:UP000054350};</v>
          </cell>
          <cell r="G716" t="str">
            <v>Eukaryota</v>
          </cell>
          <cell r="H716" t="str">
            <v xml:space="preserve"> Fungi</v>
          </cell>
        </row>
        <row r="717">
          <cell r="B717" t="str">
            <v>A0A0L0VEG2</v>
          </cell>
          <cell r="C717" t="str">
            <v xml:space="preserve"> Puccinia striiformis f. sp. tritici PST-78.</v>
          </cell>
          <cell r="E717" t="str">
            <v xml:space="preserve"> NCBI_TaxID=1165861 {ECO:0000313|EMBL:KNE97379.1, ECO:0000313|Proteomes:UP000054564};</v>
          </cell>
          <cell r="G717" t="str">
            <v>Eukaryota</v>
          </cell>
          <cell r="H717" t="str">
            <v xml:space="preserve"> Fungi</v>
          </cell>
        </row>
        <row r="718">
          <cell r="B718" t="str">
            <v>A0A0L0VTD6</v>
          </cell>
          <cell r="C718" t="str">
            <v xml:space="preserve"> Puccinia striiformis f. sp. tritici PST-78.</v>
          </cell>
          <cell r="E718" t="str">
            <v xml:space="preserve"> NCBI_TaxID=1165861 {ECO:0000313|EMBL:KNF02526.1, ECO:0000313|Proteomes:UP000054564};</v>
          </cell>
          <cell r="G718" t="str">
            <v>Eukaryota</v>
          </cell>
          <cell r="H718" t="str">
            <v xml:space="preserve"> Fungi</v>
          </cell>
        </row>
        <row r="719">
          <cell r="B719" t="str">
            <v>A0A0L0W0Z3</v>
          </cell>
          <cell r="C719" t="str">
            <v xml:space="preserve"> Puccinia striiformis f. sp. tritici PST-78.</v>
          </cell>
          <cell r="E719" t="str">
            <v xml:space="preserve"> NCBI_TaxID=1165861 {ECO:0000313|EMBL:KNF05191.1, ECO:0000313|Proteomes:UP000054564};</v>
          </cell>
          <cell r="G719" t="str">
            <v>Eukaryota</v>
          </cell>
          <cell r="H719" t="str">
            <v xml:space="preserve"> Fungi</v>
          </cell>
        </row>
        <row r="720">
          <cell r="B720" t="str">
            <v>A0A0L1HGH1</v>
          </cell>
          <cell r="C720" t="str">
            <v xml:space="preserve"> Stemphylium lycopersici.</v>
          </cell>
          <cell r="E720" t="str">
            <v xml:space="preserve"> NCBI_TaxID=183478 {ECO:0000313|EMBL:KNG45463.1, ECO:0000313|Proteomes:UP000054122};</v>
          </cell>
          <cell r="G720" t="str">
            <v>Eukaryota</v>
          </cell>
          <cell r="H720" t="str">
            <v xml:space="preserve"> Fungi</v>
          </cell>
        </row>
        <row r="721">
          <cell r="B721" t="str">
            <v>A0A0L1I282</v>
          </cell>
          <cell r="C721" t="str">
            <v xml:space="preserve"> Stemphylium lycopersici.</v>
          </cell>
          <cell r="E721" t="str">
            <v xml:space="preserve"> NCBI_TaxID=183478 {ECO:0000313|EMBL:KNG52387.1, ECO:0000313|Proteomes:UP000054122};</v>
          </cell>
          <cell r="G721" t="str">
            <v>Eukaryota</v>
          </cell>
          <cell r="H721" t="str">
            <v xml:space="preserve"> Fungi</v>
          </cell>
        </row>
        <row r="722">
          <cell r="B722" t="str">
            <v>A0A0L1I2Y3</v>
          </cell>
          <cell r="C722" t="str">
            <v xml:space="preserve"> Plasmodium falciparum IGH-CR14.</v>
          </cell>
          <cell r="E722" t="str">
            <v xml:space="preserve"> NCBI_TaxID=580059 {ECO:0000313|EMBL:KNG73959.1, ECO:0000313|Proteomes:UP000054562};</v>
          </cell>
          <cell r="G722" t="str">
            <v>Eukaryota</v>
          </cell>
          <cell r="H722" t="str">
            <v xml:space="preserve"> Alveolata</v>
          </cell>
        </row>
        <row r="723">
          <cell r="B723" t="str">
            <v>A0A0L1IEX4</v>
          </cell>
          <cell r="C723" t="str">
            <v xml:space="preserve"> Plasmodium falciparum IGH-CR14.</v>
          </cell>
          <cell r="E723" t="str">
            <v xml:space="preserve"> NCBI_TaxID=580059 {ECO:0000313|EMBL:KNG77703.1, ECO:0000313|Proteomes:UP000054562};</v>
          </cell>
          <cell r="G723" t="str">
            <v>Eukaryota</v>
          </cell>
          <cell r="H723" t="str">
            <v xml:space="preserve"> Alveolata</v>
          </cell>
        </row>
        <row r="724">
          <cell r="B724" t="str">
            <v>A0A0L1J2D9</v>
          </cell>
          <cell r="C724" t="str">
            <v xml:space="preserve"> Aspergillus nomius NRRL 13137.</v>
          </cell>
          <cell r="E724" t="str">
            <v xml:space="preserve"> NCBI_TaxID=1509407 {ECO:0000313|EMBL:KNG85845.1, ECO:0000313|Proteomes:UP000037505};</v>
          </cell>
          <cell r="G724" t="str">
            <v>Eukaryota</v>
          </cell>
          <cell r="H724" t="str">
            <v xml:space="preserve"> Fungi</v>
          </cell>
        </row>
        <row r="725">
          <cell r="B725" t="str">
            <v>A0A0L1J330</v>
          </cell>
          <cell r="C725" t="str">
            <v xml:space="preserve"> Aspergillus nomius NRRL 13137.</v>
          </cell>
          <cell r="E725" t="str">
            <v xml:space="preserve"> NCBI_TaxID=1509407 {ECO:0000313|EMBL:KNG85833.1, ECO:0000313|Proteomes:UP000037505};</v>
          </cell>
          <cell r="G725" t="str">
            <v>Eukaryota</v>
          </cell>
          <cell r="H725" t="str">
            <v xml:space="preserve"> Fungi</v>
          </cell>
        </row>
        <row r="726">
          <cell r="B726" t="str">
            <v>A0A0L6US25</v>
          </cell>
          <cell r="C726" t="str">
            <v xml:space="preserve"> Puccinia sorghi.</v>
          </cell>
          <cell r="E726" t="str">
            <v xml:space="preserve"> NCBI_TaxID=27349 {ECO:0000313|EMBL:KNZ51319.1, ECO:0000313|Proteomes:UP000037035};</v>
          </cell>
          <cell r="G726" t="str">
            <v>Eukaryota</v>
          </cell>
          <cell r="H726" t="str">
            <v xml:space="preserve"> Fungi</v>
          </cell>
        </row>
        <row r="727">
          <cell r="B727" t="str">
            <v>A0A0L6VS13</v>
          </cell>
          <cell r="C727" t="str">
            <v xml:space="preserve"> Puccinia sorghi.</v>
          </cell>
          <cell r="E727" t="str">
            <v xml:space="preserve"> NCBI_TaxID=27349 {ECO:0000313|EMBL:KNZ63407.1, ECO:0000313|Proteomes:UP000037035};</v>
          </cell>
          <cell r="G727" t="str">
            <v>Eukaryota</v>
          </cell>
          <cell r="H727" t="str">
            <v xml:space="preserve"> Fungi</v>
          </cell>
        </row>
        <row r="728">
          <cell r="B728" t="str">
            <v>A0A0L6W857</v>
          </cell>
          <cell r="C728" t="str">
            <v xml:space="preserve"> Termitomyces sp. J132.</v>
          </cell>
          <cell r="E728" t="str">
            <v xml:space="preserve"> NCBI_TaxID=1306850 {ECO:0000313|EMBL:KNZ71762.1, ECO:0000313|Proteomes:UP000053712};</v>
          </cell>
          <cell r="G728" t="str">
            <v>Eukaryota</v>
          </cell>
          <cell r="H728" t="str">
            <v xml:space="preserve"> Fungi</v>
          </cell>
        </row>
        <row r="729">
          <cell r="B729" t="str">
            <v>A0A0L6WCI9</v>
          </cell>
          <cell r="C729" t="str">
            <v xml:space="preserve"> Termitomyces sp. J132.</v>
          </cell>
          <cell r="E729" t="str">
            <v xml:space="preserve"> NCBI_TaxID=1306850 {ECO:0000313|EMBL:KNZ73078.1, ECO:0000313|Proteomes:UP000053712};</v>
          </cell>
          <cell r="G729" t="str">
            <v>Eukaryota</v>
          </cell>
          <cell r="H729" t="str">
            <v xml:space="preserve"> Fungi</v>
          </cell>
        </row>
        <row r="730">
          <cell r="B730" t="str">
            <v>A0A0L7K380</v>
          </cell>
          <cell r="C730" t="str">
            <v xml:space="preserve"> Operophtera brumata (winter moth).</v>
          </cell>
          <cell r="E730" t="str">
            <v xml:space="preserve"> NCBI_TaxID=104452 {ECO:0000313|EMBL:KOB51937.1, ECO:0000313|Proteomes:UP000037510};</v>
          </cell>
          <cell r="G730" t="str">
            <v>Eukaryota</v>
          </cell>
          <cell r="H730" t="str">
            <v xml:space="preserve"> Metazoa</v>
          </cell>
        </row>
        <row r="731">
          <cell r="B731" t="str">
            <v>A0A0L7KQ00</v>
          </cell>
          <cell r="C731" t="str">
            <v xml:space="preserve"> Operophtera brumata (winter moth).</v>
          </cell>
          <cell r="E731" t="str">
            <v xml:space="preserve"> NCBI_TaxID=104452 {ECO:0000313|EMBL:KOB65393.1, ECO:0000313|Proteomes:UP000037510};</v>
          </cell>
          <cell r="G731" t="str">
            <v>Eukaryota</v>
          </cell>
          <cell r="H731" t="str">
            <v xml:space="preserve"> Metazoa</v>
          </cell>
        </row>
        <row r="732">
          <cell r="B732" t="str">
            <v>A0A0L7LL04</v>
          </cell>
          <cell r="C732" t="str">
            <v xml:space="preserve"> Operophtera brumata (winter moth).</v>
          </cell>
          <cell r="E732" t="str">
            <v xml:space="preserve"> NCBI_TaxID=104452 {ECO:0000313|EMBL:KOB76044.1, ECO:0000313|Proteomes:UP000037510};</v>
          </cell>
          <cell r="G732" t="str">
            <v>Eukaryota</v>
          </cell>
          <cell r="H732" t="str">
            <v xml:space="preserve"> Metazoa</v>
          </cell>
        </row>
        <row r="733">
          <cell r="B733" t="str">
            <v>A0A0L7LPL7</v>
          </cell>
          <cell r="C733" t="str">
            <v xml:space="preserve"> Operophtera brumata (winter moth).</v>
          </cell>
          <cell r="E733" t="str">
            <v xml:space="preserve"> NCBI_TaxID=104452 {ECO:0000313|EMBL:KOB77463.1, ECO:0000313|Proteomes:UP000037510};</v>
          </cell>
          <cell r="G733" t="str">
            <v>Eukaryota</v>
          </cell>
          <cell r="H733" t="str">
            <v xml:space="preserve"> Metazoa</v>
          </cell>
        </row>
        <row r="734">
          <cell r="B734" t="str">
            <v>A0A0L7M2S4</v>
          </cell>
          <cell r="C734" t="str">
            <v xml:space="preserve"> Plasmodium falciparum (isolate Dd2).</v>
          </cell>
          <cell r="E734" t="str">
            <v xml:space="preserve"> NCBI_TaxID=57267 {ECO:0000313|EMBL:KOB86815.1, ECO:0000313|Proteomes:UP000054282};</v>
          </cell>
          <cell r="G734" t="str">
            <v>Eukaryota</v>
          </cell>
          <cell r="H734" t="str">
            <v xml:space="preserve"> Alveolata</v>
          </cell>
        </row>
        <row r="735">
          <cell r="B735" t="str">
            <v>A0A0L7M814</v>
          </cell>
          <cell r="C735" t="str">
            <v xml:space="preserve"> Plasmodium falciparum (isolate Dd2).</v>
          </cell>
          <cell r="E735" t="str">
            <v xml:space="preserve"> NCBI_TaxID=57267 {ECO:0000313|EMBL:KOB89014.1, ECO:0000313|Proteomes:UP000054282};</v>
          </cell>
          <cell r="G735" t="str">
            <v>Eukaryota</v>
          </cell>
          <cell r="H735" t="str">
            <v xml:space="preserve"> Alveolata</v>
          </cell>
        </row>
        <row r="736">
          <cell r="B736" t="str">
            <v>A0A0L7M992</v>
          </cell>
          <cell r="C736" t="str">
            <v xml:space="preserve"> Plasmodium falciparum (isolate Dd2).</v>
          </cell>
          <cell r="E736" t="str">
            <v xml:space="preserve"> NCBI_TaxID=57267 {ECO:0000313|EMBL:KOB89412.1, ECO:0000313|Proteomes:UP000054282};</v>
          </cell>
          <cell r="G736" t="str">
            <v>Eukaryota</v>
          </cell>
          <cell r="H736" t="str">
            <v xml:space="preserve"> Alveolata</v>
          </cell>
        </row>
        <row r="737">
          <cell r="B737" t="str">
            <v>A0A0L7QNX5</v>
          </cell>
          <cell r="C737" t="str">
            <v xml:space="preserve"> Habropoda laboriosa.</v>
          </cell>
          <cell r="E737" t="str">
            <v xml:space="preserve"> NCBI_TaxID=597456 {ECO:0000313|EMBL:KOC60325.1, ECO:0000313|Proteomes:UP000053825};</v>
          </cell>
          <cell r="G737" t="str">
            <v>Eukaryota</v>
          </cell>
          <cell r="H737" t="str">
            <v xml:space="preserve"> Metazoa</v>
          </cell>
        </row>
        <row r="738">
          <cell r="B738" t="str">
            <v>A0A0L7RA93</v>
          </cell>
          <cell r="C738" t="str">
            <v xml:space="preserve"> Habropoda laboriosa.</v>
          </cell>
          <cell r="E738" t="str">
            <v xml:space="preserve"> NCBI_TaxID=597456 {ECO:0000313|EMBL:KOC67671.1, ECO:0000313|Proteomes:UP000053825};</v>
          </cell>
          <cell r="G738" t="str">
            <v>Eukaryota</v>
          </cell>
          <cell r="H738" t="str">
            <v xml:space="preserve"> Metazoa</v>
          </cell>
        </row>
        <row r="739">
          <cell r="B739" t="str">
            <v>A0A0L7RE22</v>
          </cell>
          <cell r="C739" t="str">
            <v xml:space="preserve"> Habropoda laboriosa.</v>
          </cell>
          <cell r="E739" t="str">
            <v xml:space="preserve"> NCBI_TaxID=597456 {ECO:0000313|EMBL:KOC69074.1, ECO:0000313|Proteomes:UP000053825};</v>
          </cell>
          <cell r="G739" t="str">
            <v>Eukaryota</v>
          </cell>
          <cell r="H739" t="str">
            <v xml:space="preserve"> Metazoa</v>
          </cell>
        </row>
        <row r="740">
          <cell r="B740" t="str">
            <v>A0A0L7RJ07</v>
          </cell>
          <cell r="C740" t="str">
            <v xml:space="preserve"> Habropoda laboriosa.</v>
          </cell>
          <cell r="E740" t="str">
            <v xml:space="preserve"> NCBI_TaxID=597456 {ECO:0000313|EMBL:KOC70793.1, ECO:0000313|Proteomes:UP000053825};</v>
          </cell>
          <cell r="G740" t="str">
            <v>Eukaryota</v>
          </cell>
          <cell r="H740" t="str">
            <v xml:space="preserve"> Metazoa</v>
          </cell>
        </row>
        <row r="741">
          <cell r="B741" t="str">
            <v>A0A0L8GG57</v>
          </cell>
          <cell r="C741" t="str">
            <v xml:space="preserve"> Octopus bimaculoides (California two-spotted octopus).</v>
          </cell>
          <cell r="E741" t="str">
            <v xml:space="preserve"> NCBI_TaxID=37653 {ECO:0000313|EMBL:KOF75997.1, ECO:0000313|Proteomes:UP000053454};</v>
          </cell>
          <cell r="G741" t="str">
            <v>Eukaryota</v>
          </cell>
          <cell r="H741" t="str">
            <v xml:space="preserve"> Metazoa</v>
          </cell>
        </row>
        <row r="742">
          <cell r="B742" t="str">
            <v>A0A0L8HY76</v>
          </cell>
          <cell r="C742" t="str">
            <v xml:space="preserve"> Octopus bimaculoides (California two-spotted octopus).</v>
          </cell>
          <cell r="E742" t="str">
            <v xml:space="preserve"> NCBI_TaxID=37653 {ECO:0000313|EMBL:KOF94162.1, ECO:0000313|Proteomes:UP000053454};</v>
          </cell>
          <cell r="G742" t="str">
            <v>Eukaryota</v>
          </cell>
          <cell r="H742" t="str">
            <v xml:space="preserve"> Metazoa</v>
          </cell>
        </row>
        <row r="743">
          <cell r="B743" t="str">
            <v>A0A0L9TEJ2</v>
          </cell>
          <cell r="C743" t="str">
            <v xml:space="preserve"> Phaseolus angularis (Azuki bean) (Vigna angularis).</v>
          </cell>
          <cell r="E743" t="str">
            <v xml:space="preserve"> NCBI_TaxID=3914 {ECO:0000313|EMBL:KOM29010.1, ECO:0000313|Proteomes:UP000053144};</v>
          </cell>
          <cell r="G743" t="str">
            <v>Eukaryota</v>
          </cell>
          <cell r="H743" t="str">
            <v xml:space="preserve"> Viridiplantae</v>
          </cell>
        </row>
        <row r="744">
          <cell r="B744" t="str">
            <v>A0A0L9TJI3</v>
          </cell>
          <cell r="C744" t="str">
            <v xml:space="preserve"> Phaseolus angularis (Azuki bean) (Vigna angularis).</v>
          </cell>
          <cell r="E744" t="str">
            <v xml:space="preserve"> NCBI_TaxID=3914 {ECO:0000313|EMBL:KOM30294.1, ECO:0000313|Proteomes:UP000053144};</v>
          </cell>
          <cell r="G744" t="str">
            <v>Eukaryota</v>
          </cell>
          <cell r="H744" t="str">
            <v xml:space="preserve"> Viridiplantae</v>
          </cell>
        </row>
        <row r="745">
          <cell r="B745" t="str">
            <v>A0A0L9TLQ6</v>
          </cell>
          <cell r="C745" t="str">
            <v xml:space="preserve"> Phaseolus angularis (Azuki bean) (Vigna angularis).</v>
          </cell>
          <cell r="E745" t="str">
            <v xml:space="preserve"> NCBI_TaxID=3914 {ECO:0000313|EMBL:KOM31470.1, ECO:0000313|Proteomes:UP000053144};</v>
          </cell>
          <cell r="G745" t="str">
            <v>Eukaryota</v>
          </cell>
          <cell r="H745" t="str">
            <v xml:space="preserve"> Viridiplantae</v>
          </cell>
        </row>
        <row r="746">
          <cell r="B746" t="str">
            <v>A0A0L9TRN9</v>
          </cell>
          <cell r="C746" t="str">
            <v xml:space="preserve"> Phaseolus angularis (Azuki bean) (Vigna angularis).</v>
          </cell>
          <cell r="E746" t="str">
            <v xml:space="preserve"> NCBI_TaxID=3914 {ECO:0000313|EMBL:KOM33248.1, ECO:0000313|Proteomes:UP000053144};</v>
          </cell>
          <cell r="G746" t="str">
            <v>Eukaryota</v>
          </cell>
          <cell r="H746" t="str">
            <v xml:space="preserve"> Viridiplantae</v>
          </cell>
        </row>
        <row r="747">
          <cell r="B747" t="str">
            <v>A0A0L9U2H5</v>
          </cell>
          <cell r="C747" t="str">
            <v xml:space="preserve"> Phaseolus angularis (Azuki bean) (Vigna angularis).</v>
          </cell>
          <cell r="E747" t="str">
            <v xml:space="preserve"> NCBI_TaxID=3914 {ECO:0000313|EMBL:KOM36887.1, ECO:0000313|Proteomes:UP000053144};</v>
          </cell>
          <cell r="G747" t="str">
            <v>Eukaryota</v>
          </cell>
          <cell r="H747" t="str">
            <v xml:space="preserve"> Viridiplantae</v>
          </cell>
        </row>
        <row r="748">
          <cell r="B748" t="str">
            <v>A0A0L9UBF1</v>
          </cell>
          <cell r="C748" t="str">
            <v xml:space="preserve"> Phaseolus angularis (Azuki bean) (Vigna angularis).</v>
          </cell>
          <cell r="E748" t="str">
            <v xml:space="preserve"> NCBI_TaxID=3914 {ECO:0000313|EMBL:KOM40265.1, ECO:0000313|Proteomes:UP000053144};</v>
          </cell>
          <cell r="G748" t="str">
            <v>Eukaryota</v>
          </cell>
          <cell r="H748" t="str">
            <v xml:space="preserve"> Viridiplantae</v>
          </cell>
        </row>
        <row r="749">
          <cell r="B749" t="str">
            <v>A0A0L9UQI9</v>
          </cell>
          <cell r="C749" t="str">
            <v xml:space="preserve"> Phaseolus angularis (Azuki bean) (Vigna angularis).</v>
          </cell>
          <cell r="E749" t="str">
            <v xml:space="preserve"> NCBI_TaxID=3914 {ECO:0000313|EMBL:KOM44951.1, ECO:0000313|Proteomes:UP000053144};</v>
          </cell>
          <cell r="G749" t="str">
            <v>Eukaryota</v>
          </cell>
          <cell r="H749" t="str">
            <v xml:space="preserve"> Viridiplantae</v>
          </cell>
        </row>
        <row r="750">
          <cell r="B750" t="str">
            <v>A0A0L9V2K6</v>
          </cell>
          <cell r="C750" t="str">
            <v xml:space="preserve"> Phaseolus angularis (Azuki bean) (Vigna angularis).</v>
          </cell>
          <cell r="E750" t="str">
            <v xml:space="preserve"> NCBI_TaxID=3914 {ECO:0000313|EMBL:KOM48949.1, ECO:0000313|Proteomes:UP000053144};</v>
          </cell>
          <cell r="G750" t="str">
            <v>Eukaryota</v>
          </cell>
          <cell r="H750" t="str">
            <v xml:space="preserve"> Viridiplantae</v>
          </cell>
        </row>
        <row r="751">
          <cell r="B751" t="str">
            <v>A0A0M0JW77</v>
          </cell>
          <cell r="C751" t="str">
            <v xml:space="preserve"> Chrysochromulina sp. CCMP291.</v>
          </cell>
          <cell r="E751" t="str">
            <v xml:space="preserve"> NCBI_TaxID=1460289 {ECO:0000313|EMBL:KOO30383.1, ECO:0000313|Proteomes:UP000037460};</v>
          </cell>
          <cell r="G751" t="str">
            <v>Eukaryota</v>
          </cell>
          <cell r="H751" t="str">
            <v xml:space="preserve"> Haptophyceae</v>
          </cell>
        </row>
        <row r="752">
          <cell r="B752" t="str">
            <v>A0A0M0LT10</v>
          </cell>
          <cell r="C752" t="str">
            <v xml:space="preserve"> Chrysochromulina sp. CCMP291.</v>
          </cell>
          <cell r="E752" t="str">
            <v xml:space="preserve"> NCBI_TaxID=1460289 {ECO:0000313|EMBL:KOO53888.1, ECO:0000313|Proteomes:UP000037460};</v>
          </cell>
          <cell r="G752" t="str">
            <v>Eukaryota</v>
          </cell>
          <cell r="H752" t="str">
            <v xml:space="preserve"> Haptophyceae</v>
          </cell>
        </row>
        <row r="753">
          <cell r="B753" t="str">
            <v>A0A0M3I4Q7</v>
          </cell>
          <cell r="C753" t="str">
            <v xml:space="preserve"> Ascaris lumbricoides (Giant roundworm).</v>
          </cell>
          <cell r="E753" t="str">
            <v xml:space="preserve"> NCBI_TaxID=6252 {ECO:0000313|Proteomes:UP000036681, ECO:0000313|WBParaSite:ALUE_0001180901-mRNA-1};</v>
          </cell>
          <cell r="G753" t="str">
            <v>Eukaryota</v>
          </cell>
          <cell r="H753" t="str">
            <v xml:space="preserve"> Metazoa</v>
          </cell>
        </row>
        <row r="754">
          <cell r="B754" t="str">
            <v>A0A0M3IAN9</v>
          </cell>
          <cell r="C754" t="str">
            <v xml:space="preserve"> Ascaris lumbricoides (Giant roundworm).</v>
          </cell>
          <cell r="E754" t="str">
            <v xml:space="preserve"> NCBI_TaxID=6252 {ECO:0000313|Proteomes:UP000036681, ECO:0000313|WBParaSite:ALUE_0001467201-mRNA-1};</v>
          </cell>
          <cell r="G754" t="str">
            <v>Eukaryota</v>
          </cell>
          <cell r="H754" t="str">
            <v xml:space="preserve"> Metazoa</v>
          </cell>
        </row>
        <row r="755">
          <cell r="B755" t="str">
            <v>A0A0M3JRB7</v>
          </cell>
          <cell r="C755" t="str">
            <v xml:space="preserve"> Anisakis simplex (Herring worm).</v>
          </cell>
          <cell r="E755" t="str">
            <v xml:space="preserve"> NCBI_TaxID=6269 {ECO:0000313|Proteomes:UP000036680, ECO:0000313|WBParaSite:ASIM_0001026201-mRNA-1};</v>
          </cell>
          <cell r="G755" t="str">
            <v>Eukaryota</v>
          </cell>
          <cell r="H755" t="str">
            <v xml:space="preserve"> Metazoa</v>
          </cell>
        </row>
        <row r="756">
          <cell r="B756" t="str">
            <v>A0A0M3K232</v>
          </cell>
          <cell r="C756" t="str">
            <v xml:space="preserve"> Anisakis simplex (Herring worm).</v>
          </cell>
          <cell r="E756" t="str">
            <v xml:space="preserve"> NCBI_TaxID=6269 {ECO:0000313|Proteomes:UP000036680, ECO:0000313|WBParaSite:ASIM_0001495301-mRNA-1};</v>
          </cell>
          <cell r="G756" t="str">
            <v>Eukaryota</v>
          </cell>
          <cell r="H756" t="str">
            <v xml:space="preserve"> Metazoa</v>
          </cell>
        </row>
        <row r="757">
          <cell r="B757" t="str">
            <v>A0A0M8MS71</v>
          </cell>
          <cell r="C757" t="str">
            <v xml:space="preserve"> Malassezia pachydermatis.</v>
          </cell>
          <cell r="E757" t="str">
            <v xml:space="preserve"> NCBI_TaxID=77020 {ECO:0000313|EMBL:KOS12720.1, ECO:0000313|Proteomes:UP000037751};</v>
          </cell>
          <cell r="G757" t="str">
            <v>Eukaryota</v>
          </cell>
          <cell r="H757" t="str">
            <v xml:space="preserve"> Fungi</v>
          </cell>
        </row>
        <row r="758">
          <cell r="B758" t="str">
            <v>A0A0M8MXC8</v>
          </cell>
          <cell r="C758" t="str">
            <v xml:space="preserve"> Malassezia pachydermatis.</v>
          </cell>
          <cell r="E758" t="str">
            <v xml:space="preserve"> NCBI_TaxID=77020 {ECO:0000313|EMBL:KOS15441.1, ECO:0000313|Proteomes:UP000037751};</v>
          </cell>
          <cell r="G758" t="str">
            <v>Eukaryota</v>
          </cell>
          <cell r="H758" t="str">
            <v xml:space="preserve"> Fungi</v>
          </cell>
        </row>
        <row r="759">
          <cell r="B759" t="str">
            <v>A0A0M8N560</v>
          </cell>
          <cell r="C759" t="str">
            <v xml:space="preserve"> Escovopsis weberi.</v>
          </cell>
          <cell r="E759" t="str">
            <v xml:space="preserve"> NCBI_TaxID=150374 {ECO:0000313|EMBL:KOS20170.1, ECO:0000313|Proteomes:UP000053831};</v>
          </cell>
          <cell r="G759" t="str">
            <v>Eukaryota</v>
          </cell>
          <cell r="H759" t="str">
            <v xml:space="preserve"> Fungi</v>
          </cell>
        </row>
        <row r="760">
          <cell r="B760" t="str">
            <v>A0A0M8P711</v>
          </cell>
          <cell r="C760" t="str">
            <v xml:space="preserve"> Penicillium nordicum.</v>
          </cell>
          <cell r="E760" t="str">
            <v xml:space="preserve"> NCBI_TaxID=229535 {ECO:0000313|EMBL:KOS41710.1, ECO:0000313|Proteomes:UP000037696};</v>
          </cell>
          <cell r="G760" t="str">
            <v>Eukaryota</v>
          </cell>
          <cell r="H760" t="str">
            <v xml:space="preserve"> Fungi</v>
          </cell>
        </row>
        <row r="761">
          <cell r="B761" t="str">
            <v>A0A0M8ZYW9</v>
          </cell>
          <cell r="C761" t="str">
            <v xml:space="preserve"> Melipona quadrifasciata.</v>
          </cell>
          <cell r="E761" t="str">
            <v xml:space="preserve"> NCBI_TaxID=166423 {ECO:0000313|EMBL:KOX72916.1, ECO:0000313|Proteomes:UP000053105};</v>
          </cell>
          <cell r="G761" t="str">
            <v>Eukaryota</v>
          </cell>
          <cell r="H761" t="str">
            <v xml:space="preserve"> Metazoa</v>
          </cell>
        </row>
        <row r="762">
          <cell r="B762" t="str">
            <v>A0A0M9EZL7</v>
          </cell>
          <cell r="C762" t="str">
            <v xml:space="preserve"> Fusarium langsethiae.</v>
          </cell>
          <cell r="E762" t="str">
            <v xml:space="preserve"> NCBI_TaxID=179993 {ECO:0000313|EMBL:KPA43138.1, ECO:0000313|Proteomes:UP000037904};</v>
          </cell>
          <cell r="G762" t="str">
            <v>Eukaryota</v>
          </cell>
          <cell r="H762" t="str">
            <v xml:space="preserve"> Fungi</v>
          </cell>
        </row>
        <row r="763">
          <cell r="B763" t="str">
            <v>A0A0M9F162</v>
          </cell>
          <cell r="C763" t="str">
            <v xml:space="preserve"> Fusarium langsethiae.</v>
          </cell>
          <cell r="E763" t="str">
            <v xml:space="preserve"> NCBI_TaxID=179993 {ECO:0000313|EMBL:KPA43862.1, ECO:0000313|Proteomes:UP000037904};</v>
          </cell>
          <cell r="G763" t="str">
            <v>Eukaryota</v>
          </cell>
          <cell r="H763" t="str">
            <v xml:space="preserve"> Fungi</v>
          </cell>
        </row>
        <row r="764">
          <cell r="B764" t="str">
            <v>A0A0M9VU09</v>
          </cell>
          <cell r="C764" t="str">
            <v xml:space="preserve"> Escovopsis weberi.</v>
          </cell>
          <cell r="E764" t="str">
            <v xml:space="preserve"> NCBI_TaxID=150374 {ECO:0000313|EMBL:KOS19369.1, ECO:0000313|Proteomes:UP000053831};</v>
          </cell>
          <cell r="G764" t="str">
            <v>Eukaryota</v>
          </cell>
          <cell r="H764" t="str">
            <v xml:space="preserve"> Fungi</v>
          </cell>
        </row>
        <row r="765">
          <cell r="B765" t="str">
            <v>A0A0M9WJV4</v>
          </cell>
          <cell r="C765" t="str">
            <v xml:space="preserve"> Penicillium nordicum.</v>
          </cell>
          <cell r="E765" t="str">
            <v xml:space="preserve"> NCBI_TaxID=229535 {ECO:0000313|EMBL:KOS47593.1, ECO:0000313|Proteomes:UP000037696};</v>
          </cell>
          <cell r="G765" t="str">
            <v>Eukaryota</v>
          </cell>
          <cell r="H765" t="str">
            <v xml:space="preserve"> Fungi</v>
          </cell>
        </row>
        <row r="766">
          <cell r="B766" t="str">
            <v>A0A0N0BGV5</v>
          </cell>
          <cell r="C766" t="str">
            <v xml:space="preserve"> Melipona quadrifasciata.</v>
          </cell>
          <cell r="E766" t="str">
            <v xml:space="preserve"> NCBI_TaxID=166423 {ECO:0000313|EMBL:KOX75338.1, ECO:0000313|Proteomes:UP000053105};</v>
          </cell>
          <cell r="G766" t="str">
            <v>Eukaryota</v>
          </cell>
          <cell r="H766" t="str">
            <v xml:space="preserve"> Metazoa</v>
          </cell>
        </row>
        <row r="767">
          <cell r="B767" t="str">
            <v>A0A0N0U2Z7</v>
          </cell>
          <cell r="C767" t="str">
            <v xml:space="preserve"> Melipona quadrifasciata.</v>
          </cell>
          <cell r="E767" t="str">
            <v xml:space="preserve"> NCBI_TaxID=166423 {ECO:0000313|EMBL:KOX67844.1, ECO:0000313|Proteomes:UP000053105};</v>
          </cell>
          <cell r="G767" t="str">
            <v>Eukaryota</v>
          </cell>
          <cell r="H767" t="str">
            <v xml:space="preserve"> Metazoa</v>
          </cell>
        </row>
        <row r="768">
          <cell r="B768" t="str">
            <v>A0A0N1HDL1</v>
          </cell>
          <cell r="C768" t="str">
            <v xml:space="preserve"> Phialophora attae.</v>
          </cell>
          <cell r="E768" t="str">
            <v xml:space="preserve"> NCBI_TaxID=1664694 {ECO:0000313|EMBL:KPI43105.1, ECO:0000313|Proteomes:UP000038010};</v>
          </cell>
          <cell r="G768" t="str">
            <v>Eukaryota</v>
          </cell>
          <cell r="H768" t="str">
            <v xml:space="preserve"> Fungi</v>
          </cell>
        </row>
        <row r="769">
          <cell r="B769" t="str">
            <v>A0A0N1IU67</v>
          </cell>
          <cell r="C769" t="str">
            <v xml:space="preserve"> Melipona quadrifasciata.</v>
          </cell>
          <cell r="E769" t="str">
            <v xml:space="preserve"> NCBI_TaxID=166423 {ECO:0000313|EMBL:KOX80851.1, ECO:0000313|Proteomes:UP000053105};</v>
          </cell>
          <cell r="G769" t="str">
            <v>Eukaryota</v>
          </cell>
          <cell r="H769" t="str">
            <v xml:space="preserve"> Metazoa</v>
          </cell>
        </row>
        <row r="770">
          <cell r="B770" t="str">
            <v>A0A0N1P0L7</v>
          </cell>
          <cell r="C770" t="str">
            <v xml:space="preserve"> Phialophora attae.</v>
          </cell>
          <cell r="E770" t="str">
            <v xml:space="preserve"> NCBI_TaxID=1664694 {ECO:0000313|EMBL:KPI42252.1, ECO:0000313|Proteomes:UP000038010};</v>
          </cell>
          <cell r="G770" t="str">
            <v>Eukaryota</v>
          </cell>
          <cell r="H770" t="str">
            <v xml:space="preserve"> Fungi</v>
          </cell>
        </row>
        <row r="771">
          <cell r="B771" t="str">
            <v>A0A0N1PJG0</v>
          </cell>
          <cell r="C771" t="str">
            <v xml:space="preserve"> Papilio machaon (Old World swallowtail butterfly).</v>
          </cell>
          <cell r="E771" t="str">
            <v xml:space="preserve"> NCBI_TaxID=76193 {ECO:0000313|EMBL:KPJ14617.1, ECO:0000313|Proteomes:UP000053240};</v>
          </cell>
          <cell r="G771" t="str">
            <v>Eukaryota</v>
          </cell>
          <cell r="H771" t="str">
            <v xml:space="preserve"> Metazoa</v>
          </cell>
        </row>
        <row r="772">
          <cell r="B772" t="str">
            <v>A0A0N4SXJ8</v>
          </cell>
          <cell r="C772" t="str">
            <v xml:space="preserve"> Brugia pahangi (Filarial nematode worm).</v>
          </cell>
          <cell r="E772" t="str">
            <v xml:space="preserve"> NCBI_TaxID=6280 {ECO:0000313|Proteomes:UP000038020, ECO:0000313|WBParaSite:BPAG_0000040401-mRNA-1};</v>
          </cell>
          <cell r="G772" t="str">
            <v>Eukaryota</v>
          </cell>
          <cell r="H772" t="str">
            <v xml:space="preserve"> Metazoa</v>
          </cell>
        </row>
        <row r="773">
          <cell r="B773" t="str">
            <v>A0A0N4TIC5</v>
          </cell>
          <cell r="C773" t="str">
            <v xml:space="preserve"> Brugia pahangi (Filarial nematode worm).</v>
          </cell>
          <cell r="E773" t="str">
            <v xml:space="preserve"> NCBI_TaxID=6280 {ECO:0000313|Proteomes:UP000038020, ECO:0000313|WBParaSite:BPAG_0000797701-mRNA-1};</v>
          </cell>
          <cell r="G773" t="str">
            <v>Eukaryota</v>
          </cell>
          <cell r="H773" t="str">
            <v xml:space="preserve"> Metazoa</v>
          </cell>
        </row>
        <row r="774">
          <cell r="B774" t="str">
            <v>A0A0N4UIW1</v>
          </cell>
          <cell r="C774" t="str">
            <v xml:space="preserve"> Dracunculus medinensis (Guinea worm).</v>
          </cell>
          <cell r="E774" t="str">
            <v xml:space="preserve"> NCBI_TaxID=318479 {ECO:0000313|Proteomes:UP000038040, ECO:0000313|WBParaSite:DME_0000756201-mRNA-1};</v>
          </cell>
          <cell r="G774" t="str">
            <v>Eukaryota</v>
          </cell>
          <cell r="H774" t="str">
            <v xml:space="preserve"> Metazoa</v>
          </cell>
        </row>
        <row r="775">
          <cell r="B775" t="str">
            <v>A0A0N4UNV5</v>
          </cell>
          <cell r="C775" t="str">
            <v xml:space="preserve"> Dracunculus medinensis (Guinea worm).</v>
          </cell>
          <cell r="E775" t="str">
            <v xml:space="preserve"> NCBI_TaxID=318479 {ECO:0000313|Proteomes:UP000038040, ECO:0000313|WBParaSite:DME_0000961501-mRNA-1};</v>
          </cell>
          <cell r="G775" t="str">
            <v>Eukaryota</v>
          </cell>
          <cell r="H775" t="str">
            <v xml:space="preserve"> Metazoa</v>
          </cell>
        </row>
        <row r="776">
          <cell r="B776" t="str">
            <v>A0A0N4V8F5</v>
          </cell>
          <cell r="C776" t="str">
            <v xml:space="preserve"> Enterobius vermicularis (Human pinworm).</v>
          </cell>
          <cell r="E776" t="str">
            <v xml:space="preserve"> NCBI_TaxID=51028 {ECO:0000313|Proteomes:UP000038041, ECO:0000313|WBParaSite:EVEC_0000663101-mRNA-1};</v>
          </cell>
          <cell r="G776" t="str">
            <v>Eukaryota</v>
          </cell>
          <cell r="H776" t="str">
            <v xml:space="preserve"> Metazoa</v>
          </cell>
        </row>
        <row r="777">
          <cell r="B777" t="str">
            <v>A0A0N4VFS4</v>
          </cell>
          <cell r="C777" t="str">
            <v xml:space="preserve"> Enterobius vermicularis (Human pinworm).</v>
          </cell>
          <cell r="E777" t="str">
            <v xml:space="preserve"> NCBI_TaxID=51028 {ECO:0000313|Proteomes:UP000038041, ECO:0000313|WBParaSite:EVEC_0000960101-mRNA-1};</v>
          </cell>
          <cell r="G777" t="str">
            <v>Eukaryota</v>
          </cell>
          <cell r="H777" t="str">
            <v xml:space="preserve"> Metazoa</v>
          </cell>
        </row>
        <row r="778">
          <cell r="B778" t="str">
            <v>A0A0N4WSW7</v>
          </cell>
          <cell r="C778" t="str">
            <v xml:space="preserve"> Haemonchus placei (Barber's pole worm).</v>
          </cell>
          <cell r="E778" t="str">
            <v xml:space="preserve"> NCBI_TaxID=6290 {ECO:0000313|Proteomes:UP000038042, ECO:0000313|WBParaSite:HPLM_0001465101-mRNA-1};</v>
          </cell>
          <cell r="G778" t="str">
            <v>Eukaryota</v>
          </cell>
          <cell r="H778" t="str">
            <v xml:space="preserve"> Metazoa</v>
          </cell>
        </row>
        <row r="779">
          <cell r="B779" t="str">
            <v>A0A0N4X823</v>
          </cell>
          <cell r="C779" t="str">
            <v xml:space="preserve"> Haemonchus placei (Barber's pole worm).</v>
          </cell>
          <cell r="E779" t="str">
            <v xml:space="preserve"> NCBI_TaxID=6290 {ECO:0000313|Proteomes:UP000038042, ECO:0000313|WBParaSite:HPLM_0002051501-mRNA-1};</v>
          </cell>
          <cell r="G779" t="str">
            <v>Eukaryota</v>
          </cell>
          <cell r="H779" t="str">
            <v xml:space="preserve"> Metazoa</v>
          </cell>
        </row>
        <row r="780">
          <cell r="B780" t="str">
            <v>A0A0N4XTX0</v>
          </cell>
          <cell r="C780" t="str">
            <v xml:space="preserve"> Nippostrongylus brasiliensis (Rat hookworm).</v>
          </cell>
          <cell r="E780" t="str">
            <v xml:space="preserve"> NCBI_TaxID=27835 {ECO:0000313|Proteomes:UP000038043, ECO:0000313|WBParaSite:NBR_0000609601-mRNA-1};</v>
          </cell>
          <cell r="G780" t="str">
            <v>Eukaryota</v>
          </cell>
          <cell r="H780" t="str">
            <v xml:space="preserve"> Metazoa</v>
          </cell>
        </row>
        <row r="781">
          <cell r="B781" t="str">
            <v>A0A0N4YGL9</v>
          </cell>
          <cell r="C781" t="str">
            <v xml:space="preserve"> Nippostrongylus brasiliensis (Rat hookworm).</v>
          </cell>
          <cell r="E781" t="str">
            <v xml:space="preserve"> NCBI_TaxID=27835 {ECO:0000313|Proteomes:UP000038043, ECO:0000313|WBParaSite:NBR_0001596201-mRNA-1};</v>
          </cell>
          <cell r="G781" t="str">
            <v>Eukaryota</v>
          </cell>
          <cell r="H781" t="str">
            <v xml:space="preserve"> Metazoa</v>
          </cell>
        </row>
        <row r="782">
          <cell r="B782" t="str">
            <v>A0A0N4YJB9</v>
          </cell>
          <cell r="C782" t="str">
            <v xml:space="preserve"> Nippostrongylus brasiliensis (Rat hookworm).</v>
          </cell>
          <cell r="E782" t="str">
            <v xml:space="preserve"> NCBI_TaxID=27835 {ECO:0000313|Proteomes:UP000038043, ECO:0000313|WBParaSite:NBR_0001705101-mRNA-1};</v>
          </cell>
          <cell r="G782" t="str">
            <v>Eukaryota</v>
          </cell>
          <cell r="H782" t="str">
            <v xml:space="preserve"> Metazoa</v>
          </cell>
        </row>
        <row r="783">
          <cell r="B783" t="str">
            <v>A0A0N4ZXK2</v>
          </cell>
          <cell r="C783" t="str">
            <v xml:space="preserve"> Parastrongyloides trichosuri (Possum-specific nematode worm).</v>
          </cell>
          <cell r="E783" t="str">
            <v xml:space="preserve"> NCBI_TaxID=131310 {ECO:0000313|Proteomes:UP000038045, ECO:0000313|WBParaSite:PTRK_0001341300.1};</v>
          </cell>
          <cell r="G783" t="str">
            <v>Eukaryota</v>
          </cell>
          <cell r="H783" t="str">
            <v xml:space="preserve"> Metazoa</v>
          </cell>
        </row>
        <row r="784">
          <cell r="B784" t="str">
            <v>A0A0N5A3H7</v>
          </cell>
          <cell r="C784" t="str">
            <v xml:space="preserve"> Parastrongyloides trichosuri (Possum-specific nematode worm).</v>
          </cell>
          <cell r="E784" t="str">
            <v xml:space="preserve"> NCBI_TaxID=131310 {ECO:0000313|Proteomes:UP000038045, ECO:0000313|WBParaSite:PTRK_0001618200.1};</v>
          </cell>
          <cell r="G784" t="str">
            <v>Eukaryota</v>
          </cell>
          <cell r="H784" t="str">
            <v xml:space="preserve"> Metazoa</v>
          </cell>
        </row>
        <row r="785">
          <cell r="B785" t="str">
            <v>A0A0N5A5A2</v>
          </cell>
          <cell r="C785" t="str">
            <v xml:space="preserve"> Parastrongyloides trichosuri (Possum-specific nematode worm).</v>
          </cell>
          <cell r="E785" t="str">
            <v xml:space="preserve"> NCBI_TaxID=131310 {ECO:0000313|Proteomes:UP000038045, ECO:0000313|WBParaSite:PTRK_0001688600.1};</v>
          </cell>
          <cell r="G785" t="str">
            <v>Eukaryota</v>
          </cell>
          <cell r="H785" t="str">
            <v xml:space="preserve"> Metazoa</v>
          </cell>
        </row>
        <row r="786">
          <cell r="B786" t="str">
            <v>A0A0N5AG28</v>
          </cell>
          <cell r="C786" t="str">
            <v xml:space="preserve"> Syphacia muris.</v>
          </cell>
          <cell r="E786" t="str">
            <v xml:space="preserve"> NCBI_TaxID=451379 {ECO:0000313|Proteomes:UP000046393, ECO:0000313|WBParaSite:SMUV_0000325501-mRNA-1};</v>
          </cell>
          <cell r="G786" t="str">
            <v>Eukaryota</v>
          </cell>
          <cell r="H786" t="str">
            <v xml:space="preserve"> Metazoa</v>
          </cell>
        </row>
        <row r="787">
          <cell r="B787" t="str">
            <v>A0A0N5B078</v>
          </cell>
          <cell r="C787" t="str">
            <v xml:space="preserve"> Syphacia muris.</v>
          </cell>
          <cell r="E787" t="str">
            <v xml:space="preserve"> NCBI_TaxID=451379 {ECO:0000313|Proteomes:UP000046393, ECO:0000313|WBParaSite:SMUV_0001067301-mRNA-1};</v>
          </cell>
          <cell r="G787" t="str">
            <v>Eukaryota</v>
          </cell>
          <cell r="H787" t="str">
            <v xml:space="preserve"> Metazoa</v>
          </cell>
        </row>
        <row r="788">
          <cell r="B788" t="str">
            <v>A0A0N5B519</v>
          </cell>
          <cell r="C788" t="str">
            <v xml:space="preserve"> Strongyloides papillosus (Intestinal threadworm).</v>
          </cell>
          <cell r="E788" t="str">
            <v xml:space="preserve"> NCBI_TaxID=174720 {ECO:0000313|Proteomes:UP000046392, ECO:0000313|WBParaSite:SPAL_0000116600.1};</v>
          </cell>
          <cell r="G788" t="str">
            <v>Eukaryota</v>
          </cell>
          <cell r="H788" t="str">
            <v xml:space="preserve"> Metazoa</v>
          </cell>
        </row>
        <row r="789">
          <cell r="B789" t="str">
            <v>A0A0N5BGJ7</v>
          </cell>
          <cell r="C789" t="str">
            <v xml:space="preserve"> Strongyloides papillosus (Intestinal threadworm).</v>
          </cell>
          <cell r="E789" t="str">
            <v xml:space="preserve"> NCBI_TaxID=174720 {ECO:0000313|Proteomes:UP000046392, ECO:0000313|WBParaSite:SPAL_0000510000.1};</v>
          </cell>
          <cell r="G789" t="str">
            <v>Eukaryota</v>
          </cell>
          <cell r="H789" t="str">
            <v xml:space="preserve"> Metazoa</v>
          </cell>
        </row>
        <row r="790">
          <cell r="B790" t="str">
            <v>A0A0N5CGY0</v>
          </cell>
          <cell r="C790" t="str">
            <v xml:space="preserve"> Strongyloides papillosus (Intestinal threadworm).</v>
          </cell>
          <cell r="E790" t="str">
            <v xml:space="preserve"> NCBI_TaxID=174720 {ECO:0000313|Proteomes:UP000046392, ECO:0000313|WBParaSite:SPAL_0001710500.1};</v>
          </cell>
          <cell r="G790" t="str">
            <v>Eukaryota</v>
          </cell>
          <cell r="H790" t="str">
            <v xml:space="preserve"> Metazoa</v>
          </cell>
        </row>
        <row r="791">
          <cell r="B791" t="str">
            <v>A0A0N5CV76</v>
          </cell>
          <cell r="C791" t="str">
            <v xml:space="preserve"> Thelazia callipaeda (Oriental eyeworm) (Parasitic nematode).</v>
          </cell>
          <cell r="E791" t="str">
            <v xml:space="preserve"> NCBI_TaxID=103827 {ECO:0000313|Proteomes:UP000046394, ECO:0000313|WBParaSite:TCLT_0000420401-mRNA-1};</v>
          </cell>
          <cell r="G791" t="str">
            <v>Eukaryota</v>
          </cell>
          <cell r="H791" t="str">
            <v xml:space="preserve"> Metazoa</v>
          </cell>
        </row>
        <row r="792">
          <cell r="B792" t="str">
            <v>A0A0N5D2Q0</v>
          </cell>
          <cell r="C792" t="str">
            <v xml:space="preserve"> Thelazia callipaeda (Oriental eyeworm) (Parasitic nematode).</v>
          </cell>
          <cell r="E792" t="str">
            <v xml:space="preserve"> NCBI_TaxID=103827 {ECO:0000313|Proteomes:UP000046394, ECO:0000313|WBParaSite:TCLT_0000716901-mRNA-1};</v>
          </cell>
          <cell r="G792" t="str">
            <v>Eukaryota</v>
          </cell>
          <cell r="H792" t="str">
            <v xml:space="preserve"> Metazoa</v>
          </cell>
        </row>
        <row r="793">
          <cell r="B793" t="str">
            <v>A0A0N5DYB1</v>
          </cell>
          <cell r="C793" t="str">
            <v xml:space="preserve"> Trichuris muris (Mouse whipworm).</v>
          </cell>
          <cell r="E793" t="str">
            <v xml:space="preserve"> NCBI_TaxID=70415 {ECO:0000313|Proteomes:UP000046395, ECO:0000313|WBParaSite:TMUE_s0101003900};</v>
          </cell>
          <cell r="G793" t="str">
            <v>Eukaryota</v>
          </cell>
          <cell r="H793" t="str">
            <v xml:space="preserve"> Metazoa</v>
          </cell>
        </row>
        <row r="794">
          <cell r="B794" t="str">
            <v>A0A0N5E5R4</v>
          </cell>
          <cell r="C794" t="str">
            <v xml:space="preserve"> Trichuris muris (Mouse whipworm).</v>
          </cell>
          <cell r="E794" t="str">
            <v xml:space="preserve"> NCBI_TaxID=70415 {ECO:0000313|Proteomes:UP000046395, ECO:0000313|WBParaSite:TMUE_s0250001000};</v>
          </cell>
          <cell r="G794" t="str">
            <v>Eukaryota</v>
          </cell>
          <cell r="H794" t="str">
            <v xml:space="preserve"> Metazoa</v>
          </cell>
        </row>
        <row r="795">
          <cell r="B795" t="str">
            <v>A0A0N7KDM4</v>
          </cell>
          <cell r="C795" t="str">
            <v xml:space="preserve"> Oryza sativa subsp. japonica (Rice).</v>
          </cell>
          <cell r="E795" t="str">
            <v xml:space="preserve"> NCBI_TaxID=39947 {ECO:0000313|EMBL:BAS74025.1, ECO:0000313|Proteomes:UP000059680};</v>
          </cell>
          <cell r="G795" t="str">
            <v>Eukaryota</v>
          </cell>
          <cell r="H795" t="str">
            <v xml:space="preserve"> Viridiplantae</v>
          </cell>
        </row>
        <row r="796">
          <cell r="B796" t="str">
            <v>A0A0N7L850</v>
          </cell>
          <cell r="C796" t="str">
            <v xml:space="preserve"> Plasmopara halstedii.</v>
          </cell>
          <cell r="E796" t="str">
            <v xml:space="preserve"> NCBI_TaxID=4781 {ECO:0000313|EMBL:CEG48891.1, ECO:0000313|Proteomes:UP000054928};</v>
          </cell>
          <cell r="G796" t="str">
            <v>Eukaryota</v>
          </cell>
          <cell r="H796" t="str">
            <v xml:space="preserve"> Stramenopiles</v>
          </cell>
        </row>
        <row r="797">
          <cell r="B797" t="str">
            <v>A0A0N8H4P0</v>
          </cell>
          <cell r="C797" t="str">
            <v xml:space="preserve"> Neonectria ditissima.</v>
          </cell>
          <cell r="E797" t="str">
            <v xml:space="preserve"> NCBI_TaxID=78410 {ECO:0000313|EMBL:KPM33908.1, ECO:0000313|Proteomes:UP000050424};</v>
          </cell>
          <cell r="G797" t="str">
            <v>Eukaryota</v>
          </cell>
          <cell r="H797" t="str">
            <v xml:space="preserve"> Fungi</v>
          </cell>
        </row>
        <row r="798">
          <cell r="B798" t="str">
            <v>A0A0N8K1V8</v>
          </cell>
          <cell r="C798" t="str">
            <v xml:space="preserve"> Scleropages formosus (Asian bonytongue).</v>
          </cell>
          <cell r="E798" t="str">
            <v xml:space="preserve"> NCBI_TaxID=113540 {ECO:0000313|EMBL:KPP76017.1, ECO:0000313|Proteomes:UP000034805};</v>
          </cell>
          <cell r="G798" t="str">
            <v>Eukaryota</v>
          </cell>
          <cell r="H798" t="str">
            <v xml:space="preserve"> Metazoa</v>
          </cell>
        </row>
        <row r="799">
          <cell r="B799" t="str">
            <v>A0A0N8NZC4</v>
          </cell>
          <cell r="C799" t="str">
            <v xml:space="preserve"> Drosophila ananassae (Fruit fly).</v>
          </cell>
          <cell r="E799" t="str">
            <v xml:space="preserve"> NCBI_TaxID=7217 {ECO:0000313|EMBL:KPU73932.1, ECO:0000313|Proteomes:UP000007801};</v>
          </cell>
          <cell r="G799" t="str">
            <v>Eukaryota</v>
          </cell>
          <cell r="H799" t="str">
            <v xml:space="preserve"> Metazoa</v>
          </cell>
        </row>
        <row r="800">
          <cell r="B800" t="str">
            <v>A0A0P0V1K5</v>
          </cell>
          <cell r="C800" t="str">
            <v xml:space="preserve"> Oryza sativa subsp. japonica (Rice).</v>
          </cell>
          <cell r="E800" t="str">
            <v xml:space="preserve"> NCBI_TaxID=39947 {ECO:0000313|EMBL:BAS71548.1, ECO:0000313|Proteomes:UP000059680};</v>
          </cell>
          <cell r="G800" t="str">
            <v>Eukaryota</v>
          </cell>
          <cell r="H800" t="str">
            <v xml:space="preserve"> Viridiplantae</v>
          </cell>
        </row>
        <row r="801">
          <cell r="B801" t="str">
            <v>A0A0P1A776</v>
          </cell>
          <cell r="C801" t="str">
            <v xml:space="preserve"> Plasmopara halstedii.</v>
          </cell>
          <cell r="E801" t="str">
            <v xml:space="preserve"> NCBI_TaxID=4781 {ECO:0000313|EMBL:CEG36516.1, ECO:0000313|Proteomes:UP000054928};</v>
          </cell>
          <cell r="G801" t="str">
            <v>Eukaryota</v>
          </cell>
          <cell r="H801" t="str">
            <v xml:space="preserve"> Stramenopiles</v>
          </cell>
        </row>
        <row r="802">
          <cell r="B802" t="str">
            <v>A0A0P1AH62</v>
          </cell>
          <cell r="C802" t="str">
            <v xml:space="preserve"> Plasmopara halstedii.</v>
          </cell>
          <cell r="E802" t="str">
            <v xml:space="preserve"> NCBI_TaxID=4781 {ECO:0000313|EMBL:CEG40062.1, ECO:0000313|Proteomes:UP000054928};</v>
          </cell>
          <cell r="G802" t="str">
            <v>Eukaryota</v>
          </cell>
          <cell r="H802" t="str">
            <v xml:space="preserve"> Stramenopiles</v>
          </cell>
        </row>
        <row r="803">
          <cell r="B803" t="str">
            <v>A0A0P1AY84</v>
          </cell>
          <cell r="C803" t="str">
            <v xml:space="preserve"> Plasmopara halstedii.</v>
          </cell>
          <cell r="E803" t="str">
            <v xml:space="preserve"> NCBI_TaxID=4781 {ECO:0000313|EMBL:CEG46780.1, ECO:0000313|Proteomes:UP000054928};</v>
          </cell>
          <cell r="G803" t="str">
            <v>Eukaryota</v>
          </cell>
          <cell r="H803" t="str">
            <v xml:space="preserve"> Stramenopiles</v>
          </cell>
        </row>
        <row r="804">
          <cell r="B804" t="str">
            <v>A0A0P1BI85</v>
          </cell>
          <cell r="C804" t="str">
            <v xml:space="preserve"> Ceraceosorus bombacis.</v>
          </cell>
          <cell r="E804" t="str">
            <v xml:space="preserve"> NCBI_TaxID=401625 {ECO:0000313|EMBL:CEH15542.1, ECO:0000313|Proteomes:UP000054845};</v>
          </cell>
          <cell r="G804" t="str">
            <v>Eukaryota</v>
          </cell>
          <cell r="H804" t="str">
            <v xml:space="preserve"> Fungi</v>
          </cell>
        </row>
        <row r="805">
          <cell r="B805" t="str">
            <v>A0A0P1BKQ9</v>
          </cell>
          <cell r="C805" t="str">
            <v xml:space="preserve"> Ceraceosorus bombacis.</v>
          </cell>
          <cell r="E805" t="str">
            <v xml:space="preserve"> NCBI_TaxID=401625 {ECO:0000313|EMBL:CEH16766.1, ECO:0000313|Proteomes:UP000054845};</v>
          </cell>
          <cell r="G805" t="str">
            <v>Eukaryota</v>
          </cell>
          <cell r="H805" t="str">
            <v xml:space="preserve"> Fungi</v>
          </cell>
        </row>
        <row r="806">
          <cell r="B806" t="str">
            <v>A0A0P7B8U2</v>
          </cell>
          <cell r="C806" t="str">
            <v xml:space="preserve"> Neonectria ditissima.</v>
          </cell>
          <cell r="E806" t="str">
            <v xml:space="preserve"> NCBI_TaxID=78410 {ECO:0000313|EMBL:KPM43122.1, ECO:0000313|Proteomes:UP000050424};</v>
          </cell>
          <cell r="G806" t="str">
            <v>Eukaryota</v>
          </cell>
          <cell r="H806" t="str">
            <v xml:space="preserve"> Fungi</v>
          </cell>
        </row>
        <row r="807">
          <cell r="B807" t="str">
            <v>A0A0P7U5P9</v>
          </cell>
          <cell r="C807" t="str">
            <v xml:space="preserve"> Scleropages formosus (Asian bonytongue).</v>
          </cell>
          <cell r="E807" t="str">
            <v xml:space="preserve"> NCBI_TaxID=113540 {ECO:0000313|EMBL:KPP65014.1, ECO:0000313|Proteomes:UP000034805};</v>
          </cell>
          <cell r="G807" t="str">
            <v>Eukaryota</v>
          </cell>
          <cell r="H807" t="str">
            <v xml:space="preserve"> Metazoa</v>
          </cell>
        </row>
        <row r="808">
          <cell r="B808" t="str">
            <v>A0A0P7UMK8</v>
          </cell>
          <cell r="C808" t="str">
            <v xml:space="preserve"> Scleropages formosus (Asian bonytongue).</v>
          </cell>
          <cell r="E808" t="str">
            <v xml:space="preserve"> NCBI_TaxID=113540 {ECO:0000313|EMBL:KPP63164.1, ECO:0000313|Proteomes:UP000034805};</v>
          </cell>
          <cell r="G808" t="str">
            <v>Eukaryota</v>
          </cell>
          <cell r="H808" t="str">
            <v xml:space="preserve"> Metazoa</v>
          </cell>
        </row>
        <row r="809">
          <cell r="B809" t="str">
            <v>A0A0P7VBP9</v>
          </cell>
          <cell r="C809" t="str">
            <v xml:space="preserve"> Scleropages formosus (Asian bonytongue).</v>
          </cell>
          <cell r="E809" t="str">
            <v xml:space="preserve"> NCBI_TaxID=113540 {ECO:0000313|EMBL:KPP79862.1, ECO:0000313|Proteomes:UP000034805};</v>
          </cell>
          <cell r="G809" t="str">
            <v>Eukaryota</v>
          </cell>
          <cell r="H809" t="str">
            <v xml:space="preserve"> Metazoa</v>
          </cell>
        </row>
        <row r="810">
          <cell r="B810" t="str">
            <v>A0A0P7VDH3</v>
          </cell>
          <cell r="C810" t="str">
            <v xml:space="preserve"> Scleropages formosus (Asian bonytongue).</v>
          </cell>
          <cell r="E810" t="str">
            <v xml:space="preserve"> NCBI_TaxID=113540 {ECO:0000313|EMBL:KPP79863.1, ECO:0000313|Proteomes:UP000034805};</v>
          </cell>
          <cell r="G810" t="str">
            <v>Eukaryota</v>
          </cell>
          <cell r="H810" t="str">
            <v xml:space="preserve"> Metazoa</v>
          </cell>
        </row>
        <row r="811">
          <cell r="B811" t="str">
            <v>A0A0P7VT25</v>
          </cell>
          <cell r="C811" t="str">
            <v xml:space="preserve"> Scleropages formosus (Asian bonytongue).</v>
          </cell>
          <cell r="E811" t="str">
            <v xml:space="preserve"> NCBI_TaxID=113540 {ECO:0000313|EMBL:KPP79676.1, ECO:0000313|Proteomes:UP000034805};</v>
          </cell>
          <cell r="G811" t="str">
            <v>Eukaryota</v>
          </cell>
          <cell r="H811" t="str">
            <v xml:space="preserve"> Metazoa</v>
          </cell>
        </row>
        <row r="812">
          <cell r="B812" t="str">
            <v>A0A0P7WX62</v>
          </cell>
          <cell r="C812" t="str">
            <v xml:space="preserve"> Scleropages formosus (Asian bonytongue).</v>
          </cell>
          <cell r="E812" t="str">
            <v xml:space="preserve"> NCBI_TaxID=113540 {ECO:0000313|EMBL:KPP68734.1, ECO:0000313|Proteomes:UP000034805};</v>
          </cell>
          <cell r="G812" t="str">
            <v>Eukaryota</v>
          </cell>
          <cell r="H812" t="str">
            <v xml:space="preserve"> Metazoa</v>
          </cell>
        </row>
        <row r="813">
          <cell r="B813" t="str">
            <v>A0A0P7Y911</v>
          </cell>
          <cell r="C813" t="str">
            <v xml:space="preserve"> Scleropages formosus (Asian bonytongue).</v>
          </cell>
          <cell r="E813" t="str">
            <v xml:space="preserve"> NCBI_TaxID=113540 {ECO:0000313|EMBL:KPP62266.1, ECO:0000313|Proteomes:UP000034805};</v>
          </cell>
          <cell r="G813" t="str">
            <v>Eukaryota</v>
          </cell>
          <cell r="H813" t="str">
            <v xml:space="preserve"> Metazoa</v>
          </cell>
        </row>
        <row r="814">
          <cell r="B814" t="str">
            <v>A0A0P9FCK0</v>
          </cell>
          <cell r="C814" t="str">
            <v xml:space="preserve"> Rhodotorula graminis (strain WP1).</v>
          </cell>
          <cell r="E814" t="str">
            <v xml:space="preserve"> NCBI_TaxID=578459 {ECO:0000313|EMBL:KPV73428.1, ECO:0000313|Proteomes:UP000053890};</v>
          </cell>
          <cell r="G814" t="str">
            <v>Eukaryota</v>
          </cell>
          <cell r="H814" t="str">
            <v xml:space="preserve"> Fungi</v>
          </cell>
        </row>
        <row r="815">
          <cell r="B815" t="str">
            <v>A0A0Q3MQC9</v>
          </cell>
          <cell r="C815" t="str">
            <v xml:space="preserve"> Amazona aestiva (Blue-fronted Amazon parrot).</v>
          </cell>
          <cell r="E815" t="str">
            <v xml:space="preserve"> NCBI_TaxID=12930 {ECO:0000313|EMBL:KQK84720.1, ECO:0000313|Proteomes:UP000051836};</v>
          </cell>
          <cell r="G815" t="str">
            <v>Eukaryota</v>
          </cell>
          <cell r="H815" t="str">
            <v xml:space="preserve"> Metazoa</v>
          </cell>
        </row>
        <row r="816">
          <cell r="B816" t="str">
            <v>A0A0Q3PMQ4</v>
          </cell>
          <cell r="C816" t="str">
            <v xml:space="preserve"> Amazona aestiva (Blue-fronted Amazon parrot).</v>
          </cell>
          <cell r="E816" t="str">
            <v xml:space="preserve"> NCBI_TaxID=12930 {ECO:0000313|EMBL:KQK82331.1, ECO:0000313|Proteomes:UP000051836};</v>
          </cell>
          <cell r="G816" t="str">
            <v>Eukaryota</v>
          </cell>
          <cell r="H816" t="str">
            <v xml:space="preserve"> Metazoa</v>
          </cell>
        </row>
        <row r="817">
          <cell r="B817" t="str">
            <v>A0A0Q3RGN7</v>
          </cell>
          <cell r="C817" t="str">
            <v xml:space="preserve"> Amazona aestiva (Blue-fronted Amazon parrot).</v>
          </cell>
          <cell r="E817" t="str">
            <v xml:space="preserve"> NCBI_TaxID=12930 {ECO:0000313|EMBL:KQK84721.1, ECO:0000313|Proteomes:UP000051836};</v>
          </cell>
          <cell r="G817" t="str">
            <v>Eukaryota</v>
          </cell>
          <cell r="H817" t="str">
            <v xml:space="preserve"> Metazoa</v>
          </cell>
        </row>
        <row r="818">
          <cell r="B818" t="str">
            <v>A0A0Q3V2Q8</v>
          </cell>
          <cell r="C818" t="str">
            <v xml:space="preserve"> Amazona aestiva (Blue-fronted Amazon parrot).</v>
          </cell>
          <cell r="E818" t="str">
            <v xml:space="preserve"> NCBI_TaxID=12930 {ECO:0000313|EMBL:KQL00055.1, ECO:0000313|Proteomes:UP000051836};</v>
          </cell>
          <cell r="G818" t="str">
            <v>Eukaryota</v>
          </cell>
          <cell r="H818" t="str">
            <v xml:space="preserve"> Metazoa</v>
          </cell>
        </row>
        <row r="819">
          <cell r="B819" t="str">
            <v>A0A0Q9WMZ9</v>
          </cell>
          <cell r="C819" t="str">
            <v xml:space="preserve"> Drosophila virilis (Fruit fly).</v>
          </cell>
          <cell r="E819" t="str">
            <v xml:space="preserve"> NCBI_TaxID=7244 {ECO:0000313|EMBL:KRF81845.1, ECO:0000313|Proteomes:UP000008792};</v>
          </cell>
          <cell r="G819" t="str">
            <v>Eukaryota</v>
          </cell>
          <cell r="H819" t="str">
            <v xml:space="preserve"> Metazoa</v>
          </cell>
        </row>
        <row r="820">
          <cell r="B820" t="str">
            <v>A0A0Q9WQA4</v>
          </cell>
          <cell r="C820" t="str">
            <v xml:space="preserve"> Drosophila willistoni (Fruit fly).</v>
          </cell>
          <cell r="E820" t="str">
            <v xml:space="preserve"> NCBI_TaxID=7260 {ECO:0000313|EMBL:KRF98289.1, ECO:0000313|Proteomes:UP000007798};</v>
          </cell>
          <cell r="G820" t="str">
            <v>Eukaryota</v>
          </cell>
          <cell r="H820" t="str">
            <v xml:space="preserve"> Metazoa</v>
          </cell>
        </row>
        <row r="821">
          <cell r="B821" t="str">
            <v>A0A0Q9X7X1</v>
          </cell>
          <cell r="C821" t="str">
            <v xml:space="preserve"> Drosophila mojavensis (Fruit fly).</v>
          </cell>
          <cell r="E821" t="str">
            <v xml:space="preserve"> NCBI_TaxID=7230 {ECO:0000313|EMBL:KRG03385.1, ECO:0000313|Proteomes:UP000009192};</v>
          </cell>
          <cell r="G821" t="str">
            <v>Eukaryota</v>
          </cell>
          <cell r="H821" t="str">
            <v xml:space="preserve"> Metazoa</v>
          </cell>
        </row>
        <row r="822">
          <cell r="B822" t="str">
            <v>A0A0Q9XCM3</v>
          </cell>
          <cell r="C822" t="str">
            <v xml:space="preserve"> Drosophila mojavensis (Fruit fly).</v>
          </cell>
          <cell r="E822" t="str">
            <v xml:space="preserve"> NCBI_TaxID=7230 {ECO:0000313|EMBL:KRG03386.1, ECO:0000313|Proteomes:UP000009192};</v>
          </cell>
          <cell r="G822" t="str">
            <v>Eukaryota</v>
          </cell>
          <cell r="H822" t="str">
            <v xml:space="preserve"> Metazoa</v>
          </cell>
        </row>
        <row r="823">
          <cell r="B823" t="str">
            <v>A0A0R3P9N5</v>
          </cell>
          <cell r="C823" t="str">
            <v xml:space="preserve"> Angiostrongylus costaricensis (Nematode worm).</v>
          </cell>
          <cell r="E823" t="str">
            <v xml:space="preserve"> NCBI_TaxID=334426 {ECO:0000313|Proteomes:UP000050601, ECO:0000313|WBParaSite:ACOC_0000014601-mRNA-1};</v>
          </cell>
          <cell r="G823" t="str">
            <v>Eukaryota</v>
          </cell>
          <cell r="H823" t="str">
            <v xml:space="preserve"> Metazoa</v>
          </cell>
        </row>
        <row r="824">
          <cell r="B824" t="str">
            <v>A0A0R3QQL6</v>
          </cell>
          <cell r="C824" t="str">
            <v xml:space="preserve"> Brugia timori.</v>
          </cell>
          <cell r="E824" t="str">
            <v xml:space="preserve"> NCBI_TaxID=42155 {ECO:0000313|Proteomes:UP000050602, ECO:0000313|WBParaSite:BTMF_0001000101-mRNA-1};</v>
          </cell>
          <cell r="G824" t="str">
            <v>Eukaryota</v>
          </cell>
          <cell r="H824" t="str">
            <v xml:space="preserve"> Metazoa</v>
          </cell>
        </row>
        <row r="825">
          <cell r="B825" t="str">
            <v>A0A0R3R0S5</v>
          </cell>
          <cell r="C825" t="str">
            <v xml:space="preserve"> Brugia timori.</v>
          </cell>
          <cell r="E825" t="str">
            <v xml:space="preserve"> NCBI_TaxID=42155 {ECO:0000313|Proteomes:UP000050602, ECO:0000313|WBParaSite:BTMF_0001361201-mRNA-1};</v>
          </cell>
          <cell r="G825" t="str">
            <v>Eukaryota</v>
          </cell>
          <cell r="H825" t="str">
            <v xml:space="preserve"> Metazoa</v>
          </cell>
        </row>
        <row r="826">
          <cell r="B826" t="str">
            <v>A0A0R3RGA1</v>
          </cell>
          <cell r="C826" t="str">
            <v xml:space="preserve"> Elaeophora elaphi.</v>
          </cell>
          <cell r="E826" t="str">
            <v xml:space="preserve"> NCBI_TaxID=1147741 {ECO:0000313|Proteomes:UP000050640, ECO:0000313|WBParaSite:EEL_0000042801-mRNA-1};</v>
          </cell>
          <cell r="G826" t="str">
            <v>Eukaryota</v>
          </cell>
          <cell r="H826" t="str">
            <v xml:space="preserve"> Metazoa</v>
          </cell>
        </row>
        <row r="827">
          <cell r="B827" t="str">
            <v>A0A0R3S7M8</v>
          </cell>
          <cell r="C827" t="str">
            <v xml:space="preserve"> Hymenolepis diminuta (Rat tapeworm).</v>
          </cell>
          <cell r="E827" t="str">
            <v xml:space="preserve"> NCBI_TaxID=6216 {ECO:0000313|Proteomes:UP000046397, ECO:0000313|WBParaSite:HDID_0000005101-mRNA-1};</v>
          </cell>
          <cell r="G827" t="str">
            <v>Eukaryota</v>
          </cell>
          <cell r="H827" t="str">
            <v xml:space="preserve"> Metazoa</v>
          </cell>
        </row>
        <row r="828">
          <cell r="B828" t="str">
            <v>A0A0R3SC92</v>
          </cell>
          <cell r="C828" t="str">
            <v xml:space="preserve"> Hymenolepis diminuta (Rat tapeworm).</v>
          </cell>
          <cell r="E828" t="str">
            <v xml:space="preserve"> NCBI_TaxID=6216 {ECO:0000313|Proteomes:UP000046397, ECO:0000313|WBParaSite:HDID_0000217201-mRNA-1};</v>
          </cell>
          <cell r="G828" t="str">
            <v>Eukaryota</v>
          </cell>
          <cell r="H828" t="str">
            <v xml:space="preserve"> Metazoa</v>
          </cell>
        </row>
        <row r="829">
          <cell r="B829" t="str">
            <v>A0A0R3SE70</v>
          </cell>
          <cell r="C829" t="str">
            <v xml:space="preserve"> Hymenolepis diminuta (Rat tapeworm).</v>
          </cell>
          <cell r="E829" t="str">
            <v xml:space="preserve"> NCBI_TaxID=6216 {ECO:0000313|Proteomes:UP000046397, ECO:0000313|WBParaSite:HDID_0000304601-mRNA-1};</v>
          </cell>
          <cell r="G829" t="str">
            <v>Eukaryota</v>
          </cell>
          <cell r="H829" t="str">
            <v xml:space="preserve"> Metazoa</v>
          </cell>
        </row>
        <row r="830">
          <cell r="B830" t="str">
            <v>A0A0R3T7M6</v>
          </cell>
          <cell r="C830" t="str">
            <v xml:space="preserve"> Hymenolepis nana (Dwarf tapeworm) (Rodentolepis nana).</v>
          </cell>
          <cell r="E830" t="str">
            <v xml:space="preserve"> NCBI_TaxID=102285 {ECO:0000313|Proteomes:UP000046398, ECO:0000313|WBParaSite:HNAJ_0000306401-mRNA-1};</v>
          </cell>
          <cell r="G830" t="str">
            <v>Eukaryota</v>
          </cell>
          <cell r="H830" t="str">
            <v xml:space="preserve"> Metazoa</v>
          </cell>
        </row>
        <row r="831">
          <cell r="B831" t="str">
            <v>A0A0R3TJS0</v>
          </cell>
          <cell r="C831" t="str">
            <v xml:space="preserve"> Hymenolepis nana (Dwarf tapeworm) (Rodentolepis nana).</v>
          </cell>
          <cell r="E831" t="str">
            <v xml:space="preserve"> NCBI_TaxID=102285 {ECO:0000313|Proteomes:UP000046398, ECO:0000313|WBParaSite:HNAJ_0000735501-mRNA-1};</v>
          </cell>
          <cell r="G831" t="str">
            <v>Eukaryota</v>
          </cell>
          <cell r="H831" t="str">
            <v xml:space="preserve"> Metazoa</v>
          </cell>
        </row>
        <row r="832">
          <cell r="B832" t="str">
            <v>A0A0R3TNX0</v>
          </cell>
          <cell r="C832" t="str">
            <v xml:space="preserve"> Hymenolepis nana (Dwarf tapeworm) (Rodentolepis nana).</v>
          </cell>
          <cell r="E832" t="str">
            <v xml:space="preserve"> NCBI_TaxID=102285 {ECO:0000313|Proteomes:UP000046398, ECO:0000313|WBParaSite:HNAJ_0000911601-mRNA-1};</v>
          </cell>
          <cell r="G832" t="str">
            <v>Eukaryota</v>
          </cell>
          <cell r="H832" t="str">
            <v xml:space="preserve"> Metazoa</v>
          </cell>
        </row>
        <row r="833">
          <cell r="B833" t="str">
            <v>A0A0R3U4Y3</v>
          </cell>
          <cell r="C833" t="str">
            <v xml:space="preserve"> Mesocestoides corti.</v>
          </cell>
          <cell r="E833" t="str">
            <v xml:space="preserve"> NCBI_TaxID=53468 {ECO:0000313|Proteomes:UP000046399, ECO:0000313|WBParaSite:MCOS_0000173401-mRNA-1};</v>
          </cell>
          <cell r="G833" t="str">
            <v>Eukaryota</v>
          </cell>
          <cell r="H833" t="str">
            <v xml:space="preserve"> Metazoa</v>
          </cell>
        </row>
        <row r="834">
          <cell r="B834" t="str">
            <v>A0A0R3UMC8</v>
          </cell>
          <cell r="C834" t="str">
            <v xml:space="preserve"> Mesocestoides corti.</v>
          </cell>
          <cell r="E834" t="str">
            <v xml:space="preserve"> NCBI_TaxID=53468 {ECO:0000313|Proteomes:UP000046399, ECO:0000313|WBParaSite:MCOS_0000889501-mRNA-1};</v>
          </cell>
          <cell r="G834" t="str">
            <v>Eukaryota</v>
          </cell>
          <cell r="H834" t="str">
            <v xml:space="preserve"> Metazoa</v>
          </cell>
        </row>
        <row r="835">
          <cell r="B835" t="str">
            <v>A0A0R3W3M2</v>
          </cell>
          <cell r="C835" t="str">
            <v xml:space="preserve"> Taenia asiatica (Asian tapeworm).</v>
          </cell>
          <cell r="E835" t="str">
            <v xml:space="preserve"> NCBI_TaxID=60517 {ECO:0000313|Proteomes:UP000046400, ECO:0000313|WBParaSite:TASK_0000453301-mRNA-1};</v>
          </cell>
          <cell r="G835" t="str">
            <v>Eukaryota</v>
          </cell>
          <cell r="H835" t="str">
            <v xml:space="preserve"> Metazoa</v>
          </cell>
        </row>
        <row r="836">
          <cell r="B836" t="str">
            <v>A0A0R3W7Q8</v>
          </cell>
          <cell r="C836" t="str">
            <v xml:space="preserve"> Taenia asiatica (Asian tapeworm).</v>
          </cell>
          <cell r="E836" t="str">
            <v xml:space="preserve"> NCBI_TaxID=60517 {ECO:0000313|Proteomes:UP000046400, ECO:0000313|WBParaSite:TASK_0000633101-mRNA-1};</v>
          </cell>
          <cell r="G836" t="str">
            <v>Eukaryota</v>
          </cell>
          <cell r="H836" t="str">
            <v xml:space="preserve"> Metazoa</v>
          </cell>
        </row>
        <row r="837">
          <cell r="B837" t="str">
            <v>A0A0R3WDW9</v>
          </cell>
          <cell r="C837" t="str">
            <v xml:space="preserve"> Taenia asiatica (Asian tapeworm).</v>
          </cell>
          <cell r="E837" t="str">
            <v xml:space="preserve"> NCBI_TaxID=60517 {ECO:0000313|Proteomes:UP000046400, ECO:0000313|WBParaSite:TASK_0000898001-mRNA-1};</v>
          </cell>
          <cell r="G837" t="str">
            <v>Eukaryota</v>
          </cell>
          <cell r="H837" t="str">
            <v xml:space="preserve"> Metazoa</v>
          </cell>
        </row>
        <row r="838">
          <cell r="B838" t="str">
            <v>A0A0R3X0F5</v>
          </cell>
          <cell r="C838" t="str">
            <v xml:space="preserve"> Hydatigena taeniaeformis (Feline tapeworm) (Taenia taeniaeformis).</v>
          </cell>
          <cell r="E838" t="str">
            <v xml:space="preserve"> NCBI_TaxID=6205 {ECO:0000313|Proteomes:UP000046396, ECO:0000313|WBParaSite:TTAC_0000661201-mRNA-1};</v>
          </cell>
          <cell r="G838" t="str">
            <v>Eukaryota</v>
          </cell>
          <cell r="H838" t="str">
            <v xml:space="preserve"> Metazoa</v>
          </cell>
        </row>
        <row r="839">
          <cell r="B839" t="str">
            <v>A0A0R3X1N6</v>
          </cell>
          <cell r="C839" t="str">
            <v xml:space="preserve"> Hydatigena taeniaeformis (Feline tapeworm) (Taenia taeniaeformis).</v>
          </cell>
          <cell r="E839" t="str">
            <v xml:space="preserve"> NCBI_TaxID=6205 {ECO:0000313|Proteomes:UP000046396, ECO:0000313|WBParaSite:TTAC_0000714001-mRNA-1};</v>
          </cell>
          <cell r="G839" t="str">
            <v>Eukaryota</v>
          </cell>
          <cell r="H839" t="str">
            <v xml:space="preserve"> Metazoa</v>
          </cell>
        </row>
        <row r="840">
          <cell r="B840" t="str">
            <v>A0A0R3XB24</v>
          </cell>
          <cell r="C840" t="str">
            <v xml:space="preserve"> Hydatigena taeniaeformis (Feline tapeworm) (Taenia taeniaeformis).</v>
          </cell>
          <cell r="E840" t="str">
            <v xml:space="preserve"> NCBI_TaxID=6205 {ECO:0000313|Proteomes:UP000046396, ECO:0000313|WBParaSite:TTAC_0001075101-mRNA-1};</v>
          </cell>
          <cell r="G840" t="str">
            <v>Eukaryota</v>
          </cell>
          <cell r="H840" t="str">
            <v xml:space="preserve"> Metazoa</v>
          </cell>
        </row>
        <row r="841">
          <cell r="B841" t="str">
            <v>A0A0S4JQ02</v>
          </cell>
          <cell r="C841" t="str">
            <v xml:space="preserve"> Bodo saltans (Flagellated protozoan).</v>
          </cell>
          <cell r="E841" t="str">
            <v xml:space="preserve"> NCBI_TaxID=75058 {ECO:0000313|EMBL:CUG92042.1, ECO:0000313|Proteomes:UP000051952};</v>
          </cell>
          <cell r="G841" t="str">
            <v>Eukaryota</v>
          </cell>
          <cell r="H841" t="str">
            <v xml:space="preserve"> Euglenozoa</v>
          </cell>
        </row>
        <row r="842">
          <cell r="B842" t="str">
            <v>A0A0S6X8N6</v>
          </cell>
          <cell r="C842" t="str">
            <v xml:space="preserve"> fungal sp. No.11243.</v>
          </cell>
          <cell r="E842" t="str">
            <v xml:space="preserve"> NCBI_TaxID=1603295 {ECO:0000313|EMBL:GAM84278.1, ECO:0000313|Proteomes:UP000054361};</v>
          </cell>
          <cell r="G842" t="str">
            <v>Eukaryota</v>
          </cell>
          <cell r="H842" t="str">
            <v xml:space="preserve"> Fungi.</v>
          </cell>
        </row>
        <row r="843">
          <cell r="B843" t="str">
            <v>A0A0S7DFI9</v>
          </cell>
          <cell r="C843" t="str">
            <v xml:space="preserve"> Aspergillus lentulus.</v>
          </cell>
          <cell r="E843" t="str">
            <v xml:space="preserve"> NCBI_TaxID=293939 {ECO:0000313|EMBL:GAQ03519.1, ECO:0000313|Proteomes:UP000051487};</v>
          </cell>
          <cell r="G843" t="str">
            <v>Eukaryota</v>
          </cell>
          <cell r="H843" t="str">
            <v xml:space="preserve"> Fungi</v>
          </cell>
        </row>
        <row r="844">
          <cell r="B844" t="str">
            <v>A0A0S7DWP1</v>
          </cell>
          <cell r="C844" t="str">
            <v xml:space="preserve"> Aspergillus lentulus.</v>
          </cell>
          <cell r="E844" t="str">
            <v xml:space="preserve"> NCBI_TaxID=293939 {ECO:0000313|EMBL:GAQ07854.1, ECO:0000313|Proteomes:UP000051487};</v>
          </cell>
          <cell r="G844" t="str">
            <v>Eukaryota</v>
          </cell>
          <cell r="H844" t="str">
            <v xml:space="preserve"> Fungi</v>
          </cell>
        </row>
        <row r="845">
          <cell r="B845" t="str">
            <v>A0A0T6AUF0</v>
          </cell>
          <cell r="C845" t="str">
            <v xml:space="preserve"> Oryctes borbonicus.</v>
          </cell>
          <cell r="E845" t="str">
            <v xml:space="preserve"> NCBI_TaxID=1629725 {ECO:0000313|EMBL:KRT78644.1, ECO:0000313|Proteomes:UP000051574};</v>
          </cell>
          <cell r="G845" t="str">
            <v>Eukaryota</v>
          </cell>
          <cell r="H845" t="str">
            <v xml:space="preserve"> Metazoa</v>
          </cell>
        </row>
        <row r="846">
          <cell r="B846" t="str">
            <v>A0A0T6AV30</v>
          </cell>
          <cell r="C846" t="str">
            <v xml:space="preserve"> Oryctes borbonicus.</v>
          </cell>
          <cell r="E846" t="str">
            <v xml:space="preserve"> NCBI_TaxID=1629725 {ECO:0000313|EMBL:KRT78938.1, ECO:0000313|Proteomes:UP000051574};</v>
          </cell>
          <cell r="G846" t="str">
            <v>Eukaryota</v>
          </cell>
          <cell r="H846" t="str">
            <v xml:space="preserve"> Metazoa</v>
          </cell>
        </row>
        <row r="847">
          <cell r="B847" t="str">
            <v>A0A0U1LSC0</v>
          </cell>
          <cell r="C847" t="str">
            <v xml:space="preserve"> Talaromyces islandicus (Penicillium islandicum).</v>
          </cell>
          <cell r="E847" t="str">
            <v xml:space="preserve"> NCBI_TaxID=28573 {ECO:0000313|EMBL:CRG85447.1, ECO:0000313|Proteomes:UP000054383};</v>
          </cell>
          <cell r="G847" t="str">
            <v>Eukaryota</v>
          </cell>
          <cell r="H847" t="str">
            <v xml:space="preserve"> Fungi</v>
          </cell>
        </row>
        <row r="848">
          <cell r="B848" t="str">
            <v>A0A0U1LZZ9</v>
          </cell>
          <cell r="C848" t="str">
            <v xml:space="preserve"> Talaromyces islandicus (Penicillium islandicum).</v>
          </cell>
          <cell r="E848" t="str">
            <v xml:space="preserve"> NCBI_TaxID=28573 {ECO:0000313|EMBL:CRG88752.1, ECO:0000313|Proteomes:UP000054383};</v>
          </cell>
          <cell r="G848" t="str">
            <v>Eukaryota</v>
          </cell>
          <cell r="H848" t="str">
            <v xml:space="preserve"> Fungi</v>
          </cell>
        </row>
        <row r="849">
          <cell r="B849" t="str">
            <v>A0A0U5FQ32</v>
          </cell>
          <cell r="C849" t="str">
            <v xml:space="preserve"> Aspergillus calidoustus.</v>
          </cell>
          <cell r="E849" t="str">
            <v xml:space="preserve"> NCBI_TaxID=454130 {ECO:0000313|EMBL:CEL01586.1, ECO:0000313|Proteomes:UP000054771};</v>
          </cell>
          <cell r="G849" t="str">
            <v>Eukaryota</v>
          </cell>
          <cell r="H849" t="str">
            <v xml:space="preserve"> Fungi</v>
          </cell>
        </row>
        <row r="850">
          <cell r="B850" t="str">
            <v>A0A0U5FZS7</v>
          </cell>
          <cell r="C850" t="str">
            <v xml:space="preserve"> Aspergillus calidoustus.</v>
          </cell>
          <cell r="E850" t="str">
            <v xml:space="preserve"> NCBI_TaxID=454130 {ECO:0000313|EMBL:CEL02623.1, ECO:0000313|Proteomes:UP000054771};</v>
          </cell>
          <cell r="G850" t="str">
            <v>Eukaryota</v>
          </cell>
          <cell r="H850" t="str">
            <v xml:space="preserve"> Fungi</v>
          </cell>
        </row>
        <row r="851">
          <cell r="B851" t="str">
            <v>A0A0U9HJ78</v>
          </cell>
          <cell r="C851" t="str">
            <v xml:space="preserve"> Klebsormidium nitens (Green alga) (Ulothrix nitens).</v>
          </cell>
          <cell r="E851" t="str">
            <v xml:space="preserve"> NCBI_TaxID=105231 {ECO:0000313|EMBL:GAQ81844.1, ECO:0000313|Proteomes:UP000054558};</v>
          </cell>
          <cell r="G851" t="str">
            <v>Eukaryota</v>
          </cell>
          <cell r="H851" t="str">
            <v xml:space="preserve"> Viridiplantae</v>
          </cell>
        </row>
        <row r="852">
          <cell r="B852" t="str">
            <v>A0A0V0QA29</v>
          </cell>
          <cell r="C852" t="str">
            <v xml:space="preserve"> Pseudocohnilembus persalinus (Ciliate).</v>
          </cell>
          <cell r="E852" t="str">
            <v xml:space="preserve"> NCBI_TaxID=266149 {ECO:0000313|EMBL:KRW99024.1, ECO:0000313|Proteomes:UP000054937};</v>
          </cell>
          <cell r="G852" t="str">
            <v>Eukaryota</v>
          </cell>
          <cell r="H852" t="str">
            <v xml:space="preserve"> Alveolata</v>
          </cell>
        </row>
        <row r="853">
          <cell r="B853" t="str">
            <v>A0A0V0R8B5</v>
          </cell>
          <cell r="C853" t="str">
            <v xml:space="preserve"> Pseudocohnilembus persalinus (Ciliate).</v>
          </cell>
          <cell r="E853" t="str">
            <v xml:space="preserve"> NCBI_TaxID=266149 {ECO:0000313|EMBL:KRX10731.1, ECO:0000313|Proteomes:UP000054937};</v>
          </cell>
          <cell r="G853" t="str">
            <v>Eukaryota</v>
          </cell>
          <cell r="H853" t="str">
            <v xml:space="preserve"> Alveolata</v>
          </cell>
        </row>
        <row r="854">
          <cell r="B854" t="str">
            <v>A0A0V0RM42</v>
          </cell>
          <cell r="C854" t="str">
            <v xml:space="preserve"> Trichinella nelsoni.</v>
          </cell>
          <cell r="E854" t="str">
            <v xml:space="preserve"> NCBI_TaxID=6336 {ECO:0000313|EMBL:KRX15532.1, ECO:0000313|Proteomes:UP000054630};</v>
          </cell>
          <cell r="G854" t="str">
            <v>Eukaryota</v>
          </cell>
          <cell r="H854" t="str">
            <v xml:space="preserve"> Metazoa</v>
          </cell>
        </row>
        <row r="855">
          <cell r="B855" t="str">
            <v>A0A0V0RM44</v>
          </cell>
          <cell r="C855" t="str">
            <v xml:space="preserve"> Trichinella nelsoni.</v>
          </cell>
          <cell r="E855" t="str">
            <v xml:space="preserve"> NCBI_TaxID=6336 {ECO:0000313|EMBL:KRX15533.1, ECO:0000313|Proteomes:UP000054630};</v>
          </cell>
          <cell r="G855" t="str">
            <v>Eukaryota</v>
          </cell>
          <cell r="H855" t="str">
            <v xml:space="preserve"> Metazoa</v>
          </cell>
        </row>
        <row r="856">
          <cell r="B856" t="str">
            <v>A0A0V0SHD1</v>
          </cell>
          <cell r="C856" t="str">
            <v xml:space="preserve"> Trichinella nelsoni.</v>
          </cell>
          <cell r="E856" t="str">
            <v xml:space="preserve"> NCBI_TaxID=6336 {ECO:0000313|EMBL:KRX25717.1, ECO:0000313|Proteomes:UP000054630};</v>
          </cell>
          <cell r="G856" t="str">
            <v>Eukaryota</v>
          </cell>
          <cell r="H856" t="str">
            <v xml:space="preserve"> Metazoa</v>
          </cell>
        </row>
        <row r="857">
          <cell r="B857" t="str">
            <v>A0A0V0TTC5</v>
          </cell>
          <cell r="C857" t="str">
            <v xml:space="preserve"> Trichinella murrelli.</v>
          </cell>
          <cell r="E857" t="str">
            <v xml:space="preserve"> NCBI_TaxID=144512 {ECO:0000313|EMBL:KRX42282.1, ECO:0000313|Proteomes:UP000055048};</v>
          </cell>
          <cell r="G857" t="str">
            <v>Eukaryota</v>
          </cell>
          <cell r="H857" t="str">
            <v xml:space="preserve"> Metazoa</v>
          </cell>
        </row>
        <row r="858">
          <cell r="B858" t="str">
            <v>A0A0V0TTH5</v>
          </cell>
          <cell r="C858" t="str">
            <v xml:space="preserve"> Trichinella murrelli.</v>
          </cell>
          <cell r="E858" t="str">
            <v xml:space="preserve"> NCBI_TaxID=144512 {ECO:0000313|EMBL:KRX42283.1, ECO:0000313|Proteomes:UP000055048};</v>
          </cell>
          <cell r="G858" t="str">
            <v>Eukaryota</v>
          </cell>
          <cell r="H858" t="str">
            <v xml:space="preserve"> Metazoa</v>
          </cell>
        </row>
        <row r="859">
          <cell r="B859" t="str">
            <v>A0A0V0UIE6</v>
          </cell>
          <cell r="C859" t="str">
            <v xml:space="preserve"> Trichinella murrelli.</v>
          </cell>
          <cell r="E859" t="str">
            <v xml:space="preserve"> NCBI_TaxID=144512 {ECO:0000313|EMBL:KRX50856.1, ECO:0000313|Proteomes:UP000055048};</v>
          </cell>
          <cell r="G859" t="str">
            <v>Eukaryota</v>
          </cell>
          <cell r="H859" t="str">
            <v xml:space="preserve"> Metazoa</v>
          </cell>
        </row>
        <row r="860">
          <cell r="B860" t="str">
            <v>A0A0V0UJ79</v>
          </cell>
          <cell r="C860" t="str">
            <v xml:space="preserve"> Trichinella murrelli.</v>
          </cell>
          <cell r="E860" t="str">
            <v xml:space="preserve"> NCBI_TaxID=144512 {ECO:0000313|EMBL:KRX50855.1, ECO:0000313|Proteomes:UP000055048};</v>
          </cell>
          <cell r="G860" t="str">
            <v>Eukaryota</v>
          </cell>
          <cell r="H860" t="str">
            <v xml:space="preserve"> Metazoa</v>
          </cell>
        </row>
        <row r="861">
          <cell r="B861" t="str">
            <v>A0A0V0VEB1</v>
          </cell>
          <cell r="C861" t="str">
            <v xml:space="preserve"> Trichinella sp. T9.</v>
          </cell>
          <cell r="E861" t="str">
            <v xml:space="preserve"> NCBI_TaxID=181606 {ECO:0000313|EMBL:KRX61870.1, ECO:0000313|Proteomes:UP000054681};</v>
          </cell>
          <cell r="G861" t="str">
            <v>Eukaryota</v>
          </cell>
          <cell r="H861" t="str">
            <v xml:space="preserve"> Metazoa</v>
          </cell>
        </row>
        <row r="862">
          <cell r="B862" t="str">
            <v>A0A0V0VF64</v>
          </cell>
          <cell r="C862" t="str">
            <v xml:space="preserve"> Trichinella sp. T9.</v>
          </cell>
          <cell r="E862" t="str">
            <v xml:space="preserve"> NCBI_TaxID=181606 {ECO:0000313|EMBL:KRX61869.1, ECO:0000313|Proteomes:UP000054681};</v>
          </cell>
          <cell r="G862" t="str">
            <v>Eukaryota</v>
          </cell>
          <cell r="H862" t="str">
            <v xml:space="preserve"> Metazoa</v>
          </cell>
        </row>
        <row r="863">
          <cell r="B863" t="str">
            <v>A0A0V0VYD6</v>
          </cell>
          <cell r="C863" t="str">
            <v xml:space="preserve"> Trichinella sp. T9.</v>
          </cell>
          <cell r="E863" t="str">
            <v xml:space="preserve"> NCBI_TaxID=181606 {ECO:0000313|EMBL:KRX68466.1, ECO:0000313|Proteomes:UP000054681};</v>
          </cell>
          <cell r="G863" t="str">
            <v>Eukaryota</v>
          </cell>
          <cell r="H863" t="str">
            <v xml:space="preserve"> Metazoa</v>
          </cell>
        </row>
        <row r="864">
          <cell r="B864" t="str">
            <v>A0A0V0VYF6</v>
          </cell>
          <cell r="C864" t="str">
            <v xml:space="preserve"> Trichinella sp. T9.</v>
          </cell>
          <cell r="E864" t="str">
            <v xml:space="preserve"> NCBI_TaxID=181606 {ECO:0000313|EMBL:KRX68465.1, ECO:0000313|Proteomes:UP000054681};</v>
          </cell>
          <cell r="G864" t="str">
            <v>Eukaryota</v>
          </cell>
          <cell r="H864" t="str">
            <v xml:space="preserve"> Metazoa</v>
          </cell>
        </row>
        <row r="865">
          <cell r="B865" t="str">
            <v>A0A0V0VZ68</v>
          </cell>
          <cell r="C865" t="str">
            <v xml:space="preserve"> Trichinella sp. T9.</v>
          </cell>
          <cell r="E865" t="str">
            <v xml:space="preserve"> NCBI_TaxID=181606 {ECO:0000313|EMBL:KRX68467.1, ECO:0000313|Proteomes:UP000054681};</v>
          </cell>
          <cell r="G865" t="str">
            <v>Eukaryota</v>
          </cell>
          <cell r="H865" t="str">
            <v xml:space="preserve"> Metazoa</v>
          </cell>
        </row>
        <row r="866">
          <cell r="B866" t="str">
            <v>A0A0V0WEH5</v>
          </cell>
          <cell r="C866" t="str">
            <v xml:space="preserve"> Trichinella sp. T6.</v>
          </cell>
          <cell r="E866" t="str">
            <v xml:space="preserve"> NCBI_TaxID=92179 {ECO:0000313|EMBL:KRX74276.1, ECO:0000313|Proteomes:UP000054673};</v>
          </cell>
          <cell r="G866" t="str">
            <v>Eukaryota</v>
          </cell>
          <cell r="H866" t="str">
            <v xml:space="preserve"> Metazoa</v>
          </cell>
        </row>
        <row r="867">
          <cell r="B867" t="str">
            <v>A0A0V0WGH1</v>
          </cell>
          <cell r="C867" t="str">
            <v xml:space="preserve"> Trichinella sp. T6.</v>
          </cell>
          <cell r="E867" t="str">
            <v xml:space="preserve"> NCBI_TaxID=92179 {ECO:0000313|EMBL:KRX74275.1, ECO:0000313|Proteomes:UP000054673};</v>
          </cell>
          <cell r="G867" t="str">
            <v>Eukaryota</v>
          </cell>
          <cell r="H867" t="str">
            <v xml:space="preserve"> Metazoa</v>
          </cell>
        </row>
        <row r="868">
          <cell r="B868" t="str">
            <v>A0A0V0X3Q8</v>
          </cell>
          <cell r="C868" t="str">
            <v xml:space="preserve"> Trichinella sp. T6.</v>
          </cell>
          <cell r="E868" t="str">
            <v xml:space="preserve"> NCBI_TaxID=92179 {ECO:0000313|EMBL:KRX82666.1, ECO:0000313|Proteomes:UP000054673};</v>
          </cell>
          <cell r="G868" t="str">
            <v>Eukaryota</v>
          </cell>
          <cell r="H868" t="str">
            <v xml:space="preserve"> Metazoa</v>
          </cell>
        </row>
        <row r="869">
          <cell r="B869" t="str">
            <v>A0A0V0X3V8</v>
          </cell>
          <cell r="C869" t="str">
            <v xml:space="preserve"> Trichinella sp. T6.</v>
          </cell>
          <cell r="E869" t="str">
            <v xml:space="preserve"> NCBI_TaxID=92179 {ECO:0000313|EMBL:KRX82665.1, ECO:0000313|Proteomes:UP000054673};</v>
          </cell>
          <cell r="G869" t="str">
            <v>Eukaryota</v>
          </cell>
          <cell r="H869" t="str">
            <v xml:space="preserve"> Metazoa</v>
          </cell>
        </row>
        <row r="870">
          <cell r="B870" t="str">
            <v>A0A0V0XUH6</v>
          </cell>
          <cell r="C870" t="str">
            <v xml:space="preserve"> Trichinella pseudospiralis (Parasitic roundworm).</v>
          </cell>
          <cell r="E870" t="str">
            <v xml:space="preserve"> NCBI_TaxID=6337 {ECO:0000313|EMBL:KRX91458.1, ECO:0000313|Proteomes:UP000054815};</v>
          </cell>
          <cell r="G870" t="str">
            <v>Eukaryota</v>
          </cell>
          <cell r="H870" t="str">
            <v xml:space="preserve"> Metazoa</v>
          </cell>
        </row>
        <row r="871">
          <cell r="B871" t="str">
            <v>A0A0V0YHV1</v>
          </cell>
          <cell r="C871" t="str">
            <v xml:space="preserve"> Trichinella pseudospiralis (Parasitic roundworm).</v>
          </cell>
          <cell r="E871" t="str">
            <v xml:space="preserve"> NCBI_TaxID=6337 {ECO:0000313|EMBL:KRX99786.1, ECO:0000313|Proteomes:UP000054815};</v>
          </cell>
          <cell r="G871" t="str">
            <v>Eukaryota</v>
          </cell>
          <cell r="H871" t="str">
            <v xml:space="preserve"> Metazoa</v>
          </cell>
        </row>
        <row r="872">
          <cell r="B872" t="str">
            <v>A0A0V0ZTR2</v>
          </cell>
          <cell r="C872" t="str">
            <v xml:space="preserve"> Trichinella patagoniensis.</v>
          </cell>
          <cell r="E872" t="str">
            <v xml:space="preserve"> NCBI_TaxID=990121 {ECO:0000313|EMBL:KRY15871.1, ECO:0000313|Proteomes:UP000054783};</v>
          </cell>
          <cell r="G872" t="str">
            <v>Eukaryota</v>
          </cell>
          <cell r="H872" t="str">
            <v xml:space="preserve"> Metazoa</v>
          </cell>
        </row>
        <row r="873">
          <cell r="B873" t="str">
            <v>A0A0V0ZU78</v>
          </cell>
          <cell r="C873" t="str">
            <v xml:space="preserve"> Trichinella patagoniensis.</v>
          </cell>
          <cell r="E873" t="str">
            <v xml:space="preserve"> NCBI_TaxID=990121 {ECO:0000313|EMBL:KRY16304.1, ECO:0000313|Proteomes:UP000054783};</v>
          </cell>
          <cell r="G873" t="str">
            <v>Eukaryota</v>
          </cell>
          <cell r="H873" t="str">
            <v xml:space="preserve"> Metazoa</v>
          </cell>
        </row>
        <row r="874">
          <cell r="B874" t="str">
            <v>A0A0V0ZUL8</v>
          </cell>
          <cell r="C874" t="str">
            <v xml:space="preserve"> Trichinella patagoniensis.</v>
          </cell>
          <cell r="E874" t="str">
            <v xml:space="preserve"> NCBI_TaxID=990121 {ECO:0000313|EMBL:KRY15870.1, ECO:0000313|Proteomes:UP000054783};</v>
          </cell>
          <cell r="G874" t="str">
            <v>Eukaryota</v>
          </cell>
          <cell r="H874" t="str">
            <v xml:space="preserve"> Metazoa</v>
          </cell>
        </row>
        <row r="875">
          <cell r="B875" t="str">
            <v>A0A0V0ZUY0</v>
          </cell>
          <cell r="C875" t="str">
            <v xml:space="preserve"> Trichinella patagoniensis.</v>
          </cell>
          <cell r="E875" t="str">
            <v xml:space="preserve"> NCBI_TaxID=990121 {ECO:0000313|EMBL:KRY16303.1, ECO:0000313|Proteomes:UP000054783};</v>
          </cell>
          <cell r="G875" t="str">
            <v>Eukaryota</v>
          </cell>
          <cell r="H875" t="str">
            <v xml:space="preserve"> Metazoa</v>
          </cell>
        </row>
        <row r="876">
          <cell r="B876" t="str">
            <v>A0A0V1CYA8</v>
          </cell>
          <cell r="C876" t="str">
            <v xml:space="preserve"> Trichinella britovi (Parasitic roundworm).</v>
          </cell>
          <cell r="E876" t="str">
            <v xml:space="preserve"> NCBI_TaxID=45882 {ECO:0000313|EMBL:KRY54225.1, ECO:0000313|Proteomes:UP000054653};</v>
          </cell>
          <cell r="G876" t="str">
            <v>Eukaryota</v>
          </cell>
          <cell r="H876" t="str">
            <v xml:space="preserve"> Metazoa</v>
          </cell>
        </row>
        <row r="877">
          <cell r="B877" t="str">
            <v>A0A0V1CYF6</v>
          </cell>
          <cell r="C877" t="str">
            <v xml:space="preserve"> Trichinella britovi (Parasitic roundworm).</v>
          </cell>
          <cell r="E877" t="str">
            <v xml:space="preserve"> NCBI_TaxID=45882 {ECO:0000313|EMBL:KRY54226.1, ECO:0000313|Proteomes:UP000054653};</v>
          </cell>
          <cell r="G877" t="str">
            <v>Eukaryota</v>
          </cell>
          <cell r="H877" t="str">
            <v xml:space="preserve"> Metazoa</v>
          </cell>
        </row>
        <row r="878">
          <cell r="B878" t="str">
            <v>A0A0V1DHJ1</v>
          </cell>
          <cell r="C878" t="str">
            <v xml:space="preserve"> Trichinella britovi (Parasitic roundworm).</v>
          </cell>
          <cell r="E878" t="str">
            <v xml:space="preserve"> NCBI_TaxID=45882 {ECO:0000313|EMBL:KRY60949.1, ECO:0000313|Proteomes:UP000054653};</v>
          </cell>
          <cell r="G878" t="str">
            <v>Eukaryota</v>
          </cell>
          <cell r="H878" t="str">
            <v xml:space="preserve"> Metazoa</v>
          </cell>
        </row>
        <row r="879">
          <cell r="B879" t="str">
            <v>A0A0V1DHY2</v>
          </cell>
          <cell r="C879" t="str">
            <v xml:space="preserve"> Trichinella britovi (Parasitic roundworm).</v>
          </cell>
          <cell r="E879" t="str">
            <v xml:space="preserve"> NCBI_TaxID=45882 {ECO:0000313|EMBL:KRY60950.1, ECO:0000313|Proteomes:UP000054653};</v>
          </cell>
          <cell r="G879" t="str">
            <v>Eukaryota</v>
          </cell>
          <cell r="H879" t="str">
            <v xml:space="preserve"> Metazoa</v>
          </cell>
        </row>
        <row r="880">
          <cell r="B880" t="str">
            <v>A0A0V1FBI6</v>
          </cell>
          <cell r="C880" t="str">
            <v xml:space="preserve"> Trichinella pseudospiralis (Parasitic roundworm).</v>
          </cell>
          <cell r="E880" t="str">
            <v xml:space="preserve"> NCBI_TaxID=6337 {ECO:0000313|EMBL:KRY83151.1, ECO:0000313|Proteomes:UP000054995};</v>
          </cell>
          <cell r="G880" t="str">
            <v>Eukaryota</v>
          </cell>
          <cell r="H880" t="str">
            <v xml:space="preserve"> Metazoa</v>
          </cell>
        </row>
        <row r="881">
          <cell r="B881" t="str">
            <v>A0A0V1H6J6</v>
          </cell>
          <cell r="C881" t="str">
            <v xml:space="preserve"> Trichinella zimbabwensis.</v>
          </cell>
          <cell r="E881" t="str">
            <v xml:space="preserve"> NCBI_TaxID=268475 {ECO:0000313|EMBL:KRZ06424.1, ECO:0000313|Proteomes:UP000055024};</v>
          </cell>
          <cell r="G881" t="str">
            <v>Eukaryota</v>
          </cell>
          <cell r="H881" t="str">
            <v xml:space="preserve"> Metazoa</v>
          </cell>
        </row>
        <row r="882">
          <cell r="B882" t="str">
            <v>A0A0V1I850</v>
          </cell>
          <cell r="C882" t="str">
            <v xml:space="preserve"> Trichinella zimbabwensis.</v>
          </cell>
          <cell r="E882" t="str">
            <v xml:space="preserve"> NCBI_TaxID=268475 {ECO:0000313|EMBL:KRZ19033.1, ECO:0000313|Proteomes:UP000055024};</v>
          </cell>
          <cell r="G882" t="str">
            <v>Eukaryota</v>
          </cell>
          <cell r="H882" t="str">
            <v xml:space="preserve"> Metazoa</v>
          </cell>
        </row>
        <row r="883">
          <cell r="B883" t="str">
            <v>A0A0V1I860</v>
          </cell>
          <cell r="C883" t="str">
            <v xml:space="preserve"> Trichinella zimbabwensis.</v>
          </cell>
          <cell r="E883" t="str">
            <v xml:space="preserve"> NCBI_TaxID=268475 {ECO:0000313|EMBL:KRZ19034.1, ECO:0000313|Proteomes:UP000055024};</v>
          </cell>
          <cell r="G883" t="str">
            <v>Eukaryota</v>
          </cell>
          <cell r="H883" t="str">
            <v xml:space="preserve"> Metazoa</v>
          </cell>
        </row>
        <row r="884">
          <cell r="B884" t="str">
            <v>A0A0V1KWF5</v>
          </cell>
          <cell r="C884" t="str">
            <v xml:space="preserve"> Trichinella nativa.</v>
          </cell>
          <cell r="E884" t="str">
            <v xml:space="preserve"> NCBI_TaxID=6335 {ECO:0000313|EMBL:KRZ51664.1, ECO:0000313|Proteomes:UP000054721};</v>
          </cell>
          <cell r="G884" t="str">
            <v>Eukaryota</v>
          </cell>
          <cell r="H884" t="str">
            <v xml:space="preserve"> Metazoa</v>
          </cell>
        </row>
        <row r="885">
          <cell r="B885" t="str">
            <v>A0A0V1L0H9</v>
          </cell>
          <cell r="C885" t="str">
            <v xml:space="preserve"> Trichinella nativa.</v>
          </cell>
          <cell r="E885" t="str">
            <v xml:space="preserve"> NCBI_TaxID=6335 {ECO:0000313|EMBL:KRZ53082.1, ECO:0000313|Proteomes:UP000054721};</v>
          </cell>
          <cell r="G885" t="str">
            <v>Eukaryota</v>
          </cell>
          <cell r="H885" t="str">
            <v xml:space="preserve"> Metazoa</v>
          </cell>
        </row>
        <row r="886">
          <cell r="B886" t="str">
            <v>A0A0V1L0I6</v>
          </cell>
          <cell r="C886" t="str">
            <v xml:space="preserve"> Trichinella nativa.</v>
          </cell>
          <cell r="E886" t="str">
            <v xml:space="preserve"> NCBI_TaxID=6335 {ECO:0000313|EMBL:KRZ53081.1, ECO:0000313|Proteomes:UP000054721};</v>
          </cell>
          <cell r="G886" t="str">
            <v>Eukaryota</v>
          </cell>
          <cell r="H886" t="str">
            <v xml:space="preserve"> Metazoa</v>
          </cell>
        </row>
        <row r="887">
          <cell r="B887" t="str">
            <v>A0A0V1M8S9</v>
          </cell>
          <cell r="C887" t="str">
            <v xml:space="preserve"> Trichinella papuae.</v>
          </cell>
          <cell r="E887" t="str">
            <v xml:space="preserve"> NCBI_TaxID=268474 {ECO:0000313|EMBL:KRZ68044.1, ECO:0000313|Proteomes:UP000054843};</v>
          </cell>
          <cell r="G887" t="str">
            <v>Eukaryota</v>
          </cell>
          <cell r="H887" t="str">
            <v xml:space="preserve"> Metazoa</v>
          </cell>
        </row>
        <row r="888">
          <cell r="B888" t="str">
            <v>A0A0V1MJV3</v>
          </cell>
          <cell r="C888" t="str">
            <v xml:space="preserve"> Trichinella papuae.</v>
          </cell>
          <cell r="E888" t="str">
            <v xml:space="preserve"> NCBI_TaxID=268474 {ECO:0000313|EMBL:KRZ71941.1, ECO:0000313|Proteomes:UP000054843};</v>
          </cell>
          <cell r="G888" t="str">
            <v>Eukaryota</v>
          </cell>
          <cell r="H888" t="str">
            <v xml:space="preserve"> Metazoa</v>
          </cell>
        </row>
        <row r="889">
          <cell r="B889" t="str">
            <v>A0A0V1P4R9</v>
          </cell>
          <cell r="C889" t="str">
            <v xml:space="preserve"> Trichinella sp. T8.</v>
          </cell>
          <cell r="E889" t="str">
            <v xml:space="preserve"> NCBI_TaxID=92180 {ECO:0000313|EMBL:KRZ91176.1, ECO:0000313|Proteomes:UP000054924};</v>
          </cell>
          <cell r="G889" t="str">
            <v>Eukaryota</v>
          </cell>
          <cell r="H889" t="str">
            <v xml:space="preserve"> Metazoa</v>
          </cell>
        </row>
        <row r="890">
          <cell r="B890" t="str">
            <v>A0A0V1P4T4</v>
          </cell>
          <cell r="C890" t="str">
            <v xml:space="preserve"> Trichinella sp. T8.</v>
          </cell>
          <cell r="E890" t="str">
            <v xml:space="preserve"> NCBI_TaxID=92180 {ECO:0000313|EMBL:KRZ91175.1, ECO:0000313|Proteomes:UP000054924};</v>
          </cell>
          <cell r="G890" t="str">
            <v>Eukaryota</v>
          </cell>
          <cell r="H890" t="str">
            <v xml:space="preserve"> Metazoa</v>
          </cell>
        </row>
        <row r="891">
          <cell r="B891" t="str">
            <v>A0A0V1PJ99</v>
          </cell>
          <cell r="C891" t="str">
            <v xml:space="preserve"> Trichinella sp. T8.</v>
          </cell>
          <cell r="E891" t="str">
            <v xml:space="preserve"> NCBI_TaxID=92180 {ECO:0000313|EMBL:KRZ96310.1, ECO:0000313|Proteomes:UP000054924};</v>
          </cell>
          <cell r="G891" t="str">
            <v>Eukaryota</v>
          </cell>
          <cell r="H891" t="str">
            <v xml:space="preserve"> Metazoa</v>
          </cell>
        </row>
        <row r="892">
          <cell r="B892" t="str">
            <v>A0A0V1PJF6</v>
          </cell>
          <cell r="C892" t="str">
            <v xml:space="preserve"> Trichinella sp. T8.</v>
          </cell>
          <cell r="E892" t="str">
            <v xml:space="preserve"> NCBI_TaxID=92180 {ECO:0000313|EMBL:KRZ96309.1, ECO:0000313|Proteomes:UP000054924};</v>
          </cell>
          <cell r="G892" t="str">
            <v>Eukaryota</v>
          </cell>
          <cell r="H892" t="str">
            <v xml:space="preserve"> Metazoa</v>
          </cell>
        </row>
        <row r="893">
          <cell r="B893" t="str">
            <v>A0A0W0F261</v>
          </cell>
          <cell r="C893" t="str">
            <v xml:space="preserve"> Moniliophthora roreri.</v>
          </cell>
          <cell r="E893" t="str">
            <v xml:space="preserve"> NCBI_TaxID=221103 {ECO:0000313|EMBL:KTB30360.1, ECO:0000313|Proteomes:UP000054988};</v>
          </cell>
          <cell r="G893" t="str">
            <v>Eukaryota</v>
          </cell>
          <cell r="H893" t="str">
            <v xml:space="preserve"> Fungi</v>
          </cell>
        </row>
        <row r="894">
          <cell r="B894" t="str">
            <v>A0A0W0F9C5</v>
          </cell>
          <cell r="C894" t="str">
            <v xml:space="preserve"> Moniliophthora roreri.</v>
          </cell>
          <cell r="E894" t="str">
            <v xml:space="preserve"> NCBI_TaxID=221103 {ECO:0000313|EMBL:KTB32865.1, ECO:0000313|Proteomes:UP000054988};</v>
          </cell>
          <cell r="G894" t="str">
            <v>Eukaryota</v>
          </cell>
          <cell r="H894" t="str">
            <v xml:space="preserve"> Fungi</v>
          </cell>
        </row>
        <row r="895">
          <cell r="B895" t="str">
            <v>A0A0W4ZF99</v>
          </cell>
          <cell r="C895" t="str">
            <v xml:space="preserve"> Pneumocystis carinii (strain B80) (Rat pneumocystis pneumonia agent) (Pneumocystis carinii f. sp. carinii).</v>
          </cell>
          <cell r="E895" t="str">
            <v xml:space="preserve"> NCBI_TaxID=1408658 {ECO:0000313|EMBL:KTW27040.1, ECO:0000313|Proteomes:UP000054454};</v>
          </cell>
          <cell r="G895" t="str">
            <v>Eukaryota</v>
          </cell>
          <cell r="H895" t="str">
            <v xml:space="preserve"> Fungi</v>
          </cell>
        </row>
        <row r="896">
          <cell r="B896" t="str">
            <v>A0A0W4ZJK1</v>
          </cell>
          <cell r="C896" t="str">
            <v xml:space="preserve"> Pneumocystis carinii (strain B80) (Rat pneumocystis pneumonia agent) (Pneumocystis carinii f. sp. carinii).</v>
          </cell>
          <cell r="E896" t="str">
            <v xml:space="preserve"> NCBI_TaxID=1408658 {ECO:0000313|EMBL:KTW28536.1, ECO:0000313|Proteomes:UP000054454};</v>
          </cell>
          <cell r="G896" t="str">
            <v>Eukaryota</v>
          </cell>
          <cell r="H896" t="str">
            <v xml:space="preserve"> Fungi</v>
          </cell>
        </row>
        <row r="897">
          <cell r="B897" t="str">
            <v>A0A0W4ZJT3</v>
          </cell>
          <cell r="C897" t="str">
            <v xml:space="preserve"> Pneumocystis jirovecii (strain RU7) (Human pneumocystis pneumonia agent).</v>
          </cell>
          <cell r="E897" t="str">
            <v xml:space="preserve"> NCBI_TaxID=1408657 {ECO:0000313|EMBL:KTW28644.1, ECO:0000313|Proteomes:UP000053447};</v>
          </cell>
          <cell r="G897" t="str">
            <v>Eukaryota</v>
          </cell>
          <cell r="H897" t="str">
            <v xml:space="preserve"> Fungi</v>
          </cell>
        </row>
        <row r="898">
          <cell r="B898" t="str">
            <v>A0A0W4ZS75</v>
          </cell>
          <cell r="C898" t="str">
            <v xml:space="preserve"> Pneumocystis jirovecii (strain RU7) (Human pneumocystis pneumonia agent).</v>
          </cell>
          <cell r="E898" t="str">
            <v xml:space="preserve"> NCBI_TaxID=1408657 {ECO:0000313|EMBL:KTW31189.1, ECO:0000313|Proteomes:UP000053447};</v>
          </cell>
          <cell r="G898" t="str">
            <v>Eukaryota</v>
          </cell>
          <cell r="H898" t="str">
            <v xml:space="preserve"> Fungi</v>
          </cell>
        </row>
        <row r="899">
          <cell r="B899" t="str">
            <v>A0A0W8B3J4</v>
          </cell>
          <cell r="C899" t="str">
            <v xml:space="preserve"> Phytophthora nicotianae (Buckeye rot agent).</v>
          </cell>
          <cell r="E899" t="str">
            <v xml:space="preserve"> NCBI_TaxID=4790 {ECO:0000313|EMBL:KUF66355.1, ECO:0000313|Proteomes:UP000052943};</v>
          </cell>
          <cell r="G899" t="str">
            <v>Eukaryota</v>
          </cell>
          <cell r="H899" t="str">
            <v xml:space="preserve"> Stramenopiles</v>
          </cell>
        </row>
        <row r="900">
          <cell r="B900" t="str">
            <v>A0A0W8C4Q7</v>
          </cell>
          <cell r="C900" t="str">
            <v xml:space="preserve"> Phytophthora nicotianae (Buckeye rot agent).</v>
          </cell>
          <cell r="E900" t="str">
            <v xml:space="preserve"> NCBI_TaxID=4790 {ECO:0000313|EMBL:KUF79041.1, ECO:0000313|Proteomes:UP000052943};</v>
          </cell>
          <cell r="G900" t="str">
            <v>Eukaryota</v>
          </cell>
          <cell r="H900" t="str">
            <v xml:space="preserve"> Stramenopiles</v>
          </cell>
        </row>
        <row r="901">
          <cell r="B901" t="str">
            <v>A0A0W8DJ27</v>
          </cell>
          <cell r="C901" t="str">
            <v xml:space="preserve"> Phytophthora nicotianae (Buckeye rot agent).</v>
          </cell>
          <cell r="E901" t="str">
            <v xml:space="preserve"> NCBI_TaxID=4790 {ECO:0000313|EMBL:KUF96188.1, ECO:0000313|Proteomes:UP000052943};</v>
          </cell>
          <cell r="G901" t="str">
            <v>Eukaryota</v>
          </cell>
          <cell r="H901" t="str">
            <v xml:space="preserve"> Stramenopiles</v>
          </cell>
        </row>
        <row r="902">
          <cell r="B902" t="str">
            <v>A0A100I9Y4</v>
          </cell>
          <cell r="C902" t="str">
            <v xml:space="preserve"> Aspergillus niger.</v>
          </cell>
          <cell r="E902" t="str">
            <v xml:space="preserve"> NCBI_TaxID=5061 {ECO:0000313|EMBL:GAQ37378.1, ECO:0000313|Proteomes:UP000068243};</v>
          </cell>
          <cell r="G902" t="str">
            <v>Eukaryota</v>
          </cell>
          <cell r="H902" t="str">
            <v xml:space="preserve"> Fungi</v>
          </cell>
        </row>
        <row r="903">
          <cell r="B903" t="str">
            <v>A0A101MA10</v>
          </cell>
          <cell r="C903" t="str">
            <v xml:space="preserve"> Penicillium freii.</v>
          </cell>
          <cell r="E903" t="str">
            <v xml:space="preserve"> NCBI_TaxID=48697 {ECO:0000313|EMBL:KUM56739.1, ECO:0000313|Proteomes:UP000055045};</v>
          </cell>
          <cell r="G903" t="str">
            <v>Eukaryota</v>
          </cell>
          <cell r="H903" t="str">
            <v xml:space="preserve"> Fungi</v>
          </cell>
        </row>
        <row r="904">
          <cell r="B904" t="str">
            <v>A0A101ME68</v>
          </cell>
          <cell r="C904" t="str">
            <v xml:space="preserve"> Penicillium freii.</v>
          </cell>
          <cell r="E904" t="str">
            <v xml:space="preserve"> NCBI_TaxID=48697 {ECO:0000313|EMBL:KUM58813.1, ECO:0000313|Proteomes:UP000055045};</v>
          </cell>
          <cell r="G904" t="str">
            <v>Eukaryota</v>
          </cell>
          <cell r="H904" t="str">
            <v xml:space="preserve"> Fungi</v>
          </cell>
        </row>
        <row r="905">
          <cell r="B905" t="str">
            <v>A0A109FEC3</v>
          </cell>
          <cell r="C905" t="str">
            <v xml:space="preserve"> Rhodotorula sp. JG-1b.</v>
          </cell>
          <cell r="E905" t="str">
            <v xml:space="preserve"> NCBI_TaxID=1305733 {ECO:0000313|EMBL:KWU42927.1, ECO:0000313|Proteomes:UP000062823};</v>
          </cell>
          <cell r="G905" t="str">
            <v>Eukaryota</v>
          </cell>
          <cell r="H905" t="str">
            <v xml:space="preserve"> Fungi</v>
          </cell>
        </row>
        <row r="906">
          <cell r="B906" t="str">
            <v>A0A109FNP5</v>
          </cell>
          <cell r="C906" t="str">
            <v xml:space="preserve"> Rhodotorula sp. JG-1b.</v>
          </cell>
          <cell r="E906" t="str">
            <v xml:space="preserve"> NCBI_TaxID=1305733 {ECO:0000313|EMBL:KWU47219.1, ECO:0000313|Proteomes:UP000062823};</v>
          </cell>
          <cell r="G906" t="str">
            <v>Eukaryota</v>
          </cell>
          <cell r="H906" t="str">
            <v xml:space="preserve"> Fungi</v>
          </cell>
        </row>
        <row r="907">
          <cell r="B907" t="str">
            <v>A0A117DZK5</v>
          </cell>
          <cell r="C907" t="str">
            <v xml:space="preserve"> Aspergillus niger.</v>
          </cell>
          <cell r="E907" t="str">
            <v xml:space="preserve"> NCBI_TaxID=5061 {ECO:0000313|EMBL:GAQ41165.1, ECO:0000313|Proteomes:UP000068243};</v>
          </cell>
          <cell r="G907" t="str">
            <v>Eukaryota</v>
          </cell>
          <cell r="H907" t="str">
            <v xml:space="preserve"> Fungi</v>
          </cell>
        </row>
        <row r="908">
          <cell r="B908" t="str">
            <v>A0A132A7N5</v>
          </cell>
          <cell r="C908" t="str">
            <v xml:space="preserve"> Sarcoptes scabiei (Itch mite) (Acarus scabiei).</v>
          </cell>
          <cell r="E908" t="str">
            <v xml:space="preserve"> NCBI_TaxID=52283 {ECO:0000313|EMBL:KPM06879.1, ECO:0000313|Proteomes:UP000070412};</v>
          </cell>
          <cell r="G908" t="str">
            <v>Eukaryota</v>
          </cell>
          <cell r="H908" t="str">
            <v xml:space="preserve"> Metazoa</v>
          </cell>
        </row>
        <row r="909">
          <cell r="B909" t="str">
            <v>A0A132ACB7</v>
          </cell>
          <cell r="C909" t="str">
            <v xml:space="preserve"> Sarcoptes scabiei (Itch mite) (Acarus scabiei).</v>
          </cell>
          <cell r="E909" t="str">
            <v xml:space="preserve"> NCBI_TaxID=52283 {ECO:0000313|EMBL:KPM08622.1, ECO:0000313|Proteomes:UP000070412};</v>
          </cell>
          <cell r="G909" t="str">
            <v>Eukaryota</v>
          </cell>
          <cell r="H909" t="str">
            <v xml:space="preserve"> Metazoa</v>
          </cell>
        </row>
        <row r="910">
          <cell r="B910" t="str">
            <v>A0A135LQB9</v>
          </cell>
          <cell r="C910" t="str">
            <v xml:space="preserve"> Penicillium patulum (Penicillium griseofulvum).</v>
          </cell>
          <cell r="E910" t="str">
            <v xml:space="preserve"> NCBI_TaxID=5078 {ECO:0000313|EMBL:KXG51168.1, ECO:0000313|Proteomes:UP000070168};</v>
          </cell>
          <cell r="G910" t="str">
            <v>Eukaryota</v>
          </cell>
          <cell r="H910" t="str">
            <v xml:space="preserve"> Fungi</v>
          </cell>
        </row>
        <row r="911">
          <cell r="B911" t="str">
            <v>A0A135LU60</v>
          </cell>
          <cell r="C911" t="str">
            <v xml:space="preserve"> Penicillium patulum (Penicillium griseofulvum).</v>
          </cell>
          <cell r="E911" t="str">
            <v xml:space="preserve"> NCBI_TaxID=5078 {ECO:0000313|EMBL:KXG52514.1, ECO:0000313|Proteomes:UP000070168};</v>
          </cell>
          <cell r="G911" t="str">
            <v>Eukaryota</v>
          </cell>
          <cell r="H911" t="str">
            <v xml:space="preserve"> Fungi</v>
          </cell>
        </row>
        <row r="912">
          <cell r="B912" t="str">
            <v>A0A135SSV7</v>
          </cell>
          <cell r="C912" t="str">
            <v xml:space="preserve"> Colletotrichum salicis.</v>
          </cell>
          <cell r="E912" t="str">
            <v xml:space="preserve"> NCBI_TaxID=1209931 {ECO:0000313|EMBL:KXH39009.1, ECO:0000313|Proteomes:UP000070121};</v>
          </cell>
          <cell r="G912" t="str">
            <v>Eukaryota</v>
          </cell>
          <cell r="H912" t="str">
            <v xml:space="preserve"> Fungi</v>
          </cell>
        </row>
        <row r="913">
          <cell r="B913" t="str">
            <v>A0A135SSY0</v>
          </cell>
          <cell r="C913" t="str">
            <v xml:space="preserve"> Colletotrichum nymphaeae SA-01.</v>
          </cell>
          <cell r="E913" t="str">
            <v xml:space="preserve"> NCBI_TaxID=1460502 {ECO:0000313|EMBL:KXH39024.1, ECO:0000313|Proteomes:UP000070054};</v>
          </cell>
          <cell r="G913" t="str">
            <v>Eukaryota</v>
          </cell>
          <cell r="H913" t="str">
            <v xml:space="preserve"> Fungi</v>
          </cell>
        </row>
        <row r="914">
          <cell r="B914" t="str">
            <v>A0A135T2P4</v>
          </cell>
          <cell r="C914" t="str">
            <v xml:space="preserve"> Colletotrichum nymphaeae SA-01.</v>
          </cell>
          <cell r="E914" t="str">
            <v xml:space="preserve"> NCBI_TaxID=1460502 {ECO:0000313|EMBL:KXH42412.1, ECO:0000313|Proteomes:UP000070054};</v>
          </cell>
          <cell r="G914" t="str">
            <v>Eukaryota</v>
          </cell>
          <cell r="H914" t="str">
            <v xml:space="preserve"> Fungi</v>
          </cell>
        </row>
        <row r="915">
          <cell r="B915" t="str">
            <v>A0A135U1D6</v>
          </cell>
          <cell r="C915" t="str">
            <v xml:space="preserve"> Colletotrichum salicis.</v>
          </cell>
          <cell r="E915" t="str">
            <v xml:space="preserve"> NCBI_TaxID=1209931 {ECO:0000313|EMBL:KXH54218.1, ECO:0000313|Proteomes:UP000070121};</v>
          </cell>
          <cell r="G915" t="str">
            <v>Eukaryota</v>
          </cell>
          <cell r="H915" t="str">
            <v xml:space="preserve"> Fungi</v>
          </cell>
        </row>
        <row r="916">
          <cell r="B916" t="str">
            <v>A0A136IS28</v>
          </cell>
          <cell r="C916" t="str">
            <v xml:space="preserve"> Microdochium bolleyi.</v>
          </cell>
          <cell r="E916" t="str">
            <v xml:space="preserve"> NCBI_TaxID=196109 {ECO:0000313|EMBL:KXJ87695.1, ECO:0000313|Proteomes:UP000070501};</v>
          </cell>
          <cell r="G916" t="str">
            <v>Eukaryota</v>
          </cell>
          <cell r="H916" t="str">
            <v xml:space="preserve"> Fungi</v>
          </cell>
        </row>
        <row r="917">
          <cell r="B917" t="str">
            <v>A0A136J715</v>
          </cell>
          <cell r="C917" t="str">
            <v xml:space="preserve"> Microdochium bolleyi.</v>
          </cell>
          <cell r="E917" t="str">
            <v xml:space="preserve"> NCBI_TaxID=196109 {ECO:0000313|EMBL:KXJ92978.1, ECO:0000313|Proteomes:UP000070501};</v>
          </cell>
          <cell r="G917" t="str">
            <v>Eukaryota</v>
          </cell>
          <cell r="H917" t="str">
            <v xml:space="preserve"> Fungi</v>
          </cell>
        </row>
        <row r="918">
          <cell r="B918" t="str">
            <v>A0A137P237</v>
          </cell>
          <cell r="C918" t="str">
            <v xml:space="preserve"> Conidiobolus coronatus (strain ATCC 28846 / CBS 209.66 / NRRL 28638) (Delacroixia coronata).</v>
          </cell>
          <cell r="E918" t="str">
            <v xml:space="preserve"> NCBI_TaxID=796925 {ECO:0000313|EMBL:KXN68959.1, ECO:0000313|Proteomes:UP000070444};</v>
          </cell>
          <cell r="G918" t="str">
            <v>Eukaryota</v>
          </cell>
          <cell r="H918" t="str">
            <v xml:space="preserve"> Fungi</v>
          </cell>
        </row>
        <row r="919">
          <cell r="B919" t="str">
            <v>A0A137P8P2</v>
          </cell>
          <cell r="C919" t="str">
            <v xml:space="preserve"> Conidiobolus coronatus (strain ATCC 28846 / CBS 209.66 / NRRL 28638) (Delacroixia coronata).</v>
          </cell>
          <cell r="E919" t="str">
            <v xml:space="preserve"> NCBI_TaxID=796925 {ECO:0000313|EMBL:KXN71378.1, ECO:0000313|Proteomes:UP000070444};</v>
          </cell>
          <cell r="G919" t="str">
            <v>Eukaryota</v>
          </cell>
          <cell r="H919" t="str">
            <v xml:space="preserve"> Fungi</v>
          </cell>
        </row>
        <row r="920">
          <cell r="B920" t="str">
            <v>A0A137PAX3</v>
          </cell>
          <cell r="C920" t="str">
            <v xml:space="preserve"> Conidiobolus coronatus (strain ATCC 28846 / CBS 209.66 / NRRL 28638) (Delacroixia coronata).</v>
          </cell>
          <cell r="E920" t="str">
            <v xml:space="preserve"> NCBI_TaxID=796925 {ECO:0000313|EMBL:KXN72126.1, ECO:0000313|Proteomes:UP000070444};</v>
          </cell>
          <cell r="G920" t="str">
            <v>Eukaryota</v>
          </cell>
          <cell r="H920" t="str">
            <v xml:space="preserve"> Fungi</v>
          </cell>
        </row>
        <row r="921">
          <cell r="B921" t="str">
            <v>A0A137Q6I7</v>
          </cell>
          <cell r="C921" t="str">
            <v xml:space="preserve"> Leucoagaricus sp. SymC.cos.</v>
          </cell>
          <cell r="E921" t="str">
            <v xml:space="preserve"> NCBI_TaxID=1714833 {ECO:0000313|EMBL:KXN82861.1, ECO:0000313|Proteomes:UP000070249};</v>
          </cell>
          <cell r="G921" t="str">
            <v>Eukaryota</v>
          </cell>
          <cell r="H921" t="str">
            <v xml:space="preserve"> Fungi</v>
          </cell>
        </row>
        <row r="922">
          <cell r="B922" t="str">
            <v>A0A137QPW1</v>
          </cell>
          <cell r="C922" t="str">
            <v xml:space="preserve"> Leucoagaricus sp. SymC.cos.</v>
          </cell>
          <cell r="E922" t="str">
            <v xml:space="preserve"> NCBI_TaxID=1714833 {ECO:0000313|EMBL:KXN89250.1, ECO:0000313|Proteomes:UP000070249};</v>
          </cell>
          <cell r="G922" t="str">
            <v>Eukaryota</v>
          </cell>
          <cell r="H922" t="str">
            <v xml:space="preserve"> Fungi</v>
          </cell>
        </row>
        <row r="923">
          <cell r="B923" t="str">
            <v>A0A139A872</v>
          </cell>
          <cell r="C923" t="str">
            <v xml:space="preserve"> Gonapodya prolifera JEL478.</v>
          </cell>
          <cell r="E923" t="str">
            <v xml:space="preserve"> NCBI_TaxID=1344416 {ECO:0000313|EMBL:KXS13011.1, ECO:0000313|Proteomes:UP000070544};</v>
          </cell>
          <cell r="G923" t="str">
            <v>Eukaryota</v>
          </cell>
          <cell r="H923" t="str">
            <v xml:space="preserve"> Fungi</v>
          </cell>
        </row>
        <row r="924">
          <cell r="B924" t="str">
            <v>A0A139AMI5</v>
          </cell>
          <cell r="C924" t="str">
            <v xml:space="preserve"> Gonapodya prolifera JEL478.</v>
          </cell>
          <cell r="E924" t="str">
            <v xml:space="preserve"> NCBI_TaxID=1344416 {ECO:0000313|EMBL:KXS17980.1, ECO:0000313|Proteomes:UP000070544};</v>
          </cell>
          <cell r="G924" t="str">
            <v>Eukaryota</v>
          </cell>
          <cell r="H924" t="str">
            <v xml:space="preserve"> Fungi</v>
          </cell>
        </row>
        <row r="925">
          <cell r="B925" t="str">
            <v>A0A139HSA9</v>
          </cell>
          <cell r="C925" t="str">
            <v xml:space="preserve"> Mycosphaerella eumusae.</v>
          </cell>
          <cell r="E925" t="str">
            <v xml:space="preserve"> NCBI_TaxID=321146 {ECO:0000313|EMBL:KXT05340.1, ECO:0000313|Proteomes:UP000070133};</v>
          </cell>
          <cell r="G925" t="str">
            <v>Eukaryota</v>
          </cell>
          <cell r="H925" t="str">
            <v xml:space="preserve"> Fungi</v>
          </cell>
        </row>
        <row r="926">
          <cell r="B926" t="str">
            <v>A0A139HWQ1</v>
          </cell>
          <cell r="C926" t="str">
            <v xml:space="preserve"> Mycosphaerella eumusae.</v>
          </cell>
          <cell r="E926" t="str">
            <v xml:space="preserve"> NCBI_TaxID=321146 {ECO:0000313|EMBL:KXT06894.1, ECO:0000313|Proteomes:UP000070133};</v>
          </cell>
          <cell r="G926" t="str">
            <v>Eukaryota</v>
          </cell>
          <cell r="H926" t="str">
            <v xml:space="preserve"> Fungi</v>
          </cell>
        </row>
        <row r="927">
          <cell r="B927" t="str">
            <v>A0A139IR51</v>
          </cell>
          <cell r="C927" t="str">
            <v xml:space="preserve"> Pseudocercospora musae.</v>
          </cell>
          <cell r="E927" t="str">
            <v xml:space="preserve"> NCBI_TaxID=113226 {ECO:0000313|EMBL:KXT17267.1, ECO:0000313|Proteomes:UP000073492};</v>
          </cell>
          <cell r="G927" t="str">
            <v>Eukaryota</v>
          </cell>
          <cell r="H927" t="str">
            <v xml:space="preserve"> Fungi</v>
          </cell>
        </row>
        <row r="928">
          <cell r="B928" t="str">
            <v>A0A150UYC7</v>
          </cell>
          <cell r="C928" t="str">
            <v xml:space="preserve"> Acidomyces richmondensis BFW.</v>
          </cell>
          <cell r="E928" t="str">
            <v xml:space="preserve"> NCBI_TaxID=766039 {ECO:0000313|EMBL:KYG43289.1, ECO:0000313|Proteomes:UP000075602};</v>
          </cell>
          <cell r="G928" t="str">
            <v>Eukaryota</v>
          </cell>
          <cell r="H928" t="str">
            <v xml:space="preserve"> Fungi</v>
          </cell>
        </row>
        <row r="929">
          <cell r="B929" t="str">
            <v>A0A150V0D2</v>
          </cell>
          <cell r="C929" t="str">
            <v xml:space="preserve"> Acidomyces richmondensis BFW.</v>
          </cell>
          <cell r="E929" t="str">
            <v xml:space="preserve"> NCBI_TaxID=766039 {ECO:0000313|EMBL:KYG43825.1, ECO:0000313|Proteomes:UP000075602};</v>
          </cell>
          <cell r="G929" t="str">
            <v>Eukaryota</v>
          </cell>
          <cell r="H929" t="str">
            <v xml:space="preserve"> Fungi</v>
          </cell>
        </row>
        <row r="930">
          <cell r="B930" t="str">
            <v>A0A151GML0</v>
          </cell>
          <cell r="C930" t="str">
            <v xml:space="preserve"> Drechmeria coniospora.</v>
          </cell>
          <cell r="E930" t="str">
            <v xml:space="preserve"> NCBI_TaxID=98403 {ECO:0000313|EMBL:KYK58336.1, ECO:0000313|Proteomes:UP000076580};</v>
          </cell>
          <cell r="G930" t="str">
            <v>Eukaryota</v>
          </cell>
          <cell r="H930" t="str">
            <v xml:space="preserve"> Fungi</v>
          </cell>
        </row>
        <row r="931">
          <cell r="B931" t="str">
            <v>A0A151GNG5</v>
          </cell>
          <cell r="C931" t="str">
            <v xml:space="preserve"> Drechmeria coniospora.</v>
          </cell>
          <cell r="E931" t="str">
            <v xml:space="preserve"> NCBI_TaxID=98403 {ECO:0000313|EMBL:KYK58664.1, ECO:0000313|Proteomes:UP000076580};</v>
          </cell>
          <cell r="G931" t="str">
            <v>Eukaryota</v>
          </cell>
          <cell r="H931" t="str">
            <v xml:space="preserve"> Fungi</v>
          </cell>
        </row>
        <row r="932">
          <cell r="B932" t="str">
            <v>A0A151M4P2</v>
          </cell>
          <cell r="C932" t="str">
            <v xml:space="preserve"> Alligator mississippiensis (American alligator).</v>
          </cell>
          <cell r="E932" t="str">
            <v xml:space="preserve"> NCBI_TaxID=8496 {ECO:0000313|EMBL:KYO19499.1};</v>
          </cell>
          <cell r="G932" t="str">
            <v>Eukaryota</v>
          </cell>
          <cell r="H932" t="str">
            <v xml:space="preserve"> Metazoa</v>
          </cell>
        </row>
        <row r="933">
          <cell r="B933" t="str">
            <v>A0A151M6Z4</v>
          </cell>
          <cell r="C933" t="str">
            <v xml:space="preserve"> Alligator mississippiensis (American alligator).</v>
          </cell>
          <cell r="E933" t="str">
            <v xml:space="preserve"> NCBI_TaxID=8496 {ECO:0000313|EMBL:KYO20277.1};</v>
          </cell>
          <cell r="G933" t="str">
            <v>Eukaryota</v>
          </cell>
          <cell r="H933" t="str">
            <v xml:space="preserve"> Metazoa</v>
          </cell>
        </row>
        <row r="934">
          <cell r="B934" t="str">
            <v>A0A151MSX8</v>
          </cell>
          <cell r="C934" t="str">
            <v xml:space="preserve"> Alligator mississippiensis (American alligator).</v>
          </cell>
          <cell r="E934" t="str">
            <v xml:space="preserve"> NCBI_TaxID=8496 {ECO:0000313|EMBL:KYO27612.1};</v>
          </cell>
          <cell r="G934" t="str">
            <v>Eukaryota</v>
          </cell>
          <cell r="H934" t="str">
            <v xml:space="preserve"> Metazoa</v>
          </cell>
        </row>
        <row r="935">
          <cell r="B935" t="str">
            <v>A0A151NDJ3</v>
          </cell>
          <cell r="C935" t="str">
            <v xml:space="preserve"> Alligator mississippiensis (American alligator).</v>
          </cell>
          <cell r="E935" t="str">
            <v xml:space="preserve"> NCBI_TaxID=8496 {ECO:0000313|EMBL:KYO34709.1};</v>
          </cell>
          <cell r="G935" t="str">
            <v>Eukaryota</v>
          </cell>
          <cell r="H935" t="str">
            <v xml:space="preserve"> Metazoa</v>
          </cell>
        </row>
        <row r="936">
          <cell r="B936" t="str">
            <v>A0A151PBF8</v>
          </cell>
          <cell r="C936" t="str">
            <v xml:space="preserve"> Alligator mississippiensis (American alligator).</v>
          </cell>
          <cell r="E936" t="str">
            <v xml:space="preserve"> NCBI_TaxID=8496 {ECO:0000313|EMBL:KYO46372.1};</v>
          </cell>
          <cell r="G936" t="str">
            <v>Eukaryota</v>
          </cell>
          <cell r="H936" t="str">
            <v xml:space="preserve"> Metazoa</v>
          </cell>
        </row>
        <row r="937">
          <cell r="B937" t="str">
            <v>A0A151S1K8</v>
          </cell>
          <cell r="C937" t="str">
            <v xml:space="preserve"> Cajanus cajan (Pigeon pea) (Cajanus indicus).</v>
          </cell>
          <cell r="E937" t="str">
            <v xml:space="preserve"> NCBI_TaxID=3821 {ECO:0000313|EMBL:KYP48669.1, ECO:0000313|Proteomes:UP000075243};</v>
          </cell>
          <cell r="G937" t="str">
            <v>Eukaryota</v>
          </cell>
          <cell r="H937" t="str">
            <v xml:space="preserve"> Viridiplantae</v>
          </cell>
        </row>
        <row r="938">
          <cell r="B938" t="str">
            <v>A0A151S561</v>
          </cell>
          <cell r="C938" t="str">
            <v xml:space="preserve"> Cajanus cajan (Pigeon pea) (Cajanus indicus).</v>
          </cell>
          <cell r="E938" t="str">
            <v xml:space="preserve"> NCBI_TaxID=3821 {ECO:0000313|EMBL:KYP49897.1, ECO:0000313|Proteomes:UP000075243};</v>
          </cell>
          <cell r="G938" t="str">
            <v>Eukaryota</v>
          </cell>
          <cell r="H938" t="str">
            <v xml:space="preserve"> Viridiplantae</v>
          </cell>
        </row>
        <row r="939">
          <cell r="B939" t="str">
            <v>A0A151S7F5</v>
          </cell>
          <cell r="C939" t="str">
            <v xml:space="preserve"> Cajanus cajan (Pigeon pea) (Cajanus indicus).</v>
          </cell>
          <cell r="E939" t="str">
            <v xml:space="preserve"> NCBI_TaxID=3821 {ECO:0000313|EMBL:KYP50709.1, ECO:0000313|Proteomes:UP000075243};</v>
          </cell>
          <cell r="G939" t="str">
            <v>Eukaryota</v>
          </cell>
          <cell r="H939" t="str">
            <v xml:space="preserve"> Viridiplantae</v>
          </cell>
        </row>
        <row r="940">
          <cell r="B940" t="str">
            <v>A0A151SC81</v>
          </cell>
          <cell r="C940" t="str">
            <v xml:space="preserve"> Cajanus cajan (Pigeon pea) (Cajanus indicus).</v>
          </cell>
          <cell r="E940" t="str">
            <v xml:space="preserve"> NCBI_TaxID=3821 {ECO:0000313|EMBL:KYP52387.1, ECO:0000313|Proteomes:UP000075243};</v>
          </cell>
          <cell r="G940" t="str">
            <v>Eukaryota</v>
          </cell>
          <cell r="H940" t="str">
            <v xml:space="preserve"> Viridiplantae</v>
          </cell>
        </row>
        <row r="941">
          <cell r="B941" t="str">
            <v>A0A151SL78</v>
          </cell>
          <cell r="C941" t="str">
            <v xml:space="preserve"> Cajanus cajan (Pigeon pea) (Cajanus indicus).</v>
          </cell>
          <cell r="E941" t="str">
            <v xml:space="preserve"> NCBI_TaxID=3821 {ECO:0000313|EMBL:KYP55501.1, ECO:0000313|Proteomes:UP000075243};</v>
          </cell>
          <cell r="G941" t="str">
            <v>Eukaryota</v>
          </cell>
          <cell r="H941" t="str">
            <v xml:space="preserve"> Viridiplantae</v>
          </cell>
        </row>
        <row r="942">
          <cell r="B942" t="str">
            <v>A0A151SRP2</v>
          </cell>
          <cell r="C942" t="str">
            <v xml:space="preserve"> Cajanus cajan (Pigeon pea) (Cajanus indicus).</v>
          </cell>
          <cell r="E942" t="str">
            <v xml:space="preserve"> NCBI_TaxID=3821 {ECO:0000313|EMBL:KYP57455.1, ECO:0000313|Proteomes:UP000075243};</v>
          </cell>
          <cell r="G942" t="str">
            <v>Eukaryota</v>
          </cell>
          <cell r="H942" t="str">
            <v xml:space="preserve"> Viridiplantae</v>
          </cell>
        </row>
        <row r="943">
          <cell r="B943" t="str">
            <v>A0A151SX94</v>
          </cell>
          <cell r="C943" t="str">
            <v xml:space="preserve"> Cajanus cajan (Pigeon pea) (Cajanus indicus).</v>
          </cell>
          <cell r="E943" t="str">
            <v xml:space="preserve"> NCBI_TaxID=3821 {ECO:0000313|EMBL:KYP59398.1, ECO:0000313|Proteomes:UP000075243};</v>
          </cell>
          <cell r="G943" t="str">
            <v>Eukaryota</v>
          </cell>
          <cell r="H943" t="str">
            <v xml:space="preserve"> Viridiplantae</v>
          </cell>
        </row>
        <row r="944">
          <cell r="B944" t="str">
            <v>A0A151T396</v>
          </cell>
          <cell r="C944" t="str">
            <v xml:space="preserve"> Cajanus cajan (Pigeon pea) (Cajanus indicus).</v>
          </cell>
          <cell r="E944" t="str">
            <v xml:space="preserve"> NCBI_TaxID=3821 {ECO:0000313|EMBL:KYP61497.1, ECO:0000313|Proteomes:UP000075243};</v>
          </cell>
          <cell r="G944" t="str">
            <v>Eukaryota</v>
          </cell>
          <cell r="H944" t="str">
            <v xml:space="preserve"> Viridiplantae</v>
          </cell>
        </row>
        <row r="945">
          <cell r="B945" t="str">
            <v>A0A151TQF0</v>
          </cell>
          <cell r="C945" t="str">
            <v xml:space="preserve"> Cajanus cajan (Pigeon pea) (Cajanus indicus).</v>
          </cell>
          <cell r="E945" t="str">
            <v xml:space="preserve"> NCBI_TaxID=3821 {ECO:0000313|EMBL:KYP69278.1, ECO:0000313|Proteomes:UP000075243};</v>
          </cell>
          <cell r="G945" t="str">
            <v>Eukaryota</v>
          </cell>
          <cell r="H945" t="str">
            <v xml:space="preserve"> Viridiplantae</v>
          </cell>
        </row>
        <row r="946">
          <cell r="B946" t="str">
            <v>A0A151VM19</v>
          </cell>
          <cell r="C946" t="str">
            <v xml:space="preserve"> Hypsizygus marmoreus (White beech mushroom) (Agaricus marmoreus).</v>
          </cell>
          <cell r="E946" t="str">
            <v xml:space="preserve"> NCBI_TaxID=39966 {ECO:0000313|EMBL:KYQ36602.1, ECO:0000313|Proteomes:UP000076154};</v>
          </cell>
          <cell r="G946" t="str">
            <v>Eukaryota</v>
          </cell>
          <cell r="H946" t="str">
            <v xml:space="preserve"> Fungi</v>
          </cell>
        </row>
        <row r="947">
          <cell r="B947" t="str">
            <v>A0A151W6L9</v>
          </cell>
          <cell r="C947" t="str">
            <v xml:space="preserve"> Hypsizygus marmoreus (White beech mushroom) (Agaricus marmoreus).</v>
          </cell>
          <cell r="E947" t="str">
            <v xml:space="preserve"> NCBI_TaxID=39966 {ECO:0000313|EMBL:KYQ43473.1, ECO:0000313|Proteomes:UP000076154};</v>
          </cell>
          <cell r="G947" t="str">
            <v>Eukaryota</v>
          </cell>
          <cell r="H947" t="str">
            <v xml:space="preserve"> Fungi</v>
          </cell>
        </row>
        <row r="948">
          <cell r="B948" t="str">
            <v>A0A151WVS7</v>
          </cell>
          <cell r="C948" t="str">
            <v xml:space="preserve"> Trachymyrmex zeteki.</v>
          </cell>
          <cell r="E948" t="str">
            <v xml:space="preserve"> NCBI_TaxID=64791 {ECO:0000313|EMBL:KYQ51775.1, ECO:0000313|Proteomes:UP000075809};</v>
          </cell>
          <cell r="G948" t="str">
            <v>Eukaryota</v>
          </cell>
          <cell r="H948" t="str">
            <v xml:space="preserve"> Metazoa</v>
          </cell>
        </row>
        <row r="949">
          <cell r="B949" t="str">
            <v>A0A151WZT2</v>
          </cell>
          <cell r="C949" t="str">
            <v xml:space="preserve"> Trachymyrmex zeteki.</v>
          </cell>
          <cell r="E949" t="str">
            <v xml:space="preserve"> NCBI_TaxID=64791 {ECO:0000313|EMBL:KYQ53384.1, ECO:0000313|Proteomes:UP000075809};</v>
          </cell>
          <cell r="G949" t="str">
            <v>Eukaryota</v>
          </cell>
          <cell r="H949" t="str">
            <v xml:space="preserve"> Metazoa</v>
          </cell>
        </row>
        <row r="950">
          <cell r="B950" t="str">
            <v>A0A151X4S0</v>
          </cell>
          <cell r="C950" t="str">
            <v xml:space="preserve"> Trachymyrmex zeteki.</v>
          </cell>
          <cell r="E950" t="str">
            <v xml:space="preserve"> NCBI_TaxID=64791 {ECO:0000313|EMBL:KYQ55423.1, ECO:0000313|Proteomes:UP000075809};</v>
          </cell>
          <cell r="G950" t="str">
            <v>Eukaryota</v>
          </cell>
          <cell r="H950" t="str">
            <v xml:space="preserve"> Metazoa</v>
          </cell>
        </row>
        <row r="951">
          <cell r="B951" t="str">
            <v>A0A151XJK6</v>
          </cell>
          <cell r="C951" t="str">
            <v xml:space="preserve"> Trachymyrmex zeteki.</v>
          </cell>
          <cell r="E951" t="str">
            <v xml:space="preserve"> NCBI_TaxID=64791 {ECO:0000313|EMBL:KYQ60458.1, ECO:0000313|Proteomes:UP000075809};</v>
          </cell>
          <cell r="G951" t="str">
            <v>Eukaryota</v>
          </cell>
          <cell r="H951" t="str">
            <v xml:space="preserve"> Metazoa</v>
          </cell>
        </row>
        <row r="952">
          <cell r="B952" t="str">
            <v>A0A151Z2N7</v>
          </cell>
          <cell r="C952" t="str">
            <v xml:space="preserve"> Tieghemostelium lacteum.</v>
          </cell>
          <cell r="E952" t="str">
            <v xml:space="preserve"> NCBI_TaxID=361077 {ECO:0000313|EMBL:KYQ88198.1, ECO:0000313|Proteomes:UP000076078};</v>
          </cell>
          <cell r="G952" t="str">
            <v>Eukaryota</v>
          </cell>
          <cell r="H952" t="str">
            <v xml:space="preserve"> Amoebozoa</v>
          </cell>
        </row>
        <row r="953">
          <cell r="B953" t="str">
            <v>A0A151Z585</v>
          </cell>
          <cell r="C953" t="str">
            <v xml:space="preserve"> Tieghemostelium lacteum.</v>
          </cell>
          <cell r="E953" t="str">
            <v xml:space="preserve"> NCBI_TaxID=361077 {ECO:0000313|EMBL:KYQ89133.1, ECO:0000313|Proteomes:UP000076078};</v>
          </cell>
          <cell r="G953" t="str">
            <v>Eukaryota</v>
          </cell>
          <cell r="H953" t="str">
            <v xml:space="preserve"> Amoebozoa</v>
          </cell>
        </row>
        <row r="954">
          <cell r="B954" t="str">
            <v>A0A151ZJ76</v>
          </cell>
          <cell r="C954" t="str">
            <v xml:space="preserve"> Tieghemostelium lacteum.</v>
          </cell>
          <cell r="E954" t="str">
            <v xml:space="preserve"> NCBI_TaxID=361077 {ECO:0000313|EMBL:KYQ93965.1, ECO:0000313|Proteomes:UP000076078};</v>
          </cell>
          <cell r="G954" t="str">
            <v>Eukaryota</v>
          </cell>
          <cell r="H954" t="str">
            <v xml:space="preserve"> Amoebozoa</v>
          </cell>
        </row>
        <row r="955">
          <cell r="B955" t="str">
            <v>A0A154NZH8</v>
          </cell>
          <cell r="C955" t="str">
            <v xml:space="preserve"> Dufourea novaeangliae.</v>
          </cell>
          <cell r="E955" t="str">
            <v xml:space="preserve"> NCBI_TaxID=178035 {ECO:0000313|EMBL:KZC05079.1, ECO:0000313|Proteomes:UP000076502};</v>
          </cell>
          <cell r="G955" t="str">
            <v>Eukaryota</v>
          </cell>
          <cell r="H955" t="str">
            <v xml:space="preserve"> Metazoa</v>
          </cell>
        </row>
        <row r="956">
          <cell r="B956" t="str">
            <v>A0A154P026</v>
          </cell>
          <cell r="C956" t="str">
            <v xml:space="preserve"> Dufourea novaeangliae.</v>
          </cell>
          <cell r="E956" t="str">
            <v xml:space="preserve"> NCBI_TaxID=178035 {ECO:0000313|EMBL:KZC05211.1, ECO:0000313|Proteomes:UP000076502};</v>
          </cell>
          <cell r="G956" t="str">
            <v>Eukaryota</v>
          </cell>
          <cell r="H956" t="str">
            <v xml:space="preserve"> Metazoa</v>
          </cell>
        </row>
        <row r="957">
          <cell r="B957" t="str">
            <v>A0A154P050</v>
          </cell>
          <cell r="C957" t="str">
            <v xml:space="preserve"> Dufourea novaeangliae.</v>
          </cell>
          <cell r="E957" t="str">
            <v xml:space="preserve"> NCBI_TaxID=178035 {ECO:0000313|EMBL:KZC05295.1, ECO:0000313|Proteomes:UP000076502};</v>
          </cell>
          <cell r="G957" t="str">
            <v>Eukaryota</v>
          </cell>
          <cell r="H957" t="str">
            <v xml:space="preserve"> Metazoa</v>
          </cell>
        </row>
        <row r="958">
          <cell r="B958" t="str">
            <v>A0A154PCY6</v>
          </cell>
          <cell r="C958" t="str">
            <v xml:space="preserve"> Dufourea novaeangliae.</v>
          </cell>
          <cell r="E958" t="str">
            <v xml:space="preserve"> NCBI_TaxID=178035 {ECO:0000313|EMBL:KZC09118.1, ECO:0000313|Proteomes:UP000076502};</v>
          </cell>
          <cell r="G958" t="str">
            <v>Eukaryota</v>
          </cell>
          <cell r="H958" t="str">
            <v xml:space="preserve"> Metazoa</v>
          </cell>
        </row>
        <row r="959">
          <cell r="B959" t="str">
            <v>A0A158NR89</v>
          </cell>
          <cell r="C959" t="str">
            <v xml:space="preserve"> Atta cephalotes (Leafcutter ant).</v>
          </cell>
          <cell r="E959" t="str">
            <v xml:space="preserve"> NCBI_TaxID=12957 {ECO:0000313|EnsemblMetazoa:XP_012060047.1};</v>
          </cell>
          <cell r="G959" t="str">
            <v>Eukaryota</v>
          </cell>
          <cell r="H959" t="str">
            <v xml:space="preserve"> Metazoa</v>
          </cell>
        </row>
        <row r="960">
          <cell r="B960" t="str">
            <v>A0A158NVQ0</v>
          </cell>
          <cell r="C960" t="str">
            <v xml:space="preserve"> Atta cephalotes (Leafcutter ant).</v>
          </cell>
          <cell r="E960" t="str">
            <v xml:space="preserve"> NCBI_TaxID=12957 {ECO:0000313|EnsemblMetazoa:XP_012061608.1};</v>
          </cell>
          <cell r="G960" t="str">
            <v>Eukaryota</v>
          </cell>
          <cell r="H960" t="str">
            <v xml:space="preserve"> Metazoa</v>
          </cell>
        </row>
        <row r="961">
          <cell r="B961" t="str">
            <v>A0A158P020</v>
          </cell>
          <cell r="C961" t="str">
            <v xml:space="preserve"> Atta cephalotes (Leafcutter ant).</v>
          </cell>
          <cell r="E961" t="str">
            <v xml:space="preserve"> NCBI_TaxID=12957 {ECO:0000313|EnsemblMetazoa:XP_012063128.1};</v>
          </cell>
          <cell r="G961" t="str">
            <v>Eukaryota</v>
          </cell>
          <cell r="H961" t="str">
            <v xml:space="preserve"> Metazoa</v>
          </cell>
        </row>
        <row r="962">
          <cell r="B962" t="str">
            <v>A0A158PFH0</v>
          </cell>
          <cell r="C962" t="str">
            <v xml:space="preserve"> Angiostrongylus costaricensis (Nematode worm).</v>
          </cell>
          <cell r="E962" t="str">
            <v xml:space="preserve"> NCBI_TaxID=334426 {ECO:0000313|WBParaSite:ACOC_0000340801-mRNA-1};</v>
          </cell>
          <cell r="G962" t="str">
            <v>Eukaryota</v>
          </cell>
          <cell r="H962" t="str">
            <v xml:space="preserve"> Metazoa</v>
          </cell>
        </row>
        <row r="963">
          <cell r="B963" t="str">
            <v>A0A158Q6T4</v>
          </cell>
          <cell r="C963" t="str">
            <v xml:space="preserve"> Elaeophora elaphi.</v>
          </cell>
          <cell r="E963" t="str">
            <v xml:space="preserve"> NCBI_TaxID=1147741 {ECO:0000313|WBParaSite:EEL_0000042701-mRNA-1};</v>
          </cell>
          <cell r="G963" t="str">
            <v>Eukaryota</v>
          </cell>
          <cell r="H963" t="str">
            <v xml:space="preserve"> Metazoa</v>
          </cell>
        </row>
        <row r="964">
          <cell r="B964" t="str">
            <v>A0A158Q8I7</v>
          </cell>
          <cell r="C964" t="str">
            <v xml:space="preserve"> Elaeophora elaphi.</v>
          </cell>
          <cell r="E964" t="str">
            <v xml:space="preserve"> NCBI_TaxID=1147741 {ECO:0000313|WBParaSite:EEL_0000771401-mRNA-1};</v>
          </cell>
          <cell r="G964" t="str">
            <v>Eukaryota</v>
          </cell>
          <cell r="H964" t="str">
            <v xml:space="preserve"> Metazoa</v>
          </cell>
        </row>
        <row r="965">
          <cell r="B965" t="str">
            <v>A0A161Y985</v>
          </cell>
          <cell r="C965" t="str">
            <v xml:space="preserve"> Colletotrichum incanum.</v>
          </cell>
          <cell r="E965" t="str">
            <v xml:space="preserve"> NCBI_TaxID=1573173 {ECO:0000313|EMBL:KZL68487.1, ECO:0000313|Proteomes:UP000076584};</v>
          </cell>
          <cell r="G965" t="str">
            <v>Eukaryota</v>
          </cell>
          <cell r="H965" t="str">
            <v xml:space="preserve"> Fungi</v>
          </cell>
        </row>
        <row r="966">
          <cell r="B966" t="str">
            <v>A0A161ZMV8</v>
          </cell>
          <cell r="C966" t="str">
            <v xml:space="preserve"> Daucus carota subsp. sativus.</v>
          </cell>
          <cell r="E966" t="str">
            <v xml:space="preserve"> NCBI_TaxID=79200 {ECO:0000313|EMBL:KZM88722.1, ECO:0000313|Proteomes:UP000077755};</v>
          </cell>
          <cell r="G966" t="str">
            <v>Eukaryota</v>
          </cell>
          <cell r="H966" t="str">
            <v xml:space="preserve"> Viridiplantae</v>
          </cell>
        </row>
        <row r="967">
          <cell r="B967" t="str">
            <v>A0A162MTC2</v>
          </cell>
          <cell r="C967" t="str">
            <v xml:space="preserve"> Sporothrix insectorum RCEF 264.</v>
          </cell>
          <cell r="E967" t="str">
            <v xml:space="preserve"> NCBI_TaxID=1081102 {ECO:0000313|EMBL:OAA66620.1, ECO:0000313|Proteomes:UP000076874};</v>
          </cell>
          <cell r="G967" t="str">
            <v>Eukaryota</v>
          </cell>
          <cell r="H967" t="str">
            <v xml:space="preserve"> Fungi</v>
          </cell>
        </row>
        <row r="968">
          <cell r="B968" t="str">
            <v>A0A162RTN6</v>
          </cell>
          <cell r="C968" t="str">
            <v xml:space="preserve"> Mucor circinelloides f. lusitanicus CBS 277.49.</v>
          </cell>
          <cell r="E968" t="str">
            <v xml:space="preserve"> NCBI_TaxID=747725 {ECO:0000313|EMBL:OAD08679.1, ECO:0000313|Proteomes:UP000077051};</v>
          </cell>
          <cell r="G968" t="str">
            <v>Eukaryota</v>
          </cell>
          <cell r="H968" t="str">
            <v xml:space="preserve"> Fungi</v>
          </cell>
        </row>
        <row r="969">
          <cell r="B969" t="str">
            <v>A0A162WZ29</v>
          </cell>
          <cell r="C969" t="str">
            <v xml:space="preserve"> Didymella rabiei (Chickpea ascochyta blight fungus) (Mycosphaerella rabiei).</v>
          </cell>
          <cell r="E969" t="str">
            <v xml:space="preserve"> NCBI_TaxID=5454 {ECO:0000313|EMBL:KZM19274.1, ECO:0000313|Proteomes:UP000076837};</v>
          </cell>
          <cell r="G969" t="str">
            <v>Eukaryota</v>
          </cell>
          <cell r="H969" t="str">
            <v xml:space="preserve"> Fungi</v>
          </cell>
        </row>
        <row r="970">
          <cell r="B970" t="str">
            <v>A0A162ZNY9</v>
          </cell>
          <cell r="C970" t="str">
            <v xml:space="preserve"> Didymella rabiei (Chickpea ascochyta blight fungus) (Mycosphaerella rabiei).</v>
          </cell>
          <cell r="E970" t="str">
            <v xml:space="preserve"> NCBI_TaxID=5454 {ECO:0000313|EMBL:KZM20727.1, ECO:0000313|Proteomes:UP000076837};</v>
          </cell>
          <cell r="G970" t="str">
            <v>Eukaryota</v>
          </cell>
          <cell r="H970" t="str">
            <v xml:space="preserve"> Fungi</v>
          </cell>
        </row>
        <row r="971">
          <cell r="B971" t="str">
            <v>A0A162ZVQ0</v>
          </cell>
          <cell r="C971" t="str">
            <v xml:space="preserve"> Phycomyces blakesleeanus (strain ATCC 8743b / DSM 1359 / FGSC 10004 / NBRC 33097 / NRRL 1555).</v>
          </cell>
          <cell r="E971" t="str">
            <v xml:space="preserve"> NCBI_TaxID=763407 {ECO:0000313|EMBL:OAD69321.1, ECO:0000313|Proteomes:UP000077315};</v>
          </cell>
          <cell r="G971" t="str">
            <v>Eukaryota</v>
          </cell>
          <cell r="H971" t="str">
            <v xml:space="preserve"> Fungi</v>
          </cell>
        </row>
        <row r="972">
          <cell r="B972" t="str">
            <v>A0A163B6D5</v>
          </cell>
          <cell r="C972" t="str">
            <v xml:space="preserve"> Phycomyces blakesleeanus (strain ATCC 8743b / DSM 1359 / FGSC 10004 / NBRC 33097 / NRRL 1555).</v>
          </cell>
          <cell r="E972" t="str">
            <v xml:space="preserve"> NCBI_TaxID=763407 {ECO:0000313|EMBL:OAD78531.1, ECO:0000313|Proteomes:UP000077315};</v>
          </cell>
          <cell r="G972" t="str">
            <v>Eukaryota</v>
          </cell>
          <cell r="H972" t="str">
            <v xml:space="preserve"> Fungi</v>
          </cell>
        </row>
        <row r="973">
          <cell r="B973" t="str">
            <v>A0A164U132</v>
          </cell>
          <cell r="C973" t="str">
            <v xml:space="preserve"> Daucus carota subsp. sativus.</v>
          </cell>
          <cell r="E973" t="str">
            <v xml:space="preserve"> NCBI_TaxID=79200 {ECO:0000313|EMBL:KZM88291.1, ECO:0000313|Proteomes:UP000077755};</v>
          </cell>
          <cell r="G973" t="str">
            <v>Eukaryota</v>
          </cell>
          <cell r="H973" t="str">
            <v xml:space="preserve"> Viridiplantae</v>
          </cell>
        </row>
        <row r="974">
          <cell r="B974" t="str">
            <v>A0A164UXI4</v>
          </cell>
          <cell r="C974" t="str">
            <v xml:space="preserve"> Sistotremastrum niveocremeum HHB9708.</v>
          </cell>
          <cell r="E974" t="str">
            <v xml:space="preserve"> NCBI_TaxID=1314777 {ECO:0000313|EMBL:KZS93620.1, ECO:0000313|Proteomes:UP000076722};</v>
          </cell>
          <cell r="G974" t="str">
            <v>Eukaryota</v>
          </cell>
          <cell r="H974" t="str">
            <v xml:space="preserve"> Fungi</v>
          </cell>
        </row>
        <row r="975">
          <cell r="B975" t="str">
            <v>A0A164VWI0</v>
          </cell>
          <cell r="C975" t="str">
            <v xml:space="preserve"> Daucus carota subsp. sativus.</v>
          </cell>
          <cell r="E975" t="str">
            <v xml:space="preserve"> NCBI_TaxID=79200 {ECO:0000313|EMBL:KZM90964.1, ECO:0000313|Proteomes:UP000077755};</v>
          </cell>
          <cell r="G975" t="str">
            <v>Eukaryota</v>
          </cell>
          <cell r="H975" t="str">
            <v xml:space="preserve"> Viridiplantae</v>
          </cell>
        </row>
        <row r="976">
          <cell r="B976" t="str">
            <v>A0A164VWK3</v>
          </cell>
          <cell r="C976" t="str">
            <v xml:space="preserve"> Daucus carota subsp. sativus.</v>
          </cell>
          <cell r="E976" t="str">
            <v xml:space="preserve"> NCBI_TaxID=79200 {ECO:0000313|EMBL:KZM90966.1, ECO:0000313|Proteomes:UP000077755};</v>
          </cell>
          <cell r="G976" t="str">
            <v>Eukaryota</v>
          </cell>
          <cell r="H976" t="str">
            <v xml:space="preserve"> Viridiplantae</v>
          </cell>
        </row>
        <row r="977">
          <cell r="B977" t="str">
            <v>A0A164X028</v>
          </cell>
          <cell r="C977" t="str">
            <v xml:space="preserve"> Daucus carota subsp. sativus.</v>
          </cell>
          <cell r="E977" t="str">
            <v xml:space="preserve"> NCBI_TaxID=79200 {ECO:0000313|EMBL:KZM92514.1, ECO:0000313|Proteomes:UP000077755};</v>
          </cell>
          <cell r="G977" t="str">
            <v>Eukaryota</v>
          </cell>
          <cell r="H977" t="str">
            <v xml:space="preserve"> Viridiplantae</v>
          </cell>
        </row>
        <row r="978">
          <cell r="B978" t="str">
            <v>A0A164YXS2</v>
          </cell>
          <cell r="C978" t="str">
            <v xml:space="preserve"> Daphnia magna.</v>
          </cell>
          <cell r="E978" t="str">
            <v xml:space="preserve"> NCBI_TaxID=35525 {ECO:0000313|EMBL:KZS15715.1, ECO:0000313|Proteomes:UP000076858};</v>
          </cell>
          <cell r="G978" t="str">
            <v>Eukaryota</v>
          </cell>
          <cell r="H978" t="str">
            <v xml:space="preserve"> Metazoa</v>
          </cell>
        </row>
        <row r="979">
          <cell r="B979" t="str">
            <v>A0A164Z5C5</v>
          </cell>
          <cell r="C979" t="str">
            <v xml:space="preserve"> Daucus carota subsp. sativus.</v>
          </cell>
          <cell r="E979" t="str">
            <v xml:space="preserve"> NCBI_TaxID=79200 {ECO:0000313|EMBL:KZM95355.1, ECO:0000313|Proteomes:UP000077755};</v>
          </cell>
          <cell r="G979" t="str">
            <v>Eukaryota</v>
          </cell>
          <cell r="H979" t="str">
            <v xml:space="preserve"> Viridiplantae</v>
          </cell>
        </row>
        <row r="980">
          <cell r="B980" t="str">
            <v>A0A165A1G4</v>
          </cell>
          <cell r="C980" t="str">
            <v xml:space="preserve"> Daphnia magna.</v>
          </cell>
          <cell r="E980" t="str">
            <v xml:space="preserve"> NCBI_TaxID=35525 {ECO:0000313|EMBL:KZS17075.1, ECO:0000313|Proteomes:UP000076858};</v>
          </cell>
          <cell r="G980" t="str">
            <v>Eukaryota</v>
          </cell>
          <cell r="H980" t="str">
            <v xml:space="preserve"> Metazoa</v>
          </cell>
        </row>
        <row r="981">
          <cell r="B981" t="str">
            <v>A0A165AM26</v>
          </cell>
          <cell r="C981" t="str">
            <v xml:space="preserve"> Sistotremastrum niveocremeum HHB9708.</v>
          </cell>
          <cell r="E981" t="str">
            <v xml:space="preserve"> NCBI_TaxID=1314777 {ECO:0000313|EMBL:KZS99250.1, ECO:0000313|Proteomes:UP000076722};</v>
          </cell>
          <cell r="G981" t="str">
            <v>Eukaryota</v>
          </cell>
          <cell r="H981" t="str">
            <v xml:space="preserve"> Fungi</v>
          </cell>
        </row>
        <row r="982">
          <cell r="B982" t="str">
            <v>A0A165BCB0</v>
          </cell>
          <cell r="C982" t="str">
            <v xml:space="preserve"> Exidia glandulosa HHB12029.</v>
          </cell>
          <cell r="E982" t="str">
            <v xml:space="preserve"> NCBI_TaxID=1314781 {ECO:0000313|EMBL:KZV80308.1, ECO:0000313|Proteomes:UP000077266};</v>
          </cell>
          <cell r="G982" t="str">
            <v>Eukaryota</v>
          </cell>
          <cell r="H982" t="str">
            <v xml:space="preserve"> Fungi</v>
          </cell>
        </row>
        <row r="983">
          <cell r="B983" t="str">
            <v>A0A165CW14</v>
          </cell>
          <cell r="C983" t="str">
            <v xml:space="preserve"> Calocera cornea HHB12733.</v>
          </cell>
          <cell r="E983" t="str">
            <v xml:space="preserve"> NCBI_TaxID=1353952 {ECO:0000313|EMBL:KZT51506.1, ECO:0000313|Proteomes:UP000076842};</v>
          </cell>
          <cell r="G983" t="str">
            <v>Eukaryota</v>
          </cell>
          <cell r="H983" t="str">
            <v xml:space="preserve"> Fungi</v>
          </cell>
        </row>
        <row r="984">
          <cell r="B984" t="str">
            <v>A0A165FNJ9</v>
          </cell>
          <cell r="C984" t="str">
            <v xml:space="preserve"> Laetiporus sulphureus 93-53.</v>
          </cell>
          <cell r="E984" t="str">
            <v xml:space="preserve"> NCBI_TaxID=1314785 {ECO:0000313|EMBL:KZT09237.1, ECO:0000313|Proteomes:UP000076871};</v>
          </cell>
          <cell r="G984" t="str">
            <v>Eukaryota</v>
          </cell>
          <cell r="H984" t="str">
            <v xml:space="preserve"> Fungi</v>
          </cell>
        </row>
        <row r="985">
          <cell r="B985" t="str">
            <v>A0A165FR78</v>
          </cell>
          <cell r="C985" t="str">
            <v xml:space="preserve"> Xylona heveae TC161.</v>
          </cell>
          <cell r="E985" t="str">
            <v xml:space="preserve"> NCBI_TaxID=1328760 {ECO:0000313|EMBL:KZF21281.1, ECO:0000313|Proteomes:UP000076632};</v>
          </cell>
          <cell r="G985" t="str">
            <v>Eukaryota</v>
          </cell>
          <cell r="H985" t="str">
            <v xml:space="preserve"> Fungi</v>
          </cell>
        </row>
        <row r="986">
          <cell r="B986" t="str">
            <v>A0A165H6N4</v>
          </cell>
          <cell r="C986" t="str">
            <v xml:space="preserve"> Laetiporus sulphureus 93-53.</v>
          </cell>
          <cell r="E986" t="str">
            <v xml:space="preserve"> NCBI_TaxID=1314785 {ECO:0000313|EMBL:KZT11315.1, ECO:0000313|Proteomes:UP000076871};</v>
          </cell>
          <cell r="G986" t="str">
            <v>Eukaryota</v>
          </cell>
          <cell r="H986" t="str">
            <v xml:space="preserve"> Fungi</v>
          </cell>
        </row>
        <row r="987">
          <cell r="B987" t="str">
            <v>A0A165H9A5</v>
          </cell>
          <cell r="C987" t="str">
            <v xml:space="preserve"> Calocera cornea HHB12733.</v>
          </cell>
          <cell r="E987" t="str">
            <v xml:space="preserve"> NCBI_TaxID=1353952 {ECO:0000313|EMBL:KZT59010.1, ECO:0000313|Proteomes:UP000076842};</v>
          </cell>
          <cell r="G987" t="str">
            <v>Eukaryota</v>
          </cell>
          <cell r="H987" t="str">
            <v xml:space="preserve"> Fungi</v>
          </cell>
        </row>
        <row r="988">
          <cell r="B988" t="str">
            <v>A0A165J3P7</v>
          </cell>
          <cell r="C988" t="str">
            <v xml:space="preserve"> Xylona heveae TC161.</v>
          </cell>
          <cell r="E988" t="str">
            <v xml:space="preserve"> NCBI_TaxID=1328760 {ECO:0000313|EMBL:KZF25688.1, ECO:0000313|Proteomes:UP000076632};</v>
          </cell>
          <cell r="G988" t="str">
            <v>Eukaryota</v>
          </cell>
          <cell r="H988" t="str">
            <v xml:space="preserve"> Fungi</v>
          </cell>
        </row>
        <row r="989">
          <cell r="B989" t="str">
            <v>A0A165NQB7</v>
          </cell>
          <cell r="C989" t="str">
            <v xml:space="preserve"> Daedalea quercina L-15889.</v>
          </cell>
          <cell r="E989" t="str">
            <v xml:space="preserve"> NCBI_TaxID=1314783 {ECO:0000313|EMBL:KZT67241.1, ECO:0000313|Proteomes:UP000076727};</v>
          </cell>
          <cell r="G989" t="str">
            <v>Eukaryota</v>
          </cell>
          <cell r="H989" t="str">
            <v xml:space="preserve"> Fungi</v>
          </cell>
        </row>
        <row r="990">
          <cell r="B990" t="str">
            <v>A0A165P276</v>
          </cell>
          <cell r="C990" t="str">
            <v xml:space="preserve"> Exidia glandulosa HHB12029.</v>
          </cell>
          <cell r="E990" t="str">
            <v xml:space="preserve"> NCBI_TaxID=1314781 {ECO:0000313|EMBL:KZW01539.1, ECO:0000313|Proteomes:UP000077266};</v>
          </cell>
          <cell r="G990" t="str">
            <v>Eukaryota</v>
          </cell>
          <cell r="H990" t="str">
            <v xml:space="preserve"> Fungi</v>
          </cell>
        </row>
        <row r="991">
          <cell r="B991" t="str">
            <v>A0A165PFN3</v>
          </cell>
          <cell r="C991" t="str">
            <v xml:space="preserve"> Daedalea quercina L-15889.</v>
          </cell>
          <cell r="E991" t="str">
            <v xml:space="preserve"> NCBI_TaxID=1314783 {ECO:0000313|EMBL:KZT68156.1, ECO:0000313|Proteomes:UP000076727};</v>
          </cell>
          <cell r="G991" t="str">
            <v>Eukaryota</v>
          </cell>
          <cell r="H991" t="str">
            <v xml:space="preserve"> Fungi</v>
          </cell>
        </row>
        <row r="992">
          <cell r="B992" t="str">
            <v>A0A165TC71</v>
          </cell>
          <cell r="C992" t="str">
            <v xml:space="preserve"> Neolentinus lepideus HHB14362 ss-1.</v>
          </cell>
          <cell r="E992" t="str">
            <v xml:space="preserve"> NCBI_TaxID=1314782 {ECO:0000313|EMBL:KZT26455.1, ECO:0000313|Proteomes:UP000076761};</v>
          </cell>
          <cell r="G992" t="str">
            <v>Eukaryota</v>
          </cell>
          <cell r="H992" t="str">
            <v xml:space="preserve"> Fungi</v>
          </cell>
        </row>
        <row r="993">
          <cell r="B993" t="str">
            <v>A0A165UKZ2</v>
          </cell>
          <cell r="C993" t="str">
            <v xml:space="preserve"> Neolentinus lepideus HHB14362 ss-1.</v>
          </cell>
          <cell r="E993" t="str">
            <v xml:space="preserve"> NCBI_TaxID=1314782 {ECO:0000313|EMBL:KZT28326.1, ECO:0000313|Proteomes:UP000076761};</v>
          </cell>
          <cell r="G993" t="str">
            <v>Eukaryota</v>
          </cell>
          <cell r="H993" t="str">
            <v xml:space="preserve"> Fungi</v>
          </cell>
        </row>
        <row r="994">
          <cell r="B994" t="str">
            <v>A0A165Y524</v>
          </cell>
          <cell r="C994" t="str">
            <v xml:space="preserve"> Sistotremastrum suecicum HHB10207 ss-3.</v>
          </cell>
          <cell r="E994" t="str">
            <v xml:space="preserve"> NCBI_TaxID=1314776 {ECO:0000313|EMBL:KZT32888.1, ECO:0000313|Proteomes:UP000076798};</v>
          </cell>
          <cell r="G994" t="str">
            <v>Eukaryota</v>
          </cell>
          <cell r="H994" t="str">
            <v xml:space="preserve"> Fungi</v>
          </cell>
        </row>
        <row r="995">
          <cell r="B995" t="str">
            <v>A0A166A6Z5</v>
          </cell>
          <cell r="C995" t="str">
            <v xml:space="preserve"> Peniophora sp. CONT.</v>
          </cell>
          <cell r="E995" t="str">
            <v xml:space="preserve"> NCBI_TaxID=1314672 {ECO:0000313|EMBL:KZV63473.1, ECO:0000313|Proteomes:UP000077086};</v>
          </cell>
          <cell r="G995" t="str">
            <v>Eukaryota</v>
          </cell>
          <cell r="H995" t="str">
            <v xml:space="preserve"> Fungi</v>
          </cell>
        </row>
        <row r="996">
          <cell r="B996" t="str">
            <v>A0A166AUB8</v>
          </cell>
          <cell r="C996" t="str">
            <v xml:space="preserve"> Fibularhizoctonia sp. CBS 109695.</v>
          </cell>
          <cell r="E996" t="str">
            <v xml:space="preserve"> NCBI_TaxID=436010 {ECO:0000313|EMBL:KZP11965.1, ECO:0000313|Proteomes:UP000076532};</v>
          </cell>
          <cell r="G996" t="str">
            <v>Eukaryota</v>
          </cell>
          <cell r="H996" t="str">
            <v xml:space="preserve"> Fungi</v>
          </cell>
        </row>
        <row r="997">
          <cell r="B997" t="str">
            <v>A0A166B641</v>
          </cell>
          <cell r="C997" t="str">
            <v xml:space="preserve"> Daucus carota subsp. sativus.</v>
          </cell>
          <cell r="E997" t="str">
            <v xml:space="preserve"> NCBI_TaxID=79200 {ECO:0000313|EMBL:KZN02408.1, ECO:0000313|Proteomes:UP000077755};</v>
          </cell>
          <cell r="G997" t="str">
            <v>Eukaryota</v>
          </cell>
          <cell r="H997" t="str">
            <v xml:space="preserve"> Viridiplantae</v>
          </cell>
        </row>
        <row r="998">
          <cell r="B998" t="str">
            <v>A0A166EA88</v>
          </cell>
          <cell r="C998" t="str">
            <v xml:space="preserve"> Daucus carota subsp. sativus.</v>
          </cell>
          <cell r="E998" t="str">
            <v xml:space="preserve"> NCBI_TaxID=79200 {ECO:0000313|EMBL:KZN06296.1, ECO:0000313|Proteomes:UP000077755};</v>
          </cell>
          <cell r="G998" t="str">
            <v>Eukaryota</v>
          </cell>
          <cell r="H998" t="str">
            <v xml:space="preserve"> Viridiplantae</v>
          </cell>
        </row>
        <row r="999">
          <cell r="B999" t="str">
            <v>A0A166F3H1</v>
          </cell>
          <cell r="C999" t="str">
            <v xml:space="preserve"> Peniophora sp. CONT.</v>
          </cell>
          <cell r="E999" t="str">
            <v xml:space="preserve"> NCBI_TaxID=1314672 {ECO:0000313|EMBL:KZV69512.1, ECO:0000313|Proteomes:UP000077086};</v>
          </cell>
          <cell r="G999" t="str">
            <v>Eukaryota</v>
          </cell>
          <cell r="H999" t="str">
            <v xml:space="preserve"> Fungi</v>
          </cell>
        </row>
        <row r="1000">
          <cell r="B1000" t="str">
            <v>A0A166GW35</v>
          </cell>
          <cell r="C1000" t="str">
            <v xml:space="preserve"> Sistotremastrum suecicum HHB10207 ss-3.</v>
          </cell>
          <cell r="E1000" t="str">
            <v xml:space="preserve"> NCBI_TaxID=1314776 {ECO:0000313|EMBL:KZT42078.1, ECO:0000313|Proteomes:UP000076798};</v>
          </cell>
          <cell r="G1000" t="str">
            <v>Eukaryota</v>
          </cell>
          <cell r="H1000" t="str">
            <v xml:space="preserve"> Fungi</v>
          </cell>
        </row>
        <row r="1001">
          <cell r="B1001" t="str">
            <v>A0A166HJ10</v>
          </cell>
          <cell r="C1001" t="str">
            <v xml:space="preserve"> Fibularhizoctonia sp. CBS 109695.</v>
          </cell>
          <cell r="E1001" t="str">
            <v xml:space="preserve"> NCBI_TaxID=436010 {ECO:0000313|EMBL:KZP18909.1, ECO:0000313|Proteomes:UP000076532};</v>
          </cell>
          <cell r="G1001" t="str">
            <v>Eukaryota</v>
          </cell>
          <cell r="H1001" t="str">
            <v xml:space="preserve"> Fungi</v>
          </cell>
        </row>
        <row r="1002">
          <cell r="B1002" t="str">
            <v>A0A166SXV8</v>
          </cell>
          <cell r="C1002" t="str">
            <v xml:space="preserve"> Colletotrichum tofieldiae.</v>
          </cell>
          <cell r="E1002" t="str">
            <v xml:space="preserve"> NCBI_TaxID=708197 {ECO:0000313|EMBL:KZL71358.1, ECO:0000313|Proteomes:UP000076552};</v>
          </cell>
          <cell r="G1002" t="str">
            <v>Eukaryota</v>
          </cell>
          <cell r="H1002" t="str">
            <v xml:space="preserve"> Fungi</v>
          </cell>
        </row>
        <row r="1003">
          <cell r="B1003" t="str">
            <v>A0A166VH10</v>
          </cell>
          <cell r="C1003" t="str">
            <v xml:space="preserve"> Colletotrichum tofieldiae.</v>
          </cell>
          <cell r="E1003" t="str">
            <v xml:space="preserve"> NCBI_TaxID=708197 {ECO:0000313|EMBL:KZL74556.1, ECO:0000313|Proteomes:UP000076552};</v>
          </cell>
          <cell r="G1003" t="str">
            <v>Eukaryota</v>
          </cell>
          <cell r="H1003" t="str">
            <v xml:space="preserve"> Fungi</v>
          </cell>
        </row>
        <row r="1004">
          <cell r="B1004" t="str">
            <v>A0A166ZBA5</v>
          </cell>
          <cell r="C1004" t="str">
            <v xml:space="preserve"> Cordyceps brongniartii RCEF 3172.</v>
          </cell>
          <cell r="E1004" t="str">
            <v xml:space="preserve"> NCBI_TaxID=1081107 {ECO:0000313|EMBL:OAA37745.1, ECO:0000313|Proteomes:UP000076863};</v>
          </cell>
          <cell r="G1004" t="str">
            <v>Eukaryota</v>
          </cell>
          <cell r="H1004" t="str">
            <v xml:space="preserve"> Fungi</v>
          </cell>
        </row>
        <row r="1005">
          <cell r="B1005" t="str">
            <v>A0A166ZHY1</v>
          </cell>
          <cell r="C1005" t="str">
            <v xml:space="preserve"> Cordyceps brongniartii RCEF 3172.</v>
          </cell>
          <cell r="E1005" t="str">
            <v xml:space="preserve"> NCBI_TaxID=1081107 {ECO:0000313|EMBL:OAA37935.1, ECO:0000313|Proteomes:UP000076863};</v>
          </cell>
          <cell r="G1005" t="str">
            <v>Eukaryota</v>
          </cell>
          <cell r="H1005" t="str">
            <v xml:space="preserve"> Fungi</v>
          </cell>
        </row>
        <row r="1006">
          <cell r="B1006" t="str">
            <v>A0A167DBN5</v>
          </cell>
          <cell r="C1006" t="str">
            <v xml:space="preserve"> Colletotrichum incanum.</v>
          </cell>
          <cell r="E1006" t="str">
            <v xml:space="preserve"> NCBI_TaxID=1573173 {ECO:0000313|EMBL:KZL83660.1, ECO:0000313|Proteomes:UP000076584};</v>
          </cell>
          <cell r="G1006" t="str">
            <v>Eukaryota</v>
          </cell>
          <cell r="H1006" t="str">
            <v xml:space="preserve"> Fungi</v>
          </cell>
        </row>
        <row r="1007">
          <cell r="B1007" t="str">
            <v>A0A167L3E0</v>
          </cell>
          <cell r="C1007" t="str">
            <v xml:space="preserve"> Calocera viscosa TUFC12733.</v>
          </cell>
          <cell r="E1007" t="str">
            <v xml:space="preserve"> NCBI_TaxID=1330018 {ECO:0000313|EMBL:KZO95290.1, ECO:0000313|Proteomes:UP000076738};</v>
          </cell>
          <cell r="G1007" t="str">
            <v>Eukaryota</v>
          </cell>
          <cell r="H1007" t="str">
            <v xml:space="preserve"> Fungi</v>
          </cell>
        </row>
        <row r="1008">
          <cell r="B1008" t="str">
            <v>A0A167M620</v>
          </cell>
          <cell r="C1008" t="str">
            <v xml:space="preserve"> Phycomyces blakesleeanus (strain ATCC 8743b / DSM 1359 / FGSC 10004 / NBRC 33097 / NRRL 1555).</v>
          </cell>
          <cell r="E1008" t="str">
            <v xml:space="preserve"> NCBI_TaxID=763407 {ECO:0000313|EMBL:OAD71909.1, ECO:0000313|Proteomes:UP000077315};</v>
          </cell>
          <cell r="G1008" t="str">
            <v>Eukaryota</v>
          </cell>
          <cell r="H1008" t="str">
            <v xml:space="preserve"> Fungi</v>
          </cell>
        </row>
        <row r="1009">
          <cell r="B1009" t="str">
            <v>A0A167RV83</v>
          </cell>
          <cell r="C1009" t="str">
            <v xml:space="preserve"> Calocera viscosa TUFC12733.</v>
          </cell>
          <cell r="E1009" t="str">
            <v xml:space="preserve"> NCBI_TaxID=1330018 {ECO:0000313|EMBL:KZP01317.1, ECO:0000313|Proteomes:UP000076738};</v>
          </cell>
          <cell r="G1009" t="str">
            <v>Eukaryota</v>
          </cell>
          <cell r="H1009" t="str">
            <v xml:space="preserve"> Fungi</v>
          </cell>
        </row>
        <row r="1010">
          <cell r="B1010" t="str">
            <v>A0A167ZAZ2</v>
          </cell>
          <cell r="C1010" t="str">
            <v xml:space="preserve"> Sporothrix insectorum RCEF 264.</v>
          </cell>
          <cell r="E1010" t="str">
            <v xml:space="preserve"> NCBI_TaxID=1081102 {ECO:0000313|EMBL:OAA67293.1, ECO:0000313|Proteomes:UP000076874};</v>
          </cell>
          <cell r="G1010" t="str">
            <v>Eukaryota</v>
          </cell>
          <cell r="H1010" t="str">
            <v xml:space="preserve"> Fungi</v>
          </cell>
        </row>
        <row r="1011">
          <cell r="B1011" t="str">
            <v>A0A168DJ14</v>
          </cell>
          <cell r="C1011" t="str">
            <v xml:space="preserve"> Cordyceps confragosa RCEF 1005.</v>
          </cell>
          <cell r="E1011" t="str">
            <v xml:space="preserve"> NCBI_TaxID=1081108 {ECO:0000313|EMBL:OAA72673.1, ECO:0000313|Proteomes:UP000076881};</v>
          </cell>
          <cell r="G1011" t="str">
            <v>Eukaryota</v>
          </cell>
          <cell r="H1011" t="str">
            <v xml:space="preserve"> Fungi</v>
          </cell>
        </row>
        <row r="1012">
          <cell r="B1012" t="str">
            <v>A0A168HDS2</v>
          </cell>
          <cell r="C1012" t="str">
            <v xml:space="preserve"> Cordyceps confragosa RCEF 1005.</v>
          </cell>
          <cell r="E1012" t="str">
            <v xml:space="preserve"> NCBI_TaxID=1081108 {ECO:0000313|EMBL:OAA77647.1, ECO:0000313|Proteomes:UP000076881};</v>
          </cell>
          <cell r="G1012" t="str">
            <v>Eukaryota</v>
          </cell>
          <cell r="H1012" t="str">
            <v xml:space="preserve"> Fungi</v>
          </cell>
        </row>
        <row r="1013">
          <cell r="B1013" t="str">
            <v>A0A168IZ45</v>
          </cell>
          <cell r="C1013" t="str">
            <v xml:space="preserve"> Mucor circinelloides f. lusitanicus CBS 277.49.</v>
          </cell>
          <cell r="E1013" t="str">
            <v xml:space="preserve"> NCBI_TaxID=747725 {ECO:0000313|EMBL:OAD00543.1, ECO:0000313|Proteomes:UP000077051};</v>
          </cell>
          <cell r="G1013" t="str">
            <v>Eukaryota</v>
          </cell>
          <cell r="H1013" t="str">
            <v xml:space="preserve"> Fungi</v>
          </cell>
        </row>
        <row r="1014">
          <cell r="B1014" t="str">
            <v>A0A168QE30</v>
          </cell>
          <cell r="C1014" t="str">
            <v xml:space="preserve"> Mucor circinelloides f. lusitanicus CBS 277.49.</v>
          </cell>
          <cell r="E1014" t="str">
            <v xml:space="preserve"> NCBI_TaxID=747725 {ECO:0000313|EMBL:OAD09111.1, ECO:0000313|Proteomes:UP000077051};</v>
          </cell>
          <cell r="G1014" t="str">
            <v>Eukaryota</v>
          </cell>
          <cell r="H1014" t="str">
            <v xml:space="preserve"> Fungi</v>
          </cell>
        </row>
        <row r="1015">
          <cell r="B1015" t="str">
            <v>A0A175Y951</v>
          </cell>
          <cell r="C1015" t="str">
            <v xml:space="preserve"> Daucus carota subsp. sativus.</v>
          </cell>
          <cell r="E1015" t="str">
            <v xml:space="preserve"> NCBI_TaxID=79200 {ECO:0000313|EMBL:KZM80113.1, ECO:0000313|Proteomes:UP000077755};</v>
          </cell>
          <cell r="G1015" t="str">
            <v>Eukaryota</v>
          </cell>
          <cell r="H1015" t="str">
            <v xml:space="preserve"> Viridiplantae</v>
          </cell>
        </row>
        <row r="1016">
          <cell r="B1016" t="str">
            <v>A0A175YJQ9</v>
          </cell>
          <cell r="C1016" t="str">
            <v xml:space="preserve"> Daucus carota subsp. sativus.</v>
          </cell>
          <cell r="E1016" t="str">
            <v xml:space="preserve"> NCBI_TaxID=79200 {ECO:0000313|EMBL:KZM83480.1, ECO:0000313|Proteomes:UP000077755};</v>
          </cell>
          <cell r="G1016" t="str">
            <v>Eukaryota</v>
          </cell>
          <cell r="H1016" t="str">
            <v xml:space="preserve"> Viridiplantae</v>
          </cell>
        </row>
        <row r="1017">
          <cell r="B1017" t="str">
            <v>A0A175YK08</v>
          </cell>
          <cell r="C1017" t="str">
            <v xml:space="preserve"> Daucus carota subsp. sativus.</v>
          </cell>
          <cell r="E1017" t="str">
            <v xml:space="preserve"> NCBI_TaxID=79200 {ECO:0000313|EMBL:KZM83905.1, ECO:0000313|Proteomes:UP000077755};</v>
          </cell>
          <cell r="G1017" t="str">
            <v>Eukaryota</v>
          </cell>
          <cell r="H1017" t="str">
            <v xml:space="preserve"> Viridiplantae</v>
          </cell>
        </row>
        <row r="1018">
          <cell r="B1018" t="str">
            <v>A0A175YPY2</v>
          </cell>
          <cell r="C1018" t="str">
            <v xml:space="preserve"> Daucus carota subsp. sativus.</v>
          </cell>
          <cell r="E1018" t="str">
            <v xml:space="preserve"> NCBI_TaxID=79200 {ECO:0000313|EMBL:KZM85191.1, ECO:0000313|Proteomes:UP000077755};</v>
          </cell>
          <cell r="G1018" t="str">
            <v>Eukaryota</v>
          </cell>
          <cell r="H1018" t="str">
            <v xml:space="preserve"> Viridiplantae</v>
          </cell>
        </row>
        <row r="1019">
          <cell r="B1019" t="str">
            <v>A0A176VF96</v>
          </cell>
          <cell r="C1019" t="str">
            <v xml:space="preserve"> Marchantia polymorpha subsp. ruderalis.</v>
          </cell>
          <cell r="E1019" t="str">
            <v xml:space="preserve"> NCBI_TaxID=1480154 {ECO:0000313|EMBL:OAE18981.1, ECO:0000313|Proteomes:UP000077202};</v>
          </cell>
          <cell r="G1019" t="str">
            <v>Eukaryota</v>
          </cell>
          <cell r="H1019" t="str">
            <v xml:space="preserve"> Viridiplantae</v>
          </cell>
        </row>
        <row r="1020">
          <cell r="B1020" t="str">
            <v>A0A176VRT1</v>
          </cell>
          <cell r="C1020" t="str">
            <v xml:space="preserve"> Marchantia polymorpha subsp. ruderalis.</v>
          </cell>
          <cell r="E1020" t="str">
            <v xml:space="preserve"> NCBI_TaxID=1480154 {ECO:0000313|EMBL:OAE23397.1, ECO:0000313|Proteomes:UP000077202};</v>
          </cell>
          <cell r="G1020" t="str">
            <v>Eukaryota</v>
          </cell>
          <cell r="H1020" t="str">
            <v xml:space="preserve"> Viridiplantae</v>
          </cell>
        </row>
        <row r="1021">
          <cell r="B1021" t="str">
            <v>A0A176WQ12</v>
          </cell>
          <cell r="C1021" t="str">
            <v xml:space="preserve"> Marchantia polymorpha subsp. ruderalis.</v>
          </cell>
          <cell r="E1021" t="str">
            <v xml:space="preserve"> NCBI_TaxID=1480154 {ECO:0000313|EMBL:OAE35208.1, ECO:0000313|Proteomes:UP000077202};</v>
          </cell>
          <cell r="G1021" t="str">
            <v>Eukaryota</v>
          </cell>
          <cell r="H1021" t="str">
            <v xml:space="preserve"> Viridiplantae</v>
          </cell>
        </row>
        <row r="1022">
          <cell r="B1022" t="str">
            <v>A0A177CI69</v>
          </cell>
          <cell r="C1022" t="str">
            <v xml:space="preserve"> Paraphaeosphaeria sporulosa.</v>
          </cell>
          <cell r="E1022" t="str">
            <v xml:space="preserve"> NCBI_TaxID=1460663 {ECO:0000313|EMBL:OAG07203.1, ECO:0000313|Proteomes:UP000077069};</v>
          </cell>
          <cell r="G1022" t="str">
            <v>Eukaryota</v>
          </cell>
          <cell r="H1022" t="str">
            <v xml:space="preserve"> Fungi</v>
          </cell>
        </row>
        <row r="1023">
          <cell r="B1023" t="str">
            <v>A0A177CRJ0</v>
          </cell>
          <cell r="C1023" t="str">
            <v xml:space="preserve"> Paraphaeosphaeria sporulosa.</v>
          </cell>
          <cell r="E1023" t="str">
            <v xml:space="preserve"> NCBI_TaxID=1460663 {ECO:0000313|EMBL:OAG09500.1, ECO:0000313|Proteomes:UP000077069};</v>
          </cell>
          <cell r="G1023" t="str">
            <v>Eukaryota</v>
          </cell>
          <cell r="H1023" t="str">
            <v xml:space="preserve"> Fungi</v>
          </cell>
        </row>
        <row r="1024">
          <cell r="B1024" t="str">
            <v>A0A177DGE7</v>
          </cell>
          <cell r="C1024" t="str">
            <v xml:space="preserve"> Alternaria alternata (Alternaria rot fungus) (Torula alternata).</v>
          </cell>
          <cell r="E1024" t="str">
            <v xml:space="preserve"> NCBI_TaxID=5599 {ECO:0000313|EMBL:OAG18357.1, ECO:0000313|Proteomes:UP000077248};</v>
          </cell>
          <cell r="G1024" t="str">
            <v>Eukaryota</v>
          </cell>
          <cell r="H1024" t="str">
            <v xml:space="preserve"> Fungi</v>
          </cell>
        </row>
        <row r="1025">
          <cell r="B1025" t="str">
            <v>A0A177DN10</v>
          </cell>
          <cell r="C1025" t="str">
            <v xml:space="preserve"> Alternaria alternata (Alternaria rot fungus) (Torula alternata).</v>
          </cell>
          <cell r="E1025" t="str">
            <v xml:space="preserve"> NCBI_TaxID=5599 {ECO:0000313|EMBL:OAG20402.1, ECO:0000313|Proteomes:UP000077248};</v>
          </cell>
          <cell r="G1025" t="str">
            <v>Eukaryota</v>
          </cell>
          <cell r="H1025" t="str">
            <v xml:space="preserve"> Fungi</v>
          </cell>
        </row>
        <row r="1026">
          <cell r="B1026" t="str">
            <v>A0A177WP87</v>
          </cell>
          <cell r="C1026" t="str">
            <v xml:space="preserve"> Batrachochytrium dendrobatidis JEL423.</v>
          </cell>
          <cell r="E1026" t="str">
            <v xml:space="preserve"> NCBI_TaxID=403673 {ECO:0000313|EMBL:OAJ41682.1, ECO:0000313|Proteomes:UP000077115};</v>
          </cell>
          <cell r="G1026" t="str">
            <v>Eukaryota</v>
          </cell>
          <cell r="H1026" t="str">
            <v xml:space="preserve"> Fungi</v>
          </cell>
        </row>
        <row r="1027">
          <cell r="B1027" t="str">
            <v>A0A177WYK2</v>
          </cell>
          <cell r="C1027" t="str">
            <v xml:space="preserve"> Batrachochytrium dendrobatidis JEL423.</v>
          </cell>
          <cell r="E1027" t="str">
            <v xml:space="preserve"> NCBI_TaxID=403673 {ECO:0000313|EMBL:OAJ44581.1, ECO:0000313|Proteomes:UP000077115};</v>
          </cell>
          <cell r="G1027" t="str">
            <v>Eukaryota</v>
          </cell>
          <cell r="H1027" t="str">
            <v xml:space="preserve"> Fungi</v>
          </cell>
        </row>
        <row r="1028">
          <cell r="B1028" t="str">
            <v>A0A177WYT7</v>
          </cell>
          <cell r="C1028" t="str">
            <v xml:space="preserve"> Batrachochytrium dendrobatidis JEL423.</v>
          </cell>
          <cell r="E1028" t="str">
            <v xml:space="preserve"> NCBI_TaxID=403673 {ECO:0000313|EMBL:OAJ44580.1, ECO:0000313|Proteomes:UP000077115};</v>
          </cell>
          <cell r="G1028" t="str">
            <v>Eukaryota</v>
          </cell>
          <cell r="H1028" t="str">
            <v xml:space="preserve"> Fungi</v>
          </cell>
        </row>
        <row r="1029">
          <cell r="B1029" t="str">
            <v>A0A178ACZ9</v>
          </cell>
          <cell r="C1029" t="str">
            <v xml:space="preserve"> Stagonospora sp. SRC1lsM3a.</v>
          </cell>
          <cell r="E1029" t="str">
            <v xml:space="preserve"> NCBI_TaxID=765868 {ECO:0000313|EMBL:OAK95614.1, ECO:0000313|Proteomes:UP000077206};</v>
          </cell>
          <cell r="G1029" t="str">
            <v>Eukaryota</v>
          </cell>
          <cell r="H1029" t="str">
            <v xml:space="preserve"> Fungi</v>
          </cell>
        </row>
        <row r="1030">
          <cell r="B1030" t="str">
            <v>A0A178ADV6</v>
          </cell>
          <cell r="C1030" t="str">
            <v xml:space="preserve"> Stagonospora sp. SRC1lsM3a.</v>
          </cell>
          <cell r="E1030" t="str">
            <v xml:space="preserve"> NCBI_TaxID=765868 {ECO:0000313|EMBL:OAK95874.1, ECO:0000313|Proteomes:UP000077206};</v>
          </cell>
          <cell r="G1030" t="str">
            <v>Eukaryota</v>
          </cell>
          <cell r="H1030" t="str">
            <v xml:space="preserve"> Fungi</v>
          </cell>
        </row>
        <row r="1031">
          <cell r="B1031" t="str">
            <v>A0A178DYX0</v>
          </cell>
          <cell r="C1031" t="str">
            <v xml:space="preserve"> Pyrenochaeta sp. DS3sAY3a.</v>
          </cell>
          <cell r="E1031" t="str">
            <v xml:space="preserve"> NCBI_TaxID=765867 {ECO:0000313|EMBL:OAL48917.1, ECO:0000313|Proteomes:UP000077535};</v>
          </cell>
          <cell r="G1031" t="str">
            <v>Eukaryota</v>
          </cell>
          <cell r="H1031" t="str">
            <v xml:space="preserve"> Fungi</v>
          </cell>
        </row>
        <row r="1032">
          <cell r="B1032" t="str">
            <v>A0A178DYZ3</v>
          </cell>
          <cell r="C1032" t="str">
            <v xml:space="preserve"> Pyrenochaeta sp. DS3sAY3a.</v>
          </cell>
          <cell r="E1032" t="str">
            <v xml:space="preserve"> NCBI_TaxID=765867 {ECO:0000313|EMBL:OAL48635.1, ECO:0000313|Proteomes:UP000077535};</v>
          </cell>
          <cell r="G1032" t="str">
            <v>Eukaryota</v>
          </cell>
          <cell r="H1032" t="str">
            <v xml:space="preserve"> Fungi</v>
          </cell>
        </row>
        <row r="1033">
          <cell r="B1033" t="str">
            <v>A0A180G2D2</v>
          </cell>
          <cell r="C1033" t="str">
            <v xml:space="preserve"> Puccinia triticina (isolate 1-1 / race 1 (BBBD)) (Brown leaf rust fungus).</v>
          </cell>
          <cell r="E1033" t="str">
            <v xml:space="preserve"> NCBI_TaxID=630390 {ECO:0000313|EMBL:OAV86794.1, ECO:0000313|Proteomes:UP000005240};</v>
          </cell>
          <cell r="G1033" t="str">
            <v>Eukaryota</v>
          </cell>
          <cell r="H1033" t="str">
            <v xml:space="preserve"> Fungi</v>
          </cell>
        </row>
        <row r="1034">
          <cell r="B1034" t="str">
            <v>A0A183A9Z1</v>
          </cell>
          <cell r="C1034" t="str">
            <v xml:space="preserve"> Echinostoma caproni.</v>
          </cell>
          <cell r="E1034" t="str">
            <v xml:space="preserve"> NCBI_TaxID=27848 {ECO:0000313|Proteomes:UP000050740, ECO:0000313|WBParaSite:ECPE_0000377901-mRNA-1};</v>
          </cell>
          <cell r="G1034" t="str">
            <v>Eukaryota</v>
          </cell>
          <cell r="H1034" t="str">
            <v xml:space="preserve"> Metazoa</v>
          </cell>
        </row>
        <row r="1035">
          <cell r="B1035" t="str">
            <v>A0A183AFD1</v>
          </cell>
          <cell r="C1035" t="str">
            <v xml:space="preserve"> Echinostoma caproni.</v>
          </cell>
          <cell r="E1035" t="str">
            <v xml:space="preserve"> NCBI_TaxID=27848 {ECO:0000313|Proteomes:UP000050740, ECO:0000313|WBParaSite:ECPE_0000567901-mRNA-1};</v>
          </cell>
          <cell r="G1035" t="str">
            <v>Eukaryota</v>
          </cell>
          <cell r="H1035" t="str">
            <v xml:space="preserve"> Metazoa</v>
          </cell>
        </row>
        <row r="1036">
          <cell r="B1036" t="str">
            <v>A0A183AGA4</v>
          </cell>
          <cell r="C1036" t="str">
            <v xml:space="preserve"> Echinostoma caproni.</v>
          </cell>
          <cell r="E1036" t="str">
            <v xml:space="preserve"> NCBI_TaxID=27848 {ECO:0000313|Proteomes:UP000050740, ECO:0000313|WBParaSite:ECPE_0000600201-mRNA-1};</v>
          </cell>
          <cell r="G1036" t="str">
            <v>Eukaryota</v>
          </cell>
          <cell r="H1036" t="str">
            <v xml:space="preserve"> Metazoa</v>
          </cell>
        </row>
        <row r="1037">
          <cell r="B1037" t="str">
            <v>A0A183AGA5</v>
          </cell>
          <cell r="C1037" t="str">
            <v xml:space="preserve"> Echinostoma caproni.</v>
          </cell>
          <cell r="E1037" t="str">
            <v xml:space="preserve"> NCBI_TaxID=27848 {ECO:0000313|Proteomes:UP000050740, ECO:0000313|WBParaSite:ECPE_0000600301-mRNA-1};</v>
          </cell>
          <cell r="G1037" t="str">
            <v>Eukaryota</v>
          </cell>
          <cell r="H1037" t="str">
            <v xml:space="preserve"> Metazoa</v>
          </cell>
        </row>
        <row r="1038">
          <cell r="B1038" t="str">
            <v>A0A183B1E2</v>
          </cell>
          <cell r="C1038" t="str">
            <v xml:space="preserve"> Echinostoma caproni.</v>
          </cell>
          <cell r="E1038" t="str">
            <v xml:space="preserve"> NCBI_TaxID=27848 {ECO:0000313|Proteomes:UP000050740, ECO:0000313|WBParaSite:ECPE_0001306501-mRNA-1};</v>
          </cell>
          <cell r="G1038" t="str">
            <v>Eukaryota</v>
          </cell>
          <cell r="H1038" t="str">
            <v xml:space="preserve"> Metazoa</v>
          </cell>
        </row>
        <row r="1039">
          <cell r="B1039" t="str">
            <v>A0A183CEJ5</v>
          </cell>
          <cell r="C1039" t="str">
            <v xml:space="preserve"> Globodera pallida (Potato cyst nematode).</v>
          </cell>
          <cell r="E1039" t="str">
            <v xml:space="preserve"> NCBI_TaxID=36090 {ECO:0000313|Proteomes:UP000050741, ECO:0000313|WBParaSite:GPLIN_001130000};</v>
          </cell>
          <cell r="G1039" t="str">
            <v>Eukaryota</v>
          </cell>
          <cell r="H1039" t="str">
            <v xml:space="preserve"> Metazoa</v>
          </cell>
        </row>
        <row r="1040">
          <cell r="B1040" t="str">
            <v>A0A183DN83</v>
          </cell>
          <cell r="C1040" t="str">
            <v xml:space="preserve"> Gongylonema pulchrum.</v>
          </cell>
          <cell r="E1040" t="str">
            <v xml:space="preserve"> NCBI_TaxID=637853 {ECO:0000313|Proteomes:UP000050760, ECO:0000313|WBParaSite:GPUH_0001018701-mRNA-1};</v>
          </cell>
          <cell r="G1040" t="str">
            <v>Eukaryota</v>
          </cell>
          <cell r="H1040" t="str">
            <v xml:space="preserve"> Metazoa</v>
          </cell>
        </row>
        <row r="1041">
          <cell r="B1041" t="str">
            <v>A0A183DQK5</v>
          </cell>
          <cell r="C1041" t="str">
            <v xml:space="preserve"> Gongylonema pulchrum.</v>
          </cell>
          <cell r="E1041" t="str">
            <v xml:space="preserve"> NCBI_TaxID=637853 {ECO:0000313|Proteomes:UP000050760, ECO:0000313|WBParaSite:GPUH_0001100901-mRNA-1};</v>
          </cell>
          <cell r="G1041" t="str">
            <v>Eukaryota</v>
          </cell>
          <cell r="H1041" t="str">
            <v xml:space="preserve"> Metazoa</v>
          </cell>
        </row>
        <row r="1042">
          <cell r="B1042" t="str">
            <v>A0A183EA11</v>
          </cell>
          <cell r="C1042" t="str">
            <v xml:space="preserve"> Gongylonema pulchrum.</v>
          </cell>
          <cell r="E1042" t="str">
            <v xml:space="preserve"> NCBI_TaxID=637853 {ECO:0000313|Proteomes:UP000050760, ECO:0000313|WBParaSite:GPUH_0001782601-mRNA-1};</v>
          </cell>
          <cell r="G1042" t="str">
            <v>Eukaryota</v>
          </cell>
          <cell r="H1042" t="str">
            <v xml:space="preserve"> Metazoa</v>
          </cell>
        </row>
        <row r="1043">
          <cell r="B1043" t="str">
            <v>A0A183ENA8</v>
          </cell>
          <cell r="C1043" t="str">
            <v xml:space="preserve"> Gongylonema pulchrum.</v>
          </cell>
          <cell r="E1043" t="str">
            <v xml:space="preserve"> NCBI_TaxID=637853 {ECO:0000313|Proteomes:UP000050760, ECO:0000313|WBParaSite:GPUH_0002247601-mRNA-1};</v>
          </cell>
          <cell r="G1043" t="str">
            <v>Eukaryota</v>
          </cell>
          <cell r="H1043" t="str">
            <v xml:space="preserve"> Metazoa</v>
          </cell>
        </row>
        <row r="1044">
          <cell r="B1044" t="str">
            <v>A0A183F2W4</v>
          </cell>
          <cell r="C1044" t="str">
            <v xml:space="preserve"> Heligmosomoides polygyrus bakeri (Parasitic nematode) (Heligmosomoides bakeri).</v>
          </cell>
          <cell r="E1044" t="str">
            <v xml:space="preserve"> NCBI_TaxID=375939 {ECO:0000313|Proteomes:UP000050761, ECO:0000313|WBParaSite:HPBE_0000050101-mRNA-1};</v>
          </cell>
          <cell r="G1044" t="str">
            <v>Eukaryota</v>
          </cell>
          <cell r="H1044" t="str">
            <v xml:space="preserve"> Metazoa</v>
          </cell>
        </row>
        <row r="1045">
          <cell r="B1045" t="str">
            <v>A0A183GPS8</v>
          </cell>
          <cell r="C1045" t="str">
            <v xml:space="preserve"> Heligmosomoides polygyrus bakeri (Parasitic nematode) (Heligmosomoides bakeri).</v>
          </cell>
          <cell r="E1045" t="str">
            <v xml:space="preserve"> NCBI_TaxID=375939 {ECO:0000313|Proteomes:UP000050761, ECO:0000313|WBParaSite:HPBE_0002469801-mRNA-1};</v>
          </cell>
          <cell r="G1045" t="str">
            <v>Eukaryota</v>
          </cell>
          <cell r="H1045" t="str">
            <v xml:space="preserve"> Metazoa</v>
          </cell>
        </row>
        <row r="1046">
          <cell r="B1046" t="str">
            <v>A0A183H475</v>
          </cell>
          <cell r="C1046" t="str">
            <v xml:space="preserve"> Onchocerca flexuosa.</v>
          </cell>
          <cell r="E1046" t="str">
            <v xml:space="preserve"> NCBI_TaxID=387005 {ECO:0000313|Proteomes:UP000050787, ECO:0000313|WBParaSite:OFLC_0000228401-mRNA-1};</v>
          </cell>
          <cell r="G1046" t="str">
            <v>Eukaryota</v>
          </cell>
          <cell r="H1046" t="str">
            <v xml:space="preserve"> Metazoa</v>
          </cell>
        </row>
        <row r="1047">
          <cell r="B1047" t="str">
            <v>A0A183HY48</v>
          </cell>
          <cell r="C1047" t="str">
            <v xml:space="preserve"> Onchocerca flexuosa.</v>
          </cell>
          <cell r="E1047" t="str">
            <v xml:space="preserve"> NCBI_TaxID=387005 {ECO:0000313|Proteomes:UP000050787, ECO:0000313|WBParaSite:OFLC_0001241101-mRNA-1};</v>
          </cell>
          <cell r="G1047" t="str">
            <v>Eukaryota</v>
          </cell>
          <cell r="H1047" t="str">
            <v xml:space="preserve"> Metazoa</v>
          </cell>
        </row>
        <row r="1048">
          <cell r="B1048" t="str">
            <v>A0A183IEM3</v>
          </cell>
          <cell r="C1048" t="str">
            <v xml:space="preserve"> Soboliphyme baturini.</v>
          </cell>
          <cell r="E1048" t="str">
            <v xml:space="preserve"> NCBI_TaxID=241478 {ECO:0000313|Proteomes:UP000050793, ECO:0000313|WBParaSite:SBAD_0000216701-mRNA-1};</v>
          </cell>
          <cell r="G1048" t="str">
            <v>Eukaryota</v>
          </cell>
          <cell r="H1048" t="str">
            <v xml:space="preserve"> Metazoa</v>
          </cell>
        </row>
        <row r="1049">
          <cell r="B1049" t="str">
            <v>A0A183J353</v>
          </cell>
          <cell r="C1049" t="str">
            <v xml:space="preserve"> Soboliphyme baturini.</v>
          </cell>
          <cell r="E1049" t="str">
            <v xml:space="preserve"> NCBI_TaxID=241478 {ECO:0000313|Proteomes:UP000050793, ECO:0000313|WBParaSite:SBAD_0001066501-mRNA-1};</v>
          </cell>
          <cell r="G1049" t="str">
            <v>Eukaryota</v>
          </cell>
          <cell r="H1049" t="str">
            <v xml:space="preserve"> Metazoa</v>
          </cell>
        </row>
        <row r="1050">
          <cell r="B1050" t="str">
            <v>A0A183JC85</v>
          </cell>
          <cell r="C1050" t="str">
            <v xml:space="preserve"> Schistosoma curassoni.</v>
          </cell>
          <cell r="E1050" t="str">
            <v xml:space="preserve"> NCBI_TaxID=6186 {ECO:0000313|Proteomes:UP000050789, ECO:0000313|WBParaSite:SCUD_0000029101-mRNA-1};</v>
          </cell>
          <cell r="G1050" t="str">
            <v>Eukaryota</v>
          </cell>
          <cell r="H1050" t="str">
            <v xml:space="preserve"> Metazoa</v>
          </cell>
        </row>
        <row r="1051">
          <cell r="B1051" t="str">
            <v>A0A183KFN6</v>
          </cell>
          <cell r="C1051" t="str">
            <v xml:space="preserve"> Schistosoma curassoni.</v>
          </cell>
          <cell r="E1051" t="str">
            <v xml:space="preserve"> NCBI_TaxID=6186 {ECO:0000313|Proteomes:UP000050789, ECO:0000313|WBParaSite:SCUD_0001383401-mRNA-1};</v>
          </cell>
          <cell r="G1051" t="str">
            <v>Eukaryota</v>
          </cell>
          <cell r="H1051" t="str">
            <v xml:space="preserve"> Metazoa</v>
          </cell>
        </row>
        <row r="1052">
          <cell r="B1052" t="str">
            <v>A0A183LLX9</v>
          </cell>
          <cell r="C1052" t="str">
            <v xml:space="preserve"> Schistosoma margrebowiei.</v>
          </cell>
          <cell r="E1052" t="str">
            <v xml:space="preserve"> NCBI_TaxID=48269 {ECO:0000313|Proteomes:UP000050790, ECO:0000313|WBParaSite:SMRZ_0000480501-mRNA-1};</v>
          </cell>
          <cell r="G1052" t="str">
            <v>Eukaryota</v>
          </cell>
          <cell r="H1052" t="str">
            <v xml:space="preserve"> Metazoa</v>
          </cell>
        </row>
        <row r="1053">
          <cell r="B1053" t="str">
            <v>A0A183LV84</v>
          </cell>
          <cell r="C1053" t="str">
            <v xml:space="preserve"> Schistosoma margrebowiei.</v>
          </cell>
          <cell r="E1053" t="str">
            <v xml:space="preserve"> NCBI_TaxID=48269 {ECO:0000313|Proteomes:UP000050790, ECO:0000313|WBParaSite:SMRZ_0000771001-mRNA-1};</v>
          </cell>
          <cell r="G1053" t="str">
            <v>Eukaryota</v>
          </cell>
          <cell r="H1053" t="str">
            <v xml:space="preserve"> Metazoa</v>
          </cell>
        </row>
        <row r="1054">
          <cell r="B1054" t="str">
            <v>A0A183MGV3</v>
          </cell>
          <cell r="C1054" t="str">
            <v xml:space="preserve"> Schistosoma margrebowiei.</v>
          </cell>
          <cell r="E1054" t="str">
            <v xml:space="preserve"> NCBI_TaxID=48269 {ECO:0000313|Proteomes:UP000050790, ECO:0000313|WBParaSite:SMRZ_0001527901-mRNA-1};</v>
          </cell>
          <cell r="G1054" t="str">
            <v>Eukaryota</v>
          </cell>
          <cell r="H1054" t="str">
            <v xml:space="preserve"> Metazoa</v>
          </cell>
        </row>
        <row r="1055">
          <cell r="B1055" t="str">
            <v>A0A183NSN6</v>
          </cell>
          <cell r="C1055" t="str">
            <v xml:space="preserve"> Schistosoma mattheei.</v>
          </cell>
          <cell r="E1055" t="str">
            <v xml:space="preserve"> NCBI_TaxID=31246 {ECO:0000313|Proteomes:UP000050791, ECO:0000313|WBParaSite:SMTD_0000512101-mRNA-1};</v>
          </cell>
          <cell r="G1055" t="str">
            <v>Eukaryota</v>
          </cell>
          <cell r="H1055" t="str">
            <v xml:space="preserve"> Metazoa</v>
          </cell>
        </row>
        <row r="1056">
          <cell r="B1056" t="str">
            <v>A0A183P2T8</v>
          </cell>
          <cell r="C1056" t="str">
            <v xml:space="preserve"> Schistosoma mattheei.</v>
          </cell>
          <cell r="E1056" t="str">
            <v xml:space="preserve"> NCBI_TaxID=31246 {ECO:0000313|Proteomes:UP000050791, ECO:0000313|WBParaSite:SMTD_0000867301-mRNA-1};</v>
          </cell>
          <cell r="G1056" t="str">
            <v>Eukaryota</v>
          </cell>
          <cell r="H1056" t="str">
            <v xml:space="preserve"> Metazoa</v>
          </cell>
        </row>
        <row r="1057">
          <cell r="B1057" t="str">
            <v>A0A183QR01</v>
          </cell>
          <cell r="C1057" t="str">
            <v xml:space="preserve"> Schistosoma rodhaini.</v>
          </cell>
          <cell r="E1057" t="str">
            <v xml:space="preserve"> NCBI_TaxID=6188 {ECO:0000313|Proteomes:UP000050792, ECO:0000313|WBParaSite:SROB_0000609501-mRNA-1};</v>
          </cell>
          <cell r="G1057" t="str">
            <v>Eukaryota</v>
          </cell>
          <cell r="H1057" t="str">
            <v xml:space="preserve"> Metazoa</v>
          </cell>
        </row>
        <row r="1058">
          <cell r="B1058" t="str">
            <v>A0A183R4L9</v>
          </cell>
          <cell r="C1058" t="str">
            <v xml:space="preserve"> Schistosoma rodhaini.</v>
          </cell>
          <cell r="E1058" t="str">
            <v xml:space="preserve"> NCBI_TaxID=6188 {ECO:0000313|Proteomes:UP000050792, ECO:0000313|WBParaSite:SROB_0001091101-mRNA-1};</v>
          </cell>
          <cell r="G1058" t="str">
            <v>Eukaryota</v>
          </cell>
          <cell r="H1058" t="str">
            <v xml:space="preserve"> Metazoa</v>
          </cell>
        </row>
        <row r="1059">
          <cell r="B1059" t="str">
            <v>A0A183RPA9</v>
          </cell>
          <cell r="C1059" t="str">
            <v xml:space="preserve"> Schistosoma rodhaini.</v>
          </cell>
          <cell r="E1059" t="str">
            <v xml:space="preserve"> NCBI_TaxID=6188 {ECO:0000313|Proteomes:UP000050792, ECO:0000313|WBParaSite:SROB_0001786601-mRNA-1};</v>
          </cell>
          <cell r="G1059" t="str">
            <v>Eukaryota</v>
          </cell>
          <cell r="H1059" t="str">
            <v xml:space="preserve"> Metazoa</v>
          </cell>
        </row>
        <row r="1060">
          <cell r="B1060" t="str">
            <v>A0A183S8Z8</v>
          </cell>
          <cell r="C1060" t="str">
            <v xml:space="preserve"> Schistocephalus solidus (Tapeworm).</v>
          </cell>
          <cell r="E1060" t="str">
            <v xml:space="preserve"> NCBI_TaxID=70667 {ECO:0000313|Proteomes:UP000050788, ECO:0000313|WBParaSite:SSLN_0000072701-mRNA-1};</v>
          </cell>
          <cell r="G1060" t="str">
            <v>Eukaryota</v>
          </cell>
          <cell r="H1060" t="str">
            <v xml:space="preserve"> Metazoa</v>
          </cell>
        </row>
        <row r="1061">
          <cell r="B1061" t="str">
            <v>A0A183TMR5</v>
          </cell>
          <cell r="C1061" t="str">
            <v xml:space="preserve"> Schistocephalus solidus (Tapeworm).</v>
          </cell>
          <cell r="E1061" t="str">
            <v xml:space="preserve"> NCBI_TaxID=70667 {ECO:0000313|Proteomes:UP000050788, ECO:0000313|WBParaSite:SSLN_0001843801-mRNA-1};</v>
          </cell>
          <cell r="G1061" t="str">
            <v>Eukaryota</v>
          </cell>
          <cell r="H1061" t="str">
            <v xml:space="preserve"> Metazoa</v>
          </cell>
        </row>
        <row r="1062">
          <cell r="B1062" t="str">
            <v>A0A183TPI8</v>
          </cell>
          <cell r="C1062" t="str">
            <v xml:space="preserve"> Schistocephalus solidus (Tapeworm).</v>
          </cell>
          <cell r="E1062" t="str">
            <v xml:space="preserve"> NCBI_TaxID=70667 {ECO:0000313|Proteomes:UP000050788, ECO:0000313|WBParaSite:SSLN_0001908001-mRNA-1};</v>
          </cell>
          <cell r="G1062" t="str">
            <v>Eukaryota</v>
          </cell>
          <cell r="H1062" t="str">
            <v xml:space="preserve"> Metazoa</v>
          </cell>
        </row>
        <row r="1063">
          <cell r="B1063" t="str">
            <v>A0A183WBU4</v>
          </cell>
          <cell r="C1063" t="str">
            <v xml:space="preserve"> Trichobilharzia regenti (Nasal bird schistosome).</v>
          </cell>
          <cell r="E1063" t="str">
            <v xml:space="preserve"> NCBI_TaxID=157069 {ECO:0000313|Proteomes:UP000050795, ECO:0000313|WBParaSite:TRE_0001021001-mRNA-1};</v>
          </cell>
          <cell r="G1063" t="str">
            <v>Eukaryota</v>
          </cell>
          <cell r="H1063" t="str">
            <v xml:space="preserve"> Metazoa</v>
          </cell>
        </row>
        <row r="1064">
          <cell r="B1064" t="str">
            <v>A0A183WY36</v>
          </cell>
          <cell r="C1064" t="str">
            <v xml:space="preserve"> Trichobilharzia regenti (Nasal bird schistosome).</v>
          </cell>
          <cell r="E1064" t="str">
            <v xml:space="preserve"> NCBI_TaxID=157069 {ECO:0000313|Proteomes:UP000050795, ECO:0000313|WBParaSite:TRE_0001765601-mRNA-1};</v>
          </cell>
          <cell r="G1064" t="str">
            <v>Eukaryota</v>
          </cell>
          <cell r="H1064" t="str">
            <v xml:space="preserve"> Metazoa</v>
          </cell>
        </row>
        <row r="1065">
          <cell r="B1065" t="str">
            <v>A0A194PNJ4</v>
          </cell>
          <cell r="C1065" t="str">
            <v xml:space="preserve"> Papilio xuthus (Asian swallowtail butterfly).</v>
          </cell>
          <cell r="E1065" t="str">
            <v xml:space="preserve"> NCBI_TaxID=66420 {ECO:0000313|EMBL:KPI95001.1, ECO:0000313|Proteomes:UP000053268};</v>
          </cell>
          <cell r="G1065" t="str">
            <v>Eukaryota</v>
          </cell>
          <cell r="H1065" t="str">
            <v xml:space="preserve"> Metazoa</v>
          </cell>
        </row>
        <row r="1066">
          <cell r="B1066" t="str">
            <v>A0A194PQJ6</v>
          </cell>
          <cell r="C1066" t="str">
            <v xml:space="preserve"> Papilio xuthus (Asian swallowtail butterfly).</v>
          </cell>
          <cell r="E1066" t="str">
            <v xml:space="preserve"> NCBI_TaxID=66420 {ECO:0000313|EMBL:KPI95238.1, ECO:0000313|Proteomes:UP000053268};</v>
          </cell>
          <cell r="G1066" t="str">
            <v>Eukaryota</v>
          </cell>
          <cell r="H1066" t="str">
            <v xml:space="preserve"> Metazoa</v>
          </cell>
        </row>
        <row r="1067">
          <cell r="B1067" t="str">
            <v>A0A194Q2T9</v>
          </cell>
          <cell r="C1067" t="str">
            <v xml:space="preserve"> Papilio xuthus (Asian swallowtail butterfly).</v>
          </cell>
          <cell r="E1067" t="str">
            <v xml:space="preserve"> NCBI_TaxID=66420 {ECO:0000313|EMBL:KPI99861.1, ECO:0000313|Proteomes:UP000053268};</v>
          </cell>
          <cell r="G1067" t="str">
            <v>Eukaryota</v>
          </cell>
          <cell r="H1067" t="str">
            <v xml:space="preserve"> Metazoa</v>
          </cell>
        </row>
        <row r="1068">
          <cell r="B1068" t="str">
            <v>A0A194QYL6</v>
          </cell>
          <cell r="C1068" t="str">
            <v xml:space="preserve"> Papilio machaon (Old World swallowtail butterfly).</v>
          </cell>
          <cell r="E1068" t="str">
            <v xml:space="preserve"> NCBI_TaxID=76193 {ECO:0000313|EMBL:KPJ08676.1, ECO:0000313|Proteomes:UP000053240};</v>
          </cell>
          <cell r="G1068" t="str">
            <v>Eukaryota</v>
          </cell>
          <cell r="H1068" t="str">
            <v xml:space="preserve"> Metazoa</v>
          </cell>
        </row>
        <row r="1069">
          <cell r="B1069" t="str">
            <v>A0A194R5T4</v>
          </cell>
          <cell r="C1069" t="str">
            <v xml:space="preserve"> Papilio machaon (Old World swallowtail butterfly).</v>
          </cell>
          <cell r="E1069" t="str">
            <v xml:space="preserve"> NCBI_TaxID=76193 {ECO:0000313|EMBL:KPJ12874.1, ECO:0000313|Proteomes:UP000053240};</v>
          </cell>
          <cell r="G1069" t="str">
            <v>Eukaryota</v>
          </cell>
          <cell r="H1069" t="str">
            <v xml:space="preserve"> Metazoa</v>
          </cell>
        </row>
        <row r="1070">
          <cell r="B1070" t="str">
            <v>A0A194RRI9</v>
          </cell>
          <cell r="C1070" t="str">
            <v xml:space="preserve"> Papilio machaon (Old World swallowtail butterfly).</v>
          </cell>
          <cell r="E1070" t="str">
            <v xml:space="preserve"> NCBI_TaxID=76193 {ECO:0000313|EMBL:KPJ18661.1, ECO:0000313|Proteomes:UP000053240};</v>
          </cell>
          <cell r="G1070" t="str">
            <v>Eukaryota</v>
          </cell>
          <cell r="H1070" t="str">
            <v xml:space="preserve"> Metazoa</v>
          </cell>
        </row>
        <row r="1071">
          <cell r="B1071" t="str">
            <v>A0A194S3A7</v>
          </cell>
          <cell r="C1071" t="str">
            <v xml:space="preserve"> Rhodotorula graminis (strain WP1).</v>
          </cell>
          <cell r="E1071" t="str">
            <v xml:space="preserve"> NCBI_TaxID=578459 {ECO:0000313|EMBL:KPV74985.1, ECO:0000313|Proteomes:UP000053890};</v>
          </cell>
          <cell r="G1071" t="str">
            <v>Eukaryota</v>
          </cell>
          <cell r="H1071" t="str">
            <v xml:space="preserve"> Fungi</v>
          </cell>
        </row>
        <row r="1072">
          <cell r="B1072" t="str">
            <v>A0A194WX32</v>
          </cell>
          <cell r="C1072" t="str">
            <v xml:space="preserve"> Phialocephala scopiformis.</v>
          </cell>
          <cell r="E1072" t="str">
            <v xml:space="preserve"> NCBI_TaxID=149040 {ECO:0000313|EMBL:KUJ12142.1, ECO:0000313|Proteomes:UP000070700};</v>
          </cell>
          <cell r="G1072" t="str">
            <v>Eukaryota</v>
          </cell>
          <cell r="H1072" t="str">
            <v xml:space="preserve"> Fungi</v>
          </cell>
        </row>
        <row r="1073">
          <cell r="B1073" t="str">
            <v>A0A194XJ30</v>
          </cell>
          <cell r="C1073" t="str">
            <v xml:space="preserve"> Phialocephala scopiformis.</v>
          </cell>
          <cell r="E1073" t="str">
            <v xml:space="preserve"> NCBI_TaxID=149040 {ECO:0000313|EMBL:KUJ20134.1, ECO:0000313|Proteomes:UP000070700};</v>
          </cell>
          <cell r="G1073" t="str">
            <v>Eukaryota</v>
          </cell>
          <cell r="H1073" t="str">
            <v xml:space="preserve"> Fungi</v>
          </cell>
        </row>
        <row r="1074">
          <cell r="B1074" t="str">
            <v>A0A1B6Q2V1</v>
          </cell>
          <cell r="C1074" t="str">
            <v xml:space="preserve"> Sorghum bicolor (Sorghum) (Sorghum vulgare).</v>
          </cell>
          <cell r="E1074" t="str">
            <v xml:space="preserve"> NCBI_TaxID=4558 {ECO:0000313|EMBL:KXG32258.1, ECO:0000313|Proteomes:UP000000768};</v>
          </cell>
          <cell r="G1074" t="str">
            <v>Eukaryota</v>
          </cell>
          <cell r="H1074" t="str">
            <v xml:space="preserve"> Viridiplantae</v>
          </cell>
        </row>
        <row r="1075">
          <cell r="B1075" t="str">
            <v>A0A1B8Y5T7</v>
          </cell>
          <cell r="C1075" t="str">
            <v xml:space="preserve"> Xenopus tropicalis (Western clawed frog) (Silurana tropicalis).</v>
          </cell>
          <cell r="E1075" t="str">
            <v xml:space="preserve"> NCBI_TaxID=8364 {ECO:0000313|EMBL:OCA18320.1, ECO:0000313|Proteomes:UP000008143};</v>
          </cell>
          <cell r="G1075" t="str">
            <v>Eukaryota</v>
          </cell>
          <cell r="H1075" t="str">
            <v xml:space="preserve"> Metazoa</v>
          </cell>
        </row>
        <row r="1076">
          <cell r="B1076" t="str">
            <v>A0CU26</v>
          </cell>
          <cell r="C1076" t="str">
            <v xml:space="preserve"> Paramecium tetraurelia.</v>
          </cell>
          <cell r="E1076" t="str">
            <v xml:space="preserve"> NCBI_TaxID=5888 {ECO:0000313|EMBL:CAK74293.1, ECO:0000313|Proteomes:UP000000600};</v>
          </cell>
          <cell r="G1076" t="str">
            <v>Eukaryota</v>
          </cell>
          <cell r="H1076" t="str">
            <v xml:space="preserve"> Alveolata</v>
          </cell>
        </row>
        <row r="1077">
          <cell r="B1077" t="str">
            <v>A0D1A5</v>
          </cell>
          <cell r="C1077" t="str">
            <v xml:space="preserve"> Paramecium tetraurelia.</v>
          </cell>
          <cell r="E1077" t="str">
            <v xml:space="preserve"> NCBI_TaxID=5888 {ECO:0000313|EMBL:CAK76822.1, ECO:0000313|Proteomes:UP000000600};</v>
          </cell>
          <cell r="G1077" t="str">
            <v>Eukaryota</v>
          </cell>
          <cell r="H1077" t="str">
            <v xml:space="preserve"> Alveolata</v>
          </cell>
        </row>
        <row r="1078">
          <cell r="B1078" t="str">
            <v>A0D1A6</v>
          </cell>
          <cell r="C1078" t="str">
            <v xml:space="preserve"> Paramecium tetraurelia.</v>
          </cell>
          <cell r="E1078" t="str">
            <v xml:space="preserve"> NCBI_TaxID=5888 {ECO:0000313|EMBL:CAK76823.1, ECO:0000313|Proteomes:UP000000600};</v>
          </cell>
          <cell r="G1078" t="str">
            <v>Eukaryota</v>
          </cell>
          <cell r="H1078" t="str">
            <v xml:space="preserve"> Alveolata</v>
          </cell>
        </row>
        <row r="1079">
          <cell r="B1079" t="str">
            <v>A0DF17</v>
          </cell>
          <cell r="C1079" t="str">
            <v xml:space="preserve"> Paramecium tetraurelia.</v>
          </cell>
          <cell r="E1079" t="str">
            <v xml:space="preserve"> NCBI_TaxID=5888 {ECO:0000313|EMBL:CAK81634.1, ECO:0000313|Proteomes:UP000000600};</v>
          </cell>
          <cell r="G1079" t="str">
            <v>Eukaryota</v>
          </cell>
          <cell r="H1079" t="str">
            <v xml:space="preserve"> Alveolata</v>
          </cell>
        </row>
        <row r="1080">
          <cell r="B1080" t="str">
            <v>A0DSK2</v>
          </cell>
          <cell r="C1080" t="str">
            <v xml:space="preserve"> Paramecium tetraurelia.</v>
          </cell>
          <cell r="E1080" t="str">
            <v xml:space="preserve"> NCBI_TaxID=5888 {ECO:0000313|EMBL:CAK86019.1, ECO:0000313|Proteomes:UP000000600};</v>
          </cell>
          <cell r="G1080" t="str">
            <v>Eukaryota</v>
          </cell>
          <cell r="H1080" t="str">
            <v xml:space="preserve"> Alveolata</v>
          </cell>
        </row>
        <row r="1081">
          <cell r="B1081" t="str">
            <v>A1CH00</v>
          </cell>
          <cell r="C1081" t="str">
            <v xml:space="preserve"> Aspergillus clavatus (strain ATCC 1007 / CBS 513.65 / DSM 816 / NCTC 3887 / NRRL 1).</v>
          </cell>
          <cell r="E1081" t="str">
            <v xml:space="preserve"> NCBI_TaxID=344612 {ECO:0000313|EMBL:EAW10155.1, ECO:0000313|Proteomes:UP000006701};</v>
          </cell>
          <cell r="G1081" t="str">
            <v>Eukaryota</v>
          </cell>
          <cell r="H1081" t="str">
            <v xml:space="preserve"> Fungi</v>
          </cell>
        </row>
        <row r="1082">
          <cell r="B1082" t="str">
            <v>A1CM23</v>
          </cell>
          <cell r="C1082" t="str">
            <v xml:space="preserve"> Aspergillus clavatus (strain ATCC 1007 / CBS 513.65 / DSM 816 / NCTC 3887 / NRRL 1).</v>
          </cell>
          <cell r="E1082" t="str">
            <v xml:space="preserve"> NCBI_TaxID=344612 {ECO:0000313|EMBL:EAW08610.1, ECO:0000313|Proteomes:UP000006701};</v>
          </cell>
          <cell r="G1082" t="str">
            <v>Eukaryota</v>
          </cell>
          <cell r="H1082" t="str">
            <v xml:space="preserve"> Fungi</v>
          </cell>
        </row>
        <row r="1083">
          <cell r="B1083" t="str">
            <v>A1CXT7</v>
          </cell>
          <cell r="C1083" t="str">
            <v xml:space="preserve"> Neosartorya fischeri (strain ATCC 1020 / DSM 3700 / CBS 544.65 / FGSC A1164 / JCM 1740 / NRRL 181 / WB 181) (Aspergillus fischerianus).</v>
          </cell>
          <cell r="E1083" t="str">
            <v xml:space="preserve"> NCBI_TaxID=331117 {ECO:0000313|EMBL:EAW25439.1, ECO:0000313|Proteomes:UP000006702};</v>
          </cell>
          <cell r="G1083" t="str">
            <v>Eukaryota</v>
          </cell>
          <cell r="H1083" t="str">
            <v xml:space="preserve"> Fungi</v>
          </cell>
        </row>
        <row r="1084">
          <cell r="B1084" t="str">
            <v>A1DM02</v>
          </cell>
          <cell r="C1084" t="str">
            <v xml:space="preserve"> Neosartorya fischeri (strain ATCC 1020 / DSM 3700 / CBS 544.65 / FGSC A1164 / JCM 1740 / NRRL 181 / WB 181) (Aspergillus fischerianus).</v>
          </cell>
          <cell r="E1084" t="str">
            <v xml:space="preserve"> NCBI_TaxID=331117 {ECO:0000313|EMBL:EAW15823.1, ECO:0000313|Proteomes:UP000006702};</v>
          </cell>
          <cell r="G1084" t="str">
            <v>Eukaryota</v>
          </cell>
          <cell r="H1084" t="str">
            <v xml:space="preserve"> Fungi</v>
          </cell>
        </row>
        <row r="1085">
          <cell r="B1085" t="str">
            <v>A2A3S1</v>
          </cell>
          <cell r="C1085" t="str">
            <v xml:space="preserve"> Homo sapiens (Human).</v>
          </cell>
          <cell r="E1085" t="str">
            <v xml:space="preserve"> NCBI_TaxID=9606 {ECO:0000313|Ensembl:ENSP00000389551, ECO:0000313|Proteomes:UP000005640};</v>
          </cell>
          <cell r="G1085" t="str">
            <v>Eukaryota</v>
          </cell>
          <cell r="H1085" t="str">
            <v xml:space="preserve"> Metazoa</v>
          </cell>
        </row>
        <row r="1086">
          <cell r="B1086" t="str">
            <v>A2DTS8</v>
          </cell>
          <cell r="C1086" t="str">
            <v xml:space="preserve"> Trichomonas vaginalis.</v>
          </cell>
          <cell r="E1086" t="str">
            <v xml:space="preserve"> NCBI_TaxID=5722 {ECO:0000313|EMBL:EAY16225.1, ECO:0000313|Proteomes:UP000001542};</v>
          </cell>
          <cell r="G1086" t="str">
            <v>Eukaryota</v>
          </cell>
          <cell r="H1086" t="str">
            <v xml:space="preserve"> Parabasalia</v>
          </cell>
        </row>
        <row r="1087">
          <cell r="B1087" t="str">
            <v>A2EH93</v>
          </cell>
          <cell r="C1087" t="str">
            <v xml:space="preserve"> Trichomonas vaginalis.</v>
          </cell>
          <cell r="E1087" t="str">
            <v xml:space="preserve"> NCBI_TaxID=5722 {ECO:0000313|EMBL:EAY07972.1, ECO:0000313|Proteomes:UP000001542};</v>
          </cell>
          <cell r="G1087" t="str">
            <v>Eukaryota</v>
          </cell>
          <cell r="H1087" t="str">
            <v xml:space="preserve"> Parabasalia</v>
          </cell>
        </row>
        <row r="1088">
          <cell r="B1088" t="str">
            <v>A2FH81</v>
          </cell>
          <cell r="C1088" t="str">
            <v xml:space="preserve"> Trichomonas vaginalis.</v>
          </cell>
          <cell r="E1088" t="str">
            <v xml:space="preserve"> NCBI_TaxID=5722 {ECO:0000313|EMBL:EAX95719.1, ECO:0000313|Proteomes:UP000001542};</v>
          </cell>
          <cell r="G1088" t="str">
            <v>Eukaryota</v>
          </cell>
          <cell r="H1088" t="str">
            <v xml:space="preserve"> Parabasalia</v>
          </cell>
        </row>
        <row r="1089">
          <cell r="B1089" t="str">
            <v>A2R4F0</v>
          </cell>
          <cell r="C1089" t="str">
            <v xml:space="preserve"> Aspergillus niger (strain CBS 513.88 / FGSC A1513).</v>
          </cell>
          <cell r="E1089" t="str">
            <v xml:space="preserve"> NCBI_TaxID=425011 {ECO:0000313|Proteomes:UP000006706};</v>
          </cell>
          <cell r="G1089" t="str">
            <v>Eukaryota</v>
          </cell>
          <cell r="H1089" t="str">
            <v xml:space="preserve"> Fungi</v>
          </cell>
        </row>
        <row r="1090">
          <cell r="B1090" t="str">
            <v>A2WRY9</v>
          </cell>
          <cell r="C1090" t="str">
            <v xml:space="preserve"> Oryza sativa subsp. indica (Rice).</v>
          </cell>
          <cell r="E1090" t="str">
            <v xml:space="preserve"> NCBI_TaxID=39946 {ECO:0000313|EMBL:EAY74735.1, ECO:0000313|Proteomes:UP000007015};</v>
          </cell>
          <cell r="G1090" t="str">
            <v>Eukaryota</v>
          </cell>
          <cell r="H1090" t="str">
            <v xml:space="preserve"> Viridiplantae</v>
          </cell>
        </row>
        <row r="1091">
          <cell r="B1091" t="str">
            <v>A2XG58</v>
          </cell>
          <cell r="C1091" t="str">
            <v xml:space="preserve"> Oryza sativa subsp. indica (Rice).</v>
          </cell>
          <cell r="E1091" t="str">
            <v xml:space="preserve"> NCBI_TaxID=39946 {ECO:0000313|EMBL:EAY89818.1, ECO:0000313|Proteomes:UP000007015};</v>
          </cell>
          <cell r="G1091" t="str">
            <v>Eukaryota</v>
          </cell>
          <cell r="H1091" t="str">
            <v xml:space="preserve"> Viridiplantae</v>
          </cell>
        </row>
        <row r="1092">
          <cell r="B1092" t="str">
            <v>A2Z0D1</v>
          </cell>
          <cell r="C1092" t="str">
            <v xml:space="preserve"> Oryza sativa subsp. indica (Rice).</v>
          </cell>
          <cell r="E1092" t="str">
            <v xml:space="preserve"> NCBI_TaxID=39946 {ECO:0000313|EMBL:EAZ08792.1, ECO:0000313|Proteomes:UP000007015};</v>
          </cell>
          <cell r="G1092" t="str">
            <v>Eukaryota</v>
          </cell>
          <cell r="H1092" t="str">
            <v xml:space="preserve"> Viridiplantae</v>
          </cell>
        </row>
        <row r="1093">
          <cell r="B1093" t="str">
            <v>A3LPD0</v>
          </cell>
          <cell r="C1093" t="str">
            <v xml:space="preserve"> Scheffersomyces stipitis (strain ATCC 58785 / CBS 6054 / NBRC 10063 / NRRL Y-11545) (Yeast) (Pichia stipitis).</v>
          </cell>
          <cell r="E1093" t="str">
            <v xml:space="preserve"> NCBI_TaxID=322104 {ECO:0000313|EMBL:ABN64473.2, ECO:0000313|Proteomes:UP000002258};</v>
          </cell>
          <cell r="G1093" t="str">
            <v>Eukaryota</v>
          </cell>
          <cell r="H1093" t="str">
            <v xml:space="preserve"> Fungi</v>
          </cell>
        </row>
        <row r="1094">
          <cell r="B1094" t="str">
            <v>A3LXF4</v>
          </cell>
          <cell r="C1094" t="str">
            <v xml:space="preserve"> Scheffersomyces stipitis (strain ATCC 58785 / CBS 6054 / NBRC 10063 / NRRL Y-11545) (Yeast) (Pichia stipitis).</v>
          </cell>
          <cell r="E1094" t="str">
            <v xml:space="preserve"> NCBI_TaxID=322104 {ECO:0000313|EMBL:ABN67446.1, ECO:0000313|Proteomes:UP000002258};</v>
          </cell>
          <cell r="G1094" t="str">
            <v>Eukaryota</v>
          </cell>
          <cell r="H1094" t="str">
            <v xml:space="preserve"> Fungi</v>
          </cell>
        </row>
        <row r="1095">
          <cell r="B1095" t="str">
            <v>A4RUV3</v>
          </cell>
          <cell r="C1095" t="str">
            <v xml:space="preserve"> Ostreococcus lucimarinus (strain CCE9901).</v>
          </cell>
          <cell r="E1095" t="str">
            <v xml:space="preserve"> NCBI_TaxID=436017 {ECO:0000313|EMBL:ABO95318.1, ECO:0000313|Proteomes:UP000001568};</v>
          </cell>
          <cell r="G1095" t="str">
            <v>Eukaryota</v>
          </cell>
          <cell r="H1095" t="str">
            <v xml:space="preserve"> Viridiplantae</v>
          </cell>
        </row>
        <row r="1096">
          <cell r="B1096" t="str">
            <v>A4S4Q0</v>
          </cell>
          <cell r="C1096" t="str">
            <v xml:space="preserve"> Ostreococcus lucimarinus (strain CCE9901).</v>
          </cell>
          <cell r="E1096" t="str">
            <v xml:space="preserve"> NCBI_TaxID=436017 {ECO:0000313|EMBL:ABO98598.1, ECO:0000313|Proteomes:UP000001568};</v>
          </cell>
          <cell r="G1096" t="str">
            <v>Eukaryota</v>
          </cell>
          <cell r="H1096" t="str">
            <v xml:space="preserve"> Viridiplantae</v>
          </cell>
        </row>
        <row r="1097">
          <cell r="B1097" t="str">
            <v>A5AQ65</v>
          </cell>
          <cell r="C1097" t="str">
            <v xml:space="preserve"> Vitis vinifera (Grape).</v>
          </cell>
          <cell r="E1097" t="str">
            <v xml:space="preserve"> NCBI_TaxID=29760 {ECO:0000313|EMBL:CAN75907.1};</v>
          </cell>
          <cell r="G1097" t="str">
            <v>Eukaryota</v>
          </cell>
          <cell r="H1097" t="str">
            <v xml:space="preserve"> Viridiplantae</v>
          </cell>
        </row>
        <row r="1098">
          <cell r="B1098" t="str">
            <v>A5BE54</v>
          </cell>
          <cell r="C1098" t="str">
            <v xml:space="preserve"> Vitis vinifera (Grape).</v>
          </cell>
          <cell r="E1098" t="str">
            <v xml:space="preserve"> NCBI_TaxID=29760 {ECO:0000313|EMBL:CAN61274.1};</v>
          </cell>
          <cell r="G1098" t="str">
            <v>Eukaryota</v>
          </cell>
          <cell r="H1098" t="str">
            <v xml:space="preserve"> Viridiplantae</v>
          </cell>
        </row>
        <row r="1099">
          <cell r="B1099" t="str">
            <v>A5DBF8</v>
          </cell>
          <cell r="C1099" t="str">
            <v xml:space="preserve"> Meyerozyma guilliermondii (strain ATCC 6260 / CBS 566 / DSM 6381 / JCM 1539 / NBRC 10279 / NRRL Y-324) (Yeast) (Candida guilliermondii).</v>
          </cell>
          <cell r="E1099" t="str">
            <v xml:space="preserve"> NCBI_TaxID=294746 {ECO:0000313|EMBL:EDK36515.1, ECO:0000313|Proteomes:UP000001997};</v>
          </cell>
          <cell r="G1099" t="str">
            <v>Eukaryota</v>
          </cell>
          <cell r="H1099" t="str">
            <v xml:space="preserve"> Fungi</v>
          </cell>
        </row>
        <row r="1100">
          <cell r="B1100" t="str">
            <v>A5DN27</v>
          </cell>
          <cell r="C1100" t="str">
            <v xml:space="preserve"> Meyerozyma guilliermondii (strain ATCC 6260 / CBS 566 / DSM 6381 / JCM 1539 / NBRC 10279 / NRRL Y-324) (Yeast) (Candida guilliermondii).</v>
          </cell>
          <cell r="E1100" t="str">
            <v xml:space="preserve"> NCBI_TaxID=294746 {ECO:0000313|EMBL:EDK40580.2, ECO:0000313|Proteomes:UP000001997};</v>
          </cell>
          <cell r="G1100" t="str">
            <v>Eukaryota</v>
          </cell>
          <cell r="H1100" t="str">
            <v xml:space="preserve"> Fungi</v>
          </cell>
        </row>
        <row r="1101">
          <cell r="B1101" t="str">
            <v>A5DWF7</v>
          </cell>
          <cell r="C1101" t="str">
            <v xml:space="preserve"> Lodderomyces elongisporus (strain ATCC 11503 / CBS 2605 / JCM 1781 / NBRC 1676 / NRRL YB-4239) (Yeast) (Saccharomyces elongisporus).</v>
          </cell>
          <cell r="E1101" t="str">
            <v xml:space="preserve"> NCBI_TaxID=379508 {ECO:0000313|EMBL:EDK43515.1, ECO:0000313|Proteomes:UP000001996};</v>
          </cell>
          <cell r="G1101" t="str">
            <v>Eukaryota</v>
          </cell>
          <cell r="H1101" t="str">
            <v xml:space="preserve"> Fungi</v>
          </cell>
        </row>
        <row r="1102">
          <cell r="B1102" t="str">
            <v>A5E615</v>
          </cell>
          <cell r="C1102" t="str">
            <v xml:space="preserve"> Lodderomyces elongisporus (strain ATCC 11503 / CBS 2605 / JCM 1781 / NBRC 1676 / NRRL YB-4239) (Yeast) (Saccharomyces elongisporus).</v>
          </cell>
          <cell r="E1102" t="str">
            <v xml:space="preserve"> NCBI_TaxID=379508 {ECO:0000313|EMBL:EDK46873.1, ECO:0000313|Proteomes:UP000001996};</v>
          </cell>
          <cell r="G1102" t="str">
            <v>Eukaryota</v>
          </cell>
          <cell r="H1102" t="str">
            <v xml:space="preserve"> Fungi</v>
          </cell>
        </row>
        <row r="1103">
          <cell r="B1103" t="str">
            <v>A5K0T0</v>
          </cell>
          <cell r="C1103" t="str">
            <v xml:space="preserve"> Plasmodium vivax (strain Salvador I).</v>
          </cell>
          <cell r="E1103" t="str">
            <v xml:space="preserve"> NCBI_TaxID=126793 {ECO:0000313|Proteomes:UP000008333};</v>
          </cell>
          <cell r="G1103" t="str">
            <v>Eukaryota</v>
          </cell>
          <cell r="H1103" t="str">
            <v xml:space="preserve"> Alveolata</v>
          </cell>
        </row>
        <row r="1104">
          <cell r="B1104" t="str">
            <v>A5K209</v>
          </cell>
          <cell r="C1104" t="str">
            <v xml:space="preserve"> Plasmodium vivax (strain Salvador I).</v>
          </cell>
          <cell r="E1104" t="str">
            <v xml:space="preserve"> NCBI_TaxID=126793 {ECO:0000313|Proteomes:UP000008333};</v>
          </cell>
          <cell r="G1104" t="str">
            <v>Eukaryota</v>
          </cell>
          <cell r="H1104" t="str">
            <v xml:space="preserve"> Alveolata</v>
          </cell>
        </row>
        <row r="1105">
          <cell r="B1105" t="str">
            <v>A5LGH1</v>
          </cell>
          <cell r="C1105" t="str">
            <v xml:space="preserve"> Crassostrea gigas (Pacific oyster) (Crassostrea angulata).</v>
          </cell>
          <cell r="E1105" t="str">
            <v xml:space="preserve"> NCBI_TaxID=29159 {ECO:0000313|EMBL:BAF63641.1};</v>
          </cell>
          <cell r="G1105" t="str">
            <v>Eukaryota</v>
          </cell>
          <cell r="H1105" t="str">
            <v xml:space="preserve"> Metazoa</v>
          </cell>
        </row>
        <row r="1106">
          <cell r="B1106" t="str">
            <v>A6H783</v>
          </cell>
          <cell r="C1106" t="str">
            <v xml:space="preserve"> Bos taurus (Bovine).</v>
          </cell>
          <cell r="E1106" t="str">
            <v xml:space="preserve"> NCBI_TaxID=9913 {ECO:0000313|EMBL:AAI46150.1};</v>
          </cell>
          <cell r="G1106" t="str">
            <v>Eukaryota</v>
          </cell>
          <cell r="H1106" t="str">
            <v xml:space="preserve"> Metazoa</v>
          </cell>
        </row>
        <row r="1107">
          <cell r="B1107" t="str">
            <v>A6R991</v>
          </cell>
          <cell r="C1107" t="str">
            <v xml:space="preserve"> Ajellomyces capsulatus (strain NAm1 / WU24) (Darling's disease fungus) (Histoplasma capsulatum).</v>
          </cell>
          <cell r="E1107" t="str">
            <v xml:space="preserve"> NCBI_TaxID=339724 {ECO:0000313|EMBL:EDN09715.1, ECO:0000313|Proteomes:UP000009297};</v>
          </cell>
          <cell r="G1107" t="str">
            <v>Eukaryota</v>
          </cell>
          <cell r="H1107" t="str">
            <v xml:space="preserve"> Fungi</v>
          </cell>
        </row>
        <row r="1108">
          <cell r="B1108" t="str">
            <v>A7AQ94</v>
          </cell>
          <cell r="C1108" t="str">
            <v xml:space="preserve"> Babesia bovis.</v>
          </cell>
          <cell r="E1108" t="str">
            <v xml:space="preserve"> NCBI_TaxID=5865 {ECO:0000313|EMBL:EDO08728.1, ECO:0000313|Proteomes:UP000002173};</v>
          </cell>
          <cell r="G1108" t="str">
            <v>Eukaryota</v>
          </cell>
          <cell r="H1108" t="str">
            <v xml:space="preserve"> Alveolata</v>
          </cell>
        </row>
        <row r="1109">
          <cell r="B1109" t="str">
            <v>A7EUT0</v>
          </cell>
          <cell r="C1109" t="str">
            <v xml:space="preserve"> Sclerotinia sclerotiorum (strain ATCC 18683 / 1980 / Ss-1) (White mold) (Whetzelinia sclerotiorum).</v>
          </cell>
          <cell r="E1109" t="str">
            <v xml:space="preserve"> NCBI_TaxID=665079 {ECO:0000313|EMBL:EDN93222.1, ECO:0000313|Proteomes:UP000001312};</v>
          </cell>
          <cell r="G1109" t="str">
            <v>Eukaryota</v>
          </cell>
          <cell r="H1109" t="str">
            <v xml:space="preserve"> Fungi</v>
          </cell>
        </row>
        <row r="1110">
          <cell r="B1110" t="str">
            <v>A7EZ84</v>
          </cell>
          <cell r="C1110" t="str">
            <v xml:space="preserve"> Sclerotinia sclerotiorum (strain ATCC 18683 / 1980 / Ss-1) (White mold) (Whetzelinia sclerotiorum).</v>
          </cell>
          <cell r="E1110" t="str">
            <v xml:space="preserve"> NCBI_TaxID=665079 {ECO:0000313|EMBL:EDN94776.1, ECO:0000313|Proteomes:UP000001312};</v>
          </cell>
          <cell r="G1110" t="str">
            <v>Eukaryota</v>
          </cell>
          <cell r="H1110" t="str">
            <v xml:space="preserve"> Fungi</v>
          </cell>
        </row>
        <row r="1111">
          <cell r="B1111" t="str">
            <v>A7S6J4</v>
          </cell>
          <cell r="C1111" t="str">
            <v xml:space="preserve"> Nematostella vectensis (Starlet sea anemone).</v>
          </cell>
          <cell r="E1111" t="str">
            <v xml:space="preserve"> NCBI_TaxID=45351 {ECO:0000313|Proteomes:UP000001593};</v>
          </cell>
          <cell r="G1111" t="str">
            <v>Eukaryota</v>
          </cell>
          <cell r="H1111" t="str">
            <v xml:space="preserve"> Metazoa</v>
          </cell>
        </row>
        <row r="1112">
          <cell r="B1112" t="str">
            <v>A7SWS9</v>
          </cell>
          <cell r="C1112" t="str">
            <v xml:space="preserve"> Nematostella vectensis (Starlet sea anemone).</v>
          </cell>
          <cell r="E1112" t="str">
            <v xml:space="preserve"> NCBI_TaxID=45351 {ECO:0000313|Proteomes:UP000001593};</v>
          </cell>
          <cell r="G1112" t="str">
            <v>Eukaryota</v>
          </cell>
          <cell r="H1112" t="str">
            <v xml:space="preserve"> Metazoa</v>
          </cell>
        </row>
        <row r="1113">
          <cell r="B1113" t="str">
            <v>A7TK14</v>
          </cell>
          <cell r="C1113" t="str">
            <v xml:space="preserve"> Vanderwaltozyma polyspora (strain ATCC 22028 / DSM 70294) (Kluyveromyces polysporus).</v>
          </cell>
          <cell r="E1113" t="str">
            <v xml:space="preserve"> NCBI_TaxID=436907 {ECO:0000313|Proteomes:UP000000267};</v>
          </cell>
          <cell r="G1113" t="str">
            <v>Eukaryota</v>
          </cell>
          <cell r="H1113" t="str">
            <v xml:space="preserve"> Fungi</v>
          </cell>
        </row>
        <row r="1114">
          <cell r="B1114" t="str">
            <v>A7TLX7</v>
          </cell>
          <cell r="C1114" t="str">
            <v xml:space="preserve"> Vanderwaltozyma polyspora (strain ATCC 22028 / DSM 70294) (Kluyveromyces polysporus).</v>
          </cell>
          <cell r="E1114" t="str">
            <v xml:space="preserve"> NCBI_TaxID=436907 {ECO:0000313|Proteomes:UP000000267};</v>
          </cell>
          <cell r="G1114" t="str">
            <v>Eukaryota</v>
          </cell>
          <cell r="H1114" t="str">
            <v xml:space="preserve"> Fungi</v>
          </cell>
        </row>
        <row r="1115">
          <cell r="B1115" t="str">
            <v>A8HPF4</v>
          </cell>
          <cell r="C1115" t="str">
            <v xml:space="preserve"> Chlamydomonas reinhardtii (Chlamydomonas smithii).</v>
          </cell>
          <cell r="E1115" t="str">
            <v xml:space="preserve"> NCBI_TaxID=3055;</v>
          </cell>
          <cell r="G1115" t="str">
            <v>Eukaryota</v>
          </cell>
          <cell r="H1115" t="str">
            <v xml:space="preserve"> Viridiplantae</v>
          </cell>
        </row>
        <row r="1116">
          <cell r="B1116" t="str">
            <v>A8I528</v>
          </cell>
          <cell r="C1116" t="str">
            <v xml:space="preserve"> Chlamydomonas reinhardtii (Chlamydomonas smithii).</v>
          </cell>
          <cell r="E1116" t="str">
            <v xml:space="preserve"> NCBI_TaxID=3055;</v>
          </cell>
          <cell r="G1116" t="str">
            <v>Eukaryota</v>
          </cell>
          <cell r="H1116" t="str">
            <v xml:space="preserve"> Viridiplantae</v>
          </cell>
        </row>
        <row r="1117">
          <cell r="B1117" t="str">
            <v>A8ICB0</v>
          </cell>
          <cell r="C1117" t="str">
            <v xml:space="preserve"> Chlamydomonas reinhardtii (Chlamydomonas smithii).</v>
          </cell>
          <cell r="E1117" t="str">
            <v xml:space="preserve"> NCBI_TaxID=3055;</v>
          </cell>
          <cell r="G1117" t="str">
            <v>Eukaryota</v>
          </cell>
          <cell r="H1117" t="str">
            <v xml:space="preserve"> Viridiplantae</v>
          </cell>
        </row>
        <row r="1118">
          <cell r="B1118" t="str">
            <v>A8NFD5</v>
          </cell>
          <cell r="C1118" t="str">
            <v xml:space="preserve"> Coprinopsis cinerea (strain Okayama-7 / 130 / ATCC MYA-4618 / FGSC 9003) (Inky cap fungus) (Hormographiella aspergillata).</v>
          </cell>
          <cell r="E1118" t="str">
            <v xml:space="preserve"> NCBI_TaxID=240176 {ECO:0000313|EMBL:EAU88530.1, ECO:0000313|Proteomes:UP000001861};</v>
          </cell>
          <cell r="G1118" t="str">
            <v>Eukaryota</v>
          </cell>
          <cell r="H1118" t="str">
            <v xml:space="preserve"> Fungi</v>
          </cell>
        </row>
        <row r="1119">
          <cell r="B1119" t="str">
            <v>A8NRJ6</v>
          </cell>
          <cell r="C1119" t="str">
            <v xml:space="preserve"> Coprinopsis cinerea (strain Okayama-7 / 130 / ATCC MYA-4618 / FGSC 9003) (Inky cap fungus) (Hormographiella aspergillata).</v>
          </cell>
          <cell r="E1119" t="str">
            <v xml:space="preserve"> NCBI_TaxID=240176 {ECO:0000313|EMBL:EAU86031.2, ECO:0000313|Proteomes:UP000001861};</v>
          </cell>
          <cell r="G1119" t="str">
            <v>Eukaryota</v>
          </cell>
          <cell r="H1119" t="str">
            <v xml:space="preserve"> Fungi</v>
          </cell>
        </row>
        <row r="1120">
          <cell r="B1120" t="str">
            <v>A8Q3Z8</v>
          </cell>
          <cell r="C1120" t="str">
            <v xml:space="preserve"> Malassezia globosa (strain ATCC MYA-4612 / CBS 7966) (Dandruff-associated fungus).</v>
          </cell>
          <cell r="E1120" t="str">
            <v xml:space="preserve"> NCBI_TaxID=425265 {ECO:0000313|EMBL:EDP42887.1, ECO:0000313|Proteomes:UP000008837};</v>
          </cell>
          <cell r="G1120" t="str">
            <v>Eukaryota</v>
          </cell>
          <cell r="H1120" t="str">
            <v xml:space="preserve"> Fungi</v>
          </cell>
        </row>
        <row r="1121">
          <cell r="B1121" t="str">
            <v>A8Q587</v>
          </cell>
          <cell r="C1121" t="str">
            <v xml:space="preserve"> Malassezia globosa (strain ATCC MYA-4612 / CBS 7966) (Dandruff-associated fungus).</v>
          </cell>
          <cell r="E1121" t="str">
            <v xml:space="preserve"> NCBI_TaxID=425265 {ECO:0000313|EMBL:EDP43155.1, ECO:0000313|Proteomes:UP000008837};</v>
          </cell>
          <cell r="G1121" t="str">
            <v>Eukaryota</v>
          </cell>
          <cell r="H1121" t="str">
            <v xml:space="preserve"> Fungi</v>
          </cell>
        </row>
        <row r="1122">
          <cell r="B1122" t="str">
            <v>A8X1E2</v>
          </cell>
          <cell r="C1122" t="str">
            <v xml:space="preserve"> Caenorhabditis briggsae.</v>
          </cell>
          <cell r="E1122" t="str">
            <v xml:space="preserve"> NCBI_TaxID=6238 {ECO:0000313|EMBL:CAP26452.1, ECO:0000313|Proteomes:UP000008549};</v>
          </cell>
          <cell r="G1122" t="str">
            <v>Eukaryota</v>
          </cell>
          <cell r="H1122" t="str">
            <v xml:space="preserve"> Metazoa</v>
          </cell>
        </row>
        <row r="1123">
          <cell r="B1123" t="str">
            <v>A9P802</v>
          </cell>
          <cell r="C1123" t="str">
            <v xml:space="preserve"> Populus trichocarpa (Western balsam poplar) (Populus balsamifera subsp. trichocarpa).</v>
          </cell>
          <cell r="E1123" t="str">
            <v xml:space="preserve"> NCBI_TaxID=3694 {ECO:0000313|EMBL:ABK92505.1};</v>
          </cell>
          <cell r="G1123" t="str">
            <v>Eukaryota</v>
          </cell>
          <cell r="H1123" t="str">
            <v xml:space="preserve"> Viridiplantae</v>
          </cell>
        </row>
        <row r="1124">
          <cell r="B1124" t="str">
            <v>A9PCP8</v>
          </cell>
          <cell r="C1124" t="str">
            <v xml:space="preserve"> Populus trichocarpa (Western balsam poplar) (Populus balsamifera subsp. trichocarpa).</v>
          </cell>
          <cell r="E1124" t="str">
            <v xml:space="preserve"> NCBI_TaxID=3694 {ECO:0000313|EMBL:ABK94151.1};</v>
          </cell>
          <cell r="G1124" t="str">
            <v>Eukaryota</v>
          </cell>
          <cell r="H1124" t="str">
            <v xml:space="preserve"> Viridiplantae</v>
          </cell>
        </row>
        <row r="1125">
          <cell r="B1125" t="str">
            <v>A9PD04</v>
          </cell>
          <cell r="C1125" t="str">
            <v xml:space="preserve"> Populus trichocarpa (Western balsam poplar) (Populus balsamifera subsp. trichocarpa).</v>
          </cell>
          <cell r="E1125" t="str">
            <v xml:space="preserve"> NCBI_TaxID=3694 {ECO:0000313|EMBL:ABK94257.1};</v>
          </cell>
          <cell r="G1125" t="str">
            <v>Eukaryota</v>
          </cell>
          <cell r="H1125" t="str">
            <v xml:space="preserve"> Viridiplantae</v>
          </cell>
        </row>
        <row r="1126">
          <cell r="B1126" t="str">
            <v>A9RDQ9</v>
          </cell>
          <cell r="C1126" t="str">
            <v xml:space="preserve"> Physcomitrella patens subsp. patens (Moss).</v>
          </cell>
          <cell r="E1126" t="str">
            <v xml:space="preserve"> NCBI_TaxID=3218;</v>
          </cell>
          <cell r="G1126" t="str">
            <v>Eukaryota</v>
          </cell>
          <cell r="H1126" t="str">
            <v xml:space="preserve"> Viridiplantae</v>
          </cell>
        </row>
        <row r="1127">
          <cell r="B1127" t="str">
            <v>A9RJ93</v>
          </cell>
          <cell r="C1127" t="str">
            <v xml:space="preserve"> Physcomitrella patens subsp. patens (Moss).</v>
          </cell>
          <cell r="E1127" t="str">
            <v xml:space="preserve"> NCBI_TaxID=3218;</v>
          </cell>
          <cell r="G1127" t="str">
            <v>Eukaryota</v>
          </cell>
          <cell r="H1127" t="str">
            <v xml:space="preserve"> Viridiplantae</v>
          </cell>
        </row>
        <row r="1128">
          <cell r="B1128" t="str">
            <v>A9SD20</v>
          </cell>
          <cell r="C1128" t="str">
            <v xml:space="preserve"> Physcomitrella patens subsp. patens (Moss).</v>
          </cell>
          <cell r="E1128" t="str">
            <v xml:space="preserve"> NCBI_TaxID=3218;</v>
          </cell>
          <cell r="G1128" t="str">
            <v>Eukaryota</v>
          </cell>
          <cell r="H1128" t="str">
            <v xml:space="preserve"> Viridiplantae</v>
          </cell>
        </row>
        <row r="1129">
          <cell r="B1129" t="str">
            <v>A9TKC4</v>
          </cell>
          <cell r="C1129" t="str">
            <v xml:space="preserve"> Physcomitrella patens subsp. patens (Moss).</v>
          </cell>
          <cell r="E1129" t="str">
            <v xml:space="preserve"> NCBI_TaxID=3218;</v>
          </cell>
          <cell r="G1129" t="str">
            <v>Eukaryota</v>
          </cell>
          <cell r="H1129" t="str">
            <v xml:space="preserve"> Viridiplantae</v>
          </cell>
        </row>
        <row r="1130">
          <cell r="B1130" t="str">
            <v>A9TTQ2</v>
          </cell>
          <cell r="C1130" t="str">
            <v xml:space="preserve"> Physcomitrella patens subsp. patens (Moss).</v>
          </cell>
          <cell r="E1130" t="str">
            <v xml:space="preserve"> NCBI_TaxID=3218;</v>
          </cell>
          <cell r="G1130" t="str">
            <v>Eukaryota</v>
          </cell>
          <cell r="H1130" t="str">
            <v xml:space="preserve"> Viridiplantae</v>
          </cell>
        </row>
        <row r="1131">
          <cell r="B1131" t="str">
            <v>A9TY07</v>
          </cell>
          <cell r="C1131" t="str">
            <v xml:space="preserve"> Physcomitrella patens subsp. patens (Moss).</v>
          </cell>
          <cell r="E1131" t="str">
            <v xml:space="preserve"> NCBI_TaxID=3218;</v>
          </cell>
          <cell r="G1131" t="str">
            <v>Eukaryota</v>
          </cell>
          <cell r="H1131" t="str">
            <v xml:space="preserve"> Viridiplantae</v>
          </cell>
        </row>
        <row r="1132">
          <cell r="B1132" t="str">
            <v>A9UYK0</v>
          </cell>
          <cell r="C1132" t="str">
            <v xml:space="preserve"> Monosiga brevicollis (Choanoflagellate).</v>
          </cell>
          <cell r="E1132" t="str">
            <v xml:space="preserve"> NCBI_TaxID=81824 {ECO:0000313|Proteomes:UP000001357};</v>
          </cell>
          <cell r="G1132" t="str">
            <v>Eukaryota</v>
          </cell>
          <cell r="H1132" t="str">
            <v xml:space="preserve"> Choanoflagellida</v>
          </cell>
        </row>
        <row r="1133">
          <cell r="B1133" t="str">
            <v>A9VCR5</v>
          </cell>
          <cell r="C1133" t="str">
            <v xml:space="preserve"> Monosiga brevicollis (Choanoflagellate).</v>
          </cell>
          <cell r="E1133" t="str">
            <v xml:space="preserve"> NCBI_TaxID=81824 {ECO:0000313|Proteomes:UP000001357};</v>
          </cell>
          <cell r="G1133" t="str">
            <v>Eukaryota</v>
          </cell>
          <cell r="H1133" t="str">
            <v xml:space="preserve"> Choanoflagellida</v>
          </cell>
        </row>
        <row r="1134">
          <cell r="B1134" t="str">
            <v>B0CSF8</v>
          </cell>
          <cell r="C1134" t="str">
            <v xml:space="preserve"> Laccaria bicolor (strain S238N-H82 / ATCC MYA-4686) (Bicoloured deceiver) (Laccaria laccata var. bicolor).</v>
          </cell>
          <cell r="E1134" t="str">
            <v xml:space="preserve"> NCBI_TaxID=486041 {ECO:0000313|Proteomes:UP000001194};</v>
          </cell>
          <cell r="G1134" t="str">
            <v>Eukaryota</v>
          </cell>
          <cell r="H1134" t="str">
            <v xml:space="preserve"> Fungi</v>
          </cell>
        </row>
        <row r="1135">
          <cell r="B1135" t="str">
            <v>B0CVZ2</v>
          </cell>
          <cell r="C1135" t="str">
            <v xml:space="preserve"> Laccaria bicolor (strain S238N-H82 / ATCC MYA-4686) (Bicoloured deceiver) (Laccaria laccata var. bicolor).</v>
          </cell>
          <cell r="E1135" t="str">
            <v xml:space="preserve"> NCBI_TaxID=486041 {ECO:0000313|Proteomes:UP000001194};</v>
          </cell>
          <cell r="G1135" t="str">
            <v>Eukaryota</v>
          </cell>
          <cell r="H1135" t="str">
            <v xml:space="preserve"> Fungi</v>
          </cell>
        </row>
        <row r="1136">
          <cell r="B1136" t="str">
            <v>B0R197</v>
          </cell>
          <cell r="C1136" t="str">
            <v xml:space="preserve"> Danio rerio (Zebrafish) (Brachydanio rerio).</v>
          </cell>
          <cell r="E1136" t="str">
            <v xml:space="preserve"> NCBI_TaxID=7955 {ECO:0000313|Ensembl:ENSDARP00000121437, ECO:0000313|Proteomes:UP000000437};</v>
          </cell>
          <cell r="G1136" t="str">
            <v>Eukaryota</v>
          </cell>
          <cell r="H1136" t="str">
            <v xml:space="preserve"> Metazoa</v>
          </cell>
        </row>
        <row r="1137">
          <cell r="B1137" t="str">
            <v>B0R198</v>
          </cell>
          <cell r="C1137" t="str">
            <v xml:space="preserve"> Danio rerio (Zebrafish) (Brachydanio rerio).</v>
          </cell>
          <cell r="E1137" t="str">
            <v xml:space="preserve"> NCBI_TaxID=7955 {ECO:0000313|Ensembl:ENSDARP00000123532, ECO:0000313|Proteomes:UP000000437};</v>
          </cell>
          <cell r="G1137" t="str">
            <v>Eukaryota</v>
          </cell>
          <cell r="H1137" t="str">
            <v xml:space="preserve"> Metazoa</v>
          </cell>
        </row>
        <row r="1138">
          <cell r="B1138" t="str">
            <v>B0W1Q3</v>
          </cell>
          <cell r="C1138" t="str">
            <v xml:space="preserve"> Culex quinquefasciatus (Southern house mosquito) (Culex pungens).</v>
          </cell>
          <cell r="E1138" t="str">
            <v xml:space="preserve"> NCBI_TaxID=7176 {ECO:0000313|Proteomes:UP000002320};</v>
          </cell>
          <cell r="G1138" t="str">
            <v>Eukaryota</v>
          </cell>
          <cell r="H1138" t="str">
            <v xml:space="preserve"> Metazoa</v>
          </cell>
        </row>
        <row r="1139">
          <cell r="B1139" t="str">
            <v>B0W677</v>
          </cell>
          <cell r="C1139" t="str">
            <v xml:space="preserve"> Culex quinquefasciatus (Southern house mosquito) (Culex pungens).</v>
          </cell>
          <cell r="E1139" t="str">
            <v xml:space="preserve"> NCBI_TaxID=7176 {ECO:0000313|Proteomes:UP000002320};</v>
          </cell>
          <cell r="G1139" t="str">
            <v>Eukaryota</v>
          </cell>
          <cell r="H1139" t="str">
            <v xml:space="preserve"> Metazoa</v>
          </cell>
        </row>
        <row r="1140">
          <cell r="B1140" t="str">
            <v>B0X1H4</v>
          </cell>
          <cell r="C1140" t="str">
            <v xml:space="preserve"> Culex quinquefasciatus (Southern house mosquito) (Culex pungens).</v>
          </cell>
          <cell r="E1140" t="str">
            <v xml:space="preserve"> NCBI_TaxID=7176 {ECO:0000313|Proteomes:UP000002320};</v>
          </cell>
          <cell r="G1140" t="str">
            <v>Eukaryota</v>
          </cell>
          <cell r="H1140" t="str">
            <v xml:space="preserve"> Metazoa</v>
          </cell>
        </row>
        <row r="1141">
          <cell r="B1141" t="str">
            <v>B0XAX2</v>
          </cell>
          <cell r="C1141" t="str">
            <v xml:space="preserve"> Culex quinquefasciatus (Southern house mosquito) (Culex pungens).</v>
          </cell>
          <cell r="E1141" t="str">
            <v xml:space="preserve"> NCBI_TaxID=7176 {ECO:0000313|Proteomes:UP000002320};</v>
          </cell>
          <cell r="G1141" t="str">
            <v>Eukaryota</v>
          </cell>
          <cell r="H1141" t="str">
            <v xml:space="preserve"> Metazoa</v>
          </cell>
        </row>
        <row r="1142">
          <cell r="B1142" t="str">
            <v>B2B736</v>
          </cell>
          <cell r="C1142" t="str">
            <v xml:space="preserve"> Podospora anserina (strain S / ATCC MYA-4624 / DSM 980 / FGSC 10383) (Pleurage anserina).</v>
          </cell>
          <cell r="E1142" t="str">
            <v xml:space="preserve"> NCBI_TaxID=515849 {ECO:0000313|EMBL:CAP73614.1};</v>
          </cell>
          <cell r="G1142" t="str">
            <v>Eukaryota</v>
          </cell>
          <cell r="H1142" t="str">
            <v xml:space="preserve"> Fungi</v>
          </cell>
        </row>
        <row r="1143">
          <cell r="B1143" t="str">
            <v>B2B7B9</v>
          </cell>
          <cell r="C1143" t="str">
            <v xml:space="preserve"> Podospora anserina (strain S / ATCC MYA-4624 / DSM 980 / FGSC 10383) (Pleurage anserina).</v>
          </cell>
          <cell r="E1143" t="str">
            <v xml:space="preserve"> NCBI_TaxID=515849 {ECO:0000313|EMBL:CAP73697.1};</v>
          </cell>
          <cell r="G1143" t="str">
            <v>Eukaryota</v>
          </cell>
          <cell r="H1143" t="str">
            <v xml:space="preserve"> Fungi</v>
          </cell>
        </row>
        <row r="1144">
          <cell r="B1144" t="str">
            <v>B2W1N8</v>
          </cell>
          <cell r="C1144" t="str">
            <v xml:space="preserve"> Pyrenophora tritici-repentis (strain Pt-1C-BFP) (Wheat tan spot fungus) (Drechslera tritici-repentis).</v>
          </cell>
          <cell r="E1144" t="str">
            <v xml:space="preserve"> NCBI_TaxID=426418 {ECO:0000313|EMBL:EDU47211.1, ECO:0000313|Proteomes:UP000001471};</v>
          </cell>
          <cell r="G1144" t="str">
            <v>Eukaryota</v>
          </cell>
          <cell r="H1144" t="str">
            <v xml:space="preserve"> Fungi</v>
          </cell>
        </row>
        <row r="1145">
          <cell r="B1145" t="str">
            <v>B2WIT4</v>
          </cell>
          <cell r="C1145" t="str">
            <v xml:space="preserve"> Pyrenophora tritici-repentis (strain Pt-1C-BFP) (Wheat tan spot fungus) (Drechslera tritici-repentis).</v>
          </cell>
          <cell r="E1145" t="str">
            <v xml:space="preserve"> NCBI_TaxID=426418 {ECO:0000313|EMBL:EDU42944.1, ECO:0000313|Proteomes:UP000001471};</v>
          </cell>
          <cell r="G1145" t="str">
            <v>Eukaryota</v>
          </cell>
          <cell r="H1145" t="str">
            <v xml:space="preserve"> Fungi</v>
          </cell>
        </row>
        <row r="1146">
          <cell r="B1146" t="str">
            <v>B3L7N4</v>
          </cell>
          <cell r="C1146" t="str">
            <v xml:space="preserve"> Plasmodium knowlesi (strain H).</v>
          </cell>
          <cell r="E1146" t="str">
            <v xml:space="preserve"> NCBI_TaxID=5851 {ECO:0000313|EMBL:CAQ40907.1, ECO:0000313|Proteomes:UP000031513};</v>
          </cell>
          <cell r="G1146" t="str">
            <v>Eukaryota</v>
          </cell>
          <cell r="H1146" t="str">
            <v xml:space="preserve"> Alveolata</v>
          </cell>
        </row>
        <row r="1147">
          <cell r="B1147" t="str">
            <v>B3M2Z6</v>
          </cell>
          <cell r="C1147" t="str">
            <v xml:space="preserve"> Drosophila ananassae (Fruit fly).</v>
          </cell>
          <cell r="E1147" t="str">
            <v xml:space="preserve"> NCBI_TaxID=7217 {ECO:0000313|EMBL:EDV43526.1, ECO:0000313|Proteomes:UP000007801};</v>
          </cell>
          <cell r="G1147" t="str">
            <v>Eukaryota</v>
          </cell>
          <cell r="H1147" t="str">
            <v xml:space="preserve"> Metazoa</v>
          </cell>
        </row>
        <row r="1148">
          <cell r="B1148" t="str">
            <v>B3MJ57</v>
          </cell>
          <cell r="C1148" t="str">
            <v xml:space="preserve"> Drosophila ananassae (Fruit fly).</v>
          </cell>
          <cell r="E1148" t="str">
            <v xml:space="preserve"> NCBI_TaxID=7217 {ECO:0000313|EMBL:EDV38151.1, ECO:0000313|Proteomes:UP000007801};</v>
          </cell>
          <cell r="G1148" t="str">
            <v>Eukaryota</v>
          </cell>
          <cell r="H1148" t="str">
            <v xml:space="preserve"> Metazoa</v>
          </cell>
        </row>
        <row r="1149">
          <cell r="B1149" t="str">
            <v>B3MJW7</v>
          </cell>
          <cell r="C1149" t="str">
            <v xml:space="preserve"> Drosophila ananassae (Fruit fly).</v>
          </cell>
          <cell r="E1149" t="str">
            <v xml:space="preserve"> NCBI_TaxID=7217 {ECO:0000313|EMBL:EDV32422.2, ECO:0000313|Proteomes:UP000007801};</v>
          </cell>
          <cell r="G1149" t="str">
            <v>Eukaryota</v>
          </cell>
          <cell r="H1149" t="str">
            <v xml:space="preserve"> Metazoa</v>
          </cell>
        </row>
        <row r="1150">
          <cell r="B1150" t="str">
            <v>B3MJW8</v>
          </cell>
          <cell r="C1150" t="str">
            <v xml:space="preserve"> Drosophila ananassae (Fruit fly).</v>
          </cell>
          <cell r="E1150" t="str">
            <v xml:space="preserve"> NCBI_TaxID=7217 {ECO:0000313|EMBL:EDV32423.1, ECO:0000313|Proteomes:UP000007801};</v>
          </cell>
          <cell r="G1150" t="str">
            <v>Eukaryota</v>
          </cell>
          <cell r="H1150" t="str">
            <v xml:space="preserve"> Metazoa</v>
          </cell>
        </row>
        <row r="1151">
          <cell r="B1151" t="str">
            <v>B3MJW9</v>
          </cell>
          <cell r="C1151" t="str">
            <v xml:space="preserve"> Drosophila ananassae (Fruit fly).</v>
          </cell>
          <cell r="E1151" t="str">
            <v xml:space="preserve"> NCBI_TaxID=7217 {ECO:0000313|EMBL:EDV32424.1, ECO:0000313|Proteomes:UP000007801};</v>
          </cell>
          <cell r="G1151" t="str">
            <v>Eukaryota</v>
          </cell>
          <cell r="H1151" t="str">
            <v xml:space="preserve"> Metazoa</v>
          </cell>
        </row>
        <row r="1152">
          <cell r="B1152" t="str">
            <v>B3MJX0</v>
          </cell>
          <cell r="C1152" t="str">
            <v xml:space="preserve"> Drosophila ananassae (Fruit fly).</v>
          </cell>
          <cell r="E1152" t="str">
            <v xml:space="preserve"> NCBI_TaxID=7217 {ECO:0000313|EMBL:EDV32425.1, ECO:0000313|Proteomes:UP000007801};</v>
          </cell>
          <cell r="G1152" t="str">
            <v>Eukaryota</v>
          </cell>
          <cell r="H1152" t="str">
            <v xml:space="preserve"> Metazoa</v>
          </cell>
        </row>
        <row r="1153">
          <cell r="B1153" t="str">
            <v>B3MJX1</v>
          </cell>
          <cell r="C1153" t="str">
            <v xml:space="preserve"> Drosophila ananassae (Fruit fly).</v>
          </cell>
          <cell r="E1153" t="str">
            <v xml:space="preserve"> NCBI_TaxID=7217 {ECO:0000313|EMBL:EDV32426.1, ECO:0000313|Proteomes:UP000007801};</v>
          </cell>
          <cell r="G1153" t="str">
            <v>Eukaryota</v>
          </cell>
          <cell r="H1153" t="str">
            <v xml:space="preserve"> Metazoa</v>
          </cell>
        </row>
        <row r="1154">
          <cell r="B1154" t="str">
            <v>B3MRB7</v>
          </cell>
          <cell r="C1154" t="str">
            <v xml:space="preserve"> Drosophila ananassae (Fruit fly).</v>
          </cell>
          <cell r="E1154" t="str">
            <v xml:space="preserve"> NCBI_TaxID=7217 {ECO:0000313|EMBL:EDV34322.2, ECO:0000313|Proteomes:UP000007801};</v>
          </cell>
          <cell r="G1154" t="str">
            <v>Eukaryota</v>
          </cell>
          <cell r="H1154" t="str">
            <v xml:space="preserve"> Metazoa</v>
          </cell>
        </row>
        <row r="1155">
          <cell r="B1155" t="str">
            <v>B3MSK9</v>
          </cell>
          <cell r="C1155" t="str">
            <v xml:space="preserve"> Drosophila ananassae (Fruit fly).</v>
          </cell>
          <cell r="E1155" t="str">
            <v xml:space="preserve"> NCBI_TaxID=7217 {ECO:0000313|EMBL:EDV34764.2, ECO:0000313|Proteomes:UP000007801};</v>
          </cell>
          <cell r="G1155" t="str">
            <v>Eukaryota</v>
          </cell>
          <cell r="H1155" t="str">
            <v xml:space="preserve"> Metazoa</v>
          </cell>
        </row>
        <row r="1156">
          <cell r="B1156" t="str">
            <v>B3RIV2</v>
          </cell>
          <cell r="C1156" t="str">
            <v xml:space="preserve"> Trichoplax adhaerens (Trichoplax reptans).</v>
          </cell>
          <cell r="E1156" t="str">
            <v xml:space="preserve"> NCBI_TaxID=10228 {ECO:0000313|Proteomes:UP000009022};</v>
          </cell>
          <cell r="G1156" t="str">
            <v>Eukaryota</v>
          </cell>
          <cell r="H1156" t="str">
            <v xml:space="preserve"> Metazoa</v>
          </cell>
        </row>
        <row r="1157">
          <cell r="B1157" t="str">
            <v>B3S657</v>
          </cell>
          <cell r="C1157" t="str">
            <v xml:space="preserve"> Trichoplax adhaerens (Trichoplax reptans).</v>
          </cell>
          <cell r="E1157" t="str">
            <v xml:space="preserve"> NCBI_TaxID=10228 {ECO:0000313|Proteomes:UP000009022};</v>
          </cell>
          <cell r="G1157" t="str">
            <v>Eukaryota</v>
          </cell>
          <cell r="H1157" t="str">
            <v xml:space="preserve"> Metazoa</v>
          </cell>
        </row>
        <row r="1158">
          <cell r="B1158" t="str">
            <v>B4FM49</v>
          </cell>
          <cell r="C1158" t="str">
            <v xml:space="preserve"> Zea mays (Maize).</v>
          </cell>
          <cell r="E1158" t="str">
            <v xml:space="preserve"> NCBI_TaxID=4577 {ECO:0000313|EMBL:ACF83192.1};</v>
          </cell>
          <cell r="G1158" t="str">
            <v>Eukaryota</v>
          </cell>
          <cell r="H1158" t="str">
            <v xml:space="preserve"> Viridiplantae</v>
          </cell>
        </row>
        <row r="1159">
          <cell r="B1159" t="str">
            <v>B4FT85</v>
          </cell>
          <cell r="C1159" t="str">
            <v xml:space="preserve"> Zea mays (Maize).</v>
          </cell>
          <cell r="E1159" t="str">
            <v xml:space="preserve"> NCBI_TaxID=4577 {ECO:0000313|EMBL:ACF85328.1};</v>
          </cell>
          <cell r="G1159" t="str">
            <v>Eukaryota</v>
          </cell>
          <cell r="H1159" t="str">
            <v xml:space="preserve"> Viridiplantae</v>
          </cell>
        </row>
        <row r="1160">
          <cell r="B1160" t="str">
            <v>B4FUG9</v>
          </cell>
          <cell r="C1160" t="str">
            <v xml:space="preserve"> Zea mays (Maize).</v>
          </cell>
          <cell r="E1160" t="str">
            <v xml:space="preserve"> NCBI_TaxID=4577 {ECO:0000313|EMBL:ACF85762.1};</v>
          </cell>
          <cell r="G1160" t="str">
            <v>Eukaryota</v>
          </cell>
          <cell r="H1160" t="str">
            <v xml:space="preserve"> Viridiplantae</v>
          </cell>
        </row>
        <row r="1161">
          <cell r="B1161" t="str">
            <v>B4FX24</v>
          </cell>
          <cell r="C1161" t="str">
            <v xml:space="preserve"> Zea mays (Maize).</v>
          </cell>
          <cell r="E1161" t="str">
            <v xml:space="preserve"> NCBI_TaxID=4577 {ECO:0000313|EMBL:ACF86667.1};</v>
          </cell>
          <cell r="G1161" t="str">
            <v>Eukaryota</v>
          </cell>
          <cell r="H1161" t="str">
            <v xml:space="preserve"> Viridiplantae</v>
          </cell>
        </row>
        <row r="1162">
          <cell r="B1162" t="str">
            <v>B4G4E2</v>
          </cell>
          <cell r="C1162" t="str">
            <v xml:space="preserve"> Drosophila persimilis (Fruit fly).</v>
          </cell>
          <cell r="E1162" t="str">
            <v xml:space="preserve"> NCBI_TaxID=7234 {ECO:0000313|Proteomes:UP000008744};</v>
          </cell>
          <cell r="G1162" t="str">
            <v>Eukaryota</v>
          </cell>
          <cell r="H1162" t="str">
            <v xml:space="preserve"> Metazoa</v>
          </cell>
        </row>
        <row r="1163">
          <cell r="B1163" t="str">
            <v>B4GM36</v>
          </cell>
          <cell r="C1163" t="str">
            <v xml:space="preserve"> Drosophila persimilis (Fruit fly).</v>
          </cell>
          <cell r="E1163" t="str">
            <v xml:space="preserve"> NCBI_TaxID=7234 {ECO:0000313|Proteomes:UP000008744};</v>
          </cell>
          <cell r="G1163" t="str">
            <v>Eukaryota</v>
          </cell>
          <cell r="H1163" t="str">
            <v xml:space="preserve"> Metazoa</v>
          </cell>
        </row>
        <row r="1164">
          <cell r="B1164" t="str">
            <v>B4GT09</v>
          </cell>
          <cell r="C1164" t="str">
            <v xml:space="preserve"> Drosophila persimilis (Fruit fly).</v>
          </cell>
          <cell r="E1164" t="str">
            <v xml:space="preserve"> NCBI_TaxID=7234 {ECO:0000313|Proteomes:UP000008744};</v>
          </cell>
          <cell r="G1164" t="str">
            <v>Eukaryota</v>
          </cell>
          <cell r="H1164" t="str">
            <v xml:space="preserve"> Metazoa</v>
          </cell>
        </row>
        <row r="1165">
          <cell r="B1165" t="str">
            <v>B4GT10</v>
          </cell>
          <cell r="C1165" t="str">
            <v xml:space="preserve"> Drosophila persimilis (Fruit fly).</v>
          </cell>
          <cell r="E1165" t="str">
            <v xml:space="preserve"> NCBI_TaxID=7234 {ECO:0000313|Proteomes:UP000008744};</v>
          </cell>
          <cell r="G1165" t="str">
            <v>Eukaryota</v>
          </cell>
          <cell r="H1165" t="str">
            <v xml:space="preserve"> Metazoa</v>
          </cell>
        </row>
        <row r="1166">
          <cell r="B1166" t="str">
            <v>B4GT11</v>
          </cell>
          <cell r="C1166" t="str">
            <v xml:space="preserve"> Drosophila persimilis (Fruit fly).</v>
          </cell>
          <cell r="E1166" t="str">
            <v xml:space="preserve"> NCBI_TaxID=7234 {ECO:0000313|Proteomes:UP000008744};</v>
          </cell>
          <cell r="G1166" t="str">
            <v>Eukaryota</v>
          </cell>
          <cell r="H1166" t="str">
            <v xml:space="preserve"> Metazoa</v>
          </cell>
        </row>
        <row r="1167">
          <cell r="B1167" t="str">
            <v>B4GVU8</v>
          </cell>
          <cell r="C1167" t="str">
            <v xml:space="preserve"> Drosophila persimilis (Fruit fly).</v>
          </cell>
          <cell r="E1167" t="str">
            <v xml:space="preserve"> NCBI_TaxID=7234 {ECO:0000313|Proteomes:UP000008744};</v>
          </cell>
          <cell r="G1167" t="str">
            <v>Eukaryota</v>
          </cell>
          <cell r="H1167" t="str">
            <v xml:space="preserve"> Metazoa</v>
          </cell>
        </row>
        <row r="1168">
          <cell r="B1168" t="str">
            <v>B4HBC8</v>
          </cell>
          <cell r="C1168" t="str">
            <v xml:space="preserve"> Drosophila persimilis (Fruit fly).</v>
          </cell>
          <cell r="E1168" t="str">
            <v xml:space="preserve"> NCBI_TaxID=7234 {ECO:0000313|Proteomes:UP000008744};</v>
          </cell>
          <cell r="G1168" t="str">
            <v>Eukaryota</v>
          </cell>
          <cell r="H1168" t="str">
            <v xml:space="preserve"> Metazoa</v>
          </cell>
        </row>
        <row r="1169">
          <cell r="B1169" t="str">
            <v>B4HLX6</v>
          </cell>
          <cell r="C1169" t="str">
            <v xml:space="preserve"> Drosophila sechellia (Fruit fly).</v>
          </cell>
          <cell r="E1169" t="str">
            <v xml:space="preserve"> NCBI_TaxID=7238 {ECO:0000313|Proteomes:UP000001292};</v>
          </cell>
          <cell r="G1169" t="str">
            <v>Eukaryota</v>
          </cell>
          <cell r="H1169" t="str">
            <v xml:space="preserve"> Metazoa</v>
          </cell>
        </row>
        <row r="1170">
          <cell r="B1170" t="str">
            <v>B4HWW5</v>
          </cell>
          <cell r="C1170" t="str">
            <v xml:space="preserve"> Drosophila sechellia (Fruit fly).</v>
          </cell>
          <cell r="E1170" t="str">
            <v xml:space="preserve"> NCBI_TaxID=7238 {ECO:0000313|Proteomes:UP000001292};</v>
          </cell>
          <cell r="G1170" t="str">
            <v>Eukaryota</v>
          </cell>
          <cell r="H1170" t="str">
            <v xml:space="preserve"> Metazoa</v>
          </cell>
        </row>
        <row r="1171">
          <cell r="B1171" t="str">
            <v>B4HWW6</v>
          </cell>
          <cell r="C1171" t="str">
            <v xml:space="preserve"> Drosophila sechellia (Fruit fly).</v>
          </cell>
          <cell r="E1171" t="str">
            <v xml:space="preserve"> NCBI_TaxID=7238 {ECO:0000313|Proteomes:UP000001292};</v>
          </cell>
          <cell r="G1171" t="str">
            <v>Eukaryota</v>
          </cell>
          <cell r="H1171" t="str">
            <v xml:space="preserve"> Metazoa</v>
          </cell>
        </row>
        <row r="1172">
          <cell r="B1172" t="str">
            <v>B4HWW7</v>
          </cell>
          <cell r="C1172" t="str">
            <v xml:space="preserve"> Drosophila sechellia (Fruit fly).</v>
          </cell>
          <cell r="E1172" t="str">
            <v xml:space="preserve"> NCBI_TaxID=7238 {ECO:0000313|Proteomes:UP000001292};</v>
          </cell>
          <cell r="G1172" t="str">
            <v>Eukaryota</v>
          </cell>
          <cell r="H1172" t="str">
            <v xml:space="preserve"> Metazoa</v>
          </cell>
        </row>
        <row r="1173">
          <cell r="B1173" t="str">
            <v>B4HWW8</v>
          </cell>
          <cell r="C1173" t="str">
            <v xml:space="preserve"> Drosophila sechellia (Fruit fly).</v>
          </cell>
          <cell r="E1173" t="str">
            <v xml:space="preserve"> NCBI_TaxID=7238 {ECO:0000313|Proteomes:UP000001292};</v>
          </cell>
          <cell r="G1173" t="str">
            <v>Eukaryota</v>
          </cell>
          <cell r="H1173" t="str">
            <v xml:space="preserve"> Metazoa</v>
          </cell>
        </row>
        <row r="1174">
          <cell r="B1174" t="str">
            <v>B4IHP1</v>
          </cell>
          <cell r="C1174" t="str">
            <v xml:space="preserve"> Drosophila sechellia (Fruit fly).</v>
          </cell>
          <cell r="E1174" t="str">
            <v xml:space="preserve"> NCBI_TaxID=7238 {ECO:0000313|Proteomes:UP000001292};</v>
          </cell>
          <cell r="G1174" t="str">
            <v>Eukaryota</v>
          </cell>
          <cell r="H1174" t="str">
            <v xml:space="preserve"> Metazoa</v>
          </cell>
        </row>
        <row r="1175">
          <cell r="B1175" t="str">
            <v>B4II50</v>
          </cell>
          <cell r="C1175" t="str">
            <v xml:space="preserve"> Drosophila sechellia (Fruit fly).</v>
          </cell>
          <cell r="E1175" t="str">
            <v xml:space="preserve"> NCBI_TaxID=7238 {ECO:0000313|Proteomes:UP000001292};</v>
          </cell>
          <cell r="G1175" t="str">
            <v>Eukaryota</v>
          </cell>
          <cell r="H1175" t="str">
            <v xml:space="preserve"> Metazoa</v>
          </cell>
        </row>
        <row r="1176">
          <cell r="B1176" t="str">
            <v>B4JFS7</v>
          </cell>
          <cell r="C1176" t="str">
            <v xml:space="preserve"> Drosophila grimshawi (Fruit fly) (Idiomyia grimshawi).</v>
          </cell>
          <cell r="E1176" t="str">
            <v xml:space="preserve"> NCBI_TaxID=7222 {ECO:0000313|Proteomes:UP000001070};</v>
          </cell>
          <cell r="G1176" t="str">
            <v>Eukaryota</v>
          </cell>
          <cell r="H1176" t="str">
            <v xml:space="preserve"> Metazoa</v>
          </cell>
        </row>
        <row r="1177">
          <cell r="B1177" t="str">
            <v>B4JK31</v>
          </cell>
          <cell r="C1177" t="str">
            <v xml:space="preserve"> Drosophila grimshawi (Fruit fly) (Idiomyia grimshawi).</v>
          </cell>
          <cell r="E1177" t="str">
            <v xml:space="preserve"> NCBI_TaxID=7222 {ECO:0000313|Proteomes:UP000001070};</v>
          </cell>
          <cell r="G1177" t="str">
            <v>Eukaryota</v>
          </cell>
          <cell r="H1177" t="str">
            <v xml:space="preserve"> Metazoa</v>
          </cell>
        </row>
        <row r="1178">
          <cell r="B1178" t="str">
            <v>B4JPU7</v>
          </cell>
          <cell r="C1178" t="str">
            <v xml:space="preserve"> Drosophila grimshawi (Fruit fly) (Idiomyia grimshawi).</v>
          </cell>
          <cell r="E1178" t="str">
            <v xml:space="preserve"> NCBI_TaxID=7222 {ECO:0000313|Proteomes:UP000001070};</v>
          </cell>
          <cell r="G1178" t="str">
            <v>Eukaryota</v>
          </cell>
          <cell r="H1178" t="str">
            <v xml:space="preserve"> Metazoa</v>
          </cell>
        </row>
        <row r="1179">
          <cell r="B1179" t="str">
            <v>B4JPU8</v>
          </cell>
          <cell r="C1179" t="str">
            <v xml:space="preserve"> Drosophila grimshawi (Fruit fly) (Idiomyia grimshawi).</v>
          </cell>
          <cell r="E1179" t="str">
            <v xml:space="preserve"> NCBI_TaxID=7222 {ECO:0000313|Proteomes:UP000001070};</v>
          </cell>
          <cell r="G1179" t="str">
            <v>Eukaryota</v>
          </cell>
          <cell r="H1179" t="str">
            <v xml:space="preserve"> Metazoa</v>
          </cell>
        </row>
        <row r="1180">
          <cell r="B1180" t="str">
            <v>B4JPU9</v>
          </cell>
          <cell r="C1180" t="str">
            <v xml:space="preserve"> Drosophila grimshawi (Fruit fly) (Idiomyia grimshawi).</v>
          </cell>
          <cell r="E1180" t="str">
            <v xml:space="preserve"> NCBI_TaxID=7222 {ECO:0000313|Proteomes:UP000001070};</v>
          </cell>
          <cell r="G1180" t="str">
            <v>Eukaryota</v>
          </cell>
          <cell r="H1180" t="str">
            <v xml:space="preserve"> Metazoa</v>
          </cell>
        </row>
        <row r="1181">
          <cell r="B1181" t="str">
            <v>B4JXZ7</v>
          </cell>
          <cell r="C1181" t="str">
            <v xml:space="preserve"> Drosophila grimshawi (Fruit fly) (Idiomyia grimshawi).</v>
          </cell>
          <cell r="E1181" t="str">
            <v xml:space="preserve"> NCBI_TaxID=7222 {ECO:0000313|Proteomes:UP000001070};</v>
          </cell>
          <cell r="G1181" t="str">
            <v>Eukaryota</v>
          </cell>
          <cell r="H1181" t="str">
            <v xml:space="preserve"> Metazoa</v>
          </cell>
        </row>
        <row r="1182">
          <cell r="B1182" t="str">
            <v>B4KB83</v>
          </cell>
          <cell r="C1182" t="str">
            <v xml:space="preserve"> Drosophila mojavensis (Fruit fly).</v>
          </cell>
          <cell r="E1182" t="str">
            <v xml:space="preserve"> NCBI_TaxID=7230 {ECO:0000313|EMBL:EDW15787.1, ECO:0000313|Proteomes:UP000009192};</v>
          </cell>
          <cell r="G1182" t="str">
            <v>Eukaryota</v>
          </cell>
          <cell r="H1182" t="str">
            <v xml:space="preserve"> Metazoa</v>
          </cell>
        </row>
        <row r="1183">
          <cell r="B1183" t="str">
            <v>B4KKL9</v>
          </cell>
          <cell r="C1183" t="str">
            <v xml:space="preserve"> Drosophila mojavensis (Fruit fly).</v>
          </cell>
          <cell r="E1183" t="str">
            <v xml:space="preserve"> NCBI_TaxID=7230 {ECO:0000313|EMBL:EDW12683.2, ECO:0000313|Proteomes:UP000009192};</v>
          </cell>
          <cell r="G1183" t="str">
            <v>Eukaryota</v>
          </cell>
          <cell r="H1183" t="str">
            <v xml:space="preserve"> Metazoa</v>
          </cell>
        </row>
        <row r="1184">
          <cell r="B1184" t="str">
            <v>B4KKM0</v>
          </cell>
          <cell r="C1184" t="str">
            <v xml:space="preserve"> Drosophila mojavensis (Fruit fly).</v>
          </cell>
          <cell r="E1184" t="str">
            <v xml:space="preserve"> NCBI_TaxID=7230 {ECO:0000313|EMBL:EDW12684.1, ECO:0000313|Proteomes:UP000009192};</v>
          </cell>
          <cell r="G1184" t="str">
            <v>Eukaryota</v>
          </cell>
          <cell r="H1184" t="str">
            <v xml:space="preserve"> Metazoa</v>
          </cell>
        </row>
        <row r="1185">
          <cell r="B1185" t="str">
            <v>B4KKM1</v>
          </cell>
          <cell r="C1185" t="str">
            <v xml:space="preserve"> Drosophila mojavensis (Fruit fly).</v>
          </cell>
          <cell r="E1185" t="str">
            <v xml:space="preserve"> NCBI_TaxID=7230 {ECO:0000313|EMBL:EDW12685.2, ECO:0000313|Proteomes:UP000009192};</v>
          </cell>
          <cell r="G1185" t="str">
            <v>Eukaryota</v>
          </cell>
          <cell r="H1185" t="str">
            <v xml:space="preserve"> Metazoa</v>
          </cell>
        </row>
        <row r="1186">
          <cell r="B1186" t="str">
            <v>B4KKM2</v>
          </cell>
          <cell r="C1186" t="str">
            <v xml:space="preserve"> Drosophila mojavensis (Fruit fly).</v>
          </cell>
          <cell r="E1186" t="str">
            <v xml:space="preserve"> NCBI_TaxID=7230 {ECO:0000313|EMBL:EDW12686.1, ECO:0000313|Proteomes:UP000009192};</v>
          </cell>
          <cell r="G1186" t="str">
            <v>Eukaryota</v>
          </cell>
          <cell r="H1186" t="str">
            <v xml:space="preserve"> Metazoa</v>
          </cell>
        </row>
        <row r="1187">
          <cell r="B1187" t="str">
            <v>B4KKM3</v>
          </cell>
          <cell r="C1187" t="str">
            <v xml:space="preserve"> Drosophila mojavensis (Fruit fly).</v>
          </cell>
          <cell r="E1187" t="str">
            <v xml:space="preserve"> NCBI_TaxID=7230 {ECO:0000313|EMBL:EDW12687.2, ECO:0000313|Proteomes:UP000009192};</v>
          </cell>
          <cell r="G1187" t="str">
            <v>Eukaryota</v>
          </cell>
          <cell r="H1187" t="str">
            <v xml:space="preserve"> Metazoa</v>
          </cell>
        </row>
        <row r="1188">
          <cell r="B1188" t="str">
            <v>B4L6B8</v>
          </cell>
          <cell r="C1188" t="str">
            <v xml:space="preserve"> Drosophila mojavensis (Fruit fly).</v>
          </cell>
          <cell r="E1188" t="str">
            <v xml:space="preserve"> NCBI_TaxID=7230 {ECO:0000313|EMBL:EDW05914.1, ECO:0000313|Proteomes:UP000009192};</v>
          </cell>
          <cell r="G1188" t="str">
            <v>Eukaryota</v>
          </cell>
          <cell r="H1188" t="str">
            <v xml:space="preserve"> Metazoa</v>
          </cell>
        </row>
        <row r="1189">
          <cell r="B1189" t="str">
            <v>B4L6N7</v>
          </cell>
          <cell r="C1189" t="str">
            <v xml:space="preserve"> Drosophila mojavensis (Fruit fly).</v>
          </cell>
          <cell r="E1189" t="str">
            <v xml:space="preserve"> NCBI_TaxID=7230 {ECO:0000313|EMBL:EDW06033.1, ECO:0000313|Proteomes:UP000009192};</v>
          </cell>
          <cell r="G1189" t="str">
            <v>Eukaryota</v>
          </cell>
          <cell r="H1189" t="str">
            <v xml:space="preserve"> Metazoa</v>
          </cell>
        </row>
        <row r="1190">
          <cell r="B1190" t="str">
            <v>B4LS66</v>
          </cell>
          <cell r="C1190" t="str">
            <v xml:space="preserve"> Drosophila virilis (Fruit fly).</v>
          </cell>
          <cell r="E1190" t="str">
            <v xml:space="preserve"> NCBI_TaxID=7244 {ECO:0000313|EMBL:EDW64752.1, ECO:0000313|Proteomes:UP000008792};</v>
          </cell>
          <cell r="G1190" t="str">
            <v>Eukaryota</v>
          </cell>
          <cell r="H1190" t="str">
            <v xml:space="preserve"> Metazoa</v>
          </cell>
        </row>
        <row r="1191">
          <cell r="B1191" t="str">
            <v>B4LS67</v>
          </cell>
          <cell r="C1191" t="str">
            <v xml:space="preserve"> Drosophila virilis (Fruit fly).</v>
          </cell>
          <cell r="E1191" t="str">
            <v xml:space="preserve"> NCBI_TaxID=7244 {ECO:0000313|EMBL:EDW64753.1, ECO:0000313|Proteomes:UP000008792};</v>
          </cell>
          <cell r="G1191" t="str">
            <v>Eukaryota</v>
          </cell>
          <cell r="H1191" t="str">
            <v xml:space="preserve"> Metazoa</v>
          </cell>
        </row>
        <row r="1192">
          <cell r="B1192" t="str">
            <v>B4LS68</v>
          </cell>
          <cell r="C1192" t="str">
            <v xml:space="preserve"> Drosophila virilis (Fruit fly).</v>
          </cell>
          <cell r="E1192" t="str">
            <v xml:space="preserve"> NCBI_TaxID=7244 {ECO:0000313|EMBL:EDW64754.1, ECO:0000313|Proteomes:UP000008792};</v>
          </cell>
          <cell r="G1192" t="str">
            <v>Eukaryota</v>
          </cell>
          <cell r="H1192" t="str">
            <v xml:space="preserve"> Metazoa</v>
          </cell>
        </row>
        <row r="1193">
          <cell r="B1193" t="str">
            <v>B4LS69</v>
          </cell>
          <cell r="C1193" t="str">
            <v xml:space="preserve"> Drosophila virilis (Fruit fly).</v>
          </cell>
          <cell r="E1193" t="str">
            <v xml:space="preserve"> NCBI_TaxID=7244 {ECO:0000313|EMBL:EDW64755.1, ECO:0000313|Proteomes:UP000008792};</v>
          </cell>
          <cell r="G1193" t="str">
            <v>Eukaryota</v>
          </cell>
          <cell r="H1193" t="str">
            <v xml:space="preserve"> Metazoa</v>
          </cell>
        </row>
        <row r="1194">
          <cell r="B1194" t="str">
            <v>B4LS70</v>
          </cell>
          <cell r="C1194" t="str">
            <v xml:space="preserve"> Drosophila virilis (Fruit fly).</v>
          </cell>
          <cell r="E1194" t="str">
            <v xml:space="preserve"> NCBI_TaxID=7244 {ECO:0000313|EMBL:EDW64756.1, ECO:0000313|Proteomes:UP000008792};</v>
          </cell>
          <cell r="G1194" t="str">
            <v>Eukaryota</v>
          </cell>
          <cell r="H1194" t="str">
            <v xml:space="preserve"> Metazoa</v>
          </cell>
        </row>
        <row r="1195">
          <cell r="B1195" t="str">
            <v>B4LS71</v>
          </cell>
          <cell r="C1195" t="str">
            <v xml:space="preserve"> Drosophila virilis (Fruit fly).</v>
          </cell>
          <cell r="E1195" t="str">
            <v xml:space="preserve"> NCBI_TaxID=7244 {ECO:0000313|EMBL:EDW64757.1, ECO:0000313|Proteomes:UP000008792};</v>
          </cell>
          <cell r="G1195" t="str">
            <v>Eukaryota</v>
          </cell>
          <cell r="H1195" t="str">
            <v xml:space="preserve"> Metazoa</v>
          </cell>
        </row>
        <row r="1196">
          <cell r="B1196" t="str">
            <v>B4M446</v>
          </cell>
          <cell r="C1196" t="str">
            <v xml:space="preserve"> Drosophila virilis (Fruit fly).</v>
          </cell>
          <cell r="E1196" t="str">
            <v xml:space="preserve"> NCBI_TaxID=7244 {ECO:0000313|EMBL:EDW59407.1, ECO:0000313|Proteomes:UP000008792};</v>
          </cell>
          <cell r="G1196" t="str">
            <v>Eukaryota</v>
          </cell>
          <cell r="H1196" t="str">
            <v xml:space="preserve"> Metazoa</v>
          </cell>
        </row>
        <row r="1197">
          <cell r="B1197" t="str">
            <v>B4M7N1</v>
          </cell>
          <cell r="C1197" t="str">
            <v xml:space="preserve"> Drosophila virilis (Fruit fly).</v>
          </cell>
          <cell r="E1197" t="str">
            <v xml:space="preserve"> NCBI_TaxID=7244 {ECO:0000313|EMBL:EDW62798.1, ECO:0000313|Proteomes:UP000008792};</v>
          </cell>
          <cell r="G1197" t="str">
            <v>Eukaryota</v>
          </cell>
          <cell r="H1197" t="str">
            <v xml:space="preserve"> Metazoa</v>
          </cell>
        </row>
        <row r="1198">
          <cell r="B1198" t="str">
            <v>B4MAF0</v>
          </cell>
          <cell r="C1198" t="str">
            <v xml:space="preserve"> Drosophila virilis (Fruit fly).</v>
          </cell>
          <cell r="E1198" t="str">
            <v xml:space="preserve"> NCBI_TaxID=7244 {ECO:0000313|EMBL:EDW66209.1, ECO:0000313|Proteomes:UP000008792};</v>
          </cell>
          <cell r="G1198" t="str">
            <v>Eukaryota</v>
          </cell>
          <cell r="H1198" t="str">
            <v xml:space="preserve"> Metazoa</v>
          </cell>
        </row>
        <row r="1199">
          <cell r="B1199" t="str">
            <v>B4MNV7</v>
          </cell>
          <cell r="C1199" t="str">
            <v xml:space="preserve"> Drosophila willistoni (Fruit fly).</v>
          </cell>
          <cell r="E1199" t="str">
            <v xml:space="preserve"> NCBI_TaxID=7260 {ECO:0000313|EMBL:EDW73796.1, ECO:0000313|Proteomes:UP000007798};</v>
          </cell>
          <cell r="G1199" t="str">
            <v>Eukaryota</v>
          </cell>
          <cell r="H1199" t="str">
            <v xml:space="preserve"> Metazoa</v>
          </cell>
        </row>
        <row r="1200">
          <cell r="B1200" t="str">
            <v>B4MU45</v>
          </cell>
          <cell r="C1200" t="str">
            <v xml:space="preserve"> Drosophila willistoni (Fruit fly).</v>
          </cell>
          <cell r="E1200" t="str">
            <v xml:space="preserve"> NCBI_TaxID=7260 {ECO:0000313|EMBL:EDW75634.1, ECO:0000313|Proteomes:UP000007798};</v>
          </cell>
          <cell r="G1200" t="str">
            <v>Eukaryota</v>
          </cell>
          <cell r="H1200" t="str">
            <v xml:space="preserve"> Metazoa</v>
          </cell>
        </row>
        <row r="1201">
          <cell r="B1201" t="str">
            <v>B4MU47</v>
          </cell>
          <cell r="C1201" t="str">
            <v xml:space="preserve"> Drosophila willistoni (Fruit fly).</v>
          </cell>
          <cell r="E1201" t="str">
            <v xml:space="preserve"> NCBI_TaxID=7260 {ECO:0000313|EMBL:EDW75636.2, ECO:0000313|Proteomes:UP000007798};</v>
          </cell>
          <cell r="G1201" t="str">
            <v>Eukaryota</v>
          </cell>
          <cell r="H1201" t="str">
            <v xml:space="preserve"> Metazoa</v>
          </cell>
        </row>
        <row r="1202">
          <cell r="B1202" t="str">
            <v>B4MU48</v>
          </cell>
          <cell r="C1202" t="str">
            <v xml:space="preserve"> Drosophila willistoni (Fruit fly).</v>
          </cell>
          <cell r="E1202" t="str">
            <v xml:space="preserve"> NCBI_TaxID=7260 {ECO:0000313|EMBL:EDW75637.2, ECO:0000313|Proteomes:UP000007798};</v>
          </cell>
          <cell r="G1202" t="str">
            <v>Eukaryota</v>
          </cell>
          <cell r="H1202" t="str">
            <v xml:space="preserve"> Metazoa</v>
          </cell>
        </row>
        <row r="1203">
          <cell r="B1203" t="str">
            <v>B4MU49</v>
          </cell>
          <cell r="C1203" t="str">
            <v xml:space="preserve"> Drosophila willistoni (Fruit fly).</v>
          </cell>
          <cell r="E1203" t="str">
            <v xml:space="preserve"> NCBI_TaxID=7260 {ECO:0000313|EMBL:EDW75638.1, ECO:0000313|Proteomes:UP000007798};</v>
          </cell>
          <cell r="G1203" t="str">
            <v>Eukaryota</v>
          </cell>
          <cell r="H1203" t="str">
            <v xml:space="preserve"> Metazoa</v>
          </cell>
        </row>
        <row r="1204">
          <cell r="B1204" t="str">
            <v>B4NA81</v>
          </cell>
          <cell r="C1204" t="str">
            <v xml:space="preserve"> Drosophila willistoni (Fruit fly).</v>
          </cell>
          <cell r="E1204" t="str">
            <v xml:space="preserve"> NCBI_TaxID=7260 {ECO:0000313|EMBL:EDW80724.1, ECO:0000313|Proteomes:UP000007798};</v>
          </cell>
          <cell r="G1204" t="str">
            <v>Eukaryota</v>
          </cell>
          <cell r="H1204" t="str">
            <v xml:space="preserve"> Metazoa</v>
          </cell>
        </row>
        <row r="1205">
          <cell r="B1205" t="str">
            <v>B4NCX2</v>
          </cell>
          <cell r="C1205" t="str">
            <v xml:space="preserve"> Drosophila willistoni (Fruit fly).</v>
          </cell>
          <cell r="E1205" t="str">
            <v xml:space="preserve"> NCBI_TaxID=7260 {ECO:0000313|EMBL:EDW82681.1, ECO:0000313|Proteomes:UP000007798};</v>
          </cell>
          <cell r="G1205" t="str">
            <v>Eukaryota</v>
          </cell>
          <cell r="H1205" t="str">
            <v xml:space="preserve"> Metazoa</v>
          </cell>
        </row>
        <row r="1206">
          <cell r="B1206" t="str">
            <v>B4NPA4</v>
          </cell>
          <cell r="C1206" t="str">
            <v xml:space="preserve"> Drosophila willistoni (Fruit fly).</v>
          </cell>
          <cell r="E1206" t="str">
            <v xml:space="preserve"> NCBI_TaxID=7260 {ECO:0000313|EMBL:EDW86344.2, ECO:0000313|Proteomes:UP000007798};</v>
          </cell>
          <cell r="G1206" t="str">
            <v>Eukaryota</v>
          </cell>
          <cell r="H1206" t="str">
            <v xml:space="preserve"> Metazoa</v>
          </cell>
        </row>
        <row r="1207">
          <cell r="B1207" t="str">
            <v>B4Q9U6</v>
          </cell>
          <cell r="C1207" t="str">
            <v xml:space="preserve"> Drosophila simulans (Fruit fly).</v>
          </cell>
          <cell r="E1207" t="str">
            <v xml:space="preserve"> NCBI_TaxID=7240 {ECO:0000313|EMBL:EDX04613.1, ECO:0000313|Proteomes:UP000000304};</v>
          </cell>
          <cell r="G1207" t="str">
            <v>Eukaryota</v>
          </cell>
          <cell r="H1207" t="str">
            <v xml:space="preserve"> Metazoa</v>
          </cell>
        </row>
        <row r="1208">
          <cell r="B1208" t="str">
            <v>B4Q9U7</v>
          </cell>
          <cell r="C1208" t="str">
            <v xml:space="preserve"> Drosophila simulans (Fruit fly).</v>
          </cell>
          <cell r="E1208" t="str">
            <v xml:space="preserve"> NCBI_TaxID=7240 {ECO:0000313|EMBL:EDX04614.1, ECO:0000313|Proteomes:UP000000304};</v>
          </cell>
          <cell r="G1208" t="str">
            <v>Eukaryota</v>
          </cell>
          <cell r="H1208" t="str">
            <v xml:space="preserve"> Metazoa</v>
          </cell>
        </row>
        <row r="1209">
          <cell r="B1209" t="str">
            <v>B4Q9U8</v>
          </cell>
          <cell r="C1209" t="str">
            <v xml:space="preserve"> Drosophila simulans (Fruit fly).</v>
          </cell>
          <cell r="E1209" t="str">
            <v xml:space="preserve"> NCBI_TaxID=7240 {ECO:0000313|EMBL:EDX04615.1, ECO:0000313|Proteomes:UP000000304};</v>
          </cell>
          <cell r="G1209" t="str">
            <v>Eukaryota</v>
          </cell>
          <cell r="H1209" t="str">
            <v xml:space="preserve"> Metazoa</v>
          </cell>
        </row>
        <row r="1210">
          <cell r="B1210" t="str">
            <v>B4Q9U9</v>
          </cell>
          <cell r="C1210" t="str">
            <v xml:space="preserve"> Drosophila simulans (Fruit fly).</v>
          </cell>
          <cell r="E1210" t="str">
            <v xml:space="preserve"> NCBI_TaxID=7240 {ECO:0000313|EMBL:EDX04616.1, ECO:0000313|Proteomes:UP000000304};</v>
          </cell>
          <cell r="G1210" t="str">
            <v>Eukaryota</v>
          </cell>
          <cell r="H1210" t="str">
            <v xml:space="preserve"> Metazoa</v>
          </cell>
        </row>
        <row r="1211">
          <cell r="B1211" t="str">
            <v>B4QD81</v>
          </cell>
          <cell r="C1211" t="str">
            <v xml:space="preserve"> Drosophila simulans (Fruit fly).</v>
          </cell>
          <cell r="E1211" t="str">
            <v xml:space="preserve"> NCBI_TaxID=7240 {ECO:0000313|EMBL:EDX05868.1, ECO:0000313|Proteomes:UP000000304};</v>
          </cell>
          <cell r="G1211" t="str">
            <v>Eukaryota</v>
          </cell>
          <cell r="H1211" t="str">
            <v xml:space="preserve"> Metazoa</v>
          </cell>
        </row>
        <row r="1212">
          <cell r="B1212" t="str">
            <v>B4QXV9</v>
          </cell>
          <cell r="C1212" t="str">
            <v xml:space="preserve"> Drosophila simulans (Fruit fly).</v>
          </cell>
          <cell r="E1212" t="str">
            <v xml:space="preserve"> NCBI_TaxID=7240 {ECO:0000313|EMBL:EDX12783.1, ECO:0000313|Proteomes:UP000000304};</v>
          </cell>
          <cell r="G1212" t="str">
            <v>Eukaryota</v>
          </cell>
          <cell r="H1212" t="str">
            <v xml:space="preserve"> Metazoa</v>
          </cell>
        </row>
        <row r="1213">
          <cell r="B1213" t="str">
            <v>B4R671</v>
          </cell>
          <cell r="C1213" t="str">
            <v xml:space="preserve"> Drosophila simulans (Fruit fly).</v>
          </cell>
          <cell r="E1213" t="str">
            <v xml:space="preserve"> NCBI_TaxID=7240 {ECO:0000313|EMBL:EDX17348.1, ECO:0000313|Proteomes:UP000000304};</v>
          </cell>
          <cell r="G1213" t="str">
            <v>Eukaryota</v>
          </cell>
          <cell r="H1213" t="str">
            <v xml:space="preserve"> Metazoa</v>
          </cell>
        </row>
        <row r="1214">
          <cell r="B1214" t="str">
            <v>B5DZ63</v>
          </cell>
          <cell r="C1214" t="str">
            <v xml:space="preserve"> Drosophila pseudoobscura pseudoobscura (Fruit fly).</v>
          </cell>
          <cell r="E1214" t="str">
            <v xml:space="preserve"> NCBI_TaxID=46245 {ECO:0000313|EMBL:EDY69534.1, ECO:0000313|Proteomes:UP000001819};</v>
          </cell>
          <cell r="G1214" t="str">
            <v>Eukaryota</v>
          </cell>
          <cell r="H1214" t="str">
            <v xml:space="preserve"> Metazoa</v>
          </cell>
        </row>
        <row r="1215">
          <cell r="B1215" t="str">
            <v>B6AI18</v>
          </cell>
          <cell r="C1215" t="str">
            <v xml:space="preserve"> Cryptosporidium muris (strain RN66).</v>
          </cell>
          <cell r="E1215" t="str">
            <v xml:space="preserve"> NCBI_TaxID=441375 {ECO:0000313|Proteomes:UP000001460};</v>
          </cell>
          <cell r="G1215" t="str">
            <v>Eukaryota</v>
          </cell>
          <cell r="H1215" t="str">
            <v xml:space="preserve"> Alveolata</v>
          </cell>
        </row>
        <row r="1216">
          <cell r="B1216" t="str">
            <v>B6GXX6</v>
          </cell>
          <cell r="C1216" t="str">
            <v xml:space="preserve"> Penicillium rubens (strain ATCC 28089 / DSM 1075 / NRRL 1951 / Wisconsin 54-1255) (Penicillium chrysogenum).</v>
          </cell>
          <cell r="E1216" t="str">
            <v xml:space="preserve"> NCBI_TaxID=500485 {ECO:0000313|EMBL:CAP80080.1, ECO:0000313|Proteomes:UP000000724};</v>
          </cell>
          <cell r="G1216" t="str">
            <v>Eukaryota</v>
          </cell>
          <cell r="H1216" t="str">
            <v xml:space="preserve"> Fungi</v>
          </cell>
        </row>
        <row r="1217">
          <cell r="B1217" t="str">
            <v>B6HTP8</v>
          </cell>
          <cell r="C1217" t="str">
            <v xml:space="preserve"> Penicillium rubens (strain ATCC 28089 / DSM 1075 / NRRL 1951 / Wisconsin 54-1255) (Penicillium chrysogenum).</v>
          </cell>
          <cell r="E1217" t="str">
            <v xml:space="preserve"> NCBI_TaxID=500485 {ECO:0000313|EMBL:CAP99083.1, ECO:0000313|Proteomes:UP000000724};</v>
          </cell>
          <cell r="G1217" t="str">
            <v>Eukaryota</v>
          </cell>
          <cell r="H1217" t="str">
            <v xml:space="preserve"> Fungi</v>
          </cell>
        </row>
        <row r="1218">
          <cell r="B1218" t="str">
            <v>B6JUS3</v>
          </cell>
          <cell r="C1218" t="str">
            <v xml:space="preserve"> Schizosaccharomyces japonicus (strain yFS275 / FY16936) (Fission yeast).</v>
          </cell>
          <cell r="E1218" t="str">
            <v xml:space="preserve"> NCBI_TaxID=402676 {ECO:0000313|EMBL:EEB05056.1, ECO:0000313|Proteomes:UP000001744};</v>
          </cell>
          <cell r="G1218" t="str">
            <v>Eukaryota</v>
          </cell>
          <cell r="H1218" t="str">
            <v xml:space="preserve"> Fungi</v>
          </cell>
        </row>
        <row r="1219">
          <cell r="B1219" t="str">
            <v>B6K4F7</v>
          </cell>
          <cell r="C1219" t="str">
            <v xml:space="preserve"> Schizosaccharomyces japonicus (strain yFS275 / FY16936) (Fission yeast).</v>
          </cell>
          <cell r="E1219" t="str">
            <v xml:space="preserve"> NCBI_TaxID=402676 {ECO:0000313|EMBL:EEB08364.1, ECO:0000313|Proteomes:UP000001744};</v>
          </cell>
          <cell r="G1219" t="str">
            <v>Eukaryota</v>
          </cell>
          <cell r="H1219" t="str">
            <v xml:space="preserve"> Fungi</v>
          </cell>
        </row>
        <row r="1220">
          <cell r="B1220" t="str">
            <v>B6KRZ3</v>
          </cell>
          <cell r="C1220" t="str">
            <v xml:space="preserve"> Toxoplasma gondii (strain ATCC 50861 / VEG).</v>
          </cell>
          <cell r="E1220" t="str">
            <v xml:space="preserve"> NCBI_TaxID=432359 {ECO:0000313|EMBL:ESS28825.1, ECO:0000313|Proteomes:UP000002226};</v>
          </cell>
          <cell r="G1220" t="str">
            <v>Eukaryota</v>
          </cell>
          <cell r="H1220" t="str">
            <v xml:space="preserve"> Alveolata</v>
          </cell>
        </row>
        <row r="1221">
          <cell r="B1221" t="str">
            <v>B6Q1N5</v>
          </cell>
          <cell r="C1221" t="str">
            <v xml:space="preserve"> Talaromyces marneffei (strain ATCC 18224 / CBS 334.59 / QM 7333) (Penicillium marneffei).</v>
          </cell>
          <cell r="E1221" t="str">
            <v xml:space="preserve"> NCBI_TaxID=441960 {ECO:0000313|EMBL:EEA27901.1, ECO:0000313|Proteomes:UP000001294};</v>
          </cell>
          <cell r="G1221" t="str">
            <v>Eukaryota</v>
          </cell>
          <cell r="H1221" t="str">
            <v xml:space="preserve"> Fungi</v>
          </cell>
        </row>
        <row r="1222">
          <cell r="B1222" t="str">
            <v>B6QV88</v>
          </cell>
          <cell r="C1222" t="str">
            <v xml:space="preserve"> Talaromyces marneffei (strain ATCC 18224 / CBS 334.59 / QM 7333) (Penicillium marneffei).</v>
          </cell>
          <cell r="E1222" t="str">
            <v xml:space="preserve"> NCBI_TaxID=441960 {ECO:0000313|EMBL:EEA18878.1, ECO:0000313|Proteomes:UP000001294};</v>
          </cell>
          <cell r="G1222" t="str">
            <v>Eukaryota</v>
          </cell>
          <cell r="H1222" t="str">
            <v xml:space="preserve"> Fungi</v>
          </cell>
        </row>
        <row r="1223">
          <cell r="B1223" t="str">
            <v>B6T1E3</v>
          </cell>
          <cell r="C1223" t="str">
            <v xml:space="preserve"> Zea mays (Maize).</v>
          </cell>
          <cell r="E1223" t="str">
            <v xml:space="preserve"> NCBI_TaxID=4577 {ECO:0000313|EMBL:ACG30926.1};</v>
          </cell>
          <cell r="G1223" t="str">
            <v>Eukaryota</v>
          </cell>
          <cell r="H1223" t="str">
            <v xml:space="preserve"> Viridiplantae</v>
          </cell>
        </row>
        <row r="1224">
          <cell r="B1224" t="str">
            <v>B6TAU9</v>
          </cell>
          <cell r="C1224" t="str">
            <v xml:space="preserve"> Zea mays (Maize).</v>
          </cell>
          <cell r="E1224" t="str">
            <v xml:space="preserve"> NCBI_TaxID=4577 {ECO:0000313|EMBL:ACG34232.1};</v>
          </cell>
          <cell r="G1224" t="str">
            <v>Eukaryota</v>
          </cell>
          <cell r="H1224" t="str">
            <v xml:space="preserve"> Viridiplantae</v>
          </cell>
        </row>
        <row r="1225">
          <cell r="B1225" t="str">
            <v>B6TEP3</v>
          </cell>
          <cell r="C1225" t="str">
            <v xml:space="preserve"> Zea mays (Maize).</v>
          </cell>
          <cell r="E1225" t="str">
            <v xml:space="preserve"> NCBI_TaxID=4577 {ECO:0000313|EMBL:ACG35576.1};</v>
          </cell>
          <cell r="G1225" t="str">
            <v>Eukaryota</v>
          </cell>
          <cell r="H1225" t="str">
            <v xml:space="preserve"> Viridiplantae</v>
          </cell>
        </row>
        <row r="1226">
          <cell r="B1226" t="str">
            <v>B7EKD7</v>
          </cell>
          <cell r="C1226" t="str">
            <v xml:space="preserve"> Oryza sativa subsp. japonica (Rice).</v>
          </cell>
          <cell r="E1226" t="str">
            <v xml:space="preserve"> NCBI_TaxID=39947 {ECO:0000313|EMBL:BAG92834.1};</v>
          </cell>
          <cell r="G1226" t="str">
            <v>Eukaryota</v>
          </cell>
          <cell r="H1226" t="str">
            <v xml:space="preserve"> Viridiplantae</v>
          </cell>
        </row>
        <row r="1227">
          <cell r="B1227" t="str">
            <v>B7FKJ5</v>
          </cell>
          <cell r="C1227" t="str">
            <v xml:space="preserve"> Medicago truncatula (Barrel medic) (Medicago tribuloides).</v>
          </cell>
          <cell r="E1227" t="str">
            <v xml:space="preserve"> NCBI_TaxID=3880 {ECO:0000313|EMBL:ACJ85279.1};</v>
          </cell>
          <cell r="G1227" t="str">
            <v>Eukaryota</v>
          </cell>
          <cell r="H1227" t="str">
            <v xml:space="preserve"> Viridiplantae</v>
          </cell>
        </row>
        <row r="1228">
          <cell r="B1228" t="str">
            <v>B7G5N4</v>
          </cell>
          <cell r="C1228" t="str">
            <v xml:space="preserve"> Phaeodactylum tricornutum (strain CCAP 1055/1).</v>
          </cell>
          <cell r="E1228" t="str">
            <v xml:space="preserve"> NCBI_TaxID=556484 {ECO:0000313|Proteomes:UP000000759};</v>
          </cell>
          <cell r="G1228" t="str">
            <v>Eukaryota</v>
          </cell>
          <cell r="H1228" t="str">
            <v xml:space="preserve"> Stramenopiles</v>
          </cell>
        </row>
        <row r="1229">
          <cell r="B1229" t="str">
            <v>B7GDE6</v>
          </cell>
          <cell r="C1229" t="str">
            <v xml:space="preserve"> Phaeodactylum tricornutum (strain CCAP 1055/1).</v>
          </cell>
          <cell r="E1229" t="str">
            <v xml:space="preserve"> NCBI_TaxID=556484 {ECO:0000313|Proteomes:UP000000759};</v>
          </cell>
          <cell r="G1229" t="str">
            <v>Eukaryota</v>
          </cell>
          <cell r="H1229" t="str">
            <v xml:space="preserve"> Stramenopiles</v>
          </cell>
        </row>
        <row r="1230">
          <cell r="B1230" t="str">
            <v>B7P5X8</v>
          </cell>
          <cell r="C1230" t="str">
            <v xml:space="preserve"> Ixodes scapularis (Black-legged tick) (Deer tick).</v>
          </cell>
          <cell r="E1230" t="str">
            <v xml:space="preserve"> NCBI_TaxID=6945 {ECO:0000313|Proteomes:UP000001555};</v>
          </cell>
          <cell r="G1230" t="str">
            <v>Eukaryota</v>
          </cell>
          <cell r="H1230" t="str">
            <v xml:space="preserve"> Metazoa</v>
          </cell>
        </row>
        <row r="1231">
          <cell r="B1231" t="str">
            <v>B7XHA6</v>
          </cell>
          <cell r="C1231" t="str">
            <v xml:space="preserve"> Enterocytozoon bieneusi (strain H348) (Microsporidian parasite).</v>
          </cell>
          <cell r="E1231" t="str">
            <v xml:space="preserve"> NCBI_TaxID=481877 {ECO:0000313|EMBL:EED44614.1, ECO:0000313|Proteomes:UP000001742};</v>
          </cell>
          <cell r="G1231" t="str">
            <v>Eukaryota</v>
          </cell>
          <cell r="H1231" t="str">
            <v xml:space="preserve"> Fungi</v>
          </cell>
        </row>
        <row r="1232">
          <cell r="B1232" t="str">
            <v>B8A8P3</v>
          </cell>
          <cell r="C1232" t="str">
            <v xml:space="preserve"> Oryza sativa subsp. indica (Rice).</v>
          </cell>
          <cell r="E1232" t="str">
            <v xml:space="preserve"> NCBI_TaxID=39946 {ECO:0000313|EMBL:EEC71387.1, ECO:0000313|Proteomes:UP000007015};</v>
          </cell>
          <cell r="G1232" t="str">
            <v>Eukaryota</v>
          </cell>
          <cell r="H1232" t="str">
            <v xml:space="preserve"> Viridiplantae</v>
          </cell>
        </row>
        <row r="1233">
          <cell r="B1233" t="str">
            <v>B8ACI8</v>
          </cell>
          <cell r="C1233" t="str">
            <v xml:space="preserve"> Oryza sativa subsp. indica (Rice).</v>
          </cell>
          <cell r="E1233" t="str">
            <v xml:space="preserve"> NCBI_TaxID=39946 {ECO:0000313|EMBL:EEC70397.1, ECO:0000313|Proteomes:UP000007015};</v>
          </cell>
          <cell r="G1233" t="str">
            <v>Eukaryota</v>
          </cell>
          <cell r="H1233" t="str">
            <v xml:space="preserve"> Viridiplantae</v>
          </cell>
        </row>
        <row r="1234">
          <cell r="B1234" t="str">
            <v>B8AMU5</v>
          </cell>
          <cell r="C1234" t="str">
            <v xml:space="preserve"> Oryza sativa subsp. indica (Rice).</v>
          </cell>
          <cell r="E1234" t="str">
            <v xml:space="preserve"> NCBI_TaxID=39946 {ECO:0000313|EMBL:EEC74475.1, ECO:0000313|Proteomes:UP000007015};</v>
          </cell>
          <cell r="G1234" t="str">
            <v>Eukaryota</v>
          </cell>
          <cell r="H1234" t="str">
            <v xml:space="preserve"> Viridiplantae</v>
          </cell>
        </row>
        <row r="1235">
          <cell r="B1235" t="str">
            <v>B8AQH5</v>
          </cell>
          <cell r="C1235" t="str">
            <v xml:space="preserve"> Oryza sativa subsp. indica (Rice).</v>
          </cell>
          <cell r="E1235" t="str">
            <v xml:space="preserve"> NCBI_TaxID=39946 {ECO:0000313|EMBL:EEC74706.1, ECO:0000313|Proteomes:UP000007015};</v>
          </cell>
          <cell r="G1235" t="str">
            <v>Eukaryota</v>
          </cell>
          <cell r="H1235" t="str">
            <v xml:space="preserve"> Viridiplantae</v>
          </cell>
        </row>
        <row r="1236">
          <cell r="B1236" t="str">
            <v>B8B098</v>
          </cell>
          <cell r="C1236" t="str">
            <v xml:space="preserve"> Oryza sativa subsp. indica (Rice).</v>
          </cell>
          <cell r="E1236" t="str">
            <v xml:space="preserve"> NCBI_TaxID=39946 {ECO:0000313|EMBL:EEC79592.1, ECO:0000313|Proteomes:UP000007015};</v>
          </cell>
          <cell r="G1236" t="str">
            <v>Eukaryota</v>
          </cell>
          <cell r="H1236" t="str">
            <v xml:space="preserve"> Viridiplantae</v>
          </cell>
        </row>
        <row r="1237">
          <cell r="B1237" t="str">
            <v>B8BQH4</v>
          </cell>
          <cell r="C1237" t="str">
            <v xml:space="preserve"> Thalassiosira pseudonana (Marine diatom) (Cyclotella nana).</v>
          </cell>
          <cell r="E1237" t="str">
            <v xml:space="preserve"> NCBI_TaxID=35128 {ECO:0000313|Proteomes:UP000001449};</v>
          </cell>
          <cell r="G1237" t="str">
            <v>Eukaryota</v>
          </cell>
          <cell r="H1237" t="str">
            <v xml:space="preserve"> Stramenopiles</v>
          </cell>
        </row>
        <row r="1238">
          <cell r="B1238" t="str">
            <v>B8CCD5</v>
          </cell>
          <cell r="C1238" t="str">
            <v xml:space="preserve"> Thalassiosira pseudonana (Marine diatom) (Cyclotella nana).</v>
          </cell>
          <cell r="E1238" t="str">
            <v xml:space="preserve"> NCBI_TaxID=35128 {ECO:0000313|Proteomes:UP000001449};</v>
          </cell>
          <cell r="G1238" t="str">
            <v>Eukaryota</v>
          </cell>
          <cell r="H1238" t="str">
            <v xml:space="preserve"> Stramenopiles</v>
          </cell>
        </row>
        <row r="1239">
          <cell r="B1239" t="str">
            <v>B8LUH0</v>
          </cell>
          <cell r="C1239" t="str">
            <v xml:space="preserve"> Talaromyces stipitatus (strain ATCC 10500 / CBS 375.48 / QM 6759 / NRRL 1006) (Penicillium stipitatum).</v>
          </cell>
          <cell r="E1239" t="str">
            <v xml:space="preserve"> NCBI_TaxID=441959 {ECO:0000313|EMBL:EED23743.1, ECO:0000313|Proteomes:UP000001745};</v>
          </cell>
          <cell r="G1239" t="str">
            <v>Eukaryota</v>
          </cell>
          <cell r="H1239" t="str">
            <v xml:space="preserve"> Fungi</v>
          </cell>
        </row>
        <row r="1240">
          <cell r="B1240" t="str">
            <v>B8MSR3</v>
          </cell>
          <cell r="C1240" t="str">
            <v xml:space="preserve"> Talaromyces stipitatus (strain ATCC 10500 / CBS 375.48 / QM 6759 / NRRL 1006) (Penicillium stipitatum).</v>
          </cell>
          <cell r="E1240" t="str">
            <v xml:space="preserve"> NCBI_TaxID=441959 {ECO:0000313|EMBL:EED12521.1, ECO:0000313|Proteomes:UP000001745};</v>
          </cell>
          <cell r="G1240" t="str">
            <v>Eukaryota</v>
          </cell>
          <cell r="H1240" t="str">
            <v xml:space="preserve"> Fungi</v>
          </cell>
        </row>
        <row r="1241">
          <cell r="B1241" t="str">
            <v>B8NA08</v>
          </cell>
          <cell r="C1241" t="str">
            <v xml:space="preserve"> Aspergillus flavus (strain ATCC 200026 / FGSC A1120 / NRRL 3357 / JCM 12722 / SRRC 167).</v>
          </cell>
          <cell r="E1241" t="str">
            <v xml:space="preserve"> NCBI_TaxID=332952 {ECO:0000313|EMBL:EED53927.1, ECO:0000313|Proteomes:UP000001875};</v>
          </cell>
          <cell r="G1241" t="str">
            <v>Eukaryota</v>
          </cell>
          <cell r="H1241" t="str">
            <v xml:space="preserve"> Fungi</v>
          </cell>
        </row>
        <row r="1242">
          <cell r="B1242" t="str">
            <v>B8ND15</v>
          </cell>
          <cell r="C1242" t="str">
            <v xml:space="preserve"> Aspergillus flavus (strain ATCC 200026 / FGSC A1120 / NRRL 3357 / JCM 12722 / SRRC 167).</v>
          </cell>
          <cell r="E1242" t="str">
            <v xml:space="preserve"> NCBI_TaxID=332952 {ECO:0000313|EMBL:EED51223.1, ECO:0000313|Proteomes:UP000001875};</v>
          </cell>
          <cell r="G1242" t="str">
            <v>Eukaryota</v>
          </cell>
          <cell r="H1242" t="str">
            <v xml:space="preserve"> Fungi</v>
          </cell>
        </row>
        <row r="1243">
          <cell r="B1243" t="str">
            <v>B9GI94</v>
          </cell>
          <cell r="C1243" t="str">
            <v xml:space="preserve"> Populus trichocarpa (Western balsam poplar) (Populus balsamifera subsp. trichocarpa).</v>
          </cell>
          <cell r="E1243" t="str">
            <v xml:space="preserve"> NCBI_TaxID=3694 {ECO:0000313|EMBL:EEE83578.1, ECO:0000313|Proteomes:UP000006729};</v>
          </cell>
          <cell r="G1243" t="str">
            <v>Eukaryota</v>
          </cell>
          <cell r="H1243" t="str">
            <v xml:space="preserve"> Viridiplantae</v>
          </cell>
        </row>
        <row r="1244">
          <cell r="B1244" t="str">
            <v>B9GI95</v>
          </cell>
          <cell r="C1244" t="str">
            <v xml:space="preserve"> Populus trichocarpa (Western balsam poplar) (Populus balsamifera subsp. trichocarpa).</v>
          </cell>
          <cell r="E1244" t="str">
            <v xml:space="preserve"> NCBI_TaxID=3694 {ECO:0000313|EMBL:EEE83579.1, ECO:0000313|Proteomes:UP000006729};</v>
          </cell>
          <cell r="G1244" t="str">
            <v>Eukaryota</v>
          </cell>
          <cell r="H1244" t="str">
            <v xml:space="preserve"> Viridiplantae</v>
          </cell>
        </row>
        <row r="1245">
          <cell r="B1245" t="str">
            <v>B9H6N6</v>
          </cell>
          <cell r="C1245" t="str">
            <v xml:space="preserve"> Populus trichocarpa (Western balsam poplar) (Populus balsamifera subsp. trichocarpa).</v>
          </cell>
          <cell r="E1245" t="str">
            <v xml:space="preserve"> NCBI_TaxID=3694 {ECO:0000313|EMBL:EEE93503.2, ECO:0000313|Proteomes:UP000006729};</v>
          </cell>
          <cell r="G1245" t="str">
            <v>Eukaryota</v>
          </cell>
          <cell r="H1245" t="str">
            <v xml:space="preserve"> Viridiplantae</v>
          </cell>
        </row>
        <row r="1246">
          <cell r="B1246" t="str">
            <v>B9HG93</v>
          </cell>
          <cell r="C1246" t="str">
            <v xml:space="preserve"> Populus trichocarpa (Western balsam poplar) (Populus balsamifera subsp. trichocarpa).</v>
          </cell>
          <cell r="E1246" t="str">
            <v xml:space="preserve"> NCBI_TaxID=3694 {ECO:0000313|EMBL:EEE90814.2, ECO:0000313|Proteomes:UP000006729};</v>
          </cell>
          <cell r="G1246" t="str">
            <v>Eukaryota</v>
          </cell>
          <cell r="H1246" t="str">
            <v xml:space="preserve"> Viridiplantae</v>
          </cell>
        </row>
        <row r="1247">
          <cell r="B1247" t="str">
            <v>B9HMZ4</v>
          </cell>
          <cell r="C1247" t="str">
            <v xml:space="preserve"> Populus trichocarpa (Western balsam poplar) (Populus balsamifera subsp. trichocarpa).</v>
          </cell>
          <cell r="E1247" t="str">
            <v xml:space="preserve"> NCBI_TaxID=3694 {ECO:0000313|EMBL:EEE87131.1, ECO:0000313|Proteomes:UP000006729};</v>
          </cell>
          <cell r="G1247" t="str">
            <v>Eukaryota</v>
          </cell>
          <cell r="H1247" t="str">
            <v xml:space="preserve"> Viridiplantae</v>
          </cell>
        </row>
        <row r="1248">
          <cell r="B1248" t="str">
            <v>B9I304</v>
          </cell>
          <cell r="C1248" t="str">
            <v xml:space="preserve"> Populus trichocarpa (Western balsam poplar) (Populus balsamifera subsp. trichocarpa).</v>
          </cell>
          <cell r="E1248" t="str">
            <v xml:space="preserve"> NCBI_TaxID=3694 {ECO:0000313|EMBL:EEE96828.2, ECO:0000313|Proteomes:UP000006729};</v>
          </cell>
          <cell r="G1248" t="str">
            <v>Eukaryota</v>
          </cell>
          <cell r="H1248" t="str">
            <v xml:space="preserve"> Viridiplantae</v>
          </cell>
        </row>
        <row r="1249">
          <cell r="B1249" t="str">
            <v>B9IBJ6</v>
          </cell>
          <cell r="C1249" t="str">
            <v xml:space="preserve"> Populus trichocarpa (Western balsam poplar) (Populus balsamifera subsp. trichocarpa).</v>
          </cell>
          <cell r="E1249" t="str">
            <v xml:space="preserve"> NCBI_TaxID=3694 {ECO:0000313|EMBL:EEE98310.1, ECO:0000313|Proteomes:UP000006729};</v>
          </cell>
          <cell r="G1249" t="str">
            <v>Eukaryota</v>
          </cell>
          <cell r="H1249" t="str">
            <v xml:space="preserve"> Viridiplantae</v>
          </cell>
        </row>
        <row r="1250">
          <cell r="B1250" t="str">
            <v>B9IBJ7</v>
          </cell>
          <cell r="C1250" t="str">
            <v xml:space="preserve"> Populus trichocarpa (Western balsam poplar) (Populus balsamifera subsp. trichocarpa).</v>
          </cell>
          <cell r="E1250" t="str">
            <v xml:space="preserve"> NCBI_TaxID=3694 {ECO:0000313|EMBL:EEE98311.2, ECO:0000313|Proteomes:UP000006729};</v>
          </cell>
          <cell r="G1250" t="str">
            <v>Eukaryota</v>
          </cell>
          <cell r="H1250" t="str">
            <v xml:space="preserve"> Viridiplantae</v>
          </cell>
        </row>
        <row r="1251">
          <cell r="B1251" t="str">
            <v>B9IBR6</v>
          </cell>
          <cell r="C1251" t="str">
            <v xml:space="preserve"> Populus trichocarpa (Western balsam poplar) (Populus balsamifera subsp. trichocarpa).</v>
          </cell>
          <cell r="E1251" t="str">
            <v xml:space="preserve"> NCBI_TaxID=3694 {ECO:0000313|EMBL:EEE99004.2, ECO:0000313|Proteomes:UP000006729};</v>
          </cell>
          <cell r="G1251" t="str">
            <v>Eukaryota</v>
          </cell>
          <cell r="H1251" t="str">
            <v xml:space="preserve"> Viridiplantae</v>
          </cell>
        </row>
        <row r="1252">
          <cell r="B1252" t="str">
            <v>B9IM03</v>
          </cell>
          <cell r="C1252" t="str">
            <v xml:space="preserve"> Populus trichocarpa (Western balsam poplar) (Populus balsamifera subsp. trichocarpa).</v>
          </cell>
          <cell r="E1252" t="str">
            <v xml:space="preserve"> NCBI_TaxID=3694 {ECO:0000313|EMBL:EEF03626.1, ECO:0000313|Proteomes:UP000006729};</v>
          </cell>
          <cell r="G1252" t="str">
            <v>Eukaryota</v>
          </cell>
          <cell r="H1252" t="str">
            <v xml:space="preserve"> Viridiplantae</v>
          </cell>
        </row>
        <row r="1253">
          <cell r="B1253" t="str">
            <v>B9N2Z1</v>
          </cell>
          <cell r="C1253" t="str">
            <v xml:space="preserve"> Populus trichocarpa (Western balsam poplar) (Populus balsamifera subsp. trichocarpa).</v>
          </cell>
          <cell r="E1253" t="str">
            <v xml:space="preserve"> NCBI_TaxID=3694 {ECO:0000313|EMBL:ERP59612.1, ECO:0000313|Proteomes:UP000006729};</v>
          </cell>
          <cell r="G1253" t="str">
            <v>Eukaryota</v>
          </cell>
          <cell r="H1253" t="str">
            <v xml:space="preserve"> Viridiplantae</v>
          </cell>
        </row>
        <row r="1254">
          <cell r="B1254" t="str">
            <v>B9Q0Q9</v>
          </cell>
          <cell r="C1254" t="str">
            <v xml:space="preserve"> Toxoplasma gondii (strain ATCC 50861 / VEG).</v>
          </cell>
          <cell r="E1254" t="str">
            <v xml:space="preserve"> NCBI_TaxID=432359 {ECO:0000313|EMBL:ESS31863.1, ECO:0000313|Proteomes:UP000002226};</v>
          </cell>
          <cell r="G1254" t="str">
            <v>Eukaryota</v>
          </cell>
          <cell r="H1254" t="str">
            <v xml:space="preserve"> Alveolata</v>
          </cell>
        </row>
        <row r="1255">
          <cell r="B1255" t="str">
            <v>B9R705</v>
          </cell>
          <cell r="C1255" t="str">
            <v xml:space="preserve"> Ricinus communis (Castor bean).</v>
          </cell>
          <cell r="E1255" t="str">
            <v xml:space="preserve"> NCBI_TaxID=3988 {ECO:0000313|Proteomes:UP000008311};</v>
          </cell>
          <cell r="G1255" t="str">
            <v>Eukaryota</v>
          </cell>
          <cell r="H1255" t="str">
            <v xml:space="preserve"> Viridiplantae</v>
          </cell>
        </row>
        <row r="1256">
          <cell r="B1256" t="str">
            <v>B9R946</v>
          </cell>
          <cell r="C1256" t="str">
            <v xml:space="preserve"> Ricinus communis (Castor bean).</v>
          </cell>
          <cell r="E1256" t="str">
            <v xml:space="preserve"> NCBI_TaxID=3988 {ECO:0000313|Proteomes:UP000008311};</v>
          </cell>
          <cell r="G1256" t="str">
            <v>Eukaryota</v>
          </cell>
          <cell r="H1256" t="str">
            <v xml:space="preserve"> Viridiplantae</v>
          </cell>
        </row>
        <row r="1257">
          <cell r="B1257" t="str">
            <v>B9RGH8</v>
          </cell>
          <cell r="C1257" t="str">
            <v xml:space="preserve"> Ricinus communis (Castor bean).</v>
          </cell>
          <cell r="E1257" t="str">
            <v xml:space="preserve"> NCBI_TaxID=3988 {ECO:0000313|Proteomes:UP000008311};</v>
          </cell>
          <cell r="G1257" t="str">
            <v>Eukaryota</v>
          </cell>
          <cell r="H1257" t="str">
            <v xml:space="preserve"> Viridiplantae</v>
          </cell>
        </row>
        <row r="1258">
          <cell r="B1258" t="str">
            <v>B9RUM5</v>
          </cell>
          <cell r="C1258" t="str">
            <v xml:space="preserve"> Ricinus communis (Castor bean).</v>
          </cell>
          <cell r="E1258" t="str">
            <v xml:space="preserve"> NCBI_TaxID=3988 {ECO:0000313|Proteomes:UP000008311};</v>
          </cell>
          <cell r="G1258" t="str">
            <v>Eukaryota</v>
          </cell>
          <cell r="H1258" t="str">
            <v xml:space="preserve"> Viridiplantae</v>
          </cell>
        </row>
        <row r="1259">
          <cell r="B1259" t="str">
            <v>B9S2B6</v>
          </cell>
          <cell r="C1259" t="str">
            <v xml:space="preserve"> Ricinus communis (Castor bean).</v>
          </cell>
          <cell r="E1259" t="str">
            <v xml:space="preserve"> NCBI_TaxID=3988 {ECO:0000313|Proteomes:UP000008311};</v>
          </cell>
          <cell r="G1259" t="str">
            <v>Eukaryota</v>
          </cell>
          <cell r="H1259" t="str">
            <v xml:space="preserve"> Viridiplantae</v>
          </cell>
        </row>
        <row r="1260">
          <cell r="B1260" t="str">
            <v>B9SH01</v>
          </cell>
          <cell r="C1260" t="str">
            <v xml:space="preserve"> Ricinus communis (Castor bean).</v>
          </cell>
          <cell r="E1260" t="str">
            <v xml:space="preserve"> NCBI_TaxID=3988 {ECO:0000313|Proteomes:UP000008311};</v>
          </cell>
          <cell r="G1260" t="str">
            <v>Eukaryota</v>
          </cell>
          <cell r="H1260" t="str">
            <v xml:space="preserve"> Viridiplantae</v>
          </cell>
        </row>
        <row r="1261">
          <cell r="B1261" t="str">
            <v>C0NIQ1</v>
          </cell>
          <cell r="C1261" t="str">
            <v xml:space="preserve"> Ajellomyces capsulatus (strain G186AR / H82 / ATCC MYA-2454 / RMSCC 2432) (Darling's disease fungus) (Histoplasma capsulatum).</v>
          </cell>
          <cell r="E1261" t="str">
            <v xml:space="preserve"> NCBI_TaxID=447093 {ECO:0000313|EMBL:EEH08771.1, ECO:0000313|Proteomes:UP000001631};</v>
          </cell>
          <cell r="G1261" t="str">
            <v>Eukaryota</v>
          </cell>
          <cell r="H1261" t="str">
            <v xml:space="preserve"> Fungi</v>
          </cell>
        </row>
        <row r="1262">
          <cell r="B1262" t="str">
            <v>C0P175</v>
          </cell>
          <cell r="C1262" t="str">
            <v xml:space="preserve"> Ajellomyces capsulatus (strain G186AR / H82 / ATCC MYA-2454 / RMSCC 2432) (Darling's disease fungus) (Histoplasma capsulatum).</v>
          </cell>
          <cell r="E1262" t="str">
            <v xml:space="preserve"> NCBI_TaxID=447093 {ECO:0000313|EMBL:EEH02590.1, ECO:0000313|Proteomes:UP000001631};</v>
          </cell>
          <cell r="G1262" t="str">
            <v>Eukaryota</v>
          </cell>
          <cell r="H1262" t="str">
            <v xml:space="preserve"> Fungi</v>
          </cell>
        </row>
        <row r="1263">
          <cell r="B1263" t="str">
            <v>C1E9Z8</v>
          </cell>
          <cell r="C1263" t="str">
            <v xml:space="preserve"> Micromonas commoda (strain RCC299 / NOUM17 / CCMP2709) (Picoplanktonic green alga).</v>
          </cell>
          <cell r="E1263" t="str">
            <v xml:space="preserve"> NCBI_TaxID=296587 {ECO:0000313|EMBL:ACO64769.1, ECO:0000313|Proteomes:UP000002009};</v>
          </cell>
          <cell r="G1263" t="str">
            <v>Eukaryota</v>
          </cell>
          <cell r="H1263" t="str">
            <v xml:space="preserve"> Viridiplantae</v>
          </cell>
        </row>
        <row r="1264">
          <cell r="B1264" t="str">
            <v>C1FE14</v>
          </cell>
          <cell r="C1264" t="str">
            <v xml:space="preserve"> Micromonas commoda (strain RCC299 / NOUM17 / CCMP2709) (Picoplanktonic green alga).</v>
          </cell>
          <cell r="E1264" t="str">
            <v xml:space="preserve"> NCBI_TaxID=296587 {ECO:0000313|EMBL:ACO68486.1, ECO:0000313|Proteomes:UP000002009};</v>
          </cell>
          <cell r="G1264" t="str">
            <v>Eukaryota</v>
          </cell>
          <cell r="H1264" t="str">
            <v xml:space="preserve"> Viridiplantae</v>
          </cell>
        </row>
        <row r="1265">
          <cell r="B1265" t="str">
            <v>C1FF50</v>
          </cell>
          <cell r="C1265" t="str">
            <v xml:space="preserve"> Micromonas commoda (strain RCC299 / NOUM17 / CCMP2709) (Picoplanktonic green alga).</v>
          </cell>
          <cell r="E1265" t="str">
            <v xml:space="preserve"> NCBI_TaxID=296587 {ECO:0000313|EMBL:ACO68685.1, ECO:0000313|Proteomes:UP000002009};</v>
          </cell>
          <cell r="G1265" t="str">
            <v>Eukaryota</v>
          </cell>
          <cell r="H1265" t="str">
            <v xml:space="preserve"> Viridiplantae</v>
          </cell>
        </row>
        <row r="1266">
          <cell r="B1266" t="str">
            <v>C1FJL9</v>
          </cell>
          <cell r="C1266" t="str">
            <v xml:space="preserve"> Micromonas commoda (strain RCC299 / NOUM17 / CCMP2709) (Picoplanktonic green alga).</v>
          </cell>
          <cell r="E1266" t="str">
            <v xml:space="preserve"> NCBI_TaxID=296587 {ECO:0000313|EMBL:ACO70622.1, ECO:0000313|Proteomes:UP000002009};</v>
          </cell>
          <cell r="G1266" t="str">
            <v>Eukaryota</v>
          </cell>
          <cell r="H1266" t="str">
            <v xml:space="preserve"> Viridiplantae</v>
          </cell>
        </row>
        <row r="1267">
          <cell r="B1267" t="str">
            <v>C1GGW7</v>
          </cell>
          <cell r="C1267" t="str">
            <v xml:space="preserve"> Paracoccidioides brasiliensis (strain Pb18).</v>
          </cell>
          <cell r="E1267" t="str">
            <v xml:space="preserve"> NCBI_TaxID=502780 {ECO:0000313|EMBL:EEH50107.1, ECO:0000313|Proteomes:UP000001628};</v>
          </cell>
          <cell r="G1267" t="str">
            <v>Eukaryota</v>
          </cell>
          <cell r="H1267" t="str">
            <v xml:space="preserve"> Fungi</v>
          </cell>
        </row>
        <row r="1268">
          <cell r="B1268" t="str">
            <v>C1GLM2</v>
          </cell>
          <cell r="C1268" t="str">
            <v xml:space="preserve"> Paracoccidioides brasiliensis (strain Pb18).</v>
          </cell>
          <cell r="E1268" t="str">
            <v xml:space="preserve"> NCBI_TaxID=502780 {ECO:0000313|EMBL:EEH43338.2, ECO:0000313|Proteomes:UP000001628};</v>
          </cell>
          <cell r="G1268" t="str">
            <v>Eukaryota</v>
          </cell>
          <cell r="H1268" t="str">
            <v xml:space="preserve"> Fungi</v>
          </cell>
        </row>
        <row r="1269">
          <cell r="B1269" t="str">
            <v>C1GXS1</v>
          </cell>
          <cell r="C1269" t="str">
            <v xml:space="preserve"> Paracoccidioides lutzii (strain ATCC MYA-826 / Pb01) (Paracoccidioides brasiliensis).</v>
          </cell>
          <cell r="E1269" t="str">
            <v xml:space="preserve"> NCBI_TaxID=502779 {ECO:0000313|EMBL:EEH41359.1, ECO:0000313|Proteomes:UP000002059};</v>
          </cell>
          <cell r="G1269" t="str">
            <v>Eukaryota</v>
          </cell>
          <cell r="H1269" t="str">
            <v xml:space="preserve"> Fungi</v>
          </cell>
        </row>
        <row r="1270">
          <cell r="B1270" t="str">
            <v>C1MGJ0</v>
          </cell>
          <cell r="C1270" t="str">
            <v xml:space="preserve"> Micromonas pusilla (strain CCMP1545) (Picoplanktonic green alga).</v>
          </cell>
          <cell r="E1270" t="str">
            <v xml:space="preserve"> NCBI_TaxID=564608 {ECO:0000313|Proteomes:UP000001876};</v>
          </cell>
          <cell r="G1270" t="str">
            <v>Eukaryota</v>
          </cell>
          <cell r="H1270" t="str">
            <v xml:space="preserve"> Viridiplantae</v>
          </cell>
        </row>
        <row r="1271">
          <cell r="B1271" t="str">
            <v>C1MH50</v>
          </cell>
          <cell r="C1271" t="str">
            <v xml:space="preserve"> Micromonas pusilla (strain CCMP1545) (Picoplanktonic green alga).</v>
          </cell>
          <cell r="E1271" t="str">
            <v xml:space="preserve"> NCBI_TaxID=564608 {ECO:0000313|Proteomes:UP000001876};</v>
          </cell>
          <cell r="G1271" t="str">
            <v>Eukaryota</v>
          </cell>
          <cell r="H1271" t="str">
            <v xml:space="preserve"> Viridiplantae</v>
          </cell>
        </row>
        <row r="1272">
          <cell r="B1272" t="str">
            <v>C1N0J0</v>
          </cell>
          <cell r="C1272" t="str">
            <v xml:space="preserve"> Micromonas pusilla (strain CCMP1545) (Picoplanktonic green alga).</v>
          </cell>
          <cell r="E1272" t="str">
            <v xml:space="preserve"> NCBI_TaxID=564608 {ECO:0000313|Proteomes:UP000001876};</v>
          </cell>
          <cell r="G1272" t="str">
            <v>Eukaryota</v>
          </cell>
          <cell r="H1272" t="str">
            <v xml:space="preserve"> Viridiplantae</v>
          </cell>
        </row>
        <row r="1273">
          <cell r="B1273" t="str">
            <v>C3Y0N4</v>
          </cell>
          <cell r="C1273" t="str">
            <v xml:space="preserve"> Branchiostoma floridae (Florida lancelet) (Amphioxus).</v>
          </cell>
          <cell r="E1273" t="str">
            <v xml:space="preserve"> NCBI_TaxID=7739 {ECO:0000313|Proteomes:UP000001554};</v>
          </cell>
          <cell r="G1273" t="str">
            <v>Eukaryota</v>
          </cell>
          <cell r="H1273" t="str">
            <v xml:space="preserve"> Metazoa</v>
          </cell>
        </row>
        <row r="1274">
          <cell r="B1274" t="str">
            <v>C3YL66</v>
          </cell>
          <cell r="C1274" t="str">
            <v xml:space="preserve"> Branchiostoma floridae (Florida lancelet) (Amphioxus).</v>
          </cell>
          <cell r="E1274" t="str">
            <v xml:space="preserve"> NCBI_TaxID=7739 {ECO:0000313|Proteomes:UP000001554};</v>
          </cell>
          <cell r="G1274" t="str">
            <v>Eukaryota</v>
          </cell>
          <cell r="H1274" t="str">
            <v xml:space="preserve"> Metazoa</v>
          </cell>
        </row>
        <row r="1275">
          <cell r="B1275" t="str">
            <v>C4IYM7</v>
          </cell>
          <cell r="C1275" t="str">
            <v xml:space="preserve"> Zea mays (Maize).</v>
          </cell>
          <cell r="E1275" t="str">
            <v xml:space="preserve"> NCBI_TaxID=4577 {ECO:0000313|EMBL:ACR34027.1};</v>
          </cell>
          <cell r="G1275" t="str">
            <v>Eukaryota</v>
          </cell>
          <cell r="H1275" t="str">
            <v xml:space="preserve"> Viridiplantae</v>
          </cell>
        </row>
        <row r="1276">
          <cell r="B1276" t="str">
            <v>C4JPG6</v>
          </cell>
          <cell r="C1276" t="str">
            <v xml:space="preserve"> Uncinocarpus reesii (strain UAMH 1704).</v>
          </cell>
          <cell r="E1276" t="str">
            <v xml:space="preserve"> NCBI_TaxID=336963 {ECO:0000313|EMBL:EEP78292.1, ECO:0000313|Proteomes:UP000002058};</v>
          </cell>
          <cell r="G1276" t="str">
            <v>Eukaryota</v>
          </cell>
          <cell r="H1276" t="str">
            <v xml:space="preserve"> Fungi</v>
          </cell>
        </row>
        <row r="1277">
          <cell r="B1277" t="str">
            <v>C4JSX3</v>
          </cell>
          <cell r="C1277" t="str">
            <v xml:space="preserve"> Uncinocarpus reesii (strain UAMH 1704).</v>
          </cell>
          <cell r="E1277" t="str">
            <v xml:space="preserve"> NCBI_TaxID=336963 {ECO:0000313|EMBL:EEP80720.1, ECO:0000313|Proteomes:UP000002058};</v>
          </cell>
          <cell r="G1277" t="str">
            <v>Eukaryota</v>
          </cell>
          <cell r="H1277" t="str">
            <v xml:space="preserve"> Fungi</v>
          </cell>
        </row>
        <row r="1278">
          <cell r="B1278" t="str">
            <v>C4LZ53</v>
          </cell>
          <cell r="C1278" t="str">
            <v xml:space="preserve"> Entamoeba histolytica.</v>
          </cell>
          <cell r="E1278" t="str">
            <v xml:space="preserve"> NCBI_TaxID=5759 {ECO:0000313|EMBL:EAL49628.2, ECO:0000313|Proteomes:UP000001926};</v>
          </cell>
          <cell r="G1278" t="str">
            <v>Eukaryota</v>
          </cell>
          <cell r="H1278" t="str">
            <v xml:space="preserve"> Amoebozoa</v>
          </cell>
        </row>
        <row r="1279">
          <cell r="B1279" t="str">
            <v>C4R1Z2</v>
          </cell>
          <cell r="C1279" t="str">
            <v xml:space="preserve"> Komagataella phaffii (strain GS115 / ATCC 20864) (Yeast) (Pichia pastoris).</v>
          </cell>
          <cell r="E1279" t="str">
            <v xml:space="preserve"> NCBI_TaxID=644223 {ECO:0000313|EMBL:CAY69516.1, ECO:0000313|Proteomes:UP000000314};</v>
          </cell>
          <cell r="G1279" t="str">
            <v>Eukaryota</v>
          </cell>
          <cell r="H1279" t="str">
            <v xml:space="preserve"> Fungi</v>
          </cell>
        </row>
        <row r="1280">
          <cell r="B1280" t="str">
            <v>C4R7R5</v>
          </cell>
          <cell r="C1280" t="str">
            <v xml:space="preserve"> Komagataella phaffii (strain GS115 / ATCC 20864) (Yeast) (Pichia pastoris).</v>
          </cell>
          <cell r="E1280" t="str">
            <v xml:space="preserve"> NCBI_TaxID=644223 {ECO:0000313|EMBL:CAY71640.1, ECO:0000313|Proteomes:UP000000314};</v>
          </cell>
          <cell r="G1280" t="str">
            <v>Eukaryota</v>
          </cell>
          <cell r="H1280" t="str">
            <v xml:space="preserve"> Fungi</v>
          </cell>
        </row>
        <row r="1281">
          <cell r="B1281" t="str">
            <v>C4V8P8</v>
          </cell>
          <cell r="C1281" t="str">
            <v xml:space="preserve"> Nosema ceranae (strain BRL01) (Microsporidian parasite).</v>
          </cell>
          <cell r="E1281" t="str">
            <v xml:space="preserve"> NCBI_TaxID=578460 {ECO:0000313|Proteomes:UP000009082};</v>
          </cell>
          <cell r="G1281" t="str">
            <v>Eukaryota</v>
          </cell>
          <cell r="H1281" t="str">
            <v xml:space="preserve"> Fungi</v>
          </cell>
        </row>
        <row r="1282">
          <cell r="B1282" t="str">
            <v>C4XYG2</v>
          </cell>
          <cell r="C1282" t="str">
            <v xml:space="preserve"> Clavispora lusitaniae (strain ATCC 42720) (Yeast) (Candida lusitaniae).</v>
          </cell>
          <cell r="E1282" t="str">
            <v xml:space="preserve"> NCBI_TaxID=306902 {ECO:0000313|EMBL:EEQ36862.1, ECO:0000313|Proteomes:UP000007703};</v>
          </cell>
          <cell r="G1282" t="str">
            <v>Eukaryota</v>
          </cell>
          <cell r="H1282" t="str">
            <v xml:space="preserve"> Fungi</v>
          </cell>
        </row>
        <row r="1283">
          <cell r="B1283" t="str">
            <v>C4XYG3</v>
          </cell>
          <cell r="C1283" t="str">
            <v xml:space="preserve"> Clavispora lusitaniae (strain ATCC 42720) (Yeast) (Candida lusitaniae).</v>
          </cell>
          <cell r="E1283" t="str">
            <v xml:space="preserve"> NCBI_TaxID=306902 {ECO:0000313|EMBL:EEQ36863.1, ECO:0000313|Proteomes:UP000007703};</v>
          </cell>
          <cell r="G1283" t="str">
            <v>Eukaryota</v>
          </cell>
          <cell r="H1283" t="str">
            <v xml:space="preserve"> Fungi</v>
          </cell>
        </row>
        <row r="1284">
          <cell r="B1284" t="str">
            <v>C4Y4B3</v>
          </cell>
          <cell r="C1284" t="str">
            <v xml:space="preserve"> Clavispora lusitaniae (strain ATCC 42720) (Yeast) (Candida lusitaniae).</v>
          </cell>
          <cell r="E1284" t="str">
            <v xml:space="preserve"> NCBI_TaxID=306902 {ECO:0000313|EMBL:EEQ38359.1, ECO:0000313|Proteomes:UP000007703};</v>
          </cell>
          <cell r="G1284" t="str">
            <v>Eukaryota</v>
          </cell>
          <cell r="H1284" t="str">
            <v xml:space="preserve"> Fungi</v>
          </cell>
        </row>
        <row r="1285">
          <cell r="B1285" t="str">
            <v>C5DBW3</v>
          </cell>
          <cell r="C1285" t="str">
            <v xml:space="preserve"> Lachancea thermotolerans (strain ATCC 56472 / CBS 6340 / NRRL Y-8284) (Yeast) (Kluyveromyces thermotolerans).</v>
          </cell>
          <cell r="E1285" t="str">
            <v xml:space="preserve"> NCBI_TaxID=559295 {ECO:0000313|EMBL:CAR21270.1, ECO:0000313|Proteomes:UP000002036};</v>
          </cell>
          <cell r="G1285" t="str">
            <v>Eukaryota</v>
          </cell>
          <cell r="H1285" t="str">
            <v xml:space="preserve"> Fungi</v>
          </cell>
        </row>
        <row r="1286">
          <cell r="B1286" t="str">
            <v>C5DMK4</v>
          </cell>
          <cell r="C1286" t="str">
            <v xml:space="preserve"> Lachancea thermotolerans (strain ATCC 56472 / CBS 6340 / NRRL Y-8284) (Yeast) (Kluyveromyces thermotolerans).</v>
          </cell>
          <cell r="E1286" t="str">
            <v xml:space="preserve"> NCBI_TaxID=559295 {ECO:0000313|EMBL:CAR25015.1, ECO:0000313|Proteomes:UP000002036};</v>
          </cell>
          <cell r="G1286" t="str">
            <v>Eukaryota</v>
          </cell>
          <cell r="H1286" t="str">
            <v xml:space="preserve"> Fungi</v>
          </cell>
        </row>
        <row r="1287">
          <cell r="B1287" t="str">
            <v>C5DPA5</v>
          </cell>
          <cell r="C1287" t="str">
            <v xml:space="preserve"> Zygosaccharomyces rouxii (strain ATCC 2623 / CBS 732 / NBRC 1130 / NCYC 568 / NRRL Y-229) (Candida mogii).</v>
          </cell>
          <cell r="E1287" t="str">
            <v xml:space="preserve"> NCBI_TaxID=559307 {ECO:0000313|Proteomes:UP000008536};</v>
          </cell>
          <cell r="G1287" t="str">
            <v>Eukaryota</v>
          </cell>
          <cell r="H1287" t="str">
            <v xml:space="preserve"> Fungi</v>
          </cell>
        </row>
        <row r="1288">
          <cell r="B1288" t="str">
            <v>C5DT45</v>
          </cell>
          <cell r="C1288" t="str">
            <v xml:space="preserve"> Zygosaccharomyces rouxii (strain ATCC 2623 / CBS 732 / NBRC 1130 / NCYC 568 / NRRL Y-229) (Candida mogii).</v>
          </cell>
          <cell r="E1288" t="str">
            <v xml:space="preserve"> NCBI_TaxID=559307 {ECO:0000313|Proteomes:UP000008536};</v>
          </cell>
          <cell r="G1288" t="str">
            <v>Eukaryota</v>
          </cell>
          <cell r="H1288" t="str">
            <v xml:space="preserve"> Fungi</v>
          </cell>
        </row>
        <row r="1289">
          <cell r="B1289" t="str">
            <v>C5FF48</v>
          </cell>
          <cell r="C1289" t="str">
            <v xml:space="preserve"> Arthroderma otae (strain ATCC MYA-4605 / CBS 113480) (Microsporum canis).</v>
          </cell>
          <cell r="E1289" t="str">
            <v xml:space="preserve"> NCBI_TaxID=554155 {ECO:0000313|EMBL:EEQ28432.1, ECO:0000313|Proteomes:UP000002035};</v>
          </cell>
          <cell r="G1289" t="str">
            <v>Eukaryota</v>
          </cell>
          <cell r="H1289" t="str">
            <v xml:space="preserve"> Fungi</v>
          </cell>
        </row>
        <row r="1290">
          <cell r="B1290" t="str">
            <v>C5FRC8</v>
          </cell>
          <cell r="C1290" t="str">
            <v xml:space="preserve"> Arthroderma otae (strain ATCC MYA-4605 / CBS 113480) (Microsporum canis).</v>
          </cell>
          <cell r="E1290" t="str">
            <v xml:space="preserve"> NCBI_TaxID=554155 {ECO:0000313|EMBL:EEQ32431.1, ECO:0000313|Proteomes:UP000002035};</v>
          </cell>
          <cell r="G1290" t="str">
            <v>Eukaryota</v>
          </cell>
          <cell r="H1290" t="str">
            <v xml:space="preserve"> Fungi</v>
          </cell>
        </row>
        <row r="1291">
          <cell r="B1291" t="str">
            <v>C5GCM7</v>
          </cell>
          <cell r="C1291" t="str">
            <v xml:space="preserve"> Ajellomyces dermatitidis (strain ER-3 / ATCC MYA-2586) (Blastomyces dermatitidis).</v>
          </cell>
          <cell r="E1291" t="str">
            <v xml:space="preserve"> NCBI_TaxID=559297 {ECO:0000313|EMBL:EEQ87256.1, ECO:0000313|Proteomes:UP000002039};</v>
          </cell>
          <cell r="G1291" t="str">
            <v>Eukaryota</v>
          </cell>
          <cell r="H1291" t="str">
            <v xml:space="preserve"> Fungi</v>
          </cell>
        </row>
        <row r="1292">
          <cell r="B1292" t="str">
            <v>C5GXV5</v>
          </cell>
          <cell r="C1292" t="str">
            <v xml:space="preserve"> Ajellomyces dermatitidis (strain ER-3 / ATCC MYA-2586) (Blastomyces dermatitidis).</v>
          </cell>
          <cell r="E1292" t="str">
            <v xml:space="preserve"> NCBI_TaxID=559297 {ECO:0000313|EMBL:EEQ85887.1, ECO:0000313|Proteomes:UP000002039};</v>
          </cell>
          <cell r="G1292" t="str">
            <v>Eukaryota</v>
          </cell>
          <cell r="H1292" t="str">
            <v xml:space="preserve"> Fungi</v>
          </cell>
        </row>
        <row r="1293">
          <cell r="B1293" t="str">
            <v>C5KB35</v>
          </cell>
          <cell r="C1293" t="str">
            <v xml:space="preserve"> Perkinsus marinus (strain ATCC 50983 / TXsc).</v>
          </cell>
          <cell r="E1293" t="str">
            <v xml:space="preserve"> NCBI_TaxID=423536 {ECO:0000313|Proteomes:UP000007800};</v>
          </cell>
          <cell r="G1293" t="str">
            <v>Eukaryota</v>
          </cell>
          <cell r="H1293" t="str">
            <v xml:space="preserve"> Alveolata</v>
          </cell>
        </row>
        <row r="1294">
          <cell r="B1294" t="str">
            <v>C5KDK0</v>
          </cell>
          <cell r="C1294" t="str">
            <v xml:space="preserve"> Perkinsus marinus (strain ATCC 50983 / TXsc).</v>
          </cell>
          <cell r="E1294" t="str">
            <v xml:space="preserve"> NCBI_TaxID=423536 {ECO:0000313|Proteomes:UP000007800};</v>
          </cell>
          <cell r="G1294" t="str">
            <v>Eukaryota</v>
          </cell>
          <cell r="H1294" t="str">
            <v xml:space="preserve"> Alveolata</v>
          </cell>
        </row>
        <row r="1295">
          <cell r="B1295" t="str">
            <v>C5KGM3</v>
          </cell>
          <cell r="C1295" t="str">
            <v xml:space="preserve"> Perkinsus marinus (strain ATCC 50983 / TXsc).</v>
          </cell>
          <cell r="E1295" t="str">
            <v xml:space="preserve"> NCBI_TaxID=423536 {ECO:0000313|Proteomes:UP000007800};</v>
          </cell>
          <cell r="G1295" t="str">
            <v>Eukaryota</v>
          </cell>
          <cell r="H1295" t="str">
            <v xml:space="preserve"> Alveolata</v>
          </cell>
        </row>
        <row r="1296">
          <cell r="B1296" t="str">
            <v>C5KI14</v>
          </cell>
          <cell r="C1296" t="str">
            <v xml:space="preserve"> Perkinsus marinus (strain ATCC 50983 / TXsc).</v>
          </cell>
          <cell r="E1296" t="str">
            <v xml:space="preserve"> NCBI_TaxID=423536 {ECO:0000313|Proteomes:UP000007800};</v>
          </cell>
          <cell r="G1296" t="str">
            <v>Eukaryota</v>
          </cell>
          <cell r="H1296" t="str">
            <v xml:space="preserve"> Alveolata</v>
          </cell>
        </row>
        <row r="1297">
          <cell r="B1297" t="str">
            <v>C5KI16</v>
          </cell>
          <cell r="C1297" t="str">
            <v xml:space="preserve"> Perkinsus marinus (strain ATCC 50983 / TXsc).</v>
          </cell>
          <cell r="E1297" t="str">
            <v xml:space="preserve"> NCBI_TaxID=423536 {ECO:0000313|Proteomes:UP000007800};</v>
          </cell>
          <cell r="G1297" t="str">
            <v>Eukaryota</v>
          </cell>
          <cell r="H1297" t="str">
            <v xml:space="preserve"> Alveolata</v>
          </cell>
        </row>
        <row r="1298">
          <cell r="B1298" t="str">
            <v>C5LMI6</v>
          </cell>
          <cell r="C1298" t="str">
            <v xml:space="preserve"> Perkinsus marinus (strain ATCC 50983 / TXsc).</v>
          </cell>
          <cell r="E1298" t="str">
            <v xml:space="preserve"> NCBI_TaxID=423536 {ECO:0000313|Proteomes:UP000007800};</v>
          </cell>
          <cell r="G1298" t="str">
            <v>Eukaryota</v>
          </cell>
          <cell r="H1298" t="str">
            <v xml:space="preserve"> Alveolata</v>
          </cell>
        </row>
        <row r="1299">
          <cell r="B1299" t="str">
            <v>C5LTI7</v>
          </cell>
          <cell r="C1299" t="str">
            <v xml:space="preserve"> Perkinsus marinus (strain ATCC 50983 / TXsc).</v>
          </cell>
          <cell r="E1299" t="str">
            <v xml:space="preserve"> NCBI_TaxID=423536 {ECO:0000313|Proteomes:UP000007800};</v>
          </cell>
          <cell r="G1299" t="str">
            <v>Eukaryota</v>
          </cell>
          <cell r="H1299" t="str">
            <v xml:space="preserve"> Alveolata</v>
          </cell>
        </row>
        <row r="1300">
          <cell r="B1300" t="str">
            <v>C5MCR9</v>
          </cell>
          <cell r="C1300" t="str">
            <v xml:space="preserve"> Candida tropicalis (strain ATCC MYA-3404 / T1) (Yeast).</v>
          </cell>
          <cell r="E1300" t="str">
            <v xml:space="preserve"> NCBI_TaxID=294747 {ECO:0000313|EMBL:EER32349.1, ECO:0000313|Proteomes:UP000002037};</v>
          </cell>
          <cell r="G1300" t="str">
            <v>Eukaryota</v>
          </cell>
          <cell r="H1300" t="str">
            <v xml:space="preserve"> Fungi</v>
          </cell>
        </row>
        <row r="1301">
          <cell r="B1301" t="str">
            <v>C5MFA8</v>
          </cell>
          <cell r="C1301" t="str">
            <v xml:space="preserve"> Candida tropicalis (strain ATCC MYA-3404 / T1) (Yeast).</v>
          </cell>
          <cell r="E1301" t="str">
            <v xml:space="preserve"> NCBI_TaxID=294747 {ECO:0000313|EMBL:EER31968.1, ECO:0000313|Proteomes:UP000002037};</v>
          </cell>
          <cell r="G1301" t="str">
            <v>Eukaryota</v>
          </cell>
          <cell r="H1301" t="str">
            <v xml:space="preserve"> Fungi</v>
          </cell>
        </row>
        <row r="1302">
          <cell r="B1302" t="str">
            <v>C5NTE7</v>
          </cell>
          <cell r="C1302" t="str">
            <v xml:space="preserve"> Glycine max (Soybean) (Glycine hispida).</v>
          </cell>
          <cell r="E1302" t="str">
            <v xml:space="preserve"> NCBI_TaxID=3847 {ECO:0000313|EMBL:BAH79623.1};</v>
          </cell>
          <cell r="G1302" t="str">
            <v>Eukaryota</v>
          </cell>
          <cell r="H1302" t="str">
            <v xml:space="preserve"> Viridiplantae</v>
          </cell>
        </row>
        <row r="1303">
          <cell r="B1303" t="str">
            <v>C5WTT2</v>
          </cell>
          <cell r="C1303" t="str">
            <v xml:space="preserve"> Sorghum bicolor (Sorghum) (Sorghum vulgare).</v>
          </cell>
          <cell r="E1303" t="str">
            <v xml:space="preserve"> NCBI_TaxID=4558 {ECO:0000313|EMBL:EER92681.1, ECO:0000313|Proteomes:UP000000768};</v>
          </cell>
          <cell r="G1303" t="str">
            <v>Eukaryota</v>
          </cell>
          <cell r="H1303" t="str">
            <v xml:space="preserve"> Viridiplantae</v>
          </cell>
        </row>
        <row r="1304">
          <cell r="B1304" t="str">
            <v>C5WYZ2</v>
          </cell>
          <cell r="C1304" t="str">
            <v xml:space="preserve"> Sorghum bicolor (Sorghum) (Sorghum vulgare).</v>
          </cell>
          <cell r="E1304" t="str">
            <v xml:space="preserve"> NCBI_TaxID=4558 {ECO:0000313|EMBL:EER95548.1, ECO:0000313|Proteomes:UP000000768};</v>
          </cell>
          <cell r="G1304" t="str">
            <v>Eukaryota</v>
          </cell>
          <cell r="H1304" t="str">
            <v xml:space="preserve"> Viridiplantae</v>
          </cell>
        </row>
        <row r="1305">
          <cell r="B1305" t="str">
            <v>C5X1R7</v>
          </cell>
          <cell r="C1305" t="str">
            <v xml:space="preserve"> Sorghum bicolor (Sorghum) (Sorghum vulgare).</v>
          </cell>
          <cell r="E1305" t="str">
            <v xml:space="preserve"> NCBI_TaxID=4558 {ECO:0000313|EMBL:EER94935.1, ECO:0000313|Proteomes:UP000000768};</v>
          </cell>
          <cell r="G1305" t="str">
            <v>Eukaryota</v>
          </cell>
          <cell r="H1305" t="str">
            <v xml:space="preserve"> Viridiplantae</v>
          </cell>
        </row>
        <row r="1306">
          <cell r="B1306" t="str">
            <v>C5XAN7</v>
          </cell>
          <cell r="C1306" t="str">
            <v xml:space="preserve"> Sorghum bicolor (Sorghum) (Sorghum vulgare).</v>
          </cell>
          <cell r="E1306" t="str">
            <v xml:space="preserve"> NCBI_TaxID=4558 {ECO:0000313|EMBL:EER96631.1, ECO:0000313|Proteomes:UP000000768};</v>
          </cell>
          <cell r="G1306" t="str">
            <v>Eukaryota</v>
          </cell>
          <cell r="H1306" t="str">
            <v xml:space="preserve"> Viridiplantae</v>
          </cell>
        </row>
        <row r="1307">
          <cell r="B1307" t="str">
            <v>C5XIA4</v>
          </cell>
          <cell r="C1307" t="str">
            <v xml:space="preserve"> Sorghum bicolor (Sorghum) (Sorghum vulgare).</v>
          </cell>
          <cell r="E1307" t="str">
            <v xml:space="preserve"> NCBI_TaxID=4558 {ECO:0000313|EMBL:EES03523.1, ECO:0000313|Proteomes:UP000000768};</v>
          </cell>
          <cell r="G1307" t="str">
            <v>Eukaryota</v>
          </cell>
          <cell r="H1307" t="str">
            <v xml:space="preserve"> Viridiplantae</v>
          </cell>
        </row>
        <row r="1308">
          <cell r="B1308" t="str">
            <v>C5XPG8</v>
          </cell>
          <cell r="C1308" t="str">
            <v xml:space="preserve"> Sorghum bicolor (Sorghum) (Sorghum vulgare).</v>
          </cell>
          <cell r="E1308" t="str">
            <v xml:space="preserve"> NCBI_TaxID=4558 {ECO:0000313|EMBL:EES03185.1, ECO:0000313|Proteomes:UP000000768};</v>
          </cell>
          <cell r="G1308" t="str">
            <v>Eukaryota</v>
          </cell>
          <cell r="H1308" t="str">
            <v xml:space="preserve"> Viridiplantae</v>
          </cell>
        </row>
        <row r="1309">
          <cell r="B1309" t="str">
            <v>C5YUI7</v>
          </cell>
          <cell r="C1309" t="str">
            <v xml:space="preserve"> Sorghum bicolor (Sorghum) (Sorghum vulgare).</v>
          </cell>
          <cell r="E1309" t="str">
            <v xml:space="preserve"> NCBI_TaxID=4558 {ECO:0000313|EMBL:EES18574.1, ECO:0000313|Proteomes:UP000000768};</v>
          </cell>
          <cell r="G1309" t="str">
            <v>Eukaryota</v>
          </cell>
          <cell r="H1309" t="str">
            <v xml:space="preserve"> Viridiplantae</v>
          </cell>
        </row>
        <row r="1310">
          <cell r="B1310" t="str">
            <v>C6H822</v>
          </cell>
          <cell r="C1310" t="str">
            <v xml:space="preserve"> Ajellomyces capsulatus (strain H143) (Darling's disease fungus) (Histoplasma capsulatum).</v>
          </cell>
          <cell r="E1310" t="str">
            <v xml:space="preserve"> NCBI_TaxID=544712 {ECO:0000313|EMBL:EER43553.1, ECO:0000313|Proteomes:UP000002624};</v>
          </cell>
          <cell r="G1310" t="str">
            <v>Eukaryota</v>
          </cell>
          <cell r="H1310" t="str">
            <v xml:space="preserve"> Fungi</v>
          </cell>
        </row>
        <row r="1311">
          <cell r="B1311" t="str">
            <v>C6HGR5</v>
          </cell>
          <cell r="C1311" t="str">
            <v xml:space="preserve"> Ajellomyces capsulatus (strain H143) (Darling's disease fungus) (Histoplasma capsulatum).</v>
          </cell>
          <cell r="E1311" t="str">
            <v xml:space="preserve"> NCBI_TaxID=544712 {ECO:0000313|EMBL:EER40567.1, ECO:0000313|Proteomes:UP000002624};</v>
          </cell>
          <cell r="G1311" t="str">
            <v>Eukaryota</v>
          </cell>
          <cell r="H1311" t="str">
            <v xml:space="preserve"> Fungi</v>
          </cell>
        </row>
        <row r="1312">
          <cell r="B1312" t="str">
            <v>C6KT11</v>
          </cell>
          <cell r="C1312" t="str">
            <v xml:space="preserve"> Plasmodium falciparum (isolate 3D7).</v>
          </cell>
          <cell r="E1312" t="str">
            <v xml:space="preserve"> NCBI_TaxID=36329 {ECO:0000313|EMBL:CAG24986.2, ECO:0000313|Proteomes:UP000001450};</v>
          </cell>
          <cell r="G1312" t="str">
            <v>Eukaryota</v>
          </cell>
          <cell r="H1312" t="str">
            <v xml:space="preserve"> Alveolata</v>
          </cell>
        </row>
        <row r="1313">
          <cell r="B1313" t="str">
            <v>C6TAH8</v>
          </cell>
          <cell r="C1313" t="str">
            <v xml:space="preserve"> Glycine max (Soybean) (Glycine hispida).</v>
          </cell>
          <cell r="E1313" t="str">
            <v xml:space="preserve"> NCBI_TaxID=3847 {ECO:0000313|EMBL:ACU18830.1};</v>
          </cell>
          <cell r="G1313" t="str">
            <v>Eukaryota</v>
          </cell>
          <cell r="H1313" t="str">
            <v xml:space="preserve"> Viridiplantae</v>
          </cell>
        </row>
        <row r="1314">
          <cell r="B1314" t="str">
            <v>C6TGZ7</v>
          </cell>
          <cell r="C1314" t="str">
            <v xml:space="preserve"> Glycine max (Soybean) (Glycine hispida).</v>
          </cell>
          <cell r="E1314" t="str">
            <v xml:space="preserve"> NCBI_TaxID=3847 {ECO:0000313|EMBL:ACU21099.1};</v>
          </cell>
          <cell r="G1314" t="str">
            <v>Eukaryota</v>
          </cell>
          <cell r="H1314" t="str">
            <v xml:space="preserve"> Viridiplantae</v>
          </cell>
        </row>
        <row r="1315">
          <cell r="B1315" t="str">
            <v>C6TID5</v>
          </cell>
          <cell r="C1315" t="str">
            <v xml:space="preserve"> Glycine max (Soybean) (Glycine hispida).</v>
          </cell>
          <cell r="E1315" t="str">
            <v xml:space="preserve"> NCBI_TaxID=3847 {ECO:0000313|EMBL:ACU22675.1};</v>
          </cell>
          <cell r="G1315" t="str">
            <v>Eukaryota</v>
          </cell>
          <cell r="H1315" t="str">
            <v xml:space="preserve"> Viridiplantae</v>
          </cell>
        </row>
        <row r="1316">
          <cell r="B1316" t="str">
            <v>C7YRE4</v>
          </cell>
          <cell r="C1316" t="str">
            <v xml:space="preserve"> Nectria haematococca (strain 77-13-4 / ATCC MYA-4622 / FGSC 9596 / MPVI) (Fusarium solani subsp. pisi).</v>
          </cell>
          <cell r="E1316" t="str">
            <v xml:space="preserve"> NCBI_TaxID=660122 {ECO:0000313|Proteomes:UP000005206};</v>
          </cell>
          <cell r="G1316" t="str">
            <v>Eukaryota</v>
          </cell>
          <cell r="H1316" t="str">
            <v xml:space="preserve"> Fungi</v>
          </cell>
        </row>
        <row r="1317">
          <cell r="B1317" t="str">
            <v>C7YU11</v>
          </cell>
          <cell r="C1317" t="str">
            <v xml:space="preserve"> Nectria haematococca (strain 77-13-4 / ATCC MYA-4622 / FGSC 9596 / MPVI) (Fusarium solani subsp. pisi).</v>
          </cell>
          <cell r="E1317" t="str">
            <v xml:space="preserve"> NCBI_TaxID=660122 {ECO:0000313|Proteomes:UP000005206};</v>
          </cell>
          <cell r="G1317" t="str">
            <v>Eukaryota</v>
          </cell>
          <cell r="H1317" t="str">
            <v xml:space="preserve"> Fungi</v>
          </cell>
        </row>
        <row r="1318">
          <cell r="B1318" t="str">
            <v>C9JI87</v>
          </cell>
          <cell r="C1318" t="str">
            <v xml:space="preserve"> Homo sapiens (Human).</v>
          </cell>
          <cell r="E1318" t="str">
            <v xml:space="preserve"> NCBI_TaxID=9606 {ECO:0000313|Ensembl:ENSP00000390129, ECO:0000313|Proteomes:UP000005640};</v>
          </cell>
          <cell r="G1318" t="str">
            <v>Eukaryota</v>
          </cell>
          <cell r="H1318" t="str">
            <v xml:space="preserve"> Metazoa</v>
          </cell>
        </row>
        <row r="1319">
          <cell r="B1319" t="str">
            <v>C9S6Q9</v>
          </cell>
          <cell r="C1319" t="str">
            <v xml:space="preserve"> Verticillium alfalfae (strain VaMs.102 / ATCC MYA-4576 / FGSC 10136) (Verticillium wilt of alfalfa) (Verticillium albo-atrum).</v>
          </cell>
          <cell r="E1319" t="str">
            <v xml:space="preserve"> NCBI_TaxID=526221 {ECO:0000313|Proteomes:UP000008698};</v>
          </cell>
          <cell r="G1319" t="str">
            <v>Eukaryota</v>
          </cell>
          <cell r="H1319" t="str">
            <v xml:space="preserve"> Fungi</v>
          </cell>
        </row>
        <row r="1320">
          <cell r="B1320" t="str">
            <v>C9S8W9</v>
          </cell>
          <cell r="C1320" t="str">
            <v xml:space="preserve"> Verticillium alfalfae (strain VaMs.102 / ATCC MYA-4576 / FGSC 10136) (Verticillium wilt of alfalfa) (Verticillium albo-atrum).</v>
          </cell>
          <cell r="E1320" t="str">
            <v xml:space="preserve"> NCBI_TaxID=526221 {ECO:0000313|Proteomes:UP000008698};</v>
          </cell>
          <cell r="G1320" t="str">
            <v>Eukaryota</v>
          </cell>
          <cell r="H1320" t="str">
            <v xml:space="preserve"> Fungi</v>
          </cell>
        </row>
        <row r="1321">
          <cell r="B1321" t="str">
            <v>D0N622</v>
          </cell>
          <cell r="C1321" t="str">
            <v xml:space="preserve"> Phytophthora infestans (strain T30-4) (Potato late blight fungus).</v>
          </cell>
          <cell r="E1321" t="str">
            <v xml:space="preserve"> NCBI_TaxID=403677 {ECO:0000313|Proteomes:UP000006643};</v>
          </cell>
          <cell r="G1321" t="str">
            <v>Eukaryota</v>
          </cell>
          <cell r="H1321" t="str">
            <v xml:space="preserve"> Stramenopiles</v>
          </cell>
        </row>
        <row r="1322">
          <cell r="B1322" t="str">
            <v>D0NLI4</v>
          </cell>
          <cell r="C1322" t="str">
            <v xml:space="preserve"> Phytophthora infestans (strain T30-4) (Potato late blight fungus).</v>
          </cell>
          <cell r="E1322" t="str">
            <v xml:space="preserve"> NCBI_TaxID=403677 {ECO:0000313|Proteomes:UP000006643};</v>
          </cell>
          <cell r="G1322" t="str">
            <v>Eukaryota</v>
          </cell>
          <cell r="H1322" t="str">
            <v xml:space="preserve"> Stramenopiles</v>
          </cell>
        </row>
        <row r="1323">
          <cell r="B1323" t="str">
            <v>D0NYH9</v>
          </cell>
          <cell r="C1323" t="str">
            <v xml:space="preserve"> Phytophthora infestans (strain T30-4) (Potato late blight fungus).</v>
          </cell>
          <cell r="E1323" t="str">
            <v xml:space="preserve"> NCBI_TaxID=403677 {ECO:0000313|Proteomes:UP000006643};</v>
          </cell>
          <cell r="G1323" t="str">
            <v>Eukaryota</v>
          </cell>
          <cell r="H1323" t="str">
            <v xml:space="preserve"> Stramenopiles</v>
          </cell>
        </row>
        <row r="1324">
          <cell r="B1324" t="str">
            <v>D0P2Y0</v>
          </cell>
          <cell r="C1324" t="str">
            <v xml:space="preserve"> Phytophthora infestans (strain T30-4) (Potato late blight fungus).</v>
          </cell>
          <cell r="E1324" t="str">
            <v xml:space="preserve"> NCBI_TaxID=403677 {ECO:0000313|Proteomes:UP000006643};</v>
          </cell>
          <cell r="G1324" t="str">
            <v>Eukaryota</v>
          </cell>
          <cell r="H1324" t="str">
            <v xml:space="preserve"> Stramenopiles</v>
          </cell>
        </row>
        <row r="1325">
          <cell r="B1325" t="str">
            <v>D2VQW8</v>
          </cell>
          <cell r="C1325" t="str">
            <v xml:space="preserve"> Naegleria gruberi (Amoeba).</v>
          </cell>
          <cell r="E1325" t="str">
            <v xml:space="preserve"> NCBI_TaxID=5762 {ECO:0000313|Proteomes:UP000006671};</v>
          </cell>
          <cell r="G1325" t="str">
            <v>Eukaryota</v>
          </cell>
          <cell r="H1325" t="str">
            <v xml:space="preserve"> Heterolobosea</v>
          </cell>
        </row>
        <row r="1326">
          <cell r="B1326" t="str">
            <v>D2VSP3</v>
          </cell>
          <cell r="C1326" t="str">
            <v xml:space="preserve"> Naegleria gruberi (Amoeba).</v>
          </cell>
          <cell r="E1326" t="str">
            <v xml:space="preserve"> NCBI_TaxID=5762 {ECO:0000313|Proteomes:UP000006671};</v>
          </cell>
          <cell r="G1326" t="str">
            <v>Eukaryota</v>
          </cell>
          <cell r="H1326" t="str">
            <v xml:space="preserve"> Heterolobosea</v>
          </cell>
        </row>
        <row r="1327">
          <cell r="B1327" t="str">
            <v>D3BDZ5</v>
          </cell>
          <cell r="C1327" t="str">
            <v xml:space="preserve"> Polysphondylium pallidum (strain ATCC 26659 / Pp 5 / PN500) (Heterostelium pallidum).</v>
          </cell>
          <cell r="E1327" t="str">
            <v xml:space="preserve"> NCBI_TaxID=670386 {ECO:0000313|EMBL:EFA80126.1, ECO:0000313|Proteomes:UP000001396};</v>
          </cell>
          <cell r="G1327" t="str">
            <v>Eukaryota</v>
          </cell>
          <cell r="H1327" t="str">
            <v xml:space="preserve"> Amoebozoa</v>
          </cell>
        </row>
        <row r="1328">
          <cell r="B1328" t="str">
            <v>D3BII2</v>
          </cell>
          <cell r="C1328" t="str">
            <v xml:space="preserve"> Polysphondylium pallidum (strain ATCC 26659 / Pp 5 / PN500) (Heterostelium pallidum).</v>
          </cell>
          <cell r="E1328" t="str">
            <v xml:space="preserve"> NCBI_TaxID=670386 {ECO:0000313|EMBL:EFA78606.1, ECO:0000313|Proteomes:UP000001396};</v>
          </cell>
          <cell r="G1328" t="str">
            <v>Eukaryota</v>
          </cell>
          <cell r="H1328" t="str">
            <v xml:space="preserve"> Amoebozoa</v>
          </cell>
        </row>
        <row r="1329">
          <cell r="B1329" t="str">
            <v>D3BPY4</v>
          </cell>
          <cell r="C1329" t="str">
            <v xml:space="preserve"> Polysphondylium pallidum (strain ATCC 26659 / Pp 5 / PN500) (Heterostelium pallidum).</v>
          </cell>
          <cell r="E1329" t="str">
            <v xml:space="preserve"> NCBI_TaxID=670386 {ECO:0000313|EMBL:EFA76535.1, ECO:0000313|Proteomes:UP000001396};</v>
          </cell>
          <cell r="G1329" t="str">
            <v>Eukaryota</v>
          </cell>
          <cell r="H1329" t="str">
            <v xml:space="preserve"> Amoebozoa</v>
          </cell>
        </row>
        <row r="1330">
          <cell r="B1330" t="str">
            <v>D3YUN8</v>
          </cell>
          <cell r="C1330" t="str">
            <v xml:space="preserve"> Mus musculus (Mouse).</v>
          </cell>
          <cell r="E1330" t="str">
            <v xml:space="preserve"> NCBI_TaxID=10090 {ECO:0000313|Ensembl:ENSMUSP00000123032, ECO:0000313|Proteomes:UP000000589};</v>
          </cell>
          <cell r="G1330" t="str">
            <v>Eukaryota</v>
          </cell>
          <cell r="H1330" t="str">
            <v xml:space="preserve"> Metazoa</v>
          </cell>
        </row>
        <row r="1331">
          <cell r="B1331" t="str">
            <v>D3YXS8</v>
          </cell>
          <cell r="C1331" t="str">
            <v xml:space="preserve"> Mus musculus (Mouse).</v>
          </cell>
          <cell r="E1331" t="str">
            <v xml:space="preserve"> NCBI_TaxID=10090 {ECO:0000313|Ensembl:ENSMUSP00000106958, ECO:0000313|Proteomes:UP000000589};</v>
          </cell>
          <cell r="G1331" t="str">
            <v>Eukaryota</v>
          </cell>
          <cell r="H1331" t="str">
            <v xml:space="preserve"> Metazoa</v>
          </cell>
        </row>
        <row r="1332">
          <cell r="B1332" t="str">
            <v>D3YY29</v>
          </cell>
          <cell r="C1332" t="str">
            <v xml:space="preserve"> Mus musculus (Mouse).</v>
          </cell>
          <cell r="E1332" t="str">
            <v xml:space="preserve"> NCBI_TaxID=10090 {ECO:0000313|Ensembl:ENSMUSP00000115877, ECO:0000313|Proteomes:UP000000589};</v>
          </cell>
          <cell r="G1332" t="str">
            <v>Eukaryota</v>
          </cell>
          <cell r="H1332" t="str">
            <v xml:space="preserve"> Metazoa</v>
          </cell>
        </row>
        <row r="1333">
          <cell r="B1333" t="str">
            <v>D3YZT5</v>
          </cell>
          <cell r="C1333" t="str">
            <v xml:space="preserve"> Mus musculus (Mouse).</v>
          </cell>
          <cell r="E1333" t="str">
            <v xml:space="preserve"> NCBI_TaxID=10090 {ECO:0000313|Ensembl:ENSMUSP00000115560, ECO:0000313|Proteomes:UP000000589};</v>
          </cell>
          <cell r="G1333" t="str">
            <v>Eukaryota</v>
          </cell>
          <cell r="H1333" t="str">
            <v xml:space="preserve"> Metazoa</v>
          </cell>
        </row>
        <row r="1334">
          <cell r="B1334" t="str">
            <v>D3Z346</v>
          </cell>
          <cell r="C1334" t="str">
            <v xml:space="preserve"> Mus musculus (Mouse).</v>
          </cell>
          <cell r="E1334" t="str">
            <v xml:space="preserve"> NCBI_TaxID=10090 {ECO:0000313|Ensembl:ENSMUSP00000119006, ECO:0000313|Proteomes:UP000000589};</v>
          </cell>
          <cell r="G1334" t="str">
            <v>Eukaryota</v>
          </cell>
          <cell r="H1334" t="str">
            <v xml:space="preserve"> Metazoa</v>
          </cell>
        </row>
        <row r="1335">
          <cell r="B1335" t="str">
            <v>D4AJ46</v>
          </cell>
          <cell r="C1335" t="str">
            <v xml:space="preserve"> Arthroderma benhamiae (strain ATCC MYA-4681 / CBS 112371) (Trichophyton mentagrophytes).</v>
          </cell>
          <cell r="E1335" t="str">
            <v xml:space="preserve"> NCBI_TaxID=663331 {ECO:0000313|EMBL:EFE36769.1, ECO:0000313|Proteomes:UP000008866};</v>
          </cell>
          <cell r="G1335" t="str">
            <v>Eukaryota</v>
          </cell>
          <cell r="H1335" t="str">
            <v xml:space="preserve"> Fungi</v>
          </cell>
        </row>
        <row r="1336">
          <cell r="B1336" t="str">
            <v>D4B2G1</v>
          </cell>
          <cell r="C1336" t="str">
            <v xml:space="preserve"> Arthroderma benhamiae (strain ATCC MYA-4681 / CBS 112371) (Trichophyton mentagrophytes).</v>
          </cell>
          <cell r="E1336" t="str">
            <v xml:space="preserve"> NCBI_TaxID=663331 {ECO:0000313|EMBL:EFE30527.1, ECO:0000313|Proteomes:UP000008866};</v>
          </cell>
          <cell r="G1336" t="str">
            <v>Eukaryota</v>
          </cell>
          <cell r="H1336" t="str">
            <v xml:space="preserve"> Fungi</v>
          </cell>
        </row>
        <row r="1337">
          <cell r="B1337" t="str">
            <v>D5G420</v>
          </cell>
          <cell r="C1337" t="str">
            <v xml:space="preserve"> Tuber melanosporum (strain Mel28) (Perigord black truffle).</v>
          </cell>
          <cell r="E1337" t="str">
            <v xml:space="preserve"> NCBI_TaxID=656061 {ECO:0000313|EMBL:CAZ79263.1, ECO:0000313|Proteomes:UP000006911};</v>
          </cell>
          <cell r="G1337" t="str">
            <v>Eukaryota</v>
          </cell>
          <cell r="H1337" t="str">
            <v xml:space="preserve"> Fungi</v>
          </cell>
        </row>
        <row r="1338">
          <cell r="B1338" t="str">
            <v>D5G5T8</v>
          </cell>
          <cell r="C1338" t="str">
            <v xml:space="preserve"> Tuber melanosporum (strain Mel28) (Perigord black truffle).</v>
          </cell>
          <cell r="E1338" t="str">
            <v xml:space="preserve"> NCBI_TaxID=656061 {ECO:0000313|EMBL:CAZ79881.1, ECO:0000313|Proteomes:UP000006911};</v>
          </cell>
          <cell r="G1338" t="str">
            <v>Eukaryota</v>
          </cell>
          <cell r="H1338" t="str">
            <v xml:space="preserve"> Fungi</v>
          </cell>
        </row>
        <row r="1339">
          <cell r="B1339" t="str">
            <v>D6WGH1</v>
          </cell>
          <cell r="C1339" t="str">
            <v xml:space="preserve"> Tribolium castaneum (Red flour beetle).</v>
          </cell>
          <cell r="E1339" t="str">
            <v xml:space="preserve"> NCBI_TaxID=7070 {ECO:0000313|EMBL:EFA00558.1, ECO:0000313|Proteomes:UP000007266};</v>
          </cell>
          <cell r="G1339" t="str">
            <v>Eukaryota</v>
          </cell>
          <cell r="H1339" t="str">
            <v xml:space="preserve"> Metazoa</v>
          </cell>
        </row>
        <row r="1340">
          <cell r="B1340" t="str">
            <v>D6WWM0</v>
          </cell>
          <cell r="C1340" t="str">
            <v xml:space="preserve"> Tribolium castaneum (Red flour beetle).</v>
          </cell>
          <cell r="E1340" t="str">
            <v xml:space="preserve"> NCBI_TaxID=7070 {ECO:0000313|EMBL:EFA08733.2, ECO:0000313|Proteomes:UP000007266};</v>
          </cell>
          <cell r="G1340" t="str">
            <v>Eukaryota</v>
          </cell>
          <cell r="H1340" t="str">
            <v xml:space="preserve"> Metazoa</v>
          </cell>
        </row>
        <row r="1341">
          <cell r="B1341" t="str">
            <v>D7G486</v>
          </cell>
          <cell r="C1341" t="str">
            <v xml:space="preserve"> Ectocarpus siliculosus (Brown alga) (Conferva siliculosa).</v>
          </cell>
          <cell r="E1341" t="str">
            <v xml:space="preserve"> NCBI_TaxID=2880 {ECO:0000313|EMBL:CBJ27101.1, ECO:0000313|Proteomes:UP000002630};</v>
          </cell>
          <cell r="G1341" t="str">
            <v>Eukaryota</v>
          </cell>
          <cell r="H1341" t="str">
            <v xml:space="preserve"> Stramenopiles</v>
          </cell>
        </row>
        <row r="1342">
          <cell r="B1342" t="str">
            <v>D7KBL0</v>
          </cell>
          <cell r="C1342" t="str">
            <v xml:space="preserve"> Arabidopsis lyrata subsp. lyrata (Lyre-leaved rock-cress).</v>
          </cell>
          <cell r="E1342" t="str">
            <v xml:space="preserve"> NCBI_TaxID=81972 {ECO:0000313|Proteomes:UP000008694};</v>
          </cell>
          <cell r="G1342" t="str">
            <v>Eukaryota</v>
          </cell>
          <cell r="H1342" t="str">
            <v xml:space="preserve"> Viridiplantae</v>
          </cell>
        </row>
        <row r="1343">
          <cell r="B1343" t="str">
            <v>D7KFZ3</v>
          </cell>
          <cell r="C1343" t="str">
            <v xml:space="preserve"> Arabidopsis lyrata subsp. lyrata (Lyre-leaved rock-cress).</v>
          </cell>
          <cell r="E1343" t="str">
            <v xml:space="preserve"> NCBI_TaxID=81972 {ECO:0000313|Proteomes:UP000008694};</v>
          </cell>
          <cell r="G1343" t="str">
            <v>Eukaryota</v>
          </cell>
          <cell r="H1343" t="str">
            <v xml:space="preserve"> Viridiplantae</v>
          </cell>
        </row>
        <row r="1344">
          <cell r="B1344" t="str">
            <v>D7KKM9</v>
          </cell>
          <cell r="C1344" t="str">
            <v xml:space="preserve"> Arabidopsis lyrata subsp. lyrata (Lyre-leaved rock-cress).</v>
          </cell>
          <cell r="E1344" t="str">
            <v xml:space="preserve"> NCBI_TaxID=81972 {ECO:0000313|Proteomes:UP000008694};</v>
          </cell>
          <cell r="G1344" t="str">
            <v>Eukaryota</v>
          </cell>
          <cell r="H1344" t="str">
            <v xml:space="preserve"> Viridiplantae</v>
          </cell>
        </row>
        <row r="1345">
          <cell r="B1345" t="str">
            <v>D7KPA7</v>
          </cell>
          <cell r="C1345" t="str">
            <v xml:space="preserve"> Arabidopsis lyrata subsp. lyrata (Lyre-leaved rock-cress).</v>
          </cell>
          <cell r="E1345" t="str">
            <v xml:space="preserve"> NCBI_TaxID=81972 {ECO:0000313|Proteomes:UP000008694};</v>
          </cell>
          <cell r="G1345" t="str">
            <v>Eukaryota</v>
          </cell>
          <cell r="H1345" t="str">
            <v xml:space="preserve"> Viridiplantae</v>
          </cell>
        </row>
        <row r="1346">
          <cell r="B1346" t="str">
            <v>D7KPB7</v>
          </cell>
          <cell r="C1346" t="str">
            <v xml:space="preserve"> Arabidopsis lyrata subsp. lyrata (Lyre-leaved rock-cress).</v>
          </cell>
          <cell r="E1346" t="str">
            <v xml:space="preserve"> NCBI_TaxID=81972 {ECO:0000313|Proteomes:UP000008694};</v>
          </cell>
          <cell r="G1346" t="str">
            <v>Eukaryota</v>
          </cell>
          <cell r="H1346" t="str">
            <v xml:space="preserve"> Viridiplantae</v>
          </cell>
        </row>
        <row r="1347">
          <cell r="B1347" t="str">
            <v>D7KPC9</v>
          </cell>
          <cell r="C1347" t="str">
            <v xml:space="preserve"> Arabidopsis lyrata subsp. lyrata (Lyre-leaved rock-cress).</v>
          </cell>
          <cell r="E1347" t="str">
            <v xml:space="preserve"> NCBI_TaxID=81972 {ECO:0000313|Proteomes:UP000008694};</v>
          </cell>
          <cell r="G1347" t="str">
            <v>Eukaryota</v>
          </cell>
          <cell r="H1347" t="str">
            <v xml:space="preserve"> Viridiplantae</v>
          </cell>
        </row>
        <row r="1348">
          <cell r="B1348" t="str">
            <v>D7LAH2</v>
          </cell>
          <cell r="C1348" t="str">
            <v xml:space="preserve"> Arabidopsis lyrata subsp. lyrata (Lyre-leaved rock-cress).</v>
          </cell>
          <cell r="E1348" t="str">
            <v xml:space="preserve"> NCBI_TaxID=81972 {ECO:0000313|Proteomes:UP000008694};</v>
          </cell>
          <cell r="G1348" t="str">
            <v>Eukaryota</v>
          </cell>
          <cell r="H1348" t="str">
            <v xml:space="preserve"> Viridiplantae</v>
          </cell>
        </row>
        <row r="1349">
          <cell r="B1349" t="str">
            <v>D7LAV0</v>
          </cell>
          <cell r="C1349" t="str">
            <v xml:space="preserve"> Arabidopsis lyrata subsp. lyrata (Lyre-leaved rock-cress).</v>
          </cell>
          <cell r="E1349" t="str">
            <v xml:space="preserve"> NCBI_TaxID=81972 {ECO:0000313|Proteomes:UP000008694};</v>
          </cell>
          <cell r="G1349" t="str">
            <v>Eukaryota</v>
          </cell>
          <cell r="H1349" t="str">
            <v xml:space="preserve"> Viridiplantae</v>
          </cell>
        </row>
        <row r="1350">
          <cell r="B1350" t="str">
            <v>D7LSZ9</v>
          </cell>
          <cell r="C1350" t="str">
            <v xml:space="preserve"> Arabidopsis lyrata subsp. lyrata (Lyre-leaved rock-cress).</v>
          </cell>
          <cell r="E1350" t="str">
            <v xml:space="preserve"> NCBI_TaxID=81972 {ECO:0000313|Proteomes:UP000008694};</v>
          </cell>
          <cell r="G1350" t="str">
            <v>Eukaryota</v>
          </cell>
          <cell r="H1350" t="str">
            <v xml:space="preserve"> Viridiplantae</v>
          </cell>
        </row>
        <row r="1351">
          <cell r="B1351" t="str">
            <v>D7M6R3</v>
          </cell>
          <cell r="C1351" t="str">
            <v xml:space="preserve"> Arabidopsis lyrata subsp. lyrata (Lyre-leaved rock-cress).</v>
          </cell>
          <cell r="E1351" t="str">
            <v xml:space="preserve"> NCBI_TaxID=81972 {ECO:0000313|Proteomes:UP000008694};</v>
          </cell>
          <cell r="G1351" t="str">
            <v>Eukaryota</v>
          </cell>
          <cell r="H1351" t="str">
            <v xml:space="preserve"> Viridiplantae</v>
          </cell>
        </row>
        <row r="1352">
          <cell r="B1352" t="str">
            <v>D7MNA4</v>
          </cell>
          <cell r="C1352" t="str">
            <v xml:space="preserve"> Arabidopsis lyrata subsp. lyrata (Lyre-leaved rock-cress).</v>
          </cell>
          <cell r="E1352" t="str">
            <v xml:space="preserve"> NCBI_TaxID=81972 {ECO:0000313|Proteomes:UP000008694};</v>
          </cell>
          <cell r="G1352" t="str">
            <v>Eukaryota</v>
          </cell>
          <cell r="H1352" t="str">
            <v xml:space="preserve"> Viridiplantae</v>
          </cell>
        </row>
        <row r="1353">
          <cell r="B1353" t="str">
            <v>D7MUP9</v>
          </cell>
          <cell r="C1353" t="str">
            <v xml:space="preserve"> Arabidopsis lyrata subsp. lyrata (Lyre-leaved rock-cress).</v>
          </cell>
          <cell r="E1353" t="str">
            <v xml:space="preserve"> NCBI_TaxID=81972 {ECO:0000313|Proteomes:UP000008694};</v>
          </cell>
          <cell r="G1353" t="str">
            <v>Eukaryota</v>
          </cell>
          <cell r="H1353" t="str">
            <v xml:space="preserve"> Viridiplantae</v>
          </cell>
        </row>
        <row r="1354">
          <cell r="B1354" t="str">
            <v>D7SIG0</v>
          </cell>
          <cell r="C1354" t="str">
            <v xml:space="preserve"> Vitis vinifera (Grape).</v>
          </cell>
          <cell r="E1354" t="str">
            <v xml:space="preserve"> NCBI_TaxID=29760 {ECO:0000313|Proteomes:UP000009183};</v>
          </cell>
          <cell r="G1354" t="str">
            <v>Eukaryota</v>
          </cell>
          <cell r="H1354" t="str">
            <v xml:space="preserve"> Viridiplantae</v>
          </cell>
        </row>
        <row r="1355">
          <cell r="B1355" t="str">
            <v>D7SQ96</v>
          </cell>
          <cell r="C1355" t="str">
            <v xml:space="preserve"> Vitis vinifera (Grape).</v>
          </cell>
          <cell r="E1355" t="str">
            <v xml:space="preserve"> NCBI_TaxID=29760 {ECO:0000313|Proteomes:UP000009183};</v>
          </cell>
          <cell r="G1355" t="str">
            <v>Eukaryota</v>
          </cell>
          <cell r="H1355" t="str">
            <v xml:space="preserve"> Viridiplantae</v>
          </cell>
        </row>
        <row r="1356">
          <cell r="B1356" t="str">
            <v>D7TY71</v>
          </cell>
          <cell r="C1356" t="str">
            <v xml:space="preserve"> Vitis vinifera (Grape).</v>
          </cell>
          <cell r="E1356" t="str">
            <v xml:space="preserve"> NCBI_TaxID=29760 {ECO:0000313|Proteomes:UP000009183};</v>
          </cell>
          <cell r="G1356" t="str">
            <v>Eukaryota</v>
          </cell>
          <cell r="H1356" t="str">
            <v xml:space="preserve"> Viridiplantae</v>
          </cell>
        </row>
        <row r="1357">
          <cell r="B1357" t="str">
            <v>D8LG27</v>
          </cell>
          <cell r="C1357" t="str">
            <v xml:space="preserve"> Ectocarpus siliculosus (Brown alga) (Conferva siliculosa).</v>
          </cell>
          <cell r="E1357" t="str">
            <v xml:space="preserve"> NCBI_TaxID=2880 {ECO:0000313|EMBL:CBN78926.1, ECO:0000313|Proteomes:UP000002630};</v>
          </cell>
          <cell r="G1357" t="str">
            <v>Eukaryota</v>
          </cell>
          <cell r="H1357" t="str">
            <v xml:space="preserve"> Stramenopiles</v>
          </cell>
        </row>
        <row r="1358">
          <cell r="B1358" t="str">
            <v>D8M1P8</v>
          </cell>
          <cell r="C1358" t="str">
            <v xml:space="preserve"> Blastocystis hominis.</v>
          </cell>
          <cell r="E1358" t="str">
            <v xml:space="preserve"> NCBI_TaxID=12968 {ECO:0000313|EMBL:CBK21987.2, ECO:0000313|Proteomes:UP000008312};</v>
          </cell>
          <cell r="G1358" t="str">
            <v>Eukaryota</v>
          </cell>
          <cell r="H1358" t="str">
            <v xml:space="preserve"> Stramenopiles</v>
          </cell>
        </row>
        <row r="1359">
          <cell r="B1359" t="str">
            <v>D8M1R1</v>
          </cell>
          <cell r="C1359" t="str">
            <v xml:space="preserve"> Blastocystis hominis.</v>
          </cell>
          <cell r="E1359" t="str">
            <v xml:space="preserve"> NCBI_TaxID=12968 {ECO:0000313|EMBL:CBK22000.2, ECO:0000313|Proteomes:UP000008312};</v>
          </cell>
          <cell r="G1359" t="str">
            <v>Eukaryota</v>
          </cell>
          <cell r="H1359" t="str">
            <v xml:space="preserve"> Stramenopiles</v>
          </cell>
        </row>
        <row r="1360">
          <cell r="B1360" t="str">
            <v>D8M2H7</v>
          </cell>
          <cell r="C1360" t="str">
            <v xml:space="preserve"> Blastocystis hominis.</v>
          </cell>
          <cell r="E1360" t="str">
            <v xml:space="preserve"> NCBI_TaxID=12968 {ECO:0000313|EMBL:CBK22266.2, ECO:0000313|Proteomes:UP000008312};</v>
          </cell>
          <cell r="G1360" t="str">
            <v>Eukaryota</v>
          </cell>
          <cell r="H1360" t="str">
            <v xml:space="preserve"> Stramenopiles</v>
          </cell>
        </row>
        <row r="1361">
          <cell r="B1361" t="str">
            <v>D8PT00</v>
          </cell>
          <cell r="C1361" t="str">
            <v xml:space="preserve"> Schizophyllum commune (strain H4-8 / FGSC 9210) (Split gill fungus).</v>
          </cell>
          <cell r="E1361" t="str">
            <v xml:space="preserve"> NCBI_TaxID=578458 {ECO:0000313|Proteomes:UP000007431};</v>
          </cell>
          <cell r="G1361" t="str">
            <v>Eukaryota</v>
          </cell>
          <cell r="H1361" t="str">
            <v xml:space="preserve"> Fungi</v>
          </cell>
        </row>
        <row r="1362">
          <cell r="B1362" t="str">
            <v>D8QK88</v>
          </cell>
          <cell r="C1362" t="str">
            <v xml:space="preserve"> Schizophyllum commune (strain H4-8 / FGSC 9210) (Split gill fungus).</v>
          </cell>
          <cell r="E1362" t="str">
            <v xml:space="preserve"> NCBI_TaxID=578458 {ECO:0000313|Proteomes:UP000007431};</v>
          </cell>
          <cell r="G1362" t="str">
            <v>Eukaryota</v>
          </cell>
          <cell r="H1362" t="str">
            <v xml:space="preserve"> Fungi</v>
          </cell>
        </row>
        <row r="1363">
          <cell r="B1363" t="str">
            <v>D8QNZ8</v>
          </cell>
          <cell r="C1363" t="str">
            <v xml:space="preserve"> Selaginella moellendorffii (Spikemoss).</v>
          </cell>
          <cell r="E1363" t="str">
            <v xml:space="preserve"> NCBI_TaxID=88036 {ECO:0000313|Proteomes:UP000001514};</v>
          </cell>
          <cell r="G1363" t="str">
            <v>Eukaryota</v>
          </cell>
          <cell r="H1363" t="str">
            <v xml:space="preserve"> Viridiplantae</v>
          </cell>
        </row>
        <row r="1364">
          <cell r="B1364" t="str">
            <v>D8R0W2</v>
          </cell>
          <cell r="C1364" t="str">
            <v xml:space="preserve"> Selaginella moellendorffii (Spikemoss).</v>
          </cell>
          <cell r="E1364" t="str">
            <v xml:space="preserve"> NCBI_TaxID=88036 {ECO:0000313|Proteomes:UP000001514};</v>
          </cell>
          <cell r="G1364" t="str">
            <v>Eukaryota</v>
          </cell>
          <cell r="H1364" t="str">
            <v xml:space="preserve"> Viridiplantae</v>
          </cell>
        </row>
        <row r="1365">
          <cell r="B1365" t="str">
            <v>D8RPV4</v>
          </cell>
          <cell r="C1365" t="str">
            <v xml:space="preserve"> Selaginella moellendorffii (Spikemoss).</v>
          </cell>
          <cell r="E1365" t="str">
            <v xml:space="preserve"> NCBI_TaxID=88036 {ECO:0000313|Proteomes:UP000001514};</v>
          </cell>
          <cell r="G1365" t="str">
            <v>Eukaryota</v>
          </cell>
          <cell r="H1365" t="str">
            <v xml:space="preserve"> Viridiplantae</v>
          </cell>
        </row>
        <row r="1366">
          <cell r="B1366" t="str">
            <v>D8RZR8</v>
          </cell>
          <cell r="C1366" t="str">
            <v xml:space="preserve"> Selaginella moellendorffii (Spikemoss).</v>
          </cell>
          <cell r="E1366" t="str">
            <v xml:space="preserve"> NCBI_TaxID=88036 {ECO:0000313|Proteomes:UP000001514};</v>
          </cell>
          <cell r="G1366" t="str">
            <v>Eukaryota</v>
          </cell>
          <cell r="H1366" t="str">
            <v xml:space="preserve"> Viridiplantae</v>
          </cell>
        </row>
        <row r="1367">
          <cell r="B1367" t="str">
            <v>D8SN26</v>
          </cell>
          <cell r="C1367" t="str">
            <v xml:space="preserve"> Selaginella moellendorffii (Spikemoss).</v>
          </cell>
          <cell r="E1367" t="str">
            <v xml:space="preserve"> NCBI_TaxID=88036 {ECO:0000313|Proteomes:UP000001514};</v>
          </cell>
          <cell r="G1367" t="str">
            <v>Eukaryota</v>
          </cell>
          <cell r="H1367" t="str">
            <v xml:space="preserve"> Viridiplantae</v>
          </cell>
        </row>
        <row r="1368">
          <cell r="B1368" t="str">
            <v>D8T793</v>
          </cell>
          <cell r="C1368" t="str">
            <v xml:space="preserve"> Selaginella moellendorffii (Spikemoss).</v>
          </cell>
          <cell r="E1368" t="str">
            <v xml:space="preserve"> NCBI_TaxID=88036 {ECO:0000313|Proteomes:UP000001514};</v>
          </cell>
          <cell r="G1368" t="str">
            <v>Eukaryota</v>
          </cell>
          <cell r="H1368" t="str">
            <v xml:space="preserve"> Viridiplantae</v>
          </cell>
        </row>
        <row r="1369">
          <cell r="B1369" t="str">
            <v>D8TE22</v>
          </cell>
          <cell r="C1369" t="str">
            <v xml:space="preserve"> Selaginella moellendorffii (Spikemoss).</v>
          </cell>
          <cell r="E1369" t="str">
            <v xml:space="preserve"> NCBI_TaxID=88036 {ECO:0000313|Proteomes:UP000001514};</v>
          </cell>
          <cell r="G1369" t="str">
            <v>Eukaryota</v>
          </cell>
          <cell r="H1369" t="str">
            <v xml:space="preserve"> Viridiplantae</v>
          </cell>
        </row>
        <row r="1370">
          <cell r="B1370" t="str">
            <v>D8U694</v>
          </cell>
          <cell r="C1370" t="str">
            <v xml:space="preserve"> Volvox carteri f. nagariensis.</v>
          </cell>
          <cell r="E1370" t="str">
            <v xml:space="preserve"> NCBI_TaxID=3068 {ECO:0000313|Proteomes:UP000001058};</v>
          </cell>
          <cell r="G1370" t="str">
            <v>Eukaryota</v>
          </cell>
          <cell r="H1370" t="str">
            <v xml:space="preserve"> Viridiplantae</v>
          </cell>
        </row>
        <row r="1371">
          <cell r="B1371" t="str">
            <v>D8UBW7</v>
          </cell>
          <cell r="C1371" t="str">
            <v xml:space="preserve"> Volvox carteri f. nagariensis.</v>
          </cell>
          <cell r="E1371" t="str">
            <v xml:space="preserve"> NCBI_TaxID=3068 {ECO:0000313|Proteomes:UP000001058};</v>
          </cell>
          <cell r="G1371" t="str">
            <v>Eukaryota</v>
          </cell>
          <cell r="H1371" t="str">
            <v xml:space="preserve"> Viridiplantae</v>
          </cell>
        </row>
        <row r="1372">
          <cell r="B1372" t="str">
            <v>D8UCM6</v>
          </cell>
          <cell r="C1372" t="str">
            <v xml:space="preserve"> Volvox carteri f. nagariensis.</v>
          </cell>
          <cell r="E1372" t="str">
            <v xml:space="preserve"> NCBI_TaxID=3068 {ECO:0000313|Proteomes:UP000001058};</v>
          </cell>
          <cell r="G1372" t="str">
            <v>Eukaryota</v>
          </cell>
          <cell r="H1372" t="str">
            <v xml:space="preserve"> Viridiplantae</v>
          </cell>
        </row>
        <row r="1373">
          <cell r="B1373" t="str">
            <v>E0CP25</v>
          </cell>
          <cell r="C1373" t="str">
            <v xml:space="preserve"> Vitis vinifera (Grape).</v>
          </cell>
          <cell r="E1373" t="str">
            <v xml:space="preserve"> NCBI_TaxID=29760 {ECO:0000313|Proteomes:UP000009183};</v>
          </cell>
          <cell r="G1373" t="str">
            <v>Eukaryota</v>
          </cell>
          <cell r="H1373" t="str">
            <v xml:space="preserve"> Viridiplantae</v>
          </cell>
        </row>
        <row r="1374">
          <cell r="B1374" t="str">
            <v>E0VPV5</v>
          </cell>
          <cell r="C1374" t="str">
            <v xml:space="preserve"> Pediculus humanus subsp. corporis (Body louse).</v>
          </cell>
          <cell r="E1374" t="str">
            <v xml:space="preserve"> NCBI_TaxID=121224 {ECO:0000313|Proteomes:UP000009046};</v>
          </cell>
          <cell r="G1374" t="str">
            <v>Eukaryota</v>
          </cell>
          <cell r="H1374" t="str">
            <v xml:space="preserve"> Metazoa</v>
          </cell>
        </row>
        <row r="1375">
          <cell r="B1375" t="str">
            <v>E0VW06</v>
          </cell>
          <cell r="C1375" t="str">
            <v xml:space="preserve"> Pediculus humanus subsp. corporis (Body louse).</v>
          </cell>
          <cell r="E1375" t="str">
            <v xml:space="preserve"> NCBI_TaxID=121224 {ECO:0000313|Proteomes:UP000009046};</v>
          </cell>
          <cell r="G1375" t="str">
            <v>Eukaryota</v>
          </cell>
          <cell r="H1375" t="str">
            <v xml:space="preserve"> Metazoa</v>
          </cell>
        </row>
        <row r="1376">
          <cell r="B1376" t="str">
            <v>E0VW07</v>
          </cell>
          <cell r="C1376" t="str">
            <v xml:space="preserve"> Pediculus humanus subsp. corporis (Body louse).</v>
          </cell>
          <cell r="E1376" t="str">
            <v xml:space="preserve"> NCBI_TaxID=121224 {ECO:0000313|Proteomes:UP000009046};</v>
          </cell>
          <cell r="G1376" t="str">
            <v>Eukaryota</v>
          </cell>
          <cell r="H1376" t="str">
            <v xml:space="preserve"> Metazoa</v>
          </cell>
        </row>
        <row r="1377">
          <cell r="B1377" t="str">
            <v>E1BYN7</v>
          </cell>
          <cell r="C1377" t="str">
            <v xml:space="preserve"> Gallus gallus (Chicken).</v>
          </cell>
          <cell r="E1377" t="str">
            <v xml:space="preserve"> NCBI_TaxID=9031 {ECO:0000313|Ensembl:ENSGALP00000010494, ECO:0000313|Proteomes:UP000000539};</v>
          </cell>
          <cell r="G1377" t="str">
            <v>Eukaryota</v>
          </cell>
          <cell r="H1377" t="str">
            <v xml:space="preserve"> Metazoa</v>
          </cell>
        </row>
        <row r="1378">
          <cell r="B1378" t="str">
            <v>E1ZAA2</v>
          </cell>
          <cell r="C1378" t="str">
            <v xml:space="preserve"> Chlorella variabilis (Green alga).</v>
          </cell>
          <cell r="E1378" t="str">
            <v xml:space="preserve"> NCBI_TaxID=554065 {ECO:0000313|Proteomes:UP000008141};</v>
          </cell>
          <cell r="G1378" t="str">
            <v>Eukaryota</v>
          </cell>
          <cell r="H1378" t="str">
            <v xml:space="preserve"> Viridiplantae</v>
          </cell>
        </row>
        <row r="1379">
          <cell r="B1379" t="str">
            <v>E1ZP93</v>
          </cell>
          <cell r="C1379" t="str">
            <v xml:space="preserve"> Chlorella variabilis (Green alga).</v>
          </cell>
          <cell r="E1379" t="str">
            <v xml:space="preserve"> NCBI_TaxID=554065 {ECO:0000313|Proteomes:UP000008141};</v>
          </cell>
          <cell r="G1379" t="str">
            <v>Eukaryota</v>
          </cell>
          <cell r="H1379" t="str">
            <v xml:space="preserve"> Viridiplantae</v>
          </cell>
        </row>
        <row r="1380">
          <cell r="B1380" t="str">
            <v>E2A0E8</v>
          </cell>
          <cell r="C1380" t="str">
            <v xml:space="preserve"> Camponotus floridanus (Florida carpenter ant).</v>
          </cell>
          <cell r="E1380" t="str">
            <v xml:space="preserve"> NCBI_TaxID=104421 {ECO:0000313|Proteomes:UP000000311};</v>
          </cell>
          <cell r="G1380" t="str">
            <v>Eukaryota</v>
          </cell>
          <cell r="H1380" t="str">
            <v xml:space="preserve"> Metazoa</v>
          </cell>
        </row>
        <row r="1381">
          <cell r="B1381" t="str">
            <v>E2A3T5</v>
          </cell>
          <cell r="C1381" t="str">
            <v xml:space="preserve"> Camponotus floridanus (Florida carpenter ant).</v>
          </cell>
          <cell r="E1381" t="str">
            <v xml:space="preserve"> NCBI_TaxID=104421 {ECO:0000313|Proteomes:UP000000311};</v>
          </cell>
          <cell r="G1381" t="str">
            <v>Eukaryota</v>
          </cell>
          <cell r="H1381" t="str">
            <v xml:space="preserve"> Metazoa</v>
          </cell>
        </row>
        <row r="1382">
          <cell r="B1382" t="str">
            <v>E2A4M3</v>
          </cell>
          <cell r="C1382" t="str">
            <v xml:space="preserve"> Camponotus floridanus (Florida carpenter ant).</v>
          </cell>
          <cell r="E1382" t="str">
            <v xml:space="preserve"> NCBI_TaxID=104421 {ECO:0000313|Proteomes:UP000000311};</v>
          </cell>
          <cell r="G1382" t="str">
            <v>Eukaryota</v>
          </cell>
          <cell r="H1382" t="str">
            <v xml:space="preserve"> Metazoa</v>
          </cell>
        </row>
        <row r="1383">
          <cell r="B1383" t="str">
            <v>E2ARX6</v>
          </cell>
          <cell r="C1383" t="str">
            <v xml:space="preserve"> Camponotus floridanus (Florida carpenter ant).</v>
          </cell>
          <cell r="E1383" t="str">
            <v xml:space="preserve"> NCBI_TaxID=104421 {ECO:0000313|Proteomes:UP000000311};</v>
          </cell>
          <cell r="G1383" t="str">
            <v>Eukaryota</v>
          </cell>
          <cell r="H1383" t="str">
            <v xml:space="preserve"> Metazoa</v>
          </cell>
        </row>
        <row r="1384">
          <cell r="B1384" t="str">
            <v>E2BLX7</v>
          </cell>
          <cell r="C1384" t="str">
            <v xml:space="preserve"> Harpegnathos saltator (Jerdon's jumping ant).</v>
          </cell>
          <cell r="E1384" t="str">
            <v xml:space="preserve"> NCBI_TaxID=610380 {ECO:0000313|Proteomes:UP000008237};</v>
          </cell>
          <cell r="G1384" t="str">
            <v>Eukaryota</v>
          </cell>
          <cell r="H1384" t="str">
            <v xml:space="preserve"> Metazoa</v>
          </cell>
        </row>
        <row r="1385">
          <cell r="B1385" t="str">
            <v>E2BYA2</v>
          </cell>
          <cell r="C1385" t="str">
            <v xml:space="preserve"> Harpegnathos saltator (Jerdon's jumping ant).</v>
          </cell>
          <cell r="E1385" t="str">
            <v xml:space="preserve"> NCBI_TaxID=610380 {ECO:0000313|Proteomes:UP000008237};</v>
          </cell>
          <cell r="G1385" t="str">
            <v>Eukaryota</v>
          </cell>
          <cell r="H1385" t="str">
            <v xml:space="preserve"> Metazoa</v>
          </cell>
        </row>
        <row r="1386">
          <cell r="B1386" t="str">
            <v>E2BYW8</v>
          </cell>
          <cell r="C1386" t="str">
            <v xml:space="preserve"> Harpegnathos saltator (Jerdon's jumping ant).</v>
          </cell>
          <cell r="E1386" t="str">
            <v xml:space="preserve"> NCBI_TaxID=610380 {ECO:0000313|Proteomes:UP000008237};</v>
          </cell>
          <cell r="G1386" t="str">
            <v>Eukaryota</v>
          </cell>
          <cell r="H1386" t="str">
            <v xml:space="preserve"> Metazoa</v>
          </cell>
        </row>
        <row r="1387">
          <cell r="B1387" t="str">
            <v>E2M4U2</v>
          </cell>
          <cell r="C1387" t="str">
            <v xml:space="preserve"> Moniliophthora perniciosa (strain FA553 / isolate CP02) (Witches'-broom disease fungus) (Marasmius perniciosus).</v>
          </cell>
          <cell r="E1387" t="str">
            <v xml:space="preserve"> NCBI_TaxID=554373 {ECO:0000313|EMBL:EEB87309.1, ECO:0000313|Proteomes:UP000000741};</v>
          </cell>
          <cell r="G1387" t="str">
            <v>Eukaryota</v>
          </cell>
          <cell r="H1387" t="str">
            <v xml:space="preserve"> Fungi</v>
          </cell>
        </row>
        <row r="1388">
          <cell r="B1388" t="str">
            <v>E2M4Y5</v>
          </cell>
          <cell r="C1388" t="str">
            <v xml:space="preserve"> Moniliophthora perniciosa (strain FA553 / isolate CP02) (Witches'-broom disease fungus) (Marasmius perniciosus).</v>
          </cell>
          <cell r="E1388" t="str">
            <v xml:space="preserve"> NCBI_TaxID=554373 {ECO:0000313|EMBL:EEB87266.1, ECO:0000313|Proteomes:UP000000741};</v>
          </cell>
          <cell r="G1388" t="str">
            <v>Eukaryota</v>
          </cell>
          <cell r="H1388" t="str">
            <v xml:space="preserve"> Fungi</v>
          </cell>
        </row>
        <row r="1389">
          <cell r="B1389" t="str">
            <v>E2R948</v>
          </cell>
          <cell r="C1389" t="str">
            <v xml:space="preserve"> Canis lupus familiaris (Dog) (Canis familiaris).</v>
          </cell>
          <cell r="E1389" t="str">
            <v xml:space="preserve"> NCBI_TaxID=9615 {ECO:0000313|Ensembl:ENSCAFP00000030326, ECO:0000313|Proteomes:UP000002254};</v>
          </cell>
          <cell r="G1389" t="str">
            <v>Eukaryota</v>
          </cell>
          <cell r="H1389" t="str">
            <v xml:space="preserve"> Metazoa</v>
          </cell>
        </row>
        <row r="1390">
          <cell r="B1390" t="str">
            <v>E2RGM4</v>
          </cell>
          <cell r="C1390" t="str">
            <v xml:space="preserve"> Canis lupus familiaris (Dog) (Canis familiaris).</v>
          </cell>
          <cell r="E1390" t="str">
            <v xml:space="preserve"> NCBI_TaxID=9615 {ECO:0000313|Ensembl:ENSCAFP00000019014, ECO:0000313|Proteomes:UP000002254};</v>
          </cell>
          <cell r="G1390" t="str">
            <v>Eukaryota</v>
          </cell>
          <cell r="H1390" t="str">
            <v xml:space="preserve"> Metazoa</v>
          </cell>
        </row>
        <row r="1391">
          <cell r="B1391" t="str">
            <v>E2RLQ2</v>
          </cell>
          <cell r="C1391" t="str">
            <v xml:space="preserve"> Canis lupus familiaris (Dog) (Canis familiaris).</v>
          </cell>
          <cell r="E1391" t="str">
            <v xml:space="preserve"> NCBI_TaxID=9615 {ECO:0000313|Ensembl:ENSCAFP00000008235, ECO:0000313|Proteomes:UP000002254};</v>
          </cell>
          <cell r="G1391" t="str">
            <v>Eukaryota</v>
          </cell>
          <cell r="H1391" t="str">
            <v xml:space="preserve"> Metazoa</v>
          </cell>
        </row>
        <row r="1392">
          <cell r="B1392" t="str">
            <v>E3JW58</v>
          </cell>
          <cell r="C1392" t="str">
            <v xml:space="preserve"> Puccinia graminis f. sp. tritici (strain CRL 75-36-700-3 / race SCCL) (Black stem rust fungus).</v>
          </cell>
          <cell r="E1392" t="str">
            <v xml:space="preserve"> NCBI_TaxID=418459 {ECO:0000313|EMBL:EFP76283.1, ECO:0000313|Proteomes:UP000008783};</v>
          </cell>
          <cell r="G1392" t="str">
            <v>Eukaryota</v>
          </cell>
          <cell r="H1392" t="str">
            <v xml:space="preserve"> Fungi</v>
          </cell>
        </row>
        <row r="1393">
          <cell r="B1393" t="str">
            <v>E3KMT2</v>
          </cell>
          <cell r="C1393" t="str">
            <v xml:space="preserve"> Puccinia graminis f. sp. tritici (strain CRL 75-36-700-3 / race SCCL) (Black stem rust fungus).</v>
          </cell>
          <cell r="E1393" t="str">
            <v xml:space="preserve"> NCBI_TaxID=418459 {ECO:0000313|EMBL:EFP85781.1, ECO:0000313|Proteomes:UP000008783};</v>
          </cell>
          <cell r="G1393" t="str">
            <v>Eukaryota</v>
          </cell>
          <cell r="H1393" t="str">
            <v xml:space="preserve"> Fungi</v>
          </cell>
        </row>
        <row r="1394">
          <cell r="B1394" t="str">
            <v>E3LG41</v>
          </cell>
          <cell r="C1394" t="str">
            <v xml:space="preserve"> Caenorhabditis remanei (Caenorhabditis vulgaris).</v>
          </cell>
          <cell r="E1394" t="str">
            <v xml:space="preserve"> NCBI_TaxID=31234 {ECO:0000313|Proteomes:UP000008281};</v>
          </cell>
          <cell r="G1394" t="str">
            <v>Eukaryota</v>
          </cell>
          <cell r="H1394" t="str">
            <v xml:space="preserve"> Metazoa</v>
          </cell>
        </row>
        <row r="1395">
          <cell r="B1395" t="str">
            <v>E3M7D7</v>
          </cell>
          <cell r="C1395" t="str">
            <v xml:space="preserve"> Caenorhabditis remanei (Caenorhabditis vulgaris).</v>
          </cell>
          <cell r="E1395" t="str">
            <v xml:space="preserve"> NCBI_TaxID=31234 {ECO:0000313|Proteomes:UP000008281};</v>
          </cell>
          <cell r="G1395" t="str">
            <v>Eukaryota</v>
          </cell>
          <cell r="H1395" t="str">
            <v xml:space="preserve"> Metazoa</v>
          </cell>
        </row>
        <row r="1396">
          <cell r="B1396" t="str">
            <v>E3QAL9</v>
          </cell>
          <cell r="C1396" t="str">
            <v xml:space="preserve"> Colletotrichum graminicola (strain M1.001 / M2 / FGSC 10212) (Maize anthracnose fungus) (Glomerella graminicola).</v>
          </cell>
          <cell r="E1396" t="str">
            <v xml:space="preserve"> NCBI_TaxID=645133 {ECO:0000313|Proteomes:UP000008782};</v>
          </cell>
          <cell r="G1396" t="str">
            <v>Eukaryota</v>
          </cell>
          <cell r="H1396" t="str">
            <v xml:space="preserve"> Fungi</v>
          </cell>
        </row>
        <row r="1397">
          <cell r="B1397" t="str">
            <v>E3QDN8</v>
          </cell>
          <cell r="C1397" t="str">
            <v xml:space="preserve"> Colletotrichum graminicola (strain M1.001 / M2 / FGSC 10212) (Maize anthracnose fungus) (Glomerella graminicola).</v>
          </cell>
          <cell r="E1397" t="str">
            <v xml:space="preserve"> NCBI_TaxID=645133 {ECO:0000313|Proteomes:UP000008782};</v>
          </cell>
          <cell r="G1397" t="str">
            <v>Eukaryota</v>
          </cell>
          <cell r="H1397" t="str">
            <v xml:space="preserve"> Fungi</v>
          </cell>
        </row>
        <row r="1398">
          <cell r="B1398" t="str">
            <v>E3RCY9</v>
          </cell>
          <cell r="C1398" t="str">
            <v xml:space="preserve"> Pyrenophora teres f. teres (strain 0-1) (Barley net blotch fungus) (Drechslera teres f. teres).</v>
          </cell>
          <cell r="E1398" t="str">
            <v xml:space="preserve"> NCBI_TaxID=861557 {ECO:0000313|Proteomes:UP000001067};</v>
          </cell>
          <cell r="G1398" t="str">
            <v>Eukaryota</v>
          </cell>
          <cell r="H1398" t="str">
            <v xml:space="preserve"> Fungi</v>
          </cell>
        </row>
        <row r="1399">
          <cell r="B1399" t="str">
            <v>E3S5U6</v>
          </cell>
          <cell r="C1399" t="str">
            <v xml:space="preserve"> Pyrenophora teres f. teres (strain 0-1) (Barley net blotch fungus) (Drechslera teres f. teres).</v>
          </cell>
          <cell r="E1399" t="str">
            <v xml:space="preserve"> NCBI_TaxID=861557 {ECO:0000313|Proteomes:UP000001067};</v>
          </cell>
          <cell r="G1399" t="str">
            <v>Eukaryota</v>
          </cell>
          <cell r="H1399" t="str">
            <v xml:space="preserve"> Fungi</v>
          </cell>
        </row>
        <row r="1400">
          <cell r="B1400" t="str">
            <v>E4UYV9</v>
          </cell>
          <cell r="C1400" t="str">
            <v xml:space="preserve"> Arthroderma gypseum (strain ATCC MYA-4604 / CBS 118893) (Microsporum gypseum).</v>
          </cell>
          <cell r="E1400" t="str">
            <v xml:space="preserve"> NCBI_TaxID=535722 {ECO:0000313|Proteomes:UP000002669};</v>
          </cell>
          <cell r="G1400" t="str">
            <v>Eukaryota</v>
          </cell>
          <cell r="H1400" t="str">
            <v xml:space="preserve"> Fungi</v>
          </cell>
        </row>
        <row r="1401">
          <cell r="B1401" t="str">
            <v>E4X9J7</v>
          </cell>
          <cell r="C1401" t="str">
            <v xml:space="preserve"> Oikopleura dioica (Tunicate).</v>
          </cell>
          <cell r="E1401" t="str">
            <v xml:space="preserve"> NCBI_TaxID=34765 {ECO:0000313|EMBL:CBY19126.1, ECO:0000313|Proteomes:UP000001307};</v>
          </cell>
          <cell r="G1401" t="str">
            <v>Eukaryota</v>
          </cell>
          <cell r="H1401" t="str">
            <v xml:space="preserve"> Metazoa</v>
          </cell>
        </row>
        <row r="1402">
          <cell r="B1402" t="str">
            <v>E5A4S2</v>
          </cell>
          <cell r="C1402" t="str">
            <v xml:space="preserve"> Leptosphaeria maculans (strain JN3 / isolate v23.1.3 / race Av1-4-5-6-7-8) (Blackleg fungus) (Phoma lingam).</v>
          </cell>
          <cell r="E1402" t="str">
            <v xml:space="preserve"> NCBI_TaxID=985895 {ECO:0000313|Proteomes:UP000002668};</v>
          </cell>
          <cell r="G1402" t="str">
            <v>Eukaryota</v>
          </cell>
          <cell r="H1402" t="str">
            <v xml:space="preserve"> Fungi</v>
          </cell>
        </row>
        <row r="1403">
          <cell r="B1403" t="str">
            <v>E5R400</v>
          </cell>
          <cell r="C1403" t="str">
            <v xml:space="preserve"> Arthroderma gypseum (strain ATCC MYA-4604 / CBS 118893) (Microsporum gypseum).</v>
          </cell>
          <cell r="E1403" t="str">
            <v xml:space="preserve"> NCBI_TaxID=535722 {ECO:0000313|Proteomes:UP000002669};</v>
          </cell>
          <cell r="G1403" t="str">
            <v>Eukaryota</v>
          </cell>
          <cell r="H1403" t="str">
            <v xml:space="preserve"> Fungi</v>
          </cell>
        </row>
        <row r="1404">
          <cell r="B1404" t="str">
            <v>E5R4J1</v>
          </cell>
          <cell r="C1404" t="str">
            <v xml:space="preserve"> Leptosphaeria maculans (strain JN3 / isolate v23.1.3 / race Av1-4-5-6-7-8) (Blackleg fungus) (Phoma lingam).</v>
          </cell>
          <cell r="E1404" t="str">
            <v xml:space="preserve"> NCBI_TaxID=985895 {ECO:0000313|Proteomes:UP000002668};</v>
          </cell>
          <cell r="G1404" t="str">
            <v>Eukaryota</v>
          </cell>
          <cell r="H1404" t="str">
            <v xml:space="preserve"> Fungi</v>
          </cell>
        </row>
        <row r="1405">
          <cell r="B1405" t="str">
            <v>E5RFL1</v>
          </cell>
          <cell r="C1405" t="str">
            <v xml:space="preserve"> Homo sapiens (Human).</v>
          </cell>
          <cell r="E1405" t="str">
            <v xml:space="preserve"> NCBI_TaxID=9606 {ECO:0000313|Ensembl:ENSP00000430373, ECO:0000313|Proteomes:UP000005640};</v>
          </cell>
          <cell r="G1405" t="str">
            <v>Eukaryota</v>
          </cell>
          <cell r="H1405" t="str">
            <v xml:space="preserve"> Metazoa</v>
          </cell>
        </row>
        <row r="1406">
          <cell r="B1406" t="str">
            <v>E5RFP6</v>
          </cell>
          <cell r="C1406" t="str">
            <v xml:space="preserve"> Homo sapiens (Human).</v>
          </cell>
          <cell r="E1406" t="str">
            <v xml:space="preserve"> NCBI_TaxID=9606 {ECO:0000313|Ensembl:ENSP00000428029, ECO:0000313|Proteomes:UP000005640};</v>
          </cell>
          <cell r="G1406" t="str">
            <v>Eukaryota</v>
          </cell>
          <cell r="H1406" t="str">
            <v xml:space="preserve"> Metazoa</v>
          </cell>
        </row>
        <row r="1407">
          <cell r="B1407" t="str">
            <v>E5RHE1</v>
          </cell>
          <cell r="C1407" t="str">
            <v xml:space="preserve"> Homo sapiens (Human).</v>
          </cell>
          <cell r="E1407" t="str">
            <v xml:space="preserve"> NCBI_TaxID=9606 {ECO:0000313|Ensembl:ENSP00000430908, ECO:0000313|Proteomes:UP000005640};</v>
          </cell>
          <cell r="G1407" t="str">
            <v>Eukaryota</v>
          </cell>
          <cell r="H1407" t="str">
            <v xml:space="preserve"> Metazoa</v>
          </cell>
        </row>
        <row r="1408">
          <cell r="B1408" t="str">
            <v>E5RHZ6</v>
          </cell>
          <cell r="C1408" t="str">
            <v xml:space="preserve"> Homo sapiens (Human).</v>
          </cell>
          <cell r="E1408" t="str">
            <v xml:space="preserve"> NCBI_TaxID=9606 {ECO:0000313|Ensembl:ENSP00000428519, ECO:0000313|Proteomes:UP000005640};</v>
          </cell>
          <cell r="G1408" t="str">
            <v>Eukaryota</v>
          </cell>
          <cell r="H1408" t="str">
            <v xml:space="preserve"> Metazoa</v>
          </cell>
        </row>
        <row r="1409">
          <cell r="B1409" t="str">
            <v>E5RJN6</v>
          </cell>
          <cell r="C1409" t="str">
            <v xml:space="preserve"> Homo sapiens (Human).</v>
          </cell>
          <cell r="E1409" t="str">
            <v xml:space="preserve"> NCBI_TaxID=9606 {ECO:0000313|Ensembl:ENSP00000429006, ECO:0000313|Proteomes:UP000005640};</v>
          </cell>
          <cell r="G1409" t="str">
            <v>Eukaryota</v>
          </cell>
          <cell r="H1409" t="str">
            <v xml:space="preserve"> Metazoa</v>
          </cell>
        </row>
        <row r="1410">
          <cell r="B1410" t="str">
            <v>E5RK27</v>
          </cell>
          <cell r="C1410" t="str">
            <v xml:space="preserve"> Homo sapiens (Human).</v>
          </cell>
          <cell r="E1410" t="str">
            <v xml:space="preserve"> NCBI_TaxID=9606 {ECO:0000313|Ensembl:ENSP00000428977, ECO:0000313|Proteomes:UP000005640};</v>
          </cell>
          <cell r="G1410" t="str">
            <v>Eukaryota</v>
          </cell>
          <cell r="H1410" t="str">
            <v xml:space="preserve"> Metazoa</v>
          </cell>
        </row>
        <row r="1411">
          <cell r="B1411" t="str">
            <v>E5SCQ8</v>
          </cell>
          <cell r="C1411" t="str">
            <v xml:space="preserve"> Trichinella spiralis (Trichina worm).</v>
          </cell>
          <cell r="E1411" t="str">
            <v xml:space="preserve"> NCBI_TaxID=6334 {ECO:0000313|EMBL:EFV57431.1, ECO:0000313|Proteomes:UP000006823};</v>
          </cell>
          <cell r="G1411" t="str">
            <v>Eukaryota</v>
          </cell>
          <cell r="H1411" t="str">
            <v xml:space="preserve"> Metazoa</v>
          </cell>
        </row>
        <row r="1412">
          <cell r="B1412" t="str">
            <v>E5SZE7</v>
          </cell>
          <cell r="C1412" t="str">
            <v xml:space="preserve"> Trichinella spiralis (Trichina worm).</v>
          </cell>
          <cell r="E1412" t="str">
            <v xml:space="preserve"> NCBI_TaxID=6334 {ECO:0000313|EMBL:EFV49836.1, ECO:0000313|Proteomes:UP000006823};</v>
          </cell>
          <cell r="G1412" t="str">
            <v>Eukaryota</v>
          </cell>
          <cell r="H1412" t="str">
            <v xml:space="preserve"> Metazoa</v>
          </cell>
        </row>
        <row r="1413">
          <cell r="B1413" t="str">
            <v>E6ZL24</v>
          </cell>
          <cell r="C1413" t="str">
            <v xml:space="preserve"> Sporisorium reilianum (strain SRZ2) (Maize head smut fungus).</v>
          </cell>
          <cell r="E1413" t="str">
            <v xml:space="preserve"> NCBI_TaxID=999809 {ECO:0000313|EMBL:CBQ68027.1, ECO:0000313|Proteomes:UP000008867};</v>
          </cell>
          <cell r="G1413" t="str">
            <v>Eukaryota</v>
          </cell>
          <cell r="H1413" t="str">
            <v xml:space="preserve"> Fungi</v>
          </cell>
        </row>
        <row r="1414">
          <cell r="B1414" t="str">
            <v>E6ZQS0</v>
          </cell>
          <cell r="C1414" t="str">
            <v xml:space="preserve"> Sporisorium reilianum (strain SRZ2) (Maize head smut fungus).</v>
          </cell>
          <cell r="E1414" t="str">
            <v xml:space="preserve"> NCBI_TaxID=999809 {ECO:0000313|EMBL:CBQ69577.1, ECO:0000313|Proteomes:UP000008867};</v>
          </cell>
          <cell r="G1414" t="str">
            <v>Eukaryota</v>
          </cell>
          <cell r="H1414" t="str">
            <v xml:space="preserve"> Fungi</v>
          </cell>
        </row>
        <row r="1415">
          <cell r="B1415" t="str">
            <v>E7KDT7</v>
          </cell>
          <cell r="C1415" t="str">
            <v xml:space="preserve"> Saccharomyces cerevisiae (strain AWRI796) (Baker's yeast).</v>
          </cell>
          <cell r="E1415" t="str">
            <v xml:space="preserve"> NCBI_TaxID=764097 {ECO:0000313|EMBL:EGA74532.1, ECO:0000313|Proteomes:UP000000306};</v>
          </cell>
          <cell r="G1415" t="str">
            <v>Eukaryota</v>
          </cell>
          <cell r="H1415" t="str">
            <v xml:space="preserve"> Fungi</v>
          </cell>
        </row>
        <row r="1416">
          <cell r="B1416" t="str">
            <v>E7KGW4</v>
          </cell>
          <cell r="C1416" t="str">
            <v xml:space="preserve"> Saccharomyces cerevisiae (strain AWRI796) (Baker's yeast).</v>
          </cell>
          <cell r="E1416" t="str">
            <v xml:space="preserve"> NCBI_TaxID=764097 {ECO:0000313|EMBL:EGA73542.1, ECO:0000313|Proteomes:UP000000306};</v>
          </cell>
          <cell r="G1416" t="str">
            <v>Eukaryota</v>
          </cell>
          <cell r="H1416" t="str">
            <v xml:space="preserve"> Fungi</v>
          </cell>
        </row>
        <row r="1417">
          <cell r="B1417" t="str">
            <v>E7KH89</v>
          </cell>
          <cell r="C1417" t="str">
            <v xml:space="preserve"> Saccharomyces cerevisiae (strain AWRI796) (Baker's yeast).</v>
          </cell>
          <cell r="E1417" t="str">
            <v xml:space="preserve"> NCBI_TaxID=764097 {ECO:0000313|EMBL:EGA73389.1, ECO:0000313|Proteomes:UP000000306};</v>
          </cell>
          <cell r="G1417" t="str">
            <v>Eukaryota</v>
          </cell>
          <cell r="H1417" t="str">
            <v xml:space="preserve"> Fungi</v>
          </cell>
        </row>
        <row r="1418">
          <cell r="B1418" t="str">
            <v>E7KPS3</v>
          </cell>
          <cell r="C1418" t="str">
            <v xml:space="preserve"> Saccharomyces cerevisiae (strain Lalvin QA23) (Baker's yeast).</v>
          </cell>
          <cell r="E1418" t="str">
            <v xml:space="preserve"> NCBI_TaxID=764098 {ECO:0000313|EMBL:EGA82419.1, ECO:0000313|Proteomes:UP000007236};</v>
          </cell>
          <cell r="G1418" t="str">
            <v>Eukaryota</v>
          </cell>
          <cell r="H1418" t="str">
            <v xml:space="preserve"> Fungi</v>
          </cell>
        </row>
        <row r="1419">
          <cell r="B1419" t="str">
            <v>E7KSX2</v>
          </cell>
          <cell r="C1419" t="str">
            <v xml:space="preserve"> Saccharomyces cerevisiae (strain Lalvin QA23) (Baker's yeast).</v>
          </cell>
          <cell r="E1419" t="str">
            <v xml:space="preserve"> NCBI_TaxID=764098 {ECO:0000313|EMBL:EGA81299.1, ECO:0000313|Proteomes:UP000007236};</v>
          </cell>
          <cell r="G1419" t="str">
            <v>Eukaryota</v>
          </cell>
          <cell r="H1419" t="str">
            <v xml:space="preserve"> Fungi</v>
          </cell>
        </row>
        <row r="1420">
          <cell r="B1420" t="str">
            <v>E7KTL9</v>
          </cell>
          <cell r="C1420" t="str">
            <v xml:space="preserve"> Saccharomyces cerevisiae (strain Lalvin QA23) (Baker's yeast).</v>
          </cell>
          <cell r="E1420" t="str">
            <v xml:space="preserve"> NCBI_TaxID=764098 {ECO:0000313|EMBL:EGA81194.1, ECO:0000313|Proteomes:UP000007236};</v>
          </cell>
          <cell r="G1420" t="str">
            <v>Eukaryota</v>
          </cell>
          <cell r="H1420" t="str">
            <v xml:space="preserve"> Fungi</v>
          </cell>
        </row>
        <row r="1421">
          <cell r="B1421" t="str">
            <v>E7LVM2</v>
          </cell>
          <cell r="C1421" t="str">
            <v xml:space="preserve"> Saccharomyces cerevisiae (strain VIN 13) (Baker's yeast).</v>
          </cell>
          <cell r="E1421" t="str">
            <v xml:space="preserve"> NCBI_TaxID=764099 {ECO:0000313|EMBL:EGA78410.1, ECO:0000313|Proteomes:UP000000307};</v>
          </cell>
          <cell r="G1421" t="str">
            <v>Eukaryota</v>
          </cell>
          <cell r="H1421" t="str">
            <v xml:space="preserve"> Fungi</v>
          </cell>
        </row>
        <row r="1422">
          <cell r="B1422" t="str">
            <v>E7LYV8</v>
          </cell>
          <cell r="C1422" t="str">
            <v xml:space="preserve"> Saccharomyces cerevisiae (strain VIN 13) (Baker's yeast).</v>
          </cell>
          <cell r="E1422" t="str">
            <v xml:space="preserve"> NCBI_TaxID=764099 {ECO:0000313|EMBL:EGA77318.1, ECO:0000313|Proteomes:UP000000307};</v>
          </cell>
          <cell r="G1422" t="str">
            <v>Eukaryota</v>
          </cell>
          <cell r="H1422" t="str">
            <v xml:space="preserve"> Fungi</v>
          </cell>
        </row>
        <row r="1423">
          <cell r="B1423" t="str">
            <v>E7LZL1</v>
          </cell>
          <cell r="C1423" t="str">
            <v xml:space="preserve"> Saccharomyces cerevisiae (strain VIN 13) (Baker's yeast).</v>
          </cell>
          <cell r="E1423" t="str">
            <v xml:space="preserve"> NCBI_TaxID=764099 {ECO:0000313|EMBL:EGA77110.1, ECO:0000313|Proteomes:UP000000307};</v>
          </cell>
          <cell r="G1423" t="str">
            <v>Eukaryota</v>
          </cell>
          <cell r="H1423" t="str">
            <v xml:space="preserve"> Fungi</v>
          </cell>
        </row>
        <row r="1424">
          <cell r="B1424" t="str">
            <v>E7NIY7</v>
          </cell>
          <cell r="C1424" t="str">
            <v xml:space="preserve"> Saccharomyces cerevisiae (strain FostersO) (Baker's yeast).</v>
          </cell>
          <cell r="E1424" t="str">
            <v xml:space="preserve"> NCBI_TaxID=764101 {ECO:0000313|EMBL:EGA61899.1, ECO:0000313|Proteomes:UP000007237};</v>
          </cell>
          <cell r="G1424" t="str">
            <v>Eukaryota</v>
          </cell>
          <cell r="H1424" t="str">
            <v xml:space="preserve"> Fungi</v>
          </cell>
        </row>
        <row r="1425">
          <cell r="B1425" t="str">
            <v>E7NLQ4</v>
          </cell>
          <cell r="C1425" t="str">
            <v xml:space="preserve"> Saccharomyces cerevisiae (strain FostersO) (Baker's yeast).</v>
          </cell>
          <cell r="E1425" t="str">
            <v xml:space="preserve"> NCBI_TaxID=764101 {ECO:0000313|EMBL:EGA60912.1, ECO:0000313|Proteomes:UP000007237};</v>
          </cell>
          <cell r="G1425" t="str">
            <v>Eukaryota</v>
          </cell>
          <cell r="H1425" t="str">
            <v xml:space="preserve"> Fungi</v>
          </cell>
        </row>
        <row r="1426">
          <cell r="B1426" t="str">
            <v>E7NMC5</v>
          </cell>
          <cell r="C1426" t="str">
            <v xml:space="preserve"> Saccharomyces cerevisiae (strain FostersO) (Baker's yeast).</v>
          </cell>
          <cell r="E1426" t="str">
            <v xml:space="preserve"> NCBI_TaxID=764101 {ECO:0000313|EMBL:EGA60723.1, ECO:0000313|Proteomes:UP000007237};</v>
          </cell>
          <cell r="G1426" t="str">
            <v>Eukaryota</v>
          </cell>
          <cell r="H1426" t="str">
            <v xml:space="preserve"> Fungi</v>
          </cell>
        </row>
        <row r="1427">
          <cell r="B1427" t="str">
            <v>E7Q512</v>
          </cell>
          <cell r="C1427" t="str">
            <v xml:space="preserve"> Saccharomyces cerevisiae (strain FostersB) (Baker's yeast).</v>
          </cell>
          <cell r="E1427" t="str">
            <v xml:space="preserve"> NCBI_TaxID=764102 {ECO:0000313|EMBL:EGA58294.1, ECO:0000313|Proteomes:UP000000309};</v>
          </cell>
          <cell r="G1427" t="str">
            <v>Eukaryota</v>
          </cell>
          <cell r="H1427" t="str">
            <v xml:space="preserve"> Fungi</v>
          </cell>
        </row>
        <row r="1428">
          <cell r="B1428" t="str">
            <v>E7Q836</v>
          </cell>
          <cell r="C1428" t="str">
            <v xml:space="preserve"> Saccharomyces cerevisiae (strain FostersB) (Baker's yeast).</v>
          </cell>
          <cell r="E1428" t="str">
            <v xml:space="preserve"> NCBI_TaxID=764102 {ECO:0000313|EMBL:EGA57223.1, ECO:0000313|Proteomes:UP000000309};</v>
          </cell>
          <cell r="G1428" t="str">
            <v>Eukaryota</v>
          </cell>
          <cell r="H1428" t="str">
            <v xml:space="preserve"> Fungi</v>
          </cell>
        </row>
        <row r="1429">
          <cell r="B1429" t="str">
            <v>E7Q8M8</v>
          </cell>
          <cell r="C1429" t="str">
            <v xml:space="preserve"> Saccharomyces cerevisiae (strain FostersB) (Baker's yeast).</v>
          </cell>
          <cell r="E1429" t="str">
            <v xml:space="preserve"> NCBI_TaxID=764102 {ECO:0000313|EMBL:EGA57052.1, ECO:0000313|Proteomes:UP000000309};</v>
          </cell>
          <cell r="G1429" t="str">
            <v>Eukaryota</v>
          </cell>
          <cell r="H1429" t="str">
            <v xml:space="preserve"> Fungi</v>
          </cell>
        </row>
        <row r="1430">
          <cell r="B1430" t="str">
            <v>E7QG07</v>
          </cell>
          <cell r="C1430" t="str">
            <v xml:space="preserve"> Saccharomyces cerevisiae (strain Zymaflore VL3) (Baker's yeast).</v>
          </cell>
          <cell r="E1430" t="str">
            <v xml:space="preserve"> NCBI_TaxID=764100 {ECO:0000313|EMBL:EGA86395.1, ECO:0000313|Proteomes:UP000007238};</v>
          </cell>
          <cell r="G1430" t="str">
            <v>Eukaryota</v>
          </cell>
          <cell r="H1430" t="str">
            <v xml:space="preserve"> Fungi</v>
          </cell>
        </row>
        <row r="1431">
          <cell r="B1431" t="str">
            <v>E7QK13</v>
          </cell>
          <cell r="C1431" t="str">
            <v xml:space="preserve"> Saccharomyces cerevisiae (strain Zymaflore VL3) (Baker's yeast).</v>
          </cell>
          <cell r="E1431" t="str">
            <v xml:space="preserve"> NCBI_TaxID=764100 {ECO:0000313|EMBL:EGA85086.1, ECO:0000313|Proteomes:UP000007238};</v>
          </cell>
          <cell r="G1431" t="str">
            <v>Eukaryota</v>
          </cell>
          <cell r="H1431" t="str">
            <v xml:space="preserve"> Fungi</v>
          </cell>
        </row>
        <row r="1432">
          <cell r="B1432" t="str">
            <v>E9CS98</v>
          </cell>
          <cell r="C1432" t="str">
            <v xml:space="preserve"> Coccidioides posadasii (strain RMSCC 757 / Silveira) (Valley fever fungus).</v>
          </cell>
          <cell r="E1432" t="str">
            <v xml:space="preserve"> NCBI_TaxID=443226 {ECO:0000313|Proteomes:UP000002497};</v>
          </cell>
          <cell r="G1432" t="str">
            <v>Eukaryota</v>
          </cell>
          <cell r="H1432" t="str">
            <v xml:space="preserve"> Fungi</v>
          </cell>
        </row>
        <row r="1433">
          <cell r="B1433" t="str">
            <v>E9D0W6</v>
          </cell>
          <cell r="C1433" t="str">
            <v xml:space="preserve"> Coccidioides posadasii (strain RMSCC 757 / Silveira) (Valley fever fungus).</v>
          </cell>
          <cell r="E1433" t="str">
            <v xml:space="preserve"> NCBI_TaxID=443226 {ECO:0000313|Proteomes:UP000002497};</v>
          </cell>
          <cell r="G1433" t="str">
            <v>Eukaryota</v>
          </cell>
          <cell r="H1433" t="str">
            <v xml:space="preserve"> Fungi</v>
          </cell>
        </row>
        <row r="1434">
          <cell r="B1434" t="str">
            <v>E9DU67</v>
          </cell>
          <cell r="C1434" t="str">
            <v xml:space="preserve"> Metarhizium acridum (strain CQMa 102).</v>
          </cell>
          <cell r="E1434" t="str">
            <v xml:space="preserve"> NCBI_TaxID=655827 {ECO:0000313|Proteomes:UP000002499};</v>
          </cell>
          <cell r="G1434" t="str">
            <v>Eukaryota</v>
          </cell>
          <cell r="H1434" t="str">
            <v xml:space="preserve"> Fungi</v>
          </cell>
        </row>
        <row r="1435">
          <cell r="B1435" t="str">
            <v>E9E5S9</v>
          </cell>
          <cell r="C1435" t="str">
            <v xml:space="preserve"> Metarhizium acridum (strain CQMa 102).</v>
          </cell>
          <cell r="E1435" t="str">
            <v xml:space="preserve"> NCBI_TaxID=655827 {ECO:0000313|Proteomes:UP000002499};</v>
          </cell>
          <cell r="G1435" t="str">
            <v>Eukaryota</v>
          </cell>
          <cell r="H1435" t="str">
            <v xml:space="preserve"> Fungi</v>
          </cell>
        </row>
        <row r="1436">
          <cell r="B1436" t="str">
            <v>E9EZX0</v>
          </cell>
          <cell r="C1436" t="str">
            <v xml:space="preserve"> Metarhizium robertsii (strain ARSEF 23 / ATCC MYA-3075) (Metarhizium anisopliae (strain ARSEF 23)).</v>
          </cell>
          <cell r="E1436" t="str">
            <v xml:space="preserve"> NCBI_TaxID=655844 {ECO:0000313|EMBL:EFY99511.1, ECO:0000313|Proteomes:UP000002498};</v>
          </cell>
          <cell r="G1436" t="str">
            <v>Eukaryota</v>
          </cell>
          <cell r="H1436" t="str">
            <v xml:space="preserve"> Fungi</v>
          </cell>
        </row>
        <row r="1437">
          <cell r="B1437" t="str">
            <v>E9F5L1</v>
          </cell>
          <cell r="C1437" t="str">
            <v xml:space="preserve"> Metarhizium robertsii (strain ARSEF 23 / ATCC MYA-3075) (Metarhizium anisopliae (strain ARSEF 23)).</v>
          </cell>
          <cell r="E1437" t="str">
            <v xml:space="preserve"> NCBI_TaxID=655844 {ECO:0000313|EMBL:EFY97014.1, ECO:0000313|Proteomes:UP000002498};</v>
          </cell>
          <cell r="G1437" t="str">
            <v>Eukaryota</v>
          </cell>
          <cell r="H1437" t="str">
            <v xml:space="preserve"> Fungi</v>
          </cell>
        </row>
        <row r="1438">
          <cell r="B1438" t="str">
            <v>E9GS42</v>
          </cell>
          <cell r="C1438" t="str">
            <v xml:space="preserve"> Daphnia pulex (Water flea).</v>
          </cell>
          <cell r="E1438" t="str">
            <v xml:space="preserve"> NCBI_TaxID=6669 {ECO:0000313|Proteomes:UP000000305};</v>
          </cell>
          <cell r="G1438" t="str">
            <v>Eukaryota</v>
          </cell>
          <cell r="H1438" t="str">
            <v xml:space="preserve"> Metazoa</v>
          </cell>
        </row>
        <row r="1439">
          <cell r="B1439" t="str">
            <v>E9GTP4</v>
          </cell>
          <cell r="C1439" t="str">
            <v xml:space="preserve"> Daphnia pulex (Water flea).</v>
          </cell>
          <cell r="E1439" t="str">
            <v xml:space="preserve"> NCBI_TaxID=6669 {ECO:0000313|Proteomes:UP000000305};</v>
          </cell>
          <cell r="G1439" t="str">
            <v>Eukaryota</v>
          </cell>
          <cell r="H1439" t="str">
            <v xml:space="preserve"> Metazoa</v>
          </cell>
        </row>
        <row r="1440">
          <cell r="B1440" t="str">
            <v>E9IRY0</v>
          </cell>
          <cell r="C1440" t="str">
            <v xml:space="preserve"> Solenopsis invicta (Red imported fire ant) (Solenopsis wagneri).</v>
          </cell>
          <cell r="E1440" t="str">
            <v xml:space="preserve"> NCBI_TaxID=13686 {ECO:0000313|Proteomes:UP000006539};</v>
          </cell>
          <cell r="G1440" t="str">
            <v>Eukaryota</v>
          </cell>
          <cell r="H1440" t="str">
            <v xml:space="preserve"> Metazoa</v>
          </cell>
        </row>
        <row r="1441">
          <cell r="B1441" t="str">
            <v>E9IT23</v>
          </cell>
          <cell r="C1441" t="str">
            <v xml:space="preserve"> Solenopsis invicta (Red imported fire ant) (Solenopsis wagneri).</v>
          </cell>
          <cell r="E1441" t="str">
            <v xml:space="preserve"> NCBI_TaxID=13686 {ECO:0000313|Proteomes:UP000006539};</v>
          </cell>
          <cell r="G1441" t="str">
            <v>Eukaryota</v>
          </cell>
          <cell r="H1441" t="str">
            <v xml:space="preserve"> Metazoa</v>
          </cell>
        </row>
        <row r="1442">
          <cell r="B1442" t="str">
            <v>E9J902</v>
          </cell>
          <cell r="C1442" t="str">
            <v xml:space="preserve"> Solenopsis invicta (Red imported fire ant) (Solenopsis wagneri).</v>
          </cell>
          <cell r="E1442" t="str">
            <v xml:space="preserve"> NCBI_TaxID=13686 {ECO:0000313|Proteomes:UP000006539};</v>
          </cell>
          <cell r="G1442" t="str">
            <v>Eukaryota</v>
          </cell>
          <cell r="H1442" t="str">
            <v xml:space="preserve"> Metazoa</v>
          </cell>
        </row>
        <row r="1443">
          <cell r="B1443" t="str">
            <v>E9QGZ2</v>
          </cell>
          <cell r="C1443" t="str">
            <v xml:space="preserve"> Danio rerio (Zebrafish) (Brachydanio rerio).</v>
          </cell>
          <cell r="E1443" t="str">
            <v xml:space="preserve"> NCBI_TaxID=7955 {ECO:0000313|Ensembl:ENSDARP00000113104, ECO:0000313|Proteomes:UP000000437};</v>
          </cell>
          <cell r="G1443" t="str">
            <v>Eukaryota</v>
          </cell>
          <cell r="H1443" t="str">
            <v xml:space="preserve"> Metazoa</v>
          </cell>
        </row>
        <row r="1444">
          <cell r="B1444" t="str">
            <v>E9QHS7</v>
          </cell>
          <cell r="C1444" t="str">
            <v xml:space="preserve"> Danio rerio (Zebrafish) (Brachydanio rerio).</v>
          </cell>
          <cell r="E1444" t="str">
            <v xml:space="preserve"> NCBI_TaxID=7955 {ECO:0000313|Ensembl:ENSDARP00000118886, ECO:0000313|Proteomes:UP000000437};</v>
          </cell>
          <cell r="G1444" t="str">
            <v>Eukaryota</v>
          </cell>
          <cell r="H1444" t="str">
            <v xml:space="preserve"> Metazoa</v>
          </cell>
        </row>
        <row r="1445">
          <cell r="B1445" t="str">
            <v>F0U588</v>
          </cell>
          <cell r="C1445" t="str">
            <v xml:space="preserve"> Ajellomyces capsulatus (strain H88) (Darling's disease fungus) (Histoplasma capsulatum).</v>
          </cell>
          <cell r="E1445" t="str">
            <v xml:space="preserve"> NCBI_TaxID=544711 {ECO:0000313|Proteomes:UP000008142};</v>
          </cell>
          <cell r="G1445" t="str">
            <v>Eukaryota</v>
          </cell>
          <cell r="H1445" t="str">
            <v xml:space="preserve"> Fungi</v>
          </cell>
        </row>
        <row r="1446">
          <cell r="B1446" t="str">
            <v>F0UQY0</v>
          </cell>
          <cell r="C1446" t="str">
            <v xml:space="preserve"> Ajellomyces capsulatus (strain H88) (Darling's disease fungus) (Histoplasma capsulatum).</v>
          </cell>
          <cell r="E1446" t="str">
            <v xml:space="preserve"> NCBI_TaxID=544711 {ECO:0000313|Proteomes:UP000008142};</v>
          </cell>
          <cell r="G1446" t="str">
            <v>Eukaryota</v>
          </cell>
          <cell r="H1446" t="str">
            <v xml:space="preserve"> Fungi</v>
          </cell>
        </row>
        <row r="1447">
          <cell r="B1447" t="str">
            <v>F0VG31</v>
          </cell>
          <cell r="C1447" t="str">
            <v xml:space="preserve"> Neospora caninum (strain Liverpool).</v>
          </cell>
          <cell r="E1447" t="str">
            <v xml:space="preserve"> NCBI_TaxID=572307 {ECO:0000313|EMBL:CBZ52675.1, ECO:0000313|Proteomes:UP000007494};</v>
          </cell>
          <cell r="G1447" t="str">
            <v>Eukaryota</v>
          </cell>
          <cell r="H1447" t="str">
            <v xml:space="preserve"> Alveolata</v>
          </cell>
        </row>
        <row r="1448">
          <cell r="B1448" t="str">
            <v>F0VPX2</v>
          </cell>
          <cell r="C1448" t="str">
            <v xml:space="preserve"> Neospora caninum (strain Liverpool).</v>
          </cell>
          <cell r="E1448" t="str">
            <v xml:space="preserve"> NCBI_TaxID=572307 {ECO:0000313|EMBL:CBZ55769.1, ECO:0000313|Proteomes:UP000007494};</v>
          </cell>
          <cell r="G1448" t="str">
            <v>Eukaryota</v>
          </cell>
          <cell r="H1448" t="str">
            <v xml:space="preserve"> Alveolata</v>
          </cell>
        </row>
        <row r="1449">
          <cell r="B1449" t="str">
            <v>F0XCY9</v>
          </cell>
          <cell r="C1449" t="str">
            <v xml:space="preserve"> Grosmannia clavigera (strain kw1407 / UAMH 11150) (Blue stain fungus) (Graphiocladiella clavigera).</v>
          </cell>
          <cell r="E1449" t="str">
            <v xml:space="preserve"> NCBI_TaxID=655863 {ECO:0000313|Proteomes:UP000007796};</v>
          </cell>
          <cell r="G1449" t="str">
            <v>Eukaryota</v>
          </cell>
          <cell r="H1449" t="str">
            <v xml:space="preserve"> Fungi</v>
          </cell>
        </row>
        <row r="1450">
          <cell r="B1450" t="str">
            <v>F0XLS2</v>
          </cell>
          <cell r="C1450" t="str">
            <v xml:space="preserve"> Grosmannia clavigera (strain kw1407 / UAMH 11150) (Blue stain fungus) (Graphiocladiella clavigera).</v>
          </cell>
          <cell r="E1450" t="str">
            <v xml:space="preserve"> NCBI_TaxID=655863 {ECO:0000313|Proteomes:UP000007796};</v>
          </cell>
          <cell r="G1450" t="str">
            <v>Eukaryota</v>
          </cell>
          <cell r="H1450" t="str">
            <v xml:space="preserve"> Fungi</v>
          </cell>
        </row>
        <row r="1451">
          <cell r="B1451" t="str">
            <v>F0XVS2</v>
          </cell>
          <cell r="C1451" t="str">
            <v xml:space="preserve"> Aureococcus anophagefferens (Harmful bloom alga).</v>
          </cell>
          <cell r="E1451" t="str">
            <v xml:space="preserve"> NCBI_TaxID=44056 {ECO:0000313|Proteomes:UP000002729};</v>
          </cell>
          <cell r="G1451" t="str">
            <v>Eukaryota</v>
          </cell>
          <cell r="H1451" t="str">
            <v xml:space="preserve"> Stramenopiles</v>
          </cell>
        </row>
        <row r="1452">
          <cell r="B1452" t="str">
            <v>F0ZGG1</v>
          </cell>
          <cell r="C1452" t="str">
            <v xml:space="preserve"> Dictyostelium purpureum (Slime mold).</v>
          </cell>
          <cell r="E1452" t="str">
            <v xml:space="preserve"> NCBI_TaxID=5786 {ECO:0000313|Proteomes:UP000001064};</v>
          </cell>
          <cell r="G1452" t="str">
            <v>Eukaryota</v>
          </cell>
          <cell r="H1452" t="str">
            <v xml:space="preserve"> Amoebozoa</v>
          </cell>
        </row>
        <row r="1453">
          <cell r="B1453" t="str">
            <v>F1A5T8</v>
          </cell>
          <cell r="C1453" t="str">
            <v xml:space="preserve"> Dictyostelium purpureum (Slime mold).</v>
          </cell>
          <cell r="E1453" t="str">
            <v xml:space="preserve"> NCBI_TaxID=5786 {ECO:0000313|Proteomes:UP000001064};</v>
          </cell>
          <cell r="G1453" t="str">
            <v>Eukaryota</v>
          </cell>
          <cell r="H1453" t="str">
            <v xml:space="preserve"> Amoebozoa</v>
          </cell>
        </row>
        <row r="1454">
          <cell r="B1454" t="str">
            <v>F1MIN1</v>
          </cell>
          <cell r="C1454" t="str">
            <v xml:space="preserve"> Bos taurus (Bovine).</v>
          </cell>
          <cell r="E1454" t="str">
            <v xml:space="preserve"> NCBI_TaxID=9913 {ECO:0000313|Ensembl:ENSBTAP00000049262, ECO:0000313|Proteomes:UP000009136};</v>
          </cell>
          <cell r="G1454" t="str">
            <v>Eukaryota</v>
          </cell>
          <cell r="H1454" t="str">
            <v xml:space="preserve"> Metazoa</v>
          </cell>
        </row>
        <row r="1455">
          <cell r="B1455" t="str">
            <v>F1N717</v>
          </cell>
          <cell r="C1455" t="str">
            <v xml:space="preserve"> Bos taurus (Bovine).</v>
          </cell>
          <cell r="E1455" t="str">
            <v xml:space="preserve"> NCBI_TaxID=9913 {ECO:0000313|Ensembl:ENSBTAP00000008222, ECO:0000313|Proteomes:UP000009136};</v>
          </cell>
          <cell r="G1455" t="str">
            <v>Eukaryota</v>
          </cell>
          <cell r="H1455" t="str">
            <v xml:space="preserve"> Metazoa</v>
          </cell>
        </row>
        <row r="1456">
          <cell r="B1456" t="str">
            <v>F1PC72</v>
          </cell>
          <cell r="C1456" t="str">
            <v xml:space="preserve"> Canis lupus familiaris (Dog) (Canis familiaris).</v>
          </cell>
          <cell r="E1456" t="str">
            <v xml:space="preserve"> NCBI_TaxID=9615 {ECO:0000313|Ensembl:ENSCAFP00000033450, ECO:0000313|Proteomes:UP000002254};</v>
          </cell>
          <cell r="G1456" t="str">
            <v>Eukaryota</v>
          </cell>
          <cell r="H1456" t="str">
            <v xml:space="preserve"> Metazoa</v>
          </cell>
        </row>
        <row r="1457">
          <cell r="B1457" t="str">
            <v>F1PRZ1</v>
          </cell>
          <cell r="C1457" t="str">
            <v xml:space="preserve"> Canis lupus familiaris (Dog) (Canis familiaris).</v>
          </cell>
          <cell r="E1457" t="str">
            <v xml:space="preserve"> NCBI_TaxID=9615 {ECO:0000313|Ensembl:ENSCAFP00000001399, ECO:0000313|Proteomes:UP000002254};</v>
          </cell>
          <cell r="G1457" t="str">
            <v>Eukaryota</v>
          </cell>
          <cell r="H1457" t="str">
            <v xml:space="preserve"> Metazoa</v>
          </cell>
        </row>
        <row r="1458">
          <cell r="B1458" t="str">
            <v>F1PWL7</v>
          </cell>
          <cell r="C1458" t="str">
            <v xml:space="preserve"> Canis lupus familiaris (Dog) (Canis familiaris).</v>
          </cell>
          <cell r="E1458" t="str">
            <v xml:space="preserve"> NCBI_TaxID=9615 {ECO:0000313|Ensembl:ENSCAFP00000006902, ECO:0000313|Proteomes:UP000002254};</v>
          </cell>
          <cell r="G1458" t="str">
            <v>Eukaryota</v>
          </cell>
          <cell r="H1458" t="str">
            <v xml:space="preserve"> Metazoa</v>
          </cell>
        </row>
        <row r="1459">
          <cell r="B1459" t="str">
            <v>F1RM44</v>
          </cell>
          <cell r="C1459" t="str">
            <v xml:space="preserve"> Sus scrofa (Pig).</v>
          </cell>
          <cell r="E1459" t="str">
            <v xml:space="preserve"> NCBI_TaxID=9823 {ECO:0000313|Ensembl:ENSSSCP00000003344, ECO:0000313|Proteomes:UP000008227};</v>
          </cell>
          <cell r="G1459" t="str">
            <v>Eukaryota</v>
          </cell>
          <cell r="H1459" t="str">
            <v xml:space="preserve"> Metazoa</v>
          </cell>
        </row>
        <row r="1460">
          <cell r="B1460" t="str">
            <v>F1S1B0</v>
          </cell>
          <cell r="C1460" t="str">
            <v xml:space="preserve"> Sus scrofa (Pig).</v>
          </cell>
          <cell r="E1460" t="str">
            <v xml:space="preserve"> NCBI_TaxID=9823 {ECO:0000313|Ensembl:ENSSSCP00000006774, ECO:0000313|Proteomes:UP000008227};</v>
          </cell>
          <cell r="G1460" t="str">
            <v>Eukaryota</v>
          </cell>
          <cell r="H1460" t="str">
            <v xml:space="preserve"> Metazoa</v>
          </cell>
        </row>
        <row r="1461">
          <cell r="B1461" t="str">
            <v>F1S2F6</v>
          </cell>
          <cell r="C1461" t="str">
            <v xml:space="preserve"> Sus scrofa (Pig).</v>
          </cell>
          <cell r="E1461" t="str">
            <v xml:space="preserve"> NCBI_TaxID=9823 {ECO:0000313|Ensembl:ENSSSCP00000011005, ECO:0000313|Proteomes:UP000008227};</v>
          </cell>
          <cell r="G1461" t="str">
            <v>Eukaryota</v>
          </cell>
          <cell r="H1461" t="str">
            <v xml:space="preserve"> Metazoa</v>
          </cell>
        </row>
        <row r="1462">
          <cell r="B1462" t="str">
            <v>F1SE26</v>
          </cell>
          <cell r="C1462" t="str">
            <v xml:space="preserve"> Sus scrofa (Pig).</v>
          </cell>
          <cell r="E1462" t="str">
            <v xml:space="preserve"> NCBI_TaxID=9823 {ECO:0000313|Ensembl:ENSSSCP00000007488, ECO:0000313|Proteomes:UP000008227};</v>
          </cell>
          <cell r="G1462" t="str">
            <v>Eukaryota</v>
          </cell>
          <cell r="H1462" t="str">
            <v xml:space="preserve"> Metazoa</v>
          </cell>
        </row>
        <row r="1463">
          <cell r="B1463" t="str">
            <v>F1SE27</v>
          </cell>
          <cell r="C1463" t="str">
            <v xml:space="preserve"> Sus scrofa (Pig).</v>
          </cell>
          <cell r="E1463" t="str">
            <v xml:space="preserve"> NCBI_TaxID=9823 {ECO:0000313|Ensembl:ENSSSCP00000007487, ECO:0000313|Proteomes:UP000008227};</v>
          </cell>
          <cell r="G1463" t="str">
            <v>Eukaryota</v>
          </cell>
          <cell r="H1463" t="str">
            <v xml:space="preserve"> Metazoa</v>
          </cell>
        </row>
        <row r="1464">
          <cell r="B1464" t="str">
            <v>F2CUF1</v>
          </cell>
          <cell r="C1464" t="str">
            <v xml:space="preserve"> Hordeum vulgare subsp. vulgare (Domesticated barley).</v>
          </cell>
          <cell r="E1464" t="str">
            <v xml:space="preserve"> NCBI_TaxID=112509 {ECO:0000313|EMBL:BAJ86472.1};</v>
          </cell>
          <cell r="G1464" t="str">
            <v>Eukaryota</v>
          </cell>
          <cell r="H1464" t="str">
            <v xml:space="preserve"> Viridiplantae</v>
          </cell>
        </row>
        <row r="1465">
          <cell r="B1465" t="str">
            <v>F2D043</v>
          </cell>
          <cell r="C1465" t="str">
            <v xml:space="preserve"> Hordeum vulgare subsp. vulgare (Domesticated barley).</v>
          </cell>
          <cell r="E1465" t="str">
            <v xml:space="preserve"> NCBI_TaxID=112509 {ECO:0000313|EMBL:BAJ88464.1};</v>
          </cell>
          <cell r="G1465" t="str">
            <v>Eukaryota</v>
          </cell>
          <cell r="H1465" t="str">
            <v xml:space="preserve"> Viridiplantae</v>
          </cell>
        </row>
        <row r="1466">
          <cell r="B1466" t="str">
            <v>F2D8E6</v>
          </cell>
          <cell r="C1466" t="str">
            <v xml:space="preserve"> Hordeum vulgare subsp. vulgare (Domesticated barley).</v>
          </cell>
          <cell r="E1466" t="str">
            <v xml:space="preserve"> NCBI_TaxID=112509 {ECO:0000313|EMBL:BAJ91367.1};</v>
          </cell>
          <cell r="G1466" t="str">
            <v>Eukaryota</v>
          </cell>
          <cell r="H1466" t="str">
            <v xml:space="preserve"> Viridiplantae</v>
          </cell>
        </row>
        <row r="1467">
          <cell r="B1467" t="str">
            <v>F2PUZ2</v>
          </cell>
          <cell r="C1467" t="str">
            <v xml:space="preserve"> Trichophyton equinum (strain ATCC MYA-4606 / CBS 127.97) (Horse ringworm fungus).</v>
          </cell>
          <cell r="E1467" t="str">
            <v xml:space="preserve"> NCBI_TaxID=559882 {ECO:0000313|Proteomes:UP000009169};</v>
          </cell>
          <cell r="G1467" t="str">
            <v>Eukaryota</v>
          </cell>
          <cell r="H1467" t="str">
            <v xml:space="preserve"> Fungi</v>
          </cell>
        </row>
        <row r="1468">
          <cell r="B1468" t="str">
            <v>F2Q1V9</v>
          </cell>
          <cell r="C1468" t="str">
            <v xml:space="preserve"> Trichophyton equinum (strain ATCC MYA-4606 / CBS 127.97) (Horse ringworm fungus).</v>
          </cell>
          <cell r="E1468" t="str">
            <v xml:space="preserve"> NCBI_TaxID=559882 {ECO:0000313|Proteomes:UP000009169};</v>
          </cell>
          <cell r="G1468" t="str">
            <v>Eukaryota</v>
          </cell>
          <cell r="H1468" t="str">
            <v xml:space="preserve"> Fungi</v>
          </cell>
        </row>
        <row r="1469">
          <cell r="B1469" t="str">
            <v>F2SNT4</v>
          </cell>
          <cell r="C1469" t="str">
            <v xml:space="preserve"> Trichophyton rubrum (strain ATCC MYA-4607 / CBS 118892) (Athlete's foot fungus).</v>
          </cell>
          <cell r="E1469" t="str">
            <v xml:space="preserve"> NCBI_TaxID=559305 {ECO:0000313|EMBL:EGD88345.2, ECO:0000313|Proteomes:UP000008864};</v>
          </cell>
          <cell r="G1469" t="str">
            <v>Eukaryota</v>
          </cell>
          <cell r="H1469" t="str">
            <v xml:space="preserve"> Fungi</v>
          </cell>
        </row>
        <row r="1470">
          <cell r="B1470" t="str">
            <v>F2STV4</v>
          </cell>
          <cell r="C1470" t="str">
            <v xml:space="preserve"> Trichophyton rubrum (strain ATCC MYA-4607 / CBS 118892) (Athlete's foot fungus).</v>
          </cell>
          <cell r="E1470" t="str">
            <v xml:space="preserve"> NCBI_TaxID=559305 {ECO:0000313|EMBL:EGD90193.1, ECO:0000313|Proteomes:UP000008864};</v>
          </cell>
          <cell r="G1470" t="str">
            <v>Eukaryota</v>
          </cell>
          <cell r="H1470" t="str">
            <v xml:space="preserve"> Fungi</v>
          </cell>
        </row>
        <row r="1471">
          <cell r="B1471" t="str">
            <v>F2UL80</v>
          </cell>
          <cell r="C1471" t="str">
            <v xml:space="preserve"> Salpingoeca rosetta (strain ATCC 50818 / BSB-021).</v>
          </cell>
          <cell r="E1471" t="str">
            <v xml:space="preserve"> NCBI_TaxID=946362 {ECO:0000313|Proteomes:UP000007799};</v>
          </cell>
          <cell r="G1471" t="str">
            <v>Eukaryota</v>
          </cell>
          <cell r="H1471" t="str">
            <v xml:space="preserve"> Choanoflagellida</v>
          </cell>
        </row>
        <row r="1472">
          <cell r="B1472" t="str">
            <v>F2UP73</v>
          </cell>
          <cell r="C1472" t="str">
            <v xml:space="preserve"> Salpingoeca rosetta (strain ATCC 50818 / BSB-021).</v>
          </cell>
          <cell r="E1472" t="str">
            <v xml:space="preserve"> NCBI_TaxID=946362 {ECO:0000313|Proteomes:UP000007799};</v>
          </cell>
          <cell r="G1472" t="str">
            <v>Eukaryota</v>
          </cell>
          <cell r="H1472" t="str">
            <v xml:space="preserve"> Choanoflagellida</v>
          </cell>
        </row>
        <row r="1473">
          <cell r="B1473" t="str">
            <v>F2Z471</v>
          </cell>
          <cell r="C1473" t="str">
            <v xml:space="preserve"> Mus musculus (Mouse).</v>
          </cell>
          <cell r="E1473" t="str">
            <v xml:space="preserve"> NCBI_TaxID=10090 {ECO:0000313|Ensembl:ENSMUSP00000116919, ECO:0000313|Proteomes:UP000000589};</v>
          </cell>
          <cell r="G1473" t="str">
            <v>Eukaryota</v>
          </cell>
          <cell r="H1473" t="str">
            <v xml:space="preserve"> Metazoa</v>
          </cell>
        </row>
        <row r="1474">
          <cell r="B1474" t="str">
            <v>F4IZ90</v>
          </cell>
          <cell r="C1474" t="str">
            <v xml:space="preserve"> Arabidopsis thaliana (Mouse-ear cress).</v>
          </cell>
          <cell r="E1474" t="str">
            <v xml:space="preserve"> NCBI_TaxID=3702 {ECO:0000313|EMBL:AEE78607.1, ECO:0000313|Proteomes:UP000006548};</v>
          </cell>
          <cell r="G1474" t="str">
            <v>Eukaryota</v>
          </cell>
          <cell r="H1474" t="str">
            <v xml:space="preserve"> Viridiplantae</v>
          </cell>
        </row>
        <row r="1475">
          <cell r="B1475" t="str">
            <v>F4K3R8</v>
          </cell>
          <cell r="C1475" t="str">
            <v xml:space="preserve"> Arabidopsis thaliana (Mouse-ear cress).</v>
          </cell>
          <cell r="E1475" t="str">
            <v xml:space="preserve"> NCBI_TaxID=3702 {ECO:0000313|EMBL:AED98353.1, ECO:0000313|Proteomes:UP000006548};</v>
          </cell>
          <cell r="G1475" t="str">
            <v>Eukaryota</v>
          </cell>
          <cell r="H1475" t="str">
            <v xml:space="preserve"> Viridiplantae</v>
          </cell>
        </row>
        <row r="1476">
          <cell r="B1476" t="str">
            <v>F4P111</v>
          </cell>
          <cell r="C1476" t="str">
            <v xml:space="preserve"> Batrachochytrium dendrobatidis (strain JAM81 / FGSC 10211) (Frog chytrid fungus).</v>
          </cell>
          <cell r="E1476" t="str">
            <v xml:space="preserve"> NCBI_TaxID=684364 {ECO:0000313|Proteomes:UP000007241};</v>
          </cell>
          <cell r="G1476" t="str">
            <v>Eukaryota</v>
          </cell>
          <cell r="H1476" t="str">
            <v xml:space="preserve"> Fungi</v>
          </cell>
        </row>
        <row r="1477">
          <cell r="B1477" t="str">
            <v>F4P9G0</v>
          </cell>
          <cell r="C1477" t="str">
            <v xml:space="preserve"> Batrachochytrium dendrobatidis (strain JAM81 / FGSC 10211) (Frog chytrid fungus).</v>
          </cell>
          <cell r="E1477" t="str">
            <v xml:space="preserve"> NCBI_TaxID=684364 {ECO:0000313|Proteomes:UP000007241};</v>
          </cell>
          <cell r="G1477" t="str">
            <v>Eukaryota</v>
          </cell>
          <cell r="H1477" t="str">
            <v xml:space="preserve"> Fungi</v>
          </cell>
        </row>
        <row r="1478">
          <cell r="B1478" t="str">
            <v>F4PLF5</v>
          </cell>
          <cell r="C1478" t="str">
            <v xml:space="preserve"> Cavenderia fasciculata (strain SH3) (Slime mold) (Dictyostelium fasciculatum).</v>
          </cell>
          <cell r="E1478" t="str">
            <v xml:space="preserve"> NCBI_TaxID=1054147 {ECO:0000313|Proteomes:UP000007797};</v>
          </cell>
          <cell r="G1478" t="str">
            <v>Eukaryota</v>
          </cell>
          <cell r="H1478" t="str">
            <v xml:space="preserve"> Amoebozoa</v>
          </cell>
        </row>
        <row r="1479">
          <cell r="B1479" t="str">
            <v>F4PN91</v>
          </cell>
          <cell r="C1479" t="str">
            <v xml:space="preserve"> Cavenderia fasciculata (strain SH3) (Slime mold) (Dictyostelium fasciculatum).</v>
          </cell>
          <cell r="E1479" t="str">
            <v xml:space="preserve"> NCBI_TaxID=1054147 {ECO:0000313|Proteomes:UP000007797};</v>
          </cell>
          <cell r="G1479" t="str">
            <v>Eukaryota</v>
          </cell>
          <cell r="H1479" t="str">
            <v xml:space="preserve"> Amoebozoa</v>
          </cell>
        </row>
        <row r="1480">
          <cell r="B1480" t="str">
            <v>F4Q893</v>
          </cell>
          <cell r="C1480" t="str">
            <v xml:space="preserve"> Cavenderia fasciculata (strain SH3) (Slime mold) (Dictyostelium fasciculatum).</v>
          </cell>
          <cell r="E1480" t="str">
            <v xml:space="preserve"> NCBI_TaxID=1054147 {ECO:0000313|Proteomes:UP000007797};</v>
          </cell>
          <cell r="G1480" t="str">
            <v>Eukaryota</v>
          </cell>
          <cell r="H1480" t="str">
            <v xml:space="preserve"> Amoebozoa</v>
          </cell>
        </row>
        <row r="1481">
          <cell r="B1481" t="str">
            <v>F4RK22</v>
          </cell>
          <cell r="C1481" t="str">
            <v xml:space="preserve"> Melampsora larici-populina (strain 98AG31 / pathotype 3-4-7) (Poplar leaf rust fungus).</v>
          </cell>
          <cell r="E1481" t="str">
            <v xml:space="preserve"> NCBI_TaxID=747676 {ECO:0000313|Proteomes:UP000001072};</v>
          </cell>
          <cell r="G1481" t="str">
            <v>Eukaryota</v>
          </cell>
          <cell r="H1481" t="str">
            <v xml:space="preserve"> Fungi</v>
          </cell>
        </row>
        <row r="1482">
          <cell r="B1482" t="str">
            <v>F4S3L3</v>
          </cell>
          <cell r="C1482" t="str">
            <v xml:space="preserve"> Melampsora larici-populina (strain 98AG31 / pathotype 3-4-7) (Poplar leaf rust fungus).</v>
          </cell>
          <cell r="E1482" t="str">
            <v xml:space="preserve"> NCBI_TaxID=747676 {ECO:0000313|Proteomes:UP000001072};</v>
          </cell>
          <cell r="G1482" t="str">
            <v>Eukaryota</v>
          </cell>
          <cell r="H1482" t="str">
            <v xml:space="preserve"> Fungi</v>
          </cell>
        </row>
        <row r="1483">
          <cell r="B1483" t="str">
            <v>F4WB21</v>
          </cell>
          <cell r="C1483" t="str">
            <v xml:space="preserve"> Acromyrmex echinatior (Panamanian leafcutter ant) (Acromyrmex octospinosus echinatior).</v>
          </cell>
          <cell r="E1483" t="str">
            <v xml:space="preserve"> NCBI_TaxID=103372 {ECO:0000313|Proteomes:UP000007755};</v>
          </cell>
          <cell r="G1483" t="str">
            <v>Eukaryota</v>
          </cell>
          <cell r="H1483" t="str">
            <v xml:space="preserve"> Metazoa</v>
          </cell>
        </row>
        <row r="1484">
          <cell r="B1484" t="str">
            <v>F4WCX5</v>
          </cell>
          <cell r="C1484" t="str">
            <v xml:space="preserve"> Acromyrmex echinatior (Panamanian leafcutter ant) (Acromyrmex octospinosus echinatior).</v>
          </cell>
          <cell r="E1484" t="str">
            <v xml:space="preserve"> NCBI_TaxID=103372 {ECO:0000313|Proteomes:UP000007755};</v>
          </cell>
          <cell r="G1484" t="str">
            <v>Eukaryota</v>
          </cell>
          <cell r="H1484" t="str">
            <v xml:space="preserve"> Metazoa</v>
          </cell>
        </row>
        <row r="1485">
          <cell r="B1485" t="str">
            <v>F4X3N7</v>
          </cell>
          <cell r="C1485" t="str">
            <v xml:space="preserve"> Acromyrmex echinatior (Panamanian leafcutter ant) (Acromyrmex octospinosus echinatior).</v>
          </cell>
          <cell r="E1485" t="str">
            <v xml:space="preserve"> NCBI_TaxID=103372 {ECO:0000313|Proteomes:UP000007755};</v>
          </cell>
          <cell r="G1485" t="str">
            <v>Eukaryota</v>
          </cell>
          <cell r="H1485" t="str">
            <v xml:space="preserve"> Metazoa</v>
          </cell>
        </row>
        <row r="1486">
          <cell r="B1486" t="str">
            <v>F4X7U5</v>
          </cell>
          <cell r="C1486" t="str">
            <v xml:space="preserve"> Acromyrmex echinatior (Panamanian leafcutter ant) (Acromyrmex octospinosus echinatior).</v>
          </cell>
          <cell r="E1486" t="str">
            <v xml:space="preserve"> NCBI_TaxID=103372 {ECO:0000313|Proteomes:UP000007755};</v>
          </cell>
          <cell r="G1486" t="str">
            <v>Eukaryota</v>
          </cell>
          <cell r="H1486" t="str">
            <v xml:space="preserve"> Metazoa</v>
          </cell>
        </row>
        <row r="1487">
          <cell r="B1487" t="str">
            <v>F6HPF2</v>
          </cell>
          <cell r="C1487" t="str">
            <v xml:space="preserve"> Vitis vinifera (Grape).</v>
          </cell>
          <cell r="E1487" t="str">
            <v xml:space="preserve"> NCBI_TaxID=29760 {ECO:0000313|Proteomes:UP000009183};</v>
          </cell>
          <cell r="G1487" t="str">
            <v>Eukaryota</v>
          </cell>
          <cell r="H1487" t="str">
            <v xml:space="preserve"> Viridiplantae</v>
          </cell>
        </row>
        <row r="1488">
          <cell r="B1488" t="str">
            <v>F6HST0</v>
          </cell>
          <cell r="C1488" t="str">
            <v xml:space="preserve"> Vitis vinifera (Grape).</v>
          </cell>
          <cell r="E1488" t="str">
            <v xml:space="preserve"> NCBI_TaxID=29760 {ECO:0000313|Proteomes:UP000009183};</v>
          </cell>
          <cell r="G1488" t="str">
            <v>Eukaryota</v>
          </cell>
          <cell r="H1488" t="str">
            <v xml:space="preserve"> Viridiplantae</v>
          </cell>
        </row>
        <row r="1489">
          <cell r="B1489" t="str">
            <v>F6PQT9</v>
          </cell>
          <cell r="C1489" t="str">
            <v xml:space="preserve"> Equus caballus (Horse).</v>
          </cell>
          <cell r="E1489" t="str">
            <v xml:space="preserve"> NCBI_TaxID=9796 {ECO:0000313|Ensembl:ENSECAP00000010473, ECO:0000313|Proteomes:UP000002281};</v>
          </cell>
          <cell r="G1489" t="str">
            <v>Eukaryota</v>
          </cell>
          <cell r="H1489" t="str">
            <v xml:space="preserve"> Metazoa</v>
          </cell>
        </row>
        <row r="1490">
          <cell r="B1490" t="str">
            <v>F6QN79</v>
          </cell>
          <cell r="C1490" t="str">
            <v xml:space="preserve"> Ornithorhynchus anatinus (Duckbill platypus).</v>
          </cell>
          <cell r="E1490" t="str">
            <v xml:space="preserve"> NCBI_TaxID=9258 {ECO:0000313|Ensembl:ENSOANP00000009409, ECO:0000313|Proteomes:UP000002279};</v>
          </cell>
          <cell r="G1490" t="str">
            <v>Eukaryota</v>
          </cell>
          <cell r="H1490" t="str">
            <v xml:space="preserve"> Metazoa</v>
          </cell>
        </row>
        <row r="1491">
          <cell r="B1491" t="str">
            <v>F6R080</v>
          </cell>
          <cell r="C1491" t="str">
            <v xml:space="preserve"> Monodelphis domestica (Gray short-tailed opossum).</v>
          </cell>
          <cell r="E1491" t="str">
            <v xml:space="preserve"> NCBI_TaxID=13616 {ECO:0000313|Ensembl:ENSMODP00000026085, ECO:0000313|Proteomes:UP000002280};</v>
          </cell>
          <cell r="G1491" t="str">
            <v>Eukaryota</v>
          </cell>
          <cell r="H1491" t="str">
            <v xml:space="preserve"> Metazoa</v>
          </cell>
        </row>
        <row r="1492">
          <cell r="B1492" t="str">
            <v>F6SFA8</v>
          </cell>
          <cell r="C1492" t="str">
            <v xml:space="preserve"> Equus caballus (Horse).</v>
          </cell>
          <cell r="E1492" t="str">
            <v xml:space="preserve"> NCBI_TaxID=9796 {ECO:0000313|Ensembl:ENSECAP00000008473, ECO:0000313|Proteomes:UP000002281};</v>
          </cell>
          <cell r="G1492" t="str">
            <v>Eukaryota</v>
          </cell>
          <cell r="H1492" t="str">
            <v xml:space="preserve"> Metazoa</v>
          </cell>
        </row>
        <row r="1493">
          <cell r="B1493" t="str">
            <v>F6SH73</v>
          </cell>
          <cell r="C1493" t="str">
            <v xml:space="preserve"> Xenopus tropicalis (Western clawed frog) (Silurana tropicalis).</v>
          </cell>
          <cell r="E1493" t="str">
            <v xml:space="preserve"> NCBI_TaxID=8364 {ECO:0000313|Ensembl:ENSXETP00000021720, ECO:0000313|Proteomes:UP000008143};</v>
          </cell>
          <cell r="G1493" t="str">
            <v>Eukaryota</v>
          </cell>
          <cell r="H1493" t="str">
            <v xml:space="preserve"> Metazoa</v>
          </cell>
        </row>
        <row r="1494">
          <cell r="B1494" t="str">
            <v>F6TLU0</v>
          </cell>
          <cell r="C1494" t="str">
            <v xml:space="preserve"> Equus caballus (Horse).</v>
          </cell>
          <cell r="E1494" t="str">
            <v xml:space="preserve"> NCBI_TaxID=9796 {ECO:0000313|Ensembl:ENSECAP00000013147, ECO:0000313|Proteomes:UP000002281};</v>
          </cell>
          <cell r="G1494" t="str">
            <v>Eukaryota</v>
          </cell>
          <cell r="H1494" t="str">
            <v xml:space="preserve"> Metazoa</v>
          </cell>
        </row>
        <row r="1495">
          <cell r="B1495" t="str">
            <v>F6UMI4</v>
          </cell>
          <cell r="C1495" t="str">
            <v xml:space="preserve"> Canis lupus familiaris (Dog) (Canis familiaris).</v>
          </cell>
          <cell r="E1495" t="str">
            <v xml:space="preserve"> NCBI_TaxID=9615 {ECO:0000313|Ensembl:ENSCAFP00000032256, ECO:0000313|Proteomes:UP000002254};</v>
          </cell>
          <cell r="G1495" t="str">
            <v>Eukaryota</v>
          </cell>
          <cell r="H1495" t="str">
            <v xml:space="preserve"> Metazoa</v>
          </cell>
        </row>
        <row r="1496">
          <cell r="B1496" t="str">
            <v>F6UN69</v>
          </cell>
          <cell r="C1496" t="str">
            <v xml:space="preserve"> Monodelphis domestica (Gray short-tailed opossum).</v>
          </cell>
          <cell r="E1496" t="str">
            <v xml:space="preserve"> NCBI_TaxID=13616 {ECO:0000313|Ensembl:ENSMODP00000017701, ECO:0000313|Proteomes:UP000002280};</v>
          </cell>
          <cell r="G1496" t="str">
            <v>Eukaryota</v>
          </cell>
          <cell r="H1496" t="str">
            <v xml:space="preserve"> Metazoa</v>
          </cell>
        </row>
        <row r="1497">
          <cell r="B1497" t="str">
            <v>F6V8B8</v>
          </cell>
          <cell r="C1497" t="str">
            <v xml:space="preserve"> Xenopus tropicalis (Western clawed frog) (Silurana tropicalis).</v>
          </cell>
          <cell r="E1497" t="str">
            <v xml:space="preserve"> NCBI_TaxID=8364 {ECO:0000313|Ensembl:ENSXETP00000041847, ECO:0000313|Proteomes:UP000008143};</v>
          </cell>
          <cell r="G1497" t="str">
            <v>Eukaryota</v>
          </cell>
          <cell r="H1497" t="str">
            <v xml:space="preserve"> Metazoa</v>
          </cell>
        </row>
        <row r="1498">
          <cell r="B1498" t="str">
            <v>F6VI43</v>
          </cell>
          <cell r="C1498" t="str">
            <v xml:space="preserve"> Monodelphis domestica (Gray short-tailed opossum).</v>
          </cell>
          <cell r="E1498" t="str">
            <v xml:space="preserve"> NCBI_TaxID=13616 {ECO:0000313|Ensembl:ENSMODP00000019378, ECO:0000313|Proteomes:UP000002280};</v>
          </cell>
          <cell r="G1498" t="str">
            <v>Eukaryota</v>
          </cell>
          <cell r="H1498" t="str">
            <v xml:space="preserve"> Metazoa</v>
          </cell>
        </row>
        <row r="1499">
          <cell r="B1499" t="str">
            <v>F6VP76</v>
          </cell>
          <cell r="C1499" t="str">
            <v xml:space="preserve"> Ornithorhynchus anatinus (Duckbill platypus).</v>
          </cell>
          <cell r="E1499" t="str">
            <v xml:space="preserve"> NCBI_TaxID=9258 {ECO:0000313|Ensembl:ENSOANP00000010042, ECO:0000313|Proteomes:UP000002279};</v>
          </cell>
          <cell r="G1499" t="str">
            <v>Eukaryota</v>
          </cell>
          <cell r="H1499" t="str">
            <v xml:space="preserve"> Metazoa</v>
          </cell>
        </row>
        <row r="1500">
          <cell r="B1500" t="str">
            <v>F6W8K1</v>
          </cell>
          <cell r="C1500" t="str">
            <v xml:space="preserve"> Callithrix jacchus (White-tufted-ear marmoset).</v>
          </cell>
          <cell r="E1500" t="str">
            <v xml:space="preserve"> NCBI_TaxID=9483 {ECO:0000313|Ensembl:ENSCJAP00000042730, ECO:0000313|Proteomes:UP000008225};</v>
          </cell>
          <cell r="G1500" t="str">
            <v>Eukaryota</v>
          </cell>
          <cell r="H1500" t="str">
            <v xml:space="preserve"> Metazoa</v>
          </cell>
        </row>
        <row r="1501">
          <cell r="B1501" t="str">
            <v>A0A1W2WI90</v>
          </cell>
          <cell r="C1501" t="str">
            <v xml:space="preserve"> Ciona intestinalis (Transparent sea squirt) (Ascidia intestinalis).</v>
          </cell>
          <cell r="E1501" t="str">
            <v xml:space="preserve"> NCBI_TaxID=7719 {ECO:0000313|RefSeq:XP_002131395.1};</v>
          </cell>
          <cell r="G1501" t="str">
            <v>Eukaryota</v>
          </cell>
          <cell r="H1501" t="str">
            <v xml:space="preserve"> Metazoa</v>
          </cell>
        </row>
        <row r="1502">
          <cell r="B1502" t="str">
            <v>F6WTW1</v>
          </cell>
          <cell r="C1502" t="str">
            <v xml:space="preserve"> Macaca mulatta (Rhesus macaque).</v>
          </cell>
          <cell r="E1502" t="str">
            <v xml:space="preserve"> NCBI_TaxID=9544 {ECO:0000313|Ensembl:ENSMMUP00000026578, ECO:0000313|Proteomes:UP000006718};</v>
          </cell>
          <cell r="G1502" t="str">
            <v>Eukaryota</v>
          </cell>
          <cell r="H1502" t="str">
            <v xml:space="preserve"> Metazoa</v>
          </cell>
        </row>
        <row r="1503">
          <cell r="B1503" t="str">
            <v>F6X7V2</v>
          </cell>
          <cell r="C1503" t="str">
            <v xml:space="preserve"> Ornithorhynchus anatinus (Duckbill platypus).</v>
          </cell>
          <cell r="E1503" t="str">
            <v xml:space="preserve"> NCBI_TaxID=9258 {ECO:0000313|Ensembl:ENSOANP00000022809, ECO:0000313|Proteomes:UP000002279};</v>
          </cell>
          <cell r="G1503" t="str">
            <v>Eukaryota</v>
          </cell>
          <cell r="H1503" t="str">
            <v xml:space="preserve"> Metazoa</v>
          </cell>
        </row>
        <row r="1504">
          <cell r="B1504" t="str">
            <v>F6YA02</v>
          </cell>
          <cell r="C1504" t="str">
            <v xml:space="preserve"> Ciona intestinalis (Transparent sea squirt) (Ascidia intestinalis).</v>
          </cell>
          <cell r="E1504" t="str">
            <v xml:space="preserve"> NCBI_TaxID=7719 {ECO:0000313|Ensembl:ENSCINP00000014192, ECO:0000313|Proteomes:UP000008144};</v>
          </cell>
          <cell r="G1504" t="str">
            <v>Eukaryota</v>
          </cell>
          <cell r="H1504" t="str">
            <v xml:space="preserve"> Metazoa</v>
          </cell>
        </row>
        <row r="1505">
          <cell r="B1505" t="str">
            <v>F6YQC5</v>
          </cell>
          <cell r="C1505" t="str">
            <v xml:space="preserve"> Monodelphis domestica (Gray short-tailed opossum).</v>
          </cell>
          <cell r="E1505" t="str">
            <v xml:space="preserve"> NCBI_TaxID=13616 {ECO:0000313|Ensembl:ENSMODP00000006292, ECO:0000313|Proteomes:UP000002280};</v>
          </cell>
          <cell r="G1505" t="str">
            <v>Eukaryota</v>
          </cell>
          <cell r="H1505" t="str">
            <v xml:space="preserve"> Metazoa</v>
          </cell>
        </row>
        <row r="1506">
          <cell r="B1506" t="str">
            <v>F6YUM2</v>
          </cell>
          <cell r="C1506" t="str">
            <v xml:space="preserve"> Callithrix jacchus (White-tufted-ear marmoset).</v>
          </cell>
          <cell r="E1506" t="str">
            <v xml:space="preserve"> NCBI_TaxID=9483 {ECO:0000313|Ensembl:ENSCJAP00000049869, ECO:0000313|Proteomes:UP000008225};</v>
          </cell>
          <cell r="G1506" t="str">
            <v>Eukaryota</v>
          </cell>
          <cell r="H1506" t="str">
            <v xml:space="preserve"> Metazoa</v>
          </cell>
        </row>
        <row r="1507">
          <cell r="B1507" t="str">
            <v>F6ZE82</v>
          </cell>
          <cell r="C1507" t="str">
            <v xml:space="preserve"> Ornithorhynchus anatinus (Duckbill platypus).</v>
          </cell>
          <cell r="E1507" t="str">
            <v xml:space="preserve"> NCBI_TaxID=9258 {ECO:0000313|Ensembl:ENSOANP00000001108, ECO:0000313|Proteomes:UP000002279};</v>
          </cell>
          <cell r="G1507" t="str">
            <v>Eukaryota</v>
          </cell>
          <cell r="H1507" t="str">
            <v xml:space="preserve"> Metazoa</v>
          </cell>
        </row>
        <row r="1508">
          <cell r="B1508" t="str">
            <v>F6ZE92</v>
          </cell>
          <cell r="C1508" t="str">
            <v xml:space="preserve"> Ornithorhynchus anatinus (Duckbill platypus).</v>
          </cell>
          <cell r="E1508" t="str">
            <v xml:space="preserve"> NCBI_TaxID=9258 {ECO:0000313|Ensembl:ENSOANP00000001107, ECO:0000313|Proteomes:UP000002279};</v>
          </cell>
          <cell r="G1508" t="str">
            <v>Eukaryota</v>
          </cell>
          <cell r="H1508" t="str">
            <v xml:space="preserve"> Metazoa</v>
          </cell>
        </row>
        <row r="1509">
          <cell r="B1509" t="str">
            <v>F6ZF57</v>
          </cell>
          <cell r="C1509" t="str">
            <v xml:space="preserve"> Callithrix jacchus (White-tufted-ear marmoset).</v>
          </cell>
          <cell r="E1509" t="str">
            <v xml:space="preserve"> NCBI_TaxID=9483 {ECO:0000313|Ensembl:ENSCJAP00000013547, ECO:0000313|Proteomes:UP000008225};</v>
          </cell>
          <cell r="G1509" t="str">
            <v>Eukaryota</v>
          </cell>
          <cell r="H1509" t="str">
            <v xml:space="preserve"> Metazoa</v>
          </cell>
        </row>
        <row r="1510">
          <cell r="B1510" t="str">
            <v>F6ZQY1</v>
          </cell>
          <cell r="C1510" t="str">
            <v xml:space="preserve"> Equus caballus (Horse).</v>
          </cell>
          <cell r="E1510" t="str">
            <v xml:space="preserve"> NCBI_TaxID=9796 {ECO:0000313|Ensembl:ENSECAP00000011981, ECO:0000313|Proteomes:UP000002281};</v>
          </cell>
          <cell r="G1510" t="str">
            <v>Eukaryota</v>
          </cell>
          <cell r="H1510" t="str">
            <v xml:space="preserve"> Metazoa</v>
          </cell>
        </row>
        <row r="1511">
          <cell r="B1511" t="str">
            <v>F7A2F1</v>
          </cell>
          <cell r="C1511" t="str">
            <v xml:space="preserve"> Xenopus tropicalis (Western clawed frog) (Silurana tropicalis).</v>
          </cell>
          <cell r="E1511" t="str">
            <v xml:space="preserve"> NCBI_TaxID=8364 {ECO:0000313|Ensembl:ENSXETP00000036613, ECO:0000313|Proteomes:UP000008143};</v>
          </cell>
          <cell r="G1511" t="str">
            <v>Eukaryota</v>
          </cell>
          <cell r="H1511" t="str">
            <v xml:space="preserve"> Metazoa</v>
          </cell>
        </row>
        <row r="1512">
          <cell r="B1512" t="str">
            <v>F7A7G7</v>
          </cell>
          <cell r="C1512" t="str">
            <v xml:space="preserve"> Monodelphis domestica (Gray short-tailed opossum).</v>
          </cell>
          <cell r="E1512" t="str">
            <v xml:space="preserve"> NCBI_TaxID=13616 {ECO:0000313|Ensembl:ENSMODP00000001069, ECO:0000313|Proteomes:UP000002280};</v>
          </cell>
          <cell r="G1512" t="str">
            <v>Eukaryota</v>
          </cell>
          <cell r="H1512" t="str">
            <v xml:space="preserve"> Metazoa</v>
          </cell>
        </row>
        <row r="1513">
          <cell r="B1513" t="str">
            <v>F7AKB9</v>
          </cell>
          <cell r="C1513" t="str">
            <v xml:space="preserve"> Callithrix jacchus (White-tufted-ear marmoset).</v>
          </cell>
          <cell r="E1513" t="str">
            <v xml:space="preserve"> NCBI_TaxID=9483 {ECO:0000313|Ensembl:ENSCJAP00000025004, ECO:0000313|Proteomes:UP000008225};</v>
          </cell>
          <cell r="G1513" t="str">
            <v>Eukaryota</v>
          </cell>
          <cell r="H1513" t="str">
            <v xml:space="preserve"> Metazoa</v>
          </cell>
        </row>
        <row r="1514">
          <cell r="B1514" t="str">
            <v>F7BSK1</v>
          </cell>
          <cell r="C1514" t="str">
            <v xml:space="preserve"> Macaca mulatta (Rhesus macaque).</v>
          </cell>
          <cell r="E1514" t="str">
            <v xml:space="preserve"> NCBI_TaxID=9544 {ECO:0000313|Ensembl:ENSMMUP00000018785, ECO:0000313|Proteomes:UP000006718};</v>
          </cell>
          <cell r="G1514" t="str">
            <v>Eukaryota</v>
          </cell>
          <cell r="H1514" t="str">
            <v xml:space="preserve"> Metazoa</v>
          </cell>
        </row>
        <row r="1515">
          <cell r="B1515" t="str">
            <v>F7CU11</v>
          </cell>
          <cell r="C1515" t="str">
            <v xml:space="preserve"> Xenopus tropicalis (Western clawed frog) (Silurana tropicalis).</v>
          </cell>
          <cell r="E1515" t="str">
            <v xml:space="preserve"> NCBI_TaxID=8364 {ECO:0000313|Ensembl:ENSXETP00000063499, ECO:0000313|Proteomes:UP000008143};</v>
          </cell>
          <cell r="G1515" t="str">
            <v>Eukaryota</v>
          </cell>
          <cell r="H1515" t="str">
            <v xml:space="preserve"> Metazoa</v>
          </cell>
        </row>
        <row r="1516">
          <cell r="B1516" t="str">
            <v>F7CUB5</v>
          </cell>
          <cell r="C1516" t="str">
            <v xml:space="preserve"> Monodelphis domestica (Gray short-tailed opossum).</v>
          </cell>
          <cell r="E1516" t="str">
            <v xml:space="preserve"> NCBI_TaxID=13616 {ECO:0000313|Ensembl:ENSMODP00000011031, ECO:0000313|Proteomes:UP000002280};</v>
          </cell>
          <cell r="G1516" t="str">
            <v>Eukaryota</v>
          </cell>
          <cell r="H1516" t="str">
            <v xml:space="preserve"> Metazoa</v>
          </cell>
        </row>
        <row r="1517">
          <cell r="B1517" t="str">
            <v>F7DT77</v>
          </cell>
          <cell r="C1517" t="str">
            <v xml:space="preserve"> Equus caballus (Horse).</v>
          </cell>
          <cell r="E1517" t="str">
            <v xml:space="preserve"> NCBI_TaxID=9796 {ECO:0000313|Ensembl:ENSECAP00000000534, ECO:0000313|Proteomes:UP000002281};</v>
          </cell>
          <cell r="G1517" t="str">
            <v>Eukaryota</v>
          </cell>
          <cell r="H1517" t="str">
            <v xml:space="preserve"> Metazoa</v>
          </cell>
        </row>
        <row r="1518">
          <cell r="B1518" t="str">
            <v>F7EV45</v>
          </cell>
          <cell r="C1518" t="str">
            <v xml:space="preserve"> Macaca mulatta (Rhesus macaque).</v>
          </cell>
          <cell r="E1518" t="str">
            <v xml:space="preserve"> NCBI_TaxID=9544 {ECO:0000313|Ensembl:ENSMMUP00000011398, ECO:0000313|Proteomes:UP000006718};</v>
          </cell>
          <cell r="G1518" t="str">
            <v>Eukaryota</v>
          </cell>
          <cell r="H1518" t="str">
            <v xml:space="preserve"> Metazoa</v>
          </cell>
        </row>
        <row r="1519">
          <cell r="B1519" t="str">
            <v>F7F8X7</v>
          </cell>
          <cell r="C1519" t="str">
            <v xml:space="preserve"> Callithrix jacchus (White-tufted-ear marmoset).</v>
          </cell>
          <cell r="E1519" t="str">
            <v xml:space="preserve"> NCBI_TaxID=9483 {ECO:0000313|Ensembl:ENSCJAP00000050873, ECO:0000313|Proteomes:UP000008225};</v>
          </cell>
          <cell r="G1519" t="str">
            <v>Eukaryota</v>
          </cell>
          <cell r="H1519" t="str">
            <v xml:space="preserve"> Metazoa</v>
          </cell>
        </row>
        <row r="1520">
          <cell r="B1520" t="str">
            <v>F7FAL9</v>
          </cell>
          <cell r="C1520" t="str">
            <v xml:space="preserve"> Ornithorhynchus anatinus (Duckbill platypus).</v>
          </cell>
          <cell r="E1520" t="str">
            <v xml:space="preserve"> NCBI_TaxID=9258 {ECO:0000313|Ensembl:ENSOANP00000021283, ECO:0000313|Proteomes:UP000002279};</v>
          </cell>
          <cell r="G1520" t="str">
            <v>Eukaryota</v>
          </cell>
          <cell r="H1520" t="str">
            <v xml:space="preserve"> Metazoa</v>
          </cell>
        </row>
        <row r="1521">
          <cell r="B1521" t="str">
            <v>F7FCD5</v>
          </cell>
          <cell r="C1521" t="str">
            <v xml:space="preserve"> Macaca mulatta (Rhesus macaque).</v>
          </cell>
          <cell r="E1521" t="str">
            <v xml:space="preserve"> NCBI_TaxID=9544 {ECO:0000313|Ensembl:ENSMMUP00000023822, ECO:0000313|Proteomes:UP000006718};</v>
          </cell>
          <cell r="G1521" t="str">
            <v>Eukaryota</v>
          </cell>
          <cell r="H1521" t="str">
            <v xml:space="preserve"> Metazoa</v>
          </cell>
        </row>
        <row r="1522">
          <cell r="B1522" t="str">
            <v>F7GD41</v>
          </cell>
          <cell r="C1522" t="str">
            <v xml:space="preserve"> Macaca mulatta (Rhesus macaque).</v>
          </cell>
          <cell r="E1522" t="str">
            <v xml:space="preserve"> NCBI_TaxID=9544 {ECO:0000313|Ensembl:ENSMMUP00000026366, ECO:0000313|Proteomes:UP000006718};</v>
          </cell>
          <cell r="G1522" t="str">
            <v>Eukaryota</v>
          </cell>
          <cell r="H1522" t="str">
            <v xml:space="preserve"> Metazoa</v>
          </cell>
        </row>
        <row r="1523">
          <cell r="B1523" t="str">
            <v>F7GH97</v>
          </cell>
          <cell r="C1523" t="str">
            <v xml:space="preserve"> Macaca mulatta (Rhesus macaque).</v>
          </cell>
          <cell r="E1523" t="str">
            <v xml:space="preserve"> NCBI_TaxID=9544 {ECO:0000313|Ensembl:ENSMMUP00000021336, ECO:0000313|Proteomes:UP000006718};</v>
          </cell>
          <cell r="G1523" t="str">
            <v>Eukaryota</v>
          </cell>
          <cell r="H1523" t="str">
            <v xml:space="preserve"> Metazoa</v>
          </cell>
        </row>
        <row r="1524">
          <cell r="B1524" t="str">
            <v>F7GTD6</v>
          </cell>
          <cell r="C1524" t="str">
            <v xml:space="preserve"> Callithrix jacchus (White-tufted-ear marmoset).</v>
          </cell>
          <cell r="E1524" t="str">
            <v xml:space="preserve"> NCBI_TaxID=9483 {ECO:0000313|Ensembl:ENSCJAP00000000237, ECO:0000313|Proteomes:UP000008225};</v>
          </cell>
          <cell r="G1524" t="str">
            <v>Eukaryota</v>
          </cell>
          <cell r="H1524" t="str">
            <v xml:space="preserve"> Metazoa</v>
          </cell>
        </row>
        <row r="1525">
          <cell r="B1525" t="str">
            <v>F7GY08</v>
          </cell>
          <cell r="C1525" t="str">
            <v xml:space="preserve"> Callithrix jacchus (White-tufted-ear marmoset).</v>
          </cell>
          <cell r="E1525" t="str">
            <v xml:space="preserve"> NCBI_TaxID=9483 {ECO:0000313|Ensembl:ENSCJAP00000050636, ECO:0000313|Proteomes:UP000008225};</v>
          </cell>
          <cell r="G1525" t="str">
            <v>Eukaryota</v>
          </cell>
          <cell r="H1525" t="str">
            <v xml:space="preserve"> Metazoa</v>
          </cell>
        </row>
        <row r="1526">
          <cell r="B1526" t="str">
            <v>F7H3X7</v>
          </cell>
          <cell r="C1526" t="str">
            <v xml:space="preserve"> Callithrix jacchus (White-tufted-ear marmoset).</v>
          </cell>
          <cell r="E1526" t="str">
            <v xml:space="preserve"> NCBI_TaxID=9483 {ECO:0000313|Ensembl:ENSCJAP00000024012, ECO:0000313|Proteomes:UP000008225};</v>
          </cell>
          <cell r="G1526" t="str">
            <v>Eukaryota</v>
          </cell>
          <cell r="H1526" t="str">
            <v xml:space="preserve"> Metazoa</v>
          </cell>
        </row>
        <row r="1527">
          <cell r="B1527" t="str">
            <v>F7I2M8</v>
          </cell>
          <cell r="C1527" t="str">
            <v xml:space="preserve"> Callithrix jacchus (White-tufted-ear marmoset).</v>
          </cell>
          <cell r="E1527" t="str">
            <v xml:space="preserve"> NCBI_TaxID=9483 {ECO:0000313|Ensembl:ENSCJAP00000002032, ECO:0000313|Proteomes:UP000008225};</v>
          </cell>
          <cell r="G1527" t="str">
            <v>Eukaryota</v>
          </cell>
          <cell r="H1527" t="str">
            <v xml:space="preserve"> Metazoa</v>
          </cell>
        </row>
        <row r="1528">
          <cell r="B1528" t="str">
            <v>F7IB44</v>
          </cell>
          <cell r="C1528" t="str">
            <v xml:space="preserve"> Callithrix jacchus (White-tufted-ear marmoset).</v>
          </cell>
          <cell r="E1528" t="str">
            <v xml:space="preserve"> NCBI_TaxID=9483 {ECO:0000313|Ensembl:ENSCJAP00000009028, ECO:0000313|Proteomes:UP000008225};</v>
          </cell>
          <cell r="G1528" t="str">
            <v>Eukaryota</v>
          </cell>
          <cell r="H1528" t="str">
            <v xml:space="preserve"> Metazoa</v>
          </cell>
        </row>
        <row r="1529">
          <cell r="B1529" t="str">
            <v>F7IB54</v>
          </cell>
          <cell r="C1529" t="str">
            <v xml:space="preserve"> Callithrix jacchus (White-tufted-ear marmoset).</v>
          </cell>
          <cell r="E1529" t="str">
            <v xml:space="preserve"> NCBI_TaxID=9483 {ECO:0000313|Ensembl:ENSCJAP00000009021, ECO:0000313|Proteomes:UP000008225};</v>
          </cell>
          <cell r="G1529" t="str">
            <v>Eukaryota</v>
          </cell>
          <cell r="H1529" t="str">
            <v xml:space="preserve"> Metazoa</v>
          </cell>
        </row>
        <row r="1530">
          <cell r="B1530" t="str">
            <v>F7IBE4</v>
          </cell>
          <cell r="C1530" t="str">
            <v xml:space="preserve"> Callithrix jacchus (White-tufted-ear marmoset).</v>
          </cell>
          <cell r="E1530" t="str">
            <v xml:space="preserve"> NCBI_TaxID=9483 {ECO:0000313|Ensembl:ENSCJAP00000014820, ECO:0000313|Proteomes:UP000008225};</v>
          </cell>
          <cell r="G1530" t="str">
            <v>Eukaryota</v>
          </cell>
          <cell r="H1530" t="str">
            <v xml:space="preserve"> Metazoa</v>
          </cell>
        </row>
        <row r="1531">
          <cell r="B1531" t="str">
            <v>F7IBH0</v>
          </cell>
          <cell r="C1531" t="str">
            <v xml:space="preserve"> Callithrix jacchus (White-tufted-ear marmoset).</v>
          </cell>
          <cell r="E1531" t="str">
            <v xml:space="preserve"> NCBI_TaxID=9483 {ECO:0000313|Ensembl:ENSCJAP00000014805, ECO:0000313|Proteomes:UP000008225};</v>
          </cell>
          <cell r="G1531" t="str">
            <v>Eukaryota</v>
          </cell>
          <cell r="H1531" t="str">
            <v xml:space="preserve"> Metazoa</v>
          </cell>
        </row>
        <row r="1532">
          <cell r="B1532" t="str">
            <v>F7VTT7</v>
          </cell>
          <cell r="C1532" t="str">
            <v xml:space="preserve"> Sordaria macrospora (strain ATCC MYA-333 / DSM 997 / K(L3346) / K-hell).</v>
          </cell>
          <cell r="E1532" t="str">
            <v xml:space="preserve"> NCBI_TaxID=771870 {ECO:0000313|EMBL:CCC08925.1, ECO:0000313|Proteomes:UP000001881};</v>
          </cell>
          <cell r="G1532" t="str">
            <v>Eukaryota</v>
          </cell>
          <cell r="H1532" t="str">
            <v xml:space="preserve"> Fungi</v>
          </cell>
        </row>
        <row r="1533">
          <cell r="B1533" t="str">
            <v>F7W451</v>
          </cell>
          <cell r="C1533" t="str">
            <v xml:space="preserve"> Sordaria macrospora (strain ATCC MYA-333 / DSM 997 / K(L3346) / K-hell).</v>
          </cell>
          <cell r="E1533" t="str">
            <v xml:space="preserve"> NCBI_TaxID=771870 {ECO:0000313|EMBL:CCC12405.1, ECO:0000313|Proteomes:UP000001881};</v>
          </cell>
          <cell r="G1533" t="str">
            <v>Eukaryota</v>
          </cell>
          <cell r="H1533" t="str">
            <v xml:space="preserve"> Fungi</v>
          </cell>
        </row>
        <row r="1534">
          <cell r="B1534" t="str">
            <v>F8PZZ6</v>
          </cell>
          <cell r="C1534" t="str">
            <v xml:space="preserve"> Serpula lacrymans var. lacrymans (strain S7.3) (Dry rot fungus).</v>
          </cell>
          <cell r="E1534" t="str">
            <v xml:space="preserve"> NCBI_TaxID=936435 {ECO:0000313|Proteomes:UP000008063};</v>
          </cell>
          <cell r="G1534" t="str">
            <v>Eukaryota</v>
          </cell>
          <cell r="H1534" t="str">
            <v xml:space="preserve"> Fungi</v>
          </cell>
        </row>
        <row r="1535">
          <cell r="B1535" t="str">
            <v>F8Q5S1</v>
          </cell>
          <cell r="C1535" t="str">
            <v xml:space="preserve"> Serpula lacrymans var. lacrymans (strain S7.3) (Dry rot fungus).</v>
          </cell>
          <cell r="E1535" t="str">
            <v xml:space="preserve"> NCBI_TaxID=936435 {ECO:0000313|Proteomes:UP000008063};</v>
          </cell>
          <cell r="G1535" t="str">
            <v>Eukaryota</v>
          </cell>
          <cell r="H1535" t="str">
            <v xml:space="preserve"> Fungi</v>
          </cell>
        </row>
        <row r="1536">
          <cell r="B1536" t="str">
            <v>F9FRW1</v>
          </cell>
          <cell r="C1536" t="str">
            <v xml:space="preserve"> Fusarium oxysporum (strain Fo5176) (Fusarium vascular wilt).</v>
          </cell>
          <cell r="E1536" t="str">
            <v xml:space="preserve"> NCBI_TaxID=660025 {ECO:0000313|EMBL:EGU80345.1, ECO:0000313|Proteomes:UP000002489};</v>
          </cell>
          <cell r="G1536" t="str">
            <v>Eukaryota</v>
          </cell>
          <cell r="H1536" t="str">
            <v xml:space="preserve"> Fungi</v>
          </cell>
        </row>
        <row r="1537">
          <cell r="B1537" t="str">
            <v>F9FS42</v>
          </cell>
          <cell r="C1537" t="str">
            <v xml:space="preserve"> Fusarium oxysporum (strain Fo5176) (Fusarium vascular wilt).</v>
          </cell>
          <cell r="E1537" t="str">
            <v xml:space="preserve"> NCBI_TaxID=660025 {ECO:0000313|EMBL:EGU80296.1, ECO:0000313|Proteomes:UP000002489};</v>
          </cell>
          <cell r="G1537" t="str">
            <v>Eukaryota</v>
          </cell>
          <cell r="H1537" t="str">
            <v xml:space="preserve"> Fungi</v>
          </cell>
        </row>
        <row r="1538">
          <cell r="B1538" t="str">
            <v>F9XLE7</v>
          </cell>
          <cell r="C1538" t="str">
            <v xml:space="preserve"> Zymoseptoria tritici (strain CBS 115943 / IPO323) (Speckled leaf blotch fungus) (Septoria tritici).</v>
          </cell>
          <cell r="E1538" t="str">
            <v xml:space="preserve"> NCBI_TaxID=336722 {ECO:0000313|EMBL:EGP83878.1, ECO:0000313|Proteomes:UP000008062};</v>
          </cell>
          <cell r="G1538" t="str">
            <v>Eukaryota</v>
          </cell>
          <cell r="H1538" t="str">
            <v xml:space="preserve"> Fungi</v>
          </cell>
        </row>
        <row r="1539">
          <cell r="B1539" t="str">
            <v>F9XNS4</v>
          </cell>
          <cell r="C1539" t="str">
            <v xml:space="preserve"> Zymoseptoria tritici (strain CBS 115943 / IPO323) (Speckled leaf blotch fungus) (Septoria tritici).</v>
          </cell>
          <cell r="E1539" t="str">
            <v xml:space="preserve"> NCBI_TaxID=336722 {ECO:0000313|EMBL:EGP82924.1, ECO:0000313|Proteomes:UP000008062};</v>
          </cell>
          <cell r="G1539" t="str">
            <v>Eukaryota</v>
          </cell>
          <cell r="H1539" t="str">
            <v xml:space="preserve"> Fungi</v>
          </cell>
        </row>
        <row r="1540">
          <cell r="B1540" t="str">
            <v>G0NP19</v>
          </cell>
          <cell r="C1540" t="str">
            <v xml:space="preserve"> Caenorhabditis brenneri (Nematode worm).</v>
          </cell>
          <cell r="E1540" t="str">
            <v xml:space="preserve"> NCBI_TaxID=135651 {ECO:0000313|Proteomes:UP000008068};</v>
          </cell>
          <cell r="G1540" t="str">
            <v>Eukaryota</v>
          </cell>
          <cell r="H1540" t="str">
            <v xml:space="preserve"> Metazoa</v>
          </cell>
        </row>
        <row r="1541">
          <cell r="B1541" t="str">
            <v>G0NRV4</v>
          </cell>
          <cell r="C1541" t="str">
            <v xml:space="preserve"> Caenorhabditis brenneri (Nematode worm).</v>
          </cell>
          <cell r="E1541" t="str">
            <v xml:space="preserve"> NCBI_TaxID=135651 {ECO:0000313|Proteomes:UP000008068};</v>
          </cell>
          <cell r="G1541" t="str">
            <v>Eukaryota</v>
          </cell>
          <cell r="H1541" t="str">
            <v xml:space="preserve"> Metazoa</v>
          </cell>
        </row>
        <row r="1542">
          <cell r="B1542" t="str">
            <v>G0QXH7</v>
          </cell>
          <cell r="C1542" t="str">
            <v xml:space="preserve"> Ichthyophthirius multifiliis (strain G5) (White spot disease agent) (Ich).</v>
          </cell>
          <cell r="E1542" t="str">
            <v xml:space="preserve"> NCBI_TaxID=857967 {ECO:0000313|Proteomes:UP000008983};</v>
          </cell>
          <cell r="G1542" t="str">
            <v>Eukaryota</v>
          </cell>
          <cell r="H1542" t="str">
            <v xml:space="preserve"> Alveolata</v>
          </cell>
        </row>
        <row r="1543">
          <cell r="B1543" t="str">
            <v>G0QY63</v>
          </cell>
          <cell r="C1543" t="str">
            <v xml:space="preserve"> Ichthyophthirius multifiliis (strain G5) (White spot disease agent) (Ich).</v>
          </cell>
          <cell r="E1543" t="str">
            <v xml:space="preserve"> NCBI_TaxID=857967 {ECO:0000313|Proteomes:UP000008983};</v>
          </cell>
          <cell r="G1543" t="str">
            <v>Eukaryota</v>
          </cell>
          <cell r="H1543" t="str">
            <v xml:space="preserve"> Alveolata</v>
          </cell>
        </row>
        <row r="1544">
          <cell r="B1544" t="str">
            <v>G0R797</v>
          </cell>
          <cell r="C1544" t="str">
            <v xml:space="preserve"> Hypocrea jecorina (strain QM6a) (Trichoderma reesei).</v>
          </cell>
          <cell r="E1544" t="str">
            <v xml:space="preserve"> NCBI_TaxID=431241 {ECO:0000313|Proteomes:UP000008984};</v>
          </cell>
          <cell r="G1544" t="str">
            <v>Eukaryota</v>
          </cell>
          <cell r="H1544" t="str">
            <v xml:space="preserve"> Fungi</v>
          </cell>
        </row>
        <row r="1545">
          <cell r="B1545" t="str">
            <v>G0RLS6</v>
          </cell>
          <cell r="C1545" t="str">
            <v xml:space="preserve"> Hypocrea jecorina (strain QM6a) (Trichoderma reesei).</v>
          </cell>
          <cell r="E1545" t="str">
            <v xml:space="preserve"> NCBI_TaxID=431241 {ECO:0000313|Proteomes:UP000008984};</v>
          </cell>
          <cell r="G1545" t="str">
            <v>Eukaryota</v>
          </cell>
          <cell r="H1545" t="str">
            <v xml:space="preserve"> Fungi</v>
          </cell>
        </row>
        <row r="1546">
          <cell r="B1546" t="str">
            <v>G0S7S2</v>
          </cell>
          <cell r="C1546" t="str">
            <v xml:space="preserve"> Chaetomium thermophilum (strain DSM 1495 / CBS 144.50 / IMI 039719).</v>
          </cell>
          <cell r="E1546" t="str">
            <v xml:space="preserve"> NCBI_TaxID=759272 {ECO:0000313|Proteomes:UP000008066};</v>
          </cell>
          <cell r="G1546" t="str">
            <v>Eukaryota</v>
          </cell>
          <cell r="H1546" t="str">
            <v xml:space="preserve"> Fungi</v>
          </cell>
        </row>
        <row r="1547">
          <cell r="B1547" t="str">
            <v>G0SEB1</v>
          </cell>
          <cell r="C1547" t="str">
            <v xml:space="preserve"> Chaetomium thermophilum (strain DSM 1495 / CBS 144.50 / IMI 039719).</v>
          </cell>
          <cell r="E1547" t="str">
            <v xml:space="preserve"> NCBI_TaxID=759272 {ECO:0000313|Proteomes:UP000008066};</v>
          </cell>
          <cell r="G1547" t="str">
            <v>Eukaryota</v>
          </cell>
          <cell r="H1547" t="str">
            <v xml:space="preserve"> Fungi</v>
          </cell>
        </row>
        <row r="1548">
          <cell r="B1548" t="str">
            <v>G0V9V9</v>
          </cell>
          <cell r="C1548" t="str">
            <v xml:space="preserve"> Naumovozyma castellii (strain ATCC 76901 / CBS 4309 / NBRC 1992 / NRRL Y-12630) (Yeast) (Saccharomyces castellii).</v>
          </cell>
          <cell r="E1548" t="str">
            <v xml:space="preserve"> NCBI_TaxID=1064592 {ECO:0000313|EMBL:CCC68726.1, ECO:0000313|Proteomes:UP000001640};</v>
          </cell>
          <cell r="G1548" t="str">
            <v>Eukaryota</v>
          </cell>
          <cell r="H1548" t="str">
            <v xml:space="preserve"> Fungi</v>
          </cell>
        </row>
        <row r="1549">
          <cell r="B1549" t="str">
            <v>G0VEM4</v>
          </cell>
          <cell r="C1549" t="str">
            <v xml:space="preserve"> Naumovozyma castellii (strain ATCC 76901 / CBS 4309 / NBRC 1992 / NRRL Y-12630) (Yeast) (Saccharomyces castellii).</v>
          </cell>
          <cell r="E1549" t="str">
            <v xml:space="preserve"> NCBI_TaxID=1064592 {ECO:0000313|EMBL:CCC70015.1, ECO:0000313|Proteomes:UP000001640};</v>
          </cell>
          <cell r="G1549" t="str">
            <v>Eukaryota</v>
          </cell>
          <cell r="H1549" t="str">
            <v xml:space="preserve"> Fungi</v>
          </cell>
        </row>
        <row r="1550">
          <cell r="B1550" t="str">
            <v>G0W6J4</v>
          </cell>
          <cell r="C1550" t="str">
            <v xml:space="preserve"> Naumovozyma dairenensis (strain ATCC 10597 / BCRC 20456 / CBS 421 / NBRC 0211 / NRRL Y-12639) (Saccharomyces dairenensis).</v>
          </cell>
          <cell r="E1550" t="str">
            <v xml:space="preserve"> NCBI_TaxID=1071378 {ECO:0000313|EMBL:CCD23405.1, ECO:0000313|Proteomes:UP000000689};</v>
          </cell>
          <cell r="G1550" t="str">
            <v>Eukaryota</v>
          </cell>
          <cell r="H1550" t="str">
            <v xml:space="preserve"> Fungi</v>
          </cell>
        </row>
        <row r="1551">
          <cell r="B1551" t="str">
            <v>G0WFR9</v>
          </cell>
          <cell r="C1551" t="str">
            <v xml:space="preserve"> Naumovozyma dairenensis (strain ATCC 10597 / BCRC 20456 / CBS 421 / NBRC 0211 / NRRL Y-12639) (Saccharomyces dairenensis).</v>
          </cell>
          <cell r="E1551" t="str">
            <v xml:space="preserve"> NCBI_TaxID=1071378 {ECO:0000313|EMBL:CCD26630.1, ECO:0000313|Proteomes:UP000000689};</v>
          </cell>
          <cell r="G1551" t="str">
            <v>Eukaryota</v>
          </cell>
          <cell r="H1551" t="str">
            <v xml:space="preserve"> Fungi</v>
          </cell>
        </row>
        <row r="1552">
          <cell r="B1552" t="str">
            <v>G1K1G6</v>
          </cell>
          <cell r="C1552" t="str">
            <v xml:space="preserve"> Bos taurus (Bovine).</v>
          </cell>
          <cell r="E1552" t="str">
            <v xml:space="preserve"> NCBI_TaxID=9913 {ECO:0000313|Ensembl:ENSBTAP00000012142, ECO:0000313|Proteomes:UP000009136};</v>
          </cell>
          <cell r="G1552" t="str">
            <v>Eukaryota</v>
          </cell>
          <cell r="H1552" t="str">
            <v xml:space="preserve"> Metazoa</v>
          </cell>
        </row>
        <row r="1553">
          <cell r="B1553" t="str">
            <v>G1KB85</v>
          </cell>
          <cell r="C1553" t="str">
            <v xml:space="preserve"> Anolis carolinensis (Green anole) (American chameleon).</v>
          </cell>
          <cell r="E1553" t="str">
            <v xml:space="preserve"> NCBI_TaxID=28377 {ECO:0000313|Ensembl:ENSACAP00000002764, ECO:0000313|Proteomes:UP000001646};</v>
          </cell>
          <cell r="G1553" t="str">
            <v>Eukaryota</v>
          </cell>
          <cell r="H1553" t="str">
            <v xml:space="preserve"> Metazoa</v>
          </cell>
        </row>
        <row r="1554">
          <cell r="B1554" t="str">
            <v>G1L4H5</v>
          </cell>
          <cell r="C1554" t="str">
            <v xml:space="preserve"> Ailuropoda melanoleuca (Giant panda).</v>
          </cell>
          <cell r="E1554" t="str">
            <v xml:space="preserve"> NCBI_TaxID=9646 {ECO:0000313|Ensembl:ENSAMEP00000001785, ECO:0000313|Proteomes:UP000008912};</v>
          </cell>
          <cell r="G1554" t="str">
            <v>Eukaryota</v>
          </cell>
          <cell r="H1554" t="str">
            <v xml:space="preserve"> Metazoa</v>
          </cell>
        </row>
        <row r="1555">
          <cell r="B1555" t="str">
            <v>G1L4H8</v>
          </cell>
          <cell r="C1555" t="str">
            <v xml:space="preserve"> Ailuropoda melanoleuca (Giant panda).</v>
          </cell>
          <cell r="E1555" t="str">
            <v xml:space="preserve"> NCBI_TaxID=9646 {ECO:0000313|Ensembl:ENSAMEP00000001788, ECO:0000313|Proteomes:UP000008912};</v>
          </cell>
          <cell r="G1555" t="str">
            <v>Eukaryota</v>
          </cell>
          <cell r="H1555" t="str">
            <v xml:space="preserve"> Metazoa</v>
          </cell>
        </row>
        <row r="1556">
          <cell r="B1556" t="str">
            <v>G1L9B5</v>
          </cell>
          <cell r="C1556" t="str">
            <v xml:space="preserve"> Ailuropoda melanoleuca (Giant panda).</v>
          </cell>
          <cell r="E1556" t="str">
            <v xml:space="preserve"> NCBI_TaxID=9646 {ECO:0000313|Ensembl:ENSAMEP00000003487, ECO:0000313|Proteomes:UP000008912};</v>
          </cell>
          <cell r="G1556" t="str">
            <v>Eukaryota</v>
          </cell>
          <cell r="H1556" t="str">
            <v xml:space="preserve"> Metazoa</v>
          </cell>
        </row>
        <row r="1557">
          <cell r="B1557" t="str">
            <v>G1LES3</v>
          </cell>
          <cell r="C1557" t="str">
            <v xml:space="preserve"> Ailuropoda melanoleuca (Giant panda).</v>
          </cell>
          <cell r="E1557" t="str">
            <v xml:space="preserve"> NCBI_TaxID=9646 {ECO:0000313|Ensembl:ENSAMEP00000005410, ECO:0000313|Proteomes:UP000008912};</v>
          </cell>
          <cell r="G1557" t="str">
            <v>Eukaryota</v>
          </cell>
          <cell r="H1557" t="str">
            <v xml:space="preserve"> Metazoa</v>
          </cell>
        </row>
        <row r="1558">
          <cell r="B1558" t="str">
            <v>G1M290</v>
          </cell>
          <cell r="C1558" t="str">
            <v xml:space="preserve"> Ailuropoda melanoleuca (Giant panda).</v>
          </cell>
          <cell r="E1558" t="str">
            <v xml:space="preserve"> NCBI_TaxID=9646 {ECO:0000313|Ensembl:ENSAMEP00000013451, ECO:0000313|Proteomes:UP000008912};</v>
          </cell>
          <cell r="G1558" t="str">
            <v>Eukaryota</v>
          </cell>
          <cell r="H1558" t="str">
            <v xml:space="preserve"> Metazoa</v>
          </cell>
        </row>
        <row r="1559">
          <cell r="B1559" t="str">
            <v>G1MAB1</v>
          </cell>
          <cell r="C1559" t="str">
            <v xml:space="preserve"> Ailuropoda melanoleuca (Giant panda).</v>
          </cell>
          <cell r="E1559" t="str">
            <v xml:space="preserve"> NCBI_TaxID=9646 {ECO:0000313|Ensembl:ENSAMEP00000016285, ECO:0000313|Proteomes:UP000008912};</v>
          </cell>
          <cell r="G1559" t="str">
            <v>Eukaryota</v>
          </cell>
          <cell r="H1559" t="str">
            <v xml:space="preserve"> Metazoa</v>
          </cell>
        </row>
        <row r="1560">
          <cell r="B1560" t="str">
            <v>G1MHG2</v>
          </cell>
          <cell r="C1560" t="str">
            <v xml:space="preserve"> Ailuropoda melanoleuca (Giant panda).</v>
          </cell>
          <cell r="E1560" t="str">
            <v xml:space="preserve"> NCBI_TaxID=9646 {ECO:0000313|Ensembl:ENSAMEP00000018797, ECO:0000313|Proteomes:UP000008912};</v>
          </cell>
          <cell r="G1560" t="str">
            <v>Eukaryota</v>
          </cell>
          <cell r="H1560" t="str">
            <v xml:space="preserve"> Metazoa</v>
          </cell>
        </row>
        <row r="1561">
          <cell r="B1561" t="str">
            <v>G1MV95</v>
          </cell>
          <cell r="C1561" t="str">
            <v xml:space="preserve"> Meleagris gallopavo (Wild turkey).</v>
          </cell>
          <cell r="E1561" t="str">
            <v xml:space="preserve"> NCBI_TaxID=9103 {ECO:0000313|Ensembl:ENSMGAP00000002544, ECO:0000313|Proteomes:UP000001645};</v>
          </cell>
          <cell r="G1561" t="str">
            <v>Eukaryota</v>
          </cell>
          <cell r="H1561" t="str">
            <v xml:space="preserve"> Metazoa</v>
          </cell>
        </row>
        <row r="1562">
          <cell r="B1562" t="str">
            <v>G1N2Y0</v>
          </cell>
          <cell r="C1562" t="str">
            <v xml:space="preserve"> Meleagris gallopavo (Wild turkey).</v>
          </cell>
          <cell r="E1562" t="str">
            <v xml:space="preserve"> NCBI_TaxID=9103 {ECO:0000313|Ensembl:ENSMGAP00000006031, ECO:0000313|Proteomes:UP000001645};</v>
          </cell>
          <cell r="G1562" t="str">
            <v>Eukaryota</v>
          </cell>
          <cell r="H1562" t="str">
            <v xml:space="preserve"> Metazoa</v>
          </cell>
        </row>
        <row r="1563">
          <cell r="B1563" t="str">
            <v>G1N8Q2</v>
          </cell>
          <cell r="C1563" t="str">
            <v xml:space="preserve"> Meleagris gallopavo (Wild turkey).</v>
          </cell>
          <cell r="E1563" t="str">
            <v xml:space="preserve"> NCBI_TaxID=9103 {ECO:0000313|Ensembl:ENSMGAP00000008719, ECO:0000313|Proteomes:UP000001645};</v>
          </cell>
          <cell r="G1563" t="str">
            <v>Eukaryota</v>
          </cell>
          <cell r="H1563" t="str">
            <v xml:space="preserve"> Metazoa</v>
          </cell>
        </row>
        <row r="1564">
          <cell r="B1564" t="str">
            <v>G1P2S3</v>
          </cell>
          <cell r="C1564" t="str">
            <v xml:space="preserve"> Myotis lucifugus (Little brown bat).</v>
          </cell>
          <cell r="E1564" t="str">
            <v xml:space="preserve"> NCBI_TaxID=59463 {ECO:0000313|Ensembl:ENSMLUP00000004174, ECO:0000313|Proteomes:UP000001074};</v>
          </cell>
          <cell r="G1564" t="str">
            <v>Eukaryota</v>
          </cell>
          <cell r="H1564" t="str">
            <v xml:space="preserve"> Metazoa</v>
          </cell>
        </row>
        <row r="1565">
          <cell r="B1565" t="str">
            <v>G1P9F4</v>
          </cell>
          <cell r="C1565" t="str">
            <v xml:space="preserve"> Myotis lucifugus (Little brown bat).</v>
          </cell>
          <cell r="E1565" t="str">
            <v xml:space="preserve"> NCBI_TaxID=59463 {ECO:0000313|Ensembl:ENSMLUP00000006855, ECO:0000313|Proteomes:UP000001074};</v>
          </cell>
          <cell r="G1565" t="str">
            <v>Eukaryota</v>
          </cell>
          <cell r="H1565" t="str">
            <v xml:space="preserve"> Metazoa</v>
          </cell>
        </row>
        <row r="1566">
          <cell r="B1566" t="str">
            <v>G1PHK6</v>
          </cell>
          <cell r="C1566" t="str">
            <v xml:space="preserve"> Myotis lucifugus (Little brown bat).</v>
          </cell>
          <cell r="E1566" t="str">
            <v xml:space="preserve"> NCBI_TaxID=59463 {ECO:0000313|Ensembl:ENSMLUP00000010161, ECO:0000313|Proteomes:UP000001074};</v>
          </cell>
          <cell r="G1566" t="str">
            <v>Eukaryota</v>
          </cell>
          <cell r="H1566" t="str">
            <v xml:space="preserve"> Metazoa</v>
          </cell>
        </row>
        <row r="1567">
          <cell r="B1567" t="str">
            <v>G1PKL9</v>
          </cell>
          <cell r="C1567" t="str">
            <v xml:space="preserve"> Myotis lucifugus (Little brown bat).</v>
          </cell>
          <cell r="E1567" t="str">
            <v xml:space="preserve"> NCBI_TaxID=59463 {ECO:0000313|Ensembl:ENSMLUP00000011354, ECO:0000313|Proteomes:UP000001074};</v>
          </cell>
          <cell r="G1567" t="str">
            <v>Eukaryota</v>
          </cell>
          <cell r="H1567" t="str">
            <v xml:space="preserve"> Metazoa</v>
          </cell>
        </row>
        <row r="1568">
          <cell r="B1568" t="str">
            <v>G1Q884</v>
          </cell>
          <cell r="C1568" t="str">
            <v xml:space="preserve"> Myotis lucifugus (Little brown bat).</v>
          </cell>
          <cell r="E1568" t="str">
            <v xml:space="preserve"> NCBI_TaxID=59463 {ECO:0000313|Ensembl:ENSMLUP00000019917, ECO:0000313|Proteomes:UP000001074};</v>
          </cell>
          <cell r="G1568" t="str">
            <v>Eukaryota</v>
          </cell>
          <cell r="H1568" t="str">
            <v xml:space="preserve"> Metazoa</v>
          </cell>
        </row>
        <row r="1569">
          <cell r="B1569" t="str">
            <v>G1QB22</v>
          </cell>
          <cell r="C1569" t="str">
            <v xml:space="preserve"> Myotis lucifugus (Little brown bat).</v>
          </cell>
          <cell r="E1569" t="str">
            <v xml:space="preserve"> NCBI_TaxID=59463 {ECO:0000313|Ensembl:ENSMLUP00000020905, ECO:0000313|Proteomes:UP000001074};</v>
          </cell>
          <cell r="G1569" t="str">
            <v>Eukaryota</v>
          </cell>
          <cell r="H1569" t="str">
            <v xml:space="preserve"> Metazoa</v>
          </cell>
        </row>
        <row r="1570">
          <cell r="B1570" t="str">
            <v>G1QMA3</v>
          </cell>
          <cell r="C1570" t="str">
            <v xml:space="preserve"> Nomascus leucogenys (Northern white-cheeked gibbon) (Hylobates leucogenys).</v>
          </cell>
          <cell r="E1570" t="str">
            <v xml:space="preserve"> NCBI_TaxID=61853 {ECO:0000313|Ensembl:ENSNLEP00000002069, ECO:0000313|Proteomes:UP000001073};</v>
          </cell>
          <cell r="G1570" t="str">
            <v>Eukaryota</v>
          </cell>
          <cell r="H1570" t="str">
            <v xml:space="preserve"> Metazoa</v>
          </cell>
        </row>
        <row r="1571">
          <cell r="B1571" t="str">
            <v>G1R9B3</v>
          </cell>
          <cell r="C1571" t="str">
            <v xml:space="preserve"> Nomascus leucogenys (Northern white-cheeked gibbon) (Hylobates leucogenys).</v>
          </cell>
          <cell r="E1571" t="str">
            <v xml:space="preserve"> NCBI_TaxID=61853 {ECO:0000313|Ensembl:ENSNLEP00000009803};</v>
          </cell>
          <cell r="G1571" t="str">
            <v>Eukaryota</v>
          </cell>
          <cell r="H1571" t="str">
            <v xml:space="preserve"> Metazoa</v>
          </cell>
        </row>
        <row r="1572">
          <cell r="B1572" t="str">
            <v>G1RR08</v>
          </cell>
          <cell r="C1572" t="str">
            <v xml:space="preserve"> Nomascus leucogenys (Northern white-cheeked gibbon) (Hylobates leucogenys).</v>
          </cell>
          <cell r="E1572" t="str">
            <v xml:space="preserve"> NCBI_TaxID=61853 {ECO:0000313|Ensembl:ENSNLEP00000015672};</v>
          </cell>
          <cell r="G1572" t="str">
            <v>Eukaryota</v>
          </cell>
          <cell r="H1572" t="str">
            <v xml:space="preserve"> Metazoa</v>
          </cell>
        </row>
        <row r="1573">
          <cell r="B1573" t="str">
            <v>G1RVR8</v>
          </cell>
          <cell r="C1573" t="str">
            <v xml:space="preserve"> Nomascus leucogenys (Northern white-cheeked gibbon) (Hylobates leucogenys).</v>
          </cell>
          <cell r="E1573" t="str">
            <v xml:space="preserve"> NCBI_TaxID=61853 {ECO:0000313|Ensembl:ENSNLEP00000017345, ECO:0000313|Proteomes:UP000001073};</v>
          </cell>
          <cell r="G1573" t="str">
            <v>Eukaryota</v>
          </cell>
          <cell r="H1573" t="str">
            <v xml:space="preserve"> Metazoa</v>
          </cell>
        </row>
        <row r="1574">
          <cell r="B1574" t="str">
            <v>G1SWI3</v>
          </cell>
          <cell r="C1574" t="str">
            <v xml:space="preserve"> Oryctolagus cuniculus (Rabbit).</v>
          </cell>
          <cell r="E1574" t="str">
            <v xml:space="preserve"> NCBI_TaxID=9986 {ECO:0000313|Ensembl:ENSOCUP00000007848, ECO:0000313|Proteomes:UP000001811};</v>
          </cell>
          <cell r="G1574" t="str">
            <v>Eukaryota</v>
          </cell>
          <cell r="H1574" t="str">
            <v xml:space="preserve"> Metazoa</v>
          </cell>
        </row>
        <row r="1575">
          <cell r="B1575" t="str">
            <v>G1T5K6</v>
          </cell>
          <cell r="C1575" t="str">
            <v xml:space="preserve"> Oryctolagus cuniculus (Rabbit).</v>
          </cell>
          <cell r="E1575" t="str">
            <v xml:space="preserve"> NCBI_TaxID=9986 {ECO:0000313|Ensembl:ENSOCUP00000011637, ECO:0000313|Proteomes:UP000001811};</v>
          </cell>
          <cell r="G1575" t="str">
            <v>Eukaryota</v>
          </cell>
          <cell r="H1575" t="str">
            <v xml:space="preserve"> Metazoa</v>
          </cell>
        </row>
        <row r="1576">
          <cell r="B1576" t="str">
            <v>G1TTL7</v>
          </cell>
          <cell r="C1576" t="str">
            <v xml:space="preserve"> Oryctolagus cuniculus (Rabbit).</v>
          </cell>
          <cell r="E1576" t="str">
            <v xml:space="preserve"> NCBI_TaxID=9986 {ECO:0000313|Ensembl:ENSOCUP00000020388, ECO:0000313|Proteomes:UP000001811};</v>
          </cell>
          <cell r="G1576" t="str">
            <v>Eukaryota</v>
          </cell>
          <cell r="H1576" t="str">
            <v xml:space="preserve"> Metazoa</v>
          </cell>
        </row>
        <row r="1577">
          <cell r="B1577" t="str">
            <v>G1X561</v>
          </cell>
          <cell r="C1577" t="str">
            <v xml:space="preserve"> Arthrobotrys oligospora (strain ATCC 24927 / CBS 115.81 / DSM 1491) (Nematode-trapping fungus) (Didymozoophaga oligospora).</v>
          </cell>
          <cell r="E1577" t="str">
            <v xml:space="preserve"> NCBI_TaxID=756982 {ECO:0000313|EMBL:EGX51701.1, ECO:0000313|Proteomes:UP000008784};</v>
          </cell>
          <cell r="G1577" t="str">
            <v>Eukaryota</v>
          </cell>
          <cell r="H1577" t="str">
            <v xml:space="preserve"> Fungi</v>
          </cell>
        </row>
        <row r="1578">
          <cell r="B1578" t="str">
            <v>G1X9L7</v>
          </cell>
          <cell r="C1578" t="str">
            <v xml:space="preserve"> Arthrobotrys oligospora (strain ATCC 24927 / CBS 115.81 / DSM 1491) (Nematode-trapping fungus) (Didymozoophaga oligospora).</v>
          </cell>
          <cell r="E1578" t="str">
            <v xml:space="preserve"> NCBI_TaxID=756982 {ECO:0000313|EMBL:EGX50249.1, ECO:0000313|Proteomes:UP000008784};</v>
          </cell>
          <cell r="G1578" t="str">
            <v>Eukaryota</v>
          </cell>
          <cell r="H1578" t="str">
            <v xml:space="preserve"> Fungi</v>
          </cell>
        </row>
        <row r="1579">
          <cell r="B1579" t="str">
            <v>G2Q8B8</v>
          </cell>
          <cell r="C1579" t="str">
            <v xml:space="preserve"> Myceliophthora thermophila (strain ATCC 42464 / BCRC 31852 / DSM 1799) (Sporotrichum thermophile).</v>
          </cell>
          <cell r="E1579" t="str">
            <v xml:space="preserve"> NCBI_TaxID=573729 {ECO:0000313|EMBL:AEO57021.1, ECO:0000313|Proteomes:UP000007322};</v>
          </cell>
          <cell r="G1579" t="str">
            <v>Eukaryota</v>
          </cell>
          <cell r="H1579" t="str">
            <v xml:space="preserve"> Fungi</v>
          </cell>
        </row>
        <row r="1580">
          <cell r="B1580" t="str">
            <v>G2Q9I9</v>
          </cell>
          <cell r="C1580" t="str">
            <v xml:space="preserve"> Myceliophthora thermophila (strain ATCC 42464 / BCRC 31852 / DSM 1799) (Sporotrichum thermophile).</v>
          </cell>
          <cell r="E1580" t="str">
            <v xml:space="preserve"> NCBI_TaxID=573729 {ECO:0000313|EMBL:AEO56448.1, ECO:0000313|Proteomes:UP000007322};</v>
          </cell>
          <cell r="G1580" t="str">
            <v>Eukaryota</v>
          </cell>
          <cell r="H1580" t="str">
            <v xml:space="preserve"> Fungi</v>
          </cell>
        </row>
        <row r="1581">
          <cell r="B1581" t="str">
            <v>G2QT15</v>
          </cell>
          <cell r="C1581" t="str">
            <v xml:space="preserve"> Thielavia terrestris (strain ATCC 38088 / NRRL 8126) (Acremonium alabamense).</v>
          </cell>
          <cell r="E1581" t="str">
            <v xml:space="preserve"> NCBI_TaxID=578455 {ECO:0000313|EMBL:AEO63540.1, ECO:0000313|Proteomes:UP000008181};</v>
          </cell>
          <cell r="G1581" t="str">
            <v>Eukaryota</v>
          </cell>
          <cell r="H1581" t="str">
            <v xml:space="preserve"> Fungi</v>
          </cell>
        </row>
        <row r="1582">
          <cell r="B1582" t="str">
            <v>G2QUN2</v>
          </cell>
          <cell r="C1582" t="str">
            <v xml:space="preserve"> Thielavia terrestris (strain ATCC 38088 / NRRL 8126) (Acremonium alabamense).</v>
          </cell>
          <cell r="E1582" t="str">
            <v xml:space="preserve"> NCBI_TaxID=578455 {ECO:0000313|EMBL:AEO62877.1, ECO:0000313|Proteomes:UP000008181};</v>
          </cell>
          <cell r="G1582" t="str">
            <v>Eukaryota</v>
          </cell>
          <cell r="H1582" t="str">
            <v xml:space="preserve"> Fungi</v>
          </cell>
        </row>
        <row r="1583">
          <cell r="B1583" t="str">
            <v>G2WRT9</v>
          </cell>
          <cell r="C1583" t="str">
            <v xml:space="preserve"> Verticillium dahliae (strain VdLs.17 / ATCC MYA-4575 / FGSC 10137) (Verticillium wilt).</v>
          </cell>
          <cell r="E1583" t="str">
            <v xml:space="preserve"> NCBI_TaxID=498257 {ECO:0000313|Proteomes:UP000001611};</v>
          </cell>
          <cell r="G1583" t="str">
            <v>Eukaryota</v>
          </cell>
          <cell r="H1583" t="str">
            <v xml:space="preserve"> Fungi</v>
          </cell>
        </row>
        <row r="1584">
          <cell r="B1584" t="str">
            <v>G2YDD2</v>
          </cell>
          <cell r="C1584" t="str">
            <v xml:space="preserve"> Botryotinia fuckeliana (strain T4) (Noble rot fungus) (Botrytis cinerea).</v>
          </cell>
          <cell r="E1584" t="str">
            <v xml:space="preserve"> NCBI_TaxID=999810 {ECO:0000313|EMBL:CCD49780.1, ECO:0000313|Proteomes:UP000008177};</v>
          </cell>
          <cell r="G1584" t="str">
            <v>Eukaryota</v>
          </cell>
          <cell r="H1584" t="str">
            <v xml:space="preserve"> Fungi</v>
          </cell>
        </row>
        <row r="1585">
          <cell r="B1585" t="str">
            <v>G2YWI6</v>
          </cell>
          <cell r="C1585" t="str">
            <v xml:space="preserve"> Botryotinia fuckeliana (strain T4) (Noble rot fungus) (Botrytis cinerea).</v>
          </cell>
          <cell r="E1585" t="str">
            <v xml:space="preserve"> NCBI_TaxID=999810 {ECO:0000313|EMBL:CCD55984.1, ECO:0000313|Proteomes:UP000008177};</v>
          </cell>
          <cell r="G1585" t="str">
            <v>Eukaryota</v>
          </cell>
          <cell r="H1585" t="str">
            <v xml:space="preserve"> Fungi</v>
          </cell>
        </row>
        <row r="1586">
          <cell r="B1586" t="str">
            <v>G3AFK6</v>
          </cell>
          <cell r="C1586" t="str">
            <v xml:space="preserve"> Spathaspora passalidarum (strain NRRL Y-27907 / 11-Y1).</v>
          </cell>
          <cell r="E1586" t="str">
            <v xml:space="preserve"> NCBI_TaxID=619300 {ECO:0000313|Proteomes:UP000000709};</v>
          </cell>
          <cell r="G1586" t="str">
            <v>Eukaryota</v>
          </cell>
          <cell r="H1586" t="str">
            <v xml:space="preserve"> Fungi</v>
          </cell>
        </row>
        <row r="1587">
          <cell r="B1587" t="str">
            <v>G3AV05</v>
          </cell>
          <cell r="C1587" t="str">
            <v xml:space="preserve"> Spathaspora passalidarum (strain NRRL Y-27907 / 11-Y1).</v>
          </cell>
          <cell r="E1587" t="str">
            <v xml:space="preserve"> NCBI_TaxID=619300 {ECO:0000313|Proteomes:UP000000709};</v>
          </cell>
          <cell r="G1587" t="str">
            <v>Eukaryota</v>
          </cell>
          <cell r="H1587" t="str">
            <v xml:space="preserve"> Fungi</v>
          </cell>
        </row>
        <row r="1588">
          <cell r="B1588" t="str">
            <v>G3AY15</v>
          </cell>
          <cell r="C1588" t="str">
            <v xml:space="preserve"> Candida tenuis (strain ATCC 10573 / BCRC 21748 / CBS 615 / JCM 9827 / NBRC 10315 / NRRL Y-1498 / VKM Y-70) (Yeast).</v>
          </cell>
          <cell r="E1588" t="str">
            <v xml:space="preserve"> NCBI_TaxID=590646 {ECO:0000313|Proteomes:UP000000707};</v>
          </cell>
          <cell r="G1588" t="str">
            <v>Eukaryota</v>
          </cell>
          <cell r="H1588" t="str">
            <v xml:space="preserve"> Fungi</v>
          </cell>
        </row>
        <row r="1589">
          <cell r="B1589" t="str">
            <v>G3BFA8</v>
          </cell>
          <cell r="C1589" t="str">
            <v xml:space="preserve"> Candida tenuis (strain ATCC 10573 / BCRC 21748 / CBS 615 / JCM 9827 / NBRC 10315 / NRRL Y-1498 / VKM Y-70) (Yeast).</v>
          </cell>
          <cell r="E1589" t="str">
            <v xml:space="preserve"> NCBI_TaxID=590646 {ECO:0000313|Proteomes:UP000000707};</v>
          </cell>
          <cell r="G1589" t="str">
            <v>Eukaryota</v>
          </cell>
          <cell r="H1589" t="str">
            <v xml:space="preserve"> Fungi</v>
          </cell>
        </row>
        <row r="1590">
          <cell r="B1590" t="str">
            <v>G3GWR2</v>
          </cell>
          <cell r="C1590" t="str">
            <v xml:space="preserve"> Cricetulus griseus (Chinese hamster) (Cricetulus barabensis griseus).</v>
          </cell>
          <cell r="E1590" t="str">
            <v xml:space="preserve"> NCBI_TaxID=10029 {ECO:0000313|EMBL:EGV97824.1, ECO:0000313|Proteomes:UP000001075};</v>
          </cell>
          <cell r="G1590" t="str">
            <v>Eukaryota</v>
          </cell>
          <cell r="H1590" t="str">
            <v xml:space="preserve"> Metazoa</v>
          </cell>
        </row>
        <row r="1591">
          <cell r="B1591" t="str">
            <v>G3GY16</v>
          </cell>
          <cell r="C1591" t="str">
            <v xml:space="preserve"> Cricetulus griseus (Chinese hamster) (Cricetulus barabensis griseus).</v>
          </cell>
          <cell r="E1591" t="str">
            <v xml:space="preserve"> NCBI_TaxID=10029 {ECO:0000313|EMBL:EGV96000.1, ECO:0000313|Proteomes:UP000001075};</v>
          </cell>
          <cell r="G1591" t="str">
            <v>Eukaryota</v>
          </cell>
          <cell r="H1591" t="str">
            <v xml:space="preserve"> Metazoa</v>
          </cell>
        </row>
        <row r="1592">
          <cell r="B1592" t="str">
            <v>G3GYF0</v>
          </cell>
          <cell r="C1592" t="str">
            <v xml:space="preserve"> Cricetulus griseus (Chinese hamster) (Cricetulus barabensis griseus).</v>
          </cell>
          <cell r="E1592" t="str">
            <v xml:space="preserve"> NCBI_TaxID=10029 {ECO:0000313|EMBL:EGV94986.1, ECO:0000313|Proteomes:UP000001075};</v>
          </cell>
          <cell r="G1592" t="str">
            <v>Eukaryota</v>
          </cell>
          <cell r="H1592" t="str">
            <v xml:space="preserve"> Metazoa</v>
          </cell>
        </row>
        <row r="1593">
          <cell r="B1593" t="str">
            <v>G3H2C6</v>
          </cell>
          <cell r="C1593" t="str">
            <v xml:space="preserve"> Cricetulus griseus (Chinese hamster) (Cricetulus barabensis griseus).</v>
          </cell>
          <cell r="E1593" t="str">
            <v xml:space="preserve"> NCBI_TaxID=10029 {ECO:0000313|EMBL:EGW03021.1, ECO:0000313|Proteomes:UP000001075};</v>
          </cell>
          <cell r="G1593" t="str">
            <v>Eukaryota</v>
          </cell>
          <cell r="H1593" t="str">
            <v xml:space="preserve"> Metazoa</v>
          </cell>
        </row>
        <row r="1594">
          <cell r="B1594" t="str">
            <v>G3HAS3</v>
          </cell>
          <cell r="C1594" t="str">
            <v xml:space="preserve"> Cricetulus griseus (Chinese hamster) (Cricetulus barabensis griseus).</v>
          </cell>
          <cell r="E1594" t="str">
            <v xml:space="preserve"> NCBI_TaxID=10029 {ECO:0000313|EMBL:EGW07002.1, ECO:0000313|Proteomes:UP000001075};</v>
          </cell>
          <cell r="G1594" t="str">
            <v>Eukaryota</v>
          </cell>
          <cell r="H1594" t="str">
            <v xml:space="preserve"> Metazoa</v>
          </cell>
        </row>
        <row r="1595">
          <cell r="B1595" t="str">
            <v>G3HHH5</v>
          </cell>
          <cell r="C1595" t="str">
            <v xml:space="preserve"> Cricetulus griseus (Chinese hamster) (Cricetulus barabensis griseus).</v>
          </cell>
          <cell r="E1595" t="str">
            <v xml:space="preserve"> NCBI_TaxID=10029 {ECO:0000313|EMBL:EGV95021.1, ECO:0000313|Proteomes:UP000001075};</v>
          </cell>
          <cell r="G1595" t="str">
            <v>Eukaryota</v>
          </cell>
          <cell r="H1595" t="str">
            <v xml:space="preserve"> Metazoa</v>
          </cell>
        </row>
        <row r="1596">
          <cell r="B1596" t="str">
            <v>G3HPC8</v>
          </cell>
          <cell r="C1596" t="str">
            <v xml:space="preserve"> Cricetulus griseus (Chinese hamster) (Cricetulus barabensis griseus).</v>
          </cell>
          <cell r="E1596" t="str">
            <v xml:space="preserve"> NCBI_TaxID=10029 {ECO:0000313|EMBL:EGW05329.1, ECO:0000313|Proteomes:UP000001075};</v>
          </cell>
          <cell r="G1596" t="str">
            <v>Eukaryota</v>
          </cell>
          <cell r="H1596" t="str">
            <v xml:space="preserve"> Metazoa</v>
          </cell>
        </row>
        <row r="1597">
          <cell r="B1597" t="str">
            <v>G3HPM9</v>
          </cell>
          <cell r="C1597" t="str">
            <v xml:space="preserve"> Cricetulus griseus (Chinese hamster) (Cricetulus barabensis griseus).</v>
          </cell>
          <cell r="E1597" t="str">
            <v xml:space="preserve"> NCBI_TaxID=10029 {ECO:0000313|EMBL:EGW09647.1, ECO:0000313|Proteomes:UP000001075};</v>
          </cell>
          <cell r="G1597" t="str">
            <v>Eukaryota</v>
          </cell>
          <cell r="H1597" t="str">
            <v xml:space="preserve"> Metazoa</v>
          </cell>
        </row>
        <row r="1598">
          <cell r="B1598" t="str">
            <v>G3HTY8</v>
          </cell>
          <cell r="C1598" t="str">
            <v xml:space="preserve"> Cricetulus griseus (Chinese hamster) (Cricetulus barabensis griseus).</v>
          </cell>
          <cell r="E1598" t="str">
            <v xml:space="preserve"> NCBI_TaxID=10029 {ECO:0000313|EMBL:EGW08566.1, ECO:0000313|Proteomes:UP000001075};</v>
          </cell>
          <cell r="G1598" t="str">
            <v>Eukaryota</v>
          </cell>
          <cell r="H1598" t="str">
            <v xml:space="preserve"> Metazoa</v>
          </cell>
        </row>
        <row r="1599">
          <cell r="B1599" t="str">
            <v>G3I9D9</v>
          </cell>
          <cell r="C1599" t="str">
            <v xml:space="preserve"> Cricetulus griseus (Chinese hamster) (Cricetulus barabensis griseus).</v>
          </cell>
          <cell r="E1599" t="str">
            <v xml:space="preserve"> NCBI_TaxID=10029 {ECO:0000313|EMBL:EGW10387.1, ECO:0000313|Proteomes:UP000001075};</v>
          </cell>
          <cell r="G1599" t="str">
            <v>Eukaryota</v>
          </cell>
          <cell r="H1599" t="str">
            <v xml:space="preserve"> Metazoa</v>
          </cell>
        </row>
        <row r="1600">
          <cell r="B1600" t="str">
            <v>G3IKC4</v>
          </cell>
          <cell r="C1600" t="str">
            <v xml:space="preserve"> Cricetulus griseus (Chinese hamster) (Cricetulus barabensis griseus).</v>
          </cell>
          <cell r="E1600" t="str">
            <v xml:space="preserve"> NCBI_TaxID=10029 {ECO:0000313|EMBL:EGW13979.1, ECO:0000313|Proteomes:UP000001075};</v>
          </cell>
          <cell r="G1600" t="str">
            <v>Eukaryota</v>
          </cell>
          <cell r="H1600" t="str">
            <v xml:space="preserve"> Metazoa</v>
          </cell>
        </row>
        <row r="1601">
          <cell r="B1601" t="str">
            <v>G3J4I6</v>
          </cell>
          <cell r="C1601" t="str">
            <v xml:space="preserve"> Cordyceps militaris (strain CM01) (Caterpillar fungus).</v>
          </cell>
          <cell r="E1601" t="str">
            <v xml:space="preserve"> NCBI_TaxID=983644 {ECO:0000313|EMBL:EGX95856.1, ECO:0000313|Proteomes:UP000001610};</v>
          </cell>
          <cell r="G1601" t="str">
            <v>Eukaryota</v>
          </cell>
          <cell r="H1601" t="str">
            <v xml:space="preserve"> Fungi</v>
          </cell>
        </row>
        <row r="1602">
          <cell r="B1602" t="str">
            <v>G3JGK0</v>
          </cell>
          <cell r="C1602" t="str">
            <v xml:space="preserve"> Cordyceps militaris (strain CM01) (Caterpillar fungus).</v>
          </cell>
          <cell r="E1602" t="str">
            <v xml:space="preserve"> NCBI_TaxID=983644 {ECO:0000313|EMBL:EGX92417.1, ECO:0000313|Proteomes:UP000001610};</v>
          </cell>
          <cell r="G1602" t="str">
            <v>Eukaryota</v>
          </cell>
          <cell r="H1602" t="str">
            <v xml:space="preserve"> Fungi</v>
          </cell>
        </row>
        <row r="1603">
          <cell r="B1603" t="str">
            <v>G3N574</v>
          </cell>
          <cell r="C1603" t="str">
            <v xml:space="preserve"> Gasterosteus aculeatus (Three-spined stickleback).</v>
          </cell>
          <cell r="E1603" t="str">
            <v xml:space="preserve"> NCBI_TaxID=69293 {ECO:0000313|Ensembl:ENSGACP00000000444};</v>
          </cell>
          <cell r="G1603" t="str">
            <v>Eukaryota</v>
          </cell>
          <cell r="H1603" t="str">
            <v xml:space="preserve"> Metazoa</v>
          </cell>
        </row>
        <row r="1604">
          <cell r="B1604" t="str">
            <v>G3NC41</v>
          </cell>
          <cell r="C1604" t="str">
            <v xml:space="preserve"> Gasterosteus aculeatus (Three-spined stickleback).</v>
          </cell>
          <cell r="E1604" t="str">
            <v xml:space="preserve"> NCBI_TaxID=69293 {ECO:0000313|Ensembl:ENSGACP00000002890};</v>
          </cell>
          <cell r="G1604" t="str">
            <v>Eukaryota</v>
          </cell>
          <cell r="H1604" t="str">
            <v xml:space="preserve"> Metazoa</v>
          </cell>
        </row>
        <row r="1605">
          <cell r="B1605" t="str">
            <v>G3NC46</v>
          </cell>
          <cell r="C1605" t="str">
            <v xml:space="preserve"> Gasterosteus aculeatus (Three-spined stickleback).</v>
          </cell>
          <cell r="E1605" t="str">
            <v xml:space="preserve"> NCBI_TaxID=69293 {ECO:0000313|Ensembl:ENSGACP00000002895};</v>
          </cell>
          <cell r="G1605" t="str">
            <v>Eukaryota</v>
          </cell>
          <cell r="H1605" t="str">
            <v xml:space="preserve"> Metazoa</v>
          </cell>
        </row>
        <row r="1606">
          <cell r="B1606" t="str">
            <v>G3NCW7</v>
          </cell>
          <cell r="C1606" t="str">
            <v xml:space="preserve"> Gasterosteus aculeatus (Three-spined stickleback).</v>
          </cell>
          <cell r="E1606" t="str">
            <v xml:space="preserve"> NCBI_TaxID=69293 {ECO:0000313|Ensembl:ENSGACP00000003167, ECO:0000313|Proteomes:UP000007635};</v>
          </cell>
          <cell r="G1606" t="str">
            <v>Eukaryota</v>
          </cell>
          <cell r="H1606" t="str">
            <v xml:space="preserve"> Metazoa</v>
          </cell>
        </row>
        <row r="1607">
          <cell r="B1607" t="str">
            <v>G3NGL4</v>
          </cell>
          <cell r="C1607" t="str">
            <v xml:space="preserve"> Gasterosteus aculeatus (Three-spined stickleback).</v>
          </cell>
          <cell r="E1607" t="str">
            <v xml:space="preserve"> NCBI_TaxID=69293 {ECO:0000313|Ensembl:ENSGACP00000004470, ECO:0000313|Proteomes:UP000007635};</v>
          </cell>
          <cell r="G1607" t="str">
            <v>Eukaryota</v>
          </cell>
          <cell r="H1607" t="str">
            <v xml:space="preserve"> Metazoa</v>
          </cell>
        </row>
        <row r="1608">
          <cell r="B1608" t="str">
            <v>G3NGL8</v>
          </cell>
          <cell r="C1608" t="str">
            <v xml:space="preserve"> Gasterosteus aculeatus (Three-spined stickleback).</v>
          </cell>
          <cell r="E1608" t="str">
            <v xml:space="preserve"> NCBI_TaxID=69293 {ECO:0000313|Ensembl:ENSGACP00000004474, ECO:0000313|Proteomes:UP000007635};</v>
          </cell>
          <cell r="G1608" t="str">
            <v>Eukaryota</v>
          </cell>
          <cell r="H1608" t="str">
            <v xml:space="preserve"> Metazoa</v>
          </cell>
        </row>
        <row r="1609">
          <cell r="B1609" t="str">
            <v>G3NJB7</v>
          </cell>
          <cell r="C1609" t="str">
            <v xml:space="preserve"> Gasterosteus aculeatus (Three-spined stickleback).</v>
          </cell>
          <cell r="E1609" t="str">
            <v xml:space="preserve"> NCBI_TaxID=69293 {ECO:0000313|Ensembl:ENSGACP00000005428, ECO:0000313|Proteomes:UP000007635};</v>
          </cell>
          <cell r="G1609" t="str">
            <v>Eukaryota</v>
          </cell>
          <cell r="H1609" t="str">
            <v xml:space="preserve"> Metazoa</v>
          </cell>
        </row>
        <row r="1610">
          <cell r="B1610" t="str">
            <v>G3P2M1</v>
          </cell>
          <cell r="C1610" t="str">
            <v xml:space="preserve"> Gasterosteus aculeatus (Three-spined stickleback).</v>
          </cell>
          <cell r="E1610" t="str">
            <v xml:space="preserve"> NCBI_TaxID=69293 {ECO:0000313|Ensembl:ENSGACP00000011844, ECO:0000313|Proteomes:UP000007635};</v>
          </cell>
          <cell r="G1610" t="str">
            <v>Eukaryota</v>
          </cell>
          <cell r="H1610" t="str">
            <v xml:space="preserve"> Metazoa</v>
          </cell>
        </row>
        <row r="1611">
          <cell r="B1611" t="str">
            <v>G3P2N5</v>
          </cell>
          <cell r="C1611" t="str">
            <v xml:space="preserve"> Gasterosteus aculeatus (Three-spined stickleback).</v>
          </cell>
          <cell r="E1611" t="str">
            <v xml:space="preserve"> NCBI_TaxID=69293 {ECO:0000313|Ensembl:ENSGACP00000011858, ECO:0000313|Proteomes:UP000007635};</v>
          </cell>
          <cell r="G1611" t="str">
            <v>Eukaryota</v>
          </cell>
          <cell r="H1611" t="str">
            <v xml:space="preserve"> Metazoa</v>
          </cell>
        </row>
        <row r="1612">
          <cell r="B1612" t="str">
            <v>G3QBN4</v>
          </cell>
          <cell r="C1612" t="str">
            <v xml:space="preserve"> Gasterosteus aculeatus (Three-spined stickleback).</v>
          </cell>
          <cell r="E1612" t="str">
            <v xml:space="preserve"> NCBI_TaxID=69293 {ECO:0000313|Ensembl:ENSGACP00000027300, ECO:0000313|Proteomes:UP000007635};</v>
          </cell>
          <cell r="G1612" t="str">
            <v>Eukaryota</v>
          </cell>
          <cell r="H1612" t="str">
            <v xml:space="preserve"> Metazoa</v>
          </cell>
        </row>
        <row r="1613">
          <cell r="B1613" t="str">
            <v>G3QBN5</v>
          </cell>
          <cell r="C1613" t="str">
            <v xml:space="preserve"> Gasterosteus aculeatus (Three-spined stickleback).</v>
          </cell>
          <cell r="E1613" t="str">
            <v xml:space="preserve"> NCBI_TaxID=69293 {ECO:0000313|Ensembl:ENSGACP00000027301, ECO:0000313|Proteomes:UP000007635};</v>
          </cell>
          <cell r="G1613" t="str">
            <v>Eukaryota</v>
          </cell>
          <cell r="H1613" t="str">
            <v xml:space="preserve"> Metazoa</v>
          </cell>
        </row>
        <row r="1614">
          <cell r="B1614" t="str">
            <v>G3QCJ5</v>
          </cell>
          <cell r="C1614" t="str">
            <v xml:space="preserve"> Gasterosteus aculeatus (Three-spined stickleback).</v>
          </cell>
          <cell r="E1614" t="str">
            <v xml:space="preserve"> NCBI_TaxID=69293 {ECO:0000313|Ensembl:ENSGACP00000027611, ECO:0000313|Proteomes:UP000007635};</v>
          </cell>
          <cell r="G1614" t="str">
            <v>Eukaryota</v>
          </cell>
          <cell r="H1614" t="str">
            <v xml:space="preserve"> Metazoa</v>
          </cell>
        </row>
        <row r="1615">
          <cell r="B1615" t="str">
            <v>G3QCJ6</v>
          </cell>
          <cell r="C1615" t="str">
            <v xml:space="preserve"> Gasterosteus aculeatus (Three-spined stickleback).</v>
          </cell>
          <cell r="E1615" t="str">
            <v xml:space="preserve"> NCBI_TaxID=69293 {ECO:0000313|Ensembl:ENSGACP00000027612, ECO:0000313|Proteomes:UP000007635};</v>
          </cell>
          <cell r="G1615" t="str">
            <v>Eukaryota</v>
          </cell>
          <cell r="H1615" t="str">
            <v xml:space="preserve"> Metazoa</v>
          </cell>
        </row>
        <row r="1616">
          <cell r="B1616" t="str">
            <v>G3QHR8</v>
          </cell>
          <cell r="C1616" t="str">
            <v xml:space="preserve"> Gorilla gorilla gorilla (Western lowland gorilla).</v>
          </cell>
          <cell r="E1616" t="str">
            <v xml:space="preserve"> NCBI_TaxID=9595 {ECO:0000313|Ensembl:ENSGGOP00000001902, ECO:0000313|Proteomes:UP000001519};</v>
          </cell>
          <cell r="G1616" t="str">
            <v>Eukaryota</v>
          </cell>
          <cell r="H1616" t="str">
            <v xml:space="preserve"> Metazoa</v>
          </cell>
        </row>
        <row r="1617">
          <cell r="B1617" t="str">
            <v>G3QSG5</v>
          </cell>
          <cell r="C1617" t="str">
            <v xml:space="preserve"> Gorilla gorilla gorilla (Western lowland gorilla).</v>
          </cell>
          <cell r="E1617" t="str">
            <v xml:space="preserve"> NCBI_TaxID=9595 {ECO:0000313|Ensembl:ENSGGOP00000005602, ECO:0000313|Proteomes:UP000001519};</v>
          </cell>
          <cell r="G1617" t="str">
            <v>Eukaryota</v>
          </cell>
          <cell r="H1617" t="str">
            <v xml:space="preserve"> Metazoa</v>
          </cell>
        </row>
        <row r="1618">
          <cell r="B1618" t="str">
            <v>G3QSU4</v>
          </cell>
          <cell r="C1618" t="str">
            <v xml:space="preserve"> Gorilla gorilla gorilla (Western lowland gorilla).</v>
          </cell>
          <cell r="E1618" t="str">
            <v xml:space="preserve"> NCBI_TaxID=9595 {ECO:0000313|Ensembl:ENSGGOP00000005743, ECO:0000313|Proteomes:UP000001519};</v>
          </cell>
          <cell r="G1618" t="str">
            <v>Eukaryota</v>
          </cell>
          <cell r="H1618" t="str">
            <v xml:space="preserve"> Metazoa</v>
          </cell>
        </row>
        <row r="1619">
          <cell r="B1619" t="str">
            <v>G3R5M5</v>
          </cell>
          <cell r="C1619" t="str">
            <v xml:space="preserve"> Gorilla gorilla gorilla (Western lowland gorilla).</v>
          </cell>
          <cell r="E1619" t="str">
            <v xml:space="preserve"> NCBI_TaxID=9595 {ECO:0000313|Ensembl:ENSGGOP00000010604, ECO:0000313|Proteomes:UP000001519};</v>
          </cell>
          <cell r="G1619" t="str">
            <v>Eukaryota</v>
          </cell>
          <cell r="H1619" t="str">
            <v xml:space="preserve"> Metazoa</v>
          </cell>
        </row>
        <row r="1620">
          <cell r="B1620" t="str">
            <v>G3RV76</v>
          </cell>
          <cell r="C1620" t="str">
            <v xml:space="preserve"> Gorilla gorilla gorilla (Western lowland gorilla).</v>
          </cell>
          <cell r="E1620" t="str">
            <v xml:space="preserve"> NCBI_TaxID=9595 {ECO:0000313|Ensembl:ENSGGOP00000019705, ECO:0000313|Proteomes:UP000001519};</v>
          </cell>
          <cell r="G1620" t="str">
            <v>Eukaryota</v>
          </cell>
          <cell r="H1620" t="str">
            <v xml:space="preserve"> Metazoa</v>
          </cell>
        </row>
        <row r="1621">
          <cell r="B1621" t="str">
            <v>G3S547</v>
          </cell>
          <cell r="C1621" t="str">
            <v xml:space="preserve"> Gorilla gorilla gorilla (Western lowland gorilla).</v>
          </cell>
          <cell r="E1621" t="str">
            <v xml:space="preserve"> NCBI_TaxID=9595 {ECO:0000313|Ensembl:ENSGGOP00000023201, ECO:0000313|Proteomes:UP000001519};</v>
          </cell>
          <cell r="G1621" t="str">
            <v>Eukaryota</v>
          </cell>
          <cell r="H1621" t="str">
            <v xml:space="preserve"> Metazoa</v>
          </cell>
        </row>
        <row r="1622">
          <cell r="B1622" t="str">
            <v>G3SIZ6</v>
          </cell>
          <cell r="C1622" t="str">
            <v xml:space="preserve"> Gorilla gorilla gorilla (Western lowland gorilla).</v>
          </cell>
          <cell r="E1622" t="str">
            <v xml:space="preserve"> NCBI_TaxID=9595 {ECO:0000313|Ensembl:ENSGGOP00000028086, ECO:0000313|Proteomes:UP000001519};</v>
          </cell>
          <cell r="G1622" t="str">
            <v>Eukaryota</v>
          </cell>
          <cell r="H1622" t="str">
            <v xml:space="preserve"> Metazoa</v>
          </cell>
        </row>
        <row r="1623">
          <cell r="B1623" t="str">
            <v>G3SN43</v>
          </cell>
          <cell r="C1623" t="str">
            <v xml:space="preserve"> Loxodonta africana (African elephant).</v>
          </cell>
          <cell r="E1623" t="str">
            <v xml:space="preserve"> NCBI_TaxID=9785 {ECO:0000313|Ensembl:ENSLAFP00000000994};</v>
          </cell>
          <cell r="G1623" t="str">
            <v>Eukaryota</v>
          </cell>
          <cell r="H1623" t="str">
            <v xml:space="preserve"> Metazoa</v>
          </cell>
        </row>
        <row r="1624">
          <cell r="B1624" t="str">
            <v>G3T3W2</v>
          </cell>
          <cell r="C1624" t="str">
            <v xml:space="preserve"> Loxodonta africana (African elephant).</v>
          </cell>
          <cell r="E1624" t="str">
            <v xml:space="preserve"> NCBI_TaxID=9785 {ECO:0000313|Ensembl:ENSLAFP00000007989};</v>
          </cell>
          <cell r="G1624" t="str">
            <v>Eukaryota</v>
          </cell>
          <cell r="H1624" t="str">
            <v xml:space="preserve"> Metazoa</v>
          </cell>
        </row>
        <row r="1625">
          <cell r="B1625" t="str">
            <v>G3TB48</v>
          </cell>
          <cell r="C1625" t="str">
            <v xml:space="preserve"> Loxodonta africana (African elephant).</v>
          </cell>
          <cell r="E1625" t="str">
            <v xml:space="preserve"> NCBI_TaxID=9785 {ECO:0000313|Ensembl:ENSLAFP00000011162};</v>
          </cell>
          <cell r="G1625" t="str">
            <v>Eukaryota</v>
          </cell>
          <cell r="H1625" t="str">
            <v xml:space="preserve"> Metazoa</v>
          </cell>
        </row>
        <row r="1626">
          <cell r="B1626" t="str">
            <v>G3TD10</v>
          </cell>
          <cell r="C1626" t="str">
            <v xml:space="preserve"> Loxodonta africana (African elephant).</v>
          </cell>
          <cell r="E1626" t="str">
            <v xml:space="preserve"> NCBI_TaxID=9785 {ECO:0000313|Ensembl:ENSLAFP00000011996};</v>
          </cell>
          <cell r="G1626" t="str">
            <v>Eukaryota</v>
          </cell>
          <cell r="H1626" t="str">
            <v xml:space="preserve"> Metazoa</v>
          </cell>
        </row>
        <row r="1627">
          <cell r="B1627" t="str">
            <v>G3U4F2</v>
          </cell>
          <cell r="C1627" t="str">
            <v xml:space="preserve"> Loxodonta africana (African elephant).</v>
          </cell>
          <cell r="E1627" t="str">
            <v xml:space="preserve"> NCBI_TaxID=9785 {ECO:0000313|Ensembl:ENSLAFP00000022710};</v>
          </cell>
          <cell r="G1627" t="str">
            <v>Eukaryota</v>
          </cell>
          <cell r="H1627" t="str">
            <v xml:space="preserve"> Metazoa</v>
          </cell>
        </row>
        <row r="1628">
          <cell r="B1628" t="str">
            <v>G3UG79</v>
          </cell>
          <cell r="C1628" t="str">
            <v xml:space="preserve"> Loxodonta africana (African elephant).</v>
          </cell>
          <cell r="E1628" t="str">
            <v xml:space="preserve"> NCBI_TaxID=9785 {ECO:0000313|Ensembl:ENSLAFP00000026837};</v>
          </cell>
          <cell r="G1628" t="str">
            <v>Eukaryota</v>
          </cell>
          <cell r="H1628" t="str">
            <v xml:space="preserve"> Metazoa</v>
          </cell>
        </row>
        <row r="1629">
          <cell r="B1629" t="str">
            <v>G3UJ42</v>
          </cell>
          <cell r="C1629" t="str">
            <v xml:space="preserve"> Loxodonta africana (African elephant).</v>
          </cell>
          <cell r="E1629" t="str">
            <v xml:space="preserve"> NCBI_TaxID=9785 {ECO:0000313|Ensembl:ENSLAFP00000027850};</v>
          </cell>
          <cell r="G1629" t="str">
            <v>Eukaryota</v>
          </cell>
          <cell r="H1629" t="str">
            <v xml:space="preserve"> Metazoa</v>
          </cell>
        </row>
        <row r="1630">
          <cell r="B1630" t="str">
            <v>G3UX26</v>
          </cell>
          <cell r="C1630" t="str">
            <v xml:space="preserve"> Mus musculus (Mouse).</v>
          </cell>
          <cell r="E1630" t="str">
            <v xml:space="preserve"> NCBI_TaxID=10090 {ECO:0000313|Ensembl:ENSMUSP00000133525, ECO:0000313|Proteomes:UP000000589};</v>
          </cell>
          <cell r="G1630" t="str">
            <v>Eukaryota</v>
          </cell>
          <cell r="H1630" t="str">
            <v xml:space="preserve"> Metazoa</v>
          </cell>
        </row>
        <row r="1631">
          <cell r="B1631" t="str">
            <v>G3UY77</v>
          </cell>
          <cell r="C1631" t="str">
            <v xml:space="preserve"> Mus musculus (Mouse).</v>
          </cell>
          <cell r="E1631" t="str">
            <v xml:space="preserve"> NCBI_TaxID=10090 {ECO:0000313|Ensembl:ENSMUSP00000133975, ECO:0000313|Proteomes:UP000000589};</v>
          </cell>
          <cell r="G1631" t="str">
            <v>Eukaryota</v>
          </cell>
          <cell r="H1631" t="str">
            <v xml:space="preserve"> Metazoa</v>
          </cell>
        </row>
        <row r="1632">
          <cell r="B1632" t="str">
            <v>G3V8F5</v>
          </cell>
          <cell r="C1632" t="str">
            <v xml:space="preserve"> Rattus norvegicus (Rat).</v>
          </cell>
          <cell r="E1632" t="str">
            <v xml:space="preserve"> NCBI_TaxID=10116 {ECO:0000313|Ensembl:ENSRNOP00000025281, ECO:0000313|Proteomes:UP000002494};</v>
          </cell>
          <cell r="G1632" t="str">
            <v>Eukaryota</v>
          </cell>
          <cell r="H1632" t="str">
            <v xml:space="preserve"> Metazoa</v>
          </cell>
        </row>
        <row r="1633">
          <cell r="B1633" t="str">
            <v>G3VBL0</v>
          </cell>
          <cell r="C1633" t="str">
            <v xml:space="preserve"> Sarcophilus harrisii (Tasmanian devil) (Sarcophilus laniarius).</v>
          </cell>
          <cell r="E1633" t="str">
            <v xml:space="preserve"> NCBI_TaxID=9305 {ECO:0000313|Ensembl:ENSSHAP00000000564, ECO:0000313|Proteomes:UP000007648};</v>
          </cell>
          <cell r="G1633" t="str">
            <v>Eukaryota</v>
          </cell>
          <cell r="H1633" t="str">
            <v xml:space="preserve"> Metazoa</v>
          </cell>
        </row>
        <row r="1634">
          <cell r="B1634" t="str">
            <v>G3WF91</v>
          </cell>
          <cell r="C1634" t="str">
            <v xml:space="preserve"> Sarcophilus harrisii (Tasmanian devil) (Sarcophilus laniarius).</v>
          </cell>
          <cell r="E1634" t="str">
            <v xml:space="preserve"> NCBI_TaxID=9305 {ECO:0000313|Ensembl:ENSSHAP00000014096, ECO:0000313|Proteomes:UP000007648};</v>
          </cell>
          <cell r="G1634" t="str">
            <v>Eukaryota</v>
          </cell>
          <cell r="H1634" t="str">
            <v xml:space="preserve"> Metazoa</v>
          </cell>
        </row>
        <row r="1635">
          <cell r="B1635" t="str">
            <v>G3WW36</v>
          </cell>
          <cell r="C1635" t="str">
            <v xml:space="preserve"> Sarcophilus harrisii (Tasmanian devil) (Sarcophilus laniarius).</v>
          </cell>
          <cell r="E1635" t="str">
            <v xml:space="preserve"> NCBI_TaxID=9305 {ECO:0000313|Ensembl:ENSSHAP00000019641, ECO:0000313|Proteomes:UP000007648};</v>
          </cell>
          <cell r="G1635" t="str">
            <v>Eukaryota</v>
          </cell>
          <cell r="H1635" t="str">
            <v xml:space="preserve"> Metazoa</v>
          </cell>
        </row>
        <row r="1636">
          <cell r="B1636" t="str">
            <v>G3WYY3</v>
          </cell>
          <cell r="C1636" t="str">
            <v xml:space="preserve"> Sarcophilus harrisii (Tasmanian devil) (Sarcophilus laniarius).</v>
          </cell>
          <cell r="E1636" t="str">
            <v xml:space="preserve"> NCBI_TaxID=9305 {ECO:0000313|Ensembl:ENSSHAP00000020638, ECO:0000313|Proteomes:UP000007648};</v>
          </cell>
          <cell r="G1636" t="str">
            <v>Eukaryota</v>
          </cell>
          <cell r="H1636" t="str">
            <v xml:space="preserve"> Metazoa</v>
          </cell>
        </row>
        <row r="1637">
          <cell r="B1637" t="str">
            <v>G3WYY4</v>
          </cell>
          <cell r="C1637" t="str">
            <v xml:space="preserve"> Sarcophilus harrisii (Tasmanian devil) (Sarcophilus laniarius).</v>
          </cell>
          <cell r="E1637" t="str">
            <v xml:space="preserve"> NCBI_TaxID=9305 {ECO:0000313|Ensembl:ENSSHAP00000020639, ECO:0000313|Proteomes:UP000007648};</v>
          </cell>
          <cell r="G1637" t="str">
            <v>Eukaryota</v>
          </cell>
          <cell r="H1637" t="str">
            <v xml:space="preserve"> Metazoa</v>
          </cell>
        </row>
        <row r="1638">
          <cell r="B1638" t="str">
            <v>G3X0H1</v>
          </cell>
          <cell r="C1638" t="str">
            <v xml:space="preserve"> Sarcophilus harrisii (Tasmanian devil) (Sarcophilus laniarius).</v>
          </cell>
          <cell r="E1638" t="str">
            <v xml:space="preserve"> NCBI_TaxID=9305 {ECO:0000313|Ensembl:ENSSHAP00000021176, ECO:0000313|Proteomes:UP000007648};</v>
          </cell>
          <cell r="G1638" t="str">
            <v>Eukaryota</v>
          </cell>
          <cell r="H1638" t="str">
            <v xml:space="preserve"> Metazoa</v>
          </cell>
        </row>
        <row r="1639">
          <cell r="B1639" t="str">
            <v>G3X0H2</v>
          </cell>
          <cell r="C1639" t="str">
            <v xml:space="preserve"> Sarcophilus harrisii (Tasmanian devil) (Sarcophilus laniarius).</v>
          </cell>
          <cell r="E1639" t="str">
            <v xml:space="preserve"> NCBI_TaxID=9305 {ECO:0000313|Ensembl:ENSSHAP00000021177, ECO:0000313|Proteomes:UP000007648};</v>
          </cell>
          <cell r="G1639" t="str">
            <v>Eukaryota</v>
          </cell>
          <cell r="H1639" t="str">
            <v xml:space="preserve"> Metazoa</v>
          </cell>
        </row>
        <row r="1640">
          <cell r="B1640" t="str">
            <v>G3X8N2</v>
          </cell>
          <cell r="C1640" t="str">
            <v xml:space="preserve"> Meleagris gallopavo (Wild turkey).</v>
          </cell>
          <cell r="E1640" t="str">
            <v xml:space="preserve"> NCBI_TaxID=9103 {ECO:0000313|Ensembl:ENSMGAP00000019632, ECO:0000313|Proteomes:UP000001645};</v>
          </cell>
          <cell r="G1640" t="str">
            <v>Eukaryota</v>
          </cell>
          <cell r="H1640" t="str">
            <v xml:space="preserve"> Metazoa</v>
          </cell>
        </row>
        <row r="1641">
          <cell r="B1641" t="str">
            <v>G3XXC9</v>
          </cell>
          <cell r="C1641" t="str">
            <v xml:space="preserve"> Aspergillus niger (strain ATCC 1015 / CBS 113.46 / FGSC A1144 / LSHB Ac4 / NCTC 3858a / NRRL 328 / USDA 3528.7).</v>
          </cell>
          <cell r="E1641" t="str">
            <v xml:space="preserve"> NCBI_TaxID=380704 {ECO:0000313|EMBL:EHA24409.1, ECO:0000313|Proteomes:UP000009038};</v>
          </cell>
          <cell r="G1641" t="str">
            <v>Eukaryota</v>
          </cell>
          <cell r="H1641" t="str">
            <v xml:space="preserve"> Fungi</v>
          </cell>
        </row>
        <row r="1642">
          <cell r="B1642" t="str">
            <v>G3YA40</v>
          </cell>
          <cell r="C1642" t="str">
            <v xml:space="preserve"> Aspergillus niger (strain ATCC 1015 / CBS 113.46 / FGSC A1144 / LSHB Ac4 / NCTC 3858a / NRRL 328 / USDA 3528.7).</v>
          </cell>
          <cell r="E1642" t="str">
            <v xml:space="preserve"> NCBI_TaxID=380704 {ECO:0000313|EMBL:EHA20419.1, ECO:0000313|Proteomes:UP000009038};</v>
          </cell>
          <cell r="G1642" t="str">
            <v>Eukaryota</v>
          </cell>
          <cell r="H1642" t="str">
            <v xml:space="preserve"> Fungi</v>
          </cell>
        </row>
        <row r="1643">
          <cell r="B1643" t="str">
            <v>G4M1U7</v>
          </cell>
          <cell r="C1643" t="str">
            <v xml:space="preserve"> Schistosoma mansoni (Blood fluke).</v>
          </cell>
          <cell r="E1643" t="str">
            <v xml:space="preserve"> NCBI_TaxID=6183 {ECO:0000313|Proteomes:UP000008854};</v>
          </cell>
          <cell r="G1643" t="str">
            <v>Eukaryota</v>
          </cell>
          <cell r="H1643" t="str">
            <v xml:space="preserve"> Metazoa</v>
          </cell>
        </row>
        <row r="1644">
          <cell r="B1644" t="str">
            <v>G4M1U8</v>
          </cell>
          <cell r="C1644" t="str">
            <v xml:space="preserve"> Schistosoma mansoni (Blood fluke).</v>
          </cell>
          <cell r="E1644" t="str">
            <v xml:space="preserve"> NCBI_TaxID=6183 {ECO:0000313|Proteomes:UP000008854};</v>
          </cell>
          <cell r="G1644" t="str">
            <v>Eukaryota</v>
          </cell>
          <cell r="H1644" t="str">
            <v xml:space="preserve"> Metazoa</v>
          </cell>
        </row>
        <row r="1645">
          <cell r="B1645" t="str">
            <v>G4ML28</v>
          </cell>
          <cell r="C1645" t="str">
            <v xml:space="preserve"> Magnaporthe oryzae (strain 70-15 / ATCC MYA-4617 / FGSC 8958) (Rice blast fungus) (Pyricularia oryzae).</v>
          </cell>
          <cell r="E1645" t="str">
            <v xml:space="preserve"> NCBI_TaxID=242507 {ECO:0000313|EMBL:EHA58455.1, ECO:0000313|Proteomes:UP000009058};</v>
          </cell>
          <cell r="G1645" t="str">
            <v>Eukaryota</v>
          </cell>
          <cell r="H1645" t="str">
            <v xml:space="preserve"> Fungi</v>
          </cell>
        </row>
        <row r="1646">
          <cell r="B1646" t="str">
            <v>G4ND56</v>
          </cell>
          <cell r="C1646" t="str">
            <v xml:space="preserve"> Magnaporthe oryzae (strain 70-15 / ATCC MYA-4617 / FGSC 8958) (Rice blast fungus) (Pyricularia oryzae).</v>
          </cell>
          <cell r="E1646" t="str">
            <v xml:space="preserve"> NCBI_TaxID=242507 {ECO:0000313|EMBL:EHA48398.1, ECO:0000313|Proteomes:UP000009058};</v>
          </cell>
          <cell r="G1646" t="str">
            <v>Eukaryota</v>
          </cell>
          <cell r="H1646" t="str">
            <v xml:space="preserve"> Fungi</v>
          </cell>
        </row>
        <row r="1647">
          <cell r="B1647" t="str">
            <v>G4TC69</v>
          </cell>
          <cell r="C1647" t="str">
            <v xml:space="preserve"> Serendipita indica (strain DSM 11827) (Root endophyte fungus) (Piriformospora indica).</v>
          </cell>
          <cell r="E1647" t="str">
            <v xml:space="preserve"> NCBI_TaxID=1109443 {ECO:0000313|EMBL:CCA68912.1, ECO:0000313|Proteomes:UP000007148};</v>
          </cell>
          <cell r="G1647" t="str">
            <v>Eukaryota</v>
          </cell>
          <cell r="H1647" t="str">
            <v xml:space="preserve"> Fungi</v>
          </cell>
        </row>
        <row r="1648">
          <cell r="B1648" t="str">
            <v>G4TMI1</v>
          </cell>
          <cell r="C1648" t="str">
            <v xml:space="preserve"> Serendipita indica (strain DSM 11827) (Root endophyte fungus) (Piriformospora indica).</v>
          </cell>
          <cell r="E1648" t="str">
            <v xml:space="preserve"> NCBI_TaxID=1109443 {ECO:0000313|EMBL:CCA72529.1, ECO:0000313|Proteomes:UP000007148};</v>
          </cell>
          <cell r="G1648" t="str">
            <v>Eukaryota</v>
          </cell>
          <cell r="H1648" t="str">
            <v xml:space="preserve"> Fungi</v>
          </cell>
        </row>
        <row r="1649">
          <cell r="B1649" t="str">
            <v>G4UDX8</v>
          </cell>
          <cell r="C1649" t="str">
            <v xml:space="preserve"> Neurospora tetrasperma (strain FGSC 2509 / P0656).</v>
          </cell>
          <cell r="E1649" t="str">
            <v xml:space="preserve"> NCBI_TaxID=510952 {ECO:0000313|EMBL:EGZ75781.1, ECO:0000313|Proteomes:UP000008513};</v>
          </cell>
          <cell r="G1649" t="str">
            <v>Eukaryota</v>
          </cell>
          <cell r="H1649" t="str">
            <v xml:space="preserve"> Fungi</v>
          </cell>
        </row>
        <row r="1650">
          <cell r="B1650" t="str">
            <v>G4UES0</v>
          </cell>
          <cell r="C1650" t="str">
            <v xml:space="preserve"> Neurospora tetrasperma (strain FGSC 2509 / P0656).</v>
          </cell>
          <cell r="E1650" t="str">
            <v xml:space="preserve"> NCBI_TaxID=510952 {ECO:0000313|EMBL:EGZ75101.1, ECO:0000313|Proteomes:UP000008513};</v>
          </cell>
          <cell r="G1650" t="str">
            <v>Eukaryota</v>
          </cell>
          <cell r="H1650" t="str">
            <v xml:space="preserve"> Fungi</v>
          </cell>
        </row>
        <row r="1651">
          <cell r="B1651" t="str">
            <v>G4VN15</v>
          </cell>
          <cell r="C1651" t="str">
            <v xml:space="preserve"> Schistosoma mansoni (Blood fluke).</v>
          </cell>
          <cell r="E1651" t="str">
            <v xml:space="preserve"> NCBI_TaxID=6183 {ECO:0000313|Proteomes:UP000008854};</v>
          </cell>
          <cell r="G1651" t="str">
            <v>Eukaryota</v>
          </cell>
          <cell r="H1651" t="str">
            <v xml:space="preserve"> Metazoa</v>
          </cell>
        </row>
        <row r="1652">
          <cell r="B1652" t="str">
            <v>G4VRE1</v>
          </cell>
          <cell r="C1652" t="str">
            <v xml:space="preserve"> Schistosoma mansoni (Blood fluke).</v>
          </cell>
          <cell r="E1652" t="str">
            <v xml:space="preserve"> NCBI_TaxID=6183 {ECO:0000313|EMBL:CCD82711.1, ECO:0000313|Proteomes:UP000008854};</v>
          </cell>
          <cell r="G1652" t="str">
            <v>Eukaryota</v>
          </cell>
          <cell r="H1652" t="str">
            <v xml:space="preserve"> Metazoa</v>
          </cell>
        </row>
        <row r="1653">
          <cell r="B1653" t="str">
            <v>G4ZGJ7</v>
          </cell>
          <cell r="C1653" t="str">
            <v xml:space="preserve"> Phytophthora sojae (strain P6497) (Soybean stem and root rot agent) (Phytophthora megasperma f. sp. glycines).</v>
          </cell>
          <cell r="E1653" t="str">
            <v xml:space="preserve"> NCBI_TaxID=1094619 {ECO:0000313|Proteomes:UP000002640};</v>
          </cell>
          <cell r="G1653" t="str">
            <v>Eukaryota</v>
          </cell>
          <cell r="H1653" t="str">
            <v xml:space="preserve"> Stramenopiles</v>
          </cell>
        </row>
        <row r="1654">
          <cell r="B1654" t="str">
            <v>G4ZU80</v>
          </cell>
          <cell r="C1654" t="str">
            <v xml:space="preserve"> Phytophthora sojae (strain P6497) (Soybean stem and root rot agent) (Phytophthora megasperma f. sp. glycines).</v>
          </cell>
          <cell r="E1654" t="str">
            <v xml:space="preserve"> NCBI_TaxID=1094619 {ECO:0000313|Proteomes:UP000002640};</v>
          </cell>
          <cell r="G1654" t="str">
            <v>Eukaryota</v>
          </cell>
          <cell r="H1654" t="str">
            <v xml:space="preserve"> Stramenopiles</v>
          </cell>
        </row>
        <row r="1655">
          <cell r="B1655" t="str">
            <v>G4ZU81</v>
          </cell>
          <cell r="C1655" t="str">
            <v xml:space="preserve"> Phytophthora sojae (strain P6497) (Soybean stem and root rot agent) (Phytophthora megasperma f. sp. glycines).</v>
          </cell>
          <cell r="E1655" t="str">
            <v xml:space="preserve"> NCBI_TaxID=1094619 {ECO:0000313|Proteomes:UP000002640};</v>
          </cell>
          <cell r="G1655" t="str">
            <v>Eukaryota</v>
          </cell>
          <cell r="H1655" t="str">
            <v xml:space="preserve"> Stramenopiles</v>
          </cell>
        </row>
        <row r="1656">
          <cell r="B1656" t="str">
            <v>G4ZVU8</v>
          </cell>
          <cell r="C1656" t="str">
            <v xml:space="preserve"> Phytophthora sojae (strain P6497) (Soybean stem and root rot agent) (Phytophthora megasperma f. sp. glycines).</v>
          </cell>
          <cell r="E1656" t="str">
            <v xml:space="preserve"> NCBI_TaxID=1094619 {ECO:0000313|Proteomes:UP000002640};</v>
          </cell>
          <cell r="G1656" t="str">
            <v>Eukaryota</v>
          </cell>
          <cell r="H1656" t="str">
            <v xml:space="preserve"> Stramenopiles</v>
          </cell>
        </row>
        <row r="1657">
          <cell r="B1657" t="str">
            <v>G5BHR3</v>
          </cell>
          <cell r="C1657" t="str">
            <v xml:space="preserve"> Heterocephalus glaber (Naked mole rat).</v>
          </cell>
          <cell r="E1657" t="str">
            <v xml:space="preserve"> NCBI_TaxID=10181 {ECO:0000313|EMBL:EHB08824.1, ECO:0000313|Proteomes:UP000006813};</v>
          </cell>
          <cell r="G1657" t="str">
            <v>Eukaryota</v>
          </cell>
          <cell r="H1657" t="str">
            <v xml:space="preserve"> Metazoa</v>
          </cell>
        </row>
        <row r="1658">
          <cell r="B1658" t="str">
            <v>G5BN09</v>
          </cell>
          <cell r="C1658" t="str">
            <v xml:space="preserve"> Heterocephalus glaber (Naked mole rat).</v>
          </cell>
          <cell r="E1658" t="str">
            <v xml:space="preserve"> NCBI_TaxID=10181 {ECO:0000313|EMBL:EHB10670.1, ECO:0000313|Proteomes:UP000006813};</v>
          </cell>
          <cell r="G1658" t="str">
            <v>Eukaryota</v>
          </cell>
          <cell r="H1658" t="str">
            <v xml:space="preserve"> Metazoa</v>
          </cell>
        </row>
        <row r="1659">
          <cell r="B1659" t="str">
            <v>G5BT43</v>
          </cell>
          <cell r="C1659" t="str">
            <v xml:space="preserve"> Heterocephalus glaber (Naked mole rat).</v>
          </cell>
          <cell r="E1659" t="str">
            <v xml:space="preserve"> NCBI_TaxID=10181 {ECO:0000313|EMBL:EHB12457.1, ECO:0000313|Proteomes:UP000006813};</v>
          </cell>
          <cell r="G1659" t="str">
            <v>Eukaryota</v>
          </cell>
          <cell r="H1659" t="str">
            <v xml:space="preserve"> Metazoa</v>
          </cell>
        </row>
        <row r="1660">
          <cell r="B1660" t="str">
            <v>G5BVS2</v>
          </cell>
          <cell r="C1660" t="str">
            <v xml:space="preserve"> Heterocephalus glaber (Naked mole rat).</v>
          </cell>
          <cell r="E1660" t="str">
            <v xml:space="preserve"> NCBI_TaxID=10181 {ECO:0000313|EMBL:EHB13383.1, ECO:0000313|Proteomes:UP000006813};</v>
          </cell>
          <cell r="G1660" t="str">
            <v>Eukaryota</v>
          </cell>
          <cell r="H1660" t="str">
            <v xml:space="preserve"> Metazoa</v>
          </cell>
        </row>
        <row r="1661">
          <cell r="B1661" t="str">
            <v>G5BWH7</v>
          </cell>
          <cell r="C1661" t="str">
            <v xml:space="preserve"> Heterocephalus glaber (Naked mole rat).</v>
          </cell>
          <cell r="E1661" t="str">
            <v xml:space="preserve"> NCBI_TaxID=10181 {ECO:0000313|EMBL:EHB13638.1, ECO:0000313|Proteomes:UP000006813};</v>
          </cell>
          <cell r="G1661" t="str">
            <v>Eukaryota</v>
          </cell>
          <cell r="H1661" t="str">
            <v xml:space="preserve"> Metazoa</v>
          </cell>
        </row>
        <row r="1662">
          <cell r="B1662" t="str">
            <v>G5C7J1</v>
          </cell>
          <cell r="C1662" t="str">
            <v xml:space="preserve"> Heterocephalus glaber (Naked mole rat).</v>
          </cell>
          <cell r="E1662" t="str">
            <v xml:space="preserve"> NCBI_TaxID=10181 {ECO:0000313|EMBL:EHB17502.1, ECO:0000313|Proteomes:UP000006813};</v>
          </cell>
          <cell r="G1662" t="str">
            <v>Eukaryota</v>
          </cell>
          <cell r="H1662" t="str">
            <v xml:space="preserve"> Metazoa</v>
          </cell>
        </row>
        <row r="1663">
          <cell r="B1663" t="str">
            <v>G5CBM8</v>
          </cell>
          <cell r="C1663" t="str">
            <v xml:space="preserve"> Heterocephalus glaber (Naked mole rat).</v>
          </cell>
          <cell r="E1663" t="str">
            <v xml:space="preserve"> NCBI_TaxID=10181 {ECO:0000313|EMBL:EHB18939.1, ECO:0000313|Proteomes:UP000006813};</v>
          </cell>
          <cell r="G1663" t="str">
            <v>Eukaryota</v>
          </cell>
          <cell r="H1663" t="str">
            <v xml:space="preserve"> Metazoa</v>
          </cell>
        </row>
        <row r="1664">
          <cell r="B1664" t="str">
            <v>G7DV16</v>
          </cell>
          <cell r="C1664" t="str">
            <v xml:space="preserve"> Mixia osmundae (strain CBS 9802 / IAM 14324 / JCM 22182 / KY 12970).</v>
          </cell>
          <cell r="E1664" t="str">
            <v xml:space="preserve"> NCBI_TaxID=764103 {ECO:0000313|EMBL:GAA94426.1, ECO:0000313|Proteomes:UP000009131};</v>
          </cell>
          <cell r="G1664" t="str">
            <v>Eukaryota</v>
          </cell>
          <cell r="H1664" t="str">
            <v xml:space="preserve"> Fungi</v>
          </cell>
        </row>
        <row r="1665">
          <cell r="B1665" t="str">
            <v>G7E0H2</v>
          </cell>
          <cell r="C1665" t="str">
            <v xml:space="preserve"> Mixia osmundae (strain CBS 9802 / IAM 14324 / JCM 22182 / KY 12970).</v>
          </cell>
          <cell r="E1665" t="str">
            <v xml:space="preserve"> NCBI_TaxID=764103 {ECO:0000313|EMBL:GAA96332.1, ECO:0000313|Proteomes:UP000009131};</v>
          </cell>
          <cell r="G1665" t="str">
            <v>Eukaryota</v>
          </cell>
          <cell r="H1665" t="str">
            <v xml:space="preserve"> Fungi</v>
          </cell>
        </row>
        <row r="1666">
          <cell r="B1666" t="str">
            <v>G7JPX4</v>
          </cell>
          <cell r="C1666" t="str">
            <v xml:space="preserve"> Medicago truncatula (Barrel medic) (Medicago tribuloides).</v>
          </cell>
          <cell r="E1666" t="str">
            <v xml:space="preserve"> NCBI_TaxID=3880 {ECO:0000313|EMBL:AES91203.1, ECO:0000313|Proteomes:UP000002051};</v>
          </cell>
          <cell r="G1666" t="str">
            <v>Eukaryota</v>
          </cell>
          <cell r="H1666" t="str">
            <v xml:space="preserve"> Viridiplantae</v>
          </cell>
        </row>
        <row r="1667">
          <cell r="B1667" t="str">
            <v>G7JVH4</v>
          </cell>
          <cell r="C1667" t="str">
            <v xml:space="preserve"> Medicago truncatula (Barrel medic) (Medicago tribuloides).</v>
          </cell>
          <cell r="E1667" t="str">
            <v xml:space="preserve"> NCBI_TaxID=3880 {ECO:0000313|EMBL:AES92333.1, ECO:0000313|Proteomes:UP000002051};</v>
          </cell>
          <cell r="G1667" t="str">
            <v>Eukaryota</v>
          </cell>
          <cell r="H1667" t="str">
            <v xml:space="preserve"> Viridiplantae</v>
          </cell>
        </row>
        <row r="1668">
          <cell r="B1668" t="str">
            <v>G7K2J4</v>
          </cell>
          <cell r="C1668" t="str">
            <v xml:space="preserve"> Medicago truncatula (Barrel medic) (Medicago tribuloides).</v>
          </cell>
          <cell r="E1668" t="str">
            <v xml:space="preserve"> NCBI_TaxID=3880 {ECO:0000313|EMBL:AES94545.1, ECO:0000313|Proteomes:UP000002051};</v>
          </cell>
          <cell r="G1668" t="str">
            <v>Eukaryota</v>
          </cell>
          <cell r="H1668" t="str">
            <v xml:space="preserve"> Viridiplantae</v>
          </cell>
        </row>
        <row r="1669">
          <cell r="B1669" t="str">
            <v>G7KYU2</v>
          </cell>
          <cell r="C1669" t="str">
            <v xml:space="preserve"> Medicago truncatula (Barrel medic) (Medicago tribuloides).</v>
          </cell>
          <cell r="E1669" t="str">
            <v xml:space="preserve"> NCBI_TaxID=3880 {ECO:0000313|EMBL:AES77327.1, ECO:0000313|Proteomes:UP000002051};</v>
          </cell>
          <cell r="G1669" t="str">
            <v>Eukaryota</v>
          </cell>
          <cell r="H1669" t="str">
            <v xml:space="preserve"> Viridiplantae</v>
          </cell>
        </row>
        <row r="1670">
          <cell r="B1670" t="str">
            <v>G7LBI9</v>
          </cell>
          <cell r="C1670" t="str">
            <v xml:space="preserve"> Medicago truncatula (Barrel medic) (Medicago tribuloides).</v>
          </cell>
          <cell r="E1670" t="str">
            <v xml:space="preserve"> NCBI_TaxID=3880 {ECO:0000313|EMBL:AET05476.1, ECO:0000313|Proteomes:UP000002051};</v>
          </cell>
          <cell r="G1670" t="str">
            <v>Eukaryota</v>
          </cell>
          <cell r="H1670" t="str">
            <v xml:space="preserve"> Viridiplantae</v>
          </cell>
        </row>
        <row r="1671">
          <cell r="B1671" t="str">
            <v>G7LCB3</v>
          </cell>
          <cell r="C1671" t="str">
            <v xml:space="preserve"> Medicago truncatula (Barrel medic) (Medicago tribuloides).</v>
          </cell>
          <cell r="E1671" t="str">
            <v xml:space="preserve"> NCBI_TaxID=3880 {ECO:0000313|EMBL:AET05480.1, ECO:0000313|Proteomes:UP000002051};</v>
          </cell>
          <cell r="G1671" t="str">
            <v>Eukaryota</v>
          </cell>
          <cell r="H1671" t="str">
            <v xml:space="preserve"> Viridiplantae</v>
          </cell>
        </row>
        <row r="1672">
          <cell r="B1672" t="str">
            <v>G7LCB5</v>
          </cell>
          <cell r="C1672" t="str">
            <v xml:space="preserve"> Medicago truncatula (Barrel medic) (Medicago tribuloides).</v>
          </cell>
          <cell r="E1672" t="str">
            <v xml:space="preserve"> NCBI_TaxID=3880 {ECO:0000313|EMBL:AET05482.2, ECO:0000313|Proteomes:UP000002051};</v>
          </cell>
          <cell r="G1672" t="str">
            <v>Eukaryota</v>
          </cell>
          <cell r="H1672" t="str">
            <v xml:space="preserve"> Viridiplantae</v>
          </cell>
        </row>
        <row r="1673">
          <cell r="B1673" t="str">
            <v>G7NXA9</v>
          </cell>
          <cell r="C1673" t="str">
            <v xml:space="preserve"> Macaca fascicularis (Crab-eating macaque) (Cynomolgus monkey).</v>
          </cell>
          <cell r="E1673" t="str">
            <v xml:space="preserve"> NCBI_TaxID=9541 {ECO:0000313|Proteomes:UP000009130};</v>
          </cell>
          <cell r="G1673" t="str">
            <v>Eukaryota</v>
          </cell>
          <cell r="H1673" t="str">
            <v xml:space="preserve"> Metazoa</v>
          </cell>
        </row>
        <row r="1674">
          <cell r="B1674" t="str">
            <v>G7P8A1</v>
          </cell>
          <cell r="C1674" t="str">
            <v xml:space="preserve"> Macaca fascicularis (Crab-eating macaque) (Cynomolgus monkey).</v>
          </cell>
          <cell r="E1674" t="str">
            <v xml:space="preserve"> NCBI_TaxID=9541 {ECO:0000313|Proteomes:UP000009130};</v>
          </cell>
          <cell r="G1674" t="str">
            <v>Eukaryota</v>
          </cell>
          <cell r="H1674" t="str">
            <v xml:space="preserve"> Metazoa</v>
          </cell>
        </row>
        <row r="1675">
          <cell r="B1675" t="str">
            <v>G7PBR8</v>
          </cell>
          <cell r="C1675" t="str">
            <v xml:space="preserve"> Macaca fascicularis (Crab-eating macaque) (Cynomolgus monkey).</v>
          </cell>
          <cell r="E1675" t="str">
            <v xml:space="preserve"> NCBI_TaxID=9541 {ECO:0000313|Proteomes:UP000009130};</v>
          </cell>
          <cell r="G1675" t="str">
            <v>Eukaryota</v>
          </cell>
          <cell r="H1675" t="str">
            <v xml:space="preserve"> Metazoa</v>
          </cell>
        </row>
        <row r="1676">
          <cell r="B1676" t="str">
            <v>G7PXV3</v>
          </cell>
          <cell r="C1676" t="str">
            <v xml:space="preserve"> Macaca fascicularis (Crab-eating macaque) (Cynomolgus monkey).</v>
          </cell>
          <cell r="E1676" t="str">
            <v xml:space="preserve"> NCBI_TaxID=9541 {ECO:0000313|Proteomes:UP000009130};</v>
          </cell>
          <cell r="G1676" t="str">
            <v>Eukaryota</v>
          </cell>
          <cell r="H1676" t="str">
            <v xml:space="preserve"> Metazoa</v>
          </cell>
        </row>
        <row r="1677">
          <cell r="B1677" t="str">
            <v>G7X6K2</v>
          </cell>
          <cell r="C1677" t="str">
            <v xml:space="preserve"> Aspergillus kawachii (strain NBRC 4308) (White koji mold) (Aspergillus awamori var. kawachi).</v>
          </cell>
          <cell r="E1677" t="str">
            <v xml:space="preserve"> NCBI_TaxID=1033177 {ECO:0000313|EMBL:GAA82614.1, ECO:0000313|Proteomes:UP000006812};</v>
          </cell>
          <cell r="G1677" t="str">
            <v>Eukaryota</v>
          </cell>
          <cell r="H1677" t="str">
            <v xml:space="preserve"> Fungi</v>
          </cell>
        </row>
        <row r="1678">
          <cell r="B1678" t="str">
            <v>G7XZ88</v>
          </cell>
          <cell r="C1678" t="str">
            <v xml:space="preserve"> Aspergillus kawachii (strain NBRC 4308) (White koji mold) (Aspergillus awamori var. kawachi).</v>
          </cell>
          <cell r="E1678" t="str">
            <v xml:space="preserve"> NCBI_TaxID=1033177 {ECO:0000313|EMBL:GAA92247.1, ECO:0000313|Proteomes:UP000006812};</v>
          </cell>
          <cell r="G1678" t="str">
            <v>Eukaryota</v>
          </cell>
          <cell r="H1678" t="str">
            <v xml:space="preserve"> Fungi</v>
          </cell>
        </row>
        <row r="1679">
          <cell r="B1679" t="str">
            <v>G7Y4K3</v>
          </cell>
          <cell r="C1679" t="str">
            <v xml:space="preserve"> Clonorchis sinensis (Chinese liver fluke).</v>
          </cell>
          <cell r="E1679" t="str">
            <v xml:space="preserve"> NCBI_TaxID=79923 {ECO:0000313|EMBL:GAA47889.1, ECO:0000313|Proteomes:UP000008909};</v>
          </cell>
          <cell r="G1679" t="str">
            <v>Eukaryota</v>
          </cell>
          <cell r="H1679" t="str">
            <v xml:space="preserve"> Metazoa</v>
          </cell>
        </row>
        <row r="1680">
          <cell r="B1680" t="str">
            <v>G8B896</v>
          </cell>
          <cell r="C1680" t="str">
            <v xml:space="preserve"> Candida parapsilosis (strain CDC 317 / ATCC MYA-4646) (Yeast) (Monilia parapsilosis).</v>
          </cell>
          <cell r="E1680" t="str">
            <v xml:space="preserve"> NCBI_TaxID=578454 {ECO:0000313|Proteomes:UP000005221};</v>
          </cell>
          <cell r="G1680" t="str">
            <v>Eukaryota</v>
          </cell>
          <cell r="H1680" t="str">
            <v xml:space="preserve"> Fungi</v>
          </cell>
        </row>
        <row r="1681">
          <cell r="B1681" t="str">
            <v>G8BKM3</v>
          </cell>
          <cell r="C1681" t="str">
            <v xml:space="preserve"> Candida parapsilosis (strain CDC 317 / ATCC MYA-4646) (Yeast) (Monilia parapsilosis).</v>
          </cell>
          <cell r="E1681" t="str">
            <v xml:space="preserve"> NCBI_TaxID=578454 {ECO:0000313|Proteomes:UP000005221};</v>
          </cell>
          <cell r="G1681" t="str">
            <v>Eukaryota</v>
          </cell>
          <cell r="H1681" t="str">
            <v xml:space="preserve"> Fungi</v>
          </cell>
        </row>
        <row r="1682">
          <cell r="B1682" t="str">
            <v>G8BRU6</v>
          </cell>
          <cell r="C1682" t="str">
            <v xml:space="preserve"> Tetrapisispora phaffii (strain ATCC 24235 / CBS 4417 / NBRC 1672 / NRRL Y-8282 / UCD 70-5) (Yeast) (Fabospora phaffii).</v>
          </cell>
          <cell r="E1682" t="str">
            <v xml:space="preserve"> NCBI_TaxID=1071381 {ECO:0000313|EMBL:CCE62472.1, ECO:0000313|Proteomes:UP000005666};</v>
          </cell>
          <cell r="G1682" t="str">
            <v>Eukaryota</v>
          </cell>
          <cell r="H1682" t="str">
            <v xml:space="preserve"> Fungi</v>
          </cell>
        </row>
        <row r="1683">
          <cell r="B1683" t="str">
            <v>G8BT32</v>
          </cell>
          <cell r="C1683" t="str">
            <v xml:space="preserve"> Tetrapisispora phaffii (strain ATCC 24235 / CBS 4417 / NBRC 1672 / NRRL Y-8282 / UCD 70-5) (Yeast) (Fabospora phaffii).</v>
          </cell>
          <cell r="E1683" t="str">
            <v xml:space="preserve"> NCBI_TaxID=1071381 {ECO:0000313|EMBL:CCE63003.1, ECO:0000313|Proteomes:UP000005666};</v>
          </cell>
          <cell r="G1683" t="str">
            <v>Eukaryota</v>
          </cell>
          <cell r="H1683" t="str">
            <v xml:space="preserve"> Fungi</v>
          </cell>
        </row>
        <row r="1684">
          <cell r="B1684" t="str">
            <v>G8JPM0</v>
          </cell>
          <cell r="C1684" t="str">
            <v xml:space="preserve"> Eremothecium cymbalariae (strain CBS 270.75 / DBVPG 7215 / KCTC 17166 / NRRL Y-17582) (Yeast).</v>
          </cell>
          <cell r="E1684" t="str">
            <v xml:space="preserve"> NCBI_TaxID=931890 {ECO:0000313|EMBL:AET37869.1, ECO:0000313|Proteomes:UP000006790};</v>
          </cell>
          <cell r="G1684" t="str">
            <v>Eukaryota</v>
          </cell>
          <cell r="H1684" t="str">
            <v xml:space="preserve"> Fungi</v>
          </cell>
        </row>
        <row r="1685">
          <cell r="B1685" t="str">
            <v>G8JRL6</v>
          </cell>
          <cell r="C1685" t="str">
            <v xml:space="preserve"> Eremothecium cymbalariae (strain CBS 270.75 / DBVPG 7215 / KCTC 17166 / NRRL Y-17582) (Yeast).</v>
          </cell>
          <cell r="E1685" t="str">
            <v xml:space="preserve"> NCBI_TaxID=931890 {ECO:0000313|EMBL:AET38785.1, ECO:0000313|Proteomes:UP000006790};</v>
          </cell>
          <cell r="G1685" t="str">
            <v>Eukaryota</v>
          </cell>
          <cell r="H1685" t="str">
            <v xml:space="preserve"> Fungi</v>
          </cell>
        </row>
        <row r="1686">
          <cell r="B1686" t="str">
            <v>G8Y6W3</v>
          </cell>
          <cell r="C1686" t="str">
            <v xml:space="preserve"> Pichia sorbitophila (strain ATCC MYA-4447 / BCRC 22081 / CBS 7064 / NBRC 10061 / NRRL Y-12695) (Hybrid yeast).</v>
          </cell>
          <cell r="E1686" t="str">
            <v xml:space="preserve"> NCBI_TaxID=559304 {ECO:0000313|EMBL:CCE84343.1, ECO:0000313|Proteomes:UP000005222};</v>
          </cell>
          <cell r="G1686" t="str">
            <v>Eukaryota</v>
          </cell>
          <cell r="H1686" t="str">
            <v xml:space="preserve"> Fungi</v>
          </cell>
        </row>
        <row r="1687">
          <cell r="B1687" t="str">
            <v>G8YDT6</v>
          </cell>
          <cell r="C1687" t="str">
            <v xml:space="preserve"> Pichia sorbitophila (strain ATCC MYA-4447 / BCRC 22081 / CBS 7064 / NBRC 10061 / NRRL Y-12695) (Hybrid yeast).</v>
          </cell>
          <cell r="E1687" t="str">
            <v xml:space="preserve"> NCBI_TaxID=559304 {ECO:0000313|EMBL:CCE81335.1, ECO:0000313|Proteomes:UP000005222};</v>
          </cell>
          <cell r="G1687" t="str">
            <v>Eukaryota</v>
          </cell>
          <cell r="H1687" t="str">
            <v xml:space="preserve"> Fungi</v>
          </cell>
        </row>
        <row r="1688">
          <cell r="B1688" t="str">
            <v>G8YML7</v>
          </cell>
          <cell r="C1688" t="str">
            <v xml:space="preserve"> Pichia sorbitophila (strain ATCC MYA-4447 / BCRC 22081 / CBS 7064 / NBRC 10061 / NRRL Y-12695) (Hybrid yeast).</v>
          </cell>
          <cell r="E1688" t="str">
            <v xml:space="preserve"> NCBI_TaxID=559304 {ECO:0000313|EMBL:CCE79185.1, ECO:0000313|Proteomes:UP000005222};</v>
          </cell>
          <cell r="G1688" t="str">
            <v>Eukaryota</v>
          </cell>
          <cell r="H1688" t="str">
            <v xml:space="preserve"> Fungi</v>
          </cell>
        </row>
        <row r="1689">
          <cell r="B1689" t="str">
            <v>G8ZN54</v>
          </cell>
          <cell r="C1689" t="str">
            <v xml:space="preserve"> Torulaspora delbrueckii (strain ATCC 10662 / CBS 1146 / NBRC 0425 / NCYC 2629 / NRRL Y-866) (Yeast) (Candida colliculosa).</v>
          </cell>
          <cell r="E1689" t="str">
            <v xml:space="preserve"> NCBI_TaxID=1076872 {ECO:0000313|Proteomes:UP000005627};</v>
          </cell>
          <cell r="G1689" t="str">
            <v>Eukaryota</v>
          </cell>
          <cell r="H1689" t="str">
            <v xml:space="preserve"> Fungi</v>
          </cell>
        </row>
        <row r="1690">
          <cell r="B1690" t="str">
            <v>G8ZS04</v>
          </cell>
          <cell r="C1690" t="str">
            <v xml:space="preserve"> Torulaspora delbrueckii (strain ATCC 10662 / CBS 1146 / NBRC 0425 / NCYC 2629 / NRRL Y-866) (Yeast) (Candida colliculosa).</v>
          </cell>
          <cell r="E1690" t="str">
            <v xml:space="preserve"> NCBI_TaxID=1076872 {ECO:0000313|Proteomes:UP000005627};</v>
          </cell>
          <cell r="G1690" t="str">
            <v>Eukaryota</v>
          </cell>
          <cell r="H1690" t="str">
            <v xml:space="preserve"> Fungi</v>
          </cell>
        </row>
        <row r="1691">
          <cell r="B1691" t="str">
            <v>G9MDW9</v>
          </cell>
          <cell r="C1691" t="str">
            <v xml:space="preserve"> Hypocrea virens (strain Gv29-8 / FGSC 10586) (Gliocladium virens) (Trichoderma virens).</v>
          </cell>
          <cell r="E1691" t="str">
            <v xml:space="preserve"> NCBI_TaxID=413071 {ECO:0000313|EMBL:EHK27266.1, ECO:0000313|Proteomes:UP000007115};</v>
          </cell>
          <cell r="G1691" t="str">
            <v>Eukaryota</v>
          </cell>
          <cell r="H1691" t="str">
            <v xml:space="preserve"> Fungi</v>
          </cell>
        </row>
        <row r="1692">
          <cell r="B1692" t="str">
            <v>G9MHY1</v>
          </cell>
          <cell r="C1692" t="str">
            <v xml:space="preserve"> Hypocrea virens (strain Gv29-8 / FGSC 10586) (Gliocladium virens) (Trichoderma virens).</v>
          </cell>
          <cell r="E1692" t="str">
            <v xml:space="preserve"> NCBI_TaxID=413071 {ECO:0000313|EMBL:EHK26317.1, ECO:0000313|Proteomes:UP000007115};</v>
          </cell>
          <cell r="G1692" t="str">
            <v>Eukaryota</v>
          </cell>
          <cell r="H1692" t="str">
            <v xml:space="preserve"> Fungi</v>
          </cell>
        </row>
        <row r="1693">
          <cell r="B1693" t="str">
            <v>G9NFJ2</v>
          </cell>
          <cell r="C1693" t="str">
            <v xml:space="preserve"> Hypocrea atroviridis (strain ATCC 20476 / IMI 206040) (Trichoderma atroviride).</v>
          </cell>
          <cell r="E1693" t="str">
            <v xml:space="preserve"> NCBI_TaxID=452589 {ECO:0000313|EMBL:EHK50707.1, ECO:0000313|Proteomes:UP000005426};</v>
          </cell>
          <cell r="G1693" t="str">
            <v>Eukaryota</v>
          </cell>
          <cell r="H1693" t="str">
            <v xml:space="preserve"> Fungi</v>
          </cell>
        </row>
        <row r="1694">
          <cell r="B1694" t="str">
            <v>G9NVZ8</v>
          </cell>
          <cell r="C1694" t="str">
            <v xml:space="preserve"> Hypocrea atroviridis (strain ATCC 20476 / IMI 206040) (Trichoderma atroviride).</v>
          </cell>
          <cell r="E1694" t="str">
            <v xml:space="preserve"> NCBI_TaxID=452589 {ECO:0000313|EMBL:EHK45541.1, ECO:0000313|Proteomes:UP000005426};</v>
          </cell>
          <cell r="G1694" t="str">
            <v>Eukaryota</v>
          </cell>
          <cell r="H1694" t="str">
            <v xml:space="preserve"> Fungi</v>
          </cell>
        </row>
        <row r="1695">
          <cell r="B1695" t="str">
            <v>H0EIC6</v>
          </cell>
          <cell r="C1695" t="str">
            <v xml:space="preserve"> Glarea lozoyensis (strain ATCC 74030 / MF5533).</v>
          </cell>
          <cell r="E1695" t="str">
            <v xml:space="preserve"> NCBI_TaxID=1104152 {ECO:0000313|EMBL:EHL01647.1, ECO:0000313|Proteomes:UP000005446};</v>
          </cell>
          <cell r="G1695" t="str">
            <v>Eukaryota</v>
          </cell>
          <cell r="H1695" t="str">
            <v xml:space="preserve"> Fungi</v>
          </cell>
        </row>
        <row r="1696">
          <cell r="B1696" t="str">
            <v>H0EQQ4</v>
          </cell>
          <cell r="C1696" t="str">
            <v xml:space="preserve"> Glarea lozoyensis (strain ATCC 74030 / MF5533).</v>
          </cell>
          <cell r="E1696" t="str">
            <v xml:space="preserve"> NCBI_TaxID=1104152 {ECO:0000313|EMBL:EHK99176.1, ECO:0000313|Proteomes:UP000005446};</v>
          </cell>
          <cell r="G1696" t="str">
            <v>Eukaryota</v>
          </cell>
          <cell r="H1696" t="str">
            <v xml:space="preserve"> Fungi</v>
          </cell>
        </row>
        <row r="1697">
          <cell r="B1697" t="str">
            <v>H0UZA0</v>
          </cell>
          <cell r="C1697" t="str">
            <v xml:space="preserve"> Cavia porcellus (Guinea pig).</v>
          </cell>
          <cell r="E1697" t="str">
            <v xml:space="preserve"> NCBI_TaxID=10141 {ECO:0000313|Ensembl:ENSCPOP00000002499};</v>
          </cell>
          <cell r="G1697" t="str">
            <v>Eukaryota</v>
          </cell>
          <cell r="H1697" t="str">
            <v xml:space="preserve"> Metazoa</v>
          </cell>
        </row>
        <row r="1698">
          <cell r="B1698" t="str">
            <v>H0VH21</v>
          </cell>
          <cell r="C1698" t="str">
            <v xml:space="preserve"> Cavia porcellus (Guinea pig).</v>
          </cell>
          <cell r="E1698" t="str">
            <v xml:space="preserve"> NCBI_TaxID=10141 {ECO:0000313|Ensembl:ENSCPOP00000009440};</v>
          </cell>
          <cell r="G1698" t="str">
            <v>Eukaryota</v>
          </cell>
          <cell r="H1698" t="str">
            <v xml:space="preserve"> Metazoa</v>
          </cell>
        </row>
        <row r="1699">
          <cell r="B1699" t="str">
            <v>H0VT39</v>
          </cell>
          <cell r="C1699" t="str">
            <v xml:space="preserve"> Cavia porcellus (Guinea pig).</v>
          </cell>
          <cell r="E1699" t="str">
            <v xml:space="preserve"> NCBI_TaxID=10141 {ECO:0000313|Ensembl:ENSCPOP00000013815};</v>
          </cell>
          <cell r="G1699" t="str">
            <v>Eukaryota</v>
          </cell>
          <cell r="H1699" t="str">
            <v xml:space="preserve"> Metazoa</v>
          </cell>
        </row>
        <row r="1700">
          <cell r="B1700" t="str">
            <v>H0VXH1</v>
          </cell>
          <cell r="C1700" t="str">
            <v xml:space="preserve"> Cavia porcellus (Guinea pig).</v>
          </cell>
          <cell r="E1700" t="str">
            <v xml:space="preserve"> NCBI_TaxID=10141 {ECO:0000313|Ensembl:ENSCPOP00000015401};</v>
          </cell>
          <cell r="G1700" t="str">
            <v>Eukaryota</v>
          </cell>
          <cell r="H1700" t="str">
            <v xml:space="preserve"> Metazoa</v>
          </cell>
        </row>
        <row r="1701">
          <cell r="B1701" t="str">
            <v>H0VXJ2</v>
          </cell>
          <cell r="C1701" t="str">
            <v xml:space="preserve"> Cavia porcellus (Guinea pig).</v>
          </cell>
          <cell r="E1701" t="str">
            <v xml:space="preserve"> NCBI_TaxID=10141 {ECO:0000313|Ensembl:ENSCPOP00000015422};</v>
          </cell>
          <cell r="G1701" t="str">
            <v>Eukaryota</v>
          </cell>
          <cell r="H1701" t="str">
            <v xml:space="preserve"> Metazoa</v>
          </cell>
        </row>
        <row r="1702">
          <cell r="B1702" t="str">
            <v>H0W405</v>
          </cell>
          <cell r="C1702" t="str">
            <v xml:space="preserve"> Cavia porcellus (Guinea pig).</v>
          </cell>
          <cell r="E1702" t="str">
            <v xml:space="preserve"> NCBI_TaxID=10141 {ECO:0000313|Ensembl:ENSCPOP00000017704};</v>
          </cell>
          <cell r="G1702" t="str">
            <v>Eukaryota</v>
          </cell>
          <cell r="H1702" t="str">
            <v xml:space="preserve"> Metazoa</v>
          </cell>
        </row>
        <row r="1703">
          <cell r="B1703" t="str">
            <v>H0X7P3</v>
          </cell>
          <cell r="C1703" t="str">
            <v xml:space="preserve"> Otolemur garnettii (Small-eared galago) (Garnett's greater bushbaby).</v>
          </cell>
          <cell r="E1703" t="str">
            <v xml:space="preserve"> NCBI_TaxID=30611 {ECO:0000313|Ensembl:ENSOGAP00000011444, ECO:0000313|Proteomes:UP000005225};</v>
          </cell>
          <cell r="G1703" t="str">
            <v>Eukaryota</v>
          </cell>
          <cell r="H1703" t="str">
            <v xml:space="preserve"> Metazoa</v>
          </cell>
        </row>
        <row r="1704">
          <cell r="B1704" t="str">
            <v>H0X9Q0</v>
          </cell>
          <cell r="C1704" t="str">
            <v xml:space="preserve"> Otolemur garnettii (Small-eared galago) (Garnett's greater bushbaby).</v>
          </cell>
          <cell r="E1704" t="str">
            <v xml:space="preserve"> NCBI_TaxID=30611 {ECO:0000313|Ensembl:ENSOGAP00000012305, ECO:0000313|Proteomes:UP000005225};</v>
          </cell>
          <cell r="G1704" t="str">
            <v>Eukaryota</v>
          </cell>
          <cell r="H1704" t="str">
            <v xml:space="preserve"> Metazoa</v>
          </cell>
        </row>
        <row r="1705">
          <cell r="B1705" t="str">
            <v>H0XET1</v>
          </cell>
          <cell r="C1705" t="str">
            <v xml:space="preserve"> Otolemur garnettii (Small-eared galago) (Garnett's greater bushbaby).</v>
          </cell>
          <cell r="E1705" t="str">
            <v xml:space="preserve"> NCBI_TaxID=30611 {ECO:0000313|Ensembl:ENSOGAP00000014471, ECO:0000313|Proteomes:UP000005225};</v>
          </cell>
          <cell r="G1705" t="str">
            <v>Eukaryota</v>
          </cell>
          <cell r="H1705" t="str">
            <v xml:space="preserve"> Metazoa</v>
          </cell>
        </row>
        <row r="1706">
          <cell r="B1706" t="str">
            <v>H0XHY9</v>
          </cell>
          <cell r="C1706" t="str">
            <v xml:space="preserve"> Otolemur garnettii (Small-eared galago) (Garnett's greater bushbaby).</v>
          </cell>
          <cell r="E1706" t="str">
            <v xml:space="preserve"> NCBI_TaxID=30611 {ECO:0000313|Ensembl:ENSOGAP00000015729, ECO:0000313|Proteomes:UP000005225};</v>
          </cell>
          <cell r="G1706" t="str">
            <v>Eukaryota</v>
          </cell>
          <cell r="H1706" t="str">
            <v xml:space="preserve"> Metazoa</v>
          </cell>
        </row>
        <row r="1707">
          <cell r="B1707" t="str">
            <v>H0XLJ3</v>
          </cell>
          <cell r="C1707" t="str">
            <v xml:space="preserve"> Otolemur garnettii (Small-eared galago) (Garnett's greater bushbaby).</v>
          </cell>
          <cell r="E1707" t="str">
            <v xml:space="preserve"> NCBI_TaxID=30611 {ECO:0000313|Ensembl:ENSOGAP00000016983};</v>
          </cell>
          <cell r="G1707" t="str">
            <v>Eukaryota</v>
          </cell>
          <cell r="H1707" t="str">
            <v xml:space="preserve"> Metazoa</v>
          </cell>
        </row>
        <row r="1708">
          <cell r="B1708" t="str">
            <v>H0XLM2</v>
          </cell>
          <cell r="C1708" t="str">
            <v xml:space="preserve"> Otolemur garnettii (Small-eared galago) (Garnett's greater bushbaby).</v>
          </cell>
          <cell r="E1708" t="str">
            <v xml:space="preserve"> NCBI_TaxID=30611 {ECO:0000313|Ensembl:ENSOGAP00000017012, ECO:0000313|Proteomes:UP000005225};</v>
          </cell>
          <cell r="G1708" t="str">
            <v>Eukaryota</v>
          </cell>
          <cell r="H1708" t="str">
            <v xml:space="preserve"> Metazoa</v>
          </cell>
        </row>
        <row r="1709">
          <cell r="B1709" t="str">
            <v>H0XU34</v>
          </cell>
          <cell r="C1709" t="str">
            <v xml:space="preserve"> Otolemur garnettii (Small-eared galago) (Garnett's greater bushbaby).</v>
          </cell>
          <cell r="E1709" t="str">
            <v xml:space="preserve"> NCBI_TaxID=30611 {ECO:0000313|Ensembl:ENSOGAP00000019626, ECO:0000313|Proteomes:UP000005225};</v>
          </cell>
          <cell r="G1709" t="str">
            <v>Eukaryota</v>
          </cell>
          <cell r="H1709" t="str">
            <v xml:space="preserve"> Metazoa</v>
          </cell>
        </row>
        <row r="1710">
          <cell r="B1710" t="str">
            <v>H0XYA1</v>
          </cell>
          <cell r="C1710" t="str">
            <v xml:space="preserve"> Otolemur garnettii (Small-eared galago) (Garnett's greater bushbaby).</v>
          </cell>
          <cell r="E1710" t="str">
            <v xml:space="preserve"> NCBI_TaxID=30611 {ECO:0000313|Ensembl:ENSOGAP00000021094};</v>
          </cell>
          <cell r="G1710" t="str">
            <v>Eukaryota</v>
          </cell>
          <cell r="H1710" t="str">
            <v xml:space="preserve"> Metazoa</v>
          </cell>
        </row>
        <row r="1711">
          <cell r="B1711" t="str">
            <v>H0YSS7</v>
          </cell>
          <cell r="C1711" t="str">
            <v xml:space="preserve"> Taeniopygia guttata (Zebra finch) (Poephila guttata).</v>
          </cell>
          <cell r="E1711" t="str">
            <v xml:space="preserve"> NCBI_TaxID=59729 {ECO:0000313|Ensembl:ENSTGUP00000001338, ECO:0000313|Proteomes:UP000007754};</v>
          </cell>
          <cell r="G1711" t="str">
            <v>Eukaryota</v>
          </cell>
          <cell r="H1711" t="str">
            <v xml:space="preserve"> Metazoa</v>
          </cell>
        </row>
        <row r="1712">
          <cell r="B1712" t="str">
            <v>H0Z866</v>
          </cell>
          <cell r="C1712" t="str">
            <v xml:space="preserve"> Taeniopygia guttata (Zebra finch) (Poephila guttata).</v>
          </cell>
          <cell r="E1712" t="str">
            <v xml:space="preserve"> NCBI_TaxID=59729 {ECO:0000313|Ensembl:ENSTGUP00000006769, ECO:0000313|Proteomes:UP000007754};</v>
          </cell>
          <cell r="G1712" t="str">
            <v>Eukaryota</v>
          </cell>
          <cell r="H1712" t="str">
            <v xml:space="preserve"> Metazoa</v>
          </cell>
        </row>
        <row r="1713">
          <cell r="B1713" t="str">
            <v>H1V1E0</v>
          </cell>
          <cell r="C1713" t="str">
            <v xml:space="preserve"> Colletotrichum higginsianum (strain IMI 349063) (Crucifer anthracnose fungus).</v>
          </cell>
          <cell r="E1713" t="str">
            <v xml:space="preserve"> NCBI_TaxID=759273 {ECO:0000313|Proteomes:UP000007174};</v>
          </cell>
          <cell r="G1713" t="str">
            <v>Eukaryota</v>
          </cell>
          <cell r="H1713" t="str">
            <v xml:space="preserve"> Fungi</v>
          </cell>
        </row>
        <row r="1714">
          <cell r="B1714" t="str">
            <v>H1V9E1</v>
          </cell>
          <cell r="C1714" t="str">
            <v xml:space="preserve"> Colletotrichum higginsianum (strain IMI 349063) (Crucifer anthracnose fungus).</v>
          </cell>
          <cell r="E1714" t="str">
            <v xml:space="preserve"> NCBI_TaxID=759273 {ECO:0000313|Proteomes:UP000007174};</v>
          </cell>
          <cell r="G1714" t="str">
            <v>Eukaryota</v>
          </cell>
          <cell r="H1714" t="str">
            <v xml:space="preserve"> Fungi</v>
          </cell>
        </row>
        <row r="1715">
          <cell r="B1715" t="str">
            <v>H2B0N0</v>
          </cell>
          <cell r="C1715" t="str">
            <v xml:space="preserve"> Kazachstania africana (strain ATCC 22294 / BCRC 22015 / CBS 2517 / CECT 1963 / NBRC 1671 / NRRL Y-8276) (Yeast) (Kluyveromyces africanus).</v>
          </cell>
          <cell r="E1715" t="str">
            <v xml:space="preserve"> NCBI_TaxID=1071382 {ECO:0000313|EMBL:CCF60180.1, ECO:0000313|Proteomes:UP000005220};</v>
          </cell>
          <cell r="G1715" t="str">
            <v>Eukaryota</v>
          </cell>
          <cell r="H1715" t="str">
            <v xml:space="preserve"> Fungi</v>
          </cell>
        </row>
        <row r="1716">
          <cell r="B1716" t="str">
            <v>H2B0S1</v>
          </cell>
          <cell r="C1716" t="str">
            <v xml:space="preserve"> Kazachstania africana (strain ATCC 22294 / BCRC 22015 / CBS 2517 / CECT 1963 / NBRC 1671 / NRRL Y-8276) (Yeast) (Kluyveromyces africanus).</v>
          </cell>
          <cell r="E1716" t="str">
            <v xml:space="preserve"> NCBI_TaxID=1071382 {ECO:0000313|EMBL:CCF60221.1, ECO:0000313|Proteomes:UP000005220};</v>
          </cell>
          <cell r="G1716" t="str">
            <v>Eukaryota</v>
          </cell>
          <cell r="H1716" t="str">
            <v xml:space="preserve"> Fungi</v>
          </cell>
        </row>
        <row r="1717">
          <cell r="B1717" t="str">
            <v>H2B104</v>
          </cell>
          <cell r="C1717" t="str">
            <v xml:space="preserve"> Kazachstania africana (strain ATCC 22294 / BCRC 22015 / CBS 2517 / CECT 1963 / NBRC 1671 / NRRL Y-8276) (Yeast) (Kluyveromyces africanus).</v>
          </cell>
          <cell r="E1717" t="str">
            <v xml:space="preserve"> NCBI_TaxID=1071382 {ECO:0000313|EMBL:CCF60304.1, ECO:0000313|Proteomes:UP000005220};</v>
          </cell>
          <cell r="G1717" t="str">
            <v>Eukaryota</v>
          </cell>
          <cell r="H1717" t="str">
            <v xml:space="preserve"> Fungi</v>
          </cell>
        </row>
        <row r="1718">
          <cell r="B1718" t="str">
            <v>H2KPI5</v>
          </cell>
          <cell r="C1718" t="str">
            <v xml:space="preserve"> Clonorchis sinensis (Chinese liver fluke).</v>
          </cell>
          <cell r="E1718" t="str">
            <v xml:space="preserve"> NCBI_TaxID=79923 {ECO:0000313|EMBL:GAA42677.2, ECO:0000313|Proteomes:UP000008909};</v>
          </cell>
          <cell r="G1718" t="str">
            <v>Eukaryota</v>
          </cell>
          <cell r="H1718" t="str">
            <v xml:space="preserve"> Metazoa</v>
          </cell>
        </row>
        <row r="1719">
          <cell r="B1719" t="str">
            <v>H2KQR8</v>
          </cell>
          <cell r="C1719" t="str">
            <v xml:space="preserve"> Clonorchis sinensis (Chinese liver fluke).</v>
          </cell>
          <cell r="E1719" t="str">
            <v xml:space="preserve"> NCBI_TaxID=79923 {ECO:0000313|EMBL:GAA41674.1, ECO:0000313|Proteomes:UP000008909};</v>
          </cell>
          <cell r="G1719" t="str">
            <v>Eukaryota</v>
          </cell>
          <cell r="H1719" t="str">
            <v xml:space="preserve"> Metazoa</v>
          </cell>
        </row>
        <row r="1720">
          <cell r="B1720" t="str">
            <v>H2L4I3</v>
          </cell>
          <cell r="C1720" t="str">
            <v xml:space="preserve"> Oryzias latipes (Japanese rice fish) (Japanese killifish).</v>
          </cell>
          <cell r="E1720" t="str">
            <v xml:space="preserve"> NCBI_TaxID=8090 {ECO:0000313|Ensembl:ENSORLP00000000676};</v>
          </cell>
          <cell r="G1720" t="str">
            <v>Eukaryota</v>
          </cell>
          <cell r="H1720" t="str">
            <v xml:space="preserve"> Metazoa</v>
          </cell>
        </row>
        <row r="1721">
          <cell r="B1721" t="str">
            <v>H2L5X9</v>
          </cell>
          <cell r="C1721" t="str">
            <v xml:space="preserve"> Oryzias latipes (Japanese rice fish) (Japanese killifish).</v>
          </cell>
          <cell r="E1721" t="str">
            <v xml:space="preserve"> NCBI_TaxID=8090 {ECO:0000313|Ensembl:ENSORLP00000001216, ECO:0000313|Proteomes:UP000001038};</v>
          </cell>
          <cell r="G1721" t="str">
            <v>Eukaryota</v>
          </cell>
          <cell r="H1721" t="str">
            <v xml:space="preserve"> Metazoa</v>
          </cell>
        </row>
        <row r="1722">
          <cell r="B1722" t="str">
            <v>H2LB31</v>
          </cell>
          <cell r="C1722" t="str">
            <v xml:space="preserve"> Oryzias latipes (Japanese rice fish) (Japanese killifish).</v>
          </cell>
          <cell r="E1722" t="str">
            <v xml:space="preserve"> NCBI_TaxID=8090 {ECO:0000313|Ensembl:ENSORLP00000003099, ECO:0000313|Proteomes:UP000001038};</v>
          </cell>
          <cell r="G1722" t="str">
            <v>Eukaryota</v>
          </cell>
          <cell r="H1722" t="str">
            <v xml:space="preserve"> Metazoa</v>
          </cell>
        </row>
        <row r="1723">
          <cell r="B1723" t="str">
            <v>H2LB32</v>
          </cell>
          <cell r="C1723" t="str">
            <v xml:space="preserve"> Oryzias latipes (Japanese rice fish) (Japanese killifish).</v>
          </cell>
          <cell r="E1723" t="str">
            <v xml:space="preserve"> NCBI_TaxID=8090 {ECO:0000313|Ensembl:ENSORLP00000003100, ECO:0000313|Proteomes:UP000001038};</v>
          </cell>
          <cell r="G1723" t="str">
            <v>Eukaryota</v>
          </cell>
          <cell r="H1723" t="str">
            <v xml:space="preserve"> Metazoa</v>
          </cell>
        </row>
        <row r="1724">
          <cell r="B1724" t="str">
            <v>H2LMW1</v>
          </cell>
          <cell r="C1724" t="str">
            <v xml:space="preserve"> Oryzias latipes (Japanese rice fish) (Japanese killifish).</v>
          </cell>
          <cell r="E1724" t="str">
            <v xml:space="preserve"> NCBI_TaxID=8090 {ECO:0000313|Ensembl:ENSORLP00000007384, ECO:0000313|Proteomes:UP000001038};</v>
          </cell>
          <cell r="G1724" t="str">
            <v>Eukaryota</v>
          </cell>
          <cell r="H1724" t="str">
            <v xml:space="preserve"> Metazoa</v>
          </cell>
        </row>
        <row r="1725">
          <cell r="B1725" t="str">
            <v>H2LMW3</v>
          </cell>
          <cell r="C1725" t="str">
            <v xml:space="preserve"> Oryzias latipes (Japanese rice fish) (Japanese killifish).</v>
          </cell>
          <cell r="E1725" t="str">
            <v xml:space="preserve"> NCBI_TaxID=8090 {ECO:0000313|Ensembl:ENSORLP00000007386, ECO:0000313|Proteomes:UP000001038};</v>
          </cell>
          <cell r="G1725" t="str">
            <v>Eukaryota</v>
          </cell>
          <cell r="H1725" t="str">
            <v xml:space="preserve"> Metazoa</v>
          </cell>
        </row>
        <row r="1726">
          <cell r="B1726" t="str">
            <v>H2LQ84</v>
          </cell>
          <cell r="C1726" t="str">
            <v xml:space="preserve"> Oryzias latipes (Japanese rice fish) (Japanese killifish).</v>
          </cell>
          <cell r="E1726" t="str">
            <v xml:space="preserve"> NCBI_TaxID=8090 {ECO:0000313|Ensembl:ENSORLP00000008222, ECO:0000313|Proteomes:UP000001038};</v>
          </cell>
          <cell r="G1726" t="str">
            <v>Eukaryota</v>
          </cell>
          <cell r="H1726" t="str">
            <v xml:space="preserve"> Metazoa</v>
          </cell>
        </row>
        <row r="1727">
          <cell r="B1727" t="str">
            <v>H2LQ86</v>
          </cell>
          <cell r="C1727" t="str">
            <v xml:space="preserve"> Oryzias latipes (Japanese rice fish) (Japanese killifish).</v>
          </cell>
          <cell r="E1727" t="str">
            <v xml:space="preserve"> NCBI_TaxID=8090 {ECO:0000313|Ensembl:ENSORLP00000008224, ECO:0000313|Proteomes:UP000001038};</v>
          </cell>
          <cell r="G1727" t="str">
            <v>Eukaryota</v>
          </cell>
          <cell r="H1727" t="str">
            <v xml:space="preserve"> Metazoa</v>
          </cell>
        </row>
        <row r="1728">
          <cell r="B1728" t="str">
            <v>H2LXI3</v>
          </cell>
          <cell r="C1728" t="str">
            <v xml:space="preserve"> Oryzias latipes (Japanese rice fish) (Japanese killifish).</v>
          </cell>
          <cell r="E1728" t="str">
            <v xml:space="preserve"> NCBI_TaxID=8090 {ECO:0000313|Ensembl:ENSORLP00000010844};</v>
          </cell>
          <cell r="G1728" t="str">
            <v>Eukaryota</v>
          </cell>
          <cell r="H1728" t="str">
            <v xml:space="preserve"> Metazoa</v>
          </cell>
        </row>
        <row r="1729">
          <cell r="B1729" t="str">
            <v>H2LXI4</v>
          </cell>
          <cell r="C1729" t="str">
            <v xml:space="preserve"> Oryzias latipes (Japanese rice fish) (Japanese killifish).</v>
          </cell>
          <cell r="E1729" t="str">
            <v xml:space="preserve"> NCBI_TaxID=8090 {ECO:0000313|Ensembl:ENSORLP00000010845};</v>
          </cell>
          <cell r="G1729" t="str">
            <v>Eukaryota</v>
          </cell>
          <cell r="H1729" t="str">
            <v xml:space="preserve"> Metazoa</v>
          </cell>
        </row>
        <row r="1730">
          <cell r="B1730" t="str">
            <v>H2LXI7</v>
          </cell>
          <cell r="C1730" t="str">
            <v xml:space="preserve"> Oryzias latipes (Japanese rice fish) (Japanese killifish).</v>
          </cell>
          <cell r="E1730" t="str">
            <v xml:space="preserve"> NCBI_TaxID=8090 {ECO:0000313|Ensembl:ENSORLP00000010848};</v>
          </cell>
          <cell r="G1730" t="str">
            <v>Eukaryota</v>
          </cell>
          <cell r="H1730" t="str">
            <v xml:space="preserve"> Metazoa</v>
          </cell>
        </row>
        <row r="1731">
          <cell r="B1731" t="str">
            <v>H2LXI9</v>
          </cell>
          <cell r="C1731" t="str">
            <v xml:space="preserve"> Oryzias latipes (Japanese rice fish) (Japanese killifish).</v>
          </cell>
          <cell r="E1731" t="str">
            <v xml:space="preserve"> NCBI_TaxID=8090 {ECO:0000313|Ensembl:ENSORLP00000010850};</v>
          </cell>
          <cell r="G1731" t="str">
            <v>Eukaryota</v>
          </cell>
          <cell r="H1731" t="str">
            <v xml:space="preserve"> Metazoa</v>
          </cell>
        </row>
        <row r="1732">
          <cell r="B1732" t="str">
            <v>H2MEV7</v>
          </cell>
          <cell r="C1732" t="str">
            <v xml:space="preserve"> Oryzias latipes (Japanese rice fish) (Japanese killifish).</v>
          </cell>
          <cell r="E1732" t="str">
            <v xml:space="preserve"> NCBI_TaxID=8090 {ECO:0000313|Ensembl:ENSORLP00000017121, ECO:0000313|Proteomes:UP000001038};</v>
          </cell>
          <cell r="G1732" t="str">
            <v>Eukaryota</v>
          </cell>
          <cell r="H1732" t="str">
            <v xml:space="preserve"> Metazoa</v>
          </cell>
        </row>
        <row r="1733">
          <cell r="B1733" t="str">
            <v>A0A2J8VHX0</v>
          </cell>
          <cell r="C1733" t="str">
            <v xml:space="preserve"> Pongo abelii (Sumatran orangutan) (Pongo pygmaeus abelii).</v>
          </cell>
          <cell r="E1733" t="str">
            <v xml:space="preserve"> NCBI_TaxID=9601 {ECO:0000313|EMBL:PNJ57125.1};</v>
          </cell>
          <cell r="G1733" t="str">
            <v>Eukaryota</v>
          </cell>
          <cell r="H1733" t="str">
            <v xml:space="preserve"> Metazoa</v>
          </cell>
        </row>
        <row r="1734">
          <cell r="B1734" t="str">
            <v>H2PGJ8</v>
          </cell>
          <cell r="C1734" t="str">
            <v xml:space="preserve"> Pongo abelii (Sumatran orangutan) (Pongo pygmaeus abelii).</v>
          </cell>
          <cell r="E1734" t="str">
            <v xml:space="preserve"> NCBI_TaxID=9601 {ECO:0000313|Ensembl:ENSPPYP00000017647, ECO:0000313|Proteomes:UP000001595};</v>
          </cell>
          <cell r="G1734" t="str">
            <v>Eukaryota</v>
          </cell>
          <cell r="H1734" t="str">
            <v xml:space="preserve"> Metazoa</v>
          </cell>
        </row>
        <row r="1735">
          <cell r="B1735" t="str">
            <v>H2PQ75</v>
          </cell>
          <cell r="C1735" t="str">
            <v xml:space="preserve"> Pongo abelii (Sumatran orangutan) (Pongo pygmaeus abelii).</v>
          </cell>
          <cell r="E1735" t="str">
            <v xml:space="preserve"> NCBI_TaxID=9601 {ECO:0000313|Ensembl:ENSPPYP00000020808, ECO:0000313|Proteomes:UP000001595};</v>
          </cell>
          <cell r="G1735" t="str">
            <v>Eukaryota</v>
          </cell>
          <cell r="H1735" t="str">
            <v xml:space="preserve"> Metazoa</v>
          </cell>
        </row>
        <row r="1736">
          <cell r="B1736" t="str">
            <v>H2PWV4</v>
          </cell>
          <cell r="C1736" t="str">
            <v xml:space="preserve"> Pongo abelii (Sumatran orangutan) (Pongo pygmaeus abelii).</v>
          </cell>
          <cell r="E1736" t="str">
            <v xml:space="preserve"> NCBI_TaxID=9601 {ECO:0000313|Ensembl:ENSPPYP00000023227, ECO:0000313|Proteomes:UP000001595};</v>
          </cell>
          <cell r="G1736" t="str">
            <v>Eukaryota</v>
          </cell>
          <cell r="H1736" t="str">
            <v xml:space="preserve"> Metazoa</v>
          </cell>
        </row>
        <row r="1737">
          <cell r="B1737" t="str">
            <v>H2PXJ4</v>
          </cell>
          <cell r="C1737" t="str">
            <v xml:space="preserve"> Pongo abelii (Sumatran orangutan) (Pongo pygmaeus abelii).</v>
          </cell>
          <cell r="E1737" t="str">
            <v xml:space="preserve"> NCBI_TaxID=9601 {ECO:0000313|Ensembl:ENSPPYP00000023487, ECO:0000313|Proteomes:UP000001595};</v>
          </cell>
          <cell r="G1737" t="str">
            <v>Eukaryota</v>
          </cell>
          <cell r="H1737" t="str">
            <v xml:space="preserve"> Metazoa</v>
          </cell>
        </row>
        <row r="1738">
          <cell r="B1738" t="str">
            <v>H2Q0G5</v>
          </cell>
          <cell r="C1738" t="str">
            <v xml:space="preserve"> Pan troglodytes (Chimpanzee).</v>
          </cell>
          <cell r="E1738" t="str">
            <v xml:space="preserve"> NCBI_TaxID=9598 {ECO:0000313|Ensembl:ENSPTRP00000002646, ECO:0000313|Proteomes:UP000002277};</v>
          </cell>
          <cell r="G1738" t="str">
            <v>Eukaryota</v>
          </cell>
          <cell r="H1738" t="str">
            <v xml:space="preserve"> Metazoa</v>
          </cell>
        </row>
        <row r="1739">
          <cell r="B1739" t="str">
            <v>H2QGK3</v>
          </cell>
          <cell r="C1739" t="str">
            <v xml:space="preserve"> Pan troglodytes (Chimpanzee).</v>
          </cell>
          <cell r="E1739" t="str">
            <v xml:space="preserve"> NCBI_TaxID=9598 {ECO:0000313|Ensembl:ENSPTRP00000019094, ECO:0000313|Proteomes:UP000002277};</v>
          </cell>
          <cell r="G1739" t="str">
            <v>Eukaryota</v>
          </cell>
          <cell r="H1739" t="str">
            <v xml:space="preserve"> Metazoa</v>
          </cell>
        </row>
        <row r="1740">
          <cell r="B1740" t="str">
            <v>H2QRH5</v>
          </cell>
          <cell r="C1740" t="str">
            <v xml:space="preserve"> Pan troglodytes (Chimpanzee).</v>
          </cell>
          <cell r="E1740" t="str">
            <v xml:space="preserve"> NCBI_TaxID=9598 {ECO:0000313|Ensembl:ENSPTRP00000029484, ECO:0000313|Proteomes:UP000002277};</v>
          </cell>
          <cell r="G1740" t="str">
            <v>Eukaryota</v>
          </cell>
          <cell r="H1740" t="str">
            <v xml:space="preserve"> Metazoa</v>
          </cell>
        </row>
        <row r="1741">
          <cell r="B1741" t="str">
            <v>K7CAB0</v>
          </cell>
          <cell r="C1741" t="str">
            <v xml:space="preserve"> Pan troglodytes (Chimpanzee).</v>
          </cell>
          <cell r="E1741" t="str">
            <v xml:space="preserve"> NCBI_TaxID=9598 {ECO:0000313|EMBL:JAA23234.1};</v>
          </cell>
          <cell r="G1741" t="str">
            <v>Eukaryota</v>
          </cell>
          <cell r="H1741" t="str">
            <v xml:space="preserve"> Metazoa</v>
          </cell>
        </row>
        <row r="1742">
          <cell r="B1742" t="str">
            <v>H2RHS4</v>
          </cell>
          <cell r="C1742" t="str">
            <v xml:space="preserve"> Pan troglodytes (Chimpanzee).</v>
          </cell>
          <cell r="E1742" t="str">
            <v xml:space="preserve"> NCBI_TaxID=9598 {ECO:0000313|Ensembl:ENSPTRP00000061079, ECO:0000313|Proteomes:UP000002277};</v>
          </cell>
          <cell r="G1742" t="str">
            <v>Eukaryota</v>
          </cell>
          <cell r="H1742" t="str">
            <v xml:space="preserve"> Metazoa</v>
          </cell>
        </row>
        <row r="1743">
          <cell r="B1743" t="str">
            <v>H2RHY5</v>
          </cell>
          <cell r="C1743" t="str">
            <v xml:space="preserve"> Pan troglodytes (Chimpanzee).</v>
          </cell>
          <cell r="E1743" t="str">
            <v xml:space="preserve"> NCBI_TaxID=9598 {ECO:0000313|Ensembl:ENSPTRP00000061141, ECO:0000313|Proteomes:UP000002277};</v>
          </cell>
          <cell r="G1743" t="str">
            <v>Eukaryota</v>
          </cell>
          <cell r="H1743" t="str">
            <v xml:space="preserve"> Metazoa</v>
          </cell>
        </row>
        <row r="1744">
          <cell r="B1744" t="str">
            <v>H2S4X2</v>
          </cell>
          <cell r="C1744" t="str">
            <v xml:space="preserve"> Takifugu rubripes (Japanese pufferfish) (Fugu rubripes).</v>
          </cell>
          <cell r="E1744" t="str">
            <v xml:space="preserve"> NCBI_TaxID=31033 {ECO:0000313|Ensembl:ENSTRUP00000007444, ECO:0000313|Proteomes:UP000005226};</v>
          </cell>
          <cell r="G1744" t="str">
            <v>Eukaryota</v>
          </cell>
          <cell r="H1744" t="str">
            <v xml:space="preserve"> Metazoa</v>
          </cell>
        </row>
        <row r="1745">
          <cell r="B1745" t="str">
            <v>H2S4X3</v>
          </cell>
          <cell r="C1745" t="str">
            <v xml:space="preserve"> Takifugu rubripes (Japanese pufferfish) (Fugu rubripes).</v>
          </cell>
          <cell r="E1745" t="str">
            <v xml:space="preserve"> NCBI_TaxID=31033 {ECO:0000313|Ensembl:ENSTRUP00000007445, ECO:0000313|Proteomes:UP000005226};</v>
          </cell>
          <cell r="G1745" t="str">
            <v>Eukaryota</v>
          </cell>
          <cell r="H1745" t="str">
            <v xml:space="preserve"> Metazoa</v>
          </cell>
        </row>
        <row r="1746">
          <cell r="B1746" t="str">
            <v>H2S4X4</v>
          </cell>
          <cell r="C1746" t="str">
            <v xml:space="preserve"> Takifugu rubripes (Japanese pufferfish) (Fugu rubripes).</v>
          </cell>
          <cell r="E1746" t="str">
            <v xml:space="preserve"> NCBI_TaxID=31033 {ECO:0000313|Ensembl:ENSTRUP00000007446, ECO:0000313|Proteomes:UP000005226};</v>
          </cell>
          <cell r="G1746" t="str">
            <v>Eukaryota</v>
          </cell>
          <cell r="H1746" t="str">
            <v xml:space="preserve"> Metazoa</v>
          </cell>
        </row>
        <row r="1747">
          <cell r="B1747" t="str">
            <v>H2S4X5</v>
          </cell>
          <cell r="C1747" t="str">
            <v xml:space="preserve"> Takifugu rubripes (Japanese pufferfish) (Fugu rubripes).</v>
          </cell>
          <cell r="E1747" t="str">
            <v xml:space="preserve"> NCBI_TaxID=31033 {ECO:0000313|Ensembl:ENSTRUP00000007447, ECO:0000313|Proteomes:UP000005226};</v>
          </cell>
          <cell r="G1747" t="str">
            <v>Eukaryota</v>
          </cell>
          <cell r="H1747" t="str">
            <v xml:space="preserve"> Metazoa</v>
          </cell>
        </row>
        <row r="1748">
          <cell r="B1748" t="str">
            <v>H2S4X6</v>
          </cell>
          <cell r="C1748" t="str">
            <v xml:space="preserve"> Takifugu rubripes (Japanese pufferfish) (Fugu rubripes).</v>
          </cell>
          <cell r="E1748" t="str">
            <v xml:space="preserve"> NCBI_TaxID=31033 {ECO:0000313|Ensembl:ENSTRUP00000007448, ECO:0000313|Proteomes:UP000005226};</v>
          </cell>
          <cell r="G1748" t="str">
            <v>Eukaryota</v>
          </cell>
          <cell r="H1748" t="str">
            <v xml:space="preserve"> Metazoa</v>
          </cell>
        </row>
        <row r="1749">
          <cell r="B1749" t="str">
            <v>H2SDA0</v>
          </cell>
          <cell r="C1749" t="str">
            <v xml:space="preserve"> Takifugu rubripes (Japanese pufferfish) (Fugu rubripes).</v>
          </cell>
          <cell r="E1749" t="str">
            <v xml:space="preserve"> NCBI_TaxID=31033 {ECO:0000313|Ensembl:ENSTRUP00000010380, ECO:0000313|Proteomes:UP000005226};</v>
          </cell>
          <cell r="G1749" t="str">
            <v>Eukaryota</v>
          </cell>
          <cell r="H1749" t="str">
            <v xml:space="preserve"> Metazoa</v>
          </cell>
        </row>
        <row r="1750">
          <cell r="B1750" t="str">
            <v>H2T2L9</v>
          </cell>
          <cell r="C1750" t="str">
            <v xml:space="preserve"> Takifugu rubripes (Japanese pufferfish) (Fugu rubripes).</v>
          </cell>
          <cell r="E1750" t="str">
            <v xml:space="preserve"> NCBI_TaxID=31033 {ECO:0000313|Ensembl:ENSTRUP00000018907, ECO:0000313|Proteomes:UP000005226};</v>
          </cell>
          <cell r="G1750" t="str">
            <v>Eukaryota</v>
          </cell>
          <cell r="H1750" t="str">
            <v xml:space="preserve"> Metazoa</v>
          </cell>
        </row>
        <row r="1751">
          <cell r="B1751" t="str">
            <v>H2T2M0</v>
          </cell>
          <cell r="C1751" t="str">
            <v xml:space="preserve"> Takifugu rubripes (Japanese pufferfish) (Fugu rubripes).</v>
          </cell>
          <cell r="E1751" t="str">
            <v xml:space="preserve"> NCBI_TaxID=31033 {ECO:0000313|Ensembl:ENSTRUP00000018908, ECO:0000313|Proteomes:UP000005226};</v>
          </cell>
          <cell r="G1751" t="str">
            <v>Eukaryota</v>
          </cell>
          <cell r="H1751" t="str">
            <v xml:space="preserve"> Metazoa</v>
          </cell>
        </row>
        <row r="1752">
          <cell r="B1752" t="str">
            <v>H2U2S8</v>
          </cell>
          <cell r="C1752" t="str">
            <v xml:space="preserve"> Takifugu rubripes (Japanese pufferfish) (Fugu rubripes).</v>
          </cell>
          <cell r="E1752" t="str">
            <v xml:space="preserve"> NCBI_TaxID=31033 {ECO:0000313|Ensembl:ENSTRUP00000031239, ECO:0000313|Proteomes:UP000005226};</v>
          </cell>
          <cell r="G1752" t="str">
            <v>Eukaryota</v>
          </cell>
          <cell r="H1752" t="str">
            <v xml:space="preserve"> Metazoa</v>
          </cell>
        </row>
        <row r="1753">
          <cell r="B1753" t="str">
            <v>H2UDD6</v>
          </cell>
          <cell r="C1753" t="str">
            <v xml:space="preserve"> Takifugu rubripes (Japanese pufferfish) (Fugu rubripes).</v>
          </cell>
          <cell r="E1753" t="str">
            <v xml:space="preserve"> NCBI_TaxID=31033 {ECO:0000313|Ensembl:ENSTRUP00000034955};</v>
          </cell>
          <cell r="G1753" t="str">
            <v>Eukaryota</v>
          </cell>
          <cell r="H1753" t="str">
            <v xml:space="preserve"> Metazoa</v>
          </cell>
        </row>
        <row r="1754">
          <cell r="B1754" t="str">
            <v>H2UDD7</v>
          </cell>
          <cell r="C1754" t="str">
            <v xml:space="preserve"> Takifugu rubripes (Japanese pufferfish) (Fugu rubripes).</v>
          </cell>
          <cell r="E1754" t="str">
            <v xml:space="preserve"> NCBI_TaxID=31033 {ECO:0000313|Ensembl:ENSTRUP00000034956};</v>
          </cell>
          <cell r="G1754" t="str">
            <v>Eukaryota</v>
          </cell>
          <cell r="H1754" t="str">
            <v xml:space="preserve"> Metazoa</v>
          </cell>
        </row>
        <row r="1755">
          <cell r="B1755" t="str">
            <v>H2UYB4</v>
          </cell>
          <cell r="C1755" t="str">
            <v xml:space="preserve"> Takifugu rubripes (Japanese pufferfish) (Fugu rubripes).</v>
          </cell>
          <cell r="E1755" t="str">
            <v xml:space="preserve"> NCBI_TaxID=31033 {ECO:0000313|Ensembl:ENSTRUP00000041943, ECO:0000313|Proteomes:UP000005226};</v>
          </cell>
          <cell r="G1755" t="str">
            <v>Eukaryota</v>
          </cell>
          <cell r="H1755" t="str">
            <v xml:space="preserve"> Metazoa</v>
          </cell>
        </row>
        <row r="1756">
          <cell r="B1756" t="str">
            <v>H2V3W4</v>
          </cell>
          <cell r="C1756" t="str">
            <v xml:space="preserve"> Takifugu rubripes (Japanese pufferfish) (Fugu rubripes).</v>
          </cell>
          <cell r="E1756" t="str">
            <v xml:space="preserve"> NCBI_TaxID=31033 {ECO:0000313|Ensembl:ENSTRUP00000043898, ECO:0000313|Proteomes:UP000005226};</v>
          </cell>
          <cell r="G1756" t="str">
            <v>Eukaryota</v>
          </cell>
          <cell r="H1756" t="str">
            <v xml:space="preserve"> Metazoa</v>
          </cell>
        </row>
        <row r="1757">
          <cell r="B1757" t="str">
            <v>H2V3W5</v>
          </cell>
          <cell r="C1757" t="str">
            <v xml:space="preserve"> Takifugu rubripes (Japanese pufferfish) (Fugu rubripes).</v>
          </cell>
          <cell r="E1757" t="str">
            <v xml:space="preserve"> NCBI_TaxID=31033 {ECO:0000313|Ensembl:ENSTRUP00000043899, ECO:0000313|Proteomes:UP000005226};</v>
          </cell>
          <cell r="G1757" t="str">
            <v>Eukaryota</v>
          </cell>
          <cell r="H1757" t="str">
            <v xml:space="preserve"> Metazoa</v>
          </cell>
        </row>
        <row r="1758">
          <cell r="B1758" t="str">
            <v>H2VE73</v>
          </cell>
          <cell r="C1758" t="str">
            <v xml:space="preserve"> Takifugu rubripes (Japanese pufferfish) (Fugu rubripes).</v>
          </cell>
          <cell r="E1758" t="str">
            <v xml:space="preserve"> NCBI_TaxID=31033 {ECO:0000313|Ensembl:ENSTRUP00000047518};</v>
          </cell>
          <cell r="G1758" t="str">
            <v>Eukaryota</v>
          </cell>
          <cell r="H1758" t="str">
            <v xml:space="preserve"> Metazoa</v>
          </cell>
        </row>
        <row r="1759">
          <cell r="B1759" t="str">
            <v>H2Y8G2</v>
          </cell>
          <cell r="C1759" t="str">
            <v xml:space="preserve"> Ciona savignyi (Pacific transparent sea squirt).</v>
          </cell>
          <cell r="E1759" t="str">
            <v xml:space="preserve"> NCBI_TaxID=51511 {ECO:0000313|Ensembl:ENSCSAVP00000001610, ECO:0000313|Proteomes:UP000007875};</v>
          </cell>
          <cell r="G1759" t="str">
            <v>Eukaryota</v>
          </cell>
          <cell r="H1759" t="str">
            <v xml:space="preserve"> Metazoa</v>
          </cell>
        </row>
        <row r="1760">
          <cell r="B1760" t="str">
            <v>H2Y8G3</v>
          </cell>
          <cell r="C1760" t="str">
            <v xml:space="preserve"> Ciona savignyi (Pacific transparent sea squirt).</v>
          </cell>
          <cell r="E1760" t="str">
            <v xml:space="preserve"> NCBI_TaxID=51511 {ECO:0000313|Ensembl:ENSCSAVP00000001611, ECO:0000313|Proteomes:UP000007875};</v>
          </cell>
          <cell r="G1760" t="str">
            <v>Eukaryota</v>
          </cell>
          <cell r="H1760" t="str">
            <v xml:space="preserve"> Metazoa</v>
          </cell>
        </row>
        <row r="1761">
          <cell r="B1761" t="str">
            <v>H2YZA0</v>
          </cell>
          <cell r="C1761" t="str">
            <v xml:space="preserve"> Ciona savignyi (Pacific transparent sea squirt).</v>
          </cell>
          <cell r="E1761" t="str">
            <v xml:space="preserve"> NCBI_TaxID=51511 {ECO:0000313|Ensembl:ENSCSAVP00000010662, ECO:0000313|Proteomes:UP000007875};</v>
          </cell>
          <cell r="G1761" t="str">
            <v>Eukaryota</v>
          </cell>
          <cell r="H1761" t="str">
            <v xml:space="preserve"> Metazoa</v>
          </cell>
        </row>
        <row r="1762">
          <cell r="B1762" t="str">
            <v>H3AJJ9</v>
          </cell>
          <cell r="C1762" t="str">
            <v xml:space="preserve"> Latimeria chalumnae (West Indian ocean coelacanth).</v>
          </cell>
          <cell r="E1762" t="str">
            <v xml:space="preserve"> NCBI_TaxID=7897 {ECO:0000313|Ensembl:ENSLACP00000009820, ECO:0000313|Proteomes:UP000008672};</v>
          </cell>
          <cell r="G1762" t="str">
            <v>Eukaryota</v>
          </cell>
          <cell r="H1762" t="str">
            <v xml:space="preserve"> Metazoa</v>
          </cell>
        </row>
        <row r="1763">
          <cell r="B1763" t="str">
            <v>H3AJZ2</v>
          </cell>
          <cell r="C1763" t="str">
            <v xml:space="preserve"> Latimeria chalumnae (West Indian ocean coelacanth).</v>
          </cell>
          <cell r="E1763" t="str">
            <v xml:space="preserve"> NCBI_TaxID=7897 {ECO:0000313|Ensembl:ENSLACP00000009963, ECO:0000313|Proteomes:UP000008672};</v>
          </cell>
          <cell r="G1763" t="str">
            <v>Eukaryota</v>
          </cell>
          <cell r="H1763" t="str">
            <v xml:space="preserve"> Metazoa</v>
          </cell>
        </row>
        <row r="1764">
          <cell r="B1764" t="str">
            <v>H3B2E3</v>
          </cell>
          <cell r="C1764" t="str">
            <v xml:space="preserve"> Latimeria chalumnae (West Indian ocean coelacanth).</v>
          </cell>
          <cell r="E1764" t="str">
            <v xml:space="preserve"> NCBI_TaxID=7897 {ECO:0000313|Ensembl:ENSLACP00000016064, ECO:0000313|Proteomes:UP000008672};</v>
          </cell>
          <cell r="G1764" t="str">
            <v>Eukaryota</v>
          </cell>
          <cell r="H1764" t="str">
            <v xml:space="preserve"> Metazoa</v>
          </cell>
        </row>
        <row r="1765">
          <cell r="B1765" t="str">
            <v>H3B2P0</v>
          </cell>
          <cell r="C1765" t="str">
            <v xml:space="preserve"> Latimeria chalumnae (West Indian ocean coelacanth).</v>
          </cell>
          <cell r="E1765" t="str">
            <v xml:space="preserve"> NCBI_TaxID=7897 {ECO:0000313|Ensembl:ENSLACP00000016161, ECO:0000313|Proteomes:UP000008672};</v>
          </cell>
          <cell r="G1765" t="str">
            <v>Eukaryota</v>
          </cell>
          <cell r="H1765" t="str">
            <v xml:space="preserve"> Metazoa</v>
          </cell>
        </row>
        <row r="1766">
          <cell r="B1766" t="str">
            <v>H3BCN0</v>
          </cell>
          <cell r="C1766" t="str">
            <v xml:space="preserve"> Latimeria chalumnae (West Indian ocean coelacanth).</v>
          </cell>
          <cell r="E1766" t="str">
            <v xml:space="preserve"> NCBI_TaxID=7897 {ECO:0000313|Ensembl:ENSLACP00000019651, ECO:0000313|Proteomes:UP000008672};</v>
          </cell>
          <cell r="G1766" t="str">
            <v>Eukaryota</v>
          </cell>
          <cell r="H1766" t="str">
            <v xml:space="preserve"> Metazoa</v>
          </cell>
        </row>
        <row r="1767">
          <cell r="B1767" t="str">
            <v>H3BCN1</v>
          </cell>
          <cell r="C1767" t="str">
            <v xml:space="preserve"> Latimeria chalumnae (West Indian ocean coelacanth).</v>
          </cell>
          <cell r="E1767" t="str">
            <v xml:space="preserve"> NCBI_TaxID=7897 {ECO:0000313|Ensembl:ENSLACP00000019652, ECO:0000313|Proteomes:UP000008672};</v>
          </cell>
          <cell r="G1767" t="str">
            <v>Eukaryota</v>
          </cell>
          <cell r="H1767" t="str">
            <v xml:space="preserve"> Metazoa</v>
          </cell>
        </row>
        <row r="1768">
          <cell r="B1768" t="str">
            <v>H3C0U2</v>
          </cell>
          <cell r="C1768" t="str">
            <v xml:space="preserve"> Tetraodon nigroviridis (Spotted green pufferfish) (Chelonodon nigroviridis).</v>
          </cell>
          <cell r="E1768" t="str">
            <v xml:space="preserve"> NCBI_TaxID=99883 {ECO:0000313|Ensembl:ENSTNIP00000001858, ECO:0000313|Proteomes:UP000007303};</v>
          </cell>
          <cell r="G1768" t="str">
            <v>Eukaryota</v>
          </cell>
          <cell r="H1768" t="str">
            <v xml:space="preserve"> Metazoa</v>
          </cell>
        </row>
        <row r="1769">
          <cell r="B1769" t="str">
            <v>H3CD25</v>
          </cell>
          <cell r="C1769" t="str">
            <v xml:space="preserve"> Tetraodon nigroviridis (Spotted green pufferfish) (Chelonodon nigroviridis).</v>
          </cell>
          <cell r="E1769" t="str">
            <v xml:space="preserve"> NCBI_TaxID=99883 {ECO:0000313|Ensembl:ENSTNIP00000006148, ECO:0000313|Proteomes:UP000007303};</v>
          </cell>
          <cell r="G1769" t="str">
            <v>Eukaryota</v>
          </cell>
          <cell r="H1769" t="str">
            <v xml:space="preserve"> Metazoa</v>
          </cell>
        </row>
        <row r="1770">
          <cell r="B1770" t="str">
            <v>H3CT85</v>
          </cell>
          <cell r="C1770" t="str">
            <v xml:space="preserve"> Tetraodon nigroviridis (Spotted green pufferfish) (Chelonodon nigroviridis).</v>
          </cell>
          <cell r="E1770" t="str">
            <v xml:space="preserve"> NCBI_TaxID=99883 {ECO:0000313|Ensembl:ENSTNIP00000011469, ECO:0000313|Proteomes:UP000007303};</v>
          </cell>
          <cell r="G1770" t="str">
            <v>Eukaryota</v>
          </cell>
          <cell r="H1770" t="str">
            <v xml:space="preserve"> Metazoa</v>
          </cell>
        </row>
        <row r="1771">
          <cell r="B1771" t="str">
            <v>H3CX85</v>
          </cell>
          <cell r="C1771" t="str">
            <v xml:space="preserve"> Tetraodon nigroviridis (Spotted green pufferfish) (Chelonodon nigroviridis).</v>
          </cell>
          <cell r="E1771" t="str">
            <v xml:space="preserve"> NCBI_TaxID=99883 {ECO:0000313|Ensembl:ENSTNIP00000012870, ECO:0000313|Proteomes:UP000007303};</v>
          </cell>
          <cell r="G1771" t="str">
            <v>Eukaryota</v>
          </cell>
          <cell r="H1771" t="str">
            <v xml:space="preserve"> Metazoa</v>
          </cell>
        </row>
        <row r="1772">
          <cell r="B1772" t="str">
            <v>H3D6K6</v>
          </cell>
          <cell r="C1772" t="str">
            <v xml:space="preserve"> Tetraodon nigroviridis (Spotted green pufferfish) (Chelonodon nigroviridis).</v>
          </cell>
          <cell r="E1772" t="str">
            <v xml:space="preserve"> NCBI_TaxID=99883 {ECO:0000313|Ensembl:ENSTNIP00000016146, ECO:0000313|Proteomes:UP000007303};</v>
          </cell>
          <cell r="G1772" t="str">
            <v>Eukaryota</v>
          </cell>
          <cell r="H1772" t="str">
            <v xml:space="preserve"> Metazoa</v>
          </cell>
        </row>
        <row r="1773">
          <cell r="B1773" t="str">
            <v>H3D7N3</v>
          </cell>
          <cell r="C1773" t="str">
            <v xml:space="preserve"> Tetraodon nigroviridis (Spotted green pufferfish) (Chelonodon nigroviridis).</v>
          </cell>
          <cell r="E1773" t="str">
            <v xml:space="preserve"> NCBI_TaxID=99883 {ECO:0000313|Ensembl:ENSTNIP00000016524, ECO:0000313|Proteomes:UP000007303};</v>
          </cell>
          <cell r="G1773" t="str">
            <v>Eukaryota</v>
          </cell>
          <cell r="H1773" t="str">
            <v xml:space="preserve"> Metazoa</v>
          </cell>
        </row>
        <row r="1774">
          <cell r="B1774" t="str">
            <v>H3DF87</v>
          </cell>
          <cell r="C1774" t="str">
            <v xml:space="preserve"> Tetraodon nigroviridis (Spotted green pufferfish) (Chelonodon nigroviridis).</v>
          </cell>
          <cell r="E1774" t="str">
            <v xml:space="preserve"> NCBI_TaxID=99883 {ECO:0000313|Ensembl:ENSTNIP00000019181, ECO:0000313|Proteomes:UP000007303};</v>
          </cell>
          <cell r="G1774" t="str">
            <v>Eukaryota</v>
          </cell>
          <cell r="H1774" t="str">
            <v xml:space="preserve"> Metazoa</v>
          </cell>
        </row>
        <row r="1775">
          <cell r="B1775" t="str">
            <v>H3DVW9</v>
          </cell>
          <cell r="C1775" t="str">
            <v xml:space="preserve"> Pristionchus pacificus (Parasitic nematode).</v>
          </cell>
          <cell r="E1775" t="str">
            <v xml:space="preserve"> NCBI_TaxID=54126 {ECO:0000313|EnsemblMetazoa:PPA01556, ECO:0000313|Proteomes:UP000005239};</v>
          </cell>
          <cell r="G1775" t="str">
            <v>Eukaryota</v>
          </cell>
          <cell r="H1775" t="str">
            <v xml:space="preserve"> Metazoa</v>
          </cell>
        </row>
        <row r="1776">
          <cell r="B1776" t="str">
            <v>H3F904</v>
          </cell>
          <cell r="C1776" t="str">
            <v xml:space="preserve"> Pristionchus pacificus (Parasitic nematode).</v>
          </cell>
          <cell r="E1776" t="str">
            <v xml:space="preserve"> NCBI_TaxID=54126 {ECO:0000313|EnsemblMetazoa:PPA18662, ECO:0000313|Proteomes:UP000005239};</v>
          </cell>
          <cell r="G1776" t="str">
            <v>Eukaryota</v>
          </cell>
          <cell r="H1776" t="str">
            <v xml:space="preserve"> Metazoa</v>
          </cell>
        </row>
        <row r="1777">
          <cell r="B1777" t="str">
            <v>H3FSB4</v>
          </cell>
          <cell r="C1777" t="str">
            <v xml:space="preserve"> Pristionchus pacificus (Parasitic nematode).</v>
          </cell>
          <cell r="E1777" t="str">
            <v xml:space="preserve"> NCBI_TaxID=54126 {ECO:0000313|EnsemblMetazoa:PPA25186, ECO:0000313|Proteomes:UP000005239};</v>
          </cell>
          <cell r="G1777" t="str">
            <v>Eukaryota</v>
          </cell>
          <cell r="H1777" t="str">
            <v xml:space="preserve"> Metazoa</v>
          </cell>
        </row>
        <row r="1778">
          <cell r="B1778" t="str">
            <v>H3GAY5</v>
          </cell>
          <cell r="C1778" t="str">
            <v xml:space="preserve"> Phytophthora ramorum (Sudden oak death agent).</v>
          </cell>
          <cell r="E1778" t="str">
            <v xml:space="preserve"> NCBI_TaxID=164328 {ECO:0000313|EnsemblProtists:Phyra72372};</v>
          </cell>
          <cell r="G1778" t="str">
            <v>Eukaryota</v>
          </cell>
          <cell r="H1778" t="str">
            <v xml:space="preserve"> Stramenopiles</v>
          </cell>
        </row>
        <row r="1779">
          <cell r="B1779" t="str">
            <v>H3GH12</v>
          </cell>
          <cell r="C1779" t="str">
            <v xml:space="preserve"> Phytophthora ramorum (Sudden oak death agent).</v>
          </cell>
          <cell r="E1779" t="str">
            <v xml:space="preserve"> NCBI_TaxID=164328 {ECO:0000313|EnsemblProtists:Phyra75172};</v>
          </cell>
          <cell r="G1779" t="str">
            <v>Eukaryota</v>
          </cell>
          <cell r="H1779" t="str">
            <v xml:space="preserve"> Stramenopiles</v>
          </cell>
        </row>
        <row r="1780">
          <cell r="B1780" t="str">
            <v>H3GH13</v>
          </cell>
          <cell r="C1780" t="str">
            <v xml:space="preserve"> Phytophthora ramorum (Sudden oak death agent).</v>
          </cell>
          <cell r="E1780" t="str">
            <v xml:space="preserve"> NCBI_TaxID=164328 {ECO:0000313|EnsemblProtists:Phyra75173};</v>
          </cell>
          <cell r="G1780" t="str">
            <v>Eukaryota</v>
          </cell>
          <cell r="H1780" t="str">
            <v xml:space="preserve"> Stramenopiles</v>
          </cell>
        </row>
        <row r="1781">
          <cell r="B1781" t="str">
            <v>H3GWG4</v>
          </cell>
          <cell r="C1781" t="str">
            <v xml:space="preserve"> Phytophthora ramorum (Sudden oak death agent).</v>
          </cell>
          <cell r="E1781" t="str">
            <v xml:space="preserve"> NCBI_TaxID=164328 {ECO:0000313|EnsemblProtists:Phyra81818};</v>
          </cell>
          <cell r="G1781" t="str">
            <v>Eukaryota</v>
          </cell>
          <cell r="H1781" t="str">
            <v xml:space="preserve"> Stramenopiles</v>
          </cell>
        </row>
        <row r="1782">
          <cell r="B1782" t="str">
            <v>H3H4T8</v>
          </cell>
          <cell r="C1782" t="str">
            <v xml:space="preserve"> Phytophthora ramorum (Sudden oak death agent).</v>
          </cell>
          <cell r="E1782" t="str">
            <v xml:space="preserve"> NCBI_TaxID=164328 {ECO:0000313|EnsemblProtists:Phyra85603};</v>
          </cell>
          <cell r="G1782" t="str">
            <v>Eukaryota</v>
          </cell>
          <cell r="H1782" t="str">
            <v xml:space="preserve"> Stramenopiles</v>
          </cell>
        </row>
        <row r="1783">
          <cell r="B1783" t="str">
            <v>H6BUH5</v>
          </cell>
          <cell r="C1783" t="str">
            <v xml:space="preserve"> Exophiala dermatitidis (strain ATCC 34100 / CBS 525.76 / NIH/UT8656) (Black yeast) (Wangiella dermatitidis).</v>
          </cell>
          <cell r="E1783" t="str">
            <v xml:space="preserve"> NCBI_TaxID=858893 {ECO:0000313|EMBL:EHY55717.1, ECO:0000313|Proteomes:UP000007304};</v>
          </cell>
          <cell r="G1783" t="str">
            <v>Eukaryota</v>
          </cell>
          <cell r="H1783" t="str">
            <v xml:space="preserve"> Fungi</v>
          </cell>
        </row>
        <row r="1784">
          <cell r="B1784" t="str">
            <v>H6BYC9</v>
          </cell>
          <cell r="C1784" t="str">
            <v xml:space="preserve"> Exophiala dermatitidis (strain ATCC 34100 / CBS 525.76 / NIH/UT8656) (Black yeast) (Wangiella dermatitidis).</v>
          </cell>
          <cell r="E1784" t="str">
            <v xml:space="preserve"> NCBI_TaxID=858893 {ECO:0000313|EMBL:EHY56697.1, ECO:0000313|Proteomes:UP000007304};</v>
          </cell>
          <cell r="G1784" t="str">
            <v>Eukaryota</v>
          </cell>
          <cell r="H1784" t="str">
            <v xml:space="preserve"> Fungi</v>
          </cell>
        </row>
        <row r="1785">
          <cell r="B1785" t="str">
            <v>H9GE18</v>
          </cell>
          <cell r="C1785" t="str">
            <v xml:space="preserve"> Anolis carolinensis (Green anole) (American chameleon).</v>
          </cell>
          <cell r="E1785" t="str">
            <v xml:space="preserve"> NCBI_TaxID=28377 {ECO:0000313|Ensembl:ENSACAP00000008392, ECO:0000313|Proteomes:UP000001646};</v>
          </cell>
          <cell r="G1785" t="str">
            <v>Eukaryota</v>
          </cell>
          <cell r="H1785" t="str">
            <v xml:space="preserve"> Metazoa</v>
          </cell>
        </row>
        <row r="1786">
          <cell r="B1786" t="str">
            <v>H9GJG4</v>
          </cell>
          <cell r="C1786" t="str">
            <v xml:space="preserve"> Anolis carolinensis (Green anole) (American chameleon).</v>
          </cell>
          <cell r="E1786" t="str">
            <v xml:space="preserve"> NCBI_TaxID=28377 {ECO:0000313|Ensembl:ENSACAP00000012725, ECO:0000313|Proteomes:UP000001646};</v>
          </cell>
          <cell r="G1786" t="str">
            <v>Eukaryota</v>
          </cell>
          <cell r="H1786" t="str">
            <v xml:space="preserve"> Metazoa</v>
          </cell>
        </row>
        <row r="1787">
          <cell r="B1787" t="str">
            <v>H9GNA5</v>
          </cell>
          <cell r="C1787" t="str">
            <v xml:space="preserve"> Anolis carolinensis (Green anole) (American chameleon).</v>
          </cell>
          <cell r="E1787" t="str">
            <v xml:space="preserve"> NCBI_TaxID=28377 {ECO:0000313|Ensembl:ENSACAP00000016227, ECO:0000313|Proteomes:UP000001646};</v>
          </cell>
          <cell r="G1787" t="str">
            <v>Eukaryota</v>
          </cell>
          <cell r="H1787" t="str">
            <v xml:space="preserve"> Metazoa</v>
          </cell>
        </row>
        <row r="1788">
          <cell r="B1788" t="str">
            <v>H9J1Z8</v>
          </cell>
          <cell r="C1788" t="str">
            <v xml:space="preserve"> Bombyx mori (Silk moth).</v>
          </cell>
          <cell r="E1788" t="str">
            <v xml:space="preserve"> NCBI_TaxID=7091 {ECO:0000313|EnsemblMetazoa:BGIBMGA003535-TA, ECO:0000313|Proteomes:UP000005204};</v>
          </cell>
          <cell r="G1788" t="str">
            <v>Eukaryota</v>
          </cell>
          <cell r="H1788" t="str">
            <v xml:space="preserve"> Metazoa</v>
          </cell>
        </row>
        <row r="1789">
          <cell r="B1789" t="str">
            <v>H9JHF8</v>
          </cell>
          <cell r="C1789" t="str">
            <v xml:space="preserve"> Bombyx mori (Silk moth).</v>
          </cell>
          <cell r="E1789" t="str">
            <v xml:space="preserve"> NCBI_TaxID=7091 {ECO:0000313|EnsemblMetazoa:BGIBMGA008955-TA, ECO:0000313|Proteomes:UP000005204};</v>
          </cell>
          <cell r="G1789" t="str">
            <v>Eukaryota</v>
          </cell>
          <cell r="H1789" t="str">
            <v xml:space="preserve"> Metazoa</v>
          </cell>
        </row>
        <row r="1790">
          <cell r="B1790" t="str">
            <v>H9JUY5</v>
          </cell>
          <cell r="C1790" t="str">
            <v xml:space="preserve"> Bombyx mori (Silk moth).</v>
          </cell>
          <cell r="E1790" t="str">
            <v xml:space="preserve"> NCBI_TaxID=7091 {ECO:0000313|EnsemblMetazoa:BGIBMGA013348-TA, ECO:0000313|Proteomes:UP000005204};</v>
          </cell>
          <cell r="G1790" t="str">
            <v>Eukaryota</v>
          </cell>
          <cell r="H1790" t="str">
            <v xml:space="preserve"> Metazoa</v>
          </cell>
        </row>
        <row r="1791">
          <cell r="B1791" t="str">
            <v>I0YYR2</v>
          </cell>
          <cell r="C1791" t="str">
            <v xml:space="preserve"> Coccomyxa subellipsoidea (strain C-169) (Green microalga).</v>
          </cell>
          <cell r="E1791" t="str">
            <v xml:space="preserve"> NCBI_TaxID=574566 {ECO:0000313|EMBL:EIE23531.1, ECO:0000313|Proteomes:UP000007264};</v>
          </cell>
          <cell r="G1791" t="str">
            <v>Eukaryota</v>
          </cell>
          <cell r="H1791" t="str">
            <v xml:space="preserve"> Viridiplantae</v>
          </cell>
        </row>
        <row r="1792">
          <cell r="B1792" t="str">
            <v>I0Z7L8</v>
          </cell>
          <cell r="C1792" t="str">
            <v xml:space="preserve"> Coccomyxa subellipsoidea (strain C-169) (Green microalga).</v>
          </cell>
          <cell r="E1792" t="str">
            <v xml:space="preserve"> NCBI_TaxID=574566 {ECO:0000313|EMBL:EIE26637.1, ECO:0000313|Proteomes:UP000007264};</v>
          </cell>
          <cell r="G1792" t="str">
            <v>Eukaryota</v>
          </cell>
          <cell r="H1792" t="str">
            <v xml:space="preserve"> Viridiplantae</v>
          </cell>
        </row>
        <row r="1793">
          <cell r="B1793" t="str">
            <v>I1BH10</v>
          </cell>
          <cell r="C1793" t="str">
            <v xml:space="preserve"> Rhizopus delemar (strain RA 99-880 / ATCC MYA-4621 / FGSC 9543 / NRRL 43880) (Mucormycosis agent) (Rhizopus arrhizus var. delemar).</v>
          </cell>
          <cell r="E1793" t="str">
            <v xml:space="preserve"> NCBI_TaxID=246409 {ECO:0000313|EMBL:EIE75490.1, ECO:0000313|Proteomes:UP000009138};</v>
          </cell>
          <cell r="G1793" t="str">
            <v>Eukaryota</v>
          </cell>
          <cell r="H1793" t="str">
            <v xml:space="preserve"> Fungi</v>
          </cell>
        </row>
        <row r="1794">
          <cell r="B1794" t="str">
            <v>I1C583</v>
          </cell>
          <cell r="C1794" t="str">
            <v xml:space="preserve"> Rhizopus delemar (strain RA 99-880 / ATCC MYA-4621 / FGSC 9543 / NRRL 43880) (Mucormycosis agent) (Rhizopus arrhizus var. delemar).</v>
          </cell>
          <cell r="E1794" t="str">
            <v xml:space="preserve"> NCBI_TaxID=246409 {ECO:0000313|EMBL:EIE83613.1, ECO:0000313|Proteomes:UP000009138};</v>
          </cell>
          <cell r="G1794" t="str">
            <v>Eukaryota</v>
          </cell>
          <cell r="H1794" t="str">
            <v xml:space="preserve"> Fungi</v>
          </cell>
        </row>
        <row r="1795">
          <cell r="B1795" t="str">
            <v>I1C9B2</v>
          </cell>
          <cell r="C1795" t="str">
            <v xml:space="preserve"> Rhizopus delemar (strain RA 99-880 / ATCC MYA-4621 / FGSC 9543 / NRRL 43880) (Mucormycosis agent) (Rhizopus arrhizus var. delemar).</v>
          </cell>
          <cell r="E1795" t="str">
            <v xml:space="preserve"> NCBI_TaxID=246409 {ECO:0000313|EMBL:EIE85042.1, ECO:0000313|Proteomes:UP000009138};</v>
          </cell>
          <cell r="G1795" t="str">
            <v>Eukaryota</v>
          </cell>
          <cell r="H1795" t="str">
            <v xml:space="preserve"> Fungi</v>
          </cell>
        </row>
        <row r="1796">
          <cell r="B1796" t="str">
            <v>I1CI24</v>
          </cell>
          <cell r="C1796" t="str">
            <v xml:space="preserve"> Rhizopus delemar (strain RA 99-880 / ATCC MYA-4621 / FGSC 9543 / NRRL 43880) (Mucormycosis agent) (Rhizopus arrhizus var. delemar).</v>
          </cell>
          <cell r="E1796" t="str">
            <v xml:space="preserve"> NCBI_TaxID=246409 {ECO:0000313|EMBL:EIE88104.1, ECO:0000313|Proteomes:UP000009138};</v>
          </cell>
          <cell r="G1796" t="str">
            <v>Eukaryota</v>
          </cell>
          <cell r="H1796" t="str">
            <v xml:space="preserve"> Fungi</v>
          </cell>
        </row>
        <row r="1797">
          <cell r="B1797" t="str">
            <v>I1CJ23</v>
          </cell>
          <cell r="C1797" t="str">
            <v xml:space="preserve"> Rhizopus delemar (strain RA 99-880 / ATCC MYA-4621 / FGSC 9543 / NRRL 43880) (Mucormycosis agent) (Rhizopus arrhizus var. delemar).</v>
          </cell>
          <cell r="E1797" t="str">
            <v xml:space="preserve"> NCBI_TaxID=246409 {ECO:0000313|EMBL:EIE88453.1, ECO:0000313|Proteomes:UP000009138};</v>
          </cell>
          <cell r="G1797" t="str">
            <v>Eukaryota</v>
          </cell>
          <cell r="H1797" t="str">
            <v xml:space="preserve"> Fungi</v>
          </cell>
        </row>
        <row r="1798">
          <cell r="B1798" t="str">
            <v>I1CL38</v>
          </cell>
          <cell r="C1798" t="str">
            <v xml:space="preserve"> Rhizopus delemar (strain RA 99-880 / ATCC MYA-4621 / FGSC 9543 / NRRL 43880) (Mucormycosis agent) (Rhizopus arrhizus var. delemar).</v>
          </cell>
          <cell r="E1798" t="str">
            <v xml:space="preserve"> NCBI_TaxID=246409 {ECO:0000313|EMBL:EIE89168.1, ECO:0000313|Proteomes:UP000009138};</v>
          </cell>
          <cell r="G1798" t="str">
            <v>Eukaryota</v>
          </cell>
          <cell r="H1798" t="str">
            <v xml:space="preserve"> Fungi</v>
          </cell>
        </row>
        <row r="1799">
          <cell r="B1799" t="str">
            <v>I1H5Z4</v>
          </cell>
          <cell r="C1799" t="str">
            <v xml:space="preserve"> Brachypodium distachyon (Purple false brome) (Trachynia distachya).</v>
          </cell>
          <cell r="E1799" t="str">
            <v xml:space="preserve"> NCBI_TaxID=15368 {ECO:0000313|EnsemblPlants:BRADI1G63800.1, ECO:0000313|Proteomes:UP000008810};</v>
          </cell>
          <cell r="G1799" t="str">
            <v>Eukaryota</v>
          </cell>
          <cell r="H1799" t="str">
            <v xml:space="preserve"> Viridiplantae</v>
          </cell>
        </row>
        <row r="1800">
          <cell r="B1800" t="str">
            <v>I1H8G4</v>
          </cell>
          <cell r="C1800" t="str">
            <v xml:space="preserve"> Brachypodium distachyon (Purple false brome) (Trachynia distachya).</v>
          </cell>
          <cell r="E1800" t="str">
            <v xml:space="preserve"> NCBI_TaxID=15368 {ECO:0000313|EnsemblPlants:BRADI1G71020.1, ECO:0000313|Proteomes:UP000008810};</v>
          </cell>
          <cell r="G1800" t="str">
            <v>Eukaryota</v>
          </cell>
          <cell r="H1800" t="str">
            <v xml:space="preserve"> Viridiplantae</v>
          </cell>
        </row>
        <row r="1801">
          <cell r="B1801" t="str">
            <v>I1H9Z5</v>
          </cell>
          <cell r="C1801" t="str">
            <v xml:space="preserve"> Brachypodium distachyon (Purple false brome) (Trachynia distachya).</v>
          </cell>
          <cell r="E1801" t="str">
            <v xml:space="preserve"> NCBI_TaxID=15368 {ECO:0000313|EnsemblPlants:BRADI1G75910.1, ECO:0000313|Proteomes:UP000008810};</v>
          </cell>
          <cell r="G1801" t="str">
            <v>Eukaryota</v>
          </cell>
          <cell r="H1801" t="str">
            <v xml:space="preserve"> Viridiplantae</v>
          </cell>
        </row>
        <row r="1802">
          <cell r="B1802" t="str">
            <v>I1HEG2</v>
          </cell>
          <cell r="C1802" t="str">
            <v xml:space="preserve"> Brachypodium distachyon (Purple false brome) (Trachynia distachya).</v>
          </cell>
          <cell r="E1802" t="str">
            <v xml:space="preserve"> NCBI_TaxID=15368 {ECO:0000313|EnsemblPlants:BRADI2G10420.1, ECO:0000313|Proteomes:UP000008810};</v>
          </cell>
          <cell r="G1802" t="str">
            <v>Eukaryota</v>
          </cell>
          <cell r="H1802" t="str">
            <v xml:space="preserve"> Viridiplantae</v>
          </cell>
        </row>
        <row r="1803">
          <cell r="B1803" t="str">
            <v>I1HH64</v>
          </cell>
          <cell r="C1803" t="str">
            <v xml:space="preserve"> Brachypodium distachyon (Purple false brome) (Trachynia distachya).</v>
          </cell>
          <cell r="E1803" t="str">
            <v xml:space="preserve"> NCBI_TaxID=15368 {ECO:0000313|EnsemblPlants:BRADI2G18610.1, ECO:0000313|Proteomes:UP000008810};</v>
          </cell>
          <cell r="G1803" t="str">
            <v>Eukaryota</v>
          </cell>
          <cell r="H1803" t="str">
            <v xml:space="preserve"> Viridiplantae</v>
          </cell>
        </row>
        <row r="1804">
          <cell r="B1804" t="str">
            <v>I1HH66</v>
          </cell>
          <cell r="C1804" t="str">
            <v xml:space="preserve"> Brachypodium distachyon (Purple false brome) (Trachynia distachya).</v>
          </cell>
          <cell r="E1804" t="str">
            <v xml:space="preserve"> NCBI_TaxID=15368 {ECO:0000313|EnsemblPlants:BRADI2G18630.1, ECO:0000313|Proteomes:UP000008810};</v>
          </cell>
          <cell r="G1804" t="str">
            <v>Eukaryota</v>
          </cell>
          <cell r="H1804" t="str">
            <v xml:space="preserve"> Viridiplantae</v>
          </cell>
        </row>
        <row r="1805">
          <cell r="B1805" t="str">
            <v>I1HNY8</v>
          </cell>
          <cell r="C1805" t="str">
            <v xml:space="preserve"> Brachypodium distachyon (Purple false brome) (Trachynia distachya).</v>
          </cell>
          <cell r="E1805" t="str">
            <v xml:space="preserve"> NCBI_TaxID=15368 {ECO:0000313|EnsemblPlants:BRADI2G42137.1, ECO:0000313|Proteomes:UP000008810};</v>
          </cell>
          <cell r="G1805" t="str">
            <v>Eukaryota</v>
          </cell>
          <cell r="H1805" t="str">
            <v xml:space="preserve"> Viridiplantae</v>
          </cell>
        </row>
        <row r="1806">
          <cell r="B1806" t="str">
            <v>I1HQY0</v>
          </cell>
          <cell r="C1806" t="str">
            <v xml:space="preserve"> Brachypodium distachyon (Purple false brome) (Trachynia distachya).</v>
          </cell>
          <cell r="E1806" t="str">
            <v xml:space="preserve"> NCBI_TaxID=15368 {ECO:0000313|EnsemblPlants:BRADI2G48160.1, ECO:0000313|Proteomes:UP000008810};</v>
          </cell>
          <cell r="G1806" t="str">
            <v>Eukaryota</v>
          </cell>
          <cell r="H1806" t="str">
            <v xml:space="preserve"> Viridiplantae</v>
          </cell>
        </row>
        <row r="1807">
          <cell r="B1807" t="str">
            <v>I1IPK1</v>
          </cell>
          <cell r="C1807" t="str">
            <v xml:space="preserve"> Brachypodium distachyon (Purple false brome) (Trachynia distachya).</v>
          </cell>
          <cell r="E1807" t="str">
            <v xml:space="preserve"> NCBI_TaxID=15368 {ECO:0000313|EnsemblPlants:BRADI4G28660.1, ECO:0000313|Proteomes:UP000008810};</v>
          </cell>
          <cell r="G1807" t="str">
            <v>Eukaryota</v>
          </cell>
          <cell r="H1807" t="str">
            <v xml:space="preserve"> Viridiplantae</v>
          </cell>
        </row>
        <row r="1808">
          <cell r="B1808" t="str">
            <v>I1IPK2</v>
          </cell>
          <cell r="C1808" t="str">
            <v xml:space="preserve"> Brachypodium distachyon (Purple false brome) (Trachynia distachya).</v>
          </cell>
          <cell r="E1808" t="str">
            <v xml:space="preserve"> NCBI_TaxID=15368 {ECO:0000313|EnsemblPlants:BRADI4G28660.2, ECO:0000313|Proteomes:UP000008810};</v>
          </cell>
          <cell r="G1808" t="str">
            <v>Eukaryota</v>
          </cell>
          <cell r="H1808" t="str">
            <v xml:space="preserve"> Viridiplantae</v>
          </cell>
        </row>
        <row r="1809">
          <cell r="B1809" t="str">
            <v>I1J462</v>
          </cell>
          <cell r="C1809" t="str">
            <v xml:space="preserve"> Glycine max (Soybean) (Glycine hispida).</v>
          </cell>
          <cell r="E1809" t="str">
            <v xml:space="preserve"> NCBI_TaxID=3847 {ECO:0000313|EMBL:KRH15450.1};</v>
          </cell>
          <cell r="G1809" t="str">
            <v>Eukaryota</v>
          </cell>
          <cell r="H1809" t="str">
            <v xml:space="preserve"> Viridiplantae</v>
          </cell>
        </row>
        <row r="1810">
          <cell r="B1810" t="str">
            <v>I1KQE2</v>
          </cell>
          <cell r="C1810" t="str">
            <v xml:space="preserve"> Glycine max (Soybean) (Glycine hispida).</v>
          </cell>
          <cell r="E1810" t="str">
            <v xml:space="preserve"> NCBI_TaxID=3847 {ECO:0000313|EnsemblPlants:KRH41747, ECO:0000313|Proteomes:UP000008827};</v>
          </cell>
          <cell r="G1810" t="str">
            <v>Eukaryota</v>
          </cell>
          <cell r="H1810" t="str">
            <v xml:space="preserve"> Viridiplantae</v>
          </cell>
        </row>
        <row r="1811">
          <cell r="B1811" t="str">
            <v>I1KXQ3</v>
          </cell>
          <cell r="C1811" t="str">
            <v xml:space="preserve"> Glycine max (Soybean) (Glycine hispida).</v>
          </cell>
          <cell r="E1811" t="str">
            <v xml:space="preserve"> NCBI_TaxID=3847 {ECO:0000313|EnsemblPlants:KRH45848, ECO:0000313|Proteomes:UP000008827};</v>
          </cell>
          <cell r="G1811" t="str">
            <v>Eukaryota</v>
          </cell>
          <cell r="H1811" t="str">
            <v xml:space="preserve"> Viridiplantae</v>
          </cell>
        </row>
        <row r="1812">
          <cell r="B1812" t="str">
            <v>I1L602</v>
          </cell>
          <cell r="C1812" t="str">
            <v xml:space="preserve"> Glycine max (Soybean) (Glycine hispida).</v>
          </cell>
          <cell r="E1812" t="str">
            <v xml:space="preserve"> NCBI_TaxID=3847 {ECO:0000313|EMBL:KRH40133.1};</v>
          </cell>
          <cell r="G1812" t="str">
            <v>Eukaryota</v>
          </cell>
          <cell r="H1812" t="str">
            <v xml:space="preserve"> Viridiplantae</v>
          </cell>
        </row>
        <row r="1813">
          <cell r="B1813" t="str">
            <v>I1LVS0</v>
          </cell>
          <cell r="C1813" t="str">
            <v xml:space="preserve"> Glycine max (Soybean) (Glycine hispida).</v>
          </cell>
          <cell r="E1813" t="str">
            <v xml:space="preserve"> NCBI_TaxID=3847 {ECO:0000313|EMBL:KRH19017.1};</v>
          </cell>
          <cell r="G1813" t="str">
            <v>Eukaryota</v>
          </cell>
          <cell r="H1813" t="str">
            <v xml:space="preserve"> Viridiplantae</v>
          </cell>
        </row>
        <row r="1814">
          <cell r="B1814" t="str">
            <v>I1LWI5</v>
          </cell>
          <cell r="C1814" t="str">
            <v xml:space="preserve"> Glycine max (Soybean) (Glycine hispida).</v>
          </cell>
          <cell r="E1814" t="str">
            <v xml:space="preserve"> NCBI_TaxID=3847 {ECO:0000313|EnsemblPlants:KRH18503, ECO:0000313|Proteomes:UP000008827};</v>
          </cell>
          <cell r="G1814" t="str">
            <v>Eukaryota</v>
          </cell>
          <cell r="H1814" t="str">
            <v xml:space="preserve"> Viridiplantae</v>
          </cell>
        </row>
        <row r="1815">
          <cell r="B1815" t="str">
            <v>I1MSR7</v>
          </cell>
          <cell r="C1815" t="str">
            <v xml:space="preserve"> Glycine max (Soybean) (Glycine hispida).</v>
          </cell>
          <cell r="E1815" t="str">
            <v xml:space="preserve"> NCBI_TaxID=3847 {ECO:0000313|EnsemblPlants:KRH02881, ECO:0000313|Proteomes:UP000008827};</v>
          </cell>
          <cell r="G1815" t="str">
            <v>Eukaryota</v>
          </cell>
          <cell r="H1815" t="str">
            <v xml:space="preserve"> Viridiplantae</v>
          </cell>
        </row>
        <row r="1816">
          <cell r="B1816" t="str">
            <v>I1N4A7</v>
          </cell>
          <cell r="C1816" t="str">
            <v xml:space="preserve"> Glycine max (Soybean) (Glycine hispida).</v>
          </cell>
          <cell r="E1816" t="str">
            <v xml:space="preserve"> NCBI_TaxID=3847 {ECO:0000313|EnsemblPlants:KRH01127, ECO:0000313|Proteomes:UP000008827};</v>
          </cell>
          <cell r="G1816" t="str">
            <v>Eukaryota</v>
          </cell>
          <cell r="H1816" t="str">
            <v xml:space="preserve"> Viridiplantae</v>
          </cell>
        </row>
        <row r="1817">
          <cell r="B1817" t="str">
            <v>I1N628</v>
          </cell>
          <cell r="C1817" t="str">
            <v xml:space="preserve"> Glycine max (Soybean) (Glycine hispida).</v>
          </cell>
          <cell r="E1817" t="str">
            <v xml:space="preserve"> NCBI_TaxID=3847 {ECO:0000313|EMBL:KRG93501.1};</v>
          </cell>
          <cell r="G1817" t="str">
            <v>Eukaryota</v>
          </cell>
          <cell r="H1817" t="str">
            <v xml:space="preserve"> Viridiplantae</v>
          </cell>
        </row>
        <row r="1818">
          <cell r="B1818" t="str">
            <v>I1NM69</v>
          </cell>
          <cell r="C1818" t="str">
            <v xml:space="preserve"> Oryza glaberrima (African rice).</v>
          </cell>
          <cell r="E1818" t="str">
            <v xml:space="preserve"> NCBI_TaxID=4538 {ECO:0000313|EnsemblPlants:ORGLA01G0095900.1, ECO:0000313|Proteomes:UP000007306};</v>
          </cell>
          <cell r="G1818" t="str">
            <v>Eukaryota</v>
          </cell>
          <cell r="H1818" t="str">
            <v xml:space="preserve"> Viridiplantae</v>
          </cell>
        </row>
        <row r="1819">
          <cell r="B1819" t="str">
            <v>I1P8M3</v>
          </cell>
          <cell r="C1819" t="str">
            <v xml:space="preserve"> Oryza glaberrima (African rice).</v>
          </cell>
          <cell r="E1819" t="str">
            <v xml:space="preserve"> NCBI_TaxID=4538 {ECO:0000313|EnsemblPlants:ORGLA03G0071900.1, ECO:0000313|Proteomes:UP000007306};</v>
          </cell>
          <cell r="G1819" t="str">
            <v>Eukaryota</v>
          </cell>
          <cell r="H1819" t="str">
            <v xml:space="preserve"> Viridiplantae</v>
          </cell>
        </row>
        <row r="1820">
          <cell r="B1820" t="str">
            <v>I1PAV7</v>
          </cell>
          <cell r="C1820" t="str">
            <v xml:space="preserve"> Oryza glaberrima (African rice).</v>
          </cell>
          <cell r="E1820" t="str">
            <v xml:space="preserve"> NCBI_TaxID=4538 {ECO:0000313|EnsemblPlants:ORGLA03G0150300.1, ECO:0000313|Proteomes:UP000007306};</v>
          </cell>
          <cell r="G1820" t="str">
            <v>Eukaryota</v>
          </cell>
          <cell r="H1820" t="str">
            <v xml:space="preserve"> Viridiplantae</v>
          </cell>
        </row>
        <row r="1821">
          <cell r="B1821" t="str">
            <v>I1R8H5</v>
          </cell>
          <cell r="C1821" t="str">
            <v xml:space="preserve"> Oryza glaberrima (African rice).</v>
          </cell>
          <cell r="E1821" t="str">
            <v xml:space="preserve"> NCBI_TaxID=4538 {ECO:0000313|EnsemblPlants:ORGLA12G0183100.1, ECO:0000313|Proteomes:UP000007306};</v>
          </cell>
          <cell r="G1821" t="str">
            <v>Eukaryota</v>
          </cell>
          <cell r="H1821" t="str">
            <v xml:space="preserve"> Viridiplantae</v>
          </cell>
        </row>
        <row r="1822">
          <cell r="B1822" t="str">
            <v>I1RT38</v>
          </cell>
          <cell r="C1822" t="str">
            <v xml:space="preserve"> Gibberella zeae (strain PH-1 / ATCC MYA-4620 / FGSC 9075 / NRRL 31084) (Wheat head blight fungus) (Fusarium graminearum).</v>
          </cell>
          <cell r="E1822" t="str">
            <v xml:space="preserve"> NCBI_TaxID=229533 {ECO:0000313|EnsemblFungi:CEF82905};</v>
          </cell>
          <cell r="G1822" t="str">
            <v>Eukaryota</v>
          </cell>
          <cell r="H1822" t="str">
            <v xml:space="preserve"> Fungi</v>
          </cell>
        </row>
        <row r="1823">
          <cell r="B1823" t="str">
            <v>I1RZS9</v>
          </cell>
          <cell r="C1823" t="str">
            <v xml:space="preserve"> Gibberella zeae (strain PH-1 / ATCC MYA-4620 / FGSC 9075 / NRRL 31084) (Wheat head blight fungus) (Fusarium graminearum).</v>
          </cell>
          <cell r="E1823" t="str">
            <v xml:space="preserve"> NCBI_TaxID=229533 {ECO:0000313|EnsemblFungi:CEF75237};</v>
          </cell>
          <cell r="G1823" t="str">
            <v>Eukaryota</v>
          </cell>
          <cell r="H1823" t="str">
            <v xml:space="preserve"> Fungi</v>
          </cell>
        </row>
        <row r="1824">
          <cell r="B1824" t="str">
            <v>I2FRA1</v>
          </cell>
          <cell r="C1824" t="str">
            <v xml:space="preserve"> Ustilago hordei (strain Uh4875-4) (Barley covered smut fungus).</v>
          </cell>
          <cell r="E1824" t="str">
            <v xml:space="preserve"> NCBI_TaxID=1128400 {ECO:0000313|Proteomes:UP000006174};</v>
          </cell>
          <cell r="G1824" t="str">
            <v>Eukaryota</v>
          </cell>
          <cell r="H1824" t="str">
            <v xml:space="preserve"> Fungi</v>
          </cell>
        </row>
        <row r="1825">
          <cell r="B1825" t="str">
            <v>I2FW03</v>
          </cell>
          <cell r="C1825" t="str">
            <v xml:space="preserve"> Ustilago hordei (strain Uh4875-4) (Barley covered smut fungus).</v>
          </cell>
          <cell r="E1825" t="str">
            <v xml:space="preserve"> NCBI_TaxID=1128400 {ECO:0000313|Proteomes:UP000006174};</v>
          </cell>
          <cell r="G1825" t="str">
            <v>Eukaryota</v>
          </cell>
          <cell r="H1825" t="str">
            <v xml:space="preserve"> Fungi</v>
          </cell>
        </row>
        <row r="1826">
          <cell r="B1826" t="str">
            <v>I2GZ54</v>
          </cell>
          <cell r="C1826" t="str">
            <v xml:space="preserve"> Tetrapisispora blattae (strain ATCC 34711 / CBS 6284 / DSM 70876 / NBRC 10599 / NRRL Y-10934 / UCD 77-7) (Yeast) (Kluyveromyces blattae).</v>
          </cell>
          <cell r="E1826" t="str">
            <v xml:space="preserve"> NCBI_TaxID=1071380 {ECO:0000313|EMBL:CCH59406.1, ECO:0000313|Proteomes:UP000002866};</v>
          </cell>
          <cell r="G1826" t="str">
            <v>Eukaryota</v>
          </cell>
          <cell r="H1826" t="str">
            <v xml:space="preserve"> Fungi</v>
          </cell>
        </row>
        <row r="1827">
          <cell r="B1827" t="str">
            <v>I2H6V9</v>
          </cell>
          <cell r="C1827" t="str">
            <v xml:space="preserve"> Tetrapisispora blattae (strain ATCC 34711 / CBS 6284 / DSM 70876 / NBRC 10599 / NRRL Y-10934 / UCD 77-7) (Yeast) (Kluyveromyces blattae).</v>
          </cell>
          <cell r="E1827" t="str">
            <v xml:space="preserve"> NCBI_TaxID=1071380 {ECO:0000313|EMBL:CCH62111.1, ECO:0000313|Proteomes:UP000002866};</v>
          </cell>
          <cell r="G1827" t="str">
            <v>Eukaryota</v>
          </cell>
          <cell r="H1827" t="str">
            <v xml:space="preserve"> Fungi</v>
          </cell>
        </row>
        <row r="1828">
          <cell r="B1828" t="str">
            <v>I2JT40</v>
          </cell>
          <cell r="C1828" t="str">
            <v xml:space="preserve"> Brettanomyces bruxellensis AWRI1499.</v>
          </cell>
          <cell r="E1828" t="str">
            <v xml:space="preserve"> NCBI_TaxID=1124627 {ECO:0000313|EMBL:EIF46142.1, ECO:0000313|Proteomes:UP000004997};</v>
          </cell>
          <cell r="G1828" t="str">
            <v>Eukaryota</v>
          </cell>
          <cell r="H1828" t="str">
            <v xml:space="preserve"> Fungi</v>
          </cell>
        </row>
        <row r="1829">
          <cell r="B1829" t="str">
            <v>I2K0E9</v>
          </cell>
          <cell r="C1829" t="str">
            <v xml:space="preserve"> Brettanomyces bruxellensis AWRI1499.</v>
          </cell>
          <cell r="E1829" t="str">
            <v xml:space="preserve"> NCBI_TaxID=1124627 {ECO:0000313|EMBL:EIF48701.1, ECO:0000313|Proteomes:UP000004997};</v>
          </cell>
          <cell r="G1829" t="str">
            <v>Eukaryota</v>
          </cell>
          <cell r="H1829" t="str">
            <v xml:space="preserve"> Fungi</v>
          </cell>
        </row>
        <row r="1830">
          <cell r="B1830" t="str">
            <v>I3JBH5</v>
          </cell>
          <cell r="C1830" t="str">
            <v xml:space="preserve"> Oreochromis niloticus (Nile tilapia) (Tilapia nilotica).</v>
          </cell>
          <cell r="E1830" t="str">
            <v xml:space="preserve"> NCBI_TaxID=8128 {ECO:0000313|Ensembl:ENSONIP00000006215, ECO:0000313|Proteomes:UP000005207};</v>
          </cell>
          <cell r="G1830" t="str">
            <v>Eukaryota</v>
          </cell>
          <cell r="H1830" t="str">
            <v xml:space="preserve"> Metazoa</v>
          </cell>
        </row>
        <row r="1831">
          <cell r="B1831" t="str">
            <v>I3JZB3</v>
          </cell>
          <cell r="C1831" t="str">
            <v xml:space="preserve"> Oreochromis niloticus (Nile tilapia) (Tilapia nilotica).</v>
          </cell>
          <cell r="E1831" t="str">
            <v xml:space="preserve"> NCBI_TaxID=8128 {ECO:0000313|Ensembl:ENSONIP00000014208, ECO:0000313|Proteomes:UP000005207};</v>
          </cell>
          <cell r="G1831" t="str">
            <v>Eukaryota</v>
          </cell>
          <cell r="H1831" t="str">
            <v xml:space="preserve"> Metazoa</v>
          </cell>
        </row>
        <row r="1832">
          <cell r="B1832" t="str">
            <v>I3JZS0</v>
          </cell>
          <cell r="C1832" t="str">
            <v xml:space="preserve"> Oreochromis niloticus (Nile tilapia) (Tilapia nilotica).</v>
          </cell>
          <cell r="E1832" t="str">
            <v xml:space="preserve"> NCBI_TaxID=8128 {ECO:0000313|Ensembl:ENSONIP00000014365, ECO:0000313|Proteomes:UP000005207};</v>
          </cell>
          <cell r="G1832" t="str">
            <v>Eukaryota</v>
          </cell>
          <cell r="H1832" t="str">
            <v xml:space="preserve"> Metazoa</v>
          </cell>
        </row>
        <row r="1833">
          <cell r="B1833" t="str">
            <v>I3K843</v>
          </cell>
          <cell r="C1833" t="str">
            <v xml:space="preserve"> Oreochromis niloticus (Nile tilapia) (Tilapia nilotica).</v>
          </cell>
          <cell r="E1833" t="str">
            <v xml:space="preserve"> NCBI_TaxID=8128 {ECO:0000313|Ensembl:ENSONIP00000017288, ECO:0000313|Proteomes:UP000005207};</v>
          </cell>
          <cell r="G1833" t="str">
            <v>Eukaryota</v>
          </cell>
          <cell r="H1833" t="str">
            <v xml:space="preserve"> Metazoa</v>
          </cell>
        </row>
        <row r="1834">
          <cell r="B1834" t="str">
            <v>I3K844</v>
          </cell>
          <cell r="C1834" t="str">
            <v xml:space="preserve"> Oreochromis niloticus (Nile tilapia) (Tilapia nilotica).</v>
          </cell>
          <cell r="E1834" t="str">
            <v xml:space="preserve"> NCBI_TaxID=8128 {ECO:0000313|Ensembl:ENSONIP00000017289, ECO:0000313|Proteomes:UP000005207};</v>
          </cell>
          <cell r="G1834" t="str">
            <v>Eukaryota</v>
          </cell>
          <cell r="H1834" t="str">
            <v xml:space="preserve"> Metazoa</v>
          </cell>
        </row>
        <row r="1835">
          <cell r="B1835" t="str">
            <v>I3KAC0</v>
          </cell>
          <cell r="C1835" t="str">
            <v xml:space="preserve"> Oreochromis niloticus (Nile tilapia) (Tilapia nilotica).</v>
          </cell>
          <cell r="E1835" t="str">
            <v xml:space="preserve"> NCBI_TaxID=8128 {ECO:0000313|Ensembl:ENSONIP00000018065, ECO:0000313|Proteomes:UP000005207};</v>
          </cell>
          <cell r="G1835" t="str">
            <v>Eukaryota</v>
          </cell>
          <cell r="H1835" t="str">
            <v xml:space="preserve"> Metazoa</v>
          </cell>
        </row>
        <row r="1836">
          <cell r="B1836" t="str">
            <v>I3KGY3</v>
          </cell>
          <cell r="C1836" t="str">
            <v xml:space="preserve"> Oreochromis niloticus (Nile tilapia) (Tilapia nilotica).</v>
          </cell>
          <cell r="E1836" t="str">
            <v xml:space="preserve"> NCBI_TaxID=8128 {ECO:0000313|Ensembl:ENSONIP00000020378, ECO:0000313|Proteomes:UP000005207};</v>
          </cell>
          <cell r="G1836" t="str">
            <v>Eukaryota</v>
          </cell>
          <cell r="H1836" t="str">
            <v xml:space="preserve"> Metazoa</v>
          </cell>
        </row>
        <row r="1837">
          <cell r="B1837" t="str">
            <v>I3KKW3</v>
          </cell>
          <cell r="C1837" t="str">
            <v xml:space="preserve"> Oreochromis niloticus (Nile tilapia) (Tilapia nilotica).</v>
          </cell>
          <cell r="E1837" t="str">
            <v xml:space="preserve"> NCBI_TaxID=8128 {ECO:0000313|Ensembl:ENSONIP00000021758, ECO:0000313|Proteomes:UP000005207};</v>
          </cell>
          <cell r="G1837" t="str">
            <v>Eukaryota</v>
          </cell>
          <cell r="H1837" t="str">
            <v xml:space="preserve"> Metazoa</v>
          </cell>
        </row>
        <row r="1838">
          <cell r="B1838" t="str">
            <v>I3KKW4</v>
          </cell>
          <cell r="C1838" t="str">
            <v xml:space="preserve"> Oreochromis niloticus (Nile tilapia) (Tilapia nilotica).</v>
          </cell>
          <cell r="E1838" t="str">
            <v xml:space="preserve"> NCBI_TaxID=8128 {ECO:0000313|Ensembl:ENSONIP00000021759, ECO:0000313|Proteomes:UP000005207};</v>
          </cell>
          <cell r="G1838" t="str">
            <v>Eukaryota</v>
          </cell>
          <cell r="H1838" t="str">
            <v xml:space="preserve"> Metazoa</v>
          </cell>
        </row>
        <row r="1839">
          <cell r="B1839" t="str">
            <v>I3KQD7</v>
          </cell>
          <cell r="C1839" t="str">
            <v xml:space="preserve"> Oreochromis niloticus (Nile tilapia) (Tilapia nilotica).</v>
          </cell>
          <cell r="E1839" t="str">
            <v xml:space="preserve"> NCBI_TaxID=8128 {ECO:0000313|Ensembl:ENSONIP00000023332, ECO:0000313|Proteomes:UP000005207};</v>
          </cell>
          <cell r="G1839" t="str">
            <v>Eukaryota</v>
          </cell>
          <cell r="H1839" t="str">
            <v xml:space="preserve"> Metazoa</v>
          </cell>
        </row>
        <row r="1840">
          <cell r="B1840" t="str">
            <v>I3M306</v>
          </cell>
          <cell r="C1840" t="str">
            <v xml:space="preserve"> Ictidomys tridecemlineatus (Thirteen-lined ground squirrel) (Spermophilus tridecemlineatus).</v>
          </cell>
          <cell r="E1840" t="str">
            <v xml:space="preserve"> NCBI_TaxID=43179 {ECO:0000313|Ensembl:ENSSTOP00000003406, ECO:0000313|Proteomes:UP000005215};</v>
          </cell>
          <cell r="G1840" t="str">
            <v>Eukaryota</v>
          </cell>
          <cell r="H1840" t="str">
            <v xml:space="preserve"> Metazoa</v>
          </cell>
        </row>
        <row r="1841">
          <cell r="B1841" t="str">
            <v>I3M6V0</v>
          </cell>
          <cell r="C1841" t="str">
            <v xml:space="preserve"> Ictidomys tridecemlineatus (Thirteen-lined ground squirrel) (Spermophilus tridecemlineatus).</v>
          </cell>
          <cell r="E1841" t="str">
            <v xml:space="preserve"> NCBI_TaxID=43179 {ECO:0000313|Ensembl:ENSSTOP00000005258, ECO:0000313|Proteomes:UP000005215};</v>
          </cell>
          <cell r="G1841" t="str">
            <v>Eukaryota</v>
          </cell>
          <cell r="H1841" t="str">
            <v xml:space="preserve"> Metazoa</v>
          </cell>
        </row>
        <row r="1842">
          <cell r="B1842" t="str">
            <v>I3MAD1</v>
          </cell>
          <cell r="C1842" t="str">
            <v xml:space="preserve"> Ictidomys tridecemlineatus (Thirteen-lined ground squirrel) (Spermophilus tridecemlineatus).</v>
          </cell>
          <cell r="E1842" t="str">
            <v xml:space="preserve"> NCBI_TaxID=43179 {ECO:0000313|Ensembl:ENSSTOP00000006945, ECO:0000313|Proteomes:UP000005215};</v>
          </cell>
          <cell r="G1842" t="str">
            <v>Eukaryota</v>
          </cell>
          <cell r="H1842" t="str">
            <v xml:space="preserve"> Metazoa</v>
          </cell>
        </row>
        <row r="1843">
          <cell r="B1843" t="str">
            <v>I3MCR8</v>
          </cell>
          <cell r="C1843" t="str">
            <v xml:space="preserve"> Ictidomys tridecemlineatus (Thirteen-lined ground squirrel) (Spermophilus tridecemlineatus).</v>
          </cell>
          <cell r="E1843" t="str">
            <v xml:space="preserve"> NCBI_TaxID=43179 {ECO:0000313|Ensembl:ENSSTOP00000008075, ECO:0000313|Proteomes:UP000005215};</v>
          </cell>
          <cell r="G1843" t="str">
            <v>Eukaryota</v>
          </cell>
          <cell r="H1843" t="str">
            <v xml:space="preserve"> Metazoa</v>
          </cell>
        </row>
        <row r="1844">
          <cell r="B1844" t="str">
            <v>I3MH69</v>
          </cell>
          <cell r="C1844" t="str">
            <v xml:space="preserve"> Ictidomys tridecemlineatus (Thirteen-lined ground squirrel) (Spermophilus tridecemlineatus).</v>
          </cell>
          <cell r="E1844" t="str">
            <v xml:space="preserve"> NCBI_TaxID=43179 {ECO:0000313|Ensembl:ENSSTOP00000010192, ECO:0000313|Proteomes:UP000005215};</v>
          </cell>
          <cell r="G1844" t="str">
            <v>Eukaryota</v>
          </cell>
          <cell r="H1844" t="str">
            <v xml:space="preserve"> Metazoa</v>
          </cell>
        </row>
        <row r="1845">
          <cell r="B1845" t="str">
            <v>I3NEI7</v>
          </cell>
          <cell r="C1845" t="str">
            <v xml:space="preserve"> Ictidomys tridecemlineatus (Thirteen-lined ground squirrel) (Spermophilus tridecemlineatus).</v>
          </cell>
          <cell r="E1845" t="str">
            <v xml:space="preserve"> NCBI_TaxID=43179 {ECO:0000313|Ensembl:ENSSTOP00000022784, ECO:0000313|Proteomes:UP000005215};</v>
          </cell>
          <cell r="G1845" t="str">
            <v>Eukaryota</v>
          </cell>
          <cell r="H1845" t="str">
            <v xml:space="preserve"> Metazoa</v>
          </cell>
        </row>
        <row r="1846">
          <cell r="B1846" t="str">
            <v>I3S1P8</v>
          </cell>
          <cell r="C1846" t="str">
            <v xml:space="preserve"> Medicago truncatula (Barrel medic) (Medicago tribuloides).</v>
          </cell>
          <cell r="E1846" t="str">
            <v xml:space="preserve"> NCBI_TaxID=3880 {ECO:0000313|EMBL:AFK34190.1};</v>
          </cell>
          <cell r="G1846" t="str">
            <v>Eukaryota</v>
          </cell>
          <cell r="H1846" t="str">
            <v xml:space="preserve"> Viridiplantae</v>
          </cell>
        </row>
        <row r="1847">
          <cell r="B1847" t="str">
            <v>I4Y779</v>
          </cell>
          <cell r="C1847" t="str">
            <v xml:space="preserve"> Wallemia mellicola (strain ATCC MYA-4683 / CBS 633.66) (Wallemia sebi (CBS 633.66)).</v>
          </cell>
          <cell r="E1847" t="str">
            <v xml:space="preserve"> NCBI_TaxID=671144 {ECO:0000313|EMBL:EIM19821.1, ECO:0000313|Proteomes:UP000005242};</v>
          </cell>
          <cell r="G1847" t="str">
            <v>Eukaryota</v>
          </cell>
          <cell r="H1847" t="str">
            <v xml:space="preserve"> Fungi</v>
          </cell>
        </row>
        <row r="1848">
          <cell r="B1848" t="str">
            <v>I4YDI2</v>
          </cell>
          <cell r="C1848" t="str">
            <v xml:space="preserve"> Wallemia mellicola (strain ATCC MYA-4683 / CBS 633.66) (Wallemia sebi (CBS 633.66)).</v>
          </cell>
          <cell r="E1848" t="str">
            <v xml:space="preserve"> NCBI_TaxID=671144 {ECO:0000313|EMBL:EIM22024.1, ECO:0000313|Proteomes:UP000005242};</v>
          </cell>
          <cell r="G1848" t="str">
            <v>Eukaryota</v>
          </cell>
          <cell r="H1848" t="str">
            <v xml:space="preserve"> Fungi</v>
          </cell>
        </row>
        <row r="1849">
          <cell r="B1849" t="str">
            <v>I7MDH0</v>
          </cell>
          <cell r="C1849" t="str">
            <v xml:space="preserve"> Tetrahymena thermophila (strain SB210).</v>
          </cell>
          <cell r="E1849" t="str">
            <v xml:space="preserve"> NCBI_TaxID=312017 {ECO:0000313|EMBL:EAR87570.2, ECO:0000313|Proteomes:UP000009168};</v>
          </cell>
          <cell r="G1849" t="str">
            <v>Eukaryota</v>
          </cell>
          <cell r="H1849" t="str">
            <v xml:space="preserve"> Alveolata</v>
          </cell>
        </row>
        <row r="1850">
          <cell r="B1850" t="str">
            <v>J3JUV9</v>
          </cell>
          <cell r="C1850" t="str">
            <v xml:space="preserve"> Dendroctonus ponderosae (Mountain pine beetle).</v>
          </cell>
          <cell r="E1850" t="str">
            <v xml:space="preserve"> NCBI_TaxID=77166 {ECO:0000313|EMBL:AEE61986.1};</v>
          </cell>
          <cell r="G1850" t="str">
            <v>Eukaryota</v>
          </cell>
          <cell r="H1850" t="str">
            <v xml:space="preserve"> Metazoa</v>
          </cell>
        </row>
        <row r="1851">
          <cell r="B1851" t="str">
            <v>J3KCU6</v>
          </cell>
          <cell r="C1851" t="str">
            <v xml:space="preserve"> Coccidioides immitis (strain RS) (Valley fever fungus).</v>
          </cell>
          <cell r="E1851" t="str">
            <v xml:space="preserve"> NCBI_TaxID=246410 {ECO:0000313|EMBL:EAS33098.3, ECO:0000313|Proteomes:UP000001261};</v>
          </cell>
          <cell r="G1851" t="str">
            <v>Eukaryota</v>
          </cell>
          <cell r="H1851" t="str">
            <v xml:space="preserve"> Fungi</v>
          </cell>
        </row>
        <row r="1852">
          <cell r="B1852" t="str">
            <v>J3KLR2</v>
          </cell>
          <cell r="C1852" t="str">
            <v xml:space="preserve"> Coccidioides immitis (strain RS) (Valley fever fungus).</v>
          </cell>
          <cell r="E1852" t="str">
            <v xml:space="preserve"> NCBI_TaxID=246410 {ECO:0000313|EMBL:EAS37264.3, ECO:0000313|Proteomes:UP000001261};</v>
          </cell>
          <cell r="G1852" t="str">
            <v>Eukaryota</v>
          </cell>
          <cell r="H1852" t="str">
            <v xml:space="preserve"> Fungi</v>
          </cell>
        </row>
        <row r="1853">
          <cell r="B1853" t="str">
            <v>J3KYR7</v>
          </cell>
          <cell r="C1853" t="str">
            <v xml:space="preserve"> Oryza brachyantha.</v>
          </cell>
          <cell r="E1853" t="str">
            <v xml:space="preserve"> NCBI_TaxID=4533 {ECO:0000313|EnsemblPlants:OB01G21230.1};</v>
          </cell>
          <cell r="G1853" t="str">
            <v>Eukaryota</v>
          </cell>
          <cell r="H1853" t="str">
            <v xml:space="preserve"> Viridiplantae</v>
          </cell>
        </row>
        <row r="1854">
          <cell r="B1854" t="str">
            <v>J3L1F7</v>
          </cell>
          <cell r="C1854" t="str">
            <v xml:space="preserve"> Oryza brachyantha.</v>
          </cell>
          <cell r="E1854" t="str">
            <v xml:space="preserve"> NCBI_TaxID=4533 {ECO:0000313|EnsemblPlants:OB01G30630.1};</v>
          </cell>
          <cell r="G1854" t="str">
            <v>Eukaryota</v>
          </cell>
          <cell r="H1854" t="str">
            <v xml:space="preserve"> Viridiplantae</v>
          </cell>
        </row>
        <row r="1855">
          <cell r="B1855" t="str">
            <v>J3L3G9</v>
          </cell>
          <cell r="C1855" t="str">
            <v xml:space="preserve"> Oryza brachyantha.</v>
          </cell>
          <cell r="E1855" t="str">
            <v xml:space="preserve"> NCBI_TaxID=4533 {ECO:0000313|EnsemblPlants:OB01G37750.1};</v>
          </cell>
          <cell r="G1855" t="str">
            <v>Eukaryota</v>
          </cell>
          <cell r="H1855" t="str">
            <v xml:space="preserve"> Viridiplantae</v>
          </cell>
        </row>
        <row r="1856">
          <cell r="B1856" t="str">
            <v>J3LJS0</v>
          </cell>
          <cell r="C1856" t="str">
            <v xml:space="preserve"> Oryza brachyantha.</v>
          </cell>
          <cell r="E1856" t="str">
            <v xml:space="preserve"> NCBI_TaxID=4533 {ECO:0000313|EnsemblPlants:OB03G12960.1};</v>
          </cell>
          <cell r="G1856" t="str">
            <v>Eukaryota</v>
          </cell>
          <cell r="H1856" t="str">
            <v xml:space="preserve"> Viridiplantae</v>
          </cell>
        </row>
        <row r="1857">
          <cell r="B1857" t="str">
            <v>J3LL42</v>
          </cell>
          <cell r="C1857" t="str">
            <v xml:space="preserve"> Oryza brachyantha.</v>
          </cell>
          <cell r="E1857" t="str">
            <v xml:space="preserve"> NCBI_TaxID=4533 {ECO:0000313|EnsemblPlants:OB03G17680.1};</v>
          </cell>
          <cell r="G1857" t="str">
            <v>Eukaryota</v>
          </cell>
          <cell r="H1857" t="str">
            <v xml:space="preserve"> Viridiplantae</v>
          </cell>
        </row>
        <row r="1858">
          <cell r="B1858" t="str">
            <v>J3LNB7</v>
          </cell>
          <cell r="C1858" t="str">
            <v xml:space="preserve"> Oryza brachyantha.</v>
          </cell>
          <cell r="E1858" t="str">
            <v xml:space="preserve"> NCBI_TaxID=4533 {ECO:0000313|EnsemblPlants:OB03G25430.1};</v>
          </cell>
          <cell r="G1858" t="str">
            <v>Eukaryota</v>
          </cell>
          <cell r="H1858" t="str">
            <v xml:space="preserve"> Viridiplantae</v>
          </cell>
        </row>
        <row r="1859">
          <cell r="B1859" t="str">
            <v>J3M985</v>
          </cell>
          <cell r="C1859" t="str">
            <v xml:space="preserve"> Oryza brachyantha.</v>
          </cell>
          <cell r="E1859" t="str">
            <v xml:space="preserve"> NCBI_TaxID=4533 {ECO:0000313|EnsemblPlants:OB05G31590.1};</v>
          </cell>
          <cell r="G1859" t="str">
            <v>Eukaryota</v>
          </cell>
          <cell r="H1859" t="str">
            <v xml:space="preserve"> Viridiplantae</v>
          </cell>
        </row>
        <row r="1860">
          <cell r="B1860" t="str">
            <v>J3MKE6</v>
          </cell>
          <cell r="C1860" t="str">
            <v xml:space="preserve"> Oryza brachyantha.</v>
          </cell>
          <cell r="E1860" t="str">
            <v xml:space="preserve"> NCBI_TaxID=4533 {ECO:0000313|EnsemblPlants:OB07G18780.1};</v>
          </cell>
          <cell r="G1860" t="str">
            <v>Eukaryota</v>
          </cell>
          <cell r="H1860" t="str">
            <v xml:space="preserve"> Viridiplantae</v>
          </cell>
        </row>
        <row r="1861">
          <cell r="B1861" t="str">
            <v>J3MWU8</v>
          </cell>
          <cell r="C1861" t="str">
            <v xml:space="preserve"> Oryza brachyantha.</v>
          </cell>
          <cell r="E1861" t="str">
            <v xml:space="preserve"> NCBI_TaxID=4533 {ECO:0000313|EnsemblPlants:OB09G14770.1};</v>
          </cell>
          <cell r="G1861" t="str">
            <v>Eukaryota</v>
          </cell>
          <cell r="H1861" t="str">
            <v xml:space="preserve"> Viridiplantae</v>
          </cell>
        </row>
        <row r="1862">
          <cell r="B1862" t="str">
            <v>J3N1Z2</v>
          </cell>
          <cell r="C1862" t="str">
            <v xml:space="preserve"> Oryza brachyantha.</v>
          </cell>
          <cell r="E1862" t="str">
            <v xml:space="preserve"> NCBI_TaxID=4533 {ECO:0000313|EnsemblPlants:OB10G15400.1};</v>
          </cell>
          <cell r="G1862" t="str">
            <v>Eukaryota</v>
          </cell>
          <cell r="H1862" t="str">
            <v xml:space="preserve"> Viridiplantae</v>
          </cell>
        </row>
        <row r="1863">
          <cell r="B1863" t="str">
            <v>J3NHB5</v>
          </cell>
          <cell r="C1863" t="str">
            <v xml:space="preserve"> Gaeumannomyces graminis var. tritici (strain R3-111a-1) (Wheat and barley take-all root rot fungus).</v>
          </cell>
          <cell r="E1863" t="str">
            <v xml:space="preserve"> NCBI_TaxID=644352;</v>
          </cell>
          <cell r="G1863" t="str">
            <v>Eukaryota</v>
          </cell>
          <cell r="H1863" t="str">
            <v xml:space="preserve"> Fungi</v>
          </cell>
        </row>
        <row r="1864">
          <cell r="B1864" t="str">
            <v>J3P119</v>
          </cell>
          <cell r="C1864" t="str">
            <v xml:space="preserve"> Gaeumannomyces graminis var. tritici (strain R3-111a-1) (Wheat and barley take-all root rot fungus).</v>
          </cell>
          <cell r="E1864" t="str">
            <v xml:space="preserve"> NCBI_TaxID=644352;</v>
          </cell>
          <cell r="G1864" t="str">
            <v>Eukaryota</v>
          </cell>
          <cell r="H1864" t="str">
            <v xml:space="preserve"> Fungi</v>
          </cell>
        </row>
        <row r="1865">
          <cell r="B1865" t="str">
            <v>J3QMG3</v>
          </cell>
          <cell r="C1865" t="str">
            <v xml:space="preserve"> Mus musculus (Mouse).</v>
          </cell>
          <cell r="E1865" t="str">
            <v xml:space="preserve"> NCBI_TaxID=10090 {ECO:0000313|Ensembl:ENSMUSP00000136273, ECO:0000313|Proteomes:UP000000589};</v>
          </cell>
          <cell r="G1865" t="str">
            <v>Eukaryota</v>
          </cell>
          <cell r="H1865" t="str">
            <v xml:space="preserve"> Metazoa</v>
          </cell>
        </row>
        <row r="1866">
          <cell r="B1866" t="str">
            <v>J4CDD8</v>
          </cell>
          <cell r="C1866" t="str">
            <v xml:space="preserve"> Theileria orientalis strain Shintoku.</v>
          </cell>
          <cell r="E1866" t="str">
            <v xml:space="preserve"> NCBI_TaxID=869250 {ECO:0000313|EMBL:BAM40967.1, ECO:0000313|Proteomes:UP000003786};</v>
          </cell>
          <cell r="G1866" t="str">
            <v>Eukaryota</v>
          </cell>
          <cell r="H1866" t="str">
            <v xml:space="preserve"> Alveolata</v>
          </cell>
        </row>
        <row r="1867">
          <cell r="B1867" t="str">
            <v>J4DNT8</v>
          </cell>
          <cell r="C1867" t="str">
            <v xml:space="preserve"> Theileria orientalis strain Shintoku.</v>
          </cell>
          <cell r="E1867" t="str">
            <v xml:space="preserve"> NCBI_TaxID=869250 {ECO:0000313|EMBL:BAM39534.1, ECO:0000313|Proteomes:UP000003786};</v>
          </cell>
          <cell r="G1867" t="str">
            <v>Eukaryota</v>
          </cell>
          <cell r="H1867" t="str">
            <v xml:space="preserve"> Alveolata</v>
          </cell>
        </row>
        <row r="1868">
          <cell r="B1868" t="str">
            <v>J4G0N0</v>
          </cell>
          <cell r="C1868" t="str">
            <v xml:space="preserve"> Fibroporia radiculosa.</v>
          </cell>
          <cell r="E1868" t="str">
            <v xml:space="preserve"> NCBI_TaxID=599839 {ECO:0000313|EMBL:CCL98848.1, ECO:0000313|Proteomes:UP000006352};</v>
          </cell>
          <cell r="G1868" t="str">
            <v>Eukaryota</v>
          </cell>
          <cell r="H1868" t="str">
            <v xml:space="preserve"> Fungi</v>
          </cell>
        </row>
        <row r="1869">
          <cell r="B1869" t="str">
            <v>J4G6X0</v>
          </cell>
          <cell r="C1869" t="str">
            <v xml:space="preserve"> Fibroporia radiculosa.</v>
          </cell>
          <cell r="E1869" t="str">
            <v xml:space="preserve"> NCBI_TaxID=599839 {ECO:0000313|EMBL:CCM02073.1, ECO:0000313|Proteomes:UP000006352};</v>
          </cell>
          <cell r="G1869" t="str">
            <v>Eukaryota</v>
          </cell>
          <cell r="H1869" t="str">
            <v xml:space="preserve"> Fungi</v>
          </cell>
        </row>
        <row r="1870">
          <cell r="B1870" t="str">
            <v>J4TTR2</v>
          </cell>
          <cell r="C1870" t="str">
            <v xml:space="preserve"> Saccharomyces kudriavzevii (strain ATCC MYA-4449 / AS 2.2408 / CBS 8840 / NBRC 1802 / NCYC 2889) (Yeast).</v>
          </cell>
          <cell r="E1870" t="str">
            <v xml:space="preserve"> NCBI_TaxID=226230 {ECO:0000313|EMBL:EJT41745.1, ECO:0000313|Proteomes:UP000002753};</v>
          </cell>
          <cell r="G1870" t="str">
            <v>Eukaryota</v>
          </cell>
          <cell r="H1870" t="str">
            <v xml:space="preserve"> Fungi</v>
          </cell>
        </row>
        <row r="1871">
          <cell r="B1871" t="str">
            <v>J5JM35</v>
          </cell>
          <cell r="C1871" t="str">
            <v xml:space="preserve"> Beauveria bassiana (strain ARSEF 2860) (White muscardine disease fungus) (Tritirachium shiotae).</v>
          </cell>
          <cell r="E1871" t="str">
            <v xml:space="preserve"> NCBI_TaxID=655819 {ECO:0000313|EMBL:EJP66363.1, ECO:0000313|Proteomes:UP000002762};</v>
          </cell>
          <cell r="G1871" t="str">
            <v>Eukaryota</v>
          </cell>
          <cell r="H1871" t="str">
            <v xml:space="preserve"> Fungi</v>
          </cell>
        </row>
        <row r="1872">
          <cell r="B1872" t="str">
            <v>J5JPV3</v>
          </cell>
          <cell r="C1872" t="str">
            <v xml:space="preserve"> Beauveria bassiana (strain ARSEF 2860) (White muscardine disease fungus) (Tritirachium shiotae).</v>
          </cell>
          <cell r="E1872" t="str">
            <v xml:space="preserve"> NCBI_TaxID=655819 {ECO:0000313|EMBL:EJP64921.1, ECO:0000313|Proteomes:UP000002762};</v>
          </cell>
          <cell r="G1872" t="str">
            <v>Eukaryota</v>
          </cell>
          <cell r="H1872" t="str">
            <v xml:space="preserve"> Fungi</v>
          </cell>
        </row>
        <row r="1873">
          <cell r="B1873" t="str">
            <v>J6EES2</v>
          </cell>
          <cell r="C1873" t="str">
            <v xml:space="preserve"> Saccharomyces kudriavzevii (strain ATCC MYA-4449 / AS 2.2408 / CBS 8840 / NBRC 1802 / NCYC 2889) (Yeast).</v>
          </cell>
          <cell r="E1873" t="str">
            <v xml:space="preserve"> NCBI_TaxID=226230 {ECO:0000313|EMBL:EJT42087.1, ECO:0000313|Proteomes:UP000002753};</v>
          </cell>
          <cell r="G1873" t="str">
            <v>Eukaryota</v>
          </cell>
          <cell r="H1873" t="str">
            <v xml:space="preserve"> Fungi</v>
          </cell>
        </row>
        <row r="1874">
          <cell r="B1874" t="str">
            <v>J7RQC7</v>
          </cell>
          <cell r="C1874" t="str">
            <v xml:space="preserve"> Kazachstania naganishii (strain ATCC MYA-139 / BCRC 22969 / CBS 8797 / CCRC 22969 / KCTC 17520 / NBRC 10181 / NCYC 3082) (Yeast) (Saccharomyces naganishii).</v>
          </cell>
          <cell r="E1874" t="str">
            <v xml:space="preserve"> NCBI_TaxID=1071383 {ECO:0000313|EMBL:CCK71968.1, ECO:0000313|Proteomes:UP000006310};</v>
          </cell>
          <cell r="G1874" t="str">
            <v>Eukaryota</v>
          </cell>
          <cell r="H1874" t="str">
            <v xml:space="preserve"> Fungi</v>
          </cell>
        </row>
        <row r="1875">
          <cell r="B1875" t="str">
            <v>J7RQH5</v>
          </cell>
          <cell r="C1875" t="str">
            <v xml:space="preserve"> Kazachstania naganishii (strain ATCC MYA-139 / BCRC 22969 / CBS 8797 / CCRC 22969 / KCTC 17520 / NBRC 10181 / NCYC 3082) (Yeast) (Saccharomyces naganishii).</v>
          </cell>
          <cell r="E1875" t="str">
            <v xml:space="preserve"> NCBI_TaxID=1071383 {ECO:0000313|EMBL:CCK72028.1, ECO:0000313|Proteomes:UP000006310};</v>
          </cell>
          <cell r="G1875" t="str">
            <v>Eukaryota</v>
          </cell>
          <cell r="H1875" t="str">
            <v xml:space="preserve"> Fungi</v>
          </cell>
        </row>
        <row r="1876">
          <cell r="B1876" t="str">
            <v>J7S6K7</v>
          </cell>
          <cell r="C1876" t="str">
            <v xml:space="preserve"> Kazachstania naganishii (strain ATCC MYA-139 / BCRC 22969 / CBS 8797 / CCRC 22969 / KCTC 17520 / NBRC 10181 / NCYC 3082) (Yeast) (Saccharomyces naganishii).</v>
          </cell>
          <cell r="E1876" t="str">
            <v xml:space="preserve"> NCBI_TaxID=1071383 {ECO:0000313|EMBL:CCK70449.1, ECO:0000313|Proteomes:UP000006310};</v>
          </cell>
          <cell r="G1876" t="str">
            <v>Eukaryota</v>
          </cell>
          <cell r="H1876" t="str">
            <v xml:space="preserve"> Fungi</v>
          </cell>
        </row>
        <row r="1877">
          <cell r="B1877" t="str">
            <v>J8LQ06</v>
          </cell>
          <cell r="C1877" t="str">
            <v xml:space="preserve"> Saccharomyces arboricola (strain H-6 / AS 2.3317 / CBS 10644) (Yeast).</v>
          </cell>
          <cell r="E1877" t="str">
            <v xml:space="preserve"> NCBI_TaxID=1160507 {ECO:0000313|EMBL:EJS44167.1, ECO:0000313|Proteomes:UP000006968};</v>
          </cell>
          <cell r="G1877" t="str">
            <v>Eukaryota</v>
          </cell>
          <cell r="H1877" t="str">
            <v xml:space="preserve"> Fungi</v>
          </cell>
        </row>
        <row r="1878">
          <cell r="B1878" t="str">
            <v>J8PX58</v>
          </cell>
          <cell r="C1878" t="str">
            <v xml:space="preserve"> Saccharomyces arboricola (strain H-6 / AS 2.3317 / CBS 10644) (Yeast).</v>
          </cell>
          <cell r="E1878" t="str">
            <v xml:space="preserve"> NCBI_TaxID=1160507 {ECO:0000313|EMBL:EJS41958.1, ECO:0000313|Proteomes:UP000006968};</v>
          </cell>
          <cell r="G1878" t="str">
            <v>Eukaryota</v>
          </cell>
          <cell r="H1878" t="str">
            <v xml:space="preserve"> Fungi</v>
          </cell>
        </row>
        <row r="1879">
          <cell r="B1879" t="str">
            <v>J9BEI8</v>
          </cell>
          <cell r="C1879" t="str">
            <v xml:space="preserve"> Wuchereria bancrofti.</v>
          </cell>
          <cell r="E1879" t="str">
            <v xml:space="preserve"> NCBI_TaxID=6293 {ECO:0000313|EMBL:EJW85630.1, ECO:0000313|Proteomes:UP000004810};</v>
          </cell>
          <cell r="G1879" t="str">
            <v>Eukaryota</v>
          </cell>
          <cell r="H1879" t="str">
            <v xml:space="preserve"> Metazoa</v>
          </cell>
        </row>
        <row r="1880">
          <cell r="B1880" t="str">
            <v>J9DBN7</v>
          </cell>
          <cell r="C1880" t="str">
            <v xml:space="preserve"> Edhazardia aedis (strain USNM 41457) (Microsporidian parasite).</v>
          </cell>
          <cell r="E1880" t="str">
            <v xml:space="preserve"> NCBI_TaxID=1003232 {ECO:0000313|EMBL:EJW04904.1, ECO:0000313|Proteomes:UP000003163};</v>
          </cell>
          <cell r="G1880" t="str">
            <v>Eukaryota</v>
          </cell>
          <cell r="H1880" t="str">
            <v xml:space="preserve"> Fungi</v>
          </cell>
        </row>
        <row r="1881">
          <cell r="B1881" t="str">
            <v>J9EDQ8</v>
          </cell>
          <cell r="C1881" t="str">
            <v xml:space="preserve"> Wuchereria bancrofti.</v>
          </cell>
          <cell r="E1881" t="str">
            <v xml:space="preserve"> NCBI_TaxID=6293 {ECO:0000313|EMBL:EJW80586.1, ECO:0000313|Proteomes:UP000004810};</v>
          </cell>
          <cell r="G1881" t="str">
            <v>Eukaryota</v>
          </cell>
          <cell r="H1881" t="str">
            <v xml:space="preserve"> Metazoa</v>
          </cell>
        </row>
        <row r="1882">
          <cell r="B1882" t="str">
            <v>J9EJU5</v>
          </cell>
          <cell r="C1882" t="str">
            <v xml:space="preserve"> Wuchereria bancrofti.</v>
          </cell>
          <cell r="E1882" t="str">
            <v xml:space="preserve"> NCBI_TaxID=6293 {ECO:0000313|EMBL:EJW82473.1, ECO:0000313|Proteomes:UP000004810};</v>
          </cell>
          <cell r="G1882" t="str">
            <v>Eukaryota</v>
          </cell>
          <cell r="H1882" t="str">
            <v xml:space="preserve"> Metazoa</v>
          </cell>
        </row>
        <row r="1883">
          <cell r="B1883" t="str">
            <v>J9ETD2</v>
          </cell>
          <cell r="C1883" t="str">
            <v xml:space="preserve"> Oxytricha trifallax.</v>
          </cell>
          <cell r="E1883" t="str">
            <v xml:space="preserve"> NCBI_TaxID=1172189 {ECO:0000313|EMBL:EJY69346.1, ECO:0000313|Proteomes:UP000006077};</v>
          </cell>
          <cell r="G1883" t="str">
            <v>Eukaryota</v>
          </cell>
          <cell r="H1883" t="str">
            <v xml:space="preserve"> Alveolata</v>
          </cell>
        </row>
        <row r="1884">
          <cell r="B1884" t="str">
            <v>J9F9C6</v>
          </cell>
          <cell r="C1884" t="str">
            <v xml:space="preserve"> Oxytricha trifallax.</v>
          </cell>
          <cell r="E1884" t="str">
            <v xml:space="preserve"> NCBI_TaxID=1172189 {ECO:0000313|EMBL:EJY74811.1, ECO:0000313|Proteomes:UP000006077};</v>
          </cell>
          <cell r="G1884" t="str">
            <v>Eukaryota</v>
          </cell>
          <cell r="H1884" t="str">
            <v xml:space="preserve"> Alveolata</v>
          </cell>
        </row>
        <row r="1885">
          <cell r="B1885" t="str">
            <v>J9ID22</v>
          </cell>
          <cell r="C1885" t="str">
            <v xml:space="preserve"> Oxytricha trifallax.</v>
          </cell>
          <cell r="E1885" t="str">
            <v xml:space="preserve"> NCBI_TaxID=1172189 {ECO:0000313|EMBL:EJY69105.1, ECO:0000313|Proteomes:UP000006077};</v>
          </cell>
          <cell r="G1885" t="str">
            <v>Eukaryota</v>
          </cell>
          <cell r="H1885" t="str">
            <v xml:space="preserve"> Alveolata</v>
          </cell>
        </row>
        <row r="1886">
          <cell r="B1886" t="str">
            <v>J9IU15</v>
          </cell>
          <cell r="C1886" t="str">
            <v xml:space="preserve"> Oxytricha trifallax.</v>
          </cell>
          <cell r="E1886" t="str">
            <v xml:space="preserve"> NCBI_TaxID=1172189 {ECO:0000313|EMBL:EJY75905.1, ECO:0000313|Proteomes:UP000006077};</v>
          </cell>
          <cell r="G1886" t="str">
            <v>Eukaryota</v>
          </cell>
          <cell r="H1886" t="str">
            <v xml:space="preserve"> Alveolata</v>
          </cell>
        </row>
        <row r="1887">
          <cell r="B1887" t="str">
            <v>J9IV91</v>
          </cell>
          <cell r="C1887" t="str">
            <v xml:space="preserve"> Oxytricha trifallax.</v>
          </cell>
          <cell r="E1887" t="str">
            <v xml:space="preserve"> NCBI_TaxID=1172189 {ECO:0000313|EMBL:EJY86087.1, ECO:0000313|Proteomes:UP000006077};</v>
          </cell>
          <cell r="G1887" t="str">
            <v>Eukaryota</v>
          </cell>
          <cell r="H1887" t="str">
            <v xml:space="preserve"> Alveolata</v>
          </cell>
        </row>
        <row r="1888">
          <cell r="B1888" t="str">
            <v>J9IZ56</v>
          </cell>
          <cell r="C1888" t="str">
            <v xml:space="preserve"> Oxytricha trifallax.</v>
          </cell>
          <cell r="E1888" t="str">
            <v xml:space="preserve"> NCBI_TaxID=1172189 {ECO:0000313|EMBL:EJY81513.1, ECO:0000313|Proteomes:UP000006077};</v>
          </cell>
          <cell r="G1888" t="str">
            <v>Eukaryota</v>
          </cell>
          <cell r="H1888" t="str">
            <v xml:space="preserve"> Alveolata</v>
          </cell>
        </row>
        <row r="1889">
          <cell r="B1889" t="str">
            <v>J9JBL0</v>
          </cell>
          <cell r="C1889" t="str">
            <v xml:space="preserve"> Oxytricha trifallax.</v>
          </cell>
          <cell r="E1889" t="str">
            <v xml:space="preserve"> NCBI_TaxID=1172189 {ECO:0000313|EMBL:EJY86765.1, ECO:0000313|Proteomes:UP000006077};</v>
          </cell>
          <cell r="G1889" t="str">
            <v>Eukaryota</v>
          </cell>
          <cell r="H1889" t="str">
            <v xml:space="preserve"> Alveolata</v>
          </cell>
        </row>
        <row r="1890">
          <cell r="B1890" t="str">
            <v>J9JJB5</v>
          </cell>
          <cell r="C1890" t="str">
            <v xml:space="preserve"> Acyrthosiphon pisum (Pea aphid).</v>
          </cell>
          <cell r="E1890" t="str">
            <v xml:space="preserve"> NCBI_TaxID=7029 {ECO:0000313|EnsemblMetazoa:ACYPI000248-PA, ECO:0000313|Proteomes:UP000007819};</v>
          </cell>
          <cell r="G1890" t="str">
            <v>Eukaryota</v>
          </cell>
          <cell r="H1890" t="str">
            <v xml:space="preserve"> Metazoa</v>
          </cell>
        </row>
        <row r="1891">
          <cell r="B1891" t="str">
            <v>J9JMS7</v>
          </cell>
          <cell r="C1891" t="str">
            <v xml:space="preserve"> Acyrthosiphon pisum (Pea aphid).</v>
          </cell>
          <cell r="E1891" t="str">
            <v xml:space="preserve"> NCBI_TaxID=7029 {ECO:0000313|EnsemblMetazoa:ACYPI001526-PA, ECO:0000313|Proteomes:UP000007819};</v>
          </cell>
          <cell r="G1891" t="str">
            <v>Eukaryota</v>
          </cell>
          <cell r="H1891" t="str">
            <v xml:space="preserve"> Metazoa</v>
          </cell>
        </row>
        <row r="1892">
          <cell r="B1892" t="str">
            <v>J9JPN2</v>
          </cell>
          <cell r="C1892" t="str">
            <v xml:space="preserve"> Acyrthosiphon pisum (Pea aphid).</v>
          </cell>
          <cell r="E1892" t="str">
            <v xml:space="preserve"> NCBI_TaxID=7029 {ECO:0000313|EnsemblMetazoa:ACYPI002222-PA, ECO:0000313|Proteomes:UP000007819};</v>
          </cell>
          <cell r="G1892" t="str">
            <v>Eukaryota</v>
          </cell>
          <cell r="H1892" t="str">
            <v xml:space="preserve"> Metazoa</v>
          </cell>
        </row>
        <row r="1893">
          <cell r="B1893" t="str">
            <v>J9JZI8</v>
          </cell>
          <cell r="C1893" t="str">
            <v xml:space="preserve"> Acyrthosiphon pisum (Pea aphid).</v>
          </cell>
          <cell r="E1893" t="str">
            <v xml:space="preserve"> NCBI_TaxID=7029 {ECO:0000313|EnsemblMetazoa:ACYPI005876-PA, ECO:0000313|Proteomes:UP000007819};</v>
          </cell>
          <cell r="G1893" t="str">
            <v>Eukaryota</v>
          </cell>
          <cell r="H1893" t="str">
            <v xml:space="preserve"> Metazoa</v>
          </cell>
        </row>
        <row r="1894">
          <cell r="B1894" t="str">
            <v>J9KAR7</v>
          </cell>
          <cell r="C1894" t="str">
            <v xml:space="preserve"> Acyrthosiphon pisum (Pea aphid).</v>
          </cell>
          <cell r="E1894" t="str">
            <v xml:space="preserve"> NCBI_TaxID=7029 {ECO:0000313|EnsemblMetazoa:ACYPI010046-PA, ECO:0000313|Proteomes:UP000007819};</v>
          </cell>
          <cell r="G1894" t="str">
            <v>Eukaryota</v>
          </cell>
          <cell r="H1894" t="str">
            <v xml:space="preserve"> Metazoa</v>
          </cell>
        </row>
        <row r="1895">
          <cell r="B1895" t="str">
            <v>J9NSF3</v>
          </cell>
          <cell r="C1895" t="str">
            <v xml:space="preserve"> Canis lupus familiaris (Dog) (Canis familiaris).</v>
          </cell>
          <cell r="E1895" t="str">
            <v xml:space="preserve"> NCBI_TaxID=9615 {ECO:0000313|Ensembl:ENSCAFP00000037632, ECO:0000313|Proteomes:UP000002254};</v>
          </cell>
          <cell r="G1895" t="str">
            <v>Eukaryota</v>
          </cell>
          <cell r="H1895" t="str">
            <v xml:space="preserve"> Metazoa</v>
          </cell>
        </row>
        <row r="1896">
          <cell r="B1896" t="str">
            <v>J9PAN9</v>
          </cell>
          <cell r="C1896" t="str">
            <v xml:space="preserve"> Canis lupus familiaris (Dog) (Canis familiaris).</v>
          </cell>
          <cell r="E1896" t="str">
            <v xml:space="preserve"> NCBI_TaxID=9615 {ECO:0000313|Ensembl:ENSCAFP00000042866, ECO:0000313|Proteomes:UP000002254};</v>
          </cell>
          <cell r="G1896" t="str">
            <v>Eukaryota</v>
          </cell>
          <cell r="H1896" t="str">
            <v xml:space="preserve"> Metazoa</v>
          </cell>
        </row>
        <row r="1897">
          <cell r="B1897" t="str">
            <v>K0KI67</v>
          </cell>
          <cell r="C1897" t="str">
            <v xml:space="preserve"> Wickerhamomyces ciferrii (strain F-60-10 / ATCC 14091 / CBS 111 / JCM 3599 / NBRC 0793 / NRRL Y-1031) (Yeast) (Pichia ciferrii).</v>
          </cell>
          <cell r="E1897" t="str">
            <v xml:space="preserve"> NCBI_TaxID=1206466 {ECO:0000313|Proteomes:UP000009328};</v>
          </cell>
          <cell r="G1897" t="str">
            <v>Eukaryota</v>
          </cell>
          <cell r="H1897" t="str">
            <v xml:space="preserve"> Fungi</v>
          </cell>
        </row>
        <row r="1898">
          <cell r="B1898" t="str">
            <v>K0KQ49</v>
          </cell>
          <cell r="C1898" t="str">
            <v xml:space="preserve"> Wickerhamomyces ciferrii (strain F-60-10 / ATCC 14091 / CBS 111 / JCM 3599 / NBRC 0793 / NRRL Y-1031) (Yeast) (Pichia ciferrii).</v>
          </cell>
          <cell r="E1898" t="str">
            <v xml:space="preserve"> NCBI_TaxID=1206466 {ECO:0000313|Proteomes:UP000009328};</v>
          </cell>
          <cell r="G1898" t="str">
            <v>Eukaryota</v>
          </cell>
          <cell r="H1898" t="str">
            <v xml:space="preserve"> Fungi</v>
          </cell>
        </row>
        <row r="1899">
          <cell r="B1899" t="str">
            <v>K0RTM6</v>
          </cell>
          <cell r="C1899" t="str">
            <v xml:space="preserve"> Thalassiosira oceanica (Marine diatom).</v>
          </cell>
          <cell r="E1899" t="str">
            <v xml:space="preserve"> NCBI_TaxID=159749 {ECO:0000313|EMBL:EJK55684.1, ECO:0000313|Proteomes:UP000007974};</v>
          </cell>
          <cell r="G1899" t="str">
            <v>Eukaryota</v>
          </cell>
          <cell r="H1899" t="str">
            <v xml:space="preserve"> Stramenopiles</v>
          </cell>
        </row>
        <row r="1900">
          <cell r="B1900" t="str">
            <v>K0SVA5</v>
          </cell>
          <cell r="C1900" t="str">
            <v xml:space="preserve"> Thalassiosira oceanica (Marine diatom).</v>
          </cell>
          <cell r="E1900" t="str">
            <v xml:space="preserve"> NCBI_TaxID=159749 {ECO:0000313|EMBL:EJK64946.1, ECO:0000313|Proteomes:UP000007974};</v>
          </cell>
          <cell r="G1900" t="str">
            <v>Eukaryota</v>
          </cell>
          <cell r="H1900" t="str">
            <v xml:space="preserve"> Stramenopiles</v>
          </cell>
        </row>
        <row r="1901">
          <cell r="B1901" t="str">
            <v>K1QXY2</v>
          </cell>
          <cell r="C1901" t="str">
            <v xml:space="preserve"> Crassostrea gigas (Pacific oyster) (Crassostrea angulata).</v>
          </cell>
          <cell r="E1901" t="str">
            <v xml:space="preserve"> NCBI_TaxID=29159 {ECO:0000313|EMBL:EKC36004.1, ECO:0000313|Proteomes:UP000005408};</v>
          </cell>
          <cell r="G1901" t="str">
            <v>Eukaryota</v>
          </cell>
          <cell r="H1901" t="str">
            <v xml:space="preserve"> Metazoa</v>
          </cell>
        </row>
        <row r="1902">
          <cell r="B1902" t="str">
            <v>K1R0B4</v>
          </cell>
          <cell r="C1902" t="str">
            <v xml:space="preserve"> Crassostrea gigas (Pacific oyster) (Crassostrea angulata).</v>
          </cell>
          <cell r="E1902" t="str">
            <v xml:space="preserve"> NCBI_TaxID=29159 {ECO:0000313|EMBL:EKC34525.1, ECO:0000313|Proteomes:UP000005408};</v>
          </cell>
          <cell r="G1902" t="str">
            <v>Eukaryota</v>
          </cell>
          <cell r="H1902" t="str">
            <v xml:space="preserve"> Metazoa</v>
          </cell>
        </row>
        <row r="1903">
          <cell r="B1903" t="str">
            <v>K1V8A9</v>
          </cell>
          <cell r="C1903" t="str">
            <v xml:space="preserve"> Trichosporon asahii var. asahii (strain CBS 8904) (Yeast).</v>
          </cell>
          <cell r="E1903" t="str">
            <v xml:space="preserve"> NCBI_TaxID=1220162 {ECO:0000313|EMBL:EKD00180.1, ECO:0000313|Proteomes:UP000006757};</v>
          </cell>
          <cell r="G1903" t="str">
            <v>Eukaryota</v>
          </cell>
          <cell r="H1903" t="str">
            <v xml:space="preserve"> Fungi</v>
          </cell>
        </row>
        <row r="1904">
          <cell r="B1904" t="str">
            <v>K1VXU0</v>
          </cell>
          <cell r="C1904" t="str">
            <v xml:space="preserve"> Trichosporon asahii var. asahii (strain CBS 8904) (Yeast).</v>
          </cell>
          <cell r="E1904" t="str">
            <v xml:space="preserve"> NCBI_TaxID=1220162 {ECO:0000313|EMBL:EKD01563.1, ECO:0000313|Proteomes:UP000006757};</v>
          </cell>
          <cell r="G1904" t="str">
            <v>Eukaryota</v>
          </cell>
          <cell r="H1904" t="str">
            <v xml:space="preserve"> Fungi</v>
          </cell>
        </row>
        <row r="1905">
          <cell r="B1905" t="str">
            <v>K1W8F4</v>
          </cell>
          <cell r="C1905" t="str">
            <v xml:space="preserve"> Marssonina brunnea f. sp. multigermtubi (strain MB_m1) (Marssonina leaf spot fungus).</v>
          </cell>
          <cell r="E1905" t="str">
            <v xml:space="preserve"> NCBI_TaxID=1072389 {ECO:0000313|EMBL:EKD13470.1, ECO:0000313|Proteomes:UP000006753};</v>
          </cell>
          <cell r="G1905" t="str">
            <v>Eukaryota</v>
          </cell>
          <cell r="H1905" t="str">
            <v xml:space="preserve"> Fungi</v>
          </cell>
        </row>
        <row r="1906">
          <cell r="B1906" t="str">
            <v>K1WYV3</v>
          </cell>
          <cell r="C1906" t="str">
            <v xml:space="preserve"> Marssonina brunnea f. sp. multigermtubi (strain MB_m1) (Marssonina leaf spot fungus).</v>
          </cell>
          <cell r="E1906" t="str">
            <v xml:space="preserve"> NCBI_TaxID=1072389 {ECO:0000313|EMBL:EKD13813.1, ECO:0000313|Proteomes:UP000006753};</v>
          </cell>
          <cell r="G1906" t="str">
            <v>Eukaryota</v>
          </cell>
          <cell r="H1906" t="str">
            <v xml:space="preserve"> Fungi</v>
          </cell>
        </row>
        <row r="1907">
          <cell r="B1907" t="str">
            <v>K2S952</v>
          </cell>
          <cell r="C1907" t="str">
            <v xml:space="preserve"> Macrophomina phaseolina (strain MS6) (Charcoal rot fungus).</v>
          </cell>
          <cell r="E1907" t="str">
            <v xml:space="preserve"> NCBI_TaxID=1126212 {ECO:0000313|EMBL:EKG21412.1, ECO:0000313|Proteomes:UP000007129};</v>
          </cell>
          <cell r="G1907" t="str">
            <v>Eukaryota</v>
          </cell>
          <cell r="H1907" t="str">
            <v xml:space="preserve"> Fungi</v>
          </cell>
        </row>
        <row r="1908">
          <cell r="B1908" t="str">
            <v>K2SWL4</v>
          </cell>
          <cell r="C1908" t="str">
            <v xml:space="preserve"> Macrophomina phaseolina (strain MS6) (Charcoal rot fungus).</v>
          </cell>
          <cell r="E1908" t="str">
            <v xml:space="preserve"> NCBI_TaxID=1126212 {ECO:0000313|EMBL:EKG20950.1, ECO:0000313|Proteomes:UP000007129};</v>
          </cell>
          <cell r="G1908" t="str">
            <v>Eukaryota</v>
          </cell>
          <cell r="H1908" t="str">
            <v xml:space="preserve"> Fungi</v>
          </cell>
        </row>
        <row r="1909">
          <cell r="B1909" t="str">
            <v>K3UT09</v>
          </cell>
          <cell r="C1909" t="str">
            <v xml:space="preserve"> Fusarium pseudograminearum (strain CS3096) (Wheat and barley crown-rot fungus).</v>
          </cell>
          <cell r="E1909" t="str">
            <v xml:space="preserve"> NCBI_TaxID=1028729 {ECO:0000313|EMBL:EKJ75636.1, ECO:0000313|Proteomes:UP000007978};</v>
          </cell>
          <cell r="G1909" t="str">
            <v>Eukaryota</v>
          </cell>
          <cell r="H1909" t="str">
            <v xml:space="preserve"> Fungi</v>
          </cell>
        </row>
        <row r="1910">
          <cell r="B1910" t="str">
            <v>K3VP79</v>
          </cell>
          <cell r="C1910" t="str">
            <v xml:space="preserve"> Fusarium pseudograminearum (strain CS3096) (Wheat and barley crown-rot fungus).</v>
          </cell>
          <cell r="E1910" t="str">
            <v xml:space="preserve"> NCBI_TaxID=1028729 {ECO:0000313|EMBL:EKJ76699.1, ECO:0000313|Proteomes:UP000007978};</v>
          </cell>
          <cell r="G1910" t="str">
            <v>Eukaryota</v>
          </cell>
          <cell r="H1910" t="str">
            <v xml:space="preserve"> Fungi</v>
          </cell>
        </row>
        <row r="1911">
          <cell r="B1911" t="str">
            <v>K3WIQ7</v>
          </cell>
          <cell r="C1911" t="str">
            <v xml:space="preserve"> Pythium ultimum DAOM BR144.</v>
          </cell>
          <cell r="E1911" t="str">
            <v xml:space="preserve"> NCBI_TaxID=431595 {ECO:0000313|EnsemblProtists:PYU1_T004849, ECO:0000313|Proteomes:UP000019132};</v>
          </cell>
          <cell r="G1911" t="str">
            <v>Eukaryota</v>
          </cell>
          <cell r="H1911" t="str">
            <v xml:space="preserve"> Stramenopiles</v>
          </cell>
        </row>
        <row r="1912">
          <cell r="B1912" t="str">
            <v>K3WSY0</v>
          </cell>
          <cell r="C1912" t="str">
            <v xml:space="preserve"> Pythium ultimum DAOM BR144.</v>
          </cell>
          <cell r="E1912" t="str">
            <v xml:space="preserve"> NCBI_TaxID=431595 {ECO:0000313|EnsemblProtists:PYU1_T008074, ECO:0000313|Proteomes:UP000019132};</v>
          </cell>
          <cell r="G1912" t="str">
            <v>Eukaryota</v>
          </cell>
          <cell r="H1912" t="str">
            <v xml:space="preserve"> Stramenopiles</v>
          </cell>
        </row>
        <row r="1913">
          <cell r="B1913" t="str">
            <v>K3X883</v>
          </cell>
          <cell r="C1913" t="str">
            <v xml:space="preserve"> Pythium ultimum DAOM BR144.</v>
          </cell>
          <cell r="E1913" t="str">
            <v xml:space="preserve"> NCBI_TaxID=431595 {ECO:0000313|EnsemblProtists:PYU1_T013432, ECO:0000313|Proteomes:UP000019132};</v>
          </cell>
          <cell r="G1913" t="str">
            <v>Eukaryota</v>
          </cell>
          <cell r="H1913" t="str">
            <v xml:space="preserve"> Stramenopiles</v>
          </cell>
        </row>
        <row r="1914">
          <cell r="B1914" t="str">
            <v>K3XK67</v>
          </cell>
          <cell r="C1914" t="str">
            <v xml:space="preserve"> Setaria italica (Foxtail millet) (Panicum italicum).</v>
          </cell>
          <cell r="E1914" t="str">
            <v xml:space="preserve"> NCBI_TaxID=4555 {ECO:0000313|EnsemblPlants:Si002290m};</v>
          </cell>
          <cell r="G1914" t="str">
            <v>Eukaryota</v>
          </cell>
          <cell r="H1914" t="str">
            <v xml:space="preserve"> Viridiplantae</v>
          </cell>
        </row>
        <row r="1915">
          <cell r="B1915" t="str">
            <v>K3XKU9</v>
          </cell>
          <cell r="C1915" t="str">
            <v xml:space="preserve"> Setaria italica (Foxtail millet) (Panicum italicum).</v>
          </cell>
          <cell r="E1915" t="str">
            <v xml:space="preserve"> NCBI_TaxID=4555 {ECO:0000313|EnsemblPlants:Si002522m};</v>
          </cell>
          <cell r="G1915" t="str">
            <v>Eukaryota</v>
          </cell>
          <cell r="H1915" t="str">
            <v xml:space="preserve"> Viridiplantae</v>
          </cell>
        </row>
        <row r="1916">
          <cell r="B1916" t="str">
            <v>K3XS98</v>
          </cell>
          <cell r="C1916" t="str">
            <v xml:space="preserve"> Setaria italica (Foxtail millet) (Panicum italicum).</v>
          </cell>
          <cell r="E1916" t="str">
            <v xml:space="preserve"> NCBI_TaxID=4555 {ECO:0000313|EnsemblPlants:Si004797m};</v>
          </cell>
          <cell r="G1916" t="str">
            <v>Eukaryota</v>
          </cell>
          <cell r="H1916" t="str">
            <v xml:space="preserve"> Viridiplantae</v>
          </cell>
        </row>
        <row r="1917">
          <cell r="B1917" t="str">
            <v>K3Z8Q5</v>
          </cell>
          <cell r="C1917" t="str">
            <v xml:space="preserve"> Setaria italica (Foxtail millet) (Panicum italicum).</v>
          </cell>
          <cell r="E1917" t="str">
            <v xml:space="preserve"> NCBI_TaxID=4555 {ECO:0000313|EnsemblPlants:Si022925m};</v>
          </cell>
          <cell r="G1917" t="str">
            <v>Eukaryota</v>
          </cell>
          <cell r="H1917" t="str">
            <v xml:space="preserve"> Viridiplantae</v>
          </cell>
        </row>
        <row r="1918">
          <cell r="B1918" t="str">
            <v>K3ZQR8</v>
          </cell>
          <cell r="C1918" t="str">
            <v xml:space="preserve"> Setaria italica (Foxtail millet) (Panicum italicum).</v>
          </cell>
          <cell r="E1918" t="str">
            <v xml:space="preserve"> NCBI_TaxID=4555 {ECO:0000313|EnsemblPlants:Si028948m};</v>
          </cell>
          <cell r="G1918" t="str">
            <v>Eukaryota</v>
          </cell>
          <cell r="H1918" t="str">
            <v xml:space="preserve"> Viridiplantae</v>
          </cell>
        </row>
        <row r="1919">
          <cell r="B1919" t="str">
            <v>K4ACD1</v>
          </cell>
          <cell r="C1919" t="str">
            <v xml:space="preserve"> Setaria italica (Foxtail millet) (Panicum italicum).</v>
          </cell>
          <cell r="E1919" t="str">
            <v xml:space="preserve"> NCBI_TaxID=4555 {ECO:0000313|EnsemblPlants:Si036538m};</v>
          </cell>
          <cell r="G1919" t="str">
            <v>Eukaryota</v>
          </cell>
          <cell r="H1919" t="str">
            <v xml:space="preserve"> Viridiplantae</v>
          </cell>
        </row>
        <row r="1920">
          <cell r="B1920" t="str">
            <v>K4ADL1</v>
          </cell>
          <cell r="C1920" t="str">
            <v xml:space="preserve"> Setaria italica (Foxtail millet) (Panicum italicum).</v>
          </cell>
          <cell r="E1920" t="str">
            <v xml:space="preserve"> NCBI_TaxID=4555 {ECO:0000313|EnsemblPlants:Si036968m};</v>
          </cell>
          <cell r="G1920" t="str">
            <v>Eukaryota</v>
          </cell>
          <cell r="H1920" t="str">
            <v xml:space="preserve"> Viridiplantae</v>
          </cell>
        </row>
        <row r="1921">
          <cell r="B1921" t="str">
            <v>K4ADM2</v>
          </cell>
          <cell r="C1921" t="str">
            <v xml:space="preserve"> Setaria italica (Foxtail millet) (Panicum italicum).</v>
          </cell>
          <cell r="E1921" t="str">
            <v xml:space="preserve"> NCBI_TaxID=4555 {ECO:0000313|EnsemblPlants:Si036979m};</v>
          </cell>
          <cell r="G1921" t="str">
            <v>Eukaryota</v>
          </cell>
          <cell r="H1921" t="str">
            <v xml:space="preserve"> Viridiplantae</v>
          </cell>
        </row>
        <row r="1922">
          <cell r="B1922" t="str">
            <v>K4AIJ6</v>
          </cell>
          <cell r="C1922" t="str">
            <v xml:space="preserve"> Setaria italica (Foxtail millet) (Panicum italicum).</v>
          </cell>
          <cell r="E1922" t="str">
            <v xml:space="preserve"> NCBI_TaxID=4555 {ECO:0000313|EnsemblPlants:Si038708m};</v>
          </cell>
          <cell r="G1922" t="str">
            <v>Eukaryota</v>
          </cell>
          <cell r="H1922" t="str">
            <v xml:space="preserve"> Viridiplantae</v>
          </cell>
        </row>
        <row r="1923">
          <cell r="B1923" t="str">
            <v>K4ATR9</v>
          </cell>
          <cell r="C1923" t="str">
            <v xml:space="preserve"> Solanum lycopersicum (Tomato) (Lycopersicon esculentum).</v>
          </cell>
          <cell r="E1923" t="str">
            <v xml:space="preserve"> NCBI_TaxID=4081 {ECO:0000313|EnsemblPlants:Solyc01g010760.2.1, ECO:0000313|Proteomes:UP000004994};</v>
          </cell>
          <cell r="G1923" t="str">
            <v>Eukaryota</v>
          </cell>
          <cell r="H1923" t="str">
            <v xml:space="preserve"> Viridiplantae</v>
          </cell>
        </row>
        <row r="1924">
          <cell r="B1924" t="str">
            <v>K4B778</v>
          </cell>
          <cell r="C1924" t="str">
            <v xml:space="preserve"> Solanum lycopersicum (Tomato) (Lycopersicon esculentum).</v>
          </cell>
          <cell r="E1924" t="str">
            <v xml:space="preserve"> NCBI_TaxID=4081 {ECO:0000313|EnsemblPlants:Solyc02g067460.2.1, ECO:0000313|Proteomes:UP000004994};</v>
          </cell>
          <cell r="G1924" t="str">
            <v>Eukaryota</v>
          </cell>
          <cell r="H1924" t="str">
            <v xml:space="preserve"> Viridiplantae</v>
          </cell>
        </row>
        <row r="1925">
          <cell r="B1925" t="str">
            <v>K4BD40</v>
          </cell>
          <cell r="C1925" t="str">
            <v xml:space="preserve"> Solanum lycopersicum (Tomato) (Lycopersicon esculentum).</v>
          </cell>
          <cell r="E1925" t="str">
            <v xml:space="preserve"> NCBI_TaxID=4081 {ECO:0000313|EnsemblPlants:Solyc02g092440.2.1, ECO:0000313|Proteomes:UP000004994};</v>
          </cell>
          <cell r="G1925" t="str">
            <v>Eukaryota</v>
          </cell>
          <cell r="H1925" t="str">
            <v xml:space="preserve"> Viridiplantae</v>
          </cell>
        </row>
        <row r="1926">
          <cell r="B1926" t="str">
            <v>K4BG21</v>
          </cell>
          <cell r="C1926" t="str">
            <v xml:space="preserve"> Solanum lycopersicum (Tomato) (Lycopersicon esculentum).</v>
          </cell>
          <cell r="E1926" t="str">
            <v xml:space="preserve"> NCBI_TaxID=4081 {ECO:0000313|EnsemblPlants:Solyc03g044010.2.1, ECO:0000313|Proteomes:UP000004994};</v>
          </cell>
          <cell r="G1926" t="str">
            <v>Eukaryota</v>
          </cell>
          <cell r="H1926" t="str">
            <v xml:space="preserve"> Viridiplantae</v>
          </cell>
        </row>
        <row r="1927">
          <cell r="B1927" t="str">
            <v>K4BGT9</v>
          </cell>
          <cell r="C1927" t="str">
            <v xml:space="preserve"> Solanum lycopersicum (Tomato) (Lycopersicon esculentum).</v>
          </cell>
          <cell r="E1927" t="str">
            <v xml:space="preserve"> NCBI_TaxID=4081 {ECO:0000313|EnsemblPlants:Solyc03g058920.2.1, ECO:0000313|Proteomes:UP000004994};</v>
          </cell>
          <cell r="G1927" t="str">
            <v>Eukaryota</v>
          </cell>
          <cell r="H1927" t="str">
            <v xml:space="preserve"> Viridiplantae</v>
          </cell>
        </row>
        <row r="1928">
          <cell r="B1928" t="str">
            <v>K4BKH4</v>
          </cell>
          <cell r="C1928" t="str">
            <v xml:space="preserve"> Solanum lycopersicum (Tomato) (Lycopersicon esculentum).</v>
          </cell>
          <cell r="E1928" t="str">
            <v xml:space="preserve"> NCBI_TaxID=4081 {ECO:0000313|EnsemblPlants:Solyc03g113210.2.1, ECO:0000313|Proteomes:UP000004994};</v>
          </cell>
          <cell r="G1928" t="str">
            <v>Eukaryota</v>
          </cell>
          <cell r="H1928" t="str">
            <v xml:space="preserve"> Viridiplantae</v>
          </cell>
        </row>
        <row r="1929">
          <cell r="B1929" t="str">
            <v>K4C3F2</v>
          </cell>
          <cell r="C1929" t="str">
            <v xml:space="preserve"> Solanum lycopersicum (Tomato) (Lycopersicon esculentum).</v>
          </cell>
          <cell r="E1929" t="str">
            <v xml:space="preserve"> NCBI_TaxID=4081 {ECO:0000313|EnsemblPlants:Solyc06g007710.2.1, ECO:0000313|Proteomes:UP000004994};</v>
          </cell>
          <cell r="G1929" t="str">
            <v>Eukaryota</v>
          </cell>
          <cell r="H1929" t="str">
            <v xml:space="preserve"> Viridiplantae</v>
          </cell>
        </row>
        <row r="1930">
          <cell r="B1930" t="str">
            <v>K4CAD5</v>
          </cell>
          <cell r="C1930" t="str">
            <v xml:space="preserve"> Solanum lycopersicum (Tomato) (Lycopersicon esculentum).</v>
          </cell>
          <cell r="E1930" t="str">
            <v xml:space="preserve"> NCBI_TaxID=4081 {ECO:0000313|EnsemblPlants:Solyc06g082800.2.1, ECO:0000313|Proteomes:UP000004994};</v>
          </cell>
          <cell r="G1930" t="str">
            <v>Eukaryota</v>
          </cell>
          <cell r="H1930" t="str">
            <v xml:space="preserve"> Viridiplantae</v>
          </cell>
        </row>
        <row r="1931">
          <cell r="B1931" t="str">
            <v>K4CBV4</v>
          </cell>
          <cell r="C1931" t="str">
            <v xml:space="preserve"> Solanum lycopersicum (Tomato) (Lycopersicon esculentum).</v>
          </cell>
          <cell r="E1931" t="str">
            <v xml:space="preserve"> NCBI_TaxID=4081 {ECO:0000313|EnsemblPlants:Solyc07g008350.2.1, ECO:0000313|Proteomes:UP000004994};</v>
          </cell>
          <cell r="G1931" t="str">
            <v>Eukaryota</v>
          </cell>
          <cell r="H1931" t="str">
            <v xml:space="preserve"> Viridiplantae</v>
          </cell>
        </row>
        <row r="1932">
          <cell r="B1932" t="str">
            <v>K5UPF2</v>
          </cell>
          <cell r="C1932" t="str">
            <v xml:space="preserve"> Phanerochaete carnosa (strain HHB-10118-sp) (White-rot fungus) (Peniophora carnosa).</v>
          </cell>
          <cell r="E1932" t="str">
            <v xml:space="preserve"> NCBI_TaxID=650164 {ECO:0000313|EMBL:EKM51656.1, ECO:0000313|Proteomes:UP000008370};</v>
          </cell>
          <cell r="G1932" t="str">
            <v>Eukaryota</v>
          </cell>
          <cell r="H1932" t="str">
            <v xml:space="preserve"> Fungi</v>
          </cell>
        </row>
        <row r="1933">
          <cell r="B1933" t="str">
            <v>K5UYZ9</v>
          </cell>
          <cell r="C1933" t="str">
            <v xml:space="preserve"> Phanerochaete carnosa (strain HHB-10118-sp) (White-rot fungus) (Peniophora carnosa).</v>
          </cell>
          <cell r="E1933" t="str">
            <v xml:space="preserve"> NCBI_TaxID=650164 {ECO:0000313|EMBL:EKM55371.1, ECO:0000313|Proteomes:UP000008370};</v>
          </cell>
          <cell r="G1933" t="str">
            <v>Eukaryota</v>
          </cell>
          <cell r="H1933" t="str">
            <v xml:space="preserve"> Fungi</v>
          </cell>
        </row>
        <row r="1934">
          <cell r="B1934" t="str">
            <v>K5X8E5</v>
          </cell>
          <cell r="C1934" t="str">
            <v xml:space="preserve"> Agaricus bisporus var. burnettii (strain JB137-S8 / ATCC MYA-4627 / FGSC 10392) (White button mushroom).</v>
          </cell>
          <cell r="E1934" t="str">
            <v xml:space="preserve"> NCBI_TaxID=597362 {ECO:0000313|EMBL:EKM79267.1, ECO:0000313|Proteomes:UP000008493};</v>
          </cell>
          <cell r="G1934" t="str">
            <v>Eukaryota</v>
          </cell>
          <cell r="H1934" t="str">
            <v xml:space="preserve"> Fungi</v>
          </cell>
        </row>
        <row r="1935">
          <cell r="B1935" t="str">
            <v>K5XGW3</v>
          </cell>
          <cell r="C1935" t="str">
            <v xml:space="preserve"> Agaricus bisporus var. burnettii (strain JB137-S8 / ATCC MYA-4627 / FGSC 10392) (White button mushroom).</v>
          </cell>
          <cell r="E1935" t="str">
            <v xml:space="preserve"> NCBI_TaxID=597362 {ECO:0000313|EMBL:EKM82673.1, ECO:0000313|Proteomes:UP000008493};</v>
          </cell>
          <cell r="G1935" t="str">
            <v>Eukaryota</v>
          </cell>
          <cell r="H1935" t="str">
            <v xml:space="preserve"> Fungi</v>
          </cell>
        </row>
        <row r="1936">
          <cell r="B1936" t="str">
            <v>K6UDX9</v>
          </cell>
          <cell r="C1936" t="str">
            <v xml:space="preserve"> Plasmodium cynomolgi strain B.</v>
          </cell>
          <cell r="E1936" t="str">
            <v xml:space="preserve"> NCBI_TaxID=1120755 {ECO:0000313|EMBL:GAB67381.1, ECO:0000313|Proteomes:UP000006319};</v>
          </cell>
          <cell r="G1936" t="str">
            <v>Eukaryota</v>
          </cell>
          <cell r="H1936" t="str">
            <v xml:space="preserve"> Alveolata</v>
          </cell>
        </row>
        <row r="1937">
          <cell r="B1937" t="str">
            <v>K7EJ57</v>
          </cell>
          <cell r="C1937" t="str">
            <v xml:space="preserve"> Homo sapiens (Human).</v>
          </cell>
          <cell r="E1937" t="str">
            <v xml:space="preserve"> NCBI_TaxID=9606 {ECO:0000313|Ensembl:ENSP00000465032, ECO:0000313|Proteomes:UP000005640};</v>
          </cell>
          <cell r="G1937" t="str">
            <v>Eukaryota</v>
          </cell>
          <cell r="H1937" t="str">
            <v xml:space="preserve"> Metazoa</v>
          </cell>
        </row>
        <row r="1938">
          <cell r="B1938" t="str">
            <v>K7EKG4</v>
          </cell>
          <cell r="C1938" t="str">
            <v xml:space="preserve"> Homo sapiens (Human).</v>
          </cell>
          <cell r="E1938" t="str">
            <v xml:space="preserve"> NCBI_TaxID=9606 {ECO:0000313|Ensembl:ENSP00000465608, ECO:0000313|Proteomes:UP000005640};</v>
          </cell>
          <cell r="G1938" t="str">
            <v>Eukaryota</v>
          </cell>
          <cell r="H1938" t="str">
            <v xml:space="preserve"> Metazoa</v>
          </cell>
        </row>
        <row r="1939">
          <cell r="B1939" t="str">
            <v>K7FAN8</v>
          </cell>
          <cell r="C1939" t="str">
            <v xml:space="preserve"> Pelodiscus sinensis (Chinese softshell turtle) (Trionyx sinensis).</v>
          </cell>
          <cell r="E1939" t="str">
            <v xml:space="preserve"> NCBI_TaxID=13735 {ECO:0000313|Ensembl:ENSPSIP00000005098, ECO:0000313|Proteomes:UP000007267};</v>
          </cell>
          <cell r="G1939" t="str">
            <v>Eukaryota</v>
          </cell>
          <cell r="H1939" t="str">
            <v xml:space="preserve"> Metazoa</v>
          </cell>
        </row>
        <row r="1940">
          <cell r="B1940" t="str">
            <v>K7FB26</v>
          </cell>
          <cell r="C1940" t="str">
            <v xml:space="preserve"> Pelodiscus sinensis (Chinese softshell turtle) (Trionyx sinensis).</v>
          </cell>
          <cell r="E1940" t="str">
            <v xml:space="preserve"> NCBI_TaxID=13735 {ECO:0000313|Ensembl:ENSPSIP00000005236, ECO:0000313|Proteomes:UP000007267};</v>
          </cell>
          <cell r="G1940" t="str">
            <v>Eukaryota</v>
          </cell>
          <cell r="H1940" t="str">
            <v xml:space="preserve"> Metazoa</v>
          </cell>
        </row>
        <row r="1941">
          <cell r="B1941" t="str">
            <v>K7FB35</v>
          </cell>
          <cell r="C1941" t="str">
            <v xml:space="preserve"> Pelodiscus sinensis (Chinese softshell turtle) (Trionyx sinensis).</v>
          </cell>
          <cell r="E1941" t="str">
            <v xml:space="preserve"> NCBI_TaxID=13735 {ECO:0000313|Ensembl:ENSPSIP00000005245, ECO:0000313|Proteomes:UP000007267};</v>
          </cell>
          <cell r="G1941" t="str">
            <v>Eukaryota</v>
          </cell>
          <cell r="H1941" t="str">
            <v xml:space="preserve"> Metazoa</v>
          </cell>
        </row>
        <row r="1942">
          <cell r="B1942" t="str">
            <v>K7FBU3</v>
          </cell>
          <cell r="C1942" t="str">
            <v xml:space="preserve"> Pelodiscus sinensis (Chinese softshell turtle) (Trionyx sinensis).</v>
          </cell>
          <cell r="E1942" t="str">
            <v xml:space="preserve"> NCBI_TaxID=13735 {ECO:0000313|Ensembl:ENSPSIP00000005503, ECO:0000313|Proteomes:UP000007267};</v>
          </cell>
          <cell r="G1942" t="str">
            <v>Eukaryota</v>
          </cell>
          <cell r="H1942" t="str">
            <v xml:space="preserve"> Metazoa</v>
          </cell>
        </row>
        <row r="1943">
          <cell r="B1943" t="str">
            <v>K7FLL7</v>
          </cell>
          <cell r="C1943" t="str">
            <v xml:space="preserve"> Pelodiscus sinensis (Chinese softshell turtle) (Trionyx sinensis).</v>
          </cell>
          <cell r="E1943" t="str">
            <v xml:space="preserve"> NCBI_TaxID=13735 {ECO:0000313|Ensembl:ENSPSIP00000008927, ECO:0000313|Proteomes:UP000007267};</v>
          </cell>
          <cell r="G1943" t="str">
            <v>Eukaryota</v>
          </cell>
          <cell r="H1943" t="str">
            <v xml:space="preserve"> Metazoa</v>
          </cell>
        </row>
        <row r="1944">
          <cell r="B1944" t="str">
            <v>K7GEM0</v>
          </cell>
          <cell r="C1944" t="str">
            <v xml:space="preserve"> Pelodiscus sinensis (Chinese softshell turtle) (Trionyx sinensis).</v>
          </cell>
          <cell r="E1944" t="str">
            <v xml:space="preserve"> NCBI_TaxID=13735 {ECO:0000313|Ensembl:ENSPSIP00000018731, ECO:0000313|Proteomes:UP000007267};</v>
          </cell>
          <cell r="G1944" t="str">
            <v>Eukaryota</v>
          </cell>
          <cell r="H1944" t="str">
            <v xml:space="preserve"> Metazoa</v>
          </cell>
        </row>
        <row r="1945">
          <cell r="B1945" t="str">
            <v>K7IM83</v>
          </cell>
          <cell r="C1945" t="str">
            <v xml:space="preserve"> Nasonia vitripennis (Parasitic wasp).</v>
          </cell>
          <cell r="E1945" t="str">
            <v xml:space="preserve"> NCBI_TaxID=7425 {ECO:0000313|EnsemblMetazoa:NV10166-PA, ECO:0000313|Proteomes:UP000002358};</v>
          </cell>
          <cell r="G1945" t="str">
            <v>Eukaryota</v>
          </cell>
          <cell r="H1945" t="str">
            <v xml:space="preserve"> Metazoa</v>
          </cell>
        </row>
        <row r="1946">
          <cell r="B1946" t="str">
            <v>K7IPD3</v>
          </cell>
          <cell r="C1946" t="str">
            <v xml:space="preserve"> Nasonia vitripennis (Parasitic wasp).</v>
          </cell>
          <cell r="E1946" t="str">
            <v xml:space="preserve"> NCBI_TaxID=7425 {ECO:0000313|EnsemblMetazoa:NV10921-PA, ECO:0000313|Proteomes:UP000002358};</v>
          </cell>
          <cell r="G1946" t="str">
            <v>Eukaryota</v>
          </cell>
          <cell r="H1946" t="str">
            <v xml:space="preserve"> Metazoa</v>
          </cell>
        </row>
        <row r="1947">
          <cell r="B1947" t="str">
            <v>K7IRV7</v>
          </cell>
          <cell r="C1947" t="str">
            <v xml:space="preserve"> Nasonia vitripennis (Parasitic wasp).</v>
          </cell>
          <cell r="E1947" t="str">
            <v xml:space="preserve"> NCBI_TaxID=7425 {ECO:0000313|EnsemblMetazoa:NV11806-PA, ECO:0000313|Proteomes:UP000002358};</v>
          </cell>
          <cell r="G1947" t="str">
            <v>Eukaryota</v>
          </cell>
          <cell r="H1947" t="str">
            <v xml:space="preserve"> Metazoa</v>
          </cell>
        </row>
        <row r="1948">
          <cell r="B1948" t="str">
            <v>K7IWG3</v>
          </cell>
          <cell r="C1948" t="str">
            <v xml:space="preserve"> Nasonia vitripennis (Parasitic wasp).</v>
          </cell>
          <cell r="E1948" t="str">
            <v xml:space="preserve"> NCBI_TaxID=7425 {ECO:0000313|EnsemblMetazoa:NV13427-PA, ECO:0000313|Proteomes:UP000002358};</v>
          </cell>
          <cell r="G1948" t="str">
            <v>Eukaryota</v>
          </cell>
          <cell r="H1948" t="str">
            <v xml:space="preserve"> Metazoa</v>
          </cell>
        </row>
        <row r="1949">
          <cell r="B1949" t="str">
            <v>K7KKS3</v>
          </cell>
          <cell r="C1949" t="str">
            <v xml:space="preserve"> Glycine max (Soybean) (Glycine hispida).</v>
          </cell>
          <cell r="E1949" t="str">
            <v xml:space="preserve"> NCBI_TaxID=3847 {ECO:0000313|EnsemblPlants:KRH63406, ECO:0000313|Proteomes:UP000008827};</v>
          </cell>
          <cell r="G1949" t="str">
            <v>Eukaryota</v>
          </cell>
          <cell r="H1949" t="str">
            <v xml:space="preserve"> Viridiplantae</v>
          </cell>
        </row>
        <row r="1950">
          <cell r="B1950" t="str">
            <v>K7KML2</v>
          </cell>
          <cell r="C1950" t="str">
            <v xml:space="preserve"> Glycine max (Soybean) (Glycine hispida).</v>
          </cell>
          <cell r="E1950" t="str">
            <v xml:space="preserve"> NCBI_TaxID=3847 {ECO:0000313|EMBL:KRH56957.1};</v>
          </cell>
          <cell r="G1950" t="str">
            <v>Eukaryota</v>
          </cell>
          <cell r="H1950" t="str">
            <v xml:space="preserve"> Viridiplantae</v>
          </cell>
        </row>
        <row r="1951">
          <cell r="B1951" t="str">
            <v>K7KVW5</v>
          </cell>
          <cell r="C1951" t="str">
            <v xml:space="preserve"> Glycine max (Soybean) (Glycine hispida).</v>
          </cell>
          <cell r="E1951" t="str">
            <v xml:space="preserve"> NCBI_TaxID=3847 {ECO:0000313|EMBL:KRH54504.1};</v>
          </cell>
          <cell r="G1951" t="str">
            <v>Eukaryota</v>
          </cell>
          <cell r="H1951" t="str">
            <v xml:space="preserve"> Viridiplantae</v>
          </cell>
        </row>
        <row r="1952">
          <cell r="B1952" t="str">
            <v>K7MKU5</v>
          </cell>
          <cell r="C1952" t="str">
            <v xml:space="preserve"> Glycine max (Soybean) (Glycine hispida).</v>
          </cell>
          <cell r="E1952" t="str">
            <v xml:space="preserve"> NCBI_TaxID=3847 {ECO:0000313|EnsemblPlants:KRH03426, ECO:0000313|Proteomes:UP000008827};</v>
          </cell>
          <cell r="G1952" t="str">
            <v>Eukaryota</v>
          </cell>
          <cell r="H1952" t="str">
            <v xml:space="preserve"> Viridiplantae</v>
          </cell>
        </row>
        <row r="1953">
          <cell r="B1953" t="str">
            <v>K7VE98</v>
          </cell>
          <cell r="C1953" t="str">
            <v xml:space="preserve"> Zea mays (Maize).</v>
          </cell>
          <cell r="E1953" t="str">
            <v xml:space="preserve"> NCBI_TaxID=4577 {ECO:0000313|EMBL:AQL06999.1};</v>
          </cell>
          <cell r="G1953" t="str">
            <v>Eukaryota</v>
          </cell>
          <cell r="H1953" t="str">
            <v xml:space="preserve"> Viridiplantae</v>
          </cell>
        </row>
        <row r="1954">
          <cell r="B1954" t="str">
            <v>K7VJ77</v>
          </cell>
          <cell r="C1954" t="str">
            <v xml:space="preserve"> Zea mays (Maize).</v>
          </cell>
          <cell r="E1954" t="str">
            <v xml:space="preserve"> NCBI_TaxID=4577 {ECO:0000313|EnsemblPlants:Zm00001d011242_P003, ECO:0000313|Proteomes:UP000007305};</v>
          </cell>
          <cell r="G1954" t="str">
            <v>Eukaryota</v>
          </cell>
          <cell r="H1954" t="str">
            <v xml:space="preserve"> Viridiplantae</v>
          </cell>
        </row>
        <row r="1955">
          <cell r="B1955" t="str">
            <v>K7VNQ7</v>
          </cell>
          <cell r="C1955" t="str">
            <v xml:space="preserve"> Zea mays (Maize).</v>
          </cell>
          <cell r="E1955" t="str">
            <v xml:space="preserve"> NCBI_TaxID=4577 {ECO:0000313|EMBL:AQK89289.1};</v>
          </cell>
          <cell r="G1955" t="str">
            <v>Eukaryota</v>
          </cell>
          <cell r="H1955" t="str">
            <v xml:space="preserve"> Viridiplantae</v>
          </cell>
        </row>
        <row r="1956">
          <cell r="B1956" t="str">
            <v>K9GFL0</v>
          </cell>
          <cell r="C1956" t="str">
            <v xml:space="preserve"> Penicillium digitatum (strain PHI26 / CECT 20796) (Green mold).</v>
          </cell>
          <cell r="E1956" t="str">
            <v xml:space="preserve"> NCBI_TaxID=1170229 {ECO:0000313|EMBL:EKV12071.1, ECO:0000313|Proteomes:UP000009882};</v>
          </cell>
          <cell r="G1956" t="str">
            <v>Eukaryota</v>
          </cell>
          <cell r="H1956" t="str">
            <v xml:space="preserve"> Fungi</v>
          </cell>
        </row>
        <row r="1957">
          <cell r="B1957" t="str">
            <v>K9H3A2</v>
          </cell>
          <cell r="C1957" t="str">
            <v xml:space="preserve"> Penicillium digitatum (strain PHI26 / CECT 20796) (Green mold).</v>
          </cell>
          <cell r="E1957" t="str">
            <v xml:space="preserve"> NCBI_TaxID=1170229 {ECO:0000313|EMBL:EKV19636.1, ECO:0000313|Proteomes:UP000009882};</v>
          </cell>
          <cell r="G1957" t="str">
            <v>Eukaryota</v>
          </cell>
          <cell r="H1957" t="str">
            <v xml:space="preserve"> Fungi</v>
          </cell>
        </row>
        <row r="1958">
          <cell r="B1958" t="str">
            <v>L0P905</v>
          </cell>
          <cell r="C1958" t="str">
            <v xml:space="preserve"> Pneumocystis jirovecii (strain SE8) (Human pneumocystis pneumonia agent).</v>
          </cell>
          <cell r="E1958" t="str">
            <v xml:space="preserve"> NCBI_TaxID=1209962 {ECO:0000313|Proteomes:UP000010422};</v>
          </cell>
          <cell r="G1958" t="str">
            <v>Eukaryota</v>
          </cell>
          <cell r="H1958" t="str">
            <v xml:space="preserve"> Fungi</v>
          </cell>
        </row>
        <row r="1959">
          <cell r="B1959" t="str">
            <v>L0PGD0</v>
          </cell>
          <cell r="C1959" t="str">
            <v xml:space="preserve"> Pneumocystis jirovecii (strain SE8) (Human pneumocystis pneumonia agent).</v>
          </cell>
          <cell r="E1959" t="str">
            <v xml:space="preserve"> NCBI_TaxID=1209962 {ECO:0000313|Proteomes:UP000010422};</v>
          </cell>
          <cell r="G1959" t="str">
            <v>Eukaryota</v>
          </cell>
          <cell r="H1959" t="str">
            <v xml:space="preserve"> Fungi</v>
          </cell>
        </row>
        <row r="1960">
          <cell r="B1960" t="str">
            <v>L1I904</v>
          </cell>
          <cell r="C1960" t="str">
            <v xml:space="preserve"> Guillardia theta CCMP2712.</v>
          </cell>
          <cell r="E1960" t="str">
            <v xml:space="preserve"> NCBI_TaxID=905079 {ECO:0000313|EMBL:EKX32746.1, ECO:0000313|Proteomes:UP000011087};</v>
          </cell>
          <cell r="G1960" t="str">
            <v>Eukaryota</v>
          </cell>
          <cell r="H1960" t="str">
            <v xml:space="preserve"> Cryptophyta</v>
          </cell>
        </row>
        <row r="1961">
          <cell r="B1961" t="str">
            <v>L1IB94</v>
          </cell>
          <cell r="C1961" t="str">
            <v xml:space="preserve"> Guillardia theta CCMP2712.</v>
          </cell>
          <cell r="E1961" t="str">
            <v xml:space="preserve"> NCBI_TaxID=905079 {ECO:0000313|EMBL:EKX33332.1, ECO:0000313|Proteomes:UP000011087};</v>
          </cell>
          <cell r="G1961" t="str">
            <v>Eukaryota</v>
          </cell>
          <cell r="H1961" t="str">
            <v xml:space="preserve"> Cryptophyta</v>
          </cell>
        </row>
        <row r="1962">
          <cell r="B1962" t="str">
            <v>L1JU10</v>
          </cell>
          <cell r="C1962" t="str">
            <v xml:space="preserve"> Guillardia theta CCMP2712.</v>
          </cell>
          <cell r="E1962" t="str">
            <v xml:space="preserve"> NCBI_TaxID=905079 {ECO:0000313|EMBL:EKX51902.1, ECO:0000313|Proteomes:UP000011087};</v>
          </cell>
          <cell r="G1962" t="str">
            <v>Eukaryota</v>
          </cell>
          <cell r="H1962" t="str">
            <v xml:space="preserve"> Cryptophyta</v>
          </cell>
        </row>
        <row r="1963">
          <cell r="B1963" t="str">
            <v>L1LFL5</v>
          </cell>
          <cell r="C1963" t="str">
            <v xml:space="preserve"> Theileria equi strain WA.</v>
          </cell>
          <cell r="E1963" t="str">
            <v xml:space="preserve"> NCBI_TaxID=1537102 {ECO:0000313|EMBL:EKX74222.1, ECO:0000313|Proteomes:UP000031512};</v>
          </cell>
          <cell r="G1963" t="str">
            <v>Eukaryota</v>
          </cell>
          <cell r="H1963" t="str">
            <v xml:space="preserve"> Alveolata</v>
          </cell>
        </row>
        <row r="1964">
          <cell r="B1964" t="str">
            <v>L2FSP9</v>
          </cell>
          <cell r="C1964" t="str">
            <v xml:space="preserve"> Colletotrichum gloeosporioides (strain Nara gc5) (Anthracnose fungus) (Glomerella cingulata).</v>
          </cell>
          <cell r="E1964" t="str">
            <v xml:space="preserve"> NCBI_TaxID=1213859 {ECO:0000313|EMBL:ELA29424.1, ECO:0000313|Proteomes:UP000011096};</v>
          </cell>
          <cell r="G1964" t="str">
            <v>Eukaryota</v>
          </cell>
          <cell r="H1964" t="str">
            <v xml:space="preserve"> Fungi</v>
          </cell>
        </row>
        <row r="1965">
          <cell r="B1965" t="str">
            <v>L2G602</v>
          </cell>
          <cell r="C1965" t="str">
            <v xml:space="preserve"> Colletotrichum gloeosporioides (strain Nara gc5) (Anthracnose fungus) (Glomerella cingulata).</v>
          </cell>
          <cell r="E1965" t="str">
            <v xml:space="preserve"> NCBI_TaxID=1213859 {ECO:0000313|EMBL:ELA34032.1, ECO:0000313|Proteomes:UP000011096};</v>
          </cell>
          <cell r="G1965" t="str">
            <v>Eukaryota</v>
          </cell>
          <cell r="H1965" t="str">
            <v xml:space="preserve"> Fungi</v>
          </cell>
        </row>
        <row r="1966">
          <cell r="B1966" t="str">
            <v>L2GLI9</v>
          </cell>
          <cell r="C1966" t="str">
            <v xml:space="preserve"> Vittaforma corneae (strain ATCC 50505) (Microsporidian parasite) (Nosema corneum).</v>
          </cell>
          <cell r="E1966" t="str">
            <v xml:space="preserve"> NCBI_TaxID=993615 {ECO:0000313|EMBL:ELA41370.1, ECO:0000313|Proteomes:UP000011082};</v>
          </cell>
          <cell r="G1966" t="str">
            <v>Eukaryota</v>
          </cell>
          <cell r="H1966" t="str">
            <v xml:space="preserve"> Fungi</v>
          </cell>
        </row>
        <row r="1967">
          <cell r="B1967" t="str">
            <v>L5JUW4</v>
          </cell>
          <cell r="C1967" t="str">
            <v xml:space="preserve"> Pteropus alecto (Black flying fox).</v>
          </cell>
          <cell r="E1967" t="str">
            <v xml:space="preserve"> NCBI_TaxID=9402 {ECO:0000313|EMBL:ELK03090.1, ECO:0000313|Proteomes:UP000010552};</v>
          </cell>
          <cell r="G1967" t="str">
            <v>Eukaryota</v>
          </cell>
          <cell r="H1967" t="str">
            <v xml:space="preserve"> Metazoa</v>
          </cell>
        </row>
        <row r="1968">
          <cell r="B1968" t="str">
            <v>L5KBI4</v>
          </cell>
          <cell r="C1968" t="str">
            <v xml:space="preserve"> Pteropus alecto (Black flying fox).</v>
          </cell>
          <cell r="E1968" t="str">
            <v xml:space="preserve"> NCBI_TaxID=9402 {ECO:0000313|EMBL:ELK08722.1, ECO:0000313|Proteomes:UP000010552};</v>
          </cell>
          <cell r="G1968" t="str">
            <v>Eukaryota</v>
          </cell>
          <cell r="H1968" t="str">
            <v xml:space="preserve"> Metazoa</v>
          </cell>
        </row>
        <row r="1969">
          <cell r="B1969" t="str">
            <v>L5KG98</v>
          </cell>
          <cell r="C1969" t="str">
            <v xml:space="preserve"> Pteropus alecto (Black flying fox).</v>
          </cell>
          <cell r="E1969" t="str">
            <v xml:space="preserve"> NCBI_TaxID=9402 {ECO:0000313|EMBL:ELK09513.1, ECO:0000313|Proteomes:UP000010552};</v>
          </cell>
          <cell r="G1969" t="str">
            <v>Eukaryota</v>
          </cell>
          <cell r="H1969" t="str">
            <v xml:space="preserve"> Metazoa</v>
          </cell>
        </row>
        <row r="1970">
          <cell r="B1970" t="str">
            <v>L5KQ01</v>
          </cell>
          <cell r="C1970" t="str">
            <v xml:space="preserve"> Pteropus alecto (Black flying fox).</v>
          </cell>
          <cell r="E1970" t="str">
            <v xml:space="preserve"> NCBI_TaxID=9402 {ECO:0000313|EMBL:ELK12733.1, ECO:0000313|Proteomes:UP000010552};</v>
          </cell>
          <cell r="G1970" t="str">
            <v>Eukaryota</v>
          </cell>
          <cell r="H1970" t="str">
            <v xml:space="preserve"> Metazoa</v>
          </cell>
        </row>
        <row r="1971">
          <cell r="B1971" t="str">
            <v>L5KYA2</v>
          </cell>
          <cell r="C1971" t="str">
            <v xml:space="preserve"> Pteropus alecto (Black flying fox).</v>
          </cell>
          <cell r="E1971" t="str">
            <v xml:space="preserve"> NCBI_TaxID=9402 {ECO:0000313|EMBL:ELK16367.1, ECO:0000313|Proteomes:UP000010552};</v>
          </cell>
          <cell r="G1971" t="str">
            <v>Eukaryota</v>
          </cell>
          <cell r="H1971" t="str">
            <v xml:space="preserve"> Metazoa</v>
          </cell>
        </row>
        <row r="1972">
          <cell r="B1972" t="str">
            <v>L5LRJ3</v>
          </cell>
          <cell r="C1972" t="str">
            <v xml:space="preserve"> Myotis davidii (David's myotis).</v>
          </cell>
          <cell r="E1972" t="str">
            <v xml:space="preserve"> NCBI_TaxID=225400 {ECO:0000313|EMBL:ELK28672.1, ECO:0000313|Proteomes:UP000010556};</v>
          </cell>
          <cell r="G1972" t="str">
            <v>Eukaryota</v>
          </cell>
          <cell r="H1972" t="str">
            <v xml:space="preserve"> Metazoa</v>
          </cell>
        </row>
        <row r="1973">
          <cell r="B1973" t="str">
            <v>L5LS23</v>
          </cell>
          <cell r="C1973" t="str">
            <v xml:space="preserve"> Myotis davidii (David's myotis).</v>
          </cell>
          <cell r="E1973" t="str">
            <v xml:space="preserve"> NCBI_TaxID=225400 {ECO:0000313|EMBL:ELK28820.1, ECO:0000313|Proteomes:UP000010556};</v>
          </cell>
          <cell r="G1973" t="str">
            <v>Eukaryota</v>
          </cell>
          <cell r="H1973" t="str">
            <v xml:space="preserve"> Metazoa</v>
          </cell>
        </row>
        <row r="1974">
          <cell r="B1974" t="str">
            <v>L5LVM3</v>
          </cell>
          <cell r="C1974" t="str">
            <v xml:space="preserve"> Myotis davidii (David's myotis).</v>
          </cell>
          <cell r="E1974" t="str">
            <v xml:space="preserve"> NCBI_TaxID=225400 {ECO:0000313|EMBL:ELK29498.1, ECO:0000313|Proteomes:UP000010556};</v>
          </cell>
          <cell r="G1974" t="str">
            <v>Eukaryota</v>
          </cell>
          <cell r="H1974" t="str">
            <v xml:space="preserve"> Metazoa</v>
          </cell>
        </row>
        <row r="1975">
          <cell r="B1975" t="str">
            <v>L5M1V4</v>
          </cell>
          <cell r="C1975" t="str">
            <v xml:space="preserve"> Myotis davidii (David's myotis).</v>
          </cell>
          <cell r="E1975" t="str">
            <v xml:space="preserve"> NCBI_TaxID=225400 {ECO:0000313|EMBL:ELK31693.1, ECO:0000313|Proteomes:UP000010556};</v>
          </cell>
          <cell r="G1975" t="str">
            <v>Eukaryota</v>
          </cell>
          <cell r="H1975" t="str">
            <v xml:space="preserve"> Metazoa</v>
          </cell>
        </row>
        <row r="1976">
          <cell r="B1976" t="str">
            <v>L5M4X8</v>
          </cell>
          <cell r="C1976" t="str">
            <v xml:space="preserve"> Myotis davidii (David's myotis).</v>
          </cell>
          <cell r="E1976" t="str">
            <v xml:space="preserve"> NCBI_TaxID=225400 {ECO:0000313|EMBL:ELK33426.1, ECO:0000313|Proteomes:UP000010556};</v>
          </cell>
          <cell r="G1976" t="str">
            <v>Eukaryota</v>
          </cell>
          <cell r="H1976" t="str">
            <v xml:space="preserve"> Metazoa</v>
          </cell>
        </row>
        <row r="1977">
          <cell r="B1977" t="str">
            <v>L5M5Y5</v>
          </cell>
          <cell r="C1977" t="str">
            <v xml:space="preserve"> Myotis davidii (David's myotis).</v>
          </cell>
          <cell r="E1977" t="str">
            <v xml:space="preserve"> NCBI_TaxID=225400 {ECO:0000313|EMBL:ELK34029.1, ECO:0000313|Proteomes:UP000010556};</v>
          </cell>
          <cell r="G1977" t="str">
            <v>Eukaryota</v>
          </cell>
          <cell r="H1977" t="str">
            <v xml:space="preserve"> Metazoa</v>
          </cell>
        </row>
        <row r="1978">
          <cell r="B1978" t="str">
            <v>L5M8J4</v>
          </cell>
          <cell r="C1978" t="str">
            <v xml:space="preserve"> Myotis davidii (David's myotis).</v>
          </cell>
          <cell r="E1978" t="str">
            <v xml:space="preserve"> NCBI_TaxID=225400 {ECO:0000313|EMBL:ELK34028.1, ECO:0000313|Proteomes:UP000010556};</v>
          </cell>
          <cell r="G1978" t="str">
            <v>Eukaryota</v>
          </cell>
          <cell r="H1978" t="str">
            <v xml:space="preserve"> Metazoa</v>
          </cell>
        </row>
        <row r="1979">
          <cell r="B1979" t="str">
            <v>L5MFH3</v>
          </cell>
          <cell r="C1979" t="str">
            <v xml:space="preserve"> Myotis davidii (David's myotis).</v>
          </cell>
          <cell r="E1979" t="str">
            <v xml:space="preserve"> NCBI_TaxID=225400 {ECO:0000313|EMBL:ELK37146.1, ECO:0000313|Proteomes:UP000010556};</v>
          </cell>
          <cell r="G1979" t="str">
            <v>Eukaryota</v>
          </cell>
          <cell r="H1979" t="str">
            <v xml:space="preserve"> Metazoa</v>
          </cell>
        </row>
        <row r="1980">
          <cell r="B1980" t="str">
            <v>L5MJJ9</v>
          </cell>
          <cell r="C1980" t="str">
            <v xml:space="preserve"> Myotis davidii (David's myotis).</v>
          </cell>
          <cell r="E1980" t="str">
            <v xml:space="preserve"> NCBI_TaxID=225400 {ECO:0000313|EMBL:ELK37923.1, ECO:0000313|Proteomes:UP000010556};</v>
          </cell>
          <cell r="G1980" t="str">
            <v>Eukaryota</v>
          </cell>
          <cell r="H1980" t="str">
            <v xml:space="preserve"> Metazoa</v>
          </cell>
        </row>
        <row r="1981">
          <cell r="B1981" t="str">
            <v>L8FP18</v>
          </cell>
          <cell r="C1981" t="str">
            <v xml:space="preserve"> Pseudogymnoascus destructans (strain ATCC MYA-4855 / 20631-21) (Bat white-nose syndrome fungus) (Geomyces destructans).</v>
          </cell>
          <cell r="E1981" t="str">
            <v xml:space="preserve"> NCBI_TaxID=658429 {ECO:0000313|EMBL:ELR02203.1, ECO:0000313|Proteomes:UP000011064};</v>
          </cell>
          <cell r="G1981" t="str">
            <v>Eukaryota</v>
          </cell>
          <cell r="H1981" t="str">
            <v xml:space="preserve"> Fungi</v>
          </cell>
        </row>
        <row r="1982">
          <cell r="B1982" t="str">
            <v>L8FYQ2</v>
          </cell>
          <cell r="C1982" t="str">
            <v xml:space="preserve"> Pseudogymnoascus destructans (strain ATCC MYA-4855 / 20631-21) (Bat white-nose syndrome fungus) (Geomyces destructans).</v>
          </cell>
          <cell r="E1982" t="str">
            <v xml:space="preserve"> NCBI_TaxID=658429 {ECO:0000313|EMBL:ELR05669.1, ECO:0000313|Proteomes:UP000011064};</v>
          </cell>
          <cell r="G1982" t="str">
            <v>Eukaryota</v>
          </cell>
          <cell r="H1982" t="str">
            <v xml:space="preserve"> Fungi</v>
          </cell>
        </row>
        <row r="1983">
          <cell r="B1983" t="str">
            <v>L8GMR7</v>
          </cell>
          <cell r="C1983" t="str">
            <v xml:space="preserve"> Acanthamoeba castellanii str. Neff.</v>
          </cell>
          <cell r="E1983" t="str">
            <v xml:space="preserve"> NCBI_TaxID=1257118 {ECO:0000313|EMBL:ELR14272.1, ECO:0000313|Proteomes:UP000011083};</v>
          </cell>
          <cell r="G1983" t="str">
            <v>Eukaryota</v>
          </cell>
          <cell r="H1983" t="str">
            <v xml:space="preserve"> Amoebozoa</v>
          </cell>
        </row>
        <row r="1984">
          <cell r="B1984" t="str">
            <v>L8GPR5</v>
          </cell>
          <cell r="C1984" t="str">
            <v xml:space="preserve"> Acanthamoeba castellanii str. Neff.</v>
          </cell>
          <cell r="E1984" t="str">
            <v xml:space="preserve"> NCBI_TaxID=1257118 {ECO:0000313|EMBL:ELR15159.1, ECO:0000313|Proteomes:UP000011083};</v>
          </cell>
          <cell r="G1984" t="str">
            <v>Eukaryota</v>
          </cell>
          <cell r="H1984" t="str">
            <v xml:space="preserve"> Amoebozoa</v>
          </cell>
        </row>
        <row r="1985">
          <cell r="B1985" t="str">
            <v>L8WQA5</v>
          </cell>
          <cell r="C1985" t="str">
            <v xml:space="preserve"> Thanatephorus cucumeris (strain AG1-IA) (Rice sheath blight fungus) (Rhizoctonia solani).</v>
          </cell>
          <cell r="E1985" t="str">
            <v xml:space="preserve"> NCBI_TaxID=983506 {ECO:0000313|EMBL:ELU38953.1, ECO:0000313|Proteomes:UP000011668};</v>
          </cell>
          <cell r="G1985" t="str">
            <v>Eukaryota</v>
          </cell>
          <cell r="H1985" t="str">
            <v xml:space="preserve"> Fungi</v>
          </cell>
        </row>
        <row r="1986">
          <cell r="B1986" t="str">
            <v>L8WRG1</v>
          </cell>
          <cell r="C1986" t="str">
            <v xml:space="preserve"> Thanatephorus cucumeris (strain AG1-IA) (Rice sheath blight fungus) (Rhizoctonia solani).</v>
          </cell>
          <cell r="E1986" t="str">
            <v xml:space="preserve"> NCBI_TaxID=983506 {ECO:0000313|EMBL:ELU40595.1, ECO:0000313|Proteomes:UP000011668};</v>
          </cell>
          <cell r="G1986" t="str">
            <v>Eukaryota</v>
          </cell>
          <cell r="H1986" t="str">
            <v xml:space="preserve"> Fungi</v>
          </cell>
        </row>
        <row r="1987">
          <cell r="B1987" t="str">
            <v>L8YAN7</v>
          </cell>
          <cell r="C1987" t="str">
            <v xml:space="preserve"> Tupaia chinensis (Chinese tree shrew).</v>
          </cell>
          <cell r="E1987" t="str">
            <v xml:space="preserve"> NCBI_TaxID=246437 {ECO:0000313|EMBL:ELV11426.1, ECO:0000313|Proteomes:UP000011518};</v>
          </cell>
          <cell r="G1987" t="str">
            <v>Eukaryota</v>
          </cell>
          <cell r="H1987" t="str">
            <v xml:space="preserve"> Metazoa</v>
          </cell>
        </row>
        <row r="1988">
          <cell r="B1988" t="str">
            <v>L8YDW3</v>
          </cell>
          <cell r="C1988" t="str">
            <v xml:space="preserve"> Tupaia chinensis (Chinese tree shrew).</v>
          </cell>
          <cell r="E1988" t="str">
            <v xml:space="preserve"> NCBI_TaxID=246437 {ECO:0000313|EMBL:ELV13289.1, ECO:0000313|Proteomes:UP000011518};</v>
          </cell>
          <cell r="G1988" t="str">
            <v>Eukaryota</v>
          </cell>
          <cell r="H1988" t="str">
            <v xml:space="preserve"> Metazoa</v>
          </cell>
        </row>
        <row r="1989">
          <cell r="B1989" t="str">
            <v>L9JAG0</v>
          </cell>
          <cell r="C1989" t="str">
            <v xml:space="preserve"> Tupaia chinensis (Chinese tree shrew).</v>
          </cell>
          <cell r="E1989" t="str">
            <v xml:space="preserve"> NCBI_TaxID=246437 {ECO:0000313|EMBL:ELW47565.1, ECO:0000313|Proteomes:UP000011518};</v>
          </cell>
          <cell r="G1989" t="str">
            <v>Eukaryota</v>
          </cell>
          <cell r="H1989" t="str">
            <v xml:space="preserve"> Metazoa</v>
          </cell>
        </row>
        <row r="1990">
          <cell r="B1990" t="str">
            <v>L9K508</v>
          </cell>
          <cell r="C1990" t="str">
            <v xml:space="preserve"> Tupaia chinensis (Chinese tree shrew).</v>
          </cell>
          <cell r="E1990" t="str">
            <v xml:space="preserve"> NCBI_TaxID=246437 {ECO:0000313|EMBL:ELW57890.1, ECO:0000313|Proteomes:UP000011518};</v>
          </cell>
          <cell r="G1990" t="str">
            <v>Eukaryota</v>
          </cell>
          <cell r="H1990" t="str">
            <v xml:space="preserve"> Metazoa</v>
          </cell>
        </row>
        <row r="1991">
          <cell r="B1991" t="str">
            <v>L9L1L8</v>
          </cell>
          <cell r="C1991" t="str">
            <v xml:space="preserve"> Tupaia chinensis (Chinese tree shrew).</v>
          </cell>
          <cell r="E1991" t="str">
            <v xml:space="preserve"> NCBI_TaxID=246437 {ECO:0000313|EMBL:ELW67287.1, ECO:0000313|Proteomes:UP000011518};</v>
          </cell>
          <cell r="G1991" t="str">
            <v>Eukaryota</v>
          </cell>
          <cell r="H1991" t="str">
            <v xml:space="preserve"> Metazoa</v>
          </cell>
        </row>
        <row r="1992">
          <cell r="B1992" t="str">
            <v>L9L4E6</v>
          </cell>
          <cell r="C1992" t="str">
            <v xml:space="preserve"> Tupaia chinensis (Chinese tree shrew).</v>
          </cell>
          <cell r="E1992" t="str">
            <v xml:space="preserve"> NCBI_TaxID=246437 {ECO:0000313|EMBL:ELW70035.1, ECO:0000313|Proteomes:UP000011518};</v>
          </cell>
          <cell r="G1992" t="str">
            <v>Eukaryota</v>
          </cell>
          <cell r="H1992" t="str">
            <v xml:space="preserve"> Metazoa</v>
          </cell>
        </row>
        <row r="1993">
          <cell r="B1993" t="str">
            <v>L9L8W0</v>
          </cell>
          <cell r="C1993" t="str">
            <v xml:space="preserve"> Tupaia chinensis (Chinese tree shrew).</v>
          </cell>
          <cell r="E1993" t="str">
            <v xml:space="preserve"> NCBI_TaxID=246437 {ECO:0000313|EMBL:ELW71411.1, ECO:0000313|Proteomes:UP000011518};</v>
          </cell>
          <cell r="G1993" t="str">
            <v>Eukaryota</v>
          </cell>
          <cell r="H1993" t="str">
            <v xml:space="preserve"> Metazoa</v>
          </cell>
        </row>
        <row r="1994">
          <cell r="B1994" t="str">
            <v>L9L8W4</v>
          </cell>
          <cell r="C1994" t="str">
            <v xml:space="preserve"> Tupaia chinensis (Chinese tree shrew).</v>
          </cell>
          <cell r="E1994" t="str">
            <v xml:space="preserve"> NCBI_TaxID=246437 {ECO:0000313|EMBL:ELW71089.1, ECO:0000313|Proteomes:UP000011518};</v>
          </cell>
          <cell r="G1994" t="str">
            <v>Eukaryota</v>
          </cell>
          <cell r="H1994" t="str">
            <v xml:space="preserve"> Metazoa</v>
          </cell>
        </row>
        <row r="1995">
          <cell r="B1995" t="str">
            <v>M0RFJ3</v>
          </cell>
          <cell r="C1995" t="str">
            <v xml:space="preserve"> Musa acuminata subsp. malaccensis (Wild banana) (Musa malaccensis).</v>
          </cell>
          <cell r="E1995" t="str">
            <v xml:space="preserve"> NCBI_TaxID=214687 {ECO:0000313|EnsemblPlants:GSMUA_Achr10P05160_001, ECO:0000313|Proteomes:UP000012960};</v>
          </cell>
          <cell r="G1995" t="str">
            <v>Eukaryota</v>
          </cell>
          <cell r="H1995" t="str">
            <v xml:space="preserve"> Viridiplantae</v>
          </cell>
        </row>
        <row r="1996">
          <cell r="B1996" t="str">
            <v>M0RFJ4</v>
          </cell>
          <cell r="C1996" t="str">
            <v xml:space="preserve"> Musa acuminata subsp. malaccensis (Wild banana) (Musa malaccensis).</v>
          </cell>
          <cell r="E1996" t="str">
            <v xml:space="preserve"> NCBI_TaxID=214687 {ECO:0000313|EnsemblPlants:GSMUA_Achr10P05170_001, ECO:0000313|Proteomes:UP000012960};</v>
          </cell>
          <cell r="G1996" t="str">
            <v>Eukaryota</v>
          </cell>
          <cell r="H1996" t="str">
            <v xml:space="preserve"> Viridiplantae</v>
          </cell>
        </row>
        <row r="1997">
          <cell r="B1997" t="str">
            <v>M0RHQ3</v>
          </cell>
          <cell r="C1997" t="str">
            <v xml:space="preserve"> Musa acuminata subsp. malaccensis (Wild banana) (Musa malaccensis).</v>
          </cell>
          <cell r="E1997" t="str">
            <v xml:space="preserve"> NCBI_TaxID=214687 {ECO:0000313|EnsemblPlants:GSMUA_Achr10P12770_001, ECO:0000313|Proteomes:UP000012960};</v>
          </cell>
          <cell r="G1997" t="str">
            <v>Eukaryota</v>
          </cell>
          <cell r="H1997" t="str">
            <v xml:space="preserve"> Viridiplantae</v>
          </cell>
        </row>
        <row r="1998">
          <cell r="B1998" t="str">
            <v>M0S746</v>
          </cell>
          <cell r="C1998" t="str">
            <v xml:space="preserve"> Musa acuminata subsp. malaccensis (Wild banana) (Musa malaccensis).</v>
          </cell>
          <cell r="E1998" t="str">
            <v xml:space="preserve"> NCBI_TaxID=214687 {ECO:0000313|EnsemblPlants:GSMUA_Achr2P11550_001, ECO:0000313|Proteomes:UP000012960};</v>
          </cell>
          <cell r="G1998" t="str">
            <v>Eukaryota</v>
          </cell>
          <cell r="H1998" t="str">
            <v xml:space="preserve"> Viridiplantae</v>
          </cell>
        </row>
        <row r="1999">
          <cell r="B1999" t="str">
            <v>M0SGB6</v>
          </cell>
          <cell r="C1999" t="str">
            <v xml:space="preserve"> Musa acuminata subsp. malaccensis (Wild banana) (Musa malaccensis).</v>
          </cell>
          <cell r="E1999" t="str">
            <v xml:space="preserve"> NCBI_TaxID=214687 {ECO:0000313|EnsemblPlants:GSMUA_Achr3P20500_001, ECO:0000313|Proteomes:UP000012960};</v>
          </cell>
          <cell r="G1999" t="str">
            <v>Eukaryota</v>
          </cell>
          <cell r="H1999" t="str">
            <v xml:space="preserve"> Viridiplantae</v>
          </cell>
        </row>
        <row r="2000">
          <cell r="B2000" t="str">
            <v>M0SWV0</v>
          </cell>
          <cell r="C2000" t="str">
            <v xml:space="preserve"> Musa acuminata subsp. malaccensis (Wild banana) (Musa malaccensis).</v>
          </cell>
          <cell r="E2000" t="str">
            <v xml:space="preserve"> NCBI_TaxID=214687 {ECO:0000313|EnsemblPlants:GSMUA_Achr5P08710_001, ECO:0000313|Proteomes:UP000012960};</v>
          </cell>
          <cell r="G2000" t="str">
            <v>Eukaryota</v>
          </cell>
          <cell r="H2000" t="str">
            <v xml:space="preserve"> Viridiplantae</v>
          </cell>
        </row>
        <row r="2001">
          <cell r="B2001" t="str">
            <v>M0T482</v>
          </cell>
          <cell r="C2001" t="str">
            <v xml:space="preserve"> Musa acuminata subsp. malaccensis (Wild banana) (Musa malaccensis).</v>
          </cell>
          <cell r="E2001" t="str">
            <v xml:space="preserve"> NCBI_TaxID=214687 {ECO:0000313|EnsemblPlants:GSMUA_Achr6P04840_001, ECO:0000313|Proteomes:UP000012960};</v>
          </cell>
          <cell r="G2001" t="str">
            <v>Eukaryota</v>
          </cell>
          <cell r="H2001" t="str">
            <v xml:space="preserve"> Viridiplantae</v>
          </cell>
        </row>
        <row r="2002">
          <cell r="B2002" t="str">
            <v>M0TDE6</v>
          </cell>
          <cell r="C2002" t="str">
            <v xml:space="preserve"> Musa acuminata subsp. malaccensis (Wild banana) (Musa malaccensis).</v>
          </cell>
          <cell r="E2002" t="str">
            <v xml:space="preserve"> NCBI_TaxID=214687 {ECO:0000313|EnsemblPlants:GSMUA_Achr7P00060_001, ECO:0000313|Proteomes:UP000012960};</v>
          </cell>
          <cell r="G2002" t="str">
            <v>Eukaryota</v>
          </cell>
          <cell r="H2002" t="str">
            <v xml:space="preserve"> Viridiplantae</v>
          </cell>
        </row>
        <row r="2003">
          <cell r="B2003" t="str">
            <v>M0TFX1</v>
          </cell>
          <cell r="C2003" t="str">
            <v xml:space="preserve"> Musa acuminata subsp. malaccensis (Wild banana) (Musa malaccensis).</v>
          </cell>
          <cell r="E2003" t="str">
            <v xml:space="preserve"> NCBI_TaxID=214687 {ECO:0000313|EnsemblPlants:GSMUA_Achr7P08830_001, ECO:0000313|Proteomes:UP000012960};</v>
          </cell>
          <cell r="G2003" t="str">
            <v>Eukaryota</v>
          </cell>
          <cell r="H2003" t="str">
            <v xml:space="preserve"> Viridiplantae</v>
          </cell>
        </row>
        <row r="2004">
          <cell r="B2004" t="str">
            <v>M0TK76</v>
          </cell>
          <cell r="C2004" t="str">
            <v xml:space="preserve"> Musa acuminata subsp. malaccensis (Wild banana) (Musa malaccensis).</v>
          </cell>
          <cell r="E2004" t="str">
            <v xml:space="preserve"> NCBI_TaxID=214687 {ECO:0000313|EnsemblPlants:GSMUA_Achr7P23900_001, ECO:0000313|Proteomes:UP000012960};</v>
          </cell>
          <cell r="G2004" t="str">
            <v>Eukaryota</v>
          </cell>
          <cell r="H2004" t="str">
            <v xml:space="preserve"> Viridiplantae</v>
          </cell>
        </row>
        <row r="2005">
          <cell r="B2005" t="str">
            <v>M0TKV5</v>
          </cell>
          <cell r="C2005" t="str">
            <v xml:space="preserve"> Musa acuminata subsp. malaccensis (Wild banana) (Musa malaccensis).</v>
          </cell>
          <cell r="E2005" t="str">
            <v xml:space="preserve"> NCBI_TaxID=214687 {ECO:0000313|EnsemblPlants:GSMUA_Achr7P26190_001, ECO:0000313|Proteomes:UP000012960};</v>
          </cell>
          <cell r="G2005" t="str">
            <v>Eukaryota</v>
          </cell>
          <cell r="H2005" t="str">
            <v xml:space="preserve"> Viridiplantae</v>
          </cell>
        </row>
        <row r="2006">
          <cell r="B2006" t="str">
            <v>M0TLR7</v>
          </cell>
          <cell r="C2006" t="str">
            <v xml:space="preserve"> Musa acuminata subsp. malaccensis (Wild banana) (Musa malaccensis).</v>
          </cell>
          <cell r="E2006" t="str">
            <v xml:space="preserve"> NCBI_TaxID=214687 {ECO:0000313|EnsemblPlants:GSMUA_Achr8P01650_001, ECO:0000313|Proteomes:UP000012960};</v>
          </cell>
          <cell r="G2006" t="str">
            <v>Eukaryota</v>
          </cell>
          <cell r="H2006" t="str">
            <v xml:space="preserve"> Viridiplantae</v>
          </cell>
        </row>
        <row r="2007">
          <cell r="B2007" t="str">
            <v>M0TQC3</v>
          </cell>
          <cell r="C2007" t="str">
            <v xml:space="preserve"> Musa acuminata subsp. malaccensis (Wild banana) (Musa malaccensis).</v>
          </cell>
          <cell r="E2007" t="str">
            <v xml:space="preserve"> NCBI_TaxID=214687 {ECO:0000313|EnsemblPlants:GSMUA_Achr8P14200_001, ECO:0000313|Proteomes:UP000012960};</v>
          </cell>
          <cell r="G2007" t="str">
            <v>Eukaryota</v>
          </cell>
          <cell r="H2007" t="str">
            <v xml:space="preserve"> Viridiplantae</v>
          </cell>
        </row>
        <row r="2008">
          <cell r="B2008" t="str">
            <v>M0U7C1</v>
          </cell>
          <cell r="C2008" t="str">
            <v xml:space="preserve"> Musa acuminata subsp. malaccensis (Wild banana) (Musa malaccensis).</v>
          </cell>
          <cell r="E2008" t="str">
            <v xml:space="preserve"> NCBI_TaxID=214687 {ECO:0000313|EnsemblPlants:GSMUA_AchrUn_randomP08100_001, ECO:0000313|Proteomes:UP000012960};</v>
          </cell>
          <cell r="G2008" t="str">
            <v>Eukaryota</v>
          </cell>
          <cell r="H2008" t="str">
            <v xml:space="preserve"> Viridiplantae</v>
          </cell>
        </row>
        <row r="2009">
          <cell r="B2009" t="str">
            <v>M0UWY7</v>
          </cell>
          <cell r="C2009" t="str">
            <v xml:space="preserve"> Hordeum vulgare subsp. vulgare (Domesticated barley).</v>
          </cell>
          <cell r="E2009" t="str">
            <v xml:space="preserve"> NCBI_TaxID=112509 {ECO:0000313|EnsemblPlants:HORVU4Hr1G080460.10, ECO:0000313|Proteomes:UP000011116};</v>
          </cell>
          <cell r="G2009" t="str">
            <v>Eukaryota</v>
          </cell>
          <cell r="H2009" t="str">
            <v xml:space="preserve"> Viridiplantae</v>
          </cell>
        </row>
        <row r="2010">
          <cell r="B2010" t="str">
            <v>M0W235</v>
          </cell>
          <cell r="C2010" t="str">
            <v xml:space="preserve"> Hordeum vulgare subsp. vulgare (Domesticated barley).</v>
          </cell>
          <cell r="E2010" t="str">
            <v xml:space="preserve"> NCBI_TaxID=112509 {ECO:0000313|EnsemblPlants:HORVU7Hr1G034770.8, ECO:0000313|Proteomes:UP000011116};</v>
          </cell>
          <cell r="G2010" t="str">
            <v>Eukaryota</v>
          </cell>
          <cell r="H2010" t="str">
            <v xml:space="preserve"> Viridiplantae</v>
          </cell>
        </row>
        <row r="2011">
          <cell r="B2011" t="str">
            <v>M0W236</v>
          </cell>
          <cell r="C2011" t="str">
            <v xml:space="preserve"> Hordeum vulgare subsp. vulgare (Domesticated barley).</v>
          </cell>
          <cell r="E2011" t="str">
            <v xml:space="preserve"> NCBI_TaxID=112509 {ECO:0000313|EnsemblPlants:HORVU7Hr1G034770.12, ECO:0000313|Proteomes:UP000011116};</v>
          </cell>
          <cell r="G2011" t="str">
            <v>Eukaryota</v>
          </cell>
          <cell r="H2011" t="str">
            <v xml:space="preserve"> Viridiplantae</v>
          </cell>
        </row>
        <row r="2012">
          <cell r="B2012" t="str">
            <v>M0WLH3</v>
          </cell>
          <cell r="C2012" t="str">
            <v xml:space="preserve"> Hordeum vulgare subsp. vulgare (Domesticated barley).</v>
          </cell>
          <cell r="E2012" t="str">
            <v xml:space="preserve"> NCBI_TaxID=112509 {ECO:0000313|EnsemblPlants:HORVU4Hr1G070150.7, ECO:0000313|Proteomes:UP000011116};</v>
          </cell>
          <cell r="G2012" t="str">
            <v>Eukaryota</v>
          </cell>
          <cell r="H2012" t="str">
            <v xml:space="preserve"> Viridiplantae</v>
          </cell>
        </row>
        <row r="2013">
          <cell r="B2013" t="str">
            <v>M0ZPM9</v>
          </cell>
          <cell r="C2013" t="str">
            <v xml:space="preserve"> Solanum tuberosum (Potato).</v>
          </cell>
          <cell r="E2013" t="str">
            <v xml:space="preserve"> NCBI_TaxID=4113 {ECO:0000313|EnsemblPlants:PGSC0003DMT400005245, ECO:0000313|Proteomes:UP000011115};</v>
          </cell>
          <cell r="G2013" t="str">
            <v>Eukaryota</v>
          </cell>
          <cell r="H2013" t="str">
            <v xml:space="preserve"> Viridiplantae</v>
          </cell>
        </row>
        <row r="2014">
          <cell r="B2014" t="str">
            <v>M1AIF7</v>
          </cell>
          <cell r="C2014" t="str">
            <v xml:space="preserve"> Solanum tuberosum (Potato).</v>
          </cell>
          <cell r="E2014" t="str">
            <v xml:space="preserve"> NCBI_TaxID=4113 {ECO:0000313|EnsemblPlants:PGSC0003DMT400023483, ECO:0000313|Proteomes:UP000011115};</v>
          </cell>
          <cell r="G2014" t="str">
            <v>Eukaryota</v>
          </cell>
          <cell r="H2014" t="str">
            <v xml:space="preserve"> Viridiplantae</v>
          </cell>
        </row>
        <row r="2015">
          <cell r="B2015" t="str">
            <v>M1AIF8</v>
          </cell>
          <cell r="C2015" t="str">
            <v xml:space="preserve"> Solanum tuberosum (Potato).</v>
          </cell>
          <cell r="E2015" t="str">
            <v xml:space="preserve"> NCBI_TaxID=4113 {ECO:0000313|EnsemblPlants:PGSC0003DMT400023484, ECO:0000313|Proteomes:UP000011115};</v>
          </cell>
          <cell r="G2015" t="str">
            <v>Eukaryota</v>
          </cell>
          <cell r="H2015" t="str">
            <v xml:space="preserve"> Viridiplantae</v>
          </cell>
        </row>
        <row r="2016">
          <cell r="B2016" t="str">
            <v>M1BSL5</v>
          </cell>
          <cell r="C2016" t="str">
            <v xml:space="preserve"> Solanum tuberosum (Potato).</v>
          </cell>
          <cell r="E2016" t="str">
            <v xml:space="preserve"> NCBI_TaxID=4113 {ECO:0000313|EnsemblPlants:PGSC0003DMT400051987, ECO:0000313|Proteomes:UP000011115};</v>
          </cell>
          <cell r="G2016" t="str">
            <v>Eukaryota</v>
          </cell>
          <cell r="H2016" t="str">
            <v xml:space="preserve"> Viridiplantae</v>
          </cell>
        </row>
        <row r="2017">
          <cell r="B2017" t="str">
            <v>M1CDK2</v>
          </cell>
          <cell r="C2017" t="str">
            <v xml:space="preserve"> Solanum tuberosum (Potato).</v>
          </cell>
          <cell r="E2017" t="str">
            <v xml:space="preserve"> NCBI_TaxID=4113 {ECO:0000313|EnsemblPlants:PGSC0003DMT400065212, ECO:0000313|Proteomes:UP000011115};</v>
          </cell>
          <cell r="G2017" t="str">
            <v>Eukaryota</v>
          </cell>
          <cell r="H2017" t="str">
            <v xml:space="preserve"> Viridiplantae</v>
          </cell>
        </row>
        <row r="2018">
          <cell r="B2018" t="str">
            <v>M1CDK3</v>
          </cell>
          <cell r="C2018" t="str">
            <v xml:space="preserve"> Solanum tuberosum (Potato).</v>
          </cell>
          <cell r="E2018" t="str">
            <v xml:space="preserve"> NCBI_TaxID=4113 {ECO:0000313|EnsemblPlants:PGSC0003DMT400065213, ECO:0000313|Proteomes:UP000011115};</v>
          </cell>
          <cell r="G2018" t="str">
            <v>Eukaryota</v>
          </cell>
          <cell r="H2018" t="str">
            <v xml:space="preserve"> Viridiplantae</v>
          </cell>
        </row>
        <row r="2019">
          <cell r="B2019" t="str">
            <v>M1CDK4</v>
          </cell>
          <cell r="C2019" t="str">
            <v xml:space="preserve"> Solanum tuberosum (Potato).</v>
          </cell>
          <cell r="E2019" t="str">
            <v xml:space="preserve"> NCBI_TaxID=4113 {ECO:0000313|EnsemblPlants:PGSC0003DMT400065214, ECO:0000313|Proteomes:UP000011115};</v>
          </cell>
          <cell r="G2019" t="str">
            <v>Eukaryota</v>
          </cell>
          <cell r="H2019" t="str">
            <v xml:space="preserve"> Viridiplantae</v>
          </cell>
        </row>
        <row r="2020">
          <cell r="B2020" t="str">
            <v>M1CDK5</v>
          </cell>
          <cell r="C2020" t="str">
            <v xml:space="preserve"> Solanum tuberosum (Potato).</v>
          </cell>
          <cell r="E2020" t="str">
            <v xml:space="preserve"> NCBI_TaxID=4113 {ECO:0000313|EnsemblPlants:PGSC0003DMT400065215, ECO:0000313|Proteomes:UP000011115};</v>
          </cell>
          <cell r="G2020" t="str">
            <v>Eukaryota</v>
          </cell>
          <cell r="H2020" t="str">
            <v xml:space="preserve"> Viridiplantae</v>
          </cell>
        </row>
        <row r="2021">
          <cell r="B2021" t="str">
            <v>M1UUF3</v>
          </cell>
          <cell r="C2021" t="str">
            <v xml:space="preserve"> Cyanidioschyzon merolae (strain 10D) (Red alga).</v>
          </cell>
          <cell r="E2021" t="str">
            <v xml:space="preserve"> NCBI_TaxID=280699 {ECO:0000313|EMBL:BAM81486.1, ECO:0000313|Proteomes:UP000007014};</v>
          </cell>
          <cell r="G2021" t="str">
            <v>Eukaryota</v>
          </cell>
          <cell r="H2021" t="str">
            <v xml:space="preserve"> Rhodophyta</v>
          </cell>
        </row>
        <row r="2022">
          <cell r="B2022" t="str">
            <v>M1V736</v>
          </cell>
          <cell r="C2022" t="str">
            <v xml:space="preserve"> Cyanidioschyzon merolae (strain 10D) (Red alga).</v>
          </cell>
          <cell r="E2022" t="str">
            <v xml:space="preserve"> NCBI_TaxID=280699 {ECO:0000313|EMBL:BAM79444.1, ECO:0000313|Proteomes:UP000007014};</v>
          </cell>
          <cell r="G2022" t="str">
            <v>Eukaryota</v>
          </cell>
          <cell r="H2022" t="str">
            <v xml:space="preserve"> Rhodophyta</v>
          </cell>
        </row>
        <row r="2023">
          <cell r="B2023" t="str">
            <v>M1WFQ8</v>
          </cell>
          <cell r="C2023" t="str">
            <v xml:space="preserve"> Claviceps purpurea (strain 20.1) (Ergot fungus) (Sphacelia segetum).</v>
          </cell>
          <cell r="E2023" t="str">
            <v xml:space="preserve"> NCBI_TaxID=1111077 {ECO:0000313|EMBL:CCE33873.1, ECO:0000313|Proteomes:UP000016801};</v>
          </cell>
          <cell r="G2023" t="str">
            <v>Eukaryota</v>
          </cell>
          <cell r="H2023" t="str">
            <v xml:space="preserve"> Fungi</v>
          </cell>
        </row>
        <row r="2024">
          <cell r="B2024" t="str">
            <v>M1WGS1</v>
          </cell>
          <cell r="C2024" t="str">
            <v xml:space="preserve"> Claviceps purpurea (strain 20.1) (Ergot fungus) (Sphacelia segetum).</v>
          </cell>
          <cell r="E2024" t="str">
            <v xml:space="preserve"> NCBI_TaxID=1111077 {ECO:0000313|EMBL:CCE34808.1, ECO:0000313|Proteomes:UP000016801};</v>
          </cell>
          <cell r="G2024" t="str">
            <v>Eukaryota</v>
          </cell>
          <cell r="H2024" t="str">
            <v xml:space="preserve"> Fungi</v>
          </cell>
        </row>
        <row r="2025">
          <cell r="B2025" t="str">
            <v>M2N2V5</v>
          </cell>
          <cell r="C2025" t="str">
            <v xml:space="preserve"> Baudoinia panamericana (strain UAMH 10762) (Angels' share fungus) (Baudoinia compniacensis (strain UAMH 10762)).</v>
          </cell>
          <cell r="E2025" t="str">
            <v xml:space="preserve"> NCBI_TaxID=717646 {ECO:0000313|EMBL:EMC98288.1, ECO:0000313|Proteomes:UP000011761};</v>
          </cell>
          <cell r="G2025" t="str">
            <v>Eukaryota</v>
          </cell>
          <cell r="H2025" t="str">
            <v xml:space="preserve"> Fungi</v>
          </cell>
        </row>
        <row r="2026">
          <cell r="B2026" t="str">
            <v>M2NEF9</v>
          </cell>
          <cell r="C2026" t="str">
            <v xml:space="preserve"> Baudoinia panamericana (strain UAMH 10762) (Angels' share fungus) (Baudoinia compniacensis (strain UAMH 10762)).</v>
          </cell>
          <cell r="E2026" t="str">
            <v xml:space="preserve"> NCBI_TaxID=717646 {ECO:0000313|EMBL:EMC97619.1, ECO:0000313|Proteomes:UP000011761};</v>
          </cell>
          <cell r="G2026" t="str">
            <v>Eukaryota</v>
          </cell>
          <cell r="H2026" t="str">
            <v xml:space="preserve"> Fungi</v>
          </cell>
        </row>
        <row r="2027">
          <cell r="B2027" t="str">
            <v>M2QYR3</v>
          </cell>
          <cell r="C2027" t="str">
            <v xml:space="preserve"> Cochliobolus sativus (strain ND90Pr / ATCC 201652) (Common root rot and spot blotch fungus) (Bipolaris sorokiniana).</v>
          </cell>
          <cell r="E2027" t="str">
            <v xml:space="preserve"> NCBI_TaxID=665912 {ECO:0000313|EMBL:EMD60154.1, ECO:0000313|Proteomes:UP000016934};</v>
          </cell>
          <cell r="G2027" t="str">
            <v>Eukaryota</v>
          </cell>
          <cell r="H2027" t="str">
            <v xml:space="preserve"> Fungi</v>
          </cell>
        </row>
        <row r="2028">
          <cell r="B2028" t="str">
            <v>M2RIQ7</v>
          </cell>
          <cell r="C2028" t="str">
            <v xml:space="preserve"> Ceriporiopsis subvermispora (strain B) (White-rot fungus) (Gelatoporia subvermispora).</v>
          </cell>
          <cell r="E2028" t="str">
            <v xml:space="preserve"> NCBI_TaxID=914234 {ECO:0000313|EMBL:EMD38357.1, ECO:0000313|Proteomes:UP000016930};</v>
          </cell>
          <cell r="G2028" t="str">
            <v>Eukaryota</v>
          </cell>
          <cell r="H2028" t="str">
            <v xml:space="preserve"> Fungi</v>
          </cell>
        </row>
        <row r="2029">
          <cell r="B2029" t="str">
            <v>M2RML7</v>
          </cell>
          <cell r="C2029" t="str">
            <v xml:space="preserve"> Ceriporiopsis subvermispora (strain B) (White-rot fungus) (Gelatoporia subvermispora).</v>
          </cell>
          <cell r="E2029" t="str">
            <v xml:space="preserve"> NCBI_TaxID=914234 {ECO:0000313|EMBL:EMD40096.1, ECO:0000313|Proteomes:UP000016930};</v>
          </cell>
          <cell r="G2029" t="str">
            <v>Eukaryota</v>
          </cell>
          <cell r="H2029" t="str">
            <v xml:space="preserve"> Fungi</v>
          </cell>
        </row>
        <row r="2030">
          <cell r="B2030" t="str">
            <v>M2SQF4</v>
          </cell>
          <cell r="C2030" t="str">
            <v xml:space="preserve"> Cochliobolus sativus (strain ND90Pr / ATCC 201652) (Common root rot and spot blotch fungus) (Bipolaris sorokiniana).</v>
          </cell>
          <cell r="E2030" t="str">
            <v xml:space="preserve"> NCBI_TaxID=665912 {ECO:0000313|EMBL:EMD58982.1, ECO:0000313|Proteomes:UP000016934};</v>
          </cell>
          <cell r="G2030" t="str">
            <v>Eukaryota</v>
          </cell>
          <cell r="H2030" t="str">
            <v xml:space="preserve"> Fungi</v>
          </cell>
        </row>
        <row r="2031">
          <cell r="B2031" t="str">
            <v>M2TVX8</v>
          </cell>
          <cell r="C2031" t="str">
            <v xml:space="preserve"> Cochliobolus heterostrophus (strain C5 / ATCC 48332 / race O) (Southern corn leaf blight fungus) (Bipolaris maydis).</v>
          </cell>
          <cell r="E2031" t="str">
            <v xml:space="preserve"> NCBI_TaxID=701091 {ECO:0000313|EMBL:EMD90689.1, ECO:0000313|Proteomes:UP000016936};</v>
          </cell>
          <cell r="G2031" t="str">
            <v>Eukaryota</v>
          </cell>
          <cell r="H2031" t="str">
            <v xml:space="preserve"> Fungi</v>
          </cell>
        </row>
        <row r="2032">
          <cell r="B2032" t="str">
            <v>M2VDP9</v>
          </cell>
          <cell r="C2032" t="str">
            <v xml:space="preserve"> Cochliobolus heterostrophus (strain C5 / ATCC 48332 / race O) (Southern corn leaf blight fungus) (Bipolaris maydis).</v>
          </cell>
          <cell r="E2032" t="str">
            <v xml:space="preserve"> NCBI_TaxID=701091 {ECO:0000313|EMBL:EMD97813.1, ECO:0000313|Proteomes:UP000016936};</v>
          </cell>
          <cell r="G2032" t="str">
            <v>Eukaryota</v>
          </cell>
          <cell r="H2032" t="str">
            <v xml:space="preserve"> Fungi</v>
          </cell>
        </row>
        <row r="2033">
          <cell r="B2033" t="str">
            <v>M2XFD6</v>
          </cell>
          <cell r="C2033" t="str">
            <v xml:space="preserve"> Galdieria sulphuraria (Red alga).</v>
          </cell>
          <cell r="E2033" t="str">
            <v xml:space="preserve"> NCBI_TaxID=130081 {ECO:0000313|EMBL:EME28717.1, ECO:0000313|Proteomes:UP000030680};</v>
          </cell>
          <cell r="G2033" t="str">
            <v>Eukaryota</v>
          </cell>
          <cell r="H2033" t="str">
            <v xml:space="preserve"> Rhodophyta</v>
          </cell>
        </row>
        <row r="2034">
          <cell r="B2034" t="str">
            <v>M2XJL9</v>
          </cell>
          <cell r="C2034" t="str">
            <v xml:space="preserve"> Galdieria sulphuraria (Red alga).</v>
          </cell>
          <cell r="E2034" t="str">
            <v xml:space="preserve"> NCBI_TaxID=130081 {ECO:0000313|EMBL:EME30312.1, ECO:0000313|Proteomes:UP000030680};</v>
          </cell>
          <cell r="G2034" t="str">
            <v>Eukaryota</v>
          </cell>
          <cell r="H2034" t="str">
            <v xml:space="preserve"> Rhodophyta</v>
          </cell>
        </row>
        <row r="2035">
          <cell r="B2035" t="str">
            <v>M2Y3Q1</v>
          </cell>
          <cell r="C2035" t="str">
            <v xml:space="preserve"> Galdieria sulphuraria (Red alga).</v>
          </cell>
          <cell r="E2035" t="str">
            <v xml:space="preserve"> NCBI_TaxID=130081 {ECO:0000313|EMBL:EME30444.1, ECO:0000313|Proteomes:UP000030680};</v>
          </cell>
          <cell r="G2035" t="str">
            <v>Eukaryota</v>
          </cell>
          <cell r="H2035" t="str">
            <v xml:space="preserve"> Rhodophyta</v>
          </cell>
        </row>
        <row r="2036">
          <cell r="B2036" t="str">
            <v>M2Z6Q3</v>
          </cell>
          <cell r="C2036" t="str">
            <v xml:space="preserve"> Pseudocercospora fijiensis (strain CIRAD86) (Black leaf streak disease fungus) (Mycosphaerella fijiensis).</v>
          </cell>
          <cell r="E2036" t="str">
            <v xml:space="preserve"> NCBI_TaxID=383855 {ECO:0000313|EMBL:EME85455.1, ECO:0000313|Proteomes:UP000016932};</v>
          </cell>
          <cell r="G2036" t="str">
            <v>Eukaryota</v>
          </cell>
          <cell r="H2036" t="str">
            <v xml:space="preserve"> Fungi</v>
          </cell>
        </row>
        <row r="2037">
          <cell r="B2037" t="str">
            <v>M3B4J5</v>
          </cell>
          <cell r="C2037" t="str">
            <v xml:space="preserve"> Pseudocercospora fijiensis (strain CIRAD86) (Black leaf streak disease fungus) (Mycosphaerella fijiensis).</v>
          </cell>
          <cell r="E2037" t="str">
            <v xml:space="preserve"> NCBI_TaxID=383855 {ECO:0000313|EMBL:EME84262.1, ECO:0000313|Proteomes:UP000016932};</v>
          </cell>
          <cell r="G2037" t="str">
            <v>Eukaryota</v>
          </cell>
          <cell r="H2037" t="str">
            <v xml:space="preserve"> Fungi</v>
          </cell>
        </row>
        <row r="2038">
          <cell r="B2038" t="str">
            <v>M3CM86</v>
          </cell>
          <cell r="C2038" t="str">
            <v xml:space="preserve"> Sphaerulina musiva (strain SO2202) (Poplar stem canker fungus) (Septoria musiva).</v>
          </cell>
          <cell r="E2038" t="str">
            <v xml:space="preserve"> NCBI_TaxID=692275 {ECO:0000313|EMBL:EMF14893.1, ECO:0000313|Proteomes:UP000016931};</v>
          </cell>
          <cell r="G2038" t="str">
            <v>Eukaryota</v>
          </cell>
          <cell r="H2038" t="str">
            <v xml:space="preserve"> Fungi</v>
          </cell>
        </row>
        <row r="2039">
          <cell r="B2039" t="str">
            <v>M3CY38</v>
          </cell>
          <cell r="C2039" t="str">
            <v xml:space="preserve"> Sphaerulina musiva (strain SO2202) (Poplar stem canker fungus) (Septoria musiva).</v>
          </cell>
          <cell r="E2039" t="str">
            <v xml:space="preserve"> NCBI_TaxID=692275 {ECO:0000313|EMBL:EMF08601.1, ECO:0000313|Proteomes:UP000016931};</v>
          </cell>
          <cell r="G2039" t="str">
            <v>Eukaryota</v>
          </cell>
          <cell r="H2039" t="str">
            <v xml:space="preserve"> Fungi</v>
          </cell>
        </row>
        <row r="2040">
          <cell r="B2040" t="str">
            <v>M3HHW5</v>
          </cell>
          <cell r="C2040" t="str">
            <v xml:space="preserve"> Candida maltosa (strain Xu316) (Yeast).</v>
          </cell>
          <cell r="E2040" t="str">
            <v xml:space="preserve"> NCBI_TaxID=1245528 {ECO:0000313|EMBL:EMG46912.1, ECO:0000313|Proteomes:UP000011777};</v>
          </cell>
          <cell r="G2040" t="str">
            <v>Eukaryota</v>
          </cell>
          <cell r="H2040" t="str">
            <v xml:space="preserve"> Fungi</v>
          </cell>
        </row>
        <row r="2041">
          <cell r="B2041" t="str">
            <v>M3J6I9</v>
          </cell>
          <cell r="C2041" t="str">
            <v xml:space="preserve"> Candida maltosa (strain Xu316) (Yeast).</v>
          </cell>
          <cell r="E2041" t="str">
            <v xml:space="preserve"> NCBI_TaxID=1245528 {ECO:0000313|EMBL:EMG47663.1, ECO:0000313|Proteomes:UP000011777};</v>
          </cell>
          <cell r="G2041" t="str">
            <v>Eukaryota</v>
          </cell>
          <cell r="H2041" t="str">
            <v xml:space="preserve"> Fungi</v>
          </cell>
        </row>
        <row r="2042">
          <cell r="B2042" t="str">
            <v>M3W2V2</v>
          </cell>
          <cell r="C2042" t="str">
            <v xml:space="preserve"> Felis catus (Cat) (Felis silvestris catus).</v>
          </cell>
          <cell r="E2042" t="str">
            <v xml:space="preserve"> NCBI_TaxID=9685 {ECO:0000313|Ensembl:ENSFCAP00000004428, ECO:0000313|Proteomes:UP000011712};</v>
          </cell>
          <cell r="G2042" t="str">
            <v>Eukaryota</v>
          </cell>
          <cell r="H2042" t="str">
            <v xml:space="preserve"> Metazoa</v>
          </cell>
        </row>
        <row r="2043">
          <cell r="B2043" t="str">
            <v>M3W9K4</v>
          </cell>
          <cell r="C2043" t="str">
            <v xml:space="preserve"> Felis catus (Cat) (Felis silvestris catus).</v>
          </cell>
          <cell r="E2043" t="str">
            <v xml:space="preserve"> NCBI_TaxID=9685 {ECO:0000313|Ensembl:ENSFCAP00000007808, ECO:0000313|Proteomes:UP000011712};</v>
          </cell>
          <cell r="G2043" t="str">
            <v>Eukaryota</v>
          </cell>
          <cell r="H2043" t="str">
            <v xml:space="preserve"> Metazoa</v>
          </cell>
        </row>
        <row r="2044">
          <cell r="B2044" t="str">
            <v>M3WCM7</v>
          </cell>
          <cell r="C2044" t="str">
            <v xml:space="preserve"> Felis catus (Cat) (Felis silvestris catus).</v>
          </cell>
          <cell r="E2044" t="str">
            <v xml:space="preserve"> NCBI_TaxID=9685 {ECO:0000313|Ensembl:ENSFCAP00000009352, ECO:0000313|Proteomes:UP000011712};</v>
          </cell>
          <cell r="G2044" t="str">
            <v>Eukaryota</v>
          </cell>
          <cell r="H2044" t="str">
            <v xml:space="preserve"> Metazoa</v>
          </cell>
        </row>
        <row r="2045">
          <cell r="B2045" t="str">
            <v>M3WN88</v>
          </cell>
          <cell r="C2045" t="str">
            <v xml:space="preserve"> Felis catus (Cat) (Felis silvestris catus).</v>
          </cell>
          <cell r="E2045" t="str">
            <v xml:space="preserve"> NCBI_TaxID=9685 {ECO:0000313|Ensembl:ENSFCAP00000014625, ECO:0000313|Proteomes:UP000011712};</v>
          </cell>
          <cell r="G2045" t="str">
            <v>Eukaryota</v>
          </cell>
          <cell r="H2045" t="str">
            <v xml:space="preserve"> Metazoa</v>
          </cell>
        </row>
        <row r="2046">
          <cell r="B2046" t="str">
            <v>M3X2J1</v>
          </cell>
          <cell r="C2046" t="str">
            <v xml:space="preserve"> Felis catus (Cat) (Felis silvestris catus).</v>
          </cell>
          <cell r="E2046" t="str">
            <v xml:space="preserve"> NCBI_TaxID=9685 {ECO:0000313|Ensembl:ENSFCAP00000020840, ECO:0000313|Proteomes:UP000011712};</v>
          </cell>
          <cell r="G2046" t="str">
            <v>Eukaryota</v>
          </cell>
          <cell r="H2046" t="str">
            <v xml:space="preserve"> Metazoa</v>
          </cell>
        </row>
        <row r="2047">
          <cell r="B2047" t="str">
            <v>M3XBS2</v>
          </cell>
          <cell r="C2047" t="str">
            <v xml:space="preserve"> Felis catus (Cat) (Felis silvestris catus).</v>
          </cell>
          <cell r="E2047" t="str">
            <v xml:space="preserve"> NCBI_TaxID=9685 {ECO:0000313|Ensembl:ENSFCAP00000024076, ECO:0000313|Proteomes:UP000011712};</v>
          </cell>
          <cell r="G2047" t="str">
            <v>Eukaryota</v>
          </cell>
          <cell r="H2047" t="str">
            <v xml:space="preserve"> Metazoa</v>
          </cell>
        </row>
        <row r="2048">
          <cell r="B2048" t="str">
            <v>M3XQA1</v>
          </cell>
          <cell r="C2048" t="str">
            <v xml:space="preserve"> Mustela putorius furo (European domestic ferret) (Mustela furo).</v>
          </cell>
          <cell r="E2048" t="str">
            <v xml:space="preserve"> NCBI_TaxID=9669 {ECO:0000313|Ensembl:ENSMPUP00000001251, ECO:0000313|Proteomes:UP000000715};</v>
          </cell>
          <cell r="G2048" t="str">
            <v>Eukaryota</v>
          </cell>
          <cell r="H2048" t="str">
            <v xml:space="preserve"> Metazoa</v>
          </cell>
        </row>
        <row r="2049">
          <cell r="B2049" t="str">
            <v>M3XVY6</v>
          </cell>
          <cell r="C2049" t="str">
            <v xml:space="preserve"> Mustela putorius furo (European domestic ferret) (Mustela furo).</v>
          </cell>
          <cell r="E2049" t="str">
            <v xml:space="preserve"> NCBI_TaxID=9669 {ECO:0000313|Ensembl:ENSMPUP00000003236, ECO:0000313|Proteomes:UP000000715};</v>
          </cell>
          <cell r="G2049" t="str">
            <v>Eukaryota</v>
          </cell>
          <cell r="H2049" t="str">
            <v xml:space="preserve"> Metazoa</v>
          </cell>
        </row>
        <row r="2050">
          <cell r="B2050" t="str">
            <v>M3Y4G2</v>
          </cell>
          <cell r="C2050" t="str">
            <v xml:space="preserve"> Mustela putorius furo (European domestic ferret) (Mustela furo).</v>
          </cell>
          <cell r="E2050" t="str">
            <v xml:space="preserve"> NCBI_TaxID=9669 {ECO:0000313|Ensembl:ENSMPUP00000006213, ECO:0000313|Proteomes:UP000000715};</v>
          </cell>
          <cell r="G2050" t="str">
            <v>Eukaryota</v>
          </cell>
          <cell r="H2050" t="str">
            <v xml:space="preserve"> Metazoa</v>
          </cell>
        </row>
        <row r="2051">
          <cell r="B2051" t="str">
            <v>M3YFN8</v>
          </cell>
          <cell r="C2051" t="str">
            <v xml:space="preserve"> Mustela putorius furo (European domestic ferret) (Mustela furo).</v>
          </cell>
          <cell r="E2051" t="str">
            <v xml:space="preserve"> NCBI_TaxID=9669 {ECO:0000313|Ensembl:ENSMPUP00000010145, ECO:0000313|Proteomes:UP000000715};</v>
          </cell>
          <cell r="G2051" t="str">
            <v>Eukaryota</v>
          </cell>
          <cell r="H2051" t="str">
            <v xml:space="preserve"> Metazoa</v>
          </cell>
        </row>
        <row r="2052">
          <cell r="B2052" t="str">
            <v>M3YMR6</v>
          </cell>
          <cell r="C2052" t="str">
            <v xml:space="preserve"> Mustela putorius furo (European domestic ferret) (Mustela furo).</v>
          </cell>
          <cell r="E2052" t="str">
            <v xml:space="preserve"> NCBI_TaxID=9669 {ECO:0000313|Ensembl:ENSMPUP00000012623, ECO:0000313|Proteomes:UP000000715};</v>
          </cell>
          <cell r="G2052" t="str">
            <v>Eukaryota</v>
          </cell>
          <cell r="H2052" t="str">
            <v xml:space="preserve"> Metazoa</v>
          </cell>
        </row>
        <row r="2053">
          <cell r="B2053" t="str">
            <v>M3YSC8</v>
          </cell>
          <cell r="C2053" t="str">
            <v xml:space="preserve"> Mustela putorius furo (European domestic ferret) (Mustela furo).</v>
          </cell>
          <cell r="E2053" t="str">
            <v xml:space="preserve"> NCBI_TaxID=9669 {ECO:0000313|Ensembl:ENSMPUP00000014238, ECO:0000313|Proteomes:UP000000715};</v>
          </cell>
          <cell r="G2053" t="str">
            <v>Eukaryota</v>
          </cell>
          <cell r="H2053" t="str">
            <v xml:space="preserve"> Metazoa</v>
          </cell>
        </row>
        <row r="2054">
          <cell r="B2054" t="str">
            <v>M3Z7D9</v>
          </cell>
          <cell r="C2054" t="str">
            <v xml:space="preserve"> Mustela putorius furo (European domestic ferret) (Mustela furo).</v>
          </cell>
          <cell r="E2054" t="str">
            <v xml:space="preserve"> NCBI_TaxID=9669 {ECO:0000313|Ensembl:ENSMPUP00000019502, ECO:0000313|Proteomes:UP000000715};</v>
          </cell>
          <cell r="G2054" t="str">
            <v>Eukaryota</v>
          </cell>
          <cell r="H2054" t="str">
            <v xml:space="preserve"> Metazoa</v>
          </cell>
        </row>
        <row r="2055">
          <cell r="B2055" t="str">
            <v>M3ZQL5</v>
          </cell>
          <cell r="C2055" t="str">
            <v xml:space="preserve"> Xiphophorus maculatus (Southern platyfish) (Platypoecilus maculatus).</v>
          </cell>
          <cell r="E2055" t="str">
            <v xml:space="preserve"> NCBI_TaxID=8083 {ECO:0000313|Ensembl:ENSXMAP00000004508, ECO:0000313|Proteomes:UP000002852};</v>
          </cell>
          <cell r="G2055" t="str">
            <v>Eukaryota</v>
          </cell>
          <cell r="H2055" t="str">
            <v xml:space="preserve"> Metazoa</v>
          </cell>
        </row>
        <row r="2056">
          <cell r="B2056" t="str">
            <v>M3ZWS5</v>
          </cell>
          <cell r="C2056" t="str">
            <v xml:space="preserve"> Xiphophorus maculatus (Southern platyfish) (Platypoecilus maculatus).</v>
          </cell>
          <cell r="E2056" t="str">
            <v xml:space="preserve"> NCBI_TaxID=8083 {ECO:0000313|Ensembl:ENSXMAP00000006669, ECO:0000313|Proteomes:UP000002852};</v>
          </cell>
          <cell r="G2056" t="str">
            <v>Eukaryota</v>
          </cell>
          <cell r="H2056" t="str">
            <v xml:space="preserve"> Metazoa</v>
          </cell>
        </row>
        <row r="2057">
          <cell r="B2057" t="str">
            <v>M3ZZ03</v>
          </cell>
          <cell r="C2057" t="str">
            <v xml:space="preserve"> Xiphophorus maculatus (Southern platyfish) (Platypoecilus maculatus).</v>
          </cell>
          <cell r="E2057" t="str">
            <v xml:space="preserve"> NCBI_TaxID=8083 {ECO:0000313|Ensembl:ENSXMAP00000007447, ECO:0000313|Proteomes:UP000002852};</v>
          </cell>
          <cell r="G2057" t="str">
            <v>Eukaryota</v>
          </cell>
          <cell r="H2057" t="str">
            <v xml:space="preserve"> Metazoa</v>
          </cell>
        </row>
        <row r="2058">
          <cell r="B2058" t="str">
            <v>M4A801</v>
          </cell>
          <cell r="C2058" t="str">
            <v xml:space="preserve"> Xiphophorus maculatus (Southern platyfish) (Platypoecilus maculatus).</v>
          </cell>
          <cell r="E2058" t="str">
            <v xml:space="preserve"> NCBI_TaxID=8083 {ECO:0000313|Ensembl:ENSXMAP00000010595, ECO:0000313|Proteomes:UP000002852};</v>
          </cell>
          <cell r="G2058" t="str">
            <v>Eukaryota</v>
          </cell>
          <cell r="H2058" t="str">
            <v xml:space="preserve"> Metazoa</v>
          </cell>
        </row>
        <row r="2059">
          <cell r="B2059" t="str">
            <v>M4A913</v>
          </cell>
          <cell r="C2059" t="str">
            <v xml:space="preserve"> Xiphophorus maculatus (Southern platyfish) (Platypoecilus maculatus).</v>
          </cell>
          <cell r="E2059" t="str">
            <v xml:space="preserve"> NCBI_TaxID=8083 {ECO:0000313|Ensembl:ENSXMAP00000010957, ECO:0000313|Proteomes:UP000002852};</v>
          </cell>
          <cell r="G2059" t="str">
            <v>Eukaryota</v>
          </cell>
          <cell r="H2059" t="str">
            <v xml:space="preserve"> Metazoa</v>
          </cell>
        </row>
        <row r="2060">
          <cell r="B2060" t="str">
            <v>M4AJA7</v>
          </cell>
          <cell r="C2060" t="str">
            <v xml:space="preserve"> Xiphophorus maculatus (Southern platyfish) (Platypoecilus maculatus).</v>
          </cell>
          <cell r="E2060" t="str">
            <v xml:space="preserve"> NCBI_TaxID=8083 {ECO:0000313|Ensembl:ENSXMAP00000014551, ECO:0000313|Proteomes:UP000002852};</v>
          </cell>
          <cell r="G2060" t="str">
            <v>Eukaryota</v>
          </cell>
          <cell r="H2060" t="str">
            <v xml:space="preserve"> Metazoa</v>
          </cell>
        </row>
        <row r="2061">
          <cell r="B2061" t="str">
            <v>M4AM32</v>
          </cell>
          <cell r="C2061" t="str">
            <v xml:space="preserve"> Xiphophorus maculatus (Southern platyfish) (Platypoecilus maculatus).</v>
          </cell>
          <cell r="E2061" t="str">
            <v xml:space="preserve"> NCBI_TaxID=8083 {ECO:0000313|Ensembl:ENSXMAP00000015526, ECO:0000313|Proteomes:UP000002852};</v>
          </cell>
          <cell r="G2061" t="str">
            <v>Eukaryota</v>
          </cell>
          <cell r="H2061" t="str">
            <v xml:space="preserve"> Metazoa</v>
          </cell>
        </row>
        <row r="2062">
          <cell r="B2062" t="str">
            <v>M4ANT5</v>
          </cell>
          <cell r="C2062" t="str">
            <v xml:space="preserve"> Xiphophorus maculatus (Southern platyfish) (Platypoecilus maculatus).</v>
          </cell>
          <cell r="E2062" t="str">
            <v xml:space="preserve"> NCBI_TaxID=8083 {ECO:0000313|Ensembl:ENSXMAP00000016130, ECO:0000313|Proteomes:UP000002852};</v>
          </cell>
          <cell r="G2062" t="str">
            <v>Eukaryota</v>
          </cell>
          <cell r="H2062" t="str">
            <v xml:space="preserve"> Metazoa</v>
          </cell>
        </row>
        <row r="2063">
          <cell r="B2063" t="str">
            <v>M4B333</v>
          </cell>
          <cell r="C2063" t="str">
            <v xml:space="preserve"> Hyaloperonospora arabidopsidis (strain Emoy2) (Downy mildew agent) (Peronospora arabidopsidis).</v>
          </cell>
          <cell r="E2063" t="str">
            <v xml:space="preserve"> NCBI_TaxID=559515 {ECO:0000313|EnsemblProtists:HpaP800681, ECO:0000313|Proteomes:UP000011713};</v>
          </cell>
          <cell r="G2063" t="str">
            <v>Eukaryota</v>
          </cell>
          <cell r="H2063" t="str">
            <v xml:space="preserve"> Stramenopiles</v>
          </cell>
        </row>
        <row r="2064">
          <cell r="B2064" t="str">
            <v>M4BDZ9</v>
          </cell>
          <cell r="C2064" t="str">
            <v xml:space="preserve"> Hyaloperonospora arabidopsidis (strain Emoy2) (Downy mildew agent) (Peronospora arabidopsidis).</v>
          </cell>
          <cell r="E2064" t="str">
            <v xml:space="preserve"> NCBI_TaxID=559515 {ECO:0000313|EnsemblProtists:HpaP804517, ECO:0000313|Proteomes:UP000011713};</v>
          </cell>
          <cell r="G2064" t="str">
            <v>Eukaryota</v>
          </cell>
          <cell r="H2064" t="str">
            <v xml:space="preserve"> Stramenopiles</v>
          </cell>
        </row>
        <row r="2065">
          <cell r="B2065" t="str">
            <v>M4C015</v>
          </cell>
          <cell r="C2065" t="str">
            <v xml:space="preserve"> Hyaloperonospora arabidopsidis (strain Emoy2) (Downy mildew agent) (Peronospora arabidopsidis).</v>
          </cell>
          <cell r="E2065" t="str">
            <v xml:space="preserve"> NCBI_TaxID=559515 {ECO:0000313|EnsemblProtists:HpaP812194, ECO:0000313|Proteomes:UP000011713};</v>
          </cell>
          <cell r="G2065" t="str">
            <v>Eukaryota</v>
          </cell>
          <cell r="H2065" t="str">
            <v xml:space="preserve"> Stramenopiles</v>
          </cell>
        </row>
        <row r="2066">
          <cell r="B2066" t="str">
            <v>M4C016</v>
          </cell>
          <cell r="C2066" t="str">
            <v xml:space="preserve"> Hyaloperonospora arabidopsidis (strain Emoy2) (Downy mildew agent) (Peronospora arabidopsidis).</v>
          </cell>
          <cell r="E2066" t="str">
            <v xml:space="preserve"> NCBI_TaxID=559515 {ECO:0000313|EnsemblProtists:HpaP812195, ECO:0000313|Proteomes:UP000011713};</v>
          </cell>
          <cell r="G2066" t="str">
            <v>Eukaryota</v>
          </cell>
          <cell r="H2066" t="str">
            <v xml:space="preserve"> Stramenopiles</v>
          </cell>
        </row>
        <row r="2067">
          <cell r="B2067" t="str">
            <v>M4C9Y1</v>
          </cell>
          <cell r="C2067" t="str">
            <v xml:space="preserve"> Brassica rapa subsp. pekinensis (Chinese cabbage) (Brassica pekinensis).</v>
          </cell>
          <cell r="E2067" t="str">
            <v xml:space="preserve"> NCBI_TaxID=51351 {ECO:0000313|EnsemblPlants:Bra001010.1-P, ECO:0000313|Proteomes:UP000011750};</v>
          </cell>
          <cell r="G2067" t="str">
            <v>Eukaryota</v>
          </cell>
          <cell r="H2067" t="str">
            <v xml:space="preserve"> Viridiplantae</v>
          </cell>
        </row>
        <row r="2068">
          <cell r="B2068" t="str">
            <v>M4CEU3</v>
          </cell>
          <cell r="C2068" t="str">
            <v xml:space="preserve"> Brassica rapa subsp. pekinensis (Chinese cabbage) (Brassica pekinensis).</v>
          </cell>
          <cell r="E2068" t="str">
            <v xml:space="preserve"> NCBI_TaxID=51351 {ECO:0000313|EnsemblPlants:Bra002725.1-P, ECO:0000313|Proteomes:UP000011750};</v>
          </cell>
          <cell r="G2068" t="str">
            <v>Eukaryota</v>
          </cell>
          <cell r="H2068" t="str">
            <v xml:space="preserve"> Viridiplantae</v>
          </cell>
        </row>
        <row r="2069">
          <cell r="B2069" t="str">
            <v>M4CR23</v>
          </cell>
          <cell r="C2069" t="str">
            <v xml:space="preserve"> Brassica rapa subsp. pekinensis (Chinese cabbage) (Brassica pekinensis).</v>
          </cell>
          <cell r="E2069" t="str">
            <v xml:space="preserve"> NCBI_TaxID=51351 {ECO:0000313|EnsemblPlants:Bra006664.1-P, ECO:0000313|Proteomes:UP000011750};</v>
          </cell>
          <cell r="G2069" t="str">
            <v>Eukaryota</v>
          </cell>
          <cell r="H2069" t="str">
            <v xml:space="preserve"> Viridiplantae</v>
          </cell>
        </row>
        <row r="2070">
          <cell r="B2070" t="str">
            <v>M4CRH6</v>
          </cell>
          <cell r="C2070" t="str">
            <v xml:space="preserve"> Brassica rapa subsp. pekinensis (Chinese cabbage) (Brassica pekinensis).</v>
          </cell>
          <cell r="E2070" t="str">
            <v xml:space="preserve"> NCBI_TaxID=51351 {ECO:0000313|EnsemblPlants:Bra006817.1-P, ECO:0000313|Proteomes:UP000011750};</v>
          </cell>
          <cell r="G2070" t="str">
            <v>Eukaryota</v>
          </cell>
          <cell r="H2070" t="str">
            <v xml:space="preserve"> Viridiplantae</v>
          </cell>
        </row>
        <row r="2071">
          <cell r="B2071" t="str">
            <v>M4D8V5</v>
          </cell>
          <cell r="C2071" t="str">
            <v xml:space="preserve"> Brassica rapa subsp. pekinensis (Chinese cabbage) (Brassica pekinensis).</v>
          </cell>
          <cell r="E2071" t="str">
            <v xml:space="preserve"> NCBI_TaxID=51351 {ECO:0000313|EnsemblPlants:Bra012915.1-P, ECO:0000313|Proteomes:UP000011750};</v>
          </cell>
          <cell r="G2071" t="str">
            <v>Eukaryota</v>
          </cell>
          <cell r="H2071" t="str">
            <v xml:space="preserve"> Viridiplantae</v>
          </cell>
        </row>
        <row r="2072">
          <cell r="B2072" t="str">
            <v>M4DQQ3</v>
          </cell>
          <cell r="C2072" t="str">
            <v xml:space="preserve"> Brassica rapa subsp. pekinensis (Chinese cabbage) (Brassica pekinensis).</v>
          </cell>
          <cell r="E2072" t="str">
            <v xml:space="preserve"> NCBI_TaxID=51351 {ECO:0000313|EnsemblPlants:Bra018846.1-P, ECO:0000313|Proteomes:UP000011750};</v>
          </cell>
          <cell r="G2072" t="str">
            <v>Eukaryota</v>
          </cell>
          <cell r="H2072" t="str">
            <v xml:space="preserve"> Viridiplantae</v>
          </cell>
        </row>
        <row r="2073">
          <cell r="B2073" t="str">
            <v>M4E400</v>
          </cell>
          <cell r="C2073" t="str">
            <v xml:space="preserve"> Brassica rapa subsp. pekinensis (Chinese cabbage) (Brassica pekinensis).</v>
          </cell>
          <cell r="E2073" t="str">
            <v xml:space="preserve"> NCBI_TaxID=51351 {ECO:0000313|EnsemblPlants:Bra023503.1-P, ECO:0000313|Proteomes:UP000011750};</v>
          </cell>
          <cell r="G2073" t="str">
            <v>Eukaryota</v>
          </cell>
          <cell r="H2073" t="str">
            <v xml:space="preserve"> Viridiplantae</v>
          </cell>
        </row>
        <row r="2074">
          <cell r="B2074" t="str">
            <v>M4E6P0</v>
          </cell>
          <cell r="C2074" t="str">
            <v xml:space="preserve"> Brassica rapa subsp. pekinensis (Chinese cabbage) (Brassica pekinensis).</v>
          </cell>
          <cell r="E2074" t="str">
            <v xml:space="preserve"> NCBI_TaxID=51351 {ECO:0000313|EnsemblPlants:Bra024444.1-P, ECO:0000313|Proteomes:UP000011750};</v>
          </cell>
          <cell r="G2074" t="str">
            <v>Eukaryota</v>
          </cell>
          <cell r="H2074" t="str">
            <v xml:space="preserve"> Viridiplantae</v>
          </cell>
        </row>
        <row r="2075">
          <cell r="B2075" t="str">
            <v>M4ESQ9</v>
          </cell>
          <cell r="C2075" t="str">
            <v xml:space="preserve"> Brassica rapa subsp. pekinensis (Chinese cabbage) (Brassica pekinensis).</v>
          </cell>
          <cell r="E2075" t="str">
            <v xml:space="preserve"> NCBI_TaxID=51351 {ECO:0000313|EnsemblPlants:Bra031839.1-P, ECO:0000313|Proteomes:UP000011750};</v>
          </cell>
          <cell r="G2075" t="str">
            <v>Eukaryota</v>
          </cell>
          <cell r="H2075" t="str">
            <v xml:space="preserve"> Viridiplantae</v>
          </cell>
        </row>
        <row r="2076">
          <cell r="B2076" t="str">
            <v>M4F426</v>
          </cell>
          <cell r="C2076" t="str">
            <v xml:space="preserve"> Brassica rapa subsp. pekinensis (Chinese cabbage) (Brassica pekinensis).</v>
          </cell>
          <cell r="E2076" t="str">
            <v xml:space="preserve"> NCBI_TaxID=51351 {ECO:0000313|EnsemblPlants:Bra035826.1-P, ECO:0000313|Proteomes:UP000011750};</v>
          </cell>
          <cell r="G2076" t="str">
            <v>Eukaryota</v>
          </cell>
          <cell r="H2076" t="str">
            <v xml:space="preserve"> Viridiplantae</v>
          </cell>
        </row>
        <row r="2077">
          <cell r="B2077" t="str">
            <v>M4F9T0</v>
          </cell>
          <cell r="C2077" t="str">
            <v xml:space="preserve"> Brassica rapa subsp. pekinensis (Chinese cabbage) (Brassica pekinensis).</v>
          </cell>
          <cell r="E2077" t="str">
            <v xml:space="preserve"> NCBI_TaxID=51351 {ECO:0000313|EnsemblPlants:Bra037844.1-P, ECO:0000313|Proteomes:UP000011750};</v>
          </cell>
          <cell r="G2077" t="str">
            <v>Eukaryota</v>
          </cell>
          <cell r="H2077" t="str">
            <v xml:space="preserve"> Viridiplantae</v>
          </cell>
        </row>
        <row r="2078">
          <cell r="B2078" t="str">
            <v>M4FAY3</v>
          </cell>
          <cell r="C2078" t="str">
            <v xml:space="preserve"> Brassica rapa subsp. pekinensis (Chinese cabbage) (Brassica pekinensis).</v>
          </cell>
          <cell r="E2078" t="str">
            <v xml:space="preserve"> NCBI_TaxID=51351 {ECO:0000313|EnsemblPlants:Bra038249.1-P, ECO:0000313|Proteomes:UP000011750};</v>
          </cell>
          <cell r="G2078" t="str">
            <v>Eukaryota</v>
          </cell>
          <cell r="H2078" t="str">
            <v xml:space="preserve"> Viridiplantae</v>
          </cell>
        </row>
        <row r="2079">
          <cell r="B2079" t="str">
            <v>M4FDG0</v>
          </cell>
          <cell r="C2079" t="str">
            <v xml:space="preserve"> Brassica rapa subsp. pekinensis (Chinese cabbage) (Brassica pekinensis).</v>
          </cell>
          <cell r="E2079" t="str">
            <v xml:space="preserve"> NCBI_TaxID=51351 {ECO:0000313|EnsemblPlants:Bra039131.1-P, ECO:0000313|Proteomes:UP000011750};</v>
          </cell>
          <cell r="G2079" t="str">
            <v>Eukaryota</v>
          </cell>
          <cell r="H2079" t="str">
            <v xml:space="preserve"> Viridiplantae</v>
          </cell>
        </row>
        <row r="2080">
          <cell r="B2080" t="str">
            <v>M4FHC9</v>
          </cell>
          <cell r="C2080" t="str">
            <v xml:space="preserve"> Brassica rapa subsp. pekinensis (Chinese cabbage) (Brassica pekinensis).</v>
          </cell>
          <cell r="E2080" t="str">
            <v xml:space="preserve"> NCBI_TaxID=51351 {ECO:0000313|EnsemblPlants:Bra040507.1-P, ECO:0000313|Proteomes:UP000011750};</v>
          </cell>
          <cell r="G2080" t="str">
            <v>Eukaryota</v>
          </cell>
          <cell r="H2080" t="str">
            <v xml:space="preserve"> Viridiplantae</v>
          </cell>
        </row>
        <row r="2081">
          <cell r="B2081" t="str">
            <v>M5BNE8</v>
          </cell>
          <cell r="C2081" t="str">
            <v xml:space="preserve"> Thanatephorus cucumeris (strain AG1-IB / isolate 7/3/14) (Lettuce bottom rot fungus) (Rhizoctonia solani).</v>
          </cell>
          <cell r="E2081" t="str">
            <v xml:space="preserve"> NCBI_TaxID=1108050 {ECO:0000313|EMBL:CCO29143.1, ECO:0000313|Proteomes:UP000012065};</v>
          </cell>
          <cell r="G2081" t="str">
            <v>Eukaryota</v>
          </cell>
          <cell r="H2081" t="str">
            <v xml:space="preserve"> Fungi</v>
          </cell>
        </row>
        <row r="2082">
          <cell r="B2082" t="str">
            <v>M5BUX6</v>
          </cell>
          <cell r="C2082" t="str">
            <v xml:space="preserve"> Thanatephorus cucumeris (strain AG1-IB / isolate 7/3/14) (Lettuce bottom rot fungus) (Rhizoctonia solani).</v>
          </cell>
          <cell r="E2082" t="str">
            <v xml:space="preserve"> NCBI_TaxID=1108050 {ECO:0000313|EMBL:CCO31036.1, ECO:0000313|Proteomes:UP000012065};</v>
          </cell>
          <cell r="G2082" t="str">
            <v>Eukaryota</v>
          </cell>
          <cell r="H2082" t="str">
            <v xml:space="preserve"> Fungi</v>
          </cell>
        </row>
        <row r="2083">
          <cell r="B2083" t="str">
            <v>M5E4T0</v>
          </cell>
          <cell r="C2083" t="str">
            <v xml:space="preserve"> Malassezia sympodialis (strain ATCC 42132) (Atopic eczema-associated yeast).</v>
          </cell>
          <cell r="E2083" t="str">
            <v xml:space="preserve"> NCBI_TaxID=1230383 {ECO:0000313|EMBL:CCU97406.1, ECO:0000313|Proteomes:UP000016925};</v>
          </cell>
          <cell r="G2083" t="str">
            <v>Eukaryota</v>
          </cell>
          <cell r="H2083" t="str">
            <v xml:space="preserve"> Fungi</v>
          </cell>
        </row>
        <row r="2084">
          <cell r="B2084" t="str">
            <v>M5GB34</v>
          </cell>
          <cell r="C2084" t="str">
            <v xml:space="preserve"> Dacryopinax primogenitus (strain DJM 731) (Brown rot fungus).</v>
          </cell>
          <cell r="E2084" t="str">
            <v xml:space="preserve"> NCBI_TaxID=1858805 {ECO:0000313|EMBL:EJU03202.1, ECO:0000313|Proteomes:UP000030653};</v>
          </cell>
          <cell r="G2084" t="str">
            <v>Eukaryota</v>
          </cell>
          <cell r="H2084" t="str">
            <v xml:space="preserve"> Fungi</v>
          </cell>
        </row>
        <row r="2085">
          <cell r="B2085" t="str">
            <v>M5GB90</v>
          </cell>
          <cell r="C2085" t="str">
            <v xml:space="preserve"> Dacryopinax primogenitus (strain DJM 731) (Brown rot fungus).</v>
          </cell>
          <cell r="E2085" t="str">
            <v xml:space="preserve"> NCBI_TaxID=1858805 {ECO:0000313|EMBL:EJU05660.1, ECO:0000313|Proteomes:UP000030653};</v>
          </cell>
          <cell r="G2085" t="str">
            <v>Eukaryota</v>
          </cell>
          <cell r="H2085" t="str">
            <v xml:space="preserve"> Fungi</v>
          </cell>
        </row>
        <row r="2086">
          <cell r="B2086" t="str">
            <v>M5VMB5</v>
          </cell>
          <cell r="C2086" t="str">
            <v xml:space="preserve"> Prunus persica (Peach) (Amygdalus persica).</v>
          </cell>
          <cell r="E2086" t="str">
            <v xml:space="preserve"> NCBI_TaxID=3760 {ECO:0000313|EMBL:EMJ02342.1};</v>
          </cell>
          <cell r="G2086" t="str">
            <v>Eukaryota</v>
          </cell>
          <cell r="H2086" t="str">
            <v xml:space="preserve"> Viridiplantae</v>
          </cell>
        </row>
        <row r="2087">
          <cell r="B2087" t="str">
            <v>M5W0L3</v>
          </cell>
          <cell r="C2087" t="str">
            <v xml:space="preserve"> Prunus persica (Peach) (Amygdalus persica).</v>
          </cell>
          <cell r="E2087" t="str">
            <v xml:space="preserve"> NCBI_TaxID=3760 {ECO:0000313|EMBL:EMJ06901.1};</v>
          </cell>
          <cell r="G2087" t="str">
            <v>Eukaryota</v>
          </cell>
          <cell r="H2087" t="str">
            <v xml:space="preserve"> Viridiplantae</v>
          </cell>
        </row>
        <row r="2088">
          <cell r="B2088" t="str">
            <v>M5WEV3</v>
          </cell>
          <cell r="C2088" t="str">
            <v xml:space="preserve"> Prunus persica (Peach) (Amygdalus persica).</v>
          </cell>
          <cell r="E2088" t="str">
            <v xml:space="preserve"> NCBI_TaxID=3760 {ECO:0000313|EMBL:EMJ12254.1};</v>
          </cell>
          <cell r="G2088" t="str">
            <v>Eukaryota</v>
          </cell>
          <cell r="H2088" t="str">
            <v xml:space="preserve"> Viridiplantae</v>
          </cell>
        </row>
        <row r="2089">
          <cell r="B2089" t="str">
            <v>M5WSS2</v>
          </cell>
          <cell r="C2089" t="str">
            <v xml:space="preserve"> Prunus persica (Peach) (Amygdalus persica).</v>
          </cell>
          <cell r="E2089" t="str">
            <v xml:space="preserve"> NCBI_TaxID=3760 {ECO:0000313|EMBL:EMJ16867.1};</v>
          </cell>
          <cell r="G2089" t="str">
            <v>Eukaryota</v>
          </cell>
          <cell r="H2089" t="str">
            <v xml:space="preserve"> Viridiplantae</v>
          </cell>
        </row>
        <row r="2090">
          <cell r="B2090" t="str">
            <v>M5XCQ0</v>
          </cell>
          <cell r="C2090" t="str">
            <v xml:space="preserve"> Prunus persica (Peach) (Amygdalus persica).</v>
          </cell>
          <cell r="E2090" t="str">
            <v xml:space="preserve"> NCBI_TaxID=3760 {ECO:0000313|EMBL:EMJ23709.1};</v>
          </cell>
          <cell r="G2090" t="str">
            <v>Eukaryota</v>
          </cell>
          <cell r="H2090" t="str">
            <v xml:space="preserve"> Viridiplantae</v>
          </cell>
        </row>
        <row r="2091">
          <cell r="B2091" t="str">
            <v>M5XDH7</v>
          </cell>
          <cell r="C2091" t="str">
            <v xml:space="preserve"> Prunus persica (Peach) (Amygdalus persica).</v>
          </cell>
          <cell r="E2091" t="str">
            <v xml:space="preserve"> NCBI_TaxID=3760 {ECO:0000313|EMBL:EMJ24177.1};</v>
          </cell>
          <cell r="G2091" t="str">
            <v>Eukaryota</v>
          </cell>
          <cell r="H2091" t="str">
            <v xml:space="preserve"> Viridiplantae</v>
          </cell>
        </row>
        <row r="2092">
          <cell r="B2092" t="str">
            <v>M5XRX8</v>
          </cell>
          <cell r="C2092" t="str">
            <v xml:space="preserve"> Prunus persica (Peach) (Amygdalus persica).</v>
          </cell>
          <cell r="E2092" t="str">
            <v xml:space="preserve"> NCBI_TaxID=3760 {ECO:0000313|EMBL:EMJ28664.1};</v>
          </cell>
          <cell r="G2092" t="str">
            <v>Eukaryota</v>
          </cell>
          <cell r="H2092" t="str">
            <v xml:space="preserve"> Viridiplantae</v>
          </cell>
        </row>
        <row r="2093">
          <cell r="B2093" t="str">
            <v>M5XWJ9</v>
          </cell>
          <cell r="C2093" t="str">
            <v xml:space="preserve"> Prunus persica (Peach) (Amygdalus persica).</v>
          </cell>
          <cell r="E2093" t="str">
            <v xml:space="preserve"> NCBI_TaxID=3760 {ECO:0000313|EMBL:EMJ23560.1};</v>
          </cell>
          <cell r="G2093" t="str">
            <v>Eukaryota</v>
          </cell>
          <cell r="H2093" t="str">
            <v xml:space="preserve"> Viridiplantae</v>
          </cell>
        </row>
        <row r="2094">
          <cell r="B2094" t="str">
            <v>M5XZT8</v>
          </cell>
          <cell r="C2094" t="str">
            <v xml:space="preserve"> Prunus persica (Peach) (Amygdalus persica).</v>
          </cell>
          <cell r="E2094" t="str">
            <v xml:space="preserve"> NCBI_TaxID=3760 {ECO:0000313|EMBL:EMJ24845.1};</v>
          </cell>
          <cell r="G2094" t="str">
            <v>Eukaryota</v>
          </cell>
          <cell r="H2094" t="str">
            <v xml:space="preserve"> Viridiplantae</v>
          </cell>
        </row>
        <row r="2095">
          <cell r="B2095" t="str">
            <v>M7ATD7</v>
          </cell>
          <cell r="C2095" t="str">
            <v xml:space="preserve"> Chelonia mydas (Green sea-turtle) (Chelonia agassizi).</v>
          </cell>
          <cell r="E2095" t="str">
            <v xml:space="preserve"> NCBI_TaxID=8469 {ECO:0000313|EMBL:EMP26190.1, ECO:0000313|Proteomes:UP000031443};</v>
          </cell>
          <cell r="G2095" t="str">
            <v>Eukaryota</v>
          </cell>
          <cell r="H2095" t="str">
            <v xml:space="preserve"> Metazoa</v>
          </cell>
        </row>
        <row r="2096">
          <cell r="B2096" t="str">
            <v>M7AZN4</v>
          </cell>
          <cell r="C2096" t="str">
            <v xml:space="preserve"> Chelonia mydas (Green sea-turtle) (Chelonia agassizi).</v>
          </cell>
          <cell r="E2096" t="str">
            <v xml:space="preserve"> NCBI_TaxID=8469 {ECO:0000313|EMBL:EMP25258.1, ECO:0000313|Proteomes:UP000031443};</v>
          </cell>
          <cell r="G2096" t="str">
            <v>Eukaryota</v>
          </cell>
          <cell r="H2096" t="str">
            <v xml:space="preserve"> Metazoa</v>
          </cell>
        </row>
        <row r="2097">
          <cell r="B2097" t="str">
            <v>M7B3P5</v>
          </cell>
          <cell r="C2097" t="str">
            <v xml:space="preserve"> Chelonia mydas (Green sea-turtle) (Chelonia agassizi).</v>
          </cell>
          <cell r="E2097" t="str">
            <v xml:space="preserve"> NCBI_TaxID=8469 {ECO:0000313|EMBL:EMP31709.1, ECO:0000313|Proteomes:UP000031443};</v>
          </cell>
          <cell r="G2097" t="str">
            <v>Eukaryota</v>
          </cell>
          <cell r="H2097" t="str">
            <v xml:space="preserve"> Metazoa</v>
          </cell>
        </row>
        <row r="2098">
          <cell r="B2098" t="str">
            <v>M7BJW4</v>
          </cell>
          <cell r="C2098" t="str">
            <v xml:space="preserve"> Chelonia mydas (Green sea-turtle) (Chelonia agassizi).</v>
          </cell>
          <cell r="E2098" t="str">
            <v xml:space="preserve"> NCBI_TaxID=8469 {ECO:0000313|EMBL:EMP28497.1, ECO:0000313|Proteomes:UP000031443};</v>
          </cell>
          <cell r="G2098" t="str">
            <v>Eukaryota</v>
          </cell>
          <cell r="H2098" t="str">
            <v xml:space="preserve"> Metazoa</v>
          </cell>
        </row>
        <row r="2099">
          <cell r="B2099" t="str">
            <v>M7BUS6</v>
          </cell>
          <cell r="C2099" t="str">
            <v xml:space="preserve"> Chelonia mydas (Green sea-turtle) (Chelonia agassizi).</v>
          </cell>
          <cell r="E2099" t="str">
            <v xml:space="preserve"> NCBI_TaxID=8469 {ECO:0000313|EMBL:EMP41601.1, ECO:0000313|Proteomes:UP000031443};</v>
          </cell>
          <cell r="G2099" t="str">
            <v>Eukaryota</v>
          </cell>
          <cell r="H2099" t="str">
            <v xml:space="preserve"> Metazoa</v>
          </cell>
        </row>
        <row r="2100">
          <cell r="B2100" t="str">
            <v>M7NLN8</v>
          </cell>
          <cell r="C2100" t="str">
            <v xml:space="preserve"> Pneumocystis murina (strain B123) (Mouse pneumocystis pneumonia agent) (Pneumocystis carinii f. sp. muris).</v>
          </cell>
          <cell r="E2100" t="str">
            <v xml:space="preserve"> NCBI_TaxID=1069680 {ECO:0000313|EMBL:EMR09578.1, ECO:0000313|Proteomes:UP000011958};</v>
          </cell>
          <cell r="G2100" t="str">
            <v>Eukaryota</v>
          </cell>
          <cell r="H2100" t="str">
            <v xml:space="preserve"> Fungi</v>
          </cell>
        </row>
        <row r="2101">
          <cell r="B2101" t="str">
            <v>M7P9A9</v>
          </cell>
          <cell r="C2101" t="str">
            <v xml:space="preserve"> Pneumocystis murina (strain B123) (Mouse pneumocystis pneumonia agent) (Pneumocystis carinii f. sp. muris).</v>
          </cell>
          <cell r="E2101" t="str">
            <v xml:space="preserve"> NCBI_TaxID=1069680 {ECO:0000313|EMBL:EMR10440.1, ECO:0000313|Proteomes:UP000011958};</v>
          </cell>
          <cell r="G2101" t="str">
            <v>Eukaryota</v>
          </cell>
          <cell r="H2101" t="str">
            <v xml:space="preserve"> Fungi</v>
          </cell>
        </row>
        <row r="2102">
          <cell r="B2102" t="str">
            <v>M7SBX0</v>
          </cell>
          <cell r="C2102" t="str">
            <v xml:space="preserve"> Eutypa lata (strain UCR-EL1) (Grapevine dieback disease fungus) (Eutypa armeniacae).</v>
          </cell>
          <cell r="E2102" t="str">
            <v xml:space="preserve"> NCBI_TaxID=1287681 {ECO:0000313|EMBL:EMR61663.1, ECO:0000313|Proteomes:UP000012174};</v>
          </cell>
          <cell r="G2102" t="str">
            <v>Eukaryota</v>
          </cell>
          <cell r="H2102" t="str">
            <v xml:space="preserve"> Fungi</v>
          </cell>
        </row>
        <row r="2103">
          <cell r="B2103" t="str">
            <v>M7TJ54</v>
          </cell>
          <cell r="C2103" t="str">
            <v xml:space="preserve"> Eutypa lata (strain UCR-EL1) (Grapevine dieback disease fungus) (Eutypa armeniacae).</v>
          </cell>
          <cell r="E2103" t="str">
            <v xml:space="preserve"> NCBI_TaxID=1287681 {ECO:0000313|EMBL:EMR66755.1, ECO:0000313|Proteomes:UP000012174};</v>
          </cell>
          <cell r="G2103" t="str">
            <v>Eukaryota</v>
          </cell>
          <cell r="H2103" t="str">
            <v xml:space="preserve"> Fungi</v>
          </cell>
        </row>
        <row r="2104">
          <cell r="B2104" t="str">
            <v>M7TTS4</v>
          </cell>
          <cell r="C2104" t="str">
            <v xml:space="preserve"> Botryotinia fuckeliana (strain BcDW1) (Noble rot fungus) (Botrytis cinerea).</v>
          </cell>
          <cell r="E2104" t="str">
            <v xml:space="preserve"> NCBI_TaxID=1290391 {ECO:0000313|EMBL:EMR87011.1, ECO:0000313|Proteomes:UP000012045};</v>
          </cell>
          <cell r="G2104" t="str">
            <v>Eukaryota</v>
          </cell>
          <cell r="H2104" t="str">
            <v xml:space="preserve"> Fungi</v>
          </cell>
        </row>
        <row r="2105">
          <cell r="B2105" t="str">
            <v>M7TWT1</v>
          </cell>
          <cell r="C2105" t="str">
            <v xml:space="preserve"> Botryotinia fuckeliana (strain BcDW1) (Noble rot fungus) (Botrytis cinerea).</v>
          </cell>
          <cell r="E2105" t="str">
            <v xml:space="preserve"> NCBI_TaxID=1290391 {ECO:0000313|EMBL:EMR85715.1, ECO:0000313|Proteomes:UP000012045};</v>
          </cell>
          <cell r="G2105" t="str">
            <v>Eukaryota</v>
          </cell>
          <cell r="H2105" t="str">
            <v xml:space="preserve"> Fungi</v>
          </cell>
        </row>
        <row r="2106">
          <cell r="B2106" t="str">
            <v>M7WK24</v>
          </cell>
          <cell r="C2106" t="str">
            <v xml:space="preserve"> Rhodosporidium toruloides (strain NP11) (Yeast) (Rhodotorula gracilis).</v>
          </cell>
          <cell r="E2106" t="str">
            <v xml:space="preserve"> NCBI_TaxID=1130832 {ECO:0000313|EMBL:EMS20837.1, ECO:0000313|Proteomes:UP000016926};</v>
          </cell>
          <cell r="G2106" t="str">
            <v>Eukaryota</v>
          </cell>
          <cell r="H2106" t="str">
            <v xml:space="preserve"> Fungi</v>
          </cell>
        </row>
        <row r="2107">
          <cell r="B2107" t="str">
            <v>M7WZ10</v>
          </cell>
          <cell r="C2107" t="str">
            <v xml:space="preserve"> Rhodosporidium toruloides (strain NP11) (Yeast) (Rhodotorula gracilis).</v>
          </cell>
          <cell r="E2107" t="str">
            <v xml:space="preserve"> NCBI_TaxID=1130832 {ECO:0000313|EMBL:EMS23306.1, ECO:0000313|Proteomes:UP000016926};</v>
          </cell>
          <cell r="G2107" t="str">
            <v>Eukaryota</v>
          </cell>
          <cell r="H2107" t="str">
            <v xml:space="preserve"> Fungi</v>
          </cell>
        </row>
        <row r="2108">
          <cell r="B2108" t="str">
            <v>M7YH30</v>
          </cell>
          <cell r="C2108" t="str">
            <v xml:space="preserve"> Triticum urartu (Red wild einkorn) (Crithodium urartu).</v>
          </cell>
          <cell r="E2108" t="str">
            <v xml:space="preserve"> NCBI_TaxID=4572 {ECO:0000313|EMBL:EMS46046.1};</v>
          </cell>
          <cell r="G2108" t="str">
            <v>Eukaryota</v>
          </cell>
          <cell r="H2108" t="str">
            <v xml:space="preserve"> Viridiplantae</v>
          </cell>
        </row>
        <row r="2109">
          <cell r="B2109" t="str">
            <v>M7Z4J0</v>
          </cell>
          <cell r="C2109" t="str">
            <v xml:space="preserve"> Triticum urartu (Red wild einkorn) (Crithodium urartu).</v>
          </cell>
          <cell r="E2109" t="str">
            <v xml:space="preserve"> NCBI_TaxID=4572 {ECO:0000313|EMBL:EMS47295.1};</v>
          </cell>
          <cell r="G2109" t="str">
            <v>Eukaryota</v>
          </cell>
          <cell r="H2109" t="str">
            <v xml:space="preserve"> Viridiplantae</v>
          </cell>
        </row>
        <row r="2110">
          <cell r="B2110" t="str">
            <v>M7ZCB8</v>
          </cell>
          <cell r="C2110" t="str">
            <v xml:space="preserve"> Triticum urartu (Red wild einkorn) (Crithodium urartu).</v>
          </cell>
          <cell r="E2110" t="str">
            <v xml:space="preserve"> NCBI_TaxID=4572 {ECO:0000313|EMBL:EMS60858.1};</v>
          </cell>
          <cell r="G2110" t="str">
            <v>Eukaryota</v>
          </cell>
          <cell r="H2110" t="str">
            <v xml:space="preserve"> Viridiplantae</v>
          </cell>
        </row>
        <row r="2111">
          <cell r="B2111" t="str">
            <v>M7ZFX1</v>
          </cell>
          <cell r="C2111" t="str">
            <v xml:space="preserve"> Triticum urartu (Red wild einkorn) (Crithodium urartu).</v>
          </cell>
          <cell r="E2111" t="str">
            <v xml:space="preserve"> NCBI_TaxID=4572 {ECO:0000313|EMBL:EMS51310.1};</v>
          </cell>
          <cell r="G2111" t="str">
            <v>Eukaryota</v>
          </cell>
          <cell r="H2111" t="str">
            <v xml:space="preserve"> Viridiplantae</v>
          </cell>
        </row>
        <row r="2112">
          <cell r="B2112" t="str">
            <v>M7ZIB7</v>
          </cell>
          <cell r="C2112" t="str">
            <v xml:space="preserve"> Triticum urartu (Red wild einkorn) (Crithodium urartu).</v>
          </cell>
          <cell r="E2112" t="str">
            <v xml:space="preserve"> NCBI_TaxID=4572 {ECO:0000313|EMBL:EMS62963.1};</v>
          </cell>
          <cell r="G2112" t="str">
            <v>Eukaryota</v>
          </cell>
          <cell r="H2112" t="str">
            <v xml:space="preserve"> Viridiplantae</v>
          </cell>
        </row>
        <row r="2113">
          <cell r="B2113" t="str">
            <v>M8A5X0</v>
          </cell>
          <cell r="C2113" t="str">
            <v xml:space="preserve"> Triticum urartu (Red wild einkorn) (Crithodium urartu).</v>
          </cell>
          <cell r="E2113" t="str">
            <v xml:space="preserve"> NCBI_TaxID=4572 {ECO:0000313|EMBL:EMS67817.1};</v>
          </cell>
          <cell r="G2113" t="str">
            <v>Eukaryota</v>
          </cell>
          <cell r="H2113" t="str">
            <v xml:space="preserve"> Viridiplantae</v>
          </cell>
        </row>
        <row r="2114">
          <cell r="B2114" t="str">
            <v>M8ACS0</v>
          </cell>
          <cell r="C2114" t="str">
            <v xml:space="preserve"> Triticum urartu (Red wild einkorn) (Crithodium urartu).</v>
          </cell>
          <cell r="E2114" t="str">
            <v xml:space="preserve"> NCBI_TaxID=4572 {ECO:0000313|EMBL:EMS58369.1};</v>
          </cell>
          <cell r="G2114" t="str">
            <v>Eukaryota</v>
          </cell>
          <cell r="H2114" t="str">
            <v xml:space="preserve"> Viridiplantae</v>
          </cell>
        </row>
        <row r="2115">
          <cell r="B2115" t="str">
            <v>M9LSX7</v>
          </cell>
          <cell r="C2115" t="str">
            <v xml:space="preserve"> Pseudozyma antarctica (strain T-34) (Yeast) (Candida antarctica).</v>
          </cell>
          <cell r="E2115" t="str">
            <v xml:space="preserve"> NCBI_TaxID=1151754 {ECO:0000313|EMBL:GAC77246.1, ECO:0000313|Proteomes:UP000011976};</v>
          </cell>
          <cell r="G2115" t="str">
            <v>Eukaryota</v>
          </cell>
          <cell r="H2115" t="str">
            <v xml:space="preserve"> Fungi</v>
          </cell>
        </row>
        <row r="2116">
          <cell r="B2116" t="str">
            <v>M9M1F4</v>
          </cell>
          <cell r="C2116" t="str">
            <v xml:space="preserve"> Pseudozyma antarctica (strain T-34) (Yeast) (Candida antarctica).</v>
          </cell>
          <cell r="E2116" t="str">
            <v xml:space="preserve"> NCBI_TaxID=1151754 {ECO:0000313|EMBL:GAC73855.1, ECO:0000313|Proteomes:UP000011976};</v>
          </cell>
          <cell r="G2116" t="str">
            <v>Eukaryota</v>
          </cell>
          <cell r="H2116" t="str">
            <v xml:space="preserve"> Fungi</v>
          </cell>
        </row>
        <row r="2117">
          <cell r="B2117" t="str">
            <v>M9PD75</v>
          </cell>
          <cell r="C2117" t="str">
            <v xml:space="preserve"> Drosophila melanogaster (Fruit fly).</v>
          </cell>
          <cell r="E2117" t="str">
            <v xml:space="preserve"> NCBI_TaxID=7227 {ECO:0000313|EMBL:AGB92900.1, ECO:0000313|Proteomes:UP000000803};</v>
          </cell>
          <cell r="G2117" t="str">
            <v>Eukaryota</v>
          </cell>
          <cell r="H2117" t="str">
            <v xml:space="preserve"> Metazoa</v>
          </cell>
        </row>
        <row r="2118">
          <cell r="B2118" t="str">
            <v>M9PGL7</v>
          </cell>
          <cell r="C2118" t="str">
            <v xml:space="preserve"> Drosophila melanogaster (Fruit fly).</v>
          </cell>
          <cell r="E2118" t="str">
            <v xml:space="preserve"> NCBI_TaxID=7227 {ECO:0000313|EMBL:AGB95158.1, ECO:0000313|Proteomes:UP000000803};</v>
          </cell>
          <cell r="G2118" t="str">
            <v>Eukaryota</v>
          </cell>
          <cell r="H2118" t="str">
            <v xml:space="preserve"> Metazoa</v>
          </cell>
        </row>
        <row r="2119">
          <cell r="B2119" t="str">
            <v>N1J9C8</v>
          </cell>
          <cell r="C2119" t="str">
            <v xml:space="preserve"> Blumeria graminis f. sp. hordei (strain DH14) (Barley powdery mildew) (Oidium monilioides f. sp. hordei).</v>
          </cell>
          <cell r="E2119" t="str">
            <v xml:space="preserve"> NCBI_TaxID=546991 {ECO:0000313|EMBL:CCU74423.1, ECO:0000313|Proteomes:UP000015441};</v>
          </cell>
          <cell r="G2119" t="str">
            <v>Eukaryota</v>
          </cell>
          <cell r="H2119" t="str">
            <v xml:space="preserve"> Fungi</v>
          </cell>
        </row>
        <row r="2120">
          <cell r="B2120" t="str">
            <v>N1JFY4</v>
          </cell>
          <cell r="C2120" t="str">
            <v xml:space="preserve"> Blumeria graminis f. sp. hordei (strain DH14) (Barley powdery mildew) (Oidium monilioides f. sp. hordei).</v>
          </cell>
          <cell r="E2120" t="str">
            <v xml:space="preserve"> NCBI_TaxID=546991 {ECO:0000313|EMBL:CCU76658.1, ECO:0000313|Proteomes:UP000015441};</v>
          </cell>
          <cell r="G2120" t="str">
            <v>Eukaryota</v>
          </cell>
          <cell r="H2120" t="str">
            <v xml:space="preserve"> Fungi</v>
          </cell>
        </row>
        <row r="2121">
          <cell r="B2121" t="str">
            <v>N1PPT1</v>
          </cell>
          <cell r="C2121" t="str">
            <v xml:space="preserve"> Dothistroma septosporum (strain NZE10 / CBS 128990) (Red band needle blight fungus) (Mycosphaerella pini).</v>
          </cell>
          <cell r="E2121" t="str">
            <v xml:space="preserve"> NCBI_TaxID=675120 {ECO:0000313|EMBL:EME44434.1, ECO:0000313|Proteomes:UP000016933};</v>
          </cell>
          <cell r="G2121" t="str">
            <v>Eukaryota</v>
          </cell>
          <cell r="H2121" t="str">
            <v xml:space="preserve"> Fungi</v>
          </cell>
        </row>
        <row r="2122">
          <cell r="B2122" t="str">
            <v>N1PYJ0</v>
          </cell>
          <cell r="C2122" t="str">
            <v xml:space="preserve"> Dothistroma septosporum (strain NZE10 / CBS 128990) (Red band needle blight fungus) (Mycosphaerella pini).</v>
          </cell>
          <cell r="E2122" t="str">
            <v xml:space="preserve"> NCBI_TaxID=675120 {ECO:0000313|EMBL:EME47304.1, ECO:0000313|Proteomes:UP000016933};</v>
          </cell>
          <cell r="G2122" t="str">
            <v>Eukaryota</v>
          </cell>
          <cell r="H2122" t="str">
            <v xml:space="preserve"> Fungi</v>
          </cell>
        </row>
        <row r="2123">
          <cell r="B2123" t="str">
            <v>N1RDI1</v>
          </cell>
          <cell r="C2123" t="str">
            <v xml:space="preserve"> Fusarium oxysporum f. sp. cubense (strain race 4) (Panama disease fungus).</v>
          </cell>
          <cell r="E2123" t="str">
            <v xml:space="preserve"> NCBI_TaxID=1229665 {ECO:0000313|EMBL:EMT63714.1, ECO:0000313|Proteomes:UP000016929};</v>
          </cell>
          <cell r="G2123" t="str">
            <v>Eukaryota</v>
          </cell>
          <cell r="H2123" t="str">
            <v xml:space="preserve"> Fungi</v>
          </cell>
        </row>
        <row r="2124">
          <cell r="B2124" t="str">
            <v>N1RHV1</v>
          </cell>
          <cell r="C2124" t="str">
            <v xml:space="preserve"> Fusarium oxysporum f. sp. cubense (strain race 4) (Panama disease fungus).</v>
          </cell>
          <cell r="E2124" t="str">
            <v xml:space="preserve"> NCBI_TaxID=1229665 {ECO:0000313|EMBL:EMT65111.1, ECO:0000313|Proteomes:UP000016929};</v>
          </cell>
          <cell r="G2124" t="str">
            <v>Eukaryota</v>
          </cell>
          <cell r="H2124" t="str">
            <v xml:space="preserve"> Fungi</v>
          </cell>
        </row>
        <row r="2125">
          <cell r="B2125" t="str">
            <v>N4TJB1</v>
          </cell>
          <cell r="C2125" t="str">
            <v xml:space="preserve"> Fusarium oxysporum f. sp. cubense (strain race 1) (Panama disease fungus).</v>
          </cell>
          <cell r="E2125" t="str">
            <v xml:space="preserve"> NCBI_TaxID=1229664 {ECO:0000313|EMBL:ENH62699.1, ECO:0000313|Proteomes:UP000016928};</v>
          </cell>
          <cell r="G2125" t="str">
            <v>Eukaryota</v>
          </cell>
          <cell r="H2125" t="str">
            <v xml:space="preserve"> Fungi</v>
          </cell>
        </row>
        <row r="2126">
          <cell r="B2126" t="str">
            <v>N4VCK6</v>
          </cell>
          <cell r="C2126" t="str">
            <v xml:space="preserve"> Colletotrichum orbiculare (strain 104-T / ATCC 96160 / CBS 514.97 / LARS 414 / MAFF 240422) (Cucumber anthracnose fungus) (Colletotrichum lagenarium).</v>
          </cell>
          <cell r="E2126" t="str">
            <v xml:space="preserve"> NCBI_TaxID=1213857 {ECO:0000313|EMBL:ENH78741.1, ECO:0000313|Proteomes:UP000014480};</v>
          </cell>
          <cell r="G2126" t="str">
            <v>Eukaryota</v>
          </cell>
          <cell r="H2126" t="str">
            <v xml:space="preserve"> Fungi</v>
          </cell>
        </row>
        <row r="2127">
          <cell r="B2127" t="str">
            <v>N4VHD3</v>
          </cell>
          <cell r="C2127" t="str">
            <v xml:space="preserve"> Colletotrichum orbiculare (strain 104-T / ATCC 96160 / CBS 514.97 / LARS 414 / MAFF 240422) (Cucumber anthracnose fungus) (Colletotrichum lagenarium).</v>
          </cell>
          <cell r="E2127" t="str">
            <v xml:space="preserve"> NCBI_TaxID=1213857 {ECO:0000313|EMBL:ENH81710.1, ECO:0000313|Proteomes:UP000014480};</v>
          </cell>
          <cell r="G2127" t="str">
            <v>Eukaryota</v>
          </cell>
          <cell r="H2127" t="str">
            <v xml:space="preserve"> Fungi</v>
          </cell>
        </row>
        <row r="2128">
          <cell r="B2128" t="str">
            <v>Q011H0</v>
          </cell>
          <cell r="C2128" t="str">
            <v xml:space="preserve"> Ostreococcus tauri.</v>
          </cell>
          <cell r="E2128" t="str">
            <v xml:space="preserve"> NCBI_TaxID=70448 {ECO:0000313|EMBL:CAL55460.1, ECO:0000313|Proteomes:UP000009170};</v>
          </cell>
          <cell r="G2128" t="str">
            <v>Eukaryota</v>
          </cell>
          <cell r="H2128" t="str">
            <v xml:space="preserve"> Viridiplantae</v>
          </cell>
        </row>
        <row r="2129">
          <cell r="B2129" t="str">
            <v>Q0CKX0</v>
          </cell>
          <cell r="C2129" t="str">
            <v xml:space="preserve"> Aspergillus terreus (strain NIH 2624 / FGSC A1156).</v>
          </cell>
          <cell r="E2129" t="str">
            <v xml:space="preserve"> NCBI_TaxID=341663 {ECO:0000313|EMBL:EAU33425.1, ECO:0000313|Proteomes:UP000007963};</v>
          </cell>
          <cell r="G2129" t="str">
            <v>Eukaryota</v>
          </cell>
          <cell r="H2129" t="str">
            <v xml:space="preserve"> Fungi</v>
          </cell>
        </row>
        <row r="2130">
          <cell r="B2130" t="str">
            <v>Q0CL92</v>
          </cell>
          <cell r="C2130" t="str">
            <v xml:space="preserve"> Aspergillus terreus (strain NIH 2624 / FGSC A1156).</v>
          </cell>
          <cell r="E2130" t="str">
            <v xml:space="preserve"> NCBI_TaxID=341663 {ECO:0000313|EMBL:EAU34611.1, ECO:0000313|Proteomes:UP000007963};</v>
          </cell>
          <cell r="G2130" t="str">
            <v>Eukaryota</v>
          </cell>
          <cell r="H2130" t="str">
            <v xml:space="preserve"> Fungi</v>
          </cell>
        </row>
        <row r="2131">
          <cell r="B2131" t="str">
            <v>Q0UCB3</v>
          </cell>
          <cell r="C2131" t="str">
            <v xml:space="preserve"> Phaeosphaeria nodorum (strain SN15 / ATCC MYA-4574 / FGSC 10173) (Glume blotch fungus) (Parastagonospora nodorum).</v>
          </cell>
          <cell r="E2131" t="str">
            <v xml:space="preserve"> NCBI_TaxID=321614 {ECO:0000313|EMBL:EAT81995.1, ECO:0000313|Proteomes:UP000001055};</v>
          </cell>
          <cell r="G2131" t="str">
            <v>Eukaryota</v>
          </cell>
          <cell r="H2131" t="str">
            <v xml:space="preserve"> Fungi</v>
          </cell>
        </row>
        <row r="2132">
          <cell r="B2132" t="str">
            <v>Q0UTJ1</v>
          </cell>
          <cell r="C2132" t="str">
            <v xml:space="preserve"> Phaeosphaeria nodorum (strain SN15 / ATCC MYA-4574 / FGSC 10173) (Glume blotch fungus) (Parastagonospora nodorum).</v>
          </cell>
          <cell r="E2132" t="str">
            <v xml:space="preserve"> NCBI_TaxID=321614 {ECO:0000313|EMBL:EAT87314.2, ECO:0000313|Proteomes:UP000001055};</v>
          </cell>
          <cell r="G2132" t="str">
            <v>Eukaryota</v>
          </cell>
          <cell r="H2132" t="str">
            <v xml:space="preserve"> Fungi</v>
          </cell>
        </row>
        <row r="2133">
          <cell r="B2133" t="str">
            <v>Q10M45</v>
          </cell>
          <cell r="C2133" t="str">
            <v xml:space="preserve"> Oryza sativa subsp. japonica (Rice).</v>
          </cell>
          <cell r="E2133" t="str">
            <v xml:space="preserve"> NCBI_TaxID=39947 {ECO:0000313|EMBL:ABF95692.1};</v>
          </cell>
          <cell r="G2133" t="str">
            <v>Eukaryota</v>
          </cell>
          <cell r="H2133" t="str">
            <v xml:space="preserve"> Viridiplantae</v>
          </cell>
        </row>
        <row r="2134">
          <cell r="B2134" t="str">
            <v>Q16VI0</v>
          </cell>
          <cell r="C2134" t="str">
            <v xml:space="preserve"> Aedes aegypti (Yellowfever mosquito) (Culex aegypti).</v>
          </cell>
          <cell r="E2134" t="str">
            <v xml:space="preserve"> NCBI_TaxID=7159 {ECO:0000313|EMBL:EAT38556.1, ECO:0000313|Proteomes:UP000008820};</v>
          </cell>
          <cell r="G2134" t="str">
            <v>Eukaryota</v>
          </cell>
          <cell r="H2134" t="str">
            <v xml:space="preserve"> Metazoa</v>
          </cell>
        </row>
        <row r="2135">
          <cell r="B2135" t="str">
            <v>Q173U9</v>
          </cell>
          <cell r="C2135" t="str">
            <v xml:space="preserve"> Aedes aegypti (Yellowfever mosquito) (Culex aegypti).</v>
          </cell>
          <cell r="E2135" t="str">
            <v xml:space="preserve"> NCBI_TaxID=7159 {ECO:0000313|EMBL:EAT41347.1, ECO:0000313|Proteomes:UP000008820};</v>
          </cell>
          <cell r="G2135" t="str">
            <v>Eukaryota</v>
          </cell>
          <cell r="H2135" t="str">
            <v xml:space="preserve"> Metazoa</v>
          </cell>
        </row>
        <row r="2136">
          <cell r="B2136" t="str">
            <v>Q1HR57</v>
          </cell>
          <cell r="C2136" t="str">
            <v xml:space="preserve"> Aedes aegypti (Yellowfever mosquito) (Culex aegypti).</v>
          </cell>
          <cell r="E2136" t="str">
            <v xml:space="preserve"> NCBI_TaxID=7159 {ECO:0000313|EMBL:ABF18270.1};</v>
          </cell>
          <cell r="G2136" t="str">
            <v>Eukaryota</v>
          </cell>
          <cell r="H2136" t="str">
            <v xml:space="preserve"> Metazoa</v>
          </cell>
        </row>
        <row r="2137">
          <cell r="B2137" t="str">
            <v>Q22KK9</v>
          </cell>
          <cell r="C2137" t="str">
            <v xml:space="preserve"> Tetrahymena thermophila (strain SB210).</v>
          </cell>
          <cell r="E2137" t="str">
            <v xml:space="preserve"> NCBI_TaxID=312017 {ECO:0000313|EMBL:EAR85790.2, ECO:0000313|Proteomes:UP000009168};</v>
          </cell>
          <cell r="G2137" t="str">
            <v>Eukaryota</v>
          </cell>
          <cell r="H2137" t="str">
            <v xml:space="preserve"> Alveolata</v>
          </cell>
        </row>
        <row r="2138">
          <cell r="B2138" t="str">
            <v>Q22Z08</v>
          </cell>
          <cell r="C2138" t="str">
            <v xml:space="preserve"> Tetrahymena thermophila (strain SB210).</v>
          </cell>
          <cell r="E2138" t="str">
            <v xml:space="preserve"> NCBI_TaxID=312017 {ECO:0000313|EMBL:EAR90513.2, ECO:0000313|Proteomes:UP000009168};</v>
          </cell>
          <cell r="G2138" t="str">
            <v>Eukaryota</v>
          </cell>
          <cell r="H2138" t="str">
            <v xml:space="preserve"> Alveolata</v>
          </cell>
        </row>
        <row r="2139">
          <cell r="B2139" t="str">
            <v>Q28HL9</v>
          </cell>
          <cell r="C2139" t="str">
            <v xml:space="preserve"> Xenopus tropicalis (Western clawed frog) (Silurana tropicalis).</v>
          </cell>
          <cell r="E2139" t="str">
            <v xml:space="preserve"> NCBI_TaxID=8364 {ECO:0000313|EMBL:CAJ83146.1};</v>
          </cell>
          <cell r="G2139" t="str">
            <v>Eukaryota</v>
          </cell>
          <cell r="H2139" t="str">
            <v xml:space="preserve"> Metazoa</v>
          </cell>
        </row>
        <row r="2140">
          <cell r="B2140" t="str">
            <v>Q293I2</v>
          </cell>
          <cell r="C2140" t="str">
            <v xml:space="preserve"> Drosophila pseudoobscura pseudoobscura (Fruit fly).</v>
          </cell>
          <cell r="E2140" t="str">
            <v xml:space="preserve"> NCBI_TaxID=46245 {ECO:0000313|EMBL:EAL29233.2, ECO:0000313|Proteomes:UP000001819};</v>
          </cell>
          <cell r="G2140" t="str">
            <v>Eukaryota</v>
          </cell>
          <cell r="H2140" t="str">
            <v xml:space="preserve"> Metazoa</v>
          </cell>
        </row>
        <row r="2141">
          <cell r="B2141" t="str">
            <v>Q29G95</v>
          </cell>
          <cell r="C2141" t="str">
            <v xml:space="preserve"> Drosophila pseudoobscura pseudoobscura (Fruit fly).</v>
          </cell>
          <cell r="E2141" t="str">
            <v xml:space="preserve"> NCBI_TaxID=46245 {ECO:0000313|EMBL:EAL32215.1, ECO:0000313|Proteomes:UP000001819};</v>
          </cell>
          <cell r="G2141" t="str">
            <v>Eukaryota</v>
          </cell>
          <cell r="H2141" t="str">
            <v xml:space="preserve"> Metazoa</v>
          </cell>
        </row>
        <row r="2142">
          <cell r="B2142" t="str">
            <v>Q29KP2</v>
          </cell>
          <cell r="C2142" t="str">
            <v xml:space="preserve"> Drosophila pseudoobscura pseudoobscura (Fruit fly).</v>
          </cell>
          <cell r="E2142" t="str">
            <v xml:space="preserve"> NCBI_TaxID=46245 {ECO:0000313|EMBL:EAL33131.1, ECO:0000313|Proteomes:UP000001819};</v>
          </cell>
          <cell r="G2142" t="str">
            <v>Eukaryota</v>
          </cell>
          <cell r="H2142" t="str">
            <v xml:space="preserve"> Metazoa</v>
          </cell>
        </row>
        <row r="2143">
          <cell r="B2143" t="str">
            <v>Q29KP3</v>
          </cell>
          <cell r="C2143" t="str">
            <v xml:space="preserve"> Drosophila pseudoobscura pseudoobscura (Fruit fly).</v>
          </cell>
          <cell r="E2143" t="str">
            <v xml:space="preserve"> NCBI_TaxID=46245 {ECO:0000313|EMBL:EAL33132.2, ECO:0000313|Proteomes:UP000001819};</v>
          </cell>
          <cell r="G2143" t="str">
            <v>Eukaryota</v>
          </cell>
          <cell r="H2143" t="str">
            <v xml:space="preserve"> Metazoa</v>
          </cell>
        </row>
        <row r="2144">
          <cell r="B2144" t="str">
            <v>Q29KP4</v>
          </cell>
          <cell r="C2144" t="str">
            <v xml:space="preserve"> Drosophila pseudoobscura pseudoobscura (Fruit fly).</v>
          </cell>
          <cell r="E2144" t="str">
            <v xml:space="preserve"> NCBI_TaxID=46245 {ECO:0000313|EMBL:EAL33130.2, ECO:0000313|Proteomes:UP000001819};</v>
          </cell>
          <cell r="G2144" t="str">
            <v>Eukaryota</v>
          </cell>
          <cell r="H2144" t="str">
            <v xml:space="preserve"> Metazoa</v>
          </cell>
        </row>
        <row r="2145">
          <cell r="B2145" t="str">
            <v>Q2GWC4</v>
          </cell>
          <cell r="C2145" t="str">
            <v xml:space="preserve"> Chaetomium globosum (strain ATCC 6205 / CBS 148.51 / DSM 1962 / NBRC 6347 / NRRL 1970) (Soil fungus).</v>
          </cell>
          <cell r="E2145" t="str">
            <v xml:space="preserve"> NCBI_TaxID=306901 {ECO:0000313|EMBL:EAQ86477.1, ECO:0000313|Proteomes:UP000001056};</v>
          </cell>
          <cell r="G2145" t="str">
            <v>Eukaryota</v>
          </cell>
          <cell r="H2145" t="str">
            <v xml:space="preserve"> Fungi</v>
          </cell>
        </row>
        <row r="2146">
          <cell r="B2146" t="str">
            <v>Q2GYA9</v>
          </cell>
          <cell r="C2146" t="str">
            <v xml:space="preserve"> Chaetomium globosum (strain ATCC 6205 / CBS 148.51 / DSM 1962 / NBRC 6347 / NRRL 1970) (Soil fungus).</v>
          </cell>
          <cell r="E2146" t="str">
            <v xml:space="preserve"> NCBI_TaxID=306901 {ECO:0000313|EMBL:EAQ85792.1, ECO:0000313|Proteomes:UP000001056};</v>
          </cell>
          <cell r="G2146" t="str">
            <v>Eukaryota</v>
          </cell>
          <cell r="H2146" t="str">
            <v xml:space="preserve"> Fungi</v>
          </cell>
        </row>
        <row r="2147">
          <cell r="B2147" t="str">
            <v>Q2U9H8</v>
          </cell>
          <cell r="C2147" t="str">
            <v xml:space="preserve"> Aspergillus oryzae (strain ATCC 42149 / RIB 40) (Yellow koji mold).</v>
          </cell>
          <cell r="E2147" t="str">
            <v xml:space="preserve"> NCBI_TaxID=510516 {ECO:0000313|EMBL:BAE61787.1, ECO:0000313|Proteomes:UP000006564};</v>
          </cell>
          <cell r="G2147" t="str">
            <v>Eukaryota</v>
          </cell>
          <cell r="H2147" t="str">
            <v xml:space="preserve"> Fungi</v>
          </cell>
        </row>
        <row r="2148">
          <cell r="B2148" t="str">
            <v>Q2UGC3</v>
          </cell>
          <cell r="C2148" t="str">
            <v xml:space="preserve"> Aspergillus oryzae (strain ATCC 42149 / RIB 40) (Yellow koji mold).</v>
          </cell>
          <cell r="E2148" t="str">
            <v xml:space="preserve"> NCBI_TaxID=510516 {ECO:0000313|EMBL:BAE59392.1, ECO:0000313|Proteomes:UP000006564};</v>
          </cell>
          <cell r="G2148" t="str">
            <v>Eukaryota</v>
          </cell>
          <cell r="H2148" t="str">
            <v xml:space="preserve"> Fungi</v>
          </cell>
        </row>
        <row r="2149">
          <cell r="B2149" t="str">
            <v>Q41368</v>
          </cell>
          <cell r="C2149" t="str">
            <v xml:space="preserve"> Spinacia oleracea (Spinach).</v>
          </cell>
          <cell r="E2149" t="str">
            <v xml:space="preserve"> NCBI_TaxID=3562 {ECO:0000313|EMBL:AAA96275.1};</v>
          </cell>
          <cell r="G2149" t="str">
            <v>Eukaryota</v>
          </cell>
          <cell r="H2149" t="str">
            <v xml:space="preserve"> Viridiplantae</v>
          </cell>
        </row>
        <row r="2150">
          <cell r="B2150" t="str">
            <v>Q4N6X4</v>
          </cell>
          <cell r="C2150" t="str">
            <v xml:space="preserve"> Theileria parva (East coast fever infection agent).</v>
          </cell>
          <cell r="E2150" t="str">
            <v xml:space="preserve"> NCBI_TaxID=5875 {ECO:0000313|EMBL:EAN34284.1, ECO:0000313|Proteomes:UP000001949};</v>
          </cell>
          <cell r="G2150" t="str">
            <v>Eukaryota</v>
          </cell>
          <cell r="H2150" t="str">
            <v xml:space="preserve"> Alveolata</v>
          </cell>
        </row>
        <row r="2151">
          <cell r="B2151" t="str">
            <v>Q4RSR7</v>
          </cell>
          <cell r="C2151" t="str">
            <v xml:space="preserve"> Tetraodon nigroviridis (Spotted green pufferfish) (Chelonodon nigroviridis).</v>
          </cell>
          <cell r="E2151" t="str">
            <v xml:space="preserve"> NCBI_TaxID=99883 {ECO:0000313|EMBL:CAG08565.1};</v>
          </cell>
          <cell r="G2151" t="str">
            <v>Eukaryota</v>
          </cell>
          <cell r="H2151" t="str">
            <v xml:space="preserve"> Metazoa</v>
          </cell>
        </row>
        <row r="2152">
          <cell r="B2152" t="str">
            <v>Q4SV25</v>
          </cell>
          <cell r="C2152" t="str">
            <v xml:space="preserve"> Tetraodon nigroviridis (Spotted green pufferfish) (Chelonodon nigroviridis).</v>
          </cell>
          <cell r="E2152" t="str">
            <v xml:space="preserve"> NCBI_TaxID=99883 {ECO:0000313|EMBL:CAF95507.1};</v>
          </cell>
          <cell r="G2152" t="str">
            <v>Eukaryota</v>
          </cell>
          <cell r="H2152" t="str">
            <v xml:space="preserve"> Metazoa</v>
          </cell>
        </row>
        <row r="2153">
          <cell r="B2153" t="str">
            <v>Q4UIN7</v>
          </cell>
          <cell r="C2153" t="str">
            <v xml:space="preserve"> Theileria annulata.</v>
          </cell>
          <cell r="E2153" t="str">
            <v xml:space="preserve"> NCBI_TaxID=5874 {ECO:0000313|EMBL:CAI73052.1, ECO:0000313|Proteomes:UP000001950};</v>
          </cell>
          <cell r="G2153" t="str">
            <v>Eukaryota</v>
          </cell>
          <cell r="H2153" t="str">
            <v xml:space="preserve"> Alveolata</v>
          </cell>
        </row>
        <row r="2154">
          <cell r="B2154" t="str">
            <v>Q4WDL0</v>
          </cell>
          <cell r="C2154" t="str">
            <v xml:space="preserve"> Neosartorya fumigata (strain ATCC MYA-4609 / Af293 / CBS 101355 / FGSC A1100) (Aspergillus fumigatus).</v>
          </cell>
          <cell r="E2154" t="str">
            <v xml:space="preserve"> NCBI_TaxID=330879 {ECO:0000313|EMBL:EAL85528.1, ECO:0000313|Proteomes:UP000002530};</v>
          </cell>
          <cell r="G2154" t="str">
            <v>Eukaryota</v>
          </cell>
          <cell r="H2154" t="str">
            <v xml:space="preserve"> Fungi</v>
          </cell>
        </row>
        <row r="2155">
          <cell r="B2155" t="str">
            <v>Q4WNT7</v>
          </cell>
          <cell r="C2155" t="str">
            <v xml:space="preserve"> Neosartorya fumigata (strain ATCC MYA-4609 / Af293 / CBS 101355 / FGSC A1100) (Aspergillus fumigatus).</v>
          </cell>
          <cell r="E2155" t="str">
            <v xml:space="preserve"> NCBI_TaxID=330879 {ECO:0000313|EMBL:EAL90097.1, ECO:0000313|Proteomes:UP000002530};</v>
          </cell>
          <cell r="G2155" t="str">
            <v>Eukaryota</v>
          </cell>
          <cell r="H2155" t="str">
            <v xml:space="preserve"> Fungi</v>
          </cell>
        </row>
        <row r="2156">
          <cell r="B2156" t="str">
            <v>Q5AH14</v>
          </cell>
          <cell r="C2156" t="str">
            <v xml:space="preserve"> Candida albicans (strain SC5314 / ATCC MYA-2876) (Yeast).</v>
          </cell>
          <cell r="E2156" t="str">
            <v xml:space="preserve"> NCBI_TaxID=237561 {ECO:0000313|EMBL:AOW30561.1, ECO:0000313|Proteomes:UP000000559};</v>
          </cell>
          <cell r="G2156" t="str">
            <v>Eukaryota</v>
          </cell>
          <cell r="H2156" t="str">
            <v xml:space="preserve"> Fungi</v>
          </cell>
        </row>
        <row r="2157">
          <cell r="B2157" t="str">
            <v>Q5AYX0</v>
          </cell>
          <cell r="C2157" t="str">
            <v xml:space="preserve"> Emericella nidulans (strain FGSC A4 / ATCC 38163 / CBS 112.46 / NRRL 194 / M139) (Aspergillus nidulans).</v>
          </cell>
          <cell r="E2157" t="str">
            <v xml:space="preserve"> NCBI_TaxID=227321 {ECO:0000313|EMBL:CBF70884.1, ECO:0000313|Proteomes:UP000000560};</v>
          </cell>
          <cell r="G2157" t="str">
            <v>Eukaryota</v>
          </cell>
          <cell r="H2157" t="str">
            <v xml:space="preserve"> Fungi</v>
          </cell>
        </row>
        <row r="2158">
          <cell r="B2158" t="str">
            <v>Q5B4X8</v>
          </cell>
          <cell r="C2158" t="str">
            <v xml:space="preserve"> Emericella nidulans (strain FGSC A4 / ATCC 38163 / CBS 112.46 / NRRL 194 / M139) (Aspergillus nidulans).</v>
          </cell>
          <cell r="E2158" t="str">
            <v xml:space="preserve"> NCBI_TaxID=227321 {ECO:0000313|EMBL:CBF77600.1, ECO:0000313|Proteomes:UP000000560};</v>
          </cell>
          <cell r="G2158" t="str">
            <v>Eukaryota</v>
          </cell>
          <cell r="H2158" t="str">
            <v xml:space="preserve"> Fungi</v>
          </cell>
        </row>
        <row r="2159">
          <cell r="B2159" t="str">
            <v>Q5CSI5</v>
          </cell>
          <cell r="C2159" t="str">
            <v xml:space="preserve"> Cryptosporidium parvum (strain Iowa II).</v>
          </cell>
          <cell r="E2159" t="str">
            <v xml:space="preserve"> NCBI_TaxID=353152 {ECO:0000313|EMBL:EAK88365.1, ECO:0000313|Proteomes:UP000006726};</v>
          </cell>
          <cell r="G2159" t="str">
            <v>Eukaryota</v>
          </cell>
          <cell r="H2159" t="str">
            <v xml:space="preserve"> Alveolata</v>
          </cell>
        </row>
        <row r="2160">
          <cell r="B2160" t="str">
            <v>Q5CZ53</v>
          </cell>
          <cell r="C2160" t="str">
            <v xml:space="preserve"> Solanum tuberosum (Potato).</v>
          </cell>
          <cell r="E2160" t="str">
            <v xml:space="preserve"> NCBI_TaxID=4113;</v>
          </cell>
          <cell r="G2160" t="str">
            <v>Eukaryota</v>
          </cell>
          <cell r="H2160" t="str">
            <v xml:space="preserve"> Viridiplantae</v>
          </cell>
        </row>
        <row r="2161">
          <cell r="B2161" t="str">
            <v>Q5JSD1</v>
          </cell>
          <cell r="C2161" t="str">
            <v xml:space="preserve"> Homo sapiens (Human).</v>
          </cell>
          <cell r="E2161" t="str">
            <v xml:space="preserve"> NCBI_TaxID=9606 {ECO:0000313|Ensembl:ENSP00000401492, ECO:0000313|Proteomes:UP000005640};</v>
          </cell>
          <cell r="G2161" t="str">
            <v>Eukaryota</v>
          </cell>
          <cell r="H2161" t="str">
            <v xml:space="preserve"> Metazoa</v>
          </cell>
        </row>
        <row r="2162">
          <cell r="B2162" t="str">
            <v>Q5JSD2</v>
          </cell>
          <cell r="C2162" t="str">
            <v xml:space="preserve"> Homo sapiens (Human).</v>
          </cell>
          <cell r="E2162" t="str">
            <v xml:space="preserve"> NCBI_TaxID=9606 {ECO:0000313|Ensembl:ENSP00000344876, ECO:0000313|Proteomes:UP000005640};</v>
          </cell>
          <cell r="G2162" t="str">
            <v>Eukaryota</v>
          </cell>
          <cell r="H2162" t="str">
            <v xml:space="preserve"> Metazoa</v>
          </cell>
        </row>
        <row r="2163">
          <cell r="B2163" t="str">
            <v>Q5KJP2</v>
          </cell>
          <cell r="C2163" t="str">
            <v xml:space="preserve"> Cryptococcus neoformans var. neoformans serotype D (strain JEC21 / ATCC MYA-565) (Filobasidiella neoformans).</v>
          </cell>
          <cell r="E2163" t="str">
            <v xml:space="preserve"> NCBI_TaxID=214684 {ECO:0000313|EMBL:AAW42497.1, ECO:0000313|Proteomes:UP000002149};</v>
          </cell>
          <cell r="G2163" t="str">
            <v>Eukaryota</v>
          </cell>
          <cell r="H2163" t="str">
            <v xml:space="preserve"> Fungi</v>
          </cell>
        </row>
        <row r="2164">
          <cell r="B2164" t="str">
            <v>Q5KLS9</v>
          </cell>
          <cell r="C2164" t="str">
            <v xml:space="preserve"> Cryptococcus neoformans var. neoformans serotype D (strain JEC21 / ATCC MYA-565) (Filobasidiella neoformans).</v>
          </cell>
          <cell r="E2164" t="str">
            <v xml:space="preserve"> NCBI_TaxID=214684 {ECO:0000313|EMBL:AAW41936.1, ECO:0000313|Proteomes:UP000002149};</v>
          </cell>
          <cell r="G2164" t="str">
            <v>Eukaryota</v>
          </cell>
          <cell r="H2164" t="str">
            <v xml:space="preserve"> Fungi</v>
          </cell>
        </row>
        <row r="2165">
          <cell r="B2165" t="str">
            <v>Q6BRG9</v>
          </cell>
          <cell r="C2165" t="str">
            <v xml:space="preserve"> Debaryomyces hansenii (strain ATCC 36239 / CBS 767 / JCM 1990 / NBRC 0083 / IGC 2968) (Yeast) (Torulaspora hansenii).</v>
          </cell>
          <cell r="E2165" t="str">
            <v xml:space="preserve"> NCBI_TaxID=284592 {ECO:0000313|EMBL:CAG87372.1, ECO:0000313|Proteomes:UP000000599};</v>
          </cell>
          <cell r="G2165" t="str">
            <v>Eukaryota</v>
          </cell>
          <cell r="H2165" t="str">
            <v xml:space="preserve"> Fungi</v>
          </cell>
        </row>
        <row r="2166">
          <cell r="B2166" t="str">
            <v>Q6BSB1</v>
          </cell>
          <cell r="C2166" t="str">
            <v xml:space="preserve"> Debaryomyces hansenii (strain ATCC 36239 / CBS 767 / JCM 1990 / NBRC 0083 / IGC 2968) (Yeast) (Torulaspora hansenii).</v>
          </cell>
          <cell r="E2166" t="str">
            <v xml:space="preserve"> NCBI_TaxID=284592 {ECO:0000313|EMBL:CAG87063.1, ECO:0000313|Proteomes:UP000000599};</v>
          </cell>
          <cell r="G2166" t="str">
            <v>Eukaryota</v>
          </cell>
          <cell r="H2166" t="str">
            <v xml:space="preserve"> Fungi</v>
          </cell>
        </row>
        <row r="2167">
          <cell r="B2167" t="str">
            <v>Q6BZS7</v>
          </cell>
          <cell r="C2167" t="str">
            <v xml:space="preserve"> Yarrowia lipolytica (strain CLIB 122 / E 150) (Yeast) (Candida lipolytica).</v>
          </cell>
          <cell r="E2167" t="str">
            <v xml:space="preserve"> NCBI_TaxID=284591 {ECO:0000313|EMBL:CAG78898.1, ECO:0000313|Proteomes:UP000001300};</v>
          </cell>
          <cell r="G2167" t="str">
            <v>Eukaryota</v>
          </cell>
          <cell r="H2167" t="str">
            <v xml:space="preserve"> Fungi</v>
          </cell>
        </row>
        <row r="2168">
          <cell r="B2168" t="str">
            <v>Q6C1D2</v>
          </cell>
          <cell r="C2168" t="str">
            <v xml:space="preserve"> Yarrowia lipolytica (strain CLIB 122 / E 150) (Yeast) (Candida lipolytica).</v>
          </cell>
          <cell r="E2168" t="str">
            <v xml:space="preserve"> NCBI_TaxID=284591 {ECO:0000313|EMBL:CAG78339.1, ECO:0000313|Proteomes:UP000001300};</v>
          </cell>
          <cell r="G2168" t="str">
            <v>Eukaryota</v>
          </cell>
          <cell r="H2168" t="str">
            <v xml:space="preserve"> Fungi</v>
          </cell>
        </row>
        <row r="2169">
          <cell r="B2169" t="str">
            <v>Q6CL24</v>
          </cell>
          <cell r="C2169" t="str">
            <v xml:space="preserve"> Kluyveromyces lactis (strain ATCC 8585 / CBS 2359 / DSM 70799 / NBRC 1267 / NRRL Y-1140 / WM37) (Yeast) (Candida sphaerica).</v>
          </cell>
          <cell r="E2169" t="str">
            <v xml:space="preserve"> NCBI_TaxID=284590 {ECO:0000313|Proteomes:UP000000598};</v>
          </cell>
          <cell r="G2169" t="str">
            <v>Eukaryota</v>
          </cell>
          <cell r="H2169" t="str">
            <v xml:space="preserve"> Fungi</v>
          </cell>
        </row>
        <row r="2170">
          <cell r="B2170" t="str">
            <v>Q6CLE8</v>
          </cell>
          <cell r="C2170" t="str">
            <v xml:space="preserve"> Kluyveromyces lactis (strain ATCC 8585 / CBS 2359 / DSM 70799 / NBRC 1267 / NRRL Y-1140 / WM37) (Yeast) (Candida sphaerica).</v>
          </cell>
          <cell r="E2170" t="str">
            <v xml:space="preserve"> NCBI_TaxID=284590 {ECO:0000313|Proteomes:UP000000598};</v>
          </cell>
          <cell r="G2170" t="str">
            <v>Eukaryota</v>
          </cell>
          <cell r="H2170" t="str">
            <v xml:space="preserve"> Fungi</v>
          </cell>
        </row>
        <row r="2171">
          <cell r="B2171" t="str">
            <v>Q6FNQ4</v>
          </cell>
          <cell r="C2171" t="str">
            <v xml:space="preserve"> Candida glabrata (strain ATCC 2001 / CBS 138 / JCM 3761 / NBRC 0622 / NRRL Y-65) (Yeast) (Torulopsis glabrata).</v>
          </cell>
          <cell r="E2171" t="str">
            <v xml:space="preserve"> NCBI_TaxID=284593 {ECO:0000313|Proteomes:UP000002428};</v>
          </cell>
          <cell r="G2171" t="str">
            <v>Eukaryota</v>
          </cell>
          <cell r="H2171" t="str">
            <v xml:space="preserve"> Fungi</v>
          </cell>
        </row>
        <row r="2172">
          <cell r="B2172" t="str">
            <v>Q6FQJ6</v>
          </cell>
          <cell r="C2172" t="str">
            <v xml:space="preserve"> Candida glabrata (strain ATCC 2001 / CBS 138 / JCM 3761 / NBRC 0622 / NRRL Y-65) (Yeast) (Torulopsis glabrata).</v>
          </cell>
          <cell r="E2172" t="str">
            <v xml:space="preserve"> NCBI_TaxID=284593 {ECO:0000313|Proteomes:UP000002428};</v>
          </cell>
          <cell r="G2172" t="str">
            <v>Eukaryota</v>
          </cell>
          <cell r="H2172" t="str">
            <v xml:space="preserve"> Fungi</v>
          </cell>
        </row>
        <row r="2173">
          <cell r="B2173" t="str">
            <v>Q6FX14</v>
          </cell>
          <cell r="C2173" t="str">
            <v xml:space="preserve"> Candida glabrata (strain ATCC 2001 / CBS 138 / JCM 3761 / NBRC 0622 / NRRL Y-65) (Yeast) (Torulopsis glabrata).</v>
          </cell>
          <cell r="E2173" t="str">
            <v xml:space="preserve"> NCBI_TaxID=284593 {ECO:0000313|Proteomes:UP000002428};</v>
          </cell>
          <cell r="G2173" t="str">
            <v>Eukaryota</v>
          </cell>
          <cell r="H2173" t="str">
            <v xml:space="preserve"> Fungi</v>
          </cell>
        </row>
        <row r="2174">
          <cell r="B2174" t="str">
            <v>Q6NWC1</v>
          </cell>
          <cell r="C2174" t="str">
            <v xml:space="preserve"> Danio rerio (Zebrafish) (Brachydanio rerio).</v>
          </cell>
          <cell r="E2174" t="str">
            <v xml:space="preserve"> NCBI_TaxID=7955 {ECO:0000313|EMBL:AAH67647.1};</v>
          </cell>
          <cell r="G2174" t="str">
            <v>Eukaryota</v>
          </cell>
          <cell r="H2174" t="str">
            <v xml:space="preserve"> Metazoa</v>
          </cell>
        </row>
        <row r="2175">
          <cell r="B2175" t="str">
            <v>Q6NWH3</v>
          </cell>
          <cell r="C2175" t="str">
            <v xml:space="preserve"> Danio rerio (Zebrafish) (Brachydanio rerio).</v>
          </cell>
          <cell r="E2175" t="str">
            <v xml:space="preserve"> NCBI_TaxID=7955 {ECO:0000313|EMBL:AAH67589.1};</v>
          </cell>
          <cell r="G2175" t="str">
            <v>Eukaryota</v>
          </cell>
          <cell r="H2175" t="str">
            <v xml:space="preserve"> Metazoa</v>
          </cell>
        </row>
        <row r="2176">
          <cell r="B2176" t="str">
            <v>Q6QTH2</v>
          </cell>
          <cell r="C2176" t="str">
            <v xml:space="preserve"> Brassica rapa subsp. pekinensis (Chinese cabbage) (Brassica pekinensis).</v>
          </cell>
          <cell r="E2176" t="str">
            <v xml:space="preserve"> NCBI_TaxID=51351 {ECO:0000313|EMBL:AAS48868.1};</v>
          </cell>
          <cell r="G2176" t="str">
            <v>Eukaryota</v>
          </cell>
          <cell r="H2176" t="str">
            <v xml:space="preserve"> Viridiplantae</v>
          </cell>
        </row>
        <row r="2177">
          <cell r="B2177" t="str">
            <v>Q755Q3</v>
          </cell>
          <cell r="C2177" t="str">
            <v xml:space="preserve"> Ashbya gossypii (strain ATCC 10895 / CBS 109.51 / FGSC 9923 / NRRL Y-1056) (Yeast) (Eremothecium gossypii).</v>
          </cell>
          <cell r="E2177" t="str">
            <v xml:space="preserve"> NCBI_TaxID=284811 {ECO:0000313|EMBL:AAS53191.1, ECO:0000313|Proteomes:UP000000591};</v>
          </cell>
          <cell r="G2177" t="str">
            <v>Eukaryota</v>
          </cell>
          <cell r="H2177" t="str">
            <v xml:space="preserve"> Fungi</v>
          </cell>
        </row>
        <row r="2178">
          <cell r="B2178" t="str">
            <v>Q75B24</v>
          </cell>
          <cell r="C2178" t="str">
            <v xml:space="preserve"> Ashbya gossypii (strain ATCC 10895 / CBS 109.51 / FGSC 9923 / NRRL Y-1056) (Yeast) (Eremothecium gossypii).</v>
          </cell>
          <cell r="E2178" t="str">
            <v xml:space="preserve"> NCBI_TaxID=284811 {ECO:0000313|EMBL:AAS51673.2, ECO:0000313|Proteomes:UP000000591};</v>
          </cell>
          <cell r="G2178" t="str">
            <v>Eukaryota</v>
          </cell>
          <cell r="H2178" t="str">
            <v xml:space="preserve"> Fungi</v>
          </cell>
        </row>
        <row r="2179">
          <cell r="B2179" t="str">
            <v>Q76P15</v>
          </cell>
          <cell r="C2179" t="str">
            <v xml:space="preserve"> Dictyostelium discoideum (Slime mold).</v>
          </cell>
          <cell r="E2179" t="str">
            <v xml:space="preserve"> NCBI_TaxID=44689 {ECO:0000313|EMBL:EAL68763.1, ECO:0000313|Proteomes:UP000002195};</v>
          </cell>
          <cell r="G2179" t="str">
            <v>Eukaryota</v>
          </cell>
          <cell r="H2179" t="str">
            <v xml:space="preserve"> Amoebozoa</v>
          </cell>
        </row>
        <row r="2180">
          <cell r="B2180" t="str">
            <v>Q7Q3H1</v>
          </cell>
          <cell r="C2180" t="str">
            <v xml:space="preserve"> Anopheles gambiae (African malaria mosquito).</v>
          </cell>
          <cell r="E2180" t="str">
            <v xml:space="preserve"> NCBI_TaxID=7165 {ECO:0000313|EMBL:EAA12891.2, ECO:0000313|Proteomes:UP000007062};</v>
          </cell>
          <cell r="G2180" t="str">
            <v>Eukaryota</v>
          </cell>
          <cell r="H2180" t="str">
            <v xml:space="preserve"> Metazoa</v>
          </cell>
        </row>
        <row r="2181">
          <cell r="B2181" t="str">
            <v>Q7QCE6</v>
          </cell>
          <cell r="C2181" t="str">
            <v xml:space="preserve"> Anopheles gambiae (African malaria mosquito).</v>
          </cell>
          <cell r="E2181" t="str">
            <v xml:space="preserve"> NCBI_TaxID=7165 {ECO:0000313|EMBL:EAA07659.4, ECO:0000313|Proteomes:UP000007062};</v>
          </cell>
          <cell r="G2181" t="str">
            <v>Eukaryota</v>
          </cell>
          <cell r="H2181" t="str">
            <v xml:space="preserve"> Metazoa</v>
          </cell>
        </row>
        <row r="2182">
          <cell r="B2182" t="str">
            <v>Q7RE39</v>
          </cell>
          <cell r="C2182" t="str">
            <v xml:space="preserve"> Plasmodium yoelii yoelii.</v>
          </cell>
          <cell r="E2182" t="str">
            <v xml:space="preserve"> NCBI_TaxID=73239 {ECO:0000313|EMBL:EAA17228.1, ECO:0000313|Proteomes:UP000008553};</v>
          </cell>
          <cell r="G2182" t="str">
            <v>Eukaryota</v>
          </cell>
          <cell r="H2182" t="str">
            <v xml:space="preserve"> Alveolata</v>
          </cell>
        </row>
        <row r="2183">
          <cell r="B2183" t="str">
            <v>Q7T314</v>
          </cell>
          <cell r="C2183" t="str">
            <v xml:space="preserve"> Danio rerio (Zebrafish) (Brachydanio rerio).</v>
          </cell>
          <cell r="E2183" t="str">
            <v xml:space="preserve"> NCBI_TaxID=7955 {ECO:0000313|EMBL:AAH53295.1};</v>
          </cell>
          <cell r="G2183" t="str">
            <v>Eukaryota</v>
          </cell>
          <cell r="H2183" t="str">
            <v xml:space="preserve"> Metazoa</v>
          </cell>
        </row>
        <row r="2184">
          <cell r="B2184" t="str">
            <v>Q7ZV39</v>
          </cell>
          <cell r="C2184" t="str">
            <v xml:space="preserve"> Danio rerio (Zebrafish) (Brachydanio rerio).</v>
          </cell>
          <cell r="E2184" t="str">
            <v xml:space="preserve"> NCBI_TaxID=7955 {ECO:0000313|EMBL:AAH46013.1};</v>
          </cell>
          <cell r="G2184" t="str">
            <v>Eukaryota</v>
          </cell>
          <cell r="H2184" t="str">
            <v xml:space="preserve"> Metazoa</v>
          </cell>
        </row>
        <row r="2185">
          <cell r="B2185" t="str">
            <v>Q8AWD0</v>
          </cell>
          <cell r="C2185" t="str">
            <v xml:space="preserve"> Danio rerio (Zebrafish) (Brachydanio rerio).</v>
          </cell>
          <cell r="E2185" t="str">
            <v xml:space="preserve"> NCBI_TaxID=7955 {ECO:0000313|EMBL:AAH42329.1};</v>
          </cell>
          <cell r="G2185" t="str">
            <v>Eukaryota</v>
          </cell>
          <cell r="H2185" t="str">
            <v xml:space="preserve"> Metazoa</v>
          </cell>
        </row>
        <row r="2186">
          <cell r="B2186" t="str">
            <v>Q8ILE3</v>
          </cell>
          <cell r="C2186" t="str">
            <v xml:space="preserve"> Plasmodium falciparum (isolate 3D7).</v>
          </cell>
          <cell r="E2186" t="str">
            <v xml:space="preserve"> NCBI_TaxID=36329 {ECO:0000313|EMBL:CZU00018.1, ECO:0000313|Proteomes:UP000001450};</v>
          </cell>
          <cell r="G2186" t="str">
            <v>Eukaryota</v>
          </cell>
          <cell r="H2186" t="str">
            <v xml:space="preserve"> Alveolata</v>
          </cell>
        </row>
        <row r="2187">
          <cell r="B2187" t="str">
            <v>Q8SVD4</v>
          </cell>
          <cell r="C2187" t="str">
            <v xml:space="preserve"> Encephalitozoon cuniculi (strain GB-M1) (Microsporidian parasite).</v>
          </cell>
          <cell r="E2187" t="str">
            <v xml:space="preserve"> NCBI_TaxID=284813 {ECO:0000313|EMBL:CAD25408.1, ECO:0000313|Proteomes:UP000000819};</v>
          </cell>
          <cell r="G2187" t="str">
            <v>Eukaryota</v>
          </cell>
          <cell r="H2187" t="str">
            <v xml:space="preserve"> Fungi</v>
          </cell>
        </row>
        <row r="2188">
          <cell r="B2188" t="str">
            <v>Q8T4K0</v>
          </cell>
          <cell r="C2188" t="str">
            <v xml:space="preserve"> Anopheles gambiae (African malaria mosquito).</v>
          </cell>
          <cell r="E2188" t="str">
            <v xml:space="preserve"> NCBI_TaxID=7165 {ECO:0000313|EMBL:AAL89811.1};</v>
          </cell>
          <cell r="G2188" t="str">
            <v>Eukaryota</v>
          </cell>
          <cell r="H2188" t="str">
            <v xml:space="preserve"> Metazoa</v>
          </cell>
        </row>
        <row r="2189">
          <cell r="B2189" t="str">
            <v>Q9I9D1</v>
          </cell>
          <cell r="C2189" t="str">
            <v xml:space="preserve"> Gallus gallus (Chicken).</v>
          </cell>
          <cell r="E2189" t="str">
            <v xml:space="preserve"> NCBI_TaxID=9031 {ECO:0000313|EMBL:AAF73513.1};</v>
          </cell>
          <cell r="G2189" t="str">
            <v>Eukaryota</v>
          </cell>
          <cell r="H2189" t="str">
            <v xml:space="preserve"> Metazoa</v>
          </cell>
        </row>
        <row r="2190">
          <cell r="B2190" t="str">
            <v>Q9SPD7</v>
          </cell>
          <cell r="C2190" t="str">
            <v xml:space="preserve"> Zea mays (Maize).</v>
          </cell>
          <cell r="E2190" t="str">
            <v xml:space="preserve"> NCBI_TaxID=4577 {ECO:0000313|EMBL:AAD56653.1};</v>
          </cell>
          <cell r="G2190" t="str">
            <v>Eukaryota</v>
          </cell>
          <cell r="H2190" t="str">
            <v xml:space="preserve"> Viridiplantae</v>
          </cell>
        </row>
        <row r="2191">
          <cell r="B2191" t="str">
            <v>Q9VF44</v>
          </cell>
          <cell r="C2191" t="str">
            <v xml:space="preserve"> Drosophila melanogaster (Fruit fly).</v>
          </cell>
          <cell r="E2191" t="str">
            <v xml:space="preserve"> NCBI_TaxID=7227 {ECO:0000313|EMBL:AAF55216.1, ECO:0000313|Proteomes:UP000000803};</v>
          </cell>
          <cell r="G2191" t="str">
            <v>Eukaryota</v>
          </cell>
          <cell r="H2191" t="str">
            <v xml:space="preserve"> Metazoa</v>
          </cell>
        </row>
        <row r="2192">
          <cell r="B2192" t="str">
            <v>Q9VKP2</v>
          </cell>
          <cell r="C2192" t="str">
            <v xml:space="preserve"> Drosophila melanogaster (Fruit fly).</v>
          </cell>
          <cell r="E2192" t="str">
            <v xml:space="preserve"> NCBI_TaxID=7227 {ECO:0000313|EMBL:AAF53020.1, ECO:0000313|Proteomes:UP000000803};</v>
          </cell>
          <cell r="G2192" t="str">
            <v>Eukaryota</v>
          </cell>
          <cell r="H2192" t="str">
            <v xml:space="preserve"> Metazoa</v>
          </cell>
        </row>
        <row r="2193">
          <cell r="B2193" t="str">
            <v>Q9VKP3</v>
          </cell>
          <cell r="C2193" t="str">
            <v xml:space="preserve"> Drosophila melanogaster (Fruit fly).</v>
          </cell>
          <cell r="E2193" t="str">
            <v xml:space="preserve"> NCBI_TaxID=7227 {ECO:0000313|EMBL:AAF53019.2, ECO:0000313|Proteomes:UP000000803};</v>
          </cell>
          <cell r="G2193" t="str">
            <v>Eukaryota</v>
          </cell>
          <cell r="H2193" t="str">
            <v xml:space="preserve"> Metazoa</v>
          </cell>
        </row>
        <row r="2194">
          <cell r="B2194" t="str">
            <v>Q9VKP4</v>
          </cell>
          <cell r="C2194" t="str">
            <v xml:space="preserve"> Drosophila melanogaster (Fruit fly).</v>
          </cell>
          <cell r="E2194" t="str">
            <v xml:space="preserve"> NCBI_TaxID=7227 {ECO:0000313|EMBL:AAF53018.2, ECO:0000313|Proteomes:UP000000803};</v>
          </cell>
          <cell r="G2194" t="str">
            <v>Eukaryota</v>
          </cell>
          <cell r="H2194" t="str">
            <v xml:space="preserve"> Metazoa</v>
          </cell>
        </row>
        <row r="2195">
          <cell r="B2195" t="str">
            <v>R0EX80</v>
          </cell>
          <cell r="C2195" t="str">
            <v xml:space="preserve"> Capsella rubella.</v>
          </cell>
          <cell r="E2195" t="str">
            <v xml:space="preserve"> NCBI_TaxID=81985 {ECO:0000313|EMBL:EOA13842.1, ECO:0000313|Proteomes:UP000029121};</v>
          </cell>
          <cell r="G2195" t="str">
            <v>Eukaryota</v>
          </cell>
          <cell r="H2195" t="str">
            <v xml:space="preserve"> Viridiplantae</v>
          </cell>
        </row>
        <row r="2196">
          <cell r="B2196" t="str">
            <v>R0FPY7</v>
          </cell>
          <cell r="C2196" t="str">
            <v xml:space="preserve"> Capsella rubella.</v>
          </cell>
          <cell r="E2196" t="str">
            <v xml:space="preserve"> NCBI_TaxID=81985 {ECO:0000313|EMBL:EOA24597.1, ECO:0000313|Proteomes:UP000029121};</v>
          </cell>
          <cell r="G2196" t="str">
            <v>Eukaryota</v>
          </cell>
          <cell r="H2196" t="str">
            <v xml:space="preserve"> Viridiplantae</v>
          </cell>
        </row>
        <row r="2197">
          <cell r="B2197" t="str">
            <v>R0G683</v>
          </cell>
          <cell r="C2197" t="str">
            <v xml:space="preserve"> Capsella rubella.</v>
          </cell>
          <cell r="E2197" t="str">
            <v xml:space="preserve"> NCBI_TaxID=81985 {ECO:0000313|EMBL:EOA31082.1, ECO:0000313|Proteomes:UP000029121};</v>
          </cell>
          <cell r="G2197" t="str">
            <v>Eukaryota</v>
          </cell>
          <cell r="H2197" t="str">
            <v xml:space="preserve"> Viridiplantae</v>
          </cell>
        </row>
        <row r="2198">
          <cell r="B2198" t="str">
            <v>R0G6I6</v>
          </cell>
          <cell r="C2198" t="str">
            <v xml:space="preserve"> Capsella rubella.</v>
          </cell>
          <cell r="E2198" t="str">
            <v xml:space="preserve"> NCBI_TaxID=81985 {ECO:0000313|EMBL:EOA31006.1, ECO:0000313|Proteomes:UP000029121};</v>
          </cell>
          <cell r="G2198" t="str">
            <v>Eukaryota</v>
          </cell>
          <cell r="H2198" t="str">
            <v xml:space="preserve"> Viridiplantae</v>
          </cell>
        </row>
        <row r="2199">
          <cell r="B2199" t="str">
            <v>R0GRK3</v>
          </cell>
          <cell r="C2199" t="str">
            <v xml:space="preserve"> Capsella rubella.</v>
          </cell>
          <cell r="E2199" t="str">
            <v xml:space="preserve"> NCBI_TaxID=81985 {ECO:0000313|EMBL:EOA13838.1, ECO:0000313|Proteomes:UP000029121};</v>
          </cell>
          <cell r="G2199" t="str">
            <v>Eukaryota</v>
          </cell>
          <cell r="H2199" t="str">
            <v xml:space="preserve"> Viridiplantae</v>
          </cell>
        </row>
        <row r="2200">
          <cell r="B2200" t="str">
            <v>R0H427</v>
          </cell>
          <cell r="C2200" t="str">
            <v xml:space="preserve"> Capsella rubella.</v>
          </cell>
          <cell r="E2200" t="str">
            <v xml:space="preserve"> NCBI_TaxID=81985 {ECO:0000313|EMBL:EOA19435.1, ECO:0000313|Proteomes:UP000029121};</v>
          </cell>
          <cell r="G2200" t="str">
            <v>Eukaryota</v>
          </cell>
          <cell r="H2200" t="str">
            <v xml:space="preserve"> Viridiplantae</v>
          </cell>
        </row>
        <row r="2201">
          <cell r="B2201" t="str">
            <v>R0HZK6</v>
          </cell>
          <cell r="C2201" t="str">
            <v xml:space="preserve"> Capsella rubella.</v>
          </cell>
          <cell r="E2201" t="str">
            <v xml:space="preserve"> NCBI_TaxID=81985 {ECO:0000313|EMBL:EOA31005.1, ECO:0000313|Proteomes:UP000029121};</v>
          </cell>
          <cell r="G2201" t="str">
            <v>Eukaryota</v>
          </cell>
          <cell r="H2201" t="str">
            <v xml:space="preserve"> Viridiplantae</v>
          </cell>
        </row>
        <row r="2202">
          <cell r="B2202" t="str">
            <v>R0I439</v>
          </cell>
          <cell r="C2202" t="str">
            <v xml:space="preserve"> Capsella rubella.</v>
          </cell>
          <cell r="E2202" t="str">
            <v xml:space="preserve"> NCBI_TaxID=81985 {ECO:0000313|EMBL:EOA31083.1, ECO:0000313|Proteomes:UP000029121};</v>
          </cell>
          <cell r="G2202" t="str">
            <v>Eukaryota</v>
          </cell>
          <cell r="H2202" t="str">
            <v xml:space="preserve"> Viridiplantae</v>
          </cell>
        </row>
        <row r="2203">
          <cell r="B2203" t="str">
            <v>R0II01</v>
          </cell>
          <cell r="C2203" t="str">
            <v xml:space="preserve"> Capsella rubella.</v>
          </cell>
          <cell r="E2203" t="str">
            <v xml:space="preserve"> NCBI_TaxID=81985 {ECO:0000313|EMBL:EOA36488.1, ECO:0000313|Proteomes:UP000029121};</v>
          </cell>
          <cell r="G2203" t="str">
            <v>Eukaryota</v>
          </cell>
          <cell r="H2203" t="str">
            <v xml:space="preserve"> Viridiplantae</v>
          </cell>
        </row>
        <row r="2204">
          <cell r="B2204" t="str">
            <v>R0J152</v>
          </cell>
          <cell r="C2204" t="str">
            <v xml:space="preserve"> Setosphaeria turcica (strain 28A) (Northern leaf blight fungus) (Exserohilum turcicum).</v>
          </cell>
          <cell r="E2204" t="str">
            <v xml:space="preserve"> NCBI_TaxID=671987 {ECO:0000313|EMBL:EOA90506.1, ECO:0000313|Proteomes:UP000016935};</v>
          </cell>
          <cell r="G2204" t="str">
            <v>Eukaryota</v>
          </cell>
          <cell r="H2204" t="str">
            <v xml:space="preserve"> Fungi</v>
          </cell>
        </row>
        <row r="2205">
          <cell r="B2205" t="str">
            <v>R0KC63</v>
          </cell>
          <cell r="C2205" t="str">
            <v xml:space="preserve"> Setosphaeria turcica (strain 28A) (Northern leaf blight fungus) (Exserohilum turcicum).</v>
          </cell>
          <cell r="E2205" t="str">
            <v xml:space="preserve"> NCBI_TaxID=671987 {ECO:0000313|EMBL:EOA85817.1, ECO:0000313|Proteomes:UP000016935};</v>
          </cell>
          <cell r="G2205" t="str">
            <v>Eukaryota</v>
          </cell>
          <cell r="H2205" t="str">
            <v xml:space="preserve"> Fungi</v>
          </cell>
        </row>
        <row r="2206">
          <cell r="B2206" t="str">
            <v>R0MIX9</v>
          </cell>
          <cell r="C2206" t="str">
            <v xml:space="preserve"> Nosema bombycis (strain CQ1 / CVCC 102059) (Microsporidian parasite) (Pebrine of silkworm).</v>
          </cell>
          <cell r="E2206" t="str">
            <v xml:space="preserve"> NCBI_TaxID=578461 {ECO:0000313|EMBL:EOB12753.1, ECO:0000313|Proteomes:UP000016927};</v>
          </cell>
          <cell r="G2206" t="str">
            <v>Eukaryota</v>
          </cell>
          <cell r="H2206" t="str">
            <v xml:space="preserve"> Fungi</v>
          </cell>
        </row>
        <row r="2207">
          <cell r="B2207" t="str">
            <v>R1BYD6</v>
          </cell>
          <cell r="C2207" t="str">
            <v xml:space="preserve"> Emiliania huxleyi (Pontosphaera huxleyi).</v>
          </cell>
          <cell r="E2207" t="str">
            <v xml:space="preserve"> NCBI_TaxID=2903 {ECO:0000313|EMBL:EOD14807.1};</v>
          </cell>
          <cell r="G2207" t="str">
            <v>Eukaryota</v>
          </cell>
          <cell r="H2207" t="str">
            <v xml:space="preserve"> Haptophyceae</v>
          </cell>
        </row>
        <row r="2208">
          <cell r="B2208" t="str">
            <v>R1CF35</v>
          </cell>
          <cell r="C2208" t="str">
            <v xml:space="preserve"> Emiliania huxleyi (Pontosphaera huxleyi).</v>
          </cell>
          <cell r="E2208" t="str">
            <v xml:space="preserve"> NCBI_TaxID=2903 {ECO:0000313|EMBL:EOD21373.1};</v>
          </cell>
          <cell r="G2208" t="str">
            <v>Eukaryota</v>
          </cell>
          <cell r="H2208" t="str">
            <v xml:space="preserve"> Haptophyceae</v>
          </cell>
        </row>
        <row r="2209">
          <cell r="B2209" t="str">
            <v>R1E8Y1</v>
          </cell>
          <cell r="C2209" t="str">
            <v xml:space="preserve"> Botryosphaeria parva (strain UCR-NP2) (Grapevine canker fungus) (Neofusicoccum parvum).</v>
          </cell>
          <cell r="E2209" t="str">
            <v xml:space="preserve"> NCBI_TaxID=1287680 {ECO:0000313|EMBL:EOD44238.1, ECO:0000313|Proteomes:UP000013521};</v>
          </cell>
          <cell r="G2209" t="str">
            <v>Eukaryota</v>
          </cell>
          <cell r="H2209" t="str">
            <v xml:space="preserve"> Fungi</v>
          </cell>
        </row>
        <row r="2210">
          <cell r="B2210" t="str">
            <v>R1GP72</v>
          </cell>
          <cell r="C2210" t="str">
            <v xml:space="preserve"> Botryosphaeria parva (strain UCR-NP2) (Grapevine canker fungus) (Neofusicoccum parvum).</v>
          </cell>
          <cell r="E2210" t="str">
            <v xml:space="preserve"> NCBI_TaxID=1287680 {ECO:0000313|EMBL:EOD50101.1, ECO:0000313|Proteomes:UP000013521};</v>
          </cell>
          <cell r="G2210" t="str">
            <v>Eukaryota</v>
          </cell>
          <cell r="H2210" t="str">
            <v xml:space="preserve"> Fungi</v>
          </cell>
        </row>
        <row r="2211">
          <cell r="B2211" t="str">
            <v>R4FQ51</v>
          </cell>
          <cell r="C2211" t="str">
            <v xml:space="preserve"> Rhodnius prolixus (Triatomid bug).</v>
          </cell>
          <cell r="E2211" t="str">
            <v xml:space="preserve"> NCBI_TaxID=13249 {ECO:0000313|EMBL:JAA76916.1};</v>
          </cell>
          <cell r="G2211" t="str">
            <v>Eukaryota</v>
          </cell>
          <cell r="H2211" t="str">
            <v xml:space="preserve"> Metazoa</v>
          </cell>
        </row>
        <row r="2212">
          <cell r="B2212" t="str">
            <v>R4G4R3</v>
          </cell>
          <cell r="C2212" t="str">
            <v xml:space="preserve"> Rhodnius prolixus (Triatomid bug).</v>
          </cell>
          <cell r="E2212" t="str">
            <v xml:space="preserve"> NCBI_TaxID=13249 {ECO:0000313|EMBL:JAA76954.1};</v>
          </cell>
          <cell r="G2212" t="str">
            <v>Eukaryota</v>
          </cell>
          <cell r="H2212" t="str">
            <v xml:space="preserve"> Metazoa</v>
          </cell>
        </row>
        <row r="2213">
          <cell r="B2213" t="str">
            <v>R4XK45</v>
          </cell>
          <cell r="C2213" t="str">
            <v xml:space="preserve"> Taphrina deformans (strain PYCC 5710 / ATCC 11124 / CBS 356.35 / IMI 108563 / JCM 9778 / NBRC 8474) (Peach leaf curl fungus) (Lalaria deformans).</v>
          </cell>
          <cell r="E2213" t="str">
            <v xml:space="preserve"> NCBI_TaxID=1097556 {ECO:0000313|EMBL:CCG84824.1, ECO:0000313|Proteomes:UP000013776};</v>
          </cell>
          <cell r="G2213" t="str">
            <v>Eukaryota</v>
          </cell>
          <cell r="H2213" t="str">
            <v xml:space="preserve"> Fungi</v>
          </cell>
        </row>
        <row r="2214">
          <cell r="B2214" t="str">
            <v>R4XNB9</v>
          </cell>
          <cell r="C2214" t="str">
            <v xml:space="preserve"> Taphrina deformans (strain PYCC 5710 / ATCC 11124 / CBS 356.35 / IMI 108563 / JCM 9778 / NBRC 8474) (Peach leaf curl fungus) (Lalaria deformans).</v>
          </cell>
          <cell r="E2214" t="str">
            <v xml:space="preserve"> NCBI_TaxID=1097556 {ECO:0000313|EMBL:CCG84739.1, ECO:0000313|Proteomes:UP000013776};</v>
          </cell>
          <cell r="G2214" t="str">
            <v>Eukaryota</v>
          </cell>
          <cell r="H2214" t="str">
            <v xml:space="preserve"> Fungi</v>
          </cell>
        </row>
        <row r="2215">
          <cell r="B2215" t="str">
            <v>R7YQC5</v>
          </cell>
          <cell r="C2215" t="str">
            <v xml:space="preserve"> Coniosporium apollinis (strain CBS 100218) (Rock-inhabiting black yeast).</v>
          </cell>
          <cell r="E2215" t="str">
            <v xml:space="preserve"> NCBI_TaxID=1168221 {ECO:0000313|EMBL:EON64100.1, ECO:0000313|Proteomes:UP000016924};</v>
          </cell>
          <cell r="G2215" t="str">
            <v>Eukaryota</v>
          </cell>
          <cell r="H2215" t="str">
            <v xml:space="preserve"> Fungi</v>
          </cell>
        </row>
        <row r="2216">
          <cell r="B2216" t="str">
            <v>R7Z423</v>
          </cell>
          <cell r="C2216" t="str">
            <v xml:space="preserve"> Coniosporium apollinis (strain CBS 100218) (Rock-inhabiting black yeast).</v>
          </cell>
          <cell r="E2216" t="str">
            <v xml:space="preserve"> NCBI_TaxID=1168221 {ECO:0000313|EMBL:EON68853.1, ECO:0000313|Proteomes:UP000016924};</v>
          </cell>
          <cell r="G2216" t="str">
            <v>Eukaryota</v>
          </cell>
          <cell r="H2216" t="str">
            <v xml:space="preserve"> Fungi</v>
          </cell>
        </row>
        <row r="2217">
          <cell r="B2217" t="str">
            <v>R8BJM9</v>
          </cell>
          <cell r="C2217" t="str">
            <v xml:space="preserve"> Togninia minima (strain UCR-PA7) (Esca disease fungus) (Phaeoacremonium aleophilum).</v>
          </cell>
          <cell r="E2217" t="str">
            <v xml:space="preserve"> NCBI_TaxID=1286976 {ECO:0000313|EMBL:EON99530.1, ECO:0000313|Proteomes:UP000014074};</v>
          </cell>
          <cell r="G2217" t="str">
            <v>Eukaryota</v>
          </cell>
          <cell r="H2217" t="str">
            <v xml:space="preserve"> Fungi</v>
          </cell>
        </row>
        <row r="2218">
          <cell r="B2218" t="str">
            <v>R8BVU7</v>
          </cell>
          <cell r="C2218" t="str">
            <v xml:space="preserve"> Togninia minima (strain UCR-PA7) (Esca disease fungus) (Phaeoacremonium aleophilum).</v>
          </cell>
          <cell r="E2218" t="str">
            <v xml:space="preserve"> NCBI_TaxID=1286976 {ECO:0000313|EMBL:EOO03440.1, ECO:0000313|Proteomes:UP000014074};</v>
          </cell>
          <cell r="G2218" t="str">
            <v>Eukaryota</v>
          </cell>
          <cell r="H2218" t="str">
            <v xml:space="preserve"> Fungi</v>
          </cell>
        </row>
        <row r="2219">
          <cell r="B2219" t="str">
            <v>R9ADV5</v>
          </cell>
          <cell r="C2219" t="str">
            <v xml:space="preserve"> Wallemia ichthyophaga (strain EXF-994 / CBS 113033).</v>
          </cell>
          <cell r="E2219" t="str">
            <v xml:space="preserve"> NCBI_TaxID=1299270 {ECO:0000313|EMBL:EOR00305.1, ECO:0000313|Proteomes:UP000014064};</v>
          </cell>
          <cell r="G2219" t="str">
            <v>Eukaryota</v>
          </cell>
          <cell r="H2219" t="str">
            <v xml:space="preserve"> Fungi</v>
          </cell>
        </row>
        <row r="2220">
          <cell r="B2220" t="str">
            <v>R9AKZ6</v>
          </cell>
          <cell r="C2220" t="str">
            <v xml:space="preserve"> Wallemia ichthyophaga (strain EXF-994 / CBS 113033).</v>
          </cell>
          <cell r="E2220" t="str">
            <v xml:space="preserve"> NCBI_TaxID=1299270 {ECO:0000313|EMBL:EOR02872.1, ECO:0000313|Proteomes:UP000014064};</v>
          </cell>
          <cell r="G2220" t="str">
            <v>Eukaryota</v>
          </cell>
          <cell r="H2220" t="str">
            <v xml:space="preserve"> Fungi</v>
          </cell>
        </row>
        <row r="2221">
          <cell r="B2221" t="str">
            <v>R9P0M8</v>
          </cell>
          <cell r="C2221" t="str">
            <v xml:space="preserve"> Pseudozyma hubeiensis (strain SY62) (Yeast).</v>
          </cell>
          <cell r="E2221" t="str">
            <v xml:space="preserve"> NCBI_TaxID=1305764 {ECO:0000313|EMBL:GAC94669.1, ECO:0000313|Proteomes:UP000014071};</v>
          </cell>
          <cell r="G2221" t="str">
            <v>Eukaryota</v>
          </cell>
          <cell r="H2221" t="str">
            <v xml:space="preserve"> Fungi</v>
          </cell>
        </row>
        <row r="2222">
          <cell r="B2222" t="str">
            <v>R9PDB2</v>
          </cell>
          <cell r="C2222" t="str">
            <v xml:space="preserve"> Pseudozyma hubeiensis (strain SY62) (Yeast).</v>
          </cell>
          <cell r="E2222" t="str">
            <v xml:space="preserve"> NCBI_TaxID=1305764 {ECO:0000313|EMBL:GAC99358.1, ECO:0000313|Proteomes:UP000014071};</v>
          </cell>
          <cell r="G2222" t="str">
            <v>Eukaryota</v>
          </cell>
          <cell r="H2222" t="str">
            <v xml:space="preserve"> Fungi</v>
          </cell>
        </row>
        <row r="2223">
          <cell r="B2223" t="str">
            <v>S0DYW6</v>
          </cell>
          <cell r="C2223" t="str">
            <v xml:space="preserve"> Gibberella fujikuroi (strain CBS 195.34 / IMI 58289 / NRRL A-6831) (Bakanae and foot rot disease fungus) (Fusarium fujikuroi).</v>
          </cell>
          <cell r="E2223" t="str">
            <v xml:space="preserve"> NCBI_TaxID=1279085 {ECO:0000313|EMBL:CCT65653.1, ECO:0000313|Proteomes:UP000016800};</v>
          </cell>
          <cell r="G2223" t="str">
            <v>Eukaryota</v>
          </cell>
          <cell r="H2223" t="str">
            <v xml:space="preserve"> Fungi</v>
          </cell>
        </row>
        <row r="2224">
          <cell r="B2224" t="str">
            <v>S0E4U8</v>
          </cell>
          <cell r="C2224" t="str">
            <v xml:space="preserve"> Gibberella fujikuroi (strain CBS 195.34 / IMI 58289 / NRRL A-6831) (Bakanae and foot rot disease fungus) (Fusarium fujikuroi).</v>
          </cell>
          <cell r="E2224" t="str">
            <v xml:space="preserve"> NCBI_TaxID=1279085 {ECO:0000313|EMBL:CCT68722.1, ECO:0000313|Proteomes:UP000016800};</v>
          </cell>
          <cell r="G2224" t="str">
            <v>Eukaryota</v>
          </cell>
          <cell r="H2224" t="str">
            <v xml:space="preserve"> Fungi</v>
          </cell>
        </row>
        <row r="2225">
          <cell r="B2225" t="str">
            <v>S2IYY3</v>
          </cell>
          <cell r="C2225" t="str">
            <v xml:space="preserve"> Mucor circinelloides f. circinelloides (strain 1006PhL) (Mucormycosis agent) (Calyptromyces circinelloides).</v>
          </cell>
          <cell r="E2225" t="str">
            <v xml:space="preserve"> NCBI_TaxID=1220926 {ECO:0000313|EMBL:EPB83001.1, ECO:0000313|Proteomes:UP000014254};</v>
          </cell>
          <cell r="G2225" t="str">
            <v>Eukaryota</v>
          </cell>
          <cell r="H2225" t="str">
            <v xml:space="preserve"> Fungi</v>
          </cell>
        </row>
        <row r="2226">
          <cell r="B2226" t="str">
            <v>S2JZG1</v>
          </cell>
          <cell r="C2226" t="str">
            <v xml:space="preserve"> Mucor circinelloides f. circinelloides (strain 1006PhL) (Mucormycosis agent) (Calyptromyces circinelloides).</v>
          </cell>
          <cell r="E2226" t="str">
            <v xml:space="preserve"> NCBI_TaxID=1220926 {ECO:0000313|EMBL:EPB88228.1, ECO:0000313|Proteomes:UP000014254};</v>
          </cell>
          <cell r="G2226" t="str">
            <v>Eukaryota</v>
          </cell>
          <cell r="H2226" t="str">
            <v xml:space="preserve"> Fungi</v>
          </cell>
        </row>
        <row r="2227">
          <cell r="B2227" t="str">
            <v>S2K728</v>
          </cell>
          <cell r="C2227" t="str">
            <v xml:space="preserve"> Mucor circinelloides f. circinelloides (strain 1006PhL) (Mucormycosis agent) (Calyptromyces circinelloides).</v>
          </cell>
          <cell r="E2227" t="str">
            <v xml:space="preserve"> NCBI_TaxID=1220926 {ECO:0000313|EMBL:EPB91223.1, ECO:0000313|Proteomes:UP000014254};</v>
          </cell>
          <cell r="G2227" t="str">
            <v>Eukaryota</v>
          </cell>
          <cell r="H2227" t="str">
            <v xml:space="preserve"> Fungi</v>
          </cell>
        </row>
        <row r="2228">
          <cell r="B2228" t="str">
            <v>S3CXT0</v>
          </cell>
          <cell r="C2228" t="str">
            <v xml:space="preserve"> Ophiostoma piceae (strain UAMH 11346) (Sap stain fungus).</v>
          </cell>
          <cell r="E2228" t="str">
            <v xml:space="preserve"> NCBI_TaxID=1262450 {ECO:0000313|EMBL:EPE05665.1, ECO:0000313|Proteomes:UP000016923};</v>
          </cell>
          <cell r="G2228" t="str">
            <v>Eukaryota</v>
          </cell>
          <cell r="H2228" t="str">
            <v xml:space="preserve"> Fungi</v>
          </cell>
        </row>
        <row r="2229">
          <cell r="B2229" t="str">
            <v>S3D4J8</v>
          </cell>
          <cell r="C2229" t="str">
            <v xml:space="preserve"> Ophiostoma piceae (strain UAMH 11346) (Sap stain fungus).</v>
          </cell>
          <cell r="E2229" t="str">
            <v xml:space="preserve"> NCBI_TaxID=1262450 {ECO:0000313|EMBL:EPE08310.1, ECO:0000313|Proteomes:UP000016923};</v>
          </cell>
          <cell r="G2229" t="str">
            <v>Eukaryota</v>
          </cell>
          <cell r="H2229" t="str">
            <v xml:space="preserve"> Fungi</v>
          </cell>
        </row>
        <row r="2230">
          <cell r="B2230" t="str">
            <v>S3D8N9</v>
          </cell>
          <cell r="C2230" t="str">
            <v xml:space="preserve"> Glarea lozoyensis (strain ATCC 20868 / MF5171).</v>
          </cell>
          <cell r="E2230" t="str">
            <v xml:space="preserve"> NCBI_TaxID=1116229 {ECO:0000313|EMBL:EPE34105.1, ECO:0000313|Proteomes:UP000016922};</v>
          </cell>
          <cell r="G2230" t="str">
            <v>Eukaryota</v>
          </cell>
          <cell r="H2230" t="str">
            <v xml:space="preserve"> Fungi</v>
          </cell>
        </row>
        <row r="2231">
          <cell r="B2231" t="str">
            <v>S3DGN4</v>
          </cell>
          <cell r="C2231" t="str">
            <v xml:space="preserve"> Glarea lozoyensis (strain ATCC 20868 / MF5171).</v>
          </cell>
          <cell r="E2231" t="str">
            <v xml:space="preserve"> NCBI_TaxID=1116229 {ECO:0000313|EMBL:EPE36840.1, ECO:0000313|Proteomes:UP000016922};</v>
          </cell>
          <cell r="G2231" t="str">
            <v>Eukaryota</v>
          </cell>
          <cell r="H2231" t="str">
            <v xml:space="preserve"> Fungi</v>
          </cell>
        </row>
        <row r="2232">
          <cell r="B2232" t="str">
            <v>S6EAN2</v>
          </cell>
          <cell r="C2232" t="str">
            <v xml:space="preserve"> Zygosaccharomyces bailii (strain CLIB 213 / ATCC 58445 / CBS 680 / CCRC 21525 / NBRC 1098 / NCYC 1416 / NRRL Y-2227).</v>
          </cell>
          <cell r="E2232" t="str">
            <v xml:space="preserve"> NCBI_TaxID=1333698 {ECO:0000313|EMBL:CDF90856.1, ECO:0000313|Proteomes:UP000019375};</v>
          </cell>
          <cell r="G2232" t="str">
            <v>Eukaryota</v>
          </cell>
          <cell r="H2232" t="str">
            <v xml:space="preserve"> Fungi</v>
          </cell>
        </row>
        <row r="2233">
          <cell r="B2233" t="str">
            <v>S6EBF2</v>
          </cell>
          <cell r="C2233" t="str">
            <v xml:space="preserve"> Zygosaccharomyces bailii (strain CLIB 213 / ATCC 58445 / CBS 680 / CCRC 21525 / NBRC 1098 / NCYC 1416 / NRRL Y-2227).</v>
          </cell>
          <cell r="E2233" t="str">
            <v xml:space="preserve"> NCBI_TaxID=1333698 {ECO:0000313|EMBL:CDF91180.1, ECO:0000313|Proteomes:UP000019375};</v>
          </cell>
          <cell r="G2233" t="str">
            <v>Eukaryota</v>
          </cell>
          <cell r="H2233" t="str">
            <v xml:space="preserve"> Fungi</v>
          </cell>
        </row>
        <row r="2234">
          <cell r="B2234" t="str">
            <v>S7MD49</v>
          </cell>
          <cell r="C2234" t="str">
            <v xml:space="preserve"> Myotis brandtii (Brandt's bat).</v>
          </cell>
          <cell r="E2234" t="str">
            <v xml:space="preserve"> NCBI_TaxID=109478 {ECO:0000313|EMBL:EPQ01586.1, ECO:0000313|Proteomes:UP000052978};</v>
          </cell>
          <cell r="G2234" t="str">
            <v>Eukaryota</v>
          </cell>
          <cell r="H2234" t="str">
            <v xml:space="preserve"> Metazoa</v>
          </cell>
        </row>
        <row r="2235">
          <cell r="B2235" t="str">
            <v>S7ML07</v>
          </cell>
          <cell r="C2235" t="str">
            <v xml:space="preserve"> Myotis brandtii (Brandt's bat).</v>
          </cell>
          <cell r="E2235" t="str">
            <v xml:space="preserve"> NCBI_TaxID=109478 {ECO:0000313|EMBL:EPQ04240.1, ECO:0000313|Proteomes:UP000052978};</v>
          </cell>
          <cell r="G2235" t="str">
            <v>Eukaryota</v>
          </cell>
          <cell r="H2235" t="str">
            <v xml:space="preserve"> Metazoa</v>
          </cell>
        </row>
        <row r="2236">
          <cell r="B2236" t="str">
            <v>S7P791</v>
          </cell>
          <cell r="C2236" t="str">
            <v xml:space="preserve"> Myotis brandtii (Brandt's bat).</v>
          </cell>
          <cell r="E2236" t="str">
            <v xml:space="preserve"> NCBI_TaxID=109478 {ECO:0000313|EMBL:EPQ05978.1, ECO:0000313|Proteomes:UP000052978};</v>
          </cell>
          <cell r="G2236" t="str">
            <v>Eukaryota</v>
          </cell>
          <cell r="H2236" t="str">
            <v xml:space="preserve"> Metazoa</v>
          </cell>
        </row>
        <row r="2237">
          <cell r="B2237" t="str">
            <v>S7PB76</v>
          </cell>
          <cell r="C2237" t="str">
            <v xml:space="preserve"> Myotis brandtii (Brandt's bat).</v>
          </cell>
          <cell r="E2237" t="str">
            <v xml:space="preserve"> NCBI_TaxID=109478 {ECO:0000313|EMBL:EPQ07373.1, ECO:0000313|Proteomes:UP000052978};</v>
          </cell>
          <cell r="G2237" t="str">
            <v>Eukaryota</v>
          </cell>
          <cell r="H2237" t="str">
            <v xml:space="preserve"> Metazoa</v>
          </cell>
        </row>
        <row r="2238">
          <cell r="B2238" t="str">
            <v>S7PFJ9</v>
          </cell>
          <cell r="C2238" t="str">
            <v xml:space="preserve"> Myotis brandtii (Brandt's bat).</v>
          </cell>
          <cell r="E2238" t="str">
            <v xml:space="preserve"> NCBI_TaxID=109478 {ECO:0000313|EMBL:EPQ06757.1, ECO:0000313|Proteomes:UP000052978};</v>
          </cell>
          <cell r="G2238" t="str">
            <v>Eukaryota</v>
          </cell>
          <cell r="H2238" t="str">
            <v xml:space="preserve"> Metazoa</v>
          </cell>
        </row>
        <row r="2239">
          <cell r="B2239" t="str">
            <v>S7PTH1</v>
          </cell>
          <cell r="C2239" t="str">
            <v xml:space="preserve"> Gloeophyllum trabeum (strain ATCC 11539 / FP-39264 / Madison 617) (Brown rot fungus).</v>
          </cell>
          <cell r="E2239" t="str">
            <v xml:space="preserve"> NCBI_TaxID=670483 {ECO:0000313|EMBL:EPQ51056.1, ECO:0000313|Proteomes:UP000030669};</v>
          </cell>
          <cell r="G2239" t="str">
            <v>Eukaryota</v>
          </cell>
          <cell r="H2239" t="str">
            <v xml:space="preserve"> Fungi</v>
          </cell>
        </row>
        <row r="2240">
          <cell r="B2240" t="str">
            <v>S7Q6U7</v>
          </cell>
          <cell r="C2240" t="str">
            <v xml:space="preserve"> Myotis brandtii (Brandt's bat).</v>
          </cell>
          <cell r="E2240" t="str">
            <v xml:space="preserve"> NCBI_TaxID=109478 {ECO:0000313|EMBL:EPQ16582.1, ECO:0000313|Proteomes:UP000052978};</v>
          </cell>
          <cell r="G2240" t="str">
            <v>Eukaryota</v>
          </cell>
          <cell r="H2240" t="str">
            <v xml:space="preserve"> Metazoa</v>
          </cell>
        </row>
        <row r="2241">
          <cell r="B2241" t="str">
            <v>S7QHS1</v>
          </cell>
          <cell r="C2241" t="str">
            <v xml:space="preserve"> Gloeophyllum trabeum (strain ATCC 11539 / FP-39264 / Madison 617) (Brown rot fungus).</v>
          </cell>
          <cell r="E2241" t="str">
            <v xml:space="preserve"> NCBI_TaxID=670483 {ECO:0000313|EMBL:EPQ58732.1, ECO:0000313|Proteomes:UP000030669};</v>
          </cell>
          <cell r="G2241" t="str">
            <v>Eukaryota</v>
          </cell>
          <cell r="H2241" t="str">
            <v xml:space="preserve"> Fungi</v>
          </cell>
        </row>
        <row r="2242">
          <cell r="B2242" t="str">
            <v>S7Z7F1</v>
          </cell>
          <cell r="C2242" t="str">
            <v xml:space="preserve"> Penicillium oxalicum (strain 114-2 / CGMCC 5302) (Penicillium decumbens).</v>
          </cell>
          <cell r="E2242" t="str">
            <v xml:space="preserve"> NCBI_TaxID=933388 {ECO:0000313|EMBL:EPS26094.1, ECO:0000313|Proteomes:UP000019376};</v>
          </cell>
          <cell r="G2242" t="str">
            <v>Eukaryota</v>
          </cell>
          <cell r="H2242" t="str">
            <v xml:space="preserve"> Fungi</v>
          </cell>
        </row>
        <row r="2243">
          <cell r="B2243" t="str">
            <v>S7ZKL2</v>
          </cell>
          <cell r="C2243" t="str">
            <v xml:space="preserve"> Penicillium oxalicum (strain 114-2 / CGMCC 5302) (Penicillium decumbens).</v>
          </cell>
          <cell r="E2243" t="str">
            <v xml:space="preserve"> NCBI_TaxID=933388 {ECO:0000313|EMBL:EPS31190.1, ECO:0000313|Proteomes:UP000019376};</v>
          </cell>
          <cell r="G2243" t="str">
            <v>Eukaryota</v>
          </cell>
          <cell r="H2243" t="str">
            <v xml:space="preserve"> Fungi</v>
          </cell>
        </row>
        <row r="2244">
          <cell r="B2244" t="str">
            <v>S8ADQ8</v>
          </cell>
          <cell r="C2244" t="str">
            <v xml:space="preserve"> Dactylellina haptotyla (strain CBS 200.50) (Nematode-trapping fungus) (Monacrosporium haptotylum).</v>
          </cell>
          <cell r="E2244" t="str">
            <v xml:space="preserve"> NCBI_TaxID=1284197 {ECO:0000313|EMBL:EPS41094.1, ECO:0000313|Proteomes:UP000015100};</v>
          </cell>
          <cell r="G2244" t="str">
            <v>Eukaryota</v>
          </cell>
          <cell r="H2244" t="str">
            <v xml:space="preserve"> Fungi</v>
          </cell>
        </row>
        <row r="2245">
          <cell r="B2245" t="str">
            <v>S8C037</v>
          </cell>
          <cell r="C2245" t="str">
            <v xml:space="preserve"> Genlisea aurea.</v>
          </cell>
          <cell r="E2245" t="str">
            <v xml:space="preserve"> NCBI_TaxID=192259 {ECO:0000313|EMBL:EPS57816.1, ECO:0000313|Proteomes:UP000015453};</v>
          </cell>
          <cell r="G2245" t="str">
            <v>Eukaryota</v>
          </cell>
          <cell r="H2245" t="str">
            <v xml:space="preserve"> Viridiplantae</v>
          </cell>
        </row>
        <row r="2246">
          <cell r="B2246" t="str">
            <v>S8CAH2</v>
          </cell>
          <cell r="C2246" t="str">
            <v xml:space="preserve"> Genlisea aurea.</v>
          </cell>
          <cell r="E2246" t="str">
            <v xml:space="preserve"> NCBI_TaxID=192259 {ECO:0000313|EMBL:EPS61346.1, ECO:0000313|Proteomes:UP000015453};</v>
          </cell>
          <cell r="G2246" t="str">
            <v>Eukaryota</v>
          </cell>
          <cell r="H2246" t="str">
            <v xml:space="preserve"> Viridiplantae</v>
          </cell>
        </row>
        <row r="2247">
          <cell r="B2247" t="str">
            <v>S8CB60</v>
          </cell>
          <cell r="C2247" t="str">
            <v xml:space="preserve"> Dactylellina haptotyla (strain CBS 200.50) (Nematode-trapping fungus) (Monacrosporium haptotylum).</v>
          </cell>
          <cell r="E2247" t="str">
            <v xml:space="preserve"> NCBI_TaxID=1284197 {ECO:0000313|EMBL:EPS44907.1, ECO:0000313|Proteomes:UP000015100};</v>
          </cell>
          <cell r="G2247" t="str">
            <v>Eukaryota</v>
          </cell>
          <cell r="H2247" t="str">
            <v xml:space="preserve"> Fungi</v>
          </cell>
        </row>
        <row r="2248">
          <cell r="B2248" t="str">
            <v>S8CYX9</v>
          </cell>
          <cell r="C2248" t="str">
            <v xml:space="preserve"> Genlisea aurea.</v>
          </cell>
          <cell r="E2248" t="str">
            <v xml:space="preserve"> NCBI_TaxID=192259 {ECO:0000313|EMBL:EPS70241.1, ECO:0000313|Proteomes:UP000015453};</v>
          </cell>
          <cell r="G2248" t="str">
            <v>Eukaryota</v>
          </cell>
          <cell r="H2248" t="str">
            <v xml:space="preserve"> Viridiplantae</v>
          </cell>
        </row>
        <row r="2249">
          <cell r="B2249" t="str">
            <v>S8D7X4</v>
          </cell>
          <cell r="C2249" t="str">
            <v xml:space="preserve"> Genlisea aurea.</v>
          </cell>
          <cell r="E2249" t="str">
            <v xml:space="preserve"> NCBI_TaxID=192259 {ECO:0000313|EMBL:EPS73591.1, ECO:0000313|Proteomes:UP000015453};</v>
          </cell>
          <cell r="G2249" t="str">
            <v>Eukaryota</v>
          </cell>
          <cell r="H2249" t="str">
            <v xml:space="preserve"> Viridiplantae</v>
          </cell>
        </row>
        <row r="2250">
          <cell r="B2250" t="str">
            <v>S8DIP6</v>
          </cell>
          <cell r="C2250" t="str">
            <v xml:space="preserve"> Genlisea aurea.</v>
          </cell>
          <cell r="E2250" t="str">
            <v xml:space="preserve"> NCBI_TaxID=192259 {ECO:0000313|EMBL:EPS59327.1, ECO:0000313|Proteomes:UP000015453};</v>
          </cell>
          <cell r="G2250" t="str">
            <v>Eukaryota</v>
          </cell>
          <cell r="H2250" t="str">
            <v xml:space="preserve"> Viridiplantae</v>
          </cell>
        </row>
        <row r="2251">
          <cell r="B2251" t="str">
            <v>S8DWK0</v>
          </cell>
          <cell r="C2251" t="str">
            <v xml:space="preserve"> Fomitopsis pinicola (strain FP-58527) (Brown rot fungus).</v>
          </cell>
          <cell r="E2251" t="str">
            <v xml:space="preserve"> NCBI_TaxID=743788 {ECO:0000313|EMBL:EPS97506.1, ECO:0000313|Proteomes:UP000015241};</v>
          </cell>
          <cell r="G2251" t="str">
            <v>Eukaryota</v>
          </cell>
          <cell r="H2251" t="str">
            <v xml:space="preserve"> Fungi</v>
          </cell>
        </row>
        <row r="2252">
          <cell r="B2252" t="str">
            <v>S8DYN6</v>
          </cell>
          <cell r="C2252" t="str">
            <v xml:space="preserve"> Genlisea aurea.</v>
          </cell>
          <cell r="E2252" t="str">
            <v xml:space="preserve"> NCBI_TaxID=192259 {ECO:0000313|EMBL:EPS68383.1, ECO:0000313|Proteomes:UP000015453};</v>
          </cell>
          <cell r="G2252" t="str">
            <v>Eukaryota</v>
          </cell>
          <cell r="H2252" t="str">
            <v xml:space="preserve"> Viridiplantae</v>
          </cell>
        </row>
        <row r="2253">
          <cell r="B2253" t="str">
            <v>S8G7D9</v>
          </cell>
          <cell r="C2253" t="str">
            <v xml:space="preserve"> Fomitopsis pinicola (strain FP-58527) (Brown rot fungus).</v>
          </cell>
          <cell r="E2253" t="str">
            <v xml:space="preserve"> NCBI_TaxID=743788 {ECO:0000313|EMBL:EPT06060.1, ECO:0000313|Proteomes:UP000015241};</v>
          </cell>
          <cell r="G2253" t="str">
            <v>Eukaryota</v>
          </cell>
          <cell r="H2253" t="str">
            <v xml:space="preserve"> Fungi</v>
          </cell>
        </row>
        <row r="2254">
          <cell r="B2254" t="str">
            <v>S9U9V9</v>
          </cell>
          <cell r="C2254" t="str">
            <v xml:space="preserve"> Strigomonas culicis.</v>
          </cell>
          <cell r="E2254" t="str">
            <v xml:space="preserve"> NCBI_TaxID=28005 {ECO:0000313|EMBL:EPY25718.1, ECO:0000313|Proteomes:UP000015354};</v>
          </cell>
          <cell r="G2254" t="str">
            <v>Eukaryota</v>
          </cell>
          <cell r="H2254" t="str">
            <v xml:space="preserve"> Euglenozoa</v>
          </cell>
        </row>
        <row r="2255">
          <cell r="B2255" t="str">
            <v>S9VSZ3</v>
          </cell>
          <cell r="C2255" t="str">
            <v xml:space="preserve"> Schizosaccharomyces cryophilus (strain OY26 / ATCC MYA-4695 / CBS 11777 / NBRC 106824 / NRRL Y48691) (Fission yeast).</v>
          </cell>
          <cell r="E2255" t="str">
            <v xml:space="preserve"> NCBI_TaxID=653667 {ECO:0000313|EMBL:EPY49279.1, ECO:0000313|Proteomes:UP000015464};</v>
          </cell>
          <cell r="G2255" t="str">
            <v>Eukaryota</v>
          </cell>
          <cell r="H2255" t="str">
            <v xml:space="preserve"> Fungi</v>
          </cell>
        </row>
        <row r="2256">
          <cell r="B2256" t="str">
            <v>S9VW13</v>
          </cell>
          <cell r="C2256" t="str">
            <v xml:space="preserve"> Schizosaccharomyces cryophilus (strain OY26 / ATCC MYA-4695 / CBS 11777 / NBRC 106824 / NRRL Y48691) (Fission yeast).</v>
          </cell>
          <cell r="E2256" t="str">
            <v xml:space="preserve"> NCBI_TaxID=653667 {ECO:0000313|EMBL:EPY50404.1, ECO:0000313|Proteomes:UP000015464};</v>
          </cell>
          <cell r="G2256" t="str">
            <v>Eukaryota</v>
          </cell>
          <cell r="H2256" t="str">
            <v xml:space="preserve"> Fungi</v>
          </cell>
        </row>
        <row r="2257">
          <cell r="B2257" t="str">
            <v>S9W492</v>
          </cell>
          <cell r="C2257" t="str">
            <v xml:space="preserve"> Strigomonas culicis.</v>
          </cell>
          <cell r="E2257" t="str">
            <v xml:space="preserve"> NCBI_TaxID=28005 {ECO:0000313|EMBL:EPY34161.1, ECO:0000313|Proteomes:UP000015354};</v>
          </cell>
          <cell r="G2257" t="str">
            <v>Eukaryota</v>
          </cell>
          <cell r="H2257" t="str">
            <v xml:space="preserve"> Euglenozoa</v>
          </cell>
        </row>
        <row r="2258">
          <cell r="B2258" t="str">
            <v>S9WDC4</v>
          </cell>
          <cell r="C2258" t="str">
            <v xml:space="preserve"> Camelus ferus (Wild bactrian camel) (Camelus bactrianus ferus).</v>
          </cell>
          <cell r="E2258" t="str">
            <v xml:space="preserve"> NCBI_TaxID=419612 {ECO:0000313|EMBL:EPY73799.1, ECO:0000313|Proteomes:UP000030684};</v>
          </cell>
          <cell r="G2258" t="str">
            <v>Eukaryota</v>
          </cell>
          <cell r="H2258" t="str">
            <v xml:space="preserve"> Metazoa</v>
          </cell>
        </row>
        <row r="2259">
          <cell r="B2259" t="str">
            <v>S9XGY3</v>
          </cell>
          <cell r="C2259" t="str">
            <v xml:space="preserve"> Camelus ferus (Wild bactrian camel) (Camelus bactrianus ferus).</v>
          </cell>
          <cell r="E2259" t="str">
            <v xml:space="preserve"> NCBI_TaxID=419612 {ECO:0000313|EMBL:EPY87418.1, ECO:0000313|Proteomes:UP000030684};</v>
          </cell>
          <cell r="G2259" t="str">
            <v>Eukaryota</v>
          </cell>
          <cell r="H2259" t="str">
            <v xml:space="preserve"> Metazoa</v>
          </cell>
        </row>
        <row r="2260">
          <cell r="B2260" t="str">
            <v>S9Y0B4</v>
          </cell>
          <cell r="C2260" t="str">
            <v xml:space="preserve"> Camelus ferus (Wild bactrian camel) (Camelus bactrianus ferus).</v>
          </cell>
          <cell r="E2260" t="str">
            <v xml:space="preserve"> NCBI_TaxID=419612 {ECO:0000313|EMBL:EPY77530.1, ECO:0000313|Proteomes:UP000030684};</v>
          </cell>
          <cell r="G2260" t="str">
            <v>Eukaryota</v>
          </cell>
          <cell r="H2260" t="str">
            <v xml:space="preserve"> Metazoa</v>
          </cell>
        </row>
        <row r="2261">
          <cell r="B2261" t="str">
            <v>S9YLN6</v>
          </cell>
          <cell r="C2261" t="str">
            <v xml:space="preserve"> Camelus ferus (Wild bactrian camel) (Camelus bactrianus ferus).</v>
          </cell>
          <cell r="E2261" t="str">
            <v xml:space="preserve"> NCBI_TaxID=419612 {ECO:0000313|EMBL:EPY84915.1, ECO:0000313|Proteomes:UP000030684};</v>
          </cell>
          <cell r="G2261" t="str">
            <v>Eukaryota</v>
          </cell>
          <cell r="H2261" t="str">
            <v xml:space="preserve"> Metazoa</v>
          </cell>
        </row>
        <row r="2262">
          <cell r="B2262" t="str">
            <v>S9YNK8</v>
          </cell>
          <cell r="C2262" t="str">
            <v xml:space="preserve"> Camelus ferus (Wild bactrian camel) (Camelus bactrianus ferus).</v>
          </cell>
          <cell r="E2262" t="str">
            <v xml:space="preserve"> NCBI_TaxID=419612 {ECO:0000313|EMBL:EPY89006.1, ECO:0000313|Proteomes:UP000030684};</v>
          </cell>
          <cell r="G2262" t="str">
            <v>Eukaryota</v>
          </cell>
          <cell r="H2262" t="str">
            <v xml:space="preserve"> Metazoa</v>
          </cell>
        </row>
        <row r="2263">
          <cell r="B2263" t="str">
            <v>S9YZV2</v>
          </cell>
          <cell r="C2263" t="str">
            <v xml:space="preserve"> Camelus ferus (Wild bactrian camel) (Camelus bactrianus ferus).</v>
          </cell>
          <cell r="E2263" t="str">
            <v xml:space="preserve"> NCBI_TaxID=419612 {ECO:0000313|EMBL:EPY89445.1, ECO:0000313|Proteomes:UP000030684};</v>
          </cell>
          <cell r="G2263" t="str">
            <v>Eukaryota</v>
          </cell>
          <cell r="H2263" t="str">
            <v xml:space="preserve"> Metazoa</v>
          </cell>
        </row>
        <row r="2264">
          <cell r="B2264" t="str">
            <v>T0LQE3</v>
          </cell>
          <cell r="C2264" t="str">
            <v xml:space="preserve"> Colletotrichum gloeosporioides (strain Cg-14) (Anthracnose fungus) (Glomerella cingulata).</v>
          </cell>
          <cell r="E2264" t="str">
            <v xml:space="preserve"> NCBI_TaxID=1237896 {ECO:0000313|EMBL:EQB53906.1, ECO:0000313|Proteomes:UP000015530};</v>
          </cell>
          <cell r="G2264" t="str">
            <v>Eukaryota</v>
          </cell>
          <cell r="H2264" t="str">
            <v xml:space="preserve"> Fungi</v>
          </cell>
        </row>
        <row r="2265">
          <cell r="B2265" t="str">
            <v>T0LQR1</v>
          </cell>
          <cell r="C2265" t="str">
            <v xml:space="preserve"> Colletotrichum gloeosporioides (strain Cg-14) (Anthracnose fungus) (Glomerella cingulata).</v>
          </cell>
          <cell r="E2265" t="str">
            <v xml:space="preserve"> NCBI_TaxID=1237896 {ECO:0000313|EMBL:EQB54011.1, ECO:0000313|Proteomes:UP000015530};</v>
          </cell>
          <cell r="G2265" t="str">
            <v>Eukaryota</v>
          </cell>
          <cell r="H2265" t="str">
            <v xml:space="preserve"> Fungi</v>
          </cell>
        </row>
        <row r="2266">
          <cell r="B2266" t="str">
            <v>T0MDI2</v>
          </cell>
          <cell r="C2266" t="str">
            <v xml:space="preserve"> Nosema apis BRL 01.</v>
          </cell>
          <cell r="E2266" t="str">
            <v xml:space="preserve"> NCBI_TaxID=1037528 {ECO:0000313|EMBL:EQB61321.1, ECO:0000313|Proteomes:UP000053780};</v>
          </cell>
          <cell r="G2266" t="str">
            <v>Eukaryota</v>
          </cell>
          <cell r="H2266" t="str">
            <v xml:space="preserve"> Fungi</v>
          </cell>
        </row>
        <row r="2267">
          <cell r="B2267" t="str">
            <v>T0NT14</v>
          </cell>
          <cell r="C2267" t="str">
            <v xml:space="preserve"> Camelus ferus (Wild bactrian camel) (Camelus bactrianus ferus).</v>
          </cell>
          <cell r="E2267" t="str">
            <v xml:space="preserve"> NCBI_TaxID=419612 {ECO:0000313|EMBL:EQB78702.1, ECO:0000313|Proteomes:UP000030684};</v>
          </cell>
          <cell r="G2267" t="str">
            <v>Eukaryota</v>
          </cell>
          <cell r="H2267" t="str">
            <v xml:space="preserve"> Metazoa</v>
          </cell>
        </row>
        <row r="2268">
          <cell r="B2268" t="str">
            <v>T0PQ20</v>
          </cell>
          <cell r="C2268" t="str">
            <v xml:space="preserve"> Saprolegnia diclina VS20.</v>
          </cell>
          <cell r="E2268" t="str">
            <v xml:space="preserve"> NCBI_TaxID=1156394 {ECO:0000313|EMBL:EQC27564.1, ECO:0000313|Proteomes:UP000030762};</v>
          </cell>
          <cell r="G2268" t="str">
            <v>Eukaryota</v>
          </cell>
          <cell r="H2268" t="str">
            <v xml:space="preserve"> Stramenopiles</v>
          </cell>
        </row>
        <row r="2269">
          <cell r="B2269" t="str">
            <v>T0R3Y6</v>
          </cell>
          <cell r="C2269" t="str">
            <v xml:space="preserve"> Saprolegnia diclina VS20.</v>
          </cell>
          <cell r="E2269" t="str">
            <v xml:space="preserve"> NCBI_TaxID=1156394 {ECO:0000313|EMBL:EQC41040.1, ECO:0000313|Proteomes:UP000030762};</v>
          </cell>
          <cell r="G2269" t="str">
            <v>Eukaryota</v>
          </cell>
          <cell r="H2269" t="str">
            <v xml:space="preserve"> Stramenopiles</v>
          </cell>
        </row>
        <row r="2270">
          <cell r="B2270" t="str">
            <v>T0RFP6</v>
          </cell>
          <cell r="C2270" t="str">
            <v xml:space="preserve"> Saprolegnia diclina VS20.</v>
          </cell>
          <cell r="E2270" t="str">
            <v xml:space="preserve"> NCBI_TaxID=1156394 {ECO:0000313|EMBL:EQC28467.1, ECO:0000313|Proteomes:UP000030762};</v>
          </cell>
          <cell r="G2270" t="str">
            <v>Eukaryota</v>
          </cell>
          <cell r="H2270" t="str">
            <v xml:space="preserve"> Stramenopiles</v>
          </cell>
        </row>
        <row r="2271">
          <cell r="B2271" t="str">
            <v>T0RIS3</v>
          </cell>
          <cell r="C2271" t="str">
            <v xml:space="preserve"> Saprolegnia diclina VS20.</v>
          </cell>
          <cell r="E2271" t="str">
            <v xml:space="preserve"> NCBI_TaxID=1156394 {ECO:0000313|EMBL:EQC29772.1, ECO:0000313|Proteomes:UP000030762};</v>
          </cell>
          <cell r="G2271" t="str">
            <v>Eukaryota</v>
          </cell>
          <cell r="H2271" t="str">
            <v xml:space="preserve"> Stramenopiles</v>
          </cell>
        </row>
        <row r="2272">
          <cell r="B2272" t="str">
            <v>T1FMU7</v>
          </cell>
          <cell r="C2272" t="str">
            <v xml:space="preserve"> Helobdella robusta (Californian leech).</v>
          </cell>
          <cell r="E2272" t="str">
            <v xml:space="preserve"> NCBI_TaxID=6412 {ECO:0000313|EnsemblMetazoa:HelroP185462, ECO:0000313|Proteomes:UP000015101};</v>
          </cell>
          <cell r="G2272" t="str">
            <v>Eukaryota</v>
          </cell>
          <cell r="H2272" t="str">
            <v xml:space="preserve"> Metazoa</v>
          </cell>
        </row>
        <row r="2273">
          <cell r="B2273" t="str">
            <v>T1FNF8</v>
          </cell>
          <cell r="C2273" t="str">
            <v xml:space="preserve"> Helobdella robusta (Californian leech).</v>
          </cell>
          <cell r="E2273" t="str">
            <v xml:space="preserve"> NCBI_TaxID=6412 {ECO:0000313|EnsemblMetazoa:HelroP185918, ECO:0000313|Proteomes:UP000015101};</v>
          </cell>
          <cell r="G2273" t="str">
            <v>Eukaryota</v>
          </cell>
          <cell r="H2273" t="str">
            <v xml:space="preserve"> Metazoa</v>
          </cell>
        </row>
        <row r="2274">
          <cell r="B2274" t="str">
            <v>T1G6P5</v>
          </cell>
          <cell r="C2274" t="str">
            <v xml:space="preserve"> Helobdella robusta (Californian leech).</v>
          </cell>
          <cell r="E2274" t="str">
            <v xml:space="preserve"> NCBI_TaxID=6412 {ECO:0000313|EnsemblMetazoa:HelroP87388, ECO:0000313|Proteomes:UP000015101};</v>
          </cell>
          <cell r="G2274" t="str">
            <v>Eukaryota</v>
          </cell>
          <cell r="H2274" t="str">
            <v xml:space="preserve"> Metazoa</v>
          </cell>
        </row>
        <row r="2275">
          <cell r="B2275" t="str">
            <v>T1IQW4</v>
          </cell>
          <cell r="C2275" t="str">
            <v xml:space="preserve"> Strigamia maritima (European centipede) (Geophilus maritimus).</v>
          </cell>
          <cell r="E2275" t="str">
            <v xml:space="preserve"> NCBI_TaxID=126957 {ECO:0000313|EnsemblMetazoa:SMAR003443-PA, ECO:0000313|Proteomes:UP000014500};</v>
          </cell>
          <cell r="G2275" t="str">
            <v>Eukaryota</v>
          </cell>
          <cell r="H2275" t="str">
            <v xml:space="preserve"> Metazoa</v>
          </cell>
        </row>
        <row r="2276">
          <cell r="B2276" t="str">
            <v>T1IW86</v>
          </cell>
          <cell r="C2276" t="str">
            <v xml:space="preserve"> Strigamia maritima (European centipede) (Geophilus maritimus).</v>
          </cell>
          <cell r="E2276" t="str">
            <v xml:space="preserve"> NCBI_TaxID=126957 {ECO:0000313|EnsemblMetazoa:SMAR005449-PA, ECO:0000313|Proteomes:UP000014500};</v>
          </cell>
          <cell r="G2276" t="str">
            <v>Eukaryota</v>
          </cell>
          <cell r="H2276" t="str">
            <v xml:space="preserve"> Metazoa</v>
          </cell>
        </row>
        <row r="2277">
          <cell r="B2277" t="str">
            <v>T1JYQ4</v>
          </cell>
          <cell r="C2277" t="str">
            <v xml:space="preserve"> Tetranychus urticae (Two-spotted spider mite).</v>
          </cell>
          <cell r="E2277" t="str">
            <v xml:space="preserve"> NCBI_TaxID=32264 {ECO:0000313|EnsemblMetazoa:tetur03g01190.1, ECO:0000313|Proteomes:UP000015104};</v>
          </cell>
          <cell r="G2277" t="str">
            <v>Eukaryota</v>
          </cell>
          <cell r="H2277" t="str">
            <v xml:space="preserve"> Metazoa</v>
          </cell>
        </row>
        <row r="2278">
          <cell r="B2278" t="str">
            <v>T1JZH4</v>
          </cell>
          <cell r="C2278" t="str">
            <v xml:space="preserve"> Tetranychus urticae (Two-spotted spider mite).</v>
          </cell>
          <cell r="E2278" t="str">
            <v xml:space="preserve"> NCBI_TaxID=32264 {ECO:0000313|EnsemblMetazoa:tetur03g03960.1, ECO:0000313|Proteomes:UP000015104};</v>
          </cell>
          <cell r="G2278" t="str">
            <v>Eukaryota</v>
          </cell>
          <cell r="H2278" t="str">
            <v xml:space="preserve"> Metazoa</v>
          </cell>
        </row>
        <row r="2279">
          <cell r="B2279" t="str">
            <v>T1JZI5</v>
          </cell>
          <cell r="C2279" t="str">
            <v xml:space="preserve"> Tetranychus urticae (Two-spotted spider mite).</v>
          </cell>
          <cell r="E2279" t="str">
            <v xml:space="preserve"> NCBI_TaxID=32264 {ECO:0000313|EnsemblMetazoa:tetur03g04070.1, ECO:0000313|Proteomes:UP000015104};</v>
          </cell>
          <cell r="G2279" t="str">
            <v>Eukaryota</v>
          </cell>
          <cell r="H2279" t="str">
            <v xml:space="preserve"> Metazoa</v>
          </cell>
        </row>
        <row r="2280">
          <cell r="B2280" t="str">
            <v>T1KJC7</v>
          </cell>
          <cell r="C2280" t="str">
            <v xml:space="preserve"> Tetranychus urticae (Two-spotted spider mite).</v>
          </cell>
          <cell r="E2280" t="str">
            <v xml:space="preserve"> NCBI_TaxID=32264 {ECO:0000313|EnsemblMetazoa:tetur12g04590.1, ECO:0000313|Proteomes:UP000015104};</v>
          </cell>
          <cell r="G2280" t="str">
            <v>Eukaryota</v>
          </cell>
          <cell r="H2280" t="str">
            <v xml:space="preserve"> Metazoa</v>
          </cell>
        </row>
        <row r="2281">
          <cell r="B2281" t="str">
            <v>T1L343</v>
          </cell>
          <cell r="C2281" t="str">
            <v xml:space="preserve"> Tetranychus urticae (Two-spotted spider mite).</v>
          </cell>
          <cell r="E2281" t="str">
            <v xml:space="preserve"> NCBI_TaxID=32264 {ECO:0000313|EnsemblMetazoa:tetur35g00170.1, ECO:0000313|Proteomes:UP000015104};</v>
          </cell>
          <cell r="G2281" t="str">
            <v>Eukaryota</v>
          </cell>
          <cell r="H2281" t="str">
            <v xml:space="preserve"> Metazoa</v>
          </cell>
        </row>
        <row r="2282">
          <cell r="B2282" t="str">
            <v>T1LM91</v>
          </cell>
          <cell r="C2282" t="str">
            <v xml:space="preserve"> Triticum urartu (Red wild einkorn) (Crithodium urartu).</v>
          </cell>
          <cell r="E2282" t="str">
            <v xml:space="preserve"> NCBI_TaxID=4572 {ECO:0000313|EnsemblPlants:TRIUR3_05947-P1, ECO:0000313|Proteomes:UP000015106};</v>
          </cell>
          <cell r="G2282" t="str">
            <v>Eukaryota</v>
          </cell>
          <cell r="H2282" t="str">
            <v xml:space="preserve"> Viridiplantae</v>
          </cell>
        </row>
        <row r="2283">
          <cell r="B2283" t="str">
            <v>T5AFV3</v>
          </cell>
          <cell r="C2283" t="str">
            <v xml:space="preserve"> Ophiocordyceps sinensis (strain Co18 / CGMCC 3.14243) (Yarsagumba caterpillar fungus) (Hirsutella sinensis).</v>
          </cell>
          <cell r="E2283" t="str">
            <v xml:space="preserve"> NCBI_TaxID=911162 {ECO:0000313|EMBL:EQL01301.1, ECO:0000313|Proteomes:UP000019374};</v>
          </cell>
          <cell r="G2283" t="str">
            <v>Eukaryota</v>
          </cell>
          <cell r="H2283" t="str">
            <v xml:space="preserve"> Fungi</v>
          </cell>
        </row>
        <row r="2284">
          <cell r="B2284" t="str">
            <v>T5ANF6</v>
          </cell>
          <cell r="C2284" t="str">
            <v xml:space="preserve"> Ophiocordyceps sinensis (strain Co18 / CGMCC 3.14243) (Yarsagumba caterpillar fungus) (Hirsutella sinensis).</v>
          </cell>
          <cell r="E2284" t="str">
            <v xml:space="preserve"> NCBI_TaxID=911162 {ECO:0000313|EMBL:EQL03272.1, ECO:0000313|Proteomes:UP000019374};</v>
          </cell>
          <cell r="G2284" t="str">
            <v>Eukaryota</v>
          </cell>
          <cell r="H2284" t="str">
            <v xml:space="preserve"> Fungi</v>
          </cell>
        </row>
        <row r="2285">
          <cell r="B2285" t="str">
            <v>A6QR22</v>
          </cell>
          <cell r="C2285" t="str">
            <v xml:space="preserve"> Bos taurus (Bovine).</v>
          </cell>
          <cell r="E2285" t="str">
            <v xml:space="preserve"> NCBI_TaxID=9913;</v>
          </cell>
          <cell r="G2285" t="str">
            <v>Eukaryota</v>
          </cell>
          <cell r="H2285" t="str">
            <v xml:space="preserve"> Metazoa</v>
          </cell>
        </row>
        <row r="2286">
          <cell r="B2286" t="str">
            <v>Q969M1</v>
          </cell>
          <cell r="C2286" t="str">
            <v xml:space="preserve"> Homo sapiens (Human).</v>
          </cell>
          <cell r="E2286" t="str">
            <v xml:space="preserve"> NCBI_TaxID=9606;</v>
          </cell>
          <cell r="G2286" t="str">
            <v>Eukaryota</v>
          </cell>
          <cell r="H2286" t="str">
            <v xml:space="preserve"> Metazoa</v>
          </cell>
        </row>
        <row r="2287">
          <cell r="B2287" t="str">
            <v>Q9CZR3</v>
          </cell>
          <cell r="C2287" t="str">
            <v xml:space="preserve"> Mus musculus (Mouse).</v>
          </cell>
          <cell r="E2287" t="str">
            <v xml:space="preserve"> NCBI_TaxID=10090;</v>
          </cell>
          <cell r="G2287" t="str">
            <v>Eukaryota</v>
          </cell>
          <cell r="H2287" t="str">
            <v xml:space="preserve"> Metazoa</v>
          </cell>
        </row>
        <row r="2288">
          <cell r="B2288" t="str">
            <v>A4F267</v>
          </cell>
          <cell r="C2288" t="str">
            <v xml:space="preserve"> Rattus norvegicus (Rat).</v>
          </cell>
          <cell r="E2288" t="str">
            <v xml:space="preserve"> NCBI_TaxID=10116;</v>
          </cell>
          <cell r="G2288" t="str">
            <v>Eukaryota</v>
          </cell>
          <cell r="H2288" t="str">
            <v xml:space="preserve"> Metazoa</v>
          </cell>
        </row>
        <row r="2289">
          <cell r="B2289" t="str">
            <v>Q9LHE5</v>
          </cell>
          <cell r="C2289" t="str">
            <v xml:space="preserve"> Arabidopsis thaliana (Mouse-ear cress).</v>
          </cell>
          <cell r="E2289" t="str">
            <v xml:space="preserve"> NCBI_TaxID=3702;</v>
          </cell>
          <cell r="G2289" t="str">
            <v>Eukaryota</v>
          </cell>
          <cell r="H2289" t="str">
            <v xml:space="preserve"> Viridiplantae</v>
          </cell>
        </row>
        <row r="2290">
          <cell r="B2290" t="str">
            <v>Q9U4L6</v>
          </cell>
          <cell r="C2290" t="str">
            <v xml:space="preserve"> Drosophila melanogaster (Fruit fly).</v>
          </cell>
          <cell r="E2290" t="str">
            <v xml:space="preserve"> NCBI_TaxID=7227;</v>
          </cell>
          <cell r="G2290" t="str">
            <v>Eukaryota</v>
          </cell>
          <cell r="H2290" t="str">
            <v xml:space="preserve"> Metazoa</v>
          </cell>
        </row>
        <row r="2291">
          <cell r="B2291" t="str">
            <v>Q9SX55</v>
          </cell>
          <cell r="C2291" t="str">
            <v xml:space="preserve"> Arabidopsis thaliana (Mouse-ear cress).</v>
          </cell>
          <cell r="E2291" t="str">
            <v xml:space="preserve"> NCBI_TaxID=3702;</v>
          </cell>
          <cell r="G2291" t="str">
            <v>Eukaryota</v>
          </cell>
          <cell r="H2291" t="str">
            <v xml:space="preserve"> Viridiplantae</v>
          </cell>
        </row>
        <row r="2292">
          <cell r="B2292" t="str">
            <v>A1Z6L1</v>
          </cell>
          <cell r="C2292" t="str">
            <v xml:space="preserve"> Drosophila melanogaster (Fruit fly).</v>
          </cell>
          <cell r="E2292" t="str">
            <v xml:space="preserve"> NCBI_TaxID=7227;</v>
          </cell>
          <cell r="G2292" t="str">
            <v>Eukaryota</v>
          </cell>
          <cell r="H2292" t="str">
            <v xml:space="preserve"> Metazoa</v>
          </cell>
        </row>
        <row r="2293">
          <cell r="B2293" t="str">
            <v>Q1LZB5</v>
          </cell>
          <cell r="C2293" t="str">
            <v xml:space="preserve"> Bos taurus (Bovine).</v>
          </cell>
          <cell r="E2293" t="str">
            <v xml:space="preserve"> NCBI_TaxID=9913;</v>
          </cell>
          <cell r="G2293" t="str">
            <v>Eukaryota</v>
          </cell>
          <cell r="H2293" t="str">
            <v xml:space="preserve"> Metazoa</v>
          </cell>
        </row>
        <row r="2294">
          <cell r="B2294" t="str">
            <v>Q61Z83</v>
          </cell>
          <cell r="C2294" t="str">
            <v xml:space="preserve"> Caenorhabditis briggsae.</v>
          </cell>
          <cell r="E2294" t="str">
            <v xml:space="preserve"> NCBI_TaxID=6238;</v>
          </cell>
          <cell r="G2294" t="str">
            <v>Eukaryota</v>
          </cell>
          <cell r="H2294" t="str">
            <v xml:space="preserve"> Metazoa</v>
          </cell>
        </row>
        <row r="2295">
          <cell r="B2295" t="str">
            <v>Q18090</v>
          </cell>
          <cell r="C2295" t="str">
            <v xml:space="preserve"> Caenorhabditis elegans.</v>
          </cell>
          <cell r="E2295" t="str">
            <v xml:space="preserve"> NCBI_TaxID=6239;</v>
          </cell>
          <cell r="G2295" t="str">
            <v>Eukaryota</v>
          </cell>
          <cell r="H2295" t="str">
            <v xml:space="preserve"> Metazoa</v>
          </cell>
        </row>
        <row r="2296">
          <cell r="B2296" t="str">
            <v>O96008</v>
          </cell>
          <cell r="C2296" t="str">
            <v xml:space="preserve"> Homo sapiens (Human).</v>
          </cell>
          <cell r="E2296" t="str">
            <v xml:space="preserve"> NCBI_TaxID=9606;</v>
          </cell>
          <cell r="G2296" t="str">
            <v>Eukaryota</v>
          </cell>
          <cell r="H2296" t="str">
            <v xml:space="preserve"> Metazoa</v>
          </cell>
        </row>
        <row r="2297">
          <cell r="B2297" t="str">
            <v>Q9QYA2</v>
          </cell>
          <cell r="C2297" t="str">
            <v xml:space="preserve"> Mus musculus (Mouse).</v>
          </cell>
          <cell r="E2297" t="str">
            <v xml:space="preserve"> NCBI_TaxID=10090;</v>
          </cell>
          <cell r="G2297" t="str">
            <v>Eukaryota</v>
          </cell>
          <cell r="H2297" t="str">
            <v xml:space="preserve"> Metazoa</v>
          </cell>
        </row>
        <row r="2298">
          <cell r="B2298" t="str">
            <v>P24391</v>
          </cell>
          <cell r="C2298" t="str">
            <v xml:space="preserve"> Neurospora crassa (strain ATCC 24698 / 74-OR23-1A / CBS 708.71 / DSM 1257 / FGSC 987).</v>
          </cell>
          <cell r="E2298" t="str">
            <v xml:space="preserve"> NCBI_TaxID=367110;</v>
          </cell>
          <cell r="G2298" t="str">
            <v>Eukaryota</v>
          </cell>
          <cell r="H2298" t="str">
            <v xml:space="preserve"> Fungi</v>
          </cell>
        </row>
        <row r="2299">
          <cell r="B2299" t="str">
            <v>Q75Q40</v>
          </cell>
          <cell r="C2299" t="str">
            <v xml:space="preserve"> Rattus norvegicus (Rat).</v>
          </cell>
          <cell r="E2299" t="str">
            <v xml:space="preserve"> NCBI_TaxID=10116;</v>
          </cell>
          <cell r="G2299" t="str">
            <v>Eukaryota</v>
          </cell>
          <cell r="H2299" t="str">
            <v xml:space="preserve"> Metazoa</v>
          </cell>
        </row>
        <row r="2300">
          <cell r="B2300" t="str">
            <v>O13656</v>
          </cell>
          <cell r="C2300" t="str">
            <v xml:space="preserve"> Schizosaccharomyces pombe (strain 972 / ATCC 24843) (Fission yeast).</v>
          </cell>
          <cell r="E2300" t="str">
            <v xml:space="preserve"> NCBI_TaxID=284812;</v>
          </cell>
          <cell r="G2300" t="str">
            <v>Eukaryota</v>
          </cell>
          <cell r="H2300" t="str">
            <v xml:space="preserve"> Fungi</v>
          </cell>
        </row>
        <row r="2301">
          <cell r="B2301" t="str">
            <v>Q6P825</v>
          </cell>
          <cell r="C2301" t="str">
            <v xml:space="preserve"> Xenopus tropicalis (Western clawed frog) (Silurana tropicalis).</v>
          </cell>
          <cell r="E2301" t="str">
            <v xml:space="preserve"> NCBI_TaxID=8364;</v>
          </cell>
          <cell r="G2301" t="str">
            <v>Eukaryota</v>
          </cell>
          <cell r="H2301" t="str">
            <v xml:space="preserve"> Metazoa</v>
          </cell>
        </row>
        <row r="2302">
          <cell r="B2302" t="str">
            <v>P23644</v>
          </cell>
          <cell r="C2302" t="str">
            <v xml:space="preserve"> Saccharomyces cerevisiae (strain ATCC 204508 / S288c) (Baker's yeast).</v>
          </cell>
          <cell r="E2302" t="str">
            <v xml:space="preserve"> NCBI_TaxID=559292;</v>
          </cell>
          <cell r="G2302" t="str">
            <v>Eukaryota</v>
          </cell>
          <cell r="H2302" t="str">
            <v xml:space="preserve"> Fungi</v>
          </cell>
        </row>
        <row r="2303">
          <cell r="B2303" t="str">
            <v>U1GF94</v>
          </cell>
          <cell r="C2303" t="str">
            <v xml:space="preserve"> Endocarpon pusillum (strain Z07020 / HMAS-L-300199) (Lichen-forming fungus).</v>
          </cell>
          <cell r="E2303" t="str">
            <v xml:space="preserve"> NCBI_TaxID=1263415 {ECO:0000313|EMBL:ERF76307.1, ECO:0000313|Proteomes:UP000019373};</v>
          </cell>
          <cell r="G2303" t="str">
            <v>Eukaryota</v>
          </cell>
          <cell r="H2303" t="str">
            <v xml:space="preserve"> Fungi</v>
          </cell>
        </row>
        <row r="2304">
          <cell r="B2304" t="str">
            <v>U1HVD8</v>
          </cell>
          <cell r="C2304" t="str">
            <v xml:space="preserve"> Endocarpon pusillum (strain Z07020 / HMAS-L-300199) (Lichen-forming fungus).</v>
          </cell>
          <cell r="E2304" t="str">
            <v xml:space="preserve"> NCBI_TaxID=1263415 {ECO:0000313|EMBL:ERF74635.1, ECO:0000313|Proteomes:UP000019373};</v>
          </cell>
          <cell r="G2304" t="str">
            <v>Eukaryota</v>
          </cell>
          <cell r="H2304" t="str">
            <v xml:space="preserve"> Fungi</v>
          </cell>
        </row>
        <row r="2305">
          <cell r="B2305" t="str">
            <v>U3IFW5</v>
          </cell>
          <cell r="C2305" t="str">
            <v xml:space="preserve"> Anas platyrhynchos (Mallard) (Anas boschas).</v>
          </cell>
          <cell r="E2305" t="str">
            <v xml:space="preserve"> NCBI_TaxID=8839 {ECO:0000313|Ensembl:ENSAPLP00000006137, ECO:0000313|Proteomes:UP000016666};</v>
          </cell>
          <cell r="G2305" t="str">
            <v>Eukaryota</v>
          </cell>
          <cell r="H2305" t="str">
            <v xml:space="preserve"> Metazoa</v>
          </cell>
        </row>
        <row r="2306">
          <cell r="B2306" t="str">
            <v>U3IXB2</v>
          </cell>
          <cell r="C2306" t="str">
            <v xml:space="preserve"> Anas platyrhynchos (Mallard) (Anas boschas).</v>
          </cell>
          <cell r="E2306" t="str">
            <v xml:space="preserve"> NCBI_TaxID=8839 {ECO:0000313|Ensembl:ENSAPLP00000011888, ECO:0000313|Proteomes:UP000016666};</v>
          </cell>
          <cell r="G2306" t="str">
            <v>Eukaryota</v>
          </cell>
          <cell r="H2306" t="str">
            <v xml:space="preserve"> Metazoa</v>
          </cell>
        </row>
        <row r="2307">
          <cell r="B2307" t="str">
            <v>U3IYF3</v>
          </cell>
          <cell r="C2307" t="str">
            <v xml:space="preserve"> Anas platyrhynchos (Mallard) (Anas boschas).</v>
          </cell>
          <cell r="E2307" t="str">
            <v xml:space="preserve"> NCBI_TaxID=8839 {ECO:0000313|Ensembl:ENSAPLP00000012279, ECO:0000313|Proteomes:UP000016666};</v>
          </cell>
          <cell r="G2307" t="str">
            <v>Eukaryota</v>
          </cell>
          <cell r="H2307" t="str">
            <v xml:space="preserve"> Metazoa</v>
          </cell>
        </row>
        <row r="2308">
          <cell r="B2308" t="str">
            <v>U3J6L3</v>
          </cell>
          <cell r="C2308" t="str">
            <v xml:space="preserve"> Anas platyrhynchos (Mallard) (Anas boschas).</v>
          </cell>
          <cell r="E2308" t="str">
            <v xml:space="preserve"> NCBI_TaxID=8839 {ECO:0000313|Ensembl:ENSAPLP00000015140, ECO:0000313|Proteomes:UP000016666};</v>
          </cell>
          <cell r="G2308" t="str">
            <v>Eukaryota</v>
          </cell>
          <cell r="H2308" t="str">
            <v xml:space="preserve"> Metazoa</v>
          </cell>
        </row>
        <row r="2309">
          <cell r="B2309" t="str">
            <v>U3JU16</v>
          </cell>
          <cell r="C2309" t="str">
            <v xml:space="preserve"> Ficedula albicollis (Collared flycatcher) (Muscicapa albicollis).</v>
          </cell>
          <cell r="E2309" t="str">
            <v xml:space="preserve"> NCBI_TaxID=59894 {ECO:0000313|Ensembl:ENSFALP00000006270, ECO:0000313|Proteomes:UP000016665};</v>
          </cell>
          <cell r="G2309" t="str">
            <v>Eukaryota</v>
          </cell>
          <cell r="H2309" t="str">
            <v xml:space="preserve"> Metazoa</v>
          </cell>
        </row>
        <row r="2310">
          <cell r="B2310" t="str">
            <v>U3JV72</v>
          </cell>
          <cell r="C2310" t="str">
            <v xml:space="preserve"> Ficedula albicollis (Collared flycatcher) (Muscicapa albicollis).</v>
          </cell>
          <cell r="E2310" t="str">
            <v xml:space="preserve"> NCBI_TaxID=59894 {ECO:0000313|Ensembl:ENSFALP00000006676, ECO:0000313|Proteomes:UP000016665};</v>
          </cell>
          <cell r="G2310" t="str">
            <v>Eukaryota</v>
          </cell>
          <cell r="H2310" t="str">
            <v xml:space="preserve"> Metazoa</v>
          </cell>
        </row>
        <row r="2311">
          <cell r="B2311" t="str">
            <v>U3JWU3</v>
          </cell>
          <cell r="C2311" t="str">
            <v xml:space="preserve"> Ficedula albicollis (Collared flycatcher) (Muscicapa albicollis).</v>
          </cell>
          <cell r="E2311" t="str">
            <v xml:space="preserve"> NCBI_TaxID=59894 {ECO:0000313|Ensembl:ENSFALP00000007247, ECO:0000313|Proteomes:UP000016665};</v>
          </cell>
          <cell r="G2311" t="str">
            <v>Eukaryota</v>
          </cell>
          <cell r="H2311" t="str">
            <v xml:space="preserve"> Metazoa</v>
          </cell>
        </row>
        <row r="2312">
          <cell r="B2312" t="str">
            <v>U3JZN8</v>
          </cell>
          <cell r="C2312" t="str">
            <v xml:space="preserve"> Ficedula albicollis (Collared flycatcher) (Muscicapa albicollis).</v>
          </cell>
          <cell r="E2312" t="str">
            <v xml:space="preserve"> NCBI_TaxID=59894 {ECO:0000313|Ensembl:ENSFALP00000008242, ECO:0000313|Proteomes:UP000016665};</v>
          </cell>
          <cell r="G2312" t="str">
            <v>Eukaryota</v>
          </cell>
          <cell r="H2312" t="str">
            <v xml:space="preserve"> Metazoa</v>
          </cell>
        </row>
        <row r="2313">
          <cell r="B2313" t="str">
            <v>U4L3L9</v>
          </cell>
          <cell r="C2313" t="str">
            <v xml:space="preserve"> Pyronema omphalodes (strain CBS 100304) (Pyronema confluens).</v>
          </cell>
          <cell r="E2313" t="str">
            <v xml:space="preserve"> NCBI_TaxID=1076935 {ECO:0000313|EMBL:CCX11345.1, ECO:0000313|Proteomes:UP000018144};</v>
          </cell>
          <cell r="G2313" t="str">
            <v>Eukaryota</v>
          </cell>
          <cell r="H2313" t="str">
            <v xml:space="preserve"> Fungi</v>
          </cell>
        </row>
        <row r="2314">
          <cell r="B2314" t="str">
            <v>U4LHR3</v>
          </cell>
          <cell r="C2314" t="str">
            <v xml:space="preserve"> Pyronema omphalodes (strain CBS 100304) (Pyronema confluens).</v>
          </cell>
          <cell r="E2314" t="str">
            <v xml:space="preserve"> NCBI_TaxID=1076935 {ECO:0000313|EMBL:CCX31072.2, ECO:0000313|Proteomes:UP000018144};</v>
          </cell>
          <cell r="G2314" t="str">
            <v>Eukaryota</v>
          </cell>
          <cell r="H2314" t="str">
            <v xml:space="preserve"> Fungi</v>
          </cell>
        </row>
        <row r="2315">
          <cell r="B2315" t="str">
            <v>U4TXD2</v>
          </cell>
          <cell r="C2315" t="str">
            <v xml:space="preserve"> Dendroctonus ponderosae (Mountain pine beetle).</v>
          </cell>
          <cell r="E2315" t="str">
            <v xml:space="preserve"> NCBI_TaxID=77166 {ECO:0000313|EMBL:ERL84658.1, ECO:0000313|Proteomes:UP000030742};</v>
          </cell>
          <cell r="G2315" t="str">
            <v>Eukaryota</v>
          </cell>
          <cell r="H2315" t="str">
            <v xml:space="preserve"> Metazoa</v>
          </cell>
        </row>
        <row r="2316">
          <cell r="B2316" t="str">
            <v>U5FN79</v>
          </cell>
          <cell r="C2316" t="str">
            <v xml:space="preserve"> Populus trichocarpa (Western balsam poplar) (Populus balsamifera subsp. trichocarpa).</v>
          </cell>
          <cell r="E2316" t="str">
            <v xml:space="preserve"> NCBI_TaxID=3694 {ECO:0000313|EMBL:ERP52598.1, ECO:0000313|Proteomes:UP000006729};</v>
          </cell>
          <cell r="G2316" t="str">
            <v>Eukaryota</v>
          </cell>
          <cell r="H2316" t="str">
            <v xml:space="preserve"> Viridiplantae</v>
          </cell>
        </row>
        <row r="2317">
          <cell r="B2317" t="str">
            <v>U5G7Y6</v>
          </cell>
          <cell r="C2317" t="str">
            <v xml:space="preserve"> Populus trichocarpa (Western balsam poplar) (Populus balsamifera subsp. trichocarpa).</v>
          </cell>
          <cell r="E2317" t="str">
            <v xml:space="preserve"> NCBI_TaxID=3694 {ECO:0000313|EMBL:ERP58406.1, ECO:0000313|Proteomes:UP000006729};</v>
          </cell>
          <cell r="G2317" t="str">
            <v>Eukaryota</v>
          </cell>
          <cell r="H2317" t="str">
            <v xml:space="preserve"> Viridiplantae</v>
          </cell>
        </row>
        <row r="2318">
          <cell r="B2318" t="str">
            <v>U5GCS0</v>
          </cell>
          <cell r="C2318" t="str">
            <v xml:space="preserve"> Populus trichocarpa (Western balsam poplar) (Populus balsamifera subsp. trichocarpa).</v>
          </cell>
          <cell r="E2318" t="str">
            <v xml:space="preserve"> NCBI_TaxID=3694 {ECO:0000313|EMBL:ERP61348.1, ECO:0000313|Proteomes:UP000006729};</v>
          </cell>
          <cell r="G2318" t="str">
            <v>Eukaryota</v>
          </cell>
          <cell r="H2318" t="str">
            <v xml:space="preserve"> Viridiplantae</v>
          </cell>
        </row>
        <row r="2319">
          <cell r="B2319" t="str">
            <v>U5GZG1</v>
          </cell>
          <cell r="C2319" t="str">
            <v xml:space="preserve"> Microbotryum lychnidis-dioicae (strain p1A1 Lamole / MvSl-1064) (Anther smut fungus).</v>
          </cell>
          <cell r="E2319" t="str">
            <v xml:space="preserve"> NCBI_TaxID=683840 {ECO:0000313|EMBL:KDE09243.1};</v>
          </cell>
          <cell r="G2319" t="str">
            <v>Eukaryota</v>
          </cell>
          <cell r="H2319" t="str">
            <v xml:space="preserve"> Fungi</v>
          </cell>
        </row>
        <row r="2320">
          <cell r="B2320" t="str">
            <v>U5H1V8</v>
          </cell>
          <cell r="C2320" t="str">
            <v xml:space="preserve"> Microbotryum lychnidis-dioicae (strain p1A1 Lamole / MvSl-1064) (Anther smut fungus).</v>
          </cell>
          <cell r="E2320" t="str">
            <v xml:space="preserve"> NCBI_TaxID=683840 {ECO:0000313|EMBL:KDE08582.1};</v>
          </cell>
          <cell r="G2320" t="str">
            <v>Eukaryota</v>
          </cell>
          <cell r="H2320" t="str">
            <v xml:space="preserve"> Fungi</v>
          </cell>
        </row>
        <row r="2321">
          <cell r="B2321" t="str">
            <v>U6GMG2</v>
          </cell>
          <cell r="C2321" t="str">
            <v xml:space="preserve"> Eimeria acervulina (Coccidian parasite).</v>
          </cell>
          <cell r="E2321" t="str">
            <v xml:space="preserve"> NCBI_TaxID=5801 {ECO:0000313|EMBL:CDI79794.1, ECO:0000313|Proteomes:UP000018050};</v>
          </cell>
          <cell r="G2321" t="str">
            <v>Eukaryota</v>
          </cell>
          <cell r="H2321" t="str">
            <v xml:space="preserve"> Alveolata</v>
          </cell>
        </row>
        <row r="2322">
          <cell r="B2322" t="str">
            <v>U6GPX0</v>
          </cell>
          <cell r="C2322" t="str">
            <v xml:space="preserve"> Eimeria praecox.</v>
          </cell>
          <cell r="E2322" t="str">
            <v xml:space="preserve"> NCBI_TaxID=51316 {ECO:0000313|EMBL:CDI81602.1, ECO:0000313|Proteomes:UP000018201};</v>
          </cell>
          <cell r="G2322" t="str">
            <v>Eukaryota</v>
          </cell>
          <cell r="H2322" t="str">
            <v xml:space="preserve"> Alveolata</v>
          </cell>
        </row>
        <row r="2323">
          <cell r="B2323" t="str">
            <v>U6H107</v>
          </cell>
          <cell r="C2323" t="str">
            <v xml:space="preserve"> Eimeria acervulina (Coccidian parasite).</v>
          </cell>
          <cell r="E2323" t="str">
            <v xml:space="preserve"> NCBI_TaxID=5801 {ECO:0000313|EMBL:CDI84444.1, ECO:0000313|Proteomes:UP000018050};</v>
          </cell>
          <cell r="G2323" t="str">
            <v>Eukaryota</v>
          </cell>
          <cell r="H2323" t="str">
            <v xml:space="preserve"> Alveolata</v>
          </cell>
        </row>
        <row r="2324">
          <cell r="B2324" t="str">
            <v>U6JXY0</v>
          </cell>
          <cell r="C2324" t="str">
            <v xml:space="preserve"> Eimeria mitis.</v>
          </cell>
          <cell r="E2324" t="str">
            <v xml:space="preserve"> NCBI_TaxID=44415 {ECO:0000313|EMBL:CDJ28892.1, ECO:0000313|Proteomes:UP000030744};</v>
          </cell>
          <cell r="G2324" t="str">
            <v>Eukaryota</v>
          </cell>
          <cell r="H2324" t="str">
            <v xml:space="preserve"> Alveolata</v>
          </cell>
        </row>
        <row r="2325">
          <cell r="B2325" t="str">
            <v>U6KDG9</v>
          </cell>
          <cell r="C2325" t="str">
            <v xml:space="preserve"> Eimeria mitis.</v>
          </cell>
          <cell r="E2325" t="str">
            <v xml:space="preserve"> NCBI_TaxID=44415 {ECO:0000313|EMBL:CDJ33518.1, ECO:0000313|Proteomes:UP000030744};</v>
          </cell>
          <cell r="G2325" t="str">
            <v>Eukaryota</v>
          </cell>
          <cell r="H2325" t="str">
            <v xml:space="preserve"> Alveolata</v>
          </cell>
        </row>
        <row r="2326">
          <cell r="B2326" t="str">
            <v>U6KEI6</v>
          </cell>
          <cell r="C2326" t="str">
            <v xml:space="preserve"> Eimeria mitis.</v>
          </cell>
          <cell r="E2326" t="str">
            <v xml:space="preserve"> NCBI_TaxID=44415 {ECO:0000313|EMBL:CDJ33868.1, ECO:0000313|Proteomes:UP000030744};</v>
          </cell>
          <cell r="G2326" t="str">
            <v>Eukaryota</v>
          </cell>
          <cell r="H2326" t="str">
            <v xml:space="preserve"> Alveolata</v>
          </cell>
        </row>
        <row r="2327">
          <cell r="B2327" t="str">
            <v>U6KV24</v>
          </cell>
          <cell r="C2327" t="str">
            <v xml:space="preserve"> Eimeria tenella (Coccidian parasite).</v>
          </cell>
          <cell r="E2327" t="str">
            <v xml:space="preserve"> NCBI_TaxID=5802 {ECO:0000313|EMBL:CDJ41957.1, ECO:0000313|Proteomes:UP000030747};</v>
          </cell>
          <cell r="G2327" t="str">
            <v>Eukaryota</v>
          </cell>
          <cell r="H2327" t="str">
            <v xml:space="preserve"> Alveolata</v>
          </cell>
        </row>
        <row r="2328">
          <cell r="B2328" t="str">
            <v>U6KZN7</v>
          </cell>
          <cell r="C2328" t="str">
            <v xml:space="preserve"> Eimeria tenella (Coccidian parasite).</v>
          </cell>
          <cell r="E2328" t="str">
            <v xml:space="preserve"> NCBI_TaxID=5802 {ECO:0000313|EMBL:CDJ42403.1, ECO:0000313|Proteomes:UP000030747};</v>
          </cell>
          <cell r="G2328" t="str">
            <v>Eukaryota</v>
          </cell>
          <cell r="H2328" t="str">
            <v xml:space="preserve"> Alveolata</v>
          </cell>
        </row>
        <row r="2329">
          <cell r="B2329" t="str">
            <v>U6LZU9</v>
          </cell>
          <cell r="C2329" t="str">
            <v xml:space="preserve"> Eimeria brunetti.</v>
          </cell>
          <cell r="E2329" t="str">
            <v xml:space="preserve"> NCBI_TaxID=51314 {ECO:0000313|EMBL:CDJ53335.1, ECO:0000313|Proteomes:UP000030750};</v>
          </cell>
          <cell r="G2329" t="str">
            <v>Eukaryota</v>
          </cell>
          <cell r="H2329" t="str">
            <v xml:space="preserve"> Alveolata</v>
          </cell>
        </row>
        <row r="2330">
          <cell r="B2330" t="str">
            <v>U6M2I0</v>
          </cell>
          <cell r="C2330" t="str">
            <v xml:space="preserve"> Eimeria maxima (Coccidian parasite).</v>
          </cell>
          <cell r="E2330" t="str">
            <v xml:space="preserve"> NCBI_TaxID=5804 {ECO:0000313|EMBL:CDJ57278.1, ECO:0000313|Proteomes:UP000030763};</v>
          </cell>
          <cell r="G2330" t="str">
            <v>Eukaryota</v>
          </cell>
          <cell r="H2330" t="str">
            <v xml:space="preserve"> Alveolata</v>
          </cell>
        </row>
        <row r="2331">
          <cell r="B2331" t="str">
            <v>U6M2Y3</v>
          </cell>
          <cell r="C2331" t="str">
            <v xml:space="preserve"> Eimeria maxima (Coccidian parasite).</v>
          </cell>
          <cell r="E2331" t="str">
            <v xml:space="preserve"> NCBI_TaxID=5804 {ECO:0000313|EMBL:CDJ58562.1, ECO:0000313|Proteomes:UP000030763};</v>
          </cell>
          <cell r="G2331" t="str">
            <v>Eukaryota</v>
          </cell>
          <cell r="H2331" t="str">
            <v xml:space="preserve"> Alveolata</v>
          </cell>
        </row>
        <row r="2332">
          <cell r="B2332" t="str">
            <v>U6MJH4</v>
          </cell>
          <cell r="C2332" t="str">
            <v xml:space="preserve"> Eimeria necatrix.</v>
          </cell>
          <cell r="E2332" t="str">
            <v xml:space="preserve"> NCBI_TaxID=51315 {ECO:0000313|EMBL:CDJ62594.1, ECO:0000313|Proteomes:UP000030754};</v>
          </cell>
          <cell r="G2332" t="str">
            <v>Eukaryota</v>
          </cell>
          <cell r="H2332" t="str">
            <v xml:space="preserve"> Alveolata</v>
          </cell>
        </row>
        <row r="2333">
          <cell r="B2333" t="str">
            <v>U6MKV5</v>
          </cell>
          <cell r="C2333" t="str">
            <v xml:space="preserve"> Eimeria necatrix.</v>
          </cell>
          <cell r="E2333" t="str">
            <v xml:space="preserve"> NCBI_TaxID=51315 {ECO:0000313|EMBL:CDJ63074.1, ECO:0000313|Proteomes:UP000030754};</v>
          </cell>
          <cell r="G2333" t="str">
            <v>Eukaryota</v>
          </cell>
          <cell r="H2333" t="str">
            <v xml:space="preserve"> Alveolata</v>
          </cell>
        </row>
        <row r="2334">
          <cell r="B2334" t="str">
            <v>U6NMG5</v>
          </cell>
          <cell r="C2334" t="str">
            <v xml:space="preserve"> Haemonchus contortus (Barber pole worm).</v>
          </cell>
          <cell r="E2334" t="str">
            <v xml:space="preserve"> NCBI_TaxID=6289 {ECO:0000313|EMBL:CDJ82895.1, ECO:0000313|Proteomes:UP000025227};</v>
          </cell>
          <cell r="G2334" t="str">
            <v>Eukaryota</v>
          </cell>
          <cell r="H2334" t="str">
            <v xml:space="preserve"> Metazoa</v>
          </cell>
        </row>
        <row r="2335">
          <cell r="B2335" t="str">
            <v>U6NXN7</v>
          </cell>
          <cell r="C2335" t="str">
            <v xml:space="preserve"> Haemonchus contortus (Barber pole worm).</v>
          </cell>
          <cell r="E2335" t="str">
            <v xml:space="preserve"> NCBI_TaxID=6289 {ECO:0000313|EMBL:CDJ86039.1, ECO:0000313|Proteomes:UP000025227};</v>
          </cell>
          <cell r="G2335" t="str">
            <v>Eukaryota</v>
          </cell>
          <cell r="H2335" t="str">
            <v xml:space="preserve"> Metazoa</v>
          </cell>
        </row>
        <row r="2336">
          <cell r="B2336" t="str">
            <v>U7Q1K7</v>
          </cell>
          <cell r="C2336" t="str">
            <v xml:space="preserve"> Sporothrix schenckii (strain ATCC 58251 / de Perez 2211183) (Rose-picker's disease fungus).</v>
          </cell>
          <cell r="E2336" t="str">
            <v xml:space="preserve"> NCBI_TaxID=1391915 {ECO:0000313|EMBL:ERT01794.1, ECO:0000313|Proteomes:UP000018087};</v>
          </cell>
          <cell r="G2336" t="str">
            <v>Eukaryota</v>
          </cell>
          <cell r="H2336" t="str">
            <v xml:space="preserve"> Fungi</v>
          </cell>
        </row>
        <row r="2337">
          <cell r="B2337" t="str">
            <v>U7Q507</v>
          </cell>
          <cell r="C2337" t="str">
            <v xml:space="preserve"> Sporothrix schenckii (strain ATCC 58251 / de Perez 2211183) (Rose-picker's disease fungus).</v>
          </cell>
          <cell r="E2337" t="str">
            <v xml:space="preserve"> NCBI_TaxID=1391915 {ECO:0000313|EMBL:ERT02954.1, ECO:0000313|Proteomes:UP000018087};</v>
          </cell>
          <cell r="G2337" t="str">
            <v>Eukaryota</v>
          </cell>
          <cell r="H2337" t="str">
            <v xml:space="preserve"> Fungi</v>
          </cell>
        </row>
        <row r="2338">
          <cell r="B2338" t="str">
            <v>U9SHF3</v>
          </cell>
          <cell r="C2338" t="str">
            <v xml:space="preserve"> Rhizophagus irregularis (strain DAOM 181602 / DAOM 197198 / MUCL 43194) (Arbuscular mycorrhizal fungus) (Glomus intraradices).</v>
          </cell>
          <cell r="E2338" t="str">
            <v xml:space="preserve"> NCBI_TaxID=747089 {ECO:0000313|EMBL:ERZ95289.1};</v>
          </cell>
          <cell r="G2338" t="str">
            <v>Eukaryota</v>
          </cell>
          <cell r="H2338" t="str">
            <v xml:space="preserve"> Fungi</v>
          </cell>
        </row>
        <row r="2339">
          <cell r="B2339" t="str">
            <v>U9TK01</v>
          </cell>
          <cell r="C2339" t="str">
            <v xml:space="preserve"> Rhizophagus irregularis (strain DAOM 181602 / DAOM 197198 / MUCL 43194) (Arbuscular mycorrhizal fungus) (Glomus intraradices).</v>
          </cell>
          <cell r="E2339" t="str">
            <v xml:space="preserve"> NCBI_TaxID=747089 {ECO:0000313|EMBL:ESA03676.1};</v>
          </cell>
          <cell r="G2339" t="str">
            <v>Eukaryota</v>
          </cell>
          <cell r="H2339" t="str">
            <v xml:space="preserve"> Fungi</v>
          </cell>
        </row>
        <row r="2340">
          <cell r="B2340" t="str">
            <v>V2XWN7</v>
          </cell>
          <cell r="C2340" t="str">
            <v xml:space="preserve"> Moniliophthora roreri (strain MCA 2997) (Cocoa frosty pod rot fungus) (Crinipellis roreri).</v>
          </cell>
          <cell r="E2340" t="str">
            <v xml:space="preserve"> NCBI_TaxID=1381753 {ECO:0000313|EMBL:ESK96990.1, ECO:0000313|Proteomes:UP000017559};</v>
          </cell>
          <cell r="G2340" t="str">
            <v>Eukaryota</v>
          </cell>
          <cell r="H2340" t="str">
            <v xml:space="preserve"> Fungi</v>
          </cell>
        </row>
        <row r="2341">
          <cell r="B2341" t="str">
            <v>V2YU96</v>
          </cell>
          <cell r="C2341" t="str">
            <v xml:space="preserve"> Moniliophthora roreri (strain MCA 2997) (Cocoa frosty pod rot fungus) (Crinipellis roreri).</v>
          </cell>
          <cell r="E2341" t="str">
            <v xml:space="preserve"> NCBI_TaxID=1381753 {ECO:0000313|EMBL:ESK95224.1, ECO:0000313|Proteomes:UP000017559};</v>
          </cell>
          <cell r="G2341" t="str">
            <v>Eukaryota</v>
          </cell>
          <cell r="H2341" t="str">
            <v xml:space="preserve"> Fungi</v>
          </cell>
        </row>
        <row r="2342">
          <cell r="B2342" t="str">
            <v>V3ZUS8</v>
          </cell>
          <cell r="C2342" t="str">
            <v xml:space="preserve"> Lottia gigantea (Giant owl limpet).</v>
          </cell>
          <cell r="E2342" t="str">
            <v xml:space="preserve"> NCBI_TaxID=225164 {ECO:0000313|EMBL:ESO95248.1, ECO:0000313|Proteomes:UP000030746};</v>
          </cell>
          <cell r="G2342" t="str">
            <v>Eukaryota</v>
          </cell>
          <cell r="H2342" t="str">
            <v xml:space="preserve"> Metazoa</v>
          </cell>
        </row>
        <row r="2343">
          <cell r="B2343" t="str">
            <v>V3ZV16</v>
          </cell>
          <cell r="C2343" t="str">
            <v xml:space="preserve"> Lottia gigantea (Giant owl limpet).</v>
          </cell>
          <cell r="E2343" t="str">
            <v xml:space="preserve"> NCBI_TaxID=225164 {ECO:0000313|EMBL:ESO84791.1, ECO:0000313|Proteomes:UP000030746};</v>
          </cell>
          <cell r="G2343" t="str">
            <v>Eukaryota</v>
          </cell>
          <cell r="H2343" t="str">
            <v xml:space="preserve"> Metazoa</v>
          </cell>
        </row>
        <row r="2344">
          <cell r="B2344" t="str">
            <v>V4KKJ0</v>
          </cell>
          <cell r="C2344" t="str">
            <v xml:space="preserve"> Eutrema salsugineum (Saltwater cress) (Sisymbrium salsugineum).</v>
          </cell>
          <cell r="E2344" t="str">
            <v xml:space="preserve"> NCBI_TaxID=72664 {ECO:0000313|EMBL:ESQ30442.1, ECO:0000313|Proteomes:UP000030689};</v>
          </cell>
          <cell r="G2344" t="str">
            <v>Eukaryota</v>
          </cell>
          <cell r="H2344" t="str">
            <v xml:space="preserve"> Viridiplantae</v>
          </cell>
        </row>
        <row r="2345">
          <cell r="B2345" t="str">
            <v>V4KU67</v>
          </cell>
          <cell r="C2345" t="str">
            <v xml:space="preserve"> Eutrema salsugineum (Saltwater cress) (Sisymbrium salsugineum).</v>
          </cell>
          <cell r="E2345" t="str">
            <v xml:space="preserve"> NCBI_TaxID=72664 {ECO:0000313|EMBL:ESQ41480.1, ECO:0000313|Proteomes:UP000030689};</v>
          </cell>
          <cell r="G2345" t="str">
            <v>Eukaryota</v>
          </cell>
          <cell r="H2345" t="str">
            <v xml:space="preserve"> Viridiplantae</v>
          </cell>
        </row>
        <row r="2346">
          <cell r="B2346" t="str">
            <v>V4KV50</v>
          </cell>
          <cell r="C2346" t="str">
            <v xml:space="preserve"> Eutrema salsugineum (Saltwater cress) (Sisymbrium salsugineum).</v>
          </cell>
          <cell r="E2346" t="str">
            <v xml:space="preserve"> NCBI_TaxID=72664 {ECO:0000313|EMBL:ESQ31243.1, ECO:0000313|Proteomes:UP000030689};</v>
          </cell>
          <cell r="G2346" t="str">
            <v>Eukaryota</v>
          </cell>
          <cell r="H2346" t="str">
            <v xml:space="preserve"> Viridiplantae</v>
          </cell>
        </row>
        <row r="2347">
          <cell r="B2347" t="str">
            <v>V4LS16</v>
          </cell>
          <cell r="C2347" t="str">
            <v xml:space="preserve"> Eutrema salsugineum (Saltwater cress) (Sisymbrium salsugineum).</v>
          </cell>
          <cell r="E2347" t="str">
            <v xml:space="preserve"> NCBI_TaxID=72664 {ECO:0000313|EMBL:ESQ42653.1, ECO:0000313|Proteomes:UP000030689};</v>
          </cell>
          <cell r="G2347" t="str">
            <v>Eukaryota</v>
          </cell>
          <cell r="H2347" t="str">
            <v xml:space="preserve"> Viridiplantae</v>
          </cell>
        </row>
        <row r="2348">
          <cell r="B2348" t="str">
            <v>V4LSV2</v>
          </cell>
          <cell r="C2348" t="str">
            <v xml:space="preserve"> Eutrema salsugineum (Saltwater cress) (Sisymbrium salsugineum).</v>
          </cell>
          <cell r="E2348" t="str">
            <v xml:space="preserve"> NCBI_TaxID=72664 {ECO:0000313|EMBL:ESQ45542.1, ECO:0000313|Proteomes:UP000030689};</v>
          </cell>
          <cell r="G2348" t="str">
            <v>Eukaryota</v>
          </cell>
          <cell r="H2348" t="str">
            <v xml:space="preserve"> Viridiplantae</v>
          </cell>
        </row>
        <row r="2349">
          <cell r="B2349" t="str">
            <v>V4LZC6</v>
          </cell>
          <cell r="C2349" t="str">
            <v xml:space="preserve"> Eutrema salsugineum (Saltwater cress) (Sisymbrium salsugineum).</v>
          </cell>
          <cell r="E2349" t="str">
            <v xml:space="preserve"> NCBI_TaxID=72664 {ECO:0000313|EMBL:ESQ47882.1, ECO:0000313|Proteomes:UP000030689};</v>
          </cell>
          <cell r="G2349" t="str">
            <v>Eukaryota</v>
          </cell>
          <cell r="H2349" t="str">
            <v xml:space="preserve"> Viridiplantae</v>
          </cell>
        </row>
        <row r="2350">
          <cell r="B2350" t="str">
            <v>V4MBT2</v>
          </cell>
          <cell r="C2350" t="str">
            <v xml:space="preserve"> Eutrema salsugineum (Saltwater cress) (Sisymbrium salsugineum).</v>
          </cell>
          <cell r="E2350" t="str">
            <v xml:space="preserve"> NCBI_TaxID=72664 {ECO:0000313|EMBL:ESQ49933.1, ECO:0000313|Proteomes:UP000030689};</v>
          </cell>
          <cell r="G2350" t="str">
            <v>Eukaryota</v>
          </cell>
          <cell r="H2350" t="str">
            <v xml:space="preserve"> Viridiplantae</v>
          </cell>
        </row>
        <row r="2351">
          <cell r="B2351" t="str">
            <v>V4SFL4</v>
          </cell>
          <cell r="C2351" t="str">
            <v xml:space="preserve"> Citrus clementina.</v>
          </cell>
          <cell r="E2351" t="str">
            <v xml:space="preserve"> NCBI_TaxID=85681 {ECO:0000313|EMBL:ESR39367.1, ECO:0000313|Proteomes:UP000030687};</v>
          </cell>
          <cell r="G2351" t="str">
            <v>Eukaryota</v>
          </cell>
          <cell r="H2351" t="str">
            <v xml:space="preserve"> Viridiplantae</v>
          </cell>
        </row>
        <row r="2352">
          <cell r="B2352" t="str">
            <v>V4SST0</v>
          </cell>
          <cell r="C2352" t="str">
            <v xml:space="preserve"> Citrus clementina.</v>
          </cell>
          <cell r="E2352" t="str">
            <v xml:space="preserve"> NCBI_TaxID=85681 {ECO:0000313|EMBL:ESR50893.1, ECO:0000313|Proteomes:UP000030687};</v>
          </cell>
          <cell r="G2352" t="str">
            <v>Eukaryota</v>
          </cell>
          <cell r="H2352" t="str">
            <v xml:space="preserve"> Viridiplantae</v>
          </cell>
        </row>
        <row r="2353">
          <cell r="B2353" t="str">
            <v>V4THQ2</v>
          </cell>
          <cell r="C2353" t="str">
            <v xml:space="preserve"> Citrus clementina.</v>
          </cell>
          <cell r="E2353" t="str">
            <v xml:space="preserve"> NCBI_TaxID=85681 {ECO:0000313|EMBL:ESR52892.1, ECO:0000313|Proteomes:UP000030687};</v>
          </cell>
          <cell r="G2353" t="str">
            <v>Eukaryota</v>
          </cell>
          <cell r="H2353" t="str">
            <v xml:space="preserve"> Viridiplantae</v>
          </cell>
        </row>
        <row r="2354">
          <cell r="B2354" t="str">
            <v>V4TJR4</v>
          </cell>
          <cell r="C2354" t="str">
            <v xml:space="preserve"> Citrus clementina.</v>
          </cell>
          <cell r="E2354" t="str">
            <v xml:space="preserve"> NCBI_TaxID=85681 {ECO:0000313|EMBL:ESR51860.1, ECO:0000313|Proteomes:UP000030687};</v>
          </cell>
          <cell r="G2354" t="str">
            <v>Eukaryota</v>
          </cell>
          <cell r="H2354" t="str">
            <v xml:space="preserve"> Viridiplantae</v>
          </cell>
        </row>
        <row r="2355">
          <cell r="B2355" t="str">
            <v>V4UKG1</v>
          </cell>
          <cell r="C2355" t="str">
            <v xml:space="preserve"> Citrus clementina.</v>
          </cell>
          <cell r="E2355" t="str">
            <v xml:space="preserve"> NCBI_TaxID=85681 {ECO:0000313|EMBL:ESR66632.1, ECO:0000313|Proteomes:UP000030687};</v>
          </cell>
          <cell r="G2355" t="str">
            <v>Eukaryota</v>
          </cell>
          <cell r="H2355" t="str">
            <v xml:space="preserve"> Viridiplantae</v>
          </cell>
        </row>
        <row r="2356">
          <cell r="B2356" t="str">
            <v>V4UX18</v>
          </cell>
          <cell r="C2356" t="str">
            <v xml:space="preserve"> Citrus clementina.</v>
          </cell>
          <cell r="E2356" t="str">
            <v xml:space="preserve"> NCBI_TaxID=85681 {ECO:0000313|EMBL:ESR44314.1, ECO:0000313|Proteomes:UP000030687};</v>
          </cell>
          <cell r="G2356" t="str">
            <v>Eukaryota</v>
          </cell>
          <cell r="H2356" t="str">
            <v xml:space="preserve"> Viridiplantae</v>
          </cell>
        </row>
        <row r="2357">
          <cell r="B2357" t="str">
            <v>V5ECL5</v>
          </cell>
          <cell r="C2357" t="str">
            <v xml:space="preserve"> Kalmanozyma brasiliensis (strain GHG001) (Yeast) (Pseudozyma brasiliensis).</v>
          </cell>
          <cell r="E2357" t="str">
            <v xml:space="preserve"> NCBI_TaxID=1365824 {ECO:0000313|EMBL:EST08171.1, ECO:0000313|Proteomes:UP000019377};</v>
          </cell>
          <cell r="G2357" t="str">
            <v>Eukaryota</v>
          </cell>
          <cell r="H2357" t="str">
            <v xml:space="preserve"> Fungi</v>
          </cell>
        </row>
        <row r="2358">
          <cell r="B2358" t="str">
            <v>V5FDX7</v>
          </cell>
          <cell r="C2358" t="str">
            <v xml:space="preserve"> Byssochlamys spectabilis (strain No. 5 / NBRC 109023) (Paecilomyces variotii).</v>
          </cell>
          <cell r="E2358" t="str">
            <v xml:space="preserve"> NCBI_TaxID=1356009 {ECO:0000313|EMBL:GAD95544.1, ECO:0000313|Proteomes:UP000018001};</v>
          </cell>
          <cell r="G2358" t="str">
            <v>Eukaryota</v>
          </cell>
          <cell r="H2358" t="str">
            <v xml:space="preserve"> Fungi</v>
          </cell>
        </row>
        <row r="2359">
          <cell r="B2359" t="str">
            <v>V5GB88</v>
          </cell>
          <cell r="C2359" t="str">
            <v xml:space="preserve"> Byssochlamys spectabilis (strain No. 5 / NBRC 109023) (Paecilomyces variotii).</v>
          </cell>
          <cell r="E2359" t="str">
            <v xml:space="preserve"> NCBI_TaxID=1356009 {ECO:0000313|EMBL:GAD99316.1, ECO:0000313|Proteomes:UP000018001};</v>
          </cell>
          <cell r="G2359" t="str">
            <v>Eukaryota</v>
          </cell>
          <cell r="H2359" t="str">
            <v xml:space="preserve"> Fungi</v>
          </cell>
        </row>
        <row r="2360">
          <cell r="B2360" t="str">
            <v>V5GKS9</v>
          </cell>
          <cell r="C2360" t="str">
            <v xml:space="preserve"> Kalmanozyma brasiliensis (strain GHG001) (Yeast) (Pseudozyma brasiliensis).</v>
          </cell>
          <cell r="E2360" t="str">
            <v xml:space="preserve"> NCBI_TaxID=1365824 {ECO:0000313|EMBL:EST06547.1, ECO:0000313|Proteomes:UP000019377};</v>
          </cell>
          <cell r="G2360" t="str">
            <v>Eukaryota</v>
          </cell>
          <cell r="H2360" t="str">
            <v xml:space="preserve"> Fungi</v>
          </cell>
        </row>
        <row r="2361">
          <cell r="B2361" t="str">
            <v>V7AY50</v>
          </cell>
          <cell r="C2361" t="str">
            <v xml:space="preserve"> Phaseolus vulgaris (Kidney bean) (French bean).</v>
          </cell>
          <cell r="E2361" t="str">
            <v xml:space="preserve"> NCBI_TaxID=3885 {ECO:0000313|EMBL:ESW10205.1, ECO:0000313|Proteomes:UP000000226};</v>
          </cell>
          <cell r="G2361" t="str">
            <v>Eukaryota</v>
          </cell>
          <cell r="H2361" t="str">
            <v xml:space="preserve"> Viridiplantae</v>
          </cell>
        </row>
        <row r="2362">
          <cell r="B2362" t="str">
            <v>V7B117</v>
          </cell>
          <cell r="C2362" t="str">
            <v xml:space="preserve"> Phaseolus vulgaris (Kidney bean) (French bean).</v>
          </cell>
          <cell r="E2362" t="str">
            <v xml:space="preserve"> NCBI_TaxID=3885 {ECO:0000313|EMBL:ESW11597.1, ECO:0000313|Proteomes:UP000000226};</v>
          </cell>
          <cell r="G2362" t="str">
            <v>Eukaryota</v>
          </cell>
          <cell r="H2362" t="str">
            <v xml:space="preserve"> Viridiplantae</v>
          </cell>
        </row>
        <row r="2363">
          <cell r="B2363" t="str">
            <v>V7C9B6</v>
          </cell>
          <cell r="C2363" t="str">
            <v xml:space="preserve"> Phaseolus vulgaris (Kidney bean) (French bean).</v>
          </cell>
          <cell r="E2363" t="str">
            <v xml:space="preserve"> NCBI_TaxID=3885 {ECO:0000313|EMBL:ESW26767.1, ECO:0000313|Proteomes:UP000000226};</v>
          </cell>
          <cell r="G2363" t="str">
            <v>Eukaryota</v>
          </cell>
          <cell r="H2363" t="str">
            <v xml:space="preserve"> Viridiplantae</v>
          </cell>
        </row>
        <row r="2364">
          <cell r="B2364" t="str">
            <v>V7CA94</v>
          </cell>
          <cell r="C2364" t="str">
            <v xml:space="preserve"> Phaseolus vulgaris (Kidney bean) (French bean).</v>
          </cell>
          <cell r="E2364" t="str">
            <v xml:space="preserve"> NCBI_TaxID=3885 {ECO:0000313|EMBL:ESW25836.1, ECO:0000313|Proteomes:UP000000226};</v>
          </cell>
          <cell r="G2364" t="str">
            <v>Eukaryota</v>
          </cell>
          <cell r="H2364" t="str">
            <v xml:space="preserve"> Viridiplantae</v>
          </cell>
        </row>
        <row r="2365">
          <cell r="B2365" t="str">
            <v>V7CEK4</v>
          </cell>
          <cell r="C2365" t="str">
            <v xml:space="preserve"> Phaseolus vulgaris (Kidney bean) (French bean).</v>
          </cell>
          <cell r="E2365" t="str">
            <v xml:space="preserve"> NCBI_TaxID=3885 {ECO:0000313|EMBL:ESW27331.1, ECO:0000313|Proteomes:UP000000226};</v>
          </cell>
          <cell r="G2365" t="str">
            <v>Eukaryota</v>
          </cell>
          <cell r="H2365" t="str">
            <v xml:space="preserve"> Viridiplantae</v>
          </cell>
        </row>
        <row r="2366">
          <cell r="B2366" t="str">
            <v>V7CIJ8</v>
          </cell>
          <cell r="C2366" t="str">
            <v xml:space="preserve"> Phaseolus vulgaris (Kidney bean) (French bean).</v>
          </cell>
          <cell r="E2366" t="str">
            <v xml:space="preserve"> NCBI_TaxID=3885 {ECO:0000313|EMBL:ESW28711.1, ECO:0000313|Proteomes:UP000000226};</v>
          </cell>
          <cell r="G2366" t="str">
            <v>Eukaryota</v>
          </cell>
          <cell r="H2366" t="str">
            <v xml:space="preserve"> Viridiplantae</v>
          </cell>
        </row>
        <row r="2367">
          <cell r="B2367" t="str">
            <v>V7CQH6</v>
          </cell>
          <cell r="C2367" t="str">
            <v xml:space="preserve"> Phaseolus vulgaris (Kidney bean) (French bean).</v>
          </cell>
          <cell r="E2367" t="str">
            <v xml:space="preserve"> NCBI_TaxID=3885 {ECO:0000313|EMBL:ESW32457.1, ECO:0000313|Proteomes:UP000000226};</v>
          </cell>
          <cell r="G2367" t="str">
            <v>Eukaryota</v>
          </cell>
          <cell r="H2367" t="str">
            <v xml:space="preserve"> Viridiplantae</v>
          </cell>
        </row>
        <row r="2368">
          <cell r="B2368" t="str">
            <v>V7CRT6</v>
          </cell>
          <cell r="C2368" t="str">
            <v xml:space="preserve"> Phaseolus vulgaris (Kidney bean) (French bean).</v>
          </cell>
          <cell r="E2368" t="str">
            <v xml:space="preserve"> NCBI_TaxID=3885 {ECO:0000313|EMBL:ESW32902.1, ECO:0000313|Proteomes:UP000000226};</v>
          </cell>
          <cell r="G2368" t="str">
            <v>Eukaryota</v>
          </cell>
          <cell r="H2368" t="str">
            <v xml:space="preserve"> Viridiplantae</v>
          </cell>
        </row>
        <row r="2369">
          <cell r="B2369" t="str">
            <v>V8N9D8</v>
          </cell>
          <cell r="C2369" t="str">
            <v xml:space="preserve"> Ophiophagus hannah (King cobra) (Naja hannah).</v>
          </cell>
          <cell r="E2369" t="str">
            <v xml:space="preserve"> NCBI_TaxID=8665 {ECO:0000313|EMBL:ETE58278.1, ECO:0000313|Proteomes:UP000018936};</v>
          </cell>
          <cell r="G2369" t="str">
            <v>Eukaryota</v>
          </cell>
          <cell r="H2369" t="str">
            <v xml:space="preserve"> Metazoa</v>
          </cell>
        </row>
        <row r="2370">
          <cell r="B2370" t="str">
            <v>V8NXK1</v>
          </cell>
          <cell r="C2370" t="str">
            <v xml:space="preserve"> Ophiophagus hannah (King cobra) (Naja hannah).</v>
          </cell>
          <cell r="E2370" t="str">
            <v xml:space="preserve"> NCBI_TaxID=8665 {ECO:0000313|EMBL:ETE66681.1, ECO:0000313|Proteomes:UP000018936};</v>
          </cell>
          <cell r="G2370" t="str">
            <v>Eukaryota</v>
          </cell>
          <cell r="H2370" t="str">
            <v xml:space="preserve"> Metazoa</v>
          </cell>
        </row>
        <row r="2371">
          <cell r="B2371" t="str">
            <v>V9DY08</v>
          </cell>
          <cell r="C2371" t="str">
            <v xml:space="preserve"> Phytophthora parasitica P1569.</v>
          </cell>
          <cell r="E2371" t="str">
            <v xml:space="preserve"> NCBI_TaxID=1317065 {ECO:0000313|EMBL:ETI31780.1, ECO:0000313|Proteomes:UP000018721};</v>
          </cell>
          <cell r="G2371" t="str">
            <v>Eukaryota</v>
          </cell>
          <cell r="H2371" t="str">
            <v xml:space="preserve"> Stramenopiles</v>
          </cell>
        </row>
        <row r="2372">
          <cell r="B2372" t="str">
            <v>V9EE30</v>
          </cell>
          <cell r="C2372" t="str">
            <v xml:space="preserve"> Phytophthora parasitica P1569.</v>
          </cell>
          <cell r="E2372" t="str">
            <v xml:space="preserve"> NCBI_TaxID=1317065 {ECO:0000313|EMBL:ETI36808.1, ECO:0000313|Proteomes:UP000018721};</v>
          </cell>
          <cell r="G2372" t="str">
            <v>Eukaryota</v>
          </cell>
          <cell r="H2372" t="str">
            <v xml:space="preserve"> Stramenopiles</v>
          </cell>
        </row>
        <row r="2373">
          <cell r="B2373" t="str">
            <v>V9EFW0</v>
          </cell>
          <cell r="C2373" t="str">
            <v xml:space="preserve"> Phytophthora parasitica P1569.</v>
          </cell>
          <cell r="E2373" t="str">
            <v xml:space="preserve"> NCBI_TaxID=1317065 {ECO:0000313|EMBL:ETI38059.1, ECO:0000313|Proteomes:UP000018721};</v>
          </cell>
          <cell r="G2373" t="str">
            <v>Eukaryota</v>
          </cell>
          <cell r="H2373" t="str">
            <v xml:space="preserve"> Stramenopiles</v>
          </cell>
        </row>
        <row r="2374">
          <cell r="B2374" t="str">
            <v>V9EJ18</v>
          </cell>
          <cell r="C2374" t="str">
            <v xml:space="preserve"> Phytophthora parasitica P1569.</v>
          </cell>
          <cell r="E2374" t="str">
            <v xml:space="preserve"> NCBI_TaxID=1317065 {ECO:0000313|EMBL:ETI38057.1, ECO:0000313|Proteomes:UP000018721};</v>
          </cell>
          <cell r="G2374" t="str">
            <v>Eukaryota</v>
          </cell>
          <cell r="H2374" t="str">
            <v xml:space="preserve"> Stramenopiles</v>
          </cell>
        </row>
        <row r="2375">
          <cell r="B2375" t="str">
            <v>Q9SRH5</v>
          </cell>
          <cell r="C2375" t="str">
            <v xml:space="preserve"> Arabidopsis thaliana (Mouse-ear cress).</v>
          </cell>
          <cell r="E2375" t="str">
            <v xml:space="preserve"> NCBI_TaxID=3702;</v>
          </cell>
          <cell r="G2375" t="str">
            <v>Eukaryota</v>
          </cell>
          <cell r="H2375" t="str">
            <v xml:space="preserve"> Viridiplantae</v>
          </cell>
        </row>
        <row r="2376">
          <cell r="B2376" t="str">
            <v>P45879</v>
          </cell>
          <cell r="C2376" t="str">
            <v xml:space="preserve"> Bos taurus (Bovine).</v>
          </cell>
          <cell r="E2376" t="str">
            <v xml:space="preserve"> NCBI_TaxID=9913;</v>
          </cell>
          <cell r="G2376" t="str">
            <v>Eukaryota</v>
          </cell>
          <cell r="H2376" t="str">
            <v xml:space="preserve"> Metazoa</v>
          </cell>
        </row>
        <row r="2377">
          <cell r="B2377" t="str">
            <v>P21796</v>
          </cell>
          <cell r="C2377" t="str">
            <v xml:space="preserve"> Homo sapiens (Human).</v>
          </cell>
          <cell r="E2377" t="str">
            <v xml:space="preserve"> NCBI_TaxID=9606;</v>
          </cell>
          <cell r="G2377" t="str">
            <v>Eukaryota</v>
          </cell>
          <cell r="H2377" t="str">
            <v xml:space="preserve"> Metazoa</v>
          </cell>
        </row>
        <row r="2378">
          <cell r="B2378" t="str">
            <v>Q60932</v>
          </cell>
          <cell r="C2378" t="str">
            <v xml:space="preserve"> Mus musculus (Mouse).</v>
          </cell>
          <cell r="E2378" t="str">
            <v xml:space="preserve"> NCBI_TaxID=10090;</v>
          </cell>
          <cell r="G2378" t="str">
            <v>Eukaryota</v>
          </cell>
          <cell r="H2378" t="str">
            <v xml:space="preserve"> Metazoa</v>
          </cell>
        </row>
        <row r="2379">
          <cell r="B2379" t="str">
            <v>Q6K548</v>
          </cell>
          <cell r="C2379" t="str">
            <v xml:space="preserve"> Oryza sativa subsp. japonica (Rice).</v>
          </cell>
          <cell r="E2379" t="str">
            <v xml:space="preserve"> NCBI_TaxID=39947;</v>
          </cell>
          <cell r="G2379" t="str">
            <v>Eukaryota</v>
          </cell>
          <cell r="H2379" t="str">
            <v xml:space="preserve"> Viridiplantae</v>
          </cell>
        </row>
        <row r="2380">
          <cell r="B2380" t="str">
            <v>Q9MZ16</v>
          </cell>
          <cell r="C2380" t="str">
            <v xml:space="preserve"> Sus scrofa (Pig).</v>
          </cell>
          <cell r="E2380" t="str">
            <v xml:space="preserve"> NCBI_TaxID=9823;</v>
          </cell>
          <cell r="G2380" t="str">
            <v>Eukaryota</v>
          </cell>
          <cell r="H2380" t="str">
            <v xml:space="preserve"> Metazoa</v>
          </cell>
        </row>
        <row r="2381">
          <cell r="B2381" t="str">
            <v>Q9TT15</v>
          </cell>
          <cell r="C2381" t="str">
            <v xml:space="preserve"> Oryctolagus cuniculus (Rabbit).</v>
          </cell>
          <cell r="E2381" t="str">
            <v xml:space="preserve"> NCBI_TaxID=9986;</v>
          </cell>
          <cell r="G2381" t="str">
            <v>Eukaryota</v>
          </cell>
          <cell r="H2381" t="str">
            <v xml:space="preserve"> Metazoa</v>
          </cell>
        </row>
        <row r="2382">
          <cell r="B2382" t="str">
            <v>Q9Z2L0</v>
          </cell>
          <cell r="C2382" t="str">
            <v xml:space="preserve"> Rattus norvegicus (Rat).</v>
          </cell>
          <cell r="E2382" t="str">
            <v xml:space="preserve"> NCBI_TaxID=10116;</v>
          </cell>
          <cell r="G2382" t="str">
            <v>Eukaryota</v>
          </cell>
          <cell r="H2382" t="str">
            <v xml:space="preserve"> Metazoa</v>
          </cell>
        </row>
        <row r="2383">
          <cell r="B2383" t="str">
            <v>P42055</v>
          </cell>
          <cell r="C2383" t="str">
            <v xml:space="preserve"> Solanum tuberosum (Potato).</v>
          </cell>
          <cell r="E2383" t="str">
            <v xml:space="preserve"> NCBI_TaxID=4113;</v>
          </cell>
          <cell r="G2383" t="str">
            <v>Eukaryota</v>
          </cell>
          <cell r="H2383" t="str">
            <v xml:space="preserve"> Viridiplantae</v>
          </cell>
        </row>
        <row r="2384">
          <cell r="B2384" t="str">
            <v>P46274</v>
          </cell>
          <cell r="C2384" t="str">
            <v xml:space="preserve"> Triticum aestivum (Wheat).</v>
          </cell>
          <cell r="E2384" t="str">
            <v xml:space="preserve"> NCBI_TaxID=4565;</v>
          </cell>
          <cell r="G2384" t="str">
            <v>Eukaryota</v>
          </cell>
          <cell r="H2384" t="str">
            <v xml:space="preserve"> Viridiplantae</v>
          </cell>
        </row>
        <row r="2385">
          <cell r="B2385" t="str">
            <v>P04840</v>
          </cell>
          <cell r="C2385" t="str">
            <v xml:space="preserve"> Saccharomyces cerevisiae (strain ATCC 204508 / S288c) (Baker's yeast).</v>
          </cell>
          <cell r="E2385" t="str">
            <v xml:space="preserve"> NCBI_TaxID=559292;</v>
          </cell>
          <cell r="G2385" t="str">
            <v>Eukaryota</v>
          </cell>
          <cell r="H2385" t="str">
            <v xml:space="preserve"> Fungi</v>
          </cell>
        </row>
        <row r="2386">
          <cell r="B2386" t="str">
            <v>Q9FJX3</v>
          </cell>
          <cell r="C2386" t="str">
            <v xml:space="preserve"> Arabidopsis thaliana (Mouse-ear cress).</v>
          </cell>
          <cell r="E2386" t="str">
            <v xml:space="preserve"> NCBI_TaxID=3702;</v>
          </cell>
          <cell r="G2386" t="str">
            <v>Eukaryota</v>
          </cell>
          <cell r="H2386" t="str">
            <v xml:space="preserve"> Viridiplantae</v>
          </cell>
        </row>
        <row r="2387">
          <cell r="B2387" t="str">
            <v>P68002</v>
          </cell>
          <cell r="C2387" t="str">
            <v xml:space="preserve"> Bos taurus (Bovine).</v>
          </cell>
          <cell r="E2387" t="str">
            <v xml:space="preserve"> NCBI_TaxID=9913;</v>
          </cell>
          <cell r="G2387" t="str">
            <v>Eukaryota</v>
          </cell>
          <cell r="H2387" t="str">
            <v xml:space="preserve"> Metazoa</v>
          </cell>
        </row>
        <row r="2388">
          <cell r="B2388" t="str">
            <v>P45880</v>
          </cell>
          <cell r="C2388" t="str">
            <v xml:space="preserve"> Homo sapiens (Human).</v>
          </cell>
          <cell r="E2388" t="str">
            <v xml:space="preserve"> NCBI_TaxID=9606;</v>
          </cell>
          <cell r="G2388" t="str">
            <v>Eukaryota</v>
          </cell>
          <cell r="H2388" t="str">
            <v xml:space="preserve"> Metazoa</v>
          </cell>
        </row>
        <row r="2389">
          <cell r="B2389" t="str">
            <v>P82013</v>
          </cell>
          <cell r="C2389" t="str">
            <v xml:space="preserve"> Meleagris gallopavo (Wild turkey).</v>
          </cell>
          <cell r="E2389" t="str">
            <v xml:space="preserve"> NCBI_TaxID=9103;</v>
          </cell>
          <cell r="G2389" t="str">
            <v>Eukaryota</v>
          </cell>
          <cell r="H2389" t="str">
            <v xml:space="preserve"> Metazoa</v>
          </cell>
        </row>
        <row r="2390">
          <cell r="B2390" t="str">
            <v>Q60930</v>
          </cell>
          <cell r="C2390" t="str">
            <v xml:space="preserve"> Mus musculus (Mouse).</v>
          </cell>
          <cell r="E2390" t="str">
            <v xml:space="preserve"> NCBI_TaxID=10090;</v>
          </cell>
          <cell r="G2390" t="str">
            <v>Eukaryota</v>
          </cell>
          <cell r="H2390" t="str">
            <v xml:space="preserve"> Metazoa</v>
          </cell>
        </row>
        <row r="2391">
          <cell r="B2391" t="str">
            <v>Q6L5I5</v>
          </cell>
          <cell r="C2391" t="str">
            <v xml:space="preserve"> Oryza sativa subsp. japonica (Rice).</v>
          </cell>
          <cell r="E2391" t="str">
            <v xml:space="preserve"> NCBI_TaxID=39947;</v>
          </cell>
          <cell r="G2391" t="str">
            <v>Eukaryota</v>
          </cell>
          <cell r="H2391" t="str">
            <v xml:space="preserve"> Viridiplantae</v>
          </cell>
        </row>
        <row r="2392">
          <cell r="B2392" t="str">
            <v>Q9MZ15</v>
          </cell>
          <cell r="C2392" t="str">
            <v xml:space="preserve"> Sus scrofa (Pig).</v>
          </cell>
          <cell r="E2392" t="str">
            <v xml:space="preserve"> NCBI_TaxID=9823;</v>
          </cell>
          <cell r="G2392" t="str">
            <v>Eukaryota</v>
          </cell>
          <cell r="H2392" t="str">
            <v xml:space="preserve"> Metazoa</v>
          </cell>
        </row>
        <row r="2393">
          <cell r="B2393" t="str">
            <v>P68003</v>
          </cell>
          <cell r="C2393" t="str">
            <v xml:space="preserve"> Oryctolagus cuniculus (Rabbit).</v>
          </cell>
          <cell r="E2393" t="str">
            <v xml:space="preserve"> NCBI_TaxID=9986;</v>
          </cell>
          <cell r="G2393" t="str">
            <v>Eukaryota</v>
          </cell>
          <cell r="H2393" t="str">
            <v xml:space="preserve"> Metazoa</v>
          </cell>
        </row>
        <row r="2394">
          <cell r="B2394" t="str">
            <v>P81155</v>
          </cell>
          <cell r="C2394" t="str">
            <v xml:space="preserve"> Rattus norvegicus (Rat).</v>
          </cell>
          <cell r="E2394" t="str">
            <v xml:space="preserve"> NCBI_TaxID=10116;</v>
          </cell>
          <cell r="G2394" t="str">
            <v>Eukaryota</v>
          </cell>
          <cell r="H2394" t="str">
            <v xml:space="preserve"> Metazoa</v>
          </cell>
        </row>
        <row r="2395">
          <cell r="B2395" t="str">
            <v>P42056</v>
          </cell>
          <cell r="C2395" t="str">
            <v xml:space="preserve"> Solanum tuberosum (Potato).</v>
          </cell>
          <cell r="E2395" t="str">
            <v xml:space="preserve"> NCBI_TaxID=4113;</v>
          </cell>
          <cell r="G2395" t="str">
            <v>Eukaryota</v>
          </cell>
          <cell r="H2395" t="str">
            <v xml:space="preserve"> Viridiplantae</v>
          </cell>
        </row>
        <row r="2396">
          <cell r="B2396" t="str">
            <v>P40478</v>
          </cell>
          <cell r="C2396" t="str">
            <v xml:space="preserve"> Saccharomyces cerevisiae (strain ATCC 204508 / S288c) (Baker's yeast).</v>
          </cell>
          <cell r="E2396" t="str">
            <v xml:space="preserve"> NCBI_TaxID=559292;</v>
          </cell>
          <cell r="G2396" t="str">
            <v>Eukaryota</v>
          </cell>
          <cell r="H2396" t="str">
            <v xml:space="preserve"> Fungi</v>
          </cell>
        </row>
        <row r="2397">
          <cell r="B2397" t="str">
            <v>Q9SMX3</v>
          </cell>
          <cell r="C2397" t="str">
            <v xml:space="preserve"> Arabidopsis thaliana (Mouse-ear cress).</v>
          </cell>
          <cell r="E2397" t="str">
            <v xml:space="preserve"> NCBI_TaxID=3702 {ECO:0000312|EMBL:CAC01828.1};</v>
          </cell>
          <cell r="G2397" t="str">
            <v>Eukaryota</v>
          </cell>
          <cell r="H2397" t="str">
            <v xml:space="preserve"> Viridiplantae</v>
          </cell>
        </row>
        <row r="2398">
          <cell r="B2398" t="str">
            <v>Q9MZ13</v>
          </cell>
          <cell r="C2398" t="str">
            <v xml:space="preserve"> Bos taurus (Bovine).</v>
          </cell>
          <cell r="E2398" t="str">
            <v xml:space="preserve"> NCBI_TaxID=9913;</v>
          </cell>
          <cell r="G2398" t="str">
            <v>Eukaryota</v>
          </cell>
          <cell r="H2398" t="str">
            <v xml:space="preserve"> Metazoa</v>
          </cell>
        </row>
        <row r="2399">
          <cell r="B2399" t="str">
            <v>Q9Y277</v>
          </cell>
          <cell r="C2399" t="str">
            <v xml:space="preserve"> Homo sapiens (Human).</v>
          </cell>
          <cell r="E2399" t="str">
            <v xml:space="preserve"> NCBI_TaxID=9606;</v>
          </cell>
          <cell r="G2399" t="str">
            <v>Eukaryota</v>
          </cell>
          <cell r="H2399" t="str">
            <v xml:space="preserve"> Metazoa</v>
          </cell>
        </row>
        <row r="2400">
          <cell r="B2400" t="str">
            <v>Q60931</v>
          </cell>
          <cell r="C2400" t="str">
            <v xml:space="preserve"> Mus musculus (Mouse).</v>
          </cell>
          <cell r="E2400" t="str">
            <v xml:space="preserve"> NCBI_TaxID=10090;</v>
          </cell>
          <cell r="G2400" t="str">
            <v>Eukaryota</v>
          </cell>
          <cell r="H2400" t="str">
            <v xml:space="preserve"> Metazoa</v>
          </cell>
        </row>
        <row r="2401">
          <cell r="B2401" t="str">
            <v>Q7F4F8</v>
          </cell>
          <cell r="C2401" t="str">
            <v xml:space="preserve"> Oryza sativa subsp. japonica (Rice).</v>
          </cell>
          <cell r="E2401" t="str">
            <v xml:space="preserve"> NCBI_TaxID=39947;</v>
          </cell>
          <cell r="G2401" t="str">
            <v>Eukaryota</v>
          </cell>
          <cell r="H2401" t="str">
            <v xml:space="preserve"> Viridiplantae</v>
          </cell>
        </row>
        <row r="2402">
          <cell r="B2402" t="str">
            <v>Q29380</v>
          </cell>
          <cell r="C2402" t="str">
            <v xml:space="preserve"> Sus scrofa (Pig).</v>
          </cell>
          <cell r="E2402" t="str">
            <v xml:space="preserve"> NCBI_TaxID=9823;</v>
          </cell>
          <cell r="G2402" t="str">
            <v>Eukaryota</v>
          </cell>
          <cell r="H2402" t="str">
            <v xml:space="preserve"> Metazoa</v>
          </cell>
        </row>
        <row r="2403">
          <cell r="B2403" t="str">
            <v>Q5R7V4</v>
          </cell>
          <cell r="C2403" t="str">
            <v xml:space="preserve"> Pongo abelii (Sumatran orangutan) (Pongo pygmaeus abelii).</v>
          </cell>
          <cell r="E2403" t="str">
            <v xml:space="preserve"> NCBI_TaxID=9601;</v>
          </cell>
          <cell r="G2403" t="str">
            <v>Eukaryota</v>
          </cell>
          <cell r="H2403" t="str">
            <v xml:space="preserve"> Metazoa</v>
          </cell>
        </row>
        <row r="2404">
          <cell r="B2404" t="str">
            <v>Q9TT13</v>
          </cell>
          <cell r="C2404" t="str">
            <v xml:space="preserve"> Oryctolagus cuniculus (Rabbit).</v>
          </cell>
          <cell r="E2404" t="str">
            <v xml:space="preserve"> NCBI_TaxID=9986;</v>
          </cell>
          <cell r="G2404" t="str">
            <v>Eukaryota</v>
          </cell>
          <cell r="H2404" t="str">
            <v xml:space="preserve"> Metazoa</v>
          </cell>
        </row>
        <row r="2405">
          <cell r="B2405" t="str">
            <v>Q9R1Z0</v>
          </cell>
          <cell r="C2405" t="str">
            <v xml:space="preserve"> Rattus norvegicus (Rat).</v>
          </cell>
          <cell r="E2405" t="str">
            <v xml:space="preserve"> NCBI_TaxID=10116;</v>
          </cell>
          <cell r="G2405" t="str">
            <v>Eukaryota</v>
          </cell>
          <cell r="H2405" t="str">
            <v xml:space="preserve"> Metazoa</v>
          </cell>
        </row>
        <row r="2406">
          <cell r="B2406" t="str">
            <v>Q9FKM2</v>
          </cell>
          <cell r="C2406" t="str">
            <v xml:space="preserve"> Arabidopsis thaliana (Mouse-ear cress).</v>
          </cell>
          <cell r="E2406" t="str">
            <v xml:space="preserve"> NCBI_TaxID=3702;</v>
          </cell>
          <cell r="G2406" t="str">
            <v>Eukaryota</v>
          </cell>
          <cell r="H2406" t="str">
            <v xml:space="preserve"> Viridiplantae</v>
          </cell>
        </row>
        <row r="2407">
          <cell r="B2407" t="str">
            <v>Q0JJV1</v>
          </cell>
          <cell r="C2407" t="str">
            <v xml:space="preserve"> Oryza sativa subsp. japonica (Rice).</v>
          </cell>
          <cell r="E2407" t="str">
            <v xml:space="preserve"> NCBI_TaxID=39947;</v>
          </cell>
          <cell r="G2407" t="str">
            <v>Eukaryota</v>
          </cell>
          <cell r="H2407" t="str">
            <v xml:space="preserve"> Viridiplantae</v>
          </cell>
        </row>
        <row r="2408">
          <cell r="B2408" t="str">
            <v>Q9M2W6</v>
          </cell>
          <cell r="C2408" t="str">
            <v xml:space="preserve"> Arabidopsis thaliana (Mouse-ear cress).</v>
          </cell>
          <cell r="E2408" t="str">
            <v xml:space="preserve"> NCBI_TaxID=3702;</v>
          </cell>
          <cell r="G2408" t="str">
            <v>Eukaryota</v>
          </cell>
          <cell r="H2408" t="str">
            <v xml:space="preserve"> Viridiplantae</v>
          </cell>
        </row>
        <row r="2409">
          <cell r="B2409" t="str">
            <v>Q84P97</v>
          </cell>
          <cell r="C2409" t="str">
            <v xml:space="preserve"> Oryza sativa subsp. japonica (Rice).</v>
          </cell>
          <cell r="E2409" t="str">
            <v xml:space="preserve"> NCBI_TaxID=39947;</v>
          </cell>
          <cell r="G2409" t="str">
            <v>Eukaryota</v>
          </cell>
          <cell r="H2409" t="str">
            <v xml:space="preserve"> Viridiplantae</v>
          </cell>
        </row>
        <row r="2410">
          <cell r="B2410" t="str">
            <v>Q10S27</v>
          </cell>
          <cell r="C2410" t="str">
            <v xml:space="preserve"> Oryza sativa subsp. japonica (Rice).</v>
          </cell>
          <cell r="E2410" t="str">
            <v xml:space="preserve"> NCBI_TaxID=39947;</v>
          </cell>
          <cell r="G2410" t="str">
            <v>Eukaryota</v>
          </cell>
          <cell r="H2410" t="str">
            <v xml:space="preserve"> Viridiplantae</v>
          </cell>
        </row>
        <row r="2411">
          <cell r="B2411" t="str">
            <v>Q9FHQ9</v>
          </cell>
          <cell r="C2411" t="str">
            <v xml:space="preserve"> Arabidopsis thaliana (Mouse-ear cress).</v>
          </cell>
          <cell r="E2411" t="str">
            <v xml:space="preserve"> NCBI_TaxID=3702;</v>
          </cell>
          <cell r="G2411" t="str">
            <v>Eukaryota</v>
          </cell>
          <cell r="H2411" t="str">
            <v xml:space="preserve"> Viridiplantae</v>
          </cell>
        </row>
        <row r="2412">
          <cell r="B2412" t="str">
            <v>Q21752</v>
          </cell>
          <cell r="C2412" t="str">
            <v xml:space="preserve"> Caenorhabditis elegans.</v>
          </cell>
          <cell r="E2412" t="str">
            <v xml:space="preserve"> NCBI_TaxID=6239;</v>
          </cell>
          <cell r="G2412" t="str">
            <v>Eukaryota</v>
          </cell>
          <cell r="H2412" t="str">
            <v xml:space="preserve"> Metazoa</v>
          </cell>
        </row>
        <row r="2413">
          <cell r="B2413" t="str">
            <v>P83781</v>
          </cell>
          <cell r="C2413" t="str">
            <v xml:space="preserve"> Candida albicans (strain SC5314 / ATCC MYA-2876) (Yeast).</v>
          </cell>
          <cell r="E2413" t="str">
            <v xml:space="preserve"> NCBI_TaxID=237561;</v>
          </cell>
          <cell r="G2413" t="str">
            <v>Eukaryota</v>
          </cell>
          <cell r="H2413" t="str">
            <v xml:space="preserve"> Fungi</v>
          </cell>
        </row>
        <row r="2414">
          <cell r="B2414" t="str">
            <v>Q01501</v>
          </cell>
          <cell r="C2414" t="str">
            <v xml:space="preserve"> Dictyostelium discoideum (Slime mold).</v>
          </cell>
          <cell r="E2414" t="str">
            <v xml:space="preserve"> NCBI_TaxID=44689;</v>
          </cell>
          <cell r="G2414" t="str">
            <v>Eukaryota</v>
          </cell>
          <cell r="H2414" t="str">
            <v xml:space="preserve"> Amoebozoa</v>
          </cell>
        </row>
        <row r="2415">
          <cell r="B2415" t="str">
            <v>Q94920</v>
          </cell>
          <cell r="C2415" t="str">
            <v xml:space="preserve"> Drosophila melanogaster (Fruit fly).</v>
          </cell>
          <cell r="E2415" t="str">
            <v xml:space="preserve"> NCBI_TaxID=7227;</v>
          </cell>
          <cell r="G2415" t="str">
            <v>Eukaryota</v>
          </cell>
          <cell r="H2415" t="str">
            <v xml:space="preserve"> Metazoa</v>
          </cell>
        </row>
        <row r="2416">
          <cell r="B2416" t="str">
            <v>P42057</v>
          </cell>
          <cell r="C2416" t="str">
            <v xml:space="preserve"> Zea mays (Maize).</v>
          </cell>
          <cell r="E2416" t="str">
            <v xml:space="preserve"> NCBI_TaxID=4577;</v>
          </cell>
          <cell r="G2416" t="str">
            <v>Eukaryota</v>
          </cell>
          <cell r="H2416" t="str">
            <v xml:space="preserve"> Viridiplantae</v>
          </cell>
        </row>
        <row r="2417">
          <cell r="B2417" t="str">
            <v>P07144</v>
          </cell>
          <cell r="C2417" t="str">
            <v xml:space="preserve"> Neurospora crassa (strain ATCC 24698 / 74-OR23-1A / CBS 708.71 / DSM 1257 / FGSC 987).</v>
          </cell>
          <cell r="E2417" t="str">
            <v xml:space="preserve"> NCBI_TaxID=367110;</v>
          </cell>
          <cell r="G2417" t="str">
            <v>Eukaryota</v>
          </cell>
          <cell r="H2417" t="str">
            <v xml:space="preserve"> Fungi</v>
          </cell>
        </row>
        <row r="2418">
          <cell r="B2418" t="str">
            <v>Q9P544</v>
          </cell>
          <cell r="C2418" t="str">
            <v xml:space="preserve"> Schizosaccharomyces pombe (strain 972 / ATCC 24843) (Fission yeast).</v>
          </cell>
          <cell r="E2418" t="str">
            <v xml:space="preserve"> NCBI_TaxID=284812;</v>
          </cell>
          <cell r="G2418" t="str">
            <v>Eukaryota</v>
          </cell>
          <cell r="H2418" t="str">
            <v xml:space="preserve"> Fungi</v>
          </cell>
        </row>
        <row r="2419">
          <cell r="B2419" t="str">
            <v>W1NE15</v>
          </cell>
          <cell r="C2419" t="str">
            <v xml:space="preserve"> Amborella trichopoda.</v>
          </cell>
          <cell r="E2419" t="str">
            <v xml:space="preserve"> NCBI_TaxID=13333 {ECO:0000313|EMBL:ERM93608.1, ECO:0000313|Proteomes:UP000017836};</v>
          </cell>
          <cell r="G2419" t="str">
            <v>Eukaryota</v>
          </cell>
          <cell r="H2419" t="str">
            <v xml:space="preserve"> Viridiplantae</v>
          </cell>
        </row>
        <row r="2420">
          <cell r="B2420" t="str">
            <v>W1NE21</v>
          </cell>
          <cell r="C2420" t="str">
            <v xml:space="preserve"> Amborella trichopoda.</v>
          </cell>
          <cell r="E2420" t="str">
            <v xml:space="preserve"> NCBI_TaxID=13333 {ECO:0000313|EMBL:ERM93609.1, ECO:0000313|Proteomes:UP000017836};</v>
          </cell>
          <cell r="G2420" t="str">
            <v>Eukaryota</v>
          </cell>
          <cell r="H2420" t="str">
            <v xml:space="preserve"> Viridiplantae</v>
          </cell>
        </row>
        <row r="2421">
          <cell r="B2421" t="str">
            <v>W1NQ75</v>
          </cell>
          <cell r="C2421" t="str">
            <v xml:space="preserve"> Amborella trichopoda.</v>
          </cell>
          <cell r="E2421" t="str">
            <v xml:space="preserve"> NCBI_TaxID=13333 {ECO:0000313|EMBL:ERM97270.1, ECO:0000313|Proteomes:UP000017836};</v>
          </cell>
          <cell r="G2421" t="str">
            <v>Eukaryota</v>
          </cell>
          <cell r="H2421" t="str">
            <v xml:space="preserve"> Viridiplantae</v>
          </cell>
        </row>
        <row r="2422">
          <cell r="B2422" t="str">
            <v>W1NYT6</v>
          </cell>
          <cell r="C2422" t="str">
            <v xml:space="preserve"> Amborella trichopoda.</v>
          </cell>
          <cell r="E2422" t="str">
            <v xml:space="preserve"> NCBI_TaxID=13333 {ECO:0000313|EMBL:ERN02757.1, ECO:0000313|Proteomes:UP000017836};</v>
          </cell>
          <cell r="G2422" t="str">
            <v>Eukaryota</v>
          </cell>
          <cell r="H2422" t="str">
            <v xml:space="preserve"> Viridiplantae</v>
          </cell>
        </row>
        <row r="2423">
          <cell r="B2423" t="str">
            <v>W1P9X3</v>
          </cell>
          <cell r="C2423" t="str">
            <v xml:space="preserve"> Amborella trichopoda.</v>
          </cell>
          <cell r="E2423" t="str">
            <v xml:space="preserve"> NCBI_TaxID=13333 {ECO:0000313|EMBL:ERN03790.1, ECO:0000313|Proteomes:UP000017836};</v>
          </cell>
          <cell r="G2423" t="str">
            <v>Eukaryota</v>
          </cell>
          <cell r="H2423" t="str">
            <v xml:space="preserve"> Viridiplantae</v>
          </cell>
        </row>
        <row r="2424">
          <cell r="B2424" t="str">
            <v>W1PJM2</v>
          </cell>
          <cell r="C2424" t="str">
            <v xml:space="preserve"> Amborella trichopoda.</v>
          </cell>
          <cell r="E2424" t="str">
            <v xml:space="preserve"> NCBI_TaxID=13333 {ECO:0000313|EMBL:ERN07300.1, ECO:0000313|Proteomes:UP000017836};</v>
          </cell>
          <cell r="G2424" t="str">
            <v>Eukaryota</v>
          </cell>
          <cell r="H2424" t="str">
            <v xml:space="preserve"> Viridiplantae</v>
          </cell>
        </row>
        <row r="2425">
          <cell r="B2425" t="str">
            <v>W1Q9C4</v>
          </cell>
          <cell r="C2425" t="str">
            <v xml:space="preserve"> Ogataea parapolymorpha (strain ATCC 26012 / BCRC 20466 / JCM 22074 / NRRL Y-7560 / DL-1) (Yeast) (Hansenula polymorpha).</v>
          </cell>
          <cell r="E2425" t="str">
            <v xml:space="preserve"> NCBI_TaxID=871575 {ECO:0000313|EMBL:ESW97411.1, ECO:0000313|Proteomes:UP000008673};</v>
          </cell>
          <cell r="G2425" t="str">
            <v>Eukaryota</v>
          </cell>
          <cell r="H2425" t="str">
            <v xml:space="preserve"> Fungi</v>
          </cell>
        </row>
        <row r="2426">
          <cell r="B2426" t="str">
            <v>W1QJ22</v>
          </cell>
          <cell r="C2426" t="str">
            <v xml:space="preserve"> Ogataea parapolymorpha (strain ATCC 26012 / BCRC 20466 / JCM 22074 / NRRL Y-7560 / DL-1) (Yeast) (Hansenula polymorpha).</v>
          </cell>
          <cell r="E2426" t="str">
            <v xml:space="preserve"> NCBI_TaxID=871575 {ECO:0000313|EMBL:ESX00964.1, ECO:0000313|Proteomes:UP000008673};</v>
          </cell>
          <cell r="G2426" t="str">
            <v>Eukaryota</v>
          </cell>
          <cell r="H2426" t="str">
            <v xml:space="preserve"> Fungi</v>
          </cell>
        </row>
        <row r="2427">
          <cell r="B2427" t="str">
            <v>W2PGG3</v>
          </cell>
          <cell r="C2427" t="str">
            <v xml:space="preserve"> Phytophthora parasitica (strain INRA-310).</v>
          </cell>
          <cell r="E2427" t="str">
            <v xml:space="preserve"> NCBI_TaxID=761204 {ECO:0000313|EMBL:ETM99725.1, ECO:0000313|Proteomes:UP000018817};</v>
          </cell>
          <cell r="G2427" t="str">
            <v>Eukaryota</v>
          </cell>
          <cell r="H2427" t="str">
            <v xml:space="preserve"> Stramenopiles</v>
          </cell>
        </row>
        <row r="2428">
          <cell r="B2428" t="str">
            <v>W2PMK4</v>
          </cell>
          <cell r="C2428" t="str">
            <v xml:space="preserve"> Phytophthora parasitica (strain INRA-310).</v>
          </cell>
          <cell r="E2428" t="str">
            <v xml:space="preserve"> NCBI_TaxID=761204 {ECO:0000313|EMBL:ETN02112.1, ECO:0000313|Proteomes:UP000018817};</v>
          </cell>
          <cell r="G2428" t="str">
            <v>Eukaryota</v>
          </cell>
          <cell r="H2428" t="str">
            <v xml:space="preserve"> Stramenopiles</v>
          </cell>
        </row>
        <row r="2429">
          <cell r="B2429" t="str">
            <v>W2PR52</v>
          </cell>
          <cell r="C2429" t="str">
            <v xml:space="preserve"> Phytophthora parasitica (strain INRA-310).</v>
          </cell>
          <cell r="E2429" t="str">
            <v xml:space="preserve"> NCBI_TaxID=761204 {ECO:0000313|EMBL:ETN03372.1, ECO:0000313|Proteomes:UP000018817};</v>
          </cell>
          <cell r="G2429" t="str">
            <v>Eukaryota</v>
          </cell>
          <cell r="H2429" t="str">
            <v xml:space="preserve"> Stramenopiles</v>
          </cell>
        </row>
        <row r="2430">
          <cell r="B2430" t="str">
            <v>W2PTN3</v>
          </cell>
          <cell r="C2430" t="str">
            <v xml:space="preserve"> Phytophthora parasitica (strain INRA-310).</v>
          </cell>
          <cell r="E2430" t="str">
            <v xml:space="preserve"> NCBI_TaxID=761204 {ECO:0000313|EMBL:ETN03370.1, ECO:0000313|Proteomes:UP000018817};</v>
          </cell>
          <cell r="G2430" t="str">
            <v>Eukaryota</v>
          </cell>
          <cell r="H2430" t="str">
            <v xml:space="preserve"> Stramenopiles</v>
          </cell>
        </row>
        <row r="2431">
          <cell r="B2431" t="str">
            <v>W2RXR8</v>
          </cell>
          <cell r="C2431" t="str">
            <v xml:space="preserve"> Cyphellophora europaea CBS 101466.</v>
          </cell>
          <cell r="E2431" t="str">
            <v xml:space="preserve"> NCBI_TaxID=1220924 {ECO:0000313|EMBL:ETN40568.1, ECO:0000313|Proteomes:UP000030752};</v>
          </cell>
          <cell r="G2431" t="str">
            <v>Eukaryota</v>
          </cell>
          <cell r="H2431" t="str">
            <v xml:space="preserve"> Fungi</v>
          </cell>
        </row>
        <row r="2432">
          <cell r="B2432" t="str">
            <v>W2SF19</v>
          </cell>
          <cell r="C2432" t="str">
            <v xml:space="preserve"> Cyphellophora europaea CBS 101466.</v>
          </cell>
          <cell r="E2432" t="str">
            <v xml:space="preserve"> NCBI_TaxID=1220924 {ECO:0000313|EMBL:ETN46628.1, ECO:0000313|Proteomes:UP000030752};</v>
          </cell>
          <cell r="G2432" t="str">
            <v>Eukaryota</v>
          </cell>
          <cell r="H2432" t="str">
            <v xml:space="preserve"> Fungi</v>
          </cell>
        </row>
        <row r="2433">
          <cell r="B2433" t="str">
            <v>W2SUG0</v>
          </cell>
          <cell r="C2433" t="str">
            <v xml:space="preserve"> Necator americanus (Human hookworm).</v>
          </cell>
          <cell r="E2433" t="str">
            <v xml:space="preserve"> NCBI_TaxID=51031 {ECO:0000313|EMBL:ETN73250.1, ECO:0000313|Proteomes:UP000053676};</v>
          </cell>
          <cell r="G2433" t="str">
            <v>Eukaryota</v>
          </cell>
          <cell r="H2433" t="str">
            <v xml:space="preserve"> Metazoa</v>
          </cell>
        </row>
        <row r="2434">
          <cell r="B2434" t="str">
            <v>W2T9L3</v>
          </cell>
          <cell r="C2434" t="str">
            <v xml:space="preserve"> Necator americanus (Human hookworm).</v>
          </cell>
          <cell r="E2434" t="str">
            <v xml:space="preserve"> NCBI_TaxID=51031 {ECO:0000313|EMBL:ETN78259.1, ECO:0000313|Proteomes:UP000053676};</v>
          </cell>
          <cell r="G2434" t="str">
            <v>Eukaryota</v>
          </cell>
          <cell r="H2434" t="str">
            <v xml:space="preserve"> Metazoa</v>
          </cell>
        </row>
        <row r="2435">
          <cell r="B2435" t="str">
            <v>W2Y554</v>
          </cell>
          <cell r="C2435" t="str">
            <v xml:space="preserve"> Phytophthora parasitica P10297.</v>
          </cell>
          <cell r="E2435" t="str">
            <v xml:space="preserve"> NCBI_TaxID=1317064 {ECO:0000313|EMBL:ETP29753.1, ECO:0000313|Proteomes:UP000018948};</v>
          </cell>
          <cell r="G2435" t="str">
            <v>Eukaryota</v>
          </cell>
          <cell r="H2435" t="str">
            <v xml:space="preserve"> Stramenopiles</v>
          </cell>
        </row>
        <row r="2436">
          <cell r="B2436" t="str">
            <v>W2YI69</v>
          </cell>
          <cell r="C2436" t="str">
            <v xml:space="preserve"> Phytophthora parasitica P10297.</v>
          </cell>
          <cell r="E2436" t="str">
            <v xml:space="preserve"> NCBI_TaxID=1317064 {ECO:0000313|EMBL:ETP34715.1, ECO:0000313|Proteomes:UP000018948};</v>
          </cell>
          <cell r="G2436" t="str">
            <v>Eukaryota</v>
          </cell>
          <cell r="H2436" t="str">
            <v xml:space="preserve"> Stramenopiles</v>
          </cell>
        </row>
        <row r="2437">
          <cell r="B2437" t="str">
            <v>W2YLS4</v>
          </cell>
          <cell r="C2437" t="str">
            <v xml:space="preserve"> Phytophthora parasitica P10297.</v>
          </cell>
          <cell r="E2437" t="str">
            <v xml:space="preserve"> NCBI_TaxID=1317064 {ECO:0000313|EMBL:ETP35985.1, ECO:0000313|Proteomes:UP000018948};</v>
          </cell>
          <cell r="G2437" t="str">
            <v>Eukaryota</v>
          </cell>
          <cell r="H2437" t="str">
            <v xml:space="preserve"> Stramenopiles</v>
          </cell>
        </row>
        <row r="2438">
          <cell r="B2438" t="str">
            <v>W2YMD0</v>
          </cell>
          <cell r="C2438" t="str">
            <v xml:space="preserve"> Phytophthora parasitica P10297.</v>
          </cell>
          <cell r="E2438" t="str">
            <v xml:space="preserve"> NCBI_TaxID=1317064 {ECO:0000313|EMBL:ETP35987.1, ECO:0000313|Proteomes:UP000018948};</v>
          </cell>
          <cell r="G2438" t="str">
            <v>Eukaryota</v>
          </cell>
          <cell r="H2438" t="str">
            <v xml:space="preserve"> Stramenopiles</v>
          </cell>
        </row>
        <row r="2439">
          <cell r="B2439" t="str">
            <v>W3X4U9</v>
          </cell>
          <cell r="C2439" t="str">
            <v xml:space="preserve"> Pestalotiopsis fici (strain W106-1 / CGMCC3.15140).</v>
          </cell>
          <cell r="E2439" t="str">
            <v xml:space="preserve"> NCBI_TaxID=1229662 {ECO:0000313|EMBL:ETS80201.1, ECO:0000313|Proteomes:UP000030651};</v>
          </cell>
          <cell r="G2439" t="str">
            <v>Eukaryota</v>
          </cell>
          <cell r="H2439" t="str">
            <v xml:space="preserve"> Fungi</v>
          </cell>
        </row>
        <row r="2440">
          <cell r="B2440" t="str">
            <v>W3XA80</v>
          </cell>
          <cell r="C2440" t="str">
            <v xml:space="preserve"> Pestalotiopsis fici (strain W106-1 / CGMCC3.15140).</v>
          </cell>
          <cell r="E2440" t="str">
            <v xml:space="preserve"> NCBI_TaxID=1229662 {ECO:0000313|EMBL:ETS82081.1, ECO:0000313|Proteomes:UP000030651};</v>
          </cell>
          <cell r="G2440" t="str">
            <v>Eukaryota</v>
          </cell>
          <cell r="H2440" t="str">
            <v xml:space="preserve"> Fungi</v>
          </cell>
        </row>
        <row r="2441">
          <cell r="B2441" t="str">
            <v>W4FJD2</v>
          </cell>
          <cell r="C2441" t="str">
            <v xml:space="preserve"> Aphanomyces astaci.</v>
          </cell>
          <cell r="E2441" t="str">
            <v xml:space="preserve"> NCBI_TaxID=112090 {ECO:0000313|EMBL:ETV66956.1, ECO:0000313|Proteomes:UP000019040};</v>
          </cell>
          <cell r="G2441" t="str">
            <v>Eukaryota</v>
          </cell>
          <cell r="H2441" t="str">
            <v xml:space="preserve"> Stramenopiles</v>
          </cell>
        </row>
        <row r="2442">
          <cell r="B2442" t="str">
            <v>W4G1K8</v>
          </cell>
          <cell r="C2442" t="str">
            <v xml:space="preserve"> Aphanomyces astaci.</v>
          </cell>
          <cell r="E2442" t="str">
            <v xml:space="preserve"> NCBI_TaxID=112090 {ECO:0000313|EMBL:ETV73587.1, ECO:0000313|Proteomes:UP000019040};</v>
          </cell>
          <cell r="G2442" t="str">
            <v>Eukaryota</v>
          </cell>
          <cell r="H2442" t="str">
            <v xml:space="preserve"> Stramenopiles</v>
          </cell>
        </row>
        <row r="2443">
          <cell r="B2443" t="str">
            <v>W4G3D3</v>
          </cell>
          <cell r="C2443" t="str">
            <v xml:space="preserve"> Aphanomyces astaci.</v>
          </cell>
          <cell r="E2443" t="str">
            <v xml:space="preserve"> NCBI_TaxID=112090 {ECO:0000313|EMBL:ETV73544.1, ECO:0000313|Proteomes:UP000019040};</v>
          </cell>
          <cell r="G2443" t="str">
            <v>Eukaryota</v>
          </cell>
          <cell r="H2443" t="str">
            <v xml:space="preserve"> Stramenopiles</v>
          </cell>
        </row>
        <row r="2444">
          <cell r="B2444" t="str">
            <v>W4GLW3</v>
          </cell>
          <cell r="C2444" t="str">
            <v xml:space="preserve"> Aphanomyces astaci.</v>
          </cell>
          <cell r="E2444" t="str">
            <v xml:space="preserve"> NCBI_TaxID=112090 {ECO:0000313|EMBL:ETV80356.1, ECO:0000313|Proteomes:UP000019040};</v>
          </cell>
          <cell r="G2444" t="str">
            <v>Eukaryota</v>
          </cell>
          <cell r="H2444" t="str">
            <v xml:space="preserve"> Stramenopiles</v>
          </cell>
        </row>
        <row r="2445">
          <cell r="B2445" t="str">
            <v>W4ISV5</v>
          </cell>
          <cell r="C2445" t="str">
            <v xml:space="preserve"> Plasmodium falciparum (isolate Palo Alto / Uganda).</v>
          </cell>
          <cell r="E2445" t="str">
            <v xml:space="preserve"> NCBI_TaxID=57270 {ECO:0000313|EMBL:ETW53175.1, ECO:0000313|Proteomes:UP000019103};</v>
          </cell>
          <cell r="G2445" t="str">
            <v>Eukaryota</v>
          </cell>
          <cell r="H2445" t="str">
            <v xml:space="preserve"> Alveolata</v>
          </cell>
        </row>
        <row r="2446">
          <cell r="B2446" t="str">
            <v>W4K8E6</v>
          </cell>
          <cell r="C2446" t="str">
            <v xml:space="preserve"> Heterobasidion irregulare TC 32-1.</v>
          </cell>
          <cell r="E2446" t="str">
            <v xml:space="preserve"> NCBI_TaxID=747525 {ECO:0000313|EMBL:ETW81625.1, ECO:0000313|Proteomes:UP000030671};</v>
          </cell>
          <cell r="G2446" t="str">
            <v>Eukaryota</v>
          </cell>
          <cell r="H2446" t="str">
            <v xml:space="preserve"> Fungi</v>
          </cell>
        </row>
        <row r="2447">
          <cell r="B2447" t="str">
            <v>W4KLI5</v>
          </cell>
          <cell r="C2447" t="str">
            <v xml:space="preserve"> Heterobasidion irregulare TC 32-1.</v>
          </cell>
          <cell r="E2447" t="str">
            <v xml:space="preserve"> NCBI_TaxID=747525 {ECO:0000313|EMBL:ETW85906.1, ECO:0000313|Proteomes:UP000030671};</v>
          </cell>
          <cell r="G2447" t="str">
            <v>Eukaryota</v>
          </cell>
          <cell r="H2447" t="str">
            <v xml:space="preserve"> Fungi</v>
          </cell>
        </row>
        <row r="2448">
          <cell r="B2448" t="str">
            <v>W4YHL2</v>
          </cell>
          <cell r="C2448" t="str">
            <v xml:space="preserve"> Strongylocentrotus purpuratus (Purple sea urchin).</v>
          </cell>
          <cell r="E2448" t="str">
            <v xml:space="preserve"> NCBI_TaxID=7668 {ECO:0000313|EnsemblMetazoa:SPU_015257-tr, ECO:0000313|Proteomes:UP000007110};</v>
          </cell>
          <cell r="G2448" t="str">
            <v>Eukaryota</v>
          </cell>
          <cell r="H2448" t="str">
            <v xml:space="preserve"> Metazoa</v>
          </cell>
        </row>
        <row r="2449">
          <cell r="B2449" t="str">
            <v>W4ZC91</v>
          </cell>
          <cell r="C2449" t="str">
            <v xml:space="preserve"> Strongylocentrotus purpuratus (Purple sea urchin).</v>
          </cell>
          <cell r="E2449" t="str">
            <v xml:space="preserve"> NCBI_TaxID=7668 {ECO:0000313|EnsemblMetazoa:SPU_025777-tr, ECO:0000313|Proteomes:UP000007110};</v>
          </cell>
          <cell r="G2449" t="str">
            <v>Eukaryota</v>
          </cell>
          <cell r="H2449" t="str">
            <v xml:space="preserve"> Metazoa</v>
          </cell>
        </row>
        <row r="2450">
          <cell r="B2450" t="str">
            <v>W4ZGC9</v>
          </cell>
          <cell r="C2450" t="str">
            <v xml:space="preserve"> Strongylocentrotus purpuratus (Purple sea urchin).</v>
          </cell>
          <cell r="E2450" t="str">
            <v xml:space="preserve"> NCBI_TaxID=7668 {ECO:0000313|EnsemblMetazoa:SPU_027236-tr, ECO:0000313|Proteomes:UP000007110};</v>
          </cell>
          <cell r="G2450" t="str">
            <v>Eukaryota</v>
          </cell>
          <cell r="H2450" t="str">
            <v xml:space="preserve"> Metazoa</v>
          </cell>
        </row>
        <row r="2451">
          <cell r="B2451" t="str">
            <v>W5A0E2</v>
          </cell>
          <cell r="C2451" t="str">
            <v xml:space="preserve"> Triticum aestivum (Wheat).</v>
          </cell>
          <cell r="E2451" t="str">
            <v xml:space="preserve"> NCBI_TaxID=4565 {ECO:0000313|EnsemblPlants:TRIAE_CS42_1BL_TGACv1_032362_AA0128930.1, ECO:0000313|Proteomes:UP000019116};</v>
          </cell>
          <cell r="G2451" t="str">
            <v>Eukaryota</v>
          </cell>
          <cell r="H2451" t="str">
            <v xml:space="preserve"> Viridiplantae</v>
          </cell>
        </row>
        <row r="2452">
          <cell r="B2452" t="str">
            <v>W5CKD0</v>
          </cell>
          <cell r="C2452" t="str">
            <v xml:space="preserve"> Triticum aestivum (Wheat).</v>
          </cell>
          <cell r="E2452" t="str">
            <v xml:space="preserve"> NCBI_TaxID=4565 {ECO:0000313|EnsemblPlants:TRIAE_CS42_3AS_TGACv1_211073_AA0684600.1, ECO:0000313|Proteomes:UP000019116};</v>
          </cell>
          <cell r="G2452" t="str">
            <v>Eukaryota</v>
          </cell>
          <cell r="H2452" t="str">
            <v xml:space="preserve"> Viridiplantae</v>
          </cell>
        </row>
        <row r="2453">
          <cell r="B2453" t="str">
            <v>W5CRU6</v>
          </cell>
          <cell r="C2453" t="str">
            <v xml:space="preserve"> Triticum aestivum (Wheat).</v>
          </cell>
          <cell r="E2453" t="str">
            <v xml:space="preserve"> NCBI_TaxID=4565 {ECO:0000313|EMBL:CDM83072.1};</v>
          </cell>
          <cell r="G2453" t="str">
            <v>Eukaryota</v>
          </cell>
          <cell r="H2453" t="str">
            <v xml:space="preserve"> Viridiplantae</v>
          </cell>
        </row>
        <row r="2454">
          <cell r="B2454" t="str">
            <v>W5DWT9</v>
          </cell>
          <cell r="C2454" t="str">
            <v xml:space="preserve"> Triticum aestivum (Wheat).</v>
          </cell>
          <cell r="E2454" t="str">
            <v xml:space="preserve"> NCBI_TaxID=4565 {ECO:0000313|EnsemblPlants:TRIAE_CS42_4AS_TGACv1_307078_AA1016740.1, ECO:0000313|Proteomes:UP000019116};</v>
          </cell>
          <cell r="G2454" t="str">
            <v>Eukaryota</v>
          </cell>
          <cell r="H2454" t="str">
            <v xml:space="preserve"> Viridiplantae</v>
          </cell>
        </row>
        <row r="2455">
          <cell r="B2455" t="str">
            <v>W5DXN4</v>
          </cell>
          <cell r="C2455" t="str">
            <v xml:space="preserve"> Triticum aestivum (Wheat).</v>
          </cell>
          <cell r="E2455" t="str">
            <v xml:space="preserve"> NCBI_TaxID=4565 {ECO:0000313|EnsemblPlants:TRIAE_CS42_4BL_TGACv1_321851_AA1066240.1, ECO:0000313|Proteomes:UP000019116};</v>
          </cell>
          <cell r="G2455" t="str">
            <v>Eukaryota</v>
          </cell>
          <cell r="H2455" t="str">
            <v xml:space="preserve"> Viridiplantae</v>
          </cell>
        </row>
        <row r="2456">
          <cell r="B2456" t="str">
            <v>W5E2K9</v>
          </cell>
          <cell r="C2456" t="str">
            <v xml:space="preserve"> Triticum aestivum (Wheat).</v>
          </cell>
          <cell r="E2456" t="str">
            <v xml:space="preserve"> NCBI_TaxID=4565 {ECO:0000313|EnsemblPlants:TRIAE_CS42_4BL_TGACv1_321242_AA1057770.2, ECO:0000313|Proteomes:UP000019116};</v>
          </cell>
          <cell r="G2456" t="str">
            <v>Eukaryota</v>
          </cell>
          <cell r="H2456" t="str">
            <v xml:space="preserve"> Viridiplantae</v>
          </cell>
        </row>
        <row r="2457">
          <cell r="B2457" t="str">
            <v>W5EH90</v>
          </cell>
          <cell r="C2457" t="str">
            <v xml:space="preserve"> Triticum aestivum (Wheat).</v>
          </cell>
          <cell r="E2457" t="str">
            <v xml:space="preserve"> NCBI_TaxID=4565 {ECO:0000313|EnsemblPlants:TRIAE_CS42_4DL_TGACv1_342580_AA1117210.1, ECO:0000313|Proteomes:UP000019116};</v>
          </cell>
          <cell r="G2457" t="str">
            <v>Eukaryota</v>
          </cell>
          <cell r="H2457" t="str">
            <v xml:space="preserve"> Viridiplantae</v>
          </cell>
        </row>
        <row r="2458">
          <cell r="B2458" t="str">
            <v>W5EJD1</v>
          </cell>
          <cell r="C2458" t="str">
            <v xml:space="preserve"> Triticum aestivum (Wheat).</v>
          </cell>
          <cell r="E2458" t="str">
            <v xml:space="preserve"> NCBI_TaxID=4565 {ECO:0000313|EnsemblPlants:TRIAE_CS42_4DL_TGACv1_345350_AA1152790.1, ECO:0000313|Proteomes:UP000019116};</v>
          </cell>
          <cell r="G2458" t="str">
            <v>Eukaryota</v>
          </cell>
          <cell r="H2458" t="str">
            <v xml:space="preserve"> Viridiplantae</v>
          </cell>
        </row>
        <row r="2459">
          <cell r="B2459" t="str">
            <v>W5EL31</v>
          </cell>
          <cell r="C2459" t="str">
            <v xml:space="preserve"> Triticum aestivum (Wheat).</v>
          </cell>
          <cell r="E2459" t="str">
            <v xml:space="preserve"> NCBI_TaxID=4565 {ECO:0000313|EnsemblPlants:TRIAE_CS42_4DL_TGACv1_343137_AA1130350.1, ECO:0000313|Proteomes:UP000019116};</v>
          </cell>
          <cell r="G2459" t="str">
            <v>Eukaryota</v>
          </cell>
          <cell r="H2459" t="str">
            <v xml:space="preserve"> Viridiplantae</v>
          </cell>
        </row>
        <row r="2460">
          <cell r="B2460" t="str">
            <v>W5J674</v>
          </cell>
          <cell r="C2460" t="str">
            <v xml:space="preserve"> Anopheles darlingi (Mosquito).</v>
          </cell>
          <cell r="E2460" t="str">
            <v xml:space="preserve"> NCBI_TaxID=43151 {ECO:0000313|EMBL:ETN58314.1, ECO:0000313|Proteomes:UP000000673};</v>
          </cell>
          <cell r="G2460" t="str">
            <v>Eukaryota</v>
          </cell>
          <cell r="H2460" t="str">
            <v xml:space="preserve"> Metazoa</v>
          </cell>
        </row>
        <row r="2461">
          <cell r="B2461" t="str">
            <v>W5J8U5</v>
          </cell>
          <cell r="C2461" t="str">
            <v xml:space="preserve"> Anopheles darlingi (Mosquito).</v>
          </cell>
          <cell r="E2461" t="str">
            <v xml:space="preserve"> NCBI_TaxID=43151 {ECO:0000313|EMBL:ETN59300.1, ECO:0000313|Proteomes:UP000000673};</v>
          </cell>
          <cell r="G2461" t="str">
            <v>Eukaryota</v>
          </cell>
          <cell r="H2461" t="str">
            <v xml:space="preserve"> Metazoa</v>
          </cell>
        </row>
        <row r="2462">
          <cell r="B2462" t="str">
            <v>W5JNH7</v>
          </cell>
          <cell r="C2462" t="str">
            <v xml:space="preserve"> Anopheles darlingi (Mosquito).</v>
          </cell>
          <cell r="E2462" t="str">
            <v xml:space="preserve"> NCBI_TaxID=43151 {ECO:0000313|EMBL:ETN64873.1, ECO:0000313|Proteomes:UP000000673};</v>
          </cell>
          <cell r="G2462" t="str">
            <v>Eukaryota</v>
          </cell>
          <cell r="H2462" t="str">
            <v xml:space="preserve"> Metazoa</v>
          </cell>
        </row>
        <row r="2463">
          <cell r="B2463" t="str">
            <v>W5K1V8</v>
          </cell>
          <cell r="C2463" t="str">
            <v xml:space="preserve"> Astyanax mexicanus (Blind cave fish) (Astyanax fasciatus mexicanus).</v>
          </cell>
          <cell r="E2463" t="str">
            <v xml:space="preserve"> NCBI_TaxID=7994 {ECO:0000313|Ensembl:ENSAMXP00000001568, ECO:0000313|Proteomes:UP000018467};</v>
          </cell>
          <cell r="G2463" t="str">
            <v>Eukaryota</v>
          </cell>
          <cell r="H2463" t="str">
            <v xml:space="preserve"> Metazoa</v>
          </cell>
        </row>
        <row r="2464">
          <cell r="B2464" t="str">
            <v>W5KGZ3</v>
          </cell>
          <cell r="C2464" t="str">
            <v xml:space="preserve"> Astyanax mexicanus (Blind cave fish) (Astyanax fasciatus mexicanus).</v>
          </cell>
          <cell r="E2464" t="str">
            <v xml:space="preserve"> NCBI_TaxID=7994 {ECO:0000313|Ensembl:ENSAMXP00000006855, ECO:0000313|Proteomes:UP000018467};</v>
          </cell>
          <cell r="G2464" t="str">
            <v>Eukaryota</v>
          </cell>
          <cell r="H2464" t="str">
            <v xml:space="preserve"> Metazoa</v>
          </cell>
        </row>
        <row r="2465">
          <cell r="B2465" t="str">
            <v>W5KIZ2</v>
          </cell>
          <cell r="C2465" t="str">
            <v xml:space="preserve"> Astyanax mexicanus (Blind cave fish) (Astyanax fasciatus mexicanus).</v>
          </cell>
          <cell r="E2465" t="str">
            <v xml:space="preserve"> NCBI_TaxID=7994 {ECO:0000313|Ensembl:ENSAMXP00000007554, ECO:0000313|Proteomes:UP000018467};</v>
          </cell>
          <cell r="G2465" t="str">
            <v>Eukaryota</v>
          </cell>
          <cell r="H2465" t="str">
            <v xml:space="preserve"> Metazoa</v>
          </cell>
        </row>
        <row r="2466">
          <cell r="B2466" t="str">
            <v>W5KNS8</v>
          </cell>
          <cell r="C2466" t="str">
            <v xml:space="preserve"> Astyanax mexicanus (Blind cave fish) (Astyanax fasciatus mexicanus).</v>
          </cell>
          <cell r="E2466" t="str">
            <v xml:space="preserve"> NCBI_TaxID=7994 {ECO:0000313|Ensembl:ENSAMXP00000009240, ECO:0000313|Proteomes:UP000018467};</v>
          </cell>
          <cell r="G2466" t="str">
            <v>Eukaryota</v>
          </cell>
          <cell r="H2466" t="str">
            <v xml:space="preserve"> Metazoa</v>
          </cell>
        </row>
        <row r="2467">
          <cell r="B2467" t="str">
            <v>W5KQJ7</v>
          </cell>
          <cell r="C2467" t="str">
            <v xml:space="preserve"> Astyanax mexicanus (Blind cave fish) (Astyanax fasciatus mexicanus).</v>
          </cell>
          <cell r="E2467" t="str">
            <v xml:space="preserve"> NCBI_TaxID=7994 {ECO:0000313|Ensembl:ENSAMXP00000009859, ECO:0000313|Proteomes:UP000018467};</v>
          </cell>
          <cell r="G2467" t="str">
            <v>Eukaryota</v>
          </cell>
          <cell r="H2467" t="str">
            <v xml:space="preserve"> Metazoa</v>
          </cell>
        </row>
        <row r="2468">
          <cell r="B2468" t="str">
            <v>W5L0S3</v>
          </cell>
          <cell r="C2468" t="str">
            <v xml:space="preserve"> Astyanax mexicanus (Blind cave fish) (Astyanax fasciatus mexicanus).</v>
          </cell>
          <cell r="E2468" t="str">
            <v xml:space="preserve"> NCBI_TaxID=7994 {ECO:0000313|Ensembl:ENSAMXP00000013435, ECO:0000313|Proteomes:UP000018467};</v>
          </cell>
          <cell r="G2468" t="str">
            <v>Eukaryota</v>
          </cell>
          <cell r="H2468" t="str">
            <v xml:space="preserve"> Metazoa</v>
          </cell>
        </row>
        <row r="2469">
          <cell r="B2469" t="str">
            <v>W5LDE1</v>
          </cell>
          <cell r="C2469" t="str">
            <v xml:space="preserve"> Astyanax mexicanus (Blind cave fish) (Astyanax fasciatus mexicanus).</v>
          </cell>
          <cell r="E2469" t="str">
            <v xml:space="preserve"> NCBI_TaxID=7994 {ECO:0000313|Ensembl:ENSAMXP00000017853, ECO:0000313|Proteomes:UP000018467};</v>
          </cell>
          <cell r="G2469" t="str">
            <v>Eukaryota</v>
          </cell>
          <cell r="H2469" t="str">
            <v xml:space="preserve"> Metazoa</v>
          </cell>
        </row>
        <row r="2470">
          <cell r="B2470" t="str">
            <v>W5LDE4</v>
          </cell>
          <cell r="C2470" t="str">
            <v xml:space="preserve"> Astyanax mexicanus (Blind cave fish) (Astyanax fasciatus mexicanus).</v>
          </cell>
          <cell r="E2470" t="str">
            <v xml:space="preserve"> NCBI_TaxID=7994 {ECO:0000313|Ensembl:ENSAMXP00000017856, ECO:0000313|Proteomes:UP000018467};</v>
          </cell>
          <cell r="G2470" t="str">
            <v>Eukaryota</v>
          </cell>
          <cell r="H2470" t="str">
            <v xml:space="preserve"> Metazoa</v>
          </cell>
        </row>
        <row r="2471">
          <cell r="B2471" t="str">
            <v>W5LLE5</v>
          </cell>
          <cell r="C2471" t="str">
            <v xml:space="preserve"> Astyanax mexicanus (Blind cave fish) (Astyanax fasciatus mexicanus).</v>
          </cell>
          <cell r="E2471" t="str">
            <v xml:space="preserve"> NCBI_TaxID=7994 {ECO:0000313|Ensembl:ENSAMXP00000020657, ECO:0000313|Proteomes:UP000018467};</v>
          </cell>
          <cell r="G2471" t="str">
            <v>Eukaryota</v>
          </cell>
          <cell r="H2471" t="str">
            <v xml:space="preserve"> Metazoa</v>
          </cell>
        </row>
        <row r="2472">
          <cell r="B2472" t="str">
            <v>W5M1J3</v>
          </cell>
          <cell r="C2472" t="str">
            <v xml:space="preserve"> Lepisosteus oculatus (Spotted gar).</v>
          </cell>
          <cell r="E2472" t="str">
            <v xml:space="preserve"> NCBI_TaxID=7918 {ECO:0000313|Ensembl:ENSLOCP00000002251, ECO:0000313|Proteomes:UP000018468};</v>
          </cell>
          <cell r="G2472" t="str">
            <v>Eukaryota</v>
          </cell>
          <cell r="H2472" t="str">
            <v xml:space="preserve"> Metazoa</v>
          </cell>
        </row>
        <row r="2473">
          <cell r="B2473" t="str">
            <v>W5MA19</v>
          </cell>
          <cell r="C2473" t="str">
            <v xml:space="preserve"> Lepisosteus oculatus (Spotted gar).</v>
          </cell>
          <cell r="E2473" t="str">
            <v xml:space="preserve"> NCBI_TaxID=7918 {ECO:0000313|Ensembl:ENSLOCP00000005228, ECO:0000313|Proteomes:UP000018468};</v>
          </cell>
          <cell r="G2473" t="str">
            <v>Eukaryota</v>
          </cell>
          <cell r="H2473" t="str">
            <v xml:space="preserve"> Metazoa</v>
          </cell>
        </row>
        <row r="2474">
          <cell r="B2474" t="str">
            <v>W5MAV6</v>
          </cell>
          <cell r="C2474" t="str">
            <v xml:space="preserve"> Lepisosteus oculatus (Spotted gar).</v>
          </cell>
          <cell r="E2474" t="str">
            <v xml:space="preserve"> NCBI_TaxID=7918 {ECO:0000313|Ensembl:ENSLOCP00000005515, ECO:0000313|Proteomes:UP000018468};</v>
          </cell>
          <cell r="G2474" t="str">
            <v>Eukaryota</v>
          </cell>
          <cell r="H2474" t="str">
            <v xml:space="preserve"> Metazoa</v>
          </cell>
        </row>
        <row r="2475">
          <cell r="B2475" t="str">
            <v>W5MAX9</v>
          </cell>
          <cell r="C2475" t="str">
            <v xml:space="preserve"> Lepisosteus oculatus (Spotted gar).</v>
          </cell>
          <cell r="E2475" t="str">
            <v xml:space="preserve"> NCBI_TaxID=7918 {ECO:0000313|Ensembl:ENSLOCP00000005538, ECO:0000313|Proteomes:UP000018468};</v>
          </cell>
          <cell r="G2475" t="str">
            <v>Eukaryota</v>
          </cell>
          <cell r="H2475" t="str">
            <v xml:space="preserve"> Metazoa</v>
          </cell>
        </row>
        <row r="2476">
          <cell r="B2476" t="str">
            <v>W5MW14</v>
          </cell>
          <cell r="C2476" t="str">
            <v xml:space="preserve"> Lepisosteus oculatus (Spotted gar).</v>
          </cell>
          <cell r="E2476" t="str">
            <v xml:space="preserve"> NCBI_TaxID=7918 {ECO:0000313|Ensembl:ENSLOCP00000012573, ECO:0000313|Proteomes:UP000018468};</v>
          </cell>
          <cell r="G2476" t="str">
            <v>Eukaryota</v>
          </cell>
          <cell r="H2476" t="str">
            <v xml:space="preserve"> Metazoa</v>
          </cell>
        </row>
        <row r="2477">
          <cell r="B2477" t="str">
            <v>W5MW20</v>
          </cell>
          <cell r="C2477" t="str">
            <v xml:space="preserve"> Lepisosteus oculatus (Spotted gar).</v>
          </cell>
          <cell r="E2477" t="str">
            <v xml:space="preserve"> NCBI_TaxID=7918 {ECO:0000313|Ensembl:ENSLOCP00000012579, ECO:0000313|Proteomes:UP000018468};</v>
          </cell>
          <cell r="G2477" t="str">
            <v>Eukaryota</v>
          </cell>
          <cell r="H2477" t="str">
            <v xml:space="preserve"> Metazoa</v>
          </cell>
        </row>
        <row r="2478">
          <cell r="B2478" t="str">
            <v>W5NF16</v>
          </cell>
          <cell r="C2478" t="str">
            <v xml:space="preserve"> Lepisosteus oculatus (Spotted gar).</v>
          </cell>
          <cell r="E2478" t="str">
            <v xml:space="preserve"> NCBI_TaxID=7918 {ECO:0000313|Ensembl:ENSLOCP00000019225, ECO:0000313|Proteomes:UP000018468};</v>
          </cell>
          <cell r="G2478" t="str">
            <v>Eukaryota</v>
          </cell>
          <cell r="H2478" t="str">
            <v xml:space="preserve"> Metazoa</v>
          </cell>
        </row>
        <row r="2479">
          <cell r="B2479" t="str">
            <v>W5NZM0</v>
          </cell>
          <cell r="C2479" t="str">
            <v xml:space="preserve"> Ovis aries (Sheep).</v>
          </cell>
          <cell r="E2479" t="str">
            <v xml:space="preserve"> NCBI_TaxID=9940 {ECO:0000313|Ensembl:ENSOARP00000003618, ECO:0000313|Proteomes:UP000002356};</v>
          </cell>
          <cell r="G2479" t="str">
            <v>Eukaryota</v>
          </cell>
          <cell r="H2479" t="str">
            <v xml:space="preserve"> Metazoa</v>
          </cell>
        </row>
        <row r="2480">
          <cell r="B2480" t="str">
            <v>W5PG36</v>
          </cell>
          <cell r="C2480" t="str">
            <v xml:space="preserve"> Ovis aries (Sheep).</v>
          </cell>
          <cell r="E2480" t="str">
            <v xml:space="preserve"> NCBI_TaxID=9940 {ECO:0000313|Ensembl:ENSOARP00000009401, ECO:0000313|Proteomes:UP000002356};</v>
          </cell>
          <cell r="G2480" t="str">
            <v>Eukaryota</v>
          </cell>
          <cell r="H2480" t="str">
            <v xml:space="preserve"> Metazoa</v>
          </cell>
        </row>
        <row r="2481">
          <cell r="B2481" t="str">
            <v>W5PI26</v>
          </cell>
          <cell r="C2481" t="str">
            <v xml:space="preserve"> Ovis aries (Sheep).</v>
          </cell>
          <cell r="E2481" t="str">
            <v xml:space="preserve"> NCBI_TaxID=9940 {ECO:0000313|Ensembl:ENSOARP00000010094, ECO:0000313|Proteomes:UP000002356};</v>
          </cell>
          <cell r="G2481" t="str">
            <v>Eukaryota</v>
          </cell>
          <cell r="H2481" t="str">
            <v xml:space="preserve"> Metazoa</v>
          </cell>
        </row>
        <row r="2482">
          <cell r="B2482" t="str">
            <v>W5PJH7</v>
          </cell>
          <cell r="C2482" t="str">
            <v xml:space="preserve"> Ovis aries (Sheep).</v>
          </cell>
          <cell r="E2482" t="str">
            <v xml:space="preserve"> NCBI_TaxID=9940 {ECO:0000313|Ensembl:ENSOARP00000010598, ECO:0000313|Proteomes:UP000002356};</v>
          </cell>
          <cell r="G2482" t="str">
            <v>Eukaryota</v>
          </cell>
          <cell r="H2482" t="str">
            <v xml:space="preserve"> Metazoa</v>
          </cell>
        </row>
        <row r="2483">
          <cell r="B2483" t="str">
            <v>W5PW62</v>
          </cell>
          <cell r="C2483" t="str">
            <v xml:space="preserve"> Ovis aries (Sheep).</v>
          </cell>
          <cell r="E2483" t="str">
            <v xml:space="preserve"> NCBI_TaxID=9940 {ECO:0000313|Ensembl:ENSOARP00000014695, ECO:0000313|Proteomes:UP000002356};</v>
          </cell>
          <cell r="G2483" t="str">
            <v>Eukaryota</v>
          </cell>
          <cell r="H2483" t="str">
            <v xml:space="preserve"> Metazoa</v>
          </cell>
        </row>
        <row r="2484">
          <cell r="B2484" t="str">
            <v>W5QGX3</v>
          </cell>
          <cell r="C2484" t="str">
            <v xml:space="preserve"> Ovis aries (Sheep).</v>
          </cell>
          <cell r="E2484" t="str">
            <v xml:space="preserve"> NCBI_TaxID=9940 {ECO:0000313|Ensembl:ENSOARP00000021972, ECO:0000313|Proteomes:UP000002356};</v>
          </cell>
          <cell r="G2484" t="str">
            <v>Eukaryota</v>
          </cell>
          <cell r="H2484" t="str">
            <v xml:space="preserve"> Metazoa</v>
          </cell>
        </row>
        <row r="2485">
          <cell r="B2485" t="str">
            <v>W5QIQ3</v>
          </cell>
          <cell r="C2485" t="str">
            <v xml:space="preserve"> Ovis aries (Sheep).</v>
          </cell>
          <cell r="E2485" t="str">
            <v xml:space="preserve"> NCBI_TaxID=9940 {ECO:0000313|Ensembl:ENSOARP00000022605, ECO:0000313|Proteomes:UP000002356};</v>
          </cell>
          <cell r="G2485" t="str">
            <v>Eukaryota</v>
          </cell>
          <cell r="H2485" t="str">
            <v xml:space="preserve"> Metazoa</v>
          </cell>
        </row>
        <row r="2486">
          <cell r="B2486" t="str">
            <v>W6MLP1</v>
          </cell>
          <cell r="C2486" t="str">
            <v xml:space="preserve"> Kuraishia capsulata CBS 1993.</v>
          </cell>
          <cell r="E2486" t="str">
            <v xml:space="preserve"> NCBI_TaxID=1382522 {ECO:0000313|EMBL:CDK27028.1, ECO:0000313|Proteomes:UP000019384};</v>
          </cell>
          <cell r="G2486" t="str">
            <v>Eukaryota</v>
          </cell>
          <cell r="H2486" t="str">
            <v xml:space="preserve"> Fungi</v>
          </cell>
        </row>
        <row r="2487">
          <cell r="B2487" t="str">
            <v>W6MN48</v>
          </cell>
          <cell r="C2487" t="str">
            <v xml:space="preserve"> Kuraishia capsulata CBS 1993.</v>
          </cell>
          <cell r="E2487" t="str">
            <v xml:space="preserve"> NCBI_TaxID=1382522 {ECO:0000313|EMBL:CDK28049.1, ECO:0000313|Proteomes:UP000019384};</v>
          </cell>
          <cell r="G2487" t="str">
            <v>Eukaryota</v>
          </cell>
          <cell r="H2487" t="str">
            <v xml:space="preserve"> Fungi</v>
          </cell>
        </row>
        <row r="2488">
          <cell r="B2488" t="str">
            <v>W6NWY9</v>
          </cell>
          <cell r="C2488" t="str">
            <v xml:space="preserve"> Haemonchus contortus (Barber pole worm).</v>
          </cell>
          <cell r="E2488" t="str">
            <v xml:space="preserve"> NCBI_TaxID=6289 {ECO:0000313|EMBL:CDL96412.1, ECO:0000313|Proteomes:UP000025227};</v>
          </cell>
          <cell r="G2488" t="str">
            <v>Eukaryota</v>
          </cell>
          <cell r="H2488" t="str">
            <v xml:space="preserve"> Metazoa</v>
          </cell>
        </row>
        <row r="2489">
          <cell r="B2489" t="str">
            <v>W6PUM0</v>
          </cell>
          <cell r="C2489" t="str">
            <v xml:space="preserve"> Penicillium roqueforti (strain FM164).</v>
          </cell>
          <cell r="E2489" t="str">
            <v xml:space="preserve"> NCBI_TaxID=1365484 {ECO:0000313|EMBL:CDM27913.1, ECO:0000313|Proteomes:UP000030686};</v>
          </cell>
          <cell r="G2489" t="str">
            <v>Eukaryota</v>
          </cell>
          <cell r="H2489" t="str">
            <v xml:space="preserve"> Fungi</v>
          </cell>
        </row>
        <row r="2490">
          <cell r="B2490" t="str">
            <v>W6QMH2</v>
          </cell>
          <cell r="C2490" t="str">
            <v xml:space="preserve"> Penicillium roqueforti (strain FM164).</v>
          </cell>
          <cell r="E2490" t="str">
            <v xml:space="preserve"> NCBI_TaxID=1365484 {ECO:0000313|EMBL:CDM37625.1, ECO:0000313|Proteomes:UP000030686};</v>
          </cell>
          <cell r="G2490" t="str">
            <v>Eukaryota</v>
          </cell>
          <cell r="H2490" t="str">
            <v xml:space="preserve"> Fungi</v>
          </cell>
        </row>
        <row r="2491">
          <cell r="B2491" t="str">
            <v>W6U9I8</v>
          </cell>
          <cell r="C2491" t="str">
            <v xml:space="preserve"> Echinococcus granulosus (Hydatid tapeworm).</v>
          </cell>
          <cell r="E2491" t="str">
            <v xml:space="preserve"> NCBI_TaxID=6210 {ECO:0000313|EMBL:EUB57670.1, ECO:0000313|Proteomes:UP000019149};</v>
          </cell>
          <cell r="G2491" t="str">
            <v>Eukaryota</v>
          </cell>
          <cell r="H2491" t="str">
            <v xml:space="preserve"> Metazoa</v>
          </cell>
        </row>
        <row r="2492">
          <cell r="B2492" t="str">
            <v>W6ULL8</v>
          </cell>
          <cell r="C2492" t="str">
            <v xml:space="preserve"> Echinococcus granulosus (Hydatid tapeworm).</v>
          </cell>
          <cell r="E2492" t="str">
            <v xml:space="preserve"> NCBI_TaxID=6210 {ECO:0000313|EMBL:EUB59022.1, ECO:0000313|Proteomes:UP000019149};</v>
          </cell>
          <cell r="G2492" t="str">
            <v>Eukaryota</v>
          </cell>
          <cell r="H2492" t="str">
            <v xml:space="preserve"> Metazoa</v>
          </cell>
        </row>
        <row r="2493">
          <cell r="B2493" t="str">
            <v>W6URG1</v>
          </cell>
          <cell r="C2493" t="str">
            <v xml:space="preserve"> Echinococcus granulosus (Hydatid tapeworm).</v>
          </cell>
          <cell r="E2493" t="str">
            <v xml:space="preserve"> NCBI_TaxID=6210 {ECO:0000313|EMBL:EUB64325.1, ECO:0000313|Proteomes:UP000019149};</v>
          </cell>
          <cell r="G2493" t="str">
            <v>Eukaryota</v>
          </cell>
          <cell r="H2493" t="str">
            <v xml:space="preserve"> Metazoa</v>
          </cell>
        </row>
        <row r="2494">
          <cell r="B2494" t="str">
            <v>W6XVF6</v>
          </cell>
          <cell r="C2494" t="str">
            <v xml:space="preserve"> Bipolaris zeicola 26-R-13.</v>
          </cell>
          <cell r="E2494" t="str">
            <v xml:space="preserve"> NCBI_TaxID=930089 {ECO:0000313|EMBL:EUC26764.1, ECO:0000313|Proteomes:UP000053841};</v>
          </cell>
          <cell r="G2494" t="str">
            <v>Eukaryota</v>
          </cell>
          <cell r="H2494" t="str">
            <v xml:space="preserve"> Fungi</v>
          </cell>
        </row>
        <row r="2495">
          <cell r="B2495" t="str">
            <v>W6YLG1</v>
          </cell>
          <cell r="C2495" t="str">
            <v xml:space="preserve"> Bipolaris zeicola 26-R-13.</v>
          </cell>
          <cell r="E2495" t="str">
            <v xml:space="preserve"> NCBI_TaxID=930089 {ECO:0000313|EMBL:EUC32176.1, ECO:0000313|Proteomes:UP000053841};</v>
          </cell>
          <cell r="G2495" t="str">
            <v>Eukaryota</v>
          </cell>
          <cell r="H2495" t="str">
            <v xml:space="preserve"> Fungi</v>
          </cell>
        </row>
        <row r="2496">
          <cell r="B2496" t="str">
            <v>W7AHI5</v>
          </cell>
          <cell r="C2496" t="str">
            <v xml:space="preserve"> Plasmodium inui San Antonio 1.</v>
          </cell>
          <cell r="E2496" t="str">
            <v xml:space="preserve"> NCBI_TaxID=1237626 {ECO:0000313|EMBL:EUD68489.1, ECO:0000313|Proteomes:UP000030640};</v>
          </cell>
          <cell r="G2496" t="str">
            <v>Eukaryota</v>
          </cell>
          <cell r="H2496" t="str">
            <v xml:space="preserve"> Alveolata</v>
          </cell>
        </row>
        <row r="2497">
          <cell r="B2497" t="str">
            <v>W7AK76</v>
          </cell>
          <cell r="C2497" t="str">
            <v xml:space="preserve"> Plasmodium vinckei petteri.</v>
          </cell>
          <cell r="E2497" t="str">
            <v xml:space="preserve"> NCBI_TaxID=138298 {ECO:0000313|EMBL:EUD73892.1, ECO:0000313|Proteomes:UP000030659};</v>
          </cell>
          <cell r="G2497" t="str">
            <v>Eukaryota</v>
          </cell>
          <cell r="H2497" t="str">
            <v xml:space="preserve"> Alveolata</v>
          </cell>
        </row>
        <row r="2498">
          <cell r="B2498" t="str">
            <v>W7AXD3</v>
          </cell>
          <cell r="C2498" t="str">
            <v xml:space="preserve"> Plasmodium vinckei petteri.</v>
          </cell>
          <cell r="E2498" t="str">
            <v xml:space="preserve"> NCBI_TaxID=138298 {ECO:0000313|EMBL:EUD73279.1, ECO:0000313|Proteomes:UP000030659};</v>
          </cell>
          <cell r="G2498" t="str">
            <v>Eukaryota</v>
          </cell>
          <cell r="H2498" t="str">
            <v xml:space="preserve"> Alveolata</v>
          </cell>
        </row>
        <row r="2499">
          <cell r="B2499" t="str">
            <v>W7I0F8</v>
          </cell>
          <cell r="C2499" t="str">
            <v xml:space="preserve"> Drechslerella stenobrocha 248.</v>
          </cell>
          <cell r="E2499" t="str">
            <v xml:space="preserve"> NCBI_TaxID=1043628 {ECO:0000313|EMBL:EWC45703.1, ECO:0000313|Proteomes:UP000024837};</v>
          </cell>
          <cell r="G2499" t="str">
            <v>Eukaryota</v>
          </cell>
          <cell r="H2499" t="str">
            <v xml:space="preserve"> Fungi</v>
          </cell>
        </row>
        <row r="2500">
          <cell r="B2500" t="str">
            <v>W7I883</v>
          </cell>
          <cell r="C2500" t="str">
            <v xml:space="preserve"> Drechslerella stenobrocha 248.</v>
          </cell>
          <cell r="E2500" t="str">
            <v xml:space="preserve"> NCBI_TaxID=1043628 {ECO:0000313|EMBL:EWC48302.1, ECO:0000313|Proteomes:UP000024837};</v>
          </cell>
          <cell r="G2500" t="str">
            <v>Eukaryota</v>
          </cell>
          <cell r="H2500" t="str">
            <v xml:space="preserve"> Fungi</v>
          </cell>
        </row>
        <row r="2501">
          <cell r="B2501" t="str">
            <v>W7JGV6</v>
          </cell>
          <cell r="C2501" t="str">
            <v xml:space="preserve"> Plasmodium falciparum UGT5.1.</v>
          </cell>
          <cell r="E2501" t="str">
            <v xml:space="preserve"> NCBI_TaxID=1237627 {ECO:0000313|EMBL:EWC73904.1, ECO:0000313|Proteomes:UP000030697};</v>
          </cell>
          <cell r="G2501" t="str">
            <v>Eukaryota</v>
          </cell>
          <cell r="H2501" t="str">
            <v xml:space="preserve"> Alveolata</v>
          </cell>
        </row>
        <row r="2502">
          <cell r="B2502" t="str">
            <v>W7JSE5</v>
          </cell>
          <cell r="C2502" t="str">
            <v xml:space="preserve"> Plasmodium falciparum UGT5.1.</v>
          </cell>
          <cell r="E2502" t="str">
            <v xml:space="preserve"> NCBI_TaxID=1237627 {ECO:0000313|EMBL:EWC77819.1, ECO:0000313|Proteomes:UP000030697};</v>
          </cell>
          <cell r="G2502" t="str">
            <v>Eukaryota</v>
          </cell>
          <cell r="H2502" t="str">
            <v xml:space="preserve"> Alveolata</v>
          </cell>
        </row>
        <row r="2503">
          <cell r="B2503" t="str">
            <v>W7K851</v>
          </cell>
          <cell r="C2503" t="str">
            <v xml:space="preserve"> Plasmodium falciparum (isolate NF54).</v>
          </cell>
          <cell r="E2503" t="str">
            <v xml:space="preserve"> NCBI_TaxID=5843 {ECO:0000313|EMBL:EWC89709.1, ECO:0000313|Proteomes:UP000030673};</v>
          </cell>
          <cell r="G2503" t="str">
            <v>Eukaryota</v>
          </cell>
          <cell r="H2503" t="str">
            <v xml:space="preserve"> Alveolata</v>
          </cell>
        </row>
        <row r="2504">
          <cell r="B2504" t="str">
            <v>W7LL51</v>
          </cell>
          <cell r="C2504" t="str">
            <v xml:space="preserve"> Gibberella moniliformis (strain M3125 / FGSC 7600) (Maize ear and stalk rot fungus) (Fusarium verticillioides).</v>
          </cell>
          <cell r="E2504" t="str">
            <v xml:space="preserve"> NCBI_TaxID=334819 {ECO:0000313|EMBL:EWG40118.1, ECO:0000313|Proteomes:UP000009096};</v>
          </cell>
          <cell r="G2504" t="str">
            <v>Eukaryota</v>
          </cell>
          <cell r="H2504" t="str">
            <v xml:space="preserve"> Fungi</v>
          </cell>
        </row>
        <row r="2505">
          <cell r="B2505" t="str">
            <v>W7MK66</v>
          </cell>
          <cell r="C2505" t="str">
            <v xml:space="preserve"> Gibberella moniliformis (strain M3125 / FGSC 7600) (Maize ear and stalk rot fungus) (Fusarium verticillioides).</v>
          </cell>
          <cell r="E2505" t="str">
            <v xml:space="preserve"> NCBI_TaxID=334819 {ECO:0000313|EMBL:EWG47975.1, ECO:0000313|Proteomes:UP000009096};</v>
          </cell>
          <cell r="G2505" t="str">
            <v>Eukaryota</v>
          </cell>
          <cell r="H2505" t="str">
            <v xml:space="preserve"> Fungi</v>
          </cell>
        </row>
        <row r="2506">
          <cell r="B2506" t="str">
            <v>W7TU84</v>
          </cell>
          <cell r="C2506" t="str">
            <v xml:space="preserve"> Nannochloropsis gaditana.</v>
          </cell>
          <cell r="E2506" t="str">
            <v xml:space="preserve"> NCBI_TaxID=72520 {ECO:0000313|EMBL:EWM29712.1, ECO:0000313|Proteomes:UP000019335};</v>
          </cell>
          <cell r="G2506" t="str">
            <v>Eukaryota</v>
          </cell>
          <cell r="H2506" t="str">
            <v xml:space="preserve"> Stramenopiles</v>
          </cell>
        </row>
        <row r="2507">
          <cell r="B2507" t="str">
            <v>W7U446</v>
          </cell>
          <cell r="C2507" t="str">
            <v xml:space="preserve"> Nannochloropsis gaditana.</v>
          </cell>
          <cell r="E2507" t="str">
            <v xml:space="preserve"> NCBI_TaxID=72520 {ECO:0000313|EMBL:EWM27711.1, ECO:0000313|Proteomes:UP000019335};</v>
          </cell>
          <cell r="G2507" t="str">
            <v>Eukaryota</v>
          </cell>
          <cell r="H2507" t="str">
            <v xml:space="preserve"> Stramenopiles</v>
          </cell>
        </row>
        <row r="2508">
          <cell r="B2508" t="str">
            <v>W9CFL9</v>
          </cell>
          <cell r="C2508" t="str">
            <v xml:space="preserve"> Sclerotinia borealis F-4128.</v>
          </cell>
          <cell r="E2508" t="str">
            <v xml:space="preserve"> NCBI_TaxID=1432307 {ECO:0000313|EMBL:ESZ93564.1, ECO:0000313|Proteomes:UP000019487};</v>
          </cell>
          <cell r="G2508" t="str">
            <v>Eukaryota</v>
          </cell>
          <cell r="H2508" t="str">
            <v xml:space="preserve"> Fungi</v>
          </cell>
        </row>
        <row r="2509">
          <cell r="B2509" t="str">
            <v>W9CSK5</v>
          </cell>
          <cell r="C2509" t="str">
            <v xml:space="preserve"> Sclerotinia borealis F-4128.</v>
          </cell>
          <cell r="E2509" t="str">
            <v xml:space="preserve"> NCBI_TaxID=1432307 {ECO:0000313|EMBL:ESZ97574.1, ECO:0000313|Proteomes:UP000019487};</v>
          </cell>
          <cell r="G2509" t="str">
            <v>Eukaryota</v>
          </cell>
          <cell r="H2509" t="str">
            <v xml:space="preserve"> Fungi</v>
          </cell>
        </row>
        <row r="2510">
          <cell r="B2510" t="str">
            <v>W9QKK1</v>
          </cell>
          <cell r="C2510" t="str">
            <v xml:space="preserve"> Morus notabilis.</v>
          </cell>
          <cell r="E2510" t="str">
            <v xml:space="preserve"> NCBI_TaxID=981085 {ECO:0000313|EMBL:EXB20734.1, ECO:0000313|Proteomes:UP000030645};</v>
          </cell>
          <cell r="G2510" t="str">
            <v>Eukaryota</v>
          </cell>
          <cell r="H2510" t="str">
            <v xml:space="preserve"> Viridiplantae</v>
          </cell>
        </row>
        <row r="2511">
          <cell r="B2511" t="str">
            <v>W9QZM5</v>
          </cell>
          <cell r="C2511" t="str">
            <v xml:space="preserve"> Morus notabilis.</v>
          </cell>
          <cell r="E2511" t="str">
            <v xml:space="preserve"> NCBI_TaxID=981085 {ECO:0000313|EMBL:EXB30112.1, ECO:0000313|Proteomes:UP000030645};</v>
          </cell>
          <cell r="G2511" t="str">
            <v>Eukaryota</v>
          </cell>
          <cell r="H2511" t="str">
            <v xml:space="preserve"> Viridiplantae</v>
          </cell>
        </row>
        <row r="2512">
          <cell r="B2512" t="str">
            <v>W9R9M3</v>
          </cell>
          <cell r="C2512" t="str">
            <v xml:space="preserve"> Morus notabilis.</v>
          </cell>
          <cell r="E2512" t="str">
            <v xml:space="preserve"> NCBI_TaxID=981085 {ECO:0000313|EMBL:EXB63818.1, ECO:0000313|Proteomes:UP000030645};</v>
          </cell>
          <cell r="G2512" t="str">
            <v>Eukaryota</v>
          </cell>
          <cell r="H2512" t="str">
            <v xml:space="preserve"> Viridiplantae</v>
          </cell>
        </row>
        <row r="2513">
          <cell r="B2513" t="str">
            <v>W9RIY9</v>
          </cell>
          <cell r="C2513" t="str">
            <v xml:space="preserve"> Morus notabilis.</v>
          </cell>
          <cell r="E2513" t="str">
            <v xml:space="preserve"> NCBI_TaxID=981085 {ECO:0000313|EMBL:EXB94053.1, ECO:0000313|Proteomes:UP000030645};</v>
          </cell>
          <cell r="G2513" t="str">
            <v>Eukaryota</v>
          </cell>
          <cell r="H2513" t="str">
            <v xml:space="preserve"> Viridiplantae</v>
          </cell>
        </row>
        <row r="2514">
          <cell r="B2514" t="str">
            <v>W9RWE4</v>
          </cell>
          <cell r="C2514" t="str">
            <v xml:space="preserve"> Morus notabilis.</v>
          </cell>
          <cell r="E2514" t="str">
            <v xml:space="preserve"> NCBI_TaxID=981085 {ECO:0000313|EMBL:EXC14237.1, ECO:0000313|Proteomes:UP000030645};</v>
          </cell>
          <cell r="G2514" t="str">
            <v>Eukaryota</v>
          </cell>
          <cell r="H2514" t="str">
            <v xml:space="preserve"> Viridiplantae</v>
          </cell>
        </row>
        <row r="2515">
          <cell r="B2515" t="str">
            <v>W9SGN2</v>
          </cell>
          <cell r="C2515" t="str">
            <v xml:space="preserve"> Morus notabilis.</v>
          </cell>
          <cell r="E2515" t="str">
            <v xml:space="preserve"> NCBI_TaxID=981085 {ECO:0000313|EMBL:EXC31473.1, ECO:0000313|Proteomes:UP000030645};</v>
          </cell>
          <cell r="G2515" t="str">
            <v>Eukaryota</v>
          </cell>
          <cell r="H2515" t="str">
            <v xml:space="preserve"> Viridiplantae</v>
          </cell>
        </row>
        <row r="2516">
          <cell r="B2516" t="str">
            <v>W9T279</v>
          </cell>
          <cell r="C2516" t="str">
            <v xml:space="preserve"> Morus notabilis.</v>
          </cell>
          <cell r="E2516" t="str">
            <v xml:space="preserve"> NCBI_TaxID=981085 {ECO:0000313|EMBL:EXC45284.1, ECO:0000313|Proteomes:UP000030645};</v>
          </cell>
          <cell r="G2516" t="str">
            <v>Eukaryota</v>
          </cell>
          <cell r="H2516" t="str">
            <v xml:space="preserve"> Viridiplantae</v>
          </cell>
        </row>
        <row r="2517">
          <cell r="B2517" t="str">
            <v>W9W396</v>
          </cell>
          <cell r="C2517" t="str">
            <v xml:space="preserve"> Cladophialophora yegresii CBS 114405.</v>
          </cell>
          <cell r="E2517" t="str">
            <v xml:space="preserve"> NCBI_TaxID=1182544 {ECO:0000313|EMBL:EXJ59011.1, ECO:0000313|Proteomes:UP000019473};</v>
          </cell>
          <cell r="G2517" t="str">
            <v>Eukaryota</v>
          </cell>
          <cell r="H2517" t="str">
            <v xml:space="preserve"> Fungi</v>
          </cell>
        </row>
        <row r="2518">
          <cell r="B2518" t="str">
            <v>W9W424</v>
          </cell>
          <cell r="C2518" t="str">
            <v xml:space="preserve"> Cladophialophora yegresii CBS 114405.</v>
          </cell>
          <cell r="E2518" t="str">
            <v xml:space="preserve"> NCBI_TaxID=1182544 {ECO:0000313|EMBL:EXJ62708.1, ECO:0000313|Proteomes:UP000019473};</v>
          </cell>
          <cell r="G2518" t="str">
            <v>Eukaryota</v>
          </cell>
          <cell r="H2518" t="str">
            <v xml:space="preserve"> Fungi</v>
          </cell>
        </row>
        <row r="2519">
          <cell r="B2519" t="str">
            <v>W9WTS7</v>
          </cell>
          <cell r="C2519" t="str">
            <v xml:space="preserve"> Cladophialophora psammophila CBS 110553.</v>
          </cell>
          <cell r="E2519" t="str">
            <v xml:space="preserve"> NCBI_TaxID=1182543 {ECO:0000313|EMBL:EXJ71617.1, ECO:0000313|Proteomes:UP000019471};</v>
          </cell>
          <cell r="G2519" t="str">
            <v>Eukaryota</v>
          </cell>
          <cell r="H2519" t="str">
            <v xml:space="preserve"> Fungi</v>
          </cell>
        </row>
        <row r="2520">
          <cell r="B2520" t="str">
            <v>W9WVQ9</v>
          </cell>
          <cell r="C2520" t="str">
            <v xml:space="preserve"> Cladophialophora psammophila CBS 110553.</v>
          </cell>
          <cell r="E2520" t="str">
            <v xml:space="preserve"> NCBI_TaxID=1182543 {ECO:0000313|EMBL:EXJ72028.1, ECO:0000313|Proteomes:UP000019471};</v>
          </cell>
          <cell r="G2520" t="str">
            <v>Eukaryota</v>
          </cell>
          <cell r="H2520" t="str">
            <v xml:space="preserve"> Fungi</v>
          </cell>
        </row>
        <row r="2521">
          <cell r="B2521" t="str">
            <v>W9XBS9</v>
          </cell>
          <cell r="C2521" t="str">
            <v xml:space="preserve"> Capronia epimyces CBS 606.96.</v>
          </cell>
          <cell r="E2521" t="str">
            <v xml:space="preserve"> NCBI_TaxID=1182542 {ECO:0000313|EMBL:EXJ77688.1, ECO:0000313|Proteomes:UP000019478};</v>
          </cell>
          <cell r="G2521" t="str">
            <v>Eukaryota</v>
          </cell>
          <cell r="H2521" t="str">
            <v xml:space="preserve"> Fungi</v>
          </cell>
        </row>
        <row r="2522">
          <cell r="B2522" t="str">
            <v>W9XHC7</v>
          </cell>
          <cell r="C2522" t="str">
            <v xml:space="preserve"> Capronia epimyces CBS 606.96.</v>
          </cell>
          <cell r="E2522" t="str">
            <v xml:space="preserve"> NCBI_TaxID=1182542 {ECO:0000313|EMBL:EXJ79643.1, ECO:0000313|Proteomes:UP000019478};</v>
          </cell>
          <cell r="G2522" t="str">
            <v>Eukaryota</v>
          </cell>
          <cell r="H2522" t="str">
            <v xml:space="preserve"> Fungi</v>
          </cell>
        </row>
        <row r="2523">
          <cell r="B2523" t="str">
            <v>W9XTS4</v>
          </cell>
          <cell r="C2523" t="str">
            <v xml:space="preserve"> Capronia coronata CBS 617.96.</v>
          </cell>
          <cell r="E2523" t="str">
            <v xml:space="preserve"> NCBI_TaxID=1182541 {ECO:0000313|EMBL:EXJ80366.1, ECO:0000313|Proteomes:UP000019484};</v>
          </cell>
          <cell r="G2523" t="str">
            <v>Eukaryota</v>
          </cell>
          <cell r="H2523" t="str">
            <v xml:space="preserve"> Fungi</v>
          </cell>
        </row>
        <row r="2524">
          <cell r="B2524" t="str">
            <v>W9YV43</v>
          </cell>
          <cell r="C2524" t="str">
            <v xml:space="preserve"> Capronia coronata CBS 617.96.</v>
          </cell>
          <cell r="E2524" t="str">
            <v xml:space="preserve"> NCBI_TaxID=1182541 {ECO:0000313|EMBL:EXJ86154.1, ECO:0000313|Proteomes:UP000019484};</v>
          </cell>
          <cell r="G2524" t="str">
            <v>Eukaryota</v>
          </cell>
          <cell r="H2524" t="str">
            <v xml:space="preserve"> Fungi</v>
          </cell>
        </row>
        <row r="2525">
          <cell r="B2525" t="str">
            <v>X0CK75</v>
          </cell>
          <cell r="C2525" t="str">
            <v xml:space="preserve"> Fusarium oxysporum f. sp. raphani 54005.</v>
          </cell>
          <cell r="E2525" t="str">
            <v xml:space="preserve"> NCBI_TaxID=1089458 {ECO:0000313|EMBL:EXK91209.1, ECO:0000313|Proteomes:UP000030663};</v>
          </cell>
          <cell r="G2525" t="str">
            <v>Eukaryota</v>
          </cell>
          <cell r="H2525" t="str">
            <v xml:space="preserve"> Fungi</v>
          </cell>
        </row>
        <row r="2526">
          <cell r="B2526" t="str">
            <v>X0D9X0</v>
          </cell>
          <cell r="C2526" t="str">
            <v xml:space="preserve"> Fusarium oxysporum f. sp. raphani 54005.</v>
          </cell>
          <cell r="E2526" t="str">
            <v xml:space="preserve"> NCBI_TaxID=1089458 {ECO:0000313|EMBL:EXK99949.1, ECO:0000313|Proteomes:UP000030663};</v>
          </cell>
          <cell r="G2526" t="str">
            <v>Eukaryota</v>
          </cell>
          <cell r="H2526" t="str">
            <v xml:space="preserve"> Fungi</v>
          </cell>
        </row>
        <row r="2527">
          <cell r="B2527" t="str">
            <v>X0KGY6</v>
          </cell>
          <cell r="C2527" t="str">
            <v xml:space="preserve"> Fusarium oxysporum f. sp. cubense tropical race 4 54006.</v>
          </cell>
          <cell r="E2527" t="str">
            <v xml:space="preserve"> NCBI_TaxID=1089451 {ECO:0000313|EMBL:EXM07931.1, ECO:0000313|Proteomes:UP000030685};</v>
          </cell>
          <cell r="G2527" t="str">
            <v>Eukaryota</v>
          </cell>
          <cell r="H2527" t="str">
            <v xml:space="preserve"> Fungi</v>
          </cell>
        </row>
        <row r="2528">
          <cell r="B2528" t="str">
            <v>X0KXB5</v>
          </cell>
          <cell r="C2528" t="str">
            <v xml:space="preserve"> Fusarium oxysporum f. sp. cubense tropical race 4 54006.</v>
          </cell>
          <cell r="E2528" t="str">
            <v xml:space="preserve"> NCBI_TaxID=1089451 {ECO:0000313|EMBL:EXM01370.1, ECO:0000313|Proteomes:UP000030685};</v>
          </cell>
          <cell r="G2528" t="str">
            <v>Eukaryota</v>
          </cell>
          <cell r="H2528" t="str">
            <v xml:space="preserve"> Fungi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onomy1"/>
    </sheetNames>
    <sheetDataSet>
      <sheetData sheetId="0">
        <row r="1">
          <cell r="B1" t="str">
            <v>primary_AC</v>
          </cell>
          <cell r="C1" t="str">
            <v>OS</v>
          </cell>
          <cell r="D1" t="str">
            <v>OG</v>
          </cell>
          <cell r="E1" t="str">
            <v>OX</v>
          </cell>
          <cell r="F1" t="str">
            <v>OH</v>
          </cell>
          <cell r="G1" t="str">
            <v>Taxonomy</v>
          </cell>
        </row>
        <row r="2">
          <cell r="B2" t="str">
            <v>A0A010R9S2</v>
          </cell>
          <cell r="C2" t="str">
            <v xml:space="preserve"> Colletotrichum fioriniae PJ7.</v>
          </cell>
          <cell r="E2" t="str">
            <v xml:space="preserve"> NCBI_TaxID=1445577 {ECO:0000313|EMBL:EXF74474.1, ECO:0000313|Proteomes:UP000020467};</v>
          </cell>
          <cell r="G2" t="str">
            <v>Eukaryota</v>
          </cell>
          <cell r="H2" t="str">
            <v xml:space="preserve"> Fungi</v>
          </cell>
          <cell r="I2" t="str">
            <v xml:space="preserve"> Dikarya</v>
          </cell>
          <cell r="J2" t="str">
            <v xml:space="preserve"> Ascomycota</v>
          </cell>
          <cell r="K2" t="str">
            <v xml:space="preserve"> Pezizomycotina</v>
          </cell>
          <cell r="L2" t="str">
            <v>Sordariomycetes</v>
          </cell>
          <cell r="M2" t="str">
            <v xml:space="preserve"> Hypocreomycetidae</v>
          </cell>
          <cell r="N2" t="str">
            <v xml:space="preserve"> Glomerellales</v>
          </cell>
          <cell r="O2" t="str">
            <v xml:space="preserve"> Glomerellaceae</v>
          </cell>
          <cell r="P2" t="str">
            <v>Colletotrichum.</v>
          </cell>
        </row>
        <row r="3">
          <cell r="B3" t="str">
            <v>A0A010RE16</v>
          </cell>
          <cell r="C3" t="str">
            <v xml:space="preserve"> Colletotrichum fioriniae PJ7.</v>
          </cell>
          <cell r="E3" t="str">
            <v xml:space="preserve"> NCBI_TaxID=1445577 {ECO:0000313|EMBL:EXF78496.1, ECO:0000313|Proteomes:UP000020467};</v>
          </cell>
          <cell r="G3" t="str">
            <v>Eukaryota</v>
          </cell>
          <cell r="H3" t="str">
            <v xml:space="preserve"> Fungi</v>
          </cell>
          <cell r="I3" t="str">
            <v xml:space="preserve"> Dikarya</v>
          </cell>
          <cell r="J3" t="str">
            <v xml:space="preserve"> Ascomycota</v>
          </cell>
          <cell r="K3" t="str">
            <v xml:space="preserve"> Pezizomycotina</v>
          </cell>
          <cell r="L3" t="str">
            <v>Sordariomycetes</v>
          </cell>
          <cell r="M3" t="str">
            <v xml:space="preserve"> Hypocreomycetidae</v>
          </cell>
          <cell r="N3" t="str">
            <v xml:space="preserve"> Glomerellales</v>
          </cell>
          <cell r="O3" t="str">
            <v xml:space="preserve"> Glomerellaceae</v>
          </cell>
          <cell r="P3" t="str">
            <v>Colletotrichum.</v>
          </cell>
        </row>
        <row r="4">
          <cell r="B4" t="str">
            <v>A0A014NCJ3</v>
          </cell>
          <cell r="C4" t="str">
            <v xml:space="preserve"> Metarhizium robertsii.</v>
          </cell>
          <cell r="E4" t="str">
            <v xml:space="preserve"> NCBI_TaxID=568076 {ECO:0000313|EMBL:EXU99382.1, ECO:0000313|Proteomes:UP000030151};</v>
          </cell>
          <cell r="G4" t="str">
            <v>Eukaryota</v>
          </cell>
          <cell r="H4" t="str">
            <v xml:space="preserve"> Fungi</v>
          </cell>
          <cell r="I4" t="str">
            <v xml:space="preserve"> Dikarya</v>
          </cell>
          <cell r="J4" t="str">
            <v xml:space="preserve"> Ascomycota</v>
          </cell>
          <cell r="K4" t="str">
            <v xml:space="preserve"> Pezizomycotina</v>
          </cell>
          <cell r="L4" t="str">
            <v>Sordariomycetes</v>
          </cell>
          <cell r="M4" t="str">
            <v xml:space="preserve"> Hypocreomycetidae</v>
          </cell>
          <cell r="N4" t="str">
            <v xml:space="preserve"> Hypocreales</v>
          </cell>
          <cell r="O4" t="str">
            <v xml:space="preserve"> Clavicipitaceae</v>
          </cell>
          <cell r="P4" t="str">
            <v>Metarhizium.</v>
          </cell>
        </row>
        <row r="5">
          <cell r="B5" t="str">
            <v>A0A016V0B7</v>
          </cell>
          <cell r="C5" t="str">
            <v xml:space="preserve"> Ancylostoma ceylanicum.</v>
          </cell>
          <cell r="E5" t="str">
            <v xml:space="preserve"> NCBI_TaxID=53326 {ECO:0000313|EMBL:EYC21079.1, ECO:0000313|Proteomes:UP000024635};</v>
          </cell>
          <cell r="G5" t="str">
            <v>Eukaryota</v>
          </cell>
          <cell r="H5" t="str">
            <v xml:space="preserve"> Metazoa</v>
          </cell>
          <cell r="I5" t="str">
            <v xml:space="preserve"> Ecdysozoa</v>
          </cell>
          <cell r="J5" t="str">
            <v xml:space="preserve"> Nematoda</v>
          </cell>
          <cell r="K5" t="str">
            <v xml:space="preserve"> Chromadorea</v>
          </cell>
          <cell r="L5" t="str">
            <v xml:space="preserve"> Rhabditida</v>
          </cell>
          <cell r="M5" t="str">
            <v>Strongylida</v>
          </cell>
          <cell r="N5" t="str">
            <v xml:space="preserve"> Ancylostomatoidea</v>
          </cell>
          <cell r="O5" t="str">
            <v xml:space="preserve"> Ancylostomatidae</v>
          </cell>
          <cell r="P5" t="str">
            <v xml:space="preserve"> Ancylostomatinae</v>
          </cell>
          <cell r="Q5" t="str">
            <v>Ancylostoma.</v>
          </cell>
        </row>
        <row r="6">
          <cell r="B6" t="str">
            <v>A0A016V0Z2</v>
          </cell>
          <cell r="C6" t="str">
            <v xml:space="preserve"> Ancylostoma ceylanicum.</v>
          </cell>
          <cell r="E6" t="str">
            <v xml:space="preserve"> NCBI_TaxID=53326 {ECO:0000313|EMBL:EYC21080.1, ECO:0000313|Proteomes:UP000024635};</v>
          </cell>
          <cell r="G6" t="str">
            <v>Eukaryota</v>
          </cell>
          <cell r="H6" t="str">
            <v xml:space="preserve"> Metazoa</v>
          </cell>
          <cell r="I6" t="str">
            <v xml:space="preserve"> Ecdysozoa</v>
          </cell>
          <cell r="J6" t="str">
            <v xml:space="preserve"> Nematoda</v>
          </cell>
          <cell r="K6" t="str">
            <v xml:space="preserve"> Chromadorea</v>
          </cell>
          <cell r="L6" t="str">
            <v xml:space="preserve"> Rhabditida</v>
          </cell>
          <cell r="M6" t="str">
            <v>Strongylida</v>
          </cell>
          <cell r="N6" t="str">
            <v xml:space="preserve"> Ancylostomatoidea</v>
          </cell>
          <cell r="O6" t="str">
            <v xml:space="preserve"> Ancylostomatidae</v>
          </cell>
          <cell r="P6" t="str">
            <v xml:space="preserve"> Ancylostomatinae</v>
          </cell>
          <cell r="Q6" t="str">
            <v>Ancylostoma.</v>
          </cell>
        </row>
        <row r="7">
          <cell r="B7" t="str">
            <v>A0A016V266</v>
          </cell>
          <cell r="C7" t="str">
            <v xml:space="preserve"> Ancylostoma ceylanicum.</v>
          </cell>
          <cell r="E7" t="str">
            <v xml:space="preserve"> NCBI_TaxID=53326 {ECO:0000313|EMBL:EYC21077.1, ECO:0000313|Proteomes:UP000024635};</v>
          </cell>
          <cell r="G7" t="str">
            <v>Eukaryota</v>
          </cell>
          <cell r="H7" t="str">
            <v xml:space="preserve"> Metazoa</v>
          </cell>
          <cell r="I7" t="str">
            <v xml:space="preserve"> Ecdysozoa</v>
          </cell>
          <cell r="J7" t="str">
            <v xml:space="preserve"> Nematoda</v>
          </cell>
          <cell r="K7" t="str">
            <v xml:space="preserve"> Chromadorea</v>
          </cell>
          <cell r="L7" t="str">
            <v xml:space="preserve"> Rhabditida</v>
          </cell>
          <cell r="M7" t="str">
            <v>Strongylida</v>
          </cell>
          <cell r="N7" t="str">
            <v xml:space="preserve"> Ancylostomatoidea</v>
          </cell>
          <cell r="O7" t="str">
            <v xml:space="preserve"> Ancylostomatidae</v>
          </cell>
          <cell r="P7" t="str">
            <v xml:space="preserve"> Ancylostomatinae</v>
          </cell>
          <cell r="Q7" t="str">
            <v>Ancylostoma.</v>
          </cell>
        </row>
        <row r="8">
          <cell r="B8" t="str">
            <v>A0A016V2Z9</v>
          </cell>
          <cell r="C8" t="str">
            <v xml:space="preserve"> Ancylostoma ceylanicum.</v>
          </cell>
          <cell r="E8" t="str">
            <v xml:space="preserve"> NCBI_TaxID=53326 {ECO:0000313|EMBL:EYC21078.1, ECO:0000313|Proteomes:UP000024635};</v>
          </cell>
          <cell r="G8" t="str">
            <v>Eukaryota</v>
          </cell>
          <cell r="H8" t="str">
            <v xml:space="preserve"> Metazoa</v>
          </cell>
          <cell r="I8" t="str">
            <v xml:space="preserve"> Ecdysozoa</v>
          </cell>
          <cell r="J8" t="str">
            <v xml:space="preserve"> Nematoda</v>
          </cell>
          <cell r="K8" t="str">
            <v xml:space="preserve"> Chromadorea</v>
          </cell>
          <cell r="L8" t="str">
            <v xml:space="preserve"> Rhabditida</v>
          </cell>
          <cell r="M8" t="str">
            <v>Strongylida</v>
          </cell>
          <cell r="N8" t="str">
            <v xml:space="preserve"> Ancylostomatoidea</v>
          </cell>
          <cell r="O8" t="str">
            <v xml:space="preserve"> Ancylostomatidae</v>
          </cell>
          <cell r="P8" t="str">
            <v xml:space="preserve"> Ancylostomatinae</v>
          </cell>
          <cell r="Q8" t="str">
            <v>Ancylostoma.</v>
          </cell>
        </row>
        <row r="9">
          <cell r="B9" t="str">
            <v>A0A016WXB6</v>
          </cell>
          <cell r="C9" t="str">
            <v xml:space="preserve"> Ancylostoma ceylanicum.</v>
          </cell>
          <cell r="E9" t="str">
            <v xml:space="preserve"> NCBI_TaxID=53326 {ECO:0000313|EMBL:EYC44454.1, ECO:0000313|Proteomes:UP000024635};</v>
          </cell>
          <cell r="G9" t="str">
            <v>Eukaryota</v>
          </cell>
          <cell r="H9" t="str">
            <v xml:space="preserve"> Metazoa</v>
          </cell>
          <cell r="I9" t="str">
            <v xml:space="preserve"> Ecdysozoa</v>
          </cell>
          <cell r="J9" t="str">
            <v xml:space="preserve"> Nematoda</v>
          </cell>
          <cell r="K9" t="str">
            <v xml:space="preserve"> Chromadorea</v>
          </cell>
          <cell r="L9" t="str">
            <v xml:space="preserve"> Rhabditida</v>
          </cell>
          <cell r="M9" t="str">
            <v>Strongylida</v>
          </cell>
          <cell r="N9" t="str">
            <v xml:space="preserve"> Ancylostomatoidea</v>
          </cell>
          <cell r="O9" t="str">
            <v xml:space="preserve"> Ancylostomatidae</v>
          </cell>
          <cell r="P9" t="str">
            <v xml:space="preserve"> Ancylostomatinae</v>
          </cell>
          <cell r="Q9" t="str">
            <v>Ancylostoma.</v>
          </cell>
        </row>
        <row r="10">
          <cell r="B10" t="str">
            <v>A0A016WXR2</v>
          </cell>
          <cell r="C10" t="str">
            <v xml:space="preserve"> Ancylostoma ceylanicum.</v>
          </cell>
          <cell r="E10" t="str">
            <v xml:space="preserve"> NCBI_TaxID=53326 {ECO:0000313|EMBL:EYC44455.1, ECO:0000313|Proteomes:UP000024635};</v>
          </cell>
          <cell r="G10" t="str">
            <v>Eukaryota</v>
          </cell>
          <cell r="H10" t="str">
            <v xml:space="preserve"> Metazoa</v>
          </cell>
          <cell r="I10" t="str">
            <v xml:space="preserve"> Ecdysozoa</v>
          </cell>
          <cell r="J10" t="str">
            <v xml:space="preserve"> Nematoda</v>
          </cell>
          <cell r="K10" t="str">
            <v xml:space="preserve"> Chromadorea</v>
          </cell>
          <cell r="L10" t="str">
            <v xml:space="preserve"> Rhabditida</v>
          </cell>
          <cell r="M10" t="str">
            <v>Strongylida</v>
          </cell>
          <cell r="N10" t="str">
            <v xml:space="preserve"> Ancylostomatoidea</v>
          </cell>
          <cell r="O10" t="str">
            <v xml:space="preserve"> Ancylostomatidae</v>
          </cell>
          <cell r="P10" t="str">
            <v xml:space="preserve"> Ancylostomatinae</v>
          </cell>
          <cell r="Q10" t="str">
            <v>Ancylostoma.</v>
          </cell>
        </row>
        <row r="11">
          <cell r="B11" t="str">
            <v>A0A016WXY9</v>
          </cell>
          <cell r="C11" t="str">
            <v xml:space="preserve"> Ancylostoma ceylanicum.</v>
          </cell>
          <cell r="E11" t="str">
            <v xml:space="preserve"> NCBI_TaxID=53326 {ECO:0000313|EMBL:EYC44456.1, ECO:0000313|Proteomes:UP000024635};</v>
          </cell>
          <cell r="G11" t="str">
            <v>Eukaryota</v>
          </cell>
          <cell r="H11" t="str">
            <v xml:space="preserve"> Metazoa</v>
          </cell>
          <cell r="I11" t="str">
            <v xml:space="preserve"> Ecdysozoa</v>
          </cell>
          <cell r="J11" t="str">
            <v xml:space="preserve"> Nematoda</v>
          </cell>
          <cell r="K11" t="str">
            <v xml:space="preserve"> Chromadorea</v>
          </cell>
          <cell r="L11" t="str">
            <v xml:space="preserve"> Rhabditida</v>
          </cell>
          <cell r="M11" t="str">
            <v>Strongylida</v>
          </cell>
          <cell r="N11" t="str">
            <v xml:space="preserve"> Ancylostomatoidea</v>
          </cell>
          <cell r="O11" t="str">
            <v xml:space="preserve"> Ancylostomatidae</v>
          </cell>
          <cell r="P11" t="str">
            <v xml:space="preserve"> Ancylostomatinae</v>
          </cell>
          <cell r="Q11" t="str">
            <v>Ancylostoma.</v>
          </cell>
        </row>
        <row r="12">
          <cell r="B12" t="str">
            <v>A0A016WYW8</v>
          </cell>
          <cell r="C12" t="str">
            <v xml:space="preserve"> Ancylostoma ceylanicum.</v>
          </cell>
          <cell r="E12" t="str">
            <v xml:space="preserve"> NCBI_TaxID=53326 {ECO:0000313|EMBL:EYC44457.1, ECO:0000313|Proteomes:UP000024635};</v>
          </cell>
          <cell r="G12" t="str">
            <v>Eukaryota</v>
          </cell>
          <cell r="H12" t="str">
            <v xml:space="preserve"> Metazoa</v>
          </cell>
          <cell r="I12" t="str">
            <v xml:space="preserve"> Ecdysozoa</v>
          </cell>
          <cell r="J12" t="str">
            <v xml:space="preserve"> Nematoda</v>
          </cell>
          <cell r="K12" t="str">
            <v xml:space="preserve"> Chromadorea</v>
          </cell>
          <cell r="L12" t="str">
            <v xml:space="preserve"> Rhabditida</v>
          </cell>
          <cell r="M12" t="str">
            <v>Strongylida</v>
          </cell>
          <cell r="N12" t="str">
            <v xml:space="preserve"> Ancylostomatoidea</v>
          </cell>
          <cell r="O12" t="str">
            <v xml:space="preserve"> Ancylostomatidae</v>
          </cell>
          <cell r="P12" t="str">
            <v xml:space="preserve"> Ancylostomatinae</v>
          </cell>
          <cell r="Q12" t="str">
            <v>Ancylostoma.</v>
          </cell>
        </row>
        <row r="13">
          <cell r="B13" t="str">
            <v>A0A016WZK6</v>
          </cell>
          <cell r="C13" t="str">
            <v xml:space="preserve"> Ancylostoma ceylanicum.</v>
          </cell>
          <cell r="E13" t="str">
            <v xml:space="preserve"> NCBI_TaxID=53326 {ECO:0000313|EMBL:EYC44458.1, ECO:0000313|Proteomes:UP000024635};</v>
          </cell>
          <cell r="G13" t="str">
            <v>Eukaryota</v>
          </cell>
          <cell r="H13" t="str">
            <v xml:space="preserve"> Metazoa</v>
          </cell>
          <cell r="I13" t="str">
            <v xml:space="preserve"> Ecdysozoa</v>
          </cell>
          <cell r="J13" t="str">
            <v xml:space="preserve"> Nematoda</v>
          </cell>
          <cell r="K13" t="str">
            <v xml:space="preserve"> Chromadorea</v>
          </cell>
          <cell r="L13" t="str">
            <v xml:space="preserve"> Rhabditida</v>
          </cell>
          <cell r="M13" t="str">
            <v>Strongylida</v>
          </cell>
          <cell r="N13" t="str">
            <v xml:space="preserve"> Ancylostomatoidea</v>
          </cell>
          <cell r="O13" t="str">
            <v xml:space="preserve"> Ancylostomatidae</v>
          </cell>
          <cell r="P13" t="str">
            <v xml:space="preserve"> Ancylostomatinae</v>
          </cell>
          <cell r="Q13" t="str">
            <v>Ancylostoma.</v>
          </cell>
        </row>
        <row r="14">
          <cell r="B14" t="str">
            <v>A0A017SKU7</v>
          </cell>
          <cell r="C14" t="str">
            <v xml:space="preserve"> Aspergillus ruber CBS 135680.</v>
          </cell>
          <cell r="E14" t="str">
            <v xml:space="preserve"> NCBI_TaxID=1388766 {ECO:0000313|EMBL:EYE97269.1, ECO:0000313|Proteomes:UP000019804};</v>
          </cell>
          <cell r="G14" t="str">
            <v>Eukaryota</v>
          </cell>
          <cell r="H14" t="str">
            <v xml:space="preserve"> Fungi</v>
          </cell>
          <cell r="I14" t="str">
            <v xml:space="preserve"> Dikarya</v>
          </cell>
          <cell r="J14" t="str">
            <v xml:space="preserve"> Ascomycota</v>
          </cell>
          <cell r="K14" t="str">
            <v xml:space="preserve"> Pezizomycotina</v>
          </cell>
          <cell r="L14" t="str">
            <v xml:space="preserve"> Eurotiomycetes</v>
          </cell>
          <cell r="M14" t="str">
            <v>Eurotiomycetidae</v>
          </cell>
          <cell r="N14" t="str">
            <v xml:space="preserve"> Eurotiales</v>
          </cell>
          <cell r="O14" t="str">
            <v xml:space="preserve"> Aspergillaceae</v>
          </cell>
          <cell r="P14" t="str">
            <v xml:space="preserve"> Aspergillus.</v>
          </cell>
        </row>
        <row r="15">
          <cell r="B15" t="str">
            <v>A0A017SNN2</v>
          </cell>
          <cell r="C15" t="str">
            <v xml:space="preserve"> Aspergillus ruber CBS 135680.</v>
          </cell>
          <cell r="E15" t="str">
            <v xml:space="preserve"> NCBI_TaxID=1388766 {ECO:0000313|EMBL:EYE97895.1, ECO:0000313|Proteomes:UP000019804};</v>
          </cell>
          <cell r="G15" t="str">
            <v>Eukaryota</v>
          </cell>
          <cell r="H15" t="str">
            <v xml:space="preserve"> Fungi</v>
          </cell>
          <cell r="I15" t="str">
            <v xml:space="preserve"> Dikarya</v>
          </cell>
          <cell r="J15" t="str">
            <v xml:space="preserve"> Ascomycota</v>
          </cell>
          <cell r="K15" t="str">
            <v xml:space="preserve"> Pezizomycotina</v>
          </cell>
          <cell r="L15" t="str">
            <v xml:space="preserve"> Eurotiomycetes</v>
          </cell>
          <cell r="M15" t="str">
            <v>Eurotiomycetidae</v>
          </cell>
          <cell r="N15" t="str">
            <v xml:space="preserve"> Eurotiales</v>
          </cell>
          <cell r="O15" t="str">
            <v xml:space="preserve"> Aspergillaceae</v>
          </cell>
          <cell r="P15" t="str">
            <v xml:space="preserve"> Aspergillus.</v>
          </cell>
        </row>
        <row r="16">
          <cell r="B16" t="str">
            <v>A0A022Q182</v>
          </cell>
          <cell r="C16" t="str">
            <v xml:space="preserve"> Erythranthe guttata (Yellow monkey flower) (Mimulus guttatus).</v>
          </cell>
          <cell r="E16" t="str">
            <v xml:space="preserve"> NCBI_TaxID=4155 {ECO:0000313|EMBL:EYU20913.1, ECO:0000313|Proteomes:UP000030748};</v>
          </cell>
          <cell r="G16" t="str">
            <v>Eukaryota</v>
          </cell>
          <cell r="H16" t="str">
            <v xml:space="preserve"> Viridiplantae</v>
          </cell>
          <cell r="I16" t="str">
            <v xml:space="preserve"> Streptophyta</v>
          </cell>
          <cell r="J16" t="str">
            <v xml:space="preserve"> Embryophyta</v>
          </cell>
          <cell r="K16" t="str">
            <v xml:space="preserve"> Tracheophyta</v>
          </cell>
          <cell r="L16" t="str">
            <v>Spermatophyta</v>
          </cell>
          <cell r="M16" t="str">
            <v xml:space="preserve"> Magnoliophyta</v>
          </cell>
          <cell r="N16" t="str">
            <v xml:space="preserve"> eudicotyledons</v>
          </cell>
          <cell r="O16" t="str">
            <v xml:space="preserve"> Gunneridae</v>
          </cell>
          <cell r="P16" t="str">
            <v>Pentapetalae</v>
          </cell>
          <cell r="Q16" t="str">
            <v xml:space="preserve"> asterids</v>
          </cell>
          <cell r="R16" t="str">
            <v xml:space="preserve"> lamiids</v>
          </cell>
          <cell r="S16" t="str">
            <v xml:space="preserve"> Lamiales</v>
          </cell>
          <cell r="T16" t="str">
            <v xml:space="preserve"> Phrymaceae</v>
          </cell>
          <cell r="U16" t="str">
            <v xml:space="preserve"> Erythranthe.</v>
          </cell>
        </row>
        <row r="17">
          <cell r="B17" t="str">
            <v>A0A022Q4A1</v>
          </cell>
          <cell r="C17" t="str">
            <v xml:space="preserve"> Erythranthe guttata (Yellow monkey flower) (Mimulus guttatus).</v>
          </cell>
          <cell r="E17" t="str">
            <v xml:space="preserve"> NCBI_TaxID=4155 {ECO:0000313|EMBL:EYU22439.1, ECO:0000313|Proteomes:UP000030748};</v>
          </cell>
          <cell r="G17" t="str">
            <v>Eukaryota</v>
          </cell>
          <cell r="H17" t="str">
            <v xml:space="preserve"> Viridiplantae</v>
          </cell>
          <cell r="I17" t="str">
            <v xml:space="preserve"> Streptophyta</v>
          </cell>
          <cell r="J17" t="str">
            <v xml:space="preserve"> Embryophyta</v>
          </cell>
          <cell r="K17" t="str">
            <v xml:space="preserve"> Tracheophyta</v>
          </cell>
          <cell r="L17" t="str">
            <v>Spermatophyta</v>
          </cell>
          <cell r="M17" t="str">
            <v xml:space="preserve"> Magnoliophyta</v>
          </cell>
          <cell r="N17" t="str">
            <v xml:space="preserve"> eudicotyledons</v>
          </cell>
          <cell r="O17" t="str">
            <v xml:space="preserve"> Gunneridae</v>
          </cell>
          <cell r="P17" t="str">
            <v>Pentapetalae</v>
          </cell>
          <cell r="Q17" t="str">
            <v xml:space="preserve"> asterids</v>
          </cell>
          <cell r="R17" t="str">
            <v xml:space="preserve"> lamiids</v>
          </cell>
          <cell r="S17" t="str">
            <v xml:space="preserve"> Lamiales</v>
          </cell>
          <cell r="T17" t="str">
            <v xml:space="preserve"> Phrymaceae</v>
          </cell>
          <cell r="U17" t="str">
            <v xml:space="preserve"> Erythranthe.</v>
          </cell>
        </row>
        <row r="18">
          <cell r="B18" t="str">
            <v>A0A022QQD5</v>
          </cell>
          <cell r="C18" t="str">
            <v xml:space="preserve"> Erythranthe guttata (Yellow monkey flower) (Mimulus guttatus).</v>
          </cell>
          <cell r="E18" t="str">
            <v xml:space="preserve"> NCBI_TaxID=4155 {ECO:0000313|EMBL:EYU28705.1, ECO:0000313|Proteomes:UP000030748};</v>
          </cell>
          <cell r="G18" t="str">
            <v>Eukaryota</v>
          </cell>
          <cell r="H18" t="str">
            <v xml:space="preserve"> Viridiplantae</v>
          </cell>
          <cell r="I18" t="str">
            <v xml:space="preserve"> Streptophyta</v>
          </cell>
          <cell r="J18" t="str">
            <v xml:space="preserve"> Embryophyta</v>
          </cell>
          <cell r="K18" t="str">
            <v xml:space="preserve"> Tracheophyta</v>
          </cell>
          <cell r="L18" t="str">
            <v>Spermatophyta</v>
          </cell>
          <cell r="M18" t="str">
            <v xml:space="preserve"> Magnoliophyta</v>
          </cell>
          <cell r="N18" t="str">
            <v xml:space="preserve"> eudicotyledons</v>
          </cell>
          <cell r="O18" t="str">
            <v xml:space="preserve"> Gunneridae</v>
          </cell>
          <cell r="P18" t="str">
            <v>Pentapetalae</v>
          </cell>
          <cell r="Q18" t="str">
            <v xml:space="preserve"> asterids</v>
          </cell>
          <cell r="R18" t="str">
            <v xml:space="preserve"> lamiids</v>
          </cell>
          <cell r="S18" t="str">
            <v xml:space="preserve"> Lamiales</v>
          </cell>
          <cell r="T18" t="str">
            <v xml:space="preserve"> Phrymaceae</v>
          </cell>
          <cell r="U18" t="str">
            <v xml:space="preserve"> Erythranthe.</v>
          </cell>
        </row>
        <row r="19">
          <cell r="B19" t="str">
            <v>A0A022QQS6</v>
          </cell>
          <cell r="C19" t="str">
            <v xml:space="preserve"> Erythranthe guttata (Yellow monkey flower) (Mimulus guttatus).</v>
          </cell>
          <cell r="E19" t="str">
            <v xml:space="preserve"> NCBI_TaxID=4155 {ECO:0000313|EMBL:EYU29628.1, ECO:0000313|Proteomes:UP000030748};</v>
          </cell>
          <cell r="G19" t="str">
            <v>Eukaryota</v>
          </cell>
          <cell r="H19" t="str">
            <v xml:space="preserve"> Viridiplantae</v>
          </cell>
          <cell r="I19" t="str">
            <v xml:space="preserve"> Streptophyta</v>
          </cell>
          <cell r="J19" t="str">
            <v xml:space="preserve"> Embryophyta</v>
          </cell>
          <cell r="K19" t="str">
            <v xml:space="preserve"> Tracheophyta</v>
          </cell>
          <cell r="L19" t="str">
            <v>Spermatophyta</v>
          </cell>
          <cell r="M19" t="str">
            <v xml:space="preserve"> Magnoliophyta</v>
          </cell>
          <cell r="N19" t="str">
            <v xml:space="preserve"> eudicotyledons</v>
          </cell>
          <cell r="O19" t="str">
            <v xml:space="preserve"> Gunneridae</v>
          </cell>
          <cell r="P19" t="str">
            <v>Pentapetalae</v>
          </cell>
          <cell r="Q19" t="str">
            <v xml:space="preserve"> asterids</v>
          </cell>
          <cell r="R19" t="str">
            <v xml:space="preserve"> lamiids</v>
          </cell>
          <cell r="S19" t="str">
            <v xml:space="preserve"> Lamiales</v>
          </cell>
          <cell r="T19" t="str">
            <v xml:space="preserve"> Phrymaceae</v>
          </cell>
          <cell r="U19" t="str">
            <v xml:space="preserve"> Erythranthe.</v>
          </cell>
        </row>
        <row r="20">
          <cell r="B20" t="str">
            <v>A0A022R210</v>
          </cell>
          <cell r="C20" t="str">
            <v xml:space="preserve"> Erythranthe guttata (Yellow monkey flower) (Mimulus guttatus).</v>
          </cell>
          <cell r="E20" t="str">
            <v xml:space="preserve"> NCBI_TaxID=4155 {ECO:0000313|EMBL:EYU34672.1, ECO:0000313|Proteomes:UP000030748};</v>
          </cell>
          <cell r="G20" t="str">
            <v>Eukaryota</v>
          </cell>
          <cell r="H20" t="str">
            <v xml:space="preserve"> Viridiplantae</v>
          </cell>
          <cell r="I20" t="str">
            <v xml:space="preserve"> Streptophyta</v>
          </cell>
          <cell r="J20" t="str">
            <v xml:space="preserve"> Embryophyta</v>
          </cell>
          <cell r="K20" t="str">
            <v xml:space="preserve"> Tracheophyta</v>
          </cell>
          <cell r="L20" t="str">
            <v>Spermatophyta</v>
          </cell>
          <cell r="M20" t="str">
            <v xml:space="preserve"> Magnoliophyta</v>
          </cell>
          <cell r="N20" t="str">
            <v xml:space="preserve"> eudicotyledons</v>
          </cell>
          <cell r="O20" t="str">
            <v xml:space="preserve"> Gunneridae</v>
          </cell>
          <cell r="P20" t="str">
            <v>Pentapetalae</v>
          </cell>
          <cell r="Q20" t="str">
            <v xml:space="preserve"> asterids</v>
          </cell>
          <cell r="R20" t="str">
            <v xml:space="preserve"> lamiids</v>
          </cell>
          <cell r="S20" t="str">
            <v xml:space="preserve"> Lamiales</v>
          </cell>
          <cell r="T20" t="str">
            <v xml:space="preserve"> Phrymaceae</v>
          </cell>
          <cell r="U20" t="str">
            <v xml:space="preserve"> Erythranthe.</v>
          </cell>
        </row>
        <row r="21">
          <cell r="B21" t="str">
            <v>A0A022R3C9</v>
          </cell>
          <cell r="C21" t="str">
            <v xml:space="preserve"> Erythranthe guttata (Yellow monkey flower) (Mimulus guttatus).</v>
          </cell>
          <cell r="E21" t="str">
            <v xml:space="preserve"> NCBI_TaxID=4155 {ECO:0000313|EMBL:EYU34113.1, ECO:0000313|Proteomes:UP000030748};</v>
          </cell>
          <cell r="G21" t="str">
            <v>Eukaryota</v>
          </cell>
          <cell r="H21" t="str">
            <v xml:space="preserve"> Viridiplantae</v>
          </cell>
          <cell r="I21" t="str">
            <v xml:space="preserve"> Streptophyta</v>
          </cell>
          <cell r="J21" t="str">
            <v xml:space="preserve"> Embryophyta</v>
          </cell>
          <cell r="K21" t="str">
            <v xml:space="preserve"> Tracheophyta</v>
          </cell>
          <cell r="L21" t="str">
            <v>Spermatophyta</v>
          </cell>
          <cell r="M21" t="str">
            <v xml:space="preserve"> Magnoliophyta</v>
          </cell>
          <cell r="N21" t="str">
            <v xml:space="preserve"> eudicotyledons</v>
          </cell>
          <cell r="O21" t="str">
            <v xml:space="preserve"> Gunneridae</v>
          </cell>
          <cell r="P21" t="str">
            <v>Pentapetalae</v>
          </cell>
          <cell r="Q21" t="str">
            <v xml:space="preserve"> asterids</v>
          </cell>
          <cell r="R21" t="str">
            <v xml:space="preserve"> lamiids</v>
          </cell>
          <cell r="S21" t="str">
            <v xml:space="preserve"> Lamiales</v>
          </cell>
          <cell r="T21" t="str">
            <v xml:space="preserve"> Phrymaceae</v>
          </cell>
          <cell r="U21" t="str">
            <v xml:space="preserve"> Erythranthe.</v>
          </cell>
        </row>
        <row r="22">
          <cell r="B22" t="str">
            <v>A0A022R3W5</v>
          </cell>
          <cell r="C22" t="str">
            <v xml:space="preserve"> Erythranthe guttata (Yellow monkey flower) (Mimulus guttatus).</v>
          </cell>
          <cell r="E22" t="str">
            <v xml:space="preserve"> NCBI_TaxID=4155 {ECO:0000313|EMBL:EYU34669.1, ECO:0000313|Proteomes:UP000030748};</v>
          </cell>
          <cell r="G22" t="str">
            <v>Eukaryota</v>
          </cell>
          <cell r="H22" t="str">
            <v xml:space="preserve"> Viridiplantae</v>
          </cell>
          <cell r="I22" t="str">
            <v xml:space="preserve"> Streptophyta</v>
          </cell>
          <cell r="J22" t="str">
            <v xml:space="preserve"> Embryophyta</v>
          </cell>
          <cell r="K22" t="str">
            <v xml:space="preserve"> Tracheophyta</v>
          </cell>
          <cell r="L22" t="str">
            <v>Spermatophyta</v>
          </cell>
          <cell r="M22" t="str">
            <v xml:space="preserve"> Magnoliophyta</v>
          </cell>
          <cell r="N22" t="str">
            <v xml:space="preserve"> eudicotyledons</v>
          </cell>
          <cell r="O22" t="str">
            <v xml:space="preserve"> Gunneridae</v>
          </cell>
          <cell r="P22" t="str">
            <v>Pentapetalae</v>
          </cell>
          <cell r="Q22" t="str">
            <v xml:space="preserve"> asterids</v>
          </cell>
          <cell r="R22" t="str">
            <v xml:space="preserve"> lamiids</v>
          </cell>
          <cell r="S22" t="str">
            <v xml:space="preserve"> Lamiales</v>
          </cell>
          <cell r="T22" t="str">
            <v xml:space="preserve"> Phrymaceae</v>
          </cell>
          <cell r="U22" t="str">
            <v xml:space="preserve"> Erythranthe.</v>
          </cell>
        </row>
        <row r="23">
          <cell r="B23" t="str">
            <v>A0A022RAW3</v>
          </cell>
          <cell r="C23" t="str">
            <v xml:space="preserve"> Erythranthe guttata (Yellow monkey flower) (Mimulus guttatus).</v>
          </cell>
          <cell r="E23" t="str">
            <v xml:space="preserve"> NCBI_TaxID=4155 {ECO:0000313|EMBL:EYU36873.1, ECO:0000313|Proteomes:UP000030748};</v>
          </cell>
          <cell r="G23" t="str">
            <v>Eukaryota</v>
          </cell>
          <cell r="H23" t="str">
            <v xml:space="preserve"> Viridiplantae</v>
          </cell>
          <cell r="I23" t="str">
            <v xml:space="preserve"> Streptophyta</v>
          </cell>
          <cell r="J23" t="str">
            <v xml:space="preserve"> Embryophyta</v>
          </cell>
          <cell r="K23" t="str">
            <v xml:space="preserve"> Tracheophyta</v>
          </cell>
          <cell r="L23" t="str">
            <v>Spermatophyta</v>
          </cell>
          <cell r="M23" t="str">
            <v xml:space="preserve"> Magnoliophyta</v>
          </cell>
          <cell r="N23" t="str">
            <v xml:space="preserve"> eudicotyledons</v>
          </cell>
          <cell r="O23" t="str">
            <v xml:space="preserve"> Gunneridae</v>
          </cell>
          <cell r="P23" t="str">
            <v>Pentapetalae</v>
          </cell>
          <cell r="Q23" t="str">
            <v xml:space="preserve"> asterids</v>
          </cell>
          <cell r="R23" t="str">
            <v xml:space="preserve"> lamiids</v>
          </cell>
          <cell r="S23" t="str">
            <v xml:space="preserve"> Lamiales</v>
          </cell>
          <cell r="T23" t="str">
            <v xml:space="preserve"> Phrymaceae</v>
          </cell>
          <cell r="U23" t="str">
            <v xml:space="preserve"> Erythranthe.</v>
          </cell>
        </row>
        <row r="24">
          <cell r="B24" t="str">
            <v>A0A022RZU9</v>
          </cell>
          <cell r="C24" t="str">
            <v xml:space="preserve"> Erythranthe guttata (Yellow monkey flower) (Mimulus guttatus).</v>
          </cell>
          <cell r="E24" t="str">
            <v xml:space="preserve"> NCBI_TaxID=4155 {ECO:0000313|EMBL:EYU44490.1, ECO:0000313|Proteomes:UP000030748};</v>
          </cell>
          <cell r="G24" t="str">
            <v>Eukaryota</v>
          </cell>
          <cell r="H24" t="str">
            <v xml:space="preserve"> Viridiplantae</v>
          </cell>
          <cell r="I24" t="str">
            <v xml:space="preserve"> Streptophyta</v>
          </cell>
          <cell r="J24" t="str">
            <v xml:space="preserve"> Embryophyta</v>
          </cell>
          <cell r="K24" t="str">
            <v xml:space="preserve"> Tracheophyta</v>
          </cell>
          <cell r="L24" t="str">
            <v>Spermatophyta</v>
          </cell>
          <cell r="M24" t="str">
            <v xml:space="preserve"> Magnoliophyta</v>
          </cell>
          <cell r="N24" t="str">
            <v xml:space="preserve"> eudicotyledons</v>
          </cell>
          <cell r="O24" t="str">
            <v xml:space="preserve"> Gunneridae</v>
          </cell>
          <cell r="P24" t="str">
            <v>Pentapetalae</v>
          </cell>
          <cell r="Q24" t="str">
            <v xml:space="preserve"> asterids</v>
          </cell>
          <cell r="R24" t="str">
            <v xml:space="preserve"> lamiids</v>
          </cell>
          <cell r="S24" t="str">
            <v xml:space="preserve"> Lamiales</v>
          </cell>
          <cell r="T24" t="str">
            <v xml:space="preserve"> Phrymaceae</v>
          </cell>
          <cell r="U24" t="str">
            <v xml:space="preserve"> Erythranthe.</v>
          </cell>
        </row>
        <row r="25">
          <cell r="B25" t="str">
            <v>A0A022S150</v>
          </cell>
          <cell r="C25" t="str">
            <v xml:space="preserve"> Erythranthe guttata (Yellow monkey flower) (Mimulus guttatus).</v>
          </cell>
          <cell r="E25" t="str">
            <v xml:space="preserve"> NCBI_TaxID=4155 {ECO:0000313|EMBL:EYU46064.1, ECO:0000313|Proteomes:UP000030748};</v>
          </cell>
          <cell r="G25" t="str">
            <v>Eukaryota</v>
          </cell>
          <cell r="H25" t="str">
            <v xml:space="preserve"> Viridiplantae</v>
          </cell>
          <cell r="I25" t="str">
            <v xml:space="preserve"> Streptophyta</v>
          </cell>
          <cell r="J25" t="str">
            <v xml:space="preserve"> Embryophyta</v>
          </cell>
          <cell r="K25" t="str">
            <v xml:space="preserve"> Tracheophyta</v>
          </cell>
          <cell r="L25" t="str">
            <v>Spermatophyta</v>
          </cell>
          <cell r="M25" t="str">
            <v xml:space="preserve"> Magnoliophyta</v>
          </cell>
          <cell r="N25" t="str">
            <v xml:space="preserve"> eudicotyledons</v>
          </cell>
          <cell r="O25" t="str">
            <v xml:space="preserve"> Gunneridae</v>
          </cell>
          <cell r="P25" t="str">
            <v>Pentapetalae</v>
          </cell>
          <cell r="Q25" t="str">
            <v xml:space="preserve"> asterids</v>
          </cell>
          <cell r="R25" t="str">
            <v xml:space="preserve"> lamiids</v>
          </cell>
          <cell r="S25" t="str">
            <v xml:space="preserve"> Lamiales</v>
          </cell>
          <cell r="T25" t="str">
            <v xml:space="preserve"> Phrymaceae</v>
          </cell>
          <cell r="U25" t="str">
            <v xml:space="preserve"> Erythranthe.</v>
          </cell>
        </row>
        <row r="26">
          <cell r="B26" t="str">
            <v>A0A023AY29</v>
          </cell>
          <cell r="C26" t="str">
            <v xml:space="preserve"> Gregarina niphandrodes (Septate eugregarine).</v>
          </cell>
          <cell r="E26" t="str">
            <v xml:space="preserve"> NCBI_TaxID=110365 {ECO:0000313|EMBL:EZG43561.1, ECO:0000313|Proteomes:UP000019763};</v>
          </cell>
          <cell r="G26" t="str">
            <v>Eukaryota</v>
          </cell>
          <cell r="H26" t="str">
            <v xml:space="preserve"> Alveolata</v>
          </cell>
          <cell r="I26" t="str">
            <v xml:space="preserve"> Apicomplexa</v>
          </cell>
          <cell r="J26" t="str">
            <v xml:space="preserve"> Conoidasida</v>
          </cell>
          <cell r="K26" t="str">
            <v xml:space="preserve"> Gregarinasina</v>
          </cell>
          <cell r="L26" t="str">
            <v>Eugregarinorida</v>
          </cell>
          <cell r="M26" t="str">
            <v xml:space="preserve"> Gregarinidae</v>
          </cell>
          <cell r="N26" t="str">
            <v xml:space="preserve"> Gregarina.</v>
          </cell>
        </row>
        <row r="27">
          <cell r="B27" t="str">
            <v>A0A024GC66</v>
          </cell>
          <cell r="C27" t="str">
            <v xml:space="preserve"> Albugo candida.</v>
          </cell>
          <cell r="E27" t="str">
            <v xml:space="preserve"> NCBI_TaxID=65357 {ECO:0000313|EMBL:CCI44428.1, ECO:0000313|Proteomes:UP000053237};</v>
          </cell>
          <cell r="G27" t="str">
            <v>Eukaryota</v>
          </cell>
          <cell r="H27" t="str">
            <v xml:space="preserve"> Stramenopiles</v>
          </cell>
          <cell r="I27" t="str">
            <v xml:space="preserve"> Oomycetes</v>
          </cell>
          <cell r="J27" t="str">
            <v xml:space="preserve"> Albuginales</v>
          </cell>
          <cell r="K27" t="str">
            <v xml:space="preserve"> Albuginaceae</v>
          </cell>
          <cell r="L27" t="str">
            <v>Albugo.</v>
          </cell>
        </row>
        <row r="28">
          <cell r="B28" t="str">
            <v>A0A024GH26</v>
          </cell>
          <cell r="C28" t="str">
            <v xml:space="preserve"> Albugo candida.</v>
          </cell>
          <cell r="E28" t="str">
            <v xml:space="preserve"> NCBI_TaxID=65357 {ECO:0000313|EMBL:CCI46193.1, ECO:0000313|Proteomes:UP000053237};</v>
          </cell>
          <cell r="G28" t="str">
            <v>Eukaryota</v>
          </cell>
          <cell r="H28" t="str">
            <v xml:space="preserve"> Stramenopiles</v>
          </cell>
          <cell r="I28" t="str">
            <v xml:space="preserve"> Oomycetes</v>
          </cell>
          <cell r="J28" t="str">
            <v xml:space="preserve"> Albuginales</v>
          </cell>
          <cell r="K28" t="str">
            <v xml:space="preserve"> Albuginaceae</v>
          </cell>
          <cell r="L28" t="str">
            <v>Albugo.</v>
          </cell>
        </row>
        <row r="29">
          <cell r="B29" t="str">
            <v>A0A024GI36</v>
          </cell>
          <cell r="C29" t="str">
            <v xml:space="preserve"> Albugo candida.</v>
          </cell>
          <cell r="E29" t="str">
            <v xml:space="preserve"> NCBI_TaxID=65357 {ECO:0000313|EMBL:CCI46192.1, ECO:0000313|Proteomes:UP000053237};</v>
          </cell>
          <cell r="G29" t="str">
            <v>Eukaryota</v>
          </cell>
          <cell r="H29" t="str">
            <v xml:space="preserve"> Stramenopiles</v>
          </cell>
          <cell r="I29" t="str">
            <v xml:space="preserve"> Oomycetes</v>
          </cell>
          <cell r="J29" t="str">
            <v xml:space="preserve"> Albuginales</v>
          </cell>
          <cell r="K29" t="str">
            <v xml:space="preserve"> Albuginaceae</v>
          </cell>
          <cell r="L29" t="str">
            <v>Albugo.</v>
          </cell>
        </row>
        <row r="30">
          <cell r="B30" t="str">
            <v>A0A024TCU8</v>
          </cell>
          <cell r="C30" t="str">
            <v xml:space="preserve"> Aphanomyces invadans.</v>
          </cell>
          <cell r="E30" t="str">
            <v xml:space="preserve"> NCBI_TaxID=157072 {ECO:0000313|EMBL:ETV91182.1, ECO:0000313|Proteomes:UP000024375};</v>
          </cell>
          <cell r="G30" t="str">
            <v>Eukaryota</v>
          </cell>
          <cell r="H30" t="str">
            <v xml:space="preserve"> Stramenopiles</v>
          </cell>
          <cell r="I30" t="str">
            <v xml:space="preserve"> Oomycetes</v>
          </cell>
          <cell r="J30" t="str">
            <v xml:space="preserve"> Saprolegniales</v>
          </cell>
          <cell r="K30" t="str">
            <v xml:space="preserve"> Saprolegniaceae</v>
          </cell>
          <cell r="L30" t="str">
            <v>Aphanomyces.</v>
          </cell>
        </row>
        <row r="31">
          <cell r="B31" t="str">
            <v>A0A024TXR6</v>
          </cell>
          <cell r="C31" t="str">
            <v xml:space="preserve"> Aphanomyces invadans.</v>
          </cell>
          <cell r="E31" t="str">
            <v xml:space="preserve"> NCBI_TaxID=157072 {ECO:0000313|EMBL:ETV98789.1, ECO:0000313|Proteomes:UP000024375};</v>
          </cell>
          <cell r="G31" t="str">
            <v>Eukaryota</v>
          </cell>
          <cell r="H31" t="str">
            <v xml:space="preserve"> Stramenopiles</v>
          </cell>
          <cell r="I31" t="str">
            <v xml:space="preserve"> Oomycetes</v>
          </cell>
          <cell r="J31" t="str">
            <v xml:space="preserve"> Saprolegniales</v>
          </cell>
          <cell r="K31" t="str">
            <v xml:space="preserve"> Saprolegniaceae</v>
          </cell>
          <cell r="L31" t="str">
            <v>Aphanomyces.</v>
          </cell>
        </row>
        <row r="32">
          <cell r="B32" t="str">
            <v>A0A024TXT4</v>
          </cell>
          <cell r="C32" t="str">
            <v xml:space="preserve"> Aphanomyces invadans.</v>
          </cell>
          <cell r="E32" t="str">
            <v xml:space="preserve"> NCBI_TaxID=157072 {ECO:0000313|EMBL:ETV98828.1, ECO:0000313|Proteomes:UP000024375};</v>
          </cell>
          <cell r="G32" t="str">
            <v>Eukaryota</v>
          </cell>
          <cell r="H32" t="str">
            <v xml:space="preserve"> Stramenopiles</v>
          </cell>
          <cell r="I32" t="str">
            <v xml:space="preserve"> Oomycetes</v>
          </cell>
          <cell r="J32" t="str">
            <v xml:space="preserve"> Saprolegniales</v>
          </cell>
          <cell r="K32" t="str">
            <v xml:space="preserve"> Saprolegniaceae</v>
          </cell>
          <cell r="L32" t="str">
            <v>Aphanomyces.</v>
          </cell>
        </row>
        <row r="33">
          <cell r="B33" t="str">
            <v>A0A024VKC1</v>
          </cell>
          <cell r="C33" t="str">
            <v xml:space="preserve"> Plasmodium falciparum FCH/4.</v>
          </cell>
          <cell r="E33" t="str">
            <v xml:space="preserve"> NCBI_TaxID=1036724 {ECO:0000313|EMBL:ETW28743.1, ECO:0000313|Proteomes:UP000030656};</v>
          </cell>
          <cell r="G33" t="str">
            <v>Eukaryota</v>
          </cell>
          <cell r="H33" t="str">
            <v xml:space="preserve"> Alveolata</v>
          </cell>
          <cell r="I33" t="str">
            <v xml:space="preserve"> Apicomplexa</v>
          </cell>
          <cell r="J33" t="str">
            <v xml:space="preserve"> Aconoidasida</v>
          </cell>
          <cell r="K33" t="str">
            <v xml:space="preserve"> Haemosporida</v>
          </cell>
          <cell r="L33" t="str">
            <v>Plasmodiidae</v>
          </cell>
          <cell r="M33" t="str">
            <v xml:space="preserve"> Plasmodium</v>
          </cell>
          <cell r="N33" t="str">
            <v xml:space="preserve"> Plasmodium (Laverania).</v>
          </cell>
        </row>
        <row r="34">
          <cell r="B34" t="str">
            <v>A0A024VS93</v>
          </cell>
          <cell r="C34" t="str">
            <v xml:space="preserve"> Plasmodium falciparum FCH/4.</v>
          </cell>
          <cell r="E34" t="str">
            <v xml:space="preserve"> NCBI_TaxID=1036724 {ECO:0000313|EMBL:ETW31178.1, ECO:0000313|Proteomes:UP000030656};</v>
          </cell>
          <cell r="G34" t="str">
            <v>Eukaryota</v>
          </cell>
          <cell r="H34" t="str">
            <v xml:space="preserve"> Alveolata</v>
          </cell>
          <cell r="I34" t="str">
            <v xml:space="preserve"> Apicomplexa</v>
          </cell>
          <cell r="J34" t="str">
            <v xml:space="preserve"> Aconoidasida</v>
          </cell>
          <cell r="K34" t="str">
            <v xml:space="preserve"> Haemosporida</v>
          </cell>
          <cell r="L34" t="str">
            <v>Plasmodiidae</v>
          </cell>
          <cell r="M34" t="str">
            <v xml:space="preserve"> Plasmodium</v>
          </cell>
          <cell r="N34" t="str">
            <v xml:space="preserve"> Plasmodium (Laverania).</v>
          </cell>
        </row>
        <row r="35">
          <cell r="B35" t="str">
            <v>A0A024WC82</v>
          </cell>
          <cell r="C35" t="str">
            <v xml:space="preserve"> Plasmodium falciparum Tanzania (2000708).</v>
          </cell>
          <cell r="E35" t="str">
            <v xml:space="preserve"> NCBI_TaxID=1036725 {ECO:0000313|EMBL:ETW37836.1, ECO:0000313|Proteomes:UP000030708};</v>
          </cell>
          <cell r="G35" t="str">
            <v>Eukaryota</v>
          </cell>
          <cell r="H35" t="str">
            <v xml:space="preserve"> Alveolata</v>
          </cell>
          <cell r="I35" t="str">
            <v xml:space="preserve"> Apicomplexa</v>
          </cell>
          <cell r="J35" t="str">
            <v xml:space="preserve"> Aconoidasida</v>
          </cell>
          <cell r="K35" t="str">
            <v xml:space="preserve"> Haemosporida</v>
          </cell>
          <cell r="L35" t="str">
            <v>Plasmodiidae</v>
          </cell>
          <cell r="M35" t="str">
            <v xml:space="preserve"> Plasmodium</v>
          </cell>
          <cell r="N35" t="str">
            <v xml:space="preserve"> Plasmodium (Laverania).</v>
          </cell>
        </row>
        <row r="36">
          <cell r="B36" t="str">
            <v>A0A024WIP8</v>
          </cell>
          <cell r="C36" t="str">
            <v xml:space="preserve"> Plasmodium falciparum MaliPS096_E11.</v>
          </cell>
          <cell r="E36" t="str">
            <v xml:space="preserve"> NCBI_TaxID=1036727 {ECO:0000313|EMBL:ETW46858.1, ECO:0000313|Proteomes:UP000030699};</v>
          </cell>
          <cell r="G36" t="str">
            <v>Eukaryota</v>
          </cell>
          <cell r="H36" t="str">
            <v xml:space="preserve"> Alveolata</v>
          </cell>
          <cell r="I36" t="str">
            <v xml:space="preserve"> Apicomplexa</v>
          </cell>
          <cell r="J36" t="str">
            <v xml:space="preserve"> Aconoidasida</v>
          </cell>
          <cell r="K36" t="str">
            <v xml:space="preserve"> Haemosporida</v>
          </cell>
          <cell r="L36" t="str">
            <v>Plasmodiidae</v>
          </cell>
          <cell r="M36" t="str">
            <v xml:space="preserve"> Plasmodium</v>
          </cell>
          <cell r="N36" t="str">
            <v xml:space="preserve"> Plasmodium (Laverania).</v>
          </cell>
        </row>
        <row r="37">
          <cell r="B37" t="str">
            <v>A0A024WTI1</v>
          </cell>
          <cell r="C37" t="str">
            <v xml:space="preserve"> Plasmodium falciparum MaliPS096_E11.</v>
          </cell>
          <cell r="E37" t="str">
            <v xml:space="preserve"> NCBI_TaxID=1036727 {ECO:0000313|EMBL:ETW50529.1, ECO:0000313|Proteomes:UP000030699};</v>
          </cell>
          <cell r="G37" t="str">
            <v>Eukaryota</v>
          </cell>
          <cell r="H37" t="str">
            <v xml:space="preserve"> Alveolata</v>
          </cell>
          <cell r="I37" t="str">
            <v xml:space="preserve"> Apicomplexa</v>
          </cell>
          <cell r="J37" t="str">
            <v xml:space="preserve"> Aconoidasida</v>
          </cell>
          <cell r="K37" t="str">
            <v xml:space="preserve"> Haemosporida</v>
          </cell>
          <cell r="L37" t="str">
            <v>Plasmodiidae</v>
          </cell>
          <cell r="M37" t="str">
            <v xml:space="preserve"> Plasmodium</v>
          </cell>
          <cell r="N37" t="str">
            <v xml:space="preserve"> Plasmodium (Laverania).</v>
          </cell>
        </row>
        <row r="38">
          <cell r="B38" t="str">
            <v>A0A044QTA1</v>
          </cell>
          <cell r="C38" t="str">
            <v xml:space="preserve"> Onchocerca volvulus.</v>
          </cell>
          <cell r="E38" t="str">
            <v xml:space="preserve"> NCBI_TaxID=6282 {ECO:0000313|EnsemblMetazoa:OVOC10500, ECO:0000313|Proteomes:UP000024404};</v>
          </cell>
          <cell r="G38" t="str">
            <v>Eukaryota</v>
          </cell>
          <cell r="H38" t="str">
            <v xml:space="preserve"> Metazoa</v>
          </cell>
          <cell r="I38" t="str">
            <v xml:space="preserve"> Ecdysozoa</v>
          </cell>
          <cell r="J38" t="str">
            <v xml:space="preserve"> Nematoda</v>
          </cell>
          <cell r="K38" t="str">
            <v xml:space="preserve"> Chromadorea</v>
          </cell>
          <cell r="L38" t="str">
            <v xml:space="preserve"> Spirurida</v>
          </cell>
          <cell r="M38" t="str">
            <v>Spiruromorpha</v>
          </cell>
          <cell r="N38" t="str">
            <v xml:space="preserve"> Filarioidea</v>
          </cell>
          <cell r="O38" t="str">
            <v xml:space="preserve"> Onchocercidae</v>
          </cell>
          <cell r="P38" t="str">
            <v xml:space="preserve"> Onchocerca.</v>
          </cell>
        </row>
        <row r="39">
          <cell r="B39" t="str">
            <v>A0A044T7P5</v>
          </cell>
          <cell r="C39" t="str">
            <v xml:space="preserve"> Onchocerca volvulus.</v>
          </cell>
          <cell r="E39" t="str">
            <v xml:space="preserve"> NCBI_TaxID=6282 {ECO:0000313|EnsemblMetazoa:OVOC4178, ECO:0000313|Proteomes:UP000024404};</v>
          </cell>
          <cell r="G39" t="str">
            <v>Eukaryota</v>
          </cell>
          <cell r="H39" t="str">
            <v xml:space="preserve"> Metazoa</v>
          </cell>
          <cell r="I39" t="str">
            <v xml:space="preserve"> Ecdysozoa</v>
          </cell>
          <cell r="J39" t="str">
            <v xml:space="preserve"> Nematoda</v>
          </cell>
          <cell r="K39" t="str">
            <v xml:space="preserve"> Chromadorea</v>
          </cell>
          <cell r="L39" t="str">
            <v xml:space="preserve"> Spirurida</v>
          </cell>
          <cell r="M39" t="str">
            <v>Spiruromorpha</v>
          </cell>
          <cell r="N39" t="str">
            <v xml:space="preserve"> Filarioidea</v>
          </cell>
          <cell r="O39" t="str">
            <v xml:space="preserve"> Onchocercidae</v>
          </cell>
          <cell r="P39" t="str">
            <v xml:space="preserve"> Onchocerca.</v>
          </cell>
        </row>
        <row r="40">
          <cell r="B40" t="str">
            <v>A0A058Z9T0</v>
          </cell>
          <cell r="C40" t="str">
            <v xml:space="preserve"> Fonticula alba.</v>
          </cell>
          <cell r="E40" t="str">
            <v xml:space="preserve"> NCBI_TaxID=691883 {ECO:0000313|EMBL:KCV70985.1, ECO:0000313|Proteomes:UP000030693};</v>
          </cell>
          <cell r="G40" t="str">
            <v>Eukaryota</v>
          </cell>
          <cell r="H40" t="str">
            <v xml:space="preserve"> Nucleariidae and Fonticula group</v>
          </cell>
          <cell r="I40" t="str">
            <v xml:space="preserve"> Fonticula.</v>
          </cell>
        </row>
        <row r="41">
          <cell r="B41" t="str">
            <v>A0A058ZCK9</v>
          </cell>
          <cell r="C41" t="str">
            <v xml:space="preserve"> Fonticula alba.</v>
          </cell>
          <cell r="E41" t="str">
            <v xml:space="preserve"> NCBI_TaxID=691883 {ECO:0000313|EMBL:KCV71676.1, ECO:0000313|Proteomes:UP000030693};</v>
          </cell>
          <cell r="G41" t="str">
            <v>Eukaryota</v>
          </cell>
          <cell r="H41" t="str">
            <v xml:space="preserve"> Nucleariidae and Fonticula group</v>
          </cell>
          <cell r="I41" t="str">
            <v xml:space="preserve"> Fonticula.</v>
          </cell>
        </row>
        <row r="42">
          <cell r="B42" t="str">
            <v>A0A059A9X7</v>
          </cell>
          <cell r="C42" t="str">
            <v xml:space="preserve"> Eucalyptus grandis (Flooded gum).</v>
          </cell>
          <cell r="E42" t="str">
            <v xml:space="preserve"> NCBI_TaxID=71139 {ECO:0000313|EMBL:KCW50653.1, ECO:0000313|Proteomes:UP000030711};</v>
          </cell>
          <cell r="G42" t="str">
            <v>Eukaryota</v>
          </cell>
          <cell r="H42" t="str">
            <v xml:space="preserve"> Viridiplantae</v>
          </cell>
          <cell r="I42" t="str">
            <v xml:space="preserve"> Streptophyta</v>
          </cell>
          <cell r="J42" t="str">
            <v xml:space="preserve"> Embryophyta</v>
          </cell>
          <cell r="K42" t="str">
            <v xml:space="preserve"> Tracheophyta</v>
          </cell>
          <cell r="L42" t="str">
            <v>Spermatophyta</v>
          </cell>
          <cell r="M42" t="str">
            <v xml:space="preserve"> Magnoliophyta</v>
          </cell>
          <cell r="N42" t="str">
            <v xml:space="preserve"> eudicotyledons</v>
          </cell>
          <cell r="O42" t="str">
            <v xml:space="preserve"> Gunneridae</v>
          </cell>
          <cell r="P42" t="str">
            <v>Pentapetalae</v>
          </cell>
          <cell r="Q42" t="str">
            <v xml:space="preserve"> rosids</v>
          </cell>
          <cell r="R42" t="str">
            <v xml:space="preserve"> malvids</v>
          </cell>
          <cell r="S42" t="str">
            <v xml:space="preserve"> Myrtales</v>
          </cell>
          <cell r="T42" t="str">
            <v xml:space="preserve"> Myrtaceae</v>
          </cell>
          <cell r="U42" t="str">
            <v xml:space="preserve"> Myrtoideae</v>
          </cell>
        </row>
        <row r="43">
          <cell r="B43" t="str">
            <v>A0A059AG31</v>
          </cell>
          <cell r="C43" t="str">
            <v xml:space="preserve"> Eucalyptus grandis (Flooded gum).</v>
          </cell>
          <cell r="E43" t="str">
            <v xml:space="preserve"> NCBI_TaxID=71139 {ECO:0000313|EMBL:KCW52798.1, ECO:0000313|Proteomes:UP000030711};</v>
          </cell>
          <cell r="G43" t="str">
            <v>Eukaryota</v>
          </cell>
          <cell r="H43" t="str">
            <v xml:space="preserve"> Viridiplantae</v>
          </cell>
          <cell r="I43" t="str">
            <v xml:space="preserve"> Streptophyta</v>
          </cell>
          <cell r="J43" t="str">
            <v xml:space="preserve"> Embryophyta</v>
          </cell>
          <cell r="K43" t="str">
            <v xml:space="preserve"> Tracheophyta</v>
          </cell>
          <cell r="L43" t="str">
            <v>Spermatophyta</v>
          </cell>
          <cell r="M43" t="str">
            <v xml:space="preserve"> Magnoliophyta</v>
          </cell>
          <cell r="N43" t="str">
            <v xml:space="preserve"> eudicotyledons</v>
          </cell>
          <cell r="O43" t="str">
            <v xml:space="preserve"> Gunneridae</v>
          </cell>
          <cell r="P43" t="str">
            <v>Pentapetalae</v>
          </cell>
          <cell r="Q43" t="str">
            <v xml:space="preserve"> rosids</v>
          </cell>
          <cell r="R43" t="str">
            <v xml:space="preserve"> malvids</v>
          </cell>
          <cell r="S43" t="str">
            <v xml:space="preserve"> Myrtales</v>
          </cell>
          <cell r="T43" t="str">
            <v xml:space="preserve"> Myrtaceae</v>
          </cell>
          <cell r="U43" t="str">
            <v xml:space="preserve"> Myrtoideae</v>
          </cell>
        </row>
        <row r="44">
          <cell r="B44" t="str">
            <v>A0A059AM35</v>
          </cell>
          <cell r="C44" t="str">
            <v xml:space="preserve"> Eucalyptus grandis (Flooded gum).</v>
          </cell>
          <cell r="E44" t="str">
            <v xml:space="preserve"> NCBI_TaxID=71139 {ECO:0000313|EMBL:KCW54761.1, ECO:0000313|Proteomes:UP000030711};</v>
          </cell>
          <cell r="G44" t="str">
            <v>Eukaryota</v>
          </cell>
          <cell r="H44" t="str">
            <v xml:space="preserve"> Viridiplantae</v>
          </cell>
          <cell r="I44" t="str">
            <v xml:space="preserve"> Streptophyta</v>
          </cell>
          <cell r="J44" t="str">
            <v xml:space="preserve"> Embryophyta</v>
          </cell>
          <cell r="K44" t="str">
            <v xml:space="preserve"> Tracheophyta</v>
          </cell>
          <cell r="L44" t="str">
            <v>Spermatophyta</v>
          </cell>
          <cell r="M44" t="str">
            <v xml:space="preserve"> Magnoliophyta</v>
          </cell>
          <cell r="N44" t="str">
            <v xml:space="preserve"> eudicotyledons</v>
          </cell>
          <cell r="O44" t="str">
            <v xml:space="preserve"> Gunneridae</v>
          </cell>
          <cell r="P44" t="str">
            <v>Pentapetalae</v>
          </cell>
          <cell r="Q44" t="str">
            <v xml:space="preserve"> rosids</v>
          </cell>
          <cell r="R44" t="str">
            <v xml:space="preserve"> malvids</v>
          </cell>
          <cell r="S44" t="str">
            <v xml:space="preserve"> Myrtales</v>
          </cell>
          <cell r="T44" t="str">
            <v xml:space="preserve"> Myrtaceae</v>
          </cell>
          <cell r="U44" t="str">
            <v xml:space="preserve"> Myrtoideae</v>
          </cell>
        </row>
        <row r="45">
          <cell r="B45" t="str">
            <v>A0A059AR68</v>
          </cell>
          <cell r="C45" t="str">
            <v xml:space="preserve"> Eucalyptus grandis (Flooded gum).</v>
          </cell>
          <cell r="E45" t="str">
            <v xml:space="preserve"> NCBI_TaxID=71139 {ECO:0000313|EMBL:KCW56274.1, ECO:0000313|Proteomes:UP000030711};</v>
          </cell>
          <cell r="G45" t="str">
            <v>Eukaryota</v>
          </cell>
          <cell r="H45" t="str">
            <v xml:space="preserve"> Viridiplantae</v>
          </cell>
          <cell r="I45" t="str">
            <v xml:space="preserve"> Streptophyta</v>
          </cell>
          <cell r="J45" t="str">
            <v xml:space="preserve"> Embryophyta</v>
          </cell>
          <cell r="K45" t="str">
            <v xml:space="preserve"> Tracheophyta</v>
          </cell>
          <cell r="L45" t="str">
            <v>Spermatophyta</v>
          </cell>
          <cell r="M45" t="str">
            <v xml:space="preserve"> Magnoliophyta</v>
          </cell>
          <cell r="N45" t="str">
            <v xml:space="preserve"> eudicotyledons</v>
          </cell>
          <cell r="O45" t="str">
            <v xml:space="preserve"> Gunneridae</v>
          </cell>
          <cell r="P45" t="str">
            <v>Pentapetalae</v>
          </cell>
          <cell r="Q45" t="str">
            <v xml:space="preserve"> rosids</v>
          </cell>
          <cell r="R45" t="str">
            <v xml:space="preserve"> malvids</v>
          </cell>
          <cell r="S45" t="str">
            <v xml:space="preserve"> Myrtales</v>
          </cell>
          <cell r="T45" t="str">
            <v xml:space="preserve"> Myrtaceae</v>
          </cell>
          <cell r="U45" t="str">
            <v xml:space="preserve"> Myrtoideae</v>
          </cell>
        </row>
        <row r="46">
          <cell r="B46" t="str">
            <v>A0A059AS77</v>
          </cell>
          <cell r="C46" t="str">
            <v xml:space="preserve"> Eucalyptus grandis (Flooded gum).</v>
          </cell>
          <cell r="E46" t="str">
            <v xml:space="preserve"> NCBI_TaxID=71139 {ECO:0000313|EMBL:KCW56275.1, ECO:0000313|Proteomes:UP000030711};</v>
          </cell>
          <cell r="G46" t="str">
            <v>Eukaryota</v>
          </cell>
          <cell r="H46" t="str">
            <v xml:space="preserve"> Viridiplantae</v>
          </cell>
          <cell r="I46" t="str">
            <v xml:space="preserve"> Streptophyta</v>
          </cell>
          <cell r="J46" t="str">
            <v xml:space="preserve"> Embryophyta</v>
          </cell>
          <cell r="K46" t="str">
            <v xml:space="preserve"> Tracheophyta</v>
          </cell>
          <cell r="L46" t="str">
            <v>Spermatophyta</v>
          </cell>
          <cell r="M46" t="str">
            <v xml:space="preserve"> Magnoliophyta</v>
          </cell>
          <cell r="N46" t="str">
            <v xml:space="preserve"> eudicotyledons</v>
          </cell>
          <cell r="O46" t="str">
            <v xml:space="preserve"> Gunneridae</v>
          </cell>
          <cell r="P46" t="str">
            <v>Pentapetalae</v>
          </cell>
          <cell r="Q46" t="str">
            <v xml:space="preserve"> rosids</v>
          </cell>
          <cell r="R46" t="str">
            <v xml:space="preserve"> malvids</v>
          </cell>
          <cell r="S46" t="str">
            <v xml:space="preserve"> Myrtales</v>
          </cell>
          <cell r="T46" t="str">
            <v xml:space="preserve"> Myrtaceae</v>
          </cell>
          <cell r="U46" t="str">
            <v xml:space="preserve"> Myrtoideae</v>
          </cell>
        </row>
        <row r="47">
          <cell r="B47" t="str">
            <v>A0A059BGL5</v>
          </cell>
          <cell r="C47" t="str">
            <v xml:space="preserve"> Eucalyptus grandis (Flooded gum).</v>
          </cell>
          <cell r="E47" t="str">
            <v xml:space="preserve"> NCBI_TaxID=71139 {ECO:0000313|EMBL:KCW65006.1, ECO:0000313|Proteomes:UP000030711};</v>
          </cell>
          <cell r="G47" t="str">
            <v>Eukaryota</v>
          </cell>
          <cell r="H47" t="str">
            <v xml:space="preserve"> Viridiplantae</v>
          </cell>
          <cell r="I47" t="str">
            <v xml:space="preserve"> Streptophyta</v>
          </cell>
          <cell r="J47" t="str">
            <v xml:space="preserve"> Embryophyta</v>
          </cell>
          <cell r="K47" t="str">
            <v xml:space="preserve"> Tracheophyta</v>
          </cell>
          <cell r="L47" t="str">
            <v>Spermatophyta</v>
          </cell>
          <cell r="M47" t="str">
            <v xml:space="preserve"> Magnoliophyta</v>
          </cell>
          <cell r="N47" t="str">
            <v xml:space="preserve"> eudicotyledons</v>
          </cell>
          <cell r="O47" t="str">
            <v xml:space="preserve"> Gunneridae</v>
          </cell>
          <cell r="P47" t="str">
            <v>Pentapetalae</v>
          </cell>
          <cell r="Q47" t="str">
            <v xml:space="preserve"> rosids</v>
          </cell>
          <cell r="R47" t="str">
            <v xml:space="preserve"> malvids</v>
          </cell>
          <cell r="S47" t="str">
            <v xml:space="preserve"> Myrtales</v>
          </cell>
          <cell r="T47" t="str">
            <v xml:space="preserve"> Myrtaceae</v>
          </cell>
          <cell r="U47" t="str">
            <v xml:space="preserve"> Myrtoideae</v>
          </cell>
        </row>
        <row r="48">
          <cell r="B48" t="str">
            <v>A0A059BR47</v>
          </cell>
          <cell r="C48" t="str">
            <v xml:space="preserve"> Eucalyptus grandis (Flooded gum).</v>
          </cell>
          <cell r="E48" t="str">
            <v xml:space="preserve"> NCBI_TaxID=71139 {ECO:0000313|EMBL:KCW68653.1, ECO:0000313|Proteomes:UP000030711};</v>
          </cell>
          <cell r="G48" t="str">
            <v>Eukaryota</v>
          </cell>
          <cell r="H48" t="str">
            <v xml:space="preserve"> Viridiplantae</v>
          </cell>
          <cell r="I48" t="str">
            <v xml:space="preserve"> Streptophyta</v>
          </cell>
          <cell r="J48" t="str">
            <v xml:space="preserve"> Embryophyta</v>
          </cell>
          <cell r="K48" t="str">
            <v xml:space="preserve"> Tracheophyta</v>
          </cell>
          <cell r="L48" t="str">
            <v>Spermatophyta</v>
          </cell>
          <cell r="M48" t="str">
            <v xml:space="preserve"> Magnoliophyta</v>
          </cell>
          <cell r="N48" t="str">
            <v xml:space="preserve"> eudicotyledons</v>
          </cell>
          <cell r="O48" t="str">
            <v xml:space="preserve"> Gunneridae</v>
          </cell>
          <cell r="P48" t="str">
            <v>Pentapetalae</v>
          </cell>
          <cell r="Q48" t="str">
            <v xml:space="preserve"> rosids</v>
          </cell>
          <cell r="R48" t="str">
            <v xml:space="preserve"> malvids</v>
          </cell>
          <cell r="S48" t="str">
            <v xml:space="preserve"> Myrtales</v>
          </cell>
          <cell r="T48" t="str">
            <v xml:space="preserve"> Myrtaceae</v>
          </cell>
          <cell r="U48" t="str">
            <v xml:space="preserve"> Myrtoideae</v>
          </cell>
        </row>
        <row r="49">
          <cell r="B49" t="str">
            <v>A0A059CKK6</v>
          </cell>
          <cell r="C49" t="str">
            <v xml:space="preserve"> Eucalyptus grandis (Flooded gum).</v>
          </cell>
          <cell r="E49" t="str">
            <v xml:space="preserve"> NCBI_TaxID=71139 {ECO:0000313|EMBL:KCW78721.1, ECO:0000313|Proteomes:UP000030711};</v>
          </cell>
          <cell r="G49" t="str">
            <v>Eukaryota</v>
          </cell>
          <cell r="H49" t="str">
            <v xml:space="preserve"> Viridiplantae</v>
          </cell>
          <cell r="I49" t="str">
            <v xml:space="preserve"> Streptophyta</v>
          </cell>
          <cell r="J49" t="str">
            <v xml:space="preserve"> Embryophyta</v>
          </cell>
          <cell r="K49" t="str">
            <v xml:space="preserve"> Tracheophyta</v>
          </cell>
          <cell r="L49" t="str">
            <v>Spermatophyta</v>
          </cell>
          <cell r="M49" t="str">
            <v xml:space="preserve"> Magnoliophyta</v>
          </cell>
          <cell r="N49" t="str">
            <v xml:space="preserve"> eudicotyledons</v>
          </cell>
          <cell r="O49" t="str">
            <v xml:space="preserve"> Gunneridae</v>
          </cell>
          <cell r="P49" t="str">
            <v>Pentapetalae</v>
          </cell>
          <cell r="Q49" t="str">
            <v xml:space="preserve"> rosids</v>
          </cell>
          <cell r="R49" t="str">
            <v xml:space="preserve"> malvids</v>
          </cell>
          <cell r="S49" t="str">
            <v xml:space="preserve"> Myrtales</v>
          </cell>
          <cell r="T49" t="str">
            <v xml:space="preserve"> Myrtaceae</v>
          </cell>
          <cell r="U49" t="str">
            <v xml:space="preserve"> Myrtoideae</v>
          </cell>
        </row>
        <row r="50">
          <cell r="B50" t="str">
            <v>A0A059CLC1</v>
          </cell>
          <cell r="C50" t="str">
            <v xml:space="preserve"> Eucalyptus grandis (Flooded gum).</v>
          </cell>
          <cell r="E50" t="str">
            <v xml:space="preserve"> NCBI_TaxID=71139 {ECO:0000313|EMBL:KCW78720.1, ECO:0000313|Proteomes:UP000030711};</v>
          </cell>
          <cell r="G50" t="str">
            <v>Eukaryota</v>
          </cell>
          <cell r="H50" t="str">
            <v xml:space="preserve"> Viridiplantae</v>
          </cell>
          <cell r="I50" t="str">
            <v xml:space="preserve"> Streptophyta</v>
          </cell>
          <cell r="J50" t="str">
            <v xml:space="preserve"> Embryophyta</v>
          </cell>
          <cell r="K50" t="str">
            <v xml:space="preserve"> Tracheophyta</v>
          </cell>
          <cell r="L50" t="str">
            <v>Spermatophyta</v>
          </cell>
          <cell r="M50" t="str">
            <v xml:space="preserve"> Magnoliophyta</v>
          </cell>
          <cell r="N50" t="str">
            <v xml:space="preserve"> eudicotyledons</v>
          </cell>
          <cell r="O50" t="str">
            <v xml:space="preserve"> Gunneridae</v>
          </cell>
          <cell r="P50" t="str">
            <v>Pentapetalae</v>
          </cell>
          <cell r="Q50" t="str">
            <v xml:space="preserve"> rosids</v>
          </cell>
          <cell r="R50" t="str">
            <v xml:space="preserve"> malvids</v>
          </cell>
          <cell r="S50" t="str">
            <v xml:space="preserve"> Myrtales</v>
          </cell>
          <cell r="T50" t="str">
            <v xml:space="preserve"> Myrtaceae</v>
          </cell>
          <cell r="U50" t="str">
            <v xml:space="preserve"> Myrtoideae</v>
          </cell>
        </row>
        <row r="51">
          <cell r="B51" t="str">
            <v>A0A059CYW0</v>
          </cell>
          <cell r="C51" t="str">
            <v xml:space="preserve"> Eucalyptus grandis (Flooded gum).</v>
          </cell>
          <cell r="E51" t="str">
            <v xml:space="preserve"> NCBI_TaxID=71139 {ECO:0000313|EMBL:KCW83527.1, ECO:0000313|Proteomes:UP000030711};</v>
          </cell>
          <cell r="G51" t="str">
            <v>Eukaryota</v>
          </cell>
          <cell r="H51" t="str">
            <v xml:space="preserve"> Viridiplantae</v>
          </cell>
          <cell r="I51" t="str">
            <v xml:space="preserve"> Streptophyta</v>
          </cell>
          <cell r="J51" t="str">
            <v xml:space="preserve"> Embryophyta</v>
          </cell>
          <cell r="K51" t="str">
            <v xml:space="preserve"> Tracheophyta</v>
          </cell>
          <cell r="L51" t="str">
            <v>Spermatophyta</v>
          </cell>
          <cell r="M51" t="str">
            <v xml:space="preserve"> Magnoliophyta</v>
          </cell>
          <cell r="N51" t="str">
            <v xml:space="preserve"> eudicotyledons</v>
          </cell>
          <cell r="O51" t="str">
            <v xml:space="preserve"> Gunneridae</v>
          </cell>
          <cell r="P51" t="str">
            <v>Pentapetalae</v>
          </cell>
          <cell r="Q51" t="str">
            <v xml:space="preserve"> rosids</v>
          </cell>
          <cell r="R51" t="str">
            <v xml:space="preserve"> malvids</v>
          </cell>
          <cell r="S51" t="str">
            <v xml:space="preserve"> Myrtales</v>
          </cell>
          <cell r="T51" t="str">
            <v xml:space="preserve"> Myrtaceae</v>
          </cell>
          <cell r="U51" t="str">
            <v xml:space="preserve"> Myrtoideae</v>
          </cell>
        </row>
        <row r="52">
          <cell r="B52" t="str">
            <v>A0A059F126</v>
          </cell>
          <cell r="C52" t="str">
            <v xml:space="preserve"> Anncaliia algerae PRA339.</v>
          </cell>
          <cell r="E52" t="str">
            <v xml:space="preserve"> NCBI_TaxID=1288291 {ECO:0000313|EMBL:KCZ80870.1, ECO:0000313|Proteomes:UP000030655};</v>
          </cell>
          <cell r="G52" t="str">
            <v>Eukaryota</v>
          </cell>
          <cell r="H52" t="str">
            <v xml:space="preserve"> Fungi</v>
          </cell>
          <cell r="I52" t="str">
            <v xml:space="preserve"> Fungi incertae sedis</v>
          </cell>
          <cell r="J52" t="str">
            <v xml:space="preserve"> Microsporidia</v>
          </cell>
          <cell r="K52" t="str">
            <v>Tubulinosematoidea</v>
          </cell>
          <cell r="L52" t="str">
            <v xml:space="preserve"> Tubulinosematidae</v>
          </cell>
          <cell r="M52" t="str">
            <v xml:space="preserve"> Anncaliia.</v>
          </cell>
        </row>
        <row r="53">
          <cell r="B53" t="str">
            <v>A0A059IXW2</v>
          </cell>
          <cell r="C53" t="str">
            <v xml:space="preserve"> Trichophyton interdigitale MR816.</v>
          </cell>
          <cell r="E53" t="str">
            <v xml:space="preserve"> NCBI_TaxID=1215338 {ECO:0000313|EMBL:KDB20450.1, ECO:0000313|Proteomes:UP000024533};</v>
          </cell>
          <cell r="G53" t="str">
            <v>Eukaryota</v>
          </cell>
          <cell r="H53" t="str">
            <v xml:space="preserve"> Fungi</v>
          </cell>
          <cell r="I53" t="str">
            <v xml:space="preserve"> Dikarya</v>
          </cell>
          <cell r="J53" t="str">
            <v xml:space="preserve"> Ascomycota</v>
          </cell>
          <cell r="K53" t="str">
            <v xml:space="preserve"> Pezizomycotina</v>
          </cell>
          <cell r="L53" t="str">
            <v xml:space="preserve"> Eurotiomycetes</v>
          </cell>
          <cell r="M53" t="str">
            <v>Eurotiomycetidae</v>
          </cell>
          <cell r="N53" t="str">
            <v xml:space="preserve"> Onygenales</v>
          </cell>
          <cell r="O53" t="str">
            <v xml:space="preserve"> Arthrodermataceae</v>
          </cell>
          <cell r="P53" t="str">
            <v xml:space="preserve"> Trichophyton.</v>
          </cell>
        </row>
        <row r="54">
          <cell r="B54" t="str">
            <v>A0A059JA29</v>
          </cell>
          <cell r="C54" t="str">
            <v xml:space="preserve"> Trichophyton interdigitale MR816.</v>
          </cell>
          <cell r="E54" t="str">
            <v xml:space="preserve"> NCBI_TaxID=1215338 {ECO:0000313|EMBL:KDB24726.1, ECO:0000313|Proteomes:UP000024533};</v>
          </cell>
          <cell r="G54" t="str">
            <v>Eukaryota</v>
          </cell>
          <cell r="H54" t="str">
            <v xml:space="preserve"> Fungi</v>
          </cell>
          <cell r="I54" t="str">
            <v xml:space="preserve"> Dikarya</v>
          </cell>
          <cell r="J54" t="str">
            <v xml:space="preserve"> Ascomycota</v>
          </cell>
          <cell r="K54" t="str">
            <v xml:space="preserve"> Pezizomycotina</v>
          </cell>
          <cell r="L54" t="str">
            <v xml:space="preserve"> Eurotiomycetes</v>
          </cell>
          <cell r="M54" t="str">
            <v>Eurotiomycetidae</v>
          </cell>
          <cell r="N54" t="str">
            <v xml:space="preserve"> Onygenales</v>
          </cell>
          <cell r="O54" t="str">
            <v xml:space="preserve"> Arthrodermataceae</v>
          </cell>
          <cell r="P54" t="str">
            <v xml:space="preserve"> Trichophyton.</v>
          </cell>
        </row>
        <row r="55">
          <cell r="B55" t="str">
            <v>A0A059LH87</v>
          </cell>
          <cell r="C55" t="str">
            <v xml:space="preserve"> Helicosporidium sp. ATCC 50920.</v>
          </cell>
          <cell r="E55" t="str">
            <v xml:space="preserve"> NCBI_TaxID=1291522 {ECO:0000313|EMBL:KDD73653.1, ECO:0000313|Proteomes:UP000026042};</v>
          </cell>
          <cell r="G55" t="str">
            <v>Eukaryota</v>
          </cell>
          <cell r="H55" t="str">
            <v xml:space="preserve"> Viridiplantae</v>
          </cell>
          <cell r="I55" t="str">
            <v xml:space="preserve"> Chlorophyta</v>
          </cell>
          <cell r="J55" t="str">
            <v xml:space="preserve"> Trebouxiophyceae</v>
          </cell>
          <cell r="K55" t="str">
            <v xml:space="preserve"> Chlorellales</v>
          </cell>
          <cell r="L55" t="str">
            <v>Chlorellaceae</v>
          </cell>
          <cell r="M55" t="str">
            <v xml:space="preserve"> Helicosporidium.</v>
          </cell>
        </row>
        <row r="56">
          <cell r="B56" t="str">
            <v>A0A059LLH5</v>
          </cell>
          <cell r="C56" t="str">
            <v xml:space="preserve"> Helicosporidium sp. ATCC 50920.</v>
          </cell>
          <cell r="E56" t="str">
            <v xml:space="preserve"> NCBI_TaxID=1291522 {ECO:0000313|EMBL:KDD74990.1, ECO:0000313|Proteomes:UP000026042};</v>
          </cell>
          <cell r="G56" t="str">
            <v>Eukaryota</v>
          </cell>
          <cell r="H56" t="str">
            <v xml:space="preserve"> Viridiplantae</v>
          </cell>
          <cell r="I56" t="str">
            <v xml:space="preserve"> Chlorophyta</v>
          </cell>
          <cell r="J56" t="str">
            <v xml:space="preserve"> Trebouxiophyceae</v>
          </cell>
          <cell r="K56" t="str">
            <v xml:space="preserve"> Chlorellales</v>
          </cell>
          <cell r="L56" t="str">
            <v>Chlorellaceae</v>
          </cell>
          <cell r="M56" t="str">
            <v xml:space="preserve"> Helicosporidium.</v>
          </cell>
        </row>
        <row r="57">
          <cell r="B57" t="str">
            <v>A0A060SEW6</v>
          </cell>
          <cell r="C57" t="str">
            <v xml:space="preserve"> Pycnoporus cinnabarinus (Cinnabar-red polypore) (Trametes cinnabarina).</v>
          </cell>
          <cell r="E57" t="str">
            <v xml:space="preserve"> NCBI_TaxID=5643 {ECO:0000313|EMBL:CDO72905.1, ECO:0000313|Proteomes:UP000029665};</v>
          </cell>
          <cell r="G57" t="str">
            <v>Eukaryota</v>
          </cell>
          <cell r="H57" t="str">
            <v xml:space="preserve"> Fungi</v>
          </cell>
          <cell r="I57" t="str">
            <v xml:space="preserve"> Dikarya</v>
          </cell>
          <cell r="J57" t="str">
            <v xml:space="preserve"> Basidiomycota</v>
          </cell>
          <cell r="K57" t="str">
            <v xml:space="preserve"> Agaricomycotina</v>
          </cell>
          <cell r="L57" t="str">
            <v>Agaricomycetes</v>
          </cell>
          <cell r="M57" t="str">
            <v xml:space="preserve"> Polyporales</v>
          </cell>
          <cell r="N57" t="str">
            <v xml:space="preserve"> Polyporaceae</v>
          </cell>
          <cell r="O57" t="str">
            <v xml:space="preserve"> Trametes.</v>
          </cell>
        </row>
        <row r="58">
          <cell r="B58" t="str">
            <v>A0A060SP45</v>
          </cell>
          <cell r="C58" t="str">
            <v xml:space="preserve"> Pycnoporus cinnabarinus (Cinnabar-red polypore) (Trametes cinnabarina).</v>
          </cell>
          <cell r="E58" t="str">
            <v xml:space="preserve"> NCBI_TaxID=5643 {ECO:0000313|EMBL:CDO76160.1, ECO:0000313|Proteomes:UP000029665};</v>
          </cell>
          <cell r="G58" t="str">
            <v>Eukaryota</v>
          </cell>
          <cell r="H58" t="str">
            <v xml:space="preserve"> Fungi</v>
          </cell>
          <cell r="I58" t="str">
            <v xml:space="preserve"> Dikarya</v>
          </cell>
          <cell r="J58" t="str">
            <v xml:space="preserve"> Basidiomycota</v>
          </cell>
          <cell r="K58" t="str">
            <v xml:space="preserve"> Agaricomycotina</v>
          </cell>
          <cell r="L58" t="str">
            <v>Agaricomycetes</v>
          </cell>
          <cell r="M58" t="str">
            <v xml:space="preserve"> Polyporales</v>
          </cell>
          <cell r="N58" t="str">
            <v xml:space="preserve"> Polyporaceae</v>
          </cell>
          <cell r="O58" t="str">
            <v xml:space="preserve"> Trametes.</v>
          </cell>
        </row>
        <row r="59">
          <cell r="B59" t="str">
            <v>A0A061DB70</v>
          </cell>
          <cell r="C59" t="str">
            <v xml:space="preserve"> Babesia bigemina.</v>
          </cell>
          <cell r="E59" t="str">
            <v xml:space="preserve"> NCBI_TaxID=5866 {ECO:0000313|EMBL:CDR97931.1, ECO:0000313|Proteomes:UP000033188};</v>
          </cell>
          <cell r="G59" t="str">
            <v>Eukaryota</v>
          </cell>
          <cell r="H59" t="str">
            <v xml:space="preserve"> Alveolata</v>
          </cell>
          <cell r="I59" t="str">
            <v xml:space="preserve"> Apicomplexa</v>
          </cell>
          <cell r="J59" t="str">
            <v xml:space="preserve"> Aconoidasida</v>
          </cell>
          <cell r="K59" t="str">
            <v xml:space="preserve"> Piroplasmida</v>
          </cell>
          <cell r="L59" t="str">
            <v>Babesiidae</v>
          </cell>
          <cell r="M59" t="str">
            <v xml:space="preserve"> Babesia.</v>
          </cell>
        </row>
        <row r="60">
          <cell r="B60" t="str">
            <v>A0A061DHN6</v>
          </cell>
          <cell r="C60" t="str">
            <v xml:space="preserve"> Theobroma cacao (Cacao) (Cocoa).</v>
          </cell>
          <cell r="E60" t="str">
            <v xml:space="preserve"> NCBI_TaxID=3641 {ECO:0000313|EMBL:EOX91677.1, ECO:0000313|Proteomes:UP000026915};</v>
          </cell>
          <cell r="G60" t="str">
            <v>Eukaryota</v>
          </cell>
          <cell r="H60" t="str">
            <v xml:space="preserve"> Viridiplantae</v>
          </cell>
          <cell r="I60" t="str">
            <v xml:space="preserve"> Streptophyta</v>
          </cell>
          <cell r="J60" t="str">
            <v xml:space="preserve"> Embryophyta</v>
          </cell>
          <cell r="K60" t="str">
            <v xml:space="preserve"> Tracheophyta</v>
          </cell>
          <cell r="L60" t="str">
            <v>Spermatophyta</v>
          </cell>
          <cell r="M60" t="str">
            <v xml:space="preserve"> Magnoliophyta</v>
          </cell>
          <cell r="N60" t="str">
            <v xml:space="preserve"> eudicotyledons</v>
          </cell>
          <cell r="O60" t="str">
            <v xml:space="preserve"> Gunneridae</v>
          </cell>
          <cell r="P60" t="str">
            <v>Pentapetalae</v>
          </cell>
          <cell r="Q60" t="str">
            <v xml:space="preserve"> rosids</v>
          </cell>
          <cell r="R60" t="str">
            <v xml:space="preserve"> malvids</v>
          </cell>
          <cell r="S60" t="str">
            <v xml:space="preserve"> Malvales</v>
          </cell>
          <cell r="T60" t="str">
            <v xml:space="preserve"> Malvaceae</v>
          </cell>
          <cell r="U60" t="str">
            <v xml:space="preserve"> Byttnerioideae</v>
          </cell>
        </row>
        <row r="61">
          <cell r="B61" t="str">
            <v>A0A061E2A2</v>
          </cell>
          <cell r="C61" t="str">
            <v xml:space="preserve"> Theobroma cacao (Cacao) (Cocoa).</v>
          </cell>
          <cell r="E61" t="str">
            <v xml:space="preserve"> NCBI_TaxID=3641 {ECO:0000313|EMBL:EOX98476.1, ECO:0000313|Proteomes:UP000026915};</v>
          </cell>
          <cell r="G61" t="str">
            <v>Eukaryota</v>
          </cell>
          <cell r="H61" t="str">
            <v xml:space="preserve"> Viridiplantae</v>
          </cell>
          <cell r="I61" t="str">
            <v xml:space="preserve"> Streptophyta</v>
          </cell>
          <cell r="J61" t="str">
            <v xml:space="preserve"> Embryophyta</v>
          </cell>
          <cell r="K61" t="str">
            <v xml:space="preserve"> Tracheophyta</v>
          </cell>
          <cell r="L61" t="str">
            <v>Spermatophyta</v>
          </cell>
          <cell r="M61" t="str">
            <v xml:space="preserve"> Magnoliophyta</v>
          </cell>
          <cell r="N61" t="str">
            <v xml:space="preserve"> eudicotyledons</v>
          </cell>
          <cell r="O61" t="str">
            <v xml:space="preserve"> Gunneridae</v>
          </cell>
          <cell r="P61" t="str">
            <v>Pentapetalae</v>
          </cell>
          <cell r="Q61" t="str">
            <v xml:space="preserve"> rosids</v>
          </cell>
          <cell r="R61" t="str">
            <v xml:space="preserve"> malvids</v>
          </cell>
          <cell r="S61" t="str">
            <v xml:space="preserve"> Malvales</v>
          </cell>
          <cell r="T61" t="str">
            <v xml:space="preserve"> Malvaceae</v>
          </cell>
          <cell r="U61" t="str">
            <v xml:space="preserve"> Byttnerioideae</v>
          </cell>
        </row>
        <row r="62">
          <cell r="B62" t="str">
            <v>A0A061E3V5</v>
          </cell>
          <cell r="C62" t="str">
            <v xml:space="preserve"> Theobroma cacao (Cacao) (Cocoa).</v>
          </cell>
          <cell r="E62" t="str">
            <v xml:space="preserve"> NCBI_TaxID=3641 {ECO:0000313|EMBL:EOX99041.1, ECO:0000313|Proteomes:UP000026915};</v>
          </cell>
          <cell r="G62" t="str">
            <v>Eukaryota</v>
          </cell>
          <cell r="H62" t="str">
            <v xml:space="preserve"> Viridiplantae</v>
          </cell>
          <cell r="I62" t="str">
            <v xml:space="preserve"> Streptophyta</v>
          </cell>
          <cell r="J62" t="str">
            <v xml:space="preserve"> Embryophyta</v>
          </cell>
          <cell r="K62" t="str">
            <v xml:space="preserve"> Tracheophyta</v>
          </cell>
          <cell r="L62" t="str">
            <v>Spermatophyta</v>
          </cell>
          <cell r="M62" t="str">
            <v xml:space="preserve"> Magnoliophyta</v>
          </cell>
          <cell r="N62" t="str">
            <v xml:space="preserve"> eudicotyledons</v>
          </cell>
          <cell r="O62" t="str">
            <v xml:space="preserve"> Gunneridae</v>
          </cell>
          <cell r="P62" t="str">
            <v>Pentapetalae</v>
          </cell>
          <cell r="Q62" t="str">
            <v xml:space="preserve"> rosids</v>
          </cell>
          <cell r="R62" t="str">
            <v xml:space="preserve"> malvids</v>
          </cell>
          <cell r="S62" t="str">
            <v xml:space="preserve"> Malvales</v>
          </cell>
          <cell r="T62" t="str">
            <v xml:space="preserve"> Malvaceae</v>
          </cell>
          <cell r="U62" t="str">
            <v xml:space="preserve"> Byttnerioideae</v>
          </cell>
        </row>
        <row r="63">
          <cell r="B63" t="str">
            <v>A0A061EBN3</v>
          </cell>
          <cell r="C63" t="str">
            <v xml:space="preserve"> Theobroma cacao (Cacao) (Cocoa).</v>
          </cell>
          <cell r="E63" t="str">
            <v xml:space="preserve"> NCBI_TaxID=3641 {ECO:0000313|EMBL:EOY02053.1, ECO:0000313|Proteomes:UP000026915};</v>
          </cell>
          <cell r="G63" t="str">
            <v>Eukaryota</v>
          </cell>
          <cell r="H63" t="str">
            <v xml:space="preserve"> Viridiplantae</v>
          </cell>
          <cell r="I63" t="str">
            <v xml:space="preserve"> Streptophyta</v>
          </cell>
          <cell r="J63" t="str">
            <v xml:space="preserve"> Embryophyta</v>
          </cell>
          <cell r="K63" t="str">
            <v xml:space="preserve"> Tracheophyta</v>
          </cell>
          <cell r="L63" t="str">
            <v>Spermatophyta</v>
          </cell>
          <cell r="M63" t="str">
            <v xml:space="preserve"> Magnoliophyta</v>
          </cell>
          <cell r="N63" t="str">
            <v xml:space="preserve"> eudicotyledons</v>
          </cell>
          <cell r="O63" t="str">
            <v xml:space="preserve"> Gunneridae</v>
          </cell>
          <cell r="P63" t="str">
            <v>Pentapetalae</v>
          </cell>
          <cell r="Q63" t="str">
            <v xml:space="preserve"> rosids</v>
          </cell>
          <cell r="R63" t="str">
            <v xml:space="preserve"> malvids</v>
          </cell>
          <cell r="S63" t="str">
            <v xml:space="preserve"> Malvales</v>
          </cell>
          <cell r="T63" t="str">
            <v xml:space="preserve"> Malvaceae</v>
          </cell>
          <cell r="U63" t="str">
            <v xml:space="preserve"> Byttnerioideae</v>
          </cell>
        </row>
        <row r="64">
          <cell r="B64" t="str">
            <v>A0A061EEK9</v>
          </cell>
          <cell r="C64" t="str">
            <v xml:space="preserve"> Theobroma cacao (Cacao) (Cocoa).</v>
          </cell>
          <cell r="E64" t="str">
            <v xml:space="preserve"> NCBI_TaxID=3641 {ECO:0000313|EMBL:EOY03376.1, ECO:0000313|Proteomes:UP000026915};</v>
          </cell>
          <cell r="G64" t="str">
            <v>Eukaryota</v>
          </cell>
          <cell r="H64" t="str">
            <v xml:space="preserve"> Viridiplantae</v>
          </cell>
          <cell r="I64" t="str">
            <v xml:space="preserve"> Streptophyta</v>
          </cell>
          <cell r="J64" t="str">
            <v xml:space="preserve"> Embryophyta</v>
          </cell>
          <cell r="K64" t="str">
            <v xml:space="preserve"> Tracheophyta</v>
          </cell>
          <cell r="L64" t="str">
            <v>Spermatophyta</v>
          </cell>
          <cell r="M64" t="str">
            <v xml:space="preserve"> Magnoliophyta</v>
          </cell>
          <cell r="N64" t="str">
            <v xml:space="preserve"> eudicotyledons</v>
          </cell>
          <cell r="O64" t="str">
            <v xml:space="preserve"> Gunneridae</v>
          </cell>
          <cell r="P64" t="str">
            <v>Pentapetalae</v>
          </cell>
          <cell r="Q64" t="str">
            <v xml:space="preserve"> rosids</v>
          </cell>
          <cell r="R64" t="str">
            <v xml:space="preserve"> malvids</v>
          </cell>
          <cell r="S64" t="str">
            <v xml:space="preserve"> Malvales</v>
          </cell>
          <cell r="T64" t="str">
            <v xml:space="preserve"> Malvaceae</v>
          </cell>
          <cell r="U64" t="str">
            <v xml:space="preserve"> Byttnerioideae</v>
          </cell>
        </row>
        <row r="65">
          <cell r="B65" t="str">
            <v>A0A061EIC1</v>
          </cell>
          <cell r="C65" t="str">
            <v xml:space="preserve"> Theobroma cacao (Cacao) (Cocoa).</v>
          </cell>
          <cell r="E65" t="str">
            <v xml:space="preserve"> NCBI_TaxID=3641 {ECO:0000313|EMBL:EOY02054.1, ECO:0000313|Proteomes:UP000026915};</v>
          </cell>
          <cell r="G65" t="str">
            <v>Eukaryota</v>
          </cell>
          <cell r="H65" t="str">
            <v xml:space="preserve"> Viridiplantae</v>
          </cell>
          <cell r="I65" t="str">
            <v xml:space="preserve"> Streptophyta</v>
          </cell>
          <cell r="J65" t="str">
            <v xml:space="preserve"> Embryophyta</v>
          </cell>
          <cell r="K65" t="str">
            <v xml:space="preserve"> Tracheophyta</v>
          </cell>
          <cell r="L65" t="str">
            <v>Spermatophyta</v>
          </cell>
          <cell r="M65" t="str">
            <v xml:space="preserve"> Magnoliophyta</v>
          </cell>
          <cell r="N65" t="str">
            <v xml:space="preserve"> eudicotyledons</v>
          </cell>
          <cell r="O65" t="str">
            <v xml:space="preserve"> Gunneridae</v>
          </cell>
          <cell r="P65" t="str">
            <v>Pentapetalae</v>
          </cell>
          <cell r="Q65" t="str">
            <v xml:space="preserve"> rosids</v>
          </cell>
          <cell r="R65" t="str">
            <v xml:space="preserve"> malvids</v>
          </cell>
          <cell r="S65" t="str">
            <v xml:space="preserve"> Malvales</v>
          </cell>
          <cell r="T65" t="str">
            <v xml:space="preserve"> Malvaceae</v>
          </cell>
          <cell r="U65" t="str">
            <v xml:space="preserve"> Byttnerioideae</v>
          </cell>
        </row>
        <row r="66">
          <cell r="B66" t="str">
            <v>A0A061FML5</v>
          </cell>
          <cell r="C66" t="str">
            <v xml:space="preserve"> Theobroma cacao (Cacao) (Cocoa).</v>
          </cell>
          <cell r="E66" t="str">
            <v xml:space="preserve"> NCBI_TaxID=3641 {ECO:0000313|EMBL:EOY15724.1, ECO:0000313|Proteomes:UP000026915};</v>
          </cell>
          <cell r="G66" t="str">
            <v>Eukaryota</v>
          </cell>
          <cell r="H66" t="str">
            <v xml:space="preserve"> Viridiplantae</v>
          </cell>
          <cell r="I66" t="str">
            <v xml:space="preserve"> Streptophyta</v>
          </cell>
          <cell r="J66" t="str">
            <v xml:space="preserve"> Embryophyta</v>
          </cell>
          <cell r="K66" t="str">
            <v xml:space="preserve"> Tracheophyta</v>
          </cell>
          <cell r="L66" t="str">
            <v>Spermatophyta</v>
          </cell>
          <cell r="M66" t="str">
            <v xml:space="preserve"> Magnoliophyta</v>
          </cell>
          <cell r="N66" t="str">
            <v xml:space="preserve"> eudicotyledons</v>
          </cell>
          <cell r="O66" t="str">
            <v xml:space="preserve"> Gunneridae</v>
          </cell>
          <cell r="P66" t="str">
            <v>Pentapetalae</v>
          </cell>
          <cell r="Q66" t="str">
            <v xml:space="preserve"> rosids</v>
          </cell>
          <cell r="R66" t="str">
            <v xml:space="preserve"> malvids</v>
          </cell>
          <cell r="S66" t="str">
            <v xml:space="preserve"> Malvales</v>
          </cell>
          <cell r="T66" t="str">
            <v xml:space="preserve"> Malvaceae</v>
          </cell>
          <cell r="U66" t="str">
            <v xml:space="preserve"> Byttnerioideae</v>
          </cell>
        </row>
        <row r="67">
          <cell r="B67" t="str">
            <v>A0A061FXF7</v>
          </cell>
          <cell r="C67" t="str">
            <v xml:space="preserve"> Theobroma cacao (Cacao) (Cocoa).</v>
          </cell>
          <cell r="E67" t="str">
            <v xml:space="preserve"> NCBI_TaxID=3641 {ECO:0000313|EMBL:EOY21723.1, ECO:0000313|Proteomes:UP000026915};</v>
          </cell>
          <cell r="G67" t="str">
            <v>Eukaryota</v>
          </cell>
          <cell r="H67" t="str">
            <v xml:space="preserve"> Viridiplantae</v>
          </cell>
          <cell r="I67" t="str">
            <v xml:space="preserve"> Streptophyta</v>
          </cell>
          <cell r="J67" t="str">
            <v xml:space="preserve"> Embryophyta</v>
          </cell>
          <cell r="K67" t="str">
            <v xml:space="preserve"> Tracheophyta</v>
          </cell>
          <cell r="L67" t="str">
            <v>Spermatophyta</v>
          </cell>
          <cell r="M67" t="str">
            <v xml:space="preserve"> Magnoliophyta</v>
          </cell>
          <cell r="N67" t="str">
            <v xml:space="preserve"> eudicotyledons</v>
          </cell>
          <cell r="O67" t="str">
            <v xml:space="preserve"> Gunneridae</v>
          </cell>
          <cell r="P67" t="str">
            <v>Pentapetalae</v>
          </cell>
          <cell r="Q67" t="str">
            <v xml:space="preserve"> rosids</v>
          </cell>
          <cell r="R67" t="str">
            <v xml:space="preserve"> malvids</v>
          </cell>
          <cell r="S67" t="str">
            <v xml:space="preserve"> Malvales</v>
          </cell>
          <cell r="T67" t="str">
            <v xml:space="preserve"> Malvaceae</v>
          </cell>
          <cell r="U67" t="str">
            <v xml:space="preserve"> Byttnerioideae</v>
          </cell>
        </row>
        <row r="68">
          <cell r="B68" t="str">
            <v>A0A061GPW5</v>
          </cell>
          <cell r="C68" t="str">
            <v xml:space="preserve"> Theobroma cacao (Cacao) (Cocoa).</v>
          </cell>
          <cell r="E68" t="str">
            <v xml:space="preserve"> NCBI_TaxID=3641 {ECO:0000313|EMBL:EOY31905.1, ECO:0000313|Proteomes:UP000026915};</v>
          </cell>
          <cell r="G68" t="str">
            <v>Eukaryota</v>
          </cell>
          <cell r="H68" t="str">
            <v xml:space="preserve"> Viridiplantae</v>
          </cell>
          <cell r="I68" t="str">
            <v xml:space="preserve"> Streptophyta</v>
          </cell>
          <cell r="J68" t="str">
            <v xml:space="preserve"> Embryophyta</v>
          </cell>
          <cell r="K68" t="str">
            <v xml:space="preserve"> Tracheophyta</v>
          </cell>
          <cell r="L68" t="str">
            <v>Spermatophyta</v>
          </cell>
          <cell r="M68" t="str">
            <v xml:space="preserve"> Magnoliophyta</v>
          </cell>
          <cell r="N68" t="str">
            <v xml:space="preserve"> eudicotyledons</v>
          </cell>
          <cell r="O68" t="str">
            <v xml:space="preserve"> Gunneridae</v>
          </cell>
          <cell r="P68" t="str">
            <v>Pentapetalae</v>
          </cell>
          <cell r="Q68" t="str">
            <v xml:space="preserve"> rosids</v>
          </cell>
          <cell r="R68" t="str">
            <v xml:space="preserve"> malvids</v>
          </cell>
          <cell r="S68" t="str">
            <v xml:space="preserve"> Malvales</v>
          </cell>
          <cell r="T68" t="str">
            <v xml:space="preserve"> Malvaceae</v>
          </cell>
          <cell r="U68" t="str">
            <v xml:space="preserve"> Byttnerioideae</v>
          </cell>
        </row>
        <row r="69">
          <cell r="B69" t="str">
            <v>A0A061H2K0</v>
          </cell>
          <cell r="C69" t="str">
            <v xml:space="preserve"> Anthracocystis flocculosa PF-1.</v>
          </cell>
          <cell r="E69" t="str">
            <v xml:space="preserve"> NCBI_TaxID=1277687 {ECO:0000313|EMBL:EPQ26464.1, ECO:0000313|Proteomes:UP000053664};</v>
          </cell>
          <cell r="G69" t="str">
            <v>Eukaryota</v>
          </cell>
          <cell r="H69" t="str">
            <v xml:space="preserve"> Fungi</v>
          </cell>
          <cell r="I69" t="str">
            <v xml:space="preserve"> Dikarya</v>
          </cell>
          <cell r="J69" t="str">
            <v xml:space="preserve"> Basidiomycota</v>
          </cell>
          <cell r="K69" t="str">
            <v xml:space="preserve"> Ustilaginomycotina</v>
          </cell>
          <cell r="L69" t="str">
            <v>Ustilaginomycetes</v>
          </cell>
          <cell r="M69" t="str">
            <v xml:space="preserve"> Ustilaginales</v>
          </cell>
          <cell r="N69" t="str">
            <v xml:space="preserve"> Ustilaginaceae</v>
          </cell>
          <cell r="O69" t="str">
            <v xml:space="preserve"> Anthracocystis.</v>
          </cell>
        </row>
        <row r="70">
          <cell r="B70" t="str">
            <v>A0A061H773</v>
          </cell>
          <cell r="C70" t="str">
            <v xml:space="preserve"> Anthracocystis flocculosa PF-1.</v>
          </cell>
          <cell r="E70" t="str">
            <v xml:space="preserve"> NCBI_TaxID=1277687 {ECO:0000313|EMBL:EPQ27865.1, ECO:0000313|Proteomes:UP000053664};</v>
          </cell>
          <cell r="G70" t="str">
            <v>Eukaryota</v>
          </cell>
          <cell r="H70" t="str">
            <v xml:space="preserve"> Fungi</v>
          </cell>
          <cell r="I70" t="str">
            <v xml:space="preserve"> Dikarya</v>
          </cell>
          <cell r="J70" t="str">
            <v xml:space="preserve"> Basidiomycota</v>
          </cell>
          <cell r="K70" t="str">
            <v xml:space="preserve"> Ustilaginomycotina</v>
          </cell>
          <cell r="L70" t="str">
            <v>Ustilaginomycetes</v>
          </cell>
          <cell r="M70" t="str">
            <v xml:space="preserve"> Ustilaginales</v>
          </cell>
          <cell r="N70" t="str">
            <v xml:space="preserve"> Ustilaginaceae</v>
          </cell>
          <cell r="O70" t="str">
            <v xml:space="preserve"> Anthracocystis.</v>
          </cell>
        </row>
        <row r="71">
          <cell r="B71" t="str">
            <v>A0A061HF56</v>
          </cell>
          <cell r="C71" t="str">
            <v xml:space="preserve"> Blumeria graminis f. sp. tritici 96224.</v>
          </cell>
          <cell r="E71" t="str">
            <v xml:space="preserve"> NCBI_TaxID=1268274 {ECO:0000313|EMBL:EPQ63456.1, ECO:0000313|Proteomes:UP000053110};</v>
          </cell>
          <cell r="G71" t="str">
            <v>Eukaryota</v>
          </cell>
          <cell r="H71" t="str">
            <v xml:space="preserve"> Fungi</v>
          </cell>
          <cell r="I71" t="str">
            <v xml:space="preserve"> Dikarya</v>
          </cell>
          <cell r="J71" t="str">
            <v xml:space="preserve"> Ascomycota</v>
          </cell>
          <cell r="K71" t="str">
            <v xml:space="preserve"> Pezizomycotina</v>
          </cell>
          <cell r="L71" t="str">
            <v xml:space="preserve"> Leotiomycetes</v>
          </cell>
          <cell r="M71" t="str">
            <v>Erysiphales</v>
          </cell>
          <cell r="N71" t="str">
            <v xml:space="preserve"> Erysiphaceae</v>
          </cell>
          <cell r="O71" t="str">
            <v xml:space="preserve"> Blumeria.</v>
          </cell>
        </row>
        <row r="72">
          <cell r="B72" t="str">
            <v>A0A063BVT9</v>
          </cell>
          <cell r="C72" t="str">
            <v xml:space="preserve"> Ustilaginoidea virens.</v>
          </cell>
          <cell r="E72" t="str">
            <v xml:space="preserve"> NCBI_TaxID=1159556 {ECO:0000313|EMBL:KDB13108.1, ECO:0000313|Proteomes:UP000027002};</v>
          </cell>
          <cell r="G72" t="str">
            <v>Eukaryota</v>
          </cell>
          <cell r="H72" t="str">
            <v xml:space="preserve"> Fungi</v>
          </cell>
          <cell r="I72" t="str">
            <v xml:space="preserve"> Dikarya</v>
          </cell>
          <cell r="J72" t="str">
            <v xml:space="preserve"> Ascomycota</v>
          </cell>
          <cell r="K72" t="str">
            <v xml:space="preserve"> Pezizomycotina</v>
          </cell>
          <cell r="L72" t="str">
            <v>Sordariomycetes</v>
          </cell>
          <cell r="M72" t="str">
            <v xml:space="preserve"> Hypocreomycetidae</v>
          </cell>
          <cell r="N72" t="str">
            <v xml:space="preserve"> Hypocreales</v>
          </cell>
          <cell r="O72" t="str">
            <v>Hypocreales incertae sedis</v>
          </cell>
          <cell r="P72" t="str">
            <v xml:space="preserve"> Ustilaginoidea.</v>
          </cell>
        </row>
        <row r="73">
          <cell r="B73" t="str">
            <v>A0A063BZ96</v>
          </cell>
          <cell r="C73" t="str">
            <v xml:space="preserve"> Ustilaginoidea virens.</v>
          </cell>
          <cell r="E73" t="str">
            <v xml:space="preserve"> NCBI_TaxID=1159556 {ECO:0000313|EMBL:KDB16090.1, ECO:0000313|Proteomes:UP000027002};</v>
          </cell>
          <cell r="G73" t="str">
            <v>Eukaryota</v>
          </cell>
          <cell r="H73" t="str">
            <v xml:space="preserve"> Fungi</v>
          </cell>
          <cell r="I73" t="str">
            <v xml:space="preserve"> Dikarya</v>
          </cell>
          <cell r="J73" t="str">
            <v xml:space="preserve"> Ascomycota</v>
          </cell>
          <cell r="K73" t="str">
            <v xml:space="preserve"> Pezizomycotina</v>
          </cell>
          <cell r="L73" t="str">
            <v>Sordariomycetes</v>
          </cell>
          <cell r="M73" t="str">
            <v xml:space="preserve"> Hypocreomycetidae</v>
          </cell>
          <cell r="N73" t="str">
            <v xml:space="preserve"> Hypocreales</v>
          </cell>
          <cell r="O73" t="str">
            <v>Hypocreales incertae sedis</v>
          </cell>
          <cell r="P73" t="str">
            <v xml:space="preserve"> Ustilaginoidea.</v>
          </cell>
        </row>
        <row r="74">
          <cell r="B74" t="str">
            <v>A0A066V0P6</v>
          </cell>
          <cell r="C74" t="str">
            <v xml:space="preserve"> Rhizoctonia solani AG-8 WAC10335.</v>
          </cell>
          <cell r="E74" t="str">
            <v xml:space="preserve"> NCBI_TaxID=1287689 {ECO:0000313|EMBL:KDN35287.1, ECO:0000313|Proteomes:UP000027042};</v>
          </cell>
          <cell r="G74" t="str">
            <v>Eukaryota</v>
          </cell>
          <cell r="H74" t="str">
            <v xml:space="preserve"> Fungi</v>
          </cell>
          <cell r="I74" t="str">
            <v xml:space="preserve"> Dikarya</v>
          </cell>
          <cell r="J74" t="str">
            <v xml:space="preserve"> Basidiomycota</v>
          </cell>
          <cell r="K74" t="str">
            <v xml:space="preserve"> Agaricomycotina</v>
          </cell>
          <cell r="L74" t="str">
            <v>Agaricomycetes</v>
          </cell>
          <cell r="M74" t="str">
            <v xml:space="preserve"> Cantharellales</v>
          </cell>
          <cell r="N74" t="str">
            <v xml:space="preserve"> Ceratobasidiaceae</v>
          </cell>
          <cell r="O74" t="str">
            <v xml:space="preserve"> Rhizoctonia.</v>
          </cell>
        </row>
        <row r="75">
          <cell r="B75" t="str">
            <v>A0A066V312</v>
          </cell>
          <cell r="C75" t="str">
            <v xml:space="preserve"> Tilletiaria anomala UBC 951.</v>
          </cell>
          <cell r="E75" t="str">
            <v xml:space="preserve"> NCBI_TaxID=1037660 {ECO:0000313|EMBL:KDN36097.1, ECO:0000313|Proteomes:UP000027361};</v>
          </cell>
          <cell r="G75" t="str">
            <v>Eukaryota</v>
          </cell>
          <cell r="H75" t="str">
            <v xml:space="preserve"> Fungi</v>
          </cell>
          <cell r="I75" t="str">
            <v xml:space="preserve"> Dikarya</v>
          </cell>
          <cell r="J75" t="str">
            <v xml:space="preserve"> Basidiomycota</v>
          </cell>
          <cell r="K75" t="str">
            <v xml:space="preserve"> Ustilaginomycotina</v>
          </cell>
          <cell r="L75" t="str">
            <v>Exobasidiomycetes</v>
          </cell>
          <cell r="M75" t="str">
            <v xml:space="preserve"> Georgefischeriales</v>
          </cell>
          <cell r="N75" t="str">
            <v xml:space="preserve"> Tilletiariaceae</v>
          </cell>
          <cell r="O75" t="str">
            <v xml:space="preserve"> Tilletiaria.</v>
          </cell>
        </row>
        <row r="76">
          <cell r="B76" t="str">
            <v>A0A066VUL4</v>
          </cell>
          <cell r="C76" t="str">
            <v xml:space="preserve"> Rhizoctonia solani AG-8 WAC10335.</v>
          </cell>
          <cell r="E76" t="str">
            <v xml:space="preserve"> NCBI_TaxID=1287689 {ECO:0000313|EMBL:KDN45392.1, ECO:0000313|Proteomes:UP000027042};</v>
          </cell>
          <cell r="G76" t="str">
            <v>Eukaryota</v>
          </cell>
          <cell r="H76" t="str">
            <v xml:space="preserve"> Fungi</v>
          </cell>
          <cell r="I76" t="str">
            <v xml:space="preserve"> Dikarya</v>
          </cell>
          <cell r="J76" t="str">
            <v xml:space="preserve"> Basidiomycota</v>
          </cell>
          <cell r="K76" t="str">
            <v xml:space="preserve"> Agaricomycotina</v>
          </cell>
          <cell r="L76" t="str">
            <v>Agaricomycetes</v>
          </cell>
          <cell r="M76" t="str">
            <v xml:space="preserve"> Cantharellales</v>
          </cell>
          <cell r="N76" t="str">
            <v xml:space="preserve"> Ceratobasidiaceae</v>
          </cell>
          <cell r="O76" t="str">
            <v xml:space="preserve"> Rhizoctonia.</v>
          </cell>
        </row>
        <row r="77">
          <cell r="B77" t="str">
            <v>A0A066WDM1</v>
          </cell>
          <cell r="C77" t="str">
            <v xml:space="preserve"> Tilletiaria anomala UBC 951.</v>
          </cell>
          <cell r="E77" t="str">
            <v xml:space="preserve"> NCBI_TaxID=1037660 {ECO:0000313|EMBL:KDN52047.1, ECO:0000313|Proteomes:UP000027361};</v>
          </cell>
          <cell r="G77" t="str">
            <v>Eukaryota</v>
          </cell>
          <cell r="H77" t="str">
            <v xml:space="preserve"> Fungi</v>
          </cell>
          <cell r="I77" t="str">
            <v xml:space="preserve"> Dikarya</v>
          </cell>
          <cell r="J77" t="str">
            <v xml:space="preserve"> Basidiomycota</v>
          </cell>
          <cell r="K77" t="str">
            <v xml:space="preserve"> Ustilaginomycotina</v>
          </cell>
          <cell r="L77" t="str">
            <v>Exobasidiomycetes</v>
          </cell>
          <cell r="M77" t="str">
            <v xml:space="preserve"> Georgefischeriales</v>
          </cell>
          <cell r="N77" t="str">
            <v xml:space="preserve"> Tilletiariaceae</v>
          </cell>
          <cell r="O77" t="str">
            <v xml:space="preserve"> Tilletiaria.</v>
          </cell>
        </row>
        <row r="78">
          <cell r="B78" t="str">
            <v>A0A066X1K9</v>
          </cell>
          <cell r="C78" t="str">
            <v xml:space="preserve"> Colletotrichum sublineola (Sorghum anthracnose fungus).</v>
          </cell>
          <cell r="E78" t="str">
            <v xml:space="preserve"> NCBI_TaxID=1173701 {ECO:0000313|EMBL:KDN63028.1, ECO:0000313|Proteomes:UP000027238};</v>
          </cell>
          <cell r="G78" t="str">
            <v>Eukaryota</v>
          </cell>
          <cell r="H78" t="str">
            <v xml:space="preserve"> Fungi</v>
          </cell>
          <cell r="I78" t="str">
            <v xml:space="preserve"> Dikarya</v>
          </cell>
          <cell r="J78" t="str">
            <v xml:space="preserve"> Ascomycota</v>
          </cell>
          <cell r="K78" t="str">
            <v xml:space="preserve"> Pezizomycotina</v>
          </cell>
          <cell r="L78" t="str">
            <v>Sordariomycetes</v>
          </cell>
          <cell r="M78" t="str">
            <v xml:space="preserve"> Hypocreomycetidae</v>
          </cell>
          <cell r="N78" t="str">
            <v xml:space="preserve"> Glomerellales</v>
          </cell>
          <cell r="O78" t="str">
            <v xml:space="preserve"> Glomerellaceae</v>
          </cell>
          <cell r="P78" t="str">
            <v>Colletotrichum.</v>
          </cell>
        </row>
        <row r="79">
          <cell r="B79" t="str">
            <v>A0A066XF94</v>
          </cell>
          <cell r="C79" t="str">
            <v xml:space="preserve"> Colletotrichum sublineola (Sorghum anthracnose fungus).</v>
          </cell>
          <cell r="E79" t="str">
            <v xml:space="preserve"> NCBI_TaxID=1173701 {ECO:0000313|EMBL:KDN66309.1, ECO:0000313|Proteomes:UP000027238};</v>
          </cell>
          <cell r="G79" t="str">
            <v>Eukaryota</v>
          </cell>
          <cell r="H79" t="str">
            <v xml:space="preserve"> Fungi</v>
          </cell>
          <cell r="I79" t="str">
            <v xml:space="preserve"> Dikarya</v>
          </cell>
          <cell r="J79" t="str">
            <v xml:space="preserve"> Ascomycota</v>
          </cell>
          <cell r="K79" t="str">
            <v xml:space="preserve"> Pezizomycotina</v>
          </cell>
          <cell r="L79" t="str">
            <v>Sordariomycetes</v>
          </cell>
          <cell r="M79" t="str">
            <v xml:space="preserve"> Hypocreomycetidae</v>
          </cell>
          <cell r="N79" t="str">
            <v xml:space="preserve"> Glomerellales</v>
          </cell>
          <cell r="O79" t="str">
            <v xml:space="preserve"> Glomerellaceae</v>
          </cell>
          <cell r="P79" t="str">
            <v>Colletotrichum.</v>
          </cell>
        </row>
        <row r="80">
          <cell r="B80" t="str">
            <v>A0A067BCY0</v>
          </cell>
          <cell r="C80" t="str">
            <v xml:space="preserve"> Saprolegnia parasitica (strain CBS 223.65).</v>
          </cell>
          <cell r="E80" t="str">
            <v xml:space="preserve"> NCBI_TaxID=695850 {ECO:0000313|EMBL:KDO16174.1, ECO:0000313|Proteomes:UP000030745};</v>
          </cell>
          <cell r="G80" t="str">
            <v>Eukaryota</v>
          </cell>
          <cell r="H80" t="str">
            <v xml:space="preserve"> Stramenopiles</v>
          </cell>
          <cell r="I80" t="str">
            <v xml:space="preserve"> Oomycetes</v>
          </cell>
          <cell r="J80" t="str">
            <v xml:space="preserve"> Saprolegniales</v>
          </cell>
          <cell r="K80" t="str">
            <v xml:space="preserve"> Saprolegniaceae</v>
          </cell>
          <cell r="L80" t="str">
            <v>Saprolegnia.</v>
          </cell>
        </row>
        <row r="81">
          <cell r="B81" t="str">
            <v>A0A067BXM8</v>
          </cell>
          <cell r="C81" t="str">
            <v xml:space="preserve"> Saprolegnia parasitica (strain CBS 223.65).</v>
          </cell>
          <cell r="E81" t="str">
            <v xml:space="preserve"> NCBI_TaxID=695850 {ECO:0000313|EMBL:KDO23264.1, ECO:0000313|Proteomes:UP000030745};</v>
          </cell>
          <cell r="G81" t="str">
            <v>Eukaryota</v>
          </cell>
          <cell r="H81" t="str">
            <v xml:space="preserve"> Stramenopiles</v>
          </cell>
          <cell r="I81" t="str">
            <v xml:space="preserve"> Oomycetes</v>
          </cell>
          <cell r="J81" t="str">
            <v xml:space="preserve"> Saprolegniales</v>
          </cell>
          <cell r="K81" t="str">
            <v xml:space="preserve"> Saprolegniaceae</v>
          </cell>
          <cell r="L81" t="str">
            <v>Saprolegnia.</v>
          </cell>
        </row>
        <row r="82">
          <cell r="B82" t="str">
            <v>A0A067C2J5</v>
          </cell>
          <cell r="C82" t="str">
            <v xml:space="preserve"> Saprolegnia parasitica (strain CBS 223.65).</v>
          </cell>
          <cell r="E82" t="str">
            <v xml:space="preserve"> NCBI_TaxID=695850 {ECO:0000313|EMBL:KDO23365.1, ECO:0000313|Proteomes:UP000030745};</v>
          </cell>
          <cell r="G82" t="str">
            <v>Eukaryota</v>
          </cell>
          <cell r="H82" t="str">
            <v xml:space="preserve"> Stramenopiles</v>
          </cell>
          <cell r="I82" t="str">
            <v xml:space="preserve"> Oomycetes</v>
          </cell>
          <cell r="J82" t="str">
            <v xml:space="preserve"> Saprolegniales</v>
          </cell>
          <cell r="K82" t="str">
            <v xml:space="preserve"> Saprolegniaceae</v>
          </cell>
          <cell r="L82" t="str">
            <v>Saprolegnia.</v>
          </cell>
        </row>
        <row r="83">
          <cell r="B83" t="str">
            <v>A0A067C4V6</v>
          </cell>
          <cell r="C83" t="str">
            <v xml:space="preserve"> Saprolegnia parasitica (strain CBS 223.65).</v>
          </cell>
          <cell r="E83" t="str">
            <v xml:space="preserve"> NCBI_TaxID=695850 {ECO:0000313|EMBL:KDO25799.1, ECO:0000313|Proteomes:UP000030745};</v>
          </cell>
          <cell r="G83" t="str">
            <v>Eukaryota</v>
          </cell>
          <cell r="H83" t="str">
            <v xml:space="preserve"> Stramenopiles</v>
          </cell>
          <cell r="I83" t="str">
            <v xml:space="preserve"> Oomycetes</v>
          </cell>
          <cell r="J83" t="str">
            <v xml:space="preserve"> Saprolegniales</v>
          </cell>
          <cell r="K83" t="str">
            <v xml:space="preserve"> Saprolegniaceae</v>
          </cell>
          <cell r="L83" t="str">
            <v>Saprolegnia.</v>
          </cell>
        </row>
        <row r="84">
          <cell r="B84" t="str">
            <v>A0A067C5C1</v>
          </cell>
          <cell r="C84" t="str">
            <v xml:space="preserve"> Saprolegnia parasitica (strain CBS 223.65).</v>
          </cell>
          <cell r="E84" t="str">
            <v xml:space="preserve"> NCBI_TaxID=695850 {ECO:0000313|EMBL:KDO21726.1, ECO:0000313|Proteomes:UP000030745};</v>
          </cell>
          <cell r="G84" t="str">
            <v>Eukaryota</v>
          </cell>
          <cell r="H84" t="str">
            <v xml:space="preserve"> Stramenopiles</v>
          </cell>
          <cell r="I84" t="str">
            <v xml:space="preserve"> Oomycetes</v>
          </cell>
          <cell r="J84" t="str">
            <v xml:space="preserve"> Saprolegniales</v>
          </cell>
          <cell r="K84" t="str">
            <v xml:space="preserve"> Saprolegniaceae</v>
          </cell>
          <cell r="L84" t="str">
            <v>Saprolegnia.</v>
          </cell>
        </row>
        <row r="85">
          <cell r="B85" t="str">
            <v>A0A067DUI1</v>
          </cell>
          <cell r="C85" t="str">
            <v xml:space="preserve"> Citrus sinensis (Sweet orange) (Citrus aurantium var. sinensis).</v>
          </cell>
          <cell r="E85" t="str">
            <v xml:space="preserve"> NCBI_TaxID=2711 {ECO:0000313|EMBL:KDO46518.1, ECO:0000313|Proteomes:UP000027120};</v>
          </cell>
          <cell r="G85" t="str">
            <v>Eukaryota</v>
          </cell>
          <cell r="H85" t="str">
            <v xml:space="preserve"> Viridiplantae</v>
          </cell>
          <cell r="I85" t="str">
            <v xml:space="preserve"> Streptophyta</v>
          </cell>
          <cell r="J85" t="str">
            <v xml:space="preserve"> Embryophyta</v>
          </cell>
          <cell r="K85" t="str">
            <v xml:space="preserve"> Tracheophyta</v>
          </cell>
          <cell r="L85" t="str">
            <v>Spermatophyta</v>
          </cell>
          <cell r="M85" t="str">
            <v xml:space="preserve"> Magnoliophyta</v>
          </cell>
          <cell r="N85" t="str">
            <v xml:space="preserve"> eudicotyledons</v>
          </cell>
          <cell r="O85" t="str">
            <v xml:space="preserve"> Gunneridae</v>
          </cell>
          <cell r="P85" t="str">
            <v>Pentapetalae</v>
          </cell>
          <cell r="Q85" t="str">
            <v xml:space="preserve"> rosids</v>
          </cell>
          <cell r="R85" t="str">
            <v xml:space="preserve"> malvids</v>
          </cell>
          <cell r="S85" t="str">
            <v xml:space="preserve"> Sapindales</v>
          </cell>
          <cell r="T85" t="str">
            <v xml:space="preserve"> Rutaceae</v>
          </cell>
          <cell r="U85" t="str">
            <v xml:space="preserve"> Aurantioideae</v>
          </cell>
        </row>
        <row r="86">
          <cell r="B86" t="str">
            <v>A0A067FYP7</v>
          </cell>
          <cell r="C86" t="str">
            <v xml:space="preserve"> Citrus sinensis (Sweet orange) (Citrus aurantium var. sinensis).</v>
          </cell>
          <cell r="E86" t="str">
            <v xml:space="preserve"> NCBI_TaxID=2711 {ECO:0000313|EMBL:KDO72483.1, ECO:0000313|Proteomes:UP000027120};</v>
          </cell>
          <cell r="G86" t="str">
            <v>Eukaryota</v>
          </cell>
          <cell r="H86" t="str">
            <v xml:space="preserve"> Viridiplantae</v>
          </cell>
          <cell r="I86" t="str">
            <v xml:space="preserve"> Streptophyta</v>
          </cell>
          <cell r="J86" t="str">
            <v xml:space="preserve"> Embryophyta</v>
          </cell>
          <cell r="K86" t="str">
            <v xml:space="preserve"> Tracheophyta</v>
          </cell>
          <cell r="L86" t="str">
            <v>Spermatophyta</v>
          </cell>
          <cell r="M86" t="str">
            <v xml:space="preserve"> Magnoliophyta</v>
          </cell>
          <cell r="N86" t="str">
            <v xml:space="preserve"> eudicotyledons</v>
          </cell>
          <cell r="O86" t="str">
            <v xml:space="preserve"> Gunneridae</v>
          </cell>
          <cell r="P86" t="str">
            <v>Pentapetalae</v>
          </cell>
          <cell r="Q86" t="str">
            <v xml:space="preserve"> rosids</v>
          </cell>
          <cell r="R86" t="str">
            <v xml:space="preserve"> malvids</v>
          </cell>
          <cell r="S86" t="str">
            <v xml:space="preserve"> Sapindales</v>
          </cell>
          <cell r="T86" t="str">
            <v xml:space="preserve"> Rutaceae</v>
          </cell>
          <cell r="U86" t="str">
            <v xml:space="preserve"> Aurantioideae</v>
          </cell>
        </row>
        <row r="87">
          <cell r="B87" t="str">
            <v>A0A067G2K2</v>
          </cell>
          <cell r="C87" t="str">
            <v xml:space="preserve"> Citrus sinensis (Sweet orange) (Citrus aurantium var. sinensis).</v>
          </cell>
          <cell r="E87" t="str">
            <v xml:space="preserve"> NCBI_TaxID=2711 {ECO:0000313|EMBL:KDO69937.1, ECO:0000313|Proteomes:UP000027120};</v>
          </cell>
          <cell r="G87" t="str">
            <v>Eukaryota</v>
          </cell>
          <cell r="H87" t="str">
            <v xml:space="preserve"> Viridiplantae</v>
          </cell>
          <cell r="I87" t="str">
            <v xml:space="preserve"> Streptophyta</v>
          </cell>
          <cell r="J87" t="str">
            <v xml:space="preserve"> Embryophyta</v>
          </cell>
          <cell r="K87" t="str">
            <v xml:space="preserve"> Tracheophyta</v>
          </cell>
          <cell r="L87" t="str">
            <v>Spermatophyta</v>
          </cell>
          <cell r="M87" t="str">
            <v xml:space="preserve"> Magnoliophyta</v>
          </cell>
          <cell r="N87" t="str">
            <v xml:space="preserve"> eudicotyledons</v>
          </cell>
          <cell r="O87" t="str">
            <v xml:space="preserve"> Gunneridae</v>
          </cell>
          <cell r="P87" t="str">
            <v>Pentapetalae</v>
          </cell>
          <cell r="Q87" t="str">
            <v xml:space="preserve"> rosids</v>
          </cell>
          <cell r="R87" t="str">
            <v xml:space="preserve"> malvids</v>
          </cell>
          <cell r="S87" t="str">
            <v xml:space="preserve"> Sapindales</v>
          </cell>
          <cell r="T87" t="str">
            <v xml:space="preserve"> Rutaceae</v>
          </cell>
          <cell r="U87" t="str">
            <v xml:space="preserve"> Aurantioideae</v>
          </cell>
        </row>
        <row r="88">
          <cell r="B88" t="str">
            <v>A0A067G394</v>
          </cell>
          <cell r="C88" t="str">
            <v xml:space="preserve"> Citrus sinensis (Sweet orange) (Citrus aurantium var. sinensis).</v>
          </cell>
          <cell r="E88" t="str">
            <v xml:space="preserve"> NCBI_TaxID=2711 {ECO:0000313|EMBL:KDO69936.1, ECO:0000313|Proteomes:UP000027120};</v>
          </cell>
          <cell r="G88" t="str">
            <v>Eukaryota</v>
          </cell>
          <cell r="H88" t="str">
            <v xml:space="preserve"> Viridiplantae</v>
          </cell>
          <cell r="I88" t="str">
            <v xml:space="preserve"> Streptophyta</v>
          </cell>
          <cell r="J88" t="str">
            <v xml:space="preserve"> Embryophyta</v>
          </cell>
          <cell r="K88" t="str">
            <v xml:space="preserve"> Tracheophyta</v>
          </cell>
          <cell r="L88" t="str">
            <v>Spermatophyta</v>
          </cell>
          <cell r="M88" t="str">
            <v xml:space="preserve"> Magnoliophyta</v>
          </cell>
          <cell r="N88" t="str">
            <v xml:space="preserve"> eudicotyledons</v>
          </cell>
          <cell r="O88" t="str">
            <v xml:space="preserve"> Gunneridae</v>
          </cell>
          <cell r="P88" t="str">
            <v>Pentapetalae</v>
          </cell>
          <cell r="Q88" t="str">
            <v xml:space="preserve"> rosids</v>
          </cell>
          <cell r="R88" t="str">
            <v xml:space="preserve"> malvids</v>
          </cell>
          <cell r="S88" t="str">
            <v xml:space="preserve"> Sapindales</v>
          </cell>
          <cell r="T88" t="str">
            <v xml:space="preserve"> Rutaceae</v>
          </cell>
          <cell r="U88" t="str">
            <v xml:space="preserve"> Aurantioideae</v>
          </cell>
        </row>
        <row r="89">
          <cell r="B89" t="str">
            <v>A0A067GBN0</v>
          </cell>
          <cell r="C89" t="str">
            <v xml:space="preserve"> Citrus sinensis (Sweet orange) (Citrus aurantium var. sinensis).</v>
          </cell>
          <cell r="E89" t="str">
            <v xml:space="preserve"> NCBI_TaxID=2711 {ECO:0000313|EMBL:KDO76050.1, ECO:0000313|Proteomes:UP000027120};</v>
          </cell>
          <cell r="G89" t="str">
            <v>Eukaryota</v>
          </cell>
          <cell r="H89" t="str">
            <v xml:space="preserve"> Viridiplantae</v>
          </cell>
          <cell r="I89" t="str">
            <v xml:space="preserve"> Streptophyta</v>
          </cell>
          <cell r="J89" t="str">
            <v xml:space="preserve"> Embryophyta</v>
          </cell>
          <cell r="K89" t="str">
            <v xml:space="preserve"> Tracheophyta</v>
          </cell>
          <cell r="L89" t="str">
            <v>Spermatophyta</v>
          </cell>
          <cell r="M89" t="str">
            <v xml:space="preserve"> Magnoliophyta</v>
          </cell>
          <cell r="N89" t="str">
            <v xml:space="preserve"> eudicotyledons</v>
          </cell>
          <cell r="O89" t="str">
            <v xml:space="preserve"> Gunneridae</v>
          </cell>
          <cell r="P89" t="str">
            <v>Pentapetalae</v>
          </cell>
          <cell r="Q89" t="str">
            <v xml:space="preserve"> rosids</v>
          </cell>
          <cell r="R89" t="str">
            <v xml:space="preserve"> malvids</v>
          </cell>
          <cell r="S89" t="str">
            <v xml:space="preserve"> Sapindales</v>
          </cell>
          <cell r="T89" t="str">
            <v xml:space="preserve"> Rutaceae</v>
          </cell>
          <cell r="U89" t="str">
            <v xml:space="preserve"> Aurantioideae</v>
          </cell>
        </row>
        <row r="90">
          <cell r="B90" t="str">
            <v>A0A067GSW1</v>
          </cell>
          <cell r="C90" t="str">
            <v xml:space="preserve"> Citrus sinensis (Sweet orange) (Citrus aurantium var. sinensis).</v>
          </cell>
          <cell r="E90" t="str">
            <v xml:space="preserve"> NCBI_TaxID=2711 {ECO:0000313|EMBL:KDO82798.1, ECO:0000313|Proteomes:UP000027120};</v>
          </cell>
          <cell r="G90" t="str">
            <v>Eukaryota</v>
          </cell>
          <cell r="H90" t="str">
            <v xml:space="preserve"> Viridiplantae</v>
          </cell>
          <cell r="I90" t="str">
            <v xml:space="preserve"> Streptophyta</v>
          </cell>
          <cell r="J90" t="str">
            <v xml:space="preserve"> Embryophyta</v>
          </cell>
          <cell r="K90" t="str">
            <v xml:space="preserve"> Tracheophyta</v>
          </cell>
          <cell r="L90" t="str">
            <v>Spermatophyta</v>
          </cell>
          <cell r="M90" t="str">
            <v xml:space="preserve"> Magnoliophyta</v>
          </cell>
          <cell r="N90" t="str">
            <v xml:space="preserve"> eudicotyledons</v>
          </cell>
          <cell r="O90" t="str">
            <v xml:space="preserve"> Gunneridae</v>
          </cell>
          <cell r="P90" t="str">
            <v>Pentapetalae</v>
          </cell>
          <cell r="Q90" t="str">
            <v xml:space="preserve"> rosids</v>
          </cell>
          <cell r="R90" t="str">
            <v xml:space="preserve"> malvids</v>
          </cell>
          <cell r="S90" t="str">
            <v xml:space="preserve"> Sapindales</v>
          </cell>
          <cell r="T90" t="str">
            <v xml:space="preserve"> Rutaceae</v>
          </cell>
          <cell r="U90" t="str">
            <v xml:space="preserve"> Aurantioideae</v>
          </cell>
        </row>
        <row r="91">
          <cell r="B91" t="str">
            <v>A0A067GT57</v>
          </cell>
          <cell r="C91" t="str">
            <v xml:space="preserve"> Citrus sinensis (Sweet orange) (Citrus aurantium var. sinensis).</v>
          </cell>
          <cell r="E91" t="str">
            <v xml:space="preserve"> NCBI_TaxID=2711 {ECO:0000313|EMBL:KDO82799.1, ECO:0000313|Proteomes:UP000027120};</v>
          </cell>
          <cell r="G91" t="str">
            <v>Eukaryota</v>
          </cell>
          <cell r="H91" t="str">
            <v xml:space="preserve"> Viridiplantae</v>
          </cell>
          <cell r="I91" t="str">
            <v xml:space="preserve"> Streptophyta</v>
          </cell>
          <cell r="J91" t="str">
            <v xml:space="preserve"> Embryophyta</v>
          </cell>
          <cell r="K91" t="str">
            <v xml:space="preserve"> Tracheophyta</v>
          </cell>
          <cell r="L91" t="str">
            <v>Spermatophyta</v>
          </cell>
          <cell r="M91" t="str">
            <v xml:space="preserve"> Magnoliophyta</v>
          </cell>
          <cell r="N91" t="str">
            <v xml:space="preserve"> eudicotyledons</v>
          </cell>
          <cell r="O91" t="str">
            <v xml:space="preserve"> Gunneridae</v>
          </cell>
          <cell r="P91" t="str">
            <v>Pentapetalae</v>
          </cell>
          <cell r="Q91" t="str">
            <v xml:space="preserve"> rosids</v>
          </cell>
          <cell r="R91" t="str">
            <v xml:space="preserve"> malvids</v>
          </cell>
          <cell r="S91" t="str">
            <v xml:space="preserve"> Sapindales</v>
          </cell>
          <cell r="T91" t="str">
            <v xml:space="preserve"> Rutaceae</v>
          </cell>
          <cell r="U91" t="str">
            <v xml:space="preserve"> Aurantioideae</v>
          </cell>
        </row>
        <row r="92">
          <cell r="B92" t="str">
            <v>A0A067GTV7</v>
          </cell>
          <cell r="C92" t="str">
            <v xml:space="preserve"> Citrus sinensis (Sweet orange) (Citrus aurantium var. sinensis).</v>
          </cell>
          <cell r="E92" t="str">
            <v xml:space="preserve"> NCBI_TaxID=2711 {ECO:0000313|EMBL:KDO78877.1, ECO:0000313|Proteomes:UP000027120};</v>
          </cell>
          <cell r="G92" t="str">
            <v>Eukaryota</v>
          </cell>
          <cell r="H92" t="str">
            <v xml:space="preserve"> Viridiplantae</v>
          </cell>
          <cell r="I92" t="str">
            <v xml:space="preserve"> Streptophyta</v>
          </cell>
          <cell r="J92" t="str">
            <v xml:space="preserve"> Embryophyta</v>
          </cell>
          <cell r="K92" t="str">
            <v xml:space="preserve"> Tracheophyta</v>
          </cell>
          <cell r="L92" t="str">
            <v>Spermatophyta</v>
          </cell>
          <cell r="M92" t="str">
            <v xml:space="preserve"> Magnoliophyta</v>
          </cell>
          <cell r="N92" t="str">
            <v xml:space="preserve"> eudicotyledons</v>
          </cell>
          <cell r="O92" t="str">
            <v xml:space="preserve"> Gunneridae</v>
          </cell>
          <cell r="P92" t="str">
            <v>Pentapetalae</v>
          </cell>
          <cell r="Q92" t="str">
            <v xml:space="preserve"> rosids</v>
          </cell>
          <cell r="R92" t="str">
            <v xml:space="preserve"> malvids</v>
          </cell>
          <cell r="S92" t="str">
            <v xml:space="preserve"> Sapindales</v>
          </cell>
          <cell r="T92" t="str">
            <v xml:space="preserve"> Rutaceae</v>
          </cell>
          <cell r="U92" t="str">
            <v xml:space="preserve"> Aurantioideae</v>
          </cell>
        </row>
        <row r="93">
          <cell r="B93" t="str">
            <v>A0A067H5H7</v>
          </cell>
          <cell r="C93" t="str">
            <v xml:space="preserve"> Citrus sinensis (Sweet orange) (Citrus aurantium var. sinensis).</v>
          </cell>
          <cell r="E93" t="str">
            <v xml:space="preserve"> NCBI_TaxID=2711 {ECO:0000313|EMBL:KDO82796.1, ECO:0000313|Proteomes:UP000027120};</v>
          </cell>
          <cell r="G93" t="str">
            <v>Eukaryota</v>
          </cell>
          <cell r="H93" t="str">
            <v xml:space="preserve"> Viridiplantae</v>
          </cell>
          <cell r="I93" t="str">
            <v xml:space="preserve"> Streptophyta</v>
          </cell>
          <cell r="J93" t="str">
            <v xml:space="preserve"> Embryophyta</v>
          </cell>
          <cell r="K93" t="str">
            <v xml:space="preserve"> Tracheophyta</v>
          </cell>
          <cell r="L93" t="str">
            <v>Spermatophyta</v>
          </cell>
          <cell r="M93" t="str">
            <v xml:space="preserve"> Magnoliophyta</v>
          </cell>
          <cell r="N93" t="str">
            <v xml:space="preserve"> eudicotyledons</v>
          </cell>
          <cell r="O93" t="str">
            <v xml:space="preserve"> Gunneridae</v>
          </cell>
          <cell r="P93" t="str">
            <v>Pentapetalae</v>
          </cell>
          <cell r="Q93" t="str">
            <v xml:space="preserve"> rosids</v>
          </cell>
          <cell r="R93" t="str">
            <v xml:space="preserve"> malvids</v>
          </cell>
          <cell r="S93" t="str">
            <v xml:space="preserve"> Sapindales</v>
          </cell>
          <cell r="T93" t="str">
            <v xml:space="preserve"> Rutaceae</v>
          </cell>
          <cell r="U93" t="str">
            <v xml:space="preserve"> Aurantioideae</v>
          </cell>
        </row>
        <row r="94">
          <cell r="B94" t="str">
            <v>A0A067JML0</v>
          </cell>
          <cell r="C94" t="str">
            <v xml:space="preserve"> Jatropha curcas (Barbados nut).</v>
          </cell>
          <cell r="E94" t="str">
            <v xml:space="preserve"> NCBI_TaxID=180498 {ECO:0000313|EMBL:KDP21225.1, ECO:0000313|Proteomes:UP000027138};</v>
          </cell>
          <cell r="G94" t="str">
            <v>Eukaryota</v>
          </cell>
          <cell r="H94" t="str">
            <v xml:space="preserve"> Viridiplantae</v>
          </cell>
          <cell r="I94" t="str">
            <v xml:space="preserve"> Streptophyta</v>
          </cell>
          <cell r="J94" t="str">
            <v xml:space="preserve"> Embryophyta</v>
          </cell>
          <cell r="K94" t="str">
            <v xml:space="preserve"> Tracheophyta</v>
          </cell>
          <cell r="L94" t="str">
            <v>Spermatophyta</v>
          </cell>
          <cell r="M94" t="str">
            <v xml:space="preserve"> Magnoliophyta</v>
          </cell>
          <cell r="N94" t="str">
            <v xml:space="preserve"> eudicotyledons</v>
          </cell>
          <cell r="O94" t="str">
            <v xml:space="preserve"> Gunneridae</v>
          </cell>
          <cell r="P94" t="str">
            <v>Pentapetalae</v>
          </cell>
          <cell r="Q94" t="str">
            <v xml:space="preserve"> rosids</v>
          </cell>
          <cell r="R94" t="str">
            <v xml:space="preserve"> fabids</v>
          </cell>
          <cell r="S94" t="str">
            <v xml:space="preserve"> Malpighiales</v>
          </cell>
          <cell r="T94" t="str">
            <v xml:space="preserve"> Euphorbiaceae</v>
          </cell>
          <cell r="U94" t="str">
            <v>Crotonoideae</v>
          </cell>
        </row>
        <row r="95">
          <cell r="B95" t="str">
            <v>A0A067K7H3</v>
          </cell>
          <cell r="C95" t="str">
            <v xml:space="preserve"> Jatropha curcas (Barbados nut).</v>
          </cell>
          <cell r="E95" t="str">
            <v xml:space="preserve"> NCBI_TaxID=180498 {ECO:0000313|EMBL:KDP32072.1, ECO:0000313|Proteomes:UP000027138};</v>
          </cell>
          <cell r="G95" t="str">
            <v>Eukaryota</v>
          </cell>
          <cell r="H95" t="str">
            <v xml:space="preserve"> Viridiplantae</v>
          </cell>
          <cell r="I95" t="str">
            <v xml:space="preserve"> Streptophyta</v>
          </cell>
          <cell r="J95" t="str">
            <v xml:space="preserve"> Embryophyta</v>
          </cell>
          <cell r="K95" t="str">
            <v xml:space="preserve"> Tracheophyta</v>
          </cell>
          <cell r="L95" t="str">
            <v>Spermatophyta</v>
          </cell>
          <cell r="M95" t="str">
            <v xml:space="preserve"> Magnoliophyta</v>
          </cell>
          <cell r="N95" t="str">
            <v xml:space="preserve"> eudicotyledons</v>
          </cell>
          <cell r="O95" t="str">
            <v xml:space="preserve"> Gunneridae</v>
          </cell>
          <cell r="P95" t="str">
            <v>Pentapetalae</v>
          </cell>
          <cell r="Q95" t="str">
            <v xml:space="preserve"> rosids</v>
          </cell>
          <cell r="R95" t="str">
            <v xml:space="preserve"> fabids</v>
          </cell>
          <cell r="S95" t="str">
            <v xml:space="preserve"> Malpighiales</v>
          </cell>
          <cell r="T95" t="str">
            <v xml:space="preserve"> Euphorbiaceae</v>
          </cell>
          <cell r="U95" t="str">
            <v>Crotonoideae</v>
          </cell>
        </row>
        <row r="96">
          <cell r="B96" t="str">
            <v>A0A067K8A1</v>
          </cell>
          <cell r="C96" t="str">
            <v xml:space="preserve"> Jatropha curcas (Barbados nut).</v>
          </cell>
          <cell r="E96" t="str">
            <v xml:space="preserve"> NCBI_TaxID=180498 {ECO:0000313|EMBL:KDP31208.1, ECO:0000313|Proteomes:UP000027138};</v>
          </cell>
          <cell r="G96" t="str">
            <v>Eukaryota</v>
          </cell>
          <cell r="H96" t="str">
            <v xml:space="preserve"> Viridiplantae</v>
          </cell>
          <cell r="I96" t="str">
            <v xml:space="preserve"> Streptophyta</v>
          </cell>
          <cell r="J96" t="str">
            <v xml:space="preserve"> Embryophyta</v>
          </cell>
          <cell r="K96" t="str">
            <v xml:space="preserve"> Tracheophyta</v>
          </cell>
          <cell r="L96" t="str">
            <v>Spermatophyta</v>
          </cell>
          <cell r="M96" t="str">
            <v xml:space="preserve"> Magnoliophyta</v>
          </cell>
          <cell r="N96" t="str">
            <v xml:space="preserve"> eudicotyledons</v>
          </cell>
          <cell r="O96" t="str">
            <v xml:space="preserve"> Gunneridae</v>
          </cell>
          <cell r="P96" t="str">
            <v>Pentapetalae</v>
          </cell>
          <cell r="Q96" t="str">
            <v xml:space="preserve"> rosids</v>
          </cell>
          <cell r="R96" t="str">
            <v xml:space="preserve"> fabids</v>
          </cell>
          <cell r="S96" t="str">
            <v xml:space="preserve"> Malpighiales</v>
          </cell>
          <cell r="T96" t="str">
            <v xml:space="preserve"> Euphorbiaceae</v>
          </cell>
          <cell r="U96" t="str">
            <v>Crotonoideae</v>
          </cell>
        </row>
        <row r="97">
          <cell r="B97" t="str">
            <v>A0A067KW88</v>
          </cell>
          <cell r="C97" t="str">
            <v xml:space="preserve"> Jatropha curcas (Barbados nut).</v>
          </cell>
          <cell r="E97" t="str">
            <v xml:space="preserve"> NCBI_TaxID=180498 {ECO:0000313|EMBL:KDP40476.1, ECO:0000313|Proteomes:UP000027138};</v>
          </cell>
          <cell r="G97" t="str">
            <v>Eukaryota</v>
          </cell>
          <cell r="H97" t="str">
            <v xml:space="preserve"> Viridiplantae</v>
          </cell>
          <cell r="I97" t="str">
            <v xml:space="preserve"> Streptophyta</v>
          </cell>
          <cell r="J97" t="str">
            <v xml:space="preserve"> Embryophyta</v>
          </cell>
          <cell r="K97" t="str">
            <v xml:space="preserve"> Tracheophyta</v>
          </cell>
          <cell r="L97" t="str">
            <v>Spermatophyta</v>
          </cell>
          <cell r="M97" t="str">
            <v xml:space="preserve"> Magnoliophyta</v>
          </cell>
          <cell r="N97" t="str">
            <v xml:space="preserve"> eudicotyledons</v>
          </cell>
          <cell r="O97" t="str">
            <v xml:space="preserve"> Gunneridae</v>
          </cell>
          <cell r="P97" t="str">
            <v>Pentapetalae</v>
          </cell>
          <cell r="Q97" t="str">
            <v xml:space="preserve"> rosids</v>
          </cell>
          <cell r="R97" t="str">
            <v xml:space="preserve"> fabids</v>
          </cell>
          <cell r="S97" t="str">
            <v xml:space="preserve"> Malpighiales</v>
          </cell>
          <cell r="T97" t="str">
            <v xml:space="preserve"> Euphorbiaceae</v>
          </cell>
          <cell r="U97" t="str">
            <v>Crotonoideae</v>
          </cell>
        </row>
        <row r="98">
          <cell r="B98" t="str">
            <v>A0A067LBZ3</v>
          </cell>
          <cell r="C98" t="str">
            <v xml:space="preserve"> Jatropha curcas (Barbados nut).</v>
          </cell>
          <cell r="E98" t="str">
            <v xml:space="preserve"> NCBI_TaxID=180498 {ECO:0000313|EMBL:KDP41624.1, ECO:0000313|Proteomes:UP000027138};</v>
          </cell>
          <cell r="G98" t="str">
            <v>Eukaryota</v>
          </cell>
          <cell r="H98" t="str">
            <v xml:space="preserve"> Viridiplantae</v>
          </cell>
          <cell r="I98" t="str">
            <v xml:space="preserve"> Streptophyta</v>
          </cell>
          <cell r="J98" t="str">
            <v xml:space="preserve"> Embryophyta</v>
          </cell>
          <cell r="K98" t="str">
            <v xml:space="preserve"> Tracheophyta</v>
          </cell>
          <cell r="L98" t="str">
            <v>Spermatophyta</v>
          </cell>
          <cell r="M98" t="str">
            <v xml:space="preserve"> Magnoliophyta</v>
          </cell>
          <cell r="N98" t="str">
            <v xml:space="preserve"> eudicotyledons</v>
          </cell>
          <cell r="O98" t="str">
            <v xml:space="preserve"> Gunneridae</v>
          </cell>
          <cell r="P98" t="str">
            <v>Pentapetalae</v>
          </cell>
          <cell r="Q98" t="str">
            <v xml:space="preserve"> rosids</v>
          </cell>
          <cell r="R98" t="str">
            <v xml:space="preserve"> fabids</v>
          </cell>
          <cell r="S98" t="str">
            <v xml:space="preserve"> Malpighiales</v>
          </cell>
          <cell r="T98" t="str">
            <v xml:space="preserve"> Euphorbiaceae</v>
          </cell>
          <cell r="U98" t="str">
            <v>Crotonoideae</v>
          </cell>
        </row>
        <row r="99">
          <cell r="B99" t="str">
            <v>A0A067LDZ7</v>
          </cell>
          <cell r="C99" t="str">
            <v xml:space="preserve"> Jatropha curcas (Barbados nut).</v>
          </cell>
          <cell r="E99" t="str">
            <v xml:space="preserve"> NCBI_TaxID=180498 {ECO:0000313|EMBL:KDP45473.1, ECO:0000313|Proteomes:UP000027138};</v>
          </cell>
          <cell r="G99" t="str">
            <v>Eukaryota</v>
          </cell>
          <cell r="H99" t="str">
            <v xml:space="preserve"> Viridiplantae</v>
          </cell>
          <cell r="I99" t="str">
            <v xml:space="preserve"> Streptophyta</v>
          </cell>
          <cell r="J99" t="str">
            <v xml:space="preserve"> Embryophyta</v>
          </cell>
          <cell r="K99" t="str">
            <v xml:space="preserve"> Tracheophyta</v>
          </cell>
          <cell r="L99" t="str">
            <v>Spermatophyta</v>
          </cell>
          <cell r="M99" t="str">
            <v xml:space="preserve"> Magnoliophyta</v>
          </cell>
          <cell r="N99" t="str">
            <v xml:space="preserve"> eudicotyledons</v>
          </cell>
          <cell r="O99" t="str">
            <v xml:space="preserve"> Gunneridae</v>
          </cell>
          <cell r="P99" t="str">
            <v>Pentapetalae</v>
          </cell>
          <cell r="Q99" t="str">
            <v xml:space="preserve"> rosids</v>
          </cell>
          <cell r="R99" t="str">
            <v xml:space="preserve"> fabids</v>
          </cell>
          <cell r="S99" t="str">
            <v xml:space="preserve"> Malpighiales</v>
          </cell>
          <cell r="T99" t="str">
            <v xml:space="preserve"> Euphorbiaceae</v>
          </cell>
          <cell r="U99" t="str">
            <v>Crotonoideae</v>
          </cell>
        </row>
        <row r="100">
          <cell r="B100" t="str">
            <v>A0A067LX48</v>
          </cell>
          <cell r="C100" t="str">
            <v xml:space="preserve"> Botryobasidium botryosum FD-172 SS1.</v>
          </cell>
          <cell r="E100" t="str">
            <v xml:space="preserve"> NCBI_TaxID=930990 {ECO:0000313|EMBL:KDQ07953.1, ECO:0000313|Proteomes:UP000027195};</v>
          </cell>
          <cell r="G100" t="str">
            <v>Eukaryota</v>
          </cell>
          <cell r="H100" t="str">
            <v xml:space="preserve"> Fungi</v>
          </cell>
          <cell r="I100" t="str">
            <v xml:space="preserve"> Dikarya</v>
          </cell>
          <cell r="J100" t="str">
            <v xml:space="preserve"> Basidiomycota</v>
          </cell>
          <cell r="K100" t="str">
            <v xml:space="preserve"> Agaricomycotina</v>
          </cell>
          <cell r="L100" t="str">
            <v>Agaricomycetes</v>
          </cell>
          <cell r="M100" t="str">
            <v xml:space="preserve"> Cantharellales</v>
          </cell>
          <cell r="N100" t="str">
            <v xml:space="preserve"> Botryobasidiaceae</v>
          </cell>
          <cell r="O100" t="str">
            <v xml:space="preserve"> Botryobasidium.</v>
          </cell>
        </row>
        <row r="101">
          <cell r="B101" t="str">
            <v>A0A067M2D7</v>
          </cell>
          <cell r="C101" t="str">
            <v xml:space="preserve"> Botryobasidium botryosum FD-172 SS1.</v>
          </cell>
          <cell r="E101" t="str">
            <v xml:space="preserve"> NCBI_TaxID=930990 {ECO:0000313|EMBL:KDQ09923.1, ECO:0000313|Proteomes:UP000027195};</v>
          </cell>
          <cell r="G101" t="str">
            <v>Eukaryota</v>
          </cell>
          <cell r="H101" t="str">
            <v xml:space="preserve"> Fungi</v>
          </cell>
          <cell r="I101" t="str">
            <v xml:space="preserve"> Dikarya</v>
          </cell>
          <cell r="J101" t="str">
            <v xml:space="preserve"> Basidiomycota</v>
          </cell>
          <cell r="K101" t="str">
            <v xml:space="preserve"> Agaricomycotina</v>
          </cell>
          <cell r="L101" t="str">
            <v>Agaricomycetes</v>
          </cell>
          <cell r="M101" t="str">
            <v xml:space="preserve"> Cantharellales</v>
          </cell>
          <cell r="N101" t="str">
            <v xml:space="preserve"> Botryobasidiaceae</v>
          </cell>
          <cell r="O101" t="str">
            <v xml:space="preserve"> Botryobasidium.</v>
          </cell>
        </row>
        <row r="102">
          <cell r="B102" t="str">
            <v>A0A067MGX3</v>
          </cell>
          <cell r="C102" t="str">
            <v xml:space="preserve"> Botryobasidium botryosum FD-172 SS1.</v>
          </cell>
          <cell r="E102" t="str">
            <v xml:space="preserve"> NCBI_TaxID=930990 {ECO:0000313|EMBL:KDQ13950.1, ECO:0000313|Proteomes:UP000027195};</v>
          </cell>
          <cell r="G102" t="str">
            <v>Eukaryota</v>
          </cell>
          <cell r="H102" t="str">
            <v xml:space="preserve"> Fungi</v>
          </cell>
          <cell r="I102" t="str">
            <v xml:space="preserve"> Dikarya</v>
          </cell>
          <cell r="J102" t="str">
            <v xml:space="preserve"> Basidiomycota</v>
          </cell>
          <cell r="K102" t="str">
            <v xml:space="preserve"> Agaricomycotina</v>
          </cell>
          <cell r="L102" t="str">
            <v>Agaricomycetes</v>
          </cell>
          <cell r="M102" t="str">
            <v xml:space="preserve"> Cantharellales</v>
          </cell>
          <cell r="N102" t="str">
            <v xml:space="preserve"> Botryobasidiaceae</v>
          </cell>
          <cell r="O102" t="str">
            <v xml:space="preserve"> Botryobasidium.</v>
          </cell>
        </row>
        <row r="103">
          <cell r="B103" t="str">
            <v>A0A067NQL5</v>
          </cell>
          <cell r="C103" t="str">
            <v xml:space="preserve"> Pleurotus ostreatus PC15.</v>
          </cell>
          <cell r="E103" t="str">
            <v xml:space="preserve"> NCBI_TaxID=1137138 {ECO:0000313|EMBL:KDQ25926.1, ECO:0000313|Proteomes:UP000027073};</v>
          </cell>
          <cell r="G103" t="str">
            <v>Eukaryota</v>
          </cell>
          <cell r="H103" t="str">
            <v xml:space="preserve"> Fungi</v>
          </cell>
          <cell r="I103" t="str">
            <v xml:space="preserve"> Dikarya</v>
          </cell>
          <cell r="J103" t="str">
            <v xml:space="preserve"> Basidiomycota</v>
          </cell>
          <cell r="K103" t="str">
            <v xml:space="preserve"> Agaricomycotina</v>
          </cell>
          <cell r="L103" t="str">
            <v>Agaricomycetes</v>
          </cell>
          <cell r="M103" t="str">
            <v xml:space="preserve"> Agaricomycetidae</v>
          </cell>
          <cell r="N103" t="str">
            <v xml:space="preserve"> Agaricales</v>
          </cell>
          <cell r="O103" t="str">
            <v xml:space="preserve"> Pleurotaceae</v>
          </cell>
          <cell r="P103" t="str">
            <v xml:space="preserve"> Pleurotus.</v>
          </cell>
        </row>
        <row r="104">
          <cell r="B104" t="str">
            <v>A0A067PA79</v>
          </cell>
          <cell r="C104" t="str">
            <v xml:space="preserve"> Pleurotus ostreatus PC15.</v>
          </cell>
          <cell r="E104" t="str">
            <v xml:space="preserve"> NCBI_TaxID=1137138 {ECO:0000313|EMBL:KDQ33302.1, ECO:0000313|Proteomes:UP000027073};</v>
          </cell>
          <cell r="G104" t="str">
            <v>Eukaryota</v>
          </cell>
          <cell r="H104" t="str">
            <v xml:space="preserve"> Fungi</v>
          </cell>
          <cell r="I104" t="str">
            <v xml:space="preserve"> Dikarya</v>
          </cell>
          <cell r="J104" t="str">
            <v xml:space="preserve"> Basidiomycota</v>
          </cell>
          <cell r="K104" t="str">
            <v xml:space="preserve"> Agaricomycotina</v>
          </cell>
          <cell r="L104" t="str">
            <v>Agaricomycetes</v>
          </cell>
          <cell r="M104" t="str">
            <v xml:space="preserve"> Agaricomycetidae</v>
          </cell>
          <cell r="N104" t="str">
            <v xml:space="preserve"> Agaricales</v>
          </cell>
          <cell r="O104" t="str">
            <v xml:space="preserve"> Pleurotaceae</v>
          </cell>
          <cell r="P104" t="str">
            <v xml:space="preserve"> Pleurotus.</v>
          </cell>
        </row>
        <row r="105">
          <cell r="B105" t="str">
            <v>A0A067Q3T8</v>
          </cell>
          <cell r="C105" t="str">
            <v xml:space="preserve"> Jaapia argillacea MUCL 33604.</v>
          </cell>
          <cell r="E105" t="str">
            <v xml:space="preserve"> NCBI_TaxID=933084 {ECO:0000313|EMBL:KDQ60810.1, ECO:0000313|Proteomes:UP000027265};</v>
          </cell>
          <cell r="G105" t="str">
            <v>Eukaryota</v>
          </cell>
          <cell r="H105" t="str">
            <v xml:space="preserve"> Fungi</v>
          </cell>
          <cell r="I105" t="str">
            <v xml:space="preserve"> Dikarya</v>
          </cell>
          <cell r="J105" t="str">
            <v xml:space="preserve"> Basidiomycota</v>
          </cell>
          <cell r="K105" t="str">
            <v xml:space="preserve"> Agaricomycotina</v>
          </cell>
          <cell r="L105" t="str">
            <v>Agaricomycetes</v>
          </cell>
          <cell r="M105" t="str">
            <v xml:space="preserve"> Agaricomycetidae</v>
          </cell>
          <cell r="N105" t="str">
            <v xml:space="preserve"> Jaapiales</v>
          </cell>
          <cell r="O105" t="str">
            <v xml:space="preserve"> Jaapiaceae</v>
          </cell>
          <cell r="P105" t="str">
            <v xml:space="preserve"> Jaapia.</v>
          </cell>
        </row>
        <row r="106">
          <cell r="B106" t="str">
            <v>A0A067Q8W5</v>
          </cell>
          <cell r="C106" t="str">
            <v xml:space="preserve"> Jaapia argillacea MUCL 33604.</v>
          </cell>
          <cell r="E106" t="str">
            <v xml:space="preserve"> NCBI_TaxID=933084 {ECO:0000313|EMBL:KDQ62625.1, ECO:0000313|Proteomes:UP000027265};</v>
          </cell>
          <cell r="G106" t="str">
            <v>Eukaryota</v>
          </cell>
          <cell r="H106" t="str">
            <v xml:space="preserve"> Fungi</v>
          </cell>
          <cell r="I106" t="str">
            <v xml:space="preserve"> Dikarya</v>
          </cell>
          <cell r="J106" t="str">
            <v xml:space="preserve"> Basidiomycota</v>
          </cell>
          <cell r="K106" t="str">
            <v xml:space="preserve"> Agaricomycotina</v>
          </cell>
          <cell r="L106" t="str">
            <v>Agaricomycetes</v>
          </cell>
          <cell r="M106" t="str">
            <v xml:space="preserve"> Agaricomycetidae</v>
          </cell>
          <cell r="N106" t="str">
            <v xml:space="preserve"> Jaapiales</v>
          </cell>
          <cell r="O106" t="str">
            <v xml:space="preserve"> Jaapiaceae</v>
          </cell>
          <cell r="P106" t="str">
            <v xml:space="preserve"> Jaapia.</v>
          </cell>
        </row>
        <row r="107">
          <cell r="B107" t="str">
            <v>A0A067R567</v>
          </cell>
          <cell r="C107" t="str">
            <v xml:space="preserve"> Zootermopsis nevadensis (Dampwood termite).</v>
          </cell>
          <cell r="E107" t="str">
            <v xml:space="preserve"> NCBI_TaxID=136037 {ECO:0000313|EMBL:KDR13229.1, ECO:0000313|Proteomes:UP000027135};</v>
          </cell>
          <cell r="G107" t="str">
            <v>Eukaryota</v>
          </cell>
          <cell r="H107" t="str">
            <v xml:space="preserve"> Metazoa</v>
          </cell>
          <cell r="I107" t="str">
            <v xml:space="preserve"> Ecdysozoa</v>
          </cell>
          <cell r="J107" t="str">
            <v xml:space="preserve"> Arthropoda</v>
          </cell>
          <cell r="K107" t="str">
            <v xml:space="preserve"> Hexapoda</v>
          </cell>
          <cell r="L107" t="str">
            <v xml:space="preserve"> Insecta</v>
          </cell>
          <cell r="M107" t="str">
            <v>Pterygota</v>
          </cell>
          <cell r="N107" t="str">
            <v xml:space="preserve"> Neoptera</v>
          </cell>
          <cell r="O107" t="str">
            <v xml:space="preserve"> Polyneoptera</v>
          </cell>
          <cell r="P107" t="str">
            <v xml:space="preserve"> Dictyoptera</v>
          </cell>
          <cell r="Q107" t="str">
            <v xml:space="preserve"> Blattodea</v>
          </cell>
          <cell r="R107" t="str">
            <v xml:space="preserve"> Blattoidea</v>
          </cell>
          <cell r="S107" t="str">
            <v>Termitoidae</v>
          </cell>
          <cell r="T107" t="str">
            <v xml:space="preserve"> Termopsidae</v>
          </cell>
          <cell r="U107" t="str">
            <v xml:space="preserve"> Zootermopsis.</v>
          </cell>
        </row>
        <row r="108">
          <cell r="B108" t="str">
            <v>A0A067RGH4</v>
          </cell>
          <cell r="C108" t="str">
            <v xml:space="preserve"> Zootermopsis nevadensis (Dampwood termite).</v>
          </cell>
          <cell r="E108" t="str">
            <v xml:space="preserve"> NCBI_TaxID=136037 {ECO:0000313|EMBL:KDR18209.1, ECO:0000313|Proteomes:UP000027135};</v>
          </cell>
          <cell r="G108" t="str">
            <v>Eukaryota</v>
          </cell>
          <cell r="H108" t="str">
            <v xml:space="preserve"> Metazoa</v>
          </cell>
          <cell r="I108" t="str">
            <v xml:space="preserve"> Ecdysozoa</v>
          </cell>
          <cell r="J108" t="str">
            <v xml:space="preserve"> Arthropoda</v>
          </cell>
          <cell r="K108" t="str">
            <v xml:space="preserve"> Hexapoda</v>
          </cell>
          <cell r="L108" t="str">
            <v xml:space="preserve"> Insecta</v>
          </cell>
          <cell r="M108" t="str">
            <v>Pterygota</v>
          </cell>
          <cell r="N108" t="str">
            <v xml:space="preserve"> Neoptera</v>
          </cell>
          <cell r="O108" t="str">
            <v xml:space="preserve"> Polyneoptera</v>
          </cell>
          <cell r="P108" t="str">
            <v xml:space="preserve"> Dictyoptera</v>
          </cell>
          <cell r="Q108" t="str">
            <v xml:space="preserve"> Blattodea</v>
          </cell>
          <cell r="R108" t="str">
            <v xml:space="preserve"> Blattoidea</v>
          </cell>
          <cell r="S108" t="str">
            <v>Termitoidae</v>
          </cell>
          <cell r="T108" t="str">
            <v xml:space="preserve"> Termopsidae</v>
          </cell>
          <cell r="U108" t="str">
            <v xml:space="preserve"> Zootermopsis.</v>
          </cell>
        </row>
        <row r="109">
          <cell r="B109" t="str">
            <v>A0A068RIS3</v>
          </cell>
          <cell r="C109" t="str">
            <v xml:space="preserve"> Lichtheimia corymbifera JMRC:FSU:9682.</v>
          </cell>
          <cell r="E109" t="str">
            <v xml:space="preserve"> NCBI_TaxID=1263082 {ECO:0000313|EMBL:CDH50053.1, ECO:0000313|Proteomes:UP000027586};</v>
          </cell>
          <cell r="G109" t="str">
            <v>Eukaryota</v>
          </cell>
          <cell r="H109" t="str">
            <v xml:space="preserve"> Fungi</v>
          </cell>
          <cell r="I109" t="str">
            <v xml:space="preserve"> Fungi incertae sedis</v>
          </cell>
          <cell r="J109" t="str">
            <v xml:space="preserve"> Mucoromycota</v>
          </cell>
          <cell r="K109" t="str">
            <v xml:space="preserve"> Mucoromycotina</v>
          </cell>
          <cell r="L109" t="str">
            <v>Mucorales</v>
          </cell>
          <cell r="M109" t="str">
            <v xml:space="preserve"> Lichtheimiaceae</v>
          </cell>
          <cell r="N109" t="str">
            <v xml:space="preserve"> Lichtheimia.</v>
          </cell>
        </row>
        <row r="110">
          <cell r="B110" t="str">
            <v>A0A068S2R6</v>
          </cell>
          <cell r="C110" t="str">
            <v xml:space="preserve"> Lichtheimia corymbifera JMRC:FSU:9682.</v>
          </cell>
          <cell r="E110" t="str">
            <v xml:space="preserve"> NCBI_TaxID=1263082 {ECO:0000313|EMBL:CDH56147.1, ECO:0000313|Proteomes:UP000027586};</v>
          </cell>
          <cell r="G110" t="str">
            <v>Eukaryota</v>
          </cell>
          <cell r="H110" t="str">
            <v xml:space="preserve"> Fungi</v>
          </cell>
          <cell r="I110" t="str">
            <v xml:space="preserve"> Fungi incertae sedis</v>
          </cell>
          <cell r="J110" t="str">
            <v xml:space="preserve"> Mucoromycota</v>
          </cell>
          <cell r="K110" t="str">
            <v xml:space="preserve"> Mucoromycotina</v>
          </cell>
          <cell r="L110" t="str">
            <v>Mucorales</v>
          </cell>
          <cell r="M110" t="str">
            <v xml:space="preserve"> Lichtheimiaceae</v>
          </cell>
          <cell r="N110" t="str">
            <v xml:space="preserve"> Lichtheimia.</v>
          </cell>
        </row>
        <row r="111">
          <cell r="B111" t="str">
            <v>A0A068S6C8</v>
          </cell>
          <cell r="C111" t="str">
            <v xml:space="preserve"> Lichtheimia corymbifera JMRC:FSU:9682.</v>
          </cell>
          <cell r="E111" t="str">
            <v xml:space="preserve"> NCBI_TaxID=1263082 {ECO:0000313|EMBL:CDH56821.1, ECO:0000313|Proteomes:UP000027586};</v>
          </cell>
          <cell r="G111" t="str">
            <v>Eukaryota</v>
          </cell>
          <cell r="H111" t="str">
            <v xml:space="preserve"> Fungi</v>
          </cell>
          <cell r="I111" t="str">
            <v xml:space="preserve"> Fungi incertae sedis</v>
          </cell>
          <cell r="J111" t="str">
            <v xml:space="preserve"> Mucoromycota</v>
          </cell>
          <cell r="K111" t="str">
            <v xml:space="preserve"> Mucoromycotina</v>
          </cell>
          <cell r="L111" t="str">
            <v>Mucorales</v>
          </cell>
          <cell r="M111" t="str">
            <v xml:space="preserve"> Lichtheimiaceae</v>
          </cell>
          <cell r="N111" t="str">
            <v xml:space="preserve"> Lichtheimia.</v>
          </cell>
        </row>
        <row r="112">
          <cell r="B112" t="str">
            <v>A0A068SAY4</v>
          </cell>
          <cell r="C112" t="str">
            <v xml:space="preserve"> Lichtheimia corymbifera JMRC:FSU:9682.</v>
          </cell>
          <cell r="E112" t="str">
            <v xml:space="preserve"> NCBI_TaxID=1263082 {ECO:0000313|EMBL:CDH59100.1, ECO:0000313|Proteomes:UP000027586};</v>
          </cell>
          <cell r="G112" t="str">
            <v>Eukaryota</v>
          </cell>
          <cell r="H112" t="str">
            <v xml:space="preserve"> Fungi</v>
          </cell>
          <cell r="I112" t="str">
            <v xml:space="preserve"> Fungi incertae sedis</v>
          </cell>
          <cell r="J112" t="str">
            <v xml:space="preserve"> Mucoromycota</v>
          </cell>
          <cell r="K112" t="str">
            <v xml:space="preserve"> Mucoromycotina</v>
          </cell>
          <cell r="L112" t="str">
            <v>Mucorales</v>
          </cell>
          <cell r="M112" t="str">
            <v xml:space="preserve"> Lichtheimiaceae</v>
          </cell>
          <cell r="N112" t="str">
            <v xml:space="preserve"> Lichtheimia.</v>
          </cell>
        </row>
        <row r="113">
          <cell r="B113" t="str">
            <v>A0A068X4A8</v>
          </cell>
          <cell r="C113" t="str">
            <v xml:space="preserve"> Hymenolepis microstoma (Rodent tapeworm) (Rodentolepis microstoma).</v>
          </cell>
          <cell r="E113" t="str">
            <v xml:space="preserve"> NCBI_TaxID=85433 {ECO:0000313|EMBL:CDS26940.1, ECO:0000313|Proteomes:UP000017242};</v>
          </cell>
          <cell r="G113" t="str">
            <v>Eukaryota</v>
          </cell>
          <cell r="H113" t="str">
            <v xml:space="preserve"> Metazoa</v>
          </cell>
          <cell r="I113" t="str">
            <v xml:space="preserve"> Platyhelminthes</v>
          </cell>
          <cell r="J113" t="str">
            <v xml:space="preserve"> Cestoda</v>
          </cell>
          <cell r="K113" t="str">
            <v xml:space="preserve"> Eucestoda</v>
          </cell>
          <cell r="L113" t="str">
            <v>Cyclophyllidea</v>
          </cell>
          <cell r="M113" t="str">
            <v xml:space="preserve"> Hymenolepididae</v>
          </cell>
          <cell r="N113" t="str">
            <v xml:space="preserve"> Hymenolepis.</v>
          </cell>
        </row>
        <row r="114">
          <cell r="B114" t="str">
            <v>A0A068X6J1</v>
          </cell>
          <cell r="C114" t="str">
            <v xml:space="preserve"> Hymenolepis microstoma (Rodent tapeworm) (Rodentolepis microstoma).</v>
          </cell>
          <cell r="E114" t="str">
            <v xml:space="preserve"> NCBI_TaxID=85433 {ECO:0000313|EMBL:CDS26396.1, ECO:0000313|Proteomes:UP000017242};</v>
          </cell>
          <cell r="G114" t="str">
            <v>Eukaryota</v>
          </cell>
          <cell r="H114" t="str">
            <v xml:space="preserve"> Metazoa</v>
          </cell>
          <cell r="I114" t="str">
            <v xml:space="preserve"> Platyhelminthes</v>
          </cell>
          <cell r="J114" t="str">
            <v xml:space="preserve"> Cestoda</v>
          </cell>
          <cell r="K114" t="str">
            <v xml:space="preserve"> Eucestoda</v>
          </cell>
          <cell r="L114" t="str">
            <v>Cyclophyllidea</v>
          </cell>
          <cell r="M114" t="str">
            <v xml:space="preserve"> Hymenolepididae</v>
          </cell>
          <cell r="N114" t="str">
            <v xml:space="preserve"> Hymenolepis.</v>
          </cell>
        </row>
        <row r="115">
          <cell r="B115" t="str">
            <v>A0A068XCR4</v>
          </cell>
          <cell r="C115" t="str">
            <v xml:space="preserve"> Hymenolepis microstoma (Rodent tapeworm) (Rodentolepis microstoma).</v>
          </cell>
          <cell r="E115" t="str">
            <v xml:space="preserve"> NCBI_TaxID=85433 {ECO:0000313|EMBL:CDS27799.1, ECO:0000313|Proteomes:UP000017242};</v>
          </cell>
          <cell r="G115" t="str">
            <v>Eukaryota</v>
          </cell>
          <cell r="H115" t="str">
            <v xml:space="preserve"> Metazoa</v>
          </cell>
          <cell r="I115" t="str">
            <v xml:space="preserve"> Platyhelminthes</v>
          </cell>
          <cell r="J115" t="str">
            <v xml:space="preserve"> Cestoda</v>
          </cell>
          <cell r="K115" t="str">
            <v xml:space="preserve"> Eucestoda</v>
          </cell>
          <cell r="L115" t="str">
            <v>Cyclophyllidea</v>
          </cell>
          <cell r="M115" t="str">
            <v xml:space="preserve"> Hymenolepididae</v>
          </cell>
          <cell r="N115" t="str">
            <v xml:space="preserve"> Hymenolepis.</v>
          </cell>
        </row>
        <row r="116">
          <cell r="B116" t="str">
            <v>A0A068XU37</v>
          </cell>
          <cell r="C116" t="str">
            <v xml:space="preserve"> Echinococcus multilocularis (Fox tapeworm).</v>
          </cell>
          <cell r="E116" t="str">
            <v xml:space="preserve"> NCBI_TaxID=6211 {ECO:0000313|EMBL:CDS35768.1, ECO:0000313|Proteomes:UP000017246};</v>
          </cell>
          <cell r="G116" t="str">
            <v>Eukaryota</v>
          </cell>
          <cell r="H116" t="str">
            <v xml:space="preserve"> Metazoa</v>
          </cell>
          <cell r="I116" t="str">
            <v xml:space="preserve"> Platyhelminthes</v>
          </cell>
          <cell r="J116" t="str">
            <v xml:space="preserve"> Cestoda</v>
          </cell>
          <cell r="K116" t="str">
            <v xml:space="preserve"> Eucestoda</v>
          </cell>
          <cell r="L116" t="str">
            <v>Cyclophyllidea</v>
          </cell>
          <cell r="M116" t="str">
            <v xml:space="preserve"> Taeniidae</v>
          </cell>
          <cell r="N116" t="str">
            <v xml:space="preserve"> Echinococcus.</v>
          </cell>
        </row>
        <row r="117">
          <cell r="B117" t="str">
            <v>A0A068Y073</v>
          </cell>
          <cell r="C117" t="str">
            <v xml:space="preserve"> Echinococcus multilocularis (Fox tapeworm).</v>
          </cell>
          <cell r="E117" t="str">
            <v xml:space="preserve"> NCBI_TaxID=6211 {ECO:0000313|EMBL:CDS35506.1, ECO:0000313|Proteomes:UP000017246};</v>
          </cell>
          <cell r="G117" t="str">
            <v>Eukaryota</v>
          </cell>
          <cell r="H117" t="str">
            <v xml:space="preserve"> Metazoa</v>
          </cell>
          <cell r="I117" t="str">
            <v xml:space="preserve"> Platyhelminthes</v>
          </cell>
          <cell r="J117" t="str">
            <v xml:space="preserve"> Cestoda</v>
          </cell>
          <cell r="K117" t="str">
            <v xml:space="preserve"> Eucestoda</v>
          </cell>
          <cell r="L117" t="str">
            <v>Cyclophyllidea</v>
          </cell>
          <cell r="M117" t="str">
            <v xml:space="preserve"> Taeniidae</v>
          </cell>
          <cell r="N117" t="str">
            <v xml:space="preserve"> Echinococcus.</v>
          </cell>
        </row>
        <row r="118">
          <cell r="B118" t="str">
            <v>A0A068YG79</v>
          </cell>
          <cell r="C118" t="str">
            <v xml:space="preserve"> Echinococcus multilocularis (Fox tapeworm).</v>
          </cell>
          <cell r="E118" t="str">
            <v xml:space="preserve"> NCBI_TaxID=6211 {ECO:0000313|EMBL:CDS42344.1, ECO:0000313|Proteomes:UP000017246};</v>
          </cell>
          <cell r="G118" t="str">
            <v>Eukaryota</v>
          </cell>
          <cell r="H118" t="str">
            <v xml:space="preserve"> Metazoa</v>
          </cell>
          <cell r="I118" t="str">
            <v xml:space="preserve"> Platyhelminthes</v>
          </cell>
          <cell r="J118" t="str">
            <v xml:space="preserve"> Cestoda</v>
          </cell>
          <cell r="K118" t="str">
            <v xml:space="preserve"> Eucestoda</v>
          </cell>
          <cell r="L118" t="str">
            <v>Cyclophyllidea</v>
          </cell>
          <cell r="M118" t="str">
            <v xml:space="preserve"> Taeniidae</v>
          </cell>
          <cell r="N118" t="str">
            <v xml:space="preserve"> Echinococcus.</v>
          </cell>
        </row>
        <row r="119">
          <cell r="B119" t="str">
            <v>A0A072NZ24</v>
          </cell>
          <cell r="C119" t="str">
            <v xml:space="preserve"> Exophiala aquamarina CBS 119918.</v>
          </cell>
          <cell r="E119" t="str">
            <v xml:space="preserve"> NCBI_TaxID=1182545 {ECO:0000313|EMBL:KEF52672.1, ECO:0000313|Proteomes:UP000027920};</v>
          </cell>
          <cell r="G119" t="str">
            <v>Eukaryota</v>
          </cell>
          <cell r="H119" t="str">
            <v xml:space="preserve"> Fungi</v>
          </cell>
          <cell r="I119" t="str">
            <v xml:space="preserve"> Dikarya</v>
          </cell>
          <cell r="J119" t="str">
            <v xml:space="preserve"> Ascomycota</v>
          </cell>
          <cell r="K119" t="str">
            <v xml:space="preserve"> Pezizomycotina</v>
          </cell>
          <cell r="L119" t="str">
            <v xml:space="preserve"> Eurotiomycetes</v>
          </cell>
          <cell r="M119" t="str">
            <v>Chaetothyriomycetidae</v>
          </cell>
          <cell r="N119" t="str">
            <v xml:space="preserve"> Chaetothyriales</v>
          </cell>
          <cell r="O119" t="str">
            <v xml:space="preserve"> Herpotrichiellaceae</v>
          </cell>
          <cell r="P119" t="str">
            <v>Exophiala.</v>
          </cell>
        </row>
        <row r="120">
          <cell r="B120" t="str">
            <v>A0A072PNX7</v>
          </cell>
          <cell r="C120" t="str">
            <v xml:space="preserve"> Exophiala aquamarina CBS 119918.</v>
          </cell>
          <cell r="E120" t="str">
            <v xml:space="preserve"> NCBI_TaxID=1182545 {ECO:0000313|EMBL:KEF61606.1, ECO:0000313|Proteomes:UP000027920};</v>
          </cell>
          <cell r="G120" t="str">
            <v>Eukaryota</v>
          </cell>
          <cell r="H120" t="str">
            <v xml:space="preserve"> Fungi</v>
          </cell>
          <cell r="I120" t="str">
            <v xml:space="preserve"> Dikarya</v>
          </cell>
          <cell r="J120" t="str">
            <v xml:space="preserve"> Ascomycota</v>
          </cell>
          <cell r="K120" t="str">
            <v xml:space="preserve"> Pezizomycotina</v>
          </cell>
          <cell r="L120" t="str">
            <v xml:space="preserve"> Eurotiomycetes</v>
          </cell>
          <cell r="M120" t="str">
            <v>Chaetothyriomycetidae</v>
          </cell>
          <cell r="N120" t="str">
            <v xml:space="preserve"> Chaetothyriales</v>
          </cell>
          <cell r="O120" t="str">
            <v xml:space="preserve"> Herpotrichiellaceae</v>
          </cell>
          <cell r="P120" t="str">
            <v>Exophiala.</v>
          </cell>
        </row>
        <row r="121">
          <cell r="B121" t="str">
            <v>A0A072TSK6</v>
          </cell>
          <cell r="C121" t="str">
            <v xml:space="preserve"> Medicago truncatula (Barrel medic) (Medicago tribuloides).</v>
          </cell>
          <cell r="E121" t="str">
            <v xml:space="preserve"> NCBI_TaxID=3880 {ECO:0000313|EMBL:KEH19833.1, ECO:0000313|Proteomes:UP000002051};</v>
          </cell>
          <cell r="G121" t="str">
            <v>Eukaryota</v>
          </cell>
          <cell r="H121" t="str">
            <v xml:space="preserve"> Viridiplantae</v>
          </cell>
          <cell r="I121" t="str">
            <v xml:space="preserve"> Streptophyta</v>
          </cell>
          <cell r="J121" t="str">
            <v xml:space="preserve"> Embryophyta</v>
          </cell>
          <cell r="K121" t="str">
            <v xml:space="preserve"> Tracheophyta</v>
          </cell>
          <cell r="L121" t="str">
            <v>Spermatophyta</v>
          </cell>
          <cell r="M121" t="str">
            <v xml:space="preserve"> Magnoliophyta</v>
          </cell>
          <cell r="N121" t="str">
            <v xml:space="preserve"> eudicotyledons</v>
          </cell>
          <cell r="O121" t="str">
            <v xml:space="preserve"> Gunneridae</v>
          </cell>
          <cell r="P121" t="str">
            <v>Pentapetalae</v>
          </cell>
          <cell r="Q121" t="str">
            <v xml:space="preserve"> rosids</v>
          </cell>
          <cell r="R121" t="str">
            <v xml:space="preserve"> fabids</v>
          </cell>
          <cell r="S121" t="str">
            <v xml:space="preserve"> Fabales</v>
          </cell>
          <cell r="T121" t="str">
            <v xml:space="preserve"> Fabaceae</v>
          </cell>
          <cell r="U121" t="str">
            <v xml:space="preserve"> Papilionoideae</v>
          </cell>
        </row>
        <row r="122">
          <cell r="B122" t="str">
            <v>A0A072VEI7</v>
          </cell>
          <cell r="C122" t="str">
            <v xml:space="preserve"> Medicago truncatula (Barrel medic) (Medicago tribuloides).</v>
          </cell>
          <cell r="E122" t="str">
            <v xml:space="preserve"> NCBI_TaxID=3880 {ECO:0000313|EMBL:KEH40016.1, ECO:0000313|Proteomes:UP000002051};</v>
          </cell>
          <cell r="G122" t="str">
            <v>Eukaryota</v>
          </cell>
          <cell r="H122" t="str">
            <v xml:space="preserve"> Viridiplantae</v>
          </cell>
          <cell r="I122" t="str">
            <v xml:space="preserve"> Streptophyta</v>
          </cell>
          <cell r="J122" t="str">
            <v xml:space="preserve"> Embryophyta</v>
          </cell>
          <cell r="K122" t="str">
            <v xml:space="preserve"> Tracheophyta</v>
          </cell>
          <cell r="L122" t="str">
            <v>Spermatophyta</v>
          </cell>
          <cell r="M122" t="str">
            <v xml:space="preserve"> Magnoliophyta</v>
          </cell>
          <cell r="N122" t="str">
            <v xml:space="preserve"> eudicotyledons</v>
          </cell>
          <cell r="O122" t="str">
            <v xml:space="preserve"> Gunneridae</v>
          </cell>
          <cell r="P122" t="str">
            <v>Pentapetalae</v>
          </cell>
          <cell r="Q122" t="str">
            <v xml:space="preserve"> rosids</v>
          </cell>
          <cell r="R122" t="str">
            <v xml:space="preserve"> fabids</v>
          </cell>
          <cell r="S122" t="str">
            <v xml:space="preserve"> Fabales</v>
          </cell>
          <cell r="T122" t="str">
            <v xml:space="preserve"> Fabaceae</v>
          </cell>
          <cell r="U122" t="str">
            <v xml:space="preserve"> Papilionoideae</v>
          </cell>
        </row>
        <row r="123">
          <cell r="B123" t="str">
            <v>A0A074RGJ7</v>
          </cell>
          <cell r="C123" t="str">
            <v xml:space="preserve"> Rhizoctonia solani 123E.</v>
          </cell>
          <cell r="E123" t="str">
            <v xml:space="preserve"> NCBI_TaxID=1423351 {ECO:0000313|EMBL:KEP45889.1, ECO:0000313|Proteomes:UP000027456};</v>
          </cell>
          <cell r="G123" t="str">
            <v>Eukaryota</v>
          </cell>
          <cell r="H123" t="str">
            <v xml:space="preserve"> Fungi</v>
          </cell>
          <cell r="I123" t="str">
            <v xml:space="preserve"> Dikarya</v>
          </cell>
          <cell r="J123" t="str">
            <v xml:space="preserve"> Basidiomycota</v>
          </cell>
          <cell r="K123" t="str">
            <v xml:space="preserve"> Agaricomycotina</v>
          </cell>
          <cell r="L123" t="str">
            <v>Agaricomycetes</v>
          </cell>
          <cell r="M123" t="str">
            <v xml:space="preserve"> Cantharellales</v>
          </cell>
          <cell r="N123" t="str">
            <v xml:space="preserve"> Ceratobasidiaceae</v>
          </cell>
          <cell r="O123" t="str">
            <v xml:space="preserve"> Rhizoctonia.</v>
          </cell>
        </row>
        <row r="124">
          <cell r="B124" t="str">
            <v>A0A074S8W3</v>
          </cell>
          <cell r="C124" t="str">
            <v xml:space="preserve"> Rhizoctonia solani 123E.</v>
          </cell>
          <cell r="E124" t="str">
            <v xml:space="preserve"> NCBI_TaxID=1423351 {ECO:0000313|EMBL:KEP54050.1, ECO:0000313|Proteomes:UP000027456};</v>
          </cell>
          <cell r="G124" t="str">
            <v>Eukaryota</v>
          </cell>
          <cell r="H124" t="str">
            <v xml:space="preserve"> Fungi</v>
          </cell>
          <cell r="I124" t="str">
            <v xml:space="preserve"> Dikarya</v>
          </cell>
          <cell r="J124" t="str">
            <v xml:space="preserve"> Basidiomycota</v>
          </cell>
          <cell r="K124" t="str">
            <v xml:space="preserve"> Agaricomycotina</v>
          </cell>
          <cell r="L124" t="str">
            <v>Agaricomycetes</v>
          </cell>
          <cell r="M124" t="str">
            <v xml:space="preserve"> Cantharellales</v>
          </cell>
          <cell r="N124" t="str">
            <v xml:space="preserve"> Ceratobasidiaceae</v>
          </cell>
          <cell r="O124" t="str">
            <v xml:space="preserve"> Rhizoctonia.</v>
          </cell>
        </row>
        <row r="125">
          <cell r="B125" t="str">
            <v>A0A074SL45</v>
          </cell>
          <cell r="C125" t="str">
            <v xml:space="preserve"> Hammondia hammondi (Parasitic protozoan).</v>
          </cell>
          <cell r="E125" t="str">
            <v xml:space="preserve"> NCBI_TaxID=99158 {ECO:0000313|EMBL:KEP59984.1, ECO:0000313|Proteomes:UP000027470};</v>
          </cell>
          <cell r="G125" t="str">
            <v>Eukaryota</v>
          </cell>
          <cell r="H125" t="str">
            <v xml:space="preserve"> Alveolata</v>
          </cell>
          <cell r="I125" t="str">
            <v xml:space="preserve"> Apicomplexa</v>
          </cell>
          <cell r="J125" t="str">
            <v xml:space="preserve"> Conoidasida</v>
          </cell>
          <cell r="K125" t="str">
            <v xml:space="preserve"> Coccidia</v>
          </cell>
          <cell r="L125" t="str">
            <v>Eucoccidiorida</v>
          </cell>
          <cell r="M125" t="str">
            <v xml:space="preserve"> Eimeriorina</v>
          </cell>
          <cell r="N125" t="str">
            <v xml:space="preserve"> Sarcocystidae</v>
          </cell>
          <cell r="O125" t="str">
            <v xml:space="preserve"> Hammondia.</v>
          </cell>
        </row>
        <row r="126">
          <cell r="B126" t="str">
            <v>A0A074SWF3</v>
          </cell>
          <cell r="C126" t="str">
            <v xml:space="preserve"> Hammondia hammondi (Parasitic protozoan).</v>
          </cell>
          <cell r="E126" t="str">
            <v xml:space="preserve"> NCBI_TaxID=99158 {ECO:0000313|EMBL:KEP62100.1, ECO:0000313|Proteomes:UP000027470};</v>
          </cell>
          <cell r="G126" t="str">
            <v>Eukaryota</v>
          </cell>
          <cell r="H126" t="str">
            <v xml:space="preserve"> Alveolata</v>
          </cell>
          <cell r="I126" t="str">
            <v xml:space="preserve"> Apicomplexa</v>
          </cell>
          <cell r="J126" t="str">
            <v xml:space="preserve"> Conoidasida</v>
          </cell>
          <cell r="K126" t="str">
            <v xml:space="preserve"> Coccidia</v>
          </cell>
          <cell r="L126" t="str">
            <v>Eucoccidiorida</v>
          </cell>
          <cell r="M126" t="str">
            <v xml:space="preserve"> Eimeriorina</v>
          </cell>
          <cell r="N126" t="str">
            <v xml:space="preserve"> Sarcocystidae</v>
          </cell>
          <cell r="O126" t="str">
            <v xml:space="preserve"> Hammondia.</v>
          </cell>
        </row>
        <row r="127">
          <cell r="B127" t="str">
            <v>A0A074VUJ1</v>
          </cell>
          <cell r="C127" t="str">
            <v xml:space="preserve"> Aureobasidium melanogenum CBS 110374.</v>
          </cell>
          <cell r="E127" t="str">
            <v xml:space="preserve"> NCBI_TaxID=1043003 {ECO:0000313|EMBL:KEQ62919.1, ECO:0000313|Proteomes:UP000030672};</v>
          </cell>
          <cell r="G127" t="str">
            <v>Eukaryota</v>
          </cell>
          <cell r="H127" t="str">
            <v xml:space="preserve"> Fungi</v>
          </cell>
          <cell r="I127" t="str">
            <v xml:space="preserve"> Dikarya</v>
          </cell>
          <cell r="J127" t="str">
            <v xml:space="preserve"> Ascomycota</v>
          </cell>
          <cell r="K127" t="str">
            <v xml:space="preserve"> Pezizomycotina</v>
          </cell>
          <cell r="L127" t="str">
            <v>Dothideomycetes</v>
          </cell>
          <cell r="M127" t="str">
            <v xml:space="preserve"> Dothideomycetidae</v>
          </cell>
          <cell r="N127" t="str">
            <v xml:space="preserve"> Dothideales</v>
          </cell>
          <cell r="O127" t="str">
            <v xml:space="preserve"> Saccotheciaceae</v>
          </cell>
          <cell r="P127" t="str">
            <v>Aureobasidium.</v>
          </cell>
        </row>
        <row r="128">
          <cell r="B128" t="str">
            <v>A0A074VV90</v>
          </cell>
          <cell r="C128" t="str">
            <v xml:space="preserve"> Aureobasidium melanogenum CBS 110374.</v>
          </cell>
          <cell r="E128" t="str">
            <v xml:space="preserve"> NCBI_TaxID=1043003 {ECO:0000313|EMBL:KEQ61622.1, ECO:0000313|Proteomes:UP000030672};</v>
          </cell>
          <cell r="G128" t="str">
            <v>Eukaryota</v>
          </cell>
          <cell r="H128" t="str">
            <v xml:space="preserve"> Fungi</v>
          </cell>
          <cell r="I128" t="str">
            <v xml:space="preserve"> Dikarya</v>
          </cell>
          <cell r="J128" t="str">
            <v xml:space="preserve"> Ascomycota</v>
          </cell>
          <cell r="K128" t="str">
            <v xml:space="preserve"> Pezizomycotina</v>
          </cell>
          <cell r="L128" t="str">
            <v>Dothideomycetes</v>
          </cell>
          <cell r="M128" t="str">
            <v xml:space="preserve"> Dothideomycetidae</v>
          </cell>
          <cell r="N128" t="str">
            <v xml:space="preserve"> Dothideales</v>
          </cell>
          <cell r="O128" t="str">
            <v xml:space="preserve"> Saccotheciaceae</v>
          </cell>
          <cell r="P128" t="str">
            <v>Aureobasidium.</v>
          </cell>
        </row>
        <row r="129">
          <cell r="B129" t="str">
            <v>A0A074WB69</v>
          </cell>
          <cell r="C129" t="str">
            <v xml:space="preserve"> Aureobasidium namibiae CBS 147.97.</v>
          </cell>
          <cell r="E129" t="str">
            <v xml:space="preserve"> NCBI_TaxID=1043004 {ECO:0000313|EMBL:KEQ70183.1, ECO:0000313|Proteomes:UP000027730};</v>
          </cell>
          <cell r="G129" t="str">
            <v>Eukaryota</v>
          </cell>
          <cell r="H129" t="str">
            <v xml:space="preserve"> Fungi</v>
          </cell>
          <cell r="I129" t="str">
            <v xml:space="preserve"> Dikarya</v>
          </cell>
          <cell r="J129" t="str">
            <v xml:space="preserve"> Ascomycota</v>
          </cell>
          <cell r="K129" t="str">
            <v xml:space="preserve"> Pezizomycotina</v>
          </cell>
          <cell r="L129" t="str">
            <v>Dothideomycetes</v>
          </cell>
          <cell r="M129" t="str">
            <v xml:space="preserve"> Dothideomycetidae</v>
          </cell>
          <cell r="N129" t="str">
            <v xml:space="preserve"> Dothideales</v>
          </cell>
          <cell r="O129" t="str">
            <v xml:space="preserve"> Saccotheciaceae</v>
          </cell>
          <cell r="P129" t="str">
            <v>Aureobasidium.</v>
          </cell>
        </row>
        <row r="130">
          <cell r="B130" t="str">
            <v>A0A074XSK9</v>
          </cell>
          <cell r="C130" t="str">
            <v xml:space="preserve"> Aureobasidium pullulans EXF-150.</v>
          </cell>
          <cell r="E130" t="str">
            <v xml:space="preserve"> NCBI_TaxID=1043002 {ECO:0000313|EMBL:KEQ88485.1, ECO:0000313|Proteomes:UP000030706};</v>
          </cell>
          <cell r="G130" t="str">
            <v>Eukaryota</v>
          </cell>
          <cell r="H130" t="str">
            <v xml:space="preserve"> Fungi</v>
          </cell>
          <cell r="I130" t="str">
            <v xml:space="preserve"> Dikarya</v>
          </cell>
          <cell r="J130" t="str">
            <v xml:space="preserve"> Ascomycota</v>
          </cell>
          <cell r="K130" t="str">
            <v xml:space="preserve"> Pezizomycotina</v>
          </cell>
          <cell r="L130" t="str">
            <v>Dothideomycetes</v>
          </cell>
          <cell r="M130" t="str">
            <v xml:space="preserve"> Dothideomycetidae</v>
          </cell>
          <cell r="N130" t="str">
            <v xml:space="preserve"> Dothideales</v>
          </cell>
          <cell r="O130" t="str">
            <v xml:space="preserve"> Saccotheciaceae</v>
          </cell>
          <cell r="P130" t="str">
            <v>Aureobasidium.</v>
          </cell>
        </row>
        <row r="131">
          <cell r="B131" t="str">
            <v>A0A074XTK0</v>
          </cell>
          <cell r="C131" t="str">
            <v xml:space="preserve"> Aureobasidium namibiae CBS 147.97.</v>
          </cell>
          <cell r="E131" t="str">
            <v xml:space="preserve"> NCBI_TaxID=1043004 {ECO:0000313|EMBL:KEQ77906.1, ECO:0000313|Proteomes:UP000027730};</v>
          </cell>
          <cell r="G131" t="str">
            <v>Eukaryota</v>
          </cell>
          <cell r="H131" t="str">
            <v xml:space="preserve"> Fungi</v>
          </cell>
          <cell r="I131" t="str">
            <v xml:space="preserve"> Dikarya</v>
          </cell>
          <cell r="J131" t="str">
            <v xml:space="preserve"> Ascomycota</v>
          </cell>
          <cell r="K131" t="str">
            <v xml:space="preserve"> Pezizomycotina</v>
          </cell>
          <cell r="L131" t="str">
            <v>Dothideomycetes</v>
          </cell>
          <cell r="M131" t="str">
            <v xml:space="preserve"> Dothideomycetidae</v>
          </cell>
          <cell r="N131" t="str">
            <v xml:space="preserve"> Dothideales</v>
          </cell>
          <cell r="O131" t="str">
            <v xml:space="preserve"> Saccotheciaceae</v>
          </cell>
          <cell r="P131" t="str">
            <v>Aureobasidium.</v>
          </cell>
        </row>
        <row r="132">
          <cell r="B132" t="str">
            <v>A0A074Y1I7</v>
          </cell>
          <cell r="C132" t="str">
            <v xml:space="preserve"> Aureobasidium pullulans EXF-150.</v>
          </cell>
          <cell r="E132" t="str">
            <v xml:space="preserve"> NCBI_TaxID=1043002 {ECO:0000313|EMBL:KEQ88067.1, ECO:0000313|Proteomes:UP000030706};</v>
          </cell>
          <cell r="G132" t="str">
            <v>Eukaryota</v>
          </cell>
          <cell r="H132" t="str">
            <v xml:space="preserve"> Fungi</v>
          </cell>
          <cell r="I132" t="str">
            <v xml:space="preserve"> Dikarya</v>
          </cell>
          <cell r="J132" t="str">
            <v xml:space="preserve"> Ascomycota</v>
          </cell>
          <cell r="K132" t="str">
            <v xml:space="preserve"> Pezizomycotina</v>
          </cell>
          <cell r="L132" t="str">
            <v>Dothideomycetes</v>
          </cell>
          <cell r="M132" t="str">
            <v xml:space="preserve"> Dothideomycetidae</v>
          </cell>
          <cell r="N132" t="str">
            <v xml:space="preserve"> Dothideales</v>
          </cell>
          <cell r="O132" t="str">
            <v xml:space="preserve"> Saccotheciaceae</v>
          </cell>
          <cell r="P132" t="str">
            <v>Aureobasidium.</v>
          </cell>
        </row>
        <row r="133">
          <cell r="B133" t="str">
            <v>A0A074YZR4</v>
          </cell>
          <cell r="C133" t="str">
            <v xml:space="preserve"> Opisthorchis viverrini.</v>
          </cell>
          <cell r="E133" t="str">
            <v xml:space="preserve"> NCBI_TaxID=6198 {ECO:0000313|EMBL:KER20276.1, ECO:0000313|Proteomes:UP000054324};</v>
          </cell>
          <cell r="G133" t="str">
            <v>Eukaryota</v>
          </cell>
          <cell r="H133" t="str">
            <v xml:space="preserve"> Metazoa</v>
          </cell>
          <cell r="I133" t="str">
            <v xml:space="preserve"> Platyhelminthes</v>
          </cell>
          <cell r="J133" t="str">
            <v xml:space="preserve"> Trematoda</v>
          </cell>
          <cell r="K133" t="str">
            <v xml:space="preserve"> Digenea</v>
          </cell>
          <cell r="L133" t="str">
            <v>Opisthorchiida</v>
          </cell>
          <cell r="M133" t="str">
            <v xml:space="preserve"> Opisthorchiata</v>
          </cell>
          <cell r="N133" t="str">
            <v xml:space="preserve"> Opisthorchiidae</v>
          </cell>
          <cell r="O133" t="str">
            <v xml:space="preserve"> Opisthorchis.</v>
          </cell>
        </row>
        <row r="134">
          <cell r="B134" t="str">
            <v>A0A074Z1S3</v>
          </cell>
          <cell r="C134" t="str">
            <v xml:space="preserve"> Aureobasidium subglaciale EXF-2481.</v>
          </cell>
          <cell r="E134" t="str">
            <v xml:space="preserve"> NCBI_TaxID=1043005 {ECO:0000313|EMBL:KER00273.1, ECO:0000313|Proteomes:UP000030641};</v>
          </cell>
          <cell r="G134" t="str">
            <v>Eukaryota</v>
          </cell>
          <cell r="H134" t="str">
            <v xml:space="preserve"> Fungi</v>
          </cell>
          <cell r="I134" t="str">
            <v xml:space="preserve"> Dikarya</v>
          </cell>
          <cell r="J134" t="str">
            <v xml:space="preserve"> Ascomycota</v>
          </cell>
          <cell r="K134" t="str">
            <v xml:space="preserve"> Pezizomycotina</v>
          </cell>
          <cell r="L134" t="str">
            <v>Dothideomycetes</v>
          </cell>
          <cell r="M134" t="str">
            <v xml:space="preserve"> Dothideomycetidae</v>
          </cell>
          <cell r="N134" t="str">
            <v xml:space="preserve"> Dothideales</v>
          </cell>
          <cell r="O134" t="str">
            <v xml:space="preserve"> Saccotheciaceae</v>
          </cell>
          <cell r="P134" t="str">
            <v>Aureobasidium.</v>
          </cell>
        </row>
        <row r="135">
          <cell r="B135" t="str">
            <v>A0A074ZAL0</v>
          </cell>
          <cell r="C135" t="str">
            <v xml:space="preserve"> Aureobasidium subglaciale EXF-2481.</v>
          </cell>
          <cell r="E135" t="str">
            <v xml:space="preserve"> NCBI_TaxID=1043005 {ECO:0000313|EMBL:KEQ95811.1, ECO:0000313|Proteomes:UP000030641};</v>
          </cell>
          <cell r="G135" t="str">
            <v>Eukaryota</v>
          </cell>
          <cell r="H135" t="str">
            <v xml:space="preserve"> Fungi</v>
          </cell>
          <cell r="I135" t="str">
            <v xml:space="preserve"> Dikarya</v>
          </cell>
          <cell r="J135" t="str">
            <v xml:space="preserve"> Ascomycota</v>
          </cell>
          <cell r="K135" t="str">
            <v xml:space="preserve"> Pezizomycotina</v>
          </cell>
          <cell r="L135" t="str">
            <v>Dothideomycetes</v>
          </cell>
          <cell r="M135" t="str">
            <v xml:space="preserve"> Dothideomycetidae</v>
          </cell>
          <cell r="N135" t="str">
            <v xml:space="preserve"> Dothideales</v>
          </cell>
          <cell r="O135" t="str">
            <v xml:space="preserve"> Saccotheciaceae</v>
          </cell>
          <cell r="P135" t="str">
            <v>Aureobasidium.</v>
          </cell>
        </row>
        <row r="136">
          <cell r="B136" t="str">
            <v>A0A074ZTF4</v>
          </cell>
          <cell r="C136" t="str">
            <v xml:space="preserve"> Opisthorchis viverrini.</v>
          </cell>
          <cell r="E136" t="str">
            <v xml:space="preserve"> NCBI_TaxID=6198 {ECO:0000313|EMBL:KER30406.1, ECO:0000313|Proteomes:UP000054324};</v>
          </cell>
          <cell r="G136" t="str">
            <v>Eukaryota</v>
          </cell>
          <cell r="H136" t="str">
            <v xml:space="preserve"> Metazoa</v>
          </cell>
          <cell r="I136" t="str">
            <v xml:space="preserve"> Platyhelminthes</v>
          </cell>
          <cell r="J136" t="str">
            <v xml:space="preserve"> Trematoda</v>
          </cell>
          <cell r="K136" t="str">
            <v xml:space="preserve"> Digenea</v>
          </cell>
          <cell r="L136" t="str">
            <v>Opisthorchiida</v>
          </cell>
          <cell r="M136" t="str">
            <v xml:space="preserve"> Opisthorchiata</v>
          </cell>
          <cell r="N136" t="str">
            <v xml:space="preserve"> Opisthorchiidae</v>
          </cell>
          <cell r="O136" t="str">
            <v xml:space="preserve"> Opisthorchis.</v>
          </cell>
        </row>
        <row r="137">
          <cell r="B137" t="str">
            <v>A0A075AEY5</v>
          </cell>
          <cell r="C137" t="str">
            <v xml:space="preserve"> Opisthorchis viverrini.</v>
          </cell>
          <cell r="E137" t="str">
            <v xml:space="preserve"> NCBI_TaxID=6198 {ECO:0000313|EMBL:KER27194.1, ECO:0000313|Proteomes:UP000054324};</v>
          </cell>
          <cell r="G137" t="str">
            <v>Eukaryota</v>
          </cell>
          <cell r="H137" t="str">
            <v xml:space="preserve"> Metazoa</v>
          </cell>
          <cell r="I137" t="str">
            <v xml:space="preserve"> Platyhelminthes</v>
          </cell>
          <cell r="J137" t="str">
            <v xml:space="preserve"> Trematoda</v>
          </cell>
          <cell r="K137" t="str">
            <v xml:space="preserve"> Digenea</v>
          </cell>
          <cell r="L137" t="str">
            <v>Opisthorchiida</v>
          </cell>
          <cell r="M137" t="str">
            <v xml:space="preserve"> Opisthorchiata</v>
          </cell>
          <cell r="N137" t="str">
            <v xml:space="preserve"> Opisthorchiidae</v>
          </cell>
          <cell r="O137" t="str">
            <v xml:space="preserve"> Opisthorchis.</v>
          </cell>
        </row>
        <row r="138">
          <cell r="B138" t="str">
            <v>A0A075B299</v>
          </cell>
          <cell r="C138" t="str">
            <v xml:space="preserve"> Rozella allomycis CSF55.</v>
          </cell>
          <cell r="E138" t="str">
            <v xml:space="preserve"> NCBI_TaxID=988480 {ECO:0000313|EMBL:EPZ36705.1, ECO:0000313|Proteomes:UP000030755};</v>
          </cell>
          <cell r="G138" t="str">
            <v>Eukaryota</v>
          </cell>
          <cell r="H138" t="str">
            <v xml:space="preserve"> Fungi</v>
          </cell>
          <cell r="I138" t="str">
            <v xml:space="preserve"> Fungi incertae sedis</v>
          </cell>
          <cell r="J138" t="str">
            <v xml:space="preserve"> Cryptomycota</v>
          </cell>
          <cell r="K138" t="str">
            <v xml:space="preserve"> Rozella.</v>
          </cell>
        </row>
        <row r="139">
          <cell r="B139" t="str">
            <v>A0A075B4C2</v>
          </cell>
          <cell r="C139" t="str">
            <v xml:space="preserve"> Rozella allomycis CSF55.</v>
          </cell>
          <cell r="E139" t="str">
            <v xml:space="preserve"> NCBI_TaxID=988480 {ECO:0000313|EMBL:EPZ36210.1, ECO:0000313|Proteomes:UP000030755};</v>
          </cell>
          <cell r="G139" t="str">
            <v>Eukaryota</v>
          </cell>
          <cell r="H139" t="str">
            <v xml:space="preserve"> Fungi</v>
          </cell>
          <cell r="I139" t="str">
            <v xml:space="preserve"> Fungi incertae sedis</v>
          </cell>
          <cell r="J139" t="str">
            <v xml:space="preserve"> Cryptomycota</v>
          </cell>
          <cell r="K139" t="str">
            <v xml:space="preserve"> Rozella.</v>
          </cell>
        </row>
        <row r="140">
          <cell r="B140" t="str">
            <v>A0A077RWB6</v>
          </cell>
          <cell r="C140" t="str">
            <v xml:space="preserve"> Triticum aestivum (Wheat).</v>
          </cell>
          <cell r="E140" t="str">
            <v xml:space="preserve"> NCBI_TaxID=4565 {ECO:0000313|EMBL:CDM82777.1};</v>
          </cell>
          <cell r="G140" t="str">
            <v>Eukaryota</v>
          </cell>
          <cell r="H140" t="str">
            <v xml:space="preserve"> Viridiplantae</v>
          </cell>
          <cell r="I140" t="str">
            <v xml:space="preserve"> Streptophyta</v>
          </cell>
          <cell r="J140" t="str">
            <v xml:space="preserve"> Embryophyta</v>
          </cell>
          <cell r="K140" t="str">
            <v xml:space="preserve"> Tracheophyta</v>
          </cell>
          <cell r="L140" t="str">
            <v>Spermatophyta</v>
          </cell>
          <cell r="M140" t="str">
            <v xml:space="preserve"> Magnoliophyta</v>
          </cell>
          <cell r="N140" t="str">
            <v xml:space="preserve"> Liliopsida</v>
          </cell>
          <cell r="O140" t="str">
            <v xml:space="preserve"> Poales</v>
          </cell>
          <cell r="P140" t="str">
            <v xml:space="preserve"> Poaceae</v>
          </cell>
          <cell r="Q140" t="str">
            <v xml:space="preserve"> BOP clade</v>
          </cell>
          <cell r="R140" t="str">
            <v>Pooideae</v>
          </cell>
          <cell r="S140" t="str">
            <v xml:space="preserve"> Triticodae</v>
          </cell>
          <cell r="T140" t="str">
            <v xml:space="preserve"> Triticeae</v>
          </cell>
          <cell r="U140" t="str">
            <v xml:space="preserve"> Triticinae</v>
          </cell>
        </row>
        <row r="141">
          <cell r="B141" t="str">
            <v>A0A077Z1F9</v>
          </cell>
          <cell r="C141" t="str">
            <v xml:space="preserve"> Trichuris trichiura (Whipworm) (Trichocephalus trichiurus).</v>
          </cell>
          <cell r="E141" t="str">
            <v xml:space="preserve"> NCBI_TaxID=36087 {ECO:0000313|EMBL:CDW53911.1, ECO:0000313|Proteomes:UP000030665};</v>
          </cell>
          <cell r="G141" t="str">
            <v>Eukaryota</v>
          </cell>
          <cell r="H141" t="str">
            <v xml:space="preserve"> Metazoa</v>
          </cell>
          <cell r="I141" t="str">
            <v xml:space="preserve"> Ecdysozoa</v>
          </cell>
          <cell r="J141" t="str">
            <v xml:space="preserve"> Nematoda</v>
          </cell>
          <cell r="K141" t="str">
            <v xml:space="preserve"> Enoplea</v>
          </cell>
          <cell r="L141" t="str">
            <v xml:space="preserve"> Dorylaimia</v>
          </cell>
          <cell r="M141" t="str">
            <v>Trichinellida</v>
          </cell>
          <cell r="N141" t="str">
            <v xml:space="preserve"> Trichuridae</v>
          </cell>
          <cell r="O141" t="str">
            <v xml:space="preserve"> Trichuris.</v>
          </cell>
        </row>
        <row r="142">
          <cell r="B142" t="str">
            <v>A0A077Z742</v>
          </cell>
          <cell r="C142" t="str">
            <v xml:space="preserve"> Trichuris trichiura (Whipworm) (Trichocephalus trichiurus).</v>
          </cell>
          <cell r="E142" t="str">
            <v xml:space="preserve"> NCBI_TaxID=36087 {ECO:0000313|EMBL:CDW56031.1, ECO:0000313|Proteomes:UP000030665};</v>
          </cell>
          <cell r="G142" t="str">
            <v>Eukaryota</v>
          </cell>
          <cell r="H142" t="str">
            <v xml:space="preserve"> Metazoa</v>
          </cell>
          <cell r="I142" t="str">
            <v xml:space="preserve"> Ecdysozoa</v>
          </cell>
          <cell r="J142" t="str">
            <v xml:space="preserve"> Nematoda</v>
          </cell>
          <cell r="K142" t="str">
            <v xml:space="preserve"> Enoplea</v>
          </cell>
          <cell r="L142" t="str">
            <v xml:space="preserve"> Dorylaimia</v>
          </cell>
          <cell r="M142" t="str">
            <v>Trichinellida</v>
          </cell>
          <cell r="N142" t="str">
            <v xml:space="preserve"> Trichuridae</v>
          </cell>
          <cell r="O142" t="str">
            <v xml:space="preserve"> Trichuris.</v>
          </cell>
        </row>
        <row r="143">
          <cell r="B143" t="str">
            <v>A0A078A207</v>
          </cell>
          <cell r="C143" t="str">
            <v xml:space="preserve"> Stylonychia lemnae (Ciliate).</v>
          </cell>
          <cell r="E143" t="str">
            <v xml:space="preserve"> NCBI_TaxID=5949 {ECO:0000313|EMBL:CDW76266.1, ECO:0000313|Proteomes:UP000039865};</v>
          </cell>
          <cell r="G143" t="str">
            <v>Eukaryota</v>
          </cell>
          <cell r="H143" t="str">
            <v xml:space="preserve"> Alveolata</v>
          </cell>
          <cell r="I143" t="str">
            <v xml:space="preserve"> Ciliophora</v>
          </cell>
          <cell r="J143" t="str">
            <v xml:space="preserve"> Intramacronucleata</v>
          </cell>
          <cell r="K143" t="str">
            <v xml:space="preserve"> Spirotrichea</v>
          </cell>
          <cell r="L143" t="str">
            <v>Stichotrichia</v>
          </cell>
          <cell r="M143" t="str">
            <v xml:space="preserve"> Sporadotrichida</v>
          </cell>
          <cell r="N143" t="str">
            <v xml:space="preserve"> Oxytrichidae</v>
          </cell>
          <cell r="O143" t="str">
            <v xml:space="preserve"> Stylonychinae</v>
          </cell>
          <cell r="P143" t="str">
            <v>Stylonychia.</v>
          </cell>
        </row>
        <row r="144">
          <cell r="B144" t="str">
            <v>A0A078AZA1</v>
          </cell>
          <cell r="C144" t="str">
            <v xml:space="preserve"> Stylonychia lemnae (Ciliate).</v>
          </cell>
          <cell r="E144" t="str">
            <v xml:space="preserve"> NCBI_TaxID=5949 {ECO:0000313|EMBL:CDW87474.1, ECO:0000313|Proteomes:UP000039865};</v>
          </cell>
          <cell r="G144" t="str">
            <v>Eukaryota</v>
          </cell>
          <cell r="H144" t="str">
            <v xml:space="preserve"> Alveolata</v>
          </cell>
          <cell r="I144" t="str">
            <v xml:space="preserve"> Ciliophora</v>
          </cell>
          <cell r="J144" t="str">
            <v xml:space="preserve"> Intramacronucleata</v>
          </cell>
          <cell r="K144" t="str">
            <v xml:space="preserve"> Spirotrichea</v>
          </cell>
          <cell r="L144" t="str">
            <v>Stichotrichia</v>
          </cell>
          <cell r="M144" t="str">
            <v xml:space="preserve"> Sporadotrichida</v>
          </cell>
          <cell r="N144" t="str">
            <v xml:space="preserve"> Oxytrichidae</v>
          </cell>
          <cell r="O144" t="str">
            <v xml:space="preserve"> Stylonychinae</v>
          </cell>
          <cell r="P144" t="str">
            <v>Stylonychia.</v>
          </cell>
        </row>
        <row r="145">
          <cell r="B145" t="str">
            <v>A0A078B336</v>
          </cell>
          <cell r="C145" t="str">
            <v xml:space="preserve"> Stylonychia lemnae (Ciliate).</v>
          </cell>
          <cell r="E145" t="str">
            <v xml:space="preserve"> NCBI_TaxID=5949 {ECO:0000313|EMBL:CDW88925.1, ECO:0000313|Proteomes:UP000039865};</v>
          </cell>
          <cell r="G145" t="str">
            <v>Eukaryota</v>
          </cell>
          <cell r="H145" t="str">
            <v xml:space="preserve"> Alveolata</v>
          </cell>
          <cell r="I145" t="str">
            <v xml:space="preserve"> Ciliophora</v>
          </cell>
          <cell r="J145" t="str">
            <v xml:space="preserve"> Intramacronucleata</v>
          </cell>
          <cell r="K145" t="str">
            <v xml:space="preserve"> Spirotrichea</v>
          </cell>
          <cell r="L145" t="str">
            <v>Stichotrichia</v>
          </cell>
          <cell r="M145" t="str">
            <v xml:space="preserve"> Sporadotrichida</v>
          </cell>
          <cell r="N145" t="str">
            <v xml:space="preserve"> Oxytrichidae</v>
          </cell>
          <cell r="O145" t="str">
            <v xml:space="preserve"> Stylonychinae</v>
          </cell>
          <cell r="P145" t="str">
            <v>Stylonychia.</v>
          </cell>
        </row>
        <row r="146">
          <cell r="B146" t="str">
            <v>A0A078B4Y8</v>
          </cell>
          <cell r="C146" t="str">
            <v xml:space="preserve"> Stylonychia lemnae (Ciliate).</v>
          </cell>
          <cell r="E146" t="str">
            <v xml:space="preserve"> NCBI_TaxID=5949 {ECO:0000313|EMBL:CDW89316.1, ECO:0000313|Proteomes:UP000039865};</v>
          </cell>
          <cell r="G146" t="str">
            <v>Eukaryota</v>
          </cell>
          <cell r="H146" t="str">
            <v xml:space="preserve"> Alveolata</v>
          </cell>
          <cell r="I146" t="str">
            <v xml:space="preserve"> Ciliophora</v>
          </cell>
          <cell r="J146" t="str">
            <v xml:space="preserve"> Intramacronucleata</v>
          </cell>
          <cell r="K146" t="str">
            <v xml:space="preserve"> Spirotrichea</v>
          </cell>
          <cell r="L146" t="str">
            <v>Stichotrichia</v>
          </cell>
          <cell r="M146" t="str">
            <v xml:space="preserve"> Sporadotrichida</v>
          </cell>
          <cell r="N146" t="str">
            <v xml:space="preserve"> Oxytrichidae</v>
          </cell>
          <cell r="O146" t="str">
            <v xml:space="preserve"> Stylonychinae</v>
          </cell>
          <cell r="P146" t="str">
            <v>Stylonychia.</v>
          </cell>
        </row>
        <row r="147">
          <cell r="B147" t="str">
            <v>A0A078FAA9</v>
          </cell>
          <cell r="C147" t="str">
            <v xml:space="preserve"> Brassica napus (Rape).</v>
          </cell>
          <cell r="E147" t="str">
            <v xml:space="preserve"> NCBI_TaxID=3708 {ECO:0000313|EMBL:CDY08723.1, ECO:0000313|Proteomes:UP000028999};</v>
          </cell>
          <cell r="G147" t="str">
            <v>Eukaryota</v>
          </cell>
          <cell r="H147" t="str">
            <v xml:space="preserve"> Viridiplantae</v>
          </cell>
          <cell r="I147" t="str">
            <v xml:space="preserve"> Streptophyta</v>
          </cell>
          <cell r="J147" t="str">
            <v xml:space="preserve"> Embryophyta</v>
          </cell>
          <cell r="K147" t="str">
            <v xml:space="preserve"> Tracheophyta</v>
          </cell>
          <cell r="L147" t="str">
            <v>Spermatophyta</v>
          </cell>
          <cell r="M147" t="str">
            <v xml:space="preserve"> Magnoliophyta</v>
          </cell>
          <cell r="N147" t="str">
            <v xml:space="preserve"> eudicotyledons</v>
          </cell>
          <cell r="O147" t="str">
            <v xml:space="preserve"> Gunneridae</v>
          </cell>
          <cell r="P147" t="str">
            <v>Pentapetalae</v>
          </cell>
          <cell r="Q147" t="str">
            <v xml:space="preserve"> rosids</v>
          </cell>
          <cell r="R147" t="str">
            <v xml:space="preserve"> malvids</v>
          </cell>
          <cell r="S147" t="str">
            <v xml:space="preserve"> Brassicales</v>
          </cell>
          <cell r="T147" t="str">
            <v xml:space="preserve"> Brassicaceae</v>
          </cell>
          <cell r="U147" t="str">
            <v xml:space="preserve"> Brassiceae</v>
          </cell>
        </row>
        <row r="148">
          <cell r="B148" t="str">
            <v>A0A078FF04</v>
          </cell>
          <cell r="C148" t="str">
            <v xml:space="preserve"> Brassica napus (Rape).</v>
          </cell>
          <cell r="E148" t="str">
            <v xml:space="preserve"> NCBI_TaxID=3708 {ECO:0000313|EMBL:CDY11866.1, ECO:0000313|Proteomes:UP000028999};</v>
          </cell>
          <cell r="G148" t="str">
            <v>Eukaryota</v>
          </cell>
          <cell r="H148" t="str">
            <v xml:space="preserve"> Viridiplantae</v>
          </cell>
          <cell r="I148" t="str">
            <v xml:space="preserve"> Streptophyta</v>
          </cell>
          <cell r="J148" t="str">
            <v xml:space="preserve"> Embryophyta</v>
          </cell>
          <cell r="K148" t="str">
            <v xml:space="preserve"> Tracheophyta</v>
          </cell>
          <cell r="L148" t="str">
            <v>Spermatophyta</v>
          </cell>
          <cell r="M148" t="str">
            <v xml:space="preserve"> Magnoliophyta</v>
          </cell>
          <cell r="N148" t="str">
            <v xml:space="preserve"> eudicotyledons</v>
          </cell>
          <cell r="O148" t="str">
            <v xml:space="preserve"> Gunneridae</v>
          </cell>
          <cell r="P148" t="str">
            <v>Pentapetalae</v>
          </cell>
          <cell r="Q148" t="str">
            <v xml:space="preserve"> rosids</v>
          </cell>
          <cell r="R148" t="str">
            <v xml:space="preserve"> malvids</v>
          </cell>
          <cell r="S148" t="str">
            <v xml:space="preserve"> Brassicales</v>
          </cell>
          <cell r="T148" t="str">
            <v xml:space="preserve"> Brassicaceae</v>
          </cell>
          <cell r="U148" t="str">
            <v xml:space="preserve"> Brassiceae</v>
          </cell>
        </row>
        <row r="149">
          <cell r="B149" t="str">
            <v>A0A078G0Y8</v>
          </cell>
          <cell r="C149" t="str">
            <v xml:space="preserve"> Brassica napus (Rape).</v>
          </cell>
          <cell r="E149" t="str">
            <v xml:space="preserve"> NCBI_TaxID=3708 {ECO:0000313|EMBL:CDY18662.1, ECO:0000313|Proteomes:UP000028999};</v>
          </cell>
          <cell r="G149" t="str">
            <v>Eukaryota</v>
          </cell>
          <cell r="H149" t="str">
            <v xml:space="preserve"> Viridiplantae</v>
          </cell>
          <cell r="I149" t="str">
            <v xml:space="preserve"> Streptophyta</v>
          </cell>
          <cell r="J149" t="str">
            <v xml:space="preserve"> Embryophyta</v>
          </cell>
          <cell r="K149" t="str">
            <v xml:space="preserve"> Tracheophyta</v>
          </cell>
          <cell r="L149" t="str">
            <v>Spermatophyta</v>
          </cell>
          <cell r="M149" t="str">
            <v xml:space="preserve"> Magnoliophyta</v>
          </cell>
          <cell r="N149" t="str">
            <v xml:space="preserve"> eudicotyledons</v>
          </cell>
          <cell r="O149" t="str">
            <v xml:space="preserve"> Gunneridae</v>
          </cell>
          <cell r="P149" t="str">
            <v>Pentapetalae</v>
          </cell>
          <cell r="Q149" t="str">
            <v xml:space="preserve"> rosids</v>
          </cell>
          <cell r="R149" t="str">
            <v xml:space="preserve"> malvids</v>
          </cell>
          <cell r="S149" t="str">
            <v xml:space="preserve"> Brassicales</v>
          </cell>
          <cell r="T149" t="str">
            <v xml:space="preserve"> Brassicaceae</v>
          </cell>
          <cell r="U149" t="str">
            <v xml:space="preserve"> Brassiceae</v>
          </cell>
        </row>
        <row r="150">
          <cell r="B150" t="str">
            <v>A0A078GDS0</v>
          </cell>
          <cell r="C150" t="str">
            <v xml:space="preserve"> Brassica napus (Rape).</v>
          </cell>
          <cell r="E150" t="str">
            <v xml:space="preserve"> NCBI_TaxID=3708 {ECO:0000313|EMBL:CDY22793.1, ECO:0000313|Proteomes:UP000028999};</v>
          </cell>
          <cell r="G150" t="str">
            <v>Eukaryota</v>
          </cell>
          <cell r="H150" t="str">
            <v xml:space="preserve"> Viridiplantae</v>
          </cell>
          <cell r="I150" t="str">
            <v xml:space="preserve"> Streptophyta</v>
          </cell>
          <cell r="J150" t="str">
            <v xml:space="preserve"> Embryophyta</v>
          </cell>
          <cell r="K150" t="str">
            <v xml:space="preserve"> Tracheophyta</v>
          </cell>
          <cell r="L150" t="str">
            <v>Spermatophyta</v>
          </cell>
          <cell r="M150" t="str">
            <v xml:space="preserve"> Magnoliophyta</v>
          </cell>
          <cell r="N150" t="str">
            <v xml:space="preserve"> eudicotyledons</v>
          </cell>
          <cell r="O150" t="str">
            <v xml:space="preserve"> Gunneridae</v>
          </cell>
          <cell r="P150" t="str">
            <v>Pentapetalae</v>
          </cell>
          <cell r="Q150" t="str">
            <v xml:space="preserve"> rosids</v>
          </cell>
          <cell r="R150" t="str">
            <v xml:space="preserve"> malvids</v>
          </cell>
          <cell r="S150" t="str">
            <v xml:space="preserve"> Brassicales</v>
          </cell>
          <cell r="T150" t="str">
            <v xml:space="preserve"> Brassicaceae</v>
          </cell>
          <cell r="U150" t="str">
            <v xml:space="preserve"> Brassiceae</v>
          </cell>
        </row>
        <row r="151">
          <cell r="B151" t="str">
            <v>A0A078GEJ7</v>
          </cell>
          <cell r="C151" t="str">
            <v xml:space="preserve"> Brassica napus (Rape).</v>
          </cell>
          <cell r="E151" t="str">
            <v xml:space="preserve"> NCBI_TaxID=3708 {ECO:0000313|EMBL:CDY23028.1, ECO:0000313|Proteomes:UP000028999};</v>
          </cell>
          <cell r="G151" t="str">
            <v>Eukaryota</v>
          </cell>
          <cell r="H151" t="str">
            <v xml:space="preserve"> Viridiplantae</v>
          </cell>
          <cell r="I151" t="str">
            <v xml:space="preserve"> Streptophyta</v>
          </cell>
          <cell r="J151" t="str">
            <v xml:space="preserve"> Embryophyta</v>
          </cell>
          <cell r="K151" t="str">
            <v xml:space="preserve"> Tracheophyta</v>
          </cell>
          <cell r="L151" t="str">
            <v>Spermatophyta</v>
          </cell>
          <cell r="M151" t="str">
            <v xml:space="preserve"> Magnoliophyta</v>
          </cell>
          <cell r="N151" t="str">
            <v xml:space="preserve"> eudicotyledons</v>
          </cell>
          <cell r="O151" t="str">
            <v xml:space="preserve"> Gunneridae</v>
          </cell>
          <cell r="P151" t="str">
            <v>Pentapetalae</v>
          </cell>
          <cell r="Q151" t="str">
            <v xml:space="preserve"> rosids</v>
          </cell>
          <cell r="R151" t="str">
            <v xml:space="preserve"> malvids</v>
          </cell>
          <cell r="S151" t="str">
            <v xml:space="preserve"> Brassicales</v>
          </cell>
          <cell r="T151" t="str">
            <v xml:space="preserve"> Brassicaceae</v>
          </cell>
          <cell r="U151" t="str">
            <v xml:space="preserve"> Brassiceae</v>
          </cell>
        </row>
        <row r="152">
          <cell r="B152" t="str">
            <v>A0A078GGU5</v>
          </cell>
          <cell r="C152" t="str">
            <v xml:space="preserve"> Brassica napus (Rape).</v>
          </cell>
          <cell r="E152" t="str">
            <v xml:space="preserve"> NCBI_TaxID=3708 {ECO:0000313|EMBL:CDY24571.1, ECO:0000313|Proteomes:UP000028999};</v>
          </cell>
          <cell r="G152" t="str">
            <v>Eukaryota</v>
          </cell>
          <cell r="H152" t="str">
            <v xml:space="preserve"> Viridiplantae</v>
          </cell>
          <cell r="I152" t="str">
            <v xml:space="preserve"> Streptophyta</v>
          </cell>
          <cell r="J152" t="str">
            <v xml:space="preserve"> Embryophyta</v>
          </cell>
          <cell r="K152" t="str">
            <v xml:space="preserve"> Tracheophyta</v>
          </cell>
          <cell r="L152" t="str">
            <v>Spermatophyta</v>
          </cell>
          <cell r="M152" t="str">
            <v xml:space="preserve"> Magnoliophyta</v>
          </cell>
          <cell r="N152" t="str">
            <v xml:space="preserve"> eudicotyledons</v>
          </cell>
          <cell r="O152" t="str">
            <v xml:space="preserve"> Gunneridae</v>
          </cell>
          <cell r="P152" t="str">
            <v>Pentapetalae</v>
          </cell>
          <cell r="Q152" t="str">
            <v xml:space="preserve"> rosids</v>
          </cell>
          <cell r="R152" t="str">
            <v xml:space="preserve"> malvids</v>
          </cell>
          <cell r="S152" t="str">
            <v xml:space="preserve"> Brassicales</v>
          </cell>
          <cell r="T152" t="str">
            <v xml:space="preserve"> Brassicaceae</v>
          </cell>
          <cell r="U152" t="str">
            <v xml:space="preserve"> Brassiceae</v>
          </cell>
        </row>
        <row r="153">
          <cell r="B153" t="str">
            <v>A0A078GKI3</v>
          </cell>
          <cell r="C153" t="str">
            <v xml:space="preserve"> Brassica napus (Rape).</v>
          </cell>
          <cell r="E153" t="str">
            <v xml:space="preserve"> NCBI_TaxID=3708 {ECO:0000313|EMBL:CDY25906.1, ECO:0000313|Proteomes:UP000028999};</v>
          </cell>
          <cell r="G153" t="str">
            <v>Eukaryota</v>
          </cell>
          <cell r="H153" t="str">
            <v xml:space="preserve"> Viridiplantae</v>
          </cell>
          <cell r="I153" t="str">
            <v xml:space="preserve"> Streptophyta</v>
          </cell>
          <cell r="J153" t="str">
            <v xml:space="preserve"> Embryophyta</v>
          </cell>
          <cell r="K153" t="str">
            <v xml:space="preserve"> Tracheophyta</v>
          </cell>
          <cell r="L153" t="str">
            <v>Spermatophyta</v>
          </cell>
          <cell r="M153" t="str">
            <v xml:space="preserve"> Magnoliophyta</v>
          </cell>
          <cell r="N153" t="str">
            <v xml:space="preserve"> eudicotyledons</v>
          </cell>
          <cell r="O153" t="str">
            <v xml:space="preserve"> Gunneridae</v>
          </cell>
          <cell r="P153" t="str">
            <v>Pentapetalae</v>
          </cell>
          <cell r="Q153" t="str">
            <v xml:space="preserve"> rosids</v>
          </cell>
          <cell r="R153" t="str">
            <v xml:space="preserve"> malvids</v>
          </cell>
          <cell r="S153" t="str">
            <v xml:space="preserve"> Brassicales</v>
          </cell>
          <cell r="T153" t="str">
            <v xml:space="preserve"> Brassicaceae</v>
          </cell>
          <cell r="U153" t="str">
            <v xml:space="preserve"> Brassiceae</v>
          </cell>
        </row>
        <row r="154">
          <cell r="B154" t="str">
            <v>A0A078GL74</v>
          </cell>
          <cell r="C154" t="str">
            <v xml:space="preserve"> Brassica napus (Rape).</v>
          </cell>
          <cell r="E154" t="str">
            <v xml:space="preserve"> NCBI_TaxID=3708 {ECO:0000313|EMBL:CDY25368.1, ECO:0000313|Proteomes:UP000028999};</v>
          </cell>
          <cell r="G154" t="str">
            <v>Eukaryota</v>
          </cell>
          <cell r="H154" t="str">
            <v xml:space="preserve"> Viridiplantae</v>
          </cell>
          <cell r="I154" t="str">
            <v xml:space="preserve"> Streptophyta</v>
          </cell>
          <cell r="J154" t="str">
            <v xml:space="preserve"> Embryophyta</v>
          </cell>
          <cell r="K154" t="str">
            <v xml:space="preserve"> Tracheophyta</v>
          </cell>
          <cell r="L154" t="str">
            <v>Spermatophyta</v>
          </cell>
          <cell r="M154" t="str">
            <v xml:space="preserve"> Magnoliophyta</v>
          </cell>
          <cell r="N154" t="str">
            <v xml:space="preserve"> eudicotyledons</v>
          </cell>
          <cell r="O154" t="str">
            <v xml:space="preserve"> Gunneridae</v>
          </cell>
          <cell r="P154" t="str">
            <v>Pentapetalae</v>
          </cell>
          <cell r="Q154" t="str">
            <v xml:space="preserve"> rosids</v>
          </cell>
          <cell r="R154" t="str">
            <v xml:space="preserve"> malvids</v>
          </cell>
          <cell r="S154" t="str">
            <v xml:space="preserve"> Brassicales</v>
          </cell>
          <cell r="T154" t="str">
            <v xml:space="preserve"> Brassicaceae</v>
          </cell>
          <cell r="U154" t="str">
            <v xml:space="preserve"> Brassiceae</v>
          </cell>
        </row>
        <row r="155">
          <cell r="B155" t="str">
            <v>A0A078GQ71</v>
          </cell>
          <cell r="C155" t="str">
            <v xml:space="preserve"> Brassica napus (Rape).</v>
          </cell>
          <cell r="E155" t="str">
            <v xml:space="preserve"> NCBI_TaxID=3708 {ECO:0000313|EMBL:CDY28690.1, ECO:0000313|Proteomes:UP000028999};</v>
          </cell>
          <cell r="G155" t="str">
            <v>Eukaryota</v>
          </cell>
          <cell r="H155" t="str">
            <v xml:space="preserve"> Viridiplantae</v>
          </cell>
          <cell r="I155" t="str">
            <v xml:space="preserve"> Streptophyta</v>
          </cell>
          <cell r="J155" t="str">
            <v xml:space="preserve"> Embryophyta</v>
          </cell>
          <cell r="K155" t="str">
            <v xml:space="preserve"> Tracheophyta</v>
          </cell>
          <cell r="L155" t="str">
            <v>Spermatophyta</v>
          </cell>
          <cell r="M155" t="str">
            <v xml:space="preserve"> Magnoliophyta</v>
          </cell>
          <cell r="N155" t="str">
            <v xml:space="preserve"> eudicotyledons</v>
          </cell>
          <cell r="O155" t="str">
            <v xml:space="preserve"> Gunneridae</v>
          </cell>
          <cell r="P155" t="str">
            <v>Pentapetalae</v>
          </cell>
          <cell r="Q155" t="str">
            <v xml:space="preserve"> rosids</v>
          </cell>
          <cell r="R155" t="str">
            <v xml:space="preserve"> malvids</v>
          </cell>
          <cell r="S155" t="str">
            <v xml:space="preserve"> Brassicales</v>
          </cell>
          <cell r="T155" t="str">
            <v xml:space="preserve"> Brassicaceae</v>
          </cell>
          <cell r="U155" t="str">
            <v xml:space="preserve"> Brassiceae</v>
          </cell>
        </row>
        <row r="156">
          <cell r="B156" t="str">
            <v>A0A078H469</v>
          </cell>
          <cell r="C156" t="str">
            <v xml:space="preserve"> Brassica napus (Rape).</v>
          </cell>
          <cell r="E156" t="str">
            <v xml:space="preserve"> NCBI_TaxID=3708 {ECO:0000313|EMBL:CDY33440.1, ECO:0000313|Proteomes:UP000028999};</v>
          </cell>
          <cell r="G156" t="str">
            <v>Eukaryota</v>
          </cell>
          <cell r="H156" t="str">
            <v xml:space="preserve"> Viridiplantae</v>
          </cell>
          <cell r="I156" t="str">
            <v xml:space="preserve"> Streptophyta</v>
          </cell>
          <cell r="J156" t="str">
            <v xml:space="preserve"> Embryophyta</v>
          </cell>
          <cell r="K156" t="str">
            <v xml:space="preserve"> Tracheophyta</v>
          </cell>
          <cell r="L156" t="str">
            <v>Spermatophyta</v>
          </cell>
          <cell r="M156" t="str">
            <v xml:space="preserve"> Magnoliophyta</v>
          </cell>
          <cell r="N156" t="str">
            <v xml:space="preserve"> eudicotyledons</v>
          </cell>
          <cell r="O156" t="str">
            <v xml:space="preserve"> Gunneridae</v>
          </cell>
          <cell r="P156" t="str">
            <v>Pentapetalae</v>
          </cell>
          <cell r="Q156" t="str">
            <v xml:space="preserve"> rosids</v>
          </cell>
          <cell r="R156" t="str">
            <v xml:space="preserve"> malvids</v>
          </cell>
          <cell r="S156" t="str">
            <v xml:space="preserve"> Brassicales</v>
          </cell>
          <cell r="T156" t="str">
            <v xml:space="preserve"> Brassicaceae</v>
          </cell>
          <cell r="U156" t="str">
            <v xml:space="preserve"> Brassiceae</v>
          </cell>
        </row>
        <row r="157">
          <cell r="B157" t="str">
            <v>A0A078HE62</v>
          </cell>
          <cell r="C157" t="str">
            <v xml:space="preserve"> Brassica napus (Rape).</v>
          </cell>
          <cell r="E157" t="str">
            <v xml:space="preserve"> NCBI_TaxID=3708 {ECO:0000313|EMBL:CDY36066.1, ECO:0000313|Proteomes:UP000028999};</v>
          </cell>
          <cell r="G157" t="str">
            <v>Eukaryota</v>
          </cell>
          <cell r="H157" t="str">
            <v xml:space="preserve"> Viridiplantae</v>
          </cell>
          <cell r="I157" t="str">
            <v xml:space="preserve"> Streptophyta</v>
          </cell>
          <cell r="J157" t="str">
            <v xml:space="preserve"> Embryophyta</v>
          </cell>
          <cell r="K157" t="str">
            <v xml:space="preserve"> Tracheophyta</v>
          </cell>
          <cell r="L157" t="str">
            <v>Spermatophyta</v>
          </cell>
          <cell r="M157" t="str">
            <v xml:space="preserve"> Magnoliophyta</v>
          </cell>
          <cell r="N157" t="str">
            <v xml:space="preserve"> eudicotyledons</v>
          </cell>
          <cell r="O157" t="str">
            <v xml:space="preserve"> Gunneridae</v>
          </cell>
          <cell r="P157" t="str">
            <v>Pentapetalae</v>
          </cell>
          <cell r="Q157" t="str">
            <v xml:space="preserve"> rosids</v>
          </cell>
          <cell r="R157" t="str">
            <v xml:space="preserve"> malvids</v>
          </cell>
          <cell r="S157" t="str">
            <v xml:space="preserve"> Brassicales</v>
          </cell>
          <cell r="T157" t="str">
            <v xml:space="preserve"> Brassicaceae</v>
          </cell>
          <cell r="U157" t="str">
            <v xml:space="preserve"> Brassiceae</v>
          </cell>
        </row>
        <row r="158">
          <cell r="B158" t="str">
            <v>A0A078HFB5</v>
          </cell>
          <cell r="C158" t="str">
            <v xml:space="preserve"> Brassica napus (Rape).</v>
          </cell>
          <cell r="E158" t="str">
            <v xml:space="preserve"> NCBI_TaxID=3708 {ECO:0000313|EMBL:CDY36497.1, ECO:0000313|Proteomes:UP000028999};</v>
          </cell>
          <cell r="G158" t="str">
            <v>Eukaryota</v>
          </cell>
          <cell r="H158" t="str">
            <v xml:space="preserve"> Viridiplantae</v>
          </cell>
          <cell r="I158" t="str">
            <v xml:space="preserve"> Streptophyta</v>
          </cell>
          <cell r="J158" t="str">
            <v xml:space="preserve"> Embryophyta</v>
          </cell>
          <cell r="K158" t="str">
            <v xml:space="preserve"> Tracheophyta</v>
          </cell>
          <cell r="L158" t="str">
            <v>Spermatophyta</v>
          </cell>
          <cell r="M158" t="str">
            <v xml:space="preserve"> Magnoliophyta</v>
          </cell>
          <cell r="N158" t="str">
            <v xml:space="preserve"> eudicotyledons</v>
          </cell>
          <cell r="O158" t="str">
            <v xml:space="preserve"> Gunneridae</v>
          </cell>
          <cell r="P158" t="str">
            <v>Pentapetalae</v>
          </cell>
          <cell r="Q158" t="str">
            <v xml:space="preserve"> rosids</v>
          </cell>
          <cell r="R158" t="str">
            <v xml:space="preserve"> malvids</v>
          </cell>
          <cell r="S158" t="str">
            <v xml:space="preserve"> Brassicales</v>
          </cell>
          <cell r="T158" t="str">
            <v xml:space="preserve"> Brassicaceae</v>
          </cell>
          <cell r="U158" t="str">
            <v xml:space="preserve"> Brassiceae</v>
          </cell>
        </row>
        <row r="159">
          <cell r="B159" t="str">
            <v>A0A078HHG3</v>
          </cell>
          <cell r="C159" t="str">
            <v xml:space="preserve"> Brassica napus (Rape).</v>
          </cell>
          <cell r="E159" t="str">
            <v xml:space="preserve"> NCBI_TaxID=3708 {ECO:0000313|EMBL:CDY37141.1, ECO:0000313|Proteomes:UP000028999};</v>
          </cell>
          <cell r="G159" t="str">
            <v>Eukaryota</v>
          </cell>
          <cell r="H159" t="str">
            <v xml:space="preserve"> Viridiplantae</v>
          </cell>
          <cell r="I159" t="str">
            <v xml:space="preserve"> Streptophyta</v>
          </cell>
          <cell r="J159" t="str">
            <v xml:space="preserve"> Embryophyta</v>
          </cell>
          <cell r="K159" t="str">
            <v xml:space="preserve"> Tracheophyta</v>
          </cell>
          <cell r="L159" t="str">
            <v>Spermatophyta</v>
          </cell>
          <cell r="M159" t="str">
            <v xml:space="preserve"> Magnoliophyta</v>
          </cell>
          <cell r="N159" t="str">
            <v xml:space="preserve"> eudicotyledons</v>
          </cell>
          <cell r="O159" t="str">
            <v xml:space="preserve"> Gunneridae</v>
          </cell>
          <cell r="P159" t="str">
            <v>Pentapetalae</v>
          </cell>
          <cell r="Q159" t="str">
            <v xml:space="preserve"> rosids</v>
          </cell>
          <cell r="R159" t="str">
            <v xml:space="preserve"> malvids</v>
          </cell>
          <cell r="S159" t="str">
            <v xml:space="preserve"> Brassicales</v>
          </cell>
          <cell r="T159" t="str">
            <v xml:space="preserve"> Brassicaceae</v>
          </cell>
          <cell r="U159" t="str">
            <v xml:space="preserve"> Brassiceae</v>
          </cell>
        </row>
        <row r="160">
          <cell r="B160" t="str">
            <v>A0A078HKV9</v>
          </cell>
          <cell r="C160" t="str">
            <v xml:space="preserve"> Brassica napus (Rape).</v>
          </cell>
          <cell r="E160" t="str">
            <v xml:space="preserve"> NCBI_TaxID=3708 {ECO:0000313|EMBL:CDY38301.1, ECO:0000313|Proteomes:UP000028999};</v>
          </cell>
          <cell r="G160" t="str">
            <v>Eukaryota</v>
          </cell>
          <cell r="H160" t="str">
            <v xml:space="preserve"> Viridiplantae</v>
          </cell>
          <cell r="I160" t="str">
            <v xml:space="preserve"> Streptophyta</v>
          </cell>
          <cell r="J160" t="str">
            <v xml:space="preserve"> Embryophyta</v>
          </cell>
          <cell r="K160" t="str">
            <v xml:space="preserve"> Tracheophyta</v>
          </cell>
          <cell r="L160" t="str">
            <v>Spermatophyta</v>
          </cell>
          <cell r="M160" t="str">
            <v xml:space="preserve"> Magnoliophyta</v>
          </cell>
          <cell r="N160" t="str">
            <v xml:space="preserve"> eudicotyledons</v>
          </cell>
          <cell r="O160" t="str">
            <v xml:space="preserve"> Gunneridae</v>
          </cell>
          <cell r="P160" t="str">
            <v>Pentapetalae</v>
          </cell>
          <cell r="Q160" t="str">
            <v xml:space="preserve"> rosids</v>
          </cell>
          <cell r="R160" t="str">
            <v xml:space="preserve"> malvids</v>
          </cell>
          <cell r="S160" t="str">
            <v xml:space="preserve"> Brassicales</v>
          </cell>
          <cell r="T160" t="str">
            <v xml:space="preserve"> Brassicaceae</v>
          </cell>
          <cell r="U160" t="str">
            <v xml:space="preserve"> Brassiceae</v>
          </cell>
        </row>
        <row r="161">
          <cell r="B161" t="str">
            <v>A0A078HLV9</v>
          </cell>
          <cell r="C161" t="str">
            <v xml:space="preserve"> Brassica napus (Rape).</v>
          </cell>
          <cell r="E161" t="str">
            <v xml:space="preserve"> NCBI_TaxID=3708 {ECO:0000313|EMBL:CDY37848.1, ECO:0000313|Proteomes:UP000028999};</v>
          </cell>
          <cell r="G161" t="str">
            <v>Eukaryota</v>
          </cell>
          <cell r="H161" t="str">
            <v xml:space="preserve"> Viridiplantae</v>
          </cell>
          <cell r="I161" t="str">
            <v xml:space="preserve"> Streptophyta</v>
          </cell>
          <cell r="J161" t="str">
            <v xml:space="preserve"> Embryophyta</v>
          </cell>
          <cell r="K161" t="str">
            <v xml:space="preserve"> Tracheophyta</v>
          </cell>
          <cell r="L161" t="str">
            <v>Spermatophyta</v>
          </cell>
          <cell r="M161" t="str">
            <v xml:space="preserve"> Magnoliophyta</v>
          </cell>
          <cell r="N161" t="str">
            <v xml:space="preserve"> eudicotyledons</v>
          </cell>
          <cell r="O161" t="str">
            <v xml:space="preserve"> Gunneridae</v>
          </cell>
          <cell r="P161" t="str">
            <v>Pentapetalae</v>
          </cell>
          <cell r="Q161" t="str">
            <v xml:space="preserve"> rosids</v>
          </cell>
          <cell r="R161" t="str">
            <v xml:space="preserve"> malvids</v>
          </cell>
          <cell r="S161" t="str">
            <v xml:space="preserve"> Brassicales</v>
          </cell>
          <cell r="T161" t="str">
            <v xml:space="preserve"> Brassicaceae</v>
          </cell>
          <cell r="U161" t="str">
            <v xml:space="preserve"> Brassiceae</v>
          </cell>
        </row>
        <row r="162">
          <cell r="B162" t="str">
            <v>A0A078HRQ3</v>
          </cell>
          <cell r="C162" t="str">
            <v xml:space="preserve"> Brassica napus (Rape).</v>
          </cell>
          <cell r="E162" t="str">
            <v xml:space="preserve"> NCBI_TaxID=3708 {ECO:0000313|EMBL:CDY39954.1, ECO:0000313|Proteomes:UP000028999};</v>
          </cell>
          <cell r="G162" t="str">
            <v>Eukaryota</v>
          </cell>
          <cell r="H162" t="str">
            <v xml:space="preserve"> Viridiplantae</v>
          </cell>
          <cell r="I162" t="str">
            <v xml:space="preserve"> Streptophyta</v>
          </cell>
          <cell r="J162" t="str">
            <v xml:space="preserve"> Embryophyta</v>
          </cell>
          <cell r="K162" t="str">
            <v xml:space="preserve"> Tracheophyta</v>
          </cell>
          <cell r="L162" t="str">
            <v>Spermatophyta</v>
          </cell>
          <cell r="M162" t="str">
            <v xml:space="preserve"> Magnoliophyta</v>
          </cell>
          <cell r="N162" t="str">
            <v xml:space="preserve"> eudicotyledons</v>
          </cell>
          <cell r="O162" t="str">
            <v xml:space="preserve"> Gunneridae</v>
          </cell>
          <cell r="P162" t="str">
            <v>Pentapetalae</v>
          </cell>
          <cell r="Q162" t="str">
            <v xml:space="preserve"> rosids</v>
          </cell>
          <cell r="R162" t="str">
            <v xml:space="preserve"> malvids</v>
          </cell>
          <cell r="S162" t="str">
            <v xml:space="preserve"> Brassicales</v>
          </cell>
          <cell r="T162" t="str">
            <v xml:space="preserve"> Brassicaceae</v>
          </cell>
          <cell r="U162" t="str">
            <v xml:space="preserve"> Brassiceae</v>
          </cell>
        </row>
        <row r="163">
          <cell r="B163" t="str">
            <v>A0A078HZM1</v>
          </cell>
          <cell r="C163" t="str">
            <v xml:space="preserve"> Brassica napus (Rape).</v>
          </cell>
          <cell r="E163" t="str">
            <v xml:space="preserve"> NCBI_TaxID=3708 {ECO:0000313|EMBL:CDY42223.1, ECO:0000313|Proteomes:UP000028999};</v>
          </cell>
          <cell r="G163" t="str">
            <v>Eukaryota</v>
          </cell>
          <cell r="H163" t="str">
            <v xml:space="preserve"> Viridiplantae</v>
          </cell>
          <cell r="I163" t="str">
            <v xml:space="preserve"> Streptophyta</v>
          </cell>
          <cell r="J163" t="str">
            <v xml:space="preserve"> Embryophyta</v>
          </cell>
          <cell r="K163" t="str">
            <v xml:space="preserve"> Tracheophyta</v>
          </cell>
          <cell r="L163" t="str">
            <v>Spermatophyta</v>
          </cell>
          <cell r="M163" t="str">
            <v xml:space="preserve"> Magnoliophyta</v>
          </cell>
          <cell r="N163" t="str">
            <v xml:space="preserve"> eudicotyledons</v>
          </cell>
          <cell r="O163" t="str">
            <v xml:space="preserve"> Gunneridae</v>
          </cell>
          <cell r="P163" t="str">
            <v>Pentapetalae</v>
          </cell>
          <cell r="Q163" t="str">
            <v xml:space="preserve"> rosids</v>
          </cell>
          <cell r="R163" t="str">
            <v xml:space="preserve"> malvids</v>
          </cell>
          <cell r="S163" t="str">
            <v xml:space="preserve"> Brassicales</v>
          </cell>
          <cell r="T163" t="str">
            <v xml:space="preserve"> Brassicaceae</v>
          </cell>
          <cell r="U163" t="str">
            <v xml:space="preserve"> Brassiceae</v>
          </cell>
        </row>
        <row r="164">
          <cell r="B164" t="str">
            <v>A0A078I1C4</v>
          </cell>
          <cell r="C164" t="str">
            <v xml:space="preserve"> Brassica napus (Rape).</v>
          </cell>
          <cell r="E164" t="str">
            <v xml:space="preserve"> NCBI_TaxID=3708 {ECO:0000313|EMBL:CDY43581.1, ECO:0000313|Proteomes:UP000028999};</v>
          </cell>
          <cell r="G164" t="str">
            <v>Eukaryota</v>
          </cell>
          <cell r="H164" t="str">
            <v xml:space="preserve"> Viridiplantae</v>
          </cell>
          <cell r="I164" t="str">
            <v xml:space="preserve"> Streptophyta</v>
          </cell>
          <cell r="J164" t="str">
            <v xml:space="preserve"> Embryophyta</v>
          </cell>
          <cell r="K164" t="str">
            <v xml:space="preserve"> Tracheophyta</v>
          </cell>
          <cell r="L164" t="str">
            <v>Spermatophyta</v>
          </cell>
          <cell r="M164" t="str">
            <v xml:space="preserve"> Magnoliophyta</v>
          </cell>
          <cell r="N164" t="str">
            <v xml:space="preserve"> eudicotyledons</v>
          </cell>
          <cell r="O164" t="str">
            <v xml:space="preserve"> Gunneridae</v>
          </cell>
          <cell r="P164" t="str">
            <v>Pentapetalae</v>
          </cell>
          <cell r="Q164" t="str">
            <v xml:space="preserve"> rosids</v>
          </cell>
          <cell r="R164" t="str">
            <v xml:space="preserve"> malvids</v>
          </cell>
          <cell r="S164" t="str">
            <v xml:space="preserve"> Brassicales</v>
          </cell>
          <cell r="T164" t="str">
            <v xml:space="preserve"> Brassicaceae</v>
          </cell>
          <cell r="U164" t="str">
            <v xml:space="preserve"> Brassiceae</v>
          </cell>
        </row>
        <row r="165">
          <cell r="B165" t="str">
            <v>A0A078J234</v>
          </cell>
          <cell r="C165" t="str">
            <v xml:space="preserve"> Brassica napus (Rape).</v>
          </cell>
          <cell r="E165" t="str">
            <v xml:space="preserve"> NCBI_TaxID=3708 {ECO:0000313|EMBL:CDY59666.1, ECO:0000313|Proteomes:UP000028999};</v>
          </cell>
          <cell r="G165" t="str">
            <v>Eukaryota</v>
          </cell>
          <cell r="H165" t="str">
            <v xml:space="preserve"> Viridiplantae</v>
          </cell>
          <cell r="I165" t="str">
            <v xml:space="preserve"> Streptophyta</v>
          </cell>
          <cell r="J165" t="str">
            <v xml:space="preserve"> Embryophyta</v>
          </cell>
          <cell r="K165" t="str">
            <v xml:space="preserve"> Tracheophyta</v>
          </cell>
          <cell r="L165" t="str">
            <v>Spermatophyta</v>
          </cell>
          <cell r="M165" t="str">
            <v xml:space="preserve"> Magnoliophyta</v>
          </cell>
          <cell r="N165" t="str">
            <v xml:space="preserve"> eudicotyledons</v>
          </cell>
          <cell r="O165" t="str">
            <v xml:space="preserve"> Gunneridae</v>
          </cell>
          <cell r="P165" t="str">
            <v>Pentapetalae</v>
          </cell>
          <cell r="Q165" t="str">
            <v xml:space="preserve"> rosids</v>
          </cell>
          <cell r="R165" t="str">
            <v xml:space="preserve"> malvids</v>
          </cell>
          <cell r="S165" t="str">
            <v xml:space="preserve"> Brassicales</v>
          </cell>
          <cell r="T165" t="str">
            <v xml:space="preserve"> Brassicaceae</v>
          </cell>
          <cell r="U165" t="str">
            <v xml:space="preserve"> Brassiceae</v>
          </cell>
        </row>
        <row r="166">
          <cell r="B166" t="str">
            <v>A0A078J5S9</v>
          </cell>
          <cell r="C166" t="str">
            <v xml:space="preserve"> Brassica napus (Rape).</v>
          </cell>
          <cell r="E166" t="str">
            <v xml:space="preserve"> NCBI_TaxID=3708 {ECO:0000313|EMBL:CDY59668.1, ECO:0000313|Proteomes:UP000028999};</v>
          </cell>
          <cell r="G166" t="str">
            <v>Eukaryota</v>
          </cell>
          <cell r="H166" t="str">
            <v xml:space="preserve"> Viridiplantae</v>
          </cell>
          <cell r="I166" t="str">
            <v xml:space="preserve"> Streptophyta</v>
          </cell>
          <cell r="J166" t="str">
            <v xml:space="preserve"> Embryophyta</v>
          </cell>
          <cell r="K166" t="str">
            <v xml:space="preserve"> Tracheophyta</v>
          </cell>
          <cell r="L166" t="str">
            <v>Spermatophyta</v>
          </cell>
          <cell r="M166" t="str">
            <v xml:space="preserve"> Magnoliophyta</v>
          </cell>
          <cell r="N166" t="str">
            <v xml:space="preserve"> eudicotyledons</v>
          </cell>
          <cell r="O166" t="str">
            <v xml:space="preserve"> Gunneridae</v>
          </cell>
          <cell r="P166" t="str">
            <v>Pentapetalae</v>
          </cell>
          <cell r="Q166" t="str">
            <v xml:space="preserve"> rosids</v>
          </cell>
          <cell r="R166" t="str">
            <v xml:space="preserve"> malvids</v>
          </cell>
          <cell r="S166" t="str">
            <v xml:space="preserve"> Brassicales</v>
          </cell>
          <cell r="T166" t="str">
            <v xml:space="preserve"> Brassicaceae</v>
          </cell>
          <cell r="U166" t="str">
            <v xml:space="preserve"> Brassiceae</v>
          </cell>
        </row>
        <row r="167">
          <cell r="B167" t="str">
            <v>A0A078J995</v>
          </cell>
          <cell r="C167" t="str">
            <v xml:space="preserve"> Brassica napus (Rape).</v>
          </cell>
          <cell r="E167" t="str">
            <v xml:space="preserve"> NCBI_TaxID=3708 {ECO:0000313|EMBL:CDY63765.1, ECO:0000313|Proteomes:UP000028999};</v>
          </cell>
          <cell r="G167" t="str">
            <v>Eukaryota</v>
          </cell>
          <cell r="H167" t="str">
            <v xml:space="preserve"> Viridiplantae</v>
          </cell>
          <cell r="I167" t="str">
            <v xml:space="preserve"> Streptophyta</v>
          </cell>
          <cell r="J167" t="str">
            <v xml:space="preserve"> Embryophyta</v>
          </cell>
          <cell r="K167" t="str">
            <v xml:space="preserve"> Tracheophyta</v>
          </cell>
          <cell r="L167" t="str">
            <v>Spermatophyta</v>
          </cell>
          <cell r="M167" t="str">
            <v xml:space="preserve"> Magnoliophyta</v>
          </cell>
          <cell r="N167" t="str">
            <v xml:space="preserve"> eudicotyledons</v>
          </cell>
          <cell r="O167" t="str">
            <v xml:space="preserve"> Gunneridae</v>
          </cell>
          <cell r="P167" t="str">
            <v>Pentapetalae</v>
          </cell>
          <cell r="Q167" t="str">
            <v xml:space="preserve"> rosids</v>
          </cell>
          <cell r="R167" t="str">
            <v xml:space="preserve"> malvids</v>
          </cell>
          <cell r="S167" t="str">
            <v xml:space="preserve"> Brassicales</v>
          </cell>
          <cell r="T167" t="str">
            <v xml:space="preserve"> Brassicaceae</v>
          </cell>
          <cell r="U167" t="str">
            <v xml:space="preserve"> Brassiceae</v>
          </cell>
        </row>
        <row r="168">
          <cell r="B168" t="str">
            <v>A0A078JLR3</v>
          </cell>
          <cell r="C168" t="str">
            <v xml:space="preserve"> Brassica napus (Rape).</v>
          </cell>
          <cell r="E168" t="str">
            <v xml:space="preserve"> NCBI_TaxID=3708 {ECO:0000313|EMBL:CDY66736.1, ECO:0000313|Proteomes:UP000028999};</v>
          </cell>
          <cell r="G168" t="str">
            <v>Eukaryota</v>
          </cell>
          <cell r="H168" t="str">
            <v xml:space="preserve"> Viridiplantae</v>
          </cell>
          <cell r="I168" t="str">
            <v xml:space="preserve"> Streptophyta</v>
          </cell>
          <cell r="J168" t="str">
            <v xml:space="preserve"> Embryophyta</v>
          </cell>
          <cell r="K168" t="str">
            <v xml:space="preserve"> Tracheophyta</v>
          </cell>
          <cell r="L168" t="str">
            <v>Spermatophyta</v>
          </cell>
          <cell r="M168" t="str">
            <v xml:space="preserve"> Magnoliophyta</v>
          </cell>
          <cell r="N168" t="str">
            <v xml:space="preserve"> eudicotyledons</v>
          </cell>
          <cell r="O168" t="str">
            <v xml:space="preserve"> Gunneridae</v>
          </cell>
          <cell r="P168" t="str">
            <v>Pentapetalae</v>
          </cell>
          <cell r="Q168" t="str">
            <v xml:space="preserve"> rosids</v>
          </cell>
          <cell r="R168" t="str">
            <v xml:space="preserve"> malvids</v>
          </cell>
          <cell r="S168" t="str">
            <v xml:space="preserve"> Brassicales</v>
          </cell>
          <cell r="T168" t="str">
            <v xml:space="preserve"> Brassicaceae</v>
          </cell>
          <cell r="U168" t="str">
            <v xml:space="preserve"> Brassiceae</v>
          </cell>
        </row>
        <row r="169">
          <cell r="B169" t="str">
            <v>A0A078JRR1</v>
          </cell>
          <cell r="C169" t="str">
            <v xml:space="preserve"> Brassica napus (Rape).</v>
          </cell>
          <cell r="E169" t="str">
            <v xml:space="preserve"> NCBI_TaxID=3708 {ECO:0000313|EMBL:CDY68122.1, ECO:0000313|Proteomes:UP000028999};</v>
          </cell>
          <cell r="G169" t="str">
            <v>Eukaryota</v>
          </cell>
          <cell r="H169" t="str">
            <v xml:space="preserve"> Viridiplantae</v>
          </cell>
          <cell r="I169" t="str">
            <v xml:space="preserve"> Streptophyta</v>
          </cell>
          <cell r="J169" t="str">
            <v xml:space="preserve"> Embryophyta</v>
          </cell>
          <cell r="K169" t="str">
            <v xml:space="preserve"> Tracheophyta</v>
          </cell>
          <cell r="L169" t="str">
            <v>Spermatophyta</v>
          </cell>
          <cell r="M169" t="str">
            <v xml:space="preserve"> Magnoliophyta</v>
          </cell>
          <cell r="N169" t="str">
            <v xml:space="preserve"> eudicotyledons</v>
          </cell>
          <cell r="O169" t="str">
            <v xml:space="preserve"> Gunneridae</v>
          </cell>
          <cell r="P169" t="str">
            <v>Pentapetalae</v>
          </cell>
          <cell r="Q169" t="str">
            <v xml:space="preserve"> rosids</v>
          </cell>
          <cell r="R169" t="str">
            <v xml:space="preserve"> malvids</v>
          </cell>
          <cell r="S169" t="str">
            <v xml:space="preserve"> Brassicales</v>
          </cell>
          <cell r="T169" t="str">
            <v xml:space="preserve"> Brassicaceae</v>
          </cell>
          <cell r="U169" t="str">
            <v xml:space="preserve"> Brassiceae</v>
          </cell>
        </row>
        <row r="170">
          <cell r="B170" t="str">
            <v>A0A078JSQ0</v>
          </cell>
          <cell r="C170" t="str">
            <v xml:space="preserve"> Brassica napus (Rape).</v>
          </cell>
          <cell r="E170" t="str">
            <v xml:space="preserve"> NCBI_TaxID=3708 {ECO:0000313|EMBL:CDY70638.1, ECO:0000313|Proteomes:UP000028999};</v>
          </cell>
          <cell r="G170" t="str">
            <v>Eukaryota</v>
          </cell>
          <cell r="H170" t="str">
            <v xml:space="preserve"> Viridiplantae</v>
          </cell>
          <cell r="I170" t="str">
            <v xml:space="preserve"> Streptophyta</v>
          </cell>
          <cell r="J170" t="str">
            <v xml:space="preserve"> Embryophyta</v>
          </cell>
          <cell r="K170" t="str">
            <v xml:space="preserve"> Tracheophyta</v>
          </cell>
          <cell r="L170" t="str">
            <v>Spermatophyta</v>
          </cell>
          <cell r="M170" t="str">
            <v xml:space="preserve"> Magnoliophyta</v>
          </cell>
          <cell r="N170" t="str">
            <v xml:space="preserve"> eudicotyledons</v>
          </cell>
          <cell r="O170" t="str">
            <v xml:space="preserve"> Gunneridae</v>
          </cell>
          <cell r="P170" t="str">
            <v>Pentapetalae</v>
          </cell>
          <cell r="Q170" t="str">
            <v xml:space="preserve"> rosids</v>
          </cell>
          <cell r="R170" t="str">
            <v xml:space="preserve"> malvids</v>
          </cell>
          <cell r="S170" t="str">
            <v xml:space="preserve"> Brassicales</v>
          </cell>
          <cell r="T170" t="str">
            <v xml:space="preserve"> Brassicaceae</v>
          </cell>
          <cell r="U170" t="str">
            <v xml:space="preserve"> Brassiceae</v>
          </cell>
        </row>
        <row r="171">
          <cell r="B171" t="str">
            <v>A0A078JUS8</v>
          </cell>
          <cell r="C171" t="str">
            <v xml:space="preserve"> Brassica napus (Rape).</v>
          </cell>
          <cell r="E171" t="str">
            <v xml:space="preserve"> NCBI_TaxID=3708 {ECO:0000313|EMBL:CDY69321.1, ECO:0000313|Proteomes:UP000028999};</v>
          </cell>
          <cell r="G171" t="str">
            <v>Eukaryota</v>
          </cell>
          <cell r="H171" t="str">
            <v xml:space="preserve"> Viridiplantae</v>
          </cell>
          <cell r="I171" t="str">
            <v xml:space="preserve"> Streptophyta</v>
          </cell>
          <cell r="J171" t="str">
            <v xml:space="preserve"> Embryophyta</v>
          </cell>
          <cell r="K171" t="str">
            <v xml:space="preserve"> Tracheophyta</v>
          </cell>
          <cell r="L171" t="str">
            <v>Spermatophyta</v>
          </cell>
          <cell r="M171" t="str">
            <v xml:space="preserve"> Magnoliophyta</v>
          </cell>
          <cell r="N171" t="str">
            <v xml:space="preserve"> eudicotyledons</v>
          </cell>
          <cell r="O171" t="str">
            <v xml:space="preserve"> Gunneridae</v>
          </cell>
          <cell r="P171" t="str">
            <v>Pentapetalae</v>
          </cell>
          <cell r="Q171" t="str">
            <v xml:space="preserve"> rosids</v>
          </cell>
          <cell r="R171" t="str">
            <v xml:space="preserve"> malvids</v>
          </cell>
          <cell r="S171" t="str">
            <v xml:space="preserve"> Brassicales</v>
          </cell>
          <cell r="T171" t="str">
            <v xml:space="preserve"> Brassicaceae</v>
          </cell>
          <cell r="U171" t="str">
            <v xml:space="preserve"> Brassiceae</v>
          </cell>
        </row>
        <row r="172">
          <cell r="B172" t="str">
            <v>A0A080WKX9</v>
          </cell>
          <cell r="C172" t="str">
            <v xml:space="preserve"> Trichophyton rubrum (strain ATCC MYA-4607 / CBS 118892) (Athlete's foot fungus).</v>
          </cell>
          <cell r="E172" t="str">
            <v xml:space="preserve"> NCBI_TaxID=559305 {ECO:0000313|EMBL:KFL62314.1, ECO:0000313|Proteomes:UP000008864};</v>
          </cell>
          <cell r="G172" t="str">
            <v>Eukaryota</v>
          </cell>
          <cell r="H172" t="str">
            <v xml:space="preserve"> Fungi</v>
          </cell>
          <cell r="I172" t="str">
            <v xml:space="preserve"> Dikarya</v>
          </cell>
          <cell r="J172" t="str">
            <v xml:space="preserve"> Ascomycota</v>
          </cell>
          <cell r="K172" t="str">
            <v xml:space="preserve"> Pezizomycotina</v>
          </cell>
          <cell r="L172" t="str">
            <v xml:space="preserve"> Eurotiomycetes</v>
          </cell>
          <cell r="M172" t="str">
            <v>Eurotiomycetidae</v>
          </cell>
          <cell r="N172" t="str">
            <v xml:space="preserve"> Onygenales</v>
          </cell>
          <cell r="O172" t="str">
            <v xml:space="preserve"> Arthrodermataceae</v>
          </cell>
          <cell r="P172" t="str">
            <v xml:space="preserve"> Trichophyton.</v>
          </cell>
        </row>
        <row r="173">
          <cell r="B173" t="str">
            <v>A0A080WW69</v>
          </cell>
          <cell r="C173" t="str">
            <v xml:space="preserve"> Trichophyton rubrum (strain ATCC MYA-4607 / CBS 118892) (Athlete's foot fungus).</v>
          </cell>
          <cell r="E173" t="str">
            <v xml:space="preserve"> NCBI_TaxID=559305 {ECO:0000313|EMBL:KFL62313.1, ECO:0000313|Proteomes:UP000008864};</v>
          </cell>
          <cell r="G173" t="str">
            <v>Eukaryota</v>
          </cell>
          <cell r="H173" t="str">
            <v xml:space="preserve"> Fungi</v>
          </cell>
          <cell r="I173" t="str">
            <v xml:space="preserve"> Dikarya</v>
          </cell>
          <cell r="J173" t="str">
            <v xml:space="preserve"> Ascomycota</v>
          </cell>
          <cell r="K173" t="str">
            <v xml:space="preserve"> Pezizomycotina</v>
          </cell>
          <cell r="L173" t="str">
            <v xml:space="preserve"> Eurotiomycetes</v>
          </cell>
          <cell r="M173" t="str">
            <v>Eurotiomycetidae</v>
          </cell>
          <cell r="N173" t="str">
            <v xml:space="preserve"> Onygenales</v>
          </cell>
          <cell r="O173" t="str">
            <v xml:space="preserve"> Arthrodermataceae</v>
          </cell>
          <cell r="P173" t="str">
            <v xml:space="preserve"> Trichophyton.</v>
          </cell>
        </row>
        <row r="174">
          <cell r="B174" t="str">
            <v>A0A081CJQ0</v>
          </cell>
          <cell r="C174" t="str">
            <v xml:space="preserve"> Pseudozyma antarctica (Yeast) (Candida antarctica).</v>
          </cell>
          <cell r="E174" t="str">
            <v xml:space="preserve"> NCBI_TaxID=84753 {ECO:0000313|EMBL:GAK66896.1, ECO:0000313|Proteomes:UP000053758};</v>
          </cell>
          <cell r="G174" t="str">
            <v>Eukaryota</v>
          </cell>
          <cell r="H174" t="str">
            <v xml:space="preserve"> Fungi</v>
          </cell>
          <cell r="I174" t="str">
            <v xml:space="preserve"> Dikarya</v>
          </cell>
          <cell r="J174" t="str">
            <v xml:space="preserve"> Basidiomycota</v>
          </cell>
          <cell r="K174" t="str">
            <v xml:space="preserve"> Ustilaginomycotina</v>
          </cell>
          <cell r="L174" t="str">
            <v>Ustilaginomycetes</v>
          </cell>
          <cell r="M174" t="str">
            <v xml:space="preserve"> Ustilaginales</v>
          </cell>
          <cell r="N174" t="str">
            <v xml:space="preserve"> Ustilaginaceae</v>
          </cell>
          <cell r="O174" t="str">
            <v xml:space="preserve"> Moesziomyces.</v>
          </cell>
        </row>
        <row r="175">
          <cell r="B175" t="str">
            <v>A0A084FUL1</v>
          </cell>
          <cell r="C175" t="str">
            <v xml:space="preserve"> Scedosporium apiospermum.</v>
          </cell>
          <cell r="E175" t="str">
            <v xml:space="preserve"> NCBI_TaxID=563466 {ECO:0000313|EMBL:KEZ38773.1, ECO:0000313|Proteomes:UP000028545};</v>
          </cell>
          <cell r="G175" t="str">
            <v>Eukaryota</v>
          </cell>
          <cell r="H175" t="str">
            <v xml:space="preserve"> Fungi</v>
          </cell>
          <cell r="I175" t="str">
            <v xml:space="preserve"> Dikarya</v>
          </cell>
          <cell r="J175" t="str">
            <v xml:space="preserve"> Ascomycota</v>
          </cell>
          <cell r="K175" t="str">
            <v xml:space="preserve"> Pezizomycotina</v>
          </cell>
          <cell r="L175" t="str">
            <v>Sordariomycetes</v>
          </cell>
          <cell r="M175" t="str">
            <v xml:space="preserve"> Hypocreomycetidae</v>
          </cell>
          <cell r="N175" t="str">
            <v xml:space="preserve"> Microascales</v>
          </cell>
          <cell r="O175" t="str">
            <v xml:space="preserve"> Microascaceae</v>
          </cell>
          <cell r="P175" t="str">
            <v>Scedosporium.</v>
          </cell>
        </row>
        <row r="176">
          <cell r="B176" t="str">
            <v>A0A084FX45</v>
          </cell>
          <cell r="C176" t="str">
            <v xml:space="preserve"> Scedosporium apiospermum.</v>
          </cell>
          <cell r="E176" t="str">
            <v xml:space="preserve"> NCBI_TaxID=563466 {ECO:0000313|EMBL:KEZ39657.1, ECO:0000313|Proteomes:UP000028545};</v>
          </cell>
          <cell r="G176" t="str">
            <v>Eukaryota</v>
          </cell>
          <cell r="H176" t="str">
            <v xml:space="preserve"> Fungi</v>
          </cell>
          <cell r="I176" t="str">
            <v xml:space="preserve"> Dikarya</v>
          </cell>
          <cell r="J176" t="str">
            <v xml:space="preserve"> Ascomycota</v>
          </cell>
          <cell r="K176" t="str">
            <v xml:space="preserve"> Pezizomycotina</v>
          </cell>
          <cell r="L176" t="str">
            <v>Sordariomycetes</v>
          </cell>
          <cell r="M176" t="str">
            <v xml:space="preserve"> Hypocreomycetidae</v>
          </cell>
          <cell r="N176" t="str">
            <v xml:space="preserve"> Microascales</v>
          </cell>
          <cell r="O176" t="str">
            <v xml:space="preserve"> Microascaceae</v>
          </cell>
          <cell r="P176" t="str">
            <v>Scedosporium.</v>
          </cell>
        </row>
        <row r="177">
          <cell r="B177" t="str">
            <v>A0A084VP73</v>
          </cell>
          <cell r="C177" t="str">
            <v xml:space="preserve"> Anopheles sinensis (Mosquito).</v>
          </cell>
          <cell r="E177" t="str">
            <v xml:space="preserve"> NCBI_TaxID=74873 {ECO:0000313|EMBL:KFB39767.1, ECO:0000313|Proteomes:UP000030765};</v>
          </cell>
          <cell r="G177" t="str">
            <v>Eukaryota</v>
          </cell>
          <cell r="H177" t="str">
            <v xml:space="preserve"> Metazoa</v>
          </cell>
          <cell r="I177" t="str">
            <v xml:space="preserve"> Ecdysozoa</v>
          </cell>
          <cell r="J177" t="str">
            <v xml:space="preserve"> Arthropoda</v>
          </cell>
          <cell r="K177" t="str">
            <v xml:space="preserve"> Hexapoda</v>
          </cell>
          <cell r="L177" t="str">
            <v xml:space="preserve"> Insecta</v>
          </cell>
          <cell r="M177" t="str">
            <v>Pterygota</v>
          </cell>
          <cell r="N177" t="str">
            <v xml:space="preserve"> Neoptera</v>
          </cell>
          <cell r="O177" t="str">
            <v xml:space="preserve"> Holometabola</v>
          </cell>
          <cell r="P177" t="str">
            <v xml:space="preserve"> Diptera</v>
          </cell>
          <cell r="Q177" t="str">
            <v xml:space="preserve"> Nematocera</v>
          </cell>
          <cell r="R177" t="str">
            <v xml:space="preserve"> Culicoidea</v>
          </cell>
          <cell r="S177" t="str">
            <v>Culicidae</v>
          </cell>
          <cell r="T177" t="str">
            <v xml:space="preserve"> Anophelinae</v>
          </cell>
          <cell r="U177" t="str">
            <v xml:space="preserve"> Anopheles.</v>
          </cell>
        </row>
        <row r="178">
          <cell r="B178" t="str">
            <v>A0A084W8T7</v>
          </cell>
          <cell r="C178" t="str">
            <v xml:space="preserve"> Anopheles sinensis (Mosquito).</v>
          </cell>
          <cell r="E178" t="str">
            <v xml:space="preserve"> NCBI_TaxID=74873 {ECO:0000313|EMBL:KFB46631.1, ECO:0000313|Proteomes:UP000030765};</v>
          </cell>
          <cell r="G178" t="str">
            <v>Eukaryota</v>
          </cell>
          <cell r="H178" t="str">
            <v xml:space="preserve"> Metazoa</v>
          </cell>
          <cell r="I178" t="str">
            <v xml:space="preserve"> Ecdysozoa</v>
          </cell>
          <cell r="J178" t="str">
            <v xml:space="preserve"> Arthropoda</v>
          </cell>
          <cell r="K178" t="str">
            <v xml:space="preserve"> Hexapoda</v>
          </cell>
          <cell r="L178" t="str">
            <v xml:space="preserve"> Insecta</v>
          </cell>
          <cell r="M178" t="str">
            <v>Pterygota</v>
          </cell>
          <cell r="N178" t="str">
            <v xml:space="preserve"> Neoptera</v>
          </cell>
          <cell r="O178" t="str">
            <v xml:space="preserve"> Holometabola</v>
          </cell>
          <cell r="P178" t="str">
            <v xml:space="preserve"> Diptera</v>
          </cell>
          <cell r="Q178" t="str">
            <v xml:space="preserve"> Nematocera</v>
          </cell>
          <cell r="R178" t="str">
            <v xml:space="preserve"> Culicoidea</v>
          </cell>
          <cell r="S178" t="str">
            <v>Culicidae</v>
          </cell>
          <cell r="T178" t="str">
            <v xml:space="preserve"> Anophelinae</v>
          </cell>
          <cell r="U178" t="str">
            <v xml:space="preserve"> Anopheles.</v>
          </cell>
        </row>
        <row r="179">
          <cell r="B179" t="str">
            <v>A0A084WT97</v>
          </cell>
          <cell r="C179" t="str">
            <v xml:space="preserve"> Anopheles sinensis (Mosquito).</v>
          </cell>
          <cell r="E179" t="str">
            <v xml:space="preserve"> NCBI_TaxID=74873 {ECO:0000313|EMBL:KFB53441.1, ECO:0000313|Proteomes:UP000030765};</v>
          </cell>
          <cell r="G179" t="str">
            <v>Eukaryota</v>
          </cell>
          <cell r="H179" t="str">
            <v xml:space="preserve"> Metazoa</v>
          </cell>
          <cell r="I179" t="str">
            <v xml:space="preserve"> Ecdysozoa</v>
          </cell>
          <cell r="J179" t="str">
            <v xml:space="preserve"> Arthropoda</v>
          </cell>
          <cell r="K179" t="str">
            <v xml:space="preserve"> Hexapoda</v>
          </cell>
          <cell r="L179" t="str">
            <v xml:space="preserve"> Insecta</v>
          </cell>
          <cell r="M179" t="str">
            <v>Pterygota</v>
          </cell>
          <cell r="N179" t="str">
            <v xml:space="preserve"> Neoptera</v>
          </cell>
          <cell r="O179" t="str">
            <v xml:space="preserve"> Holometabola</v>
          </cell>
          <cell r="P179" t="str">
            <v xml:space="preserve"> Diptera</v>
          </cell>
          <cell r="Q179" t="str">
            <v xml:space="preserve"> Nematocera</v>
          </cell>
          <cell r="R179" t="str">
            <v xml:space="preserve"> Culicoidea</v>
          </cell>
          <cell r="S179" t="str">
            <v>Culicidae</v>
          </cell>
          <cell r="T179" t="str">
            <v xml:space="preserve"> Anophelinae</v>
          </cell>
          <cell r="U179" t="str">
            <v xml:space="preserve"> Anopheles.</v>
          </cell>
        </row>
        <row r="180">
          <cell r="B180" t="str">
            <v>A0A085M332</v>
          </cell>
          <cell r="C180" t="str">
            <v xml:space="preserve"> Trichuris suis (pig whipworm).</v>
          </cell>
          <cell r="E180" t="str">
            <v xml:space="preserve"> NCBI_TaxID=68888 {ECO:0000313|EMBL:KFD51628.1, ECO:0000313|Proteomes:UP000030764};</v>
          </cell>
          <cell r="G180" t="str">
            <v>Eukaryota</v>
          </cell>
          <cell r="H180" t="str">
            <v xml:space="preserve"> Metazoa</v>
          </cell>
          <cell r="I180" t="str">
            <v xml:space="preserve"> Ecdysozoa</v>
          </cell>
          <cell r="J180" t="str">
            <v xml:space="preserve"> Nematoda</v>
          </cell>
          <cell r="K180" t="str">
            <v xml:space="preserve"> Enoplea</v>
          </cell>
          <cell r="L180" t="str">
            <v xml:space="preserve"> Dorylaimia</v>
          </cell>
          <cell r="M180" t="str">
            <v>Trichinellida</v>
          </cell>
          <cell r="N180" t="str">
            <v xml:space="preserve"> Trichuridae</v>
          </cell>
          <cell r="O180" t="str">
            <v xml:space="preserve"> Trichuris.</v>
          </cell>
        </row>
        <row r="181">
          <cell r="B181" t="str">
            <v>A0A085NAT7</v>
          </cell>
          <cell r="C181" t="str">
            <v xml:space="preserve"> Trichuris suis (pig whipworm).</v>
          </cell>
          <cell r="E181" t="str">
            <v xml:space="preserve"> NCBI_TaxID=68888 {ECO:0000313|EMBL:KFD66583.1, ECO:0000313|Proteomes:UP000030758};</v>
          </cell>
          <cell r="G181" t="str">
            <v>Eukaryota</v>
          </cell>
          <cell r="H181" t="str">
            <v xml:space="preserve"> Metazoa</v>
          </cell>
          <cell r="I181" t="str">
            <v xml:space="preserve"> Ecdysozoa</v>
          </cell>
          <cell r="J181" t="str">
            <v xml:space="preserve"> Nematoda</v>
          </cell>
          <cell r="K181" t="str">
            <v xml:space="preserve"> Enoplea</v>
          </cell>
          <cell r="L181" t="str">
            <v xml:space="preserve"> Dorylaimia</v>
          </cell>
          <cell r="M181" t="str">
            <v>Trichinellida</v>
          </cell>
          <cell r="N181" t="str">
            <v xml:space="preserve"> Trichuridae</v>
          </cell>
          <cell r="O181" t="str">
            <v xml:space="preserve"> Trichuris.</v>
          </cell>
        </row>
        <row r="182">
          <cell r="B182" t="str">
            <v>A0A086ST27</v>
          </cell>
          <cell r="C182" t="str">
            <v xml:space="preserve"> Acremonium chrysogenum (strain ATCC 11550 / CBS 779.69 / DSM 880 / JCM 23072 / IMI 49137).</v>
          </cell>
          <cell r="E182" t="str">
            <v xml:space="preserve"> NCBI_TaxID=857340 {ECO:0000313|EMBL:KFH40259.1, ECO:0000313|Proteomes:UP000029964};</v>
          </cell>
          <cell r="G182" t="str">
            <v>Eukaryota</v>
          </cell>
          <cell r="H182" t="str">
            <v xml:space="preserve"> Fungi</v>
          </cell>
          <cell r="I182" t="str">
            <v xml:space="preserve"> Dikarya</v>
          </cell>
          <cell r="J182" t="str">
            <v xml:space="preserve"> Ascomycota</v>
          </cell>
          <cell r="K182" t="str">
            <v xml:space="preserve"> Pezizomycotina</v>
          </cell>
          <cell r="L182" t="str">
            <v>Sordariomycetes</v>
          </cell>
          <cell r="M182" t="str">
            <v xml:space="preserve"> Hypocreomycetidae</v>
          </cell>
          <cell r="N182" t="str">
            <v xml:space="preserve"> Hypocreales</v>
          </cell>
          <cell r="O182" t="str">
            <v>Hypocreales incertae sedis</v>
          </cell>
          <cell r="P182" t="str">
            <v xml:space="preserve"> Acremonium.</v>
          </cell>
        </row>
        <row r="183">
          <cell r="B183" t="str">
            <v>A0A086T5T2</v>
          </cell>
          <cell r="C183" t="str">
            <v xml:space="preserve"> Acremonium chrysogenum (strain ATCC 11550 / CBS 779.69 / DSM 880 / JCM 23072 / IMI 49137).</v>
          </cell>
          <cell r="E183" t="str">
            <v xml:space="preserve"> NCBI_TaxID=857340 {ECO:0000313|EMBL:KFH44714.1, ECO:0000313|Proteomes:UP000029964};</v>
          </cell>
          <cell r="G183" t="str">
            <v>Eukaryota</v>
          </cell>
          <cell r="H183" t="str">
            <v xml:space="preserve"> Fungi</v>
          </cell>
          <cell r="I183" t="str">
            <v xml:space="preserve"> Dikarya</v>
          </cell>
          <cell r="J183" t="str">
            <v xml:space="preserve"> Ascomycota</v>
          </cell>
          <cell r="K183" t="str">
            <v xml:space="preserve"> Pezizomycotina</v>
          </cell>
          <cell r="L183" t="str">
            <v>Sordariomycetes</v>
          </cell>
          <cell r="M183" t="str">
            <v xml:space="preserve"> Hypocreomycetidae</v>
          </cell>
          <cell r="N183" t="str">
            <v xml:space="preserve"> Hypocreales</v>
          </cell>
          <cell r="O183" t="str">
            <v>Hypocreales incertae sedis</v>
          </cell>
          <cell r="P183" t="str">
            <v xml:space="preserve"> Acremonium.</v>
          </cell>
        </row>
        <row r="184">
          <cell r="B184" t="str">
            <v>A0A087G793</v>
          </cell>
          <cell r="C184" t="str">
            <v xml:space="preserve"> Arabis alpina (Alpine rock-cress).</v>
          </cell>
          <cell r="E184" t="str">
            <v xml:space="preserve"> NCBI_TaxID=50452 {ECO:0000313|EMBL:KFK25745.1, ECO:0000313|Proteomes:UP000029120};</v>
          </cell>
          <cell r="G184" t="str">
            <v>Eukaryota</v>
          </cell>
          <cell r="H184" t="str">
            <v xml:space="preserve"> Viridiplantae</v>
          </cell>
          <cell r="I184" t="str">
            <v xml:space="preserve"> Streptophyta</v>
          </cell>
          <cell r="J184" t="str">
            <v xml:space="preserve"> Embryophyta</v>
          </cell>
          <cell r="K184" t="str">
            <v xml:space="preserve"> Tracheophyta</v>
          </cell>
          <cell r="L184" t="str">
            <v>Spermatophyta</v>
          </cell>
          <cell r="M184" t="str">
            <v xml:space="preserve"> Magnoliophyta</v>
          </cell>
          <cell r="N184" t="str">
            <v xml:space="preserve"> eudicotyledons</v>
          </cell>
          <cell r="O184" t="str">
            <v xml:space="preserve"> Gunneridae</v>
          </cell>
          <cell r="P184" t="str">
            <v>Pentapetalae</v>
          </cell>
          <cell r="Q184" t="str">
            <v xml:space="preserve"> rosids</v>
          </cell>
          <cell r="R184" t="str">
            <v xml:space="preserve"> malvids</v>
          </cell>
          <cell r="S184" t="str">
            <v xml:space="preserve"> Brassicales</v>
          </cell>
          <cell r="T184" t="str">
            <v xml:space="preserve"> Brassicaceae</v>
          </cell>
          <cell r="U184" t="str">
            <v xml:space="preserve"> Arabideae</v>
          </cell>
        </row>
        <row r="185">
          <cell r="B185" t="str">
            <v>A0A087GEY3</v>
          </cell>
          <cell r="C185" t="str">
            <v xml:space="preserve"> Arabis alpina (Alpine rock-cress).</v>
          </cell>
          <cell r="E185" t="str">
            <v xml:space="preserve"> NCBI_TaxID=50452 {ECO:0000313|EMBL:KFK28435.1, ECO:0000313|Proteomes:UP000029120};</v>
          </cell>
          <cell r="G185" t="str">
            <v>Eukaryota</v>
          </cell>
          <cell r="H185" t="str">
            <v xml:space="preserve"> Viridiplantae</v>
          </cell>
          <cell r="I185" t="str">
            <v xml:space="preserve"> Streptophyta</v>
          </cell>
          <cell r="J185" t="str">
            <v xml:space="preserve"> Embryophyta</v>
          </cell>
          <cell r="K185" t="str">
            <v xml:space="preserve"> Tracheophyta</v>
          </cell>
          <cell r="L185" t="str">
            <v>Spermatophyta</v>
          </cell>
          <cell r="M185" t="str">
            <v xml:space="preserve"> Magnoliophyta</v>
          </cell>
          <cell r="N185" t="str">
            <v xml:space="preserve"> eudicotyledons</v>
          </cell>
          <cell r="O185" t="str">
            <v xml:space="preserve"> Gunneridae</v>
          </cell>
          <cell r="P185" t="str">
            <v>Pentapetalae</v>
          </cell>
          <cell r="Q185" t="str">
            <v xml:space="preserve"> rosids</v>
          </cell>
          <cell r="R185" t="str">
            <v xml:space="preserve"> malvids</v>
          </cell>
          <cell r="S185" t="str">
            <v xml:space="preserve"> Brassicales</v>
          </cell>
          <cell r="T185" t="str">
            <v xml:space="preserve"> Brassicaceae</v>
          </cell>
          <cell r="U185" t="str">
            <v xml:space="preserve"> Arabideae</v>
          </cell>
        </row>
        <row r="186">
          <cell r="B186" t="str">
            <v>A0A087GWK6</v>
          </cell>
          <cell r="C186" t="str">
            <v xml:space="preserve"> Arabis alpina (Alpine rock-cress).</v>
          </cell>
          <cell r="E186" t="str">
            <v xml:space="preserve"> NCBI_TaxID=50452 {ECO:0000313|EMBL:KFK34258.1, ECO:0000313|Proteomes:UP000029120};</v>
          </cell>
          <cell r="G186" t="str">
            <v>Eukaryota</v>
          </cell>
          <cell r="H186" t="str">
            <v xml:space="preserve"> Viridiplantae</v>
          </cell>
          <cell r="I186" t="str">
            <v xml:space="preserve"> Streptophyta</v>
          </cell>
          <cell r="J186" t="str">
            <v xml:space="preserve"> Embryophyta</v>
          </cell>
          <cell r="K186" t="str">
            <v xml:space="preserve"> Tracheophyta</v>
          </cell>
          <cell r="L186" t="str">
            <v>Spermatophyta</v>
          </cell>
          <cell r="M186" t="str">
            <v xml:space="preserve"> Magnoliophyta</v>
          </cell>
          <cell r="N186" t="str">
            <v xml:space="preserve"> eudicotyledons</v>
          </cell>
          <cell r="O186" t="str">
            <v xml:space="preserve"> Gunneridae</v>
          </cell>
          <cell r="P186" t="str">
            <v>Pentapetalae</v>
          </cell>
          <cell r="Q186" t="str">
            <v xml:space="preserve"> rosids</v>
          </cell>
          <cell r="R186" t="str">
            <v xml:space="preserve"> malvids</v>
          </cell>
          <cell r="S186" t="str">
            <v xml:space="preserve"> Brassicales</v>
          </cell>
          <cell r="T186" t="str">
            <v xml:space="preserve"> Brassicaceae</v>
          </cell>
          <cell r="U186" t="str">
            <v xml:space="preserve"> Arabideae</v>
          </cell>
        </row>
        <row r="187">
          <cell r="B187" t="str">
            <v>A0A087H1D0</v>
          </cell>
          <cell r="C187" t="str">
            <v xml:space="preserve"> Arabis alpina (Alpine rock-cress).</v>
          </cell>
          <cell r="E187" t="str">
            <v xml:space="preserve"> NCBI_TaxID=50452 {ECO:0000313|EMBL:KFK35932.1, ECO:0000313|Proteomes:UP000029120};</v>
          </cell>
          <cell r="G187" t="str">
            <v>Eukaryota</v>
          </cell>
          <cell r="H187" t="str">
            <v xml:space="preserve"> Viridiplantae</v>
          </cell>
          <cell r="I187" t="str">
            <v xml:space="preserve"> Streptophyta</v>
          </cell>
          <cell r="J187" t="str">
            <v xml:space="preserve"> Embryophyta</v>
          </cell>
          <cell r="K187" t="str">
            <v xml:space="preserve"> Tracheophyta</v>
          </cell>
          <cell r="L187" t="str">
            <v>Spermatophyta</v>
          </cell>
          <cell r="M187" t="str">
            <v xml:space="preserve"> Magnoliophyta</v>
          </cell>
          <cell r="N187" t="str">
            <v xml:space="preserve"> eudicotyledons</v>
          </cell>
          <cell r="O187" t="str">
            <v xml:space="preserve"> Gunneridae</v>
          </cell>
          <cell r="P187" t="str">
            <v>Pentapetalae</v>
          </cell>
          <cell r="Q187" t="str">
            <v xml:space="preserve"> rosids</v>
          </cell>
          <cell r="R187" t="str">
            <v xml:space="preserve"> malvids</v>
          </cell>
          <cell r="S187" t="str">
            <v xml:space="preserve"> Brassicales</v>
          </cell>
          <cell r="T187" t="str">
            <v xml:space="preserve"> Brassicaceae</v>
          </cell>
          <cell r="U187" t="str">
            <v xml:space="preserve"> Arabideae</v>
          </cell>
        </row>
        <row r="188">
          <cell r="B188" t="str">
            <v>A0A087H637</v>
          </cell>
          <cell r="C188" t="str">
            <v xml:space="preserve"> Arabis alpina (Alpine rock-cress).</v>
          </cell>
          <cell r="E188" t="str">
            <v xml:space="preserve"> NCBI_TaxID=50452 {ECO:0000313|EMBL:KFK37589.1, ECO:0000313|Proteomes:UP000029120};</v>
          </cell>
          <cell r="G188" t="str">
            <v>Eukaryota</v>
          </cell>
          <cell r="H188" t="str">
            <v xml:space="preserve"> Viridiplantae</v>
          </cell>
          <cell r="I188" t="str">
            <v xml:space="preserve"> Streptophyta</v>
          </cell>
          <cell r="J188" t="str">
            <v xml:space="preserve"> Embryophyta</v>
          </cell>
          <cell r="K188" t="str">
            <v xml:space="preserve"> Tracheophyta</v>
          </cell>
          <cell r="L188" t="str">
            <v>Spermatophyta</v>
          </cell>
          <cell r="M188" t="str">
            <v xml:space="preserve"> Magnoliophyta</v>
          </cell>
          <cell r="N188" t="str">
            <v xml:space="preserve"> eudicotyledons</v>
          </cell>
          <cell r="O188" t="str">
            <v xml:space="preserve"> Gunneridae</v>
          </cell>
          <cell r="P188" t="str">
            <v>Pentapetalae</v>
          </cell>
          <cell r="Q188" t="str">
            <v xml:space="preserve"> rosids</v>
          </cell>
          <cell r="R188" t="str">
            <v xml:space="preserve"> malvids</v>
          </cell>
          <cell r="S188" t="str">
            <v xml:space="preserve"> Brassicales</v>
          </cell>
          <cell r="T188" t="str">
            <v xml:space="preserve"> Brassicaceae</v>
          </cell>
          <cell r="U188" t="str">
            <v xml:space="preserve"> Arabideae</v>
          </cell>
        </row>
        <row r="189">
          <cell r="B189" t="str">
            <v>A0A087HB24</v>
          </cell>
          <cell r="C189" t="str">
            <v xml:space="preserve"> Arabis alpina (Alpine rock-cress).</v>
          </cell>
          <cell r="E189" t="str">
            <v xml:space="preserve"> NCBI_TaxID=50452 {ECO:0000313|EMBL:KFK39326.1, ECO:0000313|Proteomes:UP000029120};</v>
          </cell>
          <cell r="G189" t="str">
            <v>Eukaryota</v>
          </cell>
          <cell r="H189" t="str">
            <v xml:space="preserve"> Viridiplantae</v>
          </cell>
          <cell r="I189" t="str">
            <v xml:space="preserve"> Streptophyta</v>
          </cell>
          <cell r="J189" t="str">
            <v xml:space="preserve"> Embryophyta</v>
          </cell>
          <cell r="K189" t="str">
            <v xml:space="preserve"> Tracheophyta</v>
          </cell>
          <cell r="L189" t="str">
            <v>Spermatophyta</v>
          </cell>
          <cell r="M189" t="str">
            <v xml:space="preserve"> Magnoliophyta</v>
          </cell>
          <cell r="N189" t="str">
            <v xml:space="preserve"> eudicotyledons</v>
          </cell>
          <cell r="O189" t="str">
            <v xml:space="preserve"> Gunneridae</v>
          </cell>
          <cell r="P189" t="str">
            <v>Pentapetalae</v>
          </cell>
          <cell r="Q189" t="str">
            <v xml:space="preserve"> rosids</v>
          </cell>
          <cell r="R189" t="str">
            <v xml:space="preserve"> malvids</v>
          </cell>
          <cell r="S189" t="str">
            <v xml:space="preserve"> Brassicales</v>
          </cell>
          <cell r="T189" t="str">
            <v xml:space="preserve"> Brassicaceae</v>
          </cell>
          <cell r="U189" t="str">
            <v xml:space="preserve"> Arabideae</v>
          </cell>
        </row>
        <row r="190">
          <cell r="B190" t="str">
            <v>A0A087QGR1</v>
          </cell>
          <cell r="C190" t="str">
            <v xml:space="preserve"> Aptenodytes forsteri (Emperor penguin).</v>
          </cell>
          <cell r="E190" t="str">
            <v xml:space="preserve"> NCBI_TaxID=9233 {ECO:0000313|EMBL:KFM00415.1, ECO:0000313|Proteomes:UP000053286};</v>
          </cell>
          <cell r="G190" t="str">
            <v>Eukaryota</v>
          </cell>
          <cell r="H190" t="str">
            <v xml:space="preserve"> Metazoa</v>
          </cell>
          <cell r="I190" t="str">
            <v xml:space="preserve"> Chordata</v>
          </cell>
          <cell r="J190" t="str">
            <v xml:space="preserve"> Craniata</v>
          </cell>
          <cell r="K190" t="str">
            <v xml:space="preserve"> Vertebrata</v>
          </cell>
          <cell r="L190" t="str">
            <v xml:space="preserve"> Euteleostomi</v>
          </cell>
          <cell r="M190" t="str">
            <v>Archelosauria</v>
          </cell>
          <cell r="N190" t="str">
            <v xml:space="preserve"> Archosauria</v>
          </cell>
          <cell r="O190" t="str">
            <v xml:space="preserve"> Dinosauria</v>
          </cell>
          <cell r="P190" t="str">
            <v xml:space="preserve"> Saurischia</v>
          </cell>
          <cell r="Q190" t="str">
            <v xml:space="preserve"> Theropoda</v>
          </cell>
          <cell r="R190" t="str">
            <v>Coelurosauria</v>
          </cell>
          <cell r="S190" t="str">
            <v xml:space="preserve"> Aves</v>
          </cell>
          <cell r="T190" t="str">
            <v xml:space="preserve"> Neognathae</v>
          </cell>
          <cell r="U190" t="str">
            <v xml:space="preserve"> Sphenisciformes</v>
          </cell>
        </row>
        <row r="191">
          <cell r="B191" t="str">
            <v>A0A087QYT9</v>
          </cell>
          <cell r="C191" t="str">
            <v xml:space="preserve"> Aptenodytes forsteri (Emperor penguin).</v>
          </cell>
          <cell r="E191" t="str">
            <v xml:space="preserve"> NCBI_TaxID=9233 {ECO:0000313|EMBL:KFM06393.1, ECO:0000313|Proteomes:UP000053286};</v>
          </cell>
          <cell r="G191" t="str">
            <v>Eukaryota</v>
          </cell>
          <cell r="H191" t="str">
            <v xml:space="preserve"> Metazoa</v>
          </cell>
          <cell r="I191" t="str">
            <v xml:space="preserve"> Chordata</v>
          </cell>
          <cell r="J191" t="str">
            <v xml:space="preserve"> Craniata</v>
          </cell>
          <cell r="K191" t="str">
            <v xml:space="preserve"> Vertebrata</v>
          </cell>
          <cell r="L191" t="str">
            <v xml:space="preserve"> Euteleostomi</v>
          </cell>
          <cell r="M191" t="str">
            <v>Archelosauria</v>
          </cell>
          <cell r="N191" t="str">
            <v xml:space="preserve"> Archosauria</v>
          </cell>
          <cell r="O191" t="str">
            <v xml:space="preserve"> Dinosauria</v>
          </cell>
          <cell r="P191" t="str">
            <v xml:space="preserve"> Saurischia</v>
          </cell>
          <cell r="Q191" t="str">
            <v xml:space="preserve"> Theropoda</v>
          </cell>
          <cell r="R191" t="str">
            <v>Coelurosauria</v>
          </cell>
          <cell r="S191" t="str">
            <v xml:space="preserve"> Aves</v>
          </cell>
          <cell r="T191" t="str">
            <v xml:space="preserve"> Neognathae</v>
          </cell>
          <cell r="U191" t="str">
            <v xml:space="preserve"> Sphenisciformes</v>
          </cell>
        </row>
        <row r="192">
          <cell r="B192" t="str">
            <v>A0A087RF36</v>
          </cell>
          <cell r="C192" t="str">
            <v xml:space="preserve"> Aptenodytes forsteri (Emperor penguin).</v>
          </cell>
          <cell r="E192" t="str">
            <v xml:space="preserve"> NCBI_TaxID=9233 {ECO:0000313|EMBL:KFM12090.1, ECO:0000313|Proteomes:UP000053286};</v>
          </cell>
          <cell r="G192" t="str">
            <v>Eukaryota</v>
          </cell>
          <cell r="H192" t="str">
            <v xml:space="preserve"> Metazoa</v>
          </cell>
          <cell r="I192" t="str">
            <v xml:space="preserve"> Chordata</v>
          </cell>
          <cell r="J192" t="str">
            <v xml:space="preserve"> Craniata</v>
          </cell>
          <cell r="K192" t="str">
            <v xml:space="preserve"> Vertebrata</v>
          </cell>
          <cell r="L192" t="str">
            <v xml:space="preserve"> Euteleostomi</v>
          </cell>
          <cell r="M192" t="str">
            <v>Archelosauria</v>
          </cell>
          <cell r="N192" t="str">
            <v xml:space="preserve"> Archosauria</v>
          </cell>
          <cell r="O192" t="str">
            <v xml:space="preserve"> Dinosauria</v>
          </cell>
          <cell r="P192" t="str">
            <v xml:space="preserve"> Saurischia</v>
          </cell>
          <cell r="Q192" t="str">
            <v xml:space="preserve"> Theropoda</v>
          </cell>
          <cell r="R192" t="str">
            <v>Coelurosauria</v>
          </cell>
          <cell r="S192" t="str">
            <v xml:space="preserve"> Aves</v>
          </cell>
          <cell r="T192" t="str">
            <v xml:space="preserve"> Neognathae</v>
          </cell>
          <cell r="U192" t="str">
            <v xml:space="preserve"> Sphenisciformes</v>
          </cell>
        </row>
        <row r="193">
          <cell r="B193" t="str">
            <v>A0A087SBZ6</v>
          </cell>
          <cell r="C193" t="str">
            <v xml:space="preserve"> Auxenochlorella protothecoides (Green microalga) (Chlorella protothecoides).</v>
          </cell>
          <cell r="E193" t="str">
            <v xml:space="preserve"> NCBI_TaxID=3075 {ECO:0000313|EMBL:KFM23250.1, ECO:0000313|Proteomes:UP000028924};</v>
          </cell>
          <cell r="G193" t="str">
            <v>Eukaryota</v>
          </cell>
          <cell r="H193" t="str">
            <v xml:space="preserve"> Viridiplantae</v>
          </cell>
          <cell r="I193" t="str">
            <v xml:space="preserve"> Chlorophyta</v>
          </cell>
          <cell r="J193" t="str">
            <v xml:space="preserve"> Trebouxiophyceae</v>
          </cell>
          <cell r="K193" t="str">
            <v xml:space="preserve"> Chlorellales</v>
          </cell>
          <cell r="L193" t="str">
            <v>Chlorellaceae</v>
          </cell>
          <cell r="M193" t="str">
            <v xml:space="preserve"> Auxenochlorella.</v>
          </cell>
        </row>
        <row r="194">
          <cell r="B194" t="str">
            <v>A0A087SS25</v>
          </cell>
          <cell r="C194" t="str">
            <v xml:space="preserve"> Auxenochlorella protothecoides (Green microalga) (Chlorella protothecoides).</v>
          </cell>
          <cell r="E194" t="str">
            <v xml:space="preserve"> NCBI_TaxID=3075 {ECO:0000313|EMBL:KFM28529.1, ECO:0000313|Proteomes:UP000028924};</v>
          </cell>
          <cell r="G194" t="str">
            <v>Eukaryota</v>
          </cell>
          <cell r="H194" t="str">
            <v xml:space="preserve"> Viridiplantae</v>
          </cell>
          <cell r="I194" t="str">
            <v xml:space="preserve"> Chlorophyta</v>
          </cell>
          <cell r="J194" t="str">
            <v xml:space="preserve"> Trebouxiophyceae</v>
          </cell>
          <cell r="K194" t="str">
            <v xml:space="preserve"> Chlorellales</v>
          </cell>
          <cell r="L194" t="str">
            <v>Chlorellaceae</v>
          </cell>
          <cell r="M194" t="str">
            <v xml:space="preserve"> Auxenochlorella.</v>
          </cell>
        </row>
        <row r="195">
          <cell r="B195" t="str">
            <v>A0A087T8X6</v>
          </cell>
          <cell r="C195" t="str">
            <v xml:space="preserve"> Stegodyphus mimosarum.</v>
          </cell>
          <cell r="E195" t="str">
            <v xml:space="preserve"> NCBI_TaxID=407821 {ECO:0000313|EMBL:KFM61565.1, ECO:0000313|Proteomes:UP000054359};</v>
          </cell>
          <cell r="G195" t="str">
            <v>Eukaryota</v>
          </cell>
          <cell r="H195" t="str">
            <v xml:space="preserve"> Metazoa</v>
          </cell>
          <cell r="I195" t="str">
            <v xml:space="preserve"> Ecdysozoa</v>
          </cell>
          <cell r="J195" t="str">
            <v xml:space="preserve"> Arthropoda</v>
          </cell>
          <cell r="K195" t="str">
            <v xml:space="preserve"> Chelicerata</v>
          </cell>
          <cell r="L195" t="str">
            <v xml:space="preserve"> Arachnida</v>
          </cell>
          <cell r="M195" t="str">
            <v>Araneae</v>
          </cell>
          <cell r="N195" t="str">
            <v xml:space="preserve"> Araneomorphae</v>
          </cell>
          <cell r="O195" t="str">
            <v xml:space="preserve"> Entelegynae</v>
          </cell>
          <cell r="P195" t="str">
            <v xml:space="preserve"> Eresoidea</v>
          </cell>
          <cell r="Q195" t="str">
            <v xml:space="preserve"> Eresidae</v>
          </cell>
          <cell r="R195" t="str">
            <v xml:space="preserve"> Stegodyphus.</v>
          </cell>
        </row>
        <row r="196">
          <cell r="B196" t="str">
            <v>A0A087TG90</v>
          </cell>
          <cell r="C196" t="str">
            <v xml:space="preserve"> Stegodyphus mimosarum.</v>
          </cell>
          <cell r="E196" t="str">
            <v xml:space="preserve"> NCBI_TaxID=407821 {ECO:0000313|EMBL:KFM64129.1, ECO:0000313|Proteomes:UP000054359};</v>
          </cell>
          <cell r="G196" t="str">
            <v>Eukaryota</v>
          </cell>
          <cell r="H196" t="str">
            <v xml:space="preserve"> Metazoa</v>
          </cell>
          <cell r="I196" t="str">
            <v xml:space="preserve"> Ecdysozoa</v>
          </cell>
          <cell r="J196" t="str">
            <v xml:space="preserve"> Arthropoda</v>
          </cell>
          <cell r="K196" t="str">
            <v xml:space="preserve"> Chelicerata</v>
          </cell>
          <cell r="L196" t="str">
            <v xml:space="preserve"> Arachnida</v>
          </cell>
          <cell r="M196" t="str">
            <v>Araneae</v>
          </cell>
          <cell r="N196" t="str">
            <v xml:space="preserve"> Araneomorphae</v>
          </cell>
          <cell r="O196" t="str">
            <v xml:space="preserve"> Entelegynae</v>
          </cell>
          <cell r="P196" t="str">
            <v xml:space="preserve"> Eresoidea</v>
          </cell>
          <cell r="Q196" t="str">
            <v xml:space="preserve"> Eresidae</v>
          </cell>
          <cell r="R196" t="str">
            <v xml:space="preserve"> Stegodyphus.</v>
          </cell>
        </row>
        <row r="197">
          <cell r="B197" t="str">
            <v>A0A087TW10</v>
          </cell>
          <cell r="C197" t="str">
            <v xml:space="preserve"> Stegodyphus mimosarum.</v>
          </cell>
          <cell r="E197" t="str">
            <v xml:space="preserve"> NCBI_TaxID=407821 {ECO:0000313|EMBL:KFM69299.1, ECO:0000313|Proteomes:UP000054359};</v>
          </cell>
          <cell r="G197" t="str">
            <v>Eukaryota</v>
          </cell>
          <cell r="H197" t="str">
            <v xml:space="preserve"> Metazoa</v>
          </cell>
          <cell r="I197" t="str">
            <v xml:space="preserve"> Ecdysozoa</v>
          </cell>
          <cell r="J197" t="str">
            <v xml:space="preserve"> Arthropoda</v>
          </cell>
          <cell r="K197" t="str">
            <v xml:space="preserve"> Chelicerata</v>
          </cell>
          <cell r="L197" t="str">
            <v xml:space="preserve"> Arachnida</v>
          </cell>
          <cell r="M197" t="str">
            <v>Araneae</v>
          </cell>
          <cell r="N197" t="str">
            <v xml:space="preserve"> Araneomorphae</v>
          </cell>
          <cell r="O197" t="str">
            <v xml:space="preserve"> Entelegynae</v>
          </cell>
          <cell r="P197" t="str">
            <v xml:space="preserve"> Eresoidea</v>
          </cell>
          <cell r="Q197" t="str">
            <v xml:space="preserve"> Eresidae</v>
          </cell>
          <cell r="R197" t="str">
            <v xml:space="preserve"> Stegodyphus.</v>
          </cell>
        </row>
        <row r="198">
          <cell r="B198" t="str">
            <v>A0A087V9Z8</v>
          </cell>
          <cell r="C198" t="str">
            <v xml:space="preserve"> Balearica regulorum gibbericeps (East African grey crowned-crane).</v>
          </cell>
          <cell r="E198" t="str">
            <v xml:space="preserve"> NCBI_TaxID=100784 {ECO:0000313|EMBL:KFO09440.1, ECO:0000313|Proteomes:UP000053309};</v>
          </cell>
          <cell r="G198" t="str">
            <v>Eukaryota</v>
          </cell>
          <cell r="H198" t="str">
            <v xml:space="preserve"> Metazoa</v>
          </cell>
          <cell r="I198" t="str">
            <v xml:space="preserve"> Chordata</v>
          </cell>
          <cell r="J198" t="str">
            <v xml:space="preserve"> Craniata</v>
          </cell>
          <cell r="K198" t="str">
            <v xml:space="preserve"> Vertebrata</v>
          </cell>
          <cell r="L198" t="str">
            <v xml:space="preserve"> Euteleostomi</v>
          </cell>
          <cell r="M198" t="str">
            <v>Archelosauria</v>
          </cell>
          <cell r="N198" t="str">
            <v xml:space="preserve"> Archosauria</v>
          </cell>
          <cell r="O198" t="str">
            <v xml:space="preserve"> Dinosauria</v>
          </cell>
          <cell r="P198" t="str">
            <v xml:space="preserve"> Saurischia</v>
          </cell>
          <cell r="Q198" t="str">
            <v xml:space="preserve"> Theropoda</v>
          </cell>
          <cell r="R198" t="str">
            <v>Coelurosauria</v>
          </cell>
          <cell r="S198" t="str">
            <v xml:space="preserve"> Aves</v>
          </cell>
          <cell r="T198" t="str">
            <v xml:space="preserve"> Neognathae</v>
          </cell>
          <cell r="U198" t="str">
            <v xml:space="preserve"> Gruiformes</v>
          </cell>
        </row>
        <row r="199">
          <cell r="B199" t="str">
            <v>A0A087X9D2</v>
          </cell>
          <cell r="C199" t="str">
            <v xml:space="preserve"> Poecilia formosa (Amazon molly) (Limia formosa).</v>
          </cell>
          <cell r="E199" t="str">
            <v xml:space="preserve"> NCBI_TaxID=48698 {ECO:0000313|Ensembl:ENSPFOP00000002385, ECO:0000313|Proteomes:UP000028760};</v>
          </cell>
          <cell r="G199" t="str">
            <v>Eukaryota</v>
          </cell>
          <cell r="H199" t="str">
            <v xml:space="preserve"> Metazoa</v>
          </cell>
          <cell r="I199" t="str">
            <v xml:space="preserve"> Chordata</v>
          </cell>
          <cell r="J199" t="str">
            <v xml:space="preserve"> Craniata</v>
          </cell>
          <cell r="K199" t="str">
            <v xml:space="preserve"> Vertebrata</v>
          </cell>
          <cell r="L199" t="str">
            <v xml:space="preserve"> Euteleostomi</v>
          </cell>
          <cell r="M199" t="str">
            <v>Actinopterygii</v>
          </cell>
          <cell r="N199" t="str">
            <v xml:space="preserve"> Neopterygii</v>
          </cell>
          <cell r="O199" t="str">
            <v xml:space="preserve"> Teleostei</v>
          </cell>
          <cell r="P199" t="str">
            <v xml:space="preserve"> Neoteleostei</v>
          </cell>
          <cell r="Q199" t="str">
            <v xml:space="preserve"> Acanthomorphata</v>
          </cell>
          <cell r="R199" t="str">
            <v>Ovalentaria</v>
          </cell>
          <cell r="S199" t="str">
            <v xml:space="preserve"> Atherinomorphae</v>
          </cell>
          <cell r="T199" t="str">
            <v xml:space="preserve"> Cyprinodontiformes</v>
          </cell>
          <cell r="U199" t="str">
            <v xml:space="preserve"> Poeciliidae</v>
          </cell>
        </row>
        <row r="200">
          <cell r="B200" t="str">
            <v>A0A087XC14</v>
          </cell>
          <cell r="C200" t="str">
            <v xml:space="preserve"> Poecilia formosa (Amazon molly) (Limia formosa).</v>
          </cell>
          <cell r="E200" t="str">
            <v xml:space="preserve"> NCBI_TaxID=48698 {ECO:0000313|Ensembl:ENSPFOP00000003317, ECO:0000313|Proteomes:UP000028760};</v>
          </cell>
          <cell r="G200" t="str">
            <v>Eukaryota</v>
          </cell>
          <cell r="H200" t="str">
            <v xml:space="preserve"> Metazoa</v>
          </cell>
          <cell r="I200" t="str">
            <v xml:space="preserve"> Chordata</v>
          </cell>
          <cell r="J200" t="str">
            <v xml:space="preserve"> Craniata</v>
          </cell>
          <cell r="K200" t="str">
            <v xml:space="preserve"> Vertebrata</v>
          </cell>
          <cell r="L200" t="str">
            <v xml:space="preserve"> Euteleostomi</v>
          </cell>
          <cell r="M200" t="str">
            <v>Actinopterygii</v>
          </cell>
          <cell r="N200" t="str">
            <v xml:space="preserve"> Neopterygii</v>
          </cell>
          <cell r="O200" t="str">
            <v xml:space="preserve"> Teleostei</v>
          </cell>
          <cell r="P200" t="str">
            <v xml:space="preserve"> Neoteleostei</v>
          </cell>
          <cell r="Q200" t="str">
            <v xml:space="preserve"> Acanthomorphata</v>
          </cell>
          <cell r="R200" t="str">
            <v>Ovalentaria</v>
          </cell>
          <cell r="S200" t="str">
            <v xml:space="preserve"> Atherinomorphae</v>
          </cell>
          <cell r="T200" t="str">
            <v xml:space="preserve"> Cyprinodontiformes</v>
          </cell>
          <cell r="U200" t="str">
            <v xml:space="preserve"> Poeciliidae</v>
          </cell>
        </row>
        <row r="201">
          <cell r="B201" t="str">
            <v>A0A087XIK4</v>
          </cell>
          <cell r="C201" t="str">
            <v xml:space="preserve"> Poecilia formosa (Amazon molly) (Limia formosa).</v>
          </cell>
          <cell r="E201" t="str">
            <v xml:space="preserve"> NCBI_TaxID=48698 {ECO:0000313|Ensembl:ENSPFOP00000005607, ECO:0000313|Proteomes:UP000028760};</v>
          </cell>
          <cell r="G201" t="str">
            <v>Eukaryota</v>
          </cell>
          <cell r="H201" t="str">
            <v xml:space="preserve"> Metazoa</v>
          </cell>
          <cell r="I201" t="str">
            <v xml:space="preserve"> Chordata</v>
          </cell>
          <cell r="J201" t="str">
            <v xml:space="preserve"> Craniata</v>
          </cell>
          <cell r="K201" t="str">
            <v xml:space="preserve"> Vertebrata</v>
          </cell>
          <cell r="L201" t="str">
            <v xml:space="preserve"> Euteleostomi</v>
          </cell>
          <cell r="M201" t="str">
            <v>Actinopterygii</v>
          </cell>
          <cell r="N201" t="str">
            <v xml:space="preserve"> Neopterygii</v>
          </cell>
          <cell r="O201" t="str">
            <v xml:space="preserve"> Teleostei</v>
          </cell>
          <cell r="P201" t="str">
            <v xml:space="preserve"> Neoteleostei</v>
          </cell>
          <cell r="Q201" t="str">
            <v xml:space="preserve"> Acanthomorphata</v>
          </cell>
          <cell r="R201" t="str">
            <v>Ovalentaria</v>
          </cell>
          <cell r="S201" t="str">
            <v xml:space="preserve"> Atherinomorphae</v>
          </cell>
          <cell r="T201" t="str">
            <v xml:space="preserve"> Cyprinodontiformes</v>
          </cell>
          <cell r="U201" t="str">
            <v xml:space="preserve"> Poeciliidae</v>
          </cell>
        </row>
        <row r="202">
          <cell r="B202" t="str">
            <v>A0A087XKD8</v>
          </cell>
          <cell r="C202" t="str">
            <v xml:space="preserve"> Poecilia formosa (Amazon molly) (Limia formosa).</v>
          </cell>
          <cell r="E202" t="str">
            <v xml:space="preserve"> NCBI_TaxID=48698 {ECO:0000313|Ensembl:ENSPFOP00000006241, ECO:0000313|Proteomes:UP000028760};</v>
          </cell>
          <cell r="G202" t="str">
            <v>Eukaryota</v>
          </cell>
          <cell r="H202" t="str">
            <v xml:space="preserve"> Metazoa</v>
          </cell>
          <cell r="I202" t="str">
            <v xml:space="preserve"> Chordata</v>
          </cell>
          <cell r="J202" t="str">
            <v xml:space="preserve"> Craniata</v>
          </cell>
          <cell r="K202" t="str">
            <v xml:space="preserve"> Vertebrata</v>
          </cell>
          <cell r="L202" t="str">
            <v xml:space="preserve"> Euteleostomi</v>
          </cell>
          <cell r="M202" t="str">
            <v>Actinopterygii</v>
          </cell>
          <cell r="N202" t="str">
            <v xml:space="preserve"> Neopterygii</v>
          </cell>
          <cell r="O202" t="str">
            <v xml:space="preserve"> Teleostei</v>
          </cell>
          <cell r="P202" t="str">
            <v xml:space="preserve"> Neoteleostei</v>
          </cell>
          <cell r="Q202" t="str">
            <v xml:space="preserve"> Acanthomorphata</v>
          </cell>
          <cell r="R202" t="str">
            <v>Ovalentaria</v>
          </cell>
          <cell r="S202" t="str">
            <v xml:space="preserve"> Atherinomorphae</v>
          </cell>
          <cell r="T202" t="str">
            <v xml:space="preserve"> Cyprinodontiformes</v>
          </cell>
          <cell r="U202" t="str">
            <v xml:space="preserve"> Poeciliidae</v>
          </cell>
        </row>
        <row r="203">
          <cell r="B203" t="str">
            <v>A0A087XR95</v>
          </cell>
          <cell r="C203" t="str">
            <v xml:space="preserve"> Poecilia formosa (Amazon molly) (Limia formosa).</v>
          </cell>
          <cell r="E203" t="str">
            <v xml:space="preserve"> NCBI_TaxID=48698 {ECO:0000313|Ensembl:ENSPFOP00000008298, ECO:0000313|Proteomes:UP000028760};</v>
          </cell>
          <cell r="G203" t="str">
            <v>Eukaryota</v>
          </cell>
          <cell r="H203" t="str">
            <v xml:space="preserve"> Metazoa</v>
          </cell>
          <cell r="I203" t="str">
            <v xml:space="preserve"> Chordata</v>
          </cell>
          <cell r="J203" t="str">
            <v xml:space="preserve"> Craniata</v>
          </cell>
          <cell r="K203" t="str">
            <v xml:space="preserve"> Vertebrata</v>
          </cell>
          <cell r="L203" t="str">
            <v xml:space="preserve"> Euteleostomi</v>
          </cell>
          <cell r="M203" t="str">
            <v>Actinopterygii</v>
          </cell>
          <cell r="N203" t="str">
            <v xml:space="preserve"> Neopterygii</v>
          </cell>
          <cell r="O203" t="str">
            <v xml:space="preserve"> Teleostei</v>
          </cell>
          <cell r="P203" t="str">
            <v xml:space="preserve"> Neoteleostei</v>
          </cell>
          <cell r="Q203" t="str">
            <v xml:space="preserve"> Acanthomorphata</v>
          </cell>
          <cell r="R203" t="str">
            <v>Ovalentaria</v>
          </cell>
          <cell r="S203" t="str">
            <v xml:space="preserve"> Atherinomorphae</v>
          </cell>
          <cell r="T203" t="str">
            <v xml:space="preserve"> Cyprinodontiformes</v>
          </cell>
          <cell r="U203" t="str">
            <v xml:space="preserve"> Poeciliidae</v>
          </cell>
        </row>
        <row r="204">
          <cell r="B204" t="str">
            <v>A0A087XRZ7</v>
          </cell>
          <cell r="C204" t="str">
            <v xml:space="preserve"> Poecilia formosa (Amazon molly) (Limia formosa).</v>
          </cell>
          <cell r="E204" t="str">
            <v xml:space="preserve"> NCBI_TaxID=48698 {ECO:0000313|Ensembl:ENSPFOP00000008550, ECO:0000313|Proteomes:UP000028760};</v>
          </cell>
          <cell r="G204" t="str">
            <v>Eukaryota</v>
          </cell>
          <cell r="H204" t="str">
            <v xml:space="preserve"> Metazoa</v>
          </cell>
          <cell r="I204" t="str">
            <v xml:space="preserve"> Chordata</v>
          </cell>
          <cell r="J204" t="str">
            <v xml:space="preserve"> Craniata</v>
          </cell>
          <cell r="K204" t="str">
            <v xml:space="preserve"> Vertebrata</v>
          </cell>
          <cell r="L204" t="str">
            <v xml:space="preserve"> Euteleostomi</v>
          </cell>
          <cell r="M204" t="str">
            <v>Actinopterygii</v>
          </cell>
          <cell r="N204" t="str">
            <v xml:space="preserve"> Neopterygii</v>
          </cell>
          <cell r="O204" t="str">
            <v xml:space="preserve"> Teleostei</v>
          </cell>
          <cell r="P204" t="str">
            <v xml:space="preserve"> Neoteleostei</v>
          </cell>
          <cell r="Q204" t="str">
            <v xml:space="preserve"> Acanthomorphata</v>
          </cell>
          <cell r="R204" t="str">
            <v>Ovalentaria</v>
          </cell>
          <cell r="S204" t="str">
            <v xml:space="preserve"> Atherinomorphae</v>
          </cell>
          <cell r="T204" t="str">
            <v xml:space="preserve"> Cyprinodontiformes</v>
          </cell>
          <cell r="U204" t="str">
            <v xml:space="preserve"> Poeciliidae</v>
          </cell>
        </row>
        <row r="205">
          <cell r="B205" t="str">
            <v>A0A087Y464</v>
          </cell>
          <cell r="C205" t="str">
            <v xml:space="preserve"> Poecilia formosa (Amazon molly) (Limia formosa).</v>
          </cell>
          <cell r="E205" t="str">
            <v xml:space="preserve"> NCBI_TaxID=48698 {ECO:0000313|Ensembl:ENSPFOP00000012817, ECO:0000313|Proteomes:UP000028760};</v>
          </cell>
          <cell r="G205" t="str">
            <v>Eukaryota</v>
          </cell>
          <cell r="H205" t="str">
            <v xml:space="preserve"> Metazoa</v>
          </cell>
          <cell r="I205" t="str">
            <v xml:space="preserve"> Chordata</v>
          </cell>
          <cell r="J205" t="str">
            <v xml:space="preserve"> Craniata</v>
          </cell>
          <cell r="K205" t="str">
            <v xml:space="preserve"> Vertebrata</v>
          </cell>
          <cell r="L205" t="str">
            <v xml:space="preserve"> Euteleostomi</v>
          </cell>
          <cell r="M205" t="str">
            <v>Actinopterygii</v>
          </cell>
          <cell r="N205" t="str">
            <v xml:space="preserve"> Neopterygii</v>
          </cell>
          <cell r="O205" t="str">
            <v xml:space="preserve"> Teleostei</v>
          </cell>
          <cell r="P205" t="str">
            <v xml:space="preserve"> Neoteleostei</v>
          </cell>
          <cell r="Q205" t="str">
            <v xml:space="preserve"> Acanthomorphata</v>
          </cell>
          <cell r="R205" t="str">
            <v>Ovalentaria</v>
          </cell>
          <cell r="S205" t="str">
            <v xml:space="preserve"> Atherinomorphae</v>
          </cell>
          <cell r="T205" t="str">
            <v xml:space="preserve"> Cyprinodontiformes</v>
          </cell>
          <cell r="U205" t="str">
            <v xml:space="preserve"> Poeciliidae</v>
          </cell>
        </row>
        <row r="206">
          <cell r="B206" t="str">
            <v>A0A087Y9W8</v>
          </cell>
          <cell r="C206" t="str">
            <v xml:space="preserve"> Poecilia formosa (Amazon molly) (Limia formosa).</v>
          </cell>
          <cell r="E206" t="str">
            <v xml:space="preserve"> NCBI_TaxID=48698 {ECO:0000313|Ensembl:ENSPFOP00000014821, ECO:0000313|Proteomes:UP000028760};</v>
          </cell>
          <cell r="G206" t="str">
            <v>Eukaryota</v>
          </cell>
          <cell r="H206" t="str">
            <v xml:space="preserve"> Metazoa</v>
          </cell>
          <cell r="I206" t="str">
            <v xml:space="preserve"> Chordata</v>
          </cell>
          <cell r="J206" t="str">
            <v xml:space="preserve"> Craniata</v>
          </cell>
          <cell r="K206" t="str">
            <v xml:space="preserve"> Vertebrata</v>
          </cell>
          <cell r="L206" t="str">
            <v xml:space="preserve"> Euteleostomi</v>
          </cell>
          <cell r="M206" t="str">
            <v>Actinopterygii</v>
          </cell>
          <cell r="N206" t="str">
            <v xml:space="preserve"> Neopterygii</v>
          </cell>
          <cell r="O206" t="str">
            <v xml:space="preserve"> Teleostei</v>
          </cell>
          <cell r="P206" t="str">
            <v xml:space="preserve"> Neoteleostei</v>
          </cell>
          <cell r="Q206" t="str">
            <v xml:space="preserve"> Acanthomorphata</v>
          </cell>
          <cell r="R206" t="str">
            <v>Ovalentaria</v>
          </cell>
          <cell r="S206" t="str">
            <v xml:space="preserve"> Atherinomorphae</v>
          </cell>
          <cell r="T206" t="str">
            <v xml:space="preserve"> Cyprinodontiformes</v>
          </cell>
          <cell r="U206" t="str">
            <v xml:space="preserve"> Poeciliidae</v>
          </cell>
        </row>
        <row r="207">
          <cell r="B207" t="str">
            <v>A0A087YLB5</v>
          </cell>
          <cell r="C207" t="str">
            <v xml:space="preserve"> Poecilia formosa (Amazon molly) (Limia formosa).</v>
          </cell>
          <cell r="E207" t="str">
            <v xml:space="preserve"> NCBI_TaxID=48698 {ECO:0000313|Ensembl:ENSPFOP00000018818, ECO:0000313|Proteomes:UP000028760};</v>
          </cell>
          <cell r="G207" t="str">
            <v>Eukaryota</v>
          </cell>
          <cell r="H207" t="str">
            <v xml:space="preserve"> Metazoa</v>
          </cell>
          <cell r="I207" t="str">
            <v xml:space="preserve"> Chordata</v>
          </cell>
          <cell r="J207" t="str">
            <v xml:space="preserve"> Craniata</v>
          </cell>
          <cell r="K207" t="str">
            <v xml:space="preserve"> Vertebrata</v>
          </cell>
          <cell r="L207" t="str">
            <v xml:space="preserve"> Euteleostomi</v>
          </cell>
          <cell r="M207" t="str">
            <v>Actinopterygii</v>
          </cell>
          <cell r="N207" t="str">
            <v xml:space="preserve"> Neopterygii</v>
          </cell>
          <cell r="O207" t="str">
            <v xml:space="preserve"> Teleostei</v>
          </cell>
          <cell r="P207" t="str">
            <v xml:space="preserve"> Neoteleostei</v>
          </cell>
          <cell r="Q207" t="str">
            <v xml:space="preserve"> Acanthomorphata</v>
          </cell>
          <cell r="R207" t="str">
            <v>Ovalentaria</v>
          </cell>
          <cell r="S207" t="str">
            <v xml:space="preserve"> Atherinomorphae</v>
          </cell>
          <cell r="T207" t="str">
            <v xml:space="preserve"> Cyprinodontiformes</v>
          </cell>
          <cell r="U207" t="str">
            <v xml:space="preserve"> Poeciliidae</v>
          </cell>
        </row>
        <row r="208">
          <cell r="B208" t="str">
            <v>A0A087ZZ29</v>
          </cell>
          <cell r="C208" t="str">
            <v xml:space="preserve"> Apis mellifera (Honeybee).</v>
          </cell>
          <cell r="E208" t="str">
            <v xml:space="preserve"> NCBI_TaxID=7460 {ECO:0000313|EnsemblMetazoa:GB44171-PA, ECO:0000313|Proteomes:UP000005203};</v>
          </cell>
          <cell r="G208" t="str">
            <v>Eukaryota</v>
          </cell>
          <cell r="H208" t="str">
            <v xml:space="preserve"> Metazoa</v>
          </cell>
          <cell r="I208" t="str">
            <v xml:space="preserve"> Ecdysozoa</v>
          </cell>
          <cell r="J208" t="str">
            <v xml:space="preserve"> Arthropoda</v>
          </cell>
          <cell r="K208" t="str">
            <v xml:space="preserve"> Hexapoda</v>
          </cell>
          <cell r="L208" t="str">
            <v xml:space="preserve"> Insecta</v>
          </cell>
          <cell r="M208" t="str">
            <v>Pterygota</v>
          </cell>
          <cell r="N208" t="str">
            <v xml:space="preserve"> Neoptera</v>
          </cell>
          <cell r="O208" t="str">
            <v xml:space="preserve"> Holometabola</v>
          </cell>
          <cell r="P208" t="str">
            <v xml:space="preserve"> Hymenoptera</v>
          </cell>
          <cell r="Q208" t="str">
            <v xml:space="preserve"> Apocrita</v>
          </cell>
          <cell r="R208" t="str">
            <v xml:space="preserve"> Aculeata</v>
          </cell>
          <cell r="S208" t="str">
            <v>Apoidea</v>
          </cell>
          <cell r="T208" t="str">
            <v xml:space="preserve"> Apidae</v>
          </cell>
          <cell r="U208" t="str">
            <v xml:space="preserve"> Apis.</v>
          </cell>
        </row>
        <row r="209">
          <cell r="B209" t="str">
            <v>A0A088AAN3</v>
          </cell>
          <cell r="C209" t="str">
            <v xml:space="preserve"> Apis mellifera (Honeybee).</v>
          </cell>
          <cell r="E209" t="str">
            <v xml:space="preserve"> NCBI_TaxID=7460 {ECO:0000313|EnsemblMetazoa:GB48459-PA, ECO:0000313|Proteomes:UP000005203};</v>
          </cell>
          <cell r="G209" t="str">
            <v>Eukaryota</v>
          </cell>
          <cell r="H209" t="str">
            <v xml:space="preserve"> Metazoa</v>
          </cell>
          <cell r="I209" t="str">
            <v xml:space="preserve"> Ecdysozoa</v>
          </cell>
          <cell r="J209" t="str">
            <v xml:space="preserve"> Arthropoda</v>
          </cell>
          <cell r="K209" t="str">
            <v xml:space="preserve"> Hexapoda</v>
          </cell>
          <cell r="L209" t="str">
            <v xml:space="preserve"> Insecta</v>
          </cell>
          <cell r="M209" t="str">
            <v>Pterygota</v>
          </cell>
          <cell r="N209" t="str">
            <v xml:space="preserve"> Neoptera</v>
          </cell>
          <cell r="O209" t="str">
            <v xml:space="preserve"> Holometabola</v>
          </cell>
          <cell r="P209" t="str">
            <v xml:space="preserve"> Hymenoptera</v>
          </cell>
          <cell r="Q209" t="str">
            <v xml:space="preserve"> Apocrita</v>
          </cell>
          <cell r="R209" t="str">
            <v xml:space="preserve"> Aculeata</v>
          </cell>
          <cell r="S209" t="str">
            <v>Apoidea</v>
          </cell>
          <cell r="T209" t="str">
            <v xml:space="preserve"> Apidae</v>
          </cell>
          <cell r="U209" t="str">
            <v xml:space="preserve"> Apis.</v>
          </cell>
        </row>
        <row r="210">
          <cell r="B210" t="str">
            <v>A0A088ACZ3</v>
          </cell>
          <cell r="C210" t="str">
            <v xml:space="preserve"> Apis mellifera (Honeybee).</v>
          </cell>
          <cell r="E210" t="str">
            <v xml:space="preserve"> NCBI_TaxID=7460 {ECO:0000313|EnsemblMetazoa:GB49313-PA, ECO:0000313|Proteomes:UP000005203};</v>
          </cell>
          <cell r="G210" t="str">
            <v>Eukaryota</v>
          </cell>
          <cell r="H210" t="str">
            <v xml:space="preserve"> Metazoa</v>
          </cell>
          <cell r="I210" t="str">
            <v xml:space="preserve"> Ecdysozoa</v>
          </cell>
          <cell r="J210" t="str">
            <v xml:space="preserve"> Arthropoda</v>
          </cell>
          <cell r="K210" t="str">
            <v xml:space="preserve"> Hexapoda</v>
          </cell>
          <cell r="L210" t="str">
            <v xml:space="preserve"> Insecta</v>
          </cell>
          <cell r="M210" t="str">
            <v>Pterygota</v>
          </cell>
          <cell r="N210" t="str">
            <v xml:space="preserve"> Neoptera</v>
          </cell>
          <cell r="O210" t="str">
            <v xml:space="preserve"> Holometabola</v>
          </cell>
          <cell r="P210" t="str">
            <v xml:space="preserve"> Hymenoptera</v>
          </cell>
          <cell r="Q210" t="str">
            <v xml:space="preserve"> Apocrita</v>
          </cell>
          <cell r="R210" t="str">
            <v xml:space="preserve"> Aculeata</v>
          </cell>
          <cell r="S210" t="str">
            <v>Apoidea</v>
          </cell>
          <cell r="T210" t="str">
            <v xml:space="preserve"> Apidae</v>
          </cell>
          <cell r="U210" t="str">
            <v xml:space="preserve"> Apis.</v>
          </cell>
        </row>
        <row r="211">
          <cell r="B211" t="str">
            <v>A0A088AHF2</v>
          </cell>
          <cell r="C211" t="str">
            <v xml:space="preserve"> Apis mellifera (Honeybee).</v>
          </cell>
          <cell r="E211" t="str">
            <v xml:space="preserve"> NCBI_TaxID=7460 {ECO:0000313|EnsemblMetazoa:GB50929-PA, ECO:0000313|Proteomes:UP000005203};</v>
          </cell>
          <cell r="G211" t="str">
            <v>Eukaryota</v>
          </cell>
          <cell r="H211" t="str">
            <v xml:space="preserve"> Metazoa</v>
          </cell>
          <cell r="I211" t="str">
            <v xml:space="preserve"> Ecdysozoa</v>
          </cell>
          <cell r="J211" t="str">
            <v xml:space="preserve"> Arthropoda</v>
          </cell>
          <cell r="K211" t="str">
            <v xml:space="preserve"> Hexapoda</v>
          </cell>
          <cell r="L211" t="str">
            <v xml:space="preserve"> Insecta</v>
          </cell>
          <cell r="M211" t="str">
            <v>Pterygota</v>
          </cell>
          <cell r="N211" t="str">
            <v xml:space="preserve"> Neoptera</v>
          </cell>
          <cell r="O211" t="str">
            <v xml:space="preserve"> Holometabola</v>
          </cell>
          <cell r="P211" t="str">
            <v xml:space="preserve"> Hymenoptera</v>
          </cell>
          <cell r="Q211" t="str">
            <v xml:space="preserve"> Apocrita</v>
          </cell>
          <cell r="R211" t="str">
            <v xml:space="preserve"> Aculeata</v>
          </cell>
          <cell r="S211" t="str">
            <v>Apoidea</v>
          </cell>
          <cell r="T211" t="str">
            <v xml:space="preserve"> Apidae</v>
          </cell>
          <cell r="U211" t="str">
            <v xml:space="preserve"> Apis.</v>
          </cell>
        </row>
        <row r="212">
          <cell r="B212" t="str">
            <v>A0A090LDU1</v>
          </cell>
          <cell r="C212" t="str">
            <v xml:space="preserve"> Strongyloides ratti (Parasitic roundworm).</v>
          </cell>
          <cell r="E212" t="str">
            <v xml:space="preserve"> NCBI_TaxID=34506 {ECO:0000313|EMBL:CEF67966.1, ECO:0000313|Proteomes:UP000035682};</v>
          </cell>
          <cell r="G212" t="str">
            <v>Eukaryota</v>
          </cell>
          <cell r="H212" t="str">
            <v xml:space="preserve"> Metazoa</v>
          </cell>
          <cell r="I212" t="str">
            <v xml:space="preserve"> Ecdysozoa</v>
          </cell>
          <cell r="J212" t="str">
            <v xml:space="preserve"> Nematoda</v>
          </cell>
          <cell r="K212" t="str">
            <v xml:space="preserve"> Chromadorea</v>
          </cell>
          <cell r="L212" t="str">
            <v xml:space="preserve"> Tylenchida</v>
          </cell>
          <cell r="M212" t="str">
            <v>Panagrolaimomorpha</v>
          </cell>
          <cell r="N212" t="str">
            <v xml:space="preserve"> Strongyloidoidea</v>
          </cell>
          <cell r="O212" t="str">
            <v xml:space="preserve"> Strongyloididae</v>
          </cell>
          <cell r="P212" t="str">
            <v xml:space="preserve"> Strongyloides.</v>
          </cell>
        </row>
        <row r="213">
          <cell r="B213" t="str">
            <v>A0A090M531</v>
          </cell>
          <cell r="C213" t="str">
            <v xml:space="preserve"> Ostreococcus tauri.</v>
          </cell>
          <cell r="E213" t="str">
            <v xml:space="preserve"> NCBI_TaxID=70448 {ECO:0000313|EMBL:CEF97249.1, ECO:0000313|Proteomes:UP000009170};</v>
          </cell>
          <cell r="G213" t="str">
            <v>Eukaryota</v>
          </cell>
          <cell r="H213" t="str">
            <v xml:space="preserve"> Viridiplantae</v>
          </cell>
          <cell r="I213" t="str">
            <v xml:space="preserve"> Chlorophyta</v>
          </cell>
          <cell r="J213" t="str">
            <v xml:space="preserve"> prasinophytes</v>
          </cell>
          <cell r="K213" t="str">
            <v xml:space="preserve"> Mamiellophyceae</v>
          </cell>
          <cell r="L213" t="str">
            <v>Mamiellales</v>
          </cell>
          <cell r="M213" t="str">
            <v xml:space="preserve"> Bathycoccaceae</v>
          </cell>
          <cell r="N213" t="str">
            <v xml:space="preserve"> Ostreococcus.</v>
          </cell>
        </row>
        <row r="214">
          <cell r="B214" t="str">
            <v>A0A090N4C4</v>
          </cell>
          <cell r="C214" t="str">
            <v xml:space="preserve"> Ostreococcus tauri.</v>
          </cell>
          <cell r="E214" t="str">
            <v xml:space="preserve"> NCBI_TaxID=70448 {ECO:0000313|EMBL:CEF99623.1, ECO:0000313|Proteomes:UP000009170};</v>
          </cell>
          <cell r="G214" t="str">
            <v>Eukaryota</v>
          </cell>
          <cell r="H214" t="str">
            <v xml:space="preserve"> Viridiplantae</v>
          </cell>
          <cell r="I214" t="str">
            <v xml:space="preserve"> Chlorophyta</v>
          </cell>
          <cell r="J214" t="str">
            <v xml:space="preserve"> prasinophytes</v>
          </cell>
          <cell r="K214" t="str">
            <v xml:space="preserve"> Mamiellophyceae</v>
          </cell>
          <cell r="L214" t="str">
            <v>Mamiellales</v>
          </cell>
          <cell r="M214" t="str">
            <v xml:space="preserve"> Bathycoccaceae</v>
          </cell>
          <cell r="N214" t="str">
            <v xml:space="preserve"> Ostreococcus.</v>
          </cell>
        </row>
        <row r="215">
          <cell r="B215" t="str">
            <v>A0A091CI87</v>
          </cell>
          <cell r="C215" t="str">
            <v xml:space="preserve"> Fukomys damarensis (Damaraland mole rat) (Cryptomys damarensis).</v>
          </cell>
          <cell r="E215" t="str">
            <v xml:space="preserve"> NCBI_TaxID=885580 {ECO:0000313|EMBL:KFO18119.1, ECO:0000313|Proteomes:UP000028990};</v>
          </cell>
          <cell r="G215" t="str">
            <v>Eukaryota</v>
          </cell>
          <cell r="H215" t="str">
            <v xml:space="preserve"> Metazoa</v>
          </cell>
          <cell r="I215" t="str">
            <v xml:space="preserve"> Chordata</v>
          </cell>
          <cell r="J215" t="str">
            <v xml:space="preserve"> Craniata</v>
          </cell>
          <cell r="K215" t="str">
            <v xml:space="preserve"> Vertebrata</v>
          </cell>
          <cell r="L215" t="str">
            <v xml:space="preserve"> Euteleostomi</v>
          </cell>
          <cell r="M215" t="str">
            <v>Mammalia</v>
          </cell>
          <cell r="N215" t="str">
            <v xml:space="preserve"> Eutheria</v>
          </cell>
          <cell r="O215" t="str">
            <v xml:space="preserve"> Euarchontoglires</v>
          </cell>
          <cell r="P215" t="str">
            <v xml:space="preserve"> Glires</v>
          </cell>
          <cell r="Q215" t="str">
            <v xml:space="preserve"> Rodentia</v>
          </cell>
          <cell r="R215" t="str">
            <v>Hystricomorpha</v>
          </cell>
          <cell r="S215" t="str">
            <v xml:space="preserve"> Bathyergidae</v>
          </cell>
          <cell r="T215" t="str">
            <v xml:space="preserve"> Fukomys.</v>
          </cell>
        </row>
        <row r="216">
          <cell r="B216" t="str">
            <v>A0A091D7Y2</v>
          </cell>
          <cell r="C216" t="str">
            <v xml:space="preserve"> Fukomys damarensis (Damaraland mole rat) (Cryptomys damarensis).</v>
          </cell>
          <cell r="E216" t="str">
            <v xml:space="preserve"> NCBI_TaxID=885580 {ECO:0000313|EMBL:KFO26598.1, ECO:0000313|Proteomes:UP000028990};</v>
          </cell>
          <cell r="G216" t="str">
            <v>Eukaryota</v>
          </cell>
          <cell r="H216" t="str">
            <v xml:space="preserve"> Metazoa</v>
          </cell>
          <cell r="I216" t="str">
            <v xml:space="preserve"> Chordata</v>
          </cell>
          <cell r="J216" t="str">
            <v xml:space="preserve"> Craniata</v>
          </cell>
          <cell r="K216" t="str">
            <v xml:space="preserve"> Vertebrata</v>
          </cell>
          <cell r="L216" t="str">
            <v xml:space="preserve"> Euteleostomi</v>
          </cell>
          <cell r="M216" t="str">
            <v>Mammalia</v>
          </cell>
          <cell r="N216" t="str">
            <v xml:space="preserve"> Eutheria</v>
          </cell>
          <cell r="O216" t="str">
            <v xml:space="preserve"> Euarchontoglires</v>
          </cell>
          <cell r="P216" t="str">
            <v xml:space="preserve"> Glires</v>
          </cell>
          <cell r="Q216" t="str">
            <v xml:space="preserve"> Rodentia</v>
          </cell>
          <cell r="R216" t="str">
            <v>Hystricomorpha</v>
          </cell>
          <cell r="S216" t="str">
            <v xml:space="preserve"> Bathyergidae</v>
          </cell>
          <cell r="T216" t="str">
            <v xml:space="preserve"> Fukomys.</v>
          </cell>
        </row>
        <row r="217">
          <cell r="B217" t="str">
            <v>A0A091DCU9</v>
          </cell>
          <cell r="C217" t="str">
            <v xml:space="preserve"> Fukomys damarensis (Damaraland mole rat) (Cryptomys damarensis).</v>
          </cell>
          <cell r="E217" t="str">
            <v xml:space="preserve"> NCBI_TaxID=885580 {ECO:0000313|EMBL:KFO28298.1, ECO:0000313|Proteomes:UP000028990};</v>
          </cell>
          <cell r="G217" t="str">
            <v>Eukaryota</v>
          </cell>
          <cell r="H217" t="str">
            <v xml:space="preserve"> Metazoa</v>
          </cell>
          <cell r="I217" t="str">
            <v xml:space="preserve"> Chordata</v>
          </cell>
          <cell r="J217" t="str">
            <v xml:space="preserve"> Craniata</v>
          </cell>
          <cell r="K217" t="str">
            <v xml:space="preserve"> Vertebrata</v>
          </cell>
          <cell r="L217" t="str">
            <v xml:space="preserve"> Euteleostomi</v>
          </cell>
          <cell r="M217" t="str">
            <v>Mammalia</v>
          </cell>
          <cell r="N217" t="str">
            <v xml:space="preserve"> Eutheria</v>
          </cell>
          <cell r="O217" t="str">
            <v xml:space="preserve"> Euarchontoglires</v>
          </cell>
          <cell r="P217" t="str">
            <v xml:space="preserve"> Glires</v>
          </cell>
          <cell r="Q217" t="str">
            <v xml:space="preserve"> Rodentia</v>
          </cell>
          <cell r="R217" t="str">
            <v>Hystricomorpha</v>
          </cell>
          <cell r="S217" t="str">
            <v xml:space="preserve"> Bathyergidae</v>
          </cell>
          <cell r="T217" t="str">
            <v xml:space="preserve"> Fukomys.</v>
          </cell>
        </row>
        <row r="218">
          <cell r="B218" t="str">
            <v>A0A091DK88</v>
          </cell>
          <cell r="C218" t="str">
            <v xml:space="preserve"> Fukomys damarensis (Damaraland mole rat) (Cryptomys damarensis).</v>
          </cell>
          <cell r="E218" t="str">
            <v xml:space="preserve"> NCBI_TaxID=885580 {ECO:0000313|EMBL:KFO30903.1, ECO:0000313|Proteomes:UP000028990};</v>
          </cell>
          <cell r="G218" t="str">
            <v>Eukaryota</v>
          </cell>
          <cell r="H218" t="str">
            <v xml:space="preserve"> Metazoa</v>
          </cell>
          <cell r="I218" t="str">
            <v xml:space="preserve"> Chordata</v>
          </cell>
          <cell r="J218" t="str">
            <v xml:space="preserve"> Craniata</v>
          </cell>
          <cell r="K218" t="str">
            <v xml:space="preserve"> Vertebrata</v>
          </cell>
          <cell r="L218" t="str">
            <v xml:space="preserve"> Euteleostomi</v>
          </cell>
          <cell r="M218" t="str">
            <v>Mammalia</v>
          </cell>
          <cell r="N218" t="str">
            <v xml:space="preserve"> Eutheria</v>
          </cell>
          <cell r="O218" t="str">
            <v xml:space="preserve"> Euarchontoglires</v>
          </cell>
          <cell r="P218" t="str">
            <v xml:space="preserve"> Glires</v>
          </cell>
          <cell r="Q218" t="str">
            <v xml:space="preserve"> Rodentia</v>
          </cell>
          <cell r="R218" t="str">
            <v>Hystricomorpha</v>
          </cell>
          <cell r="S218" t="str">
            <v xml:space="preserve"> Bathyergidae</v>
          </cell>
          <cell r="T218" t="str">
            <v xml:space="preserve"> Fukomys.</v>
          </cell>
        </row>
        <row r="219">
          <cell r="B219" t="str">
            <v>A0A091DSY7</v>
          </cell>
          <cell r="C219" t="str">
            <v xml:space="preserve"> Fukomys damarensis (Damaraland mole rat) (Cryptomys damarensis).</v>
          </cell>
          <cell r="E219" t="str">
            <v xml:space="preserve"> NCBI_TaxID=885580 {ECO:0000313|EMBL:KFO33598.1, ECO:0000313|Proteomes:UP000028990};</v>
          </cell>
          <cell r="G219" t="str">
            <v>Eukaryota</v>
          </cell>
          <cell r="H219" t="str">
            <v xml:space="preserve"> Metazoa</v>
          </cell>
          <cell r="I219" t="str">
            <v xml:space="preserve"> Chordata</v>
          </cell>
          <cell r="J219" t="str">
            <v xml:space="preserve"> Craniata</v>
          </cell>
          <cell r="K219" t="str">
            <v xml:space="preserve"> Vertebrata</v>
          </cell>
          <cell r="L219" t="str">
            <v xml:space="preserve"> Euteleostomi</v>
          </cell>
          <cell r="M219" t="str">
            <v>Mammalia</v>
          </cell>
          <cell r="N219" t="str">
            <v xml:space="preserve"> Eutheria</v>
          </cell>
          <cell r="O219" t="str">
            <v xml:space="preserve"> Euarchontoglires</v>
          </cell>
          <cell r="P219" t="str">
            <v xml:space="preserve"> Glires</v>
          </cell>
          <cell r="Q219" t="str">
            <v xml:space="preserve"> Rodentia</v>
          </cell>
          <cell r="R219" t="str">
            <v>Hystricomorpha</v>
          </cell>
          <cell r="S219" t="str">
            <v xml:space="preserve"> Bathyergidae</v>
          </cell>
          <cell r="T219" t="str">
            <v xml:space="preserve"> Fukomys.</v>
          </cell>
        </row>
        <row r="220">
          <cell r="B220" t="str">
            <v>A0A091E4Q3</v>
          </cell>
          <cell r="C220" t="str">
            <v xml:space="preserve"> Corvus brachyrhynchos (American crow).</v>
          </cell>
          <cell r="E220" t="str">
            <v xml:space="preserve"> NCBI_TaxID=85066 {ECO:0000313|EMBL:KFO53128.1, ECO:0000313|Proteomes:UP000052976};</v>
          </cell>
          <cell r="G220" t="str">
            <v>Eukaryota</v>
          </cell>
          <cell r="H220" t="str">
            <v xml:space="preserve"> Metazoa</v>
          </cell>
          <cell r="I220" t="str">
            <v xml:space="preserve"> Chordata</v>
          </cell>
          <cell r="J220" t="str">
            <v xml:space="preserve"> Craniata</v>
          </cell>
          <cell r="K220" t="str">
            <v xml:space="preserve"> Vertebrata</v>
          </cell>
          <cell r="L220" t="str">
            <v xml:space="preserve"> Euteleostomi</v>
          </cell>
          <cell r="M220" t="str">
            <v>Archelosauria</v>
          </cell>
          <cell r="N220" t="str">
            <v xml:space="preserve"> Archosauria</v>
          </cell>
          <cell r="O220" t="str">
            <v xml:space="preserve"> Dinosauria</v>
          </cell>
          <cell r="P220" t="str">
            <v xml:space="preserve"> Saurischia</v>
          </cell>
          <cell r="Q220" t="str">
            <v xml:space="preserve"> Theropoda</v>
          </cell>
          <cell r="R220" t="str">
            <v>Coelurosauria</v>
          </cell>
          <cell r="S220" t="str">
            <v xml:space="preserve"> Aves</v>
          </cell>
          <cell r="T220" t="str">
            <v xml:space="preserve"> Neognathae</v>
          </cell>
          <cell r="U220" t="str">
            <v xml:space="preserve"> Passeriformes</v>
          </cell>
        </row>
        <row r="221">
          <cell r="B221" t="str">
            <v>A0A091EK34</v>
          </cell>
          <cell r="C221" t="str">
            <v xml:space="preserve"> Corvus brachyrhynchos (American crow).</v>
          </cell>
          <cell r="E221" t="str">
            <v xml:space="preserve"> NCBI_TaxID=85066 {ECO:0000313|EMBL:KFO58308.1, ECO:0000313|Proteomes:UP000052976};</v>
          </cell>
          <cell r="G221" t="str">
            <v>Eukaryota</v>
          </cell>
          <cell r="H221" t="str">
            <v xml:space="preserve"> Metazoa</v>
          </cell>
          <cell r="I221" t="str">
            <v xml:space="preserve"> Chordata</v>
          </cell>
          <cell r="J221" t="str">
            <v xml:space="preserve"> Craniata</v>
          </cell>
          <cell r="K221" t="str">
            <v xml:space="preserve"> Vertebrata</v>
          </cell>
          <cell r="L221" t="str">
            <v xml:space="preserve"> Euteleostomi</v>
          </cell>
          <cell r="M221" t="str">
            <v>Archelosauria</v>
          </cell>
          <cell r="N221" t="str">
            <v xml:space="preserve"> Archosauria</v>
          </cell>
          <cell r="O221" t="str">
            <v xml:space="preserve"> Dinosauria</v>
          </cell>
          <cell r="P221" t="str">
            <v xml:space="preserve"> Saurischia</v>
          </cell>
          <cell r="Q221" t="str">
            <v xml:space="preserve"> Theropoda</v>
          </cell>
          <cell r="R221" t="str">
            <v>Coelurosauria</v>
          </cell>
          <cell r="S221" t="str">
            <v xml:space="preserve"> Aves</v>
          </cell>
          <cell r="T221" t="str">
            <v xml:space="preserve"> Neognathae</v>
          </cell>
          <cell r="U221" t="str">
            <v xml:space="preserve"> Passeriformes</v>
          </cell>
        </row>
        <row r="222">
          <cell r="B222" t="str">
            <v>A0A091ELF1</v>
          </cell>
          <cell r="C222" t="str">
            <v xml:space="preserve"> Fukomys damarensis (Damaraland mole rat) (Cryptomys damarensis).</v>
          </cell>
          <cell r="E222" t="str">
            <v xml:space="preserve"> NCBI_TaxID=885580 {ECO:0000313|EMBL:KFO36411.1, ECO:0000313|Proteomes:UP000028990};</v>
          </cell>
          <cell r="G222" t="str">
            <v>Eukaryota</v>
          </cell>
          <cell r="H222" t="str">
            <v xml:space="preserve"> Metazoa</v>
          </cell>
          <cell r="I222" t="str">
            <v xml:space="preserve"> Chordata</v>
          </cell>
          <cell r="J222" t="str">
            <v xml:space="preserve"> Craniata</v>
          </cell>
          <cell r="K222" t="str">
            <v xml:space="preserve"> Vertebrata</v>
          </cell>
          <cell r="L222" t="str">
            <v xml:space="preserve"> Euteleostomi</v>
          </cell>
          <cell r="M222" t="str">
            <v>Mammalia</v>
          </cell>
          <cell r="N222" t="str">
            <v xml:space="preserve"> Eutheria</v>
          </cell>
          <cell r="O222" t="str">
            <v xml:space="preserve"> Euarchontoglires</v>
          </cell>
          <cell r="P222" t="str">
            <v xml:space="preserve"> Glires</v>
          </cell>
          <cell r="Q222" t="str">
            <v xml:space="preserve"> Rodentia</v>
          </cell>
          <cell r="R222" t="str">
            <v>Hystricomorpha</v>
          </cell>
          <cell r="S222" t="str">
            <v xml:space="preserve"> Bathyergidae</v>
          </cell>
          <cell r="T222" t="str">
            <v xml:space="preserve"> Fukomys.</v>
          </cell>
        </row>
        <row r="223">
          <cell r="B223" t="str">
            <v>A0A091EN01</v>
          </cell>
          <cell r="C223" t="str">
            <v xml:space="preserve"> Fukomys damarensis (Damaraland mole rat) (Cryptomys damarensis).</v>
          </cell>
          <cell r="E223" t="str">
            <v xml:space="preserve"> NCBI_TaxID=885580 {ECO:0000313|EMBL:KFO37016.1, ECO:0000313|Proteomes:UP000028990};</v>
          </cell>
          <cell r="G223" t="str">
            <v>Eukaryota</v>
          </cell>
          <cell r="H223" t="str">
            <v xml:space="preserve"> Metazoa</v>
          </cell>
          <cell r="I223" t="str">
            <v xml:space="preserve"> Chordata</v>
          </cell>
          <cell r="J223" t="str">
            <v xml:space="preserve"> Craniata</v>
          </cell>
          <cell r="K223" t="str">
            <v xml:space="preserve"> Vertebrata</v>
          </cell>
          <cell r="L223" t="str">
            <v xml:space="preserve"> Euteleostomi</v>
          </cell>
          <cell r="M223" t="str">
            <v>Mammalia</v>
          </cell>
          <cell r="N223" t="str">
            <v xml:space="preserve"> Eutheria</v>
          </cell>
          <cell r="O223" t="str">
            <v xml:space="preserve"> Euarchontoglires</v>
          </cell>
          <cell r="P223" t="str">
            <v xml:space="preserve"> Glires</v>
          </cell>
          <cell r="Q223" t="str">
            <v xml:space="preserve"> Rodentia</v>
          </cell>
          <cell r="R223" t="str">
            <v>Hystricomorpha</v>
          </cell>
          <cell r="S223" t="str">
            <v xml:space="preserve"> Bathyergidae</v>
          </cell>
          <cell r="T223" t="str">
            <v xml:space="preserve"> Fukomys.</v>
          </cell>
        </row>
        <row r="224">
          <cell r="B224" t="str">
            <v>A0A091FBX9</v>
          </cell>
          <cell r="C224" t="str">
            <v xml:space="preserve"> Corvus brachyrhynchos (American crow).</v>
          </cell>
          <cell r="E224" t="str">
            <v xml:space="preserve"> NCBI_TaxID=85066 {ECO:0000313|EMBL:KFO66029.1, ECO:0000313|Proteomes:UP000052976};</v>
          </cell>
          <cell r="G224" t="str">
            <v>Eukaryota</v>
          </cell>
          <cell r="H224" t="str">
            <v xml:space="preserve"> Metazoa</v>
          </cell>
          <cell r="I224" t="str">
            <v xml:space="preserve"> Chordata</v>
          </cell>
          <cell r="J224" t="str">
            <v xml:space="preserve"> Craniata</v>
          </cell>
          <cell r="K224" t="str">
            <v xml:space="preserve"> Vertebrata</v>
          </cell>
          <cell r="L224" t="str">
            <v xml:space="preserve"> Euteleostomi</v>
          </cell>
          <cell r="M224" t="str">
            <v>Archelosauria</v>
          </cell>
          <cell r="N224" t="str">
            <v xml:space="preserve"> Archosauria</v>
          </cell>
          <cell r="O224" t="str">
            <v xml:space="preserve"> Dinosauria</v>
          </cell>
          <cell r="P224" t="str">
            <v xml:space="preserve"> Saurischia</v>
          </cell>
          <cell r="Q224" t="str">
            <v xml:space="preserve"> Theropoda</v>
          </cell>
          <cell r="R224" t="str">
            <v>Coelurosauria</v>
          </cell>
          <cell r="S224" t="str">
            <v xml:space="preserve"> Aves</v>
          </cell>
          <cell r="T224" t="str">
            <v xml:space="preserve"> Neognathae</v>
          </cell>
          <cell r="U224" t="str">
            <v xml:space="preserve"> Passeriformes</v>
          </cell>
        </row>
        <row r="225">
          <cell r="B225" t="str">
            <v>A0A091G765</v>
          </cell>
          <cell r="C225" t="str">
            <v xml:space="preserve"> Cuculus canorus (common cuckoo).</v>
          </cell>
          <cell r="E225" t="str">
            <v xml:space="preserve"> NCBI_TaxID=55661 {ECO:0000313|EMBL:KFO70042.1, ECO:0000313|Proteomes:UP000053760};</v>
          </cell>
          <cell r="G225" t="str">
            <v>Eukaryota</v>
          </cell>
          <cell r="H225" t="str">
            <v xml:space="preserve"> Metazoa</v>
          </cell>
          <cell r="I225" t="str">
            <v xml:space="preserve"> Chordata</v>
          </cell>
          <cell r="J225" t="str">
            <v xml:space="preserve"> Craniata</v>
          </cell>
          <cell r="K225" t="str">
            <v xml:space="preserve"> Vertebrata</v>
          </cell>
          <cell r="L225" t="str">
            <v xml:space="preserve"> Euteleostomi</v>
          </cell>
          <cell r="M225" t="str">
            <v>Archelosauria</v>
          </cell>
          <cell r="N225" t="str">
            <v xml:space="preserve"> Archosauria</v>
          </cell>
          <cell r="O225" t="str">
            <v xml:space="preserve"> Dinosauria</v>
          </cell>
          <cell r="P225" t="str">
            <v xml:space="preserve"> Saurischia</v>
          </cell>
          <cell r="Q225" t="str">
            <v xml:space="preserve"> Theropoda</v>
          </cell>
          <cell r="R225" t="str">
            <v>Coelurosauria</v>
          </cell>
          <cell r="S225" t="str">
            <v xml:space="preserve"> Aves</v>
          </cell>
          <cell r="T225" t="str">
            <v xml:space="preserve"> Neognathae</v>
          </cell>
          <cell r="U225" t="str">
            <v xml:space="preserve"> Cuculiformes</v>
          </cell>
        </row>
        <row r="226">
          <cell r="B226" t="str">
            <v>A0A091GA50</v>
          </cell>
          <cell r="C226" t="str">
            <v xml:space="preserve"> Cuculus canorus (common cuckoo).</v>
          </cell>
          <cell r="E226" t="str">
            <v xml:space="preserve"> NCBI_TaxID=55661 {ECO:0000313|EMBL:KFO71077.1, ECO:0000313|Proteomes:UP000053760};</v>
          </cell>
          <cell r="G226" t="str">
            <v>Eukaryota</v>
          </cell>
          <cell r="H226" t="str">
            <v xml:space="preserve"> Metazoa</v>
          </cell>
          <cell r="I226" t="str">
            <v xml:space="preserve"> Chordata</v>
          </cell>
          <cell r="J226" t="str">
            <v xml:space="preserve"> Craniata</v>
          </cell>
          <cell r="K226" t="str">
            <v xml:space="preserve"> Vertebrata</v>
          </cell>
          <cell r="L226" t="str">
            <v xml:space="preserve"> Euteleostomi</v>
          </cell>
          <cell r="M226" t="str">
            <v>Archelosauria</v>
          </cell>
          <cell r="N226" t="str">
            <v xml:space="preserve"> Archosauria</v>
          </cell>
          <cell r="O226" t="str">
            <v xml:space="preserve"> Dinosauria</v>
          </cell>
          <cell r="P226" t="str">
            <v xml:space="preserve"> Saurischia</v>
          </cell>
          <cell r="Q226" t="str">
            <v xml:space="preserve"> Theropoda</v>
          </cell>
          <cell r="R226" t="str">
            <v>Coelurosauria</v>
          </cell>
          <cell r="S226" t="str">
            <v xml:space="preserve"> Aves</v>
          </cell>
          <cell r="T226" t="str">
            <v xml:space="preserve"> Neognathae</v>
          </cell>
          <cell r="U226" t="str">
            <v xml:space="preserve"> Cuculiformes</v>
          </cell>
        </row>
        <row r="227">
          <cell r="B227" t="str">
            <v>A0A091GBL0</v>
          </cell>
          <cell r="C227" t="str">
            <v xml:space="preserve"> Cuculus canorus (common cuckoo).</v>
          </cell>
          <cell r="E227" t="str">
            <v xml:space="preserve"> NCBI_TaxID=55661 {ECO:0000313|EMBL:KFO71577.1, ECO:0000313|Proteomes:UP000053760};</v>
          </cell>
          <cell r="G227" t="str">
            <v>Eukaryota</v>
          </cell>
          <cell r="H227" t="str">
            <v xml:space="preserve"> Metazoa</v>
          </cell>
          <cell r="I227" t="str">
            <v xml:space="preserve"> Chordata</v>
          </cell>
          <cell r="J227" t="str">
            <v xml:space="preserve"> Craniata</v>
          </cell>
          <cell r="K227" t="str">
            <v xml:space="preserve"> Vertebrata</v>
          </cell>
          <cell r="L227" t="str">
            <v xml:space="preserve"> Euteleostomi</v>
          </cell>
          <cell r="M227" t="str">
            <v>Archelosauria</v>
          </cell>
          <cell r="N227" t="str">
            <v xml:space="preserve"> Archosauria</v>
          </cell>
          <cell r="O227" t="str">
            <v xml:space="preserve"> Dinosauria</v>
          </cell>
          <cell r="P227" t="str">
            <v xml:space="preserve"> Saurischia</v>
          </cell>
          <cell r="Q227" t="str">
            <v xml:space="preserve"> Theropoda</v>
          </cell>
          <cell r="R227" t="str">
            <v>Coelurosauria</v>
          </cell>
          <cell r="S227" t="str">
            <v xml:space="preserve"> Aves</v>
          </cell>
          <cell r="T227" t="str">
            <v xml:space="preserve"> Neognathae</v>
          </cell>
          <cell r="U227" t="str">
            <v xml:space="preserve"> Cuculiformes</v>
          </cell>
        </row>
        <row r="228">
          <cell r="B228" t="str">
            <v>A0A091GLE7</v>
          </cell>
          <cell r="C228" t="str">
            <v xml:space="preserve"> Cuculus canorus (common cuckoo).</v>
          </cell>
          <cell r="E228" t="str">
            <v xml:space="preserve"> NCBI_TaxID=55661 {ECO:0000313|EMBL:KFO82009.1, ECO:0000313|Proteomes:UP000053760};</v>
          </cell>
          <cell r="G228" t="str">
            <v>Eukaryota</v>
          </cell>
          <cell r="H228" t="str">
            <v xml:space="preserve"> Metazoa</v>
          </cell>
          <cell r="I228" t="str">
            <v xml:space="preserve"> Chordata</v>
          </cell>
          <cell r="J228" t="str">
            <v xml:space="preserve"> Craniata</v>
          </cell>
          <cell r="K228" t="str">
            <v xml:space="preserve"> Vertebrata</v>
          </cell>
          <cell r="L228" t="str">
            <v xml:space="preserve"> Euteleostomi</v>
          </cell>
          <cell r="M228" t="str">
            <v>Archelosauria</v>
          </cell>
          <cell r="N228" t="str">
            <v xml:space="preserve"> Archosauria</v>
          </cell>
          <cell r="O228" t="str">
            <v xml:space="preserve"> Dinosauria</v>
          </cell>
          <cell r="P228" t="str">
            <v xml:space="preserve"> Saurischia</v>
          </cell>
          <cell r="Q228" t="str">
            <v xml:space="preserve"> Theropoda</v>
          </cell>
          <cell r="R228" t="str">
            <v>Coelurosauria</v>
          </cell>
          <cell r="S228" t="str">
            <v xml:space="preserve"> Aves</v>
          </cell>
          <cell r="T228" t="str">
            <v xml:space="preserve"> Neognathae</v>
          </cell>
          <cell r="U228" t="str">
            <v xml:space="preserve"> Cuculiformes</v>
          </cell>
        </row>
        <row r="229">
          <cell r="B229" t="str">
            <v>A0A091H5H9</v>
          </cell>
          <cell r="C229" t="str">
            <v xml:space="preserve"> Buceros rhinoceros silvestris.</v>
          </cell>
          <cell r="E229" t="str">
            <v xml:space="preserve"> NCBI_TaxID=175836 {ECO:0000313|EMBL:KFO89930.1, ECO:0000313|Proteomes:UP000054064};</v>
          </cell>
          <cell r="G229" t="str">
            <v>Eukaryota</v>
          </cell>
          <cell r="H229" t="str">
            <v xml:space="preserve"> Metazoa</v>
          </cell>
          <cell r="I229" t="str">
            <v xml:space="preserve"> Chordata</v>
          </cell>
          <cell r="J229" t="str">
            <v xml:space="preserve"> Craniata</v>
          </cell>
          <cell r="K229" t="str">
            <v xml:space="preserve"> Vertebrata</v>
          </cell>
          <cell r="L229" t="str">
            <v xml:space="preserve"> Euteleostomi</v>
          </cell>
          <cell r="M229" t="str">
            <v>Archelosauria</v>
          </cell>
          <cell r="N229" t="str">
            <v xml:space="preserve"> Archosauria</v>
          </cell>
          <cell r="O229" t="str">
            <v xml:space="preserve"> Dinosauria</v>
          </cell>
          <cell r="P229" t="str">
            <v xml:space="preserve"> Saurischia</v>
          </cell>
          <cell r="Q229" t="str">
            <v xml:space="preserve"> Theropoda</v>
          </cell>
          <cell r="R229" t="str">
            <v>Coelurosauria</v>
          </cell>
          <cell r="S229" t="str">
            <v xml:space="preserve"> Aves</v>
          </cell>
          <cell r="T229" t="str">
            <v xml:space="preserve"> Neognathae</v>
          </cell>
          <cell r="U229" t="str">
            <v xml:space="preserve"> Bucerotiformes</v>
          </cell>
        </row>
        <row r="230">
          <cell r="B230" t="str">
            <v>A0A091I0Q7</v>
          </cell>
          <cell r="C230" t="str">
            <v xml:space="preserve"> Calypte anna (Anna's hummingbird) (Archilochus anna).</v>
          </cell>
          <cell r="E230" t="str">
            <v xml:space="preserve"> NCBI_TaxID=9244 {ECO:0000313|EMBL:KFP02139.1, ECO:0000313|Proteomes:UP000054308};</v>
          </cell>
          <cell r="G230" t="str">
            <v>Eukaryota</v>
          </cell>
          <cell r="H230" t="str">
            <v xml:space="preserve"> Metazoa</v>
          </cell>
          <cell r="I230" t="str">
            <v xml:space="preserve"> Chordata</v>
          </cell>
          <cell r="J230" t="str">
            <v xml:space="preserve"> Craniata</v>
          </cell>
          <cell r="K230" t="str">
            <v xml:space="preserve"> Vertebrata</v>
          </cell>
          <cell r="L230" t="str">
            <v xml:space="preserve"> Euteleostomi</v>
          </cell>
          <cell r="M230" t="str">
            <v>Archelosauria</v>
          </cell>
          <cell r="N230" t="str">
            <v xml:space="preserve"> Archosauria</v>
          </cell>
          <cell r="O230" t="str">
            <v xml:space="preserve"> Dinosauria</v>
          </cell>
          <cell r="P230" t="str">
            <v xml:space="preserve"> Saurischia</v>
          </cell>
          <cell r="Q230" t="str">
            <v xml:space="preserve"> Theropoda</v>
          </cell>
          <cell r="R230" t="str">
            <v>Coelurosauria</v>
          </cell>
          <cell r="S230" t="str">
            <v xml:space="preserve"> Aves</v>
          </cell>
          <cell r="T230" t="str">
            <v xml:space="preserve"> Neognathae</v>
          </cell>
          <cell r="U230" t="str">
            <v xml:space="preserve"> Apodiformes</v>
          </cell>
        </row>
        <row r="231">
          <cell r="B231" t="str">
            <v>A0A091I231</v>
          </cell>
          <cell r="C231" t="str">
            <v xml:space="preserve"> Calypte anna (Anna's hummingbird) (Archilochus anna).</v>
          </cell>
          <cell r="E231" t="str">
            <v xml:space="preserve"> NCBI_TaxID=9244 {ECO:0000313|EMBL:KFP02604.1, ECO:0000313|Proteomes:UP000054308};</v>
          </cell>
          <cell r="G231" t="str">
            <v>Eukaryota</v>
          </cell>
          <cell r="H231" t="str">
            <v xml:space="preserve"> Metazoa</v>
          </cell>
          <cell r="I231" t="str">
            <v xml:space="preserve"> Chordata</v>
          </cell>
          <cell r="J231" t="str">
            <v xml:space="preserve"> Craniata</v>
          </cell>
          <cell r="K231" t="str">
            <v xml:space="preserve"> Vertebrata</v>
          </cell>
          <cell r="L231" t="str">
            <v xml:space="preserve"> Euteleostomi</v>
          </cell>
          <cell r="M231" t="str">
            <v>Archelosauria</v>
          </cell>
          <cell r="N231" t="str">
            <v xml:space="preserve"> Archosauria</v>
          </cell>
          <cell r="O231" t="str">
            <v xml:space="preserve"> Dinosauria</v>
          </cell>
          <cell r="P231" t="str">
            <v xml:space="preserve"> Saurischia</v>
          </cell>
          <cell r="Q231" t="str">
            <v xml:space="preserve"> Theropoda</v>
          </cell>
          <cell r="R231" t="str">
            <v>Coelurosauria</v>
          </cell>
          <cell r="S231" t="str">
            <v xml:space="preserve"> Aves</v>
          </cell>
          <cell r="T231" t="str">
            <v xml:space="preserve"> Neognathae</v>
          </cell>
          <cell r="U231" t="str">
            <v xml:space="preserve"> Apodiformes</v>
          </cell>
        </row>
        <row r="232">
          <cell r="B232" t="str">
            <v>A0A091IIZ4</v>
          </cell>
          <cell r="C232" t="str">
            <v xml:space="preserve"> Calypte anna (Anna's hummingbird) (Archilochus anna).</v>
          </cell>
          <cell r="E232" t="str">
            <v xml:space="preserve"> NCBI_TaxID=9244 {ECO:0000313|EMBL:KFP08604.1, ECO:0000313|Proteomes:UP000054308};</v>
          </cell>
          <cell r="G232" t="str">
            <v>Eukaryota</v>
          </cell>
          <cell r="H232" t="str">
            <v xml:space="preserve"> Metazoa</v>
          </cell>
          <cell r="I232" t="str">
            <v xml:space="preserve"> Chordata</v>
          </cell>
          <cell r="J232" t="str">
            <v xml:space="preserve"> Craniata</v>
          </cell>
          <cell r="K232" t="str">
            <v xml:space="preserve"> Vertebrata</v>
          </cell>
          <cell r="L232" t="str">
            <v xml:space="preserve"> Euteleostomi</v>
          </cell>
          <cell r="M232" t="str">
            <v>Archelosauria</v>
          </cell>
          <cell r="N232" t="str">
            <v xml:space="preserve"> Archosauria</v>
          </cell>
          <cell r="O232" t="str">
            <v xml:space="preserve"> Dinosauria</v>
          </cell>
          <cell r="P232" t="str">
            <v xml:space="preserve"> Saurischia</v>
          </cell>
          <cell r="Q232" t="str">
            <v xml:space="preserve"> Theropoda</v>
          </cell>
          <cell r="R232" t="str">
            <v>Coelurosauria</v>
          </cell>
          <cell r="S232" t="str">
            <v xml:space="preserve"> Aves</v>
          </cell>
          <cell r="T232" t="str">
            <v xml:space="preserve"> Neognathae</v>
          </cell>
          <cell r="U232" t="str">
            <v xml:space="preserve"> Apodiformes</v>
          </cell>
        </row>
        <row r="233">
          <cell r="B233" t="str">
            <v>A0A091J4I6</v>
          </cell>
          <cell r="C233" t="str">
            <v xml:space="preserve"> Calypte anna (Anna's hummingbird) (Archilochus anna).</v>
          </cell>
          <cell r="E233" t="str">
            <v xml:space="preserve"> NCBI_TaxID=9244 {ECO:0000313|EMBL:KFP06711.1, ECO:0000313|Proteomes:UP000054308};</v>
          </cell>
          <cell r="G233" t="str">
            <v>Eukaryota</v>
          </cell>
          <cell r="H233" t="str">
            <v xml:space="preserve"> Metazoa</v>
          </cell>
          <cell r="I233" t="str">
            <v xml:space="preserve"> Chordata</v>
          </cell>
          <cell r="J233" t="str">
            <v xml:space="preserve"> Craniata</v>
          </cell>
          <cell r="K233" t="str">
            <v xml:space="preserve"> Vertebrata</v>
          </cell>
          <cell r="L233" t="str">
            <v xml:space="preserve"> Euteleostomi</v>
          </cell>
          <cell r="M233" t="str">
            <v>Archelosauria</v>
          </cell>
          <cell r="N233" t="str">
            <v xml:space="preserve"> Archosauria</v>
          </cell>
          <cell r="O233" t="str">
            <v xml:space="preserve"> Dinosauria</v>
          </cell>
          <cell r="P233" t="str">
            <v xml:space="preserve"> Saurischia</v>
          </cell>
          <cell r="Q233" t="str">
            <v xml:space="preserve"> Theropoda</v>
          </cell>
          <cell r="R233" t="str">
            <v>Coelurosauria</v>
          </cell>
          <cell r="S233" t="str">
            <v xml:space="preserve"> Aves</v>
          </cell>
          <cell r="T233" t="str">
            <v xml:space="preserve"> Neognathae</v>
          </cell>
          <cell r="U233" t="str">
            <v xml:space="preserve"> Apodiformes</v>
          </cell>
        </row>
        <row r="234">
          <cell r="B234" t="str">
            <v>A0A091K2V6</v>
          </cell>
          <cell r="C234" t="str">
            <v xml:space="preserve"> Colius striatus (Speckled mousebird).</v>
          </cell>
          <cell r="E234" t="str">
            <v xml:space="preserve"> NCBI_TaxID=57412 {ECO:0000313|EMBL:KFP30601.1, ECO:0000313|Proteomes:UP000053615};</v>
          </cell>
          <cell r="G234" t="str">
            <v>Eukaryota</v>
          </cell>
          <cell r="H234" t="str">
            <v xml:space="preserve"> Metazoa</v>
          </cell>
          <cell r="I234" t="str">
            <v xml:space="preserve"> Chordata</v>
          </cell>
          <cell r="J234" t="str">
            <v xml:space="preserve"> Craniata</v>
          </cell>
          <cell r="K234" t="str">
            <v xml:space="preserve"> Vertebrata</v>
          </cell>
          <cell r="L234" t="str">
            <v xml:space="preserve"> Euteleostomi</v>
          </cell>
          <cell r="M234" t="str">
            <v>Archelosauria</v>
          </cell>
          <cell r="N234" t="str">
            <v xml:space="preserve"> Archosauria</v>
          </cell>
          <cell r="O234" t="str">
            <v xml:space="preserve"> Dinosauria</v>
          </cell>
          <cell r="P234" t="str">
            <v xml:space="preserve"> Saurischia</v>
          </cell>
          <cell r="Q234" t="str">
            <v xml:space="preserve"> Theropoda</v>
          </cell>
          <cell r="R234" t="str">
            <v>Coelurosauria</v>
          </cell>
          <cell r="S234" t="str">
            <v xml:space="preserve"> Aves</v>
          </cell>
          <cell r="T234" t="str">
            <v xml:space="preserve"> Neognathae</v>
          </cell>
          <cell r="U234" t="str">
            <v xml:space="preserve"> Coliiformes</v>
          </cell>
        </row>
        <row r="235">
          <cell r="B235" t="str">
            <v>A0A091KGQ7</v>
          </cell>
          <cell r="C235" t="str">
            <v xml:space="preserve"> Chlamydotis macqueenii (Macqueen's bustard).</v>
          </cell>
          <cell r="E235" t="str">
            <v xml:space="preserve"> NCBI_TaxID=187382 {ECO:0000313|EMBL:KFP38355.1, ECO:0000313|Proteomes:UP000053330};</v>
          </cell>
          <cell r="G235" t="str">
            <v>Eukaryota</v>
          </cell>
          <cell r="H235" t="str">
            <v xml:space="preserve"> Metazoa</v>
          </cell>
          <cell r="I235" t="str">
            <v xml:space="preserve"> Chordata</v>
          </cell>
          <cell r="J235" t="str">
            <v xml:space="preserve"> Craniata</v>
          </cell>
          <cell r="K235" t="str">
            <v xml:space="preserve"> Vertebrata</v>
          </cell>
          <cell r="L235" t="str">
            <v xml:space="preserve"> Euteleostomi</v>
          </cell>
          <cell r="M235" t="str">
            <v>Archelosauria</v>
          </cell>
          <cell r="N235" t="str">
            <v xml:space="preserve"> Archosauria</v>
          </cell>
          <cell r="O235" t="str">
            <v xml:space="preserve"> Dinosauria</v>
          </cell>
          <cell r="P235" t="str">
            <v xml:space="preserve"> Saurischia</v>
          </cell>
          <cell r="Q235" t="str">
            <v xml:space="preserve"> Theropoda</v>
          </cell>
          <cell r="R235" t="str">
            <v>Coelurosauria</v>
          </cell>
          <cell r="S235" t="str">
            <v xml:space="preserve"> Aves</v>
          </cell>
          <cell r="T235" t="str">
            <v xml:space="preserve"> Neognathae</v>
          </cell>
          <cell r="U235" t="str">
            <v xml:space="preserve"> Gruiformes</v>
          </cell>
        </row>
        <row r="236">
          <cell r="B236" t="str">
            <v>A0A091KWE4</v>
          </cell>
          <cell r="C236" t="str">
            <v xml:space="preserve"> Chlamydotis macqueenii (Macqueen's bustard).</v>
          </cell>
          <cell r="E236" t="str">
            <v xml:space="preserve"> NCBI_TaxID=187382 {ECO:0000313|EMBL:KFP43808.1, ECO:0000313|Proteomes:UP000053330};</v>
          </cell>
          <cell r="G236" t="str">
            <v>Eukaryota</v>
          </cell>
          <cell r="H236" t="str">
            <v xml:space="preserve"> Metazoa</v>
          </cell>
          <cell r="I236" t="str">
            <v xml:space="preserve"> Chordata</v>
          </cell>
          <cell r="J236" t="str">
            <v xml:space="preserve"> Craniata</v>
          </cell>
          <cell r="K236" t="str">
            <v xml:space="preserve"> Vertebrata</v>
          </cell>
          <cell r="L236" t="str">
            <v xml:space="preserve"> Euteleostomi</v>
          </cell>
          <cell r="M236" t="str">
            <v>Archelosauria</v>
          </cell>
          <cell r="N236" t="str">
            <v xml:space="preserve"> Archosauria</v>
          </cell>
          <cell r="O236" t="str">
            <v xml:space="preserve"> Dinosauria</v>
          </cell>
          <cell r="P236" t="str">
            <v xml:space="preserve"> Saurischia</v>
          </cell>
          <cell r="Q236" t="str">
            <v xml:space="preserve"> Theropoda</v>
          </cell>
          <cell r="R236" t="str">
            <v>Coelurosauria</v>
          </cell>
          <cell r="S236" t="str">
            <v xml:space="preserve"> Aves</v>
          </cell>
          <cell r="T236" t="str">
            <v xml:space="preserve"> Neognathae</v>
          </cell>
          <cell r="U236" t="str">
            <v xml:space="preserve"> Gruiformes</v>
          </cell>
        </row>
        <row r="237">
          <cell r="B237" t="str">
            <v>A0A091LAG8</v>
          </cell>
          <cell r="C237" t="str">
            <v xml:space="preserve"> Cathartes aura (Turkey vulture) (Vultur aura).</v>
          </cell>
          <cell r="E237" t="str">
            <v xml:space="preserve"> NCBI_TaxID=43455 {ECO:0000313|EMBL:KFP52288.1, ECO:0000313|Proteomes:UP000053745};</v>
          </cell>
          <cell r="G237" t="str">
            <v>Eukaryota</v>
          </cell>
          <cell r="H237" t="str">
            <v xml:space="preserve"> Metazoa</v>
          </cell>
          <cell r="I237" t="str">
            <v xml:space="preserve"> Chordata</v>
          </cell>
          <cell r="J237" t="str">
            <v xml:space="preserve"> Craniata</v>
          </cell>
          <cell r="K237" t="str">
            <v xml:space="preserve"> Vertebrata</v>
          </cell>
          <cell r="L237" t="str">
            <v xml:space="preserve"> Euteleostomi</v>
          </cell>
          <cell r="M237" t="str">
            <v>Archelosauria</v>
          </cell>
          <cell r="N237" t="str">
            <v xml:space="preserve"> Archosauria</v>
          </cell>
          <cell r="O237" t="str">
            <v xml:space="preserve"> Dinosauria</v>
          </cell>
          <cell r="P237" t="str">
            <v xml:space="preserve"> Saurischia</v>
          </cell>
          <cell r="Q237" t="str">
            <v xml:space="preserve"> Theropoda</v>
          </cell>
          <cell r="R237" t="str">
            <v>Coelurosauria</v>
          </cell>
          <cell r="S237" t="str">
            <v xml:space="preserve"> Aves</v>
          </cell>
          <cell r="T237" t="str">
            <v xml:space="preserve"> Neognathae</v>
          </cell>
          <cell r="U237" t="str">
            <v xml:space="preserve"> Ciconiiformes</v>
          </cell>
        </row>
        <row r="238">
          <cell r="B238" t="str">
            <v>A0A091LQK2</v>
          </cell>
          <cell r="C238" t="str">
            <v xml:space="preserve"> Chlamydotis macqueenii (Macqueen's bustard).</v>
          </cell>
          <cell r="E238" t="str">
            <v xml:space="preserve"> NCBI_TaxID=187382 {ECO:0000313|EMBL:KFP45061.1, ECO:0000313|Proteomes:UP000053330};</v>
          </cell>
          <cell r="G238" t="str">
            <v>Eukaryota</v>
          </cell>
          <cell r="H238" t="str">
            <v xml:space="preserve"> Metazoa</v>
          </cell>
          <cell r="I238" t="str">
            <v xml:space="preserve"> Chordata</v>
          </cell>
          <cell r="J238" t="str">
            <v xml:space="preserve"> Craniata</v>
          </cell>
          <cell r="K238" t="str">
            <v xml:space="preserve"> Vertebrata</v>
          </cell>
          <cell r="L238" t="str">
            <v xml:space="preserve"> Euteleostomi</v>
          </cell>
          <cell r="M238" t="str">
            <v>Archelosauria</v>
          </cell>
          <cell r="N238" t="str">
            <v xml:space="preserve"> Archosauria</v>
          </cell>
          <cell r="O238" t="str">
            <v xml:space="preserve"> Dinosauria</v>
          </cell>
          <cell r="P238" t="str">
            <v xml:space="preserve"> Saurischia</v>
          </cell>
          <cell r="Q238" t="str">
            <v xml:space="preserve"> Theropoda</v>
          </cell>
          <cell r="R238" t="str">
            <v>Coelurosauria</v>
          </cell>
          <cell r="S238" t="str">
            <v xml:space="preserve"> Aves</v>
          </cell>
          <cell r="T238" t="str">
            <v xml:space="preserve"> Neognathae</v>
          </cell>
          <cell r="U238" t="str">
            <v xml:space="preserve"> Gruiformes</v>
          </cell>
        </row>
        <row r="239">
          <cell r="B239" t="str">
            <v>A0A091MAM6</v>
          </cell>
          <cell r="C239" t="str">
            <v xml:space="preserve"> Cariama cristata (Red-legged seriema).</v>
          </cell>
          <cell r="E239" t="str">
            <v xml:space="preserve"> NCBI_TaxID=54380 {ECO:0000313|EMBL:KFP67614.1, ECO:0000313|Proteomes:UP000054116};</v>
          </cell>
          <cell r="G239" t="str">
            <v>Eukaryota</v>
          </cell>
          <cell r="H239" t="str">
            <v xml:space="preserve"> Metazoa</v>
          </cell>
          <cell r="I239" t="str">
            <v xml:space="preserve"> Chordata</v>
          </cell>
          <cell r="J239" t="str">
            <v xml:space="preserve"> Craniata</v>
          </cell>
          <cell r="K239" t="str">
            <v xml:space="preserve"> Vertebrata</v>
          </cell>
          <cell r="L239" t="str">
            <v xml:space="preserve"> Euteleostomi</v>
          </cell>
          <cell r="M239" t="str">
            <v>Archelosauria</v>
          </cell>
          <cell r="N239" t="str">
            <v xml:space="preserve"> Archosauria</v>
          </cell>
          <cell r="O239" t="str">
            <v xml:space="preserve"> Dinosauria</v>
          </cell>
          <cell r="P239" t="str">
            <v xml:space="preserve"> Saurischia</v>
          </cell>
          <cell r="Q239" t="str">
            <v xml:space="preserve"> Theropoda</v>
          </cell>
          <cell r="R239" t="str">
            <v>Coelurosauria</v>
          </cell>
          <cell r="S239" t="str">
            <v xml:space="preserve"> Aves</v>
          </cell>
          <cell r="T239" t="str">
            <v xml:space="preserve"> Neognathae</v>
          </cell>
          <cell r="U239" t="str">
            <v xml:space="preserve"> Cariamiformes</v>
          </cell>
        </row>
        <row r="240">
          <cell r="B240" t="str">
            <v>A0A091N1F9</v>
          </cell>
          <cell r="C240" t="str">
            <v xml:space="preserve"> Acanthisitta chloris (rifleman).</v>
          </cell>
          <cell r="E240" t="str">
            <v xml:space="preserve"> NCBI_TaxID=57068 {ECO:0000313|EMBL:KFP83311.1, ECO:0000313|Proteomes:UP000053537};</v>
          </cell>
          <cell r="G240" t="str">
            <v>Eukaryota</v>
          </cell>
          <cell r="H240" t="str">
            <v xml:space="preserve"> Metazoa</v>
          </cell>
          <cell r="I240" t="str">
            <v xml:space="preserve"> Chordata</v>
          </cell>
          <cell r="J240" t="str">
            <v xml:space="preserve"> Craniata</v>
          </cell>
          <cell r="K240" t="str">
            <v xml:space="preserve"> Vertebrata</v>
          </cell>
          <cell r="L240" t="str">
            <v xml:space="preserve"> Euteleostomi</v>
          </cell>
          <cell r="M240" t="str">
            <v>Archelosauria</v>
          </cell>
          <cell r="N240" t="str">
            <v xml:space="preserve"> Archosauria</v>
          </cell>
          <cell r="O240" t="str">
            <v xml:space="preserve"> Dinosauria</v>
          </cell>
          <cell r="P240" t="str">
            <v xml:space="preserve"> Saurischia</v>
          </cell>
          <cell r="Q240" t="str">
            <v xml:space="preserve"> Theropoda</v>
          </cell>
          <cell r="R240" t="str">
            <v>Coelurosauria</v>
          </cell>
          <cell r="S240" t="str">
            <v xml:space="preserve"> Aves</v>
          </cell>
          <cell r="T240" t="str">
            <v xml:space="preserve"> Neognathae</v>
          </cell>
          <cell r="U240" t="str">
            <v xml:space="preserve"> Passeriformes</v>
          </cell>
        </row>
        <row r="241">
          <cell r="B241" t="str">
            <v>A0A091N620</v>
          </cell>
          <cell r="C241" t="str">
            <v xml:space="preserve"> Cariama cristata (Red-legged seriema).</v>
          </cell>
          <cell r="E241" t="str">
            <v xml:space="preserve"> NCBI_TaxID=54380 {ECO:0000313|EMBL:KFP69170.1, ECO:0000313|Proteomes:UP000054116};</v>
          </cell>
          <cell r="G241" t="str">
            <v>Eukaryota</v>
          </cell>
          <cell r="H241" t="str">
            <v xml:space="preserve"> Metazoa</v>
          </cell>
          <cell r="I241" t="str">
            <v xml:space="preserve"> Chordata</v>
          </cell>
          <cell r="J241" t="str">
            <v xml:space="preserve"> Craniata</v>
          </cell>
          <cell r="K241" t="str">
            <v xml:space="preserve"> Vertebrata</v>
          </cell>
          <cell r="L241" t="str">
            <v xml:space="preserve"> Euteleostomi</v>
          </cell>
          <cell r="M241" t="str">
            <v>Archelosauria</v>
          </cell>
          <cell r="N241" t="str">
            <v xml:space="preserve"> Archosauria</v>
          </cell>
          <cell r="O241" t="str">
            <v xml:space="preserve"> Dinosauria</v>
          </cell>
          <cell r="P241" t="str">
            <v xml:space="preserve"> Saurischia</v>
          </cell>
          <cell r="Q241" t="str">
            <v xml:space="preserve"> Theropoda</v>
          </cell>
          <cell r="R241" t="str">
            <v>Coelurosauria</v>
          </cell>
          <cell r="S241" t="str">
            <v xml:space="preserve"> Aves</v>
          </cell>
          <cell r="T241" t="str">
            <v xml:space="preserve"> Neognathae</v>
          </cell>
          <cell r="U241" t="str">
            <v xml:space="preserve"> Cariamiformes</v>
          </cell>
        </row>
        <row r="242">
          <cell r="B242" t="str">
            <v>A0A091NHA5</v>
          </cell>
          <cell r="C242" t="str">
            <v xml:space="preserve"> Apaloderma vittatum (Bar-tailed trogon).</v>
          </cell>
          <cell r="E242" t="str">
            <v xml:space="preserve"> NCBI_TaxID=57397 {ECO:0000313|EMBL:KFP88284.1, ECO:0000313|Proteomes:UP000054244};</v>
          </cell>
          <cell r="G242" t="str">
            <v>Eukaryota</v>
          </cell>
          <cell r="H242" t="str">
            <v xml:space="preserve"> Metazoa</v>
          </cell>
          <cell r="I242" t="str">
            <v xml:space="preserve"> Chordata</v>
          </cell>
          <cell r="J242" t="str">
            <v xml:space="preserve"> Craniata</v>
          </cell>
          <cell r="K242" t="str">
            <v xml:space="preserve"> Vertebrata</v>
          </cell>
          <cell r="L242" t="str">
            <v xml:space="preserve"> Euteleostomi</v>
          </cell>
          <cell r="M242" t="str">
            <v>Archelosauria</v>
          </cell>
          <cell r="N242" t="str">
            <v xml:space="preserve"> Archosauria</v>
          </cell>
          <cell r="O242" t="str">
            <v xml:space="preserve"> Dinosauria</v>
          </cell>
          <cell r="P242" t="str">
            <v xml:space="preserve"> Saurischia</v>
          </cell>
          <cell r="Q242" t="str">
            <v xml:space="preserve"> Theropoda</v>
          </cell>
          <cell r="R242" t="str">
            <v>Coelurosauria</v>
          </cell>
          <cell r="S242" t="str">
            <v xml:space="preserve"> Aves</v>
          </cell>
          <cell r="T242" t="str">
            <v xml:space="preserve"> Neognathae</v>
          </cell>
          <cell r="U242" t="str">
            <v xml:space="preserve"> Trogoniformes</v>
          </cell>
        </row>
        <row r="243">
          <cell r="B243" t="str">
            <v>A0A091NJ97</v>
          </cell>
          <cell r="C243" t="str">
            <v xml:space="preserve"> Apaloderma vittatum (Bar-tailed trogon).</v>
          </cell>
          <cell r="E243" t="str">
            <v xml:space="preserve"> NCBI_TaxID=57397 {ECO:0000313|EMBL:KFP89556.1, ECO:0000313|Proteomes:UP000054244};</v>
          </cell>
          <cell r="G243" t="str">
            <v>Eukaryota</v>
          </cell>
          <cell r="H243" t="str">
            <v xml:space="preserve"> Metazoa</v>
          </cell>
          <cell r="I243" t="str">
            <v xml:space="preserve"> Chordata</v>
          </cell>
          <cell r="J243" t="str">
            <v xml:space="preserve"> Craniata</v>
          </cell>
          <cell r="K243" t="str">
            <v xml:space="preserve"> Vertebrata</v>
          </cell>
          <cell r="L243" t="str">
            <v xml:space="preserve"> Euteleostomi</v>
          </cell>
          <cell r="M243" t="str">
            <v>Archelosauria</v>
          </cell>
          <cell r="N243" t="str">
            <v xml:space="preserve"> Archosauria</v>
          </cell>
          <cell r="O243" t="str">
            <v xml:space="preserve"> Dinosauria</v>
          </cell>
          <cell r="P243" t="str">
            <v xml:space="preserve"> Saurischia</v>
          </cell>
          <cell r="Q243" t="str">
            <v xml:space="preserve"> Theropoda</v>
          </cell>
          <cell r="R243" t="str">
            <v>Coelurosauria</v>
          </cell>
          <cell r="S243" t="str">
            <v xml:space="preserve"> Aves</v>
          </cell>
          <cell r="T243" t="str">
            <v xml:space="preserve"> Neognathae</v>
          </cell>
          <cell r="U243" t="str">
            <v xml:space="preserve"> Trogoniformes</v>
          </cell>
        </row>
        <row r="244">
          <cell r="B244" t="str">
            <v>A0A091P4M6</v>
          </cell>
          <cell r="C244" t="str">
            <v xml:space="preserve"> Acanthisitta chloris (rifleman).</v>
          </cell>
          <cell r="E244" t="str">
            <v xml:space="preserve"> NCBI_TaxID=57068 {ECO:0000313|EMBL:KFP86515.1, ECO:0000313|Proteomes:UP000053537};</v>
          </cell>
          <cell r="G244" t="str">
            <v>Eukaryota</v>
          </cell>
          <cell r="H244" t="str">
            <v xml:space="preserve"> Metazoa</v>
          </cell>
          <cell r="I244" t="str">
            <v xml:space="preserve"> Chordata</v>
          </cell>
          <cell r="J244" t="str">
            <v xml:space="preserve"> Craniata</v>
          </cell>
          <cell r="K244" t="str">
            <v xml:space="preserve"> Vertebrata</v>
          </cell>
          <cell r="L244" t="str">
            <v xml:space="preserve"> Euteleostomi</v>
          </cell>
          <cell r="M244" t="str">
            <v>Archelosauria</v>
          </cell>
          <cell r="N244" t="str">
            <v xml:space="preserve"> Archosauria</v>
          </cell>
          <cell r="O244" t="str">
            <v xml:space="preserve"> Dinosauria</v>
          </cell>
          <cell r="P244" t="str">
            <v xml:space="preserve"> Saurischia</v>
          </cell>
          <cell r="Q244" t="str">
            <v xml:space="preserve"> Theropoda</v>
          </cell>
          <cell r="R244" t="str">
            <v>Coelurosauria</v>
          </cell>
          <cell r="S244" t="str">
            <v xml:space="preserve"> Aves</v>
          </cell>
          <cell r="T244" t="str">
            <v xml:space="preserve"> Neognathae</v>
          </cell>
          <cell r="U244" t="str">
            <v xml:space="preserve"> Passeriformes</v>
          </cell>
        </row>
        <row r="245">
          <cell r="B245" t="str">
            <v>A0A091PWV2</v>
          </cell>
          <cell r="C245" t="str">
            <v xml:space="preserve"> Haliaeetus albicilla (White-tailed sea-eagle).</v>
          </cell>
          <cell r="E245" t="str">
            <v xml:space="preserve"> NCBI_TaxID=8969 {ECO:0000313|EMBL:KFQ01772.1, ECO:0000313|Proteomes:UP000054379};</v>
          </cell>
          <cell r="G245" t="str">
            <v>Eukaryota</v>
          </cell>
          <cell r="H245" t="str">
            <v xml:space="preserve"> Metazoa</v>
          </cell>
          <cell r="I245" t="str">
            <v xml:space="preserve"> Chordata</v>
          </cell>
          <cell r="J245" t="str">
            <v xml:space="preserve"> Craniata</v>
          </cell>
          <cell r="K245" t="str">
            <v xml:space="preserve"> Vertebrata</v>
          </cell>
          <cell r="L245" t="str">
            <v xml:space="preserve"> Euteleostomi</v>
          </cell>
          <cell r="M245" t="str">
            <v>Archelosauria</v>
          </cell>
          <cell r="N245" t="str">
            <v xml:space="preserve"> Archosauria</v>
          </cell>
          <cell r="O245" t="str">
            <v xml:space="preserve"> Dinosauria</v>
          </cell>
          <cell r="P245" t="str">
            <v xml:space="preserve"> Saurischia</v>
          </cell>
          <cell r="Q245" t="str">
            <v xml:space="preserve"> Theropoda</v>
          </cell>
          <cell r="R245" t="str">
            <v>Coelurosauria</v>
          </cell>
          <cell r="S245" t="str">
            <v xml:space="preserve"> Aves</v>
          </cell>
          <cell r="T245" t="str">
            <v xml:space="preserve"> Neognathae</v>
          </cell>
          <cell r="U245" t="str">
            <v xml:space="preserve"> Falconiformes</v>
          </cell>
        </row>
        <row r="246">
          <cell r="B246" t="str">
            <v>A0A091Q129</v>
          </cell>
          <cell r="C246" t="str">
            <v xml:space="preserve"> Haliaeetus albicilla (White-tailed sea-eagle).</v>
          </cell>
          <cell r="E246" t="str">
            <v xml:space="preserve"> NCBI_TaxID=8969 {ECO:0000313|EMBL:KFQ03374.1, ECO:0000313|Proteomes:UP000054379};</v>
          </cell>
          <cell r="G246" t="str">
            <v>Eukaryota</v>
          </cell>
          <cell r="H246" t="str">
            <v xml:space="preserve"> Metazoa</v>
          </cell>
          <cell r="I246" t="str">
            <v xml:space="preserve"> Chordata</v>
          </cell>
          <cell r="J246" t="str">
            <v xml:space="preserve"> Craniata</v>
          </cell>
          <cell r="K246" t="str">
            <v xml:space="preserve"> Vertebrata</v>
          </cell>
          <cell r="L246" t="str">
            <v xml:space="preserve"> Euteleostomi</v>
          </cell>
          <cell r="M246" t="str">
            <v>Archelosauria</v>
          </cell>
          <cell r="N246" t="str">
            <v xml:space="preserve"> Archosauria</v>
          </cell>
          <cell r="O246" t="str">
            <v xml:space="preserve"> Dinosauria</v>
          </cell>
          <cell r="P246" t="str">
            <v xml:space="preserve"> Saurischia</v>
          </cell>
          <cell r="Q246" t="str">
            <v xml:space="preserve"> Theropoda</v>
          </cell>
          <cell r="R246" t="str">
            <v>Coelurosauria</v>
          </cell>
          <cell r="S246" t="str">
            <v xml:space="preserve"> Aves</v>
          </cell>
          <cell r="T246" t="str">
            <v xml:space="preserve"> Neognathae</v>
          </cell>
          <cell r="U246" t="str">
            <v xml:space="preserve"> Falconiformes</v>
          </cell>
        </row>
        <row r="247">
          <cell r="B247" t="str">
            <v>A0A091R0S9</v>
          </cell>
          <cell r="C247" t="str">
            <v xml:space="preserve"> Merops nubicus (Northern carmine bee-eater).</v>
          </cell>
          <cell r="E247" t="str">
            <v xml:space="preserve"> NCBI_TaxID=57421 {ECO:0000313|EMBL:KFQ33098.1, ECO:0000313|Proteomes:UP000052967};</v>
          </cell>
          <cell r="G247" t="str">
            <v>Eukaryota</v>
          </cell>
          <cell r="H247" t="str">
            <v xml:space="preserve"> Metazoa</v>
          </cell>
          <cell r="I247" t="str">
            <v xml:space="preserve"> Chordata</v>
          </cell>
          <cell r="J247" t="str">
            <v xml:space="preserve"> Craniata</v>
          </cell>
          <cell r="K247" t="str">
            <v xml:space="preserve"> Vertebrata</v>
          </cell>
          <cell r="L247" t="str">
            <v xml:space="preserve"> Euteleostomi</v>
          </cell>
          <cell r="M247" t="str">
            <v>Archelosauria</v>
          </cell>
          <cell r="N247" t="str">
            <v xml:space="preserve"> Archosauria</v>
          </cell>
          <cell r="O247" t="str">
            <v xml:space="preserve"> Dinosauria</v>
          </cell>
          <cell r="P247" t="str">
            <v xml:space="preserve"> Saurischia</v>
          </cell>
          <cell r="Q247" t="str">
            <v xml:space="preserve"> Theropoda</v>
          </cell>
          <cell r="R247" t="str">
            <v>Coelurosauria</v>
          </cell>
          <cell r="S247" t="str">
            <v xml:space="preserve"> Aves</v>
          </cell>
          <cell r="T247" t="str">
            <v xml:space="preserve"> Neognathae</v>
          </cell>
          <cell r="U247" t="str">
            <v xml:space="preserve"> Coraciiformes</v>
          </cell>
        </row>
        <row r="248">
          <cell r="B248" t="str">
            <v>A0A091RU79</v>
          </cell>
          <cell r="C248" t="str">
            <v xml:space="preserve"> Merops nubicus (Northern carmine bee-eater).</v>
          </cell>
          <cell r="E248" t="str">
            <v xml:space="preserve"> NCBI_TaxID=57421 {ECO:0000313|EMBL:KFQ32002.1, ECO:0000313|Proteomes:UP000052967};</v>
          </cell>
          <cell r="G248" t="str">
            <v>Eukaryota</v>
          </cell>
          <cell r="H248" t="str">
            <v xml:space="preserve"> Metazoa</v>
          </cell>
          <cell r="I248" t="str">
            <v xml:space="preserve"> Chordata</v>
          </cell>
          <cell r="J248" t="str">
            <v xml:space="preserve"> Craniata</v>
          </cell>
          <cell r="K248" t="str">
            <v xml:space="preserve"> Vertebrata</v>
          </cell>
          <cell r="L248" t="str">
            <v xml:space="preserve"> Euteleostomi</v>
          </cell>
          <cell r="M248" t="str">
            <v>Archelosauria</v>
          </cell>
          <cell r="N248" t="str">
            <v xml:space="preserve"> Archosauria</v>
          </cell>
          <cell r="O248" t="str">
            <v xml:space="preserve"> Dinosauria</v>
          </cell>
          <cell r="P248" t="str">
            <v xml:space="preserve"> Saurischia</v>
          </cell>
          <cell r="Q248" t="str">
            <v xml:space="preserve"> Theropoda</v>
          </cell>
          <cell r="R248" t="str">
            <v>Coelurosauria</v>
          </cell>
          <cell r="S248" t="str">
            <v xml:space="preserve"> Aves</v>
          </cell>
          <cell r="T248" t="str">
            <v xml:space="preserve"> Neognathae</v>
          </cell>
          <cell r="U248" t="str">
            <v xml:space="preserve"> Coraciiformes</v>
          </cell>
        </row>
        <row r="249">
          <cell r="B249" t="str">
            <v>A0A091SEP3</v>
          </cell>
          <cell r="C249" t="str">
            <v xml:space="preserve"> Nestor notabilis (Kea).</v>
          </cell>
          <cell r="E249" t="str">
            <v xml:space="preserve"> NCBI_TaxID=176057 {ECO:0000313|EMBL:KFQ56460.1, ECO:0000313|Proteomes:UP000053840};</v>
          </cell>
          <cell r="G249" t="str">
            <v>Eukaryota</v>
          </cell>
          <cell r="H249" t="str">
            <v xml:space="preserve"> Metazoa</v>
          </cell>
          <cell r="I249" t="str">
            <v xml:space="preserve"> Chordata</v>
          </cell>
          <cell r="J249" t="str">
            <v xml:space="preserve"> Craniata</v>
          </cell>
          <cell r="K249" t="str">
            <v xml:space="preserve"> Vertebrata</v>
          </cell>
          <cell r="L249" t="str">
            <v xml:space="preserve"> Euteleostomi</v>
          </cell>
          <cell r="M249" t="str">
            <v>Archelosauria</v>
          </cell>
          <cell r="N249" t="str">
            <v xml:space="preserve"> Archosauria</v>
          </cell>
          <cell r="O249" t="str">
            <v xml:space="preserve"> Dinosauria</v>
          </cell>
          <cell r="P249" t="str">
            <v xml:space="preserve"> Saurischia</v>
          </cell>
          <cell r="Q249" t="str">
            <v xml:space="preserve"> Theropoda</v>
          </cell>
          <cell r="R249" t="str">
            <v>Coelurosauria</v>
          </cell>
          <cell r="S249" t="str">
            <v xml:space="preserve"> Aves</v>
          </cell>
          <cell r="T249" t="str">
            <v xml:space="preserve"> Neognathae</v>
          </cell>
          <cell r="U249" t="str">
            <v xml:space="preserve"> Psittaciformes</v>
          </cell>
        </row>
        <row r="250">
          <cell r="B250" t="str">
            <v>A0A091T2X6</v>
          </cell>
          <cell r="C250" t="str">
            <v xml:space="preserve"> Pelecanus crispus (Dalmatian pelican).</v>
          </cell>
          <cell r="E250" t="str">
            <v xml:space="preserve"> NCBI_TaxID=36300 {ECO:0000313|EMBL:KFQ65584.1, ECO:0000313|Proteomes:UP000054150};</v>
          </cell>
          <cell r="G250" t="str">
            <v>Eukaryota</v>
          </cell>
          <cell r="H250" t="str">
            <v xml:space="preserve"> Metazoa</v>
          </cell>
          <cell r="I250" t="str">
            <v xml:space="preserve"> Chordata</v>
          </cell>
          <cell r="J250" t="str">
            <v xml:space="preserve"> Craniata</v>
          </cell>
          <cell r="K250" t="str">
            <v xml:space="preserve"> Vertebrata</v>
          </cell>
          <cell r="L250" t="str">
            <v xml:space="preserve"> Euteleostomi</v>
          </cell>
          <cell r="M250" t="str">
            <v>Archelosauria</v>
          </cell>
          <cell r="N250" t="str">
            <v xml:space="preserve"> Archosauria</v>
          </cell>
          <cell r="O250" t="str">
            <v xml:space="preserve"> Dinosauria</v>
          </cell>
          <cell r="P250" t="str">
            <v xml:space="preserve"> Saurischia</v>
          </cell>
          <cell r="Q250" t="str">
            <v xml:space="preserve"> Theropoda</v>
          </cell>
          <cell r="R250" t="str">
            <v>Coelurosauria</v>
          </cell>
          <cell r="S250" t="str">
            <v xml:space="preserve"> Aves</v>
          </cell>
          <cell r="T250" t="str">
            <v xml:space="preserve"> Neognathae</v>
          </cell>
          <cell r="U250" t="str">
            <v xml:space="preserve"> Pelecaniformes</v>
          </cell>
        </row>
        <row r="251">
          <cell r="B251" t="str">
            <v>A0A091T8B6</v>
          </cell>
          <cell r="C251" t="str">
            <v xml:space="preserve"> Phaethon lepturus (White-tailed tropicbird).</v>
          </cell>
          <cell r="E251" t="str">
            <v xml:space="preserve"> NCBI_TaxID=97097 {ECO:0000313|EMBL:KFQ70100.1, ECO:0000313|Proteomes:UP000053638};</v>
          </cell>
          <cell r="G251" t="str">
            <v>Eukaryota</v>
          </cell>
          <cell r="H251" t="str">
            <v xml:space="preserve"> Metazoa</v>
          </cell>
          <cell r="I251" t="str">
            <v xml:space="preserve"> Chordata</v>
          </cell>
          <cell r="J251" t="str">
            <v xml:space="preserve"> Craniata</v>
          </cell>
          <cell r="K251" t="str">
            <v xml:space="preserve"> Vertebrata</v>
          </cell>
          <cell r="L251" t="str">
            <v xml:space="preserve"> Euteleostomi</v>
          </cell>
          <cell r="M251" t="str">
            <v>Archelosauria</v>
          </cell>
          <cell r="N251" t="str">
            <v xml:space="preserve"> Archosauria</v>
          </cell>
          <cell r="O251" t="str">
            <v xml:space="preserve"> Dinosauria</v>
          </cell>
          <cell r="P251" t="str">
            <v xml:space="preserve"> Saurischia</v>
          </cell>
          <cell r="Q251" t="str">
            <v xml:space="preserve"> Theropoda</v>
          </cell>
          <cell r="R251" t="str">
            <v>Coelurosauria</v>
          </cell>
          <cell r="S251" t="str">
            <v xml:space="preserve"> Aves</v>
          </cell>
          <cell r="T251" t="str">
            <v xml:space="preserve"> Neognathae</v>
          </cell>
          <cell r="U251" t="str">
            <v xml:space="preserve"> Pelecaniformes</v>
          </cell>
        </row>
        <row r="252">
          <cell r="B252" t="str">
            <v>A0A091TVV0</v>
          </cell>
          <cell r="C252" t="str">
            <v xml:space="preserve"> Phoenicopterus ruber ruber.</v>
          </cell>
          <cell r="E252" t="str">
            <v xml:space="preserve"> NCBI_TaxID=9218 {ECO:0000313|EMBL:KFQ81645.1, ECO:0000313|Proteomes:UP000053700};</v>
          </cell>
          <cell r="G252" t="str">
            <v>Eukaryota</v>
          </cell>
          <cell r="H252" t="str">
            <v xml:space="preserve"> Metazoa</v>
          </cell>
          <cell r="I252" t="str">
            <v xml:space="preserve"> Chordata</v>
          </cell>
          <cell r="J252" t="str">
            <v xml:space="preserve"> Craniata</v>
          </cell>
          <cell r="K252" t="str">
            <v xml:space="preserve"> Vertebrata</v>
          </cell>
          <cell r="L252" t="str">
            <v xml:space="preserve"> Euteleostomi</v>
          </cell>
          <cell r="M252" t="str">
            <v>Archelosauria</v>
          </cell>
          <cell r="N252" t="str">
            <v xml:space="preserve"> Archosauria</v>
          </cell>
          <cell r="O252" t="str">
            <v xml:space="preserve"> Dinosauria</v>
          </cell>
          <cell r="P252" t="str">
            <v xml:space="preserve"> Saurischia</v>
          </cell>
          <cell r="Q252" t="str">
            <v xml:space="preserve"> Theropoda</v>
          </cell>
          <cell r="R252" t="str">
            <v>Coelurosauria</v>
          </cell>
          <cell r="S252" t="str">
            <v xml:space="preserve"> Aves</v>
          </cell>
          <cell r="T252" t="str">
            <v xml:space="preserve"> Neognathae</v>
          </cell>
          <cell r="U252" t="str">
            <v xml:space="preserve"> Phoenicopteriformes</v>
          </cell>
        </row>
        <row r="253">
          <cell r="B253" t="str">
            <v>A0A091V122</v>
          </cell>
          <cell r="C253" t="str">
            <v xml:space="preserve"> Nipponia nippon (Crested ibis) (Ibis nippon).</v>
          </cell>
          <cell r="E253" t="str">
            <v xml:space="preserve"> NCBI_TaxID=128390 {ECO:0000313|EMBL:KFQ96382.1, ECO:0000313|Proteomes:UP000053283};</v>
          </cell>
          <cell r="G253" t="str">
            <v>Eukaryota</v>
          </cell>
          <cell r="H253" t="str">
            <v xml:space="preserve"> Metazoa</v>
          </cell>
          <cell r="I253" t="str">
            <v xml:space="preserve"> Chordata</v>
          </cell>
          <cell r="J253" t="str">
            <v xml:space="preserve"> Craniata</v>
          </cell>
          <cell r="K253" t="str">
            <v xml:space="preserve"> Vertebrata</v>
          </cell>
          <cell r="L253" t="str">
            <v xml:space="preserve"> Euteleostomi</v>
          </cell>
          <cell r="M253" t="str">
            <v>Archelosauria</v>
          </cell>
          <cell r="N253" t="str">
            <v xml:space="preserve"> Archosauria</v>
          </cell>
          <cell r="O253" t="str">
            <v xml:space="preserve"> Dinosauria</v>
          </cell>
          <cell r="P253" t="str">
            <v xml:space="preserve"> Saurischia</v>
          </cell>
          <cell r="Q253" t="str">
            <v xml:space="preserve"> Theropoda</v>
          </cell>
          <cell r="R253" t="str">
            <v>Coelurosauria</v>
          </cell>
          <cell r="S253" t="str">
            <v xml:space="preserve"> Aves</v>
          </cell>
          <cell r="T253" t="str">
            <v xml:space="preserve"> Neognathae</v>
          </cell>
          <cell r="U253" t="str">
            <v xml:space="preserve"> Pelecaniformes</v>
          </cell>
        </row>
        <row r="254">
          <cell r="B254" t="str">
            <v>A0A091V1S0</v>
          </cell>
          <cell r="C254" t="str">
            <v xml:space="preserve"> Nipponia nippon (Crested ibis) (Ibis nippon).</v>
          </cell>
          <cell r="E254" t="str">
            <v xml:space="preserve"> NCBI_TaxID=128390 {ECO:0000313|EMBL:KFQ96861.1, ECO:0000313|Proteomes:UP000053283};</v>
          </cell>
          <cell r="G254" t="str">
            <v>Eukaryota</v>
          </cell>
          <cell r="H254" t="str">
            <v xml:space="preserve"> Metazoa</v>
          </cell>
          <cell r="I254" t="str">
            <v xml:space="preserve"> Chordata</v>
          </cell>
          <cell r="J254" t="str">
            <v xml:space="preserve"> Craniata</v>
          </cell>
          <cell r="K254" t="str">
            <v xml:space="preserve"> Vertebrata</v>
          </cell>
          <cell r="L254" t="str">
            <v xml:space="preserve"> Euteleostomi</v>
          </cell>
          <cell r="M254" t="str">
            <v>Archelosauria</v>
          </cell>
          <cell r="N254" t="str">
            <v xml:space="preserve"> Archosauria</v>
          </cell>
          <cell r="O254" t="str">
            <v xml:space="preserve"> Dinosauria</v>
          </cell>
          <cell r="P254" t="str">
            <v xml:space="preserve"> Saurischia</v>
          </cell>
          <cell r="Q254" t="str">
            <v xml:space="preserve"> Theropoda</v>
          </cell>
          <cell r="R254" t="str">
            <v>Coelurosauria</v>
          </cell>
          <cell r="S254" t="str">
            <v xml:space="preserve"> Aves</v>
          </cell>
          <cell r="T254" t="str">
            <v xml:space="preserve"> Neognathae</v>
          </cell>
          <cell r="U254" t="str">
            <v xml:space="preserve"> Pelecaniformes</v>
          </cell>
        </row>
        <row r="255">
          <cell r="B255" t="str">
            <v>A0A091VFI9</v>
          </cell>
          <cell r="C255" t="str">
            <v xml:space="preserve"> Nipponia nippon (Crested ibis) (Ibis nippon).</v>
          </cell>
          <cell r="E255" t="str">
            <v xml:space="preserve"> NCBI_TaxID=128390 {ECO:0000313|EMBL:KFR01218.1, ECO:0000313|Proteomes:UP000053283};</v>
          </cell>
          <cell r="G255" t="str">
            <v>Eukaryota</v>
          </cell>
          <cell r="H255" t="str">
            <v xml:space="preserve"> Metazoa</v>
          </cell>
          <cell r="I255" t="str">
            <v xml:space="preserve"> Chordata</v>
          </cell>
          <cell r="J255" t="str">
            <v xml:space="preserve"> Craniata</v>
          </cell>
          <cell r="K255" t="str">
            <v xml:space="preserve"> Vertebrata</v>
          </cell>
          <cell r="L255" t="str">
            <v xml:space="preserve"> Euteleostomi</v>
          </cell>
          <cell r="M255" t="str">
            <v>Archelosauria</v>
          </cell>
          <cell r="N255" t="str">
            <v xml:space="preserve"> Archosauria</v>
          </cell>
          <cell r="O255" t="str">
            <v xml:space="preserve"> Dinosauria</v>
          </cell>
          <cell r="P255" t="str">
            <v xml:space="preserve"> Saurischia</v>
          </cell>
          <cell r="Q255" t="str">
            <v xml:space="preserve"> Theropoda</v>
          </cell>
          <cell r="R255" t="str">
            <v>Coelurosauria</v>
          </cell>
          <cell r="S255" t="str">
            <v xml:space="preserve"> Aves</v>
          </cell>
          <cell r="T255" t="str">
            <v xml:space="preserve"> Neognathae</v>
          </cell>
          <cell r="U255" t="str">
            <v xml:space="preserve"> Pelecaniformes</v>
          </cell>
        </row>
        <row r="256">
          <cell r="B256" t="str">
            <v>A0A091VLU2</v>
          </cell>
          <cell r="C256" t="str">
            <v xml:space="preserve"> Nipponia nippon (Crested ibis) (Ibis nippon).</v>
          </cell>
          <cell r="E256" t="str">
            <v xml:space="preserve"> NCBI_TaxID=128390 {ECO:0000313|EMBL:KFQ90668.1, ECO:0000313|Proteomes:UP000053283};</v>
          </cell>
          <cell r="G256" t="str">
            <v>Eukaryota</v>
          </cell>
          <cell r="H256" t="str">
            <v xml:space="preserve"> Metazoa</v>
          </cell>
          <cell r="I256" t="str">
            <v xml:space="preserve"> Chordata</v>
          </cell>
          <cell r="J256" t="str">
            <v xml:space="preserve"> Craniata</v>
          </cell>
          <cell r="K256" t="str">
            <v xml:space="preserve"> Vertebrata</v>
          </cell>
          <cell r="L256" t="str">
            <v xml:space="preserve"> Euteleostomi</v>
          </cell>
          <cell r="M256" t="str">
            <v>Archelosauria</v>
          </cell>
          <cell r="N256" t="str">
            <v xml:space="preserve"> Archosauria</v>
          </cell>
          <cell r="O256" t="str">
            <v xml:space="preserve"> Dinosauria</v>
          </cell>
          <cell r="P256" t="str">
            <v xml:space="preserve"> Saurischia</v>
          </cell>
          <cell r="Q256" t="str">
            <v xml:space="preserve"> Theropoda</v>
          </cell>
          <cell r="R256" t="str">
            <v>Coelurosauria</v>
          </cell>
          <cell r="S256" t="str">
            <v xml:space="preserve"> Aves</v>
          </cell>
          <cell r="T256" t="str">
            <v xml:space="preserve"> Neognathae</v>
          </cell>
          <cell r="U256" t="str">
            <v xml:space="preserve"> Pelecaniformes</v>
          </cell>
        </row>
        <row r="257">
          <cell r="B257" t="str">
            <v>A0A091VZE7</v>
          </cell>
          <cell r="C257" t="str">
            <v xml:space="preserve"> Opisthocomus hoazin (Hoatzin) (Phasianus hoazin).</v>
          </cell>
          <cell r="E257" t="str">
            <v xml:space="preserve"> NCBI_TaxID=30419 {ECO:0000313|EMBL:KFR08165.1, ECO:0000313|Proteomes:UP000053605};</v>
          </cell>
          <cell r="G257" t="str">
            <v>Eukaryota</v>
          </cell>
          <cell r="H257" t="str">
            <v xml:space="preserve"> Metazoa</v>
          </cell>
          <cell r="I257" t="str">
            <v xml:space="preserve"> Chordata</v>
          </cell>
          <cell r="J257" t="str">
            <v xml:space="preserve"> Craniata</v>
          </cell>
          <cell r="K257" t="str">
            <v xml:space="preserve"> Vertebrata</v>
          </cell>
          <cell r="L257" t="str">
            <v xml:space="preserve"> Euteleostomi</v>
          </cell>
          <cell r="M257" t="str">
            <v>Archelosauria</v>
          </cell>
          <cell r="N257" t="str">
            <v xml:space="preserve"> Archosauria</v>
          </cell>
          <cell r="O257" t="str">
            <v xml:space="preserve"> Dinosauria</v>
          </cell>
          <cell r="P257" t="str">
            <v xml:space="preserve"> Saurischia</v>
          </cell>
          <cell r="Q257" t="str">
            <v xml:space="preserve"> Theropoda</v>
          </cell>
          <cell r="R257" t="str">
            <v>Coelurosauria</v>
          </cell>
          <cell r="S257" t="str">
            <v xml:space="preserve"> Aves</v>
          </cell>
          <cell r="T257" t="str">
            <v xml:space="preserve"> Neognathae</v>
          </cell>
          <cell r="U257" t="str">
            <v xml:space="preserve"> Opisthocomiformes</v>
          </cell>
        </row>
        <row r="258">
          <cell r="B258" t="str">
            <v>A0A091WKJ9</v>
          </cell>
          <cell r="C258" t="str">
            <v xml:space="preserve"> Opisthocomus hoazin (Hoatzin) (Phasianus hoazin).</v>
          </cell>
          <cell r="E258" t="str">
            <v xml:space="preserve"> NCBI_TaxID=30419 {ECO:0000313|EMBL:KFR16182.1, ECO:0000313|Proteomes:UP000053605};</v>
          </cell>
          <cell r="G258" t="str">
            <v>Eukaryota</v>
          </cell>
          <cell r="H258" t="str">
            <v xml:space="preserve"> Metazoa</v>
          </cell>
          <cell r="I258" t="str">
            <v xml:space="preserve"> Chordata</v>
          </cell>
          <cell r="J258" t="str">
            <v xml:space="preserve"> Craniata</v>
          </cell>
          <cell r="K258" t="str">
            <v xml:space="preserve"> Vertebrata</v>
          </cell>
          <cell r="L258" t="str">
            <v xml:space="preserve"> Euteleostomi</v>
          </cell>
          <cell r="M258" t="str">
            <v>Archelosauria</v>
          </cell>
          <cell r="N258" t="str">
            <v xml:space="preserve"> Archosauria</v>
          </cell>
          <cell r="O258" t="str">
            <v xml:space="preserve"> Dinosauria</v>
          </cell>
          <cell r="P258" t="str">
            <v xml:space="preserve"> Saurischia</v>
          </cell>
          <cell r="Q258" t="str">
            <v xml:space="preserve"> Theropoda</v>
          </cell>
          <cell r="R258" t="str">
            <v>Coelurosauria</v>
          </cell>
          <cell r="S258" t="str">
            <v xml:space="preserve"> Aves</v>
          </cell>
          <cell r="T258" t="str">
            <v xml:space="preserve"> Neognathae</v>
          </cell>
          <cell r="U258" t="str">
            <v xml:space="preserve"> Opisthocomiformes</v>
          </cell>
        </row>
        <row r="259">
          <cell r="B259" t="str">
            <v>A0A091XLQ1</v>
          </cell>
          <cell r="C259" t="str">
            <v xml:space="preserve"> Opisthocomus hoazin (Hoatzin) (Phasianus hoazin).</v>
          </cell>
          <cell r="E259" t="str">
            <v xml:space="preserve"> NCBI_TaxID=30419 {ECO:0000313|EMBL:KFR14006.1, ECO:0000313|Proteomes:UP000053605};</v>
          </cell>
          <cell r="G259" t="str">
            <v>Eukaryota</v>
          </cell>
          <cell r="H259" t="str">
            <v xml:space="preserve"> Metazoa</v>
          </cell>
          <cell r="I259" t="str">
            <v xml:space="preserve"> Chordata</v>
          </cell>
          <cell r="J259" t="str">
            <v xml:space="preserve"> Craniata</v>
          </cell>
          <cell r="K259" t="str">
            <v xml:space="preserve"> Vertebrata</v>
          </cell>
          <cell r="L259" t="str">
            <v xml:space="preserve"> Euteleostomi</v>
          </cell>
          <cell r="M259" t="str">
            <v>Archelosauria</v>
          </cell>
          <cell r="N259" t="str">
            <v xml:space="preserve"> Archosauria</v>
          </cell>
          <cell r="O259" t="str">
            <v xml:space="preserve"> Dinosauria</v>
          </cell>
          <cell r="P259" t="str">
            <v xml:space="preserve"> Saurischia</v>
          </cell>
          <cell r="Q259" t="str">
            <v xml:space="preserve"> Theropoda</v>
          </cell>
          <cell r="R259" t="str">
            <v>Coelurosauria</v>
          </cell>
          <cell r="S259" t="str">
            <v xml:space="preserve"> Aves</v>
          </cell>
          <cell r="T259" t="str">
            <v xml:space="preserve"> Neognathae</v>
          </cell>
          <cell r="U259" t="str">
            <v xml:space="preserve"> Opisthocomiformes</v>
          </cell>
        </row>
        <row r="260">
          <cell r="B260" t="str">
            <v>A0A093BP97</v>
          </cell>
          <cell r="C260" t="str">
            <v xml:space="preserve"> Chaetura pelagica (Chimney swift).</v>
          </cell>
          <cell r="E260" t="str">
            <v xml:space="preserve"> NCBI_TaxID=8897 {ECO:0000313|EMBL:KFU89389.1, ECO:0000313|Proteomes:UP000031515};</v>
          </cell>
          <cell r="G260" t="str">
            <v>Eukaryota</v>
          </cell>
          <cell r="H260" t="str">
            <v xml:space="preserve"> Metazoa</v>
          </cell>
          <cell r="I260" t="str">
            <v xml:space="preserve"> Chordata</v>
          </cell>
          <cell r="J260" t="str">
            <v xml:space="preserve"> Craniata</v>
          </cell>
          <cell r="K260" t="str">
            <v xml:space="preserve"> Vertebrata</v>
          </cell>
          <cell r="L260" t="str">
            <v xml:space="preserve"> Euteleostomi</v>
          </cell>
          <cell r="M260" t="str">
            <v>Archelosauria</v>
          </cell>
          <cell r="N260" t="str">
            <v xml:space="preserve"> Archosauria</v>
          </cell>
          <cell r="O260" t="str">
            <v xml:space="preserve"> Dinosauria</v>
          </cell>
          <cell r="P260" t="str">
            <v xml:space="preserve"> Saurischia</v>
          </cell>
          <cell r="Q260" t="str">
            <v xml:space="preserve"> Theropoda</v>
          </cell>
          <cell r="R260" t="str">
            <v>Coelurosauria</v>
          </cell>
          <cell r="S260" t="str">
            <v xml:space="preserve"> Aves</v>
          </cell>
          <cell r="T260" t="str">
            <v xml:space="preserve"> Neognathae</v>
          </cell>
          <cell r="U260" t="str">
            <v xml:space="preserve"> Apodiformes</v>
          </cell>
        </row>
        <row r="261">
          <cell r="B261" t="str">
            <v>A0A093CN96</v>
          </cell>
          <cell r="C261" t="str">
            <v xml:space="preserve"> Pterocles gutturalis (yellow-throated sandgrouse).</v>
          </cell>
          <cell r="E261" t="str">
            <v xml:space="preserve"> NCBI_TaxID=240206 {ECO:0000313|EMBL:KFV15958.1, ECO:0000313|Proteomes:UP000053149};</v>
          </cell>
          <cell r="G261" t="str">
            <v>Eukaryota</v>
          </cell>
          <cell r="H261" t="str">
            <v xml:space="preserve"> Metazoa</v>
          </cell>
          <cell r="I261" t="str">
            <v xml:space="preserve"> Chordata</v>
          </cell>
          <cell r="J261" t="str">
            <v xml:space="preserve"> Craniata</v>
          </cell>
          <cell r="K261" t="str">
            <v xml:space="preserve"> Vertebrata</v>
          </cell>
          <cell r="L261" t="str">
            <v xml:space="preserve"> Euteleostomi</v>
          </cell>
          <cell r="M261" t="str">
            <v>Archelosauria</v>
          </cell>
          <cell r="N261" t="str">
            <v xml:space="preserve"> Archosauria</v>
          </cell>
          <cell r="O261" t="str">
            <v xml:space="preserve"> Dinosauria</v>
          </cell>
          <cell r="P261" t="str">
            <v xml:space="preserve"> Saurischia</v>
          </cell>
          <cell r="Q261" t="str">
            <v xml:space="preserve"> Theropoda</v>
          </cell>
          <cell r="R261" t="str">
            <v>Coelurosauria</v>
          </cell>
          <cell r="S261" t="str">
            <v xml:space="preserve"> Aves</v>
          </cell>
          <cell r="T261" t="str">
            <v xml:space="preserve"> Neognathae</v>
          </cell>
          <cell r="U261" t="str">
            <v xml:space="preserve"> Ciconiiformes</v>
          </cell>
        </row>
        <row r="262">
          <cell r="B262" t="str">
            <v>A0A093ECH9</v>
          </cell>
          <cell r="C262" t="str">
            <v xml:space="preserve"> Tauraco erythrolophus (Red-crested turaco).</v>
          </cell>
          <cell r="E262" t="str">
            <v xml:space="preserve"> NCBI_TaxID=121530 {ECO:0000313|EMBL:KFV12181.1, ECO:0000313|Proteomes:UP000053661};</v>
          </cell>
          <cell r="G262" t="str">
            <v>Eukaryota</v>
          </cell>
          <cell r="H262" t="str">
            <v xml:space="preserve"> Metazoa</v>
          </cell>
          <cell r="I262" t="str">
            <v xml:space="preserve"> Chordata</v>
          </cell>
          <cell r="J262" t="str">
            <v xml:space="preserve"> Craniata</v>
          </cell>
          <cell r="K262" t="str">
            <v xml:space="preserve"> Vertebrata</v>
          </cell>
          <cell r="L262" t="str">
            <v xml:space="preserve"> Euteleostomi</v>
          </cell>
          <cell r="M262" t="str">
            <v>Archelosauria</v>
          </cell>
          <cell r="N262" t="str">
            <v xml:space="preserve"> Archosauria</v>
          </cell>
          <cell r="O262" t="str">
            <v xml:space="preserve"> Dinosauria</v>
          </cell>
          <cell r="P262" t="str">
            <v xml:space="preserve"> Saurischia</v>
          </cell>
          <cell r="Q262" t="str">
            <v xml:space="preserve"> Theropoda</v>
          </cell>
          <cell r="R262" t="str">
            <v>Coelurosauria</v>
          </cell>
          <cell r="S262" t="str">
            <v xml:space="preserve"> Aves</v>
          </cell>
          <cell r="T262" t="str">
            <v xml:space="preserve"> Neognathae</v>
          </cell>
          <cell r="U262" t="str">
            <v xml:space="preserve"> Musophagiformes</v>
          </cell>
        </row>
        <row r="263">
          <cell r="B263" t="str">
            <v>A0A093ESD0</v>
          </cell>
          <cell r="C263" t="str">
            <v xml:space="preserve"> Gavia stellata (Red-throated diver) (Red-throated loon).</v>
          </cell>
          <cell r="E263" t="str">
            <v xml:space="preserve"> NCBI_TaxID=37040 {ECO:0000313|EMBL:KFV47110.1, ECO:0000313|Proteomes:UP000054313};</v>
          </cell>
          <cell r="G263" t="str">
            <v>Eukaryota</v>
          </cell>
          <cell r="H263" t="str">
            <v xml:space="preserve"> Metazoa</v>
          </cell>
          <cell r="I263" t="str">
            <v xml:space="preserve"> Chordata</v>
          </cell>
          <cell r="J263" t="str">
            <v xml:space="preserve"> Craniata</v>
          </cell>
          <cell r="K263" t="str">
            <v xml:space="preserve"> Vertebrata</v>
          </cell>
          <cell r="L263" t="str">
            <v xml:space="preserve"> Euteleostomi</v>
          </cell>
          <cell r="M263" t="str">
            <v>Archelosauria</v>
          </cell>
          <cell r="N263" t="str">
            <v xml:space="preserve"> Archosauria</v>
          </cell>
          <cell r="O263" t="str">
            <v xml:space="preserve"> Dinosauria</v>
          </cell>
          <cell r="P263" t="str">
            <v xml:space="preserve"> Saurischia</v>
          </cell>
          <cell r="Q263" t="str">
            <v xml:space="preserve"> Theropoda</v>
          </cell>
          <cell r="R263" t="str">
            <v>Coelurosauria</v>
          </cell>
          <cell r="S263" t="str">
            <v xml:space="preserve"> Aves</v>
          </cell>
          <cell r="T263" t="str">
            <v xml:space="preserve"> Neognathae</v>
          </cell>
          <cell r="U263" t="str">
            <v xml:space="preserve"> Gaviiformes</v>
          </cell>
        </row>
        <row r="264">
          <cell r="B264" t="str">
            <v>A0A093ESW2</v>
          </cell>
          <cell r="C264" t="str">
            <v xml:space="preserve"> Tauraco erythrolophus (Red-crested turaco).</v>
          </cell>
          <cell r="E264" t="str">
            <v xml:space="preserve"> NCBI_TaxID=121530 {ECO:0000313|EMBL:KFV17576.1, ECO:0000313|Proteomes:UP000053661};</v>
          </cell>
          <cell r="G264" t="str">
            <v>Eukaryota</v>
          </cell>
          <cell r="H264" t="str">
            <v xml:space="preserve"> Metazoa</v>
          </cell>
          <cell r="I264" t="str">
            <v xml:space="preserve"> Chordata</v>
          </cell>
          <cell r="J264" t="str">
            <v xml:space="preserve"> Craniata</v>
          </cell>
          <cell r="K264" t="str">
            <v xml:space="preserve"> Vertebrata</v>
          </cell>
          <cell r="L264" t="str">
            <v xml:space="preserve"> Euteleostomi</v>
          </cell>
          <cell r="M264" t="str">
            <v>Archelosauria</v>
          </cell>
          <cell r="N264" t="str">
            <v xml:space="preserve"> Archosauria</v>
          </cell>
          <cell r="O264" t="str">
            <v xml:space="preserve"> Dinosauria</v>
          </cell>
          <cell r="P264" t="str">
            <v xml:space="preserve"> Saurischia</v>
          </cell>
          <cell r="Q264" t="str">
            <v xml:space="preserve"> Theropoda</v>
          </cell>
          <cell r="R264" t="str">
            <v>Coelurosauria</v>
          </cell>
          <cell r="S264" t="str">
            <v xml:space="preserve"> Aves</v>
          </cell>
          <cell r="T264" t="str">
            <v xml:space="preserve"> Neognathae</v>
          </cell>
          <cell r="U264" t="str">
            <v xml:space="preserve"> Musophagiformes</v>
          </cell>
        </row>
        <row r="265">
          <cell r="B265" t="str">
            <v>A0A093F0W3</v>
          </cell>
          <cell r="C265" t="str">
            <v xml:space="preserve"> Gavia stellata (Red-throated diver) (Red-throated loon).</v>
          </cell>
          <cell r="E265" t="str">
            <v xml:space="preserve"> NCBI_TaxID=37040 {ECO:0000313|EMBL:KFV47769.1, ECO:0000313|Proteomes:UP000054313};</v>
          </cell>
          <cell r="G265" t="str">
            <v>Eukaryota</v>
          </cell>
          <cell r="H265" t="str">
            <v xml:space="preserve"> Metazoa</v>
          </cell>
          <cell r="I265" t="str">
            <v xml:space="preserve"> Chordata</v>
          </cell>
          <cell r="J265" t="str">
            <v xml:space="preserve"> Craniata</v>
          </cell>
          <cell r="K265" t="str">
            <v xml:space="preserve"> Vertebrata</v>
          </cell>
          <cell r="L265" t="str">
            <v xml:space="preserve"> Euteleostomi</v>
          </cell>
          <cell r="M265" t="str">
            <v>Archelosauria</v>
          </cell>
          <cell r="N265" t="str">
            <v xml:space="preserve"> Archosauria</v>
          </cell>
          <cell r="O265" t="str">
            <v xml:space="preserve"> Dinosauria</v>
          </cell>
          <cell r="P265" t="str">
            <v xml:space="preserve"> Saurischia</v>
          </cell>
          <cell r="Q265" t="str">
            <v xml:space="preserve"> Theropoda</v>
          </cell>
          <cell r="R265" t="str">
            <v>Coelurosauria</v>
          </cell>
          <cell r="S265" t="str">
            <v xml:space="preserve"> Aves</v>
          </cell>
          <cell r="T265" t="str">
            <v xml:space="preserve"> Neognathae</v>
          </cell>
          <cell r="U265" t="str">
            <v xml:space="preserve"> Gaviiformes</v>
          </cell>
        </row>
        <row r="266">
          <cell r="B266" t="str">
            <v>A0A093F764</v>
          </cell>
          <cell r="C266" t="str">
            <v xml:space="preserve"> Tyto alba (Barn owl).</v>
          </cell>
          <cell r="E266" t="str">
            <v xml:space="preserve"> NCBI_TaxID=56313 {ECO:0000313|EMBL:KFV50024.1, ECO:0000313|Proteomes:UP000054190};</v>
          </cell>
          <cell r="G266" t="str">
            <v>Eukaryota</v>
          </cell>
          <cell r="H266" t="str">
            <v xml:space="preserve"> Metazoa</v>
          </cell>
          <cell r="I266" t="str">
            <v xml:space="preserve"> Chordata</v>
          </cell>
          <cell r="J266" t="str">
            <v xml:space="preserve"> Craniata</v>
          </cell>
          <cell r="K266" t="str">
            <v xml:space="preserve"> Vertebrata</v>
          </cell>
          <cell r="L266" t="str">
            <v xml:space="preserve"> Euteleostomi</v>
          </cell>
          <cell r="M266" t="str">
            <v>Archelosauria</v>
          </cell>
          <cell r="N266" t="str">
            <v xml:space="preserve"> Archosauria</v>
          </cell>
          <cell r="O266" t="str">
            <v xml:space="preserve"> Dinosauria</v>
          </cell>
          <cell r="P266" t="str">
            <v xml:space="preserve"> Saurischia</v>
          </cell>
          <cell r="Q266" t="str">
            <v xml:space="preserve"> Theropoda</v>
          </cell>
          <cell r="R266" t="str">
            <v>Coelurosauria</v>
          </cell>
          <cell r="S266" t="str">
            <v xml:space="preserve"> Aves</v>
          </cell>
          <cell r="T266" t="str">
            <v xml:space="preserve"> Neognathae</v>
          </cell>
          <cell r="U266" t="str">
            <v xml:space="preserve"> Strigiformes</v>
          </cell>
        </row>
        <row r="267">
          <cell r="B267" t="str">
            <v>A0A093F879</v>
          </cell>
          <cell r="C267" t="str">
            <v xml:space="preserve"> Tyto alba (Barn owl).</v>
          </cell>
          <cell r="E267" t="str">
            <v xml:space="preserve"> NCBI_TaxID=56313 {ECO:0000313|EMBL:KFV50431.1, ECO:0000313|Proteomes:UP000054190};</v>
          </cell>
          <cell r="G267" t="str">
            <v>Eukaryota</v>
          </cell>
          <cell r="H267" t="str">
            <v xml:space="preserve"> Metazoa</v>
          </cell>
          <cell r="I267" t="str">
            <v xml:space="preserve"> Chordata</v>
          </cell>
          <cell r="J267" t="str">
            <v xml:space="preserve"> Craniata</v>
          </cell>
          <cell r="K267" t="str">
            <v xml:space="preserve"> Vertebrata</v>
          </cell>
          <cell r="L267" t="str">
            <v xml:space="preserve"> Euteleostomi</v>
          </cell>
          <cell r="M267" t="str">
            <v>Archelosauria</v>
          </cell>
          <cell r="N267" t="str">
            <v xml:space="preserve"> Archosauria</v>
          </cell>
          <cell r="O267" t="str">
            <v xml:space="preserve"> Dinosauria</v>
          </cell>
          <cell r="P267" t="str">
            <v xml:space="preserve"> Saurischia</v>
          </cell>
          <cell r="Q267" t="str">
            <v xml:space="preserve"> Theropoda</v>
          </cell>
          <cell r="R267" t="str">
            <v>Coelurosauria</v>
          </cell>
          <cell r="S267" t="str">
            <v xml:space="preserve"> Aves</v>
          </cell>
          <cell r="T267" t="str">
            <v xml:space="preserve"> Neognathae</v>
          </cell>
          <cell r="U267" t="str">
            <v xml:space="preserve"> Strigiformes</v>
          </cell>
        </row>
        <row r="268">
          <cell r="B268" t="str">
            <v>A0A093H2D0</v>
          </cell>
          <cell r="C268" t="str">
            <v xml:space="preserve"> Struthio camelus australis.</v>
          </cell>
          <cell r="E268" t="str">
            <v xml:space="preserve"> NCBI_TaxID=441894 {ECO:0000313|EMBL:KFV73550.1, ECO:0000313|Proteomes:UP000053584};</v>
          </cell>
          <cell r="G268" t="str">
            <v>Eukaryota</v>
          </cell>
          <cell r="H268" t="str">
            <v xml:space="preserve"> Metazoa</v>
          </cell>
          <cell r="I268" t="str">
            <v xml:space="preserve"> Chordata</v>
          </cell>
          <cell r="J268" t="str">
            <v xml:space="preserve"> Craniata</v>
          </cell>
          <cell r="K268" t="str">
            <v xml:space="preserve"> Vertebrata</v>
          </cell>
          <cell r="L268" t="str">
            <v xml:space="preserve"> Euteleostomi</v>
          </cell>
          <cell r="M268" t="str">
            <v>Archelosauria</v>
          </cell>
          <cell r="N268" t="str">
            <v xml:space="preserve"> Archosauria</v>
          </cell>
          <cell r="O268" t="str">
            <v xml:space="preserve"> Dinosauria</v>
          </cell>
          <cell r="P268" t="str">
            <v xml:space="preserve"> Saurischia</v>
          </cell>
          <cell r="Q268" t="str">
            <v xml:space="preserve"> Theropoda</v>
          </cell>
          <cell r="R268" t="str">
            <v>Coelurosauria</v>
          </cell>
          <cell r="S268" t="str">
            <v xml:space="preserve"> Aves</v>
          </cell>
          <cell r="T268" t="str">
            <v xml:space="preserve"> Palaeognathae</v>
          </cell>
          <cell r="U268" t="str">
            <v xml:space="preserve"> Struthioniformes</v>
          </cell>
        </row>
        <row r="269">
          <cell r="B269" t="str">
            <v>A0A093HA02</v>
          </cell>
          <cell r="C269" t="str">
            <v xml:space="preserve"> Struthio camelus australis.</v>
          </cell>
          <cell r="E269" t="str">
            <v xml:space="preserve"> NCBI_TaxID=441894 {ECO:0000313|EMBL:KFV79398.1, ECO:0000313|Proteomes:UP000053584};</v>
          </cell>
          <cell r="G269" t="str">
            <v>Eukaryota</v>
          </cell>
          <cell r="H269" t="str">
            <v xml:space="preserve"> Metazoa</v>
          </cell>
          <cell r="I269" t="str">
            <v xml:space="preserve"> Chordata</v>
          </cell>
          <cell r="J269" t="str">
            <v xml:space="preserve"> Craniata</v>
          </cell>
          <cell r="K269" t="str">
            <v xml:space="preserve"> Vertebrata</v>
          </cell>
          <cell r="L269" t="str">
            <v xml:space="preserve"> Euteleostomi</v>
          </cell>
          <cell r="M269" t="str">
            <v>Archelosauria</v>
          </cell>
          <cell r="N269" t="str">
            <v xml:space="preserve"> Archosauria</v>
          </cell>
          <cell r="O269" t="str">
            <v xml:space="preserve"> Dinosauria</v>
          </cell>
          <cell r="P269" t="str">
            <v xml:space="preserve"> Saurischia</v>
          </cell>
          <cell r="Q269" t="str">
            <v xml:space="preserve"> Theropoda</v>
          </cell>
          <cell r="R269" t="str">
            <v>Coelurosauria</v>
          </cell>
          <cell r="S269" t="str">
            <v xml:space="preserve"> Aves</v>
          </cell>
          <cell r="T269" t="str">
            <v xml:space="preserve"> Palaeognathae</v>
          </cell>
          <cell r="U269" t="str">
            <v xml:space="preserve"> Struthioniformes</v>
          </cell>
        </row>
        <row r="270">
          <cell r="B270" t="str">
            <v>A0A093HTN4</v>
          </cell>
          <cell r="C270" t="str">
            <v xml:space="preserve"> Struthio camelus australis.</v>
          </cell>
          <cell r="E270" t="str">
            <v xml:space="preserve"> NCBI_TaxID=441894 {ECO:0000313|EMBL:KFV85006.1, ECO:0000313|Proteomes:UP000053584};</v>
          </cell>
          <cell r="G270" t="str">
            <v>Eukaryota</v>
          </cell>
          <cell r="H270" t="str">
            <v xml:space="preserve"> Metazoa</v>
          </cell>
          <cell r="I270" t="str">
            <v xml:space="preserve"> Chordata</v>
          </cell>
          <cell r="J270" t="str">
            <v xml:space="preserve"> Craniata</v>
          </cell>
          <cell r="K270" t="str">
            <v xml:space="preserve"> Vertebrata</v>
          </cell>
          <cell r="L270" t="str">
            <v xml:space="preserve"> Euteleostomi</v>
          </cell>
          <cell r="M270" t="str">
            <v>Archelosauria</v>
          </cell>
          <cell r="N270" t="str">
            <v xml:space="preserve"> Archosauria</v>
          </cell>
          <cell r="O270" t="str">
            <v xml:space="preserve"> Dinosauria</v>
          </cell>
          <cell r="P270" t="str">
            <v xml:space="preserve"> Saurischia</v>
          </cell>
          <cell r="Q270" t="str">
            <v xml:space="preserve"> Theropoda</v>
          </cell>
          <cell r="R270" t="str">
            <v>Coelurosauria</v>
          </cell>
          <cell r="S270" t="str">
            <v xml:space="preserve"> Aves</v>
          </cell>
          <cell r="T270" t="str">
            <v xml:space="preserve"> Palaeognathae</v>
          </cell>
          <cell r="U270" t="str">
            <v xml:space="preserve"> Struthioniformes</v>
          </cell>
        </row>
        <row r="271">
          <cell r="B271" t="str">
            <v>A0A093IC26</v>
          </cell>
          <cell r="C271" t="str">
            <v xml:space="preserve"> Eurypyga helias (Sunbittern).</v>
          </cell>
          <cell r="E271" t="str">
            <v xml:space="preserve"> NCBI_TaxID=54383 {ECO:0000313|EMBL:KFW00285.1, ECO:0000313|Proteomes:UP000054232};</v>
          </cell>
          <cell r="G271" t="str">
            <v>Eukaryota</v>
          </cell>
          <cell r="H271" t="str">
            <v xml:space="preserve"> Metazoa</v>
          </cell>
          <cell r="I271" t="str">
            <v xml:space="preserve"> Chordata</v>
          </cell>
          <cell r="J271" t="str">
            <v xml:space="preserve"> Craniata</v>
          </cell>
          <cell r="K271" t="str">
            <v xml:space="preserve"> Vertebrata</v>
          </cell>
          <cell r="L271" t="str">
            <v xml:space="preserve"> Euteleostomi</v>
          </cell>
          <cell r="M271" t="str">
            <v>Archelosauria</v>
          </cell>
          <cell r="N271" t="str">
            <v xml:space="preserve"> Archosauria</v>
          </cell>
          <cell r="O271" t="str">
            <v xml:space="preserve"> Dinosauria</v>
          </cell>
          <cell r="P271" t="str">
            <v xml:space="preserve"> Saurischia</v>
          </cell>
          <cell r="Q271" t="str">
            <v xml:space="preserve"> Theropoda</v>
          </cell>
          <cell r="R271" t="str">
            <v>Coelurosauria</v>
          </cell>
          <cell r="S271" t="str">
            <v xml:space="preserve"> Aves</v>
          </cell>
          <cell r="T271" t="str">
            <v xml:space="preserve"> Neognathae</v>
          </cell>
          <cell r="U271" t="str">
            <v xml:space="preserve"> Gruiformes</v>
          </cell>
        </row>
        <row r="272">
          <cell r="B272" t="str">
            <v>A0A093ILU9</v>
          </cell>
          <cell r="C272" t="str">
            <v xml:space="preserve"> Fulmarus glacialis (Northern fulmar).</v>
          </cell>
          <cell r="E272" t="str">
            <v xml:space="preserve"> NCBI_TaxID=30455 {ECO:0000313|EMBL:KFV99743.1, ECO:0000313|Proteomes:UP000053806};</v>
          </cell>
          <cell r="G272" t="str">
            <v>Eukaryota</v>
          </cell>
          <cell r="H272" t="str">
            <v xml:space="preserve"> Metazoa</v>
          </cell>
          <cell r="I272" t="str">
            <v xml:space="preserve"> Chordata</v>
          </cell>
          <cell r="J272" t="str">
            <v xml:space="preserve"> Craniata</v>
          </cell>
          <cell r="K272" t="str">
            <v xml:space="preserve"> Vertebrata</v>
          </cell>
          <cell r="L272" t="str">
            <v xml:space="preserve"> Euteleostomi</v>
          </cell>
          <cell r="M272" t="str">
            <v>Archelosauria</v>
          </cell>
          <cell r="N272" t="str">
            <v xml:space="preserve"> Archosauria</v>
          </cell>
          <cell r="O272" t="str">
            <v xml:space="preserve"> Dinosauria</v>
          </cell>
          <cell r="P272" t="str">
            <v xml:space="preserve"> Saurischia</v>
          </cell>
          <cell r="Q272" t="str">
            <v xml:space="preserve"> Theropoda</v>
          </cell>
          <cell r="R272" t="str">
            <v>Coelurosauria</v>
          </cell>
          <cell r="S272" t="str">
            <v xml:space="preserve"> Aves</v>
          </cell>
          <cell r="T272" t="str">
            <v xml:space="preserve"> Neognathae</v>
          </cell>
          <cell r="U272" t="str">
            <v xml:space="preserve"> Procellariiformes</v>
          </cell>
        </row>
        <row r="273">
          <cell r="B273" t="str">
            <v>A0A093J0L2</v>
          </cell>
          <cell r="C273" t="str">
            <v xml:space="preserve"> Struthio camelus australis.</v>
          </cell>
          <cell r="E273" t="str">
            <v xml:space="preserve"> NCBI_TaxID=441894 {ECO:0000313|EMBL:KFV72529.1, ECO:0000313|Proteomes:UP000053584};</v>
          </cell>
          <cell r="G273" t="str">
            <v>Eukaryota</v>
          </cell>
          <cell r="H273" t="str">
            <v xml:space="preserve"> Metazoa</v>
          </cell>
          <cell r="I273" t="str">
            <v xml:space="preserve"> Chordata</v>
          </cell>
          <cell r="J273" t="str">
            <v xml:space="preserve"> Craniata</v>
          </cell>
          <cell r="K273" t="str">
            <v xml:space="preserve"> Vertebrata</v>
          </cell>
          <cell r="L273" t="str">
            <v xml:space="preserve"> Euteleostomi</v>
          </cell>
          <cell r="M273" t="str">
            <v>Archelosauria</v>
          </cell>
          <cell r="N273" t="str">
            <v xml:space="preserve"> Archosauria</v>
          </cell>
          <cell r="O273" t="str">
            <v xml:space="preserve"> Dinosauria</v>
          </cell>
          <cell r="P273" t="str">
            <v xml:space="preserve"> Saurischia</v>
          </cell>
          <cell r="Q273" t="str">
            <v xml:space="preserve"> Theropoda</v>
          </cell>
          <cell r="R273" t="str">
            <v>Coelurosauria</v>
          </cell>
          <cell r="S273" t="str">
            <v xml:space="preserve"> Aves</v>
          </cell>
          <cell r="T273" t="str">
            <v xml:space="preserve"> Palaeognathae</v>
          </cell>
          <cell r="U273" t="str">
            <v xml:space="preserve"> Struthioniformes</v>
          </cell>
        </row>
        <row r="274">
          <cell r="B274" t="str">
            <v>A0A093JJX6</v>
          </cell>
          <cell r="C274" t="str">
            <v xml:space="preserve"> Eurypyga helias (Sunbittern).</v>
          </cell>
          <cell r="E274" t="str">
            <v xml:space="preserve"> NCBI_TaxID=54383 {ECO:0000313|EMBL:KFW11219.1, ECO:0000313|Proteomes:UP000054232};</v>
          </cell>
          <cell r="G274" t="str">
            <v>Eukaryota</v>
          </cell>
          <cell r="H274" t="str">
            <v xml:space="preserve"> Metazoa</v>
          </cell>
          <cell r="I274" t="str">
            <v xml:space="preserve"> Chordata</v>
          </cell>
          <cell r="J274" t="str">
            <v xml:space="preserve"> Craniata</v>
          </cell>
          <cell r="K274" t="str">
            <v xml:space="preserve"> Vertebrata</v>
          </cell>
          <cell r="L274" t="str">
            <v xml:space="preserve"> Euteleostomi</v>
          </cell>
          <cell r="M274" t="str">
            <v>Archelosauria</v>
          </cell>
          <cell r="N274" t="str">
            <v xml:space="preserve"> Archosauria</v>
          </cell>
          <cell r="O274" t="str">
            <v xml:space="preserve"> Dinosauria</v>
          </cell>
          <cell r="P274" t="str">
            <v xml:space="preserve"> Saurischia</v>
          </cell>
          <cell r="Q274" t="str">
            <v xml:space="preserve"> Theropoda</v>
          </cell>
          <cell r="R274" t="str">
            <v>Coelurosauria</v>
          </cell>
          <cell r="S274" t="str">
            <v xml:space="preserve"> Aves</v>
          </cell>
          <cell r="T274" t="str">
            <v xml:space="preserve"> Neognathae</v>
          </cell>
          <cell r="U274" t="str">
            <v xml:space="preserve"> Gruiformes</v>
          </cell>
        </row>
        <row r="275">
          <cell r="B275" t="str">
            <v>A0A093PRT9</v>
          </cell>
          <cell r="C275" t="str">
            <v xml:space="preserve"> Manacus vitellinus (golden-collared manakin).</v>
          </cell>
          <cell r="E275" t="str">
            <v xml:space="preserve"> NCBI_TaxID=328815 {ECO:0000313|EMBL:KFW79528.1, ECO:0000313|Proteomes:UP000053258};</v>
          </cell>
          <cell r="G275" t="str">
            <v>Eukaryota</v>
          </cell>
          <cell r="H275" t="str">
            <v xml:space="preserve"> Metazoa</v>
          </cell>
          <cell r="I275" t="str">
            <v xml:space="preserve"> Chordata</v>
          </cell>
          <cell r="J275" t="str">
            <v xml:space="preserve"> Craniata</v>
          </cell>
          <cell r="K275" t="str">
            <v xml:space="preserve"> Vertebrata</v>
          </cell>
          <cell r="L275" t="str">
            <v xml:space="preserve"> Euteleostomi</v>
          </cell>
          <cell r="M275" t="str">
            <v>Archelosauria</v>
          </cell>
          <cell r="N275" t="str">
            <v xml:space="preserve"> Archosauria</v>
          </cell>
          <cell r="O275" t="str">
            <v xml:space="preserve"> Dinosauria</v>
          </cell>
          <cell r="P275" t="str">
            <v xml:space="preserve"> Saurischia</v>
          </cell>
          <cell r="Q275" t="str">
            <v xml:space="preserve"> Theropoda</v>
          </cell>
          <cell r="R275" t="str">
            <v>Coelurosauria</v>
          </cell>
          <cell r="S275" t="str">
            <v xml:space="preserve"> Aves</v>
          </cell>
          <cell r="T275" t="str">
            <v xml:space="preserve"> Neognathae</v>
          </cell>
          <cell r="U275" t="str">
            <v xml:space="preserve"> Passeriformes</v>
          </cell>
        </row>
        <row r="276">
          <cell r="B276" t="str">
            <v>A0A093RT15</v>
          </cell>
          <cell r="C276" t="str">
            <v xml:space="preserve"> Phalacrocorax carbo (Great cormorant) (Pelecanus carbo).</v>
          </cell>
          <cell r="E276" t="str">
            <v xml:space="preserve"> NCBI_TaxID=9209 {ECO:0000313|EMBL:KFW73964.1, ECO:0000313|Proteomes:UP000053238};</v>
          </cell>
          <cell r="G276" t="str">
            <v>Eukaryota</v>
          </cell>
          <cell r="H276" t="str">
            <v xml:space="preserve"> Metazoa</v>
          </cell>
          <cell r="I276" t="str">
            <v xml:space="preserve"> Chordata</v>
          </cell>
          <cell r="J276" t="str">
            <v xml:space="preserve"> Craniata</v>
          </cell>
          <cell r="K276" t="str">
            <v xml:space="preserve"> Vertebrata</v>
          </cell>
          <cell r="L276" t="str">
            <v xml:space="preserve"> Euteleostomi</v>
          </cell>
          <cell r="M276" t="str">
            <v>Archelosauria</v>
          </cell>
          <cell r="N276" t="str">
            <v xml:space="preserve"> Archosauria</v>
          </cell>
          <cell r="O276" t="str">
            <v xml:space="preserve"> Dinosauria</v>
          </cell>
          <cell r="P276" t="str">
            <v xml:space="preserve"> Saurischia</v>
          </cell>
          <cell r="Q276" t="str">
            <v xml:space="preserve"> Theropoda</v>
          </cell>
          <cell r="R276" t="str">
            <v>Coelurosauria</v>
          </cell>
          <cell r="S276" t="str">
            <v xml:space="preserve"> Aves</v>
          </cell>
          <cell r="T276" t="str">
            <v xml:space="preserve"> Neognathae</v>
          </cell>
          <cell r="U276" t="str">
            <v xml:space="preserve"> Pelecaniformes</v>
          </cell>
        </row>
        <row r="277">
          <cell r="B277" t="str">
            <v>A0A093SEX5</v>
          </cell>
          <cell r="C277" t="str">
            <v xml:space="preserve"> Manacus vitellinus (golden-collared manakin).</v>
          </cell>
          <cell r="E277" t="str">
            <v xml:space="preserve"> NCBI_TaxID=328815 {ECO:0000313|EMBL:KFW81304.1, ECO:0000313|Proteomes:UP000053258};</v>
          </cell>
          <cell r="G277" t="str">
            <v>Eukaryota</v>
          </cell>
          <cell r="H277" t="str">
            <v xml:space="preserve"> Metazoa</v>
          </cell>
          <cell r="I277" t="str">
            <v xml:space="preserve"> Chordata</v>
          </cell>
          <cell r="J277" t="str">
            <v xml:space="preserve"> Craniata</v>
          </cell>
          <cell r="K277" t="str">
            <v xml:space="preserve"> Vertebrata</v>
          </cell>
          <cell r="L277" t="str">
            <v xml:space="preserve"> Euteleostomi</v>
          </cell>
          <cell r="M277" t="str">
            <v>Archelosauria</v>
          </cell>
          <cell r="N277" t="str">
            <v xml:space="preserve"> Archosauria</v>
          </cell>
          <cell r="O277" t="str">
            <v xml:space="preserve"> Dinosauria</v>
          </cell>
          <cell r="P277" t="str">
            <v xml:space="preserve"> Saurischia</v>
          </cell>
          <cell r="Q277" t="str">
            <v xml:space="preserve"> Theropoda</v>
          </cell>
          <cell r="R277" t="str">
            <v>Coelurosauria</v>
          </cell>
          <cell r="S277" t="str">
            <v xml:space="preserve"> Aves</v>
          </cell>
          <cell r="T277" t="str">
            <v xml:space="preserve"> Neognathae</v>
          </cell>
          <cell r="U277" t="str">
            <v xml:space="preserve"> Passeriformes</v>
          </cell>
        </row>
        <row r="278">
          <cell r="B278" t="str">
            <v>A0A093SRZ0</v>
          </cell>
          <cell r="C278" t="str">
            <v xml:space="preserve"> Manacus vitellinus (golden-collared manakin).</v>
          </cell>
          <cell r="E278" t="str">
            <v xml:space="preserve"> NCBI_TaxID=328815 {ECO:0000313|EMBL:KFW85354.1, ECO:0000313|Proteomes:UP000053258};</v>
          </cell>
          <cell r="G278" t="str">
            <v>Eukaryota</v>
          </cell>
          <cell r="H278" t="str">
            <v xml:space="preserve"> Metazoa</v>
          </cell>
          <cell r="I278" t="str">
            <v xml:space="preserve"> Chordata</v>
          </cell>
          <cell r="J278" t="str">
            <v xml:space="preserve"> Craniata</v>
          </cell>
          <cell r="K278" t="str">
            <v xml:space="preserve"> Vertebrata</v>
          </cell>
          <cell r="L278" t="str">
            <v xml:space="preserve"> Euteleostomi</v>
          </cell>
          <cell r="M278" t="str">
            <v>Archelosauria</v>
          </cell>
          <cell r="N278" t="str">
            <v xml:space="preserve"> Archosauria</v>
          </cell>
          <cell r="O278" t="str">
            <v xml:space="preserve"> Dinosauria</v>
          </cell>
          <cell r="P278" t="str">
            <v xml:space="preserve"> Saurischia</v>
          </cell>
          <cell r="Q278" t="str">
            <v xml:space="preserve"> Theropoda</v>
          </cell>
          <cell r="R278" t="str">
            <v>Coelurosauria</v>
          </cell>
          <cell r="S278" t="str">
            <v xml:space="preserve"> Aves</v>
          </cell>
          <cell r="T278" t="str">
            <v xml:space="preserve"> Neognathae</v>
          </cell>
          <cell r="U278" t="str">
            <v xml:space="preserve"> Passeriformes</v>
          </cell>
        </row>
        <row r="279">
          <cell r="B279" t="str">
            <v>A0A093X5L1</v>
          </cell>
          <cell r="C279" t="str">
            <v xml:space="preserve"> Pseudogymnoascus sp. VKM F-3808.</v>
          </cell>
          <cell r="E279" t="str">
            <v xml:space="preserve"> NCBI_TaxID=1391699 {ECO:0000313|EMBL:KFX87878.1, ECO:0000313|Proteomes:UP000029329};</v>
          </cell>
          <cell r="G279" t="str">
            <v>Eukaryota</v>
          </cell>
          <cell r="H279" t="str">
            <v xml:space="preserve"> Fungi</v>
          </cell>
          <cell r="I279" t="str">
            <v xml:space="preserve"> Dikarya</v>
          </cell>
          <cell r="J279" t="str">
            <v xml:space="preserve"> Ascomycota</v>
          </cell>
          <cell r="K279" t="str">
            <v xml:space="preserve"> Pezizomycotina</v>
          </cell>
          <cell r="L279" t="str">
            <v xml:space="preserve"> Leotiomycetes</v>
          </cell>
          <cell r="M279" t="str">
            <v>Leotiomycetes incertae sedis</v>
          </cell>
          <cell r="N279" t="str">
            <v xml:space="preserve"> Pseudeurotiaceae</v>
          </cell>
          <cell r="O279" t="str">
            <v xml:space="preserve"> Pseudogymnoascus.</v>
          </cell>
        </row>
        <row r="280">
          <cell r="B280" t="str">
            <v>A0A093XKJ2</v>
          </cell>
          <cell r="C280" t="str">
            <v xml:space="preserve"> Pseudogymnoascus sp. VKM F-3808.</v>
          </cell>
          <cell r="E280" t="str">
            <v xml:space="preserve"> NCBI_TaxID=1391699 {ECO:0000313|EMBL:KFX91037.1, ECO:0000313|Proteomes:UP000029329};</v>
          </cell>
          <cell r="G280" t="str">
            <v>Eukaryota</v>
          </cell>
          <cell r="H280" t="str">
            <v xml:space="preserve"> Fungi</v>
          </cell>
          <cell r="I280" t="str">
            <v xml:space="preserve"> Dikarya</v>
          </cell>
          <cell r="J280" t="str">
            <v xml:space="preserve"> Ascomycota</v>
          </cell>
          <cell r="K280" t="str">
            <v xml:space="preserve"> Pezizomycotina</v>
          </cell>
          <cell r="L280" t="str">
            <v xml:space="preserve"> Leotiomycetes</v>
          </cell>
          <cell r="M280" t="str">
            <v>Leotiomycetes incertae sedis</v>
          </cell>
          <cell r="N280" t="str">
            <v xml:space="preserve"> Pseudeurotiaceae</v>
          </cell>
          <cell r="O280" t="str">
            <v xml:space="preserve"> Pseudogymnoascus.</v>
          </cell>
        </row>
        <row r="281">
          <cell r="B281" t="str">
            <v>A0A093XSN4</v>
          </cell>
          <cell r="C281" t="str">
            <v xml:space="preserve"> Pseudogymnoascus sp. VKM F-3557.</v>
          </cell>
          <cell r="E281" t="str">
            <v xml:space="preserve"> NCBI_TaxID=1437433 {ECO:0000313|EMBL:KFX93537.1, ECO:0000313|Proteomes:UP000029320};</v>
          </cell>
          <cell r="G281" t="str">
            <v>Eukaryota</v>
          </cell>
          <cell r="H281" t="str">
            <v xml:space="preserve"> Fungi</v>
          </cell>
          <cell r="I281" t="str">
            <v xml:space="preserve"> Dikarya</v>
          </cell>
          <cell r="J281" t="str">
            <v xml:space="preserve"> Ascomycota</v>
          </cell>
          <cell r="K281" t="str">
            <v xml:space="preserve"> Pezizomycotina</v>
          </cell>
          <cell r="L281" t="str">
            <v xml:space="preserve"> Leotiomycetes</v>
          </cell>
          <cell r="M281" t="str">
            <v>Leotiomycetes incertae sedis</v>
          </cell>
          <cell r="N281" t="str">
            <v xml:space="preserve"> Pseudeurotiaceae</v>
          </cell>
          <cell r="O281" t="str">
            <v xml:space="preserve"> Pseudogymnoascus.</v>
          </cell>
        </row>
        <row r="282">
          <cell r="B282" t="str">
            <v>A0A093YRD4</v>
          </cell>
          <cell r="C282" t="str">
            <v xml:space="preserve"> Pseudogymnoascus sp. VKM F-4246.</v>
          </cell>
          <cell r="E282" t="str">
            <v xml:space="preserve"> NCBI_TaxID=1420902 {ECO:0000313|EMBL:KFY07374.1, ECO:0000313|Proteomes:UP000029299};</v>
          </cell>
          <cell r="G282" t="str">
            <v>Eukaryota</v>
          </cell>
          <cell r="H282" t="str">
            <v xml:space="preserve"> Fungi</v>
          </cell>
          <cell r="I282" t="str">
            <v xml:space="preserve"> Dikarya</v>
          </cell>
          <cell r="J282" t="str">
            <v xml:space="preserve"> Ascomycota</v>
          </cell>
          <cell r="K282" t="str">
            <v xml:space="preserve"> Pezizomycotina</v>
          </cell>
          <cell r="L282" t="str">
            <v xml:space="preserve"> Leotiomycetes</v>
          </cell>
          <cell r="M282" t="str">
            <v>Leotiomycetes incertae sedis</v>
          </cell>
          <cell r="N282" t="str">
            <v xml:space="preserve"> Pseudeurotiaceae</v>
          </cell>
          <cell r="O282" t="str">
            <v xml:space="preserve"> Pseudogymnoascus.</v>
          </cell>
        </row>
        <row r="283">
          <cell r="B283" t="str">
            <v>A0A093YXN1</v>
          </cell>
          <cell r="C283" t="str">
            <v xml:space="preserve"> Pseudogymnoascus sp. VKM F-4246.</v>
          </cell>
          <cell r="E283" t="str">
            <v xml:space="preserve"> NCBI_TaxID=1420902 {ECO:0000313|EMBL:KFY07468.1, ECO:0000313|Proteomes:UP000029299};</v>
          </cell>
          <cell r="G283" t="str">
            <v>Eukaryota</v>
          </cell>
          <cell r="H283" t="str">
            <v xml:space="preserve"> Fungi</v>
          </cell>
          <cell r="I283" t="str">
            <v xml:space="preserve"> Dikarya</v>
          </cell>
          <cell r="J283" t="str">
            <v xml:space="preserve"> Ascomycota</v>
          </cell>
          <cell r="K283" t="str">
            <v xml:space="preserve"> Pezizomycotina</v>
          </cell>
          <cell r="L283" t="str">
            <v xml:space="preserve"> Leotiomycetes</v>
          </cell>
          <cell r="M283" t="str">
            <v>Leotiomycetes incertae sedis</v>
          </cell>
          <cell r="N283" t="str">
            <v xml:space="preserve"> Pseudeurotiaceae</v>
          </cell>
          <cell r="O283" t="str">
            <v xml:space="preserve"> Pseudogymnoascus.</v>
          </cell>
        </row>
        <row r="284">
          <cell r="B284" t="str">
            <v>A0A093YZ35</v>
          </cell>
          <cell r="C284" t="str">
            <v xml:space="preserve"> Pseudogymnoascus sp. VKM F-3775.</v>
          </cell>
          <cell r="E284" t="str">
            <v xml:space="preserve"> NCBI_TaxID=1420901 {ECO:0000313|EMBL:KFY04130.1, ECO:0000313|Proteomes:UP000029338};</v>
          </cell>
          <cell r="G284" t="str">
            <v>Eukaryota</v>
          </cell>
          <cell r="H284" t="str">
            <v xml:space="preserve"> Fungi</v>
          </cell>
          <cell r="I284" t="str">
            <v xml:space="preserve"> Dikarya</v>
          </cell>
          <cell r="J284" t="str">
            <v xml:space="preserve"> Ascomycota</v>
          </cell>
          <cell r="K284" t="str">
            <v xml:space="preserve"> Pezizomycotina</v>
          </cell>
          <cell r="L284" t="str">
            <v xml:space="preserve"> Leotiomycetes</v>
          </cell>
          <cell r="M284" t="str">
            <v>Leotiomycetes incertae sedis</v>
          </cell>
          <cell r="N284" t="str">
            <v xml:space="preserve"> Pseudeurotiaceae</v>
          </cell>
          <cell r="O284" t="str">
            <v xml:space="preserve"> Pseudogymnoascus.</v>
          </cell>
        </row>
        <row r="285">
          <cell r="B285" t="str">
            <v>A0A093ZSV6</v>
          </cell>
          <cell r="C285" t="str">
            <v xml:space="preserve"> Pseudogymnoascus sp. VKM F-3557.</v>
          </cell>
          <cell r="E285" t="str">
            <v xml:space="preserve"> NCBI_TaxID=1437433 {ECO:0000313|EMBL:KFX88801.1, ECO:0000313|Proteomes:UP000029320};</v>
          </cell>
          <cell r="G285" t="str">
            <v>Eukaryota</v>
          </cell>
          <cell r="H285" t="str">
            <v xml:space="preserve"> Fungi</v>
          </cell>
          <cell r="I285" t="str">
            <v xml:space="preserve"> Dikarya</v>
          </cell>
          <cell r="J285" t="str">
            <v xml:space="preserve"> Ascomycota</v>
          </cell>
          <cell r="K285" t="str">
            <v xml:space="preserve"> Pezizomycotina</v>
          </cell>
          <cell r="L285" t="str">
            <v xml:space="preserve"> Leotiomycetes</v>
          </cell>
          <cell r="M285" t="str">
            <v>Leotiomycetes incertae sedis</v>
          </cell>
          <cell r="N285" t="str">
            <v xml:space="preserve"> Pseudeurotiaceae</v>
          </cell>
          <cell r="O285" t="str">
            <v xml:space="preserve"> Pseudogymnoascus.</v>
          </cell>
        </row>
        <row r="286">
          <cell r="B286" t="str">
            <v>A0A094A303</v>
          </cell>
          <cell r="C286" t="str">
            <v xml:space="preserve"> Pseudogymnoascus sp. VKM F-4281 (FW-2241).</v>
          </cell>
          <cell r="E286" t="str">
            <v xml:space="preserve"> NCBI_TaxID=1420906 {ECO:0000313|EMBL:KFY21668.1, ECO:0000313|Proteomes:UP000029327};</v>
          </cell>
          <cell r="G286" t="str">
            <v>Eukaryota</v>
          </cell>
          <cell r="H286" t="str">
            <v xml:space="preserve"> Fungi</v>
          </cell>
          <cell r="I286" t="str">
            <v xml:space="preserve"> Dikarya</v>
          </cell>
          <cell r="J286" t="str">
            <v xml:space="preserve"> Ascomycota</v>
          </cell>
          <cell r="K286" t="str">
            <v xml:space="preserve"> Pezizomycotina</v>
          </cell>
          <cell r="L286" t="str">
            <v xml:space="preserve"> Leotiomycetes</v>
          </cell>
          <cell r="M286" t="str">
            <v>Leotiomycetes incertae sedis</v>
          </cell>
          <cell r="N286" t="str">
            <v xml:space="preserve"> Pseudeurotiaceae</v>
          </cell>
          <cell r="O286" t="str">
            <v xml:space="preserve"> Pseudogymnoascus.</v>
          </cell>
        </row>
        <row r="287">
          <cell r="B287" t="str">
            <v>A0A094AKC2</v>
          </cell>
          <cell r="C287" t="str">
            <v xml:space="preserve"> Pseudogymnoascus sp. VKM F-3775.</v>
          </cell>
          <cell r="E287" t="str">
            <v xml:space="preserve"> NCBI_TaxID=1420901 {ECO:0000313|EMBL:KFY23615.1, ECO:0000313|Proteomes:UP000029338};</v>
          </cell>
          <cell r="G287" t="str">
            <v>Eukaryota</v>
          </cell>
          <cell r="H287" t="str">
            <v xml:space="preserve"> Fungi</v>
          </cell>
          <cell r="I287" t="str">
            <v xml:space="preserve"> Dikarya</v>
          </cell>
          <cell r="J287" t="str">
            <v xml:space="preserve"> Ascomycota</v>
          </cell>
          <cell r="K287" t="str">
            <v xml:space="preserve"> Pezizomycotina</v>
          </cell>
          <cell r="L287" t="str">
            <v xml:space="preserve"> Leotiomycetes</v>
          </cell>
          <cell r="M287" t="str">
            <v>Leotiomycetes incertae sedis</v>
          </cell>
          <cell r="N287" t="str">
            <v xml:space="preserve"> Pseudeurotiaceae</v>
          </cell>
          <cell r="O287" t="str">
            <v xml:space="preserve"> Pseudogymnoascus.</v>
          </cell>
        </row>
        <row r="288">
          <cell r="B288" t="str">
            <v>A0A094BB97</v>
          </cell>
          <cell r="C288" t="str">
            <v xml:space="preserve"> Pseudogymnoascus sp. VKM F-4281 (FW-2241).</v>
          </cell>
          <cell r="E288" t="str">
            <v xml:space="preserve"> NCBI_TaxID=1420906 {ECO:0000313|EMBL:KFY32630.1, ECO:0000313|Proteomes:UP000029327};</v>
          </cell>
          <cell r="G288" t="str">
            <v>Eukaryota</v>
          </cell>
          <cell r="H288" t="str">
            <v xml:space="preserve"> Fungi</v>
          </cell>
          <cell r="I288" t="str">
            <v xml:space="preserve"> Dikarya</v>
          </cell>
          <cell r="J288" t="str">
            <v xml:space="preserve"> Ascomycota</v>
          </cell>
          <cell r="K288" t="str">
            <v xml:space="preserve"> Pezizomycotina</v>
          </cell>
          <cell r="L288" t="str">
            <v xml:space="preserve"> Leotiomycetes</v>
          </cell>
          <cell r="M288" t="str">
            <v>Leotiomycetes incertae sedis</v>
          </cell>
          <cell r="N288" t="str">
            <v xml:space="preserve"> Pseudeurotiaceae</v>
          </cell>
          <cell r="O288" t="str">
            <v xml:space="preserve"> Pseudogymnoascus.</v>
          </cell>
        </row>
        <row r="289">
          <cell r="B289" t="str">
            <v>A0A094BGV8</v>
          </cell>
          <cell r="C289" t="str">
            <v xml:space="preserve"> Pseudogymnoascus sp. VKM F-4513 (FW-928).</v>
          </cell>
          <cell r="E289" t="str">
            <v xml:space="preserve"> NCBI_TaxID=1420907 {ECO:0000313|EMBL:KFY34555.1, ECO:0000313|Proteomes:UP000029288};</v>
          </cell>
          <cell r="G289" t="str">
            <v>Eukaryota</v>
          </cell>
          <cell r="H289" t="str">
            <v xml:space="preserve"> Fungi</v>
          </cell>
          <cell r="I289" t="str">
            <v xml:space="preserve"> Dikarya</v>
          </cell>
          <cell r="J289" t="str">
            <v xml:space="preserve"> Ascomycota</v>
          </cell>
          <cell r="K289" t="str">
            <v xml:space="preserve"> Pezizomycotina</v>
          </cell>
          <cell r="L289" t="str">
            <v xml:space="preserve"> Leotiomycetes</v>
          </cell>
          <cell r="M289" t="str">
            <v>Leotiomycetes incertae sedis</v>
          </cell>
          <cell r="N289" t="str">
            <v xml:space="preserve"> Pseudeurotiaceae</v>
          </cell>
          <cell r="O289" t="str">
            <v xml:space="preserve"> Pseudogymnoascus.</v>
          </cell>
        </row>
        <row r="290">
          <cell r="B290" t="str">
            <v>A0A094CED5</v>
          </cell>
          <cell r="C290" t="str">
            <v xml:space="preserve"> Pseudogymnoascus sp. VKM F-4516 (FW-969).</v>
          </cell>
          <cell r="E290" t="str">
            <v xml:space="preserve"> NCBI_TaxID=1420910 {ECO:0000313|EMBL:KFY52541.1, ECO:0000313|Proteomes:UP000029268};</v>
          </cell>
          <cell r="G290" t="str">
            <v>Eukaryota</v>
          </cell>
          <cell r="H290" t="str">
            <v xml:space="preserve"> Fungi</v>
          </cell>
          <cell r="I290" t="str">
            <v xml:space="preserve"> Dikarya</v>
          </cell>
          <cell r="J290" t="str">
            <v xml:space="preserve"> Ascomycota</v>
          </cell>
          <cell r="K290" t="str">
            <v xml:space="preserve"> Pezizomycotina</v>
          </cell>
          <cell r="L290" t="str">
            <v xml:space="preserve"> Leotiomycetes</v>
          </cell>
          <cell r="M290" t="str">
            <v>Leotiomycetes incertae sedis</v>
          </cell>
          <cell r="N290" t="str">
            <v xml:space="preserve"> Pseudeurotiaceae</v>
          </cell>
          <cell r="O290" t="str">
            <v xml:space="preserve"> Pseudogymnoascus.</v>
          </cell>
        </row>
        <row r="291">
          <cell r="B291" t="str">
            <v>A0A094D5K2</v>
          </cell>
          <cell r="C291" t="str">
            <v xml:space="preserve"> Pseudogymnoascus sp. VKM F-4515 (FW-2607).</v>
          </cell>
          <cell r="E291" t="str">
            <v xml:space="preserve"> NCBI_TaxID=1420909 {ECO:0000313|EMBL:KFY61569.1, ECO:0000313|Proteomes:UP000029302};</v>
          </cell>
          <cell r="G291" t="str">
            <v>Eukaryota</v>
          </cell>
          <cell r="H291" t="str">
            <v xml:space="preserve"> Fungi</v>
          </cell>
          <cell r="I291" t="str">
            <v xml:space="preserve"> Dikarya</v>
          </cell>
          <cell r="J291" t="str">
            <v xml:space="preserve"> Ascomycota</v>
          </cell>
          <cell r="K291" t="str">
            <v xml:space="preserve"> Pezizomycotina</v>
          </cell>
          <cell r="L291" t="str">
            <v xml:space="preserve"> Leotiomycetes</v>
          </cell>
          <cell r="M291" t="str">
            <v>Leotiomycetes incertae sedis</v>
          </cell>
          <cell r="N291" t="str">
            <v xml:space="preserve"> Pseudeurotiaceae</v>
          </cell>
          <cell r="O291" t="str">
            <v xml:space="preserve"> Pseudogymnoascus.</v>
          </cell>
        </row>
        <row r="292">
          <cell r="B292" t="str">
            <v>A0A094DNB9</v>
          </cell>
          <cell r="C292" t="str">
            <v xml:space="preserve"> Pseudogymnoascus sp. VKM F-4515 (FW-2607).</v>
          </cell>
          <cell r="E292" t="str">
            <v xml:space="preserve"> NCBI_TaxID=1420909 {ECO:0000313|EMBL:KFY67804.1, ECO:0000313|Proteomes:UP000029302};</v>
          </cell>
          <cell r="G292" t="str">
            <v>Eukaryota</v>
          </cell>
          <cell r="H292" t="str">
            <v xml:space="preserve"> Fungi</v>
          </cell>
          <cell r="I292" t="str">
            <v xml:space="preserve"> Dikarya</v>
          </cell>
          <cell r="J292" t="str">
            <v xml:space="preserve"> Ascomycota</v>
          </cell>
          <cell r="K292" t="str">
            <v xml:space="preserve"> Pezizomycotina</v>
          </cell>
          <cell r="L292" t="str">
            <v xml:space="preserve"> Leotiomycetes</v>
          </cell>
          <cell r="M292" t="str">
            <v>Leotiomycetes incertae sedis</v>
          </cell>
          <cell r="N292" t="str">
            <v xml:space="preserve"> Pseudeurotiaceae</v>
          </cell>
          <cell r="O292" t="str">
            <v xml:space="preserve"> Pseudogymnoascus.</v>
          </cell>
        </row>
        <row r="293">
          <cell r="B293" t="str">
            <v>A0A094DWA9</v>
          </cell>
          <cell r="C293" t="str">
            <v xml:space="preserve"> Pseudogymnoascus sp. VKM F-103.</v>
          </cell>
          <cell r="E293" t="str">
            <v xml:space="preserve"> NCBI_TaxID=1420912 {ECO:0000313|EMBL:KFY70594.1, ECO:0000313|Proteomes:UP000029295};</v>
          </cell>
          <cell r="G293" t="str">
            <v>Eukaryota</v>
          </cell>
          <cell r="H293" t="str">
            <v xml:space="preserve"> Fungi</v>
          </cell>
          <cell r="I293" t="str">
            <v xml:space="preserve"> Dikarya</v>
          </cell>
          <cell r="J293" t="str">
            <v xml:space="preserve"> Ascomycota</v>
          </cell>
          <cell r="K293" t="str">
            <v xml:space="preserve"> Pezizomycotina</v>
          </cell>
          <cell r="L293" t="str">
            <v xml:space="preserve"> Leotiomycetes</v>
          </cell>
          <cell r="M293" t="str">
            <v>Leotiomycetes incertae sedis</v>
          </cell>
          <cell r="N293" t="str">
            <v xml:space="preserve"> Pseudeurotiaceae</v>
          </cell>
          <cell r="O293" t="str">
            <v xml:space="preserve"> Pseudogymnoascus.</v>
          </cell>
        </row>
        <row r="294">
          <cell r="B294" t="str">
            <v>A0A094EFW7</v>
          </cell>
          <cell r="C294" t="str">
            <v xml:space="preserve"> Pseudogymnoascus sp. VKM F-4513 (FW-928).</v>
          </cell>
          <cell r="E294" t="str">
            <v xml:space="preserve"> NCBI_TaxID=1420907 {ECO:0000313|EMBL:KFY46037.1, ECO:0000313|Proteomes:UP000029288};</v>
          </cell>
          <cell r="G294" t="str">
            <v>Eukaryota</v>
          </cell>
          <cell r="H294" t="str">
            <v xml:space="preserve"> Fungi</v>
          </cell>
          <cell r="I294" t="str">
            <v xml:space="preserve"> Dikarya</v>
          </cell>
          <cell r="J294" t="str">
            <v xml:space="preserve"> Ascomycota</v>
          </cell>
          <cell r="K294" t="str">
            <v xml:space="preserve"> Pezizomycotina</v>
          </cell>
          <cell r="L294" t="str">
            <v xml:space="preserve"> Leotiomycetes</v>
          </cell>
          <cell r="M294" t="str">
            <v>Leotiomycetes incertae sedis</v>
          </cell>
          <cell r="N294" t="str">
            <v xml:space="preserve"> Pseudeurotiaceae</v>
          </cell>
          <cell r="O294" t="str">
            <v xml:space="preserve"> Pseudogymnoascus.</v>
          </cell>
        </row>
        <row r="295">
          <cell r="B295" t="str">
            <v>A0A094ER59</v>
          </cell>
          <cell r="C295" t="str">
            <v xml:space="preserve"> Pseudogymnoascus sp. VKM F-103.</v>
          </cell>
          <cell r="E295" t="str">
            <v xml:space="preserve"> NCBI_TaxID=1420912 {ECO:0000313|EMBL:KFY74150.1, ECO:0000313|Proteomes:UP000029295};</v>
          </cell>
          <cell r="G295" t="str">
            <v>Eukaryota</v>
          </cell>
          <cell r="H295" t="str">
            <v xml:space="preserve"> Fungi</v>
          </cell>
          <cell r="I295" t="str">
            <v xml:space="preserve"> Dikarya</v>
          </cell>
          <cell r="J295" t="str">
            <v xml:space="preserve"> Ascomycota</v>
          </cell>
          <cell r="K295" t="str">
            <v xml:space="preserve"> Pezizomycotina</v>
          </cell>
          <cell r="L295" t="str">
            <v xml:space="preserve"> Leotiomycetes</v>
          </cell>
          <cell r="M295" t="str">
            <v>Leotiomycetes incertae sedis</v>
          </cell>
          <cell r="N295" t="str">
            <v xml:space="preserve"> Pseudeurotiaceae</v>
          </cell>
          <cell r="O295" t="str">
            <v xml:space="preserve"> Pseudogymnoascus.</v>
          </cell>
        </row>
        <row r="296">
          <cell r="B296" t="str">
            <v>A0A094F903</v>
          </cell>
          <cell r="C296" t="str">
            <v xml:space="preserve"> Pseudogymnoascus sp. VKM F-4516 (FW-969).</v>
          </cell>
          <cell r="E296" t="str">
            <v xml:space="preserve"> NCBI_TaxID=1420910 {ECO:0000313|EMBL:KFY55902.1, ECO:0000313|Proteomes:UP000029268};</v>
          </cell>
          <cell r="G296" t="str">
            <v>Eukaryota</v>
          </cell>
          <cell r="H296" t="str">
            <v xml:space="preserve"> Fungi</v>
          </cell>
          <cell r="I296" t="str">
            <v xml:space="preserve"> Dikarya</v>
          </cell>
          <cell r="J296" t="str">
            <v xml:space="preserve"> Ascomycota</v>
          </cell>
          <cell r="K296" t="str">
            <v xml:space="preserve"> Pezizomycotina</v>
          </cell>
          <cell r="L296" t="str">
            <v xml:space="preserve"> Leotiomycetes</v>
          </cell>
          <cell r="M296" t="str">
            <v>Leotiomycetes incertae sedis</v>
          </cell>
          <cell r="N296" t="str">
            <v xml:space="preserve"> Pseudeurotiaceae</v>
          </cell>
          <cell r="O296" t="str">
            <v xml:space="preserve"> Pseudogymnoascus.</v>
          </cell>
        </row>
        <row r="297">
          <cell r="B297" t="str">
            <v>A0A094FE40</v>
          </cell>
          <cell r="C297" t="str">
            <v xml:space="preserve"> Pseudogymnoascus sp. VKM F-4518 (FW-2643).</v>
          </cell>
          <cell r="E297" t="str">
            <v xml:space="preserve"> NCBI_TaxID=1420913 {ECO:0000313|EMBL:KFY86953.1, ECO:0000313|Proteomes:UP000029284};</v>
          </cell>
          <cell r="G297" t="str">
            <v>Eukaryota</v>
          </cell>
          <cell r="H297" t="str">
            <v xml:space="preserve"> Fungi</v>
          </cell>
          <cell r="I297" t="str">
            <v xml:space="preserve"> Dikarya</v>
          </cell>
          <cell r="J297" t="str">
            <v xml:space="preserve"> Ascomycota</v>
          </cell>
          <cell r="K297" t="str">
            <v xml:space="preserve"> Pezizomycotina</v>
          </cell>
          <cell r="L297" t="str">
            <v xml:space="preserve"> Leotiomycetes</v>
          </cell>
          <cell r="M297" t="str">
            <v>Leotiomycetes incertae sedis</v>
          </cell>
          <cell r="N297" t="str">
            <v xml:space="preserve"> Pseudeurotiaceae</v>
          </cell>
          <cell r="O297" t="str">
            <v xml:space="preserve"> Pseudogymnoascus.</v>
          </cell>
        </row>
        <row r="298">
          <cell r="B298" t="str">
            <v>A0A094FI43</v>
          </cell>
          <cell r="C298" t="str">
            <v xml:space="preserve"> Pseudogymnoascus sp. VKM F-4517 (FW-2822).</v>
          </cell>
          <cell r="E298" t="str">
            <v xml:space="preserve"> NCBI_TaxID=1420911 {ECO:0000313|EMBL:KFY90411.1, ECO:0000313|Proteomes:UP000029270};</v>
          </cell>
          <cell r="G298" t="str">
            <v>Eukaryota</v>
          </cell>
          <cell r="H298" t="str">
            <v xml:space="preserve"> Fungi</v>
          </cell>
          <cell r="I298" t="str">
            <v xml:space="preserve"> Dikarya</v>
          </cell>
          <cell r="J298" t="str">
            <v xml:space="preserve"> Ascomycota</v>
          </cell>
          <cell r="K298" t="str">
            <v xml:space="preserve"> Pezizomycotina</v>
          </cell>
          <cell r="L298" t="str">
            <v xml:space="preserve"> Leotiomycetes</v>
          </cell>
          <cell r="M298" t="str">
            <v>Leotiomycetes incertae sedis</v>
          </cell>
          <cell r="N298" t="str">
            <v xml:space="preserve"> Pseudeurotiaceae</v>
          </cell>
          <cell r="O298" t="str">
            <v xml:space="preserve"> Pseudogymnoascus.</v>
          </cell>
        </row>
        <row r="299">
          <cell r="B299" t="str">
            <v>A0A094FTT1</v>
          </cell>
          <cell r="C299" t="str">
            <v xml:space="preserve"> Pseudogymnoascus sp. VKM F-4517 (FW-2822).</v>
          </cell>
          <cell r="E299" t="str">
            <v xml:space="preserve"> NCBI_TaxID=1420911 {ECO:0000313|EMBL:KFY92128.1, ECO:0000313|Proteomes:UP000029270};</v>
          </cell>
          <cell r="G299" t="str">
            <v>Eukaryota</v>
          </cell>
          <cell r="H299" t="str">
            <v xml:space="preserve"> Fungi</v>
          </cell>
          <cell r="I299" t="str">
            <v xml:space="preserve"> Dikarya</v>
          </cell>
          <cell r="J299" t="str">
            <v xml:space="preserve"> Ascomycota</v>
          </cell>
          <cell r="K299" t="str">
            <v xml:space="preserve"> Pezizomycotina</v>
          </cell>
          <cell r="L299" t="str">
            <v xml:space="preserve"> Leotiomycetes</v>
          </cell>
          <cell r="M299" t="str">
            <v>Leotiomycetes incertae sedis</v>
          </cell>
          <cell r="N299" t="str">
            <v xml:space="preserve"> Pseudeurotiaceae</v>
          </cell>
          <cell r="O299" t="str">
            <v xml:space="preserve"> Pseudogymnoascus.</v>
          </cell>
        </row>
        <row r="300">
          <cell r="B300" t="str">
            <v>A0A094HAT7</v>
          </cell>
          <cell r="C300" t="str">
            <v xml:space="preserve"> Pseudogymnoascus sp. VKM F-4519 (FW-2642).</v>
          </cell>
          <cell r="E300" t="str">
            <v xml:space="preserve"> NCBI_TaxID=1420914 {ECO:0000313|EMBL:KFZ12505.1, ECO:0000313|Proteomes:UP000029315};</v>
          </cell>
          <cell r="G300" t="str">
            <v>Eukaryota</v>
          </cell>
          <cell r="H300" t="str">
            <v xml:space="preserve"> Fungi</v>
          </cell>
          <cell r="I300" t="str">
            <v xml:space="preserve"> Dikarya</v>
          </cell>
          <cell r="J300" t="str">
            <v xml:space="preserve"> Ascomycota</v>
          </cell>
          <cell r="K300" t="str">
            <v xml:space="preserve"> Pezizomycotina</v>
          </cell>
          <cell r="L300" t="str">
            <v xml:space="preserve"> Leotiomycetes</v>
          </cell>
          <cell r="M300" t="str">
            <v>Leotiomycetes incertae sedis</v>
          </cell>
          <cell r="N300" t="str">
            <v xml:space="preserve"> Pseudeurotiaceae</v>
          </cell>
          <cell r="O300" t="str">
            <v xml:space="preserve"> Pseudogymnoascus.</v>
          </cell>
        </row>
        <row r="301">
          <cell r="B301" t="str">
            <v>A0A094HC03</v>
          </cell>
          <cell r="C301" t="str">
            <v xml:space="preserve"> Pseudogymnoascus sp. VKM F-4519 (FW-2642).</v>
          </cell>
          <cell r="E301" t="str">
            <v xml:space="preserve"> NCBI_TaxID=1420914 {ECO:0000313|EMBL:KFZ10864.1, ECO:0000313|Proteomes:UP000029315};</v>
          </cell>
          <cell r="G301" t="str">
            <v>Eukaryota</v>
          </cell>
          <cell r="H301" t="str">
            <v xml:space="preserve"> Fungi</v>
          </cell>
          <cell r="I301" t="str">
            <v xml:space="preserve"> Dikarya</v>
          </cell>
          <cell r="J301" t="str">
            <v xml:space="preserve"> Ascomycota</v>
          </cell>
          <cell r="K301" t="str">
            <v xml:space="preserve"> Pezizomycotina</v>
          </cell>
          <cell r="L301" t="str">
            <v xml:space="preserve"> Leotiomycetes</v>
          </cell>
          <cell r="M301" t="str">
            <v>Leotiomycetes incertae sedis</v>
          </cell>
          <cell r="N301" t="str">
            <v xml:space="preserve"> Pseudeurotiaceae</v>
          </cell>
          <cell r="O301" t="str">
            <v xml:space="preserve"> Pseudogymnoascus.</v>
          </cell>
        </row>
        <row r="302">
          <cell r="B302" t="str">
            <v>A0A094HLT7</v>
          </cell>
          <cell r="C302" t="str">
            <v xml:space="preserve"> Pseudogymnoascus sp. VKM F-4518 (FW-2643).</v>
          </cell>
          <cell r="E302" t="str">
            <v xml:space="preserve"> NCBI_TaxID=1420913 {ECO:0000313|EMBL:KFY85212.1, ECO:0000313|Proteomes:UP000029284};</v>
          </cell>
          <cell r="G302" t="str">
            <v>Eukaryota</v>
          </cell>
          <cell r="H302" t="str">
            <v xml:space="preserve"> Fungi</v>
          </cell>
          <cell r="I302" t="str">
            <v xml:space="preserve"> Dikarya</v>
          </cell>
          <cell r="J302" t="str">
            <v xml:space="preserve"> Ascomycota</v>
          </cell>
          <cell r="K302" t="str">
            <v xml:space="preserve"> Pezizomycotina</v>
          </cell>
          <cell r="L302" t="str">
            <v xml:space="preserve"> Leotiomycetes</v>
          </cell>
          <cell r="M302" t="str">
            <v>Leotiomycetes incertae sedis</v>
          </cell>
          <cell r="N302" t="str">
            <v xml:space="preserve"> Pseudeurotiaceae</v>
          </cell>
          <cell r="O302" t="str">
            <v xml:space="preserve"> Pseudogymnoascus.</v>
          </cell>
        </row>
        <row r="303">
          <cell r="B303" t="str">
            <v>A0A094HWH0</v>
          </cell>
          <cell r="C303" t="str">
            <v xml:space="preserve"> Pseudogymnoascus sp. VKM F-4520 (FW-2644).</v>
          </cell>
          <cell r="E303" t="str">
            <v xml:space="preserve"> NCBI_TaxID=1420915 {ECO:0000313|EMBL:KFZ17794.1, ECO:0000313|Proteomes:UP000029308};</v>
          </cell>
          <cell r="G303" t="str">
            <v>Eukaryota</v>
          </cell>
          <cell r="H303" t="str">
            <v xml:space="preserve"> Fungi</v>
          </cell>
          <cell r="I303" t="str">
            <v xml:space="preserve"> Dikarya</v>
          </cell>
          <cell r="J303" t="str">
            <v xml:space="preserve"> Ascomycota</v>
          </cell>
          <cell r="K303" t="str">
            <v xml:space="preserve"> Pezizomycotina</v>
          </cell>
          <cell r="L303" t="str">
            <v xml:space="preserve"> Leotiomycetes</v>
          </cell>
          <cell r="M303" t="str">
            <v>Leotiomycetes incertae sedis</v>
          </cell>
          <cell r="N303" t="str">
            <v xml:space="preserve"> Pseudeurotiaceae</v>
          </cell>
          <cell r="O303" t="str">
            <v xml:space="preserve"> Pseudogymnoascus.</v>
          </cell>
        </row>
        <row r="304">
          <cell r="B304" t="str">
            <v>A0A094KES0</v>
          </cell>
          <cell r="C304" t="str">
            <v xml:space="preserve"> Pseudogymnoascus sp. VKM F-4520 (FW-2644).</v>
          </cell>
          <cell r="E304" t="str">
            <v xml:space="preserve"> NCBI_TaxID=1420915 {ECO:0000313|EMBL:KFZ20183.1, ECO:0000313|Proteomes:UP000029308};</v>
          </cell>
          <cell r="G304" t="str">
            <v>Eukaryota</v>
          </cell>
          <cell r="H304" t="str">
            <v xml:space="preserve"> Fungi</v>
          </cell>
          <cell r="I304" t="str">
            <v xml:space="preserve"> Dikarya</v>
          </cell>
          <cell r="J304" t="str">
            <v xml:space="preserve"> Ascomycota</v>
          </cell>
          <cell r="K304" t="str">
            <v xml:space="preserve"> Pezizomycotina</v>
          </cell>
          <cell r="L304" t="str">
            <v xml:space="preserve"> Leotiomycetes</v>
          </cell>
          <cell r="M304" t="str">
            <v>Leotiomycetes incertae sedis</v>
          </cell>
          <cell r="N304" t="str">
            <v xml:space="preserve"> Pseudeurotiaceae</v>
          </cell>
          <cell r="O304" t="str">
            <v xml:space="preserve"> Pseudogymnoascus.</v>
          </cell>
        </row>
        <row r="305">
          <cell r="B305" t="str">
            <v>A0A094KPA8</v>
          </cell>
          <cell r="C305" t="str">
            <v xml:space="preserve"> Antrostomus carolinensis (Chuck-will's-widow) (Caprimulgus carolinensis).</v>
          </cell>
          <cell r="E305" t="str">
            <v xml:space="preserve"> NCBI_TaxID=279965 {ECO:0000313|EMBL:KFZ51913.1, ECO:0000313|Proteomes:UP000053620};</v>
          </cell>
          <cell r="G305" t="str">
            <v>Eukaryota</v>
          </cell>
          <cell r="H305" t="str">
            <v xml:space="preserve"> Metazoa</v>
          </cell>
          <cell r="I305" t="str">
            <v xml:space="preserve"> Chordata</v>
          </cell>
          <cell r="J305" t="str">
            <v xml:space="preserve"> Craniata</v>
          </cell>
          <cell r="K305" t="str">
            <v xml:space="preserve"> Vertebrata</v>
          </cell>
          <cell r="L305" t="str">
            <v xml:space="preserve"> Euteleostomi</v>
          </cell>
          <cell r="M305" t="str">
            <v>Archelosauria</v>
          </cell>
          <cell r="N305" t="str">
            <v xml:space="preserve"> Archosauria</v>
          </cell>
          <cell r="O305" t="str">
            <v xml:space="preserve"> Dinosauria</v>
          </cell>
          <cell r="P305" t="str">
            <v xml:space="preserve"> Saurischia</v>
          </cell>
          <cell r="Q305" t="str">
            <v xml:space="preserve"> Theropoda</v>
          </cell>
          <cell r="R305" t="str">
            <v>Coelurosauria</v>
          </cell>
          <cell r="S305" t="str">
            <v xml:space="preserve"> Aves</v>
          </cell>
          <cell r="T305" t="str">
            <v xml:space="preserve"> Neognathae</v>
          </cell>
          <cell r="U305" t="str">
            <v xml:space="preserve"> Caprimulgiformes</v>
          </cell>
        </row>
        <row r="306">
          <cell r="B306" t="str">
            <v>A0A094MQW9</v>
          </cell>
          <cell r="C306" t="str">
            <v xml:space="preserve"> Podiceps cristatus (great crested grebe).</v>
          </cell>
          <cell r="E306" t="str">
            <v xml:space="preserve"> NCBI_TaxID=345573 {ECO:0000313|EMBL:KFZ57016.1, ECO:0000313|Proteomes:UP000053854};</v>
          </cell>
          <cell r="G306" t="str">
            <v>Eukaryota</v>
          </cell>
          <cell r="H306" t="str">
            <v xml:space="preserve"> Metazoa</v>
          </cell>
          <cell r="I306" t="str">
            <v xml:space="preserve"> Chordata</v>
          </cell>
          <cell r="J306" t="str">
            <v xml:space="preserve"> Craniata</v>
          </cell>
          <cell r="K306" t="str">
            <v xml:space="preserve"> Vertebrata</v>
          </cell>
          <cell r="L306" t="str">
            <v xml:space="preserve"> Euteleostomi</v>
          </cell>
          <cell r="M306" t="str">
            <v>Archelosauria</v>
          </cell>
          <cell r="N306" t="str">
            <v xml:space="preserve"> Archosauria</v>
          </cell>
          <cell r="O306" t="str">
            <v xml:space="preserve"> Dinosauria</v>
          </cell>
          <cell r="P306" t="str">
            <v xml:space="preserve"> Saurischia</v>
          </cell>
          <cell r="Q306" t="str">
            <v xml:space="preserve"> Theropoda</v>
          </cell>
          <cell r="R306" t="str">
            <v>Coelurosauria</v>
          </cell>
          <cell r="S306" t="str">
            <v xml:space="preserve"> Aves</v>
          </cell>
          <cell r="T306" t="str">
            <v xml:space="preserve"> Neognathae</v>
          </cell>
          <cell r="U306" t="str">
            <v xml:space="preserve"> Podicipediformes</v>
          </cell>
        </row>
        <row r="307">
          <cell r="B307" t="str">
            <v>A0A094ZLJ3</v>
          </cell>
          <cell r="C307" t="str">
            <v xml:space="preserve"> Schistosoma haematobium (Blood fluke).</v>
          </cell>
          <cell r="E307" t="str">
            <v xml:space="preserve"> NCBI_TaxID=6185 {ECO:0000313|EMBL:KGB33794.1, ECO:0000313|Proteomes:UP000054474};</v>
          </cell>
          <cell r="G307" t="str">
            <v>Eukaryota</v>
          </cell>
          <cell r="H307" t="str">
            <v xml:space="preserve"> Metazoa</v>
          </cell>
          <cell r="I307" t="str">
            <v xml:space="preserve"> Platyhelminthes</v>
          </cell>
          <cell r="J307" t="str">
            <v xml:space="preserve"> Trematoda</v>
          </cell>
          <cell r="K307" t="str">
            <v xml:space="preserve"> Digenea</v>
          </cell>
          <cell r="L307" t="str">
            <v xml:space="preserve"> Strigeidida</v>
          </cell>
          <cell r="M307" t="str">
            <v>Schistosomatoidea</v>
          </cell>
          <cell r="N307" t="str">
            <v xml:space="preserve"> Schistosomatidae</v>
          </cell>
          <cell r="O307" t="str">
            <v xml:space="preserve"> Schistosoma.</v>
          </cell>
        </row>
        <row r="308">
          <cell r="B308" t="str">
            <v>A0A095AQZ7</v>
          </cell>
          <cell r="C308" t="str">
            <v xml:space="preserve"> Schistosoma haematobium (Blood fluke).</v>
          </cell>
          <cell r="E308" t="str">
            <v xml:space="preserve"> NCBI_TaxID=6185 {ECO:0000313|EMBL:KGB36726.1, ECO:0000313|Proteomes:UP000054474};</v>
          </cell>
          <cell r="G308" t="str">
            <v>Eukaryota</v>
          </cell>
          <cell r="H308" t="str">
            <v xml:space="preserve"> Metazoa</v>
          </cell>
          <cell r="I308" t="str">
            <v xml:space="preserve"> Platyhelminthes</v>
          </cell>
          <cell r="J308" t="str">
            <v xml:space="preserve"> Trematoda</v>
          </cell>
          <cell r="K308" t="str">
            <v xml:space="preserve"> Digenea</v>
          </cell>
          <cell r="L308" t="str">
            <v xml:space="preserve"> Strigeidida</v>
          </cell>
          <cell r="M308" t="str">
            <v>Schistosomatoidea</v>
          </cell>
          <cell r="N308" t="str">
            <v xml:space="preserve"> Schistosomatidae</v>
          </cell>
          <cell r="O308" t="str">
            <v xml:space="preserve"> Schistosoma.</v>
          </cell>
        </row>
        <row r="309">
          <cell r="B309" t="str">
            <v>A0A095C3B2</v>
          </cell>
          <cell r="C309" t="str">
            <v xml:space="preserve"> Schistosoma haematobium (Blood fluke).</v>
          </cell>
          <cell r="E309" t="str">
            <v xml:space="preserve"> NCBI_TaxID=6185 {ECO:0000313|EMBL:KGB36213.1, ECO:0000313|Proteomes:UP000054474};</v>
          </cell>
          <cell r="G309" t="str">
            <v>Eukaryota</v>
          </cell>
          <cell r="H309" t="str">
            <v xml:space="preserve"> Metazoa</v>
          </cell>
          <cell r="I309" t="str">
            <v xml:space="preserve"> Platyhelminthes</v>
          </cell>
          <cell r="J309" t="str">
            <v xml:space="preserve"> Trematoda</v>
          </cell>
          <cell r="K309" t="str">
            <v xml:space="preserve"> Digenea</v>
          </cell>
          <cell r="L309" t="str">
            <v xml:space="preserve"> Strigeidida</v>
          </cell>
          <cell r="M309" t="str">
            <v>Schistosomatoidea</v>
          </cell>
          <cell r="N309" t="str">
            <v xml:space="preserve"> Schistosomatidae</v>
          </cell>
          <cell r="O309" t="str">
            <v xml:space="preserve"> Schistosoma.</v>
          </cell>
        </row>
        <row r="310">
          <cell r="B310" t="str">
            <v>A0A095CBN8</v>
          </cell>
          <cell r="C310" t="str">
            <v xml:space="preserve"> Cryptococcus gattii serotype B (strain R265) (Filobasidiella gattii) (Cryptococcus bacillisporus).</v>
          </cell>
          <cell r="E310" t="str">
            <v xml:space="preserve"> NCBI_TaxID=294750 {ECO:0000313|EMBL:KGB77777.1, ECO:0000313|Proteomes:UP000029445};</v>
          </cell>
          <cell r="G310" t="str">
            <v>Eukaryota</v>
          </cell>
          <cell r="H310" t="str">
            <v xml:space="preserve"> Fungi</v>
          </cell>
          <cell r="I310" t="str">
            <v xml:space="preserve"> Dikarya</v>
          </cell>
          <cell r="J310" t="str">
            <v xml:space="preserve"> Basidiomycota</v>
          </cell>
          <cell r="K310" t="str">
            <v xml:space="preserve"> Agaricomycotina</v>
          </cell>
          <cell r="L310" t="str">
            <v>Tremellomycetes</v>
          </cell>
          <cell r="M310" t="str">
            <v xml:space="preserve"> Tremellales</v>
          </cell>
          <cell r="N310" t="str">
            <v xml:space="preserve"> Cryptococcaceae</v>
          </cell>
          <cell r="O310" t="str">
            <v xml:space="preserve"> Cryptococcus</v>
          </cell>
          <cell r="P310" t="str">
            <v>Cryptococcus gattii species complex.</v>
          </cell>
        </row>
        <row r="311">
          <cell r="B311" t="str">
            <v>A0A095ESC4</v>
          </cell>
          <cell r="C311" t="str">
            <v xml:space="preserve"> Cryptococcus gattii serotype B (strain R265) (Filobasidiella gattii) (Cryptococcus bacillisporus).</v>
          </cell>
          <cell r="E311" t="str">
            <v xml:space="preserve"> NCBI_TaxID=294750 {ECO:0000313|EMBL:KGB79698.1, ECO:0000313|Proteomes:UP000029445};</v>
          </cell>
          <cell r="G311" t="str">
            <v>Eukaryota</v>
          </cell>
          <cell r="H311" t="str">
            <v xml:space="preserve"> Fungi</v>
          </cell>
          <cell r="I311" t="str">
            <v xml:space="preserve"> Dikarya</v>
          </cell>
          <cell r="J311" t="str">
            <v xml:space="preserve"> Basidiomycota</v>
          </cell>
          <cell r="K311" t="str">
            <v xml:space="preserve"> Agaricomycotina</v>
          </cell>
          <cell r="L311" t="str">
            <v>Tremellomycetes</v>
          </cell>
          <cell r="M311" t="str">
            <v xml:space="preserve"> Tremellales</v>
          </cell>
          <cell r="N311" t="str">
            <v xml:space="preserve"> Cryptococcaceae</v>
          </cell>
          <cell r="O311" t="str">
            <v xml:space="preserve"> Cryptococcus</v>
          </cell>
          <cell r="P311" t="str">
            <v>Cryptococcus gattii species complex.</v>
          </cell>
        </row>
        <row r="312">
          <cell r="B312" t="str">
            <v>A0A096N7I3</v>
          </cell>
          <cell r="C312" t="str">
            <v xml:space="preserve"> Papio anubis (Olive baboon).</v>
          </cell>
          <cell r="E312" t="str">
            <v xml:space="preserve"> NCBI_TaxID=9555 {ECO:0000313|Ensembl:ENSPANP00000008508, ECO:0000313|Proteomes:UP000028761};</v>
          </cell>
          <cell r="G312" t="str">
            <v>Eukaryota</v>
          </cell>
          <cell r="H312" t="str">
            <v xml:space="preserve"> Metazoa</v>
          </cell>
          <cell r="I312" t="str">
            <v xml:space="preserve"> Chordata</v>
          </cell>
          <cell r="J312" t="str">
            <v xml:space="preserve"> Craniata</v>
          </cell>
          <cell r="K312" t="str">
            <v xml:space="preserve"> Vertebrata</v>
          </cell>
          <cell r="L312" t="str">
            <v xml:space="preserve"> Euteleostomi</v>
          </cell>
          <cell r="M312" t="str">
            <v>Mammalia</v>
          </cell>
          <cell r="N312" t="str">
            <v xml:space="preserve"> Eutheria</v>
          </cell>
          <cell r="O312" t="str">
            <v xml:space="preserve"> Euarchontoglires</v>
          </cell>
          <cell r="P312" t="str">
            <v xml:space="preserve"> Primates</v>
          </cell>
          <cell r="Q312" t="str">
            <v xml:space="preserve"> Haplorrhini</v>
          </cell>
          <cell r="R312" t="str">
            <v>Catarrhini</v>
          </cell>
          <cell r="S312" t="str">
            <v xml:space="preserve"> Cercopithecidae</v>
          </cell>
          <cell r="T312" t="str">
            <v xml:space="preserve"> Cercopithecinae</v>
          </cell>
          <cell r="U312" t="str">
            <v xml:space="preserve"> Papio.</v>
          </cell>
        </row>
        <row r="313">
          <cell r="B313" t="str">
            <v>A0A096NAT2</v>
          </cell>
          <cell r="C313" t="str">
            <v xml:space="preserve"> Papio anubis (Olive baboon).</v>
          </cell>
          <cell r="E313" t="str">
            <v xml:space="preserve"> NCBI_TaxID=9555 {ECO:0000313|Ensembl:ENSPANP00000009826, ECO:0000313|Proteomes:UP000028761};</v>
          </cell>
          <cell r="G313" t="str">
            <v>Eukaryota</v>
          </cell>
          <cell r="H313" t="str">
            <v xml:space="preserve"> Metazoa</v>
          </cell>
          <cell r="I313" t="str">
            <v xml:space="preserve"> Chordata</v>
          </cell>
          <cell r="J313" t="str">
            <v xml:space="preserve"> Craniata</v>
          </cell>
          <cell r="K313" t="str">
            <v xml:space="preserve"> Vertebrata</v>
          </cell>
          <cell r="L313" t="str">
            <v xml:space="preserve"> Euteleostomi</v>
          </cell>
          <cell r="M313" t="str">
            <v>Mammalia</v>
          </cell>
          <cell r="N313" t="str">
            <v xml:space="preserve"> Eutheria</v>
          </cell>
          <cell r="O313" t="str">
            <v xml:space="preserve"> Euarchontoglires</v>
          </cell>
          <cell r="P313" t="str">
            <v xml:space="preserve"> Primates</v>
          </cell>
          <cell r="Q313" t="str">
            <v xml:space="preserve"> Haplorrhini</v>
          </cell>
          <cell r="R313" t="str">
            <v>Catarrhini</v>
          </cell>
          <cell r="S313" t="str">
            <v xml:space="preserve"> Cercopithecidae</v>
          </cell>
          <cell r="T313" t="str">
            <v xml:space="preserve"> Cercopithecinae</v>
          </cell>
          <cell r="U313" t="str">
            <v xml:space="preserve"> Papio.</v>
          </cell>
        </row>
        <row r="314">
          <cell r="B314" t="str">
            <v>A0A096NBH6</v>
          </cell>
          <cell r="C314" t="str">
            <v xml:space="preserve"> Papio anubis (Olive baboon).</v>
          </cell>
          <cell r="E314" t="str">
            <v xml:space="preserve"> NCBI_TaxID=9555 {ECO:0000313|Ensembl:ENSPANP00000010124, ECO:0000313|Proteomes:UP000028761};</v>
          </cell>
          <cell r="G314" t="str">
            <v>Eukaryota</v>
          </cell>
          <cell r="H314" t="str">
            <v xml:space="preserve"> Metazoa</v>
          </cell>
          <cell r="I314" t="str">
            <v xml:space="preserve"> Chordata</v>
          </cell>
          <cell r="J314" t="str">
            <v xml:space="preserve"> Craniata</v>
          </cell>
          <cell r="K314" t="str">
            <v xml:space="preserve"> Vertebrata</v>
          </cell>
          <cell r="L314" t="str">
            <v xml:space="preserve"> Euteleostomi</v>
          </cell>
          <cell r="M314" t="str">
            <v>Mammalia</v>
          </cell>
          <cell r="N314" t="str">
            <v xml:space="preserve"> Eutheria</v>
          </cell>
          <cell r="O314" t="str">
            <v xml:space="preserve"> Euarchontoglires</v>
          </cell>
          <cell r="P314" t="str">
            <v xml:space="preserve"> Primates</v>
          </cell>
          <cell r="Q314" t="str">
            <v xml:space="preserve"> Haplorrhini</v>
          </cell>
          <cell r="R314" t="str">
            <v>Catarrhini</v>
          </cell>
          <cell r="S314" t="str">
            <v xml:space="preserve"> Cercopithecidae</v>
          </cell>
          <cell r="T314" t="str">
            <v xml:space="preserve"> Cercopithecinae</v>
          </cell>
          <cell r="U314" t="str">
            <v xml:space="preserve"> Papio.</v>
          </cell>
        </row>
        <row r="315">
          <cell r="B315" t="str">
            <v>A0A096NQL9</v>
          </cell>
          <cell r="C315" t="str">
            <v xml:space="preserve"> Papio anubis (Olive baboon).</v>
          </cell>
          <cell r="E315" t="str">
            <v xml:space="preserve"> NCBI_TaxID=9555 {ECO:0000313|Ensembl:ENSPANP00000015330, ECO:0000313|Proteomes:UP000028761};</v>
          </cell>
          <cell r="G315" t="str">
            <v>Eukaryota</v>
          </cell>
          <cell r="H315" t="str">
            <v xml:space="preserve"> Metazoa</v>
          </cell>
          <cell r="I315" t="str">
            <v xml:space="preserve"> Chordata</v>
          </cell>
          <cell r="J315" t="str">
            <v xml:space="preserve"> Craniata</v>
          </cell>
          <cell r="K315" t="str">
            <v xml:space="preserve"> Vertebrata</v>
          </cell>
          <cell r="L315" t="str">
            <v xml:space="preserve"> Euteleostomi</v>
          </cell>
          <cell r="M315" t="str">
            <v>Mammalia</v>
          </cell>
          <cell r="N315" t="str">
            <v xml:space="preserve"> Eutheria</v>
          </cell>
          <cell r="O315" t="str">
            <v xml:space="preserve"> Euarchontoglires</v>
          </cell>
          <cell r="P315" t="str">
            <v xml:space="preserve"> Primates</v>
          </cell>
          <cell r="Q315" t="str">
            <v xml:space="preserve"> Haplorrhini</v>
          </cell>
          <cell r="R315" t="str">
            <v>Catarrhini</v>
          </cell>
          <cell r="S315" t="str">
            <v xml:space="preserve"> Cercopithecidae</v>
          </cell>
          <cell r="T315" t="str">
            <v xml:space="preserve"> Cercopithecinae</v>
          </cell>
          <cell r="U315" t="str">
            <v xml:space="preserve"> Papio.</v>
          </cell>
        </row>
        <row r="316">
          <cell r="B316" t="str">
            <v>A0A096P4J4</v>
          </cell>
          <cell r="C316" t="str">
            <v xml:space="preserve"> Papio anubis (Olive baboon).</v>
          </cell>
          <cell r="E316" t="str">
            <v xml:space="preserve"> NCBI_TaxID=9555 {ECO:0000313|Ensembl:ENSPANP00000020269, ECO:0000313|Proteomes:UP000028761};</v>
          </cell>
          <cell r="G316" t="str">
            <v>Eukaryota</v>
          </cell>
          <cell r="H316" t="str">
            <v xml:space="preserve"> Metazoa</v>
          </cell>
          <cell r="I316" t="str">
            <v xml:space="preserve"> Chordata</v>
          </cell>
          <cell r="J316" t="str">
            <v xml:space="preserve"> Craniata</v>
          </cell>
          <cell r="K316" t="str">
            <v xml:space="preserve"> Vertebrata</v>
          </cell>
          <cell r="L316" t="str">
            <v xml:space="preserve"> Euteleostomi</v>
          </cell>
          <cell r="M316" t="str">
            <v>Mammalia</v>
          </cell>
          <cell r="N316" t="str">
            <v xml:space="preserve"> Eutheria</v>
          </cell>
          <cell r="O316" t="str">
            <v xml:space="preserve"> Euarchontoglires</v>
          </cell>
          <cell r="P316" t="str">
            <v xml:space="preserve"> Primates</v>
          </cell>
          <cell r="Q316" t="str">
            <v xml:space="preserve"> Haplorrhini</v>
          </cell>
          <cell r="R316" t="str">
            <v>Catarrhini</v>
          </cell>
          <cell r="S316" t="str">
            <v xml:space="preserve"> Cercopithecidae</v>
          </cell>
          <cell r="T316" t="str">
            <v xml:space="preserve"> Cercopithecinae</v>
          </cell>
          <cell r="U316" t="str">
            <v xml:space="preserve"> Papio.</v>
          </cell>
        </row>
        <row r="317">
          <cell r="B317" t="str">
            <v>A0A098VPT4</v>
          </cell>
          <cell r="C317" t="str">
            <v xml:space="preserve"> Mitosporidium daphniae.</v>
          </cell>
          <cell r="E317" t="str">
            <v xml:space="preserve"> NCBI_TaxID=1485682 {ECO:0000313|EMBL:KGG51067.1, ECO:0000313|Proteomes:UP000029725};</v>
          </cell>
          <cell r="G317" t="str">
            <v>Eukaryota</v>
          </cell>
          <cell r="H317" t="str">
            <v xml:space="preserve"> Fungi</v>
          </cell>
          <cell r="I317" t="str">
            <v xml:space="preserve"> Fungi incertae sedis</v>
          </cell>
          <cell r="J317" t="str">
            <v xml:space="preserve"> Microsporidia</v>
          </cell>
          <cell r="K317" t="str">
            <v xml:space="preserve"> Mitosporidium.</v>
          </cell>
        </row>
        <row r="318">
          <cell r="B318" t="str">
            <v>A0A098VQG6</v>
          </cell>
          <cell r="C318" t="str">
            <v xml:space="preserve"> Mitosporidium daphniae.</v>
          </cell>
          <cell r="E318" t="str">
            <v xml:space="preserve"> NCBI_TaxID=1485682 {ECO:0000313|EMBL:KGG49946.1, ECO:0000313|Proteomes:UP000029725};</v>
          </cell>
          <cell r="G318" t="str">
            <v>Eukaryota</v>
          </cell>
          <cell r="H318" t="str">
            <v xml:space="preserve"> Fungi</v>
          </cell>
          <cell r="I318" t="str">
            <v xml:space="preserve"> Fungi incertae sedis</v>
          </cell>
          <cell r="J318" t="str">
            <v xml:space="preserve"> Microsporidia</v>
          </cell>
          <cell r="K318" t="str">
            <v xml:space="preserve"> Mitosporidium.</v>
          </cell>
        </row>
        <row r="319">
          <cell r="B319" t="str">
            <v>A0A099P052</v>
          </cell>
          <cell r="C319" t="str">
            <v xml:space="preserve"> Pichia kudriavzevii (Yeast) (Issatchenkia orientalis).</v>
          </cell>
          <cell r="E319" t="str">
            <v xml:space="preserve"> NCBI_TaxID=4909 {ECO:0000313|EMBL:KGK37679.1, ECO:0000313|Proteomes:UP000029867};</v>
          </cell>
          <cell r="G319" t="str">
            <v>Eukaryota</v>
          </cell>
          <cell r="H319" t="str">
            <v xml:space="preserve"> Fungi</v>
          </cell>
          <cell r="I319" t="str">
            <v xml:space="preserve"> Dikarya</v>
          </cell>
          <cell r="J319" t="str">
            <v xml:space="preserve"> Ascomycota</v>
          </cell>
          <cell r="K319" t="str">
            <v xml:space="preserve"> Saccharomycotina</v>
          </cell>
          <cell r="L319" t="str">
            <v>Saccharomycetes</v>
          </cell>
          <cell r="M319" t="str">
            <v xml:space="preserve"> Saccharomycetales</v>
          </cell>
          <cell r="N319" t="str">
            <v xml:space="preserve"> Pichiaceae</v>
          </cell>
          <cell r="O319" t="str">
            <v xml:space="preserve"> Pichia.</v>
          </cell>
        </row>
        <row r="320">
          <cell r="B320" t="str">
            <v>A0A099P4M0</v>
          </cell>
          <cell r="C320" t="str">
            <v xml:space="preserve"> Pichia kudriavzevii (Yeast) (Issatchenkia orientalis).</v>
          </cell>
          <cell r="E320" t="str">
            <v xml:space="preserve"> NCBI_TaxID=4909 {ECO:0000313|EMBL:KGK39197.1, ECO:0000313|Proteomes:UP000029867};</v>
          </cell>
          <cell r="G320" t="str">
            <v>Eukaryota</v>
          </cell>
          <cell r="H320" t="str">
            <v xml:space="preserve"> Fungi</v>
          </cell>
          <cell r="I320" t="str">
            <v xml:space="preserve"> Dikarya</v>
          </cell>
          <cell r="J320" t="str">
            <v xml:space="preserve"> Ascomycota</v>
          </cell>
          <cell r="K320" t="str">
            <v xml:space="preserve"> Saccharomycotina</v>
          </cell>
          <cell r="L320" t="str">
            <v>Saccharomycetes</v>
          </cell>
          <cell r="M320" t="str">
            <v xml:space="preserve"> Saccharomycetales</v>
          </cell>
          <cell r="N320" t="str">
            <v xml:space="preserve"> Pichiaceae</v>
          </cell>
          <cell r="O320" t="str">
            <v xml:space="preserve"> Pichia.</v>
          </cell>
        </row>
        <row r="321">
          <cell r="B321" t="str">
            <v>A0A099Z410</v>
          </cell>
          <cell r="C321" t="str">
            <v xml:space="preserve"> Tinamus guttatus (White-throated tinamou).</v>
          </cell>
          <cell r="E321" t="str">
            <v xml:space="preserve"> NCBI_TaxID=94827 {ECO:0000313|EMBL:KGL76446.1, ECO:0000313|Proteomes:UP000053641};</v>
          </cell>
          <cell r="G321" t="str">
            <v>Eukaryota</v>
          </cell>
          <cell r="H321" t="str">
            <v xml:space="preserve"> Metazoa</v>
          </cell>
          <cell r="I321" t="str">
            <v xml:space="preserve"> Chordata</v>
          </cell>
          <cell r="J321" t="str">
            <v xml:space="preserve"> Craniata</v>
          </cell>
          <cell r="K321" t="str">
            <v xml:space="preserve"> Vertebrata</v>
          </cell>
          <cell r="L321" t="str">
            <v xml:space="preserve"> Euteleostomi</v>
          </cell>
          <cell r="M321" t="str">
            <v>Archelosauria</v>
          </cell>
          <cell r="N321" t="str">
            <v xml:space="preserve"> Archosauria</v>
          </cell>
          <cell r="O321" t="str">
            <v xml:space="preserve"> Dinosauria</v>
          </cell>
          <cell r="P321" t="str">
            <v xml:space="preserve"> Saurischia</v>
          </cell>
          <cell r="Q321" t="str">
            <v xml:space="preserve"> Theropoda</v>
          </cell>
          <cell r="R321" t="str">
            <v>Coelurosauria</v>
          </cell>
          <cell r="S321" t="str">
            <v xml:space="preserve"> Aves</v>
          </cell>
          <cell r="T321" t="str">
            <v xml:space="preserve"> Palaeognathae</v>
          </cell>
          <cell r="U321" t="str">
            <v xml:space="preserve"> Tinamiformes</v>
          </cell>
        </row>
        <row r="322">
          <cell r="B322" t="str">
            <v>A0A099Z5E7</v>
          </cell>
          <cell r="C322" t="str">
            <v xml:space="preserve"> Tinamus guttatus (White-throated tinamou).</v>
          </cell>
          <cell r="E322" t="str">
            <v xml:space="preserve"> NCBI_TaxID=94827 {ECO:0000313|EMBL:KGL75995.1, ECO:0000313|Proteomes:UP000053641};</v>
          </cell>
          <cell r="G322" t="str">
            <v>Eukaryota</v>
          </cell>
          <cell r="H322" t="str">
            <v xml:space="preserve"> Metazoa</v>
          </cell>
          <cell r="I322" t="str">
            <v xml:space="preserve"> Chordata</v>
          </cell>
          <cell r="J322" t="str">
            <v xml:space="preserve"> Craniata</v>
          </cell>
          <cell r="K322" t="str">
            <v xml:space="preserve"> Vertebrata</v>
          </cell>
          <cell r="L322" t="str">
            <v xml:space="preserve"> Euteleostomi</v>
          </cell>
          <cell r="M322" t="str">
            <v>Archelosauria</v>
          </cell>
          <cell r="N322" t="str">
            <v xml:space="preserve"> Archosauria</v>
          </cell>
          <cell r="O322" t="str">
            <v xml:space="preserve"> Dinosauria</v>
          </cell>
          <cell r="P322" t="str">
            <v xml:space="preserve"> Saurischia</v>
          </cell>
          <cell r="Q322" t="str">
            <v xml:space="preserve"> Theropoda</v>
          </cell>
          <cell r="R322" t="str">
            <v>Coelurosauria</v>
          </cell>
          <cell r="S322" t="str">
            <v xml:space="preserve"> Aves</v>
          </cell>
          <cell r="T322" t="str">
            <v xml:space="preserve"> Palaeognathae</v>
          </cell>
          <cell r="U322" t="str">
            <v xml:space="preserve"> Tinamiformes</v>
          </cell>
        </row>
        <row r="323">
          <cell r="B323" t="str">
            <v>A0A099ZB18</v>
          </cell>
          <cell r="C323" t="str">
            <v xml:space="preserve"> Tinamus guttatus (White-throated tinamou).</v>
          </cell>
          <cell r="E323" t="str">
            <v xml:space="preserve"> NCBI_TaxID=94827 {ECO:0000313|EMBL:KGL78218.1, ECO:0000313|Proteomes:UP000053641};</v>
          </cell>
          <cell r="G323" t="str">
            <v>Eukaryota</v>
          </cell>
          <cell r="H323" t="str">
            <v xml:space="preserve"> Metazoa</v>
          </cell>
          <cell r="I323" t="str">
            <v xml:space="preserve"> Chordata</v>
          </cell>
          <cell r="J323" t="str">
            <v xml:space="preserve"> Craniata</v>
          </cell>
          <cell r="K323" t="str">
            <v xml:space="preserve"> Vertebrata</v>
          </cell>
          <cell r="L323" t="str">
            <v xml:space="preserve"> Euteleostomi</v>
          </cell>
          <cell r="M323" t="str">
            <v>Archelosauria</v>
          </cell>
          <cell r="N323" t="str">
            <v xml:space="preserve"> Archosauria</v>
          </cell>
          <cell r="O323" t="str">
            <v xml:space="preserve"> Dinosauria</v>
          </cell>
          <cell r="P323" t="str">
            <v xml:space="preserve"> Saurischia</v>
          </cell>
          <cell r="Q323" t="str">
            <v xml:space="preserve"> Theropoda</v>
          </cell>
          <cell r="R323" t="str">
            <v>Coelurosauria</v>
          </cell>
          <cell r="S323" t="str">
            <v xml:space="preserve"> Aves</v>
          </cell>
          <cell r="T323" t="str">
            <v xml:space="preserve"> Palaeognathae</v>
          </cell>
          <cell r="U323" t="str">
            <v xml:space="preserve"> Tinamiformes</v>
          </cell>
        </row>
        <row r="324">
          <cell r="B324" t="str">
            <v>A0A0A0A1V2</v>
          </cell>
          <cell r="C324" t="str">
            <v xml:space="preserve"> Charadrius vociferus (Killdeer) (Aegialitis vocifera).</v>
          </cell>
          <cell r="E324" t="str">
            <v xml:space="preserve"> NCBI_TaxID=50402 {ECO:0000313|EMBL:KGL86980.1, ECO:0000313|Proteomes:UP000053858};</v>
          </cell>
          <cell r="G324" t="str">
            <v>Eukaryota</v>
          </cell>
          <cell r="H324" t="str">
            <v xml:space="preserve"> Metazoa</v>
          </cell>
          <cell r="I324" t="str">
            <v xml:space="preserve"> Chordata</v>
          </cell>
          <cell r="J324" t="str">
            <v xml:space="preserve"> Craniata</v>
          </cell>
          <cell r="K324" t="str">
            <v xml:space="preserve"> Vertebrata</v>
          </cell>
          <cell r="L324" t="str">
            <v xml:space="preserve"> Euteleostomi</v>
          </cell>
          <cell r="M324" t="str">
            <v>Archelosauria</v>
          </cell>
          <cell r="N324" t="str">
            <v xml:space="preserve"> Archosauria</v>
          </cell>
          <cell r="O324" t="str">
            <v xml:space="preserve"> Dinosauria</v>
          </cell>
          <cell r="P324" t="str">
            <v xml:space="preserve"> Saurischia</v>
          </cell>
          <cell r="Q324" t="str">
            <v xml:space="preserve"> Theropoda</v>
          </cell>
          <cell r="R324" t="str">
            <v>Coelurosauria</v>
          </cell>
          <cell r="S324" t="str">
            <v xml:space="preserve"> Aves</v>
          </cell>
          <cell r="T324" t="str">
            <v xml:space="preserve"> Neognathae</v>
          </cell>
          <cell r="U324" t="str">
            <v xml:space="preserve"> Charadriiformes</v>
          </cell>
        </row>
        <row r="325">
          <cell r="B325" t="str">
            <v>A0A0A0AF54</v>
          </cell>
          <cell r="C325" t="str">
            <v xml:space="preserve"> Charadrius vociferus (Killdeer) (Aegialitis vocifera).</v>
          </cell>
          <cell r="E325" t="str">
            <v xml:space="preserve"> NCBI_TaxID=50402 {ECO:0000313|EMBL:KGL92088.1, ECO:0000313|Proteomes:UP000053858};</v>
          </cell>
          <cell r="G325" t="str">
            <v>Eukaryota</v>
          </cell>
          <cell r="H325" t="str">
            <v xml:space="preserve"> Metazoa</v>
          </cell>
          <cell r="I325" t="str">
            <v xml:space="preserve"> Chordata</v>
          </cell>
          <cell r="J325" t="str">
            <v xml:space="preserve"> Craniata</v>
          </cell>
          <cell r="K325" t="str">
            <v xml:space="preserve"> Vertebrata</v>
          </cell>
          <cell r="L325" t="str">
            <v xml:space="preserve"> Euteleostomi</v>
          </cell>
          <cell r="M325" t="str">
            <v>Archelosauria</v>
          </cell>
          <cell r="N325" t="str">
            <v xml:space="preserve"> Archosauria</v>
          </cell>
          <cell r="O325" t="str">
            <v xml:space="preserve"> Dinosauria</v>
          </cell>
          <cell r="P325" t="str">
            <v xml:space="preserve"> Saurischia</v>
          </cell>
          <cell r="Q325" t="str">
            <v xml:space="preserve"> Theropoda</v>
          </cell>
          <cell r="R325" t="str">
            <v>Coelurosauria</v>
          </cell>
          <cell r="S325" t="str">
            <v xml:space="preserve"> Aves</v>
          </cell>
          <cell r="T325" t="str">
            <v xml:space="preserve"> Neognathae</v>
          </cell>
          <cell r="U325" t="str">
            <v xml:space="preserve"> Charadriiformes</v>
          </cell>
        </row>
        <row r="326">
          <cell r="B326" t="str">
            <v>A0A0A0ASZ1</v>
          </cell>
          <cell r="C326" t="str">
            <v xml:space="preserve"> Charadrius vociferus (Killdeer) (Aegialitis vocifera).</v>
          </cell>
          <cell r="E326" t="str">
            <v xml:space="preserve"> NCBI_TaxID=50402 {ECO:0000313|EMBL:KGL96220.1, ECO:0000313|Proteomes:UP000053858};</v>
          </cell>
          <cell r="G326" t="str">
            <v>Eukaryota</v>
          </cell>
          <cell r="H326" t="str">
            <v xml:space="preserve"> Metazoa</v>
          </cell>
          <cell r="I326" t="str">
            <v xml:space="preserve"> Chordata</v>
          </cell>
          <cell r="J326" t="str">
            <v xml:space="preserve"> Craniata</v>
          </cell>
          <cell r="K326" t="str">
            <v xml:space="preserve"> Vertebrata</v>
          </cell>
          <cell r="L326" t="str">
            <v xml:space="preserve"> Euteleostomi</v>
          </cell>
          <cell r="M326" t="str">
            <v>Archelosauria</v>
          </cell>
          <cell r="N326" t="str">
            <v xml:space="preserve"> Archosauria</v>
          </cell>
          <cell r="O326" t="str">
            <v xml:space="preserve"> Dinosauria</v>
          </cell>
          <cell r="P326" t="str">
            <v xml:space="preserve"> Saurischia</v>
          </cell>
          <cell r="Q326" t="str">
            <v xml:space="preserve"> Theropoda</v>
          </cell>
          <cell r="R326" t="str">
            <v>Coelurosauria</v>
          </cell>
          <cell r="S326" t="str">
            <v xml:space="preserve"> Aves</v>
          </cell>
          <cell r="T326" t="str">
            <v xml:space="preserve"> Neognathae</v>
          </cell>
          <cell r="U326" t="str">
            <v xml:space="preserve"> Charadriiformes</v>
          </cell>
        </row>
        <row r="327">
          <cell r="B327" t="str">
            <v>A0A0A0KDL1</v>
          </cell>
          <cell r="C327" t="str">
            <v xml:space="preserve"> Cucumis sativus (Cucumber).</v>
          </cell>
          <cell r="E327" t="str">
            <v xml:space="preserve"> NCBI_TaxID=3659 {ECO:0000313|EMBL:KGN47800.1, ECO:0000313|Proteomes:UP000029981};</v>
          </cell>
          <cell r="G327" t="str">
            <v>Eukaryota</v>
          </cell>
          <cell r="H327" t="str">
            <v xml:space="preserve"> Viridiplantae</v>
          </cell>
          <cell r="I327" t="str">
            <v xml:space="preserve"> Streptophyta</v>
          </cell>
          <cell r="J327" t="str">
            <v xml:space="preserve"> Embryophyta</v>
          </cell>
          <cell r="K327" t="str">
            <v xml:space="preserve"> Tracheophyta</v>
          </cell>
          <cell r="L327" t="str">
            <v>Spermatophyta</v>
          </cell>
          <cell r="M327" t="str">
            <v xml:space="preserve"> Magnoliophyta</v>
          </cell>
          <cell r="N327" t="str">
            <v xml:space="preserve"> eudicotyledons</v>
          </cell>
          <cell r="O327" t="str">
            <v xml:space="preserve"> Gunneridae</v>
          </cell>
          <cell r="P327" t="str">
            <v>Pentapetalae</v>
          </cell>
          <cell r="Q327" t="str">
            <v xml:space="preserve"> rosids</v>
          </cell>
          <cell r="R327" t="str">
            <v xml:space="preserve"> fabids</v>
          </cell>
          <cell r="S327" t="str">
            <v xml:space="preserve"> Cucurbitales</v>
          </cell>
          <cell r="T327" t="str">
            <v xml:space="preserve"> Cucurbitaceae</v>
          </cell>
          <cell r="U327" t="str">
            <v>Benincaseae</v>
          </cell>
        </row>
        <row r="328">
          <cell r="B328" t="str">
            <v>A0A0A0KW78</v>
          </cell>
          <cell r="C328" t="str">
            <v xml:space="preserve"> Cucumis sativus (Cucumber).</v>
          </cell>
          <cell r="E328" t="str">
            <v xml:space="preserve"> NCBI_TaxID=3659 {ECO:0000313|EMBL:KGN53124.1, ECO:0000313|Proteomes:UP000029981};</v>
          </cell>
          <cell r="G328" t="str">
            <v>Eukaryota</v>
          </cell>
          <cell r="H328" t="str">
            <v xml:space="preserve"> Viridiplantae</v>
          </cell>
          <cell r="I328" t="str">
            <v xml:space="preserve"> Streptophyta</v>
          </cell>
          <cell r="J328" t="str">
            <v xml:space="preserve"> Embryophyta</v>
          </cell>
          <cell r="K328" t="str">
            <v xml:space="preserve"> Tracheophyta</v>
          </cell>
          <cell r="L328" t="str">
            <v>Spermatophyta</v>
          </cell>
          <cell r="M328" t="str">
            <v xml:space="preserve"> Magnoliophyta</v>
          </cell>
          <cell r="N328" t="str">
            <v xml:space="preserve"> eudicotyledons</v>
          </cell>
          <cell r="O328" t="str">
            <v xml:space="preserve"> Gunneridae</v>
          </cell>
          <cell r="P328" t="str">
            <v>Pentapetalae</v>
          </cell>
          <cell r="Q328" t="str">
            <v xml:space="preserve"> rosids</v>
          </cell>
          <cell r="R328" t="str">
            <v xml:space="preserve"> fabids</v>
          </cell>
          <cell r="S328" t="str">
            <v xml:space="preserve"> Cucurbitales</v>
          </cell>
          <cell r="T328" t="str">
            <v xml:space="preserve"> Cucurbitaceae</v>
          </cell>
          <cell r="U328" t="str">
            <v>Benincaseae</v>
          </cell>
        </row>
        <row r="329">
          <cell r="B329" t="str">
            <v>A0A0A0L3T5</v>
          </cell>
          <cell r="C329" t="str">
            <v xml:space="preserve"> Cucumis sativus (Cucumber).</v>
          </cell>
          <cell r="E329" t="str">
            <v xml:space="preserve"> NCBI_TaxID=3659 {ECO:0000313|EMBL:KGN55272.1, ECO:0000313|Proteomes:UP000029981};</v>
          </cell>
          <cell r="G329" t="str">
            <v>Eukaryota</v>
          </cell>
          <cell r="H329" t="str">
            <v xml:space="preserve"> Viridiplantae</v>
          </cell>
          <cell r="I329" t="str">
            <v xml:space="preserve"> Streptophyta</v>
          </cell>
          <cell r="J329" t="str">
            <v xml:space="preserve"> Embryophyta</v>
          </cell>
          <cell r="K329" t="str">
            <v xml:space="preserve"> Tracheophyta</v>
          </cell>
          <cell r="L329" t="str">
            <v>Spermatophyta</v>
          </cell>
          <cell r="M329" t="str">
            <v xml:space="preserve"> Magnoliophyta</v>
          </cell>
          <cell r="N329" t="str">
            <v xml:space="preserve"> eudicotyledons</v>
          </cell>
          <cell r="O329" t="str">
            <v xml:space="preserve"> Gunneridae</v>
          </cell>
          <cell r="P329" t="str">
            <v>Pentapetalae</v>
          </cell>
          <cell r="Q329" t="str">
            <v xml:space="preserve"> rosids</v>
          </cell>
          <cell r="R329" t="str">
            <v xml:space="preserve"> fabids</v>
          </cell>
          <cell r="S329" t="str">
            <v xml:space="preserve"> Cucurbitales</v>
          </cell>
          <cell r="T329" t="str">
            <v xml:space="preserve"> Cucurbitaceae</v>
          </cell>
          <cell r="U329" t="str">
            <v>Benincaseae</v>
          </cell>
        </row>
        <row r="330">
          <cell r="B330" t="str">
            <v>A0A0A0LC61</v>
          </cell>
          <cell r="C330" t="str">
            <v xml:space="preserve"> Cucumis sativus (Cucumber).</v>
          </cell>
          <cell r="E330" t="str">
            <v xml:space="preserve"> NCBI_TaxID=3659 {ECO:0000313|EMBL:KGN59595.1, ECO:0000313|Proteomes:UP000029981};</v>
          </cell>
          <cell r="G330" t="str">
            <v>Eukaryota</v>
          </cell>
          <cell r="H330" t="str">
            <v xml:space="preserve"> Viridiplantae</v>
          </cell>
          <cell r="I330" t="str">
            <v xml:space="preserve"> Streptophyta</v>
          </cell>
          <cell r="J330" t="str">
            <v xml:space="preserve"> Embryophyta</v>
          </cell>
          <cell r="K330" t="str">
            <v xml:space="preserve"> Tracheophyta</v>
          </cell>
          <cell r="L330" t="str">
            <v>Spermatophyta</v>
          </cell>
          <cell r="M330" t="str">
            <v xml:space="preserve"> Magnoliophyta</v>
          </cell>
          <cell r="N330" t="str">
            <v xml:space="preserve"> eudicotyledons</v>
          </cell>
          <cell r="O330" t="str">
            <v xml:space="preserve"> Gunneridae</v>
          </cell>
          <cell r="P330" t="str">
            <v>Pentapetalae</v>
          </cell>
          <cell r="Q330" t="str">
            <v xml:space="preserve"> rosids</v>
          </cell>
          <cell r="R330" t="str">
            <v xml:space="preserve"> fabids</v>
          </cell>
          <cell r="S330" t="str">
            <v xml:space="preserve"> Cucurbitales</v>
          </cell>
          <cell r="T330" t="str">
            <v xml:space="preserve"> Cucurbitaceae</v>
          </cell>
          <cell r="U330" t="str">
            <v>Benincaseae</v>
          </cell>
        </row>
        <row r="331">
          <cell r="B331" t="str">
            <v>A0A0A0LPY8</v>
          </cell>
          <cell r="C331" t="str">
            <v xml:space="preserve"> Cucumis sativus (Cucumber).</v>
          </cell>
          <cell r="E331" t="str">
            <v xml:space="preserve"> NCBI_TaxID=3659 {ECO:0000313|EMBL:KGN62001.1, ECO:0000313|Proteomes:UP000029981};</v>
          </cell>
          <cell r="G331" t="str">
            <v>Eukaryota</v>
          </cell>
          <cell r="H331" t="str">
            <v xml:space="preserve"> Viridiplantae</v>
          </cell>
          <cell r="I331" t="str">
            <v xml:space="preserve"> Streptophyta</v>
          </cell>
          <cell r="J331" t="str">
            <v xml:space="preserve"> Embryophyta</v>
          </cell>
          <cell r="K331" t="str">
            <v xml:space="preserve"> Tracheophyta</v>
          </cell>
          <cell r="L331" t="str">
            <v>Spermatophyta</v>
          </cell>
          <cell r="M331" t="str">
            <v xml:space="preserve"> Magnoliophyta</v>
          </cell>
          <cell r="N331" t="str">
            <v xml:space="preserve"> eudicotyledons</v>
          </cell>
          <cell r="O331" t="str">
            <v xml:space="preserve"> Gunneridae</v>
          </cell>
          <cell r="P331" t="str">
            <v>Pentapetalae</v>
          </cell>
          <cell r="Q331" t="str">
            <v xml:space="preserve"> rosids</v>
          </cell>
          <cell r="R331" t="str">
            <v xml:space="preserve"> fabids</v>
          </cell>
          <cell r="S331" t="str">
            <v xml:space="preserve"> Cucurbitales</v>
          </cell>
          <cell r="T331" t="str">
            <v xml:space="preserve"> Cucurbitaceae</v>
          </cell>
          <cell r="U331" t="str">
            <v>Benincaseae</v>
          </cell>
        </row>
        <row r="332">
          <cell r="B332" t="str">
            <v>A0A0A0LZS4</v>
          </cell>
          <cell r="C332" t="str">
            <v xml:space="preserve"> Cucumis sativus (Cucumber).</v>
          </cell>
          <cell r="E332" t="str">
            <v xml:space="preserve"> NCBI_TaxID=3659 {ECO:0000313|EMBL:KGN65451.1, ECO:0000313|Proteomes:UP000029981};</v>
          </cell>
          <cell r="G332" t="str">
            <v>Eukaryota</v>
          </cell>
          <cell r="H332" t="str">
            <v xml:space="preserve"> Viridiplantae</v>
          </cell>
          <cell r="I332" t="str">
            <v xml:space="preserve"> Streptophyta</v>
          </cell>
          <cell r="J332" t="str">
            <v xml:space="preserve"> Embryophyta</v>
          </cell>
          <cell r="K332" t="str">
            <v xml:space="preserve"> Tracheophyta</v>
          </cell>
          <cell r="L332" t="str">
            <v>Spermatophyta</v>
          </cell>
          <cell r="M332" t="str">
            <v xml:space="preserve"> Magnoliophyta</v>
          </cell>
          <cell r="N332" t="str">
            <v xml:space="preserve"> eudicotyledons</v>
          </cell>
          <cell r="O332" t="str">
            <v xml:space="preserve"> Gunneridae</v>
          </cell>
          <cell r="P332" t="str">
            <v>Pentapetalae</v>
          </cell>
          <cell r="Q332" t="str">
            <v xml:space="preserve"> rosids</v>
          </cell>
          <cell r="R332" t="str">
            <v xml:space="preserve"> fabids</v>
          </cell>
          <cell r="S332" t="str">
            <v xml:space="preserve"> Cucurbitales</v>
          </cell>
          <cell r="T332" t="str">
            <v xml:space="preserve"> Cucurbitaceae</v>
          </cell>
          <cell r="U332" t="str">
            <v>Benincaseae</v>
          </cell>
        </row>
        <row r="333">
          <cell r="B333" t="str">
            <v>A0A0A0MR02</v>
          </cell>
          <cell r="C333" t="str">
            <v xml:space="preserve"> Homo sapiens (Human).</v>
          </cell>
          <cell r="E333" t="str">
            <v xml:space="preserve"> NCBI_TaxID=9606 {ECO:0000313|Ensembl:ENSP00000298468, ECO:0000313|Proteomes:UP000005640};</v>
          </cell>
          <cell r="G333" t="str">
            <v>Eukaryota</v>
          </cell>
          <cell r="H333" t="str">
            <v xml:space="preserve"> Metazoa</v>
          </cell>
          <cell r="I333" t="str">
            <v xml:space="preserve"> Chordata</v>
          </cell>
          <cell r="J333" t="str">
            <v xml:space="preserve"> Craniata</v>
          </cell>
          <cell r="K333" t="str">
            <v xml:space="preserve"> Vertebrata</v>
          </cell>
          <cell r="L333" t="str">
            <v xml:space="preserve"> Euteleostomi</v>
          </cell>
          <cell r="M333" t="str">
            <v>Mammalia</v>
          </cell>
          <cell r="N333" t="str">
            <v xml:space="preserve"> Eutheria</v>
          </cell>
          <cell r="O333" t="str">
            <v xml:space="preserve"> Euarchontoglires</v>
          </cell>
          <cell r="P333" t="str">
            <v xml:space="preserve"> Primates</v>
          </cell>
          <cell r="Q333" t="str">
            <v xml:space="preserve"> Haplorrhini</v>
          </cell>
          <cell r="R333" t="str">
            <v>Catarrhini</v>
          </cell>
          <cell r="S333" t="str">
            <v xml:space="preserve"> Hominidae</v>
          </cell>
          <cell r="T333" t="str">
            <v xml:space="preserve"> Homo.</v>
          </cell>
        </row>
        <row r="334">
          <cell r="B334" t="str">
            <v>A0A0A1NLT3</v>
          </cell>
          <cell r="C334" t="str">
            <v xml:space="preserve"> Rhizopus microsporus.</v>
          </cell>
          <cell r="E334" t="str">
            <v xml:space="preserve"> NCBI_TaxID=58291 {ECO:0000313|EMBL:CEJ00413.1, ECO:0000313|Proteomes:UP000038169};</v>
          </cell>
          <cell r="G334" t="str">
            <v>Eukaryota</v>
          </cell>
          <cell r="H334" t="str">
            <v xml:space="preserve"> Fungi</v>
          </cell>
          <cell r="I334" t="str">
            <v xml:space="preserve"> Fungi incertae sedis</v>
          </cell>
          <cell r="J334" t="str">
            <v xml:space="preserve"> Mucoromycota</v>
          </cell>
          <cell r="K334" t="str">
            <v xml:space="preserve"> Mucoromycotina</v>
          </cell>
          <cell r="L334" t="str">
            <v>Mucorales</v>
          </cell>
          <cell r="M334" t="str">
            <v xml:space="preserve"> Mucorineae</v>
          </cell>
          <cell r="N334" t="str">
            <v xml:space="preserve"> Rhizopodaceae</v>
          </cell>
          <cell r="O334" t="str">
            <v xml:space="preserve"> Rhizopus.</v>
          </cell>
        </row>
        <row r="335">
          <cell r="B335" t="str">
            <v>A0A0A1NU30</v>
          </cell>
          <cell r="C335" t="str">
            <v xml:space="preserve"> Rhizopus microsporus.</v>
          </cell>
          <cell r="E335" t="str">
            <v xml:space="preserve"> NCBI_TaxID=58291 {ECO:0000313|EMBL:CEI95258.1, ECO:0000313|Proteomes:UP000038169};</v>
          </cell>
          <cell r="G335" t="str">
            <v>Eukaryota</v>
          </cell>
          <cell r="H335" t="str">
            <v xml:space="preserve"> Fungi</v>
          </cell>
          <cell r="I335" t="str">
            <v xml:space="preserve"> Fungi incertae sedis</v>
          </cell>
          <cell r="J335" t="str">
            <v xml:space="preserve"> Mucoromycota</v>
          </cell>
          <cell r="K335" t="str">
            <v xml:space="preserve"> Mucoromycotina</v>
          </cell>
          <cell r="L335" t="str">
            <v>Mucorales</v>
          </cell>
          <cell r="M335" t="str">
            <v xml:space="preserve"> Mucorineae</v>
          </cell>
          <cell r="N335" t="str">
            <v xml:space="preserve"> Rhizopodaceae</v>
          </cell>
          <cell r="O335" t="str">
            <v xml:space="preserve"> Rhizopus.</v>
          </cell>
        </row>
        <row r="336">
          <cell r="B336" t="str">
            <v>A0A0A1P7I3</v>
          </cell>
          <cell r="C336" t="str">
            <v xml:space="preserve"> Rhizopus microsporus.</v>
          </cell>
          <cell r="E336" t="str">
            <v xml:space="preserve"> NCBI_TaxID=58291 {ECO:0000313|EMBL:CEJ00912.1, ECO:0000313|Proteomes:UP000038169};</v>
          </cell>
          <cell r="G336" t="str">
            <v>Eukaryota</v>
          </cell>
          <cell r="H336" t="str">
            <v xml:space="preserve"> Fungi</v>
          </cell>
          <cell r="I336" t="str">
            <v xml:space="preserve"> Fungi incertae sedis</v>
          </cell>
          <cell r="J336" t="str">
            <v xml:space="preserve"> Mucoromycota</v>
          </cell>
          <cell r="K336" t="str">
            <v xml:space="preserve"> Mucoromycotina</v>
          </cell>
          <cell r="L336" t="str">
            <v>Mucorales</v>
          </cell>
          <cell r="M336" t="str">
            <v xml:space="preserve"> Mucorineae</v>
          </cell>
          <cell r="N336" t="str">
            <v xml:space="preserve"> Rhizopodaceae</v>
          </cell>
          <cell r="O336" t="str">
            <v xml:space="preserve"> Rhizopus.</v>
          </cell>
        </row>
        <row r="337">
          <cell r="B337" t="str">
            <v>A0A0A1PHA8</v>
          </cell>
          <cell r="C337" t="str">
            <v xml:space="preserve"> Rhizopus microsporus.</v>
          </cell>
          <cell r="E337" t="str">
            <v xml:space="preserve"> NCBI_TaxID=58291 {ECO:0000313|EMBL:CEJ04250.1, ECO:0000313|Proteomes:UP000038169};</v>
          </cell>
          <cell r="G337" t="str">
            <v>Eukaryota</v>
          </cell>
          <cell r="H337" t="str">
            <v xml:space="preserve"> Fungi</v>
          </cell>
          <cell r="I337" t="str">
            <v xml:space="preserve"> Fungi incertae sedis</v>
          </cell>
          <cell r="J337" t="str">
            <v xml:space="preserve"> Mucoromycota</v>
          </cell>
          <cell r="K337" t="str">
            <v xml:space="preserve"> Mucoromycotina</v>
          </cell>
          <cell r="L337" t="str">
            <v>Mucorales</v>
          </cell>
          <cell r="M337" t="str">
            <v xml:space="preserve"> Mucorineae</v>
          </cell>
          <cell r="N337" t="str">
            <v xml:space="preserve"> Rhizopodaceae</v>
          </cell>
          <cell r="O337" t="str">
            <v xml:space="preserve"> Rhizopus.</v>
          </cell>
        </row>
        <row r="338">
          <cell r="B338" t="str">
            <v>A0A0A1T4B7</v>
          </cell>
          <cell r="C338" t="str">
            <v xml:space="preserve"> Torrubiella hemipterigena.</v>
          </cell>
          <cell r="E338" t="str">
            <v xml:space="preserve"> NCBI_TaxID=1531966 {ECO:0000313|EMBL:CEJ80955.1, ECO:0000313|Proteomes:UP000039046};</v>
          </cell>
          <cell r="G338" t="str">
            <v>Eukaryota</v>
          </cell>
          <cell r="H338" t="str">
            <v xml:space="preserve"> Fungi</v>
          </cell>
          <cell r="I338" t="str">
            <v xml:space="preserve"> Dikarya</v>
          </cell>
          <cell r="J338" t="str">
            <v xml:space="preserve"> Ascomycota</v>
          </cell>
          <cell r="K338" t="str">
            <v xml:space="preserve"> Pezizomycotina</v>
          </cell>
          <cell r="L338" t="str">
            <v>Sordariomycetes</v>
          </cell>
          <cell r="M338" t="str">
            <v xml:space="preserve"> Hypocreomycetidae</v>
          </cell>
          <cell r="N338" t="str">
            <v xml:space="preserve"> Hypocreales</v>
          </cell>
          <cell r="O338" t="str">
            <v xml:space="preserve"> Clavicipitaceae</v>
          </cell>
          <cell r="P338" t="str">
            <v>Torrubiella.</v>
          </cell>
        </row>
        <row r="339">
          <cell r="B339" t="str">
            <v>A0A0A1TS76</v>
          </cell>
          <cell r="C339" t="str">
            <v xml:space="preserve"> Torrubiella hemipterigena.</v>
          </cell>
          <cell r="E339" t="str">
            <v xml:space="preserve"> NCBI_TaxID=1531966 {ECO:0000313|EMBL:CEJ94267.1, ECO:0000313|Proteomes:UP000039046};</v>
          </cell>
          <cell r="G339" t="str">
            <v>Eukaryota</v>
          </cell>
          <cell r="H339" t="str">
            <v xml:space="preserve"> Fungi</v>
          </cell>
          <cell r="I339" t="str">
            <v xml:space="preserve"> Dikarya</v>
          </cell>
          <cell r="J339" t="str">
            <v xml:space="preserve"> Ascomycota</v>
          </cell>
          <cell r="K339" t="str">
            <v xml:space="preserve"> Pezizomycotina</v>
          </cell>
          <cell r="L339" t="str">
            <v>Sordariomycetes</v>
          </cell>
          <cell r="M339" t="str">
            <v xml:space="preserve"> Hypocreomycetidae</v>
          </cell>
          <cell r="N339" t="str">
            <v xml:space="preserve"> Hypocreales</v>
          </cell>
          <cell r="O339" t="str">
            <v xml:space="preserve"> Clavicipitaceae</v>
          </cell>
          <cell r="P339" t="str">
            <v>Torrubiella.</v>
          </cell>
        </row>
        <row r="340">
          <cell r="B340" t="str">
            <v>A0A0A1U0K1</v>
          </cell>
          <cell r="C340" t="str">
            <v xml:space="preserve"> Entamoeba invadens IP1.</v>
          </cell>
          <cell r="E340" t="str">
            <v xml:space="preserve"> NCBI_TaxID=370355 {ECO:0000313|EMBL:ELP86083.1, ECO:0000313|Proteomes:UP000014680};</v>
          </cell>
          <cell r="G340" t="str">
            <v>Eukaryota</v>
          </cell>
          <cell r="H340" t="str">
            <v xml:space="preserve"> Amoebozoa</v>
          </cell>
          <cell r="I340" t="str">
            <v xml:space="preserve"> Archamoebae</v>
          </cell>
          <cell r="J340" t="str">
            <v xml:space="preserve"> Entamoebidae</v>
          </cell>
          <cell r="K340" t="str">
            <v xml:space="preserve"> Entamoeba.</v>
          </cell>
        </row>
        <row r="341">
          <cell r="B341" t="str">
            <v>A0A0A1V2Q8</v>
          </cell>
          <cell r="C341" t="str">
            <v xml:space="preserve"> Metarhizium robertsii.</v>
          </cell>
          <cell r="E341" t="str">
            <v xml:space="preserve"> NCBI_TaxID=568076 {ECO:0000313|EMBL:EXV04444.1, ECO:0000313|Proteomes:UP000030151};</v>
          </cell>
          <cell r="G341" t="str">
            <v>Eukaryota</v>
          </cell>
          <cell r="H341" t="str">
            <v xml:space="preserve"> Fungi</v>
          </cell>
          <cell r="I341" t="str">
            <v xml:space="preserve"> Dikarya</v>
          </cell>
          <cell r="J341" t="str">
            <v xml:space="preserve"> Ascomycota</v>
          </cell>
          <cell r="K341" t="str">
            <v xml:space="preserve"> Pezizomycotina</v>
          </cell>
          <cell r="L341" t="str">
            <v>Sordariomycetes</v>
          </cell>
          <cell r="M341" t="str">
            <v xml:space="preserve"> Hypocreomycetidae</v>
          </cell>
          <cell r="N341" t="str">
            <v xml:space="preserve"> Hypocreales</v>
          </cell>
          <cell r="O341" t="str">
            <v xml:space="preserve"> Clavicipitaceae</v>
          </cell>
          <cell r="P341" t="str">
            <v>Metarhizium.</v>
          </cell>
        </row>
        <row r="342">
          <cell r="B342" t="str">
            <v>A0A0A2I367</v>
          </cell>
          <cell r="C342" t="str">
            <v xml:space="preserve"> Penicillium expansum (Blue mold rot fungus).</v>
          </cell>
          <cell r="E342" t="str">
            <v xml:space="preserve"> NCBI_TaxID=27334 {ECO:0000313|EMBL:KGO59286.1, ECO:0000313|Proteomes:UP000030143};</v>
          </cell>
          <cell r="G342" t="str">
            <v>Eukaryota</v>
          </cell>
          <cell r="H342" t="str">
            <v xml:space="preserve"> Fungi</v>
          </cell>
          <cell r="I342" t="str">
            <v xml:space="preserve"> Dikarya</v>
          </cell>
          <cell r="J342" t="str">
            <v xml:space="preserve"> Ascomycota</v>
          </cell>
          <cell r="K342" t="str">
            <v xml:space="preserve"> Pezizomycotina</v>
          </cell>
          <cell r="L342" t="str">
            <v xml:space="preserve"> Eurotiomycetes</v>
          </cell>
          <cell r="M342" t="str">
            <v>Eurotiomycetidae</v>
          </cell>
          <cell r="N342" t="str">
            <v xml:space="preserve"> Eurotiales</v>
          </cell>
          <cell r="O342" t="str">
            <v xml:space="preserve"> Aspergillaceae</v>
          </cell>
          <cell r="P342" t="str">
            <v xml:space="preserve"> Penicillium.</v>
          </cell>
        </row>
        <row r="343">
          <cell r="B343" t="str">
            <v>A0A0A2IP77</v>
          </cell>
          <cell r="C343" t="str">
            <v xml:space="preserve"> Penicillium expansum (Blue mold rot fungus).</v>
          </cell>
          <cell r="E343" t="str">
            <v xml:space="preserve"> NCBI_TaxID=27334 {ECO:0000313|EMBL:KGO53152.1, ECO:0000313|Proteomes:UP000030143};</v>
          </cell>
          <cell r="G343" t="str">
            <v>Eukaryota</v>
          </cell>
          <cell r="H343" t="str">
            <v xml:space="preserve"> Fungi</v>
          </cell>
          <cell r="I343" t="str">
            <v xml:space="preserve"> Dikarya</v>
          </cell>
          <cell r="J343" t="str">
            <v xml:space="preserve"> Ascomycota</v>
          </cell>
          <cell r="K343" t="str">
            <v xml:space="preserve"> Pezizomycotina</v>
          </cell>
          <cell r="L343" t="str">
            <v xml:space="preserve"> Eurotiomycetes</v>
          </cell>
          <cell r="M343" t="str">
            <v>Eurotiomycetidae</v>
          </cell>
          <cell r="N343" t="str">
            <v xml:space="preserve"> Eurotiales</v>
          </cell>
          <cell r="O343" t="str">
            <v xml:space="preserve"> Aspergillaceae</v>
          </cell>
          <cell r="P343" t="str">
            <v xml:space="preserve"> Penicillium.</v>
          </cell>
        </row>
        <row r="344">
          <cell r="B344" t="str">
            <v>A0A0A2K7F4</v>
          </cell>
          <cell r="C344" t="str">
            <v xml:space="preserve"> Penicillium italicum (Blue mold).</v>
          </cell>
          <cell r="E344" t="str">
            <v xml:space="preserve"> NCBI_TaxID=40296 {ECO:0000313|EMBL:KGO63749.1, ECO:0000313|Proteomes:UP000030104};</v>
          </cell>
          <cell r="G344" t="str">
            <v>Eukaryota</v>
          </cell>
          <cell r="H344" t="str">
            <v xml:space="preserve"> Fungi</v>
          </cell>
          <cell r="I344" t="str">
            <v xml:space="preserve"> Dikarya</v>
          </cell>
          <cell r="J344" t="str">
            <v xml:space="preserve"> Ascomycota</v>
          </cell>
          <cell r="K344" t="str">
            <v xml:space="preserve"> Pezizomycotina</v>
          </cell>
          <cell r="L344" t="str">
            <v xml:space="preserve"> Eurotiomycetes</v>
          </cell>
          <cell r="M344" t="str">
            <v>Eurotiomycetidae</v>
          </cell>
          <cell r="N344" t="str">
            <v xml:space="preserve"> Eurotiales</v>
          </cell>
          <cell r="O344" t="str">
            <v xml:space="preserve"> Aspergillaceae</v>
          </cell>
          <cell r="P344" t="str">
            <v xml:space="preserve"> Penicillium.</v>
          </cell>
        </row>
        <row r="345">
          <cell r="B345" t="str">
            <v>A0A0A2KVS6</v>
          </cell>
          <cell r="C345" t="str">
            <v xml:space="preserve"> Penicillium italicum (Blue mold).</v>
          </cell>
          <cell r="E345" t="str">
            <v xml:space="preserve"> NCBI_TaxID=40296 {ECO:0000313|EMBL:KGO68465.1, ECO:0000313|Proteomes:UP000030104};</v>
          </cell>
          <cell r="G345" t="str">
            <v>Eukaryota</v>
          </cell>
          <cell r="H345" t="str">
            <v xml:space="preserve"> Fungi</v>
          </cell>
          <cell r="I345" t="str">
            <v xml:space="preserve"> Dikarya</v>
          </cell>
          <cell r="J345" t="str">
            <v xml:space="preserve"> Ascomycota</v>
          </cell>
          <cell r="K345" t="str">
            <v xml:space="preserve"> Pezizomycotina</v>
          </cell>
          <cell r="L345" t="str">
            <v xml:space="preserve"> Eurotiomycetes</v>
          </cell>
          <cell r="M345" t="str">
            <v>Eurotiomycetidae</v>
          </cell>
          <cell r="N345" t="str">
            <v xml:space="preserve"> Eurotiales</v>
          </cell>
          <cell r="O345" t="str">
            <v xml:space="preserve"> Aspergillaceae</v>
          </cell>
          <cell r="P345" t="str">
            <v xml:space="preserve"> Penicillium.</v>
          </cell>
        </row>
        <row r="346">
          <cell r="B346" t="str">
            <v>A0A0A2UZ74</v>
          </cell>
          <cell r="C346" t="str">
            <v xml:space="preserve"> Paracoccidioides lutzii (strain ATCC MYA-826 / Pb01) (Paracoccidioides brasiliensis).</v>
          </cell>
          <cell r="E346" t="str">
            <v xml:space="preserve"> NCBI_TaxID=502779 {ECO:0000313|EMBL:KGQ00881.1, ECO:0000313|Proteomes:UP000002059};</v>
          </cell>
          <cell r="G346" t="str">
            <v>Eukaryota</v>
          </cell>
          <cell r="H346" t="str">
            <v xml:space="preserve"> Fungi</v>
          </cell>
          <cell r="I346" t="str">
            <v xml:space="preserve"> Dikarya</v>
          </cell>
          <cell r="J346" t="str">
            <v xml:space="preserve"> Ascomycota</v>
          </cell>
          <cell r="K346" t="str">
            <v xml:space="preserve"> Pezizomycotina</v>
          </cell>
          <cell r="L346" t="str">
            <v xml:space="preserve"> Eurotiomycetes</v>
          </cell>
          <cell r="M346" t="str">
            <v>Eurotiomycetidae</v>
          </cell>
          <cell r="N346" t="str">
            <v xml:space="preserve"> Onygenales</v>
          </cell>
          <cell r="O346" t="str">
            <v xml:space="preserve"> Onygenales incertae sedis</v>
          </cell>
          <cell r="P346" t="str">
            <v>Paracoccidioides.</v>
          </cell>
        </row>
        <row r="347">
          <cell r="B347" t="str">
            <v>A0A0A2V3C5</v>
          </cell>
          <cell r="C347" t="str">
            <v xml:space="preserve"> Paracoccidioides lutzii (strain ATCC MYA-826 / Pb01) (Paracoccidioides brasiliensis).</v>
          </cell>
          <cell r="E347" t="str">
            <v xml:space="preserve"> NCBI_TaxID=502779 {ECO:0000313|EMBL:KGQ00882.1, ECO:0000313|Proteomes:UP000002059};</v>
          </cell>
          <cell r="G347" t="str">
            <v>Eukaryota</v>
          </cell>
          <cell r="H347" t="str">
            <v xml:space="preserve"> Fungi</v>
          </cell>
          <cell r="I347" t="str">
            <v xml:space="preserve"> Dikarya</v>
          </cell>
          <cell r="J347" t="str">
            <v xml:space="preserve"> Ascomycota</v>
          </cell>
          <cell r="K347" t="str">
            <v xml:space="preserve"> Pezizomycotina</v>
          </cell>
          <cell r="L347" t="str">
            <v xml:space="preserve"> Eurotiomycetes</v>
          </cell>
          <cell r="M347" t="str">
            <v>Eurotiomycetidae</v>
          </cell>
          <cell r="N347" t="str">
            <v xml:space="preserve"> Onygenales</v>
          </cell>
          <cell r="O347" t="str">
            <v xml:space="preserve"> Onygenales incertae sedis</v>
          </cell>
          <cell r="P347" t="str">
            <v>Paracoccidioides.</v>
          </cell>
        </row>
        <row r="348">
          <cell r="B348" t="str">
            <v>A0A0A2V9Z5</v>
          </cell>
          <cell r="C348" t="str">
            <v xml:space="preserve"> Beauveria bassiana D1-5.</v>
          </cell>
          <cell r="E348" t="str">
            <v xml:space="preserve"> NCBI_TaxID=1245745 {ECO:0000313|EMBL:KGQ04338.1, ECO:0000313|Proteomes:UP000030106};</v>
          </cell>
          <cell r="G348" t="str">
            <v>Eukaryota</v>
          </cell>
          <cell r="H348" t="str">
            <v xml:space="preserve"> Fungi</v>
          </cell>
          <cell r="I348" t="str">
            <v xml:space="preserve"> Dikarya</v>
          </cell>
          <cell r="J348" t="str">
            <v xml:space="preserve"> Ascomycota</v>
          </cell>
          <cell r="K348" t="str">
            <v xml:space="preserve"> Pezizomycotina</v>
          </cell>
          <cell r="L348" t="str">
            <v>Sordariomycetes</v>
          </cell>
          <cell r="M348" t="str">
            <v xml:space="preserve"> Hypocreomycetidae</v>
          </cell>
          <cell r="N348" t="str">
            <v xml:space="preserve"> Hypocreales</v>
          </cell>
          <cell r="O348" t="str">
            <v xml:space="preserve"> Cordycipitaceae</v>
          </cell>
          <cell r="P348" t="str">
            <v>Beauveria.</v>
          </cell>
        </row>
        <row r="349">
          <cell r="B349" t="str">
            <v>A0A0A2VBR9</v>
          </cell>
          <cell r="C349" t="str">
            <v xml:space="preserve"> Beauveria bassiana D1-5.</v>
          </cell>
          <cell r="E349" t="str">
            <v xml:space="preserve"> NCBI_TaxID=1245745 {ECO:0000313|EMBL:KGQ05336.1, ECO:0000313|Proteomes:UP000030106};</v>
          </cell>
          <cell r="G349" t="str">
            <v>Eukaryota</v>
          </cell>
          <cell r="H349" t="str">
            <v xml:space="preserve"> Fungi</v>
          </cell>
          <cell r="I349" t="str">
            <v xml:space="preserve"> Dikarya</v>
          </cell>
          <cell r="J349" t="str">
            <v xml:space="preserve"> Ascomycota</v>
          </cell>
          <cell r="K349" t="str">
            <v xml:space="preserve"> Pezizomycotina</v>
          </cell>
          <cell r="L349" t="str">
            <v>Sordariomycetes</v>
          </cell>
          <cell r="M349" t="str">
            <v xml:space="preserve"> Hypocreomycetidae</v>
          </cell>
          <cell r="N349" t="str">
            <v xml:space="preserve"> Hypocreales</v>
          </cell>
          <cell r="O349" t="str">
            <v xml:space="preserve"> Cordycipitaceae</v>
          </cell>
          <cell r="P349" t="str">
            <v>Beauveria.</v>
          </cell>
        </row>
        <row r="350">
          <cell r="B350" t="str">
            <v>A0A0A8L8U2</v>
          </cell>
          <cell r="C350" t="str">
            <v xml:space="preserve"> Kluyveromyces dobzhanskii CBS 2104.</v>
          </cell>
          <cell r="E350" t="str">
            <v xml:space="preserve"> NCBI_TaxID=1427455 {ECO:0000313|EMBL:CDO95501.1, ECO:0000313|Proteomes:UP000031516};</v>
          </cell>
          <cell r="G350" t="str">
            <v>Eukaryota</v>
          </cell>
          <cell r="H350" t="str">
            <v xml:space="preserve"> Fungi</v>
          </cell>
          <cell r="I350" t="str">
            <v xml:space="preserve"> Dikarya</v>
          </cell>
          <cell r="J350" t="str">
            <v xml:space="preserve"> Ascomycota</v>
          </cell>
          <cell r="K350" t="str">
            <v xml:space="preserve"> Saccharomycotina</v>
          </cell>
          <cell r="L350" t="str">
            <v>Saccharomycetes</v>
          </cell>
          <cell r="M350" t="str">
            <v xml:space="preserve"> Saccharomycetales</v>
          </cell>
          <cell r="N350" t="str">
            <v xml:space="preserve"> Saccharomycetaceae</v>
          </cell>
          <cell r="O350" t="str">
            <v xml:space="preserve"> Kluyveromyces.</v>
          </cell>
        </row>
        <row r="351">
          <cell r="B351" t="str">
            <v>A0A0A8LBR6</v>
          </cell>
          <cell r="C351" t="str">
            <v xml:space="preserve"> Kluyveromyces dobzhanskii CBS 2104.</v>
          </cell>
          <cell r="E351" t="str">
            <v xml:space="preserve"> NCBI_TaxID=1427455 {ECO:0000313|EMBL:CDO95620.1, ECO:0000313|Proteomes:UP000031516};</v>
          </cell>
          <cell r="G351" t="str">
            <v>Eukaryota</v>
          </cell>
          <cell r="H351" t="str">
            <v xml:space="preserve"> Fungi</v>
          </cell>
          <cell r="I351" t="str">
            <v xml:space="preserve"> Dikarya</v>
          </cell>
          <cell r="J351" t="str">
            <v xml:space="preserve"> Ascomycota</v>
          </cell>
          <cell r="K351" t="str">
            <v xml:space="preserve"> Saccharomycotina</v>
          </cell>
          <cell r="L351" t="str">
            <v>Saccharomycetes</v>
          </cell>
          <cell r="M351" t="str">
            <v xml:space="preserve"> Saccharomycetales</v>
          </cell>
          <cell r="N351" t="str">
            <v xml:space="preserve"> Saccharomycetaceae</v>
          </cell>
          <cell r="O351" t="str">
            <v xml:space="preserve"> Kluyveromyces.</v>
          </cell>
        </row>
        <row r="352">
          <cell r="B352" t="str">
            <v>A0A0B0MGX7</v>
          </cell>
          <cell r="C352" t="str">
            <v xml:space="preserve"> Gossypium arboreum (Tree cotton) (Gossypium nanking).</v>
          </cell>
          <cell r="E352" t="str">
            <v xml:space="preserve"> NCBI_TaxID=29729 {ECO:0000313|EMBL:KHG01383.1, ECO:0000313|Proteomes:UP000032142};</v>
          </cell>
          <cell r="G352" t="str">
            <v>Eukaryota</v>
          </cell>
          <cell r="H352" t="str">
            <v xml:space="preserve"> Viridiplantae</v>
          </cell>
          <cell r="I352" t="str">
            <v xml:space="preserve"> Streptophyta</v>
          </cell>
          <cell r="J352" t="str">
            <v xml:space="preserve"> Embryophyta</v>
          </cell>
          <cell r="K352" t="str">
            <v xml:space="preserve"> Tracheophyta</v>
          </cell>
          <cell r="L352" t="str">
            <v>Spermatophyta</v>
          </cell>
          <cell r="M352" t="str">
            <v xml:space="preserve"> Magnoliophyta</v>
          </cell>
          <cell r="N352" t="str">
            <v xml:space="preserve"> eudicotyledons</v>
          </cell>
          <cell r="O352" t="str">
            <v xml:space="preserve"> Gunneridae</v>
          </cell>
          <cell r="P352" t="str">
            <v>Pentapetalae</v>
          </cell>
          <cell r="Q352" t="str">
            <v xml:space="preserve"> rosids</v>
          </cell>
          <cell r="R352" t="str">
            <v xml:space="preserve"> malvids</v>
          </cell>
          <cell r="S352" t="str">
            <v xml:space="preserve"> Malvales</v>
          </cell>
          <cell r="T352" t="str">
            <v xml:space="preserve"> Malvaceae</v>
          </cell>
          <cell r="U352" t="str">
            <v xml:space="preserve"> Malvoideae</v>
          </cell>
        </row>
        <row r="353">
          <cell r="B353" t="str">
            <v>A0A0B0MI01</v>
          </cell>
          <cell r="C353" t="str">
            <v xml:space="preserve"> Gossypium arboreum (Tree cotton) (Gossypium nanking).</v>
          </cell>
          <cell r="E353" t="str">
            <v xml:space="preserve"> NCBI_TaxID=29729 {ECO:0000313|EMBL:KHG00012.1, ECO:0000313|Proteomes:UP000032142};</v>
          </cell>
          <cell r="G353" t="str">
            <v>Eukaryota</v>
          </cell>
          <cell r="H353" t="str">
            <v xml:space="preserve"> Viridiplantae</v>
          </cell>
          <cell r="I353" t="str">
            <v xml:space="preserve"> Streptophyta</v>
          </cell>
          <cell r="J353" t="str">
            <v xml:space="preserve"> Embryophyta</v>
          </cell>
          <cell r="K353" t="str">
            <v xml:space="preserve"> Tracheophyta</v>
          </cell>
          <cell r="L353" t="str">
            <v>Spermatophyta</v>
          </cell>
          <cell r="M353" t="str">
            <v xml:space="preserve"> Magnoliophyta</v>
          </cell>
          <cell r="N353" t="str">
            <v xml:space="preserve"> eudicotyledons</v>
          </cell>
          <cell r="O353" t="str">
            <v xml:space="preserve"> Gunneridae</v>
          </cell>
          <cell r="P353" t="str">
            <v>Pentapetalae</v>
          </cell>
          <cell r="Q353" t="str">
            <v xml:space="preserve"> rosids</v>
          </cell>
          <cell r="R353" t="str">
            <v xml:space="preserve"> malvids</v>
          </cell>
          <cell r="S353" t="str">
            <v xml:space="preserve"> Malvales</v>
          </cell>
          <cell r="T353" t="str">
            <v xml:space="preserve"> Malvaceae</v>
          </cell>
          <cell r="U353" t="str">
            <v xml:space="preserve"> Malvoideae</v>
          </cell>
        </row>
        <row r="354">
          <cell r="B354" t="str">
            <v>A0A0B0MMM3</v>
          </cell>
          <cell r="C354" t="str">
            <v xml:space="preserve"> Gossypium arboreum (Tree cotton) (Gossypium nanking).</v>
          </cell>
          <cell r="E354" t="str">
            <v xml:space="preserve"> NCBI_TaxID=29729 {ECO:0000313|EMBL:KHG00734.1, ECO:0000313|Proteomes:UP000032142};</v>
          </cell>
          <cell r="G354" t="str">
            <v>Eukaryota</v>
          </cell>
          <cell r="H354" t="str">
            <v xml:space="preserve"> Viridiplantae</v>
          </cell>
          <cell r="I354" t="str">
            <v xml:space="preserve"> Streptophyta</v>
          </cell>
          <cell r="J354" t="str">
            <v xml:space="preserve"> Embryophyta</v>
          </cell>
          <cell r="K354" t="str">
            <v xml:space="preserve"> Tracheophyta</v>
          </cell>
          <cell r="L354" t="str">
            <v>Spermatophyta</v>
          </cell>
          <cell r="M354" t="str">
            <v xml:space="preserve"> Magnoliophyta</v>
          </cell>
          <cell r="N354" t="str">
            <v xml:space="preserve"> eudicotyledons</v>
          </cell>
          <cell r="O354" t="str">
            <v xml:space="preserve"> Gunneridae</v>
          </cell>
          <cell r="P354" t="str">
            <v>Pentapetalae</v>
          </cell>
          <cell r="Q354" t="str">
            <v xml:space="preserve"> rosids</v>
          </cell>
          <cell r="R354" t="str">
            <v xml:space="preserve"> malvids</v>
          </cell>
          <cell r="S354" t="str">
            <v xml:space="preserve"> Malvales</v>
          </cell>
          <cell r="T354" t="str">
            <v xml:space="preserve"> Malvaceae</v>
          </cell>
          <cell r="U354" t="str">
            <v xml:space="preserve"> Malvoideae</v>
          </cell>
        </row>
        <row r="355">
          <cell r="B355" t="str">
            <v>A0A0B0MUS4</v>
          </cell>
          <cell r="C355" t="str">
            <v xml:space="preserve"> Gossypium arboreum (Tree cotton) (Gossypium nanking).</v>
          </cell>
          <cell r="E355" t="str">
            <v xml:space="preserve"> NCBI_TaxID=29729 {ECO:0000313|EMBL:KHG03239.1, ECO:0000313|Proteomes:UP000032142};</v>
          </cell>
          <cell r="G355" t="str">
            <v>Eukaryota</v>
          </cell>
          <cell r="H355" t="str">
            <v xml:space="preserve"> Viridiplantae</v>
          </cell>
          <cell r="I355" t="str">
            <v xml:space="preserve"> Streptophyta</v>
          </cell>
          <cell r="J355" t="str">
            <v xml:space="preserve"> Embryophyta</v>
          </cell>
          <cell r="K355" t="str">
            <v xml:space="preserve"> Tracheophyta</v>
          </cell>
          <cell r="L355" t="str">
            <v>Spermatophyta</v>
          </cell>
          <cell r="M355" t="str">
            <v xml:space="preserve"> Magnoliophyta</v>
          </cell>
          <cell r="N355" t="str">
            <v xml:space="preserve"> eudicotyledons</v>
          </cell>
          <cell r="O355" t="str">
            <v xml:space="preserve"> Gunneridae</v>
          </cell>
          <cell r="P355" t="str">
            <v>Pentapetalae</v>
          </cell>
          <cell r="Q355" t="str">
            <v xml:space="preserve"> rosids</v>
          </cell>
          <cell r="R355" t="str">
            <v xml:space="preserve"> malvids</v>
          </cell>
          <cell r="S355" t="str">
            <v xml:space="preserve"> Malvales</v>
          </cell>
          <cell r="T355" t="str">
            <v xml:space="preserve"> Malvaceae</v>
          </cell>
          <cell r="U355" t="str">
            <v xml:space="preserve"> Malvoideae</v>
          </cell>
        </row>
        <row r="356">
          <cell r="B356" t="str">
            <v>A0A0B0MXH2</v>
          </cell>
          <cell r="C356" t="str">
            <v xml:space="preserve"> Gossypium arboreum (Tree cotton) (Gossypium nanking).</v>
          </cell>
          <cell r="E356" t="str">
            <v xml:space="preserve"> NCBI_TaxID=29729 {ECO:0000313|EMBL:KHG03636.1, ECO:0000313|Proteomes:UP000032142};</v>
          </cell>
          <cell r="G356" t="str">
            <v>Eukaryota</v>
          </cell>
          <cell r="H356" t="str">
            <v xml:space="preserve"> Viridiplantae</v>
          </cell>
          <cell r="I356" t="str">
            <v xml:space="preserve"> Streptophyta</v>
          </cell>
          <cell r="J356" t="str">
            <v xml:space="preserve"> Embryophyta</v>
          </cell>
          <cell r="K356" t="str">
            <v xml:space="preserve"> Tracheophyta</v>
          </cell>
          <cell r="L356" t="str">
            <v>Spermatophyta</v>
          </cell>
          <cell r="M356" t="str">
            <v xml:space="preserve"> Magnoliophyta</v>
          </cell>
          <cell r="N356" t="str">
            <v xml:space="preserve"> eudicotyledons</v>
          </cell>
          <cell r="O356" t="str">
            <v xml:space="preserve"> Gunneridae</v>
          </cell>
          <cell r="P356" t="str">
            <v>Pentapetalae</v>
          </cell>
          <cell r="Q356" t="str">
            <v xml:space="preserve"> rosids</v>
          </cell>
          <cell r="R356" t="str">
            <v xml:space="preserve"> malvids</v>
          </cell>
          <cell r="S356" t="str">
            <v xml:space="preserve"> Malvales</v>
          </cell>
          <cell r="T356" t="str">
            <v xml:space="preserve"> Malvaceae</v>
          </cell>
          <cell r="U356" t="str">
            <v xml:space="preserve"> Malvoideae</v>
          </cell>
        </row>
        <row r="357">
          <cell r="B357" t="str">
            <v>A0A0B0N287</v>
          </cell>
          <cell r="C357" t="str">
            <v xml:space="preserve"> Gossypium arboreum (Tree cotton) (Gossypium nanking).</v>
          </cell>
          <cell r="E357" t="str">
            <v xml:space="preserve"> NCBI_TaxID=29729 {ECO:0000313|EMBL:KHG07130.1, ECO:0000313|Proteomes:UP000032142};</v>
          </cell>
          <cell r="G357" t="str">
            <v>Eukaryota</v>
          </cell>
          <cell r="H357" t="str">
            <v xml:space="preserve"> Viridiplantae</v>
          </cell>
          <cell r="I357" t="str">
            <v xml:space="preserve"> Streptophyta</v>
          </cell>
          <cell r="J357" t="str">
            <v xml:space="preserve"> Embryophyta</v>
          </cell>
          <cell r="K357" t="str">
            <v xml:space="preserve"> Tracheophyta</v>
          </cell>
          <cell r="L357" t="str">
            <v>Spermatophyta</v>
          </cell>
          <cell r="M357" t="str">
            <v xml:space="preserve"> Magnoliophyta</v>
          </cell>
          <cell r="N357" t="str">
            <v xml:space="preserve"> eudicotyledons</v>
          </cell>
          <cell r="O357" t="str">
            <v xml:space="preserve"> Gunneridae</v>
          </cell>
          <cell r="P357" t="str">
            <v>Pentapetalae</v>
          </cell>
          <cell r="Q357" t="str">
            <v xml:space="preserve"> rosids</v>
          </cell>
          <cell r="R357" t="str">
            <v xml:space="preserve"> malvids</v>
          </cell>
          <cell r="S357" t="str">
            <v xml:space="preserve"> Malvales</v>
          </cell>
          <cell r="T357" t="str">
            <v xml:space="preserve"> Malvaceae</v>
          </cell>
          <cell r="U357" t="str">
            <v xml:space="preserve"> Malvoideae</v>
          </cell>
        </row>
        <row r="358">
          <cell r="B358" t="str">
            <v>A0A0B0N3C6</v>
          </cell>
          <cell r="C358" t="str">
            <v xml:space="preserve"> Gossypium arboreum (Tree cotton) (Gossypium nanking).</v>
          </cell>
          <cell r="E358" t="str">
            <v xml:space="preserve"> NCBI_TaxID=29729 {ECO:0000313|EMBL:KHG05706.1, ECO:0000313|Proteomes:UP000032142};</v>
          </cell>
          <cell r="G358" t="str">
            <v>Eukaryota</v>
          </cell>
          <cell r="H358" t="str">
            <v xml:space="preserve"> Viridiplantae</v>
          </cell>
          <cell r="I358" t="str">
            <v xml:space="preserve"> Streptophyta</v>
          </cell>
          <cell r="J358" t="str">
            <v xml:space="preserve"> Embryophyta</v>
          </cell>
          <cell r="K358" t="str">
            <v xml:space="preserve"> Tracheophyta</v>
          </cell>
          <cell r="L358" t="str">
            <v>Spermatophyta</v>
          </cell>
          <cell r="M358" t="str">
            <v xml:space="preserve"> Magnoliophyta</v>
          </cell>
          <cell r="N358" t="str">
            <v xml:space="preserve"> eudicotyledons</v>
          </cell>
          <cell r="O358" t="str">
            <v xml:space="preserve"> Gunneridae</v>
          </cell>
          <cell r="P358" t="str">
            <v>Pentapetalae</v>
          </cell>
          <cell r="Q358" t="str">
            <v xml:space="preserve"> rosids</v>
          </cell>
          <cell r="R358" t="str">
            <v xml:space="preserve"> malvids</v>
          </cell>
          <cell r="S358" t="str">
            <v xml:space="preserve"> Malvales</v>
          </cell>
          <cell r="T358" t="str">
            <v xml:space="preserve"> Malvaceae</v>
          </cell>
          <cell r="U358" t="str">
            <v xml:space="preserve"> Malvoideae</v>
          </cell>
        </row>
        <row r="359">
          <cell r="B359" t="str">
            <v>A0A0B0N5J5</v>
          </cell>
          <cell r="C359" t="str">
            <v xml:space="preserve"> Gossypium arboreum (Tree cotton) (Gossypium nanking).</v>
          </cell>
          <cell r="E359" t="str">
            <v xml:space="preserve"> NCBI_TaxID=29729 {ECO:0000313|EMBL:KHG07129.1, ECO:0000313|Proteomes:UP000032142};</v>
          </cell>
          <cell r="G359" t="str">
            <v>Eukaryota</v>
          </cell>
          <cell r="H359" t="str">
            <v xml:space="preserve"> Viridiplantae</v>
          </cell>
          <cell r="I359" t="str">
            <v xml:space="preserve"> Streptophyta</v>
          </cell>
          <cell r="J359" t="str">
            <v xml:space="preserve"> Embryophyta</v>
          </cell>
          <cell r="K359" t="str">
            <v xml:space="preserve"> Tracheophyta</v>
          </cell>
          <cell r="L359" t="str">
            <v>Spermatophyta</v>
          </cell>
          <cell r="M359" t="str">
            <v xml:space="preserve"> Magnoliophyta</v>
          </cell>
          <cell r="N359" t="str">
            <v xml:space="preserve"> eudicotyledons</v>
          </cell>
          <cell r="O359" t="str">
            <v xml:space="preserve"> Gunneridae</v>
          </cell>
          <cell r="P359" t="str">
            <v>Pentapetalae</v>
          </cell>
          <cell r="Q359" t="str">
            <v xml:space="preserve"> rosids</v>
          </cell>
          <cell r="R359" t="str">
            <v xml:space="preserve"> malvids</v>
          </cell>
          <cell r="S359" t="str">
            <v xml:space="preserve"> Malvales</v>
          </cell>
          <cell r="T359" t="str">
            <v xml:space="preserve"> Malvaceae</v>
          </cell>
          <cell r="U359" t="str">
            <v xml:space="preserve"> Malvoideae</v>
          </cell>
        </row>
        <row r="360">
          <cell r="B360" t="str">
            <v>A0A0B0NBU7</v>
          </cell>
          <cell r="C360" t="str">
            <v xml:space="preserve"> Gossypium arboreum (Tree cotton) (Gossypium nanking).</v>
          </cell>
          <cell r="E360" t="str">
            <v xml:space="preserve"> NCBI_TaxID=29729 {ECO:0000313|EMBL:KHG10147.1, ECO:0000313|Proteomes:UP000032142};</v>
          </cell>
          <cell r="G360" t="str">
            <v>Eukaryota</v>
          </cell>
          <cell r="H360" t="str">
            <v xml:space="preserve"> Viridiplantae</v>
          </cell>
          <cell r="I360" t="str">
            <v xml:space="preserve"> Streptophyta</v>
          </cell>
          <cell r="J360" t="str">
            <v xml:space="preserve"> Embryophyta</v>
          </cell>
          <cell r="K360" t="str">
            <v xml:space="preserve"> Tracheophyta</v>
          </cell>
          <cell r="L360" t="str">
            <v>Spermatophyta</v>
          </cell>
          <cell r="M360" t="str">
            <v xml:space="preserve"> Magnoliophyta</v>
          </cell>
          <cell r="N360" t="str">
            <v xml:space="preserve"> eudicotyledons</v>
          </cell>
          <cell r="O360" t="str">
            <v xml:space="preserve"> Gunneridae</v>
          </cell>
          <cell r="P360" t="str">
            <v>Pentapetalae</v>
          </cell>
          <cell r="Q360" t="str">
            <v xml:space="preserve"> rosids</v>
          </cell>
          <cell r="R360" t="str">
            <v xml:space="preserve"> malvids</v>
          </cell>
          <cell r="S360" t="str">
            <v xml:space="preserve"> Malvales</v>
          </cell>
          <cell r="T360" t="str">
            <v xml:space="preserve"> Malvaceae</v>
          </cell>
          <cell r="U360" t="str">
            <v xml:space="preserve"> Malvoideae</v>
          </cell>
        </row>
        <row r="361">
          <cell r="B361" t="str">
            <v>A0A0B0NKW9</v>
          </cell>
          <cell r="C361" t="str">
            <v xml:space="preserve"> Gossypium arboreum (Tree cotton) (Gossypium nanking).</v>
          </cell>
          <cell r="E361" t="str">
            <v xml:space="preserve"> NCBI_TaxID=29729 {ECO:0000313|EMBL:KHG11726.1, ECO:0000313|Proteomes:UP000032142};</v>
          </cell>
          <cell r="G361" t="str">
            <v>Eukaryota</v>
          </cell>
          <cell r="H361" t="str">
            <v xml:space="preserve"> Viridiplantae</v>
          </cell>
          <cell r="I361" t="str">
            <v xml:space="preserve"> Streptophyta</v>
          </cell>
          <cell r="J361" t="str">
            <v xml:space="preserve"> Embryophyta</v>
          </cell>
          <cell r="K361" t="str">
            <v xml:space="preserve"> Tracheophyta</v>
          </cell>
          <cell r="L361" t="str">
            <v>Spermatophyta</v>
          </cell>
          <cell r="M361" t="str">
            <v xml:space="preserve"> Magnoliophyta</v>
          </cell>
          <cell r="N361" t="str">
            <v xml:space="preserve"> eudicotyledons</v>
          </cell>
          <cell r="O361" t="str">
            <v xml:space="preserve"> Gunneridae</v>
          </cell>
          <cell r="P361" t="str">
            <v>Pentapetalae</v>
          </cell>
          <cell r="Q361" t="str">
            <v xml:space="preserve"> rosids</v>
          </cell>
          <cell r="R361" t="str">
            <v xml:space="preserve"> malvids</v>
          </cell>
          <cell r="S361" t="str">
            <v xml:space="preserve"> Malvales</v>
          </cell>
          <cell r="T361" t="str">
            <v xml:space="preserve"> Malvaceae</v>
          </cell>
          <cell r="U361" t="str">
            <v xml:space="preserve"> Malvoideae</v>
          </cell>
        </row>
        <row r="362">
          <cell r="B362" t="str">
            <v>A0A0B0NM95</v>
          </cell>
          <cell r="C362" t="str">
            <v xml:space="preserve"> Gossypium arboreum (Tree cotton) (Gossypium nanking).</v>
          </cell>
          <cell r="E362" t="str">
            <v xml:space="preserve"> NCBI_TaxID=29729 {ECO:0000313|EMBL:KHG13762.1, ECO:0000313|Proteomes:UP000032142};</v>
          </cell>
          <cell r="G362" t="str">
            <v>Eukaryota</v>
          </cell>
          <cell r="H362" t="str">
            <v xml:space="preserve"> Viridiplantae</v>
          </cell>
          <cell r="I362" t="str">
            <v xml:space="preserve"> Streptophyta</v>
          </cell>
          <cell r="J362" t="str">
            <v xml:space="preserve"> Embryophyta</v>
          </cell>
          <cell r="K362" t="str">
            <v xml:space="preserve"> Tracheophyta</v>
          </cell>
          <cell r="L362" t="str">
            <v>Spermatophyta</v>
          </cell>
          <cell r="M362" t="str">
            <v xml:space="preserve"> Magnoliophyta</v>
          </cell>
          <cell r="N362" t="str">
            <v xml:space="preserve"> eudicotyledons</v>
          </cell>
          <cell r="O362" t="str">
            <v xml:space="preserve"> Gunneridae</v>
          </cell>
          <cell r="P362" t="str">
            <v>Pentapetalae</v>
          </cell>
          <cell r="Q362" t="str">
            <v xml:space="preserve"> rosids</v>
          </cell>
          <cell r="R362" t="str">
            <v xml:space="preserve"> malvids</v>
          </cell>
          <cell r="S362" t="str">
            <v xml:space="preserve"> Malvales</v>
          </cell>
          <cell r="T362" t="str">
            <v xml:space="preserve"> Malvaceae</v>
          </cell>
          <cell r="U362" t="str">
            <v xml:space="preserve"> Malvoideae</v>
          </cell>
        </row>
        <row r="363">
          <cell r="B363" t="str">
            <v>A0A0B0NUY8</v>
          </cell>
          <cell r="C363" t="str">
            <v xml:space="preserve"> Gossypium arboreum (Tree cotton) (Gossypium nanking).</v>
          </cell>
          <cell r="E363" t="str">
            <v xml:space="preserve"> NCBI_TaxID=29729 {ECO:0000313|EMBL:KHG14881.1, ECO:0000313|Proteomes:UP000032142};</v>
          </cell>
          <cell r="G363" t="str">
            <v>Eukaryota</v>
          </cell>
          <cell r="H363" t="str">
            <v xml:space="preserve"> Viridiplantae</v>
          </cell>
          <cell r="I363" t="str">
            <v xml:space="preserve"> Streptophyta</v>
          </cell>
          <cell r="J363" t="str">
            <v xml:space="preserve"> Embryophyta</v>
          </cell>
          <cell r="K363" t="str">
            <v xml:space="preserve"> Tracheophyta</v>
          </cell>
          <cell r="L363" t="str">
            <v>Spermatophyta</v>
          </cell>
          <cell r="M363" t="str">
            <v xml:space="preserve"> Magnoliophyta</v>
          </cell>
          <cell r="N363" t="str">
            <v xml:space="preserve"> eudicotyledons</v>
          </cell>
          <cell r="O363" t="str">
            <v xml:space="preserve"> Gunneridae</v>
          </cell>
          <cell r="P363" t="str">
            <v>Pentapetalae</v>
          </cell>
          <cell r="Q363" t="str">
            <v xml:space="preserve"> rosids</v>
          </cell>
          <cell r="R363" t="str">
            <v xml:space="preserve"> malvids</v>
          </cell>
          <cell r="S363" t="str">
            <v xml:space="preserve"> Malvales</v>
          </cell>
          <cell r="T363" t="str">
            <v xml:space="preserve"> Malvaceae</v>
          </cell>
          <cell r="U363" t="str">
            <v xml:space="preserve"> Malvoideae</v>
          </cell>
        </row>
        <row r="364">
          <cell r="B364" t="str">
            <v>A0A0B0PAV8</v>
          </cell>
          <cell r="C364" t="str">
            <v xml:space="preserve"> Gossypium arboreum (Tree cotton) (Gossypium nanking).</v>
          </cell>
          <cell r="E364" t="str">
            <v xml:space="preserve"> NCBI_TaxID=29729 {ECO:0000313|EMBL:KHG20441.1, ECO:0000313|Proteomes:UP000032142};</v>
          </cell>
          <cell r="G364" t="str">
            <v>Eukaryota</v>
          </cell>
          <cell r="H364" t="str">
            <v xml:space="preserve"> Viridiplantae</v>
          </cell>
          <cell r="I364" t="str">
            <v xml:space="preserve"> Streptophyta</v>
          </cell>
          <cell r="J364" t="str">
            <v xml:space="preserve"> Embryophyta</v>
          </cell>
          <cell r="K364" t="str">
            <v xml:space="preserve"> Tracheophyta</v>
          </cell>
          <cell r="L364" t="str">
            <v>Spermatophyta</v>
          </cell>
          <cell r="M364" t="str">
            <v xml:space="preserve"> Magnoliophyta</v>
          </cell>
          <cell r="N364" t="str">
            <v xml:space="preserve"> eudicotyledons</v>
          </cell>
          <cell r="O364" t="str">
            <v xml:space="preserve"> Gunneridae</v>
          </cell>
          <cell r="P364" t="str">
            <v>Pentapetalae</v>
          </cell>
          <cell r="Q364" t="str">
            <v xml:space="preserve"> rosids</v>
          </cell>
          <cell r="R364" t="str">
            <v xml:space="preserve"> malvids</v>
          </cell>
          <cell r="S364" t="str">
            <v xml:space="preserve"> Malvales</v>
          </cell>
          <cell r="T364" t="str">
            <v xml:space="preserve"> Malvaceae</v>
          </cell>
          <cell r="U364" t="str">
            <v xml:space="preserve"> Malvoideae</v>
          </cell>
        </row>
        <row r="365">
          <cell r="B365" t="str">
            <v>A0A0B0PUE0</v>
          </cell>
          <cell r="C365" t="str">
            <v xml:space="preserve"> Gossypium arboreum (Tree cotton) (Gossypium nanking).</v>
          </cell>
          <cell r="E365" t="str">
            <v xml:space="preserve"> NCBI_TaxID=29729 {ECO:0000313|EMBL:KHG28442.1, ECO:0000313|Proteomes:UP000032142};</v>
          </cell>
          <cell r="G365" t="str">
            <v>Eukaryota</v>
          </cell>
          <cell r="H365" t="str">
            <v xml:space="preserve"> Viridiplantae</v>
          </cell>
          <cell r="I365" t="str">
            <v xml:space="preserve"> Streptophyta</v>
          </cell>
          <cell r="J365" t="str">
            <v xml:space="preserve"> Embryophyta</v>
          </cell>
          <cell r="K365" t="str">
            <v xml:space="preserve"> Tracheophyta</v>
          </cell>
          <cell r="L365" t="str">
            <v>Spermatophyta</v>
          </cell>
          <cell r="M365" t="str">
            <v xml:space="preserve"> Magnoliophyta</v>
          </cell>
          <cell r="N365" t="str">
            <v xml:space="preserve"> eudicotyledons</v>
          </cell>
          <cell r="O365" t="str">
            <v xml:space="preserve"> Gunneridae</v>
          </cell>
          <cell r="P365" t="str">
            <v>Pentapetalae</v>
          </cell>
          <cell r="Q365" t="str">
            <v xml:space="preserve"> rosids</v>
          </cell>
          <cell r="R365" t="str">
            <v xml:space="preserve"> malvids</v>
          </cell>
          <cell r="S365" t="str">
            <v xml:space="preserve"> Malvales</v>
          </cell>
          <cell r="T365" t="str">
            <v xml:space="preserve"> Malvaceae</v>
          </cell>
          <cell r="U365" t="str">
            <v xml:space="preserve"> Malvoideae</v>
          </cell>
        </row>
        <row r="366">
          <cell r="B366" t="str">
            <v>A0A0B1NYZ7</v>
          </cell>
          <cell r="C366" t="str">
            <v xml:space="preserve"> Uncinula necator (Grape powdery mildew).</v>
          </cell>
          <cell r="E366" t="str">
            <v xml:space="preserve"> NCBI_TaxID=52586 {ECO:0000313|EMBL:KHJ31203.1, ECO:0000313|Proteomes:UP000030854};</v>
          </cell>
          <cell r="G366" t="str">
            <v>Eukaryota</v>
          </cell>
          <cell r="H366" t="str">
            <v xml:space="preserve"> Fungi</v>
          </cell>
          <cell r="I366" t="str">
            <v xml:space="preserve"> Dikarya</v>
          </cell>
          <cell r="J366" t="str">
            <v xml:space="preserve"> Ascomycota</v>
          </cell>
          <cell r="K366" t="str">
            <v xml:space="preserve"> Pezizomycotina</v>
          </cell>
          <cell r="L366" t="str">
            <v xml:space="preserve"> Leotiomycetes</v>
          </cell>
          <cell r="M366" t="str">
            <v>Erysiphales</v>
          </cell>
          <cell r="N366" t="str">
            <v xml:space="preserve"> Erysiphaceae</v>
          </cell>
          <cell r="O366" t="str">
            <v xml:space="preserve"> Erysiphe.</v>
          </cell>
        </row>
        <row r="367">
          <cell r="B367" t="str">
            <v>A0A0B1PGN2</v>
          </cell>
          <cell r="C367" t="str">
            <v xml:space="preserve"> Uncinula necator (Grape powdery mildew).</v>
          </cell>
          <cell r="E367" t="str">
            <v xml:space="preserve"> NCBI_TaxID=52586 {ECO:0000313|EMBL:KHJ36410.1, ECO:0000313|Proteomes:UP000030854};</v>
          </cell>
          <cell r="G367" t="str">
            <v>Eukaryota</v>
          </cell>
          <cell r="H367" t="str">
            <v xml:space="preserve"> Fungi</v>
          </cell>
          <cell r="I367" t="str">
            <v xml:space="preserve"> Dikarya</v>
          </cell>
          <cell r="J367" t="str">
            <v xml:space="preserve"> Ascomycota</v>
          </cell>
          <cell r="K367" t="str">
            <v xml:space="preserve"> Pezizomycotina</v>
          </cell>
          <cell r="L367" t="str">
            <v xml:space="preserve"> Leotiomycetes</v>
          </cell>
          <cell r="M367" t="str">
            <v>Erysiphales</v>
          </cell>
          <cell r="N367" t="str">
            <v xml:space="preserve"> Erysiphaceae</v>
          </cell>
          <cell r="O367" t="str">
            <v xml:space="preserve"> Erysiphe.</v>
          </cell>
        </row>
        <row r="368">
          <cell r="B368" t="str">
            <v>A0A0B1S0L2</v>
          </cell>
          <cell r="C368" t="str">
            <v xml:space="preserve"> Oesophagostomum dentatum (Nodular worm).</v>
          </cell>
          <cell r="E368" t="str">
            <v xml:space="preserve"> NCBI_TaxID=61180 {ECO:0000313|EMBL:KHJ78474.1, ECO:0000313|Proteomes:UP000053660};</v>
          </cell>
          <cell r="G368" t="str">
            <v>Eukaryota</v>
          </cell>
          <cell r="H368" t="str">
            <v xml:space="preserve"> Metazoa</v>
          </cell>
          <cell r="I368" t="str">
            <v xml:space="preserve"> Ecdysozoa</v>
          </cell>
          <cell r="J368" t="str">
            <v xml:space="preserve"> Nematoda</v>
          </cell>
          <cell r="K368" t="str">
            <v xml:space="preserve"> Chromadorea</v>
          </cell>
          <cell r="L368" t="str">
            <v xml:space="preserve"> Rhabditida</v>
          </cell>
          <cell r="M368" t="str">
            <v>Strongylida</v>
          </cell>
          <cell r="N368" t="str">
            <v xml:space="preserve"> Strongyloidea</v>
          </cell>
          <cell r="O368" t="str">
            <v xml:space="preserve"> Cloacinidae</v>
          </cell>
          <cell r="P368" t="str">
            <v xml:space="preserve"> Oesophagostomum.</v>
          </cell>
        </row>
        <row r="369">
          <cell r="B369" t="str">
            <v>A0A0B1STY9</v>
          </cell>
          <cell r="C369" t="str">
            <v xml:space="preserve"> Oesophagostomum dentatum (Nodular worm).</v>
          </cell>
          <cell r="E369" t="str">
            <v xml:space="preserve"> NCBI_TaxID=61180 {ECO:0000313|EMBL:KHJ87366.1, ECO:0000313|Proteomes:UP000053660};</v>
          </cell>
          <cell r="G369" t="str">
            <v>Eukaryota</v>
          </cell>
          <cell r="H369" t="str">
            <v xml:space="preserve"> Metazoa</v>
          </cell>
          <cell r="I369" t="str">
            <v xml:space="preserve"> Ecdysozoa</v>
          </cell>
          <cell r="J369" t="str">
            <v xml:space="preserve"> Nematoda</v>
          </cell>
          <cell r="K369" t="str">
            <v xml:space="preserve"> Chromadorea</v>
          </cell>
          <cell r="L369" t="str">
            <v xml:space="preserve"> Rhabditida</v>
          </cell>
          <cell r="M369" t="str">
            <v>Strongylida</v>
          </cell>
          <cell r="N369" t="str">
            <v xml:space="preserve"> Strongyloidea</v>
          </cell>
          <cell r="O369" t="str">
            <v xml:space="preserve"> Cloacinidae</v>
          </cell>
          <cell r="P369" t="str">
            <v xml:space="preserve"> Oesophagostomum.</v>
          </cell>
        </row>
        <row r="370">
          <cell r="B370" t="str">
            <v>A0A0B1T4T1</v>
          </cell>
          <cell r="C370" t="str">
            <v xml:space="preserve"> Oesophagostomum dentatum (Nodular worm).</v>
          </cell>
          <cell r="E370" t="str">
            <v xml:space="preserve"> NCBI_TaxID=61180 {ECO:0000313|EMBL:KHJ92234.1, ECO:0000313|Proteomes:UP000053660};</v>
          </cell>
          <cell r="G370" t="str">
            <v>Eukaryota</v>
          </cell>
          <cell r="H370" t="str">
            <v xml:space="preserve"> Metazoa</v>
          </cell>
          <cell r="I370" t="str">
            <v xml:space="preserve"> Ecdysozoa</v>
          </cell>
          <cell r="J370" t="str">
            <v xml:space="preserve"> Nematoda</v>
          </cell>
          <cell r="K370" t="str">
            <v xml:space="preserve"> Chromadorea</v>
          </cell>
          <cell r="L370" t="str">
            <v xml:space="preserve"> Rhabditida</v>
          </cell>
          <cell r="M370" t="str">
            <v>Strongylida</v>
          </cell>
          <cell r="N370" t="str">
            <v xml:space="preserve"> Strongyloidea</v>
          </cell>
          <cell r="O370" t="str">
            <v xml:space="preserve"> Cloacinidae</v>
          </cell>
          <cell r="P370" t="str">
            <v xml:space="preserve"> Oesophagostomum.</v>
          </cell>
        </row>
        <row r="371">
          <cell r="B371" t="str">
            <v>A0A0B1T8H3</v>
          </cell>
          <cell r="C371" t="str">
            <v xml:space="preserve"> Oesophagostomum dentatum (Nodular worm).</v>
          </cell>
          <cell r="E371" t="str">
            <v xml:space="preserve"> NCBI_TaxID=61180 {ECO:0000313|EMBL:KHJ93878.1, ECO:0000313|Proteomes:UP000053660};</v>
          </cell>
          <cell r="G371" t="str">
            <v>Eukaryota</v>
          </cell>
          <cell r="H371" t="str">
            <v xml:space="preserve"> Metazoa</v>
          </cell>
          <cell r="I371" t="str">
            <v xml:space="preserve"> Ecdysozoa</v>
          </cell>
          <cell r="J371" t="str">
            <v xml:space="preserve"> Nematoda</v>
          </cell>
          <cell r="K371" t="str">
            <v xml:space="preserve"> Chromadorea</v>
          </cell>
          <cell r="L371" t="str">
            <v xml:space="preserve"> Rhabditida</v>
          </cell>
          <cell r="M371" t="str">
            <v>Strongylida</v>
          </cell>
          <cell r="N371" t="str">
            <v xml:space="preserve"> Strongyloidea</v>
          </cell>
          <cell r="O371" t="str">
            <v xml:space="preserve"> Cloacinidae</v>
          </cell>
          <cell r="P371" t="str">
            <v xml:space="preserve"> Oesophagostomum.</v>
          </cell>
        </row>
        <row r="372">
          <cell r="B372" t="str">
            <v>A0A0B1TDG2</v>
          </cell>
          <cell r="C372" t="str">
            <v xml:space="preserve"> Oesophagostomum dentatum (Nodular worm).</v>
          </cell>
          <cell r="E372" t="str">
            <v xml:space="preserve"> NCBI_TaxID=61180 {ECO:0000313|EMBL:KHJ93877.1, ECO:0000313|Proteomes:UP000053660};</v>
          </cell>
          <cell r="G372" t="str">
            <v>Eukaryota</v>
          </cell>
          <cell r="H372" t="str">
            <v xml:space="preserve"> Metazoa</v>
          </cell>
          <cell r="I372" t="str">
            <v xml:space="preserve"> Ecdysozoa</v>
          </cell>
          <cell r="J372" t="str">
            <v xml:space="preserve"> Nematoda</v>
          </cell>
          <cell r="K372" t="str">
            <v xml:space="preserve"> Chromadorea</v>
          </cell>
          <cell r="L372" t="str">
            <v xml:space="preserve"> Rhabditida</v>
          </cell>
          <cell r="M372" t="str">
            <v>Strongylida</v>
          </cell>
          <cell r="N372" t="str">
            <v xml:space="preserve"> Strongyloidea</v>
          </cell>
          <cell r="O372" t="str">
            <v xml:space="preserve"> Cloacinidae</v>
          </cell>
          <cell r="P372" t="str">
            <v xml:space="preserve"> Oesophagostomum.</v>
          </cell>
        </row>
        <row r="373">
          <cell r="B373" t="str">
            <v>A0A0B2PJ81</v>
          </cell>
          <cell r="C373" t="str">
            <v xml:space="preserve"> Glycine soja (Wild soybean).</v>
          </cell>
          <cell r="E373" t="str">
            <v xml:space="preserve"> NCBI_TaxID=3848 {ECO:0000313|EMBL:KHN07668.1, ECO:0000313|Proteomes:UP000053555};</v>
          </cell>
          <cell r="G373" t="str">
            <v>Eukaryota</v>
          </cell>
          <cell r="H373" t="str">
            <v xml:space="preserve"> Viridiplantae</v>
          </cell>
          <cell r="I373" t="str">
            <v xml:space="preserve"> Streptophyta</v>
          </cell>
          <cell r="J373" t="str">
            <v xml:space="preserve"> Embryophyta</v>
          </cell>
          <cell r="K373" t="str">
            <v xml:space="preserve"> Tracheophyta</v>
          </cell>
          <cell r="L373" t="str">
            <v>Spermatophyta</v>
          </cell>
          <cell r="M373" t="str">
            <v xml:space="preserve"> Magnoliophyta</v>
          </cell>
          <cell r="N373" t="str">
            <v xml:space="preserve"> eudicotyledons</v>
          </cell>
          <cell r="O373" t="str">
            <v xml:space="preserve"> Gunneridae</v>
          </cell>
          <cell r="P373" t="str">
            <v>Pentapetalae</v>
          </cell>
          <cell r="Q373" t="str">
            <v xml:space="preserve"> rosids</v>
          </cell>
          <cell r="R373" t="str">
            <v xml:space="preserve"> fabids</v>
          </cell>
          <cell r="S373" t="str">
            <v xml:space="preserve"> Fabales</v>
          </cell>
          <cell r="T373" t="str">
            <v xml:space="preserve"> Fabaceae</v>
          </cell>
          <cell r="U373" t="str">
            <v xml:space="preserve"> Papilionoideae</v>
          </cell>
        </row>
        <row r="374">
          <cell r="B374" t="str">
            <v>A0A0B2PMC3</v>
          </cell>
          <cell r="C374" t="str">
            <v xml:space="preserve"> Glycine soja (Wild soybean).</v>
          </cell>
          <cell r="E374" t="str">
            <v xml:space="preserve"> NCBI_TaxID=3848 {ECO:0000313|EMBL:KHN08859.1, ECO:0000313|Proteomes:UP000053555};</v>
          </cell>
          <cell r="G374" t="str">
            <v>Eukaryota</v>
          </cell>
          <cell r="H374" t="str">
            <v xml:space="preserve"> Viridiplantae</v>
          </cell>
          <cell r="I374" t="str">
            <v xml:space="preserve"> Streptophyta</v>
          </cell>
          <cell r="J374" t="str">
            <v xml:space="preserve"> Embryophyta</v>
          </cell>
          <cell r="K374" t="str">
            <v xml:space="preserve"> Tracheophyta</v>
          </cell>
          <cell r="L374" t="str">
            <v>Spermatophyta</v>
          </cell>
          <cell r="M374" t="str">
            <v xml:space="preserve"> Magnoliophyta</v>
          </cell>
          <cell r="N374" t="str">
            <v xml:space="preserve"> eudicotyledons</v>
          </cell>
          <cell r="O374" t="str">
            <v xml:space="preserve"> Gunneridae</v>
          </cell>
          <cell r="P374" t="str">
            <v>Pentapetalae</v>
          </cell>
          <cell r="Q374" t="str">
            <v xml:space="preserve"> rosids</v>
          </cell>
          <cell r="R374" t="str">
            <v xml:space="preserve"> fabids</v>
          </cell>
          <cell r="S374" t="str">
            <v xml:space="preserve"> Fabales</v>
          </cell>
          <cell r="T374" t="str">
            <v xml:space="preserve"> Fabaceae</v>
          </cell>
          <cell r="U374" t="str">
            <v xml:space="preserve"> Papilionoideae</v>
          </cell>
        </row>
        <row r="375">
          <cell r="B375" t="str">
            <v>A0A0B2PUI7</v>
          </cell>
          <cell r="C375" t="str">
            <v xml:space="preserve"> Glycine soja (Wild soybean).</v>
          </cell>
          <cell r="E375" t="str">
            <v xml:space="preserve"> NCBI_TaxID=3848 {ECO:0000313|EMBL:KHN12996.1, ECO:0000313|Proteomes:UP000053555};</v>
          </cell>
          <cell r="G375" t="str">
            <v>Eukaryota</v>
          </cell>
          <cell r="H375" t="str">
            <v xml:space="preserve"> Viridiplantae</v>
          </cell>
          <cell r="I375" t="str">
            <v xml:space="preserve"> Streptophyta</v>
          </cell>
          <cell r="J375" t="str">
            <v xml:space="preserve"> Embryophyta</v>
          </cell>
          <cell r="K375" t="str">
            <v xml:space="preserve"> Tracheophyta</v>
          </cell>
          <cell r="L375" t="str">
            <v>Spermatophyta</v>
          </cell>
          <cell r="M375" t="str">
            <v xml:space="preserve"> Magnoliophyta</v>
          </cell>
          <cell r="N375" t="str">
            <v xml:space="preserve"> eudicotyledons</v>
          </cell>
          <cell r="O375" t="str">
            <v xml:space="preserve"> Gunneridae</v>
          </cell>
          <cell r="P375" t="str">
            <v>Pentapetalae</v>
          </cell>
          <cell r="Q375" t="str">
            <v xml:space="preserve"> rosids</v>
          </cell>
          <cell r="R375" t="str">
            <v xml:space="preserve"> fabids</v>
          </cell>
          <cell r="S375" t="str">
            <v xml:space="preserve"> Fabales</v>
          </cell>
          <cell r="T375" t="str">
            <v xml:space="preserve"> Fabaceae</v>
          </cell>
          <cell r="U375" t="str">
            <v xml:space="preserve"> Papilionoideae</v>
          </cell>
        </row>
        <row r="376">
          <cell r="B376" t="str">
            <v>A0A0B2Q0H5</v>
          </cell>
          <cell r="C376" t="str">
            <v xml:space="preserve"> Glycine soja (Wild soybean).</v>
          </cell>
          <cell r="E376" t="str">
            <v xml:space="preserve"> NCBI_TaxID=3848 {ECO:0000313|EMBL:KHN13488.1, ECO:0000313|Proteomes:UP000053555};</v>
          </cell>
          <cell r="G376" t="str">
            <v>Eukaryota</v>
          </cell>
          <cell r="H376" t="str">
            <v xml:space="preserve"> Viridiplantae</v>
          </cell>
          <cell r="I376" t="str">
            <v xml:space="preserve"> Streptophyta</v>
          </cell>
          <cell r="J376" t="str">
            <v xml:space="preserve"> Embryophyta</v>
          </cell>
          <cell r="K376" t="str">
            <v xml:space="preserve"> Tracheophyta</v>
          </cell>
          <cell r="L376" t="str">
            <v>Spermatophyta</v>
          </cell>
          <cell r="M376" t="str">
            <v xml:space="preserve"> Magnoliophyta</v>
          </cell>
          <cell r="N376" t="str">
            <v xml:space="preserve"> eudicotyledons</v>
          </cell>
          <cell r="O376" t="str">
            <v xml:space="preserve"> Gunneridae</v>
          </cell>
          <cell r="P376" t="str">
            <v>Pentapetalae</v>
          </cell>
          <cell r="Q376" t="str">
            <v xml:space="preserve"> rosids</v>
          </cell>
          <cell r="R376" t="str">
            <v xml:space="preserve"> fabids</v>
          </cell>
          <cell r="S376" t="str">
            <v xml:space="preserve"> Fabales</v>
          </cell>
          <cell r="T376" t="str">
            <v xml:space="preserve"> Fabaceae</v>
          </cell>
          <cell r="U376" t="str">
            <v xml:space="preserve"> Papilionoideae</v>
          </cell>
        </row>
        <row r="377">
          <cell r="B377" t="str">
            <v>A0A0B2QRF3</v>
          </cell>
          <cell r="C377" t="str">
            <v xml:space="preserve"> Glycine soja (Wild soybean).</v>
          </cell>
          <cell r="E377" t="str">
            <v xml:space="preserve"> NCBI_TaxID=3848 {ECO:0000313|EMBL:KHN22704.1, ECO:0000313|Proteomes:UP000053555};</v>
          </cell>
          <cell r="G377" t="str">
            <v>Eukaryota</v>
          </cell>
          <cell r="H377" t="str">
            <v xml:space="preserve"> Viridiplantae</v>
          </cell>
          <cell r="I377" t="str">
            <v xml:space="preserve"> Streptophyta</v>
          </cell>
          <cell r="J377" t="str">
            <v xml:space="preserve"> Embryophyta</v>
          </cell>
          <cell r="K377" t="str">
            <v xml:space="preserve"> Tracheophyta</v>
          </cell>
          <cell r="L377" t="str">
            <v>Spermatophyta</v>
          </cell>
          <cell r="M377" t="str">
            <v xml:space="preserve"> Magnoliophyta</v>
          </cell>
          <cell r="N377" t="str">
            <v xml:space="preserve"> eudicotyledons</v>
          </cell>
          <cell r="O377" t="str">
            <v xml:space="preserve"> Gunneridae</v>
          </cell>
          <cell r="P377" t="str">
            <v>Pentapetalae</v>
          </cell>
          <cell r="Q377" t="str">
            <v xml:space="preserve"> rosids</v>
          </cell>
          <cell r="R377" t="str">
            <v xml:space="preserve"> fabids</v>
          </cell>
          <cell r="S377" t="str">
            <v xml:space="preserve"> Fabales</v>
          </cell>
          <cell r="T377" t="str">
            <v xml:space="preserve"> Fabaceae</v>
          </cell>
          <cell r="U377" t="str">
            <v xml:space="preserve"> Papilionoideae</v>
          </cell>
        </row>
        <row r="378">
          <cell r="B378" t="str">
            <v>A0A0B2RHK8</v>
          </cell>
          <cell r="C378" t="str">
            <v xml:space="preserve"> Glycine soja (Wild soybean).</v>
          </cell>
          <cell r="E378" t="str">
            <v xml:space="preserve"> NCBI_TaxID=3848 {ECO:0000313|EMBL:KHN31779.1, ECO:0000313|Proteomes:UP000053555};</v>
          </cell>
          <cell r="G378" t="str">
            <v>Eukaryota</v>
          </cell>
          <cell r="H378" t="str">
            <v xml:space="preserve"> Viridiplantae</v>
          </cell>
          <cell r="I378" t="str">
            <v xml:space="preserve"> Streptophyta</v>
          </cell>
          <cell r="J378" t="str">
            <v xml:space="preserve"> Embryophyta</v>
          </cell>
          <cell r="K378" t="str">
            <v xml:space="preserve"> Tracheophyta</v>
          </cell>
          <cell r="L378" t="str">
            <v>Spermatophyta</v>
          </cell>
          <cell r="M378" t="str">
            <v xml:space="preserve"> Magnoliophyta</v>
          </cell>
          <cell r="N378" t="str">
            <v xml:space="preserve"> eudicotyledons</v>
          </cell>
          <cell r="O378" t="str">
            <v xml:space="preserve"> Gunneridae</v>
          </cell>
          <cell r="P378" t="str">
            <v>Pentapetalae</v>
          </cell>
          <cell r="Q378" t="str">
            <v xml:space="preserve"> rosids</v>
          </cell>
          <cell r="R378" t="str">
            <v xml:space="preserve"> fabids</v>
          </cell>
          <cell r="S378" t="str">
            <v xml:space="preserve"> Fabales</v>
          </cell>
          <cell r="T378" t="str">
            <v xml:space="preserve"> Fabaceae</v>
          </cell>
          <cell r="U378" t="str">
            <v xml:space="preserve"> Papilionoideae</v>
          </cell>
        </row>
        <row r="379">
          <cell r="B379" t="str">
            <v>A0A0B2UKI1</v>
          </cell>
          <cell r="C379" t="str">
            <v xml:space="preserve"> Ordospora colligata OC4.</v>
          </cell>
          <cell r="E379" t="str">
            <v xml:space="preserve"> NCBI_TaxID=1354746 {ECO:0000313|EMBL:KHN69552.1, ECO:0000313|Proteomes:UP000031056};</v>
          </cell>
          <cell r="G379" t="str">
            <v>Eukaryota</v>
          </cell>
          <cell r="H379" t="str">
            <v xml:space="preserve"> Fungi</v>
          </cell>
          <cell r="I379" t="str">
            <v xml:space="preserve"> Fungi incertae sedis</v>
          </cell>
          <cell r="J379" t="str">
            <v xml:space="preserve"> Microsporidia</v>
          </cell>
          <cell r="K379" t="str">
            <v xml:space="preserve"> Ordosporidae</v>
          </cell>
          <cell r="L379" t="str">
            <v>Ordospora.</v>
          </cell>
        </row>
        <row r="380">
          <cell r="B380" t="str">
            <v>A0A0B2V317</v>
          </cell>
          <cell r="C380" t="str">
            <v xml:space="preserve"> Toxocara canis (Canine roundworm).</v>
          </cell>
          <cell r="E380" t="str">
            <v xml:space="preserve"> NCBI_TaxID=6265 {ECO:0000313|EMBL:KHN75948.1, ECO:0000313|Proteomes:UP000031036};</v>
          </cell>
          <cell r="G380" t="str">
            <v>Eukaryota</v>
          </cell>
          <cell r="H380" t="str">
            <v xml:space="preserve"> Metazoa</v>
          </cell>
          <cell r="I380" t="str">
            <v xml:space="preserve"> Ecdysozoa</v>
          </cell>
          <cell r="J380" t="str">
            <v xml:space="preserve"> Nematoda</v>
          </cell>
          <cell r="K380" t="str">
            <v xml:space="preserve"> Chromadorea</v>
          </cell>
          <cell r="L380" t="str">
            <v xml:space="preserve"> Ascaridida</v>
          </cell>
          <cell r="M380" t="str">
            <v>Ascaridoidea</v>
          </cell>
          <cell r="N380" t="str">
            <v xml:space="preserve"> Toxocaridae</v>
          </cell>
          <cell r="O380" t="str">
            <v xml:space="preserve"> Toxocara.</v>
          </cell>
        </row>
        <row r="381">
          <cell r="B381" t="str">
            <v>A0A0B2VIK1</v>
          </cell>
          <cell r="C381" t="str">
            <v xml:space="preserve"> Toxocara canis (Canine roundworm).</v>
          </cell>
          <cell r="E381" t="str">
            <v xml:space="preserve"> NCBI_TaxID=6265 {ECO:0000313|EMBL:KHN83326.1, ECO:0000313|Proteomes:UP000031036};</v>
          </cell>
          <cell r="G381" t="str">
            <v>Eukaryota</v>
          </cell>
          <cell r="H381" t="str">
            <v xml:space="preserve"> Metazoa</v>
          </cell>
          <cell r="I381" t="str">
            <v xml:space="preserve"> Ecdysozoa</v>
          </cell>
          <cell r="J381" t="str">
            <v xml:space="preserve"> Nematoda</v>
          </cell>
          <cell r="K381" t="str">
            <v xml:space="preserve"> Chromadorea</v>
          </cell>
          <cell r="L381" t="str">
            <v xml:space="preserve"> Ascaridida</v>
          </cell>
          <cell r="M381" t="str">
            <v>Ascaridoidea</v>
          </cell>
          <cell r="N381" t="str">
            <v xml:space="preserve"> Toxocaridae</v>
          </cell>
          <cell r="O381" t="str">
            <v xml:space="preserve"> Toxocara.</v>
          </cell>
        </row>
        <row r="382">
          <cell r="B382" t="str">
            <v>A0A0B2WM91</v>
          </cell>
          <cell r="C382" t="str">
            <v xml:space="preserve"> Metarhizium album ARSEF 1941.</v>
          </cell>
          <cell r="E382" t="str">
            <v xml:space="preserve"> NCBI_TaxID=1081103 {ECO:0000313|EMBL:KHN95073.1, ECO:0000313|Proteomes:UP000030816};</v>
          </cell>
          <cell r="G382" t="str">
            <v>Eukaryota</v>
          </cell>
          <cell r="H382" t="str">
            <v xml:space="preserve"> Fungi</v>
          </cell>
          <cell r="I382" t="str">
            <v xml:space="preserve"> Dikarya</v>
          </cell>
          <cell r="J382" t="str">
            <v xml:space="preserve"> Ascomycota</v>
          </cell>
          <cell r="K382" t="str">
            <v xml:space="preserve"> Pezizomycotina</v>
          </cell>
          <cell r="L382" t="str">
            <v>Sordariomycetes</v>
          </cell>
          <cell r="M382" t="str">
            <v xml:space="preserve"> Hypocreomycetidae</v>
          </cell>
          <cell r="N382" t="str">
            <v xml:space="preserve"> Hypocreales</v>
          </cell>
          <cell r="O382" t="str">
            <v xml:space="preserve"> Clavicipitaceae</v>
          </cell>
          <cell r="P382" t="str">
            <v>Metarhizium.</v>
          </cell>
        </row>
        <row r="383">
          <cell r="B383" t="str">
            <v>A0A0B2WS85</v>
          </cell>
          <cell r="C383" t="str">
            <v xml:space="preserve"> Metarhizium album ARSEF 1941.</v>
          </cell>
          <cell r="E383" t="str">
            <v xml:space="preserve"> NCBI_TaxID=1081103 {ECO:0000313|EMBL:KHN95810.1, ECO:0000313|Proteomes:UP000030816};</v>
          </cell>
          <cell r="G383" t="str">
            <v>Eukaryota</v>
          </cell>
          <cell r="H383" t="str">
            <v xml:space="preserve"> Fungi</v>
          </cell>
          <cell r="I383" t="str">
            <v xml:space="preserve"> Dikarya</v>
          </cell>
          <cell r="J383" t="str">
            <v xml:space="preserve"> Ascomycota</v>
          </cell>
          <cell r="K383" t="str">
            <v xml:space="preserve"> Pezizomycotina</v>
          </cell>
          <cell r="L383" t="str">
            <v>Sordariomycetes</v>
          </cell>
          <cell r="M383" t="str">
            <v xml:space="preserve"> Hypocreomycetidae</v>
          </cell>
          <cell r="N383" t="str">
            <v xml:space="preserve"> Hypocreales</v>
          </cell>
          <cell r="O383" t="str">
            <v xml:space="preserve"> Clavicipitaceae</v>
          </cell>
          <cell r="P383" t="str">
            <v>Metarhizium.</v>
          </cell>
        </row>
        <row r="384">
          <cell r="B384" t="str">
            <v>A0A0B4GBW1</v>
          </cell>
          <cell r="C384" t="str">
            <v xml:space="preserve"> Metarhizium guizhouense ARSEF 977.</v>
          </cell>
          <cell r="E384" t="str">
            <v xml:space="preserve"> NCBI_TaxID=1276136 {ECO:0000313|EMBL:KID84355.1, ECO:0000313|Proteomes:UP000031192};</v>
          </cell>
          <cell r="G384" t="str">
            <v>Eukaryota</v>
          </cell>
          <cell r="H384" t="str">
            <v xml:space="preserve"> Fungi</v>
          </cell>
          <cell r="I384" t="str">
            <v xml:space="preserve"> Dikarya</v>
          </cell>
          <cell r="J384" t="str">
            <v xml:space="preserve"> Ascomycota</v>
          </cell>
          <cell r="K384" t="str">
            <v xml:space="preserve"> Pezizomycotina</v>
          </cell>
          <cell r="L384" t="str">
            <v>Sordariomycetes</v>
          </cell>
          <cell r="M384" t="str">
            <v xml:space="preserve"> Hypocreomycetidae</v>
          </cell>
          <cell r="N384" t="str">
            <v xml:space="preserve"> Hypocreales</v>
          </cell>
          <cell r="O384" t="str">
            <v xml:space="preserve"> Clavicipitaceae</v>
          </cell>
          <cell r="P384" t="str">
            <v>Metarhizium.</v>
          </cell>
        </row>
        <row r="385">
          <cell r="B385" t="str">
            <v>A0A0B4I9L6</v>
          </cell>
          <cell r="C385" t="str">
            <v xml:space="preserve"> Metarhizium guizhouense ARSEF 977.</v>
          </cell>
          <cell r="E385" t="str">
            <v xml:space="preserve"> NCBI_TaxID=1276136 {ECO:0000313|EMBL:KID90404.1, ECO:0000313|Proteomes:UP000031192};</v>
          </cell>
          <cell r="G385" t="str">
            <v>Eukaryota</v>
          </cell>
          <cell r="H385" t="str">
            <v xml:space="preserve"> Fungi</v>
          </cell>
          <cell r="I385" t="str">
            <v xml:space="preserve"> Dikarya</v>
          </cell>
          <cell r="J385" t="str">
            <v xml:space="preserve"> Ascomycota</v>
          </cell>
          <cell r="K385" t="str">
            <v xml:space="preserve"> Pezizomycotina</v>
          </cell>
          <cell r="L385" t="str">
            <v>Sordariomycetes</v>
          </cell>
          <cell r="M385" t="str">
            <v xml:space="preserve"> Hypocreomycetidae</v>
          </cell>
          <cell r="N385" t="str">
            <v xml:space="preserve"> Hypocreales</v>
          </cell>
          <cell r="O385" t="str">
            <v xml:space="preserve"> Clavicipitaceae</v>
          </cell>
          <cell r="P385" t="str">
            <v>Metarhizium.</v>
          </cell>
        </row>
        <row r="386">
          <cell r="B386" t="str">
            <v>A0A0B7NKJ2</v>
          </cell>
          <cell r="C386" t="str">
            <v xml:space="preserve"> Parasitella parasitica.</v>
          </cell>
          <cell r="E386" t="str">
            <v xml:space="preserve"> NCBI_TaxID=35722 {ECO:0000313|EMBL:CEP16024.1, ECO:0000313|Proteomes:UP000054107};</v>
          </cell>
          <cell r="G386" t="str">
            <v>Eukaryota</v>
          </cell>
          <cell r="H386" t="str">
            <v xml:space="preserve"> Fungi</v>
          </cell>
          <cell r="I386" t="str">
            <v xml:space="preserve"> Fungi incertae sedis</v>
          </cell>
          <cell r="J386" t="str">
            <v xml:space="preserve"> Mucoromycota</v>
          </cell>
          <cell r="K386" t="str">
            <v xml:space="preserve"> Mucoromycotina</v>
          </cell>
          <cell r="L386" t="str">
            <v>Mucorales</v>
          </cell>
          <cell r="M386" t="str">
            <v xml:space="preserve"> Mucorineae</v>
          </cell>
          <cell r="N386" t="str">
            <v xml:space="preserve"> Mucoraceae</v>
          </cell>
          <cell r="O386" t="str">
            <v xml:space="preserve"> Parasitella.</v>
          </cell>
        </row>
        <row r="387">
          <cell r="B387" t="str">
            <v>A0A0B7NMF7</v>
          </cell>
          <cell r="C387" t="str">
            <v xml:space="preserve"> Parasitella parasitica.</v>
          </cell>
          <cell r="E387" t="str">
            <v xml:space="preserve"> NCBI_TaxID=35722 {ECO:0000313|EMBL:CEP16129.1, ECO:0000313|Proteomes:UP000054107};</v>
          </cell>
          <cell r="G387" t="str">
            <v>Eukaryota</v>
          </cell>
          <cell r="H387" t="str">
            <v xml:space="preserve"> Fungi</v>
          </cell>
          <cell r="I387" t="str">
            <v xml:space="preserve"> Fungi incertae sedis</v>
          </cell>
          <cell r="J387" t="str">
            <v xml:space="preserve"> Mucoromycota</v>
          </cell>
          <cell r="K387" t="str">
            <v xml:space="preserve"> Mucoromycotina</v>
          </cell>
          <cell r="L387" t="str">
            <v>Mucorales</v>
          </cell>
          <cell r="M387" t="str">
            <v xml:space="preserve"> Mucorineae</v>
          </cell>
          <cell r="N387" t="str">
            <v xml:space="preserve"> Mucoraceae</v>
          </cell>
          <cell r="O387" t="str">
            <v xml:space="preserve"> Parasitella.</v>
          </cell>
        </row>
        <row r="388">
          <cell r="B388" t="str">
            <v>A0A0B7NR71</v>
          </cell>
          <cell r="C388" t="str">
            <v xml:space="preserve"> Parasitella parasitica.</v>
          </cell>
          <cell r="E388" t="str">
            <v xml:space="preserve"> NCBI_TaxID=35722 {ECO:0000313|EMBL:CEP17479.1, ECO:0000313|Proteomes:UP000054107};</v>
          </cell>
          <cell r="G388" t="str">
            <v>Eukaryota</v>
          </cell>
          <cell r="H388" t="str">
            <v xml:space="preserve"> Fungi</v>
          </cell>
          <cell r="I388" t="str">
            <v xml:space="preserve"> Fungi incertae sedis</v>
          </cell>
          <cell r="J388" t="str">
            <v xml:space="preserve"> Mucoromycota</v>
          </cell>
          <cell r="K388" t="str">
            <v xml:space="preserve"> Mucoromycotina</v>
          </cell>
          <cell r="L388" t="str">
            <v>Mucorales</v>
          </cell>
          <cell r="M388" t="str">
            <v xml:space="preserve"> Mucorineae</v>
          </cell>
          <cell r="N388" t="str">
            <v xml:space="preserve"> Mucoraceae</v>
          </cell>
          <cell r="O388" t="str">
            <v xml:space="preserve"> Parasitella.</v>
          </cell>
        </row>
        <row r="389">
          <cell r="B389" t="str">
            <v>A0A0C2DCX3</v>
          </cell>
          <cell r="C389" t="str">
            <v xml:space="preserve"> Ancylostoma duodenale.</v>
          </cell>
          <cell r="E389" t="str">
            <v xml:space="preserve"> NCBI_TaxID=51022 {ECO:0000313|EMBL:KIH60287.1, ECO:0000313|Proteomes:UP000054047};</v>
          </cell>
          <cell r="G389" t="str">
            <v>Eukaryota</v>
          </cell>
          <cell r="H389" t="str">
            <v xml:space="preserve"> Metazoa</v>
          </cell>
          <cell r="I389" t="str">
            <v xml:space="preserve"> Ecdysozoa</v>
          </cell>
          <cell r="J389" t="str">
            <v xml:space="preserve"> Nematoda</v>
          </cell>
          <cell r="K389" t="str">
            <v xml:space="preserve"> Chromadorea</v>
          </cell>
          <cell r="L389" t="str">
            <v xml:space="preserve"> Rhabditida</v>
          </cell>
          <cell r="M389" t="str">
            <v>Strongylida</v>
          </cell>
          <cell r="N389" t="str">
            <v xml:space="preserve"> Ancylostomatoidea</v>
          </cell>
          <cell r="O389" t="str">
            <v xml:space="preserve"> Ancylostomatidae</v>
          </cell>
          <cell r="P389" t="str">
            <v xml:space="preserve"> Ancylostomatinae</v>
          </cell>
          <cell r="Q389" t="str">
            <v>Ancylostoma.</v>
          </cell>
        </row>
        <row r="390">
          <cell r="B390" t="str">
            <v>A0A0C2H6G2</v>
          </cell>
          <cell r="C390" t="str">
            <v xml:space="preserve"> Ancylostoma duodenale.</v>
          </cell>
          <cell r="E390" t="str">
            <v xml:space="preserve"> NCBI_TaxID=51022 {ECO:0000313|EMBL:KIH69450.1, ECO:0000313|Proteomes:UP000054047};</v>
          </cell>
          <cell r="G390" t="str">
            <v>Eukaryota</v>
          </cell>
          <cell r="H390" t="str">
            <v xml:space="preserve"> Metazoa</v>
          </cell>
          <cell r="I390" t="str">
            <v xml:space="preserve"> Ecdysozoa</v>
          </cell>
          <cell r="J390" t="str">
            <v xml:space="preserve"> Nematoda</v>
          </cell>
          <cell r="K390" t="str">
            <v xml:space="preserve"> Chromadorea</v>
          </cell>
          <cell r="L390" t="str">
            <v xml:space="preserve"> Rhabditida</v>
          </cell>
          <cell r="M390" t="str">
            <v>Strongylida</v>
          </cell>
          <cell r="N390" t="str">
            <v xml:space="preserve"> Ancylostomatoidea</v>
          </cell>
          <cell r="O390" t="str">
            <v xml:space="preserve"> Ancylostomatidae</v>
          </cell>
          <cell r="P390" t="str">
            <v xml:space="preserve"> Ancylostomatinae</v>
          </cell>
          <cell r="Q390" t="str">
            <v>Ancylostoma.</v>
          </cell>
        </row>
        <row r="391">
          <cell r="B391" t="str">
            <v>A0A0C2HIN3</v>
          </cell>
          <cell r="C391" t="str">
            <v xml:space="preserve"> Ancylostoma duodenale.</v>
          </cell>
          <cell r="E391" t="str">
            <v xml:space="preserve"> NCBI_TaxID=51022 {ECO:0000313|EMBL:KIH69451.1, ECO:0000313|Proteomes:UP000054047};</v>
          </cell>
          <cell r="G391" t="str">
            <v>Eukaryota</v>
          </cell>
          <cell r="H391" t="str">
            <v xml:space="preserve"> Metazoa</v>
          </cell>
          <cell r="I391" t="str">
            <v xml:space="preserve"> Ecdysozoa</v>
          </cell>
          <cell r="J391" t="str">
            <v xml:space="preserve"> Nematoda</v>
          </cell>
          <cell r="K391" t="str">
            <v xml:space="preserve"> Chromadorea</v>
          </cell>
          <cell r="L391" t="str">
            <v xml:space="preserve"> Rhabditida</v>
          </cell>
          <cell r="M391" t="str">
            <v>Strongylida</v>
          </cell>
          <cell r="N391" t="str">
            <v xml:space="preserve"> Ancylostomatoidea</v>
          </cell>
          <cell r="O391" t="str">
            <v xml:space="preserve"> Ancylostomatidae</v>
          </cell>
          <cell r="P391" t="str">
            <v xml:space="preserve"> Ancylostomatinae</v>
          </cell>
          <cell r="Q391" t="str">
            <v>Ancylostoma.</v>
          </cell>
        </row>
        <row r="392">
          <cell r="B392" t="str">
            <v>A0A0C2MAG3</v>
          </cell>
          <cell r="C392" t="str">
            <v xml:space="preserve"> Thelohanellus kitauei (Myxosporean).</v>
          </cell>
          <cell r="E392" t="str">
            <v xml:space="preserve"> NCBI_TaxID=669202 {ECO:0000313|EMBL:KII61309.1, ECO:0000313|Proteomes:UP000031668};</v>
          </cell>
          <cell r="G392" t="str">
            <v>Eukaryota</v>
          </cell>
          <cell r="H392" t="str">
            <v xml:space="preserve"> Metazoa</v>
          </cell>
          <cell r="I392" t="str">
            <v xml:space="preserve"> Cnidaria</v>
          </cell>
          <cell r="J392" t="str">
            <v xml:space="preserve"> Myxozoa</v>
          </cell>
          <cell r="K392" t="str">
            <v xml:space="preserve"> Myxosporea</v>
          </cell>
          <cell r="L392" t="str">
            <v xml:space="preserve"> Bivalvulida</v>
          </cell>
          <cell r="M392" t="str">
            <v>Platysporina</v>
          </cell>
          <cell r="N392" t="str">
            <v xml:space="preserve"> Myxobolidae</v>
          </cell>
          <cell r="O392" t="str">
            <v xml:space="preserve"> Thelohanellus.</v>
          </cell>
        </row>
        <row r="393">
          <cell r="B393" t="str">
            <v>A0A0C2T9B6</v>
          </cell>
          <cell r="C393" t="str">
            <v xml:space="preserve"> Amanita muscaria Koide BX008.</v>
          </cell>
          <cell r="E393" t="str">
            <v xml:space="preserve"> NCBI_TaxID=946122 {ECO:0000313|EMBL:KIL63274.1, ECO:0000313|Proteomes:UP000054549};</v>
          </cell>
          <cell r="G393" t="str">
            <v>Eukaryota</v>
          </cell>
          <cell r="H393" t="str">
            <v xml:space="preserve"> Fungi</v>
          </cell>
          <cell r="I393" t="str">
            <v xml:space="preserve"> Dikarya</v>
          </cell>
          <cell r="J393" t="str">
            <v xml:space="preserve"> Basidiomycota</v>
          </cell>
          <cell r="K393" t="str">
            <v xml:space="preserve"> Agaricomycotina</v>
          </cell>
          <cell r="L393" t="str">
            <v>Agaricomycetes</v>
          </cell>
          <cell r="M393" t="str">
            <v xml:space="preserve"> Agaricomycetidae</v>
          </cell>
          <cell r="N393" t="str">
            <v xml:space="preserve"> Agaricales</v>
          </cell>
          <cell r="O393" t="str">
            <v xml:space="preserve"> Amanitaceae</v>
          </cell>
          <cell r="P393" t="str">
            <v xml:space="preserve"> Amanita.</v>
          </cell>
        </row>
        <row r="394">
          <cell r="B394" t="str">
            <v>A0A0C2TR53</v>
          </cell>
          <cell r="C394" t="str">
            <v xml:space="preserve"> Amanita muscaria Koide BX008.</v>
          </cell>
          <cell r="E394" t="str">
            <v xml:space="preserve"> NCBI_TaxID=946122 {ECO:0000313|EMBL:KIL69759.1, ECO:0000313|Proteomes:UP000054549};</v>
          </cell>
          <cell r="G394" t="str">
            <v>Eukaryota</v>
          </cell>
          <cell r="H394" t="str">
            <v xml:space="preserve"> Fungi</v>
          </cell>
          <cell r="I394" t="str">
            <v xml:space="preserve"> Dikarya</v>
          </cell>
          <cell r="J394" t="str">
            <v xml:space="preserve"> Basidiomycota</v>
          </cell>
          <cell r="K394" t="str">
            <v xml:space="preserve"> Agaricomycotina</v>
          </cell>
          <cell r="L394" t="str">
            <v>Agaricomycetes</v>
          </cell>
          <cell r="M394" t="str">
            <v xml:space="preserve"> Agaricomycetidae</v>
          </cell>
          <cell r="N394" t="str">
            <v xml:space="preserve"> Agaricales</v>
          </cell>
          <cell r="O394" t="str">
            <v xml:space="preserve"> Amanitaceae</v>
          </cell>
          <cell r="P394" t="str">
            <v xml:space="preserve"> Amanita.</v>
          </cell>
        </row>
        <row r="395">
          <cell r="B395" t="str">
            <v>A0A0C2WQD4</v>
          </cell>
          <cell r="C395" t="str">
            <v xml:space="preserve"> Serendipita vermifera MAFF 305830.</v>
          </cell>
          <cell r="E395" t="str">
            <v xml:space="preserve"> NCBI_TaxID=933852 {ECO:0000313|EMBL:KIM28413.1, ECO:0000313|Proteomes:UP000054097};</v>
          </cell>
          <cell r="G395" t="str">
            <v>Eukaryota</v>
          </cell>
          <cell r="H395" t="str">
            <v xml:space="preserve"> Fungi</v>
          </cell>
          <cell r="I395" t="str">
            <v xml:space="preserve"> Dikarya</v>
          </cell>
          <cell r="J395" t="str">
            <v xml:space="preserve"> Basidiomycota</v>
          </cell>
          <cell r="K395" t="str">
            <v xml:space="preserve"> Agaricomycotina</v>
          </cell>
          <cell r="L395" t="str">
            <v>Agaricomycetes</v>
          </cell>
          <cell r="M395" t="str">
            <v xml:space="preserve"> Sebacinales</v>
          </cell>
          <cell r="N395" t="str">
            <v xml:space="preserve"> Serendipitaceae</v>
          </cell>
          <cell r="O395" t="str">
            <v xml:space="preserve"> Serendipita.</v>
          </cell>
        </row>
        <row r="396">
          <cell r="B396" t="str">
            <v>A0A0C2Z7M3</v>
          </cell>
          <cell r="C396" t="str">
            <v xml:space="preserve"> Hebeloma cylindrosporum h7.</v>
          </cell>
          <cell r="E396" t="str">
            <v xml:space="preserve"> NCBI_TaxID=686832 {ECO:0000313|EMBL:KIM49107.1, ECO:0000313|Proteomes:UP000053424};</v>
          </cell>
          <cell r="G396" t="str">
            <v>Eukaryota</v>
          </cell>
          <cell r="H396" t="str">
            <v xml:space="preserve"> Fungi</v>
          </cell>
          <cell r="I396" t="str">
            <v xml:space="preserve"> Dikarya</v>
          </cell>
          <cell r="J396" t="str">
            <v xml:space="preserve"> Basidiomycota</v>
          </cell>
          <cell r="K396" t="str">
            <v xml:space="preserve"> Agaricomycotina</v>
          </cell>
          <cell r="L396" t="str">
            <v>Agaricomycetes</v>
          </cell>
          <cell r="M396" t="str">
            <v xml:space="preserve"> Agaricomycetidae</v>
          </cell>
          <cell r="N396" t="str">
            <v xml:space="preserve"> Agaricales</v>
          </cell>
          <cell r="O396" t="str">
            <v xml:space="preserve"> Cortinariaceae</v>
          </cell>
          <cell r="P396" t="str">
            <v>Hebeloma.</v>
          </cell>
        </row>
        <row r="397">
          <cell r="B397" t="str">
            <v>A0A0C2ZST2</v>
          </cell>
          <cell r="C397" t="str">
            <v xml:space="preserve"> Scleroderma citrinum Foug A.</v>
          </cell>
          <cell r="E397" t="str">
            <v xml:space="preserve"> NCBI_TaxID=1036808 {ECO:0000313|EMBL:KIM55597.1, ECO:0000313|Proteomes:UP000053989};</v>
          </cell>
          <cell r="G397" t="str">
            <v>Eukaryota</v>
          </cell>
          <cell r="H397" t="str">
            <v xml:space="preserve"> Fungi</v>
          </cell>
          <cell r="I397" t="str">
            <v xml:space="preserve"> Dikarya</v>
          </cell>
          <cell r="J397" t="str">
            <v xml:space="preserve"> Basidiomycota</v>
          </cell>
          <cell r="K397" t="str">
            <v xml:space="preserve"> Agaricomycotina</v>
          </cell>
          <cell r="L397" t="str">
            <v>Agaricomycetes</v>
          </cell>
          <cell r="M397" t="str">
            <v xml:space="preserve"> Agaricomycetidae</v>
          </cell>
          <cell r="N397" t="str">
            <v xml:space="preserve"> Boletales</v>
          </cell>
          <cell r="O397" t="str">
            <v xml:space="preserve"> Sclerodermatineae</v>
          </cell>
          <cell r="P397" t="str">
            <v>Sclerodermataceae</v>
          </cell>
          <cell r="Q397" t="str">
            <v xml:space="preserve"> Scleroderma.</v>
          </cell>
        </row>
        <row r="398">
          <cell r="B398" t="str">
            <v>A0A0C3BNM8</v>
          </cell>
          <cell r="C398" t="str">
            <v xml:space="preserve"> Serendipita vermifera MAFF 305830.</v>
          </cell>
          <cell r="E398" t="str">
            <v xml:space="preserve"> NCBI_TaxID=933852 {ECO:0000313|EMBL:KIM33684.1, ECO:0000313|Proteomes:UP000054097};</v>
          </cell>
          <cell r="G398" t="str">
            <v>Eukaryota</v>
          </cell>
          <cell r="H398" t="str">
            <v xml:space="preserve"> Fungi</v>
          </cell>
          <cell r="I398" t="str">
            <v xml:space="preserve"> Dikarya</v>
          </cell>
          <cell r="J398" t="str">
            <v xml:space="preserve"> Basidiomycota</v>
          </cell>
          <cell r="K398" t="str">
            <v xml:space="preserve"> Agaricomycotina</v>
          </cell>
          <cell r="L398" t="str">
            <v>Agaricomycetes</v>
          </cell>
          <cell r="M398" t="str">
            <v xml:space="preserve"> Sebacinales</v>
          </cell>
          <cell r="N398" t="str">
            <v xml:space="preserve"> Serendipitaceae</v>
          </cell>
          <cell r="O398" t="str">
            <v xml:space="preserve"> Serendipita.</v>
          </cell>
        </row>
        <row r="399">
          <cell r="B399" t="str">
            <v>A0A0C3C251</v>
          </cell>
          <cell r="C399" t="str">
            <v xml:space="preserve"> Hebeloma cylindrosporum h7.</v>
          </cell>
          <cell r="E399" t="str">
            <v xml:space="preserve"> NCBI_TaxID=686832 {ECO:0000313|EMBL:KIM43025.1, ECO:0000313|Proteomes:UP000053424};</v>
          </cell>
          <cell r="G399" t="str">
            <v>Eukaryota</v>
          </cell>
          <cell r="H399" t="str">
            <v xml:space="preserve"> Fungi</v>
          </cell>
          <cell r="I399" t="str">
            <v xml:space="preserve"> Dikarya</v>
          </cell>
          <cell r="J399" t="str">
            <v xml:space="preserve"> Basidiomycota</v>
          </cell>
          <cell r="K399" t="str">
            <v xml:space="preserve"> Agaricomycotina</v>
          </cell>
          <cell r="L399" t="str">
            <v>Agaricomycetes</v>
          </cell>
          <cell r="M399" t="str">
            <v xml:space="preserve"> Agaricomycetidae</v>
          </cell>
          <cell r="N399" t="str">
            <v xml:space="preserve"> Agaricales</v>
          </cell>
          <cell r="O399" t="str">
            <v xml:space="preserve"> Cortinariaceae</v>
          </cell>
          <cell r="P399" t="str">
            <v>Hebeloma.</v>
          </cell>
        </row>
        <row r="400">
          <cell r="B400" t="str">
            <v>A0A0C3DL77</v>
          </cell>
          <cell r="C400" t="str">
            <v xml:space="preserve"> Scleroderma citrinum Foug A.</v>
          </cell>
          <cell r="E400" t="str">
            <v xml:space="preserve"> NCBI_TaxID=1036808 {ECO:0000313|EMBL:KIM56821.1, ECO:0000313|Proteomes:UP000053989};</v>
          </cell>
          <cell r="G400" t="str">
            <v>Eukaryota</v>
          </cell>
          <cell r="H400" t="str">
            <v xml:space="preserve"> Fungi</v>
          </cell>
          <cell r="I400" t="str">
            <v xml:space="preserve"> Dikarya</v>
          </cell>
          <cell r="J400" t="str">
            <v xml:space="preserve"> Basidiomycota</v>
          </cell>
          <cell r="K400" t="str">
            <v xml:space="preserve"> Agaricomycotina</v>
          </cell>
          <cell r="L400" t="str">
            <v>Agaricomycetes</v>
          </cell>
          <cell r="M400" t="str">
            <v xml:space="preserve"> Agaricomycetidae</v>
          </cell>
          <cell r="N400" t="str">
            <v xml:space="preserve"> Boletales</v>
          </cell>
          <cell r="O400" t="str">
            <v xml:space="preserve"> Sclerodermatineae</v>
          </cell>
          <cell r="P400" t="str">
            <v>Sclerodermataceae</v>
          </cell>
          <cell r="Q400" t="str">
            <v xml:space="preserve"> Scleroderma.</v>
          </cell>
        </row>
        <row r="401">
          <cell r="B401" t="str">
            <v>A0A0C3DS10</v>
          </cell>
          <cell r="C401" t="str">
            <v xml:space="preserve"> Scleroderma citrinum Foug A.</v>
          </cell>
          <cell r="E401" t="str">
            <v xml:space="preserve"> NCBI_TaxID=1036808 {ECO:0000313|EMBL:KIM63425.1, ECO:0000313|Proteomes:UP000053989};</v>
          </cell>
          <cell r="G401" t="str">
            <v>Eukaryota</v>
          </cell>
          <cell r="H401" t="str">
            <v xml:space="preserve"> Fungi</v>
          </cell>
          <cell r="I401" t="str">
            <v xml:space="preserve"> Dikarya</v>
          </cell>
          <cell r="J401" t="str">
            <v xml:space="preserve"> Basidiomycota</v>
          </cell>
          <cell r="K401" t="str">
            <v xml:space="preserve"> Agaricomycotina</v>
          </cell>
          <cell r="L401" t="str">
            <v>Agaricomycetes</v>
          </cell>
          <cell r="M401" t="str">
            <v xml:space="preserve"> Agaricomycetidae</v>
          </cell>
          <cell r="N401" t="str">
            <v xml:space="preserve"> Boletales</v>
          </cell>
          <cell r="O401" t="str">
            <v xml:space="preserve"> Sclerodermatineae</v>
          </cell>
          <cell r="P401" t="str">
            <v>Sclerodermataceae</v>
          </cell>
          <cell r="Q401" t="str">
            <v xml:space="preserve"> Scleroderma.</v>
          </cell>
        </row>
        <row r="402">
          <cell r="B402" t="str">
            <v>A0A0C3DXK7</v>
          </cell>
          <cell r="C402" t="str">
            <v xml:space="preserve"> Scleroderma citrinum Foug A.</v>
          </cell>
          <cell r="E402" t="str">
            <v xml:space="preserve"> NCBI_TaxID=1036808 {ECO:0000313|EMBL:KIM65295.1, ECO:0000313|Proteomes:UP000053989};</v>
          </cell>
          <cell r="G402" t="str">
            <v>Eukaryota</v>
          </cell>
          <cell r="H402" t="str">
            <v xml:space="preserve"> Fungi</v>
          </cell>
          <cell r="I402" t="str">
            <v xml:space="preserve"> Dikarya</v>
          </cell>
          <cell r="J402" t="str">
            <v xml:space="preserve"> Basidiomycota</v>
          </cell>
          <cell r="K402" t="str">
            <v xml:space="preserve"> Agaricomycotina</v>
          </cell>
          <cell r="L402" t="str">
            <v>Agaricomycetes</v>
          </cell>
          <cell r="M402" t="str">
            <v xml:space="preserve"> Agaricomycetidae</v>
          </cell>
          <cell r="N402" t="str">
            <v xml:space="preserve"> Boletales</v>
          </cell>
          <cell r="O402" t="str">
            <v xml:space="preserve"> Sclerodermatineae</v>
          </cell>
          <cell r="P402" t="str">
            <v>Sclerodermataceae</v>
          </cell>
          <cell r="Q402" t="str">
            <v xml:space="preserve"> Scleroderma.</v>
          </cell>
        </row>
        <row r="403">
          <cell r="B403" t="str">
            <v>A0A0C3G5R3</v>
          </cell>
          <cell r="C403" t="str">
            <v xml:space="preserve"> Piloderma croceum F 1598.</v>
          </cell>
          <cell r="E403" t="str">
            <v xml:space="preserve"> NCBI_TaxID=765440 {ECO:0000313|EMBL:KIM87099.1, ECO:0000313|Proteomes:UP000054166};</v>
          </cell>
          <cell r="G403" t="str">
            <v>Eukaryota</v>
          </cell>
          <cell r="H403" t="str">
            <v xml:space="preserve"> Fungi</v>
          </cell>
          <cell r="I403" t="str">
            <v xml:space="preserve"> Dikarya</v>
          </cell>
          <cell r="J403" t="str">
            <v xml:space="preserve"> Basidiomycota</v>
          </cell>
          <cell r="K403" t="str">
            <v xml:space="preserve"> Agaricomycotina</v>
          </cell>
          <cell r="L403" t="str">
            <v>Agaricomycetes</v>
          </cell>
          <cell r="M403" t="str">
            <v xml:space="preserve"> Agaricomycetidae</v>
          </cell>
          <cell r="N403" t="str">
            <v xml:space="preserve"> Atheliales</v>
          </cell>
          <cell r="O403" t="str">
            <v xml:space="preserve"> Atheliaceae</v>
          </cell>
          <cell r="P403" t="str">
            <v xml:space="preserve"> Piloderma.</v>
          </cell>
        </row>
        <row r="404">
          <cell r="B404" t="str">
            <v>A0A0C3GFU1</v>
          </cell>
          <cell r="C404" t="str">
            <v xml:space="preserve"> Piloderma croceum F 1598.</v>
          </cell>
          <cell r="E404" t="str">
            <v xml:space="preserve"> NCBI_TaxID=765440 {ECO:0000313|EMBL:KIM89506.1, ECO:0000313|Proteomes:UP000054166};</v>
          </cell>
          <cell r="G404" t="str">
            <v>Eukaryota</v>
          </cell>
          <cell r="H404" t="str">
            <v xml:space="preserve"> Fungi</v>
          </cell>
          <cell r="I404" t="str">
            <v xml:space="preserve"> Dikarya</v>
          </cell>
          <cell r="J404" t="str">
            <v xml:space="preserve"> Basidiomycota</v>
          </cell>
          <cell r="K404" t="str">
            <v xml:space="preserve"> Agaricomycotina</v>
          </cell>
          <cell r="L404" t="str">
            <v>Agaricomycetes</v>
          </cell>
          <cell r="M404" t="str">
            <v xml:space="preserve"> Agaricomycetidae</v>
          </cell>
          <cell r="N404" t="str">
            <v xml:space="preserve"> Atheliales</v>
          </cell>
          <cell r="O404" t="str">
            <v xml:space="preserve"> Atheliaceae</v>
          </cell>
          <cell r="P404" t="str">
            <v xml:space="preserve"> Piloderma.</v>
          </cell>
        </row>
        <row r="405">
          <cell r="B405" t="str">
            <v>A0A0C3GV78</v>
          </cell>
          <cell r="C405" t="str">
            <v xml:space="preserve"> Oidiodendron maius Zn.</v>
          </cell>
          <cell r="E405" t="str">
            <v xml:space="preserve"> NCBI_TaxID=913774 {ECO:0000313|EMBL:KIM95154.1, ECO:0000313|Proteomes:UP000054321};</v>
          </cell>
          <cell r="G405" t="str">
            <v>Eukaryota</v>
          </cell>
          <cell r="H405" t="str">
            <v xml:space="preserve"> Fungi</v>
          </cell>
          <cell r="I405" t="str">
            <v xml:space="preserve"> Dikarya</v>
          </cell>
          <cell r="J405" t="str">
            <v xml:space="preserve"> Ascomycota</v>
          </cell>
          <cell r="K405" t="str">
            <v xml:space="preserve"> Pezizomycotina</v>
          </cell>
          <cell r="L405" t="str">
            <v xml:space="preserve"> Leotiomycetes</v>
          </cell>
          <cell r="M405" t="str">
            <v>Leotiomycetes incertae sedis</v>
          </cell>
          <cell r="N405" t="str">
            <v xml:space="preserve"> Myxotrichaceae</v>
          </cell>
          <cell r="O405" t="str">
            <v xml:space="preserve"> Oidiodendron.</v>
          </cell>
        </row>
        <row r="406">
          <cell r="B406" t="str">
            <v>A0A0C3GXC2</v>
          </cell>
          <cell r="C406" t="str">
            <v xml:space="preserve"> Oidiodendron maius Zn.</v>
          </cell>
          <cell r="E406" t="str">
            <v xml:space="preserve"> NCBI_TaxID=913774 {ECO:0000313|EMBL:KIM95904.1, ECO:0000313|Proteomes:UP000054321};</v>
          </cell>
          <cell r="G406" t="str">
            <v>Eukaryota</v>
          </cell>
          <cell r="H406" t="str">
            <v xml:space="preserve"> Fungi</v>
          </cell>
          <cell r="I406" t="str">
            <v xml:space="preserve"> Dikarya</v>
          </cell>
          <cell r="J406" t="str">
            <v xml:space="preserve"> Ascomycota</v>
          </cell>
          <cell r="K406" t="str">
            <v xml:space="preserve"> Pezizomycotina</v>
          </cell>
          <cell r="L406" t="str">
            <v xml:space="preserve"> Leotiomycetes</v>
          </cell>
          <cell r="M406" t="str">
            <v>Leotiomycetes incertae sedis</v>
          </cell>
          <cell r="N406" t="str">
            <v xml:space="preserve"> Myxotrichaceae</v>
          </cell>
          <cell r="O406" t="str">
            <v xml:space="preserve"> Oidiodendron.</v>
          </cell>
        </row>
        <row r="407">
          <cell r="B407" t="str">
            <v>A0A0C3KXW7</v>
          </cell>
          <cell r="C407" t="str">
            <v xml:space="preserve"> Tulasnella calospora MUT 4182.</v>
          </cell>
          <cell r="E407" t="str">
            <v xml:space="preserve"> NCBI_TaxID=1051891 {ECO:0000313|EMBL:KIO26248.1, ECO:0000313|Proteomes:UP000054248};</v>
          </cell>
          <cell r="G407" t="str">
            <v>Eukaryota</v>
          </cell>
          <cell r="H407" t="str">
            <v xml:space="preserve"> Fungi</v>
          </cell>
          <cell r="I407" t="str">
            <v xml:space="preserve"> Dikarya</v>
          </cell>
          <cell r="J407" t="str">
            <v xml:space="preserve"> Basidiomycota</v>
          </cell>
          <cell r="K407" t="str">
            <v xml:space="preserve"> Agaricomycotina</v>
          </cell>
          <cell r="L407" t="str">
            <v>Agaricomycetes</v>
          </cell>
          <cell r="M407" t="str">
            <v xml:space="preserve"> Cantharellales</v>
          </cell>
          <cell r="N407" t="str">
            <v xml:space="preserve"> Tulasnellaceae</v>
          </cell>
          <cell r="O407" t="str">
            <v xml:space="preserve"> Tulasnella.</v>
          </cell>
        </row>
        <row r="408">
          <cell r="B408" t="str">
            <v>A0A0C3NES1</v>
          </cell>
          <cell r="C408" t="str">
            <v xml:space="preserve"> Pisolithus tinctorius Marx 270.</v>
          </cell>
          <cell r="E408" t="str">
            <v xml:space="preserve"> NCBI_TaxID=870435 {ECO:0000313|EMBL:KIN99584.1, ECO:0000313|Proteomes:UP000054217};</v>
          </cell>
          <cell r="G408" t="str">
            <v>Eukaryota</v>
          </cell>
          <cell r="H408" t="str">
            <v xml:space="preserve"> Fungi</v>
          </cell>
          <cell r="I408" t="str">
            <v xml:space="preserve"> Dikarya</v>
          </cell>
          <cell r="J408" t="str">
            <v xml:space="preserve"> Basidiomycota</v>
          </cell>
          <cell r="K408" t="str">
            <v xml:space="preserve"> Agaricomycotina</v>
          </cell>
          <cell r="L408" t="str">
            <v>Agaricomycetes</v>
          </cell>
          <cell r="M408" t="str">
            <v xml:space="preserve"> Agaricomycetidae</v>
          </cell>
          <cell r="N408" t="str">
            <v xml:space="preserve"> Boletales</v>
          </cell>
          <cell r="O408" t="str">
            <v xml:space="preserve"> Sclerodermatineae</v>
          </cell>
          <cell r="P408" t="str">
            <v>Pisolithaceae</v>
          </cell>
          <cell r="Q408" t="str">
            <v xml:space="preserve"> Pisolithus.</v>
          </cell>
        </row>
        <row r="409">
          <cell r="B409" t="str">
            <v>A0A0C3PH99</v>
          </cell>
          <cell r="C409" t="str">
            <v xml:space="preserve"> Pisolithus tinctorius Marx 270.</v>
          </cell>
          <cell r="E409" t="str">
            <v xml:space="preserve"> NCBI_TaxID=870435 {ECO:0000313|EMBL:KIO13385.1, ECO:0000313|Proteomes:UP000054217};</v>
          </cell>
          <cell r="G409" t="str">
            <v>Eukaryota</v>
          </cell>
          <cell r="H409" t="str">
            <v xml:space="preserve"> Fungi</v>
          </cell>
          <cell r="I409" t="str">
            <v xml:space="preserve"> Dikarya</v>
          </cell>
          <cell r="J409" t="str">
            <v xml:space="preserve"> Basidiomycota</v>
          </cell>
          <cell r="K409" t="str">
            <v xml:space="preserve"> Agaricomycotina</v>
          </cell>
          <cell r="L409" t="str">
            <v>Agaricomycetes</v>
          </cell>
          <cell r="M409" t="str">
            <v xml:space="preserve"> Agaricomycetidae</v>
          </cell>
          <cell r="N409" t="str">
            <v xml:space="preserve"> Boletales</v>
          </cell>
          <cell r="O409" t="str">
            <v xml:space="preserve"> Sclerodermatineae</v>
          </cell>
          <cell r="P409" t="str">
            <v>Pisolithaceae</v>
          </cell>
          <cell r="Q409" t="str">
            <v xml:space="preserve"> Pisolithus.</v>
          </cell>
        </row>
        <row r="410">
          <cell r="B410" t="str">
            <v>A0A0C3PP08</v>
          </cell>
          <cell r="C410" t="str">
            <v xml:space="preserve"> Phlebiopsis gigantea 11061_1 CR5-6.</v>
          </cell>
          <cell r="E410" t="str">
            <v xml:space="preserve"> NCBI_TaxID=745531 {ECO:0000313|EMBL:KIP08608.1, ECO:0000313|Proteomes:UP000053257};</v>
          </cell>
          <cell r="G410" t="str">
            <v>Eukaryota</v>
          </cell>
          <cell r="H410" t="str">
            <v xml:space="preserve"> Fungi</v>
          </cell>
          <cell r="I410" t="str">
            <v xml:space="preserve"> Dikarya</v>
          </cell>
          <cell r="J410" t="str">
            <v xml:space="preserve"> Basidiomycota</v>
          </cell>
          <cell r="K410" t="str">
            <v xml:space="preserve"> Agaricomycotina</v>
          </cell>
          <cell r="L410" t="str">
            <v>Agaricomycetes</v>
          </cell>
          <cell r="M410" t="str">
            <v xml:space="preserve"> Polyporales</v>
          </cell>
          <cell r="N410" t="str">
            <v xml:space="preserve"> Phanerochaetaceae</v>
          </cell>
          <cell r="O410" t="str">
            <v xml:space="preserve"> Phlebiopsis.</v>
          </cell>
        </row>
        <row r="411">
          <cell r="B411" t="str">
            <v>A0A0C3Q808</v>
          </cell>
          <cell r="C411" t="str">
            <v xml:space="preserve"> Tulasnella calospora MUT 4182.</v>
          </cell>
          <cell r="E411" t="str">
            <v xml:space="preserve"> NCBI_TaxID=1051891 {ECO:0000313|EMBL:KIO20306.1, ECO:0000313|Proteomes:UP000054248};</v>
          </cell>
          <cell r="G411" t="str">
            <v>Eukaryota</v>
          </cell>
          <cell r="H411" t="str">
            <v xml:space="preserve"> Fungi</v>
          </cell>
          <cell r="I411" t="str">
            <v xml:space="preserve"> Dikarya</v>
          </cell>
          <cell r="J411" t="str">
            <v xml:space="preserve"> Basidiomycota</v>
          </cell>
          <cell r="K411" t="str">
            <v xml:space="preserve"> Agaricomycotina</v>
          </cell>
          <cell r="L411" t="str">
            <v>Agaricomycetes</v>
          </cell>
          <cell r="M411" t="str">
            <v xml:space="preserve"> Cantharellales</v>
          </cell>
          <cell r="N411" t="str">
            <v xml:space="preserve"> Tulasnellaceae</v>
          </cell>
          <cell r="O411" t="str">
            <v xml:space="preserve"> Tulasnella.</v>
          </cell>
        </row>
        <row r="412">
          <cell r="B412" t="str">
            <v>A0A0C3RLX7</v>
          </cell>
          <cell r="C412" t="str">
            <v xml:space="preserve"> Nitrosospira sp. NpAV.</v>
          </cell>
          <cell r="E412" t="str">
            <v xml:space="preserve"> NCBI_TaxID=58133 {ECO:0000313|EMBL:KIO47799.1, ECO:0000313|Proteomes:UP000031969};</v>
          </cell>
          <cell r="G412" t="str">
            <v>Bacteria</v>
          </cell>
          <cell r="H412" t="str">
            <v xml:space="preserve"> Proteobacteria</v>
          </cell>
          <cell r="I412" t="str">
            <v xml:space="preserve"> Betaproteobacteria</v>
          </cell>
          <cell r="J412" t="str">
            <v xml:space="preserve"> Nitrosomonadales</v>
          </cell>
          <cell r="K412" t="str">
            <v>Nitrosomonadaceae</v>
          </cell>
          <cell r="L412" t="str">
            <v xml:space="preserve"> Nitrosospira.</v>
          </cell>
        </row>
        <row r="413">
          <cell r="B413" t="str">
            <v>A0A0C3SAT3</v>
          </cell>
          <cell r="C413" t="str">
            <v xml:space="preserve"> Phlebiopsis gigantea 11061_1 CR5-6.</v>
          </cell>
          <cell r="E413" t="str">
            <v xml:space="preserve"> NCBI_TaxID=745531 {ECO:0000313|EMBL:KIP09512.1, ECO:0000313|Proteomes:UP000053257};</v>
          </cell>
          <cell r="G413" t="str">
            <v>Eukaryota</v>
          </cell>
          <cell r="H413" t="str">
            <v xml:space="preserve"> Fungi</v>
          </cell>
          <cell r="I413" t="str">
            <v xml:space="preserve"> Dikarya</v>
          </cell>
          <cell r="J413" t="str">
            <v xml:space="preserve"> Basidiomycota</v>
          </cell>
          <cell r="K413" t="str">
            <v xml:space="preserve"> Agaricomycotina</v>
          </cell>
          <cell r="L413" t="str">
            <v>Agaricomycetes</v>
          </cell>
          <cell r="M413" t="str">
            <v xml:space="preserve"> Polyporales</v>
          </cell>
          <cell r="N413" t="str">
            <v xml:space="preserve"> Phanerochaetaceae</v>
          </cell>
          <cell r="O413" t="str">
            <v xml:space="preserve"> Phlebiopsis.</v>
          </cell>
        </row>
        <row r="414">
          <cell r="B414" t="str">
            <v>A0A0C4DPT1</v>
          </cell>
          <cell r="C414" t="str">
            <v xml:space="preserve"> Magnaporthiopsis poae (strain ATCC 64411 / 73-15) (Kentucky bluegrass fungus) (Magnaporthe poae).</v>
          </cell>
          <cell r="E414" t="str">
            <v xml:space="preserve"> NCBI_TaxID=644358 {ECO:0000313|EnsemblFungi:MAPG_01853T0, ECO:0000313|Proteomes:UP000011715};</v>
          </cell>
          <cell r="G414" t="str">
            <v>Eukaryota</v>
          </cell>
          <cell r="H414" t="str">
            <v xml:space="preserve"> Fungi</v>
          </cell>
          <cell r="I414" t="str">
            <v xml:space="preserve"> Dikarya</v>
          </cell>
          <cell r="J414" t="str">
            <v xml:space="preserve"> Ascomycota</v>
          </cell>
          <cell r="K414" t="str">
            <v xml:space="preserve"> Pezizomycotina</v>
          </cell>
          <cell r="L414" t="str">
            <v>Sordariomycetes</v>
          </cell>
          <cell r="M414" t="str">
            <v xml:space="preserve"> Sordariomycetidae</v>
          </cell>
          <cell r="N414" t="str">
            <v xml:space="preserve"> Magnaporthales</v>
          </cell>
          <cell r="O414" t="str">
            <v xml:space="preserve"> Magnaporthaceae</v>
          </cell>
          <cell r="P414" t="str">
            <v>Magnaporthiopsis.</v>
          </cell>
        </row>
        <row r="415">
          <cell r="B415" t="str">
            <v>A0A0C4DZR3</v>
          </cell>
          <cell r="C415" t="str">
            <v xml:space="preserve"> Magnaporthiopsis poae (strain ATCC 64411 / 73-15) (Kentucky bluegrass fungus) (Magnaporthe poae).</v>
          </cell>
          <cell r="E415" t="str">
            <v xml:space="preserve"> NCBI_TaxID=644358 {ECO:0000313|EnsemblFungi:MAPG_05569T0, ECO:0000313|Proteomes:UP000011715};</v>
          </cell>
          <cell r="G415" t="str">
            <v>Eukaryota</v>
          </cell>
          <cell r="H415" t="str">
            <v xml:space="preserve"> Fungi</v>
          </cell>
          <cell r="I415" t="str">
            <v xml:space="preserve"> Dikarya</v>
          </cell>
          <cell r="J415" t="str">
            <v xml:space="preserve"> Ascomycota</v>
          </cell>
          <cell r="K415" t="str">
            <v xml:space="preserve"> Pezizomycotina</v>
          </cell>
          <cell r="L415" t="str">
            <v>Sordariomycetes</v>
          </cell>
          <cell r="M415" t="str">
            <v xml:space="preserve"> Sordariomycetidae</v>
          </cell>
          <cell r="N415" t="str">
            <v xml:space="preserve"> Magnaporthales</v>
          </cell>
          <cell r="O415" t="str">
            <v xml:space="preserve"> Magnaporthaceae</v>
          </cell>
          <cell r="P415" t="str">
            <v>Magnaporthiopsis.</v>
          </cell>
        </row>
        <row r="416">
          <cell r="B416" t="str">
            <v>A0A0C4ESU8</v>
          </cell>
          <cell r="C416" t="str">
            <v xml:space="preserve"> Puccinia triticina (isolate 1-1 / race 1 (BBBD)) (Brown leaf rust fungus).</v>
          </cell>
          <cell r="E416" t="str">
            <v xml:space="preserve"> NCBI_TaxID=630390 {ECO:0000313|EnsemblFungi:PTTG_03877P0};</v>
          </cell>
          <cell r="G416" t="str">
            <v>Eukaryota</v>
          </cell>
          <cell r="H416" t="str">
            <v xml:space="preserve"> Fungi</v>
          </cell>
          <cell r="I416" t="str">
            <v xml:space="preserve"> Dikarya</v>
          </cell>
          <cell r="J416" t="str">
            <v xml:space="preserve"> Basidiomycota</v>
          </cell>
          <cell r="K416" t="str">
            <v xml:space="preserve"> Pucciniomycotina</v>
          </cell>
          <cell r="L416" t="str">
            <v>Pucciniomycetes</v>
          </cell>
          <cell r="M416" t="str">
            <v xml:space="preserve"> Pucciniales</v>
          </cell>
          <cell r="N416" t="str">
            <v xml:space="preserve"> Pucciniaceae</v>
          </cell>
          <cell r="O416" t="str">
            <v xml:space="preserve"> Puccinia.</v>
          </cell>
        </row>
        <row r="417">
          <cell r="B417" t="str">
            <v>A0A0C7MWW6</v>
          </cell>
          <cell r="C417" t="str">
            <v xml:space="preserve"> Lachancea lanzarotensis.</v>
          </cell>
          <cell r="E417" t="str">
            <v xml:space="preserve"> NCBI_TaxID=1245769 {ECO:0000313|EMBL:CEP62156.1, ECO:0000313|Proteomes:UP000054304};</v>
          </cell>
          <cell r="G417" t="str">
            <v>Eukaryota</v>
          </cell>
          <cell r="H417" t="str">
            <v xml:space="preserve"> Fungi</v>
          </cell>
          <cell r="I417" t="str">
            <v xml:space="preserve"> Dikarya</v>
          </cell>
          <cell r="J417" t="str">
            <v xml:space="preserve"> Ascomycota</v>
          </cell>
          <cell r="K417" t="str">
            <v xml:space="preserve"> Saccharomycotina</v>
          </cell>
          <cell r="L417" t="str">
            <v>Saccharomycetes</v>
          </cell>
          <cell r="M417" t="str">
            <v xml:space="preserve"> Saccharomycetales</v>
          </cell>
          <cell r="N417" t="str">
            <v xml:space="preserve"> Saccharomycetaceae</v>
          </cell>
          <cell r="O417" t="str">
            <v xml:space="preserve"> Lachancea.</v>
          </cell>
        </row>
        <row r="418">
          <cell r="B418" t="str">
            <v>A0A0C7N3G9</v>
          </cell>
          <cell r="C418" t="str">
            <v xml:space="preserve"> Lachancea lanzarotensis.</v>
          </cell>
          <cell r="E418" t="str">
            <v xml:space="preserve"> NCBI_TaxID=1245769 {ECO:0000313|EMBL:CEP61154.1, ECO:0000313|Proteomes:UP000054304};</v>
          </cell>
          <cell r="G418" t="str">
            <v>Eukaryota</v>
          </cell>
          <cell r="H418" t="str">
            <v xml:space="preserve"> Fungi</v>
          </cell>
          <cell r="I418" t="str">
            <v xml:space="preserve"> Dikarya</v>
          </cell>
          <cell r="J418" t="str">
            <v xml:space="preserve"> Ascomycota</v>
          </cell>
          <cell r="K418" t="str">
            <v xml:space="preserve"> Saccharomycotina</v>
          </cell>
          <cell r="L418" t="str">
            <v>Saccharomycetes</v>
          </cell>
          <cell r="M418" t="str">
            <v xml:space="preserve"> Saccharomycetales</v>
          </cell>
          <cell r="N418" t="str">
            <v xml:space="preserve"> Saccharomycetaceae</v>
          </cell>
          <cell r="O418" t="str">
            <v xml:space="preserve"> Lachancea.</v>
          </cell>
        </row>
        <row r="419">
          <cell r="B419" t="str">
            <v>A0A0C9LT69</v>
          </cell>
          <cell r="C419" t="str">
            <v xml:space="preserve"> Mucor ambiguus.</v>
          </cell>
          <cell r="E419" t="str">
            <v xml:space="preserve"> NCBI_TaxID=91626 {ECO:0000313|EMBL:GAN03455.1, ECO:0000313|Proteomes:UP000053815};</v>
          </cell>
          <cell r="G419" t="str">
            <v>Eukaryota</v>
          </cell>
          <cell r="H419" t="str">
            <v xml:space="preserve"> Fungi</v>
          </cell>
          <cell r="I419" t="str">
            <v xml:space="preserve"> Fungi incertae sedis</v>
          </cell>
          <cell r="J419" t="str">
            <v xml:space="preserve"> Mucoromycota</v>
          </cell>
          <cell r="K419" t="str">
            <v xml:space="preserve"> Mucoromycotina</v>
          </cell>
          <cell r="L419" t="str">
            <v>Mucorales</v>
          </cell>
          <cell r="M419" t="str">
            <v xml:space="preserve"> Mucorineae</v>
          </cell>
          <cell r="N419" t="str">
            <v xml:space="preserve"> Mucoraceae</v>
          </cell>
          <cell r="O419" t="str">
            <v xml:space="preserve"> Mucor.</v>
          </cell>
        </row>
        <row r="420">
          <cell r="B420" t="str">
            <v>A0A0C9LY04</v>
          </cell>
          <cell r="C420" t="str">
            <v xml:space="preserve"> fungal sp. No.11243.</v>
          </cell>
          <cell r="E420" t="str">
            <v xml:space="preserve"> NCBI_TaxID=1603295 {ECO:0000313|EMBL:GAM90623.1, ECO:0000313|Proteomes:UP000054361};</v>
          </cell>
          <cell r="G420" t="str">
            <v>Eukaryota</v>
          </cell>
          <cell r="H420" t="str">
            <v xml:space="preserve"> Fungi.</v>
          </cell>
        </row>
        <row r="421">
          <cell r="B421" t="str">
            <v>A0A0C9MZ12</v>
          </cell>
          <cell r="C421" t="str">
            <v xml:space="preserve"> Mucor ambiguus.</v>
          </cell>
          <cell r="E421" t="str">
            <v xml:space="preserve"> NCBI_TaxID=91626 {ECO:0000313|EMBL:GAN07523.1, ECO:0000313|Proteomes:UP000053815};</v>
          </cell>
          <cell r="G421" t="str">
            <v>Eukaryota</v>
          </cell>
          <cell r="H421" t="str">
            <v xml:space="preserve"> Fungi</v>
          </cell>
          <cell r="I421" t="str">
            <v xml:space="preserve"> Fungi incertae sedis</v>
          </cell>
          <cell r="J421" t="str">
            <v xml:space="preserve"> Mucoromycota</v>
          </cell>
          <cell r="K421" t="str">
            <v xml:space="preserve"> Mucoromycotina</v>
          </cell>
          <cell r="L421" t="str">
            <v>Mucorales</v>
          </cell>
          <cell r="M421" t="str">
            <v xml:space="preserve"> Mucorineae</v>
          </cell>
          <cell r="N421" t="str">
            <v xml:space="preserve"> Mucoraceae</v>
          </cell>
          <cell r="O421" t="str">
            <v xml:space="preserve"> Mucor.</v>
          </cell>
        </row>
        <row r="422">
          <cell r="B422" t="str">
            <v>A0A0C9N4L5</v>
          </cell>
          <cell r="C422" t="str">
            <v xml:space="preserve"> Mucor ambiguus.</v>
          </cell>
          <cell r="E422" t="str">
            <v xml:space="preserve"> NCBI_TaxID=91626 {ECO:0000313|EMBL:GAN09528.1, ECO:0000313|Proteomes:UP000053815};</v>
          </cell>
          <cell r="G422" t="str">
            <v>Eukaryota</v>
          </cell>
          <cell r="H422" t="str">
            <v xml:space="preserve"> Fungi</v>
          </cell>
          <cell r="I422" t="str">
            <v xml:space="preserve"> Fungi incertae sedis</v>
          </cell>
          <cell r="J422" t="str">
            <v xml:space="preserve"> Mucoromycota</v>
          </cell>
          <cell r="K422" t="str">
            <v xml:space="preserve"> Mucoromycotina</v>
          </cell>
          <cell r="L422" t="str">
            <v>Mucorales</v>
          </cell>
          <cell r="M422" t="str">
            <v xml:space="preserve"> Mucorineae</v>
          </cell>
          <cell r="N422" t="str">
            <v xml:space="preserve"> Mucoraceae</v>
          </cell>
          <cell r="O422" t="str">
            <v xml:space="preserve"> Mucor.</v>
          </cell>
        </row>
        <row r="423">
          <cell r="B423" t="str">
            <v>A0A0C9T7P5</v>
          </cell>
          <cell r="C423" t="str">
            <v xml:space="preserve"> Paxillus involutus ATCC 200175.</v>
          </cell>
          <cell r="E423" t="str">
            <v xml:space="preserve"> NCBI_TaxID=664439 {ECO:0000313|EMBL:KIJ07173.1, ECO:0000313|Proteomes:UP000053647};</v>
          </cell>
          <cell r="G423" t="str">
            <v>Eukaryota</v>
          </cell>
          <cell r="H423" t="str">
            <v xml:space="preserve"> Fungi</v>
          </cell>
          <cell r="I423" t="str">
            <v xml:space="preserve"> Dikarya</v>
          </cell>
          <cell r="J423" t="str">
            <v xml:space="preserve"> Basidiomycota</v>
          </cell>
          <cell r="K423" t="str">
            <v xml:space="preserve"> Agaricomycotina</v>
          </cell>
          <cell r="L423" t="str">
            <v>Agaricomycetes</v>
          </cell>
          <cell r="M423" t="str">
            <v xml:space="preserve"> Agaricomycetidae</v>
          </cell>
          <cell r="N423" t="str">
            <v xml:space="preserve"> Boletales</v>
          </cell>
          <cell r="O423" t="str">
            <v xml:space="preserve"> Paxilineae</v>
          </cell>
          <cell r="P423" t="str">
            <v xml:space="preserve"> Paxillaceae</v>
          </cell>
          <cell r="Q423" t="str">
            <v>Paxillus.</v>
          </cell>
        </row>
        <row r="424">
          <cell r="B424" t="str">
            <v>A0A0C9TN06</v>
          </cell>
          <cell r="C424" t="str">
            <v xml:space="preserve"> Paxillus involutus ATCC 200175.</v>
          </cell>
          <cell r="E424" t="str">
            <v xml:space="preserve"> NCBI_TaxID=664439 {ECO:0000313|EMBL:KIJ08626.1, ECO:0000313|Proteomes:UP000053647};</v>
          </cell>
          <cell r="G424" t="str">
            <v>Eukaryota</v>
          </cell>
          <cell r="H424" t="str">
            <v xml:space="preserve"> Fungi</v>
          </cell>
          <cell r="I424" t="str">
            <v xml:space="preserve"> Dikarya</v>
          </cell>
          <cell r="J424" t="str">
            <v xml:space="preserve"> Basidiomycota</v>
          </cell>
          <cell r="K424" t="str">
            <v xml:space="preserve"> Agaricomycotina</v>
          </cell>
          <cell r="L424" t="str">
            <v>Agaricomycetes</v>
          </cell>
          <cell r="M424" t="str">
            <v xml:space="preserve"> Agaricomycetidae</v>
          </cell>
          <cell r="N424" t="str">
            <v xml:space="preserve"> Boletales</v>
          </cell>
          <cell r="O424" t="str">
            <v xml:space="preserve"> Paxilineae</v>
          </cell>
          <cell r="P424" t="str">
            <v xml:space="preserve"> Paxillaceae</v>
          </cell>
          <cell r="Q424" t="str">
            <v>Paxillus.</v>
          </cell>
        </row>
        <row r="425">
          <cell r="B425" t="str">
            <v>A0A0C9ULZ1</v>
          </cell>
          <cell r="C425" t="str">
            <v xml:space="preserve"> Sphaerobolus stellatus SS14.</v>
          </cell>
          <cell r="E425" t="str">
            <v xml:space="preserve"> NCBI_TaxID=990650 {ECO:0000313|EMBL:KIJ44083.1, ECO:0000313|Proteomes:UP000054279};</v>
          </cell>
          <cell r="G425" t="str">
            <v>Eukaryota</v>
          </cell>
          <cell r="H425" t="str">
            <v xml:space="preserve"> Fungi</v>
          </cell>
          <cell r="I425" t="str">
            <v xml:space="preserve"> Dikarya</v>
          </cell>
          <cell r="J425" t="str">
            <v xml:space="preserve"> Basidiomycota</v>
          </cell>
          <cell r="K425" t="str">
            <v xml:space="preserve"> Agaricomycotina</v>
          </cell>
          <cell r="L425" t="str">
            <v>Agaricomycetes</v>
          </cell>
          <cell r="M425" t="str">
            <v xml:space="preserve"> Phallomycetidae</v>
          </cell>
          <cell r="N425" t="str">
            <v xml:space="preserve"> Geastrales</v>
          </cell>
          <cell r="O425" t="str">
            <v xml:space="preserve"> Sphaerobolaceae</v>
          </cell>
          <cell r="P425" t="str">
            <v>Sphaerobolus.</v>
          </cell>
        </row>
        <row r="426">
          <cell r="B426" t="str">
            <v>A0A0C9VAB2</v>
          </cell>
          <cell r="C426" t="str">
            <v xml:space="preserve"> Hydnomerulius pinastri MD-312.</v>
          </cell>
          <cell r="E426" t="str">
            <v xml:space="preserve"> NCBI_TaxID=994086 {ECO:0000313|EMBL:KIJ62614.1, ECO:0000313|Proteomes:UP000053820};</v>
          </cell>
          <cell r="G426" t="str">
            <v>Eukaryota</v>
          </cell>
          <cell r="H426" t="str">
            <v xml:space="preserve"> Fungi</v>
          </cell>
          <cell r="I426" t="str">
            <v xml:space="preserve"> Dikarya</v>
          </cell>
          <cell r="J426" t="str">
            <v xml:space="preserve"> Basidiomycota</v>
          </cell>
          <cell r="K426" t="str">
            <v xml:space="preserve"> Agaricomycotina</v>
          </cell>
          <cell r="L426" t="str">
            <v>Agaricomycetes</v>
          </cell>
          <cell r="M426" t="str">
            <v xml:space="preserve"> Agaricomycetidae</v>
          </cell>
          <cell r="N426" t="str">
            <v xml:space="preserve"> Boletales</v>
          </cell>
          <cell r="O426" t="str">
            <v xml:space="preserve"> Paxilineae</v>
          </cell>
          <cell r="P426" t="str">
            <v xml:space="preserve"> Paxillaceae</v>
          </cell>
          <cell r="Q426" t="str">
            <v>Hydnomerulius.</v>
          </cell>
        </row>
        <row r="427">
          <cell r="B427" t="str">
            <v>A0A0C9W5B6</v>
          </cell>
          <cell r="C427" t="str">
            <v xml:space="preserve"> Hydnomerulius pinastri MD-312.</v>
          </cell>
          <cell r="E427" t="str">
            <v xml:space="preserve"> NCBI_TaxID=994086 {ECO:0000313|EMBL:KIJ57686.1, ECO:0000313|Proteomes:UP000053820};</v>
          </cell>
          <cell r="G427" t="str">
            <v>Eukaryota</v>
          </cell>
          <cell r="H427" t="str">
            <v xml:space="preserve"> Fungi</v>
          </cell>
          <cell r="I427" t="str">
            <v xml:space="preserve"> Dikarya</v>
          </cell>
          <cell r="J427" t="str">
            <v xml:space="preserve"> Basidiomycota</v>
          </cell>
          <cell r="K427" t="str">
            <v xml:space="preserve"> Agaricomycotina</v>
          </cell>
          <cell r="L427" t="str">
            <v>Agaricomycetes</v>
          </cell>
          <cell r="M427" t="str">
            <v xml:space="preserve"> Agaricomycetidae</v>
          </cell>
          <cell r="N427" t="str">
            <v xml:space="preserve"> Boletales</v>
          </cell>
          <cell r="O427" t="str">
            <v xml:space="preserve"> Paxilineae</v>
          </cell>
          <cell r="P427" t="str">
            <v xml:space="preserve"> Paxillaceae</v>
          </cell>
          <cell r="Q427" t="str">
            <v>Hydnomerulius.</v>
          </cell>
        </row>
        <row r="428">
          <cell r="B428" t="str">
            <v>A0A0C9Y2H8</v>
          </cell>
          <cell r="C428" t="str">
            <v xml:space="preserve"> Laccaria amethystina LaAM-08-1.</v>
          </cell>
          <cell r="E428" t="str">
            <v xml:space="preserve"> NCBI_TaxID=1095629 {ECO:0000313|EMBL:KIK08019.1, ECO:0000313|Proteomes:UP000054477};</v>
          </cell>
          <cell r="G428" t="str">
            <v>Eukaryota</v>
          </cell>
          <cell r="H428" t="str">
            <v xml:space="preserve"> Fungi</v>
          </cell>
          <cell r="I428" t="str">
            <v xml:space="preserve"> Dikarya</v>
          </cell>
          <cell r="J428" t="str">
            <v xml:space="preserve"> Basidiomycota</v>
          </cell>
          <cell r="K428" t="str">
            <v xml:space="preserve"> Agaricomycotina</v>
          </cell>
          <cell r="L428" t="str">
            <v>Agaricomycetes</v>
          </cell>
          <cell r="M428" t="str">
            <v xml:space="preserve"> Agaricomycetidae</v>
          </cell>
          <cell r="N428" t="str">
            <v xml:space="preserve"> Agaricales</v>
          </cell>
          <cell r="O428" t="str">
            <v xml:space="preserve"> Tricholomataceae</v>
          </cell>
          <cell r="P428" t="str">
            <v>Laccaria.</v>
          </cell>
        </row>
        <row r="429">
          <cell r="B429" t="str">
            <v>A0A0C9YDW9</v>
          </cell>
          <cell r="C429" t="str">
            <v xml:space="preserve"> Laccaria amethystina LaAM-08-1.</v>
          </cell>
          <cell r="E429" t="str">
            <v xml:space="preserve"> NCBI_TaxID=1095629 {ECO:0000313|EMBL:KIK08617.1, ECO:0000313|Proteomes:UP000054477};</v>
          </cell>
          <cell r="G429" t="str">
            <v>Eukaryota</v>
          </cell>
          <cell r="H429" t="str">
            <v xml:space="preserve"> Fungi</v>
          </cell>
          <cell r="I429" t="str">
            <v xml:space="preserve"> Dikarya</v>
          </cell>
          <cell r="J429" t="str">
            <v xml:space="preserve"> Basidiomycota</v>
          </cell>
          <cell r="K429" t="str">
            <v xml:space="preserve"> Agaricomycotina</v>
          </cell>
          <cell r="L429" t="str">
            <v>Agaricomycetes</v>
          </cell>
          <cell r="M429" t="str">
            <v xml:space="preserve"> Agaricomycetidae</v>
          </cell>
          <cell r="N429" t="str">
            <v xml:space="preserve"> Agaricales</v>
          </cell>
          <cell r="O429" t="str">
            <v xml:space="preserve"> Tricholomataceae</v>
          </cell>
          <cell r="P429" t="str">
            <v>Laccaria.</v>
          </cell>
        </row>
        <row r="430">
          <cell r="B430" t="str">
            <v>A0A0C9YNW6</v>
          </cell>
          <cell r="C430" t="str">
            <v xml:space="preserve"> Pisolithus microcarpus 441.</v>
          </cell>
          <cell r="E430" t="str">
            <v xml:space="preserve"> NCBI_TaxID=765257 {ECO:0000313|EMBL:KIK26760.1, ECO:0000313|Proteomes:UP000054018};</v>
          </cell>
          <cell r="G430" t="str">
            <v>Eukaryota</v>
          </cell>
          <cell r="H430" t="str">
            <v xml:space="preserve"> Fungi</v>
          </cell>
          <cell r="I430" t="str">
            <v xml:space="preserve"> Dikarya</v>
          </cell>
          <cell r="J430" t="str">
            <v xml:space="preserve"> Basidiomycota</v>
          </cell>
          <cell r="K430" t="str">
            <v xml:space="preserve"> Agaricomycotina</v>
          </cell>
          <cell r="L430" t="str">
            <v>Agaricomycetes</v>
          </cell>
          <cell r="M430" t="str">
            <v xml:space="preserve"> Agaricomycetidae</v>
          </cell>
          <cell r="N430" t="str">
            <v xml:space="preserve"> Boletales</v>
          </cell>
          <cell r="O430" t="str">
            <v xml:space="preserve"> Sclerodermatineae</v>
          </cell>
          <cell r="P430" t="str">
            <v>Pisolithaceae</v>
          </cell>
          <cell r="Q430" t="str">
            <v xml:space="preserve"> Pisolithus.</v>
          </cell>
        </row>
        <row r="431">
          <cell r="B431" t="str">
            <v>A0A0D0AA81</v>
          </cell>
          <cell r="C431" t="str">
            <v xml:space="preserve"> Pisolithus microcarpus 441.</v>
          </cell>
          <cell r="E431" t="str">
            <v xml:space="preserve"> NCBI_TaxID=765257 {ECO:0000313|EMBL:KIK31182.1, ECO:0000313|Proteomes:UP000054018};</v>
          </cell>
          <cell r="G431" t="str">
            <v>Eukaryota</v>
          </cell>
          <cell r="H431" t="str">
            <v xml:space="preserve"> Fungi</v>
          </cell>
          <cell r="I431" t="str">
            <v xml:space="preserve"> Dikarya</v>
          </cell>
          <cell r="J431" t="str">
            <v xml:space="preserve"> Basidiomycota</v>
          </cell>
          <cell r="K431" t="str">
            <v xml:space="preserve"> Agaricomycotina</v>
          </cell>
          <cell r="L431" t="str">
            <v>Agaricomycetes</v>
          </cell>
          <cell r="M431" t="str">
            <v xml:space="preserve"> Agaricomycetidae</v>
          </cell>
          <cell r="N431" t="str">
            <v xml:space="preserve"> Boletales</v>
          </cell>
          <cell r="O431" t="str">
            <v xml:space="preserve"> Sclerodermatineae</v>
          </cell>
          <cell r="P431" t="str">
            <v>Pisolithaceae</v>
          </cell>
          <cell r="Q431" t="str">
            <v xml:space="preserve"> Pisolithus.</v>
          </cell>
        </row>
        <row r="432">
          <cell r="B432" t="str">
            <v>A0A0D0AZF0</v>
          </cell>
          <cell r="C432" t="str">
            <v xml:space="preserve"> Suillus luteus UH-Slu-Lm8-n1.</v>
          </cell>
          <cell r="E432" t="str">
            <v xml:space="preserve"> NCBI_TaxID=930992 {ECO:0000313|EMBL:KIK47076.1, ECO:0000313|Proteomes:UP000054485};</v>
          </cell>
          <cell r="G432" t="str">
            <v>Eukaryota</v>
          </cell>
          <cell r="H432" t="str">
            <v xml:space="preserve"> Fungi</v>
          </cell>
          <cell r="I432" t="str">
            <v xml:space="preserve"> Dikarya</v>
          </cell>
          <cell r="J432" t="str">
            <v xml:space="preserve"> Basidiomycota</v>
          </cell>
          <cell r="K432" t="str">
            <v xml:space="preserve"> Agaricomycotina</v>
          </cell>
          <cell r="L432" t="str">
            <v>Agaricomycetes</v>
          </cell>
          <cell r="M432" t="str">
            <v xml:space="preserve"> Agaricomycetidae</v>
          </cell>
          <cell r="N432" t="str">
            <v xml:space="preserve"> Boletales</v>
          </cell>
          <cell r="O432" t="str">
            <v xml:space="preserve"> Suillineae</v>
          </cell>
          <cell r="P432" t="str">
            <v xml:space="preserve"> Suillaceae</v>
          </cell>
          <cell r="Q432" t="str">
            <v>Suillus.</v>
          </cell>
        </row>
        <row r="433">
          <cell r="B433" t="str">
            <v>A0A0D0B3H3</v>
          </cell>
          <cell r="C433" t="str">
            <v xml:space="preserve"> Gymnopus luxurians FD-317 M1.</v>
          </cell>
          <cell r="E433" t="str">
            <v xml:space="preserve"> NCBI_TaxID=944289 {ECO:0000313|EMBL:KIK57815.1, ECO:0000313|Proteomes:UP000053593};</v>
          </cell>
          <cell r="G433" t="str">
            <v>Eukaryota</v>
          </cell>
          <cell r="H433" t="str">
            <v xml:space="preserve"> Fungi</v>
          </cell>
          <cell r="I433" t="str">
            <v xml:space="preserve"> Dikarya</v>
          </cell>
          <cell r="J433" t="str">
            <v xml:space="preserve"> Basidiomycota</v>
          </cell>
          <cell r="K433" t="str">
            <v xml:space="preserve"> Agaricomycotina</v>
          </cell>
          <cell r="L433" t="str">
            <v>Agaricomycetes</v>
          </cell>
          <cell r="M433" t="str">
            <v xml:space="preserve"> Agaricomycetidae</v>
          </cell>
          <cell r="N433" t="str">
            <v xml:space="preserve"> Agaricales</v>
          </cell>
          <cell r="O433" t="str">
            <v xml:space="preserve"> Omphalotaceae</v>
          </cell>
          <cell r="P433" t="str">
            <v xml:space="preserve"> Gymnopus.</v>
          </cell>
        </row>
        <row r="434">
          <cell r="B434" t="str">
            <v>A0A0D0BP80</v>
          </cell>
          <cell r="C434" t="str">
            <v xml:space="preserve"> Suillus luteus UH-Slu-Lm8-n1.</v>
          </cell>
          <cell r="E434" t="str">
            <v xml:space="preserve"> NCBI_TaxID=930992 {ECO:0000313|EMBL:KIK47517.1, ECO:0000313|Proteomes:UP000054485};</v>
          </cell>
          <cell r="G434" t="str">
            <v>Eukaryota</v>
          </cell>
          <cell r="H434" t="str">
            <v xml:space="preserve"> Fungi</v>
          </cell>
          <cell r="I434" t="str">
            <v xml:space="preserve"> Dikarya</v>
          </cell>
          <cell r="J434" t="str">
            <v xml:space="preserve"> Basidiomycota</v>
          </cell>
          <cell r="K434" t="str">
            <v xml:space="preserve"> Agaricomycotina</v>
          </cell>
          <cell r="L434" t="str">
            <v>Agaricomycetes</v>
          </cell>
          <cell r="M434" t="str">
            <v xml:space="preserve"> Agaricomycetidae</v>
          </cell>
          <cell r="N434" t="str">
            <v xml:space="preserve"> Boletales</v>
          </cell>
          <cell r="O434" t="str">
            <v xml:space="preserve"> Suillineae</v>
          </cell>
          <cell r="P434" t="str">
            <v xml:space="preserve"> Suillaceae</v>
          </cell>
          <cell r="Q434" t="str">
            <v>Suillus.</v>
          </cell>
        </row>
        <row r="435">
          <cell r="B435" t="str">
            <v>A0A0D0E1C7</v>
          </cell>
          <cell r="C435" t="str">
            <v xml:space="preserve"> Paxillus rubicundulus Ve08.2h10.</v>
          </cell>
          <cell r="E435" t="str">
            <v xml:space="preserve"> NCBI_TaxID=930991 {ECO:0000313|EMBL:KIK94049.1, ECO:0000313|Proteomes:UP000054538};</v>
          </cell>
          <cell r="G435" t="str">
            <v>Eukaryota</v>
          </cell>
          <cell r="H435" t="str">
            <v xml:space="preserve"> Fungi</v>
          </cell>
          <cell r="I435" t="str">
            <v xml:space="preserve"> Dikarya</v>
          </cell>
          <cell r="J435" t="str">
            <v xml:space="preserve"> Basidiomycota</v>
          </cell>
          <cell r="K435" t="str">
            <v xml:space="preserve"> Agaricomycotina</v>
          </cell>
          <cell r="L435" t="str">
            <v>Agaricomycetes</v>
          </cell>
          <cell r="M435" t="str">
            <v xml:space="preserve"> Agaricomycetidae</v>
          </cell>
          <cell r="N435" t="str">
            <v xml:space="preserve"> Boletales</v>
          </cell>
          <cell r="O435" t="str">
            <v xml:space="preserve"> Paxilineae</v>
          </cell>
          <cell r="P435" t="str">
            <v xml:space="preserve"> Paxillaceae</v>
          </cell>
          <cell r="Q435" t="str">
            <v>Paxillus.</v>
          </cell>
        </row>
        <row r="436">
          <cell r="B436" t="str">
            <v>A0A0D0E5R7</v>
          </cell>
          <cell r="C436" t="str">
            <v xml:space="preserve"> Paxillus rubicundulus Ve08.2h10.</v>
          </cell>
          <cell r="E436" t="str">
            <v xml:space="preserve"> NCBI_TaxID=930991 {ECO:0000313|EMBL:KIL00112.1, ECO:0000313|Proteomes:UP000054538};</v>
          </cell>
          <cell r="G436" t="str">
            <v>Eukaryota</v>
          </cell>
          <cell r="H436" t="str">
            <v xml:space="preserve"> Fungi</v>
          </cell>
          <cell r="I436" t="str">
            <v xml:space="preserve"> Dikarya</v>
          </cell>
          <cell r="J436" t="str">
            <v xml:space="preserve"> Basidiomycota</v>
          </cell>
          <cell r="K436" t="str">
            <v xml:space="preserve"> Agaricomycotina</v>
          </cell>
          <cell r="L436" t="str">
            <v>Agaricomycetes</v>
          </cell>
          <cell r="M436" t="str">
            <v xml:space="preserve"> Agaricomycetidae</v>
          </cell>
          <cell r="N436" t="str">
            <v xml:space="preserve"> Boletales</v>
          </cell>
          <cell r="O436" t="str">
            <v xml:space="preserve"> Paxilineae</v>
          </cell>
          <cell r="P436" t="str">
            <v xml:space="preserve"> Paxillaceae</v>
          </cell>
          <cell r="Q436" t="str">
            <v>Paxillus.</v>
          </cell>
        </row>
        <row r="437">
          <cell r="B437" t="str">
            <v>A0A0D1CGW8</v>
          </cell>
          <cell r="C437" t="str">
            <v xml:space="preserve"> Ustilago maydis (strain 521 / FGSC 9021) (Corn smut fungus).</v>
          </cell>
          <cell r="E437" t="str">
            <v xml:space="preserve"> NCBI_TaxID=237631 {ECO:0000313|EMBL:KIS72197.1, ECO:0000313|Proteomes:UP000000561};</v>
          </cell>
          <cell r="G437" t="str">
            <v>Eukaryota</v>
          </cell>
          <cell r="H437" t="str">
            <v xml:space="preserve"> Fungi</v>
          </cell>
          <cell r="I437" t="str">
            <v xml:space="preserve"> Dikarya</v>
          </cell>
          <cell r="J437" t="str">
            <v xml:space="preserve"> Basidiomycota</v>
          </cell>
          <cell r="K437" t="str">
            <v xml:space="preserve"> Ustilaginomycotina</v>
          </cell>
          <cell r="L437" t="str">
            <v>Ustilaginomycetes</v>
          </cell>
          <cell r="M437" t="str">
            <v xml:space="preserve"> Ustilaginales</v>
          </cell>
          <cell r="N437" t="str">
            <v xml:space="preserve"> Ustilaginaceae</v>
          </cell>
          <cell r="O437" t="str">
            <v xml:space="preserve"> Ustilago.</v>
          </cell>
        </row>
        <row r="438">
          <cell r="B438" t="str">
            <v>A0A0D1DSN1</v>
          </cell>
          <cell r="C438" t="str">
            <v xml:space="preserve"> Ustilago maydis (strain 521 / FGSC 9021) (Corn smut fungus).</v>
          </cell>
          <cell r="E438" t="str">
            <v xml:space="preserve"> NCBI_TaxID=237631 {ECO:0000313|EMBL:KIS66876.1, ECO:0000313|Proteomes:UP000000561};</v>
          </cell>
          <cell r="G438" t="str">
            <v>Eukaryota</v>
          </cell>
          <cell r="H438" t="str">
            <v xml:space="preserve"> Fungi</v>
          </cell>
          <cell r="I438" t="str">
            <v xml:space="preserve"> Dikarya</v>
          </cell>
          <cell r="J438" t="str">
            <v xml:space="preserve"> Basidiomycota</v>
          </cell>
          <cell r="K438" t="str">
            <v xml:space="preserve"> Ustilaginomycotina</v>
          </cell>
          <cell r="L438" t="str">
            <v>Ustilaginomycetes</v>
          </cell>
          <cell r="M438" t="str">
            <v xml:space="preserve"> Ustilaginales</v>
          </cell>
          <cell r="N438" t="str">
            <v xml:space="preserve"> Ustilaginaceae</v>
          </cell>
          <cell r="O438" t="str">
            <v xml:space="preserve"> Ustilago.</v>
          </cell>
        </row>
        <row r="439">
          <cell r="B439" t="str">
            <v>A0A0D1XKA1</v>
          </cell>
          <cell r="C439" t="str">
            <v xml:space="preserve"> Exophiala mesophila.</v>
          </cell>
          <cell r="E439" t="str">
            <v xml:space="preserve"> NCBI_TaxID=212818 {ECO:0000313|EMBL:KIV88616.1, ECO:0000313|Proteomes:UP000054302};</v>
          </cell>
          <cell r="G439" t="str">
            <v>Eukaryota</v>
          </cell>
          <cell r="H439" t="str">
            <v xml:space="preserve"> Fungi</v>
          </cell>
          <cell r="I439" t="str">
            <v xml:space="preserve"> Dikarya</v>
          </cell>
          <cell r="J439" t="str">
            <v xml:space="preserve"> Ascomycota</v>
          </cell>
          <cell r="K439" t="str">
            <v xml:space="preserve"> Pezizomycotina</v>
          </cell>
          <cell r="L439" t="str">
            <v xml:space="preserve"> Eurotiomycetes</v>
          </cell>
          <cell r="M439" t="str">
            <v>Chaetothyriomycetidae</v>
          </cell>
          <cell r="N439" t="str">
            <v xml:space="preserve"> Chaetothyriales</v>
          </cell>
          <cell r="O439" t="str">
            <v xml:space="preserve"> Herpotrichiellaceae</v>
          </cell>
          <cell r="P439" t="str">
            <v>Exophiala.</v>
          </cell>
        </row>
        <row r="440">
          <cell r="B440" t="str">
            <v>A0A0D1Y8R9</v>
          </cell>
          <cell r="C440" t="str">
            <v xml:space="preserve"> Exophiala sideris.</v>
          </cell>
          <cell r="E440" t="str">
            <v xml:space="preserve"> NCBI_TaxID=1016849 {ECO:0000313|EMBL:KIV79307.1, ECO:0000313|Proteomes:UP000053599};</v>
          </cell>
          <cell r="G440" t="str">
            <v>Eukaryota</v>
          </cell>
          <cell r="H440" t="str">
            <v xml:space="preserve"> Fungi</v>
          </cell>
          <cell r="I440" t="str">
            <v xml:space="preserve"> Dikarya</v>
          </cell>
          <cell r="J440" t="str">
            <v xml:space="preserve"> Ascomycota</v>
          </cell>
          <cell r="K440" t="str">
            <v xml:space="preserve"> Pezizomycotina</v>
          </cell>
          <cell r="L440" t="str">
            <v xml:space="preserve"> Eurotiomycetes</v>
          </cell>
          <cell r="M440" t="str">
            <v>Chaetothyriomycetidae</v>
          </cell>
          <cell r="N440" t="str">
            <v xml:space="preserve"> Chaetothyriales</v>
          </cell>
          <cell r="O440" t="str">
            <v xml:space="preserve"> Herpotrichiellaceae</v>
          </cell>
          <cell r="P440" t="str">
            <v>Exophiala.</v>
          </cell>
        </row>
        <row r="441">
          <cell r="B441" t="str">
            <v>A0A0D1YUH9</v>
          </cell>
          <cell r="C441" t="str">
            <v xml:space="preserve"> Exophiala sideris.</v>
          </cell>
          <cell r="E441" t="str">
            <v xml:space="preserve"> NCBI_TaxID=1016849 {ECO:0000313|EMBL:KIV85169.1, ECO:0000313|Proteomes:UP000053599};</v>
          </cell>
          <cell r="G441" t="str">
            <v>Eukaryota</v>
          </cell>
          <cell r="H441" t="str">
            <v xml:space="preserve"> Fungi</v>
          </cell>
          <cell r="I441" t="str">
            <v xml:space="preserve"> Dikarya</v>
          </cell>
          <cell r="J441" t="str">
            <v xml:space="preserve"> Ascomycota</v>
          </cell>
          <cell r="K441" t="str">
            <v xml:space="preserve"> Pezizomycotina</v>
          </cell>
          <cell r="L441" t="str">
            <v xml:space="preserve"> Eurotiomycetes</v>
          </cell>
          <cell r="M441" t="str">
            <v>Chaetothyriomycetidae</v>
          </cell>
          <cell r="N441" t="str">
            <v xml:space="preserve"> Chaetothyriales</v>
          </cell>
          <cell r="O441" t="str">
            <v xml:space="preserve"> Herpotrichiellaceae</v>
          </cell>
          <cell r="P441" t="str">
            <v>Exophiala.</v>
          </cell>
        </row>
        <row r="442">
          <cell r="B442" t="str">
            <v>A0A0D1Z9U1</v>
          </cell>
          <cell r="C442" t="str">
            <v xml:space="preserve"> Exophiala mesophila.</v>
          </cell>
          <cell r="E442" t="str">
            <v xml:space="preserve"> NCBI_TaxID=212818 {ECO:0000313|EMBL:KIV90784.1, ECO:0000313|Proteomes:UP000054302};</v>
          </cell>
          <cell r="G442" t="str">
            <v>Eukaryota</v>
          </cell>
          <cell r="H442" t="str">
            <v xml:space="preserve"> Fungi</v>
          </cell>
          <cell r="I442" t="str">
            <v xml:space="preserve"> Dikarya</v>
          </cell>
          <cell r="J442" t="str">
            <v xml:space="preserve"> Ascomycota</v>
          </cell>
          <cell r="K442" t="str">
            <v xml:space="preserve"> Pezizomycotina</v>
          </cell>
          <cell r="L442" t="str">
            <v xml:space="preserve"> Eurotiomycetes</v>
          </cell>
          <cell r="M442" t="str">
            <v>Chaetothyriomycetidae</v>
          </cell>
          <cell r="N442" t="str">
            <v xml:space="preserve"> Chaetothyriales</v>
          </cell>
          <cell r="O442" t="str">
            <v xml:space="preserve"> Herpotrichiellaceae</v>
          </cell>
          <cell r="P442" t="str">
            <v>Exophiala.</v>
          </cell>
        </row>
        <row r="443">
          <cell r="B443" t="str">
            <v>A0A0D2A9S2</v>
          </cell>
          <cell r="C443" t="str">
            <v xml:space="preserve"> Verruconis gallopava.</v>
          </cell>
          <cell r="E443" t="str">
            <v xml:space="preserve"> NCBI_TaxID=253628 {ECO:0000313|EMBL:KIW03478.1, ECO:0000313|Proteomes:UP000053259};</v>
          </cell>
          <cell r="G443" t="str">
            <v>Eukaryota</v>
          </cell>
          <cell r="H443" t="str">
            <v xml:space="preserve"> Fungi</v>
          </cell>
          <cell r="I443" t="str">
            <v xml:space="preserve"> Dikarya</v>
          </cell>
          <cell r="J443" t="str">
            <v xml:space="preserve"> Ascomycota</v>
          </cell>
          <cell r="K443" t="str">
            <v xml:space="preserve"> Pezizomycotina</v>
          </cell>
          <cell r="L443" t="str">
            <v>Dothideomycetes</v>
          </cell>
          <cell r="M443" t="str">
            <v xml:space="preserve"> Dothideomycetes incertae sedis</v>
          </cell>
          <cell r="N443" t="str">
            <v xml:space="preserve"> Venturiales</v>
          </cell>
          <cell r="O443" t="str">
            <v>Sympoventuriaceae</v>
          </cell>
          <cell r="P443" t="str">
            <v xml:space="preserve"> Verruconis.</v>
          </cell>
        </row>
        <row r="444">
          <cell r="B444" t="str">
            <v>A0A0D2AU23</v>
          </cell>
          <cell r="C444" t="str">
            <v xml:space="preserve"> Exophiala spinifera.</v>
          </cell>
          <cell r="E444" t="str">
            <v xml:space="preserve"> NCBI_TaxID=91928 {ECO:0000313|EMBL:KIW10243.1, ECO:0000313|Proteomes:UP000053328};</v>
          </cell>
          <cell r="G444" t="str">
            <v>Eukaryota</v>
          </cell>
          <cell r="H444" t="str">
            <v xml:space="preserve"> Fungi</v>
          </cell>
          <cell r="I444" t="str">
            <v xml:space="preserve"> Dikarya</v>
          </cell>
          <cell r="J444" t="str">
            <v xml:space="preserve"> Ascomycota</v>
          </cell>
          <cell r="K444" t="str">
            <v xml:space="preserve"> Pezizomycotina</v>
          </cell>
          <cell r="L444" t="str">
            <v xml:space="preserve"> Eurotiomycetes</v>
          </cell>
          <cell r="M444" t="str">
            <v>Chaetothyriomycetidae</v>
          </cell>
          <cell r="N444" t="str">
            <v xml:space="preserve"> Chaetothyriales</v>
          </cell>
          <cell r="O444" t="str">
            <v xml:space="preserve"> Herpotrichiellaceae</v>
          </cell>
          <cell r="P444" t="str">
            <v>Exophiala.</v>
          </cell>
        </row>
        <row r="445">
          <cell r="B445" t="str">
            <v>A0A0D2B1E2</v>
          </cell>
          <cell r="C445" t="str">
            <v xml:space="preserve"> Verruconis gallopava.</v>
          </cell>
          <cell r="E445" t="str">
            <v xml:space="preserve"> NCBI_TaxID=253628 {ECO:0000313|EMBL:KIW05144.1, ECO:0000313|Proteomes:UP000053259};</v>
          </cell>
          <cell r="G445" t="str">
            <v>Eukaryota</v>
          </cell>
          <cell r="H445" t="str">
            <v xml:space="preserve"> Fungi</v>
          </cell>
          <cell r="I445" t="str">
            <v xml:space="preserve"> Dikarya</v>
          </cell>
          <cell r="J445" t="str">
            <v xml:space="preserve"> Ascomycota</v>
          </cell>
          <cell r="K445" t="str">
            <v xml:space="preserve"> Pezizomycotina</v>
          </cell>
          <cell r="L445" t="str">
            <v>Dothideomycetes</v>
          </cell>
          <cell r="M445" t="str">
            <v xml:space="preserve"> Dothideomycetes incertae sedis</v>
          </cell>
          <cell r="N445" t="str">
            <v xml:space="preserve"> Venturiales</v>
          </cell>
          <cell r="O445" t="str">
            <v>Sympoventuriaceae</v>
          </cell>
          <cell r="P445" t="str">
            <v xml:space="preserve"> Verruconis.</v>
          </cell>
        </row>
        <row r="446">
          <cell r="B446" t="str">
            <v>A0A0D2B265</v>
          </cell>
          <cell r="C446" t="str">
            <v xml:space="preserve"> Exophiala oligosperma.</v>
          </cell>
          <cell r="E446" t="str">
            <v xml:space="preserve"> NCBI_TaxID=215243 {ECO:0000313|EMBL:KIW46271.1, ECO:0000313|Proteomes:UP000053342};</v>
          </cell>
          <cell r="G446" t="str">
            <v>Eukaryota</v>
          </cell>
          <cell r="H446" t="str">
            <v xml:space="preserve"> Fungi</v>
          </cell>
          <cell r="I446" t="str">
            <v xml:space="preserve"> Dikarya</v>
          </cell>
          <cell r="J446" t="str">
            <v xml:space="preserve"> Ascomycota</v>
          </cell>
          <cell r="K446" t="str">
            <v xml:space="preserve"> Pezizomycotina</v>
          </cell>
          <cell r="L446" t="str">
            <v xml:space="preserve"> Eurotiomycetes</v>
          </cell>
          <cell r="M446" t="str">
            <v>Chaetothyriomycetidae</v>
          </cell>
          <cell r="N446" t="str">
            <v xml:space="preserve"> Chaetothyriales</v>
          </cell>
          <cell r="O446" t="str">
            <v xml:space="preserve"> Herpotrichiellaceae</v>
          </cell>
          <cell r="P446" t="str">
            <v>Exophiala.</v>
          </cell>
        </row>
        <row r="447">
          <cell r="B447" t="str">
            <v>A0A0D2C4W2</v>
          </cell>
          <cell r="C447" t="str">
            <v xml:space="preserve"> Exophiala spinifera.</v>
          </cell>
          <cell r="E447" t="str">
            <v xml:space="preserve"> NCBI_TaxID=91928 {ECO:0000313|EMBL:KIW18624.1, ECO:0000313|Proteomes:UP000053328};</v>
          </cell>
          <cell r="G447" t="str">
            <v>Eukaryota</v>
          </cell>
          <cell r="H447" t="str">
            <v xml:space="preserve"> Fungi</v>
          </cell>
          <cell r="I447" t="str">
            <v xml:space="preserve"> Dikarya</v>
          </cell>
          <cell r="J447" t="str">
            <v xml:space="preserve"> Ascomycota</v>
          </cell>
          <cell r="K447" t="str">
            <v xml:space="preserve"> Pezizomycotina</v>
          </cell>
          <cell r="L447" t="str">
            <v xml:space="preserve"> Eurotiomycetes</v>
          </cell>
          <cell r="M447" t="str">
            <v>Chaetothyriomycetidae</v>
          </cell>
          <cell r="N447" t="str">
            <v xml:space="preserve"> Chaetothyriales</v>
          </cell>
          <cell r="O447" t="str">
            <v xml:space="preserve"> Herpotrichiellaceae</v>
          </cell>
          <cell r="P447" t="str">
            <v>Exophiala.</v>
          </cell>
        </row>
        <row r="448">
          <cell r="B448" t="str">
            <v>A0A0D2CJP2</v>
          </cell>
          <cell r="C448" t="str">
            <v xml:space="preserve"> Cladophialophora immunda.</v>
          </cell>
          <cell r="E448" t="str">
            <v xml:space="preserve"> NCBI_TaxID=569365 {ECO:0000313|EMBL:KIW31378.1, ECO:0000313|Proteomes:UP000054466};</v>
          </cell>
          <cell r="G448" t="str">
            <v>Eukaryota</v>
          </cell>
          <cell r="H448" t="str">
            <v xml:space="preserve"> Fungi</v>
          </cell>
          <cell r="I448" t="str">
            <v xml:space="preserve"> Dikarya</v>
          </cell>
          <cell r="J448" t="str">
            <v xml:space="preserve"> Ascomycota</v>
          </cell>
          <cell r="K448" t="str">
            <v xml:space="preserve"> Pezizomycotina</v>
          </cell>
          <cell r="L448" t="str">
            <v xml:space="preserve"> Eurotiomycetes</v>
          </cell>
          <cell r="M448" t="str">
            <v>Chaetothyriomycetidae</v>
          </cell>
          <cell r="N448" t="str">
            <v xml:space="preserve"> Chaetothyriales</v>
          </cell>
          <cell r="O448" t="str">
            <v xml:space="preserve"> Herpotrichiellaceae</v>
          </cell>
          <cell r="P448" t="str">
            <v>Cladophialophora.</v>
          </cell>
        </row>
        <row r="449">
          <cell r="B449" t="str">
            <v>A0A0D2CTW6</v>
          </cell>
          <cell r="C449" t="str">
            <v xml:space="preserve"> Cladophialophora immunda.</v>
          </cell>
          <cell r="E449" t="str">
            <v xml:space="preserve"> NCBI_TaxID=569365 {ECO:0000313|EMBL:KIW27024.1, ECO:0000313|Proteomes:UP000054466};</v>
          </cell>
          <cell r="G449" t="str">
            <v>Eukaryota</v>
          </cell>
          <cell r="H449" t="str">
            <v xml:space="preserve"> Fungi</v>
          </cell>
          <cell r="I449" t="str">
            <v xml:space="preserve"> Dikarya</v>
          </cell>
          <cell r="J449" t="str">
            <v xml:space="preserve"> Ascomycota</v>
          </cell>
          <cell r="K449" t="str">
            <v xml:space="preserve"> Pezizomycotina</v>
          </cell>
          <cell r="L449" t="str">
            <v xml:space="preserve"> Eurotiomycetes</v>
          </cell>
          <cell r="M449" t="str">
            <v>Chaetothyriomycetidae</v>
          </cell>
          <cell r="N449" t="str">
            <v xml:space="preserve"> Chaetothyriales</v>
          </cell>
          <cell r="O449" t="str">
            <v xml:space="preserve"> Herpotrichiellaceae</v>
          </cell>
          <cell r="P449" t="str">
            <v>Cladophialophora.</v>
          </cell>
        </row>
        <row r="450">
          <cell r="B450" t="str">
            <v>A0A0D2DZN8</v>
          </cell>
          <cell r="C450" t="str">
            <v xml:space="preserve"> Phialophora americana.</v>
          </cell>
          <cell r="E450" t="str">
            <v xml:space="preserve"> NCBI_TaxID=5601 {ECO:0000313|EMBL:KIW67612.1, ECO:0000313|Proteomes:UP000054266};</v>
          </cell>
          <cell r="G450" t="str">
            <v>Eukaryota</v>
          </cell>
          <cell r="H450" t="str">
            <v xml:space="preserve"> Fungi</v>
          </cell>
          <cell r="I450" t="str">
            <v xml:space="preserve"> Dikarya</v>
          </cell>
          <cell r="J450" t="str">
            <v xml:space="preserve"> Ascomycota</v>
          </cell>
          <cell r="K450" t="str">
            <v xml:space="preserve"> Pezizomycotina</v>
          </cell>
          <cell r="L450" t="str">
            <v xml:space="preserve"> Eurotiomycetes</v>
          </cell>
          <cell r="M450" t="str">
            <v>Chaetothyriomycetidae</v>
          </cell>
          <cell r="N450" t="str">
            <v xml:space="preserve"> Chaetothyriales</v>
          </cell>
          <cell r="O450" t="str">
            <v xml:space="preserve"> Herpotrichiellaceae</v>
          </cell>
          <cell r="P450" t="str">
            <v>Phialophora.</v>
          </cell>
        </row>
        <row r="451">
          <cell r="B451" t="str">
            <v>A0A0D2ED63</v>
          </cell>
          <cell r="C451" t="str">
            <v xml:space="preserve"> Exophiala xenobiotica.</v>
          </cell>
          <cell r="E451" t="str">
            <v xml:space="preserve"> NCBI_TaxID=348802 {ECO:0000313|EMBL:KIW52615.1, ECO:0000313|Proteomes:UP000054342};</v>
          </cell>
          <cell r="G451" t="str">
            <v>Eukaryota</v>
          </cell>
          <cell r="H451" t="str">
            <v xml:space="preserve"> Fungi</v>
          </cell>
          <cell r="I451" t="str">
            <v xml:space="preserve"> Dikarya</v>
          </cell>
          <cell r="J451" t="str">
            <v xml:space="preserve"> Ascomycota</v>
          </cell>
          <cell r="K451" t="str">
            <v xml:space="preserve"> Pezizomycotina</v>
          </cell>
          <cell r="L451" t="str">
            <v xml:space="preserve"> Eurotiomycetes</v>
          </cell>
          <cell r="M451" t="str">
            <v>Chaetothyriomycetidae</v>
          </cell>
          <cell r="N451" t="str">
            <v xml:space="preserve"> Chaetothyriales</v>
          </cell>
          <cell r="O451" t="str">
            <v xml:space="preserve"> Herpotrichiellaceae</v>
          </cell>
          <cell r="P451" t="str">
            <v>Exophiala.</v>
          </cell>
        </row>
        <row r="452">
          <cell r="B452" t="str">
            <v>A0A0D2EGP1</v>
          </cell>
          <cell r="C452" t="str">
            <v xml:space="preserve"> Exophiala oligosperma.</v>
          </cell>
          <cell r="E452" t="str">
            <v xml:space="preserve"> NCBI_TaxID=215243 {ECO:0000313|EMBL:KIW47114.1, ECO:0000313|Proteomes:UP000053342};</v>
          </cell>
          <cell r="G452" t="str">
            <v>Eukaryota</v>
          </cell>
          <cell r="H452" t="str">
            <v xml:space="preserve"> Fungi</v>
          </cell>
          <cell r="I452" t="str">
            <v xml:space="preserve"> Dikarya</v>
          </cell>
          <cell r="J452" t="str">
            <v xml:space="preserve"> Ascomycota</v>
          </cell>
          <cell r="K452" t="str">
            <v xml:space="preserve"> Pezizomycotina</v>
          </cell>
          <cell r="L452" t="str">
            <v xml:space="preserve"> Eurotiomycetes</v>
          </cell>
          <cell r="M452" t="str">
            <v>Chaetothyriomycetidae</v>
          </cell>
          <cell r="N452" t="str">
            <v xml:space="preserve"> Chaetothyriales</v>
          </cell>
          <cell r="O452" t="str">
            <v xml:space="preserve"> Herpotrichiellaceae</v>
          </cell>
          <cell r="P452" t="str">
            <v>Exophiala.</v>
          </cell>
        </row>
        <row r="453">
          <cell r="B453" t="str">
            <v>A0A0D2FBM2</v>
          </cell>
          <cell r="C453" t="str">
            <v xml:space="preserve"> Exophiala xenobiotica.</v>
          </cell>
          <cell r="E453" t="str">
            <v xml:space="preserve"> NCBI_TaxID=348802 {ECO:0000313|EMBL:KIW57464.1, ECO:0000313|Proteomes:UP000054342};</v>
          </cell>
          <cell r="G453" t="str">
            <v>Eukaryota</v>
          </cell>
          <cell r="H453" t="str">
            <v xml:space="preserve"> Fungi</v>
          </cell>
          <cell r="I453" t="str">
            <v xml:space="preserve"> Dikarya</v>
          </cell>
          <cell r="J453" t="str">
            <v xml:space="preserve"> Ascomycota</v>
          </cell>
          <cell r="K453" t="str">
            <v xml:space="preserve"> Pezizomycotina</v>
          </cell>
          <cell r="L453" t="str">
            <v xml:space="preserve"> Eurotiomycetes</v>
          </cell>
          <cell r="M453" t="str">
            <v>Chaetothyriomycetidae</v>
          </cell>
          <cell r="N453" t="str">
            <v xml:space="preserve"> Chaetothyriales</v>
          </cell>
          <cell r="O453" t="str">
            <v xml:space="preserve"> Herpotrichiellaceae</v>
          </cell>
          <cell r="P453" t="str">
            <v>Exophiala.</v>
          </cell>
        </row>
        <row r="454">
          <cell r="B454" t="str">
            <v>A0A0D2FXC7</v>
          </cell>
          <cell r="C454" t="str">
            <v xml:space="preserve"> Phialophora americana.</v>
          </cell>
          <cell r="E454" t="str">
            <v xml:space="preserve"> NCBI_TaxID=5601 {ECO:0000313|EMBL:KIW71120.1, ECO:0000313|Proteomes:UP000054266};</v>
          </cell>
          <cell r="G454" t="str">
            <v>Eukaryota</v>
          </cell>
          <cell r="H454" t="str">
            <v xml:space="preserve"> Fungi</v>
          </cell>
          <cell r="I454" t="str">
            <v xml:space="preserve"> Dikarya</v>
          </cell>
          <cell r="J454" t="str">
            <v xml:space="preserve"> Ascomycota</v>
          </cell>
          <cell r="K454" t="str">
            <v xml:space="preserve"> Pezizomycotina</v>
          </cell>
          <cell r="L454" t="str">
            <v xml:space="preserve"> Eurotiomycetes</v>
          </cell>
          <cell r="M454" t="str">
            <v>Chaetothyriomycetidae</v>
          </cell>
          <cell r="N454" t="str">
            <v xml:space="preserve"> Chaetothyriales</v>
          </cell>
          <cell r="O454" t="str">
            <v xml:space="preserve"> Herpotrichiellaceae</v>
          </cell>
          <cell r="P454" t="str">
            <v>Phialophora.</v>
          </cell>
        </row>
        <row r="455">
          <cell r="B455" t="str">
            <v>A0A0D2G4T0</v>
          </cell>
          <cell r="C455" t="str">
            <v xml:space="preserve"> Fonsecaea pedrosoi CBS 271.37.</v>
          </cell>
          <cell r="E455" t="str">
            <v xml:space="preserve"> NCBI_TaxID=1442368 {ECO:0000313|EMBL:KIW75733.1, ECO:0000313|Proteomes:UP000053029};</v>
          </cell>
          <cell r="G455" t="str">
            <v>Eukaryota</v>
          </cell>
          <cell r="H455" t="str">
            <v xml:space="preserve"> Fungi</v>
          </cell>
          <cell r="I455" t="str">
            <v xml:space="preserve"> Dikarya</v>
          </cell>
          <cell r="J455" t="str">
            <v xml:space="preserve"> Ascomycota</v>
          </cell>
          <cell r="K455" t="str">
            <v xml:space="preserve"> Pezizomycotina</v>
          </cell>
          <cell r="L455" t="str">
            <v xml:space="preserve"> Eurotiomycetes</v>
          </cell>
          <cell r="M455" t="str">
            <v>Chaetothyriomycetidae</v>
          </cell>
          <cell r="N455" t="str">
            <v xml:space="preserve"> Chaetothyriales</v>
          </cell>
          <cell r="O455" t="str">
            <v xml:space="preserve"> Herpotrichiellaceae</v>
          </cell>
          <cell r="P455" t="str">
            <v>Fonsecaea.</v>
          </cell>
        </row>
        <row r="456">
          <cell r="B456" t="str">
            <v>A0A0D2H0B5</v>
          </cell>
          <cell r="C456" t="str">
            <v xml:space="preserve"> Fonsecaea multimorphosa CBS 102226.</v>
          </cell>
          <cell r="E456" t="str">
            <v xml:space="preserve"> NCBI_TaxID=1442371 {ECO:0000313|EMBL:KIX95260.1, ECO:0000313|Proteomes:UP000053411};</v>
          </cell>
          <cell r="G456" t="str">
            <v>Eukaryota</v>
          </cell>
          <cell r="H456" t="str">
            <v xml:space="preserve"> Fungi</v>
          </cell>
          <cell r="I456" t="str">
            <v xml:space="preserve"> Dikarya</v>
          </cell>
          <cell r="J456" t="str">
            <v xml:space="preserve"> Ascomycota</v>
          </cell>
          <cell r="K456" t="str">
            <v xml:space="preserve"> Pezizomycotina</v>
          </cell>
          <cell r="L456" t="str">
            <v xml:space="preserve"> Eurotiomycetes</v>
          </cell>
          <cell r="M456" t="str">
            <v>Chaetothyriomycetidae</v>
          </cell>
          <cell r="N456" t="str">
            <v xml:space="preserve"> Chaetothyriales</v>
          </cell>
          <cell r="O456" t="str">
            <v xml:space="preserve"> Herpotrichiellaceae</v>
          </cell>
          <cell r="P456" t="str">
            <v>Fonsecaea.</v>
          </cell>
        </row>
        <row r="457">
          <cell r="B457" t="str">
            <v>A0A0D2HDP4</v>
          </cell>
          <cell r="C457" t="str">
            <v xml:space="preserve"> Fonsecaea pedrosoi CBS 271.37.</v>
          </cell>
          <cell r="E457" t="str">
            <v xml:space="preserve"> NCBI_TaxID=1442368 {ECO:0000313|EMBL:KIW82589.1, ECO:0000313|Proteomes:UP000053029};</v>
          </cell>
          <cell r="G457" t="str">
            <v>Eukaryota</v>
          </cell>
          <cell r="H457" t="str">
            <v xml:space="preserve"> Fungi</v>
          </cell>
          <cell r="I457" t="str">
            <v xml:space="preserve"> Dikarya</v>
          </cell>
          <cell r="J457" t="str">
            <v xml:space="preserve"> Ascomycota</v>
          </cell>
          <cell r="K457" t="str">
            <v xml:space="preserve"> Pezizomycotina</v>
          </cell>
          <cell r="L457" t="str">
            <v xml:space="preserve"> Eurotiomycetes</v>
          </cell>
          <cell r="M457" t="str">
            <v>Chaetothyriomycetidae</v>
          </cell>
          <cell r="N457" t="str">
            <v xml:space="preserve"> Chaetothyriales</v>
          </cell>
          <cell r="O457" t="str">
            <v xml:space="preserve"> Herpotrichiellaceae</v>
          </cell>
          <cell r="P457" t="str">
            <v>Fonsecaea.</v>
          </cell>
        </row>
        <row r="458">
          <cell r="B458" t="str">
            <v>A0A0D2HIM9</v>
          </cell>
          <cell r="C458" t="str">
            <v xml:space="preserve"> Rhinocladiella mackenziei CBS 650.93.</v>
          </cell>
          <cell r="E458" t="str">
            <v xml:space="preserve"> NCBI_TaxID=1442369 {ECO:0000313|EMBL:KIX10493.1, ECO:0000313|Proteomes:UP000053617};</v>
          </cell>
          <cell r="G458" t="str">
            <v>Eukaryota</v>
          </cell>
          <cell r="H458" t="str">
            <v xml:space="preserve"> Fungi</v>
          </cell>
          <cell r="I458" t="str">
            <v xml:space="preserve"> Dikarya</v>
          </cell>
          <cell r="J458" t="str">
            <v xml:space="preserve"> Ascomycota</v>
          </cell>
          <cell r="K458" t="str">
            <v xml:space="preserve"> Pezizomycotina</v>
          </cell>
          <cell r="L458" t="str">
            <v xml:space="preserve"> Eurotiomycetes</v>
          </cell>
          <cell r="M458" t="str">
            <v>Chaetothyriomycetidae</v>
          </cell>
          <cell r="N458" t="str">
            <v xml:space="preserve"> Chaetothyriales</v>
          </cell>
          <cell r="O458" t="str">
            <v xml:space="preserve"> Herpotrichiellaceae</v>
          </cell>
          <cell r="P458" t="str">
            <v>Rhinocladiella.</v>
          </cell>
        </row>
        <row r="459">
          <cell r="B459" t="str">
            <v>A0A0D2IPK7</v>
          </cell>
          <cell r="C459" t="str">
            <v xml:space="preserve"> Rhinocladiella mackenziei CBS 650.93.</v>
          </cell>
          <cell r="E459" t="str">
            <v xml:space="preserve"> NCBI_TaxID=1442369 {ECO:0000313|EMBL:KIX05081.1, ECO:0000313|Proteomes:UP000053617};</v>
          </cell>
          <cell r="G459" t="str">
            <v>Eukaryota</v>
          </cell>
          <cell r="H459" t="str">
            <v xml:space="preserve"> Fungi</v>
          </cell>
          <cell r="I459" t="str">
            <v xml:space="preserve"> Dikarya</v>
          </cell>
          <cell r="J459" t="str">
            <v xml:space="preserve"> Ascomycota</v>
          </cell>
          <cell r="K459" t="str">
            <v xml:space="preserve"> Pezizomycotina</v>
          </cell>
          <cell r="L459" t="str">
            <v xml:space="preserve"> Eurotiomycetes</v>
          </cell>
          <cell r="M459" t="str">
            <v>Chaetothyriomycetidae</v>
          </cell>
          <cell r="N459" t="str">
            <v xml:space="preserve"> Chaetothyriales</v>
          </cell>
          <cell r="O459" t="str">
            <v xml:space="preserve"> Herpotrichiellaceae</v>
          </cell>
          <cell r="P459" t="str">
            <v>Rhinocladiella.</v>
          </cell>
        </row>
        <row r="460">
          <cell r="B460" t="str">
            <v>A0A0D2KMV7</v>
          </cell>
          <cell r="C460" t="str">
            <v xml:space="preserve"> Fonsecaea multimorphosa CBS 102226.</v>
          </cell>
          <cell r="E460" t="str">
            <v xml:space="preserve"> NCBI_TaxID=1442371 {ECO:0000313|EMBL:KIX98013.1, ECO:0000313|Proteomes:UP000053411};</v>
          </cell>
          <cell r="G460" t="str">
            <v>Eukaryota</v>
          </cell>
          <cell r="H460" t="str">
            <v xml:space="preserve"> Fungi</v>
          </cell>
          <cell r="I460" t="str">
            <v xml:space="preserve"> Dikarya</v>
          </cell>
          <cell r="J460" t="str">
            <v xml:space="preserve"> Ascomycota</v>
          </cell>
          <cell r="K460" t="str">
            <v xml:space="preserve"> Pezizomycotina</v>
          </cell>
          <cell r="L460" t="str">
            <v xml:space="preserve"> Eurotiomycetes</v>
          </cell>
          <cell r="M460" t="str">
            <v>Chaetothyriomycetidae</v>
          </cell>
          <cell r="N460" t="str">
            <v xml:space="preserve"> Chaetothyriales</v>
          </cell>
          <cell r="O460" t="str">
            <v xml:space="preserve"> Herpotrichiellaceae</v>
          </cell>
          <cell r="P460" t="str">
            <v>Fonsecaea.</v>
          </cell>
        </row>
        <row r="461">
          <cell r="B461" t="str">
            <v>A0A0D2LQZ4</v>
          </cell>
          <cell r="C461" t="str">
            <v xml:space="preserve"> Monoraphidium neglectum.</v>
          </cell>
          <cell r="E461" t="str">
            <v xml:space="preserve"> NCBI_TaxID=145388 {ECO:0000313|EMBL:KIY92361.1, ECO:0000313|Proteomes:UP000054498};</v>
          </cell>
          <cell r="G461" t="str">
            <v>Eukaryota</v>
          </cell>
          <cell r="H461" t="str">
            <v xml:space="preserve"> Viridiplantae</v>
          </cell>
          <cell r="I461" t="str">
            <v xml:space="preserve"> Chlorophyta</v>
          </cell>
          <cell r="J461" t="str">
            <v xml:space="preserve"> Chlorophyceae</v>
          </cell>
          <cell r="K461" t="str">
            <v xml:space="preserve"> Sphaeropleales</v>
          </cell>
          <cell r="L461" t="str">
            <v>Selenastraceae</v>
          </cell>
          <cell r="M461" t="str">
            <v xml:space="preserve"> Monoraphidium.</v>
          </cell>
        </row>
        <row r="462">
          <cell r="B462" t="str">
            <v>A0A0D2M362</v>
          </cell>
          <cell r="C462" t="str">
            <v xml:space="preserve"> Gossypium raimondii (New World cotton).</v>
          </cell>
          <cell r="E462" t="str">
            <v xml:space="preserve"> NCBI_TaxID=29730 {ECO:0000313|EMBL:KJB11402.1, ECO:0000313|Proteomes:UP000032304};</v>
          </cell>
          <cell r="G462" t="str">
            <v>Eukaryota</v>
          </cell>
          <cell r="H462" t="str">
            <v xml:space="preserve"> Viridiplantae</v>
          </cell>
          <cell r="I462" t="str">
            <v xml:space="preserve"> Streptophyta</v>
          </cell>
          <cell r="J462" t="str">
            <v xml:space="preserve"> Embryophyta</v>
          </cell>
          <cell r="K462" t="str">
            <v xml:space="preserve"> Tracheophyta</v>
          </cell>
          <cell r="L462" t="str">
            <v>Spermatophyta</v>
          </cell>
          <cell r="M462" t="str">
            <v xml:space="preserve"> Magnoliophyta</v>
          </cell>
          <cell r="N462" t="str">
            <v xml:space="preserve"> eudicotyledons</v>
          </cell>
          <cell r="O462" t="str">
            <v xml:space="preserve"> Gunneridae</v>
          </cell>
          <cell r="P462" t="str">
            <v>Pentapetalae</v>
          </cell>
          <cell r="Q462" t="str">
            <v xml:space="preserve"> rosids</v>
          </cell>
          <cell r="R462" t="str">
            <v xml:space="preserve"> malvids</v>
          </cell>
          <cell r="S462" t="str">
            <v xml:space="preserve"> Malvales</v>
          </cell>
          <cell r="T462" t="str">
            <v xml:space="preserve"> Malvaceae</v>
          </cell>
          <cell r="U462" t="str">
            <v xml:space="preserve"> Malvoideae</v>
          </cell>
        </row>
        <row r="463">
          <cell r="B463" t="str">
            <v>A0A0D2M5G4</v>
          </cell>
          <cell r="C463" t="str">
            <v xml:space="preserve"> Gossypium raimondii (New World cotton).</v>
          </cell>
          <cell r="E463" t="str">
            <v xml:space="preserve"> NCBI_TaxID=29730 {ECO:0000313|EMBL:KJB12382.1, ECO:0000313|Proteomes:UP000032304};</v>
          </cell>
          <cell r="G463" t="str">
            <v>Eukaryota</v>
          </cell>
          <cell r="H463" t="str">
            <v xml:space="preserve"> Viridiplantae</v>
          </cell>
          <cell r="I463" t="str">
            <v xml:space="preserve"> Streptophyta</v>
          </cell>
          <cell r="J463" t="str">
            <v xml:space="preserve"> Embryophyta</v>
          </cell>
          <cell r="K463" t="str">
            <v xml:space="preserve"> Tracheophyta</v>
          </cell>
          <cell r="L463" t="str">
            <v>Spermatophyta</v>
          </cell>
          <cell r="M463" t="str">
            <v xml:space="preserve"> Magnoliophyta</v>
          </cell>
          <cell r="N463" t="str">
            <v xml:space="preserve"> eudicotyledons</v>
          </cell>
          <cell r="O463" t="str">
            <v xml:space="preserve"> Gunneridae</v>
          </cell>
          <cell r="P463" t="str">
            <v>Pentapetalae</v>
          </cell>
          <cell r="Q463" t="str">
            <v xml:space="preserve"> rosids</v>
          </cell>
          <cell r="R463" t="str">
            <v xml:space="preserve"> malvids</v>
          </cell>
          <cell r="S463" t="str">
            <v xml:space="preserve"> Malvales</v>
          </cell>
          <cell r="T463" t="str">
            <v xml:space="preserve"> Malvaceae</v>
          </cell>
          <cell r="U463" t="str">
            <v xml:space="preserve"> Malvoideae</v>
          </cell>
        </row>
        <row r="464">
          <cell r="B464" t="str">
            <v>A0A0D2MJZ4</v>
          </cell>
          <cell r="C464" t="str">
            <v xml:space="preserve"> Hypholoma sublateritium FD-334 SS-4.</v>
          </cell>
          <cell r="E464" t="str">
            <v xml:space="preserve"> NCBI_TaxID=945553 {ECO:0000313|EMBL:KJA24018.1, ECO:0000313|Proteomes:UP000054270};</v>
          </cell>
          <cell r="G464" t="str">
            <v>Eukaryota</v>
          </cell>
          <cell r="H464" t="str">
            <v xml:space="preserve"> Fungi</v>
          </cell>
          <cell r="I464" t="str">
            <v xml:space="preserve"> Dikarya</v>
          </cell>
          <cell r="J464" t="str">
            <v xml:space="preserve"> Basidiomycota</v>
          </cell>
          <cell r="K464" t="str">
            <v xml:space="preserve"> Agaricomycotina</v>
          </cell>
          <cell r="L464" t="str">
            <v>Agaricomycetes</v>
          </cell>
          <cell r="M464" t="str">
            <v xml:space="preserve"> Agaricomycetidae</v>
          </cell>
          <cell r="N464" t="str">
            <v xml:space="preserve"> Agaricales</v>
          </cell>
          <cell r="O464" t="str">
            <v xml:space="preserve"> Strophariaceae</v>
          </cell>
          <cell r="P464" t="str">
            <v>Hypholoma.</v>
          </cell>
        </row>
        <row r="465">
          <cell r="B465" t="str">
            <v>A0A0D2MNZ5</v>
          </cell>
          <cell r="C465" t="str">
            <v xml:space="preserve"> Monoraphidium neglectum.</v>
          </cell>
          <cell r="E465" t="str">
            <v xml:space="preserve"> NCBI_TaxID=145388 {ECO:0000313|EMBL:KIY96430.1, ECO:0000313|Proteomes:UP000054498};</v>
          </cell>
          <cell r="G465" t="str">
            <v>Eukaryota</v>
          </cell>
          <cell r="H465" t="str">
            <v xml:space="preserve"> Viridiplantae</v>
          </cell>
          <cell r="I465" t="str">
            <v xml:space="preserve"> Chlorophyta</v>
          </cell>
          <cell r="J465" t="str">
            <v xml:space="preserve"> Chlorophyceae</v>
          </cell>
          <cell r="K465" t="str">
            <v xml:space="preserve"> Sphaeropleales</v>
          </cell>
          <cell r="L465" t="str">
            <v>Selenastraceae</v>
          </cell>
          <cell r="M465" t="str">
            <v xml:space="preserve"> Monoraphidium.</v>
          </cell>
        </row>
        <row r="466">
          <cell r="B466" t="str">
            <v>A0A0D2MW72</v>
          </cell>
          <cell r="C466" t="str">
            <v xml:space="preserve"> Gossypium raimondii (New World cotton).</v>
          </cell>
          <cell r="E466" t="str">
            <v xml:space="preserve"> NCBI_TaxID=29730 {ECO:0000313|EMBL:KJB23472.1, ECO:0000313|Proteomes:UP000032304};</v>
          </cell>
          <cell r="G466" t="str">
            <v>Eukaryota</v>
          </cell>
          <cell r="H466" t="str">
            <v xml:space="preserve"> Viridiplantae</v>
          </cell>
          <cell r="I466" t="str">
            <v xml:space="preserve"> Streptophyta</v>
          </cell>
          <cell r="J466" t="str">
            <v xml:space="preserve"> Embryophyta</v>
          </cell>
          <cell r="K466" t="str">
            <v xml:space="preserve"> Tracheophyta</v>
          </cell>
          <cell r="L466" t="str">
            <v>Spermatophyta</v>
          </cell>
          <cell r="M466" t="str">
            <v xml:space="preserve"> Magnoliophyta</v>
          </cell>
          <cell r="N466" t="str">
            <v xml:space="preserve"> eudicotyledons</v>
          </cell>
          <cell r="O466" t="str">
            <v xml:space="preserve"> Gunneridae</v>
          </cell>
          <cell r="P466" t="str">
            <v>Pentapetalae</v>
          </cell>
          <cell r="Q466" t="str">
            <v xml:space="preserve"> rosids</v>
          </cell>
          <cell r="R466" t="str">
            <v xml:space="preserve"> malvids</v>
          </cell>
          <cell r="S466" t="str">
            <v xml:space="preserve"> Malvales</v>
          </cell>
          <cell r="T466" t="str">
            <v xml:space="preserve"> Malvaceae</v>
          </cell>
          <cell r="U466" t="str">
            <v xml:space="preserve"> Malvoideae</v>
          </cell>
        </row>
        <row r="467">
          <cell r="B467" t="str">
            <v>A0A0D2N469</v>
          </cell>
          <cell r="C467" t="str">
            <v xml:space="preserve"> Monoraphidium neglectum.</v>
          </cell>
          <cell r="E467" t="str">
            <v xml:space="preserve"> NCBI_TaxID=145388 {ECO:0000313|EMBL:KIZ00871.1, ECO:0000313|Proteomes:UP000054498};</v>
          </cell>
          <cell r="G467" t="str">
            <v>Eukaryota</v>
          </cell>
          <cell r="H467" t="str">
            <v xml:space="preserve"> Viridiplantae</v>
          </cell>
          <cell r="I467" t="str">
            <v xml:space="preserve"> Chlorophyta</v>
          </cell>
          <cell r="J467" t="str">
            <v xml:space="preserve"> Chlorophyceae</v>
          </cell>
          <cell r="K467" t="str">
            <v xml:space="preserve"> Sphaeropleales</v>
          </cell>
          <cell r="L467" t="str">
            <v>Selenastraceae</v>
          </cell>
          <cell r="M467" t="str">
            <v xml:space="preserve"> Monoraphidium.</v>
          </cell>
        </row>
        <row r="468">
          <cell r="B468" t="str">
            <v>A0A0D2NBT0</v>
          </cell>
          <cell r="C468" t="str">
            <v xml:space="preserve"> Gossypium raimondii (New World cotton).</v>
          </cell>
          <cell r="E468" t="str">
            <v xml:space="preserve"> NCBI_TaxID=29730 {ECO:0000313|EMBL:KJB30017.1, ECO:0000313|Proteomes:UP000032304};</v>
          </cell>
          <cell r="G468" t="str">
            <v>Eukaryota</v>
          </cell>
          <cell r="H468" t="str">
            <v xml:space="preserve"> Viridiplantae</v>
          </cell>
          <cell r="I468" t="str">
            <v xml:space="preserve"> Streptophyta</v>
          </cell>
          <cell r="J468" t="str">
            <v xml:space="preserve"> Embryophyta</v>
          </cell>
          <cell r="K468" t="str">
            <v xml:space="preserve"> Tracheophyta</v>
          </cell>
          <cell r="L468" t="str">
            <v>Spermatophyta</v>
          </cell>
          <cell r="M468" t="str">
            <v xml:space="preserve"> Magnoliophyta</v>
          </cell>
          <cell r="N468" t="str">
            <v xml:space="preserve"> eudicotyledons</v>
          </cell>
          <cell r="O468" t="str">
            <v xml:space="preserve"> Gunneridae</v>
          </cell>
          <cell r="P468" t="str">
            <v>Pentapetalae</v>
          </cell>
          <cell r="Q468" t="str">
            <v xml:space="preserve"> rosids</v>
          </cell>
          <cell r="R468" t="str">
            <v xml:space="preserve"> malvids</v>
          </cell>
          <cell r="S468" t="str">
            <v xml:space="preserve"> Malvales</v>
          </cell>
          <cell r="T468" t="str">
            <v xml:space="preserve"> Malvaceae</v>
          </cell>
          <cell r="U468" t="str">
            <v xml:space="preserve"> Malvoideae</v>
          </cell>
        </row>
        <row r="469">
          <cell r="B469" t="str">
            <v>A0A0D2NEA9</v>
          </cell>
          <cell r="C469" t="str">
            <v xml:space="preserve"> Gossypium raimondii (New World cotton).</v>
          </cell>
          <cell r="E469" t="str">
            <v xml:space="preserve"> NCBI_TaxID=29730 {ECO:0000313|EMBL:KJB11403.1, ECO:0000313|Proteomes:UP000032304};</v>
          </cell>
          <cell r="G469" t="str">
            <v>Eukaryota</v>
          </cell>
          <cell r="H469" t="str">
            <v xml:space="preserve"> Viridiplantae</v>
          </cell>
          <cell r="I469" t="str">
            <v xml:space="preserve"> Streptophyta</v>
          </cell>
          <cell r="J469" t="str">
            <v xml:space="preserve"> Embryophyta</v>
          </cell>
          <cell r="K469" t="str">
            <v xml:space="preserve"> Tracheophyta</v>
          </cell>
          <cell r="L469" t="str">
            <v>Spermatophyta</v>
          </cell>
          <cell r="M469" t="str">
            <v xml:space="preserve"> Magnoliophyta</v>
          </cell>
          <cell r="N469" t="str">
            <v xml:space="preserve"> eudicotyledons</v>
          </cell>
          <cell r="O469" t="str">
            <v xml:space="preserve"> Gunneridae</v>
          </cell>
          <cell r="P469" t="str">
            <v>Pentapetalae</v>
          </cell>
          <cell r="Q469" t="str">
            <v xml:space="preserve"> rosids</v>
          </cell>
          <cell r="R469" t="str">
            <v xml:space="preserve"> malvids</v>
          </cell>
          <cell r="S469" t="str">
            <v xml:space="preserve"> Malvales</v>
          </cell>
          <cell r="T469" t="str">
            <v xml:space="preserve"> Malvaceae</v>
          </cell>
          <cell r="U469" t="str">
            <v xml:space="preserve"> Malvoideae</v>
          </cell>
        </row>
        <row r="470">
          <cell r="B470" t="str">
            <v>A0A0D2NGF9</v>
          </cell>
          <cell r="C470" t="str">
            <v xml:space="preserve"> Gossypium raimondii (New World cotton).</v>
          </cell>
          <cell r="E470" t="str">
            <v xml:space="preserve"> NCBI_TaxID=29730 {ECO:0000313|EMBL:KJB31897.1, ECO:0000313|Proteomes:UP000032304};</v>
          </cell>
          <cell r="G470" t="str">
            <v>Eukaryota</v>
          </cell>
          <cell r="H470" t="str">
            <v xml:space="preserve"> Viridiplantae</v>
          </cell>
          <cell r="I470" t="str">
            <v xml:space="preserve"> Streptophyta</v>
          </cell>
          <cell r="J470" t="str">
            <v xml:space="preserve"> Embryophyta</v>
          </cell>
          <cell r="K470" t="str">
            <v xml:space="preserve"> Tracheophyta</v>
          </cell>
          <cell r="L470" t="str">
            <v>Spermatophyta</v>
          </cell>
          <cell r="M470" t="str">
            <v xml:space="preserve"> Magnoliophyta</v>
          </cell>
          <cell r="N470" t="str">
            <v xml:space="preserve"> eudicotyledons</v>
          </cell>
          <cell r="O470" t="str">
            <v xml:space="preserve"> Gunneridae</v>
          </cell>
          <cell r="P470" t="str">
            <v>Pentapetalae</v>
          </cell>
          <cell r="Q470" t="str">
            <v xml:space="preserve"> rosids</v>
          </cell>
          <cell r="R470" t="str">
            <v xml:space="preserve"> malvids</v>
          </cell>
          <cell r="S470" t="str">
            <v xml:space="preserve"> Malvales</v>
          </cell>
          <cell r="T470" t="str">
            <v xml:space="preserve"> Malvaceae</v>
          </cell>
          <cell r="U470" t="str">
            <v xml:space="preserve"> Malvoideae</v>
          </cell>
        </row>
        <row r="471">
          <cell r="B471" t="str">
            <v>A0A0D2P9I7</v>
          </cell>
          <cell r="C471" t="str">
            <v xml:space="preserve"> Gossypium raimondii (New World cotton).</v>
          </cell>
          <cell r="E471" t="str">
            <v xml:space="preserve"> NCBI_TaxID=29730 {ECO:0000313|EMBL:KJB23473.1, ECO:0000313|Proteomes:UP000032304};</v>
          </cell>
          <cell r="G471" t="str">
            <v>Eukaryota</v>
          </cell>
          <cell r="H471" t="str">
            <v xml:space="preserve"> Viridiplantae</v>
          </cell>
          <cell r="I471" t="str">
            <v xml:space="preserve"> Streptophyta</v>
          </cell>
          <cell r="J471" t="str">
            <v xml:space="preserve"> Embryophyta</v>
          </cell>
          <cell r="K471" t="str">
            <v xml:space="preserve"> Tracheophyta</v>
          </cell>
          <cell r="L471" t="str">
            <v>Spermatophyta</v>
          </cell>
          <cell r="M471" t="str">
            <v xml:space="preserve"> Magnoliophyta</v>
          </cell>
          <cell r="N471" t="str">
            <v xml:space="preserve"> eudicotyledons</v>
          </cell>
          <cell r="O471" t="str">
            <v xml:space="preserve"> Gunneridae</v>
          </cell>
          <cell r="P471" t="str">
            <v>Pentapetalae</v>
          </cell>
          <cell r="Q471" t="str">
            <v xml:space="preserve"> rosids</v>
          </cell>
          <cell r="R471" t="str">
            <v xml:space="preserve"> malvids</v>
          </cell>
          <cell r="S471" t="str">
            <v xml:space="preserve"> Malvales</v>
          </cell>
          <cell r="T471" t="str">
            <v xml:space="preserve"> Malvaceae</v>
          </cell>
          <cell r="U471" t="str">
            <v xml:space="preserve"> Malvoideae</v>
          </cell>
        </row>
        <row r="472">
          <cell r="B472" t="str">
            <v>A0A0D2PDH6</v>
          </cell>
          <cell r="C472" t="str">
            <v xml:space="preserve"> Gossypium raimondii (New World cotton).</v>
          </cell>
          <cell r="E472" t="str">
            <v xml:space="preserve"> NCBI_TaxID=29730 {ECO:0000313|EMBL:KJB43907.1, ECO:0000313|Proteomes:UP000032304};</v>
          </cell>
          <cell r="G472" t="str">
            <v>Eukaryota</v>
          </cell>
          <cell r="H472" t="str">
            <v xml:space="preserve"> Viridiplantae</v>
          </cell>
          <cell r="I472" t="str">
            <v xml:space="preserve"> Streptophyta</v>
          </cell>
          <cell r="J472" t="str">
            <v xml:space="preserve"> Embryophyta</v>
          </cell>
          <cell r="K472" t="str">
            <v xml:space="preserve"> Tracheophyta</v>
          </cell>
          <cell r="L472" t="str">
            <v>Spermatophyta</v>
          </cell>
          <cell r="M472" t="str">
            <v xml:space="preserve"> Magnoliophyta</v>
          </cell>
          <cell r="N472" t="str">
            <v xml:space="preserve"> eudicotyledons</v>
          </cell>
          <cell r="O472" t="str">
            <v xml:space="preserve"> Gunneridae</v>
          </cell>
          <cell r="P472" t="str">
            <v>Pentapetalae</v>
          </cell>
          <cell r="Q472" t="str">
            <v xml:space="preserve"> rosids</v>
          </cell>
          <cell r="R472" t="str">
            <v xml:space="preserve"> malvids</v>
          </cell>
          <cell r="S472" t="str">
            <v xml:space="preserve"> Malvales</v>
          </cell>
          <cell r="T472" t="str">
            <v xml:space="preserve"> Malvaceae</v>
          </cell>
          <cell r="U472" t="str">
            <v xml:space="preserve"> Malvoideae</v>
          </cell>
        </row>
        <row r="473">
          <cell r="B473" t="str">
            <v>A0A0D2PFB8</v>
          </cell>
          <cell r="C473" t="str">
            <v xml:space="preserve"> Hypholoma sublateritium FD-334 SS-4.</v>
          </cell>
          <cell r="E473" t="str">
            <v xml:space="preserve"> NCBI_TaxID=945553 {ECO:0000313|EMBL:KJA27201.1, ECO:0000313|Proteomes:UP000054270};</v>
          </cell>
          <cell r="G473" t="str">
            <v>Eukaryota</v>
          </cell>
          <cell r="H473" t="str">
            <v xml:space="preserve"> Fungi</v>
          </cell>
          <cell r="I473" t="str">
            <v xml:space="preserve"> Dikarya</v>
          </cell>
          <cell r="J473" t="str">
            <v xml:space="preserve"> Basidiomycota</v>
          </cell>
          <cell r="K473" t="str">
            <v xml:space="preserve"> Agaricomycotina</v>
          </cell>
          <cell r="L473" t="str">
            <v>Agaricomycetes</v>
          </cell>
          <cell r="M473" t="str">
            <v xml:space="preserve"> Agaricomycetidae</v>
          </cell>
          <cell r="N473" t="str">
            <v xml:space="preserve"> Agaricales</v>
          </cell>
          <cell r="O473" t="str">
            <v xml:space="preserve"> Strophariaceae</v>
          </cell>
          <cell r="P473" t="str">
            <v>Hypholoma.</v>
          </cell>
        </row>
        <row r="474">
          <cell r="B474" t="str">
            <v>A0A0D2PRA4</v>
          </cell>
          <cell r="C474" t="str">
            <v xml:space="preserve"> Gossypium raimondii (New World cotton).</v>
          </cell>
          <cell r="E474" t="str">
            <v xml:space="preserve"> NCBI_TaxID=29730 {ECO:0000313|EMBL:KJB29688.1, ECO:0000313|Proteomes:UP000032304};</v>
          </cell>
          <cell r="G474" t="str">
            <v>Eukaryota</v>
          </cell>
          <cell r="H474" t="str">
            <v xml:space="preserve"> Viridiplantae</v>
          </cell>
          <cell r="I474" t="str">
            <v xml:space="preserve"> Streptophyta</v>
          </cell>
          <cell r="J474" t="str">
            <v xml:space="preserve"> Embryophyta</v>
          </cell>
          <cell r="K474" t="str">
            <v xml:space="preserve"> Tracheophyta</v>
          </cell>
          <cell r="L474" t="str">
            <v>Spermatophyta</v>
          </cell>
          <cell r="M474" t="str">
            <v xml:space="preserve"> Magnoliophyta</v>
          </cell>
          <cell r="N474" t="str">
            <v xml:space="preserve"> eudicotyledons</v>
          </cell>
          <cell r="O474" t="str">
            <v xml:space="preserve"> Gunneridae</v>
          </cell>
          <cell r="P474" t="str">
            <v>Pentapetalae</v>
          </cell>
          <cell r="Q474" t="str">
            <v xml:space="preserve"> rosids</v>
          </cell>
          <cell r="R474" t="str">
            <v xml:space="preserve"> malvids</v>
          </cell>
          <cell r="S474" t="str">
            <v xml:space="preserve"> Malvales</v>
          </cell>
          <cell r="T474" t="str">
            <v xml:space="preserve"> Malvaceae</v>
          </cell>
          <cell r="U474" t="str">
            <v xml:space="preserve"> Malvoideae</v>
          </cell>
        </row>
        <row r="475">
          <cell r="B475" t="str">
            <v>A0A0D2PS43</v>
          </cell>
          <cell r="C475" t="str">
            <v xml:space="preserve"> Gossypium raimondii (New World cotton).</v>
          </cell>
          <cell r="E475" t="str">
            <v xml:space="preserve"> NCBI_TaxID=29730 {ECO:0000313|EMBL:KJB30018.1, ECO:0000313|Proteomes:UP000032304};</v>
          </cell>
          <cell r="G475" t="str">
            <v>Eukaryota</v>
          </cell>
          <cell r="H475" t="str">
            <v xml:space="preserve"> Viridiplantae</v>
          </cell>
          <cell r="I475" t="str">
            <v xml:space="preserve"> Streptophyta</v>
          </cell>
          <cell r="J475" t="str">
            <v xml:space="preserve"> Embryophyta</v>
          </cell>
          <cell r="K475" t="str">
            <v xml:space="preserve"> Tracheophyta</v>
          </cell>
          <cell r="L475" t="str">
            <v>Spermatophyta</v>
          </cell>
          <cell r="M475" t="str">
            <v xml:space="preserve"> Magnoliophyta</v>
          </cell>
          <cell r="N475" t="str">
            <v xml:space="preserve"> eudicotyledons</v>
          </cell>
          <cell r="O475" t="str">
            <v xml:space="preserve"> Gunneridae</v>
          </cell>
          <cell r="P475" t="str">
            <v>Pentapetalae</v>
          </cell>
          <cell r="Q475" t="str">
            <v xml:space="preserve"> rosids</v>
          </cell>
          <cell r="R475" t="str">
            <v xml:space="preserve"> malvids</v>
          </cell>
          <cell r="S475" t="str">
            <v xml:space="preserve"> Malvales</v>
          </cell>
          <cell r="T475" t="str">
            <v xml:space="preserve"> Malvaceae</v>
          </cell>
          <cell r="U475" t="str">
            <v xml:space="preserve"> Malvoideae</v>
          </cell>
        </row>
        <row r="476">
          <cell r="B476" t="str">
            <v>A0A0D2PV77</v>
          </cell>
          <cell r="C476" t="str">
            <v xml:space="preserve"> Gossypium raimondii (New World cotton).</v>
          </cell>
          <cell r="E476" t="str">
            <v xml:space="preserve"> NCBI_TaxID=29730 {ECO:0000313|EMBL:KJB31318.1, ECO:0000313|Proteomes:UP000032304};</v>
          </cell>
          <cell r="G476" t="str">
            <v>Eukaryota</v>
          </cell>
          <cell r="H476" t="str">
            <v xml:space="preserve"> Viridiplantae</v>
          </cell>
          <cell r="I476" t="str">
            <v xml:space="preserve"> Streptophyta</v>
          </cell>
          <cell r="J476" t="str">
            <v xml:space="preserve"> Embryophyta</v>
          </cell>
          <cell r="K476" t="str">
            <v xml:space="preserve"> Tracheophyta</v>
          </cell>
          <cell r="L476" t="str">
            <v>Spermatophyta</v>
          </cell>
          <cell r="M476" t="str">
            <v xml:space="preserve"> Magnoliophyta</v>
          </cell>
          <cell r="N476" t="str">
            <v xml:space="preserve"> eudicotyledons</v>
          </cell>
          <cell r="O476" t="str">
            <v xml:space="preserve"> Gunneridae</v>
          </cell>
          <cell r="P476" t="str">
            <v>Pentapetalae</v>
          </cell>
          <cell r="Q476" t="str">
            <v xml:space="preserve"> rosids</v>
          </cell>
          <cell r="R476" t="str">
            <v xml:space="preserve"> malvids</v>
          </cell>
          <cell r="S476" t="str">
            <v xml:space="preserve"> Malvales</v>
          </cell>
          <cell r="T476" t="str">
            <v xml:space="preserve"> Malvaceae</v>
          </cell>
          <cell r="U476" t="str">
            <v xml:space="preserve"> Malvoideae</v>
          </cell>
        </row>
        <row r="477">
          <cell r="B477" t="str">
            <v>A0A0D2PWW1</v>
          </cell>
          <cell r="C477" t="str">
            <v xml:space="preserve"> Gossypium raimondii (New World cotton).</v>
          </cell>
          <cell r="E477" t="str">
            <v xml:space="preserve"> NCBI_TaxID=29730 {ECO:0000313|EMBL:KJB11404.1, ECO:0000313|Proteomes:UP000032304};</v>
          </cell>
          <cell r="G477" t="str">
            <v>Eukaryota</v>
          </cell>
          <cell r="H477" t="str">
            <v xml:space="preserve"> Viridiplantae</v>
          </cell>
          <cell r="I477" t="str">
            <v xml:space="preserve"> Streptophyta</v>
          </cell>
          <cell r="J477" t="str">
            <v xml:space="preserve"> Embryophyta</v>
          </cell>
          <cell r="K477" t="str">
            <v xml:space="preserve"> Tracheophyta</v>
          </cell>
          <cell r="L477" t="str">
            <v>Spermatophyta</v>
          </cell>
          <cell r="M477" t="str">
            <v xml:space="preserve"> Magnoliophyta</v>
          </cell>
          <cell r="N477" t="str">
            <v xml:space="preserve"> eudicotyledons</v>
          </cell>
          <cell r="O477" t="str">
            <v xml:space="preserve"> Gunneridae</v>
          </cell>
          <cell r="P477" t="str">
            <v>Pentapetalae</v>
          </cell>
          <cell r="Q477" t="str">
            <v xml:space="preserve"> rosids</v>
          </cell>
          <cell r="R477" t="str">
            <v xml:space="preserve"> malvids</v>
          </cell>
          <cell r="S477" t="str">
            <v xml:space="preserve"> Malvales</v>
          </cell>
          <cell r="T477" t="str">
            <v xml:space="preserve"> Malvaceae</v>
          </cell>
          <cell r="U477" t="str">
            <v xml:space="preserve"> Malvoideae</v>
          </cell>
        </row>
        <row r="478">
          <cell r="B478" t="str">
            <v>A0A0D2PX21</v>
          </cell>
          <cell r="C478" t="str">
            <v xml:space="preserve"> Gossypium raimondii (New World cotton).</v>
          </cell>
          <cell r="E478" t="str">
            <v xml:space="preserve"> NCBI_TaxID=29730 {ECO:0000313|EMBL:KJB50697.1, ECO:0000313|Proteomes:UP000032304};</v>
          </cell>
          <cell r="G478" t="str">
            <v>Eukaryota</v>
          </cell>
          <cell r="H478" t="str">
            <v xml:space="preserve"> Viridiplantae</v>
          </cell>
          <cell r="I478" t="str">
            <v xml:space="preserve"> Streptophyta</v>
          </cell>
          <cell r="J478" t="str">
            <v xml:space="preserve"> Embryophyta</v>
          </cell>
          <cell r="K478" t="str">
            <v xml:space="preserve"> Tracheophyta</v>
          </cell>
          <cell r="L478" t="str">
            <v>Spermatophyta</v>
          </cell>
          <cell r="M478" t="str">
            <v xml:space="preserve"> Magnoliophyta</v>
          </cell>
          <cell r="N478" t="str">
            <v xml:space="preserve"> eudicotyledons</v>
          </cell>
          <cell r="O478" t="str">
            <v xml:space="preserve"> Gunneridae</v>
          </cell>
          <cell r="P478" t="str">
            <v>Pentapetalae</v>
          </cell>
          <cell r="Q478" t="str">
            <v xml:space="preserve"> rosids</v>
          </cell>
          <cell r="R478" t="str">
            <v xml:space="preserve"> malvids</v>
          </cell>
          <cell r="S478" t="str">
            <v xml:space="preserve"> Malvales</v>
          </cell>
          <cell r="T478" t="str">
            <v xml:space="preserve"> Malvaceae</v>
          </cell>
          <cell r="U478" t="str">
            <v xml:space="preserve"> Malvoideae</v>
          </cell>
        </row>
        <row r="479">
          <cell r="B479" t="str">
            <v>A0A0D2PX38</v>
          </cell>
          <cell r="C479" t="str">
            <v xml:space="preserve"> Gossypium raimondii (New World cotton).</v>
          </cell>
          <cell r="E479" t="str">
            <v xml:space="preserve"> NCBI_TaxID=29730 {ECO:0000313|EMBL:KJB31898.1, ECO:0000313|Proteomes:UP000032304};</v>
          </cell>
          <cell r="G479" t="str">
            <v>Eukaryota</v>
          </cell>
          <cell r="H479" t="str">
            <v xml:space="preserve"> Viridiplantae</v>
          </cell>
          <cell r="I479" t="str">
            <v xml:space="preserve"> Streptophyta</v>
          </cell>
          <cell r="J479" t="str">
            <v xml:space="preserve"> Embryophyta</v>
          </cell>
          <cell r="K479" t="str">
            <v xml:space="preserve"> Tracheophyta</v>
          </cell>
          <cell r="L479" t="str">
            <v>Spermatophyta</v>
          </cell>
          <cell r="M479" t="str">
            <v xml:space="preserve"> Magnoliophyta</v>
          </cell>
          <cell r="N479" t="str">
            <v xml:space="preserve"> eudicotyledons</v>
          </cell>
          <cell r="O479" t="str">
            <v xml:space="preserve"> Gunneridae</v>
          </cell>
          <cell r="P479" t="str">
            <v>Pentapetalae</v>
          </cell>
          <cell r="Q479" t="str">
            <v xml:space="preserve"> rosids</v>
          </cell>
          <cell r="R479" t="str">
            <v xml:space="preserve"> malvids</v>
          </cell>
          <cell r="S479" t="str">
            <v xml:space="preserve"> Malvales</v>
          </cell>
          <cell r="T479" t="str">
            <v xml:space="preserve"> Malvaceae</v>
          </cell>
          <cell r="U479" t="str">
            <v xml:space="preserve"> Malvoideae</v>
          </cell>
        </row>
        <row r="480">
          <cell r="B480" t="str">
            <v>A0A0D2Q5H0</v>
          </cell>
          <cell r="C480" t="str">
            <v xml:space="preserve"> Gossypium raimondii (New World cotton).</v>
          </cell>
          <cell r="E480" t="str">
            <v xml:space="preserve"> NCBI_TaxID=29730 {ECO:0000313|EMBL:KJB34748.1, ECO:0000313|Proteomes:UP000032304};</v>
          </cell>
          <cell r="G480" t="str">
            <v>Eukaryota</v>
          </cell>
          <cell r="H480" t="str">
            <v xml:space="preserve"> Viridiplantae</v>
          </cell>
          <cell r="I480" t="str">
            <v xml:space="preserve"> Streptophyta</v>
          </cell>
          <cell r="J480" t="str">
            <v xml:space="preserve"> Embryophyta</v>
          </cell>
          <cell r="K480" t="str">
            <v xml:space="preserve"> Tracheophyta</v>
          </cell>
          <cell r="L480" t="str">
            <v>Spermatophyta</v>
          </cell>
          <cell r="M480" t="str">
            <v xml:space="preserve"> Magnoliophyta</v>
          </cell>
          <cell r="N480" t="str">
            <v xml:space="preserve"> eudicotyledons</v>
          </cell>
          <cell r="O480" t="str">
            <v xml:space="preserve"> Gunneridae</v>
          </cell>
          <cell r="P480" t="str">
            <v>Pentapetalae</v>
          </cell>
          <cell r="Q480" t="str">
            <v xml:space="preserve"> rosids</v>
          </cell>
          <cell r="R480" t="str">
            <v xml:space="preserve"> malvids</v>
          </cell>
          <cell r="S480" t="str">
            <v xml:space="preserve"> Malvales</v>
          </cell>
          <cell r="T480" t="str">
            <v xml:space="preserve"> Malvaceae</v>
          </cell>
          <cell r="U480" t="str">
            <v xml:space="preserve"> Malvoideae</v>
          </cell>
        </row>
        <row r="481">
          <cell r="B481" t="str">
            <v>A0A0D2QRT2</v>
          </cell>
          <cell r="C481" t="str">
            <v xml:space="preserve"> Gossypium raimondii (New World cotton).</v>
          </cell>
          <cell r="E481" t="str">
            <v xml:space="preserve"> NCBI_TaxID=29730 {ECO:0000313|EMBL:KJB60742.1, ECO:0000313|Proteomes:UP000032304};</v>
          </cell>
          <cell r="G481" t="str">
            <v>Eukaryota</v>
          </cell>
          <cell r="H481" t="str">
            <v xml:space="preserve"> Viridiplantae</v>
          </cell>
          <cell r="I481" t="str">
            <v xml:space="preserve"> Streptophyta</v>
          </cell>
          <cell r="J481" t="str">
            <v xml:space="preserve"> Embryophyta</v>
          </cell>
          <cell r="K481" t="str">
            <v xml:space="preserve"> Tracheophyta</v>
          </cell>
          <cell r="L481" t="str">
            <v>Spermatophyta</v>
          </cell>
          <cell r="M481" t="str">
            <v xml:space="preserve"> Magnoliophyta</v>
          </cell>
          <cell r="N481" t="str">
            <v xml:space="preserve"> eudicotyledons</v>
          </cell>
          <cell r="O481" t="str">
            <v xml:space="preserve"> Gunneridae</v>
          </cell>
          <cell r="P481" t="str">
            <v>Pentapetalae</v>
          </cell>
          <cell r="Q481" t="str">
            <v xml:space="preserve"> rosids</v>
          </cell>
          <cell r="R481" t="str">
            <v xml:space="preserve"> malvids</v>
          </cell>
          <cell r="S481" t="str">
            <v xml:space="preserve"> Malvales</v>
          </cell>
          <cell r="T481" t="str">
            <v xml:space="preserve"> Malvaceae</v>
          </cell>
          <cell r="U481" t="str">
            <v xml:space="preserve"> Malvoideae</v>
          </cell>
        </row>
        <row r="482">
          <cell r="B482" t="str">
            <v>A0A0D2QV15</v>
          </cell>
          <cell r="C482" t="str">
            <v xml:space="preserve"> Gossypium raimondii (New World cotton).</v>
          </cell>
          <cell r="E482" t="str">
            <v xml:space="preserve"> NCBI_TaxID=29730 {ECO:0000313|EMBL:KJB23474.1, ECO:0000313|Proteomes:UP000032304};</v>
          </cell>
          <cell r="G482" t="str">
            <v>Eukaryota</v>
          </cell>
          <cell r="H482" t="str">
            <v xml:space="preserve"> Viridiplantae</v>
          </cell>
          <cell r="I482" t="str">
            <v xml:space="preserve"> Streptophyta</v>
          </cell>
          <cell r="J482" t="str">
            <v xml:space="preserve"> Embryophyta</v>
          </cell>
          <cell r="K482" t="str">
            <v xml:space="preserve"> Tracheophyta</v>
          </cell>
          <cell r="L482" t="str">
            <v>Spermatophyta</v>
          </cell>
          <cell r="M482" t="str">
            <v xml:space="preserve"> Magnoliophyta</v>
          </cell>
          <cell r="N482" t="str">
            <v xml:space="preserve"> eudicotyledons</v>
          </cell>
          <cell r="O482" t="str">
            <v xml:space="preserve"> Gunneridae</v>
          </cell>
          <cell r="P482" t="str">
            <v>Pentapetalae</v>
          </cell>
          <cell r="Q482" t="str">
            <v xml:space="preserve"> rosids</v>
          </cell>
          <cell r="R482" t="str">
            <v xml:space="preserve"> malvids</v>
          </cell>
          <cell r="S482" t="str">
            <v xml:space="preserve"> Malvales</v>
          </cell>
          <cell r="T482" t="str">
            <v xml:space="preserve"> Malvaceae</v>
          </cell>
          <cell r="U482" t="str">
            <v xml:space="preserve"> Malvoideae</v>
          </cell>
        </row>
        <row r="483">
          <cell r="B483" t="str">
            <v>A0A0D2QW15</v>
          </cell>
          <cell r="C483" t="str">
            <v xml:space="preserve"> Gossypium raimondii (New World cotton).</v>
          </cell>
          <cell r="E483" t="str">
            <v xml:space="preserve"> NCBI_TaxID=29730 {ECO:0000313|EMBL:KJB11405.1, ECO:0000313|Proteomes:UP000032304};</v>
          </cell>
          <cell r="G483" t="str">
            <v>Eukaryota</v>
          </cell>
          <cell r="H483" t="str">
            <v xml:space="preserve"> Viridiplantae</v>
          </cell>
          <cell r="I483" t="str">
            <v xml:space="preserve"> Streptophyta</v>
          </cell>
          <cell r="J483" t="str">
            <v xml:space="preserve"> Embryophyta</v>
          </cell>
          <cell r="K483" t="str">
            <v xml:space="preserve"> Tracheophyta</v>
          </cell>
          <cell r="L483" t="str">
            <v>Spermatophyta</v>
          </cell>
          <cell r="M483" t="str">
            <v xml:space="preserve"> Magnoliophyta</v>
          </cell>
          <cell r="N483" t="str">
            <v xml:space="preserve"> eudicotyledons</v>
          </cell>
          <cell r="O483" t="str">
            <v xml:space="preserve"> Gunneridae</v>
          </cell>
          <cell r="P483" t="str">
            <v>Pentapetalae</v>
          </cell>
          <cell r="Q483" t="str">
            <v xml:space="preserve"> rosids</v>
          </cell>
          <cell r="R483" t="str">
            <v xml:space="preserve"> malvids</v>
          </cell>
          <cell r="S483" t="str">
            <v xml:space="preserve"> Malvales</v>
          </cell>
          <cell r="T483" t="str">
            <v xml:space="preserve"> Malvaceae</v>
          </cell>
          <cell r="U483" t="str">
            <v xml:space="preserve"> Malvoideae</v>
          </cell>
        </row>
        <row r="484">
          <cell r="B484" t="str">
            <v>A0A0D2RE95</v>
          </cell>
          <cell r="C484" t="str">
            <v xml:space="preserve"> Gossypium raimondii (New World cotton).</v>
          </cell>
          <cell r="E484" t="str">
            <v xml:space="preserve"> NCBI_TaxID=29730 {ECO:0000313|EMBL:KJB30164.1, ECO:0000313|Proteomes:UP000032304};</v>
          </cell>
          <cell r="G484" t="str">
            <v>Eukaryota</v>
          </cell>
          <cell r="H484" t="str">
            <v xml:space="preserve"> Viridiplantae</v>
          </cell>
          <cell r="I484" t="str">
            <v xml:space="preserve"> Streptophyta</v>
          </cell>
          <cell r="J484" t="str">
            <v xml:space="preserve"> Embryophyta</v>
          </cell>
          <cell r="K484" t="str">
            <v xml:space="preserve"> Tracheophyta</v>
          </cell>
          <cell r="L484" t="str">
            <v>Spermatophyta</v>
          </cell>
          <cell r="M484" t="str">
            <v xml:space="preserve"> Magnoliophyta</v>
          </cell>
          <cell r="N484" t="str">
            <v xml:space="preserve"> eudicotyledons</v>
          </cell>
          <cell r="O484" t="str">
            <v xml:space="preserve"> Gunneridae</v>
          </cell>
          <cell r="P484" t="str">
            <v>Pentapetalae</v>
          </cell>
          <cell r="Q484" t="str">
            <v xml:space="preserve"> rosids</v>
          </cell>
          <cell r="R484" t="str">
            <v xml:space="preserve"> malvids</v>
          </cell>
          <cell r="S484" t="str">
            <v xml:space="preserve"> Malvales</v>
          </cell>
          <cell r="T484" t="str">
            <v xml:space="preserve"> Malvaceae</v>
          </cell>
          <cell r="U484" t="str">
            <v xml:space="preserve"> Malvoideae</v>
          </cell>
        </row>
        <row r="485">
          <cell r="B485" t="str">
            <v>A0A0D2RKD7</v>
          </cell>
          <cell r="C485" t="str">
            <v xml:space="preserve"> Gossypium raimondii (New World cotton).</v>
          </cell>
          <cell r="E485" t="str">
            <v xml:space="preserve"> NCBI_TaxID=29730 {ECO:0000313|EMBL:KJB30016.1, ECO:0000313|Proteomes:UP000032304};</v>
          </cell>
          <cell r="G485" t="str">
            <v>Eukaryota</v>
          </cell>
          <cell r="H485" t="str">
            <v xml:space="preserve"> Viridiplantae</v>
          </cell>
          <cell r="I485" t="str">
            <v xml:space="preserve"> Streptophyta</v>
          </cell>
          <cell r="J485" t="str">
            <v xml:space="preserve"> Embryophyta</v>
          </cell>
          <cell r="K485" t="str">
            <v xml:space="preserve"> Tracheophyta</v>
          </cell>
          <cell r="L485" t="str">
            <v>Spermatophyta</v>
          </cell>
          <cell r="M485" t="str">
            <v xml:space="preserve"> Magnoliophyta</v>
          </cell>
          <cell r="N485" t="str">
            <v xml:space="preserve"> eudicotyledons</v>
          </cell>
          <cell r="O485" t="str">
            <v xml:space="preserve"> Gunneridae</v>
          </cell>
          <cell r="P485" t="str">
            <v>Pentapetalae</v>
          </cell>
          <cell r="Q485" t="str">
            <v xml:space="preserve"> rosids</v>
          </cell>
          <cell r="R485" t="str">
            <v xml:space="preserve"> malvids</v>
          </cell>
          <cell r="S485" t="str">
            <v xml:space="preserve"> Malvales</v>
          </cell>
          <cell r="T485" t="str">
            <v xml:space="preserve"> Malvaceae</v>
          </cell>
          <cell r="U485" t="str">
            <v xml:space="preserve"> Malvoideae</v>
          </cell>
        </row>
        <row r="486">
          <cell r="B486" t="str">
            <v>A0A0D2RW05</v>
          </cell>
          <cell r="C486" t="str">
            <v xml:space="preserve"> Gossypium raimondii (New World cotton).</v>
          </cell>
          <cell r="E486" t="str">
            <v xml:space="preserve"> NCBI_TaxID=29730 {ECO:0000313|EMBL:KJB33661.1, ECO:0000313|Proteomes:UP000032304};</v>
          </cell>
          <cell r="G486" t="str">
            <v>Eukaryota</v>
          </cell>
          <cell r="H486" t="str">
            <v xml:space="preserve"> Viridiplantae</v>
          </cell>
          <cell r="I486" t="str">
            <v xml:space="preserve"> Streptophyta</v>
          </cell>
          <cell r="J486" t="str">
            <v xml:space="preserve"> Embryophyta</v>
          </cell>
          <cell r="K486" t="str">
            <v xml:space="preserve"> Tracheophyta</v>
          </cell>
          <cell r="L486" t="str">
            <v>Spermatophyta</v>
          </cell>
          <cell r="M486" t="str">
            <v xml:space="preserve"> Magnoliophyta</v>
          </cell>
          <cell r="N486" t="str">
            <v xml:space="preserve"> eudicotyledons</v>
          </cell>
          <cell r="O486" t="str">
            <v xml:space="preserve"> Gunneridae</v>
          </cell>
          <cell r="P486" t="str">
            <v>Pentapetalae</v>
          </cell>
          <cell r="Q486" t="str">
            <v xml:space="preserve"> rosids</v>
          </cell>
          <cell r="R486" t="str">
            <v xml:space="preserve"> malvids</v>
          </cell>
          <cell r="S486" t="str">
            <v xml:space="preserve"> Malvales</v>
          </cell>
          <cell r="T486" t="str">
            <v xml:space="preserve"> Malvaceae</v>
          </cell>
          <cell r="U486" t="str">
            <v xml:space="preserve"> Malvoideae</v>
          </cell>
        </row>
        <row r="487">
          <cell r="B487" t="str">
            <v>A0A0D2S2M7</v>
          </cell>
          <cell r="C487" t="str">
            <v xml:space="preserve"> Gossypium raimondii (New World cotton).</v>
          </cell>
          <cell r="E487" t="str">
            <v xml:space="preserve"> NCBI_TaxID=29730 {ECO:0000313|EMBL:KJB77417.1, ECO:0000313|Proteomes:UP000032304};</v>
          </cell>
          <cell r="G487" t="str">
            <v>Eukaryota</v>
          </cell>
          <cell r="H487" t="str">
            <v xml:space="preserve"> Viridiplantae</v>
          </cell>
          <cell r="I487" t="str">
            <v xml:space="preserve"> Streptophyta</v>
          </cell>
          <cell r="J487" t="str">
            <v xml:space="preserve"> Embryophyta</v>
          </cell>
          <cell r="K487" t="str">
            <v xml:space="preserve"> Tracheophyta</v>
          </cell>
          <cell r="L487" t="str">
            <v>Spermatophyta</v>
          </cell>
          <cell r="M487" t="str">
            <v xml:space="preserve"> Magnoliophyta</v>
          </cell>
          <cell r="N487" t="str">
            <v xml:space="preserve"> eudicotyledons</v>
          </cell>
          <cell r="O487" t="str">
            <v xml:space="preserve"> Gunneridae</v>
          </cell>
          <cell r="P487" t="str">
            <v>Pentapetalae</v>
          </cell>
          <cell r="Q487" t="str">
            <v xml:space="preserve"> rosids</v>
          </cell>
          <cell r="R487" t="str">
            <v xml:space="preserve"> malvids</v>
          </cell>
          <cell r="S487" t="str">
            <v xml:space="preserve"> Malvales</v>
          </cell>
          <cell r="T487" t="str">
            <v xml:space="preserve"> Malvaceae</v>
          </cell>
          <cell r="U487" t="str">
            <v xml:space="preserve"> Malvoideae</v>
          </cell>
        </row>
        <row r="488">
          <cell r="B488" t="str">
            <v>A0A0D2S5X7</v>
          </cell>
          <cell r="C488" t="str">
            <v xml:space="preserve"> Gossypium raimondii (New World cotton).</v>
          </cell>
          <cell r="E488" t="str">
            <v xml:space="preserve"> NCBI_TaxID=29730 {ECO:0000313|EMBL:KJB58633.1, ECO:0000313|Proteomes:UP000032304};</v>
          </cell>
          <cell r="G488" t="str">
            <v>Eukaryota</v>
          </cell>
          <cell r="H488" t="str">
            <v xml:space="preserve"> Viridiplantae</v>
          </cell>
          <cell r="I488" t="str">
            <v xml:space="preserve"> Streptophyta</v>
          </cell>
          <cell r="J488" t="str">
            <v xml:space="preserve"> Embryophyta</v>
          </cell>
          <cell r="K488" t="str">
            <v xml:space="preserve"> Tracheophyta</v>
          </cell>
          <cell r="L488" t="str">
            <v>Spermatophyta</v>
          </cell>
          <cell r="M488" t="str">
            <v xml:space="preserve"> Magnoliophyta</v>
          </cell>
          <cell r="N488" t="str">
            <v xml:space="preserve"> eudicotyledons</v>
          </cell>
          <cell r="O488" t="str">
            <v xml:space="preserve"> Gunneridae</v>
          </cell>
          <cell r="P488" t="str">
            <v>Pentapetalae</v>
          </cell>
          <cell r="Q488" t="str">
            <v xml:space="preserve"> rosids</v>
          </cell>
          <cell r="R488" t="str">
            <v xml:space="preserve"> malvids</v>
          </cell>
          <cell r="S488" t="str">
            <v xml:space="preserve"> Malvales</v>
          </cell>
          <cell r="T488" t="str">
            <v xml:space="preserve"> Malvaceae</v>
          </cell>
          <cell r="U488" t="str">
            <v xml:space="preserve"> Malvoideae</v>
          </cell>
        </row>
        <row r="489">
          <cell r="B489" t="str">
            <v>A0A0D2SC24</v>
          </cell>
          <cell r="C489" t="str">
            <v xml:space="preserve"> Gossypium raimondii (New World cotton).</v>
          </cell>
          <cell r="E489" t="str">
            <v xml:space="preserve"> NCBI_TaxID=29730 {ECO:0000313|EMBL:KJB60743.1, ECO:0000313|Proteomes:UP000032304};</v>
          </cell>
          <cell r="G489" t="str">
            <v>Eukaryota</v>
          </cell>
          <cell r="H489" t="str">
            <v xml:space="preserve"> Viridiplantae</v>
          </cell>
          <cell r="I489" t="str">
            <v xml:space="preserve"> Streptophyta</v>
          </cell>
          <cell r="J489" t="str">
            <v xml:space="preserve"> Embryophyta</v>
          </cell>
          <cell r="K489" t="str">
            <v xml:space="preserve"> Tracheophyta</v>
          </cell>
          <cell r="L489" t="str">
            <v>Spermatophyta</v>
          </cell>
          <cell r="M489" t="str">
            <v xml:space="preserve"> Magnoliophyta</v>
          </cell>
          <cell r="N489" t="str">
            <v xml:space="preserve"> eudicotyledons</v>
          </cell>
          <cell r="O489" t="str">
            <v xml:space="preserve"> Gunneridae</v>
          </cell>
          <cell r="P489" t="str">
            <v>Pentapetalae</v>
          </cell>
          <cell r="Q489" t="str">
            <v xml:space="preserve"> rosids</v>
          </cell>
          <cell r="R489" t="str">
            <v xml:space="preserve"> malvids</v>
          </cell>
          <cell r="S489" t="str">
            <v xml:space="preserve"> Malvales</v>
          </cell>
          <cell r="T489" t="str">
            <v xml:space="preserve"> Malvaceae</v>
          </cell>
          <cell r="U489" t="str">
            <v xml:space="preserve"> Malvoideae</v>
          </cell>
        </row>
        <row r="490">
          <cell r="B490" t="str">
            <v>A0A0D2SX49</v>
          </cell>
          <cell r="C490" t="str">
            <v xml:space="preserve"> Gossypium raimondii (New World cotton).</v>
          </cell>
          <cell r="E490" t="str">
            <v xml:space="preserve"> NCBI_TaxID=29730 {ECO:0000313|EMBL:KJB48714.1, ECO:0000313|Proteomes:UP000032304};</v>
          </cell>
          <cell r="G490" t="str">
            <v>Eukaryota</v>
          </cell>
          <cell r="H490" t="str">
            <v xml:space="preserve"> Viridiplantae</v>
          </cell>
          <cell r="I490" t="str">
            <v xml:space="preserve"> Streptophyta</v>
          </cell>
          <cell r="J490" t="str">
            <v xml:space="preserve"> Embryophyta</v>
          </cell>
          <cell r="K490" t="str">
            <v xml:space="preserve"> Tracheophyta</v>
          </cell>
          <cell r="L490" t="str">
            <v>Spermatophyta</v>
          </cell>
          <cell r="M490" t="str">
            <v xml:space="preserve"> Magnoliophyta</v>
          </cell>
          <cell r="N490" t="str">
            <v xml:space="preserve"> eudicotyledons</v>
          </cell>
          <cell r="O490" t="str">
            <v xml:space="preserve"> Gunneridae</v>
          </cell>
          <cell r="P490" t="str">
            <v>Pentapetalae</v>
          </cell>
          <cell r="Q490" t="str">
            <v xml:space="preserve"> rosids</v>
          </cell>
          <cell r="R490" t="str">
            <v xml:space="preserve"> malvids</v>
          </cell>
          <cell r="S490" t="str">
            <v xml:space="preserve"> Malvales</v>
          </cell>
          <cell r="T490" t="str">
            <v xml:space="preserve"> Malvaceae</v>
          </cell>
          <cell r="U490" t="str">
            <v xml:space="preserve"> Malvoideae</v>
          </cell>
        </row>
        <row r="491">
          <cell r="B491" t="str">
            <v>A0A0D2T895</v>
          </cell>
          <cell r="C491" t="str">
            <v xml:space="preserve"> Gossypium raimondii (New World cotton).</v>
          </cell>
          <cell r="E491" t="str">
            <v xml:space="preserve"> NCBI_TaxID=29730 {ECO:0000313|EMBL:KJB50696.1, ECO:0000313|Proteomes:UP000032304};</v>
          </cell>
          <cell r="G491" t="str">
            <v>Eukaryota</v>
          </cell>
          <cell r="H491" t="str">
            <v xml:space="preserve"> Viridiplantae</v>
          </cell>
          <cell r="I491" t="str">
            <v xml:space="preserve"> Streptophyta</v>
          </cell>
          <cell r="J491" t="str">
            <v xml:space="preserve"> Embryophyta</v>
          </cell>
          <cell r="K491" t="str">
            <v xml:space="preserve"> Tracheophyta</v>
          </cell>
          <cell r="L491" t="str">
            <v>Spermatophyta</v>
          </cell>
          <cell r="M491" t="str">
            <v xml:space="preserve"> Magnoliophyta</v>
          </cell>
          <cell r="N491" t="str">
            <v xml:space="preserve"> eudicotyledons</v>
          </cell>
          <cell r="O491" t="str">
            <v xml:space="preserve"> Gunneridae</v>
          </cell>
          <cell r="P491" t="str">
            <v>Pentapetalae</v>
          </cell>
          <cell r="Q491" t="str">
            <v xml:space="preserve"> rosids</v>
          </cell>
          <cell r="R491" t="str">
            <v xml:space="preserve"> malvids</v>
          </cell>
          <cell r="S491" t="str">
            <v xml:space="preserve"> Malvales</v>
          </cell>
          <cell r="T491" t="str">
            <v xml:space="preserve"> Malvaceae</v>
          </cell>
          <cell r="U491" t="str">
            <v xml:space="preserve"> Malvoideae</v>
          </cell>
        </row>
        <row r="492">
          <cell r="B492" t="str">
            <v>A0A0D2TFI2</v>
          </cell>
          <cell r="C492" t="str">
            <v xml:space="preserve"> Gossypium raimondii (New World cotton).</v>
          </cell>
          <cell r="E492" t="str">
            <v xml:space="preserve"> NCBI_TaxID=29730 {ECO:0000313|EMBL:KJB42460.1, ECO:0000313|Proteomes:UP000032304};</v>
          </cell>
          <cell r="G492" t="str">
            <v>Eukaryota</v>
          </cell>
          <cell r="H492" t="str">
            <v xml:space="preserve"> Viridiplantae</v>
          </cell>
          <cell r="I492" t="str">
            <v xml:space="preserve"> Streptophyta</v>
          </cell>
          <cell r="J492" t="str">
            <v xml:space="preserve"> Embryophyta</v>
          </cell>
          <cell r="K492" t="str">
            <v xml:space="preserve"> Tracheophyta</v>
          </cell>
          <cell r="L492" t="str">
            <v>Spermatophyta</v>
          </cell>
          <cell r="M492" t="str">
            <v xml:space="preserve"> Magnoliophyta</v>
          </cell>
          <cell r="N492" t="str">
            <v xml:space="preserve"> eudicotyledons</v>
          </cell>
          <cell r="O492" t="str">
            <v xml:space="preserve"> Gunneridae</v>
          </cell>
          <cell r="P492" t="str">
            <v>Pentapetalae</v>
          </cell>
          <cell r="Q492" t="str">
            <v xml:space="preserve"> rosids</v>
          </cell>
          <cell r="R492" t="str">
            <v xml:space="preserve"> malvids</v>
          </cell>
          <cell r="S492" t="str">
            <v xml:space="preserve"> Malvales</v>
          </cell>
          <cell r="T492" t="str">
            <v xml:space="preserve"> Malvaceae</v>
          </cell>
          <cell r="U492" t="str">
            <v xml:space="preserve"> Malvoideae</v>
          </cell>
        </row>
        <row r="493">
          <cell r="B493" t="str">
            <v>A0A0D2TP62</v>
          </cell>
          <cell r="C493" t="str">
            <v xml:space="preserve"> Gossypium raimondii (New World cotton).</v>
          </cell>
          <cell r="E493" t="str">
            <v xml:space="preserve"> NCBI_TaxID=29730 {ECO:0000313|EMBL:KJB77413.1, ECO:0000313|Proteomes:UP000032304};</v>
          </cell>
          <cell r="G493" t="str">
            <v>Eukaryota</v>
          </cell>
          <cell r="H493" t="str">
            <v xml:space="preserve"> Viridiplantae</v>
          </cell>
          <cell r="I493" t="str">
            <v xml:space="preserve"> Streptophyta</v>
          </cell>
          <cell r="J493" t="str">
            <v xml:space="preserve"> Embryophyta</v>
          </cell>
          <cell r="K493" t="str">
            <v xml:space="preserve"> Tracheophyta</v>
          </cell>
          <cell r="L493" t="str">
            <v>Spermatophyta</v>
          </cell>
          <cell r="M493" t="str">
            <v xml:space="preserve"> Magnoliophyta</v>
          </cell>
          <cell r="N493" t="str">
            <v xml:space="preserve"> eudicotyledons</v>
          </cell>
          <cell r="O493" t="str">
            <v xml:space="preserve"> Gunneridae</v>
          </cell>
          <cell r="P493" t="str">
            <v>Pentapetalae</v>
          </cell>
          <cell r="Q493" t="str">
            <v xml:space="preserve"> rosids</v>
          </cell>
          <cell r="R493" t="str">
            <v xml:space="preserve"> malvids</v>
          </cell>
          <cell r="S493" t="str">
            <v xml:space="preserve"> Malvales</v>
          </cell>
          <cell r="T493" t="str">
            <v xml:space="preserve"> Malvaceae</v>
          </cell>
          <cell r="U493" t="str">
            <v xml:space="preserve"> Malvoideae</v>
          </cell>
        </row>
        <row r="494">
          <cell r="B494" t="str">
            <v>A0A0D2TVH4</v>
          </cell>
          <cell r="C494" t="str">
            <v xml:space="preserve"> Gossypium raimondii (New World cotton).</v>
          </cell>
          <cell r="E494" t="str">
            <v xml:space="preserve"> NCBI_TaxID=29730 {ECO:0000313|EMBL:KJB60739.1, ECO:0000313|Proteomes:UP000032304};</v>
          </cell>
          <cell r="G494" t="str">
            <v>Eukaryota</v>
          </cell>
          <cell r="H494" t="str">
            <v xml:space="preserve"> Viridiplantae</v>
          </cell>
          <cell r="I494" t="str">
            <v xml:space="preserve"> Streptophyta</v>
          </cell>
          <cell r="J494" t="str">
            <v xml:space="preserve"> Embryophyta</v>
          </cell>
          <cell r="K494" t="str">
            <v xml:space="preserve"> Tracheophyta</v>
          </cell>
          <cell r="L494" t="str">
            <v>Spermatophyta</v>
          </cell>
          <cell r="M494" t="str">
            <v xml:space="preserve"> Magnoliophyta</v>
          </cell>
          <cell r="N494" t="str">
            <v xml:space="preserve"> eudicotyledons</v>
          </cell>
          <cell r="O494" t="str">
            <v xml:space="preserve"> Gunneridae</v>
          </cell>
          <cell r="P494" t="str">
            <v>Pentapetalae</v>
          </cell>
          <cell r="Q494" t="str">
            <v xml:space="preserve"> rosids</v>
          </cell>
          <cell r="R494" t="str">
            <v xml:space="preserve"> malvids</v>
          </cell>
          <cell r="S494" t="str">
            <v xml:space="preserve"> Malvales</v>
          </cell>
          <cell r="T494" t="str">
            <v xml:space="preserve"> Malvaceae</v>
          </cell>
          <cell r="U494" t="str">
            <v xml:space="preserve"> Malvoideae</v>
          </cell>
        </row>
        <row r="495">
          <cell r="B495" t="str">
            <v>A0A0D2U5U0</v>
          </cell>
          <cell r="C495" t="str">
            <v xml:space="preserve"> Gossypium raimondii (New World cotton).</v>
          </cell>
          <cell r="E495" t="str">
            <v xml:space="preserve"> NCBI_TaxID=29730 {ECO:0000313|EMBL:KJB50870.1, ECO:0000313|Proteomes:UP000032304};</v>
          </cell>
          <cell r="G495" t="str">
            <v>Eukaryota</v>
          </cell>
          <cell r="H495" t="str">
            <v xml:space="preserve"> Viridiplantae</v>
          </cell>
          <cell r="I495" t="str">
            <v xml:space="preserve"> Streptophyta</v>
          </cell>
          <cell r="J495" t="str">
            <v xml:space="preserve"> Embryophyta</v>
          </cell>
          <cell r="K495" t="str">
            <v xml:space="preserve"> Tracheophyta</v>
          </cell>
          <cell r="L495" t="str">
            <v>Spermatophyta</v>
          </cell>
          <cell r="M495" t="str">
            <v xml:space="preserve"> Magnoliophyta</v>
          </cell>
          <cell r="N495" t="str">
            <v xml:space="preserve"> eudicotyledons</v>
          </cell>
          <cell r="O495" t="str">
            <v xml:space="preserve"> Gunneridae</v>
          </cell>
          <cell r="P495" t="str">
            <v>Pentapetalae</v>
          </cell>
          <cell r="Q495" t="str">
            <v xml:space="preserve"> rosids</v>
          </cell>
          <cell r="R495" t="str">
            <v xml:space="preserve"> malvids</v>
          </cell>
          <cell r="S495" t="str">
            <v xml:space="preserve"> Malvales</v>
          </cell>
          <cell r="T495" t="str">
            <v xml:space="preserve"> Malvaceae</v>
          </cell>
          <cell r="U495" t="str">
            <v xml:space="preserve"> Malvoideae</v>
          </cell>
        </row>
        <row r="496">
          <cell r="B496" t="str">
            <v>A0A0D2V520</v>
          </cell>
          <cell r="C496" t="str">
            <v xml:space="preserve"> Gossypium raimondii (New World cotton).</v>
          </cell>
          <cell r="E496" t="str">
            <v xml:space="preserve"> NCBI_TaxID=29730 {ECO:0000313|EMBL:KJB77416.1, ECO:0000313|Proteomes:UP000032304};</v>
          </cell>
          <cell r="G496" t="str">
            <v>Eukaryota</v>
          </cell>
          <cell r="H496" t="str">
            <v xml:space="preserve"> Viridiplantae</v>
          </cell>
          <cell r="I496" t="str">
            <v xml:space="preserve"> Streptophyta</v>
          </cell>
          <cell r="J496" t="str">
            <v xml:space="preserve"> Embryophyta</v>
          </cell>
          <cell r="K496" t="str">
            <v xml:space="preserve"> Tracheophyta</v>
          </cell>
          <cell r="L496" t="str">
            <v>Spermatophyta</v>
          </cell>
          <cell r="M496" t="str">
            <v xml:space="preserve"> Magnoliophyta</v>
          </cell>
          <cell r="N496" t="str">
            <v xml:space="preserve"> eudicotyledons</v>
          </cell>
          <cell r="O496" t="str">
            <v xml:space="preserve"> Gunneridae</v>
          </cell>
          <cell r="P496" t="str">
            <v>Pentapetalae</v>
          </cell>
          <cell r="Q496" t="str">
            <v xml:space="preserve"> rosids</v>
          </cell>
          <cell r="R496" t="str">
            <v xml:space="preserve"> malvids</v>
          </cell>
          <cell r="S496" t="str">
            <v xml:space="preserve"> Malvales</v>
          </cell>
          <cell r="T496" t="str">
            <v xml:space="preserve"> Malvaceae</v>
          </cell>
          <cell r="U496" t="str">
            <v xml:space="preserve"> Malvoideae</v>
          </cell>
        </row>
        <row r="497">
          <cell r="B497" t="str">
            <v>A0A0D2V677</v>
          </cell>
          <cell r="C497" t="str">
            <v xml:space="preserve"> Gossypium raimondii (New World cotton).</v>
          </cell>
          <cell r="E497" t="str">
            <v xml:space="preserve"> NCBI_TaxID=29730 {ECO:0000313|EMBL:KJB77414.1, ECO:0000313|Proteomes:UP000032304};</v>
          </cell>
          <cell r="G497" t="str">
            <v>Eukaryota</v>
          </cell>
          <cell r="H497" t="str">
            <v xml:space="preserve"> Viridiplantae</v>
          </cell>
          <cell r="I497" t="str">
            <v xml:space="preserve"> Streptophyta</v>
          </cell>
          <cell r="J497" t="str">
            <v xml:space="preserve"> Embryophyta</v>
          </cell>
          <cell r="K497" t="str">
            <v xml:space="preserve"> Tracheophyta</v>
          </cell>
          <cell r="L497" t="str">
            <v>Spermatophyta</v>
          </cell>
          <cell r="M497" t="str">
            <v xml:space="preserve"> Magnoliophyta</v>
          </cell>
          <cell r="N497" t="str">
            <v xml:space="preserve"> eudicotyledons</v>
          </cell>
          <cell r="O497" t="str">
            <v xml:space="preserve"> Gunneridae</v>
          </cell>
          <cell r="P497" t="str">
            <v>Pentapetalae</v>
          </cell>
          <cell r="Q497" t="str">
            <v xml:space="preserve"> rosids</v>
          </cell>
          <cell r="R497" t="str">
            <v xml:space="preserve"> malvids</v>
          </cell>
          <cell r="S497" t="str">
            <v xml:space="preserve"> Malvales</v>
          </cell>
          <cell r="T497" t="str">
            <v xml:space="preserve"> Malvaceae</v>
          </cell>
          <cell r="U497" t="str">
            <v xml:space="preserve"> Malvoideae</v>
          </cell>
        </row>
        <row r="498">
          <cell r="B498" t="str">
            <v>A0A0D2V9G1</v>
          </cell>
          <cell r="C498" t="str">
            <v xml:space="preserve"> Gossypium raimondii (New World cotton).</v>
          </cell>
          <cell r="E498" t="str">
            <v xml:space="preserve"> NCBI_TaxID=29730 {ECO:0000313|EMBL:KJB79456.1, ECO:0000313|Proteomes:UP000032304};</v>
          </cell>
          <cell r="G498" t="str">
            <v>Eukaryota</v>
          </cell>
          <cell r="H498" t="str">
            <v xml:space="preserve"> Viridiplantae</v>
          </cell>
          <cell r="I498" t="str">
            <v xml:space="preserve"> Streptophyta</v>
          </cell>
          <cell r="J498" t="str">
            <v xml:space="preserve"> Embryophyta</v>
          </cell>
          <cell r="K498" t="str">
            <v xml:space="preserve"> Tracheophyta</v>
          </cell>
          <cell r="L498" t="str">
            <v>Spermatophyta</v>
          </cell>
          <cell r="M498" t="str">
            <v xml:space="preserve"> Magnoliophyta</v>
          </cell>
          <cell r="N498" t="str">
            <v xml:space="preserve"> eudicotyledons</v>
          </cell>
          <cell r="O498" t="str">
            <v xml:space="preserve"> Gunneridae</v>
          </cell>
          <cell r="P498" t="str">
            <v>Pentapetalae</v>
          </cell>
          <cell r="Q498" t="str">
            <v xml:space="preserve"> rosids</v>
          </cell>
          <cell r="R498" t="str">
            <v xml:space="preserve"> malvids</v>
          </cell>
          <cell r="S498" t="str">
            <v xml:space="preserve"> Malvales</v>
          </cell>
          <cell r="T498" t="str">
            <v xml:space="preserve"> Malvaceae</v>
          </cell>
          <cell r="U498" t="str">
            <v xml:space="preserve"> Malvoideae</v>
          </cell>
        </row>
        <row r="499">
          <cell r="B499" t="str">
            <v>A0A0D2VZ48</v>
          </cell>
          <cell r="C499" t="str">
            <v xml:space="preserve"> Gossypium raimondii (New World cotton).</v>
          </cell>
          <cell r="E499" t="str">
            <v xml:space="preserve"> NCBI_TaxID=29730 {ECO:0000313|EMBL:KJB77415.1, ECO:0000313|Proteomes:UP000032304};</v>
          </cell>
          <cell r="G499" t="str">
            <v>Eukaryota</v>
          </cell>
          <cell r="H499" t="str">
            <v xml:space="preserve"> Viridiplantae</v>
          </cell>
          <cell r="I499" t="str">
            <v xml:space="preserve"> Streptophyta</v>
          </cell>
          <cell r="J499" t="str">
            <v xml:space="preserve"> Embryophyta</v>
          </cell>
          <cell r="K499" t="str">
            <v xml:space="preserve"> Tracheophyta</v>
          </cell>
          <cell r="L499" t="str">
            <v>Spermatophyta</v>
          </cell>
          <cell r="M499" t="str">
            <v xml:space="preserve"> Magnoliophyta</v>
          </cell>
          <cell r="N499" t="str">
            <v xml:space="preserve"> eudicotyledons</v>
          </cell>
          <cell r="O499" t="str">
            <v xml:space="preserve"> Gunneridae</v>
          </cell>
          <cell r="P499" t="str">
            <v>Pentapetalae</v>
          </cell>
          <cell r="Q499" t="str">
            <v xml:space="preserve"> rosids</v>
          </cell>
          <cell r="R499" t="str">
            <v xml:space="preserve"> malvids</v>
          </cell>
          <cell r="S499" t="str">
            <v xml:space="preserve"> Malvales</v>
          </cell>
          <cell r="T499" t="str">
            <v xml:space="preserve"> Malvaceae</v>
          </cell>
          <cell r="U499" t="str">
            <v xml:space="preserve"> Malvoideae</v>
          </cell>
        </row>
        <row r="500">
          <cell r="B500" t="str">
            <v>A0A0D2WMU6</v>
          </cell>
          <cell r="C500" t="str">
            <v xml:space="preserve"> Capsaspora owczarzaki (strain ATCC 30864).</v>
          </cell>
          <cell r="E500" t="str">
            <v xml:space="preserve"> NCBI_TaxID=595528 {ECO:0000313|EMBL:KJE92285.1, ECO:0000313|Proteomes:UP000008743};</v>
          </cell>
          <cell r="G500" t="str">
            <v>Eukaryota</v>
          </cell>
          <cell r="H500" t="str">
            <v xml:space="preserve"> Ichthyosporea</v>
          </cell>
          <cell r="I500" t="str">
            <v xml:space="preserve"> Capsaspora.</v>
          </cell>
        </row>
        <row r="501">
          <cell r="B501" t="str">
            <v>A0A0D2WY38</v>
          </cell>
          <cell r="C501" t="str">
            <v xml:space="preserve"> Capsaspora owczarzaki (strain ATCC 30864).</v>
          </cell>
          <cell r="E501" t="str">
            <v xml:space="preserve"> NCBI_TaxID=595528 {ECO:0000313|EMBL:KJE97773.1, ECO:0000313|Proteomes:UP000008743};</v>
          </cell>
          <cell r="G501" t="str">
            <v>Eukaryota</v>
          </cell>
          <cell r="H501" t="str">
            <v xml:space="preserve"> Ichthyosporea</v>
          </cell>
          <cell r="I501" t="str">
            <v xml:space="preserve"> Capsaspora.</v>
          </cell>
        </row>
        <row r="502">
          <cell r="B502" t="str">
            <v>A0A0D2XCF0</v>
          </cell>
          <cell r="C502" t="str">
            <v xml:space="preserve"> Fusarium oxysporum f. sp. lycopersici (strain 4287 / CBS 123668 / FGSC 9935 / NRRL 34936) (Fusarium vascular wilt of tomato).</v>
          </cell>
          <cell r="E502" t="str">
            <v xml:space="preserve"> NCBI_TaxID=426428 {ECO:0000313|EnsemblFungi:FOXG_01573P0, ECO:0000313|Proteomes:UP000009097};</v>
          </cell>
          <cell r="G502" t="str">
            <v>Eukaryota</v>
          </cell>
          <cell r="H502" t="str">
            <v xml:space="preserve"> Fungi</v>
          </cell>
          <cell r="I502" t="str">
            <v xml:space="preserve"> Dikarya</v>
          </cell>
          <cell r="J502" t="str">
            <v xml:space="preserve"> Ascomycota</v>
          </cell>
          <cell r="K502" t="str">
            <v xml:space="preserve"> Pezizomycotina</v>
          </cell>
          <cell r="L502" t="str">
            <v>Sordariomycetes</v>
          </cell>
          <cell r="M502" t="str">
            <v xml:space="preserve"> Hypocreomycetidae</v>
          </cell>
          <cell r="N502" t="str">
            <v xml:space="preserve"> Hypocreales</v>
          </cell>
          <cell r="O502" t="str">
            <v xml:space="preserve"> Nectriaceae</v>
          </cell>
          <cell r="P502" t="str">
            <v>Fusarium</v>
          </cell>
          <cell r="Q502" t="str">
            <v xml:space="preserve"> Fusarium oxysporum species complex.</v>
          </cell>
        </row>
        <row r="503">
          <cell r="B503" t="str">
            <v>A0A0D2XNG1</v>
          </cell>
          <cell r="C503" t="str">
            <v xml:space="preserve"> Fusarium oxysporum f. sp. lycopersici (strain 4287 / CBS 123668 / FGSC 9935 / NRRL 34936) (Fusarium vascular wilt of tomato).</v>
          </cell>
          <cell r="E503" t="str">
            <v xml:space="preserve"> NCBI_TaxID=426428 {ECO:0000313|EnsemblFungi:FOXG_05491P0, ECO:0000313|Proteomes:UP000009097};</v>
          </cell>
          <cell r="G503" t="str">
            <v>Eukaryota</v>
          </cell>
          <cell r="H503" t="str">
            <v xml:space="preserve"> Fungi</v>
          </cell>
          <cell r="I503" t="str">
            <v xml:space="preserve"> Dikarya</v>
          </cell>
          <cell r="J503" t="str">
            <v xml:space="preserve"> Ascomycota</v>
          </cell>
          <cell r="K503" t="str">
            <v xml:space="preserve"> Pezizomycotina</v>
          </cell>
          <cell r="L503" t="str">
            <v>Sordariomycetes</v>
          </cell>
          <cell r="M503" t="str">
            <v xml:space="preserve"> Hypocreomycetidae</v>
          </cell>
          <cell r="N503" t="str">
            <v xml:space="preserve"> Hypocreales</v>
          </cell>
          <cell r="O503" t="str">
            <v xml:space="preserve"> Nectriaceae</v>
          </cell>
          <cell r="P503" t="str">
            <v>Fusarium</v>
          </cell>
          <cell r="Q503" t="str">
            <v xml:space="preserve"> Fusarium oxysporum species complex.</v>
          </cell>
        </row>
        <row r="504">
          <cell r="B504" t="str">
            <v>A0A0D2ZSP5</v>
          </cell>
          <cell r="C504" t="str">
            <v xml:space="preserve"> Brassica oleracea var. oleracea.</v>
          </cell>
          <cell r="E504" t="str">
            <v xml:space="preserve"> NCBI_TaxID=109376 {ECO:0000313|EnsemblPlants:Bo00969s010.1, ECO:0000313|Proteomes:UP000032141};</v>
          </cell>
          <cell r="G504" t="str">
            <v>Eukaryota</v>
          </cell>
          <cell r="H504" t="str">
            <v xml:space="preserve"> Viridiplantae</v>
          </cell>
          <cell r="I504" t="str">
            <v xml:space="preserve"> Streptophyta</v>
          </cell>
          <cell r="J504" t="str">
            <v xml:space="preserve"> Embryophyta</v>
          </cell>
          <cell r="K504" t="str">
            <v xml:space="preserve"> Tracheophyta</v>
          </cell>
          <cell r="L504" t="str">
            <v>Spermatophyta</v>
          </cell>
          <cell r="M504" t="str">
            <v xml:space="preserve"> Magnoliophyta</v>
          </cell>
          <cell r="N504" t="str">
            <v xml:space="preserve"> eudicotyledons</v>
          </cell>
          <cell r="O504" t="str">
            <v xml:space="preserve"> Gunneridae</v>
          </cell>
          <cell r="P504" t="str">
            <v>Pentapetalae</v>
          </cell>
          <cell r="Q504" t="str">
            <v xml:space="preserve"> rosids</v>
          </cell>
          <cell r="R504" t="str">
            <v xml:space="preserve"> malvids</v>
          </cell>
          <cell r="S504" t="str">
            <v xml:space="preserve"> Brassicales</v>
          </cell>
          <cell r="T504" t="str">
            <v xml:space="preserve"> Brassicaceae</v>
          </cell>
          <cell r="U504" t="str">
            <v xml:space="preserve"> Brassiceae</v>
          </cell>
        </row>
        <row r="505">
          <cell r="B505" t="str">
            <v>A0A0D2ZUY3</v>
          </cell>
          <cell r="C505" t="str">
            <v xml:space="preserve"> Brassica oleracea var. oleracea.</v>
          </cell>
          <cell r="E505" t="str">
            <v xml:space="preserve"> NCBI_TaxID=109376 {ECO:0000313|EnsemblPlants:Bo01417s020.1, ECO:0000313|Proteomes:UP000032141};</v>
          </cell>
          <cell r="G505" t="str">
            <v>Eukaryota</v>
          </cell>
          <cell r="H505" t="str">
            <v xml:space="preserve"> Viridiplantae</v>
          </cell>
          <cell r="I505" t="str">
            <v xml:space="preserve"> Streptophyta</v>
          </cell>
          <cell r="J505" t="str">
            <v xml:space="preserve"> Embryophyta</v>
          </cell>
          <cell r="K505" t="str">
            <v xml:space="preserve"> Tracheophyta</v>
          </cell>
          <cell r="L505" t="str">
            <v>Spermatophyta</v>
          </cell>
          <cell r="M505" t="str">
            <v xml:space="preserve"> Magnoliophyta</v>
          </cell>
          <cell r="N505" t="str">
            <v xml:space="preserve"> eudicotyledons</v>
          </cell>
          <cell r="O505" t="str">
            <v xml:space="preserve"> Gunneridae</v>
          </cell>
          <cell r="P505" t="str">
            <v>Pentapetalae</v>
          </cell>
          <cell r="Q505" t="str">
            <v xml:space="preserve"> rosids</v>
          </cell>
          <cell r="R505" t="str">
            <v xml:space="preserve"> malvids</v>
          </cell>
          <cell r="S505" t="str">
            <v xml:space="preserve"> Brassicales</v>
          </cell>
          <cell r="T505" t="str">
            <v xml:space="preserve"> Brassicaceae</v>
          </cell>
          <cell r="U505" t="str">
            <v xml:space="preserve"> Brassiceae</v>
          </cell>
        </row>
        <row r="506">
          <cell r="B506" t="str">
            <v>A0A0D3AC60</v>
          </cell>
          <cell r="C506" t="str">
            <v xml:space="preserve"> Brassica oleracea var. oleracea.</v>
          </cell>
          <cell r="E506" t="str">
            <v xml:space="preserve"> NCBI_TaxID=109376 {ECO:0000313|EnsemblPlants:Bo1g110180.1, ECO:0000313|Proteomes:UP000032141};</v>
          </cell>
          <cell r="G506" t="str">
            <v>Eukaryota</v>
          </cell>
          <cell r="H506" t="str">
            <v xml:space="preserve"> Viridiplantae</v>
          </cell>
          <cell r="I506" t="str">
            <v xml:space="preserve"> Streptophyta</v>
          </cell>
          <cell r="J506" t="str">
            <v xml:space="preserve"> Embryophyta</v>
          </cell>
          <cell r="K506" t="str">
            <v xml:space="preserve"> Tracheophyta</v>
          </cell>
          <cell r="L506" t="str">
            <v>Spermatophyta</v>
          </cell>
          <cell r="M506" t="str">
            <v xml:space="preserve"> Magnoliophyta</v>
          </cell>
          <cell r="N506" t="str">
            <v xml:space="preserve"> eudicotyledons</v>
          </cell>
          <cell r="O506" t="str">
            <v xml:space="preserve"> Gunneridae</v>
          </cell>
          <cell r="P506" t="str">
            <v>Pentapetalae</v>
          </cell>
          <cell r="Q506" t="str">
            <v xml:space="preserve"> rosids</v>
          </cell>
          <cell r="R506" t="str">
            <v xml:space="preserve"> malvids</v>
          </cell>
          <cell r="S506" t="str">
            <v xml:space="preserve"> Brassicales</v>
          </cell>
          <cell r="T506" t="str">
            <v xml:space="preserve"> Brassicaceae</v>
          </cell>
          <cell r="U506" t="str">
            <v xml:space="preserve"> Brassiceae</v>
          </cell>
        </row>
        <row r="507">
          <cell r="B507" t="str">
            <v>A0A0D3AG56</v>
          </cell>
          <cell r="C507" t="str">
            <v xml:space="preserve"> Brassica oleracea var. oleracea.</v>
          </cell>
          <cell r="E507" t="str">
            <v xml:space="preserve"> NCBI_TaxID=109376 {ECO:0000313|EnsemblPlants:Bo1g158790.1, ECO:0000313|Proteomes:UP000032141};</v>
          </cell>
          <cell r="G507" t="str">
            <v>Eukaryota</v>
          </cell>
          <cell r="H507" t="str">
            <v xml:space="preserve"> Viridiplantae</v>
          </cell>
          <cell r="I507" t="str">
            <v xml:space="preserve"> Streptophyta</v>
          </cell>
          <cell r="J507" t="str">
            <v xml:space="preserve"> Embryophyta</v>
          </cell>
          <cell r="K507" t="str">
            <v xml:space="preserve"> Tracheophyta</v>
          </cell>
          <cell r="L507" t="str">
            <v>Spermatophyta</v>
          </cell>
          <cell r="M507" t="str">
            <v xml:space="preserve"> Magnoliophyta</v>
          </cell>
          <cell r="N507" t="str">
            <v xml:space="preserve"> eudicotyledons</v>
          </cell>
          <cell r="O507" t="str">
            <v xml:space="preserve"> Gunneridae</v>
          </cell>
          <cell r="P507" t="str">
            <v>Pentapetalae</v>
          </cell>
          <cell r="Q507" t="str">
            <v xml:space="preserve"> rosids</v>
          </cell>
          <cell r="R507" t="str">
            <v xml:space="preserve"> malvids</v>
          </cell>
          <cell r="S507" t="str">
            <v xml:space="preserve"> Brassicales</v>
          </cell>
          <cell r="T507" t="str">
            <v xml:space="preserve"> Brassicaceae</v>
          </cell>
          <cell r="U507" t="str">
            <v xml:space="preserve"> Brassiceae</v>
          </cell>
        </row>
        <row r="508">
          <cell r="B508" t="str">
            <v>A0A0D3AJ53</v>
          </cell>
          <cell r="C508" t="str">
            <v xml:space="preserve"> Brassica oleracea var. oleracea.</v>
          </cell>
          <cell r="E508" t="str">
            <v xml:space="preserve"> NCBI_TaxID=109376 {ECO:0000313|EnsemblPlants:Bo2g012360.1, ECO:0000313|Proteomes:UP000032141};</v>
          </cell>
          <cell r="G508" t="str">
            <v>Eukaryota</v>
          </cell>
          <cell r="H508" t="str">
            <v xml:space="preserve"> Viridiplantae</v>
          </cell>
          <cell r="I508" t="str">
            <v xml:space="preserve"> Streptophyta</v>
          </cell>
          <cell r="J508" t="str">
            <v xml:space="preserve"> Embryophyta</v>
          </cell>
          <cell r="K508" t="str">
            <v xml:space="preserve"> Tracheophyta</v>
          </cell>
          <cell r="L508" t="str">
            <v>Spermatophyta</v>
          </cell>
          <cell r="M508" t="str">
            <v xml:space="preserve"> Magnoliophyta</v>
          </cell>
          <cell r="N508" t="str">
            <v xml:space="preserve"> eudicotyledons</v>
          </cell>
          <cell r="O508" t="str">
            <v xml:space="preserve"> Gunneridae</v>
          </cell>
          <cell r="P508" t="str">
            <v>Pentapetalae</v>
          </cell>
          <cell r="Q508" t="str">
            <v xml:space="preserve"> rosids</v>
          </cell>
          <cell r="R508" t="str">
            <v xml:space="preserve"> malvids</v>
          </cell>
          <cell r="S508" t="str">
            <v xml:space="preserve"> Brassicales</v>
          </cell>
          <cell r="T508" t="str">
            <v xml:space="preserve"> Brassicaceae</v>
          </cell>
          <cell r="U508" t="str">
            <v xml:space="preserve"> Brassiceae</v>
          </cell>
        </row>
        <row r="509">
          <cell r="B509" t="str">
            <v>A0A0D3AYY1</v>
          </cell>
          <cell r="C509" t="str">
            <v xml:space="preserve"> Brassica oleracea var. oleracea.</v>
          </cell>
          <cell r="E509" t="str">
            <v xml:space="preserve"> NCBI_TaxID=109376 {ECO:0000313|EnsemblPlants:Bo2g168100.1, ECO:0000313|Proteomes:UP000032141};</v>
          </cell>
          <cell r="G509" t="str">
            <v>Eukaryota</v>
          </cell>
          <cell r="H509" t="str">
            <v xml:space="preserve"> Viridiplantae</v>
          </cell>
          <cell r="I509" t="str">
            <v xml:space="preserve"> Streptophyta</v>
          </cell>
          <cell r="J509" t="str">
            <v xml:space="preserve"> Embryophyta</v>
          </cell>
          <cell r="K509" t="str">
            <v xml:space="preserve"> Tracheophyta</v>
          </cell>
          <cell r="L509" t="str">
            <v>Spermatophyta</v>
          </cell>
          <cell r="M509" t="str">
            <v xml:space="preserve"> Magnoliophyta</v>
          </cell>
          <cell r="N509" t="str">
            <v xml:space="preserve"> eudicotyledons</v>
          </cell>
          <cell r="O509" t="str">
            <v xml:space="preserve"> Gunneridae</v>
          </cell>
          <cell r="P509" t="str">
            <v>Pentapetalae</v>
          </cell>
          <cell r="Q509" t="str">
            <v xml:space="preserve"> rosids</v>
          </cell>
          <cell r="R509" t="str">
            <v xml:space="preserve"> malvids</v>
          </cell>
          <cell r="S509" t="str">
            <v xml:space="preserve"> Brassicales</v>
          </cell>
          <cell r="T509" t="str">
            <v xml:space="preserve"> Brassicaceae</v>
          </cell>
          <cell r="U509" t="str">
            <v xml:space="preserve"> Brassiceae</v>
          </cell>
        </row>
        <row r="510">
          <cell r="B510" t="str">
            <v>A0A0D3B2Z9</v>
          </cell>
          <cell r="C510" t="str">
            <v xml:space="preserve"> Brassica oleracea var. oleracea.</v>
          </cell>
          <cell r="E510" t="str">
            <v xml:space="preserve"> NCBI_TaxID=109376 {ECO:0000313|EnsemblPlants:Bo3g019290.1, ECO:0000313|Proteomes:UP000032141};</v>
          </cell>
          <cell r="G510" t="str">
            <v>Eukaryota</v>
          </cell>
          <cell r="H510" t="str">
            <v xml:space="preserve"> Viridiplantae</v>
          </cell>
          <cell r="I510" t="str">
            <v xml:space="preserve"> Streptophyta</v>
          </cell>
          <cell r="J510" t="str">
            <v xml:space="preserve"> Embryophyta</v>
          </cell>
          <cell r="K510" t="str">
            <v xml:space="preserve"> Tracheophyta</v>
          </cell>
          <cell r="L510" t="str">
            <v>Spermatophyta</v>
          </cell>
          <cell r="M510" t="str">
            <v xml:space="preserve"> Magnoliophyta</v>
          </cell>
          <cell r="N510" t="str">
            <v xml:space="preserve"> eudicotyledons</v>
          </cell>
          <cell r="O510" t="str">
            <v xml:space="preserve"> Gunneridae</v>
          </cell>
          <cell r="P510" t="str">
            <v>Pentapetalae</v>
          </cell>
          <cell r="Q510" t="str">
            <v xml:space="preserve"> rosids</v>
          </cell>
          <cell r="R510" t="str">
            <v xml:space="preserve"> malvids</v>
          </cell>
          <cell r="S510" t="str">
            <v xml:space="preserve"> Brassicales</v>
          </cell>
          <cell r="T510" t="str">
            <v xml:space="preserve"> Brassicaceae</v>
          </cell>
          <cell r="U510" t="str">
            <v xml:space="preserve"> Brassiceae</v>
          </cell>
        </row>
        <row r="511">
          <cell r="B511" t="str">
            <v>A0A0D3B9A5</v>
          </cell>
          <cell r="C511" t="str">
            <v xml:space="preserve"> Brassica oleracea var. oleracea.</v>
          </cell>
          <cell r="E511" t="str">
            <v xml:space="preserve"> NCBI_TaxID=109376 {ECO:0000313|EnsemblPlants:Bo3g055210.1, ECO:0000313|Proteomes:UP000032141};</v>
          </cell>
          <cell r="G511" t="str">
            <v>Eukaryota</v>
          </cell>
          <cell r="H511" t="str">
            <v xml:space="preserve"> Viridiplantae</v>
          </cell>
          <cell r="I511" t="str">
            <v xml:space="preserve"> Streptophyta</v>
          </cell>
          <cell r="J511" t="str">
            <v xml:space="preserve"> Embryophyta</v>
          </cell>
          <cell r="K511" t="str">
            <v xml:space="preserve"> Tracheophyta</v>
          </cell>
          <cell r="L511" t="str">
            <v>Spermatophyta</v>
          </cell>
          <cell r="M511" t="str">
            <v xml:space="preserve"> Magnoliophyta</v>
          </cell>
          <cell r="N511" t="str">
            <v xml:space="preserve"> eudicotyledons</v>
          </cell>
          <cell r="O511" t="str">
            <v xml:space="preserve"> Gunneridae</v>
          </cell>
          <cell r="P511" t="str">
            <v>Pentapetalae</v>
          </cell>
          <cell r="Q511" t="str">
            <v xml:space="preserve"> rosids</v>
          </cell>
          <cell r="R511" t="str">
            <v xml:space="preserve"> malvids</v>
          </cell>
          <cell r="S511" t="str">
            <v xml:space="preserve"> Brassicales</v>
          </cell>
          <cell r="T511" t="str">
            <v xml:space="preserve"> Brassicaceae</v>
          </cell>
          <cell r="U511" t="str">
            <v xml:space="preserve"> Brassiceae</v>
          </cell>
        </row>
        <row r="512">
          <cell r="B512" t="str">
            <v>A0A0D3BCA7</v>
          </cell>
          <cell r="C512" t="str">
            <v xml:space="preserve"> Brassica oleracea var. oleracea.</v>
          </cell>
          <cell r="E512" t="str">
            <v xml:space="preserve"> NCBI_TaxID=109376 {ECO:0000313|EnsemblPlants:Bo3g074640.1, ECO:0000313|Proteomes:UP000032141};</v>
          </cell>
          <cell r="G512" t="str">
            <v>Eukaryota</v>
          </cell>
          <cell r="H512" t="str">
            <v xml:space="preserve"> Viridiplantae</v>
          </cell>
          <cell r="I512" t="str">
            <v xml:space="preserve"> Streptophyta</v>
          </cell>
          <cell r="J512" t="str">
            <v xml:space="preserve"> Embryophyta</v>
          </cell>
          <cell r="K512" t="str">
            <v xml:space="preserve"> Tracheophyta</v>
          </cell>
          <cell r="L512" t="str">
            <v>Spermatophyta</v>
          </cell>
          <cell r="M512" t="str">
            <v xml:space="preserve"> Magnoliophyta</v>
          </cell>
          <cell r="N512" t="str">
            <v xml:space="preserve"> eudicotyledons</v>
          </cell>
          <cell r="O512" t="str">
            <v xml:space="preserve"> Gunneridae</v>
          </cell>
          <cell r="P512" t="str">
            <v>Pentapetalae</v>
          </cell>
          <cell r="Q512" t="str">
            <v xml:space="preserve"> rosids</v>
          </cell>
          <cell r="R512" t="str">
            <v xml:space="preserve"> malvids</v>
          </cell>
          <cell r="S512" t="str">
            <v xml:space="preserve"> Brassicales</v>
          </cell>
          <cell r="T512" t="str">
            <v xml:space="preserve"> Brassicaceae</v>
          </cell>
          <cell r="U512" t="str">
            <v xml:space="preserve"> Brassiceae</v>
          </cell>
        </row>
        <row r="513">
          <cell r="B513" t="str">
            <v>A0A0D3BEK2</v>
          </cell>
          <cell r="C513" t="str">
            <v xml:space="preserve"> Brassica oleracea var. oleracea.</v>
          </cell>
          <cell r="E513" t="str">
            <v xml:space="preserve"> NCBI_TaxID=109376 {ECO:0000313|EnsemblPlants:Bo3g096450.1, ECO:0000313|Proteomes:UP000032141};</v>
          </cell>
          <cell r="G513" t="str">
            <v>Eukaryota</v>
          </cell>
          <cell r="H513" t="str">
            <v xml:space="preserve"> Viridiplantae</v>
          </cell>
          <cell r="I513" t="str">
            <v xml:space="preserve"> Streptophyta</v>
          </cell>
          <cell r="J513" t="str">
            <v xml:space="preserve"> Embryophyta</v>
          </cell>
          <cell r="K513" t="str">
            <v xml:space="preserve"> Tracheophyta</v>
          </cell>
          <cell r="L513" t="str">
            <v>Spermatophyta</v>
          </cell>
          <cell r="M513" t="str">
            <v xml:space="preserve"> Magnoliophyta</v>
          </cell>
          <cell r="N513" t="str">
            <v xml:space="preserve"> eudicotyledons</v>
          </cell>
          <cell r="O513" t="str">
            <v xml:space="preserve"> Gunneridae</v>
          </cell>
          <cell r="P513" t="str">
            <v>Pentapetalae</v>
          </cell>
          <cell r="Q513" t="str">
            <v xml:space="preserve"> rosids</v>
          </cell>
          <cell r="R513" t="str">
            <v xml:space="preserve"> malvids</v>
          </cell>
          <cell r="S513" t="str">
            <v xml:space="preserve"> Brassicales</v>
          </cell>
          <cell r="T513" t="str">
            <v xml:space="preserve"> Brassicaceae</v>
          </cell>
          <cell r="U513" t="str">
            <v xml:space="preserve"> Brassiceae</v>
          </cell>
        </row>
        <row r="514">
          <cell r="B514" t="str">
            <v>A0A0D3CL93</v>
          </cell>
          <cell r="C514" t="str">
            <v xml:space="preserve"> Brassica oleracea var. oleracea.</v>
          </cell>
          <cell r="E514" t="str">
            <v xml:space="preserve"> NCBI_TaxID=109376 {ECO:0000313|EnsemblPlants:Bo5g136790.1, ECO:0000313|Proteomes:UP000032141};</v>
          </cell>
          <cell r="G514" t="str">
            <v>Eukaryota</v>
          </cell>
          <cell r="H514" t="str">
            <v xml:space="preserve"> Viridiplantae</v>
          </cell>
          <cell r="I514" t="str">
            <v xml:space="preserve"> Streptophyta</v>
          </cell>
          <cell r="J514" t="str">
            <v xml:space="preserve"> Embryophyta</v>
          </cell>
          <cell r="K514" t="str">
            <v xml:space="preserve"> Tracheophyta</v>
          </cell>
          <cell r="L514" t="str">
            <v>Spermatophyta</v>
          </cell>
          <cell r="M514" t="str">
            <v xml:space="preserve"> Magnoliophyta</v>
          </cell>
          <cell r="N514" t="str">
            <v xml:space="preserve"> eudicotyledons</v>
          </cell>
          <cell r="O514" t="str">
            <v xml:space="preserve"> Gunneridae</v>
          </cell>
          <cell r="P514" t="str">
            <v>Pentapetalae</v>
          </cell>
          <cell r="Q514" t="str">
            <v xml:space="preserve"> rosids</v>
          </cell>
          <cell r="R514" t="str">
            <v xml:space="preserve"> malvids</v>
          </cell>
          <cell r="S514" t="str">
            <v xml:space="preserve"> Brassicales</v>
          </cell>
          <cell r="T514" t="str">
            <v xml:space="preserve"> Brassicaceae</v>
          </cell>
          <cell r="U514" t="str">
            <v xml:space="preserve"> Brassiceae</v>
          </cell>
        </row>
        <row r="515">
          <cell r="B515" t="str">
            <v>A0A0D3CNF6</v>
          </cell>
          <cell r="C515" t="str">
            <v xml:space="preserve"> Brassica oleracea var. oleracea.</v>
          </cell>
          <cell r="E515" t="str">
            <v xml:space="preserve"> NCBI_TaxID=109376 {ECO:0000313|EnsemblPlants:Bo5g156300.1, ECO:0000313|Proteomes:UP000032141};</v>
          </cell>
          <cell r="G515" t="str">
            <v>Eukaryota</v>
          </cell>
          <cell r="H515" t="str">
            <v xml:space="preserve"> Viridiplantae</v>
          </cell>
          <cell r="I515" t="str">
            <v xml:space="preserve"> Streptophyta</v>
          </cell>
          <cell r="J515" t="str">
            <v xml:space="preserve"> Embryophyta</v>
          </cell>
          <cell r="K515" t="str">
            <v xml:space="preserve"> Tracheophyta</v>
          </cell>
          <cell r="L515" t="str">
            <v>Spermatophyta</v>
          </cell>
          <cell r="M515" t="str">
            <v xml:space="preserve"> Magnoliophyta</v>
          </cell>
          <cell r="N515" t="str">
            <v xml:space="preserve"> eudicotyledons</v>
          </cell>
          <cell r="O515" t="str">
            <v xml:space="preserve"> Gunneridae</v>
          </cell>
          <cell r="P515" t="str">
            <v>Pentapetalae</v>
          </cell>
          <cell r="Q515" t="str">
            <v xml:space="preserve"> rosids</v>
          </cell>
          <cell r="R515" t="str">
            <v xml:space="preserve"> malvids</v>
          </cell>
          <cell r="S515" t="str">
            <v xml:space="preserve"> Brassicales</v>
          </cell>
          <cell r="T515" t="str">
            <v xml:space="preserve"> Brassicaceae</v>
          </cell>
          <cell r="U515" t="str">
            <v xml:space="preserve"> Brassiceae</v>
          </cell>
        </row>
        <row r="516">
          <cell r="B516" t="str">
            <v>A0A0D3CPR3</v>
          </cell>
          <cell r="C516" t="str">
            <v xml:space="preserve"> Brassica oleracea var. oleracea.</v>
          </cell>
          <cell r="E516" t="str">
            <v xml:space="preserve"> NCBI_TaxID=109376 {ECO:0000313|EnsemblPlants:Bo6g022170.1, ECO:0000313|Proteomes:UP000032141};</v>
          </cell>
          <cell r="G516" t="str">
            <v>Eukaryota</v>
          </cell>
          <cell r="H516" t="str">
            <v xml:space="preserve"> Viridiplantae</v>
          </cell>
          <cell r="I516" t="str">
            <v xml:space="preserve"> Streptophyta</v>
          </cell>
          <cell r="J516" t="str">
            <v xml:space="preserve"> Embryophyta</v>
          </cell>
          <cell r="K516" t="str">
            <v xml:space="preserve"> Tracheophyta</v>
          </cell>
          <cell r="L516" t="str">
            <v>Spermatophyta</v>
          </cell>
          <cell r="M516" t="str">
            <v xml:space="preserve"> Magnoliophyta</v>
          </cell>
          <cell r="N516" t="str">
            <v xml:space="preserve"> eudicotyledons</v>
          </cell>
          <cell r="O516" t="str">
            <v xml:space="preserve"> Gunneridae</v>
          </cell>
          <cell r="P516" t="str">
            <v>Pentapetalae</v>
          </cell>
          <cell r="Q516" t="str">
            <v xml:space="preserve"> rosids</v>
          </cell>
          <cell r="R516" t="str">
            <v xml:space="preserve"> malvids</v>
          </cell>
          <cell r="S516" t="str">
            <v xml:space="preserve"> Brassicales</v>
          </cell>
          <cell r="T516" t="str">
            <v xml:space="preserve"> Brassicaceae</v>
          </cell>
          <cell r="U516" t="str">
            <v xml:space="preserve"> Brassiceae</v>
          </cell>
        </row>
        <row r="517">
          <cell r="B517" t="str">
            <v>A0A0D3D1Z0</v>
          </cell>
          <cell r="C517" t="str">
            <v xml:space="preserve"> Brassica oleracea var. oleracea.</v>
          </cell>
          <cell r="E517" t="str">
            <v xml:space="preserve"> NCBI_TaxID=109376 {ECO:0000313|EnsemblPlants:Bo6g124340.1, ECO:0000313|Proteomes:UP000032141};</v>
          </cell>
          <cell r="G517" t="str">
            <v>Eukaryota</v>
          </cell>
          <cell r="H517" t="str">
            <v xml:space="preserve"> Viridiplantae</v>
          </cell>
          <cell r="I517" t="str">
            <v xml:space="preserve"> Streptophyta</v>
          </cell>
          <cell r="J517" t="str">
            <v xml:space="preserve"> Embryophyta</v>
          </cell>
          <cell r="K517" t="str">
            <v xml:space="preserve"> Tracheophyta</v>
          </cell>
          <cell r="L517" t="str">
            <v>Spermatophyta</v>
          </cell>
          <cell r="M517" t="str">
            <v xml:space="preserve"> Magnoliophyta</v>
          </cell>
          <cell r="N517" t="str">
            <v xml:space="preserve"> eudicotyledons</v>
          </cell>
          <cell r="O517" t="str">
            <v xml:space="preserve"> Gunneridae</v>
          </cell>
          <cell r="P517" t="str">
            <v>Pentapetalae</v>
          </cell>
          <cell r="Q517" t="str">
            <v xml:space="preserve"> rosids</v>
          </cell>
          <cell r="R517" t="str">
            <v xml:space="preserve"> malvids</v>
          </cell>
          <cell r="S517" t="str">
            <v xml:space="preserve"> Brassicales</v>
          </cell>
          <cell r="T517" t="str">
            <v xml:space="preserve"> Brassicaceae</v>
          </cell>
          <cell r="U517" t="str">
            <v xml:space="preserve"> Brassiceae</v>
          </cell>
        </row>
        <row r="518">
          <cell r="B518" t="str">
            <v>A0A0D3DDR2</v>
          </cell>
          <cell r="C518" t="str">
            <v xml:space="preserve"> Brassica oleracea var. oleracea.</v>
          </cell>
          <cell r="E518" t="str">
            <v xml:space="preserve"> NCBI_TaxID=109376 {ECO:0000313|EnsemblPlants:Bo7g099130.1, ECO:0000313|Proteomes:UP000032141};</v>
          </cell>
          <cell r="G518" t="str">
            <v>Eukaryota</v>
          </cell>
          <cell r="H518" t="str">
            <v xml:space="preserve"> Viridiplantae</v>
          </cell>
          <cell r="I518" t="str">
            <v xml:space="preserve"> Streptophyta</v>
          </cell>
          <cell r="J518" t="str">
            <v xml:space="preserve"> Embryophyta</v>
          </cell>
          <cell r="K518" t="str">
            <v xml:space="preserve"> Tracheophyta</v>
          </cell>
          <cell r="L518" t="str">
            <v>Spermatophyta</v>
          </cell>
          <cell r="M518" t="str">
            <v xml:space="preserve"> Magnoliophyta</v>
          </cell>
          <cell r="N518" t="str">
            <v xml:space="preserve"> eudicotyledons</v>
          </cell>
          <cell r="O518" t="str">
            <v xml:space="preserve"> Gunneridae</v>
          </cell>
          <cell r="P518" t="str">
            <v>Pentapetalae</v>
          </cell>
          <cell r="Q518" t="str">
            <v xml:space="preserve"> rosids</v>
          </cell>
          <cell r="R518" t="str">
            <v xml:space="preserve"> malvids</v>
          </cell>
          <cell r="S518" t="str">
            <v xml:space="preserve"> Brassicales</v>
          </cell>
          <cell r="T518" t="str">
            <v xml:space="preserve"> Brassicaceae</v>
          </cell>
          <cell r="U518" t="str">
            <v xml:space="preserve"> Brassiceae</v>
          </cell>
        </row>
        <row r="519">
          <cell r="B519" t="str">
            <v>A0A0D3DJ14</v>
          </cell>
          <cell r="C519" t="str">
            <v xml:space="preserve"> Brassica oleracea var. oleracea.</v>
          </cell>
          <cell r="E519" t="str">
            <v xml:space="preserve"> NCBI_TaxID=109376 {ECO:0000313|EnsemblPlants:Bo8g004700.1, ECO:0000313|Proteomes:UP000032141};</v>
          </cell>
          <cell r="G519" t="str">
            <v>Eukaryota</v>
          </cell>
          <cell r="H519" t="str">
            <v xml:space="preserve"> Viridiplantae</v>
          </cell>
          <cell r="I519" t="str">
            <v xml:space="preserve"> Streptophyta</v>
          </cell>
          <cell r="J519" t="str">
            <v xml:space="preserve"> Embryophyta</v>
          </cell>
          <cell r="K519" t="str">
            <v xml:space="preserve"> Tracheophyta</v>
          </cell>
          <cell r="L519" t="str">
            <v>Spermatophyta</v>
          </cell>
          <cell r="M519" t="str">
            <v xml:space="preserve"> Magnoliophyta</v>
          </cell>
          <cell r="N519" t="str">
            <v xml:space="preserve"> eudicotyledons</v>
          </cell>
          <cell r="O519" t="str">
            <v xml:space="preserve"> Gunneridae</v>
          </cell>
          <cell r="P519" t="str">
            <v>Pentapetalae</v>
          </cell>
          <cell r="Q519" t="str">
            <v xml:space="preserve"> rosids</v>
          </cell>
          <cell r="R519" t="str">
            <v xml:space="preserve"> malvids</v>
          </cell>
          <cell r="S519" t="str">
            <v xml:space="preserve"> Brassicales</v>
          </cell>
          <cell r="T519" t="str">
            <v xml:space="preserve"> Brassicaceae</v>
          </cell>
          <cell r="U519" t="str">
            <v xml:space="preserve"> Brassiceae</v>
          </cell>
        </row>
        <row r="520">
          <cell r="B520" t="str">
            <v>A0A0D3E2G0</v>
          </cell>
          <cell r="C520" t="str">
            <v xml:space="preserve"> Brassica oleracea var. oleracea.</v>
          </cell>
          <cell r="E520" t="str">
            <v xml:space="preserve"> NCBI_TaxID=109376 {ECO:0000313|EnsemblPlants:Bo9g019110.1, ECO:0000313|Proteomes:UP000032141};</v>
          </cell>
          <cell r="G520" t="str">
            <v>Eukaryota</v>
          </cell>
          <cell r="H520" t="str">
            <v xml:space="preserve"> Viridiplantae</v>
          </cell>
          <cell r="I520" t="str">
            <v xml:space="preserve"> Streptophyta</v>
          </cell>
          <cell r="J520" t="str">
            <v xml:space="preserve"> Embryophyta</v>
          </cell>
          <cell r="K520" t="str">
            <v xml:space="preserve"> Tracheophyta</v>
          </cell>
          <cell r="L520" t="str">
            <v>Spermatophyta</v>
          </cell>
          <cell r="M520" t="str">
            <v xml:space="preserve"> Magnoliophyta</v>
          </cell>
          <cell r="N520" t="str">
            <v xml:space="preserve"> eudicotyledons</v>
          </cell>
          <cell r="O520" t="str">
            <v xml:space="preserve"> Gunneridae</v>
          </cell>
          <cell r="P520" t="str">
            <v>Pentapetalae</v>
          </cell>
          <cell r="Q520" t="str">
            <v xml:space="preserve"> rosids</v>
          </cell>
          <cell r="R520" t="str">
            <v xml:space="preserve"> malvids</v>
          </cell>
          <cell r="S520" t="str">
            <v xml:space="preserve"> Brassicales</v>
          </cell>
          <cell r="T520" t="str">
            <v xml:space="preserve"> Brassicaceae</v>
          </cell>
          <cell r="U520" t="str">
            <v xml:space="preserve"> Brassiceae</v>
          </cell>
        </row>
        <row r="521">
          <cell r="B521" t="str">
            <v>A0A0D3EAS9</v>
          </cell>
          <cell r="C521" t="str">
            <v xml:space="preserve"> Brassica oleracea var. oleracea.</v>
          </cell>
          <cell r="E521" t="str">
            <v xml:space="preserve"> NCBI_TaxID=109376 {ECO:0000313|EnsemblPlants:Bo9g112650.1, ECO:0000313|Proteomes:UP000032141};</v>
          </cell>
          <cell r="G521" t="str">
            <v>Eukaryota</v>
          </cell>
          <cell r="H521" t="str">
            <v xml:space="preserve"> Viridiplantae</v>
          </cell>
          <cell r="I521" t="str">
            <v xml:space="preserve"> Streptophyta</v>
          </cell>
          <cell r="J521" t="str">
            <v xml:space="preserve"> Embryophyta</v>
          </cell>
          <cell r="K521" t="str">
            <v xml:space="preserve"> Tracheophyta</v>
          </cell>
          <cell r="L521" t="str">
            <v>Spermatophyta</v>
          </cell>
          <cell r="M521" t="str">
            <v xml:space="preserve"> Magnoliophyta</v>
          </cell>
          <cell r="N521" t="str">
            <v xml:space="preserve"> eudicotyledons</v>
          </cell>
          <cell r="O521" t="str">
            <v xml:space="preserve"> Gunneridae</v>
          </cell>
          <cell r="P521" t="str">
            <v>Pentapetalae</v>
          </cell>
          <cell r="Q521" t="str">
            <v xml:space="preserve"> rosids</v>
          </cell>
          <cell r="R521" t="str">
            <v xml:space="preserve"> malvids</v>
          </cell>
          <cell r="S521" t="str">
            <v xml:space="preserve"> Brassicales</v>
          </cell>
          <cell r="T521" t="str">
            <v xml:space="preserve"> Brassicaceae</v>
          </cell>
          <cell r="U521" t="str">
            <v xml:space="preserve"> Brassiceae</v>
          </cell>
        </row>
        <row r="522">
          <cell r="B522" t="str">
            <v>A0A0D3EFE4</v>
          </cell>
          <cell r="C522" t="str">
            <v xml:space="preserve"> Brassica oleracea var. oleracea.</v>
          </cell>
          <cell r="E522" t="str">
            <v xml:space="preserve"> NCBI_TaxID=109376 {ECO:0000313|EnsemblPlants:Bo9g165430.1, ECO:0000313|Proteomes:UP000032141};</v>
          </cell>
          <cell r="G522" t="str">
            <v>Eukaryota</v>
          </cell>
          <cell r="H522" t="str">
            <v xml:space="preserve"> Viridiplantae</v>
          </cell>
          <cell r="I522" t="str">
            <v xml:space="preserve"> Streptophyta</v>
          </cell>
          <cell r="J522" t="str">
            <v xml:space="preserve"> Embryophyta</v>
          </cell>
          <cell r="K522" t="str">
            <v xml:space="preserve"> Tracheophyta</v>
          </cell>
          <cell r="L522" t="str">
            <v>Spermatophyta</v>
          </cell>
          <cell r="M522" t="str">
            <v xml:space="preserve"> Magnoliophyta</v>
          </cell>
          <cell r="N522" t="str">
            <v xml:space="preserve"> eudicotyledons</v>
          </cell>
          <cell r="O522" t="str">
            <v xml:space="preserve"> Gunneridae</v>
          </cell>
          <cell r="P522" t="str">
            <v>Pentapetalae</v>
          </cell>
          <cell r="Q522" t="str">
            <v xml:space="preserve"> rosids</v>
          </cell>
          <cell r="R522" t="str">
            <v xml:space="preserve"> malvids</v>
          </cell>
          <cell r="S522" t="str">
            <v xml:space="preserve"> Brassicales</v>
          </cell>
          <cell r="T522" t="str">
            <v xml:space="preserve"> Brassicaceae</v>
          </cell>
          <cell r="U522" t="str">
            <v xml:space="preserve"> Brassiceae</v>
          </cell>
        </row>
        <row r="523">
          <cell r="B523" t="str">
            <v>A0A0D3EFE7</v>
          </cell>
          <cell r="C523" t="str">
            <v xml:space="preserve"> Brassica oleracea var. oleracea.</v>
          </cell>
          <cell r="E523" t="str">
            <v xml:space="preserve"> NCBI_TaxID=109376 {ECO:0000313|EnsemblPlants:Bo9g165460.1, ECO:0000313|Proteomes:UP000032141};</v>
          </cell>
          <cell r="G523" t="str">
            <v>Eukaryota</v>
          </cell>
          <cell r="H523" t="str">
            <v xml:space="preserve"> Viridiplantae</v>
          </cell>
          <cell r="I523" t="str">
            <v xml:space="preserve"> Streptophyta</v>
          </cell>
          <cell r="J523" t="str">
            <v xml:space="preserve"> Embryophyta</v>
          </cell>
          <cell r="K523" t="str">
            <v xml:space="preserve"> Tracheophyta</v>
          </cell>
          <cell r="L523" t="str">
            <v>Spermatophyta</v>
          </cell>
          <cell r="M523" t="str">
            <v xml:space="preserve"> Magnoliophyta</v>
          </cell>
          <cell r="N523" t="str">
            <v xml:space="preserve"> eudicotyledons</v>
          </cell>
          <cell r="O523" t="str">
            <v xml:space="preserve"> Gunneridae</v>
          </cell>
          <cell r="P523" t="str">
            <v>Pentapetalae</v>
          </cell>
          <cell r="Q523" t="str">
            <v xml:space="preserve"> rosids</v>
          </cell>
          <cell r="R523" t="str">
            <v xml:space="preserve"> malvids</v>
          </cell>
          <cell r="S523" t="str">
            <v xml:space="preserve"> Brassicales</v>
          </cell>
          <cell r="T523" t="str">
            <v xml:space="preserve"> Brassicaceae</v>
          </cell>
          <cell r="U523" t="str">
            <v xml:space="preserve"> Brassiceae</v>
          </cell>
        </row>
        <row r="524">
          <cell r="B524" t="str">
            <v>A0A0D3EMB8</v>
          </cell>
          <cell r="C524" t="str">
            <v xml:space="preserve"> Oryza barthii.</v>
          </cell>
          <cell r="E524" t="str">
            <v xml:space="preserve"> NCBI_TaxID=65489 {ECO:0000313|EnsemblPlants:OBART01G11070.1, ECO:0000313|Proteomes:UP000026960};</v>
          </cell>
          <cell r="G524" t="str">
            <v>Eukaryota</v>
          </cell>
          <cell r="H524" t="str">
            <v xml:space="preserve"> Viridiplantae</v>
          </cell>
          <cell r="I524" t="str">
            <v xml:space="preserve"> Streptophyta</v>
          </cell>
          <cell r="J524" t="str">
            <v xml:space="preserve"> Embryophyta</v>
          </cell>
          <cell r="K524" t="str">
            <v xml:space="preserve"> Tracheophyta</v>
          </cell>
          <cell r="L524" t="str">
            <v>Spermatophyta</v>
          </cell>
          <cell r="M524" t="str">
            <v xml:space="preserve"> Magnoliophyta</v>
          </cell>
          <cell r="N524" t="str">
            <v xml:space="preserve"> Liliopsida</v>
          </cell>
          <cell r="O524" t="str">
            <v xml:space="preserve"> Poales</v>
          </cell>
          <cell r="P524" t="str">
            <v xml:space="preserve"> Poaceae</v>
          </cell>
          <cell r="Q524" t="str">
            <v xml:space="preserve"> BOP clade</v>
          </cell>
          <cell r="R524" t="str">
            <v>Oryzoideae</v>
          </cell>
          <cell r="S524" t="str">
            <v xml:space="preserve"> Oryzeae</v>
          </cell>
          <cell r="T524" t="str">
            <v xml:space="preserve"> Oryzinae</v>
          </cell>
          <cell r="U524" t="str">
            <v xml:space="preserve"> Oryza.</v>
          </cell>
        </row>
        <row r="525">
          <cell r="B525" t="str">
            <v>A0A0D3EQN7</v>
          </cell>
          <cell r="C525" t="str">
            <v xml:space="preserve"> Oryza barthii.</v>
          </cell>
          <cell r="E525" t="str">
            <v xml:space="preserve"> NCBI_TaxID=65489 {ECO:0000313|EnsemblPlants:OBART01G21060.1, ECO:0000313|Proteomes:UP000026960};</v>
          </cell>
          <cell r="G525" t="str">
            <v>Eukaryota</v>
          </cell>
          <cell r="H525" t="str">
            <v xml:space="preserve"> Viridiplantae</v>
          </cell>
          <cell r="I525" t="str">
            <v xml:space="preserve"> Streptophyta</v>
          </cell>
          <cell r="J525" t="str">
            <v xml:space="preserve"> Embryophyta</v>
          </cell>
          <cell r="K525" t="str">
            <v xml:space="preserve"> Tracheophyta</v>
          </cell>
          <cell r="L525" t="str">
            <v>Spermatophyta</v>
          </cell>
          <cell r="M525" t="str">
            <v xml:space="preserve"> Magnoliophyta</v>
          </cell>
          <cell r="N525" t="str">
            <v xml:space="preserve"> Liliopsida</v>
          </cell>
          <cell r="O525" t="str">
            <v xml:space="preserve"> Poales</v>
          </cell>
          <cell r="P525" t="str">
            <v xml:space="preserve"> Poaceae</v>
          </cell>
          <cell r="Q525" t="str">
            <v xml:space="preserve"> BOP clade</v>
          </cell>
          <cell r="R525" t="str">
            <v>Oryzoideae</v>
          </cell>
          <cell r="S525" t="str">
            <v xml:space="preserve"> Oryzeae</v>
          </cell>
          <cell r="T525" t="str">
            <v xml:space="preserve"> Oryzinae</v>
          </cell>
          <cell r="U525" t="str">
            <v xml:space="preserve"> Oryza.</v>
          </cell>
        </row>
        <row r="526">
          <cell r="B526" t="str">
            <v>A0A0D3ETB4</v>
          </cell>
          <cell r="C526" t="str">
            <v xml:space="preserve"> Oryza barthii.</v>
          </cell>
          <cell r="E526" t="str">
            <v xml:space="preserve"> NCBI_TaxID=65489 {ECO:0000313|EnsemblPlants:OBART01G28860.1, ECO:0000313|Proteomes:UP000026960};</v>
          </cell>
          <cell r="G526" t="str">
            <v>Eukaryota</v>
          </cell>
          <cell r="H526" t="str">
            <v xml:space="preserve"> Viridiplantae</v>
          </cell>
          <cell r="I526" t="str">
            <v xml:space="preserve"> Streptophyta</v>
          </cell>
          <cell r="J526" t="str">
            <v xml:space="preserve"> Embryophyta</v>
          </cell>
          <cell r="K526" t="str">
            <v xml:space="preserve"> Tracheophyta</v>
          </cell>
          <cell r="L526" t="str">
            <v>Spermatophyta</v>
          </cell>
          <cell r="M526" t="str">
            <v xml:space="preserve"> Magnoliophyta</v>
          </cell>
          <cell r="N526" t="str">
            <v xml:space="preserve"> Liliopsida</v>
          </cell>
          <cell r="O526" t="str">
            <v xml:space="preserve"> Poales</v>
          </cell>
          <cell r="P526" t="str">
            <v xml:space="preserve"> Poaceae</v>
          </cell>
          <cell r="Q526" t="str">
            <v xml:space="preserve"> BOP clade</v>
          </cell>
          <cell r="R526" t="str">
            <v>Oryzoideae</v>
          </cell>
          <cell r="S526" t="str">
            <v xml:space="preserve"> Oryzeae</v>
          </cell>
          <cell r="T526" t="str">
            <v xml:space="preserve"> Oryzinae</v>
          </cell>
          <cell r="U526" t="str">
            <v xml:space="preserve"> Oryza.</v>
          </cell>
        </row>
        <row r="527">
          <cell r="B527" t="str">
            <v>A0A0D3FDJ7</v>
          </cell>
          <cell r="C527" t="str">
            <v xml:space="preserve"> Oryza barthii.</v>
          </cell>
          <cell r="E527" t="str">
            <v xml:space="preserve"> NCBI_TaxID=65489 {ECO:0000313|EnsemblPlants:OBART03G02960.1, ECO:0000313|Proteomes:UP000026960};</v>
          </cell>
          <cell r="G527" t="str">
            <v>Eukaryota</v>
          </cell>
          <cell r="H527" t="str">
            <v xml:space="preserve"> Viridiplantae</v>
          </cell>
          <cell r="I527" t="str">
            <v xml:space="preserve"> Streptophyta</v>
          </cell>
          <cell r="J527" t="str">
            <v xml:space="preserve"> Embryophyta</v>
          </cell>
          <cell r="K527" t="str">
            <v xml:space="preserve"> Tracheophyta</v>
          </cell>
          <cell r="L527" t="str">
            <v>Spermatophyta</v>
          </cell>
          <cell r="M527" t="str">
            <v xml:space="preserve"> Magnoliophyta</v>
          </cell>
          <cell r="N527" t="str">
            <v xml:space="preserve"> Liliopsida</v>
          </cell>
          <cell r="O527" t="str">
            <v xml:space="preserve"> Poales</v>
          </cell>
          <cell r="P527" t="str">
            <v xml:space="preserve"> Poaceae</v>
          </cell>
          <cell r="Q527" t="str">
            <v xml:space="preserve"> BOP clade</v>
          </cell>
          <cell r="R527" t="str">
            <v>Oryzoideae</v>
          </cell>
          <cell r="S527" t="str">
            <v xml:space="preserve"> Oryzeae</v>
          </cell>
          <cell r="T527" t="str">
            <v xml:space="preserve"> Oryzinae</v>
          </cell>
          <cell r="U527" t="str">
            <v xml:space="preserve"> Oryza.</v>
          </cell>
        </row>
        <row r="528">
          <cell r="B528" t="str">
            <v>A0A0D3FF43</v>
          </cell>
          <cell r="C528" t="str">
            <v xml:space="preserve"> Oryza barthii.</v>
          </cell>
          <cell r="E528" t="str">
            <v xml:space="preserve"> NCBI_TaxID=65489 {ECO:0000313|EnsemblPlants:OBART03G07330.1, ECO:0000313|Proteomes:UP000026960};</v>
          </cell>
          <cell r="G528" t="str">
            <v>Eukaryota</v>
          </cell>
          <cell r="H528" t="str">
            <v xml:space="preserve"> Viridiplantae</v>
          </cell>
          <cell r="I528" t="str">
            <v xml:space="preserve"> Streptophyta</v>
          </cell>
          <cell r="J528" t="str">
            <v xml:space="preserve"> Embryophyta</v>
          </cell>
          <cell r="K528" t="str">
            <v xml:space="preserve"> Tracheophyta</v>
          </cell>
          <cell r="L528" t="str">
            <v>Spermatophyta</v>
          </cell>
          <cell r="M528" t="str">
            <v xml:space="preserve"> Magnoliophyta</v>
          </cell>
          <cell r="N528" t="str">
            <v xml:space="preserve"> Liliopsida</v>
          </cell>
          <cell r="O528" t="str">
            <v xml:space="preserve"> Poales</v>
          </cell>
          <cell r="P528" t="str">
            <v xml:space="preserve"> Poaceae</v>
          </cell>
          <cell r="Q528" t="str">
            <v xml:space="preserve"> BOP clade</v>
          </cell>
          <cell r="R528" t="str">
            <v>Oryzoideae</v>
          </cell>
          <cell r="S528" t="str">
            <v xml:space="preserve"> Oryzeae</v>
          </cell>
          <cell r="T528" t="str">
            <v xml:space="preserve"> Oryzinae</v>
          </cell>
          <cell r="U528" t="str">
            <v xml:space="preserve"> Oryza.</v>
          </cell>
        </row>
        <row r="529">
          <cell r="B529" t="str">
            <v>A0A0D3FHX5</v>
          </cell>
          <cell r="C529" t="str">
            <v xml:space="preserve"> Oryza barthii.</v>
          </cell>
          <cell r="E529" t="str">
            <v xml:space="preserve"> NCBI_TaxID=65489 {ECO:0000313|EnsemblPlants:OBART03G15670.1, ECO:0000313|Proteomes:UP000026960};</v>
          </cell>
          <cell r="G529" t="str">
            <v>Eukaryota</v>
          </cell>
          <cell r="H529" t="str">
            <v xml:space="preserve"> Viridiplantae</v>
          </cell>
          <cell r="I529" t="str">
            <v xml:space="preserve"> Streptophyta</v>
          </cell>
          <cell r="J529" t="str">
            <v xml:space="preserve"> Embryophyta</v>
          </cell>
          <cell r="K529" t="str">
            <v xml:space="preserve"> Tracheophyta</v>
          </cell>
          <cell r="L529" t="str">
            <v>Spermatophyta</v>
          </cell>
          <cell r="M529" t="str">
            <v xml:space="preserve"> Magnoliophyta</v>
          </cell>
          <cell r="N529" t="str">
            <v xml:space="preserve"> Liliopsida</v>
          </cell>
          <cell r="O529" t="str">
            <v xml:space="preserve"> Poales</v>
          </cell>
          <cell r="P529" t="str">
            <v xml:space="preserve"> Poaceae</v>
          </cell>
          <cell r="Q529" t="str">
            <v xml:space="preserve"> BOP clade</v>
          </cell>
          <cell r="R529" t="str">
            <v>Oryzoideae</v>
          </cell>
          <cell r="S529" t="str">
            <v xml:space="preserve"> Oryzeae</v>
          </cell>
          <cell r="T529" t="str">
            <v xml:space="preserve"> Oryzinae</v>
          </cell>
          <cell r="U529" t="str">
            <v xml:space="preserve"> Oryza.</v>
          </cell>
        </row>
        <row r="530">
          <cell r="B530" t="str">
            <v>A0A0D3GA77</v>
          </cell>
          <cell r="C530" t="str">
            <v xml:space="preserve"> Oryza barthii.</v>
          </cell>
          <cell r="E530" t="str">
            <v xml:space="preserve"> NCBI_TaxID=65489 {ECO:0000313|EnsemblPlants:OBART05G24020.1, ECO:0000313|Proteomes:UP000026960};</v>
          </cell>
          <cell r="G530" t="str">
            <v>Eukaryota</v>
          </cell>
          <cell r="H530" t="str">
            <v xml:space="preserve"> Viridiplantae</v>
          </cell>
          <cell r="I530" t="str">
            <v xml:space="preserve"> Streptophyta</v>
          </cell>
          <cell r="J530" t="str">
            <v xml:space="preserve"> Embryophyta</v>
          </cell>
          <cell r="K530" t="str">
            <v xml:space="preserve"> Tracheophyta</v>
          </cell>
          <cell r="L530" t="str">
            <v>Spermatophyta</v>
          </cell>
          <cell r="M530" t="str">
            <v xml:space="preserve"> Magnoliophyta</v>
          </cell>
          <cell r="N530" t="str">
            <v xml:space="preserve"> Liliopsida</v>
          </cell>
          <cell r="O530" t="str">
            <v xml:space="preserve"> Poales</v>
          </cell>
          <cell r="P530" t="str">
            <v xml:space="preserve"> Poaceae</v>
          </cell>
          <cell r="Q530" t="str">
            <v xml:space="preserve"> BOP clade</v>
          </cell>
          <cell r="R530" t="str">
            <v>Oryzoideae</v>
          </cell>
          <cell r="S530" t="str">
            <v xml:space="preserve"> Oryzeae</v>
          </cell>
          <cell r="T530" t="str">
            <v xml:space="preserve"> Oryzinae</v>
          </cell>
          <cell r="U530" t="str">
            <v xml:space="preserve"> Oryza.</v>
          </cell>
        </row>
        <row r="531">
          <cell r="B531" t="str">
            <v>A0A0D3GA78</v>
          </cell>
          <cell r="C531" t="str">
            <v xml:space="preserve"> Oryza barthii.</v>
          </cell>
          <cell r="E531" t="str">
            <v xml:space="preserve"> NCBI_TaxID=65489 {ECO:0000313|EnsemblPlants:OBART05G24020.2, ECO:0000313|Proteomes:UP000026960};</v>
          </cell>
          <cell r="G531" t="str">
            <v>Eukaryota</v>
          </cell>
          <cell r="H531" t="str">
            <v xml:space="preserve"> Viridiplantae</v>
          </cell>
          <cell r="I531" t="str">
            <v xml:space="preserve"> Streptophyta</v>
          </cell>
          <cell r="J531" t="str">
            <v xml:space="preserve"> Embryophyta</v>
          </cell>
          <cell r="K531" t="str">
            <v xml:space="preserve"> Tracheophyta</v>
          </cell>
          <cell r="L531" t="str">
            <v>Spermatophyta</v>
          </cell>
          <cell r="M531" t="str">
            <v xml:space="preserve"> Magnoliophyta</v>
          </cell>
          <cell r="N531" t="str">
            <v xml:space="preserve"> Liliopsida</v>
          </cell>
          <cell r="O531" t="str">
            <v xml:space="preserve"> Poales</v>
          </cell>
          <cell r="P531" t="str">
            <v xml:space="preserve"> Poaceae</v>
          </cell>
          <cell r="Q531" t="str">
            <v xml:space="preserve"> BOP clade</v>
          </cell>
          <cell r="R531" t="str">
            <v>Oryzoideae</v>
          </cell>
          <cell r="S531" t="str">
            <v xml:space="preserve"> Oryzeae</v>
          </cell>
          <cell r="T531" t="str">
            <v xml:space="preserve"> Oryzinae</v>
          </cell>
          <cell r="U531" t="str">
            <v xml:space="preserve"> Oryza.</v>
          </cell>
        </row>
        <row r="532">
          <cell r="B532" t="str">
            <v>A0A0D3H5Y5</v>
          </cell>
          <cell r="C532" t="str">
            <v xml:space="preserve"> Oryza barthii.</v>
          </cell>
          <cell r="E532" t="str">
            <v xml:space="preserve"> NCBI_TaxID=65489 {ECO:0000313|EnsemblPlants:OBART09G07400.1, ECO:0000313|Proteomes:UP000026960};</v>
          </cell>
          <cell r="G532" t="str">
            <v>Eukaryota</v>
          </cell>
          <cell r="H532" t="str">
            <v xml:space="preserve"> Viridiplantae</v>
          </cell>
          <cell r="I532" t="str">
            <v xml:space="preserve"> Streptophyta</v>
          </cell>
          <cell r="J532" t="str">
            <v xml:space="preserve"> Embryophyta</v>
          </cell>
          <cell r="K532" t="str">
            <v xml:space="preserve"> Tracheophyta</v>
          </cell>
          <cell r="L532" t="str">
            <v>Spermatophyta</v>
          </cell>
          <cell r="M532" t="str">
            <v xml:space="preserve"> Magnoliophyta</v>
          </cell>
          <cell r="N532" t="str">
            <v xml:space="preserve"> Liliopsida</v>
          </cell>
          <cell r="O532" t="str">
            <v xml:space="preserve"> Poales</v>
          </cell>
          <cell r="P532" t="str">
            <v xml:space="preserve"> Poaceae</v>
          </cell>
          <cell r="Q532" t="str">
            <v xml:space="preserve"> BOP clade</v>
          </cell>
          <cell r="R532" t="str">
            <v>Oryzoideae</v>
          </cell>
          <cell r="S532" t="str">
            <v xml:space="preserve"> Oryzeae</v>
          </cell>
          <cell r="T532" t="str">
            <v xml:space="preserve"> Oryzinae</v>
          </cell>
          <cell r="U532" t="str">
            <v xml:space="preserve"> Oryza.</v>
          </cell>
        </row>
        <row r="533">
          <cell r="B533" t="str">
            <v>A0A0D7A7A0</v>
          </cell>
          <cell r="C533" t="str">
            <v xml:space="preserve"> Fistulina hepatica ATCC 64428.</v>
          </cell>
          <cell r="E533" t="str">
            <v xml:space="preserve"> NCBI_TaxID=1128425 {ECO:0000313|EMBL:KIY46693.1, ECO:0000313|Proteomes:UP000054144};</v>
          </cell>
          <cell r="G533" t="str">
            <v>Eukaryota</v>
          </cell>
          <cell r="H533" t="str">
            <v xml:space="preserve"> Fungi</v>
          </cell>
          <cell r="I533" t="str">
            <v xml:space="preserve"> Dikarya</v>
          </cell>
          <cell r="J533" t="str">
            <v xml:space="preserve"> Basidiomycota</v>
          </cell>
          <cell r="K533" t="str">
            <v xml:space="preserve"> Agaricomycotina</v>
          </cell>
          <cell r="L533" t="str">
            <v>Agaricomycetes</v>
          </cell>
          <cell r="M533" t="str">
            <v xml:space="preserve"> Agaricomycetidae</v>
          </cell>
          <cell r="N533" t="str">
            <v xml:space="preserve"> Agaricales</v>
          </cell>
          <cell r="O533" t="str">
            <v xml:space="preserve"> Fistulinaceae</v>
          </cell>
          <cell r="P533" t="str">
            <v>Fistulina.</v>
          </cell>
        </row>
        <row r="534">
          <cell r="B534" t="str">
            <v>A0A0D8XCE9</v>
          </cell>
          <cell r="C534" t="str">
            <v xml:space="preserve"> Dictyocaulus viviparus (Bovine lungworm).</v>
          </cell>
          <cell r="E534" t="str">
            <v xml:space="preserve"> NCBI_TaxID=29172 {ECO:0000313|EMBL:KJH42263.1, ECO:0000313|Proteomes:UP000053766};</v>
          </cell>
          <cell r="G534" t="str">
            <v>Eukaryota</v>
          </cell>
          <cell r="H534" t="str">
            <v xml:space="preserve"> Metazoa</v>
          </cell>
          <cell r="I534" t="str">
            <v xml:space="preserve"> Ecdysozoa</v>
          </cell>
          <cell r="J534" t="str">
            <v xml:space="preserve"> Nematoda</v>
          </cell>
          <cell r="K534" t="str">
            <v xml:space="preserve"> Chromadorea</v>
          </cell>
          <cell r="L534" t="str">
            <v xml:space="preserve"> Rhabditida</v>
          </cell>
          <cell r="M534" t="str">
            <v>Strongylida</v>
          </cell>
          <cell r="N534" t="str">
            <v xml:space="preserve"> Trichostrongyloidea</v>
          </cell>
          <cell r="O534" t="str">
            <v xml:space="preserve"> Dictyocaulidae</v>
          </cell>
          <cell r="P534" t="str">
            <v xml:space="preserve"> Dictyocaulinae</v>
          </cell>
          <cell r="Q534" t="str">
            <v>Dictyocaulus.</v>
          </cell>
        </row>
        <row r="535">
          <cell r="B535" t="str">
            <v>A0A0D8XHX8</v>
          </cell>
          <cell r="C535" t="str">
            <v xml:space="preserve"> Dictyocaulus viviparus (Bovine lungworm).</v>
          </cell>
          <cell r="E535" t="str">
            <v xml:space="preserve"> NCBI_TaxID=29172 {ECO:0000313|EMBL:KJH43337.1, ECO:0000313|Proteomes:UP000053766};</v>
          </cell>
          <cell r="G535" t="str">
            <v>Eukaryota</v>
          </cell>
          <cell r="H535" t="str">
            <v xml:space="preserve"> Metazoa</v>
          </cell>
          <cell r="I535" t="str">
            <v xml:space="preserve"> Ecdysozoa</v>
          </cell>
          <cell r="J535" t="str">
            <v xml:space="preserve"> Nematoda</v>
          </cell>
          <cell r="K535" t="str">
            <v xml:space="preserve"> Chromadorea</v>
          </cell>
          <cell r="L535" t="str">
            <v xml:space="preserve"> Rhabditida</v>
          </cell>
          <cell r="M535" t="str">
            <v>Strongylida</v>
          </cell>
          <cell r="N535" t="str">
            <v xml:space="preserve"> Trichostrongyloidea</v>
          </cell>
          <cell r="O535" t="str">
            <v xml:space="preserve"> Dictyocaulidae</v>
          </cell>
          <cell r="P535" t="str">
            <v xml:space="preserve"> Dictyocaulinae</v>
          </cell>
          <cell r="Q535" t="str">
            <v>Dictyocaulus.</v>
          </cell>
        </row>
        <row r="536">
          <cell r="B536" t="str">
            <v>A0A0D9QMU3</v>
          </cell>
          <cell r="C536" t="str">
            <v xml:space="preserve"> Plasmodium fragile.</v>
          </cell>
          <cell r="E536" t="str">
            <v xml:space="preserve"> NCBI_TaxID=5857 {ECO:0000313|EMBL:KJP88082.1, ECO:0000313|Proteomes:UP000054561};</v>
          </cell>
          <cell r="G536" t="str">
            <v>Eukaryota</v>
          </cell>
          <cell r="H536" t="str">
            <v xml:space="preserve"> Alveolata</v>
          </cell>
          <cell r="I536" t="str">
            <v xml:space="preserve"> Apicomplexa</v>
          </cell>
          <cell r="J536" t="str">
            <v xml:space="preserve"> Aconoidasida</v>
          </cell>
          <cell r="K536" t="str">
            <v xml:space="preserve"> Haemosporida</v>
          </cell>
          <cell r="L536" t="str">
            <v>Plasmodiidae</v>
          </cell>
          <cell r="M536" t="str">
            <v xml:space="preserve"> Plasmodium</v>
          </cell>
          <cell r="N536" t="str">
            <v xml:space="preserve"> Plasmodium (Plasmodium).</v>
          </cell>
        </row>
        <row r="537">
          <cell r="B537" t="str">
            <v>A0A0D9R9R9</v>
          </cell>
          <cell r="C537" t="str">
            <v xml:space="preserve"> Chlorocebus sabaeus (Green monkey) (Cercopithecus sabaeus).</v>
          </cell>
          <cell r="E537" t="str">
            <v xml:space="preserve"> NCBI_TaxID=60711 {ECO:0000313|Ensembl:ENSCSAP00000005358, ECO:0000313|Proteomes:UP000029965};</v>
          </cell>
          <cell r="G537" t="str">
            <v>Eukaryota</v>
          </cell>
          <cell r="H537" t="str">
            <v xml:space="preserve"> Metazoa</v>
          </cell>
          <cell r="I537" t="str">
            <v xml:space="preserve"> Chordata</v>
          </cell>
          <cell r="J537" t="str">
            <v xml:space="preserve"> Craniata</v>
          </cell>
          <cell r="K537" t="str">
            <v xml:space="preserve"> Vertebrata</v>
          </cell>
          <cell r="L537" t="str">
            <v xml:space="preserve"> Euteleostomi</v>
          </cell>
          <cell r="M537" t="str">
            <v>Mammalia</v>
          </cell>
          <cell r="N537" t="str">
            <v xml:space="preserve"> Eutheria</v>
          </cell>
          <cell r="O537" t="str">
            <v xml:space="preserve"> Euarchontoglires</v>
          </cell>
          <cell r="P537" t="str">
            <v xml:space="preserve"> Primates</v>
          </cell>
          <cell r="Q537" t="str">
            <v xml:space="preserve"> Haplorrhini</v>
          </cell>
          <cell r="R537" t="str">
            <v>Catarrhini</v>
          </cell>
          <cell r="S537" t="str">
            <v xml:space="preserve"> Cercopithecidae</v>
          </cell>
          <cell r="T537" t="str">
            <v xml:space="preserve"> Cercopithecinae</v>
          </cell>
          <cell r="U537" t="str">
            <v xml:space="preserve"> Chlorocebus.</v>
          </cell>
        </row>
        <row r="538">
          <cell r="B538" t="str">
            <v>A0A0D9RMH0</v>
          </cell>
          <cell r="C538" t="str">
            <v xml:space="preserve"> Chlorocebus sabaeus (Green monkey) (Cercopithecus sabaeus).</v>
          </cell>
          <cell r="E538" t="str">
            <v xml:space="preserve"> NCBI_TaxID=60711 {ECO:0000313|Ensembl:ENSCSAP00000009809, ECO:0000313|Proteomes:UP000029965};</v>
          </cell>
          <cell r="G538" t="str">
            <v>Eukaryota</v>
          </cell>
          <cell r="H538" t="str">
            <v xml:space="preserve"> Metazoa</v>
          </cell>
          <cell r="I538" t="str">
            <v xml:space="preserve"> Chordata</v>
          </cell>
          <cell r="J538" t="str">
            <v xml:space="preserve"> Craniata</v>
          </cell>
          <cell r="K538" t="str">
            <v xml:space="preserve"> Vertebrata</v>
          </cell>
          <cell r="L538" t="str">
            <v xml:space="preserve"> Euteleostomi</v>
          </cell>
          <cell r="M538" t="str">
            <v>Mammalia</v>
          </cell>
          <cell r="N538" t="str">
            <v xml:space="preserve"> Eutheria</v>
          </cell>
          <cell r="O538" t="str">
            <v xml:space="preserve"> Euarchontoglires</v>
          </cell>
          <cell r="P538" t="str">
            <v xml:space="preserve"> Primates</v>
          </cell>
          <cell r="Q538" t="str">
            <v xml:space="preserve"> Haplorrhini</v>
          </cell>
          <cell r="R538" t="str">
            <v>Catarrhini</v>
          </cell>
          <cell r="S538" t="str">
            <v xml:space="preserve"> Cercopithecidae</v>
          </cell>
          <cell r="T538" t="str">
            <v xml:space="preserve"> Cercopithecinae</v>
          </cell>
          <cell r="U538" t="str">
            <v xml:space="preserve"> Chlorocebus.</v>
          </cell>
        </row>
        <row r="539">
          <cell r="B539" t="str">
            <v>A0A0D9RR92</v>
          </cell>
          <cell r="C539" t="str">
            <v xml:space="preserve"> Chlorocebus sabaeus (Green monkey) (Cercopithecus sabaeus).</v>
          </cell>
          <cell r="E539" t="str">
            <v xml:space="preserve"> NCBI_TaxID=60711 {ECO:0000313|Ensembl:ENSCSAP00000011131, ECO:0000313|Proteomes:UP000029965};</v>
          </cell>
          <cell r="G539" t="str">
            <v>Eukaryota</v>
          </cell>
          <cell r="H539" t="str">
            <v xml:space="preserve"> Metazoa</v>
          </cell>
          <cell r="I539" t="str">
            <v xml:space="preserve"> Chordata</v>
          </cell>
          <cell r="J539" t="str">
            <v xml:space="preserve"> Craniata</v>
          </cell>
          <cell r="K539" t="str">
            <v xml:space="preserve"> Vertebrata</v>
          </cell>
          <cell r="L539" t="str">
            <v xml:space="preserve"> Euteleostomi</v>
          </cell>
          <cell r="M539" t="str">
            <v>Mammalia</v>
          </cell>
          <cell r="N539" t="str">
            <v xml:space="preserve"> Eutheria</v>
          </cell>
          <cell r="O539" t="str">
            <v xml:space="preserve"> Euarchontoglires</v>
          </cell>
          <cell r="P539" t="str">
            <v xml:space="preserve"> Primates</v>
          </cell>
          <cell r="Q539" t="str">
            <v xml:space="preserve"> Haplorrhini</v>
          </cell>
          <cell r="R539" t="str">
            <v>Catarrhini</v>
          </cell>
          <cell r="S539" t="str">
            <v xml:space="preserve"> Cercopithecidae</v>
          </cell>
          <cell r="T539" t="str">
            <v xml:space="preserve"> Cercopithecinae</v>
          </cell>
          <cell r="U539" t="str">
            <v xml:space="preserve"> Chlorocebus.</v>
          </cell>
        </row>
        <row r="540">
          <cell r="B540" t="str">
            <v>A0A0D9RSR1</v>
          </cell>
          <cell r="C540" t="str">
            <v xml:space="preserve"> Chlorocebus sabaeus (Green monkey) (Cercopithecus sabaeus).</v>
          </cell>
          <cell r="E540" t="str">
            <v xml:space="preserve"> NCBI_TaxID=60711 {ECO:0000313|Ensembl:ENSCSAP00000011650, ECO:0000313|Proteomes:UP000029965};</v>
          </cell>
          <cell r="G540" t="str">
            <v>Eukaryota</v>
          </cell>
          <cell r="H540" t="str">
            <v xml:space="preserve"> Metazoa</v>
          </cell>
          <cell r="I540" t="str">
            <v xml:space="preserve"> Chordata</v>
          </cell>
          <cell r="J540" t="str">
            <v xml:space="preserve"> Craniata</v>
          </cell>
          <cell r="K540" t="str">
            <v xml:space="preserve"> Vertebrata</v>
          </cell>
          <cell r="L540" t="str">
            <v xml:space="preserve"> Euteleostomi</v>
          </cell>
          <cell r="M540" t="str">
            <v>Mammalia</v>
          </cell>
          <cell r="N540" t="str">
            <v xml:space="preserve"> Eutheria</v>
          </cell>
          <cell r="O540" t="str">
            <v xml:space="preserve"> Euarchontoglires</v>
          </cell>
          <cell r="P540" t="str">
            <v xml:space="preserve"> Primates</v>
          </cell>
          <cell r="Q540" t="str">
            <v xml:space="preserve"> Haplorrhini</v>
          </cell>
          <cell r="R540" t="str">
            <v>Catarrhini</v>
          </cell>
          <cell r="S540" t="str">
            <v xml:space="preserve"> Cercopithecidae</v>
          </cell>
          <cell r="T540" t="str">
            <v xml:space="preserve"> Cercopithecinae</v>
          </cell>
          <cell r="U540" t="str">
            <v xml:space="preserve"> Chlorocebus.</v>
          </cell>
        </row>
        <row r="541">
          <cell r="B541" t="str">
            <v>A0A0D9S1Q8</v>
          </cell>
          <cell r="C541" t="str">
            <v xml:space="preserve"> Chlorocebus sabaeus (Green monkey) (Cercopithecus sabaeus).</v>
          </cell>
          <cell r="E541" t="str">
            <v xml:space="preserve"> NCBI_TaxID=60711 {ECO:0000313|Ensembl:ENSCSAP00000014797, ECO:0000313|Proteomes:UP000029965};</v>
          </cell>
          <cell r="G541" t="str">
            <v>Eukaryota</v>
          </cell>
          <cell r="H541" t="str">
            <v xml:space="preserve"> Metazoa</v>
          </cell>
          <cell r="I541" t="str">
            <v xml:space="preserve"> Chordata</v>
          </cell>
          <cell r="J541" t="str">
            <v xml:space="preserve"> Craniata</v>
          </cell>
          <cell r="K541" t="str">
            <v xml:space="preserve"> Vertebrata</v>
          </cell>
          <cell r="L541" t="str">
            <v xml:space="preserve"> Euteleostomi</v>
          </cell>
          <cell r="M541" t="str">
            <v>Mammalia</v>
          </cell>
          <cell r="N541" t="str">
            <v xml:space="preserve"> Eutheria</v>
          </cell>
          <cell r="O541" t="str">
            <v xml:space="preserve"> Euarchontoglires</v>
          </cell>
          <cell r="P541" t="str">
            <v xml:space="preserve"> Primates</v>
          </cell>
          <cell r="Q541" t="str">
            <v xml:space="preserve"> Haplorrhini</v>
          </cell>
          <cell r="R541" t="str">
            <v>Catarrhini</v>
          </cell>
          <cell r="S541" t="str">
            <v xml:space="preserve"> Cercopithecidae</v>
          </cell>
          <cell r="T541" t="str">
            <v xml:space="preserve"> Cercopithecinae</v>
          </cell>
          <cell r="U541" t="str">
            <v xml:space="preserve"> Chlorocebus.</v>
          </cell>
        </row>
        <row r="542">
          <cell r="B542" t="str">
            <v>A0A0D9S3D1</v>
          </cell>
          <cell r="C542" t="str">
            <v xml:space="preserve"> Chlorocebus sabaeus (Green monkey) (Cercopithecus sabaeus).</v>
          </cell>
          <cell r="E542" t="str">
            <v xml:space="preserve"> NCBI_TaxID=60711 {ECO:0000313|Ensembl:ENSCSAP00000015370, ECO:0000313|Proteomes:UP000029965};</v>
          </cell>
          <cell r="G542" t="str">
            <v>Eukaryota</v>
          </cell>
          <cell r="H542" t="str">
            <v xml:space="preserve"> Metazoa</v>
          </cell>
          <cell r="I542" t="str">
            <v xml:space="preserve"> Chordata</v>
          </cell>
          <cell r="J542" t="str">
            <v xml:space="preserve"> Craniata</v>
          </cell>
          <cell r="K542" t="str">
            <v xml:space="preserve"> Vertebrata</v>
          </cell>
          <cell r="L542" t="str">
            <v xml:space="preserve"> Euteleostomi</v>
          </cell>
          <cell r="M542" t="str">
            <v>Mammalia</v>
          </cell>
          <cell r="N542" t="str">
            <v xml:space="preserve"> Eutheria</v>
          </cell>
          <cell r="O542" t="str">
            <v xml:space="preserve"> Euarchontoglires</v>
          </cell>
          <cell r="P542" t="str">
            <v xml:space="preserve"> Primates</v>
          </cell>
          <cell r="Q542" t="str">
            <v xml:space="preserve"> Haplorrhini</v>
          </cell>
          <cell r="R542" t="str">
            <v>Catarrhini</v>
          </cell>
          <cell r="S542" t="str">
            <v xml:space="preserve"> Cercopithecidae</v>
          </cell>
          <cell r="T542" t="str">
            <v xml:space="preserve"> Cercopithecinae</v>
          </cell>
          <cell r="U542" t="str">
            <v xml:space="preserve"> Chlorocebus.</v>
          </cell>
        </row>
        <row r="543">
          <cell r="B543" t="str">
            <v>A0A0D9UZL2</v>
          </cell>
          <cell r="C543" t="str">
            <v xml:space="preserve"> Leersia perrieri.</v>
          </cell>
          <cell r="E543" t="str">
            <v xml:space="preserve"> NCBI_TaxID=77586 {ECO:0000313|EnsemblPlants:LPERR01G10430.1, ECO:0000313|Proteomes:UP000032180};</v>
          </cell>
          <cell r="G543" t="str">
            <v>Eukaryota</v>
          </cell>
          <cell r="H543" t="str">
            <v xml:space="preserve"> Viridiplantae</v>
          </cell>
          <cell r="I543" t="str">
            <v xml:space="preserve"> Streptophyta</v>
          </cell>
          <cell r="J543" t="str">
            <v xml:space="preserve"> Embryophyta</v>
          </cell>
          <cell r="K543" t="str">
            <v xml:space="preserve"> Tracheophyta</v>
          </cell>
          <cell r="L543" t="str">
            <v>Spermatophyta</v>
          </cell>
          <cell r="M543" t="str">
            <v xml:space="preserve"> Magnoliophyta</v>
          </cell>
          <cell r="N543" t="str">
            <v xml:space="preserve"> Liliopsida</v>
          </cell>
          <cell r="O543" t="str">
            <v xml:space="preserve"> Poales</v>
          </cell>
          <cell r="P543" t="str">
            <v xml:space="preserve"> Poaceae</v>
          </cell>
          <cell r="Q543" t="str">
            <v xml:space="preserve"> BOP clade</v>
          </cell>
          <cell r="R543" t="str">
            <v>Oryzoideae</v>
          </cell>
          <cell r="S543" t="str">
            <v xml:space="preserve"> Oryzeae</v>
          </cell>
          <cell r="T543" t="str">
            <v xml:space="preserve"> Oryzinae</v>
          </cell>
          <cell r="U543" t="str">
            <v xml:space="preserve"> Leersia.</v>
          </cell>
        </row>
        <row r="544">
          <cell r="B544" t="str">
            <v>A0A0D9UZL3</v>
          </cell>
          <cell r="C544" t="str">
            <v xml:space="preserve"> Leersia perrieri.</v>
          </cell>
          <cell r="E544" t="str">
            <v xml:space="preserve"> NCBI_TaxID=77586 {ECO:0000313|EnsemblPlants:LPERR01G10430.2, ECO:0000313|Proteomes:UP000032180};</v>
          </cell>
          <cell r="G544" t="str">
            <v>Eukaryota</v>
          </cell>
          <cell r="H544" t="str">
            <v xml:space="preserve"> Viridiplantae</v>
          </cell>
          <cell r="I544" t="str">
            <v xml:space="preserve"> Streptophyta</v>
          </cell>
          <cell r="J544" t="str">
            <v xml:space="preserve"> Embryophyta</v>
          </cell>
          <cell r="K544" t="str">
            <v xml:space="preserve"> Tracheophyta</v>
          </cell>
          <cell r="L544" t="str">
            <v>Spermatophyta</v>
          </cell>
          <cell r="M544" t="str">
            <v xml:space="preserve"> Magnoliophyta</v>
          </cell>
          <cell r="N544" t="str">
            <v xml:space="preserve"> Liliopsida</v>
          </cell>
          <cell r="O544" t="str">
            <v xml:space="preserve"> Poales</v>
          </cell>
          <cell r="P544" t="str">
            <v xml:space="preserve"> Poaceae</v>
          </cell>
          <cell r="Q544" t="str">
            <v xml:space="preserve"> BOP clade</v>
          </cell>
          <cell r="R544" t="str">
            <v>Oryzoideae</v>
          </cell>
          <cell r="S544" t="str">
            <v xml:space="preserve"> Oryzeae</v>
          </cell>
          <cell r="T544" t="str">
            <v xml:space="preserve"> Oryzinae</v>
          </cell>
          <cell r="U544" t="str">
            <v xml:space="preserve"> Leersia.</v>
          </cell>
        </row>
        <row r="545">
          <cell r="B545" t="str">
            <v>A0A0D9UZL4</v>
          </cell>
          <cell r="C545" t="str">
            <v xml:space="preserve"> Leersia perrieri.</v>
          </cell>
          <cell r="E545" t="str">
            <v xml:space="preserve"> NCBI_TaxID=77586 {ECO:0000313|EnsemblPlants:LPERR01G10430.3, ECO:0000313|Proteomes:UP000032180};</v>
          </cell>
          <cell r="G545" t="str">
            <v>Eukaryota</v>
          </cell>
          <cell r="H545" t="str">
            <v xml:space="preserve"> Viridiplantae</v>
          </cell>
          <cell r="I545" t="str">
            <v xml:space="preserve"> Streptophyta</v>
          </cell>
          <cell r="J545" t="str">
            <v xml:space="preserve"> Embryophyta</v>
          </cell>
          <cell r="K545" t="str">
            <v xml:space="preserve"> Tracheophyta</v>
          </cell>
          <cell r="L545" t="str">
            <v>Spermatophyta</v>
          </cell>
          <cell r="M545" t="str">
            <v xml:space="preserve"> Magnoliophyta</v>
          </cell>
          <cell r="N545" t="str">
            <v xml:space="preserve"> Liliopsida</v>
          </cell>
          <cell r="O545" t="str">
            <v xml:space="preserve"> Poales</v>
          </cell>
          <cell r="P545" t="str">
            <v xml:space="preserve"> Poaceae</v>
          </cell>
          <cell r="Q545" t="str">
            <v xml:space="preserve"> BOP clade</v>
          </cell>
          <cell r="R545" t="str">
            <v>Oryzoideae</v>
          </cell>
          <cell r="S545" t="str">
            <v xml:space="preserve"> Oryzeae</v>
          </cell>
          <cell r="T545" t="str">
            <v xml:space="preserve"> Oryzinae</v>
          </cell>
          <cell r="U545" t="str">
            <v xml:space="preserve"> Leersia.</v>
          </cell>
        </row>
        <row r="546">
          <cell r="B546" t="str">
            <v>A0A0D9UZL5</v>
          </cell>
          <cell r="C546" t="str">
            <v xml:space="preserve"> Leersia perrieri.</v>
          </cell>
          <cell r="E546" t="str">
            <v xml:space="preserve"> NCBI_TaxID=77586 {ECO:0000313|EnsemblPlants:LPERR01G10430.4, ECO:0000313|Proteomes:UP000032180};</v>
          </cell>
          <cell r="G546" t="str">
            <v>Eukaryota</v>
          </cell>
          <cell r="H546" t="str">
            <v xml:space="preserve"> Viridiplantae</v>
          </cell>
          <cell r="I546" t="str">
            <v xml:space="preserve"> Streptophyta</v>
          </cell>
          <cell r="J546" t="str">
            <v xml:space="preserve"> Embryophyta</v>
          </cell>
          <cell r="K546" t="str">
            <v xml:space="preserve"> Tracheophyta</v>
          </cell>
          <cell r="L546" t="str">
            <v>Spermatophyta</v>
          </cell>
          <cell r="M546" t="str">
            <v xml:space="preserve"> Magnoliophyta</v>
          </cell>
          <cell r="N546" t="str">
            <v xml:space="preserve"> Liliopsida</v>
          </cell>
          <cell r="O546" t="str">
            <v xml:space="preserve"> Poales</v>
          </cell>
          <cell r="P546" t="str">
            <v xml:space="preserve"> Poaceae</v>
          </cell>
          <cell r="Q546" t="str">
            <v xml:space="preserve"> BOP clade</v>
          </cell>
          <cell r="R546" t="str">
            <v>Oryzoideae</v>
          </cell>
          <cell r="S546" t="str">
            <v xml:space="preserve"> Oryzeae</v>
          </cell>
          <cell r="T546" t="str">
            <v xml:space="preserve"> Oryzinae</v>
          </cell>
          <cell r="U546" t="str">
            <v xml:space="preserve"> Leersia.</v>
          </cell>
        </row>
        <row r="547">
          <cell r="B547" t="str">
            <v>A0A0D9UZL6</v>
          </cell>
          <cell r="C547" t="str">
            <v xml:space="preserve"> Leersia perrieri.</v>
          </cell>
          <cell r="E547" t="str">
            <v xml:space="preserve"> NCBI_TaxID=77586 {ECO:0000313|EnsemblPlants:LPERR01G10440.1, ECO:0000313|Proteomes:UP000032180};</v>
          </cell>
          <cell r="G547" t="str">
            <v>Eukaryota</v>
          </cell>
          <cell r="H547" t="str">
            <v xml:space="preserve"> Viridiplantae</v>
          </cell>
          <cell r="I547" t="str">
            <v xml:space="preserve"> Streptophyta</v>
          </cell>
          <cell r="J547" t="str">
            <v xml:space="preserve"> Embryophyta</v>
          </cell>
          <cell r="K547" t="str">
            <v xml:space="preserve"> Tracheophyta</v>
          </cell>
          <cell r="L547" t="str">
            <v>Spermatophyta</v>
          </cell>
          <cell r="M547" t="str">
            <v xml:space="preserve"> Magnoliophyta</v>
          </cell>
          <cell r="N547" t="str">
            <v xml:space="preserve"> Liliopsida</v>
          </cell>
          <cell r="O547" t="str">
            <v xml:space="preserve"> Poales</v>
          </cell>
          <cell r="P547" t="str">
            <v xml:space="preserve"> Poaceae</v>
          </cell>
          <cell r="Q547" t="str">
            <v xml:space="preserve"> BOP clade</v>
          </cell>
          <cell r="R547" t="str">
            <v>Oryzoideae</v>
          </cell>
          <cell r="S547" t="str">
            <v xml:space="preserve"> Oryzeae</v>
          </cell>
          <cell r="T547" t="str">
            <v xml:space="preserve"> Oryzinae</v>
          </cell>
          <cell r="U547" t="str">
            <v xml:space="preserve"> Leersia.</v>
          </cell>
        </row>
        <row r="548">
          <cell r="B548" t="str">
            <v>A0A0D9UZL7</v>
          </cell>
          <cell r="C548" t="str">
            <v xml:space="preserve"> Leersia perrieri.</v>
          </cell>
          <cell r="E548" t="str">
            <v xml:space="preserve"> NCBI_TaxID=77586 {ECO:0000313|EnsemblPlants:LPERR01G10440.2, ECO:0000313|Proteomes:UP000032180};</v>
          </cell>
          <cell r="G548" t="str">
            <v>Eukaryota</v>
          </cell>
          <cell r="H548" t="str">
            <v xml:space="preserve"> Viridiplantae</v>
          </cell>
          <cell r="I548" t="str">
            <v xml:space="preserve"> Streptophyta</v>
          </cell>
          <cell r="J548" t="str">
            <v xml:space="preserve"> Embryophyta</v>
          </cell>
          <cell r="K548" t="str">
            <v xml:space="preserve"> Tracheophyta</v>
          </cell>
          <cell r="L548" t="str">
            <v>Spermatophyta</v>
          </cell>
          <cell r="M548" t="str">
            <v xml:space="preserve"> Magnoliophyta</v>
          </cell>
          <cell r="N548" t="str">
            <v xml:space="preserve"> Liliopsida</v>
          </cell>
          <cell r="O548" t="str">
            <v xml:space="preserve"> Poales</v>
          </cell>
          <cell r="P548" t="str">
            <v xml:space="preserve"> Poaceae</v>
          </cell>
          <cell r="Q548" t="str">
            <v xml:space="preserve"> BOP clade</v>
          </cell>
          <cell r="R548" t="str">
            <v>Oryzoideae</v>
          </cell>
          <cell r="S548" t="str">
            <v xml:space="preserve"> Oryzeae</v>
          </cell>
          <cell r="T548" t="str">
            <v xml:space="preserve"> Oryzinae</v>
          </cell>
          <cell r="U548" t="str">
            <v xml:space="preserve"> Leersia.</v>
          </cell>
        </row>
        <row r="549">
          <cell r="B549" t="str">
            <v>A0A0D9UZL8</v>
          </cell>
          <cell r="C549" t="str">
            <v xml:space="preserve"> Leersia perrieri.</v>
          </cell>
          <cell r="E549" t="str">
            <v xml:space="preserve"> NCBI_TaxID=77586 {ECO:0000313|EnsemblPlants:LPERR01G10440.3, ECO:0000313|Proteomes:UP000032180};</v>
          </cell>
          <cell r="G549" t="str">
            <v>Eukaryota</v>
          </cell>
          <cell r="H549" t="str">
            <v xml:space="preserve"> Viridiplantae</v>
          </cell>
          <cell r="I549" t="str">
            <v xml:space="preserve"> Streptophyta</v>
          </cell>
          <cell r="J549" t="str">
            <v xml:space="preserve"> Embryophyta</v>
          </cell>
          <cell r="K549" t="str">
            <v xml:space="preserve"> Tracheophyta</v>
          </cell>
          <cell r="L549" t="str">
            <v>Spermatophyta</v>
          </cell>
          <cell r="M549" t="str">
            <v xml:space="preserve"> Magnoliophyta</v>
          </cell>
          <cell r="N549" t="str">
            <v xml:space="preserve"> Liliopsida</v>
          </cell>
          <cell r="O549" t="str">
            <v xml:space="preserve"> Poales</v>
          </cell>
          <cell r="P549" t="str">
            <v xml:space="preserve"> Poaceae</v>
          </cell>
          <cell r="Q549" t="str">
            <v xml:space="preserve"> BOP clade</v>
          </cell>
          <cell r="R549" t="str">
            <v>Oryzoideae</v>
          </cell>
          <cell r="S549" t="str">
            <v xml:space="preserve"> Oryzeae</v>
          </cell>
          <cell r="T549" t="str">
            <v xml:space="preserve"> Oryzinae</v>
          </cell>
          <cell r="U549" t="str">
            <v xml:space="preserve"> Leersia.</v>
          </cell>
        </row>
        <row r="550">
          <cell r="B550" t="str">
            <v>A0A0D9V2D9</v>
          </cell>
          <cell r="C550" t="str">
            <v xml:space="preserve"> Leersia perrieri.</v>
          </cell>
          <cell r="E550" t="str">
            <v xml:space="preserve"> NCBI_TaxID=77586 {ECO:0000313|EnsemblPlants:LPERR01G17960.1, ECO:0000313|Proteomes:UP000032180};</v>
          </cell>
          <cell r="G550" t="str">
            <v>Eukaryota</v>
          </cell>
          <cell r="H550" t="str">
            <v xml:space="preserve"> Viridiplantae</v>
          </cell>
          <cell r="I550" t="str">
            <v xml:space="preserve"> Streptophyta</v>
          </cell>
          <cell r="J550" t="str">
            <v xml:space="preserve"> Embryophyta</v>
          </cell>
          <cell r="K550" t="str">
            <v xml:space="preserve"> Tracheophyta</v>
          </cell>
          <cell r="L550" t="str">
            <v>Spermatophyta</v>
          </cell>
          <cell r="M550" t="str">
            <v xml:space="preserve"> Magnoliophyta</v>
          </cell>
          <cell r="N550" t="str">
            <v xml:space="preserve"> Liliopsida</v>
          </cell>
          <cell r="O550" t="str">
            <v xml:space="preserve"> Poales</v>
          </cell>
          <cell r="P550" t="str">
            <v xml:space="preserve"> Poaceae</v>
          </cell>
          <cell r="Q550" t="str">
            <v xml:space="preserve"> BOP clade</v>
          </cell>
          <cell r="R550" t="str">
            <v>Oryzoideae</v>
          </cell>
          <cell r="S550" t="str">
            <v xml:space="preserve"> Oryzeae</v>
          </cell>
          <cell r="T550" t="str">
            <v xml:space="preserve"> Oryzinae</v>
          </cell>
          <cell r="U550" t="str">
            <v xml:space="preserve"> Leersia.</v>
          </cell>
        </row>
        <row r="551">
          <cell r="B551" t="str">
            <v>A0A0D9V4X9</v>
          </cell>
          <cell r="C551" t="str">
            <v xml:space="preserve"> Leersia perrieri.</v>
          </cell>
          <cell r="E551" t="str">
            <v xml:space="preserve"> NCBI_TaxID=77586 {ECO:0000313|EnsemblPlants:LPERR01G24700.1, ECO:0000313|Proteomes:UP000032180};</v>
          </cell>
          <cell r="G551" t="str">
            <v>Eukaryota</v>
          </cell>
          <cell r="H551" t="str">
            <v xml:space="preserve"> Viridiplantae</v>
          </cell>
          <cell r="I551" t="str">
            <v xml:space="preserve"> Streptophyta</v>
          </cell>
          <cell r="J551" t="str">
            <v xml:space="preserve"> Embryophyta</v>
          </cell>
          <cell r="K551" t="str">
            <v xml:space="preserve"> Tracheophyta</v>
          </cell>
          <cell r="L551" t="str">
            <v>Spermatophyta</v>
          </cell>
          <cell r="M551" t="str">
            <v xml:space="preserve"> Magnoliophyta</v>
          </cell>
          <cell r="N551" t="str">
            <v xml:space="preserve"> Liliopsida</v>
          </cell>
          <cell r="O551" t="str">
            <v xml:space="preserve"> Poales</v>
          </cell>
          <cell r="P551" t="str">
            <v xml:space="preserve"> Poaceae</v>
          </cell>
          <cell r="Q551" t="str">
            <v xml:space="preserve"> BOP clade</v>
          </cell>
          <cell r="R551" t="str">
            <v>Oryzoideae</v>
          </cell>
          <cell r="S551" t="str">
            <v xml:space="preserve"> Oryzeae</v>
          </cell>
          <cell r="T551" t="str">
            <v xml:space="preserve"> Oryzinae</v>
          </cell>
          <cell r="U551" t="str">
            <v xml:space="preserve"> Leersia.</v>
          </cell>
        </row>
        <row r="552">
          <cell r="B552" t="str">
            <v>A0A0D9VPA5</v>
          </cell>
          <cell r="C552" t="str">
            <v xml:space="preserve"> Leersia perrieri.</v>
          </cell>
          <cell r="E552" t="str">
            <v xml:space="preserve"> NCBI_TaxID=77586 {ECO:0000313|EnsemblPlants:LPERR03G02690.1, ECO:0000313|Proteomes:UP000032180};</v>
          </cell>
          <cell r="G552" t="str">
            <v>Eukaryota</v>
          </cell>
          <cell r="H552" t="str">
            <v xml:space="preserve"> Viridiplantae</v>
          </cell>
          <cell r="I552" t="str">
            <v xml:space="preserve"> Streptophyta</v>
          </cell>
          <cell r="J552" t="str">
            <v xml:space="preserve"> Embryophyta</v>
          </cell>
          <cell r="K552" t="str">
            <v xml:space="preserve"> Tracheophyta</v>
          </cell>
          <cell r="L552" t="str">
            <v>Spermatophyta</v>
          </cell>
          <cell r="M552" t="str">
            <v xml:space="preserve"> Magnoliophyta</v>
          </cell>
          <cell r="N552" t="str">
            <v xml:space="preserve"> Liliopsida</v>
          </cell>
          <cell r="O552" t="str">
            <v xml:space="preserve"> Poales</v>
          </cell>
          <cell r="P552" t="str">
            <v xml:space="preserve"> Poaceae</v>
          </cell>
          <cell r="Q552" t="str">
            <v xml:space="preserve"> BOP clade</v>
          </cell>
          <cell r="R552" t="str">
            <v>Oryzoideae</v>
          </cell>
          <cell r="S552" t="str">
            <v xml:space="preserve"> Oryzeae</v>
          </cell>
          <cell r="T552" t="str">
            <v xml:space="preserve"> Oryzinae</v>
          </cell>
          <cell r="U552" t="str">
            <v xml:space="preserve"> Leersia.</v>
          </cell>
        </row>
        <row r="553">
          <cell r="B553" t="str">
            <v>A0A0D9VPA6</v>
          </cell>
          <cell r="C553" t="str">
            <v xml:space="preserve"> Leersia perrieri.</v>
          </cell>
          <cell r="E553" t="str">
            <v xml:space="preserve"> NCBI_TaxID=77586 {ECO:0000313|EnsemblPlants:LPERR03G02690.2, ECO:0000313|Proteomes:UP000032180};</v>
          </cell>
          <cell r="G553" t="str">
            <v>Eukaryota</v>
          </cell>
          <cell r="H553" t="str">
            <v xml:space="preserve"> Viridiplantae</v>
          </cell>
          <cell r="I553" t="str">
            <v xml:space="preserve"> Streptophyta</v>
          </cell>
          <cell r="J553" t="str">
            <v xml:space="preserve"> Embryophyta</v>
          </cell>
          <cell r="K553" t="str">
            <v xml:space="preserve"> Tracheophyta</v>
          </cell>
          <cell r="L553" t="str">
            <v>Spermatophyta</v>
          </cell>
          <cell r="M553" t="str">
            <v xml:space="preserve"> Magnoliophyta</v>
          </cell>
          <cell r="N553" t="str">
            <v xml:space="preserve"> Liliopsida</v>
          </cell>
          <cell r="O553" t="str">
            <v xml:space="preserve"> Poales</v>
          </cell>
          <cell r="P553" t="str">
            <v xml:space="preserve"> Poaceae</v>
          </cell>
          <cell r="Q553" t="str">
            <v xml:space="preserve"> BOP clade</v>
          </cell>
          <cell r="R553" t="str">
            <v>Oryzoideae</v>
          </cell>
          <cell r="S553" t="str">
            <v xml:space="preserve"> Oryzeae</v>
          </cell>
          <cell r="T553" t="str">
            <v xml:space="preserve"> Oryzinae</v>
          </cell>
          <cell r="U553" t="str">
            <v xml:space="preserve"> Leersia.</v>
          </cell>
        </row>
        <row r="554">
          <cell r="B554" t="str">
            <v>A0A0D9VPA7</v>
          </cell>
          <cell r="C554" t="str">
            <v xml:space="preserve"> Leersia perrieri.</v>
          </cell>
          <cell r="E554" t="str">
            <v xml:space="preserve"> NCBI_TaxID=77586 {ECO:0000313|EnsemblPlants:LPERR03G02690.3, ECO:0000313|Proteomes:UP000032180};</v>
          </cell>
          <cell r="G554" t="str">
            <v>Eukaryota</v>
          </cell>
          <cell r="H554" t="str">
            <v xml:space="preserve"> Viridiplantae</v>
          </cell>
          <cell r="I554" t="str">
            <v xml:space="preserve"> Streptophyta</v>
          </cell>
          <cell r="J554" t="str">
            <v xml:space="preserve"> Embryophyta</v>
          </cell>
          <cell r="K554" t="str">
            <v xml:space="preserve"> Tracheophyta</v>
          </cell>
          <cell r="L554" t="str">
            <v>Spermatophyta</v>
          </cell>
          <cell r="M554" t="str">
            <v xml:space="preserve"> Magnoliophyta</v>
          </cell>
          <cell r="N554" t="str">
            <v xml:space="preserve"> Liliopsida</v>
          </cell>
          <cell r="O554" t="str">
            <v xml:space="preserve"> Poales</v>
          </cell>
          <cell r="P554" t="str">
            <v xml:space="preserve"> Poaceae</v>
          </cell>
          <cell r="Q554" t="str">
            <v xml:space="preserve"> BOP clade</v>
          </cell>
          <cell r="R554" t="str">
            <v>Oryzoideae</v>
          </cell>
          <cell r="S554" t="str">
            <v xml:space="preserve"> Oryzeae</v>
          </cell>
          <cell r="T554" t="str">
            <v xml:space="preserve"> Oryzinae</v>
          </cell>
          <cell r="U554" t="str">
            <v xml:space="preserve"> Leersia.</v>
          </cell>
        </row>
        <row r="555">
          <cell r="B555" t="str">
            <v>A0A0D9VQW1</v>
          </cell>
          <cell r="C555" t="str">
            <v xml:space="preserve"> Leersia perrieri.</v>
          </cell>
          <cell r="E555" t="str">
            <v xml:space="preserve"> NCBI_TaxID=77586 {ECO:0000313|EnsemblPlants:LPERR03G06750.1, ECO:0000313|Proteomes:UP000032180};</v>
          </cell>
          <cell r="G555" t="str">
            <v>Eukaryota</v>
          </cell>
          <cell r="H555" t="str">
            <v xml:space="preserve"> Viridiplantae</v>
          </cell>
          <cell r="I555" t="str">
            <v xml:space="preserve"> Streptophyta</v>
          </cell>
          <cell r="J555" t="str">
            <v xml:space="preserve"> Embryophyta</v>
          </cell>
          <cell r="K555" t="str">
            <v xml:space="preserve"> Tracheophyta</v>
          </cell>
          <cell r="L555" t="str">
            <v>Spermatophyta</v>
          </cell>
          <cell r="M555" t="str">
            <v xml:space="preserve"> Magnoliophyta</v>
          </cell>
          <cell r="N555" t="str">
            <v xml:space="preserve"> Liliopsida</v>
          </cell>
          <cell r="O555" t="str">
            <v xml:space="preserve"> Poales</v>
          </cell>
          <cell r="P555" t="str">
            <v xml:space="preserve"> Poaceae</v>
          </cell>
          <cell r="Q555" t="str">
            <v xml:space="preserve"> BOP clade</v>
          </cell>
          <cell r="R555" t="str">
            <v>Oryzoideae</v>
          </cell>
          <cell r="S555" t="str">
            <v xml:space="preserve"> Oryzeae</v>
          </cell>
          <cell r="T555" t="str">
            <v xml:space="preserve"> Oryzinae</v>
          </cell>
          <cell r="U555" t="str">
            <v xml:space="preserve"> Leersia.</v>
          </cell>
        </row>
        <row r="556">
          <cell r="B556" t="str">
            <v>A0A0D9VTH5</v>
          </cell>
          <cell r="C556" t="str">
            <v xml:space="preserve"> Leersia perrieri.</v>
          </cell>
          <cell r="E556" t="str">
            <v xml:space="preserve"> NCBI_TaxID=77586 {ECO:0000313|EnsemblPlants:LPERR03G13740.1, ECO:0000313|Proteomes:UP000032180};</v>
          </cell>
          <cell r="G556" t="str">
            <v>Eukaryota</v>
          </cell>
          <cell r="H556" t="str">
            <v xml:space="preserve"> Viridiplantae</v>
          </cell>
          <cell r="I556" t="str">
            <v xml:space="preserve"> Streptophyta</v>
          </cell>
          <cell r="J556" t="str">
            <v xml:space="preserve"> Embryophyta</v>
          </cell>
          <cell r="K556" t="str">
            <v xml:space="preserve"> Tracheophyta</v>
          </cell>
          <cell r="L556" t="str">
            <v>Spermatophyta</v>
          </cell>
          <cell r="M556" t="str">
            <v xml:space="preserve"> Magnoliophyta</v>
          </cell>
          <cell r="N556" t="str">
            <v xml:space="preserve"> Liliopsida</v>
          </cell>
          <cell r="O556" t="str">
            <v xml:space="preserve"> Poales</v>
          </cell>
          <cell r="P556" t="str">
            <v xml:space="preserve"> Poaceae</v>
          </cell>
          <cell r="Q556" t="str">
            <v xml:space="preserve"> BOP clade</v>
          </cell>
          <cell r="R556" t="str">
            <v>Oryzoideae</v>
          </cell>
          <cell r="S556" t="str">
            <v xml:space="preserve"> Oryzeae</v>
          </cell>
          <cell r="T556" t="str">
            <v xml:space="preserve"> Oryzinae</v>
          </cell>
          <cell r="U556" t="str">
            <v xml:space="preserve"> Leersia.</v>
          </cell>
        </row>
        <row r="557">
          <cell r="B557" t="str">
            <v>A0A0D9W0G9</v>
          </cell>
          <cell r="C557" t="str">
            <v xml:space="preserve"> Leersia perrieri.</v>
          </cell>
          <cell r="E557" t="str">
            <v xml:space="preserve"> NCBI_TaxID=77586 {ECO:0000313|EnsemblPlants:LPERR03G32480.1, ECO:0000313|Proteomes:UP000032180};</v>
          </cell>
          <cell r="G557" t="str">
            <v>Eukaryota</v>
          </cell>
          <cell r="H557" t="str">
            <v xml:space="preserve"> Viridiplantae</v>
          </cell>
          <cell r="I557" t="str">
            <v xml:space="preserve"> Streptophyta</v>
          </cell>
          <cell r="J557" t="str">
            <v xml:space="preserve"> Embryophyta</v>
          </cell>
          <cell r="K557" t="str">
            <v xml:space="preserve"> Tracheophyta</v>
          </cell>
          <cell r="L557" t="str">
            <v>Spermatophyta</v>
          </cell>
          <cell r="M557" t="str">
            <v xml:space="preserve"> Magnoliophyta</v>
          </cell>
          <cell r="N557" t="str">
            <v xml:space="preserve"> Liliopsida</v>
          </cell>
          <cell r="O557" t="str">
            <v xml:space="preserve"> Poales</v>
          </cell>
          <cell r="P557" t="str">
            <v xml:space="preserve"> Poaceae</v>
          </cell>
          <cell r="Q557" t="str">
            <v xml:space="preserve"> BOP clade</v>
          </cell>
          <cell r="R557" t="str">
            <v>Oryzoideae</v>
          </cell>
          <cell r="S557" t="str">
            <v xml:space="preserve"> Oryzeae</v>
          </cell>
          <cell r="T557" t="str">
            <v xml:space="preserve"> Oryzinae</v>
          </cell>
          <cell r="U557" t="str">
            <v xml:space="preserve"> Leersia.</v>
          </cell>
        </row>
        <row r="558">
          <cell r="B558" t="str">
            <v>A0A0D9WJ34</v>
          </cell>
          <cell r="C558" t="str">
            <v xml:space="preserve"> Leersia perrieri.</v>
          </cell>
          <cell r="E558" t="str">
            <v xml:space="preserve"> NCBI_TaxID=77586 {ECO:0000313|EnsemblPlants:LPERR05G19860.1, ECO:0000313|Proteomes:UP000032180};</v>
          </cell>
          <cell r="G558" t="str">
            <v>Eukaryota</v>
          </cell>
          <cell r="H558" t="str">
            <v xml:space="preserve"> Viridiplantae</v>
          </cell>
          <cell r="I558" t="str">
            <v xml:space="preserve"> Streptophyta</v>
          </cell>
          <cell r="J558" t="str">
            <v xml:space="preserve"> Embryophyta</v>
          </cell>
          <cell r="K558" t="str">
            <v xml:space="preserve"> Tracheophyta</v>
          </cell>
          <cell r="L558" t="str">
            <v>Spermatophyta</v>
          </cell>
          <cell r="M558" t="str">
            <v xml:space="preserve"> Magnoliophyta</v>
          </cell>
          <cell r="N558" t="str">
            <v xml:space="preserve"> Liliopsida</v>
          </cell>
          <cell r="O558" t="str">
            <v xml:space="preserve"> Poales</v>
          </cell>
          <cell r="P558" t="str">
            <v xml:space="preserve"> Poaceae</v>
          </cell>
          <cell r="Q558" t="str">
            <v xml:space="preserve"> BOP clade</v>
          </cell>
          <cell r="R558" t="str">
            <v>Oryzoideae</v>
          </cell>
          <cell r="S558" t="str">
            <v xml:space="preserve"> Oryzeae</v>
          </cell>
          <cell r="T558" t="str">
            <v xml:space="preserve"> Oryzinae</v>
          </cell>
          <cell r="U558" t="str">
            <v xml:space="preserve"> Leersia.</v>
          </cell>
        </row>
        <row r="559">
          <cell r="B559" t="str">
            <v>A0A0D9XCX4</v>
          </cell>
          <cell r="C559" t="str">
            <v xml:space="preserve"> Leersia perrieri.</v>
          </cell>
          <cell r="E559" t="str">
            <v xml:space="preserve"> NCBI_TaxID=77586 {ECO:0000313|EnsemblPlants:LPERR09G04980.1, ECO:0000313|Proteomes:UP000032180};</v>
          </cell>
          <cell r="G559" t="str">
            <v>Eukaryota</v>
          </cell>
          <cell r="H559" t="str">
            <v xml:space="preserve"> Viridiplantae</v>
          </cell>
          <cell r="I559" t="str">
            <v xml:space="preserve"> Streptophyta</v>
          </cell>
          <cell r="J559" t="str">
            <v xml:space="preserve"> Embryophyta</v>
          </cell>
          <cell r="K559" t="str">
            <v xml:space="preserve"> Tracheophyta</v>
          </cell>
          <cell r="L559" t="str">
            <v>Spermatophyta</v>
          </cell>
          <cell r="M559" t="str">
            <v xml:space="preserve"> Magnoliophyta</v>
          </cell>
          <cell r="N559" t="str">
            <v xml:space="preserve"> Liliopsida</v>
          </cell>
          <cell r="O559" t="str">
            <v xml:space="preserve"> Poales</v>
          </cell>
          <cell r="P559" t="str">
            <v xml:space="preserve"> Poaceae</v>
          </cell>
          <cell r="Q559" t="str">
            <v xml:space="preserve"> BOP clade</v>
          </cell>
          <cell r="R559" t="str">
            <v>Oryzoideae</v>
          </cell>
          <cell r="S559" t="str">
            <v xml:space="preserve"> Oryzeae</v>
          </cell>
          <cell r="T559" t="str">
            <v xml:space="preserve"> Oryzinae</v>
          </cell>
          <cell r="U559" t="str">
            <v xml:space="preserve"> Leersia.</v>
          </cell>
        </row>
        <row r="560">
          <cell r="B560" t="str">
            <v>A0A0D9Y6Q1</v>
          </cell>
          <cell r="C560" t="str">
            <v xml:space="preserve"> Oryza glumipatula.</v>
          </cell>
          <cell r="E560" t="str">
            <v xml:space="preserve"> NCBI_TaxID=40148 {ECO:0000313|EnsemblPlants:OGLUM01G12630.1, ECO:0000313|Proteomes:UP000026961};</v>
          </cell>
          <cell r="G560" t="str">
            <v>Eukaryota</v>
          </cell>
          <cell r="H560" t="str">
            <v xml:space="preserve"> Viridiplantae</v>
          </cell>
          <cell r="I560" t="str">
            <v xml:space="preserve"> Streptophyta</v>
          </cell>
          <cell r="J560" t="str">
            <v xml:space="preserve"> Embryophyta</v>
          </cell>
          <cell r="K560" t="str">
            <v xml:space="preserve"> Tracheophyta</v>
          </cell>
          <cell r="L560" t="str">
            <v>Spermatophyta</v>
          </cell>
          <cell r="M560" t="str">
            <v xml:space="preserve"> Magnoliophyta</v>
          </cell>
          <cell r="N560" t="str">
            <v xml:space="preserve"> Liliopsida</v>
          </cell>
          <cell r="O560" t="str">
            <v xml:space="preserve"> Poales</v>
          </cell>
          <cell r="P560" t="str">
            <v xml:space="preserve"> Poaceae</v>
          </cell>
          <cell r="Q560" t="str">
            <v xml:space="preserve"> BOP clade</v>
          </cell>
          <cell r="R560" t="str">
            <v>Oryzoideae</v>
          </cell>
          <cell r="S560" t="str">
            <v xml:space="preserve"> Oryzeae</v>
          </cell>
          <cell r="T560" t="str">
            <v xml:space="preserve"> Oryzinae</v>
          </cell>
          <cell r="U560" t="str">
            <v xml:space="preserve"> Oryza.</v>
          </cell>
        </row>
        <row r="561">
          <cell r="B561" t="str">
            <v>A0A0D9Y6Q2</v>
          </cell>
          <cell r="C561" t="str">
            <v xml:space="preserve"> Oryza glumipatula.</v>
          </cell>
          <cell r="E561" t="str">
            <v xml:space="preserve"> NCBI_TaxID=40148 {ECO:0000313|EnsemblPlants:OGLUM01G12630.2, ECO:0000313|Proteomes:UP000026961};</v>
          </cell>
          <cell r="G561" t="str">
            <v>Eukaryota</v>
          </cell>
          <cell r="H561" t="str">
            <v xml:space="preserve"> Viridiplantae</v>
          </cell>
          <cell r="I561" t="str">
            <v xml:space="preserve"> Streptophyta</v>
          </cell>
          <cell r="J561" t="str">
            <v xml:space="preserve"> Embryophyta</v>
          </cell>
          <cell r="K561" t="str">
            <v xml:space="preserve"> Tracheophyta</v>
          </cell>
          <cell r="L561" t="str">
            <v>Spermatophyta</v>
          </cell>
          <cell r="M561" t="str">
            <v xml:space="preserve"> Magnoliophyta</v>
          </cell>
          <cell r="N561" t="str">
            <v xml:space="preserve"> Liliopsida</v>
          </cell>
          <cell r="O561" t="str">
            <v xml:space="preserve"> Poales</v>
          </cell>
          <cell r="P561" t="str">
            <v xml:space="preserve"> Poaceae</v>
          </cell>
          <cell r="Q561" t="str">
            <v xml:space="preserve"> BOP clade</v>
          </cell>
          <cell r="R561" t="str">
            <v>Oryzoideae</v>
          </cell>
          <cell r="S561" t="str">
            <v xml:space="preserve"> Oryzeae</v>
          </cell>
          <cell r="T561" t="str">
            <v xml:space="preserve"> Oryzinae</v>
          </cell>
          <cell r="U561" t="str">
            <v xml:space="preserve"> Oryza.</v>
          </cell>
        </row>
        <row r="562">
          <cell r="B562" t="str">
            <v>A0A0D9YB37</v>
          </cell>
          <cell r="C562" t="str">
            <v xml:space="preserve"> Oryza glumipatula.</v>
          </cell>
          <cell r="E562" t="str">
            <v xml:space="preserve"> NCBI_TaxID=40148 {ECO:0000313|EnsemblPlants:OGLUM01G24720.1, ECO:0000313|Proteomes:UP000026961};</v>
          </cell>
          <cell r="G562" t="str">
            <v>Eukaryota</v>
          </cell>
          <cell r="H562" t="str">
            <v xml:space="preserve"> Viridiplantae</v>
          </cell>
          <cell r="I562" t="str">
            <v xml:space="preserve"> Streptophyta</v>
          </cell>
          <cell r="J562" t="str">
            <v xml:space="preserve"> Embryophyta</v>
          </cell>
          <cell r="K562" t="str">
            <v xml:space="preserve"> Tracheophyta</v>
          </cell>
          <cell r="L562" t="str">
            <v>Spermatophyta</v>
          </cell>
          <cell r="M562" t="str">
            <v xml:space="preserve"> Magnoliophyta</v>
          </cell>
          <cell r="N562" t="str">
            <v xml:space="preserve"> Liliopsida</v>
          </cell>
          <cell r="O562" t="str">
            <v xml:space="preserve"> Poales</v>
          </cell>
          <cell r="P562" t="str">
            <v xml:space="preserve"> Poaceae</v>
          </cell>
          <cell r="Q562" t="str">
            <v xml:space="preserve"> BOP clade</v>
          </cell>
          <cell r="R562" t="str">
            <v>Oryzoideae</v>
          </cell>
          <cell r="S562" t="str">
            <v xml:space="preserve"> Oryzeae</v>
          </cell>
          <cell r="T562" t="str">
            <v xml:space="preserve"> Oryzinae</v>
          </cell>
          <cell r="U562" t="str">
            <v xml:space="preserve"> Oryza.</v>
          </cell>
        </row>
        <row r="563">
          <cell r="B563" t="str">
            <v>A0A0D9YE38</v>
          </cell>
          <cell r="C563" t="str">
            <v xml:space="preserve"> Oryza glumipatula.</v>
          </cell>
          <cell r="E563" t="str">
            <v xml:space="preserve"> NCBI_TaxID=40148 {ECO:0000313|EnsemblPlants:OGLUM01G32830.1, ECO:0000313|Proteomes:UP000026961};</v>
          </cell>
          <cell r="G563" t="str">
            <v>Eukaryota</v>
          </cell>
          <cell r="H563" t="str">
            <v xml:space="preserve"> Viridiplantae</v>
          </cell>
          <cell r="I563" t="str">
            <v xml:space="preserve"> Streptophyta</v>
          </cell>
          <cell r="J563" t="str">
            <v xml:space="preserve"> Embryophyta</v>
          </cell>
          <cell r="K563" t="str">
            <v xml:space="preserve"> Tracheophyta</v>
          </cell>
          <cell r="L563" t="str">
            <v>Spermatophyta</v>
          </cell>
          <cell r="M563" t="str">
            <v xml:space="preserve"> Magnoliophyta</v>
          </cell>
          <cell r="N563" t="str">
            <v xml:space="preserve"> Liliopsida</v>
          </cell>
          <cell r="O563" t="str">
            <v xml:space="preserve"> Poales</v>
          </cell>
          <cell r="P563" t="str">
            <v xml:space="preserve"> Poaceae</v>
          </cell>
          <cell r="Q563" t="str">
            <v xml:space="preserve"> BOP clade</v>
          </cell>
          <cell r="R563" t="str">
            <v>Oryzoideae</v>
          </cell>
          <cell r="S563" t="str">
            <v xml:space="preserve"> Oryzeae</v>
          </cell>
          <cell r="T563" t="str">
            <v xml:space="preserve"> Oryzinae</v>
          </cell>
          <cell r="U563" t="str">
            <v xml:space="preserve"> Oryza.</v>
          </cell>
        </row>
        <row r="564">
          <cell r="B564" t="str">
            <v>A0A0D9Z1T4</v>
          </cell>
          <cell r="C564" t="str">
            <v xml:space="preserve"> Oryza glumipatula.</v>
          </cell>
          <cell r="E564" t="str">
            <v xml:space="preserve"> NCBI_TaxID=40148 {ECO:0000313|EnsemblPlants:OGLUM03G02890.1, ECO:0000313|Proteomes:UP000026961};</v>
          </cell>
          <cell r="G564" t="str">
            <v>Eukaryota</v>
          </cell>
          <cell r="H564" t="str">
            <v xml:space="preserve"> Viridiplantae</v>
          </cell>
          <cell r="I564" t="str">
            <v xml:space="preserve"> Streptophyta</v>
          </cell>
          <cell r="J564" t="str">
            <v xml:space="preserve"> Embryophyta</v>
          </cell>
          <cell r="K564" t="str">
            <v xml:space="preserve"> Tracheophyta</v>
          </cell>
          <cell r="L564" t="str">
            <v>Spermatophyta</v>
          </cell>
          <cell r="M564" t="str">
            <v xml:space="preserve"> Magnoliophyta</v>
          </cell>
          <cell r="N564" t="str">
            <v xml:space="preserve"> Liliopsida</v>
          </cell>
          <cell r="O564" t="str">
            <v xml:space="preserve"> Poales</v>
          </cell>
          <cell r="P564" t="str">
            <v xml:space="preserve"> Poaceae</v>
          </cell>
          <cell r="Q564" t="str">
            <v xml:space="preserve"> BOP clade</v>
          </cell>
          <cell r="R564" t="str">
            <v>Oryzoideae</v>
          </cell>
          <cell r="S564" t="str">
            <v xml:space="preserve"> Oryzeae</v>
          </cell>
          <cell r="T564" t="str">
            <v xml:space="preserve"> Oryzinae</v>
          </cell>
          <cell r="U564" t="str">
            <v xml:space="preserve"> Oryza.</v>
          </cell>
        </row>
        <row r="565">
          <cell r="B565" t="str">
            <v>A0A0D9Z1T5</v>
          </cell>
          <cell r="C565" t="str">
            <v xml:space="preserve"> Oryza glumipatula.</v>
          </cell>
          <cell r="E565" t="str">
            <v xml:space="preserve"> NCBI_TaxID=40148 {ECO:0000313|EnsemblPlants:OGLUM03G02890.2, ECO:0000313|Proteomes:UP000026961};</v>
          </cell>
          <cell r="G565" t="str">
            <v>Eukaryota</v>
          </cell>
          <cell r="H565" t="str">
            <v xml:space="preserve"> Viridiplantae</v>
          </cell>
          <cell r="I565" t="str">
            <v xml:space="preserve"> Streptophyta</v>
          </cell>
          <cell r="J565" t="str">
            <v xml:space="preserve"> Embryophyta</v>
          </cell>
          <cell r="K565" t="str">
            <v xml:space="preserve"> Tracheophyta</v>
          </cell>
          <cell r="L565" t="str">
            <v>Spermatophyta</v>
          </cell>
          <cell r="M565" t="str">
            <v xml:space="preserve"> Magnoliophyta</v>
          </cell>
          <cell r="N565" t="str">
            <v xml:space="preserve"> Liliopsida</v>
          </cell>
          <cell r="O565" t="str">
            <v xml:space="preserve"> Poales</v>
          </cell>
          <cell r="P565" t="str">
            <v xml:space="preserve"> Poaceae</v>
          </cell>
          <cell r="Q565" t="str">
            <v xml:space="preserve"> BOP clade</v>
          </cell>
          <cell r="R565" t="str">
            <v>Oryzoideae</v>
          </cell>
          <cell r="S565" t="str">
            <v xml:space="preserve"> Oryzeae</v>
          </cell>
          <cell r="T565" t="str">
            <v xml:space="preserve"> Oryzinae</v>
          </cell>
          <cell r="U565" t="str">
            <v xml:space="preserve"> Oryza.</v>
          </cell>
        </row>
        <row r="566">
          <cell r="B566" t="str">
            <v>A0A0D9Z1T6</v>
          </cell>
          <cell r="C566" t="str">
            <v xml:space="preserve"> Oryza glumipatula.</v>
          </cell>
          <cell r="E566" t="str">
            <v xml:space="preserve"> NCBI_TaxID=40148 {ECO:0000313|EnsemblPlants:OGLUM03G02890.3, ECO:0000313|Proteomes:UP000026961};</v>
          </cell>
          <cell r="G566" t="str">
            <v>Eukaryota</v>
          </cell>
          <cell r="H566" t="str">
            <v xml:space="preserve"> Viridiplantae</v>
          </cell>
          <cell r="I566" t="str">
            <v xml:space="preserve"> Streptophyta</v>
          </cell>
          <cell r="J566" t="str">
            <v xml:space="preserve"> Embryophyta</v>
          </cell>
          <cell r="K566" t="str">
            <v xml:space="preserve"> Tracheophyta</v>
          </cell>
          <cell r="L566" t="str">
            <v>Spermatophyta</v>
          </cell>
          <cell r="M566" t="str">
            <v xml:space="preserve"> Magnoliophyta</v>
          </cell>
          <cell r="N566" t="str">
            <v xml:space="preserve"> Liliopsida</v>
          </cell>
          <cell r="O566" t="str">
            <v xml:space="preserve"> Poales</v>
          </cell>
          <cell r="P566" t="str">
            <v xml:space="preserve"> Poaceae</v>
          </cell>
          <cell r="Q566" t="str">
            <v xml:space="preserve"> BOP clade</v>
          </cell>
          <cell r="R566" t="str">
            <v>Oryzoideae</v>
          </cell>
          <cell r="S566" t="str">
            <v xml:space="preserve"> Oryzeae</v>
          </cell>
          <cell r="T566" t="str">
            <v xml:space="preserve"> Oryzinae</v>
          </cell>
          <cell r="U566" t="str">
            <v xml:space="preserve"> Oryza.</v>
          </cell>
        </row>
        <row r="567">
          <cell r="B567" t="str">
            <v>A0A0D9Z3K0</v>
          </cell>
          <cell r="C567" t="str">
            <v xml:space="preserve"> Oryza glumipatula.</v>
          </cell>
          <cell r="E567" t="str">
            <v xml:space="preserve"> NCBI_TaxID=40148 {ECO:0000313|EnsemblPlants:OGLUM03G07490.1, ECO:0000313|Proteomes:UP000026961};</v>
          </cell>
          <cell r="G567" t="str">
            <v>Eukaryota</v>
          </cell>
          <cell r="H567" t="str">
            <v xml:space="preserve"> Viridiplantae</v>
          </cell>
          <cell r="I567" t="str">
            <v xml:space="preserve"> Streptophyta</v>
          </cell>
          <cell r="J567" t="str">
            <v xml:space="preserve"> Embryophyta</v>
          </cell>
          <cell r="K567" t="str">
            <v xml:space="preserve"> Tracheophyta</v>
          </cell>
          <cell r="L567" t="str">
            <v>Spermatophyta</v>
          </cell>
          <cell r="M567" t="str">
            <v xml:space="preserve"> Magnoliophyta</v>
          </cell>
          <cell r="N567" t="str">
            <v xml:space="preserve"> Liliopsida</v>
          </cell>
          <cell r="O567" t="str">
            <v xml:space="preserve"> Poales</v>
          </cell>
          <cell r="P567" t="str">
            <v xml:space="preserve"> Poaceae</v>
          </cell>
          <cell r="Q567" t="str">
            <v xml:space="preserve"> BOP clade</v>
          </cell>
          <cell r="R567" t="str">
            <v>Oryzoideae</v>
          </cell>
          <cell r="S567" t="str">
            <v xml:space="preserve"> Oryzeae</v>
          </cell>
          <cell r="T567" t="str">
            <v xml:space="preserve"> Oryzinae</v>
          </cell>
          <cell r="U567" t="str">
            <v xml:space="preserve"> Oryza.</v>
          </cell>
        </row>
        <row r="568">
          <cell r="B568" t="str">
            <v>A0A0D9Z3K1</v>
          </cell>
          <cell r="C568" t="str">
            <v xml:space="preserve"> Oryza glumipatula.</v>
          </cell>
          <cell r="E568" t="str">
            <v xml:space="preserve"> NCBI_TaxID=40148 {ECO:0000313|EnsemblPlants:OGLUM03G07490.2, ECO:0000313|Proteomes:UP000026961};</v>
          </cell>
          <cell r="G568" t="str">
            <v>Eukaryota</v>
          </cell>
          <cell r="H568" t="str">
            <v xml:space="preserve"> Viridiplantae</v>
          </cell>
          <cell r="I568" t="str">
            <v xml:space="preserve"> Streptophyta</v>
          </cell>
          <cell r="J568" t="str">
            <v xml:space="preserve"> Embryophyta</v>
          </cell>
          <cell r="K568" t="str">
            <v xml:space="preserve"> Tracheophyta</v>
          </cell>
          <cell r="L568" t="str">
            <v>Spermatophyta</v>
          </cell>
          <cell r="M568" t="str">
            <v xml:space="preserve"> Magnoliophyta</v>
          </cell>
          <cell r="N568" t="str">
            <v xml:space="preserve"> Liliopsida</v>
          </cell>
          <cell r="O568" t="str">
            <v xml:space="preserve"> Poales</v>
          </cell>
          <cell r="P568" t="str">
            <v xml:space="preserve"> Poaceae</v>
          </cell>
          <cell r="Q568" t="str">
            <v xml:space="preserve"> BOP clade</v>
          </cell>
          <cell r="R568" t="str">
            <v>Oryzoideae</v>
          </cell>
          <cell r="S568" t="str">
            <v xml:space="preserve"> Oryzeae</v>
          </cell>
          <cell r="T568" t="str">
            <v xml:space="preserve"> Oryzinae</v>
          </cell>
          <cell r="U568" t="str">
            <v xml:space="preserve"> Oryza.</v>
          </cell>
        </row>
        <row r="569">
          <cell r="B569" t="str">
            <v>A0A0D9Z6L2</v>
          </cell>
          <cell r="C569" t="str">
            <v xml:space="preserve"> Oryza glumipatula.</v>
          </cell>
          <cell r="E569" t="str">
            <v xml:space="preserve"> NCBI_TaxID=40148 {ECO:0000313|EnsemblPlants:OGLUM03G15830.1, ECO:0000313|Proteomes:UP000026961};</v>
          </cell>
          <cell r="G569" t="str">
            <v>Eukaryota</v>
          </cell>
          <cell r="H569" t="str">
            <v xml:space="preserve"> Viridiplantae</v>
          </cell>
          <cell r="I569" t="str">
            <v xml:space="preserve"> Streptophyta</v>
          </cell>
          <cell r="J569" t="str">
            <v xml:space="preserve"> Embryophyta</v>
          </cell>
          <cell r="K569" t="str">
            <v xml:space="preserve"> Tracheophyta</v>
          </cell>
          <cell r="L569" t="str">
            <v>Spermatophyta</v>
          </cell>
          <cell r="M569" t="str">
            <v xml:space="preserve"> Magnoliophyta</v>
          </cell>
          <cell r="N569" t="str">
            <v xml:space="preserve"> Liliopsida</v>
          </cell>
          <cell r="O569" t="str">
            <v xml:space="preserve"> Poales</v>
          </cell>
          <cell r="P569" t="str">
            <v xml:space="preserve"> Poaceae</v>
          </cell>
          <cell r="Q569" t="str">
            <v xml:space="preserve"> BOP clade</v>
          </cell>
          <cell r="R569" t="str">
            <v>Oryzoideae</v>
          </cell>
          <cell r="S569" t="str">
            <v xml:space="preserve"> Oryzeae</v>
          </cell>
          <cell r="T569" t="str">
            <v xml:space="preserve"> Oryzinae</v>
          </cell>
          <cell r="U569" t="str">
            <v xml:space="preserve"> Oryza.</v>
          </cell>
        </row>
        <row r="570">
          <cell r="B570" t="str">
            <v>A0A0E0A228</v>
          </cell>
          <cell r="C570" t="str">
            <v xml:space="preserve"> Oryza glumipatula.</v>
          </cell>
          <cell r="E570" t="str">
            <v xml:space="preserve"> NCBI_TaxID=40148 {ECO:0000313|EnsemblPlants:OGLUM05G25370.1, ECO:0000313|Proteomes:UP000026961};</v>
          </cell>
          <cell r="G570" t="str">
            <v>Eukaryota</v>
          </cell>
          <cell r="H570" t="str">
            <v xml:space="preserve"> Viridiplantae</v>
          </cell>
          <cell r="I570" t="str">
            <v xml:space="preserve"> Streptophyta</v>
          </cell>
          <cell r="J570" t="str">
            <v xml:space="preserve"> Embryophyta</v>
          </cell>
          <cell r="K570" t="str">
            <v xml:space="preserve"> Tracheophyta</v>
          </cell>
          <cell r="L570" t="str">
            <v>Spermatophyta</v>
          </cell>
          <cell r="M570" t="str">
            <v xml:space="preserve"> Magnoliophyta</v>
          </cell>
          <cell r="N570" t="str">
            <v xml:space="preserve"> Liliopsida</v>
          </cell>
          <cell r="O570" t="str">
            <v xml:space="preserve"> Poales</v>
          </cell>
          <cell r="P570" t="str">
            <v xml:space="preserve"> Poaceae</v>
          </cell>
          <cell r="Q570" t="str">
            <v xml:space="preserve"> BOP clade</v>
          </cell>
          <cell r="R570" t="str">
            <v>Oryzoideae</v>
          </cell>
          <cell r="S570" t="str">
            <v xml:space="preserve"> Oryzeae</v>
          </cell>
          <cell r="T570" t="str">
            <v xml:space="preserve"> Oryzinae</v>
          </cell>
          <cell r="U570" t="str">
            <v xml:space="preserve"> Oryza.</v>
          </cell>
        </row>
        <row r="571">
          <cell r="B571" t="str">
            <v>A0A0E0JH12</v>
          </cell>
          <cell r="C571" t="str">
            <v xml:space="preserve"> Oryza punctata (Red rice).</v>
          </cell>
          <cell r="E571" t="str">
            <v xml:space="preserve"> NCBI_TaxID=4537 {ECO:0000313|EnsemblPlants:OPUNC01G10990.1, ECO:0000313|Proteomes:UP000026962};</v>
          </cell>
          <cell r="G571" t="str">
            <v>Eukaryota</v>
          </cell>
          <cell r="H571" t="str">
            <v xml:space="preserve"> Viridiplantae</v>
          </cell>
          <cell r="I571" t="str">
            <v xml:space="preserve"> Streptophyta</v>
          </cell>
          <cell r="J571" t="str">
            <v xml:space="preserve"> Embryophyta</v>
          </cell>
          <cell r="K571" t="str">
            <v xml:space="preserve"> Tracheophyta</v>
          </cell>
          <cell r="L571" t="str">
            <v>Spermatophyta</v>
          </cell>
          <cell r="M571" t="str">
            <v xml:space="preserve"> Magnoliophyta</v>
          </cell>
          <cell r="N571" t="str">
            <v xml:space="preserve"> Liliopsida</v>
          </cell>
          <cell r="O571" t="str">
            <v xml:space="preserve"> Poales</v>
          </cell>
          <cell r="P571" t="str">
            <v xml:space="preserve"> Poaceae</v>
          </cell>
          <cell r="Q571" t="str">
            <v xml:space="preserve"> BOP clade</v>
          </cell>
          <cell r="R571" t="str">
            <v>Oryzoideae</v>
          </cell>
          <cell r="S571" t="str">
            <v xml:space="preserve"> Oryzeae</v>
          </cell>
          <cell r="T571" t="str">
            <v xml:space="preserve"> Oryzinae</v>
          </cell>
          <cell r="U571" t="str">
            <v xml:space="preserve"> Oryza.</v>
          </cell>
        </row>
        <row r="572">
          <cell r="B572" t="str">
            <v>A0A0E0JKJ6</v>
          </cell>
          <cell r="C572" t="str">
            <v xml:space="preserve"> Oryza punctata (Red rice).</v>
          </cell>
          <cell r="E572" t="str">
            <v xml:space="preserve"> NCBI_TaxID=4537 {ECO:0000313|EnsemblPlants:OPUNC01G21120.1, ECO:0000313|Proteomes:UP000026962};</v>
          </cell>
          <cell r="G572" t="str">
            <v>Eukaryota</v>
          </cell>
          <cell r="H572" t="str">
            <v xml:space="preserve"> Viridiplantae</v>
          </cell>
          <cell r="I572" t="str">
            <v xml:space="preserve"> Streptophyta</v>
          </cell>
          <cell r="J572" t="str">
            <v xml:space="preserve"> Embryophyta</v>
          </cell>
          <cell r="K572" t="str">
            <v xml:space="preserve"> Tracheophyta</v>
          </cell>
          <cell r="L572" t="str">
            <v>Spermatophyta</v>
          </cell>
          <cell r="M572" t="str">
            <v xml:space="preserve"> Magnoliophyta</v>
          </cell>
          <cell r="N572" t="str">
            <v xml:space="preserve"> Liliopsida</v>
          </cell>
          <cell r="O572" t="str">
            <v xml:space="preserve"> Poales</v>
          </cell>
          <cell r="P572" t="str">
            <v xml:space="preserve"> Poaceae</v>
          </cell>
          <cell r="Q572" t="str">
            <v xml:space="preserve"> BOP clade</v>
          </cell>
          <cell r="R572" t="str">
            <v>Oryzoideae</v>
          </cell>
          <cell r="S572" t="str">
            <v xml:space="preserve"> Oryzeae</v>
          </cell>
          <cell r="T572" t="str">
            <v xml:space="preserve"> Oryzinae</v>
          </cell>
          <cell r="U572" t="str">
            <v xml:space="preserve"> Oryza.</v>
          </cell>
        </row>
        <row r="573">
          <cell r="B573" t="str">
            <v>A0A0E0JN86</v>
          </cell>
          <cell r="C573" t="str">
            <v xml:space="preserve"> Oryza punctata (Red rice).</v>
          </cell>
          <cell r="E573" t="str">
            <v xml:space="preserve"> NCBI_TaxID=4537 {ECO:0000313|EnsemblPlants:OPUNC01G28590.1, ECO:0000313|Proteomes:UP000026962};</v>
          </cell>
          <cell r="G573" t="str">
            <v>Eukaryota</v>
          </cell>
          <cell r="H573" t="str">
            <v xml:space="preserve"> Viridiplantae</v>
          </cell>
          <cell r="I573" t="str">
            <v xml:space="preserve"> Streptophyta</v>
          </cell>
          <cell r="J573" t="str">
            <v xml:space="preserve"> Embryophyta</v>
          </cell>
          <cell r="K573" t="str">
            <v xml:space="preserve"> Tracheophyta</v>
          </cell>
          <cell r="L573" t="str">
            <v>Spermatophyta</v>
          </cell>
          <cell r="M573" t="str">
            <v xml:space="preserve"> Magnoliophyta</v>
          </cell>
          <cell r="N573" t="str">
            <v xml:space="preserve"> Liliopsida</v>
          </cell>
          <cell r="O573" t="str">
            <v xml:space="preserve"> Poales</v>
          </cell>
          <cell r="P573" t="str">
            <v xml:space="preserve"> Poaceae</v>
          </cell>
          <cell r="Q573" t="str">
            <v xml:space="preserve"> BOP clade</v>
          </cell>
          <cell r="R573" t="str">
            <v>Oryzoideae</v>
          </cell>
          <cell r="S573" t="str">
            <v xml:space="preserve"> Oryzeae</v>
          </cell>
          <cell r="T573" t="str">
            <v xml:space="preserve"> Oryzinae</v>
          </cell>
          <cell r="U573" t="str">
            <v xml:space="preserve"> Oryza.</v>
          </cell>
        </row>
        <row r="574">
          <cell r="B574" t="str">
            <v>A0A0E0K8I1</v>
          </cell>
          <cell r="C574" t="str">
            <v xml:space="preserve"> Oryza punctata (Red rice).</v>
          </cell>
          <cell r="E574" t="str">
            <v xml:space="preserve"> NCBI_TaxID=4537 {ECO:0000313|EnsemblPlants:OPUNC03G02700.1, ECO:0000313|Proteomes:UP000026962};</v>
          </cell>
          <cell r="G574" t="str">
            <v>Eukaryota</v>
          </cell>
          <cell r="H574" t="str">
            <v xml:space="preserve"> Viridiplantae</v>
          </cell>
          <cell r="I574" t="str">
            <v xml:space="preserve"> Streptophyta</v>
          </cell>
          <cell r="J574" t="str">
            <v xml:space="preserve"> Embryophyta</v>
          </cell>
          <cell r="K574" t="str">
            <v xml:space="preserve"> Tracheophyta</v>
          </cell>
          <cell r="L574" t="str">
            <v>Spermatophyta</v>
          </cell>
          <cell r="M574" t="str">
            <v xml:space="preserve"> Magnoliophyta</v>
          </cell>
          <cell r="N574" t="str">
            <v xml:space="preserve"> Liliopsida</v>
          </cell>
          <cell r="O574" t="str">
            <v xml:space="preserve"> Poales</v>
          </cell>
          <cell r="P574" t="str">
            <v xml:space="preserve"> Poaceae</v>
          </cell>
          <cell r="Q574" t="str">
            <v xml:space="preserve"> BOP clade</v>
          </cell>
          <cell r="R574" t="str">
            <v>Oryzoideae</v>
          </cell>
          <cell r="S574" t="str">
            <v xml:space="preserve"> Oryzeae</v>
          </cell>
          <cell r="T574" t="str">
            <v xml:space="preserve"> Oryzinae</v>
          </cell>
          <cell r="U574" t="str">
            <v xml:space="preserve"> Oryza.</v>
          </cell>
        </row>
        <row r="575">
          <cell r="B575" t="str">
            <v>A0A0E0K8I3</v>
          </cell>
          <cell r="C575" t="str">
            <v xml:space="preserve"> Oryza punctata (Red rice).</v>
          </cell>
          <cell r="E575" t="str">
            <v xml:space="preserve"> NCBI_TaxID=4537 {ECO:0000313|EnsemblPlants:OPUNC03G02700.3, ECO:0000313|Proteomes:UP000026962};</v>
          </cell>
          <cell r="G575" t="str">
            <v>Eukaryota</v>
          </cell>
          <cell r="H575" t="str">
            <v xml:space="preserve"> Viridiplantae</v>
          </cell>
          <cell r="I575" t="str">
            <v xml:space="preserve"> Streptophyta</v>
          </cell>
          <cell r="J575" t="str">
            <v xml:space="preserve"> Embryophyta</v>
          </cell>
          <cell r="K575" t="str">
            <v xml:space="preserve"> Tracheophyta</v>
          </cell>
          <cell r="L575" t="str">
            <v>Spermatophyta</v>
          </cell>
          <cell r="M575" t="str">
            <v xml:space="preserve"> Magnoliophyta</v>
          </cell>
          <cell r="N575" t="str">
            <v xml:space="preserve"> Liliopsida</v>
          </cell>
          <cell r="O575" t="str">
            <v xml:space="preserve"> Poales</v>
          </cell>
          <cell r="P575" t="str">
            <v xml:space="preserve"> Poaceae</v>
          </cell>
          <cell r="Q575" t="str">
            <v xml:space="preserve"> BOP clade</v>
          </cell>
          <cell r="R575" t="str">
            <v>Oryzoideae</v>
          </cell>
          <cell r="S575" t="str">
            <v xml:space="preserve"> Oryzeae</v>
          </cell>
          <cell r="T575" t="str">
            <v xml:space="preserve"> Oryzinae</v>
          </cell>
          <cell r="U575" t="str">
            <v xml:space="preserve"> Oryza.</v>
          </cell>
        </row>
        <row r="576">
          <cell r="B576" t="str">
            <v>A0A0E0K8I4</v>
          </cell>
          <cell r="C576" t="str">
            <v xml:space="preserve"> Oryza punctata (Red rice).</v>
          </cell>
          <cell r="E576" t="str">
            <v xml:space="preserve"> NCBI_TaxID=4537 {ECO:0000313|EnsemblPlants:OPUNC03G02700.4, ECO:0000313|Proteomes:UP000026962};</v>
          </cell>
          <cell r="G576" t="str">
            <v>Eukaryota</v>
          </cell>
          <cell r="H576" t="str">
            <v xml:space="preserve"> Viridiplantae</v>
          </cell>
          <cell r="I576" t="str">
            <v xml:space="preserve"> Streptophyta</v>
          </cell>
          <cell r="J576" t="str">
            <v xml:space="preserve"> Embryophyta</v>
          </cell>
          <cell r="K576" t="str">
            <v xml:space="preserve"> Tracheophyta</v>
          </cell>
          <cell r="L576" t="str">
            <v>Spermatophyta</v>
          </cell>
          <cell r="M576" t="str">
            <v xml:space="preserve"> Magnoliophyta</v>
          </cell>
          <cell r="N576" t="str">
            <v xml:space="preserve"> Liliopsida</v>
          </cell>
          <cell r="O576" t="str">
            <v xml:space="preserve"> Poales</v>
          </cell>
          <cell r="P576" t="str">
            <v xml:space="preserve"> Poaceae</v>
          </cell>
          <cell r="Q576" t="str">
            <v xml:space="preserve"> BOP clade</v>
          </cell>
          <cell r="R576" t="str">
            <v>Oryzoideae</v>
          </cell>
          <cell r="S576" t="str">
            <v xml:space="preserve"> Oryzeae</v>
          </cell>
          <cell r="T576" t="str">
            <v xml:space="preserve"> Oryzinae</v>
          </cell>
          <cell r="U576" t="str">
            <v xml:space="preserve"> Oryza.</v>
          </cell>
        </row>
        <row r="577">
          <cell r="B577" t="str">
            <v>A0A0E0KA74</v>
          </cell>
          <cell r="C577" t="str">
            <v xml:space="preserve"> Oryza punctata (Red rice).</v>
          </cell>
          <cell r="E577" t="str">
            <v xml:space="preserve"> NCBI_TaxID=4537 {ECO:0000313|EnsemblPlants:OPUNC03G07150.1, ECO:0000313|Proteomes:UP000026962};</v>
          </cell>
          <cell r="G577" t="str">
            <v>Eukaryota</v>
          </cell>
          <cell r="H577" t="str">
            <v xml:space="preserve"> Viridiplantae</v>
          </cell>
          <cell r="I577" t="str">
            <v xml:space="preserve"> Streptophyta</v>
          </cell>
          <cell r="J577" t="str">
            <v xml:space="preserve"> Embryophyta</v>
          </cell>
          <cell r="K577" t="str">
            <v xml:space="preserve"> Tracheophyta</v>
          </cell>
          <cell r="L577" t="str">
            <v>Spermatophyta</v>
          </cell>
          <cell r="M577" t="str">
            <v xml:space="preserve"> Magnoliophyta</v>
          </cell>
          <cell r="N577" t="str">
            <v xml:space="preserve"> Liliopsida</v>
          </cell>
          <cell r="O577" t="str">
            <v xml:space="preserve"> Poales</v>
          </cell>
          <cell r="P577" t="str">
            <v xml:space="preserve"> Poaceae</v>
          </cell>
          <cell r="Q577" t="str">
            <v xml:space="preserve"> BOP clade</v>
          </cell>
          <cell r="R577" t="str">
            <v>Oryzoideae</v>
          </cell>
          <cell r="S577" t="str">
            <v xml:space="preserve"> Oryzeae</v>
          </cell>
          <cell r="T577" t="str">
            <v xml:space="preserve"> Oryzinae</v>
          </cell>
          <cell r="U577" t="str">
            <v xml:space="preserve"> Oryza.</v>
          </cell>
        </row>
        <row r="578">
          <cell r="B578" t="str">
            <v>A0A0E0KD55</v>
          </cell>
          <cell r="C578" t="str">
            <v xml:space="preserve"> Oryza punctata (Red rice).</v>
          </cell>
          <cell r="E578" t="str">
            <v xml:space="preserve"> NCBI_TaxID=4537 {ECO:0000313|EnsemblPlants:OPUNC03G15220.1, ECO:0000313|Proteomes:UP000026962};</v>
          </cell>
          <cell r="G578" t="str">
            <v>Eukaryota</v>
          </cell>
          <cell r="H578" t="str">
            <v xml:space="preserve"> Viridiplantae</v>
          </cell>
          <cell r="I578" t="str">
            <v xml:space="preserve"> Streptophyta</v>
          </cell>
          <cell r="J578" t="str">
            <v xml:space="preserve"> Embryophyta</v>
          </cell>
          <cell r="K578" t="str">
            <v xml:space="preserve"> Tracheophyta</v>
          </cell>
          <cell r="L578" t="str">
            <v>Spermatophyta</v>
          </cell>
          <cell r="M578" t="str">
            <v xml:space="preserve"> Magnoliophyta</v>
          </cell>
          <cell r="N578" t="str">
            <v xml:space="preserve"> Liliopsida</v>
          </cell>
          <cell r="O578" t="str">
            <v xml:space="preserve"> Poales</v>
          </cell>
          <cell r="P578" t="str">
            <v xml:space="preserve"> Poaceae</v>
          </cell>
          <cell r="Q578" t="str">
            <v xml:space="preserve"> BOP clade</v>
          </cell>
          <cell r="R578" t="str">
            <v>Oryzoideae</v>
          </cell>
          <cell r="S578" t="str">
            <v xml:space="preserve"> Oryzeae</v>
          </cell>
          <cell r="T578" t="str">
            <v xml:space="preserve"> Oryzinae</v>
          </cell>
          <cell r="U578" t="str">
            <v xml:space="preserve"> Oryza.</v>
          </cell>
        </row>
        <row r="579">
          <cell r="B579" t="str">
            <v>A0A0E0L521</v>
          </cell>
          <cell r="C579" t="str">
            <v xml:space="preserve"> Oryza punctata (Red rice).</v>
          </cell>
          <cell r="E579" t="str">
            <v xml:space="preserve"> NCBI_TaxID=4537 {ECO:0000313|EnsemblPlants:OPUNC05G21430.1, ECO:0000313|Proteomes:UP000026962};</v>
          </cell>
          <cell r="G579" t="str">
            <v>Eukaryota</v>
          </cell>
          <cell r="H579" t="str">
            <v xml:space="preserve"> Viridiplantae</v>
          </cell>
          <cell r="I579" t="str">
            <v xml:space="preserve"> Streptophyta</v>
          </cell>
          <cell r="J579" t="str">
            <v xml:space="preserve"> Embryophyta</v>
          </cell>
          <cell r="K579" t="str">
            <v xml:space="preserve"> Tracheophyta</v>
          </cell>
          <cell r="L579" t="str">
            <v>Spermatophyta</v>
          </cell>
          <cell r="M579" t="str">
            <v xml:space="preserve"> Magnoliophyta</v>
          </cell>
          <cell r="N579" t="str">
            <v xml:space="preserve"> Liliopsida</v>
          </cell>
          <cell r="O579" t="str">
            <v xml:space="preserve"> Poales</v>
          </cell>
          <cell r="P579" t="str">
            <v xml:space="preserve"> Poaceae</v>
          </cell>
          <cell r="Q579" t="str">
            <v xml:space="preserve"> BOP clade</v>
          </cell>
          <cell r="R579" t="str">
            <v>Oryzoideae</v>
          </cell>
          <cell r="S579" t="str">
            <v xml:space="preserve"> Oryzeae</v>
          </cell>
          <cell r="T579" t="str">
            <v xml:space="preserve"> Oryzinae</v>
          </cell>
          <cell r="U579" t="str">
            <v xml:space="preserve"> Oryza.</v>
          </cell>
        </row>
        <row r="580">
          <cell r="B580" t="str">
            <v>A0A0E0M0C4</v>
          </cell>
          <cell r="C580" t="str">
            <v xml:space="preserve"> Oryza punctata (Red rice).</v>
          </cell>
          <cell r="E580" t="str">
            <v xml:space="preserve"> NCBI_TaxID=4537 {ECO:0000313|EnsemblPlants:OPUNC09G06210.2, ECO:0000313|Proteomes:UP000026962};</v>
          </cell>
          <cell r="G580" t="str">
            <v>Eukaryota</v>
          </cell>
          <cell r="H580" t="str">
            <v xml:space="preserve"> Viridiplantae</v>
          </cell>
          <cell r="I580" t="str">
            <v xml:space="preserve"> Streptophyta</v>
          </cell>
          <cell r="J580" t="str">
            <v xml:space="preserve"> Embryophyta</v>
          </cell>
          <cell r="K580" t="str">
            <v xml:space="preserve"> Tracheophyta</v>
          </cell>
          <cell r="L580" t="str">
            <v>Spermatophyta</v>
          </cell>
          <cell r="M580" t="str">
            <v xml:space="preserve"> Magnoliophyta</v>
          </cell>
          <cell r="N580" t="str">
            <v xml:space="preserve"> Liliopsida</v>
          </cell>
          <cell r="O580" t="str">
            <v xml:space="preserve"> Poales</v>
          </cell>
          <cell r="P580" t="str">
            <v xml:space="preserve"> Poaceae</v>
          </cell>
          <cell r="Q580" t="str">
            <v xml:space="preserve"> BOP clade</v>
          </cell>
          <cell r="R580" t="str">
            <v>Oryzoideae</v>
          </cell>
          <cell r="S580" t="str">
            <v xml:space="preserve"> Oryzeae</v>
          </cell>
          <cell r="T580" t="str">
            <v xml:space="preserve"> Oryzinae</v>
          </cell>
          <cell r="U580" t="str">
            <v xml:space="preserve"> Oryza.</v>
          </cell>
        </row>
        <row r="581">
          <cell r="B581" t="str">
            <v>A0A0E0M6S8</v>
          </cell>
          <cell r="C581" t="str">
            <v xml:space="preserve"> Oryza punctata (Red rice).</v>
          </cell>
          <cell r="E581" t="str">
            <v xml:space="preserve"> NCBI_TaxID=4537 {ECO:0000313|EnsemblPlants:OPUNC10G06080.1, ECO:0000313|Proteomes:UP000026962};</v>
          </cell>
          <cell r="G581" t="str">
            <v>Eukaryota</v>
          </cell>
          <cell r="H581" t="str">
            <v xml:space="preserve"> Viridiplantae</v>
          </cell>
          <cell r="I581" t="str">
            <v xml:space="preserve"> Streptophyta</v>
          </cell>
          <cell r="J581" t="str">
            <v xml:space="preserve"> Embryophyta</v>
          </cell>
          <cell r="K581" t="str">
            <v xml:space="preserve"> Tracheophyta</v>
          </cell>
          <cell r="L581" t="str">
            <v>Spermatophyta</v>
          </cell>
          <cell r="M581" t="str">
            <v xml:space="preserve"> Magnoliophyta</v>
          </cell>
          <cell r="N581" t="str">
            <v xml:space="preserve"> Liliopsida</v>
          </cell>
          <cell r="O581" t="str">
            <v xml:space="preserve"> Poales</v>
          </cell>
          <cell r="P581" t="str">
            <v xml:space="preserve"> Poaceae</v>
          </cell>
          <cell r="Q581" t="str">
            <v xml:space="preserve"> BOP clade</v>
          </cell>
          <cell r="R581" t="str">
            <v>Oryzoideae</v>
          </cell>
          <cell r="S581" t="str">
            <v xml:space="preserve"> Oryzeae</v>
          </cell>
          <cell r="T581" t="str">
            <v xml:space="preserve"> Oryzinae</v>
          </cell>
          <cell r="U581" t="str">
            <v xml:space="preserve"> Oryza.</v>
          </cell>
        </row>
        <row r="582">
          <cell r="B582" t="str">
            <v>A0A0E0MUL2</v>
          </cell>
          <cell r="C582" t="str">
            <v xml:space="preserve"> Oryza rufipogon (Brownbeard rice) (Asian wild rice).</v>
          </cell>
          <cell r="E582" t="str">
            <v xml:space="preserve"> NCBI_TaxID=4529 {ECO:0000313|EnsemblPlants:ORUFI01G12120.1, ECO:0000313|Proteomes:UP000008022};</v>
          </cell>
          <cell r="G582" t="str">
            <v>Eukaryota</v>
          </cell>
          <cell r="H582" t="str">
            <v xml:space="preserve"> Viridiplantae</v>
          </cell>
          <cell r="I582" t="str">
            <v xml:space="preserve"> Streptophyta</v>
          </cell>
          <cell r="J582" t="str">
            <v xml:space="preserve"> Embryophyta</v>
          </cell>
          <cell r="K582" t="str">
            <v xml:space="preserve"> Tracheophyta</v>
          </cell>
          <cell r="L582" t="str">
            <v>Spermatophyta</v>
          </cell>
          <cell r="M582" t="str">
            <v xml:space="preserve"> Magnoliophyta</v>
          </cell>
          <cell r="N582" t="str">
            <v xml:space="preserve"> Liliopsida</v>
          </cell>
          <cell r="O582" t="str">
            <v xml:space="preserve"> Poales</v>
          </cell>
          <cell r="P582" t="str">
            <v xml:space="preserve"> Poaceae</v>
          </cell>
          <cell r="Q582" t="str">
            <v xml:space="preserve"> BOP clade</v>
          </cell>
          <cell r="R582" t="str">
            <v>Oryzoideae</v>
          </cell>
          <cell r="S582" t="str">
            <v xml:space="preserve"> Oryzeae</v>
          </cell>
          <cell r="T582" t="str">
            <v xml:space="preserve"> Oryzinae</v>
          </cell>
          <cell r="U582" t="str">
            <v xml:space="preserve"> Oryza.</v>
          </cell>
        </row>
        <row r="583">
          <cell r="B583" t="str">
            <v>A0A0E0MYN1</v>
          </cell>
          <cell r="C583" t="str">
            <v xml:space="preserve"> Oryza rufipogon (Brownbeard rice) (Asian wild rice).</v>
          </cell>
          <cell r="E583" t="str">
            <v xml:space="preserve"> NCBI_TaxID=4529 {ECO:0000313|EnsemblPlants:ORUFI01G23780.1, ECO:0000313|Proteomes:UP000008022};</v>
          </cell>
          <cell r="G583" t="str">
            <v>Eukaryota</v>
          </cell>
          <cell r="H583" t="str">
            <v xml:space="preserve"> Viridiplantae</v>
          </cell>
          <cell r="I583" t="str">
            <v xml:space="preserve"> Streptophyta</v>
          </cell>
          <cell r="J583" t="str">
            <v xml:space="preserve"> Embryophyta</v>
          </cell>
          <cell r="K583" t="str">
            <v xml:space="preserve"> Tracheophyta</v>
          </cell>
          <cell r="L583" t="str">
            <v>Spermatophyta</v>
          </cell>
          <cell r="M583" t="str">
            <v xml:space="preserve"> Magnoliophyta</v>
          </cell>
          <cell r="N583" t="str">
            <v xml:space="preserve"> Liliopsida</v>
          </cell>
          <cell r="O583" t="str">
            <v xml:space="preserve"> Poales</v>
          </cell>
          <cell r="P583" t="str">
            <v xml:space="preserve"> Poaceae</v>
          </cell>
          <cell r="Q583" t="str">
            <v xml:space="preserve"> BOP clade</v>
          </cell>
          <cell r="R583" t="str">
            <v>Oryzoideae</v>
          </cell>
          <cell r="S583" t="str">
            <v xml:space="preserve"> Oryzeae</v>
          </cell>
          <cell r="T583" t="str">
            <v xml:space="preserve"> Oryzinae</v>
          </cell>
          <cell r="U583" t="str">
            <v xml:space="preserve"> Oryza.</v>
          </cell>
        </row>
        <row r="584">
          <cell r="B584" t="str">
            <v>A0A0E0N1N1</v>
          </cell>
          <cell r="C584" t="str">
            <v xml:space="preserve"> Oryza rufipogon (Brownbeard rice) (Asian wild rice).</v>
          </cell>
          <cell r="E584" t="str">
            <v xml:space="preserve"> NCBI_TaxID=4529 {ECO:0000313|EnsemblPlants:ORUFI01G31910.1, ECO:0000313|Proteomes:UP000008022};</v>
          </cell>
          <cell r="G584" t="str">
            <v>Eukaryota</v>
          </cell>
          <cell r="H584" t="str">
            <v xml:space="preserve"> Viridiplantae</v>
          </cell>
          <cell r="I584" t="str">
            <v xml:space="preserve"> Streptophyta</v>
          </cell>
          <cell r="J584" t="str">
            <v xml:space="preserve"> Embryophyta</v>
          </cell>
          <cell r="K584" t="str">
            <v xml:space="preserve"> Tracheophyta</v>
          </cell>
          <cell r="L584" t="str">
            <v>Spermatophyta</v>
          </cell>
          <cell r="M584" t="str">
            <v xml:space="preserve"> Magnoliophyta</v>
          </cell>
          <cell r="N584" t="str">
            <v xml:space="preserve"> Liliopsida</v>
          </cell>
          <cell r="O584" t="str">
            <v xml:space="preserve"> Poales</v>
          </cell>
          <cell r="P584" t="str">
            <v xml:space="preserve"> Poaceae</v>
          </cell>
          <cell r="Q584" t="str">
            <v xml:space="preserve"> BOP clade</v>
          </cell>
          <cell r="R584" t="str">
            <v>Oryzoideae</v>
          </cell>
          <cell r="S584" t="str">
            <v xml:space="preserve"> Oryzeae</v>
          </cell>
          <cell r="T584" t="str">
            <v xml:space="preserve"> Oryzinae</v>
          </cell>
          <cell r="U584" t="str">
            <v xml:space="preserve"> Oryza.</v>
          </cell>
        </row>
        <row r="585">
          <cell r="B585" t="str">
            <v>A0A0E0NPE4</v>
          </cell>
          <cell r="C585" t="str">
            <v xml:space="preserve"> Oryza rufipogon (Brownbeard rice) (Asian wild rice).</v>
          </cell>
          <cell r="E585" t="str">
            <v xml:space="preserve"> NCBI_TaxID=4529 {ECO:0000313|EnsemblPlants:ORUFI03G02690.1, ECO:0000313|Proteomes:UP000008022};</v>
          </cell>
          <cell r="G585" t="str">
            <v>Eukaryota</v>
          </cell>
          <cell r="H585" t="str">
            <v xml:space="preserve"> Viridiplantae</v>
          </cell>
          <cell r="I585" t="str">
            <v xml:space="preserve"> Streptophyta</v>
          </cell>
          <cell r="J585" t="str">
            <v xml:space="preserve"> Embryophyta</v>
          </cell>
          <cell r="K585" t="str">
            <v xml:space="preserve"> Tracheophyta</v>
          </cell>
          <cell r="L585" t="str">
            <v>Spermatophyta</v>
          </cell>
          <cell r="M585" t="str">
            <v xml:space="preserve"> Magnoliophyta</v>
          </cell>
          <cell r="N585" t="str">
            <v xml:space="preserve"> Liliopsida</v>
          </cell>
          <cell r="O585" t="str">
            <v xml:space="preserve"> Poales</v>
          </cell>
          <cell r="P585" t="str">
            <v xml:space="preserve"> Poaceae</v>
          </cell>
          <cell r="Q585" t="str">
            <v xml:space="preserve"> BOP clade</v>
          </cell>
          <cell r="R585" t="str">
            <v>Oryzoideae</v>
          </cell>
          <cell r="S585" t="str">
            <v xml:space="preserve"> Oryzeae</v>
          </cell>
          <cell r="T585" t="str">
            <v xml:space="preserve"> Oryzinae</v>
          </cell>
          <cell r="U585" t="str">
            <v xml:space="preserve"> Oryza.</v>
          </cell>
        </row>
        <row r="586">
          <cell r="B586" t="str">
            <v>A0A0E0NR44</v>
          </cell>
          <cell r="C586" t="str">
            <v xml:space="preserve"> Oryza rufipogon (Brownbeard rice) (Asian wild rice).</v>
          </cell>
          <cell r="E586" t="str">
            <v xml:space="preserve"> NCBI_TaxID=4529 {ECO:0000313|EnsemblPlants:ORUFI03G07310.1, ECO:0000313|Proteomes:UP000008022};</v>
          </cell>
          <cell r="G586" t="str">
            <v>Eukaryota</v>
          </cell>
          <cell r="H586" t="str">
            <v xml:space="preserve"> Viridiplantae</v>
          </cell>
          <cell r="I586" t="str">
            <v xml:space="preserve"> Streptophyta</v>
          </cell>
          <cell r="J586" t="str">
            <v xml:space="preserve"> Embryophyta</v>
          </cell>
          <cell r="K586" t="str">
            <v xml:space="preserve"> Tracheophyta</v>
          </cell>
          <cell r="L586" t="str">
            <v>Spermatophyta</v>
          </cell>
          <cell r="M586" t="str">
            <v xml:space="preserve"> Magnoliophyta</v>
          </cell>
          <cell r="N586" t="str">
            <v xml:space="preserve"> Liliopsida</v>
          </cell>
          <cell r="O586" t="str">
            <v xml:space="preserve"> Poales</v>
          </cell>
          <cell r="P586" t="str">
            <v xml:space="preserve"> Poaceae</v>
          </cell>
          <cell r="Q586" t="str">
            <v xml:space="preserve"> BOP clade</v>
          </cell>
          <cell r="R586" t="str">
            <v>Oryzoideae</v>
          </cell>
          <cell r="S586" t="str">
            <v xml:space="preserve"> Oryzeae</v>
          </cell>
          <cell r="T586" t="str">
            <v xml:space="preserve"> Oryzinae</v>
          </cell>
          <cell r="U586" t="str">
            <v xml:space="preserve"> Oryza.</v>
          </cell>
        </row>
        <row r="587">
          <cell r="B587" t="str">
            <v>A0A0E0NUE3</v>
          </cell>
          <cell r="C587" t="str">
            <v xml:space="preserve"> Oryza rufipogon (Brownbeard rice) (Asian wild rice).</v>
          </cell>
          <cell r="E587" t="str">
            <v xml:space="preserve"> NCBI_TaxID=4529 {ECO:0000313|EnsemblPlants:ORUFI03G16260.1, ECO:0000313|Proteomes:UP000008022};</v>
          </cell>
          <cell r="G587" t="str">
            <v>Eukaryota</v>
          </cell>
          <cell r="H587" t="str">
            <v xml:space="preserve"> Viridiplantae</v>
          </cell>
          <cell r="I587" t="str">
            <v xml:space="preserve"> Streptophyta</v>
          </cell>
          <cell r="J587" t="str">
            <v xml:space="preserve"> Embryophyta</v>
          </cell>
          <cell r="K587" t="str">
            <v xml:space="preserve"> Tracheophyta</v>
          </cell>
          <cell r="L587" t="str">
            <v>Spermatophyta</v>
          </cell>
          <cell r="M587" t="str">
            <v xml:space="preserve"> Magnoliophyta</v>
          </cell>
          <cell r="N587" t="str">
            <v xml:space="preserve"> Liliopsida</v>
          </cell>
          <cell r="O587" t="str">
            <v xml:space="preserve"> Poales</v>
          </cell>
          <cell r="P587" t="str">
            <v xml:space="preserve"> Poaceae</v>
          </cell>
          <cell r="Q587" t="str">
            <v xml:space="preserve"> BOP clade</v>
          </cell>
          <cell r="R587" t="str">
            <v>Oryzoideae</v>
          </cell>
          <cell r="S587" t="str">
            <v xml:space="preserve"> Oryzeae</v>
          </cell>
          <cell r="T587" t="str">
            <v xml:space="preserve"> Oryzinae</v>
          </cell>
          <cell r="U587" t="str">
            <v xml:space="preserve"> Oryza.</v>
          </cell>
        </row>
        <row r="588">
          <cell r="B588" t="str">
            <v>A0A0E0PQG7</v>
          </cell>
          <cell r="C588" t="str">
            <v xml:space="preserve"> Oryza rufipogon (Brownbeard rice) (Asian wild rice).</v>
          </cell>
          <cell r="E588" t="str">
            <v xml:space="preserve"> NCBI_TaxID=4529 {ECO:0000313|EnsemblPlants:ORUFI05G25580.1, ECO:0000313|Proteomes:UP000008022};</v>
          </cell>
          <cell r="G588" t="str">
            <v>Eukaryota</v>
          </cell>
          <cell r="H588" t="str">
            <v xml:space="preserve"> Viridiplantae</v>
          </cell>
          <cell r="I588" t="str">
            <v xml:space="preserve"> Streptophyta</v>
          </cell>
          <cell r="J588" t="str">
            <v xml:space="preserve"> Embryophyta</v>
          </cell>
          <cell r="K588" t="str">
            <v xml:space="preserve"> Tracheophyta</v>
          </cell>
          <cell r="L588" t="str">
            <v>Spermatophyta</v>
          </cell>
          <cell r="M588" t="str">
            <v xml:space="preserve"> Magnoliophyta</v>
          </cell>
          <cell r="N588" t="str">
            <v xml:space="preserve"> Liliopsida</v>
          </cell>
          <cell r="O588" t="str">
            <v xml:space="preserve"> Poales</v>
          </cell>
          <cell r="P588" t="str">
            <v xml:space="preserve"> Poaceae</v>
          </cell>
          <cell r="Q588" t="str">
            <v xml:space="preserve"> BOP clade</v>
          </cell>
          <cell r="R588" t="str">
            <v>Oryzoideae</v>
          </cell>
          <cell r="S588" t="str">
            <v xml:space="preserve"> Oryzeae</v>
          </cell>
          <cell r="T588" t="str">
            <v xml:space="preserve"> Oryzinae</v>
          </cell>
          <cell r="U588" t="str">
            <v xml:space="preserve"> Oryza.</v>
          </cell>
        </row>
        <row r="589">
          <cell r="B589" t="str">
            <v>A0A0E0PQG8</v>
          </cell>
          <cell r="C589" t="str">
            <v xml:space="preserve"> Oryza rufipogon (Brownbeard rice) (Asian wild rice).</v>
          </cell>
          <cell r="E589" t="str">
            <v xml:space="preserve"> NCBI_TaxID=4529 {ECO:0000313|EnsemblPlants:ORUFI05G25580.2, ECO:0000313|Proteomes:UP000008022};</v>
          </cell>
          <cell r="G589" t="str">
            <v>Eukaryota</v>
          </cell>
          <cell r="H589" t="str">
            <v xml:space="preserve"> Viridiplantae</v>
          </cell>
          <cell r="I589" t="str">
            <v xml:space="preserve"> Streptophyta</v>
          </cell>
          <cell r="J589" t="str">
            <v xml:space="preserve"> Embryophyta</v>
          </cell>
          <cell r="K589" t="str">
            <v xml:space="preserve"> Tracheophyta</v>
          </cell>
          <cell r="L589" t="str">
            <v>Spermatophyta</v>
          </cell>
          <cell r="M589" t="str">
            <v xml:space="preserve"> Magnoliophyta</v>
          </cell>
          <cell r="N589" t="str">
            <v xml:space="preserve"> Liliopsida</v>
          </cell>
          <cell r="O589" t="str">
            <v xml:space="preserve"> Poales</v>
          </cell>
          <cell r="P589" t="str">
            <v xml:space="preserve"> Poaceae</v>
          </cell>
          <cell r="Q589" t="str">
            <v xml:space="preserve"> BOP clade</v>
          </cell>
          <cell r="R589" t="str">
            <v>Oryzoideae</v>
          </cell>
          <cell r="S589" t="str">
            <v xml:space="preserve"> Oryzeae</v>
          </cell>
          <cell r="T589" t="str">
            <v xml:space="preserve"> Oryzinae</v>
          </cell>
          <cell r="U589" t="str">
            <v xml:space="preserve"> Oryza.</v>
          </cell>
        </row>
        <row r="590">
          <cell r="B590" t="str">
            <v>A0A0E0QQC3</v>
          </cell>
          <cell r="C590" t="str">
            <v xml:space="preserve"> Oryza rufipogon (Brownbeard rice) (Asian wild rice).</v>
          </cell>
          <cell r="E590" t="str">
            <v xml:space="preserve"> NCBI_TaxID=4529 {ECO:0000313|EnsemblPlants:ORUFI09G07840.1, ECO:0000313|Proteomes:UP000008022};</v>
          </cell>
          <cell r="G590" t="str">
            <v>Eukaryota</v>
          </cell>
          <cell r="H590" t="str">
            <v xml:space="preserve"> Viridiplantae</v>
          </cell>
          <cell r="I590" t="str">
            <v xml:space="preserve"> Streptophyta</v>
          </cell>
          <cell r="J590" t="str">
            <v xml:space="preserve"> Embryophyta</v>
          </cell>
          <cell r="K590" t="str">
            <v xml:space="preserve"> Tracheophyta</v>
          </cell>
          <cell r="L590" t="str">
            <v>Spermatophyta</v>
          </cell>
          <cell r="M590" t="str">
            <v xml:space="preserve"> Magnoliophyta</v>
          </cell>
          <cell r="N590" t="str">
            <v xml:space="preserve"> Liliopsida</v>
          </cell>
          <cell r="O590" t="str">
            <v xml:space="preserve"> Poales</v>
          </cell>
          <cell r="P590" t="str">
            <v xml:space="preserve"> Poaceae</v>
          </cell>
          <cell r="Q590" t="str">
            <v xml:space="preserve"> BOP clade</v>
          </cell>
          <cell r="R590" t="str">
            <v>Oryzoideae</v>
          </cell>
          <cell r="S590" t="str">
            <v xml:space="preserve"> Oryzeae</v>
          </cell>
          <cell r="T590" t="str">
            <v xml:space="preserve"> Oryzinae</v>
          </cell>
          <cell r="U590" t="str">
            <v xml:space="preserve"> Oryza.</v>
          </cell>
        </row>
        <row r="591">
          <cell r="B591" t="str">
            <v>A0A0E0QQC4</v>
          </cell>
          <cell r="C591" t="str">
            <v xml:space="preserve"> Oryza rufipogon (Brownbeard rice) (Asian wild rice).</v>
          </cell>
          <cell r="E591" t="str">
            <v xml:space="preserve"> NCBI_TaxID=4529 {ECO:0000313|EnsemblPlants:ORUFI09G07840.2, ECO:0000313|Proteomes:UP000008022};</v>
          </cell>
          <cell r="G591" t="str">
            <v>Eukaryota</v>
          </cell>
          <cell r="H591" t="str">
            <v xml:space="preserve"> Viridiplantae</v>
          </cell>
          <cell r="I591" t="str">
            <v xml:space="preserve"> Streptophyta</v>
          </cell>
          <cell r="J591" t="str">
            <v xml:space="preserve"> Embryophyta</v>
          </cell>
          <cell r="K591" t="str">
            <v xml:space="preserve"> Tracheophyta</v>
          </cell>
          <cell r="L591" t="str">
            <v>Spermatophyta</v>
          </cell>
          <cell r="M591" t="str">
            <v xml:space="preserve"> Magnoliophyta</v>
          </cell>
          <cell r="N591" t="str">
            <v xml:space="preserve"> Liliopsida</v>
          </cell>
          <cell r="O591" t="str">
            <v xml:space="preserve"> Poales</v>
          </cell>
          <cell r="P591" t="str">
            <v xml:space="preserve"> Poaceae</v>
          </cell>
          <cell r="Q591" t="str">
            <v xml:space="preserve"> BOP clade</v>
          </cell>
          <cell r="R591" t="str">
            <v>Oryzoideae</v>
          </cell>
          <cell r="S591" t="str">
            <v xml:space="preserve"> Oryzeae</v>
          </cell>
          <cell r="T591" t="str">
            <v xml:space="preserve"> Oryzinae</v>
          </cell>
          <cell r="U591" t="str">
            <v xml:space="preserve"> Oryza.</v>
          </cell>
        </row>
        <row r="592">
          <cell r="B592" t="str">
            <v>A0A0E9NFU5</v>
          </cell>
          <cell r="C592" t="str">
            <v xml:space="preserve"> Saitoella complicata NRRL Y-17804.</v>
          </cell>
          <cell r="E592" t="str">
            <v xml:space="preserve"> NCBI_TaxID=698492 {ECO:0000313|EMBL:GAO48709.1, ECO:0000313|Proteomes:UP000033140};</v>
          </cell>
          <cell r="G592" t="str">
            <v>Eukaryota</v>
          </cell>
          <cell r="H592" t="str">
            <v xml:space="preserve"> Fungi</v>
          </cell>
          <cell r="I592" t="str">
            <v xml:space="preserve"> Dikarya</v>
          </cell>
          <cell r="J592" t="str">
            <v xml:space="preserve"> Ascomycota</v>
          </cell>
          <cell r="K592" t="str">
            <v xml:space="preserve"> Taphrinomycotina</v>
          </cell>
          <cell r="L592" t="str">
            <v>Taphrinomycotina incertae sedis</v>
          </cell>
          <cell r="M592" t="str">
            <v xml:space="preserve"> Saitoella.</v>
          </cell>
        </row>
        <row r="593">
          <cell r="B593" t="str">
            <v>A0A0F0ICH5</v>
          </cell>
          <cell r="C593" t="str">
            <v xml:space="preserve"> Aspergillus parasiticus (strain ATCC 56775 / NRRL 5862 / SRRC 143 / SU-1).</v>
          </cell>
          <cell r="E593" t="str">
            <v xml:space="preserve"> NCBI_TaxID=1403190 {ECO:0000313|EMBL:KJK64442.1, ECO:0000313|Proteomes:UP000033540};</v>
          </cell>
          <cell r="G593" t="str">
            <v>Eukaryota</v>
          </cell>
          <cell r="H593" t="str">
            <v xml:space="preserve"> Fungi</v>
          </cell>
          <cell r="I593" t="str">
            <v xml:space="preserve"> Dikarya</v>
          </cell>
          <cell r="J593" t="str">
            <v xml:space="preserve"> Ascomycota</v>
          </cell>
          <cell r="K593" t="str">
            <v xml:space="preserve"> Pezizomycotina</v>
          </cell>
          <cell r="L593" t="str">
            <v xml:space="preserve"> Eurotiomycetes</v>
          </cell>
          <cell r="M593" t="str">
            <v>Eurotiomycetidae</v>
          </cell>
          <cell r="N593" t="str">
            <v xml:space="preserve"> Eurotiales</v>
          </cell>
          <cell r="O593" t="str">
            <v xml:space="preserve"> Aspergillaceae</v>
          </cell>
          <cell r="P593" t="str">
            <v xml:space="preserve"> Aspergillus.</v>
          </cell>
        </row>
        <row r="594">
          <cell r="B594" t="str">
            <v>A0A0F0IIJ2</v>
          </cell>
          <cell r="C594" t="str">
            <v xml:space="preserve"> Aspergillus parasiticus (strain ATCC 56775 / NRRL 5862 / SRRC 143 / SU-1).</v>
          </cell>
          <cell r="E594" t="str">
            <v xml:space="preserve"> NCBI_TaxID=1403190 {ECO:0000313|EMBL:KJK66981.1, ECO:0000313|Proteomes:UP000033540};</v>
          </cell>
          <cell r="G594" t="str">
            <v>Eukaryota</v>
          </cell>
          <cell r="H594" t="str">
            <v xml:space="preserve"> Fungi</v>
          </cell>
          <cell r="I594" t="str">
            <v xml:space="preserve"> Dikarya</v>
          </cell>
          <cell r="J594" t="str">
            <v xml:space="preserve"> Ascomycota</v>
          </cell>
          <cell r="K594" t="str">
            <v xml:space="preserve"> Pezizomycotina</v>
          </cell>
          <cell r="L594" t="str">
            <v xml:space="preserve"> Eurotiomycetes</v>
          </cell>
          <cell r="M594" t="str">
            <v>Eurotiomycetidae</v>
          </cell>
          <cell r="N594" t="str">
            <v xml:space="preserve"> Eurotiales</v>
          </cell>
          <cell r="O594" t="str">
            <v xml:space="preserve"> Aspergillaceae</v>
          </cell>
          <cell r="P594" t="str">
            <v xml:space="preserve"> Aspergillus.</v>
          </cell>
        </row>
        <row r="595">
          <cell r="B595" t="str">
            <v>A0A0F4GBW5</v>
          </cell>
          <cell r="C595" t="str">
            <v xml:space="preserve"> Zymoseptoria brevis.</v>
          </cell>
          <cell r="E595" t="str">
            <v xml:space="preserve"> NCBI_TaxID=1047168 {ECO:0000313|EMBL:KJX94834.1, ECO:0000313|Proteomes:UP000033647};</v>
          </cell>
          <cell r="G595" t="str">
            <v>Eukaryota</v>
          </cell>
          <cell r="H595" t="str">
            <v xml:space="preserve"> Fungi</v>
          </cell>
          <cell r="I595" t="str">
            <v xml:space="preserve"> Dikarya</v>
          </cell>
          <cell r="J595" t="str">
            <v xml:space="preserve"> Ascomycota</v>
          </cell>
          <cell r="K595" t="str">
            <v xml:space="preserve"> Pezizomycotina</v>
          </cell>
          <cell r="L595" t="str">
            <v>Dothideomycetes</v>
          </cell>
          <cell r="M595" t="str">
            <v xml:space="preserve"> Dothideomycetidae</v>
          </cell>
          <cell r="N595" t="str">
            <v xml:space="preserve"> Capnodiales</v>
          </cell>
          <cell r="O595" t="str">
            <v xml:space="preserve"> Mycosphaerellaceae</v>
          </cell>
          <cell r="P595" t="str">
            <v>Zymoseptoria.</v>
          </cell>
        </row>
        <row r="596">
          <cell r="B596" t="str">
            <v>A0A0F4GP69</v>
          </cell>
          <cell r="C596" t="str">
            <v xml:space="preserve"> Zymoseptoria brevis.</v>
          </cell>
          <cell r="E596" t="str">
            <v xml:space="preserve"> NCBI_TaxID=1047168 {ECO:0000313|EMBL:KJX99206.1, ECO:0000313|Proteomes:UP000033647};</v>
          </cell>
          <cell r="G596" t="str">
            <v>Eukaryota</v>
          </cell>
          <cell r="H596" t="str">
            <v xml:space="preserve"> Fungi</v>
          </cell>
          <cell r="I596" t="str">
            <v xml:space="preserve"> Dikarya</v>
          </cell>
          <cell r="J596" t="str">
            <v xml:space="preserve"> Ascomycota</v>
          </cell>
          <cell r="K596" t="str">
            <v xml:space="preserve"> Pezizomycotina</v>
          </cell>
          <cell r="L596" t="str">
            <v>Dothideomycetes</v>
          </cell>
          <cell r="M596" t="str">
            <v xml:space="preserve"> Dothideomycetidae</v>
          </cell>
          <cell r="N596" t="str">
            <v xml:space="preserve"> Capnodiales</v>
          </cell>
          <cell r="O596" t="str">
            <v xml:space="preserve"> Mycosphaerellaceae</v>
          </cell>
          <cell r="P596" t="str">
            <v>Zymoseptoria.</v>
          </cell>
        </row>
        <row r="597">
          <cell r="B597" t="str">
            <v>A0A0F4YHV6</v>
          </cell>
          <cell r="C597" t="str">
            <v xml:space="preserve"> Rasamsonia emersonii CBS 393.64.</v>
          </cell>
          <cell r="E597" t="str">
            <v xml:space="preserve"> NCBI_TaxID=1408163 {ECO:0000313|EMBL:KKA17680.1, ECO:0000313|Proteomes:UP000053958};</v>
          </cell>
          <cell r="G597" t="str">
            <v>Eukaryota</v>
          </cell>
          <cell r="H597" t="str">
            <v xml:space="preserve"> Fungi</v>
          </cell>
          <cell r="I597" t="str">
            <v xml:space="preserve"> Dikarya</v>
          </cell>
          <cell r="J597" t="str">
            <v xml:space="preserve"> Ascomycota</v>
          </cell>
          <cell r="K597" t="str">
            <v xml:space="preserve"> Pezizomycotina</v>
          </cell>
          <cell r="L597" t="str">
            <v xml:space="preserve"> Eurotiomycetes</v>
          </cell>
          <cell r="M597" t="str">
            <v>Eurotiomycetidae</v>
          </cell>
          <cell r="N597" t="str">
            <v xml:space="preserve"> Eurotiales</v>
          </cell>
          <cell r="O597" t="str">
            <v xml:space="preserve"> Trichocomaceae</v>
          </cell>
          <cell r="P597" t="str">
            <v xml:space="preserve"> Rasamsonia.</v>
          </cell>
        </row>
        <row r="598">
          <cell r="B598" t="str">
            <v>A0A0F4YQA9</v>
          </cell>
          <cell r="C598" t="str">
            <v xml:space="preserve"> Rasamsonia emersonii CBS 393.64.</v>
          </cell>
          <cell r="E598" t="str">
            <v xml:space="preserve"> NCBI_TaxID=1408163 {ECO:0000313|EMBL:KKA20467.1, ECO:0000313|Proteomes:UP000053958};</v>
          </cell>
          <cell r="G598" t="str">
            <v>Eukaryota</v>
          </cell>
          <cell r="H598" t="str">
            <v xml:space="preserve"> Fungi</v>
          </cell>
          <cell r="I598" t="str">
            <v xml:space="preserve"> Dikarya</v>
          </cell>
          <cell r="J598" t="str">
            <v xml:space="preserve"> Ascomycota</v>
          </cell>
          <cell r="K598" t="str">
            <v xml:space="preserve"> Pezizomycotina</v>
          </cell>
          <cell r="L598" t="str">
            <v xml:space="preserve"> Eurotiomycetes</v>
          </cell>
          <cell r="M598" t="str">
            <v>Eurotiomycetidae</v>
          </cell>
          <cell r="N598" t="str">
            <v xml:space="preserve"> Eurotiales</v>
          </cell>
          <cell r="O598" t="str">
            <v xml:space="preserve"> Trichocomaceae</v>
          </cell>
          <cell r="P598" t="str">
            <v xml:space="preserve"> Rasamsonia.</v>
          </cell>
        </row>
        <row r="599">
          <cell r="B599" t="str">
            <v>A0A0F4ZE30</v>
          </cell>
          <cell r="C599" t="str">
            <v xml:space="preserve"> Thielaviopsis punctulata.</v>
          </cell>
          <cell r="E599" t="str">
            <v xml:space="preserve"> NCBI_TaxID=72032 {ECO:0000313|EMBL:KKA28480.1, ECO:0000313|Proteomes:UP000033483};</v>
          </cell>
          <cell r="G599" t="str">
            <v>Eukaryota</v>
          </cell>
          <cell r="H599" t="str">
            <v xml:space="preserve"> Fungi</v>
          </cell>
          <cell r="I599" t="str">
            <v xml:space="preserve"> Dikarya</v>
          </cell>
          <cell r="J599" t="str">
            <v xml:space="preserve"> Ascomycota</v>
          </cell>
          <cell r="K599" t="str">
            <v xml:space="preserve"> Pezizomycotina</v>
          </cell>
          <cell r="L599" t="str">
            <v>Sordariomycetes</v>
          </cell>
          <cell r="M599" t="str">
            <v xml:space="preserve"> Hypocreomycetidae</v>
          </cell>
          <cell r="N599" t="str">
            <v xml:space="preserve"> Microascales</v>
          </cell>
          <cell r="O599" t="str">
            <v xml:space="preserve"> Ceratocystidaceae</v>
          </cell>
          <cell r="P599" t="str">
            <v>Thielaviopsis.</v>
          </cell>
        </row>
        <row r="600">
          <cell r="B600" t="str">
            <v>A0A0F4ZFN3</v>
          </cell>
          <cell r="C600" t="str">
            <v xml:space="preserve"> Thielaviopsis punctulata.</v>
          </cell>
          <cell r="E600" t="str">
            <v xml:space="preserve"> NCBI_TaxID=72032 {ECO:0000313|EMBL:KKA29404.1, ECO:0000313|Proteomes:UP000033483};</v>
          </cell>
          <cell r="G600" t="str">
            <v>Eukaryota</v>
          </cell>
          <cell r="H600" t="str">
            <v xml:space="preserve"> Fungi</v>
          </cell>
          <cell r="I600" t="str">
            <v xml:space="preserve"> Dikarya</v>
          </cell>
          <cell r="J600" t="str">
            <v xml:space="preserve"> Ascomycota</v>
          </cell>
          <cell r="K600" t="str">
            <v xml:space="preserve"> Pezizomycotina</v>
          </cell>
          <cell r="L600" t="str">
            <v>Sordariomycetes</v>
          </cell>
          <cell r="M600" t="str">
            <v xml:space="preserve"> Hypocreomycetidae</v>
          </cell>
          <cell r="N600" t="str">
            <v xml:space="preserve"> Microascales</v>
          </cell>
          <cell r="O600" t="str">
            <v xml:space="preserve"> Ceratocystidaceae</v>
          </cell>
          <cell r="P600" t="str">
            <v>Thielaviopsis.</v>
          </cell>
        </row>
        <row r="601">
          <cell r="B601" t="str">
            <v>A0A0F4ZFV8</v>
          </cell>
          <cell r="C601" t="str">
            <v xml:space="preserve"> Thielaviopsis punctulata.</v>
          </cell>
          <cell r="E601" t="str">
            <v xml:space="preserve"> NCBI_TaxID=72032 {ECO:0000313|EMBL:KKA29402.1, ECO:0000313|Proteomes:UP000033483};</v>
          </cell>
          <cell r="G601" t="str">
            <v>Eukaryota</v>
          </cell>
          <cell r="H601" t="str">
            <v xml:space="preserve"> Fungi</v>
          </cell>
          <cell r="I601" t="str">
            <v xml:space="preserve"> Dikarya</v>
          </cell>
          <cell r="J601" t="str">
            <v xml:space="preserve"> Ascomycota</v>
          </cell>
          <cell r="K601" t="str">
            <v xml:space="preserve"> Pezizomycotina</v>
          </cell>
          <cell r="L601" t="str">
            <v>Sordariomycetes</v>
          </cell>
          <cell r="M601" t="str">
            <v xml:space="preserve"> Hypocreomycetidae</v>
          </cell>
          <cell r="N601" t="str">
            <v xml:space="preserve"> Microascales</v>
          </cell>
          <cell r="O601" t="str">
            <v xml:space="preserve"> Ceratocystidaceae</v>
          </cell>
          <cell r="P601" t="str">
            <v>Thielaviopsis.</v>
          </cell>
        </row>
        <row r="602">
          <cell r="B602" t="str">
            <v>A0A0F7TZA6</v>
          </cell>
          <cell r="C602" t="str">
            <v xml:space="preserve"> Penicillium brasilianum.</v>
          </cell>
          <cell r="E602" t="str">
            <v xml:space="preserve"> NCBI_TaxID=104259 {ECO:0000313|EMBL:CEJ62039.1, ECO:0000313|Proteomes:UP000042958};</v>
          </cell>
          <cell r="G602" t="str">
            <v>Eukaryota</v>
          </cell>
          <cell r="H602" t="str">
            <v xml:space="preserve"> Fungi</v>
          </cell>
          <cell r="I602" t="str">
            <v xml:space="preserve"> Dikarya</v>
          </cell>
          <cell r="J602" t="str">
            <v xml:space="preserve"> Ascomycota</v>
          </cell>
          <cell r="K602" t="str">
            <v xml:space="preserve"> Pezizomycotina</v>
          </cell>
          <cell r="L602" t="str">
            <v xml:space="preserve"> Eurotiomycetes</v>
          </cell>
          <cell r="M602" t="str">
            <v>Eurotiomycetidae</v>
          </cell>
          <cell r="N602" t="str">
            <v xml:space="preserve"> Eurotiales</v>
          </cell>
          <cell r="O602" t="str">
            <v xml:space="preserve"> Aspergillaceae</v>
          </cell>
          <cell r="P602" t="str">
            <v xml:space="preserve"> Penicillium.</v>
          </cell>
        </row>
        <row r="603">
          <cell r="B603" t="str">
            <v>A0A0F7VEV9</v>
          </cell>
          <cell r="C603" t="str">
            <v xml:space="preserve"> Penicillium brasilianum.</v>
          </cell>
          <cell r="E603" t="str">
            <v xml:space="preserve"> NCBI_TaxID=104259 {ECO:0000313|EMBL:CEO58460.1, ECO:0000313|Proteomes:UP000042958};</v>
          </cell>
          <cell r="G603" t="str">
            <v>Eukaryota</v>
          </cell>
          <cell r="H603" t="str">
            <v xml:space="preserve"> Fungi</v>
          </cell>
          <cell r="I603" t="str">
            <v xml:space="preserve"> Dikarya</v>
          </cell>
          <cell r="J603" t="str">
            <v xml:space="preserve"> Ascomycota</v>
          </cell>
          <cell r="K603" t="str">
            <v xml:space="preserve"> Pezizomycotina</v>
          </cell>
          <cell r="L603" t="str">
            <v xml:space="preserve"> Eurotiomycetes</v>
          </cell>
          <cell r="M603" t="str">
            <v>Eurotiomycetidae</v>
          </cell>
          <cell r="N603" t="str">
            <v xml:space="preserve"> Eurotiales</v>
          </cell>
          <cell r="O603" t="str">
            <v xml:space="preserve"> Aspergillaceae</v>
          </cell>
          <cell r="P603" t="str">
            <v xml:space="preserve"> Penicillium.</v>
          </cell>
        </row>
        <row r="604">
          <cell r="B604" t="str">
            <v>A0A0F8A4U6</v>
          </cell>
          <cell r="C604" t="str">
            <v xml:space="preserve"> Hirsutella minnesotensis 3608.</v>
          </cell>
          <cell r="E604" t="str">
            <v xml:space="preserve"> NCBI_TaxID=1043627 {ECO:0000313|EMBL:KJZ74194.1, ECO:0000313|Proteomes:UP000054481};</v>
          </cell>
          <cell r="G604" t="str">
            <v>Eukaryota</v>
          </cell>
          <cell r="H604" t="str">
            <v xml:space="preserve"> Fungi</v>
          </cell>
          <cell r="I604" t="str">
            <v xml:space="preserve"> Dikarya</v>
          </cell>
          <cell r="J604" t="str">
            <v xml:space="preserve"> Ascomycota</v>
          </cell>
          <cell r="K604" t="str">
            <v xml:space="preserve"> Pezizomycotina</v>
          </cell>
          <cell r="L604" t="str">
            <v>Sordariomycetes</v>
          </cell>
          <cell r="M604" t="str">
            <v xml:space="preserve"> Hypocreomycetidae</v>
          </cell>
          <cell r="N604" t="str">
            <v xml:space="preserve"> Hypocreales</v>
          </cell>
          <cell r="O604" t="str">
            <v xml:space="preserve"> Ophiocordycipitaceae</v>
          </cell>
          <cell r="P604" t="str">
            <v>Hirsutella.</v>
          </cell>
        </row>
        <row r="605">
          <cell r="B605" t="str">
            <v>A0A0F8AP14</v>
          </cell>
          <cell r="C605" t="str">
            <v xml:space="preserve"> Larimichthys crocea (Large yellow croaker) (Pseudosciaena crocea).</v>
          </cell>
          <cell r="E605" t="str">
            <v xml:space="preserve"> NCBI_TaxID=215358 {ECO:0000313|EMBL:KKF25202.1, ECO:0000313|Proteomes:UP000054355};</v>
          </cell>
          <cell r="G605" t="str">
            <v>Eukaryota</v>
          </cell>
          <cell r="H605" t="str">
            <v xml:space="preserve"> Metazoa</v>
          </cell>
          <cell r="I605" t="str">
            <v xml:space="preserve"> Chordata</v>
          </cell>
          <cell r="J605" t="str">
            <v xml:space="preserve"> Craniata</v>
          </cell>
          <cell r="K605" t="str">
            <v xml:space="preserve"> Vertebrata</v>
          </cell>
          <cell r="L605" t="str">
            <v xml:space="preserve"> Euteleostomi</v>
          </cell>
          <cell r="M605" t="str">
            <v>Actinopterygii</v>
          </cell>
          <cell r="N605" t="str">
            <v xml:space="preserve"> Neopterygii</v>
          </cell>
          <cell r="O605" t="str">
            <v xml:space="preserve"> Teleostei</v>
          </cell>
          <cell r="P605" t="str">
            <v xml:space="preserve"> Neoteleostei</v>
          </cell>
          <cell r="Q605" t="str">
            <v xml:space="preserve"> Acanthomorphata</v>
          </cell>
          <cell r="R605" t="str">
            <v>Eupercaria</v>
          </cell>
          <cell r="S605" t="str">
            <v xml:space="preserve"> Sciaenidae</v>
          </cell>
          <cell r="T605" t="str">
            <v xml:space="preserve"> Larimichthys.</v>
          </cell>
        </row>
        <row r="606">
          <cell r="B606" t="str">
            <v>A0A0F8B2R3</v>
          </cell>
          <cell r="C606" t="str">
            <v xml:space="preserve"> Ceratocystis fimbriata f. sp. platani.</v>
          </cell>
          <cell r="E606" t="str">
            <v xml:space="preserve"> NCBI_TaxID=88771 {ECO:0000313|EMBL:KKF94195.1, ECO:0000313|Proteomes:UP000034841};</v>
          </cell>
          <cell r="G606" t="str">
            <v>Eukaryota</v>
          </cell>
          <cell r="H606" t="str">
            <v xml:space="preserve"> Fungi</v>
          </cell>
          <cell r="I606" t="str">
            <v xml:space="preserve"> Dikarya</v>
          </cell>
          <cell r="J606" t="str">
            <v xml:space="preserve"> Ascomycota</v>
          </cell>
          <cell r="K606" t="str">
            <v xml:space="preserve"> Pezizomycotina</v>
          </cell>
          <cell r="L606" t="str">
            <v>Sordariomycetes</v>
          </cell>
          <cell r="M606" t="str">
            <v xml:space="preserve"> Hypocreomycetidae</v>
          </cell>
          <cell r="N606" t="str">
            <v xml:space="preserve"> Microascales</v>
          </cell>
          <cell r="O606" t="str">
            <v xml:space="preserve"> Ceratocystidaceae</v>
          </cell>
          <cell r="P606" t="str">
            <v>Ceratocystis.</v>
          </cell>
        </row>
        <row r="607">
          <cell r="B607" t="str">
            <v>A0A0F8CBX3</v>
          </cell>
          <cell r="C607" t="str">
            <v xml:space="preserve"> Larimichthys crocea (Large yellow croaker) (Pseudosciaena crocea).</v>
          </cell>
          <cell r="E607" t="str">
            <v xml:space="preserve"> NCBI_TaxID=215358 {ECO:0000313|EMBL:KKF29173.1, ECO:0000313|Proteomes:UP000054355};</v>
          </cell>
          <cell r="G607" t="str">
            <v>Eukaryota</v>
          </cell>
          <cell r="H607" t="str">
            <v xml:space="preserve"> Metazoa</v>
          </cell>
          <cell r="I607" t="str">
            <v xml:space="preserve"> Chordata</v>
          </cell>
          <cell r="J607" t="str">
            <v xml:space="preserve"> Craniata</v>
          </cell>
          <cell r="K607" t="str">
            <v xml:space="preserve"> Vertebrata</v>
          </cell>
          <cell r="L607" t="str">
            <v xml:space="preserve"> Euteleostomi</v>
          </cell>
          <cell r="M607" t="str">
            <v>Actinopterygii</v>
          </cell>
          <cell r="N607" t="str">
            <v xml:space="preserve"> Neopterygii</v>
          </cell>
          <cell r="O607" t="str">
            <v xml:space="preserve"> Teleostei</v>
          </cell>
          <cell r="P607" t="str">
            <v xml:space="preserve"> Neoteleostei</v>
          </cell>
          <cell r="Q607" t="str">
            <v xml:space="preserve"> Acanthomorphata</v>
          </cell>
          <cell r="R607" t="str">
            <v>Eupercaria</v>
          </cell>
          <cell r="S607" t="str">
            <v xml:space="preserve"> Sciaenidae</v>
          </cell>
          <cell r="T607" t="str">
            <v xml:space="preserve"> Larimichthys.</v>
          </cell>
        </row>
        <row r="608">
          <cell r="B608" t="str">
            <v>A0A0F8D485</v>
          </cell>
          <cell r="C608" t="str">
            <v xml:space="preserve"> Ceratocystis fimbriata f. sp. platani.</v>
          </cell>
          <cell r="E608" t="str">
            <v xml:space="preserve"> NCBI_TaxID=88771 {ECO:0000313|EMBL:KKF97517.1, ECO:0000313|Proteomes:UP000034841};</v>
          </cell>
          <cell r="G608" t="str">
            <v>Eukaryota</v>
          </cell>
          <cell r="H608" t="str">
            <v xml:space="preserve"> Fungi</v>
          </cell>
          <cell r="I608" t="str">
            <v xml:space="preserve"> Dikarya</v>
          </cell>
          <cell r="J608" t="str">
            <v xml:space="preserve"> Ascomycota</v>
          </cell>
          <cell r="K608" t="str">
            <v xml:space="preserve"> Pezizomycotina</v>
          </cell>
          <cell r="L608" t="str">
            <v>Sordariomycetes</v>
          </cell>
          <cell r="M608" t="str">
            <v xml:space="preserve"> Hypocreomycetidae</v>
          </cell>
          <cell r="N608" t="str">
            <v xml:space="preserve"> Microascales</v>
          </cell>
          <cell r="O608" t="str">
            <v xml:space="preserve"> Ceratocystidaceae</v>
          </cell>
          <cell r="P608" t="str">
            <v>Ceratocystis.</v>
          </cell>
        </row>
        <row r="609">
          <cell r="B609" t="str">
            <v>A0A0F8WPS7</v>
          </cell>
          <cell r="C609" t="str">
            <v xml:space="preserve"> Aspergillus rambellii.</v>
          </cell>
          <cell r="E609" t="str">
            <v xml:space="preserve"> NCBI_TaxID=308745 {ECO:0000313|EMBL:KKK13277.1, ECO:0000313|Proteomes:UP000034291};</v>
          </cell>
          <cell r="G609" t="str">
            <v>Eukaryota</v>
          </cell>
          <cell r="H609" t="str">
            <v xml:space="preserve"> Fungi</v>
          </cell>
          <cell r="I609" t="str">
            <v xml:space="preserve"> Dikarya</v>
          </cell>
          <cell r="J609" t="str">
            <v xml:space="preserve"> Ascomycota</v>
          </cell>
          <cell r="K609" t="str">
            <v xml:space="preserve"> Pezizomycotina</v>
          </cell>
          <cell r="L609" t="str">
            <v xml:space="preserve"> Eurotiomycetes</v>
          </cell>
          <cell r="M609" t="str">
            <v>Eurotiomycetidae</v>
          </cell>
          <cell r="N609" t="str">
            <v xml:space="preserve"> Eurotiales</v>
          </cell>
          <cell r="O609" t="str">
            <v xml:space="preserve"> Aspergillaceae</v>
          </cell>
          <cell r="P609" t="str">
            <v xml:space="preserve"> Aspergillus.</v>
          </cell>
        </row>
        <row r="610">
          <cell r="B610" t="str">
            <v>A0A0F8WYG8</v>
          </cell>
          <cell r="C610" t="str">
            <v xml:space="preserve"> Aspergillus rambellii.</v>
          </cell>
          <cell r="E610" t="str">
            <v xml:space="preserve"> NCBI_TaxID=308745 {ECO:0000313|EMBL:KKK22555.1, ECO:0000313|Proteomes:UP000034291};</v>
          </cell>
          <cell r="G610" t="str">
            <v>Eukaryota</v>
          </cell>
          <cell r="H610" t="str">
            <v xml:space="preserve"> Fungi</v>
          </cell>
          <cell r="I610" t="str">
            <v xml:space="preserve"> Dikarya</v>
          </cell>
          <cell r="J610" t="str">
            <v xml:space="preserve"> Ascomycota</v>
          </cell>
          <cell r="K610" t="str">
            <v xml:space="preserve"> Pezizomycotina</v>
          </cell>
          <cell r="L610" t="str">
            <v xml:space="preserve"> Eurotiomycetes</v>
          </cell>
          <cell r="M610" t="str">
            <v>Eurotiomycetidae</v>
          </cell>
          <cell r="N610" t="str">
            <v xml:space="preserve"> Eurotiales</v>
          </cell>
          <cell r="O610" t="str">
            <v xml:space="preserve"> Aspergillaceae</v>
          </cell>
          <cell r="P610" t="str">
            <v xml:space="preserve"> Aspergillus.</v>
          </cell>
        </row>
        <row r="611">
          <cell r="B611" t="str">
            <v>A0A0F9WUM2</v>
          </cell>
          <cell r="C611" t="str">
            <v xml:space="preserve"> Nosema ceranae.</v>
          </cell>
          <cell r="E611" t="str">
            <v xml:space="preserve"> NCBI_TaxID=40302 {ECO:0000313|EMBL:KKO76448.1, ECO:0000313|Proteomes:UP000034350};</v>
          </cell>
          <cell r="G611" t="str">
            <v>Eukaryota</v>
          </cell>
          <cell r="H611" t="str">
            <v xml:space="preserve"> Fungi</v>
          </cell>
          <cell r="I611" t="str">
            <v xml:space="preserve"> Fungi incertae sedis</v>
          </cell>
          <cell r="J611" t="str">
            <v xml:space="preserve"> Microsporidia</v>
          </cell>
          <cell r="K611" t="str">
            <v xml:space="preserve"> Nosematidae</v>
          </cell>
          <cell r="L611" t="str">
            <v>Nosema.</v>
          </cell>
        </row>
        <row r="612">
          <cell r="B612" t="str">
            <v>A0A0F9XK48</v>
          </cell>
          <cell r="C612" t="str">
            <v xml:space="preserve"> Trichoderma harzianum (Hypocrea lixii).</v>
          </cell>
          <cell r="E612" t="str">
            <v xml:space="preserve"> NCBI_TaxID=5544 {ECO:0000313|EMBL:KKP00823.1, ECO:0000313|Proteomes:UP000034112};</v>
          </cell>
          <cell r="G612" t="str">
            <v>Eukaryota</v>
          </cell>
          <cell r="H612" t="str">
            <v xml:space="preserve"> Fungi</v>
          </cell>
          <cell r="I612" t="str">
            <v xml:space="preserve"> Dikarya</v>
          </cell>
          <cell r="J612" t="str">
            <v xml:space="preserve"> Ascomycota</v>
          </cell>
          <cell r="K612" t="str">
            <v xml:space="preserve"> Pezizomycotina</v>
          </cell>
          <cell r="L612" t="str">
            <v>Sordariomycetes</v>
          </cell>
          <cell r="M612" t="str">
            <v xml:space="preserve"> Hypocreomycetidae</v>
          </cell>
          <cell r="N612" t="str">
            <v xml:space="preserve"> Hypocreales</v>
          </cell>
          <cell r="O612" t="str">
            <v xml:space="preserve"> Hypocreaceae</v>
          </cell>
          <cell r="P612" t="str">
            <v>Trichoderma.</v>
          </cell>
        </row>
        <row r="613">
          <cell r="B613" t="str">
            <v>A0A0F9XP92</v>
          </cell>
          <cell r="C613" t="str">
            <v xml:space="preserve"> Trichoderma harzianum (Hypocrea lixii).</v>
          </cell>
          <cell r="E613" t="str">
            <v xml:space="preserve"> NCBI_TaxID=5544 {ECO:0000313|EMBL:KKP06496.1, ECO:0000313|Proteomes:UP000034112};</v>
          </cell>
          <cell r="G613" t="str">
            <v>Eukaryota</v>
          </cell>
          <cell r="H613" t="str">
            <v xml:space="preserve"> Fungi</v>
          </cell>
          <cell r="I613" t="str">
            <v xml:space="preserve"> Dikarya</v>
          </cell>
          <cell r="J613" t="str">
            <v xml:space="preserve"> Ascomycota</v>
          </cell>
          <cell r="K613" t="str">
            <v xml:space="preserve"> Pezizomycotina</v>
          </cell>
          <cell r="L613" t="str">
            <v>Sordariomycetes</v>
          </cell>
          <cell r="M613" t="str">
            <v xml:space="preserve"> Hypocreomycetidae</v>
          </cell>
          <cell r="N613" t="str">
            <v xml:space="preserve"> Hypocreales</v>
          </cell>
          <cell r="O613" t="str">
            <v xml:space="preserve"> Hypocreaceae</v>
          </cell>
          <cell r="P613" t="str">
            <v>Trichoderma.</v>
          </cell>
        </row>
        <row r="614">
          <cell r="B614" t="str">
            <v>A0A0G2E326</v>
          </cell>
          <cell r="C614" t="str">
            <v xml:space="preserve"> Diplodia seriata.</v>
          </cell>
          <cell r="E614" t="str">
            <v xml:space="preserve"> NCBI_TaxID=420778 {ECO:0000313|EMBL:KKY17159.1, ECO:0000313|Proteomes:UP000034182};</v>
          </cell>
          <cell r="G614" t="str">
            <v>Eukaryota</v>
          </cell>
          <cell r="H614" t="str">
            <v xml:space="preserve"> Fungi</v>
          </cell>
          <cell r="I614" t="str">
            <v xml:space="preserve"> Dikarya</v>
          </cell>
          <cell r="J614" t="str">
            <v xml:space="preserve"> Ascomycota</v>
          </cell>
          <cell r="K614" t="str">
            <v xml:space="preserve"> Pezizomycotina</v>
          </cell>
          <cell r="L614" t="str">
            <v>Dothideomycetes</v>
          </cell>
          <cell r="M614" t="str">
            <v xml:space="preserve"> Dothideomycetes incertae sedis</v>
          </cell>
          <cell r="N614" t="str">
            <v xml:space="preserve"> Botryosphaeriales</v>
          </cell>
          <cell r="O614" t="str">
            <v>Botryosphaeriaceae</v>
          </cell>
          <cell r="P614" t="str">
            <v xml:space="preserve"> Diplodia.</v>
          </cell>
        </row>
        <row r="615">
          <cell r="B615" t="str">
            <v>A0A0G2ETM6</v>
          </cell>
          <cell r="C615" t="str">
            <v xml:space="preserve"> Phaeomoniella chlamydospora.</v>
          </cell>
          <cell r="E615" t="str">
            <v xml:space="preserve"> NCBI_TaxID=158046 {ECO:0000313|EMBL:KKY25549.1, ECO:0000313|Proteomes:UP000053317};</v>
          </cell>
          <cell r="G615" t="str">
            <v>Eukaryota</v>
          </cell>
          <cell r="H615" t="str">
            <v xml:space="preserve"> Fungi</v>
          </cell>
          <cell r="I615" t="str">
            <v xml:space="preserve"> Dikarya</v>
          </cell>
          <cell r="J615" t="str">
            <v xml:space="preserve"> Ascomycota</v>
          </cell>
          <cell r="K615" t="str">
            <v xml:space="preserve"> Pezizomycotina</v>
          </cell>
          <cell r="L615" t="str">
            <v xml:space="preserve"> Eurotiomycetes</v>
          </cell>
          <cell r="M615" t="str">
            <v>Chaetothyriomycetidae</v>
          </cell>
          <cell r="N615" t="str">
            <v xml:space="preserve"> Phaeomoniellales</v>
          </cell>
          <cell r="O615" t="str">
            <v>Phaeomoniellales incertae sedis</v>
          </cell>
          <cell r="P615" t="str">
            <v xml:space="preserve"> Phaeomoniella.</v>
          </cell>
        </row>
        <row r="616">
          <cell r="B616" t="str">
            <v>A0A0G2F6R3</v>
          </cell>
          <cell r="C616" t="str">
            <v xml:space="preserve"> Diaporthe ampelina.</v>
          </cell>
          <cell r="E616" t="str">
            <v xml:space="preserve"> NCBI_TaxID=1214573 {ECO:0000313|EMBL:KKY30382.1, ECO:0000313|Proteomes:UP000034680};</v>
          </cell>
          <cell r="G616" t="str">
            <v>Eukaryota</v>
          </cell>
          <cell r="H616" t="str">
            <v xml:space="preserve"> Fungi</v>
          </cell>
          <cell r="I616" t="str">
            <v xml:space="preserve"> Dikarya</v>
          </cell>
          <cell r="J616" t="str">
            <v xml:space="preserve"> Ascomycota</v>
          </cell>
          <cell r="K616" t="str">
            <v xml:space="preserve"> Pezizomycotina</v>
          </cell>
          <cell r="L616" t="str">
            <v>Sordariomycetes</v>
          </cell>
          <cell r="M616" t="str">
            <v xml:space="preserve"> Sordariomycetidae</v>
          </cell>
          <cell r="N616" t="str">
            <v xml:space="preserve"> Diaporthales</v>
          </cell>
          <cell r="O616" t="str">
            <v xml:space="preserve"> Diaporthaceae</v>
          </cell>
          <cell r="P616" t="str">
            <v>Diaporthe.</v>
          </cell>
        </row>
        <row r="617">
          <cell r="B617" t="str">
            <v>A0A0G2G1H6</v>
          </cell>
          <cell r="C617" t="str">
            <v xml:space="preserve"> Phaeomoniella chlamydospora.</v>
          </cell>
          <cell r="E617" t="str">
            <v xml:space="preserve"> NCBI_TaxID=158046 {ECO:0000313|EMBL:KKY17778.1, ECO:0000313|Proteomes:UP000053317};</v>
          </cell>
          <cell r="G617" t="str">
            <v>Eukaryota</v>
          </cell>
          <cell r="H617" t="str">
            <v xml:space="preserve"> Fungi</v>
          </cell>
          <cell r="I617" t="str">
            <v xml:space="preserve"> Dikarya</v>
          </cell>
          <cell r="J617" t="str">
            <v xml:space="preserve"> Ascomycota</v>
          </cell>
          <cell r="K617" t="str">
            <v xml:space="preserve"> Pezizomycotina</v>
          </cell>
          <cell r="L617" t="str">
            <v xml:space="preserve"> Eurotiomycetes</v>
          </cell>
          <cell r="M617" t="str">
            <v>Chaetothyriomycetidae</v>
          </cell>
          <cell r="N617" t="str">
            <v xml:space="preserve"> Phaeomoniellales</v>
          </cell>
          <cell r="O617" t="str">
            <v>Phaeomoniellales incertae sedis</v>
          </cell>
          <cell r="P617" t="str">
            <v xml:space="preserve"> Phaeomoniella.</v>
          </cell>
        </row>
        <row r="618">
          <cell r="B618" t="str">
            <v>A0A0G2HG03</v>
          </cell>
          <cell r="C618" t="str">
            <v xml:space="preserve"> Diplodia seriata.</v>
          </cell>
          <cell r="E618" t="str">
            <v xml:space="preserve"> NCBI_TaxID=420778 {ECO:0000313|EMBL:KKY27380.1, ECO:0000313|Proteomes:UP000034182};</v>
          </cell>
          <cell r="G618" t="str">
            <v>Eukaryota</v>
          </cell>
          <cell r="H618" t="str">
            <v xml:space="preserve"> Fungi</v>
          </cell>
          <cell r="I618" t="str">
            <v xml:space="preserve"> Dikarya</v>
          </cell>
          <cell r="J618" t="str">
            <v xml:space="preserve"> Ascomycota</v>
          </cell>
          <cell r="K618" t="str">
            <v xml:space="preserve"> Pezizomycotina</v>
          </cell>
          <cell r="L618" t="str">
            <v>Dothideomycetes</v>
          </cell>
          <cell r="M618" t="str">
            <v xml:space="preserve"> Dothideomycetes incertae sedis</v>
          </cell>
          <cell r="N618" t="str">
            <v xml:space="preserve"> Botryosphaeriales</v>
          </cell>
          <cell r="O618" t="str">
            <v>Botryosphaeriaceae</v>
          </cell>
          <cell r="P618" t="str">
            <v xml:space="preserve"> Diplodia.</v>
          </cell>
        </row>
        <row r="619">
          <cell r="B619" t="str">
            <v>A0A0G2HH62</v>
          </cell>
          <cell r="C619" t="str">
            <v xml:space="preserve"> Diaporthe ampelina.</v>
          </cell>
          <cell r="E619" t="str">
            <v xml:space="preserve"> NCBI_TaxID=1214573 {ECO:0000313|EMBL:KKY34398.1, ECO:0000313|Proteomes:UP000034680};</v>
          </cell>
          <cell r="G619" t="str">
            <v>Eukaryota</v>
          </cell>
          <cell r="H619" t="str">
            <v xml:space="preserve"> Fungi</v>
          </cell>
          <cell r="I619" t="str">
            <v xml:space="preserve"> Dikarya</v>
          </cell>
          <cell r="J619" t="str">
            <v xml:space="preserve"> Ascomycota</v>
          </cell>
          <cell r="K619" t="str">
            <v xml:space="preserve"> Pezizomycotina</v>
          </cell>
          <cell r="L619" t="str">
            <v>Sordariomycetes</v>
          </cell>
          <cell r="M619" t="str">
            <v xml:space="preserve"> Sordariomycetidae</v>
          </cell>
          <cell r="N619" t="str">
            <v xml:space="preserve"> Diaporthales</v>
          </cell>
          <cell r="O619" t="str">
            <v xml:space="preserve"> Diaporthaceae</v>
          </cell>
          <cell r="P619" t="str">
            <v>Diaporthe.</v>
          </cell>
        </row>
        <row r="620">
          <cell r="B620" t="str">
            <v>A0A0G2J022</v>
          </cell>
          <cell r="C620" t="str">
            <v xml:space="preserve"> Emmonsia crescens UAMH 3008.</v>
          </cell>
          <cell r="E620" t="str">
            <v xml:space="preserve"> NCBI_TaxID=1247875 {ECO:0000313|EMBL:KKZ61954.1, ECO:0000313|Proteomes:UP000034164};</v>
          </cell>
          <cell r="G620" t="str">
            <v>Eukaryota</v>
          </cell>
          <cell r="H620" t="str">
            <v xml:space="preserve"> Fungi</v>
          </cell>
          <cell r="I620" t="str">
            <v xml:space="preserve"> Dikarya</v>
          </cell>
          <cell r="J620" t="str">
            <v xml:space="preserve"> Ascomycota</v>
          </cell>
          <cell r="K620" t="str">
            <v xml:space="preserve"> Pezizomycotina</v>
          </cell>
          <cell r="L620" t="str">
            <v xml:space="preserve"> Eurotiomycetes</v>
          </cell>
          <cell r="M620" t="str">
            <v>Eurotiomycetidae</v>
          </cell>
          <cell r="N620" t="str">
            <v xml:space="preserve"> Onygenales</v>
          </cell>
          <cell r="O620" t="str">
            <v xml:space="preserve"> Ajellomycetaceae</v>
          </cell>
          <cell r="P620" t="str">
            <v xml:space="preserve"> Emmonsia.</v>
          </cell>
        </row>
        <row r="621">
          <cell r="B621" t="str">
            <v>A0A0G2J330</v>
          </cell>
          <cell r="C621" t="str">
            <v xml:space="preserve"> Emmonsia crescens UAMH 3008.</v>
          </cell>
          <cell r="E621" t="str">
            <v xml:space="preserve"> NCBI_TaxID=1247875 {ECO:0000313|EMBL:KKZ64649.1, ECO:0000313|Proteomes:UP000034164};</v>
          </cell>
          <cell r="G621" t="str">
            <v>Eukaryota</v>
          </cell>
          <cell r="H621" t="str">
            <v xml:space="preserve"> Fungi</v>
          </cell>
          <cell r="I621" t="str">
            <v xml:space="preserve"> Dikarya</v>
          </cell>
          <cell r="J621" t="str">
            <v xml:space="preserve"> Ascomycota</v>
          </cell>
          <cell r="K621" t="str">
            <v xml:space="preserve"> Pezizomycotina</v>
          </cell>
          <cell r="L621" t="str">
            <v xml:space="preserve"> Eurotiomycetes</v>
          </cell>
          <cell r="M621" t="str">
            <v>Eurotiomycetidae</v>
          </cell>
          <cell r="N621" t="str">
            <v xml:space="preserve"> Onygenales</v>
          </cell>
          <cell r="O621" t="str">
            <v xml:space="preserve"> Ajellomycetaceae</v>
          </cell>
          <cell r="P621" t="str">
            <v xml:space="preserve"> Emmonsia.</v>
          </cell>
        </row>
        <row r="622">
          <cell r="B622" t="str">
            <v>A0A0G2JSR0</v>
          </cell>
          <cell r="C622" t="str">
            <v xml:space="preserve"> Rattus norvegicus (Rat).</v>
          </cell>
          <cell r="E622" t="str">
            <v xml:space="preserve"> NCBI_TaxID=10116 {ECO:0000313|Ensembl:ENSRNOP00000026197, ECO:0000313|Proteomes:UP000002494};</v>
          </cell>
          <cell r="G622" t="str">
            <v>Eukaryota</v>
          </cell>
          <cell r="H622" t="str">
            <v xml:space="preserve"> Metazoa</v>
          </cell>
          <cell r="I622" t="str">
            <v xml:space="preserve"> Chordata</v>
          </cell>
          <cell r="J622" t="str">
            <v xml:space="preserve"> Craniata</v>
          </cell>
          <cell r="K622" t="str">
            <v xml:space="preserve"> Vertebrata</v>
          </cell>
          <cell r="L622" t="str">
            <v xml:space="preserve"> Euteleostomi</v>
          </cell>
          <cell r="M622" t="str">
            <v>Mammalia</v>
          </cell>
          <cell r="N622" t="str">
            <v xml:space="preserve"> Eutheria</v>
          </cell>
          <cell r="O622" t="str">
            <v xml:space="preserve"> Euarchontoglires</v>
          </cell>
          <cell r="P622" t="str">
            <v xml:space="preserve"> Glires</v>
          </cell>
          <cell r="Q622" t="str">
            <v xml:space="preserve"> Rodentia</v>
          </cell>
          <cell r="R622" t="str">
            <v xml:space="preserve"> Myomorpha</v>
          </cell>
          <cell r="S622" t="str">
            <v>Muroidea</v>
          </cell>
          <cell r="T622" t="str">
            <v xml:space="preserve"> Muridae</v>
          </cell>
          <cell r="U622" t="str">
            <v xml:space="preserve"> Murinae</v>
          </cell>
        </row>
        <row r="623">
          <cell r="B623" t="str">
            <v>A0A0G4FR02</v>
          </cell>
          <cell r="C623" t="str">
            <v xml:space="preserve"> Vitrella brassicaformis (strain CCMP3155).</v>
          </cell>
          <cell r="E623" t="str">
            <v xml:space="preserve"> NCBI_TaxID=1169540 {ECO:0000313|EMBL:CEM16502.1, ECO:0000313|Proteomes:UP000041254};</v>
          </cell>
          <cell r="G623" t="str">
            <v>Eukaryota</v>
          </cell>
          <cell r="H623" t="str">
            <v xml:space="preserve"> Alveolata</v>
          </cell>
          <cell r="I623" t="str">
            <v xml:space="preserve"> Chromerida</v>
          </cell>
          <cell r="J623" t="str">
            <v xml:space="preserve"> Vitrella.</v>
          </cell>
        </row>
        <row r="624">
          <cell r="B624" t="str">
            <v>A0A0G4H700</v>
          </cell>
          <cell r="C624" t="str">
            <v xml:space="preserve"> Vitrella brassicaformis (strain CCMP3155).</v>
          </cell>
          <cell r="E624" t="str">
            <v xml:space="preserve"> NCBI_TaxID=1169540 {ECO:0000313|EMBL:CEM39652.1, ECO:0000313|Proteomes:UP000041254};</v>
          </cell>
          <cell r="G624" t="str">
            <v>Eukaryota</v>
          </cell>
          <cell r="H624" t="str">
            <v xml:space="preserve"> Alveolata</v>
          </cell>
          <cell r="I624" t="str">
            <v xml:space="preserve"> Chromerida</v>
          </cell>
          <cell r="J624" t="str">
            <v xml:space="preserve"> Vitrella.</v>
          </cell>
        </row>
        <row r="625">
          <cell r="B625" t="str">
            <v>A0A0G4IIM5</v>
          </cell>
          <cell r="C625" t="str">
            <v xml:space="preserve"> Plasmodiophora brassicae (Clubroot disease).</v>
          </cell>
          <cell r="E625" t="str">
            <v xml:space="preserve"> NCBI_TaxID=37360 {ECO:0000313|EMBL:CEO94960.1, ECO:0000313|Proteomes:UP000039324};</v>
          </cell>
          <cell r="G625" t="str">
            <v>Eukaryota</v>
          </cell>
          <cell r="H625" t="str">
            <v xml:space="preserve"> Rhizaria</v>
          </cell>
          <cell r="I625" t="str">
            <v xml:space="preserve"> Cercozoa</v>
          </cell>
          <cell r="J625" t="str">
            <v xml:space="preserve"> Imbricatea</v>
          </cell>
          <cell r="K625" t="str">
            <v xml:space="preserve"> Plasmodiophorida</v>
          </cell>
          <cell r="L625" t="str">
            <v>Plasmodiophoridae</v>
          </cell>
          <cell r="M625" t="str">
            <v xml:space="preserve"> Plasmodiophora.</v>
          </cell>
        </row>
        <row r="626">
          <cell r="B626" t="str">
            <v>A0A0G4J4P2</v>
          </cell>
          <cell r="C626" t="str">
            <v xml:space="preserve"> Plasmodiophora brassicae (Clubroot disease).</v>
          </cell>
          <cell r="E626" t="str">
            <v xml:space="preserve"> NCBI_TaxID=37360 {ECO:0000313|EMBL:CEP02334.1, ECO:0000313|Proteomes:UP000039324};</v>
          </cell>
          <cell r="G626" t="str">
            <v>Eukaryota</v>
          </cell>
          <cell r="H626" t="str">
            <v xml:space="preserve"> Rhizaria</v>
          </cell>
          <cell r="I626" t="str">
            <v xml:space="preserve"> Cercozoa</v>
          </cell>
          <cell r="J626" t="str">
            <v xml:space="preserve"> Imbricatea</v>
          </cell>
          <cell r="K626" t="str">
            <v xml:space="preserve"> Plasmodiophorida</v>
          </cell>
          <cell r="L626" t="str">
            <v>Plasmodiophoridae</v>
          </cell>
          <cell r="M626" t="str">
            <v xml:space="preserve"> Plasmodiophora.</v>
          </cell>
        </row>
        <row r="627">
          <cell r="B627" t="str">
            <v>A0A0G4KDG8</v>
          </cell>
          <cell r="C627" t="str">
            <v xml:space="preserve"> Verticillium longisporum.</v>
          </cell>
          <cell r="E627" t="str">
            <v xml:space="preserve"> NCBI_TaxID=100787 {ECO:0000313|EMBL:CRJ83722.1, ECO:0000313|Proteomes:UP000044602};</v>
          </cell>
          <cell r="G627" t="str">
            <v>Eukaryota</v>
          </cell>
          <cell r="H627" t="str">
            <v xml:space="preserve"> Fungi</v>
          </cell>
          <cell r="I627" t="str">
            <v xml:space="preserve"> Dikarya</v>
          </cell>
          <cell r="J627" t="str">
            <v xml:space="preserve"> Ascomycota</v>
          </cell>
          <cell r="K627" t="str">
            <v xml:space="preserve"> Pezizomycotina</v>
          </cell>
          <cell r="L627" t="str">
            <v>Sordariomycetes</v>
          </cell>
          <cell r="M627" t="str">
            <v xml:space="preserve"> Hypocreomycetidae</v>
          </cell>
          <cell r="N627" t="str">
            <v xml:space="preserve"> Glomerellales</v>
          </cell>
          <cell r="O627" t="str">
            <v>Plectosphaerellaceae</v>
          </cell>
          <cell r="P627" t="str">
            <v xml:space="preserve"> Verticillium.</v>
          </cell>
        </row>
        <row r="628">
          <cell r="B628" t="str">
            <v>A0A0G4M9R8</v>
          </cell>
          <cell r="C628" t="str">
            <v xml:space="preserve"> Verticillium longisporum.</v>
          </cell>
          <cell r="E628" t="str">
            <v xml:space="preserve"> NCBI_TaxID=100787 {ECO:0000313|EMBL:CRK30856.1, ECO:0000313|Proteomes:UP000044602};</v>
          </cell>
          <cell r="G628" t="str">
            <v>Eukaryota</v>
          </cell>
          <cell r="H628" t="str">
            <v xml:space="preserve"> Fungi</v>
          </cell>
          <cell r="I628" t="str">
            <v xml:space="preserve"> Dikarya</v>
          </cell>
          <cell r="J628" t="str">
            <v xml:space="preserve"> Ascomycota</v>
          </cell>
          <cell r="K628" t="str">
            <v xml:space="preserve"> Pezizomycotina</v>
          </cell>
          <cell r="L628" t="str">
            <v>Sordariomycetes</v>
          </cell>
          <cell r="M628" t="str">
            <v xml:space="preserve"> Hypocreomycetidae</v>
          </cell>
          <cell r="N628" t="str">
            <v xml:space="preserve"> Glomerellales</v>
          </cell>
          <cell r="O628" t="str">
            <v>Plectosphaerellaceae</v>
          </cell>
          <cell r="P628" t="str">
            <v xml:space="preserve"> Verticillium.</v>
          </cell>
        </row>
        <row r="629">
          <cell r="B629" t="str">
            <v>A0A0G4MLK1</v>
          </cell>
          <cell r="C629" t="str">
            <v xml:space="preserve"> Verticillium longisporum.</v>
          </cell>
          <cell r="E629" t="str">
            <v xml:space="preserve"> NCBI_TaxID=100787 {ECO:0000313|EMBL:CRK35193.1, ECO:0000313|Proteomes:UP000044602};</v>
          </cell>
          <cell r="G629" t="str">
            <v>Eukaryota</v>
          </cell>
          <cell r="H629" t="str">
            <v xml:space="preserve"> Fungi</v>
          </cell>
          <cell r="I629" t="str">
            <v xml:space="preserve"> Dikarya</v>
          </cell>
          <cell r="J629" t="str">
            <v xml:space="preserve"> Ascomycota</v>
          </cell>
          <cell r="K629" t="str">
            <v xml:space="preserve"> Pezizomycotina</v>
          </cell>
          <cell r="L629" t="str">
            <v>Sordariomycetes</v>
          </cell>
          <cell r="M629" t="str">
            <v xml:space="preserve"> Hypocreomycetidae</v>
          </cell>
          <cell r="N629" t="str">
            <v xml:space="preserve"> Glomerellales</v>
          </cell>
          <cell r="O629" t="str">
            <v>Plectosphaerellaceae</v>
          </cell>
          <cell r="P629" t="str">
            <v xml:space="preserve"> Verticillium.</v>
          </cell>
        </row>
        <row r="630">
          <cell r="B630" t="str">
            <v>A0A0G4MMY4</v>
          </cell>
          <cell r="C630" t="str">
            <v xml:space="preserve"> Verticillium longisporum.</v>
          </cell>
          <cell r="E630" t="str">
            <v xml:space="preserve"> NCBI_TaxID=100787 {ECO:0000313|EMBL:CRK35554.1, ECO:0000313|Proteomes:UP000044602};</v>
          </cell>
          <cell r="G630" t="str">
            <v>Eukaryota</v>
          </cell>
          <cell r="H630" t="str">
            <v xml:space="preserve"> Fungi</v>
          </cell>
          <cell r="I630" t="str">
            <v xml:space="preserve"> Dikarya</v>
          </cell>
          <cell r="J630" t="str">
            <v xml:space="preserve"> Ascomycota</v>
          </cell>
          <cell r="K630" t="str">
            <v xml:space="preserve"> Pezizomycotina</v>
          </cell>
          <cell r="L630" t="str">
            <v>Sordariomycetes</v>
          </cell>
          <cell r="M630" t="str">
            <v xml:space="preserve"> Hypocreomycetidae</v>
          </cell>
          <cell r="N630" t="str">
            <v xml:space="preserve"> Glomerellales</v>
          </cell>
          <cell r="O630" t="str">
            <v>Plectosphaerellaceae</v>
          </cell>
          <cell r="P630" t="str">
            <v xml:space="preserve"> Verticillium.</v>
          </cell>
        </row>
        <row r="631">
          <cell r="B631" t="str">
            <v>A0A0G4MN37</v>
          </cell>
          <cell r="C631" t="str">
            <v xml:space="preserve"> Verticillium longisporum.</v>
          </cell>
          <cell r="E631" t="str">
            <v xml:space="preserve"> NCBI_TaxID=100787 {ECO:0000313|EMBL:CRK35557.1, ECO:0000313|Proteomes:UP000044602};</v>
          </cell>
          <cell r="G631" t="str">
            <v>Eukaryota</v>
          </cell>
          <cell r="H631" t="str">
            <v xml:space="preserve"> Fungi</v>
          </cell>
          <cell r="I631" t="str">
            <v xml:space="preserve"> Dikarya</v>
          </cell>
          <cell r="J631" t="str">
            <v xml:space="preserve"> Ascomycota</v>
          </cell>
          <cell r="K631" t="str">
            <v xml:space="preserve"> Pezizomycotina</v>
          </cell>
          <cell r="L631" t="str">
            <v>Sordariomycetes</v>
          </cell>
          <cell r="M631" t="str">
            <v xml:space="preserve"> Hypocreomycetidae</v>
          </cell>
          <cell r="N631" t="str">
            <v xml:space="preserve"> Glomerellales</v>
          </cell>
          <cell r="O631" t="str">
            <v>Plectosphaerellaceae</v>
          </cell>
          <cell r="P631" t="str">
            <v xml:space="preserve"> Verticillium.</v>
          </cell>
        </row>
        <row r="632">
          <cell r="B632" t="str">
            <v>A0A0G4MWB1</v>
          </cell>
          <cell r="C632" t="str">
            <v xml:space="preserve"> Verticillium longisporum.</v>
          </cell>
          <cell r="E632" t="str">
            <v xml:space="preserve"> NCBI_TaxID=100787 {ECO:0000313|EMBL:CRK38429.1, ECO:0000313|Proteomes:UP000044602};</v>
          </cell>
          <cell r="G632" t="str">
            <v>Eukaryota</v>
          </cell>
          <cell r="H632" t="str">
            <v xml:space="preserve"> Fungi</v>
          </cell>
          <cell r="I632" t="str">
            <v xml:space="preserve"> Dikarya</v>
          </cell>
          <cell r="J632" t="str">
            <v xml:space="preserve"> Ascomycota</v>
          </cell>
          <cell r="K632" t="str">
            <v xml:space="preserve"> Pezizomycotina</v>
          </cell>
          <cell r="L632" t="str">
            <v>Sordariomycetes</v>
          </cell>
          <cell r="M632" t="str">
            <v xml:space="preserve"> Hypocreomycetidae</v>
          </cell>
          <cell r="N632" t="str">
            <v xml:space="preserve"> Glomerellales</v>
          </cell>
          <cell r="O632" t="str">
            <v>Plectosphaerellaceae</v>
          </cell>
          <cell r="P632" t="str">
            <v xml:space="preserve"> Verticillium.</v>
          </cell>
        </row>
        <row r="633">
          <cell r="B633" t="str">
            <v>A0A0G4NXN9</v>
          </cell>
          <cell r="C633" t="str">
            <v xml:space="preserve"> Penicillium camemberti FM 013.</v>
          </cell>
          <cell r="E633" t="str">
            <v xml:space="preserve"> NCBI_TaxID=1429867 {ECO:0000313|EMBL:CRL18820.1, ECO:0000313|Proteomes:UP000053732};</v>
          </cell>
          <cell r="G633" t="str">
            <v>Eukaryota</v>
          </cell>
          <cell r="H633" t="str">
            <v xml:space="preserve"> Fungi</v>
          </cell>
          <cell r="I633" t="str">
            <v xml:space="preserve"> Dikarya</v>
          </cell>
          <cell r="J633" t="str">
            <v xml:space="preserve"> Ascomycota</v>
          </cell>
          <cell r="K633" t="str">
            <v xml:space="preserve"> Pezizomycotina</v>
          </cell>
          <cell r="L633" t="str">
            <v xml:space="preserve"> Eurotiomycetes</v>
          </cell>
          <cell r="M633" t="str">
            <v>Eurotiomycetidae</v>
          </cell>
          <cell r="N633" t="str">
            <v xml:space="preserve"> Eurotiales</v>
          </cell>
          <cell r="O633" t="str">
            <v xml:space="preserve"> Aspergillaceae</v>
          </cell>
          <cell r="P633" t="str">
            <v xml:space="preserve"> Penicillium.</v>
          </cell>
        </row>
        <row r="634">
          <cell r="B634" t="str">
            <v>A0A0G4PUT9</v>
          </cell>
          <cell r="C634" t="str">
            <v xml:space="preserve"> Penicillium camemberti FM 013.</v>
          </cell>
          <cell r="E634" t="str">
            <v xml:space="preserve"> NCBI_TaxID=1429867 {ECO:0000313|EMBL:CRL30106.1, ECO:0000313|Proteomes:UP000053732};</v>
          </cell>
          <cell r="G634" t="str">
            <v>Eukaryota</v>
          </cell>
          <cell r="H634" t="str">
            <v xml:space="preserve"> Fungi</v>
          </cell>
          <cell r="I634" t="str">
            <v xml:space="preserve"> Dikarya</v>
          </cell>
          <cell r="J634" t="str">
            <v xml:space="preserve"> Ascomycota</v>
          </cell>
          <cell r="K634" t="str">
            <v xml:space="preserve"> Pezizomycotina</v>
          </cell>
          <cell r="L634" t="str">
            <v xml:space="preserve"> Eurotiomycetes</v>
          </cell>
          <cell r="M634" t="str">
            <v>Eurotiomycetidae</v>
          </cell>
          <cell r="N634" t="str">
            <v xml:space="preserve"> Eurotiales</v>
          </cell>
          <cell r="O634" t="str">
            <v xml:space="preserve"> Aspergillaceae</v>
          </cell>
          <cell r="P634" t="str">
            <v xml:space="preserve"> Penicillium.</v>
          </cell>
        </row>
        <row r="635">
          <cell r="B635" t="str">
            <v>A0A0H1B4M6</v>
          </cell>
          <cell r="C635" t="str">
            <v xml:space="preserve"> Emmonsia parva UAMH 139.</v>
          </cell>
          <cell r="E635" t="str">
            <v xml:space="preserve"> NCBI_TaxID=1246674 {ECO:0000313|EMBL:KLJ06028.1, ECO:0000313|Proteomes:UP000053573};</v>
          </cell>
          <cell r="G635" t="str">
            <v>Eukaryota</v>
          </cell>
          <cell r="H635" t="str">
            <v xml:space="preserve"> Fungi</v>
          </cell>
          <cell r="I635" t="str">
            <v xml:space="preserve"> Dikarya</v>
          </cell>
          <cell r="J635" t="str">
            <v xml:space="preserve"> Ascomycota</v>
          </cell>
          <cell r="K635" t="str">
            <v xml:space="preserve"> Pezizomycotina</v>
          </cell>
          <cell r="L635" t="str">
            <v xml:space="preserve"> Eurotiomycetes</v>
          </cell>
          <cell r="M635" t="str">
            <v>Eurotiomycetidae</v>
          </cell>
          <cell r="N635" t="str">
            <v xml:space="preserve"> Onygenales</v>
          </cell>
          <cell r="O635" t="str">
            <v xml:space="preserve"> Ajellomycetaceae</v>
          </cell>
          <cell r="P635" t="str">
            <v xml:space="preserve"> Emmonsia.</v>
          </cell>
        </row>
        <row r="636">
          <cell r="B636" t="str">
            <v>A0A0H1BMW8</v>
          </cell>
          <cell r="C636" t="str">
            <v xml:space="preserve"> Emmonsia parva UAMH 139.</v>
          </cell>
          <cell r="E636" t="str">
            <v xml:space="preserve"> NCBI_TaxID=1246674 {ECO:0000313|EMBL:KLJ12458.1, ECO:0000313|Proteomes:UP000053573};</v>
          </cell>
          <cell r="G636" t="str">
            <v>Eukaryota</v>
          </cell>
          <cell r="H636" t="str">
            <v xml:space="preserve"> Fungi</v>
          </cell>
          <cell r="I636" t="str">
            <v xml:space="preserve"> Dikarya</v>
          </cell>
          <cell r="J636" t="str">
            <v xml:space="preserve"> Ascomycota</v>
          </cell>
          <cell r="K636" t="str">
            <v xml:space="preserve"> Pezizomycotina</v>
          </cell>
          <cell r="L636" t="str">
            <v xml:space="preserve"> Eurotiomycetes</v>
          </cell>
          <cell r="M636" t="str">
            <v>Eurotiomycetidae</v>
          </cell>
          <cell r="N636" t="str">
            <v xml:space="preserve"> Onygenales</v>
          </cell>
          <cell r="O636" t="str">
            <v xml:space="preserve"> Ajellomycetaceae</v>
          </cell>
          <cell r="P636" t="str">
            <v xml:space="preserve"> Emmonsia.</v>
          </cell>
        </row>
        <row r="637">
          <cell r="B637" t="str">
            <v>A0A0H2S0W1</v>
          </cell>
          <cell r="C637" t="str">
            <v xml:space="preserve"> Schizopora paradoxa.</v>
          </cell>
          <cell r="E637" t="str">
            <v xml:space="preserve"> NCBI_TaxID=27342 {ECO:0000313|EMBL:KLO10666.1, ECO:0000313|Proteomes:UP000053477};</v>
          </cell>
          <cell r="G637" t="str">
            <v>Eukaryota</v>
          </cell>
          <cell r="H637" t="str">
            <v xml:space="preserve"> Fungi</v>
          </cell>
          <cell r="I637" t="str">
            <v xml:space="preserve"> Dikarya</v>
          </cell>
          <cell r="J637" t="str">
            <v xml:space="preserve"> Basidiomycota</v>
          </cell>
          <cell r="K637" t="str">
            <v xml:space="preserve"> Agaricomycotina</v>
          </cell>
          <cell r="L637" t="str">
            <v>Agaricomycetes</v>
          </cell>
          <cell r="M637" t="str">
            <v xml:space="preserve"> Hymenochaetales</v>
          </cell>
          <cell r="N637" t="str">
            <v xml:space="preserve"> Schizoporaceae</v>
          </cell>
          <cell r="O637" t="str">
            <v xml:space="preserve"> Schizopora.</v>
          </cell>
        </row>
        <row r="638">
          <cell r="B638" t="str">
            <v>A0A0H2SG29</v>
          </cell>
          <cell r="C638" t="str">
            <v xml:space="preserve"> Schizopora paradoxa.</v>
          </cell>
          <cell r="E638" t="str">
            <v xml:space="preserve"> NCBI_TaxID=27342 {ECO:0000313|EMBL:KLO16001.1, ECO:0000313|Proteomes:UP000053477};</v>
          </cell>
          <cell r="G638" t="str">
            <v>Eukaryota</v>
          </cell>
          <cell r="H638" t="str">
            <v xml:space="preserve"> Fungi</v>
          </cell>
          <cell r="I638" t="str">
            <v xml:space="preserve"> Dikarya</v>
          </cell>
          <cell r="J638" t="str">
            <v xml:space="preserve"> Basidiomycota</v>
          </cell>
          <cell r="K638" t="str">
            <v xml:space="preserve"> Agaricomycotina</v>
          </cell>
          <cell r="L638" t="str">
            <v>Agaricomycetes</v>
          </cell>
          <cell r="M638" t="str">
            <v xml:space="preserve"> Hymenochaetales</v>
          </cell>
          <cell r="N638" t="str">
            <v xml:space="preserve"> Schizoporaceae</v>
          </cell>
          <cell r="O638" t="str">
            <v xml:space="preserve"> Schizopora.</v>
          </cell>
        </row>
        <row r="639">
          <cell r="B639" t="str">
            <v>A0A0H5BZF8</v>
          </cell>
          <cell r="C639" t="str">
            <v xml:space="preserve"> Cyberlindnera jadinii (Torula yeast) (Pichia jadinii).</v>
          </cell>
          <cell r="E639" t="str">
            <v xml:space="preserve"> NCBI_TaxID=4903 {ECO:0000313|EMBL:CEP20905.1, ECO:0000313|Proteomes:UP000038830};</v>
          </cell>
          <cell r="G639" t="str">
            <v>Eukaryota</v>
          </cell>
          <cell r="H639" t="str">
            <v xml:space="preserve"> Fungi</v>
          </cell>
          <cell r="I639" t="str">
            <v xml:space="preserve"> Dikarya</v>
          </cell>
          <cell r="J639" t="str">
            <v xml:space="preserve"> Ascomycota</v>
          </cell>
          <cell r="K639" t="str">
            <v xml:space="preserve"> Saccharomycotina</v>
          </cell>
          <cell r="L639" t="str">
            <v>Saccharomycetes</v>
          </cell>
          <cell r="M639" t="str">
            <v xml:space="preserve"> Saccharomycetales</v>
          </cell>
          <cell r="N639" t="str">
            <v xml:space="preserve"> Phaffomycetaceae</v>
          </cell>
          <cell r="O639" t="str">
            <v xml:space="preserve"> Cyberlindnera.</v>
          </cell>
        </row>
        <row r="640">
          <cell r="B640" t="str">
            <v>A0A0H5CH89</v>
          </cell>
          <cell r="C640" t="str">
            <v xml:space="preserve"> Cyberlindnera jadinii (Torula yeast) (Pichia jadinii).</v>
          </cell>
          <cell r="E640" t="str">
            <v xml:space="preserve"> NCBI_TaxID=4903 {ECO:0000313|EMBL:CEP23924.1, ECO:0000313|Proteomes:UP000038830};</v>
          </cell>
          <cell r="G640" t="str">
            <v>Eukaryota</v>
          </cell>
          <cell r="H640" t="str">
            <v xml:space="preserve"> Fungi</v>
          </cell>
          <cell r="I640" t="str">
            <v xml:space="preserve"> Dikarya</v>
          </cell>
          <cell r="J640" t="str">
            <v xml:space="preserve"> Ascomycota</v>
          </cell>
          <cell r="K640" t="str">
            <v xml:space="preserve"> Saccharomycotina</v>
          </cell>
          <cell r="L640" t="str">
            <v>Saccharomycetes</v>
          </cell>
          <cell r="M640" t="str">
            <v xml:space="preserve"> Saccharomycetales</v>
          </cell>
          <cell r="N640" t="str">
            <v xml:space="preserve"> Phaffomycetaceae</v>
          </cell>
          <cell r="O640" t="str">
            <v xml:space="preserve"> Cyberlindnera.</v>
          </cell>
        </row>
        <row r="641">
          <cell r="B641" t="str">
            <v>A0A0J0XVM5</v>
          </cell>
          <cell r="C641" t="str">
            <v xml:space="preserve"> Cutaneotrichosporon oleaginosum.</v>
          </cell>
          <cell r="E641" t="str">
            <v xml:space="preserve"> NCBI_TaxID=879819 {ECO:0000313|EMBL:KLT45116.1, ECO:0000313|Proteomes:UP000053611};</v>
          </cell>
          <cell r="G641" t="str">
            <v>Eukaryota</v>
          </cell>
          <cell r="H641" t="str">
            <v xml:space="preserve"> Fungi</v>
          </cell>
          <cell r="I641" t="str">
            <v xml:space="preserve"> Dikarya</v>
          </cell>
          <cell r="J641" t="str">
            <v xml:space="preserve"> Basidiomycota</v>
          </cell>
          <cell r="K641" t="str">
            <v xml:space="preserve"> Agaricomycotina</v>
          </cell>
          <cell r="L641" t="str">
            <v>Tremellomycetes</v>
          </cell>
          <cell r="M641" t="str">
            <v xml:space="preserve"> Trichosporonales</v>
          </cell>
          <cell r="N641" t="str">
            <v xml:space="preserve"> Trichosporonaceae</v>
          </cell>
          <cell r="O641" t="str">
            <v>Cutaneotrichosporon.</v>
          </cell>
        </row>
        <row r="642">
          <cell r="B642" t="str">
            <v>A0A0J0XX55</v>
          </cell>
          <cell r="C642" t="str">
            <v xml:space="preserve"> Cutaneotrichosporon oleaginosum.</v>
          </cell>
          <cell r="E642" t="str">
            <v xml:space="preserve"> NCBI_TaxID=879819 {ECO:0000313|EMBL:KLT45630.1, ECO:0000313|Proteomes:UP000053611};</v>
          </cell>
          <cell r="G642" t="str">
            <v>Eukaryota</v>
          </cell>
          <cell r="H642" t="str">
            <v xml:space="preserve"> Fungi</v>
          </cell>
          <cell r="I642" t="str">
            <v xml:space="preserve"> Dikarya</v>
          </cell>
          <cell r="J642" t="str">
            <v xml:space="preserve"> Basidiomycota</v>
          </cell>
          <cell r="K642" t="str">
            <v xml:space="preserve"> Agaricomycotina</v>
          </cell>
          <cell r="L642" t="str">
            <v>Tremellomycetes</v>
          </cell>
          <cell r="M642" t="str">
            <v xml:space="preserve"> Trichosporonales</v>
          </cell>
          <cell r="N642" t="str">
            <v xml:space="preserve"> Trichosporonaceae</v>
          </cell>
          <cell r="O642" t="str">
            <v>Cutaneotrichosporon.</v>
          </cell>
        </row>
        <row r="643">
          <cell r="B643" t="str">
            <v>A0A0J6Y539</v>
          </cell>
          <cell r="C643" t="str">
            <v xml:space="preserve"> Coccidioides immitis RMSCC 2394.</v>
          </cell>
          <cell r="E643" t="str">
            <v xml:space="preserve"> NCBI_TaxID=404692 {ECO:0000313|EMBL:KMP02139.1, ECO:0000313|Proteomes:UP000054565};</v>
          </cell>
          <cell r="G643" t="str">
            <v>Eukaryota</v>
          </cell>
          <cell r="H643" t="str">
            <v xml:space="preserve"> Fungi</v>
          </cell>
          <cell r="I643" t="str">
            <v xml:space="preserve"> Dikarya</v>
          </cell>
          <cell r="J643" t="str">
            <v xml:space="preserve"> Ascomycota</v>
          </cell>
          <cell r="K643" t="str">
            <v xml:space="preserve"> Pezizomycotina</v>
          </cell>
          <cell r="L643" t="str">
            <v xml:space="preserve"> Eurotiomycetes</v>
          </cell>
          <cell r="M643" t="str">
            <v>Eurotiomycetidae</v>
          </cell>
          <cell r="N643" t="str">
            <v xml:space="preserve"> Onygenales</v>
          </cell>
          <cell r="O643" t="str">
            <v xml:space="preserve"> Onygenales incertae sedis</v>
          </cell>
          <cell r="P643" t="str">
            <v xml:space="preserve"> Coccidioides.</v>
          </cell>
        </row>
        <row r="644">
          <cell r="B644" t="str">
            <v>A0A0J6YMK7</v>
          </cell>
          <cell r="C644" t="str">
            <v xml:space="preserve"> Coccidioides immitis RMSCC 2394.</v>
          </cell>
          <cell r="E644" t="str">
            <v xml:space="preserve"> NCBI_TaxID=404692 {ECO:0000313|EMBL:KMP08389.1, ECO:0000313|Proteomes:UP000054565};</v>
          </cell>
          <cell r="G644" t="str">
            <v>Eukaryota</v>
          </cell>
          <cell r="H644" t="str">
            <v xml:space="preserve"> Fungi</v>
          </cell>
          <cell r="I644" t="str">
            <v xml:space="preserve"> Dikarya</v>
          </cell>
          <cell r="J644" t="str">
            <v xml:space="preserve"> Ascomycota</v>
          </cell>
          <cell r="K644" t="str">
            <v xml:space="preserve"> Pezizomycotina</v>
          </cell>
          <cell r="L644" t="str">
            <v xml:space="preserve"> Eurotiomycetes</v>
          </cell>
          <cell r="M644" t="str">
            <v>Eurotiomycetidae</v>
          </cell>
          <cell r="N644" t="str">
            <v xml:space="preserve"> Onygenales</v>
          </cell>
          <cell r="O644" t="str">
            <v xml:space="preserve"> Onygenales incertae sedis</v>
          </cell>
          <cell r="P644" t="str">
            <v xml:space="preserve"> Coccidioides.</v>
          </cell>
        </row>
        <row r="645">
          <cell r="B645" t="str">
            <v>A0A0J7JTJ0</v>
          </cell>
          <cell r="C645" t="str">
            <v xml:space="preserve"> Lasius niger (Black garden ant).</v>
          </cell>
          <cell r="E645" t="str">
            <v xml:space="preserve"> NCBI_TaxID=67767 {ECO:0000313|EMBL:KMQ81344.1, ECO:0000313|Proteomes:UP000036403};</v>
          </cell>
          <cell r="G645" t="str">
            <v>Eukaryota</v>
          </cell>
          <cell r="H645" t="str">
            <v xml:space="preserve"> Metazoa</v>
          </cell>
          <cell r="I645" t="str">
            <v xml:space="preserve"> Ecdysozoa</v>
          </cell>
          <cell r="J645" t="str">
            <v xml:space="preserve"> Arthropoda</v>
          </cell>
          <cell r="K645" t="str">
            <v xml:space="preserve"> Hexapoda</v>
          </cell>
          <cell r="L645" t="str">
            <v xml:space="preserve"> Insecta</v>
          </cell>
          <cell r="M645" t="str">
            <v>Pterygota</v>
          </cell>
          <cell r="N645" t="str">
            <v xml:space="preserve"> Neoptera</v>
          </cell>
          <cell r="O645" t="str">
            <v xml:space="preserve"> Holometabola</v>
          </cell>
          <cell r="P645" t="str">
            <v xml:space="preserve"> Hymenoptera</v>
          </cell>
          <cell r="Q645" t="str">
            <v xml:space="preserve"> Apocrita</v>
          </cell>
          <cell r="R645" t="str">
            <v xml:space="preserve"> Aculeata</v>
          </cell>
          <cell r="S645" t="str">
            <v>Formicoidea</v>
          </cell>
          <cell r="T645" t="str">
            <v xml:space="preserve"> Formicidae</v>
          </cell>
          <cell r="U645" t="str">
            <v xml:space="preserve"> Formicinae</v>
          </cell>
        </row>
        <row r="646">
          <cell r="B646" t="str">
            <v>A0A0J7K8H9</v>
          </cell>
          <cell r="C646" t="str">
            <v xml:space="preserve"> Lasius niger (Black garden ant).</v>
          </cell>
          <cell r="E646" t="str">
            <v xml:space="preserve"> NCBI_TaxID=67767 {ECO:0000313|EMBL:KMQ86743.1, ECO:0000313|Proteomes:UP000036403};</v>
          </cell>
          <cell r="G646" t="str">
            <v>Eukaryota</v>
          </cell>
          <cell r="H646" t="str">
            <v xml:space="preserve"> Metazoa</v>
          </cell>
          <cell r="I646" t="str">
            <v xml:space="preserve"> Ecdysozoa</v>
          </cell>
          <cell r="J646" t="str">
            <v xml:space="preserve"> Arthropoda</v>
          </cell>
          <cell r="K646" t="str">
            <v xml:space="preserve"> Hexapoda</v>
          </cell>
          <cell r="L646" t="str">
            <v xml:space="preserve"> Insecta</v>
          </cell>
          <cell r="M646" t="str">
            <v>Pterygota</v>
          </cell>
          <cell r="N646" t="str">
            <v xml:space="preserve"> Neoptera</v>
          </cell>
          <cell r="O646" t="str">
            <v xml:space="preserve"> Holometabola</v>
          </cell>
          <cell r="P646" t="str">
            <v xml:space="preserve"> Hymenoptera</v>
          </cell>
          <cell r="Q646" t="str">
            <v xml:space="preserve"> Apocrita</v>
          </cell>
          <cell r="R646" t="str">
            <v xml:space="preserve"> Aculeata</v>
          </cell>
          <cell r="S646" t="str">
            <v>Formicoidea</v>
          </cell>
          <cell r="T646" t="str">
            <v xml:space="preserve"> Formicidae</v>
          </cell>
          <cell r="U646" t="str">
            <v xml:space="preserve"> Formicinae</v>
          </cell>
        </row>
        <row r="647">
          <cell r="B647" t="str">
            <v>A0A0J7KJQ7</v>
          </cell>
          <cell r="C647" t="str">
            <v xml:space="preserve"> Lasius niger (Black garden ant).</v>
          </cell>
          <cell r="E647" t="str">
            <v xml:space="preserve"> NCBI_TaxID=67767 {ECO:0000313|EMBL:KMQ90653.1, ECO:0000313|Proteomes:UP000036403};</v>
          </cell>
          <cell r="G647" t="str">
            <v>Eukaryota</v>
          </cell>
          <cell r="H647" t="str">
            <v xml:space="preserve"> Metazoa</v>
          </cell>
          <cell r="I647" t="str">
            <v xml:space="preserve"> Ecdysozoa</v>
          </cell>
          <cell r="J647" t="str">
            <v xml:space="preserve"> Arthropoda</v>
          </cell>
          <cell r="K647" t="str">
            <v xml:space="preserve"> Hexapoda</v>
          </cell>
          <cell r="L647" t="str">
            <v xml:space="preserve"> Insecta</v>
          </cell>
          <cell r="M647" t="str">
            <v>Pterygota</v>
          </cell>
          <cell r="N647" t="str">
            <v xml:space="preserve"> Neoptera</v>
          </cell>
          <cell r="O647" t="str">
            <v xml:space="preserve"> Holometabola</v>
          </cell>
          <cell r="P647" t="str">
            <v xml:space="preserve"> Hymenoptera</v>
          </cell>
          <cell r="Q647" t="str">
            <v xml:space="preserve"> Apocrita</v>
          </cell>
          <cell r="R647" t="str">
            <v xml:space="preserve"> Aculeata</v>
          </cell>
          <cell r="S647" t="str">
            <v>Formicoidea</v>
          </cell>
          <cell r="T647" t="str">
            <v xml:space="preserve"> Formicidae</v>
          </cell>
          <cell r="U647" t="str">
            <v xml:space="preserve"> Formicinae</v>
          </cell>
        </row>
        <row r="648">
          <cell r="B648" t="str">
            <v>A0A0J7L0V2</v>
          </cell>
          <cell r="C648" t="str">
            <v xml:space="preserve"> Lasius niger (Black garden ant).</v>
          </cell>
          <cell r="E648" t="str">
            <v xml:space="preserve"> NCBI_TaxID=67767 {ECO:0000313|EMBL:KMQ96218.1, ECO:0000313|Proteomes:UP000036403};</v>
          </cell>
          <cell r="G648" t="str">
            <v>Eukaryota</v>
          </cell>
          <cell r="H648" t="str">
            <v xml:space="preserve"> Metazoa</v>
          </cell>
          <cell r="I648" t="str">
            <v xml:space="preserve"> Ecdysozoa</v>
          </cell>
          <cell r="J648" t="str">
            <v xml:space="preserve"> Arthropoda</v>
          </cell>
          <cell r="K648" t="str">
            <v xml:space="preserve"> Hexapoda</v>
          </cell>
          <cell r="L648" t="str">
            <v xml:space="preserve"> Insecta</v>
          </cell>
          <cell r="M648" t="str">
            <v>Pterygota</v>
          </cell>
          <cell r="N648" t="str">
            <v xml:space="preserve"> Neoptera</v>
          </cell>
          <cell r="O648" t="str">
            <v xml:space="preserve"> Holometabola</v>
          </cell>
          <cell r="P648" t="str">
            <v xml:space="preserve"> Hymenoptera</v>
          </cell>
          <cell r="Q648" t="str">
            <v xml:space="preserve"> Apocrita</v>
          </cell>
          <cell r="R648" t="str">
            <v xml:space="preserve"> Aculeata</v>
          </cell>
          <cell r="S648" t="str">
            <v>Formicoidea</v>
          </cell>
          <cell r="T648" t="str">
            <v xml:space="preserve"> Formicidae</v>
          </cell>
          <cell r="U648" t="str">
            <v xml:space="preserve"> Formicinae</v>
          </cell>
        </row>
        <row r="649">
          <cell r="B649" t="str">
            <v>A0A0J7MQU7</v>
          </cell>
          <cell r="C649" t="str">
            <v xml:space="preserve"> Lasius niger (Black garden ant).</v>
          </cell>
          <cell r="E649" t="str">
            <v xml:space="preserve"> NCBI_TaxID=67767 {ECO:0000313|EMBL:KMQ82930.1, ECO:0000313|Proteomes:UP000036403};</v>
          </cell>
          <cell r="G649" t="str">
            <v>Eukaryota</v>
          </cell>
          <cell r="H649" t="str">
            <v xml:space="preserve"> Metazoa</v>
          </cell>
          <cell r="I649" t="str">
            <v xml:space="preserve"> Ecdysozoa</v>
          </cell>
          <cell r="J649" t="str">
            <v xml:space="preserve"> Arthropoda</v>
          </cell>
          <cell r="K649" t="str">
            <v xml:space="preserve"> Hexapoda</v>
          </cell>
          <cell r="L649" t="str">
            <v xml:space="preserve"> Insecta</v>
          </cell>
          <cell r="M649" t="str">
            <v>Pterygota</v>
          </cell>
          <cell r="N649" t="str">
            <v xml:space="preserve"> Neoptera</v>
          </cell>
          <cell r="O649" t="str">
            <v xml:space="preserve"> Holometabola</v>
          </cell>
          <cell r="P649" t="str">
            <v xml:space="preserve"> Hymenoptera</v>
          </cell>
          <cell r="Q649" t="str">
            <v xml:space="preserve"> Apocrita</v>
          </cell>
          <cell r="R649" t="str">
            <v xml:space="preserve"> Aculeata</v>
          </cell>
          <cell r="S649" t="str">
            <v>Formicoidea</v>
          </cell>
          <cell r="T649" t="str">
            <v xml:space="preserve"> Formicidae</v>
          </cell>
          <cell r="U649" t="str">
            <v xml:space="preserve"> Formicinae</v>
          </cell>
        </row>
        <row r="650">
          <cell r="B650" t="str">
            <v>A0A0J7P3L0</v>
          </cell>
          <cell r="C650" t="str">
            <v xml:space="preserve"> Lasius niger (Black garden ant).</v>
          </cell>
          <cell r="E650" t="str">
            <v xml:space="preserve"> NCBI_TaxID=67767 {ECO:0000313|EMBL:KMR04519.1, ECO:0000313|Proteomes:UP000036403};</v>
          </cell>
          <cell r="G650" t="str">
            <v>Eukaryota</v>
          </cell>
          <cell r="H650" t="str">
            <v xml:space="preserve"> Metazoa</v>
          </cell>
          <cell r="I650" t="str">
            <v xml:space="preserve"> Ecdysozoa</v>
          </cell>
          <cell r="J650" t="str">
            <v xml:space="preserve"> Arthropoda</v>
          </cell>
          <cell r="K650" t="str">
            <v xml:space="preserve"> Hexapoda</v>
          </cell>
          <cell r="L650" t="str">
            <v xml:space="preserve"> Insecta</v>
          </cell>
          <cell r="M650" t="str">
            <v>Pterygota</v>
          </cell>
          <cell r="N650" t="str">
            <v xml:space="preserve"> Neoptera</v>
          </cell>
          <cell r="O650" t="str">
            <v xml:space="preserve"> Holometabola</v>
          </cell>
          <cell r="P650" t="str">
            <v xml:space="preserve"> Hymenoptera</v>
          </cell>
          <cell r="Q650" t="str">
            <v xml:space="preserve"> Apocrita</v>
          </cell>
          <cell r="R650" t="str">
            <v xml:space="preserve"> Aculeata</v>
          </cell>
          <cell r="S650" t="str">
            <v>Formicoidea</v>
          </cell>
          <cell r="T650" t="str">
            <v xml:space="preserve"> Formicidae</v>
          </cell>
          <cell r="U650" t="str">
            <v xml:space="preserve"> Formicinae</v>
          </cell>
        </row>
        <row r="651">
          <cell r="B651" t="str">
            <v>A0A0J8B379</v>
          </cell>
          <cell r="C651" t="str">
            <v xml:space="preserve"> Beta vulgaris subsp. vulgaris.</v>
          </cell>
          <cell r="E651" t="str">
            <v xml:space="preserve"> NCBI_TaxID=3555 {ECO:0000313|EMBL:KMS94313.1};</v>
          </cell>
          <cell r="G651" t="str">
            <v>Eukaryota</v>
          </cell>
          <cell r="H651" t="str">
            <v xml:space="preserve"> Viridiplantae</v>
          </cell>
          <cell r="I651" t="str">
            <v xml:space="preserve"> Streptophyta</v>
          </cell>
          <cell r="J651" t="str">
            <v xml:space="preserve"> Embryophyta</v>
          </cell>
          <cell r="K651" t="str">
            <v xml:space="preserve"> Tracheophyta</v>
          </cell>
          <cell r="L651" t="str">
            <v>Spermatophyta</v>
          </cell>
          <cell r="M651" t="str">
            <v xml:space="preserve"> Magnoliophyta</v>
          </cell>
          <cell r="N651" t="str">
            <v xml:space="preserve"> eudicotyledons</v>
          </cell>
          <cell r="O651" t="str">
            <v xml:space="preserve"> Gunneridae</v>
          </cell>
          <cell r="P651" t="str">
            <v>Pentapetalae</v>
          </cell>
          <cell r="Q651" t="str">
            <v xml:space="preserve"> Caryophyllales</v>
          </cell>
          <cell r="R651" t="str">
            <v xml:space="preserve"> Chenopodiaceae</v>
          </cell>
          <cell r="S651" t="str">
            <v xml:space="preserve"> Betoideae</v>
          </cell>
          <cell r="T651" t="str">
            <v xml:space="preserve"> Beta.</v>
          </cell>
        </row>
        <row r="652">
          <cell r="B652" t="str">
            <v>A0A0J8QJ01</v>
          </cell>
          <cell r="C652" t="str">
            <v xml:space="preserve"> Coccidioides immitis RMSCC 3703.</v>
          </cell>
          <cell r="E652" t="str">
            <v xml:space="preserve"> NCBI_TaxID=454286 {ECO:0000313|EMBL:KMU72354.1, ECO:0000313|Proteomes:UP000054559};</v>
          </cell>
          <cell r="G652" t="str">
            <v>Eukaryota</v>
          </cell>
          <cell r="H652" t="str">
            <v xml:space="preserve"> Fungi</v>
          </cell>
          <cell r="I652" t="str">
            <v xml:space="preserve"> Dikarya</v>
          </cell>
          <cell r="J652" t="str">
            <v xml:space="preserve"> Ascomycota</v>
          </cell>
          <cell r="K652" t="str">
            <v xml:space="preserve"> Pezizomycotina</v>
          </cell>
          <cell r="L652" t="str">
            <v xml:space="preserve"> Eurotiomycetes</v>
          </cell>
          <cell r="M652" t="str">
            <v>Eurotiomycetidae</v>
          </cell>
          <cell r="N652" t="str">
            <v xml:space="preserve"> Onygenales</v>
          </cell>
          <cell r="O652" t="str">
            <v xml:space="preserve"> Onygenales incertae sedis</v>
          </cell>
          <cell r="P652" t="str">
            <v xml:space="preserve"> Coccidioides.</v>
          </cell>
        </row>
        <row r="653">
          <cell r="B653" t="str">
            <v>A0A0J8RRJ7</v>
          </cell>
          <cell r="C653" t="str">
            <v xml:space="preserve"> Coccidioides immitis H538.4.</v>
          </cell>
          <cell r="E653" t="str">
            <v xml:space="preserve"> NCBI_TaxID=396776 {ECO:0000313|EMBL:KMU87206.1, ECO:0000313|Proteomes:UP000054563};</v>
          </cell>
          <cell r="G653" t="str">
            <v>Eukaryota</v>
          </cell>
          <cell r="H653" t="str">
            <v xml:space="preserve"> Fungi</v>
          </cell>
          <cell r="I653" t="str">
            <v xml:space="preserve"> Dikarya</v>
          </cell>
          <cell r="J653" t="str">
            <v xml:space="preserve"> Ascomycota</v>
          </cell>
          <cell r="K653" t="str">
            <v xml:space="preserve"> Pezizomycotina</v>
          </cell>
          <cell r="L653" t="str">
            <v xml:space="preserve"> Eurotiomycetes</v>
          </cell>
          <cell r="M653" t="str">
            <v>Eurotiomycetidae</v>
          </cell>
          <cell r="N653" t="str">
            <v xml:space="preserve"> Onygenales</v>
          </cell>
          <cell r="O653" t="str">
            <v xml:space="preserve"> Onygenales incertae sedis</v>
          </cell>
          <cell r="P653" t="str">
            <v xml:space="preserve"> Coccidioides.</v>
          </cell>
        </row>
        <row r="654">
          <cell r="B654" t="str">
            <v>A0A0J8RWT7</v>
          </cell>
          <cell r="C654" t="str">
            <v xml:space="preserve"> Coccidioides immitis H538.4.</v>
          </cell>
          <cell r="E654" t="str">
            <v xml:space="preserve"> NCBI_TaxID=396776 {ECO:0000313|EMBL:KMU89247.1, ECO:0000313|Proteomes:UP000054563};</v>
          </cell>
          <cell r="G654" t="str">
            <v>Eukaryota</v>
          </cell>
          <cell r="H654" t="str">
            <v xml:space="preserve"> Fungi</v>
          </cell>
          <cell r="I654" t="str">
            <v xml:space="preserve"> Dikarya</v>
          </cell>
          <cell r="J654" t="str">
            <v xml:space="preserve"> Ascomycota</v>
          </cell>
          <cell r="K654" t="str">
            <v xml:space="preserve"> Pezizomycotina</v>
          </cell>
          <cell r="L654" t="str">
            <v xml:space="preserve"> Eurotiomycetes</v>
          </cell>
          <cell r="M654" t="str">
            <v>Eurotiomycetidae</v>
          </cell>
          <cell r="N654" t="str">
            <v xml:space="preserve"> Onygenales</v>
          </cell>
          <cell r="O654" t="str">
            <v xml:space="preserve"> Onygenales incertae sedis</v>
          </cell>
          <cell r="P654" t="str">
            <v xml:space="preserve"> Coccidioides.</v>
          </cell>
        </row>
        <row r="655">
          <cell r="B655" t="str">
            <v>A0A0J8TX46</v>
          </cell>
          <cell r="C655" t="str">
            <v xml:space="preserve"> Coccidioides immitis RMSCC 3703.</v>
          </cell>
          <cell r="E655" t="str">
            <v xml:space="preserve"> NCBI_TaxID=454286 {ECO:0000313|EMBL:KMU78547.1, ECO:0000313|Proteomes:UP000054559};</v>
          </cell>
          <cell r="G655" t="str">
            <v>Eukaryota</v>
          </cell>
          <cell r="H655" t="str">
            <v xml:space="preserve"> Fungi</v>
          </cell>
          <cell r="I655" t="str">
            <v xml:space="preserve"> Dikarya</v>
          </cell>
          <cell r="J655" t="str">
            <v xml:space="preserve"> Ascomycota</v>
          </cell>
          <cell r="K655" t="str">
            <v xml:space="preserve"> Pezizomycotina</v>
          </cell>
          <cell r="L655" t="str">
            <v xml:space="preserve"> Eurotiomycetes</v>
          </cell>
          <cell r="M655" t="str">
            <v>Eurotiomycetidae</v>
          </cell>
          <cell r="N655" t="str">
            <v xml:space="preserve"> Onygenales</v>
          </cell>
          <cell r="O655" t="str">
            <v xml:space="preserve"> Onygenales incertae sedis</v>
          </cell>
          <cell r="P655" t="str">
            <v xml:space="preserve"> Coccidioides.</v>
          </cell>
        </row>
        <row r="656">
          <cell r="B656" t="str">
            <v>A0A0J9XQG7</v>
          </cell>
          <cell r="C656" t="str">
            <v xml:space="preserve"> Brugia malayi (Filarial nematode worm).</v>
          </cell>
          <cell r="E656" t="str">
            <v xml:space="preserve"> NCBI_TaxID=6279 {ECO:0000313|EMBL:CDP92897.1};</v>
          </cell>
          <cell r="G656" t="str">
            <v>Eukaryota</v>
          </cell>
          <cell r="H656" t="str">
            <v xml:space="preserve"> Metazoa</v>
          </cell>
          <cell r="I656" t="str">
            <v xml:space="preserve"> Ecdysozoa</v>
          </cell>
          <cell r="J656" t="str">
            <v xml:space="preserve"> Nematoda</v>
          </cell>
          <cell r="K656" t="str">
            <v xml:space="preserve"> Chromadorea</v>
          </cell>
          <cell r="L656" t="str">
            <v xml:space="preserve"> Spirurida</v>
          </cell>
          <cell r="M656" t="str">
            <v>Spiruromorpha</v>
          </cell>
          <cell r="N656" t="str">
            <v xml:space="preserve"> Filarioidea</v>
          </cell>
          <cell r="O656" t="str">
            <v xml:space="preserve"> Onchocercidae</v>
          </cell>
          <cell r="P656" t="str">
            <v xml:space="preserve"> Brugia.</v>
          </cell>
        </row>
        <row r="657">
          <cell r="B657" t="str">
            <v>A0A0K0DNR0</v>
          </cell>
          <cell r="C657" t="str">
            <v xml:space="preserve"> Angiostrongylus cantonensis (Rat lungworm).</v>
          </cell>
          <cell r="E657" t="str">
            <v xml:space="preserve"> NCBI_TaxID=6313 {ECO:0000313|Proteomes:UP000035642, ECO:0000313|WBParaSite:ACAC_0001339901-mRNA-1};</v>
          </cell>
          <cell r="G657" t="str">
            <v>Eukaryota</v>
          </cell>
          <cell r="H657" t="str">
            <v xml:space="preserve"> Metazoa</v>
          </cell>
          <cell r="I657" t="str">
            <v xml:space="preserve"> Ecdysozoa</v>
          </cell>
          <cell r="J657" t="str">
            <v xml:space="preserve"> Nematoda</v>
          </cell>
          <cell r="K657" t="str">
            <v xml:space="preserve"> Chromadorea</v>
          </cell>
          <cell r="L657" t="str">
            <v xml:space="preserve"> Rhabditida</v>
          </cell>
          <cell r="M657" t="str">
            <v>Strongylida</v>
          </cell>
          <cell r="N657" t="str">
            <v xml:space="preserve"> Metastrongyloidea</v>
          </cell>
          <cell r="O657" t="str">
            <v xml:space="preserve"> Angiostrongylidae</v>
          </cell>
          <cell r="P657" t="str">
            <v xml:space="preserve"> Angiostrongylus.</v>
          </cell>
        </row>
        <row r="658">
          <cell r="B658" t="str">
            <v>A0A0K0DPF2</v>
          </cell>
          <cell r="C658" t="str">
            <v xml:space="preserve"> Angiostrongylus cantonensis (Rat lungworm).</v>
          </cell>
          <cell r="E658" t="str">
            <v xml:space="preserve"> NCBI_TaxID=6313 {ECO:0000313|Proteomes:UP000035642, ECO:0000313|WBParaSite:ACAC_0001364101-mRNA-1};</v>
          </cell>
          <cell r="G658" t="str">
            <v>Eukaryota</v>
          </cell>
          <cell r="H658" t="str">
            <v xml:space="preserve"> Metazoa</v>
          </cell>
          <cell r="I658" t="str">
            <v xml:space="preserve"> Ecdysozoa</v>
          </cell>
          <cell r="J658" t="str">
            <v xml:space="preserve"> Nematoda</v>
          </cell>
          <cell r="K658" t="str">
            <v xml:space="preserve"> Chromadorea</v>
          </cell>
          <cell r="L658" t="str">
            <v xml:space="preserve"> Rhabditida</v>
          </cell>
          <cell r="M658" t="str">
            <v>Strongylida</v>
          </cell>
          <cell r="N658" t="str">
            <v xml:space="preserve"> Metastrongyloidea</v>
          </cell>
          <cell r="O658" t="str">
            <v xml:space="preserve"> Angiostrongylidae</v>
          </cell>
          <cell r="P658" t="str">
            <v xml:space="preserve"> Angiostrongylus.</v>
          </cell>
        </row>
        <row r="659">
          <cell r="B659" t="str">
            <v>A0A0K0EAM8</v>
          </cell>
          <cell r="C659" t="str">
            <v xml:space="preserve"> Strongyloides stercoralis (Threadworm).</v>
          </cell>
          <cell r="E659" t="str">
            <v xml:space="preserve"> NCBI_TaxID=6248 {ECO:0000313|Proteomes:UP000035681, ECO:0000313|WBParaSite:SSTP_0000655200.1};</v>
          </cell>
          <cell r="G659" t="str">
            <v>Eukaryota</v>
          </cell>
          <cell r="H659" t="str">
            <v xml:space="preserve"> Metazoa</v>
          </cell>
          <cell r="I659" t="str">
            <v xml:space="preserve"> Ecdysozoa</v>
          </cell>
          <cell r="J659" t="str">
            <v xml:space="preserve"> Nematoda</v>
          </cell>
          <cell r="K659" t="str">
            <v xml:space="preserve"> Chromadorea</v>
          </cell>
          <cell r="L659" t="str">
            <v xml:space="preserve"> Tylenchida</v>
          </cell>
          <cell r="M659" t="str">
            <v>Panagrolaimomorpha</v>
          </cell>
          <cell r="N659" t="str">
            <v xml:space="preserve"> Strongyloidoidea</v>
          </cell>
          <cell r="O659" t="str">
            <v xml:space="preserve"> Strongyloididae</v>
          </cell>
          <cell r="P659" t="str">
            <v xml:space="preserve"> Strongyloides.</v>
          </cell>
        </row>
        <row r="660">
          <cell r="B660" t="str">
            <v>A0A0K0EJG1</v>
          </cell>
          <cell r="C660" t="str">
            <v xml:space="preserve"> Strongyloides stercoralis (Threadworm).</v>
          </cell>
          <cell r="E660" t="str">
            <v xml:space="preserve"> NCBI_TaxID=6248 {ECO:0000313|Proteomes:UP000035681, ECO:0000313|WBParaSite:SSTP_0000960700.1};</v>
          </cell>
          <cell r="G660" t="str">
            <v>Eukaryota</v>
          </cell>
          <cell r="H660" t="str">
            <v xml:space="preserve"> Metazoa</v>
          </cell>
          <cell r="I660" t="str">
            <v xml:space="preserve"> Ecdysozoa</v>
          </cell>
          <cell r="J660" t="str">
            <v xml:space="preserve"> Nematoda</v>
          </cell>
          <cell r="K660" t="str">
            <v xml:space="preserve"> Chromadorea</v>
          </cell>
          <cell r="L660" t="str">
            <v xml:space="preserve"> Tylenchida</v>
          </cell>
          <cell r="M660" t="str">
            <v>Panagrolaimomorpha</v>
          </cell>
          <cell r="N660" t="str">
            <v xml:space="preserve"> Strongyloidoidea</v>
          </cell>
          <cell r="O660" t="str">
            <v xml:space="preserve"> Strongyloididae</v>
          </cell>
          <cell r="P660" t="str">
            <v xml:space="preserve"> Strongyloides.</v>
          </cell>
        </row>
        <row r="661">
          <cell r="B661" t="str">
            <v>A0A0K0ESQ7</v>
          </cell>
          <cell r="C661" t="str">
            <v xml:space="preserve"> Strongyloides stercoralis (Threadworm).</v>
          </cell>
          <cell r="E661" t="str">
            <v xml:space="preserve"> NCBI_TaxID=6248 {ECO:0000313|Proteomes:UP000035681, ECO:0000313|WBParaSite:SSTP_0001248600.1};</v>
          </cell>
          <cell r="G661" t="str">
            <v>Eukaryota</v>
          </cell>
          <cell r="H661" t="str">
            <v xml:space="preserve"> Metazoa</v>
          </cell>
          <cell r="I661" t="str">
            <v xml:space="preserve"> Ecdysozoa</v>
          </cell>
          <cell r="J661" t="str">
            <v xml:space="preserve"> Nematoda</v>
          </cell>
          <cell r="K661" t="str">
            <v xml:space="preserve"> Chromadorea</v>
          </cell>
          <cell r="L661" t="str">
            <v xml:space="preserve"> Tylenchida</v>
          </cell>
          <cell r="M661" t="str">
            <v>Panagrolaimomorpha</v>
          </cell>
          <cell r="N661" t="str">
            <v xml:space="preserve"> Strongyloidoidea</v>
          </cell>
          <cell r="O661" t="str">
            <v xml:space="preserve"> Strongyloididae</v>
          </cell>
          <cell r="P661" t="str">
            <v xml:space="preserve"> Strongyloides.</v>
          </cell>
        </row>
        <row r="662">
          <cell r="B662" t="str">
            <v>A0A0K0F026</v>
          </cell>
          <cell r="C662" t="str">
            <v xml:space="preserve"> Strongyloides venezuelensis.</v>
          </cell>
          <cell r="E662" t="str">
            <v xml:space="preserve"> NCBI_TaxID=75913 {ECO:0000313|Proteomes:UP000035680, ECO:0000313|WBParaSite:SVE_0213800.1};</v>
          </cell>
          <cell r="G662" t="str">
            <v>Eukaryota</v>
          </cell>
          <cell r="H662" t="str">
            <v xml:space="preserve"> Metazoa</v>
          </cell>
          <cell r="I662" t="str">
            <v xml:space="preserve"> Ecdysozoa</v>
          </cell>
          <cell r="J662" t="str">
            <v xml:space="preserve"> Nematoda</v>
          </cell>
          <cell r="K662" t="str">
            <v xml:space="preserve"> Chromadorea</v>
          </cell>
          <cell r="L662" t="str">
            <v xml:space="preserve"> Tylenchida</v>
          </cell>
          <cell r="M662" t="str">
            <v>Panagrolaimomorpha</v>
          </cell>
          <cell r="N662" t="str">
            <v xml:space="preserve"> Strongyloidoidea</v>
          </cell>
          <cell r="O662" t="str">
            <v xml:space="preserve"> Strongyloididae</v>
          </cell>
          <cell r="P662" t="str">
            <v xml:space="preserve"> Strongyloides.</v>
          </cell>
        </row>
        <row r="663">
          <cell r="B663" t="str">
            <v>A0A0K0F758</v>
          </cell>
          <cell r="C663" t="str">
            <v xml:space="preserve"> Strongyloides venezuelensis.</v>
          </cell>
          <cell r="E663" t="str">
            <v xml:space="preserve"> NCBI_TaxID=75913 {ECO:0000313|Proteomes:UP000035680, ECO:0000313|WBParaSite:SVE_0465400.1};</v>
          </cell>
          <cell r="G663" t="str">
            <v>Eukaryota</v>
          </cell>
          <cell r="H663" t="str">
            <v xml:space="preserve"> Metazoa</v>
          </cell>
          <cell r="I663" t="str">
            <v xml:space="preserve"> Ecdysozoa</v>
          </cell>
          <cell r="J663" t="str">
            <v xml:space="preserve"> Nematoda</v>
          </cell>
          <cell r="K663" t="str">
            <v xml:space="preserve"> Chromadorea</v>
          </cell>
          <cell r="L663" t="str">
            <v xml:space="preserve"> Tylenchida</v>
          </cell>
          <cell r="M663" t="str">
            <v>Panagrolaimomorpha</v>
          </cell>
          <cell r="N663" t="str">
            <v xml:space="preserve"> Strongyloidoidea</v>
          </cell>
          <cell r="O663" t="str">
            <v xml:space="preserve"> Strongyloididae</v>
          </cell>
          <cell r="P663" t="str">
            <v xml:space="preserve"> Strongyloides.</v>
          </cell>
        </row>
        <row r="664">
          <cell r="B664" t="str">
            <v>A0A0K0FE72</v>
          </cell>
          <cell r="C664" t="str">
            <v xml:space="preserve"> Strongyloides venezuelensis.</v>
          </cell>
          <cell r="E664" t="str">
            <v xml:space="preserve"> NCBI_TaxID=75913 {ECO:0000313|Proteomes:UP000035680, ECO:0000313|WBParaSite:SVE_0714900.1};</v>
          </cell>
          <cell r="G664" t="str">
            <v>Eukaryota</v>
          </cell>
          <cell r="H664" t="str">
            <v xml:space="preserve"> Metazoa</v>
          </cell>
          <cell r="I664" t="str">
            <v xml:space="preserve"> Ecdysozoa</v>
          </cell>
          <cell r="J664" t="str">
            <v xml:space="preserve"> Nematoda</v>
          </cell>
          <cell r="K664" t="str">
            <v xml:space="preserve"> Chromadorea</v>
          </cell>
          <cell r="L664" t="str">
            <v xml:space="preserve"> Tylenchida</v>
          </cell>
          <cell r="M664" t="str">
            <v>Panagrolaimomorpha</v>
          </cell>
          <cell r="N664" t="str">
            <v xml:space="preserve"> Strongyloidoidea</v>
          </cell>
          <cell r="O664" t="str">
            <v xml:space="preserve"> Strongyloididae</v>
          </cell>
          <cell r="P664" t="str">
            <v xml:space="preserve"> Strongyloides.</v>
          </cell>
        </row>
        <row r="665">
          <cell r="B665" t="str">
            <v>A0A0K0J5D0</v>
          </cell>
          <cell r="C665" t="str">
            <v xml:space="preserve"> Brugia malayi (Filarial nematode worm).</v>
          </cell>
          <cell r="E665" t="str">
            <v xml:space="preserve"> NCBI_TaxID=6279 {ECO:0000313|Proteomes:UP000006672, ECO:0000313|WBParaSite:Bm2305};</v>
          </cell>
          <cell r="G665" t="str">
            <v>Eukaryota</v>
          </cell>
          <cell r="H665" t="str">
            <v xml:space="preserve"> Metazoa</v>
          </cell>
          <cell r="I665" t="str">
            <v xml:space="preserve"> Ecdysozoa</v>
          </cell>
          <cell r="J665" t="str">
            <v xml:space="preserve"> Nematoda</v>
          </cell>
          <cell r="K665" t="str">
            <v xml:space="preserve"> Chromadorea</v>
          </cell>
          <cell r="L665" t="str">
            <v xml:space="preserve"> Spirurida</v>
          </cell>
          <cell r="M665" t="str">
            <v>Spiruromorpha</v>
          </cell>
          <cell r="N665" t="str">
            <v xml:space="preserve"> Filarioidea</v>
          </cell>
          <cell r="O665" t="str">
            <v xml:space="preserve"> Onchocercidae</v>
          </cell>
          <cell r="P665" t="str">
            <v xml:space="preserve"> Brugia.</v>
          </cell>
        </row>
        <row r="666">
          <cell r="B666" t="str">
            <v>A0A0K0JI17</v>
          </cell>
          <cell r="C666" t="str">
            <v xml:space="preserve"> Brugia malayi (Filarial nematode worm).</v>
          </cell>
          <cell r="E666" t="str">
            <v xml:space="preserve"> NCBI_TaxID=6279 {ECO:0000313|Proteomes:UP000006672, ECO:0000313|WBParaSite:Bm5232};</v>
          </cell>
          <cell r="G666" t="str">
            <v>Eukaryota</v>
          </cell>
          <cell r="H666" t="str">
            <v xml:space="preserve"> Metazoa</v>
          </cell>
          <cell r="I666" t="str">
            <v xml:space="preserve"> Ecdysozoa</v>
          </cell>
          <cell r="J666" t="str">
            <v xml:space="preserve"> Nematoda</v>
          </cell>
          <cell r="K666" t="str">
            <v xml:space="preserve"> Chromadorea</v>
          </cell>
          <cell r="L666" t="str">
            <v xml:space="preserve"> Spirurida</v>
          </cell>
          <cell r="M666" t="str">
            <v>Spiruromorpha</v>
          </cell>
          <cell r="N666" t="str">
            <v xml:space="preserve"> Filarioidea</v>
          </cell>
          <cell r="O666" t="str">
            <v xml:space="preserve"> Onchocercidae</v>
          </cell>
          <cell r="P666" t="str">
            <v xml:space="preserve"> Brugia.</v>
          </cell>
        </row>
        <row r="667">
          <cell r="B667" t="str">
            <v>A0A0K6FR62</v>
          </cell>
          <cell r="C667" t="str">
            <v xml:space="preserve"> Rhizoctonia solani.</v>
          </cell>
          <cell r="E667" t="str">
            <v xml:space="preserve"> NCBI_TaxID=456999 {ECO:0000313|EMBL:CUA68755.1, ECO:0000313|Proteomes:UP000044841};</v>
          </cell>
          <cell r="G667" t="str">
            <v>Eukaryota</v>
          </cell>
          <cell r="H667" t="str">
            <v xml:space="preserve"> Fungi</v>
          </cell>
          <cell r="I667" t="str">
            <v xml:space="preserve"> Dikarya</v>
          </cell>
          <cell r="J667" t="str">
            <v xml:space="preserve"> Basidiomycota</v>
          </cell>
          <cell r="K667" t="str">
            <v xml:space="preserve"> Agaricomycotina</v>
          </cell>
          <cell r="L667" t="str">
            <v>Agaricomycetes</v>
          </cell>
          <cell r="M667" t="str">
            <v xml:space="preserve"> Cantharellales</v>
          </cell>
          <cell r="N667" t="str">
            <v xml:space="preserve"> Ceratobasidiaceae</v>
          </cell>
          <cell r="O667" t="str">
            <v xml:space="preserve"> Rhizoctonia.</v>
          </cell>
        </row>
        <row r="668">
          <cell r="B668" t="str">
            <v>A0A0K6GES0</v>
          </cell>
          <cell r="C668" t="str">
            <v xml:space="preserve"> Rhizoctonia solani.</v>
          </cell>
          <cell r="E668" t="str">
            <v xml:space="preserve"> NCBI_TaxID=456999 {ECO:0000313|EMBL:CUA76951.1, ECO:0000313|Proteomes:UP000044841};</v>
          </cell>
          <cell r="G668" t="str">
            <v>Eukaryota</v>
          </cell>
          <cell r="H668" t="str">
            <v xml:space="preserve"> Fungi</v>
          </cell>
          <cell r="I668" t="str">
            <v xml:space="preserve"> Dikarya</v>
          </cell>
          <cell r="J668" t="str">
            <v xml:space="preserve"> Basidiomycota</v>
          </cell>
          <cell r="K668" t="str">
            <v xml:space="preserve"> Agaricomycotina</v>
          </cell>
          <cell r="L668" t="str">
            <v>Agaricomycetes</v>
          </cell>
          <cell r="M668" t="str">
            <v xml:space="preserve"> Cantharellales</v>
          </cell>
          <cell r="N668" t="str">
            <v xml:space="preserve"> Ceratobasidiaceae</v>
          </cell>
          <cell r="O668" t="str">
            <v xml:space="preserve"> Rhizoctonia.</v>
          </cell>
        </row>
        <row r="669">
          <cell r="B669" t="str">
            <v>A0A0K8L6M6</v>
          </cell>
          <cell r="C669" t="str">
            <v xml:space="preserve"> Aspergillus udagawae.</v>
          </cell>
          <cell r="E669" t="str">
            <v xml:space="preserve"> NCBI_TaxID=91492 {ECO:0000313|EMBL:GAO83971.1, ECO:0000313|Proteomes:UP000036893};</v>
          </cell>
          <cell r="G669" t="str">
            <v>Eukaryota</v>
          </cell>
          <cell r="H669" t="str">
            <v xml:space="preserve"> Fungi</v>
          </cell>
          <cell r="I669" t="str">
            <v xml:space="preserve"> Dikarya</v>
          </cell>
          <cell r="J669" t="str">
            <v xml:space="preserve"> Ascomycota</v>
          </cell>
          <cell r="K669" t="str">
            <v xml:space="preserve"> Pezizomycotina</v>
          </cell>
          <cell r="L669" t="str">
            <v xml:space="preserve"> Eurotiomycetes</v>
          </cell>
          <cell r="M669" t="str">
            <v>Eurotiomycetidae</v>
          </cell>
          <cell r="N669" t="str">
            <v xml:space="preserve"> Eurotiales</v>
          </cell>
          <cell r="O669" t="str">
            <v xml:space="preserve"> Aspergillaceae</v>
          </cell>
          <cell r="P669" t="str">
            <v xml:space="preserve"> Aspergillus.</v>
          </cell>
        </row>
        <row r="670">
          <cell r="B670" t="str">
            <v>A0A0K8L7G3</v>
          </cell>
          <cell r="C670" t="str">
            <v xml:space="preserve"> Aspergillus udagawae.</v>
          </cell>
          <cell r="E670" t="str">
            <v xml:space="preserve"> NCBI_TaxID=91492 {ECO:0000313|EMBL:GAO83863.1, ECO:0000313|Proteomes:UP000036893};</v>
          </cell>
          <cell r="G670" t="str">
            <v>Eukaryota</v>
          </cell>
          <cell r="H670" t="str">
            <v xml:space="preserve"> Fungi</v>
          </cell>
          <cell r="I670" t="str">
            <v xml:space="preserve"> Dikarya</v>
          </cell>
          <cell r="J670" t="str">
            <v xml:space="preserve"> Ascomycota</v>
          </cell>
          <cell r="K670" t="str">
            <v xml:space="preserve"> Pezizomycotina</v>
          </cell>
          <cell r="L670" t="str">
            <v xml:space="preserve"> Eurotiomycetes</v>
          </cell>
          <cell r="M670" t="str">
            <v>Eurotiomycetidae</v>
          </cell>
          <cell r="N670" t="str">
            <v xml:space="preserve"> Eurotiales</v>
          </cell>
          <cell r="O670" t="str">
            <v xml:space="preserve"> Aspergillaceae</v>
          </cell>
          <cell r="P670" t="str">
            <v xml:space="preserve"> Aspergillus.</v>
          </cell>
        </row>
        <row r="671">
          <cell r="B671" t="str">
            <v>A0A0K9NRH8</v>
          </cell>
          <cell r="C671" t="str">
            <v xml:space="preserve"> Zostera marina (Eelgrass).</v>
          </cell>
          <cell r="E671" t="str">
            <v xml:space="preserve"> NCBI_TaxID=29655 {ECO:0000313|EMBL:KMZ58667.1, ECO:0000313|Proteomes:UP000036987};</v>
          </cell>
          <cell r="G671" t="str">
            <v>Eukaryota</v>
          </cell>
          <cell r="H671" t="str">
            <v xml:space="preserve"> Viridiplantae</v>
          </cell>
          <cell r="I671" t="str">
            <v xml:space="preserve"> Streptophyta</v>
          </cell>
          <cell r="J671" t="str">
            <v xml:space="preserve"> Embryophyta</v>
          </cell>
          <cell r="K671" t="str">
            <v xml:space="preserve"> Tracheophyta</v>
          </cell>
          <cell r="L671" t="str">
            <v>Spermatophyta</v>
          </cell>
          <cell r="M671" t="str">
            <v xml:space="preserve"> Magnoliophyta</v>
          </cell>
          <cell r="N671" t="str">
            <v xml:space="preserve"> Liliopsida</v>
          </cell>
          <cell r="O671" t="str">
            <v xml:space="preserve"> Zosteraceae</v>
          </cell>
          <cell r="P671" t="str">
            <v xml:space="preserve"> Zostera.</v>
          </cell>
        </row>
        <row r="672">
          <cell r="B672" t="str">
            <v>A0A0K9NZZ2</v>
          </cell>
          <cell r="C672" t="str">
            <v xml:space="preserve"> Zostera marina (Eelgrass).</v>
          </cell>
          <cell r="E672" t="str">
            <v xml:space="preserve"> NCBI_TaxID=29655 {ECO:0000313|EMBL:KMZ61525.1, ECO:0000313|Proteomes:UP000036987};</v>
          </cell>
          <cell r="G672" t="str">
            <v>Eukaryota</v>
          </cell>
          <cell r="H672" t="str">
            <v xml:space="preserve"> Viridiplantae</v>
          </cell>
          <cell r="I672" t="str">
            <v xml:space="preserve"> Streptophyta</v>
          </cell>
          <cell r="J672" t="str">
            <v xml:space="preserve"> Embryophyta</v>
          </cell>
          <cell r="K672" t="str">
            <v xml:space="preserve"> Tracheophyta</v>
          </cell>
          <cell r="L672" t="str">
            <v>Spermatophyta</v>
          </cell>
          <cell r="M672" t="str">
            <v xml:space="preserve"> Magnoliophyta</v>
          </cell>
          <cell r="N672" t="str">
            <v xml:space="preserve"> Liliopsida</v>
          </cell>
          <cell r="O672" t="str">
            <v xml:space="preserve"> Zosteraceae</v>
          </cell>
          <cell r="P672" t="str">
            <v xml:space="preserve"> Zostera.</v>
          </cell>
        </row>
        <row r="673">
          <cell r="B673" t="str">
            <v>A0A0K9PKR4</v>
          </cell>
          <cell r="C673" t="str">
            <v xml:space="preserve"> Zostera marina (Eelgrass).</v>
          </cell>
          <cell r="E673" t="str">
            <v xml:space="preserve"> NCBI_TaxID=29655 {ECO:0000313|EMBL:KMZ69549.1, ECO:0000313|Proteomes:UP000036987};</v>
          </cell>
          <cell r="G673" t="str">
            <v>Eukaryota</v>
          </cell>
          <cell r="H673" t="str">
            <v xml:space="preserve"> Viridiplantae</v>
          </cell>
          <cell r="I673" t="str">
            <v xml:space="preserve"> Streptophyta</v>
          </cell>
          <cell r="J673" t="str">
            <v xml:space="preserve"> Embryophyta</v>
          </cell>
          <cell r="K673" t="str">
            <v xml:space="preserve"> Tracheophyta</v>
          </cell>
          <cell r="L673" t="str">
            <v>Spermatophyta</v>
          </cell>
          <cell r="M673" t="str">
            <v xml:space="preserve"> Magnoliophyta</v>
          </cell>
          <cell r="N673" t="str">
            <v xml:space="preserve"> Liliopsida</v>
          </cell>
          <cell r="O673" t="str">
            <v xml:space="preserve"> Zosteraceae</v>
          </cell>
          <cell r="P673" t="str">
            <v xml:space="preserve"> Zostera.</v>
          </cell>
        </row>
        <row r="674">
          <cell r="B674" t="str">
            <v>A0A0K9PPM1</v>
          </cell>
          <cell r="C674" t="str">
            <v xml:space="preserve"> Zostera marina (Eelgrass).</v>
          </cell>
          <cell r="E674" t="str">
            <v xml:space="preserve"> NCBI_TaxID=29655 {ECO:0000313|EMBL:KMZ70914.1, ECO:0000313|Proteomes:UP000036987};</v>
          </cell>
          <cell r="G674" t="str">
            <v>Eukaryota</v>
          </cell>
          <cell r="H674" t="str">
            <v xml:space="preserve"> Viridiplantae</v>
          </cell>
          <cell r="I674" t="str">
            <v xml:space="preserve"> Streptophyta</v>
          </cell>
          <cell r="J674" t="str">
            <v xml:space="preserve"> Embryophyta</v>
          </cell>
          <cell r="K674" t="str">
            <v xml:space="preserve"> Tracheophyta</v>
          </cell>
          <cell r="L674" t="str">
            <v>Spermatophyta</v>
          </cell>
          <cell r="M674" t="str">
            <v xml:space="preserve"> Magnoliophyta</v>
          </cell>
          <cell r="N674" t="str">
            <v xml:space="preserve"> Liliopsida</v>
          </cell>
          <cell r="O674" t="str">
            <v xml:space="preserve"> Zosteraceae</v>
          </cell>
          <cell r="P674" t="str">
            <v xml:space="preserve"> Zostera.</v>
          </cell>
        </row>
        <row r="675">
          <cell r="B675" t="str">
            <v>A0A0K9QQS1</v>
          </cell>
          <cell r="C675" t="str">
            <v xml:space="preserve"> Spinacia oleracea (Spinach).</v>
          </cell>
          <cell r="E675" t="str">
            <v xml:space="preserve"> NCBI_TaxID=3562 {ECO:0000313|EMBL:KNA09614.1, ECO:0000313|Proteomes:UP000054095};</v>
          </cell>
          <cell r="G675" t="str">
            <v>Eukaryota</v>
          </cell>
          <cell r="H675" t="str">
            <v xml:space="preserve"> Viridiplantae</v>
          </cell>
          <cell r="I675" t="str">
            <v xml:space="preserve"> Streptophyta</v>
          </cell>
          <cell r="J675" t="str">
            <v xml:space="preserve"> Embryophyta</v>
          </cell>
          <cell r="K675" t="str">
            <v xml:space="preserve"> Tracheophyta</v>
          </cell>
          <cell r="L675" t="str">
            <v>Spermatophyta</v>
          </cell>
          <cell r="M675" t="str">
            <v xml:space="preserve"> Magnoliophyta</v>
          </cell>
          <cell r="N675" t="str">
            <v xml:space="preserve"> eudicotyledons</v>
          </cell>
          <cell r="O675" t="str">
            <v xml:space="preserve"> Gunneridae</v>
          </cell>
          <cell r="P675" t="str">
            <v>Pentapetalae</v>
          </cell>
          <cell r="Q675" t="str">
            <v xml:space="preserve"> Caryophyllales</v>
          </cell>
          <cell r="R675" t="str">
            <v xml:space="preserve"> Chenopodiaceae</v>
          </cell>
          <cell r="S675" t="str">
            <v xml:space="preserve"> Chenopodioideae</v>
          </cell>
          <cell r="T675" t="str">
            <v>Anserineae</v>
          </cell>
          <cell r="U675" t="str">
            <v xml:space="preserve"> Spinacia.</v>
          </cell>
        </row>
        <row r="676">
          <cell r="B676" t="str">
            <v>A0A0K9R2U2</v>
          </cell>
          <cell r="C676" t="str">
            <v xml:space="preserve"> Spinacia oleracea (Spinach).</v>
          </cell>
          <cell r="E676" t="str">
            <v xml:space="preserve"> NCBI_TaxID=3562 {ECO:0000313|EMBL:KNA13841.1, ECO:0000313|Proteomes:UP000054095};</v>
          </cell>
          <cell r="G676" t="str">
            <v>Eukaryota</v>
          </cell>
          <cell r="H676" t="str">
            <v xml:space="preserve"> Viridiplantae</v>
          </cell>
          <cell r="I676" t="str">
            <v xml:space="preserve"> Streptophyta</v>
          </cell>
          <cell r="J676" t="str">
            <v xml:space="preserve"> Embryophyta</v>
          </cell>
          <cell r="K676" t="str">
            <v xml:space="preserve"> Tracheophyta</v>
          </cell>
          <cell r="L676" t="str">
            <v>Spermatophyta</v>
          </cell>
          <cell r="M676" t="str">
            <v xml:space="preserve"> Magnoliophyta</v>
          </cell>
          <cell r="N676" t="str">
            <v xml:space="preserve"> eudicotyledons</v>
          </cell>
          <cell r="O676" t="str">
            <v xml:space="preserve"> Gunneridae</v>
          </cell>
          <cell r="P676" t="str">
            <v>Pentapetalae</v>
          </cell>
          <cell r="Q676" t="str">
            <v xml:space="preserve"> Caryophyllales</v>
          </cell>
          <cell r="R676" t="str">
            <v xml:space="preserve"> Chenopodiaceae</v>
          </cell>
          <cell r="S676" t="str">
            <v xml:space="preserve"> Chenopodioideae</v>
          </cell>
          <cell r="T676" t="str">
            <v>Anserineae</v>
          </cell>
          <cell r="U676" t="str">
            <v xml:space="preserve"> Spinacia.</v>
          </cell>
        </row>
        <row r="677">
          <cell r="B677" t="str">
            <v>A0A0K9RAP7</v>
          </cell>
          <cell r="C677" t="str">
            <v xml:space="preserve"> Spinacia oleracea (Spinach).</v>
          </cell>
          <cell r="E677" t="str">
            <v xml:space="preserve"> NCBI_TaxID=3562 {ECO:0000313|EMBL:KNA15847.1, ECO:0000313|Proteomes:UP000054095};</v>
          </cell>
          <cell r="G677" t="str">
            <v>Eukaryota</v>
          </cell>
          <cell r="H677" t="str">
            <v xml:space="preserve"> Viridiplantae</v>
          </cell>
          <cell r="I677" t="str">
            <v xml:space="preserve"> Streptophyta</v>
          </cell>
          <cell r="J677" t="str">
            <v xml:space="preserve"> Embryophyta</v>
          </cell>
          <cell r="K677" t="str">
            <v xml:space="preserve"> Tracheophyta</v>
          </cell>
          <cell r="L677" t="str">
            <v>Spermatophyta</v>
          </cell>
          <cell r="M677" t="str">
            <v xml:space="preserve"> Magnoliophyta</v>
          </cell>
          <cell r="N677" t="str">
            <v xml:space="preserve"> eudicotyledons</v>
          </cell>
          <cell r="O677" t="str">
            <v xml:space="preserve"> Gunneridae</v>
          </cell>
          <cell r="P677" t="str">
            <v>Pentapetalae</v>
          </cell>
          <cell r="Q677" t="str">
            <v xml:space="preserve"> Caryophyllales</v>
          </cell>
          <cell r="R677" t="str">
            <v xml:space="preserve"> Chenopodiaceae</v>
          </cell>
          <cell r="S677" t="str">
            <v xml:space="preserve"> Chenopodioideae</v>
          </cell>
          <cell r="T677" t="str">
            <v>Anserineae</v>
          </cell>
          <cell r="U677" t="str">
            <v xml:space="preserve"> Spinacia.</v>
          </cell>
        </row>
        <row r="678">
          <cell r="B678" t="str">
            <v>A0A0K9RJQ7</v>
          </cell>
          <cell r="C678" t="str">
            <v xml:space="preserve"> Spinacia oleracea (Spinach).</v>
          </cell>
          <cell r="E678" t="str">
            <v xml:space="preserve"> NCBI_TaxID=3562 {ECO:0000313|EMBL:KNA19720.1, ECO:0000313|Proteomes:UP000054095};</v>
          </cell>
          <cell r="G678" t="str">
            <v>Eukaryota</v>
          </cell>
          <cell r="H678" t="str">
            <v xml:space="preserve"> Viridiplantae</v>
          </cell>
          <cell r="I678" t="str">
            <v xml:space="preserve"> Streptophyta</v>
          </cell>
          <cell r="J678" t="str">
            <v xml:space="preserve"> Embryophyta</v>
          </cell>
          <cell r="K678" t="str">
            <v xml:space="preserve"> Tracheophyta</v>
          </cell>
          <cell r="L678" t="str">
            <v>Spermatophyta</v>
          </cell>
          <cell r="M678" t="str">
            <v xml:space="preserve"> Magnoliophyta</v>
          </cell>
          <cell r="N678" t="str">
            <v xml:space="preserve"> eudicotyledons</v>
          </cell>
          <cell r="O678" t="str">
            <v xml:space="preserve"> Gunneridae</v>
          </cell>
          <cell r="P678" t="str">
            <v>Pentapetalae</v>
          </cell>
          <cell r="Q678" t="str">
            <v xml:space="preserve"> Caryophyllales</v>
          </cell>
          <cell r="R678" t="str">
            <v xml:space="preserve"> Chenopodiaceae</v>
          </cell>
          <cell r="S678" t="str">
            <v xml:space="preserve"> Chenopodioideae</v>
          </cell>
          <cell r="T678" t="str">
            <v>Anserineae</v>
          </cell>
          <cell r="U678" t="str">
            <v xml:space="preserve"> Spinacia.</v>
          </cell>
        </row>
        <row r="679">
          <cell r="B679" t="str">
            <v>A0A0K9RYW5</v>
          </cell>
          <cell r="C679" t="str">
            <v xml:space="preserve"> Spinacia oleracea (Spinach).</v>
          </cell>
          <cell r="E679" t="str">
            <v xml:space="preserve"> NCBI_TaxID=3562 {ECO:0000313|EMBL:KNA24701.1, ECO:0000313|Proteomes:UP000054095};</v>
          </cell>
          <cell r="G679" t="str">
            <v>Eukaryota</v>
          </cell>
          <cell r="H679" t="str">
            <v xml:space="preserve"> Viridiplantae</v>
          </cell>
          <cell r="I679" t="str">
            <v xml:space="preserve"> Streptophyta</v>
          </cell>
          <cell r="J679" t="str">
            <v xml:space="preserve"> Embryophyta</v>
          </cell>
          <cell r="K679" t="str">
            <v xml:space="preserve"> Tracheophyta</v>
          </cell>
          <cell r="L679" t="str">
            <v>Spermatophyta</v>
          </cell>
          <cell r="M679" t="str">
            <v xml:space="preserve"> Magnoliophyta</v>
          </cell>
          <cell r="N679" t="str">
            <v xml:space="preserve"> eudicotyledons</v>
          </cell>
          <cell r="O679" t="str">
            <v xml:space="preserve"> Gunneridae</v>
          </cell>
          <cell r="P679" t="str">
            <v>Pentapetalae</v>
          </cell>
          <cell r="Q679" t="str">
            <v xml:space="preserve"> Caryophyllales</v>
          </cell>
          <cell r="R679" t="str">
            <v xml:space="preserve"> Chenopodiaceae</v>
          </cell>
          <cell r="S679" t="str">
            <v xml:space="preserve"> Chenopodioideae</v>
          </cell>
          <cell r="T679" t="str">
            <v>Anserineae</v>
          </cell>
          <cell r="U679" t="str">
            <v xml:space="preserve"> Spinacia.</v>
          </cell>
        </row>
        <row r="680">
          <cell r="B680" t="str">
            <v>A0A0L0BTN3</v>
          </cell>
          <cell r="C680" t="str">
            <v xml:space="preserve"> Lucilia cuprina (Green bottle fly) (Australian sheep blowfly).</v>
          </cell>
          <cell r="E680" t="str">
            <v xml:space="preserve"> NCBI_TaxID=7375 {ECO:0000313|EMBL:KNC22589.1, ECO:0000313|Proteomes:UP000037069};</v>
          </cell>
          <cell r="G680" t="str">
            <v>Eukaryota</v>
          </cell>
          <cell r="H680" t="str">
            <v xml:space="preserve"> Metazoa</v>
          </cell>
          <cell r="I680" t="str">
            <v xml:space="preserve"> Ecdysozoa</v>
          </cell>
          <cell r="J680" t="str">
            <v xml:space="preserve"> Arthropoda</v>
          </cell>
          <cell r="K680" t="str">
            <v xml:space="preserve"> Hexapoda</v>
          </cell>
          <cell r="L680" t="str">
            <v xml:space="preserve"> Insecta</v>
          </cell>
          <cell r="M680" t="str">
            <v>Pterygota</v>
          </cell>
          <cell r="N680" t="str">
            <v xml:space="preserve"> Neoptera</v>
          </cell>
          <cell r="O680" t="str">
            <v xml:space="preserve"> Holometabola</v>
          </cell>
          <cell r="P680" t="str">
            <v xml:space="preserve"> Diptera</v>
          </cell>
          <cell r="Q680" t="str">
            <v xml:space="preserve"> Brachycera</v>
          </cell>
          <cell r="R680" t="str">
            <v xml:space="preserve"> Muscomorpha</v>
          </cell>
          <cell r="S680" t="str">
            <v>Oestroidea</v>
          </cell>
          <cell r="T680" t="str">
            <v xml:space="preserve"> Calliphoridae</v>
          </cell>
          <cell r="U680" t="str">
            <v xml:space="preserve"> Luciliinae</v>
          </cell>
        </row>
        <row r="681">
          <cell r="B681" t="str">
            <v>A0A0L0BZA3</v>
          </cell>
          <cell r="C681" t="str">
            <v xml:space="preserve"> Lucilia cuprina (Green bottle fly) (Australian sheep blowfly).</v>
          </cell>
          <cell r="E681" t="str">
            <v xml:space="preserve"> NCBI_TaxID=7375 {ECO:0000313|EMBL:KNC25360.1, ECO:0000313|Proteomes:UP000037069};</v>
          </cell>
          <cell r="G681" t="str">
            <v>Eukaryota</v>
          </cell>
          <cell r="H681" t="str">
            <v xml:space="preserve"> Metazoa</v>
          </cell>
          <cell r="I681" t="str">
            <v xml:space="preserve"> Ecdysozoa</v>
          </cell>
          <cell r="J681" t="str">
            <v xml:space="preserve"> Arthropoda</v>
          </cell>
          <cell r="K681" t="str">
            <v xml:space="preserve"> Hexapoda</v>
          </cell>
          <cell r="L681" t="str">
            <v xml:space="preserve"> Insecta</v>
          </cell>
          <cell r="M681" t="str">
            <v>Pterygota</v>
          </cell>
          <cell r="N681" t="str">
            <v xml:space="preserve"> Neoptera</v>
          </cell>
          <cell r="O681" t="str">
            <v xml:space="preserve"> Holometabola</v>
          </cell>
          <cell r="P681" t="str">
            <v xml:space="preserve"> Diptera</v>
          </cell>
          <cell r="Q681" t="str">
            <v xml:space="preserve"> Brachycera</v>
          </cell>
          <cell r="R681" t="str">
            <v xml:space="preserve"> Muscomorpha</v>
          </cell>
          <cell r="S681" t="str">
            <v>Oestroidea</v>
          </cell>
          <cell r="T681" t="str">
            <v xml:space="preserve"> Calliphoridae</v>
          </cell>
          <cell r="U681" t="str">
            <v xml:space="preserve"> Luciliinae</v>
          </cell>
        </row>
        <row r="682">
          <cell r="B682" t="str">
            <v>A0A0L0CIH7</v>
          </cell>
          <cell r="C682" t="str">
            <v xml:space="preserve"> Lucilia cuprina (Green bottle fly) (Australian sheep blowfly).</v>
          </cell>
          <cell r="E682" t="str">
            <v xml:space="preserve"> NCBI_TaxID=7375 {ECO:0000313|EMBL:KNC32050.1, ECO:0000313|Proteomes:UP000037069};</v>
          </cell>
          <cell r="G682" t="str">
            <v>Eukaryota</v>
          </cell>
          <cell r="H682" t="str">
            <v xml:space="preserve"> Metazoa</v>
          </cell>
          <cell r="I682" t="str">
            <v xml:space="preserve"> Ecdysozoa</v>
          </cell>
          <cell r="J682" t="str">
            <v xml:space="preserve"> Arthropoda</v>
          </cell>
          <cell r="K682" t="str">
            <v xml:space="preserve"> Hexapoda</v>
          </cell>
          <cell r="L682" t="str">
            <v xml:space="preserve"> Insecta</v>
          </cell>
          <cell r="M682" t="str">
            <v>Pterygota</v>
          </cell>
          <cell r="N682" t="str">
            <v xml:space="preserve"> Neoptera</v>
          </cell>
          <cell r="O682" t="str">
            <v xml:space="preserve"> Holometabola</v>
          </cell>
          <cell r="P682" t="str">
            <v xml:space="preserve"> Diptera</v>
          </cell>
          <cell r="Q682" t="str">
            <v xml:space="preserve"> Brachycera</v>
          </cell>
          <cell r="R682" t="str">
            <v xml:space="preserve"> Muscomorpha</v>
          </cell>
          <cell r="S682" t="str">
            <v>Oestroidea</v>
          </cell>
          <cell r="T682" t="str">
            <v xml:space="preserve"> Calliphoridae</v>
          </cell>
          <cell r="U682" t="str">
            <v xml:space="preserve"> Luciliinae</v>
          </cell>
        </row>
        <row r="683">
          <cell r="B683" t="str">
            <v>A0A0L0CYC8</v>
          </cell>
          <cell r="C683" t="str">
            <v xml:space="preserve"> Plasmodium falciparum RAJ116.</v>
          </cell>
          <cell r="E683" t="str">
            <v xml:space="preserve"> NCBI_TaxID=580058 {ECO:0000313|EMBL:KNC37328.1, ECO:0000313|Proteomes:UP000054566};</v>
          </cell>
          <cell r="G683" t="str">
            <v>Eukaryota</v>
          </cell>
          <cell r="H683" t="str">
            <v xml:space="preserve"> Alveolata</v>
          </cell>
          <cell r="I683" t="str">
            <v xml:space="preserve"> Apicomplexa</v>
          </cell>
          <cell r="J683" t="str">
            <v xml:space="preserve"> Aconoidasida</v>
          </cell>
          <cell r="K683" t="str">
            <v xml:space="preserve"> Haemosporida</v>
          </cell>
          <cell r="L683" t="str">
            <v>Plasmodiidae</v>
          </cell>
          <cell r="M683" t="str">
            <v xml:space="preserve"> Plasmodium</v>
          </cell>
          <cell r="N683" t="str">
            <v xml:space="preserve"> Plasmodium (Laverania).</v>
          </cell>
        </row>
        <row r="684">
          <cell r="B684" t="str">
            <v>A0A0L0D0U0</v>
          </cell>
          <cell r="C684" t="str">
            <v xml:space="preserve"> Plasmodium falciparum RAJ116.</v>
          </cell>
          <cell r="E684" t="str">
            <v xml:space="preserve"> NCBI_TaxID=580058 {ECO:0000313|EMBL:KNC38147.1, ECO:0000313|Proteomes:UP000054566};</v>
          </cell>
          <cell r="G684" t="str">
            <v>Eukaryota</v>
          </cell>
          <cell r="H684" t="str">
            <v xml:space="preserve"> Alveolata</v>
          </cell>
          <cell r="I684" t="str">
            <v xml:space="preserve"> Apicomplexa</v>
          </cell>
          <cell r="J684" t="str">
            <v xml:space="preserve"> Aconoidasida</v>
          </cell>
          <cell r="K684" t="str">
            <v xml:space="preserve"> Haemosporida</v>
          </cell>
          <cell r="L684" t="str">
            <v>Plasmodiidae</v>
          </cell>
          <cell r="M684" t="str">
            <v xml:space="preserve"> Plasmodium</v>
          </cell>
          <cell r="N684" t="str">
            <v xml:space="preserve"> Plasmodium (Laverania).</v>
          </cell>
        </row>
        <row r="685">
          <cell r="B685" t="str">
            <v>A0A0L0DAM4</v>
          </cell>
          <cell r="C685" t="str">
            <v xml:space="preserve"> Thecamonas trahens ATCC 50062.</v>
          </cell>
          <cell r="E685" t="str">
            <v xml:space="preserve"> NCBI_TaxID=461836 {ECO:0000313|EMBL:KNC49392.1, ECO:0000313|Proteomes:UP000054408};</v>
          </cell>
          <cell r="G685" t="str">
            <v>Eukaryota</v>
          </cell>
          <cell r="H685" t="str">
            <v xml:space="preserve"> Apusozoa</v>
          </cell>
          <cell r="I685" t="str">
            <v xml:space="preserve"> Apusomonadidae</v>
          </cell>
          <cell r="J685" t="str">
            <v xml:space="preserve"> Thecamonas.</v>
          </cell>
        </row>
        <row r="686">
          <cell r="B686" t="str">
            <v>A0A0L0DBA9</v>
          </cell>
          <cell r="C686" t="str">
            <v xml:space="preserve"> Thecamonas trahens ATCC 50062.</v>
          </cell>
          <cell r="E686" t="str">
            <v xml:space="preserve"> NCBI_TaxID=461836 {ECO:0000313|EMBL:KNC49612.1, ECO:0000313|Proteomes:UP000054408};</v>
          </cell>
          <cell r="G686" t="str">
            <v>Eukaryota</v>
          </cell>
          <cell r="H686" t="str">
            <v xml:space="preserve"> Apusozoa</v>
          </cell>
          <cell r="I686" t="str">
            <v xml:space="preserve"> Apusomonadidae</v>
          </cell>
          <cell r="J686" t="str">
            <v xml:space="preserve"> Thecamonas.</v>
          </cell>
        </row>
        <row r="687">
          <cell r="B687" t="str">
            <v>A0A0L0GCM2</v>
          </cell>
          <cell r="C687" t="str">
            <v xml:space="preserve"> Sphaeroforma arctica JP610.</v>
          </cell>
          <cell r="E687" t="str">
            <v xml:space="preserve"> NCBI_TaxID=667725 {ECO:0000313|EMBL:KNC86654.1, ECO:0000313|Proteomes:UP000054560};</v>
          </cell>
          <cell r="G687" t="str">
            <v>Eukaryota</v>
          </cell>
          <cell r="H687" t="str">
            <v xml:space="preserve"> Ichthyosporea</v>
          </cell>
          <cell r="I687" t="str">
            <v xml:space="preserve"> Ichthyophonida</v>
          </cell>
          <cell r="J687" t="str">
            <v xml:space="preserve"> Sphaeroforma.</v>
          </cell>
        </row>
        <row r="688">
          <cell r="B688" t="str">
            <v>A0A0L0GEU1</v>
          </cell>
          <cell r="C688" t="str">
            <v xml:space="preserve"> Sphaeroforma arctica JP610.</v>
          </cell>
          <cell r="E688" t="str">
            <v xml:space="preserve"> NCBI_TaxID=667725 {ECO:0000313|EMBL:KNC87545.1, ECO:0000313|Proteomes:UP000054560};</v>
          </cell>
          <cell r="G688" t="str">
            <v>Eukaryota</v>
          </cell>
          <cell r="H688" t="str">
            <v xml:space="preserve"> Ichthyosporea</v>
          </cell>
          <cell r="I688" t="str">
            <v xml:space="preserve"> Ichthyophonida</v>
          </cell>
          <cell r="J688" t="str">
            <v xml:space="preserve"> Sphaeroforma.</v>
          </cell>
        </row>
        <row r="689">
          <cell r="B689" t="str">
            <v>A0A0L0H5B7</v>
          </cell>
          <cell r="C689" t="str">
            <v xml:space="preserve"> Spizellomyces punctatus DAOM BR117.</v>
          </cell>
          <cell r="E689" t="str">
            <v xml:space="preserve"> NCBI_TaxID=645134 {ECO:0000313|EMBL:KNC96417.1, ECO:0000313|Proteomes:UP000053201};</v>
          </cell>
          <cell r="G689" t="str">
            <v>Eukaryota</v>
          </cell>
          <cell r="H689" t="str">
            <v xml:space="preserve"> Fungi</v>
          </cell>
          <cell r="I689" t="str">
            <v xml:space="preserve"> Fungi incertae sedis</v>
          </cell>
          <cell r="J689" t="str">
            <v xml:space="preserve"> Chytridiomycota</v>
          </cell>
          <cell r="K689" t="str">
            <v>Chytridiomycetes</v>
          </cell>
          <cell r="L689" t="str">
            <v xml:space="preserve"> Spizellomycetales</v>
          </cell>
          <cell r="M689" t="str">
            <v xml:space="preserve"> Spizellomycetaceae</v>
          </cell>
          <cell r="N689" t="str">
            <v>Spizellomyces.</v>
          </cell>
        </row>
        <row r="690">
          <cell r="B690" t="str">
            <v>A0A0L0HI97</v>
          </cell>
          <cell r="C690" t="str">
            <v xml:space="preserve"> Spizellomyces punctatus DAOM BR117.</v>
          </cell>
          <cell r="E690" t="str">
            <v xml:space="preserve"> NCBI_TaxID=645134 {ECO:0000313|EMBL:KND00559.1, ECO:0000313|Proteomes:UP000053201};</v>
          </cell>
          <cell r="G690" t="str">
            <v>Eukaryota</v>
          </cell>
          <cell r="H690" t="str">
            <v xml:space="preserve"> Fungi</v>
          </cell>
          <cell r="I690" t="str">
            <v xml:space="preserve"> Fungi incertae sedis</v>
          </cell>
          <cell r="J690" t="str">
            <v xml:space="preserve"> Chytridiomycota</v>
          </cell>
          <cell r="K690" t="str">
            <v>Chytridiomycetes</v>
          </cell>
          <cell r="L690" t="str">
            <v xml:space="preserve"> Spizellomycetales</v>
          </cell>
          <cell r="M690" t="str">
            <v xml:space="preserve"> Spizellomycetaceae</v>
          </cell>
          <cell r="N690" t="str">
            <v>Spizellomyces.</v>
          </cell>
        </row>
        <row r="691">
          <cell r="B691" t="str">
            <v>A0A0L0MXY3</v>
          </cell>
          <cell r="C691" t="str">
            <v xml:space="preserve"> Tolypocladium ophioglossoides CBS 100239.</v>
          </cell>
          <cell r="E691" t="str">
            <v xml:space="preserve"> NCBI_TaxID=1163406 {ECO:0000313|EMBL:KND86722.1, ECO:0000313|Proteomes:UP000036947};</v>
          </cell>
          <cell r="G691" t="str">
            <v>Eukaryota</v>
          </cell>
          <cell r="H691" t="str">
            <v xml:space="preserve"> Fungi</v>
          </cell>
          <cell r="I691" t="str">
            <v xml:space="preserve"> Dikarya</v>
          </cell>
          <cell r="J691" t="str">
            <v xml:space="preserve"> Ascomycota</v>
          </cell>
          <cell r="K691" t="str">
            <v xml:space="preserve"> Pezizomycotina</v>
          </cell>
          <cell r="L691" t="str">
            <v>Sordariomycetes</v>
          </cell>
          <cell r="M691" t="str">
            <v xml:space="preserve"> Hypocreomycetidae</v>
          </cell>
          <cell r="N691" t="str">
            <v xml:space="preserve"> Hypocreales</v>
          </cell>
          <cell r="O691" t="str">
            <v xml:space="preserve"> Ophiocordycipitaceae</v>
          </cell>
          <cell r="P691" t="str">
            <v>Tolypocladium.</v>
          </cell>
        </row>
        <row r="692">
          <cell r="B692" t="str">
            <v>A0A0L0NHH9</v>
          </cell>
          <cell r="C692" t="str">
            <v xml:space="preserve"> Tolypocladium ophioglossoides CBS 100239.</v>
          </cell>
          <cell r="E692" t="str">
            <v xml:space="preserve"> NCBI_TaxID=1163406 {ECO:0000313|EMBL:KND93582.1, ECO:0000313|Proteomes:UP000036947};</v>
          </cell>
          <cell r="G692" t="str">
            <v>Eukaryota</v>
          </cell>
          <cell r="H692" t="str">
            <v xml:space="preserve"> Fungi</v>
          </cell>
          <cell r="I692" t="str">
            <v xml:space="preserve"> Dikarya</v>
          </cell>
          <cell r="J692" t="str">
            <v xml:space="preserve"> Ascomycota</v>
          </cell>
          <cell r="K692" t="str">
            <v xml:space="preserve"> Pezizomycotina</v>
          </cell>
          <cell r="L692" t="str">
            <v>Sordariomycetes</v>
          </cell>
          <cell r="M692" t="str">
            <v xml:space="preserve"> Hypocreomycetidae</v>
          </cell>
          <cell r="N692" t="str">
            <v xml:space="preserve"> Hypocreales</v>
          </cell>
          <cell r="O692" t="str">
            <v xml:space="preserve"> Ophiocordycipitaceae</v>
          </cell>
          <cell r="P692" t="str">
            <v>Tolypocladium.</v>
          </cell>
        </row>
        <row r="693">
          <cell r="B693" t="str">
            <v>A0A0L0RXT6</v>
          </cell>
          <cell r="C693" t="str">
            <v xml:space="preserve"> Allomyces macrogynus ATCC 38327.</v>
          </cell>
          <cell r="E693" t="str">
            <v xml:space="preserve"> NCBI_TaxID=578462 {ECO:0000313|EMBL:KNE55153.1, ECO:0000313|Proteomes:UP000054350};</v>
          </cell>
          <cell r="G693" t="str">
            <v>Eukaryota</v>
          </cell>
          <cell r="H693" t="str">
            <v xml:space="preserve"> Fungi</v>
          </cell>
          <cell r="I693" t="str">
            <v xml:space="preserve"> Fungi incertae sedis</v>
          </cell>
          <cell r="J693" t="str">
            <v xml:space="preserve"> Blastocladiomycota</v>
          </cell>
          <cell r="K693" t="str">
            <v>Blastocladiomycetes</v>
          </cell>
          <cell r="L693" t="str">
            <v xml:space="preserve"> Blastocladiales</v>
          </cell>
          <cell r="M693" t="str">
            <v xml:space="preserve"> Blastocladiaceae</v>
          </cell>
          <cell r="N693" t="str">
            <v xml:space="preserve"> Allomyces.</v>
          </cell>
        </row>
        <row r="694">
          <cell r="B694" t="str">
            <v>A0A0L0S4J5</v>
          </cell>
          <cell r="C694" t="str">
            <v xml:space="preserve"> Allomyces macrogynus ATCC 38327.</v>
          </cell>
          <cell r="E694" t="str">
            <v xml:space="preserve"> NCBI_TaxID=578462 {ECO:0000313|EMBL:KNE57336.1, ECO:0000313|Proteomes:UP000054350};</v>
          </cell>
          <cell r="G694" t="str">
            <v>Eukaryota</v>
          </cell>
          <cell r="H694" t="str">
            <v xml:space="preserve"> Fungi</v>
          </cell>
          <cell r="I694" t="str">
            <v xml:space="preserve"> Fungi incertae sedis</v>
          </cell>
          <cell r="J694" t="str">
            <v xml:space="preserve"> Blastocladiomycota</v>
          </cell>
          <cell r="K694" t="str">
            <v>Blastocladiomycetes</v>
          </cell>
          <cell r="L694" t="str">
            <v xml:space="preserve"> Blastocladiales</v>
          </cell>
          <cell r="M694" t="str">
            <v xml:space="preserve"> Blastocladiaceae</v>
          </cell>
          <cell r="N694" t="str">
            <v xml:space="preserve"> Allomyces.</v>
          </cell>
        </row>
        <row r="695">
          <cell r="B695" t="str">
            <v>A0A0L0SBI4</v>
          </cell>
          <cell r="C695" t="str">
            <v xml:space="preserve"> Allomyces macrogynus ATCC 38327.</v>
          </cell>
          <cell r="E695" t="str">
            <v xml:space="preserve"> NCBI_TaxID=578462 {ECO:0000313|EMBL:KNE59797.1, ECO:0000313|Proteomes:UP000054350};</v>
          </cell>
          <cell r="G695" t="str">
            <v>Eukaryota</v>
          </cell>
          <cell r="H695" t="str">
            <v xml:space="preserve"> Fungi</v>
          </cell>
          <cell r="I695" t="str">
            <v xml:space="preserve"> Fungi incertae sedis</v>
          </cell>
          <cell r="J695" t="str">
            <v xml:space="preserve"> Blastocladiomycota</v>
          </cell>
          <cell r="K695" t="str">
            <v>Blastocladiomycetes</v>
          </cell>
          <cell r="L695" t="str">
            <v xml:space="preserve"> Blastocladiales</v>
          </cell>
          <cell r="M695" t="str">
            <v xml:space="preserve"> Blastocladiaceae</v>
          </cell>
          <cell r="N695" t="str">
            <v xml:space="preserve"> Allomyces.</v>
          </cell>
        </row>
        <row r="696">
          <cell r="B696" t="str">
            <v>A0A0L0SDN5</v>
          </cell>
          <cell r="C696" t="str">
            <v xml:space="preserve"> Allomyces macrogynus ATCC 38327.</v>
          </cell>
          <cell r="E696" t="str">
            <v xml:space="preserve"> NCBI_TaxID=578462 {ECO:0000313|EMBL:KNE60596.1, ECO:0000313|Proteomes:UP000054350};</v>
          </cell>
          <cell r="G696" t="str">
            <v>Eukaryota</v>
          </cell>
          <cell r="H696" t="str">
            <v xml:space="preserve"> Fungi</v>
          </cell>
          <cell r="I696" t="str">
            <v xml:space="preserve"> Fungi incertae sedis</v>
          </cell>
          <cell r="J696" t="str">
            <v xml:space="preserve"> Blastocladiomycota</v>
          </cell>
          <cell r="K696" t="str">
            <v>Blastocladiomycetes</v>
          </cell>
          <cell r="L696" t="str">
            <v xml:space="preserve"> Blastocladiales</v>
          </cell>
          <cell r="M696" t="str">
            <v xml:space="preserve"> Blastocladiaceae</v>
          </cell>
          <cell r="N696" t="str">
            <v xml:space="preserve"> Allomyces.</v>
          </cell>
        </row>
        <row r="697">
          <cell r="B697" t="str">
            <v>A0A0L0SPH4</v>
          </cell>
          <cell r="C697" t="str">
            <v xml:space="preserve"> Allomyces macrogynus ATCC 38327.</v>
          </cell>
          <cell r="E697" t="str">
            <v xml:space="preserve"> NCBI_TaxID=578462 {ECO:0000313|EMBL:KNE64382.1, ECO:0000313|Proteomes:UP000054350};</v>
          </cell>
          <cell r="G697" t="str">
            <v>Eukaryota</v>
          </cell>
          <cell r="H697" t="str">
            <v xml:space="preserve"> Fungi</v>
          </cell>
          <cell r="I697" t="str">
            <v xml:space="preserve"> Fungi incertae sedis</v>
          </cell>
          <cell r="J697" t="str">
            <v xml:space="preserve"> Blastocladiomycota</v>
          </cell>
          <cell r="K697" t="str">
            <v>Blastocladiomycetes</v>
          </cell>
          <cell r="L697" t="str">
            <v xml:space="preserve"> Blastocladiales</v>
          </cell>
          <cell r="M697" t="str">
            <v xml:space="preserve"> Blastocladiaceae</v>
          </cell>
          <cell r="N697" t="str">
            <v xml:space="preserve"> Allomyces.</v>
          </cell>
        </row>
        <row r="698">
          <cell r="B698" t="str">
            <v>A0A0L0VEG2</v>
          </cell>
          <cell r="C698" t="str">
            <v xml:space="preserve"> Puccinia striiformis f. sp. tritici PST-78.</v>
          </cell>
          <cell r="E698" t="str">
            <v xml:space="preserve"> NCBI_TaxID=1165861 {ECO:0000313|EMBL:KNE97379.1, ECO:0000313|Proteomes:UP000054564};</v>
          </cell>
          <cell r="G698" t="str">
            <v>Eukaryota</v>
          </cell>
          <cell r="H698" t="str">
            <v xml:space="preserve"> Fungi</v>
          </cell>
          <cell r="I698" t="str">
            <v xml:space="preserve"> Dikarya</v>
          </cell>
          <cell r="J698" t="str">
            <v xml:space="preserve"> Basidiomycota</v>
          </cell>
          <cell r="K698" t="str">
            <v xml:space="preserve"> Pucciniomycotina</v>
          </cell>
          <cell r="L698" t="str">
            <v>Pucciniomycetes</v>
          </cell>
          <cell r="M698" t="str">
            <v xml:space="preserve"> Pucciniales</v>
          </cell>
          <cell r="N698" t="str">
            <v xml:space="preserve"> Pucciniaceae</v>
          </cell>
          <cell r="O698" t="str">
            <v xml:space="preserve"> Puccinia.</v>
          </cell>
        </row>
        <row r="699">
          <cell r="B699" t="str">
            <v>A0A0L0VTD6</v>
          </cell>
          <cell r="C699" t="str">
            <v xml:space="preserve"> Puccinia striiformis f. sp. tritici PST-78.</v>
          </cell>
          <cell r="E699" t="str">
            <v xml:space="preserve"> NCBI_TaxID=1165861 {ECO:0000313|EMBL:KNF02526.1, ECO:0000313|Proteomes:UP000054564};</v>
          </cell>
          <cell r="G699" t="str">
            <v>Eukaryota</v>
          </cell>
          <cell r="H699" t="str">
            <v xml:space="preserve"> Fungi</v>
          </cell>
          <cell r="I699" t="str">
            <v xml:space="preserve"> Dikarya</v>
          </cell>
          <cell r="J699" t="str">
            <v xml:space="preserve"> Basidiomycota</v>
          </cell>
          <cell r="K699" t="str">
            <v xml:space="preserve"> Pucciniomycotina</v>
          </cell>
          <cell r="L699" t="str">
            <v>Pucciniomycetes</v>
          </cell>
          <cell r="M699" t="str">
            <v xml:space="preserve"> Pucciniales</v>
          </cell>
          <cell r="N699" t="str">
            <v xml:space="preserve"> Pucciniaceae</v>
          </cell>
          <cell r="O699" t="str">
            <v xml:space="preserve"> Puccinia.</v>
          </cell>
        </row>
        <row r="700">
          <cell r="B700" t="str">
            <v>A0A0L0W0Z3</v>
          </cell>
          <cell r="C700" t="str">
            <v xml:space="preserve"> Puccinia striiformis f. sp. tritici PST-78.</v>
          </cell>
          <cell r="E700" t="str">
            <v xml:space="preserve"> NCBI_TaxID=1165861 {ECO:0000313|EMBL:KNF05191.1, ECO:0000313|Proteomes:UP000054564};</v>
          </cell>
          <cell r="G700" t="str">
            <v>Eukaryota</v>
          </cell>
          <cell r="H700" t="str">
            <v xml:space="preserve"> Fungi</v>
          </cell>
          <cell r="I700" t="str">
            <v xml:space="preserve"> Dikarya</v>
          </cell>
          <cell r="J700" t="str">
            <v xml:space="preserve"> Basidiomycota</v>
          </cell>
          <cell r="K700" t="str">
            <v xml:space="preserve"> Pucciniomycotina</v>
          </cell>
          <cell r="L700" t="str">
            <v>Pucciniomycetes</v>
          </cell>
          <cell r="M700" t="str">
            <v xml:space="preserve"> Pucciniales</v>
          </cell>
          <cell r="N700" t="str">
            <v xml:space="preserve"> Pucciniaceae</v>
          </cell>
          <cell r="O700" t="str">
            <v xml:space="preserve"> Puccinia.</v>
          </cell>
        </row>
        <row r="701">
          <cell r="B701" t="str">
            <v>A0A0L1HGH1</v>
          </cell>
          <cell r="C701" t="str">
            <v xml:space="preserve"> Stemphylium lycopersici.</v>
          </cell>
          <cell r="E701" t="str">
            <v xml:space="preserve"> NCBI_TaxID=183478 {ECO:0000313|EMBL:KNG45463.1, ECO:0000313|Proteomes:UP000054122};</v>
          </cell>
          <cell r="G701" t="str">
            <v>Eukaryota</v>
          </cell>
          <cell r="H701" t="str">
            <v xml:space="preserve"> Fungi</v>
          </cell>
          <cell r="I701" t="str">
            <v xml:space="preserve"> Dikarya</v>
          </cell>
          <cell r="J701" t="str">
            <v xml:space="preserve"> Ascomycota</v>
          </cell>
          <cell r="K701" t="str">
            <v xml:space="preserve"> Pezizomycotina</v>
          </cell>
          <cell r="L701" t="str">
            <v>Dothideomycetes</v>
          </cell>
          <cell r="M701" t="str">
            <v xml:space="preserve"> Pleosporomycetidae</v>
          </cell>
          <cell r="N701" t="str">
            <v xml:space="preserve"> Pleosporales</v>
          </cell>
          <cell r="O701" t="str">
            <v xml:space="preserve"> Pleosporineae</v>
          </cell>
          <cell r="P701" t="str">
            <v>Pleosporaceae</v>
          </cell>
          <cell r="Q701" t="str">
            <v xml:space="preserve"> Stemphylium.</v>
          </cell>
        </row>
        <row r="702">
          <cell r="B702" t="str">
            <v>A0A0L1I282</v>
          </cell>
          <cell r="C702" t="str">
            <v xml:space="preserve"> Stemphylium lycopersici.</v>
          </cell>
          <cell r="E702" t="str">
            <v xml:space="preserve"> NCBI_TaxID=183478 {ECO:0000313|EMBL:KNG52387.1, ECO:0000313|Proteomes:UP000054122};</v>
          </cell>
          <cell r="G702" t="str">
            <v>Eukaryota</v>
          </cell>
          <cell r="H702" t="str">
            <v xml:space="preserve"> Fungi</v>
          </cell>
          <cell r="I702" t="str">
            <v xml:space="preserve"> Dikarya</v>
          </cell>
          <cell r="J702" t="str">
            <v xml:space="preserve"> Ascomycota</v>
          </cell>
          <cell r="K702" t="str">
            <v xml:space="preserve"> Pezizomycotina</v>
          </cell>
          <cell r="L702" t="str">
            <v>Dothideomycetes</v>
          </cell>
          <cell r="M702" t="str">
            <v xml:space="preserve"> Pleosporomycetidae</v>
          </cell>
          <cell r="N702" t="str">
            <v xml:space="preserve"> Pleosporales</v>
          </cell>
          <cell r="O702" t="str">
            <v xml:space="preserve"> Pleosporineae</v>
          </cell>
          <cell r="P702" t="str">
            <v>Pleosporaceae</v>
          </cell>
          <cell r="Q702" t="str">
            <v xml:space="preserve"> Stemphylium.</v>
          </cell>
        </row>
        <row r="703">
          <cell r="B703" t="str">
            <v>A0A0L1I2Y3</v>
          </cell>
          <cell r="C703" t="str">
            <v xml:space="preserve"> Plasmodium falciparum IGH-CR14.</v>
          </cell>
          <cell r="E703" t="str">
            <v xml:space="preserve"> NCBI_TaxID=580059 {ECO:0000313|EMBL:KNG73959.1, ECO:0000313|Proteomes:UP000054562};</v>
          </cell>
          <cell r="G703" t="str">
            <v>Eukaryota</v>
          </cell>
          <cell r="H703" t="str">
            <v xml:space="preserve"> Alveolata</v>
          </cell>
          <cell r="I703" t="str">
            <v xml:space="preserve"> Apicomplexa</v>
          </cell>
          <cell r="J703" t="str">
            <v xml:space="preserve"> Aconoidasida</v>
          </cell>
          <cell r="K703" t="str">
            <v xml:space="preserve"> Haemosporida</v>
          </cell>
          <cell r="L703" t="str">
            <v>Plasmodiidae</v>
          </cell>
          <cell r="M703" t="str">
            <v xml:space="preserve"> Plasmodium</v>
          </cell>
          <cell r="N703" t="str">
            <v xml:space="preserve"> Plasmodium (Laverania).</v>
          </cell>
        </row>
        <row r="704">
          <cell r="B704" t="str">
            <v>A0A0L1IEX4</v>
          </cell>
          <cell r="C704" t="str">
            <v xml:space="preserve"> Plasmodium falciparum IGH-CR14.</v>
          </cell>
          <cell r="E704" t="str">
            <v xml:space="preserve"> NCBI_TaxID=580059 {ECO:0000313|EMBL:KNG77703.1, ECO:0000313|Proteomes:UP000054562};</v>
          </cell>
          <cell r="G704" t="str">
            <v>Eukaryota</v>
          </cell>
          <cell r="H704" t="str">
            <v xml:space="preserve"> Alveolata</v>
          </cell>
          <cell r="I704" t="str">
            <v xml:space="preserve"> Apicomplexa</v>
          </cell>
          <cell r="J704" t="str">
            <v xml:space="preserve"> Aconoidasida</v>
          </cell>
          <cell r="K704" t="str">
            <v xml:space="preserve"> Haemosporida</v>
          </cell>
          <cell r="L704" t="str">
            <v>Plasmodiidae</v>
          </cell>
          <cell r="M704" t="str">
            <v xml:space="preserve"> Plasmodium</v>
          </cell>
          <cell r="N704" t="str">
            <v xml:space="preserve"> Plasmodium (Laverania).</v>
          </cell>
        </row>
        <row r="705">
          <cell r="B705" t="str">
            <v>A0A0L1J2D9</v>
          </cell>
          <cell r="C705" t="str">
            <v xml:space="preserve"> Aspergillus nomius NRRL 13137.</v>
          </cell>
          <cell r="E705" t="str">
            <v xml:space="preserve"> NCBI_TaxID=1509407 {ECO:0000313|EMBL:KNG85845.1, ECO:0000313|Proteomes:UP000037505};</v>
          </cell>
          <cell r="G705" t="str">
            <v>Eukaryota</v>
          </cell>
          <cell r="H705" t="str">
            <v xml:space="preserve"> Fungi</v>
          </cell>
          <cell r="I705" t="str">
            <v xml:space="preserve"> Dikarya</v>
          </cell>
          <cell r="J705" t="str">
            <v xml:space="preserve"> Ascomycota</v>
          </cell>
          <cell r="K705" t="str">
            <v xml:space="preserve"> Pezizomycotina</v>
          </cell>
          <cell r="L705" t="str">
            <v xml:space="preserve"> Eurotiomycetes</v>
          </cell>
          <cell r="M705" t="str">
            <v>Eurotiomycetidae</v>
          </cell>
          <cell r="N705" t="str">
            <v xml:space="preserve"> Eurotiales</v>
          </cell>
          <cell r="O705" t="str">
            <v xml:space="preserve"> Aspergillaceae</v>
          </cell>
          <cell r="P705" t="str">
            <v xml:space="preserve"> Aspergillus.</v>
          </cell>
        </row>
        <row r="706">
          <cell r="B706" t="str">
            <v>A0A0L1J330</v>
          </cell>
          <cell r="C706" t="str">
            <v xml:space="preserve"> Aspergillus nomius NRRL 13137.</v>
          </cell>
          <cell r="E706" t="str">
            <v xml:space="preserve"> NCBI_TaxID=1509407 {ECO:0000313|EMBL:KNG85833.1, ECO:0000313|Proteomes:UP000037505};</v>
          </cell>
          <cell r="G706" t="str">
            <v>Eukaryota</v>
          </cell>
          <cell r="H706" t="str">
            <v xml:space="preserve"> Fungi</v>
          </cell>
          <cell r="I706" t="str">
            <v xml:space="preserve"> Dikarya</v>
          </cell>
          <cell r="J706" t="str">
            <v xml:space="preserve"> Ascomycota</v>
          </cell>
          <cell r="K706" t="str">
            <v xml:space="preserve"> Pezizomycotina</v>
          </cell>
          <cell r="L706" t="str">
            <v xml:space="preserve"> Eurotiomycetes</v>
          </cell>
          <cell r="M706" t="str">
            <v>Eurotiomycetidae</v>
          </cell>
          <cell r="N706" t="str">
            <v xml:space="preserve"> Eurotiales</v>
          </cell>
          <cell r="O706" t="str">
            <v xml:space="preserve"> Aspergillaceae</v>
          </cell>
          <cell r="P706" t="str">
            <v xml:space="preserve"> Aspergillus.</v>
          </cell>
        </row>
        <row r="707">
          <cell r="B707" t="str">
            <v>A0A0L6US25</v>
          </cell>
          <cell r="C707" t="str">
            <v xml:space="preserve"> Puccinia sorghi.</v>
          </cell>
          <cell r="E707" t="str">
            <v xml:space="preserve"> NCBI_TaxID=27349 {ECO:0000313|EMBL:KNZ51319.1, ECO:0000313|Proteomes:UP000037035};</v>
          </cell>
          <cell r="G707" t="str">
            <v>Eukaryota</v>
          </cell>
          <cell r="H707" t="str">
            <v xml:space="preserve"> Fungi</v>
          </cell>
          <cell r="I707" t="str">
            <v xml:space="preserve"> Dikarya</v>
          </cell>
          <cell r="J707" t="str">
            <v xml:space="preserve"> Basidiomycota</v>
          </cell>
          <cell r="K707" t="str">
            <v xml:space="preserve"> Pucciniomycotina</v>
          </cell>
          <cell r="L707" t="str">
            <v>Pucciniomycetes</v>
          </cell>
          <cell r="M707" t="str">
            <v xml:space="preserve"> Pucciniales</v>
          </cell>
          <cell r="N707" t="str">
            <v xml:space="preserve"> Pucciniaceae</v>
          </cell>
          <cell r="O707" t="str">
            <v xml:space="preserve"> Puccinia.</v>
          </cell>
        </row>
        <row r="708">
          <cell r="B708" t="str">
            <v>A0A0L6VS13</v>
          </cell>
          <cell r="C708" t="str">
            <v xml:space="preserve"> Puccinia sorghi.</v>
          </cell>
          <cell r="E708" t="str">
            <v xml:space="preserve"> NCBI_TaxID=27349 {ECO:0000313|EMBL:KNZ63407.1, ECO:0000313|Proteomes:UP000037035};</v>
          </cell>
          <cell r="G708" t="str">
            <v>Eukaryota</v>
          </cell>
          <cell r="H708" t="str">
            <v xml:space="preserve"> Fungi</v>
          </cell>
          <cell r="I708" t="str">
            <v xml:space="preserve"> Dikarya</v>
          </cell>
          <cell r="J708" t="str">
            <v xml:space="preserve"> Basidiomycota</v>
          </cell>
          <cell r="K708" t="str">
            <v xml:space="preserve"> Pucciniomycotina</v>
          </cell>
          <cell r="L708" t="str">
            <v>Pucciniomycetes</v>
          </cell>
          <cell r="M708" t="str">
            <v xml:space="preserve"> Pucciniales</v>
          </cell>
          <cell r="N708" t="str">
            <v xml:space="preserve"> Pucciniaceae</v>
          </cell>
          <cell r="O708" t="str">
            <v xml:space="preserve"> Puccinia.</v>
          </cell>
        </row>
        <row r="709">
          <cell r="B709" t="str">
            <v>A0A0L6W857</v>
          </cell>
          <cell r="C709" t="str">
            <v xml:space="preserve"> Termitomyces sp. J132.</v>
          </cell>
          <cell r="E709" t="str">
            <v xml:space="preserve"> NCBI_TaxID=1306850 {ECO:0000313|EMBL:KNZ71762.1, ECO:0000313|Proteomes:UP000053712};</v>
          </cell>
          <cell r="G709" t="str">
            <v>Eukaryota</v>
          </cell>
          <cell r="H709" t="str">
            <v xml:space="preserve"> Fungi</v>
          </cell>
          <cell r="I709" t="str">
            <v xml:space="preserve"> Dikarya</v>
          </cell>
          <cell r="J709" t="str">
            <v xml:space="preserve"> Basidiomycota</v>
          </cell>
          <cell r="K709" t="str">
            <v xml:space="preserve"> Agaricomycotina</v>
          </cell>
          <cell r="L709" t="str">
            <v>Agaricomycetes</v>
          </cell>
          <cell r="M709" t="str">
            <v xml:space="preserve"> Agaricomycetidae</v>
          </cell>
          <cell r="N709" t="str">
            <v xml:space="preserve"> Agaricales</v>
          </cell>
          <cell r="O709" t="str">
            <v xml:space="preserve"> Lyophyllaceae</v>
          </cell>
          <cell r="P709" t="str">
            <v>Termitomyces.</v>
          </cell>
        </row>
        <row r="710">
          <cell r="B710" t="str">
            <v>A0A0L6WCI9</v>
          </cell>
          <cell r="C710" t="str">
            <v xml:space="preserve"> Termitomyces sp. J132.</v>
          </cell>
          <cell r="E710" t="str">
            <v xml:space="preserve"> NCBI_TaxID=1306850 {ECO:0000313|EMBL:KNZ73078.1, ECO:0000313|Proteomes:UP000053712};</v>
          </cell>
          <cell r="G710" t="str">
            <v>Eukaryota</v>
          </cell>
          <cell r="H710" t="str">
            <v xml:space="preserve"> Fungi</v>
          </cell>
          <cell r="I710" t="str">
            <v xml:space="preserve"> Dikarya</v>
          </cell>
          <cell r="J710" t="str">
            <v xml:space="preserve"> Basidiomycota</v>
          </cell>
          <cell r="K710" t="str">
            <v xml:space="preserve"> Agaricomycotina</v>
          </cell>
          <cell r="L710" t="str">
            <v>Agaricomycetes</v>
          </cell>
          <cell r="M710" t="str">
            <v xml:space="preserve"> Agaricomycetidae</v>
          </cell>
          <cell r="N710" t="str">
            <v xml:space="preserve"> Agaricales</v>
          </cell>
          <cell r="O710" t="str">
            <v xml:space="preserve"> Lyophyllaceae</v>
          </cell>
          <cell r="P710" t="str">
            <v>Termitomyces.</v>
          </cell>
        </row>
        <row r="711">
          <cell r="B711" t="str">
            <v>A0A0L7K380</v>
          </cell>
          <cell r="C711" t="str">
            <v xml:space="preserve"> Operophtera brumata (winter moth).</v>
          </cell>
          <cell r="E711" t="str">
            <v xml:space="preserve"> NCBI_TaxID=104452 {ECO:0000313|EMBL:KOB51937.1, ECO:0000313|Proteomes:UP000037510};</v>
          </cell>
          <cell r="G711" t="str">
            <v>Eukaryota</v>
          </cell>
          <cell r="H711" t="str">
            <v xml:space="preserve"> Metazoa</v>
          </cell>
          <cell r="I711" t="str">
            <v xml:space="preserve"> Ecdysozoa</v>
          </cell>
          <cell r="J711" t="str">
            <v xml:space="preserve"> Arthropoda</v>
          </cell>
          <cell r="K711" t="str">
            <v xml:space="preserve"> Hexapoda</v>
          </cell>
          <cell r="L711" t="str">
            <v xml:space="preserve"> Insecta</v>
          </cell>
          <cell r="M711" t="str">
            <v>Pterygota</v>
          </cell>
          <cell r="N711" t="str">
            <v xml:space="preserve"> Neoptera</v>
          </cell>
          <cell r="O711" t="str">
            <v xml:space="preserve"> Holometabola</v>
          </cell>
          <cell r="P711" t="str">
            <v xml:space="preserve"> Lepidoptera</v>
          </cell>
          <cell r="Q711" t="str">
            <v xml:space="preserve"> Glossata</v>
          </cell>
          <cell r="R711" t="str">
            <v xml:space="preserve"> Ditrysia</v>
          </cell>
          <cell r="S711" t="str">
            <v>Geometroidea</v>
          </cell>
          <cell r="T711" t="str">
            <v xml:space="preserve"> Geometridae</v>
          </cell>
          <cell r="U711" t="str">
            <v xml:space="preserve"> Larentiinae</v>
          </cell>
        </row>
        <row r="712">
          <cell r="B712" t="str">
            <v>A0A0L7KQ00</v>
          </cell>
          <cell r="C712" t="str">
            <v xml:space="preserve"> Operophtera brumata (winter moth).</v>
          </cell>
          <cell r="E712" t="str">
            <v xml:space="preserve"> NCBI_TaxID=104452 {ECO:0000313|EMBL:KOB65393.1, ECO:0000313|Proteomes:UP000037510};</v>
          </cell>
          <cell r="G712" t="str">
            <v>Eukaryota</v>
          </cell>
          <cell r="H712" t="str">
            <v xml:space="preserve"> Metazoa</v>
          </cell>
          <cell r="I712" t="str">
            <v xml:space="preserve"> Ecdysozoa</v>
          </cell>
          <cell r="J712" t="str">
            <v xml:space="preserve"> Arthropoda</v>
          </cell>
          <cell r="K712" t="str">
            <v xml:space="preserve"> Hexapoda</v>
          </cell>
          <cell r="L712" t="str">
            <v xml:space="preserve"> Insecta</v>
          </cell>
          <cell r="M712" t="str">
            <v>Pterygota</v>
          </cell>
          <cell r="N712" t="str">
            <v xml:space="preserve"> Neoptera</v>
          </cell>
          <cell r="O712" t="str">
            <v xml:space="preserve"> Holometabola</v>
          </cell>
          <cell r="P712" t="str">
            <v xml:space="preserve"> Lepidoptera</v>
          </cell>
          <cell r="Q712" t="str">
            <v xml:space="preserve"> Glossata</v>
          </cell>
          <cell r="R712" t="str">
            <v xml:space="preserve"> Ditrysia</v>
          </cell>
          <cell r="S712" t="str">
            <v>Geometroidea</v>
          </cell>
          <cell r="T712" t="str">
            <v xml:space="preserve"> Geometridae</v>
          </cell>
          <cell r="U712" t="str">
            <v xml:space="preserve"> Larentiinae</v>
          </cell>
        </row>
        <row r="713">
          <cell r="B713" t="str">
            <v>A0A0L7LL04</v>
          </cell>
          <cell r="C713" t="str">
            <v xml:space="preserve"> Operophtera brumata (winter moth).</v>
          </cell>
          <cell r="E713" t="str">
            <v xml:space="preserve"> NCBI_TaxID=104452 {ECO:0000313|EMBL:KOB76044.1, ECO:0000313|Proteomes:UP000037510};</v>
          </cell>
          <cell r="G713" t="str">
            <v>Eukaryota</v>
          </cell>
          <cell r="H713" t="str">
            <v xml:space="preserve"> Metazoa</v>
          </cell>
          <cell r="I713" t="str">
            <v xml:space="preserve"> Ecdysozoa</v>
          </cell>
          <cell r="J713" t="str">
            <v xml:space="preserve"> Arthropoda</v>
          </cell>
          <cell r="K713" t="str">
            <v xml:space="preserve"> Hexapoda</v>
          </cell>
          <cell r="L713" t="str">
            <v xml:space="preserve"> Insecta</v>
          </cell>
          <cell r="M713" t="str">
            <v>Pterygota</v>
          </cell>
          <cell r="N713" t="str">
            <v xml:space="preserve"> Neoptera</v>
          </cell>
          <cell r="O713" t="str">
            <v xml:space="preserve"> Holometabola</v>
          </cell>
          <cell r="P713" t="str">
            <v xml:space="preserve"> Lepidoptera</v>
          </cell>
          <cell r="Q713" t="str">
            <v xml:space="preserve"> Glossata</v>
          </cell>
          <cell r="R713" t="str">
            <v xml:space="preserve"> Ditrysia</v>
          </cell>
          <cell r="S713" t="str">
            <v>Geometroidea</v>
          </cell>
          <cell r="T713" t="str">
            <v xml:space="preserve"> Geometridae</v>
          </cell>
          <cell r="U713" t="str">
            <v xml:space="preserve"> Larentiinae</v>
          </cell>
        </row>
        <row r="714">
          <cell r="B714" t="str">
            <v>A0A0L7LPL7</v>
          </cell>
          <cell r="C714" t="str">
            <v xml:space="preserve"> Operophtera brumata (winter moth).</v>
          </cell>
          <cell r="E714" t="str">
            <v xml:space="preserve"> NCBI_TaxID=104452 {ECO:0000313|EMBL:KOB77463.1, ECO:0000313|Proteomes:UP000037510};</v>
          </cell>
          <cell r="G714" t="str">
            <v>Eukaryota</v>
          </cell>
          <cell r="H714" t="str">
            <v xml:space="preserve"> Metazoa</v>
          </cell>
          <cell r="I714" t="str">
            <v xml:space="preserve"> Ecdysozoa</v>
          </cell>
          <cell r="J714" t="str">
            <v xml:space="preserve"> Arthropoda</v>
          </cell>
          <cell r="K714" t="str">
            <v xml:space="preserve"> Hexapoda</v>
          </cell>
          <cell r="L714" t="str">
            <v xml:space="preserve"> Insecta</v>
          </cell>
          <cell r="M714" t="str">
            <v>Pterygota</v>
          </cell>
          <cell r="N714" t="str">
            <v xml:space="preserve"> Neoptera</v>
          </cell>
          <cell r="O714" t="str">
            <v xml:space="preserve"> Holometabola</v>
          </cell>
          <cell r="P714" t="str">
            <v xml:space="preserve"> Lepidoptera</v>
          </cell>
          <cell r="Q714" t="str">
            <v xml:space="preserve"> Glossata</v>
          </cell>
          <cell r="R714" t="str">
            <v xml:space="preserve"> Ditrysia</v>
          </cell>
          <cell r="S714" t="str">
            <v>Geometroidea</v>
          </cell>
          <cell r="T714" t="str">
            <v xml:space="preserve"> Geometridae</v>
          </cell>
          <cell r="U714" t="str">
            <v xml:space="preserve"> Larentiinae</v>
          </cell>
        </row>
        <row r="715">
          <cell r="B715" t="str">
            <v>A0A0L7M2S4</v>
          </cell>
          <cell r="C715" t="str">
            <v xml:space="preserve"> Plasmodium falciparum (isolate Dd2).</v>
          </cell>
          <cell r="E715" t="str">
            <v xml:space="preserve"> NCBI_TaxID=57267 {ECO:0000313|EMBL:KOB86815.1, ECO:0000313|Proteomes:UP000054282};</v>
          </cell>
          <cell r="G715" t="str">
            <v>Eukaryota</v>
          </cell>
          <cell r="H715" t="str">
            <v xml:space="preserve"> Alveolata</v>
          </cell>
          <cell r="I715" t="str">
            <v xml:space="preserve"> Apicomplexa</v>
          </cell>
          <cell r="J715" t="str">
            <v xml:space="preserve"> Aconoidasida</v>
          </cell>
          <cell r="K715" t="str">
            <v xml:space="preserve"> Haemosporida</v>
          </cell>
          <cell r="L715" t="str">
            <v>Plasmodiidae</v>
          </cell>
          <cell r="M715" t="str">
            <v xml:space="preserve"> Plasmodium</v>
          </cell>
          <cell r="N715" t="str">
            <v xml:space="preserve"> Plasmodium (Laverania).</v>
          </cell>
        </row>
        <row r="716">
          <cell r="B716" t="str">
            <v>A0A0L7M814</v>
          </cell>
          <cell r="C716" t="str">
            <v xml:space="preserve"> Plasmodium falciparum (isolate Dd2).</v>
          </cell>
          <cell r="E716" t="str">
            <v xml:space="preserve"> NCBI_TaxID=57267 {ECO:0000313|EMBL:KOB89014.1, ECO:0000313|Proteomes:UP000054282};</v>
          </cell>
          <cell r="G716" t="str">
            <v>Eukaryota</v>
          </cell>
          <cell r="H716" t="str">
            <v xml:space="preserve"> Alveolata</v>
          </cell>
          <cell r="I716" t="str">
            <v xml:space="preserve"> Apicomplexa</v>
          </cell>
          <cell r="J716" t="str">
            <v xml:space="preserve"> Aconoidasida</v>
          </cell>
          <cell r="K716" t="str">
            <v xml:space="preserve"> Haemosporida</v>
          </cell>
          <cell r="L716" t="str">
            <v>Plasmodiidae</v>
          </cell>
          <cell r="M716" t="str">
            <v xml:space="preserve"> Plasmodium</v>
          </cell>
          <cell r="N716" t="str">
            <v xml:space="preserve"> Plasmodium (Laverania).</v>
          </cell>
        </row>
        <row r="717">
          <cell r="B717" t="str">
            <v>A0A0L7M992</v>
          </cell>
          <cell r="C717" t="str">
            <v xml:space="preserve"> Plasmodium falciparum (isolate Dd2).</v>
          </cell>
          <cell r="E717" t="str">
            <v xml:space="preserve"> NCBI_TaxID=57267 {ECO:0000313|EMBL:KOB89412.1, ECO:0000313|Proteomes:UP000054282};</v>
          </cell>
          <cell r="G717" t="str">
            <v>Eukaryota</v>
          </cell>
          <cell r="H717" t="str">
            <v xml:space="preserve"> Alveolata</v>
          </cell>
          <cell r="I717" t="str">
            <v xml:space="preserve"> Apicomplexa</v>
          </cell>
          <cell r="J717" t="str">
            <v xml:space="preserve"> Aconoidasida</v>
          </cell>
          <cell r="K717" t="str">
            <v xml:space="preserve"> Haemosporida</v>
          </cell>
          <cell r="L717" t="str">
            <v>Plasmodiidae</v>
          </cell>
          <cell r="M717" t="str">
            <v xml:space="preserve"> Plasmodium</v>
          </cell>
          <cell r="N717" t="str">
            <v xml:space="preserve"> Plasmodium (Laverania).</v>
          </cell>
        </row>
        <row r="718">
          <cell r="B718" t="str">
            <v>A0A0L7QNX5</v>
          </cell>
          <cell r="C718" t="str">
            <v xml:space="preserve"> Habropoda laboriosa.</v>
          </cell>
          <cell r="E718" t="str">
            <v xml:space="preserve"> NCBI_TaxID=597456 {ECO:0000313|EMBL:KOC60325.1, ECO:0000313|Proteomes:UP000053825};</v>
          </cell>
          <cell r="G718" t="str">
            <v>Eukaryota</v>
          </cell>
          <cell r="H718" t="str">
            <v xml:space="preserve"> Metazoa</v>
          </cell>
          <cell r="I718" t="str">
            <v xml:space="preserve"> Ecdysozoa</v>
          </cell>
          <cell r="J718" t="str">
            <v xml:space="preserve"> Arthropoda</v>
          </cell>
          <cell r="K718" t="str">
            <v xml:space="preserve"> Hexapoda</v>
          </cell>
          <cell r="L718" t="str">
            <v xml:space="preserve"> Insecta</v>
          </cell>
          <cell r="M718" t="str">
            <v>Pterygota</v>
          </cell>
          <cell r="N718" t="str">
            <v xml:space="preserve"> Neoptera</v>
          </cell>
          <cell r="O718" t="str">
            <v xml:space="preserve"> Holometabola</v>
          </cell>
          <cell r="P718" t="str">
            <v xml:space="preserve"> Hymenoptera</v>
          </cell>
          <cell r="Q718" t="str">
            <v xml:space="preserve"> Apocrita</v>
          </cell>
          <cell r="R718" t="str">
            <v xml:space="preserve"> Aculeata</v>
          </cell>
          <cell r="S718" t="str">
            <v>Apoidea</v>
          </cell>
          <cell r="T718" t="str">
            <v xml:space="preserve"> Apidae</v>
          </cell>
          <cell r="U718" t="str">
            <v xml:space="preserve"> Habropoda.</v>
          </cell>
        </row>
        <row r="719">
          <cell r="B719" t="str">
            <v>A0A0L7RA93</v>
          </cell>
          <cell r="C719" t="str">
            <v xml:space="preserve"> Habropoda laboriosa.</v>
          </cell>
          <cell r="E719" t="str">
            <v xml:space="preserve"> NCBI_TaxID=597456 {ECO:0000313|EMBL:KOC67671.1, ECO:0000313|Proteomes:UP000053825};</v>
          </cell>
          <cell r="G719" t="str">
            <v>Eukaryota</v>
          </cell>
          <cell r="H719" t="str">
            <v xml:space="preserve"> Metazoa</v>
          </cell>
          <cell r="I719" t="str">
            <v xml:space="preserve"> Ecdysozoa</v>
          </cell>
          <cell r="J719" t="str">
            <v xml:space="preserve"> Arthropoda</v>
          </cell>
          <cell r="K719" t="str">
            <v xml:space="preserve"> Hexapoda</v>
          </cell>
          <cell r="L719" t="str">
            <v xml:space="preserve"> Insecta</v>
          </cell>
          <cell r="M719" t="str">
            <v>Pterygota</v>
          </cell>
          <cell r="N719" t="str">
            <v xml:space="preserve"> Neoptera</v>
          </cell>
          <cell r="O719" t="str">
            <v xml:space="preserve"> Holometabola</v>
          </cell>
          <cell r="P719" t="str">
            <v xml:space="preserve"> Hymenoptera</v>
          </cell>
          <cell r="Q719" t="str">
            <v xml:space="preserve"> Apocrita</v>
          </cell>
          <cell r="R719" t="str">
            <v xml:space="preserve"> Aculeata</v>
          </cell>
          <cell r="S719" t="str">
            <v>Apoidea</v>
          </cell>
          <cell r="T719" t="str">
            <v xml:space="preserve"> Apidae</v>
          </cell>
          <cell r="U719" t="str">
            <v xml:space="preserve"> Habropoda.</v>
          </cell>
        </row>
        <row r="720">
          <cell r="B720" t="str">
            <v>A0A0L7RE22</v>
          </cell>
          <cell r="C720" t="str">
            <v xml:space="preserve"> Habropoda laboriosa.</v>
          </cell>
          <cell r="E720" t="str">
            <v xml:space="preserve"> NCBI_TaxID=597456 {ECO:0000313|EMBL:KOC69074.1, ECO:0000313|Proteomes:UP000053825};</v>
          </cell>
          <cell r="G720" t="str">
            <v>Eukaryota</v>
          </cell>
          <cell r="H720" t="str">
            <v xml:space="preserve"> Metazoa</v>
          </cell>
          <cell r="I720" t="str">
            <v xml:space="preserve"> Ecdysozoa</v>
          </cell>
          <cell r="J720" t="str">
            <v xml:space="preserve"> Arthropoda</v>
          </cell>
          <cell r="K720" t="str">
            <v xml:space="preserve"> Hexapoda</v>
          </cell>
          <cell r="L720" t="str">
            <v xml:space="preserve"> Insecta</v>
          </cell>
          <cell r="M720" t="str">
            <v>Pterygota</v>
          </cell>
          <cell r="N720" t="str">
            <v xml:space="preserve"> Neoptera</v>
          </cell>
          <cell r="O720" t="str">
            <v xml:space="preserve"> Holometabola</v>
          </cell>
          <cell r="P720" t="str">
            <v xml:space="preserve"> Hymenoptera</v>
          </cell>
          <cell r="Q720" t="str">
            <v xml:space="preserve"> Apocrita</v>
          </cell>
          <cell r="R720" t="str">
            <v xml:space="preserve"> Aculeata</v>
          </cell>
          <cell r="S720" t="str">
            <v>Apoidea</v>
          </cell>
          <cell r="T720" t="str">
            <v xml:space="preserve"> Apidae</v>
          </cell>
          <cell r="U720" t="str">
            <v xml:space="preserve"> Habropoda.</v>
          </cell>
        </row>
        <row r="721">
          <cell r="B721" t="str">
            <v>A0A0L7RJ07</v>
          </cell>
          <cell r="C721" t="str">
            <v xml:space="preserve"> Habropoda laboriosa.</v>
          </cell>
          <cell r="E721" t="str">
            <v xml:space="preserve"> NCBI_TaxID=597456 {ECO:0000313|EMBL:KOC70793.1, ECO:0000313|Proteomes:UP000053825};</v>
          </cell>
          <cell r="G721" t="str">
            <v>Eukaryota</v>
          </cell>
          <cell r="H721" t="str">
            <v xml:space="preserve"> Metazoa</v>
          </cell>
          <cell r="I721" t="str">
            <v xml:space="preserve"> Ecdysozoa</v>
          </cell>
          <cell r="J721" t="str">
            <v xml:space="preserve"> Arthropoda</v>
          </cell>
          <cell r="K721" t="str">
            <v xml:space="preserve"> Hexapoda</v>
          </cell>
          <cell r="L721" t="str">
            <v xml:space="preserve"> Insecta</v>
          </cell>
          <cell r="M721" t="str">
            <v>Pterygota</v>
          </cell>
          <cell r="N721" t="str">
            <v xml:space="preserve"> Neoptera</v>
          </cell>
          <cell r="O721" t="str">
            <v xml:space="preserve"> Holometabola</v>
          </cell>
          <cell r="P721" t="str">
            <v xml:space="preserve"> Hymenoptera</v>
          </cell>
          <cell r="Q721" t="str">
            <v xml:space="preserve"> Apocrita</v>
          </cell>
          <cell r="R721" t="str">
            <v xml:space="preserve"> Aculeata</v>
          </cell>
          <cell r="S721" t="str">
            <v>Apoidea</v>
          </cell>
          <cell r="T721" t="str">
            <v xml:space="preserve"> Apidae</v>
          </cell>
          <cell r="U721" t="str">
            <v xml:space="preserve"> Habropoda.</v>
          </cell>
        </row>
        <row r="722">
          <cell r="B722" t="str">
            <v>A0A0L8GG57</v>
          </cell>
          <cell r="C722" t="str">
            <v xml:space="preserve"> Octopus bimaculoides (California two-spotted octopus).</v>
          </cell>
          <cell r="E722" t="str">
            <v xml:space="preserve"> NCBI_TaxID=37653 {ECO:0000313|EMBL:KOF75997.1, ECO:0000313|Proteomes:UP000053454};</v>
          </cell>
          <cell r="G722" t="str">
            <v>Eukaryota</v>
          </cell>
          <cell r="H722" t="str">
            <v xml:space="preserve"> Metazoa</v>
          </cell>
          <cell r="I722" t="str">
            <v xml:space="preserve"> Lophotrochozoa</v>
          </cell>
          <cell r="J722" t="str">
            <v xml:space="preserve"> Mollusca</v>
          </cell>
          <cell r="K722" t="str">
            <v xml:space="preserve"> Cephalopoda</v>
          </cell>
          <cell r="L722" t="str">
            <v xml:space="preserve"> Coleoidea</v>
          </cell>
          <cell r="M722" t="str">
            <v>Neocoleoidea</v>
          </cell>
          <cell r="N722" t="str">
            <v xml:space="preserve"> Octopodiformes</v>
          </cell>
          <cell r="O722" t="str">
            <v xml:space="preserve"> Octopoda</v>
          </cell>
          <cell r="P722" t="str">
            <v xml:space="preserve"> Incirrata</v>
          </cell>
          <cell r="Q722" t="str">
            <v xml:space="preserve"> Octopodidae</v>
          </cell>
          <cell r="R722" t="str">
            <v>Octopus.</v>
          </cell>
        </row>
        <row r="723">
          <cell r="B723" t="str">
            <v>A0A0L8HY76</v>
          </cell>
          <cell r="C723" t="str">
            <v xml:space="preserve"> Octopus bimaculoides (California two-spotted octopus).</v>
          </cell>
          <cell r="E723" t="str">
            <v xml:space="preserve"> NCBI_TaxID=37653 {ECO:0000313|EMBL:KOF94162.1, ECO:0000313|Proteomes:UP000053454};</v>
          </cell>
          <cell r="G723" t="str">
            <v>Eukaryota</v>
          </cell>
          <cell r="H723" t="str">
            <v xml:space="preserve"> Metazoa</v>
          </cell>
          <cell r="I723" t="str">
            <v xml:space="preserve"> Lophotrochozoa</v>
          </cell>
          <cell r="J723" t="str">
            <v xml:space="preserve"> Mollusca</v>
          </cell>
          <cell r="K723" t="str">
            <v xml:space="preserve"> Cephalopoda</v>
          </cell>
          <cell r="L723" t="str">
            <v xml:space="preserve"> Coleoidea</v>
          </cell>
          <cell r="M723" t="str">
            <v>Neocoleoidea</v>
          </cell>
          <cell r="N723" t="str">
            <v xml:space="preserve"> Octopodiformes</v>
          </cell>
          <cell r="O723" t="str">
            <v xml:space="preserve"> Octopoda</v>
          </cell>
          <cell r="P723" t="str">
            <v xml:space="preserve"> Incirrata</v>
          </cell>
          <cell r="Q723" t="str">
            <v xml:space="preserve"> Octopodidae</v>
          </cell>
          <cell r="R723" t="str">
            <v>Octopus.</v>
          </cell>
        </row>
        <row r="724">
          <cell r="B724" t="str">
            <v>A0A0L9TEJ2</v>
          </cell>
          <cell r="C724" t="str">
            <v xml:space="preserve"> Phaseolus angularis (Azuki bean) (Vigna angularis).</v>
          </cell>
          <cell r="E724" t="str">
            <v xml:space="preserve"> NCBI_TaxID=3914 {ECO:0000313|EMBL:KOM29010.1, ECO:0000313|Proteomes:UP000053144};</v>
          </cell>
          <cell r="G724" t="str">
            <v>Eukaryota</v>
          </cell>
          <cell r="H724" t="str">
            <v xml:space="preserve"> Viridiplantae</v>
          </cell>
          <cell r="I724" t="str">
            <v xml:space="preserve"> Streptophyta</v>
          </cell>
          <cell r="J724" t="str">
            <v xml:space="preserve"> Embryophyta</v>
          </cell>
          <cell r="K724" t="str">
            <v xml:space="preserve"> Tracheophyta</v>
          </cell>
          <cell r="L724" t="str">
            <v>Spermatophyta</v>
          </cell>
          <cell r="M724" t="str">
            <v xml:space="preserve"> Magnoliophyta</v>
          </cell>
          <cell r="N724" t="str">
            <v xml:space="preserve"> eudicotyledons</v>
          </cell>
          <cell r="O724" t="str">
            <v xml:space="preserve"> Gunneridae</v>
          </cell>
          <cell r="P724" t="str">
            <v>Pentapetalae</v>
          </cell>
          <cell r="Q724" t="str">
            <v xml:space="preserve"> rosids</v>
          </cell>
          <cell r="R724" t="str">
            <v xml:space="preserve"> fabids</v>
          </cell>
          <cell r="S724" t="str">
            <v xml:space="preserve"> Fabales</v>
          </cell>
          <cell r="T724" t="str">
            <v xml:space="preserve"> Fabaceae</v>
          </cell>
          <cell r="U724" t="str">
            <v xml:space="preserve"> Papilionoideae</v>
          </cell>
        </row>
        <row r="725">
          <cell r="B725" t="str">
            <v>A0A0L9TJI3</v>
          </cell>
          <cell r="C725" t="str">
            <v xml:space="preserve"> Phaseolus angularis (Azuki bean) (Vigna angularis).</v>
          </cell>
          <cell r="E725" t="str">
            <v xml:space="preserve"> NCBI_TaxID=3914 {ECO:0000313|EMBL:KOM30294.1, ECO:0000313|Proteomes:UP000053144};</v>
          </cell>
          <cell r="G725" t="str">
            <v>Eukaryota</v>
          </cell>
          <cell r="H725" t="str">
            <v xml:space="preserve"> Viridiplantae</v>
          </cell>
          <cell r="I725" t="str">
            <v xml:space="preserve"> Streptophyta</v>
          </cell>
          <cell r="J725" t="str">
            <v xml:space="preserve"> Embryophyta</v>
          </cell>
          <cell r="K725" t="str">
            <v xml:space="preserve"> Tracheophyta</v>
          </cell>
          <cell r="L725" t="str">
            <v>Spermatophyta</v>
          </cell>
          <cell r="M725" t="str">
            <v xml:space="preserve"> Magnoliophyta</v>
          </cell>
          <cell r="N725" t="str">
            <v xml:space="preserve"> eudicotyledons</v>
          </cell>
          <cell r="O725" t="str">
            <v xml:space="preserve"> Gunneridae</v>
          </cell>
          <cell r="P725" t="str">
            <v>Pentapetalae</v>
          </cell>
          <cell r="Q725" t="str">
            <v xml:space="preserve"> rosids</v>
          </cell>
          <cell r="R725" t="str">
            <v xml:space="preserve"> fabids</v>
          </cell>
          <cell r="S725" t="str">
            <v xml:space="preserve"> Fabales</v>
          </cell>
          <cell r="T725" t="str">
            <v xml:space="preserve"> Fabaceae</v>
          </cell>
          <cell r="U725" t="str">
            <v xml:space="preserve"> Papilionoideae</v>
          </cell>
        </row>
        <row r="726">
          <cell r="B726" t="str">
            <v>A0A0L9TLQ6</v>
          </cell>
          <cell r="C726" t="str">
            <v xml:space="preserve"> Phaseolus angularis (Azuki bean) (Vigna angularis).</v>
          </cell>
          <cell r="E726" t="str">
            <v xml:space="preserve"> NCBI_TaxID=3914 {ECO:0000313|EMBL:KOM31470.1, ECO:0000313|Proteomes:UP000053144};</v>
          </cell>
          <cell r="G726" t="str">
            <v>Eukaryota</v>
          </cell>
          <cell r="H726" t="str">
            <v xml:space="preserve"> Viridiplantae</v>
          </cell>
          <cell r="I726" t="str">
            <v xml:space="preserve"> Streptophyta</v>
          </cell>
          <cell r="J726" t="str">
            <v xml:space="preserve"> Embryophyta</v>
          </cell>
          <cell r="K726" t="str">
            <v xml:space="preserve"> Tracheophyta</v>
          </cell>
          <cell r="L726" t="str">
            <v>Spermatophyta</v>
          </cell>
          <cell r="M726" t="str">
            <v xml:space="preserve"> Magnoliophyta</v>
          </cell>
          <cell r="N726" t="str">
            <v xml:space="preserve"> eudicotyledons</v>
          </cell>
          <cell r="O726" t="str">
            <v xml:space="preserve"> Gunneridae</v>
          </cell>
          <cell r="P726" t="str">
            <v>Pentapetalae</v>
          </cell>
          <cell r="Q726" t="str">
            <v xml:space="preserve"> rosids</v>
          </cell>
          <cell r="R726" t="str">
            <v xml:space="preserve"> fabids</v>
          </cell>
          <cell r="S726" t="str">
            <v xml:space="preserve"> Fabales</v>
          </cell>
          <cell r="T726" t="str">
            <v xml:space="preserve"> Fabaceae</v>
          </cell>
          <cell r="U726" t="str">
            <v xml:space="preserve"> Papilionoideae</v>
          </cell>
        </row>
        <row r="727">
          <cell r="B727" t="str">
            <v>A0A0L9TRN9</v>
          </cell>
          <cell r="C727" t="str">
            <v xml:space="preserve"> Phaseolus angularis (Azuki bean) (Vigna angularis).</v>
          </cell>
          <cell r="E727" t="str">
            <v xml:space="preserve"> NCBI_TaxID=3914 {ECO:0000313|EMBL:KOM33248.1, ECO:0000313|Proteomes:UP000053144};</v>
          </cell>
          <cell r="G727" t="str">
            <v>Eukaryota</v>
          </cell>
          <cell r="H727" t="str">
            <v xml:space="preserve"> Viridiplantae</v>
          </cell>
          <cell r="I727" t="str">
            <v xml:space="preserve"> Streptophyta</v>
          </cell>
          <cell r="J727" t="str">
            <v xml:space="preserve"> Embryophyta</v>
          </cell>
          <cell r="K727" t="str">
            <v xml:space="preserve"> Tracheophyta</v>
          </cell>
          <cell r="L727" t="str">
            <v>Spermatophyta</v>
          </cell>
          <cell r="M727" t="str">
            <v xml:space="preserve"> Magnoliophyta</v>
          </cell>
          <cell r="N727" t="str">
            <v xml:space="preserve"> eudicotyledons</v>
          </cell>
          <cell r="O727" t="str">
            <v xml:space="preserve"> Gunneridae</v>
          </cell>
          <cell r="P727" t="str">
            <v>Pentapetalae</v>
          </cell>
          <cell r="Q727" t="str">
            <v xml:space="preserve"> rosids</v>
          </cell>
          <cell r="R727" t="str">
            <v xml:space="preserve"> fabids</v>
          </cell>
          <cell r="S727" t="str">
            <v xml:space="preserve"> Fabales</v>
          </cell>
          <cell r="T727" t="str">
            <v xml:space="preserve"> Fabaceae</v>
          </cell>
          <cell r="U727" t="str">
            <v xml:space="preserve"> Papilionoideae</v>
          </cell>
        </row>
        <row r="728">
          <cell r="B728" t="str">
            <v>A0A0L9U2H5</v>
          </cell>
          <cell r="C728" t="str">
            <v xml:space="preserve"> Phaseolus angularis (Azuki bean) (Vigna angularis).</v>
          </cell>
          <cell r="E728" t="str">
            <v xml:space="preserve"> NCBI_TaxID=3914 {ECO:0000313|EMBL:KOM36887.1, ECO:0000313|Proteomes:UP000053144};</v>
          </cell>
          <cell r="G728" t="str">
            <v>Eukaryota</v>
          </cell>
          <cell r="H728" t="str">
            <v xml:space="preserve"> Viridiplantae</v>
          </cell>
          <cell r="I728" t="str">
            <v xml:space="preserve"> Streptophyta</v>
          </cell>
          <cell r="J728" t="str">
            <v xml:space="preserve"> Embryophyta</v>
          </cell>
          <cell r="K728" t="str">
            <v xml:space="preserve"> Tracheophyta</v>
          </cell>
          <cell r="L728" t="str">
            <v>Spermatophyta</v>
          </cell>
          <cell r="M728" t="str">
            <v xml:space="preserve"> Magnoliophyta</v>
          </cell>
          <cell r="N728" t="str">
            <v xml:space="preserve"> eudicotyledons</v>
          </cell>
          <cell r="O728" t="str">
            <v xml:space="preserve"> Gunneridae</v>
          </cell>
          <cell r="P728" t="str">
            <v>Pentapetalae</v>
          </cell>
          <cell r="Q728" t="str">
            <v xml:space="preserve"> rosids</v>
          </cell>
          <cell r="R728" t="str">
            <v xml:space="preserve"> fabids</v>
          </cell>
          <cell r="S728" t="str">
            <v xml:space="preserve"> Fabales</v>
          </cell>
          <cell r="T728" t="str">
            <v xml:space="preserve"> Fabaceae</v>
          </cell>
          <cell r="U728" t="str">
            <v xml:space="preserve"> Papilionoideae</v>
          </cell>
        </row>
        <row r="729">
          <cell r="B729" t="str">
            <v>A0A0L9UBF1</v>
          </cell>
          <cell r="C729" t="str">
            <v xml:space="preserve"> Phaseolus angularis (Azuki bean) (Vigna angularis).</v>
          </cell>
          <cell r="E729" t="str">
            <v xml:space="preserve"> NCBI_TaxID=3914 {ECO:0000313|EMBL:KOM40265.1, ECO:0000313|Proteomes:UP000053144};</v>
          </cell>
          <cell r="G729" t="str">
            <v>Eukaryota</v>
          </cell>
          <cell r="H729" t="str">
            <v xml:space="preserve"> Viridiplantae</v>
          </cell>
          <cell r="I729" t="str">
            <v xml:space="preserve"> Streptophyta</v>
          </cell>
          <cell r="J729" t="str">
            <v xml:space="preserve"> Embryophyta</v>
          </cell>
          <cell r="K729" t="str">
            <v xml:space="preserve"> Tracheophyta</v>
          </cell>
          <cell r="L729" t="str">
            <v>Spermatophyta</v>
          </cell>
          <cell r="M729" t="str">
            <v xml:space="preserve"> Magnoliophyta</v>
          </cell>
          <cell r="N729" t="str">
            <v xml:space="preserve"> eudicotyledons</v>
          </cell>
          <cell r="O729" t="str">
            <v xml:space="preserve"> Gunneridae</v>
          </cell>
          <cell r="P729" t="str">
            <v>Pentapetalae</v>
          </cell>
          <cell r="Q729" t="str">
            <v xml:space="preserve"> rosids</v>
          </cell>
          <cell r="R729" t="str">
            <v xml:space="preserve"> fabids</v>
          </cell>
          <cell r="S729" t="str">
            <v xml:space="preserve"> Fabales</v>
          </cell>
          <cell r="T729" t="str">
            <v xml:space="preserve"> Fabaceae</v>
          </cell>
          <cell r="U729" t="str">
            <v xml:space="preserve"> Papilionoideae</v>
          </cell>
        </row>
        <row r="730">
          <cell r="B730" t="str">
            <v>A0A0L9UQI9</v>
          </cell>
          <cell r="C730" t="str">
            <v xml:space="preserve"> Phaseolus angularis (Azuki bean) (Vigna angularis).</v>
          </cell>
          <cell r="E730" t="str">
            <v xml:space="preserve"> NCBI_TaxID=3914 {ECO:0000313|EMBL:KOM44951.1, ECO:0000313|Proteomes:UP000053144};</v>
          </cell>
          <cell r="G730" t="str">
            <v>Eukaryota</v>
          </cell>
          <cell r="H730" t="str">
            <v xml:space="preserve"> Viridiplantae</v>
          </cell>
          <cell r="I730" t="str">
            <v xml:space="preserve"> Streptophyta</v>
          </cell>
          <cell r="J730" t="str">
            <v xml:space="preserve"> Embryophyta</v>
          </cell>
          <cell r="K730" t="str">
            <v xml:space="preserve"> Tracheophyta</v>
          </cell>
          <cell r="L730" t="str">
            <v>Spermatophyta</v>
          </cell>
          <cell r="M730" t="str">
            <v xml:space="preserve"> Magnoliophyta</v>
          </cell>
          <cell r="N730" t="str">
            <v xml:space="preserve"> eudicotyledons</v>
          </cell>
          <cell r="O730" t="str">
            <v xml:space="preserve"> Gunneridae</v>
          </cell>
          <cell r="P730" t="str">
            <v>Pentapetalae</v>
          </cell>
          <cell r="Q730" t="str">
            <v xml:space="preserve"> rosids</v>
          </cell>
          <cell r="R730" t="str">
            <v xml:space="preserve"> fabids</v>
          </cell>
          <cell r="S730" t="str">
            <v xml:space="preserve"> Fabales</v>
          </cell>
          <cell r="T730" t="str">
            <v xml:space="preserve"> Fabaceae</v>
          </cell>
          <cell r="U730" t="str">
            <v xml:space="preserve"> Papilionoideae</v>
          </cell>
        </row>
        <row r="731">
          <cell r="B731" t="str">
            <v>A0A0L9V2K6</v>
          </cell>
          <cell r="C731" t="str">
            <v xml:space="preserve"> Phaseolus angularis (Azuki bean) (Vigna angularis).</v>
          </cell>
          <cell r="E731" t="str">
            <v xml:space="preserve"> NCBI_TaxID=3914 {ECO:0000313|EMBL:KOM48949.1, ECO:0000313|Proteomes:UP000053144};</v>
          </cell>
          <cell r="G731" t="str">
            <v>Eukaryota</v>
          </cell>
          <cell r="H731" t="str">
            <v xml:space="preserve"> Viridiplantae</v>
          </cell>
          <cell r="I731" t="str">
            <v xml:space="preserve"> Streptophyta</v>
          </cell>
          <cell r="J731" t="str">
            <v xml:space="preserve"> Embryophyta</v>
          </cell>
          <cell r="K731" t="str">
            <v xml:space="preserve"> Tracheophyta</v>
          </cell>
          <cell r="L731" t="str">
            <v>Spermatophyta</v>
          </cell>
          <cell r="M731" t="str">
            <v xml:space="preserve"> Magnoliophyta</v>
          </cell>
          <cell r="N731" t="str">
            <v xml:space="preserve"> eudicotyledons</v>
          </cell>
          <cell r="O731" t="str">
            <v xml:space="preserve"> Gunneridae</v>
          </cell>
          <cell r="P731" t="str">
            <v>Pentapetalae</v>
          </cell>
          <cell r="Q731" t="str">
            <v xml:space="preserve"> rosids</v>
          </cell>
          <cell r="R731" t="str">
            <v xml:space="preserve"> fabids</v>
          </cell>
          <cell r="S731" t="str">
            <v xml:space="preserve"> Fabales</v>
          </cell>
          <cell r="T731" t="str">
            <v xml:space="preserve"> Fabaceae</v>
          </cell>
          <cell r="U731" t="str">
            <v xml:space="preserve"> Papilionoideae</v>
          </cell>
        </row>
        <row r="732">
          <cell r="B732" t="str">
            <v>A0A0M0JW77</v>
          </cell>
          <cell r="C732" t="str">
            <v xml:space="preserve"> Chrysochromulina sp. CCMP291.</v>
          </cell>
          <cell r="E732" t="str">
            <v xml:space="preserve"> NCBI_TaxID=1460289 {ECO:0000313|EMBL:KOO30383.1, ECO:0000313|Proteomes:UP000037460};</v>
          </cell>
          <cell r="G732" t="str">
            <v>Eukaryota</v>
          </cell>
          <cell r="H732" t="str">
            <v xml:space="preserve"> Haptophyceae</v>
          </cell>
          <cell r="I732" t="str">
            <v xml:space="preserve"> Prymnesiales</v>
          </cell>
          <cell r="J732" t="str">
            <v xml:space="preserve"> Chrysochromulinaceae</v>
          </cell>
          <cell r="K732" t="str">
            <v>Chrysochromulina.</v>
          </cell>
        </row>
        <row r="733">
          <cell r="B733" t="str">
            <v>A0A0M0LT10</v>
          </cell>
          <cell r="C733" t="str">
            <v xml:space="preserve"> Chrysochromulina sp. CCMP291.</v>
          </cell>
          <cell r="E733" t="str">
            <v xml:space="preserve"> NCBI_TaxID=1460289 {ECO:0000313|EMBL:KOO53888.1, ECO:0000313|Proteomes:UP000037460};</v>
          </cell>
          <cell r="G733" t="str">
            <v>Eukaryota</v>
          </cell>
          <cell r="H733" t="str">
            <v xml:space="preserve"> Haptophyceae</v>
          </cell>
          <cell r="I733" t="str">
            <v xml:space="preserve"> Prymnesiales</v>
          </cell>
          <cell r="J733" t="str">
            <v xml:space="preserve"> Chrysochromulinaceae</v>
          </cell>
          <cell r="K733" t="str">
            <v>Chrysochromulina.</v>
          </cell>
        </row>
        <row r="734">
          <cell r="B734" t="str">
            <v>A0A0M3I4Q7</v>
          </cell>
          <cell r="C734" t="str">
            <v xml:space="preserve"> Ascaris lumbricoides (Giant roundworm).</v>
          </cell>
          <cell r="E734" t="str">
            <v xml:space="preserve"> NCBI_TaxID=6252 {ECO:0000313|Proteomes:UP000036681, ECO:0000313|WBParaSite:ALUE_0001180901-mRNA-1};</v>
          </cell>
          <cell r="G734" t="str">
            <v>Eukaryota</v>
          </cell>
          <cell r="H734" t="str">
            <v xml:space="preserve"> Metazoa</v>
          </cell>
          <cell r="I734" t="str">
            <v xml:space="preserve"> Ecdysozoa</v>
          </cell>
          <cell r="J734" t="str">
            <v xml:space="preserve"> Nematoda</v>
          </cell>
          <cell r="K734" t="str">
            <v xml:space="preserve"> Chromadorea</v>
          </cell>
          <cell r="L734" t="str">
            <v xml:space="preserve"> Ascaridida</v>
          </cell>
          <cell r="M734" t="str">
            <v>Ascaridoidea</v>
          </cell>
          <cell r="N734" t="str">
            <v xml:space="preserve"> Ascarididae</v>
          </cell>
          <cell r="O734" t="str">
            <v xml:space="preserve"> Ascaris.</v>
          </cell>
        </row>
        <row r="735">
          <cell r="B735" t="str">
            <v>A0A0M3IAN9</v>
          </cell>
          <cell r="C735" t="str">
            <v xml:space="preserve"> Ascaris lumbricoides (Giant roundworm).</v>
          </cell>
          <cell r="E735" t="str">
            <v xml:space="preserve"> NCBI_TaxID=6252 {ECO:0000313|Proteomes:UP000036681, ECO:0000313|WBParaSite:ALUE_0001467201-mRNA-1};</v>
          </cell>
          <cell r="G735" t="str">
            <v>Eukaryota</v>
          </cell>
          <cell r="H735" t="str">
            <v xml:space="preserve"> Metazoa</v>
          </cell>
          <cell r="I735" t="str">
            <v xml:space="preserve"> Ecdysozoa</v>
          </cell>
          <cell r="J735" t="str">
            <v xml:space="preserve"> Nematoda</v>
          </cell>
          <cell r="K735" t="str">
            <v xml:space="preserve"> Chromadorea</v>
          </cell>
          <cell r="L735" t="str">
            <v xml:space="preserve"> Ascaridida</v>
          </cell>
          <cell r="M735" t="str">
            <v>Ascaridoidea</v>
          </cell>
          <cell r="N735" t="str">
            <v xml:space="preserve"> Ascarididae</v>
          </cell>
          <cell r="O735" t="str">
            <v xml:space="preserve"> Ascaris.</v>
          </cell>
        </row>
        <row r="736">
          <cell r="B736" t="str">
            <v>A0A0M3JRB7</v>
          </cell>
          <cell r="C736" t="str">
            <v xml:space="preserve"> Anisakis simplex (Herring worm).</v>
          </cell>
          <cell r="E736" t="str">
            <v xml:space="preserve"> NCBI_TaxID=6269 {ECO:0000313|Proteomes:UP000036680, ECO:0000313|WBParaSite:ASIM_0001026201-mRNA-1};</v>
          </cell>
          <cell r="G736" t="str">
            <v>Eukaryota</v>
          </cell>
          <cell r="H736" t="str">
            <v xml:space="preserve"> Metazoa</v>
          </cell>
          <cell r="I736" t="str">
            <v xml:space="preserve"> Ecdysozoa</v>
          </cell>
          <cell r="J736" t="str">
            <v xml:space="preserve"> Nematoda</v>
          </cell>
          <cell r="K736" t="str">
            <v xml:space="preserve"> Chromadorea</v>
          </cell>
          <cell r="L736" t="str">
            <v xml:space="preserve"> Ascaridida</v>
          </cell>
          <cell r="M736" t="str">
            <v>Ascaridoidea</v>
          </cell>
          <cell r="N736" t="str">
            <v xml:space="preserve"> Anisakidae</v>
          </cell>
          <cell r="O736" t="str">
            <v xml:space="preserve"> Anisakis</v>
          </cell>
          <cell r="P736" t="str">
            <v xml:space="preserve"> Anisakis simplex complex.</v>
          </cell>
        </row>
        <row r="737">
          <cell r="B737" t="str">
            <v>A0A0M3K232</v>
          </cell>
          <cell r="C737" t="str">
            <v xml:space="preserve"> Anisakis simplex (Herring worm).</v>
          </cell>
          <cell r="E737" t="str">
            <v xml:space="preserve"> NCBI_TaxID=6269 {ECO:0000313|Proteomes:UP000036680, ECO:0000313|WBParaSite:ASIM_0001495301-mRNA-1};</v>
          </cell>
          <cell r="G737" t="str">
            <v>Eukaryota</v>
          </cell>
          <cell r="H737" t="str">
            <v xml:space="preserve"> Metazoa</v>
          </cell>
          <cell r="I737" t="str">
            <v xml:space="preserve"> Ecdysozoa</v>
          </cell>
          <cell r="J737" t="str">
            <v xml:space="preserve"> Nematoda</v>
          </cell>
          <cell r="K737" t="str">
            <v xml:space="preserve"> Chromadorea</v>
          </cell>
          <cell r="L737" t="str">
            <v xml:space="preserve"> Ascaridida</v>
          </cell>
          <cell r="M737" t="str">
            <v>Ascaridoidea</v>
          </cell>
          <cell r="N737" t="str">
            <v xml:space="preserve"> Anisakidae</v>
          </cell>
          <cell r="O737" t="str">
            <v xml:space="preserve"> Anisakis</v>
          </cell>
          <cell r="P737" t="str">
            <v xml:space="preserve"> Anisakis simplex complex.</v>
          </cell>
        </row>
        <row r="738">
          <cell r="B738" t="str">
            <v>A0A0M8MS71</v>
          </cell>
          <cell r="C738" t="str">
            <v xml:space="preserve"> Malassezia pachydermatis.</v>
          </cell>
          <cell r="E738" t="str">
            <v xml:space="preserve"> NCBI_TaxID=77020 {ECO:0000313|EMBL:KOS12720.1, ECO:0000313|Proteomes:UP000037751};</v>
          </cell>
          <cell r="G738" t="str">
            <v>Eukaryota</v>
          </cell>
          <cell r="H738" t="str">
            <v xml:space="preserve"> Fungi</v>
          </cell>
          <cell r="I738" t="str">
            <v xml:space="preserve"> Dikarya</v>
          </cell>
          <cell r="J738" t="str">
            <v xml:space="preserve"> Basidiomycota</v>
          </cell>
          <cell r="K738" t="str">
            <v xml:space="preserve"> Ustilaginomycotina</v>
          </cell>
          <cell r="L738" t="str">
            <v>Malasseziomycetes</v>
          </cell>
          <cell r="M738" t="str">
            <v xml:space="preserve"> Malasseziales</v>
          </cell>
          <cell r="N738" t="str">
            <v xml:space="preserve"> Malasseziaceae</v>
          </cell>
          <cell r="O738" t="str">
            <v xml:space="preserve"> Malassezia.</v>
          </cell>
        </row>
        <row r="739">
          <cell r="B739" t="str">
            <v>A0A0M8MXC8</v>
          </cell>
          <cell r="C739" t="str">
            <v xml:space="preserve"> Malassezia pachydermatis.</v>
          </cell>
          <cell r="E739" t="str">
            <v xml:space="preserve"> NCBI_TaxID=77020 {ECO:0000313|EMBL:KOS15441.1, ECO:0000313|Proteomes:UP000037751};</v>
          </cell>
          <cell r="G739" t="str">
            <v>Eukaryota</v>
          </cell>
          <cell r="H739" t="str">
            <v xml:space="preserve"> Fungi</v>
          </cell>
          <cell r="I739" t="str">
            <v xml:space="preserve"> Dikarya</v>
          </cell>
          <cell r="J739" t="str">
            <v xml:space="preserve"> Basidiomycota</v>
          </cell>
          <cell r="K739" t="str">
            <v xml:space="preserve"> Ustilaginomycotina</v>
          </cell>
          <cell r="L739" t="str">
            <v>Malasseziomycetes</v>
          </cell>
          <cell r="M739" t="str">
            <v xml:space="preserve"> Malasseziales</v>
          </cell>
          <cell r="N739" t="str">
            <v xml:space="preserve"> Malasseziaceae</v>
          </cell>
          <cell r="O739" t="str">
            <v xml:space="preserve"> Malassezia.</v>
          </cell>
        </row>
        <row r="740">
          <cell r="B740" t="str">
            <v>A0A0M8N560</v>
          </cell>
          <cell r="C740" t="str">
            <v xml:space="preserve"> Escovopsis weberi.</v>
          </cell>
          <cell r="E740" t="str">
            <v xml:space="preserve"> NCBI_TaxID=150374 {ECO:0000313|EMBL:KOS20170.1, ECO:0000313|Proteomes:UP000053831};</v>
          </cell>
          <cell r="G740" t="str">
            <v>Eukaryota</v>
          </cell>
          <cell r="H740" t="str">
            <v xml:space="preserve"> Fungi</v>
          </cell>
          <cell r="I740" t="str">
            <v xml:space="preserve"> Dikarya</v>
          </cell>
          <cell r="J740" t="str">
            <v xml:space="preserve"> Ascomycota</v>
          </cell>
          <cell r="K740" t="str">
            <v xml:space="preserve"> Pezizomycotina</v>
          </cell>
          <cell r="L740" t="str">
            <v>Sordariomycetes</v>
          </cell>
          <cell r="M740" t="str">
            <v xml:space="preserve"> Hypocreomycetidae</v>
          </cell>
          <cell r="N740" t="str">
            <v xml:space="preserve"> Hypocreales</v>
          </cell>
          <cell r="O740" t="str">
            <v xml:space="preserve"> Hypocreaceae</v>
          </cell>
          <cell r="P740" t="str">
            <v>Escovopsis.</v>
          </cell>
        </row>
        <row r="741">
          <cell r="B741" t="str">
            <v>A0A0M8P711</v>
          </cell>
          <cell r="C741" t="str">
            <v xml:space="preserve"> Penicillium nordicum.</v>
          </cell>
          <cell r="E741" t="str">
            <v xml:space="preserve"> NCBI_TaxID=229535 {ECO:0000313|EMBL:KOS41710.1, ECO:0000313|Proteomes:UP000037696};</v>
          </cell>
          <cell r="G741" t="str">
            <v>Eukaryota</v>
          </cell>
          <cell r="H741" t="str">
            <v xml:space="preserve"> Fungi</v>
          </cell>
          <cell r="I741" t="str">
            <v xml:space="preserve"> Dikarya</v>
          </cell>
          <cell r="J741" t="str">
            <v xml:space="preserve"> Ascomycota</v>
          </cell>
          <cell r="K741" t="str">
            <v xml:space="preserve"> Pezizomycotina</v>
          </cell>
          <cell r="L741" t="str">
            <v xml:space="preserve"> Eurotiomycetes</v>
          </cell>
          <cell r="M741" t="str">
            <v>Eurotiomycetidae</v>
          </cell>
          <cell r="N741" t="str">
            <v xml:space="preserve"> Eurotiales</v>
          </cell>
          <cell r="O741" t="str">
            <v xml:space="preserve"> Aspergillaceae</v>
          </cell>
          <cell r="P741" t="str">
            <v xml:space="preserve"> Penicillium.</v>
          </cell>
        </row>
        <row r="742">
          <cell r="B742" t="str">
            <v>A0A0M8ZYW9</v>
          </cell>
          <cell r="C742" t="str">
            <v xml:space="preserve"> Melipona quadrifasciata.</v>
          </cell>
          <cell r="E742" t="str">
            <v xml:space="preserve"> NCBI_TaxID=166423 {ECO:0000313|EMBL:KOX72916.1, ECO:0000313|Proteomes:UP000053105};</v>
          </cell>
          <cell r="G742" t="str">
            <v>Eukaryota</v>
          </cell>
          <cell r="H742" t="str">
            <v xml:space="preserve"> Metazoa</v>
          </cell>
          <cell r="I742" t="str">
            <v xml:space="preserve"> Ecdysozoa</v>
          </cell>
          <cell r="J742" t="str">
            <v xml:space="preserve"> Arthropoda</v>
          </cell>
          <cell r="K742" t="str">
            <v xml:space="preserve"> Hexapoda</v>
          </cell>
          <cell r="L742" t="str">
            <v xml:space="preserve"> Insecta</v>
          </cell>
          <cell r="M742" t="str">
            <v>Pterygota</v>
          </cell>
          <cell r="N742" t="str">
            <v xml:space="preserve"> Neoptera</v>
          </cell>
          <cell r="O742" t="str">
            <v xml:space="preserve"> Holometabola</v>
          </cell>
          <cell r="P742" t="str">
            <v xml:space="preserve"> Hymenoptera</v>
          </cell>
          <cell r="Q742" t="str">
            <v xml:space="preserve"> Apocrita</v>
          </cell>
          <cell r="R742" t="str">
            <v xml:space="preserve"> Aculeata</v>
          </cell>
          <cell r="S742" t="str">
            <v>Apoidea</v>
          </cell>
          <cell r="T742" t="str">
            <v xml:space="preserve"> Apidae</v>
          </cell>
          <cell r="U742" t="str">
            <v xml:space="preserve"> Melipona.</v>
          </cell>
        </row>
        <row r="743">
          <cell r="B743" t="str">
            <v>A0A0M9VU09</v>
          </cell>
          <cell r="C743" t="str">
            <v xml:space="preserve"> Escovopsis weberi.</v>
          </cell>
          <cell r="E743" t="str">
            <v xml:space="preserve"> NCBI_TaxID=150374 {ECO:0000313|EMBL:KOS19369.1, ECO:0000313|Proteomes:UP000053831};</v>
          </cell>
          <cell r="G743" t="str">
            <v>Eukaryota</v>
          </cell>
          <cell r="H743" t="str">
            <v xml:space="preserve"> Fungi</v>
          </cell>
          <cell r="I743" t="str">
            <v xml:space="preserve"> Dikarya</v>
          </cell>
          <cell r="J743" t="str">
            <v xml:space="preserve"> Ascomycota</v>
          </cell>
          <cell r="K743" t="str">
            <v xml:space="preserve"> Pezizomycotina</v>
          </cell>
          <cell r="L743" t="str">
            <v>Sordariomycetes</v>
          </cell>
          <cell r="M743" t="str">
            <v xml:space="preserve"> Hypocreomycetidae</v>
          </cell>
          <cell r="N743" t="str">
            <v xml:space="preserve"> Hypocreales</v>
          </cell>
          <cell r="O743" t="str">
            <v xml:space="preserve"> Hypocreaceae</v>
          </cell>
          <cell r="P743" t="str">
            <v>Escovopsis.</v>
          </cell>
        </row>
        <row r="744">
          <cell r="B744" t="str">
            <v>A0A0M9WJV4</v>
          </cell>
          <cell r="C744" t="str">
            <v xml:space="preserve"> Penicillium nordicum.</v>
          </cell>
          <cell r="E744" t="str">
            <v xml:space="preserve"> NCBI_TaxID=229535 {ECO:0000313|EMBL:KOS47593.1, ECO:0000313|Proteomes:UP000037696};</v>
          </cell>
          <cell r="G744" t="str">
            <v>Eukaryota</v>
          </cell>
          <cell r="H744" t="str">
            <v xml:space="preserve"> Fungi</v>
          </cell>
          <cell r="I744" t="str">
            <v xml:space="preserve"> Dikarya</v>
          </cell>
          <cell r="J744" t="str">
            <v xml:space="preserve"> Ascomycota</v>
          </cell>
          <cell r="K744" t="str">
            <v xml:space="preserve"> Pezizomycotina</v>
          </cell>
          <cell r="L744" t="str">
            <v xml:space="preserve"> Eurotiomycetes</v>
          </cell>
          <cell r="M744" t="str">
            <v>Eurotiomycetidae</v>
          </cell>
          <cell r="N744" t="str">
            <v xml:space="preserve"> Eurotiales</v>
          </cell>
          <cell r="O744" t="str">
            <v xml:space="preserve"> Aspergillaceae</v>
          </cell>
          <cell r="P744" t="str">
            <v xml:space="preserve"> Penicillium.</v>
          </cell>
        </row>
        <row r="745">
          <cell r="B745" t="str">
            <v>A0A0N0BGV5</v>
          </cell>
          <cell r="C745" t="str">
            <v xml:space="preserve"> Melipona quadrifasciata.</v>
          </cell>
          <cell r="E745" t="str">
            <v xml:space="preserve"> NCBI_TaxID=166423 {ECO:0000313|EMBL:KOX75338.1, ECO:0000313|Proteomes:UP000053105};</v>
          </cell>
          <cell r="G745" t="str">
            <v>Eukaryota</v>
          </cell>
          <cell r="H745" t="str">
            <v xml:space="preserve"> Metazoa</v>
          </cell>
          <cell r="I745" t="str">
            <v xml:space="preserve"> Ecdysozoa</v>
          </cell>
          <cell r="J745" t="str">
            <v xml:space="preserve"> Arthropoda</v>
          </cell>
          <cell r="K745" t="str">
            <v xml:space="preserve"> Hexapoda</v>
          </cell>
          <cell r="L745" t="str">
            <v xml:space="preserve"> Insecta</v>
          </cell>
          <cell r="M745" t="str">
            <v>Pterygota</v>
          </cell>
          <cell r="N745" t="str">
            <v xml:space="preserve"> Neoptera</v>
          </cell>
          <cell r="O745" t="str">
            <v xml:space="preserve"> Holometabola</v>
          </cell>
          <cell r="P745" t="str">
            <v xml:space="preserve"> Hymenoptera</v>
          </cell>
          <cell r="Q745" t="str">
            <v xml:space="preserve"> Apocrita</v>
          </cell>
          <cell r="R745" t="str">
            <v xml:space="preserve"> Aculeata</v>
          </cell>
          <cell r="S745" t="str">
            <v>Apoidea</v>
          </cell>
          <cell r="T745" t="str">
            <v xml:space="preserve"> Apidae</v>
          </cell>
          <cell r="U745" t="str">
            <v xml:space="preserve"> Melipona.</v>
          </cell>
        </row>
        <row r="746">
          <cell r="B746" t="str">
            <v>A0A0N0U2Z7</v>
          </cell>
          <cell r="C746" t="str">
            <v xml:space="preserve"> Melipona quadrifasciata.</v>
          </cell>
          <cell r="E746" t="str">
            <v xml:space="preserve"> NCBI_TaxID=166423 {ECO:0000313|EMBL:KOX67844.1, ECO:0000313|Proteomes:UP000053105};</v>
          </cell>
          <cell r="G746" t="str">
            <v>Eukaryota</v>
          </cell>
          <cell r="H746" t="str">
            <v xml:space="preserve"> Metazoa</v>
          </cell>
          <cell r="I746" t="str">
            <v xml:space="preserve"> Ecdysozoa</v>
          </cell>
          <cell r="J746" t="str">
            <v xml:space="preserve"> Arthropoda</v>
          </cell>
          <cell r="K746" t="str">
            <v xml:space="preserve"> Hexapoda</v>
          </cell>
          <cell r="L746" t="str">
            <v xml:space="preserve"> Insecta</v>
          </cell>
          <cell r="M746" t="str">
            <v>Pterygota</v>
          </cell>
          <cell r="N746" t="str">
            <v xml:space="preserve"> Neoptera</v>
          </cell>
          <cell r="O746" t="str">
            <v xml:space="preserve"> Holometabola</v>
          </cell>
          <cell r="P746" t="str">
            <v xml:space="preserve"> Hymenoptera</v>
          </cell>
          <cell r="Q746" t="str">
            <v xml:space="preserve"> Apocrita</v>
          </cell>
          <cell r="R746" t="str">
            <v xml:space="preserve"> Aculeata</v>
          </cell>
          <cell r="S746" t="str">
            <v>Apoidea</v>
          </cell>
          <cell r="T746" t="str">
            <v xml:space="preserve"> Apidae</v>
          </cell>
          <cell r="U746" t="str">
            <v xml:space="preserve"> Melipona.</v>
          </cell>
        </row>
        <row r="747">
          <cell r="B747" t="str">
            <v>A0A0N1HDL1</v>
          </cell>
          <cell r="C747" t="str">
            <v xml:space="preserve"> Phialophora attae.</v>
          </cell>
          <cell r="E747" t="str">
            <v xml:space="preserve"> NCBI_TaxID=1664694 {ECO:0000313|EMBL:KPI43105.1, ECO:0000313|Proteomes:UP000038010};</v>
          </cell>
          <cell r="G747" t="str">
            <v>Eukaryota</v>
          </cell>
          <cell r="H747" t="str">
            <v xml:space="preserve"> Fungi</v>
          </cell>
          <cell r="I747" t="str">
            <v xml:space="preserve"> Dikarya</v>
          </cell>
          <cell r="J747" t="str">
            <v xml:space="preserve"> Ascomycota</v>
          </cell>
          <cell r="K747" t="str">
            <v xml:space="preserve"> Pezizomycotina</v>
          </cell>
          <cell r="L747" t="str">
            <v xml:space="preserve"> Eurotiomycetes</v>
          </cell>
          <cell r="M747" t="str">
            <v>Chaetothyriomycetidae</v>
          </cell>
          <cell r="N747" t="str">
            <v xml:space="preserve"> Chaetothyriales</v>
          </cell>
          <cell r="O747" t="str">
            <v xml:space="preserve"> Herpotrichiellaceae</v>
          </cell>
          <cell r="P747" t="str">
            <v>Phialophora.</v>
          </cell>
        </row>
        <row r="748">
          <cell r="B748" t="str">
            <v>A0A0N1IU67</v>
          </cell>
          <cell r="C748" t="str">
            <v xml:space="preserve"> Melipona quadrifasciata.</v>
          </cell>
          <cell r="E748" t="str">
            <v xml:space="preserve"> NCBI_TaxID=166423 {ECO:0000313|EMBL:KOX80851.1, ECO:0000313|Proteomes:UP000053105};</v>
          </cell>
          <cell r="G748" t="str">
            <v>Eukaryota</v>
          </cell>
          <cell r="H748" t="str">
            <v xml:space="preserve"> Metazoa</v>
          </cell>
          <cell r="I748" t="str">
            <v xml:space="preserve"> Ecdysozoa</v>
          </cell>
          <cell r="J748" t="str">
            <v xml:space="preserve"> Arthropoda</v>
          </cell>
          <cell r="K748" t="str">
            <v xml:space="preserve"> Hexapoda</v>
          </cell>
          <cell r="L748" t="str">
            <v xml:space="preserve"> Insecta</v>
          </cell>
          <cell r="M748" t="str">
            <v>Pterygota</v>
          </cell>
          <cell r="N748" t="str">
            <v xml:space="preserve"> Neoptera</v>
          </cell>
          <cell r="O748" t="str">
            <v xml:space="preserve"> Holometabola</v>
          </cell>
          <cell r="P748" t="str">
            <v xml:space="preserve"> Hymenoptera</v>
          </cell>
          <cell r="Q748" t="str">
            <v xml:space="preserve"> Apocrita</v>
          </cell>
          <cell r="R748" t="str">
            <v xml:space="preserve"> Aculeata</v>
          </cell>
          <cell r="S748" t="str">
            <v>Apoidea</v>
          </cell>
          <cell r="T748" t="str">
            <v xml:space="preserve"> Apidae</v>
          </cell>
          <cell r="U748" t="str">
            <v xml:space="preserve"> Melipona.</v>
          </cell>
        </row>
        <row r="749">
          <cell r="B749" t="str">
            <v>A0A0N1P0L7</v>
          </cell>
          <cell r="C749" t="str">
            <v xml:space="preserve"> Phialophora attae.</v>
          </cell>
          <cell r="E749" t="str">
            <v xml:space="preserve"> NCBI_TaxID=1664694 {ECO:0000313|EMBL:KPI42252.1, ECO:0000313|Proteomes:UP000038010};</v>
          </cell>
          <cell r="G749" t="str">
            <v>Eukaryota</v>
          </cell>
          <cell r="H749" t="str">
            <v xml:space="preserve"> Fungi</v>
          </cell>
          <cell r="I749" t="str">
            <v xml:space="preserve"> Dikarya</v>
          </cell>
          <cell r="J749" t="str">
            <v xml:space="preserve"> Ascomycota</v>
          </cell>
          <cell r="K749" t="str">
            <v xml:space="preserve"> Pezizomycotina</v>
          </cell>
          <cell r="L749" t="str">
            <v xml:space="preserve"> Eurotiomycetes</v>
          </cell>
          <cell r="M749" t="str">
            <v>Chaetothyriomycetidae</v>
          </cell>
          <cell r="N749" t="str">
            <v xml:space="preserve"> Chaetothyriales</v>
          </cell>
          <cell r="O749" t="str">
            <v xml:space="preserve"> Herpotrichiellaceae</v>
          </cell>
          <cell r="P749" t="str">
            <v>Phialophora.</v>
          </cell>
        </row>
        <row r="750">
          <cell r="B750" t="str">
            <v>A0A0N1PJG0</v>
          </cell>
          <cell r="C750" t="str">
            <v xml:space="preserve"> Papilio machaon (Old World swallowtail butterfly).</v>
          </cell>
          <cell r="E750" t="str">
            <v xml:space="preserve"> NCBI_TaxID=76193 {ECO:0000313|EMBL:KPJ14617.1, ECO:0000313|Proteomes:UP000053240};</v>
          </cell>
          <cell r="G750" t="str">
            <v>Eukaryota</v>
          </cell>
          <cell r="H750" t="str">
            <v xml:space="preserve"> Metazoa</v>
          </cell>
          <cell r="I750" t="str">
            <v xml:space="preserve"> Ecdysozoa</v>
          </cell>
          <cell r="J750" t="str">
            <v xml:space="preserve"> Arthropoda</v>
          </cell>
          <cell r="K750" t="str">
            <v xml:space="preserve"> Hexapoda</v>
          </cell>
          <cell r="L750" t="str">
            <v xml:space="preserve"> Insecta</v>
          </cell>
          <cell r="M750" t="str">
            <v>Pterygota</v>
          </cell>
          <cell r="N750" t="str">
            <v xml:space="preserve"> Neoptera</v>
          </cell>
          <cell r="O750" t="str">
            <v xml:space="preserve"> Holometabola</v>
          </cell>
          <cell r="P750" t="str">
            <v xml:space="preserve"> Lepidoptera</v>
          </cell>
          <cell r="Q750" t="str">
            <v xml:space="preserve"> Glossata</v>
          </cell>
          <cell r="R750" t="str">
            <v xml:space="preserve"> Ditrysia</v>
          </cell>
          <cell r="S750" t="str">
            <v>Papilionoidea</v>
          </cell>
          <cell r="T750" t="str">
            <v xml:space="preserve"> Papilionidae</v>
          </cell>
          <cell r="U750" t="str">
            <v xml:space="preserve"> Papilioninae</v>
          </cell>
        </row>
        <row r="751">
          <cell r="B751" t="str">
            <v>A0A0N4SXJ8</v>
          </cell>
          <cell r="C751" t="str">
            <v xml:space="preserve"> Brugia pahangi (Filarial nematode worm).</v>
          </cell>
          <cell r="E751" t="str">
            <v xml:space="preserve"> NCBI_TaxID=6280 {ECO:0000313|Proteomes:UP000038020, ECO:0000313|WBParaSite:BPAG_0000040401-mRNA-1};</v>
          </cell>
          <cell r="G751" t="str">
            <v>Eukaryota</v>
          </cell>
          <cell r="H751" t="str">
            <v xml:space="preserve"> Metazoa</v>
          </cell>
          <cell r="I751" t="str">
            <v xml:space="preserve"> Ecdysozoa</v>
          </cell>
          <cell r="J751" t="str">
            <v xml:space="preserve"> Nematoda</v>
          </cell>
          <cell r="K751" t="str">
            <v xml:space="preserve"> Chromadorea</v>
          </cell>
          <cell r="L751" t="str">
            <v xml:space="preserve"> Spirurida</v>
          </cell>
          <cell r="M751" t="str">
            <v>Spiruromorpha</v>
          </cell>
          <cell r="N751" t="str">
            <v xml:space="preserve"> Filarioidea</v>
          </cell>
          <cell r="O751" t="str">
            <v xml:space="preserve"> Onchocercidae</v>
          </cell>
          <cell r="P751" t="str">
            <v xml:space="preserve"> Brugia.</v>
          </cell>
        </row>
        <row r="752">
          <cell r="B752" t="str">
            <v>A0A0N4TIC5</v>
          </cell>
          <cell r="C752" t="str">
            <v xml:space="preserve"> Brugia pahangi (Filarial nematode worm).</v>
          </cell>
          <cell r="E752" t="str">
            <v xml:space="preserve"> NCBI_TaxID=6280 {ECO:0000313|Proteomes:UP000038020, ECO:0000313|WBParaSite:BPAG_0000797701-mRNA-1};</v>
          </cell>
          <cell r="G752" t="str">
            <v>Eukaryota</v>
          </cell>
          <cell r="H752" t="str">
            <v xml:space="preserve"> Metazoa</v>
          </cell>
          <cell r="I752" t="str">
            <v xml:space="preserve"> Ecdysozoa</v>
          </cell>
          <cell r="J752" t="str">
            <v xml:space="preserve"> Nematoda</v>
          </cell>
          <cell r="K752" t="str">
            <v xml:space="preserve"> Chromadorea</v>
          </cell>
          <cell r="L752" t="str">
            <v xml:space="preserve"> Spirurida</v>
          </cell>
          <cell r="M752" t="str">
            <v>Spiruromorpha</v>
          </cell>
          <cell r="N752" t="str">
            <v xml:space="preserve"> Filarioidea</v>
          </cell>
          <cell r="O752" t="str">
            <v xml:space="preserve"> Onchocercidae</v>
          </cell>
          <cell r="P752" t="str">
            <v xml:space="preserve"> Brugia.</v>
          </cell>
        </row>
        <row r="753">
          <cell r="B753" t="str">
            <v>A0A0N4UIW1</v>
          </cell>
          <cell r="C753" t="str">
            <v xml:space="preserve"> Dracunculus medinensis (Guinea worm).</v>
          </cell>
          <cell r="E753" t="str">
            <v xml:space="preserve"> NCBI_TaxID=318479 {ECO:0000313|Proteomes:UP000038040, ECO:0000313|WBParaSite:DME_0000756201-mRNA-1};</v>
          </cell>
          <cell r="G753" t="str">
            <v>Eukaryota</v>
          </cell>
          <cell r="H753" t="str">
            <v xml:space="preserve"> Metazoa</v>
          </cell>
          <cell r="I753" t="str">
            <v xml:space="preserve"> Ecdysozoa</v>
          </cell>
          <cell r="J753" t="str">
            <v xml:space="preserve"> Nematoda</v>
          </cell>
          <cell r="K753" t="str">
            <v xml:space="preserve"> Chromadorea</v>
          </cell>
          <cell r="L753" t="str">
            <v xml:space="preserve"> Spirurida</v>
          </cell>
          <cell r="M753" t="str">
            <v>Spirurida incertae sedis</v>
          </cell>
          <cell r="N753" t="str">
            <v xml:space="preserve"> Dracunculoidea</v>
          </cell>
          <cell r="O753" t="str">
            <v xml:space="preserve"> Dracunculidae</v>
          </cell>
          <cell r="P753" t="str">
            <v xml:space="preserve"> Dracunculus.</v>
          </cell>
        </row>
        <row r="754">
          <cell r="B754" t="str">
            <v>A0A0N4UNV5</v>
          </cell>
          <cell r="C754" t="str">
            <v xml:space="preserve"> Dracunculus medinensis (Guinea worm).</v>
          </cell>
          <cell r="E754" t="str">
            <v xml:space="preserve"> NCBI_TaxID=318479 {ECO:0000313|Proteomes:UP000038040, ECO:0000313|WBParaSite:DME_0000961501-mRNA-1};</v>
          </cell>
          <cell r="G754" t="str">
            <v>Eukaryota</v>
          </cell>
          <cell r="H754" t="str">
            <v xml:space="preserve"> Metazoa</v>
          </cell>
          <cell r="I754" t="str">
            <v xml:space="preserve"> Ecdysozoa</v>
          </cell>
          <cell r="J754" t="str">
            <v xml:space="preserve"> Nematoda</v>
          </cell>
          <cell r="K754" t="str">
            <v xml:space="preserve"> Chromadorea</v>
          </cell>
          <cell r="L754" t="str">
            <v xml:space="preserve"> Spirurida</v>
          </cell>
          <cell r="M754" t="str">
            <v>Spirurida incertae sedis</v>
          </cell>
          <cell r="N754" t="str">
            <v xml:space="preserve"> Dracunculoidea</v>
          </cell>
          <cell r="O754" t="str">
            <v xml:space="preserve"> Dracunculidae</v>
          </cell>
          <cell r="P754" t="str">
            <v xml:space="preserve"> Dracunculus.</v>
          </cell>
        </row>
        <row r="755">
          <cell r="B755" t="str">
            <v>A0A0N4V8F5</v>
          </cell>
          <cell r="C755" t="str">
            <v xml:space="preserve"> Enterobius vermicularis (Human pinworm).</v>
          </cell>
          <cell r="E755" t="str">
            <v xml:space="preserve"> NCBI_TaxID=51028 {ECO:0000313|Proteomes:UP000038041, ECO:0000313|WBParaSite:EVEC_0000663101-mRNA-1};</v>
          </cell>
          <cell r="G755" t="str">
            <v>Eukaryota</v>
          </cell>
          <cell r="H755" t="str">
            <v xml:space="preserve"> Metazoa</v>
          </cell>
          <cell r="I755" t="str">
            <v xml:space="preserve"> Ecdysozoa</v>
          </cell>
          <cell r="J755" t="str">
            <v xml:space="preserve"> Nematoda</v>
          </cell>
          <cell r="K755" t="str">
            <v xml:space="preserve"> Chromadorea</v>
          </cell>
          <cell r="L755" t="str">
            <v xml:space="preserve"> Oxyurida</v>
          </cell>
          <cell r="M755" t="str">
            <v>Oxyuroidea</v>
          </cell>
          <cell r="N755" t="str">
            <v xml:space="preserve"> Oxyuridae</v>
          </cell>
          <cell r="O755" t="str">
            <v xml:space="preserve"> Enterobius.</v>
          </cell>
        </row>
        <row r="756">
          <cell r="B756" t="str">
            <v>A0A0N4VFS4</v>
          </cell>
          <cell r="C756" t="str">
            <v xml:space="preserve"> Enterobius vermicularis (Human pinworm).</v>
          </cell>
          <cell r="E756" t="str">
            <v xml:space="preserve"> NCBI_TaxID=51028 {ECO:0000313|Proteomes:UP000038041, ECO:0000313|WBParaSite:EVEC_0000960101-mRNA-1};</v>
          </cell>
          <cell r="G756" t="str">
            <v>Eukaryota</v>
          </cell>
          <cell r="H756" t="str">
            <v xml:space="preserve"> Metazoa</v>
          </cell>
          <cell r="I756" t="str">
            <v xml:space="preserve"> Ecdysozoa</v>
          </cell>
          <cell r="J756" t="str">
            <v xml:space="preserve"> Nematoda</v>
          </cell>
          <cell r="K756" t="str">
            <v xml:space="preserve"> Chromadorea</v>
          </cell>
          <cell r="L756" t="str">
            <v xml:space="preserve"> Oxyurida</v>
          </cell>
          <cell r="M756" t="str">
            <v>Oxyuroidea</v>
          </cell>
          <cell r="N756" t="str">
            <v xml:space="preserve"> Oxyuridae</v>
          </cell>
          <cell r="O756" t="str">
            <v xml:space="preserve"> Enterobius.</v>
          </cell>
        </row>
        <row r="757">
          <cell r="B757" t="str">
            <v>A0A0N4WSW7</v>
          </cell>
          <cell r="C757" t="str">
            <v xml:space="preserve"> Haemonchus placei (Barber's pole worm).</v>
          </cell>
          <cell r="E757" t="str">
            <v xml:space="preserve"> NCBI_TaxID=6290 {ECO:0000313|Proteomes:UP000038042, ECO:0000313|WBParaSite:HPLM_0001465101-mRNA-1};</v>
          </cell>
          <cell r="G757" t="str">
            <v>Eukaryota</v>
          </cell>
          <cell r="H757" t="str">
            <v xml:space="preserve"> Metazoa</v>
          </cell>
          <cell r="I757" t="str">
            <v xml:space="preserve"> Ecdysozoa</v>
          </cell>
          <cell r="J757" t="str">
            <v xml:space="preserve"> Nematoda</v>
          </cell>
          <cell r="K757" t="str">
            <v xml:space="preserve"> Chromadorea</v>
          </cell>
          <cell r="L757" t="str">
            <v xml:space="preserve"> Rhabditida</v>
          </cell>
          <cell r="M757" t="str">
            <v>Strongylida</v>
          </cell>
          <cell r="N757" t="str">
            <v xml:space="preserve"> Trichostrongyloidea</v>
          </cell>
          <cell r="O757" t="str">
            <v xml:space="preserve"> Haemonchidae</v>
          </cell>
          <cell r="P757" t="str">
            <v xml:space="preserve"> Haemonchinae</v>
          </cell>
          <cell r="Q757" t="str">
            <v>Haemonchus.</v>
          </cell>
        </row>
        <row r="758">
          <cell r="B758" t="str">
            <v>A0A0N4X823</v>
          </cell>
          <cell r="C758" t="str">
            <v xml:space="preserve"> Haemonchus placei (Barber's pole worm).</v>
          </cell>
          <cell r="E758" t="str">
            <v xml:space="preserve"> NCBI_TaxID=6290 {ECO:0000313|Proteomes:UP000038042, ECO:0000313|WBParaSite:HPLM_0002051501-mRNA-1};</v>
          </cell>
          <cell r="G758" t="str">
            <v>Eukaryota</v>
          </cell>
          <cell r="H758" t="str">
            <v xml:space="preserve"> Metazoa</v>
          </cell>
          <cell r="I758" t="str">
            <v xml:space="preserve"> Ecdysozoa</v>
          </cell>
          <cell r="J758" t="str">
            <v xml:space="preserve"> Nematoda</v>
          </cell>
          <cell r="K758" t="str">
            <v xml:space="preserve"> Chromadorea</v>
          </cell>
          <cell r="L758" t="str">
            <v xml:space="preserve"> Rhabditida</v>
          </cell>
          <cell r="M758" t="str">
            <v>Strongylida</v>
          </cell>
          <cell r="N758" t="str">
            <v xml:space="preserve"> Trichostrongyloidea</v>
          </cell>
          <cell r="O758" t="str">
            <v xml:space="preserve"> Haemonchidae</v>
          </cell>
          <cell r="P758" t="str">
            <v xml:space="preserve"> Haemonchinae</v>
          </cell>
          <cell r="Q758" t="str">
            <v>Haemonchus.</v>
          </cell>
        </row>
        <row r="759">
          <cell r="B759" t="str">
            <v>A0A0N4XTX0</v>
          </cell>
          <cell r="C759" t="str">
            <v xml:space="preserve"> Nippostrongylus brasiliensis (Rat hookworm).</v>
          </cell>
          <cell r="E759" t="str">
            <v xml:space="preserve"> NCBI_TaxID=27835 {ECO:0000313|Proteomes:UP000038043, ECO:0000313|WBParaSite:NBR_0000609601-mRNA-1};</v>
          </cell>
          <cell r="G759" t="str">
            <v>Eukaryota</v>
          </cell>
          <cell r="H759" t="str">
            <v xml:space="preserve"> Metazoa</v>
          </cell>
          <cell r="I759" t="str">
            <v xml:space="preserve"> Ecdysozoa</v>
          </cell>
          <cell r="J759" t="str">
            <v xml:space="preserve"> Nematoda</v>
          </cell>
          <cell r="K759" t="str">
            <v xml:space="preserve"> Chromadorea</v>
          </cell>
          <cell r="L759" t="str">
            <v xml:space="preserve"> Rhabditida</v>
          </cell>
          <cell r="M759" t="str">
            <v>Strongylida</v>
          </cell>
          <cell r="N759" t="str">
            <v xml:space="preserve"> Trichostrongyloidea</v>
          </cell>
          <cell r="O759" t="str">
            <v xml:space="preserve"> Heligmonellidae</v>
          </cell>
          <cell r="P759" t="str">
            <v xml:space="preserve"> Nippostrongylinae</v>
          </cell>
          <cell r="Q759" t="str">
            <v>Nippostrongylus.</v>
          </cell>
        </row>
        <row r="760">
          <cell r="B760" t="str">
            <v>A0A0N4YGL9</v>
          </cell>
          <cell r="C760" t="str">
            <v xml:space="preserve"> Nippostrongylus brasiliensis (Rat hookworm).</v>
          </cell>
          <cell r="E760" t="str">
            <v xml:space="preserve"> NCBI_TaxID=27835 {ECO:0000313|Proteomes:UP000038043, ECO:0000313|WBParaSite:NBR_0001596201-mRNA-1};</v>
          </cell>
          <cell r="G760" t="str">
            <v>Eukaryota</v>
          </cell>
          <cell r="H760" t="str">
            <v xml:space="preserve"> Metazoa</v>
          </cell>
          <cell r="I760" t="str">
            <v xml:space="preserve"> Ecdysozoa</v>
          </cell>
          <cell r="J760" t="str">
            <v xml:space="preserve"> Nematoda</v>
          </cell>
          <cell r="K760" t="str">
            <v xml:space="preserve"> Chromadorea</v>
          </cell>
          <cell r="L760" t="str">
            <v xml:space="preserve"> Rhabditida</v>
          </cell>
          <cell r="M760" t="str">
            <v>Strongylida</v>
          </cell>
          <cell r="N760" t="str">
            <v xml:space="preserve"> Trichostrongyloidea</v>
          </cell>
          <cell r="O760" t="str">
            <v xml:space="preserve"> Heligmonellidae</v>
          </cell>
          <cell r="P760" t="str">
            <v xml:space="preserve"> Nippostrongylinae</v>
          </cell>
          <cell r="Q760" t="str">
            <v>Nippostrongylus.</v>
          </cell>
        </row>
        <row r="761">
          <cell r="B761" t="str">
            <v>A0A0N4YJB9</v>
          </cell>
          <cell r="C761" t="str">
            <v xml:space="preserve"> Nippostrongylus brasiliensis (Rat hookworm).</v>
          </cell>
          <cell r="E761" t="str">
            <v xml:space="preserve"> NCBI_TaxID=27835 {ECO:0000313|Proteomes:UP000038043, ECO:0000313|WBParaSite:NBR_0001705101-mRNA-1};</v>
          </cell>
          <cell r="G761" t="str">
            <v>Eukaryota</v>
          </cell>
          <cell r="H761" t="str">
            <v xml:space="preserve"> Metazoa</v>
          </cell>
          <cell r="I761" t="str">
            <v xml:space="preserve"> Ecdysozoa</v>
          </cell>
          <cell r="J761" t="str">
            <v xml:space="preserve"> Nematoda</v>
          </cell>
          <cell r="K761" t="str">
            <v xml:space="preserve"> Chromadorea</v>
          </cell>
          <cell r="L761" t="str">
            <v xml:space="preserve"> Rhabditida</v>
          </cell>
          <cell r="M761" t="str">
            <v>Strongylida</v>
          </cell>
          <cell r="N761" t="str">
            <v xml:space="preserve"> Trichostrongyloidea</v>
          </cell>
          <cell r="O761" t="str">
            <v xml:space="preserve"> Heligmonellidae</v>
          </cell>
          <cell r="P761" t="str">
            <v xml:space="preserve"> Nippostrongylinae</v>
          </cell>
          <cell r="Q761" t="str">
            <v>Nippostrongylus.</v>
          </cell>
        </row>
        <row r="762">
          <cell r="B762" t="str">
            <v>A0A0N4ZXK2</v>
          </cell>
          <cell r="C762" t="str">
            <v xml:space="preserve"> Parastrongyloides trichosuri (Possum-specific nematode worm).</v>
          </cell>
          <cell r="E762" t="str">
            <v xml:space="preserve"> NCBI_TaxID=131310 {ECO:0000313|Proteomes:UP000038045, ECO:0000313|WBParaSite:PTRK_0001341300.1};</v>
          </cell>
          <cell r="G762" t="str">
            <v>Eukaryota</v>
          </cell>
          <cell r="H762" t="str">
            <v xml:space="preserve"> Metazoa</v>
          </cell>
          <cell r="I762" t="str">
            <v xml:space="preserve"> Ecdysozoa</v>
          </cell>
          <cell r="J762" t="str">
            <v xml:space="preserve"> Nematoda</v>
          </cell>
          <cell r="K762" t="str">
            <v xml:space="preserve"> Chromadorea</v>
          </cell>
          <cell r="L762" t="str">
            <v xml:space="preserve"> Tylenchida</v>
          </cell>
          <cell r="M762" t="str">
            <v>Panagrolaimomorpha</v>
          </cell>
          <cell r="N762" t="str">
            <v xml:space="preserve"> Strongyloidoidea</v>
          </cell>
          <cell r="O762" t="str">
            <v xml:space="preserve"> Strongyloididae</v>
          </cell>
          <cell r="P762" t="str">
            <v>Parastrongyloides.</v>
          </cell>
        </row>
        <row r="763">
          <cell r="B763" t="str">
            <v>A0A0N5A3H7</v>
          </cell>
          <cell r="C763" t="str">
            <v xml:space="preserve"> Parastrongyloides trichosuri (Possum-specific nematode worm).</v>
          </cell>
          <cell r="E763" t="str">
            <v xml:space="preserve"> NCBI_TaxID=131310 {ECO:0000313|Proteomes:UP000038045, ECO:0000313|WBParaSite:PTRK_0001618200.1};</v>
          </cell>
          <cell r="G763" t="str">
            <v>Eukaryota</v>
          </cell>
          <cell r="H763" t="str">
            <v xml:space="preserve"> Metazoa</v>
          </cell>
          <cell r="I763" t="str">
            <v xml:space="preserve"> Ecdysozoa</v>
          </cell>
          <cell r="J763" t="str">
            <v xml:space="preserve"> Nematoda</v>
          </cell>
          <cell r="K763" t="str">
            <v xml:space="preserve"> Chromadorea</v>
          </cell>
          <cell r="L763" t="str">
            <v xml:space="preserve"> Tylenchida</v>
          </cell>
          <cell r="M763" t="str">
            <v>Panagrolaimomorpha</v>
          </cell>
          <cell r="N763" t="str">
            <v xml:space="preserve"> Strongyloidoidea</v>
          </cell>
          <cell r="O763" t="str">
            <v xml:space="preserve"> Strongyloididae</v>
          </cell>
          <cell r="P763" t="str">
            <v>Parastrongyloides.</v>
          </cell>
        </row>
        <row r="764">
          <cell r="B764" t="str">
            <v>A0A0N5A5A2</v>
          </cell>
          <cell r="C764" t="str">
            <v xml:space="preserve"> Parastrongyloides trichosuri (Possum-specific nematode worm).</v>
          </cell>
          <cell r="E764" t="str">
            <v xml:space="preserve"> NCBI_TaxID=131310 {ECO:0000313|Proteomes:UP000038045, ECO:0000313|WBParaSite:PTRK_0001688600.1};</v>
          </cell>
          <cell r="G764" t="str">
            <v>Eukaryota</v>
          </cell>
          <cell r="H764" t="str">
            <v xml:space="preserve"> Metazoa</v>
          </cell>
          <cell r="I764" t="str">
            <v xml:space="preserve"> Ecdysozoa</v>
          </cell>
          <cell r="J764" t="str">
            <v xml:space="preserve"> Nematoda</v>
          </cell>
          <cell r="K764" t="str">
            <v xml:space="preserve"> Chromadorea</v>
          </cell>
          <cell r="L764" t="str">
            <v xml:space="preserve"> Tylenchida</v>
          </cell>
          <cell r="M764" t="str">
            <v>Panagrolaimomorpha</v>
          </cell>
          <cell r="N764" t="str">
            <v xml:space="preserve"> Strongyloidoidea</v>
          </cell>
          <cell r="O764" t="str">
            <v xml:space="preserve"> Strongyloididae</v>
          </cell>
          <cell r="P764" t="str">
            <v>Parastrongyloides.</v>
          </cell>
        </row>
        <row r="765">
          <cell r="B765" t="str">
            <v>A0A0N5AG28</v>
          </cell>
          <cell r="C765" t="str">
            <v xml:space="preserve"> Syphacia muris.</v>
          </cell>
          <cell r="E765" t="str">
            <v xml:space="preserve"> NCBI_TaxID=451379 {ECO:0000313|Proteomes:UP000046393, ECO:0000313|WBParaSite:SMUV_0000325501-mRNA-1};</v>
          </cell>
          <cell r="G765" t="str">
            <v>Eukaryota</v>
          </cell>
          <cell r="H765" t="str">
            <v xml:space="preserve"> Metazoa</v>
          </cell>
          <cell r="I765" t="str">
            <v xml:space="preserve"> Ecdysozoa</v>
          </cell>
          <cell r="J765" t="str">
            <v xml:space="preserve"> Nematoda</v>
          </cell>
          <cell r="K765" t="str">
            <v xml:space="preserve"> Chromadorea</v>
          </cell>
          <cell r="L765" t="str">
            <v xml:space="preserve"> Oxyurida</v>
          </cell>
          <cell r="M765" t="str">
            <v>Oxyuroidea</v>
          </cell>
          <cell r="N765" t="str">
            <v xml:space="preserve"> Oxyuridae</v>
          </cell>
          <cell r="O765" t="str">
            <v xml:space="preserve"> Syphacia.</v>
          </cell>
        </row>
        <row r="766">
          <cell r="B766" t="str">
            <v>A0A0N5B078</v>
          </cell>
          <cell r="C766" t="str">
            <v xml:space="preserve"> Syphacia muris.</v>
          </cell>
          <cell r="E766" t="str">
            <v xml:space="preserve"> NCBI_TaxID=451379 {ECO:0000313|Proteomes:UP000046393, ECO:0000313|WBParaSite:SMUV_0001067301-mRNA-1};</v>
          </cell>
          <cell r="G766" t="str">
            <v>Eukaryota</v>
          </cell>
          <cell r="H766" t="str">
            <v xml:space="preserve"> Metazoa</v>
          </cell>
          <cell r="I766" t="str">
            <v xml:space="preserve"> Ecdysozoa</v>
          </cell>
          <cell r="J766" t="str">
            <v xml:space="preserve"> Nematoda</v>
          </cell>
          <cell r="K766" t="str">
            <v xml:space="preserve"> Chromadorea</v>
          </cell>
          <cell r="L766" t="str">
            <v xml:space="preserve"> Oxyurida</v>
          </cell>
          <cell r="M766" t="str">
            <v>Oxyuroidea</v>
          </cell>
          <cell r="N766" t="str">
            <v xml:space="preserve"> Oxyuridae</v>
          </cell>
          <cell r="O766" t="str">
            <v xml:space="preserve"> Syphacia.</v>
          </cell>
        </row>
        <row r="767">
          <cell r="B767" t="str">
            <v>A0A0N5B519</v>
          </cell>
          <cell r="C767" t="str">
            <v xml:space="preserve"> Strongyloides papillosus (Intestinal threadworm).</v>
          </cell>
          <cell r="E767" t="str">
            <v xml:space="preserve"> NCBI_TaxID=174720 {ECO:0000313|Proteomes:UP000046392, ECO:0000313|WBParaSite:SPAL_0000116600.1};</v>
          </cell>
          <cell r="G767" t="str">
            <v>Eukaryota</v>
          </cell>
          <cell r="H767" t="str">
            <v xml:space="preserve"> Metazoa</v>
          </cell>
          <cell r="I767" t="str">
            <v xml:space="preserve"> Ecdysozoa</v>
          </cell>
          <cell r="J767" t="str">
            <v xml:space="preserve"> Nematoda</v>
          </cell>
          <cell r="K767" t="str">
            <v xml:space="preserve"> Chromadorea</v>
          </cell>
          <cell r="L767" t="str">
            <v xml:space="preserve"> Tylenchida</v>
          </cell>
          <cell r="M767" t="str">
            <v>Panagrolaimomorpha</v>
          </cell>
          <cell r="N767" t="str">
            <v xml:space="preserve"> Strongyloidoidea</v>
          </cell>
          <cell r="O767" t="str">
            <v xml:space="preserve"> Strongyloididae</v>
          </cell>
          <cell r="P767" t="str">
            <v xml:space="preserve"> Strongyloides.</v>
          </cell>
        </row>
        <row r="768">
          <cell r="B768" t="str">
            <v>A0A0N5BGJ7</v>
          </cell>
          <cell r="C768" t="str">
            <v xml:space="preserve"> Strongyloides papillosus (Intestinal threadworm).</v>
          </cell>
          <cell r="E768" t="str">
            <v xml:space="preserve"> NCBI_TaxID=174720 {ECO:0000313|Proteomes:UP000046392, ECO:0000313|WBParaSite:SPAL_0000510000.1};</v>
          </cell>
          <cell r="G768" t="str">
            <v>Eukaryota</v>
          </cell>
          <cell r="H768" t="str">
            <v xml:space="preserve"> Metazoa</v>
          </cell>
          <cell r="I768" t="str">
            <v xml:space="preserve"> Ecdysozoa</v>
          </cell>
          <cell r="J768" t="str">
            <v xml:space="preserve"> Nematoda</v>
          </cell>
          <cell r="K768" t="str">
            <v xml:space="preserve"> Chromadorea</v>
          </cell>
          <cell r="L768" t="str">
            <v xml:space="preserve"> Tylenchida</v>
          </cell>
          <cell r="M768" t="str">
            <v>Panagrolaimomorpha</v>
          </cell>
          <cell r="N768" t="str">
            <v xml:space="preserve"> Strongyloidoidea</v>
          </cell>
          <cell r="O768" t="str">
            <v xml:space="preserve"> Strongyloididae</v>
          </cell>
          <cell r="P768" t="str">
            <v xml:space="preserve"> Strongyloides.</v>
          </cell>
        </row>
        <row r="769">
          <cell r="B769" t="str">
            <v>A0A0N5CGY0</v>
          </cell>
          <cell r="C769" t="str">
            <v xml:space="preserve"> Strongyloides papillosus (Intestinal threadworm).</v>
          </cell>
          <cell r="E769" t="str">
            <v xml:space="preserve"> NCBI_TaxID=174720 {ECO:0000313|Proteomes:UP000046392, ECO:0000313|WBParaSite:SPAL_0001710500.1};</v>
          </cell>
          <cell r="G769" t="str">
            <v>Eukaryota</v>
          </cell>
          <cell r="H769" t="str">
            <v xml:space="preserve"> Metazoa</v>
          </cell>
          <cell r="I769" t="str">
            <v xml:space="preserve"> Ecdysozoa</v>
          </cell>
          <cell r="J769" t="str">
            <v xml:space="preserve"> Nematoda</v>
          </cell>
          <cell r="K769" t="str">
            <v xml:space="preserve"> Chromadorea</v>
          </cell>
          <cell r="L769" t="str">
            <v xml:space="preserve"> Tylenchida</v>
          </cell>
          <cell r="M769" t="str">
            <v>Panagrolaimomorpha</v>
          </cell>
          <cell r="N769" t="str">
            <v xml:space="preserve"> Strongyloidoidea</v>
          </cell>
          <cell r="O769" t="str">
            <v xml:space="preserve"> Strongyloididae</v>
          </cell>
          <cell r="P769" t="str">
            <v xml:space="preserve"> Strongyloides.</v>
          </cell>
        </row>
        <row r="770">
          <cell r="B770" t="str">
            <v>A0A0N5CV76</v>
          </cell>
          <cell r="C770" t="str">
            <v xml:space="preserve"> Thelazia callipaeda (Oriental eyeworm) (Parasitic nematode).</v>
          </cell>
          <cell r="E770" t="str">
            <v xml:space="preserve"> NCBI_TaxID=103827 {ECO:0000313|Proteomes:UP000046394, ECO:0000313|WBParaSite:TCLT_0000420401-mRNA-1};</v>
          </cell>
          <cell r="G770" t="str">
            <v>Eukaryota</v>
          </cell>
          <cell r="H770" t="str">
            <v xml:space="preserve"> Metazoa</v>
          </cell>
          <cell r="I770" t="str">
            <v xml:space="preserve"> Ecdysozoa</v>
          </cell>
          <cell r="J770" t="str">
            <v xml:space="preserve"> Nematoda</v>
          </cell>
          <cell r="K770" t="str">
            <v xml:space="preserve"> Chromadorea</v>
          </cell>
          <cell r="L770" t="str">
            <v xml:space="preserve"> Spirurida</v>
          </cell>
          <cell r="M770" t="str">
            <v>Spiruromorpha</v>
          </cell>
          <cell r="N770" t="str">
            <v xml:space="preserve"> Thelazioidea</v>
          </cell>
          <cell r="O770" t="str">
            <v xml:space="preserve"> Thelaziidae</v>
          </cell>
          <cell r="P770" t="str">
            <v xml:space="preserve"> Thelazia.</v>
          </cell>
        </row>
        <row r="771">
          <cell r="B771" t="str">
            <v>A0A0N5D2Q0</v>
          </cell>
          <cell r="C771" t="str">
            <v xml:space="preserve"> Thelazia callipaeda (Oriental eyeworm) (Parasitic nematode).</v>
          </cell>
          <cell r="E771" t="str">
            <v xml:space="preserve"> NCBI_TaxID=103827 {ECO:0000313|Proteomes:UP000046394, ECO:0000313|WBParaSite:TCLT_0000716901-mRNA-1};</v>
          </cell>
          <cell r="G771" t="str">
            <v>Eukaryota</v>
          </cell>
          <cell r="H771" t="str">
            <v xml:space="preserve"> Metazoa</v>
          </cell>
          <cell r="I771" t="str">
            <v xml:space="preserve"> Ecdysozoa</v>
          </cell>
          <cell r="J771" t="str">
            <v xml:space="preserve"> Nematoda</v>
          </cell>
          <cell r="K771" t="str">
            <v xml:space="preserve"> Chromadorea</v>
          </cell>
          <cell r="L771" t="str">
            <v xml:space="preserve"> Spirurida</v>
          </cell>
          <cell r="M771" t="str">
            <v>Spiruromorpha</v>
          </cell>
          <cell r="N771" t="str">
            <v xml:space="preserve"> Thelazioidea</v>
          </cell>
          <cell r="O771" t="str">
            <v xml:space="preserve"> Thelaziidae</v>
          </cell>
          <cell r="P771" t="str">
            <v xml:space="preserve"> Thelazia.</v>
          </cell>
        </row>
        <row r="772">
          <cell r="B772" t="str">
            <v>A0A0N5DYB1</v>
          </cell>
          <cell r="C772" t="str">
            <v xml:space="preserve"> Trichuris muris (Mouse whipworm).</v>
          </cell>
          <cell r="E772" t="str">
            <v xml:space="preserve"> NCBI_TaxID=70415 {ECO:0000313|Proteomes:UP000046395, ECO:0000313|WBParaSite:TMUE_s0101003900};</v>
          </cell>
          <cell r="G772" t="str">
            <v>Eukaryota</v>
          </cell>
          <cell r="H772" t="str">
            <v xml:space="preserve"> Metazoa</v>
          </cell>
          <cell r="I772" t="str">
            <v xml:space="preserve"> Ecdysozoa</v>
          </cell>
          <cell r="J772" t="str">
            <v xml:space="preserve"> Nematoda</v>
          </cell>
          <cell r="K772" t="str">
            <v xml:space="preserve"> Enoplea</v>
          </cell>
          <cell r="L772" t="str">
            <v xml:space="preserve"> Dorylaimia</v>
          </cell>
          <cell r="M772" t="str">
            <v>Trichinellida</v>
          </cell>
          <cell r="N772" t="str">
            <v xml:space="preserve"> Trichuridae</v>
          </cell>
          <cell r="O772" t="str">
            <v xml:space="preserve"> Trichuris.</v>
          </cell>
        </row>
        <row r="773">
          <cell r="B773" t="str">
            <v>A0A0N5E5R4</v>
          </cell>
          <cell r="C773" t="str">
            <v xml:space="preserve"> Trichuris muris (Mouse whipworm).</v>
          </cell>
          <cell r="E773" t="str">
            <v xml:space="preserve"> NCBI_TaxID=70415 {ECO:0000313|Proteomes:UP000046395, ECO:0000313|WBParaSite:TMUE_s0250001000};</v>
          </cell>
          <cell r="G773" t="str">
            <v>Eukaryota</v>
          </cell>
          <cell r="H773" t="str">
            <v xml:space="preserve"> Metazoa</v>
          </cell>
          <cell r="I773" t="str">
            <v xml:space="preserve"> Ecdysozoa</v>
          </cell>
          <cell r="J773" t="str">
            <v xml:space="preserve"> Nematoda</v>
          </cell>
          <cell r="K773" t="str">
            <v xml:space="preserve"> Enoplea</v>
          </cell>
          <cell r="L773" t="str">
            <v xml:space="preserve"> Dorylaimia</v>
          </cell>
          <cell r="M773" t="str">
            <v>Trichinellida</v>
          </cell>
          <cell r="N773" t="str">
            <v xml:space="preserve"> Trichuridae</v>
          </cell>
          <cell r="O773" t="str">
            <v xml:space="preserve"> Trichuris.</v>
          </cell>
        </row>
        <row r="774">
          <cell r="B774" t="str">
            <v>A0A0N7KDM4</v>
          </cell>
          <cell r="C774" t="str">
            <v xml:space="preserve"> Oryza sativa subsp. japonica (Rice).</v>
          </cell>
          <cell r="E774" t="str">
            <v xml:space="preserve"> NCBI_TaxID=39947 {ECO:0000313|EMBL:BAS74025.1, ECO:0000313|Proteomes:UP000059680};</v>
          </cell>
          <cell r="G774" t="str">
            <v>Eukaryota</v>
          </cell>
          <cell r="H774" t="str">
            <v xml:space="preserve"> Viridiplantae</v>
          </cell>
          <cell r="I774" t="str">
            <v xml:space="preserve"> Streptophyta</v>
          </cell>
          <cell r="J774" t="str">
            <v xml:space="preserve"> Embryophyta</v>
          </cell>
          <cell r="K774" t="str">
            <v xml:space="preserve"> Tracheophyta</v>
          </cell>
          <cell r="L774" t="str">
            <v>Spermatophyta</v>
          </cell>
          <cell r="M774" t="str">
            <v xml:space="preserve"> Magnoliophyta</v>
          </cell>
          <cell r="N774" t="str">
            <v xml:space="preserve"> Liliopsida</v>
          </cell>
          <cell r="O774" t="str">
            <v xml:space="preserve"> Poales</v>
          </cell>
          <cell r="P774" t="str">
            <v xml:space="preserve"> Poaceae</v>
          </cell>
          <cell r="Q774" t="str">
            <v xml:space="preserve"> BOP clade</v>
          </cell>
          <cell r="R774" t="str">
            <v>Oryzoideae</v>
          </cell>
          <cell r="S774" t="str">
            <v xml:space="preserve"> Oryzeae</v>
          </cell>
          <cell r="T774" t="str">
            <v xml:space="preserve"> Oryzinae</v>
          </cell>
          <cell r="U774" t="str">
            <v xml:space="preserve"> Oryza</v>
          </cell>
        </row>
        <row r="775">
          <cell r="B775" t="str">
            <v>A0A0N7L850</v>
          </cell>
          <cell r="C775" t="str">
            <v xml:space="preserve"> Plasmopara halstedii.</v>
          </cell>
          <cell r="E775" t="str">
            <v xml:space="preserve"> NCBI_TaxID=4781 {ECO:0000313|EMBL:CEG48891.1, ECO:0000313|Proteomes:UP000054928};</v>
          </cell>
          <cell r="G775" t="str">
            <v>Eukaryota</v>
          </cell>
          <cell r="H775" t="str">
            <v xml:space="preserve"> Stramenopiles</v>
          </cell>
          <cell r="I775" t="str">
            <v xml:space="preserve"> Oomycetes</v>
          </cell>
          <cell r="J775" t="str">
            <v xml:space="preserve"> Peronosporales</v>
          </cell>
          <cell r="K775" t="str">
            <v xml:space="preserve"> Peronosporaceae</v>
          </cell>
          <cell r="L775" t="str">
            <v>Plasmopara.</v>
          </cell>
        </row>
        <row r="776">
          <cell r="B776" t="str">
            <v>A0A0N8H4P0</v>
          </cell>
          <cell r="C776" t="str">
            <v xml:space="preserve"> Neonectria ditissima.</v>
          </cell>
          <cell r="E776" t="str">
            <v xml:space="preserve"> NCBI_TaxID=78410 {ECO:0000313|EMBL:KPM33908.1, ECO:0000313|Proteomes:UP000050424};</v>
          </cell>
          <cell r="G776" t="str">
            <v>Eukaryota</v>
          </cell>
          <cell r="H776" t="str">
            <v xml:space="preserve"> Fungi</v>
          </cell>
          <cell r="I776" t="str">
            <v xml:space="preserve"> Dikarya</v>
          </cell>
          <cell r="J776" t="str">
            <v xml:space="preserve"> Ascomycota</v>
          </cell>
          <cell r="K776" t="str">
            <v xml:space="preserve"> Pezizomycotina</v>
          </cell>
          <cell r="L776" t="str">
            <v>Sordariomycetes</v>
          </cell>
          <cell r="M776" t="str">
            <v xml:space="preserve"> Hypocreomycetidae</v>
          </cell>
          <cell r="N776" t="str">
            <v xml:space="preserve"> Hypocreales</v>
          </cell>
          <cell r="O776" t="str">
            <v xml:space="preserve"> Nectriaceae</v>
          </cell>
          <cell r="P776" t="str">
            <v>Neonectria.</v>
          </cell>
        </row>
        <row r="777">
          <cell r="B777" t="str">
            <v>A0A0N8K1V8</v>
          </cell>
          <cell r="C777" t="str">
            <v xml:space="preserve"> Scleropages formosus (Asian bonytongue).</v>
          </cell>
          <cell r="E777" t="str">
            <v xml:space="preserve"> NCBI_TaxID=113540 {ECO:0000313|EMBL:KPP76017.1, ECO:0000313|Proteomes:UP000034805};</v>
          </cell>
          <cell r="G777" t="str">
            <v>Eukaryota</v>
          </cell>
          <cell r="H777" t="str">
            <v xml:space="preserve"> Metazoa</v>
          </cell>
          <cell r="I777" t="str">
            <v xml:space="preserve"> Chordata</v>
          </cell>
          <cell r="J777" t="str">
            <v xml:space="preserve"> Craniata</v>
          </cell>
          <cell r="K777" t="str">
            <v xml:space="preserve"> Vertebrata</v>
          </cell>
          <cell r="L777" t="str">
            <v xml:space="preserve"> Euteleostomi</v>
          </cell>
          <cell r="M777" t="str">
            <v>Actinopterygii</v>
          </cell>
          <cell r="N777" t="str">
            <v xml:space="preserve"> Neopterygii</v>
          </cell>
          <cell r="O777" t="str">
            <v xml:space="preserve"> Teleostei</v>
          </cell>
          <cell r="P777" t="str">
            <v xml:space="preserve"> Osteoglossocephala</v>
          </cell>
          <cell r="Q777" t="str">
            <v>Osteoglossomorpha</v>
          </cell>
          <cell r="R777" t="str">
            <v xml:space="preserve"> Osteoglossiformes</v>
          </cell>
          <cell r="S777" t="str">
            <v xml:space="preserve"> Osteoglossidae</v>
          </cell>
          <cell r="T777" t="str">
            <v xml:space="preserve"> Scleropages.</v>
          </cell>
        </row>
        <row r="778">
          <cell r="B778" t="str">
            <v>A0A0N8NZC4</v>
          </cell>
          <cell r="C778" t="str">
            <v xml:space="preserve"> Drosophila ananassae (Fruit fly).</v>
          </cell>
          <cell r="E778" t="str">
            <v xml:space="preserve"> NCBI_TaxID=7217 {ECO:0000313|EMBL:KPU73932.1, ECO:0000313|Proteomes:UP000007801};</v>
          </cell>
          <cell r="G778" t="str">
            <v>Eukaryota</v>
          </cell>
          <cell r="H778" t="str">
            <v xml:space="preserve"> Metazoa</v>
          </cell>
          <cell r="I778" t="str">
            <v xml:space="preserve"> Ecdysozoa</v>
          </cell>
          <cell r="J778" t="str">
            <v xml:space="preserve"> Arthropoda</v>
          </cell>
          <cell r="K778" t="str">
            <v xml:space="preserve"> Hexapoda</v>
          </cell>
          <cell r="L778" t="str">
            <v xml:space="preserve"> Insecta</v>
          </cell>
          <cell r="M778" t="str">
            <v>Pterygota</v>
          </cell>
          <cell r="N778" t="str">
            <v xml:space="preserve"> Neoptera</v>
          </cell>
          <cell r="O778" t="str">
            <v xml:space="preserve"> Holometabola</v>
          </cell>
          <cell r="P778" t="str">
            <v xml:space="preserve"> Diptera</v>
          </cell>
          <cell r="Q778" t="str">
            <v xml:space="preserve"> Brachycera</v>
          </cell>
          <cell r="R778" t="str">
            <v xml:space="preserve"> Muscomorpha</v>
          </cell>
          <cell r="S778" t="str">
            <v>Ephydroidea</v>
          </cell>
          <cell r="T778" t="str">
            <v xml:space="preserve"> Drosophilidae</v>
          </cell>
          <cell r="U778" t="str">
            <v xml:space="preserve"> Drosophila</v>
          </cell>
        </row>
        <row r="779">
          <cell r="B779" t="str">
            <v>A0A0P0V1K5</v>
          </cell>
          <cell r="C779" t="str">
            <v xml:space="preserve"> Oryza sativa subsp. japonica (Rice).</v>
          </cell>
          <cell r="E779" t="str">
            <v xml:space="preserve"> NCBI_TaxID=39947 {ECO:0000313|EMBL:BAS71548.1, ECO:0000313|Proteomes:UP000059680};</v>
          </cell>
          <cell r="G779" t="str">
            <v>Eukaryota</v>
          </cell>
          <cell r="H779" t="str">
            <v xml:space="preserve"> Viridiplantae</v>
          </cell>
          <cell r="I779" t="str">
            <v xml:space="preserve"> Streptophyta</v>
          </cell>
          <cell r="J779" t="str">
            <v xml:space="preserve"> Embryophyta</v>
          </cell>
          <cell r="K779" t="str">
            <v xml:space="preserve"> Tracheophyta</v>
          </cell>
          <cell r="L779" t="str">
            <v>Spermatophyta</v>
          </cell>
          <cell r="M779" t="str">
            <v xml:space="preserve"> Magnoliophyta</v>
          </cell>
          <cell r="N779" t="str">
            <v xml:space="preserve"> Liliopsida</v>
          </cell>
          <cell r="O779" t="str">
            <v xml:space="preserve"> Poales</v>
          </cell>
          <cell r="P779" t="str">
            <v xml:space="preserve"> Poaceae</v>
          </cell>
          <cell r="Q779" t="str">
            <v xml:space="preserve"> BOP clade</v>
          </cell>
          <cell r="R779" t="str">
            <v>Oryzoideae</v>
          </cell>
          <cell r="S779" t="str">
            <v xml:space="preserve"> Oryzeae</v>
          </cell>
          <cell r="T779" t="str">
            <v xml:space="preserve"> Oryzinae</v>
          </cell>
          <cell r="U779" t="str">
            <v xml:space="preserve"> Oryza</v>
          </cell>
        </row>
        <row r="780">
          <cell r="B780" t="str">
            <v>A0A0P1A776</v>
          </cell>
          <cell r="C780" t="str">
            <v xml:space="preserve"> Plasmopara halstedii.</v>
          </cell>
          <cell r="E780" t="str">
            <v xml:space="preserve"> NCBI_TaxID=4781 {ECO:0000313|EMBL:CEG36516.1, ECO:0000313|Proteomes:UP000054928};</v>
          </cell>
          <cell r="G780" t="str">
            <v>Eukaryota</v>
          </cell>
          <cell r="H780" t="str">
            <v xml:space="preserve"> Stramenopiles</v>
          </cell>
          <cell r="I780" t="str">
            <v xml:space="preserve"> Oomycetes</v>
          </cell>
          <cell r="J780" t="str">
            <v xml:space="preserve"> Peronosporales</v>
          </cell>
          <cell r="K780" t="str">
            <v xml:space="preserve"> Peronosporaceae</v>
          </cell>
          <cell r="L780" t="str">
            <v>Plasmopara.</v>
          </cell>
        </row>
        <row r="781">
          <cell r="B781" t="str">
            <v>A0A0P1AH62</v>
          </cell>
          <cell r="C781" t="str">
            <v xml:space="preserve"> Plasmopara halstedii.</v>
          </cell>
          <cell r="E781" t="str">
            <v xml:space="preserve"> NCBI_TaxID=4781 {ECO:0000313|EMBL:CEG40062.1, ECO:0000313|Proteomes:UP000054928};</v>
          </cell>
          <cell r="G781" t="str">
            <v>Eukaryota</v>
          </cell>
          <cell r="H781" t="str">
            <v xml:space="preserve"> Stramenopiles</v>
          </cell>
          <cell r="I781" t="str">
            <v xml:space="preserve"> Oomycetes</v>
          </cell>
          <cell r="J781" t="str">
            <v xml:space="preserve"> Peronosporales</v>
          </cell>
          <cell r="K781" t="str">
            <v xml:space="preserve"> Peronosporaceae</v>
          </cell>
          <cell r="L781" t="str">
            <v>Plasmopara.</v>
          </cell>
        </row>
        <row r="782">
          <cell r="B782" t="str">
            <v>A0A0P1AY84</v>
          </cell>
          <cell r="C782" t="str">
            <v xml:space="preserve"> Plasmopara halstedii.</v>
          </cell>
          <cell r="E782" t="str">
            <v xml:space="preserve"> NCBI_TaxID=4781 {ECO:0000313|EMBL:CEG46780.1, ECO:0000313|Proteomes:UP000054928};</v>
          </cell>
          <cell r="G782" t="str">
            <v>Eukaryota</v>
          </cell>
          <cell r="H782" t="str">
            <v xml:space="preserve"> Stramenopiles</v>
          </cell>
          <cell r="I782" t="str">
            <v xml:space="preserve"> Oomycetes</v>
          </cell>
          <cell r="J782" t="str">
            <v xml:space="preserve"> Peronosporales</v>
          </cell>
          <cell r="K782" t="str">
            <v xml:space="preserve"> Peronosporaceae</v>
          </cell>
          <cell r="L782" t="str">
            <v>Plasmopara.</v>
          </cell>
        </row>
        <row r="783">
          <cell r="B783" t="str">
            <v>A0A0P1BI85</v>
          </cell>
          <cell r="C783" t="str">
            <v xml:space="preserve"> Ceraceosorus bombacis.</v>
          </cell>
          <cell r="E783" t="str">
            <v xml:space="preserve"> NCBI_TaxID=401625 {ECO:0000313|EMBL:CEH15542.1, ECO:0000313|Proteomes:UP000054845};</v>
          </cell>
          <cell r="G783" t="str">
            <v>Eukaryota</v>
          </cell>
          <cell r="H783" t="str">
            <v xml:space="preserve"> Fungi</v>
          </cell>
          <cell r="I783" t="str">
            <v xml:space="preserve"> Dikarya</v>
          </cell>
          <cell r="J783" t="str">
            <v xml:space="preserve"> Basidiomycota</v>
          </cell>
          <cell r="K783" t="str">
            <v xml:space="preserve"> Ustilaginomycotina</v>
          </cell>
          <cell r="L783" t="str">
            <v>Exobasidiomycetes</v>
          </cell>
          <cell r="M783" t="str">
            <v xml:space="preserve"> Ceraceosorales</v>
          </cell>
          <cell r="N783" t="str">
            <v xml:space="preserve"> Ceraceosoraceae</v>
          </cell>
          <cell r="O783" t="str">
            <v xml:space="preserve"> Ceraceosorus.</v>
          </cell>
        </row>
        <row r="784">
          <cell r="B784" t="str">
            <v>A0A0P1BKQ9</v>
          </cell>
          <cell r="C784" t="str">
            <v xml:space="preserve"> Ceraceosorus bombacis.</v>
          </cell>
          <cell r="E784" t="str">
            <v xml:space="preserve"> NCBI_TaxID=401625 {ECO:0000313|EMBL:CEH16766.1, ECO:0000313|Proteomes:UP000054845};</v>
          </cell>
          <cell r="G784" t="str">
            <v>Eukaryota</v>
          </cell>
          <cell r="H784" t="str">
            <v xml:space="preserve"> Fungi</v>
          </cell>
          <cell r="I784" t="str">
            <v xml:space="preserve"> Dikarya</v>
          </cell>
          <cell r="J784" t="str">
            <v xml:space="preserve"> Basidiomycota</v>
          </cell>
          <cell r="K784" t="str">
            <v xml:space="preserve"> Ustilaginomycotina</v>
          </cell>
          <cell r="L784" t="str">
            <v>Exobasidiomycetes</v>
          </cell>
          <cell r="M784" t="str">
            <v xml:space="preserve"> Ceraceosorales</v>
          </cell>
          <cell r="N784" t="str">
            <v xml:space="preserve"> Ceraceosoraceae</v>
          </cell>
          <cell r="O784" t="str">
            <v xml:space="preserve"> Ceraceosorus.</v>
          </cell>
        </row>
        <row r="785">
          <cell r="B785" t="str">
            <v>A0A0P7B8U2</v>
          </cell>
          <cell r="C785" t="str">
            <v xml:space="preserve"> Neonectria ditissima.</v>
          </cell>
          <cell r="E785" t="str">
            <v xml:space="preserve"> NCBI_TaxID=78410 {ECO:0000313|EMBL:KPM43122.1, ECO:0000313|Proteomes:UP000050424};</v>
          </cell>
          <cell r="G785" t="str">
            <v>Eukaryota</v>
          </cell>
          <cell r="H785" t="str">
            <v xml:space="preserve"> Fungi</v>
          </cell>
          <cell r="I785" t="str">
            <v xml:space="preserve"> Dikarya</v>
          </cell>
          <cell r="J785" t="str">
            <v xml:space="preserve"> Ascomycota</v>
          </cell>
          <cell r="K785" t="str">
            <v xml:space="preserve"> Pezizomycotina</v>
          </cell>
          <cell r="L785" t="str">
            <v>Sordariomycetes</v>
          </cell>
          <cell r="M785" t="str">
            <v xml:space="preserve"> Hypocreomycetidae</v>
          </cell>
          <cell r="N785" t="str">
            <v xml:space="preserve"> Hypocreales</v>
          </cell>
          <cell r="O785" t="str">
            <v xml:space="preserve"> Nectriaceae</v>
          </cell>
          <cell r="P785" t="str">
            <v>Neonectria.</v>
          </cell>
        </row>
        <row r="786">
          <cell r="B786" t="str">
            <v>A0A0P7U5P9</v>
          </cell>
          <cell r="C786" t="str">
            <v xml:space="preserve"> Scleropages formosus (Asian bonytongue).</v>
          </cell>
          <cell r="E786" t="str">
            <v xml:space="preserve"> NCBI_TaxID=113540 {ECO:0000313|EMBL:KPP65014.1, ECO:0000313|Proteomes:UP000034805};</v>
          </cell>
          <cell r="G786" t="str">
            <v>Eukaryota</v>
          </cell>
          <cell r="H786" t="str">
            <v xml:space="preserve"> Metazoa</v>
          </cell>
          <cell r="I786" t="str">
            <v xml:space="preserve"> Chordata</v>
          </cell>
          <cell r="J786" t="str">
            <v xml:space="preserve"> Craniata</v>
          </cell>
          <cell r="K786" t="str">
            <v xml:space="preserve"> Vertebrata</v>
          </cell>
          <cell r="L786" t="str">
            <v xml:space="preserve"> Euteleostomi</v>
          </cell>
          <cell r="M786" t="str">
            <v>Actinopterygii</v>
          </cell>
          <cell r="N786" t="str">
            <v xml:space="preserve"> Neopterygii</v>
          </cell>
          <cell r="O786" t="str">
            <v xml:space="preserve"> Teleostei</v>
          </cell>
          <cell r="P786" t="str">
            <v xml:space="preserve"> Osteoglossocephala</v>
          </cell>
          <cell r="Q786" t="str">
            <v>Osteoglossomorpha</v>
          </cell>
          <cell r="R786" t="str">
            <v xml:space="preserve"> Osteoglossiformes</v>
          </cell>
          <cell r="S786" t="str">
            <v xml:space="preserve"> Osteoglossidae</v>
          </cell>
          <cell r="T786" t="str">
            <v xml:space="preserve"> Scleropages.</v>
          </cell>
        </row>
        <row r="787">
          <cell r="B787" t="str">
            <v>A0A0P7UMK8</v>
          </cell>
          <cell r="C787" t="str">
            <v xml:space="preserve"> Scleropages formosus (Asian bonytongue).</v>
          </cell>
          <cell r="E787" t="str">
            <v xml:space="preserve"> NCBI_TaxID=113540 {ECO:0000313|EMBL:KPP63164.1, ECO:0000313|Proteomes:UP000034805};</v>
          </cell>
          <cell r="G787" t="str">
            <v>Eukaryota</v>
          </cell>
          <cell r="H787" t="str">
            <v xml:space="preserve"> Metazoa</v>
          </cell>
          <cell r="I787" t="str">
            <v xml:space="preserve"> Chordata</v>
          </cell>
          <cell r="J787" t="str">
            <v xml:space="preserve"> Craniata</v>
          </cell>
          <cell r="K787" t="str">
            <v xml:space="preserve"> Vertebrata</v>
          </cell>
          <cell r="L787" t="str">
            <v xml:space="preserve"> Euteleostomi</v>
          </cell>
          <cell r="M787" t="str">
            <v>Actinopterygii</v>
          </cell>
          <cell r="N787" t="str">
            <v xml:space="preserve"> Neopterygii</v>
          </cell>
          <cell r="O787" t="str">
            <v xml:space="preserve"> Teleostei</v>
          </cell>
          <cell r="P787" t="str">
            <v xml:space="preserve"> Osteoglossocephala</v>
          </cell>
          <cell r="Q787" t="str">
            <v>Osteoglossomorpha</v>
          </cell>
          <cell r="R787" t="str">
            <v xml:space="preserve"> Osteoglossiformes</v>
          </cell>
          <cell r="S787" t="str">
            <v xml:space="preserve"> Osteoglossidae</v>
          </cell>
          <cell r="T787" t="str">
            <v xml:space="preserve"> Scleropages.</v>
          </cell>
        </row>
        <row r="788">
          <cell r="B788" t="str">
            <v>A0A0P7VBP9</v>
          </cell>
          <cell r="C788" t="str">
            <v xml:space="preserve"> Scleropages formosus (Asian bonytongue).</v>
          </cell>
          <cell r="E788" t="str">
            <v xml:space="preserve"> NCBI_TaxID=113540 {ECO:0000313|EMBL:KPP79862.1, ECO:0000313|Proteomes:UP000034805};</v>
          </cell>
          <cell r="G788" t="str">
            <v>Eukaryota</v>
          </cell>
          <cell r="H788" t="str">
            <v xml:space="preserve"> Metazoa</v>
          </cell>
          <cell r="I788" t="str">
            <v xml:space="preserve"> Chordata</v>
          </cell>
          <cell r="J788" t="str">
            <v xml:space="preserve"> Craniata</v>
          </cell>
          <cell r="K788" t="str">
            <v xml:space="preserve"> Vertebrata</v>
          </cell>
          <cell r="L788" t="str">
            <v xml:space="preserve"> Euteleostomi</v>
          </cell>
          <cell r="M788" t="str">
            <v>Actinopterygii</v>
          </cell>
          <cell r="N788" t="str">
            <v xml:space="preserve"> Neopterygii</v>
          </cell>
          <cell r="O788" t="str">
            <v xml:space="preserve"> Teleostei</v>
          </cell>
          <cell r="P788" t="str">
            <v xml:space="preserve"> Osteoglossocephala</v>
          </cell>
          <cell r="Q788" t="str">
            <v>Osteoglossomorpha</v>
          </cell>
          <cell r="R788" t="str">
            <v xml:space="preserve"> Osteoglossiformes</v>
          </cell>
          <cell r="S788" t="str">
            <v xml:space="preserve"> Osteoglossidae</v>
          </cell>
          <cell r="T788" t="str">
            <v xml:space="preserve"> Scleropages.</v>
          </cell>
        </row>
        <row r="789">
          <cell r="B789" t="str">
            <v>A0A0P7VDH3</v>
          </cell>
          <cell r="C789" t="str">
            <v xml:space="preserve"> Scleropages formosus (Asian bonytongue).</v>
          </cell>
          <cell r="E789" t="str">
            <v xml:space="preserve"> NCBI_TaxID=113540 {ECO:0000313|EMBL:KPP79863.1, ECO:0000313|Proteomes:UP000034805};</v>
          </cell>
          <cell r="G789" t="str">
            <v>Eukaryota</v>
          </cell>
          <cell r="H789" t="str">
            <v xml:space="preserve"> Metazoa</v>
          </cell>
          <cell r="I789" t="str">
            <v xml:space="preserve"> Chordata</v>
          </cell>
          <cell r="J789" t="str">
            <v xml:space="preserve"> Craniata</v>
          </cell>
          <cell r="K789" t="str">
            <v xml:space="preserve"> Vertebrata</v>
          </cell>
          <cell r="L789" t="str">
            <v xml:space="preserve"> Euteleostomi</v>
          </cell>
          <cell r="M789" t="str">
            <v>Actinopterygii</v>
          </cell>
          <cell r="N789" t="str">
            <v xml:space="preserve"> Neopterygii</v>
          </cell>
          <cell r="O789" t="str">
            <v xml:space="preserve"> Teleostei</v>
          </cell>
          <cell r="P789" t="str">
            <v xml:space="preserve"> Osteoglossocephala</v>
          </cell>
          <cell r="Q789" t="str">
            <v>Osteoglossomorpha</v>
          </cell>
          <cell r="R789" t="str">
            <v xml:space="preserve"> Osteoglossiformes</v>
          </cell>
          <cell r="S789" t="str">
            <v xml:space="preserve"> Osteoglossidae</v>
          </cell>
          <cell r="T789" t="str">
            <v xml:space="preserve"> Scleropages.</v>
          </cell>
        </row>
        <row r="790">
          <cell r="B790" t="str">
            <v>A0A0P7VT25</v>
          </cell>
          <cell r="C790" t="str">
            <v xml:space="preserve"> Scleropages formosus (Asian bonytongue).</v>
          </cell>
          <cell r="E790" t="str">
            <v xml:space="preserve"> NCBI_TaxID=113540 {ECO:0000313|EMBL:KPP79676.1, ECO:0000313|Proteomes:UP000034805};</v>
          </cell>
          <cell r="G790" t="str">
            <v>Eukaryota</v>
          </cell>
          <cell r="H790" t="str">
            <v xml:space="preserve"> Metazoa</v>
          </cell>
          <cell r="I790" t="str">
            <v xml:space="preserve"> Chordata</v>
          </cell>
          <cell r="J790" t="str">
            <v xml:space="preserve"> Craniata</v>
          </cell>
          <cell r="K790" t="str">
            <v xml:space="preserve"> Vertebrata</v>
          </cell>
          <cell r="L790" t="str">
            <v xml:space="preserve"> Euteleostomi</v>
          </cell>
          <cell r="M790" t="str">
            <v>Actinopterygii</v>
          </cell>
          <cell r="N790" t="str">
            <v xml:space="preserve"> Neopterygii</v>
          </cell>
          <cell r="O790" t="str">
            <v xml:space="preserve"> Teleostei</v>
          </cell>
          <cell r="P790" t="str">
            <v xml:space="preserve"> Osteoglossocephala</v>
          </cell>
          <cell r="Q790" t="str">
            <v>Osteoglossomorpha</v>
          </cell>
          <cell r="R790" t="str">
            <v xml:space="preserve"> Osteoglossiformes</v>
          </cell>
          <cell r="S790" t="str">
            <v xml:space="preserve"> Osteoglossidae</v>
          </cell>
          <cell r="T790" t="str">
            <v xml:space="preserve"> Scleropages.</v>
          </cell>
        </row>
        <row r="791">
          <cell r="B791" t="str">
            <v>A0A0P7WX62</v>
          </cell>
          <cell r="C791" t="str">
            <v xml:space="preserve"> Scleropages formosus (Asian bonytongue).</v>
          </cell>
          <cell r="E791" t="str">
            <v xml:space="preserve"> NCBI_TaxID=113540 {ECO:0000313|EMBL:KPP68734.1, ECO:0000313|Proteomes:UP000034805};</v>
          </cell>
          <cell r="G791" t="str">
            <v>Eukaryota</v>
          </cell>
          <cell r="H791" t="str">
            <v xml:space="preserve"> Metazoa</v>
          </cell>
          <cell r="I791" t="str">
            <v xml:space="preserve"> Chordata</v>
          </cell>
          <cell r="J791" t="str">
            <v xml:space="preserve"> Craniata</v>
          </cell>
          <cell r="K791" t="str">
            <v xml:space="preserve"> Vertebrata</v>
          </cell>
          <cell r="L791" t="str">
            <v xml:space="preserve"> Euteleostomi</v>
          </cell>
          <cell r="M791" t="str">
            <v>Actinopterygii</v>
          </cell>
          <cell r="N791" t="str">
            <v xml:space="preserve"> Neopterygii</v>
          </cell>
          <cell r="O791" t="str">
            <v xml:space="preserve"> Teleostei</v>
          </cell>
          <cell r="P791" t="str">
            <v xml:space="preserve"> Osteoglossocephala</v>
          </cell>
          <cell r="Q791" t="str">
            <v>Osteoglossomorpha</v>
          </cell>
          <cell r="R791" t="str">
            <v xml:space="preserve"> Osteoglossiformes</v>
          </cell>
          <cell r="S791" t="str">
            <v xml:space="preserve"> Osteoglossidae</v>
          </cell>
          <cell r="T791" t="str">
            <v xml:space="preserve"> Scleropages.</v>
          </cell>
        </row>
        <row r="792">
          <cell r="B792" t="str">
            <v>A0A0P7Y911</v>
          </cell>
          <cell r="C792" t="str">
            <v xml:space="preserve"> Scleropages formosus (Asian bonytongue).</v>
          </cell>
          <cell r="E792" t="str">
            <v xml:space="preserve"> NCBI_TaxID=113540 {ECO:0000313|EMBL:KPP62266.1, ECO:0000313|Proteomes:UP000034805};</v>
          </cell>
          <cell r="G792" t="str">
            <v>Eukaryota</v>
          </cell>
          <cell r="H792" t="str">
            <v xml:space="preserve"> Metazoa</v>
          </cell>
          <cell r="I792" t="str">
            <v xml:space="preserve"> Chordata</v>
          </cell>
          <cell r="J792" t="str">
            <v xml:space="preserve"> Craniata</v>
          </cell>
          <cell r="K792" t="str">
            <v xml:space="preserve"> Vertebrata</v>
          </cell>
          <cell r="L792" t="str">
            <v xml:space="preserve"> Euteleostomi</v>
          </cell>
          <cell r="M792" t="str">
            <v>Actinopterygii</v>
          </cell>
          <cell r="N792" t="str">
            <v xml:space="preserve"> Neopterygii</v>
          </cell>
          <cell r="O792" t="str">
            <v xml:space="preserve"> Teleostei</v>
          </cell>
          <cell r="P792" t="str">
            <v xml:space="preserve"> Osteoglossocephala</v>
          </cell>
          <cell r="Q792" t="str">
            <v>Osteoglossomorpha</v>
          </cell>
          <cell r="R792" t="str">
            <v xml:space="preserve"> Osteoglossiformes</v>
          </cell>
          <cell r="S792" t="str">
            <v xml:space="preserve"> Osteoglossidae</v>
          </cell>
          <cell r="T792" t="str">
            <v xml:space="preserve"> Scleropages.</v>
          </cell>
        </row>
        <row r="793">
          <cell r="B793" t="str">
            <v>A0A0P9FCK0</v>
          </cell>
          <cell r="C793" t="str">
            <v xml:space="preserve"> Rhodotorula graminis (strain WP1).</v>
          </cell>
          <cell r="E793" t="str">
            <v xml:space="preserve"> NCBI_TaxID=578459 {ECO:0000313|EMBL:KPV73428.1, ECO:0000313|Proteomes:UP000053890};</v>
          </cell>
          <cell r="G793" t="str">
            <v>Eukaryota</v>
          </cell>
          <cell r="H793" t="str">
            <v xml:space="preserve"> Fungi</v>
          </cell>
          <cell r="I793" t="str">
            <v xml:space="preserve"> Dikarya</v>
          </cell>
          <cell r="J793" t="str">
            <v xml:space="preserve"> Basidiomycota</v>
          </cell>
          <cell r="K793" t="str">
            <v xml:space="preserve"> Pucciniomycotina</v>
          </cell>
          <cell r="L793" t="str">
            <v>Microbotryomycetes</v>
          </cell>
          <cell r="M793" t="str">
            <v xml:space="preserve"> Sporidiobolales</v>
          </cell>
          <cell r="N793" t="str">
            <v xml:space="preserve"> Sporidiobolaceae</v>
          </cell>
          <cell r="O793" t="str">
            <v xml:space="preserve"> Rhodotorula.</v>
          </cell>
        </row>
        <row r="794">
          <cell r="B794" t="str">
            <v>A0A0Q3MQC9</v>
          </cell>
          <cell r="C794" t="str">
            <v xml:space="preserve"> Amazona aestiva (Blue-fronted Amazon parrot).</v>
          </cell>
          <cell r="E794" t="str">
            <v xml:space="preserve"> NCBI_TaxID=12930 {ECO:0000313|EMBL:KQK84720.1, ECO:0000313|Proteomes:UP000051836};</v>
          </cell>
          <cell r="G794" t="str">
            <v>Eukaryota</v>
          </cell>
          <cell r="H794" t="str">
            <v xml:space="preserve"> Metazoa</v>
          </cell>
          <cell r="I794" t="str">
            <v xml:space="preserve"> Chordata</v>
          </cell>
          <cell r="J794" t="str">
            <v xml:space="preserve"> Craniata</v>
          </cell>
          <cell r="K794" t="str">
            <v xml:space="preserve"> Vertebrata</v>
          </cell>
          <cell r="L794" t="str">
            <v xml:space="preserve"> Euteleostomi</v>
          </cell>
          <cell r="M794" t="str">
            <v>Archelosauria</v>
          </cell>
          <cell r="N794" t="str">
            <v xml:space="preserve"> Archosauria</v>
          </cell>
          <cell r="O794" t="str">
            <v xml:space="preserve"> Dinosauria</v>
          </cell>
          <cell r="P794" t="str">
            <v xml:space="preserve"> Saurischia</v>
          </cell>
          <cell r="Q794" t="str">
            <v xml:space="preserve"> Theropoda</v>
          </cell>
          <cell r="R794" t="str">
            <v>Coelurosauria</v>
          </cell>
          <cell r="S794" t="str">
            <v xml:space="preserve"> Aves</v>
          </cell>
          <cell r="T794" t="str">
            <v xml:space="preserve"> Neognathae</v>
          </cell>
          <cell r="U794" t="str">
            <v xml:space="preserve"> Psittaciformes</v>
          </cell>
        </row>
        <row r="795">
          <cell r="B795" t="str">
            <v>A0A0Q3PMQ4</v>
          </cell>
          <cell r="C795" t="str">
            <v xml:space="preserve"> Amazona aestiva (Blue-fronted Amazon parrot).</v>
          </cell>
          <cell r="E795" t="str">
            <v xml:space="preserve"> NCBI_TaxID=12930 {ECO:0000313|EMBL:KQK82331.1, ECO:0000313|Proteomes:UP000051836};</v>
          </cell>
          <cell r="G795" t="str">
            <v>Eukaryota</v>
          </cell>
          <cell r="H795" t="str">
            <v xml:space="preserve"> Metazoa</v>
          </cell>
          <cell r="I795" t="str">
            <v xml:space="preserve"> Chordata</v>
          </cell>
          <cell r="J795" t="str">
            <v xml:space="preserve"> Craniata</v>
          </cell>
          <cell r="K795" t="str">
            <v xml:space="preserve"> Vertebrata</v>
          </cell>
          <cell r="L795" t="str">
            <v xml:space="preserve"> Euteleostomi</v>
          </cell>
          <cell r="M795" t="str">
            <v>Archelosauria</v>
          </cell>
          <cell r="N795" t="str">
            <v xml:space="preserve"> Archosauria</v>
          </cell>
          <cell r="O795" t="str">
            <v xml:space="preserve"> Dinosauria</v>
          </cell>
          <cell r="P795" t="str">
            <v xml:space="preserve"> Saurischia</v>
          </cell>
          <cell r="Q795" t="str">
            <v xml:space="preserve"> Theropoda</v>
          </cell>
          <cell r="R795" t="str">
            <v>Coelurosauria</v>
          </cell>
          <cell r="S795" t="str">
            <v xml:space="preserve"> Aves</v>
          </cell>
          <cell r="T795" t="str">
            <v xml:space="preserve"> Neognathae</v>
          </cell>
          <cell r="U795" t="str">
            <v xml:space="preserve"> Psittaciformes</v>
          </cell>
        </row>
        <row r="796">
          <cell r="B796" t="str">
            <v>A0A0Q3RGN7</v>
          </cell>
          <cell r="C796" t="str">
            <v xml:space="preserve"> Amazona aestiva (Blue-fronted Amazon parrot).</v>
          </cell>
          <cell r="E796" t="str">
            <v xml:space="preserve"> NCBI_TaxID=12930 {ECO:0000313|EMBL:KQK84721.1, ECO:0000313|Proteomes:UP000051836};</v>
          </cell>
          <cell r="G796" t="str">
            <v>Eukaryota</v>
          </cell>
          <cell r="H796" t="str">
            <v xml:space="preserve"> Metazoa</v>
          </cell>
          <cell r="I796" t="str">
            <v xml:space="preserve"> Chordata</v>
          </cell>
          <cell r="J796" t="str">
            <v xml:space="preserve"> Craniata</v>
          </cell>
          <cell r="K796" t="str">
            <v xml:space="preserve"> Vertebrata</v>
          </cell>
          <cell r="L796" t="str">
            <v xml:space="preserve"> Euteleostomi</v>
          </cell>
          <cell r="M796" t="str">
            <v>Archelosauria</v>
          </cell>
          <cell r="N796" t="str">
            <v xml:space="preserve"> Archosauria</v>
          </cell>
          <cell r="O796" t="str">
            <v xml:space="preserve"> Dinosauria</v>
          </cell>
          <cell r="P796" t="str">
            <v xml:space="preserve"> Saurischia</v>
          </cell>
          <cell r="Q796" t="str">
            <v xml:space="preserve"> Theropoda</v>
          </cell>
          <cell r="R796" t="str">
            <v>Coelurosauria</v>
          </cell>
          <cell r="S796" t="str">
            <v xml:space="preserve"> Aves</v>
          </cell>
          <cell r="T796" t="str">
            <v xml:space="preserve"> Neognathae</v>
          </cell>
          <cell r="U796" t="str">
            <v xml:space="preserve"> Psittaciformes</v>
          </cell>
        </row>
        <row r="797">
          <cell r="B797" t="str">
            <v>A0A0Q3V2Q8</v>
          </cell>
          <cell r="C797" t="str">
            <v xml:space="preserve"> Amazona aestiva (Blue-fronted Amazon parrot).</v>
          </cell>
          <cell r="E797" t="str">
            <v xml:space="preserve"> NCBI_TaxID=12930 {ECO:0000313|EMBL:KQL00055.1, ECO:0000313|Proteomes:UP000051836};</v>
          </cell>
          <cell r="G797" t="str">
            <v>Eukaryota</v>
          </cell>
          <cell r="H797" t="str">
            <v xml:space="preserve"> Metazoa</v>
          </cell>
          <cell r="I797" t="str">
            <v xml:space="preserve"> Chordata</v>
          </cell>
          <cell r="J797" t="str">
            <v xml:space="preserve"> Craniata</v>
          </cell>
          <cell r="K797" t="str">
            <v xml:space="preserve"> Vertebrata</v>
          </cell>
          <cell r="L797" t="str">
            <v xml:space="preserve"> Euteleostomi</v>
          </cell>
          <cell r="M797" t="str">
            <v>Archelosauria</v>
          </cell>
          <cell r="N797" t="str">
            <v xml:space="preserve"> Archosauria</v>
          </cell>
          <cell r="O797" t="str">
            <v xml:space="preserve"> Dinosauria</v>
          </cell>
          <cell r="P797" t="str">
            <v xml:space="preserve"> Saurischia</v>
          </cell>
          <cell r="Q797" t="str">
            <v xml:space="preserve"> Theropoda</v>
          </cell>
          <cell r="R797" t="str">
            <v>Coelurosauria</v>
          </cell>
          <cell r="S797" t="str">
            <v xml:space="preserve"> Aves</v>
          </cell>
          <cell r="T797" t="str">
            <v xml:space="preserve"> Neognathae</v>
          </cell>
          <cell r="U797" t="str">
            <v xml:space="preserve"> Psittaciformes</v>
          </cell>
        </row>
        <row r="798">
          <cell r="B798" t="str">
            <v>A0A0Q9WMZ9</v>
          </cell>
          <cell r="C798" t="str">
            <v xml:space="preserve"> Drosophila virilis (Fruit fly).</v>
          </cell>
          <cell r="E798" t="str">
            <v xml:space="preserve"> NCBI_TaxID=7244 {ECO:0000313|EMBL:KRF81845.1, ECO:0000313|Proteomes:UP000008792};</v>
          </cell>
          <cell r="G798" t="str">
            <v>Eukaryota</v>
          </cell>
          <cell r="H798" t="str">
            <v xml:space="preserve"> Metazoa</v>
          </cell>
          <cell r="I798" t="str">
            <v xml:space="preserve"> Ecdysozoa</v>
          </cell>
          <cell r="J798" t="str">
            <v xml:space="preserve"> Arthropoda</v>
          </cell>
          <cell r="K798" t="str">
            <v xml:space="preserve"> Hexapoda</v>
          </cell>
          <cell r="L798" t="str">
            <v xml:space="preserve"> Insecta</v>
          </cell>
          <cell r="M798" t="str">
            <v>Pterygota</v>
          </cell>
          <cell r="N798" t="str">
            <v xml:space="preserve"> Neoptera</v>
          </cell>
          <cell r="O798" t="str">
            <v xml:space="preserve"> Holometabola</v>
          </cell>
          <cell r="P798" t="str">
            <v xml:space="preserve"> Diptera</v>
          </cell>
          <cell r="Q798" t="str">
            <v xml:space="preserve"> Brachycera</v>
          </cell>
          <cell r="R798" t="str">
            <v xml:space="preserve"> Muscomorpha</v>
          </cell>
          <cell r="S798" t="str">
            <v>Ephydroidea</v>
          </cell>
          <cell r="T798" t="str">
            <v xml:space="preserve"> Drosophilidae</v>
          </cell>
          <cell r="U798" t="str">
            <v xml:space="preserve"> Drosophila.</v>
          </cell>
        </row>
        <row r="799">
          <cell r="B799" t="str">
            <v>A0A0Q9WQA4</v>
          </cell>
          <cell r="C799" t="str">
            <v xml:space="preserve"> Drosophila willistoni (Fruit fly).</v>
          </cell>
          <cell r="E799" t="str">
            <v xml:space="preserve"> NCBI_TaxID=7260 {ECO:0000313|EMBL:KRF98289.1, ECO:0000313|Proteomes:UP000007798};</v>
          </cell>
          <cell r="G799" t="str">
            <v>Eukaryota</v>
          </cell>
          <cell r="H799" t="str">
            <v xml:space="preserve"> Metazoa</v>
          </cell>
          <cell r="I799" t="str">
            <v xml:space="preserve"> Ecdysozoa</v>
          </cell>
          <cell r="J799" t="str">
            <v xml:space="preserve"> Arthropoda</v>
          </cell>
          <cell r="K799" t="str">
            <v xml:space="preserve"> Hexapoda</v>
          </cell>
          <cell r="L799" t="str">
            <v xml:space="preserve"> Insecta</v>
          </cell>
          <cell r="M799" t="str">
            <v>Pterygota</v>
          </cell>
          <cell r="N799" t="str">
            <v xml:space="preserve"> Neoptera</v>
          </cell>
          <cell r="O799" t="str">
            <v xml:space="preserve"> Holometabola</v>
          </cell>
          <cell r="P799" t="str">
            <v xml:space="preserve"> Diptera</v>
          </cell>
          <cell r="Q799" t="str">
            <v xml:space="preserve"> Brachycera</v>
          </cell>
          <cell r="R799" t="str">
            <v xml:space="preserve"> Muscomorpha</v>
          </cell>
          <cell r="S799" t="str">
            <v>Ephydroidea</v>
          </cell>
          <cell r="T799" t="str">
            <v xml:space="preserve"> Drosophilidae</v>
          </cell>
          <cell r="U799" t="str">
            <v xml:space="preserve"> Drosophila</v>
          </cell>
        </row>
        <row r="800">
          <cell r="B800" t="str">
            <v>A0A0Q9X7X1</v>
          </cell>
          <cell r="C800" t="str">
            <v xml:space="preserve"> Drosophila mojavensis (Fruit fly).</v>
          </cell>
          <cell r="E800" t="str">
            <v xml:space="preserve"> NCBI_TaxID=7230 {ECO:0000313|EMBL:KRG03385.1, ECO:0000313|Proteomes:UP000009192};</v>
          </cell>
          <cell r="G800" t="str">
            <v>Eukaryota</v>
          </cell>
          <cell r="H800" t="str">
            <v xml:space="preserve"> Metazoa</v>
          </cell>
          <cell r="I800" t="str">
            <v xml:space="preserve"> Ecdysozoa</v>
          </cell>
          <cell r="J800" t="str">
            <v xml:space="preserve"> Arthropoda</v>
          </cell>
          <cell r="K800" t="str">
            <v xml:space="preserve"> Hexapoda</v>
          </cell>
          <cell r="L800" t="str">
            <v xml:space="preserve"> Insecta</v>
          </cell>
          <cell r="M800" t="str">
            <v>Pterygota</v>
          </cell>
          <cell r="N800" t="str">
            <v xml:space="preserve"> Neoptera</v>
          </cell>
          <cell r="O800" t="str">
            <v xml:space="preserve"> Holometabola</v>
          </cell>
          <cell r="P800" t="str">
            <v xml:space="preserve"> Diptera</v>
          </cell>
          <cell r="Q800" t="str">
            <v xml:space="preserve"> Brachycera</v>
          </cell>
          <cell r="R800" t="str">
            <v xml:space="preserve"> Muscomorpha</v>
          </cell>
          <cell r="S800" t="str">
            <v>Ephydroidea</v>
          </cell>
          <cell r="T800" t="str">
            <v xml:space="preserve"> Drosophilidae</v>
          </cell>
          <cell r="U800" t="str">
            <v xml:space="preserve"> Drosophila.</v>
          </cell>
        </row>
        <row r="801">
          <cell r="B801" t="str">
            <v>A0A0Q9XCM3</v>
          </cell>
          <cell r="C801" t="str">
            <v xml:space="preserve"> Drosophila mojavensis (Fruit fly).</v>
          </cell>
          <cell r="E801" t="str">
            <v xml:space="preserve"> NCBI_TaxID=7230 {ECO:0000313|EMBL:KRG03386.1, ECO:0000313|Proteomes:UP000009192};</v>
          </cell>
          <cell r="G801" t="str">
            <v>Eukaryota</v>
          </cell>
          <cell r="H801" t="str">
            <v xml:space="preserve"> Metazoa</v>
          </cell>
          <cell r="I801" t="str">
            <v xml:space="preserve"> Ecdysozoa</v>
          </cell>
          <cell r="J801" t="str">
            <v xml:space="preserve"> Arthropoda</v>
          </cell>
          <cell r="K801" t="str">
            <v xml:space="preserve"> Hexapoda</v>
          </cell>
          <cell r="L801" t="str">
            <v xml:space="preserve"> Insecta</v>
          </cell>
          <cell r="M801" t="str">
            <v>Pterygota</v>
          </cell>
          <cell r="N801" t="str">
            <v xml:space="preserve"> Neoptera</v>
          </cell>
          <cell r="O801" t="str">
            <v xml:space="preserve"> Holometabola</v>
          </cell>
          <cell r="P801" t="str">
            <v xml:space="preserve"> Diptera</v>
          </cell>
          <cell r="Q801" t="str">
            <v xml:space="preserve"> Brachycera</v>
          </cell>
          <cell r="R801" t="str">
            <v xml:space="preserve"> Muscomorpha</v>
          </cell>
          <cell r="S801" t="str">
            <v>Ephydroidea</v>
          </cell>
          <cell r="T801" t="str">
            <v xml:space="preserve"> Drosophilidae</v>
          </cell>
          <cell r="U801" t="str">
            <v xml:space="preserve"> Drosophila.</v>
          </cell>
        </row>
        <row r="802">
          <cell r="B802" t="str">
            <v>A0A0R3P9N5</v>
          </cell>
          <cell r="C802" t="str">
            <v xml:space="preserve"> Angiostrongylus costaricensis (Nematode worm).</v>
          </cell>
          <cell r="E802" t="str">
            <v xml:space="preserve"> NCBI_TaxID=334426 {ECO:0000313|Proteomes:UP000050601, ECO:0000313|WBParaSite:ACOC_0000014601-mRNA-1};</v>
          </cell>
          <cell r="G802" t="str">
            <v>Eukaryota</v>
          </cell>
          <cell r="H802" t="str">
            <v xml:space="preserve"> Metazoa</v>
          </cell>
          <cell r="I802" t="str">
            <v xml:space="preserve"> Ecdysozoa</v>
          </cell>
          <cell r="J802" t="str">
            <v xml:space="preserve"> Nematoda</v>
          </cell>
          <cell r="K802" t="str">
            <v xml:space="preserve"> Chromadorea</v>
          </cell>
          <cell r="L802" t="str">
            <v xml:space="preserve"> Rhabditida</v>
          </cell>
          <cell r="M802" t="str">
            <v>Strongylida</v>
          </cell>
          <cell r="N802" t="str">
            <v xml:space="preserve"> Metastrongyloidea</v>
          </cell>
          <cell r="O802" t="str">
            <v xml:space="preserve"> Angiostrongylidae</v>
          </cell>
          <cell r="P802" t="str">
            <v xml:space="preserve"> Angiostrongylus.</v>
          </cell>
        </row>
        <row r="803">
          <cell r="B803" t="str">
            <v>A0A0R3QQL6</v>
          </cell>
          <cell r="C803" t="str">
            <v xml:space="preserve"> Brugia timori.</v>
          </cell>
          <cell r="E803" t="str">
            <v xml:space="preserve"> NCBI_TaxID=42155 {ECO:0000313|Proteomes:UP000050602, ECO:0000313|WBParaSite:BTMF_0001000101-mRNA-1};</v>
          </cell>
          <cell r="G803" t="str">
            <v>Eukaryota</v>
          </cell>
          <cell r="H803" t="str">
            <v xml:space="preserve"> Metazoa</v>
          </cell>
          <cell r="I803" t="str">
            <v xml:space="preserve"> Ecdysozoa</v>
          </cell>
          <cell r="J803" t="str">
            <v xml:space="preserve"> Nematoda</v>
          </cell>
          <cell r="K803" t="str">
            <v xml:space="preserve"> Chromadorea</v>
          </cell>
          <cell r="L803" t="str">
            <v xml:space="preserve"> Spirurida</v>
          </cell>
          <cell r="M803" t="str">
            <v>Spiruromorpha</v>
          </cell>
          <cell r="N803" t="str">
            <v xml:space="preserve"> Filarioidea</v>
          </cell>
          <cell r="O803" t="str">
            <v xml:space="preserve"> Onchocercidae</v>
          </cell>
          <cell r="P803" t="str">
            <v xml:space="preserve"> Brugia.</v>
          </cell>
        </row>
        <row r="804">
          <cell r="B804" t="str">
            <v>A0A0R3R0S5</v>
          </cell>
          <cell r="C804" t="str">
            <v xml:space="preserve"> Brugia timori.</v>
          </cell>
          <cell r="E804" t="str">
            <v xml:space="preserve"> NCBI_TaxID=42155 {ECO:0000313|Proteomes:UP000050602, ECO:0000313|WBParaSite:BTMF_0001361201-mRNA-1};</v>
          </cell>
          <cell r="G804" t="str">
            <v>Eukaryota</v>
          </cell>
          <cell r="H804" t="str">
            <v xml:space="preserve"> Metazoa</v>
          </cell>
          <cell r="I804" t="str">
            <v xml:space="preserve"> Ecdysozoa</v>
          </cell>
          <cell r="J804" t="str">
            <v xml:space="preserve"> Nematoda</v>
          </cell>
          <cell r="K804" t="str">
            <v xml:space="preserve"> Chromadorea</v>
          </cell>
          <cell r="L804" t="str">
            <v xml:space="preserve"> Spirurida</v>
          </cell>
          <cell r="M804" t="str">
            <v>Spiruromorpha</v>
          </cell>
          <cell r="N804" t="str">
            <v xml:space="preserve"> Filarioidea</v>
          </cell>
          <cell r="O804" t="str">
            <v xml:space="preserve"> Onchocercidae</v>
          </cell>
          <cell r="P804" t="str">
            <v xml:space="preserve"> Brugia.</v>
          </cell>
        </row>
        <row r="805">
          <cell r="B805" t="str">
            <v>A0A0R3RGA1</v>
          </cell>
          <cell r="C805" t="str">
            <v xml:space="preserve"> Elaeophora elaphi.</v>
          </cell>
          <cell r="E805" t="str">
            <v xml:space="preserve"> NCBI_TaxID=1147741 {ECO:0000313|Proteomes:UP000050640, ECO:0000313|WBParaSite:EEL_0000042801-mRNA-1};</v>
          </cell>
          <cell r="G805" t="str">
            <v>Eukaryota</v>
          </cell>
          <cell r="H805" t="str">
            <v xml:space="preserve"> Metazoa</v>
          </cell>
          <cell r="I805" t="str">
            <v xml:space="preserve"> Ecdysozoa</v>
          </cell>
          <cell r="J805" t="str">
            <v xml:space="preserve"> Nematoda</v>
          </cell>
          <cell r="K805" t="str">
            <v xml:space="preserve"> Chromadorea</v>
          </cell>
          <cell r="L805" t="str">
            <v xml:space="preserve"> Spirurida</v>
          </cell>
          <cell r="M805" t="str">
            <v>Spiruromorpha</v>
          </cell>
          <cell r="N805" t="str">
            <v xml:space="preserve"> Filarioidea</v>
          </cell>
          <cell r="O805" t="str">
            <v xml:space="preserve"> Onchocercidae</v>
          </cell>
          <cell r="P805" t="str">
            <v xml:space="preserve"> Elaeophora.</v>
          </cell>
        </row>
        <row r="806">
          <cell r="B806" t="str">
            <v>A0A0R3S7M8</v>
          </cell>
          <cell r="C806" t="str">
            <v xml:space="preserve"> Hymenolepis diminuta (Rat tapeworm).</v>
          </cell>
          <cell r="E806" t="str">
            <v xml:space="preserve"> NCBI_TaxID=6216 {ECO:0000313|Proteomes:UP000046397, ECO:0000313|WBParaSite:HDID_0000005101-mRNA-1};</v>
          </cell>
          <cell r="G806" t="str">
            <v>Eukaryota</v>
          </cell>
          <cell r="H806" t="str">
            <v xml:space="preserve"> Metazoa</v>
          </cell>
          <cell r="I806" t="str">
            <v xml:space="preserve"> Platyhelminthes</v>
          </cell>
          <cell r="J806" t="str">
            <v xml:space="preserve"> Cestoda</v>
          </cell>
          <cell r="K806" t="str">
            <v xml:space="preserve"> Eucestoda</v>
          </cell>
          <cell r="L806" t="str">
            <v>Cyclophyllidea</v>
          </cell>
          <cell r="M806" t="str">
            <v xml:space="preserve"> Hymenolepididae</v>
          </cell>
          <cell r="N806" t="str">
            <v xml:space="preserve"> Hymenolepis.</v>
          </cell>
        </row>
        <row r="807">
          <cell r="B807" t="str">
            <v>A0A0R3SC92</v>
          </cell>
          <cell r="C807" t="str">
            <v xml:space="preserve"> Hymenolepis diminuta (Rat tapeworm).</v>
          </cell>
          <cell r="E807" t="str">
            <v xml:space="preserve"> NCBI_TaxID=6216 {ECO:0000313|Proteomes:UP000046397, ECO:0000313|WBParaSite:HDID_0000217201-mRNA-1};</v>
          </cell>
          <cell r="G807" t="str">
            <v>Eukaryota</v>
          </cell>
          <cell r="H807" t="str">
            <v xml:space="preserve"> Metazoa</v>
          </cell>
          <cell r="I807" t="str">
            <v xml:space="preserve"> Platyhelminthes</v>
          </cell>
          <cell r="J807" t="str">
            <v xml:space="preserve"> Cestoda</v>
          </cell>
          <cell r="K807" t="str">
            <v xml:space="preserve"> Eucestoda</v>
          </cell>
          <cell r="L807" t="str">
            <v>Cyclophyllidea</v>
          </cell>
          <cell r="M807" t="str">
            <v xml:space="preserve"> Hymenolepididae</v>
          </cell>
          <cell r="N807" t="str">
            <v xml:space="preserve"> Hymenolepis.</v>
          </cell>
        </row>
        <row r="808">
          <cell r="B808" t="str">
            <v>A0A0R3SE70</v>
          </cell>
          <cell r="C808" t="str">
            <v xml:space="preserve"> Hymenolepis diminuta (Rat tapeworm).</v>
          </cell>
          <cell r="E808" t="str">
            <v xml:space="preserve"> NCBI_TaxID=6216 {ECO:0000313|Proteomes:UP000046397, ECO:0000313|WBParaSite:HDID_0000304601-mRNA-1};</v>
          </cell>
          <cell r="G808" t="str">
            <v>Eukaryota</v>
          </cell>
          <cell r="H808" t="str">
            <v xml:space="preserve"> Metazoa</v>
          </cell>
          <cell r="I808" t="str">
            <v xml:space="preserve"> Platyhelminthes</v>
          </cell>
          <cell r="J808" t="str">
            <v xml:space="preserve"> Cestoda</v>
          </cell>
          <cell r="K808" t="str">
            <v xml:space="preserve"> Eucestoda</v>
          </cell>
          <cell r="L808" t="str">
            <v>Cyclophyllidea</v>
          </cell>
          <cell r="M808" t="str">
            <v xml:space="preserve"> Hymenolepididae</v>
          </cell>
          <cell r="N808" t="str">
            <v xml:space="preserve"> Hymenolepis.</v>
          </cell>
        </row>
        <row r="809">
          <cell r="B809" t="str">
            <v>A0A0R3T7M6</v>
          </cell>
          <cell r="C809" t="str">
            <v xml:space="preserve"> Hymenolepis nana (Dwarf tapeworm) (Rodentolepis nana).</v>
          </cell>
          <cell r="E809" t="str">
            <v xml:space="preserve"> NCBI_TaxID=102285 {ECO:0000313|Proteomes:UP000046398, ECO:0000313|WBParaSite:HNAJ_0000306401-mRNA-1};</v>
          </cell>
          <cell r="G809" t="str">
            <v>Eukaryota</v>
          </cell>
          <cell r="H809" t="str">
            <v xml:space="preserve"> Metazoa</v>
          </cell>
          <cell r="I809" t="str">
            <v xml:space="preserve"> Platyhelminthes</v>
          </cell>
          <cell r="J809" t="str">
            <v xml:space="preserve"> Cestoda</v>
          </cell>
          <cell r="K809" t="str">
            <v xml:space="preserve"> Eucestoda</v>
          </cell>
          <cell r="L809" t="str">
            <v>Cyclophyllidea</v>
          </cell>
          <cell r="M809" t="str">
            <v xml:space="preserve"> Hymenolepididae</v>
          </cell>
          <cell r="N809" t="str">
            <v xml:space="preserve"> Hymenolepis.</v>
          </cell>
        </row>
        <row r="810">
          <cell r="B810" t="str">
            <v>A0A0R3TJS0</v>
          </cell>
          <cell r="C810" t="str">
            <v xml:space="preserve"> Hymenolepis nana (Dwarf tapeworm) (Rodentolepis nana).</v>
          </cell>
          <cell r="E810" t="str">
            <v xml:space="preserve"> NCBI_TaxID=102285 {ECO:0000313|Proteomes:UP000046398, ECO:0000313|WBParaSite:HNAJ_0000735501-mRNA-1};</v>
          </cell>
          <cell r="G810" t="str">
            <v>Eukaryota</v>
          </cell>
          <cell r="H810" t="str">
            <v xml:space="preserve"> Metazoa</v>
          </cell>
          <cell r="I810" t="str">
            <v xml:space="preserve"> Platyhelminthes</v>
          </cell>
          <cell r="J810" t="str">
            <v xml:space="preserve"> Cestoda</v>
          </cell>
          <cell r="K810" t="str">
            <v xml:space="preserve"> Eucestoda</v>
          </cell>
          <cell r="L810" t="str">
            <v>Cyclophyllidea</v>
          </cell>
          <cell r="M810" t="str">
            <v xml:space="preserve"> Hymenolepididae</v>
          </cell>
          <cell r="N810" t="str">
            <v xml:space="preserve"> Hymenolepis.</v>
          </cell>
        </row>
        <row r="811">
          <cell r="B811" t="str">
            <v>A0A0R3TNX0</v>
          </cell>
          <cell r="C811" t="str">
            <v xml:space="preserve"> Hymenolepis nana (Dwarf tapeworm) (Rodentolepis nana).</v>
          </cell>
          <cell r="E811" t="str">
            <v xml:space="preserve"> NCBI_TaxID=102285 {ECO:0000313|Proteomes:UP000046398, ECO:0000313|WBParaSite:HNAJ_0000911601-mRNA-1};</v>
          </cell>
          <cell r="G811" t="str">
            <v>Eukaryota</v>
          </cell>
          <cell r="H811" t="str">
            <v xml:space="preserve"> Metazoa</v>
          </cell>
          <cell r="I811" t="str">
            <v xml:space="preserve"> Platyhelminthes</v>
          </cell>
          <cell r="J811" t="str">
            <v xml:space="preserve"> Cestoda</v>
          </cell>
          <cell r="K811" t="str">
            <v xml:space="preserve"> Eucestoda</v>
          </cell>
          <cell r="L811" t="str">
            <v>Cyclophyllidea</v>
          </cell>
          <cell r="M811" t="str">
            <v xml:space="preserve"> Hymenolepididae</v>
          </cell>
          <cell r="N811" t="str">
            <v xml:space="preserve"> Hymenolepis.</v>
          </cell>
        </row>
        <row r="812">
          <cell r="B812" t="str">
            <v>A0A0R3U4Y3</v>
          </cell>
          <cell r="C812" t="str">
            <v xml:space="preserve"> Mesocestoides corti.</v>
          </cell>
          <cell r="E812" t="str">
            <v xml:space="preserve"> NCBI_TaxID=53468 {ECO:0000313|Proteomes:UP000046399, ECO:0000313|WBParaSite:MCOS_0000173401-mRNA-1};</v>
          </cell>
          <cell r="G812" t="str">
            <v>Eukaryota</v>
          </cell>
          <cell r="H812" t="str">
            <v xml:space="preserve"> Metazoa</v>
          </cell>
          <cell r="I812" t="str">
            <v xml:space="preserve"> Platyhelminthes</v>
          </cell>
          <cell r="J812" t="str">
            <v xml:space="preserve"> Cestoda</v>
          </cell>
          <cell r="K812" t="str">
            <v xml:space="preserve"> Eucestoda</v>
          </cell>
          <cell r="L812" t="str">
            <v>Cyclophyllidea</v>
          </cell>
          <cell r="M812" t="str">
            <v xml:space="preserve"> Mesocestoididae</v>
          </cell>
          <cell r="N812" t="str">
            <v xml:space="preserve"> Mesocestoides.</v>
          </cell>
        </row>
        <row r="813">
          <cell r="B813" t="str">
            <v>A0A0R3UMC8</v>
          </cell>
          <cell r="C813" t="str">
            <v xml:space="preserve"> Mesocestoides corti.</v>
          </cell>
          <cell r="E813" t="str">
            <v xml:space="preserve"> NCBI_TaxID=53468 {ECO:0000313|Proteomes:UP000046399, ECO:0000313|WBParaSite:MCOS_0000889501-mRNA-1};</v>
          </cell>
          <cell r="G813" t="str">
            <v>Eukaryota</v>
          </cell>
          <cell r="H813" t="str">
            <v xml:space="preserve"> Metazoa</v>
          </cell>
          <cell r="I813" t="str">
            <v xml:space="preserve"> Platyhelminthes</v>
          </cell>
          <cell r="J813" t="str">
            <v xml:space="preserve"> Cestoda</v>
          </cell>
          <cell r="K813" t="str">
            <v xml:space="preserve"> Eucestoda</v>
          </cell>
          <cell r="L813" t="str">
            <v>Cyclophyllidea</v>
          </cell>
          <cell r="M813" t="str">
            <v xml:space="preserve"> Mesocestoididae</v>
          </cell>
          <cell r="N813" t="str">
            <v xml:space="preserve"> Mesocestoides.</v>
          </cell>
        </row>
        <row r="814">
          <cell r="B814" t="str">
            <v>A0A0R3W3M2</v>
          </cell>
          <cell r="C814" t="str">
            <v xml:space="preserve"> Taenia asiatica (Asian tapeworm).</v>
          </cell>
          <cell r="E814" t="str">
            <v xml:space="preserve"> NCBI_TaxID=60517 {ECO:0000313|Proteomes:UP000046400, ECO:0000313|WBParaSite:TASK_0000453301-mRNA-1};</v>
          </cell>
          <cell r="G814" t="str">
            <v>Eukaryota</v>
          </cell>
          <cell r="H814" t="str">
            <v xml:space="preserve"> Metazoa</v>
          </cell>
          <cell r="I814" t="str">
            <v xml:space="preserve"> Platyhelminthes</v>
          </cell>
          <cell r="J814" t="str">
            <v xml:space="preserve"> Cestoda</v>
          </cell>
          <cell r="K814" t="str">
            <v xml:space="preserve"> Eucestoda</v>
          </cell>
          <cell r="L814" t="str">
            <v>Cyclophyllidea</v>
          </cell>
          <cell r="M814" t="str">
            <v xml:space="preserve"> Taeniidae</v>
          </cell>
          <cell r="N814" t="str">
            <v xml:space="preserve"> Taenia.</v>
          </cell>
        </row>
        <row r="815">
          <cell r="B815" t="str">
            <v>A0A0R3W7Q8</v>
          </cell>
          <cell r="C815" t="str">
            <v xml:space="preserve"> Taenia asiatica (Asian tapeworm).</v>
          </cell>
          <cell r="E815" t="str">
            <v xml:space="preserve"> NCBI_TaxID=60517 {ECO:0000313|Proteomes:UP000046400, ECO:0000313|WBParaSite:TASK_0000633101-mRNA-1};</v>
          </cell>
          <cell r="G815" t="str">
            <v>Eukaryota</v>
          </cell>
          <cell r="H815" t="str">
            <v xml:space="preserve"> Metazoa</v>
          </cell>
          <cell r="I815" t="str">
            <v xml:space="preserve"> Platyhelminthes</v>
          </cell>
          <cell r="J815" t="str">
            <v xml:space="preserve"> Cestoda</v>
          </cell>
          <cell r="K815" t="str">
            <v xml:space="preserve"> Eucestoda</v>
          </cell>
          <cell r="L815" t="str">
            <v>Cyclophyllidea</v>
          </cell>
          <cell r="M815" t="str">
            <v xml:space="preserve"> Taeniidae</v>
          </cell>
          <cell r="N815" t="str">
            <v xml:space="preserve"> Taenia.</v>
          </cell>
        </row>
        <row r="816">
          <cell r="B816" t="str">
            <v>A0A0R3WDW9</v>
          </cell>
          <cell r="C816" t="str">
            <v xml:space="preserve"> Taenia asiatica (Asian tapeworm).</v>
          </cell>
          <cell r="E816" t="str">
            <v xml:space="preserve"> NCBI_TaxID=60517 {ECO:0000313|Proteomes:UP000046400, ECO:0000313|WBParaSite:TASK_0000898001-mRNA-1};</v>
          </cell>
          <cell r="G816" t="str">
            <v>Eukaryota</v>
          </cell>
          <cell r="H816" t="str">
            <v xml:space="preserve"> Metazoa</v>
          </cell>
          <cell r="I816" t="str">
            <v xml:space="preserve"> Platyhelminthes</v>
          </cell>
          <cell r="J816" t="str">
            <v xml:space="preserve"> Cestoda</v>
          </cell>
          <cell r="K816" t="str">
            <v xml:space="preserve"> Eucestoda</v>
          </cell>
          <cell r="L816" t="str">
            <v>Cyclophyllidea</v>
          </cell>
          <cell r="M816" t="str">
            <v xml:space="preserve"> Taeniidae</v>
          </cell>
          <cell r="N816" t="str">
            <v xml:space="preserve"> Taenia.</v>
          </cell>
        </row>
        <row r="817">
          <cell r="B817" t="str">
            <v>A0A0R3X0F5</v>
          </cell>
          <cell r="C817" t="str">
            <v xml:space="preserve"> Hydatigena taeniaeformis (Feline tapeworm) (Taenia taeniaeformis).</v>
          </cell>
          <cell r="E817" t="str">
            <v xml:space="preserve"> NCBI_TaxID=6205 {ECO:0000313|Proteomes:UP000046396, ECO:0000313|WBParaSite:TTAC_0000661201-mRNA-1};</v>
          </cell>
          <cell r="G817" t="str">
            <v>Eukaryota</v>
          </cell>
          <cell r="H817" t="str">
            <v xml:space="preserve"> Metazoa</v>
          </cell>
          <cell r="I817" t="str">
            <v xml:space="preserve"> Platyhelminthes</v>
          </cell>
          <cell r="J817" t="str">
            <v xml:space="preserve"> Cestoda</v>
          </cell>
          <cell r="K817" t="str">
            <v xml:space="preserve"> Eucestoda</v>
          </cell>
          <cell r="L817" t="str">
            <v>Cyclophyllidea</v>
          </cell>
          <cell r="M817" t="str">
            <v xml:space="preserve"> Taeniidae</v>
          </cell>
          <cell r="N817" t="str">
            <v xml:space="preserve"> Hydatigera.</v>
          </cell>
        </row>
        <row r="818">
          <cell r="B818" t="str">
            <v>A0A0R3X1N6</v>
          </cell>
          <cell r="C818" t="str">
            <v xml:space="preserve"> Hydatigena taeniaeformis (Feline tapeworm) (Taenia taeniaeformis).</v>
          </cell>
          <cell r="E818" t="str">
            <v xml:space="preserve"> NCBI_TaxID=6205 {ECO:0000313|Proteomes:UP000046396, ECO:0000313|WBParaSite:TTAC_0000714001-mRNA-1};</v>
          </cell>
          <cell r="G818" t="str">
            <v>Eukaryota</v>
          </cell>
          <cell r="H818" t="str">
            <v xml:space="preserve"> Metazoa</v>
          </cell>
          <cell r="I818" t="str">
            <v xml:space="preserve"> Platyhelminthes</v>
          </cell>
          <cell r="J818" t="str">
            <v xml:space="preserve"> Cestoda</v>
          </cell>
          <cell r="K818" t="str">
            <v xml:space="preserve"> Eucestoda</v>
          </cell>
          <cell r="L818" t="str">
            <v>Cyclophyllidea</v>
          </cell>
          <cell r="M818" t="str">
            <v xml:space="preserve"> Taeniidae</v>
          </cell>
          <cell r="N818" t="str">
            <v xml:space="preserve"> Hydatigera.</v>
          </cell>
        </row>
        <row r="819">
          <cell r="B819" t="str">
            <v>A0A0R3XB24</v>
          </cell>
          <cell r="C819" t="str">
            <v xml:space="preserve"> Hydatigena taeniaeformis (Feline tapeworm) (Taenia taeniaeformis).</v>
          </cell>
          <cell r="E819" t="str">
            <v xml:space="preserve"> NCBI_TaxID=6205 {ECO:0000313|Proteomes:UP000046396, ECO:0000313|WBParaSite:TTAC_0001075101-mRNA-1};</v>
          </cell>
          <cell r="G819" t="str">
            <v>Eukaryota</v>
          </cell>
          <cell r="H819" t="str">
            <v xml:space="preserve"> Metazoa</v>
          </cell>
          <cell r="I819" t="str">
            <v xml:space="preserve"> Platyhelminthes</v>
          </cell>
          <cell r="J819" t="str">
            <v xml:space="preserve"> Cestoda</v>
          </cell>
          <cell r="K819" t="str">
            <v xml:space="preserve"> Eucestoda</v>
          </cell>
          <cell r="L819" t="str">
            <v>Cyclophyllidea</v>
          </cell>
          <cell r="M819" t="str">
            <v xml:space="preserve"> Taeniidae</v>
          </cell>
          <cell r="N819" t="str">
            <v xml:space="preserve"> Hydatigera.</v>
          </cell>
        </row>
        <row r="820">
          <cell r="B820" t="str">
            <v>A0A0S4JQ02</v>
          </cell>
          <cell r="C820" t="str">
            <v xml:space="preserve"> Bodo saltans (Flagellated protozoan).</v>
          </cell>
          <cell r="E820" t="str">
            <v xml:space="preserve"> NCBI_TaxID=75058 {ECO:0000313|EMBL:CUG92042.1, ECO:0000313|Proteomes:UP000051952};</v>
          </cell>
          <cell r="G820" t="str">
            <v>Eukaryota</v>
          </cell>
          <cell r="H820" t="str">
            <v xml:space="preserve"> Euglenozoa</v>
          </cell>
          <cell r="I820" t="str">
            <v xml:space="preserve"> Kinetoplastida</v>
          </cell>
          <cell r="J820" t="str">
            <v xml:space="preserve"> Bodonidae</v>
          </cell>
          <cell r="K820" t="str">
            <v xml:space="preserve"> Bodo.</v>
          </cell>
        </row>
        <row r="821">
          <cell r="B821" t="str">
            <v>A0A0S6X8N6</v>
          </cell>
          <cell r="C821" t="str">
            <v xml:space="preserve"> fungal sp. No.11243.</v>
          </cell>
          <cell r="E821" t="str">
            <v xml:space="preserve"> NCBI_TaxID=1603295 {ECO:0000313|EMBL:GAM84278.1, ECO:0000313|Proteomes:UP000054361};</v>
          </cell>
          <cell r="G821" t="str">
            <v>Eukaryota</v>
          </cell>
          <cell r="H821" t="str">
            <v xml:space="preserve"> Fungi.</v>
          </cell>
        </row>
        <row r="822">
          <cell r="B822" t="str">
            <v>A0A0S7DFI9</v>
          </cell>
          <cell r="C822" t="str">
            <v xml:space="preserve"> Aspergillus lentulus.</v>
          </cell>
          <cell r="E822" t="str">
            <v xml:space="preserve"> NCBI_TaxID=293939 {ECO:0000313|EMBL:GAQ03519.1, ECO:0000313|Proteomes:UP000051487};</v>
          </cell>
          <cell r="G822" t="str">
            <v>Eukaryota</v>
          </cell>
          <cell r="H822" t="str">
            <v xml:space="preserve"> Fungi</v>
          </cell>
          <cell r="I822" t="str">
            <v xml:space="preserve"> Dikarya</v>
          </cell>
          <cell r="J822" t="str">
            <v xml:space="preserve"> Ascomycota</v>
          </cell>
          <cell r="K822" t="str">
            <v xml:space="preserve"> Pezizomycotina</v>
          </cell>
          <cell r="L822" t="str">
            <v xml:space="preserve"> Eurotiomycetes</v>
          </cell>
          <cell r="M822" t="str">
            <v>Eurotiomycetidae</v>
          </cell>
          <cell r="N822" t="str">
            <v xml:space="preserve"> Eurotiales</v>
          </cell>
          <cell r="O822" t="str">
            <v xml:space="preserve"> Aspergillaceae</v>
          </cell>
          <cell r="P822" t="str">
            <v xml:space="preserve"> Aspergillus.</v>
          </cell>
        </row>
        <row r="823">
          <cell r="B823" t="str">
            <v>A0A0S7DWP1</v>
          </cell>
          <cell r="C823" t="str">
            <v xml:space="preserve"> Aspergillus lentulus.</v>
          </cell>
          <cell r="E823" t="str">
            <v xml:space="preserve"> NCBI_TaxID=293939 {ECO:0000313|EMBL:GAQ07854.1, ECO:0000313|Proteomes:UP000051487};</v>
          </cell>
          <cell r="G823" t="str">
            <v>Eukaryota</v>
          </cell>
          <cell r="H823" t="str">
            <v xml:space="preserve"> Fungi</v>
          </cell>
          <cell r="I823" t="str">
            <v xml:space="preserve"> Dikarya</v>
          </cell>
          <cell r="J823" t="str">
            <v xml:space="preserve"> Ascomycota</v>
          </cell>
          <cell r="K823" t="str">
            <v xml:space="preserve"> Pezizomycotina</v>
          </cell>
          <cell r="L823" t="str">
            <v xml:space="preserve"> Eurotiomycetes</v>
          </cell>
          <cell r="M823" t="str">
            <v>Eurotiomycetidae</v>
          </cell>
          <cell r="N823" t="str">
            <v xml:space="preserve"> Eurotiales</v>
          </cell>
          <cell r="O823" t="str">
            <v xml:space="preserve"> Aspergillaceae</v>
          </cell>
          <cell r="P823" t="str">
            <v xml:space="preserve"> Aspergillus.</v>
          </cell>
        </row>
        <row r="824">
          <cell r="B824" t="str">
            <v>A0A0T6AUF0</v>
          </cell>
          <cell r="C824" t="str">
            <v xml:space="preserve"> Oryctes borbonicus.</v>
          </cell>
          <cell r="E824" t="str">
            <v xml:space="preserve"> NCBI_TaxID=1629725 {ECO:0000313|EMBL:KRT78644.1, ECO:0000313|Proteomes:UP000051574};</v>
          </cell>
          <cell r="G824" t="str">
            <v>Eukaryota</v>
          </cell>
          <cell r="H824" t="str">
            <v xml:space="preserve"> Metazoa</v>
          </cell>
          <cell r="I824" t="str">
            <v xml:space="preserve"> Ecdysozoa</v>
          </cell>
          <cell r="J824" t="str">
            <v xml:space="preserve"> Arthropoda</v>
          </cell>
          <cell r="K824" t="str">
            <v xml:space="preserve"> Hexapoda</v>
          </cell>
          <cell r="L824" t="str">
            <v xml:space="preserve"> Insecta</v>
          </cell>
          <cell r="M824" t="str">
            <v>Pterygota</v>
          </cell>
          <cell r="N824" t="str">
            <v xml:space="preserve"> Neoptera</v>
          </cell>
          <cell r="O824" t="str">
            <v xml:space="preserve"> Holometabola</v>
          </cell>
          <cell r="P824" t="str">
            <v xml:space="preserve"> Coleoptera</v>
          </cell>
          <cell r="Q824" t="str">
            <v xml:space="preserve"> Polyphaga</v>
          </cell>
          <cell r="R824" t="str">
            <v>Scarabaeiformia</v>
          </cell>
          <cell r="S824" t="str">
            <v xml:space="preserve"> Scarabaeidae</v>
          </cell>
          <cell r="T824" t="str">
            <v xml:space="preserve"> Dynastinae</v>
          </cell>
          <cell r="U824" t="str">
            <v xml:space="preserve"> Oryctes.</v>
          </cell>
        </row>
        <row r="825">
          <cell r="B825" t="str">
            <v>A0A0T6AV30</v>
          </cell>
          <cell r="C825" t="str">
            <v xml:space="preserve"> Oryctes borbonicus.</v>
          </cell>
          <cell r="E825" t="str">
            <v xml:space="preserve"> NCBI_TaxID=1629725 {ECO:0000313|EMBL:KRT78938.1, ECO:0000313|Proteomes:UP000051574};</v>
          </cell>
          <cell r="G825" t="str">
            <v>Eukaryota</v>
          </cell>
          <cell r="H825" t="str">
            <v xml:space="preserve"> Metazoa</v>
          </cell>
          <cell r="I825" t="str">
            <v xml:space="preserve"> Ecdysozoa</v>
          </cell>
          <cell r="J825" t="str">
            <v xml:space="preserve"> Arthropoda</v>
          </cell>
          <cell r="K825" t="str">
            <v xml:space="preserve"> Hexapoda</v>
          </cell>
          <cell r="L825" t="str">
            <v xml:space="preserve"> Insecta</v>
          </cell>
          <cell r="M825" t="str">
            <v>Pterygota</v>
          </cell>
          <cell r="N825" t="str">
            <v xml:space="preserve"> Neoptera</v>
          </cell>
          <cell r="O825" t="str">
            <v xml:space="preserve"> Holometabola</v>
          </cell>
          <cell r="P825" t="str">
            <v xml:space="preserve"> Coleoptera</v>
          </cell>
          <cell r="Q825" t="str">
            <v xml:space="preserve"> Polyphaga</v>
          </cell>
          <cell r="R825" t="str">
            <v>Scarabaeiformia</v>
          </cell>
          <cell r="S825" t="str">
            <v xml:space="preserve"> Scarabaeidae</v>
          </cell>
          <cell r="T825" t="str">
            <v xml:space="preserve"> Dynastinae</v>
          </cell>
          <cell r="U825" t="str">
            <v xml:space="preserve"> Oryctes.</v>
          </cell>
        </row>
        <row r="826">
          <cell r="B826" t="str">
            <v>A0A0U5FQ32</v>
          </cell>
          <cell r="C826" t="str">
            <v xml:space="preserve"> Aspergillus calidoustus.</v>
          </cell>
          <cell r="E826" t="str">
            <v xml:space="preserve"> NCBI_TaxID=454130 {ECO:0000313|EMBL:CEL01586.1, ECO:0000313|Proteomes:UP000054771};</v>
          </cell>
          <cell r="G826" t="str">
            <v>Eukaryota</v>
          </cell>
          <cell r="H826" t="str">
            <v xml:space="preserve"> Fungi</v>
          </cell>
          <cell r="I826" t="str">
            <v xml:space="preserve"> Dikarya</v>
          </cell>
          <cell r="J826" t="str">
            <v xml:space="preserve"> Ascomycota</v>
          </cell>
          <cell r="K826" t="str">
            <v xml:space="preserve"> Pezizomycotina</v>
          </cell>
          <cell r="L826" t="str">
            <v xml:space="preserve"> Eurotiomycetes</v>
          </cell>
          <cell r="M826" t="str">
            <v>Eurotiomycetidae</v>
          </cell>
          <cell r="N826" t="str">
            <v xml:space="preserve"> Eurotiales</v>
          </cell>
          <cell r="O826" t="str">
            <v xml:space="preserve"> Aspergillaceae</v>
          </cell>
          <cell r="P826" t="str">
            <v xml:space="preserve"> Aspergillus.</v>
          </cell>
        </row>
        <row r="827">
          <cell r="B827" t="str">
            <v>A0A0U5FZS7</v>
          </cell>
          <cell r="C827" t="str">
            <v xml:space="preserve"> Aspergillus calidoustus.</v>
          </cell>
          <cell r="E827" t="str">
            <v xml:space="preserve"> NCBI_TaxID=454130 {ECO:0000313|EMBL:CEL02623.1, ECO:0000313|Proteomes:UP000054771};</v>
          </cell>
          <cell r="G827" t="str">
            <v>Eukaryota</v>
          </cell>
          <cell r="H827" t="str">
            <v xml:space="preserve"> Fungi</v>
          </cell>
          <cell r="I827" t="str">
            <v xml:space="preserve"> Dikarya</v>
          </cell>
          <cell r="J827" t="str">
            <v xml:space="preserve"> Ascomycota</v>
          </cell>
          <cell r="K827" t="str">
            <v xml:space="preserve"> Pezizomycotina</v>
          </cell>
          <cell r="L827" t="str">
            <v xml:space="preserve"> Eurotiomycetes</v>
          </cell>
          <cell r="M827" t="str">
            <v>Eurotiomycetidae</v>
          </cell>
          <cell r="N827" t="str">
            <v xml:space="preserve"> Eurotiales</v>
          </cell>
          <cell r="O827" t="str">
            <v xml:space="preserve"> Aspergillaceae</v>
          </cell>
          <cell r="P827" t="str">
            <v xml:space="preserve"> Aspergillus.</v>
          </cell>
        </row>
        <row r="828">
          <cell r="B828" t="str">
            <v>A0A0V0QA29</v>
          </cell>
          <cell r="C828" t="str">
            <v xml:space="preserve"> Pseudocohnilembus persalinus (Ciliate).</v>
          </cell>
          <cell r="E828" t="str">
            <v xml:space="preserve"> NCBI_TaxID=266149 {ECO:0000313|EMBL:KRW99024.1, ECO:0000313|Proteomes:UP000054937};</v>
          </cell>
          <cell r="G828" t="str">
            <v>Eukaryota</v>
          </cell>
          <cell r="H828" t="str">
            <v xml:space="preserve"> Alveolata</v>
          </cell>
          <cell r="I828" t="str">
            <v xml:space="preserve"> Ciliophora</v>
          </cell>
          <cell r="J828" t="str">
            <v xml:space="preserve"> Intramacronucleata</v>
          </cell>
          <cell r="K828" t="str">
            <v>Oligohymenophorea</v>
          </cell>
          <cell r="L828" t="str">
            <v xml:space="preserve"> Scuticociliatia</v>
          </cell>
          <cell r="M828" t="str">
            <v xml:space="preserve"> Philasterida</v>
          </cell>
          <cell r="N828" t="str">
            <v xml:space="preserve"> Pseudocohnilembidae</v>
          </cell>
          <cell r="O828" t="str">
            <v>Pseudocohnilembus.</v>
          </cell>
        </row>
        <row r="829">
          <cell r="B829" t="str">
            <v>A0A0V0R8B5</v>
          </cell>
          <cell r="C829" t="str">
            <v xml:space="preserve"> Pseudocohnilembus persalinus (Ciliate).</v>
          </cell>
          <cell r="E829" t="str">
            <v xml:space="preserve"> NCBI_TaxID=266149 {ECO:0000313|EMBL:KRX10731.1, ECO:0000313|Proteomes:UP000054937};</v>
          </cell>
          <cell r="G829" t="str">
            <v>Eukaryota</v>
          </cell>
          <cell r="H829" t="str">
            <v xml:space="preserve"> Alveolata</v>
          </cell>
          <cell r="I829" t="str">
            <v xml:space="preserve"> Ciliophora</v>
          </cell>
          <cell r="J829" t="str">
            <v xml:space="preserve"> Intramacronucleata</v>
          </cell>
          <cell r="K829" t="str">
            <v>Oligohymenophorea</v>
          </cell>
          <cell r="L829" t="str">
            <v xml:space="preserve"> Scuticociliatia</v>
          </cell>
          <cell r="M829" t="str">
            <v xml:space="preserve"> Philasterida</v>
          </cell>
          <cell r="N829" t="str">
            <v xml:space="preserve"> Pseudocohnilembidae</v>
          </cell>
          <cell r="O829" t="str">
            <v>Pseudocohnilembus.</v>
          </cell>
        </row>
        <row r="830">
          <cell r="B830" t="str">
            <v>A0A0V0RM42</v>
          </cell>
          <cell r="C830" t="str">
            <v xml:space="preserve"> Trichinella nelsoni.</v>
          </cell>
          <cell r="E830" t="str">
            <v xml:space="preserve"> NCBI_TaxID=6336 {ECO:0000313|EMBL:KRX15532.1, ECO:0000313|Proteomes:UP000054630};</v>
          </cell>
          <cell r="G830" t="str">
            <v>Eukaryota</v>
          </cell>
          <cell r="H830" t="str">
            <v xml:space="preserve"> Metazoa</v>
          </cell>
          <cell r="I830" t="str">
            <v xml:space="preserve"> Ecdysozoa</v>
          </cell>
          <cell r="J830" t="str">
            <v xml:space="preserve"> Nematoda</v>
          </cell>
          <cell r="K830" t="str">
            <v xml:space="preserve"> Enoplea</v>
          </cell>
          <cell r="L830" t="str">
            <v xml:space="preserve"> Dorylaimia</v>
          </cell>
          <cell r="M830" t="str">
            <v>Trichinellida</v>
          </cell>
          <cell r="N830" t="str">
            <v xml:space="preserve"> Trichinellidae</v>
          </cell>
          <cell r="O830" t="str">
            <v xml:space="preserve"> Trichinella.</v>
          </cell>
        </row>
        <row r="831">
          <cell r="B831" t="str">
            <v>A0A0V0RM44</v>
          </cell>
          <cell r="C831" t="str">
            <v xml:space="preserve"> Trichinella nelsoni.</v>
          </cell>
          <cell r="E831" t="str">
            <v xml:space="preserve"> NCBI_TaxID=6336 {ECO:0000313|EMBL:KRX15533.1, ECO:0000313|Proteomes:UP000054630};</v>
          </cell>
          <cell r="G831" t="str">
            <v>Eukaryota</v>
          </cell>
          <cell r="H831" t="str">
            <v xml:space="preserve"> Metazoa</v>
          </cell>
          <cell r="I831" t="str">
            <v xml:space="preserve"> Ecdysozoa</v>
          </cell>
          <cell r="J831" t="str">
            <v xml:space="preserve"> Nematoda</v>
          </cell>
          <cell r="K831" t="str">
            <v xml:space="preserve"> Enoplea</v>
          </cell>
          <cell r="L831" t="str">
            <v xml:space="preserve"> Dorylaimia</v>
          </cell>
          <cell r="M831" t="str">
            <v>Trichinellida</v>
          </cell>
          <cell r="N831" t="str">
            <v xml:space="preserve"> Trichinellidae</v>
          </cell>
          <cell r="O831" t="str">
            <v xml:space="preserve"> Trichinella.</v>
          </cell>
        </row>
        <row r="832">
          <cell r="B832" t="str">
            <v>A0A0V0SHD1</v>
          </cell>
          <cell r="C832" t="str">
            <v xml:space="preserve"> Trichinella nelsoni.</v>
          </cell>
          <cell r="E832" t="str">
            <v xml:space="preserve"> NCBI_TaxID=6336 {ECO:0000313|EMBL:KRX25717.1, ECO:0000313|Proteomes:UP000054630};</v>
          </cell>
          <cell r="G832" t="str">
            <v>Eukaryota</v>
          </cell>
          <cell r="H832" t="str">
            <v xml:space="preserve"> Metazoa</v>
          </cell>
          <cell r="I832" t="str">
            <v xml:space="preserve"> Ecdysozoa</v>
          </cell>
          <cell r="J832" t="str">
            <v xml:space="preserve"> Nematoda</v>
          </cell>
          <cell r="K832" t="str">
            <v xml:space="preserve"> Enoplea</v>
          </cell>
          <cell r="L832" t="str">
            <v xml:space="preserve"> Dorylaimia</v>
          </cell>
          <cell r="M832" t="str">
            <v>Trichinellida</v>
          </cell>
          <cell r="N832" t="str">
            <v xml:space="preserve"> Trichinellidae</v>
          </cell>
          <cell r="O832" t="str">
            <v xml:space="preserve"> Trichinella.</v>
          </cell>
        </row>
        <row r="833">
          <cell r="B833" t="str">
            <v>A0A0V0TTC5</v>
          </cell>
          <cell r="C833" t="str">
            <v xml:space="preserve"> Trichinella murrelli.</v>
          </cell>
          <cell r="E833" t="str">
            <v xml:space="preserve"> NCBI_TaxID=144512 {ECO:0000313|EMBL:KRX42282.1, ECO:0000313|Proteomes:UP000055048};</v>
          </cell>
          <cell r="G833" t="str">
            <v>Eukaryota</v>
          </cell>
          <cell r="H833" t="str">
            <v xml:space="preserve"> Metazoa</v>
          </cell>
          <cell r="I833" t="str">
            <v xml:space="preserve"> Ecdysozoa</v>
          </cell>
          <cell r="J833" t="str">
            <v xml:space="preserve"> Nematoda</v>
          </cell>
          <cell r="K833" t="str">
            <v xml:space="preserve"> Enoplea</v>
          </cell>
          <cell r="L833" t="str">
            <v xml:space="preserve"> Dorylaimia</v>
          </cell>
          <cell r="M833" t="str">
            <v>Trichinellida</v>
          </cell>
          <cell r="N833" t="str">
            <v xml:space="preserve"> Trichinellidae</v>
          </cell>
          <cell r="O833" t="str">
            <v xml:space="preserve"> Trichinella.</v>
          </cell>
        </row>
        <row r="834">
          <cell r="B834" t="str">
            <v>A0A0V0TTH5</v>
          </cell>
          <cell r="C834" t="str">
            <v xml:space="preserve"> Trichinella murrelli.</v>
          </cell>
          <cell r="E834" t="str">
            <v xml:space="preserve"> NCBI_TaxID=144512 {ECO:0000313|EMBL:KRX42283.1, ECO:0000313|Proteomes:UP000055048};</v>
          </cell>
          <cell r="G834" t="str">
            <v>Eukaryota</v>
          </cell>
          <cell r="H834" t="str">
            <v xml:space="preserve"> Metazoa</v>
          </cell>
          <cell r="I834" t="str">
            <v xml:space="preserve"> Ecdysozoa</v>
          </cell>
          <cell r="J834" t="str">
            <v xml:space="preserve"> Nematoda</v>
          </cell>
          <cell r="K834" t="str">
            <v xml:space="preserve"> Enoplea</v>
          </cell>
          <cell r="L834" t="str">
            <v xml:space="preserve"> Dorylaimia</v>
          </cell>
          <cell r="M834" t="str">
            <v>Trichinellida</v>
          </cell>
          <cell r="N834" t="str">
            <v xml:space="preserve"> Trichinellidae</v>
          </cell>
          <cell r="O834" t="str">
            <v xml:space="preserve"> Trichinella.</v>
          </cell>
        </row>
        <row r="835">
          <cell r="B835" t="str">
            <v>A0A0V0UIE6</v>
          </cell>
          <cell r="C835" t="str">
            <v xml:space="preserve"> Trichinella murrelli.</v>
          </cell>
          <cell r="E835" t="str">
            <v xml:space="preserve"> NCBI_TaxID=144512 {ECO:0000313|EMBL:KRX50856.1, ECO:0000313|Proteomes:UP000055048};</v>
          </cell>
          <cell r="G835" t="str">
            <v>Eukaryota</v>
          </cell>
          <cell r="H835" t="str">
            <v xml:space="preserve"> Metazoa</v>
          </cell>
          <cell r="I835" t="str">
            <v xml:space="preserve"> Ecdysozoa</v>
          </cell>
          <cell r="J835" t="str">
            <v xml:space="preserve"> Nematoda</v>
          </cell>
          <cell r="K835" t="str">
            <v xml:space="preserve"> Enoplea</v>
          </cell>
          <cell r="L835" t="str">
            <v xml:space="preserve"> Dorylaimia</v>
          </cell>
          <cell r="M835" t="str">
            <v>Trichinellida</v>
          </cell>
          <cell r="N835" t="str">
            <v xml:space="preserve"> Trichinellidae</v>
          </cell>
          <cell r="O835" t="str">
            <v xml:space="preserve"> Trichinella.</v>
          </cell>
        </row>
        <row r="836">
          <cell r="B836" t="str">
            <v>A0A0V0UJ79</v>
          </cell>
          <cell r="C836" t="str">
            <v xml:space="preserve"> Trichinella murrelli.</v>
          </cell>
          <cell r="E836" t="str">
            <v xml:space="preserve"> NCBI_TaxID=144512 {ECO:0000313|EMBL:KRX50855.1, ECO:0000313|Proteomes:UP000055048};</v>
          </cell>
          <cell r="G836" t="str">
            <v>Eukaryota</v>
          </cell>
          <cell r="H836" t="str">
            <v xml:space="preserve"> Metazoa</v>
          </cell>
          <cell r="I836" t="str">
            <v xml:space="preserve"> Ecdysozoa</v>
          </cell>
          <cell r="J836" t="str">
            <v xml:space="preserve"> Nematoda</v>
          </cell>
          <cell r="K836" t="str">
            <v xml:space="preserve"> Enoplea</v>
          </cell>
          <cell r="L836" t="str">
            <v xml:space="preserve"> Dorylaimia</v>
          </cell>
          <cell r="M836" t="str">
            <v>Trichinellida</v>
          </cell>
          <cell r="N836" t="str">
            <v xml:space="preserve"> Trichinellidae</v>
          </cell>
          <cell r="O836" t="str">
            <v xml:space="preserve"> Trichinella.</v>
          </cell>
        </row>
        <row r="837">
          <cell r="B837" t="str">
            <v>A0A0V0VEB1</v>
          </cell>
          <cell r="C837" t="str">
            <v xml:space="preserve"> Trichinella sp. T9.</v>
          </cell>
          <cell r="E837" t="str">
            <v xml:space="preserve"> NCBI_TaxID=181606 {ECO:0000313|EMBL:KRX61870.1, ECO:0000313|Proteomes:UP000054681};</v>
          </cell>
          <cell r="G837" t="str">
            <v>Eukaryota</v>
          </cell>
          <cell r="H837" t="str">
            <v xml:space="preserve"> Metazoa</v>
          </cell>
          <cell r="I837" t="str">
            <v xml:space="preserve"> Ecdysozoa</v>
          </cell>
          <cell r="J837" t="str">
            <v xml:space="preserve"> Nematoda</v>
          </cell>
          <cell r="K837" t="str">
            <v xml:space="preserve"> Enoplea</v>
          </cell>
          <cell r="L837" t="str">
            <v xml:space="preserve"> Dorylaimia</v>
          </cell>
          <cell r="M837" t="str">
            <v>Trichinellida</v>
          </cell>
          <cell r="N837" t="str">
            <v xml:space="preserve"> Trichinellidae</v>
          </cell>
          <cell r="O837" t="str">
            <v xml:space="preserve"> Trichinella.</v>
          </cell>
        </row>
        <row r="838">
          <cell r="B838" t="str">
            <v>A0A0V0VF64</v>
          </cell>
          <cell r="C838" t="str">
            <v xml:space="preserve"> Trichinella sp. T9.</v>
          </cell>
          <cell r="E838" t="str">
            <v xml:space="preserve"> NCBI_TaxID=181606 {ECO:0000313|EMBL:KRX61869.1, ECO:0000313|Proteomes:UP000054681};</v>
          </cell>
          <cell r="G838" t="str">
            <v>Eukaryota</v>
          </cell>
          <cell r="H838" t="str">
            <v xml:space="preserve"> Metazoa</v>
          </cell>
          <cell r="I838" t="str">
            <v xml:space="preserve"> Ecdysozoa</v>
          </cell>
          <cell r="J838" t="str">
            <v xml:space="preserve"> Nematoda</v>
          </cell>
          <cell r="K838" t="str">
            <v xml:space="preserve"> Enoplea</v>
          </cell>
          <cell r="L838" t="str">
            <v xml:space="preserve"> Dorylaimia</v>
          </cell>
          <cell r="M838" t="str">
            <v>Trichinellida</v>
          </cell>
          <cell r="N838" t="str">
            <v xml:space="preserve"> Trichinellidae</v>
          </cell>
          <cell r="O838" t="str">
            <v xml:space="preserve"> Trichinella.</v>
          </cell>
        </row>
        <row r="839">
          <cell r="B839" t="str">
            <v>A0A0V0VYD6</v>
          </cell>
          <cell r="C839" t="str">
            <v xml:space="preserve"> Trichinella sp. T9.</v>
          </cell>
          <cell r="E839" t="str">
            <v xml:space="preserve"> NCBI_TaxID=181606 {ECO:0000313|EMBL:KRX68466.1, ECO:0000313|Proteomes:UP000054681};</v>
          </cell>
          <cell r="G839" t="str">
            <v>Eukaryota</v>
          </cell>
          <cell r="H839" t="str">
            <v xml:space="preserve"> Metazoa</v>
          </cell>
          <cell r="I839" t="str">
            <v xml:space="preserve"> Ecdysozoa</v>
          </cell>
          <cell r="J839" t="str">
            <v xml:space="preserve"> Nematoda</v>
          </cell>
          <cell r="K839" t="str">
            <v xml:space="preserve"> Enoplea</v>
          </cell>
          <cell r="L839" t="str">
            <v xml:space="preserve"> Dorylaimia</v>
          </cell>
          <cell r="M839" t="str">
            <v>Trichinellida</v>
          </cell>
          <cell r="N839" t="str">
            <v xml:space="preserve"> Trichinellidae</v>
          </cell>
          <cell r="O839" t="str">
            <v xml:space="preserve"> Trichinella.</v>
          </cell>
        </row>
        <row r="840">
          <cell r="B840" t="str">
            <v>A0A0V0VYF6</v>
          </cell>
          <cell r="C840" t="str">
            <v xml:space="preserve"> Trichinella sp. T9.</v>
          </cell>
          <cell r="E840" t="str">
            <v xml:space="preserve"> NCBI_TaxID=181606 {ECO:0000313|EMBL:KRX68465.1, ECO:0000313|Proteomes:UP000054681};</v>
          </cell>
          <cell r="G840" t="str">
            <v>Eukaryota</v>
          </cell>
          <cell r="H840" t="str">
            <v xml:space="preserve"> Metazoa</v>
          </cell>
          <cell r="I840" t="str">
            <v xml:space="preserve"> Ecdysozoa</v>
          </cell>
          <cell r="J840" t="str">
            <v xml:space="preserve"> Nematoda</v>
          </cell>
          <cell r="K840" t="str">
            <v xml:space="preserve"> Enoplea</v>
          </cell>
          <cell r="L840" t="str">
            <v xml:space="preserve"> Dorylaimia</v>
          </cell>
          <cell r="M840" t="str">
            <v>Trichinellida</v>
          </cell>
          <cell r="N840" t="str">
            <v xml:space="preserve"> Trichinellidae</v>
          </cell>
          <cell r="O840" t="str">
            <v xml:space="preserve"> Trichinella.</v>
          </cell>
        </row>
        <row r="841">
          <cell r="B841" t="str">
            <v>A0A0V0VZ68</v>
          </cell>
          <cell r="C841" t="str">
            <v xml:space="preserve"> Trichinella sp. T9.</v>
          </cell>
          <cell r="E841" t="str">
            <v xml:space="preserve"> NCBI_TaxID=181606 {ECO:0000313|EMBL:KRX68467.1, ECO:0000313|Proteomes:UP000054681};</v>
          </cell>
          <cell r="G841" t="str">
            <v>Eukaryota</v>
          </cell>
          <cell r="H841" t="str">
            <v xml:space="preserve"> Metazoa</v>
          </cell>
          <cell r="I841" t="str">
            <v xml:space="preserve"> Ecdysozoa</v>
          </cell>
          <cell r="J841" t="str">
            <v xml:space="preserve"> Nematoda</v>
          </cell>
          <cell r="K841" t="str">
            <v xml:space="preserve"> Enoplea</v>
          </cell>
          <cell r="L841" t="str">
            <v xml:space="preserve"> Dorylaimia</v>
          </cell>
          <cell r="M841" t="str">
            <v>Trichinellida</v>
          </cell>
          <cell r="N841" t="str">
            <v xml:space="preserve"> Trichinellidae</v>
          </cell>
          <cell r="O841" t="str">
            <v xml:space="preserve"> Trichinella.</v>
          </cell>
        </row>
        <row r="842">
          <cell r="B842" t="str">
            <v>A0A0V0WEH5</v>
          </cell>
          <cell r="C842" t="str">
            <v xml:space="preserve"> Trichinella sp. T6.</v>
          </cell>
          <cell r="E842" t="str">
            <v xml:space="preserve"> NCBI_TaxID=92179 {ECO:0000313|EMBL:KRX74276.1, ECO:0000313|Proteomes:UP000054673};</v>
          </cell>
          <cell r="G842" t="str">
            <v>Eukaryota</v>
          </cell>
          <cell r="H842" t="str">
            <v xml:space="preserve"> Metazoa</v>
          </cell>
          <cell r="I842" t="str">
            <v xml:space="preserve"> Ecdysozoa</v>
          </cell>
          <cell r="J842" t="str">
            <v xml:space="preserve"> Nematoda</v>
          </cell>
          <cell r="K842" t="str">
            <v xml:space="preserve"> Enoplea</v>
          </cell>
          <cell r="L842" t="str">
            <v xml:space="preserve"> Dorylaimia</v>
          </cell>
          <cell r="M842" t="str">
            <v>Trichinellida</v>
          </cell>
          <cell r="N842" t="str">
            <v xml:space="preserve"> Trichinellidae</v>
          </cell>
          <cell r="O842" t="str">
            <v xml:space="preserve"> Trichinella.</v>
          </cell>
        </row>
        <row r="843">
          <cell r="B843" t="str">
            <v>A0A0V0WGH1</v>
          </cell>
          <cell r="C843" t="str">
            <v xml:space="preserve"> Trichinella sp. T6.</v>
          </cell>
          <cell r="E843" t="str">
            <v xml:space="preserve"> NCBI_TaxID=92179 {ECO:0000313|EMBL:KRX74275.1, ECO:0000313|Proteomes:UP000054673};</v>
          </cell>
          <cell r="G843" t="str">
            <v>Eukaryota</v>
          </cell>
          <cell r="H843" t="str">
            <v xml:space="preserve"> Metazoa</v>
          </cell>
          <cell r="I843" t="str">
            <v xml:space="preserve"> Ecdysozoa</v>
          </cell>
          <cell r="J843" t="str">
            <v xml:space="preserve"> Nematoda</v>
          </cell>
          <cell r="K843" t="str">
            <v xml:space="preserve"> Enoplea</v>
          </cell>
          <cell r="L843" t="str">
            <v xml:space="preserve"> Dorylaimia</v>
          </cell>
          <cell r="M843" t="str">
            <v>Trichinellida</v>
          </cell>
          <cell r="N843" t="str">
            <v xml:space="preserve"> Trichinellidae</v>
          </cell>
          <cell r="O843" t="str">
            <v xml:space="preserve"> Trichinella.</v>
          </cell>
        </row>
        <row r="844">
          <cell r="B844" t="str">
            <v>A0A0V0X3Q8</v>
          </cell>
          <cell r="C844" t="str">
            <v xml:space="preserve"> Trichinella sp. T6.</v>
          </cell>
          <cell r="E844" t="str">
            <v xml:space="preserve"> NCBI_TaxID=92179 {ECO:0000313|EMBL:KRX82666.1, ECO:0000313|Proteomes:UP000054673};</v>
          </cell>
          <cell r="G844" t="str">
            <v>Eukaryota</v>
          </cell>
          <cell r="H844" t="str">
            <v xml:space="preserve"> Metazoa</v>
          </cell>
          <cell r="I844" t="str">
            <v xml:space="preserve"> Ecdysozoa</v>
          </cell>
          <cell r="J844" t="str">
            <v xml:space="preserve"> Nematoda</v>
          </cell>
          <cell r="K844" t="str">
            <v xml:space="preserve"> Enoplea</v>
          </cell>
          <cell r="L844" t="str">
            <v xml:space="preserve"> Dorylaimia</v>
          </cell>
          <cell r="M844" t="str">
            <v>Trichinellida</v>
          </cell>
          <cell r="N844" t="str">
            <v xml:space="preserve"> Trichinellidae</v>
          </cell>
          <cell r="O844" t="str">
            <v xml:space="preserve"> Trichinella.</v>
          </cell>
        </row>
        <row r="845">
          <cell r="B845" t="str">
            <v>A0A0V0X3V8</v>
          </cell>
          <cell r="C845" t="str">
            <v xml:space="preserve"> Trichinella sp. T6.</v>
          </cell>
          <cell r="E845" t="str">
            <v xml:space="preserve"> NCBI_TaxID=92179 {ECO:0000313|EMBL:KRX82665.1, ECO:0000313|Proteomes:UP000054673};</v>
          </cell>
          <cell r="G845" t="str">
            <v>Eukaryota</v>
          </cell>
          <cell r="H845" t="str">
            <v xml:space="preserve"> Metazoa</v>
          </cell>
          <cell r="I845" t="str">
            <v xml:space="preserve"> Ecdysozoa</v>
          </cell>
          <cell r="J845" t="str">
            <v xml:space="preserve"> Nematoda</v>
          </cell>
          <cell r="K845" t="str">
            <v xml:space="preserve"> Enoplea</v>
          </cell>
          <cell r="L845" t="str">
            <v xml:space="preserve"> Dorylaimia</v>
          </cell>
          <cell r="M845" t="str">
            <v>Trichinellida</v>
          </cell>
          <cell r="N845" t="str">
            <v xml:space="preserve"> Trichinellidae</v>
          </cell>
          <cell r="O845" t="str">
            <v xml:space="preserve"> Trichinella.</v>
          </cell>
        </row>
        <row r="846">
          <cell r="B846" t="str">
            <v>A0A0V0XUH6</v>
          </cell>
          <cell r="C846" t="str">
            <v xml:space="preserve"> Trichinella pseudospiralis (Parasitic roundworm).</v>
          </cell>
          <cell r="E846" t="str">
            <v xml:space="preserve"> NCBI_TaxID=6337 {ECO:0000313|EMBL:KRX91458.1, ECO:0000313|Proteomes:UP000054815};</v>
          </cell>
          <cell r="G846" t="str">
            <v>Eukaryota</v>
          </cell>
          <cell r="H846" t="str">
            <v xml:space="preserve"> Metazoa</v>
          </cell>
          <cell r="I846" t="str">
            <v xml:space="preserve"> Ecdysozoa</v>
          </cell>
          <cell r="J846" t="str">
            <v xml:space="preserve"> Nematoda</v>
          </cell>
          <cell r="K846" t="str">
            <v xml:space="preserve"> Enoplea</v>
          </cell>
          <cell r="L846" t="str">
            <v xml:space="preserve"> Dorylaimia</v>
          </cell>
          <cell r="M846" t="str">
            <v>Trichinellida</v>
          </cell>
          <cell r="N846" t="str">
            <v xml:space="preserve"> Trichinellidae</v>
          </cell>
          <cell r="O846" t="str">
            <v xml:space="preserve"> Trichinella.</v>
          </cell>
        </row>
        <row r="847">
          <cell r="B847" t="str">
            <v>A0A0V0YHV1</v>
          </cell>
          <cell r="C847" t="str">
            <v xml:space="preserve"> Trichinella pseudospiralis (Parasitic roundworm).</v>
          </cell>
          <cell r="E847" t="str">
            <v xml:space="preserve"> NCBI_TaxID=6337 {ECO:0000313|EMBL:KRX99786.1, ECO:0000313|Proteomes:UP000054815};</v>
          </cell>
          <cell r="G847" t="str">
            <v>Eukaryota</v>
          </cell>
          <cell r="H847" t="str">
            <v xml:space="preserve"> Metazoa</v>
          </cell>
          <cell r="I847" t="str">
            <v xml:space="preserve"> Ecdysozoa</v>
          </cell>
          <cell r="J847" t="str">
            <v xml:space="preserve"> Nematoda</v>
          </cell>
          <cell r="K847" t="str">
            <v xml:space="preserve"> Enoplea</v>
          </cell>
          <cell r="L847" t="str">
            <v xml:space="preserve"> Dorylaimia</v>
          </cell>
          <cell r="M847" t="str">
            <v>Trichinellida</v>
          </cell>
          <cell r="N847" t="str">
            <v xml:space="preserve"> Trichinellidae</v>
          </cell>
          <cell r="O847" t="str">
            <v xml:space="preserve"> Trichinella.</v>
          </cell>
        </row>
        <row r="848">
          <cell r="B848" t="str">
            <v>A0A0V0ZTR2</v>
          </cell>
          <cell r="C848" t="str">
            <v xml:space="preserve"> Trichinella patagoniensis.</v>
          </cell>
          <cell r="E848" t="str">
            <v xml:space="preserve"> NCBI_TaxID=990121 {ECO:0000313|EMBL:KRY15871.1, ECO:0000313|Proteomes:UP000054783};</v>
          </cell>
          <cell r="G848" t="str">
            <v>Eukaryota</v>
          </cell>
          <cell r="H848" t="str">
            <v xml:space="preserve"> Metazoa</v>
          </cell>
          <cell r="I848" t="str">
            <v xml:space="preserve"> Ecdysozoa</v>
          </cell>
          <cell r="J848" t="str">
            <v xml:space="preserve"> Nematoda</v>
          </cell>
          <cell r="K848" t="str">
            <v xml:space="preserve"> Enoplea</v>
          </cell>
          <cell r="L848" t="str">
            <v xml:space="preserve"> Dorylaimia</v>
          </cell>
          <cell r="M848" t="str">
            <v>Trichinellida</v>
          </cell>
          <cell r="N848" t="str">
            <v xml:space="preserve"> Trichinellidae</v>
          </cell>
          <cell r="O848" t="str">
            <v xml:space="preserve"> Trichinella.</v>
          </cell>
        </row>
        <row r="849">
          <cell r="B849" t="str">
            <v>A0A0V0ZU78</v>
          </cell>
          <cell r="C849" t="str">
            <v xml:space="preserve"> Trichinella patagoniensis.</v>
          </cell>
          <cell r="E849" t="str">
            <v xml:space="preserve"> NCBI_TaxID=990121 {ECO:0000313|EMBL:KRY16304.1, ECO:0000313|Proteomes:UP000054783};</v>
          </cell>
          <cell r="G849" t="str">
            <v>Eukaryota</v>
          </cell>
          <cell r="H849" t="str">
            <v xml:space="preserve"> Metazoa</v>
          </cell>
          <cell r="I849" t="str">
            <v xml:space="preserve"> Ecdysozoa</v>
          </cell>
          <cell r="J849" t="str">
            <v xml:space="preserve"> Nematoda</v>
          </cell>
          <cell r="K849" t="str">
            <v xml:space="preserve"> Enoplea</v>
          </cell>
          <cell r="L849" t="str">
            <v xml:space="preserve"> Dorylaimia</v>
          </cell>
          <cell r="M849" t="str">
            <v>Trichinellida</v>
          </cell>
          <cell r="N849" t="str">
            <v xml:space="preserve"> Trichinellidae</v>
          </cell>
          <cell r="O849" t="str">
            <v xml:space="preserve"> Trichinella.</v>
          </cell>
        </row>
        <row r="850">
          <cell r="B850" t="str">
            <v>A0A0V0ZUL8</v>
          </cell>
          <cell r="C850" t="str">
            <v xml:space="preserve"> Trichinella patagoniensis.</v>
          </cell>
          <cell r="E850" t="str">
            <v xml:space="preserve"> NCBI_TaxID=990121 {ECO:0000313|EMBL:KRY15870.1, ECO:0000313|Proteomes:UP000054783};</v>
          </cell>
          <cell r="G850" t="str">
            <v>Eukaryota</v>
          </cell>
          <cell r="H850" t="str">
            <v xml:space="preserve"> Metazoa</v>
          </cell>
          <cell r="I850" t="str">
            <v xml:space="preserve"> Ecdysozoa</v>
          </cell>
          <cell r="J850" t="str">
            <v xml:space="preserve"> Nematoda</v>
          </cell>
          <cell r="K850" t="str">
            <v xml:space="preserve"> Enoplea</v>
          </cell>
          <cell r="L850" t="str">
            <v xml:space="preserve"> Dorylaimia</v>
          </cell>
          <cell r="M850" t="str">
            <v>Trichinellida</v>
          </cell>
          <cell r="N850" t="str">
            <v xml:space="preserve"> Trichinellidae</v>
          </cell>
          <cell r="O850" t="str">
            <v xml:space="preserve"> Trichinella.</v>
          </cell>
        </row>
        <row r="851">
          <cell r="B851" t="str">
            <v>A0A0V0ZUY0</v>
          </cell>
          <cell r="C851" t="str">
            <v xml:space="preserve"> Trichinella patagoniensis.</v>
          </cell>
          <cell r="E851" t="str">
            <v xml:space="preserve"> NCBI_TaxID=990121 {ECO:0000313|EMBL:KRY16303.1, ECO:0000313|Proteomes:UP000054783};</v>
          </cell>
          <cell r="G851" t="str">
            <v>Eukaryota</v>
          </cell>
          <cell r="H851" t="str">
            <v xml:space="preserve"> Metazoa</v>
          </cell>
          <cell r="I851" t="str">
            <v xml:space="preserve"> Ecdysozoa</v>
          </cell>
          <cell r="J851" t="str">
            <v xml:space="preserve"> Nematoda</v>
          </cell>
          <cell r="K851" t="str">
            <v xml:space="preserve"> Enoplea</v>
          </cell>
          <cell r="L851" t="str">
            <v xml:space="preserve"> Dorylaimia</v>
          </cell>
          <cell r="M851" t="str">
            <v>Trichinellida</v>
          </cell>
          <cell r="N851" t="str">
            <v xml:space="preserve"> Trichinellidae</v>
          </cell>
          <cell r="O851" t="str">
            <v xml:space="preserve"> Trichinella.</v>
          </cell>
        </row>
        <row r="852">
          <cell r="B852" t="str">
            <v>A0A0V1CYA8</v>
          </cell>
          <cell r="C852" t="str">
            <v xml:space="preserve"> Trichinella britovi (Parasitic roundworm).</v>
          </cell>
          <cell r="E852" t="str">
            <v xml:space="preserve"> NCBI_TaxID=45882 {ECO:0000313|EMBL:KRY54225.1, ECO:0000313|Proteomes:UP000054653};</v>
          </cell>
          <cell r="G852" t="str">
            <v>Eukaryota</v>
          </cell>
          <cell r="H852" t="str">
            <v xml:space="preserve"> Metazoa</v>
          </cell>
          <cell r="I852" t="str">
            <v xml:space="preserve"> Ecdysozoa</v>
          </cell>
          <cell r="J852" t="str">
            <v xml:space="preserve"> Nematoda</v>
          </cell>
          <cell r="K852" t="str">
            <v xml:space="preserve"> Enoplea</v>
          </cell>
          <cell r="L852" t="str">
            <v xml:space="preserve"> Dorylaimia</v>
          </cell>
          <cell r="M852" t="str">
            <v>Trichinellida</v>
          </cell>
          <cell r="N852" t="str">
            <v xml:space="preserve"> Trichinellidae</v>
          </cell>
          <cell r="O852" t="str">
            <v xml:space="preserve"> Trichinella.</v>
          </cell>
        </row>
        <row r="853">
          <cell r="B853" t="str">
            <v>A0A0V1CYF6</v>
          </cell>
          <cell r="C853" t="str">
            <v xml:space="preserve"> Trichinella britovi (Parasitic roundworm).</v>
          </cell>
          <cell r="E853" t="str">
            <v xml:space="preserve"> NCBI_TaxID=45882 {ECO:0000313|EMBL:KRY54226.1, ECO:0000313|Proteomes:UP000054653};</v>
          </cell>
          <cell r="G853" t="str">
            <v>Eukaryota</v>
          </cell>
          <cell r="H853" t="str">
            <v xml:space="preserve"> Metazoa</v>
          </cell>
          <cell r="I853" t="str">
            <v xml:space="preserve"> Ecdysozoa</v>
          </cell>
          <cell r="J853" t="str">
            <v xml:space="preserve"> Nematoda</v>
          </cell>
          <cell r="K853" t="str">
            <v xml:space="preserve"> Enoplea</v>
          </cell>
          <cell r="L853" t="str">
            <v xml:space="preserve"> Dorylaimia</v>
          </cell>
          <cell r="M853" t="str">
            <v>Trichinellida</v>
          </cell>
          <cell r="N853" t="str">
            <v xml:space="preserve"> Trichinellidae</v>
          </cell>
          <cell r="O853" t="str">
            <v xml:space="preserve"> Trichinella.</v>
          </cell>
        </row>
        <row r="854">
          <cell r="B854" t="str">
            <v>A0A0V1DHJ1</v>
          </cell>
          <cell r="C854" t="str">
            <v xml:space="preserve"> Trichinella britovi (Parasitic roundworm).</v>
          </cell>
          <cell r="E854" t="str">
            <v xml:space="preserve"> NCBI_TaxID=45882 {ECO:0000313|EMBL:KRY60949.1, ECO:0000313|Proteomes:UP000054653};</v>
          </cell>
          <cell r="G854" t="str">
            <v>Eukaryota</v>
          </cell>
          <cell r="H854" t="str">
            <v xml:space="preserve"> Metazoa</v>
          </cell>
          <cell r="I854" t="str">
            <v xml:space="preserve"> Ecdysozoa</v>
          </cell>
          <cell r="J854" t="str">
            <v xml:space="preserve"> Nematoda</v>
          </cell>
          <cell r="K854" t="str">
            <v xml:space="preserve"> Enoplea</v>
          </cell>
          <cell r="L854" t="str">
            <v xml:space="preserve"> Dorylaimia</v>
          </cell>
          <cell r="M854" t="str">
            <v>Trichinellida</v>
          </cell>
          <cell r="N854" t="str">
            <v xml:space="preserve"> Trichinellidae</v>
          </cell>
          <cell r="O854" t="str">
            <v xml:space="preserve"> Trichinella.</v>
          </cell>
        </row>
        <row r="855">
          <cell r="B855" t="str">
            <v>A0A0V1DHY2</v>
          </cell>
          <cell r="C855" t="str">
            <v xml:space="preserve"> Trichinella britovi (Parasitic roundworm).</v>
          </cell>
          <cell r="E855" t="str">
            <v xml:space="preserve"> NCBI_TaxID=45882 {ECO:0000313|EMBL:KRY60950.1, ECO:0000313|Proteomes:UP000054653};</v>
          </cell>
          <cell r="G855" t="str">
            <v>Eukaryota</v>
          </cell>
          <cell r="H855" t="str">
            <v xml:space="preserve"> Metazoa</v>
          </cell>
          <cell r="I855" t="str">
            <v xml:space="preserve"> Ecdysozoa</v>
          </cell>
          <cell r="J855" t="str">
            <v xml:space="preserve"> Nematoda</v>
          </cell>
          <cell r="K855" t="str">
            <v xml:space="preserve"> Enoplea</v>
          </cell>
          <cell r="L855" t="str">
            <v xml:space="preserve"> Dorylaimia</v>
          </cell>
          <cell r="M855" t="str">
            <v>Trichinellida</v>
          </cell>
          <cell r="N855" t="str">
            <v xml:space="preserve"> Trichinellidae</v>
          </cell>
          <cell r="O855" t="str">
            <v xml:space="preserve"> Trichinella.</v>
          </cell>
        </row>
        <row r="856">
          <cell r="B856" t="str">
            <v>A0A0V1FBI6</v>
          </cell>
          <cell r="C856" t="str">
            <v xml:space="preserve"> Trichinella pseudospiralis (Parasitic roundworm).</v>
          </cell>
          <cell r="E856" t="str">
            <v xml:space="preserve"> NCBI_TaxID=6337 {ECO:0000313|EMBL:KRY83151.1, ECO:0000313|Proteomes:UP000054995};</v>
          </cell>
          <cell r="G856" t="str">
            <v>Eukaryota</v>
          </cell>
          <cell r="H856" t="str">
            <v xml:space="preserve"> Metazoa</v>
          </cell>
          <cell r="I856" t="str">
            <v xml:space="preserve"> Ecdysozoa</v>
          </cell>
          <cell r="J856" t="str">
            <v xml:space="preserve"> Nematoda</v>
          </cell>
          <cell r="K856" t="str">
            <v xml:space="preserve"> Enoplea</v>
          </cell>
          <cell r="L856" t="str">
            <v xml:space="preserve"> Dorylaimia</v>
          </cell>
          <cell r="M856" t="str">
            <v>Trichinellida</v>
          </cell>
          <cell r="N856" t="str">
            <v xml:space="preserve"> Trichinellidae</v>
          </cell>
          <cell r="O856" t="str">
            <v xml:space="preserve"> Trichinella.</v>
          </cell>
        </row>
        <row r="857">
          <cell r="B857" t="str">
            <v>A0A0V1H6J6</v>
          </cell>
          <cell r="C857" t="str">
            <v xml:space="preserve"> Trichinella zimbabwensis.</v>
          </cell>
          <cell r="E857" t="str">
            <v xml:space="preserve"> NCBI_TaxID=268475 {ECO:0000313|EMBL:KRZ06424.1, ECO:0000313|Proteomes:UP000055024};</v>
          </cell>
          <cell r="G857" t="str">
            <v>Eukaryota</v>
          </cell>
          <cell r="H857" t="str">
            <v xml:space="preserve"> Metazoa</v>
          </cell>
          <cell r="I857" t="str">
            <v xml:space="preserve"> Ecdysozoa</v>
          </cell>
          <cell r="J857" t="str">
            <v xml:space="preserve"> Nematoda</v>
          </cell>
          <cell r="K857" t="str">
            <v xml:space="preserve"> Enoplea</v>
          </cell>
          <cell r="L857" t="str">
            <v xml:space="preserve"> Dorylaimia</v>
          </cell>
          <cell r="M857" t="str">
            <v>Trichinellida</v>
          </cell>
          <cell r="N857" t="str">
            <v xml:space="preserve"> Trichinellidae</v>
          </cell>
          <cell r="O857" t="str">
            <v xml:space="preserve"> Trichinella.</v>
          </cell>
        </row>
        <row r="858">
          <cell r="B858" t="str">
            <v>A0A0V1I850</v>
          </cell>
          <cell r="C858" t="str">
            <v xml:space="preserve"> Trichinella zimbabwensis.</v>
          </cell>
          <cell r="E858" t="str">
            <v xml:space="preserve"> NCBI_TaxID=268475 {ECO:0000313|EMBL:KRZ19033.1, ECO:0000313|Proteomes:UP000055024};</v>
          </cell>
          <cell r="G858" t="str">
            <v>Eukaryota</v>
          </cell>
          <cell r="H858" t="str">
            <v xml:space="preserve"> Metazoa</v>
          </cell>
          <cell r="I858" t="str">
            <v xml:space="preserve"> Ecdysozoa</v>
          </cell>
          <cell r="J858" t="str">
            <v xml:space="preserve"> Nematoda</v>
          </cell>
          <cell r="K858" t="str">
            <v xml:space="preserve"> Enoplea</v>
          </cell>
          <cell r="L858" t="str">
            <v xml:space="preserve"> Dorylaimia</v>
          </cell>
          <cell r="M858" t="str">
            <v>Trichinellida</v>
          </cell>
          <cell r="N858" t="str">
            <v xml:space="preserve"> Trichinellidae</v>
          </cell>
          <cell r="O858" t="str">
            <v xml:space="preserve"> Trichinella.</v>
          </cell>
        </row>
        <row r="859">
          <cell r="B859" t="str">
            <v>A0A0V1I860</v>
          </cell>
          <cell r="C859" t="str">
            <v xml:space="preserve"> Trichinella zimbabwensis.</v>
          </cell>
          <cell r="E859" t="str">
            <v xml:space="preserve"> NCBI_TaxID=268475 {ECO:0000313|EMBL:KRZ19034.1, ECO:0000313|Proteomes:UP000055024};</v>
          </cell>
          <cell r="G859" t="str">
            <v>Eukaryota</v>
          </cell>
          <cell r="H859" t="str">
            <v xml:space="preserve"> Metazoa</v>
          </cell>
          <cell r="I859" t="str">
            <v xml:space="preserve"> Ecdysozoa</v>
          </cell>
          <cell r="J859" t="str">
            <v xml:space="preserve"> Nematoda</v>
          </cell>
          <cell r="K859" t="str">
            <v xml:space="preserve"> Enoplea</v>
          </cell>
          <cell r="L859" t="str">
            <v xml:space="preserve"> Dorylaimia</v>
          </cell>
          <cell r="M859" t="str">
            <v>Trichinellida</v>
          </cell>
          <cell r="N859" t="str">
            <v xml:space="preserve"> Trichinellidae</v>
          </cell>
          <cell r="O859" t="str">
            <v xml:space="preserve"> Trichinella.</v>
          </cell>
        </row>
        <row r="860">
          <cell r="B860" t="str">
            <v>A0A0V1KWF5</v>
          </cell>
          <cell r="C860" t="str">
            <v xml:space="preserve"> Trichinella nativa.</v>
          </cell>
          <cell r="E860" t="str">
            <v xml:space="preserve"> NCBI_TaxID=6335 {ECO:0000313|EMBL:KRZ51664.1, ECO:0000313|Proteomes:UP000054721};</v>
          </cell>
          <cell r="G860" t="str">
            <v>Eukaryota</v>
          </cell>
          <cell r="H860" t="str">
            <v xml:space="preserve"> Metazoa</v>
          </cell>
          <cell r="I860" t="str">
            <v xml:space="preserve"> Ecdysozoa</v>
          </cell>
          <cell r="J860" t="str">
            <v xml:space="preserve"> Nematoda</v>
          </cell>
          <cell r="K860" t="str">
            <v xml:space="preserve"> Enoplea</v>
          </cell>
          <cell r="L860" t="str">
            <v xml:space="preserve"> Dorylaimia</v>
          </cell>
          <cell r="M860" t="str">
            <v>Trichinellida</v>
          </cell>
          <cell r="N860" t="str">
            <v xml:space="preserve"> Trichinellidae</v>
          </cell>
          <cell r="O860" t="str">
            <v xml:space="preserve"> Trichinella.</v>
          </cell>
        </row>
        <row r="861">
          <cell r="B861" t="str">
            <v>A0A0V1L0H9</v>
          </cell>
          <cell r="C861" t="str">
            <v xml:space="preserve"> Trichinella nativa.</v>
          </cell>
          <cell r="E861" t="str">
            <v xml:space="preserve"> NCBI_TaxID=6335 {ECO:0000313|EMBL:KRZ53082.1, ECO:0000313|Proteomes:UP000054721};</v>
          </cell>
          <cell r="G861" t="str">
            <v>Eukaryota</v>
          </cell>
          <cell r="H861" t="str">
            <v xml:space="preserve"> Metazoa</v>
          </cell>
          <cell r="I861" t="str">
            <v xml:space="preserve"> Ecdysozoa</v>
          </cell>
          <cell r="J861" t="str">
            <v xml:space="preserve"> Nematoda</v>
          </cell>
          <cell r="K861" t="str">
            <v xml:space="preserve"> Enoplea</v>
          </cell>
          <cell r="L861" t="str">
            <v xml:space="preserve"> Dorylaimia</v>
          </cell>
          <cell r="M861" t="str">
            <v>Trichinellida</v>
          </cell>
          <cell r="N861" t="str">
            <v xml:space="preserve"> Trichinellidae</v>
          </cell>
          <cell r="O861" t="str">
            <v xml:space="preserve"> Trichinella.</v>
          </cell>
        </row>
        <row r="862">
          <cell r="B862" t="str">
            <v>A0A0V1L0I6</v>
          </cell>
          <cell r="C862" t="str">
            <v xml:space="preserve"> Trichinella nativa.</v>
          </cell>
          <cell r="E862" t="str">
            <v xml:space="preserve"> NCBI_TaxID=6335 {ECO:0000313|EMBL:KRZ53081.1, ECO:0000313|Proteomes:UP000054721};</v>
          </cell>
          <cell r="G862" t="str">
            <v>Eukaryota</v>
          </cell>
          <cell r="H862" t="str">
            <v xml:space="preserve"> Metazoa</v>
          </cell>
          <cell r="I862" t="str">
            <v xml:space="preserve"> Ecdysozoa</v>
          </cell>
          <cell r="J862" t="str">
            <v xml:space="preserve"> Nematoda</v>
          </cell>
          <cell r="K862" t="str">
            <v xml:space="preserve"> Enoplea</v>
          </cell>
          <cell r="L862" t="str">
            <v xml:space="preserve"> Dorylaimia</v>
          </cell>
          <cell r="M862" t="str">
            <v>Trichinellida</v>
          </cell>
          <cell r="N862" t="str">
            <v xml:space="preserve"> Trichinellidae</v>
          </cell>
          <cell r="O862" t="str">
            <v xml:space="preserve"> Trichinella.</v>
          </cell>
        </row>
        <row r="863">
          <cell r="B863" t="str">
            <v>A0A0V1M8S9</v>
          </cell>
          <cell r="C863" t="str">
            <v xml:space="preserve"> Trichinella papuae.</v>
          </cell>
          <cell r="E863" t="str">
            <v xml:space="preserve"> NCBI_TaxID=268474 {ECO:0000313|EMBL:KRZ68044.1, ECO:0000313|Proteomes:UP000054843};</v>
          </cell>
          <cell r="G863" t="str">
            <v>Eukaryota</v>
          </cell>
          <cell r="H863" t="str">
            <v xml:space="preserve"> Metazoa</v>
          </cell>
          <cell r="I863" t="str">
            <v xml:space="preserve"> Ecdysozoa</v>
          </cell>
          <cell r="J863" t="str">
            <v xml:space="preserve"> Nematoda</v>
          </cell>
          <cell r="K863" t="str">
            <v xml:space="preserve"> Enoplea</v>
          </cell>
          <cell r="L863" t="str">
            <v xml:space="preserve"> Dorylaimia</v>
          </cell>
          <cell r="M863" t="str">
            <v>Trichinellida</v>
          </cell>
          <cell r="N863" t="str">
            <v xml:space="preserve"> Trichinellidae</v>
          </cell>
          <cell r="O863" t="str">
            <v xml:space="preserve"> Trichinella.</v>
          </cell>
        </row>
        <row r="864">
          <cell r="B864" t="str">
            <v>A0A0V1MJV3</v>
          </cell>
          <cell r="C864" t="str">
            <v xml:space="preserve"> Trichinella papuae.</v>
          </cell>
          <cell r="E864" t="str">
            <v xml:space="preserve"> NCBI_TaxID=268474 {ECO:0000313|EMBL:KRZ71941.1, ECO:0000313|Proteomes:UP000054843};</v>
          </cell>
          <cell r="G864" t="str">
            <v>Eukaryota</v>
          </cell>
          <cell r="H864" t="str">
            <v xml:space="preserve"> Metazoa</v>
          </cell>
          <cell r="I864" t="str">
            <v xml:space="preserve"> Ecdysozoa</v>
          </cell>
          <cell r="J864" t="str">
            <v xml:space="preserve"> Nematoda</v>
          </cell>
          <cell r="K864" t="str">
            <v xml:space="preserve"> Enoplea</v>
          </cell>
          <cell r="L864" t="str">
            <v xml:space="preserve"> Dorylaimia</v>
          </cell>
          <cell r="M864" t="str">
            <v>Trichinellida</v>
          </cell>
          <cell r="N864" t="str">
            <v xml:space="preserve"> Trichinellidae</v>
          </cell>
          <cell r="O864" t="str">
            <v xml:space="preserve"> Trichinella.</v>
          </cell>
        </row>
        <row r="865">
          <cell r="B865" t="str">
            <v>A0A0V1P4R9</v>
          </cell>
          <cell r="C865" t="str">
            <v xml:space="preserve"> Trichinella sp. T8.</v>
          </cell>
          <cell r="E865" t="str">
            <v xml:space="preserve"> NCBI_TaxID=92180 {ECO:0000313|EMBL:KRZ91176.1, ECO:0000313|Proteomes:UP000054924};</v>
          </cell>
          <cell r="G865" t="str">
            <v>Eukaryota</v>
          </cell>
          <cell r="H865" t="str">
            <v xml:space="preserve"> Metazoa</v>
          </cell>
          <cell r="I865" t="str">
            <v xml:space="preserve"> Ecdysozoa</v>
          </cell>
          <cell r="J865" t="str">
            <v xml:space="preserve"> Nematoda</v>
          </cell>
          <cell r="K865" t="str">
            <v xml:space="preserve"> Enoplea</v>
          </cell>
          <cell r="L865" t="str">
            <v xml:space="preserve"> Dorylaimia</v>
          </cell>
          <cell r="M865" t="str">
            <v>Trichinellida</v>
          </cell>
          <cell r="N865" t="str">
            <v xml:space="preserve"> Trichinellidae</v>
          </cell>
          <cell r="O865" t="str">
            <v xml:space="preserve"> Trichinella.</v>
          </cell>
        </row>
        <row r="866">
          <cell r="B866" t="str">
            <v>A0A0V1P4T4</v>
          </cell>
          <cell r="C866" t="str">
            <v xml:space="preserve"> Trichinella sp. T8.</v>
          </cell>
          <cell r="E866" t="str">
            <v xml:space="preserve"> NCBI_TaxID=92180 {ECO:0000313|EMBL:KRZ91175.1, ECO:0000313|Proteomes:UP000054924};</v>
          </cell>
          <cell r="G866" t="str">
            <v>Eukaryota</v>
          </cell>
          <cell r="H866" t="str">
            <v xml:space="preserve"> Metazoa</v>
          </cell>
          <cell r="I866" t="str">
            <v xml:space="preserve"> Ecdysozoa</v>
          </cell>
          <cell r="J866" t="str">
            <v xml:space="preserve"> Nematoda</v>
          </cell>
          <cell r="K866" t="str">
            <v xml:space="preserve"> Enoplea</v>
          </cell>
          <cell r="L866" t="str">
            <v xml:space="preserve"> Dorylaimia</v>
          </cell>
          <cell r="M866" t="str">
            <v>Trichinellida</v>
          </cell>
          <cell r="N866" t="str">
            <v xml:space="preserve"> Trichinellidae</v>
          </cell>
          <cell r="O866" t="str">
            <v xml:space="preserve"> Trichinella.</v>
          </cell>
        </row>
        <row r="867">
          <cell r="B867" t="str">
            <v>A0A0V1PJ99</v>
          </cell>
          <cell r="C867" t="str">
            <v xml:space="preserve"> Trichinella sp. T8.</v>
          </cell>
          <cell r="E867" t="str">
            <v xml:space="preserve"> NCBI_TaxID=92180 {ECO:0000313|EMBL:KRZ96310.1, ECO:0000313|Proteomes:UP000054924};</v>
          </cell>
          <cell r="G867" t="str">
            <v>Eukaryota</v>
          </cell>
          <cell r="H867" t="str">
            <v xml:space="preserve"> Metazoa</v>
          </cell>
          <cell r="I867" t="str">
            <v xml:space="preserve"> Ecdysozoa</v>
          </cell>
          <cell r="J867" t="str">
            <v xml:space="preserve"> Nematoda</v>
          </cell>
          <cell r="K867" t="str">
            <v xml:space="preserve"> Enoplea</v>
          </cell>
          <cell r="L867" t="str">
            <v xml:space="preserve"> Dorylaimia</v>
          </cell>
          <cell r="M867" t="str">
            <v>Trichinellida</v>
          </cell>
          <cell r="N867" t="str">
            <v xml:space="preserve"> Trichinellidae</v>
          </cell>
          <cell r="O867" t="str">
            <v xml:space="preserve"> Trichinella.</v>
          </cell>
        </row>
        <row r="868">
          <cell r="B868" t="str">
            <v>A0A0V1PJF6</v>
          </cell>
          <cell r="C868" t="str">
            <v xml:space="preserve"> Trichinella sp. T8.</v>
          </cell>
          <cell r="E868" t="str">
            <v xml:space="preserve"> NCBI_TaxID=92180 {ECO:0000313|EMBL:KRZ96309.1, ECO:0000313|Proteomes:UP000054924};</v>
          </cell>
          <cell r="G868" t="str">
            <v>Eukaryota</v>
          </cell>
          <cell r="H868" t="str">
            <v xml:space="preserve"> Metazoa</v>
          </cell>
          <cell r="I868" t="str">
            <v xml:space="preserve"> Ecdysozoa</v>
          </cell>
          <cell r="J868" t="str">
            <v xml:space="preserve"> Nematoda</v>
          </cell>
          <cell r="K868" t="str">
            <v xml:space="preserve"> Enoplea</v>
          </cell>
          <cell r="L868" t="str">
            <v xml:space="preserve"> Dorylaimia</v>
          </cell>
          <cell r="M868" t="str">
            <v>Trichinellida</v>
          </cell>
          <cell r="N868" t="str">
            <v xml:space="preserve"> Trichinellidae</v>
          </cell>
          <cell r="O868" t="str">
            <v xml:space="preserve"> Trichinella.</v>
          </cell>
        </row>
        <row r="869">
          <cell r="B869" t="str">
            <v>A0A0W0F261</v>
          </cell>
          <cell r="C869" t="str">
            <v xml:space="preserve"> Moniliophthora roreri.</v>
          </cell>
          <cell r="E869" t="str">
            <v xml:space="preserve"> NCBI_TaxID=221103 {ECO:0000313|EMBL:KTB30360.1, ECO:0000313|Proteomes:UP000054988};</v>
          </cell>
          <cell r="G869" t="str">
            <v>Eukaryota</v>
          </cell>
          <cell r="H869" t="str">
            <v xml:space="preserve"> Fungi</v>
          </cell>
          <cell r="I869" t="str">
            <v xml:space="preserve"> Dikarya</v>
          </cell>
          <cell r="J869" t="str">
            <v xml:space="preserve"> Basidiomycota</v>
          </cell>
          <cell r="K869" t="str">
            <v xml:space="preserve"> Agaricomycotina</v>
          </cell>
          <cell r="L869" t="str">
            <v>Agaricomycetes</v>
          </cell>
          <cell r="M869" t="str">
            <v xml:space="preserve"> Agaricomycetidae</v>
          </cell>
          <cell r="N869" t="str">
            <v xml:space="preserve"> Agaricales</v>
          </cell>
          <cell r="O869" t="str">
            <v xml:space="preserve"> Marasmiaceae</v>
          </cell>
          <cell r="P869" t="str">
            <v>Moniliophthora.</v>
          </cell>
        </row>
        <row r="870">
          <cell r="B870" t="str">
            <v>A0A0W0F9C5</v>
          </cell>
          <cell r="C870" t="str">
            <v xml:space="preserve"> Moniliophthora roreri.</v>
          </cell>
          <cell r="E870" t="str">
            <v xml:space="preserve"> NCBI_TaxID=221103 {ECO:0000313|EMBL:KTB32865.1, ECO:0000313|Proteomes:UP000054988};</v>
          </cell>
          <cell r="G870" t="str">
            <v>Eukaryota</v>
          </cell>
          <cell r="H870" t="str">
            <v xml:space="preserve"> Fungi</v>
          </cell>
          <cell r="I870" t="str">
            <v xml:space="preserve"> Dikarya</v>
          </cell>
          <cell r="J870" t="str">
            <v xml:space="preserve"> Basidiomycota</v>
          </cell>
          <cell r="K870" t="str">
            <v xml:space="preserve"> Agaricomycotina</v>
          </cell>
          <cell r="L870" t="str">
            <v>Agaricomycetes</v>
          </cell>
          <cell r="M870" t="str">
            <v xml:space="preserve"> Agaricomycetidae</v>
          </cell>
          <cell r="N870" t="str">
            <v xml:space="preserve"> Agaricales</v>
          </cell>
          <cell r="O870" t="str">
            <v xml:space="preserve"> Marasmiaceae</v>
          </cell>
          <cell r="P870" t="str">
            <v>Moniliophthora.</v>
          </cell>
        </row>
        <row r="871">
          <cell r="B871" t="str">
            <v>A0A0W8B3J4</v>
          </cell>
          <cell r="C871" t="str">
            <v xml:space="preserve"> Phytophthora nicotianae (Buckeye rot agent).</v>
          </cell>
          <cell r="E871" t="str">
            <v xml:space="preserve"> NCBI_TaxID=4790 {ECO:0000313|EMBL:KUF66355.1, ECO:0000313|Proteomes:UP000052943};</v>
          </cell>
          <cell r="G871" t="str">
            <v>Eukaryota</v>
          </cell>
          <cell r="H871" t="str">
            <v xml:space="preserve"> Stramenopiles</v>
          </cell>
          <cell r="I871" t="str">
            <v xml:space="preserve"> Oomycetes</v>
          </cell>
          <cell r="J871" t="str">
            <v xml:space="preserve"> Peronosporales</v>
          </cell>
          <cell r="K871" t="str">
            <v xml:space="preserve"> Phytophthora.</v>
          </cell>
        </row>
        <row r="872">
          <cell r="B872" t="str">
            <v>A0A0W8C4Q7</v>
          </cell>
          <cell r="C872" t="str">
            <v xml:space="preserve"> Phytophthora nicotianae (Buckeye rot agent).</v>
          </cell>
          <cell r="E872" t="str">
            <v xml:space="preserve"> NCBI_TaxID=4790 {ECO:0000313|EMBL:KUF79041.1, ECO:0000313|Proteomes:UP000052943};</v>
          </cell>
          <cell r="G872" t="str">
            <v>Eukaryota</v>
          </cell>
          <cell r="H872" t="str">
            <v xml:space="preserve"> Stramenopiles</v>
          </cell>
          <cell r="I872" t="str">
            <v xml:space="preserve"> Oomycetes</v>
          </cell>
          <cell r="J872" t="str">
            <v xml:space="preserve"> Peronosporales</v>
          </cell>
          <cell r="K872" t="str">
            <v xml:space="preserve"> Phytophthora.</v>
          </cell>
        </row>
        <row r="873">
          <cell r="B873" t="str">
            <v>A0A0W8DJ27</v>
          </cell>
          <cell r="C873" t="str">
            <v xml:space="preserve"> Phytophthora nicotianae (Buckeye rot agent).</v>
          </cell>
          <cell r="E873" t="str">
            <v xml:space="preserve"> NCBI_TaxID=4790 {ECO:0000313|EMBL:KUF96188.1, ECO:0000313|Proteomes:UP000052943};</v>
          </cell>
          <cell r="G873" t="str">
            <v>Eukaryota</v>
          </cell>
          <cell r="H873" t="str">
            <v xml:space="preserve"> Stramenopiles</v>
          </cell>
          <cell r="I873" t="str">
            <v xml:space="preserve"> Oomycetes</v>
          </cell>
          <cell r="J873" t="str">
            <v xml:space="preserve"> Peronosporales</v>
          </cell>
          <cell r="K873" t="str">
            <v xml:space="preserve"> Phytophthora.</v>
          </cell>
        </row>
        <row r="874">
          <cell r="B874" t="str">
            <v>A0A100I9Y4</v>
          </cell>
          <cell r="C874" t="str">
            <v xml:space="preserve"> Aspergillus niger.</v>
          </cell>
          <cell r="E874" t="str">
            <v xml:space="preserve"> NCBI_TaxID=5061 {ECO:0000313|EMBL:GAQ37378.1, ECO:0000313|Proteomes:UP000068243};</v>
          </cell>
          <cell r="G874" t="str">
            <v>Eukaryota</v>
          </cell>
          <cell r="H874" t="str">
            <v xml:space="preserve"> Fungi</v>
          </cell>
          <cell r="I874" t="str">
            <v xml:space="preserve"> Dikarya</v>
          </cell>
          <cell r="J874" t="str">
            <v xml:space="preserve"> Ascomycota</v>
          </cell>
          <cell r="K874" t="str">
            <v xml:space="preserve"> Pezizomycotina</v>
          </cell>
          <cell r="L874" t="str">
            <v xml:space="preserve"> Eurotiomycetes</v>
          </cell>
          <cell r="M874" t="str">
            <v>Eurotiomycetidae</v>
          </cell>
          <cell r="N874" t="str">
            <v xml:space="preserve"> Eurotiales</v>
          </cell>
          <cell r="O874" t="str">
            <v xml:space="preserve"> Aspergillaceae</v>
          </cell>
          <cell r="P874" t="str">
            <v xml:space="preserve"> Aspergillus.</v>
          </cell>
        </row>
        <row r="875">
          <cell r="B875" t="str">
            <v>A0A101MA10</v>
          </cell>
          <cell r="C875" t="str">
            <v xml:space="preserve"> Penicillium freii.</v>
          </cell>
          <cell r="E875" t="str">
            <v xml:space="preserve"> NCBI_TaxID=48697 {ECO:0000313|EMBL:KUM56739.1, ECO:0000313|Proteomes:UP000055045};</v>
          </cell>
          <cell r="G875" t="str">
            <v>Eukaryota</v>
          </cell>
          <cell r="H875" t="str">
            <v xml:space="preserve"> Fungi</v>
          </cell>
          <cell r="I875" t="str">
            <v xml:space="preserve"> Dikarya</v>
          </cell>
          <cell r="J875" t="str">
            <v xml:space="preserve"> Ascomycota</v>
          </cell>
          <cell r="K875" t="str">
            <v xml:space="preserve"> Pezizomycotina</v>
          </cell>
          <cell r="L875" t="str">
            <v xml:space="preserve"> Eurotiomycetes</v>
          </cell>
          <cell r="M875" t="str">
            <v>Eurotiomycetidae</v>
          </cell>
          <cell r="N875" t="str">
            <v xml:space="preserve"> Eurotiales</v>
          </cell>
          <cell r="O875" t="str">
            <v xml:space="preserve"> Aspergillaceae</v>
          </cell>
          <cell r="P875" t="str">
            <v xml:space="preserve"> Penicillium.</v>
          </cell>
        </row>
        <row r="876">
          <cell r="B876" t="str">
            <v>A0A101ME68</v>
          </cell>
          <cell r="C876" t="str">
            <v xml:space="preserve"> Penicillium freii.</v>
          </cell>
          <cell r="E876" t="str">
            <v xml:space="preserve"> NCBI_TaxID=48697 {ECO:0000313|EMBL:KUM58813.1, ECO:0000313|Proteomes:UP000055045};</v>
          </cell>
          <cell r="G876" t="str">
            <v>Eukaryota</v>
          </cell>
          <cell r="H876" t="str">
            <v xml:space="preserve"> Fungi</v>
          </cell>
          <cell r="I876" t="str">
            <v xml:space="preserve"> Dikarya</v>
          </cell>
          <cell r="J876" t="str">
            <v xml:space="preserve"> Ascomycota</v>
          </cell>
          <cell r="K876" t="str">
            <v xml:space="preserve"> Pezizomycotina</v>
          </cell>
          <cell r="L876" t="str">
            <v xml:space="preserve"> Eurotiomycetes</v>
          </cell>
          <cell r="M876" t="str">
            <v>Eurotiomycetidae</v>
          </cell>
          <cell r="N876" t="str">
            <v xml:space="preserve"> Eurotiales</v>
          </cell>
          <cell r="O876" t="str">
            <v xml:space="preserve"> Aspergillaceae</v>
          </cell>
          <cell r="P876" t="str">
            <v xml:space="preserve"> Penicillium.</v>
          </cell>
        </row>
        <row r="877">
          <cell r="B877" t="str">
            <v>A0A109FEC3</v>
          </cell>
          <cell r="C877" t="str">
            <v xml:space="preserve"> Rhodotorula sp. JG-1b.</v>
          </cell>
          <cell r="E877" t="str">
            <v xml:space="preserve"> NCBI_TaxID=1305733 {ECO:0000313|EMBL:KWU42927.1, ECO:0000313|Proteomes:UP000062823};</v>
          </cell>
          <cell r="G877" t="str">
            <v>Eukaryota</v>
          </cell>
          <cell r="H877" t="str">
            <v xml:space="preserve"> Fungi</v>
          </cell>
          <cell r="I877" t="str">
            <v xml:space="preserve"> Dikarya</v>
          </cell>
          <cell r="J877" t="str">
            <v xml:space="preserve"> Basidiomycota</v>
          </cell>
          <cell r="K877" t="str">
            <v xml:space="preserve"> Pucciniomycotina</v>
          </cell>
          <cell r="L877" t="str">
            <v>Microbotryomycetes</v>
          </cell>
          <cell r="M877" t="str">
            <v xml:space="preserve"> Sporidiobolales</v>
          </cell>
          <cell r="N877" t="str">
            <v xml:space="preserve"> Sporidiobolaceae</v>
          </cell>
          <cell r="O877" t="str">
            <v xml:space="preserve"> Rhodotorula.</v>
          </cell>
        </row>
        <row r="878">
          <cell r="B878" t="str">
            <v>A0A109FNP5</v>
          </cell>
          <cell r="C878" t="str">
            <v xml:space="preserve"> Rhodotorula sp. JG-1b.</v>
          </cell>
          <cell r="E878" t="str">
            <v xml:space="preserve"> NCBI_TaxID=1305733 {ECO:0000313|EMBL:KWU47219.1, ECO:0000313|Proteomes:UP000062823};</v>
          </cell>
          <cell r="G878" t="str">
            <v>Eukaryota</v>
          </cell>
          <cell r="H878" t="str">
            <v xml:space="preserve"> Fungi</v>
          </cell>
          <cell r="I878" t="str">
            <v xml:space="preserve"> Dikarya</v>
          </cell>
          <cell r="J878" t="str">
            <v xml:space="preserve"> Basidiomycota</v>
          </cell>
          <cell r="K878" t="str">
            <v xml:space="preserve"> Pucciniomycotina</v>
          </cell>
          <cell r="L878" t="str">
            <v>Microbotryomycetes</v>
          </cell>
          <cell r="M878" t="str">
            <v xml:space="preserve"> Sporidiobolales</v>
          </cell>
          <cell r="N878" t="str">
            <v xml:space="preserve"> Sporidiobolaceae</v>
          </cell>
          <cell r="O878" t="str">
            <v xml:space="preserve"> Rhodotorula.</v>
          </cell>
        </row>
        <row r="879">
          <cell r="B879" t="str">
            <v>A0A117DZK5</v>
          </cell>
          <cell r="C879" t="str">
            <v xml:space="preserve"> Aspergillus niger.</v>
          </cell>
          <cell r="E879" t="str">
            <v xml:space="preserve"> NCBI_TaxID=5061 {ECO:0000313|EMBL:GAQ41165.1, ECO:0000313|Proteomes:UP000068243};</v>
          </cell>
          <cell r="G879" t="str">
            <v>Eukaryota</v>
          </cell>
          <cell r="H879" t="str">
            <v xml:space="preserve"> Fungi</v>
          </cell>
          <cell r="I879" t="str">
            <v xml:space="preserve"> Dikarya</v>
          </cell>
          <cell r="J879" t="str">
            <v xml:space="preserve"> Ascomycota</v>
          </cell>
          <cell r="K879" t="str">
            <v xml:space="preserve"> Pezizomycotina</v>
          </cell>
          <cell r="L879" t="str">
            <v xml:space="preserve"> Eurotiomycetes</v>
          </cell>
          <cell r="M879" t="str">
            <v>Eurotiomycetidae</v>
          </cell>
          <cell r="N879" t="str">
            <v xml:space="preserve"> Eurotiales</v>
          </cell>
          <cell r="O879" t="str">
            <v xml:space="preserve"> Aspergillaceae</v>
          </cell>
          <cell r="P879" t="str">
            <v xml:space="preserve"> Aspergillus.</v>
          </cell>
        </row>
        <row r="880">
          <cell r="B880" t="str">
            <v>A0A132A7N5</v>
          </cell>
          <cell r="C880" t="str">
            <v xml:space="preserve"> Sarcoptes scabiei (Itch mite) (Acarus scabiei).</v>
          </cell>
          <cell r="E880" t="str">
            <v xml:space="preserve"> NCBI_TaxID=52283 {ECO:0000313|EMBL:KPM06879.1, ECO:0000313|Proteomes:UP000070412};</v>
          </cell>
          <cell r="G880" t="str">
            <v>Eukaryota</v>
          </cell>
          <cell r="H880" t="str">
            <v xml:space="preserve"> Metazoa</v>
          </cell>
          <cell r="I880" t="str">
            <v xml:space="preserve"> Ecdysozoa</v>
          </cell>
          <cell r="J880" t="str">
            <v xml:space="preserve"> Arthropoda</v>
          </cell>
          <cell r="K880" t="str">
            <v xml:space="preserve"> Chelicerata</v>
          </cell>
          <cell r="L880" t="str">
            <v xml:space="preserve"> Arachnida</v>
          </cell>
          <cell r="M880" t="str">
            <v>Acari</v>
          </cell>
          <cell r="N880" t="str">
            <v xml:space="preserve"> Acariformes</v>
          </cell>
          <cell r="O880" t="str">
            <v xml:space="preserve"> Sarcoptiformes</v>
          </cell>
          <cell r="P880" t="str">
            <v xml:space="preserve"> Astigmata</v>
          </cell>
          <cell r="Q880" t="str">
            <v xml:space="preserve"> Psoroptidia</v>
          </cell>
          <cell r="R880" t="str">
            <v>Sarcoptoidea</v>
          </cell>
          <cell r="S880" t="str">
            <v xml:space="preserve"> Sarcoptidae</v>
          </cell>
          <cell r="T880" t="str">
            <v xml:space="preserve"> Sarcoptinae</v>
          </cell>
          <cell r="U880" t="str">
            <v xml:space="preserve"> Sarcoptes.</v>
          </cell>
        </row>
        <row r="881">
          <cell r="B881" t="str">
            <v>A0A132ACB7</v>
          </cell>
          <cell r="C881" t="str">
            <v xml:space="preserve"> Sarcoptes scabiei (Itch mite) (Acarus scabiei).</v>
          </cell>
          <cell r="E881" t="str">
            <v xml:space="preserve"> NCBI_TaxID=52283 {ECO:0000313|EMBL:KPM08622.1, ECO:0000313|Proteomes:UP000070412};</v>
          </cell>
          <cell r="G881" t="str">
            <v>Eukaryota</v>
          </cell>
          <cell r="H881" t="str">
            <v xml:space="preserve"> Metazoa</v>
          </cell>
          <cell r="I881" t="str">
            <v xml:space="preserve"> Ecdysozoa</v>
          </cell>
          <cell r="J881" t="str">
            <v xml:space="preserve"> Arthropoda</v>
          </cell>
          <cell r="K881" t="str">
            <v xml:space="preserve"> Chelicerata</v>
          </cell>
          <cell r="L881" t="str">
            <v xml:space="preserve"> Arachnida</v>
          </cell>
          <cell r="M881" t="str">
            <v>Acari</v>
          </cell>
          <cell r="N881" t="str">
            <v xml:space="preserve"> Acariformes</v>
          </cell>
          <cell r="O881" t="str">
            <v xml:space="preserve"> Sarcoptiformes</v>
          </cell>
          <cell r="P881" t="str">
            <v xml:space="preserve"> Astigmata</v>
          </cell>
          <cell r="Q881" t="str">
            <v xml:space="preserve"> Psoroptidia</v>
          </cell>
          <cell r="R881" t="str">
            <v>Sarcoptoidea</v>
          </cell>
          <cell r="S881" t="str">
            <v xml:space="preserve"> Sarcoptidae</v>
          </cell>
          <cell r="T881" t="str">
            <v xml:space="preserve"> Sarcoptinae</v>
          </cell>
          <cell r="U881" t="str">
            <v xml:space="preserve"> Sarcoptes.</v>
          </cell>
        </row>
        <row r="882">
          <cell r="B882" t="str">
            <v>A0A135LQB9</v>
          </cell>
          <cell r="C882" t="str">
            <v xml:space="preserve"> Penicillium patulum (Penicillium griseofulvum).</v>
          </cell>
          <cell r="E882" t="str">
            <v xml:space="preserve"> NCBI_TaxID=5078 {ECO:0000313|EMBL:KXG51168.1, ECO:0000313|Proteomes:UP000070168};</v>
          </cell>
          <cell r="G882" t="str">
            <v>Eukaryota</v>
          </cell>
          <cell r="H882" t="str">
            <v xml:space="preserve"> Fungi</v>
          </cell>
          <cell r="I882" t="str">
            <v xml:space="preserve"> Dikarya</v>
          </cell>
          <cell r="J882" t="str">
            <v xml:space="preserve"> Ascomycota</v>
          </cell>
          <cell r="K882" t="str">
            <v xml:space="preserve"> Pezizomycotina</v>
          </cell>
          <cell r="L882" t="str">
            <v xml:space="preserve"> Eurotiomycetes</v>
          </cell>
          <cell r="M882" t="str">
            <v>Eurotiomycetidae</v>
          </cell>
          <cell r="N882" t="str">
            <v xml:space="preserve"> Eurotiales</v>
          </cell>
          <cell r="O882" t="str">
            <v xml:space="preserve"> Aspergillaceae</v>
          </cell>
          <cell r="P882" t="str">
            <v xml:space="preserve"> Penicillium.</v>
          </cell>
        </row>
        <row r="883">
          <cell r="B883" t="str">
            <v>A0A135LU60</v>
          </cell>
          <cell r="C883" t="str">
            <v xml:space="preserve"> Penicillium patulum (Penicillium griseofulvum).</v>
          </cell>
          <cell r="E883" t="str">
            <v xml:space="preserve"> NCBI_TaxID=5078 {ECO:0000313|EMBL:KXG52514.1, ECO:0000313|Proteomes:UP000070168};</v>
          </cell>
          <cell r="G883" t="str">
            <v>Eukaryota</v>
          </cell>
          <cell r="H883" t="str">
            <v xml:space="preserve"> Fungi</v>
          </cell>
          <cell r="I883" t="str">
            <v xml:space="preserve"> Dikarya</v>
          </cell>
          <cell r="J883" t="str">
            <v xml:space="preserve"> Ascomycota</v>
          </cell>
          <cell r="K883" t="str">
            <v xml:space="preserve"> Pezizomycotina</v>
          </cell>
          <cell r="L883" t="str">
            <v xml:space="preserve"> Eurotiomycetes</v>
          </cell>
          <cell r="M883" t="str">
            <v>Eurotiomycetidae</v>
          </cell>
          <cell r="N883" t="str">
            <v xml:space="preserve"> Eurotiales</v>
          </cell>
          <cell r="O883" t="str">
            <v xml:space="preserve"> Aspergillaceae</v>
          </cell>
          <cell r="P883" t="str">
            <v xml:space="preserve"> Penicillium.</v>
          </cell>
        </row>
        <row r="884">
          <cell r="B884" t="str">
            <v>A0A135SSV7</v>
          </cell>
          <cell r="C884" t="str">
            <v xml:space="preserve"> Colletotrichum salicis.</v>
          </cell>
          <cell r="E884" t="str">
            <v xml:space="preserve"> NCBI_TaxID=1209931 {ECO:0000313|EMBL:KXH39009.1, ECO:0000313|Proteomes:UP000070121};</v>
          </cell>
          <cell r="G884" t="str">
            <v>Eukaryota</v>
          </cell>
          <cell r="H884" t="str">
            <v xml:space="preserve"> Fungi</v>
          </cell>
          <cell r="I884" t="str">
            <v xml:space="preserve"> Dikarya</v>
          </cell>
          <cell r="J884" t="str">
            <v xml:space="preserve"> Ascomycota</v>
          </cell>
          <cell r="K884" t="str">
            <v xml:space="preserve"> Pezizomycotina</v>
          </cell>
          <cell r="L884" t="str">
            <v>Sordariomycetes</v>
          </cell>
          <cell r="M884" t="str">
            <v xml:space="preserve"> Hypocreomycetidae</v>
          </cell>
          <cell r="N884" t="str">
            <v xml:space="preserve"> Glomerellales</v>
          </cell>
          <cell r="O884" t="str">
            <v xml:space="preserve"> Glomerellaceae</v>
          </cell>
          <cell r="P884" t="str">
            <v>Colletotrichum.</v>
          </cell>
        </row>
        <row r="885">
          <cell r="B885" t="str">
            <v>A0A135SSY0</v>
          </cell>
          <cell r="C885" t="str">
            <v xml:space="preserve"> Colletotrichum nymphaeae SA-01.</v>
          </cell>
          <cell r="E885" t="str">
            <v xml:space="preserve"> NCBI_TaxID=1460502 {ECO:0000313|EMBL:KXH39024.1, ECO:0000313|Proteomes:UP000070054};</v>
          </cell>
          <cell r="G885" t="str">
            <v>Eukaryota</v>
          </cell>
          <cell r="H885" t="str">
            <v xml:space="preserve"> Fungi</v>
          </cell>
          <cell r="I885" t="str">
            <v xml:space="preserve"> Dikarya</v>
          </cell>
          <cell r="J885" t="str">
            <v xml:space="preserve"> Ascomycota</v>
          </cell>
          <cell r="K885" t="str">
            <v xml:space="preserve"> Pezizomycotina</v>
          </cell>
          <cell r="L885" t="str">
            <v>Sordariomycetes</v>
          </cell>
          <cell r="M885" t="str">
            <v xml:space="preserve"> Hypocreomycetidae</v>
          </cell>
          <cell r="N885" t="str">
            <v xml:space="preserve"> Glomerellales</v>
          </cell>
          <cell r="O885" t="str">
            <v xml:space="preserve"> Glomerellaceae</v>
          </cell>
          <cell r="P885" t="str">
            <v>Colletotrichum.</v>
          </cell>
        </row>
        <row r="886">
          <cell r="B886" t="str">
            <v>A0A135T2P4</v>
          </cell>
          <cell r="C886" t="str">
            <v xml:space="preserve"> Colletotrichum nymphaeae SA-01.</v>
          </cell>
          <cell r="E886" t="str">
            <v xml:space="preserve"> NCBI_TaxID=1460502 {ECO:0000313|EMBL:KXH42412.1, ECO:0000313|Proteomes:UP000070054};</v>
          </cell>
          <cell r="G886" t="str">
            <v>Eukaryota</v>
          </cell>
          <cell r="H886" t="str">
            <v xml:space="preserve"> Fungi</v>
          </cell>
          <cell r="I886" t="str">
            <v xml:space="preserve"> Dikarya</v>
          </cell>
          <cell r="J886" t="str">
            <v xml:space="preserve"> Ascomycota</v>
          </cell>
          <cell r="K886" t="str">
            <v xml:space="preserve"> Pezizomycotina</v>
          </cell>
          <cell r="L886" t="str">
            <v>Sordariomycetes</v>
          </cell>
          <cell r="M886" t="str">
            <v xml:space="preserve"> Hypocreomycetidae</v>
          </cell>
          <cell r="N886" t="str">
            <v xml:space="preserve"> Glomerellales</v>
          </cell>
          <cell r="O886" t="str">
            <v xml:space="preserve"> Glomerellaceae</v>
          </cell>
          <cell r="P886" t="str">
            <v>Colletotrichum.</v>
          </cell>
        </row>
        <row r="887">
          <cell r="B887" t="str">
            <v>A0A135U1D6</v>
          </cell>
          <cell r="C887" t="str">
            <v xml:space="preserve"> Colletotrichum salicis.</v>
          </cell>
          <cell r="E887" t="str">
            <v xml:space="preserve"> NCBI_TaxID=1209931 {ECO:0000313|EMBL:KXH54218.1, ECO:0000313|Proteomes:UP000070121};</v>
          </cell>
          <cell r="G887" t="str">
            <v>Eukaryota</v>
          </cell>
          <cell r="H887" t="str">
            <v xml:space="preserve"> Fungi</v>
          </cell>
          <cell r="I887" t="str">
            <v xml:space="preserve"> Dikarya</v>
          </cell>
          <cell r="J887" t="str">
            <v xml:space="preserve"> Ascomycota</v>
          </cell>
          <cell r="K887" t="str">
            <v xml:space="preserve"> Pezizomycotina</v>
          </cell>
          <cell r="L887" t="str">
            <v>Sordariomycetes</v>
          </cell>
          <cell r="M887" t="str">
            <v xml:space="preserve"> Hypocreomycetidae</v>
          </cell>
          <cell r="N887" t="str">
            <v xml:space="preserve"> Glomerellales</v>
          </cell>
          <cell r="O887" t="str">
            <v xml:space="preserve"> Glomerellaceae</v>
          </cell>
          <cell r="P887" t="str">
            <v>Colletotrichum.</v>
          </cell>
        </row>
        <row r="888">
          <cell r="B888" t="str">
            <v>A0A136IS28</v>
          </cell>
          <cell r="C888" t="str">
            <v xml:space="preserve"> Microdochium bolleyi.</v>
          </cell>
          <cell r="E888" t="str">
            <v xml:space="preserve"> NCBI_TaxID=196109 {ECO:0000313|EMBL:KXJ87695.1, ECO:0000313|Proteomes:UP000070501};</v>
          </cell>
          <cell r="G888" t="str">
            <v>Eukaryota</v>
          </cell>
          <cell r="H888" t="str">
            <v xml:space="preserve"> Fungi</v>
          </cell>
          <cell r="I888" t="str">
            <v xml:space="preserve"> Dikarya</v>
          </cell>
          <cell r="J888" t="str">
            <v xml:space="preserve"> Ascomycota</v>
          </cell>
          <cell r="K888" t="str">
            <v xml:space="preserve"> Pezizomycotina</v>
          </cell>
          <cell r="L888" t="str">
            <v>Sordariomycetes</v>
          </cell>
          <cell r="M888" t="str">
            <v xml:space="preserve"> Xylariomycetidae</v>
          </cell>
          <cell r="N888" t="str">
            <v xml:space="preserve"> Xylariales</v>
          </cell>
          <cell r="O888" t="str">
            <v xml:space="preserve"> Microdochiaceae</v>
          </cell>
          <cell r="P888" t="str">
            <v>Microdochium.</v>
          </cell>
        </row>
        <row r="889">
          <cell r="B889" t="str">
            <v>A0A136J715</v>
          </cell>
          <cell r="C889" t="str">
            <v xml:space="preserve"> Microdochium bolleyi.</v>
          </cell>
          <cell r="E889" t="str">
            <v xml:space="preserve"> NCBI_TaxID=196109 {ECO:0000313|EMBL:KXJ92978.1, ECO:0000313|Proteomes:UP000070501};</v>
          </cell>
          <cell r="G889" t="str">
            <v>Eukaryota</v>
          </cell>
          <cell r="H889" t="str">
            <v xml:space="preserve"> Fungi</v>
          </cell>
          <cell r="I889" t="str">
            <v xml:space="preserve"> Dikarya</v>
          </cell>
          <cell r="J889" t="str">
            <v xml:space="preserve"> Ascomycota</v>
          </cell>
          <cell r="K889" t="str">
            <v xml:space="preserve"> Pezizomycotina</v>
          </cell>
          <cell r="L889" t="str">
            <v>Sordariomycetes</v>
          </cell>
          <cell r="M889" t="str">
            <v xml:space="preserve"> Xylariomycetidae</v>
          </cell>
          <cell r="N889" t="str">
            <v xml:space="preserve"> Xylariales</v>
          </cell>
          <cell r="O889" t="str">
            <v xml:space="preserve"> Microdochiaceae</v>
          </cell>
          <cell r="P889" t="str">
            <v>Microdochium.</v>
          </cell>
        </row>
        <row r="890">
          <cell r="B890" t="str">
            <v>A0A137P237</v>
          </cell>
          <cell r="C890" t="str">
            <v xml:space="preserve"> Conidiobolus coronatus (strain ATCC 28846 / CBS 209.66 / NRRL 28638) (Delacroixia coronata).</v>
          </cell>
          <cell r="E890" t="str">
            <v xml:space="preserve"> NCBI_TaxID=796925 {ECO:0000313|EMBL:KXN68959.1, ECO:0000313|Proteomes:UP000070444};</v>
          </cell>
          <cell r="G890" t="str">
            <v>Eukaryota</v>
          </cell>
          <cell r="H890" t="str">
            <v xml:space="preserve"> Fungi</v>
          </cell>
          <cell r="I890" t="str">
            <v xml:space="preserve"> Fungi incertae sedis</v>
          </cell>
          <cell r="J890" t="str">
            <v xml:space="preserve"> Zoopagomycota</v>
          </cell>
          <cell r="K890" t="str">
            <v>Entomophthoromycotina</v>
          </cell>
          <cell r="L890" t="str">
            <v xml:space="preserve"> Entomophthoromycetes</v>
          </cell>
          <cell r="M890" t="str">
            <v xml:space="preserve"> Entomophthorales</v>
          </cell>
          <cell r="N890" t="str">
            <v>Ancylistaceae</v>
          </cell>
          <cell r="O890" t="str">
            <v xml:space="preserve"> Conidiobolus.</v>
          </cell>
        </row>
        <row r="891">
          <cell r="B891" t="str">
            <v>A0A137P8P2</v>
          </cell>
          <cell r="C891" t="str">
            <v xml:space="preserve"> Conidiobolus coronatus (strain ATCC 28846 / CBS 209.66 / NRRL 28638) (Delacroixia coronata).</v>
          </cell>
          <cell r="E891" t="str">
            <v xml:space="preserve"> NCBI_TaxID=796925 {ECO:0000313|EMBL:KXN71378.1, ECO:0000313|Proteomes:UP000070444};</v>
          </cell>
          <cell r="G891" t="str">
            <v>Eukaryota</v>
          </cell>
          <cell r="H891" t="str">
            <v xml:space="preserve"> Fungi</v>
          </cell>
          <cell r="I891" t="str">
            <v xml:space="preserve"> Fungi incertae sedis</v>
          </cell>
          <cell r="J891" t="str">
            <v xml:space="preserve"> Zoopagomycota</v>
          </cell>
          <cell r="K891" t="str">
            <v>Entomophthoromycotina</v>
          </cell>
          <cell r="L891" t="str">
            <v xml:space="preserve"> Entomophthoromycetes</v>
          </cell>
          <cell r="M891" t="str">
            <v xml:space="preserve"> Entomophthorales</v>
          </cell>
          <cell r="N891" t="str">
            <v>Ancylistaceae</v>
          </cell>
          <cell r="O891" t="str">
            <v xml:space="preserve"> Conidiobolus.</v>
          </cell>
        </row>
        <row r="892">
          <cell r="B892" t="str">
            <v>A0A137PAX3</v>
          </cell>
          <cell r="C892" t="str">
            <v xml:space="preserve"> Conidiobolus coronatus (strain ATCC 28846 / CBS 209.66 / NRRL 28638) (Delacroixia coronata).</v>
          </cell>
          <cell r="E892" t="str">
            <v xml:space="preserve"> NCBI_TaxID=796925 {ECO:0000313|EMBL:KXN72126.1, ECO:0000313|Proteomes:UP000070444};</v>
          </cell>
          <cell r="G892" t="str">
            <v>Eukaryota</v>
          </cell>
          <cell r="H892" t="str">
            <v xml:space="preserve"> Fungi</v>
          </cell>
          <cell r="I892" t="str">
            <v xml:space="preserve"> Fungi incertae sedis</v>
          </cell>
          <cell r="J892" t="str">
            <v xml:space="preserve"> Zoopagomycota</v>
          </cell>
          <cell r="K892" t="str">
            <v>Entomophthoromycotina</v>
          </cell>
          <cell r="L892" t="str">
            <v xml:space="preserve"> Entomophthoromycetes</v>
          </cell>
          <cell r="M892" t="str">
            <v xml:space="preserve"> Entomophthorales</v>
          </cell>
          <cell r="N892" t="str">
            <v>Ancylistaceae</v>
          </cell>
          <cell r="O892" t="str">
            <v xml:space="preserve"> Conidiobolus.</v>
          </cell>
        </row>
        <row r="893">
          <cell r="B893" t="str">
            <v>A0A137Q6I7</v>
          </cell>
          <cell r="C893" t="str">
            <v xml:space="preserve"> Leucoagaricus sp. SymC.cos.</v>
          </cell>
          <cell r="E893" t="str">
            <v xml:space="preserve"> NCBI_TaxID=1714833 {ECO:0000313|EMBL:KXN82861.1, ECO:0000313|Proteomes:UP000070249};</v>
          </cell>
          <cell r="G893" t="str">
            <v>Eukaryota</v>
          </cell>
          <cell r="H893" t="str">
            <v xml:space="preserve"> Fungi</v>
          </cell>
          <cell r="I893" t="str">
            <v xml:space="preserve"> Dikarya</v>
          </cell>
          <cell r="J893" t="str">
            <v xml:space="preserve"> Basidiomycota</v>
          </cell>
          <cell r="K893" t="str">
            <v xml:space="preserve"> Agaricomycotina</v>
          </cell>
          <cell r="L893" t="str">
            <v>Agaricomycetes</v>
          </cell>
          <cell r="M893" t="str">
            <v xml:space="preserve"> Agaricomycetidae</v>
          </cell>
          <cell r="N893" t="str">
            <v xml:space="preserve"> Agaricales</v>
          </cell>
          <cell r="O893" t="str">
            <v xml:space="preserve"> Agaricaceae</v>
          </cell>
          <cell r="P893" t="str">
            <v>Leucoagaricus.</v>
          </cell>
        </row>
        <row r="894">
          <cell r="B894" t="str">
            <v>A0A137QPW1</v>
          </cell>
          <cell r="C894" t="str">
            <v xml:space="preserve"> Leucoagaricus sp. SymC.cos.</v>
          </cell>
          <cell r="E894" t="str">
            <v xml:space="preserve"> NCBI_TaxID=1714833 {ECO:0000313|EMBL:KXN89250.1, ECO:0000313|Proteomes:UP000070249};</v>
          </cell>
          <cell r="G894" t="str">
            <v>Eukaryota</v>
          </cell>
          <cell r="H894" t="str">
            <v xml:space="preserve"> Fungi</v>
          </cell>
          <cell r="I894" t="str">
            <v xml:space="preserve"> Dikarya</v>
          </cell>
          <cell r="J894" t="str">
            <v xml:space="preserve"> Basidiomycota</v>
          </cell>
          <cell r="K894" t="str">
            <v xml:space="preserve"> Agaricomycotina</v>
          </cell>
          <cell r="L894" t="str">
            <v>Agaricomycetes</v>
          </cell>
          <cell r="M894" t="str">
            <v xml:space="preserve"> Agaricomycetidae</v>
          </cell>
          <cell r="N894" t="str">
            <v xml:space="preserve"> Agaricales</v>
          </cell>
          <cell r="O894" t="str">
            <v xml:space="preserve"> Agaricaceae</v>
          </cell>
          <cell r="P894" t="str">
            <v>Leucoagaricus.</v>
          </cell>
        </row>
        <row r="895">
          <cell r="B895" t="str">
            <v>A0A139A872</v>
          </cell>
          <cell r="C895" t="str">
            <v xml:space="preserve"> Gonapodya prolifera JEL478.</v>
          </cell>
          <cell r="E895" t="str">
            <v xml:space="preserve"> NCBI_TaxID=1344416 {ECO:0000313|EMBL:KXS13011.1, ECO:0000313|Proteomes:UP000070544};</v>
          </cell>
          <cell r="G895" t="str">
            <v>Eukaryota</v>
          </cell>
          <cell r="H895" t="str">
            <v xml:space="preserve"> Fungi</v>
          </cell>
          <cell r="I895" t="str">
            <v xml:space="preserve"> Fungi incertae sedis</v>
          </cell>
          <cell r="J895" t="str">
            <v xml:space="preserve"> Chytridiomycota</v>
          </cell>
          <cell r="K895" t="str">
            <v>Monoblepharidomycetes</v>
          </cell>
          <cell r="L895" t="str">
            <v xml:space="preserve"> Monoblepharidales</v>
          </cell>
          <cell r="M895" t="str">
            <v xml:space="preserve"> Gonapodyaceae</v>
          </cell>
          <cell r="N895" t="str">
            <v xml:space="preserve"> Gonapodya.</v>
          </cell>
        </row>
        <row r="896">
          <cell r="B896" t="str">
            <v>A0A139AMI5</v>
          </cell>
          <cell r="C896" t="str">
            <v xml:space="preserve"> Gonapodya prolifera JEL478.</v>
          </cell>
          <cell r="E896" t="str">
            <v xml:space="preserve"> NCBI_TaxID=1344416 {ECO:0000313|EMBL:KXS17980.1, ECO:0000313|Proteomes:UP000070544};</v>
          </cell>
          <cell r="G896" t="str">
            <v>Eukaryota</v>
          </cell>
          <cell r="H896" t="str">
            <v xml:space="preserve"> Fungi</v>
          </cell>
          <cell r="I896" t="str">
            <v xml:space="preserve"> Fungi incertae sedis</v>
          </cell>
          <cell r="J896" t="str">
            <v xml:space="preserve"> Chytridiomycota</v>
          </cell>
          <cell r="K896" t="str">
            <v>Monoblepharidomycetes</v>
          </cell>
          <cell r="L896" t="str">
            <v xml:space="preserve"> Monoblepharidales</v>
          </cell>
          <cell r="M896" t="str">
            <v xml:space="preserve"> Gonapodyaceae</v>
          </cell>
          <cell r="N896" t="str">
            <v xml:space="preserve"> Gonapodya.</v>
          </cell>
        </row>
        <row r="897">
          <cell r="B897" t="str">
            <v>A0A139HSA9</v>
          </cell>
          <cell r="C897" t="str">
            <v xml:space="preserve"> Mycosphaerella eumusae.</v>
          </cell>
          <cell r="E897" t="str">
            <v xml:space="preserve"> NCBI_TaxID=321146 {ECO:0000313|EMBL:KXT05340.1, ECO:0000313|Proteomes:UP000070133};</v>
          </cell>
          <cell r="G897" t="str">
            <v>Eukaryota</v>
          </cell>
          <cell r="H897" t="str">
            <v xml:space="preserve"> Fungi</v>
          </cell>
          <cell r="I897" t="str">
            <v xml:space="preserve"> Dikarya</v>
          </cell>
          <cell r="J897" t="str">
            <v xml:space="preserve"> Ascomycota</v>
          </cell>
          <cell r="K897" t="str">
            <v xml:space="preserve"> Pezizomycotina</v>
          </cell>
          <cell r="L897" t="str">
            <v>Dothideomycetes</v>
          </cell>
          <cell r="M897" t="str">
            <v xml:space="preserve"> Dothideomycetidae</v>
          </cell>
          <cell r="N897" t="str">
            <v xml:space="preserve"> Capnodiales</v>
          </cell>
          <cell r="O897" t="str">
            <v xml:space="preserve"> Mycosphaerellaceae</v>
          </cell>
          <cell r="P897" t="str">
            <v>Mycosphaerella.</v>
          </cell>
        </row>
        <row r="898">
          <cell r="B898" t="str">
            <v>A0A139HWQ1</v>
          </cell>
          <cell r="C898" t="str">
            <v xml:space="preserve"> Mycosphaerella eumusae.</v>
          </cell>
          <cell r="E898" t="str">
            <v xml:space="preserve"> NCBI_TaxID=321146 {ECO:0000313|EMBL:KXT06894.1, ECO:0000313|Proteomes:UP000070133};</v>
          </cell>
          <cell r="G898" t="str">
            <v>Eukaryota</v>
          </cell>
          <cell r="H898" t="str">
            <v xml:space="preserve"> Fungi</v>
          </cell>
          <cell r="I898" t="str">
            <v xml:space="preserve"> Dikarya</v>
          </cell>
          <cell r="J898" t="str">
            <v xml:space="preserve"> Ascomycota</v>
          </cell>
          <cell r="K898" t="str">
            <v xml:space="preserve"> Pezizomycotina</v>
          </cell>
          <cell r="L898" t="str">
            <v>Dothideomycetes</v>
          </cell>
          <cell r="M898" t="str">
            <v xml:space="preserve"> Dothideomycetidae</v>
          </cell>
          <cell r="N898" t="str">
            <v xml:space="preserve"> Capnodiales</v>
          </cell>
          <cell r="O898" t="str">
            <v xml:space="preserve"> Mycosphaerellaceae</v>
          </cell>
          <cell r="P898" t="str">
            <v>Mycosphaerella.</v>
          </cell>
        </row>
        <row r="899">
          <cell r="B899" t="str">
            <v>A0A139IR51</v>
          </cell>
          <cell r="C899" t="str">
            <v xml:space="preserve"> Pseudocercospora musae.</v>
          </cell>
          <cell r="E899" t="str">
            <v xml:space="preserve"> NCBI_TaxID=113226 {ECO:0000313|EMBL:KXT17267.1, ECO:0000313|Proteomes:UP000073492};</v>
          </cell>
          <cell r="G899" t="str">
            <v>Eukaryota</v>
          </cell>
          <cell r="H899" t="str">
            <v xml:space="preserve"> Fungi</v>
          </cell>
          <cell r="I899" t="str">
            <v xml:space="preserve"> Dikarya</v>
          </cell>
          <cell r="J899" t="str">
            <v xml:space="preserve"> Ascomycota</v>
          </cell>
          <cell r="K899" t="str">
            <v xml:space="preserve"> Pezizomycotina</v>
          </cell>
          <cell r="L899" t="str">
            <v>Dothideomycetes</v>
          </cell>
          <cell r="M899" t="str">
            <v xml:space="preserve"> Dothideomycetidae</v>
          </cell>
          <cell r="N899" t="str">
            <v xml:space="preserve"> Capnodiales</v>
          </cell>
          <cell r="O899" t="str">
            <v xml:space="preserve"> Mycosphaerellaceae</v>
          </cell>
          <cell r="P899" t="str">
            <v>Pseudocercospora.</v>
          </cell>
        </row>
        <row r="900">
          <cell r="B900" t="str">
            <v>A0A150UYC7</v>
          </cell>
          <cell r="C900" t="str">
            <v xml:space="preserve"> Acidomyces richmondensis BFW.</v>
          </cell>
          <cell r="E900" t="str">
            <v xml:space="preserve"> NCBI_TaxID=766039 {ECO:0000313|EMBL:KYG43289.1, ECO:0000313|Proteomes:UP000075602};</v>
          </cell>
          <cell r="G900" t="str">
            <v>Eukaryota</v>
          </cell>
          <cell r="H900" t="str">
            <v xml:space="preserve"> Fungi</v>
          </cell>
          <cell r="I900" t="str">
            <v xml:space="preserve"> Dikarya</v>
          </cell>
          <cell r="J900" t="str">
            <v xml:space="preserve"> Ascomycota</v>
          </cell>
          <cell r="K900" t="str">
            <v xml:space="preserve"> Pezizomycotina</v>
          </cell>
          <cell r="L900" t="str">
            <v>Dothideomycetes</v>
          </cell>
          <cell r="M900" t="str">
            <v xml:space="preserve"> Dothideomycetes incertae sedis</v>
          </cell>
          <cell r="N900" t="str">
            <v xml:space="preserve"> Acidomyces.</v>
          </cell>
        </row>
        <row r="901">
          <cell r="B901" t="str">
            <v>A0A150V0D2</v>
          </cell>
          <cell r="C901" t="str">
            <v xml:space="preserve"> Acidomyces richmondensis BFW.</v>
          </cell>
          <cell r="E901" t="str">
            <v xml:space="preserve"> NCBI_TaxID=766039 {ECO:0000313|EMBL:KYG43825.1, ECO:0000313|Proteomes:UP000075602};</v>
          </cell>
          <cell r="G901" t="str">
            <v>Eukaryota</v>
          </cell>
          <cell r="H901" t="str">
            <v xml:space="preserve"> Fungi</v>
          </cell>
          <cell r="I901" t="str">
            <v xml:space="preserve"> Dikarya</v>
          </cell>
          <cell r="J901" t="str">
            <v xml:space="preserve"> Ascomycota</v>
          </cell>
          <cell r="K901" t="str">
            <v xml:space="preserve"> Pezizomycotina</v>
          </cell>
          <cell r="L901" t="str">
            <v>Dothideomycetes</v>
          </cell>
          <cell r="M901" t="str">
            <v xml:space="preserve"> Dothideomycetes incertae sedis</v>
          </cell>
          <cell r="N901" t="str">
            <v xml:space="preserve"> Acidomyces.</v>
          </cell>
        </row>
        <row r="902">
          <cell r="B902" t="str">
            <v>A0A151GML0</v>
          </cell>
          <cell r="C902" t="str">
            <v xml:space="preserve"> Drechmeria coniospora.</v>
          </cell>
          <cell r="E902" t="str">
            <v xml:space="preserve"> NCBI_TaxID=98403 {ECO:0000313|EMBL:KYK58336.1, ECO:0000313|Proteomes:UP000076580};</v>
          </cell>
          <cell r="G902" t="str">
            <v>Eukaryota</v>
          </cell>
          <cell r="H902" t="str">
            <v xml:space="preserve"> Fungi</v>
          </cell>
          <cell r="I902" t="str">
            <v xml:space="preserve"> Dikarya</v>
          </cell>
          <cell r="J902" t="str">
            <v xml:space="preserve"> Ascomycota</v>
          </cell>
          <cell r="K902" t="str">
            <v xml:space="preserve"> Pezizomycotina</v>
          </cell>
          <cell r="L902" t="str">
            <v>Sordariomycetes</v>
          </cell>
          <cell r="M902" t="str">
            <v xml:space="preserve"> Hypocreomycetidae</v>
          </cell>
          <cell r="N902" t="str">
            <v xml:space="preserve"> Hypocreales</v>
          </cell>
          <cell r="O902" t="str">
            <v xml:space="preserve"> Ophiocordycipitaceae</v>
          </cell>
          <cell r="P902" t="str">
            <v>Drechmeria.</v>
          </cell>
        </row>
        <row r="903">
          <cell r="B903" t="str">
            <v>A0A151GNG5</v>
          </cell>
          <cell r="C903" t="str">
            <v xml:space="preserve"> Drechmeria coniospora.</v>
          </cell>
          <cell r="E903" t="str">
            <v xml:space="preserve"> NCBI_TaxID=98403 {ECO:0000313|EMBL:KYK58664.1, ECO:0000313|Proteomes:UP000076580};</v>
          </cell>
          <cell r="G903" t="str">
            <v>Eukaryota</v>
          </cell>
          <cell r="H903" t="str">
            <v xml:space="preserve"> Fungi</v>
          </cell>
          <cell r="I903" t="str">
            <v xml:space="preserve"> Dikarya</v>
          </cell>
          <cell r="J903" t="str">
            <v xml:space="preserve"> Ascomycota</v>
          </cell>
          <cell r="K903" t="str">
            <v xml:space="preserve"> Pezizomycotina</v>
          </cell>
          <cell r="L903" t="str">
            <v>Sordariomycetes</v>
          </cell>
          <cell r="M903" t="str">
            <v xml:space="preserve"> Hypocreomycetidae</v>
          </cell>
          <cell r="N903" t="str">
            <v xml:space="preserve"> Hypocreales</v>
          </cell>
          <cell r="O903" t="str">
            <v xml:space="preserve"> Ophiocordycipitaceae</v>
          </cell>
          <cell r="P903" t="str">
            <v>Drechmeria.</v>
          </cell>
        </row>
        <row r="904">
          <cell r="B904" t="str">
            <v>A0A151M4P2</v>
          </cell>
          <cell r="C904" t="str">
            <v xml:space="preserve"> Alligator mississippiensis (American alligator).</v>
          </cell>
          <cell r="E904" t="str">
            <v xml:space="preserve"> NCBI_TaxID=8496 {ECO:0000313|EMBL:KYO19499.1};</v>
          </cell>
          <cell r="G904" t="str">
            <v>Eukaryota</v>
          </cell>
          <cell r="H904" t="str">
            <v xml:space="preserve"> Metazoa</v>
          </cell>
          <cell r="I904" t="str">
            <v xml:space="preserve"> Chordata</v>
          </cell>
          <cell r="J904" t="str">
            <v xml:space="preserve"> Craniata</v>
          </cell>
          <cell r="K904" t="str">
            <v xml:space="preserve"> Vertebrata</v>
          </cell>
          <cell r="L904" t="str">
            <v xml:space="preserve"> Euteleostomi</v>
          </cell>
          <cell r="M904" t="str">
            <v>Archelosauria</v>
          </cell>
          <cell r="N904" t="str">
            <v xml:space="preserve"> Archosauria</v>
          </cell>
          <cell r="O904" t="str">
            <v xml:space="preserve"> Crocodylia</v>
          </cell>
          <cell r="P904" t="str">
            <v xml:space="preserve"> Alligatoridae</v>
          </cell>
          <cell r="Q904" t="str">
            <v xml:space="preserve"> Alligatorinae</v>
          </cell>
          <cell r="R904" t="str">
            <v>Alligator.</v>
          </cell>
        </row>
        <row r="905">
          <cell r="B905" t="str">
            <v>A0A151M6Z4</v>
          </cell>
          <cell r="C905" t="str">
            <v xml:space="preserve"> Alligator mississippiensis (American alligator).</v>
          </cell>
          <cell r="E905" t="str">
            <v xml:space="preserve"> NCBI_TaxID=8496 {ECO:0000313|EMBL:KYO20277.1};</v>
          </cell>
          <cell r="G905" t="str">
            <v>Eukaryota</v>
          </cell>
          <cell r="H905" t="str">
            <v xml:space="preserve"> Metazoa</v>
          </cell>
          <cell r="I905" t="str">
            <v xml:space="preserve"> Chordata</v>
          </cell>
          <cell r="J905" t="str">
            <v xml:space="preserve"> Craniata</v>
          </cell>
          <cell r="K905" t="str">
            <v xml:space="preserve"> Vertebrata</v>
          </cell>
          <cell r="L905" t="str">
            <v xml:space="preserve"> Euteleostomi</v>
          </cell>
          <cell r="M905" t="str">
            <v>Archelosauria</v>
          </cell>
          <cell r="N905" t="str">
            <v xml:space="preserve"> Archosauria</v>
          </cell>
          <cell r="O905" t="str">
            <v xml:space="preserve"> Crocodylia</v>
          </cell>
          <cell r="P905" t="str">
            <v xml:space="preserve"> Alligatoridae</v>
          </cell>
          <cell r="Q905" t="str">
            <v xml:space="preserve"> Alligatorinae</v>
          </cell>
          <cell r="R905" t="str">
            <v>Alligator.</v>
          </cell>
        </row>
        <row r="906">
          <cell r="B906" t="str">
            <v>A0A151MSX8</v>
          </cell>
          <cell r="C906" t="str">
            <v xml:space="preserve"> Alligator mississippiensis (American alligator).</v>
          </cell>
          <cell r="E906" t="str">
            <v xml:space="preserve"> NCBI_TaxID=8496 {ECO:0000313|EMBL:KYO27612.1};</v>
          </cell>
          <cell r="G906" t="str">
            <v>Eukaryota</v>
          </cell>
          <cell r="H906" t="str">
            <v xml:space="preserve"> Metazoa</v>
          </cell>
          <cell r="I906" t="str">
            <v xml:space="preserve"> Chordata</v>
          </cell>
          <cell r="J906" t="str">
            <v xml:space="preserve"> Craniata</v>
          </cell>
          <cell r="K906" t="str">
            <v xml:space="preserve"> Vertebrata</v>
          </cell>
          <cell r="L906" t="str">
            <v xml:space="preserve"> Euteleostomi</v>
          </cell>
          <cell r="M906" t="str">
            <v>Archelosauria</v>
          </cell>
          <cell r="N906" t="str">
            <v xml:space="preserve"> Archosauria</v>
          </cell>
          <cell r="O906" t="str">
            <v xml:space="preserve"> Crocodylia</v>
          </cell>
          <cell r="P906" t="str">
            <v xml:space="preserve"> Alligatoridae</v>
          </cell>
          <cell r="Q906" t="str">
            <v xml:space="preserve"> Alligatorinae</v>
          </cell>
          <cell r="R906" t="str">
            <v>Alligator.</v>
          </cell>
        </row>
        <row r="907">
          <cell r="B907" t="str">
            <v>A0A151NDJ3</v>
          </cell>
          <cell r="C907" t="str">
            <v xml:space="preserve"> Alligator mississippiensis (American alligator).</v>
          </cell>
          <cell r="E907" t="str">
            <v xml:space="preserve"> NCBI_TaxID=8496 {ECO:0000313|EMBL:KYO34709.1};</v>
          </cell>
          <cell r="G907" t="str">
            <v>Eukaryota</v>
          </cell>
          <cell r="H907" t="str">
            <v xml:space="preserve"> Metazoa</v>
          </cell>
          <cell r="I907" t="str">
            <v xml:space="preserve"> Chordata</v>
          </cell>
          <cell r="J907" t="str">
            <v xml:space="preserve"> Craniata</v>
          </cell>
          <cell r="K907" t="str">
            <v xml:space="preserve"> Vertebrata</v>
          </cell>
          <cell r="L907" t="str">
            <v xml:space="preserve"> Euteleostomi</v>
          </cell>
          <cell r="M907" t="str">
            <v>Archelosauria</v>
          </cell>
          <cell r="N907" t="str">
            <v xml:space="preserve"> Archosauria</v>
          </cell>
          <cell r="O907" t="str">
            <v xml:space="preserve"> Crocodylia</v>
          </cell>
          <cell r="P907" t="str">
            <v xml:space="preserve"> Alligatoridae</v>
          </cell>
          <cell r="Q907" t="str">
            <v xml:space="preserve"> Alligatorinae</v>
          </cell>
          <cell r="R907" t="str">
            <v>Alligator.</v>
          </cell>
        </row>
        <row r="908">
          <cell r="B908" t="str">
            <v>A0A151PBF8</v>
          </cell>
          <cell r="C908" t="str">
            <v xml:space="preserve"> Alligator mississippiensis (American alligator).</v>
          </cell>
          <cell r="E908" t="str">
            <v xml:space="preserve"> NCBI_TaxID=8496 {ECO:0000313|EMBL:KYO46372.1};</v>
          </cell>
          <cell r="G908" t="str">
            <v>Eukaryota</v>
          </cell>
          <cell r="H908" t="str">
            <v xml:space="preserve"> Metazoa</v>
          </cell>
          <cell r="I908" t="str">
            <v xml:space="preserve"> Chordata</v>
          </cell>
          <cell r="J908" t="str">
            <v xml:space="preserve"> Craniata</v>
          </cell>
          <cell r="K908" t="str">
            <v xml:space="preserve"> Vertebrata</v>
          </cell>
          <cell r="L908" t="str">
            <v xml:space="preserve"> Euteleostomi</v>
          </cell>
          <cell r="M908" t="str">
            <v>Archelosauria</v>
          </cell>
          <cell r="N908" t="str">
            <v xml:space="preserve"> Archosauria</v>
          </cell>
          <cell r="O908" t="str">
            <v xml:space="preserve"> Crocodylia</v>
          </cell>
          <cell r="P908" t="str">
            <v xml:space="preserve"> Alligatoridae</v>
          </cell>
          <cell r="Q908" t="str">
            <v xml:space="preserve"> Alligatorinae</v>
          </cell>
          <cell r="R908" t="str">
            <v>Alligator.</v>
          </cell>
        </row>
        <row r="909">
          <cell r="B909" t="str">
            <v>A0A151S1K8</v>
          </cell>
          <cell r="C909" t="str">
            <v xml:space="preserve"> Cajanus cajan (Pigeon pea) (Cajanus indicus).</v>
          </cell>
          <cell r="E909" t="str">
            <v xml:space="preserve"> NCBI_TaxID=3821 {ECO:0000313|EMBL:KYP48669.1, ECO:0000313|Proteomes:UP000075243};</v>
          </cell>
          <cell r="G909" t="str">
            <v>Eukaryota</v>
          </cell>
          <cell r="H909" t="str">
            <v xml:space="preserve"> Viridiplantae</v>
          </cell>
          <cell r="I909" t="str">
            <v xml:space="preserve"> Streptophyta</v>
          </cell>
          <cell r="J909" t="str">
            <v xml:space="preserve"> Embryophyta</v>
          </cell>
          <cell r="K909" t="str">
            <v xml:space="preserve"> Tracheophyta</v>
          </cell>
          <cell r="L909" t="str">
            <v>Spermatophyta</v>
          </cell>
          <cell r="M909" t="str">
            <v xml:space="preserve"> Magnoliophyta</v>
          </cell>
          <cell r="N909" t="str">
            <v xml:space="preserve"> eudicotyledons</v>
          </cell>
          <cell r="O909" t="str">
            <v xml:space="preserve"> Gunneridae</v>
          </cell>
          <cell r="P909" t="str">
            <v>Pentapetalae</v>
          </cell>
          <cell r="Q909" t="str">
            <v xml:space="preserve"> rosids</v>
          </cell>
          <cell r="R909" t="str">
            <v xml:space="preserve"> fabids</v>
          </cell>
          <cell r="S909" t="str">
            <v xml:space="preserve"> Fabales</v>
          </cell>
          <cell r="T909" t="str">
            <v xml:space="preserve"> Fabaceae</v>
          </cell>
          <cell r="U909" t="str">
            <v xml:space="preserve"> Papilionoideae</v>
          </cell>
        </row>
        <row r="910">
          <cell r="B910" t="str">
            <v>A0A151S561</v>
          </cell>
          <cell r="C910" t="str">
            <v xml:space="preserve"> Cajanus cajan (Pigeon pea) (Cajanus indicus).</v>
          </cell>
          <cell r="E910" t="str">
            <v xml:space="preserve"> NCBI_TaxID=3821 {ECO:0000313|EMBL:KYP49897.1, ECO:0000313|Proteomes:UP000075243};</v>
          </cell>
          <cell r="G910" t="str">
            <v>Eukaryota</v>
          </cell>
          <cell r="H910" t="str">
            <v xml:space="preserve"> Viridiplantae</v>
          </cell>
          <cell r="I910" t="str">
            <v xml:space="preserve"> Streptophyta</v>
          </cell>
          <cell r="J910" t="str">
            <v xml:space="preserve"> Embryophyta</v>
          </cell>
          <cell r="K910" t="str">
            <v xml:space="preserve"> Tracheophyta</v>
          </cell>
          <cell r="L910" t="str">
            <v>Spermatophyta</v>
          </cell>
          <cell r="M910" t="str">
            <v xml:space="preserve"> Magnoliophyta</v>
          </cell>
          <cell r="N910" t="str">
            <v xml:space="preserve"> eudicotyledons</v>
          </cell>
          <cell r="O910" t="str">
            <v xml:space="preserve"> Gunneridae</v>
          </cell>
          <cell r="P910" t="str">
            <v>Pentapetalae</v>
          </cell>
          <cell r="Q910" t="str">
            <v xml:space="preserve"> rosids</v>
          </cell>
          <cell r="R910" t="str">
            <v xml:space="preserve"> fabids</v>
          </cell>
          <cell r="S910" t="str">
            <v xml:space="preserve"> Fabales</v>
          </cell>
          <cell r="T910" t="str">
            <v xml:space="preserve"> Fabaceae</v>
          </cell>
          <cell r="U910" t="str">
            <v xml:space="preserve"> Papilionoideae</v>
          </cell>
        </row>
        <row r="911">
          <cell r="B911" t="str">
            <v>A0A151S7F5</v>
          </cell>
          <cell r="C911" t="str">
            <v xml:space="preserve"> Cajanus cajan (Pigeon pea) (Cajanus indicus).</v>
          </cell>
          <cell r="E911" t="str">
            <v xml:space="preserve"> NCBI_TaxID=3821 {ECO:0000313|EMBL:KYP50709.1, ECO:0000313|Proteomes:UP000075243};</v>
          </cell>
          <cell r="G911" t="str">
            <v>Eukaryota</v>
          </cell>
          <cell r="H911" t="str">
            <v xml:space="preserve"> Viridiplantae</v>
          </cell>
          <cell r="I911" t="str">
            <v xml:space="preserve"> Streptophyta</v>
          </cell>
          <cell r="J911" t="str">
            <v xml:space="preserve"> Embryophyta</v>
          </cell>
          <cell r="K911" t="str">
            <v xml:space="preserve"> Tracheophyta</v>
          </cell>
          <cell r="L911" t="str">
            <v>Spermatophyta</v>
          </cell>
          <cell r="M911" t="str">
            <v xml:space="preserve"> Magnoliophyta</v>
          </cell>
          <cell r="N911" t="str">
            <v xml:space="preserve"> eudicotyledons</v>
          </cell>
          <cell r="O911" t="str">
            <v xml:space="preserve"> Gunneridae</v>
          </cell>
          <cell r="P911" t="str">
            <v>Pentapetalae</v>
          </cell>
          <cell r="Q911" t="str">
            <v xml:space="preserve"> rosids</v>
          </cell>
          <cell r="R911" t="str">
            <v xml:space="preserve"> fabids</v>
          </cell>
          <cell r="S911" t="str">
            <v xml:space="preserve"> Fabales</v>
          </cell>
          <cell r="T911" t="str">
            <v xml:space="preserve"> Fabaceae</v>
          </cell>
          <cell r="U911" t="str">
            <v xml:space="preserve"> Papilionoideae</v>
          </cell>
        </row>
        <row r="912">
          <cell r="B912" t="str">
            <v>A0A151SC81</v>
          </cell>
          <cell r="C912" t="str">
            <v xml:space="preserve"> Cajanus cajan (Pigeon pea) (Cajanus indicus).</v>
          </cell>
          <cell r="E912" t="str">
            <v xml:space="preserve"> NCBI_TaxID=3821 {ECO:0000313|EMBL:KYP52387.1, ECO:0000313|Proteomes:UP000075243};</v>
          </cell>
          <cell r="G912" t="str">
            <v>Eukaryota</v>
          </cell>
          <cell r="H912" t="str">
            <v xml:space="preserve"> Viridiplantae</v>
          </cell>
          <cell r="I912" t="str">
            <v xml:space="preserve"> Streptophyta</v>
          </cell>
          <cell r="J912" t="str">
            <v xml:space="preserve"> Embryophyta</v>
          </cell>
          <cell r="K912" t="str">
            <v xml:space="preserve"> Tracheophyta</v>
          </cell>
          <cell r="L912" t="str">
            <v>Spermatophyta</v>
          </cell>
          <cell r="M912" t="str">
            <v xml:space="preserve"> Magnoliophyta</v>
          </cell>
          <cell r="N912" t="str">
            <v xml:space="preserve"> eudicotyledons</v>
          </cell>
          <cell r="O912" t="str">
            <v xml:space="preserve"> Gunneridae</v>
          </cell>
          <cell r="P912" t="str">
            <v>Pentapetalae</v>
          </cell>
          <cell r="Q912" t="str">
            <v xml:space="preserve"> rosids</v>
          </cell>
          <cell r="R912" t="str">
            <v xml:space="preserve"> fabids</v>
          </cell>
          <cell r="S912" t="str">
            <v xml:space="preserve"> Fabales</v>
          </cell>
          <cell r="T912" t="str">
            <v xml:space="preserve"> Fabaceae</v>
          </cell>
          <cell r="U912" t="str">
            <v xml:space="preserve"> Papilionoideae</v>
          </cell>
        </row>
        <row r="913">
          <cell r="B913" t="str">
            <v>A0A151SL78</v>
          </cell>
          <cell r="C913" t="str">
            <v xml:space="preserve"> Cajanus cajan (Pigeon pea) (Cajanus indicus).</v>
          </cell>
          <cell r="E913" t="str">
            <v xml:space="preserve"> NCBI_TaxID=3821 {ECO:0000313|EMBL:KYP55501.1, ECO:0000313|Proteomes:UP000075243};</v>
          </cell>
          <cell r="G913" t="str">
            <v>Eukaryota</v>
          </cell>
          <cell r="H913" t="str">
            <v xml:space="preserve"> Viridiplantae</v>
          </cell>
          <cell r="I913" t="str">
            <v xml:space="preserve"> Streptophyta</v>
          </cell>
          <cell r="J913" t="str">
            <v xml:space="preserve"> Embryophyta</v>
          </cell>
          <cell r="K913" t="str">
            <v xml:space="preserve"> Tracheophyta</v>
          </cell>
          <cell r="L913" t="str">
            <v>Spermatophyta</v>
          </cell>
          <cell r="M913" t="str">
            <v xml:space="preserve"> Magnoliophyta</v>
          </cell>
          <cell r="N913" t="str">
            <v xml:space="preserve"> eudicotyledons</v>
          </cell>
          <cell r="O913" t="str">
            <v xml:space="preserve"> Gunneridae</v>
          </cell>
          <cell r="P913" t="str">
            <v>Pentapetalae</v>
          </cell>
          <cell r="Q913" t="str">
            <v xml:space="preserve"> rosids</v>
          </cell>
          <cell r="R913" t="str">
            <v xml:space="preserve"> fabids</v>
          </cell>
          <cell r="S913" t="str">
            <v xml:space="preserve"> Fabales</v>
          </cell>
          <cell r="T913" t="str">
            <v xml:space="preserve"> Fabaceae</v>
          </cell>
          <cell r="U913" t="str">
            <v xml:space="preserve"> Papilionoideae</v>
          </cell>
        </row>
        <row r="914">
          <cell r="B914" t="str">
            <v>A0A151SRP2</v>
          </cell>
          <cell r="C914" t="str">
            <v xml:space="preserve"> Cajanus cajan (Pigeon pea) (Cajanus indicus).</v>
          </cell>
          <cell r="E914" t="str">
            <v xml:space="preserve"> NCBI_TaxID=3821 {ECO:0000313|EMBL:KYP57455.1, ECO:0000313|Proteomes:UP000075243};</v>
          </cell>
          <cell r="G914" t="str">
            <v>Eukaryota</v>
          </cell>
          <cell r="H914" t="str">
            <v xml:space="preserve"> Viridiplantae</v>
          </cell>
          <cell r="I914" t="str">
            <v xml:space="preserve"> Streptophyta</v>
          </cell>
          <cell r="J914" t="str">
            <v xml:space="preserve"> Embryophyta</v>
          </cell>
          <cell r="K914" t="str">
            <v xml:space="preserve"> Tracheophyta</v>
          </cell>
          <cell r="L914" t="str">
            <v>Spermatophyta</v>
          </cell>
          <cell r="M914" t="str">
            <v xml:space="preserve"> Magnoliophyta</v>
          </cell>
          <cell r="N914" t="str">
            <v xml:space="preserve"> eudicotyledons</v>
          </cell>
          <cell r="O914" t="str">
            <v xml:space="preserve"> Gunneridae</v>
          </cell>
          <cell r="P914" t="str">
            <v>Pentapetalae</v>
          </cell>
          <cell r="Q914" t="str">
            <v xml:space="preserve"> rosids</v>
          </cell>
          <cell r="R914" t="str">
            <v xml:space="preserve"> fabids</v>
          </cell>
          <cell r="S914" t="str">
            <v xml:space="preserve"> Fabales</v>
          </cell>
          <cell r="T914" t="str">
            <v xml:space="preserve"> Fabaceae</v>
          </cell>
          <cell r="U914" t="str">
            <v xml:space="preserve"> Papilionoideae</v>
          </cell>
        </row>
        <row r="915">
          <cell r="B915" t="str">
            <v>A0A151SX94</v>
          </cell>
          <cell r="C915" t="str">
            <v xml:space="preserve"> Cajanus cajan (Pigeon pea) (Cajanus indicus).</v>
          </cell>
          <cell r="E915" t="str">
            <v xml:space="preserve"> NCBI_TaxID=3821 {ECO:0000313|EMBL:KYP59398.1, ECO:0000313|Proteomes:UP000075243};</v>
          </cell>
          <cell r="G915" t="str">
            <v>Eukaryota</v>
          </cell>
          <cell r="H915" t="str">
            <v xml:space="preserve"> Viridiplantae</v>
          </cell>
          <cell r="I915" t="str">
            <v xml:space="preserve"> Streptophyta</v>
          </cell>
          <cell r="J915" t="str">
            <v xml:space="preserve"> Embryophyta</v>
          </cell>
          <cell r="K915" t="str">
            <v xml:space="preserve"> Tracheophyta</v>
          </cell>
          <cell r="L915" t="str">
            <v>Spermatophyta</v>
          </cell>
          <cell r="M915" t="str">
            <v xml:space="preserve"> Magnoliophyta</v>
          </cell>
          <cell r="N915" t="str">
            <v xml:space="preserve"> eudicotyledons</v>
          </cell>
          <cell r="O915" t="str">
            <v xml:space="preserve"> Gunneridae</v>
          </cell>
          <cell r="P915" t="str">
            <v>Pentapetalae</v>
          </cell>
          <cell r="Q915" t="str">
            <v xml:space="preserve"> rosids</v>
          </cell>
          <cell r="R915" t="str">
            <v xml:space="preserve"> fabids</v>
          </cell>
          <cell r="S915" t="str">
            <v xml:space="preserve"> Fabales</v>
          </cell>
          <cell r="T915" t="str">
            <v xml:space="preserve"> Fabaceae</v>
          </cell>
          <cell r="U915" t="str">
            <v xml:space="preserve"> Papilionoideae</v>
          </cell>
        </row>
        <row r="916">
          <cell r="B916" t="str">
            <v>A0A151T396</v>
          </cell>
          <cell r="C916" t="str">
            <v xml:space="preserve"> Cajanus cajan (Pigeon pea) (Cajanus indicus).</v>
          </cell>
          <cell r="E916" t="str">
            <v xml:space="preserve"> NCBI_TaxID=3821 {ECO:0000313|EMBL:KYP61497.1, ECO:0000313|Proteomes:UP000075243};</v>
          </cell>
          <cell r="G916" t="str">
            <v>Eukaryota</v>
          </cell>
          <cell r="H916" t="str">
            <v xml:space="preserve"> Viridiplantae</v>
          </cell>
          <cell r="I916" t="str">
            <v xml:space="preserve"> Streptophyta</v>
          </cell>
          <cell r="J916" t="str">
            <v xml:space="preserve"> Embryophyta</v>
          </cell>
          <cell r="K916" t="str">
            <v xml:space="preserve"> Tracheophyta</v>
          </cell>
          <cell r="L916" t="str">
            <v>Spermatophyta</v>
          </cell>
          <cell r="M916" t="str">
            <v xml:space="preserve"> Magnoliophyta</v>
          </cell>
          <cell r="N916" t="str">
            <v xml:space="preserve"> eudicotyledons</v>
          </cell>
          <cell r="O916" t="str">
            <v xml:space="preserve"> Gunneridae</v>
          </cell>
          <cell r="P916" t="str">
            <v>Pentapetalae</v>
          </cell>
          <cell r="Q916" t="str">
            <v xml:space="preserve"> rosids</v>
          </cell>
          <cell r="R916" t="str">
            <v xml:space="preserve"> fabids</v>
          </cell>
          <cell r="S916" t="str">
            <v xml:space="preserve"> Fabales</v>
          </cell>
          <cell r="T916" t="str">
            <v xml:space="preserve"> Fabaceae</v>
          </cell>
          <cell r="U916" t="str">
            <v xml:space="preserve"> Papilionoideae</v>
          </cell>
        </row>
        <row r="917">
          <cell r="B917" t="str">
            <v>A0A151TQF0</v>
          </cell>
          <cell r="C917" t="str">
            <v xml:space="preserve"> Cajanus cajan (Pigeon pea) (Cajanus indicus).</v>
          </cell>
          <cell r="E917" t="str">
            <v xml:space="preserve"> NCBI_TaxID=3821 {ECO:0000313|EMBL:KYP69278.1, ECO:0000313|Proteomes:UP000075243};</v>
          </cell>
          <cell r="G917" t="str">
            <v>Eukaryota</v>
          </cell>
          <cell r="H917" t="str">
            <v xml:space="preserve"> Viridiplantae</v>
          </cell>
          <cell r="I917" t="str">
            <v xml:space="preserve"> Streptophyta</v>
          </cell>
          <cell r="J917" t="str">
            <v xml:space="preserve"> Embryophyta</v>
          </cell>
          <cell r="K917" t="str">
            <v xml:space="preserve"> Tracheophyta</v>
          </cell>
          <cell r="L917" t="str">
            <v>Spermatophyta</v>
          </cell>
          <cell r="M917" t="str">
            <v xml:space="preserve"> Magnoliophyta</v>
          </cell>
          <cell r="N917" t="str">
            <v xml:space="preserve"> eudicotyledons</v>
          </cell>
          <cell r="O917" t="str">
            <v xml:space="preserve"> Gunneridae</v>
          </cell>
          <cell r="P917" t="str">
            <v>Pentapetalae</v>
          </cell>
          <cell r="Q917" t="str">
            <v xml:space="preserve"> rosids</v>
          </cell>
          <cell r="R917" t="str">
            <v xml:space="preserve"> fabids</v>
          </cell>
          <cell r="S917" t="str">
            <v xml:space="preserve"> Fabales</v>
          </cell>
          <cell r="T917" t="str">
            <v xml:space="preserve"> Fabaceae</v>
          </cell>
          <cell r="U917" t="str">
            <v xml:space="preserve"> Papilionoideae</v>
          </cell>
        </row>
        <row r="918">
          <cell r="B918" t="str">
            <v>A0A151VM19</v>
          </cell>
          <cell r="C918" t="str">
            <v xml:space="preserve"> Hypsizygus marmoreus (White beech mushroom) (Agaricus marmoreus).</v>
          </cell>
          <cell r="E918" t="str">
            <v xml:space="preserve"> NCBI_TaxID=39966 {ECO:0000313|EMBL:KYQ36602.1, ECO:0000313|Proteomes:UP000076154};</v>
          </cell>
          <cell r="G918" t="str">
            <v>Eukaryota</v>
          </cell>
          <cell r="H918" t="str">
            <v xml:space="preserve"> Fungi</v>
          </cell>
          <cell r="I918" t="str">
            <v xml:space="preserve"> Dikarya</v>
          </cell>
          <cell r="J918" t="str">
            <v xml:space="preserve"> Basidiomycota</v>
          </cell>
          <cell r="K918" t="str">
            <v xml:space="preserve"> Agaricomycotina</v>
          </cell>
          <cell r="L918" t="str">
            <v>Agaricomycetes</v>
          </cell>
          <cell r="M918" t="str">
            <v xml:space="preserve"> Agaricomycetidae</v>
          </cell>
          <cell r="N918" t="str">
            <v xml:space="preserve"> Agaricales</v>
          </cell>
          <cell r="O918" t="str">
            <v xml:space="preserve"> Lyophyllaceae</v>
          </cell>
          <cell r="P918" t="str">
            <v>Hypsizygus.</v>
          </cell>
        </row>
        <row r="919">
          <cell r="B919" t="str">
            <v>A0A151W6L9</v>
          </cell>
          <cell r="C919" t="str">
            <v xml:space="preserve"> Hypsizygus marmoreus (White beech mushroom) (Agaricus marmoreus).</v>
          </cell>
          <cell r="E919" t="str">
            <v xml:space="preserve"> NCBI_TaxID=39966 {ECO:0000313|EMBL:KYQ43473.1, ECO:0000313|Proteomes:UP000076154};</v>
          </cell>
          <cell r="G919" t="str">
            <v>Eukaryota</v>
          </cell>
          <cell r="H919" t="str">
            <v xml:space="preserve"> Fungi</v>
          </cell>
          <cell r="I919" t="str">
            <v xml:space="preserve"> Dikarya</v>
          </cell>
          <cell r="J919" t="str">
            <v xml:space="preserve"> Basidiomycota</v>
          </cell>
          <cell r="K919" t="str">
            <v xml:space="preserve"> Agaricomycotina</v>
          </cell>
          <cell r="L919" t="str">
            <v>Agaricomycetes</v>
          </cell>
          <cell r="M919" t="str">
            <v xml:space="preserve"> Agaricomycetidae</v>
          </cell>
          <cell r="N919" t="str">
            <v xml:space="preserve"> Agaricales</v>
          </cell>
          <cell r="O919" t="str">
            <v xml:space="preserve"> Lyophyllaceae</v>
          </cell>
          <cell r="P919" t="str">
            <v>Hypsizygus.</v>
          </cell>
        </row>
        <row r="920">
          <cell r="B920" t="str">
            <v>A0A151WVS7</v>
          </cell>
          <cell r="C920" t="str">
            <v xml:space="preserve"> Trachymyrmex zeteki.</v>
          </cell>
          <cell r="E920" t="str">
            <v xml:space="preserve"> NCBI_TaxID=64791 {ECO:0000313|EMBL:KYQ51775.1, ECO:0000313|Proteomes:UP000075809};</v>
          </cell>
          <cell r="G920" t="str">
            <v>Eukaryota</v>
          </cell>
          <cell r="H920" t="str">
            <v xml:space="preserve"> Metazoa</v>
          </cell>
          <cell r="I920" t="str">
            <v xml:space="preserve"> Ecdysozoa</v>
          </cell>
          <cell r="J920" t="str">
            <v xml:space="preserve"> Arthropoda</v>
          </cell>
          <cell r="K920" t="str">
            <v xml:space="preserve"> Hexapoda</v>
          </cell>
          <cell r="L920" t="str">
            <v xml:space="preserve"> Insecta</v>
          </cell>
          <cell r="M920" t="str">
            <v>Pterygota</v>
          </cell>
          <cell r="N920" t="str">
            <v xml:space="preserve"> Neoptera</v>
          </cell>
          <cell r="O920" t="str">
            <v xml:space="preserve"> Holometabola</v>
          </cell>
          <cell r="P920" t="str">
            <v xml:space="preserve"> Hymenoptera</v>
          </cell>
          <cell r="Q920" t="str">
            <v xml:space="preserve"> Apocrita</v>
          </cell>
          <cell r="R920" t="str">
            <v xml:space="preserve"> Aculeata</v>
          </cell>
          <cell r="S920" t="str">
            <v>Formicoidea</v>
          </cell>
          <cell r="T920" t="str">
            <v xml:space="preserve"> Formicidae</v>
          </cell>
          <cell r="U920" t="str">
            <v xml:space="preserve"> Myrmicinae</v>
          </cell>
        </row>
        <row r="921">
          <cell r="B921" t="str">
            <v>A0A151WZT2</v>
          </cell>
          <cell r="C921" t="str">
            <v xml:space="preserve"> Trachymyrmex zeteki.</v>
          </cell>
          <cell r="E921" t="str">
            <v xml:space="preserve"> NCBI_TaxID=64791 {ECO:0000313|EMBL:KYQ53384.1, ECO:0000313|Proteomes:UP000075809};</v>
          </cell>
          <cell r="G921" t="str">
            <v>Eukaryota</v>
          </cell>
          <cell r="H921" t="str">
            <v xml:space="preserve"> Metazoa</v>
          </cell>
          <cell r="I921" t="str">
            <v xml:space="preserve"> Ecdysozoa</v>
          </cell>
          <cell r="J921" t="str">
            <v xml:space="preserve"> Arthropoda</v>
          </cell>
          <cell r="K921" t="str">
            <v xml:space="preserve"> Hexapoda</v>
          </cell>
          <cell r="L921" t="str">
            <v xml:space="preserve"> Insecta</v>
          </cell>
          <cell r="M921" t="str">
            <v>Pterygota</v>
          </cell>
          <cell r="N921" t="str">
            <v xml:space="preserve"> Neoptera</v>
          </cell>
          <cell r="O921" t="str">
            <v xml:space="preserve"> Holometabola</v>
          </cell>
          <cell r="P921" t="str">
            <v xml:space="preserve"> Hymenoptera</v>
          </cell>
          <cell r="Q921" t="str">
            <v xml:space="preserve"> Apocrita</v>
          </cell>
          <cell r="R921" t="str">
            <v xml:space="preserve"> Aculeata</v>
          </cell>
          <cell r="S921" t="str">
            <v>Formicoidea</v>
          </cell>
          <cell r="T921" t="str">
            <v xml:space="preserve"> Formicidae</v>
          </cell>
          <cell r="U921" t="str">
            <v xml:space="preserve"> Myrmicinae</v>
          </cell>
        </row>
        <row r="922">
          <cell r="B922" t="str">
            <v>A0A151X4S0</v>
          </cell>
          <cell r="C922" t="str">
            <v xml:space="preserve"> Trachymyrmex zeteki.</v>
          </cell>
          <cell r="E922" t="str">
            <v xml:space="preserve"> NCBI_TaxID=64791 {ECO:0000313|EMBL:KYQ55423.1, ECO:0000313|Proteomes:UP000075809};</v>
          </cell>
          <cell r="G922" t="str">
            <v>Eukaryota</v>
          </cell>
          <cell r="H922" t="str">
            <v xml:space="preserve"> Metazoa</v>
          </cell>
          <cell r="I922" t="str">
            <v xml:space="preserve"> Ecdysozoa</v>
          </cell>
          <cell r="J922" t="str">
            <v xml:space="preserve"> Arthropoda</v>
          </cell>
          <cell r="K922" t="str">
            <v xml:space="preserve"> Hexapoda</v>
          </cell>
          <cell r="L922" t="str">
            <v xml:space="preserve"> Insecta</v>
          </cell>
          <cell r="M922" t="str">
            <v>Pterygota</v>
          </cell>
          <cell r="N922" t="str">
            <v xml:space="preserve"> Neoptera</v>
          </cell>
          <cell r="O922" t="str">
            <v xml:space="preserve"> Holometabola</v>
          </cell>
          <cell r="P922" t="str">
            <v xml:space="preserve"> Hymenoptera</v>
          </cell>
          <cell r="Q922" t="str">
            <v xml:space="preserve"> Apocrita</v>
          </cell>
          <cell r="R922" t="str">
            <v xml:space="preserve"> Aculeata</v>
          </cell>
          <cell r="S922" t="str">
            <v>Formicoidea</v>
          </cell>
          <cell r="T922" t="str">
            <v xml:space="preserve"> Formicidae</v>
          </cell>
          <cell r="U922" t="str">
            <v xml:space="preserve"> Myrmicinae</v>
          </cell>
        </row>
        <row r="923">
          <cell r="B923" t="str">
            <v>A0A151XJK6</v>
          </cell>
          <cell r="C923" t="str">
            <v xml:space="preserve"> Trachymyrmex zeteki.</v>
          </cell>
          <cell r="E923" t="str">
            <v xml:space="preserve"> NCBI_TaxID=64791 {ECO:0000313|EMBL:KYQ60458.1, ECO:0000313|Proteomes:UP000075809};</v>
          </cell>
          <cell r="G923" t="str">
            <v>Eukaryota</v>
          </cell>
          <cell r="H923" t="str">
            <v xml:space="preserve"> Metazoa</v>
          </cell>
          <cell r="I923" t="str">
            <v xml:space="preserve"> Ecdysozoa</v>
          </cell>
          <cell r="J923" t="str">
            <v xml:space="preserve"> Arthropoda</v>
          </cell>
          <cell r="K923" t="str">
            <v xml:space="preserve"> Hexapoda</v>
          </cell>
          <cell r="L923" t="str">
            <v xml:space="preserve"> Insecta</v>
          </cell>
          <cell r="M923" t="str">
            <v>Pterygota</v>
          </cell>
          <cell r="N923" t="str">
            <v xml:space="preserve"> Neoptera</v>
          </cell>
          <cell r="O923" t="str">
            <v xml:space="preserve"> Holometabola</v>
          </cell>
          <cell r="P923" t="str">
            <v xml:space="preserve"> Hymenoptera</v>
          </cell>
          <cell r="Q923" t="str">
            <v xml:space="preserve"> Apocrita</v>
          </cell>
          <cell r="R923" t="str">
            <v xml:space="preserve"> Aculeata</v>
          </cell>
          <cell r="S923" t="str">
            <v>Formicoidea</v>
          </cell>
          <cell r="T923" t="str">
            <v xml:space="preserve"> Formicidae</v>
          </cell>
          <cell r="U923" t="str">
            <v xml:space="preserve"> Myrmicinae</v>
          </cell>
        </row>
        <row r="924">
          <cell r="B924" t="str">
            <v>A0A151Z2N7</v>
          </cell>
          <cell r="C924" t="str">
            <v xml:space="preserve"> Tieghemostelium lacteum.</v>
          </cell>
          <cell r="E924" t="str">
            <v xml:space="preserve"> NCBI_TaxID=361077 {ECO:0000313|EMBL:KYQ88198.1, ECO:0000313|Proteomes:UP000076078};</v>
          </cell>
          <cell r="G924" t="str">
            <v>Eukaryota</v>
          </cell>
          <cell r="H924" t="str">
            <v xml:space="preserve"> Amoebozoa</v>
          </cell>
          <cell r="I924" t="str">
            <v xml:space="preserve"> Mycetozoa</v>
          </cell>
          <cell r="J924" t="str">
            <v xml:space="preserve"> Dictyostelids</v>
          </cell>
          <cell r="K924" t="str">
            <v xml:space="preserve"> Dictyosteliales</v>
          </cell>
          <cell r="L924" t="str">
            <v>Raperosteliaceae</v>
          </cell>
          <cell r="M924" t="str">
            <v xml:space="preserve"> Tieghemostelium.</v>
          </cell>
        </row>
        <row r="925">
          <cell r="B925" t="str">
            <v>A0A151Z585</v>
          </cell>
          <cell r="C925" t="str">
            <v xml:space="preserve"> Tieghemostelium lacteum.</v>
          </cell>
          <cell r="E925" t="str">
            <v xml:space="preserve"> NCBI_TaxID=361077 {ECO:0000313|EMBL:KYQ89133.1, ECO:0000313|Proteomes:UP000076078};</v>
          </cell>
          <cell r="G925" t="str">
            <v>Eukaryota</v>
          </cell>
          <cell r="H925" t="str">
            <v xml:space="preserve"> Amoebozoa</v>
          </cell>
          <cell r="I925" t="str">
            <v xml:space="preserve"> Mycetozoa</v>
          </cell>
          <cell r="J925" t="str">
            <v xml:space="preserve"> Dictyostelids</v>
          </cell>
          <cell r="K925" t="str">
            <v xml:space="preserve"> Dictyosteliales</v>
          </cell>
          <cell r="L925" t="str">
            <v>Raperosteliaceae</v>
          </cell>
          <cell r="M925" t="str">
            <v xml:space="preserve"> Tieghemostelium.</v>
          </cell>
        </row>
        <row r="926">
          <cell r="B926" t="str">
            <v>A0A151ZJ76</v>
          </cell>
          <cell r="C926" t="str">
            <v xml:space="preserve"> Tieghemostelium lacteum.</v>
          </cell>
          <cell r="E926" t="str">
            <v xml:space="preserve"> NCBI_TaxID=361077 {ECO:0000313|EMBL:KYQ93965.1, ECO:0000313|Proteomes:UP000076078};</v>
          </cell>
          <cell r="G926" t="str">
            <v>Eukaryota</v>
          </cell>
          <cell r="H926" t="str">
            <v xml:space="preserve"> Amoebozoa</v>
          </cell>
          <cell r="I926" t="str">
            <v xml:space="preserve"> Mycetozoa</v>
          </cell>
          <cell r="J926" t="str">
            <v xml:space="preserve"> Dictyostelids</v>
          </cell>
          <cell r="K926" t="str">
            <v xml:space="preserve"> Dictyosteliales</v>
          </cell>
          <cell r="L926" t="str">
            <v>Raperosteliaceae</v>
          </cell>
          <cell r="M926" t="str">
            <v xml:space="preserve"> Tieghemostelium.</v>
          </cell>
        </row>
        <row r="927">
          <cell r="B927" t="str">
            <v>A0A154NZH8</v>
          </cell>
          <cell r="C927" t="str">
            <v xml:space="preserve"> Dufourea novaeangliae.</v>
          </cell>
          <cell r="E927" t="str">
            <v xml:space="preserve"> NCBI_TaxID=178035 {ECO:0000313|EMBL:KZC05079.1, ECO:0000313|Proteomes:UP000076502};</v>
          </cell>
          <cell r="G927" t="str">
            <v>Eukaryota</v>
          </cell>
          <cell r="H927" t="str">
            <v xml:space="preserve"> Metazoa</v>
          </cell>
          <cell r="I927" t="str">
            <v xml:space="preserve"> Ecdysozoa</v>
          </cell>
          <cell r="J927" t="str">
            <v xml:space="preserve"> Arthropoda</v>
          </cell>
          <cell r="K927" t="str">
            <v xml:space="preserve"> Hexapoda</v>
          </cell>
          <cell r="L927" t="str">
            <v xml:space="preserve"> Insecta</v>
          </cell>
          <cell r="M927" t="str">
            <v>Pterygota</v>
          </cell>
          <cell r="N927" t="str">
            <v xml:space="preserve"> Neoptera</v>
          </cell>
          <cell r="O927" t="str">
            <v xml:space="preserve"> Holometabola</v>
          </cell>
          <cell r="P927" t="str">
            <v xml:space="preserve"> Hymenoptera</v>
          </cell>
          <cell r="Q927" t="str">
            <v xml:space="preserve"> Apocrita</v>
          </cell>
          <cell r="R927" t="str">
            <v xml:space="preserve"> Aculeata</v>
          </cell>
          <cell r="S927" t="str">
            <v>Apoidea</v>
          </cell>
          <cell r="T927" t="str">
            <v xml:space="preserve"> Halictidae</v>
          </cell>
          <cell r="U927" t="str">
            <v xml:space="preserve"> Rophitinae</v>
          </cell>
        </row>
        <row r="928">
          <cell r="B928" t="str">
            <v>A0A154P026</v>
          </cell>
          <cell r="C928" t="str">
            <v xml:space="preserve"> Dufourea novaeangliae.</v>
          </cell>
          <cell r="E928" t="str">
            <v xml:space="preserve"> NCBI_TaxID=178035 {ECO:0000313|EMBL:KZC05211.1, ECO:0000313|Proteomes:UP000076502};</v>
          </cell>
          <cell r="G928" t="str">
            <v>Eukaryota</v>
          </cell>
          <cell r="H928" t="str">
            <v xml:space="preserve"> Metazoa</v>
          </cell>
          <cell r="I928" t="str">
            <v xml:space="preserve"> Ecdysozoa</v>
          </cell>
          <cell r="J928" t="str">
            <v xml:space="preserve"> Arthropoda</v>
          </cell>
          <cell r="K928" t="str">
            <v xml:space="preserve"> Hexapoda</v>
          </cell>
          <cell r="L928" t="str">
            <v xml:space="preserve"> Insecta</v>
          </cell>
          <cell r="M928" t="str">
            <v>Pterygota</v>
          </cell>
          <cell r="N928" t="str">
            <v xml:space="preserve"> Neoptera</v>
          </cell>
          <cell r="O928" t="str">
            <v xml:space="preserve"> Holometabola</v>
          </cell>
          <cell r="P928" t="str">
            <v xml:space="preserve"> Hymenoptera</v>
          </cell>
          <cell r="Q928" t="str">
            <v xml:space="preserve"> Apocrita</v>
          </cell>
          <cell r="R928" t="str">
            <v xml:space="preserve"> Aculeata</v>
          </cell>
          <cell r="S928" t="str">
            <v>Apoidea</v>
          </cell>
          <cell r="T928" t="str">
            <v xml:space="preserve"> Halictidae</v>
          </cell>
          <cell r="U928" t="str">
            <v xml:space="preserve"> Rophitinae</v>
          </cell>
        </row>
        <row r="929">
          <cell r="B929" t="str">
            <v>A0A154P050</v>
          </cell>
          <cell r="C929" t="str">
            <v xml:space="preserve"> Dufourea novaeangliae.</v>
          </cell>
          <cell r="E929" t="str">
            <v xml:space="preserve"> NCBI_TaxID=178035 {ECO:0000313|EMBL:KZC05295.1, ECO:0000313|Proteomes:UP000076502};</v>
          </cell>
          <cell r="G929" t="str">
            <v>Eukaryota</v>
          </cell>
          <cell r="H929" t="str">
            <v xml:space="preserve"> Metazoa</v>
          </cell>
          <cell r="I929" t="str">
            <v xml:space="preserve"> Ecdysozoa</v>
          </cell>
          <cell r="J929" t="str">
            <v xml:space="preserve"> Arthropoda</v>
          </cell>
          <cell r="K929" t="str">
            <v xml:space="preserve"> Hexapoda</v>
          </cell>
          <cell r="L929" t="str">
            <v xml:space="preserve"> Insecta</v>
          </cell>
          <cell r="M929" t="str">
            <v>Pterygota</v>
          </cell>
          <cell r="N929" t="str">
            <v xml:space="preserve"> Neoptera</v>
          </cell>
          <cell r="O929" t="str">
            <v xml:space="preserve"> Holometabola</v>
          </cell>
          <cell r="P929" t="str">
            <v xml:space="preserve"> Hymenoptera</v>
          </cell>
          <cell r="Q929" t="str">
            <v xml:space="preserve"> Apocrita</v>
          </cell>
          <cell r="R929" t="str">
            <v xml:space="preserve"> Aculeata</v>
          </cell>
          <cell r="S929" t="str">
            <v>Apoidea</v>
          </cell>
          <cell r="T929" t="str">
            <v xml:space="preserve"> Halictidae</v>
          </cell>
          <cell r="U929" t="str">
            <v xml:space="preserve"> Rophitinae</v>
          </cell>
        </row>
        <row r="930">
          <cell r="B930" t="str">
            <v>A0A154PCY6</v>
          </cell>
          <cell r="C930" t="str">
            <v xml:space="preserve"> Dufourea novaeangliae.</v>
          </cell>
          <cell r="E930" t="str">
            <v xml:space="preserve"> NCBI_TaxID=178035 {ECO:0000313|EMBL:KZC09118.1, ECO:0000313|Proteomes:UP000076502};</v>
          </cell>
          <cell r="G930" t="str">
            <v>Eukaryota</v>
          </cell>
          <cell r="H930" t="str">
            <v xml:space="preserve"> Metazoa</v>
          </cell>
          <cell r="I930" t="str">
            <v xml:space="preserve"> Ecdysozoa</v>
          </cell>
          <cell r="J930" t="str">
            <v xml:space="preserve"> Arthropoda</v>
          </cell>
          <cell r="K930" t="str">
            <v xml:space="preserve"> Hexapoda</v>
          </cell>
          <cell r="L930" t="str">
            <v xml:space="preserve"> Insecta</v>
          </cell>
          <cell r="M930" t="str">
            <v>Pterygota</v>
          </cell>
          <cell r="N930" t="str">
            <v xml:space="preserve"> Neoptera</v>
          </cell>
          <cell r="O930" t="str">
            <v xml:space="preserve"> Holometabola</v>
          </cell>
          <cell r="P930" t="str">
            <v xml:space="preserve"> Hymenoptera</v>
          </cell>
          <cell r="Q930" t="str">
            <v xml:space="preserve"> Apocrita</v>
          </cell>
          <cell r="R930" t="str">
            <v xml:space="preserve"> Aculeata</v>
          </cell>
          <cell r="S930" t="str">
            <v>Apoidea</v>
          </cell>
          <cell r="T930" t="str">
            <v xml:space="preserve"> Halictidae</v>
          </cell>
          <cell r="U930" t="str">
            <v xml:space="preserve"> Rophitinae</v>
          </cell>
        </row>
        <row r="931">
          <cell r="B931" t="str">
            <v>A0A158NR89</v>
          </cell>
          <cell r="C931" t="str">
            <v xml:space="preserve"> Atta cephalotes (Leafcutter ant).</v>
          </cell>
          <cell r="E931" t="str">
            <v xml:space="preserve"> NCBI_TaxID=12957 {ECO:0000313|EnsemblMetazoa:XP_012060047.1};</v>
          </cell>
          <cell r="G931" t="str">
            <v>Eukaryota</v>
          </cell>
          <cell r="H931" t="str">
            <v xml:space="preserve"> Metazoa</v>
          </cell>
          <cell r="I931" t="str">
            <v xml:space="preserve"> Ecdysozoa</v>
          </cell>
          <cell r="J931" t="str">
            <v xml:space="preserve"> Arthropoda</v>
          </cell>
          <cell r="K931" t="str">
            <v xml:space="preserve"> Hexapoda</v>
          </cell>
          <cell r="L931" t="str">
            <v xml:space="preserve"> Insecta</v>
          </cell>
          <cell r="M931" t="str">
            <v>Pterygota</v>
          </cell>
          <cell r="N931" t="str">
            <v xml:space="preserve"> Neoptera</v>
          </cell>
          <cell r="O931" t="str">
            <v xml:space="preserve"> Holometabola</v>
          </cell>
          <cell r="P931" t="str">
            <v xml:space="preserve"> Hymenoptera</v>
          </cell>
          <cell r="Q931" t="str">
            <v xml:space="preserve"> Apocrita</v>
          </cell>
          <cell r="R931" t="str">
            <v xml:space="preserve"> Aculeata</v>
          </cell>
          <cell r="S931" t="str">
            <v>Formicoidea</v>
          </cell>
          <cell r="T931" t="str">
            <v xml:space="preserve"> Formicidae</v>
          </cell>
          <cell r="U931" t="str">
            <v xml:space="preserve"> Myrmicinae</v>
          </cell>
        </row>
        <row r="932">
          <cell r="B932" t="str">
            <v>A0A158NVQ0</v>
          </cell>
          <cell r="C932" t="str">
            <v xml:space="preserve"> Atta cephalotes (Leafcutter ant).</v>
          </cell>
          <cell r="E932" t="str">
            <v xml:space="preserve"> NCBI_TaxID=12957 {ECO:0000313|EnsemblMetazoa:XP_012061608.1};</v>
          </cell>
          <cell r="G932" t="str">
            <v>Eukaryota</v>
          </cell>
          <cell r="H932" t="str">
            <v xml:space="preserve"> Metazoa</v>
          </cell>
          <cell r="I932" t="str">
            <v xml:space="preserve"> Ecdysozoa</v>
          </cell>
          <cell r="J932" t="str">
            <v xml:space="preserve"> Arthropoda</v>
          </cell>
          <cell r="K932" t="str">
            <v xml:space="preserve"> Hexapoda</v>
          </cell>
          <cell r="L932" t="str">
            <v xml:space="preserve"> Insecta</v>
          </cell>
          <cell r="M932" t="str">
            <v>Pterygota</v>
          </cell>
          <cell r="N932" t="str">
            <v xml:space="preserve"> Neoptera</v>
          </cell>
          <cell r="O932" t="str">
            <v xml:space="preserve"> Holometabola</v>
          </cell>
          <cell r="P932" t="str">
            <v xml:space="preserve"> Hymenoptera</v>
          </cell>
          <cell r="Q932" t="str">
            <v xml:space="preserve"> Apocrita</v>
          </cell>
          <cell r="R932" t="str">
            <v xml:space="preserve"> Aculeata</v>
          </cell>
          <cell r="S932" t="str">
            <v>Formicoidea</v>
          </cell>
          <cell r="T932" t="str">
            <v xml:space="preserve"> Formicidae</v>
          </cell>
          <cell r="U932" t="str">
            <v xml:space="preserve"> Myrmicinae</v>
          </cell>
        </row>
        <row r="933">
          <cell r="B933" t="str">
            <v>A0A158P020</v>
          </cell>
          <cell r="C933" t="str">
            <v xml:space="preserve"> Atta cephalotes (Leafcutter ant).</v>
          </cell>
          <cell r="E933" t="str">
            <v xml:space="preserve"> NCBI_TaxID=12957 {ECO:0000313|EnsemblMetazoa:XP_012063128.1};</v>
          </cell>
          <cell r="G933" t="str">
            <v>Eukaryota</v>
          </cell>
          <cell r="H933" t="str">
            <v xml:space="preserve"> Metazoa</v>
          </cell>
          <cell r="I933" t="str">
            <v xml:space="preserve"> Ecdysozoa</v>
          </cell>
          <cell r="J933" t="str">
            <v xml:space="preserve"> Arthropoda</v>
          </cell>
          <cell r="K933" t="str">
            <v xml:space="preserve"> Hexapoda</v>
          </cell>
          <cell r="L933" t="str">
            <v xml:space="preserve"> Insecta</v>
          </cell>
          <cell r="M933" t="str">
            <v>Pterygota</v>
          </cell>
          <cell r="N933" t="str">
            <v xml:space="preserve"> Neoptera</v>
          </cell>
          <cell r="O933" t="str">
            <v xml:space="preserve"> Holometabola</v>
          </cell>
          <cell r="P933" t="str">
            <v xml:space="preserve"> Hymenoptera</v>
          </cell>
          <cell r="Q933" t="str">
            <v xml:space="preserve"> Apocrita</v>
          </cell>
          <cell r="R933" t="str">
            <v xml:space="preserve"> Aculeata</v>
          </cell>
          <cell r="S933" t="str">
            <v>Formicoidea</v>
          </cell>
          <cell r="T933" t="str">
            <v xml:space="preserve"> Formicidae</v>
          </cell>
          <cell r="U933" t="str">
            <v xml:space="preserve"> Myrmicinae</v>
          </cell>
        </row>
        <row r="934">
          <cell r="B934" t="str">
            <v>A0A158PFH0</v>
          </cell>
          <cell r="C934" t="str">
            <v xml:space="preserve"> Angiostrongylus costaricensis (Nematode worm).</v>
          </cell>
          <cell r="E934" t="str">
            <v xml:space="preserve"> NCBI_TaxID=334426 {ECO:0000313|WBParaSite:ACOC_0000340801-mRNA-1};</v>
          </cell>
          <cell r="G934" t="str">
            <v>Eukaryota</v>
          </cell>
          <cell r="H934" t="str">
            <v xml:space="preserve"> Metazoa</v>
          </cell>
          <cell r="I934" t="str">
            <v xml:space="preserve"> Ecdysozoa</v>
          </cell>
          <cell r="J934" t="str">
            <v xml:space="preserve"> Nematoda</v>
          </cell>
          <cell r="K934" t="str">
            <v xml:space="preserve"> Chromadorea</v>
          </cell>
          <cell r="L934" t="str">
            <v xml:space="preserve"> Rhabditida</v>
          </cell>
          <cell r="M934" t="str">
            <v>Strongylida</v>
          </cell>
          <cell r="N934" t="str">
            <v xml:space="preserve"> Metastrongyloidea</v>
          </cell>
          <cell r="O934" t="str">
            <v xml:space="preserve"> Angiostrongylidae</v>
          </cell>
          <cell r="P934" t="str">
            <v xml:space="preserve"> Angiostrongylus.</v>
          </cell>
        </row>
        <row r="935">
          <cell r="B935" t="str">
            <v>A0A158Q6T4</v>
          </cell>
          <cell r="C935" t="str">
            <v xml:space="preserve"> Elaeophora elaphi.</v>
          </cell>
          <cell r="E935" t="str">
            <v xml:space="preserve"> NCBI_TaxID=1147741 {ECO:0000313|WBParaSite:EEL_0000042701-mRNA-1};</v>
          </cell>
          <cell r="G935" t="str">
            <v>Eukaryota</v>
          </cell>
          <cell r="H935" t="str">
            <v xml:space="preserve"> Metazoa</v>
          </cell>
          <cell r="I935" t="str">
            <v xml:space="preserve"> Ecdysozoa</v>
          </cell>
          <cell r="J935" t="str">
            <v xml:space="preserve"> Nematoda</v>
          </cell>
          <cell r="K935" t="str">
            <v xml:space="preserve"> Chromadorea</v>
          </cell>
          <cell r="L935" t="str">
            <v xml:space="preserve"> Spirurida</v>
          </cell>
          <cell r="M935" t="str">
            <v>Spiruromorpha</v>
          </cell>
          <cell r="N935" t="str">
            <v xml:space="preserve"> Filarioidea</v>
          </cell>
          <cell r="O935" t="str">
            <v xml:space="preserve"> Onchocercidae</v>
          </cell>
          <cell r="P935" t="str">
            <v xml:space="preserve"> Elaeophora.</v>
          </cell>
        </row>
        <row r="936">
          <cell r="B936" t="str">
            <v>A0A158Q8I7</v>
          </cell>
          <cell r="C936" t="str">
            <v xml:space="preserve"> Elaeophora elaphi.</v>
          </cell>
          <cell r="E936" t="str">
            <v xml:space="preserve"> NCBI_TaxID=1147741 {ECO:0000313|WBParaSite:EEL_0000771401-mRNA-1};</v>
          </cell>
          <cell r="G936" t="str">
            <v>Eukaryota</v>
          </cell>
          <cell r="H936" t="str">
            <v xml:space="preserve"> Metazoa</v>
          </cell>
          <cell r="I936" t="str">
            <v xml:space="preserve"> Ecdysozoa</v>
          </cell>
          <cell r="J936" t="str">
            <v xml:space="preserve"> Nematoda</v>
          </cell>
          <cell r="K936" t="str">
            <v xml:space="preserve"> Chromadorea</v>
          </cell>
          <cell r="L936" t="str">
            <v xml:space="preserve"> Spirurida</v>
          </cell>
          <cell r="M936" t="str">
            <v>Spiruromorpha</v>
          </cell>
          <cell r="N936" t="str">
            <v xml:space="preserve"> Filarioidea</v>
          </cell>
          <cell r="O936" t="str">
            <v xml:space="preserve"> Onchocercidae</v>
          </cell>
          <cell r="P936" t="str">
            <v xml:space="preserve"> Elaeophora.</v>
          </cell>
        </row>
        <row r="937">
          <cell r="B937" t="str">
            <v>A0A161Y985</v>
          </cell>
          <cell r="C937" t="str">
            <v xml:space="preserve"> Colletotrichum incanum.</v>
          </cell>
          <cell r="E937" t="str">
            <v xml:space="preserve"> NCBI_TaxID=1573173 {ECO:0000313|EMBL:KZL68487.1, ECO:0000313|Proteomes:UP000076584};</v>
          </cell>
          <cell r="G937" t="str">
            <v>Eukaryota</v>
          </cell>
          <cell r="H937" t="str">
            <v xml:space="preserve"> Fungi</v>
          </cell>
          <cell r="I937" t="str">
            <v xml:space="preserve"> Dikarya</v>
          </cell>
          <cell r="J937" t="str">
            <v xml:space="preserve"> Ascomycota</v>
          </cell>
          <cell r="K937" t="str">
            <v xml:space="preserve"> Pezizomycotina</v>
          </cell>
          <cell r="L937" t="str">
            <v>Sordariomycetes</v>
          </cell>
          <cell r="M937" t="str">
            <v xml:space="preserve"> Hypocreomycetidae</v>
          </cell>
          <cell r="N937" t="str">
            <v xml:space="preserve"> Glomerellales</v>
          </cell>
          <cell r="O937" t="str">
            <v xml:space="preserve"> Glomerellaceae</v>
          </cell>
          <cell r="P937" t="str">
            <v>Colletotrichum.</v>
          </cell>
        </row>
        <row r="938">
          <cell r="B938" t="str">
            <v>A0A161ZMV8</v>
          </cell>
          <cell r="C938" t="str">
            <v xml:space="preserve"> Daucus carota subsp. sativus.</v>
          </cell>
          <cell r="E938" t="str">
            <v xml:space="preserve"> NCBI_TaxID=79200 {ECO:0000313|EMBL:KZM88722.1, ECO:0000313|Proteomes:UP000077755};</v>
          </cell>
          <cell r="G938" t="str">
            <v>Eukaryota</v>
          </cell>
          <cell r="H938" t="str">
            <v xml:space="preserve"> Viridiplantae</v>
          </cell>
          <cell r="I938" t="str">
            <v xml:space="preserve"> Streptophyta</v>
          </cell>
          <cell r="J938" t="str">
            <v xml:space="preserve"> Embryophyta</v>
          </cell>
          <cell r="K938" t="str">
            <v xml:space="preserve"> Tracheophyta</v>
          </cell>
          <cell r="L938" t="str">
            <v>Spermatophyta</v>
          </cell>
          <cell r="M938" t="str">
            <v xml:space="preserve"> Magnoliophyta</v>
          </cell>
          <cell r="N938" t="str">
            <v xml:space="preserve"> eudicotyledons</v>
          </cell>
          <cell r="O938" t="str">
            <v xml:space="preserve"> Gunneridae</v>
          </cell>
          <cell r="P938" t="str">
            <v>Pentapetalae</v>
          </cell>
          <cell r="Q938" t="str">
            <v xml:space="preserve"> asterids</v>
          </cell>
          <cell r="R938" t="str">
            <v xml:space="preserve"> campanulids</v>
          </cell>
          <cell r="S938" t="str">
            <v xml:space="preserve"> Apiales</v>
          </cell>
          <cell r="T938" t="str">
            <v xml:space="preserve"> Apiaceae</v>
          </cell>
          <cell r="U938" t="str">
            <v xml:space="preserve"> Apioideae</v>
          </cell>
        </row>
        <row r="939">
          <cell r="B939" t="str">
            <v>A0A162MTC2</v>
          </cell>
          <cell r="C939" t="str">
            <v xml:space="preserve"> Sporothrix insectorum RCEF 264.</v>
          </cell>
          <cell r="E939" t="str">
            <v xml:space="preserve"> NCBI_TaxID=1081102 {ECO:0000313|EMBL:OAA66620.1, ECO:0000313|Proteomes:UP000076874};</v>
          </cell>
          <cell r="G939" t="str">
            <v>Eukaryota</v>
          </cell>
          <cell r="H939" t="str">
            <v xml:space="preserve"> Fungi</v>
          </cell>
          <cell r="I939" t="str">
            <v xml:space="preserve"> Dikarya</v>
          </cell>
          <cell r="J939" t="str">
            <v xml:space="preserve"> Ascomycota</v>
          </cell>
          <cell r="K939" t="str">
            <v xml:space="preserve"> Pezizomycotina</v>
          </cell>
          <cell r="L939" t="str">
            <v>Sordariomycetes</v>
          </cell>
          <cell r="M939" t="str">
            <v xml:space="preserve"> Sordariomycetidae</v>
          </cell>
          <cell r="N939" t="str">
            <v xml:space="preserve"> Ophiostomatales</v>
          </cell>
          <cell r="O939" t="str">
            <v xml:space="preserve"> Ophiostomataceae</v>
          </cell>
          <cell r="P939" t="str">
            <v>Sporothrix.</v>
          </cell>
        </row>
        <row r="940">
          <cell r="B940" t="str">
            <v>A0A162RTN6</v>
          </cell>
          <cell r="C940" t="str">
            <v xml:space="preserve"> Mucor circinelloides f. lusitanicus CBS 277.49.</v>
          </cell>
          <cell r="E940" t="str">
            <v xml:space="preserve"> NCBI_TaxID=747725 {ECO:0000313|EMBL:OAD08679.1, ECO:0000313|Proteomes:UP000077051};</v>
          </cell>
          <cell r="G940" t="str">
            <v>Eukaryota</v>
          </cell>
          <cell r="H940" t="str">
            <v xml:space="preserve"> Fungi</v>
          </cell>
          <cell r="I940" t="str">
            <v xml:space="preserve"> Fungi incertae sedis</v>
          </cell>
          <cell r="J940" t="str">
            <v xml:space="preserve"> Mucoromycota</v>
          </cell>
          <cell r="K940" t="str">
            <v xml:space="preserve"> Mucoromycotina</v>
          </cell>
          <cell r="L940" t="str">
            <v>Mucorales</v>
          </cell>
          <cell r="M940" t="str">
            <v xml:space="preserve"> Mucorineae</v>
          </cell>
          <cell r="N940" t="str">
            <v xml:space="preserve"> Mucoraceae</v>
          </cell>
          <cell r="O940" t="str">
            <v xml:space="preserve"> Mucor.</v>
          </cell>
        </row>
        <row r="941">
          <cell r="B941" t="str">
            <v>A0A162WZ29</v>
          </cell>
          <cell r="C941" t="str">
            <v xml:space="preserve"> Didymella rabiei (Chickpea ascochyta blight fungus) (Mycosphaerella rabiei).</v>
          </cell>
          <cell r="E941" t="str">
            <v xml:space="preserve"> NCBI_TaxID=5454 {ECO:0000313|EMBL:KZM19274.1, ECO:0000313|Proteomes:UP000076837};</v>
          </cell>
          <cell r="G941" t="str">
            <v>Eukaryota</v>
          </cell>
          <cell r="H941" t="str">
            <v xml:space="preserve"> Fungi</v>
          </cell>
          <cell r="I941" t="str">
            <v xml:space="preserve"> Dikarya</v>
          </cell>
          <cell r="J941" t="str">
            <v xml:space="preserve"> Ascomycota</v>
          </cell>
          <cell r="K941" t="str">
            <v xml:space="preserve"> Pezizomycotina</v>
          </cell>
          <cell r="L941" t="str">
            <v>Dothideomycetes</v>
          </cell>
          <cell r="M941" t="str">
            <v xml:space="preserve"> Pleosporomycetidae</v>
          </cell>
          <cell r="N941" t="str">
            <v xml:space="preserve"> Pleosporales</v>
          </cell>
          <cell r="O941" t="str">
            <v xml:space="preserve"> Pleosporineae</v>
          </cell>
          <cell r="P941" t="str">
            <v>Didymellaceae</v>
          </cell>
          <cell r="Q941" t="str">
            <v xml:space="preserve"> Ascochyta.</v>
          </cell>
        </row>
        <row r="942">
          <cell r="B942" t="str">
            <v>A0A162ZNY9</v>
          </cell>
          <cell r="C942" t="str">
            <v xml:space="preserve"> Didymella rabiei (Chickpea ascochyta blight fungus) (Mycosphaerella rabiei).</v>
          </cell>
          <cell r="E942" t="str">
            <v xml:space="preserve"> NCBI_TaxID=5454 {ECO:0000313|EMBL:KZM20727.1, ECO:0000313|Proteomes:UP000076837};</v>
          </cell>
          <cell r="G942" t="str">
            <v>Eukaryota</v>
          </cell>
          <cell r="H942" t="str">
            <v xml:space="preserve"> Fungi</v>
          </cell>
          <cell r="I942" t="str">
            <v xml:space="preserve"> Dikarya</v>
          </cell>
          <cell r="J942" t="str">
            <v xml:space="preserve"> Ascomycota</v>
          </cell>
          <cell r="K942" t="str">
            <v xml:space="preserve"> Pezizomycotina</v>
          </cell>
          <cell r="L942" t="str">
            <v>Dothideomycetes</v>
          </cell>
          <cell r="M942" t="str">
            <v xml:space="preserve"> Pleosporomycetidae</v>
          </cell>
          <cell r="N942" t="str">
            <v xml:space="preserve"> Pleosporales</v>
          </cell>
          <cell r="O942" t="str">
            <v xml:space="preserve"> Pleosporineae</v>
          </cell>
          <cell r="P942" t="str">
            <v>Didymellaceae</v>
          </cell>
          <cell r="Q942" t="str">
            <v xml:space="preserve"> Ascochyta.</v>
          </cell>
        </row>
        <row r="943">
          <cell r="B943" t="str">
            <v>A0A162ZVQ0</v>
          </cell>
          <cell r="C943" t="str">
            <v xml:space="preserve"> Phycomyces blakesleeanus (strain ATCC 8743b / DSM 1359 / FGSC 10004 / NBRC 33097 / NRRL 1555).</v>
          </cell>
          <cell r="E943" t="str">
            <v xml:space="preserve"> NCBI_TaxID=763407 {ECO:0000313|EMBL:OAD69321.1, ECO:0000313|Proteomes:UP000077315};</v>
          </cell>
          <cell r="G943" t="str">
            <v>Eukaryota</v>
          </cell>
          <cell r="H943" t="str">
            <v xml:space="preserve"> Fungi</v>
          </cell>
          <cell r="I943" t="str">
            <v xml:space="preserve"> Fungi incertae sedis</v>
          </cell>
          <cell r="J943" t="str">
            <v xml:space="preserve"> Mucoromycota</v>
          </cell>
          <cell r="K943" t="str">
            <v xml:space="preserve"> Mucoromycotina</v>
          </cell>
          <cell r="L943" t="str">
            <v>Mucorales</v>
          </cell>
          <cell r="M943" t="str">
            <v xml:space="preserve"> Phycomycetaceae</v>
          </cell>
          <cell r="N943" t="str">
            <v xml:space="preserve"> Phycomyces.</v>
          </cell>
        </row>
        <row r="944">
          <cell r="B944" t="str">
            <v>A0A163B6D5</v>
          </cell>
          <cell r="C944" t="str">
            <v xml:space="preserve"> Phycomyces blakesleeanus (strain ATCC 8743b / DSM 1359 / FGSC 10004 / NBRC 33097 / NRRL 1555).</v>
          </cell>
          <cell r="E944" t="str">
            <v xml:space="preserve"> NCBI_TaxID=763407 {ECO:0000313|EMBL:OAD78531.1, ECO:0000313|Proteomes:UP000077315};</v>
          </cell>
          <cell r="G944" t="str">
            <v>Eukaryota</v>
          </cell>
          <cell r="H944" t="str">
            <v xml:space="preserve"> Fungi</v>
          </cell>
          <cell r="I944" t="str">
            <v xml:space="preserve"> Fungi incertae sedis</v>
          </cell>
          <cell r="J944" t="str">
            <v xml:space="preserve"> Mucoromycota</v>
          </cell>
          <cell r="K944" t="str">
            <v xml:space="preserve"> Mucoromycotina</v>
          </cell>
          <cell r="L944" t="str">
            <v>Mucorales</v>
          </cell>
          <cell r="M944" t="str">
            <v xml:space="preserve"> Phycomycetaceae</v>
          </cell>
          <cell r="N944" t="str">
            <v xml:space="preserve"> Phycomyces.</v>
          </cell>
        </row>
        <row r="945">
          <cell r="B945" t="str">
            <v>A0A164U132</v>
          </cell>
          <cell r="C945" t="str">
            <v xml:space="preserve"> Daucus carota subsp. sativus.</v>
          </cell>
          <cell r="E945" t="str">
            <v xml:space="preserve"> NCBI_TaxID=79200 {ECO:0000313|EMBL:KZM88291.1, ECO:0000313|Proteomes:UP000077755};</v>
          </cell>
          <cell r="G945" t="str">
            <v>Eukaryota</v>
          </cell>
          <cell r="H945" t="str">
            <v xml:space="preserve"> Viridiplantae</v>
          </cell>
          <cell r="I945" t="str">
            <v xml:space="preserve"> Streptophyta</v>
          </cell>
          <cell r="J945" t="str">
            <v xml:space="preserve"> Embryophyta</v>
          </cell>
          <cell r="K945" t="str">
            <v xml:space="preserve"> Tracheophyta</v>
          </cell>
          <cell r="L945" t="str">
            <v>Spermatophyta</v>
          </cell>
          <cell r="M945" t="str">
            <v xml:space="preserve"> Magnoliophyta</v>
          </cell>
          <cell r="N945" t="str">
            <v xml:space="preserve"> eudicotyledons</v>
          </cell>
          <cell r="O945" t="str">
            <v xml:space="preserve"> Gunneridae</v>
          </cell>
          <cell r="P945" t="str">
            <v>Pentapetalae</v>
          </cell>
          <cell r="Q945" t="str">
            <v xml:space="preserve"> asterids</v>
          </cell>
          <cell r="R945" t="str">
            <v xml:space="preserve"> campanulids</v>
          </cell>
          <cell r="S945" t="str">
            <v xml:space="preserve"> Apiales</v>
          </cell>
          <cell r="T945" t="str">
            <v xml:space="preserve"> Apiaceae</v>
          </cell>
          <cell r="U945" t="str">
            <v xml:space="preserve"> Apioideae</v>
          </cell>
        </row>
        <row r="946">
          <cell r="B946" t="str">
            <v>A0A164UXI4</v>
          </cell>
          <cell r="C946" t="str">
            <v xml:space="preserve"> Sistotremastrum niveocremeum HHB9708.</v>
          </cell>
          <cell r="E946" t="str">
            <v xml:space="preserve"> NCBI_TaxID=1314777 {ECO:0000313|EMBL:KZS93620.1, ECO:0000313|Proteomes:UP000076722};</v>
          </cell>
          <cell r="G946" t="str">
            <v>Eukaryota</v>
          </cell>
          <cell r="H946" t="str">
            <v xml:space="preserve"> Fungi</v>
          </cell>
          <cell r="I946" t="str">
            <v xml:space="preserve"> Dikarya</v>
          </cell>
          <cell r="J946" t="str">
            <v xml:space="preserve"> Basidiomycota</v>
          </cell>
          <cell r="K946" t="str">
            <v xml:space="preserve"> Agaricomycotina</v>
          </cell>
          <cell r="L946" t="str">
            <v>Agaricomycetes</v>
          </cell>
          <cell r="M946" t="str">
            <v xml:space="preserve"> Trechisporales</v>
          </cell>
          <cell r="N946" t="str">
            <v xml:space="preserve"> Hydnodontaceae</v>
          </cell>
          <cell r="O946" t="str">
            <v xml:space="preserve"> Sistotremastrum.</v>
          </cell>
        </row>
        <row r="947">
          <cell r="B947" t="str">
            <v>A0A164VWI0</v>
          </cell>
          <cell r="C947" t="str">
            <v xml:space="preserve"> Daucus carota subsp. sativus.</v>
          </cell>
          <cell r="E947" t="str">
            <v xml:space="preserve"> NCBI_TaxID=79200 {ECO:0000313|EMBL:KZM90964.1, ECO:0000313|Proteomes:UP000077755};</v>
          </cell>
          <cell r="G947" t="str">
            <v>Eukaryota</v>
          </cell>
          <cell r="H947" t="str">
            <v xml:space="preserve"> Viridiplantae</v>
          </cell>
          <cell r="I947" t="str">
            <v xml:space="preserve"> Streptophyta</v>
          </cell>
          <cell r="J947" t="str">
            <v xml:space="preserve"> Embryophyta</v>
          </cell>
          <cell r="K947" t="str">
            <v xml:space="preserve"> Tracheophyta</v>
          </cell>
          <cell r="L947" t="str">
            <v>Spermatophyta</v>
          </cell>
          <cell r="M947" t="str">
            <v xml:space="preserve"> Magnoliophyta</v>
          </cell>
          <cell r="N947" t="str">
            <v xml:space="preserve"> eudicotyledons</v>
          </cell>
          <cell r="O947" t="str">
            <v xml:space="preserve"> Gunneridae</v>
          </cell>
          <cell r="P947" t="str">
            <v>Pentapetalae</v>
          </cell>
          <cell r="Q947" t="str">
            <v xml:space="preserve"> asterids</v>
          </cell>
          <cell r="R947" t="str">
            <v xml:space="preserve"> campanulids</v>
          </cell>
          <cell r="S947" t="str">
            <v xml:space="preserve"> Apiales</v>
          </cell>
          <cell r="T947" t="str">
            <v xml:space="preserve"> Apiaceae</v>
          </cell>
          <cell r="U947" t="str">
            <v xml:space="preserve"> Apioideae</v>
          </cell>
        </row>
        <row r="948">
          <cell r="B948" t="str">
            <v>A0A164VWK3</v>
          </cell>
          <cell r="C948" t="str">
            <v xml:space="preserve"> Daucus carota subsp. sativus.</v>
          </cell>
          <cell r="E948" t="str">
            <v xml:space="preserve"> NCBI_TaxID=79200 {ECO:0000313|EMBL:KZM90966.1, ECO:0000313|Proteomes:UP000077755};</v>
          </cell>
          <cell r="G948" t="str">
            <v>Eukaryota</v>
          </cell>
          <cell r="H948" t="str">
            <v xml:space="preserve"> Viridiplantae</v>
          </cell>
          <cell r="I948" t="str">
            <v xml:space="preserve"> Streptophyta</v>
          </cell>
          <cell r="J948" t="str">
            <v xml:space="preserve"> Embryophyta</v>
          </cell>
          <cell r="K948" t="str">
            <v xml:space="preserve"> Tracheophyta</v>
          </cell>
          <cell r="L948" t="str">
            <v>Spermatophyta</v>
          </cell>
          <cell r="M948" t="str">
            <v xml:space="preserve"> Magnoliophyta</v>
          </cell>
          <cell r="N948" t="str">
            <v xml:space="preserve"> eudicotyledons</v>
          </cell>
          <cell r="O948" t="str">
            <v xml:space="preserve"> Gunneridae</v>
          </cell>
          <cell r="P948" t="str">
            <v>Pentapetalae</v>
          </cell>
          <cell r="Q948" t="str">
            <v xml:space="preserve"> asterids</v>
          </cell>
          <cell r="R948" t="str">
            <v xml:space="preserve"> campanulids</v>
          </cell>
          <cell r="S948" t="str">
            <v xml:space="preserve"> Apiales</v>
          </cell>
          <cell r="T948" t="str">
            <v xml:space="preserve"> Apiaceae</v>
          </cell>
          <cell r="U948" t="str">
            <v xml:space="preserve"> Apioideae</v>
          </cell>
        </row>
        <row r="949">
          <cell r="B949" t="str">
            <v>A0A164X028</v>
          </cell>
          <cell r="C949" t="str">
            <v xml:space="preserve"> Daucus carota subsp. sativus.</v>
          </cell>
          <cell r="E949" t="str">
            <v xml:space="preserve"> NCBI_TaxID=79200 {ECO:0000313|EMBL:KZM92514.1, ECO:0000313|Proteomes:UP000077755};</v>
          </cell>
          <cell r="G949" t="str">
            <v>Eukaryota</v>
          </cell>
          <cell r="H949" t="str">
            <v xml:space="preserve"> Viridiplantae</v>
          </cell>
          <cell r="I949" t="str">
            <v xml:space="preserve"> Streptophyta</v>
          </cell>
          <cell r="J949" t="str">
            <v xml:space="preserve"> Embryophyta</v>
          </cell>
          <cell r="K949" t="str">
            <v xml:space="preserve"> Tracheophyta</v>
          </cell>
          <cell r="L949" t="str">
            <v>Spermatophyta</v>
          </cell>
          <cell r="M949" t="str">
            <v xml:space="preserve"> Magnoliophyta</v>
          </cell>
          <cell r="N949" t="str">
            <v xml:space="preserve"> eudicotyledons</v>
          </cell>
          <cell r="O949" t="str">
            <v xml:space="preserve"> Gunneridae</v>
          </cell>
          <cell r="P949" t="str">
            <v>Pentapetalae</v>
          </cell>
          <cell r="Q949" t="str">
            <v xml:space="preserve"> asterids</v>
          </cell>
          <cell r="R949" t="str">
            <v xml:space="preserve"> campanulids</v>
          </cell>
          <cell r="S949" t="str">
            <v xml:space="preserve"> Apiales</v>
          </cell>
          <cell r="T949" t="str">
            <v xml:space="preserve"> Apiaceae</v>
          </cell>
          <cell r="U949" t="str">
            <v xml:space="preserve"> Apioideae</v>
          </cell>
        </row>
        <row r="950">
          <cell r="B950" t="str">
            <v>A0A164YXS2</v>
          </cell>
          <cell r="C950" t="str">
            <v xml:space="preserve"> Daphnia magna.</v>
          </cell>
          <cell r="E950" t="str">
            <v xml:space="preserve"> NCBI_TaxID=35525 {ECO:0000313|EMBL:KZS15715.1, ECO:0000313|Proteomes:UP000076858};</v>
          </cell>
          <cell r="G950" t="str">
            <v>Eukaryota</v>
          </cell>
          <cell r="H950" t="str">
            <v xml:space="preserve"> Metazoa</v>
          </cell>
          <cell r="I950" t="str">
            <v xml:space="preserve"> Ecdysozoa</v>
          </cell>
          <cell r="J950" t="str">
            <v xml:space="preserve"> Arthropoda</v>
          </cell>
          <cell r="K950" t="str">
            <v xml:space="preserve"> Crustacea</v>
          </cell>
          <cell r="L950" t="str">
            <v xml:space="preserve"> Branchiopoda</v>
          </cell>
          <cell r="M950" t="str">
            <v>Diplostraca</v>
          </cell>
          <cell r="N950" t="str">
            <v xml:space="preserve"> Cladocera</v>
          </cell>
          <cell r="O950" t="str">
            <v xml:space="preserve"> Anomopoda</v>
          </cell>
          <cell r="P950" t="str">
            <v xml:space="preserve"> Daphniidae</v>
          </cell>
          <cell r="Q950" t="str">
            <v xml:space="preserve"> Daphnia.</v>
          </cell>
        </row>
        <row r="951">
          <cell r="B951" t="str">
            <v>A0A164Z5C5</v>
          </cell>
          <cell r="C951" t="str">
            <v xml:space="preserve"> Daucus carota subsp. sativus.</v>
          </cell>
          <cell r="E951" t="str">
            <v xml:space="preserve"> NCBI_TaxID=79200 {ECO:0000313|EMBL:KZM95355.1, ECO:0000313|Proteomes:UP000077755};</v>
          </cell>
          <cell r="G951" t="str">
            <v>Eukaryota</v>
          </cell>
          <cell r="H951" t="str">
            <v xml:space="preserve"> Viridiplantae</v>
          </cell>
          <cell r="I951" t="str">
            <v xml:space="preserve"> Streptophyta</v>
          </cell>
          <cell r="J951" t="str">
            <v xml:space="preserve"> Embryophyta</v>
          </cell>
          <cell r="K951" t="str">
            <v xml:space="preserve"> Tracheophyta</v>
          </cell>
          <cell r="L951" t="str">
            <v>Spermatophyta</v>
          </cell>
          <cell r="M951" t="str">
            <v xml:space="preserve"> Magnoliophyta</v>
          </cell>
          <cell r="N951" t="str">
            <v xml:space="preserve"> eudicotyledons</v>
          </cell>
          <cell r="O951" t="str">
            <v xml:space="preserve"> Gunneridae</v>
          </cell>
          <cell r="P951" t="str">
            <v>Pentapetalae</v>
          </cell>
          <cell r="Q951" t="str">
            <v xml:space="preserve"> asterids</v>
          </cell>
          <cell r="R951" t="str">
            <v xml:space="preserve"> campanulids</v>
          </cell>
          <cell r="S951" t="str">
            <v xml:space="preserve"> Apiales</v>
          </cell>
          <cell r="T951" t="str">
            <v xml:space="preserve"> Apiaceae</v>
          </cell>
          <cell r="U951" t="str">
            <v xml:space="preserve"> Apioideae</v>
          </cell>
        </row>
        <row r="952">
          <cell r="B952" t="str">
            <v>A0A165A1G4</v>
          </cell>
          <cell r="C952" t="str">
            <v xml:space="preserve"> Daphnia magna.</v>
          </cell>
          <cell r="E952" t="str">
            <v xml:space="preserve"> NCBI_TaxID=35525 {ECO:0000313|EMBL:KZS17075.1, ECO:0000313|Proteomes:UP000076858};</v>
          </cell>
          <cell r="G952" t="str">
            <v>Eukaryota</v>
          </cell>
          <cell r="H952" t="str">
            <v xml:space="preserve"> Metazoa</v>
          </cell>
          <cell r="I952" t="str">
            <v xml:space="preserve"> Ecdysozoa</v>
          </cell>
          <cell r="J952" t="str">
            <v xml:space="preserve"> Arthropoda</v>
          </cell>
          <cell r="K952" t="str">
            <v xml:space="preserve"> Crustacea</v>
          </cell>
          <cell r="L952" t="str">
            <v xml:space="preserve"> Branchiopoda</v>
          </cell>
          <cell r="M952" t="str">
            <v>Diplostraca</v>
          </cell>
          <cell r="N952" t="str">
            <v xml:space="preserve"> Cladocera</v>
          </cell>
          <cell r="O952" t="str">
            <v xml:space="preserve"> Anomopoda</v>
          </cell>
          <cell r="P952" t="str">
            <v xml:space="preserve"> Daphniidae</v>
          </cell>
          <cell r="Q952" t="str">
            <v xml:space="preserve"> Daphnia.</v>
          </cell>
        </row>
        <row r="953">
          <cell r="B953" t="str">
            <v>A0A165AM26</v>
          </cell>
          <cell r="C953" t="str">
            <v xml:space="preserve"> Sistotremastrum niveocremeum HHB9708.</v>
          </cell>
          <cell r="E953" t="str">
            <v xml:space="preserve"> NCBI_TaxID=1314777 {ECO:0000313|EMBL:KZS99250.1, ECO:0000313|Proteomes:UP000076722};</v>
          </cell>
          <cell r="G953" t="str">
            <v>Eukaryota</v>
          </cell>
          <cell r="H953" t="str">
            <v xml:space="preserve"> Fungi</v>
          </cell>
          <cell r="I953" t="str">
            <v xml:space="preserve"> Dikarya</v>
          </cell>
          <cell r="J953" t="str">
            <v xml:space="preserve"> Basidiomycota</v>
          </cell>
          <cell r="K953" t="str">
            <v xml:space="preserve"> Agaricomycotina</v>
          </cell>
          <cell r="L953" t="str">
            <v>Agaricomycetes</v>
          </cell>
          <cell r="M953" t="str">
            <v xml:space="preserve"> Trechisporales</v>
          </cell>
          <cell r="N953" t="str">
            <v xml:space="preserve"> Hydnodontaceae</v>
          </cell>
          <cell r="O953" t="str">
            <v xml:space="preserve"> Sistotremastrum.</v>
          </cell>
        </row>
        <row r="954">
          <cell r="B954" t="str">
            <v>A0A165BCB0</v>
          </cell>
          <cell r="C954" t="str">
            <v xml:space="preserve"> Exidia glandulosa HHB12029.</v>
          </cell>
          <cell r="E954" t="str">
            <v xml:space="preserve"> NCBI_TaxID=1314781 {ECO:0000313|EMBL:KZV80308.1, ECO:0000313|Proteomes:UP000077266};</v>
          </cell>
          <cell r="G954" t="str">
            <v>Eukaryota</v>
          </cell>
          <cell r="H954" t="str">
            <v xml:space="preserve"> Fungi</v>
          </cell>
          <cell r="I954" t="str">
            <v xml:space="preserve"> Dikarya</v>
          </cell>
          <cell r="J954" t="str">
            <v xml:space="preserve"> Basidiomycota</v>
          </cell>
          <cell r="K954" t="str">
            <v xml:space="preserve"> Agaricomycotina</v>
          </cell>
          <cell r="L954" t="str">
            <v>Agaricomycetes</v>
          </cell>
          <cell r="M954" t="str">
            <v xml:space="preserve"> Auriculariales</v>
          </cell>
          <cell r="N954" t="str">
            <v xml:space="preserve"> Exidiaceae</v>
          </cell>
          <cell r="O954" t="str">
            <v xml:space="preserve"> Exidia.</v>
          </cell>
        </row>
        <row r="955">
          <cell r="B955" t="str">
            <v>A0A165CW14</v>
          </cell>
          <cell r="C955" t="str">
            <v xml:space="preserve"> Calocera cornea HHB12733.</v>
          </cell>
          <cell r="E955" t="str">
            <v xml:space="preserve"> NCBI_TaxID=1353952 {ECO:0000313|EMBL:KZT51506.1, ECO:0000313|Proteomes:UP000076842};</v>
          </cell>
          <cell r="G955" t="str">
            <v>Eukaryota</v>
          </cell>
          <cell r="H955" t="str">
            <v xml:space="preserve"> Fungi</v>
          </cell>
          <cell r="I955" t="str">
            <v xml:space="preserve"> Dikarya</v>
          </cell>
          <cell r="J955" t="str">
            <v xml:space="preserve"> Basidiomycota</v>
          </cell>
          <cell r="K955" t="str">
            <v xml:space="preserve"> Agaricomycotina</v>
          </cell>
          <cell r="L955" t="str">
            <v>Dacrymycetes</v>
          </cell>
          <cell r="M955" t="str">
            <v xml:space="preserve"> Dacrymycetales</v>
          </cell>
          <cell r="N955" t="str">
            <v xml:space="preserve"> Dacrymycetaceae</v>
          </cell>
          <cell r="O955" t="str">
            <v xml:space="preserve"> Calocera.</v>
          </cell>
        </row>
        <row r="956">
          <cell r="B956" t="str">
            <v>A0A165FNJ9</v>
          </cell>
          <cell r="C956" t="str">
            <v xml:space="preserve"> Laetiporus sulphureus 93-53.</v>
          </cell>
          <cell r="E956" t="str">
            <v xml:space="preserve"> NCBI_TaxID=1314785 {ECO:0000313|EMBL:KZT09237.1, ECO:0000313|Proteomes:UP000076871};</v>
          </cell>
          <cell r="G956" t="str">
            <v>Eukaryota</v>
          </cell>
          <cell r="H956" t="str">
            <v xml:space="preserve"> Fungi</v>
          </cell>
          <cell r="I956" t="str">
            <v xml:space="preserve"> Dikarya</v>
          </cell>
          <cell r="J956" t="str">
            <v xml:space="preserve"> Basidiomycota</v>
          </cell>
          <cell r="K956" t="str">
            <v xml:space="preserve"> Agaricomycotina</v>
          </cell>
          <cell r="L956" t="str">
            <v>Agaricomycetes</v>
          </cell>
          <cell r="M956" t="str">
            <v xml:space="preserve"> Polyporales</v>
          </cell>
          <cell r="N956" t="str">
            <v xml:space="preserve"> Laetiporus.</v>
          </cell>
        </row>
        <row r="957">
          <cell r="B957" t="str">
            <v>A0A165FR78</v>
          </cell>
          <cell r="C957" t="str">
            <v xml:space="preserve"> Xylona heveae TC161.</v>
          </cell>
          <cell r="E957" t="str">
            <v xml:space="preserve"> NCBI_TaxID=1328760 {ECO:0000313|EMBL:KZF21281.1, ECO:0000313|Proteomes:UP000076632};</v>
          </cell>
          <cell r="G957" t="str">
            <v>Eukaryota</v>
          </cell>
          <cell r="H957" t="str">
            <v xml:space="preserve"> Fungi</v>
          </cell>
          <cell r="I957" t="str">
            <v xml:space="preserve"> Dikarya</v>
          </cell>
          <cell r="J957" t="str">
            <v xml:space="preserve"> Ascomycota</v>
          </cell>
          <cell r="K957" t="str">
            <v xml:space="preserve"> Pezizomycotina</v>
          </cell>
          <cell r="L957" t="str">
            <v xml:space="preserve"> Xylonomycetes</v>
          </cell>
          <cell r="M957" t="str">
            <v>Xylonales</v>
          </cell>
          <cell r="N957" t="str">
            <v xml:space="preserve"> Xylonaceae</v>
          </cell>
          <cell r="O957" t="str">
            <v xml:space="preserve"> Xylona.</v>
          </cell>
        </row>
        <row r="958">
          <cell r="B958" t="str">
            <v>A0A165H6N4</v>
          </cell>
          <cell r="C958" t="str">
            <v xml:space="preserve"> Laetiporus sulphureus 93-53.</v>
          </cell>
          <cell r="E958" t="str">
            <v xml:space="preserve"> NCBI_TaxID=1314785 {ECO:0000313|EMBL:KZT11315.1, ECO:0000313|Proteomes:UP000076871};</v>
          </cell>
          <cell r="G958" t="str">
            <v>Eukaryota</v>
          </cell>
          <cell r="H958" t="str">
            <v xml:space="preserve"> Fungi</v>
          </cell>
          <cell r="I958" t="str">
            <v xml:space="preserve"> Dikarya</v>
          </cell>
          <cell r="J958" t="str">
            <v xml:space="preserve"> Basidiomycota</v>
          </cell>
          <cell r="K958" t="str">
            <v xml:space="preserve"> Agaricomycotina</v>
          </cell>
          <cell r="L958" t="str">
            <v>Agaricomycetes</v>
          </cell>
          <cell r="M958" t="str">
            <v xml:space="preserve"> Polyporales</v>
          </cell>
          <cell r="N958" t="str">
            <v xml:space="preserve"> Laetiporus.</v>
          </cell>
        </row>
        <row r="959">
          <cell r="B959" t="str">
            <v>A0A165H9A5</v>
          </cell>
          <cell r="C959" t="str">
            <v xml:space="preserve"> Calocera cornea HHB12733.</v>
          </cell>
          <cell r="E959" t="str">
            <v xml:space="preserve"> NCBI_TaxID=1353952 {ECO:0000313|EMBL:KZT59010.1, ECO:0000313|Proteomes:UP000076842};</v>
          </cell>
          <cell r="G959" t="str">
            <v>Eukaryota</v>
          </cell>
          <cell r="H959" t="str">
            <v xml:space="preserve"> Fungi</v>
          </cell>
          <cell r="I959" t="str">
            <v xml:space="preserve"> Dikarya</v>
          </cell>
          <cell r="J959" t="str">
            <v xml:space="preserve"> Basidiomycota</v>
          </cell>
          <cell r="K959" t="str">
            <v xml:space="preserve"> Agaricomycotina</v>
          </cell>
          <cell r="L959" t="str">
            <v>Dacrymycetes</v>
          </cell>
          <cell r="M959" t="str">
            <v xml:space="preserve"> Dacrymycetales</v>
          </cell>
          <cell r="N959" t="str">
            <v xml:space="preserve"> Dacrymycetaceae</v>
          </cell>
          <cell r="O959" t="str">
            <v xml:space="preserve"> Calocera.</v>
          </cell>
        </row>
        <row r="960">
          <cell r="B960" t="str">
            <v>A0A165J3P7</v>
          </cell>
          <cell r="C960" t="str">
            <v xml:space="preserve"> Xylona heveae TC161.</v>
          </cell>
          <cell r="E960" t="str">
            <v xml:space="preserve"> NCBI_TaxID=1328760 {ECO:0000313|EMBL:KZF25688.1, ECO:0000313|Proteomes:UP000076632};</v>
          </cell>
          <cell r="G960" t="str">
            <v>Eukaryota</v>
          </cell>
          <cell r="H960" t="str">
            <v xml:space="preserve"> Fungi</v>
          </cell>
          <cell r="I960" t="str">
            <v xml:space="preserve"> Dikarya</v>
          </cell>
          <cell r="J960" t="str">
            <v xml:space="preserve"> Ascomycota</v>
          </cell>
          <cell r="K960" t="str">
            <v xml:space="preserve"> Pezizomycotina</v>
          </cell>
          <cell r="L960" t="str">
            <v xml:space="preserve"> Xylonomycetes</v>
          </cell>
          <cell r="M960" t="str">
            <v>Xylonales</v>
          </cell>
          <cell r="N960" t="str">
            <v xml:space="preserve"> Xylonaceae</v>
          </cell>
          <cell r="O960" t="str">
            <v xml:space="preserve"> Xylona.</v>
          </cell>
        </row>
        <row r="961">
          <cell r="B961" t="str">
            <v>A0A165NQB7</v>
          </cell>
          <cell r="C961" t="str">
            <v xml:space="preserve"> Daedalea quercina L-15889.</v>
          </cell>
          <cell r="E961" t="str">
            <v xml:space="preserve"> NCBI_TaxID=1314783 {ECO:0000313|EMBL:KZT67241.1, ECO:0000313|Proteomes:UP000076727};</v>
          </cell>
          <cell r="G961" t="str">
            <v>Eukaryota</v>
          </cell>
          <cell r="H961" t="str">
            <v xml:space="preserve"> Fungi</v>
          </cell>
          <cell r="I961" t="str">
            <v xml:space="preserve"> Dikarya</v>
          </cell>
          <cell r="J961" t="str">
            <v xml:space="preserve"> Basidiomycota</v>
          </cell>
          <cell r="K961" t="str">
            <v xml:space="preserve"> Agaricomycotina</v>
          </cell>
          <cell r="L961" t="str">
            <v>Agaricomycetes</v>
          </cell>
          <cell r="M961" t="str">
            <v xml:space="preserve"> Polyporales</v>
          </cell>
          <cell r="N961" t="str">
            <v xml:space="preserve"> Daedalea.</v>
          </cell>
        </row>
        <row r="962">
          <cell r="B962" t="str">
            <v>A0A165P276</v>
          </cell>
          <cell r="C962" t="str">
            <v xml:space="preserve"> Exidia glandulosa HHB12029.</v>
          </cell>
          <cell r="E962" t="str">
            <v xml:space="preserve"> NCBI_TaxID=1314781 {ECO:0000313|EMBL:KZW01539.1, ECO:0000313|Proteomes:UP000077266};</v>
          </cell>
          <cell r="G962" t="str">
            <v>Eukaryota</v>
          </cell>
          <cell r="H962" t="str">
            <v xml:space="preserve"> Fungi</v>
          </cell>
          <cell r="I962" t="str">
            <v xml:space="preserve"> Dikarya</v>
          </cell>
          <cell r="J962" t="str">
            <v xml:space="preserve"> Basidiomycota</v>
          </cell>
          <cell r="K962" t="str">
            <v xml:space="preserve"> Agaricomycotina</v>
          </cell>
          <cell r="L962" t="str">
            <v>Agaricomycetes</v>
          </cell>
          <cell r="M962" t="str">
            <v xml:space="preserve"> Auriculariales</v>
          </cell>
          <cell r="N962" t="str">
            <v xml:space="preserve"> Exidiaceae</v>
          </cell>
          <cell r="O962" t="str">
            <v xml:space="preserve"> Exidia.</v>
          </cell>
        </row>
        <row r="963">
          <cell r="B963" t="str">
            <v>A0A165PFN3</v>
          </cell>
          <cell r="C963" t="str">
            <v xml:space="preserve"> Daedalea quercina L-15889.</v>
          </cell>
          <cell r="E963" t="str">
            <v xml:space="preserve"> NCBI_TaxID=1314783 {ECO:0000313|EMBL:KZT68156.1, ECO:0000313|Proteomes:UP000076727};</v>
          </cell>
          <cell r="G963" t="str">
            <v>Eukaryota</v>
          </cell>
          <cell r="H963" t="str">
            <v xml:space="preserve"> Fungi</v>
          </cell>
          <cell r="I963" t="str">
            <v xml:space="preserve"> Dikarya</v>
          </cell>
          <cell r="J963" t="str">
            <v xml:space="preserve"> Basidiomycota</v>
          </cell>
          <cell r="K963" t="str">
            <v xml:space="preserve"> Agaricomycotina</v>
          </cell>
          <cell r="L963" t="str">
            <v>Agaricomycetes</v>
          </cell>
          <cell r="M963" t="str">
            <v xml:space="preserve"> Polyporales</v>
          </cell>
          <cell r="N963" t="str">
            <v xml:space="preserve"> Daedalea.</v>
          </cell>
        </row>
        <row r="964">
          <cell r="B964" t="str">
            <v>A0A165TC71</v>
          </cell>
          <cell r="C964" t="str">
            <v xml:space="preserve"> Neolentinus lepideus HHB14362 ss-1.</v>
          </cell>
          <cell r="E964" t="str">
            <v xml:space="preserve"> NCBI_TaxID=1314782 {ECO:0000313|EMBL:KZT26455.1, ECO:0000313|Proteomes:UP000076761};</v>
          </cell>
          <cell r="G964" t="str">
            <v>Eukaryota</v>
          </cell>
          <cell r="H964" t="str">
            <v xml:space="preserve"> Fungi</v>
          </cell>
          <cell r="I964" t="str">
            <v xml:space="preserve"> Dikarya</v>
          </cell>
          <cell r="J964" t="str">
            <v xml:space="preserve"> Basidiomycota</v>
          </cell>
          <cell r="K964" t="str">
            <v xml:space="preserve"> Agaricomycotina</v>
          </cell>
          <cell r="L964" t="str">
            <v>Agaricomycetes</v>
          </cell>
          <cell r="M964" t="str">
            <v xml:space="preserve"> Gloeophyllales</v>
          </cell>
          <cell r="N964" t="str">
            <v xml:space="preserve"> Gloeophyllaceae</v>
          </cell>
          <cell r="O964" t="str">
            <v xml:space="preserve"> Neolentinus.</v>
          </cell>
        </row>
        <row r="965">
          <cell r="B965" t="str">
            <v>A0A165UKZ2</v>
          </cell>
          <cell r="C965" t="str">
            <v xml:space="preserve"> Neolentinus lepideus HHB14362 ss-1.</v>
          </cell>
          <cell r="E965" t="str">
            <v xml:space="preserve"> NCBI_TaxID=1314782 {ECO:0000313|EMBL:KZT28326.1, ECO:0000313|Proteomes:UP000076761};</v>
          </cell>
          <cell r="G965" t="str">
            <v>Eukaryota</v>
          </cell>
          <cell r="H965" t="str">
            <v xml:space="preserve"> Fungi</v>
          </cell>
          <cell r="I965" t="str">
            <v xml:space="preserve"> Dikarya</v>
          </cell>
          <cell r="J965" t="str">
            <v xml:space="preserve"> Basidiomycota</v>
          </cell>
          <cell r="K965" t="str">
            <v xml:space="preserve"> Agaricomycotina</v>
          </cell>
          <cell r="L965" t="str">
            <v>Agaricomycetes</v>
          </cell>
          <cell r="M965" t="str">
            <v xml:space="preserve"> Gloeophyllales</v>
          </cell>
          <cell r="N965" t="str">
            <v xml:space="preserve"> Gloeophyllaceae</v>
          </cell>
          <cell r="O965" t="str">
            <v xml:space="preserve"> Neolentinus.</v>
          </cell>
        </row>
        <row r="966">
          <cell r="B966" t="str">
            <v>A0A165Y524</v>
          </cell>
          <cell r="C966" t="str">
            <v xml:space="preserve"> Sistotremastrum suecicum HHB10207 ss-3.</v>
          </cell>
          <cell r="E966" t="str">
            <v xml:space="preserve"> NCBI_TaxID=1314776 {ECO:0000313|EMBL:KZT32888.1, ECO:0000313|Proteomes:UP000076798};</v>
          </cell>
          <cell r="G966" t="str">
            <v>Eukaryota</v>
          </cell>
          <cell r="H966" t="str">
            <v xml:space="preserve"> Fungi</v>
          </cell>
          <cell r="I966" t="str">
            <v xml:space="preserve"> Dikarya</v>
          </cell>
          <cell r="J966" t="str">
            <v xml:space="preserve"> Basidiomycota</v>
          </cell>
          <cell r="K966" t="str">
            <v xml:space="preserve"> Agaricomycotina</v>
          </cell>
          <cell r="L966" t="str">
            <v>Agaricomycetes</v>
          </cell>
          <cell r="M966" t="str">
            <v xml:space="preserve"> Trechisporales</v>
          </cell>
          <cell r="N966" t="str">
            <v xml:space="preserve"> Hydnodontaceae</v>
          </cell>
          <cell r="O966" t="str">
            <v xml:space="preserve"> Sistotremastrum.</v>
          </cell>
        </row>
        <row r="967">
          <cell r="B967" t="str">
            <v>A0A166A6Z5</v>
          </cell>
          <cell r="C967" t="str">
            <v xml:space="preserve"> Peniophora sp. CONT.</v>
          </cell>
          <cell r="E967" t="str">
            <v xml:space="preserve"> NCBI_TaxID=1314672 {ECO:0000313|EMBL:KZV63473.1, ECO:0000313|Proteomes:UP000077086};</v>
          </cell>
          <cell r="G967" t="str">
            <v>Eukaryota</v>
          </cell>
          <cell r="H967" t="str">
            <v xml:space="preserve"> Fungi</v>
          </cell>
          <cell r="I967" t="str">
            <v xml:space="preserve"> Dikarya</v>
          </cell>
          <cell r="J967" t="str">
            <v xml:space="preserve"> Basidiomycota</v>
          </cell>
          <cell r="K967" t="str">
            <v xml:space="preserve"> Agaricomycotina</v>
          </cell>
          <cell r="L967" t="str">
            <v>Agaricomycetes</v>
          </cell>
          <cell r="M967" t="str">
            <v xml:space="preserve"> Russulales</v>
          </cell>
          <cell r="N967" t="str">
            <v xml:space="preserve"> Peniophoraceae</v>
          </cell>
          <cell r="O967" t="str">
            <v xml:space="preserve"> Peniophora.</v>
          </cell>
        </row>
        <row r="968">
          <cell r="B968" t="str">
            <v>A0A166AUB8</v>
          </cell>
          <cell r="C968" t="str">
            <v xml:space="preserve"> Fibularhizoctonia sp. CBS 109695.</v>
          </cell>
          <cell r="E968" t="str">
            <v xml:space="preserve"> NCBI_TaxID=436010 {ECO:0000313|EMBL:KZP11965.1, ECO:0000313|Proteomes:UP000076532};</v>
          </cell>
          <cell r="G968" t="str">
            <v>Eukaryota</v>
          </cell>
          <cell r="H968" t="str">
            <v xml:space="preserve"> Fungi</v>
          </cell>
          <cell r="I968" t="str">
            <v xml:space="preserve"> Dikarya</v>
          </cell>
          <cell r="J968" t="str">
            <v xml:space="preserve"> Basidiomycota</v>
          </cell>
          <cell r="K968" t="str">
            <v xml:space="preserve"> Agaricomycotina</v>
          </cell>
          <cell r="L968" t="str">
            <v>Agaricomycetes</v>
          </cell>
          <cell r="M968" t="str">
            <v xml:space="preserve"> Agaricomycetidae</v>
          </cell>
          <cell r="N968" t="str">
            <v xml:space="preserve"> Atheliales</v>
          </cell>
          <cell r="O968" t="str">
            <v xml:space="preserve"> Atheliaceae</v>
          </cell>
          <cell r="P968" t="str">
            <v>Fibularhizoctonia.</v>
          </cell>
        </row>
        <row r="969">
          <cell r="B969" t="str">
            <v>A0A166B641</v>
          </cell>
          <cell r="C969" t="str">
            <v xml:space="preserve"> Daucus carota subsp. sativus.</v>
          </cell>
          <cell r="E969" t="str">
            <v xml:space="preserve"> NCBI_TaxID=79200 {ECO:0000313|EMBL:KZN02408.1, ECO:0000313|Proteomes:UP000077755};</v>
          </cell>
          <cell r="G969" t="str">
            <v>Eukaryota</v>
          </cell>
          <cell r="H969" t="str">
            <v xml:space="preserve"> Viridiplantae</v>
          </cell>
          <cell r="I969" t="str">
            <v xml:space="preserve"> Streptophyta</v>
          </cell>
          <cell r="J969" t="str">
            <v xml:space="preserve"> Embryophyta</v>
          </cell>
          <cell r="K969" t="str">
            <v xml:space="preserve"> Tracheophyta</v>
          </cell>
          <cell r="L969" t="str">
            <v>Spermatophyta</v>
          </cell>
          <cell r="M969" t="str">
            <v xml:space="preserve"> Magnoliophyta</v>
          </cell>
          <cell r="N969" t="str">
            <v xml:space="preserve"> eudicotyledons</v>
          </cell>
          <cell r="O969" t="str">
            <v xml:space="preserve"> Gunneridae</v>
          </cell>
          <cell r="P969" t="str">
            <v>Pentapetalae</v>
          </cell>
          <cell r="Q969" t="str">
            <v xml:space="preserve"> asterids</v>
          </cell>
          <cell r="R969" t="str">
            <v xml:space="preserve"> campanulids</v>
          </cell>
          <cell r="S969" t="str">
            <v xml:space="preserve"> Apiales</v>
          </cell>
          <cell r="T969" t="str">
            <v xml:space="preserve"> Apiaceae</v>
          </cell>
          <cell r="U969" t="str">
            <v xml:space="preserve"> Apioideae</v>
          </cell>
        </row>
        <row r="970">
          <cell r="B970" t="str">
            <v>A0A166EA88</v>
          </cell>
          <cell r="C970" t="str">
            <v xml:space="preserve"> Daucus carota subsp. sativus.</v>
          </cell>
          <cell r="E970" t="str">
            <v xml:space="preserve"> NCBI_TaxID=79200 {ECO:0000313|EMBL:KZN06296.1, ECO:0000313|Proteomes:UP000077755};</v>
          </cell>
          <cell r="G970" t="str">
            <v>Eukaryota</v>
          </cell>
          <cell r="H970" t="str">
            <v xml:space="preserve"> Viridiplantae</v>
          </cell>
          <cell r="I970" t="str">
            <v xml:space="preserve"> Streptophyta</v>
          </cell>
          <cell r="J970" t="str">
            <v xml:space="preserve"> Embryophyta</v>
          </cell>
          <cell r="K970" t="str">
            <v xml:space="preserve"> Tracheophyta</v>
          </cell>
          <cell r="L970" t="str">
            <v>Spermatophyta</v>
          </cell>
          <cell r="M970" t="str">
            <v xml:space="preserve"> Magnoliophyta</v>
          </cell>
          <cell r="N970" t="str">
            <v xml:space="preserve"> eudicotyledons</v>
          </cell>
          <cell r="O970" t="str">
            <v xml:space="preserve"> Gunneridae</v>
          </cell>
          <cell r="P970" t="str">
            <v>Pentapetalae</v>
          </cell>
          <cell r="Q970" t="str">
            <v xml:space="preserve"> asterids</v>
          </cell>
          <cell r="R970" t="str">
            <v xml:space="preserve"> campanulids</v>
          </cell>
          <cell r="S970" t="str">
            <v xml:space="preserve"> Apiales</v>
          </cell>
          <cell r="T970" t="str">
            <v xml:space="preserve"> Apiaceae</v>
          </cell>
          <cell r="U970" t="str">
            <v xml:space="preserve"> Apioideae</v>
          </cell>
        </row>
        <row r="971">
          <cell r="B971" t="str">
            <v>A0A166F3H1</v>
          </cell>
          <cell r="C971" t="str">
            <v xml:space="preserve"> Peniophora sp. CONT.</v>
          </cell>
          <cell r="E971" t="str">
            <v xml:space="preserve"> NCBI_TaxID=1314672 {ECO:0000313|EMBL:KZV69512.1, ECO:0000313|Proteomes:UP000077086};</v>
          </cell>
          <cell r="G971" t="str">
            <v>Eukaryota</v>
          </cell>
          <cell r="H971" t="str">
            <v xml:space="preserve"> Fungi</v>
          </cell>
          <cell r="I971" t="str">
            <v xml:space="preserve"> Dikarya</v>
          </cell>
          <cell r="J971" t="str">
            <v xml:space="preserve"> Basidiomycota</v>
          </cell>
          <cell r="K971" t="str">
            <v xml:space="preserve"> Agaricomycotina</v>
          </cell>
          <cell r="L971" t="str">
            <v>Agaricomycetes</v>
          </cell>
          <cell r="M971" t="str">
            <v xml:space="preserve"> Russulales</v>
          </cell>
          <cell r="N971" t="str">
            <v xml:space="preserve"> Peniophoraceae</v>
          </cell>
          <cell r="O971" t="str">
            <v xml:space="preserve"> Peniophora.</v>
          </cell>
        </row>
        <row r="972">
          <cell r="B972" t="str">
            <v>A0A166GW35</v>
          </cell>
          <cell r="C972" t="str">
            <v xml:space="preserve"> Sistotremastrum suecicum HHB10207 ss-3.</v>
          </cell>
          <cell r="E972" t="str">
            <v xml:space="preserve"> NCBI_TaxID=1314776 {ECO:0000313|EMBL:KZT42078.1, ECO:0000313|Proteomes:UP000076798};</v>
          </cell>
          <cell r="G972" t="str">
            <v>Eukaryota</v>
          </cell>
          <cell r="H972" t="str">
            <v xml:space="preserve"> Fungi</v>
          </cell>
          <cell r="I972" t="str">
            <v xml:space="preserve"> Dikarya</v>
          </cell>
          <cell r="J972" t="str">
            <v xml:space="preserve"> Basidiomycota</v>
          </cell>
          <cell r="K972" t="str">
            <v xml:space="preserve"> Agaricomycotina</v>
          </cell>
          <cell r="L972" t="str">
            <v>Agaricomycetes</v>
          </cell>
          <cell r="M972" t="str">
            <v xml:space="preserve"> Trechisporales</v>
          </cell>
          <cell r="N972" t="str">
            <v xml:space="preserve"> Hydnodontaceae</v>
          </cell>
          <cell r="O972" t="str">
            <v xml:space="preserve"> Sistotremastrum.</v>
          </cell>
        </row>
        <row r="973">
          <cell r="B973" t="str">
            <v>A0A166HJ10</v>
          </cell>
          <cell r="C973" t="str">
            <v xml:space="preserve"> Fibularhizoctonia sp. CBS 109695.</v>
          </cell>
          <cell r="E973" t="str">
            <v xml:space="preserve"> NCBI_TaxID=436010 {ECO:0000313|EMBL:KZP18909.1, ECO:0000313|Proteomes:UP000076532};</v>
          </cell>
          <cell r="G973" t="str">
            <v>Eukaryota</v>
          </cell>
          <cell r="H973" t="str">
            <v xml:space="preserve"> Fungi</v>
          </cell>
          <cell r="I973" t="str">
            <v xml:space="preserve"> Dikarya</v>
          </cell>
          <cell r="J973" t="str">
            <v xml:space="preserve"> Basidiomycota</v>
          </cell>
          <cell r="K973" t="str">
            <v xml:space="preserve"> Agaricomycotina</v>
          </cell>
          <cell r="L973" t="str">
            <v>Agaricomycetes</v>
          </cell>
          <cell r="M973" t="str">
            <v xml:space="preserve"> Agaricomycetidae</v>
          </cell>
          <cell r="N973" t="str">
            <v xml:space="preserve"> Atheliales</v>
          </cell>
          <cell r="O973" t="str">
            <v xml:space="preserve"> Atheliaceae</v>
          </cell>
          <cell r="P973" t="str">
            <v>Fibularhizoctonia.</v>
          </cell>
        </row>
        <row r="974">
          <cell r="B974" t="str">
            <v>A0A166SXV8</v>
          </cell>
          <cell r="C974" t="str">
            <v xml:space="preserve"> Colletotrichum tofieldiae.</v>
          </cell>
          <cell r="E974" t="str">
            <v xml:space="preserve"> NCBI_TaxID=708197 {ECO:0000313|EMBL:KZL71358.1, ECO:0000313|Proteomes:UP000076552};</v>
          </cell>
          <cell r="G974" t="str">
            <v>Eukaryota</v>
          </cell>
          <cell r="H974" t="str">
            <v xml:space="preserve"> Fungi</v>
          </cell>
          <cell r="I974" t="str">
            <v xml:space="preserve"> Dikarya</v>
          </cell>
          <cell r="J974" t="str">
            <v xml:space="preserve"> Ascomycota</v>
          </cell>
          <cell r="K974" t="str">
            <v xml:space="preserve"> Pezizomycotina</v>
          </cell>
          <cell r="L974" t="str">
            <v>Sordariomycetes</v>
          </cell>
          <cell r="M974" t="str">
            <v xml:space="preserve"> Hypocreomycetidae</v>
          </cell>
          <cell r="N974" t="str">
            <v xml:space="preserve"> Glomerellales</v>
          </cell>
          <cell r="O974" t="str">
            <v xml:space="preserve"> Glomerellaceae</v>
          </cell>
          <cell r="P974" t="str">
            <v>Colletotrichum.</v>
          </cell>
        </row>
        <row r="975">
          <cell r="B975" t="str">
            <v>A0A166VH10</v>
          </cell>
          <cell r="C975" t="str">
            <v xml:space="preserve"> Colletotrichum tofieldiae.</v>
          </cell>
          <cell r="E975" t="str">
            <v xml:space="preserve"> NCBI_TaxID=708197 {ECO:0000313|EMBL:KZL74556.1, ECO:0000313|Proteomes:UP000076552};</v>
          </cell>
          <cell r="G975" t="str">
            <v>Eukaryota</v>
          </cell>
          <cell r="H975" t="str">
            <v xml:space="preserve"> Fungi</v>
          </cell>
          <cell r="I975" t="str">
            <v xml:space="preserve"> Dikarya</v>
          </cell>
          <cell r="J975" t="str">
            <v xml:space="preserve"> Ascomycota</v>
          </cell>
          <cell r="K975" t="str">
            <v xml:space="preserve"> Pezizomycotina</v>
          </cell>
          <cell r="L975" t="str">
            <v>Sordariomycetes</v>
          </cell>
          <cell r="M975" t="str">
            <v xml:space="preserve"> Hypocreomycetidae</v>
          </cell>
          <cell r="N975" t="str">
            <v xml:space="preserve"> Glomerellales</v>
          </cell>
          <cell r="O975" t="str">
            <v xml:space="preserve"> Glomerellaceae</v>
          </cell>
          <cell r="P975" t="str">
            <v>Colletotrichum.</v>
          </cell>
        </row>
        <row r="976">
          <cell r="B976" t="str">
            <v>A0A166ZBA5</v>
          </cell>
          <cell r="C976" t="str">
            <v xml:space="preserve"> Cordyceps brongniartii RCEF 3172.</v>
          </cell>
          <cell r="E976" t="str">
            <v xml:space="preserve"> NCBI_TaxID=1081107 {ECO:0000313|EMBL:OAA37745.1, ECO:0000313|Proteomes:UP000076863};</v>
          </cell>
          <cell r="G976" t="str">
            <v>Eukaryota</v>
          </cell>
          <cell r="H976" t="str">
            <v xml:space="preserve"> Fungi</v>
          </cell>
          <cell r="I976" t="str">
            <v xml:space="preserve"> Dikarya</v>
          </cell>
          <cell r="J976" t="str">
            <v xml:space="preserve"> Ascomycota</v>
          </cell>
          <cell r="K976" t="str">
            <v xml:space="preserve"> Pezizomycotina</v>
          </cell>
          <cell r="L976" t="str">
            <v>Sordariomycetes</v>
          </cell>
          <cell r="M976" t="str">
            <v xml:space="preserve"> Hypocreomycetidae</v>
          </cell>
          <cell r="N976" t="str">
            <v xml:space="preserve"> Hypocreales</v>
          </cell>
          <cell r="O976" t="str">
            <v xml:space="preserve"> Cordycipitaceae</v>
          </cell>
          <cell r="P976" t="str">
            <v>Cordyceps</v>
          </cell>
          <cell r="Q976" t="str">
            <v xml:space="preserve"> Cordyceps brongniartii.</v>
          </cell>
        </row>
        <row r="977">
          <cell r="B977" t="str">
            <v>A0A166ZHY1</v>
          </cell>
          <cell r="C977" t="str">
            <v xml:space="preserve"> Cordyceps brongniartii RCEF 3172.</v>
          </cell>
          <cell r="E977" t="str">
            <v xml:space="preserve"> NCBI_TaxID=1081107 {ECO:0000313|EMBL:OAA37935.1, ECO:0000313|Proteomes:UP000076863};</v>
          </cell>
          <cell r="G977" t="str">
            <v>Eukaryota</v>
          </cell>
          <cell r="H977" t="str">
            <v xml:space="preserve"> Fungi</v>
          </cell>
          <cell r="I977" t="str">
            <v xml:space="preserve"> Dikarya</v>
          </cell>
          <cell r="J977" t="str">
            <v xml:space="preserve"> Ascomycota</v>
          </cell>
          <cell r="K977" t="str">
            <v xml:space="preserve"> Pezizomycotina</v>
          </cell>
          <cell r="L977" t="str">
            <v>Sordariomycetes</v>
          </cell>
          <cell r="M977" t="str">
            <v xml:space="preserve"> Hypocreomycetidae</v>
          </cell>
          <cell r="N977" t="str">
            <v xml:space="preserve"> Hypocreales</v>
          </cell>
          <cell r="O977" t="str">
            <v xml:space="preserve"> Cordycipitaceae</v>
          </cell>
          <cell r="P977" t="str">
            <v>Cordyceps</v>
          </cell>
          <cell r="Q977" t="str">
            <v xml:space="preserve"> Cordyceps brongniartii.</v>
          </cell>
        </row>
        <row r="978">
          <cell r="B978" t="str">
            <v>A0A167DBN5</v>
          </cell>
          <cell r="C978" t="str">
            <v xml:space="preserve"> Colletotrichum incanum.</v>
          </cell>
          <cell r="E978" t="str">
            <v xml:space="preserve"> NCBI_TaxID=1573173 {ECO:0000313|EMBL:KZL83660.1, ECO:0000313|Proteomes:UP000076584};</v>
          </cell>
          <cell r="G978" t="str">
            <v>Eukaryota</v>
          </cell>
          <cell r="H978" t="str">
            <v xml:space="preserve"> Fungi</v>
          </cell>
          <cell r="I978" t="str">
            <v xml:space="preserve"> Dikarya</v>
          </cell>
          <cell r="J978" t="str">
            <v xml:space="preserve"> Ascomycota</v>
          </cell>
          <cell r="K978" t="str">
            <v xml:space="preserve"> Pezizomycotina</v>
          </cell>
          <cell r="L978" t="str">
            <v>Sordariomycetes</v>
          </cell>
          <cell r="M978" t="str">
            <v xml:space="preserve"> Hypocreomycetidae</v>
          </cell>
          <cell r="N978" t="str">
            <v xml:space="preserve"> Glomerellales</v>
          </cell>
          <cell r="O978" t="str">
            <v xml:space="preserve"> Glomerellaceae</v>
          </cell>
          <cell r="P978" t="str">
            <v>Colletotrichum.</v>
          </cell>
        </row>
        <row r="979">
          <cell r="B979" t="str">
            <v>A0A167L3E0</v>
          </cell>
          <cell r="C979" t="str">
            <v xml:space="preserve"> Calocera viscosa TUFC12733.</v>
          </cell>
          <cell r="E979" t="str">
            <v xml:space="preserve"> NCBI_TaxID=1330018 {ECO:0000313|EMBL:KZO95290.1, ECO:0000313|Proteomes:UP000076738};</v>
          </cell>
          <cell r="G979" t="str">
            <v>Eukaryota</v>
          </cell>
          <cell r="H979" t="str">
            <v xml:space="preserve"> Fungi</v>
          </cell>
          <cell r="I979" t="str">
            <v xml:space="preserve"> Dikarya</v>
          </cell>
          <cell r="J979" t="str">
            <v xml:space="preserve"> Basidiomycota</v>
          </cell>
          <cell r="K979" t="str">
            <v xml:space="preserve"> Agaricomycotina</v>
          </cell>
          <cell r="L979" t="str">
            <v>Dacrymycetes</v>
          </cell>
          <cell r="M979" t="str">
            <v xml:space="preserve"> Dacrymycetales</v>
          </cell>
          <cell r="N979" t="str">
            <v xml:space="preserve"> Dacrymycetaceae</v>
          </cell>
          <cell r="O979" t="str">
            <v xml:space="preserve"> Calocera.</v>
          </cell>
        </row>
        <row r="980">
          <cell r="B980" t="str">
            <v>A0A167M620</v>
          </cell>
          <cell r="C980" t="str">
            <v xml:space="preserve"> Phycomyces blakesleeanus (strain ATCC 8743b / DSM 1359 / FGSC 10004 / NBRC 33097 / NRRL 1555).</v>
          </cell>
          <cell r="E980" t="str">
            <v xml:space="preserve"> NCBI_TaxID=763407 {ECO:0000313|EMBL:OAD71909.1, ECO:0000313|Proteomes:UP000077315};</v>
          </cell>
          <cell r="G980" t="str">
            <v>Eukaryota</v>
          </cell>
          <cell r="H980" t="str">
            <v xml:space="preserve"> Fungi</v>
          </cell>
          <cell r="I980" t="str">
            <v xml:space="preserve"> Fungi incertae sedis</v>
          </cell>
          <cell r="J980" t="str">
            <v xml:space="preserve"> Mucoromycota</v>
          </cell>
          <cell r="K980" t="str">
            <v xml:space="preserve"> Mucoromycotina</v>
          </cell>
          <cell r="L980" t="str">
            <v>Mucorales</v>
          </cell>
          <cell r="M980" t="str">
            <v xml:space="preserve"> Phycomycetaceae</v>
          </cell>
          <cell r="N980" t="str">
            <v xml:space="preserve"> Phycomyces.</v>
          </cell>
        </row>
        <row r="981">
          <cell r="B981" t="str">
            <v>A0A167RV83</v>
          </cell>
          <cell r="C981" t="str">
            <v xml:space="preserve"> Calocera viscosa TUFC12733.</v>
          </cell>
          <cell r="E981" t="str">
            <v xml:space="preserve"> NCBI_TaxID=1330018 {ECO:0000313|EMBL:KZP01317.1, ECO:0000313|Proteomes:UP000076738};</v>
          </cell>
          <cell r="G981" t="str">
            <v>Eukaryota</v>
          </cell>
          <cell r="H981" t="str">
            <v xml:space="preserve"> Fungi</v>
          </cell>
          <cell r="I981" t="str">
            <v xml:space="preserve"> Dikarya</v>
          </cell>
          <cell r="J981" t="str">
            <v xml:space="preserve"> Basidiomycota</v>
          </cell>
          <cell r="K981" t="str">
            <v xml:space="preserve"> Agaricomycotina</v>
          </cell>
          <cell r="L981" t="str">
            <v>Dacrymycetes</v>
          </cell>
          <cell r="M981" t="str">
            <v xml:space="preserve"> Dacrymycetales</v>
          </cell>
          <cell r="N981" t="str">
            <v xml:space="preserve"> Dacrymycetaceae</v>
          </cell>
          <cell r="O981" t="str">
            <v xml:space="preserve"> Calocera.</v>
          </cell>
        </row>
        <row r="982">
          <cell r="B982" t="str">
            <v>A0A167ZAZ2</v>
          </cell>
          <cell r="C982" t="str">
            <v xml:space="preserve"> Sporothrix insectorum RCEF 264.</v>
          </cell>
          <cell r="E982" t="str">
            <v xml:space="preserve"> NCBI_TaxID=1081102 {ECO:0000313|EMBL:OAA67293.1, ECO:0000313|Proteomes:UP000076874};</v>
          </cell>
          <cell r="G982" t="str">
            <v>Eukaryota</v>
          </cell>
          <cell r="H982" t="str">
            <v xml:space="preserve"> Fungi</v>
          </cell>
          <cell r="I982" t="str">
            <v xml:space="preserve"> Dikarya</v>
          </cell>
          <cell r="J982" t="str">
            <v xml:space="preserve"> Ascomycota</v>
          </cell>
          <cell r="K982" t="str">
            <v xml:space="preserve"> Pezizomycotina</v>
          </cell>
          <cell r="L982" t="str">
            <v>Sordariomycetes</v>
          </cell>
          <cell r="M982" t="str">
            <v xml:space="preserve"> Sordariomycetidae</v>
          </cell>
          <cell r="N982" t="str">
            <v xml:space="preserve"> Ophiostomatales</v>
          </cell>
          <cell r="O982" t="str">
            <v xml:space="preserve"> Ophiostomataceae</v>
          </cell>
          <cell r="P982" t="str">
            <v>Sporothrix.</v>
          </cell>
        </row>
        <row r="983">
          <cell r="B983" t="str">
            <v>A0A168DJ14</v>
          </cell>
          <cell r="C983" t="str">
            <v xml:space="preserve"> Cordyceps confragosa RCEF 1005.</v>
          </cell>
          <cell r="E983" t="str">
            <v xml:space="preserve"> NCBI_TaxID=1081108 {ECO:0000313|EMBL:OAA72673.1, ECO:0000313|Proteomes:UP000076881};</v>
          </cell>
          <cell r="G983" t="str">
            <v>Eukaryota</v>
          </cell>
          <cell r="H983" t="str">
            <v xml:space="preserve"> Fungi</v>
          </cell>
          <cell r="I983" t="str">
            <v xml:space="preserve"> Dikarya</v>
          </cell>
          <cell r="J983" t="str">
            <v xml:space="preserve"> Ascomycota</v>
          </cell>
          <cell r="K983" t="str">
            <v xml:space="preserve"> Pezizomycotina</v>
          </cell>
          <cell r="L983" t="str">
            <v>Sordariomycetes</v>
          </cell>
          <cell r="M983" t="str">
            <v xml:space="preserve"> Hypocreomycetidae</v>
          </cell>
          <cell r="N983" t="str">
            <v xml:space="preserve"> Hypocreales</v>
          </cell>
          <cell r="O983" t="str">
            <v xml:space="preserve"> Cordycipitaceae</v>
          </cell>
          <cell r="P983" t="str">
            <v>Cordyceps.</v>
          </cell>
        </row>
        <row r="984">
          <cell r="B984" t="str">
            <v>A0A168HDS2</v>
          </cell>
          <cell r="C984" t="str">
            <v xml:space="preserve"> Cordyceps confragosa RCEF 1005.</v>
          </cell>
          <cell r="E984" t="str">
            <v xml:space="preserve"> NCBI_TaxID=1081108 {ECO:0000313|EMBL:OAA77647.1, ECO:0000313|Proteomes:UP000076881};</v>
          </cell>
          <cell r="G984" t="str">
            <v>Eukaryota</v>
          </cell>
          <cell r="H984" t="str">
            <v xml:space="preserve"> Fungi</v>
          </cell>
          <cell r="I984" t="str">
            <v xml:space="preserve"> Dikarya</v>
          </cell>
          <cell r="J984" t="str">
            <v xml:space="preserve"> Ascomycota</v>
          </cell>
          <cell r="K984" t="str">
            <v xml:space="preserve"> Pezizomycotina</v>
          </cell>
          <cell r="L984" t="str">
            <v>Sordariomycetes</v>
          </cell>
          <cell r="M984" t="str">
            <v xml:space="preserve"> Hypocreomycetidae</v>
          </cell>
          <cell r="N984" t="str">
            <v xml:space="preserve"> Hypocreales</v>
          </cell>
          <cell r="O984" t="str">
            <v xml:space="preserve"> Cordycipitaceae</v>
          </cell>
          <cell r="P984" t="str">
            <v>Cordyceps.</v>
          </cell>
        </row>
        <row r="985">
          <cell r="B985" t="str">
            <v>A0A168IZ45</v>
          </cell>
          <cell r="C985" t="str">
            <v xml:space="preserve"> Mucor circinelloides f. lusitanicus CBS 277.49.</v>
          </cell>
          <cell r="E985" t="str">
            <v xml:space="preserve"> NCBI_TaxID=747725 {ECO:0000313|EMBL:OAD00543.1, ECO:0000313|Proteomes:UP000077051};</v>
          </cell>
          <cell r="G985" t="str">
            <v>Eukaryota</v>
          </cell>
          <cell r="H985" t="str">
            <v xml:space="preserve"> Fungi</v>
          </cell>
          <cell r="I985" t="str">
            <v xml:space="preserve"> Fungi incertae sedis</v>
          </cell>
          <cell r="J985" t="str">
            <v xml:space="preserve"> Mucoromycota</v>
          </cell>
          <cell r="K985" t="str">
            <v xml:space="preserve"> Mucoromycotina</v>
          </cell>
          <cell r="L985" t="str">
            <v>Mucorales</v>
          </cell>
          <cell r="M985" t="str">
            <v xml:space="preserve"> Mucorineae</v>
          </cell>
          <cell r="N985" t="str">
            <v xml:space="preserve"> Mucoraceae</v>
          </cell>
          <cell r="O985" t="str">
            <v xml:space="preserve"> Mucor.</v>
          </cell>
        </row>
        <row r="986">
          <cell r="B986" t="str">
            <v>A0A168QE30</v>
          </cell>
          <cell r="C986" t="str">
            <v xml:space="preserve"> Mucor circinelloides f. lusitanicus CBS 277.49.</v>
          </cell>
          <cell r="E986" t="str">
            <v xml:space="preserve"> NCBI_TaxID=747725 {ECO:0000313|EMBL:OAD09111.1, ECO:0000313|Proteomes:UP000077051};</v>
          </cell>
          <cell r="G986" t="str">
            <v>Eukaryota</v>
          </cell>
          <cell r="H986" t="str">
            <v xml:space="preserve"> Fungi</v>
          </cell>
          <cell r="I986" t="str">
            <v xml:space="preserve"> Fungi incertae sedis</v>
          </cell>
          <cell r="J986" t="str">
            <v xml:space="preserve"> Mucoromycota</v>
          </cell>
          <cell r="K986" t="str">
            <v xml:space="preserve"> Mucoromycotina</v>
          </cell>
          <cell r="L986" t="str">
            <v>Mucorales</v>
          </cell>
          <cell r="M986" t="str">
            <v xml:space="preserve"> Mucorineae</v>
          </cell>
          <cell r="N986" t="str">
            <v xml:space="preserve"> Mucoraceae</v>
          </cell>
          <cell r="O986" t="str">
            <v xml:space="preserve"> Mucor.</v>
          </cell>
        </row>
        <row r="987">
          <cell r="B987" t="str">
            <v>A0A175Y951</v>
          </cell>
          <cell r="C987" t="str">
            <v xml:space="preserve"> Daucus carota subsp. sativus.</v>
          </cell>
          <cell r="E987" t="str">
            <v xml:space="preserve"> NCBI_TaxID=79200 {ECO:0000313|EMBL:KZM80113.1, ECO:0000313|Proteomes:UP000077755};</v>
          </cell>
          <cell r="G987" t="str">
            <v>Eukaryota</v>
          </cell>
          <cell r="H987" t="str">
            <v xml:space="preserve"> Viridiplantae</v>
          </cell>
          <cell r="I987" t="str">
            <v xml:space="preserve"> Streptophyta</v>
          </cell>
          <cell r="J987" t="str">
            <v xml:space="preserve"> Embryophyta</v>
          </cell>
          <cell r="K987" t="str">
            <v xml:space="preserve"> Tracheophyta</v>
          </cell>
          <cell r="L987" t="str">
            <v>Spermatophyta</v>
          </cell>
          <cell r="M987" t="str">
            <v xml:space="preserve"> Magnoliophyta</v>
          </cell>
          <cell r="N987" t="str">
            <v xml:space="preserve"> eudicotyledons</v>
          </cell>
          <cell r="O987" t="str">
            <v xml:space="preserve"> Gunneridae</v>
          </cell>
          <cell r="P987" t="str">
            <v>Pentapetalae</v>
          </cell>
          <cell r="Q987" t="str">
            <v xml:space="preserve"> asterids</v>
          </cell>
          <cell r="R987" t="str">
            <v xml:space="preserve"> campanulids</v>
          </cell>
          <cell r="S987" t="str">
            <v xml:space="preserve"> Apiales</v>
          </cell>
          <cell r="T987" t="str">
            <v xml:space="preserve"> Apiaceae</v>
          </cell>
          <cell r="U987" t="str">
            <v xml:space="preserve"> Apioideae</v>
          </cell>
        </row>
        <row r="988">
          <cell r="B988" t="str">
            <v>A0A175YJQ9</v>
          </cell>
          <cell r="C988" t="str">
            <v xml:space="preserve"> Daucus carota subsp. sativus.</v>
          </cell>
          <cell r="E988" t="str">
            <v xml:space="preserve"> NCBI_TaxID=79200 {ECO:0000313|EMBL:KZM83480.1, ECO:0000313|Proteomes:UP000077755};</v>
          </cell>
          <cell r="G988" t="str">
            <v>Eukaryota</v>
          </cell>
          <cell r="H988" t="str">
            <v xml:space="preserve"> Viridiplantae</v>
          </cell>
          <cell r="I988" t="str">
            <v xml:space="preserve"> Streptophyta</v>
          </cell>
          <cell r="J988" t="str">
            <v xml:space="preserve"> Embryophyta</v>
          </cell>
          <cell r="K988" t="str">
            <v xml:space="preserve"> Tracheophyta</v>
          </cell>
          <cell r="L988" t="str">
            <v>Spermatophyta</v>
          </cell>
          <cell r="M988" t="str">
            <v xml:space="preserve"> Magnoliophyta</v>
          </cell>
          <cell r="N988" t="str">
            <v xml:space="preserve"> eudicotyledons</v>
          </cell>
          <cell r="O988" t="str">
            <v xml:space="preserve"> Gunneridae</v>
          </cell>
          <cell r="P988" t="str">
            <v>Pentapetalae</v>
          </cell>
          <cell r="Q988" t="str">
            <v xml:space="preserve"> asterids</v>
          </cell>
          <cell r="R988" t="str">
            <v xml:space="preserve"> campanulids</v>
          </cell>
          <cell r="S988" t="str">
            <v xml:space="preserve"> Apiales</v>
          </cell>
          <cell r="T988" t="str">
            <v xml:space="preserve"> Apiaceae</v>
          </cell>
          <cell r="U988" t="str">
            <v xml:space="preserve"> Apioideae</v>
          </cell>
        </row>
        <row r="989">
          <cell r="B989" t="str">
            <v>A0A175YK08</v>
          </cell>
          <cell r="C989" t="str">
            <v xml:space="preserve"> Daucus carota subsp. sativus.</v>
          </cell>
          <cell r="E989" t="str">
            <v xml:space="preserve"> NCBI_TaxID=79200 {ECO:0000313|EMBL:KZM83905.1, ECO:0000313|Proteomes:UP000077755};</v>
          </cell>
          <cell r="G989" t="str">
            <v>Eukaryota</v>
          </cell>
          <cell r="H989" t="str">
            <v xml:space="preserve"> Viridiplantae</v>
          </cell>
          <cell r="I989" t="str">
            <v xml:space="preserve"> Streptophyta</v>
          </cell>
          <cell r="J989" t="str">
            <v xml:space="preserve"> Embryophyta</v>
          </cell>
          <cell r="K989" t="str">
            <v xml:space="preserve"> Tracheophyta</v>
          </cell>
          <cell r="L989" t="str">
            <v>Spermatophyta</v>
          </cell>
          <cell r="M989" t="str">
            <v xml:space="preserve"> Magnoliophyta</v>
          </cell>
          <cell r="N989" t="str">
            <v xml:space="preserve"> eudicotyledons</v>
          </cell>
          <cell r="O989" t="str">
            <v xml:space="preserve"> Gunneridae</v>
          </cell>
          <cell r="P989" t="str">
            <v>Pentapetalae</v>
          </cell>
          <cell r="Q989" t="str">
            <v xml:space="preserve"> asterids</v>
          </cell>
          <cell r="R989" t="str">
            <v xml:space="preserve"> campanulids</v>
          </cell>
          <cell r="S989" t="str">
            <v xml:space="preserve"> Apiales</v>
          </cell>
          <cell r="T989" t="str">
            <v xml:space="preserve"> Apiaceae</v>
          </cell>
          <cell r="U989" t="str">
            <v xml:space="preserve"> Apioideae</v>
          </cell>
        </row>
        <row r="990">
          <cell r="B990" t="str">
            <v>A0A175YPY2</v>
          </cell>
          <cell r="C990" t="str">
            <v xml:space="preserve"> Daucus carota subsp. sativus.</v>
          </cell>
          <cell r="E990" t="str">
            <v xml:space="preserve"> NCBI_TaxID=79200 {ECO:0000313|EMBL:KZM85191.1, ECO:0000313|Proteomes:UP000077755};</v>
          </cell>
          <cell r="G990" t="str">
            <v>Eukaryota</v>
          </cell>
          <cell r="H990" t="str">
            <v xml:space="preserve"> Viridiplantae</v>
          </cell>
          <cell r="I990" t="str">
            <v xml:space="preserve"> Streptophyta</v>
          </cell>
          <cell r="J990" t="str">
            <v xml:space="preserve"> Embryophyta</v>
          </cell>
          <cell r="K990" t="str">
            <v xml:space="preserve"> Tracheophyta</v>
          </cell>
          <cell r="L990" t="str">
            <v>Spermatophyta</v>
          </cell>
          <cell r="M990" t="str">
            <v xml:space="preserve"> Magnoliophyta</v>
          </cell>
          <cell r="N990" t="str">
            <v xml:space="preserve"> eudicotyledons</v>
          </cell>
          <cell r="O990" t="str">
            <v xml:space="preserve"> Gunneridae</v>
          </cell>
          <cell r="P990" t="str">
            <v>Pentapetalae</v>
          </cell>
          <cell r="Q990" t="str">
            <v xml:space="preserve"> asterids</v>
          </cell>
          <cell r="R990" t="str">
            <v xml:space="preserve"> campanulids</v>
          </cell>
          <cell r="S990" t="str">
            <v xml:space="preserve"> Apiales</v>
          </cell>
          <cell r="T990" t="str">
            <v xml:space="preserve"> Apiaceae</v>
          </cell>
          <cell r="U990" t="str">
            <v xml:space="preserve"> Apioideae</v>
          </cell>
        </row>
        <row r="991">
          <cell r="B991" t="str">
            <v>A0A176VF96</v>
          </cell>
          <cell r="C991" t="str">
            <v xml:space="preserve"> Marchantia polymorpha subsp. ruderalis.</v>
          </cell>
          <cell r="E991" t="str">
            <v xml:space="preserve"> NCBI_TaxID=1480154 {ECO:0000313|EMBL:OAE18981.1, ECO:0000313|Proteomes:UP000077202};</v>
          </cell>
          <cell r="G991" t="str">
            <v>Eukaryota</v>
          </cell>
          <cell r="H991" t="str">
            <v xml:space="preserve"> Viridiplantae</v>
          </cell>
          <cell r="I991" t="str">
            <v xml:space="preserve"> Streptophyta</v>
          </cell>
          <cell r="J991" t="str">
            <v xml:space="preserve"> Embryophyta</v>
          </cell>
          <cell r="K991" t="str">
            <v xml:space="preserve"> Marchantiophyta</v>
          </cell>
          <cell r="L991" t="str">
            <v>Marchantiopsida</v>
          </cell>
          <cell r="M991" t="str">
            <v xml:space="preserve"> Marchantiidae</v>
          </cell>
          <cell r="N991" t="str">
            <v xml:space="preserve"> Marchantiales</v>
          </cell>
          <cell r="O991" t="str">
            <v xml:space="preserve"> Marchantiaceae</v>
          </cell>
          <cell r="P991" t="str">
            <v>Marchantia.</v>
          </cell>
        </row>
        <row r="992">
          <cell r="B992" t="str">
            <v>A0A176VRT1</v>
          </cell>
          <cell r="C992" t="str">
            <v xml:space="preserve"> Marchantia polymorpha subsp. ruderalis.</v>
          </cell>
          <cell r="E992" t="str">
            <v xml:space="preserve"> NCBI_TaxID=1480154 {ECO:0000313|EMBL:OAE23397.1, ECO:0000313|Proteomes:UP000077202};</v>
          </cell>
          <cell r="G992" t="str">
            <v>Eukaryota</v>
          </cell>
          <cell r="H992" t="str">
            <v xml:space="preserve"> Viridiplantae</v>
          </cell>
          <cell r="I992" t="str">
            <v xml:space="preserve"> Streptophyta</v>
          </cell>
          <cell r="J992" t="str">
            <v xml:space="preserve"> Embryophyta</v>
          </cell>
          <cell r="K992" t="str">
            <v xml:space="preserve"> Marchantiophyta</v>
          </cell>
          <cell r="L992" t="str">
            <v>Marchantiopsida</v>
          </cell>
          <cell r="M992" t="str">
            <v xml:space="preserve"> Marchantiidae</v>
          </cell>
          <cell r="N992" t="str">
            <v xml:space="preserve"> Marchantiales</v>
          </cell>
          <cell r="O992" t="str">
            <v xml:space="preserve"> Marchantiaceae</v>
          </cell>
          <cell r="P992" t="str">
            <v>Marchantia.</v>
          </cell>
        </row>
        <row r="993">
          <cell r="B993" t="str">
            <v>A0A176WQ12</v>
          </cell>
          <cell r="C993" t="str">
            <v xml:space="preserve"> Marchantia polymorpha subsp. ruderalis.</v>
          </cell>
          <cell r="E993" t="str">
            <v xml:space="preserve"> NCBI_TaxID=1480154 {ECO:0000313|EMBL:OAE35208.1, ECO:0000313|Proteomes:UP000077202};</v>
          </cell>
          <cell r="G993" t="str">
            <v>Eukaryota</v>
          </cell>
          <cell r="H993" t="str">
            <v xml:space="preserve"> Viridiplantae</v>
          </cell>
          <cell r="I993" t="str">
            <v xml:space="preserve"> Streptophyta</v>
          </cell>
          <cell r="J993" t="str">
            <v xml:space="preserve"> Embryophyta</v>
          </cell>
          <cell r="K993" t="str">
            <v xml:space="preserve"> Marchantiophyta</v>
          </cell>
          <cell r="L993" t="str">
            <v>Marchantiopsida</v>
          </cell>
          <cell r="M993" t="str">
            <v xml:space="preserve"> Marchantiidae</v>
          </cell>
          <cell r="N993" t="str">
            <v xml:space="preserve"> Marchantiales</v>
          </cell>
          <cell r="O993" t="str">
            <v xml:space="preserve"> Marchantiaceae</v>
          </cell>
          <cell r="P993" t="str">
            <v>Marchantia.</v>
          </cell>
        </row>
        <row r="994">
          <cell r="B994" t="str">
            <v>A0A177CI69</v>
          </cell>
          <cell r="C994" t="str">
            <v xml:space="preserve"> Paraphaeosphaeria sporulosa.</v>
          </cell>
          <cell r="E994" t="str">
            <v xml:space="preserve"> NCBI_TaxID=1460663 {ECO:0000313|EMBL:OAG07203.1, ECO:0000313|Proteomes:UP000077069};</v>
          </cell>
          <cell r="G994" t="str">
            <v>Eukaryota</v>
          </cell>
          <cell r="H994" t="str">
            <v xml:space="preserve"> Fungi</v>
          </cell>
          <cell r="I994" t="str">
            <v xml:space="preserve"> Dikarya</v>
          </cell>
          <cell r="J994" t="str">
            <v xml:space="preserve"> Ascomycota</v>
          </cell>
          <cell r="K994" t="str">
            <v xml:space="preserve"> Pezizomycotina</v>
          </cell>
          <cell r="L994" t="str">
            <v>Dothideomycetes</v>
          </cell>
          <cell r="M994" t="str">
            <v xml:space="preserve"> Pleosporomycetidae</v>
          </cell>
          <cell r="N994" t="str">
            <v xml:space="preserve"> Pleosporales</v>
          </cell>
          <cell r="O994" t="str">
            <v xml:space="preserve"> Massarineae</v>
          </cell>
          <cell r="P994" t="str">
            <v>Didymosphaeriaceae</v>
          </cell>
          <cell r="Q994" t="str">
            <v xml:space="preserve"> Paraphaeosphaeria.</v>
          </cell>
        </row>
        <row r="995">
          <cell r="B995" t="str">
            <v>A0A177CRJ0</v>
          </cell>
          <cell r="C995" t="str">
            <v xml:space="preserve"> Paraphaeosphaeria sporulosa.</v>
          </cell>
          <cell r="E995" t="str">
            <v xml:space="preserve"> NCBI_TaxID=1460663 {ECO:0000313|EMBL:OAG09500.1, ECO:0000313|Proteomes:UP000077069};</v>
          </cell>
          <cell r="G995" t="str">
            <v>Eukaryota</v>
          </cell>
          <cell r="H995" t="str">
            <v xml:space="preserve"> Fungi</v>
          </cell>
          <cell r="I995" t="str">
            <v xml:space="preserve"> Dikarya</v>
          </cell>
          <cell r="J995" t="str">
            <v xml:space="preserve"> Ascomycota</v>
          </cell>
          <cell r="K995" t="str">
            <v xml:space="preserve"> Pezizomycotina</v>
          </cell>
          <cell r="L995" t="str">
            <v>Dothideomycetes</v>
          </cell>
          <cell r="M995" t="str">
            <v xml:space="preserve"> Pleosporomycetidae</v>
          </cell>
          <cell r="N995" t="str">
            <v xml:space="preserve"> Pleosporales</v>
          </cell>
          <cell r="O995" t="str">
            <v xml:space="preserve"> Massarineae</v>
          </cell>
          <cell r="P995" t="str">
            <v>Didymosphaeriaceae</v>
          </cell>
          <cell r="Q995" t="str">
            <v xml:space="preserve"> Paraphaeosphaeria.</v>
          </cell>
        </row>
        <row r="996">
          <cell r="B996" t="str">
            <v>A0A177DGE7</v>
          </cell>
          <cell r="C996" t="str">
            <v xml:space="preserve"> Alternaria alternata (Alternaria rot fungus) (Torula alternata).</v>
          </cell>
          <cell r="E996" t="str">
            <v xml:space="preserve"> NCBI_TaxID=5599 {ECO:0000313|EMBL:OAG18357.1, ECO:0000313|Proteomes:UP000077248};</v>
          </cell>
          <cell r="G996" t="str">
            <v>Eukaryota</v>
          </cell>
          <cell r="H996" t="str">
            <v xml:space="preserve"> Fungi</v>
          </cell>
          <cell r="I996" t="str">
            <v xml:space="preserve"> Dikarya</v>
          </cell>
          <cell r="J996" t="str">
            <v xml:space="preserve"> Ascomycota</v>
          </cell>
          <cell r="K996" t="str">
            <v xml:space="preserve"> Pezizomycotina</v>
          </cell>
          <cell r="L996" t="str">
            <v>Dothideomycetes</v>
          </cell>
          <cell r="M996" t="str">
            <v xml:space="preserve"> Pleosporomycetidae</v>
          </cell>
          <cell r="N996" t="str">
            <v xml:space="preserve"> Pleosporales</v>
          </cell>
          <cell r="O996" t="str">
            <v xml:space="preserve"> Pleosporineae</v>
          </cell>
          <cell r="P996" t="str">
            <v>Pleosporaceae</v>
          </cell>
          <cell r="Q996" t="str">
            <v xml:space="preserve"> Alternaria</v>
          </cell>
          <cell r="R996" t="str">
            <v xml:space="preserve"> Alternaria alternata group.</v>
          </cell>
        </row>
        <row r="997">
          <cell r="B997" t="str">
            <v>A0A177DN10</v>
          </cell>
          <cell r="C997" t="str">
            <v xml:space="preserve"> Alternaria alternata (Alternaria rot fungus) (Torula alternata).</v>
          </cell>
          <cell r="E997" t="str">
            <v xml:space="preserve"> NCBI_TaxID=5599 {ECO:0000313|EMBL:OAG20402.1, ECO:0000313|Proteomes:UP000077248};</v>
          </cell>
          <cell r="G997" t="str">
            <v>Eukaryota</v>
          </cell>
          <cell r="H997" t="str">
            <v xml:space="preserve"> Fungi</v>
          </cell>
          <cell r="I997" t="str">
            <v xml:space="preserve"> Dikarya</v>
          </cell>
          <cell r="J997" t="str">
            <v xml:space="preserve"> Ascomycota</v>
          </cell>
          <cell r="K997" t="str">
            <v xml:space="preserve"> Pezizomycotina</v>
          </cell>
          <cell r="L997" t="str">
            <v>Dothideomycetes</v>
          </cell>
          <cell r="M997" t="str">
            <v xml:space="preserve"> Pleosporomycetidae</v>
          </cell>
          <cell r="N997" t="str">
            <v xml:space="preserve"> Pleosporales</v>
          </cell>
          <cell r="O997" t="str">
            <v xml:space="preserve"> Pleosporineae</v>
          </cell>
          <cell r="P997" t="str">
            <v>Pleosporaceae</v>
          </cell>
          <cell r="Q997" t="str">
            <v xml:space="preserve"> Alternaria</v>
          </cell>
          <cell r="R997" t="str">
            <v xml:space="preserve"> Alternaria alternata group.</v>
          </cell>
        </row>
        <row r="998">
          <cell r="B998" t="str">
            <v>A0A177WP87</v>
          </cell>
          <cell r="C998" t="str">
            <v xml:space="preserve"> Batrachochytrium dendrobatidis JEL423.</v>
          </cell>
          <cell r="E998" t="str">
            <v xml:space="preserve"> NCBI_TaxID=403673 {ECO:0000313|EMBL:OAJ41682.1, ECO:0000313|Proteomes:UP000077115};</v>
          </cell>
          <cell r="G998" t="str">
            <v>Eukaryota</v>
          </cell>
          <cell r="H998" t="str">
            <v xml:space="preserve"> Fungi</v>
          </cell>
          <cell r="I998" t="str">
            <v xml:space="preserve"> Fungi incertae sedis</v>
          </cell>
          <cell r="J998" t="str">
            <v xml:space="preserve"> Chytridiomycota</v>
          </cell>
          <cell r="K998" t="str">
            <v>Chytridiomycetes</v>
          </cell>
          <cell r="L998" t="str">
            <v xml:space="preserve"> Rhizophydiales</v>
          </cell>
          <cell r="M998" t="str">
            <v xml:space="preserve"> Rhizophydiales incertae sedis</v>
          </cell>
          <cell r="N998" t="str">
            <v>Batrachochytrium.</v>
          </cell>
        </row>
        <row r="999">
          <cell r="B999" t="str">
            <v>A0A177WYK2</v>
          </cell>
          <cell r="C999" t="str">
            <v xml:space="preserve"> Batrachochytrium dendrobatidis JEL423.</v>
          </cell>
          <cell r="E999" t="str">
            <v xml:space="preserve"> NCBI_TaxID=403673 {ECO:0000313|EMBL:OAJ44581.1, ECO:0000313|Proteomes:UP000077115};</v>
          </cell>
          <cell r="G999" t="str">
            <v>Eukaryota</v>
          </cell>
          <cell r="H999" t="str">
            <v xml:space="preserve"> Fungi</v>
          </cell>
          <cell r="I999" t="str">
            <v xml:space="preserve"> Fungi incertae sedis</v>
          </cell>
          <cell r="J999" t="str">
            <v xml:space="preserve"> Chytridiomycota</v>
          </cell>
          <cell r="K999" t="str">
            <v>Chytridiomycetes</v>
          </cell>
          <cell r="L999" t="str">
            <v xml:space="preserve"> Rhizophydiales</v>
          </cell>
          <cell r="M999" t="str">
            <v xml:space="preserve"> Rhizophydiales incertae sedis</v>
          </cell>
          <cell r="N999" t="str">
            <v>Batrachochytrium.</v>
          </cell>
        </row>
        <row r="1000">
          <cell r="B1000" t="str">
            <v>A0A177WYT7</v>
          </cell>
          <cell r="C1000" t="str">
            <v xml:space="preserve"> Batrachochytrium dendrobatidis JEL423.</v>
          </cell>
          <cell r="E1000" t="str">
            <v xml:space="preserve"> NCBI_TaxID=403673 {ECO:0000313|EMBL:OAJ44580.1, ECO:0000313|Proteomes:UP000077115};</v>
          </cell>
          <cell r="G1000" t="str">
            <v>Eukaryota</v>
          </cell>
          <cell r="H1000" t="str">
            <v xml:space="preserve"> Fungi</v>
          </cell>
          <cell r="I1000" t="str">
            <v xml:space="preserve"> Fungi incertae sedis</v>
          </cell>
          <cell r="J1000" t="str">
            <v xml:space="preserve"> Chytridiomycota</v>
          </cell>
          <cell r="K1000" t="str">
            <v>Chytridiomycetes</v>
          </cell>
          <cell r="L1000" t="str">
            <v xml:space="preserve"> Rhizophydiales</v>
          </cell>
          <cell r="M1000" t="str">
            <v xml:space="preserve"> Rhizophydiales incertae sedis</v>
          </cell>
          <cell r="N1000" t="str">
            <v>Batrachochytrium.</v>
          </cell>
        </row>
        <row r="1001">
          <cell r="B1001" t="str">
            <v>A0A178ACZ9</v>
          </cell>
          <cell r="C1001" t="str">
            <v xml:space="preserve"> Stagonospora sp. SRC1lsM3a.</v>
          </cell>
          <cell r="E1001" t="str">
            <v xml:space="preserve"> NCBI_TaxID=765868 {ECO:0000313|EMBL:OAK95614.1, ECO:0000313|Proteomes:UP000077206};</v>
          </cell>
          <cell r="G1001" t="str">
            <v>Eukaryota</v>
          </cell>
          <cell r="H1001" t="str">
            <v xml:space="preserve"> Fungi</v>
          </cell>
          <cell r="I1001" t="str">
            <v xml:space="preserve"> Dikarya</v>
          </cell>
          <cell r="J1001" t="str">
            <v xml:space="preserve"> Ascomycota</v>
          </cell>
          <cell r="K1001" t="str">
            <v xml:space="preserve"> Pezizomycotina</v>
          </cell>
          <cell r="L1001" t="str">
            <v>Dothideomycetes</v>
          </cell>
          <cell r="M1001" t="str">
            <v xml:space="preserve"> Pleosporomycetidae</v>
          </cell>
          <cell r="N1001" t="str">
            <v xml:space="preserve"> Pleosporales</v>
          </cell>
          <cell r="O1001" t="str">
            <v xml:space="preserve"> Massarineae</v>
          </cell>
          <cell r="P1001" t="str">
            <v>Massarinaceae</v>
          </cell>
          <cell r="Q1001" t="str">
            <v xml:space="preserve"> Stagonospora.</v>
          </cell>
        </row>
        <row r="1002">
          <cell r="B1002" t="str">
            <v>A0A178ADV6</v>
          </cell>
          <cell r="C1002" t="str">
            <v xml:space="preserve"> Stagonospora sp. SRC1lsM3a.</v>
          </cell>
          <cell r="E1002" t="str">
            <v xml:space="preserve"> NCBI_TaxID=765868 {ECO:0000313|EMBL:OAK95874.1, ECO:0000313|Proteomes:UP000077206};</v>
          </cell>
          <cell r="G1002" t="str">
            <v>Eukaryota</v>
          </cell>
          <cell r="H1002" t="str">
            <v xml:space="preserve"> Fungi</v>
          </cell>
          <cell r="I1002" t="str">
            <v xml:space="preserve"> Dikarya</v>
          </cell>
          <cell r="J1002" t="str">
            <v xml:space="preserve"> Ascomycota</v>
          </cell>
          <cell r="K1002" t="str">
            <v xml:space="preserve"> Pezizomycotina</v>
          </cell>
          <cell r="L1002" t="str">
            <v>Dothideomycetes</v>
          </cell>
          <cell r="M1002" t="str">
            <v xml:space="preserve"> Pleosporomycetidae</v>
          </cell>
          <cell r="N1002" t="str">
            <v xml:space="preserve"> Pleosporales</v>
          </cell>
          <cell r="O1002" t="str">
            <v xml:space="preserve"> Massarineae</v>
          </cell>
          <cell r="P1002" t="str">
            <v>Massarinaceae</v>
          </cell>
          <cell r="Q1002" t="str">
            <v xml:space="preserve"> Stagonospora.</v>
          </cell>
        </row>
        <row r="1003">
          <cell r="B1003" t="str">
            <v>A0A178DYX0</v>
          </cell>
          <cell r="C1003" t="str">
            <v xml:space="preserve"> Pyrenochaeta sp. DS3sAY3a.</v>
          </cell>
          <cell r="E1003" t="str">
            <v xml:space="preserve"> NCBI_TaxID=765867 {ECO:0000313|EMBL:OAL48917.1, ECO:0000313|Proteomes:UP000077535};</v>
          </cell>
          <cell r="G1003" t="str">
            <v>Eukaryota</v>
          </cell>
          <cell r="H1003" t="str">
            <v xml:space="preserve"> Fungi</v>
          </cell>
          <cell r="I1003" t="str">
            <v xml:space="preserve"> Dikarya</v>
          </cell>
          <cell r="J1003" t="str">
            <v xml:space="preserve"> Ascomycota</v>
          </cell>
          <cell r="K1003" t="str">
            <v xml:space="preserve"> Pezizomycotina</v>
          </cell>
          <cell r="L1003" t="str">
            <v>Dothideomycetes</v>
          </cell>
          <cell r="M1003" t="str">
            <v xml:space="preserve"> Pleosporomycetidae</v>
          </cell>
          <cell r="N1003" t="str">
            <v xml:space="preserve"> Pleosporales</v>
          </cell>
          <cell r="O1003" t="str">
            <v xml:space="preserve"> Pleosporineae</v>
          </cell>
          <cell r="P1003" t="str">
            <v>Cucurbitariaceae</v>
          </cell>
          <cell r="Q1003" t="str">
            <v xml:space="preserve"> Pyrenochaeta.</v>
          </cell>
        </row>
        <row r="1004">
          <cell r="B1004" t="str">
            <v>A0A178DYZ3</v>
          </cell>
          <cell r="C1004" t="str">
            <v xml:space="preserve"> Pyrenochaeta sp. DS3sAY3a.</v>
          </cell>
          <cell r="E1004" t="str">
            <v xml:space="preserve"> NCBI_TaxID=765867 {ECO:0000313|EMBL:OAL48635.1, ECO:0000313|Proteomes:UP000077535};</v>
          </cell>
          <cell r="G1004" t="str">
            <v>Eukaryota</v>
          </cell>
          <cell r="H1004" t="str">
            <v xml:space="preserve"> Fungi</v>
          </cell>
          <cell r="I1004" t="str">
            <v xml:space="preserve"> Dikarya</v>
          </cell>
          <cell r="J1004" t="str">
            <v xml:space="preserve"> Ascomycota</v>
          </cell>
          <cell r="K1004" t="str">
            <v xml:space="preserve"> Pezizomycotina</v>
          </cell>
          <cell r="L1004" t="str">
            <v>Dothideomycetes</v>
          </cell>
          <cell r="M1004" t="str">
            <v xml:space="preserve"> Pleosporomycetidae</v>
          </cell>
          <cell r="N1004" t="str">
            <v xml:space="preserve"> Pleosporales</v>
          </cell>
          <cell r="O1004" t="str">
            <v xml:space="preserve"> Pleosporineae</v>
          </cell>
          <cell r="P1004" t="str">
            <v>Cucurbitariaceae</v>
          </cell>
          <cell r="Q1004" t="str">
            <v xml:space="preserve"> Pyrenochaeta.</v>
          </cell>
        </row>
        <row r="1005">
          <cell r="B1005" t="str">
            <v>A0A180G2D2</v>
          </cell>
          <cell r="C1005" t="str">
            <v xml:space="preserve"> Puccinia triticina (isolate 1-1 / race 1 (BBBD)) (Brown leaf rust fungus).</v>
          </cell>
          <cell r="E1005" t="str">
            <v xml:space="preserve"> NCBI_TaxID=630390 {ECO:0000313|EMBL:OAV86794.1, ECO:0000313|Proteomes:UP000005240};</v>
          </cell>
          <cell r="G1005" t="str">
            <v>Eukaryota</v>
          </cell>
          <cell r="H1005" t="str">
            <v xml:space="preserve"> Fungi</v>
          </cell>
          <cell r="I1005" t="str">
            <v xml:space="preserve"> Dikarya</v>
          </cell>
          <cell r="J1005" t="str">
            <v xml:space="preserve"> Basidiomycota</v>
          </cell>
          <cell r="K1005" t="str">
            <v xml:space="preserve"> Pucciniomycotina</v>
          </cell>
          <cell r="L1005" t="str">
            <v>Pucciniomycetes</v>
          </cell>
          <cell r="M1005" t="str">
            <v xml:space="preserve"> Pucciniales</v>
          </cell>
          <cell r="N1005" t="str">
            <v xml:space="preserve"> Pucciniaceae</v>
          </cell>
          <cell r="O1005" t="str">
            <v xml:space="preserve"> Puccinia.</v>
          </cell>
        </row>
        <row r="1006">
          <cell r="B1006" t="str">
            <v>A0A183A9Z1</v>
          </cell>
          <cell r="C1006" t="str">
            <v xml:space="preserve"> Echinostoma caproni.</v>
          </cell>
          <cell r="E1006" t="str">
            <v xml:space="preserve"> NCBI_TaxID=27848 {ECO:0000313|Proteomes:UP000050740, ECO:0000313|WBParaSite:ECPE_0000377901-mRNA-1};</v>
          </cell>
          <cell r="G1006" t="str">
            <v>Eukaryota</v>
          </cell>
          <cell r="H1006" t="str">
            <v xml:space="preserve"> Metazoa</v>
          </cell>
          <cell r="I1006" t="str">
            <v xml:space="preserve"> Platyhelminthes</v>
          </cell>
          <cell r="J1006" t="str">
            <v xml:space="preserve"> Trematoda</v>
          </cell>
          <cell r="K1006" t="str">
            <v xml:space="preserve"> Digenea</v>
          </cell>
          <cell r="L1006" t="str">
            <v>Plagiorchiida</v>
          </cell>
          <cell r="M1006" t="str">
            <v xml:space="preserve"> Echinostomata</v>
          </cell>
          <cell r="N1006" t="str">
            <v xml:space="preserve"> Echinostomatoidea</v>
          </cell>
          <cell r="O1006" t="str">
            <v xml:space="preserve"> Echinostomatidae</v>
          </cell>
          <cell r="P1006" t="str">
            <v>Echinostoma.</v>
          </cell>
        </row>
        <row r="1007">
          <cell r="B1007" t="str">
            <v>A0A183AFD1</v>
          </cell>
          <cell r="C1007" t="str">
            <v xml:space="preserve"> Echinostoma caproni.</v>
          </cell>
          <cell r="E1007" t="str">
            <v xml:space="preserve"> NCBI_TaxID=27848 {ECO:0000313|Proteomes:UP000050740, ECO:0000313|WBParaSite:ECPE_0000567901-mRNA-1};</v>
          </cell>
          <cell r="G1007" t="str">
            <v>Eukaryota</v>
          </cell>
          <cell r="H1007" t="str">
            <v xml:space="preserve"> Metazoa</v>
          </cell>
          <cell r="I1007" t="str">
            <v xml:space="preserve"> Platyhelminthes</v>
          </cell>
          <cell r="J1007" t="str">
            <v xml:space="preserve"> Trematoda</v>
          </cell>
          <cell r="K1007" t="str">
            <v xml:space="preserve"> Digenea</v>
          </cell>
          <cell r="L1007" t="str">
            <v>Plagiorchiida</v>
          </cell>
          <cell r="M1007" t="str">
            <v xml:space="preserve"> Echinostomata</v>
          </cell>
          <cell r="N1007" t="str">
            <v xml:space="preserve"> Echinostomatoidea</v>
          </cell>
          <cell r="O1007" t="str">
            <v xml:space="preserve"> Echinostomatidae</v>
          </cell>
          <cell r="P1007" t="str">
            <v>Echinostoma.</v>
          </cell>
        </row>
        <row r="1008">
          <cell r="B1008" t="str">
            <v>A0A183AGA4</v>
          </cell>
          <cell r="C1008" t="str">
            <v xml:space="preserve"> Echinostoma caproni.</v>
          </cell>
          <cell r="E1008" t="str">
            <v xml:space="preserve"> NCBI_TaxID=27848 {ECO:0000313|Proteomes:UP000050740, ECO:0000313|WBParaSite:ECPE_0000600201-mRNA-1};</v>
          </cell>
          <cell r="G1008" t="str">
            <v>Eukaryota</v>
          </cell>
          <cell r="H1008" t="str">
            <v xml:space="preserve"> Metazoa</v>
          </cell>
          <cell r="I1008" t="str">
            <v xml:space="preserve"> Platyhelminthes</v>
          </cell>
          <cell r="J1008" t="str">
            <v xml:space="preserve"> Trematoda</v>
          </cell>
          <cell r="K1008" t="str">
            <v xml:space="preserve"> Digenea</v>
          </cell>
          <cell r="L1008" t="str">
            <v>Plagiorchiida</v>
          </cell>
          <cell r="M1008" t="str">
            <v xml:space="preserve"> Echinostomata</v>
          </cell>
          <cell r="N1008" t="str">
            <v xml:space="preserve"> Echinostomatoidea</v>
          </cell>
          <cell r="O1008" t="str">
            <v xml:space="preserve"> Echinostomatidae</v>
          </cell>
          <cell r="P1008" t="str">
            <v>Echinostoma.</v>
          </cell>
        </row>
        <row r="1009">
          <cell r="B1009" t="str">
            <v>A0A183AGA5</v>
          </cell>
          <cell r="C1009" t="str">
            <v xml:space="preserve"> Echinostoma caproni.</v>
          </cell>
          <cell r="E1009" t="str">
            <v xml:space="preserve"> NCBI_TaxID=27848 {ECO:0000313|Proteomes:UP000050740, ECO:0000313|WBParaSite:ECPE_0000600301-mRNA-1};</v>
          </cell>
          <cell r="G1009" t="str">
            <v>Eukaryota</v>
          </cell>
          <cell r="H1009" t="str">
            <v xml:space="preserve"> Metazoa</v>
          </cell>
          <cell r="I1009" t="str">
            <v xml:space="preserve"> Platyhelminthes</v>
          </cell>
          <cell r="J1009" t="str">
            <v xml:space="preserve"> Trematoda</v>
          </cell>
          <cell r="K1009" t="str">
            <v xml:space="preserve"> Digenea</v>
          </cell>
          <cell r="L1009" t="str">
            <v>Plagiorchiida</v>
          </cell>
          <cell r="M1009" t="str">
            <v xml:space="preserve"> Echinostomata</v>
          </cell>
          <cell r="N1009" t="str">
            <v xml:space="preserve"> Echinostomatoidea</v>
          </cell>
          <cell r="O1009" t="str">
            <v xml:space="preserve"> Echinostomatidae</v>
          </cell>
          <cell r="P1009" t="str">
            <v>Echinostoma.</v>
          </cell>
        </row>
        <row r="1010">
          <cell r="B1010" t="str">
            <v>A0A183B1E2</v>
          </cell>
          <cell r="C1010" t="str">
            <v xml:space="preserve"> Echinostoma caproni.</v>
          </cell>
          <cell r="E1010" t="str">
            <v xml:space="preserve"> NCBI_TaxID=27848 {ECO:0000313|Proteomes:UP000050740, ECO:0000313|WBParaSite:ECPE_0001306501-mRNA-1};</v>
          </cell>
          <cell r="G1010" t="str">
            <v>Eukaryota</v>
          </cell>
          <cell r="H1010" t="str">
            <v xml:space="preserve"> Metazoa</v>
          </cell>
          <cell r="I1010" t="str">
            <v xml:space="preserve"> Platyhelminthes</v>
          </cell>
          <cell r="J1010" t="str">
            <v xml:space="preserve"> Trematoda</v>
          </cell>
          <cell r="K1010" t="str">
            <v xml:space="preserve"> Digenea</v>
          </cell>
          <cell r="L1010" t="str">
            <v>Plagiorchiida</v>
          </cell>
          <cell r="M1010" t="str">
            <v xml:space="preserve"> Echinostomata</v>
          </cell>
          <cell r="N1010" t="str">
            <v xml:space="preserve"> Echinostomatoidea</v>
          </cell>
          <cell r="O1010" t="str">
            <v xml:space="preserve"> Echinostomatidae</v>
          </cell>
          <cell r="P1010" t="str">
            <v>Echinostoma.</v>
          </cell>
        </row>
        <row r="1011">
          <cell r="B1011" t="str">
            <v>A0A183CEJ5</v>
          </cell>
          <cell r="C1011" t="str">
            <v xml:space="preserve"> Globodera pallida (Potato cyst nematode).</v>
          </cell>
          <cell r="E1011" t="str">
            <v xml:space="preserve"> NCBI_TaxID=36090 {ECO:0000313|Proteomes:UP000050741, ECO:0000313|WBParaSite:GPLIN_001130000};</v>
          </cell>
          <cell r="G1011" t="str">
            <v>Eukaryota</v>
          </cell>
          <cell r="H1011" t="str">
            <v xml:space="preserve"> Metazoa</v>
          </cell>
          <cell r="I1011" t="str">
            <v xml:space="preserve"> Ecdysozoa</v>
          </cell>
          <cell r="J1011" t="str">
            <v xml:space="preserve"> Nematoda</v>
          </cell>
          <cell r="K1011" t="str">
            <v xml:space="preserve"> Chromadorea</v>
          </cell>
          <cell r="L1011" t="str">
            <v xml:space="preserve"> Tylenchida</v>
          </cell>
          <cell r="M1011" t="str">
            <v>Tylenchomorpha</v>
          </cell>
          <cell r="N1011" t="str">
            <v xml:space="preserve"> Tylenchoidea</v>
          </cell>
          <cell r="O1011" t="str">
            <v xml:space="preserve"> Heteroderidae</v>
          </cell>
          <cell r="P1011" t="str">
            <v xml:space="preserve"> Heteroderinae</v>
          </cell>
          <cell r="Q1011" t="str">
            <v xml:space="preserve"> Globodera.</v>
          </cell>
        </row>
        <row r="1012">
          <cell r="B1012" t="str">
            <v>A0A183DN83</v>
          </cell>
          <cell r="C1012" t="str">
            <v xml:space="preserve"> Gongylonema pulchrum.</v>
          </cell>
          <cell r="E1012" t="str">
            <v xml:space="preserve"> NCBI_TaxID=637853 {ECO:0000313|Proteomes:UP000050760, ECO:0000313|WBParaSite:GPUH_0001018701-mRNA-1};</v>
          </cell>
          <cell r="G1012" t="str">
            <v>Eukaryota</v>
          </cell>
          <cell r="H1012" t="str">
            <v xml:space="preserve"> Metazoa</v>
          </cell>
          <cell r="I1012" t="str">
            <v xml:space="preserve"> Ecdysozoa</v>
          </cell>
          <cell r="J1012" t="str">
            <v xml:space="preserve"> Nematoda</v>
          </cell>
          <cell r="K1012" t="str">
            <v xml:space="preserve"> Chromadorea</v>
          </cell>
          <cell r="L1012" t="str">
            <v xml:space="preserve"> Spirurida</v>
          </cell>
          <cell r="M1012" t="str">
            <v>Spiruromorpha</v>
          </cell>
          <cell r="N1012" t="str">
            <v xml:space="preserve"> Spiruroidea</v>
          </cell>
          <cell r="O1012" t="str">
            <v xml:space="preserve"> Gongylonematidae</v>
          </cell>
          <cell r="P1012" t="str">
            <v xml:space="preserve"> Gongylonema.</v>
          </cell>
        </row>
        <row r="1013">
          <cell r="B1013" t="str">
            <v>A0A183DQK5</v>
          </cell>
          <cell r="C1013" t="str">
            <v xml:space="preserve"> Gongylonema pulchrum.</v>
          </cell>
          <cell r="E1013" t="str">
            <v xml:space="preserve"> NCBI_TaxID=637853 {ECO:0000313|Proteomes:UP000050760, ECO:0000313|WBParaSite:GPUH_0001100901-mRNA-1};</v>
          </cell>
          <cell r="G1013" t="str">
            <v>Eukaryota</v>
          </cell>
          <cell r="H1013" t="str">
            <v xml:space="preserve"> Metazoa</v>
          </cell>
          <cell r="I1013" t="str">
            <v xml:space="preserve"> Ecdysozoa</v>
          </cell>
          <cell r="J1013" t="str">
            <v xml:space="preserve"> Nematoda</v>
          </cell>
          <cell r="K1013" t="str">
            <v xml:space="preserve"> Chromadorea</v>
          </cell>
          <cell r="L1013" t="str">
            <v xml:space="preserve"> Spirurida</v>
          </cell>
          <cell r="M1013" t="str">
            <v>Spiruromorpha</v>
          </cell>
          <cell r="N1013" t="str">
            <v xml:space="preserve"> Spiruroidea</v>
          </cell>
          <cell r="O1013" t="str">
            <v xml:space="preserve"> Gongylonematidae</v>
          </cell>
          <cell r="P1013" t="str">
            <v xml:space="preserve"> Gongylonema.</v>
          </cell>
        </row>
        <row r="1014">
          <cell r="B1014" t="str">
            <v>A0A183EA11</v>
          </cell>
          <cell r="C1014" t="str">
            <v xml:space="preserve"> Gongylonema pulchrum.</v>
          </cell>
          <cell r="E1014" t="str">
            <v xml:space="preserve"> NCBI_TaxID=637853 {ECO:0000313|Proteomes:UP000050760, ECO:0000313|WBParaSite:GPUH_0001782601-mRNA-1};</v>
          </cell>
          <cell r="G1014" t="str">
            <v>Eukaryota</v>
          </cell>
          <cell r="H1014" t="str">
            <v xml:space="preserve"> Metazoa</v>
          </cell>
          <cell r="I1014" t="str">
            <v xml:space="preserve"> Ecdysozoa</v>
          </cell>
          <cell r="J1014" t="str">
            <v xml:space="preserve"> Nematoda</v>
          </cell>
          <cell r="K1014" t="str">
            <v xml:space="preserve"> Chromadorea</v>
          </cell>
          <cell r="L1014" t="str">
            <v xml:space="preserve"> Spirurida</v>
          </cell>
          <cell r="M1014" t="str">
            <v>Spiruromorpha</v>
          </cell>
          <cell r="N1014" t="str">
            <v xml:space="preserve"> Spiruroidea</v>
          </cell>
          <cell r="O1014" t="str">
            <v xml:space="preserve"> Gongylonematidae</v>
          </cell>
          <cell r="P1014" t="str">
            <v xml:space="preserve"> Gongylonema.</v>
          </cell>
        </row>
        <row r="1015">
          <cell r="B1015" t="str">
            <v>A0A183ENA8</v>
          </cell>
          <cell r="C1015" t="str">
            <v xml:space="preserve"> Gongylonema pulchrum.</v>
          </cell>
          <cell r="E1015" t="str">
            <v xml:space="preserve"> NCBI_TaxID=637853 {ECO:0000313|Proteomes:UP000050760, ECO:0000313|WBParaSite:GPUH_0002247601-mRNA-1};</v>
          </cell>
          <cell r="G1015" t="str">
            <v>Eukaryota</v>
          </cell>
          <cell r="H1015" t="str">
            <v xml:space="preserve"> Metazoa</v>
          </cell>
          <cell r="I1015" t="str">
            <v xml:space="preserve"> Ecdysozoa</v>
          </cell>
          <cell r="J1015" t="str">
            <v xml:space="preserve"> Nematoda</v>
          </cell>
          <cell r="K1015" t="str">
            <v xml:space="preserve"> Chromadorea</v>
          </cell>
          <cell r="L1015" t="str">
            <v xml:space="preserve"> Spirurida</v>
          </cell>
          <cell r="M1015" t="str">
            <v>Spiruromorpha</v>
          </cell>
          <cell r="N1015" t="str">
            <v xml:space="preserve"> Spiruroidea</v>
          </cell>
          <cell r="O1015" t="str">
            <v xml:space="preserve"> Gongylonematidae</v>
          </cell>
          <cell r="P1015" t="str">
            <v xml:space="preserve"> Gongylonema.</v>
          </cell>
        </row>
        <row r="1016">
          <cell r="B1016" t="str">
            <v>A0A183F2W4</v>
          </cell>
          <cell r="C1016" t="str">
            <v xml:space="preserve"> Heligmosomoides polygyrus bakeri (Parasitic nematode) (Heligmosomoides bakeri).</v>
          </cell>
          <cell r="E1016" t="str">
            <v xml:space="preserve"> NCBI_TaxID=375939 {ECO:0000313|Proteomes:UP000050761, ECO:0000313|WBParaSite:HPBE_0000050101-mRNA-1};</v>
          </cell>
          <cell r="G1016" t="str">
            <v>Eukaryota</v>
          </cell>
          <cell r="H1016" t="str">
            <v xml:space="preserve"> Metazoa</v>
          </cell>
          <cell r="I1016" t="str">
            <v xml:space="preserve"> Ecdysozoa</v>
          </cell>
          <cell r="J1016" t="str">
            <v xml:space="preserve"> Nematoda</v>
          </cell>
          <cell r="K1016" t="str">
            <v xml:space="preserve"> Chromadorea</v>
          </cell>
          <cell r="L1016" t="str">
            <v xml:space="preserve"> Rhabditida</v>
          </cell>
          <cell r="M1016" t="str">
            <v>Strongylida</v>
          </cell>
          <cell r="N1016" t="str">
            <v xml:space="preserve"> Trichostrongyloidea</v>
          </cell>
          <cell r="O1016" t="str">
            <v xml:space="preserve"> Heligmosomatidae</v>
          </cell>
          <cell r="P1016" t="str">
            <v xml:space="preserve"> Heligmosomoides.</v>
          </cell>
        </row>
        <row r="1017">
          <cell r="B1017" t="str">
            <v>A0A183GPS8</v>
          </cell>
          <cell r="C1017" t="str">
            <v xml:space="preserve"> Heligmosomoides polygyrus bakeri (Parasitic nematode) (Heligmosomoides bakeri).</v>
          </cell>
          <cell r="E1017" t="str">
            <v xml:space="preserve"> NCBI_TaxID=375939 {ECO:0000313|Proteomes:UP000050761, ECO:0000313|WBParaSite:HPBE_0002469801-mRNA-1};</v>
          </cell>
          <cell r="G1017" t="str">
            <v>Eukaryota</v>
          </cell>
          <cell r="H1017" t="str">
            <v xml:space="preserve"> Metazoa</v>
          </cell>
          <cell r="I1017" t="str">
            <v xml:space="preserve"> Ecdysozoa</v>
          </cell>
          <cell r="J1017" t="str">
            <v xml:space="preserve"> Nematoda</v>
          </cell>
          <cell r="K1017" t="str">
            <v xml:space="preserve"> Chromadorea</v>
          </cell>
          <cell r="L1017" t="str">
            <v xml:space="preserve"> Rhabditida</v>
          </cell>
          <cell r="M1017" t="str">
            <v>Strongylida</v>
          </cell>
          <cell r="N1017" t="str">
            <v xml:space="preserve"> Trichostrongyloidea</v>
          </cell>
          <cell r="O1017" t="str">
            <v xml:space="preserve"> Heligmosomatidae</v>
          </cell>
          <cell r="P1017" t="str">
            <v xml:space="preserve"> Heligmosomoides.</v>
          </cell>
        </row>
        <row r="1018">
          <cell r="B1018" t="str">
            <v>A0A183H475</v>
          </cell>
          <cell r="C1018" t="str">
            <v xml:space="preserve"> Onchocerca flexuosa.</v>
          </cell>
          <cell r="E1018" t="str">
            <v xml:space="preserve"> NCBI_TaxID=387005 {ECO:0000313|Proteomes:UP000050787, ECO:0000313|WBParaSite:OFLC_0000228401-mRNA-1};</v>
          </cell>
          <cell r="G1018" t="str">
            <v>Eukaryota</v>
          </cell>
          <cell r="H1018" t="str">
            <v xml:space="preserve"> Metazoa</v>
          </cell>
          <cell r="I1018" t="str">
            <v xml:space="preserve"> Ecdysozoa</v>
          </cell>
          <cell r="J1018" t="str">
            <v xml:space="preserve"> Nematoda</v>
          </cell>
          <cell r="K1018" t="str">
            <v xml:space="preserve"> Chromadorea</v>
          </cell>
          <cell r="L1018" t="str">
            <v xml:space="preserve"> Spirurida</v>
          </cell>
          <cell r="M1018" t="str">
            <v>Spiruromorpha</v>
          </cell>
          <cell r="N1018" t="str">
            <v xml:space="preserve"> Filarioidea</v>
          </cell>
          <cell r="O1018" t="str">
            <v xml:space="preserve"> Onchocercidae</v>
          </cell>
          <cell r="P1018" t="str">
            <v xml:space="preserve"> Onchocerca.</v>
          </cell>
        </row>
        <row r="1019">
          <cell r="B1019" t="str">
            <v>A0A183HY48</v>
          </cell>
          <cell r="C1019" t="str">
            <v xml:space="preserve"> Onchocerca flexuosa.</v>
          </cell>
          <cell r="E1019" t="str">
            <v xml:space="preserve"> NCBI_TaxID=387005 {ECO:0000313|Proteomes:UP000050787, ECO:0000313|WBParaSite:OFLC_0001241101-mRNA-1};</v>
          </cell>
          <cell r="G1019" t="str">
            <v>Eukaryota</v>
          </cell>
          <cell r="H1019" t="str">
            <v xml:space="preserve"> Metazoa</v>
          </cell>
          <cell r="I1019" t="str">
            <v xml:space="preserve"> Ecdysozoa</v>
          </cell>
          <cell r="J1019" t="str">
            <v xml:space="preserve"> Nematoda</v>
          </cell>
          <cell r="K1019" t="str">
            <v xml:space="preserve"> Chromadorea</v>
          </cell>
          <cell r="L1019" t="str">
            <v xml:space="preserve"> Spirurida</v>
          </cell>
          <cell r="M1019" t="str">
            <v>Spiruromorpha</v>
          </cell>
          <cell r="N1019" t="str">
            <v xml:space="preserve"> Filarioidea</v>
          </cell>
          <cell r="O1019" t="str">
            <v xml:space="preserve"> Onchocercidae</v>
          </cell>
          <cell r="P1019" t="str">
            <v xml:space="preserve"> Onchocerca.</v>
          </cell>
        </row>
        <row r="1020">
          <cell r="B1020" t="str">
            <v>A0A183IEM3</v>
          </cell>
          <cell r="C1020" t="str">
            <v xml:space="preserve"> Soboliphyme baturini.</v>
          </cell>
          <cell r="E1020" t="str">
            <v xml:space="preserve"> NCBI_TaxID=241478 {ECO:0000313|Proteomes:UP000050793, ECO:0000313|WBParaSite:SBAD_0000216701-mRNA-1};</v>
          </cell>
          <cell r="G1020" t="str">
            <v>Eukaryota</v>
          </cell>
          <cell r="H1020" t="str">
            <v xml:space="preserve"> Metazoa</v>
          </cell>
          <cell r="I1020" t="str">
            <v xml:space="preserve"> Ecdysozoa</v>
          </cell>
          <cell r="J1020" t="str">
            <v xml:space="preserve"> Nematoda</v>
          </cell>
          <cell r="K1020" t="str">
            <v xml:space="preserve"> Enoplea</v>
          </cell>
          <cell r="L1020" t="str">
            <v xml:space="preserve"> Dorylaimia</v>
          </cell>
          <cell r="M1020" t="str">
            <v>Dioctophymatida</v>
          </cell>
          <cell r="N1020" t="str">
            <v xml:space="preserve"> Dioctophymatoidea</v>
          </cell>
          <cell r="O1020" t="str">
            <v xml:space="preserve"> Soboliphymatidae</v>
          </cell>
          <cell r="P1020" t="str">
            <v xml:space="preserve"> Soboliphyme.</v>
          </cell>
        </row>
        <row r="1021">
          <cell r="B1021" t="str">
            <v>A0A183J353</v>
          </cell>
          <cell r="C1021" t="str">
            <v xml:space="preserve"> Soboliphyme baturini.</v>
          </cell>
          <cell r="E1021" t="str">
            <v xml:space="preserve"> NCBI_TaxID=241478 {ECO:0000313|Proteomes:UP000050793, ECO:0000313|WBParaSite:SBAD_0001066501-mRNA-1};</v>
          </cell>
          <cell r="G1021" t="str">
            <v>Eukaryota</v>
          </cell>
          <cell r="H1021" t="str">
            <v xml:space="preserve"> Metazoa</v>
          </cell>
          <cell r="I1021" t="str">
            <v xml:space="preserve"> Ecdysozoa</v>
          </cell>
          <cell r="J1021" t="str">
            <v xml:space="preserve"> Nematoda</v>
          </cell>
          <cell r="K1021" t="str">
            <v xml:space="preserve"> Enoplea</v>
          </cell>
          <cell r="L1021" t="str">
            <v xml:space="preserve"> Dorylaimia</v>
          </cell>
          <cell r="M1021" t="str">
            <v>Dioctophymatida</v>
          </cell>
          <cell r="N1021" t="str">
            <v xml:space="preserve"> Dioctophymatoidea</v>
          </cell>
          <cell r="O1021" t="str">
            <v xml:space="preserve"> Soboliphymatidae</v>
          </cell>
          <cell r="P1021" t="str">
            <v xml:space="preserve"> Soboliphyme.</v>
          </cell>
        </row>
        <row r="1022">
          <cell r="B1022" t="str">
            <v>A0A183JC85</v>
          </cell>
          <cell r="C1022" t="str">
            <v xml:space="preserve"> Schistosoma curassoni.</v>
          </cell>
          <cell r="E1022" t="str">
            <v xml:space="preserve"> NCBI_TaxID=6186 {ECO:0000313|Proteomes:UP000050789, ECO:0000313|WBParaSite:SCUD_0000029101-mRNA-1};</v>
          </cell>
          <cell r="G1022" t="str">
            <v>Eukaryota</v>
          </cell>
          <cell r="H1022" t="str">
            <v xml:space="preserve"> Metazoa</v>
          </cell>
          <cell r="I1022" t="str">
            <v xml:space="preserve"> Platyhelminthes</v>
          </cell>
          <cell r="J1022" t="str">
            <v xml:space="preserve"> Trematoda</v>
          </cell>
          <cell r="K1022" t="str">
            <v xml:space="preserve"> Digenea</v>
          </cell>
          <cell r="L1022" t="str">
            <v xml:space="preserve"> Strigeidida</v>
          </cell>
          <cell r="M1022" t="str">
            <v>Schistosomatoidea</v>
          </cell>
          <cell r="N1022" t="str">
            <v xml:space="preserve"> Schistosomatidae</v>
          </cell>
          <cell r="O1022" t="str">
            <v xml:space="preserve"> Schistosoma.</v>
          </cell>
        </row>
        <row r="1023">
          <cell r="B1023" t="str">
            <v>A0A183KFN6</v>
          </cell>
          <cell r="C1023" t="str">
            <v xml:space="preserve"> Schistosoma curassoni.</v>
          </cell>
          <cell r="E1023" t="str">
            <v xml:space="preserve"> NCBI_TaxID=6186 {ECO:0000313|Proteomes:UP000050789, ECO:0000313|WBParaSite:SCUD_0001383401-mRNA-1};</v>
          </cell>
          <cell r="G1023" t="str">
            <v>Eukaryota</v>
          </cell>
          <cell r="H1023" t="str">
            <v xml:space="preserve"> Metazoa</v>
          </cell>
          <cell r="I1023" t="str">
            <v xml:space="preserve"> Platyhelminthes</v>
          </cell>
          <cell r="J1023" t="str">
            <v xml:space="preserve"> Trematoda</v>
          </cell>
          <cell r="K1023" t="str">
            <v xml:space="preserve"> Digenea</v>
          </cell>
          <cell r="L1023" t="str">
            <v xml:space="preserve"> Strigeidida</v>
          </cell>
          <cell r="M1023" t="str">
            <v>Schistosomatoidea</v>
          </cell>
          <cell r="N1023" t="str">
            <v xml:space="preserve"> Schistosomatidae</v>
          </cell>
          <cell r="O1023" t="str">
            <v xml:space="preserve"> Schistosoma.</v>
          </cell>
        </row>
        <row r="1024">
          <cell r="B1024" t="str">
            <v>A0A183LLX9</v>
          </cell>
          <cell r="C1024" t="str">
            <v xml:space="preserve"> Schistosoma margrebowiei.</v>
          </cell>
          <cell r="E1024" t="str">
            <v xml:space="preserve"> NCBI_TaxID=48269 {ECO:0000313|Proteomes:UP000050790, ECO:0000313|WBParaSite:SMRZ_0000480501-mRNA-1};</v>
          </cell>
          <cell r="G1024" t="str">
            <v>Eukaryota</v>
          </cell>
          <cell r="H1024" t="str">
            <v xml:space="preserve"> Metazoa</v>
          </cell>
          <cell r="I1024" t="str">
            <v xml:space="preserve"> Platyhelminthes</v>
          </cell>
          <cell r="J1024" t="str">
            <v xml:space="preserve"> Trematoda</v>
          </cell>
          <cell r="K1024" t="str">
            <v xml:space="preserve"> Digenea</v>
          </cell>
          <cell r="L1024" t="str">
            <v xml:space="preserve"> Strigeidida</v>
          </cell>
          <cell r="M1024" t="str">
            <v>Schistosomatoidea</v>
          </cell>
          <cell r="N1024" t="str">
            <v xml:space="preserve"> Schistosomatidae</v>
          </cell>
          <cell r="O1024" t="str">
            <v xml:space="preserve"> Schistosoma.</v>
          </cell>
        </row>
        <row r="1025">
          <cell r="B1025" t="str">
            <v>A0A183LV84</v>
          </cell>
          <cell r="C1025" t="str">
            <v xml:space="preserve"> Schistosoma margrebowiei.</v>
          </cell>
          <cell r="E1025" t="str">
            <v xml:space="preserve"> NCBI_TaxID=48269 {ECO:0000313|Proteomes:UP000050790, ECO:0000313|WBParaSite:SMRZ_0000771001-mRNA-1};</v>
          </cell>
          <cell r="G1025" t="str">
            <v>Eukaryota</v>
          </cell>
          <cell r="H1025" t="str">
            <v xml:space="preserve"> Metazoa</v>
          </cell>
          <cell r="I1025" t="str">
            <v xml:space="preserve"> Platyhelminthes</v>
          </cell>
          <cell r="J1025" t="str">
            <v xml:space="preserve"> Trematoda</v>
          </cell>
          <cell r="K1025" t="str">
            <v xml:space="preserve"> Digenea</v>
          </cell>
          <cell r="L1025" t="str">
            <v xml:space="preserve"> Strigeidida</v>
          </cell>
          <cell r="M1025" t="str">
            <v>Schistosomatoidea</v>
          </cell>
          <cell r="N1025" t="str">
            <v xml:space="preserve"> Schistosomatidae</v>
          </cell>
          <cell r="O1025" t="str">
            <v xml:space="preserve"> Schistosoma.</v>
          </cell>
        </row>
        <row r="1026">
          <cell r="B1026" t="str">
            <v>A0A183MGV3</v>
          </cell>
          <cell r="C1026" t="str">
            <v xml:space="preserve"> Schistosoma margrebowiei.</v>
          </cell>
          <cell r="E1026" t="str">
            <v xml:space="preserve"> NCBI_TaxID=48269 {ECO:0000313|Proteomes:UP000050790, ECO:0000313|WBParaSite:SMRZ_0001527901-mRNA-1};</v>
          </cell>
          <cell r="G1026" t="str">
            <v>Eukaryota</v>
          </cell>
          <cell r="H1026" t="str">
            <v xml:space="preserve"> Metazoa</v>
          </cell>
          <cell r="I1026" t="str">
            <v xml:space="preserve"> Platyhelminthes</v>
          </cell>
          <cell r="J1026" t="str">
            <v xml:space="preserve"> Trematoda</v>
          </cell>
          <cell r="K1026" t="str">
            <v xml:space="preserve"> Digenea</v>
          </cell>
          <cell r="L1026" t="str">
            <v xml:space="preserve"> Strigeidida</v>
          </cell>
          <cell r="M1026" t="str">
            <v>Schistosomatoidea</v>
          </cell>
          <cell r="N1026" t="str">
            <v xml:space="preserve"> Schistosomatidae</v>
          </cell>
          <cell r="O1026" t="str">
            <v xml:space="preserve"> Schistosoma.</v>
          </cell>
        </row>
        <row r="1027">
          <cell r="B1027" t="str">
            <v>A0A183NSN6</v>
          </cell>
          <cell r="C1027" t="str">
            <v xml:space="preserve"> Schistosoma mattheei.</v>
          </cell>
          <cell r="E1027" t="str">
            <v xml:space="preserve"> NCBI_TaxID=31246 {ECO:0000313|Proteomes:UP000050791, ECO:0000313|WBParaSite:SMTD_0000512101-mRNA-1};</v>
          </cell>
          <cell r="G1027" t="str">
            <v>Eukaryota</v>
          </cell>
          <cell r="H1027" t="str">
            <v xml:space="preserve"> Metazoa</v>
          </cell>
          <cell r="I1027" t="str">
            <v xml:space="preserve"> Platyhelminthes</v>
          </cell>
          <cell r="J1027" t="str">
            <v xml:space="preserve"> Trematoda</v>
          </cell>
          <cell r="K1027" t="str">
            <v xml:space="preserve"> Digenea</v>
          </cell>
          <cell r="L1027" t="str">
            <v xml:space="preserve"> Strigeidida</v>
          </cell>
          <cell r="M1027" t="str">
            <v>Schistosomatoidea</v>
          </cell>
          <cell r="N1027" t="str">
            <v xml:space="preserve"> Schistosomatidae</v>
          </cell>
          <cell r="O1027" t="str">
            <v xml:space="preserve"> Schistosoma.</v>
          </cell>
        </row>
        <row r="1028">
          <cell r="B1028" t="str">
            <v>A0A183P2T8</v>
          </cell>
          <cell r="C1028" t="str">
            <v xml:space="preserve"> Schistosoma mattheei.</v>
          </cell>
          <cell r="E1028" t="str">
            <v xml:space="preserve"> NCBI_TaxID=31246 {ECO:0000313|Proteomes:UP000050791, ECO:0000313|WBParaSite:SMTD_0000867301-mRNA-1};</v>
          </cell>
          <cell r="G1028" t="str">
            <v>Eukaryota</v>
          </cell>
          <cell r="H1028" t="str">
            <v xml:space="preserve"> Metazoa</v>
          </cell>
          <cell r="I1028" t="str">
            <v xml:space="preserve"> Platyhelminthes</v>
          </cell>
          <cell r="J1028" t="str">
            <v xml:space="preserve"> Trematoda</v>
          </cell>
          <cell r="K1028" t="str">
            <v xml:space="preserve"> Digenea</v>
          </cell>
          <cell r="L1028" t="str">
            <v xml:space="preserve"> Strigeidida</v>
          </cell>
          <cell r="M1028" t="str">
            <v>Schistosomatoidea</v>
          </cell>
          <cell r="N1028" t="str">
            <v xml:space="preserve"> Schistosomatidae</v>
          </cell>
          <cell r="O1028" t="str">
            <v xml:space="preserve"> Schistosoma.</v>
          </cell>
        </row>
        <row r="1029">
          <cell r="B1029" t="str">
            <v>A0A183QR01</v>
          </cell>
          <cell r="C1029" t="str">
            <v xml:space="preserve"> Schistosoma rodhaini.</v>
          </cell>
          <cell r="E1029" t="str">
            <v xml:space="preserve"> NCBI_TaxID=6188 {ECO:0000313|Proteomes:UP000050792, ECO:0000313|WBParaSite:SROB_0000609501-mRNA-1};</v>
          </cell>
          <cell r="G1029" t="str">
            <v>Eukaryota</v>
          </cell>
          <cell r="H1029" t="str">
            <v xml:space="preserve"> Metazoa</v>
          </cell>
          <cell r="I1029" t="str">
            <v xml:space="preserve"> Platyhelminthes</v>
          </cell>
          <cell r="J1029" t="str">
            <v xml:space="preserve"> Trematoda</v>
          </cell>
          <cell r="K1029" t="str">
            <v xml:space="preserve"> Digenea</v>
          </cell>
          <cell r="L1029" t="str">
            <v xml:space="preserve"> Strigeidida</v>
          </cell>
          <cell r="M1029" t="str">
            <v>Schistosomatoidea</v>
          </cell>
          <cell r="N1029" t="str">
            <v xml:space="preserve"> Schistosomatidae</v>
          </cell>
          <cell r="O1029" t="str">
            <v xml:space="preserve"> Schistosoma.</v>
          </cell>
        </row>
        <row r="1030">
          <cell r="B1030" t="str">
            <v>A0A183R4L9</v>
          </cell>
          <cell r="C1030" t="str">
            <v xml:space="preserve"> Schistosoma rodhaini.</v>
          </cell>
          <cell r="E1030" t="str">
            <v xml:space="preserve"> NCBI_TaxID=6188 {ECO:0000313|Proteomes:UP000050792, ECO:0000313|WBParaSite:SROB_0001091101-mRNA-1};</v>
          </cell>
          <cell r="G1030" t="str">
            <v>Eukaryota</v>
          </cell>
          <cell r="H1030" t="str">
            <v xml:space="preserve"> Metazoa</v>
          </cell>
          <cell r="I1030" t="str">
            <v xml:space="preserve"> Platyhelminthes</v>
          </cell>
          <cell r="J1030" t="str">
            <v xml:space="preserve"> Trematoda</v>
          </cell>
          <cell r="K1030" t="str">
            <v xml:space="preserve"> Digenea</v>
          </cell>
          <cell r="L1030" t="str">
            <v xml:space="preserve"> Strigeidida</v>
          </cell>
          <cell r="M1030" t="str">
            <v>Schistosomatoidea</v>
          </cell>
          <cell r="N1030" t="str">
            <v xml:space="preserve"> Schistosomatidae</v>
          </cell>
          <cell r="O1030" t="str">
            <v xml:space="preserve"> Schistosoma.</v>
          </cell>
        </row>
        <row r="1031">
          <cell r="B1031" t="str">
            <v>A0A183RPA9</v>
          </cell>
          <cell r="C1031" t="str">
            <v xml:space="preserve"> Schistosoma rodhaini.</v>
          </cell>
          <cell r="E1031" t="str">
            <v xml:space="preserve"> NCBI_TaxID=6188 {ECO:0000313|Proteomes:UP000050792, ECO:0000313|WBParaSite:SROB_0001786601-mRNA-1};</v>
          </cell>
          <cell r="G1031" t="str">
            <v>Eukaryota</v>
          </cell>
          <cell r="H1031" t="str">
            <v xml:space="preserve"> Metazoa</v>
          </cell>
          <cell r="I1031" t="str">
            <v xml:space="preserve"> Platyhelminthes</v>
          </cell>
          <cell r="J1031" t="str">
            <v xml:space="preserve"> Trematoda</v>
          </cell>
          <cell r="K1031" t="str">
            <v xml:space="preserve"> Digenea</v>
          </cell>
          <cell r="L1031" t="str">
            <v xml:space="preserve"> Strigeidida</v>
          </cell>
          <cell r="M1031" t="str">
            <v>Schistosomatoidea</v>
          </cell>
          <cell r="N1031" t="str">
            <v xml:space="preserve"> Schistosomatidae</v>
          </cell>
          <cell r="O1031" t="str">
            <v xml:space="preserve"> Schistosoma.</v>
          </cell>
        </row>
        <row r="1032">
          <cell r="B1032" t="str">
            <v>A0A183S8Z8</v>
          </cell>
          <cell r="C1032" t="str">
            <v xml:space="preserve"> Schistocephalus solidus (Tapeworm).</v>
          </cell>
          <cell r="E1032" t="str">
            <v xml:space="preserve"> NCBI_TaxID=70667 {ECO:0000313|Proteomes:UP000050788, ECO:0000313|WBParaSite:SSLN_0000072701-mRNA-1};</v>
          </cell>
          <cell r="G1032" t="str">
            <v>Eukaryota</v>
          </cell>
          <cell r="H1032" t="str">
            <v xml:space="preserve"> Metazoa</v>
          </cell>
          <cell r="I1032" t="str">
            <v xml:space="preserve"> Platyhelminthes</v>
          </cell>
          <cell r="J1032" t="str">
            <v xml:space="preserve"> Cestoda</v>
          </cell>
          <cell r="K1032" t="str">
            <v xml:space="preserve"> Eucestoda</v>
          </cell>
          <cell r="L1032" t="str">
            <v>Diphyllobothriidea</v>
          </cell>
          <cell r="M1032" t="str">
            <v xml:space="preserve"> Diphyllobothriidae</v>
          </cell>
          <cell r="N1032" t="str">
            <v xml:space="preserve"> Schistocephalus.</v>
          </cell>
        </row>
        <row r="1033">
          <cell r="B1033" t="str">
            <v>A0A183TMR5</v>
          </cell>
          <cell r="C1033" t="str">
            <v xml:space="preserve"> Schistocephalus solidus (Tapeworm).</v>
          </cell>
          <cell r="E1033" t="str">
            <v xml:space="preserve"> NCBI_TaxID=70667 {ECO:0000313|Proteomes:UP000050788, ECO:0000313|WBParaSite:SSLN_0001843801-mRNA-1};</v>
          </cell>
          <cell r="G1033" t="str">
            <v>Eukaryota</v>
          </cell>
          <cell r="H1033" t="str">
            <v xml:space="preserve"> Metazoa</v>
          </cell>
          <cell r="I1033" t="str">
            <v xml:space="preserve"> Platyhelminthes</v>
          </cell>
          <cell r="J1033" t="str">
            <v xml:space="preserve"> Cestoda</v>
          </cell>
          <cell r="K1033" t="str">
            <v xml:space="preserve"> Eucestoda</v>
          </cell>
          <cell r="L1033" t="str">
            <v>Diphyllobothriidea</v>
          </cell>
          <cell r="M1033" t="str">
            <v xml:space="preserve"> Diphyllobothriidae</v>
          </cell>
          <cell r="N1033" t="str">
            <v xml:space="preserve"> Schistocephalus.</v>
          </cell>
        </row>
        <row r="1034">
          <cell r="B1034" t="str">
            <v>A0A183TPI8</v>
          </cell>
          <cell r="C1034" t="str">
            <v xml:space="preserve"> Schistocephalus solidus (Tapeworm).</v>
          </cell>
          <cell r="E1034" t="str">
            <v xml:space="preserve"> NCBI_TaxID=70667 {ECO:0000313|Proteomes:UP000050788, ECO:0000313|WBParaSite:SSLN_0001908001-mRNA-1};</v>
          </cell>
          <cell r="G1034" t="str">
            <v>Eukaryota</v>
          </cell>
          <cell r="H1034" t="str">
            <v xml:space="preserve"> Metazoa</v>
          </cell>
          <cell r="I1034" t="str">
            <v xml:space="preserve"> Platyhelminthes</v>
          </cell>
          <cell r="J1034" t="str">
            <v xml:space="preserve"> Cestoda</v>
          </cell>
          <cell r="K1034" t="str">
            <v xml:space="preserve"> Eucestoda</v>
          </cell>
          <cell r="L1034" t="str">
            <v>Diphyllobothriidea</v>
          </cell>
          <cell r="M1034" t="str">
            <v xml:space="preserve"> Diphyllobothriidae</v>
          </cell>
          <cell r="N1034" t="str">
            <v xml:space="preserve"> Schistocephalus.</v>
          </cell>
        </row>
        <row r="1035">
          <cell r="B1035" t="str">
            <v>A0A183WBU4</v>
          </cell>
          <cell r="C1035" t="str">
            <v xml:space="preserve"> Trichobilharzia regenti (Nasal bird schistosome).</v>
          </cell>
          <cell r="E1035" t="str">
            <v xml:space="preserve"> NCBI_TaxID=157069 {ECO:0000313|Proteomes:UP000050795, ECO:0000313|WBParaSite:TRE_0001021001-mRNA-1};</v>
          </cell>
          <cell r="G1035" t="str">
            <v>Eukaryota</v>
          </cell>
          <cell r="H1035" t="str">
            <v xml:space="preserve"> Metazoa</v>
          </cell>
          <cell r="I1035" t="str">
            <v xml:space="preserve"> Platyhelminthes</v>
          </cell>
          <cell r="J1035" t="str">
            <v xml:space="preserve"> Trematoda</v>
          </cell>
          <cell r="K1035" t="str">
            <v xml:space="preserve"> Digenea</v>
          </cell>
          <cell r="L1035" t="str">
            <v xml:space="preserve"> Strigeidida</v>
          </cell>
          <cell r="M1035" t="str">
            <v>Schistosomatoidea</v>
          </cell>
          <cell r="N1035" t="str">
            <v xml:space="preserve"> Schistosomatidae</v>
          </cell>
          <cell r="O1035" t="str">
            <v xml:space="preserve"> Trichobilharzia.</v>
          </cell>
        </row>
        <row r="1036">
          <cell r="B1036" t="str">
            <v>A0A183WY36</v>
          </cell>
          <cell r="C1036" t="str">
            <v xml:space="preserve"> Trichobilharzia regenti (Nasal bird schistosome).</v>
          </cell>
          <cell r="E1036" t="str">
            <v xml:space="preserve"> NCBI_TaxID=157069 {ECO:0000313|Proteomes:UP000050795, ECO:0000313|WBParaSite:TRE_0001765601-mRNA-1};</v>
          </cell>
          <cell r="G1036" t="str">
            <v>Eukaryota</v>
          </cell>
          <cell r="H1036" t="str">
            <v xml:space="preserve"> Metazoa</v>
          </cell>
          <cell r="I1036" t="str">
            <v xml:space="preserve"> Platyhelminthes</v>
          </cell>
          <cell r="J1036" t="str">
            <v xml:space="preserve"> Trematoda</v>
          </cell>
          <cell r="K1036" t="str">
            <v xml:space="preserve"> Digenea</v>
          </cell>
          <cell r="L1036" t="str">
            <v xml:space="preserve"> Strigeidida</v>
          </cell>
          <cell r="M1036" t="str">
            <v>Schistosomatoidea</v>
          </cell>
          <cell r="N1036" t="str">
            <v xml:space="preserve"> Schistosomatidae</v>
          </cell>
          <cell r="O1036" t="str">
            <v xml:space="preserve"> Trichobilharzia.</v>
          </cell>
        </row>
        <row r="1037">
          <cell r="B1037" t="str">
            <v>A0A194PNJ4</v>
          </cell>
          <cell r="C1037" t="str">
            <v xml:space="preserve"> Papilio xuthus (Asian swallowtail butterfly).</v>
          </cell>
          <cell r="E1037" t="str">
            <v xml:space="preserve"> NCBI_TaxID=66420 {ECO:0000313|EMBL:KPI95001.1, ECO:0000313|Proteomes:UP000053268};</v>
          </cell>
          <cell r="G1037" t="str">
            <v>Eukaryota</v>
          </cell>
          <cell r="H1037" t="str">
            <v xml:space="preserve"> Metazoa</v>
          </cell>
          <cell r="I1037" t="str">
            <v xml:space="preserve"> Ecdysozoa</v>
          </cell>
          <cell r="J1037" t="str">
            <v xml:space="preserve"> Arthropoda</v>
          </cell>
          <cell r="K1037" t="str">
            <v xml:space="preserve"> Hexapoda</v>
          </cell>
          <cell r="L1037" t="str">
            <v xml:space="preserve"> Insecta</v>
          </cell>
          <cell r="M1037" t="str">
            <v>Pterygota</v>
          </cell>
          <cell r="N1037" t="str">
            <v xml:space="preserve"> Neoptera</v>
          </cell>
          <cell r="O1037" t="str">
            <v xml:space="preserve"> Holometabola</v>
          </cell>
          <cell r="P1037" t="str">
            <v xml:space="preserve"> Lepidoptera</v>
          </cell>
          <cell r="Q1037" t="str">
            <v xml:space="preserve"> Glossata</v>
          </cell>
          <cell r="R1037" t="str">
            <v xml:space="preserve"> Ditrysia</v>
          </cell>
          <cell r="S1037" t="str">
            <v>Papilionoidea</v>
          </cell>
          <cell r="T1037" t="str">
            <v xml:space="preserve"> Papilionidae</v>
          </cell>
          <cell r="U1037" t="str">
            <v xml:space="preserve"> Papilioninae</v>
          </cell>
        </row>
        <row r="1038">
          <cell r="B1038" t="str">
            <v>A0A194PQJ6</v>
          </cell>
          <cell r="C1038" t="str">
            <v xml:space="preserve"> Papilio xuthus (Asian swallowtail butterfly).</v>
          </cell>
          <cell r="E1038" t="str">
            <v xml:space="preserve"> NCBI_TaxID=66420 {ECO:0000313|EMBL:KPI95238.1, ECO:0000313|Proteomes:UP000053268};</v>
          </cell>
          <cell r="G1038" t="str">
            <v>Eukaryota</v>
          </cell>
          <cell r="H1038" t="str">
            <v xml:space="preserve"> Metazoa</v>
          </cell>
          <cell r="I1038" t="str">
            <v xml:space="preserve"> Ecdysozoa</v>
          </cell>
          <cell r="J1038" t="str">
            <v xml:space="preserve"> Arthropoda</v>
          </cell>
          <cell r="K1038" t="str">
            <v xml:space="preserve"> Hexapoda</v>
          </cell>
          <cell r="L1038" t="str">
            <v xml:space="preserve"> Insecta</v>
          </cell>
          <cell r="M1038" t="str">
            <v>Pterygota</v>
          </cell>
          <cell r="N1038" t="str">
            <v xml:space="preserve"> Neoptera</v>
          </cell>
          <cell r="O1038" t="str">
            <v xml:space="preserve"> Holometabola</v>
          </cell>
          <cell r="P1038" t="str">
            <v xml:space="preserve"> Lepidoptera</v>
          </cell>
          <cell r="Q1038" t="str">
            <v xml:space="preserve"> Glossata</v>
          </cell>
          <cell r="R1038" t="str">
            <v xml:space="preserve"> Ditrysia</v>
          </cell>
          <cell r="S1038" t="str">
            <v>Papilionoidea</v>
          </cell>
          <cell r="T1038" t="str">
            <v xml:space="preserve"> Papilionidae</v>
          </cell>
          <cell r="U1038" t="str">
            <v xml:space="preserve"> Papilioninae</v>
          </cell>
        </row>
        <row r="1039">
          <cell r="B1039" t="str">
            <v>A0A194Q2T9</v>
          </cell>
          <cell r="C1039" t="str">
            <v xml:space="preserve"> Papilio xuthus (Asian swallowtail butterfly).</v>
          </cell>
          <cell r="E1039" t="str">
            <v xml:space="preserve"> NCBI_TaxID=66420 {ECO:0000313|EMBL:KPI99861.1, ECO:0000313|Proteomes:UP000053268};</v>
          </cell>
          <cell r="G1039" t="str">
            <v>Eukaryota</v>
          </cell>
          <cell r="H1039" t="str">
            <v xml:space="preserve"> Metazoa</v>
          </cell>
          <cell r="I1039" t="str">
            <v xml:space="preserve"> Ecdysozoa</v>
          </cell>
          <cell r="J1039" t="str">
            <v xml:space="preserve"> Arthropoda</v>
          </cell>
          <cell r="K1039" t="str">
            <v xml:space="preserve"> Hexapoda</v>
          </cell>
          <cell r="L1039" t="str">
            <v xml:space="preserve"> Insecta</v>
          </cell>
          <cell r="M1039" t="str">
            <v>Pterygota</v>
          </cell>
          <cell r="N1039" t="str">
            <v xml:space="preserve"> Neoptera</v>
          </cell>
          <cell r="O1039" t="str">
            <v xml:space="preserve"> Holometabola</v>
          </cell>
          <cell r="P1039" t="str">
            <v xml:space="preserve"> Lepidoptera</v>
          </cell>
          <cell r="Q1039" t="str">
            <v xml:space="preserve"> Glossata</v>
          </cell>
          <cell r="R1039" t="str">
            <v xml:space="preserve"> Ditrysia</v>
          </cell>
          <cell r="S1039" t="str">
            <v>Papilionoidea</v>
          </cell>
          <cell r="T1039" t="str">
            <v xml:space="preserve"> Papilionidae</v>
          </cell>
          <cell r="U1039" t="str">
            <v xml:space="preserve"> Papilioninae</v>
          </cell>
        </row>
        <row r="1040">
          <cell r="B1040" t="str">
            <v>A0A194QYL6</v>
          </cell>
          <cell r="C1040" t="str">
            <v xml:space="preserve"> Papilio machaon (Old World swallowtail butterfly).</v>
          </cell>
          <cell r="E1040" t="str">
            <v xml:space="preserve"> NCBI_TaxID=76193 {ECO:0000313|EMBL:KPJ08676.1, ECO:0000313|Proteomes:UP000053240};</v>
          </cell>
          <cell r="G1040" t="str">
            <v>Eukaryota</v>
          </cell>
          <cell r="H1040" t="str">
            <v xml:space="preserve"> Metazoa</v>
          </cell>
          <cell r="I1040" t="str">
            <v xml:space="preserve"> Ecdysozoa</v>
          </cell>
          <cell r="J1040" t="str">
            <v xml:space="preserve"> Arthropoda</v>
          </cell>
          <cell r="K1040" t="str">
            <v xml:space="preserve"> Hexapoda</v>
          </cell>
          <cell r="L1040" t="str">
            <v xml:space="preserve"> Insecta</v>
          </cell>
          <cell r="M1040" t="str">
            <v>Pterygota</v>
          </cell>
          <cell r="N1040" t="str">
            <v xml:space="preserve"> Neoptera</v>
          </cell>
          <cell r="O1040" t="str">
            <v xml:space="preserve"> Holometabola</v>
          </cell>
          <cell r="P1040" t="str">
            <v xml:space="preserve"> Lepidoptera</v>
          </cell>
          <cell r="Q1040" t="str">
            <v xml:space="preserve"> Glossata</v>
          </cell>
          <cell r="R1040" t="str">
            <v xml:space="preserve"> Ditrysia</v>
          </cell>
          <cell r="S1040" t="str">
            <v>Papilionoidea</v>
          </cell>
          <cell r="T1040" t="str">
            <v xml:space="preserve"> Papilionidae</v>
          </cell>
          <cell r="U1040" t="str">
            <v xml:space="preserve"> Papilioninae</v>
          </cell>
        </row>
        <row r="1041">
          <cell r="B1041" t="str">
            <v>A0A194R5T4</v>
          </cell>
          <cell r="C1041" t="str">
            <v xml:space="preserve"> Papilio machaon (Old World swallowtail butterfly).</v>
          </cell>
          <cell r="E1041" t="str">
            <v xml:space="preserve"> NCBI_TaxID=76193 {ECO:0000313|EMBL:KPJ12874.1, ECO:0000313|Proteomes:UP000053240};</v>
          </cell>
          <cell r="G1041" t="str">
            <v>Eukaryota</v>
          </cell>
          <cell r="H1041" t="str">
            <v xml:space="preserve"> Metazoa</v>
          </cell>
          <cell r="I1041" t="str">
            <v xml:space="preserve"> Ecdysozoa</v>
          </cell>
          <cell r="J1041" t="str">
            <v xml:space="preserve"> Arthropoda</v>
          </cell>
          <cell r="K1041" t="str">
            <v xml:space="preserve"> Hexapoda</v>
          </cell>
          <cell r="L1041" t="str">
            <v xml:space="preserve"> Insecta</v>
          </cell>
          <cell r="M1041" t="str">
            <v>Pterygota</v>
          </cell>
          <cell r="N1041" t="str">
            <v xml:space="preserve"> Neoptera</v>
          </cell>
          <cell r="O1041" t="str">
            <v xml:space="preserve"> Holometabola</v>
          </cell>
          <cell r="P1041" t="str">
            <v xml:space="preserve"> Lepidoptera</v>
          </cell>
          <cell r="Q1041" t="str">
            <v xml:space="preserve"> Glossata</v>
          </cell>
          <cell r="R1041" t="str">
            <v xml:space="preserve"> Ditrysia</v>
          </cell>
          <cell r="S1041" t="str">
            <v>Papilionoidea</v>
          </cell>
          <cell r="T1041" t="str">
            <v xml:space="preserve"> Papilionidae</v>
          </cell>
          <cell r="U1041" t="str">
            <v xml:space="preserve"> Papilioninae</v>
          </cell>
        </row>
        <row r="1042">
          <cell r="B1042" t="str">
            <v>A0A194RRI9</v>
          </cell>
          <cell r="C1042" t="str">
            <v xml:space="preserve"> Papilio machaon (Old World swallowtail butterfly).</v>
          </cell>
          <cell r="E1042" t="str">
            <v xml:space="preserve"> NCBI_TaxID=76193 {ECO:0000313|EMBL:KPJ18661.1, ECO:0000313|Proteomes:UP000053240};</v>
          </cell>
          <cell r="G1042" t="str">
            <v>Eukaryota</v>
          </cell>
          <cell r="H1042" t="str">
            <v xml:space="preserve"> Metazoa</v>
          </cell>
          <cell r="I1042" t="str">
            <v xml:space="preserve"> Ecdysozoa</v>
          </cell>
          <cell r="J1042" t="str">
            <v xml:space="preserve"> Arthropoda</v>
          </cell>
          <cell r="K1042" t="str">
            <v xml:space="preserve"> Hexapoda</v>
          </cell>
          <cell r="L1042" t="str">
            <v xml:space="preserve"> Insecta</v>
          </cell>
          <cell r="M1042" t="str">
            <v>Pterygota</v>
          </cell>
          <cell r="N1042" t="str">
            <v xml:space="preserve"> Neoptera</v>
          </cell>
          <cell r="O1042" t="str">
            <v xml:space="preserve"> Holometabola</v>
          </cell>
          <cell r="P1042" t="str">
            <v xml:space="preserve"> Lepidoptera</v>
          </cell>
          <cell r="Q1042" t="str">
            <v xml:space="preserve"> Glossata</v>
          </cell>
          <cell r="R1042" t="str">
            <v xml:space="preserve"> Ditrysia</v>
          </cell>
          <cell r="S1042" t="str">
            <v>Papilionoidea</v>
          </cell>
          <cell r="T1042" t="str">
            <v xml:space="preserve"> Papilionidae</v>
          </cell>
          <cell r="U1042" t="str">
            <v xml:space="preserve"> Papilioninae</v>
          </cell>
        </row>
        <row r="1043">
          <cell r="B1043" t="str">
            <v>A0A194S3A7</v>
          </cell>
          <cell r="C1043" t="str">
            <v xml:space="preserve"> Rhodotorula graminis (strain WP1).</v>
          </cell>
          <cell r="E1043" t="str">
            <v xml:space="preserve"> NCBI_TaxID=578459 {ECO:0000313|EMBL:KPV74985.1, ECO:0000313|Proteomes:UP000053890};</v>
          </cell>
          <cell r="G1043" t="str">
            <v>Eukaryota</v>
          </cell>
          <cell r="H1043" t="str">
            <v xml:space="preserve"> Fungi</v>
          </cell>
          <cell r="I1043" t="str">
            <v xml:space="preserve"> Dikarya</v>
          </cell>
          <cell r="J1043" t="str">
            <v xml:space="preserve"> Basidiomycota</v>
          </cell>
          <cell r="K1043" t="str">
            <v xml:space="preserve"> Pucciniomycotina</v>
          </cell>
          <cell r="L1043" t="str">
            <v>Microbotryomycetes</v>
          </cell>
          <cell r="M1043" t="str">
            <v xml:space="preserve"> Sporidiobolales</v>
          </cell>
          <cell r="N1043" t="str">
            <v xml:space="preserve"> Sporidiobolaceae</v>
          </cell>
          <cell r="O1043" t="str">
            <v xml:space="preserve"> Rhodotorula.</v>
          </cell>
        </row>
        <row r="1044">
          <cell r="B1044" t="str">
            <v>A0A194WX32</v>
          </cell>
          <cell r="C1044" t="str">
            <v xml:space="preserve"> Phialocephala scopiformis.</v>
          </cell>
          <cell r="E1044" t="str">
            <v xml:space="preserve"> NCBI_TaxID=149040 {ECO:0000313|EMBL:KUJ12142.1, ECO:0000313|Proteomes:UP000070700};</v>
          </cell>
          <cell r="G1044" t="str">
            <v>Eukaryota</v>
          </cell>
          <cell r="H1044" t="str">
            <v xml:space="preserve"> Fungi</v>
          </cell>
          <cell r="I1044" t="str">
            <v xml:space="preserve"> Dikarya</v>
          </cell>
          <cell r="J1044" t="str">
            <v xml:space="preserve"> Ascomycota</v>
          </cell>
          <cell r="K1044" t="str">
            <v xml:space="preserve"> Pezizomycotina</v>
          </cell>
          <cell r="L1044" t="str">
            <v xml:space="preserve"> Leotiomycetes</v>
          </cell>
          <cell r="M1044" t="str">
            <v>Helotiales</v>
          </cell>
          <cell r="N1044" t="str">
            <v xml:space="preserve"> Helotiales incertae sedis</v>
          </cell>
          <cell r="O1044" t="str">
            <v xml:space="preserve"> Phialocephala.</v>
          </cell>
        </row>
        <row r="1045">
          <cell r="B1045" t="str">
            <v>A0A194XJ30</v>
          </cell>
          <cell r="C1045" t="str">
            <v xml:space="preserve"> Phialocephala scopiformis.</v>
          </cell>
          <cell r="E1045" t="str">
            <v xml:space="preserve"> NCBI_TaxID=149040 {ECO:0000313|EMBL:KUJ20134.1, ECO:0000313|Proteomes:UP000070700};</v>
          </cell>
          <cell r="G1045" t="str">
            <v>Eukaryota</v>
          </cell>
          <cell r="H1045" t="str">
            <v xml:space="preserve"> Fungi</v>
          </cell>
          <cell r="I1045" t="str">
            <v xml:space="preserve"> Dikarya</v>
          </cell>
          <cell r="J1045" t="str">
            <v xml:space="preserve"> Ascomycota</v>
          </cell>
          <cell r="K1045" t="str">
            <v xml:space="preserve"> Pezizomycotina</v>
          </cell>
          <cell r="L1045" t="str">
            <v xml:space="preserve"> Leotiomycetes</v>
          </cell>
          <cell r="M1045" t="str">
            <v>Helotiales</v>
          </cell>
          <cell r="N1045" t="str">
            <v xml:space="preserve"> Helotiales incertae sedis</v>
          </cell>
          <cell r="O1045" t="str">
            <v xml:space="preserve"> Phialocephala.</v>
          </cell>
        </row>
        <row r="1046">
          <cell r="B1046" t="str">
            <v>A0A1B6Q2V1</v>
          </cell>
          <cell r="C1046" t="str">
            <v xml:space="preserve"> Sorghum bicolor (Sorghum) (Sorghum vulgare).</v>
          </cell>
          <cell r="E1046" t="str">
            <v xml:space="preserve"> NCBI_TaxID=4558 {ECO:0000313|EMBL:KXG32258.1, ECO:0000313|Proteomes:UP000000768};</v>
          </cell>
          <cell r="G1046" t="str">
            <v>Eukaryota</v>
          </cell>
          <cell r="H1046" t="str">
            <v xml:space="preserve"> Viridiplantae</v>
          </cell>
          <cell r="I1046" t="str">
            <v xml:space="preserve"> Streptophyta</v>
          </cell>
          <cell r="J1046" t="str">
            <v xml:space="preserve"> Embryophyta</v>
          </cell>
          <cell r="K1046" t="str">
            <v xml:space="preserve"> Tracheophyta</v>
          </cell>
          <cell r="L1046" t="str">
            <v>Spermatophyta</v>
          </cell>
          <cell r="M1046" t="str">
            <v xml:space="preserve"> Magnoliophyta</v>
          </cell>
          <cell r="N1046" t="str">
            <v xml:space="preserve"> Liliopsida</v>
          </cell>
          <cell r="O1046" t="str">
            <v xml:space="preserve"> Poales</v>
          </cell>
          <cell r="P1046" t="str">
            <v xml:space="preserve"> Poaceae</v>
          </cell>
          <cell r="Q1046" t="str">
            <v>PACMAD clade</v>
          </cell>
          <cell r="R1046" t="str">
            <v xml:space="preserve"> Panicoideae</v>
          </cell>
          <cell r="S1046" t="str">
            <v xml:space="preserve"> Andropogonodae</v>
          </cell>
          <cell r="T1046" t="str">
            <v xml:space="preserve"> Andropogoneae</v>
          </cell>
          <cell r="U1046" t="str">
            <v xml:space="preserve"> Sorghinae</v>
          </cell>
        </row>
        <row r="1047">
          <cell r="B1047" t="str">
            <v>A0A1B8Y5T7</v>
          </cell>
          <cell r="C1047" t="str">
            <v xml:space="preserve"> Xenopus tropicalis (Western clawed frog) (Silurana tropicalis).</v>
          </cell>
          <cell r="E1047" t="str">
            <v xml:space="preserve"> NCBI_TaxID=8364 {ECO:0000313|EMBL:OCA18320.1, ECO:0000313|Proteomes:UP000008143};</v>
          </cell>
          <cell r="G1047" t="str">
            <v>Eukaryota</v>
          </cell>
          <cell r="H1047" t="str">
            <v xml:space="preserve"> Metazoa</v>
          </cell>
          <cell r="I1047" t="str">
            <v xml:space="preserve"> Chordata</v>
          </cell>
          <cell r="J1047" t="str">
            <v xml:space="preserve"> Craniata</v>
          </cell>
          <cell r="K1047" t="str">
            <v xml:space="preserve"> Vertebrata</v>
          </cell>
          <cell r="L1047" t="str">
            <v xml:space="preserve"> Euteleostomi</v>
          </cell>
          <cell r="M1047" t="str">
            <v>Amphibia</v>
          </cell>
          <cell r="N1047" t="str">
            <v xml:space="preserve"> Batrachia</v>
          </cell>
          <cell r="O1047" t="str">
            <v xml:space="preserve"> Anura</v>
          </cell>
          <cell r="P1047" t="str">
            <v xml:space="preserve"> Pipoidea</v>
          </cell>
          <cell r="Q1047" t="str">
            <v xml:space="preserve"> Pipidae</v>
          </cell>
          <cell r="R1047" t="str">
            <v xml:space="preserve"> Xenopodinae</v>
          </cell>
          <cell r="S1047" t="str">
            <v xml:space="preserve"> Xenopus</v>
          </cell>
          <cell r="T1047" t="str">
            <v>Silurana.</v>
          </cell>
        </row>
        <row r="1048">
          <cell r="B1048" t="str">
            <v>A0CU26</v>
          </cell>
          <cell r="C1048" t="str">
            <v xml:space="preserve"> Paramecium tetraurelia.</v>
          </cell>
          <cell r="E1048" t="str">
            <v xml:space="preserve"> NCBI_TaxID=5888 {ECO:0000313|EMBL:CAK74293.1, ECO:0000313|Proteomes:UP000000600};</v>
          </cell>
          <cell r="G1048" t="str">
            <v>Eukaryota</v>
          </cell>
          <cell r="H1048" t="str">
            <v xml:space="preserve"> Alveolata</v>
          </cell>
          <cell r="I1048" t="str">
            <v xml:space="preserve"> Ciliophora</v>
          </cell>
          <cell r="J1048" t="str">
            <v xml:space="preserve"> Intramacronucleata</v>
          </cell>
          <cell r="K1048" t="str">
            <v>Oligohymenophorea</v>
          </cell>
          <cell r="L1048" t="str">
            <v xml:space="preserve"> Peniculida</v>
          </cell>
          <cell r="M1048" t="str">
            <v xml:space="preserve"> Parameciidae</v>
          </cell>
          <cell r="N1048" t="str">
            <v xml:space="preserve"> Paramecium.</v>
          </cell>
        </row>
        <row r="1049">
          <cell r="B1049" t="str">
            <v>A0D1A5</v>
          </cell>
          <cell r="C1049" t="str">
            <v xml:space="preserve"> Paramecium tetraurelia.</v>
          </cell>
          <cell r="E1049" t="str">
            <v xml:space="preserve"> NCBI_TaxID=5888 {ECO:0000313|EMBL:CAK76822.1, ECO:0000313|Proteomes:UP000000600};</v>
          </cell>
          <cell r="G1049" t="str">
            <v>Eukaryota</v>
          </cell>
          <cell r="H1049" t="str">
            <v xml:space="preserve"> Alveolata</v>
          </cell>
          <cell r="I1049" t="str">
            <v xml:space="preserve"> Ciliophora</v>
          </cell>
          <cell r="J1049" t="str">
            <v xml:space="preserve"> Intramacronucleata</v>
          </cell>
          <cell r="K1049" t="str">
            <v>Oligohymenophorea</v>
          </cell>
          <cell r="L1049" t="str">
            <v xml:space="preserve"> Peniculida</v>
          </cell>
          <cell r="M1049" t="str">
            <v xml:space="preserve"> Parameciidae</v>
          </cell>
          <cell r="N1049" t="str">
            <v xml:space="preserve"> Paramecium.</v>
          </cell>
        </row>
        <row r="1050">
          <cell r="B1050" t="str">
            <v>A0D1A6</v>
          </cell>
          <cell r="C1050" t="str">
            <v xml:space="preserve"> Paramecium tetraurelia.</v>
          </cell>
          <cell r="E1050" t="str">
            <v xml:space="preserve"> NCBI_TaxID=5888 {ECO:0000313|EMBL:CAK76823.1, ECO:0000313|Proteomes:UP000000600};</v>
          </cell>
          <cell r="G1050" t="str">
            <v>Eukaryota</v>
          </cell>
          <cell r="H1050" t="str">
            <v xml:space="preserve"> Alveolata</v>
          </cell>
          <cell r="I1050" t="str">
            <v xml:space="preserve"> Ciliophora</v>
          </cell>
          <cell r="J1050" t="str">
            <v xml:space="preserve"> Intramacronucleata</v>
          </cell>
          <cell r="K1050" t="str">
            <v>Oligohymenophorea</v>
          </cell>
          <cell r="L1050" t="str">
            <v xml:space="preserve"> Peniculida</v>
          </cell>
          <cell r="M1050" t="str">
            <v xml:space="preserve"> Parameciidae</v>
          </cell>
          <cell r="N1050" t="str">
            <v xml:space="preserve"> Paramecium.</v>
          </cell>
        </row>
        <row r="1051">
          <cell r="B1051" t="str">
            <v>A0DF17</v>
          </cell>
          <cell r="C1051" t="str">
            <v xml:space="preserve"> Paramecium tetraurelia.</v>
          </cell>
          <cell r="E1051" t="str">
            <v xml:space="preserve"> NCBI_TaxID=5888 {ECO:0000313|EMBL:CAK81634.1, ECO:0000313|Proteomes:UP000000600};</v>
          </cell>
          <cell r="G1051" t="str">
            <v>Eukaryota</v>
          </cell>
          <cell r="H1051" t="str">
            <v xml:space="preserve"> Alveolata</v>
          </cell>
          <cell r="I1051" t="str">
            <v xml:space="preserve"> Ciliophora</v>
          </cell>
          <cell r="J1051" t="str">
            <v xml:space="preserve"> Intramacronucleata</v>
          </cell>
          <cell r="K1051" t="str">
            <v>Oligohymenophorea</v>
          </cell>
          <cell r="L1051" t="str">
            <v xml:space="preserve"> Peniculida</v>
          </cell>
          <cell r="M1051" t="str">
            <v xml:space="preserve"> Parameciidae</v>
          </cell>
          <cell r="N1051" t="str">
            <v xml:space="preserve"> Paramecium.</v>
          </cell>
        </row>
        <row r="1052">
          <cell r="B1052" t="str">
            <v>A0DSK2</v>
          </cell>
          <cell r="C1052" t="str">
            <v xml:space="preserve"> Paramecium tetraurelia.</v>
          </cell>
          <cell r="E1052" t="str">
            <v xml:space="preserve"> NCBI_TaxID=5888 {ECO:0000313|EMBL:CAK86019.1, ECO:0000313|Proteomes:UP000000600};</v>
          </cell>
          <cell r="G1052" t="str">
            <v>Eukaryota</v>
          </cell>
          <cell r="H1052" t="str">
            <v xml:space="preserve"> Alveolata</v>
          </cell>
          <cell r="I1052" t="str">
            <v xml:space="preserve"> Ciliophora</v>
          </cell>
          <cell r="J1052" t="str">
            <v xml:space="preserve"> Intramacronucleata</v>
          </cell>
          <cell r="K1052" t="str">
            <v>Oligohymenophorea</v>
          </cell>
          <cell r="L1052" t="str">
            <v xml:space="preserve"> Peniculida</v>
          </cell>
          <cell r="M1052" t="str">
            <v xml:space="preserve"> Parameciidae</v>
          </cell>
          <cell r="N1052" t="str">
            <v xml:space="preserve"> Paramecium.</v>
          </cell>
        </row>
        <row r="1053">
          <cell r="B1053" t="str">
            <v>A1CH00</v>
          </cell>
          <cell r="C1053" t="str">
            <v xml:space="preserve"> Aspergillus clavatus (strain ATCC 1007 / CBS 513.65 / DSM 816 / NCTC 3887 / NRRL 1).</v>
          </cell>
          <cell r="E1053" t="str">
            <v xml:space="preserve"> NCBI_TaxID=344612 {ECO:0000313|EMBL:EAW10155.1, ECO:0000313|Proteomes:UP000006701};</v>
          </cell>
          <cell r="G1053" t="str">
            <v>Eukaryota</v>
          </cell>
          <cell r="H1053" t="str">
            <v xml:space="preserve"> Fungi</v>
          </cell>
          <cell r="I1053" t="str">
            <v xml:space="preserve"> Dikarya</v>
          </cell>
          <cell r="J1053" t="str">
            <v xml:space="preserve"> Ascomycota</v>
          </cell>
          <cell r="K1053" t="str">
            <v xml:space="preserve"> Pezizomycotina</v>
          </cell>
          <cell r="L1053" t="str">
            <v xml:space="preserve"> Eurotiomycetes</v>
          </cell>
          <cell r="M1053" t="str">
            <v>Eurotiomycetidae</v>
          </cell>
          <cell r="N1053" t="str">
            <v xml:space="preserve"> Eurotiales</v>
          </cell>
          <cell r="O1053" t="str">
            <v xml:space="preserve"> Aspergillaceae</v>
          </cell>
          <cell r="P1053" t="str">
            <v xml:space="preserve"> Aspergillus.</v>
          </cell>
        </row>
        <row r="1054">
          <cell r="B1054" t="str">
            <v>A1CM23</v>
          </cell>
          <cell r="C1054" t="str">
            <v xml:space="preserve"> Aspergillus clavatus (strain ATCC 1007 / CBS 513.65 / DSM 816 / NCTC 3887 / NRRL 1).</v>
          </cell>
          <cell r="E1054" t="str">
            <v xml:space="preserve"> NCBI_TaxID=344612 {ECO:0000313|EMBL:EAW08610.1, ECO:0000313|Proteomes:UP000006701};</v>
          </cell>
          <cell r="G1054" t="str">
            <v>Eukaryota</v>
          </cell>
          <cell r="H1054" t="str">
            <v xml:space="preserve"> Fungi</v>
          </cell>
          <cell r="I1054" t="str">
            <v xml:space="preserve"> Dikarya</v>
          </cell>
          <cell r="J1054" t="str">
            <v xml:space="preserve"> Ascomycota</v>
          </cell>
          <cell r="K1054" t="str">
            <v xml:space="preserve"> Pezizomycotina</v>
          </cell>
          <cell r="L1054" t="str">
            <v xml:space="preserve"> Eurotiomycetes</v>
          </cell>
          <cell r="M1054" t="str">
            <v>Eurotiomycetidae</v>
          </cell>
          <cell r="N1054" t="str">
            <v xml:space="preserve"> Eurotiales</v>
          </cell>
          <cell r="O1054" t="str">
            <v xml:space="preserve"> Aspergillaceae</v>
          </cell>
          <cell r="P1054" t="str">
            <v xml:space="preserve"> Aspergillus.</v>
          </cell>
        </row>
        <row r="1055">
          <cell r="B1055" t="str">
            <v>A1CXT7</v>
          </cell>
          <cell r="C1055" t="str">
            <v xml:space="preserve"> Neosartorya fischeri (strain ATCC 1020 / DSM 3700 / CBS 544.65 / FGSC A1164 / JCM 1740 / NRRL 181 / WB 181) (Aspergillus fischerianus).</v>
          </cell>
          <cell r="E1055" t="str">
            <v xml:space="preserve"> NCBI_TaxID=331117 {ECO:0000313|EMBL:EAW25439.1, ECO:0000313|Proteomes:UP000006702};</v>
          </cell>
          <cell r="G1055" t="str">
            <v>Eukaryota</v>
          </cell>
          <cell r="H1055" t="str">
            <v xml:space="preserve"> Fungi</v>
          </cell>
          <cell r="I1055" t="str">
            <v xml:space="preserve"> Dikarya</v>
          </cell>
          <cell r="J1055" t="str">
            <v xml:space="preserve"> Ascomycota</v>
          </cell>
          <cell r="K1055" t="str">
            <v xml:space="preserve"> Pezizomycotina</v>
          </cell>
          <cell r="L1055" t="str">
            <v xml:space="preserve"> Eurotiomycetes</v>
          </cell>
          <cell r="M1055" t="str">
            <v>Eurotiomycetidae</v>
          </cell>
          <cell r="N1055" t="str">
            <v xml:space="preserve"> Eurotiales</v>
          </cell>
          <cell r="O1055" t="str">
            <v xml:space="preserve"> Aspergillaceae</v>
          </cell>
          <cell r="P1055" t="str">
            <v xml:space="preserve"> Aspergillus.</v>
          </cell>
        </row>
        <row r="1056">
          <cell r="B1056" t="str">
            <v>A1DM02</v>
          </cell>
          <cell r="C1056" t="str">
            <v xml:space="preserve"> Neosartorya fischeri (strain ATCC 1020 / DSM 3700 / CBS 544.65 / FGSC A1164 / JCM 1740 / NRRL 181 / WB 181) (Aspergillus fischerianus).</v>
          </cell>
          <cell r="E1056" t="str">
            <v xml:space="preserve"> NCBI_TaxID=331117 {ECO:0000313|EMBL:EAW15823.1, ECO:0000313|Proteomes:UP000006702};</v>
          </cell>
          <cell r="G1056" t="str">
            <v>Eukaryota</v>
          </cell>
          <cell r="H1056" t="str">
            <v xml:space="preserve"> Fungi</v>
          </cell>
          <cell r="I1056" t="str">
            <v xml:space="preserve"> Dikarya</v>
          </cell>
          <cell r="J1056" t="str">
            <v xml:space="preserve"> Ascomycota</v>
          </cell>
          <cell r="K1056" t="str">
            <v xml:space="preserve"> Pezizomycotina</v>
          </cell>
          <cell r="L1056" t="str">
            <v xml:space="preserve"> Eurotiomycetes</v>
          </cell>
          <cell r="M1056" t="str">
            <v>Eurotiomycetidae</v>
          </cell>
          <cell r="N1056" t="str">
            <v xml:space="preserve"> Eurotiales</v>
          </cell>
          <cell r="O1056" t="str">
            <v xml:space="preserve"> Aspergillaceae</v>
          </cell>
          <cell r="P1056" t="str">
            <v xml:space="preserve"> Aspergillus.</v>
          </cell>
        </row>
        <row r="1057">
          <cell r="B1057" t="str">
            <v>A2A3S1</v>
          </cell>
          <cell r="C1057" t="str">
            <v xml:space="preserve"> Homo sapiens (Human).</v>
          </cell>
          <cell r="E1057" t="str">
            <v xml:space="preserve"> NCBI_TaxID=9606 {ECO:0000313|Ensembl:ENSP00000389551, ECO:0000313|Proteomes:UP000005640};</v>
          </cell>
          <cell r="G1057" t="str">
            <v>Eukaryota</v>
          </cell>
          <cell r="H1057" t="str">
            <v xml:space="preserve"> Metazoa</v>
          </cell>
          <cell r="I1057" t="str">
            <v xml:space="preserve"> Chordata</v>
          </cell>
          <cell r="J1057" t="str">
            <v xml:space="preserve"> Craniata</v>
          </cell>
          <cell r="K1057" t="str">
            <v xml:space="preserve"> Vertebrata</v>
          </cell>
          <cell r="L1057" t="str">
            <v xml:space="preserve"> Euteleostomi</v>
          </cell>
          <cell r="M1057" t="str">
            <v>Mammalia</v>
          </cell>
          <cell r="N1057" t="str">
            <v xml:space="preserve"> Eutheria</v>
          </cell>
          <cell r="O1057" t="str">
            <v xml:space="preserve"> Euarchontoglires</v>
          </cell>
          <cell r="P1057" t="str">
            <v xml:space="preserve"> Primates</v>
          </cell>
          <cell r="Q1057" t="str">
            <v xml:space="preserve"> Haplorrhini</v>
          </cell>
          <cell r="R1057" t="str">
            <v>Catarrhini</v>
          </cell>
          <cell r="S1057" t="str">
            <v xml:space="preserve"> Hominidae</v>
          </cell>
          <cell r="T1057" t="str">
            <v xml:space="preserve"> Homo.</v>
          </cell>
        </row>
        <row r="1058">
          <cell r="B1058" t="str">
            <v>A2DTS8</v>
          </cell>
          <cell r="C1058" t="str">
            <v xml:space="preserve"> Trichomonas vaginalis.</v>
          </cell>
          <cell r="E1058" t="str">
            <v xml:space="preserve"> NCBI_TaxID=5722 {ECO:0000313|EMBL:EAY16225.1, ECO:0000313|Proteomes:UP000001542};</v>
          </cell>
          <cell r="G1058" t="str">
            <v>Eukaryota</v>
          </cell>
          <cell r="H1058" t="str">
            <v xml:space="preserve"> Parabasalia</v>
          </cell>
          <cell r="I1058" t="str">
            <v xml:space="preserve"> Trichomonadida</v>
          </cell>
          <cell r="J1058" t="str">
            <v xml:space="preserve"> Trichomonadidae</v>
          </cell>
          <cell r="K1058" t="str">
            <v xml:space="preserve"> Trichomonas.</v>
          </cell>
        </row>
        <row r="1059">
          <cell r="B1059" t="str">
            <v>A2EH93</v>
          </cell>
          <cell r="C1059" t="str">
            <v xml:space="preserve"> Trichomonas vaginalis.</v>
          </cell>
          <cell r="E1059" t="str">
            <v xml:space="preserve"> NCBI_TaxID=5722 {ECO:0000313|EMBL:EAY07972.1, ECO:0000313|Proteomes:UP000001542};</v>
          </cell>
          <cell r="G1059" t="str">
            <v>Eukaryota</v>
          </cell>
          <cell r="H1059" t="str">
            <v xml:space="preserve"> Parabasalia</v>
          </cell>
          <cell r="I1059" t="str">
            <v xml:space="preserve"> Trichomonadida</v>
          </cell>
          <cell r="J1059" t="str">
            <v xml:space="preserve"> Trichomonadidae</v>
          </cell>
          <cell r="K1059" t="str">
            <v xml:space="preserve"> Trichomonas.</v>
          </cell>
        </row>
        <row r="1060">
          <cell r="B1060" t="str">
            <v>A2FH81</v>
          </cell>
          <cell r="C1060" t="str">
            <v xml:space="preserve"> Trichomonas vaginalis.</v>
          </cell>
          <cell r="E1060" t="str">
            <v xml:space="preserve"> NCBI_TaxID=5722 {ECO:0000313|EMBL:EAX95719.1, ECO:0000313|Proteomes:UP000001542};</v>
          </cell>
          <cell r="G1060" t="str">
            <v>Eukaryota</v>
          </cell>
          <cell r="H1060" t="str">
            <v xml:space="preserve"> Parabasalia</v>
          </cell>
          <cell r="I1060" t="str">
            <v xml:space="preserve"> Trichomonadida</v>
          </cell>
          <cell r="J1060" t="str">
            <v xml:space="preserve"> Trichomonadidae</v>
          </cell>
          <cell r="K1060" t="str">
            <v xml:space="preserve"> Trichomonas.</v>
          </cell>
        </row>
        <row r="1061">
          <cell r="B1061" t="str">
            <v>A2R4F0</v>
          </cell>
          <cell r="C1061" t="str">
            <v xml:space="preserve"> Aspergillus niger (strain CBS 513.88 / FGSC A1513).</v>
          </cell>
          <cell r="E1061" t="str">
            <v xml:space="preserve"> NCBI_TaxID=425011 {ECO:0000313|Proteomes:UP000006706};</v>
          </cell>
          <cell r="G1061" t="str">
            <v>Eukaryota</v>
          </cell>
          <cell r="H1061" t="str">
            <v xml:space="preserve"> Fungi</v>
          </cell>
          <cell r="I1061" t="str">
            <v xml:space="preserve"> Dikarya</v>
          </cell>
          <cell r="J1061" t="str">
            <v xml:space="preserve"> Ascomycota</v>
          </cell>
          <cell r="K1061" t="str">
            <v xml:space="preserve"> Pezizomycotina</v>
          </cell>
          <cell r="L1061" t="str">
            <v xml:space="preserve"> Eurotiomycetes</v>
          </cell>
          <cell r="M1061" t="str">
            <v>Eurotiomycetidae</v>
          </cell>
          <cell r="N1061" t="str">
            <v xml:space="preserve"> Eurotiales</v>
          </cell>
          <cell r="O1061" t="str">
            <v xml:space="preserve"> Aspergillaceae</v>
          </cell>
          <cell r="P1061" t="str">
            <v xml:space="preserve"> Aspergillus.</v>
          </cell>
        </row>
        <row r="1062">
          <cell r="B1062" t="str">
            <v>A2WRY9</v>
          </cell>
          <cell r="C1062" t="str">
            <v xml:space="preserve"> Oryza sativa subsp. indica (Rice).</v>
          </cell>
          <cell r="E1062" t="str">
            <v xml:space="preserve"> NCBI_TaxID=39946 {ECO:0000313|EMBL:EAY74735.1, ECO:0000313|Proteomes:UP000007015};</v>
          </cell>
          <cell r="G1062" t="str">
            <v>Eukaryota</v>
          </cell>
          <cell r="H1062" t="str">
            <v xml:space="preserve"> Viridiplantae</v>
          </cell>
          <cell r="I1062" t="str">
            <v xml:space="preserve"> Streptophyta</v>
          </cell>
          <cell r="J1062" t="str">
            <v xml:space="preserve"> Embryophyta</v>
          </cell>
          <cell r="K1062" t="str">
            <v xml:space="preserve"> Tracheophyta</v>
          </cell>
          <cell r="L1062" t="str">
            <v>Spermatophyta</v>
          </cell>
          <cell r="M1062" t="str">
            <v xml:space="preserve"> Magnoliophyta</v>
          </cell>
          <cell r="N1062" t="str">
            <v xml:space="preserve"> Liliopsida</v>
          </cell>
          <cell r="O1062" t="str">
            <v xml:space="preserve"> Poales</v>
          </cell>
          <cell r="P1062" t="str">
            <v xml:space="preserve"> Poaceae</v>
          </cell>
          <cell r="Q1062" t="str">
            <v xml:space="preserve"> BOP clade</v>
          </cell>
          <cell r="R1062" t="str">
            <v>Oryzoideae</v>
          </cell>
          <cell r="S1062" t="str">
            <v xml:space="preserve"> Oryzeae</v>
          </cell>
          <cell r="T1062" t="str">
            <v xml:space="preserve"> Oryzinae</v>
          </cell>
          <cell r="U1062" t="str">
            <v xml:space="preserve"> Oryza</v>
          </cell>
        </row>
        <row r="1063">
          <cell r="B1063" t="str">
            <v>A2XG58</v>
          </cell>
          <cell r="C1063" t="str">
            <v xml:space="preserve"> Oryza sativa subsp. indica (Rice).</v>
          </cell>
          <cell r="E1063" t="str">
            <v xml:space="preserve"> NCBI_TaxID=39946 {ECO:0000313|EMBL:EAY89818.1, ECO:0000313|Proteomes:UP000007015};</v>
          </cell>
          <cell r="G1063" t="str">
            <v>Eukaryota</v>
          </cell>
          <cell r="H1063" t="str">
            <v xml:space="preserve"> Viridiplantae</v>
          </cell>
          <cell r="I1063" t="str">
            <v xml:space="preserve"> Streptophyta</v>
          </cell>
          <cell r="J1063" t="str">
            <v xml:space="preserve"> Embryophyta</v>
          </cell>
          <cell r="K1063" t="str">
            <v xml:space="preserve"> Tracheophyta</v>
          </cell>
          <cell r="L1063" t="str">
            <v>Spermatophyta</v>
          </cell>
          <cell r="M1063" t="str">
            <v xml:space="preserve"> Magnoliophyta</v>
          </cell>
          <cell r="N1063" t="str">
            <v xml:space="preserve"> Liliopsida</v>
          </cell>
          <cell r="O1063" t="str">
            <v xml:space="preserve"> Poales</v>
          </cell>
          <cell r="P1063" t="str">
            <v xml:space="preserve"> Poaceae</v>
          </cell>
          <cell r="Q1063" t="str">
            <v xml:space="preserve"> BOP clade</v>
          </cell>
          <cell r="R1063" t="str">
            <v>Oryzoideae</v>
          </cell>
          <cell r="S1063" t="str">
            <v xml:space="preserve"> Oryzeae</v>
          </cell>
          <cell r="T1063" t="str">
            <v xml:space="preserve"> Oryzinae</v>
          </cell>
          <cell r="U1063" t="str">
            <v xml:space="preserve"> Oryza</v>
          </cell>
        </row>
        <row r="1064">
          <cell r="B1064" t="str">
            <v>A2Z0D1</v>
          </cell>
          <cell r="C1064" t="str">
            <v xml:space="preserve"> Oryza sativa subsp. indica (Rice).</v>
          </cell>
          <cell r="E1064" t="str">
            <v xml:space="preserve"> NCBI_TaxID=39946 {ECO:0000313|EMBL:EAZ08792.1, ECO:0000313|Proteomes:UP000007015};</v>
          </cell>
          <cell r="G1064" t="str">
            <v>Eukaryota</v>
          </cell>
          <cell r="H1064" t="str">
            <v xml:space="preserve"> Viridiplantae</v>
          </cell>
          <cell r="I1064" t="str">
            <v xml:space="preserve"> Streptophyta</v>
          </cell>
          <cell r="J1064" t="str">
            <v xml:space="preserve"> Embryophyta</v>
          </cell>
          <cell r="K1064" t="str">
            <v xml:space="preserve"> Tracheophyta</v>
          </cell>
          <cell r="L1064" t="str">
            <v>Spermatophyta</v>
          </cell>
          <cell r="M1064" t="str">
            <v xml:space="preserve"> Magnoliophyta</v>
          </cell>
          <cell r="N1064" t="str">
            <v xml:space="preserve"> Liliopsida</v>
          </cell>
          <cell r="O1064" t="str">
            <v xml:space="preserve"> Poales</v>
          </cell>
          <cell r="P1064" t="str">
            <v xml:space="preserve"> Poaceae</v>
          </cell>
          <cell r="Q1064" t="str">
            <v xml:space="preserve"> BOP clade</v>
          </cell>
          <cell r="R1064" t="str">
            <v>Oryzoideae</v>
          </cell>
          <cell r="S1064" t="str">
            <v xml:space="preserve"> Oryzeae</v>
          </cell>
          <cell r="T1064" t="str">
            <v xml:space="preserve"> Oryzinae</v>
          </cell>
          <cell r="U1064" t="str">
            <v xml:space="preserve"> Oryza</v>
          </cell>
        </row>
        <row r="1065">
          <cell r="B1065" t="str">
            <v>A3LPD0</v>
          </cell>
          <cell r="C1065" t="str">
            <v xml:space="preserve"> Scheffersomyces stipitis (strain ATCC 58785 / CBS 6054 / NBRC 10063 / NRRL Y-11545) (Yeast) (Pichia stipitis).</v>
          </cell>
          <cell r="E1065" t="str">
            <v xml:space="preserve"> NCBI_TaxID=322104 {ECO:0000313|EMBL:ABN64473.2, ECO:0000313|Proteomes:UP000002258};</v>
          </cell>
          <cell r="G1065" t="str">
            <v>Eukaryota</v>
          </cell>
          <cell r="H1065" t="str">
            <v xml:space="preserve"> Fungi</v>
          </cell>
          <cell r="I1065" t="str">
            <v xml:space="preserve"> Dikarya</v>
          </cell>
          <cell r="J1065" t="str">
            <v xml:space="preserve"> Ascomycota</v>
          </cell>
          <cell r="K1065" t="str">
            <v xml:space="preserve"> Saccharomycotina</v>
          </cell>
          <cell r="L1065" t="str">
            <v>Saccharomycetes</v>
          </cell>
          <cell r="M1065" t="str">
            <v xml:space="preserve"> Saccharomycetales</v>
          </cell>
          <cell r="N1065" t="str">
            <v xml:space="preserve"> Debaryomycetaceae</v>
          </cell>
          <cell r="O1065" t="str">
            <v>Scheffersomyces.</v>
          </cell>
        </row>
        <row r="1066">
          <cell r="B1066" t="str">
            <v>A3LXF4</v>
          </cell>
          <cell r="C1066" t="str">
            <v xml:space="preserve"> Scheffersomyces stipitis (strain ATCC 58785 / CBS 6054 / NBRC 10063 / NRRL Y-11545) (Yeast) (Pichia stipitis).</v>
          </cell>
          <cell r="E1066" t="str">
            <v xml:space="preserve"> NCBI_TaxID=322104 {ECO:0000313|EMBL:ABN67446.1, ECO:0000313|Proteomes:UP000002258};</v>
          </cell>
          <cell r="G1066" t="str">
            <v>Eukaryota</v>
          </cell>
          <cell r="H1066" t="str">
            <v xml:space="preserve"> Fungi</v>
          </cell>
          <cell r="I1066" t="str">
            <v xml:space="preserve"> Dikarya</v>
          </cell>
          <cell r="J1066" t="str">
            <v xml:space="preserve"> Ascomycota</v>
          </cell>
          <cell r="K1066" t="str">
            <v xml:space="preserve"> Saccharomycotina</v>
          </cell>
          <cell r="L1066" t="str">
            <v>Saccharomycetes</v>
          </cell>
          <cell r="M1066" t="str">
            <v xml:space="preserve"> Saccharomycetales</v>
          </cell>
          <cell r="N1066" t="str">
            <v xml:space="preserve"> Debaryomycetaceae</v>
          </cell>
          <cell r="O1066" t="str">
            <v>Scheffersomyces.</v>
          </cell>
        </row>
        <row r="1067">
          <cell r="B1067" t="str">
            <v>A4RUV3</v>
          </cell>
          <cell r="C1067" t="str">
            <v xml:space="preserve"> Ostreococcus lucimarinus (strain CCE9901).</v>
          </cell>
          <cell r="E1067" t="str">
            <v xml:space="preserve"> NCBI_TaxID=436017 {ECO:0000313|EMBL:ABO95318.1, ECO:0000313|Proteomes:UP000001568};</v>
          </cell>
          <cell r="G1067" t="str">
            <v>Eukaryota</v>
          </cell>
          <cell r="H1067" t="str">
            <v xml:space="preserve"> Viridiplantae</v>
          </cell>
          <cell r="I1067" t="str">
            <v xml:space="preserve"> Chlorophyta</v>
          </cell>
          <cell r="J1067" t="str">
            <v xml:space="preserve"> prasinophytes</v>
          </cell>
          <cell r="K1067" t="str">
            <v xml:space="preserve"> Mamiellophyceae</v>
          </cell>
          <cell r="L1067" t="str">
            <v>Mamiellales</v>
          </cell>
          <cell r="M1067" t="str">
            <v xml:space="preserve"> Bathycoccaceae</v>
          </cell>
          <cell r="N1067" t="str">
            <v xml:space="preserve"> Ostreococcus.</v>
          </cell>
        </row>
        <row r="1068">
          <cell r="B1068" t="str">
            <v>A4S4Q0</v>
          </cell>
          <cell r="C1068" t="str">
            <v xml:space="preserve"> Ostreococcus lucimarinus (strain CCE9901).</v>
          </cell>
          <cell r="E1068" t="str">
            <v xml:space="preserve"> NCBI_TaxID=436017 {ECO:0000313|EMBL:ABO98598.1, ECO:0000313|Proteomes:UP000001568};</v>
          </cell>
          <cell r="G1068" t="str">
            <v>Eukaryota</v>
          </cell>
          <cell r="H1068" t="str">
            <v xml:space="preserve"> Viridiplantae</v>
          </cell>
          <cell r="I1068" t="str">
            <v xml:space="preserve"> Chlorophyta</v>
          </cell>
          <cell r="J1068" t="str">
            <v xml:space="preserve"> prasinophytes</v>
          </cell>
          <cell r="K1068" t="str">
            <v xml:space="preserve"> Mamiellophyceae</v>
          </cell>
          <cell r="L1068" t="str">
            <v>Mamiellales</v>
          </cell>
          <cell r="M1068" t="str">
            <v xml:space="preserve"> Bathycoccaceae</v>
          </cell>
          <cell r="N1068" t="str">
            <v xml:space="preserve"> Ostreococcus.</v>
          </cell>
        </row>
        <row r="1069">
          <cell r="B1069" t="str">
            <v>A5AQ65</v>
          </cell>
          <cell r="C1069" t="str">
            <v xml:space="preserve"> Vitis vinifera (Grape).</v>
          </cell>
          <cell r="E1069" t="str">
            <v xml:space="preserve"> NCBI_TaxID=29760 {ECO:0000313|EMBL:CAN75907.1};</v>
          </cell>
          <cell r="G1069" t="str">
            <v>Eukaryota</v>
          </cell>
          <cell r="H1069" t="str">
            <v xml:space="preserve"> Viridiplantae</v>
          </cell>
          <cell r="I1069" t="str">
            <v xml:space="preserve"> Streptophyta</v>
          </cell>
          <cell r="J1069" t="str">
            <v xml:space="preserve"> Embryophyta</v>
          </cell>
          <cell r="K1069" t="str">
            <v xml:space="preserve"> Tracheophyta</v>
          </cell>
          <cell r="L1069" t="str">
            <v>Spermatophyta</v>
          </cell>
          <cell r="M1069" t="str">
            <v xml:space="preserve"> Magnoliophyta</v>
          </cell>
          <cell r="N1069" t="str">
            <v xml:space="preserve"> eudicotyledons</v>
          </cell>
          <cell r="O1069" t="str">
            <v xml:space="preserve"> Gunneridae</v>
          </cell>
          <cell r="P1069" t="str">
            <v>Pentapetalae</v>
          </cell>
          <cell r="Q1069" t="str">
            <v xml:space="preserve"> rosids</v>
          </cell>
          <cell r="R1069" t="str">
            <v xml:space="preserve"> Vitales</v>
          </cell>
          <cell r="S1069" t="str">
            <v xml:space="preserve"> Vitaceae</v>
          </cell>
          <cell r="T1069" t="str">
            <v xml:space="preserve"> Vitis.</v>
          </cell>
        </row>
        <row r="1070">
          <cell r="B1070" t="str">
            <v>A5BE54</v>
          </cell>
          <cell r="C1070" t="str">
            <v xml:space="preserve"> Vitis vinifera (Grape).</v>
          </cell>
          <cell r="E1070" t="str">
            <v xml:space="preserve"> NCBI_TaxID=29760 {ECO:0000313|EMBL:CAN61274.1};</v>
          </cell>
          <cell r="G1070" t="str">
            <v>Eukaryota</v>
          </cell>
          <cell r="H1070" t="str">
            <v xml:space="preserve"> Viridiplantae</v>
          </cell>
          <cell r="I1070" t="str">
            <v xml:space="preserve"> Streptophyta</v>
          </cell>
          <cell r="J1070" t="str">
            <v xml:space="preserve"> Embryophyta</v>
          </cell>
          <cell r="K1070" t="str">
            <v xml:space="preserve"> Tracheophyta</v>
          </cell>
          <cell r="L1070" t="str">
            <v>Spermatophyta</v>
          </cell>
          <cell r="M1070" t="str">
            <v xml:space="preserve"> Magnoliophyta</v>
          </cell>
          <cell r="N1070" t="str">
            <v xml:space="preserve"> eudicotyledons</v>
          </cell>
          <cell r="O1070" t="str">
            <v xml:space="preserve"> Gunneridae</v>
          </cell>
          <cell r="P1070" t="str">
            <v>Pentapetalae</v>
          </cell>
          <cell r="Q1070" t="str">
            <v xml:space="preserve"> rosids</v>
          </cell>
          <cell r="R1070" t="str">
            <v xml:space="preserve"> Vitales</v>
          </cell>
          <cell r="S1070" t="str">
            <v xml:space="preserve"> Vitaceae</v>
          </cell>
          <cell r="T1070" t="str">
            <v xml:space="preserve"> Vitis.</v>
          </cell>
        </row>
        <row r="1071">
          <cell r="B1071" t="str">
            <v>A5DBF8</v>
          </cell>
          <cell r="C1071" t="str">
            <v xml:space="preserve"> Meyerozyma guilliermondii (strain ATCC 6260 / CBS 566 / DSM 6381 / JCM 1539 / NBRC 10279 / NRRL Y-324) (Yeast) (Candida guilliermondii).</v>
          </cell>
          <cell r="E1071" t="str">
            <v xml:space="preserve"> NCBI_TaxID=294746 {ECO:0000313|EMBL:EDK36515.1, ECO:0000313|Proteomes:UP000001997};</v>
          </cell>
          <cell r="G1071" t="str">
            <v>Eukaryota</v>
          </cell>
          <cell r="H1071" t="str">
            <v xml:space="preserve"> Fungi</v>
          </cell>
          <cell r="I1071" t="str">
            <v xml:space="preserve"> Dikarya</v>
          </cell>
          <cell r="J1071" t="str">
            <v xml:space="preserve"> Ascomycota</v>
          </cell>
          <cell r="K1071" t="str">
            <v xml:space="preserve"> Saccharomycotina</v>
          </cell>
          <cell r="L1071" t="str">
            <v>Saccharomycetes</v>
          </cell>
          <cell r="M1071" t="str">
            <v xml:space="preserve"> Saccharomycetales</v>
          </cell>
          <cell r="N1071" t="str">
            <v xml:space="preserve"> Debaryomycetaceae</v>
          </cell>
          <cell r="O1071" t="str">
            <v xml:space="preserve"> Meyerozyma.</v>
          </cell>
        </row>
        <row r="1072">
          <cell r="B1072" t="str">
            <v>A5DN27</v>
          </cell>
          <cell r="C1072" t="str">
            <v xml:space="preserve"> Meyerozyma guilliermondii (strain ATCC 6260 / CBS 566 / DSM 6381 / JCM 1539 / NBRC 10279 / NRRL Y-324) (Yeast) (Candida guilliermondii).</v>
          </cell>
          <cell r="E1072" t="str">
            <v xml:space="preserve"> NCBI_TaxID=294746 {ECO:0000313|EMBL:EDK40580.2, ECO:0000313|Proteomes:UP000001997};</v>
          </cell>
          <cell r="G1072" t="str">
            <v>Eukaryota</v>
          </cell>
          <cell r="H1072" t="str">
            <v xml:space="preserve"> Fungi</v>
          </cell>
          <cell r="I1072" t="str">
            <v xml:space="preserve"> Dikarya</v>
          </cell>
          <cell r="J1072" t="str">
            <v xml:space="preserve"> Ascomycota</v>
          </cell>
          <cell r="K1072" t="str">
            <v xml:space="preserve"> Saccharomycotina</v>
          </cell>
          <cell r="L1072" t="str">
            <v>Saccharomycetes</v>
          </cell>
          <cell r="M1072" t="str">
            <v xml:space="preserve"> Saccharomycetales</v>
          </cell>
          <cell r="N1072" t="str">
            <v xml:space="preserve"> Debaryomycetaceae</v>
          </cell>
          <cell r="O1072" t="str">
            <v xml:space="preserve"> Meyerozyma.</v>
          </cell>
        </row>
        <row r="1073">
          <cell r="B1073" t="str">
            <v>A5DWF7</v>
          </cell>
          <cell r="C1073" t="str">
            <v xml:space="preserve"> Lodderomyces elongisporus (strain ATCC 11503 / CBS 2605 / JCM 1781 / NBRC 1676 / NRRL YB-4239) (Yeast) (Saccharomyces elongisporus).</v>
          </cell>
          <cell r="E1073" t="str">
            <v xml:space="preserve"> NCBI_TaxID=379508 {ECO:0000313|EMBL:EDK43515.1, ECO:0000313|Proteomes:UP000001996};</v>
          </cell>
          <cell r="G1073" t="str">
            <v>Eukaryota</v>
          </cell>
          <cell r="H1073" t="str">
            <v xml:space="preserve"> Fungi</v>
          </cell>
          <cell r="I1073" t="str">
            <v xml:space="preserve"> Dikarya</v>
          </cell>
          <cell r="J1073" t="str">
            <v xml:space="preserve"> Ascomycota</v>
          </cell>
          <cell r="K1073" t="str">
            <v xml:space="preserve"> Saccharomycotina</v>
          </cell>
          <cell r="L1073" t="str">
            <v>Saccharomycetes</v>
          </cell>
          <cell r="M1073" t="str">
            <v xml:space="preserve"> Saccharomycetales</v>
          </cell>
          <cell r="N1073" t="str">
            <v xml:space="preserve"> Debaryomycetaceae</v>
          </cell>
          <cell r="O1073" t="str">
            <v>Candida/Lodderomyces clade</v>
          </cell>
          <cell r="P1073" t="str">
            <v xml:space="preserve"> Lodderomyces.</v>
          </cell>
        </row>
        <row r="1074">
          <cell r="B1074" t="str">
            <v>A5E615</v>
          </cell>
          <cell r="C1074" t="str">
            <v xml:space="preserve"> Lodderomyces elongisporus (strain ATCC 11503 / CBS 2605 / JCM 1781 / NBRC 1676 / NRRL YB-4239) (Yeast) (Saccharomyces elongisporus).</v>
          </cell>
          <cell r="E1074" t="str">
            <v xml:space="preserve"> NCBI_TaxID=379508 {ECO:0000313|EMBL:EDK46873.1, ECO:0000313|Proteomes:UP000001996};</v>
          </cell>
          <cell r="G1074" t="str">
            <v>Eukaryota</v>
          </cell>
          <cell r="H1074" t="str">
            <v xml:space="preserve"> Fungi</v>
          </cell>
          <cell r="I1074" t="str">
            <v xml:space="preserve"> Dikarya</v>
          </cell>
          <cell r="J1074" t="str">
            <v xml:space="preserve"> Ascomycota</v>
          </cell>
          <cell r="K1074" t="str">
            <v xml:space="preserve"> Saccharomycotina</v>
          </cell>
          <cell r="L1074" t="str">
            <v>Saccharomycetes</v>
          </cell>
          <cell r="M1074" t="str">
            <v xml:space="preserve"> Saccharomycetales</v>
          </cell>
          <cell r="N1074" t="str">
            <v xml:space="preserve"> Debaryomycetaceae</v>
          </cell>
          <cell r="O1074" t="str">
            <v>Candida/Lodderomyces clade</v>
          </cell>
          <cell r="P1074" t="str">
            <v xml:space="preserve"> Lodderomyces.</v>
          </cell>
        </row>
        <row r="1075">
          <cell r="B1075" t="str">
            <v>A5K0T0</v>
          </cell>
          <cell r="C1075" t="str">
            <v xml:space="preserve"> Plasmodium vivax (strain Salvador I).</v>
          </cell>
          <cell r="E1075" t="str">
            <v xml:space="preserve"> NCBI_TaxID=126793 {ECO:0000313|Proteomes:UP000008333};</v>
          </cell>
          <cell r="G1075" t="str">
            <v>Eukaryota</v>
          </cell>
          <cell r="H1075" t="str">
            <v xml:space="preserve"> Alveolata</v>
          </cell>
          <cell r="I1075" t="str">
            <v xml:space="preserve"> Apicomplexa</v>
          </cell>
          <cell r="J1075" t="str">
            <v xml:space="preserve"> Aconoidasida</v>
          </cell>
          <cell r="K1075" t="str">
            <v xml:space="preserve"> Haemosporida</v>
          </cell>
          <cell r="L1075" t="str">
            <v>Plasmodiidae</v>
          </cell>
          <cell r="M1075" t="str">
            <v xml:space="preserve"> Plasmodium</v>
          </cell>
          <cell r="N1075" t="str">
            <v xml:space="preserve"> Plasmodium (Plasmodium).</v>
          </cell>
        </row>
        <row r="1076">
          <cell r="B1076" t="str">
            <v>A5K209</v>
          </cell>
          <cell r="C1076" t="str">
            <v xml:space="preserve"> Plasmodium vivax (strain Salvador I).</v>
          </cell>
          <cell r="E1076" t="str">
            <v xml:space="preserve"> NCBI_TaxID=126793 {ECO:0000313|Proteomes:UP000008333};</v>
          </cell>
          <cell r="G1076" t="str">
            <v>Eukaryota</v>
          </cell>
          <cell r="H1076" t="str">
            <v xml:space="preserve"> Alveolata</v>
          </cell>
          <cell r="I1076" t="str">
            <v xml:space="preserve"> Apicomplexa</v>
          </cell>
          <cell r="J1076" t="str">
            <v xml:space="preserve"> Aconoidasida</v>
          </cell>
          <cell r="K1076" t="str">
            <v xml:space="preserve"> Haemosporida</v>
          </cell>
          <cell r="L1076" t="str">
            <v>Plasmodiidae</v>
          </cell>
          <cell r="M1076" t="str">
            <v xml:space="preserve"> Plasmodium</v>
          </cell>
          <cell r="N1076" t="str">
            <v xml:space="preserve"> Plasmodium (Plasmodium).</v>
          </cell>
        </row>
        <row r="1077">
          <cell r="B1077" t="str">
            <v>A5LGH1</v>
          </cell>
          <cell r="C1077" t="str">
            <v xml:space="preserve"> Crassostrea gigas (Pacific oyster) (Crassostrea angulata).</v>
          </cell>
          <cell r="E1077" t="str">
            <v xml:space="preserve"> NCBI_TaxID=29159 {ECO:0000313|EMBL:BAF63641.1};</v>
          </cell>
          <cell r="G1077" t="str">
            <v>Eukaryota</v>
          </cell>
          <cell r="H1077" t="str">
            <v xml:space="preserve"> Metazoa</v>
          </cell>
          <cell r="I1077" t="str">
            <v xml:space="preserve"> Lophotrochozoa</v>
          </cell>
          <cell r="J1077" t="str">
            <v xml:space="preserve"> Mollusca</v>
          </cell>
          <cell r="K1077" t="str">
            <v xml:space="preserve"> Bivalvia</v>
          </cell>
          <cell r="L1077" t="str">
            <v xml:space="preserve"> Pteriomorphia</v>
          </cell>
          <cell r="M1077" t="str">
            <v>Ostreoida</v>
          </cell>
          <cell r="N1077" t="str">
            <v xml:space="preserve"> Ostreoidea</v>
          </cell>
          <cell r="O1077" t="str">
            <v xml:space="preserve"> Ostreidae</v>
          </cell>
          <cell r="P1077" t="str">
            <v xml:space="preserve"> Crassostrea.</v>
          </cell>
        </row>
        <row r="1078">
          <cell r="B1078" t="str">
            <v>A6H783</v>
          </cell>
          <cell r="C1078" t="str">
            <v xml:space="preserve"> Bos taurus (Bovine).</v>
          </cell>
          <cell r="E1078" t="str">
            <v xml:space="preserve"> NCBI_TaxID=9913 {ECO:0000313|EMBL:AAI46150.1};</v>
          </cell>
          <cell r="G1078" t="str">
            <v>Eukaryota</v>
          </cell>
          <cell r="H1078" t="str">
            <v xml:space="preserve"> Metazoa</v>
          </cell>
          <cell r="I1078" t="str">
            <v xml:space="preserve"> Chordata</v>
          </cell>
          <cell r="J1078" t="str">
            <v xml:space="preserve"> Craniata</v>
          </cell>
          <cell r="K1078" t="str">
            <v xml:space="preserve"> Vertebrata</v>
          </cell>
          <cell r="L1078" t="str">
            <v xml:space="preserve"> Euteleostomi</v>
          </cell>
          <cell r="M1078" t="str">
            <v>Mammalia</v>
          </cell>
          <cell r="N1078" t="str">
            <v xml:space="preserve"> Eutheria</v>
          </cell>
          <cell r="O1078" t="str">
            <v xml:space="preserve"> Laurasiatheria</v>
          </cell>
          <cell r="P1078" t="str">
            <v xml:space="preserve"> Cetartiodactyla</v>
          </cell>
          <cell r="Q1078" t="str">
            <v xml:space="preserve"> Ruminantia</v>
          </cell>
          <cell r="R1078" t="str">
            <v>Pecora</v>
          </cell>
          <cell r="S1078" t="str">
            <v xml:space="preserve"> Bovidae</v>
          </cell>
          <cell r="T1078" t="str">
            <v xml:space="preserve"> Bovinae</v>
          </cell>
          <cell r="U1078" t="str">
            <v xml:space="preserve"> Bos.</v>
          </cell>
        </row>
        <row r="1079">
          <cell r="B1079" t="str">
            <v>A6R991</v>
          </cell>
          <cell r="C1079" t="str">
            <v xml:space="preserve"> Ajellomyces capsulatus (strain NAm1 / WU24) (Darling's disease fungus) (Histoplasma capsulatum).</v>
          </cell>
          <cell r="E1079" t="str">
            <v xml:space="preserve"> NCBI_TaxID=339724 {ECO:0000313|EMBL:EDN09715.1, ECO:0000313|Proteomes:UP000009297};</v>
          </cell>
          <cell r="G1079" t="str">
            <v>Eukaryota</v>
          </cell>
          <cell r="H1079" t="str">
            <v xml:space="preserve"> Fungi</v>
          </cell>
          <cell r="I1079" t="str">
            <v xml:space="preserve"> Dikarya</v>
          </cell>
          <cell r="J1079" t="str">
            <v xml:space="preserve"> Ascomycota</v>
          </cell>
          <cell r="K1079" t="str">
            <v xml:space="preserve"> Pezizomycotina</v>
          </cell>
          <cell r="L1079" t="str">
            <v xml:space="preserve"> Eurotiomycetes</v>
          </cell>
          <cell r="M1079" t="str">
            <v>Eurotiomycetidae</v>
          </cell>
          <cell r="N1079" t="str">
            <v xml:space="preserve"> Onygenales</v>
          </cell>
          <cell r="O1079" t="str">
            <v xml:space="preserve"> Ajellomycetaceae</v>
          </cell>
          <cell r="P1079" t="str">
            <v xml:space="preserve"> Histoplasma.</v>
          </cell>
        </row>
        <row r="1080">
          <cell r="B1080" t="str">
            <v>A7AQ94</v>
          </cell>
          <cell r="C1080" t="str">
            <v xml:space="preserve"> Babesia bovis.</v>
          </cell>
          <cell r="E1080" t="str">
            <v xml:space="preserve"> NCBI_TaxID=5865 {ECO:0000313|EMBL:EDO08728.1, ECO:0000313|Proteomes:UP000002173};</v>
          </cell>
          <cell r="G1080" t="str">
            <v>Eukaryota</v>
          </cell>
          <cell r="H1080" t="str">
            <v xml:space="preserve"> Alveolata</v>
          </cell>
          <cell r="I1080" t="str">
            <v xml:space="preserve"> Apicomplexa</v>
          </cell>
          <cell r="J1080" t="str">
            <v xml:space="preserve"> Aconoidasida</v>
          </cell>
          <cell r="K1080" t="str">
            <v xml:space="preserve"> Piroplasmida</v>
          </cell>
          <cell r="L1080" t="str">
            <v>Babesiidae</v>
          </cell>
          <cell r="M1080" t="str">
            <v xml:space="preserve"> Babesia.</v>
          </cell>
        </row>
        <row r="1081">
          <cell r="B1081" t="str">
            <v>A7EUT0</v>
          </cell>
          <cell r="C1081" t="str">
            <v xml:space="preserve"> Sclerotinia sclerotiorum (strain ATCC 18683 / 1980 / Ss-1) (White mold) (Whetzelinia sclerotiorum).</v>
          </cell>
          <cell r="E1081" t="str">
            <v xml:space="preserve"> NCBI_TaxID=665079 {ECO:0000313|EMBL:EDN93222.1, ECO:0000313|Proteomes:UP000001312};</v>
          </cell>
          <cell r="G1081" t="str">
            <v>Eukaryota</v>
          </cell>
          <cell r="H1081" t="str">
            <v xml:space="preserve"> Fungi</v>
          </cell>
          <cell r="I1081" t="str">
            <v xml:space="preserve"> Dikarya</v>
          </cell>
          <cell r="J1081" t="str">
            <v xml:space="preserve"> Ascomycota</v>
          </cell>
          <cell r="K1081" t="str">
            <v xml:space="preserve"> Pezizomycotina</v>
          </cell>
          <cell r="L1081" t="str">
            <v xml:space="preserve"> Leotiomycetes</v>
          </cell>
          <cell r="M1081" t="str">
            <v>Helotiales</v>
          </cell>
          <cell r="N1081" t="str">
            <v xml:space="preserve"> Sclerotiniaceae</v>
          </cell>
          <cell r="O1081" t="str">
            <v xml:space="preserve"> Sclerotinia.</v>
          </cell>
        </row>
        <row r="1082">
          <cell r="B1082" t="str">
            <v>A7EZ84</v>
          </cell>
          <cell r="C1082" t="str">
            <v xml:space="preserve"> Sclerotinia sclerotiorum (strain ATCC 18683 / 1980 / Ss-1) (White mold) (Whetzelinia sclerotiorum).</v>
          </cell>
          <cell r="E1082" t="str">
            <v xml:space="preserve"> NCBI_TaxID=665079 {ECO:0000313|EMBL:EDN94776.1, ECO:0000313|Proteomes:UP000001312};</v>
          </cell>
          <cell r="G1082" t="str">
            <v>Eukaryota</v>
          </cell>
          <cell r="H1082" t="str">
            <v xml:space="preserve"> Fungi</v>
          </cell>
          <cell r="I1082" t="str">
            <v xml:space="preserve"> Dikarya</v>
          </cell>
          <cell r="J1082" t="str">
            <v xml:space="preserve"> Ascomycota</v>
          </cell>
          <cell r="K1082" t="str">
            <v xml:space="preserve"> Pezizomycotina</v>
          </cell>
          <cell r="L1082" t="str">
            <v xml:space="preserve"> Leotiomycetes</v>
          </cell>
          <cell r="M1082" t="str">
            <v>Helotiales</v>
          </cell>
          <cell r="N1082" t="str">
            <v xml:space="preserve"> Sclerotiniaceae</v>
          </cell>
          <cell r="O1082" t="str">
            <v xml:space="preserve"> Sclerotinia.</v>
          </cell>
        </row>
        <row r="1083">
          <cell r="B1083" t="str">
            <v>A7S6J4</v>
          </cell>
          <cell r="C1083" t="str">
            <v xml:space="preserve"> Nematostella vectensis (Starlet sea anemone).</v>
          </cell>
          <cell r="E1083" t="str">
            <v xml:space="preserve"> NCBI_TaxID=45351 {ECO:0000313|Proteomes:UP000001593};</v>
          </cell>
          <cell r="G1083" t="str">
            <v>Eukaryota</v>
          </cell>
          <cell r="H1083" t="str">
            <v xml:space="preserve"> Metazoa</v>
          </cell>
          <cell r="I1083" t="str">
            <v xml:space="preserve"> Cnidaria</v>
          </cell>
          <cell r="J1083" t="str">
            <v xml:space="preserve"> Anthozoa</v>
          </cell>
          <cell r="K1083" t="str">
            <v xml:space="preserve"> Hexacorallia</v>
          </cell>
          <cell r="L1083" t="str">
            <v xml:space="preserve"> Actiniaria</v>
          </cell>
          <cell r="M1083" t="str">
            <v>Edwardsiidae</v>
          </cell>
          <cell r="N1083" t="str">
            <v xml:space="preserve"> Nematostella.</v>
          </cell>
        </row>
        <row r="1084">
          <cell r="B1084" t="str">
            <v>A7SWS9</v>
          </cell>
          <cell r="C1084" t="str">
            <v xml:space="preserve"> Nematostella vectensis (Starlet sea anemone).</v>
          </cell>
          <cell r="E1084" t="str">
            <v xml:space="preserve"> NCBI_TaxID=45351 {ECO:0000313|Proteomes:UP000001593};</v>
          </cell>
          <cell r="G1084" t="str">
            <v>Eukaryota</v>
          </cell>
          <cell r="H1084" t="str">
            <v xml:space="preserve"> Metazoa</v>
          </cell>
          <cell r="I1084" t="str">
            <v xml:space="preserve"> Cnidaria</v>
          </cell>
          <cell r="J1084" t="str">
            <v xml:space="preserve"> Anthozoa</v>
          </cell>
          <cell r="K1084" t="str">
            <v xml:space="preserve"> Hexacorallia</v>
          </cell>
          <cell r="L1084" t="str">
            <v xml:space="preserve"> Actiniaria</v>
          </cell>
          <cell r="M1084" t="str">
            <v>Edwardsiidae</v>
          </cell>
          <cell r="N1084" t="str">
            <v xml:space="preserve"> Nematostella.</v>
          </cell>
        </row>
        <row r="1085">
          <cell r="B1085" t="str">
            <v>A7TK14</v>
          </cell>
          <cell r="C1085" t="str">
            <v xml:space="preserve"> Vanderwaltozyma polyspora (strain ATCC 22028 / DSM 70294) (Kluyveromyces polysporus).</v>
          </cell>
          <cell r="E1085" t="str">
            <v xml:space="preserve"> NCBI_TaxID=436907 {ECO:0000313|Proteomes:UP000000267};</v>
          </cell>
          <cell r="G1085" t="str">
            <v>Eukaryota</v>
          </cell>
          <cell r="H1085" t="str">
            <v xml:space="preserve"> Fungi</v>
          </cell>
          <cell r="I1085" t="str">
            <v xml:space="preserve"> Dikarya</v>
          </cell>
          <cell r="J1085" t="str">
            <v xml:space="preserve"> Ascomycota</v>
          </cell>
          <cell r="K1085" t="str">
            <v xml:space="preserve"> Saccharomycotina</v>
          </cell>
          <cell r="L1085" t="str">
            <v>Saccharomycetes</v>
          </cell>
          <cell r="M1085" t="str">
            <v xml:space="preserve"> Saccharomycetales</v>
          </cell>
          <cell r="N1085" t="str">
            <v xml:space="preserve"> Saccharomycetaceae</v>
          </cell>
          <cell r="O1085" t="str">
            <v>Vanderwaltozyma.</v>
          </cell>
        </row>
        <row r="1086">
          <cell r="B1086" t="str">
            <v>A7TLX7</v>
          </cell>
          <cell r="C1086" t="str">
            <v xml:space="preserve"> Vanderwaltozyma polyspora (strain ATCC 22028 / DSM 70294) (Kluyveromyces polysporus).</v>
          </cell>
          <cell r="E1086" t="str">
            <v xml:space="preserve"> NCBI_TaxID=436907 {ECO:0000313|Proteomes:UP000000267};</v>
          </cell>
          <cell r="G1086" t="str">
            <v>Eukaryota</v>
          </cell>
          <cell r="H1086" t="str">
            <v xml:space="preserve"> Fungi</v>
          </cell>
          <cell r="I1086" t="str">
            <v xml:space="preserve"> Dikarya</v>
          </cell>
          <cell r="J1086" t="str">
            <v xml:space="preserve"> Ascomycota</v>
          </cell>
          <cell r="K1086" t="str">
            <v xml:space="preserve"> Saccharomycotina</v>
          </cell>
          <cell r="L1086" t="str">
            <v>Saccharomycetes</v>
          </cell>
          <cell r="M1086" t="str">
            <v xml:space="preserve"> Saccharomycetales</v>
          </cell>
          <cell r="N1086" t="str">
            <v xml:space="preserve"> Saccharomycetaceae</v>
          </cell>
          <cell r="O1086" t="str">
            <v>Vanderwaltozyma.</v>
          </cell>
        </row>
        <row r="1087">
          <cell r="B1087" t="str">
            <v>A8HPF4</v>
          </cell>
          <cell r="C1087" t="str">
            <v xml:space="preserve"> Chlamydomonas reinhardtii (Chlamydomonas smithii).</v>
          </cell>
          <cell r="E1087" t="str">
            <v xml:space="preserve"> NCBI_TaxID=3055;</v>
          </cell>
          <cell r="G1087" t="str">
            <v>Eukaryota</v>
          </cell>
          <cell r="H1087" t="str">
            <v xml:space="preserve"> Viridiplantae</v>
          </cell>
          <cell r="I1087" t="str">
            <v xml:space="preserve"> Chlorophyta</v>
          </cell>
          <cell r="J1087" t="str">
            <v xml:space="preserve"> Chlorophyceae</v>
          </cell>
          <cell r="K1087" t="str">
            <v>Chlamydomonadales</v>
          </cell>
          <cell r="L1087" t="str">
            <v xml:space="preserve"> Chlamydomonadaceae</v>
          </cell>
          <cell r="M1087" t="str">
            <v xml:space="preserve"> Chlamydomonas.</v>
          </cell>
        </row>
        <row r="1088">
          <cell r="B1088" t="str">
            <v>A8I528</v>
          </cell>
          <cell r="C1088" t="str">
            <v xml:space="preserve"> Chlamydomonas reinhardtii (Chlamydomonas smithii).</v>
          </cell>
          <cell r="E1088" t="str">
            <v xml:space="preserve"> NCBI_TaxID=3055;</v>
          </cell>
          <cell r="G1088" t="str">
            <v>Eukaryota</v>
          </cell>
          <cell r="H1088" t="str">
            <v xml:space="preserve"> Viridiplantae</v>
          </cell>
          <cell r="I1088" t="str">
            <v xml:space="preserve"> Chlorophyta</v>
          </cell>
          <cell r="J1088" t="str">
            <v xml:space="preserve"> Chlorophyceae</v>
          </cell>
          <cell r="K1088" t="str">
            <v>Chlamydomonadales</v>
          </cell>
          <cell r="L1088" t="str">
            <v xml:space="preserve"> Chlamydomonadaceae</v>
          </cell>
          <cell r="M1088" t="str">
            <v xml:space="preserve"> Chlamydomonas.</v>
          </cell>
        </row>
        <row r="1089">
          <cell r="B1089" t="str">
            <v>A8ICB0</v>
          </cell>
          <cell r="C1089" t="str">
            <v xml:space="preserve"> Chlamydomonas reinhardtii (Chlamydomonas smithii).</v>
          </cell>
          <cell r="E1089" t="str">
            <v xml:space="preserve"> NCBI_TaxID=3055;</v>
          </cell>
          <cell r="G1089" t="str">
            <v>Eukaryota</v>
          </cell>
          <cell r="H1089" t="str">
            <v xml:space="preserve"> Viridiplantae</v>
          </cell>
          <cell r="I1089" t="str">
            <v xml:space="preserve"> Chlorophyta</v>
          </cell>
          <cell r="J1089" t="str">
            <v xml:space="preserve"> Chlorophyceae</v>
          </cell>
          <cell r="K1089" t="str">
            <v>Chlamydomonadales</v>
          </cell>
          <cell r="L1089" t="str">
            <v xml:space="preserve"> Chlamydomonadaceae</v>
          </cell>
          <cell r="M1089" t="str">
            <v xml:space="preserve"> Chlamydomonas.</v>
          </cell>
        </row>
        <row r="1090">
          <cell r="B1090" t="str">
            <v>A8NFD5</v>
          </cell>
          <cell r="C1090" t="str">
            <v xml:space="preserve"> Coprinopsis cinerea (strain Okayama-7 / 130 / ATCC MYA-4618 / FGSC 9003) (Inky cap fungus) (Hormographiella aspergillata).</v>
          </cell>
          <cell r="E1090" t="str">
            <v xml:space="preserve"> NCBI_TaxID=240176 {ECO:0000313|EMBL:EAU88530.1, ECO:0000313|Proteomes:UP000001861};</v>
          </cell>
          <cell r="G1090" t="str">
            <v>Eukaryota</v>
          </cell>
          <cell r="H1090" t="str">
            <v xml:space="preserve"> Fungi</v>
          </cell>
          <cell r="I1090" t="str">
            <v xml:space="preserve"> Dikarya</v>
          </cell>
          <cell r="J1090" t="str">
            <v xml:space="preserve"> Basidiomycota</v>
          </cell>
          <cell r="K1090" t="str">
            <v xml:space="preserve"> Agaricomycotina</v>
          </cell>
          <cell r="L1090" t="str">
            <v>Agaricomycetes</v>
          </cell>
          <cell r="M1090" t="str">
            <v xml:space="preserve"> Agaricomycetidae</v>
          </cell>
          <cell r="N1090" t="str">
            <v xml:space="preserve"> Agaricales</v>
          </cell>
          <cell r="O1090" t="str">
            <v xml:space="preserve"> Psathyrellaceae</v>
          </cell>
          <cell r="P1090" t="str">
            <v>Coprinopsis.</v>
          </cell>
        </row>
        <row r="1091">
          <cell r="B1091" t="str">
            <v>A8NRJ6</v>
          </cell>
          <cell r="C1091" t="str">
            <v xml:space="preserve"> Coprinopsis cinerea (strain Okayama-7 / 130 / ATCC MYA-4618 / FGSC 9003) (Inky cap fungus) (Hormographiella aspergillata).</v>
          </cell>
          <cell r="E1091" t="str">
            <v xml:space="preserve"> NCBI_TaxID=240176 {ECO:0000313|EMBL:EAU86031.2, ECO:0000313|Proteomes:UP000001861};</v>
          </cell>
          <cell r="G1091" t="str">
            <v>Eukaryota</v>
          </cell>
          <cell r="H1091" t="str">
            <v xml:space="preserve"> Fungi</v>
          </cell>
          <cell r="I1091" t="str">
            <v xml:space="preserve"> Dikarya</v>
          </cell>
          <cell r="J1091" t="str">
            <v xml:space="preserve"> Basidiomycota</v>
          </cell>
          <cell r="K1091" t="str">
            <v xml:space="preserve"> Agaricomycotina</v>
          </cell>
          <cell r="L1091" t="str">
            <v>Agaricomycetes</v>
          </cell>
          <cell r="M1091" t="str">
            <v xml:space="preserve"> Agaricomycetidae</v>
          </cell>
          <cell r="N1091" t="str">
            <v xml:space="preserve"> Agaricales</v>
          </cell>
          <cell r="O1091" t="str">
            <v xml:space="preserve"> Psathyrellaceae</v>
          </cell>
          <cell r="P1091" t="str">
            <v>Coprinopsis.</v>
          </cell>
        </row>
        <row r="1092">
          <cell r="B1092" t="str">
            <v>A8Q3Z8</v>
          </cell>
          <cell r="C1092" t="str">
            <v xml:space="preserve"> Malassezia globosa (strain ATCC MYA-4612 / CBS 7966) (Dandruff-associated fungus).</v>
          </cell>
          <cell r="E1092" t="str">
            <v xml:space="preserve"> NCBI_TaxID=425265 {ECO:0000313|EMBL:EDP42887.1, ECO:0000313|Proteomes:UP000008837};</v>
          </cell>
          <cell r="G1092" t="str">
            <v>Eukaryota</v>
          </cell>
          <cell r="H1092" t="str">
            <v xml:space="preserve"> Fungi</v>
          </cell>
          <cell r="I1092" t="str">
            <v xml:space="preserve"> Dikarya</v>
          </cell>
          <cell r="J1092" t="str">
            <v xml:space="preserve"> Basidiomycota</v>
          </cell>
          <cell r="K1092" t="str">
            <v xml:space="preserve"> Ustilaginomycotina</v>
          </cell>
          <cell r="L1092" t="str">
            <v>Malasseziomycetes</v>
          </cell>
          <cell r="M1092" t="str">
            <v xml:space="preserve"> Malasseziales</v>
          </cell>
          <cell r="N1092" t="str">
            <v xml:space="preserve"> Malasseziaceae</v>
          </cell>
          <cell r="O1092" t="str">
            <v xml:space="preserve"> Malassezia.</v>
          </cell>
        </row>
        <row r="1093">
          <cell r="B1093" t="str">
            <v>A8Q587</v>
          </cell>
          <cell r="C1093" t="str">
            <v xml:space="preserve"> Malassezia globosa (strain ATCC MYA-4612 / CBS 7966) (Dandruff-associated fungus).</v>
          </cell>
          <cell r="E1093" t="str">
            <v xml:space="preserve"> NCBI_TaxID=425265 {ECO:0000313|EMBL:EDP43155.1, ECO:0000313|Proteomes:UP000008837};</v>
          </cell>
          <cell r="G1093" t="str">
            <v>Eukaryota</v>
          </cell>
          <cell r="H1093" t="str">
            <v xml:space="preserve"> Fungi</v>
          </cell>
          <cell r="I1093" t="str">
            <v xml:space="preserve"> Dikarya</v>
          </cell>
          <cell r="J1093" t="str">
            <v xml:space="preserve"> Basidiomycota</v>
          </cell>
          <cell r="K1093" t="str">
            <v xml:space="preserve"> Ustilaginomycotina</v>
          </cell>
          <cell r="L1093" t="str">
            <v>Malasseziomycetes</v>
          </cell>
          <cell r="M1093" t="str">
            <v xml:space="preserve"> Malasseziales</v>
          </cell>
          <cell r="N1093" t="str">
            <v xml:space="preserve"> Malasseziaceae</v>
          </cell>
          <cell r="O1093" t="str">
            <v xml:space="preserve"> Malassezia.</v>
          </cell>
        </row>
        <row r="1094">
          <cell r="B1094" t="str">
            <v>A8X1E2</v>
          </cell>
          <cell r="C1094" t="str">
            <v xml:space="preserve"> Caenorhabditis briggsae.</v>
          </cell>
          <cell r="E1094" t="str">
            <v xml:space="preserve"> NCBI_TaxID=6238 {ECO:0000313|EMBL:CAP26452.1, ECO:0000313|Proteomes:UP000008549};</v>
          </cell>
          <cell r="G1094" t="str">
            <v>Eukaryota</v>
          </cell>
          <cell r="H1094" t="str">
            <v xml:space="preserve"> Metazoa</v>
          </cell>
          <cell r="I1094" t="str">
            <v xml:space="preserve"> Ecdysozoa</v>
          </cell>
          <cell r="J1094" t="str">
            <v xml:space="preserve"> Nematoda</v>
          </cell>
          <cell r="K1094" t="str">
            <v xml:space="preserve"> Chromadorea</v>
          </cell>
          <cell r="L1094" t="str">
            <v xml:space="preserve"> Rhabditida</v>
          </cell>
          <cell r="M1094" t="str">
            <v>Rhabditoidea</v>
          </cell>
          <cell r="N1094" t="str">
            <v xml:space="preserve"> Rhabditidae</v>
          </cell>
          <cell r="O1094" t="str">
            <v xml:space="preserve"> Peloderinae</v>
          </cell>
          <cell r="P1094" t="str">
            <v xml:space="preserve"> Caenorhabditis.</v>
          </cell>
        </row>
        <row r="1095">
          <cell r="B1095" t="str">
            <v>A9P802</v>
          </cell>
          <cell r="C1095" t="str">
            <v xml:space="preserve"> Populus trichocarpa (Western balsam poplar) (Populus balsamifera subsp. trichocarpa).</v>
          </cell>
          <cell r="E1095" t="str">
            <v xml:space="preserve"> NCBI_TaxID=3694 {ECO:0000313|EMBL:ABK92505.1};</v>
          </cell>
          <cell r="G1095" t="str">
            <v>Eukaryota</v>
          </cell>
          <cell r="H1095" t="str">
            <v xml:space="preserve"> Viridiplantae</v>
          </cell>
          <cell r="I1095" t="str">
            <v xml:space="preserve"> Streptophyta</v>
          </cell>
          <cell r="J1095" t="str">
            <v xml:space="preserve"> Embryophyta</v>
          </cell>
          <cell r="K1095" t="str">
            <v xml:space="preserve"> Tracheophyta</v>
          </cell>
          <cell r="L1095" t="str">
            <v>Spermatophyta</v>
          </cell>
          <cell r="M1095" t="str">
            <v xml:space="preserve"> Magnoliophyta</v>
          </cell>
          <cell r="N1095" t="str">
            <v xml:space="preserve"> eudicotyledons</v>
          </cell>
          <cell r="O1095" t="str">
            <v xml:space="preserve"> Gunneridae</v>
          </cell>
          <cell r="P1095" t="str">
            <v>Pentapetalae</v>
          </cell>
          <cell r="Q1095" t="str">
            <v xml:space="preserve"> rosids</v>
          </cell>
          <cell r="R1095" t="str">
            <v xml:space="preserve"> fabids</v>
          </cell>
          <cell r="S1095" t="str">
            <v xml:space="preserve"> Malpighiales</v>
          </cell>
          <cell r="T1095" t="str">
            <v xml:space="preserve"> Salicaceae</v>
          </cell>
          <cell r="U1095" t="str">
            <v xml:space="preserve"> Saliceae</v>
          </cell>
        </row>
        <row r="1096">
          <cell r="B1096" t="str">
            <v>A9PCP8</v>
          </cell>
          <cell r="C1096" t="str">
            <v xml:space="preserve"> Populus trichocarpa (Western balsam poplar) (Populus balsamifera subsp. trichocarpa).</v>
          </cell>
          <cell r="E1096" t="str">
            <v xml:space="preserve"> NCBI_TaxID=3694 {ECO:0000313|EMBL:ABK94151.1};</v>
          </cell>
          <cell r="G1096" t="str">
            <v>Eukaryota</v>
          </cell>
          <cell r="H1096" t="str">
            <v xml:space="preserve"> Viridiplantae</v>
          </cell>
          <cell r="I1096" t="str">
            <v xml:space="preserve"> Streptophyta</v>
          </cell>
          <cell r="J1096" t="str">
            <v xml:space="preserve"> Embryophyta</v>
          </cell>
          <cell r="K1096" t="str">
            <v xml:space="preserve"> Tracheophyta</v>
          </cell>
          <cell r="L1096" t="str">
            <v>Spermatophyta</v>
          </cell>
          <cell r="M1096" t="str">
            <v xml:space="preserve"> Magnoliophyta</v>
          </cell>
          <cell r="N1096" t="str">
            <v xml:space="preserve"> eudicotyledons</v>
          </cell>
          <cell r="O1096" t="str">
            <v xml:space="preserve"> Gunneridae</v>
          </cell>
          <cell r="P1096" t="str">
            <v>Pentapetalae</v>
          </cell>
          <cell r="Q1096" t="str">
            <v xml:space="preserve"> rosids</v>
          </cell>
          <cell r="R1096" t="str">
            <v xml:space="preserve"> fabids</v>
          </cell>
          <cell r="S1096" t="str">
            <v xml:space="preserve"> Malpighiales</v>
          </cell>
          <cell r="T1096" t="str">
            <v xml:space="preserve"> Salicaceae</v>
          </cell>
          <cell r="U1096" t="str">
            <v xml:space="preserve"> Saliceae</v>
          </cell>
        </row>
        <row r="1097">
          <cell r="B1097" t="str">
            <v>A9PD04</v>
          </cell>
          <cell r="C1097" t="str">
            <v xml:space="preserve"> Populus trichocarpa (Western balsam poplar) (Populus balsamifera subsp. trichocarpa).</v>
          </cell>
          <cell r="E1097" t="str">
            <v xml:space="preserve"> NCBI_TaxID=3694 {ECO:0000313|EMBL:ABK94257.1};</v>
          </cell>
          <cell r="G1097" t="str">
            <v>Eukaryota</v>
          </cell>
          <cell r="H1097" t="str">
            <v xml:space="preserve"> Viridiplantae</v>
          </cell>
          <cell r="I1097" t="str">
            <v xml:space="preserve"> Streptophyta</v>
          </cell>
          <cell r="J1097" t="str">
            <v xml:space="preserve"> Embryophyta</v>
          </cell>
          <cell r="K1097" t="str">
            <v xml:space="preserve"> Tracheophyta</v>
          </cell>
          <cell r="L1097" t="str">
            <v>Spermatophyta</v>
          </cell>
          <cell r="M1097" t="str">
            <v xml:space="preserve"> Magnoliophyta</v>
          </cell>
          <cell r="N1097" t="str">
            <v xml:space="preserve"> eudicotyledons</v>
          </cell>
          <cell r="O1097" t="str">
            <v xml:space="preserve"> Gunneridae</v>
          </cell>
          <cell r="P1097" t="str">
            <v>Pentapetalae</v>
          </cell>
          <cell r="Q1097" t="str">
            <v xml:space="preserve"> rosids</v>
          </cell>
          <cell r="R1097" t="str">
            <v xml:space="preserve"> fabids</v>
          </cell>
          <cell r="S1097" t="str">
            <v xml:space="preserve"> Malpighiales</v>
          </cell>
          <cell r="T1097" t="str">
            <v xml:space="preserve"> Salicaceae</v>
          </cell>
          <cell r="U1097" t="str">
            <v xml:space="preserve"> Saliceae</v>
          </cell>
        </row>
        <row r="1098">
          <cell r="B1098" t="str">
            <v>A9RDQ9</v>
          </cell>
          <cell r="C1098" t="str">
            <v xml:space="preserve"> Physcomitrella patens subsp. patens (Moss).</v>
          </cell>
          <cell r="E1098" t="str">
            <v xml:space="preserve"> NCBI_TaxID=3218;</v>
          </cell>
          <cell r="G1098" t="str">
            <v>Eukaryota</v>
          </cell>
          <cell r="H1098" t="str">
            <v xml:space="preserve"> Viridiplantae</v>
          </cell>
          <cell r="I1098" t="str">
            <v xml:space="preserve"> Streptophyta</v>
          </cell>
          <cell r="J1098" t="str">
            <v xml:space="preserve"> Embryophyta</v>
          </cell>
          <cell r="K1098" t="str">
            <v xml:space="preserve"> Bryophyta</v>
          </cell>
          <cell r="L1098" t="str">
            <v>Bryophytina</v>
          </cell>
          <cell r="M1098" t="str">
            <v xml:space="preserve"> Bryopsida</v>
          </cell>
          <cell r="N1098" t="str">
            <v xml:space="preserve"> Funariidae</v>
          </cell>
          <cell r="O1098" t="str">
            <v xml:space="preserve"> Funariales</v>
          </cell>
          <cell r="P1098" t="str">
            <v xml:space="preserve"> Funariaceae</v>
          </cell>
          <cell r="Q1098" t="str">
            <v>Physcomitrella.</v>
          </cell>
        </row>
        <row r="1099">
          <cell r="B1099" t="str">
            <v>A9RJ93</v>
          </cell>
          <cell r="C1099" t="str">
            <v xml:space="preserve"> Physcomitrella patens subsp. patens (Moss).</v>
          </cell>
          <cell r="E1099" t="str">
            <v xml:space="preserve"> NCBI_TaxID=3218;</v>
          </cell>
          <cell r="G1099" t="str">
            <v>Eukaryota</v>
          </cell>
          <cell r="H1099" t="str">
            <v xml:space="preserve"> Viridiplantae</v>
          </cell>
          <cell r="I1099" t="str">
            <v xml:space="preserve"> Streptophyta</v>
          </cell>
          <cell r="J1099" t="str">
            <v xml:space="preserve"> Embryophyta</v>
          </cell>
          <cell r="K1099" t="str">
            <v xml:space="preserve"> Bryophyta</v>
          </cell>
          <cell r="L1099" t="str">
            <v>Bryophytina</v>
          </cell>
          <cell r="M1099" t="str">
            <v xml:space="preserve"> Bryopsida</v>
          </cell>
          <cell r="N1099" t="str">
            <v xml:space="preserve"> Funariidae</v>
          </cell>
          <cell r="O1099" t="str">
            <v xml:space="preserve"> Funariales</v>
          </cell>
          <cell r="P1099" t="str">
            <v xml:space="preserve"> Funariaceae</v>
          </cell>
          <cell r="Q1099" t="str">
            <v>Physcomitrella.</v>
          </cell>
        </row>
        <row r="1100">
          <cell r="B1100" t="str">
            <v>A9SD20</v>
          </cell>
          <cell r="C1100" t="str">
            <v xml:space="preserve"> Physcomitrella patens subsp. patens (Moss).</v>
          </cell>
          <cell r="E1100" t="str">
            <v xml:space="preserve"> NCBI_TaxID=3218;</v>
          </cell>
          <cell r="G1100" t="str">
            <v>Eukaryota</v>
          </cell>
          <cell r="H1100" t="str">
            <v xml:space="preserve"> Viridiplantae</v>
          </cell>
          <cell r="I1100" t="str">
            <v xml:space="preserve"> Streptophyta</v>
          </cell>
          <cell r="J1100" t="str">
            <v xml:space="preserve"> Embryophyta</v>
          </cell>
          <cell r="K1100" t="str">
            <v xml:space="preserve"> Bryophyta</v>
          </cell>
          <cell r="L1100" t="str">
            <v>Bryophytina</v>
          </cell>
          <cell r="M1100" t="str">
            <v xml:space="preserve"> Bryopsida</v>
          </cell>
          <cell r="N1100" t="str">
            <v xml:space="preserve"> Funariidae</v>
          </cell>
          <cell r="O1100" t="str">
            <v xml:space="preserve"> Funariales</v>
          </cell>
          <cell r="P1100" t="str">
            <v xml:space="preserve"> Funariaceae</v>
          </cell>
          <cell r="Q1100" t="str">
            <v>Physcomitrella.</v>
          </cell>
        </row>
        <row r="1101">
          <cell r="B1101" t="str">
            <v>A9TKC4</v>
          </cell>
          <cell r="C1101" t="str">
            <v xml:space="preserve"> Physcomitrella patens subsp. patens (Moss).</v>
          </cell>
          <cell r="E1101" t="str">
            <v xml:space="preserve"> NCBI_TaxID=3218;</v>
          </cell>
          <cell r="G1101" t="str">
            <v>Eukaryota</v>
          </cell>
          <cell r="H1101" t="str">
            <v xml:space="preserve"> Viridiplantae</v>
          </cell>
          <cell r="I1101" t="str">
            <v xml:space="preserve"> Streptophyta</v>
          </cell>
          <cell r="J1101" t="str">
            <v xml:space="preserve"> Embryophyta</v>
          </cell>
          <cell r="K1101" t="str">
            <v xml:space="preserve"> Bryophyta</v>
          </cell>
          <cell r="L1101" t="str">
            <v>Bryophytina</v>
          </cell>
          <cell r="M1101" t="str">
            <v xml:space="preserve"> Bryopsida</v>
          </cell>
          <cell r="N1101" t="str">
            <v xml:space="preserve"> Funariidae</v>
          </cell>
          <cell r="O1101" t="str">
            <v xml:space="preserve"> Funariales</v>
          </cell>
          <cell r="P1101" t="str">
            <v xml:space="preserve"> Funariaceae</v>
          </cell>
          <cell r="Q1101" t="str">
            <v>Physcomitrella.</v>
          </cell>
        </row>
        <row r="1102">
          <cell r="B1102" t="str">
            <v>A9TTQ2</v>
          </cell>
          <cell r="C1102" t="str">
            <v xml:space="preserve"> Physcomitrella patens subsp. patens (Moss).</v>
          </cell>
          <cell r="E1102" t="str">
            <v xml:space="preserve"> NCBI_TaxID=3218;</v>
          </cell>
          <cell r="G1102" t="str">
            <v>Eukaryota</v>
          </cell>
          <cell r="H1102" t="str">
            <v xml:space="preserve"> Viridiplantae</v>
          </cell>
          <cell r="I1102" t="str">
            <v xml:space="preserve"> Streptophyta</v>
          </cell>
          <cell r="J1102" t="str">
            <v xml:space="preserve"> Embryophyta</v>
          </cell>
          <cell r="K1102" t="str">
            <v xml:space="preserve"> Bryophyta</v>
          </cell>
          <cell r="L1102" t="str">
            <v>Bryophytina</v>
          </cell>
          <cell r="M1102" t="str">
            <v xml:space="preserve"> Bryopsida</v>
          </cell>
          <cell r="N1102" t="str">
            <v xml:space="preserve"> Funariidae</v>
          </cell>
          <cell r="O1102" t="str">
            <v xml:space="preserve"> Funariales</v>
          </cell>
          <cell r="P1102" t="str">
            <v xml:space="preserve"> Funariaceae</v>
          </cell>
          <cell r="Q1102" t="str">
            <v>Physcomitrella.</v>
          </cell>
        </row>
        <row r="1103">
          <cell r="B1103" t="str">
            <v>A9TY07</v>
          </cell>
          <cell r="C1103" t="str">
            <v xml:space="preserve"> Physcomitrella patens subsp. patens (Moss).</v>
          </cell>
          <cell r="E1103" t="str">
            <v xml:space="preserve"> NCBI_TaxID=3218;</v>
          </cell>
          <cell r="G1103" t="str">
            <v>Eukaryota</v>
          </cell>
          <cell r="H1103" t="str">
            <v xml:space="preserve"> Viridiplantae</v>
          </cell>
          <cell r="I1103" t="str">
            <v xml:space="preserve"> Streptophyta</v>
          </cell>
          <cell r="J1103" t="str">
            <v xml:space="preserve"> Embryophyta</v>
          </cell>
          <cell r="K1103" t="str">
            <v xml:space="preserve"> Bryophyta</v>
          </cell>
          <cell r="L1103" t="str">
            <v>Bryophytina</v>
          </cell>
          <cell r="M1103" t="str">
            <v xml:space="preserve"> Bryopsida</v>
          </cell>
          <cell r="N1103" t="str">
            <v xml:space="preserve"> Funariidae</v>
          </cell>
          <cell r="O1103" t="str">
            <v xml:space="preserve"> Funariales</v>
          </cell>
          <cell r="P1103" t="str">
            <v xml:space="preserve"> Funariaceae</v>
          </cell>
          <cell r="Q1103" t="str">
            <v>Physcomitrella.</v>
          </cell>
        </row>
        <row r="1104">
          <cell r="B1104" t="str">
            <v>A9UYK0</v>
          </cell>
          <cell r="C1104" t="str">
            <v xml:space="preserve"> Monosiga brevicollis (Choanoflagellate).</v>
          </cell>
          <cell r="E1104" t="str">
            <v xml:space="preserve"> NCBI_TaxID=81824 {ECO:0000313|Proteomes:UP000001357};</v>
          </cell>
          <cell r="G1104" t="str">
            <v>Eukaryota</v>
          </cell>
          <cell r="H1104" t="str">
            <v xml:space="preserve"> Choanoflagellida</v>
          </cell>
          <cell r="I1104" t="str">
            <v xml:space="preserve"> Craspedida</v>
          </cell>
          <cell r="J1104" t="str">
            <v xml:space="preserve"> Salpingoecidae</v>
          </cell>
          <cell r="K1104" t="str">
            <v xml:space="preserve"> Monosiga.</v>
          </cell>
        </row>
        <row r="1105">
          <cell r="B1105" t="str">
            <v>A9VCR5</v>
          </cell>
          <cell r="C1105" t="str">
            <v xml:space="preserve"> Monosiga brevicollis (Choanoflagellate).</v>
          </cell>
          <cell r="E1105" t="str">
            <v xml:space="preserve"> NCBI_TaxID=81824 {ECO:0000313|Proteomes:UP000001357};</v>
          </cell>
          <cell r="G1105" t="str">
            <v>Eukaryota</v>
          </cell>
          <cell r="H1105" t="str">
            <v xml:space="preserve"> Choanoflagellida</v>
          </cell>
          <cell r="I1105" t="str">
            <v xml:space="preserve"> Craspedida</v>
          </cell>
          <cell r="J1105" t="str">
            <v xml:space="preserve"> Salpingoecidae</v>
          </cell>
          <cell r="K1105" t="str">
            <v xml:space="preserve"> Monosiga.</v>
          </cell>
        </row>
        <row r="1106">
          <cell r="B1106" t="str">
            <v>B0CSF8</v>
          </cell>
          <cell r="C1106" t="str">
            <v xml:space="preserve"> Laccaria bicolor (strain S238N-H82 / ATCC MYA-4686) (Bicoloured deceiver) (Laccaria laccata var. bicolor).</v>
          </cell>
          <cell r="E1106" t="str">
            <v xml:space="preserve"> NCBI_TaxID=486041 {ECO:0000313|Proteomes:UP000001194};</v>
          </cell>
          <cell r="G1106" t="str">
            <v>Eukaryota</v>
          </cell>
          <cell r="H1106" t="str">
            <v xml:space="preserve"> Fungi</v>
          </cell>
          <cell r="I1106" t="str">
            <v xml:space="preserve"> Dikarya</v>
          </cell>
          <cell r="J1106" t="str">
            <v xml:space="preserve"> Basidiomycota</v>
          </cell>
          <cell r="K1106" t="str">
            <v xml:space="preserve"> Agaricomycotina</v>
          </cell>
          <cell r="L1106" t="str">
            <v>Agaricomycetes</v>
          </cell>
          <cell r="M1106" t="str">
            <v xml:space="preserve"> Agaricomycetidae</v>
          </cell>
          <cell r="N1106" t="str">
            <v xml:space="preserve"> Agaricales</v>
          </cell>
          <cell r="O1106" t="str">
            <v xml:space="preserve"> Tricholomataceae</v>
          </cell>
          <cell r="P1106" t="str">
            <v>Laccaria.</v>
          </cell>
        </row>
        <row r="1107">
          <cell r="B1107" t="str">
            <v>B0CVZ2</v>
          </cell>
          <cell r="C1107" t="str">
            <v xml:space="preserve"> Laccaria bicolor (strain S238N-H82 / ATCC MYA-4686) (Bicoloured deceiver) (Laccaria laccata var. bicolor).</v>
          </cell>
          <cell r="E1107" t="str">
            <v xml:space="preserve"> NCBI_TaxID=486041 {ECO:0000313|Proteomes:UP000001194};</v>
          </cell>
          <cell r="G1107" t="str">
            <v>Eukaryota</v>
          </cell>
          <cell r="H1107" t="str">
            <v xml:space="preserve"> Fungi</v>
          </cell>
          <cell r="I1107" t="str">
            <v xml:space="preserve"> Dikarya</v>
          </cell>
          <cell r="J1107" t="str">
            <v xml:space="preserve"> Basidiomycota</v>
          </cell>
          <cell r="K1107" t="str">
            <v xml:space="preserve"> Agaricomycotina</v>
          </cell>
          <cell r="L1107" t="str">
            <v>Agaricomycetes</v>
          </cell>
          <cell r="M1107" t="str">
            <v xml:space="preserve"> Agaricomycetidae</v>
          </cell>
          <cell r="N1107" t="str">
            <v xml:space="preserve"> Agaricales</v>
          </cell>
          <cell r="O1107" t="str">
            <v xml:space="preserve"> Tricholomataceae</v>
          </cell>
          <cell r="P1107" t="str">
            <v>Laccaria.</v>
          </cell>
        </row>
        <row r="1108">
          <cell r="B1108" t="str">
            <v>B0R197</v>
          </cell>
          <cell r="C1108" t="str">
            <v xml:space="preserve"> Danio rerio (Zebrafish) (Brachydanio rerio).</v>
          </cell>
          <cell r="E1108" t="str">
            <v xml:space="preserve"> NCBI_TaxID=7955 {ECO:0000313|Ensembl:ENSDARP00000121437, ECO:0000313|Proteomes:UP000000437};</v>
          </cell>
          <cell r="G1108" t="str">
            <v>Eukaryota</v>
          </cell>
          <cell r="H1108" t="str">
            <v xml:space="preserve"> Metazoa</v>
          </cell>
          <cell r="I1108" t="str">
            <v xml:space="preserve"> Chordata</v>
          </cell>
          <cell r="J1108" t="str">
            <v xml:space="preserve"> Craniata</v>
          </cell>
          <cell r="K1108" t="str">
            <v xml:space="preserve"> Vertebrata</v>
          </cell>
          <cell r="L1108" t="str">
            <v xml:space="preserve"> Euteleostomi</v>
          </cell>
          <cell r="M1108" t="str">
            <v>Actinopterygii</v>
          </cell>
          <cell r="N1108" t="str">
            <v xml:space="preserve"> Neopterygii</v>
          </cell>
          <cell r="O1108" t="str">
            <v xml:space="preserve"> Teleostei</v>
          </cell>
          <cell r="P1108" t="str">
            <v xml:space="preserve"> Ostariophysi</v>
          </cell>
          <cell r="Q1108" t="str">
            <v xml:space="preserve"> Cypriniformes</v>
          </cell>
          <cell r="R1108" t="str">
            <v>Cyprinidae</v>
          </cell>
          <cell r="S1108" t="str">
            <v xml:space="preserve"> Danio.</v>
          </cell>
        </row>
        <row r="1109">
          <cell r="B1109" t="str">
            <v>B0R198</v>
          </cell>
          <cell r="C1109" t="str">
            <v xml:space="preserve"> Danio rerio (Zebrafish) (Brachydanio rerio).</v>
          </cell>
          <cell r="E1109" t="str">
            <v xml:space="preserve"> NCBI_TaxID=7955 {ECO:0000313|Ensembl:ENSDARP00000123532, ECO:0000313|Proteomes:UP000000437};</v>
          </cell>
          <cell r="G1109" t="str">
            <v>Eukaryota</v>
          </cell>
          <cell r="H1109" t="str">
            <v xml:space="preserve"> Metazoa</v>
          </cell>
          <cell r="I1109" t="str">
            <v xml:space="preserve"> Chordata</v>
          </cell>
          <cell r="J1109" t="str">
            <v xml:space="preserve"> Craniata</v>
          </cell>
          <cell r="K1109" t="str">
            <v xml:space="preserve"> Vertebrata</v>
          </cell>
          <cell r="L1109" t="str">
            <v xml:space="preserve"> Euteleostomi</v>
          </cell>
          <cell r="M1109" t="str">
            <v>Actinopterygii</v>
          </cell>
          <cell r="N1109" t="str">
            <v xml:space="preserve"> Neopterygii</v>
          </cell>
          <cell r="O1109" t="str">
            <v xml:space="preserve"> Teleostei</v>
          </cell>
          <cell r="P1109" t="str">
            <v xml:space="preserve"> Ostariophysi</v>
          </cell>
          <cell r="Q1109" t="str">
            <v xml:space="preserve"> Cypriniformes</v>
          </cell>
          <cell r="R1109" t="str">
            <v>Cyprinidae</v>
          </cell>
          <cell r="S1109" t="str">
            <v xml:space="preserve"> Danio.</v>
          </cell>
        </row>
        <row r="1110">
          <cell r="B1110" t="str">
            <v>B0W1Q3</v>
          </cell>
          <cell r="C1110" t="str">
            <v xml:space="preserve"> Culex quinquefasciatus (Southern house mosquito) (Culex pungens).</v>
          </cell>
          <cell r="E1110" t="str">
            <v xml:space="preserve"> NCBI_TaxID=7176 {ECO:0000313|Proteomes:UP000002320};</v>
          </cell>
          <cell r="G1110" t="str">
            <v>Eukaryota</v>
          </cell>
          <cell r="H1110" t="str">
            <v xml:space="preserve"> Metazoa</v>
          </cell>
          <cell r="I1110" t="str">
            <v xml:space="preserve"> Ecdysozoa</v>
          </cell>
          <cell r="J1110" t="str">
            <v xml:space="preserve"> Arthropoda</v>
          </cell>
          <cell r="K1110" t="str">
            <v xml:space="preserve"> Hexapoda</v>
          </cell>
          <cell r="L1110" t="str">
            <v xml:space="preserve"> Insecta</v>
          </cell>
          <cell r="M1110" t="str">
            <v>Pterygota</v>
          </cell>
          <cell r="N1110" t="str">
            <v xml:space="preserve"> Neoptera</v>
          </cell>
          <cell r="O1110" t="str">
            <v xml:space="preserve"> Holometabola</v>
          </cell>
          <cell r="P1110" t="str">
            <v xml:space="preserve"> Diptera</v>
          </cell>
          <cell r="Q1110" t="str">
            <v xml:space="preserve"> Nematocera</v>
          </cell>
          <cell r="R1110" t="str">
            <v xml:space="preserve"> Culicoidea</v>
          </cell>
          <cell r="S1110" t="str">
            <v>Culicidae</v>
          </cell>
          <cell r="T1110" t="str">
            <v xml:space="preserve"> Culicinae</v>
          </cell>
          <cell r="U1110" t="str">
            <v xml:space="preserve"> Culicini</v>
          </cell>
        </row>
        <row r="1111">
          <cell r="B1111" t="str">
            <v>B0W677</v>
          </cell>
          <cell r="C1111" t="str">
            <v xml:space="preserve"> Culex quinquefasciatus (Southern house mosquito) (Culex pungens).</v>
          </cell>
          <cell r="E1111" t="str">
            <v xml:space="preserve"> NCBI_TaxID=7176 {ECO:0000313|Proteomes:UP000002320};</v>
          </cell>
          <cell r="G1111" t="str">
            <v>Eukaryota</v>
          </cell>
          <cell r="H1111" t="str">
            <v xml:space="preserve"> Metazoa</v>
          </cell>
          <cell r="I1111" t="str">
            <v xml:space="preserve"> Ecdysozoa</v>
          </cell>
          <cell r="J1111" t="str">
            <v xml:space="preserve"> Arthropoda</v>
          </cell>
          <cell r="K1111" t="str">
            <v xml:space="preserve"> Hexapoda</v>
          </cell>
          <cell r="L1111" t="str">
            <v xml:space="preserve"> Insecta</v>
          </cell>
          <cell r="M1111" t="str">
            <v>Pterygota</v>
          </cell>
          <cell r="N1111" t="str">
            <v xml:space="preserve"> Neoptera</v>
          </cell>
          <cell r="O1111" t="str">
            <v xml:space="preserve"> Holometabola</v>
          </cell>
          <cell r="P1111" t="str">
            <v xml:space="preserve"> Diptera</v>
          </cell>
          <cell r="Q1111" t="str">
            <v xml:space="preserve"> Nematocera</v>
          </cell>
          <cell r="R1111" t="str">
            <v xml:space="preserve"> Culicoidea</v>
          </cell>
          <cell r="S1111" t="str">
            <v>Culicidae</v>
          </cell>
          <cell r="T1111" t="str">
            <v xml:space="preserve"> Culicinae</v>
          </cell>
          <cell r="U1111" t="str">
            <v xml:space="preserve"> Culicini</v>
          </cell>
        </row>
        <row r="1112">
          <cell r="B1112" t="str">
            <v>B0X1H4</v>
          </cell>
          <cell r="C1112" t="str">
            <v xml:space="preserve"> Culex quinquefasciatus (Southern house mosquito) (Culex pungens).</v>
          </cell>
          <cell r="E1112" t="str">
            <v xml:space="preserve"> NCBI_TaxID=7176 {ECO:0000313|Proteomes:UP000002320};</v>
          </cell>
          <cell r="G1112" t="str">
            <v>Eukaryota</v>
          </cell>
          <cell r="H1112" t="str">
            <v xml:space="preserve"> Metazoa</v>
          </cell>
          <cell r="I1112" t="str">
            <v xml:space="preserve"> Ecdysozoa</v>
          </cell>
          <cell r="J1112" t="str">
            <v xml:space="preserve"> Arthropoda</v>
          </cell>
          <cell r="K1112" t="str">
            <v xml:space="preserve"> Hexapoda</v>
          </cell>
          <cell r="L1112" t="str">
            <v xml:space="preserve"> Insecta</v>
          </cell>
          <cell r="M1112" t="str">
            <v>Pterygota</v>
          </cell>
          <cell r="N1112" t="str">
            <v xml:space="preserve"> Neoptera</v>
          </cell>
          <cell r="O1112" t="str">
            <v xml:space="preserve"> Holometabola</v>
          </cell>
          <cell r="P1112" t="str">
            <v xml:space="preserve"> Diptera</v>
          </cell>
          <cell r="Q1112" t="str">
            <v xml:space="preserve"> Nematocera</v>
          </cell>
          <cell r="R1112" t="str">
            <v xml:space="preserve"> Culicoidea</v>
          </cell>
          <cell r="S1112" t="str">
            <v>Culicidae</v>
          </cell>
          <cell r="T1112" t="str">
            <v xml:space="preserve"> Culicinae</v>
          </cell>
          <cell r="U1112" t="str">
            <v xml:space="preserve"> Culicini</v>
          </cell>
        </row>
        <row r="1113">
          <cell r="B1113" t="str">
            <v>B0XAX2</v>
          </cell>
          <cell r="C1113" t="str">
            <v xml:space="preserve"> Culex quinquefasciatus (Southern house mosquito) (Culex pungens).</v>
          </cell>
          <cell r="E1113" t="str">
            <v xml:space="preserve"> NCBI_TaxID=7176 {ECO:0000313|Proteomes:UP000002320};</v>
          </cell>
          <cell r="G1113" t="str">
            <v>Eukaryota</v>
          </cell>
          <cell r="H1113" t="str">
            <v xml:space="preserve"> Metazoa</v>
          </cell>
          <cell r="I1113" t="str">
            <v xml:space="preserve"> Ecdysozoa</v>
          </cell>
          <cell r="J1113" t="str">
            <v xml:space="preserve"> Arthropoda</v>
          </cell>
          <cell r="K1113" t="str">
            <v xml:space="preserve"> Hexapoda</v>
          </cell>
          <cell r="L1113" t="str">
            <v xml:space="preserve"> Insecta</v>
          </cell>
          <cell r="M1113" t="str">
            <v>Pterygota</v>
          </cell>
          <cell r="N1113" t="str">
            <v xml:space="preserve"> Neoptera</v>
          </cell>
          <cell r="O1113" t="str">
            <v xml:space="preserve"> Holometabola</v>
          </cell>
          <cell r="P1113" t="str">
            <v xml:space="preserve"> Diptera</v>
          </cell>
          <cell r="Q1113" t="str">
            <v xml:space="preserve"> Nematocera</v>
          </cell>
          <cell r="R1113" t="str">
            <v xml:space="preserve"> Culicoidea</v>
          </cell>
          <cell r="S1113" t="str">
            <v>Culicidae</v>
          </cell>
          <cell r="T1113" t="str">
            <v xml:space="preserve"> Culicinae</v>
          </cell>
          <cell r="U1113" t="str">
            <v xml:space="preserve"> Culicini</v>
          </cell>
        </row>
        <row r="1114">
          <cell r="B1114" t="str">
            <v>B2B736</v>
          </cell>
          <cell r="C1114" t="str">
            <v xml:space="preserve"> Podospora anserina (strain S / ATCC MYA-4624 / DSM 980 / FGSC 10383) (Pleurage anserina).</v>
          </cell>
          <cell r="E1114" t="str">
            <v xml:space="preserve"> NCBI_TaxID=515849 {ECO:0000313|EMBL:CAP73614.1};</v>
          </cell>
          <cell r="G1114" t="str">
            <v>Eukaryota</v>
          </cell>
          <cell r="H1114" t="str">
            <v xml:space="preserve"> Fungi</v>
          </cell>
          <cell r="I1114" t="str">
            <v xml:space="preserve"> Dikarya</v>
          </cell>
          <cell r="J1114" t="str">
            <v xml:space="preserve"> Ascomycota</v>
          </cell>
          <cell r="K1114" t="str">
            <v xml:space="preserve"> Pezizomycotina</v>
          </cell>
          <cell r="L1114" t="str">
            <v>Sordariomycetes</v>
          </cell>
          <cell r="M1114" t="str">
            <v xml:space="preserve"> Sordariomycetidae</v>
          </cell>
          <cell r="N1114" t="str">
            <v xml:space="preserve"> Sordariales</v>
          </cell>
          <cell r="O1114" t="str">
            <v xml:space="preserve"> Lasiosphaeriaceae</v>
          </cell>
          <cell r="P1114" t="str">
            <v>Podospora.</v>
          </cell>
        </row>
        <row r="1115">
          <cell r="B1115" t="str">
            <v>B2B7B9</v>
          </cell>
          <cell r="C1115" t="str">
            <v xml:space="preserve"> Podospora anserina (strain S / ATCC MYA-4624 / DSM 980 / FGSC 10383) (Pleurage anserina).</v>
          </cell>
          <cell r="E1115" t="str">
            <v xml:space="preserve"> NCBI_TaxID=515849 {ECO:0000313|EMBL:CAP73697.1};</v>
          </cell>
          <cell r="G1115" t="str">
            <v>Eukaryota</v>
          </cell>
          <cell r="H1115" t="str">
            <v xml:space="preserve"> Fungi</v>
          </cell>
          <cell r="I1115" t="str">
            <v xml:space="preserve"> Dikarya</v>
          </cell>
          <cell r="J1115" t="str">
            <v xml:space="preserve"> Ascomycota</v>
          </cell>
          <cell r="K1115" t="str">
            <v xml:space="preserve"> Pezizomycotina</v>
          </cell>
          <cell r="L1115" t="str">
            <v>Sordariomycetes</v>
          </cell>
          <cell r="M1115" t="str">
            <v xml:space="preserve"> Sordariomycetidae</v>
          </cell>
          <cell r="N1115" t="str">
            <v xml:space="preserve"> Sordariales</v>
          </cell>
          <cell r="O1115" t="str">
            <v xml:space="preserve"> Lasiosphaeriaceae</v>
          </cell>
          <cell r="P1115" t="str">
            <v>Podospora.</v>
          </cell>
        </row>
        <row r="1116">
          <cell r="B1116" t="str">
            <v>B2W1N8</v>
          </cell>
          <cell r="C1116" t="str">
            <v xml:space="preserve"> Pyrenophora tritici-repentis (strain Pt-1C-BFP) (Wheat tan spot fungus) (Drechslera tritici-repentis).</v>
          </cell>
          <cell r="E1116" t="str">
            <v xml:space="preserve"> NCBI_TaxID=426418 {ECO:0000313|EMBL:EDU47211.1, ECO:0000313|Proteomes:UP000001471};</v>
          </cell>
          <cell r="G1116" t="str">
            <v>Eukaryota</v>
          </cell>
          <cell r="H1116" t="str">
            <v xml:space="preserve"> Fungi</v>
          </cell>
          <cell r="I1116" t="str">
            <v xml:space="preserve"> Dikarya</v>
          </cell>
          <cell r="J1116" t="str">
            <v xml:space="preserve"> Ascomycota</v>
          </cell>
          <cell r="K1116" t="str">
            <v xml:space="preserve"> Pezizomycotina</v>
          </cell>
          <cell r="L1116" t="str">
            <v>Dothideomycetes</v>
          </cell>
          <cell r="M1116" t="str">
            <v xml:space="preserve"> Pleosporomycetidae</v>
          </cell>
          <cell r="N1116" t="str">
            <v xml:space="preserve"> Pleosporales</v>
          </cell>
          <cell r="O1116" t="str">
            <v xml:space="preserve"> Pleosporineae</v>
          </cell>
          <cell r="P1116" t="str">
            <v>Pleosporaceae</v>
          </cell>
          <cell r="Q1116" t="str">
            <v xml:space="preserve"> Pyrenophora.</v>
          </cell>
        </row>
        <row r="1117">
          <cell r="B1117" t="str">
            <v>B2WIT4</v>
          </cell>
          <cell r="C1117" t="str">
            <v xml:space="preserve"> Pyrenophora tritici-repentis (strain Pt-1C-BFP) (Wheat tan spot fungus) (Drechslera tritici-repentis).</v>
          </cell>
          <cell r="E1117" t="str">
            <v xml:space="preserve"> NCBI_TaxID=426418 {ECO:0000313|EMBL:EDU42944.1, ECO:0000313|Proteomes:UP000001471};</v>
          </cell>
          <cell r="G1117" t="str">
            <v>Eukaryota</v>
          </cell>
          <cell r="H1117" t="str">
            <v xml:space="preserve"> Fungi</v>
          </cell>
          <cell r="I1117" t="str">
            <v xml:space="preserve"> Dikarya</v>
          </cell>
          <cell r="J1117" t="str">
            <v xml:space="preserve"> Ascomycota</v>
          </cell>
          <cell r="K1117" t="str">
            <v xml:space="preserve"> Pezizomycotina</v>
          </cell>
          <cell r="L1117" t="str">
            <v>Dothideomycetes</v>
          </cell>
          <cell r="M1117" t="str">
            <v xml:space="preserve"> Pleosporomycetidae</v>
          </cell>
          <cell r="N1117" t="str">
            <v xml:space="preserve"> Pleosporales</v>
          </cell>
          <cell r="O1117" t="str">
            <v xml:space="preserve"> Pleosporineae</v>
          </cell>
          <cell r="P1117" t="str">
            <v>Pleosporaceae</v>
          </cell>
          <cell r="Q1117" t="str">
            <v xml:space="preserve"> Pyrenophora.</v>
          </cell>
        </row>
        <row r="1118">
          <cell r="B1118" t="str">
            <v>B3L7N4</v>
          </cell>
          <cell r="C1118" t="str">
            <v xml:space="preserve"> Plasmodium knowlesi (strain H).</v>
          </cell>
          <cell r="E1118" t="str">
            <v xml:space="preserve"> NCBI_TaxID=5851 {ECO:0000313|EMBL:CAQ40907.1, ECO:0000313|Proteomes:UP000031513};</v>
          </cell>
          <cell r="G1118" t="str">
            <v>Eukaryota</v>
          </cell>
          <cell r="H1118" t="str">
            <v xml:space="preserve"> Alveolata</v>
          </cell>
          <cell r="I1118" t="str">
            <v xml:space="preserve"> Apicomplexa</v>
          </cell>
          <cell r="J1118" t="str">
            <v xml:space="preserve"> Aconoidasida</v>
          </cell>
          <cell r="K1118" t="str">
            <v xml:space="preserve"> Haemosporida</v>
          </cell>
          <cell r="L1118" t="str">
            <v>Plasmodiidae</v>
          </cell>
          <cell r="M1118" t="str">
            <v xml:space="preserve"> Plasmodium</v>
          </cell>
          <cell r="N1118" t="str">
            <v xml:space="preserve"> Plasmodium (Plasmodium).</v>
          </cell>
        </row>
        <row r="1119">
          <cell r="B1119" t="str">
            <v>B3M2Z6</v>
          </cell>
          <cell r="C1119" t="str">
            <v xml:space="preserve"> Drosophila ananassae (Fruit fly).</v>
          </cell>
          <cell r="E1119" t="str">
            <v xml:space="preserve"> NCBI_TaxID=7217 {ECO:0000313|EMBL:EDV43526.1, ECO:0000313|Proteomes:UP000007801};</v>
          </cell>
          <cell r="G1119" t="str">
            <v>Eukaryota</v>
          </cell>
          <cell r="H1119" t="str">
            <v xml:space="preserve"> Metazoa</v>
          </cell>
          <cell r="I1119" t="str">
            <v xml:space="preserve"> Ecdysozoa</v>
          </cell>
          <cell r="J1119" t="str">
            <v xml:space="preserve"> Arthropoda</v>
          </cell>
          <cell r="K1119" t="str">
            <v xml:space="preserve"> Hexapoda</v>
          </cell>
          <cell r="L1119" t="str">
            <v xml:space="preserve"> Insecta</v>
          </cell>
          <cell r="M1119" t="str">
            <v>Pterygota</v>
          </cell>
          <cell r="N1119" t="str">
            <v xml:space="preserve"> Neoptera</v>
          </cell>
          <cell r="O1119" t="str">
            <v xml:space="preserve"> Holometabola</v>
          </cell>
          <cell r="P1119" t="str">
            <v xml:space="preserve"> Diptera</v>
          </cell>
          <cell r="Q1119" t="str">
            <v xml:space="preserve"> Brachycera</v>
          </cell>
          <cell r="R1119" t="str">
            <v xml:space="preserve"> Muscomorpha</v>
          </cell>
          <cell r="S1119" t="str">
            <v>Ephydroidea</v>
          </cell>
          <cell r="T1119" t="str">
            <v xml:space="preserve"> Drosophilidae</v>
          </cell>
          <cell r="U1119" t="str">
            <v xml:space="preserve"> Drosophila</v>
          </cell>
        </row>
        <row r="1120">
          <cell r="B1120" t="str">
            <v>B3MJ57</v>
          </cell>
          <cell r="C1120" t="str">
            <v xml:space="preserve"> Drosophila ananassae (Fruit fly).</v>
          </cell>
          <cell r="E1120" t="str">
            <v xml:space="preserve"> NCBI_TaxID=7217 {ECO:0000313|EMBL:EDV38151.1, ECO:0000313|Proteomes:UP000007801};</v>
          </cell>
          <cell r="G1120" t="str">
            <v>Eukaryota</v>
          </cell>
          <cell r="H1120" t="str">
            <v xml:space="preserve"> Metazoa</v>
          </cell>
          <cell r="I1120" t="str">
            <v xml:space="preserve"> Ecdysozoa</v>
          </cell>
          <cell r="J1120" t="str">
            <v xml:space="preserve"> Arthropoda</v>
          </cell>
          <cell r="K1120" t="str">
            <v xml:space="preserve"> Hexapoda</v>
          </cell>
          <cell r="L1120" t="str">
            <v xml:space="preserve"> Insecta</v>
          </cell>
          <cell r="M1120" t="str">
            <v>Pterygota</v>
          </cell>
          <cell r="N1120" t="str">
            <v xml:space="preserve"> Neoptera</v>
          </cell>
          <cell r="O1120" t="str">
            <v xml:space="preserve"> Holometabola</v>
          </cell>
          <cell r="P1120" t="str">
            <v xml:space="preserve"> Diptera</v>
          </cell>
          <cell r="Q1120" t="str">
            <v xml:space="preserve"> Brachycera</v>
          </cell>
          <cell r="R1120" t="str">
            <v xml:space="preserve"> Muscomorpha</v>
          </cell>
          <cell r="S1120" t="str">
            <v>Ephydroidea</v>
          </cell>
          <cell r="T1120" t="str">
            <v xml:space="preserve"> Drosophilidae</v>
          </cell>
          <cell r="U1120" t="str">
            <v xml:space="preserve"> Drosophila</v>
          </cell>
        </row>
        <row r="1121">
          <cell r="B1121" t="str">
            <v>B3MJW7</v>
          </cell>
          <cell r="C1121" t="str">
            <v xml:space="preserve"> Drosophila ananassae (Fruit fly).</v>
          </cell>
          <cell r="E1121" t="str">
            <v xml:space="preserve"> NCBI_TaxID=7217 {ECO:0000313|EMBL:EDV32422.2, ECO:0000313|Proteomes:UP000007801};</v>
          </cell>
          <cell r="G1121" t="str">
            <v>Eukaryota</v>
          </cell>
          <cell r="H1121" t="str">
            <v xml:space="preserve"> Metazoa</v>
          </cell>
          <cell r="I1121" t="str">
            <v xml:space="preserve"> Ecdysozoa</v>
          </cell>
          <cell r="J1121" t="str">
            <v xml:space="preserve"> Arthropoda</v>
          </cell>
          <cell r="K1121" t="str">
            <v xml:space="preserve"> Hexapoda</v>
          </cell>
          <cell r="L1121" t="str">
            <v xml:space="preserve"> Insecta</v>
          </cell>
          <cell r="M1121" t="str">
            <v>Pterygota</v>
          </cell>
          <cell r="N1121" t="str">
            <v xml:space="preserve"> Neoptera</v>
          </cell>
          <cell r="O1121" t="str">
            <v xml:space="preserve"> Holometabola</v>
          </cell>
          <cell r="P1121" t="str">
            <v xml:space="preserve"> Diptera</v>
          </cell>
          <cell r="Q1121" t="str">
            <v xml:space="preserve"> Brachycera</v>
          </cell>
          <cell r="R1121" t="str">
            <v xml:space="preserve"> Muscomorpha</v>
          </cell>
          <cell r="S1121" t="str">
            <v>Ephydroidea</v>
          </cell>
          <cell r="T1121" t="str">
            <v xml:space="preserve"> Drosophilidae</v>
          </cell>
          <cell r="U1121" t="str">
            <v xml:space="preserve"> Drosophila</v>
          </cell>
        </row>
        <row r="1122">
          <cell r="B1122" t="str">
            <v>B3MJW8</v>
          </cell>
          <cell r="C1122" t="str">
            <v xml:space="preserve"> Drosophila ananassae (Fruit fly).</v>
          </cell>
          <cell r="E1122" t="str">
            <v xml:space="preserve"> NCBI_TaxID=7217 {ECO:0000313|EMBL:EDV32423.1, ECO:0000313|Proteomes:UP000007801};</v>
          </cell>
          <cell r="G1122" t="str">
            <v>Eukaryota</v>
          </cell>
          <cell r="H1122" t="str">
            <v xml:space="preserve"> Metazoa</v>
          </cell>
          <cell r="I1122" t="str">
            <v xml:space="preserve"> Ecdysozoa</v>
          </cell>
          <cell r="J1122" t="str">
            <v xml:space="preserve"> Arthropoda</v>
          </cell>
          <cell r="K1122" t="str">
            <v xml:space="preserve"> Hexapoda</v>
          </cell>
          <cell r="L1122" t="str">
            <v xml:space="preserve"> Insecta</v>
          </cell>
          <cell r="M1122" t="str">
            <v>Pterygota</v>
          </cell>
          <cell r="N1122" t="str">
            <v xml:space="preserve"> Neoptera</v>
          </cell>
          <cell r="O1122" t="str">
            <v xml:space="preserve"> Holometabola</v>
          </cell>
          <cell r="P1122" t="str">
            <v xml:space="preserve"> Diptera</v>
          </cell>
          <cell r="Q1122" t="str">
            <v xml:space="preserve"> Brachycera</v>
          </cell>
          <cell r="R1122" t="str">
            <v xml:space="preserve"> Muscomorpha</v>
          </cell>
          <cell r="S1122" t="str">
            <v>Ephydroidea</v>
          </cell>
          <cell r="T1122" t="str">
            <v xml:space="preserve"> Drosophilidae</v>
          </cell>
          <cell r="U1122" t="str">
            <v xml:space="preserve"> Drosophila</v>
          </cell>
        </row>
        <row r="1123">
          <cell r="B1123" t="str">
            <v>B3MJW9</v>
          </cell>
          <cell r="C1123" t="str">
            <v xml:space="preserve"> Drosophila ananassae (Fruit fly).</v>
          </cell>
          <cell r="E1123" t="str">
            <v xml:space="preserve"> NCBI_TaxID=7217 {ECO:0000313|EMBL:EDV32424.1, ECO:0000313|Proteomes:UP000007801};</v>
          </cell>
          <cell r="G1123" t="str">
            <v>Eukaryota</v>
          </cell>
          <cell r="H1123" t="str">
            <v xml:space="preserve"> Metazoa</v>
          </cell>
          <cell r="I1123" t="str">
            <v xml:space="preserve"> Ecdysozoa</v>
          </cell>
          <cell r="J1123" t="str">
            <v xml:space="preserve"> Arthropoda</v>
          </cell>
          <cell r="K1123" t="str">
            <v xml:space="preserve"> Hexapoda</v>
          </cell>
          <cell r="L1123" t="str">
            <v xml:space="preserve"> Insecta</v>
          </cell>
          <cell r="M1123" t="str">
            <v>Pterygota</v>
          </cell>
          <cell r="N1123" t="str">
            <v xml:space="preserve"> Neoptera</v>
          </cell>
          <cell r="O1123" t="str">
            <v xml:space="preserve"> Holometabola</v>
          </cell>
          <cell r="P1123" t="str">
            <v xml:space="preserve"> Diptera</v>
          </cell>
          <cell r="Q1123" t="str">
            <v xml:space="preserve"> Brachycera</v>
          </cell>
          <cell r="R1123" t="str">
            <v xml:space="preserve"> Muscomorpha</v>
          </cell>
          <cell r="S1123" t="str">
            <v>Ephydroidea</v>
          </cell>
          <cell r="T1123" t="str">
            <v xml:space="preserve"> Drosophilidae</v>
          </cell>
          <cell r="U1123" t="str">
            <v xml:space="preserve"> Drosophila</v>
          </cell>
        </row>
        <row r="1124">
          <cell r="B1124" t="str">
            <v>B3MJX0</v>
          </cell>
          <cell r="C1124" t="str">
            <v xml:space="preserve"> Drosophila ananassae (Fruit fly).</v>
          </cell>
          <cell r="E1124" t="str">
            <v xml:space="preserve"> NCBI_TaxID=7217 {ECO:0000313|EMBL:EDV32425.1, ECO:0000313|Proteomes:UP000007801};</v>
          </cell>
          <cell r="G1124" t="str">
            <v>Eukaryota</v>
          </cell>
          <cell r="H1124" t="str">
            <v xml:space="preserve"> Metazoa</v>
          </cell>
          <cell r="I1124" t="str">
            <v xml:space="preserve"> Ecdysozoa</v>
          </cell>
          <cell r="J1124" t="str">
            <v xml:space="preserve"> Arthropoda</v>
          </cell>
          <cell r="K1124" t="str">
            <v xml:space="preserve"> Hexapoda</v>
          </cell>
          <cell r="L1124" t="str">
            <v xml:space="preserve"> Insecta</v>
          </cell>
          <cell r="M1124" t="str">
            <v>Pterygota</v>
          </cell>
          <cell r="N1124" t="str">
            <v xml:space="preserve"> Neoptera</v>
          </cell>
          <cell r="O1124" t="str">
            <v xml:space="preserve"> Holometabola</v>
          </cell>
          <cell r="P1124" t="str">
            <v xml:space="preserve"> Diptera</v>
          </cell>
          <cell r="Q1124" t="str">
            <v xml:space="preserve"> Brachycera</v>
          </cell>
          <cell r="R1124" t="str">
            <v xml:space="preserve"> Muscomorpha</v>
          </cell>
          <cell r="S1124" t="str">
            <v>Ephydroidea</v>
          </cell>
          <cell r="T1124" t="str">
            <v xml:space="preserve"> Drosophilidae</v>
          </cell>
          <cell r="U1124" t="str">
            <v xml:space="preserve"> Drosophila</v>
          </cell>
        </row>
        <row r="1125">
          <cell r="B1125" t="str">
            <v>B3MJX1</v>
          </cell>
          <cell r="C1125" t="str">
            <v xml:space="preserve"> Drosophila ananassae (Fruit fly).</v>
          </cell>
          <cell r="E1125" t="str">
            <v xml:space="preserve"> NCBI_TaxID=7217 {ECO:0000313|EMBL:EDV32426.1, ECO:0000313|Proteomes:UP000007801};</v>
          </cell>
          <cell r="G1125" t="str">
            <v>Eukaryota</v>
          </cell>
          <cell r="H1125" t="str">
            <v xml:space="preserve"> Metazoa</v>
          </cell>
          <cell r="I1125" t="str">
            <v xml:space="preserve"> Ecdysozoa</v>
          </cell>
          <cell r="J1125" t="str">
            <v xml:space="preserve"> Arthropoda</v>
          </cell>
          <cell r="K1125" t="str">
            <v xml:space="preserve"> Hexapoda</v>
          </cell>
          <cell r="L1125" t="str">
            <v xml:space="preserve"> Insecta</v>
          </cell>
          <cell r="M1125" t="str">
            <v>Pterygota</v>
          </cell>
          <cell r="N1125" t="str">
            <v xml:space="preserve"> Neoptera</v>
          </cell>
          <cell r="O1125" t="str">
            <v xml:space="preserve"> Holometabola</v>
          </cell>
          <cell r="P1125" t="str">
            <v xml:space="preserve"> Diptera</v>
          </cell>
          <cell r="Q1125" t="str">
            <v xml:space="preserve"> Brachycera</v>
          </cell>
          <cell r="R1125" t="str">
            <v xml:space="preserve"> Muscomorpha</v>
          </cell>
          <cell r="S1125" t="str">
            <v>Ephydroidea</v>
          </cell>
          <cell r="T1125" t="str">
            <v xml:space="preserve"> Drosophilidae</v>
          </cell>
          <cell r="U1125" t="str">
            <v xml:space="preserve"> Drosophila</v>
          </cell>
        </row>
        <row r="1126">
          <cell r="B1126" t="str">
            <v>B3MRB7</v>
          </cell>
          <cell r="C1126" t="str">
            <v xml:space="preserve"> Drosophila ananassae (Fruit fly).</v>
          </cell>
          <cell r="E1126" t="str">
            <v xml:space="preserve"> NCBI_TaxID=7217 {ECO:0000313|EMBL:EDV34322.2, ECO:0000313|Proteomes:UP000007801};</v>
          </cell>
          <cell r="G1126" t="str">
            <v>Eukaryota</v>
          </cell>
          <cell r="H1126" t="str">
            <v xml:space="preserve"> Metazoa</v>
          </cell>
          <cell r="I1126" t="str">
            <v xml:space="preserve"> Ecdysozoa</v>
          </cell>
          <cell r="J1126" t="str">
            <v xml:space="preserve"> Arthropoda</v>
          </cell>
          <cell r="K1126" t="str">
            <v xml:space="preserve"> Hexapoda</v>
          </cell>
          <cell r="L1126" t="str">
            <v xml:space="preserve"> Insecta</v>
          </cell>
          <cell r="M1126" t="str">
            <v>Pterygota</v>
          </cell>
          <cell r="N1126" t="str">
            <v xml:space="preserve"> Neoptera</v>
          </cell>
          <cell r="O1126" t="str">
            <v xml:space="preserve"> Holometabola</v>
          </cell>
          <cell r="P1126" t="str">
            <v xml:space="preserve"> Diptera</v>
          </cell>
          <cell r="Q1126" t="str">
            <v xml:space="preserve"> Brachycera</v>
          </cell>
          <cell r="R1126" t="str">
            <v xml:space="preserve"> Muscomorpha</v>
          </cell>
          <cell r="S1126" t="str">
            <v>Ephydroidea</v>
          </cell>
          <cell r="T1126" t="str">
            <v xml:space="preserve"> Drosophilidae</v>
          </cell>
          <cell r="U1126" t="str">
            <v xml:space="preserve"> Drosophila</v>
          </cell>
        </row>
        <row r="1127">
          <cell r="B1127" t="str">
            <v>B3MSK9</v>
          </cell>
          <cell r="C1127" t="str">
            <v xml:space="preserve"> Drosophila ananassae (Fruit fly).</v>
          </cell>
          <cell r="E1127" t="str">
            <v xml:space="preserve"> NCBI_TaxID=7217 {ECO:0000313|EMBL:EDV34764.2, ECO:0000313|Proteomes:UP000007801};</v>
          </cell>
          <cell r="G1127" t="str">
            <v>Eukaryota</v>
          </cell>
          <cell r="H1127" t="str">
            <v xml:space="preserve"> Metazoa</v>
          </cell>
          <cell r="I1127" t="str">
            <v xml:space="preserve"> Ecdysozoa</v>
          </cell>
          <cell r="J1127" t="str">
            <v xml:space="preserve"> Arthropoda</v>
          </cell>
          <cell r="K1127" t="str">
            <v xml:space="preserve"> Hexapoda</v>
          </cell>
          <cell r="L1127" t="str">
            <v xml:space="preserve"> Insecta</v>
          </cell>
          <cell r="M1127" t="str">
            <v>Pterygota</v>
          </cell>
          <cell r="N1127" t="str">
            <v xml:space="preserve"> Neoptera</v>
          </cell>
          <cell r="O1127" t="str">
            <v xml:space="preserve"> Holometabola</v>
          </cell>
          <cell r="P1127" t="str">
            <v xml:space="preserve"> Diptera</v>
          </cell>
          <cell r="Q1127" t="str">
            <v xml:space="preserve"> Brachycera</v>
          </cell>
          <cell r="R1127" t="str">
            <v xml:space="preserve"> Muscomorpha</v>
          </cell>
          <cell r="S1127" t="str">
            <v>Ephydroidea</v>
          </cell>
          <cell r="T1127" t="str">
            <v xml:space="preserve"> Drosophilidae</v>
          </cell>
          <cell r="U1127" t="str">
            <v xml:space="preserve"> Drosophila</v>
          </cell>
        </row>
        <row r="1128">
          <cell r="B1128" t="str">
            <v>B3RIV2</v>
          </cell>
          <cell r="C1128" t="str">
            <v xml:space="preserve"> Trichoplax adhaerens (Trichoplax reptans).</v>
          </cell>
          <cell r="E1128" t="str">
            <v xml:space="preserve"> NCBI_TaxID=10228 {ECO:0000313|Proteomes:UP000009022};</v>
          </cell>
          <cell r="G1128" t="str">
            <v>Eukaryota</v>
          </cell>
          <cell r="H1128" t="str">
            <v xml:space="preserve"> Metazoa</v>
          </cell>
          <cell r="I1128" t="str">
            <v xml:space="preserve"> Placozoa</v>
          </cell>
          <cell r="J1128" t="str">
            <v xml:space="preserve"> Trichoplax.</v>
          </cell>
        </row>
        <row r="1129">
          <cell r="B1129" t="str">
            <v>B3S657</v>
          </cell>
          <cell r="C1129" t="str">
            <v xml:space="preserve"> Trichoplax adhaerens (Trichoplax reptans).</v>
          </cell>
          <cell r="E1129" t="str">
            <v xml:space="preserve"> NCBI_TaxID=10228 {ECO:0000313|Proteomes:UP000009022};</v>
          </cell>
          <cell r="G1129" t="str">
            <v>Eukaryota</v>
          </cell>
          <cell r="H1129" t="str">
            <v xml:space="preserve"> Metazoa</v>
          </cell>
          <cell r="I1129" t="str">
            <v xml:space="preserve"> Placozoa</v>
          </cell>
          <cell r="J1129" t="str">
            <v xml:space="preserve"> Trichoplax.</v>
          </cell>
        </row>
        <row r="1130">
          <cell r="B1130" t="str">
            <v>B4FM49</v>
          </cell>
          <cell r="C1130" t="str">
            <v xml:space="preserve"> Zea mays (Maize).</v>
          </cell>
          <cell r="E1130" t="str">
            <v xml:space="preserve"> NCBI_TaxID=4577 {ECO:0000313|EMBL:ACF83192.1};</v>
          </cell>
          <cell r="G1130" t="str">
            <v>Eukaryota</v>
          </cell>
          <cell r="H1130" t="str">
            <v xml:space="preserve"> Viridiplantae</v>
          </cell>
          <cell r="I1130" t="str">
            <v xml:space="preserve"> Streptophyta</v>
          </cell>
          <cell r="J1130" t="str">
            <v xml:space="preserve"> Embryophyta</v>
          </cell>
          <cell r="K1130" t="str">
            <v xml:space="preserve"> Tracheophyta</v>
          </cell>
          <cell r="L1130" t="str">
            <v>Spermatophyta</v>
          </cell>
          <cell r="M1130" t="str">
            <v xml:space="preserve"> Magnoliophyta</v>
          </cell>
          <cell r="N1130" t="str">
            <v xml:space="preserve"> Liliopsida</v>
          </cell>
          <cell r="O1130" t="str">
            <v xml:space="preserve"> Poales</v>
          </cell>
          <cell r="P1130" t="str">
            <v xml:space="preserve"> Poaceae</v>
          </cell>
          <cell r="Q1130" t="str">
            <v>PACMAD clade</v>
          </cell>
          <cell r="R1130" t="str">
            <v xml:space="preserve"> Panicoideae</v>
          </cell>
          <cell r="S1130" t="str">
            <v xml:space="preserve"> Andropogonodae</v>
          </cell>
          <cell r="T1130" t="str">
            <v xml:space="preserve"> Andropogoneae</v>
          </cell>
          <cell r="U1130" t="str">
            <v xml:space="preserve"> Tripsacinae</v>
          </cell>
        </row>
        <row r="1131">
          <cell r="B1131" t="str">
            <v>B4FT85</v>
          </cell>
          <cell r="C1131" t="str">
            <v xml:space="preserve"> Zea mays (Maize).</v>
          </cell>
          <cell r="E1131" t="str">
            <v xml:space="preserve"> NCBI_TaxID=4577 {ECO:0000313|EMBL:ACF85328.1};</v>
          </cell>
          <cell r="G1131" t="str">
            <v>Eukaryota</v>
          </cell>
          <cell r="H1131" t="str">
            <v xml:space="preserve"> Viridiplantae</v>
          </cell>
          <cell r="I1131" t="str">
            <v xml:space="preserve"> Streptophyta</v>
          </cell>
          <cell r="J1131" t="str">
            <v xml:space="preserve"> Embryophyta</v>
          </cell>
          <cell r="K1131" t="str">
            <v xml:space="preserve"> Tracheophyta</v>
          </cell>
          <cell r="L1131" t="str">
            <v>Spermatophyta</v>
          </cell>
          <cell r="M1131" t="str">
            <v xml:space="preserve"> Magnoliophyta</v>
          </cell>
          <cell r="N1131" t="str">
            <v xml:space="preserve"> Liliopsida</v>
          </cell>
          <cell r="O1131" t="str">
            <v xml:space="preserve"> Poales</v>
          </cell>
          <cell r="P1131" t="str">
            <v xml:space="preserve"> Poaceae</v>
          </cell>
          <cell r="Q1131" t="str">
            <v>PACMAD clade</v>
          </cell>
          <cell r="R1131" t="str">
            <v xml:space="preserve"> Panicoideae</v>
          </cell>
          <cell r="S1131" t="str">
            <v xml:space="preserve"> Andropogonodae</v>
          </cell>
          <cell r="T1131" t="str">
            <v xml:space="preserve"> Andropogoneae</v>
          </cell>
          <cell r="U1131" t="str">
            <v xml:space="preserve"> Tripsacinae</v>
          </cell>
        </row>
        <row r="1132">
          <cell r="B1132" t="str">
            <v>B4FUG9</v>
          </cell>
          <cell r="C1132" t="str">
            <v xml:space="preserve"> Zea mays (Maize).</v>
          </cell>
          <cell r="E1132" t="str">
            <v xml:space="preserve"> NCBI_TaxID=4577 {ECO:0000313|EMBL:ACF85762.1};</v>
          </cell>
          <cell r="G1132" t="str">
            <v>Eukaryota</v>
          </cell>
          <cell r="H1132" t="str">
            <v xml:space="preserve"> Viridiplantae</v>
          </cell>
          <cell r="I1132" t="str">
            <v xml:space="preserve"> Streptophyta</v>
          </cell>
          <cell r="J1132" t="str">
            <v xml:space="preserve"> Embryophyta</v>
          </cell>
          <cell r="K1132" t="str">
            <v xml:space="preserve"> Tracheophyta</v>
          </cell>
          <cell r="L1132" t="str">
            <v>Spermatophyta</v>
          </cell>
          <cell r="M1132" t="str">
            <v xml:space="preserve"> Magnoliophyta</v>
          </cell>
          <cell r="N1132" t="str">
            <v xml:space="preserve"> Liliopsida</v>
          </cell>
          <cell r="O1132" t="str">
            <v xml:space="preserve"> Poales</v>
          </cell>
          <cell r="P1132" t="str">
            <v xml:space="preserve"> Poaceae</v>
          </cell>
          <cell r="Q1132" t="str">
            <v>PACMAD clade</v>
          </cell>
          <cell r="R1132" t="str">
            <v xml:space="preserve"> Panicoideae</v>
          </cell>
          <cell r="S1132" t="str">
            <v xml:space="preserve"> Andropogonodae</v>
          </cell>
          <cell r="T1132" t="str">
            <v xml:space="preserve"> Andropogoneae</v>
          </cell>
          <cell r="U1132" t="str">
            <v xml:space="preserve"> Tripsacinae</v>
          </cell>
        </row>
        <row r="1133">
          <cell r="B1133" t="str">
            <v>B4FX24</v>
          </cell>
          <cell r="C1133" t="str">
            <v xml:space="preserve"> Zea mays (Maize).</v>
          </cell>
          <cell r="E1133" t="str">
            <v xml:space="preserve"> NCBI_TaxID=4577 {ECO:0000313|EMBL:ACF86667.1};</v>
          </cell>
          <cell r="G1133" t="str">
            <v>Eukaryota</v>
          </cell>
          <cell r="H1133" t="str">
            <v xml:space="preserve"> Viridiplantae</v>
          </cell>
          <cell r="I1133" t="str">
            <v xml:space="preserve"> Streptophyta</v>
          </cell>
          <cell r="J1133" t="str">
            <v xml:space="preserve"> Embryophyta</v>
          </cell>
          <cell r="K1133" t="str">
            <v xml:space="preserve"> Tracheophyta</v>
          </cell>
          <cell r="L1133" t="str">
            <v>Spermatophyta</v>
          </cell>
          <cell r="M1133" t="str">
            <v xml:space="preserve"> Magnoliophyta</v>
          </cell>
          <cell r="N1133" t="str">
            <v xml:space="preserve"> Liliopsida</v>
          </cell>
          <cell r="O1133" t="str">
            <v xml:space="preserve"> Poales</v>
          </cell>
          <cell r="P1133" t="str">
            <v xml:space="preserve"> Poaceae</v>
          </cell>
          <cell r="Q1133" t="str">
            <v>PACMAD clade</v>
          </cell>
          <cell r="R1133" t="str">
            <v xml:space="preserve"> Panicoideae</v>
          </cell>
          <cell r="S1133" t="str">
            <v xml:space="preserve"> Andropogonodae</v>
          </cell>
          <cell r="T1133" t="str">
            <v xml:space="preserve"> Andropogoneae</v>
          </cell>
          <cell r="U1133" t="str">
            <v xml:space="preserve"> Tripsacinae</v>
          </cell>
        </row>
        <row r="1134">
          <cell r="B1134" t="str">
            <v>B4G4E2</v>
          </cell>
          <cell r="C1134" t="str">
            <v xml:space="preserve"> Drosophila persimilis (Fruit fly).</v>
          </cell>
          <cell r="E1134" t="str">
            <v xml:space="preserve"> NCBI_TaxID=7234 {ECO:0000313|Proteomes:UP000008744};</v>
          </cell>
          <cell r="G1134" t="str">
            <v>Eukaryota</v>
          </cell>
          <cell r="H1134" t="str">
            <v xml:space="preserve"> Metazoa</v>
          </cell>
          <cell r="I1134" t="str">
            <v xml:space="preserve"> Ecdysozoa</v>
          </cell>
          <cell r="J1134" t="str">
            <v xml:space="preserve"> Arthropoda</v>
          </cell>
          <cell r="K1134" t="str">
            <v xml:space="preserve"> Hexapoda</v>
          </cell>
          <cell r="L1134" t="str">
            <v xml:space="preserve"> Insecta</v>
          </cell>
          <cell r="M1134" t="str">
            <v>Pterygota</v>
          </cell>
          <cell r="N1134" t="str">
            <v xml:space="preserve"> Neoptera</v>
          </cell>
          <cell r="O1134" t="str">
            <v xml:space="preserve"> Holometabola</v>
          </cell>
          <cell r="P1134" t="str">
            <v xml:space="preserve"> Diptera</v>
          </cell>
          <cell r="Q1134" t="str">
            <v xml:space="preserve"> Brachycera</v>
          </cell>
          <cell r="R1134" t="str">
            <v xml:space="preserve"> Muscomorpha</v>
          </cell>
          <cell r="S1134" t="str">
            <v>Ephydroidea</v>
          </cell>
          <cell r="T1134" t="str">
            <v xml:space="preserve"> Drosophilidae</v>
          </cell>
          <cell r="U1134" t="str">
            <v xml:space="preserve"> Drosophila</v>
          </cell>
        </row>
        <row r="1135">
          <cell r="B1135" t="str">
            <v>B4GM36</v>
          </cell>
          <cell r="C1135" t="str">
            <v xml:space="preserve"> Drosophila persimilis (Fruit fly).</v>
          </cell>
          <cell r="E1135" t="str">
            <v xml:space="preserve"> NCBI_TaxID=7234 {ECO:0000313|Proteomes:UP000008744};</v>
          </cell>
          <cell r="G1135" t="str">
            <v>Eukaryota</v>
          </cell>
          <cell r="H1135" t="str">
            <v xml:space="preserve"> Metazoa</v>
          </cell>
          <cell r="I1135" t="str">
            <v xml:space="preserve"> Ecdysozoa</v>
          </cell>
          <cell r="J1135" t="str">
            <v xml:space="preserve"> Arthropoda</v>
          </cell>
          <cell r="K1135" t="str">
            <v xml:space="preserve"> Hexapoda</v>
          </cell>
          <cell r="L1135" t="str">
            <v xml:space="preserve"> Insecta</v>
          </cell>
          <cell r="M1135" t="str">
            <v>Pterygota</v>
          </cell>
          <cell r="N1135" t="str">
            <v xml:space="preserve"> Neoptera</v>
          </cell>
          <cell r="O1135" t="str">
            <v xml:space="preserve"> Holometabola</v>
          </cell>
          <cell r="P1135" t="str">
            <v xml:space="preserve"> Diptera</v>
          </cell>
          <cell r="Q1135" t="str">
            <v xml:space="preserve"> Brachycera</v>
          </cell>
          <cell r="R1135" t="str">
            <v xml:space="preserve"> Muscomorpha</v>
          </cell>
          <cell r="S1135" t="str">
            <v>Ephydroidea</v>
          </cell>
          <cell r="T1135" t="str">
            <v xml:space="preserve"> Drosophilidae</v>
          </cell>
          <cell r="U1135" t="str">
            <v xml:space="preserve"> Drosophila</v>
          </cell>
        </row>
        <row r="1136">
          <cell r="B1136" t="str">
            <v>B4GT09</v>
          </cell>
          <cell r="C1136" t="str">
            <v xml:space="preserve"> Drosophila persimilis (Fruit fly).</v>
          </cell>
          <cell r="E1136" t="str">
            <v xml:space="preserve"> NCBI_TaxID=7234 {ECO:0000313|Proteomes:UP000008744};</v>
          </cell>
          <cell r="G1136" t="str">
            <v>Eukaryota</v>
          </cell>
          <cell r="H1136" t="str">
            <v xml:space="preserve"> Metazoa</v>
          </cell>
          <cell r="I1136" t="str">
            <v xml:space="preserve"> Ecdysozoa</v>
          </cell>
          <cell r="J1136" t="str">
            <v xml:space="preserve"> Arthropoda</v>
          </cell>
          <cell r="K1136" t="str">
            <v xml:space="preserve"> Hexapoda</v>
          </cell>
          <cell r="L1136" t="str">
            <v xml:space="preserve"> Insecta</v>
          </cell>
          <cell r="M1136" t="str">
            <v>Pterygota</v>
          </cell>
          <cell r="N1136" t="str">
            <v xml:space="preserve"> Neoptera</v>
          </cell>
          <cell r="O1136" t="str">
            <v xml:space="preserve"> Holometabola</v>
          </cell>
          <cell r="P1136" t="str">
            <v xml:space="preserve"> Diptera</v>
          </cell>
          <cell r="Q1136" t="str">
            <v xml:space="preserve"> Brachycera</v>
          </cell>
          <cell r="R1136" t="str">
            <v xml:space="preserve"> Muscomorpha</v>
          </cell>
          <cell r="S1136" t="str">
            <v>Ephydroidea</v>
          </cell>
          <cell r="T1136" t="str">
            <v xml:space="preserve"> Drosophilidae</v>
          </cell>
          <cell r="U1136" t="str">
            <v xml:space="preserve"> Drosophila</v>
          </cell>
        </row>
        <row r="1137">
          <cell r="B1137" t="str">
            <v>B4GT10</v>
          </cell>
          <cell r="C1137" t="str">
            <v xml:space="preserve"> Drosophila persimilis (Fruit fly).</v>
          </cell>
          <cell r="E1137" t="str">
            <v xml:space="preserve"> NCBI_TaxID=7234 {ECO:0000313|Proteomes:UP000008744};</v>
          </cell>
          <cell r="G1137" t="str">
            <v>Eukaryota</v>
          </cell>
          <cell r="H1137" t="str">
            <v xml:space="preserve"> Metazoa</v>
          </cell>
          <cell r="I1137" t="str">
            <v xml:space="preserve"> Ecdysozoa</v>
          </cell>
          <cell r="J1137" t="str">
            <v xml:space="preserve"> Arthropoda</v>
          </cell>
          <cell r="K1137" t="str">
            <v xml:space="preserve"> Hexapoda</v>
          </cell>
          <cell r="L1137" t="str">
            <v xml:space="preserve"> Insecta</v>
          </cell>
          <cell r="M1137" t="str">
            <v>Pterygota</v>
          </cell>
          <cell r="N1137" t="str">
            <v xml:space="preserve"> Neoptera</v>
          </cell>
          <cell r="O1137" t="str">
            <v xml:space="preserve"> Holometabola</v>
          </cell>
          <cell r="P1137" t="str">
            <v xml:space="preserve"> Diptera</v>
          </cell>
          <cell r="Q1137" t="str">
            <v xml:space="preserve"> Brachycera</v>
          </cell>
          <cell r="R1137" t="str">
            <v xml:space="preserve"> Muscomorpha</v>
          </cell>
          <cell r="S1137" t="str">
            <v>Ephydroidea</v>
          </cell>
          <cell r="T1137" t="str">
            <v xml:space="preserve"> Drosophilidae</v>
          </cell>
          <cell r="U1137" t="str">
            <v xml:space="preserve"> Drosophila</v>
          </cell>
        </row>
        <row r="1138">
          <cell r="B1138" t="str">
            <v>B4GT11</v>
          </cell>
          <cell r="C1138" t="str">
            <v xml:space="preserve"> Drosophila persimilis (Fruit fly).</v>
          </cell>
          <cell r="E1138" t="str">
            <v xml:space="preserve"> NCBI_TaxID=7234 {ECO:0000313|Proteomes:UP000008744};</v>
          </cell>
          <cell r="G1138" t="str">
            <v>Eukaryota</v>
          </cell>
          <cell r="H1138" t="str">
            <v xml:space="preserve"> Metazoa</v>
          </cell>
          <cell r="I1138" t="str">
            <v xml:space="preserve"> Ecdysozoa</v>
          </cell>
          <cell r="J1138" t="str">
            <v xml:space="preserve"> Arthropoda</v>
          </cell>
          <cell r="K1138" t="str">
            <v xml:space="preserve"> Hexapoda</v>
          </cell>
          <cell r="L1138" t="str">
            <v xml:space="preserve"> Insecta</v>
          </cell>
          <cell r="M1138" t="str">
            <v>Pterygota</v>
          </cell>
          <cell r="N1138" t="str">
            <v xml:space="preserve"> Neoptera</v>
          </cell>
          <cell r="O1138" t="str">
            <v xml:space="preserve"> Holometabola</v>
          </cell>
          <cell r="P1138" t="str">
            <v xml:space="preserve"> Diptera</v>
          </cell>
          <cell r="Q1138" t="str">
            <v xml:space="preserve"> Brachycera</v>
          </cell>
          <cell r="R1138" t="str">
            <v xml:space="preserve"> Muscomorpha</v>
          </cell>
          <cell r="S1138" t="str">
            <v>Ephydroidea</v>
          </cell>
          <cell r="T1138" t="str">
            <v xml:space="preserve"> Drosophilidae</v>
          </cell>
          <cell r="U1138" t="str">
            <v xml:space="preserve"> Drosophila</v>
          </cell>
        </row>
        <row r="1139">
          <cell r="B1139" t="str">
            <v>B4GVU8</v>
          </cell>
          <cell r="C1139" t="str">
            <v xml:space="preserve"> Drosophila persimilis (Fruit fly).</v>
          </cell>
          <cell r="E1139" t="str">
            <v xml:space="preserve"> NCBI_TaxID=7234 {ECO:0000313|Proteomes:UP000008744};</v>
          </cell>
          <cell r="G1139" t="str">
            <v>Eukaryota</v>
          </cell>
          <cell r="H1139" t="str">
            <v xml:space="preserve"> Metazoa</v>
          </cell>
          <cell r="I1139" t="str">
            <v xml:space="preserve"> Ecdysozoa</v>
          </cell>
          <cell r="J1139" t="str">
            <v xml:space="preserve"> Arthropoda</v>
          </cell>
          <cell r="K1139" t="str">
            <v xml:space="preserve"> Hexapoda</v>
          </cell>
          <cell r="L1139" t="str">
            <v xml:space="preserve"> Insecta</v>
          </cell>
          <cell r="M1139" t="str">
            <v>Pterygota</v>
          </cell>
          <cell r="N1139" t="str">
            <v xml:space="preserve"> Neoptera</v>
          </cell>
          <cell r="O1139" t="str">
            <v xml:space="preserve"> Holometabola</v>
          </cell>
          <cell r="P1139" t="str">
            <v xml:space="preserve"> Diptera</v>
          </cell>
          <cell r="Q1139" t="str">
            <v xml:space="preserve"> Brachycera</v>
          </cell>
          <cell r="R1139" t="str">
            <v xml:space="preserve"> Muscomorpha</v>
          </cell>
          <cell r="S1139" t="str">
            <v>Ephydroidea</v>
          </cell>
          <cell r="T1139" t="str">
            <v xml:space="preserve"> Drosophilidae</v>
          </cell>
          <cell r="U1139" t="str">
            <v xml:space="preserve"> Drosophila</v>
          </cell>
        </row>
        <row r="1140">
          <cell r="B1140" t="str">
            <v>B4HBC8</v>
          </cell>
          <cell r="C1140" t="str">
            <v xml:space="preserve"> Drosophila persimilis (Fruit fly).</v>
          </cell>
          <cell r="E1140" t="str">
            <v xml:space="preserve"> NCBI_TaxID=7234 {ECO:0000313|Proteomes:UP000008744};</v>
          </cell>
          <cell r="G1140" t="str">
            <v>Eukaryota</v>
          </cell>
          <cell r="H1140" t="str">
            <v xml:space="preserve"> Metazoa</v>
          </cell>
          <cell r="I1140" t="str">
            <v xml:space="preserve"> Ecdysozoa</v>
          </cell>
          <cell r="J1140" t="str">
            <v xml:space="preserve"> Arthropoda</v>
          </cell>
          <cell r="K1140" t="str">
            <v xml:space="preserve"> Hexapoda</v>
          </cell>
          <cell r="L1140" t="str">
            <v xml:space="preserve"> Insecta</v>
          </cell>
          <cell r="M1140" t="str">
            <v>Pterygota</v>
          </cell>
          <cell r="N1140" t="str">
            <v xml:space="preserve"> Neoptera</v>
          </cell>
          <cell r="O1140" t="str">
            <v xml:space="preserve"> Holometabola</v>
          </cell>
          <cell r="P1140" t="str">
            <v xml:space="preserve"> Diptera</v>
          </cell>
          <cell r="Q1140" t="str">
            <v xml:space="preserve"> Brachycera</v>
          </cell>
          <cell r="R1140" t="str">
            <v xml:space="preserve"> Muscomorpha</v>
          </cell>
          <cell r="S1140" t="str">
            <v>Ephydroidea</v>
          </cell>
          <cell r="T1140" t="str">
            <v xml:space="preserve"> Drosophilidae</v>
          </cell>
          <cell r="U1140" t="str">
            <v xml:space="preserve"> Drosophila</v>
          </cell>
        </row>
        <row r="1141">
          <cell r="B1141" t="str">
            <v>B4HLX6</v>
          </cell>
          <cell r="C1141" t="str">
            <v xml:space="preserve"> Drosophila sechellia (Fruit fly).</v>
          </cell>
          <cell r="E1141" t="str">
            <v xml:space="preserve"> NCBI_TaxID=7238 {ECO:0000313|Proteomes:UP000001292};</v>
          </cell>
          <cell r="G1141" t="str">
            <v>Eukaryota</v>
          </cell>
          <cell r="H1141" t="str">
            <v xml:space="preserve"> Metazoa</v>
          </cell>
          <cell r="I1141" t="str">
            <v xml:space="preserve"> Ecdysozoa</v>
          </cell>
          <cell r="J1141" t="str">
            <v xml:space="preserve"> Arthropoda</v>
          </cell>
          <cell r="K1141" t="str">
            <v xml:space="preserve"> Hexapoda</v>
          </cell>
          <cell r="L1141" t="str">
            <v xml:space="preserve"> Insecta</v>
          </cell>
          <cell r="M1141" t="str">
            <v>Pterygota</v>
          </cell>
          <cell r="N1141" t="str">
            <v xml:space="preserve"> Neoptera</v>
          </cell>
          <cell r="O1141" t="str">
            <v xml:space="preserve"> Holometabola</v>
          </cell>
          <cell r="P1141" t="str">
            <v xml:space="preserve"> Diptera</v>
          </cell>
          <cell r="Q1141" t="str">
            <v xml:space="preserve"> Brachycera</v>
          </cell>
          <cell r="R1141" t="str">
            <v xml:space="preserve"> Muscomorpha</v>
          </cell>
          <cell r="S1141" t="str">
            <v>Ephydroidea</v>
          </cell>
          <cell r="T1141" t="str">
            <v xml:space="preserve"> Drosophilidae</v>
          </cell>
          <cell r="U1141" t="str">
            <v xml:space="preserve"> Drosophila</v>
          </cell>
        </row>
        <row r="1142">
          <cell r="B1142" t="str">
            <v>B4HWW5</v>
          </cell>
          <cell r="C1142" t="str">
            <v xml:space="preserve"> Drosophila sechellia (Fruit fly).</v>
          </cell>
          <cell r="E1142" t="str">
            <v xml:space="preserve"> NCBI_TaxID=7238 {ECO:0000313|Proteomes:UP000001292};</v>
          </cell>
          <cell r="G1142" t="str">
            <v>Eukaryota</v>
          </cell>
          <cell r="H1142" t="str">
            <v xml:space="preserve"> Metazoa</v>
          </cell>
          <cell r="I1142" t="str">
            <v xml:space="preserve"> Ecdysozoa</v>
          </cell>
          <cell r="J1142" t="str">
            <v xml:space="preserve"> Arthropoda</v>
          </cell>
          <cell r="K1142" t="str">
            <v xml:space="preserve"> Hexapoda</v>
          </cell>
          <cell r="L1142" t="str">
            <v xml:space="preserve"> Insecta</v>
          </cell>
          <cell r="M1142" t="str">
            <v>Pterygota</v>
          </cell>
          <cell r="N1142" t="str">
            <v xml:space="preserve"> Neoptera</v>
          </cell>
          <cell r="O1142" t="str">
            <v xml:space="preserve"> Holometabola</v>
          </cell>
          <cell r="P1142" t="str">
            <v xml:space="preserve"> Diptera</v>
          </cell>
          <cell r="Q1142" t="str">
            <v xml:space="preserve"> Brachycera</v>
          </cell>
          <cell r="R1142" t="str">
            <v xml:space="preserve"> Muscomorpha</v>
          </cell>
          <cell r="S1142" t="str">
            <v>Ephydroidea</v>
          </cell>
          <cell r="T1142" t="str">
            <v xml:space="preserve"> Drosophilidae</v>
          </cell>
          <cell r="U1142" t="str">
            <v xml:space="preserve"> Drosophila</v>
          </cell>
        </row>
        <row r="1143">
          <cell r="B1143" t="str">
            <v>B4HWW6</v>
          </cell>
          <cell r="C1143" t="str">
            <v xml:space="preserve"> Drosophila sechellia (Fruit fly).</v>
          </cell>
          <cell r="E1143" t="str">
            <v xml:space="preserve"> NCBI_TaxID=7238 {ECO:0000313|Proteomes:UP000001292};</v>
          </cell>
          <cell r="G1143" t="str">
            <v>Eukaryota</v>
          </cell>
          <cell r="H1143" t="str">
            <v xml:space="preserve"> Metazoa</v>
          </cell>
          <cell r="I1143" t="str">
            <v xml:space="preserve"> Ecdysozoa</v>
          </cell>
          <cell r="J1143" t="str">
            <v xml:space="preserve"> Arthropoda</v>
          </cell>
          <cell r="K1143" t="str">
            <v xml:space="preserve"> Hexapoda</v>
          </cell>
          <cell r="L1143" t="str">
            <v xml:space="preserve"> Insecta</v>
          </cell>
          <cell r="M1143" t="str">
            <v>Pterygota</v>
          </cell>
          <cell r="N1143" t="str">
            <v xml:space="preserve"> Neoptera</v>
          </cell>
          <cell r="O1143" t="str">
            <v xml:space="preserve"> Holometabola</v>
          </cell>
          <cell r="P1143" t="str">
            <v xml:space="preserve"> Diptera</v>
          </cell>
          <cell r="Q1143" t="str">
            <v xml:space="preserve"> Brachycera</v>
          </cell>
          <cell r="R1143" t="str">
            <v xml:space="preserve"> Muscomorpha</v>
          </cell>
          <cell r="S1143" t="str">
            <v>Ephydroidea</v>
          </cell>
          <cell r="T1143" t="str">
            <v xml:space="preserve"> Drosophilidae</v>
          </cell>
          <cell r="U1143" t="str">
            <v xml:space="preserve"> Drosophila</v>
          </cell>
        </row>
        <row r="1144">
          <cell r="B1144" t="str">
            <v>B4HWW7</v>
          </cell>
          <cell r="C1144" t="str">
            <v xml:space="preserve"> Drosophila sechellia (Fruit fly).</v>
          </cell>
          <cell r="E1144" t="str">
            <v xml:space="preserve"> NCBI_TaxID=7238 {ECO:0000313|Proteomes:UP000001292};</v>
          </cell>
          <cell r="G1144" t="str">
            <v>Eukaryota</v>
          </cell>
          <cell r="H1144" t="str">
            <v xml:space="preserve"> Metazoa</v>
          </cell>
          <cell r="I1144" t="str">
            <v xml:space="preserve"> Ecdysozoa</v>
          </cell>
          <cell r="J1144" t="str">
            <v xml:space="preserve"> Arthropoda</v>
          </cell>
          <cell r="K1144" t="str">
            <v xml:space="preserve"> Hexapoda</v>
          </cell>
          <cell r="L1144" t="str">
            <v xml:space="preserve"> Insecta</v>
          </cell>
          <cell r="M1144" t="str">
            <v>Pterygota</v>
          </cell>
          <cell r="N1144" t="str">
            <v xml:space="preserve"> Neoptera</v>
          </cell>
          <cell r="O1144" t="str">
            <v xml:space="preserve"> Holometabola</v>
          </cell>
          <cell r="P1144" t="str">
            <v xml:space="preserve"> Diptera</v>
          </cell>
          <cell r="Q1144" t="str">
            <v xml:space="preserve"> Brachycera</v>
          </cell>
          <cell r="R1144" t="str">
            <v xml:space="preserve"> Muscomorpha</v>
          </cell>
          <cell r="S1144" t="str">
            <v>Ephydroidea</v>
          </cell>
          <cell r="T1144" t="str">
            <v xml:space="preserve"> Drosophilidae</v>
          </cell>
          <cell r="U1144" t="str">
            <v xml:space="preserve"> Drosophila</v>
          </cell>
        </row>
        <row r="1145">
          <cell r="B1145" t="str">
            <v>B4HWW8</v>
          </cell>
          <cell r="C1145" t="str">
            <v xml:space="preserve"> Drosophila sechellia (Fruit fly).</v>
          </cell>
          <cell r="E1145" t="str">
            <v xml:space="preserve"> NCBI_TaxID=7238 {ECO:0000313|Proteomes:UP000001292};</v>
          </cell>
          <cell r="G1145" t="str">
            <v>Eukaryota</v>
          </cell>
          <cell r="H1145" t="str">
            <v xml:space="preserve"> Metazoa</v>
          </cell>
          <cell r="I1145" t="str">
            <v xml:space="preserve"> Ecdysozoa</v>
          </cell>
          <cell r="J1145" t="str">
            <v xml:space="preserve"> Arthropoda</v>
          </cell>
          <cell r="K1145" t="str">
            <v xml:space="preserve"> Hexapoda</v>
          </cell>
          <cell r="L1145" t="str">
            <v xml:space="preserve"> Insecta</v>
          </cell>
          <cell r="M1145" t="str">
            <v>Pterygota</v>
          </cell>
          <cell r="N1145" t="str">
            <v xml:space="preserve"> Neoptera</v>
          </cell>
          <cell r="O1145" t="str">
            <v xml:space="preserve"> Holometabola</v>
          </cell>
          <cell r="P1145" t="str">
            <v xml:space="preserve"> Diptera</v>
          </cell>
          <cell r="Q1145" t="str">
            <v xml:space="preserve"> Brachycera</v>
          </cell>
          <cell r="R1145" t="str">
            <v xml:space="preserve"> Muscomorpha</v>
          </cell>
          <cell r="S1145" t="str">
            <v>Ephydroidea</v>
          </cell>
          <cell r="T1145" t="str">
            <v xml:space="preserve"> Drosophilidae</v>
          </cell>
          <cell r="U1145" t="str">
            <v xml:space="preserve"> Drosophila</v>
          </cell>
        </row>
        <row r="1146">
          <cell r="B1146" t="str">
            <v>B4IHP1</v>
          </cell>
          <cell r="C1146" t="str">
            <v xml:space="preserve"> Drosophila sechellia (Fruit fly).</v>
          </cell>
          <cell r="E1146" t="str">
            <v xml:space="preserve"> NCBI_TaxID=7238 {ECO:0000313|Proteomes:UP000001292};</v>
          </cell>
          <cell r="G1146" t="str">
            <v>Eukaryota</v>
          </cell>
          <cell r="H1146" t="str">
            <v xml:space="preserve"> Metazoa</v>
          </cell>
          <cell r="I1146" t="str">
            <v xml:space="preserve"> Ecdysozoa</v>
          </cell>
          <cell r="J1146" t="str">
            <v xml:space="preserve"> Arthropoda</v>
          </cell>
          <cell r="K1146" t="str">
            <v xml:space="preserve"> Hexapoda</v>
          </cell>
          <cell r="L1146" t="str">
            <v xml:space="preserve"> Insecta</v>
          </cell>
          <cell r="M1146" t="str">
            <v>Pterygota</v>
          </cell>
          <cell r="N1146" t="str">
            <v xml:space="preserve"> Neoptera</v>
          </cell>
          <cell r="O1146" t="str">
            <v xml:space="preserve"> Holometabola</v>
          </cell>
          <cell r="P1146" t="str">
            <v xml:space="preserve"> Diptera</v>
          </cell>
          <cell r="Q1146" t="str">
            <v xml:space="preserve"> Brachycera</v>
          </cell>
          <cell r="R1146" t="str">
            <v xml:space="preserve"> Muscomorpha</v>
          </cell>
          <cell r="S1146" t="str">
            <v>Ephydroidea</v>
          </cell>
          <cell r="T1146" t="str">
            <v xml:space="preserve"> Drosophilidae</v>
          </cell>
          <cell r="U1146" t="str">
            <v xml:space="preserve"> Drosophila</v>
          </cell>
        </row>
        <row r="1147">
          <cell r="B1147" t="str">
            <v>B4II50</v>
          </cell>
          <cell r="C1147" t="str">
            <v xml:space="preserve"> Drosophila sechellia (Fruit fly).</v>
          </cell>
          <cell r="E1147" t="str">
            <v xml:space="preserve"> NCBI_TaxID=7238 {ECO:0000313|Proteomes:UP000001292};</v>
          </cell>
          <cell r="G1147" t="str">
            <v>Eukaryota</v>
          </cell>
          <cell r="H1147" t="str">
            <v xml:space="preserve"> Metazoa</v>
          </cell>
          <cell r="I1147" t="str">
            <v xml:space="preserve"> Ecdysozoa</v>
          </cell>
          <cell r="J1147" t="str">
            <v xml:space="preserve"> Arthropoda</v>
          </cell>
          <cell r="K1147" t="str">
            <v xml:space="preserve"> Hexapoda</v>
          </cell>
          <cell r="L1147" t="str">
            <v xml:space="preserve"> Insecta</v>
          </cell>
          <cell r="M1147" t="str">
            <v>Pterygota</v>
          </cell>
          <cell r="N1147" t="str">
            <v xml:space="preserve"> Neoptera</v>
          </cell>
          <cell r="O1147" t="str">
            <v xml:space="preserve"> Holometabola</v>
          </cell>
          <cell r="P1147" t="str">
            <v xml:space="preserve"> Diptera</v>
          </cell>
          <cell r="Q1147" t="str">
            <v xml:space="preserve"> Brachycera</v>
          </cell>
          <cell r="R1147" t="str">
            <v xml:space="preserve"> Muscomorpha</v>
          </cell>
          <cell r="S1147" t="str">
            <v>Ephydroidea</v>
          </cell>
          <cell r="T1147" t="str">
            <v xml:space="preserve"> Drosophilidae</v>
          </cell>
          <cell r="U1147" t="str">
            <v xml:space="preserve"> Drosophila</v>
          </cell>
        </row>
        <row r="1148">
          <cell r="B1148" t="str">
            <v>B4JFS7</v>
          </cell>
          <cell r="C1148" t="str">
            <v xml:space="preserve"> Drosophila grimshawi (Fruit fly) (Idiomyia grimshawi).</v>
          </cell>
          <cell r="E1148" t="str">
            <v xml:space="preserve"> NCBI_TaxID=7222 {ECO:0000313|Proteomes:UP000001070};</v>
          </cell>
          <cell r="G1148" t="str">
            <v>Eukaryota</v>
          </cell>
          <cell r="H1148" t="str">
            <v xml:space="preserve"> Metazoa</v>
          </cell>
          <cell r="I1148" t="str">
            <v xml:space="preserve"> Ecdysozoa</v>
          </cell>
          <cell r="J1148" t="str">
            <v xml:space="preserve"> Arthropoda</v>
          </cell>
          <cell r="K1148" t="str">
            <v xml:space="preserve"> Hexapoda</v>
          </cell>
          <cell r="L1148" t="str">
            <v xml:space="preserve"> Insecta</v>
          </cell>
          <cell r="M1148" t="str">
            <v>Pterygota</v>
          </cell>
          <cell r="N1148" t="str">
            <v xml:space="preserve"> Neoptera</v>
          </cell>
          <cell r="O1148" t="str">
            <v xml:space="preserve"> Holometabola</v>
          </cell>
          <cell r="P1148" t="str">
            <v xml:space="preserve"> Diptera</v>
          </cell>
          <cell r="Q1148" t="str">
            <v xml:space="preserve"> Brachycera</v>
          </cell>
          <cell r="R1148" t="str">
            <v xml:space="preserve"> Muscomorpha</v>
          </cell>
          <cell r="S1148" t="str">
            <v>Ephydroidea</v>
          </cell>
          <cell r="T1148" t="str">
            <v xml:space="preserve"> Drosophilidae</v>
          </cell>
          <cell r="U1148" t="str">
            <v xml:space="preserve"> Drosophila</v>
          </cell>
        </row>
        <row r="1149">
          <cell r="B1149" t="str">
            <v>B4JK31</v>
          </cell>
          <cell r="C1149" t="str">
            <v xml:space="preserve"> Drosophila grimshawi (Fruit fly) (Idiomyia grimshawi).</v>
          </cell>
          <cell r="E1149" t="str">
            <v xml:space="preserve"> NCBI_TaxID=7222 {ECO:0000313|Proteomes:UP000001070};</v>
          </cell>
          <cell r="G1149" t="str">
            <v>Eukaryota</v>
          </cell>
          <cell r="H1149" t="str">
            <v xml:space="preserve"> Metazoa</v>
          </cell>
          <cell r="I1149" t="str">
            <v xml:space="preserve"> Ecdysozoa</v>
          </cell>
          <cell r="J1149" t="str">
            <v xml:space="preserve"> Arthropoda</v>
          </cell>
          <cell r="K1149" t="str">
            <v xml:space="preserve"> Hexapoda</v>
          </cell>
          <cell r="L1149" t="str">
            <v xml:space="preserve"> Insecta</v>
          </cell>
          <cell r="M1149" t="str">
            <v>Pterygota</v>
          </cell>
          <cell r="N1149" t="str">
            <v xml:space="preserve"> Neoptera</v>
          </cell>
          <cell r="O1149" t="str">
            <v xml:space="preserve"> Holometabola</v>
          </cell>
          <cell r="P1149" t="str">
            <v xml:space="preserve"> Diptera</v>
          </cell>
          <cell r="Q1149" t="str">
            <v xml:space="preserve"> Brachycera</v>
          </cell>
          <cell r="R1149" t="str">
            <v xml:space="preserve"> Muscomorpha</v>
          </cell>
          <cell r="S1149" t="str">
            <v>Ephydroidea</v>
          </cell>
          <cell r="T1149" t="str">
            <v xml:space="preserve"> Drosophilidae</v>
          </cell>
          <cell r="U1149" t="str">
            <v xml:space="preserve"> Drosophila</v>
          </cell>
        </row>
        <row r="1150">
          <cell r="B1150" t="str">
            <v>B4JPU7</v>
          </cell>
          <cell r="C1150" t="str">
            <v xml:space="preserve"> Drosophila grimshawi (Fruit fly) (Idiomyia grimshawi).</v>
          </cell>
          <cell r="E1150" t="str">
            <v xml:space="preserve"> NCBI_TaxID=7222 {ECO:0000313|Proteomes:UP000001070};</v>
          </cell>
          <cell r="G1150" t="str">
            <v>Eukaryota</v>
          </cell>
          <cell r="H1150" t="str">
            <v xml:space="preserve"> Metazoa</v>
          </cell>
          <cell r="I1150" t="str">
            <v xml:space="preserve"> Ecdysozoa</v>
          </cell>
          <cell r="J1150" t="str">
            <v xml:space="preserve"> Arthropoda</v>
          </cell>
          <cell r="K1150" t="str">
            <v xml:space="preserve"> Hexapoda</v>
          </cell>
          <cell r="L1150" t="str">
            <v xml:space="preserve"> Insecta</v>
          </cell>
          <cell r="M1150" t="str">
            <v>Pterygota</v>
          </cell>
          <cell r="N1150" t="str">
            <v xml:space="preserve"> Neoptera</v>
          </cell>
          <cell r="O1150" t="str">
            <v xml:space="preserve"> Holometabola</v>
          </cell>
          <cell r="P1150" t="str">
            <v xml:space="preserve"> Diptera</v>
          </cell>
          <cell r="Q1150" t="str">
            <v xml:space="preserve"> Brachycera</v>
          </cell>
          <cell r="R1150" t="str">
            <v xml:space="preserve"> Muscomorpha</v>
          </cell>
          <cell r="S1150" t="str">
            <v>Ephydroidea</v>
          </cell>
          <cell r="T1150" t="str">
            <v xml:space="preserve"> Drosophilidae</v>
          </cell>
          <cell r="U1150" t="str">
            <v xml:space="preserve"> Drosophila</v>
          </cell>
        </row>
        <row r="1151">
          <cell r="B1151" t="str">
            <v>B4JPU8</v>
          </cell>
          <cell r="C1151" t="str">
            <v xml:space="preserve"> Drosophila grimshawi (Fruit fly) (Idiomyia grimshawi).</v>
          </cell>
          <cell r="E1151" t="str">
            <v xml:space="preserve"> NCBI_TaxID=7222 {ECO:0000313|Proteomes:UP000001070};</v>
          </cell>
          <cell r="G1151" t="str">
            <v>Eukaryota</v>
          </cell>
          <cell r="H1151" t="str">
            <v xml:space="preserve"> Metazoa</v>
          </cell>
          <cell r="I1151" t="str">
            <v xml:space="preserve"> Ecdysozoa</v>
          </cell>
          <cell r="J1151" t="str">
            <v xml:space="preserve"> Arthropoda</v>
          </cell>
          <cell r="K1151" t="str">
            <v xml:space="preserve"> Hexapoda</v>
          </cell>
          <cell r="L1151" t="str">
            <v xml:space="preserve"> Insecta</v>
          </cell>
          <cell r="M1151" t="str">
            <v>Pterygota</v>
          </cell>
          <cell r="N1151" t="str">
            <v xml:space="preserve"> Neoptera</v>
          </cell>
          <cell r="O1151" t="str">
            <v xml:space="preserve"> Holometabola</v>
          </cell>
          <cell r="P1151" t="str">
            <v xml:space="preserve"> Diptera</v>
          </cell>
          <cell r="Q1151" t="str">
            <v xml:space="preserve"> Brachycera</v>
          </cell>
          <cell r="R1151" t="str">
            <v xml:space="preserve"> Muscomorpha</v>
          </cell>
          <cell r="S1151" t="str">
            <v>Ephydroidea</v>
          </cell>
          <cell r="T1151" t="str">
            <v xml:space="preserve"> Drosophilidae</v>
          </cell>
          <cell r="U1151" t="str">
            <v xml:space="preserve"> Drosophila</v>
          </cell>
        </row>
        <row r="1152">
          <cell r="B1152" t="str">
            <v>B4JPU9</v>
          </cell>
          <cell r="C1152" t="str">
            <v xml:space="preserve"> Drosophila grimshawi (Fruit fly) (Idiomyia grimshawi).</v>
          </cell>
          <cell r="E1152" t="str">
            <v xml:space="preserve"> NCBI_TaxID=7222 {ECO:0000313|Proteomes:UP000001070};</v>
          </cell>
          <cell r="G1152" t="str">
            <v>Eukaryota</v>
          </cell>
          <cell r="H1152" t="str">
            <v xml:space="preserve"> Metazoa</v>
          </cell>
          <cell r="I1152" t="str">
            <v xml:space="preserve"> Ecdysozoa</v>
          </cell>
          <cell r="J1152" t="str">
            <v xml:space="preserve"> Arthropoda</v>
          </cell>
          <cell r="K1152" t="str">
            <v xml:space="preserve"> Hexapoda</v>
          </cell>
          <cell r="L1152" t="str">
            <v xml:space="preserve"> Insecta</v>
          </cell>
          <cell r="M1152" t="str">
            <v>Pterygota</v>
          </cell>
          <cell r="N1152" t="str">
            <v xml:space="preserve"> Neoptera</v>
          </cell>
          <cell r="O1152" t="str">
            <v xml:space="preserve"> Holometabola</v>
          </cell>
          <cell r="P1152" t="str">
            <v xml:space="preserve"> Diptera</v>
          </cell>
          <cell r="Q1152" t="str">
            <v xml:space="preserve"> Brachycera</v>
          </cell>
          <cell r="R1152" t="str">
            <v xml:space="preserve"> Muscomorpha</v>
          </cell>
          <cell r="S1152" t="str">
            <v>Ephydroidea</v>
          </cell>
          <cell r="T1152" t="str">
            <v xml:space="preserve"> Drosophilidae</v>
          </cell>
          <cell r="U1152" t="str">
            <v xml:space="preserve"> Drosophila</v>
          </cell>
        </row>
        <row r="1153">
          <cell r="B1153" t="str">
            <v>B4JXZ7</v>
          </cell>
          <cell r="C1153" t="str">
            <v xml:space="preserve"> Drosophila grimshawi (Fruit fly) (Idiomyia grimshawi).</v>
          </cell>
          <cell r="E1153" t="str">
            <v xml:space="preserve"> NCBI_TaxID=7222 {ECO:0000313|Proteomes:UP000001070};</v>
          </cell>
          <cell r="G1153" t="str">
            <v>Eukaryota</v>
          </cell>
          <cell r="H1153" t="str">
            <v xml:space="preserve"> Metazoa</v>
          </cell>
          <cell r="I1153" t="str">
            <v xml:space="preserve"> Ecdysozoa</v>
          </cell>
          <cell r="J1153" t="str">
            <v xml:space="preserve"> Arthropoda</v>
          </cell>
          <cell r="K1153" t="str">
            <v xml:space="preserve"> Hexapoda</v>
          </cell>
          <cell r="L1153" t="str">
            <v xml:space="preserve"> Insecta</v>
          </cell>
          <cell r="M1153" t="str">
            <v>Pterygota</v>
          </cell>
          <cell r="N1153" t="str">
            <v xml:space="preserve"> Neoptera</v>
          </cell>
          <cell r="O1153" t="str">
            <v xml:space="preserve"> Holometabola</v>
          </cell>
          <cell r="P1153" t="str">
            <v xml:space="preserve"> Diptera</v>
          </cell>
          <cell r="Q1153" t="str">
            <v xml:space="preserve"> Brachycera</v>
          </cell>
          <cell r="R1153" t="str">
            <v xml:space="preserve"> Muscomorpha</v>
          </cell>
          <cell r="S1153" t="str">
            <v>Ephydroidea</v>
          </cell>
          <cell r="T1153" t="str">
            <v xml:space="preserve"> Drosophilidae</v>
          </cell>
          <cell r="U1153" t="str">
            <v xml:space="preserve"> Drosophila</v>
          </cell>
        </row>
        <row r="1154">
          <cell r="B1154" t="str">
            <v>B4KB83</v>
          </cell>
          <cell r="C1154" t="str">
            <v xml:space="preserve"> Drosophila mojavensis (Fruit fly).</v>
          </cell>
          <cell r="E1154" t="str">
            <v xml:space="preserve"> NCBI_TaxID=7230 {ECO:0000313|EMBL:EDW15787.1, ECO:0000313|Proteomes:UP000009192};</v>
          </cell>
          <cell r="G1154" t="str">
            <v>Eukaryota</v>
          </cell>
          <cell r="H1154" t="str">
            <v xml:space="preserve"> Metazoa</v>
          </cell>
          <cell r="I1154" t="str">
            <v xml:space="preserve"> Ecdysozoa</v>
          </cell>
          <cell r="J1154" t="str">
            <v xml:space="preserve"> Arthropoda</v>
          </cell>
          <cell r="K1154" t="str">
            <v xml:space="preserve"> Hexapoda</v>
          </cell>
          <cell r="L1154" t="str">
            <v xml:space="preserve"> Insecta</v>
          </cell>
          <cell r="M1154" t="str">
            <v>Pterygota</v>
          </cell>
          <cell r="N1154" t="str">
            <v xml:space="preserve"> Neoptera</v>
          </cell>
          <cell r="O1154" t="str">
            <v xml:space="preserve"> Holometabola</v>
          </cell>
          <cell r="P1154" t="str">
            <v xml:space="preserve"> Diptera</v>
          </cell>
          <cell r="Q1154" t="str">
            <v xml:space="preserve"> Brachycera</v>
          </cell>
          <cell r="R1154" t="str">
            <v xml:space="preserve"> Muscomorpha</v>
          </cell>
          <cell r="S1154" t="str">
            <v>Ephydroidea</v>
          </cell>
          <cell r="T1154" t="str">
            <v xml:space="preserve"> Drosophilidae</v>
          </cell>
          <cell r="U1154" t="str">
            <v xml:space="preserve"> Drosophila.</v>
          </cell>
        </row>
        <row r="1155">
          <cell r="B1155" t="str">
            <v>B4KKL9</v>
          </cell>
          <cell r="C1155" t="str">
            <v xml:space="preserve"> Drosophila mojavensis (Fruit fly).</v>
          </cell>
          <cell r="E1155" t="str">
            <v xml:space="preserve"> NCBI_TaxID=7230 {ECO:0000313|EMBL:EDW12683.2, ECO:0000313|Proteomes:UP000009192};</v>
          </cell>
          <cell r="G1155" t="str">
            <v>Eukaryota</v>
          </cell>
          <cell r="H1155" t="str">
            <v xml:space="preserve"> Metazoa</v>
          </cell>
          <cell r="I1155" t="str">
            <v xml:space="preserve"> Ecdysozoa</v>
          </cell>
          <cell r="J1155" t="str">
            <v xml:space="preserve"> Arthropoda</v>
          </cell>
          <cell r="K1155" t="str">
            <v xml:space="preserve"> Hexapoda</v>
          </cell>
          <cell r="L1155" t="str">
            <v xml:space="preserve"> Insecta</v>
          </cell>
          <cell r="M1155" t="str">
            <v>Pterygota</v>
          </cell>
          <cell r="N1155" t="str">
            <v xml:space="preserve"> Neoptera</v>
          </cell>
          <cell r="O1155" t="str">
            <v xml:space="preserve"> Holometabola</v>
          </cell>
          <cell r="P1155" t="str">
            <v xml:space="preserve"> Diptera</v>
          </cell>
          <cell r="Q1155" t="str">
            <v xml:space="preserve"> Brachycera</v>
          </cell>
          <cell r="R1155" t="str">
            <v xml:space="preserve"> Muscomorpha</v>
          </cell>
          <cell r="S1155" t="str">
            <v>Ephydroidea</v>
          </cell>
          <cell r="T1155" t="str">
            <v xml:space="preserve"> Drosophilidae</v>
          </cell>
          <cell r="U1155" t="str">
            <v xml:space="preserve"> Drosophila.</v>
          </cell>
        </row>
        <row r="1156">
          <cell r="B1156" t="str">
            <v>B4KKM0</v>
          </cell>
          <cell r="C1156" t="str">
            <v xml:space="preserve"> Drosophila mojavensis (Fruit fly).</v>
          </cell>
          <cell r="E1156" t="str">
            <v xml:space="preserve"> NCBI_TaxID=7230 {ECO:0000313|EMBL:EDW12684.1, ECO:0000313|Proteomes:UP000009192};</v>
          </cell>
          <cell r="G1156" t="str">
            <v>Eukaryota</v>
          </cell>
          <cell r="H1156" t="str">
            <v xml:space="preserve"> Metazoa</v>
          </cell>
          <cell r="I1156" t="str">
            <v xml:space="preserve"> Ecdysozoa</v>
          </cell>
          <cell r="J1156" t="str">
            <v xml:space="preserve"> Arthropoda</v>
          </cell>
          <cell r="K1156" t="str">
            <v xml:space="preserve"> Hexapoda</v>
          </cell>
          <cell r="L1156" t="str">
            <v xml:space="preserve"> Insecta</v>
          </cell>
          <cell r="M1156" t="str">
            <v>Pterygota</v>
          </cell>
          <cell r="N1156" t="str">
            <v xml:space="preserve"> Neoptera</v>
          </cell>
          <cell r="O1156" t="str">
            <v xml:space="preserve"> Holometabola</v>
          </cell>
          <cell r="P1156" t="str">
            <v xml:space="preserve"> Diptera</v>
          </cell>
          <cell r="Q1156" t="str">
            <v xml:space="preserve"> Brachycera</v>
          </cell>
          <cell r="R1156" t="str">
            <v xml:space="preserve"> Muscomorpha</v>
          </cell>
          <cell r="S1156" t="str">
            <v>Ephydroidea</v>
          </cell>
          <cell r="T1156" t="str">
            <v xml:space="preserve"> Drosophilidae</v>
          </cell>
          <cell r="U1156" t="str">
            <v xml:space="preserve"> Drosophila.</v>
          </cell>
        </row>
        <row r="1157">
          <cell r="B1157" t="str">
            <v>B4KKM1</v>
          </cell>
          <cell r="C1157" t="str">
            <v xml:space="preserve"> Drosophila mojavensis (Fruit fly).</v>
          </cell>
          <cell r="E1157" t="str">
            <v xml:space="preserve"> NCBI_TaxID=7230 {ECO:0000313|EMBL:EDW12685.2, ECO:0000313|Proteomes:UP000009192};</v>
          </cell>
          <cell r="G1157" t="str">
            <v>Eukaryota</v>
          </cell>
          <cell r="H1157" t="str">
            <v xml:space="preserve"> Metazoa</v>
          </cell>
          <cell r="I1157" t="str">
            <v xml:space="preserve"> Ecdysozoa</v>
          </cell>
          <cell r="J1157" t="str">
            <v xml:space="preserve"> Arthropoda</v>
          </cell>
          <cell r="K1157" t="str">
            <v xml:space="preserve"> Hexapoda</v>
          </cell>
          <cell r="L1157" t="str">
            <v xml:space="preserve"> Insecta</v>
          </cell>
          <cell r="M1157" t="str">
            <v>Pterygota</v>
          </cell>
          <cell r="N1157" t="str">
            <v xml:space="preserve"> Neoptera</v>
          </cell>
          <cell r="O1157" t="str">
            <v xml:space="preserve"> Holometabola</v>
          </cell>
          <cell r="P1157" t="str">
            <v xml:space="preserve"> Diptera</v>
          </cell>
          <cell r="Q1157" t="str">
            <v xml:space="preserve"> Brachycera</v>
          </cell>
          <cell r="R1157" t="str">
            <v xml:space="preserve"> Muscomorpha</v>
          </cell>
          <cell r="S1157" t="str">
            <v>Ephydroidea</v>
          </cell>
          <cell r="T1157" t="str">
            <v xml:space="preserve"> Drosophilidae</v>
          </cell>
          <cell r="U1157" t="str">
            <v xml:space="preserve"> Drosophila.</v>
          </cell>
        </row>
        <row r="1158">
          <cell r="B1158" t="str">
            <v>B4KKM2</v>
          </cell>
          <cell r="C1158" t="str">
            <v xml:space="preserve"> Drosophila mojavensis (Fruit fly).</v>
          </cell>
          <cell r="E1158" t="str">
            <v xml:space="preserve"> NCBI_TaxID=7230 {ECO:0000313|EMBL:EDW12686.1, ECO:0000313|Proteomes:UP000009192};</v>
          </cell>
          <cell r="G1158" t="str">
            <v>Eukaryota</v>
          </cell>
          <cell r="H1158" t="str">
            <v xml:space="preserve"> Metazoa</v>
          </cell>
          <cell r="I1158" t="str">
            <v xml:space="preserve"> Ecdysozoa</v>
          </cell>
          <cell r="J1158" t="str">
            <v xml:space="preserve"> Arthropoda</v>
          </cell>
          <cell r="K1158" t="str">
            <v xml:space="preserve"> Hexapoda</v>
          </cell>
          <cell r="L1158" t="str">
            <v xml:space="preserve"> Insecta</v>
          </cell>
          <cell r="M1158" t="str">
            <v>Pterygota</v>
          </cell>
          <cell r="N1158" t="str">
            <v xml:space="preserve"> Neoptera</v>
          </cell>
          <cell r="O1158" t="str">
            <v xml:space="preserve"> Holometabola</v>
          </cell>
          <cell r="P1158" t="str">
            <v xml:space="preserve"> Diptera</v>
          </cell>
          <cell r="Q1158" t="str">
            <v xml:space="preserve"> Brachycera</v>
          </cell>
          <cell r="R1158" t="str">
            <v xml:space="preserve"> Muscomorpha</v>
          </cell>
          <cell r="S1158" t="str">
            <v>Ephydroidea</v>
          </cell>
          <cell r="T1158" t="str">
            <v xml:space="preserve"> Drosophilidae</v>
          </cell>
          <cell r="U1158" t="str">
            <v xml:space="preserve"> Drosophila.</v>
          </cell>
        </row>
        <row r="1159">
          <cell r="B1159" t="str">
            <v>B4KKM3</v>
          </cell>
          <cell r="C1159" t="str">
            <v xml:space="preserve"> Drosophila mojavensis (Fruit fly).</v>
          </cell>
          <cell r="E1159" t="str">
            <v xml:space="preserve"> NCBI_TaxID=7230 {ECO:0000313|EMBL:EDW12687.2, ECO:0000313|Proteomes:UP000009192};</v>
          </cell>
          <cell r="G1159" t="str">
            <v>Eukaryota</v>
          </cell>
          <cell r="H1159" t="str">
            <v xml:space="preserve"> Metazoa</v>
          </cell>
          <cell r="I1159" t="str">
            <v xml:space="preserve"> Ecdysozoa</v>
          </cell>
          <cell r="J1159" t="str">
            <v xml:space="preserve"> Arthropoda</v>
          </cell>
          <cell r="K1159" t="str">
            <v xml:space="preserve"> Hexapoda</v>
          </cell>
          <cell r="L1159" t="str">
            <v xml:space="preserve"> Insecta</v>
          </cell>
          <cell r="M1159" t="str">
            <v>Pterygota</v>
          </cell>
          <cell r="N1159" t="str">
            <v xml:space="preserve"> Neoptera</v>
          </cell>
          <cell r="O1159" t="str">
            <v xml:space="preserve"> Holometabola</v>
          </cell>
          <cell r="P1159" t="str">
            <v xml:space="preserve"> Diptera</v>
          </cell>
          <cell r="Q1159" t="str">
            <v xml:space="preserve"> Brachycera</v>
          </cell>
          <cell r="R1159" t="str">
            <v xml:space="preserve"> Muscomorpha</v>
          </cell>
          <cell r="S1159" t="str">
            <v>Ephydroidea</v>
          </cell>
          <cell r="T1159" t="str">
            <v xml:space="preserve"> Drosophilidae</v>
          </cell>
          <cell r="U1159" t="str">
            <v xml:space="preserve"> Drosophila.</v>
          </cell>
        </row>
        <row r="1160">
          <cell r="B1160" t="str">
            <v>B4L6B8</v>
          </cell>
          <cell r="C1160" t="str">
            <v xml:space="preserve"> Drosophila mojavensis (Fruit fly).</v>
          </cell>
          <cell r="E1160" t="str">
            <v xml:space="preserve"> NCBI_TaxID=7230 {ECO:0000313|EMBL:EDW05914.1, ECO:0000313|Proteomes:UP000009192};</v>
          </cell>
          <cell r="G1160" t="str">
            <v>Eukaryota</v>
          </cell>
          <cell r="H1160" t="str">
            <v xml:space="preserve"> Metazoa</v>
          </cell>
          <cell r="I1160" t="str">
            <v xml:space="preserve"> Ecdysozoa</v>
          </cell>
          <cell r="J1160" t="str">
            <v xml:space="preserve"> Arthropoda</v>
          </cell>
          <cell r="K1160" t="str">
            <v xml:space="preserve"> Hexapoda</v>
          </cell>
          <cell r="L1160" t="str">
            <v xml:space="preserve"> Insecta</v>
          </cell>
          <cell r="M1160" t="str">
            <v>Pterygota</v>
          </cell>
          <cell r="N1160" t="str">
            <v xml:space="preserve"> Neoptera</v>
          </cell>
          <cell r="O1160" t="str">
            <v xml:space="preserve"> Holometabola</v>
          </cell>
          <cell r="P1160" t="str">
            <v xml:space="preserve"> Diptera</v>
          </cell>
          <cell r="Q1160" t="str">
            <v xml:space="preserve"> Brachycera</v>
          </cell>
          <cell r="R1160" t="str">
            <v xml:space="preserve"> Muscomorpha</v>
          </cell>
          <cell r="S1160" t="str">
            <v>Ephydroidea</v>
          </cell>
          <cell r="T1160" t="str">
            <v xml:space="preserve"> Drosophilidae</v>
          </cell>
          <cell r="U1160" t="str">
            <v xml:space="preserve"> Drosophila.</v>
          </cell>
        </row>
        <row r="1161">
          <cell r="B1161" t="str">
            <v>B4L6N7</v>
          </cell>
          <cell r="C1161" t="str">
            <v xml:space="preserve"> Drosophila mojavensis (Fruit fly).</v>
          </cell>
          <cell r="E1161" t="str">
            <v xml:space="preserve"> NCBI_TaxID=7230 {ECO:0000313|EMBL:EDW06033.1, ECO:0000313|Proteomes:UP000009192};</v>
          </cell>
          <cell r="G1161" t="str">
            <v>Eukaryota</v>
          </cell>
          <cell r="H1161" t="str">
            <v xml:space="preserve"> Metazoa</v>
          </cell>
          <cell r="I1161" t="str">
            <v xml:space="preserve"> Ecdysozoa</v>
          </cell>
          <cell r="J1161" t="str">
            <v xml:space="preserve"> Arthropoda</v>
          </cell>
          <cell r="K1161" t="str">
            <v xml:space="preserve"> Hexapoda</v>
          </cell>
          <cell r="L1161" t="str">
            <v xml:space="preserve"> Insecta</v>
          </cell>
          <cell r="M1161" t="str">
            <v>Pterygota</v>
          </cell>
          <cell r="N1161" t="str">
            <v xml:space="preserve"> Neoptera</v>
          </cell>
          <cell r="O1161" t="str">
            <v xml:space="preserve"> Holometabola</v>
          </cell>
          <cell r="P1161" t="str">
            <v xml:space="preserve"> Diptera</v>
          </cell>
          <cell r="Q1161" t="str">
            <v xml:space="preserve"> Brachycera</v>
          </cell>
          <cell r="R1161" t="str">
            <v xml:space="preserve"> Muscomorpha</v>
          </cell>
          <cell r="S1161" t="str">
            <v>Ephydroidea</v>
          </cell>
          <cell r="T1161" t="str">
            <v xml:space="preserve"> Drosophilidae</v>
          </cell>
          <cell r="U1161" t="str">
            <v xml:space="preserve"> Drosophila.</v>
          </cell>
        </row>
        <row r="1162">
          <cell r="B1162" t="str">
            <v>B4LS66</v>
          </cell>
          <cell r="C1162" t="str">
            <v xml:space="preserve"> Drosophila virilis (Fruit fly).</v>
          </cell>
          <cell r="E1162" t="str">
            <v xml:space="preserve"> NCBI_TaxID=7244 {ECO:0000313|EMBL:EDW64752.1, ECO:0000313|Proteomes:UP000008792};</v>
          </cell>
          <cell r="G1162" t="str">
            <v>Eukaryota</v>
          </cell>
          <cell r="H1162" t="str">
            <v xml:space="preserve"> Metazoa</v>
          </cell>
          <cell r="I1162" t="str">
            <v xml:space="preserve"> Ecdysozoa</v>
          </cell>
          <cell r="J1162" t="str">
            <v xml:space="preserve"> Arthropoda</v>
          </cell>
          <cell r="K1162" t="str">
            <v xml:space="preserve"> Hexapoda</v>
          </cell>
          <cell r="L1162" t="str">
            <v xml:space="preserve"> Insecta</v>
          </cell>
          <cell r="M1162" t="str">
            <v>Pterygota</v>
          </cell>
          <cell r="N1162" t="str">
            <v xml:space="preserve"> Neoptera</v>
          </cell>
          <cell r="O1162" t="str">
            <v xml:space="preserve"> Holometabola</v>
          </cell>
          <cell r="P1162" t="str">
            <v xml:space="preserve"> Diptera</v>
          </cell>
          <cell r="Q1162" t="str">
            <v xml:space="preserve"> Brachycera</v>
          </cell>
          <cell r="R1162" t="str">
            <v xml:space="preserve"> Muscomorpha</v>
          </cell>
          <cell r="S1162" t="str">
            <v>Ephydroidea</v>
          </cell>
          <cell r="T1162" t="str">
            <v xml:space="preserve"> Drosophilidae</v>
          </cell>
          <cell r="U1162" t="str">
            <v xml:space="preserve"> Drosophila.</v>
          </cell>
        </row>
        <row r="1163">
          <cell r="B1163" t="str">
            <v>B4LS67</v>
          </cell>
          <cell r="C1163" t="str">
            <v xml:space="preserve"> Drosophila virilis (Fruit fly).</v>
          </cell>
          <cell r="E1163" t="str">
            <v xml:space="preserve"> NCBI_TaxID=7244 {ECO:0000313|EMBL:EDW64753.1, ECO:0000313|Proteomes:UP000008792};</v>
          </cell>
          <cell r="G1163" t="str">
            <v>Eukaryota</v>
          </cell>
          <cell r="H1163" t="str">
            <v xml:space="preserve"> Metazoa</v>
          </cell>
          <cell r="I1163" t="str">
            <v xml:space="preserve"> Ecdysozoa</v>
          </cell>
          <cell r="J1163" t="str">
            <v xml:space="preserve"> Arthropoda</v>
          </cell>
          <cell r="K1163" t="str">
            <v xml:space="preserve"> Hexapoda</v>
          </cell>
          <cell r="L1163" t="str">
            <v xml:space="preserve"> Insecta</v>
          </cell>
          <cell r="M1163" t="str">
            <v>Pterygota</v>
          </cell>
          <cell r="N1163" t="str">
            <v xml:space="preserve"> Neoptera</v>
          </cell>
          <cell r="O1163" t="str">
            <v xml:space="preserve"> Holometabola</v>
          </cell>
          <cell r="P1163" t="str">
            <v xml:space="preserve"> Diptera</v>
          </cell>
          <cell r="Q1163" t="str">
            <v xml:space="preserve"> Brachycera</v>
          </cell>
          <cell r="R1163" t="str">
            <v xml:space="preserve"> Muscomorpha</v>
          </cell>
          <cell r="S1163" t="str">
            <v>Ephydroidea</v>
          </cell>
          <cell r="T1163" t="str">
            <v xml:space="preserve"> Drosophilidae</v>
          </cell>
          <cell r="U1163" t="str">
            <v xml:space="preserve"> Drosophila.</v>
          </cell>
        </row>
        <row r="1164">
          <cell r="B1164" t="str">
            <v>B4LS68</v>
          </cell>
          <cell r="C1164" t="str">
            <v xml:space="preserve"> Drosophila virilis (Fruit fly).</v>
          </cell>
          <cell r="E1164" t="str">
            <v xml:space="preserve"> NCBI_TaxID=7244 {ECO:0000313|EMBL:EDW64754.1, ECO:0000313|Proteomes:UP000008792};</v>
          </cell>
          <cell r="G1164" t="str">
            <v>Eukaryota</v>
          </cell>
          <cell r="H1164" t="str">
            <v xml:space="preserve"> Metazoa</v>
          </cell>
          <cell r="I1164" t="str">
            <v xml:space="preserve"> Ecdysozoa</v>
          </cell>
          <cell r="J1164" t="str">
            <v xml:space="preserve"> Arthropoda</v>
          </cell>
          <cell r="K1164" t="str">
            <v xml:space="preserve"> Hexapoda</v>
          </cell>
          <cell r="L1164" t="str">
            <v xml:space="preserve"> Insecta</v>
          </cell>
          <cell r="M1164" t="str">
            <v>Pterygota</v>
          </cell>
          <cell r="N1164" t="str">
            <v xml:space="preserve"> Neoptera</v>
          </cell>
          <cell r="O1164" t="str">
            <v xml:space="preserve"> Holometabola</v>
          </cell>
          <cell r="P1164" t="str">
            <v xml:space="preserve"> Diptera</v>
          </cell>
          <cell r="Q1164" t="str">
            <v xml:space="preserve"> Brachycera</v>
          </cell>
          <cell r="R1164" t="str">
            <v xml:space="preserve"> Muscomorpha</v>
          </cell>
          <cell r="S1164" t="str">
            <v>Ephydroidea</v>
          </cell>
          <cell r="T1164" t="str">
            <v xml:space="preserve"> Drosophilidae</v>
          </cell>
          <cell r="U1164" t="str">
            <v xml:space="preserve"> Drosophila.</v>
          </cell>
        </row>
        <row r="1165">
          <cell r="B1165" t="str">
            <v>B4LS69</v>
          </cell>
          <cell r="C1165" t="str">
            <v xml:space="preserve"> Drosophila virilis (Fruit fly).</v>
          </cell>
          <cell r="E1165" t="str">
            <v xml:space="preserve"> NCBI_TaxID=7244 {ECO:0000313|EMBL:EDW64755.1, ECO:0000313|Proteomes:UP000008792};</v>
          </cell>
          <cell r="G1165" t="str">
            <v>Eukaryota</v>
          </cell>
          <cell r="H1165" t="str">
            <v xml:space="preserve"> Metazoa</v>
          </cell>
          <cell r="I1165" t="str">
            <v xml:space="preserve"> Ecdysozoa</v>
          </cell>
          <cell r="J1165" t="str">
            <v xml:space="preserve"> Arthropoda</v>
          </cell>
          <cell r="K1165" t="str">
            <v xml:space="preserve"> Hexapoda</v>
          </cell>
          <cell r="L1165" t="str">
            <v xml:space="preserve"> Insecta</v>
          </cell>
          <cell r="M1165" t="str">
            <v>Pterygota</v>
          </cell>
          <cell r="N1165" t="str">
            <v xml:space="preserve"> Neoptera</v>
          </cell>
          <cell r="O1165" t="str">
            <v xml:space="preserve"> Holometabola</v>
          </cell>
          <cell r="P1165" t="str">
            <v xml:space="preserve"> Diptera</v>
          </cell>
          <cell r="Q1165" t="str">
            <v xml:space="preserve"> Brachycera</v>
          </cell>
          <cell r="R1165" t="str">
            <v xml:space="preserve"> Muscomorpha</v>
          </cell>
          <cell r="S1165" t="str">
            <v>Ephydroidea</v>
          </cell>
          <cell r="T1165" t="str">
            <v xml:space="preserve"> Drosophilidae</v>
          </cell>
          <cell r="U1165" t="str">
            <v xml:space="preserve"> Drosophila.</v>
          </cell>
        </row>
        <row r="1166">
          <cell r="B1166" t="str">
            <v>B4LS70</v>
          </cell>
          <cell r="C1166" t="str">
            <v xml:space="preserve"> Drosophila virilis (Fruit fly).</v>
          </cell>
          <cell r="E1166" t="str">
            <v xml:space="preserve"> NCBI_TaxID=7244 {ECO:0000313|EMBL:EDW64756.1, ECO:0000313|Proteomes:UP000008792};</v>
          </cell>
          <cell r="G1166" t="str">
            <v>Eukaryota</v>
          </cell>
          <cell r="H1166" t="str">
            <v xml:space="preserve"> Metazoa</v>
          </cell>
          <cell r="I1166" t="str">
            <v xml:space="preserve"> Ecdysozoa</v>
          </cell>
          <cell r="J1166" t="str">
            <v xml:space="preserve"> Arthropoda</v>
          </cell>
          <cell r="K1166" t="str">
            <v xml:space="preserve"> Hexapoda</v>
          </cell>
          <cell r="L1166" t="str">
            <v xml:space="preserve"> Insecta</v>
          </cell>
          <cell r="M1166" t="str">
            <v>Pterygota</v>
          </cell>
          <cell r="N1166" t="str">
            <v xml:space="preserve"> Neoptera</v>
          </cell>
          <cell r="O1166" t="str">
            <v xml:space="preserve"> Holometabola</v>
          </cell>
          <cell r="P1166" t="str">
            <v xml:space="preserve"> Diptera</v>
          </cell>
          <cell r="Q1166" t="str">
            <v xml:space="preserve"> Brachycera</v>
          </cell>
          <cell r="R1166" t="str">
            <v xml:space="preserve"> Muscomorpha</v>
          </cell>
          <cell r="S1166" t="str">
            <v>Ephydroidea</v>
          </cell>
          <cell r="T1166" t="str">
            <v xml:space="preserve"> Drosophilidae</v>
          </cell>
          <cell r="U1166" t="str">
            <v xml:space="preserve"> Drosophila.</v>
          </cell>
        </row>
        <row r="1167">
          <cell r="B1167" t="str">
            <v>B4LS71</v>
          </cell>
          <cell r="C1167" t="str">
            <v xml:space="preserve"> Drosophila virilis (Fruit fly).</v>
          </cell>
          <cell r="E1167" t="str">
            <v xml:space="preserve"> NCBI_TaxID=7244 {ECO:0000313|EMBL:EDW64757.1, ECO:0000313|Proteomes:UP000008792};</v>
          </cell>
          <cell r="G1167" t="str">
            <v>Eukaryota</v>
          </cell>
          <cell r="H1167" t="str">
            <v xml:space="preserve"> Metazoa</v>
          </cell>
          <cell r="I1167" t="str">
            <v xml:space="preserve"> Ecdysozoa</v>
          </cell>
          <cell r="J1167" t="str">
            <v xml:space="preserve"> Arthropoda</v>
          </cell>
          <cell r="K1167" t="str">
            <v xml:space="preserve"> Hexapoda</v>
          </cell>
          <cell r="L1167" t="str">
            <v xml:space="preserve"> Insecta</v>
          </cell>
          <cell r="M1167" t="str">
            <v>Pterygota</v>
          </cell>
          <cell r="N1167" t="str">
            <v xml:space="preserve"> Neoptera</v>
          </cell>
          <cell r="O1167" t="str">
            <v xml:space="preserve"> Holometabola</v>
          </cell>
          <cell r="P1167" t="str">
            <v xml:space="preserve"> Diptera</v>
          </cell>
          <cell r="Q1167" t="str">
            <v xml:space="preserve"> Brachycera</v>
          </cell>
          <cell r="R1167" t="str">
            <v xml:space="preserve"> Muscomorpha</v>
          </cell>
          <cell r="S1167" t="str">
            <v>Ephydroidea</v>
          </cell>
          <cell r="T1167" t="str">
            <v xml:space="preserve"> Drosophilidae</v>
          </cell>
          <cell r="U1167" t="str">
            <v xml:space="preserve"> Drosophila.</v>
          </cell>
        </row>
        <row r="1168">
          <cell r="B1168" t="str">
            <v>B4M446</v>
          </cell>
          <cell r="C1168" t="str">
            <v xml:space="preserve"> Drosophila virilis (Fruit fly).</v>
          </cell>
          <cell r="E1168" t="str">
            <v xml:space="preserve"> NCBI_TaxID=7244 {ECO:0000313|EMBL:EDW59407.1, ECO:0000313|Proteomes:UP000008792};</v>
          </cell>
          <cell r="G1168" t="str">
            <v>Eukaryota</v>
          </cell>
          <cell r="H1168" t="str">
            <v xml:space="preserve"> Metazoa</v>
          </cell>
          <cell r="I1168" t="str">
            <v xml:space="preserve"> Ecdysozoa</v>
          </cell>
          <cell r="J1168" t="str">
            <v xml:space="preserve"> Arthropoda</v>
          </cell>
          <cell r="K1168" t="str">
            <v xml:space="preserve"> Hexapoda</v>
          </cell>
          <cell r="L1168" t="str">
            <v xml:space="preserve"> Insecta</v>
          </cell>
          <cell r="M1168" t="str">
            <v>Pterygota</v>
          </cell>
          <cell r="N1168" t="str">
            <v xml:space="preserve"> Neoptera</v>
          </cell>
          <cell r="O1168" t="str">
            <v xml:space="preserve"> Holometabola</v>
          </cell>
          <cell r="P1168" t="str">
            <v xml:space="preserve"> Diptera</v>
          </cell>
          <cell r="Q1168" t="str">
            <v xml:space="preserve"> Brachycera</v>
          </cell>
          <cell r="R1168" t="str">
            <v xml:space="preserve"> Muscomorpha</v>
          </cell>
          <cell r="S1168" t="str">
            <v>Ephydroidea</v>
          </cell>
          <cell r="T1168" t="str">
            <v xml:space="preserve"> Drosophilidae</v>
          </cell>
          <cell r="U1168" t="str">
            <v xml:space="preserve"> Drosophila.</v>
          </cell>
        </row>
        <row r="1169">
          <cell r="B1169" t="str">
            <v>B4M7N1</v>
          </cell>
          <cell r="C1169" t="str">
            <v xml:space="preserve"> Drosophila virilis (Fruit fly).</v>
          </cell>
          <cell r="E1169" t="str">
            <v xml:space="preserve"> NCBI_TaxID=7244 {ECO:0000313|EMBL:EDW62798.1, ECO:0000313|Proteomes:UP000008792};</v>
          </cell>
          <cell r="G1169" t="str">
            <v>Eukaryota</v>
          </cell>
          <cell r="H1169" t="str">
            <v xml:space="preserve"> Metazoa</v>
          </cell>
          <cell r="I1169" t="str">
            <v xml:space="preserve"> Ecdysozoa</v>
          </cell>
          <cell r="J1169" t="str">
            <v xml:space="preserve"> Arthropoda</v>
          </cell>
          <cell r="K1169" t="str">
            <v xml:space="preserve"> Hexapoda</v>
          </cell>
          <cell r="L1169" t="str">
            <v xml:space="preserve"> Insecta</v>
          </cell>
          <cell r="M1169" t="str">
            <v>Pterygota</v>
          </cell>
          <cell r="N1169" t="str">
            <v xml:space="preserve"> Neoptera</v>
          </cell>
          <cell r="O1169" t="str">
            <v xml:space="preserve"> Holometabola</v>
          </cell>
          <cell r="P1169" t="str">
            <v xml:space="preserve"> Diptera</v>
          </cell>
          <cell r="Q1169" t="str">
            <v xml:space="preserve"> Brachycera</v>
          </cell>
          <cell r="R1169" t="str">
            <v xml:space="preserve"> Muscomorpha</v>
          </cell>
          <cell r="S1169" t="str">
            <v>Ephydroidea</v>
          </cell>
          <cell r="T1169" t="str">
            <v xml:space="preserve"> Drosophilidae</v>
          </cell>
          <cell r="U1169" t="str">
            <v xml:space="preserve"> Drosophila.</v>
          </cell>
        </row>
        <row r="1170">
          <cell r="B1170" t="str">
            <v>B4MAF0</v>
          </cell>
          <cell r="C1170" t="str">
            <v xml:space="preserve"> Drosophila virilis (Fruit fly).</v>
          </cell>
          <cell r="E1170" t="str">
            <v xml:space="preserve"> NCBI_TaxID=7244 {ECO:0000313|EMBL:EDW66209.1, ECO:0000313|Proteomes:UP000008792};</v>
          </cell>
          <cell r="G1170" t="str">
            <v>Eukaryota</v>
          </cell>
          <cell r="H1170" t="str">
            <v xml:space="preserve"> Metazoa</v>
          </cell>
          <cell r="I1170" t="str">
            <v xml:space="preserve"> Ecdysozoa</v>
          </cell>
          <cell r="J1170" t="str">
            <v xml:space="preserve"> Arthropoda</v>
          </cell>
          <cell r="K1170" t="str">
            <v xml:space="preserve"> Hexapoda</v>
          </cell>
          <cell r="L1170" t="str">
            <v xml:space="preserve"> Insecta</v>
          </cell>
          <cell r="M1170" t="str">
            <v>Pterygota</v>
          </cell>
          <cell r="N1170" t="str">
            <v xml:space="preserve"> Neoptera</v>
          </cell>
          <cell r="O1170" t="str">
            <v xml:space="preserve"> Holometabola</v>
          </cell>
          <cell r="P1170" t="str">
            <v xml:space="preserve"> Diptera</v>
          </cell>
          <cell r="Q1170" t="str">
            <v xml:space="preserve"> Brachycera</v>
          </cell>
          <cell r="R1170" t="str">
            <v xml:space="preserve"> Muscomorpha</v>
          </cell>
          <cell r="S1170" t="str">
            <v>Ephydroidea</v>
          </cell>
          <cell r="T1170" t="str">
            <v xml:space="preserve"> Drosophilidae</v>
          </cell>
          <cell r="U1170" t="str">
            <v xml:space="preserve"> Drosophila.</v>
          </cell>
        </row>
        <row r="1171">
          <cell r="B1171" t="str">
            <v>B4MNV7</v>
          </cell>
          <cell r="C1171" t="str">
            <v xml:space="preserve"> Drosophila willistoni (Fruit fly).</v>
          </cell>
          <cell r="E1171" t="str">
            <v xml:space="preserve"> NCBI_TaxID=7260 {ECO:0000313|EMBL:EDW73796.1, ECO:0000313|Proteomes:UP000007798};</v>
          </cell>
          <cell r="G1171" t="str">
            <v>Eukaryota</v>
          </cell>
          <cell r="H1171" t="str">
            <v xml:space="preserve"> Metazoa</v>
          </cell>
          <cell r="I1171" t="str">
            <v xml:space="preserve"> Ecdysozoa</v>
          </cell>
          <cell r="J1171" t="str">
            <v xml:space="preserve"> Arthropoda</v>
          </cell>
          <cell r="K1171" t="str">
            <v xml:space="preserve"> Hexapoda</v>
          </cell>
          <cell r="L1171" t="str">
            <v xml:space="preserve"> Insecta</v>
          </cell>
          <cell r="M1171" t="str">
            <v>Pterygota</v>
          </cell>
          <cell r="N1171" t="str">
            <v xml:space="preserve"> Neoptera</v>
          </cell>
          <cell r="O1171" t="str">
            <v xml:space="preserve"> Holometabola</v>
          </cell>
          <cell r="P1171" t="str">
            <v xml:space="preserve"> Diptera</v>
          </cell>
          <cell r="Q1171" t="str">
            <v xml:space="preserve"> Brachycera</v>
          </cell>
          <cell r="R1171" t="str">
            <v xml:space="preserve"> Muscomorpha</v>
          </cell>
          <cell r="S1171" t="str">
            <v>Ephydroidea</v>
          </cell>
          <cell r="T1171" t="str">
            <v xml:space="preserve"> Drosophilidae</v>
          </cell>
          <cell r="U1171" t="str">
            <v xml:space="preserve"> Drosophila</v>
          </cell>
        </row>
        <row r="1172">
          <cell r="B1172" t="str">
            <v>B4MU45</v>
          </cell>
          <cell r="C1172" t="str">
            <v xml:space="preserve"> Drosophila willistoni (Fruit fly).</v>
          </cell>
          <cell r="E1172" t="str">
            <v xml:space="preserve"> NCBI_TaxID=7260 {ECO:0000313|EMBL:EDW75634.1, ECO:0000313|Proteomes:UP000007798};</v>
          </cell>
          <cell r="G1172" t="str">
            <v>Eukaryota</v>
          </cell>
          <cell r="H1172" t="str">
            <v xml:space="preserve"> Metazoa</v>
          </cell>
          <cell r="I1172" t="str">
            <v xml:space="preserve"> Ecdysozoa</v>
          </cell>
          <cell r="J1172" t="str">
            <v xml:space="preserve"> Arthropoda</v>
          </cell>
          <cell r="K1172" t="str">
            <v xml:space="preserve"> Hexapoda</v>
          </cell>
          <cell r="L1172" t="str">
            <v xml:space="preserve"> Insecta</v>
          </cell>
          <cell r="M1172" t="str">
            <v>Pterygota</v>
          </cell>
          <cell r="N1172" t="str">
            <v xml:space="preserve"> Neoptera</v>
          </cell>
          <cell r="O1172" t="str">
            <v xml:space="preserve"> Holometabola</v>
          </cell>
          <cell r="P1172" t="str">
            <v xml:space="preserve"> Diptera</v>
          </cell>
          <cell r="Q1172" t="str">
            <v xml:space="preserve"> Brachycera</v>
          </cell>
          <cell r="R1172" t="str">
            <v xml:space="preserve"> Muscomorpha</v>
          </cell>
          <cell r="S1172" t="str">
            <v>Ephydroidea</v>
          </cell>
          <cell r="T1172" t="str">
            <v xml:space="preserve"> Drosophilidae</v>
          </cell>
          <cell r="U1172" t="str">
            <v xml:space="preserve"> Drosophila</v>
          </cell>
        </row>
        <row r="1173">
          <cell r="B1173" t="str">
            <v>B4MU47</v>
          </cell>
          <cell r="C1173" t="str">
            <v xml:space="preserve"> Drosophila willistoni (Fruit fly).</v>
          </cell>
          <cell r="E1173" t="str">
            <v xml:space="preserve"> NCBI_TaxID=7260 {ECO:0000313|EMBL:EDW75636.2, ECO:0000313|Proteomes:UP000007798};</v>
          </cell>
          <cell r="G1173" t="str">
            <v>Eukaryota</v>
          </cell>
          <cell r="H1173" t="str">
            <v xml:space="preserve"> Metazoa</v>
          </cell>
          <cell r="I1173" t="str">
            <v xml:space="preserve"> Ecdysozoa</v>
          </cell>
          <cell r="J1173" t="str">
            <v xml:space="preserve"> Arthropoda</v>
          </cell>
          <cell r="K1173" t="str">
            <v xml:space="preserve"> Hexapoda</v>
          </cell>
          <cell r="L1173" t="str">
            <v xml:space="preserve"> Insecta</v>
          </cell>
          <cell r="M1173" t="str">
            <v>Pterygota</v>
          </cell>
          <cell r="N1173" t="str">
            <v xml:space="preserve"> Neoptera</v>
          </cell>
          <cell r="O1173" t="str">
            <v xml:space="preserve"> Holometabola</v>
          </cell>
          <cell r="P1173" t="str">
            <v xml:space="preserve"> Diptera</v>
          </cell>
          <cell r="Q1173" t="str">
            <v xml:space="preserve"> Brachycera</v>
          </cell>
          <cell r="R1173" t="str">
            <v xml:space="preserve"> Muscomorpha</v>
          </cell>
          <cell r="S1173" t="str">
            <v>Ephydroidea</v>
          </cell>
          <cell r="T1173" t="str">
            <v xml:space="preserve"> Drosophilidae</v>
          </cell>
          <cell r="U1173" t="str">
            <v xml:space="preserve"> Drosophila</v>
          </cell>
        </row>
        <row r="1174">
          <cell r="B1174" t="str">
            <v>B4MU48</v>
          </cell>
          <cell r="C1174" t="str">
            <v xml:space="preserve"> Drosophila willistoni (Fruit fly).</v>
          </cell>
          <cell r="E1174" t="str">
            <v xml:space="preserve"> NCBI_TaxID=7260 {ECO:0000313|EMBL:EDW75637.2, ECO:0000313|Proteomes:UP000007798};</v>
          </cell>
          <cell r="G1174" t="str">
            <v>Eukaryota</v>
          </cell>
          <cell r="H1174" t="str">
            <v xml:space="preserve"> Metazoa</v>
          </cell>
          <cell r="I1174" t="str">
            <v xml:space="preserve"> Ecdysozoa</v>
          </cell>
          <cell r="J1174" t="str">
            <v xml:space="preserve"> Arthropoda</v>
          </cell>
          <cell r="K1174" t="str">
            <v xml:space="preserve"> Hexapoda</v>
          </cell>
          <cell r="L1174" t="str">
            <v xml:space="preserve"> Insecta</v>
          </cell>
          <cell r="M1174" t="str">
            <v>Pterygota</v>
          </cell>
          <cell r="N1174" t="str">
            <v xml:space="preserve"> Neoptera</v>
          </cell>
          <cell r="O1174" t="str">
            <v xml:space="preserve"> Holometabola</v>
          </cell>
          <cell r="P1174" t="str">
            <v xml:space="preserve"> Diptera</v>
          </cell>
          <cell r="Q1174" t="str">
            <v xml:space="preserve"> Brachycera</v>
          </cell>
          <cell r="R1174" t="str">
            <v xml:space="preserve"> Muscomorpha</v>
          </cell>
          <cell r="S1174" t="str">
            <v>Ephydroidea</v>
          </cell>
          <cell r="T1174" t="str">
            <v xml:space="preserve"> Drosophilidae</v>
          </cell>
          <cell r="U1174" t="str">
            <v xml:space="preserve"> Drosophila</v>
          </cell>
        </row>
        <row r="1175">
          <cell r="B1175" t="str">
            <v>B4MU49</v>
          </cell>
          <cell r="C1175" t="str">
            <v xml:space="preserve"> Drosophila willistoni (Fruit fly).</v>
          </cell>
          <cell r="E1175" t="str">
            <v xml:space="preserve"> NCBI_TaxID=7260 {ECO:0000313|EMBL:EDW75638.1, ECO:0000313|Proteomes:UP000007798};</v>
          </cell>
          <cell r="G1175" t="str">
            <v>Eukaryota</v>
          </cell>
          <cell r="H1175" t="str">
            <v xml:space="preserve"> Metazoa</v>
          </cell>
          <cell r="I1175" t="str">
            <v xml:space="preserve"> Ecdysozoa</v>
          </cell>
          <cell r="J1175" t="str">
            <v xml:space="preserve"> Arthropoda</v>
          </cell>
          <cell r="K1175" t="str">
            <v xml:space="preserve"> Hexapoda</v>
          </cell>
          <cell r="L1175" t="str">
            <v xml:space="preserve"> Insecta</v>
          </cell>
          <cell r="M1175" t="str">
            <v>Pterygota</v>
          </cell>
          <cell r="N1175" t="str">
            <v xml:space="preserve"> Neoptera</v>
          </cell>
          <cell r="O1175" t="str">
            <v xml:space="preserve"> Holometabola</v>
          </cell>
          <cell r="P1175" t="str">
            <v xml:space="preserve"> Diptera</v>
          </cell>
          <cell r="Q1175" t="str">
            <v xml:space="preserve"> Brachycera</v>
          </cell>
          <cell r="R1175" t="str">
            <v xml:space="preserve"> Muscomorpha</v>
          </cell>
          <cell r="S1175" t="str">
            <v>Ephydroidea</v>
          </cell>
          <cell r="T1175" t="str">
            <v xml:space="preserve"> Drosophilidae</v>
          </cell>
          <cell r="U1175" t="str">
            <v xml:space="preserve"> Drosophila</v>
          </cell>
        </row>
        <row r="1176">
          <cell r="B1176" t="str">
            <v>B4NA81</v>
          </cell>
          <cell r="C1176" t="str">
            <v xml:space="preserve"> Drosophila willistoni (Fruit fly).</v>
          </cell>
          <cell r="E1176" t="str">
            <v xml:space="preserve"> NCBI_TaxID=7260 {ECO:0000313|EMBL:EDW80724.1, ECO:0000313|Proteomes:UP000007798};</v>
          </cell>
          <cell r="G1176" t="str">
            <v>Eukaryota</v>
          </cell>
          <cell r="H1176" t="str">
            <v xml:space="preserve"> Metazoa</v>
          </cell>
          <cell r="I1176" t="str">
            <v xml:space="preserve"> Ecdysozoa</v>
          </cell>
          <cell r="J1176" t="str">
            <v xml:space="preserve"> Arthropoda</v>
          </cell>
          <cell r="K1176" t="str">
            <v xml:space="preserve"> Hexapoda</v>
          </cell>
          <cell r="L1176" t="str">
            <v xml:space="preserve"> Insecta</v>
          </cell>
          <cell r="M1176" t="str">
            <v>Pterygota</v>
          </cell>
          <cell r="N1176" t="str">
            <v xml:space="preserve"> Neoptera</v>
          </cell>
          <cell r="O1176" t="str">
            <v xml:space="preserve"> Holometabola</v>
          </cell>
          <cell r="P1176" t="str">
            <v xml:space="preserve"> Diptera</v>
          </cell>
          <cell r="Q1176" t="str">
            <v xml:space="preserve"> Brachycera</v>
          </cell>
          <cell r="R1176" t="str">
            <v xml:space="preserve"> Muscomorpha</v>
          </cell>
          <cell r="S1176" t="str">
            <v>Ephydroidea</v>
          </cell>
          <cell r="T1176" t="str">
            <v xml:space="preserve"> Drosophilidae</v>
          </cell>
          <cell r="U1176" t="str">
            <v xml:space="preserve"> Drosophila</v>
          </cell>
        </row>
        <row r="1177">
          <cell r="B1177" t="str">
            <v>B4NCX2</v>
          </cell>
          <cell r="C1177" t="str">
            <v xml:space="preserve"> Drosophila willistoni (Fruit fly).</v>
          </cell>
          <cell r="E1177" t="str">
            <v xml:space="preserve"> NCBI_TaxID=7260 {ECO:0000313|EMBL:EDW82681.1, ECO:0000313|Proteomes:UP000007798};</v>
          </cell>
          <cell r="G1177" t="str">
            <v>Eukaryota</v>
          </cell>
          <cell r="H1177" t="str">
            <v xml:space="preserve"> Metazoa</v>
          </cell>
          <cell r="I1177" t="str">
            <v xml:space="preserve"> Ecdysozoa</v>
          </cell>
          <cell r="J1177" t="str">
            <v xml:space="preserve"> Arthropoda</v>
          </cell>
          <cell r="K1177" t="str">
            <v xml:space="preserve"> Hexapoda</v>
          </cell>
          <cell r="L1177" t="str">
            <v xml:space="preserve"> Insecta</v>
          </cell>
          <cell r="M1177" t="str">
            <v>Pterygota</v>
          </cell>
          <cell r="N1177" t="str">
            <v xml:space="preserve"> Neoptera</v>
          </cell>
          <cell r="O1177" t="str">
            <v xml:space="preserve"> Holometabola</v>
          </cell>
          <cell r="P1177" t="str">
            <v xml:space="preserve"> Diptera</v>
          </cell>
          <cell r="Q1177" t="str">
            <v xml:space="preserve"> Brachycera</v>
          </cell>
          <cell r="R1177" t="str">
            <v xml:space="preserve"> Muscomorpha</v>
          </cell>
          <cell r="S1177" t="str">
            <v>Ephydroidea</v>
          </cell>
          <cell r="T1177" t="str">
            <v xml:space="preserve"> Drosophilidae</v>
          </cell>
          <cell r="U1177" t="str">
            <v xml:space="preserve"> Drosophila</v>
          </cell>
        </row>
        <row r="1178">
          <cell r="B1178" t="str">
            <v>B4NPA4</v>
          </cell>
          <cell r="C1178" t="str">
            <v xml:space="preserve"> Drosophila willistoni (Fruit fly).</v>
          </cell>
          <cell r="E1178" t="str">
            <v xml:space="preserve"> NCBI_TaxID=7260 {ECO:0000313|EMBL:EDW86344.2, ECO:0000313|Proteomes:UP000007798};</v>
          </cell>
          <cell r="G1178" t="str">
            <v>Eukaryota</v>
          </cell>
          <cell r="H1178" t="str">
            <v xml:space="preserve"> Metazoa</v>
          </cell>
          <cell r="I1178" t="str">
            <v xml:space="preserve"> Ecdysozoa</v>
          </cell>
          <cell r="J1178" t="str">
            <v xml:space="preserve"> Arthropoda</v>
          </cell>
          <cell r="K1178" t="str">
            <v xml:space="preserve"> Hexapoda</v>
          </cell>
          <cell r="L1178" t="str">
            <v xml:space="preserve"> Insecta</v>
          </cell>
          <cell r="M1178" t="str">
            <v>Pterygota</v>
          </cell>
          <cell r="N1178" t="str">
            <v xml:space="preserve"> Neoptera</v>
          </cell>
          <cell r="O1178" t="str">
            <v xml:space="preserve"> Holometabola</v>
          </cell>
          <cell r="P1178" t="str">
            <v xml:space="preserve"> Diptera</v>
          </cell>
          <cell r="Q1178" t="str">
            <v xml:space="preserve"> Brachycera</v>
          </cell>
          <cell r="R1178" t="str">
            <v xml:space="preserve"> Muscomorpha</v>
          </cell>
          <cell r="S1178" t="str">
            <v>Ephydroidea</v>
          </cell>
          <cell r="T1178" t="str">
            <v xml:space="preserve"> Drosophilidae</v>
          </cell>
          <cell r="U1178" t="str">
            <v xml:space="preserve"> Drosophila</v>
          </cell>
        </row>
        <row r="1179">
          <cell r="B1179" t="str">
            <v>B4Q9U6</v>
          </cell>
          <cell r="C1179" t="str">
            <v xml:space="preserve"> Drosophila simulans (Fruit fly).</v>
          </cell>
          <cell r="E1179" t="str">
            <v xml:space="preserve"> NCBI_TaxID=7240 {ECO:0000313|EMBL:EDX04613.1, ECO:0000313|Proteomes:UP000000304};</v>
          </cell>
          <cell r="G1179" t="str">
            <v>Eukaryota</v>
          </cell>
          <cell r="H1179" t="str">
            <v xml:space="preserve"> Metazoa</v>
          </cell>
          <cell r="I1179" t="str">
            <v xml:space="preserve"> Ecdysozoa</v>
          </cell>
          <cell r="J1179" t="str">
            <v xml:space="preserve"> Arthropoda</v>
          </cell>
          <cell r="K1179" t="str">
            <v xml:space="preserve"> Hexapoda</v>
          </cell>
          <cell r="L1179" t="str">
            <v xml:space="preserve"> Insecta</v>
          </cell>
          <cell r="M1179" t="str">
            <v>Pterygota</v>
          </cell>
          <cell r="N1179" t="str">
            <v xml:space="preserve"> Neoptera</v>
          </cell>
          <cell r="O1179" t="str">
            <v xml:space="preserve"> Holometabola</v>
          </cell>
          <cell r="P1179" t="str">
            <v xml:space="preserve"> Diptera</v>
          </cell>
          <cell r="Q1179" t="str">
            <v xml:space="preserve"> Brachycera</v>
          </cell>
          <cell r="R1179" t="str">
            <v xml:space="preserve"> Muscomorpha</v>
          </cell>
          <cell r="S1179" t="str">
            <v>Ephydroidea</v>
          </cell>
          <cell r="T1179" t="str">
            <v xml:space="preserve"> Drosophilidae</v>
          </cell>
          <cell r="U1179" t="str">
            <v xml:space="preserve"> Drosophila</v>
          </cell>
        </row>
        <row r="1180">
          <cell r="B1180" t="str">
            <v>B4Q9U7</v>
          </cell>
          <cell r="C1180" t="str">
            <v xml:space="preserve"> Drosophila simulans (Fruit fly).</v>
          </cell>
          <cell r="E1180" t="str">
            <v xml:space="preserve"> NCBI_TaxID=7240 {ECO:0000313|EMBL:EDX04614.1, ECO:0000313|Proteomes:UP000000304};</v>
          </cell>
          <cell r="G1180" t="str">
            <v>Eukaryota</v>
          </cell>
          <cell r="H1180" t="str">
            <v xml:space="preserve"> Metazoa</v>
          </cell>
          <cell r="I1180" t="str">
            <v xml:space="preserve"> Ecdysozoa</v>
          </cell>
          <cell r="J1180" t="str">
            <v xml:space="preserve"> Arthropoda</v>
          </cell>
          <cell r="K1180" t="str">
            <v xml:space="preserve"> Hexapoda</v>
          </cell>
          <cell r="L1180" t="str">
            <v xml:space="preserve"> Insecta</v>
          </cell>
          <cell r="M1180" t="str">
            <v>Pterygota</v>
          </cell>
          <cell r="N1180" t="str">
            <v xml:space="preserve"> Neoptera</v>
          </cell>
          <cell r="O1180" t="str">
            <v xml:space="preserve"> Holometabola</v>
          </cell>
          <cell r="P1180" t="str">
            <v xml:space="preserve"> Diptera</v>
          </cell>
          <cell r="Q1180" t="str">
            <v xml:space="preserve"> Brachycera</v>
          </cell>
          <cell r="R1180" t="str">
            <v xml:space="preserve"> Muscomorpha</v>
          </cell>
          <cell r="S1180" t="str">
            <v>Ephydroidea</v>
          </cell>
          <cell r="T1180" t="str">
            <v xml:space="preserve"> Drosophilidae</v>
          </cell>
          <cell r="U1180" t="str">
            <v xml:space="preserve"> Drosophila</v>
          </cell>
        </row>
        <row r="1181">
          <cell r="B1181" t="str">
            <v>B4Q9U8</v>
          </cell>
          <cell r="C1181" t="str">
            <v xml:space="preserve"> Drosophila simulans (Fruit fly).</v>
          </cell>
          <cell r="E1181" t="str">
            <v xml:space="preserve"> NCBI_TaxID=7240 {ECO:0000313|EMBL:EDX04615.1, ECO:0000313|Proteomes:UP000000304};</v>
          </cell>
          <cell r="G1181" t="str">
            <v>Eukaryota</v>
          </cell>
          <cell r="H1181" t="str">
            <v xml:space="preserve"> Metazoa</v>
          </cell>
          <cell r="I1181" t="str">
            <v xml:space="preserve"> Ecdysozoa</v>
          </cell>
          <cell r="J1181" t="str">
            <v xml:space="preserve"> Arthropoda</v>
          </cell>
          <cell r="K1181" t="str">
            <v xml:space="preserve"> Hexapoda</v>
          </cell>
          <cell r="L1181" t="str">
            <v xml:space="preserve"> Insecta</v>
          </cell>
          <cell r="M1181" t="str">
            <v>Pterygota</v>
          </cell>
          <cell r="N1181" t="str">
            <v xml:space="preserve"> Neoptera</v>
          </cell>
          <cell r="O1181" t="str">
            <v xml:space="preserve"> Holometabola</v>
          </cell>
          <cell r="P1181" t="str">
            <v xml:space="preserve"> Diptera</v>
          </cell>
          <cell r="Q1181" t="str">
            <v xml:space="preserve"> Brachycera</v>
          </cell>
          <cell r="R1181" t="str">
            <v xml:space="preserve"> Muscomorpha</v>
          </cell>
          <cell r="S1181" t="str">
            <v>Ephydroidea</v>
          </cell>
          <cell r="T1181" t="str">
            <v xml:space="preserve"> Drosophilidae</v>
          </cell>
          <cell r="U1181" t="str">
            <v xml:space="preserve"> Drosophila</v>
          </cell>
        </row>
        <row r="1182">
          <cell r="B1182" t="str">
            <v>B4Q9U9</v>
          </cell>
          <cell r="C1182" t="str">
            <v xml:space="preserve"> Drosophila simulans (Fruit fly).</v>
          </cell>
          <cell r="E1182" t="str">
            <v xml:space="preserve"> NCBI_TaxID=7240 {ECO:0000313|EMBL:EDX04616.1, ECO:0000313|Proteomes:UP000000304};</v>
          </cell>
          <cell r="G1182" t="str">
            <v>Eukaryota</v>
          </cell>
          <cell r="H1182" t="str">
            <v xml:space="preserve"> Metazoa</v>
          </cell>
          <cell r="I1182" t="str">
            <v xml:space="preserve"> Ecdysozoa</v>
          </cell>
          <cell r="J1182" t="str">
            <v xml:space="preserve"> Arthropoda</v>
          </cell>
          <cell r="K1182" t="str">
            <v xml:space="preserve"> Hexapoda</v>
          </cell>
          <cell r="L1182" t="str">
            <v xml:space="preserve"> Insecta</v>
          </cell>
          <cell r="M1182" t="str">
            <v>Pterygota</v>
          </cell>
          <cell r="N1182" t="str">
            <v xml:space="preserve"> Neoptera</v>
          </cell>
          <cell r="O1182" t="str">
            <v xml:space="preserve"> Holometabola</v>
          </cell>
          <cell r="P1182" t="str">
            <v xml:space="preserve"> Diptera</v>
          </cell>
          <cell r="Q1182" t="str">
            <v xml:space="preserve"> Brachycera</v>
          </cell>
          <cell r="R1182" t="str">
            <v xml:space="preserve"> Muscomorpha</v>
          </cell>
          <cell r="S1182" t="str">
            <v>Ephydroidea</v>
          </cell>
          <cell r="T1182" t="str">
            <v xml:space="preserve"> Drosophilidae</v>
          </cell>
          <cell r="U1182" t="str">
            <v xml:space="preserve"> Drosophila</v>
          </cell>
        </row>
        <row r="1183">
          <cell r="B1183" t="str">
            <v>B4QD81</v>
          </cell>
          <cell r="C1183" t="str">
            <v xml:space="preserve"> Drosophila simulans (Fruit fly).</v>
          </cell>
          <cell r="E1183" t="str">
            <v xml:space="preserve"> NCBI_TaxID=7240 {ECO:0000313|EMBL:EDX05868.1, ECO:0000313|Proteomes:UP000000304};</v>
          </cell>
          <cell r="G1183" t="str">
            <v>Eukaryota</v>
          </cell>
          <cell r="H1183" t="str">
            <v xml:space="preserve"> Metazoa</v>
          </cell>
          <cell r="I1183" t="str">
            <v xml:space="preserve"> Ecdysozoa</v>
          </cell>
          <cell r="J1183" t="str">
            <v xml:space="preserve"> Arthropoda</v>
          </cell>
          <cell r="K1183" t="str">
            <v xml:space="preserve"> Hexapoda</v>
          </cell>
          <cell r="L1183" t="str">
            <v xml:space="preserve"> Insecta</v>
          </cell>
          <cell r="M1183" t="str">
            <v>Pterygota</v>
          </cell>
          <cell r="N1183" t="str">
            <v xml:space="preserve"> Neoptera</v>
          </cell>
          <cell r="O1183" t="str">
            <v xml:space="preserve"> Holometabola</v>
          </cell>
          <cell r="P1183" t="str">
            <v xml:space="preserve"> Diptera</v>
          </cell>
          <cell r="Q1183" t="str">
            <v xml:space="preserve"> Brachycera</v>
          </cell>
          <cell r="R1183" t="str">
            <v xml:space="preserve"> Muscomorpha</v>
          </cell>
          <cell r="S1183" t="str">
            <v>Ephydroidea</v>
          </cell>
          <cell r="T1183" t="str">
            <v xml:space="preserve"> Drosophilidae</v>
          </cell>
          <cell r="U1183" t="str">
            <v xml:space="preserve"> Drosophila</v>
          </cell>
        </row>
        <row r="1184">
          <cell r="B1184" t="str">
            <v>B4QXV9</v>
          </cell>
          <cell r="C1184" t="str">
            <v xml:space="preserve"> Drosophila simulans (Fruit fly).</v>
          </cell>
          <cell r="E1184" t="str">
            <v xml:space="preserve"> NCBI_TaxID=7240 {ECO:0000313|EMBL:EDX12783.1, ECO:0000313|Proteomes:UP000000304};</v>
          </cell>
          <cell r="G1184" t="str">
            <v>Eukaryota</v>
          </cell>
          <cell r="H1184" t="str">
            <v xml:space="preserve"> Metazoa</v>
          </cell>
          <cell r="I1184" t="str">
            <v xml:space="preserve"> Ecdysozoa</v>
          </cell>
          <cell r="J1184" t="str">
            <v xml:space="preserve"> Arthropoda</v>
          </cell>
          <cell r="K1184" t="str">
            <v xml:space="preserve"> Hexapoda</v>
          </cell>
          <cell r="L1184" t="str">
            <v xml:space="preserve"> Insecta</v>
          </cell>
          <cell r="M1184" t="str">
            <v>Pterygota</v>
          </cell>
          <cell r="N1184" t="str">
            <v xml:space="preserve"> Neoptera</v>
          </cell>
          <cell r="O1184" t="str">
            <v xml:space="preserve"> Holometabola</v>
          </cell>
          <cell r="P1184" t="str">
            <v xml:space="preserve"> Diptera</v>
          </cell>
          <cell r="Q1184" t="str">
            <v xml:space="preserve"> Brachycera</v>
          </cell>
          <cell r="R1184" t="str">
            <v xml:space="preserve"> Muscomorpha</v>
          </cell>
          <cell r="S1184" t="str">
            <v>Ephydroidea</v>
          </cell>
          <cell r="T1184" t="str">
            <v xml:space="preserve"> Drosophilidae</v>
          </cell>
          <cell r="U1184" t="str">
            <v xml:space="preserve"> Drosophila</v>
          </cell>
        </row>
        <row r="1185">
          <cell r="B1185" t="str">
            <v>B4R671</v>
          </cell>
          <cell r="C1185" t="str">
            <v xml:space="preserve"> Drosophila simulans (Fruit fly).</v>
          </cell>
          <cell r="E1185" t="str">
            <v xml:space="preserve"> NCBI_TaxID=7240 {ECO:0000313|EMBL:EDX17348.1, ECO:0000313|Proteomes:UP000000304};</v>
          </cell>
          <cell r="G1185" t="str">
            <v>Eukaryota</v>
          </cell>
          <cell r="H1185" t="str">
            <v xml:space="preserve"> Metazoa</v>
          </cell>
          <cell r="I1185" t="str">
            <v xml:space="preserve"> Ecdysozoa</v>
          </cell>
          <cell r="J1185" t="str">
            <v xml:space="preserve"> Arthropoda</v>
          </cell>
          <cell r="K1185" t="str">
            <v xml:space="preserve"> Hexapoda</v>
          </cell>
          <cell r="L1185" t="str">
            <v xml:space="preserve"> Insecta</v>
          </cell>
          <cell r="M1185" t="str">
            <v>Pterygota</v>
          </cell>
          <cell r="N1185" t="str">
            <v xml:space="preserve"> Neoptera</v>
          </cell>
          <cell r="O1185" t="str">
            <v xml:space="preserve"> Holometabola</v>
          </cell>
          <cell r="P1185" t="str">
            <v xml:space="preserve"> Diptera</v>
          </cell>
          <cell r="Q1185" t="str">
            <v xml:space="preserve"> Brachycera</v>
          </cell>
          <cell r="R1185" t="str">
            <v xml:space="preserve"> Muscomorpha</v>
          </cell>
          <cell r="S1185" t="str">
            <v>Ephydroidea</v>
          </cell>
          <cell r="T1185" t="str">
            <v xml:space="preserve"> Drosophilidae</v>
          </cell>
          <cell r="U1185" t="str">
            <v xml:space="preserve"> Drosophila</v>
          </cell>
        </row>
        <row r="1186">
          <cell r="B1186" t="str">
            <v>B5DZ63</v>
          </cell>
          <cell r="C1186" t="str">
            <v xml:space="preserve"> Drosophila pseudoobscura pseudoobscura (Fruit fly).</v>
          </cell>
          <cell r="E1186" t="str">
            <v xml:space="preserve"> NCBI_TaxID=46245 {ECO:0000313|EMBL:EDY69534.1, ECO:0000313|Proteomes:UP000001819};</v>
          </cell>
          <cell r="G1186" t="str">
            <v>Eukaryota</v>
          </cell>
          <cell r="H1186" t="str">
            <v xml:space="preserve"> Metazoa</v>
          </cell>
          <cell r="I1186" t="str">
            <v xml:space="preserve"> Ecdysozoa</v>
          </cell>
          <cell r="J1186" t="str">
            <v xml:space="preserve"> Arthropoda</v>
          </cell>
          <cell r="K1186" t="str">
            <v xml:space="preserve"> Hexapoda</v>
          </cell>
          <cell r="L1186" t="str">
            <v xml:space="preserve"> Insecta</v>
          </cell>
          <cell r="M1186" t="str">
            <v>Pterygota</v>
          </cell>
          <cell r="N1186" t="str">
            <v xml:space="preserve"> Neoptera</v>
          </cell>
          <cell r="O1186" t="str">
            <v xml:space="preserve"> Holometabola</v>
          </cell>
          <cell r="P1186" t="str">
            <v xml:space="preserve"> Diptera</v>
          </cell>
          <cell r="Q1186" t="str">
            <v xml:space="preserve"> Brachycera</v>
          </cell>
          <cell r="R1186" t="str">
            <v xml:space="preserve"> Muscomorpha</v>
          </cell>
          <cell r="S1186" t="str">
            <v>Ephydroidea</v>
          </cell>
          <cell r="T1186" t="str">
            <v xml:space="preserve"> Drosophilidae</v>
          </cell>
          <cell r="U1186" t="str">
            <v xml:space="preserve"> Drosophila</v>
          </cell>
        </row>
        <row r="1187">
          <cell r="B1187" t="str">
            <v>B6AI18</v>
          </cell>
          <cell r="C1187" t="str">
            <v xml:space="preserve"> Cryptosporidium muris (strain RN66).</v>
          </cell>
          <cell r="E1187" t="str">
            <v xml:space="preserve"> NCBI_TaxID=441375 {ECO:0000313|Proteomes:UP000001460};</v>
          </cell>
          <cell r="G1187" t="str">
            <v>Eukaryota</v>
          </cell>
          <cell r="H1187" t="str">
            <v xml:space="preserve"> Alveolata</v>
          </cell>
          <cell r="I1187" t="str">
            <v xml:space="preserve"> Apicomplexa</v>
          </cell>
          <cell r="J1187" t="str">
            <v xml:space="preserve"> Conoidasida</v>
          </cell>
          <cell r="K1187" t="str">
            <v xml:space="preserve"> Coccidia</v>
          </cell>
          <cell r="L1187" t="str">
            <v>Eucoccidiorida</v>
          </cell>
          <cell r="M1187" t="str">
            <v xml:space="preserve"> Eimeriorina</v>
          </cell>
          <cell r="N1187" t="str">
            <v xml:space="preserve"> Cryptosporidiidae</v>
          </cell>
          <cell r="O1187" t="str">
            <v xml:space="preserve"> Cryptosporidium.</v>
          </cell>
        </row>
        <row r="1188">
          <cell r="B1188" t="str">
            <v>B6GXX6</v>
          </cell>
          <cell r="C1188" t="str">
            <v xml:space="preserve"> Penicillium rubens (strain ATCC 28089 / DSM 1075 / NRRL 1951 / Wisconsin 54-1255) (Penicillium chrysogenum).</v>
          </cell>
          <cell r="E1188" t="str">
            <v xml:space="preserve"> NCBI_TaxID=500485 {ECO:0000313|EMBL:CAP80080.1, ECO:0000313|Proteomes:UP000000724};</v>
          </cell>
          <cell r="G1188" t="str">
            <v>Eukaryota</v>
          </cell>
          <cell r="H1188" t="str">
            <v xml:space="preserve"> Fungi</v>
          </cell>
          <cell r="I1188" t="str">
            <v xml:space="preserve"> Dikarya</v>
          </cell>
          <cell r="J1188" t="str">
            <v xml:space="preserve"> Ascomycota</v>
          </cell>
          <cell r="K1188" t="str">
            <v xml:space="preserve"> Pezizomycotina</v>
          </cell>
          <cell r="L1188" t="str">
            <v xml:space="preserve"> Eurotiomycetes</v>
          </cell>
          <cell r="M1188" t="str">
            <v>Eurotiomycetidae</v>
          </cell>
          <cell r="N1188" t="str">
            <v xml:space="preserve"> Eurotiales</v>
          </cell>
          <cell r="O1188" t="str">
            <v xml:space="preserve"> Aspergillaceae</v>
          </cell>
          <cell r="P1188" t="str">
            <v xml:space="preserve"> Penicillium</v>
          </cell>
          <cell r="Q1188" t="str">
            <v>Penicillium chrysogenum species complex.</v>
          </cell>
        </row>
        <row r="1189">
          <cell r="B1189" t="str">
            <v>B6HTP8</v>
          </cell>
          <cell r="C1189" t="str">
            <v xml:space="preserve"> Penicillium rubens (strain ATCC 28089 / DSM 1075 / NRRL 1951 / Wisconsin 54-1255) (Penicillium chrysogenum).</v>
          </cell>
          <cell r="E1189" t="str">
            <v xml:space="preserve"> NCBI_TaxID=500485 {ECO:0000313|EMBL:CAP99083.1, ECO:0000313|Proteomes:UP000000724};</v>
          </cell>
          <cell r="G1189" t="str">
            <v>Eukaryota</v>
          </cell>
          <cell r="H1189" t="str">
            <v xml:space="preserve"> Fungi</v>
          </cell>
          <cell r="I1189" t="str">
            <v xml:space="preserve"> Dikarya</v>
          </cell>
          <cell r="J1189" t="str">
            <v xml:space="preserve"> Ascomycota</v>
          </cell>
          <cell r="K1189" t="str">
            <v xml:space="preserve"> Pezizomycotina</v>
          </cell>
          <cell r="L1189" t="str">
            <v xml:space="preserve"> Eurotiomycetes</v>
          </cell>
          <cell r="M1189" t="str">
            <v>Eurotiomycetidae</v>
          </cell>
          <cell r="N1189" t="str">
            <v xml:space="preserve"> Eurotiales</v>
          </cell>
          <cell r="O1189" t="str">
            <v xml:space="preserve"> Aspergillaceae</v>
          </cell>
          <cell r="P1189" t="str">
            <v xml:space="preserve"> Penicillium</v>
          </cell>
          <cell r="Q1189" t="str">
            <v>Penicillium chrysogenum species complex.</v>
          </cell>
        </row>
        <row r="1190">
          <cell r="B1190" t="str">
            <v>B6JUS3</v>
          </cell>
          <cell r="C1190" t="str">
            <v xml:space="preserve"> Schizosaccharomyces japonicus (strain yFS275 / FY16936) (Fission yeast).</v>
          </cell>
          <cell r="E1190" t="str">
            <v xml:space="preserve"> NCBI_TaxID=402676 {ECO:0000313|EMBL:EEB05056.1, ECO:0000313|Proteomes:UP000001744};</v>
          </cell>
          <cell r="G1190" t="str">
            <v>Eukaryota</v>
          </cell>
          <cell r="H1190" t="str">
            <v xml:space="preserve"> Fungi</v>
          </cell>
          <cell r="I1190" t="str">
            <v xml:space="preserve"> Dikarya</v>
          </cell>
          <cell r="J1190" t="str">
            <v xml:space="preserve"> Ascomycota</v>
          </cell>
          <cell r="K1190" t="str">
            <v xml:space="preserve"> Taphrinomycotina</v>
          </cell>
          <cell r="L1190" t="str">
            <v>Schizosaccharomycetes</v>
          </cell>
          <cell r="M1190" t="str">
            <v xml:space="preserve"> Schizosaccharomycetales</v>
          </cell>
          <cell r="N1190" t="str">
            <v>Schizosaccharomycetaceae</v>
          </cell>
          <cell r="O1190" t="str">
            <v xml:space="preserve"> Schizosaccharomyces.</v>
          </cell>
        </row>
        <row r="1191">
          <cell r="B1191" t="str">
            <v>B6K4F7</v>
          </cell>
          <cell r="C1191" t="str">
            <v xml:space="preserve"> Schizosaccharomyces japonicus (strain yFS275 / FY16936) (Fission yeast).</v>
          </cell>
          <cell r="E1191" t="str">
            <v xml:space="preserve"> NCBI_TaxID=402676 {ECO:0000313|EMBL:EEB08364.1, ECO:0000313|Proteomes:UP000001744};</v>
          </cell>
          <cell r="G1191" t="str">
            <v>Eukaryota</v>
          </cell>
          <cell r="H1191" t="str">
            <v xml:space="preserve"> Fungi</v>
          </cell>
          <cell r="I1191" t="str">
            <v xml:space="preserve"> Dikarya</v>
          </cell>
          <cell r="J1191" t="str">
            <v xml:space="preserve"> Ascomycota</v>
          </cell>
          <cell r="K1191" t="str">
            <v xml:space="preserve"> Taphrinomycotina</v>
          </cell>
          <cell r="L1191" t="str">
            <v>Schizosaccharomycetes</v>
          </cell>
          <cell r="M1191" t="str">
            <v xml:space="preserve"> Schizosaccharomycetales</v>
          </cell>
          <cell r="N1191" t="str">
            <v>Schizosaccharomycetaceae</v>
          </cell>
          <cell r="O1191" t="str">
            <v xml:space="preserve"> Schizosaccharomyces.</v>
          </cell>
        </row>
        <row r="1192">
          <cell r="B1192" t="str">
            <v>B6KRZ3</v>
          </cell>
          <cell r="C1192" t="str">
            <v xml:space="preserve"> Toxoplasma gondii (strain ATCC 50861 / VEG).</v>
          </cell>
          <cell r="E1192" t="str">
            <v xml:space="preserve"> NCBI_TaxID=432359 {ECO:0000313|EMBL:ESS28825.1, ECO:0000313|Proteomes:UP000002226};</v>
          </cell>
          <cell r="G1192" t="str">
            <v>Eukaryota</v>
          </cell>
          <cell r="H1192" t="str">
            <v xml:space="preserve"> Alveolata</v>
          </cell>
          <cell r="I1192" t="str">
            <v xml:space="preserve"> Apicomplexa</v>
          </cell>
          <cell r="J1192" t="str">
            <v xml:space="preserve"> Conoidasida</v>
          </cell>
          <cell r="K1192" t="str">
            <v xml:space="preserve"> Coccidia</v>
          </cell>
          <cell r="L1192" t="str">
            <v>Eucoccidiorida</v>
          </cell>
          <cell r="M1192" t="str">
            <v xml:space="preserve"> Eimeriorina</v>
          </cell>
          <cell r="N1192" t="str">
            <v xml:space="preserve"> Sarcocystidae</v>
          </cell>
          <cell r="O1192" t="str">
            <v xml:space="preserve"> Toxoplasma.</v>
          </cell>
        </row>
        <row r="1193">
          <cell r="B1193" t="str">
            <v>B6Q1N5</v>
          </cell>
          <cell r="C1193" t="str">
            <v xml:space="preserve"> Talaromyces marneffei (strain ATCC 18224 / CBS 334.59 / QM 7333) (Penicillium marneffei).</v>
          </cell>
          <cell r="E1193" t="str">
            <v xml:space="preserve"> NCBI_TaxID=441960 {ECO:0000313|EMBL:EEA27901.1, ECO:0000313|Proteomes:UP000001294};</v>
          </cell>
          <cell r="G1193" t="str">
            <v>Eukaryota</v>
          </cell>
          <cell r="H1193" t="str">
            <v xml:space="preserve"> Fungi</v>
          </cell>
          <cell r="I1193" t="str">
            <v xml:space="preserve"> Dikarya</v>
          </cell>
          <cell r="J1193" t="str">
            <v xml:space="preserve"> Ascomycota</v>
          </cell>
          <cell r="K1193" t="str">
            <v xml:space="preserve"> Pezizomycotina</v>
          </cell>
          <cell r="L1193" t="str">
            <v xml:space="preserve"> Eurotiomycetes</v>
          </cell>
          <cell r="M1193" t="str">
            <v>Eurotiomycetidae</v>
          </cell>
          <cell r="N1193" t="str">
            <v xml:space="preserve"> Eurotiales</v>
          </cell>
          <cell r="O1193" t="str">
            <v xml:space="preserve"> Trichocomaceae</v>
          </cell>
          <cell r="P1193" t="str">
            <v xml:space="preserve"> Talaromyces.</v>
          </cell>
        </row>
        <row r="1194">
          <cell r="B1194" t="str">
            <v>B6QV88</v>
          </cell>
          <cell r="C1194" t="str">
            <v xml:space="preserve"> Talaromyces marneffei (strain ATCC 18224 / CBS 334.59 / QM 7333) (Penicillium marneffei).</v>
          </cell>
          <cell r="E1194" t="str">
            <v xml:space="preserve"> NCBI_TaxID=441960 {ECO:0000313|EMBL:EEA18878.1, ECO:0000313|Proteomes:UP000001294};</v>
          </cell>
          <cell r="G1194" t="str">
            <v>Eukaryota</v>
          </cell>
          <cell r="H1194" t="str">
            <v xml:space="preserve"> Fungi</v>
          </cell>
          <cell r="I1194" t="str">
            <v xml:space="preserve"> Dikarya</v>
          </cell>
          <cell r="J1194" t="str">
            <v xml:space="preserve"> Ascomycota</v>
          </cell>
          <cell r="K1194" t="str">
            <v xml:space="preserve"> Pezizomycotina</v>
          </cell>
          <cell r="L1194" t="str">
            <v xml:space="preserve"> Eurotiomycetes</v>
          </cell>
          <cell r="M1194" t="str">
            <v>Eurotiomycetidae</v>
          </cell>
          <cell r="N1194" t="str">
            <v xml:space="preserve"> Eurotiales</v>
          </cell>
          <cell r="O1194" t="str">
            <v xml:space="preserve"> Trichocomaceae</v>
          </cell>
          <cell r="P1194" t="str">
            <v xml:space="preserve"> Talaromyces.</v>
          </cell>
        </row>
        <row r="1195">
          <cell r="B1195" t="str">
            <v>B6T1E3</v>
          </cell>
          <cell r="C1195" t="str">
            <v xml:space="preserve"> Zea mays (Maize).</v>
          </cell>
          <cell r="E1195" t="str">
            <v xml:space="preserve"> NCBI_TaxID=4577 {ECO:0000313|EMBL:ACG30926.1};</v>
          </cell>
          <cell r="G1195" t="str">
            <v>Eukaryota</v>
          </cell>
          <cell r="H1195" t="str">
            <v xml:space="preserve"> Viridiplantae</v>
          </cell>
          <cell r="I1195" t="str">
            <v xml:space="preserve"> Streptophyta</v>
          </cell>
          <cell r="J1195" t="str">
            <v xml:space="preserve"> Embryophyta</v>
          </cell>
          <cell r="K1195" t="str">
            <v xml:space="preserve"> Tracheophyta</v>
          </cell>
          <cell r="L1195" t="str">
            <v>Spermatophyta</v>
          </cell>
          <cell r="M1195" t="str">
            <v xml:space="preserve"> Magnoliophyta</v>
          </cell>
          <cell r="N1195" t="str">
            <v xml:space="preserve"> Liliopsida</v>
          </cell>
          <cell r="O1195" t="str">
            <v xml:space="preserve"> Poales</v>
          </cell>
          <cell r="P1195" t="str">
            <v xml:space="preserve"> Poaceae</v>
          </cell>
          <cell r="Q1195" t="str">
            <v>PACMAD clade</v>
          </cell>
          <cell r="R1195" t="str">
            <v xml:space="preserve"> Panicoideae</v>
          </cell>
          <cell r="S1195" t="str">
            <v xml:space="preserve"> Andropogonodae</v>
          </cell>
          <cell r="T1195" t="str">
            <v xml:space="preserve"> Andropogoneae</v>
          </cell>
          <cell r="U1195" t="str">
            <v xml:space="preserve"> Tripsacinae</v>
          </cell>
        </row>
        <row r="1196">
          <cell r="B1196" t="str">
            <v>B6TAU9</v>
          </cell>
          <cell r="C1196" t="str">
            <v xml:space="preserve"> Zea mays (Maize).</v>
          </cell>
          <cell r="E1196" t="str">
            <v xml:space="preserve"> NCBI_TaxID=4577 {ECO:0000313|EMBL:ACG34232.1};</v>
          </cell>
          <cell r="G1196" t="str">
            <v>Eukaryota</v>
          </cell>
          <cell r="H1196" t="str">
            <v xml:space="preserve"> Viridiplantae</v>
          </cell>
          <cell r="I1196" t="str">
            <v xml:space="preserve"> Streptophyta</v>
          </cell>
          <cell r="J1196" t="str">
            <v xml:space="preserve"> Embryophyta</v>
          </cell>
          <cell r="K1196" t="str">
            <v xml:space="preserve"> Tracheophyta</v>
          </cell>
          <cell r="L1196" t="str">
            <v>Spermatophyta</v>
          </cell>
          <cell r="M1196" t="str">
            <v xml:space="preserve"> Magnoliophyta</v>
          </cell>
          <cell r="N1196" t="str">
            <v xml:space="preserve"> Liliopsida</v>
          </cell>
          <cell r="O1196" t="str">
            <v xml:space="preserve"> Poales</v>
          </cell>
          <cell r="P1196" t="str">
            <v xml:space="preserve"> Poaceae</v>
          </cell>
          <cell r="Q1196" t="str">
            <v>PACMAD clade</v>
          </cell>
          <cell r="R1196" t="str">
            <v xml:space="preserve"> Panicoideae</v>
          </cell>
          <cell r="S1196" t="str">
            <v xml:space="preserve"> Andropogonodae</v>
          </cell>
          <cell r="T1196" t="str">
            <v xml:space="preserve"> Andropogoneae</v>
          </cell>
          <cell r="U1196" t="str">
            <v xml:space="preserve"> Tripsacinae</v>
          </cell>
        </row>
        <row r="1197">
          <cell r="B1197" t="str">
            <v>B6TEP3</v>
          </cell>
          <cell r="C1197" t="str">
            <v xml:space="preserve"> Zea mays (Maize).</v>
          </cell>
          <cell r="E1197" t="str">
            <v xml:space="preserve"> NCBI_TaxID=4577 {ECO:0000313|EMBL:ACG35576.1};</v>
          </cell>
          <cell r="G1197" t="str">
            <v>Eukaryota</v>
          </cell>
          <cell r="H1197" t="str">
            <v xml:space="preserve"> Viridiplantae</v>
          </cell>
          <cell r="I1197" t="str">
            <v xml:space="preserve"> Streptophyta</v>
          </cell>
          <cell r="J1197" t="str">
            <v xml:space="preserve"> Embryophyta</v>
          </cell>
          <cell r="K1197" t="str">
            <v xml:space="preserve"> Tracheophyta</v>
          </cell>
          <cell r="L1197" t="str">
            <v>Spermatophyta</v>
          </cell>
          <cell r="M1197" t="str">
            <v xml:space="preserve"> Magnoliophyta</v>
          </cell>
          <cell r="N1197" t="str">
            <v xml:space="preserve"> Liliopsida</v>
          </cell>
          <cell r="O1197" t="str">
            <v xml:space="preserve"> Poales</v>
          </cell>
          <cell r="P1197" t="str">
            <v xml:space="preserve"> Poaceae</v>
          </cell>
          <cell r="Q1197" t="str">
            <v>PACMAD clade</v>
          </cell>
          <cell r="R1197" t="str">
            <v xml:space="preserve"> Panicoideae</v>
          </cell>
          <cell r="S1197" t="str">
            <v xml:space="preserve"> Andropogonodae</v>
          </cell>
          <cell r="T1197" t="str">
            <v xml:space="preserve"> Andropogoneae</v>
          </cell>
          <cell r="U1197" t="str">
            <v xml:space="preserve"> Tripsacinae</v>
          </cell>
        </row>
        <row r="1198">
          <cell r="B1198" t="str">
            <v>B7EKD7</v>
          </cell>
          <cell r="C1198" t="str">
            <v xml:space="preserve"> Oryza sativa subsp. japonica (Rice).</v>
          </cell>
          <cell r="E1198" t="str">
            <v xml:space="preserve"> NCBI_TaxID=39947 {ECO:0000313|EMBL:BAG92834.1};</v>
          </cell>
          <cell r="G1198" t="str">
            <v>Eukaryota</v>
          </cell>
          <cell r="H1198" t="str">
            <v xml:space="preserve"> Viridiplantae</v>
          </cell>
          <cell r="I1198" t="str">
            <v xml:space="preserve"> Streptophyta</v>
          </cell>
          <cell r="J1198" t="str">
            <v xml:space="preserve"> Embryophyta</v>
          </cell>
          <cell r="K1198" t="str">
            <v xml:space="preserve"> Tracheophyta</v>
          </cell>
          <cell r="L1198" t="str">
            <v>Spermatophyta</v>
          </cell>
          <cell r="M1198" t="str">
            <v xml:space="preserve"> Magnoliophyta</v>
          </cell>
          <cell r="N1198" t="str">
            <v xml:space="preserve"> Liliopsida</v>
          </cell>
          <cell r="O1198" t="str">
            <v xml:space="preserve"> Poales</v>
          </cell>
          <cell r="P1198" t="str">
            <v xml:space="preserve"> Poaceae</v>
          </cell>
          <cell r="Q1198" t="str">
            <v xml:space="preserve"> BOP clade</v>
          </cell>
          <cell r="R1198" t="str">
            <v>Oryzoideae</v>
          </cell>
          <cell r="S1198" t="str">
            <v xml:space="preserve"> Oryzeae</v>
          </cell>
          <cell r="T1198" t="str">
            <v xml:space="preserve"> Oryzinae</v>
          </cell>
          <cell r="U1198" t="str">
            <v xml:space="preserve"> Oryza</v>
          </cell>
        </row>
        <row r="1199">
          <cell r="B1199" t="str">
            <v>B7FKJ5</v>
          </cell>
          <cell r="C1199" t="str">
            <v xml:space="preserve"> Medicago truncatula (Barrel medic) (Medicago tribuloides).</v>
          </cell>
          <cell r="E1199" t="str">
            <v xml:space="preserve"> NCBI_TaxID=3880 {ECO:0000313|EMBL:ACJ85279.1};</v>
          </cell>
          <cell r="G1199" t="str">
            <v>Eukaryota</v>
          </cell>
          <cell r="H1199" t="str">
            <v xml:space="preserve"> Viridiplantae</v>
          </cell>
          <cell r="I1199" t="str">
            <v xml:space="preserve"> Streptophyta</v>
          </cell>
          <cell r="J1199" t="str">
            <v xml:space="preserve"> Embryophyta</v>
          </cell>
          <cell r="K1199" t="str">
            <v xml:space="preserve"> Tracheophyta</v>
          </cell>
          <cell r="L1199" t="str">
            <v>Spermatophyta</v>
          </cell>
          <cell r="M1199" t="str">
            <v xml:space="preserve"> Magnoliophyta</v>
          </cell>
          <cell r="N1199" t="str">
            <v xml:space="preserve"> eudicotyledons</v>
          </cell>
          <cell r="O1199" t="str">
            <v xml:space="preserve"> Gunneridae</v>
          </cell>
          <cell r="P1199" t="str">
            <v>Pentapetalae</v>
          </cell>
          <cell r="Q1199" t="str">
            <v xml:space="preserve"> rosids</v>
          </cell>
          <cell r="R1199" t="str">
            <v xml:space="preserve"> fabids</v>
          </cell>
          <cell r="S1199" t="str">
            <v xml:space="preserve"> Fabales</v>
          </cell>
          <cell r="T1199" t="str">
            <v xml:space="preserve"> Fabaceae</v>
          </cell>
          <cell r="U1199" t="str">
            <v xml:space="preserve"> Papilionoideae</v>
          </cell>
        </row>
        <row r="1200">
          <cell r="B1200" t="str">
            <v>B7G5N4</v>
          </cell>
          <cell r="C1200" t="str">
            <v xml:space="preserve"> Phaeodactylum tricornutum (strain CCAP 1055/1).</v>
          </cell>
          <cell r="E1200" t="str">
            <v xml:space="preserve"> NCBI_TaxID=556484 {ECO:0000313|Proteomes:UP000000759};</v>
          </cell>
          <cell r="G1200" t="str">
            <v>Eukaryota</v>
          </cell>
          <cell r="H1200" t="str">
            <v xml:space="preserve"> Stramenopiles</v>
          </cell>
          <cell r="I1200" t="str">
            <v xml:space="preserve"> Bacillariophyta</v>
          </cell>
          <cell r="J1200" t="str">
            <v xml:space="preserve"> Bacillariophyceae</v>
          </cell>
          <cell r="K1200" t="str">
            <v>Bacillariophycidae</v>
          </cell>
          <cell r="L1200" t="str">
            <v xml:space="preserve"> Naviculales</v>
          </cell>
          <cell r="M1200" t="str">
            <v xml:space="preserve"> Phaeodactylaceae</v>
          </cell>
          <cell r="N1200" t="str">
            <v xml:space="preserve"> Phaeodactylum.</v>
          </cell>
        </row>
        <row r="1201">
          <cell r="B1201" t="str">
            <v>B7GDE6</v>
          </cell>
          <cell r="C1201" t="str">
            <v xml:space="preserve"> Phaeodactylum tricornutum (strain CCAP 1055/1).</v>
          </cell>
          <cell r="E1201" t="str">
            <v xml:space="preserve"> NCBI_TaxID=556484 {ECO:0000313|Proteomes:UP000000759};</v>
          </cell>
          <cell r="G1201" t="str">
            <v>Eukaryota</v>
          </cell>
          <cell r="H1201" t="str">
            <v xml:space="preserve"> Stramenopiles</v>
          </cell>
          <cell r="I1201" t="str">
            <v xml:space="preserve"> Bacillariophyta</v>
          </cell>
          <cell r="J1201" t="str">
            <v xml:space="preserve"> Bacillariophyceae</v>
          </cell>
          <cell r="K1201" t="str">
            <v>Bacillariophycidae</v>
          </cell>
          <cell r="L1201" t="str">
            <v xml:space="preserve"> Naviculales</v>
          </cell>
          <cell r="M1201" t="str">
            <v xml:space="preserve"> Phaeodactylaceae</v>
          </cell>
          <cell r="N1201" t="str">
            <v xml:space="preserve"> Phaeodactylum.</v>
          </cell>
        </row>
        <row r="1202">
          <cell r="B1202" t="str">
            <v>B7P5X8</v>
          </cell>
          <cell r="C1202" t="str">
            <v xml:space="preserve"> Ixodes scapularis (Black-legged tick) (Deer tick).</v>
          </cell>
          <cell r="E1202" t="str">
            <v xml:space="preserve"> NCBI_TaxID=6945 {ECO:0000313|Proteomes:UP000001555};</v>
          </cell>
          <cell r="G1202" t="str">
            <v>Eukaryota</v>
          </cell>
          <cell r="H1202" t="str">
            <v xml:space="preserve"> Metazoa</v>
          </cell>
          <cell r="I1202" t="str">
            <v xml:space="preserve"> Ecdysozoa</v>
          </cell>
          <cell r="J1202" t="str">
            <v xml:space="preserve"> Arthropoda</v>
          </cell>
          <cell r="K1202" t="str">
            <v xml:space="preserve"> Chelicerata</v>
          </cell>
          <cell r="L1202" t="str">
            <v xml:space="preserve"> Arachnida</v>
          </cell>
          <cell r="M1202" t="str">
            <v>Acari</v>
          </cell>
          <cell r="N1202" t="str">
            <v xml:space="preserve"> Parasitiformes</v>
          </cell>
          <cell r="O1202" t="str">
            <v xml:space="preserve"> Ixodida</v>
          </cell>
          <cell r="P1202" t="str">
            <v xml:space="preserve"> Ixodoidea</v>
          </cell>
          <cell r="Q1202" t="str">
            <v xml:space="preserve"> Ixodidae</v>
          </cell>
          <cell r="R1202" t="str">
            <v xml:space="preserve"> Ixodinae</v>
          </cell>
          <cell r="S1202" t="str">
            <v xml:space="preserve"> Ixodes.</v>
          </cell>
        </row>
        <row r="1203">
          <cell r="B1203" t="str">
            <v>B7XHA6</v>
          </cell>
          <cell r="C1203" t="str">
            <v xml:space="preserve"> Enterocytozoon bieneusi (strain H348) (Microsporidian parasite).</v>
          </cell>
          <cell r="E1203" t="str">
            <v xml:space="preserve"> NCBI_TaxID=481877 {ECO:0000313|EMBL:EED44614.1, ECO:0000313|Proteomes:UP000001742};</v>
          </cell>
          <cell r="G1203" t="str">
            <v>Eukaryota</v>
          </cell>
          <cell r="H1203" t="str">
            <v xml:space="preserve"> Fungi</v>
          </cell>
          <cell r="I1203" t="str">
            <v xml:space="preserve"> Fungi incertae sedis</v>
          </cell>
          <cell r="J1203" t="str">
            <v xml:space="preserve"> Microsporidia</v>
          </cell>
          <cell r="K1203" t="str">
            <v>Enterocytozoonidae</v>
          </cell>
          <cell r="L1203" t="str">
            <v xml:space="preserve"> Enterocytozoon.</v>
          </cell>
        </row>
        <row r="1204">
          <cell r="B1204" t="str">
            <v>B8A8P3</v>
          </cell>
          <cell r="C1204" t="str">
            <v xml:space="preserve"> Oryza sativa subsp. indica (Rice).</v>
          </cell>
          <cell r="E1204" t="str">
            <v xml:space="preserve"> NCBI_TaxID=39946 {ECO:0000313|EMBL:EEC71387.1, ECO:0000313|Proteomes:UP000007015};</v>
          </cell>
          <cell r="G1204" t="str">
            <v>Eukaryota</v>
          </cell>
          <cell r="H1204" t="str">
            <v xml:space="preserve"> Viridiplantae</v>
          </cell>
          <cell r="I1204" t="str">
            <v xml:space="preserve"> Streptophyta</v>
          </cell>
          <cell r="J1204" t="str">
            <v xml:space="preserve"> Embryophyta</v>
          </cell>
          <cell r="K1204" t="str">
            <v xml:space="preserve"> Tracheophyta</v>
          </cell>
          <cell r="L1204" t="str">
            <v>Spermatophyta</v>
          </cell>
          <cell r="M1204" t="str">
            <v xml:space="preserve"> Magnoliophyta</v>
          </cell>
          <cell r="N1204" t="str">
            <v xml:space="preserve"> Liliopsida</v>
          </cell>
          <cell r="O1204" t="str">
            <v xml:space="preserve"> Poales</v>
          </cell>
          <cell r="P1204" t="str">
            <v xml:space="preserve"> Poaceae</v>
          </cell>
          <cell r="Q1204" t="str">
            <v xml:space="preserve"> BOP clade</v>
          </cell>
          <cell r="R1204" t="str">
            <v>Oryzoideae</v>
          </cell>
          <cell r="S1204" t="str">
            <v xml:space="preserve"> Oryzeae</v>
          </cell>
          <cell r="T1204" t="str">
            <v xml:space="preserve"> Oryzinae</v>
          </cell>
          <cell r="U1204" t="str">
            <v xml:space="preserve"> Oryza</v>
          </cell>
        </row>
        <row r="1205">
          <cell r="B1205" t="str">
            <v>B8ACI8</v>
          </cell>
          <cell r="C1205" t="str">
            <v xml:space="preserve"> Oryza sativa subsp. indica (Rice).</v>
          </cell>
          <cell r="E1205" t="str">
            <v xml:space="preserve"> NCBI_TaxID=39946 {ECO:0000313|EMBL:EEC70397.1, ECO:0000313|Proteomes:UP000007015};</v>
          </cell>
          <cell r="G1205" t="str">
            <v>Eukaryota</v>
          </cell>
          <cell r="H1205" t="str">
            <v xml:space="preserve"> Viridiplantae</v>
          </cell>
          <cell r="I1205" t="str">
            <v xml:space="preserve"> Streptophyta</v>
          </cell>
          <cell r="J1205" t="str">
            <v xml:space="preserve"> Embryophyta</v>
          </cell>
          <cell r="K1205" t="str">
            <v xml:space="preserve"> Tracheophyta</v>
          </cell>
          <cell r="L1205" t="str">
            <v>Spermatophyta</v>
          </cell>
          <cell r="M1205" t="str">
            <v xml:space="preserve"> Magnoliophyta</v>
          </cell>
          <cell r="N1205" t="str">
            <v xml:space="preserve"> Liliopsida</v>
          </cell>
          <cell r="O1205" t="str">
            <v xml:space="preserve"> Poales</v>
          </cell>
          <cell r="P1205" t="str">
            <v xml:space="preserve"> Poaceae</v>
          </cell>
          <cell r="Q1205" t="str">
            <v xml:space="preserve"> BOP clade</v>
          </cell>
          <cell r="R1205" t="str">
            <v>Oryzoideae</v>
          </cell>
          <cell r="S1205" t="str">
            <v xml:space="preserve"> Oryzeae</v>
          </cell>
          <cell r="T1205" t="str">
            <v xml:space="preserve"> Oryzinae</v>
          </cell>
          <cell r="U1205" t="str">
            <v xml:space="preserve"> Oryza</v>
          </cell>
        </row>
        <row r="1206">
          <cell r="B1206" t="str">
            <v>B8AMU5</v>
          </cell>
          <cell r="C1206" t="str">
            <v xml:space="preserve"> Oryza sativa subsp. indica (Rice).</v>
          </cell>
          <cell r="E1206" t="str">
            <v xml:space="preserve"> NCBI_TaxID=39946 {ECO:0000313|EMBL:EEC74475.1, ECO:0000313|Proteomes:UP000007015};</v>
          </cell>
          <cell r="G1206" t="str">
            <v>Eukaryota</v>
          </cell>
          <cell r="H1206" t="str">
            <v xml:space="preserve"> Viridiplantae</v>
          </cell>
          <cell r="I1206" t="str">
            <v xml:space="preserve"> Streptophyta</v>
          </cell>
          <cell r="J1206" t="str">
            <v xml:space="preserve"> Embryophyta</v>
          </cell>
          <cell r="K1206" t="str">
            <v xml:space="preserve"> Tracheophyta</v>
          </cell>
          <cell r="L1206" t="str">
            <v>Spermatophyta</v>
          </cell>
          <cell r="M1206" t="str">
            <v xml:space="preserve"> Magnoliophyta</v>
          </cell>
          <cell r="N1206" t="str">
            <v xml:space="preserve"> Liliopsida</v>
          </cell>
          <cell r="O1206" t="str">
            <v xml:space="preserve"> Poales</v>
          </cell>
          <cell r="P1206" t="str">
            <v xml:space="preserve"> Poaceae</v>
          </cell>
          <cell r="Q1206" t="str">
            <v xml:space="preserve"> BOP clade</v>
          </cell>
          <cell r="R1206" t="str">
            <v>Oryzoideae</v>
          </cell>
          <cell r="S1206" t="str">
            <v xml:space="preserve"> Oryzeae</v>
          </cell>
          <cell r="T1206" t="str">
            <v xml:space="preserve"> Oryzinae</v>
          </cell>
          <cell r="U1206" t="str">
            <v xml:space="preserve"> Oryza</v>
          </cell>
        </row>
        <row r="1207">
          <cell r="B1207" t="str">
            <v>B8AQH5</v>
          </cell>
          <cell r="C1207" t="str">
            <v xml:space="preserve"> Oryza sativa subsp. indica (Rice).</v>
          </cell>
          <cell r="E1207" t="str">
            <v xml:space="preserve"> NCBI_TaxID=39946 {ECO:0000313|EMBL:EEC74706.1, ECO:0000313|Proteomes:UP000007015};</v>
          </cell>
          <cell r="G1207" t="str">
            <v>Eukaryota</v>
          </cell>
          <cell r="H1207" t="str">
            <v xml:space="preserve"> Viridiplantae</v>
          </cell>
          <cell r="I1207" t="str">
            <v xml:space="preserve"> Streptophyta</v>
          </cell>
          <cell r="J1207" t="str">
            <v xml:space="preserve"> Embryophyta</v>
          </cell>
          <cell r="K1207" t="str">
            <v xml:space="preserve"> Tracheophyta</v>
          </cell>
          <cell r="L1207" t="str">
            <v>Spermatophyta</v>
          </cell>
          <cell r="M1207" t="str">
            <v xml:space="preserve"> Magnoliophyta</v>
          </cell>
          <cell r="N1207" t="str">
            <v xml:space="preserve"> Liliopsida</v>
          </cell>
          <cell r="O1207" t="str">
            <v xml:space="preserve"> Poales</v>
          </cell>
          <cell r="P1207" t="str">
            <v xml:space="preserve"> Poaceae</v>
          </cell>
          <cell r="Q1207" t="str">
            <v xml:space="preserve"> BOP clade</v>
          </cell>
          <cell r="R1207" t="str">
            <v>Oryzoideae</v>
          </cell>
          <cell r="S1207" t="str">
            <v xml:space="preserve"> Oryzeae</v>
          </cell>
          <cell r="T1207" t="str">
            <v xml:space="preserve"> Oryzinae</v>
          </cell>
          <cell r="U1207" t="str">
            <v xml:space="preserve"> Oryza</v>
          </cell>
        </row>
        <row r="1208">
          <cell r="B1208" t="str">
            <v>B8B098</v>
          </cell>
          <cell r="C1208" t="str">
            <v xml:space="preserve"> Oryza sativa subsp. indica (Rice).</v>
          </cell>
          <cell r="E1208" t="str">
            <v xml:space="preserve"> NCBI_TaxID=39946 {ECO:0000313|EMBL:EEC79592.1, ECO:0000313|Proteomes:UP000007015};</v>
          </cell>
          <cell r="G1208" t="str">
            <v>Eukaryota</v>
          </cell>
          <cell r="H1208" t="str">
            <v xml:space="preserve"> Viridiplantae</v>
          </cell>
          <cell r="I1208" t="str">
            <v xml:space="preserve"> Streptophyta</v>
          </cell>
          <cell r="J1208" t="str">
            <v xml:space="preserve"> Embryophyta</v>
          </cell>
          <cell r="K1208" t="str">
            <v xml:space="preserve"> Tracheophyta</v>
          </cell>
          <cell r="L1208" t="str">
            <v>Spermatophyta</v>
          </cell>
          <cell r="M1208" t="str">
            <v xml:space="preserve"> Magnoliophyta</v>
          </cell>
          <cell r="N1208" t="str">
            <v xml:space="preserve"> Liliopsida</v>
          </cell>
          <cell r="O1208" t="str">
            <v xml:space="preserve"> Poales</v>
          </cell>
          <cell r="P1208" t="str">
            <v xml:space="preserve"> Poaceae</v>
          </cell>
          <cell r="Q1208" t="str">
            <v xml:space="preserve"> BOP clade</v>
          </cell>
          <cell r="R1208" t="str">
            <v>Oryzoideae</v>
          </cell>
          <cell r="S1208" t="str">
            <v xml:space="preserve"> Oryzeae</v>
          </cell>
          <cell r="T1208" t="str">
            <v xml:space="preserve"> Oryzinae</v>
          </cell>
          <cell r="U1208" t="str">
            <v xml:space="preserve"> Oryza</v>
          </cell>
        </row>
        <row r="1209">
          <cell r="B1209" t="str">
            <v>B8BQH4</v>
          </cell>
          <cell r="C1209" t="str">
            <v xml:space="preserve"> Thalassiosira pseudonana (Marine diatom) (Cyclotella nana).</v>
          </cell>
          <cell r="E1209" t="str">
            <v xml:space="preserve"> NCBI_TaxID=35128 {ECO:0000313|Proteomes:UP000001449};</v>
          </cell>
          <cell r="G1209" t="str">
            <v>Eukaryota</v>
          </cell>
          <cell r="H1209" t="str">
            <v xml:space="preserve"> Stramenopiles</v>
          </cell>
          <cell r="I1209" t="str">
            <v xml:space="preserve"> Bacillariophyta</v>
          </cell>
          <cell r="J1209" t="str">
            <v xml:space="preserve"> Coscinodiscophyceae</v>
          </cell>
          <cell r="K1209" t="str">
            <v>Thalassiosirophycidae</v>
          </cell>
          <cell r="L1209" t="str">
            <v xml:space="preserve"> Thalassiosirales</v>
          </cell>
          <cell r="M1209" t="str">
            <v xml:space="preserve"> Thalassiosiraceae</v>
          </cell>
          <cell r="N1209" t="str">
            <v>Thalassiosira.</v>
          </cell>
        </row>
        <row r="1210">
          <cell r="B1210" t="str">
            <v>B8CCD5</v>
          </cell>
          <cell r="C1210" t="str">
            <v xml:space="preserve"> Thalassiosira pseudonana (Marine diatom) (Cyclotella nana).</v>
          </cell>
          <cell r="E1210" t="str">
            <v xml:space="preserve"> NCBI_TaxID=35128 {ECO:0000313|Proteomes:UP000001449};</v>
          </cell>
          <cell r="G1210" t="str">
            <v>Eukaryota</v>
          </cell>
          <cell r="H1210" t="str">
            <v xml:space="preserve"> Stramenopiles</v>
          </cell>
          <cell r="I1210" t="str">
            <v xml:space="preserve"> Bacillariophyta</v>
          </cell>
          <cell r="J1210" t="str">
            <v xml:space="preserve"> Coscinodiscophyceae</v>
          </cell>
          <cell r="K1210" t="str">
            <v>Thalassiosirophycidae</v>
          </cell>
          <cell r="L1210" t="str">
            <v xml:space="preserve"> Thalassiosirales</v>
          </cell>
          <cell r="M1210" t="str">
            <v xml:space="preserve"> Thalassiosiraceae</v>
          </cell>
          <cell r="N1210" t="str">
            <v>Thalassiosira.</v>
          </cell>
        </row>
        <row r="1211">
          <cell r="B1211" t="str">
            <v>B8LUH0</v>
          </cell>
          <cell r="C1211" t="str">
            <v xml:space="preserve"> Talaromyces stipitatus (strain ATCC 10500 / CBS 375.48 / QM 6759 / NRRL 1006) (Penicillium stipitatum).</v>
          </cell>
          <cell r="E1211" t="str">
            <v xml:space="preserve"> NCBI_TaxID=441959 {ECO:0000313|EMBL:EED23743.1, ECO:0000313|Proteomes:UP000001745};</v>
          </cell>
          <cell r="G1211" t="str">
            <v>Eukaryota</v>
          </cell>
          <cell r="H1211" t="str">
            <v xml:space="preserve"> Fungi</v>
          </cell>
          <cell r="I1211" t="str">
            <v xml:space="preserve"> Dikarya</v>
          </cell>
          <cell r="J1211" t="str">
            <v xml:space="preserve"> Ascomycota</v>
          </cell>
          <cell r="K1211" t="str">
            <v xml:space="preserve"> Pezizomycotina</v>
          </cell>
          <cell r="L1211" t="str">
            <v xml:space="preserve"> Eurotiomycetes</v>
          </cell>
          <cell r="M1211" t="str">
            <v>Eurotiomycetidae</v>
          </cell>
          <cell r="N1211" t="str">
            <v xml:space="preserve"> Eurotiales</v>
          </cell>
          <cell r="O1211" t="str">
            <v xml:space="preserve"> Trichocomaceae</v>
          </cell>
          <cell r="P1211" t="str">
            <v xml:space="preserve"> Talaromyces.</v>
          </cell>
        </row>
        <row r="1212">
          <cell r="B1212" t="str">
            <v>B8MSR3</v>
          </cell>
          <cell r="C1212" t="str">
            <v xml:space="preserve"> Talaromyces stipitatus (strain ATCC 10500 / CBS 375.48 / QM 6759 / NRRL 1006) (Penicillium stipitatum).</v>
          </cell>
          <cell r="E1212" t="str">
            <v xml:space="preserve"> NCBI_TaxID=441959 {ECO:0000313|EMBL:EED12521.1, ECO:0000313|Proteomes:UP000001745};</v>
          </cell>
          <cell r="G1212" t="str">
            <v>Eukaryota</v>
          </cell>
          <cell r="H1212" t="str">
            <v xml:space="preserve"> Fungi</v>
          </cell>
          <cell r="I1212" t="str">
            <v xml:space="preserve"> Dikarya</v>
          </cell>
          <cell r="J1212" t="str">
            <v xml:space="preserve"> Ascomycota</v>
          </cell>
          <cell r="K1212" t="str">
            <v xml:space="preserve"> Pezizomycotina</v>
          </cell>
          <cell r="L1212" t="str">
            <v xml:space="preserve"> Eurotiomycetes</v>
          </cell>
          <cell r="M1212" t="str">
            <v>Eurotiomycetidae</v>
          </cell>
          <cell r="N1212" t="str">
            <v xml:space="preserve"> Eurotiales</v>
          </cell>
          <cell r="O1212" t="str">
            <v xml:space="preserve"> Trichocomaceae</v>
          </cell>
          <cell r="P1212" t="str">
            <v xml:space="preserve"> Talaromyces.</v>
          </cell>
        </row>
        <row r="1213">
          <cell r="B1213" t="str">
            <v>B8NA08</v>
          </cell>
          <cell r="C1213" t="str">
            <v xml:space="preserve"> Aspergillus flavus (strain ATCC 200026 / FGSC A1120 / NRRL 3357 / JCM 12722 / SRRC 167).</v>
          </cell>
          <cell r="E1213" t="str">
            <v xml:space="preserve"> NCBI_TaxID=332952 {ECO:0000313|EMBL:EED53927.1, ECO:0000313|Proteomes:UP000001875};</v>
          </cell>
          <cell r="G1213" t="str">
            <v>Eukaryota</v>
          </cell>
          <cell r="H1213" t="str">
            <v xml:space="preserve"> Fungi</v>
          </cell>
          <cell r="I1213" t="str">
            <v xml:space="preserve"> Dikarya</v>
          </cell>
          <cell r="J1213" t="str">
            <v xml:space="preserve"> Ascomycota</v>
          </cell>
          <cell r="K1213" t="str">
            <v xml:space="preserve"> Pezizomycotina</v>
          </cell>
          <cell r="L1213" t="str">
            <v xml:space="preserve"> Eurotiomycetes</v>
          </cell>
          <cell r="M1213" t="str">
            <v>Eurotiomycetidae</v>
          </cell>
          <cell r="N1213" t="str">
            <v xml:space="preserve"> Eurotiales</v>
          </cell>
          <cell r="O1213" t="str">
            <v xml:space="preserve"> Aspergillaceae</v>
          </cell>
          <cell r="P1213" t="str">
            <v xml:space="preserve"> Aspergillus.</v>
          </cell>
        </row>
        <row r="1214">
          <cell r="B1214" t="str">
            <v>B8ND15</v>
          </cell>
          <cell r="C1214" t="str">
            <v xml:space="preserve"> Aspergillus flavus (strain ATCC 200026 / FGSC A1120 / NRRL 3357 / JCM 12722 / SRRC 167).</v>
          </cell>
          <cell r="E1214" t="str">
            <v xml:space="preserve"> NCBI_TaxID=332952 {ECO:0000313|EMBL:EED51223.1, ECO:0000313|Proteomes:UP000001875};</v>
          </cell>
          <cell r="G1214" t="str">
            <v>Eukaryota</v>
          </cell>
          <cell r="H1214" t="str">
            <v xml:space="preserve"> Fungi</v>
          </cell>
          <cell r="I1214" t="str">
            <v xml:space="preserve"> Dikarya</v>
          </cell>
          <cell r="J1214" t="str">
            <v xml:space="preserve"> Ascomycota</v>
          </cell>
          <cell r="K1214" t="str">
            <v xml:space="preserve"> Pezizomycotina</v>
          </cell>
          <cell r="L1214" t="str">
            <v xml:space="preserve"> Eurotiomycetes</v>
          </cell>
          <cell r="M1214" t="str">
            <v>Eurotiomycetidae</v>
          </cell>
          <cell r="N1214" t="str">
            <v xml:space="preserve"> Eurotiales</v>
          </cell>
          <cell r="O1214" t="str">
            <v xml:space="preserve"> Aspergillaceae</v>
          </cell>
          <cell r="P1214" t="str">
            <v xml:space="preserve"> Aspergillus.</v>
          </cell>
        </row>
        <row r="1215">
          <cell r="B1215" t="str">
            <v>B9GI94</v>
          </cell>
          <cell r="C1215" t="str">
            <v xml:space="preserve"> Populus trichocarpa (Western balsam poplar) (Populus balsamifera subsp. trichocarpa).</v>
          </cell>
          <cell r="E1215" t="str">
            <v xml:space="preserve"> NCBI_TaxID=3694 {ECO:0000313|EMBL:EEE83578.1, ECO:0000313|Proteomes:UP000006729};</v>
          </cell>
          <cell r="G1215" t="str">
            <v>Eukaryota</v>
          </cell>
          <cell r="H1215" t="str">
            <v xml:space="preserve"> Viridiplantae</v>
          </cell>
          <cell r="I1215" t="str">
            <v xml:space="preserve"> Streptophyta</v>
          </cell>
          <cell r="J1215" t="str">
            <v xml:space="preserve"> Embryophyta</v>
          </cell>
          <cell r="K1215" t="str">
            <v xml:space="preserve"> Tracheophyta</v>
          </cell>
          <cell r="L1215" t="str">
            <v>Spermatophyta</v>
          </cell>
          <cell r="M1215" t="str">
            <v xml:space="preserve"> Magnoliophyta</v>
          </cell>
          <cell r="N1215" t="str">
            <v xml:space="preserve"> eudicotyledons</v>
          </cell>
          <cell r="O1215" t="str">
            <v xml:space="preserve"> Gunneridae</v>
          </cell>
          <cell r="P1215" t="str">
            <v>Pentapetalae</v>
          </cell>
          <cell r="Q1215" t="str">
            <v xml:space="preserve"> rosids</v>
          </cell>
          <cell r="R1215" t="str">
            <v xml:space="preserve"> fabids</v>
          </cell>
          <cell r="S1215" t="str">
            <v xml:space="preserve"> Malpighiales</v>
          </cell>
          <cell r="T1215" t="str">
            <v xml:space="preserve"> Salicaceae</v>
          </cell>
          <cell r="U1215" t="str">
            <v xml:space="preserve"> Saliceae</v>
          </cell>
        </row>
        <row r="1216">
          <cell r="B1216" t="str">
            <v>B9GI95</v>
          </cell>
          <cell r="C1216" t="str">
            <v xml:space="preserve"> Populus trichocarpa (Western balsam poplar) (Populus balsamifera subsp. trichocarpa).</v>
          </cell>
          <cell r="E1216" t="str">
            <v xml:space="preserve"> NCBI_TaxID=3694 {ECO:0000313|EMBL:EEE83579.1, ECO:0000313|Proteomes:UP000006729};</v>
          </cell>
          <cell r="G1216" t="str">
            <v>Eukaryota</v>
          </cell>
          <cell r="H1216" t="str">
            <v xml:space="preserve"> Viridiplantae</v>
          </cell>
          <cell r="I1216" t="str">
            <v xml:space="preserve"> Streptophyta</v>
          </cell>
          <cell r="J1216" t="str">
            <v xml:space="preserve"> Embryophyta</v>
          </cell>
          <cell r="K1216" t="str">
            <v xml:space="preserve"> Tracheophyta</v>
          </cell>
          <cell r="L1216" t="str">
            <v>Spermatophyta</v>
          </cell>
          <cell r="M1216" t="str">
            <v xml:space="preserve"> Magnoliophyta</v>
          </cell>
          <cell r="N1216" t="str">
            <v xml:space="preserve"> eudicotyledons</v>
          </cell>
          <cell r="O1216" t="str">
            <v xml:space="preserve"> Gunneridae</v>
          </cell>
          <cell r="P1216" t="str">
            <v>Pentapetalae</v>
          </cell>
          <cell r="Q1216" t="str">
            <v xml:space="preserve"> rosids</v>
          </cell>
          <cell r="R1216" t="str">
            <v xml:space="preserve"> fabids</v>
          </cell>
          <cell r="S1216" t="str">
            <v xml:space="preserve"> Malpighiales</v>
          </cell>
          <cell r="T1216" t="str">
            <v xml:space="preserve"> Salicaceae</v>
          </cell>
          <cell r="U1216" t="str">
            <v xml:space="preserve"> Saliceae</v>
          </cell>
        </row>
        <row r="1217">
          <cell r="B1217" t="str">
            <v>B9H6N6</v>
          </cell>
          <cell r="C1217" t="str">
            <v xml:space="preserve"> Populus trichocarpa (Western balsam poplar) (Populus balsamifera subsp. trichocarpa).</v>
          </cell>
          <cell r="E1217" t="str">
            <v xml:space="preserve"> NCBI_TaxID=3694 {ECO:0000313|EMBL:EEE93503.2, ECO:0000313|Proteomes:UP000006729};</v>
          </cell>
          <cell r="G1217" t="str">
            <v>Eukaryota</v>
          </cell>
          <cell r="H1217" t="str">
            <v xml:space="preserve"> Viridiplantae</v>
          </cell>
          <cell r="I1217" t="str">
            <v xml:space="preserve"> Streptophyta</v>
          </cell>
          <cell r="J1217" t="str">
            <v xml:space="preserve"> Embryophyta</v>
          </cell>
          <cell r="K1217" t="str">
            <v xml:space="preserve"> Tracheophyta</v>
          </cell>
          <cell r="L1217" t="str">
            <v>Spermatophyta</v>
          </cell>
          <cell r="M1217" t="str">
            <v xml:space="preserve"> Magnoliophyta</v>
          </cell>
          <cell r="N1217" t="str">
            <v xml:space="preserve"> eudicotyledons</v>
          </cell>
          <cell r="O1217" t="str">
            <v xml:space="preserve"> Gunneridae</v>
          </cell>
          <cell r="P1217" t="str">
            <v>Pentapetalae</v>
          </cell>
          <cell r="Q1217" t="str">
            <v xml:space="preserve"> rosids</v>
          </cell>
          <cell r="R1217" t="str">
            <v xml:space="preserve"> fabids</v>
          </cell>
          <cell r="S1217" t="str">
            <v xml:space="preserve"> Malpighiales</v>
          </cell>
          <cell r="T1217" t="str">
            <v xml:space="preserve"> Salicaceae</v>
          </cell>
          <cell r="U1217" t="str">
            <v xml:space="preserve"> Saliceae</v>
          </cell>
        </row>
        <row r="1218">
          <cell r="B1218" t="str">
            <v>B9HG93</v>
          </cell>
          <cell r="C1218" t="str">
            <v xml:space="preserve"> Populus trichocarpa (Western balsam poplar) (Populus balsamifera subsp. trichocarpa).</v>
          </cell>
          <cell r="E1218" t="str">
            <v xml:space="preserve"> NCBI_TaxID=3694 {ECO:0000313|EMBL:EEE90814.2, ECO:0000313|Proteomes:UP000006729};</v>
          </cell>
          <cell r="G1218" t="str">
            <v>Eukaryota</v>
          </cell>
          <cell r="H1218" t="str">
            <v xml:space="preserve"> Viridiplantae</v>
          </cell>
          <cell r="I1218" t="str">
            <v xml:space="preserve"> Streptophyta</v>
          </cell>
          <cell r="J1218" t="str">
            <v xml:space="preserve"> Embryophyta</v>
          </cell>
          <cell r="K1218" t="str">
            <v xml:space="preserve"> Tracheophyta</v>
          </cell>
          <cell r="L1218" t="str">
            <v>Spermatophyta</v>
          </cell>
          <cell r="M1218" t="str">
            <v xml:space="preserve"> Magnoliophyta</v>
          </cell>
          <cell r="N1218" t="str">
            <v xml:space="preserve"> eudicotyledons</v>
          </cell>
          <cell r="O1218" t="str">
            <v xml:space="preserve"> Gunneridae</v>
          </cell>
          <cell r="P1218" t="str">
            <v>Pentapetalae</v>
          </cell>
          <cell r="Q1218" t="str">
            <v xml:space="preserve"> rosids</v>
          </cell>
          <cell r="R1218" t="str">
            <v xml:space="preserve"> fabids</v>
          </cell>
          <cell r="S1218" t="str">
            <v xml:space="preserve"> Malpighiales</v>
          </cell>
          <cell r="T1218" t="str">
            <v xml:space="preserve"> Salicaceae</v>
          </cell>
          <cell r="U1218" t="str">
            <v xml:space="preserve"> Saliceae</v>
          </cell>
        </row>
        <row r="1219">
          <cell r="B1219" t="str">
            <v>B9HMZ4</v>
          </cell>
          <cell r="C1219" t="str">
            <v xml:space="preserve"> Populus trichocarpa (Western balsam poplar) (Populus balsamifera subsp. trichocarpa).</v>
          </cell>
          <cell r="E1219" t="str">
            <v xml:space="preserve"> NCBI_TaxID=3694 {ECO:0000313|EMBL:EEE87131.1, ECO:0000313|Proteomes:UP000006729};</v>
          </cell>
          <cell r="G1219" t="str">
            <v>Eukaryota</v>
          </cell>
          <cell r="H1219" t="str">
            <v xml:space="preserve"> Viridiplantae</v>
          </cell>
          <cell r="I1219" t="str">
            <v xml:space="preserve"> Streptophyta</v>
          </cell>
          <cell r="J1219" t="str">
            <v xml:space="preserve"> Embryophyta</v>
          </cell>
          <cell r="K1219" t="str">
            <v xml:space="preserve"> Tracheophyta</v>
          </cell>
          <cell r="L1219" t="str">
            <v>Spermatophyta</v>
          </cell>
          <cell r="M1219" t="str">
            <v xml:space="preserve"> Magnoliophyta</v>
          </cell>
          <cell r="N1219" t="str">
            <v xml:space="preserve"> eudicotyledons</v>
          </cell>
          <cell r="O1219" t="str">
            <v xml:space="preserve"> Gunneridae</v>
          </cell>
          <cell r="P1219" t="str">
            <v>Pentapetalae</v>
          </cell>
          <cell r="Q1219" t="str">
            <v xml:space="preserve"> rosids</v>
          </cell>
          <cell r="R1219" t="str">
            <v xml:space="preserve"> fabids</v>
          </cell>
          <cell r="S1219" t="str">
            <v xml:space="preserve"> Malpighiales</v>
          </cell>
          <cell r="T1219" t="str">
            <v xml:space="preserve"> Salicaceae</v>
          </cell>
          <cell r="U1219" t="str">
            <v xml:space="preserve"> Saliceae</v>
          </cell>
        </row>
        <row r="1220">
          <cell r="B1220" t="str">
            <v>B9I304</v>
          </cell>
          <cell r="C1220" t="str">
            <v xml:space="preserve"> Populus trichocarpa (Western balsam poplar) (Populus balsamifera subsp. trichocarpa).</v>
          </cell>
          <cell r="E1220" t="str">
            <v xml:space="preserve"> NCBI_TaxID=3694 {ECO:0000313|EMBL:EEE96828.2, ECO:0000313|Proteomes:UP000006729};</v>
          </cell>
          <cell r="G1220" t="str">
            <v>Eukaryota</v>
          </cell>
          <cell r="H1220" t="str">
            <v xml:space="preserve"> Viridiplantae</v>
          </cell>
          <cell r="I1220" t="str">
            <v xml:space="preserve"> Streptophyta</v>
          </cell>
          <cell r="J1220" t="str">
            <v xml:space="preserve"> Embryophyta</v>
          </cell>
          <cell r="K1220" t="str">
            <v xml:space="preserve"> Tracheophyta</v>
          </cell>
          <cell r="L1220" t="str">
            <v>Spermatophyta</v>
          </cell>
          <cell r="M1220" t="str">
            <v xml:space="preserve"> Magnoliophyta</v>
          </cell>
          <cell r="N1220" t="str">
            <v xml:space="preserve"> eudicotyledons</v>
          </cell>
          <cell r="O1220" t="str">
            <v xml:space="preserve"> Gunneridae</v>
          </cell>
          <cell r="P1220" t="str">
            <v>Pentapetalae</v>
          </cell>
          <cell r="Q1220" t="str">
            <v xml:space="preserve"> rosids</v>
          </cell>
          <cell r="R1220" t="str">
            <v xml:space="preserve"> fabids</v>
          </cell>
          <cell r="S1220" t="str">
            <v xml:space="preserve"> Malpighiales</v>
          </cell>
          <cell r="T1220" t="str">
            <v xml:space="preserve"> Salicaceae</v>
          </cell>
          <cell r="U1220" t="str">
            <v xml:space="preserve"> Saliceae</v>
          </cell>
        </row>
        <row r="1221">
          <cell r="B1221" t="str">
            <v>B9IBJ6</v>
          </cell>
          <cell r="C1221" t="str">
            <v xml:space="preserve"> Populus trichocarpa (Western balsam poplar) (Populus balsamifera subsp. trichocarpa).</v>
          </cell>
          <cell r="E1221" t="str">
            <v xml:space="preserve"> NCBI_TaxID=3694 {ECO:0000313|EMBL:EEE98310.1, ECO:0000313|Proteomes:UP000006729};</v>
          </cell>
          <cell r="G1221" t="str">
            <v>Eukaryota</v>
          </cell>
          <cell r="H1221" t="str">
            <v xml:space="preserve"> Viridiplantae</v>
          </cell>
          <cell r="I1221" t="str">
            <v xml:space="preserve"> Streptophyta</v>
          </cell>
          <cell r="J1221" t="str">
            <v xml:space="preserve"> Embryophyta</v>
          </cell>
          <cell r="K1221" t="str">
            <v xml:space="preserve"> Tracheophyta</v>
          </cell>
          <cell r="L1221" t="str">
            <v>Spermatophyta</v>
          </cell>
          <cell r="M1221" t="str">
            <v xml:space="preserve"> Magnoliophyta</v>
          </cell>
          <cell r="N1221" t="str">
            <v xml:space="preserve"> eudicotyledons</v>
          </cell>
          <cell r="O1221" t="str">
            <v xml:space="preserve"> Gunneridae</v>
          </cell>
          <cell r="P1221" t="str">
            <v>Pentapetalae</v>
          </cell>
          <cell r="Q1221" t="str">
            <v xml:space="preserve"> rosids</v>
          </cell>
          <cell r="R1221" t="str">
            <v xml:space="preserve"> fabids</v>
          </cell>
          <cell r="S1221" t="str">
            <v xml:space="preserve"> Malpighiales</v>
          </cell>
          <cell r="T1221" t="str">
            <v xml:space="preserve"> Salicaceae</v>
          </cell>
          <cell r="U1221" t="str">
            <v xml:space="preserve"> Saliceae</v>
          </cell>
        </row>
        <row r="1222">
          <cell r="B1222" t="str">
            <v>B9IBJ7</v>
          </cell>
          <cell r="C1222" t="str">
            <v xml:space="preserve"> Populus trichocarpa (Western balsam poplar) (Populus balsamifera subsp. trichocarpa).</v>
          </cell>
          <cell r="E1222" t="str">
            <v xml:space="preserve"> NCBI_TaxID=3694 {ECO:0000313|EMBL:EEE98311.2, ECO:0000313|Proteomes:UP000006729};</v>
          </cell>
          <cell r="G1222" t="str">
            <v>Eukaryota</v>
          </cell>
          <cell r="H1222" t="str">
            <v xml:space="preserve"> Viridiplantae</v>
          </cell>
          <cell r="I1222" t="str">
            <v xml:space="preserve"> Streptophyta</v>
          </cell>
          <cell r="J1222" t="str">
            <v xml:space="preserve"> Embryophyta</v>
          </cell>
          <cell r="K1222" t="str">
            <v xml:space="preserve"> Tracheophyta</v>
          </cell>
          <cell r="L1222" t="str">
            <v>Spermatophyta</v>
          </cell>
          <cell r="M1222" t="str">
            <v xml:space="preserve"> Magnoliophyta</v>
          </cell>
          <cell r="N1222" t="str">
            <v xml:space="preserve"> eudicotyledons</v>
          </cell>
          <cell r="O1222" t="str">
            <v xml:space="preserve"> Gunneridae</v>
          </cell>
          <cell r="P1222" t="str">
            <v>Pentapetalae</v>
          </cell>
          <cell r="Q1222" t="str">
            <v xml:space="preserve"> rosids</v>
          </cell>
          <cell r="R1222" t="str">
            <v xml:space="preserve"> fabids</v>
          </cell>
          <cell r="S1222" t="str">
            <v xml:space="preserve"> Malpighiales</v>
          </cell>
          <cell r="T1222" t="str">
            <v xml:space="preserve"> Salicaceae</v>
          </cell>
          <cell r="U1222" t="str">
            <v xml:space="preserve"> Saliceae</v>
          </cell>
        </row>
        <row r="1223">
          <cell r="B1223" t="str">
            <v>B9IBR6</v>
          </cell>
          <cell r="C1223" t="str">
            <v xml:space="preserve"> Populus trichocarpa (Western balsam poplar) (Populus balsamifera subsp. trichocarpa).</v>
          </cell>
          <cell r="E1223" t="str">
            <v xml:space="preserve"> NCBI_TaxID=3694 {ECO:0000313|EMBL:EEE99004.2, ECO:0000313|Proteomes:UP000006729};</v>
          </cell>
          <cell r="G1223" t="str">
            <v>Eukaryota</v>
          </cell>
          <cell r="H1223" t="str">
            <v xml:space="preserve"> Viridiplantae</v>
          </cell>
          <cell r="I1223" t="str">
            <v xml:space="preserve"> Streptophyta</v>
          </cell>
          <cell r="J1223" t="str">
            <v xml:space="preserve"> Embryophyta</v>
          </cell>
          <cell r="K1223" t="str">
            <v xml:space="preserve"> Tracheophyta</v>
          </cell>
          <cell r="L1223" t="str">
            <v>Spermatophyta</v>
          </cell>
          <cell r="M1223" t="str">
            <v xml:space="preserve"> Magnoliophyta</v>
          </cell>
          <cell r="N1223" t="str">
            <v xml:space="preserve"> eudicotyledons</v>
          </cell>
          <cell r="O1223" t="str">
            <v xml:space="preserve"> Gunneridae</v>
          </cell>
          <cell r="P1223" t="str">
            <v>Pentapetalae</v>
          </cell>
          <cell r="Q1223" t="str">
            <v xml:space="preserve"> rosids</v>
          </cell>
          <cell r="R1223" t="str">
            <v xml:space="preserve"> fabids</v>
          </cell>
          <cell r="S1223" t="str">
            <v xml:space="preserve"> Malpighiales</v>
          </cell>
          <cell r="T1223" t="str">
            <v xml:space="preserve"> Salicaceae</v>
          </cell>
          <cell r="U1223" t="str">
            <v xml:space="preserve"> Saliceae</v>
          </cell>
        </row>
        <row r="1224">
          <cell r="B1224" t="str">
            <v>B9IM03</v>
          </cell>
          <cell r="C1224" t="str">
            <v xml:space="preserve"> Populus trichocarpa (Western balsam poplar) (Populus balsamifera subsp. trichocarpa).</v>
          </cell>
          <cell r="E1224" t="str">
            <v xml:space="preserve"> NCBI_TaxID=3694 {ECO:0000313|EMBL:EEF03626.1, ECO:0000313|Proteomes:UP000006729};</v>
          </cell>
          <cell r="G1224" t="str">
            <v>Eukaryota</v>
          </cell>
          <cell r="H1224" t="str">
            <v xml:space="preserve"> Viridiplantae</v>
          </cell>
          <cell r="I1224" t="str">
            <v xml:space="preserve"> Streptophyta</v>
          </cell>
          <cell r="J1224" t="str">
            <v xml:space="preserve"> Embryophyta</v>
          </cell>
          <cell r="K1224" t="str">
            <v xml:space="preserve"> Tracheophyta</v>
          </cell>
          <cell r="L1224" t="str">
            <v>Spermatophyta</v>
          </cell>
          <cell r="M1224" t="str">
            <v xml:space="preserve"> Magnoliophyta</v>
          </cell>
          <cell r="N1224" t="str">
            <v xml:space="preserve"> eudicotyledons</v>
          </cell>
          <cell r="O1224" t="str">
            <v xml:space="preserve"> Gunneridae</v>
          </cell>
          <cell r="P1224" t="str">
            <v>Pentapetalae</v>
          </cell>
          <cell r="Q1224" t="str">
            <v xml:space="preserve"> rosids</v>
          </cell>
          <cell r="R1224" t="str">
            <v xml:space="preserve"> fabids</v>
          </cell>
          <cell r="S1224" t="str">
            <v xml:space="preserve"> Malpighiales</v>
          </cell>
          <cell r="T1224" t="str">
            <v xml:space="preserve"> Salicaceae</v>
          </cell>
          <cell r="U1224" t="str">
            <v xml:space="preserve"> Saliceae</v>
          </cell>
        </row>
        <row r="1225">
          <cell r="B1225" t="str">
            <v>B9N2Z1</v>
          </cell>
          <cell r="C1225" t="str">
            <v xml:space="preserve"> Populus trichocarpa (Western balsam poplar) (Populus balsamifera subsp. trichocarpa).</v>
          </cell>
          <cell r="E1225" t="str">
            <v xml:space="preserve"> NCBI_TaxID=3694 {ECO:0000313|EMBL:ERP59612.1, ECO:0000313|Proteomes:UP000006729};</v>
          </cell>
          <cell r="G1225" t="str">
            <v>Eukaryota</v>
          </cell>
          <cell r="H1225" t="str">
            <v xml:space="preserve"> Viridiplantae</v>
          </cell>
          <cell r="I1225" t="str">
            <v xml:space="preserve"> Streptophyta</v>
          </cell>
          <cell r="J1225" t="str">
            <v xml:space="preserve"> Embryophyta</v>
          </cell>
          <cell r="K1225" t="str">
            <v xml:space="preserve"> Tracheophyta</v>
          </cell>
          <cell r="L1225" t="str">
            <v>Spermatophyta</v>
          </cell>
          <cell r="M1225" t="str">
            <v xml:space="preserve"> Magnoliophyta</v>
          </cell>
          <cell r="N1225" t="str">
            <v xml:space="preserve"> eudicotyledons</v>
          </cell>
          <cell r="O1225" t="str">
            <v xml:space="preserve"> Gunneridae</v>
          </cell>
          <cell r="P1225" t="str">
            <v>Pentapetalae</v>
          </cell>
          <cell r="Q1225" t="str">
            <v xml:space="preserve"> rosids</v>
          </cell>
          <cell r="R1225" t="str">
            <v xml:space="preserve"> fabids</v>
          </cell>
          <cell r="S1225" t="str">
            <v xml:space="preserve"> Malpighiales</v>
          </cell>
          <cell r="T1225" t="str">
            <v xml:space="preserve"> Salicaceae</v>
          </cell>
          <cell r="U1225" t="str">
            <v xml:space="preserve"> Saliceae</v>
          </cell>
        </row>
        <row r="1226">
          <cell r="B1226" t="str">
            <v>B9Q0Q9</v>
          </cell>
          <cell r="C1226" t="str">
            <v xml:space="preserve"> Toxoplasma gondii (strain ATCC 50861 / VEG).</v>
          </cell>
          <cell r="E1226" t="str">
            <v xml:space="preserve"> NCBI_TaxID=432359 {ECO:0000313|EMBL:ESS31863.1, ECO:0000313|Proteomes:UP000002226};</v>
          </cell>
          <cell r="G1226" t="str">
            <v>Eukaryota</v>
          </cell>
          <cell r="H1226" t="str">
            <v xml:space="preserve"> Alveolata</v>
          </cell>
          <cell r="I1226" t="str">
            <v xml:space="preserve"> Apicomplexa</v>
          </cell>
          <cell r="J1226" t="str">
            <v xml:space="preserve"> Conoidasida</v>
          </cell>
          <cell r="K1226" t="str">
            <v xml:space="preserve"> Coccidia</v>
          </cell>
          <cell r="L1226" t="str">
            <v>Eucoccidiorida</v>
          </cell>
          <cell r="M1226" t="str">
            <v xml:space="preserve"> Eimeriorina</v>
          </cell>
          <cell r="N1226" t="str">
            <v xml:space="preserve"> Sarcocystidae</v>
          </cell>
          <cell r="O1226" t="str">
            <v xml:space="preserve"> Toxoplasma.</v>
          </cell>
        </row>
        <row r="1227">
          <cell r="B1227" t="str">
            <v>B9R705</v>
          </cell>
          <cell r="C1227" t="str">
            <v xml:space="preserve"> Ricinus communis (Castor bean).</v>
          </cell>
          <cell r="E1227" t="str">
            <v xml:space="preserve"> NCBI_TaxID=3988 {ECO:0000313|Proteomes:UP000008311};</v>
          </cell>
          <cell r="G1227" t="str">
            <v>Eukaryota</v>
          </cell>
          <cell r="H1227" t="str">
            <v xml:space="preserve"> Viridiplantae</v>
          </cell>
          <cell r="I1227" t="str">
            <v xml:space="preserve"> Streptophyta</v>
          </cell>
          <cell r="J1227" t="str">
            <v xml:space="preserve"> Embryophyta</v>
          </cell>
          <cell r="K1227" t="str">
            <v xml:space="preserve"> Tracheophyta</v>
          </cell>
          <cell r="L1227" t="str">
            <v>Spermatophyta</v>
          </cell>
          <cell r="M1227" t="str">
            <v xml:space="preserve"> Magnoliophyta</v>
          </cell>
          <cell r="N1227" t="str">
            <v xml:space="preserve"> eudicotyledons</v>
          </cell>
          <cell r="O1227" t="str">
            <v xml:space="preserve"> Gunneridae</v>
          </cell>
          <cell r="P1227" t="str">
            <v>Pentapetalae</v>
          </cell>
          <cell r="Q1227" t="str">
            <v xml:space="preserve"> rosids</v>
          </cell>
          <cell r="R1227" t="str">
            <v xml:space="preserve"> fabids</v>
          </cell>
          <cell r="S1227" t="str">
            <v xml:space="preserve"> Malpighiales</v>
          </cell>
          <cell r="T1227" t="str">
            <v xml:space="preserve"> Euphorbiaceae</v>
          </cell>
          <cell r="U1227" t="str">
            <v>Acalyphoideae</v>
          </cell>
        </row>
        <row r="1228">
          <cell r="B1228" t="str">
            <v>B9R946</v>
          </cell>
          <cell r="C1228" t="str">
            <v xml:space="preserve"> Ricinus communis (Castor bean).</v>
          </cell>
          <cell r="E1228" t="str">
            <v xml:space="preserve"> NCBI_TaxID=3988 {ECO:0000313|Proteomes:UP000008311};</v>
          </cell>
          <cell r="G1228" t="str">
            <v>Eukaryota</v>
          </cell>
          <cell r="H1228" t="str">
            <v xml:space="preserve"> Viridiplantae</v>
          </cell>
          <cell r="I1228" t="str">
            <v xml:space="preserve"> Streptophyta</v>
          </cell>
          <cell r="J1228" t="str">
            <v xml:space="preserve"> Embryophyta</v>
          </cell>
          <cell r="K1228" t="str">
            <v xml:space="preserve"> Tracheophyta</v>
          </cell>
          <cell r="L1228" t="str">
            <v>Spermatophyta</v>
          </cell>
          <cell r="M1228" t="str">
            <v xml:space="preserve"> Magnoliophyta</v>
          </cell>
          <cell r="N1228" t="str">
            <v xml:space="preserve"> eudicotyledons</v>
          </cell>
          <cell r="O1228" t="str">
            <v xml:space="preserve"> Gunneridae</v>
          </cell>
          <cell r="P1228" t="str">
            <v>Pentapetalae</v>
          </cell>
          <cell r="Q1228" t="str">
            <v xml:space="preserve"> rosids</v>
          </cell>
          <cell r="R1228" t="str">
            <v xml:space="preserve"> fabids</v>
          </cell>
          <cell r="S1228" t="str">
            <v xml:space="preserve"> Malpighiales</v>
          </cell>
          <cell r="T1228" t="str">
            <v xml:space="preserve"> Euphorbiaceae</v>
          </cell>
          <cell r="U1228" t="str">
            <v>Acalyphoideae</v>
          </cell>
        </row>
        <row r="1229">
          <cell r="B1229" t="str">
            <v>B9RGH8</v>
          </cell>
          <cell r="C1229" t="str">
            <v xml:space="preserve"> Ricinus communis (Castor bean).</v>
          </cell>
          <cell r="E1229" t="str">
            <v xml:space="preserve"> NCBI_TaxID=3988 {ECO:0000313|Proteomes:UP000008311};</v>
          </cell>
          <cell r="G1229" t="str">
            <v>Eukaryota</v>
          </cell>
          <cell r="H1229" t="str">
            <v xml:space="preserve"> Viridiplantae</v>
          </cell>
          <cell r="I1229" t="str">
            <v xml:space="preserve"> Streptophyta</v>
          </cell>
          <cell r="J1229" t="str">
            <v xml:space="preserve"> Embryophyta</v>
          </cell>
          <cell r="K1229" t="str">
            <v xml:space="preserve"> Tracheophyta</v>
          </cell>
          <cell r="L1229" t="str">
            <v>Spermatophyta</v>
          </cell>
          <cell r="M1229" t="str">
            <v xml:space="preserve"> Magnoliophyta</v>
          </cell>
          <cell r="N1229" t="str">
            <v xml:space="preserve"> eudicotyledons</v>
          </cell>
          <cell r="O1229" t="str">
            <v xml:space="preserve"> Gunneridae</v>
          </cell>
          <cell r="P1229" t="str">
            <v>Pentapetalae</v>
          </cell>
          <cell r="Q1229" t="str">
            <v xml:space="preserve"> rosids</v>
          </cell>
          <cell r="R1229" t="str">
            <v xml:space="preserve"> fabids</v>
          </cell>
          <cell r="S1229" t="str">
            <v xml:space="preserve"> Malpighiales</v>
          </cell>
          <cell r="T1229" t="str">
            <v xml:space="preserve"> Euphorbiaceae</v>
          </cell>
          <cell r="U1229" t="str">
            <v>Acalyphoideae</v>
          </cell>
        </row>
        <row r="1230">
          <cell r="B1230" t="str">
            <v>B9RUM5</v>
          </cell>
          <cell r="C1230" t="str">
            <v xml:space="preserve"> Ricinus communis (Castor bean).</v>
          </cell>
          <cell r="E1230" t="str">
            <v xml:space="preserve"> NCBI_TaxID=3988 {ECO:0000313|Proteomes:UP000008311};</v>
          </cell>
          <cell r="G1230" t="str">
            <v>Eukaryota</v>
          </cell>
          <cell r="H1230" t="str">
            <v xml:space="preserve"> Viridiplantae</v>
          </cell>
          <cell r="I1230" t="str">
            <v xml:space="preserve"> Streptophyta</v>
          </cell>
          <cell r="J1230" t="str">
            <v xml:space="preserve"> Embryophyta</v>
          </cell>
          <cell r="K1230" t="str">
            <v xml:space="preserve"> Tracheophyta</v>
          </cell>
          <cell r="L1230" t="str">
            <v>Spermatophyta</v>
          </cell>
          <cell r="M1230" t="str">
            <v xml:space="preserve"> Magnoliophyta</v>
          </cell>
          <cell r="N1230" t="str">
            <v xml:space="preserve"> eudicotyledons</v>
          </cell>
          <cell r="O1230" t="str">
            <v xml:space="preserve"> Gunneridae</v>
          </cell>
          <cell r="P1230" t="str">
            <v>Pentapetalae</v>
          </cell>
          <cell r="Q1230" t="str">
            <v xml:space="preserve"> rosids</v>
          </cell>
          <cell r="R1230" t="str">
            <v xml:space="preserve"> fabids</v>
          </cell>
          <cell r="S1230" t="str">
            <v xml:space="preserve"> Malpighiales</v>
          </cell>
          <cell r="T1230" t="str">
            <v xml:space="preserve"> Euphorbiaceae</v>
          </cell>
          <cell r="U1230" t="str">
            <v>Acalyphoideae</v>
          </cell>
        </row>
        <row r="1231">
          <cell r="B1231" t="str">
            <v>B9S2B6</v>
          </cell>
          <cell r="C1231" t="str">
            <v xml:space="preserve"> Ricinus communis (Castor bean).</v>
          </cell>
          <cell r="E1231" t="str">
            <v xml:space="preserve"> NCBI_TaxID=3988 {ECO:0000313|Proteomes:UP000008311};</v>
          </cell>
          <cell r="G1231" t="str">
            <v>Eukaryota</v>
          </cell>
          <cell r="H1231" t="str">
            <v xml:space="preserve"> Viridiplantae</v>
          </cell>
          <cell r="I1231" t="str">
            <v xml:space="preserve"> Streptophyta</v>
          </cell>
          <cell r="J1231" t="str">
            <v xml:space="preserve"> Embryophyta</v>
          </cell>
          <cell r="K1231" t="str">
            <v xml:space="preserve"> Tracheophyta</v>
          </cell>
          <cell r="L1231" t="str">
            <v>Spermatophyta</v>
          </cell>
          <cell r="M1231" t="str">
            <v xml:space="preserve"> Magnoliophyta</v>
          </cell>
          <cell r="N1231" t="str">
            <v xml:space="preserve"> eudicotyledons</v>
          </cell>
          <cell r="O1231" t="str">
            <v xml:space="preserve"> Gunneridae</v>
          </cell>
          <cell r="P1231" t="str">
            <v>Pentapetalae</v>
          </cell>
          <cell r="Q1231" t="str">
            <v xml:space="preserve"> rosids</v>
          </cell>
          <cell r="R1231" t="str">
            <v xml:space="preserve"> fabids</v>
          </cell>
          <cell r="S1231" t="str">
            <v xml:space="preserve"> Malpighiales</v>
          </cell>
          <cell r="T1231" t="str">
            <v xml:space="preserve"> Euphorbiaceae</v>
          </cell>
          <cell r="U1231" t="str">
            <v>Acalyphoideae</v>
          </cell>
        </row>
        <row r="1232">
          <cell r="B1232" t="str">
            <v>B9SH01</v>
          </cell>
          <cell r="C1232" t="str">
            <v xml:space="preserve"> Ricinus communis (Castor bean).</v>
          </cell>
          <cell r="E1232" t="str">
            <v xml:space="preserve"> NCBI_TaxID=3988 {ECO:0000313|Proteomes:UP000008311};</v>
          </cell>
          <cell r="G1232" t="str">
            <v>Eukaryota</v>
          </cell>
          <cell r="H1232" t="str">
            <v xml:space="preserve"> Viridiplantae</v>
          </cell>
          <cell r="I1232" t="str">
            <v xml:space="preserve"> Streptophyta</v>
          </cell>
          <cell r="J1232" t="str">
            <v xml:space="preserve"> Embryophyta</v>
          </cell>
          <cell r="K1232" t="str">
            <v xml:space="preserve"> Tracheophyta</v>
          </cell>
          <cell r="L1232" t="str">
            <v>Spermatophyta</v>
          </cell>
          <cell r="M1232" t="str">
            <v xml:space="preserve"> Magnoliophyta</v>
          </cell>
          <cell r="N1232" t="str">
            <v xml:space="preserve"> eudicotyledons</v>
          </cell>
          <cell r="O1232" t="str">
            <v xml:space="preserve"> Gunneridae</v>
          </cell>
          <cell r="P1232" t="str">
            <v>Pentapetalae</v>
          </cell>
          <cell r="Q1232" t="str">
            <v xml:space="preserve"> rosids</v>
          </cell>
          <cell r="R1232" t="str">
            <v xml:space="preserve"> fabids</v>
          </cell>
          <cell r="S1232" t="str">
            <v xml:space="preserve"> Malpighiales</v>
          </cell>
          <cell r="T1232" t="str">
            <v xml:space="preserve"> Euphorbiaceae</v>
          </cell>
          <cell r="U1232" t="str">
            <v>Acalyphoideae</v>
          </cell>
        </row>
        <row r="1233">
          <cell r="B1233" t="str">
            <v>C0NIQ1</v>
          </cell>
          <cell r="C1233" t="str">
            <v xml:space="preserve"> Ajellomyces capsulatus (strain G186AR / H82 / ATCC MYA-2454 / RMSCC 2432) (Darling's disease fungus) (Histoplasma capsulatum).</v>
          </cell>
          <cell r="E1233" t="str">
            <v xml:space="preserve"> NCBI_TaxID=447093 {ECO:0000313|EMBL:EEH08771.1, ECO:0000313|Proteomes:UP000001631};</v>
          </cell>
          <cell r="G1233" t="str">
            <v>Eukaryota</v>
          </cell>
          <cell r="H1233" t="str">
            <v xml:space="preserve"> Fungi</v>
          </cell>
          <cell r="I1233" t="str">
            <v xml:space="preserve"> Dikarya</v>
          </cell>
          <cell r="J1233" t="str">
            <v xml:space="preserve"> Ascomycota</v>
          </cell>
          <cell r="K1233" t="str">
            <v xml:space="preserve"> Pezizomycotina</v>
          </cell>
          <cell r="L1233" t="str">
            <v xml:space="preserve"> Eurotiomycetes</v>
          </cell>
          <cell r="M1233" t="str">
            <v>Eurotiomycetidae</v>
          </cell>
          <cell r="N1233" t="str">
            <v xml:space="preserve"> Onygenales</v>
          </cell>
          <cell r="O1233" t="str">
            <v xml:space="preserve"> Ajellomycetaceae</v>
          </cell>
          <cell r="P1233" t="str">
            <v xml:space="preserve"> Histoplasma.</v>
          </cell>
        </row>
        <row r="1234">
          <cell r="B1234" t="str">
            <v>C0P175</v>
          </cell>
          <cell r="C1234" t="str">
            <v xml:space="preserve"> Ajellomyces capsulatus (strain G186AR / H82 / ATCC MYA-2454 / RMSCC 2432) (Darling's disease fungus) (Histoplasma capsulatum).</v>
          </cell>
          <cell r="E1234" t="str">
            <v xml:space="preserve"> NCBI_TaxID=447093 {ECO:0000313|EMBL:EEH02590.1, ECO:0000313|Proteomes:UP000001631};</v>
          </cell>
          <cell r="G1234" t="str">
            <v>Eukaryota</v>
          </cell>
          <cell r="H1234" t="str">
            <v xml:space="preserve"> Fungi</v>
          </cell>
          <cell r="I1234" t="str">
            <v xml:space="preserve"> Dikarya</v>
          </cell>
          <cell r="J1234" t="str">
            <v xml:space="preserve"> Ascomycota</v>
          </cell>
          <cell r="K1234" t="str">
            <v xml:space="preserve"> Pezizomycotina</v>
          </cell>
          <cell r="L1234" t="str">
            <v xml:space="preserve"> Eurotiomycetes</v>
          </cell>
          <cell r="M1234" t="str">
            <v>Eurotiomycetidae</v>
          </cell>
          <cell r="N1234" t="str">
            <v xml:space="preserve"> Onygenales</v>
          </cell>
          <cell r="O1234" t="str">
            <v xml:space="preserve"> Ajellomycetaceae</v>
          </cell>
          <cell r="P1234" t="str">
            <v xml:space="preserve"> Histoplasma.</v>
          </cell>
        </row>
        <row r="1235">
          <cell r="B1235" t="str">
            <v>C1E9Z8</v>
          </cell>
          <cell r="C1235" t="str">
            <v xml:space="preserve"> Micromonas commoda (strain RCC299 / NOUM17 / CCMP2709) (Picoplanktonic green alga).</v>
          </cell>
          <cell r="E1235" t="str">
            <v xml:space="preserve"> NCBI_TaxID=296587 {ECO:0000313|EMBL:ACO64769.1, ECO:0000313|Proteomes:UP000002009};</v>
          </cell>
          <cell r="G1235" t="str">
            <v>Eukaryota</v>
          </cell>
          <cell r="H1235" t="str">
            <v xml:space="preserve"> Viridiplantae</v>
          </cell>
          <cell r="I1235" t="str">
            <v xml:space="preserve"> Chlorophyta</v>
          </cell>
          <cell r="J1235" t="str">
            <v xml:space="preserve"> prasinophytes</v>
          </cell>
          <cell r="K1235" t="str">
            <v xml:space="preserve"> Mamiellophyceae</v>
          </cell>
          <cell r="L1235" t="str">
            <v>Mamiellales</v>
          </cell>
          <cell r="M1235" t="str">
            <v xml:space="preserve"> Mamiellaceae</v>
          </cell>
          <cell r="N1235" t="str">
            <v xml:space="preserve"> Micromonas.</v>
          </cell>
        </row>
        <row r="1236">
          <cell r="B1236" t="str">
            <v>C1FE14</v>
          </cell>
          <cell r="C1236" t="str">
            <v xml:space="preserve"> Micromonas commoda (strain RCC299 / NOUM17 / CCMP2709) (Picoplanktonic green alga).</v>
          </cell>
          <cell r="E1236" t="str">
            <v xml:space="preserve"> NCBI_TaxID=296587 {ECO:0000313|EMBL:ACO68486.1, ECO:0000313|Proteomes:UP000002009};</v>
          </cell>
          <cell r="G1236" t="str">
            <v>Eukaryota</v>
          </cell>
          <cell r="H1236" t="str">
            <v xml:space="preserve"> Viridiplantae</v>
          </cell>
          <cell r="I1236" t="str">
            <v xml:space="preserve"> Chlorophyta</v>
          </cell>
          <cell r="J1236" t="str">
            <v xml:space="preserve"> prasinophytes</v>
          </cell>
          <cell r="K1236" t="str">
            <v xml:space="preserve"> Mamiellophyceae</v>
          </cell>
          <cell r="L1236" t="str">
            <v>Mamiellales</v>
          </cell>
          <cell r="M1236" t="str">
            <v xml:space="preserve"> Mamiellaceae</v>
          </cell>
          <cell r="N1236" t="str">
            <v xml:space="preserve"> Micromonas.</v>
          </cell>
        </row>
        <row r="1237">
          <cell r="B1237" t="str">
            <v>C1FF50</v>
          </cell>
          <cell r="C1237" t="str">
            <v xml:space="preserve"> Micromonas commoda (strain RCC299 / NOUM17 / CCMP2709) (Picoplanktonic green alga).</v>
          </cell>
          <cell r="E1237" t="str">
            <v xml:space="preserve"> NCBI_TaxID=296587 {ECO:0000313|EMBL:ACO68685.1, ECO:0000313|Proteomes:UP000002009};</v>
          </cell>
          <cell r="G1237" t="str">
            <v>Eukaryota</v>
          </cell>
          <cell r="H1237" t="str">
            <v xml:space="preserve"> Viridiplantae</v>
          </cell>
          <cell r="I1237" t="str">
            <v xml:space="preserve"> Chlorophyta</v>
          </cell>
          <cell r="J1237" t="str">
            <v xml:space="preserve"> prasinophytes</v>
          </cell>
          <cell r="K1237" t="str">
            <v xml:space="preserve"> Mamiellophyceae</v>
          </cell>
          <cell r="L1237" t="str">
            <v>Mamiellales</v>
          </cell>
          <cell r="M1237" t="str">
            <v xml:space="preserve"> Mamiellaceae</v>
          </cell>
          <cell r="N1237" t="str">
            <v xml:space="preserve"> Micromonas.</v>
          </cell>
        </row>
        <row r="1238">
          <cell r="B1238" t="str">
            <v>C1FJL9</v>
          </cell>
          <cell r="C1238" t="str">
            <v xml:space="preserve"> Micromonas commoda (strain RCC299 / NOUM17 / CCMP2709) (Picoplanktonic green alga).</v>
          </cell>
          <cell r="E1238" t="str">
            <v xml:space="preserve"> NCBI_TaxID=296587 {ECO:0000313|EMBL:ACO70622.1, ECO:0000313|Proteomes:UP000002009};</v>
          </cell>
          <cell r="G1238" t="str">
            <v>Eukaryota</v>
          </cell>
          <cell r="H1238" t="str">
            <v xml:space="preserve"> Viridiplantae</v>
          </cell>
          <cell r="I1238" t="str">
            <v xml:space="preserve"> Chlorophyta</v>
          </cell>
          <cell r="J1238" t="str">
            <v xml:space="preserve"> prasinophytes</v>
          </cell>
          <cell r="K1238" t="str">
            <v xml:space="preserve"> Mamiellophyceae</v>
          </cell>
          <cell r="L1238" t="str">
            <v>Mamiellales</v>
          </cell>
          <cell r="M1238" t="str">
            <v xml:space="preserve"> Mamiellaceae</v>
          </cell>
          <cell r="N1238" t="str">
            <v xml:space="preserve"> Micromonas.</v>
          </cell>
        </row>
        <row r="1239">
          <cell r="B1239" t="str">
            <v>C1GGW7</v>
          </cell>
          <cell r="C1239" t="str">
            <v xml:space="preserve"> Paracoccidioides brasiliensis (strain Pb18).</v>
          </cell>
          <cell r="E1239" t="str">
            <v xml:space="preserve"> NCBI_TaxID=502780 {ECO:0000313|EMBL:EEH50107.1, ECO:0000313|Proteomes:UP000001628};</v>
          </cell>
          <cell r="G1239" t="str">
            <v>Eukaryota</v>
          </cell>
          <cell r="H1239" t="str">
            <v xml:space="preserve"> Fungi</v>
          </cell>
          <cell r="I1239" t="str">
            <v xml:space="preserve"> Dikarya</v>
          </cell>
          <cell r="J1239" t="str">
            <v xml:space="preserve"> Ascomycota</v>
          </cell>
          <cell r="K1239" t="str">
            <v xml:space="preserve"> Pezizomycotina</v>
          </cell>
          <cell r="L1239" t="str">
            <v xml:space="preserve"> Eurotiomycetes</v>
          </cell>
          <cell r="M1239" t="str">
            <v>Eurotiomycetidae</v>
          </cell>
          <cell r="N1239" t="str">
            <v xml:space="preserve"> Onygenales</v>
          </cell>
          <cell r="O1239" t="str">
            <v xml:space="preserve"> Onygenales incertae sedis</v>
          </cell>
          <cell r="P1239" t="str">
            <v>Paracoccidioides.</v>
          </cell>
        </row>
        <row r="1240">
          <cell r="B1240" t="str">
            <v>C1GLM2</v>
          </cell>
          <cell r="C1240" t="str">
            <v xml:space="preserve"> Paracoccidioides brasiliensis (strain Pb18).</v>
          </cell>
          <cell r="E1240" t="str">
            <v xml:space="preserve"> NCBI_TaxID=502780 {ECO:0000313|EMBL:EEH43338.2, ECO:0000313|Proteomes:UP000001628};</v>
          </cell>
          <cell r="G1240" t="str">
            <v>Eukaryota</v>
          </cell>
          <cell r="H1240" t="str">
            <v xml:space="preserve"> Fungi</v>
          </cell>
          <cell r="I1240" t="str">
            <v xml:space="preserve"> Dikarya</v>
          </cell>
          <cell r="J1240" t="str">
            <v xml:space="preserve"> Ascomycota</v>
          </cell>
          <cell r="K1240" t="str">
            <v xml:space="preserve"> Pezizomycotina</v>
          </cell>
          <cell r="L1240" t="str">
            <v xml:space="preserve"> Eurotiomycetes</v>
          </cell>
          <cell r="M1240" t="str">
            <v>Eurotiomycetidae</v>
          </cell>
          <cell r="N1240" t="str">
            <v xml:space="preserve"> Onygenales</v>
          </cell>
          <cell r="O1240" t="str">
            <v xml:space="preserve"> Onygenales incertae sedis</v>
          </cell>
          <cell r="P1240" t="str">
            <v>Paracoccidioides.</v>
          </cell>
        </row>
        <row r="1241">
          <cell r="B1241" t="str">
            <v>C1GXS1</v>
          </cell>
          <cell r="C1241" t="str">
            <v xml:space="preserve"> Paracoccidioides lutzii (strain ATCC MYA-826 / Pb01) (Paracoccidioides brasiliensis).</v>
          </cell>
          <cell r="E1241" t="str">
            <v xml:space="preserve"> NCBI_TaxID=502779 {ECO:0000313|EMBL:EEH41359.1, ECO:0000313|Proteomes:UP000002059};</v>
          </cell>
          <cell r="G1241" t="str">
            <v>Eukaryota</v>
          </cell>
          <cell r="H1241" t="str">
            <v xml:space="preserve"> Fungi</v>
          </cell>
          <cell r="I1241" t="str">
            <v xml:space="preserve"> Dikarya</v>
          </cell>
          <cell r="J1241" t="str">
            <v xml:space="preserve"> Ascomycota</v>
          </cell>
          <cell r="K1241" t="str">
            <v xml:space="preserve"> Pezizomycotina</v>
          </cell>
          <cell r="L1241" t="str">
            <v xml:space="preserve"> Eurotiomycetes</v>
          </cell>
          <cell r="M1241" t="str">
            <v>Eurotiomycetidae</v>
          </cell>
          <cell r="N1241" t="str">
            <v xml:space="preserve"> Onygenales</v>
          </cell>
          <cell r="O1241" t="str">
            <v xml:space="preserve"> Onygenales incertae sedis</v>
          </cell>
          <cell r="P1241" t="str">
            <v>Paracoccidioides.</v>
          </cell>
        </row>
        <row r="1242">
          <cell r="B1242" t="str">
            <v>C1MGJ0</v>
          </cell>
          <cell r="C1242" t="str">
            <v xml:space="preserve"> Micromonas pusilla (strain CCMP1545) (Picoplanktonic green alga).</v>
          </cell>
          <cell r="E1242" t="str">
            <v xml:space="preserve"> NCBI_TaxID=564608 {ECO:0000313|Proteomes:UP000001876};</v>
          </cell>
          <cell r="G1242" t="str">
            <v>Eukaryota</v>
          </cell>
          <cell r="H1242" t="str">
            <v xml:space="preserve"> Viridiplantae</v>
          </cell>
          <cell r="I1242" t="str">
            <v xml:space="preserve"> Chlorophyta</v>
          </cell>
          <cell r="J1242" t="str">
            <v xml:space="preserve"> prasinophytes</v>
          </cell>
          <cell r="K1242" t="str">
            <v xml:space="preserve"> Mamiellophyceae</v>
          </cell>
          <cell r="L1242" t="str">
            <v>Mamiellales</v>
          </cell>
          <cell r="M1242" t="str">
            <v xml:space="preserve"> Mamiellaceae</v>
          </cell>
          <cell r="N1242" t="str">
            <v xml:space="preserve"> Micromonas.</v>
          </cell>
        </row>
        <row r="1243">
          <cell r="B1243" t="str">
            <v>C1MH50</v>
          </cell>
          <cell r="C1243" t="str">
            <v xml:space="preserve"> Micromonas pusilla (strain CCMP1545) (Picoplanktonic green alga).</v>
          </cell>
          <cell r="E1243" t="str">
            <v xml:space="preserve"> NCBI_TaxID=564608 {ECO:0000313|Proteomes:UP000001876};</v>
          </cell>
          <cell r="G1243" t="str">
            <v>Eukaryota</v>
          </cell>
          <cell r="H1243" t="str">
            <v xml:space="preserve"> Viridiplantae</v>
          </cell>
          <cell r="I1243" t="str">
            <v xml:space="preserve"> Chlorophyta</v>
          </cell>
          <cell r="J1243" t="str">
            <v xml:space="preserve"> prasinophytes</v>
          </cell>
          <cell r="K1243" t="str">
            <v xml:space="preserve"> Mamiellophyceae</v>
          </cell>
          <cell r="L1243" t="str">
            <v>Mamiellales</v>
          </cell>
          <cell r="M1243" t="str">
            <v xml:space="preserve"> Mamiellaceae</v>
          </cell>
          <cell r="N1243" t="str">
            <v xml:space="preserve"> Micromonas.</v>
          </cell>
        </row>
        <row r="1244">
          <cell r="B1244" t="str">
            <v>C1N0J0</v>
          </cell>
          <cell r="C1244" t="str">
            <v xml:space="preserve"> Micromonas pusilla (strain CCMP1545) (Picoplanktonic green alga).</v>
          </cell>
          <cell r="E1244" t="str">
            <v xml:space="preserve"> NCBI_TaxID=564608 {ECO:0000313|Proteomes:UP000001876};</v>
          </cell>
          <cell r="G1244" t="str">
            <v>Eukaryota</v>
          </cell>
          <cell r="H1244" t="str">
            <v xml:space="preserve"> Viridiplantae</v>
          </cell>
          <cell r="I1244" t="str">
            <v xml:space="preserve"> Chlorophyta</v>
          </cell>
          <cell r="J1244" t="str">
            <v xml:space="preserve"> prasinophytes</v>
          </cell>
          <cell r="K1244" t="str">
            <v xml:space="preserve"> Mamiellophyceae</v>
          </cell>
          <cell r="L1244" t="str">
            <v>Mamiellales</v>
          </cell>
          <cell r="M1244" t="str">
            <v xml:space="preserve"> Mamiellaceae</v>
          </cell>
          <cell r="N1244" t="str">
            <v xml:space="preserve"> Micromonas.</v>
          </cell>
        </row>
        <row r="1245">
          <cell r="B1245" t="str">
            <v>C3Y0N4</v>
          </cell>
          <cell r="C1245" t="str">
            <v xml:space="preserve"> Branchiostoma floridae (Florida lancelet) (Amphioxus).</v>
          </cell>
          <cell r="E1245" t="str">
            <v xml:space="preserve"> NCBI_TaxID=7739 {ECO:0000313|Proteomes:UP000001554};</v>
          </cell>
          <cell r="G1245" t="str">
            <v>Eukaryota</v>
          </cell>
          <cell r="H1245" t="str">
            <v xml:space="preserve"> Metazoa</v>
          </cell>
          <cell r="I1245" t="str">
            <v xml:space="preserve"> Chordata</v>
          </cell>
          <cell r="J1245" t="str">
            <v xml:space="preserve"> Cephalochordata</v>
          </cell>
          <cell r="K1245" t="str">
            <v xml:space="preserve"> Branchiostomidae</v>
          </cell>
          <cell r="L1245" t="str">
            <v>Branchiostoma.</v>
          </cell>
        </row>
        <row r="1246">
          <cell r="B1246" t="str">
            <v>C3YL66</v>
          </cell>
          <cell r="C1246" t="str">
            <v xml:space="preserve"> Branchiostoma floridae (Florida lancelet) (Amphioxus).</v>
          </cell>
          <cell r="E1246" t="str">
            <v xml:space="preserve"> NCBI_TaxID=7739 {ECO:0000313|Proteomes:UP000001554};</v>
          </cell>
          <cell r="G1246" t="str">
            <v>Eukaryota</v>
          </cell>
          <cell r="H1246" t="str">
            <v xml:space="preserve"> Metazoa</v>
          </cell>
          <cell r="I1246" t="str">
            <v xml:space="preserve"> Chordata</v>
          </cell>
          <cell r="J1246" t="str">
            <v xml:space="preserve"> Cephalochordata</v>
          </cell>
          <cell r="K1246" t="str">
            <v xml:space="preserve"> Branchiostomidae</v>
          </cell>
          <cell r="L1246" t="str">
            <v>Branchiostoma.</v>
          </cell>
        </row>
        <row r="1247">
          <cell r="B1247" t="str">
            <v>C4IYM7</v>
          </cell>
          <cell r="C1247" t="str">
            <v xml:space="preserve"> Zea mays (Maize).</v>
          </cell>
          <cell r="E1247" t="str">
            <v xml:space="preserve"> NCBI_TaxID=4577 {ECO:0000313|EMBL:ACR34027.1};</v>
          </cell>
          <cell r="G1247" t="str">
            <v>Eukaryota</v>
          </cell>
          <cell r="H1247" t="str">
            <v xml:space="preserve"> Viridiplantae</v>
          </cell>
          <cell r="I1247" t="str">
            <v xml:space="preserve"> Streptophyta</v>
          </cell>
          <cell r="J1247" t="str">
            <v xml:space="preserve"> Embryophyta</v>
          </cell>
          <cell r="K1247" t="str">
            <v xml:space="preserve"> Tracheophyta</v>
          </cell>
          <cell r="L1247" t="str">
            <v>Spermatophyta</v>
          </cell>
          <cell r="M1247" t="str">
            <v xml:space="preserve"> Magnoliophyta</v>
          </cell>
          <cell r="N1247" t="str">
            <v xml:space="preserve"> Liliopsida</v>
          </cell>
          <cell r="O1247" t="str">
            <v xml:space="preserve"> Poales</v>
          </cell>
          <cell r="P1247" t="str">
            <v xml:space="preserve"> Poaceae</v>
          </cell>
          <cell r="Q1247" t="str">
            <v>PACMAD clade</v>
          </cell>
          <cell r="R1247" t="str">
            <v xml:space="preserve"> Panicoideae</v>
          </cell>
          <cell r="S1247" t="str">
            <v xml:space="preserve"> Andropogonodae</v>
          </cell>
          <cell r="T1247" t="str">
            <v xml:space="preserve"> Andropogoneae</v>
          </cell>
          <cell r="U1247" t="str">
            <v xml:space="preserve"> Tripsacinae</v>
          </cell>
        </row>
        <row r="1248">
          <cell r="B1248" t="str">
            <v>C4JPG6</v>
          </cell>
          <cell r="C1248" t="str">
            <v xml:space="preserve"> Uncinocarpus reesii (strain UAMH 1704).</v>
          </cell>
          <cell r="E1248" t="str">
            <v xml:space="preserve"> NCBI_TaxID=336963 {ECO:0000313|EMBL:EEP78292.1, ECO:0000313|Proteomes:UP000002058};</v>
          </cell>
          <cell r="G1248" t="str">
            <v>Eukaryota</v>
          </cell>
          <cell r="H1248" t="str">
            <v xml:space="preserve"> Fungi</v>
          </cell>
          <cell r="I1248" t="str">
            <v xml:space="preserve"> Dikarya</v>
          </cell>
          <cell r="J1248" t="str">
            <v xml:space="preserve"> Ascomycota</v>
          </cell>
          <cell r="K1248" t="str">
            <v xml:space="preserve"> Pezizomycotina</v>
          </cell>
          <cell r="L1248" t="str">
            <v xml:space="preserve"> Eurotiomycetes</v>
          </cell>
          <cell r="M1248" t="str">
            <v>Eurotiomycetidae</v>
          </cell>
          <cell r="N1248" t="str">
            <v xml:space="preserve"> Onygenales</v>
          </cell>
          <cell r="O1248" t="str">
            <v xml:space="preserve"> Onygenaceae</v>
          </cell>
          <cell r="P1248" t="str">
            <v xml:space="preserve"> Uncinocarpus.</v>
          </cell>
        </row>
        <row r="1249">
          <cell r="B1249" t="str">
            <v>C4JSX3</v>
          </cell>
          <cell r="C1249" t="str">
            <v xml:space="preserve"> Uncinocarpus reesii (strain UAMH 1704).</v>
          </cell>
          <cell r="E1249" t="str">
            <v xml:space="preserve"> NCBI_TaxID=336963 {ECO:0000313|EMBL:EEP80720.1, ECO:0000313|Proteomes:UP000002058};</v>
          </cell>
          <cell r="G1249" t="str">
            <v>Eukaryota</v>
          </cell>
          <cell r="H1249" t="str">
            <v xml:space="preserve"> Fungi</v>
          </cell>
          <cell r="I1249" t="str">
            <v xml:space="preserve"> Dikarya</v>
          </cell>
          <cell r="J1249" t="str">
            <v xml:space="preserve"> Ascomycota</v>
          </cell>
          <cell r="K1249" t="str">
            <v xml:space="preserve"> Pezizomycotina</v>
          </cell>
          <cell r="L1249" t="str">
            <v xml:space="preserve"> Eurotiomycetes</v>
          </cell>
          <cell r="M1249" t="str">
            <v>Eurotiomycetidae</v>
          </cell>
          <cell r="N1249" t="str">
            <v xml:space="preserve"> Onygenales</v>
          </cell>
          <cell r="O1249" t="str">
            <v xml:space="preserve"> Onygenaceae</v>
          </cell>
          <cell r="P1249" t="str">
            <v xml:space="preserve"> Uncinocarpus.</v>
          </cell>
        </row>
        <row r="1250">
          <cell r="B1250" t="str">
            <v>C4LZ53</v>
          </cell>
          <cell r="C1250" t="str">
            <v xml:space="preserve"> Entamoeba histolytica.</v>
          </cell>
          <cell r="E1250" t="str">
            <v xml:space="preserve"> NCBI_TaxID=5759 {ECO:0000313|EMBL:EAL49628.2, ECO:0000313|Proteomes:UP000001926};</v>
          </cell>
          <cell r="G1250" t="str">
            <v>Eukaryota</v>
          </cell>
          <cell r="H1250" t="str">
            <v xml:space="preserve"> Amoebozoa</v>
          </cell>
          <cell r="I1250" t="str">
            <v xml:space="preserve"> Archamoebae</v>
          </cell>
          <cell r="J1250" t="str">
            <v xml:space="preserve"> Entamoebidae</v>
          </cell>
          <cell r="K1250" t="str">
            <v xml:space="preserve"> Entamoeba.</v>
          </cell>
        </row>
        <row r="1251">
          <cell r="B1251" t="str">
            <v>C4R1Z2</v>
          </cell>
          <cell r="C1251" t="str">
            <v xml:space="preserve"> Komagataella phaffii (strain GS115 / ATCC 20864) (Yeast) (Pichia pastoris).</v>
          </cell>
          <cell r="E1251" t="str">
            <v xml:space="preserve"> NCBI_TaxID=644223 {ECO:0000313|EMBL:CAY69516.1, ECO:0000313|Proteomes:UP000000314};</v>
          </cell>
          <cell r="G1251" t="str">
            <v>Eukaryota</v>
          </cell>
          <cell r="H1251" t="str">
            <v xml:space="preserve"> Fungi</v>
          </cell>
          <cell r="I1251" t="str">
            <v xml:space="preserve"> Dikarya</v>
          </cell>
          <cell r="J1251" t="str">
            <v xml:space="preserve"> Ascomycota</v>
          </cell>
          <cell r="K1251" t="str">
            <v xml:space="preserve"> Saccharomycotina</v>
          </cell>
          <cell r="L1251" t="str">
            <v>Saccharomycetes</v>
          </cell>
          <cell r="M1251" t="str">
            <v xml:space="preserve"> Saccharomycetales</v>
          </cell>
          <cell r="N1251" t="str">
            <v xml:space="preserve"> Phaffomycetaceae</v>
          </cell>
          <cell r="O1251" t="str">
            <v xml:space="preserve"> Komagataella.</v>
          </cell>
        </row>
        <row r="1252">
          <cell r="B1252" t="str">
            <v>C4R7R5</v>
          </cell>
          <cell r="C1252" t="str">
            <v xml:space="preserve"> Komagataella phaffii (strain GS115 / ATCC 20864) (Yeast) (Pichia pastoris).</v>
          </cell>
          <cell r="E1252" t="str">
            <v xml:space="preserve"> NCBI_TaxID=644223 {ECO:0000313|EMBL:CAY71640.1, ECO:0000313|Proteomes:UP000000314};</v>
          </cell>
          <cell r="G1252" t="str">
            <v>Eukaryota</v>
          </cell>
          <cell r="H1252" t="str">
            <v xml:space="preserve"> Fungi</v>
          </cell>
          <cell r="I1252" t="str">
            <v xml:space="preserve"> Dikarya</v>
          </cell>
          <cell r="J1252" t="str">
            <v xml:space="preserve"> Ascomycota</v>
          </cell>
          <cell r="K1252" t="str">
            <v xml:space="preserve"> Saccharomycotina</v>
          </cell>
          <cell r="L1252" t="str">
            <v>Saccharomycetes</v>
          </cell>
          <cell r="M1252" t="str">
            <v xml:space="preserve"> Saccharomycetales</v>
          </cell>
          <cell r="N1252" t="str">
            <v xml:space="preserve"> Phaffomycetaceae</v>
          </cell>
          <cell r="O1252" t="str">
            <v xml:space="preserve"> Komagataella.</v>
          </cell>
        </row>
        <row r="1253">
          <cell r="B1253" t="str">
            <v>C4V8P8</v>
          </cell>
          <cell r="C1253" t="str">
            <v xml:space="preserve"> Nosema ceranae (strain BRL01) (Microsporidian parasite).</v>
          </cell>
          <cell r="E1253" t="str">
            <v xml:space="preserve"> NCBI_TaxID=578460 {ECO:0000313|Proteomes:UP000009082};</v>
          </cell>
          <cell r="G1253" t="str">
            <v>Eukaryota</v>
          </cell>
          <cell r="H1253" t="str">
            <v xml:space="preserve"> Fungi</v>
          </cell>
          <cell r="I1253" t="str">
            <v xml:space="preserve"> Fungi incertae sedis</v>
          </cell>
          <cell r="J1253" t="str">
            <v xml:space="preserve"> Microsporidia</v>
          </cell>
          <cell r="K1253" t="str">
            <v xml:space="preserve"> Nosematidae</v>
          </cell>
          <cell r="L1253" t="str">
            <v>Nosema.</v>
          </cell>
        </row>
        <row r="1254">
          <cell r="B1254" t="str">
            <v>C4XYG2</v>
          </cell>
          <cell r="C1254" t="str">
            <v xml:space="preserve"> Clavispora lusitaniae (strain ATCC 42720) (Yeast) (Candida lusitaniae).</v>
          </cell>
          <cell r="E1254" t="str">
            <v xml:space="preserve"> NCBI_TaxID=306902 {ECO:0000313|EMBL:EEQ36862.1, ECO:0000313|Proteomes:UP000007703};</v>
          </cell>
          <cell r="G1254" t="str">
            <v>Eukaryota</v>
          </cell>
          <cell r="H1254" t="str">
            <v xml:space="preserve"> Fungi</v>
          </cell>
          <cell r="I1254" t="str">
            <v xml:space="preserve"> Dikarya</v>
          </cell>
          <cell r="J1254" t="str">
            <v xml:space="preserve"> Ascomycota</v>
          </cell>
          <cell r="K1254" t="str">
            <v xml:space="preserve"> Saccharomycotina</v>
          </cell>
          <cell r="L1254" t="str">
            <v>Saccharomycetes</v>
          </cell>
          <cell r="M1254" t="str">
            <v xml:space="preserve"> Saccharomycetales</v>
          </cell>
          <cell r="N1254" t="str">
            <v xml:space="preserve"> Metschnikowiaceae</v>
          </cell>
          <cell r="O1254" t="str">
            <v xml:space="preserve"> Clavispora.</v>
          </cell>
        </row>
        <row r="1255">
          <cell r="B1255" t="str">
            <v>C4XYG3</v>
          </cell>
          <cell r="C1255" t="str">
            <v xml:space="preserve"> Clavispora lusitaniae (strain ATCC 42720) (Yeast) (Candida lusitaniae).</v>
          </cell>
          <cell r="E1255" t="str">
            <v xml:space="preserve"> NCBI_TaxID=306902 {ECO:0000313|EMBL:EEQ36863.1, ECO:0000313|Proteomes:UP000007703};</v>
          </cell>
          <cell r="G1255" t="str">
            <v>Eukaryota</v>
          </cell>
          <cell r="H1255" t="str">
            <v xml:space="preserve"> Fungi</v>
          </cell>
          <cell r="I1255" t="str">
            <v xml:space="preserve"> Dikarya</v>
          </cell>
          <cell r="J1255" t="str">
            <v xml:space="preserve"> Ascomycota</v>
          </cell>
          <cell r="K1255" t="str">
            <v xml:space="preserve"> Saccharomycotina</v>
          </cell>
          <cell r="L1255" t="str">
            <v>Saccharomycetes</v>
          </cell>
          <cell r="M1255" t="str">
            <v xml:space="preserve"> Saccharomycetales</v>
          </cell>
          <cell r="N1255" t="str">
            <v xml:space="preserve"> Metschnikowiaceae</v>
          </cell>
          <cell r="O1255" t="str">
            <v xml:space="preserve"> Clavispora.</v>
          </cell>
        </row>
        <row r="1256">
          <cell r="B1256" t="str">
            <v>C4Y4B3</v>
          </cell>
          <cell r="C1256" t="str">
            <v xml:space="preserve"> Clavispora lusitaniae (strain ATCC 42720) (Yeast) (Candida lusitaniae).</v>
          </cell>
          <cell r="E1256" t="str">
            <v xml:space="preserve"> NCBI_TaxID=306902 {ECO:0000313|EMBL:EEQ38359.1, ECO:0000313|Proteomes:UP000007703};</v>
          </cell>
          <cell r="G1256" t="str">
            <v>Eukaryota</v>
          </cell>
          <cell r="H1256" t="str">
            <v xml:space="preserve"> Fungi</v>
          </cell>
          <cell r="I1256" t="str">
            <v xml:space="preserve"> Dikarya</v>
          </cell>
          <cell r="J1256" t="str">
            <v xml:space="preserve"> Ascomycota</v>
          </cell>
          <cell r="K1256" t="str">
            <v xml:space="preserve"> Saccharomycotina</v>
          </cell>
          <cell r="L1256" t="str">
            <v>Saccharomycetes</v>
          </cell>
          <cell r="M1256" t="str">
            <v xml:space="preserve"> Saccharomycetales</v>
          </cell>
          <cell r="N1256" t="str">
            <v xml:space="preserve"> Metschnikowiaceae</v>
          </cell>
          <cell r="O1256" t="str">
            <v xml:space="preserve"> Clavispora.</v>
          </cell>
        </row>
        <row r="1257">
          <cell r="B1257" t="str">
            <v>C5DBW3</v>
          </cell>
          <cell r="C1257" t="str">
            <v xml:space="preserve"> Lachancea thermotolerans (strain ATCC 56472 / CBS 6340 / NRRL Y-8284) (Yeast) (Kluyveromyces thermotolerans).</v>
          </cell>
          <cell r="E1257" t="str">
            <v xml:space="preserve"> NCBI_TaxID=559295 {ECO:0000313|EMBL:CAR21270.1, ECO:0000313|Proteomes:UP000002036};</v>
          </cell>
          <cell r="G1257" t="str">
            <v>Eukaryota</v>
          </cell>
          <cell r="H1257" t="str">
            <v xml:space="preserve"> Fungi</v>
          </cell>
          <cell r="I1257" t="str">
            <v xml:space="preserve"> Dikarya</v>
          </cell>
          <cell r="J1257" t="str">
            <v xml:space="preserve"> Ascomycota</v>
          </cell>
          <cell r="K1257" t="str">
            <v xml:space="preserve"> Saccharomycotina</v>
          </cell>
          <cell r="L1257" t="str">
            <v>Saccharomycetes</v>
          </cell>
          <cell r="M1257" t="str">
            <v xml:space="preserve"> Saccharomycetales</v>
          </cell>
          <cell r="N1257" t="str">
            <v xml:space="preserve"> Saccharomycetaceae</v>
          </cell>
          <cell r="O1257" t="str">
            <v xml:space="preserve"> Lachancea.</v>
          </cell>
        </row>
        <row r="1258">
          <cell r="B1258" t="str">
            <v>C5DMK4</v>
          </cell>
          <cell r="C1258" t="str">
            <v xml:space="preserve"> Lachancea thermotolerans (strain ATCC 56472 / CBS 6340 / NRRL Y-8284) (Yeast) (Kluyveromyces thermotolerans).</v>
          </cell>
          <cell r="E1258" t="str">
            <v xml:space="preserve"> NCBI_TaxID=559295 {ECO:0000313|EMBL:CAR25015.1, ECO:0000313|Proteomes:UP000002036};</v>
          </cell>
          <cell r="G1258" t="str">
            <v>Eukaryota</v>
          </cell>
          <cell r="H1258" t="str">
            <v xml:space="preserve"> Fungi</v>
          </cell>
          <cell r="I1258" t="str">
            <v xml:space="preserve"> Dikarya</v>
          </cell>
          <cell r="J1258" t="str">
            <v xml:space="preserve"> Ascomycota</v>
          </cell>
          <cell r="K1258" t="str">
            <v xml:space="preserve"> Saccharomycotina</v>
          </cell>
          <cell r="L1258" t="str">
            <v>Saccharomycetes</v>
          </cell>
          <cell r="M1258" t="str">
            <v xml:space="preserve"> Saccharomycetales</v>
          </cell>
          <cell r="N1258" t="str">
            <v xml:space="preserve"> Saccharomycetaceae</v>
          </cell>
          <cell r="O1258" t="str">
            <v xml:space="preserve"> Lachancea.</v>
          </cell>
        </row>
        <row r="1259">
          <cell r="B1259" t="str">
            <v>C5DPA5</v>
          </cell>
          <cell r="C1259" t="str">
            <v xml:space="preserve"> Zygosaccharomyces rouxii (strain ATCC 2623 / CBS 732 / NBRC 1130 / NCYC 568 / NRRL Y-229) (Candida mogii).</v>
          </cell>
          <cell r="E1259" t="str">
            <v xml:space="preserve"> NCBI_TaxID=559307 {ECO:0000313|Proteomes:UP000008536};</v>
          </cell>
          <cell r="G1259" t="str">
            <v>Eukaryota</v>
          </cell>
          <cell r="H1259" t="str">
            <v xml:space="preserve"> Fungi</v>
          </cell>
          <cell r="I1259" t="str">
            <v xml:space="preserve"> Dikarya</v>
          </cell>
          <cell r="J1259" t="str">
            <v xml:space="preserve"> Ascomycota</v>
          </cell>
          <cell r="K1259" t="str">
            <v xml:space="preserve"> Saccharomycotina</v>
          </cell>
          <cell r="L1259" t="str">
            <v>Saccharomycetes</v>
          </cell>
          <cell r="M1259" t="str">
            <v xml:space="preserve"> Saccharomycetales</v>
          </cell>
          <cell r="N1259" t="str">
            <v xml:space="preserve"> Saccharomycetaceae</v>
          </cell>
          <cell r="O1259" t="str">
            <v>Zygosaccharomyces.</v>
          </cell>
        </row>
        <row r="1260">
          <cell r="B1260" t="str">
            <v>C5DT45</v>
          </cell>
          <cell r="C1260" t="str">
            <v xml:space="preserve"> Zygosaccharomyces rouxii (strain ATCC 2623 / CBS 732 / NBRC 1130 / NCYC 568 / NRRL Y-229) (Candida mogii).</v>
          </cell>
          <cell r="E1260" t="str">
            <v xml:space="preserve"> NCBI_TaxID=559307 {ECO:0000313|Proteomes:UP000008536};</v>
          </cell>
          <cell r="G1260" t="str">
            <v>Eukaryota</v>
          </cell>
          <cell r="H1260" t="str">
            <v xml:space="preserve"> Fungi</v>
          </cell>
          <cell r="I1260" t="str">
            <v xml:space="preserve"> Dikarya</v>
          </cell>
          <cell r="J1260" t="str">
            <v xml:space="preserve"> Ascomycota</v>
          </cell>
          <cell r="K1260" t="str">
            <v xml:space="preserve"> Saccharomycotina</v>
          </cell>
          <cell r="L1260" t="str">
            <v>Saccharomycetes</v>
          </cell>
          <cell r="M1260" t="str">
            <v xml:space="preserve"> Saccharomycetales</v>
          </cell>
          <cell r="N1260" t="str">
            <v xml:space="preserve"> Saccharomycetaceae</v>
          </cell>
          <cell r="O1260" t="str">
            <v>Zygosaccharomyces.</v>
          </cell>
        </row>
        <row r="1261">
          <cell r="B1261" t="str">
            <v>C5FF48</v>
          </cell>
          <cell r="C1261" t="str">
            <v xml:space="preserve"> Arthroderma otae (strain ATCC MYA-4605 / CBS 113480) (Microsporum canis).</v>
          </cell>
          <cell r="E1261" t="str">
            <v xml:space="preserve"> NCBI_TaxID=554155 {ECO:0000313|EMBL:EEQ28432.1, ECO:0000313|Proteomes:UP000002035};</v>
          </cell>
          <cell r="G1261" t="str">
            <v>Eukaryota</v>
          </cell>
          <cell r="H1261" t="str">
            <v xml:space="preserve"> Fungi</v>
          </cell>
          <cell r="I1261" t="str">
            <v xml:space="preserve"> Dikarya</v>
          </cell>
          <cell r="J1261" t="str">
            <v xml:space="preserve"> Ascomycota</v>
          </cell>
          <cell r="K1261" t="str">
            <v xml:space="preserve"> Pezizomycotina</v>
          </cell>
          <cell r="L1261" t="str">
            <v xml:space="preserve"> Eurotiomycetes</v>
          </cell>
          <cell r="M1261" t="str">
            <v>Eurotiomycetidae</v>
          </cell>
          <cell r="N1261" t="str">
            <v xml:space="preserve"> Onygenales</v>
          </cell>
          <cell r="O1261" t="str">
            <v xml:space="preserve"> Arthrodermataceae</v>
          </cell>
          <cell r="P1261" t="str">
            <v xml:space="preserve"> Microsporum.</v>
          </cell>
        </row>
        <row r="1262">
          <cell r="B1262" t="str">
            <v>C5FRC8</v>
          </cell>
          <cell r="C1262" t="str">
            <v xml:space="preserve"> Arthroderma otae (strain ATCC MYA-4605 / CBS 113480) (Microsporum canis).</v>
          </cell>
          <cell r="E1262" t="str">
            <v xml:space="preserve"> NCBI_TaxID=554155 {ECO:0000313|EMBL:EEQ32431.1, ECO:0000313|Proteomes:UP000002035};</v>
          </cell>
          <cell r="G1262" t="str">
            <v>Eukaryota</v>
          </cell>
          <cell r="H1262" t="str">
            <v xml:space="preserve"> Fungi</v>
          </cell>
          <cell r="I1262" t="str">
            <v xml:space="preserve"> Dikarya</v>
          </cell>
          <cell r="J1262" t="str">
            <v xml:space="preserve"> Ascomycota</v>
          </cell>
          <cell r="K1262" t="str">
            <v xml:space="preserve"> Pezizomycotina</v>
          </cell>
          <cell r="L1262" t="str">
            <v xml:space="preserve"> Eurotiomycetes</v>
          </cell>
          <cell r="M1262" t="str">
            <v>Eurotiomycetidae</v>
          </cell>
          <cell r="N1262" t="str">
            <v xml:space="preserve"> Onygenales</v>
          </cell>
          <cell r="O1262" t="str">
            <v xml:space="preserve"> Arthrodermataceae</v>
          </cell>
          <cell r="P1262" t="str">
            <v xml:space="preserve"> Microsporum.</v>
          </cell>
        </row>
        <row r="1263">
          <cell r="B1263" t="str">
            <v>C5GCM7</v>
          </cell>
          <cell r="C1263" t="str">
            <v xml:space="preserve"> Ajellomyces dermatitidis (strain ER-3 / ATCC MYA-2586) (Blastomyces dermatitidis).</v>
          </cell>
          <cell r="E1263" t="str">
            <v xml:space="preserve"> NCBI_TaxID=559297 {ECO:0000313|EMBL:EEQ87256.1, ECO:0000313|Proteomes:UP000002039};</v>
          </cell>
          <cell r="G1263" t="str">
            <v>Eukaryota</v>
          </cell>
          <cell r="H1263" t="str">
            <v xml:space="preserve"> Fungi</v>
          </cell>
          <cell r="I1263" t="str">
            <v xml:space="preserve"> Dikarya</v>
          </cell>
          <cell r="J1263" t="str">
            <v xml:space="preserve"> Ascomycota</v>
          </cell>
          <cell r="K1263" t="str">
            <v xml:space="preserve"> Pezizomycotina</v>
          </cell>
          <cell r="L1263" t="str">
            <v xml:space="preserve"> Eurotiomycetes</v>
          </cell>
          <cell r="M1263" t="str">
            <v>Eurotiomycetidae</v>
          </cell>
          <cell r="N1263" t="str">
            <v xml:space="preserve"> Onygenales</v>
          </cell>
          <cell r="O1263" t="str">
            <v xml:space="preserve"> Ajellomycetaceae</v>
          </cell>
          <cell r="P1263" t="str">
            <v xml:space="preserve"> Blastomyces.</v>
          </cell>
        </row>
        <row r="1264">
          <cell r="B1264" t="str">
            <v>C5GXV5</v>
          </cell>
          <cell r="C1264" t="str">
            <v xml:space="preserve"> Ajellomyces dermatitidis (strain ER-3 / ATCC MYA-2586) (Blastomyces dermatitidis).</v>
          </cell>
          <cell r="E1264" t="str">
            <v xml:space="preserve"> NCBI_TaxID=559297 {ECO:0000313|EMBL:EEQ85887.1, ECO:0000313|Proteomes:UP000002039};</v>
          </cell>
          <cell r="G1264" t="str">
            <v>Eukaryota</v>
          </cell>
          <cell r="H1264" t="str">
            <v xml:space="preserve"> Fungi</v>
          </cell>
          <cell r="I1264" t="str">
            <v xml:space="preserve"> Dikarya</v>
          </cell>
          <cell r="J1264" t="str">
            <v xml:space="preserve"> Ascomycota</v>
          </cell>
          <cell r="K1264" t="str">
            <v xml:space="preserve"> Pezizomycotina</v>
          </cell>
          <cell r="L1264" t="str">
            <v xml:space="preserve"> Eurotiomycetes</v>
          </cell>
          <cell r="M1264" t="str">
            <v>Eurotiomycetidae</v>
          </cell>
          <cell r="N1264" t="str">
            <v xml:space="preserve"> Onygenales</v>
          </cell>
          <cell r="O1264" t="str">
            <v xml:space="preserve"> Ajellomycetaceae</v>
          </cell>
          <cell r="P1264" t="str">
            <v xml:space="preserve"> Blastomyces.</v>
          </cell>
        </row>
        <row r="1265">
          <cell r="B1265" t="str">
            <v>C5KB35</v>
          </cell>
          <cell r="C1265" t="str">
            <v xml:space="preserve"> Perkinsus marinus (strain ATCC 50983 / TXsc).</v>
          </cell>
          <cell r="E1265" t="str">
            <v xml:space="preserve"> NCBI_TaxID=423536 {ECO:0000313|Proteomes:UP000007800};</v>
          </cell>
          <cell r="G1265" t="str">
            <v>Eukaryota</v>
          </cell>
          <cell r="H1265" t="str">
            <v xml:space="preserve"> Alveolata</v>
          </cell>
          <cell r="I1265" t="str">
            <v xml:space="preserve"> Perkinsea</v>
          </cell>
          <cell r="J1265" t="str">
            <v xml:space="preserve"> Perkinsida</v>
          </cell>
          <cell r="K1265" t="str">
            <v xml:space="preserve"> Perkinsidae</v>
          </cell>
          <cell r="L1265" t="str">
            <v xml:space="preserve"> Perkinsus.</v>
          </cell>
        </row>
        <row r="1266">
          <cell r="B1266" t="str">
            <v>C5KDK0</v>
          </cell>
          <cell r="C1266" t="str">
            <v xml:space="preserve"> Perkinsus marinus (strain ATCC 50983 / TXsc).</v>
          </cell>
          <cell r="E1266" t="str">
            <v xml:space="preserve"> NCBI_TaxID=423536 {ECO:0000313|Proteomes:UP000007800};</v>
          </cell>
          <cell r="G1266" t="str">
            <v>Eukaryota</v>
          </cell>
          <cell r="H1266" t="str">
            <v xml:space="preserve"> Alveolata</v>
          </cell>
          <cell r="I1266" t="str">
            <v xml:space="preserve"> Perkinsea</v>
          </cell>
          <cell r="J1266" t="str">
            <v xml:space="preserve"> Perkinsida</v>
          </cell>
          <cell r="K1266" t="str">
            <v xml:space="preserve"> Perkinsidae</v>
          </cell>
          <cell r="L1266" t="str">
            <v xml:space="preserve"> Perkinsus.</v>
          </cell>
        </row>
        <row r="1267">
          <cell r="B1267" t="str">
            <v>C5KGM3</v>
          </cell>
          <cell r="C1267" t="str">
            <v xml:space="preserve"> Perkinsus marinus (strain ATCC 50983 / TXsc).</v>
          </cell>
          <cell r="E1267" t="str">
            <v xml:space="preserve"> NCBI_TaxID=423536 {ECO:0000313|Proteomes:UP000007800};</v>
          </cell>
          <cell r="G1267" t="str">
            <v>Eukaryota</v>
          </cell>
          <cell r="H1267" t="str">
            <v xml:space="preserve"> Alveolata</v>
          </cell>
          <cell r="I1267" t="str">
            <v xml:space="preserve"> Perkinsea</v>
          </cell>
          <cell r="J1267" t="str">
            <v xml:space="preserve"> Perkinsida</v>
          </cell>
          <cell r="K1267" t="str">
            <v xml:space="preserve"> Perkinsidae</v>
          </cell>
          <cell r="L1267" t="str">
            <v xml:space="preserve"> Perkinsus.</v>
          </cell>
        </row>
        <row r="1268">
          <cell r="B1268" t="str">
            <v>C5KI14</v>
          </cell>
          <cell r="C1268" t="str">
            <v xml:space="preserve"> Perkinsus marinus (strain ATCC 50983 / TXsc).</v>
          </cell>
          <cell r="E1268" t="str">
            <v xml:space="preserve"> NCBI_TaxID=423536 {ECO:0000313|Proteomes:UP000007800};</v>
          </cell>
          <cell r="G1268" t="str">
            <v>Eukaryota</v>
          </cell>
          <cell r="H1268" t="str">
            <v xml:space="preserve"> Alveolata</v>
          </cell>
          <cell r="I1268" t="str">
            <v xml:space="preserve"> Perkinsea</v>
          </cell>
          <cell r="J1268" t="str">
            <v xml:space="preserve"> Perkinsida</v>
          </cell>
          <cell r="K1268" t="str">
            <v xml:space="preserve"> Perkinsidae</v>
          </cell>
          <cell r="L1268" t="str">
            <v xml:space="preserve"> Perkinsus.</v>
          </cell>
        </row>
        <row r="1269">
          <cell r="B1269" t="str">
            <v>C5KI16</v>
          </cell>
          <cell r="C1269" t="str">
            <v xml:space="preserve"> Perkinsus marinus (strain ATCC 50983 / TXsc).</v>
          </cell>
          <cell r="E1269" t="str">
            <v xml:space="preserve"> NCBI_TaxID=423536 {ECO:0000313|Proteomes:UP000007800};</v>
          </cell>
          <cell r="G1269" t="str">
            <v>Eukaryota</v>
          </cell>
          <cell r="H1269" t="str">
            <v xml:space="preserve"> Alveolata</v>
          </cell>
          <cell r="I1269" t="str">
            <v xml:space="preserve"> Perkinsea</v>
          </cell>
          <cell r="J1269" t="str">
            <v xml:space="preserve"> Perkinsida</v>
          </cell>
          <cell r="K1269" t="str">
            <v xml:space="preserve"> Perkinsidae</v>
          </cell>
          <cell r="L1269" t="str">
            <v xml:space="preserve"> Perkinsus.</v>
          </cell>
        </row>
        <row r="1270">
          <cell r="B1270" t="str">
            <v>C5LMI6</v>
          </cell>
          <cell r="C1270" t="str">
            <v xml:space="preserve"> Perkinsus marinus (strain ATCC 50983 / TXsc).</v>
          </cell>
          <cell r="E1270" t="str">
            <v xml:space="preserve"> NCBI_TaxID=423536 {ECO:0000313|Proteomes:UP000007800};</v>
          </cell>
          <cell r="G1270" t="str">
            <v>Eukaryota</v>
          </cell>
          <cell r="H1270" t="str">
            <v xml:space="preserve"> Alveolata</v>
          </cell>
          <cell r="I1270" t="str">
            <v xml:space="preserve"> Perkinsea</v>
          </cell>
          <cell r="J1270" t="str">
            <v xml:space="preserve"> Perkinsida</v>
          </cell>
          <cell r="K1270" t="str">
            <v xml:space="preserve"> Perkinsidae</v>
          </cell>
          <cell r="L1270" t="str">
            <v xml:space="preserve"> Perkinsus.</v>
          </cell>
        </row>
        <row r="1271">
          <cell r="B1271" t="str">
            <v>C5LTI7</v>
          </cell>
          <cell r="C1271" t="str">
            <v xml:space="preserve"> Perkinsus marinus (strain ATCC 50983 / TXsc).</v>
          </cell>
          <cell r="E1271" t="str">
            <v xml:space="preserve"> NCBI_TaxID=423536 {ECO:0000313|Proteomes:UP000007800};</v>
          </cell>
          <cell r="G1271" t="str">
            <v>Eukaryota</v>
          </cell>
          <cell r="H1271" t="str">
            <v xml:space="preserve"> Alveolata</v>
          </cell>
          <cell r="I1271" t="str">
            <v xml:space="preserve"> Perkinsea</v>
          </cell>
          <cell r="J1271" t="str">
            <v xml:space="preserve"> Perkinsida</v>
          </cell>
          <cell r="K1271" t="str">
            <v xml:space="preserve"> Perkinsidae</v>
          </cell>
          <cell r="L1271" t="str">
            <v xml:space="preserve"> Perkinsus.</v>
          </cell>
        </row>
        <row r="1272">
          <cell r="B1272" t="str">
            <v>C5MCR9</v>
          </cell>
          <cell r="C1272" t="str">
            <v xml:space="preserve"> Candida tropicalis (strain ATCC MYA-3404 / T1) (Yeast).</v>
          </cell>
          <cell r="E1272" t="str">
            <v xml:space="preserve"> NCBI_TaxID=294747 {ECO:0000313|EMBL:EER32349.1, ECO:0000313|Proteomes:UP000002037};</v>
          </cell>
          <cell r="G1272" t="str">
            <v>Eukaryota</v>
          </cell>
          <cell r="H1272" t="str">
            <v xml:space="preserve"> Fungi</v>
          </cell>
          <cell r="I1272" t="str">
            <v xml:space="preserve"> Dikarya</v>
          </cell>
          <cell r="J1272" t="str">
            <v xml:space="preserve"> Ascomycota</v>
          </cell>
          <cell r="K1272" t="str">
            <v xml:space="preserve"> Saccharomycotina</v>
          </cell>
          <cell r="L1272" t="str">
            <v>Saccharomycetes</v>
          </cell>
          <cell r="M1272" t="str">
            <v xml:space="preserve"> Saccharomycetales</v>
          </cell>
          <cell r="N1272" t="str">
            <v xml:space="preserve"> Debaryomycetaceae</v>
          </cell>
          <cell r="O1272" t="str">
            <v>Candida/Lodderomyces clade</v>
          </cell>
          <cell r="P1272" t="str">
            <v xml:space="preserve"> Candida.</v>
          </cell>
        </row>
        <row r="1273">
          <cell r="B1273" t="str">
            <v>C5MFA8</v>
          </cell>
          <cell r="C1273" t="str">
            <v xml:space="preserve"> Candida tropicalis (strain ATCC MYA-3404 / T1) (Yeast).</v>
          </cell>
          <cell r="E1273" t="str">
            <v xml:space="preserve"> NCBI_TaxID=294747 {ECO:0000313|EMBL:EER31968.1, ECO:0000313|Proteomes:UP000002037};</v>
          </cell>
          <cell r="G1273" t="str">
            <v>Eukaryota</v>
          </cell>
          <cell r="H1273" t="str">
            <v xml:space="preserve"> Fungi</v>
          </cell>
          <cell r="I1273" t="str">
            <v xml:space="preserve"> Dikarya</v>
          </cell>
          <cell r="J1273" t="str">
            <v xml:space="preserve"> Ascomycota</v>
          </cell>
          <cell r="K1273" t="str">
            <v xml:space="preserve"> Saccharomycotina</v>
          </cell>
          <cell r="L1273" t="str">
            <v>Saccharomycetes</v>
          </cell>
          <cell r="M1273" t="str">
            <v xml:space="preserve"> Saccharomycetales</v>
          </cell>
          <cell r="N1273" t="str">
            <v xml:space="preserve"> Debaryomycetaceae</v>
          </cell>
          <cell r="O1273" t="str">
            <v>Candida/Lodderomyces clade</v>
          </cell>
          <cell r="P1273" t="str">
            <v xml:space="preserve"> Candida.</v>
          </cell>
        </row>
        <row r="1274">
          <cell r="B1274" t="str">
            <v>C5NTE7</v>
          </cell>
          <cell r="C1274" t="str">
            <v xml:space="preserve"> Glycine max (Soybean) (Glycine hispida).</v>
          </cell>
          <cell r="E1274" t="str">
            <v xml:space="preserve"> NCBI_TaxID=3847 {ECO:0000313|EMBL:BAH79623.1};</v>
          </cell>
          <cell r="G1274" t="str">
            <v>Eukaryota</v>
          </cell>
          <cell r="H1274" t="str">
            <v xml:space="preserve"> Viridiplantae</v>
          </cell>
          <cell r="I1274" t="str">
            <v xml:space="preserve"> Streptophyta</v>
          </cell>
          <cell r="J1274" t="str">
            <v xml:space="preserve"> Embryophyta</v>
          </cell>
          <cell r="K1274" t="str">
            <v xml:space="preserve"> Tracheophyta</v>
          </cell>
          <cell r="L1274" t="str">
            <v>Spermatophyta</v>
          </cell>
          <cell r="M1274" t="str">
            <v xml:space="preserve"> Magnoliophyta</v>
          </cell>
          <cell r="N1274" t="str">
            <v xml:space="preserve"> eudicotyledons</v>
          </cell>
          <cell r="O1274" t="str">
            <v xml:space="preserve"> Gunneridae</v>
          </cell>
          <cell r="P1274" t="str">
            <v>Pentapetalae</v>
          </cell>
          <cell r="Q1274" t="str">
            <v xml:space="preserve"> rosids</v>
          </cell>
          <cell r="R1274" t="str">
            <v xml:space="preserve"> fabids</v>
          </cell>
          <cell r="S1274" t="str">
            <v xml:space="preserve"> Fabales</v>
          </cell>
          <cell r="T1274" t="str">
            <v xml:space="preserve"> Fabaceae</v>
          </cell>
          <cell r="U1274" t="str">
            <v xml:space="preserve"> Papilionoideae</v>
          </cell>
        </row>
        <row r="1275">
          <cell r="B1275" t="str">
            <v>C5WTT2</v>
          </cell>
          <cell r="C1275" t="str">
            <v xml:space="preserve"> Sorghum bicolor (Sorghum) (Sorghum vulgare).</v>
          </cell>
          <cell r="E1275" t="str">
            <v xml:space="preserve"> NCBI_TaxID=4558 {ECO:0000313|EMBL:EER92681.1, ECO:0000313|Proteomes:UP000000768};</v>
          </cell>
          <cell r="G1275" t="str">
            <v>Eukaryota</v>
          </cell>
          <cell r="H1275" t="str">
            <v xml:space="preserve"> Viridiplantae</v>
          </cell>
          <cell r="I1275" t="str">
            <v xml:space="preserve"> Streptophyta</v>
          </cell>
          <cell r="J1275" t="str">
            <v xml:space="preserve"> Embryophyta</v>
          </cell>
          <cell r="K1275" t="str">
            <v xml:space="preserve"> Tracheophyta</v>
          </cell>
          <cell r="L1275" t="str">
            <v>Spermatophyta</v>
          </cell>
          <cell r="M1275" t="str">
            <v xml:space="preserve"> Magnoliophyta</v>
          </cell>
          <cell r="N1275" t="str">
            <v xml:space="preserve"> Liliopsida</v>
          </cell>
          <cell r="O1275" t="str">
            <v xml:space="preserve"> Poales</v>
          </cell>
          <cell r="P1275" t="str">
            <v xml:space="preserve"> Poaceae</v>
          </cell>
          <cell r="Q1275" t="str">
            <v>PACMAD clade</v>
          </cell>
          <cell r="R1275" t="str">
            <v xml:space="preserve"> Panicoideae</v>
          </cell>
          <cell r="S1275" t="str">
            <v xml:space="preserve"> Andropogonodae</v>
          </cell>
          <cell r="T1275" t="str">
            <v xml:space="preserve"> Andropogoneae</v>
          </cell>
          <cell r="U1275" t="str">
            <v xml:space="preserve"> Sorghinae</v>
          </cell>
        </row>
        <row r="1276">
          <cell r="B1276" t="str">
            <v>C5WYZ2</v>
          </cell>
          <cell r="C1276" t="str">
            <v xml:space="preserve"> Sorghum bicolor (Sorghum) (Sorghum vulgare).</v>
          </cell>
          <cell r="E1276" t="str">
            <v xml:space="preserve"> NCBI_TaxID=4558 {ECO:0000313|EMBL:EER95548.1, ECO:0000313|Proteomes:UP000000768};</v>
          </cell>
          <cell r="G1276" t="str">
            <v>Eukaryota</v>
          </cell>
          <cell r="H1276" t="str">
            <v xml:space="preserve"> Viridiplantae</v>
          </cell>
          <cell r="I1276" t="str">
            <v xml:space="preserve"> Streptophyta</v>
          </cell>
          <cell r="J1276" t="str">
            <v xml:space="preserve"> Embryophyta</v>
          </cell>
          <cell r="K1276" t="str">
            <v xml:space="preserve"> Tracheophyta</v>
          </cell>
          <cell r="L1276" t="str">
            <v>Spermatophyta</v>
          </cell>
          <cell r="M1276" t="str">
            <v xml:space="preserve"> Magnoliophyta</v>
          </cell>
          <cell r="N1276" t="str">
            <v xml:space="preserve"> Liliopsida</v>
          </cell>
          <cell r="O1276" t="str">
            <v xml:space="preserve"> Poales</v>
          </cell>
          <cell r="P1276" t="str">
            <v xml:space="preserve"> Poaceae</v>
          </cell>
          <cell r="Q1276" t="str">
            <v>PACMAD clade</v>
          </cell>
          <cell r="R1276" t="str">
            <v xml:space="preserve"> Panicoideae</v>
          </cell>
          <cell r="S1276" t="str">
            <v xml:space="preserve"> Andropogonodae</v>
          </cell>
          <cell r="T1276" t="str">
            <v xml:space="preserve"> Andropogoneae</v>
          </cell>
          <cell r="U1276" t="str">
            <v xml:space="preserve"> Sorghinae</v>
          </cell>
        </row>
        <row r="1277">
          <cell r="B1277" t="str">
            <v>C5X1R7</v>
          </cell>
          <cell r="C1277" t="str">
            <v xml:space="preserve"> Sorghum bicolor (Sorghum) (Sorghum vulgare).</v>
          </cell>
          <cell r="E1277" t="str">
            <v xml:space="preserve"> NCBI_TaxID=4558 {ECO:0000313|EMBL:EER94935.1, ECO:0000313|Proteomes:UP000000768};</v>
          </cell>
          <cell r="G1277" t="str">
            <v>Eukaryota</v>
          </cell>
          <cell r="H1277" t="str">
            <v xml:space="preserve"> Viridiplantae</v>
          </cell>
          <cell r="I1277" t="str">
            <v xml:space="preserve"> Streptophyta</v>
          </cell>
          <cell r="J1277" t="str">
            <v xml:space="preserve"> Embryophyta</v>
          </cell>
          <cell r="K1277" t="str">
            <v xml:space="preserve"> Tracheophyta</v>
          </cell>
          <cell r="L1277" t="str">
            <v>Spermatophyta</v>
          </cell>
          <cell r="M1277" t="str">
            <v xml:space="preserve"> Magnoliophyta</v>
          </cell>
          <cell r="N1277" t="str">
            <v xml:space="preserve"> Liliopsida</v>
          </cell>
          <cell r="O1277" t="str">
            <v xml:space="preserve"> Poales</v>
          </cell>
          <cell r="P1277" t="str">
            <v xml:space="preserve"> Poaceae</v>
          </cell>
          <cell r="Q1277" t="str">
            <v>PACMAD clade</v>
          </cell>
          <cell r="R1277" t="str">
            <v xml:space="preserve"> Panicoideae</v>
          </cell>
          <cell r="S1277" t="str">
            <v xml:space="preserve"> Andropogonodae</v>
          </cell>
          <cell r="T1277" t="str">
            <v xml:space="preserve"> Andropogoneae</v>
          </cell>
          <cell r="U1277" t="str">
            <v xml:space="preserve"> Sorghinae</v>
          </cell>
        </row>
        <row r="1278">
          <cell r="B1278" t="str">
            <v>C5XAN7</v>
          </cell>
          <cell r="C1278" t="str">
            <v xml:space="preserve"> Sorghum bicolor (Sorghum) (Sorghum vulgare).</v>
          </cell>
          <cell r="E1278" t="str">
            <v xml:space="preserve"> NCBI_TaxID=4558 {ECO:0000313|EMBL:EER96631.1, ECO:0000313|Proteomes:UP000000768};</v>
          </cell>
          <cell r="G1278" t="str">
            <v>Eukaryota</v>
          </cell>
          <cell r="H1278" t="str">
            <v xml:space="preserve"> Viridiplantae</v>
          </cell>
          <cell r="I1278" t="str">
            <v xml:space="preserve"> Streptophyta</v>
          </cell>
          <cell r="J1278" t="str">
            <v xml:space="preserve"> Embryophyta</v>
          </cell>
          <cell r="K1278" t="str">
            <v xml:space="preserve"> Tracheophyta</v>
          </cell>
          <cell r="L1278" t="str">
            <v>Spermatophyta</v>
          </cell>
          <cell r="M1278" t="str">
            <v xml:space="preserve"> Magnoliophyta</v>
          </cell>
          <cell r="N1278" t="str">
            <v xml:space="preserve"> Liliopsida</v>
          </cell>
          <cell r="O1278" t="str">
            <v xml:space="preserve"> Poales</v>
          </cell>
          <cell r="P1278" t="str">
            <v xml:space="preserve"> Poaceae</v>
          </cell>
          <cell r="Q1278" t="str">
            <v>PACMAD clade</v>
          </cell>
          <cell r="R1278" t="str">
            <v xml:space="preserve"> Panicoideae</v>
          </cell>
          <cell r="S1278" t="str">
            <v xml:space="preserve"> Andropogonodae</v>
          </cell>
          <cell r="T1278" t="str">
            <v xml:space="preserve"> Andropogoneae</v>
          </cell>
          <cell r="U1278" t="str">
            <v xml:space="preserve"> Sorghinae</v>
          </cell>
        </row>
        <row r="1279">
          <cell r="B1279" t="str">
            <v>C5XIA4</v>
          </cell>
          <cell r="C1279" t="str">
            <v xml:space="preserve"> Sorghum bicolor (Sorghum) (Sorghum vulgare).</v>
          </cell>
          <cell r="E1279" t="str">
            <v xml:space="preserve"> NCBI_TaxID=4558 {ECO:0000313|EMBL:EES03523.1, ECO:0000313|Proteomes:UP000000768};</v>
          </cell>
          <cell r="G1279" t="str">
            <v>Eukaryota</v>
          </cell>
          <cell r="H1279" t="str">
            <v xml:space="preserve"> Viridiplantae</v>
          </cell>
          <cell r="I1279" t="str">
            <v xml:space="preserve"> Streptophyta</v>
          </cell>
          <cell r="J1279" t="str">
            <v xml:space="preserve"> Embryophyta</v>
          </cell>
          <cell r="K1279" t="str">
            <v xml:space="preserve"> Tracheophyta</v>
          </cell>
          <cell r="L1279" t="str">
            <v>Spermatophyta</v>
          </cell>
          <cell r="M1279" t="str">
            <v xml:space="preserve"> Magnoliophyta</v>
          </cell>
          <cell r="N1279" t="str">
            <v xml:space="preserve"> Liliopsida</v>
          </cell>
          <cell r="O1279" t="str">
            <v xml:space="preserve"> Poales</v>
          </cell>
          <cell r="P1279" t="str">
            <v xml:space="preserve"> Poaceae</v>
          </cell>
          <cell r="Q1279" t="str">
            <v>PACMAD clade</v>
          </cell>
          <cell r="R1279" t="str">
            <v xml:space="preserve"> Panicoideae</v>
          </cell>
          <cell r="S1279" t="str">
            <v xml:space="preserve"> Andropogonodae</v>
          </cell>
          <cell r="T1279" t="str">
            <v xml:space="preserve"> Andropogoneae</v>
          </cell>
          <cell r="U1279" t="str">
            <v xml:space="preserve"> Sorghinae</v>
          </cell>
        </row>
        <row r="1280">
          <cell r="B1280" t="str">
            <v>C5XPG8</v>
          </cell>
          <cell r="C1280" t="str">
            <v xml:space="preserve"> Sorghum bicolor (Sorghum) (Sorghum vulgare).</v>
          </cell>
          <cell r="E1280" t="str">
            <v xml:space="preserve"> NCBI_TaxID=4558 {ECO:0000313|EMBL:EES03185.1, ECO:0000313|Proteomes:UP000000768};</v>
          </cell>
          <cell r="G1280" t="str">
            <v>Eukaryota</v>
          </cell>
          <cell r="H1280" t="str">
            <v xml:space="preserve"> Viridiplantae</v>
          </cell>
          <cell r="I1280" t="str">
            <v xml:space="preserve"> Streptophyta</v>
          </cell>
          <cell r="J1280" t="str">
            <v xml:space="preserve"> Embryophyta</v>
          </cell>
          <cell r="K1280" t="str">
            <v xml:space="preserve"> Tracheophyta</v>
          </cell>
          <cell r="L1280" t="str">
            <v>Spermatophyta</v>
          </cell>
          <cell r="M1280" t="str">
            <v xml:space="preserve"> Magnoliophyta</v>
          </cell>
          <cell r="N1280" t="str">
            <v xml:space="preserve"> Liliopsida</v>
          </cell>
          <cell r="O1280" t="str">
            <v xml:space="preserve"> Poales</v>
          </cell>
          <cell r="P1280" t="str">
            <v xml:space="preserve"> Poaceae</v>
          </cell>
          <cell r="Q1280" t="str">
            <v>PACMAD clade</v>
          </cell>
          <cell r="R1280" t="str">
            <v xml:space="preserve"> Panicoideae</v>
          </cell>
          <cell r="S1280" t="str">
            <v xml:space="preserve"> Andropogonodae</v>
          </cell>
          <cell r="T1280" t="str">
            <v xml:space="preserve"> Andropogoneae</v>
          </cell>
          <cell r="U1280" t="str">
            <v xml:space="preserve"> Sorghinae</v>
          </cell>
        </row>
        <row r="1281">
          <cell r="B1281" t="str">
            <v>C5YUI7</v>
          </cell>
          <cell r="C1281" t="str">
            <v xml:space="preserve"> Sorghum bicolor (Sorghum) (Sorghum vulgare).</v>
          </cell>
          <cell r="E1281" t="str">
            <v xml:space="preserve"> NCBI_TaxID=4558 {ECO:0000313|EMBL:EES18574.1, ECO:0000313|Proteomes:UP000000768};</v>
          </cell>
          <cell r="G1281" t="str">
            <v>Eukaryota</v>
          </cell>
          <cell r="H1281" t="str">
            <v xml:space="preserve"> Viridiplantae</v>
          </cell>
          <cell r="I1281" t="str">
            <v xml:space="preserve"> Streptophyta</v>
          </cell>
          <cell r="J1281" t="str">
            <v xml:space="preserve"> Embryophyta</v>
          </cell>
          <cell r="K1281" t="str">
            <v xml:space="preserve"> Tracheophyta</v>
          </cell>
          <cell r="L1281" t="str">
            <v>Spermatophyta</v>
          </cell>
          <cell r="M1281" t="str">
            <v xml:space="preserve"> Magnoliophyta</v>
          </cell>
          <cell r="N1281" t="str">
            <v xml:space="preserve"> Liliopsida</v>
          </cell>
          <cell r="O1281" t="str">
            <v xml:space="preserve"> Poales</v>
          </cell>
          <cell r="P1281" t="str">
            <v xml:space="preserve"> Poaceae</v>
          </cell>
          <cell r="Q1281" t="str">
            <v>PACMAD clade</v>
          </cell>
          <cell r="R1281" t="str">
            <v xml:space="preserve"> Panicoideae</v>
          </cell>
          <cell r="S1281" t="str">
            <v xml:space="preserve"> Andropogonodae</v>
          </cell>
          <cell r="T1281" t="str">
            <v xml:space="preserve"> Andropogoneae</v>
          </cell>
          <cell r="U1281" t="str">
            <v xml:space="preserve"> Sorghinae</v>
          </cell>
        </row>
        <row r="1282">
          <cell r="B1282" t="str">
            <v>C6H822</v>
          </cell>
          <cell r="C1282" t="str">
            <v xml:space="preserve"> Ajellomyces capsulatus (strain H143) (Darling's disease fungus) (Histoplasma capsulatum).</v>
          </cell>
          <cell r="E1282" t="str">
            <v xml:space="preserve"> NCBI_TaxID=544712 {ECO:0000313|EMBL:EER43553.1, ECO:0000313|Proteomes:UP000002624};</v>
          </cell>
          <cell r="G1282" t="str">
            <v>Eukaryota</v>
          </cell>
          <cell r="H1282" t="str">
            <v xml:space="preserve"> Fungi</v>
          </cell>
          <cell r="I1282" t="str">
            <v xml:space="preserve"> Dikarya</v>
          </cell>
          <cell r="J1282" t="str">
            <v xml:space="preserve"> Ascomycota</v>
          </cell>
          <cell r="K1282" t="str">
            <v xml:space="preserve"> Pezizomycotina</v>
          </cell>
          <cell r="L1282" t="str">
            <v xml:space="preserve"> Eurotiomycetes</v>
          </cell>
          <cell r="M1282" t="str">
            <v>Eurotiomycetidae</v>
          </cell>
          <cell r="N1282" t="str">
            <v xml:space="preserve"> Onygenales</v>
          </cell>
          <cell r="O1282" t="str">
            <v xml:space="preserve"> Ajellomycetaceae</v>
          </cell>
          <cell r="P1282" t="str">
            <v xml:space="preserve"> Histoplasma.</v>
          </cell>
        </row>
        <row r="1283">
          <cell r="B1283" t="str">
            <v>C6HGR5</v>
          </cell>
          <cell r="C1283" t="str">
            <v xml:space="preserve"> Ajellomyces capsulatus (strain H143) (Darling's disease fungus) (Histoplasma capsulatum).</v>
          </cell>
          <cell r="E1283" t="str">
            <v xml:space="preserve"> NCBI_TaxID=544712 {ECO:0000313|EMBL:EER40567.1, ECO:0000313|Proteomes:UP000002624};</v>
          </cell>
          <cell r="G1283" t="str">
            <v>Eukaryota</v>
          </cell>
          <cell r="H1283" t="str">
            <v xml:space="preserve"> Fungi</v>
          </cell>
          <cell r="I1283" t="str">
            <v xml:space="preserve"> Dikarya</v>
          </cell>
          <cell r="J1283" t="str">
            <v xml:space="preserve"> Ascomycota</v>
          </cell>
          <cell r="K1283" t="str">
            <v xml:space="preserve"> Pezizomycotina</v>
          </cell>
          <cell r="L1283" t="str">
            <v xml:space="preserve"> Eurotiomycetes</v>
          </cell>
          <cell r="M1283" t="str">
            <v>Eurotiomycetidae</v>
          </cell>
          <cell r="N1283" t="str">
            <v xml:space="preserve"> Onygenales</v>
          </cell>
          <cell r="O1283" t="str">
            <v xml:space="preserve"> Ajellomycetaceae</v>
          </cell>
          <cell r="P1283" t="str">
            <v xml:space="preserve"> Histoplasma.</v>
          </cell>
        </row>
        <row r="1284">
          <cell r="B1284" t="str">
            <v>C6KT11</v>
          </cell>
          <cell r="C1284" t="str">
            <v xml:space="preserve"> Plasmodium falciparum (isolate 3D7).</v>
          </cell>
          <cell r="E1284" t="str">
            <v xml:space="preserve"> NCBI_TaxID=36329 {ECO:0000313|EMBL:CAG24986.2, ECO:0000313|Proteomes:UP000001450};</v>
          </cell>
          <cell r="G1284" t="str">
            <v>Eukaryota</v>
          </cell>
          <cell r="H1284" t="str">
            <v xml:space="preserve"> Alveolata</v>
          </cell>
          <cell r="I1284" t="str">
            <v xml:space="preserve"> Apicomplexa</v>
          </cell>
          <cell r="J1284" t="str">
            <v xml:space="preserve"> Aconoidasida</v>
          </cell>
          <cell r="K1284" t="str">
            <v xml:space="preserve"> Haemosporida</v>
          </cell>
          <cell r="L1284" t="str">
            <v>Plasmodiidae</v>
          </cell>
          <cell r="M1284" t="str">
            <v xml:space="preserve"> Plasmodium</v>
          </cell>
          <cell r="N1284" t="str">
            <v xml:space="preserve"> Plasmodium (Laverania).</v>
          </cell>
        </row>
        <row r="1285">
          <cell r="B1285" t="str">
            <v>C6TAH8</v>
          </cell>
          <cell r="C1285" t="str">
            <v xml:space="preserve"> Glycine max (Soybean) (Glycine hispida).</v>
          </cell>
          <cell r="E1285" t="str">
            <v xml:space="preserve"> NCBI_TaxID=3847 {ECO:0000313|EMBL:ACU18830.1};</v>
          </cell>
          <cell r="G1285" t="str">
            <v>Eukaryota</v>
          </cell>
          <cell r="H1285" t="str">
            <v xml:space="preserve"> Viridiplantae</v>
          </cell>
          <cell r="I1285" t="str">
            <v xml:space="preserve"> Streptophyta</v>
          </cell>
          <cell r="J1285" t="str">
            <v xml:space="preserve"> Embryophyta</v>
          </cell>
          <cell r="K1285" t="str">
            <v xml:space="preserve"> Tracheophyta</v>
          </cell>
          <cell r="L1285" t="str">
            <v>Spermatophyta</v>
          </cell>
          <cell r="M1285" t="str">
            <v xml:space="preserve"> Magnoliophyta</v>
          </cell>
          <cell r="N1285" t="str">
            <v xml:space="preserve"> eudicotyledons</v>
          </cell>
          <cell r="O1285" t="str">
            <v xml:space="preserve"> Gunneridae</v>
          </cell>
          <cell r="P1285" t="str">
            <v>Pentapetalae</v>
          </cell>
          <cell r="Q1285" t="str">
            <v xml:space="preserve"> rosids</v>
          </cell>
          <cell r="R1285" t="str">
            <v xml:space="preserve"> fabids</v>
          </cell>
          <cell r="S1285" t="str">
            <v xml:space="preserve"> Fabales</v>
          </cell>
          <cell r="T1285" t="str">
            <v xml:space="preserve"> Fabaceae</v>
          </cell>
          <cell r="U1285" t="str">
            <v xml:space="preserve"> Papilionoideae</v>
          </cell>
        </row>
        <row r="1286">
          <cell r="B1286" t="str">
            <v>C6TGZ7</v>
          </cell>
          <cell r="C1286" t="str">
            <v xml:space="preserve"> Glycine max (Soybean) (Glycine hispida).</v>
          </cell>
          <cell r="E1286" t="str">
            <v xml:space="preserve"> NCBI_TaxID=3847 {ECO:0000313|EMBL:ACU21099.1};</v>
          </cell>
          <cell r="G1286" t="str">
            <v>Eukaryota</v>
          </cell>
          <cell r="H1286" t="str">
            <v xml:space="preserve"> Viridiplantae</v>
          </cell>
          <cell r="I1286" t="str">
            <v xml:space="preserve"> Streptophyta</v>
          </cell>
          <cell r="J1286" t="str">
            <v xml:space="preserve"> Embryophyta</v>
          </cell>
          <cell r="K1286" t="str">
            <v xml:space="preserve"> Tracheophyta</v>
          </cell>
          <cell r="L1286" t="str">
            <v>Spermatophyta</v>
          </cell>
          <cell r="M1286" t="str">
            <v xml:space="preserve"> Magnoliophyta</v>
          </cell>
          <cell r="N1286" t="str">
            <v xml:space="preserve"> eudicotyledons</v>
          </cell>
          <cell r="O1286" t="str">
            <v xml:space="preserve"> Gunneridae</v>
          </cell>
          <cell r="P1286" t="str">
            <v>Pentapetalae</v>
          </cell>
          <cell r="Q1286" t="str">
            <v xml:space="preserve"> rosids</v>
          </cell>
          <cell r="R1286" t="str">
            <v xml:space="preserve"> fabids</v>
          </cell>
          <cell r="S1286" t="str">
            <v xml:space="preserve"> Fabales</v>
          </cell>
          <cell r="T1286" t="str">
            <v xml:space="preserve"> Fabaceae</v>
          </cell>
          <cell r="U1286" t="str">
            <v xml:space="preserve"> Papilionoideae</v>
          </cell>
        </row>
        <row r="1287">
          <cell r="B1287" t="str">
            <v>C6TID5</v>
          </cell>
          <cell r="C1287" t="str">
            <v xml:space="preserve"> Glycine max (Soybean) (Glycine hispida).</v>
          </cell>
          <cell r="E1287" t="str">
            <v xml:space="preserve"> NCBI_TaxID=3847 {ECO:0000313|EMBL:ACU22675.1};</v>
          </cell>
          <cell r="G1287" t="str">
            <v>Eukaryota</v>
          </cell>
          <cell r="H1287" t="str">
            <v xml:space="preserve"> Viridiplantae</v>
          </cell>
          <cell r="I1287" t="str">
            <v xml:space="preserve"> Streptophyta</v>
          </cell>
          <cell r="J1287" t="str">
            <v xml:space="preserve"> Embryophyta</v>
          </cell>
          <cell r="K1287" t="str">
            <v xml:space="preserve"> Tracheophyta</v>
          </cell>
          <cell r="L1287" t="str">
            <v>Spermatophyta</v>
          </cell>
          <cell r="M1287" t="str">
            <v xml:space="preserve"> Magnoliophyta</v>
          </cell>
          <cell r="N1287" t="str">
            <v xml:space="preserve"> eudicotyledons</v>
          </cell>
          <cell r="O1287" t="str">
            <v xml:space="preserve"> Gunneridae</v>
          </cell>
          <cell r="P1287" t="str">
            <v>Pentapetalae</v>
          </cell>
          <cell r="Q1287" t="str">
            <v xml:space="preserve"> rosids</v>
          </cell>
          <cell r="R1287" t="str">
            <v xml:space="preserve"> fabids</v>
          </cell>
          <cell r="S1287" t="str">
            <v xml:space="preserve"> Fabales</v>
          </cell>
          <cell r="T1287" t="str">
            <v xml:space="preserve"> Fabaceae</v>
          </cell>
          <cell r="U1287" t="str">
            <v xml:space="preserve"> Papilionoideae</v>
          </cell>
        </row>
        <row r="1288">
          <cell r="B1288" t="str">
            <v>C7YRE4</v>
          </cell>
          <cell r="C1288" t="str">
            <v xml:space="preserve"> Nectria haematococca (strain 77-13-4 / ATCC MYA-4622 / FGSC 9596 / MPVI) (Fusarium solani subsp. pisi).</v>
          </cell>
          <cell r="E1288" t="str">
            <v xml:space="preserve"> NCBI_TaxID=660122 {ECO:0000313|Proteomes:UP000005206};</v>
          </cell>
          <cell r="G1288" t="str">
            <v>Eukaryota</v>
          </cell>
          <cell r="H1288" t="str">
            <v xml:space="preserve"> Fungi</v>
          </cell>
          <cell r="I1288" t="str">
            <v xml:space="preserve"> Dikarya</v>
          </cell>
          <cell r="J1288" t="str">
            <v xml:space="preserve"> Ascomycota</v>
          </cell>
          <cell r="K1288" t="str">
            <v xml:space="preserve"> Pezizomycotina</v>
          </cell>
          <cell r="L1288" t="str">
            <v>Sordariomycetes</v>
          </cell>
          <cell r="M1288" t="str">
            <v xml:space="preserve"> Hypocreomycetidae</v>
          </cell>
          <cell r="N1288" t="str">
            <v xml:space="preserve"> Hypocreales</v>
          </cell>
          <cell r="O1288" t="str">
            <v xml:space="preserve"> Nectriaceae</v>
          </cell>
          <cell r="P1288" t="str">
            <v>Fusarium</v>
          </cell>
          <cell r="Q1288" t="str">
            <v xml:space="preserve"> Fusarium solani species complex.</v>
          </cell>
        </row>
        <row r="1289">
          <cell r="B1289" t="str">
            <v>C7YU11</v>
          </cell>
          <cell r="C1289" t="str">
            <v xml:space="preserve"> Nectria haematococca (strain 77-13-4 / ATCC MYA-4622 / FGSC 9596 / MPVI) (Fusarium solani subsp. pisi).</v>
          </cell>
          <cell r="E1289" t="str">
            <v xml:space="preserve"> NCBI_TaxID=660122 {ECO:0000313|Proteomes:UP000005206};</v>
          </cell>
          <cell r="G1289" t="str">
            <v>Eukaryota</v>
          </cell>
          <cell r="H1289" t="str">
            <v xml:space="preserve"> Fungi</v>
          </cell>
          <cell r="I1289" t="str">
            <v xml:space="preserve"> Dikarya</v>
          </cell>
          <cell r="J1289" t="str">
            <v xml:space="preserve"> Ascomycota</v>
          </cell>
          <cell r="K1289" t="str">
            <v xml:space="preserve"> Pezizomycotina</v>
          </cell>
          <cell r="L1289" t="str">
            <v>Sordariomycetes</v>
          </cell>
          <cell r="M1289" t="str">
            <v xml:space="preserve"> Hypocreomycetidae</v>
          </cell>
          <cell r="N1289" t="str">
            <v xml:space="preserve"> Hypocreales</v>
          </cell>
          <cell r="O1289" t="str">
            <v xml:space="preserve"> Nectriaceae</v>
          </cell>
          <cell r="P1289" t="str">
            <v>Fusarium</v>
          </cell>
          <cell r="Q1289" t="str">
            <v xml:space="preserve"> Fusarium solani species complex.</v>
          </cell>
        </row>
        <row r="1290">
          <cell r="B1290" t="str">
            <v>C9JI87</v>
          </cell>
          <cell r="C1290" t="str">
            <v xml:space="preserve"> Homo sapiens (Human).</v>
          </cell>
          <cell r="E1290" t="str">
            <v xml:space="preserve"> NCBI_TaxID=9606 {ECO:0000313|Ensembl:ENSP00000390129, ECO:0000313|Proteomes:UP000005640};</v>
          </cell>
          <cell r="G1290" t="str">
            <v>Eukaryota</v>
          </cell>
          <cell r="H1290" t="str">
            <v xml:space="preserve"> Metazoa</v>
          </cell>
          <cell r="I1290" t="str">
            <v xml:space="preserve"> Chordata</v>
          </cell>
          <cell r="J1290" t="str">
            <v xml:space="preserve"> Craniata</v>
          </cell>
          <cell r="K1290" t="str">
            <v xml:space="preserve"> Vertebrata</v>
          </cell>
          <cell r="L1290" t="str">
            <v xml:space="preserve"> Euteleostomi</v>
          </cell>
          <cell r="M1290" t="str">
            <v>Mammalia</v>
          </cell>
          <cell r="N1290" t="str">
            <v xml:space="preserve"> Eutheria</v>
          </cell>
          <cell r="O1290" t="str">
            <v xml:space="preserve"> Euarchontoglires</v>
          </cell>
          <cell r="P1290" t="str">
            <v xml:space="preserve"> Primates</v>
          </cell>
          <cell r="Q1290" t="str">
            <v xml:space="preserve"> Haplorrhini</v>
          </cell>
          <cell r="R1290" t="str">
            <v>Catarrhini</v>
          </cell>
          <cell r="S1290" t="str">
            <v xml:space="preserve"> Hominidae</v>
          </cell>
          <cell r="T1290" t="str">
            <v xml:space="preserve"> Homo.</v>
          </cell>
        </row>
        <row r="1291">
          <cell r="B1291" t="str">
            <v>C9S6Q9</v>
          </cell>
          <cell r="C1291" t="str">
            <v xml:space="preserve"> Verticillium alfalfae (strain VaMs.102 / ATCC MYA-4576 / FGSC 10136) (Verticillium wilt of alfalfa) (Verticillium albo-atrum).</v>
          </cell>
          <cell r="E1291" t="str">
            <v xml:space="preserve"> NCBI_TaxID=526221 {ECO:0000313|Proteomes:UP000008698};</v>
          </cell>
          <cell r="G1291" t="str">
            <v>Eukaryota</v>
          </cell>
          <cell r="H1291" t="str">
            <v xml:space="preserve"> Fungi</v>
          </cell>
          <cell r="I1291" t="str">
            <v xml:space="preserve"> Dikarya</v>
          </cell>
          <cell r="J1291" t="str">
            <v xml:space="preserve"> Ascomycota</v>
          </cell>
          <cell r="K1291" t="str">
            <v xml:space="preserve"> Pezizomycotina</v>
          </cell>
          <cell r="L1291" t="str">
            <v>Sordariomycetes</v>
          </cell>
          <cell r="M1291" t="str">
            <v xml:space="preserve"> Hypocreomycetidae</v>
          </cell>
          <cell r="N1291" t="str">
            <v xml:space="preserve"> Glomerellales</v>
          </cell>
          <cell r="O1291" t="str">
            <v>Plectosphaerellaceae</v>
          </cell>
          <cell r="P1291" t="str">
            <v xml:space="preserve"> Verticillium.</v>
          </cell>
        </row>
        <row r="1292">
          <cell r="B1292" t="str">
            <v>C9S8W9</v>
          </cell>
          <cell r="C1292" t="str">
            <v xml:space="preserve"> Verticillium alfalfae (strain VaMs.102 / ATCC MYA-4576 / FGSC 10136) (Verticillium wilt of alfalfa) (Verticillium albo-atrum).</v>
          </cell>
          <cell r="E1292" t="str">
            <v xml:space="preserve"> NCBI_TaxID=526221 {ECO:0000313|Proteomes:UP000008698};</v>
          </cell>
          <cell r="G1292" t="str">
            <v>Eukaryota</v>
          </cell>
          <cell r="H1292" t="str">
            <v xml:space="preserve"> Fungi</v>
          </cell>
          <cell r="I1292" t="str">
            <v xml:space="preserve"> Dikarya</v>
          </cell>
          <cell r="J1292" t="str">
            <v xml:space="preserve"> Ascomycota</v>
          </cell>
          <cell r="K1292" t="str">
            <v xml:space="preserve"> Pezizomycotina</v>
          </cell>
          <cell r="L1292" t="str">
            <v>Sordariomycetes</v>
          </cell>
          <cell r="M1292" t="str">
            <v xml:space="preserve"> Hypocreomycetidae</v>
          </cell>
          <cell r="N1292" t="str">
            <v xml:space="preserve"> Glomerellales</v>
          </cell>
          <cell r="O1292" t="str">
            <v>Plectosphaerellaceae</v>
          </cell>
          <cell r="P1292" t="str">
            <v xml:space="preserve"> Verticillium.</v>
          </cell>
        </row>
        <row r="1293">
          <cell r="B1293" t="str">
            <v>D0N622</v>
          </cell>
          <cell r="C1293" t="str">
            <v xml:space="preserve"> Phytophthora infestans (strain T30-4) (Potato late blight fungus).</v>
          </cell>
          <cell r="E1293" t="str">
            <v xml:space="preserve"> NCBI_TaxID=403677 {ECO:0000313|Proteomes:UP000006643};</v>
          </cell>
          <cell r="G1293" t="str">
            <v>Eukaryota</v>
          </cell>
          <cell r="H1293" t="str">
            <v xml:space="preserve"> Stramenopiles</v>
          </cell>
          <cell r="I1293" t="str">
            <v xml:space="preserve"> Oomycetes</v>
          </cell>
          <cell r="J1293" t="str">
            <v xml:space="preserve"> Peronosporales</v>
          </cell>
          <cell r="K1293" t="str">
            <v xml:space="preserve"> Phytophthora.</v>
          </cell>
        </row>
        <row r="1294">
          <cell r="B1294" t="str">
            <v>D0NLI4</v>
          </cell>
          <cell r="C1294" t="str">
            <v xml:space="preserve"> Phytophthora infestans (strain T30-4) (Potato late blight fungus).</v>
          </cell>
          <cell r="E1294" t="str">
            <v xml:space="preserve"> NCBI_TaxID=403677 {ECO:0000313|Proteomes:UP000006643};</v>
          </cell>
          <cell r="G1294" t="str">
            <v>Eukaryota</v>
          </cell>
          <cell r="H1294" t="str">
            <v xml:space="preserve"> Stramenopiles</v>
          </cell>
          <cell r="I1294" t="str">
            <v xml:space="preserve"> Oomycetes</v>
          </cell>
          <cell r="J1294" t="str">
            <v xml:space="preserve"> Peronosporales</v>
          </cell>
          <cell r="K1294" t="str">
            <v xml:space="preserve"> Phytophthora.</v>
          </cell>
        </row>
        <row r="1295">
          <cell r="B1295" t="str">
            <v>D0NYH9</v>
          </cell>
          <cell r="C1295" t="str">
            <v xml:space="preserve"> Phytophthora infestans (strain T30-4) (Potato late blight fungus).</v>
          </cell>
          <cell r="E1295" t="str">
            <v xml:space="preserve"> NCBI_TaxID=403677 {ECO:0000313|Proteomes:UP000006643};</v>
          </cell>
          <cell r="G1295" t="str">
            <v>Eukaryota</v>
          </cell>
          <cell r="H1295" t="str">
            <v xml:space="preserve"> Stramenopiles</v>
          </cell>
          <cell r="I1295" t="str">
            <v xml:space="preserve"> Oomycetes</v>
          </cell>
          <cell r="J1295" t="str">
            <v xml:space="preserve"> Peronosporales</v>
          </cell>
          <cell r="K1295" t="str">
            <v xml:space="preserve"> Phytophthora.</v>
          </cell>
        </row>
        <row r="1296">
          <cell r="B1296" t="str">
            <v>D0P2Y0</v>
          </cell>
          <cell r="C1296" t="str">
            <v xml:space="preserve"> Phytophthora infestans (strain T30-4) (Potato late blight fungus).</v>
          </cell>
          <cell r="E1296" t="str">
            <v xml:space="preserve"> NCBI_TaxID=403677 {ECO:0000313|Proteomes:UP000006643};</v>
          </cell>
          <cell r="G1296" t="str">
            <v>Eukaryota</v>
          </cell>
          <cell r="H1296" t="str">
            <v xml:space="preserve"> Stramenopiles</v>
          </cell>
          <cell r="I1296" t="str">
            <v xml:space="preserve"> Oomycetes</v>
          </cell>
          <cell r="J1296" t="str">
            <v xml:space="preserve"> Peronosporales</v>
          </cell>
          <cell r="K1296" t="str">
            <v xml:space="preserve"> Phytophthora.</v>
          </cell>
        </row>
        <row r="1297">
          <cell r="B1297" t="str">
            <v>D2VQW8</v>
          </cell>
          <cell r="C1297" t="str">
            <v xml:space="preserve"> Naegleria gruberi (Amoeba).</v>
          </cell>
          <cell r="E1297" t="str">
            <v xml:space="preserve"> NCBI_TaxID=5762 {ECO:0000313|Proteomes:UP000006671};</v>
          </cell>
          <cell r="G1297" t="str">
            <v>Eukaryota</v>
          </cell>
          <cell r="H1297" t="str">
            <v xml:space="preserve"> Heterolobosea</v>
          </cell>
          <cell r="I1297" t="str">
            <v xml:space="preserve"> Schizopyrenida</v>
          </cell>
          <cell r="J1297" t="str">
            <v xml:space="preserve"> Vahlkampfiidae</v>
          </cell>
          <cell r="K1297" t="str">
            <v xml:space="preserve"> Naegleria.</v>
          </cell>
        </row>
        <row r="1298">
          <cell r="B1298" t="str">
            <v>D2VSP3</v>
          </cell>
          <cell r="C1298" t="str">
            <v xml:space="preserve"> Naegleria gruberi (Amoeba).</v>
          </cell>
          <cell r="E1298" t="str">
            <v xml:space="preserve"> NCBI_TaxID=5762 {ECO:0000313|Proteomes:UP000006671};</v>
          </cell>
          <cell r="G1298" t="str">
            <v>Eukaryota</v>
          </cell>
          <cell r="H1298" t="str">
            <v xml:space="preserve"> Heterolobosea</v>
          </cell>
          <cell r="I1298" t="str">
            <v xml:space="preserve"> Schizopyrenida</v>
          </cell>
          <cell r="J1298" t="str">
            <v xml:space="preserve"> Vahlkampfiidae</v>
          </cell>
          <cell r="K1298" t="str">
            <v xml:space="preserve"> Naegleria.</v>
          </cell>
        </row>
        <row r="1299">
          <cell r="B1299" t="str">
            <v>D3BDZ5</v>
          </cell>
          <cell r="C1299" t="str">
            <v xml:space="preserve"> Polysphondylium pallidum (strain ATCC 26659 / Pp 5 / PN500) (Heterostelium pallidum).</v>
          </cell>
          <cell r="E1299" t="str">
            <v xml:space="preserve"> NCBI_TaxID=670386 {ECO:0000313|EMBL:EFA80126.1, ECO:0000313|Proteomes:UP000001396};</v>
          </cell>
          <cell r="G1299" t="str">
            <v>Eukaryota</v>
          </cell>
          <cell r="H1299" t="str">
            <v xml:space="preserve"> Amoebozoa</v>
          </cell>
          <cell r="I1299" t="str">
            <v xml:space="preserve"> Mycetozoa</v>
          </cell>
          <cell r="J1299" t="str">
            <v xml:space="preserve"> Dictyostelids</v>
          </cell>
          <cell r="K1299" t="str">
            <v xml:space="preserve"> Acytosteliales</v>
          </cell>
          <cell r="L1299" t="str">
            <v>Acytosteliaceae</v>
          </cell>
          <cell r="M1299" t="str">
            <v xml:space="preserve"> Heterostelium.</v>
          </cell>
        </row>
        <row r="1300">
          <cell r="B1300" t="str">
            <v>D3BII2</v>
          </cell>
          <cell r="C1300" t="str">
            <v xml:space="preserve"> Polysphondylium pallidum (strain ATCC 26659 / Pp 5 / PN500) (Heterostelium pallidum).</v>
          </cell>
          <cell r="E1300" t="str">
            <v xml:space="preserve"> NCBI_TaxID=670386 {ECO:0000313|EMBL:EFA78606.1, ECO:0000313|Proteomes:UP000001396};</v>
          </cell>
          <cell r="G1300" t="str">
            <v>Eukaryota</v>
          </cell>
          <cell r="H1300" t="str">
            <v xml:space="preserve"> Amoebozoa</v>
          </cell>
          <cell r="I1300" t="str">
            <v xml:space="preserve"> Mycetozoa</v>
          </cell>
          <cell r="J1300" t="str">
            <v xml:space="preserve"> Dictyostelids</v>
          </cell>
          <cell r="K1300" t="str">
            <v xml:space="preserve"> Acytosteliales</v>
          </cell>
          <cell r="L1300" t="str">
            <v>Acytosteliaceae</v>
          </cell>
          <cell r="M1300" t="str">
            <v xml:space="preserve"> Heterostelium.</v>
          </cell>
        </row>
        <row r="1301">
          <cell r="B1301" t="str">
            <v>D3BPY4</v>
          </cell>
          <cell r="C1301" t="str">
            <v xml:space="preserve"> Polysphondylium pallidum (strain ATCC 26659 / Pp 5 / PN500) (Heterostelium pallidum).</v>
          </cell>
          <cell r="E1301" t="str">
            <v xml:space="preserve"> NCBI_TaxID=670386 {ECO:0000313|EMBL:EFA76535.1, ECO:0000313|Proteomes:UP000001396};</v>
          </cell>
          <cell r="G1301" t="str">
            <v>Eukaryota</v>
          </cell>
          <cell r="H1301" t="str">
            <v xml:space="preserve"> Amoebozoa</v>
          </cell>
          <cell r="I1301" t="str">
            <v xml:space="preserve"> Mycetozoa</v>
          </cell>
          <cell r="J1301" t="str">
            <v xml:space="preserve"> Dictyostelids</v>
          </cell>
          <cell r="K1301" t="str">
            <v xml:space="preserve"> Acytosteliales</v>
          </cell>
          <cell r="L1301" t="str">
            <v>Acytosteliaceae</v>
          </cell>
          <cell r="M1301" t="str">
            <v xml:space="preserve"> Heterostelium.</v>
          </cell>
        </row>
        <row r="1302">
          <cell r="B1302" t="str">
            <v>D3YUN8</v>
          </cell>
          <cell r="C1302" t="str">
            <v xml:space="preserve"> Mus musculus (Mouse).</v>
          </cell>
          <cell r="E1302" t="str">
            <v xml:space="preserve"> NCBI_TaxID=10090 {ECO:0000313|Ensembl:ENSMUSP00000123032, ECO:0000313|Proteomes:UP000000589};</v>
          </cell>
          <cell r="G1302" t="str">
            <v>Eukaryota</v>
          </cell>
          <cell r="H1302" t="str">
            <v xml:space="preserve"> Metazoa</v>
          </cell>
          <cell r="I1302" t="str">
            <v xml:space="preserve"> Chordata</v>
          </cell>
          <cell r="J1302" t="str">
            <v xml:space="preserve"> Craniata</v>
          </cell>
          <cell r="K1302" t="str">
            <v xml:space="preserve"> Vertebrata</v>
          </cell>
          <cell r="L1302" t="str">
            <v xml:space="preserve"> Euteleostomi</v>
          </cell>
          <cell r="M1302" t="str">
            <v>Mammalia</v>
          </cell>
          <cell r="N1302" t="str">
            <v xml:space="preserve"> Eutheria</v>
          </cell>
          <cell r="O1302" t="str">
            <v xml:space="preserve"> Euarchontoglires</v>
          </cell>
          <cell r="P1302" t="str">
            <v xml:space="preserve"> Glires</v>
          </cell>
          <cell r="Q1302" t="str">
            <v xml:space="preserve"> Rodentia</v>
          </cell>
          <cell r="R1302" t="str">
            <v xml:space="preserve"> Myomorpha</v>
          </cell>
          <cell r="S1302" t="str">
            <v>Muroidea</v>
          </cell>
          <cell r="T1302" t="str">
            <v xml:space="preserve"> Muridae</v>
          </cell>
          <cell r="U1302" t="str">
            <v xml:space="preserve"> Murinae</v>
          </cell>
        </row>
        <row r="1303">
          <cell r="B1303" t="str">
            <v>D3YXS8</v>
          </cell>
          <cell r="C1303" t="str">
            <v xml:space="preserve"> Mus musculus (Mouse).</v>
          </cell>
          <cell r="E1303" t="str">
            <v xml:space="preserve"> NCBI_TaxID=10090 {ECO:0000313|Ensembl:ENSMUSP00000106958, ECO:0000313|Proteomes:UP000000589};</v>
          </cell>
          <cell r="G1303" t="str">
            <v>Eukaryota</v>
          </cell>
          <cell r="H1303" t="str">
            <v xml:space="preserve"> Metazoa</v>
          </cell>
          <cell r="I1303" t="str">
            <v xml:space="preserve"> Chordata</v>
          </cell>
          <cell r="J1303" t="str">
            <v xml:space="preserve"> Craniata</v>
          </cell>
          <cell r="K1303" t="str">
            <v xml:space="preserve"> Vertebrata</v>
          </cell>
          <cell r="L1303" t="str">
            <v xml:space="preserve"> Euteleostomi</v>
          </cell>
          <cell r="M1303" t="str">
            <v>Mammalia</v>
          </cell>
          <cell r="N1303" t="str">
            <v xml:space="preserve"> Eutheria</v>
          </cell>
          <cell r="O1303" t="str">
            <v xml:space="preserve"> Euarchontoglires</v>
          </cell>
          <cell r="P1303" t="str">
            <v xml:space="preserve"> Glires</v>
          </cell>
          <cell r="Q1303" t="str">
            <v xml:space="preserve"> Rodentia</v>
          </cell>
          <cell r="R1303" t="str">
            <v xml:space="preserve"> Myomorpha</v>
          </cell>
          <cell r="S1303" t="str">
            <v>Muroidea</v>
          </cell>
          <cell r="T1303" t="str">
            <v xml:space="preserve"> Muridae</v>
          </cell>
          <cell r="U1303" t="str">
            <v xml:space="preserve"> Murinae</v>
          </cell>
        </row>
        <row r="1304">
          <cell r="B1304" t="str">
            <v>D3YY29</v>
          </cell>
          <cell r="C1304" t="str">
            <v xml:space="preserve"> Mus musculus (Mouse).</v>
          </cell>
          <cell r="E1304" t="str">
            <v xml:space="preserve"> NCBI_TaxID=10090 {ECO:0000313|Ensembl:ENSMUSP00000115877, ECO:0000313|Proteomes:UP000000589};</v>
          </cell>
          <cell r="G1304" t="str">
            <v>Eukaryota</v>
          </cell>
          <cell r="H1304" t="str">
            <v xml:space="preserve"> Metazoa</v>
          </cell>
          <cell r="I1304" t="str">
            <v xml:space="preserve"> Chordata</v>
          </cell>
          <cell r="J1304" t="str">
            <v xml:space="preserve"> Craniata</v>
          </cell>
          <cell r="K1304" t="str">
            <v xml:space="preserve"> Vertebrata</v>
          </cell>
          <cell r="L1304" t="str">
            <v xml:space="preserve"> Euteleostomi</v>
          </cell>
          <cell r="M1304" t="str">
            <v>Mammalia</v>
          </cell>
          <cell r="N1304" t="str">
            <v xml:space="preserve"> Eutheria</v>
          </cell>
          <cell r="O1304" t="str">
            <v xml:space="preserve"> Euarchontoglires</v>
          </cell>
          <cell r="P1304" t="str">
            <v xml:space="preserve"> Glires</v>
          </cell>
          <cell r="Q1304" t="str">
            <v xml:space="preserve"> Rodentia</v>
          </cell>
          <cell r="R1304" t="str">
            <v xml:space="preserve"> Myomorpha</v>
          </cell>
          <cell r="S1304" t="str">
            <v>Muroidea</v>
          </cell>
          <cell r="T1304" t="str">
            <v xml:space="preserve"> Muridae</v>
          </cell>
          <cell r="U1304" t="str">
            <v xml:space="preserve"> Murinae</v>
          </cell>
        </row>
        <row r="1305">
          <cell r="B1305" t="str">
            <v>D3YZT5</v>
          </cell>
          <cell r="C1305" t="str">
            <v xml:space="preserve"> Mus musculus (Mouse).</v>
          </cell>
          <cell r="E1305" t="str">
            <v xml:space="preserve"> NCBI_TaxID=10090 {ECO:0000313|Ensembl:ENSMUSP00000115560, ECO:0000313|Proteomes:UP000000589};</v>
          </cell>
          <cell r="G1305" t="str">
            <v>Eukaryota</v>
          </cell>
          <cell r="H1305" t="str">
            <v xml:space="preserve"> Metazoa</v>
          </cell>
          <cell r="I1305" t="str">
            <v xml:space="preserve"> Chordata</v>
          </cell>
          <cell r="J1305" t="str">
            <v xml:space="preserve"> Craniata</v>
          </cell>
          <cell r="K1305" t="str">
            <v xml:space="preserve"> Vertebrata</v>
          </cell>
          <cell r="L1305" t="str">
            <v xml:space="preserve"> Euteleostomi</v>
          </cell>
          <cell r="M1305" t="str">
            <v>Mammalia</v>
          </cell>
          <cell r="N1305" t="str">
            <v xml:space="preserve"> Eutheria</v>
          </cell>
          <cell r="O1305" t="str">
            <v xml:space="preserve"> Euarchontoglires</v>
          </cell>
          <cell r="P1305" t="str">
            <v xml:space="preserve"> Glires</v>
          </cell>
          <cell r="Q1305" t="str">
            <v xml:space="preserve"> Rodentia</v>
          </cell>
          <cell r="R1305" t="str">
            <v xml:space="preserve"> Myomorpha</v>
          </cell>
          <cell r="S1305" t="str">
            <v>Muroidea</v>
          </cell>
          <cell r="T1305" t="str">
            <v xml:space="preserve"> Muridae</v>
          </cell>
          <cell r="U1305" t="str">
            <v xml:space="preserve"> Murinae</v>
          </cell>
        </row>
        <row r="1306">
          <cell r="B1306" t="str">
            <v>D3Z346</v>
          </cell>
          <cell r="C1306" t="str">
            <v xml:space="preserve"> Mus musculus (Mouse).</v>
          </cell>
          <cell r="E1306" t="str">
            <v xml:space="preserve"> NCBI_TaxID=10090 {ECO:0000313|Ensembl:ENSMUSP00000119006, ECO:0000313|Proteomes:UP000000589};</v>
          </cell>
          <cell r="G1306" t="str">
            <v>Eukaryota</v>
          </cell>
          <cell r="H1306" t="str">
            <v xml:space="preserve"> Metazoa</v>
          </cell>
          <cell r="I1306" t="str">
            <v xml:space="preserve"> Chordata</v>
          </cell>
          <cell r="J1306" t="str">
            <v xml:space="preserve"> Craniata</v>
          </cell>
          <cell r="K1306" t="str">
            <v xml:space="preserve"> Vertebrata</v>
          </cell>
          <cell r="L1306" t="str">
            <v xml:space="preserve"> Euteleostomi</v>
          </cell>
          <cell r="M1306" t="str">
            <v>Mammalia</v>
          </cell>
          <cell r="N1306" t="str">
            <v xml:space="preserve"> Eutheria</v>
          </cell>
          <cell r="O1306" t="str">
            <v xml:space="preserve"> Euarchontoglires</v>
          </cell>
          <cell r="P1306" t="str">
            <v xml:space="preserve"> Glires</v>
          </cell>
          <cell r="Q1306" t="str">
            <v xml:space="preserve"> Rodentia</v>
          </cell>
          <cell r="R1306" t="str">
            <v xml:space="preserve"> Myomorpha</v>
          </cell>
          <cell r="S1306" t="str">
            <v>Muroidea</v>
          </cell>
          <cell r="T1306" t="str">
            <v xml:space="preserve"> Muridae</v>
          </cell>
          <cell r="U1306" t="str">
            <v xml:space="preserve"> Murinae</v>
          </cell>
        </row>
        <row r="1307">
          <cell r="B1307" t="str">
            <v>D4AJ46</v>
          </cell>
          <cell r="C1307" t="str">
            <v xml:space="preserve"> Arthroderma benhamiae (strain ATCC MYA-4681 / CBS 112371) (Trichophyton mentagrophytes).</v>
          </cell>
          <cell r="E1307" t="str">
            <v xml:space="preserve"> NCBI_TaxID=663331 {ECO:0000313|EMBL:EFE36769.1, ECO:0000313|Proteomes:UP000008866};</v>
          </cell>
          <cell r="G1307" t="str">
            <v>Eukaryota</v>
          </cell>
          <cell r="H1307" t="str">
            <v xml:space="preserve"> Fungi</v>
          </cell>
          <cell r="I1307" t="str">
            <v xml:space="preserve"> Dikarya</v>
          </cell>
          <cell r="J1307" t="str">
            <v xml:space="preserve"> Ascomycota</v>
          </cell>
          <cell r="K1307" t="str">
            <v xml:space="preserve"> Pezizomycotina</v>
          </cell>
          <cell r="L1307" t="str">
            <v xml:space="preserve"> Eurotiomycetes</v>
          </cell>
          <cell r="M1307" t="str">
            <v>Eurotiomycetidae</v>
          </cell>
          <cell r="N1307" t="str">
            <v xml:space="preserve"> Onygenales</v>
          </cell>
          <cell r="O1307" t="str">
            <v xml:space="preserve"> Arthrodermataceae</v>
          </cell>
          <cell r="P1307" t="str">
            <v xml:space="preserve"> Trichophyton.</v>
          </cell>
        </row>
        <row r="1308">
          <cell r="B1308" t="str">
            <v>D4B2G1</v>
          </cell>
          <cell r="C1308" t="str">
            <v xml:space="preserve"> Arthroderma benhamiae (strain ATCC MYA-4681 / CBS 112371) (Trichophyton mentagrophytes).</v>
          </cell>
          <cell r="E1308" t="str">
            <v xml:space="preserve"> NCBI_TaxID=663331 {ECO:0000313|EMBL:EFE30527.1, ECO:0000313|Proteomes:UP000008866};</v>
          </cell>
          <cell r="G1308" t="str">
            <v>Eukaryota</v>
          </cell>
          <cell r="H1308" t="str">
            <v xml:space="preserve"> Fungi</v>
          </cell>
          <cell r="I1308" t="str">
            <v xml:space="preserve"> Dikarya</v>
          </cell>
          <cell r="J1308" t="str">
            <v xml:space="preserve"> Ascomycota</v>
          </cell>
          <cell r="K1308" t="str">
            <v xml:space="preserve"> Pezizomycotina</v>
          </cell>
          <cell r="L1308" t="str">
            <v xml:space="preserve"> Eurotiomycetes</v>
          </cell>
          <cell r="M1308" t="str">
            <v>Eurotiomycetidae</v>
          </cell>
          <cell r="N1308" t="str">
            <v xml:space="preserve"> Onygenales</v>
          </cell>
          <cell r="O1308" t="str">
            <v xml:space="preserve"> Arthrodermataceae</v>
          </cell>
          <cell r="P1308" t="str">
            <v xml:space="preserve"> Trichophyton.</v>
          </cell>
        </row>
        <row r="1309">
          <cell r="B1309" t="str">
            <v>D5G420</v>
          </cell>
          <cell r="C1309" t="str">
            <v xml:space="preserve"> Tuber melanosporum (strain Mel28) (Perigord black truffle).</v>
          </cell>
          <cell r="E1309" t="str">
            <v xml:space="preserve"> NCBI_TaxID=656061 {ECO:0000313|EMBL:CAZ79263.1, ECO:0000313|Proteomes:UP000006911};</v>
          </cell>
          <cell r="G1309" t="str">
            <v>Eukaryota</v>
          </cell>
          <cell r="H1309" t="str">
            <v xml:space="preserve"> Fungi</v>
          </cell>
          <cell r="I1309" t="str">
            <v xml:space="preserve"> Dikarya</v>
          </cell>
          <cell r="J1309" t="str">
            <v xml:space="preserve"> Ascomycota</v>
          </cell>
          <cell r="K1309" t="str">
            <v xml:space="preserve"> Pezizomycotina</v>
          </cell>
          <cell r="L1309" t="str">
            <v xml:space="preserve"> Pezizomycetes</v>
          </cell>
          <cell r="M1309" t="str">
            <v>Pezizales</v>
          </cell>
          <cell r="N1309" t="str">
            <v xml:space="preserve"> Tuberaceae</v>
          </cell>
          <cell r="O1309" t="str">
            <v xml:space="preserve"> Tuber.</v>
          </cell>
        </row>
        <row r="1310">
          <cell r="B1310" t="str">
            <v>D5G5T8</v>
          </cell>
          <cell r="C1310" t="str">
            <v xml:space="preserve"> Tuber melanosporum (strain Mel28) (Perigord black truffle).</v>
          </cell>
          <cell r="E1310" t="str">
            <v xml:space="preserve"> NCBI_TaxID=656061 {ECO:0000313|EMBL:CAZ79881.1, ECO:0000313|Proteomes:UP000006911};</v>
          </cell>
          <cell r="G1310" t="str">
            <v>Eukaryota</v>
          </cell>
          <cell r="H1310" t="str">
            <v xml:space="preserve"> Fungi</v>
          </cell>
          <cell r="I1310" t="str">
            <v xml:space="preserve"> Dikarya</v>
          </cell>
          <cell r="J1310" t="str">
            <v xml:space="preserve"> Ascomycota</v>
          </cell>
          <cell r="K1310" t="str">
            <v xml:space="preserve"> Pezizomycotina</v>
          </cell>
          <cell r="L1310" t="str">
            <v xml:space="preserve"> Pezizomycetes</v>
          </cell>
          <cell r="M1310" t="str">
            <v>Pezizales</v>
          </cell>
          <cell r="N1310" t="str">
            <v xml:space="preserve"> Tuberaceae</v>
          </cell>
          <cell r="O1310" t="str">
            <v xml:space="preserve"> Tuber.</v>
          </cell>
        </row>
        <row r="1311">
          <cell r="B1311" t="str">
            <v>D6WGH1</v>
          </cell>
          <cell r="C1311" t="str">
            <v xml:space="preserve"> Tribolium castaneum (Red flour beetle).</v>
          </cell>
          <cell r="E1311" t="str">
            <v xml:space="preserve"> NCBI_TaxID=7070 {ECO:0000313|EMBL:EFA00558.1, ECO:0000313|Proteomes:UP000007266};</v>
          </cell>
          <cell r="G1311" t="str">
            <v>Eukaryota</v>
          </cell>
          <cell r="H1311" t="str">
            <v xml:space="preserve"> Metazoa</v>
          </cell>
          <cell r="I1311" t="str">
            <v xml:space="preserve"> Ecdysozoa</v>
          </cell>
          <cell r="J1311" t="str">
            <v xml:space="preserve"> Arthropoda</v>
          </cell>
          <cell r="K1311" t="str">
            <v xml:space="preserve"> Hexapoda</v>
          </cell>
          <cell r="L1311" t="str">
            <v xml:space="preserve"> Insecta</v>
          </cell>
          <cell r="M1311" t="str">
            <v>Pterygota</v>
          </cell>
          <cell r="N1311" t="str">
            <v xml:space="preserve"> Neoptera</v>
          </cell>
          <cell r="O1311" t="str">
            <v xml:space="preserve"> Holometabola</v>
          </cell>
          <cell r="P1311" t="str">
            <v xml:space="preserve"> Coleoptera</v>
          </cell>
          <cell r="Q1311" t="str">
            <v xml:space="preserve"> Polyphaga</v>
          </cell>
          <cell r="R1311" t="str">
            <v>Cucujiformia</v>
          </cell>
          <cell r="S1311" t="str">
            <v xml:space="preserve"> Tenebrionidae</v>
          </cell>
          <cell r="T1311" t="str">
            <v xml:space="preserve"> Tenebrionidae incertae sedis</v>
          </cell>
          <cell r="U1311" t="str">
            <v xml:space="preserve"> Tribolium.</v>
          </cell>
        </row>
        <row r="1312">
          <cell r="B1312" t="str">
            <v>D6WWM0</v>
          </cell>
          <cell r="C1312" t="str">
            <v xml:space="preserve"> Tribolium castaneum (Red flour beetle).</v>
          </cell>
          <cell r="E1312" t="str">
            <v xml:space="preserve"> NCBI_TaxID=7070 {ECO:0000313|EMBL:EFA08733.2, ECO:0000313|Proteomes:UP000007266};</v>
          </cell>
          <cell r="G1312" t="str">
            <v>Eukaryota</v>
          </cell>
          <cell r="H1312" t="str">
            <v xml:space="preserve"> Metazoa</v>
          </cell>
          <cell r="I1312" t="str">
            <v xml:space="preserve"> Ecdysozoa</v>
          </cell>
          <cell r="J1312" t="str">
            <v xml:space="preserve"> Arthropoda</v>
          </cell>
          <cell r="K1312" t="str">
            <v xml:space="preserve"> Hexapoda</v>
          </cell>
          <cell r="L1312" t="str">
            <v xml:space="preserve"> Insecta</v>
          </cell>
          <cell r="M1312" t="str">
            <v>Pterygota</v>
          </cell>
          <cell r="N1312" t="str">
            <v xml:space="preserve"> Neoptera</v>
          </cell>
          <cell r="O1312" t="str">
            <v xml:space="preserve"> Holometabola</v>
          </cell>
          <cell r="P1312" t="str">
            <v xml:space="preserve"> Coleoptera</v>
          </cell>
          <cell r="Q1312" t="str">
            <v xml:space="preserve"> Polyphaga</v>
          </cell>
          <cell r="R1312" t="str">
            <v>Cucujiformia</v>
          </cell>
          <cell r="S1312" t="str">
            <v xml:space="preserve"> Tenebrionidae</v>
          </cell>
          <cell r="T1312" t="str">
            <v xml:space="preserve"> Tenebrionidae incertae sedis</v>
          </cell>
          <cell r="U1312" t="str">
            <v xml:space="preserve"> Tribolium.</v>
          </cell>
        </row>
        <row r="1313">
          <cell r="B1313" t="str">
            <v>D7G486</v>
          </cell>
          <cell r="C1313" t="str">
            <v xml:space="preserve"> Ectocarpus siliculosus (Brown alga) (Conferva siliculosa).</v>
          </cell>
          <cell r="E1313" t="str">
            <v xml:space="preserve"> NCBI_TaxID=2880 {ECO:0000313|EMBL:CBJ27101.1, ECO:0000313|Proteomes:UP000002630};</v>
          </cell>
          <cell r="G1313" t="str">
            <v>Eukaryota</v>
          </cell>
          <cell r="H1313" t="str">
            <v xml:space="preserve"> Stramenopiles</v>
          </cell>
          <cell r="I1313" t="str">
            <v xml:space="preserve"> PX clade</v>
          </cell>
          <cell r="J1313" t="str">
            <v xml:space="preserve"> Phaeophyceae</v>
          </cell>
          <cell r="K1313" t="str">
            <v xml:space="preserve"> Ectocarpales</v>
          </cell>
          <cell r="L1313" t="str">
            <v>Ectocarpaceae</v>
          </cell>
          <cell r="M1313" t="str">
            <v xml:space="preserve"> Ectocarpus.</v>
          </cell>
        </row>
        <row r="1314">
          <cell r="B1314" t="str">
            <v>D7KBL0</v>
          </cell>
          <cell r="C1314" t="str">
            <v xml:space="preserve"> Arabidopsis lyrata subsp. lyrata (Lyre-leaved rock-cress).</v>
          </cell>
          <cell r="E1314" t="str">
            <v xml:space="preserve"> NCBI_TaxID=81972 {ECO:0000313|Proteomes:UP000008694};</v>
          </cell>
          <cell r="G1314" t="str">
            <v>Eukaryota</v>
          </cell>
          <cell r="H1314" t="str">
            <v xml:space="preserve"> Viridiplantae</v>
          </cell>
          <cell r="I1314" t="str">
            <v xml:space="preserve"> Streptophyta</v>
          </cell>
          <cell r="J1314" t="str">
            <v xml:space="preserve"> Embryophyta</v>
          </cell>
          <cell r="K1314" t="str">
            <v xml:space="preserve"> Tracheophyta</v>
          </cell>
          <cell r="L1314" t="str">
            <v>Spermatophyta</v>
          </cell>
          <cell r="M1314" t="str">
            <v xml:space="preserve"> Magnoliophyta</v>
          </cell>
          <cell r="N1314" t="str">
            <v xml:space="preserve"> eudicotyledons</v>
          </cell>
          <cell r="O1314" t="str">
            <v xml:space="preserve"> Gunneridae</v>
          </cell>
          <cell r="P1314" t="str">
            <v>Pentapetalae</v>
          </cell>
          <cell r="Q1314" t="str">
            <v xml:space="preserve"> rosids</v>
          </cell>
          <cell r="R1314" t="str">
            <v xml:space="preserve"> malvids</v>
          </cell>
          <cell r="S1314" t="str">
            <v xml:space="preserve"> Brassicales</v>
          </cell>
          <cell r="T1314" t="str">
            <v xml:space="preserve"> Brassicaceae</v>
          </cell>
          <cell r="U1314" t="str">
            <v xml:space="preserve"> Camelineae</v>
          </cell>
        </row>
        <row r="1315">
          <cell r="B1315" t="str">
            <v>D7KFZ3</v>
          </cell>
          <cell r="C1315" t="str">
            <v xml:space="preserve"> Arabidopsis lyrata subsp. lyrata (Lyre-leaved rock-cress).</v>
          </cell>
          <cell r="E1315" t="str">
            <v xml:space="preserve"> NCBI_TaxID=81972 {ECO:0000313|Proteomes:UP000008694};</v>
          </cell>
          <cell r="G1315" t="str">
            <v>Eukaryota</v>
          </cell>
          <cell r="H1315" t="str">
            <v xml:space="preserve"> Viridiplantae</v>
          </cell>
          <cell r="I1315" t="str">
            <v xml:space="preserve"> Streptophyta</v>
          </cell>
          <cell r="J1315" t="str">
            <v xml:space="preserve"> Embryophyta</v>
          </cell>
          <cell r="K1315" t="str">
            <v xml:space="preserve"> Tracheophyta</v>
          </cell>
          <cell r="L1315" t="str">
            <v>Spermatophyta</v>
          </cell>
          <cell r="M1315" t="str">
            <v xml:space="preserve"> Magnoliophyta</v>
          </cell>
          <cell r="N1315" t="str">
            <v xml:space="preserve"> eudicotyledons</v>
          </cell>
          <cell r="O1315" t="str">
            <v xml:space="preserve"> Gunneridae</v>
          </cell>
          <cell r="P1315" t="str">
            <v>Pentapetalae</v>
          </cell>
          <cell r="Q1315" t="str">
            <v xml:space="preserve"> rosids</v>
          </cell>
          <cell r="R1315" t="str">
            <v xml:space="preserve"> malvids</v>
          </cell>
          <cell r="S1315" t="str">
            <v xml:space="preserve"> Brassicales</v>
          </cell>
          <cell r="T1315" t="str">
            <v xml:space="preserve"> Brassicaceae</v>
          </cell>
          <cell r="U1315" t="str">
            <v xml:space="preserve"> Camelineae</v>
          </cell>
        </row>
        <row r="1316">
          <cell r="B1316" t="str">
            <v>D7KKM9</v>
          </cell>
          <cell r="C1316" t="str">
            <v xml:space="preserve"> Arabidopsis lyrata subsp. lyrata (Lyre-leaved rock-cress).</v>
          </cell>
          <cell r="E1316" t="str">
            <v xml:space="preserve"> NCBI_TaxID=81972 {ECO:0000313|Proteomes:UP000008694};</v>
          </cell>
          <cell r="G1316" t="str">
            <v>Eukaryota</v>
          </cell>
          <cell r="H1316" t="str">
            <v xml:space="preserve"> Viridiplantae</v>
          </cell>
          <cell r="I1316" t="str">
            <v xml:space="preserve"> Streptophyta</v>
          </cell>
          <cell r="J1316" t="str">
            <v xml:space="preserve"> Embryophyta</v>
          </cell>
          <cell r="K1316" t="str">
            <v xml:space="preserve"> Tracheophyta</v>
          </cell>
          <cell r="L1316" t="str">
            <v>Spermatophyta</v>
          </cell>
          <cell r="M1316" t="str">
            <v xml:space="preserve"> Magnoliophyta</v>
          </cell>
          <cell r="N1316" t="str">
            <v xml:space="preserve"> eudicotyledons</v>
          </cell>
          <cell r="O1316" t="str">
            <v xml:space="preserve"> Gunneridae</v>
          </cell>
          <cell r="P1316" t="str">
            <v>Pentapetalae</v>
          </cell>
          <cell r="Q1316" t="str">
            <v xml:space="preserve"> rosids</v>
          </cell>
          <cell r="R1316" t="str">
            <v xml:space="preserve"> malvids</v>
          </cell>
          <cell r="S1316" t="str">
            <v xml:space="preserve"> Brassicales</v>
          </cell>
          <cell r="T1316" t="str">
            <v xml:space="preserve"> Brassicaceae</v>
          </cell>
          <cell r="U1316" t="str">
            <v xml:space="preserve"> Camelineae</v>
          </cell>
        </row>
        <row r="1317">
          <cell r="B1317" t="str">
            <v>D7KPA7</v>
          </cell>
          <cell r="C1317" t="str">
            <v xml:space="preserve"> Arabidopsis lyrata subsp. lyrata (Lyre-leaved rock-cress).</v>
          </cell>
          <cell r="E1317" t="str">
            <v xml:space="preserve"> NCBI_TaxID=81972 {ECO:0000313|Proteomes:UP000008694};</v>
          </cell>
          <cell r="G1317" t="str">
            <v>Eukaryota</v>
          </cell>
          <cell r="H1317" t="str">
            <v xml:space="preserve"> Viridiplantae</v>
          </cell>
          <cell r="I1317" t="str">
            <v xml:space="preserve"> Streptophyta</v>
          </cell>
          <cell r="J1317" t="str">
            <v xml:space="preserve"> Embryophyta</v>
          </cell>
          <cell r="K1317" t="str">
            <v xml:space="preserve"> Tracheophyta</v>
          </cell>
          <cell r="L1317" t="str">
            <v>Spermatophyta</v>
          </cell>
          <cell r="M1317" t="str">
            <v xml:space="preserve"> Magnoliophyta</v>
          </cell>
          <cell r="N1317" t="str">
            <v xml:space="preserve"> eudicotyledons</v>
          </cell>
          <cell r="O1317" t="str">
            <v xml:space="preserve"> Gunneridae</v>
          </cell>
          <cell r="P1317" t="str">
            <v>Pentapetalae</v>
          </cell>
          <cell r="Q1317" t="str">
            <v xml:space="preserve"> rosids</v>
          </cell>
          <cell r="R1317" t="str">
            <v xml:space="preserve"> malvids</v>
          </cell>
          <cell r="S1317" t="str">
            <v xml:space="preserve"> Brassicales</v>
          </cell>
          <cell r="T1317" t="str">
            <v xml:space="preserve"> Brassicaceae</v>
          </cell>
          <cell r="U1317" t="str">
            <v xml:space="preserve"> Camelineae</v>
          </cell>
        </row>
        <row r="1318">
          <cell r="B1318" t="str">
            <v>D7KPB7</v>
          </cell>
          <cell r="C1318" t="str">
            <v xml:space="preserve"> Arabidopsis lyrata subsp. lyrata (Lyre-leaved rock-cress).</v>
          </cell>
          <cell r="E1318" t="str">
            <v xml:space="preserve"> NCBI_TaxID=81972 {ECO:0000313|Proteomes:UP000008694};</v>
          </cell>
          <cell r="G1318" t="str">
            <v>Eukaryota</v>
          </cell>
          <cell r="H1318" t="str">
            <v xml:space="preserve"> Viridiplantae</v>
          </cell>
          <cell r="I1318" t="str">
            <v xml:space="preserve"> Streptophyta</v>
          </cell>
          <cell r="J1318" t="str">
            <v xml:space="preserve"> Embryophyta</v>
          </cell>
          <cell r="K1318" t="str">
            <v xml:space="preserve"> Tracheophyta</v>
          </cell>
          <cell r="L1318" t="str">
            <v>Spermatophyta</v>
          </cell>
          <cell r="M1318" t="str">
            <v xml:space="preserve"> Magnoliophyta</v>
          </cell>
          <cell r="N1318" t="str">
            <v xml:space="preserve"> eudicotyledons</v>
          </cell>
          <cell r="O1318" t="str">
            <v xml:space="preserve"> Gunneridae</v>
          </cell>
          <cell r="P1318" t="str">
            <v>Pentapetalae</v>
          </cell>
          <cell r="Q1318" t="str">
            <v xml:space="preserve"> rosids</v>
          </cell>
          <cell r="R1318" t="str">
            <v xml:space="preserve"> malvids</v>
          </cell>
          <cell r="S1318" t="str">
            <v xml:space="preserve"> Brassicales</v>
          </cell>
          <cell r="T1318" t="str">
            <v xml:space="preserve"> Brassicaceae</v>
          </cell>
          <cell r="U1318" t="str">
            <v xml:space="preserve"> Camelineae</v>
          </cell>
        </row>
        <row r="1319">
          <cell r="B1319" t="str">
            <v>D7KPC9</v>
          </cell>
          <cell r="C1319" t="str">
            <v xml:space="preserve"> Arabidopsis lyrata subsp. lyrata (Lyre-leaved rock-cress).</v>
          </cell>
          <cell r="E1319" t="str">
            <v xml:space="preserve"> NCBI_TaxID=81972 {ECO:0000313|Proteomes:UP000008694};</v>
          </cell>
          <cell r="G1319" t="str">
            <v>Eukaryota</v>
          </cell>
          <cell r="H1319" t="str">
            <v xml:space="preserve"> Viridiplantae</v>
          </cell>
          <cell r="I1319" t="str">
            <v xml:space="preserve"> Streptophyta</v>
          </cell>
          <cell r="J1319" t="str">
            <v xml:space="preserve"> Embryophyta</v>
          </cell>
          <cell r="K1319" t="str">
            <v xml:space="preserve"> Tracheophyta</v>
          </cell>
          <cell r="L1319" t="str">
            <v>Spermatophyta</v>
          </cell>
          <cell r="M1319" t="str">
            <v xml:space="preserve"> Magnoliophyta</v>
          </cell>
          <cell r="N1319" t="str">
            <v xml:space="preserve"> eudicotyledons</v>
          </cell>
          <cell r="O1319" t="str">
            <v xml:space="preserve"> Gunneridae</v>
          </cell>
          <cell r="P1319" t="str">
            <v>Pentapetalae</v>
          </cell>
          <cell r="Q1319" t="str">
            <v xml:space="preserve"> rosids</v>
          </cell>
          <cell r="R1319" t="str">
            <v xml:space="preserve"> malvids</v>
          </cell>
          <cell r="S1319" t="str">
            <v xml:space="preserve"> Brassicales</v>
          </cell>
          <cell r="T1319" t="str">
            <v xml:space="preserve"> Brassicaceae</v>
          </cell>
          <cell r="U1319" t="str">
            <v xml:space="preserve"> Camelineae</v>
          </cell>
        </row>
        <row r="1320">
          <cell r="B1320" t="str">
            <v>D7LAH2</v>
          </cell>
          <cell r="C1320" t="str">
            <v xml:space="preserve"> Arabidopsis lyrata subsp. lyrata (Lyre-leaved rock-cress).</v>
          </cell>
          <cell r="E1320" t="str">
            <v xml:space="preserve"> NCBI_TaxID=81972 {ECO:0000313|Proteomes:UP000008694};</v>
          </cell>
          <cell r="G1320" t="str">
            <v>Eukaryota</v>
          </cell>
          <cell r="H1320" t="str">
            <v xml:space="preserve"> Viridiplantae</v>
          </cell>
          <cell r="I1320" t="str">
            <v xml:space="preserve"> Streptophyta</v>
          </cell>
          <cell r="J1320" t="str">
            <v xml:space="preserve"> Embryophyta</v>
          </cell>
          <cell r="K1320" t="str">
            <v xml:space="preserve"> Tracheophyta</v>
          </cell>
          <cell r="L1320" t="str">
            <v>Spermatophyta</v>
          </cell>
          <cell r="M1320" t="str">
            <v xml:space="preserve"> Magnoliophyta</v>
          </cell>
          <cell r="N1320" t="str">
            <v xml:space="preserve"> eudicotyledons</v>
          </cell>
          <cell r="O1320" t="str">
            <v xml:space="preserve"> Gunneridae</v>
          </cell>
          <cell r="P1320" t="str">
            <v>Pentapetalae</v>
          </cell>
          <cell r="Q1320" t="str">
            <v xml:space="preserve"> rosids</v>
          </cell>
          <cell r="R1320" t="str">
            <v xml:space="preserve"> malvids</v>
          </cell>
          <cell r="S1320" t="str">
            <v xml:space="preserve"> Brassicales</v>
          </cell>
          <cell r="T1320" t="str">
            <v xml:space="preserve"> Brassicaceae</v>
          </cell>
          <cell r="U1320" t="str">
            <v xml:space="preserve"> Camelineae</v>
          </cell>
        </row>
        <row r="1321">
          <cell r="B1321" t="str">
            <v>D7LAV0</v>
          </cell>
          <cell r="C1321" t="str">
            <v xml:space="preserve"> Arabidopsis lyrata subsp. lyrata (Lyre-leaved rock-cress).</v>
          </cell>
          <cell r="E1321" t="str">
            <v xml:space="preserve"> NCBI_TaxID=81972 {ECO:0000313|Proteomes:UP000008694};</v>
          </cell>
          <cell r="G1321" t="str">
            <v>Eukaryota</v>
          </cell>
          <cell r="H1321" t="str">
            <v xml:space="preserve"> Viridiplantae</v>
          </cell>
          <cell r="I1321" t="str">
            <v xml:space="preserve"> Streptophyta</v>
          </cell>
          <cell r="J1321" t="str">
            <v xml:space="preserve"> Embryophyta</v>
          </cell>
          <cell r="K1321" t="str">
            <v xml:space="preserve"> Tracheophyta</v>
          </cell>
          <cell r="L1321" t="str">
            <v>Spermatophyta</v>
          </cell>
          <cell r="M1321" t="str">
            <v xml:space="preserve"> Magnoliophyta</v>
          </cell>
          <cell r="N1321" t="str">
            <v xml:space="preserve"> eudicotyledons</v>
          </cell>
          <cell r="O1321" t="str">
            <v xml:space="preserve"> Gunneridae</v>
          </cell>
          <cell r="P1321" t="str">
            <v>Pentapetalae</v>
          </cell>
          <cell r="Q1321" t="str">
            <v xml:space="preserve"> rosids</v>
          </cell>
          <cell r="R1321" t="str">
            <v xml:space="preserve"> malvids</v>
          </cell>
          <cell r="S1321" t="str">
            <v xml:space="preserve"> Brassicales</v>
          </cell>
          <cell r="T1321" t="str">
            <v xml:space="preserve"> Brassicaceae</v>
          </cell>
          <cell r="U1321" t="str">
            <v xml:space="preserve"> Camelineae</v>
          </cell>
        </row>
        <row r="1322">
          <cell r="B1322" t="str">
            <v>D7LSZ9</v>
          </cell>
          <cell r="C1322" t="str">
            <v xml:space="preserve"> Arabidopsis lyrata subsp. lyrata (Lyre-leaved rock-cress).</v>
          </cell>
          <cell r="E1322" t="str">
            <v xml:space="preserve"> NCBI_TaxID=81972 {ECO:0000313|Proteomes:UP000008694};</v>
          </cell>
          <cell r="G1322" t="str">
            <v>Eukaryota</v>
          </cell>
          <cell r="H1322" t="str">
            <v xml:space="preserve"> Viridiplantae</v>
          </cell>
          <cell r="I1322" t="str">
            <v xml:space="preserve"> Streptophyta</v>
          </cell>
          <cell r="J1322" t="str">
            <v xml:space="preserve"> Embryophyta</v>
          </cell>
          <cell r="K1322" t="str">
            <v xml:space="preserve"> Tracheophyta</v>
          </cell>
          <cell r="L1322" t="str">
            <v>Spermatophyta</v>
          </cell>
          <cell r="M1322" t="str">
            <v xml:space="preserve"> Magnoliophyta</v>
          </cell>
          <cell r="N1322" t="str">
            <v xml:space="preserve"> eudicotyledons</v>
          </cell>
          <cell r="O1322" t="str">
            <v xml:space="preserve"> Gunneridae</v>
          </cell>
          <cell r="P1322" t="str">
            <v>Pentapetalae</v>
          </cell>
          <cell r="Q1322" t="str">
            <v xml:space="preserve"> rosids</v>
          </cell>
          <cell r="R1322" t="str">
            <v xml:space="preserve"> malvids</v>
          </cell>
          <cell r="S1322" t="str">
            <v xml:space="preserve"> Brassicales</v>
          </cell>
          <cell r="T1322" t="str">
            <v xml:space="preserve"> Brassicaceae</v>
          </cell>
          <cell r="U1322" t="str">
            <v xml:space="preserve"> Camelineae</v>
          </cell>
        </row>
        <row r="1323">
          <cell r="B1323" t="str">
            <v>D7M6R3</v>
          </cell>
          <cell r="C1323" t="str">
            <v xml:space="preserve"> Arabidopsis lyrata subsp. lyrata (Lyre-leaved rock-cress).</v>
          </cell>
          <cell r="E1323" t="str">
            <v xml:space="preserve"> NCBI_TaxID=81972 {ECO:0000313|Proteomes:UP000008694};</v>
          </cell>
          <cell r="G1323" t="str">
            <v>Eukaryota</v>
          </cell>
          <cell r="H1323" t="str">
            <v xml:space="preserve"> Viridiplantae</v>
          </cell>
          <cell r="I1323" t="str">
            <v xml:space="preserve"> Streptophyta</v>
          </cell>
          <cell r="J1323" t="str">
            <v xml:space="preserve"> Embryophyta</v>
          </cell>
          <cell r="K1323" t="str">
            <v xml:space="preserve"> Tracheophyta</v>
          </cell>
          <cell r="L1323" t="str">
            <v>Spermatophyta</v>
          </cell>
          <cell r="M1323" t="str">
            <v xml:space="preserve"> Magnoliophyta</v>
          </cell>
          <cell r="N1323" t="str">
            <v xml:space="preserve"> eudicotyledons</v>
          </cell>
          <cell r="O1323" t="str">
            <v xml:space="preserve"> Gunneridae</v>
          </cell>
          <cell r="P1323" t="str">
            <v>Pentapetalae</v>
          </cell>
          <cell r="Q1323" t="str">
            <v xml:space="preserve"> rosids</v>
          </cell>
          <cell r="R1323" t="str">
            <v xml:space="preserve"> malvids</v>
          </cell>
          <cell r="S1323" t="str">
            <v xml:space="preserve"> Brassicales</v>
          </cell>
          <cell r="T1323" t="str">
            <v xml:space="preserve"> Brassicaceae</v>
          </cell>
          <cell r="U1323" t="str">
            <v xml:space="preserve"> Camelineae</v>
          </cell>
        </row>
        <row r="1324">
          <cell r="B1324" t="str">
            <v>D7MNA4</v>
          </cell>
          <cell r="C1324" t="str">
            <v xml:space="preserve"> Arabidopsis lyrata subsp. lyrata (Lyre-leaved rock-cress).</v>
          </cell>
          <cell r="E1324" t="str">
            <v xml:space="preserve"> NCBI_TaxID=81972 {ECO:0000313|Proteomes:UP000008694};</v>
          </cell>
          <cell r="G1324" t="str">
            <v>Eukaryota</v>
          </cell>
          <cell r="H1324" t="str">
            <v xml:space="preserve"> Viridiplantae</v>
          </cell>
          <cell r="I1324" t="str">
            <v xml:space="preserve"> Streptophyta</v>
          </cell>
          <cell r="J1324" t="str">
            <v xml:space="preserve"> Embryophyta</v>
          </cell>
          <cell r="K1324" t="str">
            <v xml:space="preserve"> Tracheophyta</v>
          </cell>
          <cell r="L1324" t="str">
            <v>Spermatophyta</v>
          </cell>
          <cell r="M1324" t="str">
            <v xml:space="preserve"> Magnoliophyta</v>
          </cell>
          <cell r="N1324" t="str">
            <v xml:space="preserve"> eudicotyledons</v>
          </cell>
          <cell r="O1324" t="str">
            <v xml:space="preserve"> Gunneridae</v>
          </cell>
          <cell r="P1324" t="str">
            <v>Pentapetalae</v>
          </cell>
          <cell r="Q1324" t="str">
            <v xml:space="preserve"> rosids</v>
          </cell>
          <cell r="R1324" t="str">
            <v xml:space="preserve"> malvids</v>
          </cell>
          <cell r="S1324" t="str">
            <v xml:space="preserve"> Brassicales</v>
          </cell>
          <cell r="T1324" t="str">
            <v xml:space="preserve"> Brassicaceae</v>
          </cell>
          <cell r="U1324" t="str">
            <v xml:space="preserve"> Camelineae</v>
          </cell>
        </row>
        <row r="1325">
          <cell r="B1325" t="str">
            <v>D7MUP9</v>
          </cell>
          <cell r="C1325" t="str">
            <v xml:space="preserve"> Arabidopsis lyrata subsp. lyrata (Lyre-leaved rock-cress).</v>
          </cell>
          <cell r="E1325" t="str">
            <v xml:space="preserve"> NCBI_TaxID=81972 {ECO:0000313|Proteomes:UP000008694};</v>
          </cell>
          <cell r="G1325" t="str">
            <v>Eukaryota</v>
          </cell>
          <cell r="H1325" t="str">
            <v xml:space="preserve"> Viridiplantae</v>
          </cell>
          <cell r="I1325" t="str">
            <v xml:space="preserve"> Streptophyta</v>
          </cell>
          <cell r="J1325" t="str">
            <v xml:space="preserve"> Embryophyta</v>
          </cell>
          <cell r="K1325" t="str">
            <v xml:space="preserve"> Tracheophyta</v>
          </cell>
          <cell r="L1325" t="str">
            <v>Spermatophyta</v>
          </cell>
          <cell r="M1325" t="str">
            <v xml:space="preserve"> Magnoliophyta</v>
          </cell>
          <cell r="N1325" t="str">
            <v xml:space="preserve"> eudicotyledons</v>
          </cell>
          <cell r="O1325" t="str">
            <v xml:space="preserve"> Gunneridae</v>
          </cell>
          <cell r="P1325" t="str">
            <v>Pentapetalae</v>
          </cell>
          <cell r="Q1325" t="str">
            <v xml:space="preserve"> rosids</v>
          </cell>
          <cell r="R1325" t="str">
            <v xml:space="preserve"> malvids</v>
          </cell>
          <cell r="S1325" t="str">
            <v xml:space="preserve"> Brassicales</v>
          </cell>
          <cell r="T1325" t="str">
            <v xml:space="preserve"> Brassicaceae</v>
          </cell>
          <cell r="U1325" t="str">
            <v xml:space="preserve"> Camelineae</v>
          </cell>
        </row>
        <row r="1326">
          <cell r="B1326" t="str">
            <v>D7SIG0</v>
          </cell>
          <cell r="C1326" t="str">
            <v xml:space="preserve"> Vitis vinifera (Grape).</v>
          </cell>
          <cell r="E1326" t="str">
            <v xml:space="preserve"> NCBI_TaxID=29760 {ECO:0000313|Proteomes:UP000009183};</v>
          </cell>
          <cell r="G1326" t="str">
            <v>Eukaryota</v>
          </cell>
          <cell r="H1326" t="str">
            <v xml:space="preserve"> Viridiplantae</v>
          </cell>
          <cell r="I1326" t="str">
            <v xml:space="preserve"> Streptophyta</v>
          </cell>
          <cell r="J1326" t="str">
            <v xml:space="preserve"> Embryophyta</v>
          </cell>
          <cell r="K1326" t="str">
            <v xml:space="preserve"> Tracheophyta</v>
          </cell>
          <cell r="L1326" t="str">
            <v>Spermatophyta</v>
          </cell>
          <cell r="M1326" t="str">
            <v xml:space="preserve"> Magnoliophyta</v>
          </cell>
          <cell r="N1326" t="str">
            <v xml:space="preserve"> eudicotyledons</v>
          </cell>
          <cell r="O1326" t="str">
            <v xml:space="preserve"> Gunneridae</v>
          </cell>
          <cell r="P1326" t="str">
            <v>Pentapetalae</v>
          </cell>
          <cell r="Q1326" t="str">
            <v xml:space="preserve"> rosids</v>
          </cell>
          <cell r="R1326" t="str">
            <v xml:space="preserve"> Vitales</v>
          </cell>
          <cell r="S1326" t="str">
            <v xml:space="preserve"> Vitaceae</v>
          </cell>
          <cell r="T1326" t="str">
            <v xml:space="preserve"> Vitis.</v>
          </cell>
        </row>
        <row r="1327">
          <cell r="B1327" t="str">
            <v>D7SQ96</v>
          </cell>
          <cell r="C1327" t="str">
            <v xml:space="preserve"> Vitis vinifera (Grape).</v>
          </cell>
          <cell r="E1327" t="str">
            <v xml:space="preserve"> NCBI_TaxID=29760 {ECO:0000313|Proteomes:UP000009183};</v>
          </cell>
          <cell r="G1327" t="str">
            <v>Eukaryota</v>
          </cell>
          <cell r="H1327" t="str">
            <v xml:space="preserve"> Viridiplantae</v>
          </cell>
          <cell r="I1327" t="str">
            <v xml:space="preserve"> Streptophyta</v>
          </cell>
          <cell r="J1327" t="str">
            <v xml:space="preserve"> Embryophyta</v>
          </cell>
          <cell r="K1327" t="str">
            <v xml:space="preserve"> Tracheophyta</v>
          </cell>
          <cell r="L1327" t="str">
            <v>Spermatophyta</v>
          </cell>
          <cell r="M1327" t="str">
            <v xml:space="preserve"> Magnoliophyta</v>
          </cell>
          <cell r="N1327" t="str">
            <v xml:space="preserve"> eudicotyledons</v>
          </cell>
          <cell r="O1327" t="str">
            <v xml:space="preserve"> Gunneridae</v>
          </cell>
          <cell r="P1327" t="str">
            <v>Pentapetalae</v>
          </cell>
          <cell r="Q1327" t="str">
            <v xml:space="preserve"> rosids</v>
          </cell>
          <cell r="R1327" t="str">
            <v xml:space="preserve"> Vitales</v>
          </cell>
          <cell r="S1327" t="str">
            <v xml:space="preserve"> Vitaceae</v>
          </cell>
          <cell r="T1327" t="str">
            <v xml:space="preserve"> Vitis.</v>
          </cell>
        </row>
        <row r="1328">
          <cell r="B1328" t="str">
            <v>D7TY71</v>
          </cell>
          <cell r="C1328" t="str">
            <v xml:space="preserve"> Vitis vinifera (Grape).</v>
          </cell>
          <cell r="E1328" t="str">
            <v xml:space="preserve"> NCBI_TaxID=29760 {ECO:0000313|Proteomes:UP000009183};</v>
          </cell>
          <cell r="G1328" t="str">
            <v>Eukaryota</v>
          </cell>
          <cell r="H1328" t="str">
            <v xml:space="preserve"> Viridiplantae</v>
          </cell>
          <cell r="I1328" t="str">
            <v xml:space="preserve"> Streptophyta</v>
          </cell>
          <cell r="J1328" t="str">
            <v xml:space="preserve"> Embryophyta</v>
          </cell>
          <cell r="K1328" t="str">
            <v xml:space="preserve"> Tracheophyta</v>
          </cell>
          <cell r="L1328" t="str">
            <v>Spermatophyta</v>
          </cell>
          <cell r="M1328" t="str">
            <v xml:space="preserve"> Magnoliophyta</v>
          </cell>
          <cell r="N1328" t="str">
            <v xml:space="preserve"> eudicotyledons</v>
          </cell>
          <cell r="O1328" t="str">
            <v xml:space="preserve"> Gunneridae</v>
          </cell>
          <cell r="P1328" t="str">
            <v>Pentapetalae</v>
          </cell>
          <cell r="Q1328" t="str">
            <v xml:space="preserve"> rosids</v>
          </cell>
          <cell r="R1328" t="str">
            <v xml:space="preserve"> Vitales</v>
          </cell>
          <cell r="S1328" t="str">
            <v xml:space="preserve"> Vitaceae</v>
          </cell>
          <cell r="T1328" t="str">
            <v xml:space="preserve"> Vitis.</v>
          </cell>
        </row>
        <row r="1329">
          <cell r="B1329" t="str">
            <v>D8LG27</v>
          </cell>
          <cell r="C1329" t="str">
            <v xml:space="preserve"> Ectocarpus siliculosus (Brown alga) (Conferva siliculosa).</v>
          </cell>
          <cell r="E1329" t="str">
            <v xml:space="preserve"> NCBI_TaxID=2880 {ECO:0000313|EMBL:CBN78926.1, ECO:0000313|Proteomes:UP000002630};</v>
          </cell>
          <cell r="G1329" t="str">
            <v>Eukaryota</v>
          </cell>
          <cell r="H1329" t="str">
            <v xml:space="preserve"> Stramenopiles</v>
          </cell>
          <cell r="I1329" t="str">
            <v xml:space="preserve"> PX clade</v>
          </cell>
          <cell r="J1329" t="str">
            <v xml:space="preserve"> Phaeophyceae</v>
          </cell>
          <cell r="K1329" t="str">
            <v xml:space="preserve"> Ectocarpales</v>
          </cell>
          <cell r="L1329" t="str">
            <v>Ectocarpaceae</v>
          </cell>
          <cell r="M1329" t="str">
            <v xml:space="preserve"> Ectocarpus.</v>
          </cell>
        </row>
        <row r="1330">
          <cell r="B1330" t="str">
            <v>D8M1P8</v>
          </cell>
          <cell r="C1330" t="str">
            <v xml:space="preserve"> Blastocystis hominis.</v>
          </cell>
          <cell r="E1330" t="str">
            <v xml:space="preserve"> NCBI_TaxID=12968 {ECO:0000313|EMBL:CBK21987.2, ECO:0000313|Proteomes:UP000008312};</v>
          </cell>
          <cell r="G1330" t="str">
            <v>Eukaryota</v>
          </cell>
          <cell r="H1330" t="str">
            <v xml:space="preserve"> Stramenopiles</v>
          </cell>
          <cell r="I1330" t="str">
            <v xml:space="preserve"> Blastocystis.</v>
          </cell>
        </row>
        <row r="1331">
          <cell r="B1331" t="str">
            <v>D8M1R1</v>
          </cell>
          <cell r="C1331" t="str">
            <v xml:space="preserve"> Blastocystis hominis.</v>
          </cell>
          <cell r="E1331" t="str">
            <v xml:space="preserve"> NCBI_TaxID=12968 {ECO:0000313|EMBL:CBK22000.2, ECO:0000313|Proteomes:UP000008312};</v>
          </cell>
          <cell r="G1331" t="str">
            <v>Eukaryota</v>
          </cell>
          <cell r="H1331" t="str">
            <v xml:space="preserve"> Stramenopiles</v>
          </cell>
          <cell r="I1331" t="str">
            <v xml:space="preserve"> Blastocystis.</v>
          </cell>
        </row>
        <row r="1332">
          <cell r="B1332" t="str">
            <v>D8M2H7</v>
          </cell>
          <cell r="C1332" t="str">
            <v xml:space="preserve"> Blastocystis hominis.</v>
          </cell>
          <cell r="E1332" t="str">
            <v xml:space="preserve"> NCBI_TaxID=12968 {ECO:0000313|EMBL:CBK22266.2, ECO:0000313|Proteomes:UP000008312};</v>
          </cell>
          <cell r="G1332" t="str">
            <v>Eukaryota</v>
          </cell>
          <cell r="H1332" t="str">
            <v xml:space="preserve"> Stramenopiles</v>
          </cell>
          <cell r="I1332" t="str">
            <v xml:space="preserve"> Blastocystis.</v>
          </cell>
        </row>
        <row r="1333">
          <cell r="B1333" t="str">
            <v>D8PT00</v>
          </cell>
          <cell r="C1333" t="str">
            <v xml:space="preserve"> Schizophyllum commune (strain H4-8 / FGSC 9210) (Split gill fungus).</v>
          </cell>
          <cell r="E1333" t="str">
            <v xml:space="preserve"> NCBI_TaxID=578458 {ECO:0000313|Proteomes:UP000007431};</v>
          </cell>
          <cell r="G1333" t="str">
            <v>Eukaryota</v>
          </cell>
          <cell r="H1333" t="str">
            <v xml:space="preserve"> Fungi</v>
          </cell>
          <cell r="I1333" t="str">
            <v xml:space="preserve"> Dikarya</v>
          </cell>
          <cell r="J1333" t="str">
            <v xml:space="preserve"> Basidiomycota</v>
          </cell>
          <cell r="K1333" t="str">
            <v xml:space="preserve"> Agaricomycotina</v>
          </cell>
          <cell r="L1333" t="str">
            <v>Agaricomycetes</v>
          </cell>
          <cell r="M1333" t="str">
            <v xml:space="preserve"> Agaricomycetidae</v>
          </cell>
          <cell r="N1333" t="str">
            <v xml:space="preserve"> Agaricales</v>
          </cell>
          <cell r="O1333" t="str">
            <v xml:space="preserve"> Schizophyllaceae</v>
          </cell>
          <cell r="P1333" t="str">
            <v>Schizophyllum.</v>
          </cell>
        </row>
        <row r="1334">
          <cell r="B1334" t="str">
            <v>D8QK88</v>
          </cell>
          <cell r="C1334" t="str">
            <v xml:space="preserve"> Schizophyllum commune (strain H4-8 / FGSC 9210) (Split gill fungus).</v>
          </cell>
          <cell r="E1334" t="str">
            <v xml:space="preserve"> NCBI_TaxID=578458 {ECO:0000313|Proteomes:UP000007431};</v>
          </cell>
          <cell r="G1334" t="str">
            <v>Eukaryota</v>
          </cell>
          <cell r="H1334" t="str">
            <v xml:space="preserve"> Fungi</v>
          </cell>
          <cell r="I1334" t="str">
            <v xml:space="preserve"> Dikarya</v>
          </cell>
          <cell r="J1334" t="str">
            <v xml:space="preserve"> Basidiomycota</v>
          </cell>
          <cell r="K1334" t="str">
            <v xml:space="preserve"> Agaricomycotina</v>
          </cell>
          <cell r="L1334" t="str">
            <v>Agaricomycetes</v>
          </cell>
          <cell r="M1334" t="str">
            <v xml:space="preserve"> Agaricomycetidae</v>
          </cell>
          <cell r="N1334" t="str">
            <v xml:space="preserve"> Agaricales</v>
          </cell>
          <cell r="O1334" t="str">
            <v xml:space="preserve"> Schizophyllaceae</v>
          </cell>
          <cell r="P1334" t="str">
            <v>Schizophyllum.</v>
          </cell>
        </row>
        <row r="1335">
          <cell r="B1335" t="str">
            <v>D8QNZ8</v>
          </cell>
          <cell r="C1335" t="str">
            <v xml:space="preserve"> Selaginella moellendorffii (Spikemoss).</v>
          </cell>
          <cell r="E1335" t="str">
            <v xml:space="preserve"> NCBI_TaxID=88036 {ECO:0000313|Proteomes:UP000001514};</v>
          </cell>
          <cell r="G1335" t="str">
            <v>Eukaryota</v>
          </cell>
          <cell r="H1335" t="str">
            <v xml:space="preserve"> Viridiplantae</v>
          </cell>
          <cell r="I1335" t="str">
            <v xml:space="preserve"> Streptophyta</v>
          </cell>
          <cell r="J1335" t="str">
            <v xml:space="preserve"> Embryophyta</v>
          </cell>
          <cell r="K1335" t="str">
            <v xml:space="preserve"> Tracheophyta</v>
          </cell>
          <cell r="L1335" t="str">
            <v>Lycopodiopsida</v>
          </cell>
          <cell r="M1335" t="str">
            <v xml:space="preserve"> Selaginellales</v>
          </cell>
          <cell r="N1335" t="str">
            <v xml:space="preserve"> Selaginellaceae</v>
          </cell>
          <cell r="O1335" t="str">
            <v xml:space="preserve"> Selaginella.</v>
          </cell>
        </row>
        <row r="1336">
          <cell r="B1336" t="str">
            <v>D8R0W2</v>
          </cell>
          <cell r="C1336" t="str">
            <v xml:space="preserve"> Selaginella moellendorffii (Spikemoss).</v>
          </cell>
          <cell r="E1336" t="str">
            <v xml:space="preserve"> NCBI_TaxID=88036 {ECO:0000313|Proteomes:UP000001514};</v>
          </cell>
          <cell r="G1336" t="str">
            <v>Eukaryota</v>
          </cell>
          <cell r="H1336" t="str">
            <v xml:space="preserve"> Viridiplantae</v>
          </cell>
          <cell r="I1336" t="str">
            <v xml:space="preserve"> Streptophyta</v>
          </cell>
          <cell r="J1336" t="str">
            <v xml:space="preserve"> Embryophyta</v>
          </cell>
          <cell r="K1336" t="str">
            <v xml:space="preserve"> Tracheophyta</v>
          </cell>
          <cell r="L1336" t="str">
            <v>Lycopodiopsida</v>
          </cell>
          <cell r="M1336" t="str">
            <v xml:space="preserve"> Selaginellales</v>
          </cell>
          <cell r="N1336" t="str">
            <v xml:space="preserve"> Selaginellaceae</v>
          </cell>
          <cell r="O1336" t="str">
            <v xml:space="preserve"> Selaginella.</v>
          </cell>
        </row>
        <row r="1337">
          <cell r="B1337" t="str">
            <v>D8RPV4</v>
          </cell>
          <cell r="C1337" t="str">
            <v xml:space="preserve"> Selaginella moellendorffii (Spikemoss).</v>
          </cell>
          <cell r="E1337" t="str">
            <v xml:space="preserve"> NCBI_TaxID=88036 {ECO:0000313|Proteomes:UP000001514};</v>
          </cell>
          <cell r="G1337" t="str">
            <v>Eukaryota</v>
          </cell>
          <cell r="H1337" t="str">
            <v xml:space="preserve"> Viridiplantae</v>
          </cell>
          <cell r="I1337" t="str">
            <v xml:space="preserve"> Streptophyta</v>
          </cell>
          <cell r="J1337" t="str">
            <v xml:space="preserve"> Embryophyta</v>
          </cell>
          <cell r="K1337" t="str">
            <v xml:space="preserve"> Tracheophyta</v>
          </cell>
          <cell r="L1337" t="str">
            <v>Lycopodiopsida</v>
          </cell>
          <cell r="M1337" t="str">
            <v xml:space="preserve"> Selaginellales</v>
          </cell>
          <cell r="N1337" t="str">
            <v xml:space="preserve"> Selaginellaceae</v>
          </cell>
          <cell r="O1337" t="str">
            <v xml:space="preserve"> Selaginella.</v>
          </cell>
        </row>
        <row r="1338">
          <cell r="B1338" t="str">
            <v>D8RZR8</v>
          </cell>
          <cell r="C1338" t="str">
            <v xml:space="preserve"> Selaginella moellendorffii (Spikemoss).</v>
          </cell>
          <cell r="E1338" t="str">
            <v xml:space="preserve"> NCBI_TaxID=88036 {ECO:0000313|Proteomes:UP000001514};</v>
          </cell>
          <cell r="G1338" t="str">
            <v>Eukaryota</v>
          </cell>
          <cell r="H1338" t="str">
            <v xml:space="preserve"> Viridiplantae</v>
          </cell>
          <cell r="I1338" t="str">
            <v xml:space="preserve"> Streptophyta</v>
          </cell>
          <cell r="J1338" t="str">
            <v xml:space="preserve"> Embryophyta</v>
          </cell>
          <cell r="K1338" t="str">
            <v xml:space="preserve"> Tracheophyta</v>
          </cell>
          <cell r="L1338" t="str">
            <v>Lycopodiopsida</v>
          </cell>
          <cell r="M1338" t="str">
            <v xml:space="preserve"> Selaginellales</v>
          </cell>
          <cell r="N1338" t="str">
            <v xml:space="preserve"> Selaginellaceae</v>
          </cell>
          <cell r="O1338" t="str">
            <v xml:space="preserve"> Selaginella.</v>
          </cell>
        </row>
        <row r="1339">
          <cell r="B1339" t="str">
            <v>D8SN26</v>
          </cell>
          <cell r="C1339" t="str">
            <v xml:space="preserve"> Selaginella moellendorffii (Spikemoss).</v>
          </cell>
          <cell r="E1339" t="str">
            <v xml:space="preserve"> NCBI_TaxID=88036 {ECO:0000313|Proteomes:UP000001514};</v>
          </cell>
          <cell r="G1339" t="str">
            <v>Eukaryota</v>
          </cell>
          <cell r="H1339" t="str">
            <v xml:space="preserve"> Viridiplantae</v>
          </cell>
          <cell r="I1339" t="str">
            <v xml:space="preserve"> Streptophyta</v>
          </cell>
          <cell r="J1339" t="str">
            <v xml:space="preserve"> Embryophyta</v>
          </cell>
          <cell r="K1339" t="str">
            <v xml:space="preserve"> Tracheophyta</v>
          </cell>
          <cell r="L1339" t="str">
            <v>Lycopodiopsida</v>
          </cell>
          <cell r="M1339" t="str">
            <v xml:space="preserve"> Selaginellales</v>
          </cell>
          <cell r="N1339" t="str">
            <v xml:space="preserve"> Selaginellaceae</v>
          </cell>
          <cell r="O1339" t="str">
            <v xml:space="preserve"> Selaginella.</v>
          </cell>
        </row>
        <row r="1340">
          <cell r="B1340" t="str">
            <v>D8T793</v>
          </cell>
          <cell r="C1340" t="str">
            <v xml:space="preserve"> Selaginella moellendorffii (Spikemoss).</v>
          </cell>
          <cell r="E1340" t="str">
            <v xml:space="preserve"> NCBI_TaxID=88036 {ECO:0000313|Proteomes:UP000001514};</v>
          </cell>
          <cell r="G1340" t="str">
            <v>Eukaryota</v>
          </cell>
          <cell r="H1340" t="str">
            <v xml:space="preserve"> Viridiplantae</v>
          </cell>
          <cell r="I1340" t="str">
            <v xml:space="preserve"> Streptophyta</v>
          </cell>
          <cell r="J1340" t="str">
            <v xml:space="preserve"> Embryophyta</v>
          </cell>
          <cell r="K1340" t="str">
            <v xml:space="preserve"> Tracheophyta</v>
          </cell>
          <cell r="L1340" t="str">
            <v>Lycopodiopsida</v>
          </cell>
          <cell r="M1340" t="str">
            <v xml:space="preserve"> Selaginellales</v>
          </cell>
          <cell r="N1340" t="str">
            <v xml:space="preserve"> Selaginellaceae</v>
          </cell>
          <cell r="O1340" t="str">
            <v xml:space="preserve"> Selaginella.</v>
          </cell>
        </row>
        <row r="1341">
          <cell r="B1341" t="str">
            <v>D8TE22</v>
          </cell>
          <cell r="C1341" t="str">
            <v xml:space="preserve"> Selaginella moellendorffii (Spikemoss).</v>
          </cell>
          <cell r="E1341" t="str">
            <v xml:space="preserve"> NCBI_TaxID=88036 {ECO:0000313|Proteomes:UP000001514};</v>
          </cell>
          <cell r="G1341" t="str">
            <v>Eukaryota</v>
          </cell>
          <cell r="H1341" t="str">
            <v xml:space="preserve"> Viridiplantae</v>
          </cell>
          <cell r="I1341" t="str">
            <v xml:space="preserve"> Streptophyta</v>
          </cell>
          <cell r="J1341" t="str">
            <v xml:space="preserve"> Embryophyta</v>
          </cell>
          <cell r="K1341" t="str">
            <v xml:space="preserve"> Tracheophyta</v>
          </cell>
          <cell r="L1341" t="str">
            <v>Lycopodiopsida</v>
          </cell>
          <cell r="M1341" t="str">
            <v xml:space="preserve"> Selaginellales</v>
          </cell>
          <cell r="N1341" t="str">
            <v xml:space="preserve"> Selaginellaceae</v>
          </cell>
          <cell r="O1341" t="str">
            <v xml:space="preserve"> Selaginella.</v>
          </cell>
        </row>
        <row r="1342">
          <cell r="B1342" t="str">
            <v>D8U694</v>
          </cell>
          <cell r="C1342" t="str">
            <v xml:space="preserve"> Volvox carteri f. nagariensis.</v>
          </cell>
          <cell r="E1342" t="str">
            <v xml:space="preserve"> NCBI_TaxID=3068 {ECO:0000313|Proteomes:UP000001058};</v>
          </cell>
          <cell r="G1342" t="str">
            <v>Eukaryota</v>
          </cell>
          <cell r="H1342" t="str">
            <v xml:space="preserve"> Viridiplantae</v>
          </cell>
          <cell r="I1342" t="str">
            <v xml:space="preserve"> Chlorophyta</v>
          </cell>
          <cell r="J1342" t="str">
            <v xml:space="preserve"> Chlorophyceae</v>
          </cell>
          <cell r="K1342" t="str">
            <v>Chlamydomonadales</v>
          </cell>
          <cell r="L1342" t="str">
            <v xml:space="preserve"> Volvocaceae</v>
          </cell>
          <cell r="M1342" t="str">
            <v xml:space="preserve"> Volvox.</v>
          </cell>
        </row>
        <row r="1343">
          <cell r="B1343" t="str">
            <v>D8UBW7</v>
          </cell>
          <cell r="C1343" t="str">
            <v xml:space="preserve"> Volvox carteri f. nagariensis.</v>
          </cell>
          <cell r="E1343" t="str">
            <v xml:space="preserve"> NCBI_TaxID=3068 {ECO:0000313|Proteomes:UP000001058};</v>
          </cell>
          <cell r="G1343" t="str">
            <v>Eukaryota</v>
          </cell>
          <cell r="H1343" t="str">
            <v xml:space="preserve"> Viridiplantae</v>
          </cell>
          <cell r="I1343" t="str">
            <v xml:space="preserve"> Chlorophyta</v>
          </cell>
          <cell r="J1343" t="str">
            <v xml:space="preserve"> Chlorophyceae</v>
          </cell>
          <cell r="K1343" t="str">
            <v>Chlamydomonadales</v>
          </cell>
          <cell r="L1343" t="str">
            <v xml:space="preserve"> Volvocaceae</v>
          </cell>
          <cell r="M1343" t="str">
            <v xml:space="preserve"> Volvox.</v>
          </cell>
        </row>
        <row r="1344">
          <cell r="B1344" t="str">
            <v>D8UCM6</v>
          </cell>
          <cell r="C1344" t="str">
            <v xml:space="preserve"> Volvox carteri f. nagariensis.</v>
          </cell>
          <cell r="E1344" t="str">
            <v xml:space="preserve"> NCBI_TaxID=3068 {ECO:0000313|Proteomes:UP000001058};</v>
          </cell>
          <cell r="G1344" t="str">
            <v>Eukaryota</v>
          </cell>
          <cell r="H1344" t="str">
            <v xml:space="preserve"> Viridiplantae</v>
          </cell>
          <cell r="I1344" t="str">
            <v xml:space="preserve"> Chlorophyta</v>
          </cell>
          <cell r="J1344" t="str">
            <v xml:space="preserve"> Chlorophyceae</v>
          </cell>
          <cell r="K1344" t="str">
            <v>Chlamydomonadales</v>
          </cell>
          <cell r="L1344" t="str">
            <v xml:space="preserve"> Volvocaceae</v>
          </cell>
          <cell r="M1344" t="str">
            <v xml:space="preserve"> Volvox.</v>
          </cell>
        </row>
        <row r="1345">
          <cell r="B1345" t="str">
            <v>E0CP25</v>
          </cell>
          <cell r="C1345" t="str">
            <v xml:space="preserve"> Vitis vinifera (Grape).</v>
          </cell>
          <cell r="E1345" t="str">
            <v xml:space="preserve"> NCBI_TaxID=29760 {ECO:0000313|Proteomes:UP000009183};</v>
          </cell>
          <cell r="G1345" t="str">
            <v>Eukaryota</v>
          </cell>
          <cell r="H1345" t="str">
            <v xml:space="preserve"> Viridiplantae</v>
          </cell>
          <cell r="I1345" t="str">
            <v xml:space="preserve"> Streptophyta</v>
          </cell>
          <cell r="J1345" t="str">
            <v xml:space="preserve"> Embryophyta</v>
          </cell>
          <cell r="K1345" t="str">
            <v xml:space="preserve"> Tracheophyta</v>
          </cell>
          <cell r="L1345" t="str">
            <v>Spermatophyta</v>
          </cell>
          <cell r="M1345" t="str">
            <v xml:space="preserve"> Magnoliophyta</v>
          </cell>
          <cell r="N1345" t="str">
            <v xml:space="preserve"> eudicotyledons</v>
          </cell>
          <cell r="O1345" t="str">
            <v xml:space="preserve"> Gunneridae</v>
          </cell>
          <cell r="P1345" t="str">
            <v>Pentapetalae</v>
          </cell>
          <cell r="Q1345" t="str">
            <v xml:space="preserve"> rosids</v>
          </cell>
          <cell r="R1345" t="str">
            <v xml:space="preserve"> Vitales</v>
          </cell>
          <cell r="S1345" t="str">
            <v xml:space="preserve"> Vitaceae</v>
          </cell>
          <cell r="T1345" t="str">
            <v xml:space="preserve"> Vitis.</v>
          </cell>
        </row>
        <row r="1346">
          <cell r="B1346" t="str">
            <v>E0VPV5</v>
          </cell>
          <cell r="C1346" t="str">
            <v xml:space="preserve"> Pediculus humanus subsp. corporis (Body louse).</v>
          </cell>
          <cell r="E1346" t="str">
            <v xml:space="preserve"> NCBI_TaxID=121224 {ECO:0000313|Proteomes:UP000009046};</v>
          </cell>
          <cell r="G1346" t="str">
            <v>Eukaryota</v>
          </cell>
          <cell r="H1346" t="str">
            <v xml:space="preserve"> Metazoa</v>
          </cell>
          <cell r="I1346" t="str">
            <v xml:space="preserve"> Ecdysozoa</v>
          </cell>
          <cell r="J1346" t="str">
            <v xml:space="preserve"> Arthropoda</v>
          </cell>
          <cell r="K1346" t="str">
            <v xml:space="preserve"> Hexapoda</v>
          </cell>
          <cell r="L1346" t="str">
            <v xml:space="preserve"> Insecta</v>
          </cell>
          <cell r="M1346" t="str">
            <v>Pterygota</v>
          </cell>
          <cell r="N1346" t="str">
            <v xml:space="preserve"> Neoptera</v>
          </cell>
          <cell r="O1346" t="str">
            <v xml:space="preserve"> Paraneoptera</v>
          </cell>
          <cell r="P1346" t="str">
            <v xml:space="preserve"> Psocodea</v>
          </cell>
          <cell r="Q1346" t="str">
            <v xml:space="preserve"> Phthiraptera</v>
          </cell>
          <cell r="R1346" t="str">
            <v xml:space="preserve"> Anoplura</v>
          </cell>
          <cell r="S1346" t="str">
            <v>Pediculidae</v>
          </cell>
          <cell r="T1346" t="str">
            <v xml:space="preserve"> Pediculus.</v>
          </cell>
        </row>
        <row r="1347">
          <cell r="B1347" t="str">
            <v>E0VW06</v>
          </cell>
          <cell r="C1347" t="str">
            <v xml:space="preserve"> Pediculus humanus subsp. corporis (Body louse).</v>
          </cell>
          <cell r="E1347" t="str">
            <v xml:space="preserve"> NCBI_TaxID=121224 {ECO:0000313|Proteomes:UP000009046};</v>
          </cell>
          <cell r="G1347" t="str">
            <v>Eukaryota</v>
          </cell>
          <cell r="H1347" t="str">
            <v xml:space="preserve"> Metazoa</v>
          </cell>
          <cell r="I1347" t="str">
            <v xml:space="preserve"> Ecdysozoa</v>
          </cell>
          <cell r="J1347" t="str">
            <v xml:space="preserve"> Arthropoda</v>
          </cell>
          <cell r="K1347" t="str">
            <v xml:space="preserve"> Hexapoda</v>
          </cell>
          <cell r="L1347" t="str">
            <v xml:space="preserve"> Insecta</v>
          </cell>
          <cell r="M1347" t="str">
            <v>Pterygota</v>
          </cell>
          <cell r="N1347" t="str">
            <v xml:space="preserve"> Neoptera</v>
          </cell>
          <cell r="O1347" t="str">
            <v xml:space="preserve"> Paraneoptera</v>
          </cell>
          <cell r="P1347" t="str">
            <v xml:space="preserve"> Psocodea</v>
          </cell>
          <cell r="Q1347" t="str">
            <v xml:space="preserve"> Phthiraptera</v>
          </cell>
          <cell r="R1347" t="str">
            <v xml:space="preserve"> Anoplura</v>
          </cell>
          <cell r="S1347" t="str">
            <v>Pediculidae</v>
          </cell>
          <cell r="T1347" t="str">
            <v xml:space="preserve"> Pediculus.</v>
          </cell>
        </row>
        <row r="1348">
          <cell r="B1348" t="str">
            <v>E0VW07</v>
          </cell>
          <cell r="C1348" t="str">
            <v xml:space="preserve"> Pediculus humanus subsp. corporis (Body louse).</v>
          </cell>
          <cell r="E1348" t="str">
            <v xml:space="preserve"> NCBI_TaxID=121224 {ECO:0000313|Proteomes:UP000009046};</v>
          </cell>
          <cell r="G1348" t="str">
            <v>Eukaryota</v>
          </cell>
          <cell r="H1348" t="str">
            <v xml:space="preserve"> Metazoa</v>
          </cell>
          <cell r="I1348" t="str">
            <v xml:space="preserve"> Ecdysozoa</v>
          </cell>
          <cell r="J1348" t="str">
            <v xml:space="preserve"> Arthropoda</v>
          </cell>
          <cell r="K1348" t="str">
            <v xml:space="preserve"> Hexapoda</v>
          </cell>
          <cell r="L1348" t="str">
            <v xml:space="preserve"> Insecta</v>
          </cell>
          <cell r="M1348" t="str">
            <v>Pterygota</v>
          </cell>
          <cell r="N1348" t="str">
            <v xml:space="preserve"> Neoptera</v>
          </cell>
          <cell r="O1348" t="str">
            <v xml:space="preserve"> Paraneoptera</v>
          </cell>
          <cell r="P1348" t="str">
            <v xml:space="preserve"> Psocodea</v>
          </cell>
          <cell r="Q1348" t="str">
            <v xml:space="preserve"> Phthiraptera</v>
          </cell>
          <cell r="R1348" t="str">
            <v xml:space="preserve"> Anoplura</v>
          </cell>
          <cell r="S1348" t="str">
            <v>Pediculidae</v>
          </cell>
          <cell r="T1348" t="str">
            <v xml:space="preserve"> Pediculus.</v>
          </cell>
        </row>
        <row r="1349">
          <cell r="B1349" t="str">
            <v>E1BYN7</v>
          </cell>
          <cell r="C1349" t="str">
            <v xml:space="preserve"> Gallus gallus (Chicken).</v>
          </cell>
          <cell r="E1349" t="str">
            <v xml:space="preserve"> NCBI_TaxID=9031 {ECO:0000313|Ensembl:ENSGALP00000010494, ECO:0000313|Proteomes:UP000000539};</v>
          </cell>
          <cell r="G1349" t="str">
            <v>Eukaryota</v>
          </cell>
          <cell r="H1349" t="str">
            <v xml:space="preserve"> Metazoa</v>
          </cell>
          <cell r="I1349" t="str">
            <v xml:space="preserve"> Chordata</v>
          </cell>
          <cell r="J1349" t="str">
            <v xml:space="preserve"> Craniata</v>
          </cell>
          <cell r="K1349" t="str">
            <v xml:space="preserve"> Vertebrata</v>
          </cell>
          <cell r="L1349" t="str">
            <v xml:space="preserve"> Euteleostomi</v>
          </cell>
          <cell r="M1349" t="str">
            <v>Archelosauria</v>
          </cell>
          <cell r="N1349" t="str">
            <v xml:space="preserve"> Archosauria</v>
          </cell>
          <cell r="O1349" t="str">
            <v xml:space="preserve"> Dinosauria</v>
          </cell>
          <cell r="P1349" t="str">
            <v xml:space="preserve"> Saurischia</v>
          </cell>
          <cell r="Q1349" t="str">
            <v xml:space="preserve"> Theropoda</v>
          </cell>
          <cell r="R1349" t="str">
            <v>Coelurosauria</v>
          </cell>
          <cell r="S1349" t="str">
            <v xml:space="preserve"> Aves</v>
          </cell>
          <cell r="T1349" t="str">
            <v xml:space="preserve"> Neognathae</v>
          </cell>
          <cell r="U1349" t="str">
            <v xml:space="preserve"> Galloanserae</v>
          </cell>
        </row>
        <row r="1350">
          <cell r="B1350" t="str">
            <v>E1ZAA2</v>
          </cell>
          <cell r="C1350" t="str">
            <v xml:space="preserve"> Chlorella variabilis (Green alga).</v>
          </cell>
          <cell r="E1350" t="str">
            <v xml:space="preserve"> NCBI_TaxID=554065 {ECO:0000313|Proteomes:UP000008141};</v>
          </cell>
          <cell r="G1350" t="str">
            <v>Eukaryota</v>
          </cell>
          <cell r="H1350" t="str">
            <v xml:space="preserve"> Viridiplantae</v>
          </cell>
          <cell r="I1350" t="str">
            <v xml:space="preserve"> Chlorophyta</v>
          </cell>
          <cell r="J1350" t="str">
            <v xml:space="preserve"> Trebouxiophyceae</v>
          </cell>
          <cell r="K1350" t="str">
            <v xml:space="preserve"> Chlorellales</v>
          </cell>
          <cell r="L1350" t="str">
            <v>Chlorellaceae</v>
          </cell>
          <cell r="M1350" t="str">
            <v xml:space="preserve"> Chlorella.</v>
          </cell>
        </row>
        <row r="1351">
          <cell r="B1351" t="str">
            <v>E1ZP93</v>
          </cell>
          <cell r="C1351" t="str">
            <v xml:space="preserve"> Chlorella variabilis (Green alga).</v>
          </cell>
          <cell r="E1351" t="str">
            <v xml:space="preserve"> NCBI_TaxID=554065 {ECO:0000313|Proteomes:UP000008141};</v>
          </cell>
          <cell r="G1351" t="str">
            <v>Eukaryota</v>
          </cell>
          <cell r="H1351" t="str">
            <v xml:space="preserve"> Viridiplantae</v>
          </cell>
          <cell r="I1351" t="str">
            <v xml:space="preserve"> Chlorophyta</v>
          </cell>
          <cell r="J1351" t="str">
            <v xml:space="preserve"> Trebouxiophyceae</v>
          </cell>
          <cell r="K1351" t="str">
            <v xml:space="preserve"> Chlorellales</v>
          </cell>
          <cell r="L1351" t="str">
            <v>Chlorellaceae</v>
          </cell>
          <cell r="M1351" t="str">
            <v xml:space="preserve"> Chlorella.</v>
          </cell>
        </row>
        <row r="1352">
          <cell r="B1352" t="str">
            <v>E2A0E8</v>
          </cell>
          <cell r="C1352" t="str">
            <v xml:space="preserve"> Camponotus floridanus (Florida carpenter ant).</v>
          </cell>
          <cell r="E1352" t="str">
            <v xml:space="preserve"> NCBI_TaxID=104421 {ECO:0000313|Proteomes:UP000000311};</v>
          </cell>
          <cell r="G1352" t="str">
            <v>Eukaryota</v>
          </cell>
          <cell r="H1352" t="str">
            <v xml:space="preserve"> Metazoa</v>
          </cell>
          <cell r="I1352" t="str">
            <v xml:space="preserve"> Ecdysozoa</v>
          </cell>
          <cell r="J1352" t="str">
            <v xml:space="preserve"> Arthropoda</v>
          </cell>
          <cell r="K1352" t="str">
            <v xml:space="preserve"> Hexapoda</v>
          </cell>
          <cell r="L1352" t="str">
            <v xml:space="preserve"> Insecta</v>
          </cell>
          <cell r="M1352" t="str">
            <v>Pterygota</v>
          </cell>
          <cell r="N1352" t="str">
            <v xml:space="preserve"> Neoptera</v>
          </cell>
          <cell r="O1352" t="str">
            <v xml:space="preserve"> Holometabola</v>
          </cell>
          <cell r="P1352" t="str">
            <v xml:space="preserve"> Hymenoptera</v>
          </cell>
          <cell r="Q1352" t="str">
            <v xml:space="preserve"> Apocrita</v>
          </cell>
          <cell r="R1352" t="str">
            <v xml:space="preserve"> Aculeata</v>
          </cell>
          <cell r="S1352" t="str">
            <v>Formicoidea</v>
          </cell>
          <cell r="T1352" t="str">
            <v xml:space="preserve"> Formicidae</v>
          </cell>
          <cell r="U1352" t="str">
            <v xml:space="preserve"> Formicinae</v>
          </cell>
        </row>
        <row r="1353">
          <cell r="B1353" t="str">
            <v>E2A3T5</v>
          </cell>
          <cell r="C1353" t="str">
            <v xml:space="preserve"> Camponotus floridanus (Florida carpenter ant).</v>
          </cell>
          <cell r="E1353" t="str">
            <v xml:space="preserve"> NCBI_TaxID=104421 {ECO:0000313|Proteomes:UP000000311};</v>
          </cell>
          <cell r="G1353" t="str">
            <v>Eukaryota</v>
          </cell>
          <cell r="H1353" t="str">
            <v xml:space="preserve"> Metazoa</v>
          </cell>
          <cell r="I1353" t="str">
            <v xml:space="preserve"> Ecdysozoa</v>
          </cell>
          <cell r="J1353" t="str">
            <v xml:space="preserve"> Arthropoda</v>
          </cell>
          <cell r="K1353" t="str">
            <v xml:space="preserve"> Hexapoda</v>
          </cell>
          <cell r="L1353" t="str">
            <v xml:space="preserve"> Insecta</v>
          </cell>
          <cell r="M1353" t="str">
            <v>Pterygota</v>
          </cell>
          <cell r="N1353" t="str">
            <v xml:space="preserve"> Neoptera</v>
          </cell>
          <cell r="O1353" t="str">
            <v xml:space="preserve"> Holometabola</v>
          </cell>
          <cell r="P1353" t="str">
            <v xml:space="preserve"> Hymenoptera</v>
          </cell>
          <cell r="Q1353" t="str">
            <v xml:space="preserve"> Apocrita</v>
          </cell>
          <cell r="R1353" t="str">
            <v xml:space="preserve"> Aculeata</v>
          </cell>
          <cell r="S1353" t="str">
            <v>Formicoidea</v>
          </cell>
          <cell r="T1353" t="str">
            <v xml:space="preserve"> Formicidae</v>
          </cell>
          <cell r="U1353" t="str">
            <v xml:space="preserve"> Formicinae</v>
          </cell>
        </row>
        <row r="1354">
          <cell r="B1354" t="str">
            <v>E2A4M3</v>
          </cell>
          <cell r="C1354" t="str">
            <v xml:space="preserve"> Camponotus floridanus (Florida carpenter ant).</v>
          </cell>
          <cell r="E1354" t="str">
            <v xml:space="preserve"> NCBI_TaxID=104421 {ECO:0000313|Proteomes:UP000000311};</v>
          </cell>
          <cell r="G1354" t="str">
            <v>Eukaryota</v>
          </cell>
          <cell r="H1354" t="str">
            <v xml:space="preserve"> Metazoa</v>
          </cell>
          <cell r="I1354" t="str">
            <v xml:space="preserve"> Ecdysozoa</v>
          </cell>
          <cell r="J1354" t="str">
            <v xml:space="preserve"> Arthropoda</v>
          </cell>
          <cell r="K1354" t="str">
            <v xml:space="preserve"> Hexapoda</v>
          </cell>
          <cell r="L1354" t="str">
            <v xml:space="preserve"> Insecta</v>
          </cell>
          <cell r="M1354" t="str">
            <v>Pterygota</v>
          </cell>
          <cell r="N1354" t="str">
            <v xml:space="preserve"> Neoptera</v>
          </cell>
          <cell r="O1354" t="str">
            <v xml:space="preserve"> Holometabola</v>
          </cell>
          <cell r="P1354" t="str">
            <v xml:space="preserve"> Hymenoptera</v>
          </cell>
          <cell r="Q1354" t="str">
            <v xml:space="preserve"> Apocrita</v>
          </cell>
          <cell r="R1354" t="str">
            <v xml:space="preserve"> Aculeata</v>
          </cell>
          <cell r="S1354" t="str">
            <v>Formicoidea</v>
          </cell>
          <cell r="T1354" t="str">
            <v xml:space="preserve"> Formicidae</v>
          </cell>
          <cell r="U1354" t="str">
            <v xml:space="preserve"> Formicinae</v>
          </cell>
        </row>
        <row r="1355">
          <cell r="B1355" t="str">
            <v>E2ARX6</v>
          </cell>
          <cell r="C1355" t="str">
            <v xml:space="preserve"> Camponotus floridanus (Florida carpenter ant).</v>
          </cell>
          <cell r="E1355" t="str">
            <v xml:space="preserve"> NCBI_TaxID=104421 {ECO:0000313|Proteomes:UP000000311};</v>
          </cell>
          <cell r="G1355" t="str">
            <v>Eukaryota</v>
          </cell>
          <cell r="H1355" t="str">
            <v xml:space="preserve"> Metazoa</v>
          </cell>
          <cell r="I1355" t="str">
            <v xml:space="preserve"> Ecdysozoa</v>
          </cell>
          <cell r="J1355" t="str">
            <v xml:space="preserve"> Arthropoda</v>
          </cell>
          <cell r="K1355" t="str">
            <v xml:space="preserve"> Hexapoda</v>
          </cell>
          <cell r="L1355" t="str">
            <v xml:space="preserve"> Insecta</v>
          </cell>
          <cell r="M1355" t="str">
            <v>Pterygota</v>
          </cell>
          <cell r="N1355" t="str">
            <v xml:space="preserve"> Neoptera</v>
          </cell>
          <cell r="O1355" t="str">
            <v xml:space="preserve"> Holometabola</v>
          </cell>
          <cell r="P1355" t="str">
            <v xml:space="preserve"> Hymenoptera</v>
          </cell>
          <cell r="Q1355" t="str">
            <v xml:space="preserve"> Apocrita</v>
          </cell>
          <cell r="R1355" t="str">
            <v xml:space="preserve"> Aculeata</v>
          </cell>
          <cell r="S1355" t="str">
            <v>Formicoidea</v>
          </cell>
          <cell r="T1355" t="str">
            <v xml:space="preserve"> Formicidae</v>
          </cell>
          <cell r="U1355" t="str">
            <v xml:space="preserve"> Formicinae</v>
          </cell>
        </row>
        <row r="1356">
          <cell r="B1356" t="str">
            <v>E2BLX7</v>
          </cell>
          <cell r="C1356" t="str">
            <v xml:space="preserve"> Harpegnathos saltator (Jerdon's jumping ant).</v>
          </cell>
          <cell r="E1356" t="str">
            <v xml:space="preserve"> NCBI_TaxID=610380 {ECO:0000313|Proteomes:UP000008237};</v>
          </cell>
          <cell r="G1356" t="str">
            <v>Eukaryota</v>
          </cell>
          <cell r="H1356" t="str">
            <v xml:space="preserve"> Metazoa</v>
          </cell>
          <cell r="I1356" t="str">
            <v xml:space="preserve"> Ecdysozoa</v>
          </cell>
          <cell r="J1356" t="str">
            <v xml:space="preserve"> Arthropoda</v>
          </cell>
          <cell r="K1356" t="str">
            <v xml:space="preserve"> Hexapoda</v>
          </cell>
          <cell r="L1356" t="str">
            <v xml:space="preserve"> Insecta</v>
          </cell>
          <cell r="M1356" t="str">
            <v>Pterygota</v>
          </cell>
          <cell r="N1356" t="str">
            <v xml:space="preserve"> Neoptera</v>
          </cell>
          <cell r="O1356" t="str">
            <v xml:space="preserve"> Holometabola</v>
          </cell>
          <cell r="P1356" t="str">
            <v xml:space="preserve"> Hymenoptera</v>
          </cell>
          <cell r="Q1356" t="str">
            <v xml:space="preserve"> Apocrita</v>
          </cell>
          <cell r="R1356" t="str">
            <v xml:space="preserve"> Aculeata</v>
          </cell>
          <cell r="S1356" t="str">
            <v>Formicoidea</v>
          </cell>
          <cell r="T1356" t="str">
            <v xml:space="preserve"> Formicidae</v>
          </cell>
          <cell r="U1356" t="str">
            <v xml:space="preserve"> Ponerinae</v>
          </cell>
        </row>
        <row r="1357">
          <cell r="B1357" t="str">
            <v>E2BYA2</v>
          </cell>
          <cell r="C1357" t="str">
            <v xml:space="preserve"> Harpegnathos saltator (Jerdon's jumping ant).</v>
          </cell>
          <cell r="E1357" t="str">
            <v xml:space="preserve"> NCBI_TaxID=610380 {ECO:0000313|Proteomes:UP000008237};</v>
          </cell>
          <cell r="G1357" t="str">
            <v>Eukaryota</v>
          </cell>
          <cell r="H1357" t="str">
            <v xml:space="preserve"> Metazoa</v>
          </cell>
          <cell r="I1357" t="str">
            <v xml:space="preserve"> Ecdysozoa</v>
          </cell>
          <cell r="J1357" t="str">
            <v xml:space="preserve"> Arthropoda</v>
          </cell>
          <cell r="K1357" t="str">
            <v xml:space="preserve"> Hexapoda</v>
          </cell>
          <cell r="L1357" t="str">
            <v xml:space="preserve"> Insecta</v>
          </cell>
          <cell r="M1357" t="str">
            <v>Pterygota</v>
          </cell>
          <cell r="N1357" t="str">
            <v xml:space="preserve"> Neoptera</v>
          </cell>
          <cell r="O1357" t="str">
            <v xml:space="preserve"> Holometabola</v>
          </cell>
          <cell r="P1357" t="str">
            <v xml:space="preserve"> Hymenoptera</v>
          </cell>
          <cell r="Q1357" t="str">
            <v xml:space="preserve"> Apocrita</v>
          </cell>
          <cell r="R1357" t="str">
            <v xml:space="preserve"> Aculeata</v>
          </cell>
          <cell r="S1357" t="str">
            <v>Formicoidea</v>
          </cell>
          <cell r="T1357" t="str">
            <v xml:space="preserve"> Formicidae</v>
          </cell>
          <cell r="U1357" t="str">
            <v xml:space="preserve"> Ponerinae</v>
          </cell>
        </row>
        <row r="1358">
          <cell r="B1358" t="str">
            <v>E2BYW8</v>
          </cell>
          <cell r="C1358" t="str">
            <v xml:space="preserve"> Harpegnathos saltator (Jerdon's jumping ant).</v>
          </cell>
          <cell r="E1358" t="str">
            <v xml:space="preserve"> NCBI_TaxID=610380 {ECO:0000313|Proteomes:UP000008237};</v>
          </cell>
          <cell r="G1358" t="str">
            <v>Eukaryota</v>
          </cell>
          <cell r="H1358" t="str">
            <v xml:space="preserve"> Metazoa</v>
          </cell>
          <cell r="I1358" t="str">
            <v xml:space="preserve"> Ecdysozoa</v>
          </cell>
          <cell r="J1358" t="str">
            <v xml:space="preserve"> Arthropoda</v>
          </cell>
          <cell r="K1358" t="str">
            <v xml:space="preserve"> Hexapoda</v>
          </cell>
          <cell r="L1358" t="str">
            <v xml:space="preserve"> Insecta</v>
          </cell>
          <cell r="M1358" t="str">
            <v>Pterygota</v>
          </cell>
          <cell r="N1358" t="str">
            <v xml:space="preserve"> Neoptera</v>
          </cell>
          <cell r="O1358" t="str">
            <v xml:space="preserve"> Holometabola</v>
          </cell>
          <cell r="P1358" t="str">
            <v xml:space="preserve"> Hymenoptera</v>
          </cell>
          <cell r="Q1358" t="str">
            <v xml:space="preserve"> Apocrita</v>
          </cell>
          <cell r="R1358" t="str">
            <v xml:space="preserve"> Aculeata</v>
          </cell>
          <cell r="S1358" t="str">
            <v>Formicoidea</v>
          </cell>
          <cell r="T1358" t="str">
            <v xml:space="preserve"> Formicidae</v>
          </cell>
          <cell r="U1358" t="str">
            <v xml:space="preserve"> Ponerinae</v>
          </cell>
        </row>
        <row r="1359">
          <cell r="B1359" t="str">
            <v>E2M4U2</v>
          </cell>
          <cell r="C1359" t="str">
            <v xml:space="preserve"> Moniliophthora perniciosa (strain FA553 / isolate CP02) (Witches'-broom disease fungus) (Marasmius perniciosus).</v>
          </cell>
          <cell r="E1359" t="str">
            <v xml:space="preserve"> NCBI_TaxID=554373 {ECO:0000313|EMBL:EEB87309.1, ECO:0000313|Proteomes:UP000000741};</v>
          </cell>
          <cell r="G1359" t="str">
            <v>Eukaryota</v>
          </cell>
          <cell r="H1359" t="str">
            <v xml:space="preserve"> Fungi</v>
          </cell>
          <cell r="I1359" t="str">
            <v xml:space="preserve"> Dikarya</v>
          </cell>
          <cell r="J1359" t="str">
            <v xml:space="preserve"> Basidiomycota</v>
          </cell>
          <cell r="K1359" t="str">
            <v xml:space="preserve"> Agaricomycotina</v>
          </cell>
          <cell r="L1359" t="str">
            <v>Agaricomycetes</v>
          </cell>
          <cell r="M1359" t="str">
            <v xml:space="preserve"> Agaricomycetidae</v>
          </cell>
          <cell r="N1359" t="str">
            <v xml:space="preserve"> Agaricales</v>
          </cell>
          <cell r="O1359" t="str">
            <v xml:space="preserve"> Marasmiaceae</v>
          </cell>
          <cell r="P1359" t="str">
            <v>Moniliophthora.</v>
          </cell>
        </row>
        <row r="1360">
          <cell r="B1360" t="str">
            <v>E2M4Y5</v>
          </cell>
          <cell r="C1360" t="str">
            <v xml:space="preserve"> Moniliophthora perniciosa (strain FA553 / isolate CP02) (Witches'-broom disease fungus) (Marasmius perniciosus).</v>
          </cell>
          <cell r="E1360" t="str">
            <v xml:space="preserve"> NCBI_TaxID=554373 {ECO:0000313|EMBL:EEB87266.1, ECO:0000313|Proteomes:UP000000741};</v>
          </cell>
          <cell r="G1360" t="str">
            <v>Eukaryota</v>
          </cell>
          <cell r="H1360" t="str">
            <v xml:space="preserve"> Fungi</v>
          </cell>
          <cell r="I1360" t="str">
            <v xml:space="preserve"> Dikarya</v>
          </cell>
          <cell r="J1360" t="str">
            <v xml:space="preserve"> Basidiomycota</v>
          </cell>
          <cell r="K1360" t="str">
            <v xml:space="preserve"> Agaricomycotina</v>
          </cell>
          <cell r="L1360" t="str">
            <v>Agaricomycetes</v>
          </cell>
          <cell r="M1360" t="str">
            <v xml:space="preserve"> Agaricomycetidae</v>
          </cell>
          <cell r="N1360" t="str">
            <v xml:space="preserve"> Agaricales</v>
          </cell>
          <cell r="O1360" t="str">
            <v xml:space="preserve"> Marasmiaceae</v>
          </cell>
          <cell r="P1360" t="str">
            <v>Moniliophthora.</v>
          </cell>
        </row>
        <row r="1361">
          <cell r="B1361" t="str">
            <v>E2R948</v>
          </cell>
          <cell r="C1361" t="str">
            <v xml:space="preserve"> Canis lupus familiaris (Dog) (Canis familiaris).</v>
          </cell>
          <cell r="E1361" t="str">
            <v xml:space="preserve"> NCBI_TaxID=9615 {ECO:0000313|Ensembl:ENSCAFP00000030326, ECO:0000313|Proteomes:UP000002254};</v>
          </cell>
          <cell r="G1361" t="str">
            <v>Eukaryota</v>
          </cell>
          <cell r="H1361" t="str">
            <v xml:space="preserve"> Metazoa</v>
          </cell>
          <cell r="I1361" t="str">
            <v xml:space="preserve"> Chordata</v>
          </cell>
          <cell r="J1361" t="str">
            <v xml:space="preserve"> Craniata</v>
          </cell>
          <cell r="K1361" t="str">
            <v xml:space="preserve"> Vertebrata</v>
          </cell>
          <cell r="L1361" t="str">
            <v xml:space="preserve"> Euteleostomi</v>
          </cell>
          <cell r="M1361" t="str">
            <v>Mammalia</v>
          </cell>
          <cell r="N1361" t="str">
            <v xml:space="preserve"> Eutheria</v>
          </cell>
          <cell r="O1361" t="str">
            <v xml:space="preserve"> Laurasiatheria</v>
          </cell>
          <cell r="P1361" t="str">
            <v xml:space="preserve"> Carnivora</v>
          </cell>
          <cell r="Q1361" t="str">
            <v xml:space="preserve"> Caniformia</v>
          </cell>
          <cell r="R1361" t="str">
            <v xml:space="preserve"> Canidae</v>
          </cell>
          <cell r="S1361" t="str">
            <v>Canis.</v>
          </cell>
        </row>
        <row r="1362">
          <cell r="B1362" t="str">
            <v>E2RGM4</v>
          </cell>
          <cell r="C1362" t="str">
            <v xml:space="preserve"> Canis lupus familiaris (Dog) (Canis familiaris).</v>
          </cell>
          <cell r="E1362" t="str">
            <v xml:space="preserve"> NCBI_TaxID=9615 {ECO:0000313|Ensembl:ENSCAFP00000019014, ECO:0000313|Proteomes:UP000002254};</v>
          </cell>
          <cell r="G1362" t="str">
            <v>Eukaryota</v>
          </cell>
          <cell r="H1362" t="str">
            <v xml:space="preserve"> Metazoa</v>
          </cell>
          <cell r="I1362" t="str">
            <v xml:space="preserve"> Chordata</v>
          </cell>
          <cell r="J1362" t="str">
            <v xml:space="preserve"> Craniata</v>
          </cell>
          <cell r="K1362" t="str">
            <v xml:space="preserve"> Vertebrata</v>
          </cell>
          <cell r="L1362" t="str">
            <v xml:space="preserve"> Euteleostomi</v>
          </cell>
          <cell r="M1362" t="str">
            <v>Mammalia</v>
          </cell>
          <cell r="N1362" t="str">
            <v xml:space="preserve"> Eutheria</v>
          </cell>
          <cell r="O1362" t="str">
            <v xml:space="preserve"> Laurasiatheria</v>
          </cell>
          <cell r="P1362" t="str">
            <v xml:space="preserve"> Carnivora</v>
          </cell>
          <cell r="Q1362" t="str">
            <v xml:space="preserve"> Caniformia</v>
          </cell>
          <cell r="R1362" t="str">
            <v xml:space="preserve"> Canidae</v>
          </cell>
          <cell r="S1362" t="str">
            <v>Canis.</v>
          </cell>
        </row>
        <row r="1363">
          <cell r="B1363" t="str">
            <v>E2RLQ2</v>
          </cell>
          <cell r="C1363" t="str">
            <v xml:space="preserve"> Canis lupus familiaris (Dog) (Canis familiaris).</v>
          </cell>
          <cell r="E1363" t="str">
            <v xml:space="preserve"> NCBI_TaxID=9615 {ECO:0000313|Ensembl:ENSCAFP00000008235, ECO:0000313|Proteomes:UP000002254};</v>
          </cell>
          <cell r="G1363" t="str">
            <v>Eukaryota</v>
          </cell>
          <cell r="H1363" t="str">
            <v xml:space="preserve"> Metazoa</v>
          </cell>
          <cell r="I1363" t="str">
            <v xml:space="preserve"> Chordata</v>
          </cell>
          <cell r="J1363" t="str">
            <v xml:space="preserve"> Craniata</v>
          </cell>
          <cell r="K1363" t="str">
            <v xml:space="preserve"> Vertebrata</v>
          </cell>
          <cell r="L1363" t="str">
            <v xml:space="preserve"> Euteleostomi</v>
          </cell>
          <cell r="M1363" t="str">
            <v>Mammalia</v>
          </cell>
          <cell r="N1363" t="str">
            <v xml:space="preserve"> Eutheria</v>
          </cell>
          <cell r="O1363" t="str">
            <v xml:space="preserve"> Laurasiatheria</v>
          </cell>
          <cell r="P1363" t="str">
            <v xml:space="preserve"> Carnivora</v>
          </cell>
          <cell r="Q1363" t="str">
            <v xml:space="preserve"> Caniformia</v>
          </cell>
          <cell r="R1363" t="str">
            <v xml:space="preserve"> Canidae</v>
          </cell>
          <cell r="S1363" t="str">
            <v>Canis.</v>
          </cell>
        </row>
        <row r="1364">
          <cell r="B1364" t="str">
            <v>E3JW58</v>
          </cell>
          <cell r="C1364" t="str">
            <v xml:space="preserve"> Puccinia graminis f. sp. tritici (strain CRL 75-36-700-3 / race SCCL) (Black stem rust fungus).</v>
          </cell>
          <cell r="E1364" t="str">
            <v xml:space="preserve"> NCBI_TaxID=418459 {ECO:0000313|EMBL:EFP76283.1, ECO:0000313|Proteomes:UP000008783};</v>
          </cell>
          <cell r="G1364" t="str">
            <v>Eukaryota</v>
          </cell>
          <cell r="H1364" t="str">
            <v xml:space="preserve"> Fungi</v>
          </cell>
          <cell r="I1364" t="str">
            <v xml:space="preserve"> Dikarya</v>
          </cell>
          <cell r="J1364" t="str">
            <v xml:space="preserve"> Basidiomycota</v>
          </cell>
          <cell r="K1364" t="str">
            <v xml:space="preserve"> Pucciniomycotina</v>
          </cell>
          <cell r="L1364" t="str">
            <v>Pucciniomycetes</v>
          </cell>
          <cell r="M1364" t="str">
            <v xml:space="preserve"> Pucciniales</v>
          </cell>
          <cell r="N1364" t="str">
            <v xml:space="preserve"> Pucciniaceae</v>
          </cell>
          <cell r="O1364" t="str">
            <v xml:space="preserve"> Puccinia.</v>
          </cell>
        </row>
        <row r="1365">
          <cell r="B1365" t="str">
            <v>E3KMT2</v>
          </cell>
          <cell r="C1365" t="str">
            <v xml:space="preserve"> Puccinia graminis f. sp. tritici (strain CRL 75-36-700-3 / race SCCL) (Black stem rust fungus).</v>
          </cell>
          <cell r="E1365" t="str">
            <v xml:space="preserve"> NCBI_TaxID=418459 {ECO:0000313|EMBL:EFP85781.1, ECO:0000313|Proteomes:UP000008783};</v>
          </cell>
          <cell r="G1365" t="str">
            <v>Eukaryota</v>
          </cell>
          <cell r="H1365" t="str">
            <v xml:space="preserve"> Fungi</v>
          </cell>
          <cell r="I1365" t="str">
            <v xml:space="preserve"> Dikarya</v>
          </cell>
          <cell r="J1365" t="str">
            <v xml:space="preserve"> Basidiomycota</v>
          </cell>
          <cell r="K1365" t="str">
            <v xml:space="preserve"> Pucciniomycotina</v>
          </cell>
          <cell r="L1365" t="str">
            <v>Pucciniomycetes</v>
          </cell>
          <cell r="M1365" t="str">
            <v xml:space="preserve"> Pucciniales</v>
          </cell>
          <cell r="N1365" t="str">
            <v xml:space="preserve"> Pucciniaceae</v>
          </cell>
          <cell r="O1365" t="str">
            <v xml:space="preserve"> Puccinia.</v>
          </cell>
        </row>
        <row r="1366">
          <cell r="B1366" t="str">
            <v>E3LG41</v>
          </cell>
          <cell r="C1366" t="str">
            <v xml:space="preserve"> Caenorhabditis remanei (Caenorhabditis vulgaris).</v>
          </cell>
          <cell r="E1366" t="str">
            <v xml:space="preserve"> NCBI_TaxID=31234 {ECO:0000313|Proteomes:UP000008281};</v>
          </cell>
          <cell r="G1366" t="str">
            <v>Eukaryota</v>
          </cell>
          <cell r="H1366" t="str">
            <v xml:space="preserve"> Metazoa</v>
          </cell>
          <cell r="I1366" t="str">
            <v xml:space="preserve"> Ecdysozoa</v>
          </cell>
          <cell r="J1366" t="str">
            <v xml:space="preserve"> Nematoda</v>
          </cell>
          <cell r="K1366" t="str">
            <v xml:space="preserve"> Chromadorea</v>
          </cell>
          <cell r="L1366" t="str">
            <v xml:space="preserve"> Rhabditida</v>
          </cell>
          <cell r="M1366" t="str">
            <v>Rhabditoidea</v>
          </cell>
          <cell r="N1366" t="str">
            <v xml:space="preserve"> Rhabditidae</v>
          </cell>
          <cell r="O1366" t="str">
            <v xml:space="preserve"> Peloderinae</v>
          </cell>
          <cell r="P1366" t="str">
            <v xml:space="preserve"> Caenorhabditis.</v>
          </cell>
        </row>
        <row r="1367">
          <cell r="B1367" t="str">
            <v>E3M7D7</v>
          </cell>
          <cell r="C1367" t="str">
            <v xml:space="preserve"> Caenorhabditis remanei (Caenorhabditis vulgaris).</v>
          </cell>
          <cell r="E1367" t="str">
            <v xml:space="preserve"> NCBI_TaxID=31234 {ECO:0000313|Proteomes:UP000008281};</v>
          </cell>
          <cell r="G1367" t="str">
            <v>Eukaryota</v>
          </cell>
          <cell r="H1367" t="str">
            <v xml:space="preserve"> Metazoa</v>
          </cell>
          <cell r="I1367" t="str">
            <v xml:space="preserve"> Ecdysozoa</v>
          </cell>
          <cell r="J1367" t="str">
            <v xml:space="preserve"> Nematoda</v>
          </cell>
          <cell r="K1367" t="str">
            <v xml:space="preserve"> Chromadorea</v>
          </cell>
          <cell r="L1367" t="str">
            <v xml:space="preserve"> Rhabditida</v>
          </cell>
          <cell r="M1367" t="str">
            <v>Rhabditoidea</v>
          </cell>
          <cell r="N1367" t="str">
            <v xml:space="preserve"> Rhabditidae</v>
          </cell>
          <cell r="O1367" t="str">
            <v xml:space="preserve"> Peloderinae</v>
          </cell>
          <cell r="P1367" t="str">
            <v xml:space="preserve"> Caenorhabditis.</v>
          </cell>
        </row>
        <row r="1368">
          <cell r="B1368" t="str">
            <v>E3QAL9</v>
          </cell>
          <cell r="C1368" t="str">
            <v xml:space="preserve"> Colletotrichum graminicola (strain M1.001 / M2 / FGSC 10212) (Maize anthracnose fungus) (Glomerella graminicola).</v>
          </cell>
          <cell r="E1368" t="str">
            <v xml:space="preserve"> NCBI_TaxID=645133 {ECO:0000313|Proteomes:UP000008782};</v>
          </cell>
          <cell r="G1368" t="str">
            <v>Eukaryota</v>
          </cell>
          <cell r="H1368" t="str">
            <v xml:space="preserve"> Fungi</v>
          </cell>
          <cell r="I1368" t="str">
            <v xml:space="preserve"> Dikarya</v>
          </cell>
          <cell r="J1368" t="str">
            <v xml:space="preserve"> Ascomycota</v>
          </cell>
          <cell r="K1368" t="str">
            <v xml:space="preserve"> Pezizomycotina</v>
          </cell>
          <cell r="L1368" t="str">
            <v>Sordariomycetes</v>
          </cell>
          <cell r="M1368" t="str">
            <v xml:space="preserve"> Hypocreomycetidae</v>
          </cell>
          <cell r="N1368" t="str">
            <v xml:space="preserve"> Glomerellales</v>
          </cell>
          <cell r="O1368" t="str">
            <v xml:space="preserve"> Glomerellaceae</v>
          </cell>
          <cell r="P1368" t="str">
            <v>Colletotrichum.</v>
          </cell>
        </row>
        <row r="1369">
          <cell r="B1369" t="str">
            <v>E3QDN8</v>
          </cell>
          <cell r="C1369" t="str">
            <v xml:space="preserve"> Colletotrichum graminicola (strain M1.001 / M2 / FGSC 10212) (Maize anthracnose fungus) (Glomerella graminicola).</v>
          </cell>
          <cell r="E1369" t="str">
            <v xml:space="preserve"> NCBI_TaxID=645133 {ECO:0000313|Proteomes:UP000008782};</v>
          </cell>
          <cell r="G1369" t="str">
            <v>Eukaryota</v>
          </cell>
          <cell r="H1369" t="str">
            <v xml:space="preserve"> Fungi</v>
          </cell>
          <cell r="I1369" t="str">
            <v xml:space="preserve"> Dikarya</v>
          </cell>
          <cell r="J1369" t="str">
            <v xml:space="preserve"> Ascomycota</v>
          </cell>
          <cell r="K1369" t="str">
            <v xml:space="preserve"> Pezizomycotina</v>
          </cell>
          <cell r="L1369" t="str">
            <v>Sordariomycetes</v>
          </cell>
          <cell r="M1369" t="str">
            <v xml:space="preserve"> Hypocreomycetidae</v>
          </cell>
          <cell r="N1369" t="str">
            <v xml:space="preserve"> Glomerellales</v>
          </cell>
          <cell r="O1369" t="str">
            <v xml:space="preserve"> Glomerellaceae</v>
          </cell>
          <cell r="P1369" t="str">
            <v>Colletotrichum.</v>
          </cell>
        </row>
        <row r="1370">
          <cell r="B1370" t="str">
            <v>E3RCY9</v>
          </cell>
          <cell r="C1370" t="str">
            <v xml:space="preserve"> Pyrenophora teres f. teres (strain 0-1) (Barley net blotch fungus) (Drechslera teres f. teres).</v>
          </cell>
          <cell r="E1370" t="str">
            <v xml:space="preserve"> NCBI_TaxID=861557 {ECO:0000313|Proteomes:UP000001067};</v>
          </cell>
          <cell r="G1370" t="str">
            <v>Eukaryota</v>
          </cell>
          <cell r="H1370" t="str">
            <v xml:space="preserve"> Fungi</v>
          </cell>
          <cell r="I1370" t="str">
            <v xml:space="preserve"> Dikarya</v>
          </cell>
          <cell r="J1370" t="str">
            <v xml:space="preserve"> Ascomycota</v>
          </cell>
          <cell r="K1370" t="str">
            <v xml:space="preserve"> Pezizomycotina</v>
          </cell>
          <cell r="L1370" t="str">
            <v>Dothideomycetes</v>
          </cell>
          <cell r="M1370" t="str">
            <v xml:space="preserve"> Pleosporomycetidae</v>
          </cell>
          <cell r="N1370" t="str">
            <v xml:space="preserve"> Pleosporales</v>
          </cell>
          <cell r="O1370" t="str">
            <v xml:space="preserve"> Pleosporineae</v>
          </cell>
          <cell r="P1370" t="str">
            <v>Pleosporaceae</v>
          </cell>
          <cell r="Q1370" t="str">
            <v xml:space="preserve"> Pyrenophora.</v>
          </cell>
        </row>
        <row r="1371">
          <cell r="B1371" t="str">
            <v>E3S5U6</v>
          </cell>
          <cell r="C1371" t="str">
            <v xml:space="preserve"> Pyrenophora teres f. teres (strain 0-1) (Barley net blotch fungus) (Drechslera teres f. teres).</v>
          </cell>
          <cell r="E1371" t="str">
            <v xml:space="preserve"> NCBI_TaxID=861557 {ECO:0000313|Proteomes:UP000001067};</v>
          </cell>
          <cell r="G1371" t="str">
            <v>Eukaryota</v>
          </cell>
          <cell r="H1371" t="str">
            <v xml:space="preserve"> Fungi</v>
          </cell>
          <cell r="I1371" t="str">
            <v xml:space="preserve"> Dikarya</v>
          </cell>
          <cell r="J1371" t="str">
            <v xml:space="preserve"> Ascomycota</v>
          </cell>
          <cell r="K1371" t="str">
            <v xml:space="preserve"> Pezizomycotina</v>
          </cell>
          <cell r="L1371" t="str">
            <v>Dothideomycetes</v>
          </cell>
          <cell r="M1371" t="str">
            <v xml:space="preserve"> Pleosporomycetidae</v>
          </cell>
          <cell r="N1371" t="str">
            <v xml:space="preserve"> Pleosporales</v>
          </cell>
          <cell r="O1371" t="str">
            <v xml:space="preserve"> Pleosporineae</v>
          </cell>
          <cell r="P1371" t="str">
            <v>Pleosporaceae</v>
          </cell>
          <cell r="Q1371" t="str">
            <v xml:space="preserve"> Pyrenophora.</v>
          </cell>
        </row>
        <row r="1372">
          <cell r="B1372" t="str">
            <v>E4UYV9</v>
          </cell>
          <cell r="C1372" t="str">
            <v xml:space="preserve"> Arthroderma gypseum (strain ATCC MYA-4604 / CBS 118893) (Microsporum gypseum).</v>
          </cell>
          <cell r="E1372" t="str">
            <v xml:space="preserve"> NCBI_TaxID=535722 {ECO:0000313|Proteomes:UP000002669};</v>
          </cell>
          <cell r="G1372" t="str">
            <v>Eukaryota</v>
          </cell>
          <cell r="H1372" t="str">
            <v xml:space="preserve"> Fungi</v>
          </cell>
          <cell r="I1372" t="str">
            <v xml:space="preserve"> Dikarya</v>
          </cell>
          <cell r="J1372" t="str">
            <v xml:space="preserve"> Ascomycota</v>
          </cell>
          <cell r="K1372" t="str">
            <v xml:space="preserve"> Pezizomycotina</v>
          </cell>
          <cell r="L1372" t="str">
            <v xml:space="preserve"> Eurotiomycetes</v>
          </cell>
          <cell r="M1372" t="str">
            <v>Eurotiomycetidae</v>
          </cell>
          <cell r="N1372" t="str">
            <v xml:space="preserve"> Onygenales</v>
          </cell>
          <cell r="O1372" t="str">
            <v xml:space="preserve"> Arthrodermataceae</v>
          </cell>
          <cell r="P1372" t="str">
            <v xml:space="preserve"> Nannizzia.</v>
          </cell>
        </row>
        <row r="1373">
          <cell r="B1373" t="str">
            <v>E4X9J7</v>
          </cell>
          <cell r="C1373" t="str">
            <v xml:space="preserve"> Oikopleura dioica (Tunicate).</v>
          </cell>
          <cell r="E1373" t="str">
            <v xml:space="preserve"> NCBI_TaxID=34765 {ECO:0000313|EMBL:CBY19126.1, ECO:0000313|Proteomes:UP000001307};</v>
          </cell>
          <cell r="G1373" t="str">
            <v>Eukaryota</v>
          </cell>
          <cell r="H1373" t="str">
            <v xml:space="preserve"> Metazoa</v>
          </cell>
          <cell r="I1373" t="str">
            <v xml:space="preserve"> Chordata</v>
          </cell>
          <cell r="J1373" t="str">
            <v xml:space="preserve"> Tunicata</v>
          </cell>
          <cell r="K1373" t="str">
            <v xml:space="preserve"> Appendicularia</v>
          </cell>
          <cell r="L1373" t="str">
            <v xml:space="preserve"> Oikopleuridae</v>
          </cell>
          <cell r="M1373" t="str">
            <v>Oikopleura.</v>
          </cell>
        </row>
        <row r="1374">
          <cell r="B1374" t="str">
            <v>E5A4S2</v>
          </cell>
          <cell r="C1374" t="str">
            <v xml:space="preserve"> Leptosphaeria maculans (strain JN3 / isolate v23.1.3 / race Av1-4-5-6-7-8) (Blackleg fungus) (Phoma lingam).</v>
          </cell>
          <cell r="E1374" t="str">
            <v xml:space="preserve"> NCBI_TaxID=985895 {ECO:0000313|Proteomes:UP000002668};</v>
          </cell>
          <cell r="G1374" t="str">
            <v>Eukaryota</v>
          </cell>
          <cell r="H1374" t="str">
            <v xml:space="preserve"> Fungi</v>
          </cell>
          <cell r="I1374" t="str">
            <v xml:space="preserve"> Dikarya</v>
          </cell>
          <cell r="J1374" t="str">
            <v xml:space="preserve"> Ascomycota</v>
          </cell>
          <cell r="K1374" t="str">
            <v xml:space="preserve"> Pezizomycotina</v>
          </cell>
          <cell r="L1374" t="str">
            <v>Dothideomycetes</v>
          </cell>
          <cell r="M1374" t="str">
            <v xml:space="preserve"> Pleosporomycetidae</v>
          </cell>
          <cell r="N1374" t="str">
            <v xml:space="preserve"> Pleosporales</v>
          </cell>
          <cell r="O1374" t="str">
            <v xml:space="preserve"> Pleosporineae</v>
          </cell>
          <cell r="P1374" t="str">
            <v>Leptosphaeriaceae</v>
          </cell>
          <cell r="Q1374" t="str">
            <v xml:space="preserve"> Leptosphaeria</v>
          </cell>
          <cell r="R1374" t="str">
            <v>Leptosphaeria maculans species complex.</v>
          </cell>
        </row>
        <row r="1375">
          <cell r="B1375" t="str">
            <v>E5R400</v>
          </cell>
          <cell r="C1375" t="str">
            <v xml:space="preserve"> Arthroderma gypseum (strain ATCC MYA-4604 / CBS 118893) (Microsporum gypseum).</v>
          </cell>
          <cell r="E1375" t="str">
            <v xml:space="preserve"> NCBI_TaxID=535722 {ECO:0000313|Proteomes:UP000002669};</v>
          </cell>
          <cell r="G1375" t="str">
            <v>Eukaryota</v>
          </cell>
          <cell r="H1375" t="str">
            <v xml:space="preserve"> Fungi</v>
          </cell>
          <cell r="I1375" t="str">
            <v xml:space="preserve"> Dikarya</v>
          </cell>
          <cell r="J1375" t="str">
            <v xml:space="preserve"> Ascomycota</v>
          </cell>
          <cell r="K1375" t="str">
            <v xml:space="preserve"> Pezizomycotina</v>
          </cell>
          <cell r="L1375" t="str">
            <v xml:space="preserve"> Eurotiomycetes</v>
          </cell>
          <cell r="M1375" t="str">
            <v>Eurotiomycetidae</v>
          </cell>
          <cell r="N1375" t="str">
            <v xml:space="preserve"> Onygenales</v>
          </cell>
          <cell r="O1375" t="str">
            <v xml:space="preserve"> Arthrodermataceae</v>
          </cell>
          <cell r="P1375" t="str">
            <v xml:space="preserve"> Nannizzia.</v>
          </cell>
        </row>
        <row r="1376">
          <cell r="B1376" t="str">
            <v>E5R4J1</v>
          </cell>
          <cell r="C1376" t="str">
            <v xml:space="preserve"> Leptosphaeria maculans (strain JN3 / isolate v23.1.3 / race Av1-4-5-6-7-8) (Blackleg fungus) (Phoma lingam).</v>
          </cell>
          <cell r="E1376" t="str">
            <v xml:space="preserve"> NCBI_TaxID=985895 {ECO:0000313|Proteomes:UP000002668};</v>
          </cell>
          <cell r="G1376" t="str">
            <v>Eukaryota</v>
          </cell>
          <cell r="H1376" t="str">
            <v xml:space="preserve"> Fungi</v>
          </cell>
          <cell r="I1376" t="str">
            <v xml:space="preserve"> Dikarya</v>
          </cell>
          <cell r="J1376" t="str">
            <v xml:space="preserve"> Ascomycota</v>
          </cell>
          <cell r="K1376" t="str">
            <v xml:space="preserve"> Pezizomycotina</v>
          </cell>
          <cell r="L1376" t="str">
            <v>Dothideomycetes</v>
          </cell>
          <cell r="M1376" t="str">
            <v xml:space="preserve"> Pleosporomycetidae</v>
          </cell>
          <cell r="N1376" t="str">
            <v xml:space="preserve"> Pleosporales</v>
          </cell>
          <cell r="O1376" t="str">
            <v xml:space="preserve"> Pleosporineae</v>
          </cell>
          <cell r="P1376" t="str">
            <v>Leptosphaeriaceae</v>
          </cell>
          <cell r="Q1376" t="str">
            <v xml:space="preserve"> Leptosphaeria</v>
          </cell>
          <cell r="R1376" t="str">
            <v>Leptosphaeria maculans species complex.</v>
          </cell>
        </row>
        <row r="1377">
          <cell r="B1377" t="str">
            <v>E5RFL1</v>
          </cell>
          <cell r="C1377" t="str">
            <v xml:space="preserve"> Homo sapiens (Human).</v>
          </cell>
          <cell r="E1377" t="str">
            <v xml:space="preserve"> NCBI_TaxID=9606 {ECO:0000313|Ensembl:ENSP00000430373, ECO:0000313|Proteomes:UP000005640};</v>
          </cell>
          <cell r="G1377" t="str">
            <v>Eukaryota</v>
          </cell>
          <cell r="H1377" t="str">
            <v xml:space="preserve"> Metazoa</v>
          </cell>
          <cell r="I1377" t="str">
            <v xml:space="preserve"> Chordata</v>
          </cell>
          <cell r="J1377" t="str">
            <v xml:space="preserve"> Craniata</v>
          </cell>
          <cell r="K1377" t="str">
            <v xml:space="preserve"> Vertebrata</v>
          </cell>
          <cell r="L1377" t="str">
            <v xml:space="preserve"> Euteleostomi</v>
          </cell>
          <cell r="M1377" t="str">
            <v>Mammalia</v>
          </cell>
          <cell r="N1377" t="str">
            <v xml:space="preserve"> Eutheria</v>
          </cell>
          <cell r="O1377" t="str">
            <v xml:space="preserve"> Euarchontoglires</v>
          </cell>
          <cell r="P1377" t="str">
            <v xml:space="preserve"> Primates</v>
          </cell>
          <cell r="Q1377" t="str">
            <v xml:space="preserve"> Haplorrhini</v>
          </cell>
          <cell r="R1377" t="str">
            <v>Catarrhini</v>
          </cell>
          <cell r="S1377" t="str">
            <v xml:space="preserve"> Hominidae</v>
          </cell>
          <cell r="T1377" t="str">
            <v xml:space="preserve"> Homo.</v>
          </cell>
        </row>
        <row r="1378">
          <cell r="B1378" t="str">
            <v>E5RFP6</v>
          </cell>
          <cell r="C1378" t="str">
            <v xml:space="preserve"> Homo sapiens (Human).</v>
          </cell>
          <cell r="E1378" t="str">
            <v xml:space="preserve"> NCBI_TaxID=9606 {ECO:0000313|Ensembl:ENSP00000428029, ECO:0000313|Proteomes:UP000005640};</v>
          </cell>
          <cell r="G1378" t="str">
            <v>Eukaryota</v>
          </cell>
          <cell r="H1378" t="str">
            <v xml:space="preserve"> Metazoa</v>
          </cell>
          <cell r="I1378" t="str">
            <v xml:space="preserve"> Chordata</v>
          </cell>
          <cell r="J1378" t="str">
            <v xml:space="preserve"> Craniata</v>
          </cell>
          <cell r="K1378" t="str">
            <v xml:space="preserve"> Vertebrata</v>
          </cell>
          <cell r="L1378" t="str">
            <v xml:space="preserve"> Euteleostomi</v>
          </cell>
          <cell r="M1378" t="str">
            <v>Mammalia</v>
          </cell>
          <cell r="N1378" t="str">
            <v xml:space="preserve"> Eutheria</v>
          </cell>
          <cell r="O1378" t="str">
            <v xml:space="preserve"> Euarchontoglires</v>
          </cell>
          <cell r="P1378" t="str">
            <v xml:space="preserve"> Primates</v>
          </cell>
          <cell r="Q1378" t="str">
            <v xml:space="preserve"> Haplorrhini</v>
          </cell>
          <cell r="R1378" t="str">
            <v>Catarrhini</v>
          </cell>
          <cell r="S1378" t="str">
            <v xml:space="preserve"> Hominidae</v>
          </cell>
          <cell r="T1378" t="str">
            <v xml:space="preserve"> Homo.</v>
          </cell>
        </row>
        <row r="1379">
          <cell r="B1379" t="str">
            <v>E5RHE1</v>
          </cell>
          <cell r="C1379" t="str">
            <v xml:space="preserve"> Homo sapiens (Human).</v>
          </cell>
          <cell r="E1379" t="str">
            <v xml:space="preserve"> NCBI_TaxID=9606 {ECO:0000313|Ensembl:ENSP00000430908, ECO:0000313|Proteomes:UP000005640};</v>
          </cell>
          <cell r="G1379" t="str">
            <v>Eukaryota</v>
          </cell>
          <cell r="H1379" t="str">
            <v xml:space="preserve"> Metazoa</v>
          </cell>
          <cell r="I1379" t="str">
            <v xml:space="preserve"> Chordata</v>
          </cell>
          <cell r="J1379" t="str">
            <v xml:space="preserve"> Craniata</v>
          </cell>
          <cell r="K1379" t="str">
            <v xml:space="preserve"> Vertebrata</v>
          </cell>
          <cell r="L1379" t="str">
            <v xml:space="preserve"> Euteleostomi</v>
          </cell>
          <cell r="M1379" t="str">
            <v>Mammalia</v>
          </cell>
          <cell r="N1379" t="str">
            <v xml:space="preserve"> Eutheria</v>
          </cell>
          <cell r="O1379" t="str">
            <v xml:space="preserve"> Euarchontoglires</v>
          </cell>
          <cell r="P1379" t="str">
            <v xml:space="preserve"> Primates</v>
          </cell>
          <cell r="Q1379" t="str">
            <v xml:space="preserve"> Haplorrhini</v>
          </cell>
          <cell r="R1379" t="str">
            <v>Catarrhini</v>
          </cell>
          <cell r="S1379" t="str">
            <v xml:space="preserve"> Hominidae</v>
          </cell>
          <cell r="T1379" t="str">
            <v xml:space="preserve"> Homo.</v>
          </cell>
        </row>
        <row r="1380">
          <cell r="B1380" t="str">
            <v>E5RHZ6</v>
          </cell>
          <cell r="C1380" t="str">
            <v xml:space="preserve"> Homo sapiens (Human).</v>
          </cell>
          <cell r="E1380" t="str">
            <v xml:space="preserve"> NCBI_TaxID=9606 {ECO:0000313|Ensembl:ENSP00000428519, ECO:0000313|Proteomes:UP000005640};</v>
          </cell>
          <cell r="G1380" t="str">
            <v>Eukaryota</v>
          </cell>
          <cell r="H1380" t="str">
            <v xml:space="preserve"> Metazoa</v>
          </cell>
          <cell r="I1380" t="str">
            <v xml:space="preserve"> Chordata</v>
          </cell>
          <cell r="J1380" t="str">
            <v xml:space="preserve"> Craniata</v>
          </cell>
          <cell r="K1380" t="str">
            <v xml:space="preserve"> Vertebrata</v>
          </cell>
          <cell r="L1380" t="str">
            <v xml:space="preserve"> Euteleostomi</v>
          </cell>
          <cell r="M1380" t="str">
            <v>Mammalia</v>
          </cell>
          <cell r="N1380" t="str">
            <v xml:space="preserve"> Eutheria</v>
          </cell>
          <cell r="O1380" t="str">
            <v xml:space="preserve"> Euarchontoglires</v>
          </cell>
          <cell r="P1380" t="str">
            <v xml:space="preserve"> Primates</v>
          </cell>
          <cell r="Q1380" t="str">
            <v xml:space="preserve"> Haplorrhini</v>
          </cell>
          <cell r="R1380" t="str">
            <v>Catarrhini</v>
          </cell>
          <cell r="S1380" t="str">
            <v xml:space="preserve"> Hominidae</v>
          </cell>
          <cell r="T1380" t="str">
            <v xml:space="preserve"> Homo.</v>
          </cell>
        </row>
        <row r="1381">
          <cell r="B1381" t="str">
            <v>E5RJN6</v>
          </cell>
          <cell r="C1381" t="str">
            <v xml:space="preserve"> Homo sapiens (Human).</v>
          </cell>
          <cell r="E1381" t="str">
            <v xml:space="preserve"> NCBI_TaxID=9606 {ECO:0000313|Ensembl:ENSP00000429006, ECO:0000313|Proteomes:UP000005640};</v>
          </cell>
          <cell r="G1381" t="str">
            <v>Eukaryota</v>
          </cell>
          <cell r="H1381" t="str">
            <v xml:space="preserve"> Metazoa</v>
          </cell>
          <cell r="I1381" t="str">
            <v xml:space="preserve"> Chordata</v>
          </cell>
          <cell r="J1381" t="str">
            <v xml:space="preserve"> Craniata</v>
          </cell>
          <cell r="K1381" t="str">
            <v xml:space="preserve"> Vertebrata</v>
          </cell>
          <cell r="L1381" t="str">
            <v xml:space="preserve"> Euteleostomi</v>
          </cell>
          <cell r="M1381" t="str">
            <v>Mammalia</v>
          </cell>
          <cell r="N1381" t="str">
            <v xml:space="preserve"> Eutheria</v>
          </cell>
          <cell r="O1381" t="str">
            <v xml:space="preserve"> Euarchontoglires</v>
          </cell>
          <cell r="P1381" t="str">
            <v xml:space="preserve"> Primates</v>
          </cell>
          <cell r="Q1381" t="str">
            <v xml:space="preserve"> Haplorrhini</v>
          </cell>
          <cell r="R1381" t="str">
            <v>Catarrhini</v>
          </cell>
          <cell r="S1381" t="str">
            <v xml:space="preserve"> Hominidae</v>
          </cell>
          <cell r="T1381" t="str">
            <v xml:space="preserve"> Homo.</v>
          </cell>
        </row>
        <row r="1382">
          <cell r="B1382" t="str">
            <v>E5RK27</v>
          </cell>
          <cell r="C1382" t="str">
            <v xml:space="preserve"> Homo sapiens (Human).</v>
          </cell>
          <cell r="E1382" t="str">
            <v xml:space="preserve"> NCBI_TaxID=9606 {ECO:0000313|Ensembl:ENSP00000428977, ECO:0000313|Proteomes:UP000005640};</v>
          </cell>
          <cell r="G1382" t="str">
            <v>Eukaryota</v>
          </cell>
          <cell r="H1382" t="str">
            <v xml:space="preserve"> Metazoa</v>
          </cell>
          <cell r="I1382" t="str">
            <v xml:space="preserve"> Chordata</v>
          </cell>
          <cell r="J1382" t="str">
            <v xml:space="preserve"> Craniata</v>
          </cell>
          <cell r="K1382" t="str">
            <v xml:space="preserve"> Vertebrata</v>
          </cell>
          <cell r="L1382" t="str">
            <v xml:space="preserve"> Euteleostomi</v>
          </cell>
          <cell r="M1382" t="str">
            <v>Mammalia</v>
          </cell>
          <cell r="N1382" t="str">
            <v xml:space="preserve"> Eutheria</v>
          </cell>
          <cell r="O1382" t="str">
            <v xml:space="preserve"> Euarchontoglires</v>
          </cell>
          <cell r="P1382" t="str">
            <v xml:space="preserve"> Primates</v>
          </cell>
          <cell r="Q1382" t="str">
            <v xml:space="preserve"> Haplorrhini</v>
          </cell>
          <cell r="R1382" t="str">
            <v>Catarrhini</v>
          </cell>
          <cell r="S1382" t="str">
            <v xml:space="preserve"> Hominidae</v>
          </cell>
          <cell r="T1382" t="str">
            <v xml:space="preserve"> Homo.</v>
          </cell>
        </row>
        <row r="1383">
          <cell r="B1383" t="str">
            <v>E5SCQ8</v>
          </cell>
          <cell r="C1383" t="str">
            <v xml:space="preserve"> Trichinella spiralis (Trichina worm).</v>
          </cell>
          <cell r="E1383" t="str">
            <v xml:space="preserve"> NCBI_TaxID=6334 {ECO:0000313|EMBL:EFV57431.1, ECO:0000313|Proteomes:UP000006823};</v>
          </cell>
          <cell r="G1383" t="str">
            <v>Eukaryota</v>
          </cell>
          <cell r="H1383" t="str">
            <v xml:space="preserve"> Metazoa</v>
          </cell>
          <cell r="I1383" t="str">
            <v xml:space="preserve"> Ecdysozoa</v>
          </cell>
          <cell r="J1383" t="str">
            <v xml:space="preserve"> Nematoda</v>
          </cell>
          <cell r="K1383" t="str">
            <v xml:space="preserve"> Enoplea</v>
          </cell>
          <cell r="L1383" t="str">
            <v xml:space="preserve"> Dorylaimia</v>
          </cell>
          <cell r="M1383" t="str">
            <v>Trichinellida</v>
          </cell>
          <cell r="N1383" t="str">
            <v xml:space="preserve"> Trichinellidae</v>
          </cell>
          <cell r="O1383" t="str">
            <v xml:space="preserve"> Trichinella.</v>
          </cell>
        </row>
        <row r="1384">
          <cell r="B1384" t="str">
            <v>E5SZE7</v>
          </cell>
          <cell r="C1384" t="str">
            <v xml:space="preserve"> Trichinella spiralis (Trichina worm).</v>
          </cell>
          <cell r="E1384" t="str">
            <v xml:space="preserve"> NCBI_TaxID=6334 {ECO:0000313|EMBL:EFV49836.1, ECO:0000313|Proteomes:UP000006823};</v>
          </cell>
          <cell r="G1384" t="str">
            <v>Eukaryota</v>
          </cell>
          <cell r="H1384" t="str">
            <v xml:space="preserve"> Metazoa</v>
          </cell>
          <cell r="I1384" t="str">
            <v xml:space="preserve"> Ecdysozoa</v>
          </cell>
          <cell r="J1384" t="str">
            <v xml:space="preserve"> Nematoda</v>
          </cell>
          <cell r="K1384" t="str">
            <v xml:space="preserve"> Enoplea</v>
          </cell>
          <cell r="L1384" t="str">
            <v xml:space="preserve"> Dorylaimia</v>
          </cell>
          <cell r="M1384" t="str">
            <v>Trichinellida</v>
          </cell>
          <cell r="N1384" t="str">
            <v xml:space="preserve"> Trichinellidae</v>
          </cell>
          <cell r="O1384" t="str">
            <v xml:space="preserve"> Trichinella.</v>
          </cell>
        </row>
        <row r="1385">
          <cell r="B1385" t="str">
            <v>E6ZL24</v>
          </cell>
          <cell r="C1385" t="str">
            <v xml:space="preserve"> Sporisorium reilianum (strain SRZ2) (Maize head smut fungus).</v>
          </cell>
          <cell r="E1385" t="str">
            <v xml:space="preserve"> NCBI_TaxID=999809 {ECO:0000313|EMBL:CBQ68027.1, ECO:0000313|Proteomes:UP000008867};</v>
          </cell>
          <cell r="G1385" t="str">
            <v>Eukaryota</v>
          </cell>
          <cell r="H1385" t="str">
            <v xml:space="preserve"> Fungi</v>
          </cell>
          <cell r="I1385" t="str">
            <v xml:space="preserve"> Dikarya</v>
          </cell>
          <cell r="J1385" t="str">
            <v xml:space="preserve"> Basidiomycota</v>
          </cell>
          <cell r="K1385" t="str">
            <v xml:space="preserve"> Ustilaginomycotina</v>
          </cell>
          <cell r="L1385" t="str">
            <v>Ustilaginomycetes</v>
          </cell>
          <cell r="M1385" t="str">
            <v xml:space="preserve"> Ustilaginales</v>
          </cell>
          <cell r="N1385" t="str">
            <v xml:space="preserve"> Ustilaginaceae</v>
          </cell>
          <cell r="O1385" t="str">
            <v xml:space="preserve"> Sporisorium.</v>
          </cell>
        </row>
        <row r="1386">
          <cell r="B1386" t="str">
            <v>E6ZQS0</v>
          </cell>
          <cell r="C1386" t="str">
            <v xml:space="preserve"> Sporisorium reilianum (strain SRZ2) (Maize head smut fungus).</v>
          </cell>
          <cell r="E1386" t="str">
            <v xml:space="preserve"> NCBI_TaxID=999809 {ECO:0000313|EMBL:CBQ69577.1, ECO:0000313|Proteomes:UP000008867};</v>
          </cell>
          <cell r="G1386" t="str">
            <v>Eukaryota</v>
          </cell>
          <cell r="H1386" t="str">
            <v xml:space="preserve"> Fungi</v>
          </cell>
          <cell r="I1386" t="str">
            <v xml:space="preserve"> Dikarya</v>
          </cell>
          <cell r="J1386" t="str">
            <v xml:space="preserve"> Basidiomycota</v>
          </cell>
          <cell r="K1386" t="str">
            <v xml:space="preserve"> Ustilaginomycotina</v>
          </cell>
          <cell r="L1386" t="str">
            <v>Ustilaginomycetes</v>
          </cell>
          <cell r="M1386" t="str">
            <v xml:space="preserve"> Ustilaginales</v>
          </cell>
          <cell r="N1386" t="str">
            <v xml:space="preserve"> Ustilaginaceae</v>
          </cell>
          <cell r="O1386" t="str">
            <v xml:space="preserve"> Sporisorium.</v>
          </cell>
        </row>
        <row r="1387">
          <cell r="B1387" t="str">
            <v>E7KDT7</v>
          </cell>
          <cell r="C1387" t="str">
            <v xml:space="preserve"> Saccharomyces cerevisiae (strain AWRI796) (Baker's yeast).</v>
          </cell>
          <cell r="E1387" t="str">
            <v xml:space="preserve"> NCBI_TaxID=764097 {ECO:0000313|EMBL:EGA74532.1, ECO:0000313|Proteomes:UP000000306};</v>
          </cell>
          <cell r="G1387" t="str">
            <v>Eukaryota</v>
          </cell>
          <cell r="H1387" t="str">
            <v xml:space="preserve"> Fungi</v>
          </cell>
          <cell r="I1387" t="str">
            <v xml:space="preserve"> Dikarya</v>
          </cell>
          <cell r="J1387" t="str">
            <v xml:space="preserve"> Ascomycota</v>
          </cell>
          <cell r="K1387" t="str">
            <v xml:space="preserve"> Saccharomycotina</v>
          </cell>
          <cell r="L1387" t="str">
            <v>Saccharomycetes</v>
          </cell>
          <cell r="M1387" t="str">
            <v xml:space="preserve"> Saccharomycetales</v>
          </cell>
          <cell r="N1387" t="str">
            <v xml:space="preserve"> Saccharomycetaceae</v>
          </cell>
          <cell r="O1387" t="str">
            <v xml:space="preserve"> Saccharomyces.</v>
          </cell>
        </row>
        <row r="1388">
          <cell r="B1388" t="str">
            <v>E7KGW4</v>
          </cell>
          <cell r="C1388" t="str">
            <v xml:space="preserve"> Saccharomyces cerevisiae (strain AWRI796) (Baker's yeast).</v>
          </cell>
          <cell r="E1388" t="str">
            <v xml:space="preserve"> NCBI_TaxID=764097 {ECO:0000313|EMBL:EGA73542.1, ECO:0000313|Proteomes:UP000000306};</v>
          </cell>
          <cell r="G1388" t="str">
            <v>Eukaryota</v>
          </cell>
          <cell r="H1388" t="str">
            <v xml:space="preserve"> Fungi</v>
          </cell>
          <cell r="I1388" t="str">
            <v xml:space="preserve"> Dikarya</v>
          </cell>
          <cell r="J1388" t="str">
            <v xml:space="preserve"> Ascomycota</v>
          </cell>
          <cell r="K1388" t="str">
            <v xml:space="preserve"> Saccharomycotina</v>
          </cell>
          <cell r="L1388" t="str">
            <v>Saccharomycetes</v>
          </cell>
          <cell r="M1388" t="str">
            <v xml:space="preserve"> Saccharomycetales</v>
          </cell>
          <cell r="N1388" t="str">
            <v xml:space="preserve"> Saccharomycetaceae</v>
          </cell>
          <cell r="O1388" t="str">
            <v xml:space="preserve"> Saccharomyces.</v>
          </cell>
        </row>
        <row r="1389">
          <cell r="B1389" t="str">
            <v>E7KH89</v>
          </cell>
          <cell r="C1389" t="str">
            <v xml:space="preserve"> Saccharomyces cerevisiae (strain AWRI796) (Baker's yeast).</v>
          </cell>
          <cell r="E1389" t="str">
            <v xml:space="preserve"> NCBI_TaxID=764097 {ECO:0000313|EMBL:EGA73389.1, ECO:0000313|Proteomes:UP000000306};</v>
          </cell>
          <cell r="G1389" t="str">
            <v>Eukaryota</v>
          </cell>
          <cell r="H1389" t="str">
            <v xml:space="preserve"> Fungi</v>
          </cell>
          <cell r="I1389" t="str">
            <v xml:space="preserve"> Dikarya</v>
          </cell>
          <cell r="J1389" t="str">
            <v xml:space="preserve"> Ascomycota</v>
          </cell>
          <cell r="K1389" t="str">
            <v xml:space="preserve"> Saccharomycotina</v>
          </cell>
          <cell r="L1389" t="str">
            <v>Saccharomycetes</v>
          </cell>
          <cell r="M1389" t="str">
            <v xml:space="preserve"> Saccharomycetales</v>
          </cell>
          <cell r="N1389" t="str">
            <v xml:space="preserve"> Saccharomycetaceae</v>
          </cell>
          <cell r="O1389" t="str">
            <v xml:space="preserve"> Saccharomyces.</v>
          </cell>
        </row>
        <row r="1390">
          <cell r="B1390" t="str">
            <v>E7KPS3</v>
          </cell>
          <cell r="C1390" t="str">
            <v xml:space="preserve"> Saccharomyces cerevisiae (strain Lalvin QA23) (Baker's yeast).</v>
          </cell>
          <cell r="E1390" t="str">
            <v xml:space="preserve"> NCBI_TaxID=764098 {ECO:0000313|EMBL:EGA82419.1, ECO:0000313|Proteomes:UP000007236};</v>
          </cell>
          <cell r="G1390" t="str">
            <v>Eukaryota</v>
          </cell>
          <cell r="H1390" t="str">
            <v xml:space="preserve"> Fungi</v>
          </cell>
          <cell r="I1390" t="str">
            <v xml:space="preserve"> Dikarya</v>
          </cell>
          <cell r="J1390" t="str">
            <v xml:space="preserve"> Ascomycota</v>
          </cell>
          <cell r="K1390" t="str">
            <v xml:space="preserve"> Saccharomycotina</v>
          </cell>
          <cell r="L1390" t="str">
            <v>Saccharomycetes</v>
          </cell>
          <cell r="M1390" t="str">
            <v xml:space="preserve"> Saccharomycetales</v>
          </cell>
          <cell r="N1390" t="str">
            <v xml:space="preserve"> Saccharomycetaceae</v>
          </cell>
          <cell r="O1390" t="str">
            <v xml:space="preserve"> Saccharomyces.</v>
          </cell>
        </row>
        <row r="1391">
          <cell r="B1391" t="str">
            <v>E7KSX2</v>
          </cell>
          <cell r="C1391" t="str">
            <v xml:space="preserve"> Saccharomyces cerevisiae (strain Lalvin QA23) (Baker's yeast).</v>
          </cell>
          <cell r="E1391" t="str">
            <v xml:space="preserve"> NCBI_TaxID=764098 {ECO:0000313|EMBL:EGA81299.1, ECO:0000313|Proteomes:UP000007236};</v>
          </cell>
          <cell r="G1391" t="str">
            <v>Eukaryota</v>
          </cell>
          <cell r="H1391" t="str">
            <v xml:space="preserve"> Fungi</v>
          </cell>
          <cell r="I1391" t="str">
            <v xml:space="preserve"> Dikarya</v>
          </cell>
          <cell r="J1391" t="str">
            <v xml:space="preserve"> Ascomycota</v>
          </cell>
          <cell r="K1391" t="str">
            <v xml:space="preserve"> Saccharomycotina</v>
          </cell>
          <cell r="L1391" t="str">
            <v>Saccharomycetes</v>
          </cell>
          <cell r="M1391" t="str">
            <v xml:space="preserve"> Saccharomycetales</v>
          </cell>
          <cell r="N1391" t="str">
            <v xml:space="preserve"> Saccharomycetaceae</v>
          </cell>
          <cell r="O1391" t="str">
            <v xml:space="preserve"> Saccharomyces.</v>
          </cell>
        </row>
        <row r="1392">
          <cell r="B1392" t="str">
            <v>E7KTL9</v>
          </cell>
          <cell r="C1392" t="str">
            <v xml:space="preserve"> Saccharomyces cerevisiae (strain Lalvin QA23) (Baker's yeast).</v>
          </cell>
          <cell r="E1392" t="str">
            <v xml:space="preserve"> NCBI_TaxID=764098 {ECO:0000313|EMBL:EGA81194.1, ECO:0000313|Proteomes:UP000007236};</v>
          </cell>
          <cell r="G1392" t="str">
            <v>Eukaryota</v>
          </cell>
          <cell r="H1392" t="str">
            <v xml:space="preserve"> Fungi</v>
          </cell>
          <cell r="I1392" t="str">
            <v xml:space="preserve"> Dikarya</v>
          </cell>
          <cell r="J1392" t="str">
            <v xml:space="preserve"> Ascomycota</v>
          </cell>
          <cell r="K1392" t="str">
            <v xml:space="preserve"> Saccharomycotina</v>
          </cell>
          <cell r="L1392" t="str">
            <v>Saccharomycetes</v>
          </cell>
          <cell r="M1392" t="str">
            <v xml:space="preserve"> Saccharomycetales</v>
          </cell>
          <cell r="N1392" t="str">
            <v xml:space="preserve"> Saccharomycetaceae</v>
          </cell>
          <cell r="O1392" t="str">
            <v xml:space="preserve"> Saccharomyces.</v>
          </cell>
        </row>
        <row r="1393">
          <cell r="B1393" t="str">
            <v>E7LVM2</v>
          </cell>
          <cell r="C1393" t="str">
            <v xml:space="preserve"> Saccharomyces cerevisiae (strain VIN 13) (Baker's yeast).</v>
          </cell>
          <cell r="E1393" t="str">
            <v xml:space="preserve"> NCBI_TaxID=764099 {ECO:0000313|EMBL:EGA78410.1, ECO:0000313|Proteomes:UP000000307};</v>
          </cell>
          <cell r="G1393" t="str">
            <v>Eukaryota</v>
          </cell>
          <cell r="H1393" t="str">
            <v xml:space="preserve"> Fungi</v>
          </cell>
          <cell r="I1393" t="str">
            <v xml:space="preserve"> Dikarya</v>
          </cell>
          <cell r="J1393" t="str">
            <v xml:space="preserve"> Ascomycota</v>
          </cell>
          <cell r="K1393" t="str">
            <v xml:space="preserve"> Saccharomycotina</v>
          </cell>
          <cell r="L1393" t="str">
            <v>Saccharomycetes</v>
          </cell>
          <cell r="M1393" t="str">
            <v xml:space="preserve"> Saccharomycetales</v>
          </cell>
          <cell r="N1393" t="str">
            <v xml:space="preserve"> Saccharomycetaceae</v>
          </cell>
          <cell r="O1393" t="str">
            <v xml:space="preserve"> Saccharomyces.</v>
          </cell>
        </row>
        <row r="1394">
          <cell r="B1394" t="str">
            <v>E7LYV8</v>
          </cell>
          <cell r="C1394" t="str">
            <v xml:space="preserve"> Saccharomyces cerevisiae (strain VIN 13) (Baker's yeast).</v>
          </cell>
          <cell r="E1394" t="str">
            <v xml:space="preserve"> NCBI_TaxID=764099 {ECO:0000313|EMBL:EGA77318.1, ECO:0000313|Proteomes:UP000000307};</v>
          </cell>
          <cell r="G1394" t="str">
            <v>Eukaryota</v>
          </cell>
          <cell r="H1394" t="str">
            <v xml:space="preserve"> Fungi</v>
          </cell>
          <cell r="I1394" t="str">
            <v xml:space="preserve"> Dikarya</v>
          </cell>
          <cell r="J1394" t="str">
            <v xml:space="preserve"> Ascomycota</v>
          </cell>
          <cell r="K1394" t="str">
            <v xml:space="preserve"> Saccharomycotina</v>
          </cell>
          <cell r="L1394" t="str">
            <v>Saccharomycetes</v>
          </cell>
          <cell r="M1394" t="str">
            <v xml:space="preserve"> Saccharomycetales</v>
          </cell>
          <cell r="N1394" t="str">
            <v xml:space="preserve"> Saccharomycetaceae</v>
          </cell>
          <cell r="O1394" t="str">
            <v xml:space="preserve"> Saccharomyces.</v>
          </cell>
        </row>
        <row r="1395">
          <cell r="B1395" t="str">
            <v>E7LZL1</v>
          </cell>
          <cell r="C1395" t="str">
            <v xml:space="preserve"> Saccharomyces cerevisiae (strain VIN 13) (Baker's yeast).</v>
          </cell>
          <cell r="E1395" t="str">
            <v xml:space="preserve"> NCBI_TaxID=764099 {ECO:0000313|EMBL:EGA77110.1, ECO:0000313|Proteomes:UP000000307};</v>
          </cell>
          <cell r="G1395" t="str">
            <v>Eukaryota</v>
          </cell>
          <cell r="H1395" t="str">
            <v xml:space="preserve"> Fungi</v>
          </cell>
          <cell r="I1395" t="str">
            <v xml:space="preserve"> Dikarya</v>
          </cell>
          <cell r="J1395" t="str">
            <v xml:space="preserve"> Ascomycota</v>
          </cell>
          <cell r="K1395" t="str">
            <v xml:space="preserve"> Saccharomycotina</v>
          </cell>
          <cell r="L1395" t="str">
            <v>Saccharomycetes</v>
          </cell>
          <cell r="M1395" t="str">
            <v xml:space="preserve"> Saccharomycetales</v>
          </cell>
          <cell r="N1395" t="str">
            <v xml:space="preserve"> Saccharomycetaceae</v>
          </cell>
          <cell r="O1395" t="str">
            <v xml:space="preserve"> Saccharomyces.</v>
          </cell>
        </row>
        <row r="1396">
          <cell r="B1396" t="str">
            <v>E7NIY7</v>
          </cell>
          <cell r="C1396" t="str">
            <v xml:space="preserve"> Saccharomyces cerevisiae (strain FostersO) (Baker's yeast).</v>
          </cell>
          <cell r="E1396" t="str">
            <v xml:space="preserve"> NCBI_TaxID=764101 {ECO:0000313|EMBL:EGA61899.1, ECO:0000313|Proteomes:UP000007237};</v>
          </cell>
          <cell r="G1396" t="str">
            <v>Eukaryota</v>
          </cell>
          <cell r="H1396" t="str">
            <v xml:space="preserve"> Fungi</v>
          </cell>
          <cell r="I1396" t="str">
            <v xml:space="preserve"> Dikarya</v>
          </cell>
          <cell r="J1396" t="str">
            <v xml:space="preserve"> Ascomycota</v>
          </cell>
          <cell r="K1396" t="str">
            <v xml:space="preserve"> Saccharomycotina</v>
          </cell>
          <cell r="L1396" t="str">
            <v>Saccharomycetes</v>
          </cell>
          <cell r="M1396" t="str">
            <v xml:space="preserve"> Saccharomycetales</v>
          </cell>
          <cell r="N1396" t="str">
            <v xml:space="preserve"> Saccharomycetaceae</v>
          </cell>
          <cell r="O1396" t="str">
            <v xml:space="preserve"> Saccharomyces.</v>
          </cell>
        </row>
        <row r="1397">
          <cell r="B1397" t="str">
            <v>E7NLQ4</v>
          </cell>
          <cell r="C1397" t="str">
            <v xml:space="preserve"> Saccharomyces cerevisiae (strain FostersO) (Baker's yeast).</v>
          </cell>
          <cell r="E1397" t="str">
            <v xml:space="preserve"> NCBI_TaxID=764101 {ECO:0000313|EMBL:EGA60912.1, ECO:0000313|Proteomes:UP000007237};</v>
          </cell>
          <cell r="G1397" t="str">
            <v>Eukaryota</v>
          </cell>
          <cell r="H1397" t="str">
            <v xml:space="preserve"> Fungi</v>
          </cell>
          <cell r="I1397" t="str">
            <v xml:space="preserve"> Dikarya</v>
          </cell>
          <cell r="J1397" t="str">
            <v xml:space="preserve"> Ascomycota</v>
          </cell>
          <cell r="K1397" t="str">
            <v xml:space="preserve"> Saccharomycotina</v>
          </cell>
          <cell r="L1397" t="str">
            <v>Saccharomycetes</v>
          </cell>
          <cell r="M1397" t="str">
            <v xml:space="preserve"> Saccharomycetales</v>
          </cell>
          <cell r="N1397" t="str">
            <v xml:space="preserve"> Saccharomycetaceae</v>
          </cell>
          <cell r="O1397" t="str">
            <v xml:space="preserve"> Saccharomyces.</v>
          </cell>
        </row>
        <row r="1398">
          <cell r="B1398" t="str">
            <v>E7NMC5</v>
          </cell>
          <cell r="C1398" t="str">
            <v xml:space="preserve"> Saccharomyces cerevisiae (strain FostersO) (Baker's yeast).</v>
          </cell>
          <cell r="E1398" t="str">
            <v xml:space="preserve"> NCBI_TaxID=764101 {ECO:0000313|EMBL:EGA60723.1, ECO:0000313|Proteomes:UP000007237};</v>
          </cell>
          <cell r="G1398" t="str">
            <v>Eukaryota</v>
          </cell>
          <cell r="H1398" t="str">
            <v xml:space="preserve"> Fungi</v>
          </cell>
          <cell r="I1398" t="str">
            <v xml:space="preserve"> Dikarya</v>
          </cell>
          <cell r="J1398" t="str">
            <v xml:space="preserve"> Ascomycota</v>
          </cell>
          <cell r="K1398" t="str">
            <v xml:space="preserve"> Saccharomycotina</v>
          </cell>
          <cell r="L1398" t="str">
            <v>Saccharomycetes</v>
          </cell>
          <cell r="M1398" t="str">
            <v xml:space="preserve"> Saccharomycetales</v>
          </cell>
          <cell r="N1398" t="str">
            <v xml:space="preserve"> Saccharomycetaceae</v>
          </cell>
          <cell r="O1398" t="str">
            <v xml:space="preserve"> Saccharomyces.</v>
          </cell>
        </row>
        <row r="1399">
          <cell r="B1399" t="str">
            <v>E7Q512</v>
          </cell>
          <cell r="C1399" t="str">
            <v xml:space="preserve"> Saccharomyces cerevisiae (strain FostersB) (Baker's yeast).</v>
          </cell>
          <cell r="E1399" t="str">
            <v xml:space="preserve"> NCBI_TaxID=764102 {ECO:0000313|EMBL:EGA58294.1, ECO:0000313|Proteomes:UP000000309};</v>
          </cell>
          <cell r="G1399" t="str">
            <v>Eukaryota</v>
          </cell>
          <cell r="H1399" t="str">
            <v xml:space="preserve"> Fungi</v>
          </cell>
          <cell r="I1399" t="str">
            <v xml:space="preserve"> Dikarya</v>
          </cell>
          <cell r="J1399" t="str">
            <v xml:space="preserve"> Ascomycota</v>
          </cell>
          <cell r="K1399" t="str">
            <v xml:space="preserve"> Saccharomycotina</v>
          </cell>
          <cell r="L1399" t="str">
            <v>Saccharomycetes</v>
          </cell>
          <cell r="M1399" t="str">
            <v xml:space="preserve"> Saccharomycetales</v>
          </cell>
          <cell r="N1399" t="str">
            <v xml:space="preserve"> Saccharomycetaceae</v>
          </cell>
          <cell r="O1399" t="str">
            <v xml:space="preserve"> Saccharomyces.</v>
          </cell>
        </row>
        <row r="1400">
          <cell r="B1400" t="str">
            <v>E7Q836</v>
          </cell>
          <cell r="C1400" t="str">
            <v xml:space="preserve"> Saccharomyces cerevisiae (strain FostersB) (Baker's yeast).</v>
          </cell>
          <cell r="E1400" t="str">
            <v xml:space="preserve"> NCBI_TaxID=764102 {ECO:0000313|EMBL:EGA57223.1, ECO:0000313|Proteomes:UP000000309};</v>
          </cell>
          <cell r="G1400" t="str">
            <v>Eukaryota</v>
          </cell>
          <cell r="H1400" t="str">
            <v xml:space="preserve"> Fungi</v>
          </cell>
          <cell r="I1400" t="str">
            <v xml:space="preserve"> Dikarya</v>
          </cell>
          <cell r="J1400" t="str">
            <v xml:space="preserve"> Ascomycota</v>
          </cell>
          <cell r="K1400" t="str">
            <v xml:space="preserve"> Saccharomycotina</v>
          </cell>
          <cell r="L1400" t="str">
            <v>Saccharomycetes</v>
          </cell>
          <cell r="M1400" t="str">
            <v xml:space="preserve"> Saccharomycetales</v>
          </cell>
          <cell r="N1400" t="str">
            <v xml:space="preserve"> Saccharomycetaceae</v>
          </cell>
          <cell r="O1400" t="str">
            <v xml:space="preserve"> Saccharomyces.</v>
          </cell>
        </row>
        <row r="1401">
          <cell r="B1401" t="str">
            <v>E7Q8M8</v>
          </cell>
          <cell r="C1401" t="str">
            <v xml:space="preserve"> Saccharomyces cerevisiae (strain FostersB) (Baker's yeast).</v>
          </cell>
          <cell r="E1401" t="str">
            <v xml:space="preserve"> NCBI_TaxID=764102 {ECO:0000313|EMBL:EGA57052.1, ECO:0000313|Proteomes:UP000000309};</v>
          </cell>
          <cell r="G1401" t="str">
            <v>Eukaryota</v>
          </cell>
          <cell r="H1401" t="str">
            <v xml:space="preserve"> Fungi</v>
          </cell>
          <cell r="I1401" t="str">
            <v xml:space="preserve"> Dikarya</v>
          </cell>
          <cell r="J1401" t="str">
            <v xml:space="preserve"> Ascomycota</v>
          </cell>
          <cell r="K1401" t="str">
            <v xml:space="preserve"> Saccharomycotina</v>
          </cell>
          <cell r="L1401" t="str">
            <v>Saccharomycetes</v>
          </cell>
          <cell r="M1401" t="str">
            <v xml:space="preserve"> Saccharomycetales</v>
          </cell>
          <cell r="N1401" t="str">
            <v xml:space="preserve"> Saccharomycetaceae</v>
          </cell>
          <cell r="O1401" t="str">
            <v xml:space="preserve"> Saccharomyces.</v>
          </cell>
        </row>
        <row r="1402">
          <cell r="B1402" t="str">
            <v>E7QG07</v>
          </cell>
          <cell r="C1402" t="str">
            <v xml:space="preserve"> Saccharomyces cerevisiae (strain Zymaflore VL3) (Baker's yeast).</v>
          </cell>
          <cell r="E1402" t="str">
            <v xml:space="preserve"> NCBI_TaxID=764100 {ECO:0000313|EMBL:EGA86395.1, ECO:0000313|Proteomes:UP000007238};</v>
          </cell>
          <cell r="G1402" t="str">
            <v>Eukaryota</v>
          </cell>
          <cell r="H1402" t="str">
            <v xml:space="preserve"> Fungi</v>
          </cell>
          <cell r="I1402" t="str">
            <v xml:space="preserve"> Dikarya</v>
          </cell>
          <cell r="J1402" t="str">
            <v xml:space="preserve"> Ascomycota</v>
          </cell>
          <cell r="K1402" t="str">
            <v xml:space="preserve"> Saccharomycotina</v>
          </cell>
          <cell r="L1402" t="str">
            <v>Saccharomycetes</v>
          </cell>
          <cell r="M1402" t="str">
            <v xml:space="preserve"> Saccharomycetales</v>
          </cell>
          <cell r="N1402" t="str">
            <v xml:space="preserve"> Saccharomycetaceae</v>
          </cell>
          <cell r="O1402" t="str">
            <v xml:space="preserve"> Saccharomyces.</v>
          </cell>
        </row>
        <row r="1403">
          <cell r="B1403" t="str">
            <v>E7QK13</v>
          </cell>
          <cell r="C1403" t="str">
            <v xml:space="preserve"> Saccharomyces cerevisiae (strain Zymaflore VL3) (Baker's yeast).</v>
          </cell>
          <cell r="E1403" t="str">
            <v xml:space="preserve"> NCBI_TaxID=764100 {ECO:0000313|EMBL:EGA85086.1, ECO:0000313|Proteomes:UP000007238};</v>
          </cell>
          <cell r="G1403" t="str">
            <v>Eukaryota</v>
          </cell>
          <cell r="H1403" t="str">
            <v xml:space="preserve"> Fungi</v>
          </cell>
          <cell r="I1403" t="str">
            <v xml:space="preserve"> Dikarya</v>
          </cell>
          <cell r="J1403" t="str">
            <v xml:space="preserve"> Ascomycota</v>
          </cell>
          <cell r="K1403" t="str">
            <v xml:space="preserve"> Saccharomycotina</v>
          </cell>
          <cell r="L1403" t="str">
            <v>Saccharomycetes</v>
          </cell>
          <cell r="M1403" t="str">
            <v xml:space="preserve"> Saccharomycetales</v>
          </cell>
          <cell r="N1403" t="str">
            <v xml:space="preserve"> Saccharomycetaceae</v>
          </cell>
          <cell r="O1403" t="str">
            <v xml:space="preserve"> Saccharomyces.</v>
          </cell>
        </row>
        <row r="1404">
          <cell r="B1404" t="str">
            <v>E9CS98</v>
          </cell>
          <cell r="C1404" t="str">
            <v xml:space="preserve"> Coccidioides posadasii (strain RMSCC 757 / Silveira) (Valley fever fungus).</v>
          </cell>
          <cell r="E1404" t="str">
            <v xml:space="preserve"> NCBI_TaxID=443226 {ECO:0000313|Proteomes:UP000002497};</v>
          </cell>
          <cell r="G1404" t="str">
            <v>Eukaryota</v>
          </cell>
          <cell r="H1404" t="str">
            <v xml:space="preserve"> Fungi</v>
          </cell>
          <cell r="I1404" t="str">
            <v xml:space="preserve"> Dikarya</v>
          </cell>
          <cell r="J1404" t="str">
            <v xml:space="preserve"> Ascomycota</v>
          </cell>
          <cell r="K1404" t="str">
            <v xml:space="preserve"> Pezizomycotina</v>
          </cell>
          <cell r="L1404" t="str">
            <v xml:space="preserve"> Eurotiomycetes</v>
          </cell>
          <cell r="M1404" t="str">
            <v>Eurotiomycetidae</v>
          </cell>
          <cell r="N1404" t="str">
            <v xml:space="preserve"> Onygenales</v>
          </cell>
          <cell r="O1404" t="str">
            <v xml:space="preserve"> Onygenales incertae sedis</v>
          </cell>
          <cell r="P1404" t="str">
            <v xml:space="preserve"> Coccidioides.</v>
          </cell>
        </row>
        <row r="1405">
          <cell r="B1405" t="str">
            <v>E9D0W6</v>
          </cell>
          <cell r="C1405" t="str">
            <v xml:space="preserve"> Coccidioides posadasii (strain RMSCC 757 / Silveira) (Valley fever fungus).</v>
          </cell>
          <cell r="E1405" t="str">
            <v xml:space="preserve"> NCBI_TaxID=443226 {ECO:0000313|Proteomes:UP000002497};</v>
          </cell>
          <cell r="G1405" t="str">
            <v>Eukaryota</v>
          </cell>
          <cell r="H1405" t="str">
            <v xml:space="preserve"> Fungi</v>
          </cell>
          <cell r="I1405" t="str">
            <v xml:space="preserve"> Dikarya</v>
          </cell>
          <cell r="J1405" t="str">
            <v xml:space="preserve"> Ascomycota</v>
          </cell>
          <cell r="K1405" t="str">
            <v xml:space="preserve"> Pezizomycotina</v>
          </cell>
          <cell r="L1405" t="str">
            <v xml:space="preserve"> Eurotiomycetes</v>
          </cell>
          <cell r="M1405" t="str">
            <v>Eurotiomycetidae</v>
          </cell>
          <cell r="N1405" t="str">
            <v xml:space="preserve"> Onygenales</v>
          </cell>
          <cell r="O1405" t="str">
            <v xml:space="preserve"> Onygenales incertae sedis</v>
          </cell>
          <cell r="P1405" t="str">
            <v xml:space="preserve"> Coccidioides.</v>
          </cell>
        </row>
        <row r="1406">
          <cell r="B1406" t="str">
            <v>E9DU67</v>
          </cell>
          <cell r="C1406" t="str">
            <v xml:space="preserve"> Metarhizium acridum (strain CQMa 102).</v>
          </cell>
          <cell r="E1406" t="str">
            <v xml:space="preserve"> NCBI_TaxID=655827 {ECO:0000313|Proteomes:UP000002499};</v>
          </cell>
          <cell r="G1406" t="str">
            <v>Eukaryota</v>
          </cell>
          <cell r="H1406" t="str">
            <v xml:space="preserve"> Fungi</v>
          </cell>
          <cell r="I1406" t="str">
            <v xml:space="preserve"> Dikarya</v>
          </cell>
          <cell r="J1406" t="str">
            <v xml:space="preserve"> Ascomycota</v>
          </cell>
          <cell r="K1406" t="str">
            <v xml:space="preserve"> Pezizomycotina</v>
          </cell>
          <cell r="L1406" t="str">
            <v>Sordariomycetes</v>
          </cell>
          <cell r="M1406" t="str">
            <v xml:space="preserve"> Hypocreomycetidae</v>
          </cell>
          <cell r="N1406" t="str">
            <v xml:space="preserve"> Hypocreales</v>
          </cell>
          <cell r="O1406" t="str">
            <v xml:space="preserve"> Clavicipitaceae</v>
          </cell>
          <cell r="P1406" t="str">
            <v>Metarhizium.</v>
          </cell>
        </row>
        <row r="1407">
          <cell r="B1407" t="str">
            <v>E9E5S9</v>
          </cell>
          <cell r="C1407" t="str">
            <v xml:space="preserve"> Metarhizium acridum (strain CQMa 102).</v>
          </cell>
          <cell r="E1407" t="str">
            <v xml:space="preserve"> NCBI_TaxID=655827 {ECO:0000313|Proteomes:UP000002499};</v>
          </cell>
          <cell r="G1407" t="str">
            <v>Eukaryota</v>
          </cell>
          <cell r="H1407" t="str">
            <v xml:space="preserve"> Fungi</v>
          </cell>
          <cell r="I1407" t="str">
            <v xml:space="preserve"> Dikarya</v>
          </cell>
          <cell r="J1407" t="str">
            <v xml:space="preserve"> Ascomycota</v>
          </cell>
          <cell r="K1407" t="str">
            <v xml:space="preserve"> Pezizomycotina</v>
          </cell>
          <cell r="L1407" t="str">
            <v>Sordariomycetes</v>
          </cell>
          <cell r="M1407" t="str">
            <v xml:space="preserve"> Hypocreomycetidae</v>
          </cell>
          <cell r="N1407" t="str">
            <v xml:space="preserve"> Hypocreales</v>
          </cell>
          <cell r="O1407" t="str">
            <v xml:space="preserve"> Clavicipitaceae</v>
          </cell>
          <cell r="P1407" t="str">
            <v>Metarhizium.</v>
          </cell>
        </row>
        <row r="1408">
          <cell r="B1408" t="str">
            <v>E9EZX0</v>
          </cell>
          <cell r="C1408" t="str">
            <v xml:space="preserve"> Metarhizium robertsii (strain ARSEF 23 / ATCC MYA-3075) (Metarhizium anisopliae (strain ARSEF 23)).</v>
          </cell>
          <cell r="E1408" t="str">
            <v xml:space="preserve"> NCBI_TaxID=655844 {ECO:0000313|EMBL:EFY99511.1, ECO:0000313|Proteomes:UP000002498};</v>
          </cell>
          <cell r="G1408" t="str">
            <v>Eukaryota</v>
          </cell>
          <cell r="H1408" t="str">
            <v xml:space="preserve"> Fungi</v>
          </cell>
          <cell r="I1408" t="str">
            <v xml:space="preserve"> Dikarya</v>
          </cell>
          <cell r="J1408" t="str">
            <v xml:space="preserve"> Ascomycota</v>
          </cell>
          <cell r="K1408" t="str">
            <v xml:space="preserve"> Pezizomycotina</v>
          </cell>
          <cell r="L1408" t="str">
            <v>Sordariomycetes</v>
          </cell>
          <cell r="M1408" t="str">
            <v xml:space="preserve"> Hypocreomycetidae</v>
          </cell>
          <cell r="N1408" t="str">
            <v xml:space="preserve"> Hypocreales</v>
          </cell>
          <cell r="O1408" t="str">
            <v xml:space="preserve"> Clavicipitaceae</v>
          </cell>
          <cell r="P1408" t="str">
            <v>Metarhizium.</v>
          </cell>
        </row>
        <row r="1409">
          <cell r="B1409" t="str">
            <v>E9F5L1</v>
          </cell>
          <cell r="C1409" t="str">
            <v xml:space="preserve"> Metarhizium robertsii (strain ARSEF 23 / ATCC MYA-3075) (Metarhizium anisopliae (strain ARSEF 23)).</v>
          </cell>
          <cell r="E1409" t="str">
            <v xml:space="preserve"> NCBI_TaxID=655844 {ECO:0000313|EMBL:EFY97014.1, ECO:0000313|Proteomes:UP000002498};</v>
          </cell>
          <cell r="G1409" t="str">
            <v>Eukaryota</v>
          </cell>
          <cell r="H1409" t="str">
            <v xml:space="preserve"> Fungi</v>
          </cell>
          <cell r="I1409" t="str">
            <v xml:space="preserve"> Dikarya</v>
          </cell>
          <cell r="J1409" t="str">
            <v xml:space="preserve"> Ascomycota</v>
          </cell>
          <cell r="K1409" t="str">
            <v xml:space="preserve"> Pezizomycotina</v>
          </cell>
          <cell r="L1409" t="str">
            <v>Sordariomycetes</v>
          </cell>
          <cell r="M1409" t="str">
            <v xml:space="preserve"> Hypocreomycetidae</v>
          </cell>
          <cell r="N1409" t="str">
            <v xml:space="preserve"> Hypocreales</v>
          </cell>
          <cell r="O1409" t="str">
            <v xml:space="preserve"> Clavicipitaceae</v>
          </cell>
          <cell r="P1409" t="str">
            <v>Metarhizium.</v>
          </cell>
        </row>
        <row r="1410">
          <cell r="B1410" t="str">
            <v>E9GS42</v>
          </cell>
          <cell r="C1410" t="str">
            <v xml:space="preserve"> Daphnia pulex (Water flea).</v>
          </cell>
          <cell r="E1410" t="str">
            <v xml:space="preserve"> NCBI_TaxID=6669 {ECO:0000313|Proteomes:UP000000305};</v>
          </cell>
          <cell r="G1410" t="str">
            <v>Eukaryota</v>
          </cell>
          <cell r="H1410" t="str">
            <v xml:space="preserve"> Metazoa</v>
          </cell>
          <cell r="I1410" t="str">
            <v xml:space="preserve"> Ecdysozoa</v>
          </cell>
          <cell r="J1410" t="str">
            <v xml:space="preserve"> Arthropoda</v>
          </cell>
          <cell r="K1410" t="str">
            <v xml:space="preserve"> Crustacea</v>
          </cell>
          <cell r="L1410" t="str">
            <v xml:space="preserve"> Branchiopoda</v>
          </cell>
          <cell r="M1410" t="str">
            <v>Diplostraca</v>
          </cell>
          <cell r="N1410" t="str">
            <v xml:space="preserve"> Cladocera</v>
          </cell>
          <cell r="O1410" t="str">
            <v xml:space="preserve"> Anomopoda</v>
          </cell>
          <cell r="P1410" t="str">
            <v xml:space="preserve"> Daphniidae</v>
          </cell>
          <cell r="Q1410" t="str">
            <v xml:space="preserve"> Daphnia.</v>
          </cell>
        </row>
        <row r="1411">
          <cell r="B1411" t="str">
            <v>E9GTP4</v>
          </cell>
          <cell r="C1411" t="str">
            <v xml:space="preserve"> Daphnia pulex (Water flea).</v>
          </cell>
          <cell r="E1411" t="str">
            <v xml:space="preserve"> NCBI_TaxID=6669 {ECO:0000313|Proteomes:UP000000305};</v>
          </cell>
          <cell r="G1411" t="str">
            <v>Eukaryota</v>
          </cell>
          <cell r="H1411" t="str">
            <v xml:space="preserve"> Metazoa</v>
          </cell>
          <cell r="I1411" t="str">
            <v xml:space="preserve"> Ecdysozoa</v>
          </cell>
          <cell r="J1411" t="str">
            <v xml:space="preserve"> Arthropoda</v>
          </cell>
          <cell r="K1411" t="str">
            <v xml:space="preserve"> Crustacea</v>
          </cell>
          <cell r="L1411" t="str">
            <v xml:space="preserve"> Branchiopoda</v>
          </cell>
          <cell r="M1411" t="str">
            <v>Diplostraca</v>
          </cell>
          <cell r="N1411" t="str">
            <v xml:space="preserve"> Cladocera</v>
          </cell>
          <cell r="O1411" t="str">
            <v xml:space="preserve"> Anomopoda</v>
          </cell>
          <cell r="P1411" t="str">
            <v xml:space="preserve"> Daphniidae</v>
          </cell>
          <cell r="Q1411" t="str">
            <v xml:space="preserve"> Daphnia.</v>
          </cell>
        </row>
        <row r="1412">
          <cell r="B1412" t="str">
            <v>E9IRY0</v>
          </cell>
          <cell r="C1412" t="str">
            <v xml:space="preserve"> Solenopsis invicta (Red imported fire ant) (Solenopsis wagneri).</v>
          </cell>
          <cell r="E1412" t="str">
            <v xml:space="preserve"> NCBI_TaxID=13686 {ECO:0000313|Proteomes:UP000006539};</v>
          </cell>
          <cell r="G1412" t="str">
            <v>Eukaryota</v>
          </cell>
          <cell r="H1412" t="str">
            <v xml:space="preserve"> Metazoa</v>
          </cell>
          <cell r="I1412" t="str">
            <v xml:space="preserve"> Ecdysozoa</v>
          </cell>
          <cell r="J1412" t="str">
            <v xml:space="preserve"> Arthropoda</v>
          </cell>
          <cell r="K1412" t="str">
            <v xml:space="preserve"> Hexapoda</v>
          </cell>
          <cell r="L1412" t="str">
            <v xml:space="preserve"> Insecta</v>
          </cell>
          <cell r="M1412" t="str">
            <v>Pterygota</v>
          </cell>
          <cell r="N1412" t="str">
            <v xml:space="preserve"> Neoptera</v>
          </cell>
          <cell r="O1412" t="str">
            <v xml:space="preserve"> Holometabola</v>
          </cell>
          <cell r="P1412" t="str">
            <v xml:space="preserve"> Hymenoptera</v>
          </cell>
          <cell r="Q1412" t="str">
            <v xml:space="preserve"> Apocrita</v>
          </cell>
          <cell r="R1412" t="str">
            <v xml:space="preserve"> Aculeata</v>
          </cell>
          <cell r="S1412" t="str">
            <v>Formicoidea</v>
          </cell>
          <cell r="T1412" t="str">
            <v xml:space="preserve"> Formicidae</v>
          </cell>
          <cell r="U1412" t="str">
            <v xml:space="preserve"> Myrmicinae</v>
          </cell>
        </row>
        <row r="1413">
          <cell r="B1413" t="str">
            <v>E9IT23</v>
          </cell>
          <cell r="C1413" t="str">
            <v xml:space="preserve"> Solenopsis invicta (Red imported fire ant) (Solenopsis wagneri).</v>
          </cell>
          <cell r="E1413" t="str">
            <v xml:space="preserve"> NCBI_TaxID=13686 {ECO:0000313|Proteomes:UP000006539};</v>
          </cell>
          <cell r="G1413" t="str">
            <v>Eukaryota</v>
          </cell>
          <cell r="H1413" t="str">
            <v xml:space="preserve"> Metazoa</v>
          </cell>
          <cell r="I1413" t="str">
            <v xml:space="preserve"> Ecdysozoa</v>
          </cell>
          <cell r="J1413" t="str">
            <v xml:space="preserve"> Arthropoda</v>
          </cell>
          <cell r="K1413" t="str">
            <v xml:space="preserve"> Hexapoda</v>
          </cell>
          <cell r="L1413" t="str">
            <v xml:space="preserve"> Insecta</v>
          </cell>
          <cell r="M1413" t="str">
            <v>Pterygota</v>
          </cell>
          <cell r="N1413" t="str">
            <v xml:space="preserve"> Neoptera</v>
          </cell>
          <cell r="O1413" t="str">
            <v xml:space="preserve"> Holometabola</v>
          </cell>
          <cell r="P1413" t="str">
            <v xml:space="preserve"> Hymenoptera</v>
          </cell>
          <cell r="Q1413" t="str">
            <v xml:space="preserve"> Apocrita</v>
          </cell>
          <cell r="R1413" t="str">
            <v xml:space="preserve"> Aculeata</v>
          </cell>
          <cell r="S1413" t="str">
            <v>Formicoidea</v>
          </cell>
          <cell r="T1413" t="str">
            <v xml:space="preserve"> Formicidae</v>
          </cell>
          <cell r="U1413" t="str">
            <v xml:space="preserve"> Myrmicinae</v>
          </cell>
        </row>
        <row r="1414">
          <cell r="B1414" t="str">
            <v>E9J902</v>
          </cell>
          <cell r="C1414" t="str">
            <v xml:space="preserve"> Solenopsis invicta (Red imported fire ant) (Solenopsis wagneri).</v>
          </cell>
          <cell r="E1414" t="str">
            <v xml:space="preserve"> NCBI_TaxID=13686 {ECO:0000313|Proteomes:UP000006539};</v>
          </cell>
          <cell r="G1414" t="str">
            <v>Eukaryota</v>
          </cell>
          <cell r="H1414" t="str">
            <v xml:space="preserve"> Metazoa</v>
          </cell>
          <cell r="I1414" t="str">
            <v xml:space="preserve"> Ecdysozoa</v>
          </cell>
          <cell r="J1414" t="str">
            <v xml:space="preserve"> Arthropoda</v>
          </cell>
          <cell r="K1414" t="str">
            <v xml:space="preserve"> Hexapoda</v>
          </cell>
          <cell r="L1414" t="str">
            <v xml:space="preserve"> Insecta</v>
          </cell>
          <cell r="M1414" t="str">
            <v>Pterygota</v>
          </cell>
          <cell r="N1414" t="str">
            <v xml:space="preserve"> Neoptera</v>
          </cell>
          <cell r="O1414" t="str">
            <v xml:space="preserve"> Holometabola</v>
          </cell>
          <cell r="P1414" t="str">
            <v xml:space="preserve"> Hymenoptera</v>
          </cell>
          <cell r="Q1414" t="str">
            <v xml:space="preserve"> Apocrita</v>
          </cell>
          <cell r="R1414" t="str">
            <v xml:space="preserve"> Aculeata</v>
          </cell>
          <cell r="S1414" t="str">
            <v>Formicoidea</v>
          </cell>
          <cell r="T1414" t="str">
            <v xml:space="preserve"> Formicidae</v>
          </cell>
          <cell r="U1414" t="str">
            <v xml:space="preserve"> Myrmicinae</v>
          </cell>
        </row>
        <row r="1415">
          <cell r="B1415" t="str">
            <v>E9QGZ2</v>
          </cell>
          <cell r="C1415" t="str">
            <v xml:space="preserve"> Danio rerio (Zebrafish) (Brachydanio rerio).</v>
          </cell>
          <cell r="E1415" t="str">
            <v xml:space="preserve"> NCBI_TaxID=7955 {ECO:0000313|Ensembl:ENSDARP00000113104, ECO:0000313|Proteomes:UP000000437};</v>
          </cell>
          <cell r="G1415" t="str">
            <v>Eukaryota</v>
          </cell>
          <cell r="H1415" t="str">
            <v xml:space="preserve"> Metazoa</v>
          </cell>
          <cell r="I1415" t="str">
            <v xml:space="preserve"> Chordata</v>
          </cell>
          <cell r="J1415" t="str">
            <v xml:space="preserve"> Craniata</v>
          </cell>
          <cell r="K1415" t="str">
            <v xml:space="preserve"> Vertebrata</v>
          </cell>
          <cell r="L1415" t="str">
            <v xml:space="preserve"> Euteleostomi</v>
          </cell>
          <cell r="M1415" t="str">
            <v>Actinopterygii</v>
          </cell>
          <cell r="N1415" t="str">
            <v xml:space="preserve"> Neopterygii</v>
          </cell>
          <cell r="O1415" t="str">
            <v xml:space="preserve"> Teleostei</v>
          </cell>
          <cell r="P1415" t="str">
            <v xml:space="preserve"> Ostariophysi</v>
          </cell>
          <cell r="Q1415" t="str">
            <v xml:space="preserve"> Cypriniformes</v>
          </cell>
          <cell r="R1415" t="str">
            <v>Cyprinidae</v>
          </cell>
          <cell r="S1415" t="str">
            <v xml:space="preserve"> Danio.</v>
          </cell>
        </row>
        <row r="1416">
          <cell r="B1416" t="str">
            <v>E9QHS7</v>
          </cell>
          <cell r="C1416" t="str">
            <v xml:space="preserve"> Danio rerio (Zebrafish) (Brachydanio rerio).</v>
          </cell>
          <cell r="E1416" t="str">
            <v xml:space="preserve"> NCBI_TaxID=7955 {ECO:0000313|Ensembl:ENSDARP00000118886, ECO:0000313|Proteomes:UP000000437};</v>
          </cell>
          <cell r="G1416" t="str">
            <v>Eukaryota</v>
          </cell>
          <cell r="H1416" t="str">
            <v xml:space="preserve"> Metazoa</v>
          </cell>
          <cell r="I1416" t="str">
            <v xml:space="preserve"> Chordata</v>
          </cell>
          <cell r="J1416" t="str">
            <v xml:space="preserve"> Craniata</v>
          </cell>
          <cell r="K1416" t="str">
            <v xml:space="preserve"> Vertebrata</v>
          </cell>
          <cell r="L1416" t="str">
            <v xml:space="preserve"> Euteleostomi</v>
          </cell>
          <cell r="M1416" t="str">
            <v>Actinopterygii</v>
          </cell>
          <cell r="N1416" t="str">
            <v xml:space="preserve"> Neopterygii</v>
          </cell>
          <cell r="O1416" t="str">
            <v xml:space="preserve"> Teleostei</v>
          </cell>
          <cell r="P1416" t="str">
            <v xml:space="preserve"> Ostariophysi</v>
          </cell>
          <cell r="Q1416" t="str">
            <v xml:space="preserve"> Cypriniformes</v>
          </cell>
          <cell r="R1416" t="str">
            <v>Cyprinidae</v>
          </cell>
          <cell r="S1416" t="str">
            <v xml:space="preserve"> Danio.</v>
          </cell>
        </row>
        <row r="1417">
          <cell r="B1417" t="str">
            <v>F0U588</v>
          </cell>
          <cell r="C1417" t="str">
            <v xml:space="preserve"> Ajellomyces capsulatus (strain H88) (Darling's disease fungus) (Histoplasma capsulatum).</v>
          </cell>
          <cell r="E1417" t="str">
            <v xml:space="preserve"> NCBI_TaxID=544711 {ECO:0000313|Proteomes:UP000008142};</v>
          </cell>
          <cell r="G1417" t="str">
            <v>Eukaryota</v>
          </cell>
          <cell r="H1417" t="str">
            <v xml:space="preserve"> Fungi</v>
          </cell>
          <cell r="I1417" t="str">
            <v xml:space="preserve"> Dikarya</v>
          </cell>
          <cell r="J1417" t="str">
            <v xml:space="preserve"> Ascomycota</v>
          </cell>
          <cell r="K1417" t="str">
            <v xml:space="preserve"> Pezizomycotina</v>
          </cell>
          <cell r="L1417" t="str">
            <v xml:space="preserve"> Eurotiomycetes</v>
          </cell>
          <cell r="M1417" t="str">
            <v>Eurotiomycetidae</v>
          </cell>
          <cell r="N1417" t="str">
            <v xml:space="preserve"> Onygenales</v>
          </cell>
          <cell r="O1417" t="str">
            <v xml:space="preserve"> Ajellomycetaceae</v>
          </cell>
          <cell r="P1417" t="str">
            <v xml:space="preserve"> Histoplasma.</v>
          </cell>
        </row>
        <row r="1418">
          <cell r="B1418" t="str">
            <v>F0UQY0</v>
          </cell>
          <cell r="C1418" t="str">
            <v xml:space="preserve"> Ajellomyces capsulatus (strain H88) (Darling's disease fungus) (Histoplasma capsulatum).</v>
          </cell>
          <cell r="E1418" t="str">
            <v xml:space="preserve"> NCBI_TaxID=544711 {ECO:0000313|Proteomes:UP000008142};</v>
          </cell>
          <cell r="G1418" t="str">
            <v>Eukaryota</v>
          </cell>
          <cell r="H1418" t="str">
            <v xml:space="preserve"> Fungi</v>
          </cell>
          <cell r="I1418" t="str">
            <v xml:space="preserve"> Dikarya</v>
          </cell>
          <cell r="J1418" t="str">
            <v xml:space="preserve"> Ascomycota</v>
          </cell>
          <cell r="K1418" t="str">
            <v xml:space="preserve"> Pezizomycotina</v>
          </cell>
          <cell r="L1418" t="str">
            <v xml:space="preserve"> Eurotiomycetes</v>
          </cell>
          <cell r="M1418" t="str">
            <v>Eurotiomycetidae</v>
          </cell>
          <cell r="N1418" t="str">
            <v xml:space="preserve"> Onygenales</v>
          </cell>
          <cell r="O1418" t="str">
            <v xml:space="preserve"> Ajellomycetaceae</v>
          </cell>
          <cell r="P1418" t="str">
            <v xml:space="preserve"> Histoplasma.</v>
          </cell>
        </row>
        <row r="1419">
          <cell r="B1419" t="str">
            <v>F0VG31</v>
          </cell>
          <cell r="C1419" t="str">
            <v xml:space="preserve"> Neospora caninum (strain Liverpool).</v>
          </cell>
          <cell r="E1419" t="str">
            <v xml:space="preserve"> NCBI_TaxID=572307 {ECO:0000313|EMBL:CBZ52675.1, ECO:0000313|Proteomes:UP000007494};</v>
          </cell>
          <cell r="G1419" t="str">
            <v>Eukaryota</v>
          </cell>
          <cell r="H1419" t="str">
            <v xml:space="preserve"> Alveolata</v>
          </cell>
          <cell r="I1419" t="str">
            <v xml:space="preserve"> Apicomplexa</v>
          </cell>
          <cell r="J1419" t="str">
            <v xml:space="preserve"> Conoidasida</v>
          </cell>
          <cell r="K1419" t="str">
            <v xml:space="preserve"> Coccidia</v>
          </cell>
          <cell r="L1419" t="str">
            <v>Eucoccidiorida</v>
          </cell>
          <cell r="M1419" t="str">
            <v xml:space="preserve"> Eimeriorina</v>
          </cell>
          <cell r="N1419" t="str">
            <v xml:space="preserve"> Sarcocystidae</v>
          </cell>
          <cell r="O1419" t="str">
            <v xml:space="preserve"> Neospora.</v>
          </cell>
        </row>
        <row r="1420">
          <cell r="B1420" t="str">
            <v>F0VPX2</v>
          </cell>
          <cell r="C1420" t="str">
            <v xml:space="preserve"> Neospora caninum (strain Liverpool).</v>
          </cell>
          <cell r="E1420" t="str">
            <v xml:space="preserve"> NCBI_TaxID=572307 {ECO:0000313|EMBL:CBZ55769.1, ECO:0000313|Proteomes:UP000007494};</v>
          </cell>
          <cell r="G1420" t="str">
            <v>Eukaryota</v>
          </cell>
          <cell r="H1420" t="str">
            <v xml:space="preserve"> Alveolata</v>
          </cell>
          <cell r="I1420" t="str">
            <v xml:space="preserve"> Apicomplexa</v>
          </cell>
          <cell r="J1420" t="str">
            <v xml:space="preserve"> Conoidasida</v>
          </cell>
          <cell r="K1420" t="str">
            <v xml:space="preserve"> Coccidia</v>
          </cell>
          <cell r="L1420" t="str">
            <v>Eucoccidiorida</v>
          </cell>
          <cell r="M1420" t="str">
            <v xml:space="preserve"> Eimeriorina</v>
          </cell>
          <cell r="N1420" t="str">
            <v xml:space="preserve"> Sarcocystidae</v>
          </cell>
          <cell r="O1420" t="str">
            <v xml:space="preserve"> Neospora.</v>
          </cell>
        </row>
        <row r="1421">
          <cell r="B1421" t="str">
            <v>F0XCY9</v>
          </cell>
          <cell r="C1421" t="str">
            <v xml:space="preserve"> Grosmannia clavigera (strain kw1407 / UAMH 11150) (Blue stain fungus) (Graphiocladiella clavigera).</v>
          </cell>
          <cell r="E1421" t="str">
            <v xml:space="preserve"> NCBI_TaxID=655863 {ECO:0000313|Proteomes:UP000007796};</v>
          </cell>
          <cell r="G1421" t="str">
            <v>Eukaryota</v>
          </cell>
          <cell r="H1421" t="str">
            <v xml:space="preserve"> Fungi</v>
          </cell>
          <cell r="I1421" t="str">
            <v xml:space="preserve"> Dikarya</v>
          </cell>
          <cell r="J1421" t="str">
            <v xml:space="preserve"> Ascomycota</v>
          </cell>
          <cell r="K1421" t="str">
            <v xml:space="preserve"> Pezizomycotina</v>
          </cell>
          <cell r="L1421" t="str">
            <v>Sordariomycetes</v>
          </cell>
          <cell r="M1421" t="str">
            <v xml:space="preserve"> Sordariomycetidae</v>
          </cell>
          <cell r="N1421" t="str">
            <v xml:space="preserve"> Ophiostomatales</v>
          </cell>
          <cell r="O1421" t="str">
            <v xml:space="preserve"> Ophiostomataceae</v>
          </cell>
          <cell r="P1421" t="str">
            <v>Grosmannia.</v>
          </cell>
        </row>
        <row r="1422">
          <cell r="B1422" t="str">
            <v>F0XLS2</v>
          </cell>
          <cell r="C1422" t="str">
            <v xml:space="preserve"> Grosmannia clavigera (strain kw1407 / UAMH 11150) (Blue stain fungus) (Graphiocladiella clavigera).</v>
          </cell>
          <cell r="E1422" t="str">
            <v xml:space="preserve"> NCBI_TaxID=655863 {ECO:0000313|Proteomes:UP000007796};</v>
          </cell>
          <cell r="G1422" t="str">
            <v>Eukaryota</v>
          </cell>
          <cell r="H1422" t="str">
            <v xml:space="preserve"> Fungi</v>
          </cell>
          <cell r="I1422" t="str">
            <v xml:space="preserve"> Dikarya</v>
          </cell>
          <cell r="J1422" t="str">
            <v xml:space="preserve"> Ascomycota</v>
          </cell>
          <cell r="K1422" t="str">
            <v xml:space="preserve"> Pezizomycotina</v>
          </cell>
          <cell r="L1422" t="str">
            <v>Sordariomycetes</v>
          </cell>
          <cell r="M1422" t="str">
            <v xml:space="preserve"> Sordariomycetidae</v>
          </cell>
          <cell r="N1422" t="str">
            <v xml:space="preserve"> Ophiostomatales</v>
          </cell>
          <cell r="O1422" t="str">
            <v xml:space="preserve"> Ophiostomataceae</v>
          </cell>
          <cell r="P1422" t="str">
            <v>Grosmannia.</v>
          </cell>
        </row>
        <row r="1423">
          <cell r="B1423" t="str">
            <v>F0XVS2</v>
          </cell>
          <cell r="C1423" t="str">
            <v xml:space="preserve"> Aureococcus anophagefferens (Harmful bloom alga).</v>
          </cell>
          <cell r="E1423" t="str">
            <v xml:space="preserve"> NCBI_TaxID=44056 {ECO:0000313|Proteomes:UP000002729};</v>
          </cell>
          <cell r="G1423" t="str">
            <v>Eukaryota</v>
          </cell>
          <cell r="H1423" t="str">
            <v xml:space="preserve"> Stramenopiles</v>
          </cell>
          <cell r="I1423" t="str">
            <v xml:space="preserve"> Pelagophyceae</v>
          </cell>
          <cell r="J1423" t="str">
            <v xml:space="preserve"> Pelagomonadales</v>
          </cell>
          <cell r="K1423" t="str">
            <v xml:space="preserve"> Aureococcus.</v>
          </cell>
        </row>
        <row r="1424">
          <cell r="B1424" t="str">
            <v>F0ZGG1</v>
          </cell>
          <cell r="C1424" t="str">
            <v xml:space="preserve"> Dictyostelium purpureum (Slime mold).</v>
          </cell>
          <cell r="E1424" t="str">
            <v xml:space="preserve"> NCBI_TaxID=5786 {ECO:0000313|Proteomes:UP000001064};</v>
          </cell>
          <cell r="G1424" t="str">
            <v>Eukaryota</v>
          </cell>
          <cell r="H1424" t="str">
            <v xml:space="preserve"> Amoebozoa</v>
          </cell>
          <cell r="I1424" t="str">
            <v xml:space="preserve"> Mycetozoa</v>
          </cell>
          <cell r="J1424" t="str">
            <v xml:space="preserve"> Dictyostelids</v>
          </cell>
          <cell r="K1424" t="str">
            <v xml:space="preserve"> Dictyosteliales</v>
          </cell>
          <cell r="L1424" t="str">
            <v>Dictyosteliaceae</v>
          </cell>
          <cell r="M1424" t="str">
            <v xml:space="preserve"> Dictyostelium.</v>
          </cell>
        </row>
        <row r="1425">
          <cell r="B1425" t="str">
            <v>F1A5T8</v>
          </cell>
          <cell r="C1425" t="str">
            <v xml:space="preserve"> Dictyostelium purpureum (Slime mold).</v>
          </cell>
          <cell r="E1425" t="str">
            <v xml:space="preserve"> NCBI_TaxID=5786 {ECO:0000313|Proteomes:UP000001064};</v>
          </cell>
          <cell r="G1425" t="str">
            <v>Eukaryota</v>
          </cell>
          <cell r="H1425" t="str">
            <v xml:space="preserve"> Amoebozoa</v>
          </cell>
          <cell r="I1425" t="str">
            <v xml:space="preserve"> Mycetozoa</v>
          </cell>
          <cell r="J1425" t="str">
            <v xml:space="preserve"> Dictyostelids</v>
          </cell>
          <cell r="K1425" t="str">
            <v xml:space="preserve"> Dictyosteliales</v>
          </cell>
          <cell r="L1425" t="str">
            <v>Dictyosteliaceae</v>
          </cell>
          <cell r="M1425" t="str">
            <v xml:space="preserve"> Dictyostelium.</v>
          </cell>
        </row>
        <row r="1426">
          <cell r="B1426" t="str">
            <v>F1MIN1</v>
          </cell>
          <cell r="C1426" t="str">
            <v xml:space="preserve"> Bos taurus (Bovine).</v>
          </cell>
          <cell r="E1426" t="str">
            <v xml:space="preserve"> NCBI_TaxID=9913 {ECO:0000313|Ensembl:ENSBTAP00000049262, ECO:0000313|Proteomes:UP000009136};</v>
          </cell>
          <cell r="G1426" t="str">
            <v>Eukaryota</v>
          </cell>
          <cell r="H1426" t="str">
            <v xml:space="preserve"> Metazoa</v>
          </cell>
          <cell r="I1426" t="str">
            <v xml:space="preserve"> Chordata</v>
          </cell>
          <cell r="J1426" t="str">
            <v xml:space="preserve"> Craniata</v>
          </cell>
          <cell r="K1426" t="str">
            <v xml:space="preserve"> Vertebrata</v>
          </cell>
          <cell r="L1426" t="str">
            <v xml:space="preserve"> Euteleostomi</v>
          </cell>
          <cell r="M1426" t="str">
            <v>Mammalia</v>
          </cell>
          <cell r="N1426" t="str">
            <v xml:space="preserve"> Eutheria</v>
          </cell>
          <cell r="O1426" t="str">
            <v xml:space="preserve"> Laurasiatheria</v>
          </cell>
          <cell r="P1426" t="str">
            <v xml:space="preserve"> Cetartiodactyla</v>
          </cell>
          <cell r="Q1426" t="str">
            <v xml:space="preserve"> Ruminantia</v>
          </cell>
          <cell r="R1426" t="str">
            <v>Pecora</v>
          </cell>
          <cell r="S1426" t="str">
            <v xml:space="preserve"> Bovidae</v>
          </cell>
          <cell r="T1426" t="str">
            <v xml:space="preserve"> Bovinae</v>
          </cell>
          <cell r="U1426" t="str">
            <v xml:space="preserve"> Bos.</v>
          </cell>
        </row>
        <row r="1427">
          <cell r="B1427" t="str">
            <v>F1N717</v>
          </cell>
          <cell r="C1427" t="str">
            <v xml:space="preserve"> Bos taurus (Bovine).</v>
          </cell>
          <cell r="E1427" t="str">
            <v xml:space="preserve"> NCBI_TaxID=9913 {ECO:0000313|Ensembl:ENSBTAP00000008222, ECO:0000313|Proteomes:UP000009136};</v>
          </cell>
          <cell r="G1427" t="str">
            <v>Eukaryota</v>
          </cell>
          <cell r="H1427" t="str">
            <v xml:space="preserve"> Metazoa</v>
          </cell>
          <cell r="I1427" t="str">
            <v xml:space="preserve"> Chordata</v>
          </cell>
          <cell r="J1427" t="str">
            <v xml:space="preserve"> Craniata</v>
          </cell>
          <cell r="K1427" t="str">
            <v xml:space="preserve"> Vertebrata</v>
          </cell>
          <cell r="L1427" t="str">
            <v xml:space="preserve"> Euteleostomi</v>
          </cell>
          <cell r="M1427" t="str">
            <v>Mammalia</v>
          </cell>
          <cell r="N1427" t="str">
            <v xml:space="preserve"> Eutheria</v>
          </cell>
          <cell r="O1427" t="str">
            <v xml:space="preserve"> Laurasiatheria</v>
          </cell>
          <cell r="P1427" t="str">
            <v xml:space="preserve"> Cetartiodactyla</v>
          </cell>
          <cell r="Q1427" t="str">
            <v xml:space="preserve"> Ruminantia</v>
          </cell>
          <cell r="R1427" t="str">
            <v>Pecora</v>
          </cell>
          <cell r="S1427" t="str">
            <v xml:space="preserve"> Bovidae</v>
          </cell>
          <cell r="T1427" t="str">
            <v xml:space="preserve"> Bovinae</v>
          </cell>
          <cell r="U1427" t="str">
            <v xml:space="preserve"> Bos.</v>
          </cell>
        </row>
        <row r="1428">
          <cell r="B1428" t="str">
            <v>F1PC72</v>
          </cell>
          <cell r="C1428" t="str">
            <v xml:space="preserve"> Canis lupus familiaris (Dog) (Canis familiaris).</v>
          </cell>
          <cell r="E1428" t="str">
            <v xml:space="preserve"> NCBI_TaxID=9615 {ECO:0000313|Ensembl:ENSCAFP00000033450, ECO:0000313|Proteomes:UP000002254};</v>
          </cell>
          <cell r="G1428" t="str">
            <v>Eukaryota</v>
          </cell>
          <cell r="H1428" t="str">
            <v xml:space="preserve"> Metazoa</v>
          </cell>
          <cell r="I1428" t="str">
            <v xml:space="preserve"> Chordata</v>
          </cell>
          <cell r="J1428" t="str">
            <v xml:space="preserve"> Craniata</v>
          </cell>
          <cell r="K1428" t="str">
            <v xml:space="preserve"> Vertebrata</v>
          </cell>
          <cell r="L1428" t="str">
            <v xml:space="preserve"> Euteleostomi</v>
          </cell>
          <cell r="M1428" t="str">
            <v>Mammalia</v>
          </cell>
          <cell r="N1428" t="str">
            <v xml:space="preserve"> Eutheria</v>
          </cell>
          <cell r="O1428" t="str">
            <v xml:space="preserve"> Laurasiatheria</v>
          </cell>
          <cell r="P1428" t="str">
            <v xml:space="preserve"> Carnivora</v>
          </cell>
          <cell r="Q1428" t="str">
            <v xml:space="preserve"> Caniformia</v>
          </cell>
          <cell r="R1428" t="str">
            <v xml:space="preserve"> Canidae</v>
          </cell>
          <cell r="S1428" t="str">
            <v>Canis.</v>
          </cell>
        </row>
        <row r="1429">
          <cell r="B1429" t="str">
            <v>F1PRZ1</v>
          </cell>
          <cell r="C1429" t="str">
            <v xml:space="preserve"> Canis lupus familiaris (Dog) (Canis familiaris).</v>
          </cell>
          <cell r="E1429" t="str">
            <v xml:space="preserve"> NCBI_TaxID=9615 {ECO:0000313|Ensembl:ENSCAFP00000001399, ECO:0000313|Proteomes:UP000002254};</v>
          </cell>
          <cell r="G1429" t="str">
            <v>Eukaryota</v>
          </cell>
          <cell r="H1429" t="str">
            <v xml:space="preserve"> Metazoa</v>
          </cell>
          <cell r="I1429" t="str">
            <v xml:space="preserve"> Chordata</v>
          </cell>
          <cell r="J1429" t="str">
            <v xml:space="preserve"> Craniata</v>
          </cell>
          <cell r="K1429" t="str">
            <v xml:space="preserve"> Vertebrata</v>
          </cell>
          <cell r="L1429" t="str">
            <v xml:space="preserve"> Euteleostomi</v>
          </cell>
          <cell r="M1429" t="str">
            <v>Mammalia</v>
          </cell>
          <cell r="N1429" t="str">
            <v xml:space="preserve"> Eutheria</v>
          </cell>
          <cell r="O1429" t="str">
            <v xml:space="preserve"> Laurasiatheria</v>
          </cell>
          <cell r="P1429" t="str">
            <v xml:space="preserve"> Carnivora</v>
          </cell>
          <cell r="Q1429" t="str">
            <v xml:space="preserve"> Caniformia</v>
          </cell>
          <cell r="R1429" t="str">
            <v xml:space="preserve"> Canidae</v>
          </cell>
          <cell r="S1429" t="str">
            <v>Canis.</v>
          </cell>
        </row>
        <row r="1430">
          <cell r="B1430" t="str">
            <v>F1PWL7</v>
          </cell>
          <cell r="C1430" t="str">
            <v xml:space="preserve"> Canis lupus familiaris (Dog) (Canis familiaris).</v>
          </cell>
          <cell r="E1430" t="str">
            <v xml:space="preserve"> NCBI_TaxID=9615 {ECO:0000313|Ensembl:ENSCAFP00000006902, ECO:0000313|Proteomes:UP000002254};</v>
          </cell>
          <cell r="G1430" t="str">
            <v>Eukaryota</v>
          </cell>
          <cell r="H1430" t="str">
            <v xml:space="preserve"> Metazoa</v>
          </cell>
          <cell r="I1430" t="str">
            <v xml:space="preserve"> Chordata</v>
          </cell>
          <cell r="J1430" t="str">
            <v xml:space="preserve"> Craniata</v>
          </cell>
          <cell r="K1430" t="str">
            <v xml:space="preserve"> Vertebrata</v>
          </cell>
          <cell r="L1430" t="str">
            <v xml:space="preserve"> Euteleostomi</v>
          </cell>
          <cell r="M1430" t="str">
            <v>Mammalia</v>
          </cell>
          <cell r="N1430" t="str">
            <v xml:space="preserve"> Eutheria</v>
          </cell>
          <cell r="O1430" t="str">
            <v xml:space="preserve"> Laurasiatheria</v>
          </cell>
          <cell r="P1430" t="str">
            <v xml:space="preserve"> Carnivora</v>
          </cell>
          <cell r="Q1430" t="str">
            <v xml:space="preserve"> Caniformia</v>
          </cell>
          <cell r="R1430" t="str">
            <v xml:space="preserve"> Canidae</v>
          </cell>
          <cell r="S1430" t="str">
            <v>Canis.</v>
          </cell>
        </row>
        <row r="1431">
          <cell r="B1431" t="str">
            <v>F1RM44</v>
          </cell>
          <cell r="C1431" t="str">
            <v xml:space="preserve"> Sus scrofa (Pig).</v>
          </cell>
          <cell r="E1431" t="str">
            <v xml:space="preserve"> NCBI_TaxID=9823 {ECO:0000313|Ensembl:ENSSSCP00000003344, ECO:0000313|Proteomes:UP000008227};</v>
          </cell>
          <cell r="G1431" t="str">
            <v>Eukaryota</v>
          </cell>
          <cell r="H1431" t="str">
            <v xml:space="preserve"> Metazoa</v>
          </cell>
          <cell r="I1431" t="str">
            <v xml:space="preserve"> Chordata</v>
          </cell>
          <cell r="J1431" t="str">
            <v xml:space="preserve"> Craniata</v>
          </cell>
          <cell r="K1431" t="str">
            <v xml:space="preserve"> Vertebrata</v>
          </cell>
          <cell r="L1431" t="str">
            <v xml:space="preserve"> Euteleostomi</v>
          </cell>
          <cell r="M1431" t="str">
            <v>Mammalia</v>
          </cell>
          <cell r="N1431" t="str">
            <v xml:space="preserve"> Eutheria</v>
          </cell>
          <cell r="O1431" t="str">
            <v xml:space="preserve"> Laurasiatheria</v>
          </cell>
          <cell r="P1431" t="str">
            <v xml:space="preserve"> Cetartiodactyla</v>
          </cell>
          <cell r="Q1431" t="str">
            <v xml:space="preserve"> Suina</v>
          </cell>
          <cell r="R1431" t="str">
            <v xml:space="preserve"> Suidae</v>
          </cell>
          <cell r="S1431" t="str">
            <v>Sus.</v>
          </cell>
        </row>
        <row r="1432">
          <cell r="B1432" t="str">
            <v>F1S1B0</v>
          </cell>
          <cell r="C1432" t="str">
            <v xml:space="preserve"> Sus scrofa (Pig).</v>
          </cell>
          <cell r="E1432" t="str">
            <v xml:space="preserve"> NCBI_TaxID=9823 {ECO:0000313|Ensembl:ENSSSCP00000006774, ECO:0000313|Proteomes:UP000008227};</v>
          </cell>
          <cell r="G1432" t="str">
            <v>Eukaryota</v>
          </cell>
          <cell r="H1432" t="str">
            <v xml:space="preserve"> Metazoa</v>
          </cell>
          <cell r="I1432" t="str">
            <v xml:space="preserve"> Chordata</v>
          </cell>
          <cell r="J1432" t="str">
            <v xml:space="preserve"> Craniata</v>
          </cell>
          <cell r="K1432" t="str">
            <v xml:space="preserve"> Vertebrata</v>
          </cell>
          <cell r="L1432" t="str">
            <v xml:space="preserve"> Euteleostomi</v>
          </cell>
          <cell r="M1432" t="str">
            <v>Mammalia</v>
          </cell>
          <cell r="N1432" t="str">
            <v xml:space="preserve"> Eutheria</v>
          </cell>
          <cell r="O1432" t="str">
            <v xml:space="preserve"> Laurasiatheria</v>
          </cell>
          <cell r="P1432" t="str">
            <v xml:space="preserve"> Cetartiodactyla</v>
          </cell>
          <cell r="Q1432" t="str">
            <v xml:space="preserve"> Suina</v>
          </cell>
          <cell r="R1432" t="str">
            <v xml:space="preserve"> Suidae</v>
          </cell>
          <cell r="S1432" t="str">
            <v>Sus.</v>
          </cell>
        </row>
        <row r="1433">
          <cell r="B1433" t="str">
            <v>F1S2F6</v>
          </cell>
          <cell r="C1433" t="str">
            <v xml:space="preserve"> Sus scrofa (Pig).</v>
          </cell>
          <cell r="E1433" t="str">
            <v xml:space="preserve"> NCBI_TaxID=9823 {ECO:0000313|Ensembl:ENSSSCP00000011005, ECO:0000313|Proteomes:UP000008227};</v>
          </cell>
          <cell r="G1433" t="str">
            <v>Eukaryota</v>
          </cell>
          <cell r="H1433" t="str">
            <v xml:space="preserve"> Metazoa</v>
          </cell>
          <cell r="I1433" t="str">
            <v xml:space="preserve"> Chordata</v>
          </cell>
          <cell r="J1433" t="str">
            <v xml:space="preserve"> Craniata</v>
          </cell>
          <cell r="K1433" t="str">
            <v xml:space="preserve"> Vertebrata</v>
          </cell>
          <cell r="L1433" t="str">
            <v xml:space="preserve"> Euteleostomi</v>
          </cell>
          <cell r="M1433" t="str">
            <v>Mammalia</v>
          </cell>
          <cell r="N1433" t="str">
            <v xml:space="preserve"> Eutheria</v>
          </cell>
          <cell r="O1433" t="str">
            <v xml:space="preserve"> Laurasiatheria</v>
          </cell>
          <cell r="P1433" t="str">
            <v xml:space="preserve"> Cetartiodactyla</v>
          </cell>
          <cell r="Q1433" t="str">
            <v xml:space="preserve"> Suina</v>
          </cell>
          <cell r="R1433" t="str">
            <v xml:space="preserve"> Suidae</v>
          </cell>
          <cell r="S1433" t="str">
            <v>Sus.</v>
          </cell>
        </row>
        <row r="1434">
          <cell r="B1434" t="str">
            <v>F1SE26</v>
          </cell>
          <cell r="C1434" t="str">
            <v xml:space="preserve"> Sus scrofa (Pig).</v>
          </cell>
          <cell r="E1434" t="str">
            <v xml:space="preserve"> NCBI_TaxID=9823 {ECO:0000313|Ensembl:ENSSSCP00000007488, ECO:0000313|Proteomes:UP000008227};</v>
          </cell>
          <cell r="G1434" t="str">
            <v>Eukaryota</v>
          </cell>
          <cell r="H1434" t="str">
            <v xml:space="preserve"> Metazoa</v>
          </cell>
          <cell r="I1434" t="str">
            <v xml:space="preserve"> Chordata</v>
          </cell>
          <cell r="J1434" t="str">
            <v xml:space="preserve"> Craniata</v>
          </cell>
          <cell r="K1434" t="str">
            <v xml:space="preserve"> Vertebrata</v>
          </cell>
          <cell r="L1434" t="str">
            <v xml:space="preserve"> Euteleostomi</v>
          </cell>
          <cell r="M1434" t="str">
            <v>Mammalia</v>
          </cell>
          <cell r="N1434" t="str">
            <v xml:space="preserve"> Eutheria</v>
          </cell>
          <cell r="O1434" t="str">
            <v xml:space="preserve"> Laurasiatheria</v>
          </cell>
          <cell r="P1434" t="str">
            <v xml:space="preserve"> Cetartiodactyla</v>
          </cell>
          <cell r="Q1434" t="str">
            <v xml:space="preserve"> Suina</v>
          </cell>
          <cell r="R1434" t="str">
            <v xml:space="preserve"> Suidae</v>
          </cell>
          <cell r="S1434" t="str">
            <v>Sus.</v>
          </cell>
        </row>
        <row r="1435">
          <cell r="B1435" t="str">
            <v>F1SE27</v>
          </cell>
          <cell r="C1435" t="str">
            <v xml:space="preserve"> Sus scrofa (Pig).</v>
          </cell>
          <cell r="E1435" t="str">
            <v xml:space="preserve"> NCBI_TaxID=9823 {ECO:0000313|Ensembl:ENSSSCP00000007487, ECO:0000313|Proteomes:UP000008227};</v>
          </cell>
          <cell r="G1435" t="str">
            <v>Eukaryota</v>
          </cell>
          <cell r="H1435" t="str">
            <v xml:space="preserve"> Metazoa</v>
          </cell>
          <cell r="I1435" t="str">
            <v xml:space="preserve"> Chordata</v>
          </cell>
          <cell r="J1435" t="str">
            <v xml:space="preserve"> Craniata</v>
          </cell>
          <cell r="K1435" t="str">
            <v xml:space="preserve"> Vertebrata</v>
          </cell>
          <cell r="L1435" t="str">
            <v xml:space="preserve"> Euteleostomi</v>
          </cell>
          <cell r="M1435" t="str">
            <v>Mammalia</v>
          </cell>
          <cell r="N1435" t="str">
            <v xml:space="preserve"> Eutheria</v>
          </cell>
          <cell r="O1435" t="str">
            <v xml:space="preserve"> Laurasiatheria</v>
          </cell>
          <cell r="P1435" t="str">
            <v xml:space="preserve"> Cetartiodactyla</v>
          </cell>
          <cell r="Q1435" t="str">
            <v xml:space="preserve"> Suina</v>
          </cell>
          <cell r="R1435" t="str">
            <v xml:space="preserve"> Suidae</v>
          </cell>
          <cell r="S1435" t="str">
            <v>Sus.</v>
          </cell>
        </row>
        <row r="1436">
          <cell r="B1436" t="str">
            <v>F2CUF1</v>
          </cell>
          <cell r="C1436" t="str">
            <v xml:space="preserve"> Hordeum vulgare subsp. vulgare (Domesticated barley).</v>
          </cell>
          <cell r="E1436" t="str">
            <v xml:space="preserve"> NCBI_TaxID=112509 {ECO:0000313|EMBL:BAJ86472.1};</v>
          </cell>
          <cell r="G1436" t="str">
            <v>Eukaryota</v>
          </cell>
          <cell r="H1436" t="str">
            <v xml:space="preserve"> Viridiplantae</v>
          </cell>
          <cell r="I1436" t="str">
            <v xml:space="preserve"> Streptophyta</v>
          </cell>
          <cell r="J1436" t="str">
            <v xml:space="preserve"> Embryophyta</v>
          </cell>
          <cell r="K1436" t="str">
            <v xml:space="preserve"> Tracheophyta</v>
          </cell>
          <cell r="L1436" t="str">
            <v>Spermatophyta</v>
          </cell>
          <cell r="M1436" t="str">
            <v xml:space="preserve"> Magnoliophyta</v>
          </cell>
          <cell r="N1436" t="str">
            <v xml:space="preserve"> Liliopsida</v>
          </cell>
          <cell r="O1436" t="str">
            <v xml:space="preserve"> Poales</v>
          </cell>
          <cell r="P1436" t="str">
            <v xml:space="preserve"> Poaceae</v>
          </cell>
          <cell r="Q1436" t="str">
            <v xml:space="preserve"> BOP clade</v>
          </cell>
          <cell r="R1436" t="str">
            <v>Pooideae</v>
          </cell>
          <cell r="S1436" t="str">
            <v xml:space="preserve"> Triticodae</v>
          </cell>
          <cell r="T1436" t="str">
            <v xml:space="preserve"> Triticeae</v>
          </cell>
          <cell r="U1436" t="str">
            <v xml:space="preserve"> Hordeinae</v>
          </cell>
        </row>
        <row r="1437">
          <cell r="B1437" t="str">
            <v>F2D043</v>
          </cell>
          <cell r="C1437" t="str">
            <v xml:space="preserve"> Hordeum vulgare subsp. vulgare (Domesticated barley).</v>
          </cell>
          <cell r="E1437" t="str">
            <v xml:space="preserve"> NCBI_TaxID=112509 {ECO:0000313|EMBL:BAJ88464.1};</v>
          </cell>
          <cell r="G1437" t="str">
            <v>Eukaryota</v>
          </cell>
          <cell r="H1437" t="str">
            <v xml:space="preserve"> Viridiplantae</v>
          </cell>
          <cell r="I1437" t="str">
            <v xml:space="preserve"> Streptophyta</v>
          </cell>
          <cell r="J1437" t="str">
            <v xml:space="preserve"> Embryophyta</v>
          </cell>
          <cell r="K1437" t="str">
            <v xml:space="preserve"> Tracheophyta</v>
          </cell>
          <cell r="L1437" t="str">
            <v>Spermatophyta</v>
          </cell>
          <cell r="M1437" t="str">
            <v xml:space="preserve"> Magnoliophyta</v>
          </cell>
          <cell r="N1437" t="str">
            <v xml:space="preserve"> Liliopsida</v>
          </cell>
          <cell r="O1437" t="str">
            <v xml:space="preserve"> Poales</v>
          </cell>
          <cell r="P1437" t="str">
            <v xml:space="preserve"> Poaceae</v>
          </cell>
          <cell r="Q1437" t="str">
            <v xml:space="preserve"> BOP clade</v>
          </cell>
          <cell r="R1437" t="str">
            <v>Pooideae</v>
          </cell>
          <cell r="S1437" t="str">
            <v xml:space="preserve"> Triticodae</v>
          </cell>
          <cell r="T1437" t="str">
            <v xml:space="preserve"> Triticeae</v>
          </cell>
          <cell r="U1437" t="str">
            <v xml:space="preserve"> Hordeinae</v>
          </cell>
        </row>
        <row r="1438">
          <cell r="B1438" t="str">
            <v>F2D8E6</v>
          </cell>
          <cell r="C1438" t="str">
            <v xml:space="preserve"> Hordeum vulgare subsp. vulgare (Domesticated barley).</v>
          </cell>
          <cell r="E1438" t="str">
            <v xml:space="preserve"> NCBI_TaxID=112509 {ECO:0000313|EMBL:BAJ91367.1};</v>
          </cell>
          <cell r="G1438" t="str">
            <v>Eukaryota</v>
          </cell>
          <cell r="H1438" t="str">
            <v xml:space="preserve"> Viridiplantae</v>
          </cell>
          <cell r="I1438" t="str">
            <v xml:space="preserve"> Streptophyta</v>
          </cell>
          <cell r="J1438" t="str">
            <v xml:space="preserve"> Embryophyta</v>
          </cell>
          <cell r="K1438" t="str">
            <v xml:space="preserve"> Tracheophyta</v>
          </cell>
          <cell r="L1438" t="str">
            <v>Spermatophyta</v>
          </cell>
          <cell r="M1438" t="str">
            <v xml:space="preserve"> Magnoliophyta</v>
          </cell>
          <cell r="N1438" t="str">
            <v xml:space="preserve"> Liliopsida</v>
          </cell>
          <cell r="O1438" t="str">
            <v xml:space="preserve"> Poales</v>
          </cell>
          <cell r="P1438" t="str">
            <v xml:space="preserve"> Poaceae</v>
          </cell>
          <cell r="Q1438" t="str">
            <v xml:space="preserve"> BOP clade</v>
          </cell>
          <cell r="R1438" t="str">
            <v>Pooideae</v>
          </cell>
          <cell r="S1438" t="str">
            <v xml:space="preserve"> Triticodae</v>
          </cell>
          <cell r="T1438" t="str">
            <v xml:space="preserve"> Triticeae</v>
          </cell>
          <cell r="U1438" t="str">
            <v xml:space="preserve"> Hordeinae</v>
          </cell>
        </row>
        <row r="1439">
          <cell r="B1439" t="str">
            <v>F2PUZ2</v>
          </cell>
          <cell r="C1439" t="str">
            <v xml:space="preserve"> Trichophyton equinum (strain ATCC MYA-4606 / CBS 127.97) (Horse ringworm fungus).</v>
          </cell>
          <cell r="E1439" t="str">
            <v xml:space="preserve"> NCBI_TaxID=559882 {ECO:0000313|Proteomes:UP000009169};</v>
          </cell>
          <cell r="G1439" t="str">
            <v>Eukaryota</v>
          </cell>
          <cell r="H1439" t="str">
            <v xml:space="preserve"> Fungi</v>
          </cell>
          <cell r="I1439" t="str">
            <v xml:space="preserve"> Dikarya</v>
          </cell>
          <cell r="J1439" t="str">
            <v xml:space="preserve"> Ascomycota</v>
          </cell>
          <cell r="K1439" t="str">
            <v xml:space="preserve"> Pezizomycotina</v>
          </cell>
          <cell r="L1439" t="str">
            <v xml:space="preserve"> Eurotiomycetes</v>
          </cell>
          <cell r="M1439" t="str">
            <v>Eurotiomycetidae</v>
          </cell>
          <cell r="N1439" t="str">
            <v xml:space="preserve"> Onygenales</v>
          </cell>
          <cell r="O1439" t="str">
            <v xml:space="preserve"> Arthrodermataceae</v>
          </cell>
          <cell r="P1439" t="str">
            <v xml:space="preserve"> Trichophyton.</v>
          </cell>
        </row>
        <row r="1440">
          <cell r="B1440" t="str">
            <v>F2Q1V9</v>
          </cell>
          <cell r="C1440" t="str">
            <v xml:space="preserve"> Trichophyton equinum (strain ATCC MYA-4606 / CBS 127.97) (Horse ringworm fungus).</v>
          </cell>
          <cell r="E1440" t="str">
            <v xml:space="preserve"> NCBI_TaxID=559882 {ECO:0000313|Proteomes:UP000009169};</v>
          </cell>
          <cell r="G1440" t="str">
            <v>Eukaryota</v>
          </cell>
          <cell r="H1440" t="str">
            <v xml:space="preserve"> Fungi</v>
          </cell>
          <cell r="I1440" t="str">
            <v xml:space="preserve"> Dikarya</v>
          </cell>
          <cell r="J1440" t="str">
            <v xml:space="preserve"> Ascomycota</v>
          </cell>
          <cell r="K1440" t="str">
            <v xml:space="preserve"> Pezizomycotina</v>
          </cell>
          <cell r="L1440" t="str">
            <v xml:space="preserve"> Eurotiomycetes</v>
          </cell>
          <cell r="M1440" t="str">
            <v>Eurotiomycetidae</v>
          </cell>
          <cell r="N1440" t="str">
            <v xml:space="preserve"> Onygenales</v>
          </cell>
          <cell r="O1440" t="str">
            <v xml:space="preserve"> Arthrodermataceae</v>
          </cell>
          <cell r="P1440" t="str">
            <v xml:space="preserve"> Trichophyton.</v>
          </cell>
        </row>
        <row r="1441">
          <cell r="B1441" t="str">
            <v>F2SNT4</v>
          </cell>
          <cell r="C1441" t="str">
            <v xml:space="preserve"> Trichophyton rubrum (strain ATCC MYA-4607 / CBS 118892) (Athlete's foot fungus).</v>
          </cell>
          <cell r="E1441" t="str">
            <v xml:space="preserve"> NCBI_TaxID=559305 {ECO:0000313|EMBL:EGD88345.2, ECO:0000313|Proteomes:UP000008864};</v>
          </cell>
          <cell r="G1441" t="str">
            <v>Eukaryota</v>
          </cell>
          <cell r="H1441" t="str">
            <v xml:space="preserve"> Fungi</v>
          </cell>
          <cell r="I1441" t="str">
            <v xml:space="preserve"> Dikarya</v>
          </cell>
          <cell r="J1441" t="str">
            <v xml:space="preserve"> Ascomycota</v>
          </cell>
          <cell r="K1441" t="str">
            <v xml:space="preserve"> Pezizomycotina</v>
          </cell>
          <cell r="L1441" t="str">
            <v xml:space="preserve"> Eurotiomycetes</v>
          </cell>
          <cell r="M1441" t="str">
            <v>Eurotiomycetidae</v>
          </cell>
          <cell r="N1441" t="str">
            <v xml:space="preserve"> Onygenales</v>
          </cell>
          <cell r="O1441" t="str">
            <v xml:space="preserve"> Arthrodermataceae</v>
          </cell>
          <cell r="P1441" t="str">
            <v xml:space="preserve"> Trichophyton.</v>
          </cell>
        </row>
        <row r="1442">
          <cell r="B1442" t="str">
            <v>F2STV4</v>
          </cell>
          <cell r="C1442" t="str">
            <v xml:space="preserve"> Trichophyton rubrum (strain ATCC MYA-4607 / CBS 118892) (Athlete's foot fungus).</v>
          </cell>
          <cell r="E1442" t="str">
            <v xml:space="preserve"> NCBI_TaxID=559305 {ECO:0000313|EMBL:EGD90193.1, ECO:0000313|Proteomes:UP000008864};</v>
          </cell>
          <cell r="G1442" t="str">
            <v>Eukaryota</v>
          </cell>
          <cell r="H1442" t="str">
            <v xml:space="preserve"> Fungi</v>
          </cell>
          <cell r="I1442" t="str">
            <v xml:space="preserve"> Dikarya</v>
          </cell>
          <cell r="J1442" t="str">
            <v xml:space="preserve"> Ascomycota</v>
          </cell>
          <cell r="K1442" t="str">
            <v xml:space="preserve"> Pezizomycotina</v>
          </cell>
          <cell r="L1442" t="str">
            <v xml:space="preserve"> Eurotiomycetes</v>
          </cell>
          <cell r="M1442" t="str">
            <v>Eurotiomycetidae</v>
          </cell>
          <cell r="N1442" t="str">
            <v xml:space="preserve"> Onygenales</v>
          </cell>
          <cell r="O1442" t="str">
            <v xml:space="preserve"> Arthrodermataceae</v>
          </cell>
          <cell r="P1442" t="str">
            <v xml:space="preserve"> Trichophyton.</v>
          </cell>
        </row>
        <row r="1443">
          <cell r="B1443" t="str">
            <v>F2UL80</v>
          </cell>
          <cell r="C1443" t="str">
            <v xml:space="preserve"> Salpingoeca rosetta (strain ATCC 50818 / BSB-021).</v>
          </cell>
          <cell r="E1443" t="str">
            <v xml:space="preserve"> NCBI_TaxID=946362 {ECO:0000313|Proteomes:UP000007799};</v>
          </cell>
          <cell r="G1443" t="str">
            <v>Eukaryota</v>
          </cell>
          <cell r="H1443" t="str">
            <v xml:space="preserve"> Choanoflagellida</v>
          </cell>
          <cell r="I1443" t="str">
            <v xml:space="preserve"> Craspedida</v>
          </cell>
          <cell r="J1443" t="str">
            <v xml:space="preserve"> Salpingoecidae</v>
          </cell>
          <cell r="K1443" t="str">
            <v xml:space="preserve"> Salpingoeca.</v>
          </cell>
        </row>
        <row r="1444">
          <cell r="B1444" t="str">
            <v>F2UP73</v>
          </cell>
          <cell r="C1444" t="str">
            <v xml:space="preserve"> Salpingoeca rosetta (strain ATCC 50818 / BSB-021).</v>
          </cell>
          <cell r="E1444" t="str">
            <v xml:space="preserve"> NCBI_TaxID=946362 {ECO:0000313|Proteomes:UP000007799};</v>
          </cell>
          <cell r="G1444" t="str">
            <v>Eukaryota</v>
          </cell>
          <cell r="H1444" t="str">
            <v xml:space="preserve"> Choanoflagellida</v>
          </cell>
          <cell r="I1444" t="str">
            <v xml:space="preserve"> Craspedida</v>
          </cell>
          <cell r="J1444" t="str">
            <v xml:space="preserve"> Salpingoecidae</v>
          </cell>
          <cell r="K1444" t="str">
            <v xml:space="preserve"> Salpingoeca.</v>
          </cell>
        </row>
        <row r="1445">
          <cell r="B1445" t="str">
            <v>F2Z471</v>
          </cell>
          <cell r="C1445" t="str">
            <v xml:space="preserve"> Mus musculus (Mouse).</v>
          </cell>
          <cell r="E1445" t="str">
            <v xml:space="preserve"> NCBI_TaxID=10090 {ECO:0000313|Ensembl:ENSMUSP00000116919, ECO:0000313|Proteomes:UP000000589};</v>
          </cell>
          <cell r="G1445" t="str">
            <v>Eukaryota</v>
          </cell>
          <cell r="H1445" t="str">
            <v xml:space="preserve"> Metazoa</v>
          </cell>
          <cell r="I1445" t="str">
            <v xml:space="preserve"> Chordata</v>
          </cell>
          <cell r="J1445" t="str">
            <v xml:space="preserve"> Craniata</v>
          </cell>
          <cell r="K1445" t="str">
            <v xml:space="preserve"> Vertebrata</v>
          </cell>
          <cell r="L1445" t="str">
            <v xml:space="preserve"> Euteleostomi</v>
          </cell>
          <cell r="M1445" t="str">
            <v>Mammalia</v>
          </cell>
          <cell r="N1445" t="str">
            <v xml:space="preserve"> Eutheria</v>
          </cell>
          <cell r="O1445" t="str">
            <v xml:space="preserve"> Euarchontoglires</v>
          </cell>
          <cell r="P1445" t="str">
            <v xml:space="preserve"> Glires</v>
          </cell>
          <cell r="Q1445" t="str">
            <v xml:space="preserve"> Rodentia</v>
          </cell>
          <cell r="R1445" t="str">
            <v xml:space="preserve"> Myomorpha</v>
          </cell>
          <cell r="S1445" t="str">
            <v>Muroidea</v>
          </cell>
          <cell r="T1445" t="str">
            <v xml:space="preserve"> Muridae</v>
          </cell>
          <cell r="U1445" t="str">
            <v xml:space="preserve"> Murinae</v>
          </cell>
        </row>
        <row r="1446">
          <cell r="B1446" t="str">
            <v>F4IZ90</v>
          </cell>
          <cell r="C1446" t="str">
            <v xml:space="preserve"> Arabidopsis thaliana (Mouse-ear cress).</v>
          </cell>
          <cell r="E1446" t="str">
            <v xml:space="preserve"> NCBI_TaxID=3702 {ECO:0000313|EMBL:AEE78607.1, ECO:0000313|Proteomes:UP000006548};</v>
          </cell>
          <cell r="G1446" t="str">
            <v>Eukaryota</v>
          </cell>
          <cell r="H1446" t="str">
            <v xml:space="preserve"> Viridiplantae</v>
          </cell>
          <cell r="I1446" t="str">
            <v xml:space="preserve"> Streptophyta</v>
          </cell>
          <cell r="J1446" t="str">
            <v xml:space="preserve"> Embryophyta</v>
          </cell>
          <cell r="K1446" t="str">
            <v xml:space="preserve"> Tracheophyta</v>
          </cell>
          <cell r="L1446" t="str">
            <v>Spermatophyta</v>
          </cell>
          <cell r="M1446" t="str">
            <v xml:space="preserve"> Magnoliophyta</v>
          </cell>
          <cell r="N1446" t="str">
            <v xml:space="preserve"> eudicotyledons</v>
          </cell>
          <cell r="O1446" t="str">
            <v xml:space="preserve"> Gunneridae</v>
          </cell>
          <cell r="P1446" t="str">
            <v>Pentapetalae</v>
          </cell>
          <cell r="Q1446" t="str">
            <v xml:space="preserve"> rosids</v>
          </cell>
          <cell r="R1446" t="str">
            <v xml:space="preserve"> malvids</v>
          </cell>
          <cell r="S1446" t="str">
            <v xml:space="preserve"> Brassicales</v>
          </cell>
          <cell r="T1446" t="str">
            <v xml:space="preserve"> Brassicaceae</v>
          </cell>
          <cell r="U1446" t="str">
            <v xml:space="preserve"> Camelineae</v>
          </cell>
        </row>
        <row r="1447">
          <cell r="B1447" t="str">
            <v>F4K3R8</v>
          </cell>
          <cell r="C1447" t="str">
            <v xml:space="preserve"> Arabidopsis thaliana (Mouse-ear cress).</v>
          </cell>
          <cell r="E1447" t="str">
            <v xml:space="preserve"> NCBI_TaxID=3702 {ECO:0000313|EMBL:AED98353.1, ECO:0000313|Proteomes:UP000006548};</v>
          </cell>
          <cell r="G1447" t="str">
            <v>Eukaryota</v>
          </cell>
          <cell r="H1447" t="str">
            <v xml:space="preserve"> Viridiplantae</v>
          </cell>
          <cell r="I1447" t="str">
            <v xml:space="preserve"> Streptophyta</v>
          </cell>
          <cell r="J1447" t="str">
            <v xml:space="preserve"> Embryophyta</v>
          </cell>
          <cell r="K1447" t="str">
            <v xml:space="preserve"> Tracheophyta</v>
          </cell>
          <cell r="L1447" t="str">
            <v>Spermatophyta</v>
          </cell>
          <cell r="M1447" t="str">
            <v xml:space="preserve"> Magnoliophyta</v>
          </cell>
          <cell r="N1447" t="str">
            <v xml:space="preserve"> eudicotyledons</v>
          </cell>
          <cell r="O1447" t="str">
            <v xml:space="preserve"> Gunneridae</v>
          </cell>
          <cell r="P1447" t="str">
            <v>Pentapetalae</v>
          </cell>
          <cell r="Q1447" t="str">
            <v xml:space="preserve"> rosids</v>
          </cell>
          <cell r="R1447" t="str">
            <v xml:space="preserve"> malvids</v>
          </cell>
          <cell r="S1447" t="str">
            <v xml:space="preserve"> Brassicales</v>
          </cell>
          <cell r="T1447" t="str">
            <v xml:space="preserve"> Brassicaceae</v>
          </cell>
          <cell r="U1447" t="str">
            <v xml:space="preserve"> Camelineae</v>
          </cell>
        </row>
        <row r="1448">
          <cell r="B1448" t="str">
            <v>F4P111</v>
          </cell>
          <cell r="C1448" t="str">
            <v xml:space="preserve"> Batrachochytrium dendrobatidis (strain JAM81 / FGSC 10211) (Frog chytrid fungus).</v>
          </cell>
          <cell r="E1448" t="str">
            <v xml:space="preserve"> NCBI_TaxID=684364 {ECO:0000313|Proteomes:UP000007241};</v>
          </cell>
          <cell r="G1448" t="str">
            <v>Eukaryota</v>
          </cell>
          <cell r="H1448" t="str">
            <v xml:space="preserve"> Fungi</v>
          </cell>
          <cell r="I1448" t="str">
            <v xml:space="preserve"> Fungi incertae sedis</v>
          </cell>
          <cell r="J1448" t="str">
            <v xml:space="preserve"> Chytridiomycota</v>
          </cell>
          <cell r="K1448" t="str">
            <v>Chytridiomycetes</v>
          </cell>
          <cell r="L1448" t="str">
            <v xml:space="preserve"> Rhizophydiales</v>
          </cell>
          <cell r="M1448" t="str">
            <v xml:space="preserve"> Rhizophydiales incertae sedis</v>
          </cell>
          <cell r="N1448" t="str">
            <v>Batrachochytrium.</v>
          </cell>
        </row>
        <row r="1449">
          <cell r="B1449" t="str">
            <v>F4P9G0</v>
          </cell>
          <cell r="C1449" t="str">
            <v xml:space="preserve"> Batrachochytrium dendrobatidis (strain JAM81 / FGSC 10211) (Frog chytrid fungus).</v>
          </cell>
          <cell r="E1449" t="str">
            <v xml:space="preserve"> NCBI_TaxID=684364 {ECO:0000313|Proteomes:UP000007241};</v>
          </cell>
          <cell r="G1449" t="str">
            <v>Eukaryota</v>
          </cell>
          <cell r="H1449" t="str">
            <v xml:space="preserve"> Fungi</v>
          </cell>
          <cell r="I1449" t="str">
            <v xml:space="preserve"> Fungi incertae sedis</v>
          </cell>
          <cell r="J1449" t="str">
            <v xml:space="preserve"> Chytridiomycota</v>
          </cell>
          <cell r="K1449" t="str">
            <v>Chytridiomycetes</v>
          </cell>
          <cell r="L1449" t="str">
            <v xml:space="preserve"> Rhizophydiales</v>
          </cell>
          <cell r="M1449" t="str">
            <v xml:space="preserve"> Rhizophydiales incertae sedis</v>
          </cell>
          <cell r="N1449" t="str">
            <v>Batrachochytrium.</v>
          </cell>
        </row>
        <row r="1450">
          <cell r="B1450" t="str">
            <v>F4PLF5</v>
          </cell>
          <cell r="C1450" t="str">
            <v xml:space="preserve"> Cavenderia fasciculata (strain SH3) (Slime mold) (Dictyostelium fasciculatum).</v>
          </cell>
          <cell r="E1450" t="str">
            <v xml:space="preserve"> NCBI_TaxID=1054147 {ECO:0000313|Proteomes:UP000007797};</v>
          </cell>
          <cell r="G1450" t="str">
            <v>Eukaryota</v>
          </cell>
          <cell r="H1450" t="str">
            <v xml:space="preserve"> Amoebozoa</v>
          </cell>
          <cell r="I1450" t="str">
            <v xml:space="preserve"> Mycetozoa</v>
          </cell>
          <cell r="J1450" t="str">
            <v xml:space="preserve"> Dictyostelids</v>
          </cell>
          <cell r="K1450" t="str">
            <v xml:space="preserve"> Acytosteliales</v>
          </cell>
          <cell r="L1450" t="str">
            <v>Cavenderiaceae</v>
          </cell>
          <cell r="M1450" t="str">
            <v xml:space="preserve"> Cavenderia.</v>
          </cell>
        </row>
        <row r="1451">
          <cell r="B1451" t="str">
            <v>F4PN91</v>
          </cell>
          <cell r="C1451" t="str">
            <v xml:space="preserve"> Cavenderia fasciculata (strain SH3) (Slime mold) (Dictyostelium fasciculatum).</v>
          </cell>
          <cell r="E1451" t="str">
            <v xml:space="preserve"> NCBI_TaxID=1054147 {ECO:0000313|Proteomes:UP000007797};</v>
          </cell>
          <cell r="G1451" t="str">
            <v>Eukaryota</v>
          </cell>
          <cell r="H1451" t="str">
            <v xml:space="preserve"> Amoebozoa</v>
          </cell>
          <cell r="I1451" t="str">
            <v xml:space="preserve"> Mycetozoa</v>
          </cell>
          <cell r="J1451" t="str">
            <v xml:space="preserve"> Dictyostelids</v>
          </cell>
          <cell r="K1451" t="str">
            <v xml:space="preserve"> Acytosteliales</v>
          </cell>
          <cell r="L1451" t="str">
            <v>Cavenderiaceae</v>
          </cell>
          <cell r="M1451" t="str">
            <v xml:space="preserve"> Cavenderia.</v>
          </cell>
        </row>
        <row r="1452">
          <cell r="B1452" t="str">
            <v>F4Q893</v>
          </cell>
          <cell r="C1452" t="str">
            <v xml:space="preserve"> Cavenderia fasciculata (strain SH3) (Slime mold) (Dictyostelium fasciculatum).</v>
          </cell>
          <cell r="E1452" t="str">
            <v xml:space="preserve"> NCBI_TaxID=1054147 {ECO:0000313|Proteomes:UP000007797};</v>
          </cell>
          <cell r="G1452" t="str">
            <v>Eukaryota</v>
          </cell>
          <cell r="H1452" t="str">
            <v xml:space="preserve"> Amoebozoa</v>
          </cell>
          <cell r="I1452" t="str">
            <v xml:space="preserve"> Mycetozoa</v>
          </cell>
          <cell r="J1452" t="str">
            <v xml:space="preserve"> Dictyostelids</v>
          </cell>
          <cell r="K1452" t="str">
            <v xml:space="preserve"> Acytosteliales</v>
          </cell>
          <cell r="L1452" t="str">
            <v>Cavenderiaceae</v>
          </cell>
          <cell r="M1452" t="str">
            <v xml:space="preserve"> Cavenderia.</v>
          </cell>
        </row>
        <row r="1453">
          <cell r="B1453" t="str">
            <v>F4RK22</v>
          </cell>
          <cell r="C1453" t="str">
            <v xml:space="preserve"> Melampsora larici-populina (strain 98AG31 / pathotype 3-4-7) (Poplar leaf rust fungus).</v>
          </cell>
          <cell r="E1453" t="str">
            <v xml:space="preserve"> NCBI_TaxID=747676 {ECO:0000313|Proteomes:UP000001072};</v>
          </cell>
          <cell r="G1453" t="str">
            <v>Eukaryota</v>
          </cell>
          <cell r="H1453" t="str">
            <v xml:space="preserve"> Fungi</v>
          </cell>
          <cell r="I1453" t="str">
            <v xml:space="preserve"> Dikarya</v>
          </cell>
          <cell r="J1453" t="str">
            <v xml:space="preserve"> Basidiomycota</v>
          </cell>
          <cell r="K1453" t="str">
            <v xml:space="preserve"> Pucciniomycotina</v>
          </cell>
          <cell r="L1453" t="str">
            <v>Pucciniomycetes</v>
          </cell>
          <cell r="M1453" t="str">
            <v xml:space="preserve"> Pucciniales</v>
          </cell>
          <cell r="N1453" t="str">
            <v xml:space="preserve"> Melampsoraceae</v>
          </cell>
          <cell r="O1453" t="str">
            <v xml:space="preserve"> Melampsora.</v>
          </cell>
        </row>
        <row r="1454">
          <cell r="B1454" t="str">
            <v>F4S3L3</v>
          </cell>
          <cell r="C1454" t="str">
            <v xml:space="preserve"> Melampsora larici-populina (strain 98AG31 / pathotype 3-4-7) (Poplar leaf rust fungus).</v>
          </cell>
          <cell r="E1454" t="str">
            <v xml:space="preserve"> NCBI_TaxID=747676 {ECO:0000313|Proteomes:UP000001072};</v>
          </cell>
          <cell r="G1454" t="str">
            <v>Eukaryota</v>
          </cell>
          <cell r="H1454" t="str">
            <v xml:space="preserve"> Fungi</v>
          </cell>
          <cell r="I1454" t="str">
            <v xml:space="preserve"> Dikarya</v>
          </cell>
          <cell r="J1454" t="str">
            <v xml:space="preserve"> Basidiomycota</v>
          </cell>
          <cell r="K1454" t="str">
            <v xml:space="preserve"> Pucciniomycotina</v>
          </cell>
          <cell r="L1454" t="str">
            <v>Pucciniomycetes</v>
          </cell>
          <cell r="M1454" t="str">
            <v xml:space="preserve"> Pucciniales</v>
          </cell>
          <cell r="N1454" t="str">
            <v xml:space="preserve"> Melampsoraceae</v>
          </cell>
          <cell r="O1454" t="str">
            <v xml:space="preserve"> Melampsora.</v>
          </cell>
        </row>
        <row r="1455">
          <cell r="B1455" t="str">
            <v>F4WB21</v>
          </cell>
          <cell r="C1455" t="str">
            <v xml:space="preserve"> Acromyrmex echinatior (Panamanian leafcutter ant) (Acromyrmex octospinosus echinatior).</v>
          </cell>
          <cell r="E1455" t="str">
            <v xml:space="preserve"> NCBI_TaxID=103372 {ECO:0000313|Proteomes:UP000007755};</v>
          </cell>
          <cell r="G1455" t="str">
            <v>Eukaryota</v>
          </cell>
          <cell r="H1455" t="str">
            <v xml:space="preserve"> Metazoa</v>
          </cell>
          <cell r="I1455" t="str">
            <v xml:space="preserve"> Ecdysozoa</v>
          </cell>
          <cell r="J1455" t="str">
            <v xml:space="preserve"> Arthropoda</v>
          </cell>
          <cell r="K1455" t="str">
            <v xml:space="preserve"> Hexapoda</v>
          </cell>
          <cell r="L1455" t="str">
            <v xml:space="preserve"> Insecta</v>
          </cell>
          <cell r="M1455" t="str">
            <v>Pterygota</v>
          </cell>
          <cell r="N1455" t="str">
            <v xml:space="preserve"> Neoptera</v>
          </cell>
          <cell r="O1455" t="str">
            <v xml:space="preserve"> Holometabola</v>
          </cell>
          <cell r="P1455" t="str">
            <v xml:space="preserve"> Hymenoptera</v>
          </cell>
          <cell r="Q1455" t="str">
            <v xml:space="preserve"> Apocrita</v>
          </cell>
          <cell r="R1455" t="str">
            <v xml:space="preserve"> Aculeata</v>
          </cell>
          <cell r="S1455" t="str">
            <v>Formicoidea</v>
          </cell>
          <cell r="T1455" t="str">
            <v xml:space="preserve"> Formicidae</v>
          </cell>
          <cell r="U1455" t="str">
            <v xml:space="preserve"> Myrmicinae</v>
          </cell>
        </row>
        <row r="1456">
          <cell r="B1456" t="str">
            <v>F4WCX5</v>
          </cell>
          <cell r="C1456" t="str">
            <v xml:space="preserve"> Acromyrmex echinatior (Panamanian leafcutter ant) (Acromyrmex octospinosus echinatior).</v>
          </cell>
          <cell r="E1456" t="str">
            <v xml:space="preserve"> NCBI_TaxID=103372 {ECO:0000313|Proteomes:UP000007755};</v>
          </cell>
          <cell r="G1456" t="str">
            <v>Eukaryota</v>
          </cell>
          <cell r="H1456" t="str">
            <v xml:space="preserve"> Metazoa</v>
          </cell>
          <cell r="I1456" t="str">
            <v xml:space="preserve"> Ecdysozoa</v>
          </cell>
          <cell r="J1456" t="str">
            <v xml:space="preserve"> Arthropoda</v>
          </cell>
          <cell r="K1456" t="str">
            <v xml:space="preserve"> Hexapoda</v>
          </cell>
          <cell r="L1456" t="str">
            <v xml:space="preserve"> Insecta</v>
          </cell>
          <cell r="M1456" t="str">
            <v>Pterygota</v>
          </cell>
          <cell r="N1456" t="str">
            <v xml:space="preserve"> Neoptera</v>
          </cell>
          <cell r="O1456" t="str">
            <v xml:space="preserve"> Holometabola</v>
          </cell>
          <cell r="P1456" t="str">
            <v xml:space="preserve"> Hymenoptera</v>
          </cell>
          <cell r="Q1456" t="str">
            <v xml:space="preserve"> Apocrita</v>
          </cell>
          <cell r="R1456" t="str">
            <v xml:space="preserve"> Aculeata</v>
          </cell>
          <cell r="S1456" t="str">
            <v>Formicoidea</v>
          </cell>
          <cell r="T1456" t="str">
            <v xml:space="preserve"> Formicidae</v>
          </cell>
          <cell r="U1456" t="str">
            <v xml:space="preserve"> Myrmicinae</v>
          </cell>
        </row>
        <row r="1457">
          <cell r="B1457" t="str">
            <v>F4X3N7</v>
          </cell>
          <cell r="C1457" t="str">
            <v xml:space="preserve"> Acromyrmex echinatior (Panamanian leafcutter ant) (Acromyrmex octospinosus echinatior).</v>
          </cell>
          <cell r="E1457" t="str">
            <v xml:space="preserve"> NCBI_TaxID=103372 {ECO:0000313|Proteomes:UP000007755};</v>
          </cell>
          <cell r="G1457" t="str">
            <v>Eukaryota</v>
          </cell>
          <cell r="H1457" t="str">
            <v xml:space="preserve"> Metazoa</v>
          </cell>
          <cell r="I1457" t="str">
            <v xml:space="preserve"> Ecdysozoa</v>
          </cell>
          <cell r="J1457" t="str">
            <v xml:space="preserve"> Arthropoda</v>
          </cell>
          <cell r="K1457" t="str">
            <v xml:space="preserve"> Hexapoda</v>
          </cell>
          <cell r="L1457" t="str">
            <v xml:space="preserve"> Insecta</v>
          </cell>
          <cell r="M1457" t="str">
            <v>Pterygota</v>
          </cell>
          <cell r="N1457" t="str">
            <v xml:space="preserve"> Neoptera</v>
          </cell>
          <cell r="O1457" t="str">
            <v xml:space="preserve"> Holometabola</v>
          </cell>
          <cell r="P1457" t="str">
            <v xml:space="preserve"> Hymenoptera</v>
          </cell>
          <cell r="Q1457" t="str">
            <v xml:space="preserve"> Apocrita</v>
          </cell>
          <cell r="R1457" t="str">
            <v xml:space="preserve"> Aculeata</v>
          </cell>
          <cell r="S1457" t="str">
            <v>Formicoidea</v>
          </cell>
          <cell r="T1457" t="str">
            <v xml:space="preserve"> Formicidae</v>
          </cell>
          <cell r="U1457" t="str">
            <v xml:space="preserve"> Myrmicinae</v>
          </cell>
        </row>
        <row r="1458">
          <cell r="B1458" t="str">
            <v>F4X7U5</v>
          </cell>
          <cell r="C1458" t="str">
            <v xml:space="preserve"> Acromyrmex echinatior (Panamanian leafcutter ant) (Acromyrmex octospinosus echinatior).</v>
          </cell>
          <cell r="E1458" t="str">
            <v xml:space="preserve"> NCBI_TaxID=103372 {ECO:0000313|Proteomes:UP000007755};</v>
          </cell>
          <cell r="G1458" t="str">
            <v>Eukaryota</v>
          </cell>
          <cell r="H1458" t="str">
            <v xml:space="preserve"> Metazoa</v>
          </cell>
          <cell r="I1458" t="str">
            <v xml:space="preserve"> Ecdysozoa</v>
          </cell>
          <cell r="J1458" t="str">
            <v xml:space="preserve"> Arthropoda</v>
          </cell>
          <cell r="K1458" t="str">
            <v xml:space="preserve"> Hexapoda</v>
          </cell>
          <cell r="L1458" t="str">
            <v xml:space="preserve"> Insecta</v>
          </cell>
          <cell r="M1458" t="str">
            <v>Pterygota</v>
          </cell>
          <cell r="N1458" t="str">
            <v xml:space="preserve"> Neoptera</v>
          </cell>
          <cell r="O1458" t="str">
            <v xml:space="preserve"> Holometabola</v>
          </cell>
          <cell r="P1458" t="str">
            <v xml:space="preserve"> Hymenoptera</v>
          </cell>
          <cell r="Q1458" t="str">
            <v xml:space="preserve"> Apocrita</v>
          </cell>
          <cell r="R1458" t="str">
            <v xml:space="preserve"> Aculeata</v>
          </cell>
          <cell r="S1458" t="str">
            <v>Formicoidea</v>
          </cell>
          <cell r="T1458" t="str">
            <v xml:space="preserve"> Formicidae</v>
          </cell>
          <cell r="U1458" t="str">
            <v xml:space="preserve"> Myrmicinae</v>
          </cell>
        </row>
        <row r="1459">
          <cell r="B1459" t="str">
            <v>F6HPF2</v>
          </cell>
          <cell r="C1459" t="str">
            <v xml:space="preserve"> Vitis vinifera (Grape).</v>
          </cell>
          <cell r="E1459" t="str">
            <v xml:space="preserve"> NCBI_TaxID=29760 {ECO:0000313|Proteomes:UP000009183};</v>
          </cell>
          <cell r="G1459" t="str">
            <v>Eukaryota</v>
          </cell>
          <cell r="H1459" t="str">
            <v xml:space="preserve"> Viridiplantae</v>
          </cell>
          <cell r="I1459" t="str">
            <v xml:space="preserve"> Streptophyta</v>
          </cell>
          <cell r="J1459" t="str">
            <v xml:space="preserve"> Embryophyta</v>
          </cell>
          <cell r="K1459" t="str">
            <v xml:space="preserve"> Tracheophyta</v>
          </cell>
          <cell r="L1459" t="str">
            <v>Spermatophyta</v>
          </cell>
          <cell r="M1459" t="str">
            <v xml:space="preserve"> Magnoliophyta</v>
          </cell>
          <cell r="N1459" t="str">
            <v xml:space="preserve"> eudicotyledons</v>
          </cell>
          <cell r="O1459" t="str">
            <v xml:space="preserve"> Gunneridae</v>
          </cell>
          <cell r="P1459" t="str">
            <v>Pentapetalae</v>
          </cell>
          <cell r="Q1459" t="str">
            <v xml:space="preserve"> rosids</v>
          </cell>
          <cell r="R1459" t="str">
            <v xml:space="preserve"> Vitales</v>
          </cell>
          <cell r="S1459" t="str">
            <v xml:space="preserve"> Vitaceae</v>
          </cell>
          <cell r="T1459" t="str">
            <v xml:space="preserve"> Vitis.</v>
          </cell>
        </row>
        <row r="1460">
          <cell r="B1460" t="str">
            <v>F6HST0</v>
          </cell>
          <cell r="C1460" t="str">
            <v xml:space="preserve"> Vitis vinifera (Grape).</v>
          </cell>
          <cell r="E1460" t="str">
            <v xml:space="preserve"> NCBI_TaxID=29760 {ECO:0000313|Proteomes:UP000009183};</v>
          </cell>
          <cell r="G1460" t="str">
            <v>Eukaryota</v>
          </cell>
          <cell r="H1460" t="str">
            <v xml:space="preserve"> Viridiplantae</v>
          </cell>
          <cell r="I1460" t="str">
            <v xml:space="preserve"> Streptophyta</v>
          </cell>
          <cell r="J1460" t="str">
            <v xml:space="preserve"> Embryophyta</v>
          </cell>
          <cell r="K1460" t="str">
            <v xml:space="preserve"> Tracheophyta</v>
          </cell>
          <cell r="L1460" t="str">
            <v>Spermatophyta</v>
          </cell>
          <cell r="M1460" t="str">
            <v xml:space="preserve"> Magnoliophyta</v>
          </cell>
          <cell r="N1460" t="str">
            <v xml:space="preserve"> eudicotyledons</v>
          </cell>
          <cell r="O1460" t="str">
            <v xml:space="preserve"> Gunneridae</v>
          </cell>
          <cell r="P1460" t="str">
            <v>Pentapetalae</v>
          </cell>
          <cell r="Q1460" t="str">
            <v xml:space="preserve"> rosids</v>
          </cell>
          <cell r="R1460" t="str">
            <v xml:space="preserve"> Vitales</v>
          </cell>
          <cell r="S1460" t="str">
            <v xml:space="preserve"> Vitaceae</v>
          </cell>
          <cell r="T1460" t="str">
            <v xml:space="preserve"> Vitis.</v>
          </cell>
        </row>
        <row r="1461">
          <cell r="B1461" t="str">
            <v>F6PQT9</v>
          </cell>
          <cell r="C1461" t="str">
            <v xml:space="preserve"> Equus caballus (Horse).</v>
          </cell>
          <cell r="E1461" t="str">
            <v xml:space="preserve"> NCBI_TaxID=9796 {ECO:0000313|Ensembl:ENSECAP00000010473, ECO:0000313|Proteomes:UP000002281};</v>
          </cell>
          <cell r="G1461" t="str">
            <v>Eukaryota</v>
          </cell>
          <cell r="H1461" t="str">
            <v xml:space="preserve"> Metazoa</v>
          </cell>
          <cell r="I1461" t="str">
            <v xml:space="preserve"> Chordata</v>
          </cell>
          <cell r="J1461" t="str">
            <v xml:space="preserve"> Craniata</v>
          </cell>
          <cell r="K1461" t="str">
            <v xml:space="preserve"> Vertebrata</v>
          </cell>
          <cell r="L1461" t="str">
            <v xml:space="preserve"> Euteleostomi</v>
          </cell>
          <cell r="M1461" t="str">
            <v>Mammalia</v>
          </cell>
          <cell r="N1461" t="str">
            <v xml:space="preserve"> Eutheria</v>
          </cell>
          <cell r="O1461" t="str">
            <v xml:space="preserve"> Laurasiatheria</v>
          </cell>
          <cell r="P1461" t="str">
            <v xml:space="preserve"> Perissodactyla</v>
          </cell>
          <cell r="Q1461" t="str">
            <v xml:space="preserve"> Equidae</v>
          </cell>
          <cell r="R1461" t="str">
            <v xml:space="preserve"> Equus.</v>
          </cell>
        </row>
        <row r="1462">
          <cell r="B1462" t="str">
            <v>F6QN79</v>
          </cell>
          <cell r="C1462" t="str">
            <v xml:space="preserve"> Ornithorhynchus anatinus (Duckbill platypus).</v>
          </cell>
          <cell r="E1462" t="str">
            <v xml:space="preserve"> NCBI_TaxID=9258 {ECO:0000313|Ensembl:ENSOANP00000009409, ECO:0000313|Proteomes:UP000002279};</v>
          </cell>
          <cell r="G1462" t="str">
            <v>Eukaryota</v>
          </cell>
          <cell r="H1462" t="str">
            <v xml:space="preserve"> Metazoa</v>
          </cell>
          <cell r="I1462" t="str">
            <v xml:space="preserve"> Chordata</v>
          </cell>
          <cell r="J1462" t="str">
            <v xml:space="preserve"> Craniata</v>
          </cell>
          <cell r="K1462" t="str">
            <v xml:space="preserve"> Vertebrata</v>
          </cell>
          <cell r="L1462" t="str">
            <v xml:space="preserve"> Euteleostomi</v>
          </cell>
          <cell r="M1462" t="str">
            <v>Mammalia</v>
          </cell>
          <cell r="N1462" t="str">
            <v xml:space="preserve"> Monotremata</v>
          </cell>
          <cell r="O1462" t="str">
            <v xml:space="preserve"> Ornithorhynchidae</v>
          </cell>
          <cell r="P1462" t="str">
            <v xml:space="preserve"> Ornithorhynchus.</v>
          </cell>
        </row>
        <row r="1463">
          <cell r="B1463" t="str">
            <v>F6R080</v>
          </cell>
          <cell r="C1463" t="str">
            <v xml:space="preserve"> Monodelphis domestica (Gray short-tailed opossum).</v>
          </cell>
          <cell r="E1463" t="str">
            <v xml:space="preserve"> NCBI_TaxID=13616 {ECO:0000313|Ensembl:ENSMODP00000026085, ECO:0000313|Proteomes:UP000002280};</v>
          </cell>
          <cell r="G1463" t="str">
            <v>Eukaryota</v>
          </cell>
          <cell r="H1463" t="str">
            <v xml:space="preserve"> Metazoa</v>
          </cell>
          <cell r="I1463" t="str">
            <v xml:space="preserve"> Chordata</v>
          </cell>
          <cell r="J1463" t="str">
            <v xml:space="preserve"> Craniata</v>
          </cell>
          <cell r="K1463" t="str">
            <v xml:space="preserve"> Vertebrata</v>
          </cell>
          <cell r="L1463" t="str">
            <v xml:space="preserve"> Euteleostomi</v>
          </cell>
          <cell r="M1463" t="str">
            <v>Mammalia</v>
          </cell>
          <cell r="N1463" t="str">
            <v xml:space="preserve"> Metatheria</v>
          </cell>
          <cell r="O1463" t="str">
            <v xml:space="preserve"> Didelphimorphia</v>
          </cell>
          <cell r="P1463" t="str">
            <v xml:space="preserve"> Didelphidae</v>
          </cell>
          <cell r="Q1463" t="str">
            <v xml:space="preserve"> Monodelphis.</v>
          </cell>
        </row>
        <row r="1464">
          <cell r="B1464" t="str">
            <v>F6SFA8</v>
          </cell>
          <cell r="C1464" t="str">
            <v xml:space="preserve"> Equus caballus (Horse).</v>
          </cell>
          <cell r="E1464" t="str">
            <v xml:space="preserve"> NCBI_TaxID=9796 {ECO:0000313|Ensembl:ENSECAP00000008473, ECO:0000313|Proteomes:UP000002281};</v>
          </cell>
          <cell r="G1464" t="str">
            <v>Eukaryota</v>
          </cell>
          <cell r="H1464" t="str">
            <v xml:space="preserve"> Metazoa</v>
          </cell>
          <cell r="I1464" t="str">
            <v xml:space="preserve"> Chordata</v>
          </cell>
          <cell r="J1464" t="str">
            <v xml:space="preserve"> Craniata</v>
          </cell>
          <cell r="K1464" t="str">
            <v xml:space="preserve"> Vertebrata</v>
          </cell>
          <cell r="L1464" t="str">
            <v xml:space="preserve"> Euteleostomi</v>
          </cell>
          <cell r="M1464" t="str">
            <v>Mammalia</v>
          </cell>
          <cell r="N1464" t="str">
            <v xml:space="preserve"> Eutheria</v>
          </cell>
          <cell r="O1464" t="str">
            <v xml:space="preserve"> Laurasiatheria</v>
          </cell>
          <cell r="P1464" t="str">
            <v xml:space="preserve"> Perissodactyla</v>
          </cell>
          <cell r="Q1464" t="str">
            <v xml:space="preserve"> Equidae</v>
          </cell>
          <cell r="R1464" t="str">
            <v xml:space="preserve"> Equus.</v>
          </cell>
        </row>
        <row r="1465">
          <cell r="B1465" t="str">
            <v>F6SH73</v>
          </cell>
          <cell r="C1465" t="str">
            <v xml:space="preserve"> Xenopus tropicalis (Western clawed frog) (Silurana tropicalis).</v>
          </cell>
          <cell r="E1465" t="str">
            <v xml:space="preserve"> NCBI_TaxID=8364 {ECO:0000313|Ensembl:ENSXETP00000021720, ECO:0000313|Proteomes:UP000008143};</v>
          </cell>
          <cell r="G1465" t="str">
            <v>Eukaryota</v>
          </cell>
          <cell r="H1465" t="str">
            <v xml:space="preserve"> Metazoa</v>
          </cell>
          <cell r="I1465" t="str">
            <v xml:space="preserve"> Chordata</v>
          </cell>
          <cell r="J1465" t="str">
            <v xml:space="preserve"> Craniata</v>
          </cell>
          <cell r="K1465" t="str">
            <v xml:space="preserve"> Vertebrata</v>
          </cell>
          <cell r="L1465" t="str">
            <v xml:space="preserve"> Euteleostomi</v>
          </cell>
          <cell r="M1465" t="str">
            <v>Amphibia</v>
          </cell>
          <cell r="N1465" t="str">
            <v xml:space="preserve"> Batrachia</v>
          </cell>
          <cell r="O1465" t="str">
            <v xml:space="preserve"> Anura</v>
          </cell>
          <cell r="P1465" t="str">
            <v xml:space="preserve"> Pipoidea</v>
          </cell>
          <cell r="Q1465" t="str">
            <v xml:space="preserve"> Pipidae</v>
          </cell>
          <cell r="R1465" t="str">
            <v xml:space="preserve"> Xenopodinae</v>
          </cell>
          <cell r="S1465" t="str">
            <v xml:space="preserve"> Xenopus</v>
          </cell>
          <cell r="T1465" t="str">
            <v>Silurana.</v>
          </cell>
        </row>
        <row r="1466">
          <cell r="B1466" t="str">
            <v>F6TLU0</v>
          </cell>
          <cell r="C1466" t="str">
            <v xml:space="preserve"> Equus caballus (Horse).</v>
          </cell>
          <cell r="E1466" t="str">
            <v xml:space="preserve"> NCBI_TaxID=9796 {ECO:0000313|Ensembl:ENSECAP00000013147, ECO:0000313|Proteomes:UP000002281};</v>
          </cell>
          <cell r="G1466" t="str">
            <v>Eukaryota</v>
          </cell>
          <cell r="H1466" t="str">
            <v xml:space="preserve"> Metazoa</v>
          </cell>
          <cell r="I1466" t="str">
            <v xml:space="preserve"> Chordata</v>
          </cell>
          <cell r="J1466" t="str">
            <v xml:space="preserve"> Craniata</v>
          </cell>
          <cell r="K1466" t="str">
            <v xml:space="preserve"> Vertebrata</v>
          </cell>
          <cell r="L1466" t="str">
            <v xml:space="preserve"> Euteleostomi</v>
          </cell>
          <cell r="M1466" t="str">
            <v>Mammalia</v>
          </cell>
          <cell r="N1466" t="str">
            <v xml:space="preserve"> Eutheria</v>
          </cell>
          <cell r="O1466" t="str">
            <v xml:space="preserve"> Laurasiatheria</v>
          </cell>
          <cell r="P1466" t="str">
            <v xml:space="preserve"> Perissodactyla</v>
          </cell>
          <cell r="Q1466" t="str">
            <v xml:space="preserve"> Equidae</v>
          </cell>
          <cell r="R1466" t="str">
            <v xml:space="preserve"> Equus.</v>
          </cell>
        </row>
        <row r="1467">
          <cell r="B1467" t="str">
            <v>F6UMI4</v>
          </cell>
          <cell r="C1467" t="str">
            <v xml:space="preserve"> Canis lupus familiaris (Dog) (Canis familiaris).</v>
          </cell>
          <cell r="E1467" t="str">
            <v xml:space="preserve"> NCBI_TaxID=9615 {ECO:0000313|Ensembl:ENSCAFP00000032256, ECO:0000313|Proteomes:UP000002254};</v>
          </cell>
          <cell r="G1467" t="str">
            <v>Eukaryota</v>
          </cell>
          <cell r="H1467" t="str">
            <v xml:space="preserve"> Metazoa</v>
          </cell>
          <cell r="I1467" t="str">
            <v xml:space="preserve"> Chordata</v>
          </cell>
          <cell r="J1467" t="str">
            <v xml:space="preserve"> Craniata</v>
          </cell>
          <cell r="K1467" t="str">
            <v xml:space="preserve"> Vertebrata</v>
          </cell>
          <cell r="L1467" t="str">
            <v xml:space="preserve"> Euteleostomi</v>
          </cell>
          <cell r="M1467" t="str">
            <v>Mammalia</v>
          </cell>
          <cell r="N1467" t="str">
            <v xml:space="preserve"> Eutheria</v>
          </cell>
          <cell r="O1467" t="str">
            <v xml:space="preserve"> Laurasiatheria</v>
          </cell>
          <cell r="P1467" t="str">
            <v xml:space="preserve"> Carnivora</v>
          </cell>
          <cell r="Q1467" t="str">
            <v xml:space="preserve"> Caniformia</v>
          </cell>
          <cell r="R1467" t="str">
            <v xml:space="preserve"> Canidae</v>
          </cell>
          <cell r="S1467" t="str">
            <v>Canis.</v>
          </cell>
        </row>
        <row r="1468">
          <cell r="B1468" t="str">
            <v>F6UN69</v>
          </cell>
          <cell r="C1468" t="str">
            <v xml:space="preserve"> Monodelphis domestica (Gray short-tailed opossum).</v>
          </cell>
          <cell r="E1468" t="str">
            <v xml:space="preserve"> NCBI_TaxID=13616 {ECO:0000313|Ensembl:ENSMODP00000017701, ECO:0000313|Proteomes:UP000002280};</v>
          </cell>
          <cell r="G1468" t="str">
            <v>Eukaryota</v>
          </cell>
          <cell r="H1468" t="str">
            <v xml:space="preserve"> Metazoa</v>
          </cell>
          <cell r="I1468" t="str">
            <v xml:space="preserve"> Chordata</v>
          </cell>
          <cell r="J1468" t="str">
            <v xml:space="preserve"> Craniata</v>
          </cell>
          <cell r="K1468" t="str">
            <v xml:space="preserve"> Vertebrata</v>
          </cell>
          <cell r="L1468" t="str">
            <v xml:space="preserve"> Euteleostomi</v>
          </cell>
          <cell r="M1468" t="str">
            <v>Mammalia</v>
          </cell>
          <cell r="N1468" t="str">
            <v xml:space="preserve"> Metatheria</v>
          </cell>
          <cell r="O1468" t="str">
            <v xml:space="preserve"> Didelphimorphia</v>
          </cell>
          <cell r="P1468" t="str">
            <v xml:space="preserve"> Didelphidae</v>
          </cell>
          <cell r="Q1468" t="str">
            <v xml:space="preserve"> Monodelphis.</v>
          </cell>
        </row>
        <row r="1469">
          <cell r="B1469" t="str">
            <v>F6V8B8</v>
          </cell>
          <cell r="C1469" t="str">
            <v xml:space="preserve"> Xenopus tropicalis (Western clawed frog) (Silurana tropicalis).</v>
          </cell>
          <cell r="E1469" t="str">
            <v xml:space="preserve"> NCBI_TaxID=8364 {ECO:0000313|Ensembl:ENSXETP00000041847, ECO:0000313|Proteomes:UP000008143};</v>
          </cell>
          <cell r="G1469" t="str">
            <v>Eukaryota</v>
          </cell>
          <cell r="H1469" t="str">
            <v xml:space="preserve"> Metazoa</v>
          </cell>
          <cell r="I1469" t="str">
            <v xml:space="preserve"> Chordata</v>
          </cell>
          <cell r="J1469" t="str">
            <v xml:space="preserve"> Craniata</v>
          </cell>
          <cell r="K1469" t="str">
            <v xml:space="preserve"> Vertebrata</v>
          </cell>
          <cell r="L1469" t="str">
            <v xml:space="preserve"> Euteleostomi</v>
          </cell>
          <cell r="M1469" t="str">
            <v>Amphibia</v>
          </cell>
          <cell r="N1469" t="str">
            <v xml:space="preserve"> Batrachia</v>
          </cell>
          <cell r="O1469" t="str">
            <v xml:space="preserve"> Anura</v>
          </cell>
          <cell r="P1469" t="str">
            <v xml:space="preserve"> Pipoidea</v>
          </cell>
          <cell r="Q1469" t="str">
            <v xml:space="preserve"> Pipidae</v>
          </cell>
          <cell r="R1469" t="str">
            <v xml:space="preserve"> Xenopodinae</v>
          </cell>
          <cell r="S1469" t="str">
            <v xml:space="preserve"> Xenopus</v>
          </cell>
          <cell r="T1469" t="str">
            <v>Silurana.</v>
          </cell>
        </row>
        <row r="1470">
          <cell r="B1470" t="str">
            <v>F6VI43</v>
          </cell>
          <cell r="C1470" t="str">
            <v xml:space="preserve"> Monodelphis domestica (Gray short-tailed opossum).</v>
          </cell>
          <cell r="E1470" t="str">
            <v xml:space="preserve"> NCBI_TaxID=13616 {ECO:0000313|Ensembl:ENSMODP00000019378, ECO:0000313|Proteomes:UP000002280};</v>
          </cell>
          <cell r="G1470" t="str">
            <v>Eukaryota</v>
          </cell>
          <cell r="H1470" t="str">
            <v xml:space="preserve"> Metazoa</v>
          </cell>
          <cell r="I1470" t="str">
            <v xml:space="preserve"> Chordata</v>
          </cell>
          <cell r="J1470" t="str">
            <v xml:space="preserve"> Craniata</v>
          </cell>
          <cell r="K1470" t="str">
            <v xml:space="preserve"> Vertebrata</v>
          </cell>
          <cell r="L1470" t="str">
            <v xml:space="preserve"> Euteleostomi</v>
          </cell>
          <cell r="M1470" t="str">
            <v>Mammalia</v>
          </cell>
          <cell r="N1470" t="str">
            <v xml:space="preserve"> Metatheria</v>
          </cell>
          <cell r="O1470" t="str">
            <v xml:space="preserve"> Didelphimorphia</v>
          </cell>
          <cell r="P1470" t="str">
            <v xml:space="preserve"> Didelphidae</v>
          </cell>
          <cell r="Q1470" t="str">
            <v xml:space="preserve"> Monodelphis.</v>
          </cell>
        </row>
        <row r="1471">
          <cell r="B1471" t="str">
            <v>F6VP76</v>
          </cell>
          <cell r="C1471" t="str">
            <v xml:space="preserve"> Ornithorhynchus anatinus (Duckbill platypus).</v>
          </cell>
          <cell r="E1471" t="str">
            <v xml:space="preserve"> NCBI_TaxID=9258 {ECO:0000313|Ensembl:ENSOANP00000010042, ECO:0000313|Proteomes:UP000002279};</v>
          </cell>
          <cell r="G1471" t="str">
            <v>Eukaryota</v>
          </cell>
          <cell r="H1471" t="str">
            <v xml:space="preserve"> Metazoa</v>
          </cell>
          <cell r="I1471" t="str">
            <v xml:space="preserve"> Chordata</v>
          </cell>
          <cell r="J1471" t="str">
            <v xml:space="preserve"> Craniata</v>
          </cell>
          <cell r="K1471" t="str">
            <v xml:space="preserve"> Vertebrata</v>
          </cell>
          <cell r="L1471" t="str">
            <v xml:space="preserve"> Euteleostomi</v>
          </cell>
          <cell r="M1471" t="str">
            <v>Mammalia</v>
          </cell>
          <cell r="N1471" t="str">
            <v xml:space="preserve"> Monotremata</v>
          </cell>
          <cell r="O1471" t="str">
            <v xml:space="preserve"> Ornithorhynchidae</v>
          </cell>
          <cell r="P1471" t="str">
            <v xml:space="preserve"> Ornithorhynchus.</v>
          </cell>
        </row>
        <row r="1472">
          <cell r="B1472" t="str">
            <v>F6W8K1</v>
          </cell>
          <cell r="C1472" t="str">
            <v xml:space="preserve"> Callithrix jacchus (White-tufted-ear marmoset).</v>
          </cell>
          <cell r="E1472" t="str">
            <v xml:space="preserve"> NCBI_TaxID=9483 {ECO:0000313|Ensembl:ENSCJAP00000042730, ECO:0000313|Proteomes:UP000008225};</v>
          </cell>
          <cell r="G1472" t="str">
            <v>Eukaryota</v>
          </cell>
          <cell r="H1472" t="str">
            <v xml:space="preserve"> Metazoa</v>
          </cell>
          <cell r="I1472" t="str">
            <v xml:space="preserve"> Chordata</v>
          </cell>
          <cell r="J1472" t="str">
            <v xml:space="preserve"> Craniata</v>
          </cell>
          <cell r="K1472" t="str">
            <v xml:space="preserve"> Vertebrata</v>
          </cell>
          <cell r="L1472" t="str">
            <v xml:space="preserve"> Euteleostomi</v>
          </cell>
          <cell r="M1472" t="str">
            <v>Mammalia</v>
          </cell>
          <cell r="N1472" t="str">
            <v xml:space="preserve"> Eutheria</v>
          </cell>
          <cell r="O1472" t="str">
            <v xml:space="preserve"> Euarchontoglires</v>
          </cell>
          <cell r="P1472" t="str">
            <v xml:space="preserve"> Primates</v>
          </cell>
          <cell r="Q1472" t="str">
            <v xml:space="preserve"> Haplorrhini</v>
          </cell>
          <cell r="R1472" t="str">
            <v>Platyrrhini</v>
          </cell>
          <cell r="S1472" t="str">
            <v xml:space="preserve"> Cebidae</v>
          </cell>
          <cell r="T1472" t="str">
            <v xml:space="preserve"> Callitrichinae</v>
          </cell>
          <cell r="U1472" t="str">
            <v xml:space="preserve"> Callithrix</v>
          </cell>
        </row>
        <row r="1473">
          <cell r="B1473" t="str">
            <v>A0A1W2WI90</v>
          </cell>
          <cell r="C1473" t="str">
            <v xml:space="preserve"> Ciona intestinalis (Transparent sea squirt) (Ascidia intestinalis).</v>
          </cell>
          <cell r="E1473" t="str">
            <v xml:space="preserve"> NCBI_TaxID=7719 {ECO:0000313|RefSeq:XP_002131395.1};</v>
          </cell>
          <cell r="G1473" t="str">
            <v>Eukaryota</v>
          </cell>
          <cell r="H1473" t="str">
            <v xml:space="preserve"> Metazoa</v>
          </cell>
          <cell r="I1473" t="str">
            <v xml:space="preserve"> Chordata</v>
          </cell>
          <cell r="J1473" t="str">
            <v xml:space="preserve"> Tunicata</v>
          </cell>
          <cell r="K1473" t="str">
            <v xml:space="preserve"> Ascidiacea</v>
          </cell>
          <cell r="L1473" t="str">
            <v xml:space="preserve"> Enterogona</v>
          </cell>
          <cell r="M1473" t="str">
            <v>Phlebobranchia</v>
          </cell>
          <cell r="N1473" t="str">
            <v xml:space="preserve"> Cionidae</v>
          </cell>
          <cell r="O1473" t="str">
            <v xml:space="preserve"> Ciona.</v>
          </cell>
        </row>
        <row r="1474">
          <cell r="B1474" t="str">
            <v>F6WTW1</v>
          </cell>
          <cell r="C1474" t="str">
            <v xml:space="preserve"> Macaca mulatta (Rhesus macaque).</v>
          </cell>
          <cell r="E1474" t="str">
            <v xml:space="preserve"> NCBI_TaxID=9544 {ECO:0000313|Ensembl:ENSMMUP00000026578, ECO:0000313|Proteomes:UP000006718};</v>
          </cell>
          <cell r="G1474" t="str">
            <v>Eukaryota</v>
          </cell>
          <cell r="H1474" t="str">
            <v xml:space="preserve"> Metazoa</v>
          </cell>
          <cell r="I1474" t="str">
            <v xml:space="preserve"> Chordata</v>
          </cell>
          <cell r="J1474" t="str">
            <v xml:space="preserve"> Craniata</v>
          </cell>
          <cell r="K1474" t="str">
            <v xml:space="preserve"> Vertebrata</v>
          </cell>
          <cell r="L1474" t="str">
            <v xml:space="preserve"> Euteleostomi</v>
          </cell>
          <cell r="M1474" t="str">
            <v>Mammalia</v>
          </cell>
          <cell r="N1474" t="str">
            <v xml:space="preserve"> Eutheria</v>
          </cell>
          <cell r="O1474" t="str">
            <v xml:space="preserve"> Euarchontoglires</v>
          </cell>
          <cell r="P1474" t="str">
            <v xml:space="preserve"> Primates</v>
          </cell>
          <cell r="Q1474" t="str">
            <v xml:space="preserve"> Haplorrhini</v>
          </cell>
          <cell r="R1474" t="str">
            <v>Catarrhini</v>
          </cell>
          <cell r="S1474" t="str">
            <v xml:space="preserve"> Cercopithecidae</v>
          </cell>
          <cell r="T1474" t="str">
            <v xml:space="preserve"> Cercopithecinae</v>
          </cell>
          <cell r="U1474" t="str">
            <v xml:space="preserve"> Macaca.</v>
          </cell>
        </row>
        <row r="1475">
          <cell r="B1475" t="str">
            <v>F6X7V2</v>
          </cell>
          <cell r="C1475" t="str">
            <v xml:space="preserve"> Ornithorhynchus anatinus (Duckbill platypus).</v>
          </cell>
          <cell r="E1475" t="str">
            <v xml:space="preserve"> NCBI_TaxID=9258 {ECO:0000313|Ensembl:ENSOANP00000022809, ECO:0000313|Proteomes:UP000002279};</v>
          </cell>
          <cell r="G1475" t="str">
            <v>Eukaryota</v>
          </cell>
          <cell r="H1475" t="str">
            <v xml:space="preserve"> Metazoa</v>
          </cell>
          <cell r="I1475" t="str">
            <v xml:space="preserve"> Chordata</v>
          </cell>
          <cell r="J1475" t="str">
            <v xml:space="preserve"> Craniata</v>
          </cell>
          <cell r="K1475" t="str">
            <v xml:space="preserve"> Vertebrata</v>
          </cell>
          <cell r="L1475" t="str">
            <v xml:space="preserve"> Euteleostomi</v>
          </cell>
          <cell r="M1475" t="str">
            <v>Mammalia</v>
          </cell>
          <cell r="N1475" t="str">
            <v xml:space="preserve"> Monotremata</v>
          </cell>
          <cell r="O1475" t="str">
            <v xml:space="preserve"> Ornithorhynchidae</v>
          </cell>
          <cell r="P1475" t="str">
            <v xml:space="preserve"> Ornithorhynchus.</v>
          </cell>
        </row>
        <row r="1476">
          <cell r="B1476" t="str">
            <v>F6YA02</v>
          </cell>
          <cell r="C1476" t="str">
            <v xml:space="preserve"> Ciona intestinalis (Transparent sea squirt) (Ascidia intestinalis).</v>
          </cell>
          <cell r="E1476" t="str">
            <v xml:space="preserve"> NCBI_TaxID=7719 {ECO:0000313|Ensembl:ENSCINP00000014192, ECO:0000313|Proteomes:UP000008144};</v>
          </cell>
          <cell r="G1476" t="str">
            <v>Eukaryota</v>
          </cell>
          <cell r="H1476" t="str">
            <v xml:space="preserve"> Metazoa</v>
          </cell>
          <cell r="I1476" t="str">
            <v xml:space="preserve"> Chordata</v>
          </cell>
          <cell r="J1476" t="str">
            <v xml:space="preserve"> Tunicata</v>
          </cell>
          <cell r="K1476" t="str">
            <v xml:space="preserve"> Ascidiacea</v>
          </cell>
          <cell r="L1476" t="str">
            <v xml:space="preserve"> Enterogona</v>
          </cell>
          <cell r="M1476" t="str">
            <v>Phlebobranchia</v>
          </cell>
          <cell r="N1476" t="str">
            <v xml:space="preserve"> Cionidae</v>
          </cell>
          <cell r="O1476" t="str">
            <v xml:space="preserve"> Ciona.</v>
          </cell>
        </row>
        <row r="1477">
          <cell r="B1477" t="str">
            <v>F6YQC5</v>
          </cell>
          <cell r="C1477" t="str">
            <v xml:space="preserve"> Monodelphis domestica (Gray short-tailed opossum).</v>
          </cell>
          <cell r="E1477" t="str">
            <v xml:space="preserve"> NCBI_TaxID=13616 {ECO:0000313|Ensembl:ENSMODP00000006292, ECO:0000313|Proteomes:UP000002280};</v>
          </cell>
          <cell r="G1477" t="str">
            <v>Eukaryota</v>
          </cell>
          <cell r="H1477" t="str">
            <v xml:space="preserve"> Metazoa</v>
          </cell>
          <cell r="I1477" t="str">
            <v xml:space="preserve"> Chordata</v>
          </cell>
          <cell r="J1477" t="str">
            <v xml:space="preserve"> Craniata</v>
          </cell>
          <cell r="K1477" t="str">
            <v xml:space="preserve"> Vertebrata</v>
          </cell>
          <cell r="L1477" t="str">
            <v xml:space="preserve"> Euteleostomi</v>
          </cell>
          <cell r="M1477" t="str">
            <v>Mammalia</v>
          </cell>
          <cell r="N1477" t="str">
            <v xml:space="preserve"> Metatheria</v>
          </cell>
          <cell r="O1477" t="str">
            <v xml:space="preserve"> Didelphimorphia</v>
          </cell>
          <cell r="P1477" t="str">
            <v xml:space="preserve"> Didelphidae</v>
          </cell>
          <cell r="Q1477" t="str">
            <v xml:space="preserve"> Monodelphis.</v>
          </cell>
        </row>
        <row r="1478">
          <cell r="B1478" t="str">
            <v>F6YUM2</v>
          </cell>
          <cell r="C1478" t="str">
            <v xml:space="preserve"> Callithrix jacchus (White-tufted-ear marmoset).</v>
          </cell>
          <cell r="E1478" t="str">
            <v xml:space="preserve"> NCBI_TaxID=9483 {ECO:0000313|Ensembl:ENSCJAP00000049869, ECO:0000313|Proteomes:UP000008225};</v>
          </cell>
          <cell r="G1478" t="str">
            <v>Eukaryota</v>
          </cell>
          <cell r="H1478" t="str">
            <v xml:space="preserve"> Metazoa</v>
          </cell>
          <cell r="I1478" t="str">
            <v xml:space="preserve"> Chordata</v>
          </cell>
          <cell r="J1478" t="str">
            <v xml:space="preserve"> Craniata</v>
          </cell>
          <cell r="K1478" t="str">
            <v xml:space="preserve"> Vertebrata</v>
          </cell>
          <cell r="L1478" t="str">
            <v xml:space="preserve"> Euteleostomi</v>
          </cell>
          <cell r="M1478" t="str">
            <v>Mammalia</v>
          </cell>
          <cell r="N1478" t="str">
            <v xml:space="preserve"> Eutheria</v>
          </cell>
          <cell r="O1478" t="str">
            <v xml:space="preserve"> Euarchontoglires</v>
          </cell>
          <cell r="P1478" t="str">
            <v xml:space="preserve"> Primates</v>
          </cell>
          <cell r="Q1478" t="str">
            <v xml:space="preserve"> Haplorrhini</v>
          </cell>
          <cell r="R1478" t="str">
            <v>Platyrrhini</v>
          </cell>
          <cell r="S1478" t="str">
            <v xml:space="preserve"> Cebidae</v>
          </cell>
          <cell r="T1478" t="str">
            <v xml:space="preserve"> Callitrichinae</v>
          </cell>
          <cell r="U1478" t="str">
            <v xml:space="preserve"> Callithrix</v>
          </cell>
        </row>
        <row r="1479">
          <cell r="B1479" t="str">
            <v>F6ZE82</v>
          </cell>
          <cell r="C1479" t="str">
            <v xml:space="preserve"> Ornithorhynchus anatinus (Duckbill platypus).</v>
          </cell>
          <cell r="E1479" t="str">
            <v xml:space="preserve"> NCBI_TaxID=9258 {ECO:0000313|Ensembl:ENSOANP00000001108, ECO:0000313|Proteomes:UP000002279};</v>
          </cell>
          <cell r="G1479" t="str">
            <v>Eukaryota</v>
          </cell>
          <cell r="H1479" t="str">
            <v xml:space="preserve"> Metazoa</v>
          </cell>
          <cell r="I1479" t="str">
            <v xml:space="preserve"> Chordata</v>
          </cell>
          <cell r="J1479" t="str">
            <v xml:space="preserve"> Craniata</v>
          </cell>
          <cell r="K1479" t="str">
            <v xml:space="preserve"> Vertebrata</v>
          </cell>
          <cell r="L1479" t="str">
            <v xml:space="preserve"> Euteleostomi</v>
          </cell>
          <cell r="M1479" t="str">
            <v>Mammalia</v>
          </cell>
          <cell r="N1479" t="str">
            <v xml:space="preserve"> Monotremata</v>
          </cell>
          <cell r="O1479" t="str">
            <v xml:space="preserve"> Ornithorhynchidae</v>
          </cell>
          <cell r="P1479" t="str">
            <v xml:space="preserve"> Ornithorhynchus.</v>
          </cell>
        </row>
        <row r="1480">
          <cell r="B1480" t="str">
            <v>F6ZE92</v>
          </cell>
          <cell r="C1480" t="str">
            <v xml:space="preserve"> Ornithorhynchus anatinus (Duckbill platypus).</v>
          </cell>
          <cell r="E1480" t="str">
            <v xml:space="preserve"> NCBI_TaxID=9258 {ECO:0000313|Ensembl:ENSOANP00000001107, ECO:0000313|Proteomes:UP000002279};</v>
          </cell>
          <cell r="G1480" t="str">
            <v>Eukaryota</v>
          </cell>
          <cell r="H1480" t="str">
            <v xml:space="preserve"> Metazoa</v>
          </cell>
          <cell r="I1480" t="str">
            <v xml:space="preserve"> Chordata</v>
          </cell>
          <cell r="J1480" t="str">
            <v xml:space="preserve"> Craniata</v>
          </cell>
          <cell r="K1480" t="str">
            <v xml:space="preserve"> Vertebrata</v>
          </cell>
          <cell r="L1480" t="str">
            <v xml:space="preserve"> Euteleostomi</v>
          </cell>
          <cell r="M1480" t="str">
            <v>Mammalia</v>
          </cell>
          <cell r="N1480" t="str">
            <v xml:space="preserve"> Monotremata</v>
          </cell>
          <cell r="O1480" t="str">
            <v xml:space="preserve"> Ornithorhynchidae</v>
          </cell>
          <cell r="P1480" t="str">
            <v xml:space="preserve"> Ornithorhynchus.</v>
          </cell>
        </row>
        <row r="1481">
          <cell r="B1481" t="str">
            <v>F6ZF57</v>
          </cell>
          <cell r="C1481" t="str">
            <v xml:space="preserve"> Callithrix jacchus (White-tufted-ear marmoset).</v>
          </cell>
          <cell r="E1481" t="str">
            <v xml:space="preserve"> NCBI_TaxID=9483 {ECO:0000313|Ensembl:ENSCJAP00000013547, ECO:0000313|Proteomes:UP000008225};</v>
          </cell>
          <cell r="G1481" t="str">
            <v>Eukaryota</v>
          </cell>
          <cell r="H1481" t="str">
            <v xml:space="preserve"> Metazoa</v>
          </cell>
          <cell r="I1481" t="str">
            <v xml:space="preserve"> Chordata</v>
          </cell>
          <cell r="J1481" t="str">
            <v xml:space="preserve"> Craniata</v>
          </cell>
          <cell r="K1481" t="str">
            <v xml:space="preserve"> Vertebrata</v>
          </cell>
          <cell r="L1481" t="str">
            <v xml:space="preserve"> Euteleostomi</v>
          </cell>
          <cell r="M1481" t="str">
            <v>Mammalia</v>
          </cell>
          <cell r="N1481" t="str">
            <v xml:space="preserve"> Eutheria</v>
          </cell>
          <cell r="O1481" t="str">
            <v xml:space="preserve"> Euarchontoglires</v>
          </cell>
          <cell r="P1481" t="str">
            <v xml:space="preserve"> Primates</v>
          </cell>
          <cell r="Q1481" t="str">
            <v xml:space="preserve"> Haplorrhini</v>
          </cell>
          <cell r="R1481" t="str">
            <v>Platyrrhini</v>
          </cell>
          <cell r="S1481" t="str">
            <v xml:space="preserve"> Cebidae</v>
          </cell>
          <cell r="T1481" t="str">
            <v xml:space="preserve"> Callitrichinae</v>
          </cell>
          <cell r="U1481" t="str">
            <v xml:space="preserve"> Callithrix</v>
          </cell>
        </row>
        <row r="1482">
          <cell r="B1482" t="str">
            <v>F6ZQY1</v>
          </cell>
          <cell r="C1482" t="str">
            <v xml:space="preserve"> Equus caballus (Horse).</v>
          </cell>
          <cell r="E1482" t="str">
            <v xml:space="preserve"> NCBI_TaxID=9796 {ECO:0000313|Ensembl:ENSECAP00000011981, ECO:0000313|Proteomes:UP000002281};</v>
          </cell>
          <cell r="G1482" t="str">
            <v>Eukaryota</v>
          </cell>
          <cell r="H1482" t="str">
            <v xml:space="preserve"> Metazoa</v>
          </cell>
          <cell r="I1482" t="str">
            <v xml:space="preserve"> Chordata</v>
          </cell>
          <cell r="J1482" t="str">
            <v xml:space="preserve"> Craniata</v>
          </cell>
          <cell r="K1482" t="str">
            <v xml:space="preserve"> Vertebrata</v>
          </cell>
          <cell r="L1482" t="str">
            <v xml:space="preserve"> Euteleostomi</v>
          </cell>
          <cell r="M1482" t="str">
            <v>Mammalia</v>
          </cell>
          <cell r="N1482" t="str">
            <v xml:space="preserve"> Eutheria</v>
          </cell>
          <cell r="O1482" t="str">
            <v xml:space="preserve"> Laurasiatheria</v>
          </cell>
          <cell r="P1482" t="str">
            <v xml:space="preserve"> Perissodactyla</v>
          </cell>
          <cell r="Q1482" t="str">
            <v xml:space="preserve"> Equidae</v>
          </cell>
          <cell r="R1482" t="str">
            <v xml:space="preserve"> Equus.</v>
          </cell>
        </row>
        <row r="1483">
          <cell r="B1483" t="str">
            <v>F7A2F1</v>
          </cell>
          <cell r="C1483" t="str">
            <v xml:space="preserve"> Xenopus tropicalis (Western clawed frog) (Silurana tropicalis).</v>
          </cell>
          <cell r="E1483" t="str">
            <v xml:space="preserve"> NCBI_TaxID=8364 {ECO:0000313|Ensembl:ENSXETP00000036613, ECO:0000313|Proteomes:UP000008143};</v>
          </cell>
          <cell r="G1483" t="str">
            <v>Eukaryota</v>
          </cell>
          <cell r="H1483" t="str">
            <v xml:space="preserve"> Metazoa</v>
          </cell>
          <cell r="I1483" t="str">
            <v xml:space="preserve"> Chordata</v>
          </cell>
          <cell r="J1483" t="str">
            <v xml:space="preserve"> Craniata</v>
          </cell>
          <cell r="K1483" t="str">
            <v xml:space="preserve"> Vertebrata</v>
          </cell>
          <cell r="L1483" t="str">
            <v xml:space="preserve"> Euteleostomi</v>
          </cell>
          <cell r="M1483" t="str">
            <v>Amphibia</v>
          </cell>
          <cell r="N1483" t="str">
            <v xml:space="preserve"> Batrachia</v>
          </cell>
          <cell r="O1483" t="str">
            <v xml:space="preserve"> Anura</v>
          </cell>
          <cell r="P1483" t="str">
            <v xml:space="preserve"> Pipoidea</v>
          </cell>
          <cell r="Q1483" t="str">
            <v xml:space="preserve"> Pipidae</v>
          </cell>
          <cell r="R1483" t="str">
            <v xml:space="preserve"> Xenopodinae</v>
          </cell>
          <cell r="S1483" t="str">
            <v xml:space="preserve"> Xenopus</v>
          </cell>
          <cell r="T1483" t="str">
            <v>Silurana.</v>
          </cell>
        </row>
        <row r="1484">
          <cell r="B1484" t="str">
            <v>F7A7G7</v>
          </cell>
          <cell r="C1484" t="str">
            <v xml:space="preserve"> Monodelphis domestica (Gray short-tailed opossum).</v>
          </cell>
          <cell r="E1484" t="str">
            <v xml:space="preserve"> NCBI_TaxID=13616 {ECO:0000313|Ensembl:ENSMODP00000001069, ECO:0000313|Proteomes:UP000002280};</v>
          </cell>
          <cell r="G1484" t="str">
            <v>Eukaryota</v>
          </cell>
          <cell r="H1484" t="str">
            <v xml:space="preserve"> Metazoa</v>
          </cell>
          <cell r="I1484" t="str">
            <v xml:space="preserve"> Chordata</v>
          </cell>
          <cell r="J1484" t="str">
            <v xml:space="preserve"> Craniata</v>
          </cell>
          <cell r="K1484" t="str">
            <v xml:space="preserve"> Vertebrata</v>
          </cell>
          <cell r="L1484" t="str">
            <v xml:space="preserve"> Euteleostomi</v>
          </cell>
          <cell r="M1484" t="str">
            <v>Mammalia</v>
          </cell>
          <cell r="N1484" t="str">
            <v xml:space="preserve"> Metatheria</v>
          </cell>
          <cell r="O1484" t="str">
            <v xml:space="preserve"> Didelphimorphia</v>
          </cell>
          <cell r="P1484" t="str">
            <v xml:space="preserve"> Didelphidae</v>
          </cell>
          <cell r="Q1484" t="str">
            <v xml:space="preserve"> Monodelphis.</v>
          </cell>
        </row>
        <row r="1485">
          <cell r="B1485" t="str">
            <v>F7AKB9</v>
          </cell>
          <cell r="C1485" t="str">
            <v xml:space="preserve"> Callithrix jacchus (White-tufted-ear marmoset).</v>
          </cell>
          <cell r="E1485" t="str">
            <v xml:space="preserve"> NCBI_TaxID=9483 {ECO:0000313|Ensembl:ENSCJAP00000025004, ECO:0000313|Proteomes:UP000008225};</v>
          </cell>
          <cell r="G1485" t="str">
            <v>Eukaryota</v>
          </cell>
          <cell r="H1485" t="str">
            <v xml:space="preserve"> Metazoa</v>
          </cell>
          <cell r="I1485" t="str">
            <v xml:space="preserve"> Chordata</v>
          </cell>
          <cell r="J1485" t="str">
            <v xml:space="preserve"> Craniata</v>
          </cell>
          <cell r="K1485" t="str">
            <v xml:space="preserve"> Vertebrata</v>
          </cell>
          <cell r="L1485" t="str">
            <v xml:space="preserve"> Euteleostomi</v>
          </cell>
          <cell r="M1485" t="str">
            <v>Mammalia</v>
          </cell>
          <cell r="N1485" t="str">
            <v xml:space="preserve"> Eutheria</v>
          </cell>
          <cell r="O1485" t="str">
            <v xml:space="preserve"> Euarchontoglires</v>
          </cell>
          <cell r="P1485" t="str">
            <v xml:space="preserve"> Primates</v>
          </cell>
          <cell r="Q1485" t="str">
            <v xml:space="preserve"> Haplorrhini</v>
          </cell>
          <cell r="R1485" t="str">
            <v>Platyrrhini</v>
          </cell>
          <cell r="S1485" t="str">
            <v xml:space="preserve"> Cebidae</v>
          </cell>
          <cell r="T1485" t="str">
            <v xml:space="preserve"> Callitrichinae</v>
          </cell>
          <cell r="U1485" t="str">
            <v xml:space="preserve"> Callithrix</v>
          </cell>
        </row>
        <row r="1486">
          <cell r="B1486" t="str">
            <v>F7BSK1</v>
          </cell>
          <cell r="C1486" t="str">
            <v xml:space="preserve"> Macaca mulatta (Rhesus macaque).</v>
          </cell>
          <cell r="E1486" t="str">
            <v xml:space="preserve"> NCBI_TaxID=9544 {ECO:0000313|Ensembl:ENSMMUP00000018785, ECO:0000313|Proteomes:UP000006718};</v>
          </cell>
          <cell r="G1486" t="str">
            <v>Eukaryota</v>
          </cell>
          <cell r="H1486" t="str">
            <v xml:space="preserve"> Metazoa</v>
          </cell>
          <cell r="I1486" t="str">
            <v xml:space="preserve"> Chordata</v>
          </cell>
          <cell r="J1486" t="str">
            <v xml:space="preserve"> Craniata</v>
          </cell>
          <cell r="K1486" t="str">
            <v xml:space="preserve"> Vertebrata</v>
          </cell>
          <cell r="L1486" t="str">
            <v xml:space="preserve"> Euteleostomi</v>
          </cell>
          <cell r="M1486" t="str">
            <v>Mammalia</v>
          </cell>
          <cell r="N1486" t="str">
            <v xml:space="preserve"> Eutheria</v>
          </cell>
          <cell r="O1486" t="str">
            <v xml:space="preserve"> Euarchontoglires</v>
          </cell>
          <cell r="P1486" t="str">
            <v xml:space="preserve"> Primates</v>
          </cell>
          <cell r="Q1486" t="str">
            <v xml:space="preserve"> Haplorrhini</v>
          </cell>
          <cell r="R1486" t="str">
            <v>Catarrhini</v>
          </cell>
          <cell r="S1486" t="str">
            <v xml:space="preserve"> Cercopithecidae</v>
          </cell>
          <cell r="T1486" t="str">
            <v xml:space="preserve"> Cercopithecinae</v>
          </cell>
          <cell r="U1486" t="str">
            <v xml:space="preserve"> Macaca.</v>
          </cell>
        </row>
        <row r="1487">
          <cell r="B1487" t="str">
            <v>F7CU11</v>
          </cell>
          <cell r="C1487" t="str">
            <v xml:space="preserve"> Xenopus tropicalis (Western clawed frog) (Silurana tropicalis).</v>
          </cell>
          <cell r="E1487" t="str">
            <v xml:space="preserve"> NCBI_TaxID=8364 {ECO:0000313|Ensembl:ENSXETP00000063499, ECO:0000313|Proteomes:UP000008143};</v>
          </cell>
          <cell r="G1487" t="str">
            <v>Eukaryota</v>
          </cell>
          <cell r="H1487" t="str">
            <v xml:space="preserve"> Metazoa</v>
          </cell>
          <cell r="I1487" t="str">
            <v xml:space="preserve"> Chordata</v>
          </cell>
          <cell r="J1487" t="str">
            <v xml:space="preserve"> Craniata</v>
          </cell>
          <cell r="K1487" t="str">
            <v xml:space="preserve"> Vertebrata</v>
          </cell>
          <cell r="L1487" t="str">
            <v xml:space="preserve"> Euteleostomi</v>
          </cell>
          <cell r="M1487" t="str">
            <v>Amphibia</v>
          </cell>
          <cell r="N1487" t="str">
            <v xml:space="preserve"> Batrachia</v>
          </cell>
          <cell r="O1487" t="str">
            <v xml:space="preserve"> Anura</v>
          </cell>
          <cell r="P1487" t="str">
            <v xml:space="preserve"> Pipoidea</v>
          </cell>
          <cell r="Q1487" t="str">
            <v xml:space="preserve"> Pipidae</v>
          </cell>
          <cell r="R1487" t="str">
            <v xml:space="preserve"> Xenopodinae</v>
          </cell>
          <cell r="S1487" t="str">
            <v xml:space="preserve"> Xenopus</v>
          </cell>
          <cell r="T1487" t="str">
            <v>Silurana.</v>
          </cell>
        </row>
        <row r="1488">
          <cell r="B1488" t="str">
            <v>F7CUB5</v>
          </cell>
          <cell r="C1488" t="str">
            <v xml:space="preserve"> Monodelphis domestica (Gray short-tailed opossum).</v>
          </cell>
          <cell r="E1488" t="str">
            <v xml:space="preserve"> NCBI_TaxID=13616 {ECO:0000313|Ensembl:ENSMODP00000011031, ECO:0000313|Proteomes:UP000002280};</v>
          </cell>
          <cell r="G1488" t="str">
            <v>Eukaryota</v>
          </cell>
          <cell r="H1488" t="str">
            <v xml:space="preserve"> Metazoa</v>
          </cell>
          <cell r="I1488" t="str">
            <v xml:space="preserve"> Chordata</v>
          </cell>
          <cell r="J1488" t="str">
            <v xml:space="preserve"> Craniata</v>
          </cell>
          <cell r="K1488" t="str">
            <v xml:space="preserve"> Vertebrata</v>
          </cell>
          <cell r="L1488" t="str">
            <v xml:space="preserve"> Euteleostomi</v>
          </cell>
          <cell r="M1488" t="str">
            <v>Mammalia</v>
          </cell>
          <cell r="N1488" t="str">
            <v xml:space="preserve"> Metatheria</v>
          </cell>
          <cell r="O1488" t="str">
            <v xml:space="preserve"> Didelphimorphia</v>
          </cell>
          <cell r="P1488" t="str">
            <v xml:space="preserve"> Didelphidae</v>
          </cell>
          <cell r="Q1488" t="str">
            <v xml:space="preserve"> Monodelphis.</v>
          </cell>
        </row>
        <row r="1489">
          <cell r="B1489" t="str">
            <v>F7DT77</v>
          </cell>
          <cell r="C1489" t="str">
            <v xml:space="preserve"> Equus caballus (Horse).</v>
          </cell>
          <cell r="E1489" t="str">
            <v xml:space="preserve"> NCBI_TaxID=9796 {ECO:0000313|Ensembl:ENSECAP00000000534, ECO:0000313|Proteomes:UP000002281};</v>
          </cell>
          <cell r="G1489" t="str">
            <v>Eukaryota</v>
          </cell>
          <cell r="H1489" t="str">
            <v xml:space="preserve"> Metazoa</v>
          </cell>
          <cell r="I1489" t="str">
            <v xml:space="preserve"> Chordata</v>
          </cell>
          <cell r="J1489" t="str">
            <v xml:space="preserve"> Craniata</v>
          </cell>
          <cell r="K1489" t="str">
            <v xml:space="preserve"> Vertebrata</v>
          </cell>
          <cell r="L1489" t="str">
            <v xml:space="preserve"> Euteleostomi</v>
          </cell>
          <cell r="M1489" t="str">
            <v>Mammalia</v>
          </cell>
          <cell r="N1489" t="str">
            <v xml:space="preserve"> Eutheria</v>
          </cell>
          <cell r="O1489" t="str">
            <v xml:space="preserve"> Laurasiatheria</v>
          </cell>
          <cell r="P1489" t="str">
            <v xml:space="preserve"> Perissodactyla</v>
          </cell>
          <cell r="Q1489" t="str">
            <v xml:space="preserve"> Equidae</v>
          </cell>
          <cell r="R1489" t="str">
            <v xml:space="preserve"> Equus.</v>
          </cell>
        </row>
        <row r="1490">
          <cell r="B1490" t="str">
            <v>F7EV45</v>
          </cell>
          <cell r="C1490" t="str">
            <v xml:space="preserve"> Macaca mulatta (Rhesus macaque).</v>
          </cell>
          <cell r="E1490" t="str">
            <v xml:space="preserve"> NCBI_TaxID=9544 {ECO:0000313|Ensembl:ENSMMUP00000011398, ECO:0000313|Proteomes:UP000006718};</v>
          </cell>
          <cell r="G1490" t="str">
            <v>Eukaryota</v>
          </cell>
          <cell r="H1490" t="str">
            <v xml:space="preserve"> Metazoa</v>
          </cell>
          <cell r="I1490" t="str">
            <v xml:space="preserve"> Chordata</v>
          </cell>
          <cell r="J1490" t="str">
            <v xml:space="preserve"> Craniata</v>
          </cell>
          <cell r="K1490" t="str">
            <v xml:space="preserve"> Vertebrata</v>
          </cell>
          <cell r="L1490" t="str">
            <v xml:space="preserve"> Euteleostomi</v>
          </cell>
          <cell r="M1490" t="str">
            <v>Mammalia</v>
          </cell>
          <cell r="N1490" t="str">
            <v xml:space="preserve"> Eutheria</v>
          </cell>
          <cell r="O1490" t="str">
            <v xml:space="preserve"> Euarchontoglires</v>
          </cell>
          <cell r="P1490" t="str">
            <v xml:space="preserve"> Primates</v>
          </cell>
          <cell r="Q1490" t="str">
            <v xml:space="preserve"> Haplorrhini</v>
          </cell>
          <cell r="R1490" t="str">
            <v>Catarrhini</v>
          </cell>
          <cell r="S1490" t="str">
            <v xml:space="preserve"> Cercopithecidae</v>
          </cell>
          <cell r="T1490" t="str">
            <v xml:space="preserve"> Cercopithecinae</v>
          </cell>
          <cell r="U1490" t="str">
            <v xml:space="preserve"> Macaca.</v>
          </cell>
        </row>
        <row r="1491">
          <cell r="B1491" t="str">
            <v>F7F8X7</v>
          </cell>
          <cell r="C1491" t="str">
            <v xml:space="preserve"> Callithrix jacchus (White-tufted-ear marmoset).</v>
          </cell>
          <cell r="E1491" t="str">
            <v xml:space="preserve"> NCBI_TaxID=9483 {ECO:0000313|Ensembl:ENSCJAP00000050873, ECO:0000313|Proteomes:UP000008225};</v>
          </cell>
          <cell r="G1491" t="str">
            <v>Eukaryota</v>
          </cell>
          <cell r="H1491" t="str">
            <v xml:space="preserve"> Metazoa</v>
          </cell>
          <cell r="I1491" t="str">
            <v xml:space="preserve"> Chordata</v>
          </cell>
          <cell r="J1491" t="str">
            <v xml:space="preserve"> Craniata</v>
          </cell>
          <cell r="K1491" t="str">
            <v xml:space="preserve"> Vertebrata</v>
          </cell>
          <cell r="L1491" t="str">
            <v xml:space="preserve"> Euteleostomi</v>
          </cell>
          <cell r="M1491" t="str">
            <v>Mammalia</v>
          </cell>
          <cell r="N1491" t="str">
            <v xml:space="preserve"> Eutheria</v>
          </cell>
          <cell r="O1491" t="str">
            <v xml:space="preserve"> Euarchontoglires</v>
          </cell>
          <cell r="P1491" t="str">
            <v xml:space="preserve"> Primates</v>
          </cell>
          <cell r="Q1491" t="str">
            <v xml:space="preserve"> Haplorrhini</v>
          </cell>
          <cell r="R1491" t="str">
            <v>Platyrrhini</v>
          </cell>
          <cell r="S1491" t="str">
            <v xml:space="preserve"> Cebidae</v>
          </cell>
          <cell r="T1491" t="str">
            <v xml:space="preserve"> Callitrichinae</v>
          </cell>
          <cell r="U1491" t="str">
            <v xml:space="preserve"> Callithrix</v>
          </cell>
        </row>
        <row r="1492">
          <cell r="B1492" t="str">
            <v>F7FAL9</v>
          </cell>
          <cell r="C1492" t="str">
            <v xml:space="preserve"> Ornithorhynchus anatinus (Duckbill platypus).</v>
          </cell>
          <cell r="E1492" t="str">
            <v xml:space="preserve"> NCBI_TaxID=9258 {ECO:0000313|Ensembl:ENSOANP00000021283, ECO:0000313|Proteomes:UP000002279};</v>
          </cell>
          <cell r="G1492" t="str">
            <v>Eukaryota</v>
          </cell>
          <cell r="H1492" t="str">
            <v xml:space="preserve"> Metazoa</v>
          </cell>
          <cell r="I1492" t="str">
            <v xml:space="preserve"> Chordata</v>
          </cell>
          <cell r="J1492" t="str">
            <v xml:space="preserve"> Craniata</v>
          </cell>
          <cell r="K1492" t="str">
            <v xml:space="preserve"> Vertebrata</v>
          </cell>
          <cell r="L1492" t="str">
            <v xml:space="preserve"> Euteleostomi</v>
          </cell>
          <cell r="M1492" t="str">
            <v>Mammalia</v>
          </cell>
          <cell r="N1492" t="str">
            <v xml:space="preserve"> Monotremata</v>
          </cell>
          <cell r="O1492" t="str">
            <v xml:space="preserve"> Ornithorhynchidae</v>
          </cell>
          <cell r="P1492" t="str">
            <v xml:space="preserve"> Ornithorhynchus.</v>
          </cell>
        </row>
        <row r="1493">
          <cell r="B1493" t="str">
            <v>F7FCD5</v>
          </cell>
          <cell r="C1493" t="str">
            <v xml:space="preserve"> Macaca mulatta (Rhesus macaque).</v>
          </cell>
          <cell r="E1493" t="str">
            <v xml:space="preserve"> NCBI_TaxID=9544 {ECO:0000313|Ensembl:ENSMMUP00000023822, ECO:0000313|Proteomes:UP000006718};</v>
          </cell>
          <cell r="G1493" t="str">
            <v>Eukaryota</v>
          </cell>
          <cell r="H1493" t="str">
            <v xml:space="preserve"> Metazoa</v>
          </cell>
          <cell r="I1493" t="str">
            <v xml:space="preserve"> Chordata</v>
          </cell>
          <cell r="J1493" t="str">
            <v xml:space="preserve"> Craniata</v>
          </cell>
          <cell r="K1493" t="str">
            <v xml:space="preserve"> Vertebrata</v>
          </cell>
          <cell r="L1493" t="str">
            <v xml:space="preserve"> Euteleostomi</v>
          </cell>
          <cell r="M1493" t="str">
            <v>Mammalia</v>
          </cell>
          <cell r="N1493" t="str">
            <v xml:space="preserve"> Eutheria</v>
          </cell>
          <cell r="O1493" t="str">
            <v xml:space="preserve"> Euarchontoglires</v>
          </cell>
          <cell r="P1493" t="str">
            <v xml:space="preserve"> Primates</v>
          </cell>
          <cell r="Q1493" t="str">
            <v xml:space="preserve"> Haplorrhini</v>
          </cell>
          <cell r="R1493" t="str">
            <v>Catarrhini</v>
          </cell>
          <cell r="S1493" t="str">
            <v xml:space="preserve"> Cercopithecidae</v>
          </cell>
          <cell r="T1493" t="str">
            <v xml:space="preserve"> Cercopithecinae</v>
          </cell>
          <cell r="U1493" t="str">
            <v xml:space="preserve"> Macaca.</v>
          </cell>
        </row>
        <row r="1494">
          <cell r="B1494" t="str">
            <v>F7GD41</v>
          </cell>
          <cell r="C1494" t="str">
            <v xml:space="preserve"> Macaca mulatta (Rhesus macaque).</v>
          </cell>
          <cell r="E1494" t="str">
            <v xml:space="preserve"> NCBI_TaxID=9544 {ECO:0000313|Ensembl:ENSMMUP00000026366, ECO:0000313|Proteomes:UP000006718};</v>
          </cell>
          <cell r="G1494" t="str">
            <v>Eukaryota</v>
          </cell>
          <cell r="H1494" t="str">
            <v xml:space="preserve"> Metazoa</v>
          </cell>
          <cell r="I1494" t="str">
            <v xml:space="preserve"> Chordata</v>
          </cell>
          <cell r="J1494" t="str">
            <v xml:space="preserve"> Craniata</v>
          </cell>
          <cell r="K1494" t="str">
            <v xml:space="preserve"> Vertebrata</v>
          </cell>
          <cell r="L1494" t="str">
            <v xml:space="preserve"> Euteleostomi</v>
          </cell>
          <cell r="M1494" t="str">
            <v>Mammalia</v>
          </cell>
          <cell r="N1494" t="str">
            <v xml:space="preserve"> Eutheria</v>
          </cell>
          <cell r="O1494" t="str">
            <v xml:space="preserve"> Euarchontoglires</v>
          </cell>
          <cell r="P1494" t="str">
            <v xml:space="preserve"> Primates</v>
          </cell>
          <cell r="Q1494" t="str">
            <v xml:space="preserve"> Haplorrhini</v>
          </cell>
          <cell r="R1494" t="str">
            <v>Catarrhini</v>
          </cell>
          <cell r="S1494" t="str">
            <v xml:space="preserve"> Cercopithecidae</v>
          </cell>
          <cell r="T1494" t="str">
            <v xml:space="preserve"> Cercopithecinae</v>
          </cell>
          <cell r="U1494" t="str">
            <v xml:space="preserve"> Macaca.</v>
          </cell>
        </row>
        <row r="1495">
          <cell r="B1495" t="str">
            <v>F7GH97</v>
          </cell>
          <cell r="C1495" t="str">
            <v xml:space="preserve"> Macaca mulatta (Rhesus macaque).</v>
          </cell>
          <cell r="E1495" t="str">
            <v xml:space="preserve"> NCBI_TaxID=9544 {ECO:0000313|Ensembl:ENSMMUP00000021336, ECO:0000313|Proteomes:UP000006718};</v>
          </cell>
          <cell r="G1495" t="str">
            <v>Eukaryota</v>
          </cell>
          <cell r="H1495" t="str">
            <v xml:space="preserve"> Metazoa</v>
          </cell>
          <cell r="I1495" t="str">
            <v xml:space="preserve"> Chordata</v>
          </cell>
          <cell r="J1495" t="str">
            <v xml:space="preserve"> Craniata</v>
          </cell>
          <cell r="K1495" t="str">
            <v xml:space="preserve"> Vertebrata</v>
          </cell>
          <cell r="L1495" t="str">
            <v xml:space="preserve"> Euteleostomi</v>
          </cell>
          <cell r="M1495" t="str">
            <v>Mammalia</v>
          </cell>
          <cell r="N1495" t="str">
            <v xml:space="preserve"> Eutheria</v>
          </cell>
          <cell r="O1495" t="str">
            <v xml:space="preserve"> Euarchontoglires</v>
          </cell>
          <cell r="P1495" t="str">
            <v xml:space="preserve"> Primates</v>
          </cell>
          <cell r="Q1495" t="str">
            <v xml:space="preserve"> Haplorrhini</v>
          </cell>
          <cell r="R1495" t="str">
            <v>Catarrhini</v>
          </cell>
          <cell r="S1495" t="str">
            <v xml:space="preserve"> Cercopithecidae</v>
          </cell>
          <cell r="T1495" t="str">
            <v xml:space="preserve"> Cercopithecinae</v>
          </cell>
          <cell r="U1495" t="str">
            <v xml:space="preserve"> Macaca.</v>
          </cell>
        </row>
        <row r="1496">
          <cell r="B1496" t="str">
            <v>F7GTD6</v>
          </cell>
          <cell r="C1496" t="str">
            <v xml:space="preserve"> Callithrix jacchus (White-tufted-ear marmoset).</v>
          </cell>
          <cell r="E1496" t="str">
            <v xml:space="preserve"> NCBI_TaxID=9483 {ECO:0000313|Ensembl:ENSCJAP00000000237, ECO:0000313|Proteomes:UP000008225};</v>
          </cell>
          <cell r="G1496" t="str">
            <v>Eukaryota</v>
          </cell>
          <cell r="H1496" t="str">
            <v xml:space="preserve"> Metazoa</v>
          </cell>
          <cell r="I1496" t="str">
            <v xml:space="preserve"> Chordata</v>
          </cell>
          <cell r="J1496" t="str">
            <v xml:space="preserve"> Craniata</v>
          </cell>
          <cell r="K1496" t="str">
            <v xml:space="preserve"> Vertebrata</v>
          </cell>
          <cell r="L1496" t="str">
            <v xml:space="preserve"> Euteleostomi</v>
          </cell>
          <cell r="M1496" t="str">
            <v>Mammalia</v>
          </cell>
          <cell r="N1496" t="str">
            <v xml:space="preserve"> Eutheria</v>
          </cell>
          <cell r="O1496" t="str">
            <v xml:space="preserve"> Euarchontoglires</v>
          </cell>
          <cell r="P1496" t="str">
            <v xml:space="preserve"> Primates</v>
          </cell>
          <cell r="Q1496" t="str">
            <v xml:space="preserve"> Haplorrhini</v>
          </cell>
          <cell r="R1496" t="str">
            <v>Platyrrhini</v>
          </cell>
          <cell r="S1496" t="str">
            <v xml:space="preserve"> Cebidae</v>
          </cell>
          <cell r="T1496" t="str">
            <v xml:space="preserve"> Callitrichinae</v>
          </cell>
          <cell r="U1496" t="str">
            <v xml:space="preserve"> Callithrix</v>
          </cell>
        </row>
        <row r="1497">
          <cell r="B1497" t="str">
            <v>F7GY08</v>
          </cell>
          <cell r="C1497" t="str">
            <v xml:space="preserve"> Callithrix jacchus (White-tufted-ear marmoset).</v>
          </cell>
          <cell r="E1497" t="str">
            <v xml:space="preserve"> NCBI_TaxID=9483 {ECO:0000313|Ensembl:ENSCJAP00000050636, ECO:0000313|Proteomes:UP000008225};</v>
          </cell>
          <cell r="G1497" t="str">
            <v>Eukaryota</v>
          </cell>
          <cell r="H1497" t="str">
            <v xml:space="preserve"> Metazoa</v>
          </cell>
          <cell r="I1497" t="str">
            <v xml:space="preserve"> Chordata</v>
          </cell>
          <cell r="J1497" t="str">
            <v xml:space="preserve"> Craniata</v>
          </cell>
          <cell r="K1497" t="str">
            <v xml:space="preserve"> Vertebrata</v>
          </cell>
          <cell r="L1497" t="str">
            <v xml:space="preserve"> Euteleostomi</v>
          </cell>
          <cell r="M1497" t="str">
            <v>Mammalia</v>
          </cell>
          <cell r="N1497" t="str">
            <v xml:space="preserve"> Eutheria</v>
          </cell>
          <cell r="O1497" t="str">
            <v xml:space="preserve"> Euarchontoglires</v>
          </cell>
          <cell r="P1497" t="str">
            <v xml:space="preserve"> Primates</v>
          </cell>
          <cell r="Q1497" t="str">
            <v xml:space="preserve"> Haplorrhini</v>
          </cell>
          <cell r="R1497" t="str">
            <v>Platyrrhini</v>
          </cell>
          <cell r="S1497" t="str">
            <v xml:space="preserve"> Cebidae</v>
          </cell>
          <cell r="T1497" t="str">
            <v xml:space="preserve"> Callitrichinae</v>
          </cell>
          <cell r="U1497" t="str">
            <v xml:space="preserve"> Callithrix</v>
          </cell>
        </row>
        <row r="1498">
          <cell r="B1498" t="str">
            <v>F7H3X7</v>
          </cell>
          <cell r="C1498" t="str">
            <v xml:space="preserve"> Callithrix jacchus (White-tufted-ear marmoset).</v>
          </cell>
          <cell r="E1498" t="str">
            <v xml:space="preserve"> NCBI_TaxID=9483 {ECO:0000313|Ensembl:ENSCJAP00000024012, ECO:0000313|Proteomes:UP000008225};</v>
          </cell>
          <cell r="G1498" t="str">
            <v>Eukaryota</v>
          </cell>
          <cell r="H1498" t="str">
            <v xml:space="preserve"> Metazoa</v>
          </cell>
          <cell r="I1498" t="str">
            <v xml:space="preserve"> Chordata</v>
          </cell>
          <cell r="J1498" t="str">
            <v xml:space="preserve"> Craniata</v>
          </cell>
          <cell r="K1498" t="str">
            <v xml:space="preserve"> Vertebrata</v>
          </cell>
          <cell r="L1498" t="str">
            <v xml:space="preserve"> Euteleostomi</v>
          </cell>
          <cell r="M1498" t="str">
            <v>Mammalia</v>
          </cell>
          <cell r="N1498" t="str">
            <v xml:space="preserve"> Eutheria</v>
          </cell>
          <cell r="O1498" t="str">
            <v xml:space="preserve"> Euarchontoglires</v>
          </cell>
          <cell r="P1498" t="str">
            <v xml:space="preserve"> Primates</v>
          </cell>
          <cell r="Q1498" t="str">
            <v xml:space="preserve"> Haplorrhini</v>
          </cell>
          <cell r="R1498" t="str">
            <v>Platyrrhini</v>
          </cell>
          <cell r="S1498" t="str">
            <v xml:space="preserve"> Cebidae</v>
          </cell>
          <cell r="T1498" t="str">
            <v xml:space="preserve"> Callitrichinae</v>
          </cell>
          <cell r="U1498" t="str">
            <v xml:space="preserve"> Callithrix</v>
          </cell>
        </row>
        <row r="1499">
          <cell r="B1499" t="str">
            <v>F7I2M8</v>
          </cell>
          <cell r="C1499" t="str">
            <v xml:space="preserve"> Callithrix jacchus (White-tufted-ear marmoset).</v>
          </cell>
          <cell r="E1499" t="str">
            <v xml:space="preserve"> NCBI_TaxID=9483 {ECO:0000313|Ensembl:ENSCJAP00000002032, ECO:0000313|Proteomes:UP000008225};</v>
          </cell>
          <cell r="G1499" t="str">
            <v>Eukaryota</v>
          </cell>
          <cell r="H1499" t="str">
            <v xml:space="preserve"> Metazoa</v>
          </cell>
          <cell r="I1499" t="str">
            <v xml:space="preserve"> Chordata</v>
          </cell>
          <cell r="J1499" t="str">
            <v xml:space="preserve"> Craniata</v>
          </cell>
          <cell r="K1499" t="str">
            <v xml:space="preserve"> Vertebrata</v>
          </cell>
          <cell r="L1499" t="str">
            <v xml:space="preserve"> Euteleostomi</v>
          </cell>
          <cell r="M1499" t="str">
            <v>Mammalia</v>
          </cell>
          <cell r="N1499" t="str">
            <v xml:space="preserve"> Eutheria</v>
          </cell>
          <cell r="O1499" t="str">
            <v xml:space="preserve"> Euarchontoglires</v>
          </cell>
          <cell r="P1499" t="str">
            <v xml:space="preserve"> Primates</v>
          </cell>
          <cell r="Q1499" t="str">
            <v xml:space="preserve"> Haplorrhini</v>
          </cell>
          <cell r="R1499" t="str">
            <v>Platyrrhini</v>
          </cell>
          <cell r="S1499" t="str">
            <v xml:space="preserve"> Cebidae</v>
          </cell>
          <cell r="T1499" t="str">
            <v xml:space="preserve"> Callitrichinae</v>
          </cell>
          <cell r="U1499" t="str">
            <v xml:space="preserve"> Callithrix</v>
          </cell>
        </row>
        <row r="1500">
          <cell r="B1500" t="str">
            <v>F7IB44</v>
          </cell>
          <cell r="C1500" t="str">
            <v xml:space="preserve"> Callithrix jacchus (White-tufted-ear marmoset).</v>
          </cell>
          <cell r="E1500" t="str">
            <v xml:space="preserve"> NCBI_TaxID=9483 {ECO:0000313|Ensembl:ENSCJAP00000009028, ECO:0000313|Proteomes:UP000008225};</v>
          </cell>
          <cell r="G1500" t="str">
            <v>Eukaryota</v>
          </cell>
          <cell r="H1500" t="str">
            <v xml:space="preserve"> Metazoa</v>
          </cell>
          <cell r="I1500" t="str">
            <v xml:space="preserve"> Chordata</v>
          </cell>
          <cell r="J1500" t="str">
            <v xml:space="preserve"> Craniata</v>
          </cell>
          <cell r="K1500" t="str">
            <v xml:space="preserve"> Vertebrata</v>
          </cell>
          <cell r="L1500" t="str">
            <v xml:space="preserve"> Euteleostomi</v>
          </cell>
          <cell r="M1500" t="str">
            <v>Mammalia</v>
          </cell>
          <cell r="N1500" t="str">
            <v xml:space="preserve"> Eutheria</v>
          </cell>
          <cell r="O1500" t="str">
            <v xml:space="preserve"> Euarchontoglires</v>
          </cell>
          <cell r="P1500" t="str">
            <v xml:space="preserve"> Primates</v>
          </cell>
          <cell r="Q1500" t="str">
            <v xml:space="preserve"> Haplorrhini</v>
          </cell>
          <cell r="R1500" t="str">
            <v>Platyrrhini</v>
          </cell>
          <cell r="S1500" t="str">
            <v xml:space="preserve"> Cebidae</v>
          </cell>
          <cell r="T1500" t="str">
            <v xml:space="preserve"> Callitrichinae</v>
          </cell>
          <cell r="U1500" t="str">
            <v xml:space="preserve"> Callithrix</v>
          </cell>
        </row>
        <row r="1501">
          <cell r="B1501" t="str">
            <v>F7IB54</v>
          </cell>
          <cell r="C1501" t="str">
            <v xml:space="preserve"> Callithrix jacchus (White-tufted-ear marmoset).</v>
          </cell>
          <cell r="E1501" t="str">
            <v xml:space="preserve"> NCBI_TaxID=9483 {ECO:0000313|Ensembl:ENSCJAP00000009021, ECO:0000313|Proteomes:UP000008225};</v>
          </cell>
          <cell r="G1501" t="str">
            <v>Eukaryota</v>
          </cell>
          <cell r="H1501" t="str">
            <v xml:space="preserve"> Metazoa</v>
          </cell>
          <cell r="I1501" t="str">
            <v xml:space="preserve"> Chordata</v>
          </cell>
          <cell r="J1501" t="str">
            <v xml:space="preserve"> Craniata</v>
          </cell>
          <cell r="K1501" t="str">
            <v xml:space="preserve"> Vertebrata</v>
          </cell>
          <cell r="L1501" t="str">
            <v xml:space="preserve"> Euteleostomi</v>
          </cell>
          <cell r="M1501" t="str">
            <v>Mammalia</v>
          </cell>
          <cell r="N1501" t="str">
            <v xml:space="preserve"> Eutheria</v>
          </cell>
          <cell r="O1501" t="str">
            <v xml:space="preserve"> Euarchontoglires</v>
          </cell>
          <cell r="P1501" t="str">
            <v xml:space="preserve"> Primates</v>
          </cell>
          <cell r="Q1501" t="str">
            <v xml:space="preserve"> Haplorrhini</v>
          </cell>
          <cell r="R1501" t="str">
            <v>Platyrrhini</v>
          </cell>
          <cell r="S1501" t="str">
            <v xml:space="preserve"> Cebidae</v>
          </cell>
          <cell r="T1501" t="str">
            <v xml:space="preserve"> Callitrichinae</v>
          </cell>
          <cell r="U1501" t="str">
            <v xml:space="preserve"> Callithrix</v>
          </cell>
        </row>
        <row r="1502">
          <cell r="B1502" t="str">
            <v>F7IBE4</v>
          </cell>
          <cell r="C1502" t="str">
            <v xml:space="preserve"> Callithrix jacchus (White-tufted-ear marmoset).</v>
          </cell>
          <cell r="E1502" t="str">
            <v xml:space="preserve"> NCBI_TaxID=9483 {ECO:0000313|Ensembl:ENSCJAP00000014820, ECO:0000313|Proteomes:UP000008225};</v>
          </cell>
          <cell r="G1502" t="str">
            <v>Eukaryota</v>
          </cell>
          <cell r="H1502" t="str">
            <v xml:space="preserve"> Metazoa</v>
          </cell>
          <cell r="I1502" t="str">
            <v xml:space="preserve"> Chordata</v>
          </cell>
          <cell r="J1502" t="str">
            <v xml:space="preserve"> Craniata</v>
          </cell>
          <cell r="K1502" t="str">
            <v xml:space="preserve"> Vertebrata</v>
          </cell>
          <cell r="L1502" t="str">
            <v xml:space="preserve"> Euteleostomi</v>
          </cell>
          <cell r="M1502" t="str">
            <v>Mammalia</v>
          </cell>
          <cell r="N1502" t="str">
            <v xml:space="preserve"> Eutheria</v>
          </cell>
          <cell r="O1502" t="str">
            <v xml:space="preserve"> Euarchontoglires</v>
          </cell>
          <cell r="P1502" t="str">
            <v xml:space="preserve"> Primates</v>
          </cell>
          <cell r="Q1502" t="str">
            <v xml:space="preserve"> Haplorrhini</v>
          </cell>
          <cell r="R1502" t="str">
            <v>Platyrrhini</v>
          </cell>
          <cell r="S1502" t="str">
            <v xml:space="preserve"> Cebidae</v>
          </cell>
          <cell r="T1502" t="str">
            <v xml:space="preserve"> Callitrichinae</v>
          </cell>
          <cell r="U1502" t="str">
            <v xml:space="preserve"> Callithrix</v>
          </cell>
        </row>
        <row r="1503">
          <cell r="B1503" t="str">
            <v>F7IBH0</v>
          </cell>
          <cell r="C1503" t="str">
            <v xml:space="preserve"> Callithrix jacchus (White-tufted-ear marmoset).</v>
          </cell>
          <cell r="E1503" t="str">
            <v xml:space="preserve"> NCBI_TaxID=9483 {ECO:0000313|Ensembl:ENSCJAP00000014805, ECO:0000313|Proteomes:UP000008225};</v>
          </cell>
          <cell r="G1503" t="str">
            <v>Eukaryota</v>
          </cell>
          <cell r="H1503" t="str">
            <v xml:space="preserve"> Metazoa</v>
          </cell>
          <cell r="I1503" t="str">
            <v xml:space="preserve"> Chordata</v>
          </cell>
          <cell r="J1503" t="str">
            <v xml:space="preserve"> Craniata</v>
          </cell>
          <cell r="K1503" t="str">
            <v xml:space="preserve"> Vertebrata</v>
          </cell>
          <cell r="L1503" t="str">
            <v xml:space="preserve"> Euteleostomi</v>
          </cell>
          <cell r="M1503" t="str">
            <v>Mammalia</v>
          </cell>
          <cell r="N1503" t="str">
            <v xml:space="preserve"> Eutheria</v>
          </cell>
          <cell r="O1503" t="str">
            <v xml:space="preserve"> Euarchontoglires</v>
          </cell>
          <cell r="P1503" t="str">
            <v xml:space="preserve"> Primates</v>
          </cell>
          <cell r="Q1503" t="str">
            <v xml:space="preserve"> Haplorrhini</v>
          </cell>
          <cell r="R1503" t="str">
            <v>Platyrrhini</v>
          </cell>
          <cell r="S1503" t="str">
            <v xml:space="preserve"> Cebidae</v>
          </cell>
          <cell r="T1503" t="str">
            <v xml:space="preserve"> Callitrichinae</v>
          </cell>
          <cell r="U1503" t="str">
            <v xml:space="preserve"> Callithrix</v>
          </cell>
        </row>
        <row r="1504">
          <cell r="B1504" t="str">
            <v>F7VTT7</v>
          </cell>
          <cell r="C1504" t="str">
            <v xml:space="preserve"> Sordaria macrospora (strain ATCC MYA-333 / DSM 997 / K(L3346) / K-hell).</v>
          </cell>
          <cell r="E1504" t="str">
            <v xml:space="preserve"> NCBI_TaxID=771870 {ECO:0000313|EMBL:CCC08925.1, ECO:0000313|Proteomes:UP000001881};</v>
          </cell>
          <cell r="G1504" t="str">
            <v>Eukaryota</v>
          </cell>
          <cell r="H1504" t="str">
            <v xml:space="preserve"> Fungi</v>
          </cell>
          <cell r="I1504" t="str">
            <v xml:space="preserve"> Dikarya</v>
          </cell>
          <cell r="J1504" t="str">
            <v xml:space="preserve"> Ascomycota</v>
          </cell>
          <cell r="K1504" t="str">
            <v xml:space="preserve"> Pezizomycotina</v>
          </cell>
          <cell r="L1504" t="str">
            <v>Sordariomycetes</v>
          </cell>
          <cell r="M1504" t="str">
            <v xml:space="preserve"> Sordariomycetidae</v>
          </cell>
          <cell r="N1504" t="str">
            <v xml:space="preserve"> Sordariales</v>
          </cell>
          <cell r="O1504" t="str">
            <v xml:space="preserve"> Sordariaceae</v>
          </cell>
          <cell r="P1504" t="str">
            <v>Sordaria.</v>
          </cell>
        </row>
        <row r="1505">
          <cell r="B1505" t="str">
            <v>F7W451</v>
          </cell>
          <cell r="C1505" t="str">
            <v xml:space="preserve"> Sordaria macrospora (strain ATCC MYA-333 / DSM 997 / K(L3346) / K-hell).</v>
          </cell>
          <cell r="E1505" t="str">
            <v xml:space="preserve"> NCBI_TaxID=771870 {ECO:0000313|EMBL:CCC12405.1, ECO:0000313|Proteomes:UP000001881};</v>
          </cell>
          <cell r="G1505" t="str">
            <v>Eukaryota</v>
          </cell>
          <cell r="H1505" t="str">
            <v xml:space="preserve"> Fungi</v>
          </cell>
          <cell r="I1505" t="str">
            <v xml:space="preserve"> Dikarya</v>
          </cell>
          <cell r="J1505" t="str">
            <v xml:space="preserve"> Ascomycota</v>
          </cell>
          <cell r="K1505" t="str">
            <v xml:space="preserve"> Pezizomycotina</v>
          </cell>
          <cell r="L1505" t="str">
            <v>Sordariomycetes</v>
          </cell>
          <cell r="M1505" t="str">
            <v xml:space="preserve"> Sordariomycetidae</v>
          </cell>
          <cell r="N1505" t="str">
            <v xml:space="preserve"> Sordariales</v>
          </cell>
          <cell r="O1505" t="str">
            <v xml:space="preserve"> Sordariaceae</v>
          </cell>
          <cell r="P1505" t="str">
            <v>Sordaria.</v>
          </cell>
        </row>
        <row r="1506">
          <cell r="B1506" t="str">
            <v>F8PZZ6</v>
          </cell>
          <cell r="C1506" t="str">
            <v xml:space="preserve"> Serpula lacrymans var. lacrymans (strain S7.3) (Dry rot fungus).</v>
          </cell>
          <cell r="E1506" t="str">
            <v xml:space="preserve"> NCBI_TaxID=936435 {ECO:0000313|Proteomes:UP000008063};</v>
          </cell>
          <cell r="G1506" t="str">
            <v>Eukaryota</v>
          </cell>
          <cell r="H1506" t="str">
            <v xml:space="preserve"> Fungi</v>
          </cell>
          <cell r="I1506" t="str">
            <v xml:space="preserve"> Dikarya</v>
          </cell>
          <cell r="J1506" t="str">
            <v xml:space="preserve"> Basidiomycota</v>
          </cell>
          <cell r="K1506" t="str">
            <v xml:space="preserve"> Agaricomycotina</v>
          </cell>
          <cell r="L1506" t="str">
            <v>Agaricomycetes</v>
          </cell>
          <cell r="M1506" t="str">
            <v xml:space="preserve"> Agaricomycetidae</v>
          </cell>
          <cell r="N1506" t="str">
            <v xml:space="preserve"> Boletales</v>
          </cell>
          <cell r="O1506" t="str">
            <v xml:space="preserve"> Coniophorineae</v>
          </cell>
          <cell r="P1506" t="str">
            <v>Serpulaceae</v>
          </cell>
          <cell r="Q1506" t="str">
            <v xml:space="preserve"> Serpula.</v>
          </cell>
        </row>
        <row r="1507">
          <cell r="B1507" t="str">
            <v>F8Q5S1</v>
          </cell>
          <cell r="C1507" t="str">
            <v xml:space="preserve"> Serpula lacrymans var. lacrymans (strain S7.3) (Dry rot fungus).</v>
          </cell>
          <cell r="E1507" t="str">
            <v xml:space="preserve"> NCBI_TaxID=936435 {ECO:0000313|Proteomes:UP000008063};</v>
          </cell>
          <cell r="G1507" t="str">
            <v>Eukaryota</v>
          </cell>
          <cell r="H1507" t="str">
            <v xml:space="preserve"> Fungi</v>
          </cell>
          <cell r="I1507" t="str">
            <v xml:space="preserve"> Dikarya</v>
          </cell>
          <cell r="J1507" t="str">
            <v xml:space="preserve"> Basidiomycota</v>
          </cell>
          <cell r="K1507" t="str">
            <v xml:space="preserve"> Agaricomycotina</v>
          </cell>
          <cell r="L1507" t="str">
            <v>Agaricomycetes</v>
          </cell>
          <cell r="M1507" t="str">
            <v xml:space="preserve"> Agaricomycetidae</v>
          </cell>
          <cell r="N1507" t="str">
            <v xml:space="preserve"> Boletales</v>
          </cell>
          <cell r="O1507" t="str">
            <v xml:space="preserve"> Coniophorineae</v>
          </cell>
          <cell r="P1507" t="str">
            <v>Serpulaceae</v>
          </cell>
          <cell r="Q1507" t="str">
            <v xml:space="preserve"> Serpula.</v>
          </cell>
        </row>
        <row r="1508">
          <cell r="B1508" t="str">
            <v>F9FRW1</v>
          </cell>
          <cell r="C1508" t="str">
            <v xml:space="preserve"> Fusarium oxysporum (strain Fo5176) (Fusarium vascular wilt).</v>
          </cell>
          <cell r="E1508" t="str">
            <v xml:space="preserve"> NCBI_TaxID=660025 {ECO:0000313|EMBL:EGU80345.1, ECO:0000313|Proteomes:UP000002489};</v>
          </cell>
          <cell r="G1508" t="str">
            <v>Eukaryota</v>
          </cell>
          <cell r="H1508" t="str">
            <v xml:space="preserve"> Fungi</v>
          </cell>
          <cell r="I1508" t="str">
            <v xml:space="preserve"> Dikarya</v>
          </cell>
          <cell r="J1508" t="str">
            <v xml:space="preserve"> Ascomycota</v>
          </cell>
          <cell r="K1508" t="str">
            <v xml:space="preserve"> Pezizomycotina</v>
          </cell>
          <cell r="L1508" t="str">
            <v>Sordariomycetes</v>
          </cell>
          <cell r="M1508" t="str">
            <v xml:space="preserve"> Hypocreomycetidae</v>
          </cell>
          <cell r="N1508" t="str">
            <v xml:space="preserve"> Hypocreales</v>
          </cell>
          <cell r="O1508" t="str">
            <v xml:space="preserve"> Nectriaceae</v>
          </cell>
          <cell r="P1508" t="str">
            <v>Fusarium</v>
          </cell>
          <cell r="Q1508" t="str">
            <v xml:space="preserve"> Fusarium oxysporum species complex.</v>
          </cell>
        </row>
        <row r="1509">
          <cell r="B1509" t="str">
            <v>F9FS42</v>
          </cell>
          <cell r="C1509" t="str">
            <v xml:space="preserve"> Fusarium oxysporum (strain Fo5176) (Fusarium vascular wilt).</v>
          </cell>
          <cell r="E1509" t="str">
            <v xml:space="preserve"> NCBI_TaxID=660025 {ECO:0000313|EMBL:EGU80296.1, ECO:0000313|Proteomes:UP000002489};</v>
          </cell>
          <cell r="G1509" t="str">
            <v>Eukaryota</v>
          </cell>
          <cell r="H1509" t="str">
            <v xml:space="preserve"> Fungi</v>
          </cell>
          <cell r="I1509" t="str">
            <v xml:space="preserve"> Dikarya</v>
          </cell>
          <cell r="J1509" t="str">
            <v xml:space="preserve"> Ascomycota</v>
          </cell>
          <cell r="K1509" t="str">
            <v xml:space="preserve"> Pezizomycotina</v>
          </cell>
          <cell r="L1509" t="str">
            <v>Sordariomycetes</v>
          </cell>
          <cell r="M1509" t="str">
            <v xml:space="preserve"> Hypocreomycetidae</v>
          </cell>
          <cell r="N1509" t="str">
            <v xml:space="preserve"> Hypocreales</v>
          </cell>
          <cell r="O1509" t="str">
            <v xml:space="preserve"> Nectriaceae</v>
          </cell>
          <cell r="P1509" t="str">
            <v>Fusarium</v>
          </cell>
          <cell r="Q1509" t="str">
            <v xml:space="preserve"> Fusarium oxysporum species complex.</v>
          </cell>
        </row>
        <row r="1510">
          <cell r="B1510" t="str">
            <v>F9XLE7</v>
          </cell>
          <cell r="C1510" t="str">
            <v xml:space="preserve"> Zymoseptoria tritici (strain CBS 115943 / IPO323) (Speckled leaf blotch fungus) (Septoria tritici).</v>
          </cell>
          <cell r="E1510" t="str">
            <v xml:space="preserve"> NCBI_TaxID=336722 {ECO:0000313|EMBL:EGP83878.1, ECO:0000313|Proteomes:UP000008062};</v>
          </cell>
          <cell r="G1510" t="str">
            <v>Eukaryota</v>
          </cell>
          <cell r="H1510" t="str">
            <v xml:space="preserve"> Fungi</v>
          </cell>
          <cell r="I1510" t="str">
            <v xml:space="preserve"> Dikarya</v>
          </cell>
          <cell r="J1510" t="str">
            <v xml:space="preserve"> Ascomycota</v>
          </cell>
          <cell r="K1510" t="str">
            <v xml:space="preserve"> Pezizomycotina</v>
          </cell>
          <cell r="L1510" t="str">
            <v>Dothideomycetes</v>
          </cell>
          <cell r="M1510" t="str">
            <v xml:space="preserve"> Dothideomycetidae</v>
          </cell>
          <cell r="N1510" t="str">
            <v xml:space="preserve"> Capnodiales</v>
          </cell>
          <cell r="O1510" t="str">
            <v xml:space="preserve"> Mycosphaerellaceae</v>
          </cell>
          <cell r="P1510" t="str">
            <v>Zymoseptoria.</v>
          </cell>
        </row>
        <row r="1511">
          <cell r="B1511" t="str">
            <v>F9XNS4</v>
          </cell>
          <cell r="C1511" t="str">
            <v xml:space="preserve"> Zymoseptoria tritici (strain CBS 115943 / IPO323) (Speckled leaf blotch fungus) (Septoria tritici).</v>
          </cell>
          <cell r="E1511" t="str">
            <v xml:space="preserve"> NCBI_TaxID=336722 {ECO:0000313|EMBL:EGP82924.1, ECO:0000313|Proteomes:UP000008062};</v>
          </cell>
          <cell r="G1511" t="str">
            <v>Eukaryota</v>
          </cell>
          <cell r="H1511" t="str">
            <v xml:space="preserve"> Fungi</v>
          </cell>
          <cell r="I1511" t="str">
            <v xml:space="preserve"> Dikarya</v>
          </cell>
          <cell r="J1511" t="str">
            <v xml:space="preserve"> Ascomycota</v>
          </cell>
          <cell r="K1511" t="str">
            <v xml:space="preserve"> Pezizomycotina</v>
          </cell>
          <cell r="L1511" t="str">
            <v>Dothideomycetes</v>
          </cell>
          <cell r="M1511" t="str">
            <v xml:space="preserve"> Dothideomycetidae</v>
          </cell>
          <cell r="N1511" t="str">
            <v xml:space="preserve"> Capnodiales</v>
          </cell>
          <cell r="O1511" t="str">
            <v xml:space="preserve"> Mycosphaerellaceae</v>
          </cell>
          <cell r="P1511" t="str">
            <v>Zymoseptoria.</v>
          </cell>
        </row>
        <row r="1512">
          <cell r="B1512" t="str">
            <v>G0NP19</v>
          </cell>
          <cell r="C1512" t="str">
            <v xml:space="preserve"> Caenorhabditis brenneri (Nematode worm).</v>
          </cell>
          <cell r="E1512" t="str">
            <v xml:space="preserve"> NCBI_TaxID=135651 {ECO:0000313|Proteomes:UP000008068};</v>
          </cell>
          <cell r="G1512" t="str">
            <v>Eukaryota</v>
          </cell>
          <cell r="H1512" t="str">
            <v xml:space="preserve"> Metazoa</v>
          </cell>
          <cell r="I1512" t="str">
            <v xml:space="preserve"> Ecdysozoa</v>
          </cell>
          <cell r="J1512" t="str">
            <v xml:space="preserve"> Nematoda</v>
          </cell>
          <cell r="K1512" t="str">
            <v xml:space="preserve"> Chromadorea</v>
          </cell>
          <cell r="L1512" t="str">
            <v xml:space="preserve"> Rhabditida</v>
          </cell>
          <cell r="M1512" t="str">
            <v>Rhabditoidea</v>
          </cell>
          <cell r="N1512" t="str">
            <v xml:space="preserve"> Rhabditidae</v>
          </cell>
          <cell r="O1512" t="str">
            <v xml:space="preserve"> Peloderinae</v>
          </cell>
          <cell r="P1512" t="str">
            <v xml:space="preserve"> Caenorhabditis.</v>
          </cell>
        </row>
        <row r="1513">
          <cell r="B1513" t="str">
            <v>G0NRV4</v>
          </cell>
          <cell r="C1513" t="str">
            <v xml:space="preserve"> Caenorhabditis brenneri (Nematode worm).</v>
          </cell>
          <cell r="E1513" t="str">
            <v xml:space="preserve"> NCBI_TaxID=135651 {ECO:0000313|Proteomes:UP000008068};</v>
          </cell>
          <cell r="G1513" t="str">
            <v>Eukaryota</v>
          </cell>
          <cell r="H1513" t="str">
            <v xml:space="preserve"> Metazoa</v>
          </cell>
          <cell r="I1513" t="str">
            <v xml:space="preserve"> Ecdysozoa</v>
          </cell>
          <cell r="J1513" t="str">
            <v xml:space="preserve"> Nematoda</v>
          </cell>
          <cell r="K1513" t="str">
            <v xml:space="preserve"> Chromadorea</v>
          </cell>
          <cell r="L1513" t="str">
            <v xml:space="preserve"> Rhabditida</v>
          </cell>
          <cell r="M1513" t="str">
            <v>Rhabditoidea</v>
          </cell>
          <cell r="N1513" t="str">
            <v xml:space="preserve"> Rhabditidae</v>
          </cell>
          <cell r="O1513" t="str">
            <v xml:space="preserve"> Peloderinae</v>
          </cell>
          <cell r="P1513" t="str">
            <v xml:space="preserve"> Caenorhabditis.</v>
          </cell>
        </row>
        <row r="1514">
          <cell r="B1514" t="str">
            <v>G0QXH7</v>
          </cell>
          <cell r="C1514" t="str">
            <v xml:space="preserve"> Ichthyophthirius multifiliis (strain G5) (White spot disease agent) (Ich).</v>
          </cell>
          <cell r="E1514" t="str">
            <v xml:space="preserve"> NCBI_TaxID=857967 {ECO:0000313|Proteomes:UP000008983};</v>
          </cell>
          <cell r="G1514" t="str">
            <v>Eukaryota</v>
          </cell>
          <cell r="H1514" t="str">
            <v xml:space="preserve"> Alveolata</v>
          </cell>
          <cell r="I1514" t="str">
            <v xml:space="preserve"> Ciliophora</v>
          </cell>
          <cell r="J1514" t="str">
            <v xml:space="preserve"> Intramacronucleata</v>
          </cell>
          <cell r="K1514" t="str">
            <v>Oligohymenophorea</v>
          </cell>
          <cell r="L1514" t="str">
            <v xml:space="preserve"> Hymenostomatida</v>
          </cell>
          <cell r="M1514" t="str">
            <v xml:space="preserve"> Ophryoglenina</v>
          </cell>
          <cell r="N1514" t="str">
            <v xml:space="preserve"> Ichthyophthirius.</v>
          </cell>
        </row>
        <row r="1515">
          <cell r="B1515" t="str">
            <v>G0QY63</v>
          </cell>
          <cell r="C1515" t="str">
            <v xml:space="preserve"> Ichthyophthirius multifiliis (strain G5) (White spot disease agent) (Ich).</v>
          </cell>
          <cell r="E1515" t="str">
            <v xml:space="preserve"> NCBI_TaxID=857967 {ECO:0000313|Proteomes:UP000008983};</v>
          </cell>
          <cell r="G1515" t="str">
            <v>Eukaryota</v>
          </cell>
          <cell r="H1515" t="str">
            <v xml:space="preserve"> Alveolata</v>
          </cell>
          <cell r="I1515" t="str">
            <v xml:space="preserve"> Ciliophora</v>
          </cell>
          <cell r="J1515" t="str">
            <v xml:space="preserve"> Intramacronucleata</v>
          </cell>
          <cell r="K1515" t="str">
            <v>Oligohymenophorea</v>
          </cell>
          <cell r="L1515" t="str">
            <v xml:space="preserve"> Hymenostomatida</v>
          </cell>
          <cell r="M1515" t="str">
            <v xml:space="preserve"> Ophryoglenina</v>
          </cell>
          <cell r="N1515" t="str">
            <v xml:space="preserve"> Ichthyophthirius.</v>
          </cell>
        </row>
        <row r="1516">
          <cell r="B1516" t="str">
            <v>G0R797</v>
          </cell>
          <cell r="C1516" t="str">
            <v xml:space="preserve"> Hypocrea jecorina (strain QM6a) (Trichoderma reesei).</v>
          </cell>
          <cell r="E1516" t="str">
            <v xml:space="preserve"> NCBI_TaxID=431241 {ECO:0000313|Proteomes:UP000008984};</v>
          </cell>
          <cell r="G1516" t="str">
            <v>Eukaryota</v>
          </cell>
          <cell r="H1516" t="str">
            <v xml:space="preserve"> Fungi</v>
          </cell>
          <cell r="I1516" t="str">
            <v xml:space="preserve"> Dikarya</v>
          </cell>
          <cell r="J1516" t="str">
            <v xml:space="preserve"> Ascomycota</v>
          </cell>
          <cell r="K1516" t="str">
            <v xml:space="preserve"> Pezizomycotina</v>
          </cell>
          <cell r="L1516" t="str">
            <v>Sordariomycetes</v>
          </cell>
          <cell r="M1516" t="str">
            <v xml:space="preserve"> Hypocreomycetidae</v>
          </cell>
          <cell r="N1516" t="str">
            <v xml:space="preserve"> Hypocreales</v>
          </cell>
          <cell r="O1516" t="str">
            <v xml:space="preserve"> Hypocreaceae</v>
          </cell>
          <cell r="P1516" t="str">
            <v>Trichoderma.</v>
          </cell>
        </row>
        <row r="1517">
          <cell r="B1517" t="str">
            <v>G0RLS6</v>
          </cell>
          <cell r="C1517" t="str">
            <v xml:space="preserve"> Hypocrea jecorina (strain QM6a) (Trichoderma reesei).</v>
          </cell>
          <cell r="E1517" t="str">
            <v xml:space="preserve"> NCBI_TaxID=431241 {ECO:0000313|Proteomes:UP000008984};</v>
          </cell>
          <cell r="G1517" t="str">
            <v>Eukaryota</v>
          </cell>
          <cell r="H1517" t="str">
            <v xml:space="preserve"> Fungi</v>
          </cell>
          <cell r="I1517" t="str">
            <v xml:space="preserve"> Dikarya</v>
          </cell>
          <cell r="J1517" t="str">
            <v xml:space="preserve"> Ascomycota</v>
          </cell>
          <cell r="K1517" t="str">
            <v xml:space="preserve"> Pezizomycotina</v>
          </cell>
          <cell r="L1517" t="str">
            <v>Sordariomycetes</v>
          </cell>
          <cell r="M1517" t="str">
            <v xml:space="preserve"> Hypocreomycetidae</v>
          </cell>
          <cell r="N1517" t="str">
            <v xml:space="preserve"> Hypocreales</v>
          </cell>
          <cell r="O1517" t="str">
            <v xml:space="preserve"> Hypocreaceae</v>
          </cell>
          <cell r="P1517" t="str">
            <v>Trichoderma.</v>
          </cell>
        </row>
        <row r="1518">
          <cell r="B1518" t="str">
            <v>G0S7S2</v>
          </cell>
          <cell r="C1518" t="str">
            <v xml:space="preserve"> Chaetomium thermophilum (strain DSM 1495 / CBS 144.50 / IMI 039719).</v>
          </cell>
          <cell r="E1518" t="str">
            <v xml:space="preserve"> NCBI_TaxID=759272 {ECO:0000313|Proteomes:UP000008066};</v>
          </cell>
          <cell r="G1518" t="str">
            <v>Eukaryota</v>
          </cell>
          <cell r="H1518" t="str">
            <v xml:space="preserve"> Fungi</v>
          </cell>
          <cell r="I1518" t="str">
            <v xml:space="preserve"> Dikarya</v>
          </cell>
          <cell r="J1518" t="str">
            <v xml:space="preserve"> Ascomycota</v>
          </cell>
          <cell r="K1518" t="str">
            <v xml:space="preserve"> Pezizomycotina</v>
          </cell>
          <cell r="L1518" t="str">
            <v>Sordariomycetes</v>
          </cell>
          <cell r="M1518" t="str">
            <v xml:space="preserve"> Sordariomycetidae</v>
          </cell>
          <cell r="N1518" t="str">
            <v xml:space="preserve"> Sordariales</v>
          </cell>
          <cell r="O1518" t="str">
            <v xml:space="preserve"> Chaetomiaceae</v>
          </cell>
          <cell r="P1518" t="str">
            <v>Chaetomium.</v>
          </cell>
        </row>
        <row r="1519">
          <cell r="B1519" t="str">
            <v>G0SEB1</v>
          </cell>
          <cell r="C1519" t="str">
            <v xml:space="preserve"> Chaetomium thermophilum (strain DSM 1495 / CBS 144.50 / IMI 039719).</v>
          </cell>
          <cell r="E1519" t="str">
            <v xml:space="preserve"> NCBI_TaxID=759272 {ECO:0000313|Proteomes:UP000008066};</v>
          </cell>
          <cell r="G1519" t="str">
            <v>Eukaryota</v>
          </cell>
          <cell r="H1519" t="str">
            <v xml:space="preserve"> Fungi</v>
          </cell>
          <cell r="I1519" t="str">
            <v xml:space="preserve"> Dikarya</v>
          </cell>
          <cell r="J1519" t="str">
            <v xml:space="preserve"> Ascomycota</v>
          </cell>
          <cell r="K1519" t="str">
            <v xml:space="preserve"> Pezizomycotina</v>
          </cell>
          <cell r="L1519" t="str">
            <v>Sordariomycetes</v>
          </cell>
          <cell r="M1519" t="str">
            <v xml:space="preserve"> Sordariomycetidae</v>
          </cell>
          <cell r="N1519" t="str">
            <v xml:space="preserve"> Sordariales</v>
          </cell>
          <cell r="O1519" t="str">
            <v xml:space="preserve"> Chaetomiaceae</v>
          </cell>
          <cell r="P1519" t="str">
            <v>Chaetomium.</v>
          </cell>
        </row>
        <row r="1520">
          <cell r="B1520" t="str">
            <v>G0V9V9</v>
          </cell>
          <cell r="C1520" t="str">
            <v xml:space="preserve"> Naumovozyma castellii (strain ATCC 76901 / CBS 4309 / NBRC 1992 / NRRL Y-12630) (Yeast) (Saccharomyces castellii).</v>
          </cell>
          <cell r="E1520" t="str">
            <v xml:space="preserve"> NCBI_TaxID=1064592 {ECO:0000313|EMBL:CCC68726.1, ECO:0000313|Proteomes:UP000001640};</v>
          </cell>
          <cell r="G1520" t="str">
            <v>Eukaryota</v>
          </cell>
          <cell r="H1520" t="str">
            <v xml:space="preserve"> Fungi</v>
          </cell>
          <cell r="I1520" t="str">
            <v xml:space="preserve"> Dikarya</v>
          </cell>
          <cell r="J1520" t="str">
            <v xml:space="preserve"> Ascomycota</v>
          </cell>
          <cell r="K1520" t="str">
            <v xml:space="preserve"> Saccharomycotina</v>
          </cell>
          <cell r="L1520" t="str">
            <v>Saccharomycetes</v>
          </cell>
          <cell r="M1520" t="str">
            <v xml:space="preserve"> Saccharomycetales</v>
          </cell>
          <cell r="N1520" t="str">
            <v xml:space="preserve"> Saccharomycetaceae</v>
          </cell>
          <cell r="O1520" t="str">
            <v xml:space="preserve"> Naumovozyma.</v>
          </cell>
        </row>
        <row r="1521">
          <cell r="B1521" t="str">
            <v>G0VEM4</v>
          </cell>
          <cell r="C1521" t="str">
            <v xml:space="preserve"> Naumovozyma castellii (strain ATCC 76901 / CBS 4309 / NBRC 1992 / NRRL Y-12630) (Yeast) (Saccharomyces castellii).</v>
          </cell>
          <cell r="E1521" t="str">
            <v xml:space="preserve"> NCBI_TaxID=1064592 {ECO:0000313|EMBL:CCC70015.1, ECO:0000313|Proteomes:UP000001640};</v>
          </cell>
          <cell r="G1521" t="str">
            <v>Eukaryota</v>
          </cell>
          <cell r="H1521" t="str">
            <v xml:space="preserve"> Fungi</v>
          </cell>
          <cell r="I1521" t="str">
            <v xml:space="preserve"> Dikarya</v>
          </cell>
          <cell r="J1521" t="str">
            <v xml:space="preserve"> Ascomycota</v>
          </cell>
          <cell r="K1521" t="str">
            <v xml:space="preserve"> Saccharomycotina</v>
          </cell>
          <cell r="L1521" t="str">
            <v>Saccharomycetes</v>
          </cell>
          <cell r="M1521" t="str">
            <v xml:space="preserve"> Saccharomycetales</v>
          </cell>
          <cell r="N1521" t="str">
            <v xml:space="preserve"> Saccharomycetaceae</v>
          </cell>
          <cell r="O1521" t="str">
            <v xml:space="preserve"> Naumovozyma.</v>
          </cell>
        </row>
        <row r="1522">
          <cell r="B1522" t="str">
            <v>G0W6J4</v>
          </cell>
          <cell r="C1522" t="str">
            <v xml:space="preserve"> Naumovozyma dairenensis (strain ATCC 10597 / BCRC 20456 / CBS 421 / NBRC 0211 / NRRL Y-12639) (Saccharomyces dairenensis).</v>
          </cell>
          <cell r="E1522" t="str">
            <v xml:space="preserve"> NCBI_TaxID=1071378 {ECO:0000313|EMBL:CCD23405.1, ECO:0000313|Proteomes:UP000000689};</v>
          </cell>
          <cell r="G1522" t="str">
            <v>Eukaryota</v>
          </cell>
          <cell r="H1522" t="str">
            <v xml:space="preserve"> Fungi</v>
          </cell>
          <cell r="I1522" t="str">
            <v xml:space="preserve"> Dikarya</v>
          </cell>
          <cell r="J1522" t="str">
            <v xml:space="preserve"> Ascomycota</v>
          </cell>
          <cell r="K1522" t="str">
            <v xml:space="preserve"> Saccharomycotina</v>
          </cell>
          <cell r="L1522" t="str">
            <v>Saccharomycetes</v>
          </cell>
          <cell r="M1522" t="str">
            <v xml:space="preserve"> Saccharomycetales</v>
          </cell>
          <cell r="N1522" t="str">
            <v xml:space="preserve"> Saccharomycetaceae</v>
          </cell>
          <cell r="O1522" t="str">
            <v xml:space="preserve"> Naumovozyma.</v>
          </cell>
        </row>
        <row r="1523">
          <cell r="B1523" t="str">
            <v>G0WFR9</v>
          </cell>
          <cell r="C1523" t="str">
            <v xml:space="preserve"> Naumovozyma dairenensis (strain ATCC 10597 / BCRC 20456 / CBS 421 / NBRC 0211 / NRRL Y-12639) (Saccharomyces dairenensis).</v>
          </cell>
          <cell r="E1523" t="str">
            <v xml:space="preserve"> NCBI_TaxID=1071378 {ECO:0000313|EMBL:CCD26630.1, ECO:0000313|Proteomes:UP000000689};</v>
          </cell>
          <cell r="G1523" t="str">
            <v>Eukaryota</v>
          </cell>
          <cell r="H1523" t="str">
            <v xml:space="preserve"> Fungi</v>
          </cell>
          <cell r="I1523" t="str">
            <v xml:space="preserve"> Dikarya</v>
          </cell>
          <cell r="J1523" t="str">
            <v xml:space="preserve"> Ascomycota</v>
          </cell>
          <cell r="K1523" t="str">
            <v xml:space="preserve"> Saccharomycotina</v>
          </cell>
          <cell r="L1523" t="str">
            <v>Saccharomycetes</v>
          </cell>
          <cell r="M1523" t="str">
            <v xml:space="preserve"> Saccharomycetales</v>
          </cell>
          <cell r="N1523" t="str">
            <v xml:space="preserve"> Saccharomycetaceae</v>
          </cell>
          <cell r="O1523" t="str">
            <v xml:space="preserve"> Naumovozyma.</v>
          </cell>
        </row>
        <row r="1524">
          <cell r="B1524" t="str">
            <v>G1K1G6</v>
          </cell>
          <cell r="C1524" t="str">
            <v xml:space="preserve"> Bos taurus (Bovine).</v>
          </cell>
          <cell r="E1524" t="str">
            <v xml:space="preserve"> NCBI_TaxID=9913 {ECO:0000313|Ensembl:ENSBTAP00000012142, ECO:0000313|Proteomes:UP000009136};</v>
          </cell>
          <cell r="G1524" t="str">
            <v>Eukaryota</v>
          </cell>
          <cell r="H1524" t="str">
            <v xml:space="preserve"> Metazoa</v>
          </cell>
          <cell r="I1524" t="str">
            <v xml:space="preserve"> Chordata</v>
          </cell>
          <cell r="J1524" t="str">
            <v xml:space="preserve"> Craniata</v>
          </cell>
          <cell r="K1524" t="str">
            <v xml:space="preserve"> Vertebrata</v>
          </cell>
          <cell r="L1524" t="str">
            <v xml:space="preserve"> Euteleostomi</v>
          </cell>
          <cell r="M1524" t="str">
            <v>Mammalia</v>
          </cell>
          <cell r="N1524" t="str">
            <v xml:space="preserve"> Eutheria</v>
          </cell>
          <cell r="O1524" t="str">
            <v xml:space="preserve"> Laurasiatheria</v>
          </cell>
          <cell r="P1524" t="str">
            <v xml:space="preserve"> Cetartiodactyla</v>
          </cell>
          <cell r="Q1524" t="str">
            <v xml:space="preserve"> Ruminantia</v>
          </cell>
          <cell r="R1524" t="str">
            <v>Pecora</v>
          </cell>
          <cell r="S1524" t="str">
            <v xml:space="preserve"> Bovidae</v>
          </cell>
          <cell r="T1524" t="str">
            <v xml:space="preserve"> Bovinae</v>
          </cell>
          <cell r="U1524" t="str">
            <v xml:space="preserve"> Bos.</v>
          </cell>
        </row>
        <row r="1525">
          <cell r="B1525" t="str">
            <v>G1KB85</v>
          </cell>
          <cell r="C1525" t="str">
            <v xml:space="preserve"> Anolis carolinensis (Green anole) (American chameleon).</v>
          </cell>
          <cell r="E1525" t="str">
            <v xml:space="preserve"> NCBI_TaxID=28377 {ECO:0000313|Ensembl:ENSACAP00000002764, ECO:0000313|Proteomes:UP000001646};</v>
          </cell>
          <cell r="G1525" t="str">
            <v>Eukaryota</v>
          </cell>
          <cell r="H1525" t="str">
            <v xml:space="preserve"> Metazoa</v>
          </cell>
          <cell r="I1525" t="str">
            <v xml:space="preserve"> Chordata</v>
          </cell>
          <cell r="J1525" t="str">
            <v xml:space="preserve"> Craniata</v>
          </cell>
          <cell r="K1525" t="str">
            <v xml:space="preserve"> Vertebrata</v>
          </cell>
          <cell r="L1525" t="str">
            <v xml:space="preserve"> Euteleostomi</v>
          </cell>
          <cell r="M1525" t="str">
            <v>Lepidosauria</v>
          </cell>
          <cell r="N1525" t="str">
            <v xml:space="preserve"> Squamata</v>
          </cell>
          <cell r="O1525" t="str">
            <v xml:space="preserve"> Bifurcata</v>
          </cell>
          <cell r="P1525" t="str">
            <v xml:space="preserve"> Unidentata</v>
          </cell>
          <cell r="Q1525" t="str">
            <v xml:space="preserve"> Episquamata</v>
          </cell>
          <cell r="R1525" t="str">
            <v>Toxicofera</v>
          </cell>
          <cell r="S1525" t="str">
            <v xml:space="preserve"> Iguania</v>
          </cell>
          <cell r="T1525" t="str">
            <v xml:space="preserve"> Dactyloidae</v>
          </cell>
          <cell r="U1525" t="str">
            <v xml:space="preserve"> Anolis.</v>
          </cell>
        </row>
        <row r="1526">
          <cell r="B1526" t="str">
            <v>G1L4H5</v>
          </cell>
          <cell r="C1526" t="str">
            <v xml:space="preserve"> Ailuropoda melanoleuca (Giant panda).</v>
          </cell>
          <cell r="E1526" t="str">
            <v xml:space="preserve"> NCBI_TaxID=9646 {ECO:0000313|Ensembl:ENSAMEP00000001785, ECO:0000313|Proteomes:UP000008912};</v>
          </cell>
          <cell r="G1526" t="str">
            <v>Eukaryota</v>
          </cell>
          <cell r="H1526" t="str">
            <v xml:space="preserve"> Metazoa</v>
          </cell>
          <cell r="I1526" t="str">
            <v xml:space="preserve"> Chordata</v>
          </cell>
          <cell r="J1526" t="str">
            <v xml:space="preserve"> Craniata</v>
          </cell>
          <cell r="K1526" t="str">
            <v xml:space="preserve"> Vertebrata</v>
          </cell>
          <cell r="L1526" t="str">
            <v xml:space="preserve"> Euteleostomi</v>
          </cell>
          <cell r="M1526" t="str">
            <v>Mammalia</v>
          </cell>
          <cell r="N1526" t="str">
            <v xml:space="preserve"> Eutheria</v>
          </cell>
          <cell r="O1526" t="str">
            <v xml:space="preserve"> Laurasiatheria</v>
          </cell>
          <cell r="P1526" t="str">
            <v xml:space="preserve"> Carnivora</v>
          </cell>
          <cell r="Q1526" t="str">
            <v xml:space="preserve"> Caniformia</v>
          </cell>
          <cell r="R1526" t="str">
            <v xml:space="preserve"> Ursidae</v>
          </cell>
          <cell r="S1526" t="str">
            <v>Ailuropoda.</v>
          </cell>
        </row>
        <row r="1527">
          <cell r="B1527" t="str">
            <v>G1L4H8</v>
          </cell>
          <cell r="C1527" t="str">
            <v xml:space="preserve"> Ailuropoda melanoleuca (Giant panda).</v>
          </cell>
          <cell r="E1527" t="str">
            <v xml:space="preserve"> NCBI_TaxID=9646 {ECO:0000313|Ensembl:ENSAMEP00000001788, ECO:0000313|Proteomes:UP000008912};</v>
          </cell>
          <cell r="G1527" t="str">
            <v>Eukaryota</v>
          </cell>
          <cell r="H1527" t="str">
            <v xml:space="preserve"> Metazoa</v>
          </cell>
          <cell r="I1527" t="str">
            <v xml:space="preserve"> Chordata</v>
          </cell>
          <cell r="J1527" t="str">
            <v xml:space="preserve"> Craniata</v>
          </cell>
          <cell r="K1527" t="str">
            <v xml:space="preserve"> Vertebrata</v>
          </cell>
          <cell r="L1527" t="str">
            <v xml:space="preserve"> Euteleostomi</v>
          </cell>
          <cell r="M1527" t="str">
            <v>Mammalia</v>
          </cell>
          <cell r="N1527" t="str">
            <v xml:space="preserve"> Eutheria</v>
          </cell>
          <cell r="O1527" t="str">
            <v xml:space="preserve"> Laurasiatheria</v>
          </cell>
          <cell r="P1527" t="str">
            <v xml:space="preserve"> Carnivora</v>
          </cell>
          <cell r="Q1527" t="str">
            <v xml:space="preserve"> Caniformia</v>
          </cell>
          <cell r="R1527" t="str">
            <v xml:space="preserve"> Ursidae</v>
          </cell>
          <cell r="S1527" t="str">
            <v>Ailuropoda.</v>
          </cell>
        </row>
        <row r="1528">
          <cell r="B1528" t="str">
            <v>G1L9B5</v>
          </cell>
          <cell r="C1528" t="str">
            <v xml:space="preserve"> Ailuropoda melanoleuca (Giant panda).</v>
          </cell>
          <cell r="E1528" t="str">
            <v xml:space="preserve"> NCBI_TaxID=9646 {ECO:0000313|Ensembl:ENSAMEP00000003487, ECO:0000313|Proteomes:UP000008912};</v>
          </cell>
          <cell r="G1528" t="str">
            <v>Eukaryota</v>
          </cell>
          <cell r="H1528" t="str">
            <v xml:space="preserve"> Metazoa</v>
          </cell>
          <cell r="I1528" t="str">
            <v xml:space="preserve"> Chordata</v>
          </cell>
          <cell r="J1528" t="str">
            <v xml:space="preserve"> Craniata</v>
          </cell>
          <cell r="K1528" t="str">
            <v xml:space="preserve"> Vertebrata</v>
          </cell>
          <cell r="L1528" t="str">
            <v xml:space="preserve"> Euteleostomi</v>
          </cell>
          <cell r="M1528" t="str">
            <v>Mammalia</v>
          </cell>
          <cell r="N1528" t="str">
            <v xml:space="preserve"> Eutheria</v>
          </cell>
          <cell r="O1528" t="str">
            <v xml:space="preserve"> Laurasiatheria</v>
          </cell>
          <cell r="P1528" t="str">
            <v xml:space="preserve"> Carnivora</v>
          </cell>
          <cell r="Q1528" t="str">
            <v xml:space="preserve"> Caniformia</v>
          </cell>
          <cell r="R1528" t="str">
            <v xml:space="preserve"> Ursidae</v>
          </cell>
          <cell r="S1528" t="str">
            <v>Ailuropoda.</v>
          </cell>
        </row>
        <row r="1529">
          <cell r="B1529" t="str">
            <v>G1LES3</v>
          </cell>
          <cell r="C1529" t="str">
            <v xml:space="preserve"> Ailuropoda melanoleuca (Giant panda).</v>
          </cell>
          <cell r="E1529" t="str">
            <v xml:space="preserve"> NCBI_TaxID=9646 {ECO:0000313|Ensembl:ENSAMEP00000005410, ECO:0000313|Proteomes:UP000008912};</v>
          </cell>
          <cell r="G1529" t="str">
            <v>Eukaryota</v>
          </cell>
          <cell r="H1529" t="str">
            <v xml:space="preserve"> Metazoa</v>
          </cell>
          <cell r="I1529" t="str">
            <v xml:space="preserve"> Chordata</v>
          </cell>
          <cell r="J1529" t="str">
            <v xml:space="preserve"> Craniata</v>
          </cell>
          <cell r="K1529" t="str">
            <v xml:space="preserve"> Vertebrata</v>
          </cell>
          <cell r="L1529" t="str">
            <v xml:space="preserve"> Euteleostomi</v>
          </cell>
          <cell r="M1529" t="str">
            <v>Mammalia</v>
          </cell>
          <cell r="N1529" t="str">
            <v xml:space="preserve"> Eutheria</v>
          </cell>
          <cell r="O1529" t="str">
            <v xml:space="preserve"> Laurasiatheria</v>
          </cell>
          <cell r="P1529" t="str">
            <v xml:space="preserve"> Carnivora</v>
          </cell>
          <cell r="Q1529" t="str">
            <v xml:space="preserve"> Caniformia</v>
          </cell>
          <cell r="R1529" t="str">
            <v xml:space="preserve"> Ursidae</v>
          </cell>
          <cell r="S1529" t="str">
            <v>Ailuropoda.</v>
          </cell>
        </row>
        <row r="1530">
          <cell r="B1530" t="str">
            <v>G1M290</v>
          </cell>
          <cell r="C1530" t="str">
            <v xml:space="preserve"> Ailuropoda melanoleuca (Giant panda).</v>
          </cell>
          <cell r="E1530" t="str">
            <v xml:space="preserve"> NCBI_TaxID=9646 {ECO:0000313|Ensembl:ENSAMEP00000013451, ECO:0000313|Proteomes:UP000008912};</v>
          </cell>
          <cell r="G1530" t="str">
            <v>Eukaryota</v>
          </cell>
          <cell r="H1530" t="str">
            <v xml:space="preserve"> Metazoa</v>
          </cell>
          <cell r="I1530" t="str">
            <v xml:space="preserve"> Chordata</v>
          </cell>
          <cell r="J1530" t="str">
            <v xml:space="preserve"> Craniata</v>
          </cell>
          <cell r="K1530" t="str">
            <v xml:space="preserve"> Vertebrata</v>
          </cell>
          <cell r="L1530" t="str">
            <v xml:space="preserve"> Euteleostomi</v>
          </cell>
          <cell r="M1530" t="str">
            <v>Mammalia</v>
          </cell>
          <cell r="N1530" t="str">
            <v xml:space="preserve"> Eutheria</v>
          </cell>
          <cell r="O1530" t="str">
            <v xml:space="preserve"> Laurasiatheria</v>
          </cell>
          <cell r="P1530" t="str">
            <v xml:space="preserve"> Carnivora</v>
          </cell>
          <cell r="Q1530" t="str">
            <v xml:space="preserve"> Caniformia</v>
          </cell>
          <cell r="R1530" t="str">
            <v xml:space="preserve"> Ursidae</v>
          </cell>
          <cell r="S1530" t="str">
            <v>Ailuropoda.</v>
          </cell>
        </row>
        <row r="1531">
          <cell r="B1531" t="str">
            <v>G1MAB1</v>
          </cell>
          <cell r="C1531" t="str">
            <v xml:space="preserve"> Ailuropoda melanoleuca (Giant panda).</v>
          </cell>
          <cell r="E1531" t="str">
            <v xml:space="preserve"> NCBI_TaxID=9646 {ECO:0000313|Ensembl:ENSAMEP00000016285, ECO:0000313|Proteomes:UP000008912};</v>
          </cell>
          <cell r="G1531" t="str">
            <v>Eukaryota</v>
          </cell>
          <cell r="H1531" t="str">
            <v xml:space="preserve"> Metazoa</v>
          </cell>
          <cell r="I1531" t="str">
            <v xml:space="preserve"> Chordata</v>
          </cell>
          <cell r="J1531" t="str">
            <v xml:space="preserve"> Craniata</v>
          </cell>
          <cell r="K1531" t="str">
            <v xml:space="preserve"> Vertebrata</v>
          </cell>
          <cell r="L1531" t="str">
            <v xml:space="preserve"> Euteleostomi</v>
          </cell>
          <cell r="M1531" t="str">
            <v>Mammalia</v>
          </cell>
          <cell r="N1531" t="str">
            <v xml:space="preserve"> Eutheria</v>
          </cell>
          <cell r="O1531" t="str">
            <v xml:space="preserve"> Laurasiatheria</v>
          </cell>
          <cell r="P1531" t="str">
            <v xml:space="preserve"> Carnivora</v>
          </cell>
          <cell r="Q1531" t="str">
            <v xml:space="preserve"> Caniformia</v>
          </cell>
          <cell r="R1531" t="str">
            <v xml:space="preserve"> Ursidae</v>
          </cell>
          <cell r="S1531" t="str">
            <v>Ailuropoda.</v>
          </cell>
        </row>
        <row r="1532">
          <cell r="B1532" t="str">
            <v>G1MHG2</v>
          </cell>
          <cell r="C1532" t="str">
            <v xml:space="preserve"> Ailuropoda melanoleuca (Giant panda).</v>
          </cell>
          <cell r="E1532" t="str">
            <v xml:space="preserve"> NCBI_TaxID=9646 {ECO:0000313|Ensembl:ENSAMEP00000018797, ECO:0000313|Proteomes:UP000008912};</v>
          </cell>
          <cell r="G1532" t="str">
            <v>Eukaryota</v>
          </cell>
          <cell r="H1532" t="str">
            <v xml:space="preserve"> Metazoa</v>
          </cell>
          <cell r="I1532" t="str">
            <v xml:space="preserve"> Chordata</v>
          </cell>
          <cell r="J1532" t="str">
            <v xml:space="preserve"> Craniata</v>
          </cell>
          <cell r="K1532" t="str">
            <v xml:space="preserve"> Vertebrata</v>
          </cell>
          <cell r="L1532" t="str">
            <v xml:space="preserve"> Euteleostomi</v>
          </cell>
          <cell r="M1532" t="str">
            <v>Mammalia</v>
          </cell>
          <cell r="N1532" t="str">
            <v xml:space="preserve"> Eutheria</v>
          </cell>
          <cell r="O1532" t="str">
            <v xml:space="preserve"> Laurasiatheria</v>
          </cell>
          <cell r="P1532" t="str">
            <v xml:space="preserve"> Carnivora</v>
          </cell>
          <cell r="Q1532" t="str">
            <v xml:space="preserve"> Caniformia</v>
          </cell>
          <cell r="R1532" t="str">
            <v xml:space="preserve"> Ursidae</v>
          </cell>
          <cell r="S1532" t="str">
            <v>Ailuropoda.</v>
          </cell>
        </row>
        <row r="1533">
          <cell r="B1533" t="str">
            <v>G1MV95</v>
          </cell>
          <cell r="C1533" t="str">
            <v xml:space="preserve"> Meleagris gallopavo (Wild turkey).</v>
          </cell>
          <cell r="E1533" t="str">
            <v xml:space="preserve"> NCBI_TaxID=9103 {ECO:0000313|Ensembl:ENSMGAP00000002544, ECO:0000313|Proteomes:UP000001645};</v>
          </cell>
          <cell r="G1533" t="str">
            <v>Eukaryota</v>
          </cell>
          <cell r="H1533" t="str">
            <v xml:space="preserve"> Metazoa</v>
          </cell>
          <cell r="I1533" t="str">
            <v xml:space="preserve"> Chordata</v>
          </cell>
          <cell r="J1533" t="str">
            <v xml:space="preserve"> Craniata</v>
          </cell>
          <cell r="K1533" t="str">
            <v xml:space="preserve"> Vertebrata</v>
          </cell>
          <cell r="L1533" t="str">
            <v xml:space="preserve"> Euteleostomi</v>
          </cell>
          <cell r="M1533" t="str">
            <v>Archelosauria</v>
          </cell>
          <cell r="N1533" t="str">
            <v xml:space="preserve"> Archosauria</v>
          </cell>
          <cell r="O1533" t="str">
            <v xml:space="preserve"> Dinosauria</v>
          </cell>
          <cell r="P1533" t="str">
            <v xml:space="preserve"> Saurischia</v>
          </cell>
          <cell r="Q1533" t="str">
            <v xml:space="preserve"> Theropoda</v>
          </cell>
          <cell r="R1533" t="str">
            <v>Coelurosauria</v>
          </cell>
          <cell r="S1533" t="str">
            <v xml:space="preserve"> Aves</v>
          </cell>
          <cell r="T1533" t="str">
            <v xml:space="preserve"> Neognathae</v>
          </cell>
          <cell r="U1533" t="str">
            <v xml:space="preserve"> Galloanserae</v>
          </cell>
        </row>
        <row r="1534">
          <cell r="B1534" t="str">
            <v>G1N2Y0</v>
          </cell>
          <cell r="C1534" t="str">
            <v xml:space="preserve"> Meleagris gallopavo (Wild turkey).</v>
          </cell>
          <cell r="E1534" t="str">
            <v xml:space="preserve"> NCBI_TaxID=9103 {ECO:0000313|Ensembl:ENSMGAP00000006031, ECO:0000313|Proteomes:UP000001645};</v>
          </cell>
          <cell r="G1534" t="str">
            <v>Eukaryota</v>
          </cell>
          <cell r="H1534" t="str">
            <v xml:space="preserve"> Metazoa</v>
          </cell>
          <cell r="I1534" t="str">
            <v xml:space="preserve"> Chordata</v>
          </cell>
          <cell r="J1534" t="str">
            <v xml:space="preserve"> Craniata</v>
          </cell>
          <cell r="K1534" t="str">
            <v xml:space="preserve"> Vertebrata</v>
          </cell>
          <cell r="L1534" t="str">
            <v xml:space="preserve"> Euteleostomi</v>
          </cell>
          <cell r="M1534" t="str">
            <v>Archelosauria</v>
          </cell>
          <cell r="N1534" t="str">
            <v xml:space="preserve"> Archosauria</v>
          </cell>
          <cell r="O1534" t="str">
            <v xml:space="preserve"> Dinosauria</v>
          </cell>
          <cell r="P1534" t="str">
            <v xml:space="preserve"> Saurischia</v>
          </cell>
          <cell r="Q1534" t="str">
            <v xml:space="preserve"> Theropoda</v>
          </cell>
          <cell r="R1534" t="str">
            <v>Coelurosauria</v>
          </cell>
          <cell r="S1534" t="str">
            <v xml:space="preserve"> Aves</v>
          </cell>
          <cell r="T1534" t="str">
            <v xml:space="preserve"> Neognathae</v>
          </cell>
          <cell r="U1534" t="str">
            <v xml:space="preserve"> Galloanserae</v>
          </cell>
        </row>
        <row r="1535">
          <cell r="B1535" t="str">
            <v>G1N8Q2</v>
          </cell>
          <cell r="C1535" t="str">
            <v xml:space="preserve"> Meleagris gallopavo (Wild turkey).</v>
          </cell>
          <cell r="E1535" t="str">
            <v xml:space="preserve"> NCBI_TaxID=9103 {ECO:0000313|Ensembl:ENSMGAP00000008719, ECO:0000313|Proteomes:UP000001645};</v>
          </cell>
          <cell r="G1535" t="str">
            <v>Eukaryota</v>
          </cell>
          <cell r="H1535" t="str">
            <v xml:space="preserve"> Metazoa</v>
          </cell>
          <cell r="I1535" t="str">
            <v xml:space="preserve"> Chordata</v>
          </cell>
          <cell r="J1535" t="str">
            <v xml:space="preserve"> Craniata</v>
          </cell>
          <cell r="K1535" t="str">
            <v xml:space="preserve"> Vertebrata</v>
          </cell>
          <cell r="L1535" t="str">
            <v xml:space="preserve"> Euteleostomi</v>
          </cell>
          <cell r="M1535" t="str">
            <v>Archelosauria</v>
          </cell>
          <cell r="N1535" t="str">
            <v xml:space="preserve"> Archosauria</v>
          </cell>
          <cell r="O1535" t="str">
            <v xml:space="preserve"> Dinosauria</v>
          </cell>
          <cell r="P1535" t="str">
            <v xml:space="preserve"> Saurischia</v>
          </cell>
          <cell r="Q1535" t="str">
            <v xml:space="preserve"> Theropoda</v>
          </cell>
          <cell r="R1535" t="str">
            <v>Coelurosauria</v>
          </cell>
          <cell r="S1535" t="str">
            <v xml:space="preserve"> Aves</v>
          </cell>
          <cell r="T1535" t="str">
            <v xml:space="preserve"> Neognathae</v>
          </cell>
          <cell r="U1535" t="str">
            <v xml:space="preserve"> Galloanserae</v>
          </cell>
        </row>
        <row r="1536">
          <cell r="B1536" t="str">
            <v>G1P2S3</v>
          </cell>
          <cell r="C1536" t="str">
            <v xml:space="preserve"> Myotis lucifugus (Little brown bat).</v>
          </cell>
          <cell r="E1536" t="str">
            <v xml:space="preserve"> NCBI_TaxID=59463 {ECO:0000313|Ensembl:ENSMLUP00000004174, ECO:0000313|Proteomes:UP000001074};</v>
          </cell>
          <cell r="G1536" t="str">
            <v>Eukaryota</v>
          </cell>
          <cell r="H1536" t="str">
            <v xml:space="preserve"> Metazoa</v>
          </cell>
          <cell r="I1536" t="str">
            <v xml:space="preserve"> Chordata</v>
          </cell>
          <cell r="J1536" t="str">
            <v xml:space="preserve"> Craniata</v>
          </cell>
          <cell r="K1536" t="str">
            <v xml:space="preserve"> Vertebrata</v>
          </cell>
          <cell r="L1536" t="str">
            <v xml:space="preserve"> Euteleostomi</v>
          </cell>
          <cell r="M1536" t="str">
            <v>Mammalia</v>
          </cell>
          <cell r="N1536" t="str">
            <v xml:space="preserve"> Eutheria</v>
          </cell>
          <cell r="O1536" t="str">
            <v xml:space="preserve"> Laurasiatheria</v>
          </cell>
          <cell r="P1536" t="str">
            <v xml:space="preserve"> Chiroptera</v>
          </cell>
          <cell r="Q1536" t="str">
            <v xml:space="preserve"> Microchiroptera</v>
          </cell>
          <cell r="R1536" t="str">
            <v>Vespertilionidae</v>
          </cell>
          <cell r="S1536" t="str">
            <v xml:space="preserve"> Myotis.</v>
          </cell>
        </row>
        <row r="1537">
          <cell r="B1537" t="str">
            <v>G1P9F4</v>
          </cell>
          <cell r="C1537" t="str">
            <v xml:space="preserve"> Myotis lucifugus (Little brown bat).</v>
          </cell>
          <cell r="E1537" t="str">
            <v xml:space="preserve"> NCBI_TaxID=59463 {ECO:0000313|Ensembl:ENSMLUP00000006855, ECO:0000313|Proteomes:UP000001074};</v>
          </cell>
          <cell r="G1537" t="str">
            <v>Eukaryota</v>
          </cell>
          <cell r="H1537" t="str">
            <v xml:space="preserve"> Metazoa</v>
          </cell>
          <cell r="I1537" t="str">
            <v xml:space="preserve"> Chordata</v>
          </cell>
          <cell r="J1537" t="str">
            <v xml:space="preserve"> Craniata</v>
          </cell>
          <cell r="K1537" t="str">
            <v xml:space="preserve"> Vertebrata</v>
          </cell>
          <cell r="L1537" t="str">
            <v xml:space="preserve"> Euteleostomi</v>
          </cell>
          <cell r="M1537" t="str">
            <v>Mammalia</v>
          </cell>
          <cell r="N1537" t="str">
            <v xml:space="preserve"> Eutheria</v>
          </cell>
          <cell r="O1537" t="str">
            <v xml:space="preserve"> Laurasiatheria</v>
          </cell>
          <cell r="P1537" t="str">
            <v xml:space="preserve"> Chiroptera</v>
          </cell>
          <cell r="Q1537" t="str">
            <v xml:space="preserve"> Microchiroptera</v>
          </cell>
          <cell r="R1537" t="str">
            <v>Vespertilionidae</v>
          </cell>
          <cell r="S1537" t="str">
            <v xml:space="preserve"> Myotis.</v>
          </cell>
        </row>
        <row r="1538">
          <cell r="B1538" t="str">
            <v>G1PHK6</v>
          </cell>
          <cell r="C1538" t="str">
            <v xml:space="preserve"> Myotis lucifugus (Little brown bat).</v>
          </cell>
          <cell r="E1538" t="str">
            <v xml:space="preserve"> NCBI_TaxID=59463 {ECO:0000313|Ensembl:ENSMLUP00000010161, ECO:0000313|Proteomes:UP000001074};</v>
          </cell>
          <cell r="G1538" t="str">
            <v>Eukaryota</v>
          </cell>
          <cell r="H1538" t="str">
            <v xml:space="preserve"> Metazoa</v>
          </cell>
          <cell r="I1538" t="str">
            <v xml:space="preserve"> Chordata</v>
          </cell>
          <cell r="J1538" t="str">
            <v xml:space="preserve"> Craniata</v>
          </cell>
          <cell r="K1538" t="str">
            <v xml:space="preserve"> Vertebrata</v>
          </cell>
          <cell r="L1538" t="str">
            <v xml:space="preserve"> Euteleostomi</v>
          </cell>
          <cell r="M1538" t="str">
            <v>Mammalia</v>
          </cell>
          <cell r="N1538" t="str">
            <v xml:space="preserve"> Eutheria</v>
          </cell>
          <cell r="O1538" t="str">
            <v xml:space="preserve"> Laurasiatheria</v>
          </cell>
          <cell r="P1538" t="str">
            <v xml:space="preserve"> Chiroptera</v>
          </cell>
          <cell r="Q1538" t="str">
            <v xml:space="preserve"> Microchiroptera</v>
          </cell>
          <cell r="R1538" t="str">
            <v>Vespertilionidae</v>
          </cell>
          <cell r="S1538" t="str">
            <v xml:space="preserve"> Myotis.</v>
          </cell>
        </row>
        <row r="1539">
          <cell r="B1539" t="str">
            <v>G1PKL9</v>
          </cell>
          <cell r="C1539" t="str">
            <v xml:space="preserve"> Myotis lucifugus (Little brown bat).</v>
          </cell>
          <cell r="E1539" t="str">
            <v xml:space="preserve"> NCBI_TaxID=59463 {ECO:0000313|Ensembl:ENSMLUP00000011354, ECO:0000313|Proteomes:UP000001074};</v>
          </cell>
          <cell r="G1539" t="str">
            <v>Eukaryota</v>
          </cell>
          <cell r="H1539" t="str">
            <v xml:space="preserve"> Metazoa</v>
          </cell>
          <cell r="I1539" t="str">
            <v xml:space="preserve"> Chordata</v>
          </cell>
          <cell r="J1539" t="str">
            <v xml:space="preserve"> Craniata</v>
          </cell>
          <cell r="K1539" t="str">
            <v xml:space="preserve"> Vertebrata</v>
          </cell>
          <cell r="L1539" t="str">
            <v xml:space="preserve"> Euteleostomi</v>
          </cell>
          <cell r="M1539" t="str">
            <v>Mammalia</v>
          </cell>
          <cell r="N1539" t="str">
            <v xml:space="preserve"> Eutheria</v>
          </cell>
          <cell r="O1539" t="str">
            <v xml:space="preserve"> Laurasiatheria</v>
          </cell>
          <cell r="P1539" t="str">
            <v xml:space="preserve"> Chiroptera</v>
          </cell>
          <cell r="Q1539" t="str">
            <v xml:space="preserve"> Microchiroptera</v>
          </cell>
          <cell r="R1539" t="str">
            <v>Vespertilionidae</v>
          </cell>
          <cell r="S1539" t="str">
            <v xml:space="preserve"> Myotis.</v>
          </cell>
        </row>
        <row r="1540">
          <cell r="B1540" t="str">
            <v>G1Q884</v>
          </cell>
          <cell r="C1540" t="str">
            <v xml:space="preserve"> Myotis lucifugus (Little brown bat).</v>
          </cell>
          <cell r="E1540" t="str">
            <v xml:space="preserve"> NCBI_TaxID=59463 {ECO:0000313|Ensembl:ENSMLUP00000019917, ECO:0000313|Proteomes:UP000001074};</v>
          </cell>
          <cell r="G1540" t="str">
            <v>Eukaryota</v>
          </cell>
          <cell r="H1540" t="str">
            <v xml:space="preserve"> Metazoa</v>
          </cell>
          <cell r="I1540" t="str">
            <v xml:space="preserve"> Chordata</v>
          </cell>
          <cell r="J1540" t="str">
            <v xml:space="preserve"> Craniata</v>
          </cell>
          <cell r="K1540" t="str">
            <v xml:space="preserve"> Vertebrata</v>
          </cell>
          <cell r="L1540" t="str">
            <v xml:space="preserve"> Euteleostomi</v>
          </cell>
          <cell r="M1540" t="str">
            <v>Mammalia</v>
          </cell>
          <cell r="N1540" t="str">
            <v xml:space="preserve"> Eutheria</v>
          </cell>
          <cell r="O1540" t="str">
            <v xml:space="preserve"> Laurasiatheria</v>
          </cell>
          <cell r="P1540" t="str">
            <v xml:space="preserve"> Chiroptera</v>
          </cell>
          <cell r="Q1540" t="str">
            <v xml:space="preserve"> Microchiroptera</v>
          </cell>
          <cell r="R1540" t="str">
            <v>Vespertilionidae</v>
          </cell>
          <cell r="S1540" t="str">
            <v xml:space="preserve"> Myotis.</v>
          </cell>
        </row>
        <row r="1541">
          <cell r="B1541" t="str">
            <v>G1QB22</v>
          </cell>
          <cell r="C1541" t="str">
            <v xml:space="preserve"> Myotis lucifugus (Little brown bat).</v>
          </cell>
          <cell r="E1541" t="str">
            <v xml:space="preserve"> NCBI_TaxID=59463 {ECO:0000313|Ensembl:ENSMLUP00000020905, ECO:0000313|Proteomes:UP000001074};</v>
          </cell>
          <cell r="G1541" t="str">
            <v>Eukaryota</v>
          </cell>
          <cell r="H1541" t="str">
            <v xml:space="preserve"> Metazoa</v>
          </cell>
          <cell r="I1541" t="str">
            <v xml:space="preserve"> Chordata</v>
          </cell>
          <cell r="J1541" t="str">
            <v xml:space="preserve"> Craniata</v>
          </cell>
          <cell r="K1541" t="str">
            <v xml:space="preserve"> Vertebrata</v>
          </cell>
          <cell r="L1541" t="str">
            <v xml:space="preserve"> Euteleostomi</v>
          </cell>
          <cell r="M1541" t="str">
            <v>Mammalia</v>
          </cell>
          <cell r="N1541" t="str">
            <v xml:space="preserve"> Eutheria</v>
          </cell>
          <cell r="O1541" t="str">
            <v xml:space="preserve"> Laurasiatheria</v>
          </cell>
          <cell r="P1541" t="str">
            <v xml:space="preserve"> Chiroptera</v>
          </cell>
          <cell r="Q1541" t="str">
            <v xml:space="preserve"> Microchiroptera</v>
          </cell>
          <cell r="R1541" t="str">
            <v>Vespertilionidae</v>
          </cell>
          <cell r="S1541" t="str">
            <v xml:space="preserve"> Myotis.</v>
          </cell>
        </row>
        <row r="1542">
          <cell r="B1542" t="str">
            <v>G1QMA3</v>
          </cell>
          <cell r="C1542" t="str">
            <v xml:space="preserve"> Nomascus leucogenys (Northern white-cheeked gibbon) (Hylobates leucogenys).</v>
          </cell>
          <cell r="E1542" t="str">
            <v xml:space="preserve"> NCBI_TaxID=61853 {ECO:0000313|Ensembl:ENSNLEP00000002069, ECO:0000313|Proteomes:UP000001073};</v>
          </cell>
          <cell r="G1542" t="str">
            <v>Eukaryota</v>
          </cell>
          <cell r="H1542" t="str">
            <v xml:space="preserve"> Metazoa</v>
          </cell>
          <cell r="I1542" t="str">
            <v xml:space="preserve"> Chordata</v>
          </cell>
          <cell r="J1542" t="str">
            <v xml:space="preserve"> Craniata</v>
          </cell>
          <cell r="K1542" t="str">
            <v xml:space="preserve"> Vertebrata</v>
          </cell>
          <cell r="L1542" t="str">
            <v xml:space="preserve"> Euteleostomi</v>
          </cell>
          <cell r="M1542" t="str">
            <v>Mammalia</v>
          </cell>
          <cell r="N1542" t="str">
            <v xml:space="preserve"> Eutheria</v>
          </cell>
          <cell r="O1542" t="str">
            <v xml:space="preserve"> Euarchontoglires</v>
          </cell>
          <cell r="P1542" t="str">
            <v xml:space="preserve"> Primates</v>
          </cell>
          <cell r="Q1542" t="str">
            <v xml:space="preserve"> Haplorrhini</v>
          </cell>
          <cell r="R1542" t="str">
            <v>Catarrhini</v>
          </cell>
          <cell r="S1542" t="str">
            <v xml:space="preserve"> Hylobatidae</v>
          </cell>
          <cell r="T1542" t="str">
            <v xml:space="preserve"> Nomascus.</v>
          </cell>
        </row>
        <row r="1543">
          <cell r="B1543" t="str">
            <v>G1R9B3</v>
          </cell>
          <cell r="C1543" t="str">
            <v xml:space="preserve"> Nomascus leucogenys (Northern white-cheeked gibbon) (Hylobates leucogenys).</v>
          </cell>
          <cell r="E1543" t="str">
            <v xml:space="preserve"> NCBI_TaxID=61853 {ECO:0000313|Ensembl:ENSNLEP00000009803};</v>
          </cell>
          <cell r="G1543" t="str">
            <v>Eukaryota</v>
          </cell>
          <cell r="H1543" t="str">
            <v xml:space="preserve"> Metazoa</v>
          </cell>
          <cell r="I1543" t="str">
            <v xml:space="preserve"> Chordata</v>
          </cell>
          <cell r="J1543" t="str">
            <v xml:space="preserve"> Craniata</v>
          </cell>
          <cell r="K1543" t="str">
            <v xml:space="preserve"> Vertebrata</v>
          </cell>
          <cell r="L1543" t="str">
            <v xml:space="preserve"> Euteleostomi</v>
          </cell>
          <cell r="M1543" t="str">
            <v>Mammalia</v>
          </cell>
          <cell r="N1543" t="str">
            <v xml:space="preserve"> Eutheria</v>
          </cell>
          <cell r="O1543" t="str">
            <v xml:space="preserve"> Euarchontoglires</v>
          </cell>
          <cell r="P1543" t="str">
            <v xml:space="preserve"> Primates</v>
          </cell>
          <cell r="Q1543" t="str">
            <v xml:space="preserve"> Haplorrhini</v>
          </cell>
          <cell r="R1543" t="str">
            <v>Catarrhini</v>
          </cell>
          <cell r="S1543" t="str">
            <v xml:space="preserve"> Hylobatidae</v>
          </cell>
          <cell r="T1543" t="str">
            <v xml:space="preserve"> Nomascus.</v>
          </cell>
        </row>
        <row r="1544">
          <cell r="B1544" t="str">
            <v>G1RR08</v>
          </cell>
          <cell r="C1544" t="str">
            <v xml:space="preserve"> Nomascus leucogenys (Northern white-cheeked gibbon) (Hylobates leucogenys).</v>
          </cell>
          <cell r="E1544" t="str">
            <v xml:space="preserve"> NCBI_TaxID=61853 {ECO:0000313|Ensembl:ENSNLEP00000015672};</v>
          </cell>
          <cell r="G1544" t="str">
            <v>Eukaryota</v>
          </cell>
          <cell r="H1544" t="str">
            <v xml:space="preserve"> Metazoa</v>
          </cell>
          <cell r="I1544" t="str">
            <v xml:space="preserve"> Chordata</v>
          </cell>
          <cell r="J1544" t="str">
            <v xml:space="preserve"> Craniata</v>
          </cell>
          <cell r="K1544" t="str">
            <v xml:space="preserve"> Vertebrata</v>
          </cell>
          <cell r="L1544" t="str">
            <v xml:space="preserve"> Euteleostomi</v>
          </cell>
          <cell r="M1544" t="str">
            <v>Mammalia</v>
          </cell>
          <cell r="N1544" t="str">
            <v xml:space="preserve"> Eutheria</v>
          </cell>
          <cell r="O1544" t="str">
            <v xml:space="preserve"> Euarchontoglires</v>
          </cell>
          <cell r="P1544" t="str">
            <v xml:space="preserve"> Primates</v>
          </cell>
          <cell r="Q1544" t="str">
            <v xml:space="preserve"> Haplorrhini</v>
          </cell>
          <cell r="R1544" t="str">
            <v>Catarrhini</v>
          </cell>
          <cell r="S1544" t="str">
            <v xml:space="preserve"> Hylobatidae</v>
          </cell>
          <cell r="T1544" t="str">
            <v xml:space="preserve"> Nomascus.</v>
          </cell>
        </row>
        <row r="1545">
          <cell r="B1545" t="str">
            <v>G1RVR8</v>
          </cell>
          <cell r="C1545" t="str">
            <v xml:space="preserve"> Nomascus leucogenys (Northern white-cheeked gibbon) (Hylobates leucogenys).</v>
          </cell>
          <cell r="E1545" t="str">
            <v xml:space="preserve"> NCBI_TaxID=61853 {ECO:0000313|Ensembl:ENSNLEP00000017345, ECO:0000313|Proteomes:UP000001073};</v>
          </cell>
          <cell r="G1545" t="str">
            <v>Eukaryota</v>
          </cell>
          <cell r="H1545" t="str">
            <v xml:space="preserve"> Metazoa</v>
          </cell>
          <cell r="I1545" t="str">
            <v xml:space="preserve"> Chordata</v>
          </cell>
          <cell r="J1545" t="str">
            <v xml:space="preserve"> Craniata</v>
          </cell>
          <cell r="K1545" t="str">
            <v xml:space="preserve"> Vertebrata</v>
          </cell>
          <cell r="L1545" t="str">
            <v xml:space="preserve"> Euteleostomi</v>
          </cell>
          <cell r="M1545" t="str">
            <v>Mammalia</v>
          </cell>
          <cell r="N1545" t="str">
            <v xml:space="preserve"> Eutheria</v>
          </cell>
          <cell r="O1545" t="str">
            <v xml:space="preserve"> Euarchontoglires</v>
          </cell>
          <cell r="P1545" t="str">
            <v xml:space="preserve"> Primates</v>
          </cell>
          <cell r="Q1545" t="str">
            <v xml:space="preserve"> Haplorrhini</v>
          </cell>
          <cell r="R1545" t="str">
            <v>Catarrhini</v>
          </cell>
          <cell r="S1545" t="str">
            <v xml:space="preserve"> Hylobatidae</v>
          </cell>
          <cell r="T1545" t="str">
            <v xml:space="preserve"> Nomascus.</v>
          </cell>
        </row>
        <row r="1546">
          <cell r="B1546" t="str">
            <v>G1SWI3</v>
          </cell>
          <cell r="C1546" t="str">
            <v xml:space="preserve"> Oryctolagus cuniculus (Rabbit).</v>
          </cell>
          <cell r="E1546" t="str">
            <v xml:space="preserve"> NCBI_TaxID=9986 {ECO:0000313|Ensembl:ENSOCUP00000007848, ECO:0000313|Proteomes:UP000001811};</v>
          </cell>
          <cell r="G1546" t="str">
            <v>Eukaryota</v>
          </cell>
          <cell r="H1546" t="str">
            <v xml:space="preserve"> Metazoa</v>
          </cell>
          <cell r="I1546" t="str">
            <v xml:space="preserve"> Chordata</v>
          </cell>
          <cell r="J1546" t="str">
            <v xml:space="preserve"> Craniata</v>
          </cell>
          <cell r="K1546" t="str">
            <v xml:space="preserve"> Vertebrata</v>
          </cell>
          <cell r="L1546" t="str">
            <v xml:space="preserve"> Euteleostomi</v>
          </cell>
          <cell r="M1546" t="str">
            <v>Mammalia</v>
          </cell>
          <cell r="N1546" t="str">
            <v xml:space="preserve"> Eutheria</v>
          </cell>
          <cell r="O1546" t="str">
            <v xml:space="preserve"> Euarchontoglires</v>
          </cell>
          <cell r="P1546" t="str">
            <v xml:space="preserve"> Glires</v>
          </cell>
          <cell r="Q1546" t="str">
            <v xml:space="preserve"> Lagomorpha</v>
          </cell>
          <cell r="R1546" t="str">
            <v xml:space="preserve"> Leporidae</v>
          </cell>
          <cell r="S1546" t="str">
            <v>Oryctolagus.</v>
          </cell>
        </row>
        <row r="1547">
          <cell r="B1547" t="str">
            <v>G1T5K6</v>
          </cell>
          <cell r="C1547" t="str">
            <v xml:space="preserve"> Oryctolagus cuniculus (Rabbit).</v>
          </cell>
          <cell r="E1547" t="str">
            <v xml:space="preserve"> NCBI_TaxID=9986 {ECO:0000313|Ensembl:ENSOCUP00000011637, ECO:0000313|Proteomes:UP000001811};</v>
          </cell>
          <cell r="G1547" t="str">
            <v>Eukaryota</v>
          </cell>
          <cell r="H1547" t="str">
            <v xml:space="preserve"> Metazoa</v>
          </cell>
          <cell r="I1547" t="str">
            <v xml:space="preserve"> Chordata</v>
          </cell>
          <cell r="J1547" t="str">
            <v xml:space="preserve"> Craniata</v>
          </cell>
          <cell r="K1547" t="str">
            <v xml:space="preserve"> Vertebrata</v>
          </cell>
          <cell r="L1547" t="str">
            <v xml:space="preserve"> Euteleostomi</v>
          </cell>
          <cell r="M1547" t="str">
            <v>Mammalia</v>
          </cell>
          <cell r="N1547" t="str">
            <v xml:space="preserve"> Eutheria</v>
          </cell>
          <cell r="O1547" t="str">
            <v xml:space="preserve"> Euarchontoglires</v>
          </cell>
          <cell r="P1547" t="str">
            <v xml:space="preserve"> Glires</v>
          </cell>
          <cell r="Q1547" t="str">
            <v xml:space="preserve"> Lagomorpha</v>
          </cell>
          <cell r="R1547" t="str">
            <v xml:space="preserve"> Leporidae</v>
          </cell>
          <cell r="S1547" t="str">
            <v>Oryctolagus.</v>
          </cell>
        </row>
        <row r="1548">
          <cell r="B1548" t="str">
            <v>G1TTL7</v>
          </cell>
          <cell r="C1548" t="str">
            <v xml:space="preserve"> Oryctolagus cuniculus (Rabbit).</v>
          </cell>
          <cell r="E1548" t="str">
            <v xml:space="preserve"> NCBI_TaxID=9986 {ECO:0000313|Ensembl:ENSOCUP00000020388, ECO:0000313|Proteomes:UP000001811};</v>
          </cell>
          <cell r="G1548" t="str">
            <v>Eukaryota</v>
          </cell>
          <cell r="H1548" t="str">
            <v xml:space="preserve"> Metazoa</v>
          </cell>
          <cell r="I1548" t="str">
            <v xml:space="preserve"> Chordata</v>
          </cell>
          <cell r="J1548" t="str">
            <v xml:space="preserve"> Craniata</v>
          </cell>
          <cell r="K1548" t="str">
            <v xml:space="preserve"> Vertebrata</v>
          </cell>
          <cell r="L1548" t="str">
            <v xml:space="preserve"> Euteleostomi</v>
          </cell>
          <cell r="M1548" t="str">
            <v>Mammalia</v>
          </cell>
          <cell r="N1548" t="str">
            <v xml:space="preserve"> Eutheria</v>
          </cell>
          <cell r="O1548" t="str">
            <v xml:space="preserve"> Euarchontoglires</v>
          </cell>
          <cell r="P1548" t="str">
            <v xml:space="preserve"> Glires</v>
          </cell>
          <cell r="Q1548" t="str">
            <v xml:space="preserve"> Lagomorpha</v>
          </cell>
          <cell r="R1548" t="str">
            <v xml:space="preserve"> Leporidae</v>
          </cell>
          <cell r="S1548" t="str">
            <v>Oryctolagus.</v>
          </cell>
        </row>
        <row r="1549">
          <cell r="B1549" t="str">
            <v>G1X561</v>
          </cell>
          <cell r="C1549" t="str">
            <v xml:space="preserve"> Arthrobotrys oligospora (strain ATCC 24927 / CBS 115.81 / DSM 1491) (Nematode-trapping fungus) (Didymozoophaga oligospora).</v>
          </cell>
          <cell r="E1549" t="str">
            <v xml:space="preserve"> NCBI_TaxID=756982 {ECO:0000313|EMBL:EGX51701.1, ECO:0000313|Proteomes:UP000008784};</v>
          </cell>
          <cell r="G1549" t="str">
            <v>Eukaryota</v>
          </cell>
          <cell r="H1549" t="str">
            <v xml:space="preserve"> Fungi</v>
          </cell>
          <cell r="I1549" t="str">
            <v xml:space="preserve"> Dikarya</v>
          </cell>
          <cell r="J1549" t="str">
            <v xml:space="preserve"> Ascomycota</v>
          </cell>
          <cell r="K1549" t="str">
            <v xml:space="preserve"> Pezizomycotina</v>
          </cell>
          <cell r="L1549" t="str">
            <v xml:space="preserve"> Orbiliomycetes</v>
          </cell>
          <cell r="M1549" t="str">
            <v>Orbiliales</v>
          </cell>
          <cell r="N1549" t="str">
            <v xml:space="preserve"> Orbiliaceae</v>
          </cell>
          <cell r="O1549" t="str">
            <v xml:space="preserve"> Arthrobotrys.</v>
          </cell>
        </row>
        <row r="1550">
          <cell r="B1550" t="str">
            <v>G1X9L7</v>
          </cell>
          <cell r="C1550" t="str">
            <v xml:space="preserve"> Arthrobotrys oligospora (strain ATCC 24927 / CBS 115.81 / DSM 1491) (Nematode-trapping fungus) (Didymozoophaga oligospora).</v>
          </cell>
          <cell r="E1550" t="str">
            <v xml:space="preserve"> NCBI_TaxID=756982 {ECO:0000313|EMBL:EGX50249.1, ECO:0000313|Proteomes:UP000008784};</v>
          </cell>
          <cell r="G1550" t="str">
            <v>Eukaryota</v>
          </cell>
          <cell r="H1550" t="str">
            <v xml:space="preserve"> Fungi</v>
          </cell>
          <cell r="I1550" t="str">
            <v xml:space="preserve"> Dikarya</v>
          </cell>
          <cell r="J1550" t="str">
            <v xml:space="preserve"> Ascomycota</v>
          </cell>
          <cell r="K1550" t="str">
            <v xml:space="preserve"> Pezizomycotina</v>
          </cell>
          <cell r="L1550" t="str">
            <v xml:space="preserve"> Orbiliomycetes</v>
          </cell>
          <cell r="M1550" t="str">
            <v>Orbiliales</v>
          </cell>
          <cell r="N1550" t="str">
            <v xml:space="preserve"> Orbiliaceae</v>
          </cell>
          <cell r="O1550" t="str">
            <v xml:space="preserve"> Arthrobotrys.</v>
          </cell>
        </row>
        <row r="1551">
          <cell r="B1551" t="str">
            <v>G2Q8B8</v>
          </cell>
          <cell r="C1551" t="str">
            <v xml:space="preserve"> Myceliophthora thermophila (strain ATCC 42464 / BCRC 31852 / DSM 1799) (Sporotrichum thermophile).</v>
          </cell>
          <cell r="E1551" t="str">
            <v xml:space="preserve"> NCBI_TaxID=573729 {ECO:0000313|EMBL:AEO57021.1, ECO:0000313|Proteomes:UP000007322};</v>
          </cell>
          <cell r="G1551" t="str">
            <v>Eukaryota</v>
          </cell>
          <cell r="H1551" t="str">
            <v xml:space="preserve"> Fungi</v>
          </cell>
          <cell r="I1551" t="str">
            <v xml:space="preserve"> Dikarya</v>
          </cell>
          <cell r="J1551" t="str">
            <v xml:space="preserve"> Ascomycota</v>
          </cell>
          <cell r="K1551" t="str">
            <v xml:space="preserve"> Pezizomycotina</v>
          </cell>
          <cell r="L1551" t="str">
            <v>Sordariomycetes</v>
          </cell>
          <cell r="M1551" t="str">
            <v xml:space="preserve"> Sordariomycetidae</v>
          </cell>
          <cell r="N1551" t="str">
            <v xml:space="preserve"> Sordariales</v>
          </cell>
          <cell r="O1551" t="str">
            <v xml:space="preserve"> Chaetomiaceae</v>
          </cell>
          <cell r="P1551" t="str">
            <v>Thermothelomyces.</v>
          </cell>
        </row>
        <row r="1552">
          <cell r="B1552" t="str">
            <v>G2Q9I9</v>
          </cell>
          <cell r="C1552" t="str">
            <v xml:space="preserve"> Myceliophthora thermophila (strain ATCC 42464 / BCRC 31852 / DSM 1799) (Sporotrichum thermophile).</v>
          </cell>
          <cell r="E1552" t="str">
            <v xml:space="preserve"> NCBI_TaxID=573729 {ECO:0000313|EMBL:AEO56448.1, ECO:0000313|Proteomes:UP000007322};</v>
          </cell>
          <cell r="G1552" t="str">
            <v>Eukaryota</v>
          </cell>
          <cell r="H1552" t="str">
            <v xml:space="preserve"> Fungi</v>
          </cell>
          <cell r="I1552" t="str">
            <v xml:space="preserve"> Dikarya</v>
          </cell>
          <cell r="J1552" t="str">
            <v xml:space="preserve"> Ascomycota</v>
          </cell>
          <cell r="K1552" t="str">
            <v xml:space="preserve"> Pezizomycotina</v>
          </cell>
          <cell r="L1552" t="str">
            <v>Sordariomycetes</v>
          </cell>
          <cell r="M1552" t="str">
            <v xml:space="preserve"> Sordariomycetidae</v>
          </cell>
          <cell r="N1552" t="str">
            <v xml:space="preserve"> Sordariales</v>
          </cell>
          <cell r="O1552" t="str">
            <v xml:space="preserve"> Chaetomiaceae</v>
          </cell>
          <cell r="P1552" t="str">
            <v>Thermothelomyces.</v>
          </cell>
        </row>
        <row r="1553">
          <cell r="B1553" t="str">
            <v>G2QT15</v>
          </cell>
          <cell r="C1553" t="str">
            <v xml:space="preserve"> Thielavia terrestris (strain ATCC 38088 / NRRL 8126) (Acremonium alabamense).</v>
          </cell>
          <cell r="E1553" t="str">
            <v xml:space="preserve"> NCBI_TaxID=578455 {ECO:0000313|EMBL:AEO63540.1, ECO:0000313|Proteomes:UP000008181};</v>
          </cell>
          <cell r="G1553" t="str">
            <v>Eukaryota</v>
          </cell>
          <cell r="H1553" t="str">
            <v xml:space="preserve"> Fungi</v>
          </cell>
          <cell r="I1553" t="str">
            <v xml:space="preserve"> Dikarya</v>
          </cell>
          <cell r="J1553" t="str">
            <v xml:space="preserve"> Ascomycota</v>
          </cell>
          <cell r="K1553" t="str">
            <v xml:space="preserve"> Pezizomycotina</v>
          </cell>
          <cell r="L1553" t="str">
            <v>Sordariomycetes</v>
          </cell>
          <cell r="M1553" t="str">
            <v xml:space="preserve"> Sordariomycetidae</v>
          </cell>
          <cell r="N1553" t="str">
            <v xml:space="preserve"> Sordariales</v>
          </cell>
          <cell r="O1553" t="str">
            <v xml:space="preserve"> Chaetomiaceae</v>
          </cell>
          <cell r="P1553" t="str">
            <v>Thielavia.</v>
          </cell>
        </row>
        <row r="1554">
          <cell r="B1554" t="str">
            <v>G2QUN2</v>
          </cell>
          <cell r="C1554" t="str">
            <v xml:space="preserve"> Thielavia terrestris (strain ATCC 38088 / NRRL 8126) (Acremonium alabamense).</v>
          </cell>
          <cell r="E1554" t="str">
            <v xml:space="preserve"> NCBI_TaxID=578455 {ECO:0000313|EMBL:AEO62877.1, ECO:0000313|Proteomes:UP000008181};</v>
          </cell>
          <cell r="G1554" t="str">
            <v>Eukaryota</v>
          </cell>
          <cell r="H1554" t="str">
            <v xml:space="preserve"> Fungi</v>
          </cell>
          <cell r="I1554" t="str">
            <v xml:space="preserve"> Dikarya</v>
          </cell>
          <cell r="J1554" t="str">
            <v xml:space="preserve"> Ascomycota</v>
          </cell>
          <cell r="K1554" t="str">
            <v xml:space="preserve"> Pezizomycotina</v>
          </cell>
          <cell r="L1554" t="str">
            <v>Sordariomycetes</v>
          </cell>
          <cell r="M1554" t="str">
            <v xml:space="preserve"> Sordariomycetidae</v>
          </cell>
          <cell r="N1554" t="str">
            <v xml:space="preserve"> Sordariales</v>
          </cell>
          <cell r="O1554" t="str">
            <v xml:space="preserve"> Chaetomiaceae</v>
          </cell>
          <cell r="P1554" t="str">
            <v>Thielavia.</v>
          </cell>
        </row>
        <row r="1555">
          <cell r="B1555" t="str">
            <v>G2WRT9</v>
          </cell>
          <cell r="C1555" t="str">
            <v xml:space="preserve"> Verticillium dahliae (strain VdLs.17 / ATCC MYA-4575 / FGSC 10137) (Verticillium wilt).</v>
          </cell>
          <cell r="E1555" t="str">
            <v xml:space="preserve"> NCBI_TaxID=498257 {ECO:0000313|Proteomes:UP000001611};</v>
          </cell>
          <cell r="G1555" t="str">
            <v>Eukaryota</v>
          </cell>
          <cell r="H1555" t="str">
            <v xml:space="preserve"> Fungi</v>
          </cell>
          <cell r="I1555" t="str">
            <v xml:space="preserve"> Dikarya</v>
          </cell>
          <cell r="J1555" t="str">
            <v xml:space="preserve"> Ascomycota</v>
          </cell>
          <cell r="K1555" t="str">
            <v xml:space="preserve"> Pezizomycotina</v>
          </cell>
          <cell r="L1555" t="str">
            <v>Sordariomycetes</v>
          </cell>
          <cell r="M1555" t="str">
            <v xml:space="preserve"> Hypocreomycetidae</v>
          </cell>
          <cell r="N1555" t="str">
            <v xml:space="preserve"> Glomerellales</v>
          </cell>
          <cell r="O1555" t="str">
            <v>Plectosphaerellaceae</v>
          </cell>
          <cell r="P1555" t="str">
            <v xml:space="preserve"> Verticillium.</v>
          </cell>
        </row>
        <row r="1556">
          <cell r="B1556" t="str">
            <v>G2YDD2</v>
          </cell>
          <cell r="C1556" t="str">
            <v xml:space="preserve"> Botryotinia fuckeliana (strain T4) (Noble rot fungus) (Botrytis cinerea).</v>
          </cell>
          <cell r="E1556" t="str">
            <v xml:space="preserve"> NCBI_TaxID=999810 {ECO:0000313|EMBL:CCD49780.1, ECO:0000313|Proteomes:UP000008177};</v>
          </cell>
          <cell r="G1556" t="str">
            <v>Eukaryota</v>
          </cell>
          <cell r="H1556" t="str">
            <v xml:space="preserve"> Fungi</v>
          </cell>
          <cell r="I1556" t="str">
            <v xml:space="preserve"> Dikarya</v>
          </cell>
          <cell r="J1556" t="str">
            <v xml:space="preserve"> Ascomycota</v>
          </cell>
          <cell r="K1556" t="str">
            <v xml:space="preserve"> Pezizomycotina</v>
          </cell>
          <cell r="L1556" t="str">
            <v xml:space="preserve"> Leotiomycetes</v>
          </cell>
          <cell r="M1556" t="str">
            <v>Helotiales</v>
          </cell>
          <cell r="N1556" t="str">
            <v xml:space="preserve"> Sclerotiniaceae</v>
          </cell>
          <cell r="O1556" t="str">
            <v xml:space="preserve"> Botrytis.</v>
          </cell>
        </row>
        <row r="1557">
          <cell r="B1557" t="str">
            <v>G2YWI6</v>
          </cell>
          <cell r="C1557" t="str">
            <v xml:space="preserve"> Botryotinia fuckeliana (strain T4) (Noble rot fungus) (Botrytis cinerea).</v>
          </cell>
          <cell r="E1557" t="str">
            <v xml:space="preserve"> NCBI_TaxID=999810 {ECO:0000313|EMBL:CCD55984.1, ECO:0000313|Proteomes:UP000008177};</v>
          </cell>
          <cell r="G1557" t="str">
            <v>Eukaryota</v>
          </cell>
          <cell r="H1557" t="str">
            <v xml:space="preserve"> Fungi</v>
          </cell>
          <cell r="I1557" t="str">
            <v xml:space="preserve"> Dikarya</v>
          </cell>
          <cell r="J1557" t="str">
            <v xml:space="preserve"> Ascomycota</v>
          </cell>
          <cell r="K1557" t="str">
            <v xml:space="preserve"> Pezizomycotina</v>
          </cell>
          <cell r="L1557" t="str">
            <v xml:space="preserve"> Leotiomycetes</v>
          </cell>
          <cell r="M1557" t="str">
            <v>Helotiales</v>
          </cell>
          <cell r="N1557" t="str">
            <v xml:space="preserve"> Sclerotiniaceae</v>
          </cell>
          <cell r="O1557" t="str">
            <v xml:space="preserve"> Botrytis.</v>
          </cell>
        </row>
        <row r="1558">
          <cell r="B1558" t="str">
            <v>G3AFK6</v>
          </cell>
          <cell r="C1558" t="str">
            <v xml:space="preserve"> Spathaspora passalidarum (strain NRRL Y-27907 / 11-Y1).</v>
          </cell>
          <cell r="E1558" t="str">
            <v xml:space="preserve"> NCBI_TaxID=619300 {ECO:0000313|Proteomes:UP000000709};</v>
          </cell>
          <cell r="G1558" t="str">
            <v>Eukaryota</v>
          </cell>
          <cell r="H1558" t="str">
            <v xml:space="preserve"> Fungi</v>
          </cell>
          <cell r="I1558" t="str">
            <v xml:space="preserve"> Dikarya</v>
          </cell>
          <cell r="J1558" t="str">
            <v xml:space="preserve"> Ascomycota</v>
          </cell>
          <cell r="K1558" t="str">
            <v xml:space="preserve"> Saccharomycotina</v>
          </cell>
          <cell r="L1558" t="str">
            <v>Saccharomycetes</v>
          </cell>
          <cell r="M1558" t="str">
            <v xml:space="preserve"> Saccharomycetales</v>
          </cell>
          <cell r="N1558" t="str">
            <v xml:space="preserve"> Debaryomycetaceae</v>
          </cell>
          <cell r="O1558" t="str">
            <v xml:space="preserve"> Spathaspora.</v>
          </cell>
        </row>
        <row r="1559">
          <cell r="B1559" t="str">
            <v>G3AV05</v>
          </cell>
          <cell r="C1559" t="str">
            <v xml:space="preserve"> Spathaspora passalidarum (strain NRRL Y-27907 / 11-Y1).</v>
          </cell>
          <cell r="E1559" t="str">
            <v xml:space="preserve"> NCBI_TaxID=619300 {ECO:0000313|Proteomes:UP000000709};</v>
          </cell>
          <cell r="G1559" t="str">
            <v>Eukaryota</v>
          </cell>
          <cell r="H1559" t="str">
            <v xml:space="preserve"> Fungi</v>
          </cell>
          <cell r="I1559" t="str">
            <v xml:space="preserve"> Dikarya</v>
          </cell>
          <cell r="J1559" t="str">
            <v xml:space="preserve"> Ascomycota</v>
          </cell>
          <cell r="K1559" t="str">
            <v xml:space="preserve"> Saccharomycotina</v>
          </cell>
          <cell r="L1559" t="str">
            <v>Saccharomycetes</v>
          </cell>
          <cell r="M1559" t="str">
            <v xml:space="preserve"> Saccharomycetales</v>
          </cell>
          <cell r="N1559" t="str">
            <v xml:space="preserve"> Debaryomycetaceae</v>
          </cell>
          <cell r="O1559" t="str">
            <v xml:space="preserve"> Spathaspora.</v>
          </cell>
        </row>
        <row r="1560">
          <cell r="B1560" t="str">
            <v>G3AY15</v>
          </cell>
          <cell r="C1560" t="str">
            <v xml:space="preserve"> Candida tenuis (strain ATCC 10573 / BCRC 21748 / CBS 615 / JCM 9827 / NBRC 10315 / NRRL Y-1498 / VKM Y-70) (Yeast).</v>
          </cell>
          <cell r="E1560" t="str">
            <v xml:space="preserve"> NCBI_TaxID=590646 {ECO:0000313|Proteomes:UP000000707};</v>
          </cell>
          <cell r="G1560" t="str">
            <v>Eukaryota</v>
          </cell>
          <cell r="H1560" t="str">
            <v xml:space="preserve"> Fungi</v>
          </cell>
          <cell r="I1560" t="str">
            <v xml:space="preserve"> Dikarya</v>
          </cell>
          <cell r="J1560" t="str">
            <v xml:space="preserve"> Ascomycota</v>
          </cell>
          <cell r="K1560" t="str">
            <v xml:space="preserve"> Saccharomycotina</v>
          </cell>
          <cell r="L1560" t="str">
            <v>Saccharomycetes</v>
          </cell>
          <cell r="M1560" t="str">
            <v xml:space="preserve"> Saccharomycetales</v>
          </cell>
          <cell r="N1560" t="str">
            <v xml:space="preserve"> Debaryomycetaceae</v>
          </cell>
          <cell r="O1560" t="str">
            <v xml:space="preserve"> Yamadazyma</v>
          </cell>
          <cell r="P1560" t="str">
            <v>Yamadazyma/Candida clade.</v>
          </cell>
        </row>
        <row r="1561">
          <cell r="B1561" t="str">
            <v>G3BFA8</v>
          </cell>
          <cell r="C1561" t="str">
            <v xml:space="preserve"> Candida tenuis (strain ATCC 10573 / BCRC 21748 / CBS 615 / JCM 9827 / NBRC 10315 / NRRL Y-1498 / VKM Y-70) (Yeast).</v>
          </cell>
          <cell r="E1561" t="str">
            <v xml:space="preserve"> NCBI_TaxID=590646 {ECO:0000313|Proteomes:UP000000707};</v>
          </cell>
          <cell r="G1561" t="str">
            <v>Eukaryota</v>
          </cell>
          <cell r="H1561" t="str">
            <v xml:space="preserve"> Fungi</v>
          </cell>
          <cell r="I1561" t="str">
            <v xml:space="preserve"> Dikarya</v>
          </cell>
          <cell r="J1561" t="str">
            <v xml:space="preserve"> Ascomycota</v>
          </cell>
          <cell r="K1561" t="str">
            <v xml:space="preserve"> Saccharomycotina</v>
          </cell>
          <cell r="L1561" t="str">
            <v>Saccharomycetes</v>
          </cell>
          <cell r="M1561" t="str">
            <v xml:space="preserve"> Saccharomycetales</v>
          </cell>
          <cell r="N1561" t="str">
            <v xml:space="preserve"> Debaryomycetaceae</v>
          </cell>
          <cell r="O1561" t="str">
            <v xml:space="preserve"> Yamadazyma</v>
          </cell>
          <cell r="P1561" t="str">
            <v>Yamadazyma/Candida clade.</v>
          </cell>
        </row>
        <row r="1562">
          <cell r="B1562" t="str">
            <v>G3GWR2</v>
          </cell>
          <cell r="C1562" t="str">
            <v xml:space="preserve"> Cricetulus griseus (Chinese hamster) (Cricetulus barabensis griseus).</v>
          </cell>
          <cell r="E1562" t="str">
            <v xml:space="preserve"> NCBI_TaxID=10029 {ECO:0000313|EMBL:EGV97824.1, ECO:0000313|Proteomes:UP000001075};</v>
          </cell>
          <cell r="G1562" t="str">
            <v>Eukaryota</v>
          </cell>
          <cell r="H1562" t="str">
            <v xml:space="preserve"> Metazoa</v>
          </cell>
          <cell r="I1562" t="str">
            <v xml:space="preserve"> Chordata</v>
          </cell>
          <cell r="J1562" t="str">
            <v xml:space="preserve"> Craniata</v>
          </cell>
          <cell r="K1562" t="str">
            <v xml:space="preserve"> Vertebrata</v>
          </cell>
          <cell r="L1562" t="str">
            <v xml:space="preserve"> Euteleostomi</v>
          </cell>
          <cell r="M1562" t="str">
            <v>Mammalia</v>
          </cell>
          <cell r="N1562" t="str">
            <v xml:space="preserve"> Eutheria</v>
          </cell>
          <cell r="O1562" t="str">
            <v xml:space="preserve"> Euarchontoglires</v>
          </cell>
          <cell r="P1562" t="str">
            <v xml:space="preserve"> Glires</v>
          </cell>
          <cell r="Q1562" t="str">
            <v xml:space="preserve"> Rodentia</v>
          </cell>
          <cell r="R1562" t="str">
            <v xml:space="preserve"> Myomorpha</v>
          </cell>
          <cell r="S1562" t="str">
            <v>Muroidea</v>
          </cell>
          <cell r="T1562" t="str">
            <v xml:space="preserve"> Cricetidae</v>
          </cell>
          <cell r="U1562" t="str">
            <v xml:space="preserve"> Cricetinae</v>
          </cell>
        </row>
        <row r="1563">
          <cell r="B1563" t="str">
            <v>G3GY16</v>
          </cell>
          <cell r="C1563" t="str">
            <v xml:space="preserve"> Cricetulus griseus (Chinese hamster) (Cricetulus barabensis griseus).</v>
          </cell>
          <cell r="E1563" t="str">
            <v xml:space="preserve"> NCBI_TaxID=10029 {ECO:0000313|EMBL:EGV96000.1, ECO:0000313|Proteomes:UP000001075};</v>
          </cell>
          <cell r="G1563" t="str">
            <v>Eukaryota</v>
          </cell>
          <cell r="H1563" t="str">
            <v xml:space="preserve"> Metazoa</v>
          </cell>
          <cell r="I1563" t="str">
            <v xml:space="preserve"> Chordata</v>
          </cell>
          <cell r="J1563" t="str">
            <v xml:space="preserve"> Craniata</v>
          </cell>
          <cell r="K1563" t="str">
            <v xml:space="preserve"> Vertebrata</v>
          </cell>
          <cell r="L1563" t="str">
            <v xml:space="preserve"> Euteleostomi</v>
          </cell>
          <cell r="M1563" t="str">
            <v>Mammalia</v>
          </cell>
          <cell r="N1563" t="str">
            <v xml:space="preserve"> Eutheria</v>
          </cell>
          <cell r="O1563" t="str">
            <v xml:space="preserve"> Euarchontoglires</v>
          </cell>
          <cell r="P1563" t="str">
            <v xml:space="preserve"> Glires</v>
          </cell>
          <cell r="Q1563" t="str">
            <v xml:space="preserve"> Rodentia</v>
          </cell>
          <cell r="R1563" t="str">
            <v xml:space="preserve"> Myomorpha</v>
          </cell>
          <cell r="S1563" t="str">
            <v>Muroidea</v>
          </cell>
          <cell r="T1563" t="str">
            <v xml:space="preserve"> Cricetidae</v>
          </cell>
          <cell r="U1563" t="str">
            <v xml:space="preserve"> Cricetinae</v>
          </cell>
        </row>
        <row r="1564">
          <cell r="B1564" t="str">
            <v>G3GYF0</v>
          </cell>
          <cell r="C1564" t="str">
            <v xml:space="preserve"> Cricetulus griseus (Chinese hamster) (Cricetulus barabensis griseus).</v>
          </cell>
          <cell r="E1564" t="str">
            <v xml:space="preserve"> NCBI_TaxID=10029 {ECO:0000313|EMBL:EGV94986.1, ECO:0000313|Proteomes:UP000001075};</v>
          </cell>
          <cell r="G1564" t="str">
            <v>Eukaryota</v>
          </cell>
          <cell r="H1564" t="str">
            <v xml:space="preserve"> Metazoa</v>
          </cell>
          <cell r="I1564" t="str">
            <v xml:space="preserve"> Chordata</v>
          </cell>
          <cell r="J1564" t="str">
            <v xml:space="preserve"> Craniata</v>
          </cell>
          <cell r="K1564" t="str">
            <v xml:space="preserve"> Vertebrata</v>
          </cell>
          <cell r="L1564" t="str">
            <v xml:space="preserve"> Euteleostomi</v>
          </cell>
          <cell r="M1564" t="str">
            <v>Mammalia</v>
          </cell>
          <cell r="N1564" t="str">
            <v xml:space="preserve"> Eutheria</v>
          </cell>
          <cell r="O1564" t="str">
            <v xml:space="preserve"> Euarchontoglires</v>
          </cell>
          <cell r="P1564" t="str">
            <v xml:space="preserve"> Glires</v>
          </cell>
          <cell r="Q1564" t="str">
            <v xml:space="preserve"> Rodentia</v>
          </cell>
          <cell r="R1564" t="str">
            <v xml:space="preserve"> Myomorpha</v>
          </cell>
          <cell r="S1564" t="str">
            <v>Muroidea</v>
          </cell>
          <cell r="T1564" t="str">
            <v xml:space="preserve"> Cricetidae</v>
          </cell>
          <cell r="U1564" t="str">
            <v xml:space="preserve"> Cricetinae</v>
          </cell>
        </row>
        <row r="1565">
          <cell r="B1565" t="str">
            <v>G3H2C6</v>
          </cell>
          <cell r="C1565" t="str">
            <v xml:space="preserve"> Cricetulus griseus (Chinese hamster) (Cricetulus barabensis griseus).</v>
          </cell>
          <cell r="E1565" t="str">
            <v xml:space="preserve"> NCBI_TaxID=10029 {ECO:0000313|EMBL:EGW03021.1, ECO:0000313|Proteomes:UP000001075};</v>
          </cell>
          <cell r="G1565" t="str">
            <v>Eukaryota</v>
          </cell>
          <cell r="H1565" t="str">
            <v xml:space="preserve"> Metazoa</v>
          </cell>
          <cell r="I1565" t="str">
            <v xml:space="preserve"> Chordata</v>
          </cell>
          <cell r="J1565" t="str">
            <v xml:space="preserve"> Craniata</v>
          </cell>
          <cell r="K1565" t="str">
            <v xml:space="preserve"> Vertebrata</v>
          </cell>
          <cell r="L1565" t="str">
            <v xml:space="preserve"> Euteleostomi</v>
          </cell>
          <cell r="M1565" t="str">
            <v>Mammalia</v>
          </cell>
          <cell r="N1565" t="str">
            <v xml:space="preserve"> Eutheria</v>
          </cell>
          <cell r="O1565" t="str">
            <v xml:space="preserve"> Euarchontoglires</v>
          </cell>
          <cell r="P1565" t="str">
            <v xml:space="preserve"> Glires</v>
          </cell>
          <cell r="Q1565" t="str">
            <v xml:space="preserve"> Rodentia</v>
          </cell>
          <cell r="R1565" t="str">
            <v xml:space="preserve"> Myomorpha</v>
          </cell>
          <cell r="S1565" t="str">
            <v>Muroidea</v>
          </cell>
          <cell r="T1565" t="str">
            <v xml:space="preserve"> Cricetidae</v>
          </cell>
          <cell r="U1565" t="str">
            <v xml:space="preserve"> Cricetinae</v>
          </cell>
        </row>
        <row r="1566">
          <cell r="B1566" t="str">
            <v>G3HAS3</v>
          </cell>
          <cell r="C1566" t="str">
            <v xml:space="preserve"> Cricetulus griseus (Chinese hamster) (Cricetulus barabensis griseus).</v>
          </cell>
          <cell r="E1566" t="str">
            <v xml:space="preserve"> NCBI_TaxID=10029 {ECO:0000313|EMBL:EGW07002.1, ECO:0000313|Proteomes:UP000001075};</v>
          </cell>
          <cell r="G1566" t="str">
            <v>Eukaryota</v>
          </cell>
          <cell r="H1566" t="str">
            <v xml:space="preserve"> Metazoa</v>
          </cell>
          <cell r="I1566" t="str">
            <v xml:space="preserve"> Chordata</v>
          </cell>
          <cell r="J1566" t="str">
            <v xml:space="preserve"> Craniata</v>
          </cell>
          <cell r="K1566" t="str">
            <v xml:space="preserve"> Vertebrata</v>
          </cell>
          <cell r="L1566" t="str">
            <v xml:space="preserve"> Euteleostomi</v>
          </cell>
          <cell r="M1566" t="str">
            <v>Mammalia</v>
          </cell>
          <cell r="N1566" t="str">
            <v xml:space="preserve"> Eutheria</v>
          </cell>
          <cell r="O1566" t="str">
            <v xml:space="preserve"> Euarchontoglires</v>
          </cell>
          <cell r="P1566" t="str">
            <v xml:space="preserve"> Glires</v>
          </cell>
          <cell r="Q1566" t="str">
            <v xml:space="preserve"> Rodentia</v>
          </cell>
          <cell r="R1566" t="str">
            <v xml:space="preserve"> Myomorpha</v>
          </cell>
          <cell r="S1566" t="str">
            <v>Muroidea</v>
          </cell>
          <cell r="T1566" t="str">
            <v xml:space="preserve"> Cricetidae</v>
          </cell>
          <cell r="U1566" t="str">
            <v xml:space="preserve"> Cricetinae</v>
          </cell>
        </row>
        <row r="1567">
          <cell r="B1567" t="str">
            <v>G3HHH5</v>
          </cell>
          <cell r="C1567" t="str">
            <v xml:space="preserve"> Cricetulus griseus (Chinese hamster) (Cricetulus barabensis griseus).</v>
          </cell>
          <cell r="E1567" t="str">
            <v xml:space="preserve"> NCBI_TaxID=10029 {ECO:0000313|EMBL:EGV95021.1, ECO:0000313|Proteomes:UP000001075};</v>
          </cell>
          <cell r="G1567" t="str">
            <v>Eukaryota</v>
          </cell>
          <cell r="H1567" t="str">
            <v xml:space="preserve"> Metazoa</v>
          </cell>
          <cell r="I1567" t="str">
            <v xml:space="preserve"> Chordata</v>
          </cell>
          <cell r="J1567" t="str">
            <v xml:space="preserve"> Craniata</v>
          </cell>
          <cell r="K1567" t="str">
            <v xml:space="preserve"> Vertebrata</v>
          </cell>
          <cell r="L1567" t="str">
            <v xml:space="preserve"> Euteleostomi</v>
          </cell>
          <cell r="M1567" t="str">
            <v>Mammalia</v>
          </cell>
          <cell r="N1567" t="str">
            <v xml:space="preserve"> Eutheria</v>
          </cell>
          <cell r="O1567" t="str">
            <v xml:space="preserve"> Euarchontoglires</v>
          </cell>
          <cell r="P1567" t="str">
            <v xml:space="preserve"> Glires</v>
          </cell>
          <cell r="Q1567" t="str">
            <v xml:space="preserve"> Rodentia</v>
          </cell>
          <cell r="R1567" t="str">
            <v xml:space="preserve"> Myomorpha</v>
          </cell>
          <cell r="S1567" t="str">
            <v>Muroidea</v>
          </cell>
          <cell r="T1567" t="str">
            <v xml:space="preserve"> Cricetidae</v>
          </cell>
          <cell r="U1567" t="str">
            <v xml:space="preserve"> Cricetinae</v>
          </cell>
        </row>
        <row r="1568">
          <cell r="B1568" t="str">
            <v>G3HPC8</v>
          </cell>
          <cell r="C1568" t="str">
            <v xml:space="preserve"> Cricetulus griseus (Chinese hamster) (Cricetulus barabensis griseus).</v>
          </cell>
          <cell r="E1568" t="str">
            <v xml:space="preserve"> NCBI_TaxID=10029 {ECO:0000313|EMBL:EGW05329.1, ECO:0000313|Proteomes:UP000001075};</v>
          </cell>
          <cell r="G1568" t="str">
            <v>Eukaryota</v>
          </cell>
          <cell r="H1568" t="str">
            <v xml:space="preserve"> Metazoa</v>
          </cell>
          <cell r="I1568" t="str">
            <v xml:space="preserve"> Chordata</v>
          </cell>
          <cell r="J1568" t="str">
            <v xml:space="preserve"> Craniata</v>
          </cell>
          <cell r="K1568" t="str">
            <v xml:space="preserve"> Vertebrata</v>
          </cell>
          <cell r="L1568" t="str">
            <v xml:space="preserve"> Euteleostomi</v>
          </cell>
          <cell r="M1568" t="str">
            <v>Mammalia</v>
          </cell>
          <cell r="N1568" t="str">
            <v xml:space="preserve"> Eutheria</v>
          </cell>
          <cell r="O1568" t="str">
            <v xml:space="preserve"> Euarchontoglires</v>
          </cell>
          <cell r="P1568" t="str">
            <v xml:space="preserve"> Glires</v>
          </cell>
          <cell r="Q1568" t="str">
            <v xml:space="preserve"> Rodentia</v>
          </cell>
          <cell r="R1568" t="str">
            <v xml:space="preserve"> Myomorpha</v>
          </cell>
          <cell r="S1568" t="str">
            <v>Muroidea</v>
          </cell>
          <cell r="T1568" t="str">
            <v xml:space="preserve"> Cricetidae</v>
          </cell>
          <cell r="U1568" t="str">
            <v xml:space="preserve"> Cricetinae</v>
          </cell>
        </row>
        <row r="1569">
          <cell r="B1569" t="str">
            <v>G3HPM9</v>
          </cell>
          <cell r="C1569" t="str">
            <v xml:space="preserve"> Cricetulus griseus (Chinese hamster) (Cricetulus barabensis griseus).</v>
          </cell>
          <cell r="E1569" t="str">
            <v xml:space="preserve"> NCBI_TaxID=10029 {ECO:0000313|EMBL:EGW09647.1, ECO:0000313|Proteomes:UP000001075};</v>
          </cell>
          <cell r="G1569" t="str">
            <v>Eukaryota</v>
          </cell>
          <cell r="H1569" t="str">
            <v xml:space="preserve"> Metazoa</v>
          </cell>
          <cell r="I1569" t="str">
            <v xml:space="preserve"> Chordata</v>
          </cell>
          <cell r="J1569" t="str">
            <v xml:space="preserve"> Craniata</v>
          </cell>
          <cell r="K1569" t="str">
            <v xml:space="preserve"> Vertebrata</v>
          </cell>
          <cell r="L1569" t="str">
            <v xml:space="preserve"> Euteleostomi</v>
          </cell>
          <cell r="M1569" t="str">
            <v>Mammalia</v>
          </cell>
          <cell r="N1569" t="str">
            <v xml:space="preserve"> Eutheria</v>
          </cell>
          <cell r="O1569" t="str">
            <v xml:space="preserve"> Euarchontoglires</v>
          </cell>
          <cell r="P1569" t="str">
            <v xml:space="preserve"> Glires</v>
          </cell>
          <cell r="Q1569" t="str">
            <v xml:space="preserve"> Rodentia</v>
          </cell>
          <cell r="R1569" t="str">
            <v xml:space="preserve"> Myomorpha</v>
          </cell>
          <cell r="S1569" t="str">
            <v>Muroidea</v>
          </cell>
          <cell r="T1569" t="str">
            <v xml:space="preserve"> Cricetidae</v>
          </cell>
          <cell r="U1569" t="str">
            <v xml:space="preserve"> Cricetinae</v>
          </cell>
        </row>
        <row r="1570">
          <cell r="B1570" t="str">
            <v>G3HTY8</v>
          </cell>
          <cell r="C1570" t="str">
            <v xml:space="preserve"> Cricetulus griseus (Chinese hamster) (Cricetulus barabensis griseus).</v>
          </cell>
          <cell r="E1570" t="str">
            <v xml:space="preserve"> NCBI_TaxID=10029 {ECO:0000313|EMBL:EGW08566.1, ECO:0000313|Proteomes:UP000001075};</v>
          </cell>
          <cell r="G1570" t="str">
            <v>Eukaryota</v>
          </cell>
          <cell r="H1570" t="str">
            <v xml:space="preserve"> Metazoa</v>
          </cell>
          <cell r="I1570" t="str">
            <v xml:space="preserve"> Chordata</v>
          </cell>
          <cell r="J1570" t="str">
            <v xml:space="preserve"> Craniata</v>
          </cell>
          <cell r="K1570" t="str">
            <v xml:space="preserve"> Vertebrata</v>
          </cell>
          <cell r="L1570" t="str">
            <v xml:space="preserve"> Euteleostomi</v>
          </cell>
          <cell r="M1570" t="str">
            <v>Mammalia</v>
          </cell>
          <cell r="N1570" t="str">
            <v xml:space="preserve"> Eutheria</v>
          </cell>
          <cell r="O1570" t="str">
            <v xml:space="preserve"> Euarchontoglires</v>
          </cell>
          <cell r="P1570" t="str">
            <v xml:space="preserve"> Glires</v>
          </cell>
          <cell r="Q1570" t="str">
            <v xml:space="preserve"> Rodentia</v>
          </cell>
          <cell r="R1570" t="str">
            <v xml:space="preserve"> Myomorpha</v>
          </cell>
          <cell r="S1570" t="str">
            <v>Muroidea</v>
          </cell>
          <cell r="T1570" t="str">
            <v xml:space="preserve"> Cricetidae</v>
          </cell>
          <cell r="U1570" t="str">
            <v xml:space="preserve"> Cricetinae</v>
          </cell>
        </row>
        <row r="1571">
          <cell r="B1571" t="str">
            <v>G3I9D9</v>
          </cell>
          <cell r="C1571" t="str">
            <v xml:space="preserve"> Cricetulus griseus (Chinese hamster) (Cricetulus barabensis griseus).</v>
          </cell>
          <cell r="E1571" t="str">
            <v xml:space="preserve"> NCBI_TaxID=10029 {ECO:0000313|EMBL:EGW10387.1, ECO:0000313|Proteomes:UP000001075};</v>
          </cell>
          <cell r="G1571" t="str">
            <v>Eukaryota</v>
          </cell>
          <cell r="H1571" t="str">
            <v xml:space="preserve"> Metazoa</v>
          </cell>
          <cell r="I1571" t="str">
            <v xml:space="preserve"> Chordata</v>
          </cell>
          <cell r="J1571" t="str">
            <v xml:space="preserve"> Craniata</v>
          </cell>
          <cell r="K1571" t="str">
            <v xml:space="preserve"> Vertebrata</v>
          </cell>
          <cell r="L1571" t="str">
            <v xml:space="preserve"> Euteleostomi</v>
          </cell>
          <cell r="M1571" t="str">
            <v>Mammalia</v>
          </cell>
          <cell r="N1571" t="str">
            <v xml:space="preserve"> Eutheria</v>
          </cell>
          <cell r="O1571" t="str">
            <v xml:space="preserve"> Euarchontoglires</v>
          </cell>
          <cell r="P1571" t="str">
            <v xml:space="preserve"> Glires</v>
          </cell>
          <cell r="Q1571" t="str">
            <v xml:space="preserve"> Rodentia</v>
          </cell>
          <cell r="R1571" t="str">
            <v xml:space="preserve"> Myomorpha</v>
          </cell>
          <cell r="S1571" t="str">
            <v>Muroidea</v>
          </cell>
          <cell r="T1571" t="str">
            <v xml:space="preserve"> Cricetidae</v>
          </cell>
          <cell r="U1571" t="str">
            <v xml:space="preserve"> Cricetinae</v>
          </cell>
        </row>
        <row r="1572">
          <cell r="B1572" t="str">
            <v>G3IKC4</v>
          </cell>
          <cell r="C1572" t="str">
            <v xml:space="preserve"> Cricetulus griseus (Chinese hamster) (Cricetulus barabensis griseus).</v>
          </cell>
          <cell r="E1572" t="str">
            <v xml:space="preserve"> NCBI_TaxID=10029 {ECO:0000313|EMBL:EGW13979.1, ECO:0000313|Proteomes:UP000001075};</v>
          </cell>
          <cell r="G1572" t="str">
            <v>Eukaryota</v>
          </cell>
          <cell r="H1572" t="str">
            <v xml:space="preserve"> Metazoa</v>
          </cell>
          <cell r="I1572" t="str">
            <v xml:space="preserve"> Chordata</v>
          </cell>
          <cell r="J1572" t="str">
            <v xml:space="preserve"> Craniata</v>
          </cell>
          <cell r="K1572" t="str">
            <v xml:space="preserve"> Vertebrata</v>
          </cell>
          <cell r="L1572" t="str">
            <v xml:space="preserve"> Euteleostomi</v>
          </cell>
          <cell r="M1572" t="str">
            <v>Mammalia</v>
          </cell>
          <cell r="N1572" t="str">
            <v xml:space="preserve"> Eutheria</v>
          </cell>
          <cell r="O1572" t="str">
            <v xml:space="preserve"> Euarchontoglires</v>
          </cell>
          <cell r="P1572" t="str">
            <v xml:space="preserve"> Glires</v>
          </cell>
          <cell r="Q1572" t="str">
            <v xml:space="preserve"> Rodentia</v>
          </cell>
          <cell r="R1572" t="str">
            <v xml:space="preserve"> Myomorpha</v>
          </cell>
          <cell r="S1572" t="str">
            <v>Muroidea</v>
          </cell>
          <cell r="T1572" t="str">
            <v xml:space="preserve"> Cricetidae</v>
          </cell>
          <cell r="U1572" t="str">
            <v xml:space="preserve"> Cricetinae</v>
          </cell>
        </row>
        <row r="1573">
          <cell r="B1573" t="str">
            <v>G3J4I6</v>
          </cell>
          <cell r="C1573" t="str">
            <v xml:space="preserve"> Cordyceps militaris (strain CM01) (Caterpillar fungus).</v>
          </cell>
          <cell r="E1573" t="str">
            <v xml:space="preserve"> NCBI_TaxID=983644 {ECO:0000313|EMBL:EGX95856.1, ECO:0000313|Proteomes:UP000001610};</v>
          </cell>
          <cell r="G1573" t="str">
            <v>Eukaryota</v>
          </cell>
          <cell r="H1573" t="str">
            <v xml:space="preserve"> Fungi</v>
          </cell>
          <cell r="I1573" t="str">
            <v xml:space="preserve"> Dikarya</v>
          </cell>
          <cell r="J1573" t="str">
            <v xml:space="preserve"> Ascomycota</v>
          </cell>
          <cell r="K1573" t="str">
            <v xml:space="preserve"> Pezizomycotina</v>
          </cell>
          <cell r="L1573" t="str">
            <v>Sordariomycetes</v>
          </cell>
          <cell r="M1573" t="str">
            <v xml:space="preserve"> Hypocreomycetidae</v>
          </cell>
          <cell r="N1573" t="str">
            <v xml:space="preserve"> Hypocreales</v>
          </cell>
          <cell r="O1573" t="str">
            <v xml:space="preserve"> Cordycipitaceae</v>
          </cell>
          <cell r="P1573" t="str">
            <v>Cordyceps.</v>
          </cell>
        </row>
        <row r="1574">
          <cell r="B1574" t="str">
            <v>G3JGK0</v>
          </cell>
          <cell r="C1574" t="str">
            <v xml:space="preserve"> Cordyceps militaris (strain CM01) (Caterpillar fungus).</v>
          </cell>
          <cell r="E1574" t="str">
            <v xml:space="preserve"> NCBI_TaxID=983644 {ECO:0000313|EMBL:EGX92417.1, ECO:0000313|Proteomes:UP000001610};</v>
          </cell>
          <cell r="G1574" t="str">
            <v>Eukaryota</v>
          </cell>
          <cell r="H1574" t="str">
            <v xml:space="preserve"> Fungi</v>
          </cell>
          <cell r="I1574" t="str">
            <v xml:space="preserve"> Dikarya</v>
          </cell>
          <cell r="J1574" t="str">
            <v xml:space="preserve"> Ascomycota</v>
          </cell>
          <cell r="K1574" t="str">
            <v xml:space="preserve"> Pezizomycotina</v>
          </cell>
          <cell r="L1574" t="str">
            <v>Sordariomycetes</v>
          </cell>
          <cell r="M1574" t="str">
            <v xml:space="preserve"> Hypocreomycetidae</v>
          </cell>
          <cell r="N1574" t="str">
            <v xml:space="preserve"> Hypocreales</v>
          </cell>
          <cell r="O1574" t="str">
            <v xml:space="preserve"> Cordycipitaceae</v>
          </cell>
          <cell r="P1574" t="str">
            <v>Cordyceps.</v>
          </cell>
        </row>
        <row r="1575">
          <cell r="B1575" t="str">
            <v>G3N574</v>
          </cell>
          <cell r="C1575" t="str">
            <v xml:space="preserve"> Gasterosteus aculeatus (Three-spined stickleback).</v>
          </cell>
          <cell r="E1575" t="str">
            <v xml:space="preserve"> NCBI_TaxID=69293 {ECO:0000313|Ensembl:ENSGACP00000000444};</v>
          </cell>
          <cell r="G1575" t="str">
            <v>Eukaryota</v>
          </cell>
          <cell r="H1575" t="str">
            <v xml:space="preserve"> Metazoa</v>
          </cell>
          <cell r="I1575" t="str">
            <v xml:space="preserve"> Chordata</v>
          </cell>
          <cell r="J1575" t="str">
            <v xml:space="preserve"> Craniata</v>
          </cell>
          <cell r="K1575" t="str">
            <v xml:space="preserve"> Vertebrata</v>
          </cell>
          <cell r="L1575" t="str">
            <v xml:space="preserve"> Euteleostomi</v>
          </cell>
          <cell r="M1575" t="str">
            <v>Actinopterygii</v>
          </cell>
          <cell r="N1575" t="str">
            <v xml:space="preserve"> Neopterygii</v>
          </cell>
          <cell r="O1575" t="str">
            <v xml:space="preserve"> Teleostei</v>
          </cell>
          <cell r="P1575" t="str">
            <v xml:space="preserve"> Neoteleostei</v>
          </cell>
          <cell r="Q1575" t="str">
            <v xml:space="preserve"> Acanthomorphata</v>
          </cell>
          <cell r="R1575" t="str">
            <v>Eupercaria</v>
          </cell>
          <cell r="S1575" t="str">
            <v xml:space="preserve"> Perciformes</v>
          </cell>
          <cell r="T1575" t="str">
            <v xml:space="preserve"> Cottioidei</v>
          </cell>
          <cell r="U1575" t="str">
            <v xml:space="preserve"> Gasterosteales</v>
          </cell>
        </row>
        <row r="1576">
          <cell r="B1576" t="str">
            <v>G3NC41</v>
          </cell>
          <cell r="C1576" t="str">
            <v xml:space="preserve"> Gasterosteus aculeatus (Three-spined stickleback).</v>
          </cell>
          <cell r="E1576" t="str">
            <v xml:space="preserve"> NCBI_TaxID=69293 {ECO:0000313|Ensembl:ENSGACP00000002890};</v>
          </cell>
          <cell r="G1576" t="str">
            <v>Eukaryota</v>
          </cell>
          <cell r="H1576" t="str">
            <v xml:space="preserve"> Metazoa</v>
          </cell>
          <cell r="I1576" t="str">
            <v xml:space="preserve"> Chordata</v>
          </cell>
          <cell r="J1576" t="str">
            <v xml:space="preserve"> Craniata</v>
          </cell>
          <cell r="K1576" t="str">
            <v xml:space="preserve"> Vertebrata</v>
          </cell>
          <cell r="L1576" t="str">
            <v xml:space="preserve"> Euteleostomi</v>
          </cell>
          <cell r="M1576" t="str">
            <v>Actinopterygii</v>
          </cell>
          <cell r="N1576" t="str">
            <v xml:space="preserve"> Neopterygii</v>
          </cell>
          <cell r="O1576" t="str">
            <v xml:space="preserve"> Teleostei</v>
          </cell>
          <cell r="P1576" t="str">
            <v xml:space="preserve"> Neoteleostei</v>
          </cell>
          <cell r="Q1576" t="str">
            <v xml:space="preserve"> Acanthomorphata</v>
          </cell>
          <cell r="R1576" t="str">
            <v>Eupercaria</v>
          </cell>
          <cell r="S1576" t="str">
            <v xml:space="preserve"> Perciformes</v>
          </cell>
          <cell r="T1576" t="str">
            <v xml:space="preserve"> Cottioidei</v>
          </cell>
          <cell r="U1576" t="str">
            <v xml:space="preserve"> Gasterosteales</v>
          </cell>
        </row>
        <row r="1577">
          <cell r="B1577" t="str">
            <v>G3NC46</v>
          </cell>
          <cell r="C1577" t="str">
            <v xml:space="preserve"> Gasterosteus aculeatus (Three-spined stickleback).</v>
          </cell>
          <cell r="E1577" t="str">
            <v xml:space="preserve"> NCBI_TaxID=69293 {ECO:0000313|Ensembl:ENSGACP00000002895};</v>
          </cell>
          <cell r="G1577" t="str">
            <v>Eukaryota</v>
          </cell>
          <cell r="H1577" t="str">
            <v xml:space="preserve"> Metazoa</v>
          </cell>
          <cell r="I1577" t="str">
            <v xml:space="preserve"> Chordata</v>
          </cell>
          <cell r="J1577" t="str">
            <v xml:space="preserve"> Craniata</v>
          </cell>
          <cell r="K1577" t="str">
            <v xml:space="preserve"> Vertebrata</v>
          </cell>
          <cell r="L1577" t="str">
            <v xml:space="preserve"> Euteleostomi</v>
          </cell>
          <cell r="M1577" t="str">
            <v>Actinopterygii</v>
          </cell>
          <cell r="N1577" t="str">
            <v xml:space="preserve"> Neopterygii</v>
          </cell>
          <cell r="O1577" t="str">
            <v xml:space="preserve"> Teleostei</v>
          </cell>
          <cell r="P1577" t="str">
            <v xml:space="preserve"> Neoteleostei</v>
          </cell>
          <cell r="Q1577" t="str">
            <v xml:space="preserve"> Acanthomorphata</v>
          </cell>
          <cell r="R1577" t="str">
            <v>Eupercaria</v>
          </cell>
          <cell r="S1577" t="str">
            <v xml:space="preserve"> Perciformes</v>
          </cell>
          <cell r="T1577" t="str">
            <v xml:space="preserve"> Cottioidei</v>
          </cell>
          <cell r="U1577" t="str">
            <v xml:space="preserve"> Gasterosteales</v>
          </cell>
        </row>
        <row r="1578">
          <cell r="B1578" t="str">
            <v>G3NCW7</v>
          </cell>
          <cell r="C1578" t="str">
            <v xml:space="preserve"> Gasterosteus aculeatus (Three-spined stickleback).</v>
          </cell>
          <cell r="E1578" t="str">
            <v xml:space="preserve"> NCBI_TaxID=69293 {ECO:0000313|Ensembl:ENSGACP00000003167, ECO:0000313|Proteomes:UP000007635};</v>
          </cell>
          <cell r="G1578" t="str">
            <v>Eukaryota</v>
          </cell>
          <cell r="H1578" t="str">
            <v xml:space="preserve"> Metazoa</v>
          </cell>
          <cell r="I1578" t="str">
            <v xml:space="preserve"> Chordata</v>
          </cell>
          <cell r="J1578" t="str">
            <v xml:space="preserve"> Craniata</v>
          </cell>
          <cell r="K1578" t="str">
            <v xml:space="preserve"> Vertebrata</v>
          </cell>
          <cell r="L1578" t="str">
            <v xml:space="preserve"> Euteleostomi</v>
          </cell>
          <cell r="M1578" t="str">
            <v>Actinopterygii</v>
          </cell>
          <cell r="N1578" t="str">
            <v xml:space="preserve"> Neopterygii</v>
          </cell>
          <cell r="O1578" t="str">
            <v xml:space="preserve"> Teleostei</v>
          </cell>
          <cell r="P1578" t="str">
            <v xml:space="preserve"> Neoteleostei</v>
          </cell>
          <cell r="Q1578" t="str">
            <v xml:space="preserve"> Acanthomorphata</v>
          </cell>
          <cell r="R1578" t="str">
            <v>Eupercaria</v>
          </cell>
          <cell r="S1578" t="str">
            <v xml:space="preserve"> Perciformes</v>
          </cell>
          <cell r="T1578" t="str">
            <v xml:space="preserve"> Cottioidei</v>
          </cell>
          <cell r="U1578" t="str">
            <v xml:space="preserve"> Gasterosteales</v>
          </cell>
        </row>
        <row r="1579">
          <cell r="B1579" t="str">
            <v>G3NGL4</v>
          </cell>
          <cell r="C1579" t="str">
            <v xml:space="preserve"> Gasterosteus aculeatus (Three-spined stickleback).</v>
          </cell>
          <cell r="E1579" t="str">
            <v xml:space="preserve"> NCBI_TaxID=69293 {ECO:0000313|Ensembl:ENSGACP00000004470, ECO:0000313|Proteomes:UP000007635};</v>
          </cell>
          <cell r="G1579" t="str">
            <v>Eukaryota</v>
          </cell>
          <cell r="H1579" t="str">
            <v xml:space="preserve"> Metazoa</v>
          </cell>
          <cell r="I1579" t="str">
            <v xml:space="preserve"> Chordata</v>
          </cell>
          <cell r="J1579" t="str">
            <v xml:space="preserve"> Craniata</v>
          </cell>
          <cell r="K1579" t="str">
            <v xml:space="preserve"> Vertebrata</v>
          </cell>
          <cell r="L1579" t="str">
            <v xml:space="preserve"> Euteleostomi</v>
          </cell>
          <cell r="M1579" t="str">
            <v>Actinopterygii</v>
          </cell>
          <cell r="N1579" t="str">
            <v xml:space="preserve"> Neopterygii</v>
          </cell>
          <cell r="O1579" t="str">
            <v xml:space="preserve"> Teleostei</v>
          </cell>
          <cell r="P1579" t="str">
            <v xml:space="preserve"> Neoteleostei</v>
          </cell>
          <cell r="Q1579" t="str">
            <v xml:space="preserve"> Acanthomorphata</v>
          </cell>
          <cell r="R1579" t="str">
            <v>Eupercaria</v>
          </cell>
          <cell r="S1579" t="str">
            <v xml:space="preserve"> Perciformes</v>
          </cell>
          <cell r="T1579" t="str">
            <v xml:space="preserve"> Cottioidei</v>
          </cell>
          <cell r="U1579" t="str">
            <v xml:space="preserve"> Gasterosteales</v>
          </cell>
        </row>
        <row r="1580">
          <cell r="B1580" t="str">
            <v>G3NGL8</v>
          </cell>
          <cell r="C1580" t="str">
            <v xml:space="preserve"> Gasterosteus aculeatus (Three-spined stickleback).</v>
          </cell>
          <cell r="E1580" t="str">
            <v xml:space="preserve"> NCBI_TaxID=69293 {ECO:0000313|Ensembl:ENSGACP00000004474, ECO:0000313|Proteomes:UP000007635};</v>
          </cell>
          <cell r="G1580" t="str">
            <v>Eukaryota</v>
          </cell>
          <cell r="H1580" t="str">
            <v xml:space="preserve"> Metazoa</v>
          </cell>
          <cell r="I1580" t="str">
            <v xml:space="preserve"> Chordata</v>
          </cell>
          <cell r="J1580" t="str">
            <v xml:space="preserve"> Craniata</v>
          </cell>
          <cell r="K1580" t="str">
            <v xml:space="preserve"> Vertebrata</v>
          </cell>
          <cell r="L1580" t="str">
            <v xml:space="preserve"> Euteleostomi</v>
          </cell>
          <cell r="M1580" t="str">
            <v>Actinopterygii</v>
          </cell>
          <cell r="N1580" t="str">
            <v xml:space="preserve"> Neopterygii</v>
          </cell>
          <cell r="O1580" t="str">
            <v xml:space="preserve"> Teleostei</v>
          </cell>
          <cell r="P1580" t="str">
            <v xml:space="preserve"> Neoteleostei</v>
          </cell>
          <cell r="Q1580" t="str">
            <v xml:space="preserve"> Acanthomorphata</v>
          </cell>
          <cell r="R1580" t="str">
            <v>Eupercaria</v>
          </cell>
          <cell r="S1580" t="str">
            <v xml:space="preserve"> Perciformes</v>
          </cell>
          <cell r="T1580" t="str">
            <v xml:space="preserve"> Cottioidei</v>
          </cell>
          <cell r="U1580" t="str">
            <v xml:space="preserve"> Gasterosteales</v>
          </cell>
        </row>
        <row r="1581">
          <cell r="B1581" t="str">
            <v>G3NJB7</v>
          </cell>
          <cell r="C1581" t="str">
            <v xml:space="preserve"> Gasterosteus aculeatus (Three-spined stickleback).</v>
          </cell>
          <cell r="E1581" t="str">
            <v xml:space="preserve"> NCBI_TaxID=69293 {ECO:0000313|Ensembl:ENSGACP00000005428, ECO:0000313|Proteomes:UP000007635};</v>
          </cell>
          <cell r="G1581" t="str">
            <v>Eukaryota</v>
          </cell>
          <cell r="H1581" t="str">
            <v xml:space="preserve"> Metazoa</v>
          </cell>
          <cell r="I1581" t="str">
            <v xml:space="preserve"> Chordata</v>
          </cell>
          <cell r="J1581" t="str">
            <v xml:space="preserve"> Craniata</v>
          </cell>
          <cell r="K1581" t="str">
            <v xml:space="preserve"> Vertebrata</v>
          </cell>
          <cell r="L1581" t="str">
            <v xml:space="preserve"> Euteleostomi</v>
          </cell>
          <cell r="M1581" t="str">
            <v>Actinopterygii</v>
          </cell>
          <cell r="N1581" t="str">
            <v xml:space="preserve"> Neopterygii</v>
          </cell>
          <cell r="O1581" t="str">
            <v xml:space="preserve"> Teleostei</v>
          </cell>
          <cell r="P1581" t="str">
            <v xml:space="preserve"> Neoteleostei</v>
          </cell>
          <cell r="Q1581" t="str">
            <v xml:space="preserve"> Acanthomorphata</v>
          </cell>
          <cell r="R1581" t="str">
            <v>Eupercaria</v>
          </cell>
          <cell r="S1581" t="str">
            <v xml:space="preserve"> Perciformes</v>
          </cell>
          <cell r="T1581" t="str">
            <v xml:space="preserve"> Cottioidei</v>
          </cell>
          <cell r="U1581" t="str">
            <v xml:space="preserve"> Gasterosteales</v>
          </cell>
        </row>
        <row r="1582">
          <cell r="B1582" t="str">
            <v>G3P2M1</v>
          </cell>
          <cell r="C1582" t="str">
            <v xml:space="preserve"> Gasterosteus aculeatus (Three-spined stickleback).</v>
          </cell>
          <cell r="E1582" t="str">
            <v xml:space="preserve"> NCBI_TaxID=69293 {ECO:0000313|Ensembl:ENSGACP00000011844, ECO:0000313|Proteomes:UP000007635};</v>
          </cell>
          <cell r="G1582" t="str">
            <v>Eukaryota</v>
          </cell>
          <cell r="H1582" t="str">
            <v xml:space="preserve"> Metazoa</v>
          </cell>
          <cell r="I1582" t="str">
            <v xml:space="preserve"> Chordata</v>
          </cell>
          <cell r="J1582" t="str">
            <v xml:space="preserve"> Craniata</v>
          </cell>
          <cell r="K1582" t="str">
            <v xml:space="preserve"> Vertebrata</v>
          </cell>
          <cell r="L1582" t="str">
            <v xml:space="preserve"> Euteleostomi</v>
          </cell>
          <cell r="M1582" t="str">
            <v>Actinopterygii</v>
          </cell>
          <cell r="N1582" t="str">
            <v xml:space="preserve"> Neopterygii</v>
          </cell>
          <cell r="O1582" t="str">
            <v xml:space="preserve"> Teleostei</v>
          </cell>
          <cell r="P1582" t="str">
            <v xml:space="preserve"> Neoteleostei</v>
          </cell>
          <cell r="Q1582" t="str">
            <v xml:space="preserve"> Acanthomorphata</v>
          </cell>
          <cell r="R1582" t="str">
            <v>Eupercaria</v>
          </cell>
          <cell r="S1582" t="str">
            <v xml:space="preserve"> Perciformes</v>
          </cell>
          <cell r="T1582" t="str">
            <v xml:space="preserve"> Cottioidei</v>
          </cell>
          <cell r="U1582" t="str">
            <v xml:space="preserve"> Gasterosteales</v>
          </cell>
        </row>
        <row r="1583">
          <cell r="B1583" t="str">
            <v>G3P2N5</v>
          </cell>
          <cell r="C1583" t="str">
            <v xml:space="preserve"> Gasterosteus aculeatus (Three-spined stickleback).</v>
          </cell>
          <cell r="E1583" t="str">
            <v xml:space="preserve"> NCBI_TaxID=69293 {ECO:0000313|Ensembl:ENSGACP00000011858, ECO:0000313|Proteomes:UP000007635};</v>
          </cell>
          <cell r="G1583" t="str">
            <v>Eukaryota</v>
          </cell>
          <cell r="H1583" t="str">
            <v xml:space="preserve"> Metazoa</v>
          </cell>
          <cell r="I1583" t="str">
            <v xml:space="preserve"> Chordata</v>
          </cell>
          <cell r="J1583" t="str">
            <v xml:space="preserve"> Craniata</v>
          </cell>
          <cell r="K1583" t="str">
            <v xml:space="preserve"> Vertebrata</v>
          </cell>
          <cell r="L1583" t="str">
            <v xml:space="preserve"> Euteleostomi</v>
          </cell>
          <cell r="M1583" t="str">
            <v>Actinopterygii</v>
          </cell>
          <cell r="N1583" t="str">
            <v xml:space="preserve"> Neopterygii</v>
          </cell>
          <cell r="O1583" t="str">
            <v xml:space="preserve"> Teleostei</v>
          </cell>
          <cell r="P1583" t="str">
            <v xml:space="preserve"> Neoteleostei</v>
          </cell>
          <cell r="Q1583" t="str">
            <v xml:space="preserve"> Acanthomorphata</v>
          </cell>
          <cell r="R1583" t="str">
            <v>Eupercaria</v>
          </cell>
          <cell r="S1583" t="str">
            <v xml:space="preserve"> Perciformes</v>
          </cell>
          <cell r="T1583" t="str">
            <v xml:space="preserve"> Cottioidei</v>
          </cell>
          <cell r="U1583" t="str">
            <v xml:space="preserve"> Gasterosteales</v>
          </cell>
        </row>
        <row r="1584">
          <cell r="B1584" t="str">
            <v>G3QBN4</v>
          </cell>
          <cell r="C1584" t="str">
            <v xml:space="preserve"> Gasterosteus aculeatus (Three-spined stickleback).</v>
          </cell>
          <cell r="E1584" t="str">
            <v xml:space="preserve"> NCBI_TaxID=69293 {ECO:0000313|Ensembl:ENSGACP00000027300, ECO:0000313|Proteomes:UP000007635};</v>
          </cell>
          <cell r="G1584" t="str">
            <v>Eukaryota</v>
          </cell>
          <cell r="H1584" t="str">
            <v xml:space="preserve"> Metazoa</v>
          </cell>
          <cell r="I1584" t="str">
            <v xml:space="preserve"> Chordata</v>
          </cell>
          <cell r="J1584" t="str">
            <v xml:space="preserve"> Craniata</v>
          </cell>
          <cell r="K1584" t="str">
            <v xml:space="preserve"> Vertebrata</v>
          </cell>
          <cell r="L1584" t="str">
            <v xml:space="preserve"> Euteleostomi</v>
          </cell>
          <cell r="M1584" t="str">
            <v>Actinopterygii</v>
          </cell>
          <cell r="N1584" t="str">
            <v xml:space="preserve"> Neopterygii</v>
          </cell>
          <cell r="O1584" t="str">
            <v xml:space="preserve"> Teleostei</v>
          </cell>
          <cell r="P1584" t="str">
            <v xml:space="preserve"> Neoteleostei</v>
          </cell>
          <cell r="Q1584" t="str">
            <v xml:space="preserve"> Acanthomorphata</v>
          </cell>
          <cell r="R1584" t="str">
            <v>Eupercaria</v>
          </cell>
          <cell r="S1584" t="str">
            <v xml:space="preserve"> Perciformes</v>
          </cell>
          <cell r="T1584" t="str">
            <v xml:space="preserve"> Cottioidei</v>
          </cell>
          <cell r="U1584" t="str">
            <v xml:space="preserve"> Gasterosteales</v>
          </cell>
        </row>
        <row r="1585">
          <cell r="B1585" t="str">
            <v>G3QBN5</v>
          </cell>
          <cell r="C1585" t="str">
            <v xml:space="preserve"> Gasterosteus aculeatus (Three-spined stickleback).</v>
          </cell>
          <cell r="E1585" t="str">
            <v xml:space="preserve"> NCBI_TaxID=69293 {ECO:0000313|Ensembl:ENSGACP00000027301, ECO:0000313|Proteomes:UP000007635};</v>
          </cell>
          <cell r="G1585" t="str">
            <v>Eukaryota</v>
          </cell>
          <cell r="H1585" t="str">
            <v xml:space="preserve"> Metazoa</v>
          </cell>
          <cell r="I1585" t="str">
            <v xml:space="preserve"> Chordata</v>
          </cell>
          <cell r="J1585" t="str">
            <v xml:space="preserve"> Craniata</v>
          </cell>
          <cell r="K1585" t="str">
            <v xml:space="preserve"> Vertebrata</v>
          </cell>
          <cell r="L1585" t="str">
            <v xml:space="preserve"> Euteleostomi</v>
          </cell>
          <cell r="M1585" t="str">
            <v>Actinopterygii</v>
          </cell>
          <cell r="N1585" t="str">
            <v xml:space="preserve"> Neopterygii</v>
          </cell>
          <cell r="O1585" t="str">
            <v xml:space="preserve"> Teleostei</v>
          </cell>
          <cell r="P1585" t="str">
            <v xml:space="preserve"> Neoteleostei</v>
          </cell>
          <cell r="Q1585" t="str">
            <v xml:space="preserve"> Acanthomorphata</v>
          </cell>
          <cell r="R1585" t="str">
            <v>Eupercaria</v>
          </cell>
          <cell r="S1585" t="str">
            <v xml:space="preserve"> Perciformes</v>
          </cell>
          <cell r="T1585" t="str">
            <v xml:space="preserve"> Cottioidei</v>
          </cell>
          <cell r="U1585" t="str">
            <v xml:space="preserve"> Gasterosteales</v>
          </cell>
        </row>
        <row r="1586">
          <cell r="B1586" t="str">
            <v>G3QCJ5</v>
          </cell>
          <cell r="C1586" t="str">
            <v xml:space="preserve"> Gasterosteus aculeatus (Three-spined stickleback).</v>
          </cell>
          <cell r="E1586" t="str">
            <v xml:space="preserve"> NCBI_TaxID=69293 {ECO:0000313|Ensembl:ENSGACP00000027611, ECO:0000313|Proteomes:UP000007635};</v>
          </cell>
          <cell r="G1586" t="str">
            <v>Eukaryota</v>
          </cell>
          <cell r="H1586" t="str">
            <v xml:space="preserve"> Metazoa</v>
          </cell>
          <cell r="I1586" t="str">
            <v xml:space="preserve"> Chordata</v>
          </cell>
          <cell r="J1586" t="str">
            <v xml:space="preserve"> Craniata</v>
          </cell>
          <cell r="K1586" t="str">
            <v xml:space="preserve"> Vertebrata</v>
          </cell>
          <cell r="L1586" t="str">
            <v xml:space="preserve"> Euteleostomi</v>
          </cell>
          <cell r="M1586" t="str">
            <v>Actinopterygii</v>
          </cell>
          <cell r="N1586" t="str">
            <v xml:space="preserve"> Neopterygii</v>
          </cell>
          <cell r="O1586" t="str">
            <v xml:space="preserve"> Teleostei</v>
          </cell>
          <cell r="P1586" t="str">
            <v xml:space="preserve"> Neoteleostei</v>
          </cell>
          <cell r="Q1586" t="str">
            <v xml:space="preserve"> Acanthomorphata</v>
          </cell>
          <cell r="R1586" t="str">
            <v>Eupercaria</v>
          </cell>
          <cell r="S1586" t="str">
            <v xml:space="preserve"> Perciformes</v>
          </cell>
          <cell r="T1586" t="str">
            <v xml:space="preserve"> Cottioidei</v>
          </cell>
          <cell r="U1586" t="str">
            <v xml:space="preserve"> Gasterosteales</v>
          </cell>
        </row>
        <row r="1587">
          <cell r="B1587" t="str">
            <v>G3QCJ6</v>
          </cell>
          <cell r="C1587" t="str">
            <v xml:space="preserve"> Gasterosteus aculeatus (Three-spined stickleback).</v>
          </cell>
          <cell r="E1587" t="str">
            <v xml:space="preserve"> NCBI_TaxID=69293 {ECO:0000313|Ensembl:ENSGACP00000027612, ECO:0000313|Proteomes:UP000007635};</v>
          </cell>
          <cell r="G1587" t="str">
            <v>Eukaryota</v>
          </cell>
          <cell r="H1587" t="str">
            <v xml:space="preserve"> Metazoa</v>
          </cell>
          <cell r="I1587" t="str">
            <v xml:space="preserve"> Chordata</v>
          </cell>
          <cell r="J1587" t="str">
            <v xml:space="preserve"> Craniata</v>
          </cell>
          <cell r="K1587" t="str">
            <v xml:space="preserve"> Vertebrata</v>
          </cell>
          <cell r="L1587" t="str">
            <v xml:space="preserve"> Euteleostomi</v>
          </cell>
          <cell r="M1587" t="str">
            <v>Actinopterygii</v>
          </cell>
          <cell r="N1587" t="str">
            <v xml:space="preserve"> Neopterygii</v>
          </cell>
          <cell r="O1587" t="str">
            <v xml:space="preserve"> Teleostei</v>
          </cell>
          <cell r="P1587" t="str">
            <v xml:space="preserve"> Neoteleostei</v>
          </cell>
          <cell r="Q1587" t="str">
            <v xml:space="preserve"> Acanthomorphata</v>
          </cell>
          <cell r="R1587" t="str">
            <v>Eupercaria</v>
          </cell>
          <cell r="S1587" t="str">
            <v xml:space="preserve"> Perciformes</v>
          </cell>
          <cell r="T1587" t="str">
            <v xml:space="preserve"> Cottioidei</v>
          </cell>
          <cell r="U1587" t="str">
            <v xml:space="preserve"> Gasterosteales</v>
          </cell>
        </row>
        <row r="1588">
          <cell r="B1588" t="str">
            <v>G3QHR8</v>
          </cell>
          <cell r="C1588" t="str">
            <v xml:space="preserve"> Gorilla gorilla gorilla (Western lowland gorilla).</v>
          </cell>
          <cell r="E1588" t="str">
            <v xml:space="preserve"> NCBI_TaxID=9595 {ECO:0000313|Ensembl:ENSGGOP00000001902, ECO:0000313|Proteomes:UP000001519};</v>
          </cell>
          <cell r="G1588" t="str">
            <v>Eukaryota</v>
          </cell>
          <cell r="H1588" t="str">
            <v xml:space="preserve"> Metazoa</v>
          </cell>
          <cell r="I1588" t="str">
            <v xml:space="preserve"> Chordata</v>
          </cell>
          <cell r="J1588" t="str">
            <v xml:space="preserve"> Craniata</v>
          </cell>
          <cell r="K1588" t="str">
            <v xml:space="preserve"> Vertebrata</v>
          </cell>
          <cell r="L1588" t="str">
            <v xml:space="preserve"> Euteleostomi</v>
          </cell>
          <cell r="M1588" t="str">
            <v>Mammalia</v>
          </cell>
          <cell r="N1588" t="str">
            <v xml:space="preserve"> Eutheria</v>
          </cell>
          <cell r="O1588" t="str">
            <v xml:space="preserve"> Euarchontoglires</v>
          </cell>
          <cell r="P1588" t="str">
            <v xml:space="preserve"> Primates</v>
          </cell>
          <cell r="Q1588" t="str">
            <v xml:space="preserve"> Haplorrhini</v>
          </cell>
          <cell r="R1588" t="str">
            <v>Catarrhini</v>
          </cell>
          <cell r="S1588" t="str">
            <v xml:space="preserve"> Hominidae</v>
          </cell>
          <cell r="T1588" t="str">
            <v xml:space="preserve"> Gorilla.</v>
          </cell>
        </row>
        <row r="1589">
          <cell r="B1589" t="str">
            <v>G3QSG5</v>
          </cell>
          <cell r="C1589" t="str">
            <v xml:space="preserve"> Gorilla gorilla gorilla (Western lowland gorilla).</v>
          </cell>
          <cell r="E1589" t="str">
            <v xml:space="preserve"> NCBI_TaxID=9595 {ECO:0000313|Ensembl:ENSGGOP00000005602, ECO:0000313|Proteomes:UP000001519};</v>
          </cell>
          <cell r="G1589" t="str">
            <v>Eukaryota</v>
          </cell>
          <cell r="H1589" t="str">
            <v xml:space="preserve"> Metazoa</v>
          </cell>
          <cell r="I1589" t="str">
            <v xml:space="preserve"> Chordata</v>
          </cell>
          <cell r="J1589" t="str">
            <v xml:space="preserve"> Craniata</v>
          </cell>
          <cell r="K1589" t="str">
            <v xml:space="preserve"> Vertebrata</v>
          </cell>
          <cell r="L1589" t="str">
            <v xml:space="preserve"> Euteleostomi</v>
          </cell>
          <cell r="M1589" t="str">
            <v>Mammalia</v>
          </cell>
          <cell r="N1589" t="str">
            <v xml:space="preserve"> Eutheria</v>
          </cell>
          <cell r="O1589" t="str">
            <v xml:space="preserve"> Euarchontoglires</v>
          </cell>
          <cell r="P1589" t="str">
            <v xml:space="preserve"> Primates</v>
          </cell>
          <cell r="Q1589" t="str">
            <v xml:space="preserve"> Haplorrhini</v>
          </cell>
          <cell r="R1589" t="str">
            <v>Catarrhini</v>
          </cell>
          <cell r="S1589" t="str">
            <v xml:space="preserve"> Hominidae</v>
          </cell>
          <cell r="T1589" t="str">
            <v xml:space="preserve"> Gorilla.</v>
          </cell>
        </row>
        <row r="1590">
          <cell r="B1590" t="str">
            <v>G3QSU4</v>
          </cell>
          <cell r="C1590" t="str">
            <v xml:space="preserve"> Gorilla gorilla gorilla (Western lowland gorilla).</v>
          </cell>
          <cell r="E1590" t="str">
            <v xml:space="preserve"> NCBI_TaxID=9595 {ECO:0000313|Ensembl:ENSGGOP00000005743, ECO:0000313|Proteomes:UP000001519};</v>
          </cell>
          <cell r="G1590" t="str">
            <v>Eukaryota</v>
          </cell>
          <cell r="H1590" t="str">
            <v xml:space="preserve"> Metazoa</v>
          </cell>
          <cell r="I1590" t="str">
            <v xml:space="preserve"> Chordata</v>
          </cell>
          <cell r="J1590" t="str">
            <v xml:space="preserve"> Craniata</v>
          </cell>
          <cell r="K1590" t="str">
            <v xml:space="preserve"> Vertebrata</v>
          </cell>
          <cell r="L1590" t="str">
            <v xml:space="preserve"> Euteleostomi</v>
          </cell>
          <cell r="M1590" t="str">
            <v>Mammalia</v>
          </cell>
          <cell r="N1590" t="str">
            <v xml:space="preserve"> Eutheria</v>
          </cell>
          <cell r="O1590" t="str">
            <v xml:space="preserve"> Euarchontoglires</v>
          </cell>
          <cell r="P1590" t="str">
            <v xml:space="preserve"> Primates</v>
          </cell>
          <cell r="Q1590" t="str">
            <v xml:space="preserve"> Haplorrhini</v>
          </cell>
          <cell r="R1590" t="str">
            <v>Catarrhini</v>
          </cell>
          <cell r="S1590" t="str">
            <v xml:space="preserve"> Hominidae</v>
          </cell>
          <cell r="T1590" t="str">
            <v xml:space="preserve"> Gorilla.</v>
          </cell>
        </row>
        <row r="1591">
          <cell r="B1591" t="str">
            <v>G3R5M5</v>
          </cell>
          <cell r="C1591" t="str">
            <v xml:space="preserve"> Gorilla gorilla gorilla (Western lowland gorilla).</v>
          </cell>
          <cell r="E1591" t="str">
            <v xml:space="preserve"> NCBI_TaxID=9595 {ECO:0000313|Ensembl:ENSGGOP00000010604, ECO:0000313|Proteomes:UP000001519};</v>
          </cell>
          <cell r="G1591" t="str">
            <v>Eukaryota</v>
          </cell>
          <cell r="H1591" t="str">
            <v xml:space="preserve"> Metazoa</v>
          </cell>
          <cell r="I1591" t="str">
            <v xml:space="preserve"> Chordata</v>
          </cell>
          <cell r="J1591" t="str">
            <v xml:space="preserve"> Craniata</v>
          </cell>
          <cell r="K1591" t="str">
            <v xml:space="preserve"> Vertebrata</v>
          </cell>
          <cell r="L1591" t="str">
            <v xml:space="preserve"> Euteleostomi</v>
          </cell>
          <cell r="M1591" t="str">
            <v>Mammalia</v>
          </cell>
          <cell r="N1591" t="str">
            <v xml:space="preserve"> Eutheria</v>
          </cell>
          <cell r="O1591" t="str">
            <v xml:space="preserve"> Euarchontoglires</v>
          </cell>
          <cell r="P1591" t="str">
            <v xml:space="preserve"> Primates</v>
          </cell>
          <cell r="Q1591" t="str">
            <v xml:space="preserve"> Haplorrhini</v>
          </cell>
          <cell r="R1591" t="str">
            <v>Catarrhini</v>
          </cell>
          <cell r="S1591" t="str">
            <v xml:space="preserve"> Hominidae</v>
          </cell>
          <cell r="T1591" t="str">
            <v xml:space="preserve"> Gorilla.</v>
          </cell>
        </row>
        <row r="1592">
          <cell r="B1592" t="str">
            <v>G3RV76</v>
          </cell>
          <cell r="C1592" t="str">
            <v xml:space="preserve"> Gorilla gorilla gorilla (Western lowland gorilla).</v>
          </cell>
          <cell r="E1592" t="str">
            <v xml:space="preserve"> NCBI_TaxID=9595 {ECO:0000313|Ensembl:ENSGGOP00000019705, ECO:0000313|Proteomes:UP000001519};</v>
          </cell>
          <cell r="G1592" t="str">
            <v>Eukaryota</v>
          </cell>
          <cell r="H1592" t="str">
            <v xml:space="preserve"> Metazoa</v>
          </cell>
          <cell r="I1592" t="str">
            <v xml:space="preserve"> Chordata</v>
          </cell>
          <cell r="J1592" t="str">
            <v xml:space="preserve"> Craniata</v>
          </cell>
          <cell r="K1592" t="str">
            <v xml:space="preserve"> Vertebrata</v>
          </cell>
          <cell r="L1592" t="str">
            <v xml:space="preserve"> Euteleostomi</v>
          </cell>
          <cell r="M1592" t="str">
            <v>Mammalia</v>
          </cell>
          <cell r="N1592" t="str">
            <v xml:space="preserve"> Eutheria</v>
          </cell>
          <cell r="O1592" t="str">
            <v xml:space="preserve"> Euarchontoglires</v>
          </cell>
          <cell r="P1592" t="str">
            <v xml:space="preserve"> Primates</v>
          </cell>
          <cell r="Q1592" t="str">
            <v xml:space="preserve"> Haplorrhini</v>
          </cell>
          <cell r="R1592" t="str">
            <v>Catarrhini</v>
          </cell>
          <cell r="S1592" t="str">
            <v xml:space="preserve"> Hominidae</v>
          </cell>
          <cell r="T1592" t="str">
            <v xml:space="preserve"> Gorilla.</v>
          </cell>
        </row>
        <row r="1593">
          <cell r="B1593" t="str">
            <v>G3S547</v>
          </cell>
          <cell r="C1593" t="str">
            <v xml:space="preserve"> Gorilla gorilla gorilla (Western lowland gorilla).</v>
          </cell>
          <cell r="E1593" t="str">
            <v xml:space="preserve"> NCBI_TaxID=9595 {ECO:0000313|Ensembl:ENSGGOP00000023201, ECO:0000313|Proteomes:UP000001519};</v>
          </cell>
          <cell r="G1593" t="str">
            <v>Eukaryota</v>
          </cell>
          <cell r="H1593" t="str">
            <v xml:space="preserve"> Metazoa</v>
          </cell>
          <cell r="I1593" t="str">
            <v xml:space="preserve"> Chordata</v>
          </cell>
          <cell r="J1593" t="str">
            <v xml:space="preserve"> Craniata</v>
          </cell>
          <cell r="K1593" t="str">
            <v xml:space="preserve"> Vertebrata</v>
          </cell>
          <cell r="L1593" t="str">
            <v xml:space="preserve"> Euteleostomi</v>
          </cell>
          <cell r="M1593" t="str">
            <v>Mammalia</v>
          </cell>
          <cell r="N1593" t="str">
            <v xml:space="preserve"> Eutheria</v>
          </cell>
          <cell r="O1593" t="str">
            <v xml:space="preserve"> Euarchontoglires</v>
          </cell>
          <cell r="P1593" t="str">
            <v xml:space="preserve"> Primates</v>
          </cell>
          <cell r="Q1593" t="str">
            <v xml:space="preserve"> Haplorrhini</v>
          </cell>
          <cell r="R1593" t="str">
            <v>Catarrhini</v>
          </cell>
          <cell r="S1593" t="str">
            <v xml:space="preserve"> Hominidae</v>
          </cell>
          <cell r="T1593" t="str">
            <v xml:space="preserve"> Gorilla.</v>
          </cell>
        </row>
        <row r="1594">
          <cell r="B1594" t="str">
            <v>G3SIZ6</v>
          </cell>
          <cell r="C1594" t="str">
            <v xml:space="preserve"> Gorilla gorilla gorilla (Western lowland gorilla).</v>
          </cell>
          <cell r="E1594" t="str">
            <v xml:space="preserve"> NCBI_TaxID=9595 {ECO:0000313|Ensembl:ENSGGOP00000028086, ECO:0000313|Proteomes:UP000001519};</v>
          </cell>
          <cell r="G1594" t="str">
            <v>Eukaryota</v>
          </cell>
          <cell r="H1594" t="str">
            <v xml:space="preserve"> Metazoa</v>
          </cell>
          <cell r="I1594" t="str">
            <v xml:space="preserve"> Chordata</v>
          </cell>
          <cell r="J1594" t="str">
            <v xml:space="preserve"> Craniata</v>
          </cell>
          <cell r="K1594" t="str">
            <v xml:space="preserve"> Vertebrata</v>
          </cell>
          <cell r="L1594" t="str">
            <v xml:space="preserve"> Euteleostomi</v>
          </cell>
          <cell r="M1594" t="str">
            <v>Mammalia</v>
          </cell>
          <cell r="N1594" t="str">
            <v xml:space="preserve"> Eutheria</v>
          </cell>
          <cell r="O1594" t="str">
            <v xml:space="preserve"> Euarchontoglires</v>
          </cell>
          <cell r="P1594" t="str">
            <v xml:space="preserve"> Primates</v>
          </cell>
          <cell r="Q1594" t="str">
            <v xml:space="preserve"> Haplorrhini</v>
          </cell>
          <cell r="R1594" t="str">
            <v>Catarrhini</v>
          </cell>
          <cell r="S1594" t="str">
            <v xml:space="preserve"> Hominidae</v>
          </cell>
          <cell r="T1594" t="str">
            <v xml:space="preserve"> Gorilla.</v>
          </cell>
        </row>
        <row r="1595">
          <cell r="B1595" t="str">
            <v>G3SN43</v>
          </cell>
          <cell r="C1595" t="str">
            <v xml:space="preserve"> Loxodonta africana (African elephant).</v>
          </cell>
          <cell r="E1595" t="str">
            <v xml:space="preserve"> NCBI_TaxID=9785 {ECO:0000313|Ensembl:ENSLAFP00000000994};</v>
          </cell>
          <cell r="G1595" t="str">
            <v>Eukaryota</v>
          </cell>
          <cell r="H1595" t="str">
            <v xml:space="preserve"> Metazoa</v>
          </cell>
          <cell r="I1595" t="str">
            <v xml:space="preserve"> Chordata</v>
          </cell>
          <cell r="J1595" t="str">
            <v xml:space="preserve"> Craniata</v>
          </cell>
          <cell r="K1595" t="str">
            <v xml:space="preserve"> Vertebrata</v>
          </cell>
          <cell r="L1595" t="str">
            <v xml:space="preserve"> Euteleostomi</v>
          </cell>
          <cell r="M1595" t="str">
            <v>Mammalia</v>
          </cell>
          <cell r="N1595" t="str">
            <v xml:space="preserve"> Eutheria</v>
          </cell>
          <cell r="O1595" t="str">
            <v xml:space="preserve"> Afrotheria</v>
          </cell>
          <cell r="P1595" t="str">
            <v xml:space="preserve"> Proboscidea</v>
          </cell>
          <cell r="Q1595" t="str">
            <v xml:space="preserve"> Elephantidae</v>
          </cell>
          <cell r="R1595" t="str">
            <v xml:space="preserve"> Loxodonta.</v>
          </cell>
        </row>
        <row r="1596">
          <cell r="B1596" t="str">
            <v>G3T3W2</v>
          </cell>
          <cell r="C1596" t="str">
            <v xml:space="preserve"> Loxodonta africana (African elephant).</v>
          </cell>
          <cell r="E1596" t="str">
            <v xml:space="preserve"> NCBI_TaxID=9785 {ECO:0000313|Ensembl:ENSLAFP00000007989};</v>
          </cell>
          <cell r="G1596" t="str">
            <v>Eukaryota</v>
          </cell>
          <cell r="H1596" t="str">
            <v xml:space="preserve"> Metazoa</v>
          </cell>
          <cell r="I1596" t="str">
            <v xml:space="preserve"> Chordata</v>
          </cell>
          <cell r="J1596" t="str">
            <v xml:space="preserve"> Craniata</v>
          </cell>
          <cell r="K1596" t="str">
            <v xml:space="preserve"> Vertebrata</v>
          </cell>
          <cell r="L1596" t="str">
            <v xml:space="preserve"> Euteleostomi</v>
          </cell>
          <cell r="M1596" t="str">
            <v>Mammalia</v>
          </cell>
          <cell r="N1596" t="str">
            <v xml:space="preserve"> Eutheria</v>
          </cell>
          <cell r="O1596" t="str">
            <v xml:space="preserve"> Afrotheria</v>
          </cell>
          <cell r="P1596" t="str">
            <v xml:space="preserve"> Proboscidea</v>
          </cell>
          <cell r="Q1596" t="str">
            <v xml:space="preserve"> Elephantidae</v>
          </cell>
          <cell r="R1596" t="str">
            <v xml:space="preserve"> Loxodonta.</v>
          </cell>
        </row>
        <row r="1597">
          <cell r="B1597" t="str">
            <v>G3TB48</v>
          </cell>
          <cell r="C1597" t="str">
            <v xml:space="preserve"> Loxodonta africana (African elephant).</v>
          </cell>
          <cell r="E1597" t="str">
            <v xml:space="preserve"> NCBI_TaxID=9785 {ECO:0000313|Ensembl:ENSLAFP00000011162};</v>
          </cell>
          <cell r="G1597" t="str">
            <v>Eukaryota</v>
          </cell>
          <cell r="H1597" t="str">
            <v xml:space="preserve"> Metazoa</v>
          </cell>
          <cell r="I1597" t="str">
            <v xml:space="preserve"> Chordata</v>
          </cell>
          <cell r="J1597" t="str">
            <v xml:space="preserve"> Craniata</v>
          </cell>
          <cell r="K1597" t="str">
            <v xml:space="preserve"> Vertebrata</v>
          </cell>
          <cell r="L1597" t="str">
            <v xml:space="preserve"> Euteleostomi</v>
          </cell>
          <cell r="M1597" t="str">
            <v>Mammalia</v>
          </cell>
          <cell r="N1597" t="str">
            <v xml:space="preserve"> Eutheria</v>
          </cell>
          <cell r="O1597" t="str">
            <v xml:space="preserve"> Afrotheria</v>
          </cell>
          <cell r="P1597" t="str">
            <v xml:space="preserve"> Proboscidea</v>
          </cell>
          <cell r="Q1597" t="str">
            <v xml:space="preserve"> Elephantidae</v>
          </cell>
          <cell r="R1597" t="str">
            <v xml:space="preserve"> Loxodonta.</v>
          </cell>
        </row>
        <row r="1598">
          <cell r="B1598" t="str">
            <v>G3TD10</v>
          </cell>
          <cell r="C1598" t="str">
            <v xml:space="preserve"> Loxodonta africana (African elephant).</v>
          </cell>
          <cell r="E1598" t="str">
            <v xml:space="preserve"> NCBI_TaxID=9785 {ECO:0000313|Ensembl:ENSLAFP00000011996};</v>
          </cell>
          <cell r="G1598" t="str">
            <v>Eukaryota</v>
          </cell>
          <cell r="H1598" t="str">
            <v xml:space="preserve"> Metazoa</v>
          </cell>
          <cell r="I1598" t="str">
            <v xml:space="preserve"> Chordata</v>
          </cell>
          <cell r="J1598" t="str">
            <v xml:space="preserve"> Craniata</v>
          </cell>
          <cell r="K1598" t="str">
            <v xml:space="preserve"> Vertebrata</v>
          </cell>
          <cell r="L1598" t="str">
            <v xml:space="preserve"> Euteleostomi</v>
          </cell>
          <cell r="M1598" t="str">
            <v>Mammalia</v>
          </cell>
          <cell r="N1598" t="str">
            <v xml:space="preserve"> Eutheria</v>
          </cell>
          <cell r="O1598" t="str">
            <v xml:space="preserve"> Afrotheria</v>
          </cell>
          <cell r="P1598" t="str">
            <v xml:space="preserve"> Proboscidea</v>
          </cell>
          <cell r="Q1598" t="str">
            <v xml:space="preserve"> Elephantidae</v>
          </cell>
          <cell r="R1598" t="str">
            <v xml:space="preserve"> Loxodonta.</v>
          </cell>
        </row>
        <row r="1599">
          <cell r="B1599" t="str">
            <v>G3U4F2</v>
          </cell>
          <cell r="C1599" t="str">
            <v xml:space="preserve"> Loxodonta africana (African elephant).</v>
          </cell>
          <cell r="E1599" t="str">
            <v xml:space="preserve"> NCBI_TaxID=9785 {ECO:0000313|Ensembl:ENSLAFP00000022710};</v>
          </cell>
          <cell r="G1599" t="str">
            <v>Eukaryota</v>
          </cell>
          <cell r="H1599" t="str">
            <v xml:space="preserve"> Metazoa</v>
          </cell>
          <cell r="I1599" t="str">
            <v xml:space="preserve"> Chordata</v>
          </cell>
          <cell r="J1599" t="str">
            <v xml:space="preserve"> Craniata</v>
          </cell>
          <cell r="K1599" t="str">
            <v xml:space="preserve"> Vertebrata</v>
          </cell>
          <cell r="L1599" t="str">
            <v xml:space="preserve"> Euteleostomi</v>
          </cell>
          <cell r="M1599" t="str">
            <v>Mammalia</v>
          </cell>
          <cell r="N1599" t="str">
            <v xml:space="preserve"> Eutheria</v>
          </cell>
          <cell r="O1599" t="str">
            <v xml:space="preserve"> Afrotheria</v>
          </cell>
          <cell r="P1599" t="str">
            <v xml:space="preserve"> Proboscidea</v>
          </cell>
          <cell r="Q1599" t="str">
            <v xml:space="preserve"> Elephantidae</v>
          </cell>
          <cell r="R1599" t="str">
            <v xml:space="preserve"> Loxodonta.</v>
          </cell>
        </row>
        <row r="1600">
          <cell r="B1600" t="str">
            <v>G3UG79</v>
          </cell>
          <cell r="C1600" t="str">
            <v xml:space="preserve"> Loxodonta africana (African elephant).</v>
          </cell>
          <cell r="E1600" t="str">
            <v xml:space="preserve"> NCBI_TaxID=9785 {ECO:0000313|Ensembl:ENSLAFP00000026837};</v>
          </cell>
          <cell r="G1600" t="str">
            <v>Eukaryota</v>
          </cell>
          <cell r="H1600" t="str">
            <v xml:space="preserve"> Metazoa</v>
          </cell>
          <cell r="I1600" t="str">
            <v xml:space="preserve"> Chordata</v>
          </cell>
          <cell r="J1600" t="str">
            <v xml:space="preserve"> Craniata</v>
          </cell>
          <cell r="K1600" t="str">
            <v xml:space="preserve"> Vertebrata</v>
          </cell>
          <cell r="L1600" t="str">
            <v xml:space="preserve"> Euteleostomi</v>
          </cell>
          <cell r="M1600" t="str">
            <v>Mammalia</v>
          </cell>
          <cell r="N1600" t="str">
            <v xml:space="preserve"> Eutheria</v>
          </cell>
          <cell r="O1600" t="str">
            <v xml:space="preserve"> Afrotheria</v>
          </cell>
          <cell r="P1600" t="str">
            <v xml:space="preserve"> Proboscidea</v>
          </cell>
          <cell r="Q1600" t="str">
            <v xml:space="preserve"> Elephantidae</v>
          </cell>
          <cell r="R1600" t="str">
            <v xml:space="preserve"> Loxodonta.</v>
          </cell>
        </row>
        <row r="1601">
          <cell r="B1601" t="str">
            <v>G3UJ42</v>
          </cell>
          <cell r="C1601" t="str">
            <v xml:space="preserve"> Loxodonta africana (African elephant).</v>
          </cell>
          <cell r="E1601" t="str">
            <v xml:space="preserve"> NCBI_TaxID=9785 {ECO:0000313|Ensembl:ENSLAFP00000027850};</v>
          </cell>
          <cell r="G1601" t="str">
            <v>Eukaryota</v>
          </cell>
          <cell r="H1601" t="str">
            <v xml:space="preserve"> Metazoa</v>
          </cell>
          <cell r="I1601" t="str">
            <v xml:space="preserve"> Chordata</v>
          </cell>
          <cell r="J1601" t="str">
            <v xml:space="preserve"> Craniata</v>
          </cell>
          <cell r="K1601" t="str">
            <v xml:space="preserve"> Vertebrata</v>
          </cell>
          <cell r="L1601" t="str">
            <v xml:space="preserve"> Euteleostomi</v>
          </cell>
          <cell r="M1601" t="str">
            <v>Mammalia</v>
          </cell>
          <cell r="N1601" t="str">
            <v xml:space="preserve"> Eutheria</v>
          </cell>
          <cell r="O1601" t="str">
            <v xml:space="preserve"> Afrotheria</v>
          </cell>
          <cell r="P1601" t="str">
            <v xml:space="preserve"> Proboscidea</v>
          </cell>
          <cell r="Q1601" t="str">
            <v xml:space="preserve"> Elephantidae</v>
          </cell>
          <cell r="R1601" t="str">
            <v xml:space="preserve"> Loxodonta.</v>
          </cell>
        </row>
        <row r="1602">
          <cell r="B1602" t="str">
            <v>G3UX26</v>
          </cell>
          <cell r="C1602" t="str">
            <v xml:space="preserve"> Mus musculus (Mouse).</v>
          </cell>
          <cell r="E1602" t="str">
            <v xml:space="preserve"> NCBI_TaxID=10090 {ECO:0000313|Ensembl:ENSMUSP00000133525, ECO:0000313|Proteomes:UP000000589};</v>
          </cell>
          <cell r="G1602" t="str">
            <v>Eukaryota</v>
          </cell>
          <cell r="H1602" t="str">
            <v xml:space="preserve"> Metazoa</v>
          </cell>
          <cell r="I1602" t="str">
            <v xml:space="preserve"> Chordata</v>
          </cell>
          <cell r="J1602" t="str">
            <v xml:space="preserve"> Craniata</v>
          </cell>
          <cell r="K1602" t="str">
            <v xml:space="preserve"> Vertebrata</v>
          </cell>
          <cell r="L1602" t="str">
            <v xml:space="preserve"> Euteleostomi</v>
          </cell>
          <cell r="M1602" t="str">
            <v>Mammalia</v>
          </cell>
          <cell r="N1602" t="str">
            <v xml:space="preserve"> Eutheria</v>
          </cell>
          <cell r="O1602" t="str">
            <v xml:space="preserve"> Euarchontoglires</v>
          </cell>
          <cell r="P1602" t="str">
            <v xml:space="preserve"> Glires</v>
          </cell>
          <cell r="Q1602" t="str">
            <v xml:space="preserve"> Rodentia</v>
          </cell>
          <cell r="R1602" t="str">
            <v xml:space="preserve"> Myomorpha</v>
          </cell>
          <cell r="S1602" t="str">
            <v>Muroidea</v>
          </cell>
          <cell r="T1602" t="str">
            <v xml:space="preserve"> Muridae</v>
          </cell>
          <cell r="U1602" t="str">
            <v xml:space="preserve"> Murinae</v>
          </cell>
        </row>
        <row r="1603">
          <cell r="B1603" t="str">
            <v>G3UY77</v>
          </cell>
          <cell r="C1603" t="str">
            <v xml:space="preserve"> Mus musculus (Mouse).</v>
          </cell>
          <cell r="E1603" t="str">
            <v xml:space="preserve"> NCBI_TaxID=10090 {ECO:0000313|Ensembl:ENSMUSP00000133975, ECO:0000313|Proteomes:UP000000589};</v>
          </cell>
          <cell r="G1603" t="str">
            <v>Eukaryota</v>
          </cell>
          <cell r="H1603" t="str">
            <v xml:space="preserve"> Metazoa</v>
          </cell>
          <cell r="I1603" t="str">
            <v xml:space="preserve"> Chordata</v>
          </cell>
          <cell r="J1603" t="str">
            <v xml:space="preserve"> Craniata</v>
          </cell>
          <cell r="K1603" t="str">
            <v xml:space="preserve"> Vertebrata</v>
          </cell>
          <cell r="L1603" t="str">
            <v xml:space="preserve"> Euteleostomi</v>
          </cell>
          <cell r="M1603" t="str">
            <v>Mammalia</v>
          </cell>
          <cell r="N1603" t="str">
            <v xml:space="preserve"> Eutheria</v>
          </cell>
          <cell r="O1603" t="str">
            <v xml:space="preserve"> Euarchontoglires</v>
          </cell>
          <cell r="P1603" t="str">
            <v xml:space="preserve"> Glires</v>
          </cell>
          <cell r="Q1603" t="str">
            <v xml:space="preserve"> Rodentia</v>
          </cell>
          <cell r="R1603" t="str">
            <v xml:space="preserve"> Myomorpha</v>
          </cell>
          <cell r="S1603" t="str">
            <v>Muroidea</v>
          </cell>
          <cell r="T1603" t="str">
            <v xml:space="preserve"> Muridae</v>
          </cell>
          <cell r="U1603" t="str">
            <v xml:space="preserve"> Murinae</v>
          </cell>
        </row>
        <row r="1604">
          <cell r="B1604" t="str">
            <v>G3V8F5</v>
          </cell>
          <cell r="C1604" t="str">
            <v xml:space="preserve"> Rattus norvegicus (Rat).</v>
          </cell>
          <cell r="E1604" t="str">
            <v xml:space="preserve"> NCBI_TaxID=10116 {ECO:0000313|Ensembl:ENSRNOP00000025281, ECO:0000313|Proteomes:UP000002494};</v>
          </cell>
          <cell r="G1604" t="str">
            <v>Eukaryota</v>
          </cell>
          <cell r="H1604" t="str">
            <v xml:space="preserve"> Metazoa</v>
          </cell>
          <cell r="I1604" t="str">
            <v xml:space="preserve"> Chordata</v>
          </cell>
          <cell r="J1604" t="str">
            <v xml:space="preserve"> Craniata</v>
          </cell>
          <cell r="K1604" t="str">
            <v xml:space="preserve"> Vertebrata</v>
          </cell>
          <cell r="L1604" t="str">
            <v xml:space="preserve"> Euteleostomi</v>
          </cell>
          <cell r="M1604" t="str">
            <v>Mammalia</v>
          </cell>
          <cell r="N1604" t="str">
            <v xml:space="preserve"> Eutheria</v>
          </cell>
          <cell r="O1604" t="str">
            <v xml:space="preserve"> Euarchontoglires</v>
          </cell>
          <cell r="P1604" t="str">
            <v xml:space="preserve"> Glires</v>
          </cell>
          <cell r="Q1604" t="str">
            <v xml:space="preserve"> Rodentia</v>
          </cell>
          <cell r="R1604" t="str">
            <v xml:space="preserve"> Myomorpha</v>
          </cell>
          <cell r="S1604" t="str">
            <v>Muroidea</v>
          </cell>
          <cell r="T1604" t="str">
            <v xml:space="preserve"> Muridae</v>
          </cell>
          <cell r="U1604" t="str">
            <v xml:space="preserve"> Murinae</v>
          </cell>
        </row>
        <row r="1605">
          <cell r="B1605" t="str">
            <v>G3VBL0</v>
          </cell>
          <cell r="C1605" t="str">
            <v xml:space="preserve"> Sarcophilus harrisii (Tasmanian devil) (Sarcophilus laniarius).</v>
          </cell>
          <cell r="E1605" t="str">
            <v xml:space="preserve"> NCBI_TaxID=9305 {ECO:0000313|Ensembl:ENSSHAP00000000564, ECO:0000313|Proteomes:UP000007648};</v>
          </cell>
          <cell r="G1605" t="str">
            <v>Eukaryota</v>
          </cell>
          <cell r="H1605" t="str">
            <v xml:space="preserve"> Metazoa</v>
          </cell>
          <cell r="I1605" t="str">
            <v xml:space="preserve"> Chordata</v>
          </cell>
          <cell r="J1605" t="str">
            <v xml:space="preserve"> Craniata</v>
          </cell>
          <cell r="K1605" t="str">
            <v xml:space="preserve"> Vertebrata</v>
          </cell>
          <cell r="L1605" t="str">
            <v xml:space="preserve"> Euteleostomi</v>
          </cell>
          <cell r="M1605" t="str">
            <v>Mammalia</v>
          </cell>
          <cell r="N1605" t="str">
            <v xml:space="preserve"> Metatheria</v>
          </cell>
          <cell r="O1605" t="str">
            <v xml:space="preserve"> Dasyuromorphia</v>
          </cell>
          <cell r="P1605" t="str">
            <v xml:space="preserve"> Dasyuridae</v>
          </cell>
          <cell r="Q1605" t="str">
            <v xml:space="preserve"> Sarcophilus.</v>
          </cell>
        </row>
        <row r="1606">
          <cell r="B1606" t="str">
            <v>G3WF91</v>
          </cell>
          <cell r="C1606" t="str">
            <v xml:space="preserve"> Sarcophilus harrisii (Tasmanian devil) (Sarcophilus laniarius).</v>
          </cell>
          <cell r="E1606" t="str">
            <v xml:space="preserve"> NCBI_TaxID=9305 {ECO:0000313|Ensembl:ENSSHAP00000014096, ECO:0000313|Proteomes:UP000007648};</v>
          </cell>
          <cell r="G1606" t="str">
            <v>Eukaryota</v>
          </cell>
          <cell r="H1606" t="str">
            <v xml:space="preserve"> Metazoa</v>
          </cell>
          <cell r="I1606" t="str">
            <v xml:space="preserve"> Chordata</v>
          </cell>
          <cell r="J1606" t="str">
            <v xml:space="preserve"> Craniata</v>
          </cell>
          <cell r="K1606" t="str">
            <v xml:space="preserve"> Vertebrata</v>
          </cell>
          <cell r="L1606" t="str">
            <v xml:space="preserve"> Euteleostomi</v>
          </cell>
          <cell r="M1606" t="str">
            <v>Mammalia</v>
          </cell>
          <cell r="N1606" t="str">
            <v xml:space="preserve"> Metatheria</v>
          </cell>
          <cell r="O1606" t="str">
            <v xml:space="preserve"> Dasyuromorphia</v>
          </cell>
          <cell r="P1606" t="str">
            <v xml:space="preserve"> Dasyuridae</v>
          </cell>
          <cell r="Q1606" t="str">
            <v xml:space="preserve"> Sarcophilus.</v>
          </cell>
        </row>
        <row r="1607">
          <cell r="B1607" t="str">
            <v>G3WW36</v>
          </cell>
          <cell r="C1607" t="str">
            <v xml:space="preserve"> Sarcophilus harrisii (Tasmanian devil) (Sarcophilus laniarius).</v>
          </cell>
          <cell r="E1607" t="str">
            <v xml:space="preserve"> NCBI_TaxID=9305 {ECO:0000313|Ensembl:ENSSHAP00000019641, ECO:0000313|Proteomes:UP000007648};</v>
          </cell>
          <cell r="G1607" t="str">
            <v>Eukaryota</v>
          </cell>
          <cell r="H1607" t="str">
            <v xml:space="preserve"> Metazoa</v>
          </cell>
          <cell r="I1607" t="str">
            <v xml:space="preserve"> Chordata</v>
          </cell>
          <cell r="J1607" t="str">
            <v xml:space="preserve"> Craniata</v>
          </cell>
          <cell r="K1607" t="str">
            <v xml:space="preserve"> Vertebrata</v>
          </cell>
          <cell r="L1607" t="str">
            <v xml:space="preserve"> Euteleostomi</v>
          </cell>
          <cell r="M1607" t="str">
            <v>Mammalia</v>
          </cell>
          <cell r="N1607" t="str">
            <v xml:space="preserve"> Metatheria</v>
          </cell>
          <cell r="O1607" t="str">
            <v xml:space="preserve"> Dasyuromorphia</v>
          </cell>
          <cell r="P1607" t="str">
            <v xml:space="preserve"> Dasyuridae</v>
          </cell>
          <cell r="Q1607" t="str">
            <v xml:space="preserve"> Sarcophilus.</v>
          </cell>
        </row>
        <row r="1608">
          <cell r="B1608" t="str">
            <v>G3WYY3</v>
          </cell>
          <cell r="C1608" t="str">
            <v xml:space="preserve"> Sarcophilus harrisii (Tasmanian devil) (Sarcophilus laniarius).</v>
          </cell>
          <cell r="E1608" t="str">
            <v xml:space="preserve"> NCBI_TaxID=9305 {ECO:0000313|Ensembl:ENSSHAP00000020638, ECO:0000313|Proteomes:UP000007648};</v>
          </cell>
          <cell r="G1608" t="str">
            <v>Eukaryota</v>
          </cell>
          <cell r="H1608" t="str">
            <v xml:space="preserve"> Metazoa</v>
          </cell>
          <cell r="I1608" t="str">
            <v xml:space="preserve"> Chordata</v>
          </cell>
          <cell r="J1608" t="str">
            <v xml:space="preserve"> Craniata</v>
          </cell>
          <cell r="K1608" t="str">
            <v xml:space="preserve"> Vertebrata</v>
          </cell>
          <cell r="L1608" t="str">
            <v xml:space="preserve"> Euteleostomi</v>
          </cell>
          <cell r="M1608" t="str">
            <v>Mammalia</v>
          </cell>
          <cell r="N1608" t="str">
            <v xml:space="preserve"> Metatheria</v>
          </cell>
          <cell r="O1608" t="str">
            <v xml:space="preserve"> Dasyuromorphia</v>
          </cell>
          <cell r="P1608" t="str">
            <v xml:space="preserve"> Dasyuridae</v>
          </cell>
          <cell r="Q1608" t="str">
            <v xml:space="preserve"> Sarcophilus.</v>
          </cell>
        </row>
        <row r="1609">
          <cell r="B1609" t="str">
            <v>G3WYY4</v>
          </cell>
          <cell r="C1609" t="str">
            <v xml:space="preserve"> Sarcophilus harrisii (Tasmanian devil) (Sarcophilus laniarius).</v>
          </cell>
          <cell r="E1609" t="str">
            <v xml:space="preserve"> NCBI_TaxID=9305 {ECO:0000313|Ensembl:ENSSHAP00000020639, ECO:0000313|Proteomes:UP000007648};</v>
          </cell>
          <cell r="G1609" t="str">
            <v>Eukaryota</v>
          </cell>
          <cell r="H1609" t="str">
            <v xml:space="preserve"> Metazoa</v>
          </cell>
          <cell r="I1609" t="str">
            <v xml:space="preserve"> Chordata</v>
          </cell>
          <cell r="J1609" t="str">
            <v xml:space="preserve"> Craniata</v>
          </cell>
          <cell r="K1609" t="str">
            <v xml:space="preserve"> Vertebrata</v>
          </cell>
          <cell r="L1609" t="str">
            <v xml:space="preserve"> Euteleostomi</v>
          </cell>
          <cell r="M1609" t="str">
            <v>Mammalia</v>
          </cell>
          <cell r="N1609" t="str">
            <v xml:space="preserve"> Metatheria</v>
          </cell>
          <cell r="O1609" t="str">
            <v xml:space="preserve"> Dasyuromorphia</v>
          </cell>
          <cell r="P1609" t="str">
            <v xml:space="preserve"> Dasyuridae</v>
          </cell>
          <cell r="Q1609" t="str">
            <v xml:space="preserve"> Sarcophilus.</v>
          </cell>
        </row>
        <row r="1610">
          <cell r="B1610" t="str">
            <v>G3X0H1</v>
          </cell>
          <cell r="C1610" t="str">
            <v xml:space="preserve"> Sarcophilus harrisii (Tasmanian devil) (Sarcophilus laniarius).</v>
          </cell>
          <cell r="E1610" t="str">
            <v xml:space="preserve"> NCBI_TaxID=9305 {ECO:0000313|Ensembl:ENSSHAP00000021176, ECO:0000313|Proteomes:UP000007648};</v>
          </cell>
          <cell r="G1610" t="str">
            <v>Eukaryota</v>
          </cell>
          <cell r="H1610" t="str">
            <v xml:space="preserve"> Metazoa</v>
          </cell>
          <cell r="I1610" t="str">
            <v xml:space="preserve"> Chordata</v>
          </cell>
          <cell r="J1610" t="str">
            <v xml:space="preserve"> Craniata</v>
          </cell>
          <cell r="K1610" t="str">
            <v xml:space="preserve"> Vertebrata</v>
          </cell>
          <cell r="L1610" t="str">
            <v xml:space="preserve"> Euteleostomi</v>
          </cell>
          <cell r="M1610" t="str">
            <v>Mammalia</v>
          </cell>
          <cell r="N1610" t="str">
            <v xml:space="preserve"> Metatheria</v>
          </cell>
          <cell r="O1610" t="str">
            <v xml:space="preserve"> Dasyuromorphia</v>
          </cell>
          <cell r="P1610" t="str">
            <v xml:space="preserve"> Dasyuridae</v>
          </cell>
          <cell r="Q1610" t="str">
            <v xml:space="preserve"> Sarcophilus.</v>
          </cell>
        </row>
        <row r="1611">
          <cell r="B1611" t="str">
            <v>G3X0H2</v>
          </cell>
          <cell r="C1611" t="str">
            <v xml:space="preserve"> Sarcophilus harrisii (Tasmanian devil) (Sarcophilus laniarius).</v>
          </cell>
          <cell r="E1611" t="str">
            <v xml:space="preserve"> NCBI_TaxID=9305 {ECO:0000313|Ensembl:ENSSHAP00000021177, ECO:0000313|Proteomes:UP000007648};</v>
          </cell>
          <cell r="G1611" t="str">
            <v>Eukaryota</v>
          </cell>
          <cell r="H1611" t="str">
            <v xml:space="preserve"> Metazoa</v>
          </cell>
          <cell r="I1611" t="str">
            <v xml:space="preserve"> Chordata</v>
          </cell>
          <cell r="J1611" t="str">
            <v xml:space="preserve"> Craniata</v>
          </cell>
          <cell r="K1611" t="str">
            <v xml:space="preserve"> Vertebrata</v>
          </cell>
          <cell r="L1611" t="str">
            <v xml:space="preserve"> Euteleostomi</v>
          </cell>
          <cell r="M1611" t="str">
            <v>Mammalia</v>
          </cell>
          <cell r="N1611" t="str">
            <v xml:space="preserve"> Metatheria</v>
          </cell>
          <cell r="O1611" t="str">
            <v xml:space="preserve"> Dasyuromorphia</v>
          </cell>
          <cell r="P1611" t="str">
            <v xml:space="preserve"> Dasyuridae</v>
          </cell>
          <cell r="Q1611" t="str">
            <v xml:space="preserve"> Sarcophilus.</v>
          </cell>
        </row>
        <row r="1612">
          <cell r="B1612" t="str">
            <v>G3X8N2</v>
          </cell>
          <cell r="C1612" t="str">
            <v xml:space="preserve"> Meleagris gallopavo (Wild turkey).</v>
          </cell>
          <cell r="E1612" t="str">
            <v xml:space="preserve"> NCBI_TaxID=9103 {ECO:0000313|Ensembl:ENSMGAP00000019632, ECO:0000313|Proteomes:UP000001645};</v>
          </cell>
          <cell r="G1612" t="str">
            <v>Eukaryota</v>
          </cell>
          <cell r="H1612" t="str">
            <v xml:space="preserve"> Metazoa</v>
          </cell>
          <cell r="I1612" t="str">
            <v xml:space="preserve"> Chordata</v>
          </cell>
          <cell r="J1612" t="str">
            <v xml:space="preserve"> Craniata</v>
          </cell>
          <cell r="K1612" t="str">
            <v xml:space="preserve"> Vertebrata</v>
          </cell>
          <cell r="L1612" t="str">
            <v xml:space="preserve"> Euteleostomi</v>
          </cell>
          <cell r="M1612" t="str">
            <v>Archelosauria</v>
          </cell>
          <cell r="N1612" t="str">
            <v xml:space="preserve"> Archosauria</v>
          </cell>
          <cell r="O1612" t="str">
            <v xml:space="preserve"> Dinosauria</v>
          </cell>
          <cell r="P1612" t="str">
            <v xml:space="preserve"> Saurischia</v>
          </cell>
          <cell r="Q1612" t="str">
            <v xml:space="preserve"> Theropoda</v>
          </cell>
          <cell r="R1612" t="str">
            <v>Coelurosauria</v>
          </cell>
          <cell r="S1612" t="str">
            <v xml:space="preserve"> Aves</v>
          </cell>
          <cell r="T1612" t="str">
            <v xml:space="preserve"> Neognathae</v>
          </cell>
          <cell r="U1612" t="str">
            <v xml:space="preserve"> Galloanserae</v>
          </cell>
        </row>
        <row r="1613">
          <cell r="B1613" t="str">
            <v>G3XXC9</v>
          </cell>
          <cell r="C1613" t="str">
            <v xml:space="preserve"> Aspergillus niger (strain ATCC 1015 / CBS 113.46 / FGSC A1144 / LSHB Ac4 / NCTC 3858a / NRRL 328 / USDA 3528.7).</v>
          </cell>
          <cell r="E1613" t="str">
            <v xml:space="preserve"> NCBI_TaxID=380704 {ECO:0000313|EMBL:EHA24409.1, ECO:0000313|Proteomes:UP000009038};</v>
          </cell>
          <cell r="G1613" t="str">
            <v>Eukaryota</v>
          </cell>
          <cell r="H1613" t="str">
            <v xml:space="preserve"> Fungi</v>
          </cell>
          <cell r="I1613" t="str">
            <v xml:space="preserve"> Dikarya</v>
          </cell>
          <cell r="J1613" t="str">
            <v xml:space="preserve"> Ascomycota</v>
          </cell>
          <cell r="K1613" t="str">
            <v xml:space="preserve"> Pezizomycotina</v>
          </cell>
          <cell r="L1613" t="str">
            <v xml:space="preserve"> Eurotiomycetes</v>
          </cell>
          <cell r="M1613" t="str">
            <v>Eurotiomycetidae</v>
          </cell>
          <cell r="N1613" t="str">
            <v xml:space="preserve"> Eurotiales</v>
          </cell>
          <cell r="O1613" t="str">
            <v xml:space="preserve"> Aspergillaceae</v>
          </cell>
          <cell r="P1613" t="str">
            <v xml:space="preserve"> Aspergillus.</v>
          </cell>
        </row>
        <row r="1614">
          <cell r="B1614" t="str">
            <v>G3YA40</v>
          </cell>
          <cell r="C1614" t="str">
            <v xml:space="preserve"> Aspergillus niger (strain ATCC 1015 / CBS 113.46 / FGSC A1144 / LSHB Ac4 / NCTC 3858a / NRRL 328 / USDA 3528.7).</v>
          </cell>
          <cell r="E1614" t="str">
            <v xml:space="preserve"> NCBI_TaxID=380704 {ECO:0000313|EMBL:EHA20419.1, ECO:0000313|Proteomes:UP000009038};</v>
          </cell>
          <cell r="G1614" t="str">
            <v>Eukaryota</v>
          </cell>
          <cell r="H1614" t="str">
            <v xml:space="preserve"> Fungi</v>
          </cell>
          <cell r="I1614" t="str">
            <v xml:space="preserve"> Dikarya</v>
          </cell>
          <cell r="J1614" t="str">
            <v xml:space="preserve"> Ascomycota</v>
          </cell>
          <cell r="K1614" t="str">
            <v xml:space="preserve"> Pezizomycotina</v>
          </cell>
          <cell r="L1614" t="str">
            <v xml:space="preserve"> Eurotiomycetes</v>
          </cell>
          <cell r="M1614" t="str">
            <v>Eurotiomycetidae</v>
          </cell>
          <cell r="N1614" t="str">
            <v xml:space="preserve"> Eurotiales</v>
          </cell>
          <cell r="O1614" t="str">
            <v xml:space="preserve"> Aspergillaceae</v>
          </cell>
          <cell r="P1614" t="str">
            <v xml:space="preserve"> Aspergillus.</v>
          </cell>
        </row>
        <row r="1615">
          <cell r="B1615" t="str">
            <v>G4M1U7</v>
          </cell>
          <cell r="C1615" t="str">
            <v xml:space="preserve"> Schistosoma mansoni (Blood fluke).</v>
          </cell>
          <cell r="E1615" t="str">
            <v xml:space="preserve"> NCBI_TaxID=6183 {ECO:0000313|Proteomes:UP000008854};</v>
          </cell>
          <cell r="G1615" t="str">
            <v>Eukaryota</v>
          </cell>
          <cell r="H1615" t="str">
            <v xml:space="preserve"> Metazoa</v>
          </cell>
          <cell r="I1615" t="str">
            <v xml:space="preserve"> Platyhelminthes</v>
          </cell>
          <cell r="J1615" t="str">
            <v xml:space="preserve"> Trematoda</v>
          </cell>
          <cell r="K1615" t="str">
            <v xml:space="preserve"> Digenea</v>
          </cell>
          <cell r="L1615" t="str">
            <v xml:space="preserve"> Strigeidida</v>
          </cell>
          <cell r="M1615" t="str">
            <v>Schistosomatoidea</v>
          </cell>
          <cell r="N1615" t="str">
            <v xml:space="preserve"> Schistosomatidae</v>
          </cell>
          <cell r="O1615" t="str">
            <v xml:space="preserve"> Schistosoma.</v>
          </cell>
        </row>
        <row r="1616">
          <cell r="B1616" t="str">
            <v>G4M1U8</v>
          </cell>
          <cell r="C1616" t="str">
            <v xml:space="preserve"> Schistosoma mansoni (Blood fluke).</v>
          </cell>
          <cell r="E1616" t="str">
            <v xml:space="preserve"> NCBI_TaxID=6183 {ECO:0000313|Proteomes:UP000008854};</v>
          </cell>
          <cell r="G1616" t="str">
            <v>Eukaryota</v>
          </cell>
          <cell r="H1616" t="str">
            <v xml:space="preserve"> Metazoa</v>
          </cell>
          <cell r="I1616" t="str">
            <v xml:space="preserve"> Platyhelminthes</v>
          </cell>
          <cell r="J1616" t="str">
            <v xml:space="preserve"> Trematoda</v>
          </cell>
          <cell r="K1616" t="str">
            <v xml:space="preserve"> Digenea</v>
          </cell>
          <cell r="L1616" t="str">
            <v xml:space="preserve"> Strigeidida</v>
          </cell>
          <cell r="M1616" t="str">
            <v>Schistosomatoidea</v>
          </cell>
          <cell r="N1616" t="str">
            <v xml:space="preserve"> Schistosomatidae</v>
          </cell>
          <cell r="O1616" t="str">
            <v xml:space="preserve"> Schistosoma.</v>
          </cell>
        </row>
        <row r="1617">
          <cell r="B1617" t="str">
            <v>G4ML28</v>
          </cell>
          <cell r="C1617" t="str">
            <v xml:space="preserve"> Magnaporthe oryzae (strain 70-15 / ATCC MYA-4617 / FGSC 8958) (Rice blast fungus) (Pyricularia oryzae).</v>
          </cell>
          <cell r="E1617" t="str">
            <v xml:space="preserve"> NCBI_TaxID=242507 {ECO:0000313|EMBL:EHA58455.1, ECO:0000313|Proteomes:UP000009058};</v>
          </cell>
          <cell r="G1617" t="str">
            <v>Eukaryota</v>
          </cell>
          <cell r="H1617" t="str">
            <v xml:space="preserve"> Fungi</v>
          </cell>
          <cell r="I1617" t="str">
            <v xml:space="preserve"> Dikarya</v>
          </cell>
          <cell r="J1617" t="str">
            <v xml:space="preserve"> Ascomycota</v>
          </cell>
          <cell r="K1617" t="str">
            <v xml:space="preserve"> Pezizomycotina</v>
          </cell>
          <cell r="L1617" t="str">
            <v>Sordariomycetes</v>
          </cell>
          <cell r="M1617" t="str">
            <v xml:space="preserve"> Sordariomycetidae</v>
          </cell>
          <cell r="N1617" t="str">
            <v xml:space="preserve"> Magnaporthales</v>
          </cell>
          <cell r="O1617" t="str">
            <v xml:space="preserve"> Magnaporthaceae</v>
          </cell>
          <cell r="P1617" t="str">
            <v>Magnaporthe.</v>
          </cell>
        </row>
        <row r="1618">
          <cell r="B1618" t="str">
            <v>G4ND56</v>
          </cell>
          <cell r="C1618" t="str">
            <v xml:space="preserve"> Magnaporthe oryzae (strain 70-15 / ATCC MYA-4617 / FGSC 8958) (Rice blast fungus) (Pyricularia oryzae).</v>
          </cell>
          <cell r="E1618" t="str">
            <v xml:space="preserve"> NCBI_TaxID=242507 {ECO:0000313|EMBL:EHA48398.1, ECO:0000313|Proteomes:UP000009058};</v>
          </cell>
          <cell r="G1618" t="str">
            <v>Eukaryota</v>
          </cell>
          <cell r="H1618" t="str">
            <v xml:space="preserve"> Fungi</v>
          </cell>
          <cell r="I1618" t="str">
            <v xml:space="preserve"> Dikarya</v>
          </cell>
          <cell r="J1618" t="str">
            <v xml:space="preserve"> Ascomycota</v>
          </cell>
          <cell r="K1618" t="str">
            <v xml:space="preserve"> Pezizomycotina</v>
          </cell>
          <cell r="L1618" t="str">
            <v>Sordariomycetes</v>
          </cell>
          <cell r="M1618" t="str">
            <v xml:space="preserve"> Sordariomycetidae</v>
          </cell>
          <cell r="N1618" t="str">
            <v xml:space="preserve"> Magnaporthales</v>
          </cell>
          <cell r="O1618" t="str">
            <v xml:space="preserve"> Magnaporthaceae</v>
          </cell>
          <cell r="P1618" t="str">
            <v>Magnaporthe.</v>
          </cell>
        </row>
        <row r="1619">
          <cell r="B1619" t="str">
            <v>G4TC69</v>
          </cell>
          <cell r="C1619" t="str">
            <v xml:space="preserve"> Serendipita indica (strain DSM 11827) (Root endophyte fungus) (Piriformospora indica).</v>
          </cell>
          <cell r="E1619" t="str">
            <v xml:space="preserve"> NCBI_TaxID=1109443 {ECO:0000313|EMBL:CCA68912.1, ECO:0000313|Proteomes:UP000007148};</v>
          </cell>
          <cell r="G1619" t="str">
            <v>Eukaryota</v>
          </cell>
          <cell r="H1619" t="str">
            <v xml:space="preserve"> Fungi</v>
          </cell>
          <cell r="I1619" t="str">
            <v xml:space="preserve"> Dikarya</v>
          </cell>
          <cell r="J1619" t="str">
            <v xml:space="preserve"> Basidiomycota</v>
          </cell>
          <cell r="K1619" t="str">
            <v xml:space="preserve"> Agaricomycotina</v>
          </cell>
          <cell r="L1619" t="str">
            <v>Agaricomycetes</v>
          </cell>
          <cell r="M1619" t="str">
            <v xml:space="preserve"> Sebacinales</v>
          </cell>
          <cell r="N1619" t="str">
            <v xml:space="preserve"> Serendipitaceae</v>
          </cell>
          <cell r="O1619" t="str">
            <v xml:space="preserve"> Serendipita.</v>
          </cell>
        </row>
        <row r="1620">
          <cell r="B1620" t="str">
            <v>G4TMI1</v>
          </cell>
          <cell r="C1620" t="str">
            <v xml:space="preserve"> Serendipita indica (strain DSM 11827) (Root endophyte fungus) (Piriformospora indica).</v>
          </cell>
          <cell r="E1620" t="str">
            <v xml:space="preserve"> NCBI_TaxID=1109443 {ECO:0000313|EMBL:CCA72529.1, ECO:0000313|Proteomes:UP000007148};</v>
          </cell>
          <cell r="G1620" t="str">
            <v>Eukaryota</v>
          </cell>
          <cell r="H1620" t="str">
            <v xml:space="preserve"> Fungi</v>
          </cell>
          <cell r="I1620" t="str">
            <v xml:space="preserve"> Dikarya</v>
          </cell>
          <cell r="J1620" t="str">
            <v xml:space="preserve"> Basidiomycota</v>
          </cell>
          <cell r="K1620" t="str">
            <v xml:space="preserve"> Agaricomycotina</v>
          </cell>
          <cell r="L1620" t="str">
            <v>Agaricomycetes</v>
          </cell>
          <cell r="M1620" t="str">
            <v xml:space="preserve"> Sebacinales</v>
          </cell>
          <cell r="N1620" t="str">
            <v xml:space="preserve"> Serendipitaceae</v>
          </cell>
          <cell r="O1620" t="str">
            <v xml:space="preserve"> Serendipita.</v>
          </cell>
        </row>
        <row r="1621">
          <cell r="B1621" t="str">
            <v>G4UDX8</v>
          </cell>
          <cell r="C1621" t="str">
            <v xml:space="preserve"> Neurospora tetrasperma (strain FGSC 2509 / P0656).</v>
          </cell>
          <cell r="E1621" t="str">
            <v xml:space="preserve"> NCBI_TaxID=510952 {ECO:0000313|EMBL:EGZ75781.1, ECO:0000313|Proteomes:UP000008513};</v>
          </cell>
          <cell r="G1621" t="str">
            <v>Eukaryota</v>
          </cell>
          <cell r="H1621" t="str">
            <v xml:space="preserve"> Fungi</v>
          </cell>
          <cell r="I1621" t="str">
            <v xml:space="preserve"> Dikarya</v>
          </cell>
          <cell r="J1621" t="str">
            <v xml:space="preserve"> Ascomycota</v>
          </cell>
          <cell r="K1621" t="str">
            <v xml:space="preserve"> Pezizomycotina</v>
          </cell>
          <cell r="L1621" t="str">
            <v>Sordariomycetes</v>
          </cell>
          <cell r="M1621" t="str">
            <v xml:space="preserve"> Sordariomycetidae</v>
          </cell>
          <cell r="N1621" t="str">
            <v xml:space="preserve"> Sordariales</v>
          </cell>
          <cell r="O1621" t="str">
            <v xml:space="preserve"> Sordariaceae</v>
          </cell>
          <cell r="P1621" t="str">
            <v>Neurospora.</v>
          </cell>
        </row>
        <row r="1622">
          <cell r="B1622" t="str">
            <v>G4UES0</v>
          </cell>
          <cell r="C1622" t="str">
            <v xml:space="preserve"> Neurospora tetrasperma (strain FGSC 2509 / P0656).</v>
          </cell>
          <cell r="E1622" t="str">
            <v xml:space="preserve"> NCBI_TaxID=510952 {ECO:0000313|EMBL:EGZ75101.1, ECO:0000313|Proteomes:UP000008513};</v>
          </cell>
          <cell r="G1622" t="str">
            <v>Eukaryota</v>
          </cell>
          <cell r="H1622" t="str">
            <v xml:space="preserve"> Fungi</v>
          </cell>
          <cell r="I1622" t="str">
            <v xml:space="preserve"> Dikarya</v>
          </cell>
          <cell r="J1622" t="str">
            <v xml:space="preserve"> Ascomycota</v>
          </cell>
          <cell r="K1622" t="str">
            <v xml:space="preserve"> Pezizomycotina</v>
          </cell>
          <cell r="L1622" t="str">
            <v>Sordariomycetes</v>
          </cell>
          <cell r="M1622" t="str">
            <v xml:space="preserve"> Sordariomycetidae</v>
          </cell>
          <cell r="N1622" t="str">
            <v xml:space="preserve"> Sordariales</v>
          </cell>
          <cell r="O1622" t="str">
            <v xml:space="preserve"> Sordariaceae</v>
          </cell>
          <cell r="P1622" t="str">
            <v>Neurospora.</v>
          </cell>
        </row>
        <row r="1623">
          <cell r="B1623" t="str">
            <v>G4VN15</v>
          </cell>
          <cell r="C1623" t="str">
            <v xml:space="preserve"> Schistosoma mansoni (Blood fluke).</v>
          </cell>
          <cell r="E1623" t="str">
            <v xml:space="preserve"> NCBI_TaxID=6183 {ECO:0000313|Proteomes:UP000008854};</v>
          </cell>
          <cell r="G1623" t="str">
            <v>Eukaryota</v>
          </cell>
          <cell r="H1623" t="str">
            <v xml:space="preserve"> Metazoa</v>
          </cell>
          <cell r="I1623" t="str">
            <v xml:space="preserve"> Platyhelminthes</v>
          </cell>
          <cell r="J1623" t="str">
            <v xml:space="preserve"> Trematoda</v>
          </cell>
          <cell r="K1623" t="str">
            <v xml:space="preserve"> Digenea</v>
          </cell>
          <cell r="L1623" t="str">
            <v xml:space="preserve"> Strigeidida</v>
          </cell>
          <cell r="M1623" t="str">
            <v>Schistosomatoidea</v>
          </cell>
          <cell r="N1623" t="str">
            <v xml:space="preserve"> Schistosomatidae</v>
          </cell>
          <cell r="O1623" t="str">
            <v xml:space="preserve"> Schistosoma.</v>
          </cell>
        </row>
        <row r="1624">
          <cell r="B1624" t="str">
            <v>G4VRE1</v>
          </cell>
          <cell r="C1624" t="str">
            <v xml:space="preserve"> Schistosoma mansoni (Blood fluke).</v>
          </cell>
          <cell r="E1624" t="str">
            <v xml:space="preserve"> NCBI_TaxID=6183 {ECO:0000313|EMBL:CCD82711.1, ECO:0000313|Proteomes:UP000008854};</v>
          </cell>
          <cell r="G1624" t="str">
            <v>Eukaryota</v>
          </cell>
          <cell r="H1624" t="str">
            <v xml:space="preserve"> Metazoa</v>
          </cell>
          <cell r="I1624" t="str">
            <v xml:space="preserve"> Platyhelminthes</v>
          </cell>
          <cell r="J1624" t="str">
            <v xml:space="preserve"> Trematoda</v>
          </cell>
          <cell r="K1624" t="str">
            <v xml:space="preserve"> Digenea</v>
          </cell>
          <cell r="L1624" t="str">
            <v xml:space="preserve"> Strigeidida</v>
          </cell>
          <cell r="M1624" t="str">
            <v>Schistosomatoidea</v>
          </cell>
          <cell r="N1624" t="str">
            <v xml:space="preserve"> Schistosomatidae</v>
          </cell>
          <cell r="O1624" t="str">
            <v xml:space="preserve"> Schistosoma.</v>
          </cell>
        </row>
        <row r="1625">
          <cell r="B1625" t="str">
            <v>G4ZGJ7</v>
          </cell>
          <cell r="C1625" t="str">
            <v xml:space="preserve"> Phytophthora sojae (strain P6497) (Soybean stem and root rot agent) (Phytophthora megasperma f. sp. glycines).</v>
          </cell>
          <cell r="E1625" t="str">
            <v xml:space="preserve"> NCBI_TaxID=1094619 {ECO:0000313|Proteomes:UP000002640};</v>
          </cell>
          <cell r="G1625" t="str">
            <v>Eukaryota</v>
          </cell>
          <cell r="H1625" t="str">
            <v xml:space="preserve"> Stramenopiles</v>
          </cell>
          <cell r="I1625" t="str">
            <v xml:space="preserve"> Oomycetes</v>
          </cell>
          <cell r="J1625" t="str">
            <v xml:space="preserve"> Peronosporales</v>
          </cell>
          <cell r="K1625" t="str">
            <v xml:space="preserve"> Phytophthora.</v>
          </cell>
        </row>
        <row r="1626">
          <cell r="B1626" t="str">
            <v>G4ZU80</v>
          </cell>
          <cell r="C1626" t="str">
            <v xml:space="preserve"> Phytophthora sojae (strain P6497) (Soybean stem and root rot agent) (Phytophthora megasperma f. sp. glycines).</v>
          </cell>
          <cell r="E1626" t="str">
            <v xml:space="preserve"> NCBI_TaxID=1094619 {ECO:0000313|Proteomes:UP000002640};</v>
          </cell>
          <cell r="G1626" t="str">
            <v>Eukaryota</v>
          </cell>
          <cell r="H1626" t="str">
            <v xml:space="preserve"> Stramenopiles</v>
          </cell>
          <cell r="I1626" t="str">
            <v xml:space="preserve"> Oomycetes</v>
          </cell>
          <cell r="J1626" t="str">
            <v xml:space="preserve"> Peronosporales</v>
          </cell>
          <cell r="K1626" t="str">
            <v xml:space="preserve"> Phytophthora.</v>
          </cell>
        </row>
        <row r="1627">
          <cell r="B1627" t="str">
            <v>G4ZU81</v>
          </cell>
          <cell r="C1627" t="str">
            <v xml:space="preserve"> Phytophthora sojae (strain P6497) (Soybean stem and root rot agent) (Phytophthora megasperma f. sp. glycines).</v>
          </cell>
          <cell r="E1627" t="str">
            <v xml:space="preserve"> NCBI_TaxID=1094619 {ECO:0000313|Proteomes:UP000002640};</v>
          </cell>
          <cell r="G1627" t="str">
            <v>Eukaryota</v>
          </cell>
          <cell r="H1627" t="str">
            <v xml:space="preserve"> Stramenopiles</v>
          </cell>
          <cell r="I1627" t="str">
            <v xml:space="preserve"> Oomycetes</v>
          </cell>
          <cell r="J1627" t="str">
            <v xml:space="preserve"> Peronosporales</v>
          </cell>
          <cell r="K1627" t="str">
            <v xml:space="preserve"> Phytophthora.</v>
          </cell>
        </row>
        <row r="1628">
          <cell r="B1628" t="str">
            <v>G4ZVU8</v>
          </cell>
          <cell r="C1628" t="str">
            <v xml:space="preserve"> Phytophthora sojae (strain P6497) (Soybean stem and root rot agent) (Phytophthora megasperma f. sp. glycines).</v>
          </cell>
          <cell r="E1628" t="str">
            <v xml:space="preserve"> NCBI_TaxID=1094619 {ECO:0000313|Proteomes:UP000002640};</v>
          </cell>
          <cell r="G1628" t="str">
            <v>Eukaryota</v>
          </cell>
          <cell r="H1628" t="str">
            <v xml:space="preserve"> Stramenopiles</v>
          </cell>
          <cell r="I1628" t="str">
            <v xml:space="preserve"> Oomycetes</v>
          </cell>
          <cell r="J1628" t="str">
            <v xml:space="preserve"> Peronosporales</v>
          </cell>
          <cell r="K1628" t="str">
            <v xml:space="preserve"> Phytophthora.</v>
          </cell>
        </row>
        <row r="1629">
          <cell r="B1629" t="str">
            <v>G5BHR3</v>
          </cell>
          <cell r="C1629" t="str">
            <v xml:space="preserve"> Heterocephalus glaber (Naked mole rat).</v>
          </cell>
          <cell r="E1629" t="str">
            <v xml:space="preserve"> NCBI_TaxID=10181 {ECO:0000313|EMBL:EHB08824.1, ECO:0000313|Proteomes:UP000006813};</v>
          </cell>
          <cell r="G1629" t="str">
            <v>Eukaryota</v>
          </cell>
          <cell r="H1629" t="str">
            <v xml:space="preserve"> Metazoa</v>
          </cell>
          <cell r="I1629" t="str">
            <v xml:space="preserve"> Chordata</v>
          </cell>
          <cell r="J1629" t="str">
            <v xml:space="preserve"> Craniata</v>
          </cell>
          <cell r="K1629" t="str">
            <v xml:space="preserve"> Vertebrata</v>
          </cell>
          <cell r="L1629" t="str">
            <v xml:space="preserve"> Euteleostomi</v>
          </cell>
          <cell r="M1629" t="str">
            <v>Mammalia</v>
          </cell>
          <cell r="N1629" t="str">
            <v xml:space="preserve"> Eutheria</v>
          </cell>
          <cell r="O1629" t="str">
            <v xml:space="preserve"> Euarchontoglires</v>
          </cell>
          <cell r="P1629" t="str">
            <v xml:space="preserve"> Glires</v>
          </cell>
          <cell r="Q1629" t="str">
            <v xml:space="preserve"> Rodentia</v>
          </cell>
          <cell r="R1629" t="str">
            <v>Hystricomorpha</v>
          </cell>
          <cell r="S1629" t="str">
            <v xml:space="preserve"> Bathyergidae</v>
          </cell>
          <cell r="T1629" t="str">
            <v xml:space="preserve"> Heterocephalus.</v>
          </cell>
        </row>
        <row r="1630">
          <cell r="B1630" t="str">
            <v>G5BN09</v>
          </cell>
          <cell r="C1630" t="str">
            <v xml:space="preserve"> Heterocephalus glaber (Naked mole rat).</v>
          </cell>
          <cell r="E1630" t="str">
            <v xml:space="preserve"> NCBI_TaxID=10181 {ECO:0000313|EMBL:EHB10670.1, ECO:0000313|Proteomes:UP000006813};</v>
          </cell>
          <cell r="G1630" t="str">
            <v>Eukaryota</v>
          </cell>
          <cell r="H1630" t="str">
            <v xml:space="preserve"> Metazoa</v>
          </cell>
          <cell r="I1630" t="str">
            <v xml:space="preserve"> Chordata</v>
          </cell>
          <cell r="J1630" t="str">
            <v xml:space="preserve"> Craniata</v>
          </cell>
          <cell r="K1630" t="str">
            <v xml:space="preserve"> Vertebrata</v>
          </cell>
          <cell r="L1630" t="str">
            <v xml:space="preserve"> Euteleostomi</v>
          </cell>
          <cell r="M1630" t="str">
            <v>Mammalia</v>
          </cell>
          <cell r="N1630" t="str">
            <v xml:space="preserve"> Eutheria</v>
          </cell>
          <cell r="O1630" t="str">
            <v xml:space="preserve"> Euarchontoglires</v>
          </cell>
          <cell r="P1630" t="str">
            <v xml:space="preserve"> Glires</v>
          </cell>
          <cell r="Q1630" t="str">
            <v xml:space="preserve"> Rodentia</v>
          </cell>
          <cell r="R1630" t="str">
            <v>Hystricomorpha</v>
          </cell>
          <cell r="S1630" t="str">
            <v xml:space="preserve"> Bathyergidae</v>
          </cell>
          <cell r="T1630" t="str">
            <v xml:space="preserve"> Heterocephalus.</v>
          </cell>
        </row>
        <row r="1631">
          <cell r="B1631" t="str">
            <v>G5BT43</v>
          </cell>
          <cell r="C1631" t="str">
            <v xml:space="preserve"> Heterocephalus glaber (Naked mole rat).</v>
          </cell>
          <cell r="E1631" t="str">
            <v xml:space="preserve"> NCBI_TaxID=10181 {ECO:0000313|EMBL:EHB12457.1, ECO:0000313|Proteomes:UP000006813};</v>
          </cell>
          <cell r="G1631" t="str">
            <v>Eukaryota</v>
          </cell>
          <cell r="H1631" t="str">
            <v xml:space="preserve"> Metazoa</v>
          </cell>
          <cell r="I1631" t="str">
            <v xml:space="preserve"> Chordata</v>
          </cell>
          <cell r="J1631" t="str">
            <v xml:space="preserve"> Craniata</v>
          </cell>
          <cell r="K1631" t="str">
            <v xml:space="preserve"> Vertebrata</v>
          </cell>
          <cell r="L1631" t="str">
            <v xml:space="preserve"> Euteleostomi</v>
          </cell>
          <cell r="M1631" t="str">
            <v>Mammalia</v>
          </cell>
          <cell r="N1631" t="str">
            <v xml:space="preserve"> Eutheria</v>
          </cell>
          <cell r="O1631" t="str">
            <v xml:space="preserve"> Euarchontoglires</v>
          </cell>
          <cell r="P1631" t="str">
            <v xml:space="preserve"> Glires</v>
          </cell>
          <cell r="Q1631" t="str">
            <v xml:space="preserve"> Rodentia</v>
          </cell>
          <cell r="R1631" t="str">
            <v>Hystricomorpha</v>
          </cell>
          <cell r="S1631" t="str">
            <v xml:space="preserve"> Bathyergidae</v>
          </cell>
          <cell r="T1631" t="str">
            <v xml:space="preserve"> Heterocephalus.</v>
          </cell>
        </row>
        <row r="1632">
          <cell r="B1632" t="str">
            <v>G5BVS2</v>
          </cell>
          <cell r="C1632" t="str">
            <v xml:space="preserve"> Heterocephalus glaber (Naked mole rat).</v>
          </cell>
          <cell r="E1632" t="str">
            <v xml:space="preserve"> NCBI_TaxID=10181 {ECO:0000313|EMBL:EHB13383.1, ECO:0000313|Proteomes:UP000006813};</v>
          </cell>
          <cell r="G1632" t="str">
            <v>Eukaryota</v>
          </cell>
          <cell r="H1632" t="str">
            <v xml:space="preserve"> Metazoa</v>
          </cell>
          <cell r="I1632" t="str">
            <v xml:space="preserve"> Chordata</v>
          </cell>
          <cell r="J1632" t="str">
            <v xml:space="preserve"> Craniata</v>
          </cell>
          <cell r="K1632" t="str">
            <v xml:space="preserve"> Vertebrata</v>
          </cell>
          <cell r="L1632" t="str">
            <v xml:space="preserve"> Euteleostomi</v>
          </cell>
          <cell r="M1632" t="str">
            <v>Mammalia</v>
          </cell>
          <cell r="N1632" t="str">
            <v xml:space="preserve"> Eutheria</v>
          </cell>
          <cell r="O1632" t="str">
            <v xml:space="preserve"> Euarchontoglires</v>
          </cell>
          <cell r="P1632" t="str">
            <v xml:space="preserve"> Glires</v>
          </cell>
          <cell r="Q1632" t="str">
            <v xml:space="preserve"> Rodentia</v>
          </cell>
          <cell r="R1632" t="str">
            <v>Hystricomorpha</v>
          </cell>
          <cell r="S1632" t="str">
            <v xml:space="preserve"> Bathyergidae</v>
          </cell>
          <cell r="T1632" t="str">
            <v xml:space="preserve"> Heterocephalus.</v>
          </cell>
        </row>
        <row r="1633">
          <cell r="B1633" t="str">
            <v>G5BWH7</v>
          </cell>
          <cell r="C1633" t="str">
            <v xml:space="preserve"> Heterocephalus glaber (Naked mole rat).</v>
          </cell>
          <cell r="E1633" t="str">
            <v xml:space="preserve"> NCBI_TaxID=10181 {ECO:0000313|EMBL:EHB13638.1, ECO:0000313|Proteomes:UP000006813};</v>
          </cell>
          <cell r="G1633" t="str">
            <v>Eukaryota</v>
          </cell>
          <cell r="H1633" t="str">
            <v xml:space="preserve"> Metazoa</v>
          </cell>
          <cell r="I1633" t="str">
            <v xml:space="preserve"> Chordata</v>
          </cell>
          <cell r="J1633" t="str">
            <v xml:space="preserve"> Craniata</v>
          </cell>
          <cell r="K1633" t="str">
            <v xml:space="preserve"> Vertebrata</v>
          </cell>
          <cell r="L1633" t="str">
            <v xml:space="preserve"> Euteleostomi</v>
          </cell>
          <cell r="M1633" t="str">
            <v>Mammalia</v>
          </cell>
          <cell r="N1633" t="str">
            <v xml:space="preserve"> Eutheria</v>
          </cell>
          <cell r="O1633" t="str">
            <v xml:space="preserve"> Euarchontoglires</v>
          </cell>
          <cell r="P1633" t="str">
            <v xml:space="preserve"> Glires</v>
          </cell>
          <cell r="Q1633" t="str">
            <v xml:space="preserve"> Rodentia</v>
          </cell>
          <cell r="R1633" t="str">
            <v>Hystricomorpha</v>
          </cell>
          <cell r="S1633" t="str">
            <v xml:space="preserve"> Bathyergidae</v>
          </cell>
          <cell r="T1633" t="str">
            <v xml:space="preserve"> Heterocephalus.</v>
          </cell>
        </row>
        <row r="1634">
          <cell r="B1634" t="str">
            <v>G5C7J1</v>
          </cell>
          <cell r="C1634" t="str">
            <v xml:space="preserve"> Heterocephalus glaber (Naked mole rat).</v>
          </cell>
          <cell r="E1634" t="str">
            <v xml:space="preserve"> NCBI_TaxID=10181 {ECO:0000313|EMBL:EHB17502.1, ECO:0000313|Proteomes:UP000006813};</v>
          </cell>
          <cell r="G1634" t="str">
            <v>Eukaryota</v>
          </cell>
          <cell r="H1634" t="str">
            <v xml:space="preserve"> Metazoa</v>
          </cell>
          <cell r="I1634" t="str">
            <v xml:space="preserve"> Chordata</v>
          </cell>
          <cell r="J1634" t="str">
            <v xml:space="preserve"> Craniata</v>
          </cell>
          <cell r="K1634" t="str">
            <v xml:space="preserve"> Vertebrata</v>
          </cell>
          <cell r="L1634" t="str">
            <v xml:space="preserve"> Euteleostomi</v>
          </cell>
          <cell r="M1634" t="str">
            <v>Mammalia</v>
          </cell>
          <cell r="N1634" t="str">
            <v xml:space="preserve"> Eutheria</v>
          </cell>
          <cell r="O1634" t="str">
            <v xml:space="preserve"> Euarchontoglires</v>
          </cell>
          <cell r="P1634" t="str">
            <v xml:space="preserve"> Glires</v>
          </cell>
          <cell r="Q1634" t="str">
            <v xml:space="preserve"> Rodentia</v>
          </cell>
          <cell r="R1634" t="str">
            <v>Hystricomorpha</v>
          </cell>
          <cell r="S1634" t="str">
            <v xml:space="preserve"> Bathyergidae</v>
          </cell>
          <cell r="T1634" t="str">
            <v xml:space="preserve"> Heterocephalus.</v>
          </cell>
        </row>
        <row r="1635">
          <cell r="B1635" t="str">
            <v>G5CBM8</v>
          </cell>
          <cell r="C1635" t="str">
            <v xml:space="preserve"> Heterocephalus glaber (Naked mole rat).</v>
          </cell>
          <cell r="E1635" t="str">
            <v xml:space="preserve"> NCBI_TaxID=10181 {ECO:0000313|EMBL:EHB18939.1, ECO:0000313|Proteomes:UP000006813};</v>
          </cell>
          <cell r="G1635" t="str">
            <v>Eukaryota</v>
          </cell>
          <cell r="H1635" t="str">
            <v xml:space="preserve"> Metazoa</v>
          </cell>
          <cell r="I1635" t="str">
            <v xml:space="preserve"> Chordata</v>
          </cell>
          <cell r="J1635" t="str">
            <v xml:space="preserve"> Craniata</v>
          </cell>
          <cell r="K1635" t="str">
            <v xml:space="preserve"> Vertebrata</v>
          </cell>
          <cell r="L1635" t="str">
            <v xml:space="preserve"> Euteleostomi</v>
          </cell>
          <cell r="M1635" t="str">
            <v>Mammalia</v>
          </cell>
          <cell r="N1635" t="str">
            <v xml:space="preserve"> Eutheria</v>
          </cell>
          <cell r="O1635" t="str">
            <v xml:space="preserve"> Euarchontoglires</v>
          </cell>
          <cell r="P1635" t="str">
            <v xml:space="preserve"> Glires</v>
          </cell>
          <cell r="Q1635" t="str">
            <v xml:space="preserve"> Rodentia</v>
          </cell>
          <cell r="R1635" t="str">
            <v>Hystricomorpha</v>
          </cell>
          <cell r="S1635" t="str">
            <v xml:space="preserve"> Bathyergidae</v>
          </cell>
          <cell r="T1635" t="str">
            <v xml:space="preserve"> Heterocephalus.</v>
          </cell>
        </row>
        <row r="1636">
          <cell r="B1636" t="str">
            <v>G7DV16</v>
          </cell>
          <cell r="C1636" t="str">
            <v xml:space="preserve"> Mixia osmundae (strain CBS 9802 / IAM 14324 / JCM 22182 / KY 12970).</v>
          </cell>
          <cell r="E1636" t="str">
            <v xml:space="preserve"> NCBI_TaxID=764103 {ECO:0000313|EMBL:GAA94426.1, ECO:0000313|Proteomes:UP000009131};</v>
          </cell>
          <cell r="G1636" t="str">
            <v>Eukaryota</v>
          </cell>
          <cell r="H1636" t="str">
            <v xml:space="preserve"> Fungi</v>
          </cell>
          <cell r="I1636" t="str">
            <v xml:space="preserve"> Dikarya</v>
          </cell>
          <cell r="J1636" t="str">
            <v xml:space="preserve"> Basidiomycota</v>
          </cell>
          <cell r="K1636" t="str">
            <v xml:space="preserve"> Pucciniomycotina</v>
          </cell>
          <cell r="L1636" t="str">
            <v>Mixiomycetes</v>
          </cell>
          <cell r="M1636" t="str">
            <v xml:space="preserve"> Mixiales</v>
          </cell>
          <cell r="N1636" t="str">
            <v xml:space="preserve"> Mixiaceae</v>
          </cell>
          <cell r="O1636" t="str">
            <v xml:space="preserve"> Mixia.</v>
          </cell>
        </row>
        <row r="1637">
          <cell r="B1637" t="str">
            <v>G7E0H2</v>
          </cell>
          <cell r="C1637" t="str">
            <v xml:space="preserve"> Mixia osmundae (strain CBS 9802 / IAM 14324 / JCM 22182 / KY 12970).</v>
          </cell>
          <cell r="E1637" t="str">
            <v xml:space="preserve"> NCBI_TaxID=764103 {ECO:0000313|EMBL:GAA96332.1, ECO:0000313|Proteomes:UP000009131};</v>
          </cell>
          <cell r="G1637" t="str">
            <v>Eukaryota</v>
          </cell>
          <cell r="H1637" t="str">
            <v xml:space="preserve"> Fungi</v>
          </cell>
          <cell r="I1637" t="str">
            <v xml:space="preserve"> Dikarya</v>
          </cell>
          <cell r="J1637" t="str">
            <v xml:space="preserve"> Basidiomycota</v>
          </cell>
          <cell r="K1637" t="str">
            <v xml:space="preserve"> Pucciniomycotina</v>
          </cell>
          <cell r="L1637" t="str">
            <v>Mixiomycetes</v>
          </cell>
          <cell r="M1637" t="str">
            <v xml:space="preserve"> Mixiales</v>
          </cell>
          <cell r="N1637" t="str">
            <v xml:space="preserve"> Mixiaceae</v>
          </cell>
          <cell r="O1637" t="str">
            <v xml:space="preserve"> Mixia.</v>
          </cell>
        </row>
        <row r="1638">
          <cell r="B1638" t="str">
            <v>G7JPX4</v>
          </cell>
          <cell r="C1638" t="str">
            <v xml:space="preserve"> Medicago truncatula (Barrel medic) (Medicago tribuloides).</v>
          </cell>
          <cell r="E1638" t="str">
            <v xml:space="preserve"> NCBI_TaxID=3880 {ECO:0000313|EMBL:AES91203.1, ECO:0000313|Proteomes:UP000002051};</v>
          </cell>
          <cell r="G1638" t="str">
            <v>Eukaryota</v>
          </cell>
          <cell r="H1638" t="str">
            <v xml:space="preserve"> Viridiplantae</v>
          </cell>
          <cell r="I1638" t="str">
            <v xml:space="preserve"> Streptophyta</v>
          </cell>
          <cell r="J1638" t="str">
            <v xml:space="preserve"> Embryophyta</v>
          </cell>
          <cell r="K1638" t="str">
            <v xml:space="preserve"> Tracheophyta</v>
          </cell>
          <cell r="L1638" t="str">
            <v>Spermatophyta</v>
          </cell>
          <cell r="M1638" t="str">
            <v xml:space="preserve"> Magnoliophyta</v>
          </cell>
          <cell r="N1638" t="str">
            <v xml:space="preserve"> eudicotyledons</v>
          </cell>
          <cell r="O1638" t="str">
            <v xml:space="preserve"> Gunneridae</v>
          </cell>
          <cell r="P1638" t="str">
            <v>Pentapetalae</v>
          </cell>
          <cell r="Q1638" t="str">
            <v xml:space="preserve"> rosids</v>
          </cell>
          <cell r="R1638" t="str">
            <v xml:space="preserve"> fabids</v>
          </cell>
          <cell r="S1638" t="str">
            <v xml:space="preserve"> Fabales</v>
          </cell>
          <cell r="T1638" t="str">
            <v xml:space="preserve"> Fabaceae</v>
          </cell>
          <cell r="U1638" t="str">
            <v xml:space="preserve"> Papilionoideae</v>
          </cell>
        </row>
        <row r="1639">
          <cell r="B1639" t="str">
            <v>G7JVH4</v>
          </cell>
          <cell r="C1639" t="str">
            <v xml:space="preserve"> Medicago truncatula (Barrel medic) (Medicago tribuloides).</v>
          </cell>
          <cell r="E1639" t="str">
            <v xml:space="preserve"> NCBI_TaxID=3880 {ECO:0000313|EMBL:AES92333.1, ECO:0000313|Proteomes:UP000002051};</v>
          </cell>
          <cell r="G1639" t="str">
            <v>Eukaryota</v>
          </cell>
          <cell r="H1639" t="str">
            <v xml:space="preserve"> Viridiplantae</v>
          </cell>
          <cell r="I1639" t="str">
            <v xml:space="preserve"> Streptophyta</v>
          </cell>
          <cell r="J1639" t="str">
            <v xml:space="preserve"> Embryophyta</v>
          </cell>
          <cell r="K1639" t="str">
            <v xml:space="preserve"> Tracheophyta</v>
          </cell>
          <cell r="L1639" t="str">
            <v>Spermatophyta</v>
          </cell>
          <cell r="M1639" t="str">
            <v xml:space="preserve"> Magnoliophyta</v>
          </cell>
          <cell r="N1639" t="str">
            <v xml:space="preserve"> eudicotyledons</v>
          </cell>
          <cell r="O1639" t="str">
            <v xml:space="preserve"> Gunneridae</v>
          </cell>
          <cell r="P1639" t="str">
            <v>Pentapetalae</v>
          </cell>
          <cell r="Q1639" t="str">
            <v xml:space="preserve"> rosids</v>
          </cell>
          <cell r="R1639" t="str">
            <v xml:space="preserve"> fabids</v>
          </cell>
          <cell r="S1639" t="str">
            <v xml:space="preserve"> Fabales</v>
          </cell>
          <cell r="T1639" t="str">
            <v xml:space="preserve"> Fabaceae</v>
          </cell>
          <cell r="U1639" t="str">
            <v xml:space="preserve"> Papilionoideae</v>
          </cell>
        </row>
        <row r="1640">
          <cell r="B1640" t="str">
            <v>G7K2J4</v>
          </cell>
          <cell r="C1640" t="str">
            <v xml:space="preserve"> Medicago truncatula (Barrel medic) (Medicago tribuloides).</v>
          </cell>
          <cell r="E1640" t="str">
            <v xml:space="preserve"> NCBI_TaxID=3880 {ECO:0000313|EMBL:AES94545.1, ECO:0000313|Proteomes:UP000002051};</v>
          </cell>
          <cell r="G1640" t="str">
            <v>Eukaryota</v>
          </cell>
          <cell r="H1640" t="str">
            <v xml:space="preserve"> Viridiplantae</v>
          </cell>
          <cell r="I1640" t="str">
            <v xml:space="preserve"> Streptophyta</v>
          </cell>
          <cell r="J1640" t="str">
            <v xml:space="preserve"> Embryophyta</v>
          </cell>
          <cell r="K1640" t="str">
            <v xml:space="preserve"> Tracheophyta</v>
          </cell>
          <cell r="L1640" t="str">
            <v>Spermatophyta</v>
          </cell>
          <cell r="M1640" t="str">
            <v xml:space="preserve"> Magnoliophyta</v>
          </cell>
          <cell r="N1640" t="str">
            <v xml:space="preserve"> eudicotyledons</v>
          </cell>
          <cell r="O1640" t="str">
            <v xml:space="preserve"> Gunneridae</v>
          </cell>
          <cell r="P1640" t="str">
            <v>Pentapetalae</v>
          </cell>
          <cell r="Q1640" t="str">
            <v xml:space="preserve"> rosids</v>
          </cell>
          <cell r="R1640" t="str">
            <v xml:space="preserve"> fabids</v>
          </cell>
          <cell r="S1640" t="str">
            <v xml:space="preserve"> Fabales</v>
          </cell>
          <cell r="T1640" t="str">
            <v xml:space="preserve"> Fabaceae</v>
          </cell>
          <cell r="U1640" t="str">
            <v xml:space="preserve"> Papilionoideae</v>
          </cell>
        </row>
        <row r="1641">
          <cell r="B1641" t="str">
            <v>G7KYU2</v>
          </cell>
          <cell r="C1641" t="str">
            <v xml:space="preserve"> Medicago truncatula (Barrel medic) (Medicago tribuloides).</v>
          </cell>
          <cell r="E1641" t="str">
            <v xml:space="preserve"> NCBI_TaxID=3880 {ECO:0000313|EMBL:AES77327.1, ECO:0000313|Proteomes:UP000002051};</v>
          </cell>
          <cell r="G1641" t="str">
            <v>Eukaryota</v>
          </cell>
          <cell r="H1641" t="str">
            <v xml:space="preserve"> Viridiplantae</v>
          </cell>
          <cell r="I1641" t="str">
            <v xml:space="preserve"> Streptophyta</v>
          </cell>
          <cell r="J1641" t="str">
            <v xml:space="preserve"> Embryophyta</v>
          </cell>
          <cell r="K1641" t="str">
            <v xml:space="preserve"> Tracheophyta</v>
          </cell>
          <cell r="L1641" t="str">
            <v>Spermatophyta</v>
          </cell>
          <cell r="M1641" t="str">
            <v xml:space="preserve"> Magnoliophyta</v>
          </cell>
          <cell r="N1641" t="str">
            <v xml:space="preserve"> eudicotyledons</v>
          </cell>
          <cell r="O1641" t="str">
            <v xml:space="preserve"> Gunneridae</v>
          </cell>
          <cell r="P1641" t="str">
            <v>Pentapetalae</v>
          </cell>
          <cell r="Q1641" t="str">
            <v xml:space="preserve"> rosids</v>
          </cell>
          <cell r="R1641" t="str">
            <v xml:space="preserve"> fabids</v>
          </cell>
          <cell r="S1641" t="str">
            <v xml:space="preserve"> Fabales</v>
          </cell>
          <cell r="T1641" t="str">
            <v xml:space="preserve"> Fabaceae</v>
          </cell>
          <cell r="U1641" t="str">
            <v xml:space="preserve"> Papilionoideae</v>
          </cell>
        </row>
        <row r="1642">
          <cell r="B1642" t="str">
            <v>G7LBI9</v>
          </cell>
          <cell r="C1642" t="str">
            <v xml:space="preserve"> Medicago truncatula (Barrel medic) (Medicago tribuloides).</v>
          </cell>
          <cell r="E1642" t="str">
            <v xml:space="preserve"> NCBI_TaxID=3880 {ECO:0000313|EMBL:AET05476.1, ECO:0000313|Proteomes:UP000002051};</v>
          </cell>
          <cell r="G1642" t="str">
            <v>Eukaryota</v>
          </cell>
          <cell r="H1642" t="str">
            <v xml:space="preserve"> Viridiplantae</v>
          </cell>
          <cell r="I1642" t="str">
            <v xml:space="preserve"> Streptophyta</v>
          </cell>
          <cell r="J1642" t="str">
            <v xml:space="preserve"> Embryophyta</v>
          </cell>
          <cell r="K1642" t="str">
            <v xml:space="preserve"> Tracheophyta</v>
          </cell>
          <cell r="L1642" t="str">
            <v>Spermatophyta</v>
          </cell>
          <cell r="M1642" t="str">
            <v xml:space="preserve"> Magnoliophyta</v>
          </cell>
          <cell r="N1642" t="str">
            <v xml:space="preserve"> eudicotyledons</v>
          </cell>
          <cell r="O1642" t="str">
            <v xml:space="preserve"> Gunneridae</v>
          </cell>
          <cell r="P1642" t="str">
            <v>Pentapetalae</v>
          </cell>
          <cell r="Q1642" t="str">
            <v xml:space="preserve"> rosids</v>
          </cell>
          <cell r="R1642" t="str">
            <v xml:space="preserve"> fabids</v>
          </cell>
          <cell r="S1642" t="str">
            <v xml:space="preserve"> Fabales</v>
          </cell>
          <cell r="T1642" t="str">
            <v xml:space="preserve"> Fabaceae</v>
          </cell>
          <cell r="U1642" t="str">
            <v xml:space="preserve"> Papilionoideae</v>
          </cell>
        </row>
        <row r="1643">
          <cell r="B1643" t="str">
            <v>G7LCB3</v>
          </cell>
          <cell r="C1643" t="str">
            <v xml:space="preserve"> Medicago truncatula (Barrel medic) (Medicago tribuloides).</v>
          </cell>
          <cell r="E1643" t="str">
            <v xml:space="preserve"> NCBI_TaxID=3880 {ECO:0000313|EMBL:AET05480.1, ECO:0000313|Proteomes:UP000002051};</v>
          </cell>
          <cell r="G1643" t="str">
            <v>Eukaryota</v>
          </cell>
          <cell r="H1643" t="str">
            <v xml:space="preserve"> Viridiplantae</v>
          </cell>
          <cell r="I1643" t="str">
            <v xml:space="preserve"> Streptophyta</v>
          </cell>
          <cell r="J1643" t="str">
            <v xml:space="preserve"> Embryophyta</v>
          </cell>
          <cell r="K1643" t="str">
            <v xml:space="preserve"> Tracheophyta</v>
          </cell>
          <cell r="L1643" t="str">
            <v>Spermatophyta</v>
          </cell>
          <cell r="M1643" t="str">
            <v xml:space="preserve"> Magnoliophyta</v>
          </cell>
          <cell r="N1643" t="str">
            <v xml:space="preserve"> eudicotyledons</v>
          </cell>
          <cell r="O1643" t="str">
            <v xml:space="preserve"> Gunneridae</v>
          </cell>
          <cell r="P1643" t="str">
            <v>Pentapetalae</v>
          </cell>
          <cell r="Q1643" t="str">
            <v xml:space="preserve"> rosids</v>
          </cell>
          <cell r="R1643" t="str">
            <v xml:space="preserve"> fabids</v>
          </cell>
          <cell r="S1643" t="str">
            <v xml:space="preserve"> Fabales</v>
          </cell>
          <cell r="T1643" t="str">
            <v xml:space="preserve"> Fabaceae</v>
          </cell>
          <cell r="U1643" t="str">
            <v xml:space="preserve"> Papilionoideae</v>
          </cell>
        </row>
        <row r="1644">
          <cell r="B1644" t="str">
            <v>G7LCB5</v>
          </cell>
          <cell r="C1644" t="str">
            <v xml:space="preserve"> Medicago truncatula (Barrel medic) (Medicago tribuloides).</v>
          </cell>
          <cell r="E1644" t="str">
            <v xml:space="preserve"> NCBI_TaxID=3880 {ECO:0000313|EMBL:AET05482.2, ECO:0000313|Proteomes:UP000002051};</v>
          </cell>
          <cell r="G1644" t="str">
            <v>Eukaryota</v>
          </cell>
          <cell r="H1644" t="str">
            <v xml:space="preserve"> Viridiplantae</v>
          </cell>
          <cell r="I1644" t="str">
            <v xml:space="preserve"> Streptophyta</v>
          </cell>
          <cell r="J1644" t="str">
            <v xml:space="preserve"> Embryophyta</v>
          </cell>
          <cell r="K1644" t="str">
            <v xml:space="preserve"> Tracheophyta</v>
          </cell>
          <cell r="L1644" t="str">
            <v>Spermatophyta</v>
          </cell>
          <cell r="M1644" t="str">
            <v xml:space="preserve"> Magnoliophyta</v>
          </cell>
          <cell r="N1644" t="str">
            <v xml:space="preserve"> eudicotyledons</v>
          </cell>
          <cell r="O1644" t="str">
            <v xml:space="preserve"> Gunneridae</v>
          </cell>
          <cell r="P1644" t="str">
            <v>Pentapetalae</v>
          </cell>
          <cell r="Q1644" t="str">
            <v xml:space="preserve"> rosids</v>
          </cell>
          <cell r="R1644" t="str">
            <v xml:space="preserve"> fabids</v>
          </cell>
          <cell r="S1644" t="str">
            <v xml:space="preserve"> Fabales</v>
          </cell>
          <cell r="T1644" t="str">
            <v xml:space="preserve"> Fabaceae</v>
          </cell>
          <cell r="U1644" t="str">
            <v xml:space="preserve"> Papilionoideae</v>
          </cell>
        </row>
        <row r="1645">
          <cell r="B1645" t="str">
            <v>G7NXA9</v>
          </cell>
          <cell r="C1645" t="str">
            <v xml:space="preserve"> Macaca fascicularis (Crab-eating macaque) (Cynomolgus monkey).</v>
          </cell>
          <cell r="E1645" t="str">
            <v xml:space="preserve"> NCBI_TaxID=9541 {ECO:0000313|Proteomes:UP000009130};</v>
          </cell>
          <cell r="G1645" t="str">
            <v>Eukaryota</v>
          </cell>
          <cell r="H1645" t="str">
            <v xml:space="preserve"> Metazoa</v>
          </cell>
          <cell r="I1645" t="str">
            <v xml:space="preserve"> Chordata</v>
          </cell>
          <cell r="J1645" t="str">
            <v xml:space="preserve"> Craniata</v>
          </cell>
          <cell r="K1645" t="str">
            <v xml:space="preserve"> Vertebrata</v>
          </cell>
          <cell r="L1645" t="str">
            <v xml:space="preserve"> Euteleostomi</v>
          </cell>
          <cell r="M1645" t="str">
            <v>Mammalia</v>
          </cell>
          <cell r="N1645" t="str">
            <v xml:space="preserve"> Eutheria</v>
          </cell>
          <cell r="O1645" t="str">
            <v xml:space="preserve"> Euarchontoglires</v>
          </cell>
          <cell r="P1645" t="str">
            <v xml:space="preserve"> Primates</v>
          </cell>
          <cell r="Q1645" t="str">
            <v xml:space="preserve"> Haplorrhini</v>
          </cell>
          <cell r="R1645" t="str">
            <v>Catarrhini</v>
          </cell>
          <cell r="S1645" t="str">
            <v xml:space="preserve"> Cercopithecidae</v>
          </cell>
          <cell r="T1645" t="str">
            <v xml:space="preserve"> Cercopithecinae</v>
          </cell>
          <cell r="U1645" t="str">
            <v xml:space="preserve"> Macaca.</v>
          </cell>
        </row>
        <row r="1646">
          <cell r="B1646" t="str">
            <v>G7P8A1</v>
          </cell>
          <cell r="C1646" t="str">
            <v xml:space="preserve"> Macaca fascicularis (Crab-eating macaque) (Cynomolgus monkey).</v>
          </cell>
          <cell r="E1646" t="str">
            <v xml:space="preserve"> NCBI_TaxID=9541 {ECO:0000313|Proteomes:UP000009130};</v>
          </cell>
          <cell r="G1646" t="str">
            <v>Eukaryota</v>
          </cell>
          <cell r="H1646" t="str">
            <v xml:space="preserve"> Metazoa</v>
          </cell>
          <cell r="I1646" t="str">
            <v xml:space="preserve"> Chordata</v>
          </cell>
          <cell r="J1646" t="str">
            <v xml:space="preserve"> Craniata</v>
          </cell>
          <cell r="K1646" t="str">
            <v xml:space="preserve"> Vertebrata</v>
          </cell>
          <cell r="L1646" t="str">
            <v xml:space="preserve"> Euteleostomi</v>
          </cell>
          <cell r="M1646" t="str">
            <v>Mammalia</v>
          </cell>
          <cell r="N1646" t="str">
            <v xml:space="preserve"> Eutheria</v>
          </cell>
          <cell r="O1646" t="str">
            <v xml:space="preserve"> Euarchontoglires</v>
          </cell>
          <cell r="P1646" t="str">
            <v xml:space="preserve"> Primates</v>
          </cell>
          <cell r="Q1646" t="str">
            <v xml:space="preserve"> Haplorrhini</v>
          </cell>
          <cell r="R1646" t="str">
            <v>Catarrhini</v>
          </cell>
          <cell r="S1646" t="str">
            <v xml:space="preserve"> Cercopithecidae</v>
          </cell>
          <cell r="T1646" t="str">
            <v xml:space="preserve"> Cercopithecinae</v>
          </cell>
          <cell r="U1646" t="str">
            <v xml:space="preserve"> Macaca.</v>
          </cell>
        </row>
        <row r="1647">
          <cell r="B1647" t="str">
            <v>G7PBR8</v>
          </cell>
          <cell r="C1647" t="str">
            <v xml:space="preserve"> Macaca fascicularis (Crab-eating macaque) (Cynomolgus monkey).</v>
          </cell>
          <cell r="E1647" t="str">
            <v xml:space="preserve"> NCBI_TaxID=9541 {ECO:0000313|Proteomes:UP000009130};</v>
          </cell>
          <cell r="G1647" t="str">
            <v>Eukaryota</v>
          </cell>
          <cell r="H1647" t="str">
            <v xml:space="preserve"> Metazoa</v>
          </cell>
          <cell r="I1647" t="str">
            <v xml:space="preserve"> Chordata</v>
          </cell>
          <cell r="J1647" t="str">
            <v xml:space="preserve"> Craniata</v>
          </cell>
          <cell r="K1647" t="str">
            <v xml:space="preserve"> Vertebrata</v>
          </cell>
          <cell r="L1647" t="str">
            <v xml:space="preserve"> Euteleostomi</v>
          </cell>
          <cell r="M1647" t="str">
            <v>Mammalia</v>
          </cell>
          <cell r="N1647" t="str">
            <v xml:space="preserve"> Eutheria</v>
          </cell>
          <cell r="O1647" t="str">
            <v xml:space="preserve"> Euarchontoglires</v>
          </cell>
          <cell r="P1647" t="str">
            <v xml:space="preserve"> Primates</v>
          </cell>
          <cell r="Q1647" t="str">
            <v xml:space="preserve"> Haplorrhini</v>
          </cell>
          <cell r="R1647" t="str">
            <v>Catarrhini</v>
          </cell>
          <cell r="S1647" t="str">
            <v xml:space="preserve"> Cercopithecidae</v>
          </cell>
          <cell r="T1647" t="str">
            <v xml:space="preserve"> Cercopithecinae</v>
          </cell>
          <cell r="U1647" t="str">
            <v xml:space="preserve"> Macaca.</v>
          </cell>
        </row>
        <row r="1648">
          <cell r="B1648" t="str">
            <v>G7PXV3</v>
          </cell>
          <cell r="C1648" t="str">
            <v xml:space="preserve"> Macaca fascicularis (Crab-eating macaque) (Cynomolgus monkey).</v>
          </cell>
          <cell r="E1648" t="str">
            <v xml:space="preserve"> NCBI_TaxID=9541 {ECO:0000313|Proteomes:UP000009130};</v>
          </cell>
          <cell r="G1648" t="str">
            <v>Eukaryota</v>
          </cell>
          <cell r="H1648" t="str">
            <v xml:space="preserve"> Metazoa</v>
          </cell>
          <cell r="I1648" t="str">
            <v xml:space="preserve"> Chordata</v>
          </cell>
          <cell r="J1648" t="str">
            <v xml:space="preserve"> Craniata</v>
          </cell>
          <cell r="K1648" t="str">
            <v xml:space="preserve"> Vertebrata</v>
          </cell>
          <cell r="L1648" t="str">
            <v xml:space="preserve"> Euteleostomi</v>
          </cell>
          <cell r="M1648" t="str">
            <v>Mammalia</v>
          </cell>
          <cell r="N1648" t="str">
            <v xml:space="preserve"> Eutheria</v>
          </cell>
          <cell r="O1648" t="str">
            <v xml:space="preserve"> Euarchontoglires</v>
          </cell>
          <cell r="P1648" t="str">
            <v xml:space="preserve"> Primates</v>
          </cell>
          <cell r="Q1648" t="str">
            <v xml:space="preserve"> Haplorrhini</v>
          </cell>
          <cell r="R1648" t="str">
            <v>Catarrhini</v>
          </cell>
          <cell r="S1648" t="str">
            <v xml:space="preserve"> Cercopithecidae</v>
          </cell>
          <cell r="T1648" t="str">
            <v xml:space="preserve"> Cercopithecinae</v>
          </cell>
          <cell r="U1648" t="str">
            <v xml:space="preserve"> Macaca.</v>
          </cell>
        </row>
        <row r="1649">
          <cell r="B1649" t="str">
            <v>G7X6K2</v>
          </cell>
          <cell r="C1649" t="str">
            <v xml:space="preserve"> Aspergillus kawachii (strain NBRC 4308) (White koji mold) (Aspergillus awamori var. kawachi).</v>
          </cell>
          <cell r="E1649" t="str">
            <v xml:space="preserve"> NCBI_TaxID=1033177 {ECO:0000313|EMBL:GAA82614.1, ECO:0000313|Proteomes:UP000006812};</v>
          </cell>
          <cell r="G1649" t="str">
            <v>Eukaryota</v>
          </cell>
          <cell r="H1649" t="str">
            <v xml:space="preserve"> Fungi</v>
          </cell>
          <cell r="I1649" t="str">
            <v xml:space="preserve"> Dikarya</v>
          </cell>
          <cell r="J1649" t="str">
            <v xml:space="preserve"> Ascomycota</v>
          </cell>
          <cell r="K1649" t="str">
            <v xml:space="preserve"> Pezizomycotina</v>
          </cell>
          <cell r="L1649" t="str">
            <v xml:space="preserve"> Eurotiomycetes</v>
          </cell>
          <cell r="M1649" t="str">
            <v>Eurotiomycetidae</v>
          </cell>
          <cell r="N1649" t="str">
            <v xml:space="preserve"> Eurotiales</v>
          </cell>
          <cell r="O1649" t="str">
            <v xml:space="preserve"> Aspergillaceae</v>
          </cell>
          <cell r="P1649" t="str">
            <v xml:space="preserve"> Aspergillus.</v>
          </cell>
        </row>
        <row r="1650">
          <cell r="B1650" t="str">
            <v>G7XZ88</v>
          </cell>
          <cell r="C1650" t="str">
            <v xml:space="preserve"> Aspergillus kawachii (strain NBRC 4308) (White koji mold) (Aspergillus awamori var. kawachi).</v>
          </cell>
          <cell r="E1650" t="str">
            <v xml:space="preserve"> NCBI_TaxID=1033177 {ECO:0000313|EMBL:GAA92247.1, ECO:0000313|Proteomes:UP000006812};</v>
          </cell>
          <cell r="G1650" t="str">
            <v>Eukaryota</v>
          </cell>
          <cell r="H1650" t="str">
            <v xml:space="preserve"> Fungi</v>
          </cell>
          <cell r="I1650" t="str">
            <v xml:space="preserve"> Dikarya</v>
          </cell>
          <cell r="J1650" t="str">
            <v xml:space="preserve"> Ascomycota</v>
          </cell>
          <cell r="K1650" t="str">
            <v xml:space="preserve"> Pezizomycotina</v>
          </cell>
          <cell r="L1650" t="str">
            <v xml:space="preserve"> Eurotiomycetes</v>
          </cell>
          <cell r="M1650" t="str">
            <v>Eurotiomycetidae</v>
          </cell>
          <cell r="N1650" t="str">
            <v xml:space="preserve"> Eurotiales</v>
          </cell>
          <cell r="O1650" t="str">
            <v xml:space="preserve"> Aspergillaceae</v>
          </cell>
          <cell r="P1650" t="str">
            <v xml:space="preserve"> Aspergillus.</v>
          </cell>
        </row>
        <row r="1651">
          <cell r="B1651" t="str">
            <v>G7Y4K3</v>
          </cell>
          <cell r="C1651" t="str">
            <v xml:space="preserve"> Clonorchis sinensis (Chinese liver fluke).</v>
          </cell>
          <cell r="E1651" t="str">
            <v xml:space="preserve"> NCBI_TaxID=79923 {ECO:0000313|EMBL:GAA47889.1, ECO:0000313|Proteomes:UP000008909};</v>
          </cell>
          <cell r="G1651" t="str">
            <v>Eukaryota</v>
          </cell>
          <cell r="H1651" t="str">
            <v xml:space="preserve"> Metazoa</v>
          </cell>
          <cell r="I1651" t="str">
            <v xml:space="preserve"> Platyhelminthes</v>
          </cell>
          <cell r="J1651" t="str">
            <v xml:space="preserve"> Trematoda</v>
          </cell>
          <cell r="K1651" t="str">
            <v xml:space="preserve"> Digenea</v>
          </cell>
          <cell r="L1651" t="str">
            <v>Opisthorchiida</v>
          </cell>
          <cell r="M1651" t="str">
            <v xml:space="preserve"> Opisthorchiata</v>
          </cell>
          <cell r="N1651" t="str">
            <v xml:space="preserve"> Opisthorchiidae</v>
          </cell>
          <cell r="O1651" t="str">
            <v xml:space="preserve"> Clonorchis.</v>
          </cell>
        </row>
        <row r="1652">
          <cell r="B1652" t="str">
            <v>G8B896</v>
          </cell>
          <cell r="C1652" t="str">
            <v xml:space="preserve"> Candida parapsilosis (strain CDC 317 / ATCC MYA-4646) (Yeast) (Monilia parapsilosis).</v>
          </cell>
          <cell r="E1652" t="str">
            <v xml:space="preserve"> NCBI_TaxID=578454 {ECO:0000313|Proteomes:UP000005221};</v>
          </cell>
          <cell r="G1652" t="str">
            <v>Eukaryota</v>
          </cell>
          <cell r="H1652" t="str">
            <v xml:space="preserve"> Fungi</v>
          </cell>
          <cell r="I1652" t="str">
            <v xml:space="preserve"> Dikarya</v>
          </cell>
          <cell r="J1652" t="str">
            <v xml:space="preserve"> Ascomycota</v>
          </cell>
          <cell r="K1652" t="str">
            <v xml:space="preserve"> Saccharomycotina</v>
          </cell>
          <cell r="L1652" t="str">
            <v>Saccharomycetes</v>
          </cell>
          <cell r="M1652" t="str">
            <v xml:space="preserve"> Saccharomycetales</v>
          </cell>
          <cell r="N1652" t="str">
            <v xml:space="preserve"> Debaryomycetaceae</v>
          </cell>
          <cell r="O1652" t="str">
            <v>Candida/Lodderomyces clade</v>
          </cell>
          <cell r="P1652" t="str">
            <v xml:space="preserve"> Candida.</v>
          </cell>
        </row>
        <row r="1653">
          <cell r="B1653" t="str">
            <v>G8BKM3</v>
          </cell>
          <cell r="C1653" t="str">
            <v xml:space="preserve"> Candida parapsilosis (strain CDC 317 / ATCC MYA-4646) (Yeast) (Monilia parapsilosis).</v>
          </cell>
          <cell r="E1653" t="str">
            <v xml:space="preserve"> NCBI_TaxID=578454 {ECO:0000313|Proteomes:UP000005221};</v>
          </cell>
          <cell r="G1653" t="str">
            <v>Eukaryota</v>
          </cell>
          <cell r="H1653" t="str">
            <v xml:space="preserve"> Fungi</v>
          </cell>
          <cell r="I1653" t="str">
            <v xml:space="preserve"> Dikarya</v>
          </cell>
          <cell r="J1653" t="str">
            <v xml:space="preserve"> Ascomycota</v>
          </cell>
          <cell r="K1653" t="str">
            <v xml:space="preserve"> Saccharomycotina</v>
          </cell>
          <cell r="L1653" t="str">
            <v>Saccharomycetes</v>
          </cell>
          <cell r="M1653" t="str">
            <v xml:space="preserve"> Saccharomycetales</v>
          </cell>
          <cell r="N1653" t="str">
            <v xml:space="preserve"> Debaryomycetaceae</v>
          </cell>
          <cell r="O1653" t="str">
            <v>Candida/Lodderomyces clade</v>
          </cell>
          <cell r="P1653" t="str">
            <v xml:space="preserve"> Candida.</v>
          </cell>
        </row>
        <row r="1654">
          <cell r="B1654" t="str">
            <v>G8BRU6</v>
          </cell>
          <cell r="C1654" t="str">
            <v xml:space="preserve"> Tetrapisispora phaffii (strain ATCC 24235 / CBS 4417 / NBRC 1672 / NRRL Y-8282 / UCD 70-5) (Yeast) (Fabospora phaffii).</v>
          </cell>
          <cell r="E1654" t="str">
            <v xml:space="preserve"> NCBI_TaxID=1071381 {ECO:0000313|EMBL:CCE62472.1, ECO:0000313|Proteomes:UP000005666};</v>
          </cell>
          <cell r="G1654" t="str">
            <v>Eukaryota</v>
          </cell>
          <cell r="H1654" t="str">
            <v xml:space="preserve"> Fungi</v>
          </cell>
          <cell r="I1654" t="str">
            <v xml:space="preserve"> Dikarya</v>
          </cell>
          <cell r="J1654" t="str">
            <v xml:space="preserve"> Ascomycota</v>
          </cell>
          <cell r="K1654" t="str">
            <v xml:space="preserve"> Saccharomycotina</v>
          </cell>
          <cell r="L1654" t="str">
            <v>Saccharomycetes</v>
          </cell>
          <cell r="M1654" t="str">
            <v xml:space="preserve"> Saccharomycetales</v>
          </cell>
          <cell r="N1654" t="str">
            <v xml:space="preserve"> Saccharomycetaceae</v>
          </cell>
          <cell r="O1654" t="str">
            <v>Tetrapisispora.</v>
          </cell>
        </row>
        <row r="1655">
          <cell r="B1655" t="str">
            <v>G8BT32</v>
          </cell>
          <cell r="C1655" t="str">
            <v xml:space="preserve"> Tetrapisispora phaffii (strain ATCC 24235 / CBS 4417 / NBRC 1672 / NRRL Y-8282 / UCD 70-5) (Yeast) (Fabospora phaffii).</v>
          </cell>
          <cell r="E1655" t="str">
            <v xml:space="preserve"> NCBI_TaxID=1071381 {ECO:0000313|EMBL:CCE63003.1, ECO:0000313|Proteomes:UP000005666};</v>
          </cell>
          <cell r="G1655" t="str">
            <v>Eukaryota</v>
          </cell>
          <cell r="H1655" t="str">
            <v xml:space="preserve"> Fungi</v>
          </cell>
          <cell r="I1655" t="str">
            <v xml:space="preserve"> Dikarya</v>
          </cell>
          <cell r="J1655" t="str">
            <v xml:space="preserve"> Ascomycota</v>
          </cell>
          <cell r="K1655" t="str">
            <v xml:space="preserve"> Saccharomycotina</v>
          </cell>
          <cell r="L1655" t="str">
            <v>Saccharomycetes</v>
          </cell>
          <cell r="M1655" t="str">
            <v xml:space="preserve"> Saccharomycetales</v>
          </cell>
          <cell r="N1655" t="str">
            <v xml:space="preserve"> Saccharomycetaceae</v>
          </cell>
          <cell r="O1655" t="str">
            <v>Tetrapisispora.</v>
          </cell>
        </row>
        <row r="1656">
          <cell r="B1656" t="str">
            <v>G8JPM0</v>
          </cell>
          <cell r="C1656" t="str">
            <v xml:space="preserve"> Eremothecium cymbalariae (strain CBS 270.75 / DBVPG 7215 / KCTC 17166 / NRRL Y-17582) (Yeast).</v>
          </cell>
          <cell r="E1656" t="str">
            <v xml:space="preserve"> NCBI_TaxID=931890 {ECO:0000313|EMBL:AET37869.1, ECO:0000313|Proteomes:UP000006790};</v>
          </cell>
          <cell r="G1656" t="str">
            <v>Eukaryota</v>
          </cell>
          <cell r="H1656" t="str">
            <v xml:space="preserve"> Fungi</v>
          </cell>
          <cell r="I1656" t="str">
            <v xml:space="preserve"> Dikarya</v>
          </cell>
          <cell r="J1656" t="str">
            <v xml:space="preserve"> Ascomycota</v>
          </cell>
          <cell r="K1656" t="str">
            <v xml:space="preserve"> Saccharomycotina</v>
          </cell>
          <cell r="L1656" t="str">
            <v>Saccharomycetes</v>
          </cell>
          <cell r="M1656" t="str">
            <v xml:space="preserve"> Saccharomycetales</v>
          </cell>
          <cell r="N1656" t="str">
            <v xml:space="preserve"> Saccharomycetaceae</v>
          </cell>
          <cell r="O1656" t="str">
            <v xml:space="preserve"> Eremothecium.</v>
          </cell>
        </row>
        <row r="1657">
          <cell r="B1657" t="str">
            <v>G8JRL6</v>
          </cell>
          <cell r="C1657" t="str">
            <v xml:space="preserve"> Eremothecium cymbalariae (strain CBS 270.75 / DBVPG 7215 / KCTC 17166 / NRRL Y-17582) (Yeast).</v>
          </cell>
          <cell r="E1657" t="str">
            <v xml:space="preserve"> NCBI_TaxID=931890 {ECO:0000313|EMBL:AET38785.1, ECO:0000313|Proteomes:UP000006790};</v>
          </cell>
          <cell r="G1657" t="str">
            <v>Eukaryota</v>
          </cell>
          <cell r="H1657" t="str">
            <v xml:space="preserve"> Fungi</v>
          </cell>
          <cell r="I1657" t="str">
            <v xml:space="preserve"> Dikarya</v>
          </cell>
          <cell r="J1657" t="str">
            <v xml:space="preserve"> Ascomycota</v>
          </cell>
          <cell r="K1657" t="str">
            <v xml:space="preserve"> Saccharomycotina</v>
          </cell>
          <cell r="L1657" t="str">
            <v>Saccharomycetes</v>
          </cell>
          <cell r="M1657" t="str">
            <v xml:space="preserve"> Saccharomycetales</v>
          </cell>
          <cell r="N1657" t="str">
            <v xml:space="preserve"> Saccharomycetaceae</v>
          </cell>
          <cell r="O1657" t="str">
            <v xml:space="preserve"> Eremothecium.</v>
          </cell>
        </row>
        <row r="1658">
          <cell r="B1658" t="str">
            <v>G8Y6W3</v>
          </cell>
          <cell r="C1658" t="str">
            <v xml:space="preserve"> Pichia sorbitophila (strain ATCC MYA-4447 / BCRC 22081 / CBS 7064 / NBRC 10061 / NRRL Y-12695) (Hybrid yeast).</v>
          </cell>
          <cell r="E1658" t="str">
            <v xml:space="preserve"> NCBI_TaxID=559304 {ECO:0000313|EMBL:CCE84343.1, ECO:0000313|Proteomes:UP000005222};</v>
          </cell>
          <cell r="G1658" t="str">
            <v>Eukaryota</v>
          </cell>
          <cell r="H1658" t="str">
            <v xml:space="preserve"> Fungi</v>
          </cell>
          <cell r="I1658" t="str">
            <v xml:space="preserve"> Dikarya</v>
          </cell>
          <cell r="J1658" t="str">
            <v xml:space="preserve"> Ascomycota</v>
          </cell>
          <cell r="K1658" t="str">
            <v xml:space="preserve"> Saccharomycotina</v>
          </cell>
          <cell r="L1658" t="str">
            <v>Saccharomycetes</v>
          </cell>
          <cell r="M1658" t="str">
            <v xml:space="preserve"> Saccharomycetales</v>
          </cell>
          <cell r="N1658" t="str">
            <v xml:space="preserve"> Debaryomycetaceae</v>
          </cell>
          <cell r="O1658" t="str">
            <v xml:space="preserve"> Millerozyma.</v>
          </cell>
        </row>
        <row r="1659">
          <cell r="B1659" t="str">
            <v>G8YDT6</v>
          </cell>
          <cell r="C1659" t="str">
            <v xml:space="preserve"> Pichia sorbitophila (strain ATCC MYA-4447 / BCRC 22081 / CBS 7064 / NBRC 10061 / NRRL Y-12695) (Hybrid yeast).</v>
          </cell>
          <cell r="E1659" t="str">
            <v xml:space="preserve"> NCBI_TaxID=559304 {ECO:0000313|EMBL:CCE81335.1, ECO:0000313|Proteomes:UP000005222};</v>
          </cell>
          <cell r="G1659" t="str">
            <v>Eukaryota</v>
          </cell>
          <cell r="H1659" t="str">
            <v xml:space="preserve"> Fungi</v>
          </cell>
          <cell r="I1659" t="str">
            <v xml:space="preserve"> Dikarya</v>
          </cell>
          <cell r="J1659" t="str">
            <v xml:space="preserve"> Ascomycota</v>
          </cell>
          <cell r="K1659" t="str">
            <v xml:space="preserve"> Saccharomycotina</v>
          </cell>
          <cell r="L1659" t="str">
            <v>Saccharomycetes</v>
          </cell>
          <cell r="M1659" t="str">
            <v xml:space="preserve"> Saccharomycetales</v>
          </cell>
          <cell r="N1659" t="str">
            <v xml:space="preserve"> Debaryomycetaceae</v>
          </cell>
          <cell r="O1659" t="str">
            <v xml:space="preserve"> Millerozyma.</v>
          </cell>
        </row>
        <row r="1660">
          <cell r="B1660" t="str">
            <v>G8YML7</v>
          </cell>
          <cell r="C1660" t="str">
            <v xml:space="preserve"> Pichia sorbitophila (strain ATCC MYA-4447 / BCRC 22081 / CBS 7064 / NBRC 10061 / NRRL Y-12695) (Hybrid yeast).</v>
          </cell>
          <cell r="E1660" t="str">
            <v xml:space="preserve"> NCBI_TaxID=559304 {ECO:0000313|EMBL:CCE79185.1, ECO:0000313|Proteomes:UP000005222};</v>
          </cell>
          <cell r="G1660" t="str">
            <v>Eukaryota</v>
          </cell>
          <cell r="H1660" t="str">
            <v xml:space="preserve"> Fungi</v>
          </cell>
          <cell r="I1660" t="str">
            <v xml:space="preserve"> Dikarya</v>
          </cell>
          <cell r="J1660" t="str">
            <v xml:space="preserve"> Ascomycota</v>
          </cell>
          <cell r="K1660" t="str">
            <v xml:space="preserve"> Saccharomycotina</v>
          </cell>
          <cell r="L1660" t="str">
            <v>Saccharomycetes</v>
          </cell>
          <cell r="M1660" t="str">
            <v xml:space="preserve"> Saccharomycetales</v>
          </cell>
          <cell r="N1660" t="str">
            <v xml:space="preserve"> Debaryomycetaceae</v>
          </cell>
          <cell r="O1660" t="str">
            <v xml:space="preserve"> Millerozyma.</v>
          </cell>
        </row>
        <row r="1661">
          <cell r="B1661" t="str">
            <v>G8ZN54</v>
          </cell>
          <cell r="C1661" t="str">
            <v xml:space="preserve"> Torulaspora delbrueckii (strain ATCC 10662 / CBS 1146 / NBRC 0425 / NCYC 2629 / NRRL Y-866) (Yeast) (Candida colliculosa).</v>
          </cell>
          <cell r="E1661" t="str">
            <v xml:space="preserve"> NCBI_TaxID=1076872 {ECO:0000313|Proteomes:UP000005627};</v>
          </cell>
          <cell r="G1661" t="str">
            <v>Eukaryota</v>
          </cell>
          <cell r="H1661" t="str">
            <v xml:space="preserve"> Fungi</v>
          </cell>
          <cell r="I1661" t="str">
            <v xml:space="preserve"> Dikarya</v>
          </cell>
          <cell r="J1661" t="str">
            <v xml:space="preserve"> Ascomycota</v>
          </cell>
          <cell r="K1661" t="str">
            <v xml:space="preserve"> Saccharomycotina</v>
          </cell>
          <cell r="L1661" t="str">
            <v>Saccharomycetes</v>
          </cell>
          <cell r="M1661" t="str">
            <v xml:space="preserve"> Saccharomycetales</v>
          </cell>
          <cell r="N1661" t="str">
            <v xml:space="preserve"> Saccharomycetaceae</v>
          </cell>
          <cell r="O1661" t="str">
            <v xml:space="preserve"> Torulaspora.</v>
          </cell>
        </row>
        <row r="1662">
          <cell r="B1662" t="str">
            <v>G8ZS04</v>
          </cell>
          <cell r="C1662" t="str">
            <v xml:space="preserve"> Torulaspora delbrueckii (strain ATCC 10662 / CBS 1146 / NBRC 0425 / NCYC 2629 / NRRL Y-866) (Yeast) (Candida colliculosa).</v>
          </cell>
          <cell r="E1662" t="str">
            <v xml:space="preserve"> NCBI_TaxID=1076872 {ECO:0000313|Proteomes:UP000005627};</v>
          </cell>
          <cell r="G1662" t="str">
            <v>Eukaryota</v>
          </cell>
          <cell r="H1662" t="str">
            <v xml:space="preserve"> Fungi</v>
          </cell>
          <cell r="I1662" t="str">
            <v xml:space="preserve"> Dikarya</v>
          </cell>
          <cell r="J1662" t="str">
            <v xml:space="preserve"> Ascomycota</v>
          </cell>
          <cell r="K1662" t="str">
            <v xml:space="preserve"> Saccharomycotina</v>
          </cell>
          <cell r="L1662" t="str">
            <v>Saccharomycetes</v>
          </cell>
          <cell r="M1662" t="str">
            <v xml:space="preserve"> Saccharomycetales</v>
          </cell>
          <cell r="N1662" t="str">
            <v xml:space="preserve"> Saccharomycetaceae</v>
          </cell>
          <cell r="O1662" t="str">
            <v xml:space="preserve"> Torulaspora.</v>
          </cell>
        </row>
        <row r="1663">
          <cell r="B1663" t="str">
            <v>G9MDW9</v>
          </cell>
          <cell r="C1663" t="str">
            <v xml:space="preserve"> Hypocrea virens (strain Gv29-8 / FGSC 10586) (Gliocladium virens) (Trichoderma virens).</v>
          </cell>
          <cell r="E1663" t="str">
            <v xml:space="preserve"> NCBI_TaxID=413071 {ECO:0000313|EMBL:EHK27266.1, ECO:0000313|Proteomes:UP000007115};</v>
          </cell>
          <cell r="G1663" t="str">
            <v>Eukaryota</v>
          </cell>
          <cell r="H1663" t="str">
            <v xml:space="preserve"> Fungi</v>
          </cell>
          <cell r="I1663" t="str">
            <v xml:space="preserve"> Dikarya</v>
          </cell>
          <cell r="J1663" t="str">
            <v xml:space="preserve"> Ascomycota</v>
          </cell>
          <cell r="K1663" t="str">
            <v xml:space="preserve"> Pezizomycotina</v>
          </cell>
          <cell r="L1663" t="str">
            <v>Sordariomycetes</v>
          </cell>
          <cell r="M1663" t="str">
            <v xml:space="preserve"> Hypocreomycetidae</v>
          </cell>
          <cell r="N1663" t="str">
            <v xml:space="preserve"> Hypocreales</v>
          </cell>
          <cell r="O1663" t="str">
            <v xml:space="preserve"> Hypocreaceae</v>
          </cell>
          <cell r="P1663" t="str">
            <v>Trichoderma.</v>
          </cell>
        </row>
        <row r="1664">
          <cell r="B1664" t="str">
            <v>G9MHY1</v>
          </cell>
          <cell r="C1664" t="str">
            <v xml:space="preserve"> Hypocrea virens (strain Gv29-8 / FGSC 10586) (Gliocladium virens) (Trichoderma virens).</v>
          </cell>
          <cell r="E1664" t="str">
            <v xml:space="preserve"> NCBI_TaxID=413071 {ECO:0000313|EMBL:EHK26317.1, ECO:0000313|Proteomes:UP000007115};</v>
          </cell>
          <cell r="G1664" t="str">
            <v>Eukaryota</v>
          </cell>
          <cell r="H1664" t="str">
            <v xml:space="preserve"> Fungi</v>
          </cell>
          <cell r="I1664" t="str">
            <v xml:space="preserve"> Dikarya</v>
          </cell>
          <cell r="J1664" t="str">
            <v xml:space="preserve"> Ascomycota</v>
          </cell>
          <cell r="K1664" t="str">
            <v xml:space="preserve"> Pezizomycotina</v>
          </cell>
          <cell r="L1664" t="str">
            <v>Sordariomycetes</v>
          </cell>
          <cell r="M1664" t="str">
            <v xml:space="preserve"> Hypocreomycetidae</v>
          </cell>
          <cell r="N1664" t="str">
            <v xml:space="preserve"> Hypocreales</v>
          </cell>
          <cell r="O1664" t="str">
            <v xml:space="preserve"> Hypocreaceae</v>
          </cell>
          <cell r="P1664" t="str">
            <v>Trichoderma.</v>
          </cell>
        </row>
        <row r="1665">
          <cell r="B1665" t="str">
            <v>G9NFJ2</v>
          </cell>
          <cell r="C1665" t="str">
            <v xml:space="preserve"> Hypocrea atroviridis (strain ATCC 20476 / IMI 206040) (Trichoderma atroviride).</v>
          </cell>
          <cell r="E1665" t="str">
            <v xml:space="preserve"> NCBI_TaxID=452589 {ECO:0000313|EMBL:EHK50707.1, ECO:0000313|Proteomes:UP000005426};</v>
          </cell>
          <cell r="G1665" t="str">
            <v>Eukaryota</v>
          </cell>
          <cell r="H1665" t="str">
            <v xml:space="preserve"> Fungi</v>
          </cell>
          <cell r="I1665" t="str">
            <v xml:space="preserve"> Dikarya</v>
          </cell>
          <cell r="J1665" t="str">
            <v xml:space="preserve"> Ascomycota</v>
          </cell>
          <cell r="K1665" t="str">
            <v xml:space="preserve"> Pezizomycotina</v>
          </cell>
          <cell r="L1665" t="str">
            <v>Sordariomycetes</v>
          </cell>
          <cell r="M1665" t="str">
            <v xml:space="preserve"> Hypocreomycetidae</v>
          </cell>
          <cell r="N1665" t="str">
            <v xml:space="preserve"> Hypocreales</v>
          </cell>
          <cell r="O1665" t="str">
            <v xml:space="preserve"> Hypocreaceae</v>
          </cell>
          <cell r="P1665" t="str">
            <v>Trichoderma.</v>
          </cell>
        </row>
        <row r="1666">
          <cell r="B1666" t="str">
            <v>G9NVZ8</v>
          </cell>
          <cell r="C1666" t="str">
            <v xml:space="preserve"> Hypocrea atroviridis (strain ATCC 20476 / IMI 206040) (Trichoderma atroviride).</v>
          </cell>
          <cell r="E1666" t="str">
            <v xml:space="preserve"> NCBI_TaxID=452589 {ECO:0000313|EMBL:EHK45541.1, ECO:0000313|Proteomes:UP000005426};</v>
          </cell>
          <cell r="G1666" t="str">
            <v>Eukaryota</v>
          </cell>
          <cell r="H1666" t="str">
            <v xml:space="preserve"> Fungi</v>
          </cell>
          <cell r="I1666" t="str">
            <v xml:space="preserve"> Dikarya</v>
          </cell>
          <cell r="J1666" t="str">
            <v xml:space="preserve"> Ascomycota</v>
          </cell>
          <cell r="K1666" t="str">
            <v xml:space="preserve"> Pezizomycotina</v>
          </cell>
          <cell r="L1666" t="str">
            <v>Sordariomycetes</v>
          </cell>
          <cell r="M1666" t="str">
            <v xml:space="preserve"> Hypocreomycetidae</v>
          </cell>
          <cell r="N1666" t="str">
            <v xml:space="preserve"> Hypocreales</v>
          </cell>
          <cell r="O1666" t="str">
            <v xml:space="preserve"> Hypocreaceae</v>
          </cell>
          <cell r="P1666" t="str">
            <v>Trichoderma.</v>
          </cell>
        </row>
        <row r="1667">
          <cell r="B1667" t="str">
            <v>H0EIC6</v>
          </cell>
          <cell r="C1667" t="str">
            <v xml:space="preserve"> Glarea lozoyensis (strain ATCC 74030 / MF5533).</v>
          </cell>
          <cell r="E1667" t="str">
            <v xml:space="preserve"> NCBI_TaxID=1104152 {ECO:0000313|EMBL:EHL01647.1, ECO:0000313|Proteomes:UP000005446};</v>
          </cell>
          <cell r="G1667" t="str">
            <v>Eukaryota</v>
          </cell>
          <cell r="H1667" t="str">
            <v xml:space="preserve"> Fungi</v>
          </cell>
          <cell r="I1667" t="str">
            <v xml:space="preserve"> Dikarya</v>
          </cell>
          <cell r="J1667" t="str">
            <v xml:space="preserve"> Ascomycota</v>
          </cell>
          <cell r="K1667" t="str">
            <v xml:space="preserve"> Pezizomycotina</v>
          </cell>
          <cell r="L1667" t="str">
            <v xml:space="preserve"> Leotiomycetes</v>
          </cell>
          <cell r="M1667" t="str">
            <v>Helotiales</v>
          </cell>
          <cell r="N1667" t="str">
            <v xml:space="preserve"> Helotiaceae</v>
          </cell>
          <cell r="O1667" t="str">
            <v xml:space="preserve"> Glarea.</v>
          </cell>
        </row>
        <row r="1668">
          <cell r="B1668" t="str">
            <v>H0EQQ4</v>
          </cell>
          <cell r="C1668" t="str">
            <v xml:space="preserve"> Glarea lozoyensis (strain ATCC 74030 / MF5533).</v>
          </cell>
          <cell r="E1668" t="str">
            <v xml:space="preserve"> NCBI_TaxID=1104152 {ECO:0000313|EMBL:EHK99176.1, ECO:0000313|Proteomes:UP000005446};</v>
          </cell>
          <cell r="G1668" t="str">
            <v>Eukaryota</v>
          </cell>
          <cell r="H1668" t="str">
            <v xml:space="preserve"> Fungi</v>
          </cell>
          <cell r="I1668" t="str">
            <v xml:space="preserve"> Dikarya</v>
          </cell>
          <cell r="J1668" t="str">
            <v xml:space="preserve"> Ascomycota</v>
          </cell>
          <cell r="K1668" t="str">
            <v xml:space="preserve"> Pezizomycotina</v>
          </cell>
          <cell r="L1668" t="str">
            <v xml:space="preserve"> Leotiomycetes</v>
          </cell>
          <cell r="M1668" t="str">
            <v>Helotiales</v>
          </cell>
          <cell r="N1668" t="str">
            <v xml:space="preserve"> Helotiaceae</v>
          </cell>
          <cell r="O1668" t="str">
            <v xml:space="preserve"> Glarea.</v>
          </cell>
        </row>
        <row r="1669">
          <cell r="B1669" t="str">
            <v>H0UZA0</v>
          </cell>
          <cell r="C1669" t="str">
            <v xml:space="preserve"> Cavia porcellus (Guinea pig).</v>
          </cell>
          <cell r="E1669" t="str">
            <v xml:space="preserve"> NCBI_TaxID=10141 {ECO:0000313|Ensembl:ENSCPOP00000002499};</v>
          </cell>
          <cell r="G1669" t="str">
            <v>Eukaryota</v>
          </cell>
          <cell r="H1669" t="str">
            <v xml:space="preserve"> Metazoa</v>
          </cell>
          <cell r="I1669" t="str">
            <v xml:space="preserve"> Chordata</v>
          </cell>
          <cell r="J1669" t="str">
            <v xml:space="preserve"> Craniata</v>
          </cell>
          <cell r="K1669" t="str">
            <v xml:space="preserve"> Vertebrata</v>
          </cell>
          <cell r="L1669" t="str">
            <v xml:space="preserve"> Euteleostomi</v>
          </cell>
          <cell r="M1669" t="str">
            <v>Mammalia</v>
          </cell>
          <cell r="N1669" t="str">
            <v xml:space="preserve"> Eutheria</v>
          </cell>
          <cell r="O1669" t="str">
            <v xml:space="preserve"> Euarchontoglires</v>
          </cell>
          <cell r="P1669" t="str">
            <v xml:space="preserve"> Glires</v>
          </cell>
          <cell r="Q1669" t="str">
            <v xml:space="preserve"> Rodentia</v>
          </cell>
          <cell r="R1669" t="str">
            <v>Hystricomorpha</v>
          </cell>
          <cell r="S1669" t="str">
            <v xml:space="preserve"> Caviidae</v>
          </cell>
          <cell r="T1669" t="str">
            <v xml:space="preserve"> Cavia.</v>
          </cell>
        </row>
        <row r="1670">
          <cell r="B1670" t="str">
            <v>H0VH21</v>
          </cell>
          <cell r="C1670" t="str">
            <v xml:space="preserve"> Cavia porcellus (Guinea pig).</v>
          </cell>
          <cell r="E1670" t="str">
            <v xml:space="preserve"> NCBI_TaxID=10141 {ECO:0000313|Ensembl:ENSCPOP00000009440};</v>
          </cell>
          <cell r="G1670" t="str">
            <v>Eukaryota</v>
          </cell>
          <cell r="H1670" t="str">
            <v xml:space="preserve"> Metazoa</v>
          </cell>
          <cell r="I1670" t="str">
            <v xml:space="preserve"> Chordata</v>
          </cell>
          <cell r="J1670" t="str">
            <v xml:space="preserve"> Craniata</v>
          </cell>
          <cell r="K1670" t="str">
            <v xml:space="preserve"> Vertebrata</v>
          </cell>
          <cell r="L1670" t="str">
            <v xml:space="preserve"> Euteleostomi</v>
          </cell>
          <cell r="M1670" t="str">
            <v>Mammalia</v>
          </cell>
          <cell r="N1670" t="str">
            <v xml:space="preserve"> Eutheria</v>
          </cell>
          <cell r="O1670" t="str">
            <v xml:space="preserve"> Euarchontoglires</v>
          </cell>
          <cell r="P1670" t="str">
            <v xml:space="preserve"> Glires</v>
          </cell>
          <cell r="Q1670" t="str">
            <v xml:space="preserve"> Rodentia</v>
          </cell>
          <cell r="R1670" t="str">
            <v>Hystricomorpha</v>
          </cell>
          <cell r="S1670" t="str">
            <v xml:space="preserve"> Caviidae</v>
          </cell>
          <cell r="T1670" t="str">
            <v xml:space="preserve"> Cavia.</v>
          </cell>
        </row>
        <row r="1671">
          <cell r="B1671" t="str">
            <v>H0VT39</v>
          </cell>
          <cell r="C1671" t="str">
            <v xml:space="preserve"> Cavia porcellus (Guinea pig).</v>
          </cell>
          <cell r="E1671" t="str">
            <v xml:space="preserve"> NCBI_TaxID=10141 {ECO:0000313|Ensembl:ENSCPOP00000013815};</v>
          </cell>
          <cell r="G1671" t="str">
            <v>Eukaryota</v>
          </cell>
          <cell r="H1671" t="str">
            <v xml:space="preserve"> Metazoa</v>
          </cell>
          <cell r="I1671" t="str">
            <v xml:space="preserve"> Chordata</v>
          </cell>
          <cell r="J1671" t="str">
            <v xml:space="preserve"> Craniata</v>
          </cell>
          <cell r="K1671" t="str">
            <v xml:space="preserve"> Vertebrata</v>
          </cell>
          <cell r="L1671" t="str">
            <v xml:space="preserve"> Euteleostomi</v>
          </cell>
          <cell r="M1671" t="str">
            <v>Mammalia</v>
          </cell>
          <cell r="N1671" t="str">
            <v xml:space="preserve"> Eutheria</v>
          </cell>
          <cell r="O1671" t="str">
            <v xml:space="preserve"> Euarchontoglires</v>
          </cell>
          <cell r="P1671" t="str">
            <v xml:space="preserve"> Glires</v>
          </cell>
          <cell r="Q1671" t="str">
            <v xml:space="preserve"> Rodentia</v>
          </cell>
          <cell r="R1671" t="str">
            <v>Hystricomorpha</v>
          </cell>
          <cell r="S1671" t="str">
            <v xml:space="preserve"> Caviidae</v>
          </cell>
          <cell r="T1671" t="str">
            <v xml:space="preserve"> Cavia.</v>
          </cell>
        </row>
        <row r="1672">
          <cell r="B1672" t="str">
            <v>H0VXH1</v>
          </cell>
          <cell r="C1672" t="str">
            <v xml:space="preserve"> Cavia porcellus (Guinea pig).</v>
          </cell>
          <cell r="E1672" t="str">
            <v xml:space="preserve"> NCBI_TaxID=10141 {ECO:0000313|Ensembl:ENSCPOP00000015401};</v>
          </cell>
          <cell r="G1672" t="str">
            <v>Eukaryota</v>
          </cell>
          <cell r="H1672" t="str">
            <v xml:space="preserve"> Metazoa</v>
          </cell>
          <cell r="I1672" t="str">
            <v xml:space="preserve"> Chordata</v>
          </cell>
          <cell r="J1672" t="str">
            <v xml:space="preserve"> Craniata</v>
          </cell>
          <cell r="K1672" t="str">
            <v xml:space="preserve"> Vertebrata</v>
          </cell>
          <cell r="L1672" t="str">
            <v xml:space="preserve"> Euteleostomi</v>
          </cell>
          <cell r="M1672" t="str">
            <v>Mammalia</v>
          </cell>
          <cell r="N1672" t="str">
            <v xml:space="preserve"> Eutheria</v>
          </cell>
          <cell r="O1672" t="str">
            <v xml:space="preserve"> Euarchontoglires</v>
          </cell>
          <cell r="P1672" t="str">
            <v xml:space="preserve"> Glires</v>
          </cell>
          <cell r="Q1672" t="str">
            <v xml:space="preserve"> Rodentia</v>
          </cell>
          <cell r="R1672" t="str">
            <v>Hystricomorpha</v>
          </cell>
          <cell r="S1672" t="str">
            <v xml:space="preserve"> Caviidae</v>
          </cell>
          <cell r="T1672" t="str">
            <v xml:space="preserve"> Cavia.</v>
          </cell>
        </row>
        <row r="1673">
          <cell r="B1673" t="str">
            <v>H0VXJ2</v>
          </cell>
          <cell r="C1673" t="str">
            <v xml:space="preserve"> Cavia porcellus (Guinea pig).</v>
          </cell>
          <cell r="E1673" t="str">
            <v xml:space="preserve"> NCBI_TaxID=10141 {ECO:0000313|Ensembl:ENSCPOP00000015422};</v>
          </cell>
          <cell r="G1673" t="str">
            <v>Eukaryota</v>
          </cell>
          <cell r="H1673" t="str">
            <v xml:space="preserve"> Metazoa</v>
          </cell>
          <cell r="I1673" t="str">
            <v xml:space="preserve"> Chordata</v>
          </cell>
          <cell r="J1673" t="str">
            <v xml:space="preserve"> Craniata</v>
          </cell>
          <cell r="K1673" t="str">
            <v xml:space="preserve"> Vertebrata</v>
          </cell>
          <cell r="L1673" t="str">
            <v xml:space="preserve"> Euteleostomi</v>
          </cell>
          <cell r="M1673" t="str">
            <v>Mammalia</v>
          </cell>
          <cell r="N1673" t="str">
            <v xml:space="preserve"> Eutheria</v>
          </cell>
          <cell r="O1673" t="str">
            <v xml:space="preserve"> Euarchontoglires</v>
          </cell>
          <cell r="P1673" t="str">
            <v xml:space="preserve"> Glires</v>
          </cell>
          <cell r="Q1673" t="str">
            <v xml:space="preserve"> Rodentia</v>
          </cell>
          <cell r="R1673" t="str">
            <v>Hystricomorpha</v>
          </cell>
          <cell r="S1673" t="str">
            <v xml:space="preserve"> Caviidae</v>
          </cell>
          <cell r="T1673" t="str">
            <v xml:space="preserve"> Cavia.</v>
          </cell>
        </row>
        <row r="1674">
          <cell r="B1674" t="str">
            <v>H0W405</v>
          </cell>
          <cell r="C1674" t="str">
            <v xml:space="preserve"> Cavia porcellus (Guinea pig).</v>
          </cell>
          <cell r="E1674" t="str">
            <v xml:space="preserve"> NCBI_TaxID=10141 {ECO:0000313|Ensembl:ENSCPOP00000017704};</v>
          </cell>
          <cell r="G1674" t="str">
            <v>Eukaryota</v>
          </cell>
          <cell r="H1674" t="str">
            <v xml:space="preserve"> Metazoa</v>
          </cell>
          <cell r="I1674" t="str">
            <v xml:space="preserve"> Chordata</v>
          </cell>
          <cell r="J1674" t="str">
            <v xml:space="preserve"> Craniata</v>
          </cell>
          <cell r="K1674" t="str">
            <v xml:space="preserve"> Vertebrata</v>
          </cell>
          <cell r="L1674" t="str">
            <v xml:space="preserve"> Euteleostomi</v>
          </cell>
          <cell r="M1674" t="str">
            <v>Mammalia</v>
          </cell>
          <cell r="N1674" t="str">
            <v xml:space="preserve"> Eutheria</v>
          </cell>
          <cell r="O1674" t="str">
            <v xml:space="preserve"> Euarchontoglires</v>
          </cell>
          <cell r="P1674" t="str">
            <v xml:space="preserve"> Glires</v>
          </cell>
          <cell r="Q1674" t="str">
            <v xml:space="preserve"> Rodentia</v>
          </cell>
          <cell r="R1674" t="str">
            <v>Hystricomorpha</v>
          </cell>
          <cell r="S1674" t="str">
            <v xml:space="preserve"> Caviidae</v>
          </cell>
          <cell r="T1674" t="str">
            <v xml:space="preserve"> Cavia.</v>
          </cell>
        </row>
        <row r="1675">
          <cell r="B1675" t="str">
            <v>H0X7P3</v>
          </cell>
          <cell r="C1675" t="str">
            <v xml:space="preserve"> Otolemur garnettii (Small-eared galago) (Garnett's greater bushbaby).</v>
          </cell>
          <cell r="E1675" t="str">
            <v xml:space="preserve"> NCBI_TaxID=30611 {ECO:0000313|Ensembl:ENSOGAP00000011444, ECO:0000313|Proteomes:UP000005225};</v>
          </cell>
          <cell r="G1675" t="str">
            <v>Eukaryota</v>
          </cell>
          <cell r="H1675" t="str">
            <v xml:space="preserve"> Metazoa</v>
          </cell>
          <cell r="I1675" t="str">
            <v xml:space="preserve"> Chordata</v>
          </cell>
          <cell r="J1675" t="str">
            <v xml:space="preserve"> Craniata</v>
          </cell>
          <cell r="K1675" t="str">
            <v xml:space="preserve"> Vertebrata</v>
          </cell>
          <cell r="L1675" t="str">
            <v xml:space="preserve"> Euteleostomi</v>
          </cell>
          <cell r="M1675" t="str">
            <v>Mammalia</v>
          </cell>
          <cell r="N1675" t="str">
            <v xml:space="preserve"> Eutheria</v>
          </cell>
          <cell r="O1675" t="str">
            <v xml:space="preserve"> Euarchontoglires</v>
          </cell>
          <cell r="P1675" t="str">
            <v xml:space="preserve"> Primates</v>
          </cell>
          <cell r="Q1675" t="str">
            <v xml:space="preserve"> Strepsirrhini</v>
          </cell>
          <cell r="R1675" t="str">
            <v>Lorisiformes</v>
          </cell>
          <cell r="S1675" t="str">
            <v xml:space="preserve"> Galagidae</v>
          </cell>
          <cell r="T1675" t="str">
            <v xml:space="preserve"> Otolemur.</v>
          </cell>
        </row>
        <row r="1676">
          <cell r="B1676" t="str">
            <v>H0X9Q0</v>
          </cell>
          <cell r="C1676" t="str">
            <v xml:space="preserve"> Otolemur garnettii (Small-eared galago) (Garnett's greater bushbaby).</v>
          </cell>
          <cell r="E1676" t="str">
            <v xml:space="preserve"> NCBI_TaxID=30611 {ECO:0000313|Ensembl:ENSOGAP00000012305, ECO:0000313|Proteomes:UP000005225};</v>
          </cell>
          <cell r="G1676" t="str">
            <v>Eukaryota</v>
          </cell>
          <cell r="H1676" t="str">
            <v xml:space="preserve"> Metazoa</v>
          </cell>
          <cell r="I1676" t="str">
            <v xml:space="preserve"> Chordata</v>
          </cell>
          <cell r="J1676" t="str">
            <v xml:space="preserve"> Craniata</v>
          </cell>
          <cell r="K1676" t="str">
            <v xml:space="preserve"> Vertebrata</v>
          </cell>
          <cell r="L1676" t="str">
            <v xml:space="preserve"> Euteleostomi</v>
          </cell>
          <cell r="M1676" t="str">
            <v>Mammalia</v>
          </cell>
          <cell r="N1676" t="str">
            <v xml:space="preserve"> Eutheria</v>
          </cell>
          <cell r="O1676" t="str">
            <v xml:space="preserve"> Euarchontoglires</v>
          </cell>
          <cell r="P1676" t="str">
            <v xml:space="preserve"> Primates</v>
          </cell>
          <cell r="Q1676" t="str">
            <v xml:space="preserve"> Strepsirrhini</v>
          </cell>
          <cell r="R1676" t="str">
            <v>Lorisiformes</v>
          </cell>
          <cell r="S1676" t="str">
            <v xml:space="preserve"> Galagidae</v>
          </cell>
          <cell r="T1676" t="str">
            <v xml:space="preserve"> Otolemur.</v>
          </cell>
        </row>
        <row r="1677">
          <cell r="B1677" t="str">
            <v>H0XET1</v>
          </cell>
          <cell r="C1677" t="str">
            <v xml:space="preserve"> Otolemur garnettii (Small-eared galago) (Garnett's greater bushbaby).</v>
          </cell>
          <cell r="E1677" t="str">
            <v xml:space="preserve"> NCBI_TaxID=30611 {ECO:0000313|Ensembl:ENSOGAP00000014471, ECO:0000313|Proteomes:UP000005225};</v>
          </cell>
          <cell r="G1677" t="str">
            <v>Eukaryota</v>
          </cell>
          <cell r="H1677" t="str">
            <v xml:space="preserve"> Metazoa</v>
          </cell>
          <cell r="I1677" t="str">
            <v xml:space="preserve"> Chordata</v>
          </cell>
          <cell r="J1677" t="str">
            <v xml:space="preserve"> Craniata</v>
          </cell>
          <cell r="K1677" t="str">
            <v xml:space="preserve"> Vertebrata</v>
          </cell>
          <cell r="L1677" t="str">
            <v xml:space="preserve"> Euteleostomi</v>
          </cell>
          <cell r="M1677" t="str">
            <v>Mammalia</v>
          </cell>
          <cell r="N1677" t="str">
            <v xml:space="preserve"> Eutheria</v>
          </cell>
          <cell r="O1677" t="str">
            <v xml:space="preserve"> Euarchontoglires</v>
          </cell>
          <cell r="P1677" t="str">
            <v xml:space="preserve"> Primates</v>
          </cell>
          <cell r="Q1677" t="str">
            <v xml:space="preserve"> Strepsirrhini</v>
          </cell>
          <cell r="R1677" t="str">
            <v>Lorisiformes</v>
          </cell>
          <cell r="S1677" t="str">
            <v xml:space="preserve"> Galagidae</v>
          </cell>
          <cell r="T1677" t="str">
            <v xml:space="preserve"> Otolemur.</v>
          </cell>
        </row>
        <row r="1678">
          <cell r="B1678" t="str">
            <v>H0XHY9</v>
          </cell>
          <cell r="C1678" t="str">
            <v xml:space="preserve"> Otolemur garnettii (Small-eared galago) (Garnett's greater bushbaby).</v>
          </cell>
          <cell r="E1678" t="str">
            <v xml:space="preserve"> NCBI_TaxID=30611 {ECO:0000313|Ensembl:ENSOGAP00000015729, ECO:0000313|Proteomes:UP000005225};</v>
          </cell>
          <cell r="G1678" t="str">
            <v>Eukaryota</v>
          </cell>
          <cell r="H1678" t="str">
            <v xml:space="preserve"> Metazoa</v>
          </cell>
          <cell r="I1678" t="str">
            <v xml:space="preserve"> Chordata</v>
          </cell>
          <cell r="J1678" t="str">
            <v xml:space="preserve"> Craniata</v>
          </cell>
          <cell r="K1678" t="str">
            <v xml:space="preserve"> Vertebrata</v>
          </cell>
          <cell r="L1678" t="str">
            <v xml:space="preserve"> Euteleostomi</v>
          </cell>
          <cell r="M1678" t="str">
            <v>Mammalia</v>
          </cell>
          <cell r="N1678" t="str">
            <v xml:space="preserve"> Eutheria</v>
          </cell>
          <cell r="O1678" t="str">
            <v xml:space="preserve"> Euarchontoglires</v>
          </cell>
          <cell r="P1678" t="str">
            <v xml:space="preserve"> Primates</v>
          </cell>
          <cell r="Q1678" t="str">
            <v xml:space="preserve"> Strepsirrhini</v>
          </cell>
          <cell r="R1678" t="str">
            <v>Lorisiformes</v>
          </cell>
          <cell r="S1678" t="str">
            <v xml:space="preserve"> Galagidae</v>
          </cell>
          <cell r="T1678" t="str">
            <v xml:space="preserve"> Otolemur.</v>
          </cell>
        </row>
        <row r="1679">
          <cell r="B1679" t="str">
            <v>H0XLJ3</v>
          </cell>
          <cell r="C1679" t="str">
            <v xml:space="preserve"> Otolemur garnettii (Small-eared galago) (Garnett's greater bushbaby).</v>
          </cell>
          <cell r="E1679" t="str">
            <v xml:space="preserve"> NCBI_TaxID=30611 {ECO:0000313|Ensembl:ENSOGAP00000016983};</v>
          </cell>
          <cell r="G1679" t="str">
            <v>Eukaryota</v>
          </cell>
          <cell r="H1679" t="str">
            <v xml:space="preserve"> Metazoa</v>
          </cell>
          <cell r="I1679" t="str">
            <v xml:space="preserve"> Chordata</v>
          </cell>
          <cell r="J1679" t="str">
            <v xml:space="preserve"> Craniata</v>
          </cell>
          <cell r="K1679" t="str">
            <v xml:space="preserve"> Vertebrata</v>
          </cell>
          <cell r="L1679" t="str">
            <v xml:space="preserve"> Euteleostomi</v>
          </cell>
          <cell r="M1679" t="str">
            <v>Mammalia</v>
          </cell>
          <cell r="N1679" t="str">
            <v xml:space="preserve"> Eutheria</v>
          </cell>
          <cell r="O1679" t="str">
            <v xml:space="preserve"> Euarchontoglires</v>
          </cell>
          <cell r="P1679" t="str">
            <v xml:space="preserve"> Primates</v>
          </cell>
          <cell r="Q1679" t="str">
            <v xml:space="preserve"> Strepsirrhini</v>
          </cell>
          <cell r="R1679" t="str">
            <v>Lorisiformes</v>
          </cell>
          <cell r="S1679" t="str">
            <v xml:space="preserve"> Galagidae</v>
          </cell>
          <cell r="T1679" t="str">
            <v xml:space="preserve"> Otolemur.</v>
          </cell>
        </row>
        <row r="1680">
          <cell r="B1680" t="str">
            <v>H0XLM2</v>
          </cell>
          <cell r="C1680" t="str">
            <v xml:space="preserve"> Otolemur garnettii (Small-eared galago) (Garnett's greater bushbaby).</v>
          </cell>
          <cell r="E1680" t="str">
            <v xml:space="preserve"> NCBI_TaxID=30611 {ECO:0000313|Ensembl:ENSOGAP00000017012, ECO:0000313|Proteomes:UP000005225};</v>
          </cell>
          <cell r="G1680" t="str">
            <v>Eukaryota</v>
          </cell>
          <cell r="H1680" t="str">
            <v xml:space="preserve"> Metazoa</v>
          </cell>
          <cell r="I1680" t="str">
            <v xml:space="preserve"> Chordata</v>
          </cell>
          <cell r="J1680" t="str">
            <v xml:space="preserve"> Craniata</v>
          </cell>
          <cell r="K1680" t="str">
            <v xml:space="preserve"> Vertebrata</v>
          </cell>
          <cell r="L1680" t="str">
            <v xml:space="preserve"> Euteleostomi</v>
          </cell>
          <cell r="M1680" t="str">
            <v>Mammalia</v>
          </cell>
          <cell r="N1680" t="str">
            <v xml:space="preserve"> Eutheria</v>
          </cell>
          <cell r="O1680" t="str">
            <v xml:space="preserve"> Euarchontoglires</v>
          </cell>
          <cell r="P1680" t="str">
            <v xml:space="preserve"> Primates</v>
          </cell>
          <cell r="Q1680" t="str">
            <v xml:space="preserve"> Strepsirrhini</v>
          </cell>
          <cell r="R1680" t="str">
            <v>Lorisiformes</v>
          </cell>
          <cell r="S1680" t="str">
            <v xml:space="preserve"> Galagidae</v>
          </cell>
          <cell r="T1680" t="str">
            <v xml:space="preserve"> Otolemur.</v>
          </cell>
        </row>
        <row r="1681">
          <cell r="B1681" t="str">
            <v>H0XU34</v>
          </cell>
          <cell r="C1681" t="str">
            <v xml:space="preserve"> Otolemur garnettii (Small-eared galago) (Garnett's greater bushbaby).</v>
          </cell>
          <cell r="E1681" t="str">
            <v xml:space="preserve"> NCBI_TaxID=30611 {ECO:0000313|Ensembl:ENSOGAP00000019626, ECO:0000313|Proteomes:UP000005225};</v>
          </cell>
          <cell r="G1681" t="str">
            <v>Eukaryota</v>
          </cell>
          <cell r="H1681" t="str">
            <v xml:space="preserve"> Metazoa</v>
          </cell>
          <cell r="I1681" t="str">
            <v xml:space="preserve"> Chordata</v>
          </cell>
          <cell r="J1681" t="str">
            <v xml:space="preserve"> Craniata</v>
          </cell>
          <cell r="K1681" t="str">
            <v xml:space="preserve"> Vertebrata</v>
          </cell>
          <cell r="L1681" t="str">
            <v xml:space="preserve"> Euteleostomi</v>
          </cell>
          <cell r="M1681" t="str">
            <v>Mammalia</v>
          </cell>
          <cell r="N1681" t="str">
            <v xml:space="preserve"> Eutheria</v>
          </cell>
          <cell r="O1681" t="str">
            <v xml:space="preserve"> Euarchontoglires</v>
          </cell>
          <cell r="P1681" t="str">
            <v xml:space="preserve"> Primates</v>
          </cell>
          <cell r="Q1681" t="str">
            <v xml:space="preserve"> Strepsirrhini</v>
          </cell>
          <cell r="R1681" t="str">
            <v>Lorisiformes</v>
          </cell>
          <cell r="S1681" t="str">
            <v xml:space="preserve"> Galagidae</v>
          </cell>
          <cell r="T1681" t="str">
            <v xml:space="preserve"> Otolemur.</v>
          </cell>
        </row>
        <row r="1682">
          <cell r="B1682" t="str">
            <v>H0XYA1</v>
          </cell>
          <cell r="C1682" t="str">
            <v xml:space="preserve"> Otolemur garnettii (Small-eared galago) (Garnett's greater bushbaby).</v>
          </cell>
          <cell r="E1682" t="str">
            <v xml:space="preserve"> NCBI_TaxID=30611 {ECO:0000313|Ensembl:ENSOGAP00000021094};</v>
          </cell>
          <cell r="G1682" t="str">
            <v>Eukaryota</v>
          </cell>
          <cell r="H1682" t="str">
            <v xml:space="preserve"> Metazoa</v>
          </cell>
          <cell r="I1682" t="str">
            <v xml:space="preserve"> Chordata</v>
          </cell>
          <cell r="J1682" t="str">
            <v xml:space="preserve"> Craniata</v>
          </cell>
          <cell r="K1682" t="str">
            <v xml:space="preserve"> Vertebrata</v>
          </cell>
          <cell r="L1682" t="str">
            <v xml:space="preserve"> Euteleostomi</v>
          </cell>
          <cell r="M1682" t="str">
            <v>Mammalia</v>
          </cell>
          <cell r="N1682" t="str">
            <v xml:space="preserve"> Eutheria</v>
          </cell>
          <cell r="O1682" t="str">
            <v xml:space="preserve"> Euarchontoglires</v>
          </cell>
          <cell r="P1682" t="str">
            <v xml:space="preserve"> Primates</v>
          </cell>
          <cell r="Q1682" t="str">
            <v xml:space="preserve"> Strepsirrhini</v>
          </cell>
          <cell r="R1682" t="str">
            <v>Lorisiformes</v>
          </cell>
          <cell r="S1682" t="str">
            <v xml:space="preserve"> Galagidae</v>
          </cell>
          <cell r="T1682" t="str">
            <v xml:space="preserve"> Otolemur.</v>
          </cell>
        </row>
        <row r="1683">
          <cell r="B1683" t="str">
            <v>H0YSS7</v>
          </cell>
          <cell r="C1683" t="str">
            <v xml:space="preserve"> Taeniopygia guttata (Zebra finch) (Poephila guttata).</v>
          </cell>
          <cell r="E1683" t="str">
            <v xml:space="preserve"> NCBI_TaxID=59729 {ECO:0000313|Ensembl:ENSTGUP00000001338, ECO:0000313|Proteomes:UP000007754};</v>
          </cell>
          <cell r="G1683" t="str">
            <v>Eukaryota</v>
          </cell>
          <cell r="H1683" t="str">
            <v xml:space="preserve"> Metazoa</v>
          </cell>
          <cell r="I1683" t="str">
            <v xml:space="preserve"> Chordata</v>
          </cell>
          <cell r="J1683" t="str">
            <v xml:space="preserve"> Craniata</v>
          </cell>
          <cell r="K1683" t="str">
            <v xml:space="preserve"> Vertebrata</v>
          </cell>
          <cell r="L1683" t="str">
            <v xml:space="preserve"> Euteleostomi</v>
          </cell>
          <cell r="M1683" t="str">
            <v>Archelosauria</v>
          </cell>
          <cell r="N1683" t="str">
            <v xml:space="preserve"> Archosauria</v>
          </cell>
          <cell r="O1683" t="str">
            <v xml:space="preserve"> Dinosauria</v>
          </cell>
          <cell r="P1683" t="str">
            <v xml:space="preserve"> Saurischia</v>
          </cell>
          <cell r="Q1683" t="str">
            <v xml:space="preserve"> Theropoda</v>
          </cell>
          <cell r="R1683" t="str">
            <v>Coelurosauria</v>
          </cell>
          <cell r="S1683" t="str">
            <v xml:space="preserve"> Aves</v>
          </cell>
          <cell r="T1683" t="str">
            <v xml:space="preserve"> Neognathae</v>
          </cell>
          <cell r="U1683" t="str">
            <v xml:space="preserve"> Passeriformes</v>
          </cell>
        </row>
        <row r="1684">
          <cell r="B1684" t="str">
            <v>H0Z866</v>
          </cell>
          <cell r="C1684" t="str">
            <v xml:space="preserve"> Taeniopygia guttata (Zebra finch) (Poephila guttata).</v>
          </cell>
          <cell r="E1684" t="str">
            <v xml:space="preserve"> NCBI_TaxID=59729 {ECO:0000313|Ensembl:ENSTGUP00000006769, ECO:0000313|Proteomes:UP000007754};</v>
          </cell>
          <cell r="G1684" t="str">
            <v>Eukaryota</v>
          </cell>
          <cell r="H1684" t="str">
            <v xml:space="preserve"> Metazoa</v>
          </cell>
          <cell r="I1684" t="str">
            <v xml:space="preserve"> Chordata</v>
          </cell>
          <cell r="J1684" t="str">
            <v xml:space="preserve"> Craniata</v>
          </cell>
          <cell r="K1684" t="str">
            <v xml:space="preserve"> Vertebrata</v>
          </cell>
          <cell r="L1684" t="str">
            <v xml:space="preserve"> Euteleostomi</v>
          </cell>
          <cell r="M1684" t="str">
            <v>Archelosauria</v>
          </cell>
          <cell r="N1684" t="str">
            <v xml:space="preserve"> Archosauria</v>
          </cell>
          <cell r="O1684" t="str">
            <v xml:space="preserve"> Dinosauria</v>
          </cell>
          <cell r="P1684" t="str">
            <v xml:space="preserve"> Saurischia</v>
          </cell>
          <cell r="Q1684" t="str">
            <v xml:space="preserve"> Theropoda</v>
          </cell>
          <cell r="R1684" t="str">
            <v>Coelurosauria</v>
          </cell>
          <cell r="S1684" t="str">
            <v xml:space="preserve"> Aves</v>
          </cell>
          <cell r="T1684" t="str">
            <v xml:space="preserve"> Neognathae</v>
          </cell>
          <cell r="U1684" t="str">
            <v xml:space="preserve"> Passeriformes</v>
          </cell>
        </row>
        <row r="1685">
          <cell r="B1685" t="str">
            <v>H1V1E0</v>
          </cell>
          <cell r="C1685" t="str">
            <v xml:space="preserve"> Colletotrichum higginsianum (strain IMI 349063) (Crucifer anthracnose fungus).</v>
          </cell>
          <cell r="E1685" t="str">
            <v xml:space="preserve"> NCBI_TaxID=759273 {ECO:0000313|Proteomes:UP000007174};</v>
          </cell>
          <cell r="G1685" t="str">
            <v>Eukaryota</v>
          </cell>
          <cell r="H1685" t="str">
            <v xml:space="preserve"> Fungi</v>
          </cell>
          <cell r="I1685" t="str">
            <v xml:space="preserve"> Dikarya</v>
          </cell>
          <cell r="J1685" t="str">
            <v xml:space="preserve"> Ascomycota</v>
          </cell>
          <cell r="K1685" t="str">
            <v xml:space="preserve"> Pezizomycotina</v>
          </cell>
          <cell r="L1685" t="str">
            <v>Sordariomycetes</v>
          </cell>
          <cell r="M1685" t="str">
            <v xml:space="preserve"> Hypocreomycetidae</v>
          </cell>
          <cell r="N1685" t="str">
            <v xml:space="preserve"> Glomerellales</v>
          </cell>
          <cell r="O1685" t="str">
            <v xml:space="preserve"> Glomerellaceae</v>
          </cell>
          <cell r="P1685" t="str">
            <v>Colletotrichum.</v>
          </cell>
        </row>
        <row r="1686">
          <cell r="B1686" t="str">
            <v>H1V9E1</v>
          </cell>
          <cell r="C1686" t="str">
            <v xml:space="preserve"> Colletotrichum higginsianum (strain IMI 349063) (Crucifer anthracnose fungus).</v>
          </cell>
          <cell r="E1686" t="str">
            <v xml:space="preserve"> NCBI_TaxID=759273 {ECO:0000313|Proteomes:UP000007174};</v>
          </cell>
          <cell r="G1686" t="str">
            <v>Eukaryota</v>
          </cell>
          <cell r="H1686" t="str">
            <v xml:space="preserve"> Fungi</v>
          </cell>
          <cell r="I1686" t="str">
            <v xml:space="preserve"> Dikarya</v>
          </cell>
          <cell r="J1686" t="str">
            <v xml:space="preserve"> Ascomycota</v>
          </cell>
          <cell r="K1686" t="str">
            <v xml:space="preserve"> Pezizomycotina</v>
          </cell>
          <cell r="L1686" t="str">
            <v>Sordariomycetes</v>
          </cell>
          <cell r="M1686" t="str">
            <v xml:space="preserve"> Hypocreomycetidae</v>
          </cell>
          <cell r="N1686" t="str">
            <v xml:space="preserve"> Glomerellales</v>
          </cell>
          <cell r="O1686" t="str">
            <v xml:space="preserve"> Glomerellaceae</v>
          </cell>
          <cell r="P1686" t="str">
            <v>Colletotrichum.</v>
          </cell>
        </row>
        <row r="1687">
          <cell r="B1687" t="str">
            <v>H2B0N0</v>
          </cell>
          <cell r="C1687" t="str">
            <v xml:space="preserve"> Kazachstania africana (strain ATCC 22294 / BCRC 22015 / CBS 2517 / CECT 1963 / NBRC 1671 / NRRL Y-8276) (Yeast) (Kluyveromyces africanus).</v>
          </cell>
          <cell r="E1687" t="str">
            <v xml:space="preserve"> NCBI_TaxID=1071382 {ECO:0000313|EMBL:CCF60180.1, ECO:0000313|Proteomes:UP000005220};</v>
          </cell>
          <cell r="G1687" t="str">
            <v>Eukaryota</v>
          </cell>
          <cell r="H1687" t="str">
            <v xml:space="preserve"> Fungi</v>
          </cell>
          <cell r="I1687" t="str">
            <v xml:space="preserve"> Dikarya</v>
          </cell>
          <cell r="J1687" t="str">
            <v xml:space="preserve"> Ascomycota</v>
          </cell>
          <cell r="K1687" t="str">
            <v xml:space="preserve"> Saccharomycotina</v>
          </cell>
          <cell r="L1687" t="str">
            <v>Saccharomycetes</v>
          </cell>
          <cell r="M1687" t="str">
            <v xml:space="preserve"> Saccharomycetales</v>
          </cell>
          <cell r="N1687" t="str">
            <v xml:space="preserve"> Saccharomycetaceae</v>
          </cell>
          <cell r="O1687" t="str">
            <v xml:space="preserve"> Kazachstania.</v>
          </cell>
        </row>
        <row r="1688">
          <cell r="B1688" t="str">
            <v>H2B0S1</v>
          </cell>
          <cell r="C1688" t="str">
            <v xml:space="preserve"> Kazachstania africana (strain ATCC 22294 / BCRC 22015 / CBS 2517 / CECT 1963 / NBRC 1671 / NRRL Y-8276) (Yeast) (Kluyveromyces africanus).</v>
          </cell>
          <cell r="E1688" t="str">
            <v xml:space="preserve"> NCBI_TaxID=1071382 {ECO:0000313|EMBL:CCF60221.1, ECO:0000313|Proteomes:UP000005220};</v>
          </cell>
          <cell r="G1688" t="str">
            <v>Eukaryota</v>
          </cell>
          <cell r="H1688" t="str">
            <v xml:space="preserve"> Fungi</v>
          </cell>
          <cell r="I1688" t="str">
            <v xml:space="preserve"> Dikarya</v>
          </cell>
          <cell r="J1688" t="str">
            <v xml:space="preserve"> Ascomycota</v>
          </cell>
          <cell r="K1688" t="str">
            <v xml:space="preserve"> Saccharomycotina</v>
          </cell>
          <cell r="L1688" t="str">
            <v>Saccharomycetes</v>
          </cell>
          <cell r="M1688" t="str">
            <v xml:space="preserve"> Saccharomycetales</v>
          </cell>
          <cell r="N1688" t="str">
            <v xml:space="preserve"> Saccharomycetaceae</v>
          </cell>
          <cell r="O1688" t="str">
            <v xml:space="preserve"> Kazachstania.</v>
          </cell>
        </row>
        <row r="1689">
          <cell r="B1689" t="str">
            <v>H2B104</v>
          </cell>
          <cell r="C1689" t="str">
            <v xml:space="preserve"> Kazachstania africana (strain ATCC 22294 / BCRC 22015 / CBS 2517 / CECT 1963 / NBRC 1671 / NRRL Y-8276) (Yeast) (Kluyveromyces africanus).</v>
          </cell>
          <cell r="E1689" t="str">
            <v xml:space="preserve"> NCBI_TaxID=1071382 {ECO:0000313|EMBL:CCF60304.1, ECO:0000313|Proteomes:UP000005220};</v>
          </cell>
          <cell r="G1689" t="str">
            <v>Eukaryota</v>
          </cell>
          <cell r="H1689" t="str">
            <v xml:space="preserve"> Fungi</v>
          </cell>
          <cell r="I1689" t="str">
            <v xml:space="preserve"> Dikarya</v>
          </cell>
          <cell r="J1689" t="str">
            <v xml:space="preserve"> Ascomycota</v>
          </cell>
          <cell r="K1689" t="str">
            <v xml:space="preserve"> Saccharomycotina</v>
          </cell>
          <cell r="L1689" t="str">
            <v>Saccharomycetes</v>
          </cell>
          <cell r="M1689" t="str">
            <v xml:space="preserve"> Saccharomycetales</v>
          </cell>
          <cell r="N1689" t="str">
            <v xml:space="preserve"> Saccharomycetaceae</v>
          </cell>
          <cell r="O1689" t="str">
            <v xml:space="preserve"> Kazachstania.</v>
          </cell>
        </row>
        <row r="1690">
          <cell r="B1690" t="str">
            <v>H2KPI5</v>
          </cell>
          <cell r="C1690" t="str">
            <v xml:space="preserve"> Clonorchis sinensis (Chinese liver fluke).</v>
          </cell>
          <cell r="E1690" t="str">
            <v xml:space="preserve"> NCBI_TaxID=79923 {ECO:0000313|EMBL:GAA42677.2, ECO:0000313|Proteomes:UP000008909};</v>
          </cell>
          <cell r="G1690" t="str">
            <v>Eukaryota</v>
          </cell>
          <cell r="H1690" t="str">
            <v xml:space="preserve"> Metazoa</v>
          </cell>
          <cell r="I1690" t="str">
            <v xml:space="preserve"> Platyhelminthes</v>
          </cell>
          <cell r="J1690" t="str">
            <v xml:space="preserve"> Trematoda</v>
          </cell>
          <cell r="K1690" t="str">
            <v xml:space="preserve"> Digenea</v>
          </cell>
          <cell r="L1690" t="str">
            <v>Opisthorchiida</v>
          </cell>
          <cell r="M1690" t="str">
            <v xml:space="preserve"> Opisthorchiata</v>
          </cell>
          <cell r="N1690" t="str">
            <v xml:space="preserve"> Opisthorchiidae</v>
          </cell>
          <cell r="O1690" t="str">
            <v xml:space="preserve"> Clonorchis.</v>
          </cell>
        </row>
        <row r="1691">
          <cell r="B1691" t="str">
            <v>H2KQR8</v>
          </cell>
          <cell r="C1691" t="str">
            <v xml:space="preserve"> Clonorchis sinensis (Chinese liver fluke).</v>
          </cell>
          <cell r="E1691" t="str">
            <v xml:space="preserve"> NCBI_TaxID=79923 {ECO:0000313|EMBL:GAA41674.1, ECO:0000313|Proteomes:UP000008909};</v>
          </cell>
          <cell r="G1691" t="str">
            <v>Eukaryota</v>
          </cell>
          <cell r="H1691" t="str">
            <v xml:space="preserve"> Metazoa</v>
          </cell>
          <cell r="I1691" t="str">
            <v xml:space="preserve"> Platyhelminthes</v>
          </cell>
          <cell r="J1691" t="str">
            <v xml:space="preserve"> Trematoda</v>
          </cell>
          <cell r="K1691" t="str">
            <v xml:space="preserve"> Digenea</v>
          </cell>
          <cell r="L1691" t="str">
            <v>Opisthorchiida</v>
          </cell>
          <cell r="M1691" t="str">
            <v xml:space="preserve"> Opisthorchiata</v>
          </cell>
          <cell r="N1691" t="str">
            <v xml:space="preserve"> Opisthorchiidae</v>
          </cell>
          <cell r="O1691" t="str">
            <v xml:space="preserve"> Clonorchis.</v>
          </cell>
        </row>
        <row r="1692">
          <cell r="B1692" t="str">
            <v>H2L4I3</v>
          </cell>
          <cell r="C1692" t="str">
            <v xml:space="preserve"> Oryzias latipes (Japanese rice fish) (Japanese killifish).</v>
          </cell>
          <cell r="E1692" t="str">
            <v xml:space="preserve"> NCBI_TaxID=8090 {ECO:0000313|Ensembl:ENSORLP00000000676};</v>
          </cell>
          <cell r="G1692" t="str">
            <v>Eukaryota</v>
          </cell>
          <cell r="H1692" t="str">
            <v xml:space="preserve"> Metazoa</v>
          </cell>
          <cell r="I1692" t="str">
            <v xml:space="preserve"> Chordata</v>
          </cell>
          <cell r="J1692" t="str">
            <v xml:space="preserve"> Craniata</v>
          </cell>
          <cell r="K1692" t="str">
            <v xml:space="preserve"> Vertebrata</v>
          </cell>
          <cell r="L1692" t="str">
            <v xml:space="preserve"> Euteleostomi</v>
          </cell>
          <cell r="M1692" t="str">
            <v>Actinopterygii</v>
          </cell>
          <cell r="N1692" t="str">
            <v xml:space="preserve"> Neopterygii</v>
          </cell>
          <cell r="O1692" t="str">
            <v xml:space="preserve"> Teleostei</v>
          </cell>
          <cell r="P1692" t="str">
            <v xml:space="preserve"> Neoteleostei</v>
          </cell>
          <cell r="Q1692" t="str">
            <v xml:space="preserve"> Acanthomorphata</v>
          </cell>
          <cell r="R1692" t="str">
            <v>Ovalentaria</v>
          </cell>
          <cell r="S1692" t="str">
            <v xml:space="preserve"> Atherinomorphae</v>
          </cell>
          <cell r="T1692" t="str">
            <v xml:space="preserve"> Beloniformes</v>
          </cell>
          <cell r="U1692" t="str">
            <v xml:space="preserve"> Adrianichthyidae</v>
          </cell>
        </row>
        <row r="1693">
          <cell r="B1693" t="str">
            <v>H2L5X9</v>
          </cell>
          <cell r="C1693" t="str">
            <v xml:space="preserve"> Oryzias latipes (Japanese rice fish) (Japanese killifish).</v>
          </cell>
          <cell r="E1693" t="str">
            <v xml:space="preserve"> NCBI_TaxID=8090 {ECO:0000313|Ensembl:ENSORLP00000001216, ECO:0000313|Proteomes:UP000001038};</v>
          </cell>
          <cell r="G1693" t="str">
            <v>Eukaryota</v>
          </cell>
          <cell r="H1693" t="str">
            <v xml:space="preserve"> Metazoa</v>
          </cell>
          <cell r="I1693" t="str">
            <v xml:space="preserve"> Chordata</v>
          </cell>
          <cell r="J1693" t="str">
            <v xml:space="preserve"> Craniata</v>
          </cell>
          <cell r="K1693" t="str">
            <v xml:space="preserve"> Vertebrata</v>
          </cell>
          <cell r="L1693" t="str">
            <v xml:space="preserve"> Euteleostomi</v>
          </cell>
          <cell r="M1693" t="str">
            <v>Actinopterygii</v>
          </cell>
          <cell r="N1693" t="str">
            <v xml:space="preserve"> Neopterygii</v>
          </cell>
          <cell r="O1693" t="str">
            <v xml:space="preserve"> Teleostei</v>
          </cell>
          <cell r="P1693" t="str">
            <v xml:space="preserve"> Neoteleostei</v>
          </cell>
          <cell r="Q1693" t="str">
            <v xml:space="preserve"> Acanthomorphata</v>
          </cell>
          <cell r="R1693" t="str">
            <v>Ovalentaria</v>
          </cell>
          <cell r="S1693" t="str">
            <v xml:space="preserve"> Atherinomorphae</v>
          </cell>
          <cell r="T1693" t="str">
            <v xml:space="preserve"> Beloniformes</v>
          </cell>
          <cell r="U1693" t="str">
            <v xml:space="preserve"> Adrianichthyidae</v>
          </cell>
        </row>
        <row r="1694">
          <cell r="B1694" t="str">
            <v>H2LB31</v>
          </cell>
          <cell r="C1694" t="str">
            <v xml:space="preserve"> Oryzias latipes (Japanese rice fish) (Japanese killifish).</v>
          </cell>
          <cell r="E1694" t="str">
            <v xml:space="preserve"> NCBI_TaxID=8090 {ECO:0000313|Ensembl:ENSORLP00000003099, ECO:0000313|Proteomes:UP000001038};</v>
          </cell>
          <cell r="G1694" t="str">
            <v>Eukaryota</v>
          </cell>
          <cell r="H1694" t="str">
            <v xml:space="preserve"> Metazoa</v>
          </cell>
          <cell r="I1694" t="str">
            <v xml:space="preserve"> Chordata</v>
          </cell>
          <cell r="J1694" t="str">
            <v xml:space="preserve"> Craniata</v>
          </cell>
          <cell r="K1694" t="str">
            <v xml:space="preserve"> Vertebrata</v>
          </cell>
          <cell r="L1694" t="str">
            <v xml:space="preserve"> Euteleostomi</v>
          </cell>
          <cell r="M1694" t="str">
            <v>Actinopterygii</v>
          </cell>
          <cell r="N1694" t="str">
            <v xml:space="preserve"> Neopterygii</v>
          </cell>
          <cell r="O1694" t="str">
            <v xml:space="preserve"> Teleostei</v>
          </cell>
          <cell r="P1694" t="str">
            <v xml:space="preserve"> Neoteleostei</v>
          </cell>
          <cell r="Q1694" t="str">
            <v xml:space="preserve"> Acanthomorphata</v>
          </cell>
          <cell r="R1694" t="str">
            <v>Ovalentaria</v>
          </cell>
          <cell r="S1694" t="str">
            <v xml:space="preserve"> Atherinomorphae</v>
          </cell>
          <cell r="T1694" t="str">
            <v xml:space="preserve"> Beloniformes</v>
          </cell>
          <cell r="U1694" t="str">
            <v xml:space="preserve"> Adrianichthyidae</v>
          </cell>
        </row>
        <row r="1695">
          <cell r="B1695" t="str">
            <v>H2LB32</v>
          </cell>
          <cell r="C1695" t="str">
            <v xml:space="preserve"> Oryzias latipes (Japanese rice fish) (Japanese killifish).</v>
          </cell>
          <cell r="E1695" t="str">
            <v xml:space="preserve"> NCBI_TaxID=8090 {ECO:0000313|Ensembl:ENSORLP00000003100, ECO:0000313|Proteomes:UP000001038};</v>
          </cell>
          <cell r="G1695" t="str">
            <v>Eukaryota</v>
          </cell>
          <cell r="H1695" t="str">
            <v xml:space="preserve"> Metazoa</v>
          </cell>
          <cell r="I1695" t="str">
            <v xml:space="preserve"> Chordata</v>
          </cell>
          <cell r="J1695" t="str">
            <v xml:space="preserve"> Craniata</v>
          </cell>
          <cell r="K1695" t="str">
            <v xml:space="preserve"> Vertebrata</v>
          </cell>
          <cell r="L1695" t="str">
            <v xml:space="preserve"> Euteleostomi</v>
          </cell>
          <cell r="M1695" t="str">
            <v>Actinopterygii</v>
          </cell>
          <cell r="N1695" t="str">
            <v xml:space="preserve"> Neopterygii</v>
          </cell>
          <cell r="O1695" t="str">
            <v xml:space="preserve"> Teleostei</v>
          </cell>
          <cell r="P1695" t="str">
            <v xml:space="preserve"> Neoteleostei</v>
          </cell>
          <cell r="Q1695" t="str">
            <v xml:space="preserve"> Acanthomorphata</v>
          </cell>
          <cell r="R1695" t="str">
            <v>Ovalentaria</v>
          </cell>
          <cell r="S1695" t="str">
            <v xml:space="preserve"> Atherinomorphae</v>
          </cell>
          <cell r="T1695" t="str">
            <v xml:space="preserve"> Beloniformes</v>
          </cell>
          <cell r="U1695" t="str">
            <v xml:space="preserve"> Adrianichthyidae</v>
          </cell>
        </row>
        <row r="1696">
          <cell r="B1696" t="str">
            <v>H2LMW1</v>
          </cell>
          <cell r="C1696" t="str">
            <v xml:space="preserve"> Oryzias latipes (Japanese rice fish) (Japanese killifish).</v>
          </cell>
          <cell r="E1696" t="str">
            <v xml:space="preserve"> NCBI_TaxID=8090 {ECO:0000313|Ensembl:ENSORLP00000007384, ECO:0000313|Proteomes:UP000001038};</v>
          </cell>
          <cell r="G1696" t="str">
            <v>Eukaryota</v>
          </cell>
          <cell r="H1696" t="str">
            <v xml:space="preserve"> Metazoa</v>
          </cell>
          <cell r="I1696" t="str">
            <v xml:space="preserve"> Chordata</v>
          </cell>
          <cell r="J1696" t="str">
            <v xml:space="preserve"> Craniata</v>
          </cell>
          <cell r="K1696" t="str">
            <v xml:space="preserve"> Vertebrata</v>
          </cell>
          <cell r="L1696" t="str">
            <v xml:space="preserve"> Euteleostomi</v>
          </cell>
          <cell r="M1696" t="str">
            <v>Actinopterygii</v>
          </cell>
          <cell r="N1696" t="str">
            <v xml:space="preserve"> Neopterygii</v>
          </cell>
          <cell r="O1696" t="str">
            <v xml:space="preserve"> Teleostei</v>
          </cell>
          <cell r="P1696" t="str">
            <v xml:space="preserve"> Neoteleostei</v>
          </cell>
          <cell r="Q1696" t="str">
            <v xml:space="preserve"> Acanthomorphata</v>
          </cell>
          <cell r="R1696" t="str">
            <v>Ovalentaria</v>
          </cell>
          <cell r="S1696" t="str">
            <v xml:space="preserve"> Atherinomorphae</v>
          </cell>
          <cell r="T1696" t="str">
            <v xml:space="preserve"> Beloniformes</v>
          </cell>
          <cell r="U1696" t="str">
            <v xml:space="preserve"> Adrianichthyidae</v>
          </cell>
        </row>
        <row r="1697">
          <cell r="B1697" t="str">
            <v>H2LMW3</v>
          </cell>
          <cell r="C1697" t="str">
            <v xml:space="preserve"> Oryzias latipes (Japanese rice fish) (Japanese killifish).</v>
          </cell>
          <cell r="E1697" t="str">
            <v xml:space="preserve"> NCBI_TaxID=8090 {ECO:0000313|Ensembl:ENSORLP00000007386, ECO:0000313|Proteomes:UP000001038};</v>
          </cell>
          <cell r="G1697" t="str">
            <v>Eukaryota</v>
          </cell>
          <cell r="H1697" t="str">
            <v xml:space="preserve"> Metazoa</v>
          </cell>
          <cell r="I1697" t="str">
            <v xml:space="preserve"> Chordata</v>
          </cell>
          <cell r="J1697" t="str">
            <v xml:space="preserve"> Craniata</v>
          </cell>
          <cell r="K1697" t="str">
            <v xml:space="preserve"> Vertebrata</v>
          </cell>
          <cell r="L1697" t="str">
            <v xml:space="preserve"> Euteleostomi</v>
          </cell>
          <cell r="M1697" t="str">
            <v>Actinopterygii</v>
          </cell>
          <cell r="N1697" t="str">
            <v xml:space="preserve"> Neopterygii</v>
          </cell>
          <cell r="O1697" t="str">
            <v xml:space="preserve"> Teleostei</v>
          </cell>
          <cell r="P1697" t="str">
            <v xml:space="preserve"> Neoteleostei</v>
          </cell>
          <cell r="Q1697" t="str">
            <v xml:space="preserve"> Acanthomorphata</v>
          </cell>
          <cell r="R1697" t="str">
            <v>Ovalentaria</v>
          </cell>
          <cell r="S1697" t="str">
            <v xml:space="preserve"> Atherinomorphae</v>
          </cell>
          <cell r="T1697" t="str">
            <v xml:space="preserve"> Beloniformes</v>
          </cell>
          <cell r="U1697" t="str">
            <v xml:space="preserve"> Adrianichthyidae</v>
          </cell>
        </row>
        <row r="1698">
          <cell r="B1698" t="str">
            <v>H2LQ84</v>
          </cell>
          <cell r="C1698" t="str">
            <v xml:space="preserve"> Oryzias latipes (Japanese rice fish) (Japanese killifish).</v>
          </cell>
          <cell r="E1698" t="str">
            <v xml:space="preserve"> NCBI_TaxID=8090 {ECO:0000313|Ensembl:ENSORLP00000008222, ECO:0000313|Proteomes:UP000001038};</v>
          </cell>
          <cell r="G1698" t="str">
            <v>Eukaryota</v>
          </cell>
          <cell r="H1698" t="str">
            <v xml:space="preserve"> Metazoa</v>
          </cell>
          <cell r="I1698" t="str">
            <v xml:space="preserve"> Chordata</v>
          </cell>
          <cell r="J1698" t="str">
            <v xml:space="preserve"> Craniata</v>
          </cell>
          <cell r="K1698" t="str">
            <v xml:space="preserve"> Vertebrata</v>
          </cell>
          <cell r="L1698" t="str">
            <v xml:space="preserve"> Euteleostomi</v>
          </cell>
          <cell r="M1698" t="str">
            <v>Actinopterygii</v>
          </cell>
          <cell r="N1698" t="str">
            <v xml:space="preserve"> Neopterygii</v>
          </cell>
          <cell r="O1698" t="str">
            <v xml:space="preserve"> Teleostei</v>
          </cell>
          <cell r="P1698" t="str">
            <v xml:space="preserve"> Neoteleostei</v>
          </cell>
          <cell r="Q1698" t="str">
            <v xml:space="preserve"> Acanthomorphata</v>
          </cell>
          <cell r="R1698" t="str">
            <v>Ovalentaria</v>
          </cell>
          <cell r="S1698" t="str">
            <v xml:space="preserve"> Atherinomorphae</v>
          </cell>
          <cell r="T1698" t="str">
            <v xml:space="preserve"> Beloniformes</v>
          </cell>
          <cell r="U1698" t="str">
            <v xml:space="preserve"> Adrianichthyidae</v>
          </cell>
        </row>
        <row r="1699">
          <cell r="B1699" t="str">
            <v>H2LQ86</v>
          </cell>
          <cell r="C1699" t="str">
            <v xml:space="preserve"> Oryzias latipes (Japanese rice fish) (Japanese killifish).</v>
          </cell>
          <cell r="E1699" t="str">
            <v xml:space="preserve"> NCBI_TaxID=8090 {ECO:0000313|Ensembl:ENSORLP00000008224, ECO:0000313|Proteomes:UP000001038};</v>
          </cell>
          <cell r="G1699" t="str">
            <v>Eukaryota</v>
          </cell>
          <cell r="H1699" t="str">
            <v xml:space="preserve"> Metazoa</v>
          </cell>
          <cell r="I1699" t="str">
            <v xml:space="preserve"> Chordata</v>
          </cell>
          <cell r="J1699" t="str">
            <v xml:space="preserve"> Craniata</v>
          </cell>
          <cell r="K1699" t="str">
            <v xml:space="preserve"> Vertebrata</v>
          </cell>
          <cell r="L1699" t="str">
            <v xml:space="preserve"> Euteleostomi</v>
          </cell>
          <cell r="M1699" t="str">
            <v>Actinopterygii</v>
          </cell>
          <cell r="N1699" t="str">
            <v xml:space="preserve"> Neopterygii</v>
          </cell>
          <cell r="O1699" t="str">
            <v xml:space="preserve"> Teleostei</v>
          </cell>
          <cell r="P1699" t="str">
            <v xml:space="preserve"> Neoteleostei</v>
          </cell>
          <cell r="Q1699" t="str">
            <v xml:space="preserve"> Acanthomorphata</v>
          </cell>
          <cell r="R1699" t="str">
            <v>Ovalentaria</v>
          </cell>
          <cell r="S1699" t="str">
            <v xml:space="preserve"> Atherinomorphae</v>
          </cell>
          <cell r="T1699" t="str">
            <v xml:space="preserve"> Beloniformes</v>
          </cell>
          <cell r="U1699" t="str">
            <v xml:space="preserve"> Adrianichthyidae</v>
          </cell>
        </row>
        <row r="1700">
          <cell r="B1700" t="str">
            <v>H2LXI3</v>
          </cell>
          <cell r="C1700" t="str">
            <v xml:space="preserve"> Oryzias latipes (Japanese rice fish) (Japanese killifish).</v>
          </cell>
          <cell r="E1700" t="str">
            <v xml:space="preserve"> NCBI_TaxID=8090 {ECO:0000313|Ensembl:ENSORLP00000010844};</v>
          </cell>
          <cell r="G1700" t="str">
            <v>Eukaryota</v>
          </cell>
          <cell r="H1700" t="str">
            <v xml:space="preserve"> Metazoa</v>
          </cell>
          <cell r="I1700" t="str">
            <v xml:space="preserve"> Chordata</v>
          </cell>
          <cell r="J1700" t="str">
            <v xml:space="preserve"> Craniata</v>
          </cell>
          <cell r="K1700" t="str">
            <v xml:space="preserve"> Vertebrata</v>
          </cell>
          <cell r="L1700" t="str">
            <v xml:space="preserve"> Euteleostomi</v>
          </cell>
          <cell r="M1700" t="str">
            <v>Actinopterygii</v>
          </cell>
          <cell r="N1700" t="str">
            <v xml:space="preserve"> Neopterygii</v>
          </cell>
          <cell r="O1700" t="str">
            <v xml:space="preserve"> Teleostei</v>
          </cell>
          <cell r="P1700" t="str">
            <v xml:space="preserve"> Neoteleostei</v>
          </cell>
          <cell r="Q1700" t="str">
            <v xml:space="preserve"> Acanthomorphata</v>
          </cell>
          <cell r="R1700" t="str">
            <v>Ovalentaria</v>
          </cell>
          <cell r="S1700" t="str">
            <v xml:space="preserve"> Atherinomorphae</v>
          </cell>
          <cell r="T1700" t="str">
            <v xml:space="preserve"> Beloniformes</v>
          </cell>
          <cell r="U1700" t="str">
            <v xml:space="preserve"> Adrianichthyidae</v>
          </cell>
        </row>
        <row r="1701">
          <cell r="B1701" t="str">
            <v>H2LXI4</v>
          </cell>
          <cell r="C1701" t="str">
            <v xml:space="preserve"> Oryzias latipes (Japanese rice fish) (Japanese killifish).</v>
          </cell>
          <cell r="E1701" t="str">
            <v xml:space="preserve"> NCBI_TaxID=8090 {ECO:0000313|Ensembl:ENSORLP00000010845};</v>
          </cell>
          <cell r="G1701" t="str">
            <v>Eukaryota</v>
          </cell>
          <cell r="H1701" t="str">
            <v xml:space="preserve"> Metazoa</v>
          </cell>
          <cell r="I1701" t="str">
            <v xml:space="preserve"> Chordata</v>
          </cell>
          <cell r="J1701" t="str">
            <v xml:space="preserve"> Craniata</v>
          </cell>
          <cell r="K1701" t="str">
            <v xml:space="preserve"> Vertebrata</v>
          </cell>
          <cell r="L1701" t="str">
            <v xml:space="preserve"> Euteleostomi</v>
          </cell>
          <cell r="M1701" t="str">
            <v>Actinopterygii</v>
          </cell>
          <cell r="N1701" t="str">
            <v xml:space="preserve"> Neopterygii</v>
          </cell>
          <cell r="O1701" t="str">
            <v xml:space="preserve"> Teleostei</v>
          </cell>
          <cell r="P1701" t="str">
            <v xml:space="preserve"> Neoteleostei</v>
          </cell>
          <cell r="Q1701" t="str">
            <v xml:space="preserve"> Acanthomorphata</v>
          </cell>
          <cell r="R1701" t="str">
            <v>Ovalentaria</v>
          </cell>
          <cell r="S1701" t="str">
            <v xml:space="preserve"> Atherinomorphae</v>
          </cell>
          <cell r="T1701" t="str">
            <v xml:space="preserve"> Beloniformes</v>
          </cell>
          <cell r="U1701" t="str">
            <v xml:space="preserve"> Adrianichthyidae</v>
          </cell>
        </row>
        <row r="1702">
          <cell r="B1702" t="str">
            <v>H2LXI7</v>
          </cell>
          <cell r="C1702" t="str">
            <v xml:space="preserve"> Oryzias latipes (Japanese rice fish) (Japanese killifish).</v>
          </cell>
          <cell r="E1702" t="str">
            <v xml:space="preserve"> NCBI_TaxID=8090 {ECO:0000313|Ensembl:ENSORLP00000010848};</v>
          </cell>
          <cell r="G1702" t="str">
            <v>Eukaryota</v>
          </cell>
          <cell r="H1702" t="str">
            <v xml:space="preserve"> Metazoa</v>
          </cell>
          <cell r="I1702" t="str">
            <v xml:space="preserve"> Chordata</v>
          </cell>
          <cell r="J1702" t="str">
            <v xml:space="preserve"> Craniata</v>
          </cell>
          <cell r="K1702" t="str">
            <v xml:space="preserve"> Vertebrata</v>
          </cell>
          <cell r="L1702" t="str">
            <v xml:space="preserve"> Euteleostomi</v>
          </cell>
          <cell r="M1702" t="str">
            <v>Actinopterygii</v>
          </cell>
          <cell r="N1702" t="str">
            <v xml:space="preserve"> Neopterygii</v>
          </cell>
          <cell r="O1702" t="str">
            <v xml:space="preserve"> Teleostei</v>
          </cell>
          <cell r="P1702" t="str">
            <v xml:space="preserve"> Neoteleostei</v>
          </cell>
          <cell r="Q1702" t="str">
            <v xml:space="preserve"> Acanthomorphata</v>
          </cell>
          <cell r="R1702" t="str">
            <v>Ovalentaria</v>
          </cell>
          <cell r="S1702" t="str">
            <v xml:space="preserve"> Atherinomorphae</v>
          </cell>
          <cell r="T1702" t="str">
            <v xml:space="preserve"> Beloniformes</v>
          </cell>
          <cell r="U1702" t="str">
            <v xml:space="preserve"> Adrianichthyidae</v>
          </cell>
        </row>
        <row r="1703">
          <cell r="B1703" t="str">
            <v>H2LXI9</v>
          </cell>
          <cell r="C1703" t="str">
            <v xml:space="preserve"> Oryzias latipes (Japanese rice fish) (Japanese killifish).</v>
          </cell>
          <cell r="E1703" t="str">
            <v xml:space="preserve"> NCBI_TaxID=8090 {ECO:0000313|Ensembl:ENSORLP00000010850};</v>
          </cell>
          <cell r="G1703" t="str">
            <v>Eukaryota</v>
          </cell>
          <cell r="H1703" t="str">
            <v xml:space="preserve"> Metazoa</v>
          </cell>
          <cell r="I1703" t="str">
            <v xml:space="preserve"> Chordata</v>
          </cell>
          <cell r="J1703" t="str">
            <v xml:space="preserve"> Craniata</v>
          </cell>
          <cell r="K1703" t="str">
            <v xml:space="preserve"> Vertebrata</v>
          </cell>
          <cell r="L1703" t="str">
            <v xml:space="preserve"> Euteleostomi</v>
          </cell>
          <cell r="M1703" t="str">
            <v>Actinopterygii</v>
          </cell>
          <cell r="N1703" t="str">
            <v xml:space="preserve"> Neopterygii</v>
          </cell>
          <cell r="O1703" t="str">
            <v xml:space="preserve"> Teleostei</v>
          </cell>
          <cell r="P1703" t="str">
            <v xml:space="preserve"> Neoteleostei</v>
          </cell>
          <cell r="Q1703" t="str">
            <v xml:space="preserve"> Acanthomorphata</v>
          </cell>
          <cell r="R1703" t="str">
            <v>Ovalentaria</v>
          </cell>
          <cell r="S1703" t="str">
            <v xml:space="preserve"> Atherinomorphae</v>
          </cell>
          <cell r="T1703" t="str">
            <v xml:space="preserve"> Beloniformes</v>
          </cell>
          <cell r="U1703" t="str">
            <v xml:space="preserve"> Adrianichthyidae</v>
          </cell>
        </row>
        <row r="1704">
          <cell r="B1704" t="str">
            <v>H2MEV7</v>
          </cell>
          <cell r="C1704" t="str">
            <v xml:space="preserve"> Oryzias latipes (Japanese rice fish) (Japanese killifish).</v>
          </cell>
          <cell r="E1704" t="str">
            <v xml:space="preserve"> NCBI_TaxID=8090 {ECO:0000313|Ensembl:ENSORLP00000017121, ECO:0000313|Proteomes:UP000001038};</v>
          </cell>
          <cell r="G1704" t="str">
            <v>Eukaryota</v>
          </cell>
          <cell r="H1704" t="str">
            <v xml:space="preserve"> Metazoa</v>
          </cell>
          <cell r="I1704" t="str">
            <v xml:space="preserve"> Chordata</v>
          </cell>
          <cell r="J1704" t="str">
            <v xml:space="preserve"> Craniata</v>
          </cell>
          <cell r="K1704" t="str">
            <v xml:space="preserve"> Vertebrata</v>
          </cell>
          <cell r="L1704" t="str">
            <v xml:space="preserve"> Euteleostomi</v>
          </cell>
          <cell r="M1704" t="str">
            <v>Actinopterygii</v>
          </cell>
          <cell r="N1704" t="str">
            <v xml:space="preserve"> Neopterygii</v>
          </cell>
          <cell r="O1704" t="str">
            <v xml:space="preserve"> Teleostei</v>
          </cell>
          <cell r="P1704" t="str">
            <v xml:space="preserve"> Neoteleostei</v>
          </cell>
          <cell r="Q1704" t="str">
            <v xml:space="preserve"> Acanthomorphata</v>
          </cell>
          <cell r="R1704" t="str">
            <v>Ovalentaria</v>
          </cell>
          <cell r="S1704" t="str">
            <v xml:space="preserve"> Atherinomorphae</v>
          </cell>
          <cell r="T1704" t="str">
            <v xml:space="preserve"> Beloniformes</v>
          </cell>
          <cell r="U1704" t="str">
            <v xml:space="preserve"> Adrianichthyidae</v>
          </cell>
        </row>
        <row r="1705">
          <cell r="B1705" t="str">
            <v>A0A2J8VHX0</v>
          </cell>
          <cell r="C1705" t="str">
            <v xml:space="preserve"> Pongo abelii (Sumatran orangutan) (Pongo pygmaeus abelii).</v>
          </cell>
          <cell r="E1705" t="str">
            <v xml:space="preserve"> NCBI_TaxID=9601 {ECO:0000313|EMBL:PNJ57125.1};</v>
          </cell>
          <cell r="G1705" t="str">
            <v>Eukaryota</v>
          </cell>
          <cell r="H1705" t="str">
            <v xml:space="preserve"> Metazoa</v>
          </cell>
          <cell r="I1705" t="str">
            <v xml:space="preserve"> Chordata</v>
          </cell>
          <cell r="J1705" t="str">
            <v xml:space="preserve"> Craniata</v>
          </cell>
          <cell r="K1705" t="str">
            <v xml:space="preserve"> Vertebrata</v>
          </cell>
          <cell r="L1705" t="str">
            <v xml:space="preserve"> Euteleostomi</v>
          </cell>
          <cell r="M1705" t="str">
            <v>Mammalia</v>
          </cell>
          <cell r="N1705" t="str">
            <v xml:space="preserve"> Eutheria</v>
          </cell>
          <cell r="O1705" t="str">
            <v xml:space="preserve"> Euarchontoglires</v>
          </cell>
          <cell r="P1705" t="str">
            <v xml:space="preserve"> Primates</v>
          </cell>
          <cell r="Q1705" t="str">
            <v xml:space="preserve"> Haplorrhini</v>
          </cell>
          <cell r="R1705" t="str">
            <v>Catarrhini</v>
          </cell>
          <cell r="S1705" t="str">
            <v xml:space="preserve"> Hominidae</v>
          </cell>
          <cell r="T1705" t="str">
            <v xml:space="preserve"> Pongo.</v>
          </cell>
        </row>
        <row r="1706">
          <cell r="B1706" t="str">
            <v>H2PGJ8</v>
          </cell>
          <cell r="C1706" t="str">
            <v xml:space="preserve"> Pongo abelii (Sumatran orangutan) (Pongo pygmaeus abelii).</v>
          </cell>
          <cell r="E1706" t="str">
            <v xml:space="preserve"> NCBI_TaxID=9601 {ECO:0000313|Ensembl:ENSPPYP00000017647, ECO:0000313|Proteomes:UP000001595};</v>
          </cell>
          <cell r="G1706" t="str">
            <v>Eukaryota</v>
          </cell>
          <cell r="H1706" t="str">
            <v xml:space="preserve"> Metazoa</v>
          </cell>
          <cell r="I1706" t="str">
            <v xml:space="preserve"> Chordata</v>
          </cell>
          <cell r="J1706" t="str">
            <v xml:space="preserve"> Craniata</v>
          </cell>
          <cell r="K1706" t="str">
            <v xml:space="preserve"> Vertebrata</v>
          </cell>
          <cell r="L1706" t="str">
            <v xml:space="preserve"> Euteleostomi</v>
          </cell>
          <cell r="M1706" t="str">
            <v>Mammalia</v>
          </cell>
          <cell r="N1706" t="str">
            <v xml:space="preserve"> Eutheria</v>
          </cell>
          <cell r="O1706" t="str">
            <v xml:space="preserve"> Euarchontoglires</v>
          </cell>
          <cell r="P1706" t="str">
            <v xml:space="preserve"> Primates</v>
          </cell>
          <cell r="Q1706" t="str">
            <v xml:space="preserve"> Haplorrhini</v>
          </cell>
          <cell r="R1706" t="str">
            <v>Catarrhini</v>
          </cell>
          <cell r="S1706" t="str">
            <v xml:space="preserve"> Hominidae</v>
          </cell>
          <cell r="T1706" t="str">
            <v xml:space="preserve"> Pongo.</v>
          </cell>
        </row>
        <row r="1707">
          <cell r="B1707" t="str">
            <v>H2PQ75</v>
          </cell>
          <cell r="C1707" t="str">
            <v xml:space="preserve"> Pongo abelii (Sumatran orangutan) (Pongo pygmaeus abelii).</v>
          </cell>
          <cell r="E1707" t="str">
            <v xml:space="preserve"> NCBI_TaxID=9601 {ECO:0000313|Ensembl:ENSPPYP00000020808, ECO:0000313|Proteomes:UP000001595};</v>
          </cell>
          <cell r="G1707" t="str">
            <v>Eukaryota</v>
          </cell>
          <cell r="H1707" t="str">
            <v xml:space="preserve"> Metazoa</v>
          </cell>
          <cell r="I1707" t="str">
            <v xml:space="preserve"> Chordata</v>
          </cell>
          <cell r="J1707" t="str">
            <v xml:space="preserve"> Craniata</v>
          </cell>
          <cell r="K1707" t="str">
            <v xml:space="preserve"> Vertebrata</v>
          </cell>
          <cell r="L1707" t="str">
            <v xml:space="preserve"> Euteleostomi</v>
          </cell>
          <cell r="M1707" t="str">
            <v>Mammalia</v>
          </cell>
          <cell r="N1707" t="str">
            <v xml:space="preserve"> Eutheria</v>
          </cell>
          <cell r="O1707" t="str">
            <v xml:space="preserve"> Euarchontoglires</v>
          </cell>
          <cell r="P1707" t="str">
            <v xml:space="preserve"> Primates</v>
          </cell>
          <cell r="Q1707" t="str">
            <v xml:space="preserve"> Haplorrhini</v>
          </cell>
          <cell r="R1707" t="str">
            <v>Catarrhini</v>
          </cell>
          <cell r="S1707" t="str">
            <v xml:space="preserve"> Hominidae</v>
          </cell>
          <cell r="T1707" t="str">
            <v xml:space="preserve"> Pongo.</v>
          </cell>
        </row>
        <row r="1708">
          <cell r="B1708" t="str">
            <v>H2PWV4</v>
          </cell>
          <cell r="C1708" t="str">
            <v xml:space="preserve"> Pongo abelii (Sumatran orangutan) (Pongo pygmaeus abelii).</v>
          </cell>
          <cell r="E1708" t="str">
            <v xml:space="preserve"> NCBI_TaxID=9601 {ECO:0000313|Ensembl:ENSPPYP00000023227, ECO:0000313|Proteomes:UP000001595};</v>
          </cell>
          <cell r="G1708" t="str">
            <v>Eukaryota</v>
          </cell>
          <cell r="H1708" t="str">
            <v xml:space="preserve"> Metazoa</v>
          </cell>
          <cell r="I1708" t="str">
            <v xml:space="preserve"> Chordata</v>
          </cell>
          <cell r="J1708" t="str">
            <v xml:space="preserve"> Craniata</v>
          </cell>
          <cell r="K1708" t="str">
            <v xml:space="preserve"> Vertebrata</v>
          </cell>
          <cell r="L1708" t="str">
            <v xml:space="preserve"> Euteleostomi</v>
          </cell>
          <cell r="M1708" t="str">
            <v>Mammalia</v>
          </cell>
          <cell r="N1708" t="str">
            <v xml:space="preserve"> Eutheria</v>
          </cell>
          <cell r="O1708" t="str">
            <v xml:space="preserve"> Euarchontoglires</v>
          </cell>
          <cell r="P1708" t="str">
            <v xml:space="preserve"> Primates</v>
          </cell>
          <cell r="Q1708" t="str">
            <v xml:space="preserve"> Haplorrhini</v>
          </cell>
          <cell r="R1708" t="str">
            <v>Catarrhini</v>
          </cell>
          <cell r="S1708" t="str">
            <v xml:space="preserve"> Hominidae</v>
          </cell>
          <cell r="T1708" t="str">
            <v xml:space="preserve"> Pongo.</v>
          </cell>
        </row>
        <row r="1709">
          <cell r="B1709" t="str">
            <v>H2PXJ4</v>
          </cell>
          <cell r="C1709" t="str">
            <v xml:space="preserve"> Pongo abelii (Sumatran orangutan) (Pongo pygmaeus abelii).</v>
          </cell>
          <cell r="E1709" t="str">
            <v xml:space="preserve"> NCBI_TaxID=9601 {ECO:0000313|Ensembl:ENSPPYP00000023487, ECO:0000313|Proteomes:UP000001595};</v>
          </cell>
          <cell r="G1709" t="str">
            <v>Eukaryota</v>
          </cell>
          <cell r="H1709" t="str">
            <v xml:space="preserve"> Metazoa</v>
          </cell>
          <cell r="I1709" t="str">
            <v xml:space="preserve"> Chordata</v>
          </cell>
          <cell r="J1709" t="str">
            <v xml:space="preserve"> Craniata</v>
          </cell>
          <cell r="K1709" t="str">
            <v xml:space="preserve"> Vertebrata</v>
          </cell>
          <cell r="L1709" t="str">
            <v xml:space="preserve"> Euteleostomi</v>
          </cell>
          <cell r="M1709" t="str">
            <v>Mammalia</v>
          </cell>
          <cell r="N1709" t="str">
            <v xml:space="preserve"> Eutheria</v>
          </cell>
          <cell r="O1709" t="str">
            <v xml:space="preserve"> Euarchontoglires</v>
          </cell>
          <cell r="P1709" t="str">
            <v xml:space="preserve"> Primates</v>
          </cell>
          <cell r="Q1709" t="str">
            <v xml:space="preserve"> Haplorrhini</v>
          </cell>
          <cell r="R1709" t="str">
            <v>Catarrhini</v>
          </cell>
          <cell r="S1709" t="str">
            <v xml:space="preserve"> Hominidae</v>
          </cell>
          <cell r="T1709" t="str">
            <v xml:space="preserve"> Pongo.</v>
          </cell>
        </row>
        <row r="1710">
          <cell r="B1710" t="str">
            <v>H2Q0G5</v>
          </cell>
          <cell r="C1710" t="str">
            <v xml:space="preserve"> Pan troglodytes (Chimpanzee).</v>
          </cell>
          <cell r="E1710" t="str">
            <v xml:space="preserve"> NCBI_TaxID=9598 {ECO:0000313|Ensembl:ENSPTRP00000002646, ECO:0000313|Proteomes:UP000002277};</v>
          </cell>
          <cell r="G1710" t="str">
            <v>Eukaryota</v>
          </cell>
          <cell r="H1710" t="str">
            <v xml:space="preserve"> Metazoa</v>
          </cell>
          <cell r="I1710" t="str">
            <v xml:space="preserve"> Chordata</v>
          </cell>
          <cell r="J1710" t="str">
            <v xml:space="preserve"> Craniata</v>
          </cell>
          <cell r="K1710" t="str">
            <v xml:space="preserve"> Vertebrata</v>
          </cell>
          <cell r="L1710" t="str">
            <v xml:space="preserve"> Euteleostomi</v>
          </cell>
          <cell r="M1710" t="str">
            <v>Mammalia</v>
          </cell>
          <cell r="N1710" t="str">
            <v xml:space="preserve"> Eutheria</v>
          </cell>
          <cell r="O1710" t="str">
            <v xml:space="preserve"> Euarchontoglires</v>
          </cell>
          <cell r="P1710" t="str">
            <v xml:space="preserve"> Primates</v>
          </cell>
          <cell r="Q1710" t="str">
            <v xml:space="preserve"> Haplorrhini</v>
          </cell>
          <cell r="R1710" t="str">
            <v>Catarrhini</v>
          </cell>
          <cell r="S1710" t="str">
            <v xml:space="preserve"> Hominidae</v>
          </cell>
          <cell r="T1710" t="str">
            <v xml:space="preserve"> Pan.</v>
          </cell>
        </row>
        <row r="1711">
          <cell r="B1711" t="str">
            <v>H2QGK3</v>
          </cell>
          <cell r="C1711" t="str">
            <v xml:space="preserve"> Pan troglodytes (Chimpanzee).</v>
          </cell>
          <cell r="E1711" t="str">
            <v xml:space="preserve"> NCBI_TaxID=9598 {ECO:0000313|Ensembl:ENSPTRP00000019094, ECO:0000313|Proteomes:UP000002277};</v>
          </cell>
          <cell r="G1711" t="str">
            <v>Eukaryota</v>
          </cell>
          <cell r="H1711" t="str">
            <v xml:space="preserve"> Metazoa</v>
          </cell>
          <cell r="I1711" t="str">
            <v xml:space="preserve"> Chordata</v>
          </cell>
          <cell r="J1711" t="str">
            <v xml:space="preserve"> Craniata</v>
          </cell>
          <cell r="K1711" t="str">
            <v xml:space="preserve"> Vertebrata</v>
          </cell>
          <cell r="L1711" t="str">
            <v xml:space="preserve"> Euteleostomi</v>
          </cell>
          <cell r="M1711" t="str">
            <v>Mammalia</v>
          </cell>
          <cell r="N1711" t="str">
            <v xml:space="preserve"> Eutheria</v>
          </cell>
          <cell r="O1711" t="str">
            <v xml:space="preserve"> Euarchontoglires</v>
          </cell>
          <cell r="P1711" t="str">
            <v xml:space="preserve"> Primates</v>
          </cell>
          <cell r="Q1711" t="str">
            <v xml:space="preserve"> Haplorrhini</v>
          </cell>
          <cell r="R1711" t="str">
            <v>Catarrhini</v>
          </cell>
          <cell r="S1711" t="str">
            <v xml:space="preserve"> Hominidae</v>
          </cell>
          <cell r="T1711" t="str">
            <v xml:space="preserve"> Pan.</v>
          </cell>
        </row>
        <row r="1712">
          <cell r="B1712" t="str">
            <v>H2QRH5</v>
          </cell>
          <cell r="C1712" t="str">
            <v xml:space="preserve"> Pan troglodytes (Chimpanzee).</v>
          </cell>
          <cell r="E1712" t="str">
            <v xml:space="preserve"> NCBI_TaxID=9598 {ECO:0000313|Ensembl:ENSPTRP00000029484, ECO:0000313|Proteomes:UP000002277};</v>
          </cell>
          <cell r="G1712" t="str">
            <v>Eukaryota</v>
          </cell>
          <cell r="H1712" t="str">
            <v xml:space="preserve"> Metazoa</v>
          </cell>
          <cell r="I1712" t="str">
            <v xml:space="preserve"> Chordata</v>
          </cell>
          <cell r="J1712" t="str">
            <v xml:space="preserve"> Craniata</v>
          </cell>
          <cell r="K1712" t="str">
            <v xml:space="preserve"> Vertebrata</v>
          </cell>
          <cell r="L1712" t="str">
            <v xml:space="preserve"> Euteleostomi</v>
          </cell>
          <cell r="M1712" t="str">
            <v>Mammalia</v>
          </cell>
          <cell r="N1712" t="str">
            <v xml:space="preserve"> Eutheria</v>
          </cell>
          <cell r="O1712" t="str">
            <v xml:space="preserve"> Euarchontoglires</v>
          </cell>
          <cell r="P1712" t="str">
            <v xml:space="preserve"> Primates</v>
          </cell>
          <cell r="Q1712" t="str">
            <v xml:space="preserve"> Haplorrhini</v>
          </cell>
          <cell r="R1712" t="str">
            <v>Catarrhini</v>
          </cell>
          <cell r="S1712" t="str">
            <v xml:space="preserve"> Hominidae</v>
          </cell>
          <cell r="T1712" t="str">
            <v xml:space="preserve"> Pan.</v>
          </cell>
        </row>
        <row r="1713">
          <cell r="B1713" t="str">
            <v>K7CAB0</v>
          </cell>
          <cell r="C1713" t="str">
            <v xml:space="preserve"> Pan troglodytes (Chimpanzee).</v>
          </cell>
          <cell r="E1713" t="str">
            <v xml:space="preserve"> NCBI_TaxID=9598 {ECO:0000313|EMBL:JAA23234.1};</v>
          </cell>
          <cell r="G1713" t="str">
            <v>Eukaryota</v>
          </cell>
          <cell r="H1713" t="str">
            <v xml:space="preserve"> Metazoa</v>
          </cell>
          <cell r="I1713" t="str">
            <v xml:space="preserve"> Chordata</v>
          </cell>
          <cell r="J1713" t="str">
            <v xml:space="preserve"> Craniata</v>
          </cell>
          <cell r="K1713" t="str">
            <v xml:space="preserve"> Vertebrata</v>
          </cell>
          <cell r="L1713" t="str">
            <v xml:space="preserve"> Euteleostomi</v>
          </cell>
          <cell r="M1713" t="str">
            <v>Mammalia</v>
          </cell>
          <cell r="N1713" t="str">
            <v xml:space="preserve"> Eutheria</v>
          </cell>
          <cell r="O1713" t="str">
            <v xml:space="preserve"> Euarchontoglires</v>
          </cell>
          <cell r="P1713" t="str">
            <v xml:space="preserve"> Primates</v>
          </cell>
          <cell r="Q1713" t="str">
            <v xml:space="preserve"> Haplorrhini</v>
          </cell>
          <cell r="R1713" t="str">
            <v>Catarrhini</v>
          </cell>
          <cell r="S1713" t="str">
            <v xml:space="preserve"> Hominidae</v>
          </cell>
          <cell r="T1713" t="str">
            <v xml:space="preserve"> Pan.</v>
          </cell>
        </row>
        <row r="1714">
          <cell r="B1714" t="str">
            <v>H2RHS4</v>
          </cell>
          <cell r="C1714" t="str">
            <v xml:space="preserve"> Pan troglodytes (Chimpanzee).</v>
          </cell>
          <cell r="E1714" t="str">
            <v xml:space="preserve"> NCBI_TaxID=9598 {ECO:0000313|Ensembl:ENSPTRP00000061079, ECO:0000313|Proteomes:UP000002277};</v>
          </cell>
          <cell r="G1714" t="str">
            <v>Eukaryota</v>
          </cell>
          <cell r="H1714" t="str">
            <v xml:space="preserve"> Metazoa</v>
          </cell>
          <cell r="I1714" t="str">
            <v xml:space="preserve"> Chordata</v>
          </cell>
          <cell r="J1714" t="str">
            <v xml:space="preserve"> Craniata</v>
          </cell>
          <cell r="K1714" t="str">
            <v xml:space="preserve"> Vertebrata</v>
          </cell>
          <cell r="L1714" t="str">
            <v xml:space="preserve"> Euteleostomi</v>
          </cell>
          <cell r="M1714" t="str">
            <v>Mammalia</v>
          </cell>
          <cell r="N1714" t="str">
            <v xml:space="preserve"> Eutheria</v>
          </cell>
          <cell r="O1714" t="str">
            <v xml:space="preserve"> Euarchontoglires</v>
          </cell>
          <cell r="P1714" t="str">
            <v xml:space="preserve"> Primates</v>
          </cell>
          <cell r="Q1714" t="str">
            <v xml:space="preserve"> Haplorrhini</v>
          </cell>
          <cell r="R1714" t="str">
            <v>Catarrhini</v>
          </cell>
          <cell r="S1714" t="str">
            <v xml:space="preserve"> Hominidae</v>
          </cell>
          <cell r="T1714" t="str">
            <v xml:space="preserve"> Pan.</v>
          </cell>
        </row>
        <row r="1715">
          <cell r="B1715" t="str">
            <v>H2RHY5</v>
          </cell>
          <cell r="C1715" t="str">
            <v xml:space="preserve"> Pan troglodytes (Chimpanzee).</v>
          </cell>
          <cell r="E1715" t="str">
            <v xml:space="preserve"> NCBI_TaxID=9598 {ECO:0000313|Ensembl:ENSPTRP00000061141, ECO:0000313|Proteomes:UP000002277};</v>
          </cell>
          <cell r="G1715" t="str">
            <v>Eukaryota</v>
          </cell>
          <cell r="H1715" t="str">
            <v xml:space="preserve"> Metazoa</v>
          </cell>
          <cell r="I1715" t="str">
            <v xml:space="preserve"> Chordata</v>
          </cell>
          <cell r="J1715" t="str">
            <v xml:space="preserve"> Craniata</v>
          </cell>
          <cell r="K1715" t="str">
            <v xml:space="preserve"> Vertebrata</v>
          </cell>
          <cell r="L1715" t="str">
            <v xml:space="preserve"> Euteleostomi</v>
          </cell>
          <cell r="M1715" t="str">
            <v>Mammalia</v>
          </cell>
          <cell r="N1715" t="str">
            <v xml:space="preserve"> Eutheria</v>
          </cell>
          <cell r="O1715" t="str">
            <v xml:space="preserve"> Euarchontoglires</v>
          </cell>
          <cell r="P1715" t="str">
            <v xml:space="preserve"> Primates</v>
          </cell>
          <cell r="Q1715" t="str">
            <v xml:space="preserve"> Haplorrhini</v>
          </cell>
          <cell r="R1715" t="str">
            <v>Catarrhini</v>
          </cell>
          <cell r="S1715" t="str">
            <v xml:space="preserve"> Hominidae</v>
          </cell>
          <cell r="T1715" t="str">
            <v xml:space="preserve"> Pan.</v>
          </cell>
        </row>
        <row r="1716">
          <cell r="B1716" t="str">
            <v>H2S4X2</v>
          </cell>
          <cell r="C1716" t="str">
            <v xml:space="preserve"> Takifugu rubripes (Japanese pufferfish) (Fugu rubripes).</v>
          </cell>
          <cell r="E1716" t="str">
            <v xml:space="preserve"> NCBI_TaxID=31033 {ECO:0000313|Ensembl:ENSTRUP00000007444, ECO:0000313|Proteomes:UP000005226};</v>
          </cell>
          <cell r="G1716" t="str">
            <v>Eukaryota</v>
          </cell>
          <cell r="H1716" t="str">
            <v xml:space="preserve"> Metazoa</v>
          </cell>
          <cell r="I1716" t="str">
            <v xml:space="preserve"> Chordata</v>
          </cell>
          <cell r="J1716" t="str">
            <v xml:space="preserve"> Craniata</v>
          </cell>
          <cell r="K1716" t="str">
            <v xml:space="preserve"> Vertebrata</v>
          </cell>
          <cell r="L1716" t="str">
            <v xml:space="preserve"> Euteleostomi</v>
          </cell>
          <cell r="M1716" t="str">
            <v>Actinopterygii</v>
          </cell>
          <cell r="N1716" t="str">
            <v xml:space="preserve"> Neopterygii</v>
          </cell>
          <cell r="O1716" t="str">
            <v xml:space="preserve"> Teleostei</v>
          </cell>
          <cell r="P1716" t="str">
            <v xml:space="preserve"> Neoteleostei</v>
          </cell>
          <cell r="Q1716" t="str">
            <v xml:space="preserve"> Acanthomorphata</v>
          </cell>
          <cell r="R1716" t="str">
            <v>Eupercaria</v>
          </cell>
          <cell r="S1716" t="str">
            <v xml:space="preserve"> Tetraodontiformes</v>
          </cell>
          <cell r="T1716" t="str">
            <v xml:space="preserve"> Tetradontoidea</v>
          </cell>
          <cell r="U1716" t="str">
            <v xml:space="preserve"> Tetraodontidae</v>
          </cell>
        </row>
        <row r="1717">
          <cell r="B1717" t="str">
            <v>H2S4X3</v>
          </cell>
          <cell r="C1717" t="str">
            <v xml:space="preserve"> Takifugu rubripes (Japanese pufferfish) (Fugu rubripes).</v>
          </cell>
          <cell r="E1717" t="str">
            <v xml:space="preserve"> NCBI_TaxID=31033 {ECO:0000313|Ensembl:ENSTRUP00000007445, ECO:0000313|Proteomes:UP000005226};</v>
          </cell>
          <cell r="G1717" t="str">
            <v>Eukaryota</v>
          </cell>
          <cell r="H1717" t="str">
            <v xml:space="preserve"> Metazoa</v>
          </cell>
          <cell r="I1717" t="str">
            <v xml:space="preserve"> Chordata</v>
          </cell>
          <cell r="J1717" t="str">
            <v xml:space="preserve"> Craniata</v>
          </cell>
          <cell r="K1717" t="str">
            <v xml:space="preserve"> Vertebrata</v>
          </cell>
          <cell r="L1717" t="str">
            <v xml:space="preserve"> Euteleostomi</v>
          </cell>
          <cell r="M1717" t="str">
            <v>Actinopterygii</v>
          </cell>
          <cell r="N1717" t="str">
            <v xml:space="preserve"> Neopterygii</v>
          </cell>
          <cell r="O1717" t="str">
            <v xml:space="preserve"> Teleostei</v>
          </cell>
          <cell r="P1717" t="str">
            <v xml:space="preserve"> Neoteleostei</v>
          </cell>
          <cell r="Q1717" t="str">
            <v xml:space="preserve"> Acanthomorphata</v>
          </cell>
          <cell r="R1717" t="str">
            <v>Eupercaria</v>
          </cell>
          <cell r="S1717" t="str">
            <v xml:space="preserve"> Tetraodontiformes</v>
          </cell>
          <cell r="T1717" t="str">
            <v xml:space="preserve"> Tetradontoidea</v>
          </cell>
          <cell r="U1717" t="str">
            <v xml:space="preserve"> Tetraodontidae</v>
          </cell>
        </row>
        <row r="1718">
          <cell r="B1718" t="str">
            <v>H2S4X4</v>
          </cell>
          <cell r="C1718" t="str">
            <v xml:space="preserve"> Takifugu rubripes (Japanese pufferfish) (Fugu rubripes).</v>
          </cell>
          <cell r="E1718" t="str">
            <v xml:space="preserve"> NCBI_TaxID=31033 {ECO:0000313|Ensembl:ENSTRUP00000007446, ECO:0000313|Proteomes:UP000005226};</v>
          </cell>
          <cell r="G1718" t="str">
            <v>Eukaryota</v>
          </cell>
          <cell r="H1718" t="str">
            <v xml:space="preserve"> Metazoa</v>
          </cell>
          <cell r="I1718" t="str">
            <v xml:space="preserve"> Chordata</v>
          </cell>
          <cell r="J1718" t="str">
            <v xml:space="preserve"> Craniata</v>
          </cell>
          <cell r="K1718" t="str">
            <v xml:space="preserve"> Vertebrata</v>
          </cell>
          <cell r="L1718" t="str">
            <v xml:space="preserve"> Euteleostomi</v>
          </cell>
          <cell r="M1718" t="str">
            <v>Actinopterygii</v>
          </cell>
          <cell r="N1718" t="str">
            <v xml:space="preserve"> Neopterygii</v>
          </cell>
          <cell r="O1718" t="str">
            <v xml:space="preserve"> Teleostei</v>
          </cell>
          <cell r="P1718" t="str">
            <v xml:space="preserve"> Neoteleostei</v>
          </cell>
          <cell r="Q1718" t="str">
            <v xml:space="preserve"> Acanthomorphata</v>
          </cell>
          <cell r="R1718" t="str">
            <v>Eupercaria</v>
          </cell>
          <cell r="S1718" t="str">
            <v xml:space="preserve"> Tetraodontiformes</v>
          </cell>
          <cell r="T1718" t="str">
            <v xml:space="preserve"> Tetradontoidea</v>
          </cell>
          <cell r="U1718" t="str">
            <v xml:space="preserve"> Tetraodontidae</v>
          </cell>
        </row>
        <row r="1719">
          <cell r="B1719" t="str">
            <v>H2S4X5</v>
          </cell>
          <cell r="C1719" t="str">
            <v xml:space="preserve"> Takifugu rubripes (Japanese pufferfish) (Fugu rubripes).</v>
          </cell>
          <cell r="E1719" t="str">
            <v xml:space="preserve"> NCBI_TaxID=31033 {ECO:0000313|Ensembl:ENSTRUP00000007447, ECO:0000313|Proteomes:UP000005226};</v>
          </cell>
          <cell r="G1719" t="str">
            <v>Eukaryota</v>
          </cell>
          <cell r="H1719" t="str">
            <v xml:space="preserve"> Metazoa</v>
          </cell>
          <cell r="I1719" t="str">
            <v xml:space="preserve"> Chordata</v>
          </cell>
          <cell r="J1719" t="str">
            <v xml:space="preserve"> Craniata</v>
          </cell>
          <cell r="K1719" t="str">
            <v xml:space="preserve"> Vertebrata</v>
          </cell>
          <cell r="L1719" t="str">
            <v xml:space="preserve"> Euteleostomi</v>
          </cell>
          <cell r="M1719" t="str">
            <v>Actinopterygii</v>
          </cell>
          <cell r="N1719" t="str">
            <v xml:space="preserve"> Neopterygii</v>
          </cell>
          <cell r="O1719" t="str">
            <v xml:space="preserve"> Teleostei</v>
          </cell>
          <cell r="P1719" t="str">
            <v xml:space="preserve"> Neoteleostei</v>
          </cell>
          <cell r="Q1719" t="str">
            <v xml:space="preserve"> Acanthomorphata</v>
          </cell>
          <cell r="R1719" t="str">
            <v>Eupercaria</v>
          </cell>
          <cell r="S1719" t="str">
            <v xml:space="preserve"> Tetraodontiformes</v>
          </cell>
          <cell r="T1719" t="str">
            <v xml:space="preserve"> Tetradontoidea</v>
          </cell>
          <cell r="U1719" t="str">
            <v xml:space="preserve"> Tetraodontidae</v>
          </cell>
        </row>
        <row r="1720">
          <cell r="B1720" t="str">
            <v>H2S4X6</v>
          </cell>
          <cell r="C1720" t="str">
            <v xml:space="preserve"> Takifugu rubripes (Japanese pufferfish) (Fugu rubripes).</v>
          </cell>
          <cell r="E1720" t="str">
            <v xml:space="preserve"> NCBI_TaxID=31033 {ECO:0000313|Ensembl:ENSTRUP00000007448, ECO:0000313|Proteomes:UP000005226};</v>
          </cell>
          <cell r="G1720" t="str">
            <v>Eukaryota</v>
          </cell>
          <cell r="H1720" t="str">
            <v xml:space="preserve"> Metazoa</v>
          </cell>
          <cell r="I1720" t="str">
            <v xml:space="preserve"> Chordata</v>
          </cell>
          <cell r="J1720" t="str">
            <v xml:space="preserve"> Craniata</v>
          </cell>
          <cell r="K1720" t="str">
            <v xml:space="preserve"> Vertebrata</v>
          </cell>
          <cell r="L1720" t="str">
            <v xml:space="preserve"> Euteleostomi</v>
          </cell>
          <cell r="M1720" t="str">
            <v>Actinopterygii</v>
          </cell>
          <cell r="N1720" t="str">
            <v xml:space="preserve"> Neopterygii</v>
          </cell>
          <cell r="O1720" t="str">
            <v xml:space="preserve"> Teleostei</v>
          </cell>
          <cell r="P1720" t="str">
            <v xml:space="preserve"> Neoteleostei</v>
          </cell>
          <cell r="Q1720" t="str">
            <v xml:space="preserve"> Acanthomorphata</v>
          </cell>
          <cell r="R1720" t="str">
            <v>Eupercaria</v>
          </cell>
          <cell r="S1720" t="str">
            <v xml:space="preserve"> Tetraodontiformes</v>
          </cell>
          <cell r="T1720" t="str">
            <v xml:space="preserve"> Tetradontoidea</v>
          </cell>
          <cell r="U1720" t="str">
            <v xml:space="preserve"> Tetraodontidae</v>
          </cell>
        </row>
        <row r="1721">
          <cell r="B1721" t="str">
            <v>H2SDA0</v>
          </cell>
          <cell r="C1721" t="str">
            <v xml:space="preserve"> Takifugu rubripes (Japanese pufferfish) (Fugu rubripes).</v>
          </cell>
          <cell r="E1721" t="str">
            <v xml:space="preserve"> NCBI_TaxID=31033 {ECO:0000313|Ensembl:ENSTRUP00000010380, ECO:0000313|Proteomes:UP000005226};</v>
          </cell>
          <cell r="G1721" t="str">
            <v>Eukaryota</v>
          </cell>
          <cell r="H1721" t="str">
            <v xml:space="preserve"> Metazoa</v>
          </cell>
          <cell r="I1721" t="str">
            <v xml:space="preserve"> Chordata</v>
          </cell>
          <cell r="J1721" t="str">
            <v xml:space="preserve"> Craniata</v>
          </cell>
          <cell r="K1721" t="str">
            <v xml:space="preserve"> Vertebrata</v>
          </cell>
          <cell r="L1721" t="str">
            <v xml:space="preserve"> Euteleostomi</v>
          </cell>
          <cell r="M1721" t="str">
            <v>Actinopterygii</v>
          </cell>
          <cell r="N1721" t="str">
            <v xml:space="preserve"> Neopterygii</v>
          </cell>
          <cell r="O1721" t="str">
            <v xml:space="preserve"> Teleostei</v>
          </cell>
          <cell r="P1721" t="str">
            <v xml:space="preserve"> Neoteleostei</v>
          </cell>
          <cell r="Q1721" t="str">
            <v xml:space="preserve"> Acanthomorphata</v>
          </cell>
          <cell r="R1721" t="str">
            <v>Eupercaria</v>
          </cell>
          <cell r="S1721" t="str">
            <v xml:space="preserve"> Tetraodontiformes</v>
          </cell>
          <cell r="T1721" t="str">
            <v xml:space="preserve"> Tetradontoidea</v>
          </cell>
          <cell r="U1721" t="str">
            <v xml:space="preserve"> Tetraodontidae</v>
          </cell>
        </row>
        <row r="1722">
          <cell r="B1722" t="str">
            <v>H2T2L9</v>
          </cell>
          <cell r="C1722" t="str">
            <v xml:space="preserve"> Takifugu rubripes (Japanese pufferfish) (Fugu rubripes).</v>
          </cell>
          <cell r="E1722" t="str">
            <v xml:space="preserve"> NCBI_TaxID=31033 {ECO:0000313|Ensembl:ENSTRUP00000018907, ECO:0000313|Proteomes:UP000005226};</v>
          </cell>
          <cell r="G1722" t="str">
            <v>Eukaryota</v>
          </cell>
          <cell r="H1722" t="str">
            <v xml:space="preserve"> Metazoa</v>
          </cell>
          <cell r="I1722" t="str">
            <v xml:space="preserve"> Chordata</v>
          </cell>
          <cell r="J1722" t="str">
            <v xml:space="preserve"> Craniata</v>
          </cell>
          <cell r="K1722" t="str">
            <v xml:space="preserve"> Vertebrata</v>
          </cell>
          <cell r="L1722" t="str">
            <v xml:space="preserve"> Euteleostomi</v>
          </cell>
          <cell r="M1722" t="str">
            <v>Actinopterygii</v>
          </cell>
          <cell r="N1722" t="str">
            <v xml:space="preserve"> Neopterygii</v>
          </cell>
          <cell r="O1722" t="str">
            <v xml:space="preserve"> Teleostei</v>
          </cell>
          <cell r="P1722" t="str">
            <v xml:space="preserve"> Neoteleostei</v>
          </cell>
          <cell r="Q1722" t="str">
            <v xml:space="preserve"> Acanthomorphata</v>
          </cell>
          <cell r="R1722" t="str">
            <v>Eupercaria</v>
          </cell>
          <cell r="S1722" t="str">
            <v xml:space="preserve"> Tetraodontiformes</v>
          </cell>
          <cell r="T1722" t="str">
            <v xml:space="preserve"> Tetradontoidea</v>
          </cell>
          <cell r="U1722" t="str">
            <v xml:space="preserve"> Tetraodontidae</v>
          </cell>
        </row>
        <row r="1723">
          <cell r="B1723" t="str">
            <v>H2T2M0</v>
          </cell>
          <cell r="C1723" t="str">
            <v xml:space="preserve"> Takifugu rubripes (Japanese pufferfish) (Fugu rubripes).</v>
          </cell>
          <cell r="E1723" t="str">
            <v xml:space="preserve"> NCBI_TaxID=31033 {ECO:0000313|Ensembl:ENSTRUP00000018908, ECO:0000313|Proteomes:UP000005226};</v>
          </cell>
          <cell r="G1723" t="str">
            <v>Eukaryota</v>
          </cell>
          <cell r="H1723" t="str">
            <v xml:space="preserve"> Metazoa</v>
          </cell>
          <cell r="I1723" t="str">
            <v xml:space="preserve"> Chordata</v>
          </cell>
          <cell r="J1723" t="str">
            <v xml:space="preserve"> Craniata</v>
          </cell>
          <cell r="K1723" t="str">
            <v xml:space="preserve"> Vertebrata</v>
          </cell>
          <cell r="L1723" t="str">
            <v xml:space="preserve"> Euteleostomi</v>
          </cell>
          <cell r="M1723" t="str">
            <v>Actinopterygii</v>
          </cell>
          <cell r="N1723" t="str">
            <v xml:space="preserve"> Neopterygii</v>
          </cell>
          <cell r="O1723" t="str">
            <v xml:space="preserve"> Teleostei</v>
          </cell>
          <cell r="P1723" t="str">
            <v xml:space="preserve"> Neoteleostei</v>
          </cell>
          <cell r="Q1723" t="str">
            <v xml:space="preserve"> Acanthomorphata</v>
          </cell>
          <cell r="R1723" t="str">
            <v>Eupercaria</v>
          </cell>
          <cell r="S1723" t="str">
            <v xml:space="preserve"> Tetraodontiformes</v>
          </cell>
          <cell r="T1723" t="str">
            <v xml:space="preserve"> Tetradontoidea</v>
          </cell>
          <cell r="U1723" t="str">
            <v xml:space="preserve"> Tetraodontidae</v>
          </cell>
        </row>
        <row r="1724">
          <cell r="B1724" t="str">
            <v>H2U2S8</v>
          </cell>
          <cell r="C1724" t="str">
            <v xml:space="preserve"> Takifugu rubripes (Japanese pufferfish) (Fugu rubripes).</v>
          </cell>
          <cell r="E1724" t="str">
            <v xml:space="preserve"> NCBI_TaxID=31033 {ECO:0000313|Ensembl:ENSTRUP00000031239, ECO:0000313|Proteomes:UP000005226};</v>
          </cell>
          <cell r="G1724" t="str">
            <v>Eukaryota</v>
          </cell>
          <cell r="H1724" t="str">
            <v xml:space="preserve"> Metazoa</v>
          </cell>
          <cell r="I1724" t="str">
            <v xml:space="preserve"> Chordata</v>
          </cell>
          <cell r="J1724" t="str">
            <v xml:space="preserve"> Craniata</v>
          </cell>
          <cell r="K1724" t="str">
            <v xml:space="preserve"> Vertebrata</v>
          </cell>
          <cell r="L1724" t="str">
            <v xml:space="preserve"> Euteleostomi</v>
          </cell>
          <cell r="M1724" t="str">
            <v>Actinopterygii</v>
          </cell>
          <cell r="N1724" t="str">
            <v xml:space="preserve"> Neopterygii</v>
          </cell>
          <cell r="O1724" t="str">
            <v xml:space="preserve"> Teleostei</v>
          </cell>
          <cell r="P1724" t="str">
            <v xml:space="preserve"> Neoteleostei</v>
          </cell>
          <cell r="Q1724" t="str">
            <v xml:space="preserve"> Acanthomorphata</v>
          </cell>
          <cell r="R1724" t="str">
            <v>Eupercaria</v>
          </cell>
          <cell r="S1724" t="str">
            <v xml:space="preserve"> Tetraodontiformes</v>
          </cell>
          <cell r="T1724" t="str">
            <v xml:space="preserve"> Tetradontoidea</v>
          </cell>
          <cell r="U1724" t="str">
            <v xml:space="preserve"> Tetraodontidae</v>
          </cell>
        </row>
        <row r="1725">
          <cell r="B1725" t="str">
            <v>H2UDD6</v>
          </cell>
          <cell r="C1725" t="str">
            <v xml:space="preserve"> Takifugu rubripes (Japanese pufferfish) (Fugu rubripes).</v>
          </cell>
          <cell r="E1725" t="str">
            <v xml:space="preserve"> NCBI_TaxID=31033 {ECO:0000313|Ensembl:ENSTRUP00000034955};</v>
          </cell>
          <cell r="G1725" t="str">
            <v>Eukaryota</v>
          </cell>
          <cell r="H1725" t="str">
            <v xml:space="preserve"> Metazoa</v>
          </cell>
          <cell r="I1725" t="str">
            <v xml:space="preserve"> Chordata</v>
          </cell>
          <cell r="J1725" t="str">
            <v xml:space="preserve"> Craniata</v>
          </cell>
          <cell r="K1725" t="str">
            <v xml:space="preserve"> Vertebrata</v>
          </cell>
          <cell r="L1725" t="str">
            <v xml:space="preserve"> Euteleostomi</v>
          </cell>
          <cell r="M1725" t="str">
            <v>Actinopterygii</v>
          </cell>
          <cell r="N1725" t="str">
            <v xml:space="preserve"> Neopterygii</v>
          </cell>
          <cell r="O1725" t="str">
            <v xml:space="preserve"> Teleostei</v>
          </cell>
          <cell r="P1725" t="str">
            <v xml:space="preserve"> Neoteleostei</v>
          </cell>
          <cell r="Q1725" t="str">
            <v xml:space="preserve"> Acanthomorphata</v>
          </cell>
          <cell r="R1725" t="str">
            <v>Eupercaria</v>
          </cell>
          <cell r="S1725" t="str">
            <v xml:space="preserve"> Tetraodontiformes</v>
          </cell>
          <cell r="T1725" t="str">
            <v xml:space="preserve"> Tetradontoidea</v>
          </cell>
          <cell r="U1725" t="str">
            <v xml:space="preserve"> Tetraodontidae</v>
          </cell>
        </row>
        <row r="1726">
          <cell r="B1726" t="str">
            <v>H2UDD7</v>
          </cell>
          <cell r="C1726" t="str">
            <v xml:space="preserve"> Takifugu rubripes (Japanese pufferfish) (Fugu rubripes).</v>
          </cell>
          <cell r="E1726" t="str">
            <v xml:space="preserve"> NCBI_TaxID=31033 {ECO:0000313|Ensembl:ENSTRUP00000034956};</v>
          </cell>
          <cell r="G1726" t="str">
            <v>Eukaryota</v>
          </cell>
          <cell r="H1726" t="str">
            <v xml:space="preserve"> Metazoa</v>
          </cell>
          <cell r="I1726" t="str">
            <v xml:space="preserve"> Chordata</v>
          </cell>
          <cell r="J1726" t="str">
            <v xml:space="preserve"> Craniata</v>
          </cell>
          <cell r="K1726" t="str">
            <v xml:space="preserve"> Vertebrata</v>
          </cell>
          <cell r="L1726" t="str">
            <v xml:space="preserve"> Euteleostomi</v>
          </cell>
          <cell r="M1726" t="str">
            <v>Actinopterygii</v>
          </cell>
          <cell r="N1726" t="str">
            <v xml:space="preserve"> Neopterygii</v>
          </cell>
          <cell r="O1726" t="str">
            <v xml:space="preserve"> Teleostei</v>
          </cell>
          <cell r="P1726" t="str">
            <v xml:space="preserve"> Neoteleostei</v>
          </cell>
          <cell r="Q1726" t="str">
            <v xml:space="preserve"> Acanthomorphata</v>
          </cell>
          <cell r="R1726" t="str">
            <v>Eupercaria</v>
          </cell>
          <cell r="S1726" t="str">
            <v xml:space="preserve"> Tetraodontiformes</v>
          </cell>
          <cell r="T1726" t="str">
            <v xml:space="preserve"> Tetradontoidea</v>
          </cell>
          <cell r="U1726" t="str">
            <v xml:space="preserve"> Tetraodontidae</v>
          </cell>
        </row>
        <row r="1727">
          <cell r="B1727" t="str">
            <v>H2UYB4</v>
          </cell>
          <cell r="C1727" t="str">
            <v xml:space="preserve"> Takifugu rubripes (Japanese pufferfish) (Fugu rubripes).</v>
          </cell>
          <cell r="E1727" t="str">
            <v xml:space="preserve"> NCBI_TaxID=31033 {ECO:0000313|Ensembl:ENSTRUP00000041943, ECO:0000313|Proteomes:UP000005226};</v>
          </cell>
          <cell r="G1727" t="str">
            <v>Eukaryota</v>
          </cell>
          <cell r="H1727" t="str">
            <v xml:space="preserve"> Metazoa</v>
          </cell>
          <cell r="I1727" t="str">
            <v xml:space="preserve"> Chordata</v>
          </cell>
          <cell r="J1727" t="str">
            <v xml:space="preserve"> Craniata</v>
          </cell>
          <cell r="K1727" t="str">
            <v xml:space="preserve"> Vertebrata</v>
          </cell>
          <cell r="L1727" t="str">
            <v xml:space="preserve"> Euteleostomi</v>
          </cell>
          <cell r="M1727" t="str">
            <v>Actinopterygii</v>
          </cell>
          <cell r="N1727" t="str">
            <v xml:space="preserve"> Neopterygii</v>
          </cell>
          <cell r="O1727" t="str">
            <v xml:space="preserve"> Teleostei</v>
          </cell>
          <cell r="P1727" t="str">
            <v xml:space="preserve"> Neoteleostei</v>
          </cell>
          <cell r="Q1727" t="str">
            <v xml:space="preserve"> Acanthomorphata</v>
          </cell>
          <cell r="R1727" t="str">
            <v>Eupercaria</v>
          </cell>
          <cell r="S1727" t="str">
            <v xml:space="preserve"> Tetraodontiformes</v>
          </cell>
          <cell r="T1727" t="str">
            <v xml:space="preserve"> Tetradontoidea</v>
          </cell>
          <cell r="U1727" t="str">
            <v xml:space="preserve"> Tetraodontidae</v>
          </cell>
        </row>
        <row r="1728">
          <cell r="B1728" t="str">
            <v>H2V3W4</v>
          </cell>
          <cell r="C1728" t="str">
            <v xml:space="preserve"> Takifugu rubripes (Japanese pufferfish) (Fugu rubripes).</v>
          </cell>
          <cell r="E1728" t="str">
            <v xml:space="preserve"> NCBI_TaxID=31033 {ECO:0000313|Ensembl:ENSTRUP00000043898, ECO:0000313|Proteomes:UP000005226};</v>
          </cell>
          <cell r="G1728" t="str">
            <v>Eukaryota</v>
          </cell>
          <cell r="H1728" t="str">
            <v xml:space="preserve"> Metazoa</v>
          </cell>
          <cell r="I1728" t="str">
            <v xml:space="preserve"> Chordata</v>
          </cell>
          <cell r="J1728" t="str">
            <v xml:space="preserve"> Craniata</v>
          </cell>
          <cell r="K1728" t="str">
            <v xml:space="preserve"> Vertebrata</v>
          </cell>
          <cell r="L1728" t="str">
            <v xml:space="preserve"> Euteleostomi</v>
          </cell>
          <cell r="M1728" t="str">
            <v>Actinopterygii</v>
          </cell>
          <cell r="N1728" t="str">
            <v xml:space="preserve"> Neopterygii</v>
          </cell>
          <cell r="O1728" t="str">
            <v xml:space="preserve"> Teleostei</v>
          </cell>
          <cell r="P1728" t="str">
            <v xml:space="preserve"> Neoteleostei</v>
          </cell>
          <cell r="Q1728" t="str">
            <v xml:space="preserve"> Acanthomorphata</v>
          </cell>
          <cell r="R1728" t="str">
            <v>Eupercaria</v>
          </cell>
          <cell r="S1728" t="str">
            <v xml:space="preserve"> Tetraodontiformes</v>
          </cell>
          <cell r="T1728" t="str">
            <v xml:space="preserve"> Tetradontoidea</v>
          </cell>
          <cell r="U1728" t="str">
            <v xml:space="preserve"> Tetraodontidae</v>
          </cell>
        </row>
        <row r="1729">
          <cell r="B1729" t="str">
            <v>H2V3W5</v>
          </cell>
          <cell r="C1729" t="str">
            <v xml:space="preserve"> Takifugu rubripes (Japanese pufferfish) (Fugu rubripes).</v>
          </cell>
          <cell r="E1729" t="str">
            <v xml:space="preserve"> NCBI_TaxID=31033 {ECO:0000313|Ensembl:ENSTRUP00000043899, ECO:0000313|Proteomes:UP000005226};</v>
          </cell>
          <cell r="G1729" t="str">
            <v>Eukaryota</v>
          </cell>
          <cell r="H1729" t="str">
            <v xml:space="preserve"> Metazoa</v>
          </cell>
          <cell r="I1729" t="str">
            <v xml:space="preserve"> Chordata</v>
          </cell>
          <cell r="J1729" t="str">
            <v xml:space="preserve"> Craniata</v>
          </cell>
          <cell r="K1729" t="str">
            <v xml:space="preserve"> Vertebrata</v>
          </cell>
          <cell r="L1729" t="str">
            <v xml:space="preserve"> Euteleostomi</v>
          </cell>
          <cell r="M1729" t="str">
            <v>Actinopterygii</v>
          </cell>
          <cell r="N1729" t="str">
            <v xml:space="preserve"> Neopterygii</v>
          </cell>
          <cell r="O1729" t="str">
            <v xml:space="preserve"> Teleostei</v>
          </cell>
          <cell r="P1729" t="str">
            <v xml:space="preserve"> Neoteleostei</v>
          </cell>
          <cell r="Q1729" t="str">
            <v xml:space="preserve"> Acanthomorphata</v>
          </cell>
          <cell r="R1729" t="str">
            <v>Eupercaria</v>
          </cell>
          <cell r="S1729" t="str">
            <v xml:space="preserve"> Tetraodontiformes</v>
          </cell>
          <cell r="T1729" t="str">
            <v xml:space="preserve"> Tetradontoidea</v>
          </cell>
          <cell r="U1729" t="str">
            <v xml:space="preserve"> Tetraodontidae</v>
          </cell>
        </row>
        <row r="1730">
          <cell r="B1730" t="str">
            <v>H2VE73</v>
          </cell>
          <cell r="C1730" t="str">
            <v xml:space="preserve"> Takifugu rubripes (Japanese pufferfish) (Fugu rubripes).</v>
          </cell>
          <cell r="E1730" t="str">
            <v xml:space="preserve"> NCBI_TaxID=31033 {ECO:0000313|Ensembl:ENSTRUP00000047518};</v>
          </cell>
          <cell r="G1730" t="str">
            <v>Eukaryota</v>
          </cell>
          <cell r="H1730" t="str">
            <v xml:space="preserve"> Metazoa</v>
          </cell>
          <cell r="I1730" t="str">
            <v xml:space="preserve"> Chordata</v>
          </cell>
          <cell r="J1730" t="str">
            <v xml:space="preserve"> Craniata</v>
          </cell>
          <cell r="K1730" t="str">
            <v xml:space="preserve"> Vertebrata</v>
          </cell>
          <cell r="L1730" t="str">
            <v xml:space="preserve"> Euteleostomi</v>
          </cell>
          <cell r="M1730" t="str">
            <v>Actinopterygii</v>
          </cell>
          <cell r="N1730" t="str">
            <v xml:space="preserve"> Neopterygii</v>
          </cell>
          <cell r="O1730" t="str">
            <v xml:space="preserve"> Teleostei</v>
          </cell>
          <cell r="P1730" t="str">
            <v xml:space="preserve"> Neoteleostei</v>
          </cell>
          <cell r="Q1730" t="str">
            <v xml:space="preserve"> Acanthomorphata</v>
          </cell>
          <cell r="R1730" t="str">
            <v>Eupercaria</v>
          </cell>
          <cell r="S1730" t="str">
            <v xml:space="preserve"> Tetraodontiformes</v>
          </cell>
          <cell r="T1730" t="str">
            <v xml:space="preserve"> Tetradontoidea</v>
          </cell>
          <cell r="U1730" t="str">
            <v xml:space="preserve"> Tetraodontidae</v>
          </cell>
        </row>
        <row r="1731">
          <cell r="B1731" t="str">
            <v>H2Y8G2</v>
          </cell>
          <cell r="C1731" t="str">
            <v xml:space="preserve"> Ciona savignyi (Pacific transparent sea squirt).</v>
          </cell>
          <cell r="E1731" t="str">
            <v xml:space="preserve"> NCBI_TaxID=51511 {ECO:0000313|Ensembl:ENSCSAVP00000001610, ECO:0000313|Proteomes:UP000007875};</v>
          </cell>
          <cell r="G1731" t="str">
            <v>Eukaryota</v>
          </cell>
          <cell r="H1731" t="str">
            <v xml:space="preserve"> Metazoa</v>
          </cell>
          <cell r="I1731" t="str">
            <v xml:space="preserve"> Chordata</v>
          </cell>
          <cell r="J1731" t="str">
            <v xml:space="preserve"> Tunicata</v>
          </cell>
          <cell r="K1731" t="str">
            <v xml:space="preserve"> Ascidiacea</v>
          </cell>
          <cell r="L1731" t="str">
            <v xml:space="preserve"> Enterogona</v>
          </cell>
          <cell r="M1731" t="str">
            <v>Phlebobranchia</v>
          </cell>
          <cell r="N1731" t="str">
            <v xml:space="preserve"> Cionidae</v>
          </cell>
          <cell r="O1731" t="str">
            <v xml:space="preserve"> Ciona.</v>
          </cell>
        </row>
        <row r="1732">
          <cell r="B1732" t="str">
            <v>H2Y8G3</v>
          </cell>
          <cell r="C1732" t="str">
            <v xml:space="preserve"> Ciona savignyi (Pacific transparent sea squirt).</v>
          </cell>
          <cell r="E1732" t="str">
            <v xml:space="preserve"> NCBI_TaxID=51511 {ECO:0000313|Ensembl:ENSCSAVP00000001611, ECO:0000313|Proteomes:UP000007875};</v>
          </cell>
          <cell r="G1732" t="str">
            <v>Eukaryota</v>
          </cell>
          <cell r="H1732" t="str">
            <v xml:space="preserve"> Metazoa</v>
          </cell>
          <cell r="I1732" t="str">
            <v xml:space="preserve"> Chordata</v>
          </cell>
          <cell r="J1732" t="str">
            <v xml:space="preserve"> Tunicata</v>
          </cell>
          <cell r="K1732" t="str">
            <v xml:space="preserve"> Ascidiacea</v>
          </cell>
          <cell r="L1732" t="str">
            <v xml:space="preserve"> Enterogona</v>
          </cell>
          <cell r="M1732" t="str">
            <v>Phlebobranchia</v>
          </cell>
          <cell r="N1732" t="str">
            <v xml:space="preserve"> Cionidae</v>
          </cell>
          <cell r="O1732" t="str">
            <v xml:space="preserve"> Ciona.</v>
          </cell>
        </row>
        <row r="1733">
          <cell r="B1733" t="str">
            <v>H2YZA0</v>
          </cell>
          <cell r="C1733" t="str">
            <v xml:space="preserve"> Ciona savignyi (Pacific transparent sea squirt).</v>
          </cell>
          <cell r="E1733" t="str">
            <v xml:space="preserve"> NCBI_TaxID=51511 {ECO:0000313|Ensembl:ENSCSAVP00000010662, ECO:0000313|Proteomes:UP000007875};</v>
          </cell>
          <cell r="G1733" t="str">
            <v>Eukaryota</v>
          </cell>
          <cell r="H1733" t="str">
            <v xml:space="preserve"> Metazoa</v>
          </cell>
          <cell r="I1733" t="str">
            <v xml:space="preserve"> Chordata</v>
          </cell>
          <cell r="J1733" t="str">
            <v xml:space="preserve"> Tunicata</v>
          </cell>
          <cell r="K1733" t="str">
            <v xml:space="preserve"> Ascidiacea</v>
          </cell>
          <cell r="L1733" t="str">
            <v xml:space="preserve"> Enterogona</v>
          </cell>
          <cell r="M1733" t="str">
            <v>Phlebobranchia</v>
          </cell>
          <cell r="N1733" t="str">
            <v xml:space="preserve"> Cionidae</v>
          </cell>
          <cell r="O1733" t="str">
            <v xml:space="preserve"> Ciona.</v>
          </cell>
        </row>
        <row r="1734">
          <cell r="B1734" t="str">
            <v>H3AJJ9</v>
          </cell>
          <cell r="C1734" t="str">
            <v xml:space="preserve"> Latimeria chalumnae (West Indian ocean coelacanth).</v>
          </cell>
          <cell r="E1734" t="str">
            <v xml:space="preserve"> NCBI_TaxID=7897 {ECO:0000313|Ensembl:ENSLACP00000009820, ECO:0000313|Proteomes:UP000008672};</v>
          </cell>
          <cell r="G1734" t="str">
            <v>Eukaryota</v>
          </cell>
          <cell r="H1734" t="str">
            <v xml:space="preserve"> Metazoa</v>
          </cell>
          <cell r="I1734" t="str">
            <v xml:space="preserve"> Chordata</v>
          </cell>
          <cell r="J1734" t="str">
            <v xml:space="preserve"> Craniata</v>
          </cell>
          <cell r="K1734" t="str">
            <v xml:space="preserve"> Vertebrata</v>
          </cell>
          <cell r="L1734" t="str">
            <v xml:space="preserve"> Euteleostomi</v>
          </cell>
          <cell r="M1734" t="str">
            <v>Coelacanthiformes</v>
          </cell>
          <cell r="N1734" t="str">
            <v xml:space="preserve"> Coelacanthidae</v>
          </cell>
          <cell r="O1734" t="str">
            <v xml:space="preserve"> Latimeria.</v>
          </cell>
        </row>
        <row r="1735">
          <cell r="B1735" t="str">
            <v>H3AJZ2</v>
          </cell>
          <cell r="C1735" t="str">
            <v xml:space="preserve"> Latimeria chalumnae (West Indian ocean coelacanth).</v>
          </cell>
          <cell r="E1735" t="str">
            <v xml:space="preserve"> NCBI_TaxID=7897 {ECO:0000313|Ensembl:ENSLACP00000009963, ECO:0000313|Proteomes:UP000008672};</v>
          </cell>
          <cell r="G1735" t="str">
            <v>Eukaryota</v>
          </cell>
          <cell r="H1735" t="str">
            <v xml:space="preserve"> Metazoa</v>
          </cell>
          <cell r="I1735" t="str">
            <v xml:space="preserve"> Chordata</v>
          </cell>
          <cell r="J1735" t="str">
            <v xml:space="preserve"> Craniata</v>
          </cell>
          <cell r="K1735" t="str">
            <v xml:space="preserve"> Vertebrata</v>
          </cell>
          <cell r="L1735" t="str">
            <v xml:space="preserve"> Euteleostomi</v>
          </cell>
          <cell r="M1735" t="str">
            <v>Coelacanthiformes</v>
          </cell>
          <cell r="N1735" t="str">
            <v xml:space="preserve"> Coelacanthidae</v>
          </cell>
          <cell r="O1735" t="str">
            <v xml:space="preserve"> Latimeria.</v>
          </cell>
        </row>
        <row r="1736">
          <cell r="B1736" t="str">
            <v>H3B2E3</v>
          </cell>
          <cell r="C1736" t="str">
            <v xml:space="preserve"> Latimeria chalumnae (West Indian ocean coelacanth).</v>
          </cell>
          <cell r="E1736" t="str">
            <v xml:space="preserve"> NCBI_TaxID=7897 {ECO:0000313|Ensembl:ENSLACP00000016064, ECO:0000313|Proteomes:UP000008672};</v>
          </cell>
          <cell r="G1736" t="str">
            <v>Eukaryota</v>
          </cell>
          <cell r="H1736" t="str">
            <v xml:space="preserve"> Metazoa</v>
          </cell>
          <cell r="I1736" t="str">
            <v xml:space="preserve"> Chordata</v>
          </cell>
          <cell r="J1736" t="str">
            <v xml:space="preserve"> Craniata</v>
          </cell>
          <cell r="K1736" t="str">
            <v xml:space="preserve"> Vertebrata</v>
          </cell>
          <cell r="L1736" t="str">
            <v xml:space="preserve"> Euteleostomi</v>
          </cell>
          <cell r="M1736" t="str">
            <v>Coelacanthiformes</v>
          </cell>
          <cell r="N1736" t="str">
            <v xml:space="preserve"> Coelacanthidae</v>
          </cell>
          <cell r="O1736" t="str">
            <v xml:space="preserve"> Latimeria.</v>
          </cell>
        </row>
        <row r="1737">
          <cell r="B1737" t="str">
            <v>H3B2P0</v>
          </cell>
          <cell r="C1737" t="str">
            <v xml:space="preserve"> Latimeria chalumnae (West Indian ocean coelacanth).</v>
          </cell>
          <cell r="E1737" t="str">
            <v xml:space="preserve"> NCBI_TaxID=7897 {ECO:0000313|Ensembl:ENSLACP00000016161, ECO:0000313|Proteomes:UP000008672};</v>
          </cell>
          <cell r="G1737" t="str">
            <v>Eukaryota</v>
          </cell>
          <cell r="H1737" t="str">
            <v xml:space="preserve"> Metazoa</v>
          </cell>
          <cell r="I1737" t="str">
            <v xml:space="preserve"> Chordata</v>
          </cell>
          <cell r="J1737" t="str">
            <v xml:space="preserve"> Craniata</v>
          </cell>
          <cell r="K1737" t="str">
            <v xml:space="preserve"> Vertebrata</v>
          </cell>
          <cell r="L1737" t="str">
            <v xml:space="preserve"> Euteleostomi</v>
          </cell>
          <cell r="M1737" t="str">
            <v>Coelacanthiformes</v>
          </cell>
          <cell r="N1737" t="str">
            <v xml:space="preserve"> Coelacanthidae</v>
          </cell>
          <cell r="O1737" t="str">
            <v xml:space="preserve"> Latimeria.</v>
          </cell>
        </row>
        <row r="1738">
          <cell r="B1738" t="str">
            <v>H3BCN0</v>
          </cell>
          <cell r="C1738" t="str">
            <v xml:space="preserve"> Latimeria chalumnae (West Indian ocean coelacanth).</v>
          </cell>
          <cell r="E1738" t="str">
            <v xml:space="preserve"> NCBI_TaxID=7897 {ECO:0000313|Ensembl:ENSLACP00000019651, ECO:0000313|Proteomes:UP000008672};</v>
          </cell>
          <cell r="G1738" t="str">
            <v>Eukaryota</v>
          </cell>
          <cell r="H1738" t="str">
            <v xml:space="preserve"> Metazoa</v>
          </cell>
          <cell r="I1738" t="str">
            <v xml:space="preserve"> Chordata</v>
          </cell>
          <cell r="J1738" t="str">
            <v xml:space="preserve"> Craniata</v>
          </cell>
          <cell r="K1738" t="str">
            <v xml:space="preserve"> Vertebrata</v>
          </cell>
          <cell r="L1738" t="str">
            <v xml:space="preserve"> Euteleostomi</v>
          </cell>
          <cell r="M1738" t="str">
            <v>Coelacanthiformes</v>
          </cell>
          <cell r="N1738" t="str">
            <v xml:space="preserve"> Coelacanthidae</v>
          </cell>
          <cell r="O1738" t="str">
            <v xml:space="preserve"> Latimeria.</v>
          </cell>
        </row>
        <row r="1739">
          <cell r="B1739" t="str">
            <v>H3BCN1</v>
          </cell>
          <cell r="C1739" t="str">
            <v xml:space="preserve"> Latimeria chalumnae (West Indian ocean coelacanth).</v>
          </cell>
          <cell r="E1739" t="str">
            <v xml:space="preserve"> NCBI_TaxID=7897 {ECO:0000313|Ensembl:ENSLACP00000019652, ECO:0000313|Proteomes:UP000008672};</v>
          </cell>
          <cell r="G1739" t="str">
            <v>Eukaryota</v>
          </cell>
          <cell r="H1739" t="str">
            <v xml:space="preserve"> Metazoa</v>
          </cell>
          <cell r="I1739" t="str">
            <v xml:space="preserve"> Chordata</v>
          </cell>
          <cell r="J1739" t="str">
            <v xml:space="preserve"> Craniata</v>
          </cell>
          <cell r="K1739" t="str">
            <v xml:space="preserve"> Vertebrata</v>
          </cell>
          <cell r="L1739" t="str">
            <v xml:space="preserve"> Euteleostomi</v>
          </cell>
          <cell r="M1739" t="str">
            <v>Coelacanthiformes</v>
          </cell>
          <cell r="N1739" t="str">
            <v xml:space="preserve"> Coelacanthidae</v>
          </cell>
          <cell r="O1739" t="str">
            <v xml:space="preserve"> Latimeria.</v>
          </cell>
        </row>
        <row r="1740">
          <cell r="B1740" t="str">
            <v>H3C0U2</v>
          </cell>
          <cell r="C1740" t="str">
            <v xml:space="preserve"> Tetraodon nigroviridis (Spotted green pufferfish) (Chelonodon nigroviridis).</v>
          </cell>
          <cell r="E1740" t="str">
            <v xml:space="preserve"> NCBI_TaxID=99883 {ECO:0000313|Ensembl:ENSTNIP00000001858, ECO:0000313|Proteomes:UP000007303};</v>
          </cell>
          <cell r="G1740" t="str">
            <v>Eukaryota</v>
          </cell>
          <cell r="H1740" t="str">
            <v xml:space="preserve"> Metazoa</v>
          </cell>
          <cell r="I1740" t="str">
            <v xml:space="preserve"> Chordata</v>
          </cell>
          <cell r="J1740" t="str">
            <v xml:space="preserve"> Craniata</v>
          </cell>
          <cell r="K1740" t="str">
            <v xml:space="preserve"> Vertebrata</v>
          </cell>
          <cell r="L1740" t="str">
            <v xml:space="preserve"> Euteleostomi</v>
          </cell>
          <cell r="M1740" t="str">
            <v>Actinopterygii</v>
          </cell>
          <cell r="N1740" t="str">
            <v xml:space="preserve"> Neopterygii</v>
          </cell>
          <cell r="O1740" t="str">
            <v xml:space="preserve"> Teleostei</v>
          </cell>
          <cell r="P1740" t="str">
            <v xml:space="preserve"> Neoteleostei</v>
          </cell>
          <cell r="Q1740" t="str">
            <v xml:space="preserve"> Acanthomorphata</v>
          </cell>
          <cell r="R1740" t="str">
            <v>Eupercaria</v>
          </cell>
          <cell r="S1740" t="str">
            <v xml:space="preserve"> Tetraodontiformes</v>
          </cell>
          <cell r="T1740" t="str">
            <v xml:space="preserve"> Tetradontoidea</v>
          </cell>
          <cell r="U1740" t="str">
            <v xml:space="preserve"> Tetraodontidae</v>
          </cell>
        </row>
        <row r="1741">
          <cell r="B1741" t="str">
            <v>H3CD25</v>
          </cell>
          <cell r="C1741" t="str">
            <v xml:space="preserve"> Tetraodon nigroviridis (Spotted green pufferfish) (Chelonodon nigroviridis).</v>
          </cell>
          <cell r="E1741" t="str">
            <v xml:space="preserve"> NCBI_TaxID=99883 {ECO:0000313|Ensembl:ENSTNIP00000006148, ECO:0000313|Proteomes:UP000007303};</v>
          </cell>
          <cell r="G1741" t="str">
            <v>Eukaryota</v>
          </cell>
          <cell r="H1741" t="str">
            <v xml:space="preserve"> Metazoa</v>
          </cell>
          <cell r="I1741" t="str">
            <v xml:space="preserve"> Chordata</v>
          </cell>
          <cell r="J1741" t="str">
            <v xml:space="preserve"> Craniata</v>
          </cell>
          <cell r="K1741" t="str">
            <v xml:space="preserve"> Vertebrata</v>
          </cell>
          <cell r="L1741" t="str">
            <v xml:space="preserve"> Euteleostomi</v>
          </cell>
          <cell r="M1741" t="str">
            <v>Actinopterygii</v>
          </cell>
          <cell r="N1741" t="str">
            <v xml:space="preserve"> Neopterygii</v>
          </cell>
          <cell r="O1741" t="str">
            <v xml:space="preserve"> Teleostei</v>
          </cell>
          <cell r="P1741" t="str">
            <v xml:space="preserve"> Neoteleostei</v>
          </cell>
          <cell r="Q1741" t="str">
            <v xml:space="preserve"> Acanthomorphata</v>
          </cell>
          <cell r="R1741" t="str">
            <v>Eupercaria</v>
          </cell>
          <cell r="S1741" t="str">
            <v xml:space="preserve"> Tetraodontiformes</v>
          </cell>
          <cell r="T1741" t="str">
            <v xml:space="preserve"> Tetradontoidea</v>
          </cell>
          <cell r="U1741" t="str">
            <v xml:space="preserve"> Tetraodontidae</v>
          </cell>
        </row>
        <row r="1742">
          <cell r="B1742" t="str">
            <v>H3CT85</v>
          </cell>
          <cell r="C1742" t="str">
            <v xml:space="preserve"> Tetraodon nigroviridis (Spotted green pufferfish) (Chelonodon nigroviridis).</v>
          </cell>
          <cell r="E1742" t="str">
            <v xml:space="preserve"> NCBI_TaxID=99883 {ECO:0000313|Ensembl:ENSTNIP00000011469, ECO:0000313|Proteomes:UP000007303};</v>
          </cell>
          <cell r="G1742" t="str">
            <v>Eukaryota</v>
          </cell>
          <cell r="H1742" t="str">
            <v xml:space="preserve"> Metazoa</v>
          </cell>
          <cell r="I1742" t="str">
            <v xml:space="preserve"> Chordata</v>
          </cell>
          <cell r="J1742" t="str">
            <v xml:space="preserve"> Craniata</v>
          </cell>
          <cell r="K1742" t="str">
            <v xml:space="preserve"> Vertebrata</v>
          </cell>
          <cell r="L1742" t="str">
            <v xml:space="preserve"> Euteleostomi</v>
          </cell>
          <cell r="M1742" t="str">
            <v>Actinopterygii</v>
          </cell>
          <cell r="N1742" t="str">
            <v xml:space="preserve"> Neopterygii</v>
          </cell>
          <cell r="O1742" t="str">
            <v xml:space="preserve"> Teleostei</v>
          </cell>
          <cell r="P1742" t="str">
            <v xml:space="preserve"> Neoteleostei</v>
          </cell>
          <cell r="Q1742" t="str">
            <v xml:space="preserve"> Acanthomorphata</v>
          </cell>
          <cell r="R1742" t="str">
            <v>Eupercaria</v>
          </cell>
          <cell r="S1742" t="str">
            <v xml:space="preserve"> Tetraodontiformes</v>
          </cell>
          <cell r="T1742" t="str">
            <v xml:space="preserve"> Tetradontoidea</v>
          </cell>
          <cell r="U1742" t="str">
            <v xml:space="preserve"> Tetraodontidae</v>
          </cell>
        </row>
        <row r="1743">
          <cell r="B1743" t="str">
            <v>H3CX85</v>
          </cell>
          <cell r="C1743" t="str">
            <v xml:space="preserve"> Tetraodon nigroviridis (Spotted green pufferfish) (Chelonodon nigroviridis).</v>
          </cell>
          <cell r="E1743" t="str">
            <v xml:space="preserve"> NCBI_TaxID=99883 {ECO:0000313|Ensembl:ENSTNIP00000012870, ECO:0000313|Proteomes:UP000007303};</v>
          </cell>
          <cell r="G1743" t="str">
            <v>Eukaryota</v>
          </cell>
          <cell r="H1743" t="str">
            <v xml:space="preserve"> Metazoa</v>
          </cell>
          <cell r="I1743" t="str">
            <v xml:space="preserve"> Chordata</v>
          </cell>
          <cell r="J1743" t="str">
            <v xml:space="preserve"> Craniata</v>
          </cell>
          <cell r="K1743" t="str">
            <v xml:space="preserve"> Vertebrata</v>
          </cell>
          <cell r="L1743" t="str">
            <v xml:space="preserve"> Euteleostomi</v>
          </cell>
          <cell r="M1743" t="str">
            <v>Actinopterygii</v>
          </cell>
          <cell r="N1743" t="str">
            <v xml:space="preserve"> Neopterygii</v>
          </cell>
          <cell r="O1743" t="str">
            <v xml:space="preserve"> Teleostei</v>
          </cell>
          <cell r="P1743" t="str">
            <v xml:space="preserve"> Neoteleostei</v>
          </cell>
          <cell r="Q1743" t="str">
            <v xml:space="preserve"> Acanthomorphata</v>
          </cell>
          <cell r="R1743" t="str">
            <v>Eupercaria</v>
          </cell>
          <cell r="S1743" t="str">
            <v xml:space="preserve"> Tetraodontiformes</v>
          </cell>
          <cell r="T1743" t="str">
            <v xml:space="preserve"> Tetradontoidea</v>
          </cell>
          <cell r="U1743" t="str">
            <v xml:space="preserve"> Tetraodontidae</v>
          </cell>
        </row>
        <row r="1744">
          <cell r="B1744" t="str">
            <v>H3D6K6</v>
          </cell>
          <cell r="C1744" t="str">
            <v xml:space="preserve"> Tetraodon nigroviridis (Spotted green pufferfish) (Chelonodon nigroviridis).</v>
          </cell>
          <cell r="E1744" t="str">
            <v xml:space="preserve"> NCBI_TaxID=99883 {ECO:0000313|Ensembl:ENSTNIP00000016146, ECO:0000313|Proteomes:UP000007303};</v>
          </cell>
          <cell r="G1744" t="str">
            <v>Eukaryota</v>
          </cell>
          <cell r="H1744" t="str">
            <v xml:space="preserve"> Metazoa</v>
          </cell>
          <cell r="I1744" t="str">
            <v xml:space="preserve"> Chordata</v>
          </cell>
          <cell r="J1744" t="str">
            <v xml:space="preserve"> Craniata</v>
          </cell>
          <cell r="K1744" t="str">
            <v xml:space="preserve"> Vertebrata</v>
          </cell>
          <cell r="L1744" t="str">
            <v xml:space="preserve"> Euteleostomi</v>
          </cell>
          <cell r="M1744" t="str">
            <v>Actinopterygii</v>
          </cell>
          <cell r="N1744" t="str">
            <v xml:space="preserve"> Neopterygii</v>
          </cell>
          <cell r="O1744" t="str">
            <v xml:space="preserve"> Teleostei</v>
          </cell>
          <cell r="P1744" t="str">
            <v xml:space="preserve"> Neoteleostei</v>
          </cell>
          <cell r="Q1744" t="str">
            <v xml:space="preserve"> Acanthomorphata</v>
          </cell>
          <cell r="R1744" t="str">
            <v>Eupercaria</v>
          </cell>
          <cell r="S1744" t="str">
            <v xml:space="preserve"> Tetraodontiformes</v>
          </cell>
          <cell r="T1744" t="str">
            <v xml:space="preserve"> Tetradontoidea</v>
          </cell>
          <cell r="U1744" t="str">
            <v xml:space="preserve"> Tetraodontidae</v>
          </cell>
        </row>
        <row r="1745">
          <cell r="B1745" t="str">
            <v>H3D7N3</v>
          </cell>
          <cell r="C1745" t="str">
            <v xml:space="preserve"> Tetraodon nigroviridis (Spotted green pufferfish) (Chelonodon nigroviridis).</v>
          </cell>
          <cell r="E1745" t="str">
            <v xml:space="preserve"> NCBI_TaxID=99883 {ECO:0000313|Ensembl:ENSTNIP00000016524, ECO:0000313|Proteomes:UP000007303};</v>
          </cell>
          <cell r="G1745" t="str">
            <v>Eukaryota</v>
          </cell>
          <cell r="H1745" t="str">
            <v xml:space="preserve"> Metazoa</v>
          </cell>
          <cell r="I1745" t="str">
            <v xml:space="preserve"> Chordata</v>
          </cell>
          <cell r="J1745" t="str">
            <v xml:space="preserve"> Craniata</v>
          </cell>
          <cell r="K1745" t="str">
            <v xml:space="preserve"> Vertebrata</v>
          </cell>
          <cell r="L1745" t="str">
            <v xml:space="preserve"> Euteleostomi</v>
          </cell>
          <cell r="M1745" t="str">
            <v>Actinopterygii</v>
          </cell>
          <cell r="N1745" t="str">
            <v xml:space="preserve"> Neopterygii</v>
          </cell>
          <cell r="O1745" t="str">
            <v xml:space="preserve"> Teleostei</v>
          </cell>
          <cell r="P1745" t="str">
            <v xml:space="preserve"> Neoteleostei</v>
          </cell>
          <cell r="Q1745" t="str">
            <v xml:space="preserve"> Acanthomorphata</v>
          </cell>
          <cell r="R1745" t="str">
            <v>Eupercaria</v>
          </cell>
          <cell r="S1745" t="str">
            <v xml:space="preserve"> Tetraodontiformes</v>
          </cell>
          <cell r="T1745" t="str">
            <v xml:space="preserve"> Tetradontoidea</v>
          </cell>
          <cell r="U1745" t="str">
            <v xml:space="preserve"> Tetraodontidae</v>
          </cell>
        </row>
        <row r="1746">
          <cell r="B1746" t="str">
            <v>H3DF87</v>
          </cell>
          <cell r="C1746" t="str">
            <v xml:space="preserve"> Tetraodon nigroviridis (Spotted green pufferfish) (Chelonodon nigroviridis).</v>
          </cell>
          <cell r="E1746" t="str">
            <v xml:space="preserve"> NCBI_TaxID=99883 {ECO:0000313|Ensembl:ENSTNIP00000019181, ECO:0000313|Proteomes:UP000007303};</v>
          </cell>
          <cell r="G1746" t="str">
            <v>Eukaryota</v>
          </cell>
          <cell r="H1746" t="str">
            <v xml:space="preserve"> Metazoa</v>
          </cell>
          <cell r="I1746" t="str">
            <v xml:space="preserve"> Chordata</v>
          </cell>
          <cell r="J1746" t="str">
            <v xml:space="preserve"> Craniata</v>
          </cell>
          <cell r="K1746" t="str">
            <v xml:space="preserve"> Vertebrata</v>
          </cell>
          <cell r="L1746" t="str">
            <v xml:space="preserve"> Euteleostomi</v>
          </cell>
          <cell r="M1746" t="str">
            <v>Actinopterygii</v>
          </cell>
          <cell r="N1746" t="str">
            <v xml:space="preserve"> Neopterygii</v>
          </cell>
          <cell r="O1746" t="str">
            <v xml:space="preserve"> Teleostei</v>
          </cell>
          <cell r="P1746" t="str">
            <v xml:space="preserve"> Neoteleostei</v>
          </cell>
          <cell r="Q1746" t="str">
            <v xml:space="preserve"> Acanthomorphata</v>
          </cell>
          <cell r="R1746" t="str">
            <v>Eupercaria</v>
          </cell>
          <cell r="S1746" t="str">
            <v xml:space="preserve"> Tetraodontiformes</v>
          </cell>
          <cell r="T1746" t="str">
            <v xml:space="preserve"> Tetradontoidea</v>
          </cell>
          <cell r="U1746" t="str">
            <v xml:space="preserve"> Tetraodontidae</v>
          </cell>
        </row>
        <row r="1747">
          <cell r="B1747" t="str">
            <v>H3DVW9</v>
          </cell>
          <cell r="C1747" t="str">
            <v xml:space="preserve"> Pristionchus pacificus (Parasitic nematode).</v>
          </cell>
          <cell r="E1747" t="str">
            <v xml:space="preserve"> NCBI_TaxID=54126 {ECO:0000313|EnsemblMetazoa:PPA01556, ECO:0000313|Proteomes:UP000005239};</v>
          </cell>
          <cell r="G1747" t="str">
            <v>Eukaryota</v>
          </cell>
          <cell r="H1747" t="str">
            <v xml:space="preserve"> Metazoa</v>
          </cell>
          <cell r="I1747" t="str">
            <v xml:space="preserve"> Ecdysozoa</v>
          </cell>
          <cell r="J1747" t="str">
            <v xml:space="preserve"> Nematoda</v>
          </cell>
          <cell r="K1747" t="str">
            <v xml:space="preserve"> Chromadorea</v>
          </cell>
          <cell r="L1747" t="str">
            <v xml:space="preserve"> Diplogasterida</v>
          </cell>
          <cell r="M1747" t="str">
            <v>Neodiplogasteridae</v>
          </cell>
          <cell r="N1747" t="str">
            <v xml:space="preserve"> Pristionchus.</v>
          </cell>
        </row>
        <row r="1748">
          <cell r="B1748" t="str">
            <v>H3F904</v>
          </cell>
          <cell r="C1748" t="str">
            <v xml:space="preserve"> Pristionchus pacificus (Parasitic nematode).</v>
          </cell>
          <cell r="E1748" t="str">
            <v xml:space="preserve"> NCBI_TaxID=54126 {ECO:0000313|EnsemblMetazoa:PPA18662, ECO:0000313|Proteomes:UP000005239};</v>
          </cell>
          <cell r="G1748" t="str">
            <v>Eukaryota</v>
          </cell>
          <cell r="H1748" t="str">
            <v xml:space="preserve"> Metazoa</v>
          </cell>
          <cell r="I1748" t="str">
            <v xml:space="preserve"> Ecdysozoa</v>
          </cell>
          <cell r="J1748" t="str">
            <v xml:space="preserve"> Nematoda</v>
          </cell>
          <cell r="K1748" t="str">
            <v xml:space="preserve"> Chromadorea</v>
          </cell>
          <cell r="L1748" t="str">
            <v xml:space="preserve"> Diplogasterida</v>
          </cell>
          <cell r="M1748" t="str">
            <v>Neodiplogasteridae</v>
          </cell>
          <cell r="N1748" t="str">
            <v xml:space="preserve"> Pristionchus.</v>
          </cell>
        </row>
        <row r="1749">
          <cell r="B1749" t="str">
            <v>H3FSB4</v>
          </cell>
          <cell r="C1749" t="str">
            <v xml:space="preserve"> Pristionchus pacificus (Parasitic nematode).</v>
          </cell>
          <cell r="E1749" t="str">
            <v xml:space="preserve"> NCBI_TaxID=54126 {ECO:0000313|EnsemblMetazoa:PPA25186, ECO:0000313|Proteomes:UP000005239};</v>
          </cell>
          <cell r="G1749" t="str">
            <v>Eukaryota</v>
          </cell>
          <cell r="H1749" t="str">
            <v xml:space="preserve"> Metazoa</v>
          </cell>
          <cell r="I1749" t="str">
            <v xml:space="preserve"> Ecdysozoa</v>
          </cell>
          <cell r="J1749" t="str">
            <v xml:space="preserve"> Nematoda</v>
          </cell>
          <cell r="K1749" t="str">
            <v xml:space="preserve"> Chromadorea</v>
          </cell>
          <cell r="L1749" t="str">
            <v xml:space="preserve"> Diplogasterida</v>
          </cell>
          <cell r="M1749" t="str">
            <v>Neodiplogasteridae</v>
          </cell>
          <cell r="N1749" t="str">
            <v xml:space="preserve"> Pristionchus.</v>
          </cell>
        </row>
        <row r="1750">
          <cell r="B1750" t="str">
            <v>H3GAY5</v>
          </cell>
          <cell r="C1750" t="str">
            <v xml:space="preserve"> Phytophthora ramorum (Sudden oak death agent).</v>
          </cell>
          <cell r="E1750" t="str">
            <v xml:space="preserve"> NCBI_TaxID=164328 {ECO:0000313|EnsemblProtists:Phyra72372};</v>
          </cell>
          <cell r="G1750" t="str">
            <v>Eukaryota</v>
          </cell>
          <cell r="H1750" t="str">
            <v xml:space="preserve"> Stramenopiles</v>
          </cell>
          <cell r="I1750" t="str">
            <v xml:space="preserve"> Oomycetes</v>
          </cell>
          <cell r="J1750" t="str">
            <v xml:space="preserve"> Peronosporales</v>
          </cell>
          <cell r="K1750" t="str">
            <v xml:space="preserve"> Phytophthora.</v>
          </cell>
        </row>
        <row r="1751">
          <cell r="B1751" t="str">
            <v>H3GH12</v>
          </cell>
          <cell r="C1751" t="str">
            <v xml:space="preserve"> Phytophthora ramorum (Sudden oak death agent).</v>
          </cell>
          <cell r="E1751" t="str">
            <v xml:space="preserve"> NCBI_TaxID=164328 {ECO:0000313|EnsemblProtists:Phyra75172};</v>
          </cell>
          <cell r="G1751" t="str">
            <v>Eukaryota</v>
          </cell>
          <cell r="H1751" t="str">
            <v xml:space="preserve"> Stramenopiles</v>
          </cell>
          <cell r="I1751" t="str">
            <v xml:space="preserve"> Oomycetes</v>
          </cell>
          <cell r="J1751" t="str">
            <v xml:space="preserve"> Peronosporales</v>
          </cell>
          <cell r="K1751" t="str">
            <v xml:space="preserve"> Phytophthora.</v>
          </cell>
        </row>
        <row r="1752">
          <cell r="B1752" t="str">
            <v>H3GH13</v>
          </cell>
          <cell r="C1752" t="str">
            <v xml:space="preserve"> Phytophthora ramorum (Sudden oak death agent).</v>
          </cell>
          <cell r="E1752" t="str">
            <v xml:space="preserve"> NCBI_TaxID=164328 {ECO:0000313|EnsemblProtists:Phyra75173};</v>
          </cell>
          <cell r="G1752" t="str">
            <v>Eukaryota</v>
          </cell>
          <cell r="H1752" t="str">
            <v xml:space="preserve"> Stramenopiles</v>
          </cell>
          <cell r="I1752" t="str">
            <v xml:space="preserve"> Oomycetes</v>
          </cell>
          <cell r="J1752" t="str">
            <v xml:space="preserve"> Peronosporales</v>
          </cell>
          <cell r="K1752" t="str">
            <v xml:space="preserve"> Phytophthora.</v>
          </cell>
        </row>
        <row r="1753">
          <cell r="B1753" t="str">
            <v>H3GWG4</v>
          </cell>
          <cell r="C1753" t="str">
            <v xml:space="preserve"> Phytophthora ramorum (Sudden oak death agent).</v>
          </cell>
          <cell r="E1753" t="str">
            <v xml:space="preserve"> NCBI_TaxID=164328 {ECO:0000313|EnsemblProtists:Phyra81818};</v>
          </cell>
          <cell r="G1753" t="str">
            <v>Eukaryota</v>
          </cell>
          <cell r="H1753" t="str">
            <v xml:space="preserve"> Stramenopiles</v>
          </cell>
          <cell r="I1753" t="str">
            <v xml:space="preserve"> Oomycetes</v>
          </cell>
          <cell r="J1753" t="str">
            <v xml:space="preserve"> Peronosporales</v>
          </cell>
          <cell r="K1753" t="str">
            <v xml:space="preserve"> Phytophthora.</v>
          </cell>
        </row>
        <row r="1754">
          <cell r="B1754" t="str">
            <v>H3H4T8</v>
          </cell>
          <cell r="C1754" t="str">
            <v xml:space="preserve"> Phytophthora ramorum (Sudden oak death agent).</v>
          </cell>
          <cell r="E1754" t="str">
            <v xml:space="preserve"> NCBI_TaxID=164328 {ECO:0000313|EnsemblProtists:Phyra85603};</v>
          </cell>
          <cell r="G1754" t="str">
            <v>Eukaryota</v>
          </cell>
          <cell r="H1754" t="str">
            <v xml:space="preserve"> Stramenopiles</v>
          </cell>
          <cell r="I1754" t="str">
            <v xml:space="preserve"> Oomycetes</v>
          </cell>
          <cell r="J1754" t="str">
            <v xml:space="preserve"> Peronosporales</v>
          </cell>
          <cell r="K1754" t="str">
            <v xml:space="preserve"> Phytophthora.</v>
          </cell>
        </row>
        <row r="1755">
          <cell r="B1755" t="str">
            <v>H6BUH5</v>
          </cell>
          <cell r="C1755" t="str">
            <v xml:space="preserve"> Exophiala dermatitidis (strain ATCC 34100 / CBS 525.76 / NIH/UT8656) (Black yeast) (Wangiella dermatitidis).</v>
          </cell>
          <cell r="E1755" t="str">
            <v xml:space="preserve"> NCBI_TaxID=858893 {ECO:0000313|EMBL:EHY55717.1, ECO:0000313|Proteomes:UP000007304};</v>
          </cell>
          <cell r="G1755" t="str">
            <v>Eukaryota</v>
          </cell>
          <cell r="H1755" t="str">
            <v xml:space="preserve"> Fungi</v>
          </cell>
          <cell r="I1755" t="str">
            <v xml:space="preserve"> Dikarya</v>
          </cell>
          <cell r="J1755" t="str">
            <v xml:space="preserve"> Ascomycota</v>
          </cell>
          <cell r="K1755" t="str">
            <v xml:space="preserve"> Pezizomycotina</v>
          </cell>
          <cell r="L1755" t="str">
            <v xml:space="preserve"> Eurotiomycetes</v>
          </cell>
          <cell r="M1755" t="str">
            <v>Chaetothyriomycetidae</v>
          </cell>
          <cell r="N1755" t="str">
            <v xml:space="preserve"> Chaetothyriales</v>
          </cell>
          <cell r="O1755" t="str">
            <v xml:space="preserve"> Herpotrichiellaceae</v>
          </cell>
          <cell r="P1755" t="str">
            <v>Exophiala.</v>
          </cell>
        </row>
        <row r="1756">
          <cell r="B1756" t="str">
            <v>H6BYC9</v>
          </cell>
          <cell r="C1756" t="str">
            <v xml:space="preserve"> Exophiala dermatitidis (strain ATCC 34100 / CBS 525.76 / NIH/UT8656) (Black yeast) (Wangiella dermatitidis).</v>
          </cell>
          <cell r="E1756" t="str">
            <v xml:space="preserve"> NCBI_TaxID=858893 {ECO:0000313|EMBL:EHY56697.1, ECO:0000313|Proteomes:UP000007304};</v>
          </cell>
          <cell r="G1756" t="str">
            <v>Eukaryota</v>
          </cell>
          <cell r="H1756" t="str">
            <v xml:space="preserve"> Fungi</v>
          </cell>
          <cell r="I1756" t="str">
            <v xml:space="preserve"> Dikarya</v>
          </cell>
          <cell r="J1756" t="str">
            <v xml:space="preserve"> Ascomycota</v>
          </cell>
          <cell r="K1756" t="str">
            <v xml:space="preserve"> Pezizomycotina</v>
          </cell>
          <cell r="L1756" t="str">
            <v xml:space="preserve"> Eurotiomycetes</v>
          </cell>
          <cell r="M1756" t="str">
            <v>Chaetothyriomycetidae</v>
          </cell>
          <cell r="N1756" t="str">
            <v xml:space="preserve"> Chaetothyriales</v>
          </cell>
          <cell r="O1756" t="str">
            <v xml:space="preserve"> Herpotrichiellaceae</v>
          </cell>
          <cell r="P1756" t="str">
            <v>Exophiala.</v>
          </cell>
        </row>
        <row r="1757">
          <cell r="B1757" t="str">
            <v>H9GE18</v>
          </cell>
          <cell r="C1757" t="str">
            <v xml:space="preserve"> Anolis carolinensis (Green anole) (American chameleon).</v>
          </cell>
          <cell r="E1757" t="str">
            <v xml:space="preserve"> NCBI_TaxID=28377 {ECO:0000313|Ensembl:ENSACAP00000008392, ECO:0000313|Proteomes:UP000001646};</v>
          </cell>
          <cell r="G1757" t="str">
            <v>Eukaryota</v>
          </cell>
          <cell r="H1757" t="str">
            <v xml:space="preserve"> Metazoa</v>
          </cell>
          <cell r="I1757" t="str">
            <v xml:space="preserve"> Chordata</v>
          </cell>
          <cell r="J1757" t="str">
            <v xml:space="preserve"> Craniata</v>
          </cell>
          <cell r="K1757" t="str">
            <v xml:space="preserve"> Vertebrata</v>
          </cell>
          <cell r="L1757" t="str">
            <v xml:space="preserve"> Euteleostomi</v>
          </cell>
          <cell r="M1757" t="str">
            <v>Lepidosauria</v>
          </cell>
          <cell r="N1757" t="str">
            <v xml:space="preserve"> Squamata</v>
          </cell>
          <cell r="O1757" t="str">
            <v xml:space="preserve"> Bifurcata</v>
          </cell>
          <cell r="P1757" t="str">
            <v xml:space="preserve"> Unidentata</v>
          </cell>
          <cell r="Q1757" t="str">
            <v xml:space="preserve"> Episquamata</v>
          </cell>
          <cell r="R1757" t="str">
            <v>Toxicofera</v>
          </cell>
          <cell r="S1757" t="str">
            <v xml:space="preserve"> Iguania</v>
          </cell>
          <cell r="T1757" t="str">
            <v xml:space="preserve"> Dactyloidae</v>
          </cell>
          <cell r="U1757" t="str">
            <v xml:space="preserve"> Anolis.</v>
          </cell>
        </row>
        <row r="1758">
          <cell r="B1758" t="str">
            <v>H9GJG4</v>
          </cell>
          <cell r="C1758" t="str">
            <v xml:space="preserve"> Anolis carolinensis (Green anole) (American chameleon).</v>
          </cell>
          <cell r="E1758" t="str">
            <v xml:space="preserve"> NCBI_TaxID=28377 {ECO:0000313|Ensembl:ENSACAP00000012725, ECO:0000313|Proteomes:UP000001646};</v>
          </cell>
          <cell r="G1758" t="str">
            <v>Eukaryota</v>
          </cell>
          <cell r="H1758" t="str">
            <v xml:space="preserve"> Metazoa</v>
          </cell>
          <cell r="I1758" t="str">
            <v xml:space="preserve"> Chordata</v>
          </cell>
          <cell r="J1758" t="str">
            <v xml:space="preserve"> Craniata</v>
          </cell>
          <cell r="K1758" t="str">
            <v xml:space="preserve"> Vertebrata</v>
          </cell>
          <cell r="L1758" t="str">
            <v xml:space="preserve"> Euteleostomi</v>
          </cell>
          <cell r="M1758" t="str">
            <v>Lepidosauria</v>
          </cell>
          <cell r="N1758" t="str">
            <v xml:space="preserve"> Squamata</v>
          </cell>
          <cell r="O1758" t="str">
            <v xml:space="preserve"> Bifurcata</v>
          </cell>
          <cell r="P1758" t="str">
            <v xml:space="preserve"> Unidentata</v>
          </cell>
          <cell r="Q1758" t="str">
            <v xml:space="preserve"> Episquamata</v>
          </cell>
          <cell r="R1758" t="str">
            <v>Toxicofera</v>
          </cell>
          <cell r="S1758" t="str">
            <v xml:space="preserve"> Iguania</v>
          </cell>
          <cell r="T1758" t="str">
            <v xml:space="preserve"> Dactyloidae</v>
          </cell>
          <cell r="U1758" t="str">
            <v xml:space="preserve"> Anolis.</v>
          </cell>
        </row>
        <row r="1759">
          <cell r="B1759" t="str">
            <v>H9GNA5</v>
          </cell>
          <cell r="C1759" t="str">
            <v xml:space="preserve"> Anolis carolinensis (Green anole) (American chameleon).</v>
          </cell>
          <cell r="E1759" t="str">
            <v xml:space="preserve"> NCBI_TaxID=28377 {ECO:0000313|Ensembl:ENSACAP00000016227, ECO:0000313|Proteomes:UP000001646};</v>
          </cell>
          <cell r="G1759" t="str">
            <v>Eukaryota</v>
          </cell>
          <cell r="H1759" t="str">
            <v xml:space="preserve"> Metazoa</v>
          </cell>
          <cell r="I1759" t="str">
            <v xml:space="preserve"> Chordata</v>
          </cell>
          <cell r="J1759" t="str">
            <v xml:space="preserve"> Craniata</v>
          </cell>
          <cell r="K1759" t="str">
            <v xml:space="preserve"> Vertebrata</v>
          </cell>
          <cell r="L1759" t="str">
            <v xml:space="preserve"> Euteleostomi</v>
          </cell>
          <cell r="M1759" t="str">
            <v>Lepidosauria</v>
          </cell>
          <cell r="N1759" t="str">
            <v xml:space="preserve"> Squamata</v>
          </cell>
          <cell r="O1759" t="str">
            <v xml:space="preserve"> Bifurcata</v>
          </cell>
          <cell r="P1759" t="str">
            <v xml:space="preserve"> Unidentata</v>
          </cell>
          <cell r="Q1759" t="str">
            <v xml:space="preserve"> Episquamata</v>
          </cell>
          <cell r="R1759" t="str">
            <v>Toxicofera</v>
          </cell>
          <cell r="S1759" t="str">
            <v xml:space="preserve"> Iguania</v>
          </cell>
          <cell r="T1759" t="str">
            <v xml:space="preserve"> Dactyloidae</v>
          </cell>
          <cell r="U1759" t="str">
            <v xml:space="preserve"> Anolis.</v>
          </cell>
        </row>
        <row r="1760">
          <cell r="B1760" t="str">
            <v>H9J1Z8</v>
          </cell>
          <cell r="C1760" t="str">
            <v xml:space="preserve"> Bombyx mori (Silk moth).</v>
          </cell>
          <cell r="E1760" t="str">
            <v xml:space="preserve"> NCBI_TaxID=7091 {ECO:0000313|EnsemblMetazoa:BGIBMGA003535-TA, ECO:0000313|Proteomes:UP000005204};</v>
          </cell>
          <cell r="G1760" t="str">
            <v>Eukaryota</v>
          </cell>
          <cell r="H1760" t="str">
            <v xml:space="preserve"> Metazoa</v>
          </cell>
          <cell r="I1760" t="str">
            <v xml:space="preserve"> Ecdysozoa</v>
          </cell>
          <cell r="J1760" t="str">
            <v xml:space="preserve"> Arthropoda</v>
          </cell>
          <cell r="K1760" t="str">
            <v xml:space="preserve"> Hexapoda</v>
          </cell>
          <cell r="L1760" t="str">
            <v xml:space="preserve"> Insecta</v>
          </cell>
          <cell r="M1760" t="str">
            <v>Pterygota</v>
          </cell>
          <cell r="N1760" t="str">
            <v xml:space="preserve"> Neoptera</v>
          </cell>
          <cell r="O1760" t="str">
            <v xml:space="preserve"> Holometabola</v>
          </cell>
          <cell r="P1760" t="str">
            <v xml:space="preserve"> Lepidoptera</v>
          </cell>
          <cell r="Q1760" t="str">
            <v xml:space="preserve"> Glossata</v>
          </cell>
          <cell r="R1760" t="str">
            <v xml:space="preserve"> Ditrysia</v>
          </cell>
          <cell r="S1760" t="str">
            <v>Bombycoidea</v>
          </cell>
          <cell r="T1760" t="str">
            <v xml:space="preserve"> Bombycidae</v>
          </cell>
          <cell r="U1760" t="str">
            <v xml:space="preserve"> Bombycinae</v>
          </cell>
        </row>
        <row r="1761">
          <cell r="B1761" t="str">
            <v>H9JHF8</v>
          </cell>
          <cell r="C1761" t="str">
            <v xml:space="preserve"> Bombyx mori (Silk moth).</v>
          </cell>
          <cell r="E1761" t="str">
            <v xml:space="preserve"> NCBI_TaxID=7091 {ECO:0000313|EnsemblMetazoa:BGIBMGA008955-TA, ECO:0000313|Proteomes:UP000005204};</v>
          </cell>
          <cell r="G1761" t="str">
            <v>Eukaryota</v>
          </cell>
          <cell r="H1761" t="str">
            <v xml:space="preserve"> Metazoa</v>
          </cell>
          <cell r="I1761" t="str">
            <v xml:space="preserve"> Ecdysozoa</v>
          </cell>
          <cell r="J1761" t="str">
            <v xml:space="preserve"> Arthropoda</v>
          </cell>
          <cell r="K1761" t="str">
            <v xml:space="preserve"> Hexapoda</v>
          </cell>
          <cell r="L1761" t="str">
            <v xml:space="preserve"> Insecta</v>
          </cell>
          <cell r="M1761" t="str">
            <v>Pterygota</v>
          </cell>
          <cell r="N1761" t="str">
            <v xml:space="preserve"> Neoptera</v>
          </cell>
          <cell r="O1761" t="str">
            <v xml:space="preserve"> Holometabola</v>
          </cell>
          <cell r="P1761" t="str">
            <v xml:space="preserve"> Lepidoptera</v>
          </cell>
          <cell r="Q1761" t="str">
            <v xml:space="preserve"> Glossata</v>
          </cell>
          <cell r="R1761" t="str">
            <v xml:space="preserve"> Ditrysia</v>
          </cell>
          <cell r="S1761" t="str">
            <v>Bombycoidea</v>
          </cell>
          <cell r="T1761" t="str">
            <v xml:space="preserve"> Bombycidae</v>
          </cell>
          <cell r="U1761" t="str">
            <v xml:space="preserve"> Bombycinae</v>
          </cell>
        </row>
        <row r="1762">
          <cell r="B1762" t="str">
            <v>H9JUY5</v>
          </cell>
          <cell r="C1762" t="str">
            <v xml:space="preserve"> Bombyx mori (Silk moth).</v>
          </cell>
          <cell r="E1762" t="str">
            <v xml:space="preserve"> NCBI_TaxID=7091 {ECO:0000313|EnsemblMetazoa:BGIBMGA013348-TA, ECO:0000313|Proteomes:UP000005204};</v>
          </cell>
          <cell r="G1762" t="str">
            <v>Eukaryota</v>
          </cell>
          <cell r="H1762" t="str">
            <v xml:space="preserve"> Metazoa</v>
          </cell>
          <cell r="I1762" t="str">
            <v xml:space="preserve"> Ecdysozoa</v>
          </cell>
          <cell r="J1762" t="str">
            <v xml:space="preserve"> Arthropoda</v>
          </cell>
          <cell r="K1762" t="str">
            <v xml:space="preserve"> Hexapoda</v>
          </cell>
          <cell r="L1762" t="str">
            <v xml:space="preserve"> Insecta</v>
          </cell>
          <cell r="M1762" t="str">
            <v>Pterygota</v>
          </cell>
          <cell r="N1762" t="str">
            <v xml:space="preserve"> Neoptera</v>
          </cell>
          <cell r="O1762" t="str">
            <v xml:space="preserve"> Holometabola</v>
          </cell>
          <cell r="P1762" t="str">
            <v xml:space="preserve"> Lepidoptera</v>
          </cell>
          <cell r="Q1762" t="str">
            <v xml:space="preserve"> Glossata</v>
          </cell>
          <cell r="R1762" t="str">
            <v xml:space="preserve"> Ditrysia</v>
          </cell>
          <cell r="S1762" t="str">
            <v>Bombycoidea</v>
          </cell>
          <cell r="T1762" t="str">
            <v xml:space="preserve"> Bombycidae</v>
          </cell>
          <cell r="U1762" t="str">
            <v xml:space="preserve"> Bombycinae</v>
          </cell>
        </row>
        <row r="1763">
          <cell r="B1763" t="str">
            <v>I0YYR2</v>
          </cell>
          <cell r="C1763" t="str">
            <v xml:space="preserve"> Coccomyxa subellipsoidea (strain C-169) (Green microalga).</v>
          </cell>
          <cell r="E1763" t="str">
            <v xml:space="preserve"> NCBI_TaxID=574566 {ECO:0000313|EMBL:EIE23531.1, ECO:0000313|Proteomes:UP000007264};</v>
          </cell>
          <cell r="G1763" t="str">
            <v>Eukaryota</v>
          </cell>
          <cell r="H1763" t="str">
            <v xml:space="preserve"> Viridiplantae</v>
          </cell>
          <cell r="I1763" t="str">
            <v xml:space="preserve"> Chlorophyta</v>
          </cell>
          <cell r="J1763" t="str">
            <v xml:space="preserve"> Trebouxiophyceae</v>
          </cell>
          <cell r="K1763" t="str">
            <v>Trebouxiophyceae incertae sedis</v>
          </cell>
          <cell r="L1763" t="str">
            <v xml:space="preserve"> Coccomyxaceae</v>
          </cell>
          <cell r="M1763" t="str">
            <v xml:space="preserve"> Coccomyxa.</v>
          </cell>
        </row>
        <row r="1764">
          <cell r="B1764" t="str">
            <v>I0Z7L8</v>
          </cell>
          <cell r="C1764" t="str">
            <v xml:space="preserve"> Coccomyxa subellipsoidea (strain C-169) (Green microalga).</v>
          </cell>
          <cell r="E1764" t="str">
            <v xml:space="preserve"> NCBI_TaxID=574566 {ECO:0000313|EMBL:EIE26637.1, ECO:0000313|Proteomes:UP000007264};</v>
          </cell>
          <cell r="G1764" t="str">
            <v>Eukaryota</v>
          </cell>
          <cell r="H1764" t="str">
            <v xml:space="preserve"> Viridiplantae</v>
          </cell>
          <cell r="I1764" t="str">
            <v xml:space="preserve"> Chlorophyta</v>
          </cell>
          <cell r="J1764" t="str">
            <v xml:space="preserve"> Trebouxiophyceae</v>
          </cell>
          <cell r="K1764" t="str">
            <v>Trebouxiophyceae incertae sedis</v>
          </cell>
          <cell r="L1764" t="str">
            <v xml:space="preserve"> Coccomyxaceae</v>
          </cell>
          <cell r="M1764" t="str">
            <v xml:space="preserve"> Coccomyxa.</v>
          </cell>
        </row>
        <row r="1765">
          <cell r="B1765" t="str">
            <v>I1BH10</v>
          </cell>
          <cell r="C1765" t="str">
            <v xml:space="preserve"> Rhizopus delemar (strain RA 99-880 / ATCC MYA-4621 / FGSC 9543 / NRRL 43880) (Mucormycosis agent) (Rhizopus arrhizus var. delemar).</v>
          </cell>
          <cell r="E1765" t="str">
            <v xml:space="preserve"> NCBI_TaxID=246409 {ECO:0000313|EMBL:EIE75490.1, ECO:0000313|Proteomes:UP000009138};</v>
          </cell>
          <cell r="G1765" t="str">
            <v>Eukaryota</v>
          </cell>
          <cell r="H1765" t="str">
            <v xml:space="preserve"> Fungi</v>
          </cell>
          <cell r="I1765" t="str">
            <v xml:space="preserve"> Fungi incertae sedis</v>
          </cell>
          <cell r="J1765" t="str">
            <v xml:space="preserve"> Mucoromycota</v>
          </cell>
          <cell r="K1765" t="str">
            <v xml:space="preserve"> Mucoromycotina</v>
          </cell>
          <cell r="L1765" t="str">
            <v>Mucorales</v>
          </cell>
          <cell r="M1765" t="str">
            <v xml:space="preserve"> Mucorineae</v>
          </cell>
          <cell r="N1765" t="str">
            <v xml:space="preserve"> Rhizopodaceae</v>
          </cell>
          <cell r="O1765" t="str">
            <v xml:space="preserve"> Rhizopus.</v>
          </cell>
        </row>
        <row r="1766">
          <cell r="B1766" t="str">
            <v>I1C583</v>
          </cell>
          <cell r="C1766" t="str">
            <v xml:space="preserve"> Rhizopus delemar (strain RA 99-880 / ATCC MYA-4621 / FGSC 9543 / NRRL 43880) (Mucormycosis agent) (Rhizopus arrhizus var. delemar).</v>
          </cell>
          <cell r="E1766" t="str">
            <v xml:space="preserve"> NCBI_TaxID=246409 {ECO:0000313|EMBL:EIE83613.1, ECO:0000313|Proteomes:UP000009138};</v>
          </cell>
          <cell r="G1766" t="str">
            <v>Eukaryota</v>
          </cell>
          <cell r="H1766" t="str">
            <v xml:space="preserve"> Fungi</v>
          </cell>
          <cell r="I1766" t="str">
            <v xml:space="preserve"> Fungi incertae sedis</v>
          </cell>
          <cell r="J1766" t="str">
            <v xml:space="preserve"> Mucoromycota</v>
          </cell>
          <cell r="K1766" t="str">
            <v xml:space="preserve"> Mucoromycotina</v>
          </cell>
          <cell r="L1766" t="str">
            <v>Mucorales</v>
          </cell>
          <cell r="M1766" t="str">
            <v xml:space="preserve"> Mucorineae</v>
          </cell>
          <cell r="N1766" t="str">
            <v xml:space="preserve"> Rhizopodaceae</v>
          </cell>
          <cell r="O1766" t="str">
            <v xml:space="preserve"> Rhizopus.</v>
          </cell>
        </row>
        <row r="1767">
          <cell r="B1767" t="str">
            <v>I1C9B2</v>
          </cell>
          <cell r="C1767" t="str">
            <v xml:space="preserve"> Rhizopus delemar (strain RA 99-880 / ATCC MYA-4621 / FGSC 9543 / NRRL 43880) (Mucormycosis agent) (Rhizopus arrhizus var. delemar).</v>
          </cell>
          <cell r="E1767" t="str">
            <v xml:space="preserve"> NCBI_TaxID=246409 {ECO:0000313|EMBL:EIE85042.1, ECO:0000313|Proteomes:UP000009138};</v>
          </cell>
          <cell r="G1767" t="str">
            <v>Eukaryota</v>
          </cell>
          <cell r="H1767" t="str">
            <v xml:space="preserve"> Fungi</v>
          </cell>
          <cell r="I1767" t="str">
            <v xml:space="preserve"> Fungi incertae sedis</v>
          </cell>
          <cell r="J1767" t="str">
            <v xml:space="preserve"> Mucoromycota</v>
          </cell>
          <cell r="K1767" t="str">
            <v xml:space="preserve"> Mucoromycotina</v>
          </cell>
          <cell r="L1767" t="str">
            <v>Mucorales</v>
          </cell>
          <cell r="M1767" t="str">
            <v xml:space="preserve"> Mucorineae</v>
          </cell>
          <cell r="N1767" t="str">
            <v xml:space="preserve"> Rhizopodaceae</v>
          </cell>
          <cell r="O1767" t="str">
            <v xml:space="preserve"> Rhizopus.</v>
          </cell>
        </row>
        <row r="1768">
          <cell r="B1768" t="str">
            <v>I1CI24</v>
          </cell>
          <cell r="C1768" t="str">
            <v xml:space="preserve"> Rhizopus delemar (strain RA 99-880 / ATCC MYA-4621 / FGSC 9543 / NRRL 43880) (Mucormycosis agent) (Rhizopus arrhizus var. delemar).</v>
          </cell>
          <cell r="E1768" t="str">
            <v xml:space="preserve"> NCBI_TaxID=246409 {ECO:0000313|EMBL:EIE88104.1, ECO:0000313|Proteomes:UP000009138};</v>
          </cell>
          <cell r="G1768" t="str">
            <v>Eukaryota</v>
          </cell>
          <cell r="H1768" t="str">
            <v xml:space="preserve"> Fungi</v>
          </cell>
          <cell r="I1768" t="str">
            <v xml:space="preserve"> Fungi incertae sedis</v>
          </cell>
          <cell r="J1768" t="str">
            <v xml:space="preserve"> Mucoromycota</v>
          </cell>
          <cell r="K1768" t="str">
            <v xml:space="preserve"> Mucoromycotina</v>
          </cell>
          <cell r="L1768" t="str">
            <v>Mucorales</v>
          </cell>
          <cell r="M1768" t="str">
            <v xml:space="preserve"> Mucorineae</v>
          </cell>
          <cell r="N1768" t="str">
            <v xml:space="preserve"> Rhizopodaceae</v>
          </cell>
          <cell r="O1768" t="str">
            <v xml:space="preserve"> Rhizopus.</v>
          </cell>
        </row>
        <row r="1769">
          <cell r="B1769" t="str">
            <v>I1CJ23</v>
          </cell>
          <cell r="C1769" t="str">
            <v xml:space="preserve"> Rhizopus delemar (strain RA 99-880 / ATCC MYA-4621 / FGSC 9543 / NRRL 43880) (Mucormycosis agent) (Rhizopus arrhizus var. delemar).</v>
          </cell>
          <cell r="E1769" t="str">
            <v xml:space="preserve"> NCBI_TaxID=246409 {ECO:0000313|EMBL:EIE88453.1, ECO:0000313|Proteomes:UP000009138};</v>
          </cell>
          <cell r="G1769" t="str">
            <v>Eukaryota</v>
          </cell>
          <cell r="H1769" t="str">
            <v xml:space="preserve"> Fungi</v>
          </cell>
          <cell r="I1769" t="str">
            <v xml:space="preserve"> Fungi incertae sedis</v>
          </cell>
          <cell r="J1769" t="str">
            <v xml:space="preserve"> Mucoromycota</v>
          </cell>
          <cell r="K1769" t="str">
            <v xml:space="preserve"> Mucoromycotina</v>
          </cell>
          <cell r="L1769" t="str">
            <v>Mucorales</v>
          </cell>
          <cell r="M1769" t="str">
            <v xml:space="preserve"> Mucorineae</v>
          </cell>
          <cell r="N1769" t="str">
            <v xml:space="preserve"> Rhizopodaceae</v>
          </cell>
          <cell r="O1769" t="str">
            <v xml:space="preserve"> Rhizopus.</v>
          </cell>
        </row>
        <row r="1770">
          <cell r="B1770" t="str">
            <v>I1CL38</v>
          </cell>
          <cell r="C1770" t="str">
            <v xml:space="preserve"> Rhizopus delemar (strain RA 99-880 / ATCC MYA-4621 / FGSC 9543 / NRRL 43880) (Mucormycosis agent) (Rhizopus arrhizus var. delemar).</v>
          </cell>
          <cell r="E1770" t="str">
            <v xml:space="preserve"> NCBI_TaxID=246409 {ECO:0000313|EMBL:EIE89168.1, ECO:0000313|Proteomes:UP000009138};</v>
          </cell>
          <cell r="G1770" t="str">
            <v>Eukaryota</v>
          </cell>
          <cell r="H1770" t="str">
            <v xml:space="preserve"> Fungi</v>
          </cell>
          <cell r="I1770" t="str">
            <v xml:space="preserve"> Fungi incertae sedis</v>
          </cell>
          <cell r="J1770" t="str">
            <v xml:space="preserve"> Mucoromycota</v>
          </cell>
          <cell r="K1770" t="str">
            <v xml:space="preserve"> Mucoromycotina</v>
          </cell>
          <cell r="L1770" t="str">
            <v>Mucorales</v>
          </cell>
          <cell r="M1770" t="str">
            <v xml:space="preserve"> Mucorineae</v>
          </cell>
          <cell r="N1770" t="str">
            <v xml:space="preserve"> Rhizopodaceae</v>
          </cell>
          <cell r="O1770" t="str">
            <v xml:space="preserve"> Rhizopus.</v>
          </cell>
        </row>
        <row r="1771">
          <cell r="B1771" t="str">
            <v>I1H5Z4</v>
          </cell>
          <cell r="C1771" t="str">
            <v xml:space="preserve"> Brachypodium distachyon (Purple false brome) (Trachynia distachya).</v>
          </cell>
          <cell r="E1771" t="str">
            <v xml:space="preserve"> NCBI_TaxID=15368 {ECO:0000313|EnsemblPlants:BRADI1G63800.1, ECO:0000313|Proteomes:UP000008810};</v>
          </cell>
          <cell r="G1771" t="str">
            <v>Eukaryota</v>
          </cell>
          <cell r="H1771" t="str">
            <v xml:space="preserve"> Viridiplantae</v>
          </cell>
          <cell r="I1771" t="str">
            <v xml:space="preserve"> Streptophyta</v>
          </cell>
          <cell r="J1771" t="str">
            <v xml:space="preserve"> Embryophyta</v>
          </cell>
          <cell r="K1771" t="str">
            <v xml:space="preserve"> Tracheophyta</v>
          </cell>
          <cell r="L1771" t="str">
            <v>Spermatophyta</v>
          </cell>
          <cell r="M1771" t="str">
            <v xml:space="preserve"> Magnoliophyta</v>
          </cell>
          <cell r="N1771" t="str">
            <v xml:space="preserve"> Liliopsida</v>
          </cell>
          <cell r="O1771" t="str">
            <v xml:space="preserve"> Poales</v>
          </cell>
          <cell r="P1771" t="str">
            <v xml:space="preserve"> Poaceae</v>
          </cell>
          <cell r="Q1771" t="str">
            <v xml:space="preserve"> BOP clade</v>
          </cell>
          <cell r="R1771" t="str">
            <v>Pooideae</v>
          </cell>
          <cell r="S1771" t="str">
            <v xml:space="preserve"> Brachypodieae</v>
          </cell>
          <cell r="T1771" t="str">
            <v xml:space="preserve"> Brachypodium.</v>
          </cell>
        </row>
        <row r="1772">
          <cell r="B1772" t="str">
            <v>I1H8G4</v>
          </cell>
          <cell r="C1772" t="str">
            <v xml:space="preserve"> Brachypodium distachyon (Purple false brome) (Trachynia distachya).</v>
          </cell>
          <cell r="E1772" t="str">
            <v xml:space="preserve"> NCBI_TaxID=15368 {ECO:0000313|EnsemblPlants:BRADI1G71020.1, ECO:0000313|Proteomes:UP000008810};</v>
          </cell>
          <cell r="G1772" t="str">
            <v>Eukaryota</v>
          </cell>
          <cell r="H1772" t="str">
            <v xml:space="preserve"> Viridiplantae</v>
          </cell>
          <cell r="I1772" t="str">
            <v xml:space="preserve"> Streptophyta</v>
          </cell>
          <cell r="J1772" t="str">
            <v xml:space="preserve"> Embryophyta</v>
          </cell>
          <cell r="K1772" t="str">
            <v xml:space="preserve"> Tracheophyta</v>
          </cell>
          <cell r="L1772" t="str">
            <v>Spermatophyta</v>
          </cell>
          <cell r="M1772" t="str">
            <v xml:space="preserve"> Magnoliophyta</v>
          </cell>
          <cell r="N1772" t="str">
            <v xml:space="preserve"> Liliopsida</v>
          </cell>
          <cell r="O1772" t="str">
            <v xml:space="preserve"> Poales</v>
          </cell>
          <cell r="P1772" t="str">
            <v xml:space="preserve"> Poaceae</v>
          </cell>
          <cell r="Q1772" t="str">
            <v xml:space="preserve"> BOP clade</v>
          </cell>
          <cell r="R1772" t="str">
            <v>Pooideae</v>
          </cell>
          <cell r="S1772" t="str">
            <v xml:space="preserve"> Brachypodieae</v>
          </cell>
          <cell r="T1772" t="str">
            <v xml:space="preserve"> Brachypodium.</v>
          </cell>
        </row>
        <row r="1773">
          <cell r="B1773" t="str">
            <v>I1H9Z5</v>
          </cell>
          <cell r="C1773" t="str">
            <v xml:space="preserve"> Brachypodium distachyon (Purple false brome) (Trachynia distachya).</v>
          </cell>
          <cell r="E1773" t="str">
            <v xml:space="preserve"> NCBI_TaxID=15368 {ECO:0000313|EnsemblPlants:BRADI1G75910.1, ECO:0000313|Proteomes:UP000008810};</v>
          </cell>
          <cell r="G1773" t="str">
            <v>Eukaryota</v>
          </cell>
          <cell r="H1773" t="str">
            <v xml:space="preserve"> Viridiplantae</v>
          </cell>
          <cell r="I1773" t="str">
            <v xml:space="preserve"> Streptophyta</v>
          </cell>
          <cell r="J1773" t="str">
            <v xml:space="preserve"> Embryophyta</v>
          </cell>
          <cell r="K1773" t="str">
            <v xml:space="preserve"> Tracheophyta</v>
          </cell>
          <cell r="L1773" t="str">
            <v>Spermatophyta</v>
          </cell>
          <cell r="M1773" t="str">
            <v xml:space="preserve"> Magnoliophyta</v>
          </cell>
          <cell r="N1773" t="str">
            <v xml:space="preserve"> Liliopsida</v>
          </cell>
          <cell r="O1773" t="str">
            <v xml:space="preserve"> Poales</v>
          </cell>
          <cell r="P1773" t="str">
            <v xml:space="preserve"> Poaceae</v>
          </cell>
          <cell r="Q1773" t="str">
            <v xml:space="preserve"> BOP clade</v>
          </cell>
          <cell r="R1773" t="str">
            <v>Pooideae</v>
          </cell>
          <cell r="S1773" t="str">
            <v xml:space="preserve"> Brachypodieae</v>
          </cell>
          <cell r="T1773" t="str">
            <v xml:space="preserve"> Brachypodium.</v>
          </cell>
        </row>
        <row r="1774">
          <cell r="B1774" t="str">
            <v>I1HEG2</v>
          </cell>
          <cell r="C1774" t="str">
            <v xml:space="preserve"> Brachypodium distachyon (Purple false brome) (Trachynia distachya).</v>
          </cell>
          <cell r="E1774" t="str">
            <v xml:space="preserve"> NCBI_TaxID=15368 {ECO:0000313|EnsemblPlants:BRADI2G10420.1, ECO:0000313|Proteomes:UP000008810};</v>
          </cell>
          <cell r="G1774" t="str">
            <v>Eukaryota</v>
          </cell>
          <cell r="H1774" t="str">
            <v xml:space="preserve"> Viridiplantae</v>
          </cell>
          <cell r="I1774" t="str">
            <v xml:space="preserve"> Streptophyta</v>
          </cell>
          <cell r="J1774" t="str">
            <v xml:space="preserve"> Embryophyta</v>
          </cell>
          <cell r="K1774" t="str">
            <v xml:space="preserve"> Tracheophyta</v>
          </cell>
          <cell r="L1774" t="str">
            <v>Spermatophyta</v>
          </cell>
          <cell r="M1774" t="str">
            <v xml:space="preserve"> Magnoliophyta</v>
          </cell>
          <cell r="N1774" t="str">
            <v xml:space="preserve"> Liliopsida</v>
          </cell>
          <cell r="O1774" t="str">
            <v xml:space="preserve"> Poales</v>
          </cell>
          <cell r="P1774" t="str">
            <v xml:space="preserve"> Poaceae</v>
          </cell>
          <cell r="Q1774" t="str">
            <v xml:space="preserve"> BOP clade</v>
          </cell>
          <cell r="R1774" t="str">
            <v>Pooideae</v>
          </cell>
          <cell r="S1774" t="str">
            <v xml:space="preserve"> Brachypodieae</v>
          </cell>
          <cell r="T1774" t="str">
            <v xml:space="preserve"> Brachypodium.</v>
          </cell>
        </row>
        <row r="1775">
          <cell r="B1775" t="str">
            <v>I1HH64</v>
          </cell>
          <cell r="C1775" t="str">
            <v xml:space="preserve"> Brachypodium distachyon (Purple false brome) (Trachynia distachya).</v>
          </cell>
          <cell r="E1775" t="str">
            <v xml:space="preserve"> NCBI_TaxID=15368 {ECO:0000313|EnsemblPlants:BRADI2G18610.1, ECO:0000313|Proteomes:UP000008810};</v>
          </cell>
          <cell r="G1775" t="str">
            <v>Eukaryota</v>
          </cell>
          <cell r="H1775" t="str">
            <v xml:space="preserve"> Viridiplantae</v>
          </cell>
          <cell r="I1775" t="str">
            <v xml:space="preserve"> Streptophyta</v>
          </cell>
          <cell r="J1775" t="str">
            <v xml:space="preserve"> Embryophyta</v>
          </cell>
          <cell r="K1775" t="str">
            <v xml:space="preserve"> Tracheophyta</v>
          </cell>
          <cell r="L1775" t="str">
            <v>Spermatophyta</v>
          </cell>
          <cell r="M1775" t="str">
            <v xml:space="preserve"> Magnoliophyta</v>
          </cell>
          <cell r="N1775" t="str">
            <v xml:space="preserve"> Liliopsida</v>
          </cell>
          <cell r="O1775" t="str">
            <v xml:space="preserve"> Poales</v>
          </cell>
          <cell r="P1775" t="str">
            <v xml:space="preserve"> Poaceae</v>
          </cell>
          <cell r="Q1775" t="str">
            <v xml:space="preserve"> BOP clade</v>
          </cell>
          <cell r="R1775" t="str">
            <v>Pooideae</v>
          </cell>
          <cell r="S1775" t="str">
            <v xml:space="preserve"> Brachypodieae</v>
          </cell>
          <cell r="T1775" t="str">
            <v xml:space="preserve"> Brachypodium.</v>
          </cell>
        </row>
        <row r="1776">
          <cell r="B1776" t="str">
            <v>I1HH66</v>
          </cell>
          <cell r="C1776" t="str">
            <v xml:space="preserve"> Brachypodium distachyon (Purple false brome) (Trachynia distachya).</v>
          </cell>
          <cell r="E1776" t="str">
            <v xml:space="preserve"> NCBI_TaxID=15368 {ECO:0000313|EnsemblPlants:BRADI2G18630.1, ECO:0000313|Proteomes:UP000008810};</v>
          </cell>
          <cell r="G1776" t="str">
            <v>Eukaryota</v>
          </cell>
          <cell r="H1776" t="str">
            <v xml:space="preserve"> Viridiplantae</v>
          </cell>
          <cell r="I1776" t="str">
            <v xml:space="preserve"> Streptophyta</v>
          </cell>
          <cell r="J1776" t="str">
            <v xml:space="preserve"> Embryophyta</v>
          </cell>
          <cell r="K1776" t="str">
            <v xml:space="preserve"> Tracheophyta</v>
          </cell>
          <cell r="L1776" t="str">
            <v>Spermatophyta</v>
          </cell>
          <cell r="M1776" t="str">
            <v xml:space="preserve"> Magnoliophyta</v>
          </cell>
          <cell r="N1776" t="str">
            <v xml:space="preserve"> Liliopsida</v>
          </cell>
          <cell r="O1776" t="str">
            <v xml:space="preserve"> Poales</v>
          </cell>
          <cell r="P1776" t="str">
            <v xml:space="preserve"> Poaceae</v>
          </cell>
          <cell r="Q1776" t="str">
            <v xml:space="preserve"> BOP clade</v>
          </cell>
          <cell r="R1776" t="str">
            <v>Pooideae</v>
          </cell>
          <cell r="S1776" t="str">
            <v xml:space="preserve"> Brachypodieae</v>
          </cell>
          <cell r="T1776" t="str">
            <v xml:space="preserve"> Brachypodium.</v>
          </cell>
        </row>
        <row r="1777">
          <cell r="B1777" t="str">
            <v>I1HNY8</v>
          </cell>
          <cell r="C1777" t="str">
            <v xml:space="preserve"> Brachypodium distachyon (Purple false brome) (Trachynia distachya).</v>
          </cell>
          <cell r="E1777" t="str">
            <v xml:space="preserve"> NCBI_TaxID=15368 {ECO:0000313|EnsemblPlants:BRADI2G42137.1, ECO:0000313|Proteomes:UP000008810};</v>
          </cell>
          <cell r="G1777" t="str">
            <v>Eukaryota</v>
          </cell>
          <cell r="H1777" t="str">
            <v xml:space="preserve"> Viridiplantae</v>
          </cell>
          <cell r="I1777" t="str">
            <v xml:space="preserve"> Streptophyta</v>
          </cell>
          <cell r="J1777" t="str">
            <v xml:space="preserve"> Embryophyta</v>
          </cell>
          <cell r="K1777" t="str">
            <v xml:space="preserve"> Tracheophyta</v>
          </cell>
          <cell r="L1777" t="str">
            <v>Spermatophyta</v>
          </cell>
          <cell r="M1777" t="str">
            <v xml:space="preserve"> Magnoliophyta</v>
          </cell>
          <cell r="N1777" t="str">
            <v xml:space="preserve"> Liliopsida</v>
          </cell>
          <cell r="O1777" t="str">
            <v xml:space="preserve"> Poales</v>
          </cell>
          <cell r="P1777" t="str">
            <v xml:space="preserve"> Poaceae</v>
          </cell>
          <cell r="Q1777" t="str">
            <v xml:space="preserve"> BOP clade</v>
          </cell>
          <cell r="R1777" t="str">
            <v>Pooideae</v>
          </cell>
          <cell r="S1777" t="str">
            <v xml:space="preserve"> Brachypodieae</v>
          </cell>
          <cell r="T1777" t="str">
            <v xml:space="preserve"> Brachypodium.</v>
          </cell>
        </row>
        <row r="1778">
          <cell r="B1778" t="str">
            <v>I1HQY0</v>
          </cell>
          <cell r="C1778" t="str">
            <v xml:space="preserve"> Brachypodium distachyon (Purple false brome) (Trachynia distachya).</v>
          </cell>
          <cell r="E1778" t="str">
            <v xml:space="preserve"> NCBI_TaxID=15368 {ECO:0000313|EnsemblPlants:BRADI2G48160.1, ECO:0000313|Proteomes:UP000008810};</v>
          </cell>
          <cell r="G1778" t="str">
            <v>Eukaryota</v>
          </cell>
          <cell r="H1778" t="str">
            <v xml:space="preserve"> Viridiplantae</v>
          </cell>
          <cell r="I1778" t="str">
            <v xml:space="preserve"> Streptophyta</v>
          </cell>
          <cell r="J1778" t="str">
            <v xml:space="preserve"> Embryophyta</v>
          </cell>
          <cell r="K1778" t="str">
            <v xml:space="preserve"> Tracheophyta</v>
          </cell>
          <cell r="L1778" t="str">
            <v>Spermatophyta</v>
          </cell>
          <cell r="M1778" t="str">
            <v xml:space="preserve"> Magnoliophyta</v>
          </cell>
          <cell r="N1778" t="str">
            <v xml:space="preserve"> Liliopsida</v>
          </cell>
          <cell r="O1778" t="str">
            <v xml:space="preserve"> Poales</v>
          </cell>
          <cell r="P1778" t="str">
            <v xml:space="preserve"> Poaceae</v>
          </cell>
          <cell r="Q1778" t="str">
            <v xml:space="preserve"> BOP clade</v>
          </cell>
          <cell r="R1778" t="str">
            <v>Pooideae</v>
          </cell>
          <cell r="S1778" t="str">
            <v xml:space="preserve"> Brachypodieae</v>
          </cell>
          <cell r="T1778" t="str">
            <v xml:space="preserve"> Brachypodium.</v>
          </cell>
        </row>
        <row r="1779">
          <cell r="B1779" t="str">
            <v>I1IPK1</v>
          </cell>
          <cell r="C1779" t="str">
            <v xml:space="preserve"> Brachypodium distachyon (Purple false brome) (Trachynia distachya).</v>
          </cell>
          <cell r="E1779" t="str">
            <v xml:space="preserve"> NCBI_TaxID=15368 {ECO:0000313|EnsemblPlants:BRADI4G28660.1, ECO:0000313|Proteomes:UP000008810};</v>
          </cell>
          <cell r="G1779" t="str">
            <v>Eukaryota</v>
          </cell>
          <cell r="H1779" t="str">
            <v xml:space="preserve"> Viridiplantae</v>
          </cell>
          <cell r="I1779" t="str">
            <v xml:space="preserve"> Streptophyta</v>
          </cell>
          <cell r="J1779" t="str">
            <v xml:space="preserve"> Embryophyta</v>
          </cell>
          <cell r="K1779" t="str">
            <v xml:space="preserve"> Tracheophyta</v>
          </cell>
          <cell r="L1779" t="str">
            <v>Spermatophyta</v>
          </cell>
          <cell r="M1779" t="str">
            <v xml:space="preserve"> Magnoliophyta</v>
          </cell>
          <cell r="N1779" t="str">
            <v xml:space="preserve"> Liliopsida</v>
          </cell>
          <cell r="O1779" t="str">
            <v xml:space="preserve"> Poales</v>
          </cell>
          <cell r="P1779" t="str">
            <v xml:space="preserve"> Poaceae</v>
          </cell>
          <cell r="Q1779" t="str">
            <v xml:space="preserve"> BOP clade</v>
          </cell>
          <cell r="R1779" t="str">
            <v>Pooideae</v>
          </cell>
          <cell r="S1779" t="str">
            <v xml:space="preserve"> Brachypodieae</v>
          </cell>
          <cell r="T1779" t="str">
            <v xml:space="preserve"> Brachypodium.</v>
          </cell>
        </row>
        <row r="1780">
          <cell r="B1780" t="str">
            <v>I1IPK2</v>
          </cell>
          <cell r="C1780" t="str">
            <v xml:space="preserve"> Brachypodium distachyon (Purple false brome) (Trachynia distachya).</v>
          </cell>
          <cell r="E1780" t="str">
            <v xml:space="preserve"> NCBI_TaxID=15368 {ECO:0000313|EnsemblPlants:BRADI4G28660.2, ECO:0000313|Proteomes:UP000008810};</v>
          </cell>
          <cell r="G1780" t="str">
            <v>Eukaryota</v>
          </cell>
          <cell r="H1780" t="str">
            <v xml:space="preserve"> Viridiplantae</v>
          </cell>
          <cell r="I1780" t="str">
            <v xml:space="preserve"> Streptophyta</v>
          </cell>
          <cell r="J1780" t="str">
            <v xml:space="preserve"> Embryophyta</v>
          </cell>
          <cell r="K1780" t="str">
            <v xml:space="preserve"> Tracheophyta</v>
          </cell>
          <cell r="L1780" t="str">
            <v>Spermatophyta</v>
          </cell>
          <cell r="M1780" t="str">
            <v xml:space="preserve"> Magnoliophyta</v>
          </cell>
          <cell r="N1780" t="str">
            <v xml:space="preserve"> Liliopsida</v>
          </cell>
          <cell r="O1780" t="str">
            <v xml:space="preserve"> Poales</v>
          </cell>
          <cell r="P1780" t="str">
            <v xml:space="preserve"> Poaceae</v>
          </cell>
          <cell r="Q1780" t="str">
            <v xml:space="preserve"> BOP clade</v>
          </cell>
          <cell r="R1780" t="str">
            <v>Pooideae</v>
          </cell>
          <cell r="S1780" t="str">
            <v xml:space="preserve"> Brachypodieae</v>
          </cell>
          <cell r="T1780" t="str">
            <v xml:space="preserve"> Brachypodium.</v>
          </cell>
        </row>
        <row r="1781">
          <cell r="B1781" t="str">
            <v>I1J462</v>
          </cell>
          <cell r="C1781" t="str">
            <v xml:space="preserve"> Glycine max (Soybean) (Glycine hispida).</v>
          </cell>
          <cell r="E1781" t="str">
            <v xml:space="preserve"> NCBI_TaxID=3847 {ECO:0000313|EMBL:KRH15450.1};</v>
          </cell>
          <cell r="G1781" t="str">
            <v>Eukaryota</v>
          </cell>
          <cell r="H1781" t="str">
            <v xml:space="preserve"> Viridiplantae</v>
          </cell>
          <cell r="I1781" t="str">
            <v xml:space="preserve"> Streptophyta</v>
          </cell>
          <cell r="J1781" t="str">
            <v xml:space="preserve"> Embryophyta</v>
          </cell>
          <cell r="K1781" t="str">
            <v xml:space="preserve"> Tracheophyta</v>
          </cell>
          <cell r="L1781" t="str">
            <v>Spermatophyta</v>
          </cell>
          <cell r="M1781" t="str">
            <v xml:space="preserve"> Magnoliophyta</v>
          </cell>
          <cell r="N1781" t="str">
            <v xml:space="preserve"> eudicotyledons</v>
          </cell>
          <cell r="O1781" t="str">
            <v xml:space="preserve"> Gunneridae</v>
          </cell>
          <cell r="P1781" t="str">
            <v>Pentapetalae</v>
          </cell>
          <cell r="Q1781" t="str">
            <v xml:space="preserve"> rosids</v>
          </cell>
          <cell r="R1781" t="str">
            <v xml:space="preserve"> fabids</v>
          </cell>
          <cell r="S1781" t="str">
            <v xml:space="preserve"> Fabales</v>
          </cell>
          <cell r="T1781" t="str">
            <v xml:space="preserve"> Fabaceae</v>
          </cell>
          <cell r="U1781" t="str">
            <v xml:space="preserve"> Papilionoideae</v>
          </cell>
        </row>
        <row r="1782">
          <cell r="B1782" t="str">
            <v>I1KQE2</v>
          </cell>
          <cell r="C1782" t="str">
            <v xml:space="preserve"> Glycine max (Soybean) (Glycine hispida).</v>
          </cell>
          <cell r="E1782" t="str">
            <v xml:space="preserve"> NCBI_TaxID=3847 {ECO:0000313|EnsemblPlants:KRH41747, ECO:0000313|Proteomes:UP000008827};</v>
          </cell>
          <cell r="G1782" t="str">
            <v>Eukaryota</v>
          </cell>
          <cell r="H1782" t="str">
            <v xml:space="preserve"> Viridiplantae</v>
          </cell>
          <cell r="I1782" t="str">
            <v xml:space="preserve"> Streptophyta</v>
          </cell>
          <cell r="J1782" t="str">
            <v xml:space="preserve"> Embryophyta</v>
          </cell>
          <cell r="K1782" t="str">
            <v xml:space="preserve"> Tracheophyta</v>
          </cell>
          <cell r="L1782" t="str">
            <v>Spermatophyta</v>
          </cell>
          <cell r="M1782" t="str">
            <v xml:space="preserve"> Magnoliophyta</v>
          </cell>
          <cell r="N1782" t="str">
            <v xml:space="preserve"> eudicotyledons</v>
          </cell>
          <cell r="O1782" t="str">
            <v xml:space="preserve"> Gunneridae</v>
          </cell>
          <cell r="P1782" t="str">
            <v>Pentapetalae</v>
          </cell>
          <cell r="Q1782" t="str">
            <v xml:space="preserve"> rosids</v>
          </cell>
          <cell r="R1782" t="str">
            <v xml:space="preserve"> fabids</v>
          </cell>
          <cell r="S1782" t="str">
            <v xml:space="preserve"> Fabales</v>
          </cell>
          <cell r="T1782" t="str">
            <v xml:space="preserve"> Fabaceae</v>
          </cell>
          <cell r="U1782" t="str">
            <v xml:space="preserve"> Papilionoideae</v>
          </cell>
        </row>
        <row r="1783">
          <cell r="B1783" t="str">
            <v>I1KXQ3</v>
          </cell>
          <cell r="C1783" t="str">
            <v xml:space="preserve"> Glycine max (Soybean) (Glycine hispida).</v>
          </cell>
          <cell r="E1783" t="str">
            <v xml:space="preserve"> NCBI_TaxID=3847 {ECO:0000313|EnsemblPlants:KRH45848, ECO:0000313|Proteomes:UP000008827};</v>
          </cell>
          <cell r="G1783" t="str">
            <v>Eukaryota</v>
          </cell>
          <cell r="H1783" t="str">
            <v xml:space="preserve"> Viridiplantae</v>
          </cell>
          <cell r="I1783" t="str">
            <v xml:space="preserve"> Streptophyta</v>
          </cell>
          <cell r="J1783" t="str">
            <v xml:space="preserve"> Embryophyta</v>
          </cell>
          <cell r="K1783" t="str">
            <v xml:space="preserve"> Tracheophyta</v>
          </cell>
          <cell r="L1783" t="str">
            <v>Spermatophyta</v>
          </cell>
          <cell r="M1783" t="str">
            <v xml:space="preserve"> Magnoliophyta</v>
          </cell>
          <cell r="N1783" t="str">
            <v xml:space="preserve"> eudicotyledons</v>
          </cell>
          <cell r="O1783" t="str">
            <v xml:space="preserve"> Gunneridae</v>
          </cell>
          <cell r="P1783" t="str">
            <v>Pentapetalae</v>
          </cell>
          <cell r="Q1783" t="str">
            <v xml:space="preserve"> rosids</v>
          </cell>
          <cell r="R1783" t="str">
            <v xml:space="preserve"> fabids</v>
          </cell>
          <cell r="S1783" t="str">
            <v xml:space="preserve"> Fabales</v>
          </cell>
          <cell r="T1783" t="str">
            <v xml:space="preserve"> Fabaceae</v>
          </cell>
          <cell r="U1783" t="str">
            <v xml:space="preserve"> Papilionoideae</v>
          </cell>
        </row>
        <row r="1784">
          <cell r="B1784" t="str">
            <v>I1L602</v>
          </cell>
          <cell r="C1784" t="str">
            <v xml:space="preserve"> Glycine max (Soybean) (Glycine hispida).</v>
          </cell>
          <cell r="E1784" t="str">
            <v xml:space="preserve"> NCBI_TaxID=3847 {ECO:0000313|EMBL:KRH40133.1};</v>
          </cell>
          <cell r="G1784" t="str">
            <v>Eukaryota</v>
          </cell>
          <cell r="H1784" t="str">
            <v xml:space="preserve"> Viridiplantae</v>
          </cell>
          <cell r="I1784" t="str">
            <v xml:space="preserve"> Streptophyta</v>
          </cell>
          <cell r="J1784" t="str">
            <v xml:space="preserve"> Embryophyta</v>
          </cell>
          <cell r="K1784" t="str">
            <v xml:space="preserve"> Tracheophyta</v>
          </cell>
          <cell r="L1784" t="str">
            <v>Spermatophyta</v>
          </cell>
          <cell r="M1784" t="str">
            <v xml:space="preserve"> Magnoliophyta</v>
          </cell>
          <cell r="N1784" t="str">
            <v xml:space="preserve"> eudicotyledons</v>
          </cell>
          <cell r="O1784" t="str">
            <v xml:space="preserve"> Gunneridae</v>
          </cell>
          <cell r="P1784" t="str">
            <v>Pentapetalae</v>
          </cell>
          <cell r="Q1784" t="str">
            <v xml:space="preserve"> rosids</v>
          </cell>
          <cell r="R1784" t="str">
            <v xml:space="preserve"> fabids</v>
          </cell>
          <cell r="S1784" t="str">
            <v xml:space="preserve"> Fabales</v>
          </cell>
          <cell r="T1784" t="str">
            <v xml:space="preserve"> Fabaceae</v>
          </cell>
          <cell r="U1784" t="str">
            <v xml:space="preserve"> Papilionoideae</v>
          </cell>
        </row>
        <row r="1785">
          <cell r="B1785" t="str">
            <v>I1LVS0</v>
          </cell>
          <cell r="C1785" t="str">
            <v xml:space="preserve"> Glycine max (Soybean) (Glycine hispida).</v>
          </cell>
          <cell r="E1785" t="str">
            <v xml:space="preserve"> NCBI_TaxID=3847 {ECO:0000313|EMBL:KRH19017.1};</v>
          </cell>
          <cell r="G1785" t="str">
            <v>Eukaryota</v>
          </cell>
          <cell r="H1785" t="str">
            <v xml:space="preserve"> Viridiplantae</v>
          </cell>
          <cell r="I1785" t="str">
            <v xml:space="preserve"> Streptophyta</v>
          </cell>
          <cell r="J1785" t="str">
            <v xml:space="preserve"> Embryophyta</v>
          </cell>
          <cell r="K1785" t="str">
            <v xml:space="preserve"> Tracheophyta</v>
          </cell>
          <cell r="L1785" t="str">
            <v>Spermatophyta</v>
          </cell>
          <cell r="M1785" t="str">
            <v xml:space="preserve"> Magnoliophyta</v>
          </cell>
          <cell r="N1785" t="str">
            <v xml:space="preserve"> eudicotyledons</v>
          </cell>
          <cell r="O1785" t="str">
            <v xml:space="preserve"> Gunneridae</v>
          </cell>
          <cell r="P1785" t="str">
            <v>Pentapetalae</v>
          </cell>
          <cell r="Q1785" t="str">
            <v xml:space="preserve"> rosids</v>
          </cell>
          <cell r="R1785" t="str">
            <v xml:space="preserve"> fabids</v>
          </cell>
          <cell r="S1785" t="str">
            <v xml:space="preserve"> Fabales</v>
          </cell>
          <cell r="T1785" t="str">
            <v xml:space="preserve"> Fabaceae</v>
          </cell>
          <cell r="U1785" t="str">
            <v xml:space="preserve"> Papilionoideae</v>
          </cell>
        </row>
        <row r="1786">
          <cell r="B1786" t="str">
            <v>I1LWI5</v>
          </cell>
          <cell r="C1786" t="str">
            <v xml:space="preserve"> Glycine max (Soybean) (Glycine hispida).</v>
          </cell>
          <cell r="E1786" t="str">
            <v xml:space="preserve"> NCBI_TaxID=3847 {ECO:0000313|EnsemblPlants:KRH18503, ECO:0000313|Proteomes:UP000008827};</v>
          </cell>
          <cell r="G1786" t="str">
            <v>Eukaryota</v>
          </cell>
          <cell r="H1786" t="str">
            <v xml:space="preserve"> Viridiplantae</v>
          </cell>
          <cell r="I1786" t="str">
            <v xml:space="preserve"> Streptophyta</v>
          </cell>
          <cell r="J1786" t="str">
            <v xml:space="preserve"> Embryophyta</v>
          </cell>
          <cell r="K1786" t="str">
            <v xml:space="preserve"> Tracheophyta</v>
          </cell>
          <cell r="L1786" t="str">
            <v>Spermatophyta</v>
          </cell>
          <cell r="M1786" t="str">
            <v xml:space="preserve"> Magnoliophyta</v>
          </cell>
          <cell r="N1786" t="str">
            <v xml:space="preserve"> eudicotyledons</v>
          </cell>
          <cell r="O1786" t="str">
            <v xml:space="preserve"> Gunneridae</v>
          </cell>
          <cell r="P1786" t="str">
            <v>Pentapetalae</v>
          </cell>
          <cell r="Q1786" t="str">
            <v xml:space="preserve"> rosids</v>
          </cell>
          <cell r="R1786" t="str">
            <v xml:space="preserve"> fabids</v>
          </cell>
          <cell r="S1786" t="str">
            <v xml:space="preserve"> Fabales</v>
          </cell>
          <cell r="T1786" t="str">
            <v xml:space="preserve"> Fabaceae</v>
          </cell>
          <cell r="U1786" t="str">
            <v xml:space="preserve"> Papilionoideae</v>
          </cell>
        </row>
        <row r="1787">
          <cell r="B1787" t="str">
            <v>I1MSR7</v>
          </cell>
          <cell r="C1787" t="str">
            <v xml:space="preserve"> Glycine max (Soybean) (Glycine hispida).</v>
          </cell>
          <cell r="E1787" t="str">
            <v xml:space="preserve"> NCBI_TaxID=3847 {ECO:0000313|EnsemblPlants:KRH02881, ECO:0000313|Proteomes:UP000008827};</v>
          </cell>
          <cell r="G1787" t="str">
            <v>Eukaryota</v>
          </cell>
          <cell r="H1787" t="str">
            <v xml:space="preserve"> Viridiplantae</v>
          </cell>
          <cell r="I1787" t="str">
            <v xml:space="preserve"> Streptophyta</v>
          </cell>
          <cell r="J1787" t="str">
            <v xml:space="preserve"> Embryophyta</v>
          </cell>
          <cell r="K1787" t="str">
            <v xml:space="preserve"> Tracheophyta</v>
          </cell>
          <cell r="L1787" t="str">
            <v>Spermatophyta</v>
          </cell>
          <cell r="M1787" t="str">
            <v xml:space="preserve"> Magnoliophyta</v>
          </cell>
          <cell r="N1787" t="str">
            <v xml:space="preserve"> eudicotyledons</v>
          </cell>
          <cell r="O1787" t="str">
            <v xml:space="preserve"> Gunneridae</v>
          </cell>
          <cell r="P1787" t="str">
            <v>Pentapetalae</v>
          </cell>
          <cell r="Q1787" t="str">
            <v xml:space="preserve"> rosids</v>
          </cell>
          <cell r="R1787" t="str">
            <v xml:space="preserve"> fabids</v>
          </cell>
          <cell r="S1787" t="str">
            <v xml:space="preserve"> Fabales</v>
          </cell>
          <cell r="T1787" t="str">
            <v xml:space="preserve"> Fabaceae</v>
          </cell>
          <cell r="U1787" t="str">
            <v xml:space="preserve"> Papilionoideae</v>
          </cell>
        </row>
        <row r="1788">
          <cell r="B1788" t="str">
            <v>I1N4A7</v>
          </cell>
          <cell r="C1788" t="str">
            <v xml:space="preserve"> Glycine max (Soybean) (Glycine hispida).</v>
          </cell>
          <cell r="E1788" t="str">
            <v xml:space="preserve"> NCBI_TaxID=3847 {ECO:0000313|EnsemblPlants:KRH01127, ECO:0000313|Proteomes:UP000008827};</v>
          </cell>
          <cell r="G1788" t="str">
            <v>Eukaryota</v>
          </cell>
          <cell r="H1788" t="str">
            <v xml:space="preserve"> Viridiplantae</v>
          </cell>
          <cell r="I1788" t="str">
            <v xml:space="preserve"> Streptophyta</v>
          </cell>
          <cell r="J1788" t="str">
            <v xml:space="preserve"> Embryophyta</v>
          </cell>
          <cell r="K1788" t="str">
            <v xml:space="preserve"> Tracheophyta</v>
          </cell>
          <cell r="L1788" t="str">
            <v>Spermatophyta</v>
          </cell>
          <cell r="M1788" t="str">
            <v xml:space="preserve"> Magnoliophyta</v>
          </cell>
          <cell r="N1788" t="str">
            <v xml:space="preserve"> eudicotyledons</v>
          </cell>
          <cell r="O1788" t="str">
            <v xml:space="preserve"> Gunneridae</v>
          </cell>
          <cell r="P1788" t="str">
            <v>Pentapetalae</v>
          </cell>
          <cell r="Q1788" t="str">
            <v xml:space="preserve"> rosids</v>
          </cell>
          <cell r="R1788" t="str">
            <v xml:space="preserve"> fabids</v>
          </cell>
          <cell r="S1788" t="str">
            <v xml:space="preserve"> Fabales</v>
          </cell>
          <cell r="T1788" t="str">
            <v xml:space="preserve"> Fabaceae</v>
          </cell>
          <cell r="U1788" t="str">
            <v xml:space="preserve"> Papilionoideae</v>
          </cell>
        </row>
        <row r="1789">
          <cell r="B1789" t="str">
            <v>I1N628</v>
          </cell>
          <cell r="C1789" t="str">
            <v xml:space="preserve"> Glycine max (Soybean) (Glycine hispida).</v>
          </cell>
          <cell r="E1789" t="str">
            <v xml:space="preserve"> NCBI_TaxID=3847 {ECO:0000313|EMBL:KRG93501.1};</v>
          </cell>
          <cell r="G1789" t="str">
            <v>Eukaryota</v>
          </cell>
          <cell r="H1789" t="str">
            <v xml:space="preserve"> Viridiplantae</v>
          </cell>
          <cell r="I1789" t="str">
            <v xml:space="preserve"> Streptophyta</v>
          </cell>
          <cell r="J1789" t="str">
            <v xml:space="preserve"> Embryophyta</v>
          </cell>
          <cell r="K1789" t="str">
            <v xml:space="preserve"> Tracheophyta</v>
          </cell>
          <cell r="L1789" t="str">
            <v>Spermatophyta</v>
          </cell>
          <cell r="M1789" t="str">
            <v xml:space="preserve"> Magnoliophyta</v>
          </cell>
          <cell r="N1789" t="str">
            <v xml:space="preserve"> eudicotyledons</v>
          </cell>
          <cell r="O1789" t="str">
            <v xml:space="preserve"> Gunneridae</v>
          </cell>
          <cell r="P1789" t="str">
            <v>Pentapetalae</v>
          </cell>
          <cell r="Q1789" t="str">
            <v xml:space="preserve"> rosids</v>
          </cell>
          <cell r="R1789" t="str">
            <v xml:space="preserve"> fabids</v>
          </cell>
          <cell r="S1789" t="str">
            <v xml:space="preserve"> Fabales</v>
          </cell>
          <cell r="T1789" t="str">
            <v xml:space="preserve"> Fabaceae</v>
          </cell>
          <cell r="U1789" t="str">
            <v xml:space="preserve"> Papilionoideae</v>
          </cell>
        </row>
        <row r="1790">
          <cell r="B1790" t="str">
            <v>I1NM69</v>
          </cell>
          <cell r="C1790" t="str">
            <v xml:space="preserve"> Oryza glaberrima (African rice).</v>
          </cell>
          <cell r="E1790" t="str">
            <v xml:space="preserve"> NCBI_TaxID=4538 {ECO:0000313|EnsemblPlants:ORGLA01G0095900.1, ECO:0000313|Proteomes:UP000007306};</v>
          </cell>
          <cell r="G1790" t="str">
            <v>Eukaryota</v>
          </cell>
          <cell r="H1790" t="str">
            <v xml:space="preserve"> Viridiplantae</v>
          </cell>
          <cell r="I1790" t="str">
            <v xml:space="preserve"> Streptophyta</v>
          </cell>
          <cell r="J1790" t="str">
            <v xml:space="preserve"> Embryophyta</v>
          </cell>
          <cell r="K1790" t="str">
            <v xml:space="preserve"> Tracheophyta</v>
          </cell>
          <cell r="L1790" t="str">
            <v>Spermatophyta</v>
          </cell>
          <cell r="M1790" t="str">
            <v xml:space="preserve"> Magnoliophyta</v>
          </cell>
          <cell r="N1790" t="str">
            <v xml:space="preserve"> Liliopsida</v>
          </cell>
          <cell r="O1790" t="str">
            <v xml:space="preserve"> Poales</v>
          </cell>
          <cell r="P1790" t="str">
            <v xml:space="preserve"> Poaceae</v>
          </cell>
          <cell r="Q1790" t="str">
            <v xml:space="preserve"> BOP clade</v>
          </cell>
          <cell r="R1790" t="str">
            <v>Oryzoideae</v>
          </cell>
          <cell r="S1790" t="str">
            <v xml:space="preserve"> Oryzeae</v>
          </cell>
          <cell r="T1790" t="str">
            <v xml:space="preserve"> Oryzinae</v>
          </cell>
          <cell r="U1790" t="str">
            <v xml:space="preserve"> Oryza.</v>
          </cell>
        </row>
        <row r="1791">
          <cell r="B1791" t="str">
            <v>I1P8M3</v>
          </cell>
          <cell r="C1791" t="str">
            <v xml:space="preserve"> Oryza glaberrima (African rice).</v>
          </cell>
          <cell r="E1791" t="str">
            <v xml:space="preserve"> NCBI_TaxID=4538 {ECO:0000313|EnsemblPlants:ORGLA03G0071900.1, ECO:0000313|Proteomes:UP000007306};</v>
          </cell>
          <cell r="G1791" t="str">
            <v>Eukaryota</v>
          </cell>
          <cell r="H1791" t="str">
            <v xml:space="preserve"> Viridiplantae</v>
          </cell>
          <cell r="I1791" t="str">
            <v xml:space="preserve"> Streptophyta</v>
          </cell>
          <cell r="J1791" t="str">
            <v xml:space="preserve"> Embryophyta</v>
          </cell>
          <cell r="K1791" t="str">
            <v xml:space="preserve"> Tracheophyta</v>
          </cell>
          <cell r="L1791" t="str">
            <v>Spermatophyta</v>
          </cell>
          <cell r="M1791" t="str">
            <v xml:space="preserve"> Magnoliophyta</v>
          </cell>
          <cell r="N1791" t="str">
            <v xml:space="preserve"> Liliopsida</v>
          </cell>
          <cell r="O1791" t="str">
            <v xml:space="preserve"> Poales</v>
          </cell>
          <cell r="P1791" t="str">
            <v xml:space="preserve"> Poaceae</v>
          </cell>
          <cell r="Q1791" t="str">
            <v xml:space="preserve"> BOP clade</v>
          </cell>
          <cell r="R1791" t="str">
            <v>Oryzoideae</v>
          </cell>
          <cell r="S1791" t="str">
            <v xml:space="preserve"> Oryzeae</v>
          </cell>
          <cell r="T1791" t="str">
            <v xml:space="preserve"> Oryzinae</v>
          </cell>
          <cell r="U1791" t="str">
            <v xml:space="preserve"> Oryza.</v>
          </cell>
        </row>
        <row r="1792">
          <cell r="B1792" t="str">
            <v>I1PAV7</v>
          </cell>
          <cell r="C1792" t="str">
            <v xml:space="preserve"> Oryza glaberrima (African rice).</v>
          </cell>
          <cell r="E1792" t="str">
            <v xml:space="preserve"> NCBI_TaxID=4538 {ECO:0000313|EnsemblPlants:ORGLA03G0150300.1, ECO:0000313|Proteomes:UP000007306};</v>
          </cell>
          <cell r="G1792" t="str">
            <v>Eukaryota</v>
          </cell>
          <cell r="H1792" t="str">
            <v xml:space="preserve"> Viridiplantae</v>
          </cell>
          <cell r="I1792" t="str">
            <v xml:space="preserve"> Streptophyta</v>
          </cell>
          <cell r="J1792" t="str">
            <v xml:space="preserve"> Embryophyta</v>
          </cell>
          <cell r="K1792" t="str">
            <v xml:space="preserve"> Tracheophyta</v>
          </cell>
          <cell r="L1792" t="str">
            <v>Spermatophyta</v>
          </cell>
          <cell r="M1792" t="str">
            <v xml:space="preserve"> Magnoliophyta</v>
          </cell>
          <cell r="N1792" t="str">
            <v xml:space="preserve"> Liliopsida</v>
          </cell>
          <cell r="O1792" t="str">
            <v xml:space="preserve"> Poales</v>
          </cell>
          <cell r="P1792" t="str">
            <v xml:space="preserve"> Poaceae</v>
          </cell>
          <cell r="Q1792" t="str">
            <v xml:space="preserve"> BOP clade</v>
          </cell>
          <cell r="R1792" t="str">
            <v>Oryzoideae</v>
          </cell>
          <cell r="S1792" t="str">
            <v xml:space="preserve"> Oryzeae</v>
          </cell>
          <cell r="T1792" t="str">
            <v xml:space="preserve"> Oryzinae</v>
          </cell>
          <cell r="U1792" t="str">
            <v xml:space="preserve"> Oryza.</v>
          </cell>
        </row>
        <row r="1793">
          <cell r="B1793" t="str">
            <v>I1R8H5</v>
          </cell>
          <cell r="C1793" t="str">
            <v xml:space="preserve"> Oryza glaberrima (African rice).</v>
          </cell>
          <cell r="E1793" t="str">
            <v xml:space="preserve"> NCBI_TaxID=4538 {ECO:0000313|EnsemblPlants:ORGLA12G0183100.1, ECO:0000313|Proteomes:UP000007306};</v>
          </cell>
          <cell r="G1793" t="str">
            <v>Eukaryota</v>
          </cell>
          <cell r="H1793" t="str">
            <v xml:space="preserve"> Viridiplantae</v>
          </cell>
          <cell r="I1793" t="str">
            <v xml:space="preserve"> Streptophyta</v>
          </cell>
          <cell r="J1793" t="str">
            <v xml:space="preserve"> Embryophyta</v>
          </cell>
          <cell r="K1793" t="str">
            <v xml:space="preserve"> Tracheophyta</v>
          </cell>
          <cell r="L1793" t="str">
            <v>Spermatophyta</v>
          </cell>
          <cell r="M1793" t="str">
            <v xml:space="preserve"> Magnoliophyta</v>
          </cell>
          <cell r="N1793" t="str">
            <v xml:space="preserve"> Liliopsida</v>
          </cell>
          <cell r="O1793" t="str">
            <v xml:space="preserve"> Poales</v>
          </cell>
          <cell r="P1793" t="str">
            <v xml:space="preserve"> Poaceae</v>
          </cell>
          <cell r="Q1793" t="str">
            <v xml:space="preserve"> BOP clade</v>
          </cell>
          <cell r="R1793" t="str">
            <v>Oryzoideae</v>
          </cell>
          <cell r="S1793" t="str">
            <v xml:space="preserve"> Oryzeae</v>
          </cell>
          <cell r="T1793" t="str">
            <v xml:space="preserve"> Oryzinae</v>
          </cell>
          <cell r="U1793" t="str">
            <v xml:space="preserve"> Oryza.</v>
          </cell>
        </row>
        <row r="1794">
          <cell r="B1794" t="str">
            <v>I1RT38</v>
          </cell>
          <cell r="C1794" t="str">
            <v xml:space="preserve"> Gibberella zeae (strain PH-1 / ATCC MYA-4620 / FGSC 9075 / NRRL 31084) (Wheat head blight fungus) (Fusarium graminearum).</v>
          </cell>
          <cell r="E1794" t="str">
            <v xml:space="preserve"> NCBI_TaxID=229533 {ECO:0000313|EnsemblFungi:CEF82905};</v>
          </cell>
          <cell r="G1794" t="str">
            <v>Eukaryota</v>
          </cell>
          <cell r="H1794" t="str">
            <v xml:space="preserve"> Fungi</v>
          </cell>
          <cell r="I1794" t="str">
            <v xml:space="preserve"> Dikarya</v>
          </cell>
          <cell r="J1794" t="str">
            <v xml:space="preserve"> Ascomycota</v>
          </cell>
          <cell r="K1794" t="str">
            <v xml:space="preserve"> Pezizomycotina</v>
          </cell>
          <cell r="L1794" t="str">
            <v>Sordariomycetes</v>
          </cell>
          <cell r="M1794" t="str">
            <v xml:space="preserve"> Hypocreomycetidae</v>
          </cell>
          <cell r="N1794" t="str">
            <v xml:space="preserve"> Hypocreales</v>
          </cell>
          <cell r="O1794" t="str">
            <v xml:space="preserve"> Nectriaceae</v>
          </cell>
          <cell r="P1794" t="str">
            <v>Fusarium.</v>
          </cell>
        </row>
        <row r="1795">
          <cell r="B1795" t="str">
            <v>I1RZS9</v>
          </cell>
          <cell r="C1795" t="str">
            <v xml:space="preserve"> Gibberella zeae (strain PH-1 / ATCC MYA-4620 / FGSC 9075 / NRRL 31084) (Wheat head blight fungus) (Fusarium graminearum).</v>
          </cell>
          <cell r="E1795" t="str">
            <v xml:space="preserve"> NCBI_TaxID=229533 {ECO:0000313|EnsemblFungi:CEF75237};</v>
          </cell>
          <cell r="G1795" t="str">
            <v>Eukaryota</v>
          </cell>
          <cell r="H1795" t="str">
            <v xml:space="preserve"> Fungi</v>
          </cell>
          <cell r="I1795" t="str">
            <v xml:space="preserve"> Dikarya</v>
          </cell>
          <cell r="J1795" t="str">
            <v xml:space="preserve"> Ascomycota</v>
          </cell>
          <cell r="K1795" t="str">
            <v xml:space="preserve"> Pezizomycotina</v>
          </cell>
          <cell r="L1795" t="str">
            <v>Sordariomycetes</v>
          </cell>
          <cell r="M1795" t="str">
            <v xml:space="preserve"> Hypocreomycetidae</v>
          </cell>
          <cell r="N1795" t="str">
            <v xml:space="preserve"> Hypocreales</v>
          </cell>
          <cell r="O1795" t="str">
            <v xml:space="preserve"> Nectriaceae</v>
          </cell>
          <cell r="P1795" t="str">
            <v>Fusarium.</v>
          </cell>
        </row>
        <row r="1796">
          <cell r="B1796" t="str">
            <v>I2FRA1</v>
          </cell>
          <cell r="C1796" t="str">
            <v xml:space="preserve"> Ustilago hordei (strain Uh4875-4) (Barley covered smut fungus).</v>
          </cell>
          <cell r="E1796" t="str">
            <v xml:space="preserve"> NCBI_TaxID=1128400 {ECO:0000313|Proteomes:UP000006174};</v>
          </cell>
          <cell r="G1796" t="str">
            <v>Eukaryota</v>
          </cell>
          <cell r="H1796" t="str">
            <v xml:space="preserve"> Fungi</v>
          </cell>
          <cell r="I1796" t="str">
            <v xml:space="preserve"> Dikarya</v>
          </cell>
          <cell r="J1796" t="str">
            <v xml:space="preserve"> Basidiomycota</v>
          </cell>
          <cell r="K1796" t="str">
            <v xml:space="preserve"> Ustilaginomycotina</v>
          </cell>
          <cell r="L1796" t="str">
            <v>Ustilaginomycetes</v>
          </cell>
          <cell r="M1796" t="str">
            <v xml:space="preserve"> Ustilaginales</v>
          </cell>
          <cell r="N1796" t="str">
            <v xml:space="preserve"> Ustilaginaceae</v>
          </cell>
          <cell r="O1796" t="str">
            <v xml:space="preserve"> Ustilago.</v>
          </cell>
        </row>
        <row r="1797">
          <cell r="B1797" t="str">
            <v>I2FW03</v>
          </cell>
          <cell r="C1797" t="str">
            <v xml:space="preserve"> Ustilago hordei (strain Uh4875-4) (Barley covered smut fungus).</v>
          </cell>
          <cell r="E1797" t="str">
            <v xml:space="preserve"> NCBI_TaxID=1128400 {ECO:0000313|Proteomes:UP000006174};</v>
          </cell>
          <cell r="G1797" t="str">
            <v>Eukaryota</v>
          </cell>
          <cell r="H1797" t="str">
            <v xml:space="preserve"> Fungi</v>
          </cell>
          <cell r="I1797" t="str">
            <v xml:space="preserve"> Dikarya</v>
          </cell>
          <cell r="J1797" t="str">
            <v xml:space="preserve"> Basidiomycota</v>
          </cell>
          <cell r="K1797" t="str">
            <v xml:space="preserve"> Ustilaginomycotina</v>
          </cell>
          <cell r="L1797" t="str">
            <v>Ustilaginomycetes</v>
          </cell>
          <cell r="M1797" t="str">
            <v xml:space="preserve"> Ustilaginales</v>
          </cell>
          <cell r="N1797" t="str">
            <v xml:space="preserve"> Ustilaginaceae</v>
          </cell>
          <cell r="O1797" t="str">
            <v xml:space="preserve"> Ustilago.</v>
          </cell>
        </row>
        <row r="1798">
          <cell r="B1798" t="str">
            <v>I2GZ54</v>
          </cell>
          <cell r="C1798" t="str">
            <v xml:space="preserve"> Tetrapisispora blattae (strain ATCC 34711 / CBS 6284 / DSM 70876 / NBRC 10599 / NRRL Y-10934 / UCD 77-7) (Yeast) (Kluyveromyces blattae).</v>
          </cell>
          <cell r="E1798" t="str">
            <v xml:space="preserve"> NCBI_TaxID=1071380 {ECO:0000313|EMBL:CCH59406.1, ECO:0000313|Proteomes:UP000002866};</v>
          </cell>
          <cell r="G1798" t="str">
            <v>Eukaryota</v>
          </cell>
          <cell r="H1798" t="str">
            <v xml:space="preserve"> Fungi</v>
          </cell>
          <cell r="I1798" t="str">
            <v xml:space="preserve"> Dikarya</v>
          </cell>
          <cell r="J1798" t="str">
            <v xml:space="preserve"> Ascomycota</v>
          </cell>
          <cell r="K1798" t="str">
            <v xml:space="preserve"> Saccharomycotina</v>
          </cell>
          <cell r="L1798" t="str">
            <v>Saccharomycetes</v>
          </cell>
          <cell r="M1798" t="str">
            <v xml:space="preserve"> Saccharomycetales</v>
          </cell>
          <cell r="N1798" t="str">
            <v xml:space="preserve"> Saccharomycetaceae</v>
          </cell>
          <cell r="O1798" t="str">
            <v>Tetrapisispora.</v>
          </cell>
        </row>
        <row r="1799">
          <cell r="B1799" t="str">
            <v>I2H6V9</v>
          </cell>
          <cell r="C1799" t="str">
            <v xml:space="preserve"> Tetrapisispora blattae (strain ATCC 34711 / CBS 6284 / DSM 70876 / NBRC 10599 / NRRL Y-10934 / UCD 77-7) (Yeast) (Kluyveromyces blattae).</v>
          </cell>
          <cell r="E1799" t="str">
            <v xml:space="preserve"> NCBI_TaxID=1071380 {ECO:0000313|EMBL:CCH62111.1, ECO:0000313|Proteomes:UP000002866};</v>
          </cell>
          <cell r="G1799" t="str">
            <v>Eukaryota</v>
          </cell>
          <cell r="H1799" t="str">
            <v xml:space="preserve"> Fungi</v>
          </cell>
          <cell r="I1799" t="str">
            <v xml:space="preserve"> Dikarya</v>
          </cell>
          <cell r="J1799" t="str">
            <v xml:space="preserve"> Ascomycota</v>
          </cell>
          <cell r="K1799" t="str">
            <v xml:space="preserve"> Saccharomycotina</v>
          </cell>
          <cell r="L1799" t="str">
            <v>Saccharomycetes</v>
          </cell>
          <cell r="M1799" t="str">
            <v xml:space="preserve"> Saccharomycetales</v>
          </cell>
          <cell r="N1799" t="str">
            <v xml:space="preserve"> Saccharomycetaceae</v>
          </cell>
          <cell r="O1799" t="str">
            <v>Tetrapisispora.</v>
          </cell>
        </row>
        <row r="1800">
          <cell r="B1800" t="str">
            <v>I2JT40</v>
          </cell>
          <cell r="C1800" t="str">
            <v xml:space="preserve"> Brettanomyces bruxellensis AWRI1499.</v>
          </cell>
          <cell r="E1800" t="str">
            <v xml:space="preserve"> NCBI_TaxID=1124627 {ECO:0000313|EMBL:EIF46142.1, ECO:0000313|Proteomes:UP000004997};</v>
          </cell>
          <cell r="G1800" t="str">
            <v>Eukaryota</v>
          </cell>
          <cell r="H1800" t="str">
            <v xml:space="preserve"> Fungi</v>
          </cell>
          <cell r="I1800" t="str">
            <v xml:space="preserve"> Dikarya</v>
          </cell>
          <cell r="J1800" t="str">
            <v xml:space="preserve"> Ascomycota</v>
          </cell>
          <cell r="K1800" t="str">
            <v xml:space="preserve"> Saccharomycotina</v>
          </cell>
          <cell r="L1800" t="str">
            <v>Saccharomycetes</v>
          </cell>
          <cell r="M1800" t="str">
            <v xml:space="preserve"> Saccharomycetales</v>
          </cell>
          <cell r="N1800" t="str">
            <v xml:space="preserve"> Pichiaceae</v>
          </cell>
          <cell r="O1800" t="str">
            <v xml:space="preserve"> Brettanomyces.</v>
          </cell>
        </row>
        <row r="1801">
          <cell r="B1801" t="str">
            <v>I2K0E9</v>
          </cell>
          <cell r="C1801" t="str">
            <v xml:space="preserve"> Brettanomyces bruxellensis AWRI1499.</v>
          </cell>
          <cell r="E1801" t="str">
            <v xml:space="preserve"> NCBI_TaxID=1124627 {ECO:0000313|EMBL:EIF48701.1, ECO:0000313|Proteomes:UP000004997};</v>
          </cell>
          <cell r="G1801" t="str">
            <v>Eukaryota</v>
          </cell>
          <cell r="H1801" t="str">
            <v xml:space="preserve"> Fungi</v>
          </cell>
          <cell r="I1801" t="str">
            <v xml:space="preserve"> Dikarya</v>
          </cell>
          <cell r="J1801" t="str">
            <v xml:space="preserve"> Ascomycota</v>
          </cell>
          <cell r="K1801" t="str">
            <v xml:space="preserve"> Saccharomycotina</v>
          </cell>
          <cell r="L1801" t="str">
            <v>Saccharomycetes</v>
          </cell>
          <cell r="M1801" t="str">
            <v xml:space="preserve"> Saccharomycetales</v>
          </cell>
          <cell r="N1801" t="str">
            <v xml:space="preserve"> Pichiaceae</v>
          </cell>
          <cell r="O1801" t="str">
            <v xml:space="preserve"> Brettanomyces.</v>
          </cell>
        </row>
        <row r="1802">
          <cell r="B1802" t="str">
            <v>I3JBH5</v>
          </cell>
          <cell r="C1802" t="str">
            <v xml:space="preserve"> Oreochromis niloticus (Nile tilapia) (Tilapia nilotica).</v>
          </cell>
          <cell r="E1802" t="str">
            <v xml:space="preserve"> NCBI_TaxID=8128 {ECO:0000313|Ensembl:ENSONIP00000006215, ECO:0000313|Proteomes:UP000005207};</v>
          </cell>
          <cell r="G1802" t="str">
            <v>Eukaryota</v>
          </cell>
          <cell r="H1802" t="str">
            <v xml:space="preserve"> Metazoa</v>
          </cell>
          <cell r="I1802" t="str">
            <v xml:space="preserve"> Chordata</v>
          </cell>
          <cell r="J1802" t="str">
            <v xml:space="preserve"> Craniata</v>
          </cell>
          <cell r="K1802" t="str">
            <v xml:space="preserve"> Vertebrata</v>
          </cell>
          <cell r="L1802" t="str">
            <v xml:space="preserve"> Euteleostomi</v>
          </cell>
          <cell r="M1802" t="str">
            <v>Actinopterygii</v>
          </cell>
          <cell r="N1802" t="str">
            <v xml:space="preserve"> Neopterygii</v>
          </cell>
          <cell r="O1802" t="str">
            <v xml:space="preserve"> Teleostei</v>
          </cell>
          <cell r="P1802" t="str">
            <v xml:space="preserve"> Neoteleostei</v>
          </cell>
          <cell r="Q1802" t="str">
            <v xml:space="preserve"> Acanthomorphata</v>
          </cell>
          <cell r="R1802" t="str">
            <v>Ovalentaria</v>
          </cell>
          <cell r="S1802" t="str">
            <v xml:space="preserve"> Cichlomorphae</v>
          </cell>
          <cell r="T1802" t="str">
            <v xml:space="preserve"> Cichliformes</v>
          </cell>
          <cell r="U1802" t="str">
            <v xml:space="preserve"> Cichlidae</v>
          </cell>
        </row>
        <row r="1803">
          <cell r="B1803" t="str">
            <v>I3JZB3</v>
          </cell>
          <cell r="C1803" t="str">
            <v xml:space="preserve"> Oreochromis niloticus (Nile tilapia) (Tilapia nilotica).</v>
          </cell>
          <cell r="E1803" t="str">
            <v xml:space="preserve"> NCBI_TaxID=8128 {ECO:0000313|Ensembl:ENSONIP00000014208, ECO:0000313|Proteomes:UP000005207};</v>
          </cell>
          <cell r="G1803" t="str">
            <v>Eukaryota</v>
          </cell>
          <cell r="H1803" t="str">
            <v xml:space="preserve"> Metazoa</v>
          </cell>
          <cell r="I1803" t="str">
            <v xml:space="preserve"> Chordata</v>
          </cell>
          <cell r="J1803" t="str">
            <v xml:space="preserve"> Craniata</v>
          </cell>
          <cell r="K1803" t="str">
            <v xml:space="preserve"> Vertebrata</v>
          </cell>
          <cell r="L1803" t="str">
            <v xml:space="preserve"> Euteleostomi</v>
          </cell>
          <cell r="M1803" t="str">
            <v>Actinopterygii</v>
          </cell>
          <cell r="N1803" t="str">
            <v xml:space="preserve"> Neopterygii</v>
          </cell>
          <cell r="O1803" t="str">
            <v xml:space="preserve"> Teleostei</v>
          </cell>
          <cell r="P1803" t="str">
            <v xml:space="preserve"> Neoteleostei</v>
          </cell>
          <cell r="Q1803" t="str">
            <v xml:space="preserve"> Acanthomorphata</v>
          </cell>
          <cell r="R1803" t="str">
            <v>Ovalentaria</v>
          </cell>
          <cell r="S1803" t="str">
            <v xml:space="preserve"> Cichlomorphae</v>
          </cell>
          <cell r="T1803" t="str">
            <v xml:space="preserve"> Cichliformes</v>
          </cell>
          <cell r="U1803" t="str">
            <v xml:space="preserve"> Cichlidae</v>
          </cell>
        </row>
        <row r="1804">
          <cell r="B1804" t="str">
            <v>I3JZS0</v>
          </cell>
          <cell r="C1804" t="str">
            <v xml:space="preserve"> Oreochromis niloticus (Nile tilapia) (Tilapia nilotica).</v>
          </cell>
          <cell r="E1804" t="str">
            <v xml:space="preserve"> NCBI_TaxID=8128 {ECO:0000313|Ensembl:ENSONIP00000014365, ECO:0000313|Proteomes:UP000005207};</v>
          </cell>
          <cell r="G1804" t="str">
            <v>Eukaryota</v>
          </cell>
          <cell r="H1804" t="str">
            <v xml:space="preserve"> Metazoa</v>
          </cell>
          <cell r="I1804" t="str">
            <v xml:space="preserve"> Chordata</v>
          </cell>
          <cell r="J1804" t="str">
            <v xml:space="preserve"> Craniata</v>
          </cell>
          <cell r="K1804" t="str">
            <v xml:space="preserve"> Vertebrata</v>
          </cell>
          <cell r="L1804" t="str">
            <v xml:space="preserve"> Euteleostomi</v>
          </cell>
          <cell r="M1804" t="str">
            <v>Actinopterygii</v>
          </cell>
          <cell r="N1804" t="str">
            <v xml:space="preserve"> Neopterygii</v>
          </cell>
          <cell r="O1804" t="str">
            <v xml:space="preserve"> Teleostei</v>
          </cell>
          <cell r="P1804" t="str">
            <v xml:space="preserve"> Neoteleostei</v>
          </cell>
          <cell r="Q1804" t="str">
            <v xml:space="preserve"> Acanthomorphata</v>
          </cell>
          <cell r="R1804" t="str">
            <v>Ovalentaria</v>
          </cell>
          <cell r="S1804" t="str">
            <v xml:space="preserve"> Cichlomorphae</v>
          </cell>
          <cell r="T1804" t="str">
            <v xml:space="preserve"> Cichliformes</v>
          </cell>
          <cell r="U1804" t="str">
            <v xml:space="preserve"> Cichlidae</v>
          </cell>
        </row>
        <row r="1805">
          <cell r="B1805" t="str">
            <v>I3K843</v>
          </cell>
          <cell r="C1805" t="str">
            <v xml:space="preserve"> Oreochromis niloticus (Nile tilapia) (Tilapia nilotica).</v>
          </cell>
          <cell r="E1805" t="str">
            <v xml:space="preserve"> NCBI_TaxID=8128 {ECO:0000313|Ensembl:ENSONIP00000017288, ECO:0000313|Proteomes:UP000005207};</v>
          </cell>
          <cell r="G1805" t="str">
            <v>Eukaryota</v>
          </cell>
          <cell r="H1805" t="str">
            <v xml:space="preserve"> Metazoa</v>
          </cell>
          <cell r="I1805" t="str">
            <v xml:space="preserve"> Chordata</v>
          </cell>
          <cell r="J1805" t="str">
            <v xml:space="preserve"> Craniata</v>
          </cell>
          <cell r="K1805" t="str">
            <v xml:space="preserve"> Vertebrata</v>
          </cell>
          <cell r="L1805" t="str">
            <v xml:space="preserve"> Euteleostomi</v>
          </cell>
          <cell r="M1805" t="str">
            <v>Actinopterygii</v>
          </cell>
          <cell r="N1805" t="str">
            <v xml:space="preserve"> Neopterygii</v>
          </cell>
          <cell r="O1805" t="str">
            <v xml:space="preserve"> Teleostei</v>
          </cell>
          <cell r="P1805" t="str">
            <v xml:space="preserve"> Neoteleostei</v>
          </cell>
          <cell r="Q1805" t="str">
            <v xml:space="preserve"> Acanthomorphata</v>
          </cell>
          <cell r="R1805" t="str">
            <v>Ovalentaria</v>
          </cell>
          <cell r="S1805" t="str">
            <v xml:space="preserve"> Cichlomorphae</v>
          </cell>
          <cell r="T1805" t="str">
            <v xml:space="preserve"> Cichliformes</v>
          </cell>
          <cell r="U1805" t="str">
            <v xml:space="preserve"> Cichlidae</v>
          </cell>
        </row>
        <row r="1806">
          <cell r="B1806" t="str">
            <v>I3K844</v>
          </cell>
          <cell r="C1806" t="str">
            <v xml:space="preserve"> Oreochromis niloticus (Nile tilapia) (Tilapia nilotica).</v>
          </cell>
          <cell r="E1806" t="str">
            <v xml:space="preserve"> NCBI_TaxID=8128 {ECO:0000313|Ensembl:ENSONIP00000017289, ECO:0000313|Proteomes:UP000005207};</v>
          </cell>
          <cell r="G1806" t="str">
            <v>Eukaryota</v>
          </cell>
          <cell r="H1806" t="str">
            <v xml:space="preserve"> Metazoa</v>
          </cell>
          <cell r="I1806" t="str">
            <v xml:space="preserve"> Chordata</v>
          </cell>
          <cell r="J1806" t="str">
            <v xml:space="preserve"> Craniata</v>
          </cell>
          <cell r="K1806" t="str">
            <v xml:space="preserve"> Vertebrata</v>
          </cell>
          <cell r="L1806" t="str">
            <v xml:space="preserve"> Euteleostomi</v>
          </cell>
          <cell r="M1806" t="str">
            <v>Actinopterygii</v>
          </cell>
          <cell r="N1806" t="str">
            <v xml:space="preserve"> Neopterygii</v>
          </cell>
          <cell r="O1806" t="str">
            <v xml:space="preserve"> Teleostei</v>
          </cell>
          <cell r="P1806" t="str">
            <v xml:space="preserve"> Neoteleostei</v>
          </cell>
          <cell r="Q1806" t="str">
            <v xml:space="preserve"> Acanthomorphata</v>
          </cell>
          <cell r="R1806" t="str">
            <v>Ovalentaria</v>
          </cell>
          <cell r="S1806" t="str">
            <v xml:space="preserve"> Cichlomorphae</v>
          </cell>
          <cell r="T1806" t="str">
            <v xml:space="preserve"> Cichliformes</v>
          </cell>
          <cell r="U1806" t="str">
            <v xml:space="preserve"> Cichlidae</v>
          </cell>
        </row>
        <row r="1807">
          <cell r="B1807" t="str">
            <v>I3KAC0</v>
          </cell>
          <cell r="C1807" t="str">
            <v xml:space="preserve"> Oreochromis niloticus (Nile tilapia) (Tilapia nilotica).</v>
          </cell>
          <cell r="E1807" t="str">
            <v xml:space="preserve"> NCBI_TaxID=8128 {ECO:0000313|Ensembl:ENSONIP00000018065, ECO:0000313|Proteomes:UP000005207};</v>
          </cell>
          <cell r="G1807" t="str">
            <v>Eukaryota</v>
          </cell>
          <cell r="H1807" t="str">
            <v xml:space="preserve"> Metazoa</v>
          </cell>
          <cell r="I1807" t="str">
            <v xml:space="preserve"> Chordata</v>
          </cell>
          <cell r="J1807" t="str">
            <v xml:space="preserve"> Craniata</v>
          </cell>
          <cell r="K1807" t="str">
            <v xml:space="preserve"> Vertebrata</v>
          </cell>
          <cell r="L1807" t="str">
            <v xml:space="preserve"> Euteleostomi</v>
          </cell>
          <cell r="M1807" t="str">
            <v>Actinopterygii</v>
          </cell>
          <cell r="N1807" t="str">
            <v xml:space="preserve"> Neopterygii</v>
          </cell>
          <cell r="O1807" t="str">
            <v xml:space="preserve"> Teleostei</v>
          </cell>
          <cell r="P1807" t="str">
            <v xml:space="preserve"> Neoteleostei</v>
          </cell>
          <cell r="Q1807" t="str">
            <v xml:space="preserve"> Acanthomorphata</v>
          </cell>
          <cell r="R1807" t="str">
            <v>Ovalentaria</v>
          </cell>
          <cell r="S1807" t="str">
            <v xml:space="preserve"> Cichlomorphae</v>
          </cell>
          <cell r="T1807" t="str">
            <v xml:space="preserve"> Cichliformes</v>
          </cell>
          <cell r="U1807" t="str">
            <v xml:space="preserve"> Cichlidae</v>
          </cell>
        </row>
        <row r="1808">
          <cell r="B1808" t="str">
            <v>I3KGY3</v>
          </cell>
          <cell r="C1808" t="str">
            <v xml:space="preserve"> Oreochromis niloticus (Nile tilapia) (Tilapia nilotica).</v>
          </cell>
          <cell r="E1808" t="str">
            <v xml:space="preserve"> NCBI_TaxID=8128 {ECO:0000313|Ensembl:ENSONIP00000020378, ECO:0000313|Proteomes:UP000005207};</v>
          </cell>
          <cell r="G1808" t="str">
            <v>Eukaryota</v>
          </cell>
          <cell r="H1808" t="str">
            <v xml:space="preserve"> Metazoa</v>
          </cell>
          <cell r="I1808" t="str">
            <v xml:space="preserve"> Chordata</v>
          </cell>
          <cell r="J1808" t="str">
            <v xml:space="preserve"> Craniata</v>
          </cell>
          <cell r="K1808" t="str">
            <v xml:space="preserve"> Vertebrata</v>
          </cell>
          <cell r="L1808" t="str">
            <v xml:space="preserve"> Euteleostomi</v>
          </cell>
          <cell r="M1808" t="str">
            <v>Actinopterygii</v>
          </cell>
          <cell r="N1808" t="str">
            <v xml:space="preserve"> Neopterygii</v>
          </cell>
          <cell r="O1808" t="str">
            <v xml:space="preserve"> Teleostei</v>
          </cell>
          <cell r="P1808" t="str">
            <v xml:space="preserve"> Neoteleostei</v>
          </cell>
          <cell r="Q1808" t="str">
            <v xml:space="preserve"> Acanthomorphata</v>
          </cell>
          <cell r="R1808" t="str">
            <v>Ovalentaria</v>
          </cell>
          <cell r="S1808" t="str">
            <v xml:space="preserve"> Cichlomorphae</v>
          </cell>
          <cell r="T1808" t="str">
            <v xml:space="preserve"> Cichliformes</v>
          </cell>
          <cell r="U1808" t="str">
            <v xml:space="preserve"> Cichlidae</v>
          </cell>
        </row>
        <row r="1809">
          <cell r="B1809" t="str">
            <v>I3KKW3</v>
          </cell>
          <cell r="C1809" t="str">
            <v xml:space="preserve"> Oreochromis niloticus (Nile tilapia) (Tilapia nilotica).</v>
          </cell>
          <cell r="E1809" t="str">
            <v xml:space="preserve"> NCBI_TaxID=8128 {ECO:0000313|Ensembl:ENSONIP00000021758, ECO:0000313|Proteomes:UP000005207};</v>
          </cell>
          <cell r="G1809" t="str">
            <v>Eukaryota</v>
          </cell>
          <cell r="H1809" t="str">
            <v xml:space="preserve"> Metazoa</v>
          </cell>
          <cell r="I1809" t="str">
            <v xml:space="preserve"> Chordata</v>
          </cell>
          <cell r="J1809" t="str">
            <v xml:space="preserve"> Craniata</v>
          </cell>
          <cell r="K1809" t="str">
            <v xml:space="preserve"> Vertebrata</v>
          </cell>
          <cell r="L1809" t="str">
            <v xml:space="preserve"> Euteleostomi</v>
          </cell>
          <cell r="M1809" t="str">
            <v>Actinopterygii</v>
          </cell>
          <cell r="N1809" t="str">
            <v xml:space="preserve"> Neopterygii</v>
          </cell>
          <cell r="O1809" t="str">
            <v xml:space="preserve"> Teleostei</v>
          </cell>
          <cell r="P1809" t="str">
            <v xml:space="preserve"> Neoteleostei</v>
          </cell>
          <cell r="Q1809" t="str">
            <v xml:space="preserve"> Acanthomorphata</v>
          </cell>
          <cell r="R1809" t="str">
            <v>Ovalentaria</v>
          </cell>
          <cell r="S1809" t="str">
            <v xml:space="preserve"> Cichlomorphae</v>
          </cell>
          <cell r="T1809" t="str">
            <v xml:space="preserve"> Cichliformes</v>
          </cell>
          <cell r="U1809" t="str">
            <v xml:space="preserve"> Cichlidae</v>
          </cell>
        </row>
        <row r="1810">
          <cell r="B1810" t="str">
            <v>I3KKW4</v>
          </cell>
          <cell r="C1810" t="str">
            <v xml:space="preserve"> Oreochromis niloticus (Nile tilapia) (Tilapia nilotica).</v>
          </cell>
          <cell r="E1810" t="str">
            <v xml:space="preserve"> NCBI_TaxID=8128 {ECO:0000313|Ensembl:ENSONIP00000021759, ECO:0000313|Proteomes:UP000005207};</v>
          </cell>
          <cell r="G1810" t="str">
            <v>Eukaryota</v>
          </cell>
          <cell r="H1810" t="str">
            <v xml:space="preserve"> Metazoa</v>
          </cell>
          <cell r="I1810" t="str">
            <v xml:space="preserve"> Chordata</v>
          </cell>
          <cell r="J1810" t="str">
            <v xml:space="preserve"> Craniata</v>
          </cell>
          <cell r="K1810" t="str">
            <v xml:space="preserve"> Vertebrata</v>
          </cell>
          <cell r="L1810" t="str">
            <v xml:space="preserve"> Euteleostomi</v>
          </cell>
          <cell r="M1810" t="str">
            <v>Actinopterygii</v>
          </cell>
          <cell r="N1810" t="str">
            <v xml:space="preserve"> Neopterygii</v>
          </cell>
          <cell r="O1810" t="str">
            <v xml:space="preserve"> Teleostei</v>
          </cell>
          <cell r="P1810" t="str">
            <v xml:space="preserve"> Neoteleostei</v>
          </cell>
          <cell r="Q1810" t="str">
            <v xml:space="preserve"> Acanthomorphata</v>
          </cell>
          <cell r="R1810" t="str">
            <v>Ovalentaria</v>
          </cell>
          <cell r="S1810" t="str">
            <v xml:space="preserve"> Cichlomorphae</v>
          </cell>
          <cell r="T1810" t="str">
            <v xml:space="preserve"> Cichliformes</v>
          </cell>
          <cell r="U1810" t="str">
            <v xml:space="preserve"> Cichlidae</v>
          </cell>
        </row>
        <row r="1811">
          <cell r="B1811" t="str">
            <v>I3KQD7</v>
          </cell>
          <cell r="C1811" t="str">
            <v xml:space="preserve"> Oreochromis niloticus (Nile tilapia) (Tilapia nilotica).</v>
          </cell>
          <cell r="E1811" t="str">
            <v xml:space="preserve"> NCBI_TaxID=8128 {ECO:0000313|Ensembl:ENSONIP00000023332, ECO:0000313|Proteomes:UP000005207};</v>
          </cell>
          <cell r="G1811" t="str">
            <v>Eukaryota</v>
          </cell>
          <cell r="H1811" t="str">
            <v xml:space="preserve"> Metazoa</v>
          </cell>
          <cell r="I1811" t="str">
            <v xml:space="preserve"> Chordata</v>
          </cell>
          <cell r="J1811" t="str">
            <v xml:space="preserve"> Craniata</v>
          </cell>
          <cell r="K1811" t="str">
            <v xml:space="preserve"> Vertebrata</v>
          </cell>
          <cell r="L1811" t="str">
            <v xml:space="preserve"> Euteleostomi</v>
          </cell>
          <cell r="M1811" t="str">
            <v>Actinopterygii</v>
          </cell>
          <cell r="N1811" t="str">
            <v xml:space="preserve"> Neopterygii</v>
          </cell>
          <cell r="O1811" t="str">
            <v xml:space="preserve"> Teleostei</v>
          </cell>
          <cell r="P1811" t="str">
            <v xml:space="preserve"> Neoteleostei</v>
          </cell>
          <cell r="Q1811" t="str">
            <v xml:space="preserve"> Acanthomorphata</v>
          </cell>
          <cell r="R1811" t="str">
            <v>Ovalentaria</v>
          </cell>
          <cell r="S1811" t="str">
            <v xml:space="preserve"> Cichlomorphae</v>
          </cell>
          <cell r="T1811" t="str">
            <v xml:space="preserve"> Cichliformes</v>
          </cell>
          <cell r="U1811" t="str">
            <v xml:space="preserve"> Cichlidae</v>
          </cell>
        </row>
        <row r="1812">
          <cell r="B1812" t="str">
            <v>I3M306</v>
          </cell>
          <cell r="C1812" t="str">
            <v xml:space="preserve"> Ictidomys tridecemlineatus (Thirteen-lined ground squirrel) (Spermophilus tridecemlineatus).</v>
          </cell>
          <cell r="E1812" t="str">
            <v xml:space="preserve"> NCBI_TaxID=43179 {ECO:0000313|Ensembl:ENSSTOP00000003406, ECO:0000313|Proteomes:UP000005215};</v>
          </cell>
          <cell r="G1812" t="str">
            <v>Eukaryota</v>
          </cell>
          <cell r="H1812" t="str">
            <v xml:space="preserve"> Metazoa</v>
          </cell>
          <cell r="I1812" t="str">
            <v xml:space="preserve"> Chordata</v>
          </cell>
          <cell r="J1812" t="str">
            <v xml:space="preserve"> Craniata</v>
          </cell>
          <cell r="K1812" t="str">
            <v xml:space="preserve"> Vertebrata</v>
          </cell>
          <cell r="L1812" t="str">
            <v xml:space="preserve"> Euteleostomi</v>
          </cell>
          <cell r="M1812" t="str">
            <v>Mammalia</v>
          </cell>
          <cell r="N1812" t="str">
            <v xml:space="preserve"> Eutheria</v>
          </cell>
          <cell r="O1812" t="str">
            <v xml:space="preserve"> Euarchontoglires</v>
          </cell>
          <cell r="P1812" t="str">
            <v xml:space="preserve"> Glires</v>
          </cell>
          <cell r="Q1812" t="str">
            <v xml:space="preserve"> Rodentia</v>
          </cell>
          <cell r="R1812" t="str">
            <v xml:space="preserve"> Sciuromorpha</v>
          </cell>
          <cell r="S1812" t="str">
            <v>Sciuridae</v>
          </cell>
          <cell r="T1812" t="str">
            <v xml:space="preserve"> Xerinae</v>
          </cell>
          <cell r="U1812" t="str">
            <v xml:space="preserve"> Marmotini</v>
          </cell>
        </row>
        <row r="1813">
          <cell r="B1813" t="str">
            <v>I3M6V0</v>
          </cell>
          <cell r="C1813" t="str">
            <v xml:space="preserve"> Ictidomys tridecemlineatus (Thirteen-lined ground squirrel) (Spermophilus tridecemlineatus).</v>
          </cell>
          <cell r="E1813" t="str">
            <v xml:space="preserve"> NCBI_TaxID=43179 {ECO:0000313|Ensembl:ENSSTOP00000005258, ECO:0000313|Proteomes:UP000005215};</v>
          </cell>
          <cell r="G1813" t="str">
            <v>Eukaryota</v>
          </cell>
          <cell r="H1813" t="str">
            <v xml:space="preserve"> Metazoa</v>
          </cell>
          <cell r="I1813" t="str">
            <v xml:space="preserve"> Chordata</v>
          </cell>
          <cell r="J1813" t="str">
            <v xml:space="preserve"> Craniata</v>
          </cell>
          <cell r="K1813" t="str">
            <v xml:space="preserve"> Vertebrata</v>
          </cell>
          <cell r="L1813" t="str">
            <v xml:space="preserve"> Euteleostomi</v>
          </cell>
          <cell r="M1813" t="str">
            <v>Mammalia</v>
          </cell>
          <cell r="N1813" t="str">
            <v xml:space="preserve"> Eutheria</v>
          </cell>
          <cell r="O1813" t="str">
            <v xml:space="preserve"> Euarchontoglires</v>
          </cell>
          <cell r="P1813" t="str">
            <v xml:space="preserve"> Glires</v>
          </cell>
          <cell r="Q1813" t="str">
            <v xml:space="preserve"> Rodentia</v>
          </cell>
          <cell r="R1813" t="str">
            <v xml:space="preserve"> Sciuromorpha</v>
          </cell>
          <cell r="S1813" t="str">
            <v>Sciuridae</v>
          </cell>
          <cell r="T1813" t="str">
            <v xml:space="preserve"> Xerinae</v>
          </cell>
          <cell r="U1813" t="str">
            <v xml:space="preserve"> Marmotini</v>
          </cell>
        </row>
        <row r="1814">
          <cell r="B1814" t="str">
            <v>I3MAD1</v>
          </cell>
          <cell r="C1814" t="str">
            <v xml:space="preserve"> Ictidomys tridecemlineatus (Thirteen-lined ground squirrel) (Spermophilus tridecemlineatus).</v>
          </cell>
          <cell r="E1814" t="str">
            <v xml:space="preserve"> NCBI_TaxID=43179 {ECO:0000313|Ensembl:ENSSTOP00000006945, ECO:0000313|Proteomes:UP000005215};</v>
          </cell>
          <cell r="G1814" t="str">
            <v>Eukaryota</v>
          </cell>
          <cell r="H1814" t="str">
            <v xml:space="preserve"> Metazoa</v>
          </cell>
          <cell r="I1814" t="str">
            <v xml:space="preserve"> Chordata</v>
          </cell>
          <cell r="J1814" t="str">
            <v xml:space="preserve"> Craniata</v>
          </cell>
          <cell r="K1814" t="str">
            <v xml:space="preserve"> Vertebrata</v>
          </cell>
          <cell r="L1814" t="str">
            <v xml:space="preserve"> Euteleostomi</v>
          </cell>
          <cell r="M1814" t="str">
            <v>Mammalia</v>
          </cell>
          <cell r="N1814" t="str">
            <v xml:space="preserve"> Eutheria</v>
          </cell>
          <cell r="O1814" t="str">
            <v xml:space="preserve"> Euarchontoglires</v>
          </cell>
          <cell r="P1814" t="str">
            <v xml:space="preserve"> Glires</v>
          </cell>
          <cell r="Q1814" t="str">
            <v xml:space="preserve"> Rodentia</v>
          </cell>
          <cell r="R1814" t="str">
            <v xml:space="preserve"> Sciuromorpha</v>
          </cell>
          <cell r="S1814" t="str">
            <v>Sciuridae</v>
          </cell>
          <cell r="T1814" t="str">
            <v xml:space="preserve"> Xerinae</v>
          </cell>
          <cell r="U1814" t="str">
            <v xml:space="preserve"> Marmotini</v>
          </cell>
        </row>
        <row r="1815">
          <cell r="B1815" t="str">
            <v>I3MCR8</v>
          </cell>
          <cell r="C1815" t="str">
            <v xml:space="preserve"> Ictidomys tridecemlineatus (Thirteen-lined ground squirrel) (Spermophilus tridecemlineatus).</v>
          </cell>
          <cell r="E1815" t="str">
            <v xml:space="preserve"> NCBI_TaxID=43179 {ECO:0000313|Ensembl:ENSSTOP00000008075, ECO:0000313|Proteomes:UP000005215};</v>
          </cell>
          <cell r="G1815" t="str">
            <v>Eukaryota</v>
          </cell>
          <cell r="H1815" t="str">
            <v xml:space="preserve"> Metazoa</v>
          </cell>
          <cell r="I1815" t="str">
            <v xml:space="preserve"> Chordata</v>
          </cell>
          <cell r="J1815" t="str">
            <v xml:space="preserve"> Craniata</v>
          </cell>
          <cell r="K1815" t="str">
            <v xml:space="preserve"> Vertebrata</v>
          </cell>
          <cell r="L1815" t="str">
            <v xml:space="preserve"> Euteleostomi</v>
          </cell>
          <cell r="M1815" t="str">
            <v>Mammalia</v>
          </cell>
          <cell r="N1815" t="str">
            <v xml:space="preserve"> Eutheria</v>
          </cell>
          <cell r="O1815" t="str">
            <v xml:space="preserve"> Euarchontoglires</v>
          </cell>
          <cell r="P1815" t="str">
            <v xml:space="preserve"> Glires</v>
          </cell>
          <cell r="Q1815" t="str">
            <v xml:space="preserve"> Rodentia</v>
          </cell>
          <cell r="R1815" t="str">
            <v xml:space="preserve"> Sciuromorpha</v>
          </cell>
          <cell r="S1815" t="str">
            <v>Sciuridae</v>
          </cell>
          <cell r="T1815" t="str">
            <v xml:space="preserve"> Xerinae</v>
          </cell>
          <cell r="U1815" t="str">
            <v xml:space="preserve"> Marmotini</v>
          </cell>
        </row>
        <row r="1816">
          <cell r="B1816" t="str">
            <v>I3MH69</v>
          </cell>
          <cell r="C1816" t="str">
            <v xml:space="preserve"> Ictidomys tridecemlineatus (Thirteen-lined ground squirrel) (Spermophilus tridecemlineatus).</v>
          </cell>
          <cell r="E1816" t="str">
            <v xml:space="preserve"> NCBI_TaxID=43179 {ECO:0000313|Ensembl:ENSSTOP00000010192, ECO:0000313|Proteomes:UP000005215};</v>
          </cell>
          <cell r="G1816" t="str">
            <v>Eukaryota</v>
          </cell>
          <cell r="H1816" t="str">
            <v xml:space="preserve"> Metazoa</v>
          </cell>
          <cell r="I1816" t="str">
            <v xml:space="preserve"> Chordata</v>
          </cell>
          <cell r="J1816" t="str">
            <v xml:space="preserve"> Craniata</v>
          </cell>
          <cell r="K1816" t="str">
            <v xml:space="preserve"> Vertebrata</v>
          </cell>
          <cell r="L1816" t="str">
            <v xml:space="preserve"> Euteleostomi</v>
          </cell>
          <cell r="M1816" t="str">
            <v>Mammalia</v>
          </cell>
          <cell r="N1816" t="str">
            <v xml:space="preserve"> Eutheria</v>
          </cell>
          <cell r="O1816" t="str">
            <v xml:space="preserve"> Euarchontoglires</v>
          </cell>
          <cell r="P1816" t="str">
            <v xml:space="preserve"> Glires</v>
          </cell>
          <cell r="Q1816" t="str">
            <v xml:space="preserve"> Rodentia</v>
          </cell>
          <cell r="R1816" t="str">
            <v xml:space="preserve"> Sciuromorpha</v>
          </cell>
          <cell r="S1816" t="str">
            <v>Sciuridae</v>
          </cell>
          <cell r="T1816" t="str">
            <v xml:space="preserve"> Xerinae</v>
          </cell>
          <cell r="U1816" t="str">
            <v xml:space="preserve"> Marmotini</v>
          </cell>
        </row>
        <row r="1817">
          <cell r="B1817" t="str">
            <v>I3NEI7</v>
          </cell>
          <cell r="C1817" t="str">
            <v xml:space="preserve"> Ictidomys tridecemlineatus (Thirteen-lined ground squirrel) (Spermophilus tridecemlineatus).</v>
          </cell>
          <cell r="E1817" t="str">
            <v xml:space="preserve"> NCBI_TaxID=43179 {ECO:0000313|Ensembl:ENSSTOP00000022784, ECO:0000313|Proteomes:UP000005215};</v>
          </cell>
          <cell r="G1817" t="str">
            <v>Eukaryota</v>
          </cell>
          <cell r="H1817" t="str">
            <v xml:space="preserve"> Metazoa</v>
          </cell>
          <cell r="I1817" t="str">
            <v xml:space="preserve"> Chordata</v>
          </cell>
          <cell r="J1817" t="str">
            <v xml:space="preserve"> Craniata</v>
          </cell>
          <cell r="K1817" t="str">
            <v xml:space="preserve"> Vertebrata</v>
          </cell>
          <cell r="L1817" t="str">
            <v xml:space="preserve"> Euteleostomi</v>
          </cell>
          <cell r="M1817" t="str">
            <v>Mammalia</v>
          </cell>
          <cell r="N1817" t="str">
            <v xml:space="preserve"> Eutheria</v>
          </cell>
          <cell r="O1817" t="str">
            <v xml:space="preserve"> Euarchontoglires</v>
          </cell>
          <cell r="P1817" t="str">
            <v xml:space="preserve"> Glires</v>
          </cell>
          <cell r="Q1817" t="str">
            <v xml:space="preserve"> Rodentia</v>
          </cell>
          <cell r="R1817" t="str">
            <v xml:space="preserve"> Sciuromorpha</v>
          </cell>
          <cell r="S1817" t="str">
            <v>Sciuridae</v>
          </cell>
          <cell r="T1817" t="str">
            <v xml:space="preserve"> Xerinae</v>
          </cell>
          <cell r="U1817" t="str">
            <v xml:space="preserve"> Marmotini</v>
          </cell>
        </row>
        <row r="1818">
          <cell r="B1818" t="str">
            <v>I3S1P8</v>
          </cell>
          <cell r="C1818" t="str">
            <v xml:space="preserve"> Medicago truncatula (Barrel medic) (Medicago tribuloides).</v>
          </cell>
          <cell r="E1818" t="str">
            <v xml:space="preserve"> NCBI_TaxID=3880 {ECO:0000313|EMBL:AFK34190.1};</v>
          </cell>
          <cell r="G1818" t="str">
            <v>Eukaryota</v>
          </cell>
          <cell r="H1818" t="str">
            <v xml:space="preserve"> Viridiplantae</v>
          </cell>
          <cell r="I1818" t="str">
            <v xml:space="preserve"> Streptophyta</v>
          </cell>
          <cell r="J1818" t="str">
            <v xml:space="preserve"> Embryophyta</v>
          </cell>
          <cell r="K1818" t="str">
            <v xml:space="preserve"> Tracheophyta</v>
          </cell>
          <cell r="L1818" t="str">
            <v>Spermatophyta</v>
          </cell>
          <cell r="M1818" t="str">
            <v xml:space="preserve"> Magnoliophyta</v>
          </cell>
          <cell r="N1818" t="str">
            <v xml:space="preserve"> eudicotyledons</v>
          </cell>
          <cell r="O1818" t="str">
            <v xml:space="preserve"> Gunneridae</v>
          </cell>
          <cell r="P1818" t="str">
            <v>Pentapetalae</v>
          </cell>
          <cell r="Q1818" t="str">
            <v xml:space="preserve"> rosids</v>
          </cell>
          <cell r="R1818" t="str">
            <v xml:space="preserve"> fabids</v>
          </cell>
          <cell r="S1818" t="str">
            <v xml:space="preserve"> Fabales</v>
          </cell>
          <cell r="T1818" t="str">
            <v xml:space="preserve"> Fabaceae</v>
          </cell>
          <cell r="U1818" t="str">
            <v xml:space="preserve"> Papilionoideae</v>
          </cell>
        </row>
        <row r="1819">
          <cell r="B1819" t="str">
            <v>I4Y779</v>
          </cell>
          <cell r="C1819" t="str">
            <v xml:space="preserve"> Wallemia mellicola (strain ATCC MYA-4683 / CBS 633.66) (Wallemia sebi (CBS 633.66)).</v>
          </cell>
          <cell r="E1819" t="str">
            <v xml:space="preserve"> NCBI_TaxID=671144 {ECO:0000313|EMBL:EIM19821.1, ECO:0000313|Proteomes:UP000005242};</v>
          </cell>
          <cell r="G1819" t="str">
            <v>Eukaryota</v>
          </cell>
          <cell r="H1819" t="str">
            <v xml:space="preserve"> Fungi</v>
          </cell>
          <cell r="I1819" t="str">
            <v xml:space="preserve"> Dikarya</v>
          </cell>
          <cell r="J1819" t="str">
            <v xml:space="preserve"> Basidiomycota</v>
          </cell>
          <cell r="K1819" t="str">
            <v xml:space="preserve"> Agaricomycotina</v>
          </cell>
          <cell r="L1819" t="str">
            <v>Wallemiomycetes</v>
          </cell>
          <cell r="M1819" t="str">
            <v xml:space="preserve"> Wallemiales</v>
          </cell>
          <cell r="N1819" t="str">
            <v xml:space="preserve"> Wallemiales incertae sedis</v>
          </cell>
          <cell r="O1819" t="str">
            <v xml:space="preserve"> Wallemia.</v>
          </cell>
        </row>
        <row r="1820">
          <cell r="B1820" t="str">
            <v>I4YDI2</v>
          </cell>
          <cell r="C1820" t="str">
            <v xml:space="preserve"> Wallemia mellicola (strain ATCC MYA-4683 / CBS 633.66) (Wallemia sebi (CBS 633.66)).</v>
          </cell>
          <cell r="E1820" t="str">
            <v xml:space="preserve"> NCBI_TaxID=671144 {ECO:0000313|EMBL:EIM22024.1, ECO:0000313|Proteomes:UP000005242};</v>
          </cell>
          <cell r="G1820" t="str">
            <v>Eukaryota</v>
          </cell>
          <cell r="H1820" t="str">
            <v xml:space="preserve"> Fungi</v>
          </cell>
          <cell r="I1820" t="str">
            <v xml:space="preserve"> Dikarya</v>
          </cell>
          <cell r="J1820" t="str">
            <v xml:space="preserve"> Basidiomycota</v>
          </cell>
          <cell r="K1820" t="str">
            <v xml:space="preserve"> Agaricomycotina</v>
          </cell>
          <cell r="L1820" t="str">
            <v>Wallemiomycetes</v>
          </cell>
          <cell r="M1820" t="str">
            <v xml:space="preserve"> Wallemiales</v>
          </cell>
          <cell r="N1820" t="str">
            <v xml:space="preserve"> Wallemiales incertae sedis</v>
          </cell>
          <cell r="O1820" t="str">
            <v xml:space="preserve"> Wallemia.</v>
          </cell>
        </row>
        <row r="1821">
          <cell r="B1821" t="str">
            <v>I7MDH0</v>
          </cell>
          <cell r="C1821" t="str">
            <v xml:space="preserve"> Tetrahymena thermophila (strain SB210).</v>
          </cell>
          <cell r="E1821" t="str">
            <v xml:space="preserve"> NCBI_TaxID=312017 {ECO:0000313|EMBL:EAR87570.2, ECO:0000313|Proteomes:UP000009168};</v>
          </cell>
          <cell r="G1821" t="str">
            <v>Eukaryota</v>
          </cell>
          <cell r="H1821" t="str">
            <v xml:space="preserve"> Alveolata</v>
          </cell>
          <cell r="I1821" t="str">
            <v xml:space="preserve"> Ciliophora</v>
          </cell>
          <cell r="J1821" t="str">
            <v xml:space="preserve"> Intramacronucleata</v>
          </cell>
          <cell r="K1821" t="str">
            <v>Oligohymenophorea</v>
          </cell>
          <cell r="L1821" t="str">
            <v xml:space="preserve"> Hymenostomatida</v>
          </cell>
          <cell r="M1821" t="str">
            <v xml:space="preserve"> Tetrahymenina</v>
          </cell>
          <cell r="N1821" t="str">
            <v xml:space="preserve"> Tetrahymenidae</v>
          </cell>
          <cell r="O1821" t="str">
            <v>Tetrahymena.</v>
          </cell>
        </row>
        <row r="1822">
          <cell r="B1822" t="str">
            <v>J3JUV9</v>
          </cell>
          <cell r="C1822" t="str">
            <v xml:space="preserve"> Dendroctonus ponderosae (Mountain pine beetle).</v>
          </cell>
          <cell r="E1822" t="str">
            <v xml:space="preserve"> NCBI_TaxID=77166 {ECO:0000313|EMBL:AEE61986.1};</v>
          </cell>
          <cell r="G1822" t="str">
            <v>Eukaryota</v>
          </cell>
          <cell r="H1822" t="str">
            <v xml:space="preserve"> Metazoa</v>
          </cell>
          <cell r="I1822" t="str">
            <v xml:space="preserve"> Ecdysozoa</v>
          </cell>
          <cell r="J1822" t="str">
            <v xml:space="preserve"> Arthropoda</v>
          </cell>
          <cell r="K1822" t="str">
            <v xml:space="preserve"> Hexapoda</v>
          </cell>
          <cell r="L1822" t="str">
            <v xml:space="preserve"> Insecta</v>
          </cell>
          <cell r="M1822" t="str">
            <v>Pterygota</v>
          </cell>
          <cell r="N1822" t="str">
            <v xml:space="preserve"> Neoptera</v>
          </cell>
          <cell r="O1822" t="str">
            <v xml:space="preserve"> Holometabola</v>
          </cell>
          <cell r="P1822" t="str">
            <v xml:space="preserve"> Coleoptera</v>
          </cell>
          <cell r="Q1822" t="str">
            <v xml:space="preserve"> Polyphaga</v>
          </cell>
          <cell r="R1822" t="str">
            <v>Cucujiformia</v>
          </cell>
          <cell r="S1822" t="str">
            <v xml:space="preserve"> Curculionidae</v>
          </cell>
          <cell r="T1822" t="str">
            <v xml:space="preserve"> Scolytinae</v>
          </cell>
          <cell r="U1822" t="str">
            <v xml:space="preserve"> Dendroctonus.</v>
          </cell>
        </row>
        <row r="1823">
          <cell r="B1823" t="str">
            <v>J3KCU6</v>
          </cell>
          <cell r="C1823" t="str">
            <v xml:space="preserve"> Coccidioides immitis (strain RS) (Valley fever fungus).</v>
          </cell>
          <cell r="E1823" t="str">
            <v xml:space="preserve"> NCBI_TaxID=246410 {ECO:0000313|EMBL:EAS33098.3, ECO:0000313|Proteomes:UP000001261};</v>
          </cell>
          <cell r="G1823" t="str">
            <v>Eukaryota</v>
          </cell>
          <cell r="H1823" t="str">
            <v xml:space="preserve"> Fungi</v>
          </cell>
          <cell r="I1823" t="str">
            <v xml:space="preserve"> Dikarya</v>
          </cell>
          <cell r="J1823" t="str">
            <v xml:space="preserve"> Ascomycota</v>
          </cell>
          <cell r="K1823" t="str">
            <v xml:space="preserve"> Pezizomycotina</v>
          </cell>
          <cell r="L1823" t="str">
            <v xml:space="preserve"> Eurotiomycetes</v>
          </cell>
          <cell r="M1823" t="str">
            <v>Eurotiomycetidae</v>
          </cell>
          <cell r="N1823" t="str">
            <v xml:space="preserve"> Onygenales</v>
          </cell>
          <cell r="O1823" t="str">
            <v xml:space="preserve"> Onygenales incertae sedis</v>
          </cell>
          <cell r="P1823" t="str">
            <v xml:space="preserve"> Coccidioides.</v>
          </cell>
        </row>
        <row r="1824">
          <cell r="B1824" t="str">
            <v>J3KLR2</v>
          </cell>
          <cell r="C1824" t="str">
            <v xml:space="preserve"> Coccidioides immitis (strain RS) (Valley fever fungus).</v>
          </cell>
          <cell r="E1824" t="str">
            <v xml:space="preserve"> NCBI_TaxID=246410 {ECO:0000313|EMBL:EAS37264.3, ECO:0000313|Proteomes:UP000001261};</v>
          </cell>
          <cell r="G1824" t="str">
            <v>Eukaryota</v>
          </cell>
          <cell r="H1824" t="str">
            <v xml:space="preserve"> Fungi</v>
          </cell>
          <cell r="I1824" t="str">
            <v xml:space="preserve"> Dikarya</v>
          </cell>
          <cell r="J1824" t="str">
            <v xml:space="preserve"> Ascomycota</v>
          </cell>
          <cell r="K1824" t="str">
            <v xml:space="preserve"> Pezizomycotina</v>
          </cell>
          <cell r="L1824" t="str">
            <v xml:space="preserve"> Eurotiomycetes</v>
          </cell>
          <cell r="M1824" t="str">
            <v>Eurotiomycetidae</v>
          </cell>
          <cell r="N1824" t="str">
            <v xml:space="preserve"> Onygenales</v>
          </cell>
          <cell r="O1824" t="str">
            <v xml:space="preserve"> Onygenales incertae sedis</v>
          </cell>
          <cell r="P1824" t="str">
            <v xml:space="preserve"> Coccidioides.</v>
          </cell>
        </row>
        <row r="1825">
          <cell r="B1825" t="str">
            <v>J3KYR7</v>
          </cell>
          <cell r="C1825" t="str">
            <v xml:space="preserve"> Oryza brachyantha.</v>
          </cell>
          <cell r="E1825" t="str">
            <v xml:space="preserve"> NCBI_TaxID=4533 {ECO:0000313|EnsemblPlants:OB01G21230.1};</v>
          </cell>
          <cell r="G1825" t="str">
            <v>Eukaryota</v>
          </cell>
          <cell r="H1825" t="str">
            <v xml:space="preserve"> Viridiplantae</v>
          </cell>
          <cell r="I1825" t="str">
            <v xml:space="preserve"> Streptophyta</v>
          </cell>
          <cell r="J1825" t="str">
            <v xml:space="preserve"> Embryophyta</v>
          </cell>
          <cell r="K1825" t="str">
            <v xml:space="preserve"> Tracheophyta</v>
          </cell>
          <cell r="L1825" t="str">
            <v>Spermatophyta</v>
          </cell>
          <cell r="M1825" t="str">
            <v xml:space="preserve"> Magnoliophyta</v>
          </cell>
          <cell r="N1825" t="str">
            <v xml:space="preserve"> Liliopsida</v>
          </cell>
          <cell r="O1825" t="str">
            <v xml:space="preserve"> Poales</v>
          </cell>
          <cell r="P1825" t="str">
            <v xml:space="preserve"> Poaceae</v>
          </cell>
          <cell r="Q1825" t="str">
            <v xml:space="preserve"> BOP clade</v>
          </cell>
          <cell r="R1825" t="str">
            <v>Oryzoideae</v>
          </cell>
          <cell r="S1825" t="str">
            <v xml:space="preserve"> Oryzeae</v>
          </cell>
          <cell r="T1825" t="str">
            <v xml:space="preserve"> Oryzinae</v>
          </cell>
          <cell r="U1825" t="str">
            <v xml:space="preserve"> Oryza.</v>
          </cell>
        </row>
        <row r="1826">
          <cell r="B1826" t="str">
            <v>J3L1F7</v>
          </cell>
          <cell r="C1826" t="str">
            <v xml:space="preserve"> Oryza brachyantha.</v>
          </cell>
          <cell r="E1826" t="str">
            <v xml:space="preserve"> NCBI_TaxID=4533 {ECO:0000313|EnsemblPlants:OB01G30630.1};</v>
          </cell>
          <cell r="G1826" t="str">
            <v>Eukaryota</v>
          </cell>
          <cell r="H1826" t="str">
            <v xml:space="preserve"> Viridiplantae</v>
          </cell>
          <cell r="I1826" t="str">
            <v xml:space="preserve"> Streptophyta</v>
          </cell>
          <cell r="J1826" t="str">
            <v xml:space="preserve"> Embryophyta</v>
          </cell>
          <cell r="K1826" t="str">
            <v xml:space="preserve"> Tracheophyta</v>
          </cell>
          <cell r="L1826" t="str">
            <v>Spermatophyta</v>
          </cell>
          <cell r="M1826" t="str">
            <v xml:space="preserve"> Magnoliophyta</v>
          </cell>
          <cell r="N1826" t="str">
            <v xml:space="preserve"> Liliopsida</v>
          </cell>
          <cell r="O1826" t="str">
            <v xml:space="preserve"> Poales</v>
          </cell>
          <cell r="P1826" t="str">
            <v xml:space="preserve"> Poaceae</v>
          </cell>
          <cell r="Q1826" t="str">
            <v xml:space="preserve"> BOP clade</v>
          </cell>
          <cell r="R1826" t="str">
            <v>Oryzoideae</v>
          </cell>
          <cell r="S1826" t="str">
            <v xml:space="preserve"> Oryzeae</v>
          </cell>
          <cell r="T1826" t="str">
            <v xml:space="preserve"> Oryzinae</v>
          </cell>
          <cell r="U1826" t="str">
            <v xml:space="preserve"> Oryza.</v>
          </cell>
        </row>
        <row r="1827">
          <cell r="B1827" t="str">
            <v>J3L3G9</v>
          </cell>
          <cell r="C1827" t="str">
            <v xml:space="preserve"> Oryza brachyantha.</v>
          </cell>
          <cell r="E1827" t="str">
            <v xml:space="preserve"> NCBI_TaxID=4533 {ECO:0000313|EnsemblPlants:OB01G37750.1};</v>
          </cell>
          <cell r="G1827" t="str">
            <v>Eukaryota</v>
          </cell>
          <cell r="H1827" t="str">
            <v xml:space="preserve"> Viridiplantae</v>
          </cell>
          <cell r="I1827" t="str">
            <v xml:space="preserve"> Streptophyta</v>
          </cell>
          <cell r="J1827" t="str">
            <v xml:space="preserve"> Embryophyta</v>
          </cell>
          <cell r="K1827" t="str">
            <v xml:space="preserve"> Tracheophyta</v>
          </cell>
          <cell r="L1827" t="str">
            <v>Spermatophyta</v>
          </cell>
          <cell r="M1827" t="str">
            <v xml:space="preserve"> Magnoliophyta</v>
          </cell>
          <cell r="N1827" t="str">
            <v xml:space="preserve"> Liliopsida</v>
          </cell>
          <cell r="O1827" t="str">
            <v xml:space="preserve"> Poales</v>
          </cell>
          <cell r="P1827" t="str">
            <v xml:space="preserve"> Poaceae</v>
          </cell>
          <cell r="Q1827" t="str">
            <v xml:space="preserve"> BOP clade</v>
          </cell>
          <cell r="R1827" t="str">
            <v>Oryzoideae</v>
          </cell>
          <cell r="S1827" t="str">
            <v xml:space="preserve"> Oryzeae</v>
          </cell>
          <cell r="T1827" t="str">
            <v xml:space="preserve"> Oryzinae</v>
          </cell>
          <cell r="U1827" t="str">
            <v xml:space="preserve"> Oryza.</v>
          </cell>
        </row>
        <row r="1828">
          <cell r="B1828" t="str">
            <v>J3LJS0</v>
          </cell>
          <cell r="C1828" t="str">
            <v xml:space="preserve"> Oryza brachyantha.</v>
          </cell>
          <cell r="E1828" t="str">
            <v xml:space="preserve"> NCBI_TaxID=4533 {ECO:0000313|EnsemblPlants:OB03G12960.1};</v>
          </cell>
          <cell r="G1828" t="str">
            <v>Eukaryota</v>
          </cell>
          <cell r="H1828" t="str">
            <v xml:space="preserve"> Viridiplantae</v>
          </cell>
          <cell r="I1828" t="str">
            <v xml:space="preserve"> Streptophyta</v>
          </cell>
          <cell r="J1828" t="str">
            <v xml:space="preserve"> Embryophyta</v>
          </cell>
          <cell r="K1828" t="str">
            <v xml:space="preserve"> Tracheophyta</v>
          </cell>
          <cell r="L1828" t="str">
            <v>Spermatophyta</v>
          </cell>
          <cell r="M1828" t="str">
            <v xml:space="preserve"> Magnoliophyta</v>
          </cell>
          <cell r="N1828" t="str">
            <v xml:space="preserve"> Liliopsida</v>
          </cell>
          <cell r="O1828" t="str">
            <v xml:space="preserve"> Poales</v>
          </cell>
          <cell r="P1828" t="str">
            <v xml:space="preserve"> Poaceae</v>
          </cell>
          <cell r="Q1828" t="str">
            <v xml:space="preserve"> BOP clade</v>
          </cell>
          <cell r="R1828" t="str">
            <v>Oryzoideae</v>
          </cell>
          <cell r="S1828" t="str">
            <v xml:space="preserve"> Oryzeae</v>
          </cell>
          <cell r="T1828" t="str">
            <v xml:space="preserve"> Oryzinae</v>
          </cell>
          <cell r="U1828" t="str">
            <v xml:space="preserve"> Oryza.</v>
          </cell>
        </row>
        <row r="1829">
          <cell r="B1829" t="str">
            <v>J3LL42</v>
          </cell>
          <cell r="C1829" t="str">
            <v xml:space="preserve"> Oryza brachyantha.</v>
          </cell>
          <cell r="E1829" t="str">
            <v xml:space="preserve"> NCBI_TaxID=4533 {ECO:0000313|EnsemblPlants:OB03G17680.1};</v>
          </cell>
          <cell r="G1829" t="str">
            <v>Eukaryota</v>
          </cell>
          <cell r="H1829" t="str">
            <v xml:space="preserve"> Viridiplantae</v>
          </cell>
          <cell r="I1829" t="str">
            <v xml:space="preserve"> Streptophyta</v>
          </cell>
          <cell r="J1829" t="str">
            <v xml:space="preserve"> Embryophyta</v>
          </cell>
          <cell r="K1829" t="str">
            <v xml:space="preserve"> Tracheophyta</v>
          </cell>
          <cell r="L1829" t="str">
            <v>Spermatophyta</v>
          </cell>
          <cell r="M1829" t="str">
            <v xml:space="preserve"> Magnoliophyta</v>
          </cell>
          <cell r="N1829" t="str">
            <v xml:space="preserve"> Liliopsida</v>
          </cell>
          <cell r="O1829" t="str">
            <v xml:space="preserve"> Poales</v>
          </cell>
          <cell r="P1829" t="str">
            <v xml:space="preserve"> Poaceae</v>
          </cell>
          <cell r="Q1829" t="str">
            <v xml:space="preserve"> BOP clade</v>
          </cell>
          <cell r="R1829" t="str">
            <v>Oryzoideae</v>
          </cell>
          <cell r="S1829" t="str">
            <v xml:space="preserve"> Oryzeae</v>
          </cell>
          <cell r="T1829" t="str">
            <v xml:space="preserve"> Oryzinae</v>
          </cell>
          <cell r="U1829" t="str">
            <v xml:space="preserve"> Oryza.</v>
          </cell>
        </row>
        <row r="1830">
          <cell r="B1830" t="str">
            <v>J3LNB7</v>
          </cell>
          <cell r="C1830" t="str">
            <v xml:space="preserve"> Oryza brachyantha.</v>
          </cell>
          <cell r="E1830" t="str">
            <v xml:space="preserve"> NCBI_TaxID=4533 {ECO:0000313|EnsemblPlants:OB03G25430.1};</v>
          </cell>
          <cell r="G1830" t="str">
            <v>Eukaryota</v>
          </cell>
          <cell r="H1830" t="str">
            <v xml:space="preserve"> Viridiplantae</v>
          </cell>
          <cell r="I1830" t="str">
            <v xml:space="preserve"> Streptophyta</v>
          </cell>
          <cell r="J1830" t="str">
            <v xml:space="preserve"> Embryophyta</v>
          </cell>
          <cell r="K1830" t="str">
            <v xml:space="preserve"> Tracheophyta</v>
          </cell>
          <cell r="L1830" t="str">
            <v>Spermatophyta</v>
          </cell>
          <cell r="M1830" t="str">
            <v xml:space="preserve"> Magnoliophyta</v>
          </cell>
          <cell r="N1830" t="str">
            <v xml:space="preserve"> Liliopsida</v>
          </cell>
          <cell r="O1830" t="str">
            <v xml:space="preserve"> Poales</v>
          </cell>
          <cell r="P1830" t="str">
            <v xml:space="preserve"> Poaceae</v>
          </cell>
          <cell r="Q1830" t="str">
            <v xml:space="preserve"> BOP clade</v>
          </cell>
          <cell r="R1830" t="str">
            <v>Oryzoideae</v>
          </cell>
          <cell r="S1830" t="str">
            <v xml:space="preserve"> Oryzeae</v>
          </cell>
          <cell r="T1830" t="str">
            <v xml:space="preserve"> Oryzinae</v>
          </cell>
          <cell r="U1830" t="str">
            <v xml:space="preserve"> Oryza.</v>
          </cell>
        </row>
        <row r="1831">
          <cell r="B1831" t="str">
            <v>J3M985</v>
          </cell>
          <cell r="C1831" t="str">
            <v xml:space="preserve"> Oryza brachyantha.</v>
          </cell>
          <cell r="E1831" t="str">
            <v xml:space="preserve"> NCBI_TaxID=4533 {ECO:0000313|EnsemblPlants:OB05G31590.1};</v>
          </cell>
          <cell r="G1831" t="str">
            <v>Eukaryota</v>
          </cell>
          <cell r="H1831" t="str">
            <v xml:space="preserve"> Viridiplantae</v>
          </cell>
          <cell r="I1831" t="str">
            <v xml:space="preserve"> Streptophyta</v>
          </cell>
          <cell r="J1831" t="str">
            <v xml:space="preserve"> Embryophyta</v>
          </cell>
          <cell r="K1831" t="str">
            <v xml:space="preserve"> Tracheophyta</v>
          </cell>
          <cell r="L1831" t="str">
            <v>Spermatophyta</v>
          </cell>
          <cell r="M1831" t="str">
            <v xml:space="preserve"> Magnoliophyta</v>
          </cell>
          <cell r="N1831" t="str">
            <v xml:space="preserve"> Liliopsida</v>
          </cell>
          <cell r="O1831" t="str">
            <v xml:space="preserve"> Poales</v>
          </cell>
          <cell r="P1831" t="str">
            <v xml:space="preserve"> Poaceae</v>
          </cell>
          <cell r="Q1831" t="str">
            <v xml:space="preserve"> BOP clade</v>
          </cell>
          <cell r="R1831" t="str">
            <v>Oryzoideae</v>
          </cell>
          <cell r="S1831" t="str">
            <v xml:space="preserve"> Oryzeae</v>
          </cell>
          <cell r="T1831" t="str">
            <v xml:space="preserve"> Oryzinae</v>
          </cell>
          <cell r="U1831" t="str">
            <v xml:space="preserve"> Oryza.</v>
          </cell>
        </row>
        <row r="1832">
          <cell r="B1832" t="str">
            <v>J3MKE6</v>
          </cell>
          <cell r="C1832" t="str">
            <v xml:space="preserve"> Oryza brachyantha.</v>
          </cell>
          <cell r="E1832" t="str">
            <v xml:space="preserve"> NCBI_TaxID=4533 {ECO:0000313|EnsemblPlants:OB07G18780.1};</v>
          </cell>
          <cell r="G1832" t="str">
            <v>Eukaryota</v>
          </cell>
          <cell r="H1832" t="str">
            <v xml:space="preserve"> Viridiplantae</v>
          </cell>
          <cell r="I1832" t="str">
            <v xml:space="preserve"> Streptophyta</v>
          </cell>
          <cell r="J1832" t="str">
            <v xml:space="preserve"> Embryophyta</v>
          </cell>
          <cell r="K1832" t="str">
            <v xml:space="preserve"> Tracheophyta</v>
          </cell>
          <cell r="L1832" t="str">
            <v>Spermatophyta</v>
          </cell>
          <cell r="M1832" t="str">
            <v xml:space="preserve"> Magnoliophyta</v>
          </cell>
          <cell r="N1832" t="str">
            <v xml:space="preserve"> Liliopsida</v>
          </cell>
          <cell r="O1832" t="str">
            <v xml:space="preserve"> Poales</v>
          </cell>
          <cell r="P1832" t="str">
            <v xml:space="preserve"> Poaceae</v>
          </cell>
          <cell r="Q1832" t="str">
            <v xml:space="preserve"> BOP clade</v>
          </cell>
          <cell r="R1832" t="str">
            <v>Oryzoideae</v>
          </cell>
          <cell r="S1832" t="str">
            <v xml:space="preserve"> Oryzeae</v>
          </cell>
          <cell r="T1832" t="str">
            <v xml:space="preserve"> Oryzinae</v>
          </cell>
          <cell r="U1832" t="str">
            <v xml:space="preserve"> Oryza.</v>
          </cell>
        </row>
        <row r="1833">
          <cell r="B1833" t="str">
            <v>J3MWU8</v>
          </cell>
          <cell r="C1833" t="str">
            <v xml:space="preserve"> Oryza brachyantha.</v>
          </cell>
          <cell r="E1833" t="str">
            <v xml:space="preserve"> NCBI_TaxID=4533 {ECO:0000313|EnsemblPlants:OB09G14770.1};</v>
          </cell>
          <cell r="G1833" t="str">
            <v>Eukaryota</v>
          </cell>
          <cell r="H1833" t="str">
            <v xml:space="preserve"> Viridiplantae</v>
          </cell>
          <cell r="I1833" t="str">
            <v xml:space="preserve"> Streptophyta</v>
          </cell>
          <cell r="J1833" t="str">
            <v xml:space="preserve"> Embryophyta</v>
          </cell>
          <cell r="K1833" t="str">
            <v xml:space="preserve"> Tracheophyta</v>
          </cell>
          <cell r="L1833" t="str">
            <v>Spermatophyta</v>
          </cell>
          <cell r="M1833" t="str">
            <v xml:space="preserve"> Magnoliophyta</v>
          </cell>
          <cell r="N1833" t="str">
            <v xml:space="preserve"> Liliopsida</v>
          </cell>
          <cell r="O1833" t="str">
            <v xml:space="preserve"> Poales</v>
          </cell>
          <cell r="P1833" t="str">
            <v xml:space="preserve"> Poaceae</v>
          </cell>
          <cell r="Q1833" t="str">
            <v xml:space="preserve"> BOP clade</v>
          </cell>
          <cell r="R1833" t="str">
            <v>Oryzoideae</v>
          </cell>
          <cell r="S1833" t="str">
            <v xml:space="preserve"> Oryzeae</v>
          </cell>
          <cell r="T1833" t="str">
            <v xml:space="preserve"> Oryzinae</v>
          </cell>
          <cell r="U1833" t="str">
            <v xml:space="preserve"> Oryza.</v>
          </cell>
        </row>
        <row r="1834">
          <cell r="B1834" t="str">
            <v>J3N1Z2</v>
          </cell>
          <cell r="C1834" t="str">
            <v xml:space="preserve"> Oryza brachyantha.</v>
          </cell>
          <cell r="E1834" t="str">
            <v xml:space="preserve"> NCBI_TaxID=4533 {ECO:0000313|EnsemblPlants:OB10G15400.1};</v>
          </cell>
          <cell r="G1834" t="str">
            <v>Eukaryota</v>
          </cell>
          <cell r="H1834" t="str">
            <v xml:space="preserve"> Viridiplantae</v>
          </cell>
          <cell r="I1834" t="str">
            <v xml:space="preserve"> Streptophyta</v>
          </cell>
          <cell r="J1834" t="str">
            <v xml:space="preserve"> Embryophyta</v>
          </cell>
          <cell r="K1834" t="str">
            <v xml:space="preserve"> Tracheophyta</v>
          </cell>
          <cell r="L1834" t="str">
            <v>Spermatophyta</v>
          </cell>
          <cell r="M1834" t="str">
            <v xml:space="preserve"> Magnoliophyta</v>
          </cell>
          <cell r="N1834" t="str">
            <v xml:space="preserve"> Liliopsida</v>
          </cell>
          <cell r="O1834" t="str">
            <v xml:space="preserve"> Poales</v>
          </cell>
          <cell r="P1834" t="str">
            <v xml:space="preserve"> Poaceae</v>
          </cell>
          <cell r="Q1834" t="str">
            <v xml:space="preserve"> BOP clade</v>
          </cell>
          <cell r="R1834" t="str">
            <v>Oryzoideae</v>
          </cell>
          <cell r="S1834" t="str">
            <v xml:space="preserve"> Oryzeae</v>
          </cell>
          <cell r="T1834" t="str">
            <v xml:space="preserve"> Oryzinae</v>
          </cell>
          <cell r="U1834" t="str">
            <v xml:space="preserve"> Oryza.</v>
          </cell>
        </row>
        <row r="1835">
          <cell r="B1835" t="str">
            <v>J3NHB5</v>
          </cell>
          <cell r="C1835" t="str">
            <v xml:space="preserve"> Gaeumannomyces graminis var. tritici (strain R3-111a-1) (Wheat and barley take-all root rot fungus).</v>
          </cell>
          <cell r="E1835" t="str">
            <v xml:space="preserve"> NCBI_TaxID=644352;</v>
          </cell>
          <cell r="G1835" t="str">
            <v>Eukaryota</v>
          </cell>
          <cell r="H1835" t="str">
            <v xml:space="preserve"> Fungi</v>
          </cell>
          <cell r="I1835" t="str">
            <v xml:space="preserve"> Dikarya</v>
          </cell>
          <cell r="J1835" t="str">
            <v xml:space="preserve"> Ascomycota</v>
          </cell>
          <cell r="K1835" t="str">
            <v xml:space="preserve"> Pezizomycotina</v>
          </cell>
          <cell r="L1835" t="str">
            <v>Sordariomycetes</v>
          </cell>
          <cell r="M1835" t="str">
            <v xml:space="preserve"> Sordariomycetidae</v>
          </cell>
          <cell r="N1835" t="str">
            <v xml:space="preserve"> Magnaporthales</v>
          </cell>
          <cell r="O1835" t="str">
            <v xml:space="preserve"> Magnaporthaceae</v>
          </cell>
          <cell r="P1835" t="str">
            <v>Gaeumannomyces.</v>
          </cell>
        </row>
        <row r="1836">
          <cell r="B1836" t="str">
            <v>J3P119</v>
          </cell>
          <cell r="C1836" t="str">
            <v xml:space="preserve"> Gaeumannomyces graminis var. tritici (strain R3-111a-1) (Wheat and barley take-all root rot fungus).</v>
          </cell>
          <cell r="E1836" t="str">
            <v xml:space="preserve"> NCBI_TaxID=644352;</v>
          </cell>
          <cell r="G1836" t="str">
            <v>Eukaryota</v>
          </cell>
          <cell r="H1836" t="str">
            <v xml:space="preserve"> Fungi</v>
          </cell>
          <cell r="I1836" t="str">
            <v xml:space="preserve"> Dikarya</v>
          </cell>
          <cell r="J1836" t="str">
            <v xml:space="preserve"> Ascomycota</v>
          </cell>
          <cell r="K1836" t="str">
            <v xml:space="preserve"> Pezizomycotina</v>
          </cell>
          <cell r="L1836" t="str">
            <v>Sordariomycetes</v>
          </cell>
          <cell r="M1836" t="str">
            <v xml:space="preserve"> Sordariomycetidae</v>
          </cell>
          <cell r="N1836" t="str">
            <v xml:space="preserve"> Magnaporthales</v>
          </cell>
          <cell r="O1836" t="str">
            <v xml:space="preserve"> Magnaporthaceae</v>
          </cell>
          <cell r="P1836" t="str">
            <v>Gaeumannomyces.</v>
          </cell>
        </row>
        <row r="1837">
          <cell r="B1837" t="str">
            <v>J3QMG3</v>
          </cell>
          <cell r="C1837" t="str">
            <v xml:space="preserve"> Mus musculus (Mouse).</v>
          </cell>
          <cell r="E1837" t="str">
            <v xml:space="preserve"> NCBI_TaxID=10090 {ECO:0000313|Ensembl:ENSMUSP00000136273, ECO:0000313|Proteomes:UP000000589};</v>
          </cell>
          <cell r="G1837" t="str">
            <v>Eukaryota</v>
          </cell>
          <cell r="H1837" t="str">
            <v xml:space="preserve"> Metazoa</v>
          </cell>
          <cell r="I1837" t="str">
            <v xml:space="preserve"> Chordata</v>
          </cell>
          <cell r="J1837" t="str">
            <v xml:space="preserve"> Craniata</v>
          </cell>
          <cell r="K1837" t="str">
            <v xml:space="preserve"> Vertebrata</v>
          </cell>
          <cell r="L1837" t="str">
            <v xml:space="preserve"> Euteleostomi</v>
          </cell>
          <cell r="M1837" t="str">
            <v>Mammalia</v>
          </cell>
          <cell r="N1837" t="str">
            <v xml:space="preserve"> Eutheria</v>
          </cell>
          <cell r="O1837" t="str">
            <v xml:space="preserve"> Euarchontoglires</v>
          </cell>
          <cell r="P1837" t="str">
            <v xml:space="preserve"> Glires</v>
          </cell>
          <cell r="Q1837" t="str">
            <v xml:space="preserve"> Rodentia</v>
          </cell>
          <cell r="R1837" t="str">
            <v xml:space="preserve"> Myomorpha</v>
          </cell>
          <cell r="S1837" t="str">
            <v>Muroidea</v>
          </cell>
          <cell r="T1837" t="str">
            <v xml:space="preserve"> Muridae</v>
          </cell>
          <cell r="U1837" t="str">
            <v xml:space="preserve"> Murinae</v>
          </cell>
        </row>
        <row r="1838">
          <cell r="B1838" t="str">
            <v>J4CDD8</v>
          </cell>
          <cell r="C1838" t="str">
            <v xml:space="preserve"> Theileria orientalis strain Shintoku.</v>
          </cell>
          <cell r="E1838" t="str">
            <v xml:space="preserve"> NCBI_TaxID=869250 {ECO:0000313|EMBL:BAM40967.1, ECO:0000313|Proteomes:UP000003786};</v>
          </cell>
          <cell r="G1838" t="str">
            <v>Eukaryota</v>
          </cell>
          <cell r="H1838" t="str">
            <v xml:space="preserve"> Alveolata</v>
          </cell>
          <cell r="I1838" t="str">
            <v xml:space="preserve"> Apicomplexa</v>
          </cell>
          <cell r="J1838" t="str">
            <v xml:space="preserve"> Aconoidasida</v>
          </cell>
          <cell r="K1838" t="str">
            <v xml:space="preserve"> Piroplasmida</v>
          </cell>
          <cell r="L1838" t="str">
            <v>Theileriidae</v>
          </cell>
          <cell r="M1838" t="str">
            <v xml:space="preserve"> Theileria.</v>
          </cell>
        </row>
        <row r="1839">
          <cell r="B1839" t="str">
            <v>J4DNT8</v>
          </cell>
          <cell r="C1839" t="str">
            <v xml:space="preserve"> Theileria orientalis strain Shintoku.</v>
          </cell>
          <cell r="E1839" t="str">
            <v xml:space="preserve"> NCBI_TaxID=869250 {ECO:0000313|EMBL:BAM39534.1, ECO:0000313|Proteomes:UP000003786};</v>
          </cell>
          <cell r="G1839" t="str">
            <v>Eukaryota</v>
          </cell>
          <cell r="H1839" t="str">
            <v xml:space="preserve"> Alveolata</v>
          </cell>
          <cell r="I1839" t="str">
            <v xml:space="preserve"> Apicomplexa</v>
          </cell>
          <cell r="J1839" t="str">
            <v xml:space="preserve"> Aconoidasida</v>
          </cell>
          <cell r="K1839" t="str">
            <v xml:space="preserve"> Piroplasmida</v>
          </cell>
          <cell r="L1839" t="str">
            <v>Theileriidae</v>
          </cell>
          <cell r="M1839" t="str">
            <v xml:space="preserve"> Theileria.</v>
          </cell>
        </row>
        <row r="1840">
          <cell r="B1840" t="str">
            <v>J4G0N0</v>
          </cell>
          <cell r="C1840" t="str">
            <v xml:space="preserve"> Fibroporia radiculosa.</v>
          </cell>
          <cell r="E1840" t="str">
            <v xml:space="preserve"> NCBI_TaxID=599839 {ECO:0000313|EMBL:CCL98848.1, ECO:0000313|Proteomes:UP000006352};</v>
          </cell>
          <cell r="G1840" t="str">
            <v>Eukaryota</v>
          </cell>
          <cell r="H1840" t="str">
            <v xml:space="preserve"> Fungi</v>
          </cell>
          <cell r="I1840" t="str">
            <v xml:space="preserve"> Dikarya</v>
          </cell>
          <cell r="J1840" t="str">
            <v xml:space="preserve"> Basidiomycota</v>
          </cell>
          <cell r="K1840" t="str">
            <v xml:space="preserve"> Agaricomycotina</v>
          </cell>
          <cell r="L1840" t="str">
            <v>Agaricomycetes</v>
          </cell>
          <cell r="M1840" t="str">
            <v xml:space="preserve"> Polyporales</v>
          </cell>
          <cell r="N1840" t="str">
            <v xml:space="preserve"> Polyporales incertae sedis</v>
          </cell>
          <cell r="O1840" t="str">
            <v xml:space="preserve"> Fibroporia.</v>
          </cell>
        </row>
        <row r="1841">
          <cell r="B1841" t="str">
            <v>J4G6X0</v>
          </cell>
          <cell r="C1841" t="str">
            <v xml:space="preserve"> Fibroporia radiculosa.</v>
          </cell>
          <cell r="E1841" t="str">
            <v xml:space="preserve"> NCBI_TaxID=599839 {ECO:0000313|EMBL:CCM02073.1, ECO:0000313|Proteomes:UP000006352};</v>
          </cell>
          <cell r="G1841" t="str">
            <v>Eukaryota</v>
          </cell>
          <cell r="H1841" t="str">
            <v xml:space="preserve"> Fungi</v>
          </cell>
          <cell r="I1841" t="str">
            <v xml:space="preserve"> Dikarya</v>
          </cell>
          <cell r="J1841" t="str">
            <v xml:space="preserve"> Basidiomycota</v>
          </cell>
          <cell r="K1841" t="str">
            <v xml:space="preserve"> Agaricomycotina</v>
          </cell>
          <cell r="L1841" t="str">
            <v>Agaricomycetes</v>
          </cell>
          <cell r="M1841" t="str">
            <v xml:space="preserve"> Polyporales</v>
          </cell>
          <cell r="N1841" t="str">
            <v xml:space="preserve"> Polyporales incertae sedis</v>
          </cell>
          <cell r="O1841" t="str">
            <v xml:space="preserve"> Fibroporia.</v>
          </cell>
        </row>
        <row r="1842">
          <cell r="B1842" t="str">
            <v>J4TTR2</v>
          </cell>
          <cell r="C1842" t="str">
            <v xml:space="preserve"> Saccharomyces kudriavzevii (strain ATCC MYA-4449 / AS 2.2408 / CBS 8840 / NBRC 1802 / NCYC 2889) (Yeast).</v>
          </cell>
          <cell r="E1842" t="str">
            <v xml:space="preserve"> NCBI_TaxID=226230 {ECO:0000313|EMBL:EJT41745.1, ECO:0000313|Proteomes:UP000002753};</v>
          </cell>
          <cell r="G1842" t="str">
            <v>Eukaryota</v>
          </cell>
          <cell r="H1842" t="str">
            <v xml:space="preserve"> Fungi</v>
          </cell>
          <cell r="I1842" t="str">
            <v xml:space="preserve"> Dikarya</v>
          </cell>
          <cell r="J1842" t="str">
            <v xml:space="preserve"> Ascomycota</v>
          </cell>
          <cell r="K1842" t="str">
            <v xml:space="preserve"> Saccharomycotina</v>
          </cell>
          <cell r="L1842" t="str">
            <v>Saccharomycetes</v>
          </cell>
          <cell r="M1842" t="str">
            <v xml:space="preserve"> Saccharomycetales</v>
          </cell>
          <cell r="N1842" t="str">
            <v xml:space="preserve"> Saccharomycetaceae</v>
          </cell>
          <cell r="O1842" t="str">
            <v xml:space="preserve"> Saccharomyces.</v>
          </cell>
        </row>
        <row r="1843">
          <cell r="B1843" t="str">
            <v>J5JM35</v>
          </cell>
          <cell r="C1843" t="str">
            <v xml:space="preserve"> Beauveria bassiana (strain ARSEF 2860) (White muscardine disease fungus) (Tritirachium shiotae).</v>
          </cell>
          <cell r="E1843" t="str">
            <v xml:space="preserve"> NCBI_TaxID=655819 {ECO:0000313|EMBL:EJP66363.1, ECO:0000313|Proteomes:UP000002762};</v>
          </cell>
          <cell r="G1843" t="str">
            <v>Eukaryota</v>
          </cell>
          <cell r="H1843" t="str">
            <v xml:space="preserve"> Fungi</v>
          </cell>
          <cell r="I1843" t="str">
            <v xml:space="preserve"> Dikarya</v>
          </cell>
          <cell r="J1843" t="str">
            <v xml:space="preserve"> Ascomycota</v>
          </cell>
          <cell r="K1843" t="str">
            <v xml:space="preserve"> Pezizomycotina</v>
          </cell>
          <cell r="L1843" t="str">
            <v>Sordariomycetes</v>
          </cell>
          <cell r="M1843" t="str">
            <v xml:space="preserve"> Hypocreomycetidae</v>
          </cell>
          <cell r="N1843" t="str">
            <v xml:space="preserve"> Hypocreales</v>
          </cell>
          <cell r="O1843" t="str">
            <v xml:space="preserve"> Cordycipitaceae</v>
          </cell>
          <cell r="P1843" t="str">
            <v>Beauveria.</v>
          </cell>
        </row>
        <row r="1844">
          <cell r="B1844" t="str">
            <v>J5JPV3</v>
          </cell>
          <cell r="C1844" t="str">
            <v xml:space="preserve"> Beauveria bassiana (strain ARSEF 2860) (White muscardine disease fungus) (Tritirachium shiotae).</v>
          </cell>
          <cell r="E1844" t="str">
            <v xml:space="preserve"> NCBI_TaxID=655819 {ECO:0000313|EMBL:EJP64921.1, ECO:0000313|Proteomes:UP000002762};</v>
          </cell>
          <cell r="G1844" t="str">
            <v>Eukaryota</v>
          </cell>
          <cell r="H1844" t="str">
            <v xml:space="preserve"> Fungi</v>
          </cell>
          <cell r="I1844" t="str">
            <v xml:space="preserve"> Dikarya</v>
          </cell>
          <cell r="J1844" t="str">
            <v xml:space="preserve"> Ascomycota</v>
          </cell>
          <cell r="K1844" t="str">
            <v xml:space="preserve"> Pezizomycotina</v>
          </cell>
          <cell r="L1844" t="str">
            <v>Sordariomycetes</v>
          </cell>
          <cell r="M1844" t="str">
            <v xml:space="preserve"> Hypocreomycetidae</v>
          </cell>
          <cell r="N1844" t="str">
            <v xml:space="preserve"> Hypocreales</v>
          </cell>
          <cell r="O1844" t="str">
            <v xml:space="preserve"> Cordycipitaceae</v>
          </cell>
          <cell r="P1844" t="str">
            <v>Beauveria.</v>
          </cell>
        </row>
        <row r="1845">
          <cell r="B1845" t="str">
            <v>J6EES2</v>
          </cell>
          <cell r="C1845" t="str">
            <v xml:space="preserve"> Saccharomyces kudriavzevii (strain ATCC MYA-4449 / AS 2.2408 / CBS 8840 / NBRC 1802 / NCYC 2889) (Yeast).</v>
          </cell>
          <cell r="E1845" t="str">
            <v xml:space="preserve"> NCBI_TaxID=226230 {ECO:0000313|EMBL:EJT42087.1, ECO:0000313|Proteomes:UP000002753};</v>
          </cell>
          <cell r="G1845" t="str">
            <v>Eukaryota</v>
          </cell>
          <cell r="H1845" t="str">
            <v xml:space="preserve"> Fungi</v>
          </cell>
          <cell r="I1845" t="str">
            <v xml:space="preserve"> Dikarya</v>
          </cell>
          <cell r="J1845" t="str">
            <v xml:space="preserve"> Ascomycota</v>
          </cell>
          <cell r="K1845" t="str">
            <v xml:space="preserve"> Saccharomycotina</v>
          </cell>
          <cell r="L1845" t="str">
            <v>Saccharomycetes</v>
          </cell>
          <cell r="M1845" t="str">
            <v xml:space="preserve"> Saccharomycetales</v>
          </cell>
          <cell r="N1845" t="str">
            <v xml:space="preserve"> Saccharomycetaceae</v>
          </cell>
          <cell r="O1845" t="str">
            <v xml:space="preserve"> Saccharomyces.</v>
          </cell>
        </row>
        <row r="1846">
          <cell r="B1846" t="str">
            <v>J7RQC7</v>
          </cell>
          <cell r="C1846" t="str">
            <v xml:space="preserve"> Kazachstania naganishii (strain ATCC MYA-139 / BCRC 22969 / CBS 8797 / CCRC 22969 / KCTC 17520 / NBRC 10181 / NCYC 3082) (Yeast) (Saccharomyces naganishii).</v>
          </cell>
          <cell r="E1846" t="str">
            <v xml:space="preserve"> NCBI_TaxID=1071383 {ECO:0000313|EMBL:CCK71968.1, ECO:0000313|Proteomes:UP000006310};</v>
          </cell>
          <cell r="G1846" t="str">
            <v>Eukaryota</v>
          </cell>
          <cell r="H1846" t="str">
            <v xml:space="preserve"> Fungi</v>
          </cell>
          <cell r="I1846" t="str">
            <v xml:space="preserve"> Dikarya</v>
          </cell>
          <cell r="J1846" t="str">
            <v xml:space="preserve"> Ascomycota</v>
          </cell>
          <cell r="K1846" t="str">
            <v xml:space="preserve"> Saccharomycotina</v>
          </cell>
          <cell r="L1846" t="str">
            <v>Saccharomycetes</v>
          </cell>
          <cell r="M1846" t="str">
            <v xml:space="preserve"> Saccharomycetales</v>
          </cell>
          <cell r="N1846" t="str">
            <v xml:space="preserve"> Saccharomycetaceae</v>
          </cell>
          <cell r="O1846" t="str">
            <v xml:space="preserve"> Kazachstania.</v>
          </cell>
        </row>
        <row r="1847">
          <cell r="B1847" t="str">
            <v>J7RQH5</v>
          </cell>
          <cell r="C1847" t="str">
            <v xml:space="preserve"> Kazachstania naganishii (strain ATCC MYA-139 / BCRC 22969 / CBS 8797 / CCRC 22969 / KCTC 17520 / NBRC 10181 / NCYC 3082) (Yeast) (Saccharomyces naganishii).</v>
          </cell>
          <cell r="E1847" t="str">
            <v xml:space="preserve"> NCBI_TaxID=1071383 {ECO:0000313|EMBL:CCK72028.1, ECO:0000313|Proteomes:UP000006310};</v>
          </cell>
          <cell r="G1847" t="str">
            <v>Eukaryota</v>
          </cell>
          <cell r="H1847" t="str">
            <v xml:space="preserve"> Fungi</v>
          </cell>
          <cell r="I1847" t="str">
            <v xml:space="preserve"> Dikarya</v>
          </cell>
          <cell r="J1847" t="str">
            <v xml:space="preserve"> Ascomycota</v>
          </cell>
          <cell r="K1847" t="str">
            <v xml:space="preserve"> Saccharomycotina</v>
          </cell>
          <cell r="L1847" t="str">
            <v>Saccharomycetes</v>
          </cell>
          <cell r="M1847" t="str">
            <v xml:space="preserve"> Saccharomycetales</v>
          </cell>
          <cell r="N1847" t="str">
            <v xml:space="preserve"> Saccharomycetaceae</v>
          </cell>
          <cell r="O1847" t="str">
            <v xml:space="preserve"> Kazachstania.</v>
          </cell>
        </row>
        <row r="1848">
          <cell r="B1848" t="str">
            <v>J7S6K7</v>
          </cell>
          <cell r="C1848" t="str">
            <v xml:space="preserve"> Kazachstania naganishii (strain ATCC MYA-139 / BCRC 22969 / CBS 8797 / CCRC 22969 / KCTC 17520 / NBRC 10181 / NCYC 3082) (Yeast) (Saccharomyces naganishii).</v>
          </cell>
          <cell r="E1848" t="str">
            <v xml:space="preserve"> NCBI_TaxID=1071383 {ECO:0000313|EMBL:CCK70449.1, ECO:0000313|Proteomes:UP000006310};</v>
          </cell>
          <cell r="G1848" t="str">
            <v>Eukaryota</v>
          </cell>
          <cell r="H1848" t="str">
            <v xml:space="preserve"> Fungi</v>
          </cell>
          <cell r="I1848" t="str">
            <v xml:space="preserve"> Dikarya</v>
          </cell>
          <cell r="J1848" t="str">
            <v xml:space="preserve"> Ascomycota</v>
          </cell>
          <cell r="K1848" t="str">
            <v xml:space="preserve"> Saccharomycotina</v>
          </cell>
          <cell r="L1848" t="str">
            <v>Saccharomycetes</v>
          </cell>
          <cell r="M1848" t="str">
            <v xml:space="preserve"> Saccharomycetales</v>
          </cell>
          <cell r="N1848" t="str">
            <v xml:space="preserve"> Saccharomycetaceae</v>
          </cell>
          <cell r="O1848" t="str">
            <v xml:space="preserve"> Kazachstania.</v>
          </cell>
        </row>
        <row r="1849">
          <cell r="B1849" t="str">
            <v>J8LQ06</v>
          </cell>
          <cell r="C1849" t="str">
            <v xml:space="preserve"> Saccharomyces arboricola (strain H-6 / AS 2.3317 / CBS 10644) (Yeast).</v>
          </cell>
          <cell r="E1849" t="str">
            <v xml:space="preserve"> NCBI_TaxID=1160507 {ECO:0000313|EMBL:EJS44167.1, ECO:0000313|Proteomes:UP000006968};</v>
          </cell>
          <cell r="G1849" t="str">
            <v>Eukaryota</v>
          </cell>
          <cell r="H1849" t="str">
            <v xml:space="preserve"> Fungi</v>
          </cell>
          <cell r="I1849" t="str">
            <v xml:space="preserve"> Dikarya</v>
          </cell>
          <cell r="J1849" t="str">
            <v xml:space="preserve"> Ascomycota</v>
          </cell>
          <cell r="K1849" t="str">
            <v xml:space="preserve"> Saccharomycotina</v>
          </cell>
          <cell r="L1849" t="str">
            <v>Saccharomycetes</v>
          </cell>
          <cell r="M1849" t="str">
            <v xml:space="preserve"> Saccharomycetales</v>
          </cell>
          <cell r="N1849" t="str">
            <v xml:space="preserve"> Saccharomycetaceae</v>
          </cell>
          <cell r="O1849" t="str">
            <v xml:space="preserve"> Saccharomyces.</v>
          </cell>
        </row>
        <row r="1850">
          <cell r="B1850" t="str">
            <v>J8PX58</v>
          </cell>
          <cell r="C1850" t="str">
            <v xml:space="preserve"> Saccharomyces arboricola (strain H-6 / AS 2.3317 / CBS 10644) (Yeast).</v>
          </cell>
          <cell r="E1850" t="str">
            <v xml:space="preserve"> NCBI_TaxID=1160507 {ECO:0000313|EMBL:EJS41958.1, ECO:0000313|Proteomes:UP000006968};</v>
          </cell>
          <cell r="G1850" t="str">
            <v>Eukaryota</v>
          </cell>
          <cell r="H1850" t="str">
            <v xml:space="preserve"> Fungi</v>
          </cell>
          <cell r="I1850" t="str">
            <v xml:space="preserve"> Dikarya</v>
          </cell>
          <cell r="J1850" t="str">
            <v xml:space="preserve"> Ascomycota</v>
          </cell>
          <cell r="K1850" t="str">
            <v xml:space="preserve"> Saccharomycotina</v>
          </cell>
          <cell r="L1850" t="str">
            <v>Saccharomycetes</v>
          </cell>
          <cell r="M1850" t="str">
            <v xml:space="preserve"> Saccharomycetales</v>
          </cell>
          <cell r="N1850" t="str">
            <v xml:space="preserve"> Saccharomycetaceae</v>
          </cell>
          <cell r="O1850" t="str">
            <v xml:space="preserve"> Saccharomyces.</v>
          </cell>
        </row>
        <row r="1851">
          <cell r="B1851" t="str">
            <v>J9BEI8</v>
          </cell>
          <cell r="C1851" t="str">
            <v xml:space="preserve"> Wuchereria bancrofti.</v>
          </cell>
          <cell r="E1851" t="str">
            <v xml:space="preserve"> NCBI_TaxID=6293 {ECO:0000313|EMBL:EJW85630.1, ECO:0000313|Proteomes:UP000004810};</v>
          </cell>
          <cell r="G1851" t="str">
            <v>Eukaryota</v>
          </cell>
          <cell r="H1851" t="str">
            <v xml:space="preserve"> Metazoa</v>
          </cell>
          <cell r="I1851" t="str">
            <v xml:space="preserve"> Ecdysozoa</v>
          </cell>
          <cell r="J1851" t="str">
            <v xml:space="preserve"> Nematoda</v>
          </cell>
          <cell r="K1851" t="str">
            <v xml:space="preserve"> Chromadorea</v>
          </cell>
          <cell r="L1851" t="str">
            <v xml:space="preserve"> Spirurida</v>
          </cell>
          <cell r="M1851" t="str">
            <v>Spiruromorpha</v>
          </cell>
          <cell r="N1851" t="str">
            <v xml:space="preserve"> Filarioidea</v>
          </cell>
          <cell r="O1851" t="str">
            <v xml:space="preserve"> Onchocercidae</v>
          </cell>
          <cell r="P1851" t="str">
            <v xml:space="preserve"> Wuchereria.</v>
          </cell>
        </row>
        <row r="1852">
          <cell r="B1852" t="str">
            <v>J9DBN7</v>
          </cell>
          <cell r="C1852" t="str">
            <v xml:space="preserve"> Edhazardia aedis (strain USNM 41457) (Microsporidian parasite).</v>
          </cell>
          <cell r="E1852" t="str">
            <v xml:space="preserve"> NCBI_TaxID=1003232 {ECO:0000313|EMBL:EJW04904.1, ECO:0000313|Proteomes:UP000003163};</v>
          </cell>
          <cell r="G1852" t="str">
            <v>Eukaryota</v>
          </cell>
          <cell r="H1852" t="str">
            <v xml:space="preserve"> Fungi</v>
          </cell>
          <cell r="I1852" t="str">
            <v xml:space="preserve"> Fungi incertae sedis</v>
          </cell>
          <cell r="J1852" t="str">
            <v xml:space="preserve"> Microsporidia</v>
          </cell>
          <cell r="K1852" t="str">
            <v xml:space="preserve"> Edhazardia.</v>
          </cell>
        </row>
        <row r="1853">
          <cell r="B1853" t="str">
            <v>J9EDQ8</v>
          </cell>
          <cell r="C1853" t="str">
            <v xml:space="preserve"> Wuchereria bancrofti.</v>
          </cell>
          <cell r="E1853" t="str">
            <v xml:space="preserve"> NCBI_TaxID=6293 {ECO:0000313|EMBL:EJW80586.1, ECO:0000313|Proteomes:UP000004810};</v>
          </cell>
          <cell r="G1853" t="str">
            <v>Eukaryota</v>
          </cell>
          <cell r="H1853" t="str">
            <v xml:space="preserve"> Metazoa</v>
          </cell>
          <cell r="I1853" t="str">
            <v xml:space="preserve"> Ecdysozoa</v>
          </cell>
          <cell r="J1853" t="str">
            <v xml:space="preserve"> Nematoda</v>
          </cell>
          <cell r="K1853" t="str">
            <v xml:space="preserve"> Chromadorea</v>
          </cell>
          <cell r="L1853" t="str">
            <v xml:space="preserve"> Spirurida</v>
          </cell>
          <cell r="M1853" t="str">
            <v>Spiruromorpha</v>
          </cell>
          <cell r="N1853" t="str">
            <v xml:space="preserve"> Filarioidea</v>
          </cell>
          <cell r="O1853" t="str">
            <v xml:space="preserve"> Onchocercidae</v>
          </cell>
          <cell r="P1853" t="str">
            <v xml:space="preserve"> Wuchereria.</v>
          </cell>
        </row>
        <row r="1854">
          <cell r="B1854" t="str">
            <v>J9EJU5</v>
          </cell>
          <cell r="C1854" t="str">
            <v xml:space="preserve"> Wuchereria bancrofti.</v>
          </cell>
          <cell r="E1854" t="str">
            <v xml:space="preserve"> NCBI_TaxID=6293 {ECO:0000313|EMBL:EJW82473.1, ECO:0000313|Proteomes:UP000004810};</v>
          </cell>
          <cell r="G1854" t="str">
            <v>Eukaryota</v>
          </cell>
          <cell r="H1854" t="str">
            <v xml:space="preserve"> Metazoa</v>
          </cell>
          <cell r="I1854" t="str">
            <v xml:space="preserve"> Ecdysozoa</v>
          </cell>
          <cell r="J1854" t="str">
            <v xml:space="preserve"> Nematoda</v>
          </cell>
          <cell r="K1854" t="str">
            <v xml:space="preserve"> Chromadorea</v>
          </cell>
          <cell r="L1854" t="str">
            <v xml:space="preserve"> Spirurida</v>
          </cell>
          <cell r="M1854" t="str">
            <v>Spiruromorpha</v>
          </cell>
          <cell r="N1854" t="str">
            <v xml:space="preserve"> Filarioidea</v>
          </cell>
          <cell r="O1854" t="str">
            <v xml:space="preserve"> Onchocercidae</v>
          </cell>
          <cell r="P1854" t="str">
            <v xml:space="preserve"> Wuchereria.</v>
          </cell>
        </row>
        <row r="1855">
          <cell r="B1855" t="str">
            <v>J9ETD2</v>
          </cell>
          <cell r="C1855" t="str">
            <v xml:space="preserve"> Oxytricha trifallax.</v>
          </cell>
          <cell r="E1855" t="str">
            <v xml:space="preserve"> NCBI_TaxID=1172189 {ECO:0000313|EMBL:EJY69346.1, ECO:0000313|Proteomes:UP000006077};</v>
          </cell>
          <cell r="G1855" t="str">
            <v>Eukaryota</v>
          </cell>
          <cell r="H1855" t="str">
            <v xml:space="preserve"> Alveolata</v>
          </cell>
          <cell r="I1855" t="str">
            <v xml:space="preserve"> Ciliophora</v>
          </cell>
          <cell r="J1855" t="str">
            <v xml:space="preserve"> Intramacronucleata</v>
          </cell>
          <cell r="K1855" t="str">
            <v xml:space="preserve"> Spirotrichea</v>
          </cell>
          <cell r="L1855" t="str">
            <v>Stichotrichia</v>
          </cell>
          <cell r="M1855" t="str">
            <v xml:space="preserve"> Sporadotrichida</v>
          </cell>
          <cell r="N1855" t="str">
            <v xml:space="preserve"> Oxytrichidae</v>
          </cell>
          <cell r="O1855" t="str">
            <v xml:space="preserve"> Oxytrichinae</v>
          </cell>
          <cell r="P1855" t="str">
            <v xml:space="preserve"> Oxytricha.</v>
          </cell>
        </row>
        <row r="1856">
          <cell r="B1856" t="str">
            <v>J9F9C6</v>
          </cell>
          <cell r="C1856" t="str">
            <v xml:space="preserve"> Oxytricha trifallax.</v>
          </cell>
          <cell r="E1856" t="str">
            <v xml:space="preserve"> NCBI_TaxID=1172189 {ECO:0000313|EMBL:EJY74811.1, ECO:0000313|Proteomes:UP000006077};</v>
          </cell>
          <cell r="G1856" t="str">
            <v>Eukaryota</v>
          </cell>
          <cell r="H1856" t="str">
            <v xml:space="preserve"> Alveolata</v>
          </cell>
          <cell r="I1856" t="str">
            <v xml:space="preserve"> Ciliophora</v>
          </cell>
          <cell r="J1856" t="str">
            <v xml:space="preserve"> Intramacronucleata</v>
          </cell>
          <cell r="K1856" t="str">
            <v xml:space="preserve"> Spirotrichea</v>
          </cell>
          <cell r="L1856" t="str">
            <v>Stichotrichia</v>
          </cell>
          <cell r="M1856" t="str">
            <v xml:space="preserve"> Sporadotrichida</v>
          </cell>
          <cell r="N1856" t="str">
            <v xml:space="preserve"> Oxytrichidae</v>
          </cell>
          <cell r="O1856" t="str">
            <v xml:space="preserve"> Oxytrichinae</v>
          </cell>
          <cell r="P1856" t="str">
            <v xml:space="preserve"> Oxytricha.</v>
          </cell>
        </row>
        <row r="1857">
          <cell r="B1857" t="str">
            <v>J9ID22</v>
          </cell>
          <cell r="C1857" t="str">
            <v xml:space="preserve"> Oxytricha trifallax.</v>
          </cell>
          <cell r="E1857" t="str">
            <v xml:space="preserve"> NCBI_TaxID=1172189 {ECO:0000313|EMBL:EJY69105.1, ECO:0000313|Proteomes:UP000006077};</v>
          </cell>
          <cell r="G1857" t="str">
            <v>Eukaryota</v>
          </cell>
          <cell r="H1857" t="str">
            <v xml:space="preserve"> Alveolata</v>
          </cell>
          <cell r="I1857" t="str">
            <v xml:space="preserve"> Ciliophora</v>
          </cell>
          <cell r="J1857" t="str">
            <v xml:space="preserve"> Intramacronucleata</v>
          </cell>
          <cell r="K1857" t="str">
            <v xml:space="preserve"> Spirotrichea</v>
          </cell>
          <cell r="L1857" t="str">
            <v>Stichotrichia</v>
          </cell>
          <cell r="M1857" t="str">
            <v xml:space="preserve"> Sporadotrichida</v>
          </cell>
          <cell r="N1857" t="str">
            <v xml:space="preserve"> Oxytrichidae</v>
          </cell>
          <cell r="O1857" t="str">
            <v xml:space="preserve"> Oxytrichinae</v>
          </cell>
          <cell r="P1857" t="str">
            <v xml:space="preserve"> Oxytricha.</v>
          </cell>
        </row>
        <row r="1858">
          <cell r="B1858" t="str">
            <v>J9IU15</v>
          </cell>
          <cell r="C1858" t="str">
            <v xml:space="preserve"> Oxytricha trifallax.</v>
          </cell>
          <cell r="E1858" t="str">
            <v xml:space="preserve"> NCBI_TaxID=1172189 {ECO:0000313|EMBL:EJY75905.1, ECO:0000313|Proteomes:UP000006077};</v>
          </cell>
          <cell r="G1858" t="str">
            <v>Eukaryota</v>
          </cell>
          <cell r="H1858" t="str">
            <v xml:space="preserve"> Alveolata</v>
          </cell>
          <cell r="I1858" t="str">
            <v xml:space="preserve"> Ciliophora</v>
          </cell>
          <cell r="J1858" t="str">
            <v xml:space="preserve"> Intramacronucleata</v>
          </cell>
          <cell r="K1858" t="str">
            <v xml:space="preserve"> Spirotrichea</v>
          </cell>
          <cell r="L1858" t="str">
            <v>Stichotrichia</v>
          </cell>
          <cell r="M1858" t="str">
            <v xml:space="preserve"> Sporadotrichida</v>
          </cell>
          <cell r="N1858" t="str">
            <v xml:space="preserve"> Oxytrichidae</v>
          </cell>
          <cell r="O1858" t="str">
            <v xml:space="preserve"> Oxytrichinae</v>
          </cell>
          <cell r="P1858" t="str">
            <v xml:space="preserve"> Oxytricha.</v>
          </cell>
        </row>
        <row r="1859">
          <cell r="B1859" t="str">
            <v>J9IV91</v>
          </cell>
          <cell r="C1859" t="str">
            <v xml:space="preserve"> Oxytricha trifallax.</v>
          </cell>
          <cell r="E1859" t="str">
            <v xml:space="preserve"> NCBI_TaxID=1172189 {ECO:0000313|EMBL:EJY86087.1, ECO:0000313|Proteomes:UP000006077};</v>
          </cell>
          <cell r="G1859" t="str">
            <v>Eukaryota</v>
          </cell>
          <cell r="H1859" t="str">
            <v xml:space="preserve"> Alveolata</v>
          </cell>
          <cell r="I1859" t="str">
            <v xml:space="preserve"> Ciliophora</v>
          </cell>
          <cell r="J1859" t="str">
            <v xml:space="preserve"> Intramacronucleata</v>
          </cell>
          <cell r="K1859" t="str">
            <v xml:space="preserve"> Spirotrichea</v>
          </cell>
          <cell r="L1859" t="str">
            <v>Stichotrichia</v>
          </cell>
          <cell r="M1859" t="str">
            <v xml:space="preserve"> Sporadotrichida</v>
          </cell>
          <cell r="N1859" t="str">
            <v xml:space="preserve"> Oxytrichidae</v>
          </cell>
          <cell r="O1859" t="str">
            <v xml:space="preserve"> Oxytrichinae</v>
          </cell>
          <cell r="P1859" t="str">
            <v xml:space="preserve"> Oxytricha.</v>
          </cell>
        </row>
        <row r="1860">
          <cell r="B1860" t="str">
            <v>J9IZ56</v>
          </cell>
          <cell r="C1860" t="str">
            <v xml:space="preserve"> Oxytricha trifallax.</v>
          </cell>
          <cell r="E1860" t="str">
            <v xml:space="preserve"> NCBI_TaxID=1172189 {ECO:0000313|EMBL:EJY81513.1, ECO:0000313|Proteomes:UP000006077};</v>
          </cell>
          <cell r="G1860" t="str">
            <v>Eukaryota</v>
          </cell>
          <cell r="H1860" t="str">
            <v xml:space="preserve"> Alveolata</v>
          </cell>
          <cell r="I1860" t="str">
            <v xml:space="preserve"> Ciliophora</v>
          </cell>
          <cell r="J1860" t="str">
            <v xml:space="preserve"> Intramacronucleata</v>
          </cell>
          <cell r="K1860" t="str">
            <v xml:space="preserve"> Spirotrichea</v>
          </cell>
          <cell r="L1860" t="str">
            <v>Stichotrichia</v>
          </cell>
          <cell r="M1860" t="str">
            <v xml:space="preserve"> Sporadotrichida</v>
          </cell>
          <cell r="N1860" t="str">
            <v xml:space="preserve"> Oxytrichidae</v>
          </cell>
          <cell r="O1860" t="str">
            <v xml:space="preserve"> Oxytrichinae</v>
          </cell>
          <cell r="P1860" t="str">
            <v xml:space="preserve"> Oxytricha.</v>
          </cell>
        </row>
        <row r="1861">
          <cell r="B1861" t="str">
            <v>J9JBL0</v>
          </cell>
          <cell r="C1861" t="str">
            <v xml:space="preserve"> Oxytricha trifallax.</v>
          </cell>
          <cell r="E1861" t="str">
            <v xml:space="preserve"> NCBI_TaxID=1172189 {ECO:0000313|EMBL:EJY86765.1, ECO:0000313|Proteomes:UP000006077};</v>
          </cell>
          <cell r="G1861" t="str">
            <v>Eukaryota</v>
          </cell>
          <cell r="H1861" t="str">
            <v xml:space="preserve"> Alveolata</v>
          </cell>
          <cell r="I1861" t="str">
            <v xml:space="preserve"> Ciliophora</v>
          </cell>
          <cell r="J1861" t="str">
            <v xml:space="preserve"> Intramacronucleata</v>
          </cell>
          <cell r="K1861" t="str">
            <v xml:space="preserve"> Spirotrichea</v>
          </cell>
          <cell r="L1861" t="str">
            <v>Stichotrichia</v>
          </cell>
          <cell r="M1861" t="str">
            <v xml:space="preserve"> Sporadotrichida</v>
          </cell>
          <cell r="N1861" t="str">
            <v xml:space="preserve"> Oxytrichidae</v>
          </cell>
          <cell r="O1861" t="str">
            <v xml:space="preserve"> Oxytrichinae</v>
          </cell>
          <cell r="P1861" t="str">
            <v xml:space="preserve"> Oxytricha.</v>
          </cell>
        </row>
        <row r="1862">
          <cell r="B1862" t="str">
            <v>J9JJB5</v>
          </cell>
          <cell r="C1862" t="str">
            <v xml:space="preserve"> Acyrthosiphon pisum (Pea aphid).</v>
          </cell>
          <cell r="E1862" t="str">
            <v xml:space="preserve"> NCBI_TaxID=7029 {ECO:0000313|EnsemblMetazoa:ACYPI000248-PA, ECO:0000313|Proteomes:UP000007819};</v>
          </cell>
          <cell r="G1862" t="str">
            <v>Eukaryota</v>
          </cell>
          <cell r="H1862" t="str">
            <v xml:space="preserve"> Metazoa</v>
          </cell>
          <cell r="I1862" t="str">
            <v xml:space="preserve"> Ecdysozoa</v>
          </cell>
          <cell r="J1862" t="str">
            <v xml:space="preserve"> Arthropoda</v>
          </cell>
          <cell r="K1862" t="str">
            <v xml:space="preserve"> Hexapoda</v>
          </cell>
          <cell r="L1862" t="str">
            <v xml:space="preserve"> Insecta</v>
          </cell>
          <cell r="M1862" t="str">
            <v>Pterygota</v>
          </cell>
          <cell r="N1862" t="str">
            <v xml:space="preserve"> Neoptera</v>
          </cell>
          <cell r="O1862" t="str">
            <v xml:space="preserve"> Paraneoptera</v>
          </cell>
          <cell r="P1862" t="str">
            <v xml:space="preserve"> Hemiptera</v>
          </cell>
          <cell r="Q1862" t="str">
            <v xml:space="preserve"> Sternorrhyncha</v>
          </cell>
          <cell r="R1862" t="str">
            <v>Aphidomorpha</v>
          </cell>
          <cell r="S1862" t="str">
            <v xml:space="preserve"> Aphidoidea</v>
          </cell>
          <cell r="T1862" t="str">
            <v xml:space="preserve"> Aphididae</v>
          </cell>
          <cell r="U1862" t="str">
            <v xml:space="preserve"> Macrosiphini</v>
          </cell>
        </row>
        <row r="1863">
          <cell r="B1863" t="str">
            <v>J9JMS7</v>
          </cell>
          <cell r="C1863" t="str">
            <v xml:space="preserve"> Acyrthosiphon pisum (Pea aphid).</v>
          </cell>
          <cell r="E1863" t="str">
            <v xml:space="preserve"> NCBI_TaxID=7029 {ECO:0000313|EnsemblMetazoa:ACYPI001526-PA, ECO:0000313|Proteomes:UP000007819};</v>
          </cell>
          <cell r="G1863" t="str">
            <v>Eukaryota</v>
          </cell>
          <cell r="H1863" t="str">
            <v xml:space="preserve"> Metazoa</v>
          </cell>
          <cell r="I1863" t="str">
            <v xml:space="preserve"> Ecdysozoa</v>
          </cell>
          <cell r="J1863" t="str">
            <v xml:space="preserve"> Arthropoda</v>
          </cell>
          <cell r="K1863" t="str">
            <v xml:space="preserve"> Hexapoda</v>
          </cell>
          <cell r="L1863" t="str">
            <v xml:space="preserve"> Insecta</v>
          </cell>
          <cell r="M1863" t="str">
            <v>Pterygota</v>
          </cell>
          <cell r="N1863" t="str">
            <v xml:space="preserve"> Neoptera</v>
          </cell>
          <cell r="O1863" t="str">
            <v xml:space="preserve"> Paraneoptera</v>
          </cell>
          <cell r="P1863" t="str">
            <v xml:space="preserve"> Hemiptera</v>
          </cell>
          <cell r="Q1863" t="str">
            <v xml:space="preserve"> Sternorrhyncha</v>
          </cell>
          <cell r="R1863" t="str">
            <v>Aphidomorpha</v>
          </cell>
          <cell r="S1863" t="str">
            <v xml:space="preserve"> Aphidoidea</v>
          </cell>
          <cell r="T1863" t="str">
            <v xml:space="preserve"> Aphididae</v>
          </cell>
          <cell r="U1863" t="str">
            <v xml:space="preserve"> Macrosiphini</v>
          </cell>
        </row>
        <row r="1864">
          <cell r="B1864" t="str">
            <v>J9JPN2</v>
          </cell>
          <cell r="C1864" t="str">
            <v xml:space="preserve"> Acyrthosiphon pisum (Pea aphid).</v>
          </cell>
          <cell r="E1864" t="str">
            <v xml:space="preserve"> NCBI_TaxID=7029 {ECO:0000313|EnsemblMetazoa:ACYPI002222-PA, ECO:0000313|Proteomes:UP000007819};</v>
          </cell>
          <cell r="G1864" t="str">
            <v>Eukaryota</v>
          </cell>
          <cell r="H1864" t="str">
            <v xml:space="preserve"> Metazoa</v>
          </cell>
          <cell r="I1864" t="str">
            <v xml:space="preserve"> Ecdysozoa</v>
          </cell>
          <cell r="J1864" t="str">
            <v xml:space="preserve"> Arthropoda</v>
          </cell>
          <cell r="K1864" t="str">
            <v xml:space="preserve"> Hexapoda</v>
          </cell>
          <cell r="L1864" t="str">
            <v xml:space="preserve"> Insecta</v>
          </cell>
          <cell r="M1864" t="str">
            <v>Pterygota</v>
          </cell>
          <cell r="N1864" t="str">
            <v xml:space="preserve"> Neoptera</v>
          </cell>
          <cell r="O1864" t="str">
            <v xml:space="preserve"> Paraneoptera</v>
          </cell>
          <cell r="P1864" t="str">
            <v xml:space="preserve"> Hemiptera</v>
          </cell>
          <cell r="Q1864" t="str">
            <v xml:space="preserve"> Sternorrhyncha</v>
          </cell>
          <cell r="R1864" t="str">
            <v>Aphidomorpha</v>
          </cell>
          <cell r="S1864" t="str">
            <v xml:space="preserve"> Aphidoidea</v>
          </cell>
          <cell r="T1864" t="str">
            <v xml:space="preserve"> Aphididae</v>
          </cell>
          <cell r="U1864" t="str">
            <v xml:space="preserve"> Macrosiphini</v>
          </cell>
        </row>
        <row r="1865">
          <cell r="B1865" t="str">
            <v>J9JZI8</v>
          </cell>
          <cell r="C1865" t="str">
            <v xml:space="preserve"> Acyrthosiphon pisum (Pea aphid).</v>
          </cell>
          <cell r="E1865" t="str">
            <v xml:space="preserve"> NCBI_TaxID=7029 {ECO:0000313|EnsemblMetazoa:ACYPI005876-PA, ECO:0000313|Proteomes:UP000007819};</v>
          </cell>
          <cell r="G1865" t="str">
            <v>Eukaryota</v>
          </cell>
          <cell r="H1865" t="str">
            <v xml:space="preserve"> Metazoa</v>
          </cell>
          <cell r="I1865" t="str">
            <v xml:space="preserve"> Ecdysozoa</v>
          </cell>
          <cell r="J1865" t="str">
            <v xml:space="preserve"> Arthropoda</v>
          </cell>
          <cell r="K1865" t="str">
            <v xml:space="preserve"> Hexapoda</v>
          </cell>
          <cell r="L1865" t="str">
            <v xml:space="preserve"> Insecta</v>
          </cell>
          <cell r="M1865" t="str">
            <v>Pterygota</v>
          </cell>
          <cell r="N1865" t="str">
            <v xml:space="preserve"> Neoptera</v>
          </cell>
          <cell r="O1865" t="str">
            <v xml:space="preserve"> Paraneoptera</v>
          </cell>
          <cell r="P1865" t="str">
            <v xml:space="preserve"> Hemiptera</v>
          </cell>
          <cell r="Q1865" t="str">
            <v xml:space="preserve"> Sternorrhyncha</v>
          </cell>
          <cell r="R1865" t="str">
            <v>Aphidomorpha</v>
          </cell>
          <cell r="S1865" t="str">
            <v xml:space="preserve"> Aphidoidea</v>
          </cell>
          <cell r="T1865" t="str">
            <v xml:space="preserve"> Aphididae</v>
          </cell>
          <cell r="U1865" t="str">
            <v xml:space="preserve"> Macrosiphini</v>
          </cell>
        </row>
        <row r="1866">
          <cell r="B1866" t="str">
            <v>J9KAR7</v>
          </cell>
          <cell r="C1866" t="str">
            <v xml:space="preserve"> Acyrthosiphon pisum (Pea aphid).</v>
          </cell>
          <cell r="E1866" t="str">
            <v xml:space="preserve"> NCBI_TaxID=7029 {ECO:0000313|EnsemblMetazoa:ACYPI010046-PA, ECO:0000313|Proteomes:UP000007819};</v>
          </cell>
          <cell r="G1866" t="str">
            <v>Eukaryota</v>
          </cell>
          <cell r="H1866" t="str">
            <v xml:space="preserve"> Metazoa</v>
          </cell>
          <cell r="I1866" t="str">
            <v xml:space="preserve"> Ecdysozoa</v>
          </cell>
          <cell r="J1866" t="str">
            <v xml:space="preserve"> Arthropoda</v>
          </cell>
          <cell r="K1866" t="str">
            <v xml:space="preserve"> Hexapoda</v>
          </cell>
          <cell r="L1866" t="str">
            <v xml:space="preserve"> Insecta</v>
          </cell>
          <cell r="M1866" t="str">
            <v>Pterygota</v>
          </cell>
          <cell r="N1866" t="str">
            <v xml:space="preserve"> Neoptera</v>
          </cell>
          <cell r="O1866" t="str">
            <v xml:space="preserve"> Paraneoptera</v>
          </cell>
          <cell r="P1866" t="str">
            <v xml:space="preserve"> Hemiptera</v>
          </cell>
          <cell r="Q1866" t="str">
            <v xml:space="preserve"> Sternorrhyncha</v>
          </cell>
          <cell r="R1866" t="str">
            <v>Aphidomorpha</v>
          </cell>
          <cell r="S1866" t="str">
            <v xml:space="preserve"> Aphidoidea</v>
          </cell>
          <cell r="T1866" t="str">
            <v xml:space="preserve"> Aphididae</v>
          </cell>
          <cell r="U1866" t="str">
            <v xml:space="preserve"> Macrosiphini</v>
          </cell>
        </row>
        <row r="1867">
          <cell r="B1867" t="str">
            <v>J9NSF3</v>
          </cell>
          <cell r="C1867" t="str">
            <v xml:space="preserve"> Canis lupus familiaris (Dog) (Canis familiaris).</v>
          </cell>
          <cell r="E1867" t="str">
            <v xml:space="preserve"> NCBI_TaxID=9615 {ECO:0000313|Ensembl:ENSCAFP00000037632, ECO:0000313|Proteomes:UP000002254};</v>
          </cell>
          <cell r="G1867" t="str">
            <v>Eukaryota</v>
          </cell>
          <cell r="H1867" t="str">
            <v xml:space="preserve"> Metazoa</v>
          </cell>
          <cell r="I1867" t="str">
            <v xml:space="preserve"> Chordata</v>
          </cell>
          <cell r="J1867" t="str">
            <v xml:space="preserve"> Craniata</v>
          </cell>
          <cell r="K1867" t="str">
            <v xml:space="preserve"> Vertebrata</v>
          </cell>
          <cell r="L1867" t="str">
            <v xml:space="preserve"> Euteleostomi</v>
          </cell>
          <cell r="M1867" t="str">
            <v>Mammalia</v>
          </cell>
          <cell r="N1867" t="str">
            <v xml:space="preserve"> Eutheria</v>
          </cell>
          <cell r="O1867" t="str">
            <v xml:space="preserve"> Laurasiatheria</v>
          </cell>
          <cell r="P1867" t="str">
            <v xml:space="preserve"> Carnivora</v>
          </cell>
          <cell r="Q1867" t="str">
            <v xml:space="preserve"> Caniformia</v>
          </cell>
          <cell r="R1867" t="str">
            <v xml:space="preserve"> Canidae</v>
          </cell>
          <cell r="S1867" t="str">
            <v>Canis.</v>
          </cell>
        </row>
        <row r="1868">
          <cell r="B1868" t="str">
            <v>J9PAN9</v>
          </cell>
          <cell r="C1868" t="str">
            <v xml:space="preserve"> Canis lupus familiaris (Dog) (Canis familiaris).</v>
          </cell>
          <cell r="E1868" t="str">
            <v xml:space="preserve"> NCBI_TaxID=9615 {ECO:0000313|Ensembl:ENSCAFP00000042866, ECO:0000313|Proteomes:UP000002254};</v>
          </cell>
          <cell r="G1868" t="str">
            <v>Eukaryota</v>
          </cell>
          <cell r="H1868" t="str">
            <v xml:space="preserve"> Metazoa</v>
          </cell>
          <cell r="I1868" t="str">
            <v xml:space="preserve"> Chordata</v>
          </cell>
          <cell r="J1868" t="str">
            <v xml:space="preserve"> Craniata</v>
          </cell>
          <cell r="K1868" t="str">
            <v xml:space="preserve"> Vertebrata</v>
          </cell>
          <cell r="L1868" t="str">
            <v xml:space="preserve"> Euteleostomi</v>
          </cell>
          <cell r="M1868" t="str">
            <v>Mammalia</v>
          </cell>
          <cell r="N1868" t="str">
            <v xml:space="preserve"> Eutheria</v>
          </cell>
          <cell r="O1868" t="str">
            <v xml:space="preserve"> Laurasiatheria</v>
          </cell>
          <cell r="P1868" t="str">
            <v xml:space="preserve"> Carnivora</v>
          </cell>
          <cell r="Q1868" t="str">
            <v xml:space="preserve"> Caniformia</v>
          </cell>
          <cell r="R1868" t="str">
            <v xml:space="preserve"> Canidae</v>
          </cell>
          <cell r="S1868" t="str">
            <v>Canis.</v>
          </cell>
        </row>
        <row r="1869">
          <cell r="B1869" t="str">
            <v>K0KI67</v>
          </cell>
          <cell r="C1869" t="str">
            <v xml:space="preserve"> Wickerhamomyces ciferrii (strain F-60-10 / ATCC 14091 / CBS 111 / JCM 3599 / NBRC 0793 / NRRL Y-1031) (Yeast) (Pichia ciferrii).</v>
          </cell>
          <cell r="E1869" t="str">
            <v xml:space="preserve"> NCBI_TaxID=1206466 {ECO:0000313|Proteomes:UP000009328};</v>
          </cell>
          <cell r="G1869" t="str">
            <v>Eukaryota</v>
          </cell>
          <cell r="H1869" t="str">
            <v xml:space="preserve"> Fungi</v>
          </cell>
          <cell r="I1869" t="str">
            <v xml:space="preserve"> Dikarya</v>
          </cell>
          <cell r="J1869" t="str">
            <v xml:space="preserve"> Ascomycota</v>
          </cell>
          <cell r="K1869" t="str">
            <v xml:space="preserve"> Saccharomycotina</v>
          </cell>
          <cell r="L1869" t="str">
            <v>Saccharomycetes</v>
          </cell>
          <cell r="M1869" t="str">
            <v xml:space="preserve"> Saccharomycetales</v>
          </cell>
          <cell r="N1869" t="str">
            <v xml:space="preserve"> Phaffomycetaceae</v>
          </cell>
          <cell r="O1869" t="str">
            <v xml:space="preserve"> Wickerhamomyces.</v>
          </cell>
        </row>
        <row r="1870">
          <cell r="B1870" t="str">
            <v>K0KQ49</v>
          </cell>
          <cell r="C1870" t="str">
            <v xml:space="preserve"> Wickerhamomyces ciferrii (strain F-60-10 / ATCC 14091 / CBS 111 / JCM 3599 / NBRC 0793 / NRRL Y-1031) (Yeast) (Pichia ciferrii).</v>
          </cell>
          <cell r="E1870" t="str">
            <v xml:space="preserve"> NCBI_TaxID=1206466 {ECO:0000313|Proteomes:UP000009328};</v>
          </cell>
          <cell r="G1870" t="str">
            <v>Eukaryota</v>
          </cell>
          <cell r="H1870" t="str">
            <v xml:space="preserve"> Fungi</v>
          </cell>
          <cell r="I1870" t="str">
            <v xml:space="preserve"> Dikarya</v>
          </cell>
          <cell r="J1870" t="str">
            <v xml:space="preserve"> Ascomycota</v>
          </cell>
          <cell r="K1870" t="str">
            <v xml:space="preserve"> Saccharomycotina</v>
          </cell>
          <cell r="L1870" t="str">
            <v>Saccharomycetes</v>
          </cell>
          <cell r="M1870" t="str">
            <v xml:space="preserve"> Saccharomycetales</v>
          </cell>
          <cell r="N1870" t="str">
            <v xml:space="preserve"> Phaffomycetaceae</v>
          </cell>
          <cell r="O1870" t="str">
            <v xml:space="preserve"> Wickerhamomyces.</v>
          </cell>
        </row>
        <row r="1871">
          <cell r="B1871" t="str">
            <v>K0RTM6</v>
          </cell>
          <cell r="C1871" t="str">
            <v xml:space="preserve"> Thalassiosira oceanica (Marine diatom).</v>
          </cell>
          <cell r="E1871" t="str">
            <v xml:space="preserve"> NCBI_TaxID=159749 {ECO:0000313|EMBL:EJK55684.1, ECO:0000313|Proteomes:UP000007974};</v>
          </cell>
          <cell r="G1871" t="str">
            <v>Eukaryota</v>
          </cell>
          <cell r="H1871" t="str">
            <v xml:space="preserve"> Stramenopiles</v>
          </cell>
          <cell r="I1871" t="str">
            <v xml:space="preserve"> Bacillariophyta</v>
          </cell>
          <cell r="J1871" t="str">
            <v xml:space="preserve"> Coscinodiscophyceae</v>
          </cell>
          <cell r="K1871" t="str">
            <v>Thalassiosirophycidae</v>
          </cell>
          <cell r="L1871" t="str">
            <v xml:space="preserve"> Thalassiosirales</v>
          </cell>
          <cell r="M1871" t="str">
            <v xml:space="preserve"> Thalassiosiraceae</v>
          </cell>
          <cell r="N1871" t="str">
            <v>Thalassiosira.</v>
          </cell>
        </row>
        <row r="1872">
          <cell r="B1872" t="str">
            <v>K0SVA5</v>
          </cell>
          <cell r="C1872" t="str">
            <v xml:space="preserve"> Thalassiosira oceanica (Marine diatom).</v>
          </cell>
          <cell r="E1872" t="str">
            <v xml:space="preserve"> NCBI_TaxID=159749 {ECO:0000313|EMBL:EJK64946.1, ECO:0000313|Proteomes:UP000007974};</v>
          </cell>
          <cell r="G1872" t="str">
            <v>Eukaryota</v>
          </cell>
          <cell r="H1872" t="str">
            <v xml:space="preserve"> Stramenopiles</v>
          </cell>
          <cell r="I1872" t="str">
            <v xml:space="preserve"> Bacillariophyta</v>
          </cell>
          <cell r="J1872" t="str">
            <v xml:space="preserve"> Coscinodiscophyceae</v>
          </cell>
          <cell r="K1872" t="str">
            <v>Thalassiosirophycidae</v>
          </cell>
          <cell r="L1872" t="str">
            <v xml:space="preserve"> Thalassiosirales</v>
          </cell>
          <cell r="M1872" t="str">
            <v xml:space="preserve"> Thalassiosiraceae</v>
          </cell>
          <cell r="N1872" t="str">
            <v>Thalassiosira.</v>
          </cell>
        </row>
        <row r="1873">
          <cell r="B1873" t="str">
            <v>K1QXY2</v>
          </cell>
          <cell r="C1873" t="str">
            <v xml:space="preserve"> Crassostrea gigas (Pacific oyster) (Crassostrea angulata).</v>
          </cell>
          <cell r="E1873" t="str">
            <v xml:space="preserve"> NCBI_TaxID=29159 {ECO:0000313|EMBL:EKC36004.1, ECO:0000313|Proteomes:UP000005408};</v>
          </cell>
          <cell r="G1873" t="str">
            <v>Eukaryota</v>
          </cell>
          <cell r="H1873" t="str">
            <v xml:space="preserve"> Metazoa</v>
          </cell>
          <cell r="I1873" t="str">
            <v xml:space="preserve"> Lophotrochozoa</v>
          </cell>
          <cell r="J1873" t="str">
            <v xml:space="preserve"> Mollusca</v>
          </cell>
          <cell r="K1873" t="str">
            <v xml:space="preserve"> Bivalvia</v>
          </cell>
          <cell r="L1873" t="str">
            <v xml:space="preserve"> Pteriomorphia</v>
          </cell>
          <cell r="M1873" t="str">
            <v>Ostreoida</v>
          </cell>
          <cell r="N1873" t="str">
            <v xml:space="preserve"> Ostreoidea</v>
          </cell>
          <cell r="O1873" t="str">
            <v xml:space="preserve"> Ostreidae</v>
          </cell>
          <cell r="P1873" t="str">
            <v xml:space="preserve"> Crassostrea.</v>
          </cell>
        </row>
        <row r="1874">
          <cell r="B1874" t="str">
            <v>K1R0B4</v>
          </cell>
          <cell r="C1874" t="str">
            <v xml:space="preserve"> Crassostrea gigas (Pacific oyster) (Crassostrea angulata).</v>
          </cell>
          <cell r="E1874" t="str">
            <v xml:space="preserve"> NCBI_TaxID=29159 {ECO:0000313|EMBL:EKC34525.1, ECO:0000313|Proteomes:UP000005408};</v>
          </cell>
          <cell r="G1874" t="str">
            <v>Eukaryota</v>
          </cell>
          <cell r="H1874" t="str">
            <v xml:space="preserve"> Metazoa</v>
          </cell>
          <cell r="I1874" t="str">
            <v xml:space="preserve"> Lophotrochozoa</v>
          </cell>
          <cell r="J1874" t="str">
            <v xml:space="preserve"> Mollusca</v>
          </cell>
          <cell r="K1874" t="str">
            <v xml:space="preserve"> Bivalvia</v>
          </cell>
          <cell r="L1874" t="str">
            <v xml:space="preserve"> Pteriomorphia</v>
          </cell>
          <cell r="M1874" t="str">
            <v>Ostreoida</v>
          </cell>
          <cell r="N1874" t="str">
            <v xml:space="preserve"> Ostreoidea</v>
          </cell>
          <cell r="O1874" t="str">
            <v xml:space="preserve"> Ostreidae</v>
          </cell>
          <cell r="P1874" t="str">
            <v xml:space="preserve"> Crassostrea.</v>
          </cell>
        </row>
        <row r="1875">
          <cell r="B1875" t="str">
            <v>K1V8A9</v>
          </cell>
          <cell r="C1875" t="str">
            <v xml:space="preserve"> Trichosporon asahii var. asahii (strain CBS 8904) (Yeast).</v>
          </cell>
          <cell r="E1875" t="str">
            <v xml:space="preserve"> NCBI_TaxID=1220162 {ECO:0000313|EMBL:EKD00180.1, ECO:0000313|Proteomes:UP000006757};</v>
          </cell>
          <cell r="G1875" t="str">
            <v>Eukaryota</v>
          </cell>
          <cell r="H1875" t="str">
            <v xml:space="preserve"> Fungi</v>
          </cell>
          <cell r="I1875" t="str">
            <v xml:space="preserve"> Dikarya</v>
          </cell>
          <cell r="J1875" t="str">
            <v xml:space="preserve"> Basidiomycota</v>
          </cell>
          <cell r="K1875" t="str">
            <v xml:space="preserve"> Agaricomycotina</v>
          </cell>
          <cell r="L1875" t="str">
            <v>Tremellomycetes</v>
          </cell>
          <cell r="M1875" t="str">
            <v xml:space="preserve"> Trichosporonales</v>
          </cell>
          <cell r="N1875" t="str">
            <v xml:space="preserve"> Trichosporonaceae</v>
          </cell>
          <cell r="O1875" t="str">
            <v xml:space="preserve"> Trichosporon.</v>
          </cell>
        </row>
        <row r="1876">
          <cell r="B1876" t="str">
            <v>K1VXU0</v>
          </cell>
          <cell r="C1876" t="str">
            <v xml:space="preserve"> Trichosporon asahii var. asahii (strain CBS 8904) (Yeast).</v>
          </cell>
          <cell r="E1876" t="str">
            <v xml:space="preserve"> NCBI_TaxID=1220162 {ECO:0000313|EMBL:EKD01563.1, ECO:0000313|Proteomes:UP000006757};</v>
          </cell>
          <cell r="G1876" t="str">
            <v>Eukaryota</v>
          </cell>
          <cell r="H1876" t="str">
            <v xml:space="preserve"> Fungi</v>
          </cell>
          <cell r="I1876" t="str">
            <v xml:space="preserve"> Dikarya</v>
          </cell>
          <cell r="J1876" t="str">
            <v xml:space="preserve"> Basidiomycota</v>
          </cell>
          <cell r="K1876" t="str">
            <v xml:space="preserve"> Agaricomycotina</v>
          </cell>
          <cell r="L1876" t="str">
            <v>Tremellomycetes</v>
          </cell>
          <cell r="M1876" t="str">
            <v xml:space="preserve"> Trichosporonales</v>
          </cell>
          <cell r="N1876" t="str">
            <v xml:space="preserve"> Trichosporonaceae</v>
          </cell>
          <cell r="O1876" t="str">
            <v xml:space="preserve"> Trichosporon.</v>
          </cell>
        </row>
        <row r="1877">
          <cell r="B1877" t="str">
            <v>K1W8F4</v>
          </cell>
          <cell r="C1877" t="str">
            <v xml:space="preserve"> Marssonina brunnea f. sp. multigermtubi (strain MB_m1) (Marssonina leaf spot fungus).</v>
          </cell>
          <cell r="E1877" t="str">
            <v xml:space="preserve"> NCBI_TaxID=1072389 {ECO:0000313|EMBL:EKD13470.1, ECO:0000313|Proteomes:UP000006753};</v>
          </cell>
          <cell r="G1877" t="str">
            <v>Eukaryota</v>
          </cell>
          <cell r="H1877" t="str">
            <v xml:space="preserve"> Fungi</v>
          </cell>
          <cell r="I1877" t="str">
            <v xml:space="preserve"> Dikarya</v>
          </cell>
          <cell r="J1877" t="str">
            <v xml:space="preserve"> Ascomycota</v>
          </cell>
          <cell r="K1877" t="str">
            <v xml:space="preserve"> Pezizomycotina</v>
          </cell>
          <cell r="L1877" t="str">
            <v xml:space="preserve"> Leotiomycetes</v>
          </cell>
          <cell r="M1877" t="str">
            <v>Helotiales</v>
          </cell>
          <cell r="N1877" t="str">
            <v xml:space="preserve"> Dermateaceae</v>
          </cell>
          <cell r="O1877" t="str">
            <v xml:space="preserve"> Marssonina.</v>
          </cell>
        </row>
        <row r="1878">
          <cell r="B1878" t="str">
            <v>K1WYV3</v>
          </cell>
          <cell r="C1878" t="str">
            <v xml:space="preserve"> Marssonina brunnea f. sp. multigermtubi (strain MB_m1) (Marssonina leaf spot fungus).</v>
          </cell>
          <cell r="E1878" t="str">
            <v xml:space="preserve"> NCBI_TaxID=1072389 {ECO:0000313|EMBL:EKD13813.1, ECO:0000313|Proteomes:UP000006753};</v>
          </cell>
          <cell r="G1878" t="str">
            <v>Eukaryota</v>
          </cell>
          <cell r="H1878" t="str">
            <v xml:space="preserve"> Fungi</v>
          </cell>
          <cell r="I1878" t="str">
            <v xml:space="preserve"> Dikarya</v>
          </cell>
          <cell r="J1878" t="str">
            <v xml:space="preserve"> Ascomycota</v>
          </cell>
          <cell r="K1878" t="str">
            <v xml:space="preserve"> Pezizomycotina</v>
          </cell>
          <cell r="L1878" t="str">
            <v xml:space="preserve"> Leotiomycetes</v>
          </cell>
          <cell r="M1878" t="str">
            <v>Helotiales</v>
          </cell>
          <cell r="N1878" t="str">
            <v xml:space="preserve"> Dermateaceae</v>
          </cell>
          <cell r="O1878" t="str">
            <v xml:space="preserve"> Marssonina.</v>
          </cell>
        </row>
        <row r="1879">
          <cell r="B1879" t="str">
            <v>K2S952</v>
          </cell>
          <cell r="C1879" t="str">
            <v xml:space="preserve"> Macrophomina phaseolina (strain MS6) (Charcoal rot fungus).</v>
          </cell>
          <cell r="E1879" t="str">
            <v xml:space="preserve"> NCBI_TaxID=1126212 {ECO:0000313|EMBL:EKG21412.1, ECO:0000313|Proteomes:UP000007129};</v>
          </cell>
          <cell r="G1879" t="str">
            <v>Eukaryota</v>
          </cell>
          <cell r="H1879" t="str">
            <v xml:space="preserve"> Fungi</v>
          </cell>
          <cell r="I1879" t="str">
            <v xml:space="preserve"> Dikarya</v>
          </cell>
          <cell r="J1879" t="str">
            <v xml:space="preserve"> Ascomycota</v>
          </cell>
          <cell r="K1879" t="str">
            <v xml:space="preserve"> Pezizomycotina</v>
          </cell>
          <cell r="L1879" t="str">
            <v>Dothideomycetes</v>
          </cell>
          <cell r="M1879" t="str">
            <v xml:space="preserve"> Dothideomycetes incertae sedis</v>
          </cell>
          <cell r="N1879" t="str">
            <v xml:space="preserve"> Botryosphaeriales</v>
          </cell>
          <cell r="O1879" t="str">
            <v>Botryosphaeriaceae</v>
          </cell>
          <cell r="P1879" t="str">
            <v xml:space="preserve"> Macrophomina.</v>
          </cell>
        </row>
        <row r="1880">
          <cell r="B1880" t="str">
            <v>K2SWL4</v>
          </cell>
          <cell r="C1880" t="str">
            <v xml:space="preserve"> Macrophomina phaseolina (strain MS6) (Charcoal rot fungus).</v>
          </cell>
          <cell r="E1880" t="str">
            <v xml:space="preserve"> NCBI_TaxID=1126212 {ECO:0000313|EMBL:EKG20950.1, ECO:0000313|Proteomes:UP000007129};</v>
          </cell>
          <cell r="G1880" t="str">
            <v>Eukaryota</v>
          </cell>
          <cell r="H1880" t="str">
            <v xml:space="preserve"> Fungi</v>
          </cell>
          <cell r="I1880" t="str">
            <v xml:space="preserve"> Dikarya</v>
          </cell>
          <cell r="J1880" t="str">
            <v xml:space="preserve"> Ascomycota</v>
          </cell>
          <cell r="K1880" t="str">
            <v xml:space="preserve"> Pezizomycotina</v>
          </cell>
          <cell r="L1880" t="str">
            <v>Dothideomycetes</v>
          </cell>
          <cell r="M1880" t="str">
            <v xml:space="preserve"> Dothideomycetes incertae sedis</v>
          </cell>
          <cell r="N1880" t="str">
            <v xml:space="preserve"> Botryosphaeriales</v>
          </cell>
          <cell r="O1880" t="str">
            <v>Botryosphaeriaceae</v>
          </cell>
          <cell r="P1880" t="str">
            <v xml:space="preserve"> Macrophomina.</v>
          </cell>
        </row>
        <row r="1881">
          <cell r="B1881" t="str">
            <v>K3UT09</v>
          </cell>
          <cell r="C1881" t="str">
            <v xml:space="preserve"> Fusarium pseudograminearum (strain CS3096) (Wheat and barley crown-rot fungus).</v>
          </cell>
          <cell r="E1881" t="str">
            <v xml:space="preserve"> NCBI_TaxID=1028729 {ECO:0000313|EMBL:EKJ75636.1, ECO:0000313|Proteomes:UP000007978};</v>
          </cell>
          <cell r="G1881" t="str">
            <v>Eukaryota</v>
          </cell>
          <cell r="H1881" t="str">
            <v xml:space="preserve"> Fungi</v>
          </cell>
          <cell r="I1881" t="str">
            <v xml:space="preserve"> Dikarya</v>
          </cell>
          <cell r="J1881" t="str">
            <v xml:space="preserve"> Ascomycota</v>
          </cell>
          <cell r="K1881" t="str">
            <v xml:space="preserve"> Pezizomycotina</v>
          </cell>
          <cell r="L1881" t="str">
            <v>Sordariomycetes</v>
          </cell>
          <cell r="M1881" t="str">
            <v xml:space="preserve"> Hypocreomycetidae</v>
          </cell>
          <cell r="N1881" t="str">
            <v xml:space="preserve"> Hypocreales</v>
          </cell>
          <cell r="O1881" t="str">
            <v xml:space="preserve"> Nectriaceae</v>
          </cell>
          <cell r="P1881" t="str">
            <v>Fusarium.</v>
          </cell>
        </row>
        <row r="1882">
          <cell r="B1882" t="str">
            <v>K3VP79</v>
          </cell>
          <cell r="C1882" t="str">
            <v xml:space="preserve"> Fusarium pseudograminearum (strain CS3096) (Wheat and barley crown-rot fungus).</v>
          </cell>
          <cell r="E1882" t="str">
            <v xml:space="preserve"> NCBI_TaxID=1028729 {ECO:0000313|EMBL:EKJ76699.1, ECO:0000313|Proteomes:UP000007978};</v>
          </cell>
          <cell r="G1882" t="str">
            <v>Eukaryota</v>
          </cell>
          <cell r="H1882" t="str">
            <v xml:space="preserve"> Fungi</v>
          </cell>
          <cell r="I1882" t="str">
            <v xml:space="preserve"> Dikarya</v>
          </cell>
          <cell r="J1882" t="str">
            <v xml:space="preserve"> Ascomycota</v>
          </cell>
          <cell r="K1882" t="str">
            <v xml:space="preserve"> Pezizomycotina</v>
          </cell>
          <cell r="L1882" t="str">
            <v>Sordariomycetes</v>
          </cell>
          <cell r="M1882" t="str">
            <v xml:space="preserve"> Hypocreomycetidae</v>
          </cell>
          <cell r="N1882" t="str">
            <v xml:space="preserve"> Hypocreales</v>
          </cell>
          <cell r="O1882" t="str">
            <v xml:space="preserve"> Nectriaceae</v>
          </cell>
          <cell r="P1882" t="str">
            <v>Fusarium.</v>
          </cell>
        </row>
        <row r="1883">
          <cell r="B1883" t="str">
            <v>K3WIQ7</v>
          </cell>
          <cell r="C1883" t="str">
            <v xml:space="preserve"> Pythium ultimum DAOM BR144.</v>
          </cell>
          <cell r="E1883" t="str">
            <v xml:space="preserve"> NCBI_TaxID=431595 {ECO:0000313|EnsemblProtists:PYU1_T004849, ECO:0000313|Proteomes:UP000019132};</v>
          </cell>
          <cell r="G1883" t="str">
            <v>Eukaryota</v>
          </cell>
          <cell r="H1883" t="str">
            <v xml:space="preserve"> Stramenopiles</v>
          </cell>
          <cell r="I1883" t="str">
            <v xml:space="preserve"> Oomycetes</v>
          </cell>
          <cell r="J1883" t="str">
            <v xml:space="preserve"> Pythiales</v>
          </cell>
          <cell r="K1883" t="str">
            <v xml:space="preserve"> Pythiaceae</v>
          </cell>
          <cell r="L1883" t="str">
            <v xml:space="preserve"> Pythium.</v>
          </cell>
        </row>
        <row r="1884">
          <cell r="B1884" t="str">
            <v>K3WSY0</v>
          </cell>
          <cell r="C1884" t="str">
            <v xml:space="preserve"> Pythium ultimum DAOM BR144.</v>
          </cell>
          <cell r="E1884" t="str">
            <v xml:space="preserve"> NCBI_TaxID=431595 {ECO:0000313|EnsemblProtists:PYU1_T008074, ECO:0000313|Proteomes:UP000019132};</v>
          </cell>
          <cell r="G1884" t="str">
            <v>Eukaryota</v>
          </cell>
          <cell r="H1884" t="str">
            <v xml:space="preserve"> Stramenopiles</v>
          </cell>
          <cell r="I1884" t="str">
            <v xml:space="preserve"> Oomycetes</v>
          </cell>
          <cell r="J1884" t="str">
            <v xml:space="preserve"> Pythiales</v>
          </cell>
          <cell r="K1884" t="str">
            <v xml:space="preserve"> Pythiaceae</v>
          </cell>
          <cell r="L1884" t="str">
            <v xml:space="preserve"> Pythium.</v>
          </cell>
        </row>
        <row r="1885">
          <cell r="B1885" t="str">
            <v>K3X883</v>
          </cell>
          <cell r="C1885" t="str">
            <v xml:space="preserve"> Pythium ultimum DAOM BR144.</v>
          </cell>
          <cell r="E1885" t="str">
            <v xml:space="preserve"> NCBI_TaxID=431595 {ECO:0000313|EnsemblProtists:PYU1_T013432, ECO:0000313|Proteomes:UP000019132};</v>
          </cell>
          <cell r="G1885" t="str">
            <v>Eukaryota</v>
          </cell>
          <cell r="H1885" t="str">
            <v xml:space="preserve"> Stramenopiles</v>
          </cell>
          <cell r="I1885" t="str">
            <v xml:space="preserve"> Oomycetes</v>
          </cell>
          <cell r="J1885" t="str">
            <v xml:space="preserve"> Pythiales</v>
          </cell>
          <cell r="K1885" t="str">
            <v xml:space="preserve"> Pythiaceae</v>
          </cell>
          <cell r="L1885" t="str">
            <v xml:space="preserve"> Pythium.</v>
          </cell>
        </row>
        <row r="1886">
          <cell r="B1886" t="str">
            <v>K3XK67</v>
          </cell>
          <cell r="C1886" t="str">
            <v xml:space="preserve"> Setaria italica (Foxtail millet) (Panicum italicum).</v>
          </cell>
          <cell r="E1886" t="str">
            <v xml:space="preserve"> NCBI_TaxID=4555 {ECO:0000313|EnsemblPlants:Si002290m};</v>
          </cell>
          <cell r="G1886" t="str">
            <v>Eukaryota</v>
          </cell>
          <cell r="H1886" t="str">
            <v xml:space="preserve"> Viridiplantae</v>
          </cell>
          <cell r="I1886" t="str">
            <v xml:space="preserve"> Streptophyta</v>
          </cell>
          <cell r="J1886" t="str">
            <v xml:space="preserve"> Embryophyta</v>
          </cell>
          <cell r="K1886" t="str">
            <v xml:space="preserve"> Tracheophyta</v>
          </cell>
          <cell r="L1886" t="str">
            <v>Spermatophyta</v>
          </cell>
          <cell r="M1886" t="str">
            <v xml:space="preserve"> Magnoliophyta</v>
          </cell>
          <cell r="N1886" t="str">
            <v xml:space="preserve"> Liliopsida</v>
          </cell>
          <cell r="O1886" t="str">
            <v xml:space="preserve"> Poales</v>
          </cell>
          <cell r="P1886" t="str">
            <v xml:space="preserve"> Poaceae</v>
          </cell>
          <cell r="Q1886" t="str">
            <v>PACMAD clade</v>
          </cell>
          <cell r="R1886" t="str">
            <v xml:space="preserve"> Panicoideae</v>
          </cell>
          <cell r="S1886" t="str">
            <v xml:space="preserve"> Panicodae</v>
          </cell>
          <cell r="T1886" t="str">
            <v xml:space="preserve"> Paniceae</v>
          </cell>
          <cell r="U1886" t="str">
            <v xml:space="preserve"> Cenchrinae</v>
          </cell>
        </row>
        <row r="1887">
          <cell r="B1887" t="str">
            <v>K3XKU9</v>
          </cell>
          <cell r="C1887" t="str">
            <v xml:space="preserve"> Setaria italica (Foxtail millet) (Panicum italicum).</v>
          </cell>
          <cell r="E1887" t="str">
            <v xml:space="preserve"> NCBI_TaxID=4555 {ECO:0000313|EnsemblPlants:Si002522m};</v>
          </cell>
          <cell r="G1887" t="str">
            <v>Eukaryota</v>
          </cell>
          <cell r="H1887" t="str">
            <v xml:space="preserve"> Viridiplantae</v>
          </cell>
          <cell r="I1887" t="str">
            <v xml:space="preserve"> Streptophyta</v>
          </cell>
          <cell r="J1887" t="str">
            <v xml:space="preserve"> Embryophyta</v>
          </cell>
          <cell r="K1887" t="str">
            <v xml:space="preserve"> Tracheophyta</v>
          </cell>
          <cell r="L1887" t="str">
            <v>Spermatophyta</v>
          </cell>
          <cell r="M1887" t="str">
            <v xml:space="preserve"> Magnoliophyta</v>
          </cell>
          <cell r="N1887" t="str">
            <v xml:space="preserve"> Liliopsida</v>
          </cell>
          <cell r="O1887" t="str">
            <v xml:space="preserve"> Poales</v>
          </cell>
          <cell r="P1887" t="str">
            <v xml:space="preserve"> Poaceae</v>
          </cell>
          <cell r="Q1887" t="str">
            <v>PACMAD clade</v>
          </cell>
          <cell r="R1887" t="str">
            <v xml:space="preserve"> Panicoideae</v>
          </cell>
          <cell r="S1887" t="str">
            <v xml:space="preserve"> Panicodae</v>
          </cell>
          <cell r="T1887" t="str">
            <v xml:space="preserve"> Paniceae</v>
          </cell>
          <cell r="U1887" t="str">
            <v xml:space="preserve"> Cenchrinae</v>
          </cell>
        </row>
        <row r="1888">
          <cell r="B1888" t="str">
            <v>K3XS98</v>
          </cell>
          <cell r="C1888" t="str">
            <v xml:space="preserve"> Setaria italica (Foxtail millet) (Panicum italicum).</v>
          </cell>
          <cell r="E1888" t="str">
            <v xml:space="preserve"> NCBI_TaxID=4555 {ECO:0000313|EnsemblPlants:Si004797m};</v>
          </cell>
          <cell r="G1888" t="str">
            <v>Eukaryota</v>
          </cell>
          <cell r="H1888" t="str">
            <v xml:space="preserve"> Viridiplantae</v>
          </cell>
          <cell r="I1888" t="str">
            <v xml:space="preserve"> Streptophyta</v>
          </cell>
          <cell r="J1888" t="str">
            <v xml:space="preserve"> Embryophyta</v>
          </cell>
          <cell r="K1888" t="str">
            <v xml:space="preserve"> Tracheophyta</v>
          </cell>
          <cell r="L1888" t="str">
            <v>Spermatophyta</v>
          </cell>
          <cell r="M1888" t="str">
            <v xml:space="preserve"> Magnoliophyta</v>
          </cell>
          <cell r="N1888" t="str">
            <v xml:space="preserve"> Liliopsida</v>
          </cell>
          <cell r="O1888" t="str">
            <v xml:space="preserve"> Poales</v>
          </cell>
          <cell r="P1888" t="str">
            <v xml:space="preserve"> Poaceae</v>
          </cell>
          <cell r="Q1888" t="str">
            <v>PACMAD clade</v>
          </cell>
          <cell r="R1888" t="str">
            <v xml:space="preserve"> Panicoideae</v>
          </cell>
          <cell r="S1888" t="str">
            <v xml:space="preserve"> Panicodae</v>
          </cell>
          <cell r="T1888" t="str">
            <v xml:space="preserve"> Paniceae</v>
          </cell>
          <cell r="U1888" t="str">
            <v xml:space="preserve"> Cenchrinae</v>
          </cell>
        </row>
        <row r="1889">
          <cell r="B1889" t="str">
            <v>K3Z8Q5</v>
          </cell>
          <cell r="C1889" t="str">
            <v xml:space="preserve"> Setaria italica (Foxtail millet) (Panicum italicum).</v>
          </cell>
          <cell r="E1889" t="str">
            <v xml:space="preserve"> NCBI_TaxID=4555 {ECO:0000313|EnsemblPlants:Si022925m};</v>
          </cell>
          <cell r="G1889" t="str">
            <v>Eukaryota</v>
          </cell>
          <cell r="H1889" t="str">
            <v xml:space="preserve"> Viridiplantae</v>
          </cell>
          <cell r="I1889" t="str">
            <v xml:space="preserve"> Streptophyta</v>
          </cell>
          <cell r="J1889" t="str">
            <v xml:space="preserve"> Embryophyta</v>
          </cell>
          <cell r="K1889" t="str">
            <v xml:space="preserve"> Tracheophyta</v>
          </cell>
          <cell r="L1889" t="str">
            <v>Spermatophyta</v>
          </cell>
          <cell r="M1889" t="str">
            <v xml:space="preserve"> Magnoliophyta</v>
          </cell>
          <cell r="N1889" t="str">
            <v xml:space="preserve"> Liliopsida</v>
          </cell>
          <cell r="O1889" t="str">
            <v xml:space="preserve"> Poales</v>
          </cell>
          <cell r="P1889" t="str">
            <v xml:space="preserve"> Poaceae</v>
          </cell>
          <cell r="Q1889" t="str">
            <v>PACMAD clade</v>
          </cell>
          <cell r="R1889" t="str">
            <v xml:space="preserve"> Panicoideae</v>
          </cell>
          <cell r="S1889" t="str">
            <v xml:space="preserve"> Panicodae</v>
          </cell>
          <cell r="T1889" t="str">
            <v xml:space="preserve"> Paniceae</v>
          </cell>
          <cell r="U1889" t="str">
            <v xml:space="preserve"> Cenchrinae</v>
          </cell>
        </row>
        <row r="1890">
          <cell r="B1890" t="str">
            <v>K3ZQR8</v>
          </cell>
          <cell r="C1890" t="str">
            <v xml:space="preserve"> Setaria italica (Foxtail millet) (Panicum italicum).</v>
          </cell>
          <cell r="E1890" t="str">
            <v xml:space="preserve"> NCBI_TaxID=4555 {ECO:0000313|EnsemblPlants:Si028948m};</v>
          </cell>
          <cell r="G1890" t="str">
            <v>Eukaryota</v>
          </cell>
          <cell r="H1890" t="str">
            <v xml:space="preserve"> Viridiplantae</v>
          </cell>
          <cell r="I1890" t="str">
            <v xml:space="preserve"> Streptophyta</v>
          </cell>
          <cell r="J1890" t="str">
            <v xml:space="preserve"> Embryophyta</v>
          </cell>
          <cell r="K1890" t="str">
            <v xml:space="preserve"> Tracheophyta</v>
          </cell>
          <cell r="L1890" t="str">
            <v>Spermatophyta</v>
          </cell>
          <cell r="M1890" t="str">
            <v xml:space="preserve"> Magnoliophyta</v>
          </cell>
          <cell r="N1890" t="str">
            <v xml:space="preserve"> Liliopsida</v>
          </cell>
          <cell r="O1890" t="str">
            <v xml:space="preserve"> Poales</v>
          </cell>
          <cell r="P1890" t="str">
            <v xml:space="preserve"> Poaceae</v>
          </cell>
          <cell r="Q1890" t="str">
            <v>PACMAD clade</v>
          </cell>
          <cell r="R1890" t="str">
            <v xml:space="preserve"> Panicoideae</v>
          </cell>
          <cell r="S1890" t="str">
            <v xml:space="preserve"> Panicodae</v>
          </cell>
          <cell r="T1890" t="str">
            <v xml:space="preserve"> Paniceae</v>
          </cell>
          <cell r="U1890" t="str">
            <v xml:space="preserve"> Cenchrinae</v>
          </cell>
        </row>
        <row r="1891">
          <cell r="B1891" t="str">
            <v>K4ACD1</v>
          </cell>
          <cell r="C1891" t="str">
            <v xml:space="preserve"> Setaria italica (Foxtail millet) (Panicum italicum).</v>
          </cell>
          <cell r="E1891" t="str">
            <v xml:space="preserve"> NCBI_TaxID=4555 {ECO:0000313|EnsemblPlants:Si036538m};</v>
          </cell>
          <cell r="G1891" t="str">
            <v>Eukaryota</v>
          </cell>
          <cell r="H1891" t="str">
            <v xml:space="preserve"> Viridiplantae</v>
          </cell>
          <cell r="I1891" t="str">
            <v xml:space="preserve"> Streptophyta</v>
          </cell>
          <cell r="J1891" t="str">
            <v xml:space="preserve"> Embryophyta</v>
          </cell>
          <cell r="K1891" t="str">
            <v xml:space="preserve"> Tracheophyta</v>
          </cell>
          <cell r="L1891" t="str">
            <v>Spermatophyta</v>
          </cell>
          <cell r="M1891" t="str">
            <v xml:space="preserve"> Magnoliophyta</v>
          </cell>
          <cell r="N1891" t="str">
            <v xml:space="preserve"> Liliopsida</v>
          </cell>
          <cell r="O1891" t="str">
            <v xml:space="preserve"> Poales</v>
          </cell>
          <cell r="P1891" t="str">
            <v xml:space="preserve"> Poaceae</v>
          </cell>
          <cell r="Q1891" t="str">
            <v>PACMAD clade</v>
          </cell>
          <cell r="R1891" t="str">
            <v xml:space="preserve"> Panicoideae</v>
          </cell>
          <cell r="S1891" t="str">
            <v xml:space="preserve"> Panicodae</v>
          </cell>
          <cell r="T1891" t="str">
            <v xml:space="preserve"> Paniceae</v>
          </cell>
          <cell r="U1891" t="str">
            <v xml:space="preserve"> Cenchrinae</v>
          </cell>
        </row>
        <row r="1892">
          <cell r="B1892" t="str">
            <v>K4ADL1</v>
          </cell>
          <cell r="C1892" t="str">
            <v xml:space="preserve"> Setaria italica (Foxtail millet) (Panicum italicum).</v>
          </cell>
          <cell r="E1892" t="str">
            <v xml:space="preserve"> NCBI_TaxID=4555 {ECO:0000313|EnsemblPlants:Si036968m};</v>
          </cell>
          <cell r="G1892" t="str">
            <v>Eukaryota</v>
          </cell>
          <cell r="H1892" t="str">
            <v xml:space="preserve"> Viridiplantae</v>
          </cell>
          <cell r="I1892" t="str">
            <v xml:space="preserve"> Streptophyta</v>
          </cell>
          <cell r="J1892" t="str">
            <v xml:space="preserve"> Embryophyta</v>
          </cell>
          <cell r="K1892" t="str">
            <v xml:space="preserve"> Tracheophyta</v>
          </cell>
          <cell r="L1892" t="str">
            <v>Spermatophyta</v>
          </cell>
          <cell r="M1892" t="str">
            <v xml:space="preserve"> Magnoliophyta</v>
          </cell>
          <cell r="N1892" t="str">
            <v xml:space="preserve"> Liliopsida</v>
          </cell>
          <cell r="O1892" t="str">
            <v xml:space="preserve"> Poales</v>
          </cell>
          <cell r="P1892" t="str">
            <v xml:space="preserve"> Poaceae</v>
          </cell>
          <cell r="Q1892" t="str">
            <v>PACMAD clade</v>
          </cell>
          <cell r="R1892" t="str">
            <v xml:space="preserve"> Panicoideae</v>
          </cell>
          <cell r="S1892" t="str">
            <v xml:space="preserve"> Panicodae</v>
          </cell>
          <cell r="T1892" t="str">
            <v xml:space="preserve"> Paniceae</v>
          </cell>
          <cell r="U1892" t="str">
            <v xml:space="preserve"> Cenchrinae</v>
          </cell>
        </row>
        <row r="1893">
          <cell r="B1893" t="str">
            <v>K4ADM2</v>
          </cell>
          <cell r="C1893" t="str">
            <v xml:space="preserve"> Setaria italica (Foxtail millet) (Panicum italicum).</v>
          </cell>
          <cell r="E1893" t="str">
            <v xml:space="preserve"> NCBI_TaxID=4555 {ECO:0000313|EnsemblPlants:Si036979m};</v>
          </cell>
          <cell r="G1893" t="str">
            <v>Eukaryota</v>
          </cell>
          <cell r="H1893" t="str">
            <v xml:space="preserve"> Viridiplantae</v>
          </cell>
          <cell r="I1893" t="str">
            <v xml:space="preserve"> Streptophyta</v>
          </cell>
          <cell r="J1893" t="str">
            <v xml:space="preserve"> Embryophyta</v>
          </cell>
          <cell r="K1893" t="str">
            <v xml:space="preserve"> Tracheophyta</v>
          </cell>
          <cell r="L1893" t="str">
            <v>Spermatophyta</v>
          </cell>
          <cell r="M1893" t="str">
            <v xml:space="preserve"> Magnoliophyta</v>
          </cell>
          <cell r="N1893" t="str">
            <v xml:space="preserve"> Liliopsida</v>
          </cell>
          <cell r="O1893" t="str">
            <v xml:space="preserve"> Poales</v>
          </cell>
          <cell r="P1893" t="str">
            <v xml:space="preserve"> Poaceae</v>
          </cell>
          <cell r="Q1893" t="str">
            <v>PACMAD clade</v>
          </cell>
          <cell r="R1893" t="str">
            <v xml:space="preserve"> Panicoideae</v>
          </cell>
          <cell r="S1893" t="str">
            <v xml:space="preserve"> Panicodae</v>
          </cell>
          <cell r="T1893" t="str">
            <v xml:space="preserve"> Paniceae</v>
          </cell>
          <cell r="U1893" t="str">
            <v xml:space="preserve"> Cenchrinae</v>
          </cell>
        </row>
        <row r="1894">
          <cell r="B1894" t="str">
            <v>K4AIJ6</v>
          </cell>
          <cell r="C1894" t="str">
            <v xml:space="preserve"> Setaria italica (Foxtail millet) (Panicum italicum).</v>
          </cell>
          <cell r="E1894" t="str">
            <v xml:space="preserve"> NCBI_TaxID=4555 {ECO:0000313|EnsemblPlants:Si038708m};</v>
          </cell>
          <cell r="G1894" t="str">
            <v>Eukaryota</v>
          </cell>
          <cell r="H1894" t="str">
            <v xml:space="preserve"> Viridiplantae</v>
          </cell>
          <cell r="I1894" t="str">
            <v xml:space="preserve"> Streptophyta</v>
          </cell>
          <cell r="J1894" t="str">
            <v xml:space="preserve"> Embryophyta</v>
          </cell>
          <cell r="K1894" t="str">
            <v xml:space="preserve"> Tracheophyta</v>
          </cell>
          <cell r="L1894" t="str">
            <v>Spermatophyta</v>
          </cell>
          <cell r="M1894" t="str">
            <v xml:space="preserve"> Magnoliophyta</v>
          </cell>
          <cell r="N1894" t="str">
            <v xml:space="preserve"> Liliopsida</v>
          </cell>
          <cell r="O1894" t="str">
            <v xml:space="preserve"> Poales</v>
          </cell>
          <cell r="P1894" t="str">
            <v xml:space="preserve"> Poaceae</v>
          </cell>
          <cell r="Q1894" t="str">
            <v>PACMAD clade</v>
          </cell>
          <cell r="R1894" t="str">
            <v xml:space="preserve"> Panicoideae</v>
          </cell>
          <cell r="S1894" t="str">
            <v xml:space="preserve"> Panicodae</v>
          </cell>
          <cell r="T1894" t="str">
            <v xml:space="preserve"> Paniceae</v>
          </cell>
          <cell r="U1894" t="str">
            <v xml:space="preserve"> Cenchrinae</v>
          </cell>
        </row>
        <row r="1895">
          <cell r="B1895" t="str">
            <v>K4ATR9</v>
          </cell>
          <cell r="C1895" t="str">
            <v xml:space="preserve"> Solanum lycopersicum (Tomato) (Lycopersicon esculentum).</v>
          </cell>
          <cell r="E1895" t="str">
            <v xml:space="preserve"> NCBI_TaxID=4081 {ECO:0000313|EnsemblPlants:Solyc01g010760.2.1, ECO:0000313|Proteomes:UP000004994};</v>
          </cell>
          <cell r="G1895" t="str">
            <v>Eukaryota</v>
          </cell>
          <cell r="H1895" t="str">
            <v xml:space="preserve"> Viridiplantae</v>
          </cell>
          <cell r="I1895" t="str">
            <v xml:space="preserve"> Streptophyta</v>
          </cell>
          <cell r="J1895" t="str">
            <v xml:space="preserve"> Embryophyta</v>
          </cell>
          <cell r="K1895" t="str">
            <v xml:space="preserve"> Tracheophyta</v>
          </cell>
          <cell r="L1895" t="str">
            <v>Spermatophyta</v>
          </cell>
          <cell r="M1895" t="str">
            <v xml:space="preserve"> Magnoliophyta</v>
          </cell>
          <cell r="N1895" t="str">
            <v xml:space="preserve"> eudicotyledons</v>
          </cell>
          <cell r="O1895" t="str">
            <v xml:space="preserve"> Gunneridae</v>
          </cell>
          <cell r="P1895" t="str">
            <v>Pentapetalae</v>
          </cell>
          <cell r="Q1895" t="str">
            <v xml:space="preserve"> asterids</v>
          </cell>
          <cell r="R1895" t="str">
            <v xml:space="preserve"> lamiids</v>
          </cell>
          <cell r="S1895" t="str">
            <v xml:space="preserve"> Solanales</v>
          </cell>
          <cell r="T1895" t="str">
            <v xml:space="preserve"> Solanaceae</v>
          </cell>
          <cell r="U1895" t="str">
            <v xml:space="preserve"> Solanoideae</v>
          </cell>
        </row>
        <row r="1896">
          <cell r="B1896" t="str">
            <v>K4B778</v>
          </cell>
          <cell r="C1896" t="str">
            <v xml:space="preserve"> Solanum lycopersicum (Tomato) (Lycopersicon esculentum).</v>
          </cell>
          <cell r="E1896" t="str">
            <v xml:space="preserve"> NCBI_TaxID=4081 {ECO:0000313|EnsemblPlants:Solyc02g067460.2.1, ECO:0000313|Proteomes:UP000004994};</v>
          </cell>
          <cell r="G1896" t="str">
            <v>Eukaryota</v>
          </cell>
          <cell r="H1896" t="str">
            <v xml:space="preserve"> Viridiplantae</v>
          </cell>
          <cell r="I1896" t="str">
            <v xml:space="preserve"> Streptophyta</v>
          </cell>
          <cell r="J1896" t="str">
            <v xml:space="preserve"> Embryophyta</v>
          </cell>
          <cell r="K1896" t="str">
            <v xml:space="preserve"> Tracheophyta</v>
          </cell>
          <cell r="L1896" t="str">
            <v>Spermatophyta</v>
          </cell>
          <cell r="M1896" t="str">
            <v xml:space="preserve"> Magnoliophyta</v>
          </cell>
          <cell r="N1896" t="str">
            <v xml:space="preserve"> eudicotyledons</v>
          </cell>
          <cell r="O1896" t="str">
            <v xml:space="preserve"> Gunneridae</v>
          </cell>
          <cell r="P1896" t="str">
            <v>Pentapetalae</v>
          </cell>
          <cell r="Q1896" t="str">
            <v xml:space="preserve"> asterids</v>
          </cell>
          <cell r="R1896" t="str">
            <v xml:space="preserve"> lamiids</v>
          </cell>
          <cell r="S1896" t="str">
            <v xml:space="preserve"> Solanales</v>
          </cell>
          <cell r="T1896" t="str">
            <v xml:space="preserve"> Solanaceae</v>
          </cell>
          <cell r="U1896" t="str">
            <v xml:space="preserve"> Solanoideae</v>
          </cell>
        </row>
        <row r="1897">
          <cell r="B1897" t="str">
            <v>K4BD40</v>
          </cell>
          <cell r="C1897" t="str">
            <v xml:space="preserve"> Solanum lycopersicum (Tomato) (Lycopersicon esculentum).</v>
          </cell>
          <cell r="E1897" t="str">
            <v xml:space="preserve"> NCBI_TaxID=4081 {ECO:0000313|EnsemblPlants:Solyc02g092440.2.1, ECO:0000313|Proteomes:UP000004994};</v>
          </cell>
          <cell r="G1897" t="str">
            <v>Eukaryota</v>
          </cell>
          <cell r="H1897" t="str">
            <v xml:space="preserve"> Viridiplantae</v>
          </cell>
          <cell r="I1897" t="str">
            <v xml:space="preserve"> Streptophyta</v>
          </cell>
          <cell r="J1897" t="str">
            <v xml:space="preserve"> Embryophyta</v>
          </cell>
          <cell r="K1897" t="str">
            <v xml:space="preserve"> Tracheophyta</v>
          </cell>
          <cell r="L1897" t="str">
            <v>Spermatophyta</v>
          </cell>
          <cell r="M1897" t="str">
            <v xml:space="preserve"> Magnoliophyta</v>
          </cell>
          <cell r="N1897" t="str">
            <v xml:space="preserve"> eudicotyledons</v>
          </cell>
          <cell r="O1897" t="str">
            <v xml:space="preserve"> Gunneridae</v>
          </cell>
          <cell r="P1897" t="str">
            <v>Pentapetalae</v>
          </cell>
          <cell r="Q1897" t="str">
            <v xml:space="preserve"> asterids</v>
          </cell>
          <cell r="R1897" t="str">
            <v xml:space="preserve"> lamiids</v>
          </cell>
          <cell r="S1897" t="str">
            <v xml:space="preserve"> Solanales</v>
          </cell>
          <cell r="T1897" t="str">
            <v xml:space="preserve"> Solanaceae</v>
          </cell>
          <cell r="U1897" t="str">
            <v xml:space="preserve"> Solanoideae</v>
          </cell>
        </row>
        <row r="1898">
          <cell r="B1898" t="str">
            <v>K4BG21</v>
          </cell>
          <cell r="C1898" t="str">
            <v xml:space="preserve"> Solanum lycopersicum (Tomato) (Lycopersicon esculentum).</v>
          </cell>
          <cell r="E1898" t="str">
            <v xml:space="preserve"> NCBI_TaxID=4081 {ECO:0000313|EnsemblPlants:Solyc03g044010.2.1, ECO:0000313|Proteomes:UP000004994};</v>
          </cell>
          <cell r="G1898" t="str">
            <v>Eukaryota</v>
          </cell>
          <cell r="H1898" t="str">
            <v xml:space="preserve"> Viridiplantae</v>
          </cell>
          <cell r="I1898" t="str">
            <v xml:space="preserve"> Streptophyta</v>
          </cell>
          <cell r="J1898" t="str">
            <v xml:space="preserve"> Embryophyta</v>
          </cell>
          <cell r="K1898" t="str">
            <v xml:space="preserve"> Tracheophyta</v>
          </cell>
          <cell r="L1898" t="str">
            <v>Spermatophyta</v>
          </cell>
          <cell r="M1898" t="str">
            <v xml:space="preserve"> Magnoliophyta</v>
          </cell>
          <cell r="N1898" t="str">
            <v xml:space="preserve"> eudicotyledons</v>
          </cell>
          <cell r="O1898" t="str">
            <v xml:space="preserve"> Gunneridae</v>
          </cell>
          <cell r="P1898" t="str">
            <v>Pentapetalae</v>
          </cell>
          <cell r="Q1898" t="str">
            <v xml:space="preserve"> asterids</v>
          </cell>
          <cell r="R1898" t="str">
            <v xml:space="preserve"> lamiids</v>
          </cell>
          <cell r="S1898" t="str">
            <v xml:space="preserve"> Solanales</v>
          </cell>
          <cell r="T1898" t="str">
            <v xml:space="preserve"> Solanaceae</v>
          </cell>
          <cell r="U1898" t="str">
            <v xml:space="preserve"> Solanoideae</v>
          </cell>
        </row>
        <row r="1899">
          <cell r="B1899" t="str">
            <v>K4BGT9</v>
          </cell>
          <cell r="C1899" t="str">
            <v xml:space="preserve"> Solanum lycopersicum (Tomato) (Lycopersicon esculentum).</v>
          </cell>
          <cell r="E1899" t="str">
            <v xml:space="preserve"> NCBI_TaxID=4081 {ECO:0000313|EnsemblPlants:Solyc03g058920.2.1, ECO:0000313|Proteomes:UP000004994};</v>
          </cell>
          <cell r="G1899" t="str">
            <v>Eukaryota</v>
          </cell>
          <cell r="H1899" t="str">
            <v xml:space="preserve"> Viridiplantae</v>
          </cell>
          <cell r="I1899" t="str">
            <v xml:space="preserve"> Streptophyta</v>
          </cell>
          <cell r="J1899" t="str">
            <v xml:space="preserve"> Embryophyta</v>
          </cell>
          <cell r="K1899" t="str">
            <v xml:space="preserve"> Tracheophyta</v>
          </cell>
          <cell r="L1899" t="str">
            <v>Spermatophyta</v>
          </cell>
          <cell r="M1899" t="str">
            <v xml:space="preserve"> Magnoliophyta</v>
          </cell>
          <cell r="N1899" t="str">
            <v xml:space="preserve"> eudicotyledons</v>
          </cell>
          <cell r="O1899" t="str">
            <v xml:space="preserve"> Gunneridae</v>
          </cell>
          <cell r="P1899" t="str">
            <v>Pentapetalae</v>
          </cell>
          <cell r="Q1899" t="str">
            <v xml:space="preserve"> asterids</v>
          </cell>
          <cell r="R1899" t="str">
            <v xml:space="preserve"> lamiids</v>
          </cell>
          <cell r="S1899" t="str">
            <v xml:space="preserve"> Solanales</v>
          </cell>
          <cell r="T1899" t="str">
            <v xml:space="preserve"> Solanaceae</v>
          </cell>
          <cell r="U1899" t="str">
            <v xml:space="preserve"> Solanoideae</v>
          </cell>
        </row>
        <row r="1900">
          <cell r="B1900" t="str">
            <v>K4BKH4</v>
          </cell>
          <cell r="C1900" t="str">
            <v xml:space="preserve"> Solanum lycopersicum (Tomato) (Lycopersicon esculentum).</v>
          </cell>
          <cell r="E1900" t="str">
            <v xml:space="preserve"> NCBI_TaxID=4081 {ECO:0000313|EnsemblPlants:Solyc03g113210.2.1, ECO:0000313|Proteomes:UP000004994};</v>
          </cell>
          <cell r="G1900" t="str">
            <v>Eukaryota</v>
          </cell>
          <cell r="H1900" t="str">
            <v xml:space="preserve"> Viridiplantae</v>
          </cell>
          <cell r="I1900" t="str">
            <v xml:space="preserve"> Streptophyta</v>
          </cell>
          <cell r="J1900" t="str">
            <v xml:space="preserve"> Embryophyta</v>
          </cell>
          <cell r="K1900" t="str">
            <v xml:space="preserve"> Tracheophyta</v>
          </cell>
          <cell r="L1900" t="str">
            <v>Spermatophyta</v>
          </cell>
          <cell r="M1900" t="str">
            <v xml:space="preserve"> Magnoliophyta</v>
          </cell>
          <cell r="N1900" t="str">
            <v xml:space="preserve"> eudicotyledons</v>
          </cell>
          <cell r="O1900" t="str">
            <v xml:space="preserve"> Gunneridae</v>
          </cell>
          <cell r="P1900" t="str">
            <v>Pentapetalae</v>
          </cell>
          <cell r="Q1900" t="str">
            <v xml:space="preserve"> asterids</v>
          </cell>
          <cell r="R1900" t="str">
            <v xml:space="preserve"> lamiids</v>
          </cell>
          <cell r="S1900" t="str">
            <v xml:space="preserve"> Solanales</v>
          </cell>
          <cell r="T1900" t="str">
            <v xml:space="preserve"> Solanaceae</v>
          </cell>
          <cell r="U1900" t="str">
            <v xml:space="preserve"> Solanoideae</v>
          </cell>
        </row>
        <row r="1901">
          <cell r="B1901" t="str">
            <v>K4C3F2</v>
          </cell>
          <cell r="C1901" t="str">
            <v xml:space="preserve"> Solanum lycopersicum (Tomato) (Lycopersicon esculentum).</v>
          </cell>
          <cell r="E1901" t="str">
            <v xml:space="preserve"> NCBI_TaxID=4081 {ECO:0000313|EnsemblPlants:Solyc06g007710.2.1, ECO:0000313|Proteomes:UP000004994};</v>
          </cell>
          <cell r="G1901" t="str">
            <v>Eukaryota</v>
          </cell>
          <cell r="H1901" t="str">
            <v xml:space="preserve"> Viridiplantae</v>
          </cell>
          <cell r="I1901" t="str">
            <v xml:space="preserve"> Streptophyta</v>
          </cell>
          <cell r="J1901" t="str">
            <v xml:space="preserve"> Embryophyta</v>
          </cell>
          <cell r="K1901" t="str">
            <v xml:space="preserve"> Tracheophyta</v>
          </cell>
          <cell r="L1901" t="str">
            <v>Spermatophyta</v>
          </cell>
          <cell r="M1901" t="str">
            <v xml:space="preserve"> Magnoliophyta</v>
          </cell>
          <cell r="N1901" t="str">
            <v xml:space="preserve"> eudicotyledons</v>
          </cell>
          <cell r="O1901" t="str">
            <v xml:space="preserve"> Gunneridae</v>
          </cell>
          <cell r="P1901" t="str">
            <v>Pentapetalae</v>
          </cell>
          <cell r="Q1901" t="str">
            <v xml:space="preserve"> asterids</v>
          </cell>
          <cell r="R1901" t="str">
            <v xml:space="preserve"> lamiids</v>
          </cell>
          <cell r="S1901" t="str">
            <v xml:space="preserve"> Solanales</v>
          </cell>
          <cell r="T1901" t="str">
            <v xml:space="preserve"> Solanaceae</v>
          </cell>
          <cell r="U1901" t="str">
            <v xml:space="preserve"> Solanoideae</v>
          </cell>
        </row>
        <row r="1902">
          <cell r="B1902" t="str">
            <v>K4CAD5</v>
          </cell>
          <cell r="C1902" t="str">
            <v xml:space="preserve"> Solanum lycopersicum (Tomato) (Lycopersicon esculentum).</v>
          </cell>
          <cell r="E1902" t="str">
            <v xml:space="preserve"> NCBI_TaxID=4081 {ECO:0000313|EnsemblPlants:Solyc06g082800.2.1, ECO:0000313|Proteomes:UP000004994};</v>
          </cell>
          <cell r="G1902" t="str">
            <v>Eukaryota</v>
          </cell>
          <cell r="H1902" t="str">
            <v xml:space="preserve"> Viridiplantae</v>
          </cell>
          <cell r="I1902" t="str">
            <v xml:space="preserve"> Streptophyta</v>
          </cell>
          <cell r="J1902" t="str">
            <v xml:space="preserve"> Embryophyta</v>
          </cell>
          <cell r="K1902" t="str">
            <v xml:space="preserve"> Tracheophyta</v>
          </cell>
          <cell r="L1902" t="str">
            <v>Spermatophyta</v>
          </cell>
          <cell r="M1902" t="str">
            <v xml:space="preserve"> Magnoliophyta</v>
          </cell>
          <cell r="N1902" t="str">
            <v xml:space="preserve"> eudicotyledons</v>
          </cell>
          <cell r="O1902" t="str">
            <v xml:space="preserve"> Gunneridae</v>
          </cell>
          <cell r="P1902" t="str">
            <v>Pentapetalae</v>
          </cell>
          <cell r="Q1902" t="str">
            <v xml:space="preserve"> asterids</v>
          </cell>
          <cell r="R1902" t="str">
            <v xml:space="preserve"> lamiids</v>
          </cell>
          <cell r="S1902" t="str">
            <v xml:space="preserve"> Solanales</v>
          </cell>
          <cell r="T1902" t="str">
            <v xml:space="preserve"> Solanaceae</v>
          </cell>
          <cell r="U1902" t="str">
            <v xml:space="preserve"> Solanoideae</v>
          </cell>
        </row>
        <row r="1903">
          <cell r="B1903" t="str">
            <v>K4CBV4</v>
          </cell>
          <cell r="C1903" t="str">
            <v xml:space="preserve"> Solanum lycopersicum (Tomato) (Lycopersicon esculentum).</v>
          </cell>
          <cell r="E1903" t="str">
            <v xml:space="preserve"> NCBI_TaxID=4081 {ECO:0000313|EnsemblPlants:Solyc07g008350.2.1, ECO:0000313|Proteomes:UP000004994};</v>
          </cell>
          <cell r="G1903" t="str">
            <v>Eukaryota</v>
          </cell>
          <cell r="H1903" t="str">
            <v xml:space="preserve"> Viridiplantae</v>
          </cell>
          <cell r="I1903" t="str">
            <v xml:space="preserve"> Streptophyta</v>
          </cell>
          <cell r="J1903" t="str">
            <v xml:space="preserve"> Embryophyta</v>
          </cell>
          <cell r="K1903" t="str">
            <v xml:space="preserve"> Tracheophyta</v>
          </cell>
          <cell r="L1903" t="str">
            <v>Spermatophyta</v>
          </cell>
          <cell r="M1903" t="str">
            <v xml:space="preserve"> Magnoliophyta</v>
          </cell>
          <cell r="N1903" t="str">
            <v xml:space="preserve"> eudicotyledons</v>
          </cell>
          <cell r="O1903" t="str">
            <v xml:space="preserve"> Gunneridae</v>
          </cell>
          <cell r="P1903" t="str">
            <v>Pentapetalae</v>
          </cell>
          <cell r="Q1903" t="str">
            <v xml:space="preserve"> asterids</v>
          </cell>
          <cell r="R1903" t="str">
            <v xml:space="preserve"> lamiids</v>
          </cell>
          <cell r="S1903" t="str">
            <v xml:space="preserve"> Solanales</v>
          </cell>
          <cell r="T1903" t="str">
            <v xml:space="preserve"> Solanaceae</v>
          </cell>
          <cell r="U1903" t="str">
            <v xml:space="preserve"> Solanoideae</v>
          </cell>
        </row>
        <row r="1904">
          <cell r="B1904" t="str">
            <v>K5UPF2</v>
          </cell>
          <cell r="C1904" t="str">
            <v xml:space="preserve"> Phanerochaete carnosa (strain HHB-10118-sp) (White-rot fungus) (Peniophora carnosa).</v>
          </cell>
          <cell r="E1904" t="str">
            <v xml:space="preserve"> NCBI_TaxID=650164 {ECO:0000313|EMBL:EKM51656.1, ECO:0000313|Proteomes:UP000008370};</v>
          </cell>
          <cell r="G1904" t="str">
            <v>Eukaryota</v>
          </cell>
          <cell r="H1904" t="str">
            <v xml:space="preserve"> Fungi</v>
          </cell>
          <cell r="I1904" t="str">
            <v xml:space="preserve"> Dikarya</v>
          </cell>
          <cell r="J1904" t="str">
            <v xml:space="preserve"> Basidiomycota</v>
          </cell>
          <cell r="K1904" t="str">
            <v xml:space="preserve"> Agaricomycotina</v>
          </cell>
          <cell r="L1904" t="str">
            <v>Agaricomycetes</v>
          </cell>
          <cell r="M1904" t="str">
            <v xml:space="preserve"> Polyporales</v>
          </cell>
          <cell r="N1904" t="str">
            <v xml:space="preserve"> Phanerochaetaceae</v>
          </cell>
          <cell r="O1904" t="str">
            <v xml:space="preserve"> Phanerochaete.</v>
          </cell>
        </row>
        <row r="1905">
          <cell r="B1905" t="str">
            <v>K5UYZ9</v>
          </cell>
          <cell r="C1905" t="str">
            <v xml:space="preserve"> Phanerochaete carnosa (strain HHB-10118-sp) (White-rot fungus) (Peniophora carnosa).</v>
          </cell>
          <cell r="E1905" t="str">
            <v xml:space="preserve"> NCBI_TaxID=650164 {ECO:0000313|EMBL:EKM55371.1, ECO:0000313|Proteomes:UP000008370};</v>
          </cell>
          <cell r="G1905" t="str">
            <v>Eukaryota</v>
          </cell>
          <cell r="H1905" t="str">
            <v xml:space="preserve"> Fungi</v>
          </cell>
          <cell r="I1905" t="str">
            <v xml:space="preserve"> Dikarya</v>
          </cell>
          <cell r="J1905" t="str">
            <v xml:space="preserve"> Basidiomycota</v>
          </cell>
          <cell r="K1905" t="str">
            <v xml:space="preserve"> Agaricomycotina</v>
          </cell>
          <cell r="L1905" t="str">
            <v>Agaricomycetes</v>
          </cell>
          <cell r="M1905" t="str">
            <v xml:space="preserve"> Polyporales</v>
          </cell>
          <cell r="N1905" t="str">
            <v xml:space="preserve"> Phanerochaetaceae</v>
          </cell>
          <cell r="O1905" t="str">
            <v xml:space="preserve"> Phanerochaete.</v>
          </cell>
        </row>
        <row r="1906">
          <cell r="B1906" t="str">
            <v>K5X8E5</v>
          </cell>
          <cell r="C1906" t="str">
            <v xml:space="preserve"> Agaricus bisporus var. burnettii (strain JB137-S8 / ATCC MYA-4627 / FGSC 10392) (White button mushroom).</v>
          </cell>
          <cell r="E1906" t="str">
            <v xml:space="preserve"> NCBI_TaxID=597362 {ECO:0000313|EMBL:EKM79267.1, ECO:0000313|Proteomes:UP000008493};</v>
          </cell>
          <cell r="G1906" t="str">
            <v>Eukaryota</v>
          </cell>
          <cell r="H1906" t="str">
            <v xml:space="preserve"> Fungi</v>
          </cell>
          <cell r="I1906" t="str">
            <v xml:space="preserve"> Dikarya</v>
          </cell>
          <cell r="J1906" t="str">
            <v xml:space="preserve"> Basidiomycota</v>
          </cell>
          <cell r="K1906" t="str">
            <v xml:space="preserve"> Agaricomycotina</v>
          </cell>
          <cell r="L1906" t="str">
            <v>Agaricomycetes</v>
          </cell>
          <cell r="M1906" t="str">
            <v xml:space="preserve"> Agaricomycetidae</v>
          </cell>
          <cell r="N1906" t="str">
            <v xml:space="preserve"> Agaricales</v>
          </cell>
          <cell r="O1906" t="str">
            <v xml:space="preserve"> Agaricaceae</v>
          </cell>
          <cell r="P1906" t="str">
            <v xml:space="preserve"> Agaricus.</v>
          </cell>
        </row>
        <row r="1907">
          <cell r="B1907" t="str">
            <v>K5XGW3</v>
          </cell>
          <cell r="C1907" t="str">
            <v xml:space="preserve"> Agaricus bisporus var. burnettii (strain JB137-S8 / ATCC MYA-4627 / FGSC 10392) (White button mushroom).</v>
          </cell>
          <cell r="E1907" t="str">
            <v xml:space="preserve"> NCBI_TaxID=597362 {ECO:0000313|EMBL:EKM82673.1, ECO:0000313|Proteomes:UP000008493};</v>
          </cell>
          <cell r="G1907" t="str">
            <v>Eukaryota</v>
          </cell>
          <cell r="H1907" t="str">
            <v xml:space="preserve"> Fungi</v>
          </cell>
          <cell r="I1907" t="str">
            <v xml:space="preserve"> Dikarya</v>
          </cell>
          <cell r="J1907" t="str">
            <v xml:space="preserve"> Basidiomycota</v>
          </cell>
          <cell r="K1907" t="str">
            <v xml:space="preserve"> Agaricomycotina</v>
          </cell>
          <cell r="L1907" t="str">
            <v>Agaricomycetes</v>
          </cell>
          <cell r="M1907" t="str">
            <v xml:space="preserve"> Agaricomycetidae</v>
          </cell>
          <cell r="N1907" t="str">
            <v xml:space="preserve"> Agaricales</v>
          </cell>
          <cell r="O1907" t="str">
            <v xml:space="preserve"> Agaricaceae</v>
          </cell>
          <cell r="P1907" t="str">
            <v xml:space="preserve"> Agaricus.</v>
          </cell>
        </row>
        <row r="1908">
          <cell r="B1908" t="str">
            <v>K6UDX9</v>
          </cell>
          <cell r="C1908" t="str">
            <v xml:space="preserve"> Plasmodium cynomolgi strain B.</v>
          </cell>
          <cell r="E1908" t="str">
            <v xml:space="preserve"> NCBI_TaxID=1120755 {ECO:0000313|EMBL:GAB67381.1, ECO:0000313|Proteomes:UP000006319};</v>
          </cell>
          <cell r="G1908" t="str">
            <v>Eukaryota</v>
          </cell>
          <cell r="H1908" t="str">
            <v xml:space="preserve"> Alveolata</v>
          </cell>
          <cell r="I1908" t="str">
            <v xml:space="preserve"> Apicomplexa</v>
          </cell>
          <cell r="J1908" t="str">
            <v xml:space="preserve"> Aconoidasida</v>
          </cell>
          <cell r="K1908" t="str">
            <v xml:space="preserve"> Haemosporida</v>
          </cell>
          <cell r="L1908" t="str">
            <v>Plasmodiidae</v>
          </cell>
          <cell r="M1908" t="str">
            <v xml:space="preserve"> Plasmodium</v>
          </cell>
          <cell r="N1908" t="str">
            <v xml:space="preserve"> Plasmodium (Plasmodium).</v>
          </cell>
        </row>
        <row r="1909">
          <cell r="B1909" t="str">
            <v>K7EJ57</v>
          </cell>
          <cell r="C1909" t="str">
            <v xml:space="preserve"> Homo sapiens (Human).</v>
          </cell>
          <cell r="E1909" t="str">
            <v xml:space="preserve"> NCBI_TaxID=9606 {ECO:0000313|Ensembl:ENSP00000465032, ECO:0000313|Proteomes:UP000005640};</v>
          </cell>
          <cell r="G1909" t="str">
            <v>Eukaryota</v>
          </cell>
          <cell r="H1909" t="str">
            <v xml:space="preserve"> Metazoa</v>
          </cell>
          <cell r="I1909" t="str">
            <v xml:space="preserve"> Chordata</v>
          </cell>
          <cell r="J1909" t="str">
            <v xml:space="preserve"> Craniata</v>
          </cell>
          <cell r="K1909" t="str">
            <v xml:space="preserve"> Vertebrata</v>
          </cell>
          <cell r="L1909" t="str">
            <v xml:space="preserve"> Euteleostomi</v>
          </cell>
          <cell r="M1909" t="str">
            <v>Mammalia</v>
          </cell>
          <cell r="N1909" t="str">
            <v xml:space="preserve"> Eutheria</v>
          </cell>
          <cell r="O1909" t="str">
            <v xml:space="preserve"> Euarchontoglires</v>
          </cell>
          <cell r="P1909" t="str">
            <v xml:space="preserve"> Primates</v>
          </cell>
          <cell r="Q1909" t="str">
            <v xml:space="preserve"> Haplorrhini</v>
          </cell>
          <cell r="R1909" t="str">
            <v>Catarrhini</v>
          </cell>
          <cell r="S1909" t="str">
            <v xml:space="preserve"> Hominidae</v>
          </cell>
          <cell r="T1909" t="str">
            <v xml:space="preserve"> Homo.</v>
          </cell>
        </row>
        <row r="1910">
          <cell r="B1910" t="str">
            <v>K7EKG4</v>
          </cell>
          <cell r="C1910" t="str">
            <v xml:space="preserve"> Homo sapiens (Human).</v>
          </cell>
          <cell r="E1910" t="str">
            <v xml:space="preserve"> NCBI_TaxID=9606 {ECO:0000313|Ensembl:ENSP00000465608, ECO:0000313|Proteomes:UP000005640};</v>
          </cell>
          <cell r="G1910" t="str">
            <v>Eukaryota</v>
          </cell>
          <cell r="H1910" t="str">
            <v xml:space="preserve"> Metazoa</v>
          </cell>
          <cell r="I1910" t="str">
            <v xml:space="preserve"> Chordata</v>
          </cell>
          <cell r="J1910" t="str">
            <v xml:space="preserve"> Craniata</v>
          </cell>
          <cell r="K1910" t="str">
            <v xml:space="preserve"> Vertebrata</v>
          </cell>
          <cell r="L1910" t="str">
            <v xml:space="preserve"> Euteleostomi</v>
          </cell>
          <cell r="M1910" t="str">
            <v>Mammalia</v>
          </cell>
          <cell r="N1910" t="str">
            <v xml:space="preserve"> Eutheria</v>
          </cell>
          <cell r="O1910" t="str">
            <v xml:space="preserve"> Euarchontoglires</v>
          </cell>
          <cell r="P1910" t="str">
            <v xml:space="preserve"> Primates</v>
          </cell>
          <cell r="Q1910" t="str">
            <v xml:space="preserve"> Haplorrhini</v>
          </cell>
          <cell r="R1910" t="str">
            <v>Catarrhini</v>
          </cell>
          <cell r="S1910" t="str">
            <v xml:space="preserve"> Hominidae</v>
          </cell>
          <cell r="T1910" t="str">
            <v xml:space="preserve"> Homo.</v>
          </cell>
        </row>
        <row r="1911">
          <cell r="B1911" t="str">
            <v>K7FAN8</v>
          </cell>
          <cell r="C1911" t="str">
            <v xml:space="preserve"> Pelodiscus sinensis (Chinese softshell turtle) (Trionyx sinensis).</v>
          </cell>
          <cell r="E1911" t="str">
            <v xml:space="preserve"> NCBI_TaxID=13735 {ECO:0000313|Ensembl:ENSPSIP00000005098, ECO:0000313|Proteomes:UP000007267};</v>
          </cell>
          <cell r="G1911" t="str">
            <v>Eukaryota</v>
          </cell>
          <cell r="H1911" t="str">
            <v xml:space="preserve"> Metazoa</v>
          </cell>
          <cell r="I1911" t="str">
            <v xml:space="preserve"> Chordata</v>
          </cell>
          <cell r="J1911" t="str">
            <v xml:space="preserve"> Craniata</v>
          </cell>
          <cell r="K1911" t="str">
            <v xml:space="preserve"> Vertebrata</v>
          </cell>
          <cell r="L1911" t="str">
            <v xml:space="preserve"> Euteleostomi</v>
          </cell>
          <cell r="M1911" t="str">
            <v>Archelosauria</v>
          </cell>
          <cell r="N1911" t="str">
            <v xml:space="preserve"> Testudines</v>
          </cell>
          <cell r="O1911" t="str">
            <v xml:space="preserve"> Cryptodira</v>
          </cell>
          <cell r="P1911" t="str">
            <v xml:space="preserve"> Trionychia</v>
          </cell>
          <cell r="Q1911" t="str">
            <v xml:space="preserve"> Trionychidae</v>
          </cell>
          <cell r="R1911" t="str">
            <v>Pelodiscus.</v>
          </cell>
        </row>
        <row r="1912">
          <cell r="B1912" t="str">
            <v>K7FB26</v>
          </cell>
          <cell r="C1912" t="str">
            <v xml:space="preserve"> Pelodiscus sinensis (Chinese softshell turtle) (Trionyx sinensis).</v>
          </cell>
          <cell r="E1912" t="str">
            <v xml:space="preserve"> NCBI_TaxID=13735 {ECO:0000313|Ensembl:ENSPSIP00000005236, ECO:0000313|Proteomes:UP000007267};</v>
          </cell>
          <cell r="G1912" t="str">
            <v>Eukaryota</v>
          </cell>
          <cell r="H1912" t="str">
            <v xml:space="preserve"> Metazoa</v>
          </cell>
          <cell r="I1912" t="str">
            <v xml:space="preserve"> Chordata</v>
          </cell>
          <cell r="J1912" t="str">
            <v xml:space="preserve"> Craniata</v>
          </cell>
          <cell r="K1912" t="str">
            <v xml:space="preserve"> Vertebrata</v>
          </cell>
          <cell r="L1912" t="str">
            <v xml:space="preserve"> Euteleostomi</v>
          </cell>
          <cell r="M1912" t="str">
            <v>Archelosauria</v>
          </cell>
          <cell r="N1912" t="str">
            <v xml:space="preserve"> Testudines</v>
          </cell>
          <cell r="O1912" t="str">
            <v xml:space="preserve"> Cryptodira</v>
          </cell>
          <cell r="P1912" t="str">
            <v xml:space="preserve"> Trionychia</v>
          </cell>
          <cell r="Q1912" t="str">
            <v xml:space="preserve"> Trionychidae</v>
          </cell>
          <cell r="R1912" t="str">
            <v>Pelodiscus.</v>
          </cell>
        </row>
        <row r="1913">
          <cell r="B1913" t="str">
            <v>K7FB35</v>
          </cell>
          <cell r="C1913" t="str">
            <v xml:space="preserve"> Pelodiscus sinensis (Chinese softshell turtle) (Trionyx sinensis).</v>
          </cell>
          <cell r="E1913" t="str">
            <v xml:space="preserve"> NCBI_TaxID=13735 {ECO:0000313|Ensembl:ENSPSIP00000005245, ECO:0000313|Proteomes:UP000007267};</v>
          </cell>
          <cell r="G1913" t="str">
            <v>Eukaryota</v>
          </cell>
          <cell r="H1913" t="str">
            <v xml:space="preserve"> Metazoa</v>
          </cell>
          <cell r="I1913" t="str">
            <v xml:space="preserve"> Chordata</v>
          </cell>
          <cell r="J1913" t="str">
            <v xml:space="preserve"> Craniata</v>
          </cell>
          <cell r="K1913" t="str">
            <v xml:space="preserve"> Vertebrata</v>
          </cell>
          <cell r="L1913" t="str">
            <v xml:space="preserve"> Euteleostomi</v>
          </cell>
          <cell r="M1913" t="str">
            <v>Archelosauria</v>
          </cell>
          <cell r="N1913" t="str">
            <v xml:space="preserve"> Testudines</v>
          </cell>
          <cell r="O1913" t="str">
            <v xml:space="preserve"> Cryptodira</v>
          </cell>
          <cell r="P1913" t="str">
            <v xml:space="preserve"> Trionychia</v>
          </cell>
          <cell r="Q1913" t="str">
            <v xml:space="preserve"> Trionychidae</v>
          </cell>
          <cell r="R1913" t="str">
            <v>Pelodiscus.</v>
          </cell>
        </row>
        <row r="1914">
          <cell r="B1914" t="str">
            <v>K7FBU3</v>
          </cell>
          <cell r="C1914" t="str">
            <v xml:space="preserve"> Pelodiscus sinensis (Chinese softshell turtle) (Trionyx sinensis).</v>
          </cell>
          <cell r="E1914" t="str">
            <v xml:space="preserve"> NCBI_TaxID=13735 {ECO:0000313|Ensembl:ENSPSIP00000005503, ECO:0000313|Proteomes:UP000007267};</v>
          </cell>
          <cell r="G1914" t="str">
            <v>Eukaryota</v>
          </cell>
          <cell r="H1914" t="str">
            <v xml:space="preserve"> Metazoa</v>
          </cell>
          <cell r="I1914" t="str">
            <v xml:space="preserve"> Chordata</v>
          </cell>
          <cell r="J1914" t="str">
            <v xml:space="preserve"> Craniata</v>
          </cell>
          <cell r="K1914" t="str">
            <v xml:space="preserve"> Vertebrata</v>
          </cell>
          <cell r="L1914" t="str">
            <v xml:space="preserve"> Euteleostomi</v>
          </cell>
          <cell r="M1914" t="str">
            <v>Archelosauria</v>
          </cell>
          <cell r="N1914" t="str">
            <v xml:space="preserve"> Testudines</v>
          </cell>
          <cell r="O1914" t="str">
            <v xml:space="preserve"> Cryptodira</v>
          </cell>
          <cell r="P1914" t="str">
            <v xml:space="preserve"> Trionychia</v>
          </cell>
          <cell r="Q1914" t="str">
            <v xml:space="preserve"> Trionychidae</v>
          </cell>
          <cell r="R1914" t="str">
            <v>Pelodiscus.</v>
          </cell>
        </row>
        <row r="1915">
          <cell r="B1915" t="str">
            <v>K7FLL7</v>
          </cell>
          <cell r="C1915" t="str">
            <v xml:space="preserve"> Pelodiscus sinensis (Chinese softshell turtle) (Trionyx sinensis).</v>
          </cell>
          <cell r="E1915" t="str">
            <v xml:space="preserve"> NCBI_TaxID=13735 {ECO:0000313|Ensembl:ENSPSIP00000008927, ECO:0000313|Proteomes:UP000007267};</v>
          </cell>
          <cell r="G1915" t="str">
            <v>Eukaryota</v>
          </cell>
          <cell r="H1915" t="str">
            <v xml:space="preserve"> Metazoa</v>
          </cell>
          <cell r="I1915" t="str">
            <v xml:space="preserve"> Chordata</v>
          </cell>
          <cell r="J1915" t="str">
            <v xml:space="preserve"> Craniata</v>
          </cell>
          <cell r="K1915" t="str">
            <v xml:space="preserve"> Vertebrata</v>
          </cell>
          <cell r="L1915" t="str">
            <v xml:space="preserve"> Euteleostomi</v>
          </cell>
          <cell r="M1915" t="str">
            <v>Archelosauria</v>
          </cell>
          <cell r="N1915" t="str">
            <v xml:space="preserve"> Testudines</v>
          </cell>
          <cell r="O1915" t="str">
            <v xml:space="preserve"> Cryptodira</v>
          </cell>
          <cell r="P1915" t="str">
            <v xml:space="preserve"> Trionychia</v>
          </cell>
          <cell r="Q1915" t="str">
            <v xml:space="preserve"> Trionychidae</v>
          </cell>
          <cell r="R1915" t="str">
            <v>Pelodiscus.</v>
          </cell>
        </row>
        <row r="1916">
          <cell r="B1916" t="str">
            <v>K7GEM0</v>
          </cell>
          <cell r="C1916" t="str">
            <v xml:space="preserve"> Pelodiscus sinensis (Chinese softshell turtle) (Trionyx sinensis).</v>
          </cell>
          <cell r="E1916" t="str">
            <v xml:space="preserve"> NCBI_TaxID=13735 {ECO:0000313|Ensembl:ENSPSIP00000018731, ECO:0000313|Proteomes:UP000007267};</v>
          </cell>
          <cell r="G1916" t="str">
            <v>Eukaryota</v>
          </cell>
          <cell r="H1916" t="str">
            <v xml:space="preserve"> Metazoa</v>
          </cell>
          <cell r="I1916" t="str">
            <v xml:space="preserve"> Chordata</v>
          </cell>
          <cell r="J1916" t="str">
            <v xml:space="preserve"> Craniata</v>
          </cell>
          <cell r="K1916" t="str">
            <v xml:space="preserve"> Vertebrata</v>
          </cell>
          <cell r="L1916" t="str">
            <v xml:space="preserve"> Euteleostomi</v>
          </cell>
          <cell r="M1916" t="str">
            <v>Archelosauria</v>
          </cell>
          <cell r="N1916" t="str">
            <v xml:space="preserve"> Testudines</v>
          </cell>
          <cell r="O1916" t="str">
            <v xml:space="preserve"> Cryptodira</v>
          </cell>
          <cell r="P1916" t="str">
            <v xml:space="preserve"> Trionychia</v>
          </cell>
          <cell r="Q1916" t="str">
            <v xml:space="preserve"> Trionychidae</v>
          </cell>
          <cell r="R1916" t="str">
            <v>Pelodiscus.</v>
          </cell>
        </row>
        <row r="1917">
          <cell r="B1917" t="str">
            <v>K7IM83</v>
          </cell>
          <cell r="C1917" t="str">
            <v xml:space="preserve"> Nasonia vitripennis (Parasitic wasp).</v>
          </cell>
          <cell r="E1917" t="str">
            <v xml:space="preserve"> NCBI_TaxID=7425 {ECO:0000313|EnsemblMetazoa:NV10166-PA, ECO:0000313|Proteomes:UP000002358};</v>
          </cell>
          <cell r="G1917" t="str">
            <v>Eukaryota</v>
          </cell>
          <cell r="H1917" t="str">
            <v xml:space="preserve"> Metazoa</v>
          </cell>
          <cell r="I1917" t="str">
            <v xml:space="preserve"> Ecdysozoa</v>
          </cell>
          <cell r="J1917" t="str">
            <v xml:space="preserve"> Arthropoda</v>
          </cell>
          <cell r="K1917" t="str">
            <v xml:space="preserve"> Hexapoda</v>
          </cell>
          <cell r="L1917" t="str">
            <v xml:space="preserve"> Insecta</v>
          </cell>
          <cell r="M1917" t="str">
            <v>Pterygota</v>
          </cell>
          <cell r="N1917" t="str">
            <v xml:space="preserve"> Neoptera</v>
          </cell>
          <cell r="O1917" t="str">
            <v xml:space="preserve"> Holometabola</v>
          </cell>
          <cell r="P1917" t="str">
            <v xml:space="preserve"> Hymenoptera</v>
          </cell>
          <cell r="Q1917" t="str">
            <v xml:space="preserve"> Apocrita</v>
          </cell>
          <cell r="R1917" t="str">
            <v xml:space="preserve"> Terebrantes</v>
          </cell>
          <cell r="S1917" t="str">
            <v>Chalcidoidea</v>
          </cell>
          <cell r="T1917" t="str">
            <v xml:space="preserve"> Pteromalidae</v>
          </cell>
          <cell r="U1917" t="str">
            <v xml:space="preserve"> Pteromalinae</v>
          </cell>
        </row>
        <row r="1918">
          <cell r="B1918" t="str">
            <v>K7IPD3</v>
          </cell>
          <cell r="C1918" t="str">
            <v xml:space="preserve"> Nasonia vitripennis (Parasitic wasp).</v>
          </cell>
          <cell r="E1918" t="str">
            <v xml:space="preserve"> NCBI_TaxID=7425 {ECO:0000313|EnsemblMetazoa:NV10921-PA, ECO:0000313|Proteomes:UP000002358};</v>
          </cell>
          <cell r="G1918" t="str">
            <v>Eukaryota</v>
          </cell>
          <cell r="H1918" t="str">
            <v xml:space="preserve"> Metazoa</v>
          </cell>
          <cell r="I1918" t="str">
            <v xml:space="preserve"> Ecdysozoa</v>
          </cell>
          <cell r="J1918" t="str">
            <v xml:space="preserve"> Arthropoda</v>
          </cell>
          <cell r="K1918" t="str">
            <v xml:space="preserve"> Hexapoda</v>
          </cell>
          <cell r="L1918" t="str">
            <v xml:space="preserve"> Insecta</v>
          </cell>
          <cell r="M1918" t="str">
            <v>Pterygota</v>
          </cell>
          <cell r="N1918" t="str">
            <v xml:space="preserve"> Neoptera</v>
          </cell>
          <cell r="O1918" t="str">
            <v xml:space="preserve"> Holometabola</v>
          </cell>
          <cell r="P1918" t="str">
            <v xml:space="preserve"> Hymenoptera</v>
          </cell>
          <cell r="Q1918" t="str">
            <v xml:space="preserve"> Apocrita</v>
          </cell>
          <cell r="R1918" t="str">
            <v xml:space="preserve"> Terebrantes</v>
          </cell>
          <cell r="S1918" t="str">
            <v>Chalcidoidea</v>
          </cell>
          <cell r="T1918" t="str">
            <v xml:space="preserve"> Pteromalidae</v>
          </cell>
          <cell r="U1918" t="str">
            <v xml:space="preserve"> Pteromalinae</v>
          </cell>
        </row>
        <row r="1919">
          <cell r="B1919" t="str">
            <v>K7IRV7</v>
          </cell>
          <cell r="C1919" t="str">
            <v xml:space="preserve"> Nasonia vitripennis (Parasitic wasp).</v>
          </cell>
          <cell r="E1919" t="str">
            <v xml:space="preserve"> NCBI_TaxID=7425 {ECO:0000313|EnsemblMetazoa:NV11806-PA, ECO:0000313|Proteomes:UP000002358};</v>
          </cell>
          <cell r="G1919" t="str">
            <v>Eukaryota</v>
          </cell>
          <cell r="H1919" t="str">
            <v xml:space="preserve"> Metazoa</v>
          </cell>
          <cell r="I1919" t="str">
            <v xml:space="preserve"> Ecdysozoa</v>
          </cell>
          <cell r="J1919" t="str">
            <v xml:space="preserve"> Arthropoda</v>
          </cell>
          <cell r="K1919" t="str">
            <v xml:space="preserve"> Hexapoda</v>
          </cell>
          <cell r="L1919" t="str">
            <v xml:space="preserve"> Insecta</v>
          </cell>
          <cell r="M1919" t="str">
            <v>Pterygota</v>
          </cell>
          <cell r="N1919" t="str">
            <v xml:space="preserve"> Neoptera</v>
          </cell>
          <cell r="O1919" t="str">
            <v xml:space="preserve"> Holometabola</v>
          </cell>
          <cell r="P1919" t="str">
            <v xml:space="preserve"> Hymenoptera</v>
          </cell>
          <cell r="Q1919" t="str">
            <v xml:space="preserve"> Apocrita</v>
          </cell>
          <cell r="R1919" t="str">
            <v xml:space="preserve"> Terebrantes</v>
          </cell>
          <cell r="S1919" t="str">
            <v>Chalcidoidea</v>
          </cell>
          <cell r="T1919" t="str">
            <v xml:space="preserve"> Pteromalidae</v>
          </cell>
          <cell r="U1919" t="str">
            <v xml:space="preserve"> Pteromalinae</v>
          </cell>
        </row>
        <row r="1920">
          <cell r="B1920" t="str">
            <v>K7IWG3</v>
          </cell>
          <cell r="C1920" t="str">
            <v xml:space="preserve"> Nasonia vitripennis (Parasitic wasp).</v>
          </cell>
          <cell r="E1920" t="str">
            <v xml:space="preserve"> NCBI_TaxID=7425 {ECO:0000313|EnsemblMetazoa:NV13427-PA, ECO:0000313|Proteomes:UP000002358};</v>
          </cell>
          <cell r="G1920" t="str">
            <v>Eukaryota</v>
          </cell>
          <cell r="H1920" t="str">
            <v xml:space="preserve"> Metazoa</v>
          </cell>
          <cell r="I1920" t="str">
            <v xml:space="preserve"> Ecdysozoa</v>
          </cell>
          <cell r="J1920" t="str">
            <v xml:space="preserve"> Arthropoda</v>
          </cell>
          <cell r="K1920" t="str">
            <v xml:space="preserve"> Hexapoda</v>
          </cell>
          <cell r="L1920" t="str">
            <v xml:space="preserve"> Insecta</v>
          </cell>
          <cell r="M1920" t="str">
            <v>Pterygota</v>
          </cell>
          <cell r="N1920" t="str">
            <v xml:space="preserve"> Neoptera</v>
          </cell>
          <cell r="O1920" t="str">
            <v xml:space="preserve"> Holometabola</v>
          </cell>
          <cell r="P1920" t="str">
            <v xml:space="preserve"> Hymenoptera</v>
          </cell>
          <cell r="Q1920" t="str">
            <v xml:space="preserve"> Apocrita</v>
          </cell>
          <cell r="R1920" t="str">
            <v xml:space="preserve"> Terebrantes</v>
          </cell>
          <cell r="S1920" t="str">
            <v>Chalcidoidea</v>
          </cell>
          <cell r="T1920" t="str">
            <v xml:space="preserve"> Pteromalidae</v>
          </cell>
          <cell r="U1920" t="str">
            <v xml:space="preserve"> Pteromalinae</v>
          </cell>
        </row>
        <row r="1921">
          <cell r="B1921" t="str">
            <v>K7KKS3</v>
          </cell>
          <cell r="C1921" t="str">
            <v xml:space="preserve"> Glycine max (Soybean) (Glycine hispida).</v>
          </cell>
          <cell r="E1921" t="str">
            <v xml:space="preserve"> NCBI_TaxID=3847 {ECO:0000313|EnsemblPlants:KRH63406, ECO:0000313|Proteomes:UP000008827};</v>
          </cell>
          <cell r="G1921" t="str">
            <v>Eukaryota</v>
          </cell>
          <cell r="H1921" t="str">
            <v xml:space="preserve"> Viridiplantae</v>
          </cell>
          <cell r="I1921" t="str">
            <v xml:space="preserve"> Streptophyta</v>
          </cell>
          <cell r="J1921" t="str">
            <v xml:space="preserve"> Embryophyta</v>
          </cell>
          <cell r="K1921" t="str">
            <v xml:space="preserve"> Tracheophyta</v>
          </cell>
          <cell r="L1921" t="str">
            <v>Spermatophyta</v>
          </cell>
          <cell r="M1921" t="str">
            <v xml:space="preserve"> Magnoliophyta</v>
          </cell>
          <cell r="N1921" t="str">
            <v xml:space="preserve"> eudicotyledons</v>
          </cell>
          <cell r="O1921" t="str">
            <v xml:space="preserve"> Gunneridae</v>
          </cell>
          <cell r="P1921" t="str">
            <v>Pentapetalae</v>
          </cell>
          <cell r="Q1921" t="str">
            <v xml:space="preserve"> rosids</v>
          </cell>
          <cell r="R1921" t="str">
            <v xml:space="preserve"> fabids</v>
          </cell>
          <cell r="S1921" t="str">
            <v xml:space="preserve"> Fabales</v>
          </cell>
          <cell r="T1921" t="str">
            <v xml:space="preserve"> Fabaceae</v>
          </cell>
          <cell r="U1921" t="str">
            <v xml:space="preserve"> Papilionoideae</v>
          </cell>
        </row>
        <row r="1922">
          <cell r="B1922" t="str">
            <v>K7KML2</v>
          </cell>
          <cell r="C1922" t="str">
            <v xml:space="preserve"> Glycine max (Soybean) (Glycine hispida).</v>
          </cell>
          <cell r="E1922" t="str">
            <v xml:space="preserve"> NCBI_TaxID=3847 {ECO:0000313|EMBL:KRH56957.1};</v>
          </cell>
          <cell r="G1922" t="str">
            <v>Eukaryota</v>
          </cell>
          <cell r="H1922" t="str">
            <v xml:space="preserve"> Viridiplantae</v>
          </cell>
          <cell r="I1922" t="str">
            <v xml:space="preserve"> Streptophyta</v>
          </cell>
          <cell r="J1922" t="str">
            <v xml:space="preserve"> Embryophyta</v>
          </cell>
          <cell r="K1922" t="str">
            <v xml:space="preserve"> Tracheophyta</v>
          </cell>
          <cell r="L1922" t="str">
            <v>Spermatophyta</v>
          </cell>
          <cell r="M1922" t="str">
            <v xml:space="preserve"> Magnoliophyta</v>
          </cell>
          <cell r="N1922" t="str">
            <v xml:space="preserve"> eudicotyledons</v>
          </cell>
          <cell r="O1922" t="str">
            <v xml:space="preserve"> Gunneridae</v>
          </cell>
          <cell r="P1922" t="str">
            <v>Pentapetalae</v>
          </cell>
          <cell r="Q1922" t="str">
            <v xml:space="preserve"> rosids</v>
          </cell>
          <cell r="R1922" t="str">
            <v xml:space="preserve"> fabids</v>
          </cell>
          <cell r="S1922" t="str">
            <v xml:space="preserve"> Fabales</v>
          </cell>
          <cell r="T1922" t="str">
            <v xml:space="preserve"> Fabaceae</v>
          </cell>
          <cell r="U1922" t="str">
            <v xml:space="preserve"> Papilionoideae</v>
          </cell>
        </row>
        <row r="1923">
          <cell r="B1923" t="str">
            <v>K7KVW5</v>
          </cell>
          <cell r="C1923" t="str">
            <v xml:space="preserve"> Glycine max (Soybean) (Glycine hispida).</v>
          </cell>
          <cell r="E1923" t="str">
            <v xml:space="preserve"> NCBI_TaxID=3847 {ECO:0000313|EMBL:KRH54504.1};</v>
          </cell>
          <cell r="G1923" t="str">
            <v>Eukaryota</v>
          </cell>
          <cell r="H1923" t="str">
            <v xml:space="preserve"> Viridiplantae</v>
          </cell>
          <cell r="I1923" t="str">
            <v xml:space="preserve"> Streptophyta</v>
          </cell>
          <cell r="J1923" t="str">
            <v xml:space="preserve"> Embryophyta</v>
          </cell>
          <cell r="K1923" t="str">
            <v xml:space="preserve"> Tracheophyta</v>
          </cell>
          <cell r="L1923" t="str">
            <v>Spermatophyta</v>
          </cell>
          <cell r="M1923" t="str">
            <v xml:space="preserve"> Magnoliophyta</v>
          </cell>
          <cell r="N1923" t="str">
            <v xml:space="preserve"> eudicotyledons</v>
          </cell>
          <cell r="O1923" t="str">
            <v xml:space="preserve"> Gunneridae</v>
          </cell>
          <cell r="P1923" t="str">
            <v>Pentapetalae</v>
          </cell>
          <cell r="Q1923" t="str">
            <v xml:space="preserve"> rosids</v>
          </cell>
          <cell r="R1923" t="str">
            <v xml:space="preserve"> fabids</v>
          </cell>
          <cell r="S1923" t="str">
            <v xml:space="preserve"> Fabales</v>
          </cell>
          <cell r="T1923" t="str">
            <v xml:space="preserve"> Fabaceae</v>
          </cell>
          <cell r="U1923" t="str">
            <v xml:space="preserve"> Papilionoideae</v>
          </cell>
        </row>
        <row r="1924">
          <cell r="B1924" t="str">
            <v>K7MKU5</v>
          </cell>
          <cell r="C1924" t="str">
            <v xml:space="preserve"> Glycine max (Soybean) (Glycine hispida).</v>
          </cell>
          <cell r="E1924" t="str">
            <v xml:space="preserve"> NCBI_TaxID=3847 {ECO:0000313|EnsemblPlants:KRH03426, ECO:0000313|Proteomes:UP000008827};</v>
          </cell>
          <cell r="G1924" t="str">
            <v>Eukaryota</v>
          </cell>
          <cell r="H1924" t="str">
            <v xml:space="preserve"> Viridiplantae</v>
          </cell>
          <cell r="I1924" t="str">
            <v xml:space="preserve"> Streptophyta</v>
          </cell>
          <cell r="J1924" t="str">
            <v xml:space="preserve"> Embryophyta</v>
          </cell>
          <cell r="K1924" t="str">
            <v xml:space="preserve"> Tracheophyta</v>
          </cell>
          <cell r="L1924" t="str">
            <v>Spermatophyta</v>
          </cell>
          <cell r="M1924" t="str">
            <v xml:space="preserve"> Magnoliophyta</v>
          </cell>
          <cell r="N1924" t="str">
            <v xml:space="preserve"> eudicotyledons</v>
          </cell>
          <cell r="O1924" t="str">
            <v xml:space="preserve"> Gunneridae</v>
          </cell>
          <cell r="P1924" t="str">
            <v>Pentapetalae</v>
          </cell>
          <cell r="Q1924" t="str">
            <v xml:space="preserve"> rosids</v>
          </cell>
          <cell r="R1924" t="str">
            <v xml:space="preserve"> fabids</v>
          </cell>
          <cell r="S1924" t="str">
            <v xml:space="preserve"> Fabales</v>
          </cell>
          <cell r="T1924" t="str">
            <v xml:space="preserve"> Fabaceae</v>
          </cell>
          <cell r="U1924" t="str">
            <v xml:space="preserve"> Papilionoideae</v>
          </cell>
        </row>
        <row r="1925">
          <cell r="B1925" t="str">
            <v>K7VE98</v>
          </cell>
          <cell r="C1925" t="str">
            <v xml:space="preserve"> Zea mays (Maize).</v>
          </cell>
          <cell r="E1925" t="str">
            <v xml:space="preserve"> NCBI_TaxID=4577 {ECO:0000313|EMBL:AQL06999.1};</v>
          </cell>
          <cell r="G1925" t="str">
            <v>Eukaryota</v>
          </cell>
          <cell r="H1925" t="str">
            <v xml:space="preserve"> Viridiplantae</v>
          </cell>
          <cell r="I1925" t="str">
            <v xml:space="preserve"> Streptophyta</v>
          </cell>
          <cell r="J1925" t="str">
            <v xml:space="preserve"> Embryophyta</v>
          </cell>
          <cell r="K1925" t="str">
            <v xml:space="preserve"> Tracheophyta</v>
          </cell>
          <cell r="L1925" t="str">
            <v>Spermatophyta</v>
          </cell>
          <cell r="M1925" t="str">
            <v xml:space="preserve"> Magnoliophyta</v>
          </cell>
          <cell r="N1925" t="str">
            <v xml:space="preserve"> Liliopsida</v>
          </cell>
          <cell r="O1925" t="str">
            <v xml:space="preserve"> Poales</v>
          </cell>
          <cell r="P1925" t="str">
            <v xml:space="preserve"> Poaceae</v>
          </cell>
          <cell r="Q1925" t="str">
            <v>PACMAD clade</v>
          </cell>
          <cell r="R1925" t="str">
            <v xml:space="preserve"> Panicoideae</v>
          </cell>
          <cell r="S1925" t="str">
            <v xml:space="preserve"> Andropogonodae</v>
          </cell>
          <cell r="T1925" t="str">
            <v xml:space="preserve"> Andropogoneae</v>
          </cell>
          <cell r="U1925" t="str">
            <v xml:space="preserve"> Tripsacinae</v>
          </cell>
        </row>
        <row r="1926">
          <cell r="B1926" t="str">
            <v>K7VJ77</v>
          </cell>
          <cell r="C1926" t="str">
            <v xml:space="preserve"> Zea mays (Maize).</v>
          </cell>
          <cell r="E1926" t="str">
            <v xml:space="preserve"> NCBI_TaxID=4577 {ECO:0000313|EnsemblPlants:Zm00001d011242_P003, ECO:0000313|Proteomes:UP000007305};</v>
          </cell>
          <cell r="G1926" t="str">
            <v>Eukaryota</v>
          </cell>
          <cell r="H1926" t="str">
            <v xml:space="preserve"> Viridiplantae</v>
          </cell>
          <cell r="I1926" t="str">
            <v xml:space="preserve"> Streptophyta</v>
          </cell>
          <cell r="J1926" t="str">
            <v xml:space="preserve"> Embryophyta</v>
          </cell>
          <cell r="K1926" t="str">
            <v xml:space="preserve"> Tracheophyta</v>
          </cell>
          <cell r="L1926" t="str">
            <v>Spermatophyta</v>
          </cell>
          <cell r="M1926" t="str">
            <v xml:space="preserve"> Magnoliophyta</v>
          </cell>
          <cell r="N1926" t="str">
            <v xml:space="preserve"> Liliopsida</v>
          </cell>
          <cell r="O1926" t="str">
            <v xml:space="preserve"> Poales</v>
          </cell>
          <cell r="P1926" t="str">
            <v xml:space="preserve"> Poaceae</v>
          </cell>
          <cell r="Q1926" t="str">
            <v>PACMAD clade</v>
          </cell>
          <cell r="R1926" t="str">
            <v xml:space="preserve"> Panicoideae</v>
          </cell>
          <cell r="S1926" t="str">
            <v xml:space="preserve"> Andropogonodae</v>
          </cell>
          <cell r="T1926" t="str">
            <v xml:space="preserve"> Andropogoneae</v>
          </cell>
          <cell r="U1926" t="str">
            <v xml:space="preserve"> Tripsacinae</v>
          </cell>
        </row>
        <row r="1927">
          <cell r="B1927" t="str">
            <v>K7VNQ7</v>
          </cell>
          <cell r="C1927" t="str">
            <v xml:space="preserve"> Zea mays (Maize).</v>
          </cell>
          <cell r="E1927" t="str">
            <v xml:space="preserve"> NCBI_TaxID=4577 {ECO:0000313|EMBL:AQK89289.1};</v>
          </cell>
          <cell r="G1927" t="str">
            <v>Eukaryota</v>
          </cell>
          <cell r="H1927" t="str">
            <v xml:space="preserve"> Viridiplantae</v>
          </cell>
          <cell r="I1927" t="str">
            <v xml:space="preserve"> Streptophyta</v>
          </cell>
          <cell r="J1927" t="str">
            <v xml:space="preserve"> Embryophyta</v>
          </cell>
          <cell r="K1927" t="str">
            <v xml:space="preserve"> Tracheophyta</v>
          </cell>
          <cell r="L1927" t="str">
            <v>Spermatophyta</v>
          </cell>
          <cell r="M1927" t="str">
            <v xml:space="preserve"> Magnoliophyta</v>
          </cell>
          <cell r="N1927" t="str">
            <v xml:space="preserve"> Liliopsida</v>
          </cell>
          <cell r="O1927" t="str">
            <v xml:space="preserve"> Poales</v>
          </cell>
          <cell r="P1927" t="str">
            <v xml:space="preserve"> Poaceae</v>
          </cell>
          <cell r="Q1927" t="str">
            <v>PACMAD clade</v>
          </cell>
          <cell r="R1927" t="str">
            <v xml:space="preserve"> Panicoideae</v>
          </cell>
          <cell r="S1927" t="str">
            <v xml:space="preserve"> Andropogonodae</v>
          </cell>
          <cell r="T1927" t="str">
            <v xml:space="preserve"> Andropogoneae</v>
          </cell>
          <cell r="U1927" t="str">
            <v xml:space="preserve"> Tripsacinae</v>
          </cell>
        </row>
        <row r="1928">
          <cell r="B1928" t="str">
            <v>K9GFL0</v>
          </cell>
          <cell r="C1928" t="str">
            <v xml:space="preserve"> Penicillium digitatum (strain PHI26 / CECT 20796) (Green mold).</v>
          </cell>
          <cell r="E1928" t="str">
            <v xml:space="preserve"> NCBI_TaxID=1170229 {ECO:0000313|EMBL:EKV12071.1, ECO:0000313|Proteomes:UP000009882};</v>
          </cell>
          <cell r="G1928" t="str">
            <v>Eukaryota</v>
          </cell>
          <cell r="H1928" t="str">
            <v xml:space="preserve"> Fungi</v>
          </cell>
          <cell r="I1928" t="str">
            <v xml:space="preserve"> Dikarya</v>
          </cell>
          <cell r="J1928" t="str">
            <v xml:space="preserve"> Ascomycota</v>
          </cell>
          <cell r="K1928" t="str">
            <v xml:space="preserve"> Pezizomycotina</v>
          </cell>
          <cell r="L1928" t="str">
            <v xml:space="preserve"> Eurotiomycetes</v>
          </cell>
          <cell r="M1928" t="str">
            <v>Eurotiomycetidae</v>
          </cell>
          <cell r="N1928" t="str">
            <v xml:space="preserve"> Eurotiales</v>
          </cell>
          <cell r="O1928" t="str">
            <v xml:space="preserve"> Aspergillaceae</v>
          </cell>
          <cell r="P1928" t="str">
            <v xml:space="preserve"> Penicillium.</v>
          </cell>
        </row>
        <row r="1929">
          <cell r="B1929" t="str">
            <v>K9H3A2</v>
          </cell>
          <cell r="C1929" t="str">
            <v xml:space="preserve"> Penicillium digitatum (strain PHI26 / CECT 20796) (Green mold).</v>
          </cell>
          <cell r="E1929" t="str">
            <v xml:space="preserve"> NCBI_TaxID=1170229 {ECO:0000313|EMBL:EKV19636.1, ECO:0000313|Proteomes:UP000009882};</v>
          </cell>
          <cell r="G1929" t="str">
            <v>Eukaryota</v>
          </cell>
          <cell r="H1929" t="str">
            <v xml:space="preserve"> Fungi</v>
          </cell>
          <cell r="I1929" t="str">
            <v xml:space="preserve"> Dikarya</v>
          </cell>
          <cell r="J1929" t="str">
            <v xml:space="preserve"> Ascomycota</v>
          </cell>
          <cell r="K1929" t="str">
            <v xml:space="preserve"> Pezizomycotina</v>
          </cell>
          <cell r="L1929" t="str">
            <v xml:space="preserve"> Eurotiomycetes</v>
          </cell>
          <cell r="M1929" t="str">
            <v>Eurotiomycetidae</v>
          </cell>
          <cell r="N1929" t="str">
            <v xml:space="preserve"> Eurotiales</v>
          </cell>
          <cell r="O1929" t="str">
            <v xml:space="preserve"> Aspergillaceae</v>
          </cell>
          <cell r="P1929" t="str">
            <v xml:space="preserve"> Penicillium.</v>
          </cell>
        </row>
        <row r="1930">
          <cell r="B1930" t="str">
            <v>L0P905</v>
          </cell>
          <cell r="C1930" t="str">
            <v xml:space="preserve"> Pneumocystis jirovecii (strain SE8) (Human pneumocystis pneumonia agent).</v>
          </cell>
          <cell r="E1930" t="str">
            <v xml:space="preserve"> NCBI_TaxID=1209962 {ECO:0000313|Proteomes:UP000010422};</v>
          </cell>
          <cell r="G1930" t="str">
            <v>Eukaryota</v>
          </cell>
          <cell r="H1930" t="str">
            <v xml:space="preserve"> Fungi</v>
          </cell>
          <cell r="I1930" t="str">
            <v xml:space="preserve"> Dikarya</v>
          </cell>
          <cell r="J1930" t="str">
            <v xml:space="preserve"> Ascomycota</v>
          </cell>
          <cell r="K1930" t="str">
            <v xml:space="preserve"> Taphrinomycotina</v>
          </cell>
          <cell r="L1930" t="str">
            <v>Pneumocystidomycetes</v>
          </cell>
          <cell r="M1930" t="str">
            <v xml:space="preserve"> Pneumocystidaceae</v>
          </cell>
          <cell r="N1930" t="str">
            <v xml:space="preserve"> Pneumocystis.</v>
          </cell>
        </row>
        <row r="1931">
          <cell r="B1931" t="str">
            <v>L0PGD0</v>
          </cell>
          <cell r="C1931" t="str">
            <v xml:space="preserve"> Pneumocystis jirovecii (strain SE8) (Human pneumocystis pneumonia agent).</v>
          </cell>
          <cell r="E1931" t="str">
            <v xml:space="preserve"> NCBI_TaxID=1209962 {ECO:0000313|Proteomes:UP000010422};</v>
          </cell>
          <cell r="G1931" t="str">
            <v>Eukaryota</v>
          </cell>
          <cell r="H1931" t="str">
            <v xml:space="preserve"> Fungi</v>
          </cell>
          <cell r="I1931" t="str">
            <v xml:space="preserve"> Dikarya</v>
          </cell>
          <cell r="J1931" t="str">
            <v xml:space="preserve"> Ascomycota</v>
          </cell>
          <cell r="K1931" t="str">
            <v xml:space="preserve"> Taphrinomycotina</v>
          </cell>
          <cell r="L1931" t="str">
            <v>Pneumocystidomycetes</v>
          </cell>
          <cell r="M1931" t="str">
            <v xml:space="preserve"> Pneumocystidaceae</v>
          </cell>
          <cell r="N1931" t="str">
            <v xml:space="preserve"> Pneumocystis.</v>
          </cell>
        </row>
        <row r="1932">
          <cell r="B1932" t="str">
            <v>L1I904</v>
          </cell>
          <cell r="C1932" t="str">
            <v xml:space="preserve"> Guillardia theta CCMP2712.</v>
          </cell>
          <cell r="E1932" t="str">
            <v xml:space="preserve"> NCBI_TaxID=905079 {ECO:0000313|EMBL:EKX32746.1, ECO:0000313|Proteomes:UP000011087};</v>
          </cell>
          <cell r="G1932" t="str">
            <v>Eukaryota</v>
          </cell>
          <cell r="H1932" t="str">
            <v xml:space="preserve"> Cryptophyta</v>
          </cell>
          <cell r="I1932" t="str">
            <v xml:space="preserve"> Pyrenomonadales</v>
          </cell>
          <cell r="J1932" t="str">
            <v xml:space="preserve"> Geminigeraceae</v>
          </cell>
          <cell r="K1932" t="str">
            <v xml:space="preserve"> Guillardia.</v>
          </cell>
        </row>
        <row r="1933">
          <cell r="B1933" t="str">
            <v>L1IB94</v>
          </cell>
          <cell r="C1933" t="str">
            <v xml:space="preserve"> Guillardia theta CCMP2712.</v>
          </cell>
          <cell r="E1933" t="str">
            <v xml:space="preserve"> NCBI_TaxID=905079 {ECO:0000313|EMBL:EKX33332.1, ECO:0000313|Proteomes:UP000011087};</v>
          </cell>
          <cell r="G1933" t="str">
            <v>Eukaryota</v>
          </cell>
          <cell r="H1933" t="str">
            <v xml:space="preserve"> Cryptophyta</v>
          </cell>
          <cell r="I1933" t="str">
            <v xml:space="preserve"> Pyrenomonadales</v>
          </cell>
          <cell r="J1933" t="str">
            <v xml:space="preserve"> Geminigeraceae</v>
          </cell>
          <cell r="K1933" t="str">
            <v xml:space="preserve"> Guillardia.</v>
          </cell>
        </row>
        <row r="1934">
          <cell r="B1934" t="str">
            <v>L1JU10</v>
          </cell>
          <cell r="C1934" t="str">
            <v xml:space="preserve"> Guillardia theta CCMP2712.</v>
          </cell>
          <cell r="E1934" t="str">
            <v xml:space="preserve"> NCBI_TaxID=905079 {ECO:0000313|EMBL:EKX51902.1, ECO:0000313|Proteomes:UP000011087};</v>
          </cell>
          <cell r="G1934" t="str">
            <v>Eukaryota</v>
          </cell>
          <cell r="H1934" t="str">
            <v xml:space="preserve"> Cryptophyta</v>
          </cell>
          <cell r="I1934" t="str">
            <v xml:space="preserve"> Pyrenomonadales</v>
          </cell>
          <cell r="J1934" t="str">
            <v xml:space="preserve"> Geminigeraceae</v>
          </cell>
          <cell r="K1934" t="str">
            <v xml:space="preserve"> Guillardia.</v>
          </cell>
        </row>
        <row r="1935">
          <cell r="B1935" t="str">
            <v>L1LFL5</v>
          </cell>
          <cell r="C1935" t="str">
            <v xml:space="preserve"> Theileria equi strain WA.</v>
          </cell>
          <cell r="E1935" t="str">
            <v xml:space="preserve"> NCBI_TaxID=1537102 {ECO:0000313|EMBL:EKX74222.1, ECO:0000313|Proteomes:UP000031512};</v>
          </cell>
          <cell r="G1935" t="str">
            <v>Eukaryota</v>
          </cell>
          <cell r="H1935" t="str">
            <v xml:space="preserve"> Alveolata</v>
          </cell>
          <cell r="I1935" t="str">
            <v xml:space="preserve"> Apicomplexa</v>
          </cell>
          <cell r="J1935" t="str">
            <v xml:space="preserve"> Aconoidasida</v>
          </cell>
          <cell r="K1935" t="str">
            <v xml:space="preserve"> Piroplasmida</v>
          </cell>
          <cell r="L1935" t="str">
            <v>Theileriidae</v>
          </cell>
          <cell r="M1935" t="str">
            <v xml:space="preserve"> Theileria.</v>
          </cell>
        </row>
        <row r="1936">
          <cell r="B1936" t="str">
            <v>L2FSP9</v>
          </cell>
          <cell r="C1936" t="str">
            <v xml:space="preserve"> Colletotrichum gloeosporioides (strain Nara gc5) (Anthracnose fungus) (Glomerella cingulata).</v>
          </cell>
          <cell r="E1936" t="str">
            <v xml:space="preserve"> NCBI_TaxID=1213859 {ECO:0000313|EMBL:ELA29424.1, ECO:0000313|Proteomes:UP000011096};</v>
          </cell>
          <cell r="G1936" t="str">
            <v>Eukaryota</v>
          </cell>
          <cell r="H1936" t="str">
            <v xml:space="preserve"> Fungi</v>
          </cell>
          <cell r="I1936" t="str">
            <v xml:space="preserve"> Dikarya</v>
          </cell>
          <cell r="J1936" t="str">
            <v xml:space="preserve"> Ascomycota</v>
          </cell>
          <cell r="K1936" t="str">
            <v xml:space="preserve"> Pezizomycotina</v>
          </cell>
          <cell r="L1936" t="str">
            <v>Sordariomycetes</v>
          </cell>
          <cell r="M1936" t="str">
            <v xml:space="preserve"> Hypocreomycetidae</v>
          </cell>
          <cell r="N1936" t="str">
            <v xml:space="preserve"> Glomerellales</v>
          </cell>
          <cell r="O1936" t="str">
            <v xml:space="preserve"> Glomerellaceae</v>
          </cell>
          <cell r="P1936" t="str">
            <v>Colletotrichum.</v>
          </cell>
        </row>
        <row r="1937">
          <cell r="B1937" t="str">
            <v>L2G602</v>
          </cell>
          <cell r="C1937" t="str">
            <v xml:space="preserve"> Colletotrichum gloeosporioides (strain Nara gc5) (Anthracnose fungus) (Glomerella cingulata).</v>
          </cell>
          <cell r="E1937" t="str">
            <v xml:space="preserve"> NCBI_TaxID=1213859 {ECO:0000313|EMBL:ELA34032.1, ECO:0000313|Proteomes:UP000011096};</v>
          </cell>
          <cell r="G1937" t="str">
            <v>Eukaryota</v>
          </cell>
          <cell r="H1937" t="str">
            <v xml:space="preserve"> Fungi</v>
          </cell>
          <cell r="I1937" t="str">
            <v xml:space="preserve"> Dikarya</v>
          </cell>
          <cell r="J1937" t="str">
            <v xml:space="preserve"> Ascomycota</v>
          </cell>
          <cell r="K1937" t="str">
            <v xml:space="preserve"> Pezizomycotina</v>
          </cell>
          <cell r="L1937" t="str">
            <v>Sordariomycetes</v>
          </cell>
          <cell r="M1937" t="str">
            <v xml:space="preserve"> Hypocreomycetidae</v>
          </cell>
          <cell r="N1937" t="str">
            <v xml:space="preserve"> Glomerellales</v>
          </cell>
          <cell r="O1937" t="str">
            <v xml:space="preserve"> Glomerellaceae</v>
          </cell>
          <cell r="P1937" t="str">
            <v>Colletotrichum.</v>
          </cell>
        </row>
        <row r="1938">
          <cell r="B1938" t="str">
            <v>L2GLI9</v>
          </cell>
          <cell r="C1938" t="str">
            <v xml:space="preserve"> Vittaforma corneae (strain ATCC 50505) (Microsporidian parasite) (Nosema corneum).</v>
          </cell>
          <cell r="E1938" t="str">
            <v xml:space="preserve"> NCBI_TaxID=993615 {ECO:0000313|EMBL:ELA41370.1, ECO:0000313|Proteomes:UP000011082};</v>
          </cell>
          <cell r="G1938" t="str">
            <v>Eukaryota</v>
          </cell>
          <cell r="H1938" t="str">
            <v xml:space="preserve"> Fungi</v>
          </cell>
          <cell r="I1938" t="str">
            <v xml:space="preserve"> Fungi incertae sedis</v>
          </cell>
          <cell r="J1938" t="str">
            <v xml:space="preserve"> Microsporidia</v>
          </cell>
          <cell r="K1938" t="str">
            <v xml:space="preserve"> Nosematidae</v>
          </cell>
          <cell r="L1938" t="str">
            <v>Vittaforma.</v>
          </cell>
        </row>
        <row r="1939">
          <cell r="B1939" t="str">
            <v>L5JUW4</v>
          </cell>
          <cell r="C1939" t="str">
            <v xml:space="preserve"> Pteropus alecto (Black flying fox).</v>
          </cell>
          <cell r="E1939" t="str">
            <v xml:space="preserve"> NCBI_TaxID=9402 {ECO:0000313|EMBL:ELK03090.1, ECO:0000313|Proteomes:UP000010552};</v>
          </cell>
          <cell r="G1939" t="str">
            <v>Eukaryota</v>
          </cell>
          <cell r="H1939" t="str">
            <v xml:space="preserve"> Metazoa</v>
          </cell>
          <cell r="I1939" t="str">
            <v xml:space="preserve"> Chordata</v>
          </cell>
          <cell r="J1939" t="str">
            <v xml:space="preserve"> Craniata</v>
          </cell>
          <cell r="K1939" t="str">
            <v xml:space="preserve"> Vertebrata</v>
          </cell>
          <cell r="L1939" t="str">
            <v xml:space="preserve"> Euteleostomi</v>
          </cell>
          <cell r="M1939" t="str">
            <v>Mammalia</v>
          </cell>
          <cell r="N1939" t="str">
            <v xml:space="preserve"> Eutheria</v>
          </cell>
          <cell r="O1939" t="str">
            <v xml:space="preserve"> Laurasiatheria</v>
          </cell>
          <cell r="P1939" t="str">
            <v xml:space="preserve"> Chiroptera</v>
          </cell>
          <cell r="Q1939" t="str">
            <v xml:space="preserve"> Megachiroptera</v>
          </cell>
          <cell r="R1939" t="str">
            <v>Pteropodidae</v>
          </cell>
          <cell r="S1939" t="str">
            <v xml:space="preserve"> Pteropodinae</v>
          </cell>
          <cell r="T1939" t="str">
            <v xml:space="preserve"> Pteropus.</v>
          </cell>
        </row>
        <row r="1940">
          <cell r="B1940" t="str">
            <v>L5KBI4</v>
          </cell>
          <cell r="C1940" t="str">
            <v xml:space="preserve"> Pteropus alecto (Black flying fox).</v>
          </cell>
          <cell r="E1940" t="str">
            <v xml:space="preserve"> NCBI_TaxID=9402 {ECO:0000313|EMBL:ELK08722.1, ECO:0000313|Proteomes:UP000010552};</v>
          </cell>
          <cell r="G1940" t="str">
            <v>Eukaryota</v>
          </cell>
          <cell r="H1940" t="str">
            <v xml:space="preserve"> Metazoa</v>
          </cell>
          <cell r="I1940" t="str">
            <v xml:space="preserve"> Chordata</v>
          </cell>
          <cell r="J1940" t="str">
            <v xml:space="preserve"> Craniata</v>
          </cell>
          <cell r="K1940" t="str">
            <v xml:space="preserve"> Vertebrata</v>
          </cell>
          <cell r="L1940" t="str">
            <v xml:space="preserve"> Euteleostomi</v>
          </cell>
          <cell r="M1940" t="str">
            <v>Mammalia</v>
          </cell>
          <cell r="N1940" t="str">
            <v xml:space="preserve"> Eutheria</v>
          </cell>
          <cell r="O1940" t="str">
            <v xml:space="preserve"> Laurasiatheria</v>
          </cell>
          <cell r="P1940" t="str">
            <v xml:space="preserve"> Chiroptera</v>
          </cell>
          <cell r="Q1940" t="str">
            <v xml:space="preserve"> Megachiroptera</v>
          </cell>
          <cell r="R1940" t="str">
            <v>Pteropodidae</v>
          </cell>
          <cell r="S1940" t="str">
            <v xml:space="preserve"> Pteropodinae</v>
          </cell>
          <cell r="T1940" t="str">
            <v xml:space="preserve"> Pteropus.</v>
          </cell>
        </row>
        <row r="1941">
          <cell r="B1941" t="str">
            <v>L5KG98</v>
          </cell>
          <cell r="C1941" t="str">
            <v xml:space="preserve"> Pteropus alecto (Black flying fox).</v>
          </cell>
          <cell r="E1941" t="str">
            <v xml:space="preserve"> NCBI_TaxID=9402 {ECO:0000313|EMBL:ELK09513.1, ECO:0000313|Proteomes:UP000010552};</v>
          </cell>
          <cell r="G1941" t="str">
            <v>Eukaryota</v>
          </cell>
          <cell r="H1941" t="str">
            <v xml:space="preserve"> Metazoa</v>
          </cell>
          <cell r="I1941" t="str">
            <v xml:space="preserve"> Chordata</v>
          </cell>
          <cell r="J1941" t="str">
            <v xml:space="preserve"> Craniata</v>
          </cell>
          <cell r="K1941" t="str">
            <v xml:space="preserve"> Vertebrata</v>
          </cell>
          <cell r="L1941" t="str">
            <v xml:space="preserve"> Euteleostomi</v>
          </cell>
          <cell r="M1941" t="str">
            <v>Mammalia</v>
          </cell>
          <cell r="N1941" t="str">
            <v xml:space="preserve"> Eutheria</v>
          </cell>
          <cell r="O1941" t="str">
            <v xml:space="preserve"> Laurasiatheria</v>
          </cell>
          <cell r="P1941" t="str">
            <v xml:space="preserve"> Chiroptera</v>
          </cell>
          <cell r="Q1941" t="str">
            <v xml:space="preserve"> Megachiroptera</v>
          </cell>
          <cell r="R1941" t="str">
            <v>Pteropodidae</v>
          </cell>
          <cell r="S1941" t="str">
            <v xml:space="preserve"> Pteropodinae</v>
          </cell>
          <cell r="T1941" t="str">
            <v xml:space="preserve"> Pteropus.</v>
          </cell>
        </row>
        <row r="1942">
          <cell r="B1942" t="str">
            <v>L5KQ01</v>
          </cell>
          <cell r="C1942" t="str">
            <v xml:space="preserve"> Pteropus alecto (Black flying fox).</v>
          </cell>
          <cell r="E1942" t="str">
            <v xml:space="preserve"> NCBI_TaxID=9402 {ECO:0000313|EMBL:ELK12733.1, ECO:0000313|Proteomes:UP000010552};</v>
          </cell>
          <cell r="G1942" t="str">
            <v>Eukaryota</v>
          </cell>
          <cell r="H1942" t="str">
            <v xml:space="preserve"> Metazoa</v>
          </cell>
          <cell r="I1942" t="str">
            <v xml:space="preserve"> Chordata</v>
          </cell>
          <cell r="J1942" t="str">
            <v xml:space="preserve"> Craniata</v>
          </cell>
          <cell r="K1942" t="str">
            <v xml:space="preserve"> Vertebrata</v>
          </cell>
          <cell r="L1942" t="str">
            <v xml:space="preserve"> Euteleostomi</v>
          </cell>
          <cell r="M1942" t="str">
            <v>Mammalia</v>
          </cell>
          <cell r="N1942" t="str">
            <v xml:space="preserve"> Eutheria</v>
          </cell>
          <cell r="O1942" t="str">
            <v xml:space="preserve"> Laurasiatheria</v>
          </cell>
          <cell r="P1942" t="str">
            <v xml:space="preserve"> Chiroptera</v>
          </cell>
          <cell r="Q1942" t="str">
            <v xml:space="preserve"> Megachiroptera</v>
          </cell>
          <cell r="R1942" t="str">
            <v>Pteropodidae</v>
          </cell>
          <cell r="S1942" t="str">
            <v xml:space="preserve"> Pteropodinae</v>
          </cell>
          <cell r="T1942" t="str">
            <v xml:space="preserve"> Pteropus.</v>
          </cell>
        </row>
        <row r="1943">
          <cell r="B1943" t="str">
            <v>L5KYA2</v>
          </cell>
          <cell r="C1943" t="str">
            <v xml:space="preserve"> Pteropus alecto (Black flying fox).</v>
          </cell>
          <cell r="E1943" t="str">
            <v xml:space="preserve"> NCBI_TaxID=9402 {ECO:0000313|EMBL:ELK16367.1, ECO:0000313|Proteomes:UP000010552};</v>
          </cell>
          <cell r="G1943" t="str">
            <v>Eukaryota</v>
          </cell>
          <cell r="H1943" t="str">
            <v xml:space="preserve"> Metazoa</v>
          </cell>
          <cell r="I1943" t="str">
            <v xml:space="preserve"> Chordata</v>
          </cell>
          <cell r="J1943" t="str">
            <v xml:space="preserve"> Craniata</v>
          </cell>
          <cell r="K1943" t="str">
            <v xml:space="preserve"> Vertebrata</v>
          </cell>
          <cell r="L1943" t="str">
            <v xml:space="preserve"> Euteleostomi</v>
          </cell>
          <cell r="M1943" t="str">
            <v>Mammalia</v>
          </cell>
          <cell r="N1943" t="str">
            <v xml:space="preserve"> Eutheria</v>
          </cell>
          <cell r="O1943" t="str">
            <v xml:space="preserve"> Laurasiatheria</v>
          </cell>
          <cell r="P1943" t="str">
            <v xml:space="preserve"> Chiroptera</v>
          </cell>
          <cell r="Q1943" t="str">
            <v xml:space="preserve"> Megachiroptera</v>
          </cell>
          <cell r="R1943" t="str">
            <v>Pteropodidae</v>
          </cell>
          <cell r="S1943" t="str">
            <v xml:space="preserve"> Pteropodinae</v>
          </cell>
          <cell r="T1943" t="str">
            <v xml:space="preserve"> Pteropus.</v>
          </cell>
        </row>
        <row r="1944">
          <cell r="B1944" t="str">
            <v>L5LRJ3</v>
          </cell>
          <cell r="C1944" t="str">
            <v xml:space="preserve"> Myotis davidii (David's myotis).</v>
          </cell>
          <cell r="E1944" t="str">
            <v xml:space="preserve"> NCBI_TaxID=225400 {ECO:0000313|EMBL:ELK28672.1, ECO:0000313|Proteomes:UP000010556};</v>
          </cell>
          <cell r="G1944" t="str">
            <v>Eukaryota</v>
          </cell>
          <cell r="H1944" t="str">
            <v xml:space="preserve"> Metazoa</v>
          </cell>
          <cell r="I1944" t="str">
            <v xml:space="preserve"> Chordata</v>
          </cell>
          <cell r="J1944" t="str">
            <v xml:space="preserve"> Craniata</v>
          </cell>
          <cell r="K1944" t="str">
            <v xml:space="preserve"> Vertebrata</v>
          </cell>
          <cell r="L1944" t="str">
            <v xml:space="preserve"> Euteleostomi</v>
          </cell>
          <cell r="M1944" t="str">
            <v>Mammalia</v>
          </cell>
          <cell r="N1944" t="str">
            <v xml:space="preserve"> Eutheria</v>
          </cell>
          <cell r="O1944" t="str">
            <v xml:space="preserve"> Laurasiatheria</v>
          </cell>
          <cell r="P1944" t="str">
            <v xml:space="preserve"> Chiroptera</v>
          </cell>
          <cell r="Q1944" t="str">
            <v xml:space="preserve"> Microchiroptera</v>
          </cell>
          <cell r="R1944" t="str">
            <v>Vespertilionidae</v>
          </cell>
          <cell r="S1944" t="str">
            <v xml:space="preserve"> Myotis.</v>
          </cell>
        </row>
        <row r="1945">
          <cell r="B1945" t="str">
            <v>L5LS23</v>
          </cell>
          <cell r="C1945" t="str">
            <v xml:space="preserve"> Myotis davidii (David's myotis).</v>
          </cell>
          <cell r="E1945" t="str">
            <v xml:space="preserve"> NCBI_TaxID=225400 {ECO:0000313|EMBL:ELK28820.1, ECO:0000313|Proteomes:UP000010556};</v>
          </cell>
          <cell r="G1945" t="str">
            <v>Eukaryota</v>
          </cell>
          <cell r="H1945" t="str">
            <v xml:space="preserve"> Metazoa</v>
          </cell>
          <cell r="I1945" t="str">
            <v xml:space="preserve"> Chordata</v>
          </cell>
          <cell r="J1945" t="str">
            <v xml:space="preserve"> Craniata</v>
          </cell>
          <cell r="K1945" t="str">
            <v xml:space="preserve"> Vertebrata</v>
          </cell>
          <cell r="L1945" t="str">
            <v xml:space="preserve"> Euteleostomi</v>
          </cell>
          <cell r="M1945" t="str">
            <v>Mammalia</v>
          </cell>
          <cell r="N1945" t="str">
            <v xml:space="preserve"> Eutheria</v>
          </cell>
          <cell r="O1945" t="str">
            <v xml:space="preserve"> Laurasiatheria</v>
          </cell>
          <cell r="P1945" t="str">
            <v xml:space="preserve"> Chiroptera</v>
          </cell>
          <cell r="Q1945" t="str">
            <v xml:space="preserve"> Microchiroptera</v>
          </cell>
          <cell r="R1945" t="str">
            <v>Vespertilionidae</v>
          </cell>
          <cell r="S1945" t="str">
            <v xml:space="preserve"> Myotis.</v>
          </cell>
        </row>
        <row r="1946">
          <cell r="B1946" t="str">
            <v>L5LVM3</v>
          </cell>
          <cell r="C1946" t="str">
            <v xml:space="preserve"> Myotis davidii (David's myotis).</v>
          </cell>
          <cell r="E1946" t="str">
            <v xml:space="preserve"> NCBI_TaxID=225400 {ECO:0000313|EMBL:ELK29498.1, ECO:0000313|Proteomes:UP000010556};</v>
          </cell>
          <cell r="G1946" t="str">
            <v>Eukaryota</v>
          </cell>
          <cell r="H1946" t="str">
            <v xml:space="preserve"> Metazoa</v>
          </cell>
          <cell r="I1946" t="str">
            <v xml:space="preserve"> Chordata</v>
          </cell>
          <cell r="J1946" t="str">
            <v xml:space="preserve"> Craniata</v>
          </cell>
          <cell r="K1946" t="str">
            <v xml:space="preserve"> Vertebrata</v>
          </cell>
          <cell r="L1946" t="str">
            <v xml:space="preserve"> Euteleostomi</v>
          </cell>
          <cell r="M1946" t="str">
            <v>Mammalia</v>
          </cell>
          <cell r="N1946" t="str">
            <v xml:space="preserve"> Eutheria</v>
          </cell>
          <cell r="O1946" t="str">
            <v xml:space="preserve"> Laurasiatheria</v>
          </cell>
          <cell r="P1946" t="str">
            <v xml:space="preserve"> Chiroptera</v>
          </cell>
          <cell r="Q1946" t="str">
            <v xml:space="preserve"> Microchiroptera</v>
          </cell>
          <cell r="R1946" t="str">
            <v>Vespertilionidae</v>
          </cell>
          <cell r="S1946" t="str">
            <v xml:space="preserve"> Myotis.</v>
          </cell>
        </row>
        <row r="1947">
          <cell r="B1947" t="str">
            <v>L5M1V4</v>
          </cell>
          <cell r="C1947" t="str">
            <v xml:space="preserve"> Myotis davidii (David's myotis).</v>
          </cell>
          <cell r="E1947" t="str">
            <v xml:space="preserve"> NCBI_TaxID=225400 {ECO:0000313|EMBL:ELK31693.1, ECO:0000313|Proteomes:UP000010556};</v>
          </cell>
          <cell r="G1947" t="str">
            <v>Eukaryota</v>
          </cell>
          <cell r="H1947" t="str">
            <v xml:space="preserve"> Metazoa</v>
          </cell>
          <cell r="I1947" t="str">
            <v xml:space="preserve"> Chordata</v>
          </cell>
          <cell r="J1947" t="str">
            <v xml:space="preserve"> Craniata</v>
          </cell>
          <cell r="K1947" t="str">
            <v xml:space="preserve"> Vertebrata</v>
          </cell>
          <cell r="L1947" t="str">
            <v xml:space="preserve"> Euteleostomi</v>
          </cell>
          <cell r="M1947" t="str">
            <v>Mammalia</v>
          </cell>
          <cell r="N1947" t="str">
            <v xml:space="preserve"> Eutheria</v>
          </cell>
          <cell r="O1947" t="str">
            <v xml:space="preserve"> Laurasiatheria</v>
          </cell>
          <cell r="P1947" t="str">
            <v xml:space="preserve"> Chiroptera</v>
          </cell>
          <cell r="Q1947" t="str">
            <v xml:space="preserve"> Microchiroptera</v>
          </cell>
          <cell r="R1947" t="str">
            <v>Vespertilionidae</v>
          </cell>
          <cell r="S1947" t="str">
            <v xml:space="preserve"> Myotis.</v>
          </cell>
        </row>
        <row r="1948">
          <cell r="B1948" t="str">
            <v>L5M4X8</v>
          </cell>
          <cell r="C1948" t="str">
            <v xml:space="preserve"> Myotis davidii (David's myotis).</v>
          </cell>
          <cell r="E1948" t="str">
            <v xml:space="preserve"> NCBI_TaxID=225400 {ECO:0000313|EMBL:ELK33426.1, ECO:0000313|Proteomes:UP000010556};</v>
          </cell>
          <cell r="G1948" t="str">
            <v>Eukaryota</v>
          </cell>
          <cell r="H1948" t="str">
            <v xml:space="preserve"> Metazoa</v>
          </cell>
          <cell r="I1948" t="str">
            <v xml:space="preserve"> Chordata</v>
          </cell>
          <cell r="J1948" t="str">
            <v xml:space="preserve"> Craniata</v>
          </cell>
          <cell r="K1948" t="str">
            <v xml:space="preserve"> Vertebrata</v>
          </cell>
          <cell r="L1948" t="str">
            <v xml:space="preserve"> Euteleostomi</v>
          </cell>
          <cell r="M1948" t="str">
            <v>Mammalia</v>
          </cell>
          <cell r="N1948" t="str">
            <v xml:space="preserve"> Eutheria</v>
          </cell>
          <cell r="O1948" t="str">
            <v xml:space="preserve"> Laurasiatheria</v>
          </cell>
          <cell r="P1948" t="str">
            <v xml:space="preserve"> Chiroptera</v>
          </cell>
          <cell r="Q1948" t="str">
            <v xml:space="preserve"> Microchiroptera</v>
          </cell>
          <cell r="R1948" t="str">
            <v>Vespertilionidae</v>
          </cell>
          <cell r="S1948" t="str">
            <v xml:space="preserve"> Myotis.</v>
          </cell>
        </row>
        <row r="1949">
          <cell r="B1949" t="str">
            <v>L5M5Y5</v>
          </cell>
          <cell r="C1949" t="str">
            <v xml:space="preserve"> Myotis davidii (David's myotis).</v>
          </cell>
          <cell r="E1949" t="str">
            <v xml:space="preserve"> NCBI_TaxID=225400 {ECO:0000313|EMBL:ELK34029.1, ECO:0000313|Proteomes:UP000010556};</v>
          </cell>
          <cell r="G1949" t="str">
            <v>Eukaryota</v>
          </cell>
          <cell r="H1949" t="str">
            <v xml:space="preserve"> Metazoa</v>
          </cell>
          <cell r="I1949" t="str">
            <v xml:space="preserve"> Chordata</v>
          </cell>
          <cell r="J1949" t="str">
            <v xml:space="preserve"> Craniata</v>
          </cell>
          <cell r="K1949" t="str">
            <v xml:space="preserve"> Vertebrata</v>
          </cell>
          <cell r="L1949" t="str">
            <v xml:space="preserve"> Euteleostomi</v>
          </cell>
          <cell r="M1949" t="str">
            <v>Mammalia</v>
          </cell>
          <cell r="N1949" t="str">
            <v xml:space="preserve"> Eutheria</v>
          </cell>
          <cell r="O1949" t="str">
            <v xml:space="preserve"> Laurasiatheria</v>
          </cell>
          <cell r="P1949" t="str">
            <v xml:space="preserve"> Chiroptera</v>
          </cell>
          <cell r="Q1949" t="str">
            <v xml:space="preserve"> Microchiroptera</v>
          </cell>
          <cell r="R1949" t="str">
            <v>Vespertilionidae</v>
          </cell>
          <cell r="S1949" t="str">
            <v xml:space="preserve"> Myotis.</v>
          </cell>
        </row>
        <row r="1950">
          <cell r="B1950" t="str">
            <v>L5M8J4</v>
          </cell>
          <cell r="C1950" t="str">
            <v xml:space="preserve"> Myotis davidii (David's myotis).</v>
          </cell>
          <cell r="E1950" t="str">
            <v xml:space="preserve"> NCBI_TaxID=225400 {ECO:0000313|EMBL:ELK34028.1, ECO:0000313|Proteomes:UP000010556};</v>
          </cell>
          <cell r="G1950" t="str">
            <v>Eukaryota</v>
          </cell>
          <cell r="H1950" t="str">
            <v xml:space="preserve"> Metazoa</v>
          </cell>
          <cell r="I1950" t="str">
            <v xml:space="preserve"> Chordata</v>
          </cell>
          <cell r="J1950" t="str">
            <v xml:space="preserve"> Craniata</v>
          </cell>
          <cell r="K1950" t="str">
            <v xml:space="preserve"> Vertebrata</v>
          </cell>
          <cell r="L1950" t="str">
            <v xml:space="preserve"> Euteleostomi</v>
          </cell>
          <cell r="M1950" t="str">
            <v>Mammalia</v>
          </cell>
          <cell r="N1950" t="str">
            <v xml:space="preserve"> Eutheria</v>
          </cell>
          <cell r="O1950" t="str">
            <v xml:space="preserve"> Laurasiatheria</v>
          </cell>
          <cell r="P1950" t="str">
            <v xml:space="preserve"> Chiroptera</v>
          </cell>
          <cell r="Q1950" t="str">
            <v xml:space="preserve"> Microchiroptera</v>
          </cell>
          <cell r="R1950" t="str">
            <v>Vespertilionidae</v>
          </cell>
          <cell r="S1950" t="str">
            <v xml:space="preserve"> Myotis.</v>
          </cell>
        </row>
        <row r="1951">
          <cell r="B1951" t="str">
            <v>L5MFH3</v>
          </cell>
          <cell r="C1951" t="str">
            <v xml:space="preserve"> Myotis davidii (David's myotis).</v>
          </cell>
          <cell r="E1951" t="str">
            <v xml:space="preserve"> NCBI_TaxID=225400 {ECO:0000313|EMBL:ELK37146.1, ECO:0000313|Proteomes:UP000010556};</v>
          </cell>
          <cell r="G1951" t="str">
            <v>Eukaryota</v>
          </cell>
          <cell r="H1951" t="str">
            <v xml:space="preserve"> Metazoa</v>
          </cell>
          <cell r="I1951" t="str">
            <v xml:space="preserve"> Chordata</v>
          </cell>
          <cell r="J1951" t="str">
            <v xml:space="preserve"> Craniata</v>
          </cell>
          <cell r="K1951" t="str">
            <v xml:space="preserve"> Vertebrata</v>
          </cell>
          <cell r="L1951" t="str">
            <v xml:space="preserve"> Euteleostomi</v>
          </cell>
          <cell r="M1951" t="str">
            <v>Mammalia</v>
          </cell>
          <cell r="N1951" t="str">
            <v xml:space="preserve"> Eutheria</v>
          </cell>
          <cell r="O1951" t="str">
            <v xml:space="preserve"> Laurasiatheria</v>
          </cell>
          <cell r="P1951" t="str">
            <v xml:space="preserve"> Chiroptera</v>
          </cell>
          <cell r="Q1951" t="str">
            <v xml:space="preserve"> Microchiroptera</v>
          </cell>
          <cell r="R1951" t="str">
            <v>Vespertilionidae</v>
          </cell>
          <cell r="S1951" t="str">
            <v xml:space="preserve"> Myotis.</v>
          </cell>
        </row>
        <row r="1952">
          <cell r="B1952" t="str">
            <v>L5MJJ9</v>
          </cell>
          <cell r="C1952" t="str">
            <v xml:space="preserve"> Myotis davidii (David's myotis).</v>
          </cell>
          <cell r="E1952" t="str">
            <v xml:space="preserve"> NCBI_TaxID=225400 {ECO:0000313|EMBL:ELK37923.1, ECO:0000313|Proteomes:UP000010556};</v>
          </cell>
          <cell r="G1952" t="str">
            <v>Eukaryota</v>
          </cell>
          <cell r="H1952" t="str">
            <v xml:space="preserve"> Metazoa</v>
          </cell>
          <cell r="I1952" t="str">
            <v xml:space="preserve"> Chordata</v>
          </cell>
          <cell r="J1952" t="str">
            <v xml:space="preserve"> Craniata</v>
          </cell>
          <cell r="K1952" t="str">
            <v xml:space="preserve"> Vertebrata</v>
          </cell>
          <cell r="L1952" t="str">
            <v xml:space="preserve"> Euteleostomi</v>
          </cell>
          <cell r="M1952" t="str">
            <v>Mammalia</v>
          </cell>
          <cell r="N1952" t="str">
            <v xml:space="preserve"> Eutheria</v>
          </cell>
          <cell r="O1952" t="str">
            <v xml:space="preserve"> Laurasiatheria</v>
          </cell>
          <cell r="P1952" t="str">
            <v xml:space="preserve"> Chiroptera</v>
          </cell>
          <cell r="Q1952" t="str">
            <v xml:space="preserve"> Microchiroptera</v>
          </cell>
          <cell r="R1952" t="str">
            <v>Vespertilionidae</v>
          </cell>
          <cell r="S1952" t="str">
            <v xml:space="preserve"> Myotis.</v>
          </cell>
        </row>
        <row r="1953">
          <cell r="B1953" t="str">
            <v>L8FP18</v>
          </cell>
          <cell r="C1953" t="str">
            <v xml:space="preserve"> Pseudogymnoascus destructans (strain ATCC MYA-4855 / 20631-21) (Bat white-nose syndrome fungus) (Geomyces destructans).</v>
          </cell>
          <cell r="E1953" t="str">
            <v xml:space="preserve"> NCBI_TaxID=658429 {ECO:0000313|EMBL:ELR02203.1, ECO:0000313|Proteomes:UP000011064};</v>
          </cell>
          <cell r="G1953" t="str">
            <v>Eukaryota</v>
          </cell>
          <cell r="H1953" t="str">
            <v xml:space="preserve"> Fungi</v>
          </cell>
          <cell r="I1953" t="str">
            <v xml:space="preserve"> Dikarya</v>
          </cell>
          <cell r="J1953" t="str">
            <v xml:space="preserve"> Ascomycota</v>
          </cell>
          <cell r="K1953" t="str">
            <v xml:space="preserve"> Pezizomycotina</v>
          </cell>
          <cell r="L1953" t="str">
            <v xml:space="preserve"> Leotiomycetes</v>
          </cell>
          <cell r="M1953" t="str">
            <v>Leotiomycetes incertae sedis</v>
          </cell>
          <cell r="N1953" t="str">
            <v xml:space="preserve"> Pseudeurotiaceae</v>
          </cell>
          <cell r="O1953" t="str">
            <v xml:space="preserve"> Pseudogymnoascus.</v>
          </cell>
        </row>
        <row r="1954">
          <cell r="B1954" t="str">
            <v>L8FYQ2</v>
          </cell>
          <cell r="C1954" t="str">
            <v xml:space="preserve"> Pseudogymnoascus destructans (strain ATCC MYA-4855 / 20631-21) (Bat white-nose syndrome fungus) (Geomyces destructans).</v>
          </cell>
          <cell r="E1954" t="str">
            <v xml:space="preserve"> NCBI_TaxID=658429 {ECO:0000313|EMBL:ELR05669.1, ECO:0000313|Proteomes:UP000011064};</v>
          </cell>
          <cell r="G1954" t="str">
            <v>Eukaryota</v>
          </cell>
          <cell r="H1954" t="str">
            <v xml:space="preserve"> Fungi</v>
          </cell>
          <cell r="I1954" t="str">
            <v xml:space="preserve"> Dikarya</v>
          </cell>
          <cell r="J1954" t="str">
            <v xml:space="preserve"> Ascomycota</v>
          </cell>
          <cell r="K1954" t="str">
            <v xml:space="preserve"> Pezizomycotina</v>
          </cell>
          <cell r="L1954" t="str">
            <v xml:space="preserve"> Leotiomycetes</v>
          </cell>
          <cell r="M1954" t="str">
            <v>Leotiomycetes incertae sedis</v>
          </cell>
          <cell r="N1954" t="str">
            <v xml:space="preserve"> Pseudeurotiaceae</v>
          </cell>
          <cell r="O1954" t="str">
            <v xml:space="preserve"> Pseudogymnoascus.</v>
          </cell>
        </row>
        <row r="1955">
          <cell r="B1955" t="str">
            <v>L8GMR7</v>
          </cell>
          <cell r="C1955" t="str">
            <v xml:space="preserve"> Acanthamoeba castellanii str. Neff.</v>
          </cell>
          <cell r="E1955" t="str">
            <v xml:space="preserve"> NCBI_TaxID=1257118 {ECO:0000313|EMBL:ELR14272.1, ECO:0000313|Proteomes:UP000011083};</v>
          </cell>
          <cell r="G1955" t="str">
            <v>Eukaryota</v>
          </cell>
          <cell r="H1955" t="str">
            <v xml:space="preserve"> Amoebozoa</v>
          </cell>
          <cell r="I1955" t="str">
            <v xml:space="preserve"> Discosea</v>
          </cell>
          <cell r="J1955" t="str">
            <v xml:space="preserve"> Longamoebia</v>
          </cell>
          <cell r="K1955" t="str">
            <v xml:space="preserve"> Centramoebida</v>
          </cell>
          <cell r="L1955" t="str">
            <v>Acanthamoebidae</v>
          </cell>
          <cell r="M1955" t="str">
            <v xml:space="preserve"> Acanthamoeba.</v>
          </cell>
        </row>
        <row r="1956">
          <cell r="B1956" t="str">
            <v>L8GPR5</v>
          </cell>
          <cell r="C1956" t="str">
            <v xml:space="preserve"> Acanthamoeba castellanii str. Neff.</v>
          </cell>
          <cell r="E1956" t="str">
            <v xml:space="preserve"> NCBI_TaxID=1257118 {ECO:0000313|EMBL:ELR15159.1, ECO:0000313|Proteomes:UP000011083};</v>
          </cell>
          <cell r="G1956" t="str">
            <v>Eukaryota</v>
          </cell>
          <cell r="H1956" t="str">
            <v xml:space="preserve"> Amoebozoa</v>
          </cell>
          <cell r="I1956" t="str">
            <v xml:space="preserve"> Discosea</v>
          </cell>
          <cell r="J1956" t="str">
            <v xml:space="preserve"> Longamoebia</v>
          </cell>
          <cell r="K1956" t="str">
            <v xml:space="preserve"> Centramoebida</v>
          </cell>
          <cell r="L1956" t="str">
            <v>Acanthamoebidae</v>
          </cell>
          <cell r="M1956" t="str">
            <v xml:space="preserve"> Acanthamoeba.</v>
          </cell>
        </row>
        <row r="1957">
          <cell r="B1957" t="str">
            <v>L8WQA5</v>
          </cell>
          <cell r="C1957" t="str">
            <v xml:space="preserve"> Thanatephorus cucumeris (strain AG1-IA) (Rice sheath blight fungus) (Rhizoctonia solani).</v>
          </cell>
          <cell r="E1957" t="str">
            <v xml:space="preserve"> NCBI_TaxID=983506 {ECO:0000313|EMBL:ELU38953.1, ECO:0000313|Proteomes:UP000011668};</v>
          </cell>
          <cell r="G1957" t="str">
            <v>Eukaryota</v>
          </cell>
          <cell r="H1957" t="str">
            <v xml:space="preserve"> Fungi</v>
          </cell>
          <cell r="I1957" t="str">
            <v xml:space="preserve"> Dikarya</v>
          </cell>
          <cell r="J1957" t="str">
            <v xml:space="preserve"> Basidiomycota</v>
          </cell>
          <cell r="K1957" t="str">
            <v xml:space="preserve"> Agaricomycotina</v>
          </cell>
          <cell r="L1957" t="str">
            <v>Agaricomycetes</v>
          </cell>
          <cell r="M1957" t="str">
            <v xml:space="preserve"> Cantharellales</v>
          </cell>
          <cell r="N1957" t="str">
            <v xml:space="preserve"> Ceratobasidiaceae</v>
          </cell>
          <cell r="O1957" t="str">
            <v xml:space="preserve"> Rhizoctonia.</v>
          </cell>
        </row>
        <row r="1958">
          <cell r="B1958" t="str">
            <v>L8WRG1</v>
          </cell>
          <cell r="C1958" t="str">
            <v xml:space="preserve"> Thanatephorus cucumeris (strain AG1-IA) (Rice sheath blight fungus) (Rhizoctonia solani).</v>
          </cell>
          <cell r="E1958" t="str">
            <v xml:space="preserve"> NCBI_TaxID=983506 {ECO:0000313|EMBL:ELU40595.1, ECO:0000313|Proteomes:UP000011668};</v>
          </cell>
          <cell r="G1958" t="str">
            <v>Eukaryota</v>
          </cell>
          <cell r="H1958" t="str">
            <v xml:space="preserve"> Fungi</v>
          </cell>
          <cell r="I1958" t="str">
            <v xml:space="preserve"> Dikarya</v>
          </cell>
          <cell r="J1958" t="str">
            <v xml:space="preserve"> Basidiomycota</v>
          </cell>
          <cell r="K1958" t="str">
            <v xml:space="preserve"> Agaricomycotina</v>
          </cell>
          <cell r="L1958" t="str">
            <v>Agaricomycetes</v>
          </cell>
          <cell r="M1958" t="str">
            <v xml:space="preserve"> Cantharellales</v>
          </cell>
          <cell r="N1958" t="str">
            <v xml:space="preserve"> Ceratobasidiaceae</v>
          </cell>
          <cell r="O1958" t="str">
            <v xml:space="preserve"> Rhizoctonia.</v>
          </cell>
        </row>
        <row r="1959">
          <cell r="B1959" t="str">
            <v>L8YAN7</v>
          </cell>
          <cell r="C1959" t="str">
            <v xml:space="preserve"> Tupaia chinensis (Chinese tree shrew).</v>
          </cell>
          <cell r="E1959" t="str">
            <v xml:space="preserve"> NCBI_TaxID=246437 {ECO:0000313|EMBL:ELV11426.1, ECO:0000313|Proteomes:UP000011518};</v>
          </cell>
          <cell r="G1959" t="str">
            <v>Eukaryota</v>
          </cell>
          <cell r="H1959" t="str">
            <v xml:space="preserve"> Metazoa</v>
          </cell>
          <cell r="I1959" t="str">
            <v xml:space="preserve"> Chordata</v>
          </cell>
          <cell r="J1959" t="str">
            <v xml:space="preserve"> Craniata</v>
          </cell>
          <cell r="K1959" t="str">
            <v xml:space="preserve"> Vertebrata</v>
          </cell>
          <cell r="L1959" t="str">
            <v xml:space="preserve"> Euteleostomi</v>
          </cell>
          <cell r="M1959" t="str">
            <v>Mammalia</v>
          </cell>
          <cell r="N1959" t="str">
            <v xml:space="preserve"> Eutheria</v>
          </cell>
          <cell r="O1959" t="str">
            <v xml:space="preserve"> Euarchontoglires</v>
          </cell>
          <cell r="P1959" t="str">
            <v xml:space="preserve"> Scandentia</v>
          </cell>
          <cell r="Q1959" t="str">
            <v xml:space="preserve"> Tupaiidae</v>
          </cell>
          <cell r="R1959" t="str">
            <v xml:space="preserve"> Tupaia.</v>
          </cell>
        </row>
        <row r="1960">
          <cell r="B1960" t="str">
            <v>L8YDW3</v>
          </cell>
          <cell r="C1960" t="str">
            <v xml:space="preserve"> Tupaia chinensis (Chinese tree shrew).</v>
          </cell>
          <cell r="E1960" t="str">
            <v xml:space="preserve"> NCBI_TaxID=246437 {ECO:0000313|EMBL:ELV13289.1, ECO:0000313|Proteomes:UP000011518};</v>
          </cell>
          <cell r="G1960" t="str">
            <v>Eukaryota</v>
          </cell>
          <cell r="H1960" t="str">
            <v xml:space="preserve"> Metazoa</v>
          </cell>
          <cell r="I1960" t="str">
            <v xml:space="preserve"> Chordata</v>
          </cell>
          <cell r="J1960" t="str">
            <v xml:space="preserve"> Craniata</v>
          </cell>
          <cell r="K1960" t="str">
            <v xml:space="preserve"> Vertebrata</v>
          </cell>
          <cell r="L1960" t="str">
            <v xml:space="preserve"> Euteleostomi</v>
          </cell>
          <cell r="M1960" t="str">
            <v>Mammalia</v>
          </cell>
          <cell r="N1960" t="str">
            <v xml:space="preserve"> Eutheria</v>
          </cell>
          <cell r="O1960" t="str">
            <v xml:space="preserve"> Euarchontoglires</v>
          </cell>
          <cell r="P1960" t="str">
            <v xml:space="preserve"> Scandentia</v>
          </cell>
          <cell r="Q1960" t="str">
            <v xml:space="preserve"> Tupaiidae</v>
          </cell>
          <cell r="R1960" t="str">
            <v xml:space="preserve"> Tupaia.</v>
          </cell>
        </row>
        <row r="1961">
          <cell r="B1961" t="str">
            <v>L9JAG0</v>
          </cell>
          <cell r="C1961" t="str">
            <v xml:space="preserve"> Tupaia chinensis (Chinese tree shrew).</v>
          </cell>
          <cell r="E1961" t="str">
            <v xml:space="preserve"> NCBI_TaxID=246437 {ECO:0000313|EMBL:ELW47565.1, ECO:0000313|Proteomes:UP000011518};</v>
          </cell>
          <cell r="G1961" t="str">
            <v>Eukaryota</v>
          </cell>
          <cell r="H1961" t="str">
            <v xml:space="preserve"> Metazoa</v>
          </cell>
          <cell r="I1961" t="str">
            <v xml:space="preserve"> Chordata</v>
          </cell>
          <cell r="J1961" t="str">
            <v xml:space="preserve"> Craniata</v>
          </cell>
          <cell r="K1961" t="str">
            <v xml:space="preserve"> Vertebrata</v>
          </cell>
          <cell r="L1961" t="str">
            <v xml:space="preserve"> Euteleostomi</v>
          </cell>
          <cell r="M1961" t="str">
            <v>Mammalia</v>
          </cell>
          <cell r="N1961" t="str">
            <v xml:space="preserve"> Eutheria</v>
          </cell>
          <cell r="O1961" t="str">
            <v xml:space="preserve"> Euarchontoglires</v>
          </cell>
          <cell r="P1961" t="str">
            <v xml:space="preserve"> Scandentia</v>
          </cell>
          <cell r="Q1961" t="str">
            <v xml:space="preserve"> Tupaiidae</v>
          </cell>
          <cell r="R1961" t="str">
            <v xml:space="preserve"> Tupaia.</v>
          </cell>
        </row>
        <row r="1962">
          <cell r="B1962" t="str">
            <v>L9K508</v>
          </cell>
          <cell r="C1962" t="str">
            <v xml:space="preserve"> Tupaia chinensis (Chinese tree shrew).</v>
          </cell>
          <cell r="E1962" t="str">
            <v xml:space="preserve"> NCBI_TaxID=246437 {ECO:0000313|EMBL:ELW57890.1, ECO:0000313|Proteomes:UP000011518};</v>
          </cell>
          <cell r="G1962" t="str">
            <v>Eukaryota</v>
          </cell>
          <cell r="H1962" t="str">
            <v xml:space="preserve"> Metazoa</v>
          </cell>
          <cell r="I1962" t="str">
            <v xml:space="preserve"> Chordata</v>
          </cell>
          <cell r="J1962" t="str">
            <v xml:space="preserve"> Craniata</v>
          </cell>
          <cell r="K1962" t="str">
            <v xml:space="preserve"> Vertebrata</v>
          </cell>
          <cell r="L1962" t="str">
            <v xml:space="preserve"> Euteleostomi</v>
          </cell>
          <cell r="M1962" t="str">
            <v>Mammalia</v>
          </cell>
          <cell r="N1962" t="str">
            <v xml:space="preserve"> Eutheria</v>
          </cell>
          <cell r="O1962" t="str">
            <v xml:space="preserve"> Euarchontoglires</v>
          </cell>
          <cell r="P1962" t="str">
            <v xml:space="preserve"> Scandentia</v>
          </cell>
          <cell r="Q1962" t="str">
            <v xml:space="preserve"> Tupaiidae</v>
          </cell>
          <cell r="R1962" t="str">
            <v xml:space="preserve"> Tupaia.</v>
          </cell>
        </row>
        <row r="1963">
          <cell r="B1963" t="str">
            <v>L9L1L8</v>
          </cell>
          <cell r="C1963" t="str">
            <v xml:space="preserve"> Tupaia chinensis (Chinese tree shrew).</v>
          </cell>
          <cell r="E1963" t="str">
            <v xml:space="preserve"> NCBI_TaxID=246437 {ECO:0000313|EMBL:ELW67287.1, ECO:0000313|Proteomes:UP000011518};</v>
          </cell>
          <cell r="G1963" t="str">
            <v>Eukaryota</v>
          </cell>
          <cell r="H1963" t="str">
            <v xml:space="preserve"> Metazoa</v>
          </cell>
          <cell r="I1963" t="str">
            <v xml:space="preserve"> Chordata</v>
          </cell>
          <cell r="J1963" t="str">
            <v xml:space="preserve"> Craniata</v>
          </cell>
          <cell r="K1963" t="str">
            <v xml:space="preserve"> Vertebrata</v>
          </cell>
          <cell r="L1963" t="str">
            <v xml:space="preserve"> Euteleostomi</v>
          </cell>
          <cell r="M1963" t="str">
            <v>Mammalia</v>
          </cell>
          <cell r="N1963" t="str">
            <v xml:space="preserve"> Eutheria</v>
          </cell>
          <cell r="O1963" t="str">
            <v xml:space="preserve"> Euarchontoglires</v>
          </cell>
          <cell r="P1963" t="str">
            <v xml:space="preserve"> Scandentia</v>
          </cell>
          <cell r="Q1963" t="str">
            <v xml:space="preserve"> Tupaiidae</v>
          </cell>
          <cell r="R1963" t="str">
            <v xml:space="preserve"> Tupaia.</v>
          </cell>
        </row>
        <row r="1964">
          <cell r="B1964" t="str">
            <v>L9L4E6</v>
          </cell>
          <cell r="C1964" t="str">
            <v xml:space="preserve"> Tupaia chinensis (Chinese tree shrew).</v>
          </cell>
          <cell r="E1964" t="str">
            <v xml:space="preserve"> NCBI_TaxID=246437 {ECO:0000313|EMBL:ELW70035.1, ECO:0000313|Proteomes:UP000011518};</v>
          </cell>
          <cell r="G1964" t="str">
            <v>Eukaryota</v>
          </cell>
          <cell r="H1964" t="str">
            <v xml:space="preserve"> Metazoa</v>
          </cell>
          <cell r="I1964" t="str">
            <v xml:space="preserve"> Chordata</v>
          </cell>
          <cell r="J1964" t="str">
            <v xml:space="preserve"> Craniata</v>
          </cell>
          <cell r="K1964" t="str">
            <v xml:space="preserve"> Vertebrata</v>
          </cell>
          <cell r="L1964" t="str">
            <v xml:space="preserve"> Euteleostomi</v>
          </cell>
          <cell r="M1964" t="str">
            <v>Mammalia</v>
          </cell>
          <cell r="N1964" t="str">
            <v xml:space="preserve"> Eutheria</v>
          </cell>
          <cell r="O1964" t="str">
            <v xml:space="preserve"> Euarchontoglires</v>
          </cell>
          <cell r="P1964" t="str">
            <v xml:space="preserve"> Scandentia</v>
          </cell>
          <cell r="Q1964" t="str">
            <v xml:space="preserve"> Tupaiidae</v>
          </cell>
          <cell r="R1964" t="str">
            <v xml:space="preserve"> Tupaia.</v>
          </cell>
        </row>
        <row r="1965">
          <cell r="B1965" t="str">
            <v>L9L8W0</v>
          </cell>
          <cell r="C1965" t="str">
            <v xml:space="preserve"> Tupaia chinensis (Chinese tree shrew).</v>
          </cell>
          <cell r="E1965" t="str">
            <v xml:space="preserve"> NCBI_TaxID=246437 {ECO:0000313|EMBL:ELW71411.1, ECO:0000313|Proteomes:UP000011518};</v>
          </cell>
          <cell r="G1965" t="str">
            <v>Eukaryota</v>
          </cell>
          <cell r="H1965" t="str">
            <v xml:space="preserve"> Metazoa</v>
          </cell>
          <cell r="I1965" t="str">
            <v xml:space="preserve"> Chordata</v>
          </cell>
          <cell r="J1965" t="str">
            <v xml:space="preserve"> Craniata</v>
          </cell>
          <cell r="K1965" t="str">
            <v xml:space="preserve"> Vertebrata</v>
          </cell>
          <cell r="L1965" t="str">
            <v xml:space="preserve"> Euteleostomi</v>
          </cell>
          <cell r="M1965" t="str">
            <v>Mammalia</v>
          </cell>
          <cell r="N1965" t="str">
            <v xml:space="preserve"> Eutheria</v>
          </cell>
          <cell r="O1965" t="str">
            <v xml:space="preserve"> Euarchontoglires</v>
          </cell>
          <cell r="P1965" t="str">
            <v xml:space="preserve"> Scandentia</v>
          </cell>
          <cell r="Q1965" t="str">
            <v xml:space="preserve"> Tupaiidae</v>
          </cell>
          <cell r="R1965" t="str">
            <v xml:space="preserve"> Tupaia.</v>
          </cell>
        </row>
        <row r="1966">
          <cell r="B1966" t="str">
            <v>L9L8W4</v>
          </cell>
          <cell r="C1966" t="str">
            <v xml:space="preserve"> Tupaia chinensis (Chinese tree shrew).</v>
          </cell>
          <cell r="E1966" t="str">
            <v xml:space="preserve"> NCBI_TaxID=246437 {ECO:0000313|EMBL:ELW71089.1, ECO:0000313|Proteomes:UP000011518};</v>
          </cell>
          <cell r="G1966" t="str">
            <v>Eukaryota</v>
          </cell>
          <cell r="H1966" t="str">
            <v xml:space="preserve"> Metazoa</v>
          </cell>
          <cell r="I1966" t="str">
            <v xml:space="preserve"> Chordata</v>
          </cell>
          <cell r="J1966" t="str">
            <v xml:space="preserve"> Craniata</v>
          </cell>
          <cell r="K1966" t="str">
            <v xml:space="preserve"> Vertebrata</v>
          </cell>
          <cell r="L1966" t="str">
            <v xml:space="preserve"> Euteleostomi</v>
          </cell>
          <cell r="M1966" t="str">
            <v>Mammalia</v>
          </cell>
          <cell r="N1966" t="str">
            <v xml:space="preserve"> Eutheria</v>
          </cell>
          <cell r="O1966" t="str">
            <v xml:space="preserve"> Euarchontoglires</v>
          </cell>
          <cell r="P1966" t="str">
            <v xml:space="preserve"> Scandentia</v>
          </cell>
          <cell r="Q1966" t="str">
            <v xml:space="preserve"> Tupaiidae</v>
          </cell>
          <cell r="R1966" t="str">
            <v xml:space="preserve"> Tupaia.</v>
          </cell>
        </row>
        <row r="1967">
          <cell r="B1967" t="str">
            <v>M0RFJ3</v>
          </cell>
          <cell r="C1967" t="str">
            <v xml:space="preserve"> Musa acuminata subsp. malaccensis (Wild banana) (Musa malaccensis).</v>
          </cell>
          <cell r="E1967" t="str">
            <v xml:space="preserve"> NCBI_TaxID=214687 {ECO:0000313|EnsemblPlants:GSMUA_Achr10P05160_001, ECO:0000313|Proteomes:UP000012960};</v>
          </cell>
          <cell r="G1967" t="str">
            <v>Eukaryota</v>
          </cell>
          <cell r="H1967" t="str">
            <v xml:space="preserve"> Viridiplantae</v>
          </cell>
          <cell r="I1967" t="str">
            <v xml:space="preserve"> Streptophyta</v>
          </cell>
          <cell r="J1967" t="str">
            <v xml:space="preserve"> Embryophyta</v>
          </cell>
          <cell r="K1967" t="str">
            <v xml:space="preserve"> Tracheophyta</v>
          </cell>
          <cell r="L1967" t="str">
            <v>Spermatophyta</v>
          </cell>
          <cell r="M1967" t="str">
            <v xml:space="preserve"> Magnoliophyta</v>
          </cell>
          <cell r="N1967" t="str">
            <v xml:space="preserve"> Liliopsida</v>
          </cell>
          <cell r="O1967" t="str">
            <v xml:space="preserve"> Zingiberales</v>
          </cell>
          <cell r="P1967" t="str">
            <v xml:space="preserve"> Musaceae</v>
          </cell>
          <cell r="Q1967" t="str">
            <v>Musa.</v>
          </cell>
        </row>
        <row r="1968">
          <cell r="B1968" t="str">
            <v>M0RFJ4</v>
          </cell>
          <cell r="C1968" t="str">
            <v xml:space="preserve"> Musa acuminata subsp. malaccensis (Wild banana) (Musa malaccensis).</v>
          </cell>
          <cell r="E1968" t="str">
            <v xml:space="preserve"> NCBI_TaxID=214687 {ECO:0000313|EnsemblPlants:GSMUA_Achr10P05170_001, ECO:0000313|Proteomes:UP000012960};</v>
          </cell>
          <cell r="G1968" t="str">
            <v>Eukaryota</v>
          </cell>
          <cell r="H1968" t="str">
            <v xml:space="preserve"> Viridiplantae</v>
          </cell>
          <cell r="I1968" t="str">
            <v xml:space="preserve"> Streptophyta</v>
          </cell>
          <cell r="J1968" t="str">
            <v xml:space="preserve"> Embryophyta</v>
          </cell>
          <cell r="K1968" t="str">
            <v xml:space="preserve"> Tracheophyta</v>
          </cell>
          <cell r="L1968" t="str">
            <v>Spermatophyta</v>
          </cell>
          <cell r="M1968" t="str">
            <v xml:space="preserve"> Magnoliophyta</v>
          </cell>
          <cell r="N1968" t="str">
            <v xml:space="preserve"> Liliopsida</v>
          </cell>
          <cell r="O1968" t="str">
            <v xml:space="preserve"> Zingiberales</v>
          </cell>
          <cell r="P1968" t="str">
            <v xml:space="preserve"> Musaceae</v>
          </cell>
          <cell r="Q1968" t="str">
            <v>Musa.</v>
          </cell>
        </row>
        <row r="1969">
          <cell r="B1969" t="str">
            <v>M0RHQ3</v>
          </cell>
          <cell r="C1969" t="str">
            <v xml:space="preserve"> Musa acuminata subsp. malaccensis (Wild banana) (Musa malaccensis).</v>
          </cell>
          <cell r="E1969" t="str">
            <v xml:space="preserve"> NCBI_TaxID=214687 {ECO:0000313|EnsemblPlants:GSMUA_Achr10P12770_001, ECO:0000313|Proteomes:UP000012960};</v>
          </cell>
          <cell r="G1969" t="str">
            <v>Eukaryota</v>
          </cell>
          <cell r="H1969" t="str">
            <v xml:space="preserve"> Viridiplantae</v>
          </cell>
          <cell r="I1969" t="str">
            <v xml:space="preserve"> Streptophyta</v>
          </cell>
          <cell r="J1969" t="str">
            <v xml:space="preserve"> Embryophyta</v>
          </cell>
          <cell r="K1969" t="str">
            <v xml:space="preserve"> Tracheophyta</v>
          </cell>
          <cell r="L1969" t="str">
            <v>Spermatophyta</v>
          </cell>
          <cell r="M1969" t="str">
            <v xml:space="preserve"> Magnoliophyta</v>
          </cell>
          <cell r="N1969" t="str">
            <v xml:space="preserve"> Liliopsida</v>
          </cell>
          <cell r="O1969" t="str">
            <v xml:space="preserve"> Zingiberales</v>
          </cell>
          <cell r="P1969" t="str">
            <v xml:space="preserve"> Musaceae</v>
          </cell>
          <cell r="Q1969" t="str">
            <v>Musa.</v>
          </cell>
        </row>
        <row r="1970">
          <cell r="B1970" t="str">
            <v>M0S746</v>
          </cell>
          <cell r="C1970" t="str">
            <v xml:space="preserve"> Musa acuminata subsp. malaccensis (Wild banana) (Musa malaccensis).</v>
          </cell>
          <cell r="E1970" t="str">
            <v xml:space="preserve"> NCBI_TaxID=214687 {ECO:0000313|EnsemblPlants:GSMUA_Achr2P11550_001, ECO:0000313|Proteomes:UP000012960};</v>
          </cell>
          <cell r="G1970" t="str">
            <v>Eukaryota</v>
          </cell>
          <cell r="H1970" t="str">
            <v xml:space="preserve"> Viridiplantae</v>
          </cell>
          <cell r="I1970" t="str">
            <v xml:space="preserve"> Streptophyta</v>
          </cell>
          <cell r="J1970" t="str">
            <v xml:space="preserve"> Embryophyta</v>
          </cell>
          <cell r="K1970" t="str">
            <v xml:space="preserve"> Tracheophyta</v>
          </cell>
          <cell r="L1970" t="str">
            <v>Spermatophyta</v>
          </cell>
          <cell r="M1970" t="str">
            <v xml:space="preserve"> Magnoliophyta</v>
          </cell>
          <cell r="N1970" t="str">
            <v xml:space="preserve"> Liliopsida</v>
          </cell>
          <cell r="O1970" t="str">
            <v xml:space="preserve"> Zingiberales</v>
          </cell>
          <cell r="P1970" t="str">
            <v xml:space="preserve"> Musaceae</v>
          </cell>
          <cell r="Q1970" t="str">
            <v>Musa.</v>
          </cell>
        </row>
        <row r="1971">
          <cell r="B1971" t="str">
            <v>M0SGB6</v>
          </cell>
          <cell r="C1971" t="str">
            <v xml:space="preserve"> Musa acuminata subsp. malaccensis (Wild banana) (Musa malaccensis).</v>
          </cell>
          <cell r="E1971" t="str">
            <v xml:space="preserve"> NCBI_TaxID=214687 {ECO:0000313|EnsemblPlants:GSMUA_Achr3P20500_001, ECO:0000313|Proteomes:UP000012960};</v>
          </cell>
          <cell r="G1971" t="str">
            <v>Eukaryota</v>
          </cell>
          <cell r="H1971" t="str">
            <v xml:space="preserve"> Viridiplantae</v>
          </cell>
          <cell r="I1971" t="str">
            <v xml:space="preserve"> Streptophyta</v>
          </cell>
          <cell r="J1971" t="str">
            <v xml:space="preserve"> Embryophyta</v>
          </cell>
          <cell r="K1971" t="str">
            <v xml:space="preserve"> Tracheophyta</v>
          </cell>
          <cell r="L1971" t="str">
            <v>Spermatophyta</v>
          </cell>
          <cell r="M1971" t="str">
            <v xml:space="preserve"> Magnoliophyta</v>
          </cell>
          <cell r="N1971" t="str">
            <v xml:space="preserve"> Liliopsida</v>
          </cell>
          <cell r="O1971" t="str">
            <v xml:space="preserve"> Zingiberales</v>
          </cell>
          <cell r="P1971" t="str">
            <v xml:space="preserve"> Musaceae</v>
          </cell>
          <cell r="Q1971" t="str">
            <v>Musa.</v>
          </cell>
        </row>
        <row r="1972">
          <cell r="B1972" t="str">
            <v>M0SWV0</v>
          </cell>
          <cell r="C1972" t="str">
            <v xml:space="preserve"> Musa acuminata subsp. malaccensis (Wild banana) (Musa malaccensis).</v>
          </cell>
          <cell r="E1972" t="str">
            <v xml:space="preserve"> NCBI_TaxID=214687 {ECO:0000313|EnsemblPlants:GSMUA_Achr5P08710_001, ECO:0000313|Proteomes:UP000012960};</v>
          </cell>
          <cell r="G1972" t="str">
            <v>Eukaryota</v>
          </cell>
          <cell r="H1972" t="str">
            <v xml:space="preserve"> Viridiplantae</v>
          </cell>
          <cell r="I1972" t="str">
            <v xml:space="preserve"> Streptophyta</v>
          </cell>
          <cell r="J1972" t="str">
            <v xml:space="preserve"> Embryophyta</v>
          </cell>
          <cell r="K1972" t="str">
            <v xml:space="preserve"> Tracheophyta</v>
          </cell>
          <cell r="L1972" t="str">
            <v>Spermatophyta</v>
          </cell>
          <cell r="M1972" t="str">
            <v xml:space="preserve"> Magnoliophyta</v>
          </cell>
          <cell r="N1972" t="str">
            <v xml:space="preserve"> Liliopsida</v>
          </cell>
          <cell r="O1972" t="str">
            <v xml:space="preserve"> Zingiberales</v>
          </cell>
          <cell r="P1972" t="str">
            <v xml:space="preserve"> Musaceae</v>
          </cell>
          <cell r="Q1972" t="str">
            <v>Musa.</v>
          </cell>
        </row>
        <row r="1973">
          <cell r="B1973" t="str">
            <v>M0T482</v>
          </cell>
          <cell r="C1973" t="str">
            <v xml:space="preserve"> Musa acuminata subsp. malaccensis (Wild banana) (Musa malaccensis).</v>
          </cell>
          <cell r="E1973" t="str">
            <v xml:space="preserve"> NCBI_TaxID=214687 {ECO:0000313|EnsemblPlants:GSMUA_Achr6P04840_001, ECO:0000313|Proteomes:UP000012960};</v>
          </cell>
          <cell r="G1973" t="str">
            <v>Eukaryota</v>
          </cell>
          <cell r="H1973" t="str">
            <v xml:space="preserve"> Viridiplantae</v>
          </cell>
          <cell r="I1973" t="str">
            <v xml:space="preserve"> Streptophyta</v>
          </cell>
          <cell r="J1973" t="str">
            <v xml:space="preserve"> Embryophyta</v>
          </cell>
          <cell r="K1973" t="str">
            <v xml:space="preserve"> Tracheophyta</v>
          </cell>
          <cell r="L1973" t="str">
            <v>Spermatophyta</v>
          </cell>
          <cell r="M1973" t="str">
            <v xml:space="preserve"> Magnoliophyta</v>
          </cell>
          <cell r="N1973" t="str">
            <v xml:space="preserve"> Liliopsida</v>
          </cell>
          <cell r="O1973" t="str">
            <v xml:space="preserve"> Zingiberales</v>
          </cell>
          <cell r="P1973" t="str">
            <v xml:space="preserve"> Musaceae</v>
          </cell>
          <cell r="Q1973" t="str">
            <v>Musa.</v>
          </cell>
        </row>
        <row r="1974">
          <cell r="B1974" t="str">
            <v>M0TDE6</v>
          </cell>
          <cell r="C1974" t="str">
            <v xml:space="preserve"> Musa acuminata subsp. malaccensis (Wild banana) (Musa malaccensis).</v>
          </cell>
          <cell r="E1974" t="str">
            <v xml:space="preserve"> NCBI_TaxID=214687 {ECO:0000313|EnsemblPlants:GSMUA_Achr7P00060_001, ECO:0000313|Proteomes:UP000012960};</v>
          </cell>
          <cell r="G1974" t="str">
            <v>Eukaryota</v>
          </cell>
          <cell r="H1974" t="str">
            <v xml:space="preserve"> Viridiplantae</v>
          </cell>
          <cell r="I1974" t="str">
            <v xml:space="preserve"> Streptophyta</v>
          </cell>
          <cell r="J1974" t="str">
            <v xml:space="preserve"> Embryophyta</v>
          </cell>
          <cell r="K1974" t="str">
            <v xml:space="preserve"> Tracheophyta</v>
          </cell>
          <cell r="L1974" t="str">
            <v>Spermatophyta</v>
          </cell>
          <cell r="M1974" t="str">
            <v xml:space="preserve"> Magnoliophyta</v>
          </cell>
          <cell r="N1974" t="str">
            <v xml:space="preserve"> Liliopsida</v>
          </cell>
          <cell r="O1974" t="str">
            <v xml:space="preserve"> Zingiberales</v>
          </cell>
          <cell r="P1974" t="str">
            <v xml:space="preserve"> Musaceae</v>
          </cell>
          <cell r="Q1974" t="str">
            <v>Musa.</v>
          </cell>
        </row>
        <row r="1975">
          <cell r="B1975" t="str">
            <v>M0TFX1</v>
          </cell>
          <cell r="C1975" t="str">
            <v xml:space="preserve"> Musa acuminata subsp. malaccensis (Wild banana) (Musa malaccensis).</v>
          </cell>
          <cell r="E1975" t="str">
            <v xml:space="preserve"> NCBI_TaxID=214687 {ECO:0000313|EnsemblPlants:GSMUA_Achr7P08830_001, ECO:0000313|Proteomes:UP000012960};</v>
          </cell>
          <cell r="G1975" t="str">
            <v>Eukaryota</v>
          </cell>
          <cell r="H1975" t="str">
            <v xml:space="preserve"> Viridiplantae</v>
          </cell>
          <cell r="I1975" t="str">
            <v xml:space="preserve"> Streptophyta</v>
          </cell>
          <cell r="J1975" t="str">
            <v xml:space="preserve"> Embryophyta</v>
          </cell>
          <cell r="K1975" t="str">
            <v xml:space="preserve"> Tracheophyta</v>
          </cell>
          <cell r="L1975" t="str">
            <v>Spermatophyta</v>
          </cell>
          <cell r="M1975" t="str">
            <v xml:space="preserve"> Magnoliophyta</v>
          </cell>
          <cell r="N1975" t="str">
            <v xml:space="preserve"> Liliopsida</v>
          </cell>
          <cell r="O1975" t="str">
            <v xml:space="preserve"> Zingiberales</v>
          </cell>
          <cell r="P1975" t="str">
            <v xml:space="preserve"> Musaceae</v>
          </cell>
          <cell r="Q1975" t="str">
            <v>Musa.</v>
          </cell>
        </row>
        <row r="1976">
          <cell r="B1976" t="str">
            <v>M0TK76</v>
          </cell>
          <cell r="C1976" t="str">
            <v xml:space="preserve"> Musa acuminata subsp. malaccensis (Wild banana) (Musa malaccensis).</v>
          </cell>
          <cell r="E1976" t="str">
            <v xml:space="preserve"> NCBI_TaxID=214687 {ECO:0000313|EnsemblPlants:GSMUA_Achr7P23900_001, ECO:0000313|Proteomes:UP000012960};</v>
          </cell>
          <cell r="G1976" t="str">
            <v>Eukaryota</v>
          </cell>
          <cell r="H1976" t="str">
            <v xml:space="preserve"> Viridiplantae</v>
          </cell>
          <cell r="I1976" t="str">
            <v xml:space="preserve"> Streptophyta</v>
          </cell>
          <cell r="J1976" t="str">
            <v xml:space="preserve"> Embryophyta</v>
          </cell>
          <cell r="K1976" t="str">
            <v xml:space="preserve"> Tracheophyta</v>
          </cell>
          <cell r="L1976" t="str">
            <v>Spermatophyta</v>
          </cell>
          <cell r="M1976" t="str">
            <v xml:space="preserve"> Magnoliophyta</v>
          </cell>
          <cell r="N1976" t="str">
            <v xml:space="preserve"> Liliopsida</v>
          </cell>
          <cell r="O1976" t="str">
            <v xml:space="preserve"> Zingiberales</v>
          </cell>
          <cell r="P1976" t="str">
            <v xml:space="preserve"> Musaceae</v>
          </cell>
          <cell r="Q1976" t="str">
            <v>Musa.</v>
          </cell>
        </row>
        <row r="1977">
          <cell r="B1977" t="str">
            <v>M0TKV5</v>
          </cell>
          <cell r="C1977" t="str">
            <v xml:space="preserve"> Musa acuminata subsp. malaccensis (Wild banana) (Musa malaccensis).</v>
          </cell>
          <cell r="E1977" t="str">
            <v xml:space="preserve"> NCBI_TaxID=214687 {ECO:0000313|EnsemblPlants:GSMUA_Achr7P26190_001, ECO:0000313|Proteomes:UP000012960};</v>
          </cell>
          <cell r="G1977" t="str">
            <v>Eukaryota</v>
          </cell>
          <cell r="H1977" t="str">
            <v xml:space="preserve"> Viridiplantae</v>
          </cell>
          <cell r="I1977" t="str">
            <v xml:space="preserve"> Streptophyta</v>
          </cell>
          <cell r="J1977" t="str">
            <v xml:space="preserve"> Embryophyta</v>
          </cell>
          <cell r="K1977" t="str">
            <v xml:space="preserve"> Tracheophyta</v>
          </cell>
          <cell r="L1977" t="str">
            <v>Spermatophyta</v>
          </cell>
          <cell r="M1977" t="str">
            <v xml:space="preserve"> Magnoliophyta</v>
          </cell>
          <cell r="N1977" t="str">
            <v xml:space="preserve"> Liliopsida</v>
          </cell>
          <cell r="O1977" t="str">
            <v xml:space="preserve"> Zingiberales</v>
          </cell>
          <cell r="P1977" t="str">
            <v xml:space="preserve"> Musaceae</v>
          </cell>
          <cell r="Q1977" t="str">
            <v>Musa.</v>
          </cell>
        </row>
        <row r="1978">
          <cell r="B1978" t="str">
            <v>M0TLR7</v>
          </cell>
          <cell r="C1978" t="str">
            <v xml:space="preserve"> Musa acuminata subsp. malaccensis (Wild banana) (Musa malaccensis).</v>
          </cell>
          <cell r="E1978" t="str">
            <v xml:space="preserve"> NCBI_TaxID=214687 {ECO:0000313|EnsemblPlants:GSMUA_Achr8P01650_001, ECO:0000313|Proteomes:UP000012960};</v>
          </cell>
          <cell r="G1978" t="str">
            <v>Eukaryota</v>
          </cell>
          <cell r="H1978" t="str">
            <v xml:space="preserve"> Viridiplantae</v>
          </cell>
          <cell r="I1978" t="str">
            <v xml:space="preserve"> Streptophyta</v>
          </cell>
          <cell r="J1978" t="str">
            <v xml:space="preserve"> Embryophyta</v>
          </cell>
          <cell r="K1978" t="str">
            <v xml:space="preserve"> Tracheophyta</v>
          </cell>
          <cell r="L1978" t="str">
            <v>Spermatophyta</v>
          </cell>
          <cell r="M1978" t="str">
            <v xml:space="preserve"> Magnoliophyta</v>
          </cell>
          <cell r="N1978" t="str">
            <v xml:space="preserve"> Liliopsida</v>
          </cell>
          <cell r="O1978" t="str">
            <v xml:space="preserve"> Zingiberales</v>
          </cell>
          <cell r="P1978" t="str">
            <v xml:space="preserve"> Musaceae</v>
          </cell>
          <cell r="Q1978" t="str">
            <v>Musa.</v>
          </cell>
        </row>
        <row r="1979">
          <cell r="B1979" t="str">
            <v>M0TQC3</v>
          </cell>
          <cell r="C1979" t="str">
            <v xml:space="preserve"> Musa acuminata subsp. malaccensis (Wild banana) (Musa malaccensis).</v>
          </cell>
          <cell r="E1979" t="str">
            <v xml:space="preserve"> NCBI_TaxID=214687 {ECO:0000313|EnsemblPlants:GSMUA_Achr8P14200_001, ECO:0000313|Proteomes:UP000012960};</v>
          </cell>
          <cell r="G1979" t="str">
            <v>Eukaryota</v>
          </cell>
          <cell r="H1979" t="str">
            <v xml:space="preserve"> Viridiplantae</v>
          </cell>
          <cell r="I1979" t="str">
            <v xml:space="preserve"> Streptophyta</v>
          </cell>
          <cell r="J1979" t="str">
            <v xml:space="preserve"> Embryophyta</v>
          </cell>
          <cell r="K1979" t="str">
            <v xml:space="preserve"> Tracheophyta</v>
          </cell>
          <cell r="L1979" t="str">
            <v>Spermatophyta</v>
          </cell>
          <cell r="M1979" t="str">
            <v xml:space="preserve"> Magnoliophyta</v>
          </cell>
          <cell r="N1979" t="str">
            <v xml:space="preserve"> Liliopsida</v>
          </cell>
          <cell r="O1979" t="str">
            <v xml:space="preserve"> Zingiberales</v>
          </cell>
          <cell r="P1979" t="str">
            <v xml:space="preserve"> Musaceae</v>
          </cell>
          <cell r="Q1979" t="str">
            <v>Musa.</v>
          </cell>
        </row>
        <row r="1980">
          <cell r="B1980" t="str">
            <v>M0U7C1</v>
          </cell>
          <cell r="C1980" t="str">
            <v xml:space="preserve"> Musa acuminata subsp. malaccensis (Wild banana) (Musa malaccensis).</v>
          </cell>
          <cell r="E1980" t="str">
            <v xml:space="preserve"> NCBI_TaxID=214687 {ECO:0000313|EnsemblPlants:GSMUA_AchrUn_randomP08100_001, ECO:0000313|Proteomes:UP000012960};</v>
          </cell>
          <cell r="G1980" t="str">
            <v>Eukaryota</v>
          </cell>
          <cell r="H1980" t="str">
            <v xml:space="preserve"> Viridiplantae</v>
          </cell>
          <cell r="I1980" t="str">
            <v xml:space="preserve"> Streptophyta</v>
          </cell>
          <cell r="J1980" t="str">
            <v xml:space="preserve"> Embryophyta</v>
          </cell>
          <cell r="K1980" t="str">
            <v xml:space="preserve"> Tracheophyta</v>
          </cell>
          <cell r="L1980" t="str">
            <v>Spermatophyta</v>
          </cell>
          <cell r="M1980" t="str">
            <v xml:space="preserve"> Magnoliophyta</v>
          </cell>
          <cell r="N1980" t="str">
            <v xml:space="preserve"> Liliopsida</v>
          </cell>
          <cell r="O1980" t="str">
            <v xml:space="preserve"> Zingiberales</v>
          </cell>
          <cell r="P1980" t="str">
            <v xml:space="preserve"> Musaceae</v>
          </cell>
          <cell r="Q1980" t="str">
            <v>Musa.</v>
          </cell>
        </row>
        <row r="1981">
          <cell r="B1981" t="str">
            <v>M0UWY7</v>
          </cell>
          <cell r="C1981" t="str">
            <v xml:space="preserve"> Hordeum vulgare subsp. vulgare (Domesticated barley).</v>
          </cell>
          <cell r="E1981" t="str">
            <v xml:space="preserve"> NCBI_TaxID=112509 {ECO:0000313|EnsemblPlants:HORVU4Hr1G080460.10, ECO:0000313|Proteomes:UP000011116};</v>
          </cell>
          <cell r="G1981" t="str">
            <v>Eukaryota</v>
          </cell>
          <cell r="H1981" t="str">
            <v xml:space="preserve"> Viridiplantae</v>
          </cell>
          <cell r="I1981" t="str">
            <v xml:space="preserve"> Streptophyta</v>
          </cell>
          <cell r="J1981" t="str">
            <v xml:space="preserve"> Embryophyta</v>
          </cell>
          <cell r="K1981" t="str">
            <v xml:space="preserve"> Tracheophyta</v>
          </cell>
          <cell r="L1981" t="str">
            <v>Spermatophyta</v>
          </cell>
          <cell r="M1981" t="str">
            <v xml:space="preserve"> Magnoliophyta</v>
          </cell>
          <cell r="N1981" t="str">
            <v xml:space="preserve"> Liliopsida</v>
          </cell>
          <cell r="O1981" t="str">
            <v xml:space="preserve"> Poales</v>
          </cell>
          <cell r="P1981" t="str">
            <v xml:space="preserve"> Poaceae</v>
          </cell>
          <cell r="Q1981" t="str">
            <v xml:space="preserve"> BOP clade</v>
          </cell>
          <cell r="R1981" t="str">
            <v>Pooideae</v>
          </cell>
          <cell r="S1981" t="str">
            <v xml:space="preserve"> Triticodae</v>
          </cell>
          <cell r="T1981" t="str">
            <v xml:space="preserve"> Triticeae</v>
          </cell>
          <cell r="U1981" t="str">
            <v xml:space="preserve"> Hordeinae</v>
          </cell>
        </row>
        <row r="1982">
          <cell r="B1982" t="str">
            <v>M0W235</v>
          </cell>
          <cell r="C1982" t="str">
            <v xml:space="preserve"> Hordeum vulgare subsp. vulgare (Domesticated barley).</v>
          </cell>
          <cell r="E1982" t="str">
            <v xml:space="preserve"> NCBI_TaxID=112509 {ECO:0000313|EnsemblPlants:HORVU7Hr1G034770.8, ECO:0000313|Proteomes:UP000011116};</v>
          </cell>
          <cell r="G1982" t="str">
            <v>Eukaryota</v>
          </cell>
          <cell r="H1982" t="str">
            <v xml:space="preserve"> Viridiplantae</v>
          </cell>
          <cell r="I1982" t="str">
            <v xml:space="preserve"> Streptophyta</v>
          </cell>
          <cell r="J1982" t="str">
            <v xml:space="preserve"> Embryophyta</v>
          </cell>
          <cell r="K1982" t="str">
            <v xml:space="preserve"> Tracheophyta</v>
          </cell>
          <cell r="L1982" t="str">
            <v>Spermatophyta</v>
          </cell>
          <cell r="M1982" t="str">
            <v xml:space="preserve"> Magnoliophyta</v>
          </cell>
          <cell r="N1982" t="str">
            <v xml:space="preserve"> Liliopsida</v>
          </cell>
          <cell r="O1982" t="str">
            <v xml:space="preserve"> Poales</v>
          </cell>
          <cell r="P1982" t="str">
            <v xml:space="preserve"> Poaceae</v>
          </cell>
          <cell r="Q1982" t="str">
            <v xml:space="preserve"> BOP clade</v>
          </cell>
          <cell r="R1982" t="str">
            <v>Pooideae</v>
          </cell>
          <cell r="S1982" t="str">
            <v xml:space="preserve"> Triticodae</v>
          </cell>
          <cell r="T1982" t="str">
            <v xml:space="preserve"> Triticeae</v>
          </cell>
          <cell r="U1982" t="str">
            <v xml:space="preserve"> Hordeinae</v>
          </cell>
        </row>
        <row r="1983">
          <cell r="B1983" t="str">
            <v>M0W236</v>
          </cell>
          <cell r="C1983" t="str">
            <v xml:space="preserve"> Hordeum vulgare subsp. vulgare (Domesticated barley).</v>
          </cell>
          <cell r="E1983" t="str">
            <v xml:space="preserve"> NCBI_TaxID=112509 {ECO:0000313|EnsemblPlants:HORVU7Hr1G034770.12, ECO:0000313|Proteomes:UP000011116};</v>
          </cell>
          <cell r="G1983" t="str">
            <v>Eukaryota</v>
          </cell>
          <cell r="H1983" t="str">
            <v xml:space="preserve"> Viridiplantae</v>
          </cell>
          <cell r="I1983" t="str">
            <v xml:space="preserve"> Streptophyta</v>
          </cell>
          <cell r="J1983" t="str">
            <v xml:space="preserve"> Embryophyta</v>
          </cell>
          <cell r="K1983" t="str">
            <v xml:space="preserve"> Tracheophyta</v>
          </cell>
          <cell r="L1983" t="str">
            <v>Spermatophyta</v>
          </cell>
          <cell r="M1983" t="str">
            <v xml:space="preserve"> Magnoliophyta</v>
          </cell>
          <cell r="N1983" t="str">
            <v xml:space="preserve"> Liliopsida</v>
          </cell>
          <cell r="O1983" t="str">
            <v xml:space="preserve"> Poales</v>
          </cell>
          <cell r="P1983" t="str">
            <v xml:space="preserve"> Poaceae</v>
          </cell>
          <cell r="Q1983" t="str">
            <v xml:space="preserve"> BOP clade</v>
          </cell>
          <cell r="R1983" t="str">
            <v>Pooideae</v>
          </cell>
          <cell r="S1983" t="str">
            <v xml:space="preserve"> Triticodae</v>
          </cell>
          <cell r="T1983" t="str">
            <v xml:space="preserve"> Triticeae</v>
          </cell>
          <cell r="U1983" t="str">
            <v xml:space="preserve"> Hordeinae</v>
          </cell>
        </row>
        <row r="1984">
          <cell r="B1984" t="str">
            <v>M0WLH3</v>
          </cell>
          <cell r="C1984" t="str">
            <v xml:space="preserve"> Hordeum vulgare subsp. vulgare (Domesticated barley).</v>
          </cell>
          <cell r="E1984" t="str">
            <v xml:space="preserve"> NCBI_TaxID=112509 {ECO:0000313|EnsemblPlants:HORVU4Hr1G070150.7, ECO:0000313|Proteomes:UP000011116};</v>
          </cell>
          <cell r="G1984" t="str">
            <v>Eukaryota</v>
          </cell>
          <cell r="H1984" t="str">
            <v xml:space="preserve"> Viridiplantae</v>
          </cell>
          <cell r="I1984" t="str">
            <v xml:space="preserve"> Streptophyta</v>
          </cell>
          <cell r="J1984" t="str">
            <v xml:space="preserve"> Embryophyta</v>
          </cell>
          <cell r="K1984" t="str">
            <v xml:space="preserve"> Tracheophyta</v>
          </cell>
          <cell r="L1984" t="str">
            <v>Spermatophyta</v>
          </cell>
          <cell r="M1984" t="str">
            <v xml:space="preserve"> Magnoliophyta</v>
          </cell>
          <cell r="N1984" t="str">
            <v xml:space="preserve"> Liliopsida</v>
          </cell>
          <cell r="O1984" t="str">
            <v xml:space="preserve"> Poales</v>
          </cell>
          <cell r="P1984" t="str">
            <v xml:space="preserve"> Poaceae</v>
          </cell>
          <cell r="Q1984" t="str">
            <v xml:space="preserve"> BOP clade</v>
          </cell>
          <cell r="R1984" t="str">
            <v>Pooideae</v>
          </cell>
          <cell r="S1984" t="str">
            <v xml:space="preserve"> Triticodae</v>
          </cell>
          <cell r="T1984" t="str">
            <v xml:space="preserve"> Triticeae</v>
          </cell>
          <cell r="U1984" t="str">
            <v xml:space="preserve"> Hordeinae</v>
          </cell>
        </row>
        <row r="1985">
          <cell r="B1985" t="str">
            <v>M0ZPM9</v>
          </cell>
          <cell r="C1985" t="str">
            <v xml:space="preserve"> Solanum tuberosum (Potato).</v>
          </cell>
          <cell r="E1985" t="str">
            <v xml:space="preserve"> NCBI_TaxID=4113 {ECO:0000313|EnsemblPlants:PGSC0003DMT400005245, ECO:0000313|Proteomes:UP000011115};</v>
          </cell>
          <cell r="G1985" t="str">
            <v>Eukaryota</v>
          </cell>
          <cell r="H1985" t="str">
            <v xml:space="preserve"> Viridiplantae</v>
          </cell>
          <cell r="I1985" t="str">
            <v xml:space="preserve"> Streptophyta</v>
          </cell>
          <cell r="J1985" t="str">
            <v xml:space="preserve"> Embryophyta</v>
          </cell>
          <cell r="K1985" t="str">
            <v xml:space="preserve"> Tracheophyta</v>
          </cell>
          <cell r="L1985" t="str">
            <v>Spermatophyta</v>
          </cell>
          <cell r="M1985" t="str">
            <v xml:space="preserve"> Magnoliophyta</v>
          </cell>
          <cell r="N1985" t="str">
            <v xml:space="preserve"> eudicotyledons</v>
          </cell>
          <cell r="O1985" t="str">
            <v xml:space="preserve"> Gunneridae</v>
          </cell>
          <cell r="P1985" t="str">
            <v>Pentapetalae</v>
          </cell>
          <cell r="Q1985" t="str">
            <v xml:space="preserve"> asterids</v>
          </cell>
          <cell r="R1985" t="str">
            <v xml:space="preserve"> lamiids</v>
          </cell>
          <cell r="S1985" t="str">
            <v xml:space="preserve"> Solanales</v>
          </cell>
          <cell r="T1985" t="str">
            <v xml:space="preserve"> Solanaceae</v>
          </cell>
          <cell r="U1985" t="str">
            <v xml:space="preserve"> Solanoideae</v>
          </cell>
        </row>
        <row r="1986">
          <cell r="B1986" t="str">
            <v>M1AIF7</v>
          </cell>
          <cell r="C1986" t="str">
            <v xml:space="preserve"> Solanum tuberosum (Potato).</v>
          </cell>
          <cell r="E1986" t="str">
            <v xml:space="preserve"> NCBI_TaxID=4113 {ECO:0000313|EnsemblPlants:PGSC0003DMT400023483, ECO:0000313|Proteomes:UP000011115};</v>
          </cell>
          <cell r="G1986" t="str">
            <v>Eukaryota</v>
          </cell>
          <cell r="H1986" t="str">
            <v xml:space="preserve"> Viridiplantae</v>
          </cell>
          <cell r="I1986" t="str">
            <v xml:space="preserve"> Streptophyta</v>
          </cell>
          <cell r="J1986" t="str">
            <v xml:space="preserve"> Embryophyta</v>
          </cell>
          <cell r="K1986" t="str">
            <v xml:space="preserve"> Tracheophyta</v>
          </cell>
          <cell r="L1986" t="str">
            <v>Spermatophyta</v>
          </cell>
          <cell r="M1986" t="str">
            <v xml:space="preserve"> Magnoliophyta</v>
          </cell>
          <cell r="N1986" t="str">
            <v xml:space="preserve"> eudicotyledons</v>
          </cell>
          <cell r="O1986" t="str">
            <v xml:space="preserve"> Gunneridae</v>
          </cell>
          <cell r="P1986" t="str">
            <v>Pentapetalae</v>
          </cell>
          <cell r="Q1986" t="str">
            <v xml:space="preserve"> asterids</v>
          </cell>
          <cell r="R1986" t="str">
            <v xml:space="preserve"> lamiids</v>
          </cell>
          <cell r="S1986" t="str">
            <v xml:space="preserve"> Solanales</v>
          </cell>
          <cell r="T1986" t="str">
            <v xml:space="preserve"> Solanaceae</v>
          </cell>
          <cell r="U1986" t="str">
            <v xml:space="preserve"> Solanoideae</v>
          </cell>
        </row>
        <row r="1987">
          <cell r="B1987" t="str">
            <v>M1AIF8</v>
          </cell>
          <cell r="C1987" t="str">
            <v xml:space="preserve"> Solanum tuberosum (Potato).</v>
          </cell>
          <cell r="E1987" t="str">
            <v xml:space="preserve"> NCBI_TaxID=4113 {ECO:0000313|EnsemblPlants:PGSC0003DMT400023484, ECO:0000313|Proteomes:UP000011115};</v>
          </cell>
          <cell r="G1987" t="str">
            <v>Eukaryota</v>
          </cell>
          <cell r="H1987" t="str">
            <v xml:space="preserve"> Viridiplantae</v>
          </cell>
          <cell r="I1987" t="str">
            <v xml:space="preserve"> Streptophyta</v>
          </cell>
          <cell r="J1987" t="str">
            <v xml:space="preserve"> Embryophyta</v>
          </cell>
          <cell r="K1987" t="str">
            <v xml:space="preserve"> Tracheophyta</v>
          </cell>
          <cell r="L1987" t="str">
            <v>Spermatophyta</v>
          </cell>
          <cell r="M1987" t="str">
            <v xml:space="preserve"> Magnoliophyta</v>
          </cell>
          <cell r="N1987" t="str">
            <v xml:space="preserve"> eudicotyledons</v>
          </cell>
          <cell r="O1987" t="str">
            <v xml:space="preserve"> Gunneridae</v>
          </cell>
          <cell r="P1987" t="str">
            <v>Pentapetalae</v>
          </cell>
          <cell r="Q1987" t="str">
            <v xml:space="preserve"> asterids</v>
          </cell>
          <cell r="R1987" t="str">
            <v xml:space="preserve"> lamiids</v>
          </cell>
          <cell r="S1987" t="str">
            <v xml:space="preserve"> Solanales</v>
          </cell>
          <cell r="T1987" t="str">
            <v xml:space="preserve"> Solanaceae</v>
          </cell>
          <cell r="U1987" t="str">
            <v xml:space="preserve"> Solanoideae</v>
          </cell>
        </row>
        <row r="1988">
          <cell r="B1988" t="str">
            <v>M1BSL5</v>
          </cell>
          <cell r="C1988" t="str">
            <v xml:space="preserve"> Solanum tuberosum (Potato).</v>
          </cell>
          <cell r="E1988" t="str">
            <v xml:space="preserve"> NCBI_TaxID=4113 {ECO:0000313|EnsemblPlants:PGSC0003DMT400051987, ECO:0000313|Proteomes:UP000011115};</v>
          </cell>
          <cell r="G1988" t="str">
            <v>Eukaryota</v>
          </cell>
          <cell r="H1988" t="str">
            <v xml:space="preserve"> Viridiplantae</v>
          </cell>
          <cell r="I1988" t="str">
            <v xml:space="preserve"> Streptophyta</v>
          </cell>
          <cell r="J1988" t="str">
            <v xml:space="preserve"> Embryophyta</v>
          </cell>
          <cell r="K1988" t="str">
            <v xml:space="preserve"> Tracheophyta</v>
          </cell>
          <cell r="L1988" t="str">
            <v>Spermatophyta</v>
          </cell>
          <cell r="M1988" t="str">
            <v xml:space="preserve"> Magnoliophyta</v>
          </cell>
          <cell r="N1988" t="str">
            <v xml:space="preserve"> eudicotyledons</v>
          </cell>
          <cell r="O1988" t="str">
            <v xml:space="preserve"> Gunneridae</v>
          </cell>
          <cell r="P1988" t="str">
            <v>Pentapetalae</v>
          </cell>
          <cell r="Q1988" t="str">
            <v xml:space="preserve"> asterids</v>
          </cell>
          <cell r="R1988" t="str">
            <v xml:space="preserve"> lamiids</v>
          </cell>
          <cell r="S1988" t="str">
            <v xml:space="preserve"> Solanales</v>
          </cell>
          <cell r="T1988" t="str">
            <v xml:space="preserve"> Solanaceae</v>
          </cell>
          <cell r="U1988" t="str">
            <v xml:space="preserve"> Solanoideae</v>
          </cell>
        </row>
        <row r="1989">
          <cell r="B1989" t="str">
            <v>M1CDK2</v>
          </cell>
          <cell r="C1989" t="str">
            <v xml:space="preserve"> Solanum tuberosum (Potato).</v>
          </cell>
          <cell r="E1989" t="str">
            <v xml:space="preserve"> NCBI_TaxID=4113 {ECO:0000313|EnsemblPlants:PGSC0003DMT400065212, ECO:0000313|Proteomes:UP000011115};</v>
          </cell>
          <cell r="G1989" t="str">
            <v>Eukaryota</v>
          </cell>
          <cell r="H1989" t="str">
            <v xml:space="preserve"> Viridiplantae</v>
          </cell>
          <cell r="I1989" t="str">
            <v xml:space="preserve"> Streptophyta</v>
          </cell>
          <cell r="J1989" t="str">
            <v xml:space="preserve"> Embryophyta</v>
          </cell>
          <cell r="K1989" t="str">
            <v xml:space="preserve"> Tracheophyta</v>
          </cell>
          <cell r="L1989" t="str">
            <v>Spermatophyta</v>
          </cell>
          <cell r="M1989" t="str">
            <v xml:space="preserve"> Magnoliophyta</v>
          </cell>
          <cell r="N1989" t="str">
            <v xml:space="preserve"> eudicotyledons</v>
          </cell>
          <cell r="O1989" t="str">
            <v xml:space="preserve"> Gunneridae</v>
          </cell>
          <cell r="P1989" t="str">
            <v>Pentapetalae</v>
          </cell>
          <cell r="Q1989" t="str">
            <v xml:space="preserve"> asterids</v>
          </cell>
          <cell r="R1989" t="str">
            <v xml:space="preserve"> lamiids</v>
          </cell>
          <cell r="S1989" t="str">
            <v xml:space="preserve"> Solanales</v>
          </cell>
          <cell r="T1989" t="str">
            <v xml:space="preserve"> Solanaceae</v>
          </cell>
          <cell r="U1989" t="str">
            <v xml:space="preserve"> Solanoideae</v>
          </cell>
        </row>
        <row r="1990">
          <cell r="B1990" t="str">
            <v>M1CDK3</v>
          </cell>
          <cell r="C1990" t="str">
            <v xml:space="preserve"> Solanum tuberosum (Potato).</v>
          </cell>
          <cell r="E1990" t="str">
            <v xml:space="preserve"> NCBI_TaxID=4113 {ECO:0000313|EnsemblPlants:PGSC0003DMT400065213, ECO:0000313|Proteomes:UP000011115};</v>
          </cell>
          <cell r="G1990" t="str">
            <v>Eukaryota</v>
          </cell>
          <cell r="H1990" t="str">
            <v xml:space="preserve"> Viridiplantae</v>
          </cell>
          <cell r="I1990" t="str">
            <v xml:space="preserve"> Streptophyta</v>
          </cell>
          <cell r="J1990" t="str">
            <v xml:space="preserve"> Embryophyta</v>
          </cell>
          <cell r="K1990" t="str">
            <v xml:space="preserve"> Tracheophyta</v>
          </cell>
          <cell r="L1990" t="str">
            <v>Spermatophyta</v>
          </cell>
          <cell r="M1990" t="str">
            <v xml:space="preserve"> Magnoliophyta</v>
          </cell>
          <cell r="N1990" t="str">
            <v xml:space="preserve"> eudicotyledons</v>
          </cell>
          <cell r="O1990" t="str">
            <v xml:space="preserve"> Gunneridae</v>
          </cell>
          <cell r="P1990" t="str">
            <v>Pentapetalae</v>
          </cell>
          <cell r="Q1990" t="str">
            <v xml:space="preserve"> asterids</v>
          </cell>
          <cell r="R1990" t="str">
            <v xml:space="preserve"> lamiids</v>
          </cell>
          <cell r="S1990" t="str">
            <v xml:space="preserve"> Solanales</v>
          </cell>
          <cell r="T1990" t="str">
            <v xml:space="preserve"> Solanaceae</v>
          </cell>
          <cell r="U1990" t="str">
            <v xml:space="preserve"> Solanoideae</v>
          </cell>
        </row>
        <row r="1991">
          <cell r="B1991" t="str">
            <v>M1CDK4</v>
          </cell>
          <cell r="C1991" t="str">
            <v xml:space="preserve"> Solanum tuberosum (Potato).</v>
          </cell>
          <cell r="E1991" t="str">
            <v xml:space="preserve"> NCBI_TaxID=4113 {ECO:0000313|EnsemblPlants:PGSC0003DMT400065214, ECO:0000313|Proteomes:UP000011115};</v>
          </cell>
          <cell r="G1991" t="str">
            <v>Eukaryota</v>
          </cell>
          <cell r="H1991" t="str">
            <v xml:space="preserve"> Viridiplantae</v>
          </cell>
          <cell r="I1991" t="str">
            <v xml:space="preserve"> Streptophyta</v>
          </cell>
          <cell r="J1991" t="str">
            <v xml:space="preserve"> Embryophyta</v>
          </cell>
          <cell r="K1991" t="str">
            <v xml:space="preserve"> Tracheophyta</v>
          </cell>
          <cell r="L1991" t="str">
            <v>Spermatophyta</v>
          </cell>
          <cell r="M1991" t="str">
            <v xml:space="preserve"> Magnoliophyta</v>
          </cell>
          <cell r="N1991" t="str">
            <v xml:space="preserve"> eudicotyledons</v>
          </cell>
          <cell r="O1991" t="str">
            <v xml:space="preserve"> Gunneridae</v>
          </cell>
          <cell r="P1991" t="str">
            <v>Pentapetalae</v>
          </cell>
          <cell r="Q1991" t="str">
            <v xml:space="preserve"> asterids</v>
          </cell>
          <cell r="R1991" t="str">
            <v xml:space="preserve"> lamiids</v>
          </cell>
          <cell r="S1991" t="str">
            <v xml:space="preserve"> Solanales</v>
          </cell>
          <cell r="T1991" t="str">
            <v xml:space="preserve"> Solanaceae</v>
          </cell>
          <cell r="U1991" t="str">
            <v xml:space="preserve"> Solanoideae</v>
          </cell>
        </row>
        <row r="1992">
          <cell r="B1992" t="str">
            <v>M1CDK5</v>
          </cell>
          <cell r="C1992" t="str">
            <v xml:space="preserve"> Solanum tuberosum (Potato).</v>
          </cell>
          <cell r="E1992" t="str">
            <v xml:space="preserve"> NCBI_TaxID=4113 {ECO:0000313|EnsemblPlants:PGSC0003DMT400065215, ECO:0000313|Proteomes:UP000011115};</v>
          </cell>
          <cell r="G1992" t="str">
            <v>Eukaryota</v>
          </cell>
          <cell r="H1992" t="str">
            <v xml:space="preserve"> Viridiplantae</v>
          </cell>
          <cell r="I1992" t="str">
            <v xml:space="preserve"> Streptophyta</v>
          </cell>
          <cell r="J1992" t="str">
            <v xml:space="preserve"> Embryophyta</v>
          </cell>
          <cell r="K1992" t="str">
            <v xml:space="preserve"> Tracheophyta</v>
          </cell>
          <cell r="L1992" t="str">
            <v>Spermatophyta</v>
          </cell>
          <cell r="M1992" t="str">
            <v xml:space="preserve"> Magnoliophyta</v>
          </cell>
          <cell r="N1992" t="str">
            <v xml:space="preserve"> eudicotyledons</v>
          </cell>
          <cell r="O1992" t="str">
            <v xml:space="preserve"> Gunneridae</v>
          </cell>
          <cell r="P1992" t="str">
            <v>Pentapetalae</v>
          </cell>
          <cell r="Q1992" t="str">
            <v xml:space="preserve"> asterids</v>
          </cell>
          <cell r="R1992" t="str">
            <v xml:space="preserve"> lamiids</v>
          </cell>
          <cell r="S1992" t="str">
            <v xml:space="preserve"> Solanales</v>
          </cell>
          <cell r="T1992" t="str">
            <v xml:space="preserve"> Solanaceae</v>
          </cell>
          <cell r="U1992" t="str">
            <v xml:space="preserve"> Solanoideae</v>
          </cell>
        </row>
        <row r="1993">
          <cell r="B1993" t="str">
            <v>M1UUF3</v>
          </cell>
          <cell r="C1993" t="str">
            <v xml:space="preserve"> Cyanidioschyzon merolae (strain 10D) (Red alga).</v>
          </cell>
          <cell r="E1993" t="str">
            <v xml:space="preserve"> NCBI_TaxID=280699 {ECO:0000313|EMBL:BAM81486.1, ECO:0000313|Proteomes:UP000007014};</v>
          </cell>
          <cell r="G1993" t="str">
            <v>Eukaryota</v>
          </cell>
          <cell r="H1993" t="str">
            <v xml:space="preserve"> Rhodophyta</v>
          </cell>
          <cell r="I1993" t="str">
            <v xml:space="preserve"> Bangiophyceae</v>
          </cell>
          <cell r="J1993" t="str">
            <v xml:space="preserve"> Cyanidiales</v>
          </cell>
          <cell r="K1993" t="str">
            <v xml:space="preserve"> Cyanidiaceae</v>
          </cell>
          <cell r="L1993" t="str">
            <v>Cyanidioschyzon.</v>
          </cell>
        </row>
        <row r="1994">
          <cell r="B1994" t="str">
            <v>M1V736</v>
          </cell>
          <cell r="C1994" t="str">
            <v xml:space="preserve"> Cyanidioschyzon merolae (strain 10D) (Red alga).</v>
          </cell>
          <cell r="E1994" t="str">
            <v xml:space="preserve"> NCBI_TaxID=280699 {ECO:0000313|EMBL:BAM79444.1, ECO:0000313|Proteomes:UP000007014};</v>
          </cell>
          <cell r="G1994" t="str">
            <v>Eukaryota</v>
          </cell>
          <cell r="H1994" t="str">
            <v xml:space="preserve"> Rhodophyta</v>
          </cell>
          <cell r="I1994" t="str">
            <v xml:space="preserve"> Bangiophyceae</v>
          </cell>
          <cell r="J1994" t="str">
            <v xml:space="preserve"> Cyanidiales</v>
          </cell>
          <cell r="K1994" t="str">
            <v xml:space="preserve"> Cyanidiaceae</v>
          </cell>
          <cell r="L1994" t="str">
            <v>Cyanidioschyzon.</v>
          </cell>
        </row>
        <row r="1995">
          <cell r="B1995" t="str">
            <v>M1WFQ8</v>
          </cell>
          <cell r="C1995" t="str">
            <v xml:space="preserve"> Claviceps purpurea (strain 20.1) (Ergot fungus) (Sphacelia segetum).</v>
          </cell>
          <cell r="E1995" t="str">
            <v xml:space="preserve"> NCBI_TaxID=1111077 {ECO:0000313|EMBL:CCE33873.1, ECO:0000313|Proteomes:UP000016801};</v>
          </cell>
          <cell r="G1995" t="str">
            <v>Eukaryota</v>
          </cell>
          <cell r="H1995" t="str">
            <v xml:space="preserve"> Fungi</v>
          </cell>
          <cell r="I1995" t="str">
            <v xml:space="preserve"> Dikarya</v>
          </cell>
          <cell r="J1995" t="str">
            <v xml:space="preserve"> Ascomycota</v>
          </cell>
          <cell r="K1995" t="str">
            <v xml:space="preserve"> Pezizomycotina</v>
          </cell>
          <cell r="L1995" t="str">
            <v>Sordariomycetes</v>
          </cell>
          <cell r="M1995" t="str">
            <v xml:space="preserve"> Hypocreomycetidae</v>
          </cell>
          <cell r="N1995" t="str">
            <v xml:space="preserve"> Hypocreales</v>
          </cell>
          <cell r="O1995" t="str">
            <v xml:space="preserve"> Clavicipitaceae</v>
          </cell>
          <cell r="P1995" t="str">
            <v>Claviceps.</v>
          </cell>
        </row>
        <row r="1996">
          <cell r="B1996" t="str">
            <v>M1WGS1</v>
          </cell>
          <cell r="C1996" t="str">
            <v xml:space="preserve"> Claviceps purpurea (strain 20.1) (Ergot fungus) (Sphacelia segetum).</v>
          </cell>
          <cell r="E1996" t="str">
            <v xml:space="preserve"> NCBI_TaxID=1111077 {ECO:0000313|EMBL:CCE34808.1, ECO:0000313|Proteomes:UP000016801};</v>
          </cell>
          <cell r="G1996" t="str">
            <v>Eukaryota</v>
          </cell>
          <cell r="H1996" t="str">
            <v xml:space="preserve"> Fungi</v>
          </cell>
          <cell r="I1996" t="str">
            <v xml:space="preserve"> Dikarya</v>
          </cell>
          <cell r="J1996" t="str">
            <v xml:space="preserve"> Ascomycota</v>
          </cell>
          <cell r="K1996" t="str">
            <v xml:space="preserve"> Pezizomycotina</v>
          </cell>
          <cell r="L1996" t="str">
            <v>Sordariomycetes</v>
          </cell>
          <cell r="M1996" t="str">
            <v xml:space="preserve"> Hypocreomycetidae</v>
          </cell>
          <cell r="N1996" t="str">
            <v xml:space="preserve"> Hypocreales</v>
          </cell>
          <cell r="O1996" t="str">
            <v xml:space="preserve"> Clavicipitaceae</v>
          </cell>
          <cell r="P1996" t="str">
            <v>Claviceps.</v>
          </cell>
        </row>
        <row r="1997">
          <cell r="B1997" t="str">
            <v>M2N2V5</v>
          </cell>
          <cell r="C1997" t="str">
            <v xml:space="preserve"> Baudoinia panamericana (strain UAMH 10762) (Angels' share fungus) (Baudoinia compniacensis (strain UAMH 10762)).</v>
          </cell>
          <cell r="E1997" t="str">
            <v xml:space="preserve"> NCBI_TaxID=717646 {ECO:0000313|EMBL:EMC98288.1, ECO:0000313|Proteomes:UP000011761};</v>
          </cell>
          <cell r="G1997" t="str">
            <v>Eukaryota</v>
          </cell>
          <cell r="H1997" t="str">
            <v xml:space="preserve"> Fungi</v>
          </cell>
          <cell r="I1997" t="str">
            <v xml:space="preserve"> Dikarya</v>
          </cell>
          <cell r="J1997" t="str">
            <v xml:space="preserve"> Ascomycota</v>
          </cell>
          <cell r="K1997" t="str">
            <v xml:space="preserve"> Pezizomycotina</v>
          </cell>
          <cell r="L1997" t="str">
            <v>Dothideomycetes</v>
          </cell>
          <cell r="M1997" t="str">
            <v xml:space="preserve"> Dothideomycetidae</v>
          </cell>
          <cell r="N1997" t="str">
            <v xml:space="preserve"> Capnodiales</v>
          </cell>
          <cell r="O1997" t="str">
            <v xml:space="preserve"> Teratosphaeriaceae</v>
          </cell>
          <cell r="P1997" t="str">
            <v>Baudoinia.</v>
          </cell>
        </row>
        <row r="1998">
          <cell r="B1998" t="str">
            <v>M2NEF9</v>
          </cell>
          <cell r="C1998" t="str">
            <v xml:space="preserve"> Baudoinia panamericana (strain UAMH 10762) (Angels' share fungus) (Baudoinia compniacensis (strain UAMH 10762)).</v>
          </cell>
          <cell r="E1998" t="str">
            <v xml:space="preserve"> NCBI_TaxID=717646 {ECO:0000313|EMBL:EMC97619.1, ECO:0000313|Proteomes:UP000011761};</v>
          </cell>
          <cell r="G1998" t="str">
            <v>Eukaryota</v>
          </cell>
          <cell r="H1998" t="str">
            <v xml:space="preserve"> Fungi</v>
          </cell>
          <cell r="I1998" t="str">
            <v xml:space="preserve"> Dikarya</v>
          </cell>
          <cell r="J1998" t="str">
            <v xml:space="preserve"> Ascomycota</v>
          </cell>
          <cell r="K1998" t="str">
            <v xml:space="preserve"> Pezizomycotina</v>
          </cell>
          <cell r="L1998" t="str">
            <v>Dothideomycetes</v>
          </cell>
          <cell r="M1998" t="str">
            <v xml:space="preserve"> Dothideomycetidae</v>
          </cell>
          <cell r="N1998" t="str">
            <v xml:space="preserve"> Capnodiales</v>
          </cell>
          <cell r="O1998" t="str">
            <v xml:space="preserve"> Teratosphaeriaceae</v>
          </cell>
          <cell r="P1998" t="str">
            <v>Baudoinia.</v>
          </cell>
        </row>
        <row r="1999">
          <cell r="B1999" t="str">
            <v>M2QYR3</v>
          </cell>
          <cell r="C1999" t="str">
            <v xml:space="preserve"> Cochliobolus sativus (strain ND90Pr / ATCC 201652) (Common root rot and spot blotch fungus) (Bipolaris sorokiniana).</v>
          </cell>
          <cell r="E1999" t="str">
            <v xml:space="preserve"> NCBI_TaxID=665912 {ECO:0000313|EMBL:EMD60154.1, ECO:0000313|Proteomes:UP000016934};</v>
          </cell>
          <cell r="G1999" t="str">
            <v>Eukaryota</v>
          </cell>
          <cell r="H1999" t="str">
            <v xml:space="preserve"> Fungi</v>
          </cell>
          <cell r="I1999" t="str">
            <v xml:space="preserve"> Dikarya</v>
          </cell>
          <cell r="J1999" t="str">
            <v xml:space="preserve"> Ascomycota</v>
          </cell>
          <cell r="K1999" t="str">
            <v xml:space="preserve"> Pezizomycotina</v>
          </cell>
          <cell r="L1999" t="str">
            <v>Dothideomycetes</v>
          </cell>
          <cell r="M1999" t="str">
            <v xml:space="preserve"> Pleosporomycetidae</v>
          </cell>
          <cell r="N1999" t="str">
            <v xml:space="preserve"> Pleosporales</v>
          </cell>
          <cell r="O1999" t="str">
            <v xml:space="preserve"> Pleosporineae</v>
          </cell>
          <cell r="P1999" t="str">
            <v>Pleosporaceae</v>
          </cell>
          <cell r="Q1999" t="str">
            <v xml:space="preserve"> Bipolaris.</v>
          </cell>
        </row>
        <row r="2000">
          <cell r="B2000" t="str">
            <v>M2RIQ7</v>
          </cell>
          <cell r="C2000" t="str">
            <v xml:space="preserve"> Ceriporiopsis subvermispora (strain B) (White-rot fungus) (Gelatoporia subvermispora).</v>
          </cell>
          <cell r="E2000" t="str">
            <v xml:space="preserve"> NCBI_TaxID=914234 {ECO:0000313|EMBL:EMD38357.1, ECO:0000313|Proteomes:UP000016930};</v>
          </cell>
          <cell r="G2000" t="str">
            <v>Eukaryota</v>
          </cell>
          <cell r="H2000" t="str">
            <v xml:space="preserve"> Fungi</v>
          </cell>
          <cell r="I2000" t="str">
            <v xml:space="preserve"> Dikarya</v>
          </cell>
          <cell r="J2000" t="str">
            <v xml:space="preserve"> Basidiomycota</v>
          </cell>
          <cell r="K2000" t="str">
            <v xml:space="preserve"> Agaricomycotina</v>
          </cell>
          <cell r="L2000" t="str">
            <v>Agaricomycetes</v>
          </cell>
          <cell r="M2000" t="str">
            <v xml:space="preserve"> Polyporales</v>
          </cell>
          <cell r="N2000" t="str">
            <v xml:space="preserve"> Gelatoporiaceae</v>
          </cell>
          <cell r="O2000" t="str">
            <v xml:space="preserve"> Gelatoporia.</v>
          </cell>
        </row>
        <row r="2001">
          <cell r="B2001" t="str">
            <v>M2RML7</v>
          </cell>
          <cell r="C2001" t="str">
            <v xml:space="preserve"> Ceriporiopsis subvermispora (strain B) (White-rot fungus) (Gelatoporia subvermispora).</v>
          </cell>
          <cell r="E2001" t="str">
            <v xml:space="preserve"> NCBI_TaxID=914234 {ECO:0000313|EMBL:EMD40096.1, ECO:0000313|Proteomes:UP000016930};</v>
          </cell>
          <cell r="G2001" t="str">
            <v>Eukaryota</v>
          </cell>
          <cell r="H2001" t="str">
            <v xml:space="preserve"> Fungi</v>
          </cell>
          <cell r="I2001" t="str">
            <v xml:space="preserve"> Dikarya</v>
          </cell>
          <cell r="J2001" t="str">
            <v xml:space="preserve"> Basidiomycota</v>
          </cell>
          <cell r="K2001" t="str">
            <v xml:space="preserve"> Agaricomycotina</v>
          </cell>
          <cell r="L2001" t="str">
            <v>Agaricomycetes</v>
          </cell>
          <cell r="M2001" t="str">
            <v xml:space="preserve"> Polyporales</v>
          </cell>
          <cell r="N2001" t="str">
            <v xml:space="preserve"> Gelatoporiaceae</v>
          </cell>
          <cell r="O2001" t="str">
            <v xml:space="preserve"> Gelatoporia.</v>
          </cell>
        </row>
        <row r="2002">
          <cell r="B2002" t="str">
            <v>M2SQF4</v>
          </cell>
          <cell r="C2002" t="str">
            <v xml:space="preserve"> Cochliobolus sativus (strain ND90Pr / ATCC 201652) (Common root rot and spot blotch fungus) (Bipolaris sorokiniana).</v>
          </cell>
          <cell r="E2002" t="str">
            <v xml:space="preserve"> NCBI_TaxID=665912 {ECO:0000313|EMBL:EMD58982.1, ECO:0000313|Proteomes:UP000016934};</v>
          </cell>
          <cell r="G2002" t="str">
            <v>Eukaryota</v>
          </cell>
          <cell r="H2002" t="str">
            <v xml:space="preserve"> Fungi</v>
          </cell>
          <cell r="I2002" t="str">
            <v xml:space="preserve"> Dikarya</v>
          </cell>
          <cell r="J2002" t="str">
            <v xml:space="preserve"> Ascomycota</v>
          </cell>
          <cell r="K2002" t="str">
            <v xml:space="preserve"> Pezizomycotina</v>
          </cell>
          <cell r="L2002" t="str">
            <v>Dothideomycetes</v>
          </cell>
          <cell r="M2002" t="str">
            <v xml:space="preserve"> Pleosporomycetidae</v>
          </cell>
          <cell r="N2002" t="str">
            <v xml:space="preserve"> Pleosporales</v>
          </cell>
          <cell r="O2002" t="str">
            <v xml:space="preserve"> Pleosporineae</v>
          </cell>
          <cell r="P2002" t="str">
            <v>Pleosporaceae</v>
          </cell>
          <cell r="Q2002" t="str">
            <v xml:space="preserve"> Bipolaris.</v>
          </cell>
        </row>
        <row r="2003">
          <cell r="B2003" t="str">
            <v>M2TVX8</v>
          </cell>
          <cell r="C2003" t="str">
            <v xml:space="preserve"> Cochliobolus heterostrophus (strain C5 / ATCC 48332 / race O) (Southern corn leaf blight fungus) (Bipolaris maydis).</v>
          </cell>
          <cell r="E2003" t="str">
            <v xml:space="preserve"> NCBI_TaxID=701091 {ECO:0000313|EMBL:EMD90689.1, ECO:0000313|Proteomes:UP000016936};</v>
          </cell>
          <cell r="G2003" t="str">
            <v>Eukaryota</v>
          </cell>
          <cell r="H2003" t="str">
            <v xml:space="preserve"> Fungi</v>
          </cell>
          <cell r="I2003" t="str">
            <v xml:space="preserve"> Dikarya</v>
          </cell>
          <cell r="J2003" t="str">
            <v xml:space="preserve"> Ascomycota</v>
          </cell>
          <cell r="K2003" t="str">
            <v xml:space="preserve"> Pezizomycotina</v>
          </cell>
          <cell r="L2003" t="str">
            <v>Dothideomycetes</v>
          </cell>
          <cell r="M2003" t="str">
            <v xml:space="preserve"> Pleosporomycetidae</v>
          </cell>
          <cell r="N2003" t="str">
            <v xml:space="preserve"> Pleosporales</v>
          </cell>
          <cell r="O2003" t="str">
            <v xml:space="preserve"> Pleosporineae</v>
          </cell>
          <cell r="P2003" t="str">
            <v>Pleosporaceae</v>
          </cell>
          <cell r="Q2003" t="str">
            <v xml:space="preserve"> Bipolaris.</v>
          </cell>
        </row>
        <row r="2004">
          <cell r="B2004" t="str">
            <v>M2VDP9</v>
          </cell>
          <cell r="C2004" t="str">
            <v xml:space="preserve"> Cochliobolus heterostrophus (strain C5 / ATCC 48332 / race O) (Southern corn leaf blight fungus) (Bipolaris maydis).</v>
          </cell>
          <cell r="E2004" t="str">
            <v xml:space="preserve"> NCBI_TaxID=701091 {ECO:0000313|EMBL:EMD97813.1, ECO:0000313|Proteomes:UP000016936};</v>
          </cell>
          <cell r="G2004" t="str">
            <v>Eukaryota</v>
          </cell>
          <cell r="H2004" t="str">
            <v xml:space="preserve"> Fungi</v>
          </cell>
          <cell r="I2004" t="str">
            <v xml:space="preserve"> Dikarya</v>
          </cell>
          <cell r="J2004" t="str">
            <v xml:space="preserve"> Ascomycota</v>
          </cell>
          <cell r="K2004" t="str">
            <v xml:space="preserve"> Pezizomycotina</v>
          </cell>
          <cell r="L2004" t="str">
            <v>Dothideomycetes</v>
          </cell>
          <cell r="M2004" t="str">
            <v xml:space="preserve"> Pleosporomycetidae</v>
          </cell>
          <cell r="N2004" t="str">
            <v xml:space="preserve"> Pleosporales</v>
          </cell>
          <cell r="O2004" t="str">
            <v xml:space="preserve"> Pleosporineae</v>
          </cell>
          <cell r="P2004" t="str">
            <v>Pleosporaceae</v>
          </cell>
          <cell r="Q2004" t="str">
            <v xml:space="preserve"> Bipolaris.</v>
          </cell>
        </row>
        <row r="2005">
          <cell r="B2005" t="str">
            <v>M2XFD6</v>
          </cell>
          <cell r="C2005" t="str">
            <v xml:space="preserve"> Galdieria sulphuraria (Red alga).</v>
          </cell>
          <cell r="E2005" t="str">
            <v xml:space="preserve"> NCBI_TaxID=130081 {ECO:0000313|EMBL:EME28717.1, ECO:0000313|Proteomes:UP000030680};</v>
          </cell>
          <cell r="G2005" t="str">
            <v>Eukaryota</v>
          </cell>
          <cell r="H2005" t="str">
            <v xml:space="preserve"> Rhodophyta</v>
          </cell>
          <cell r="I2005" t="str">
            <v xml:space="preserve"> Bangiophyceae</v>
          </cell>
          <cell r="J2005" t="str">
            <v xml:space="preserve"> Cyanidiales</v>
          </cell>
          <cell r="K2005" t="str">
            <v xml:space="preserve"> Cyanidiaceae</v>
          </cell>
          <cell r="L2005" t="str">
            <v>Galdieria.</v>
          </cell>
        </row>
        <row r="2006">
          <cell r="B2006" t="str">
            <v>M2XJL9</v>
          </cell>
          <cell r="C2006" t="str">
            <v xml:space="preserve"> Galdieria sulphuraria (Red alga).</v>
          </cell>
          <cell r="E2006" t="str">
            <v xml:space="preserve"> NCBI_TaxID=130081 {ECO:0000313|EMBL:EME30312.1, ECO:0000313|Proteomes:UP000030680};</v>
          </cell>
          <cell r="G2006" t="str">
            <v>Eukaryota</v>
          </cell>
          <cell r="H2006" t="str">
            <v xml:space="preserve"> Rhodophyta</v>
          </cell>
          <cell r="I2006" t="str">
            <v xml:space="preserve"> Bangiophyceae</v>
          </cell>
          <cell r="J2006" t="str">
            <v xml:space="preserve"> Cyanidiales</v>
          </cell>
          <cell r="K2006" t="str">
            <v xml:space="preserve"> Cyanidiaceae</v>
          </cell>
          <cell r="L2006" t="str">
            <v>Galdieria.</v>
          </cell>
        </row>
        <row r="2007">
          <cell r="B2007" t="str">
            <v>M2Y3Q1</v>
          </cell>
          <cell r="C2007" t="str">
            <v xml:space="preserve"> Galdieria sulphuraria (Red alga).</v>
          </cell>
          <cell r="E2007" t="str">
            <v xml:space="preserve"> NCBI_TaxID=130081 {ECO:0000313|EMBL:EME30444.1, ECO:0000313|Proteomes:UP000030680};</v>
          </cell>
          <cell r="G2007" t="str">
            <v>Eukaryota</v>
          </cell>
          <cell r="H2007" t="str">
            <v xml:space="preserve"> Rhodophyta</v>
          </cell>
          <cell r="I2007" t="str">
            <v xml:space="preserve"> Bangiophyceae</v>
          </cell>
          <cell r="J2007" t="str">
            <v xml:space="preserve"> Cyanidiales</v>
          </cell>
          <cell r="K2007" t="str">
            <v xml:space="preserve"> Cyanidiaceae</v>
          </cell>
          <cell r="L2007" t="str">
            <v>Galdieria.</v>
          </cell>
        </row>
        <row r="2008">
          <cell r="B2008" t="str">
            <v>M2Z6Q3</v>
          </cell>
          <cell r="C2008" t="str">
            <v xml:space="preserve"> Pseudocercospora fijiensis (strain CIRAD86) (Black leaf streak disease fungus) (Mycosphaerella fijiensis).</v>
          </cell>
          <cell r="E2008" t="str">
            <v xml:space="preserve"> NCBI_TaxID=383855 {ECO:0000313|EMBL:EME85455.1, ECO:0000313|Proteomes:UP000016932};</v>
          </cell>
          <cell r="G2008" t="str">
            <v>Eukaryota</v>
          </cell>
          <cell r="H2008" t="str">
            <v xml:space="preserve"> Fungi</v>
          </cell>
          <cell r="I2008" t="str">
            <v xml:space="preserve"> Dikarya</v>
          </cell>
          <cell r="J2008" t="str">
            <v xml:space="preserve"> Ascomycota</v>
          </cell>
          <cell r="K2008" t="str">
            <v xml:space="preserve"> Pezizomycotina</v>
          </cell>
          <cell r="L2008" t="str">
            <v>Dothideomycetes</v>
          </cell>
          <cell r="M2008" t="str">
            <v xml:space="preserve"> Dothideomycetidae</v>
          </cell>
          <cell r="N2008" t="str">
            <v xml:space="preserve"> Capnodiales</v>
          </cell>
          <cell r="O2008" t="str">
            <v xml:space="preserve"> Mycosphaerellaceae</v>
          </cell>
          <cell r="P2008" t="str">
            <v>Pseudocercospora.</v>
          </cell>
        </row>
        <row r="2009">
          <cell r="B2009" t="str">
            <v>M3B4J5</v>
          </cell>
          <cell r="C2009" t="str">
            <v xml:space="preserve"> Pseudocercospora fijiensis (strain CIRAD86) (Black leaf streak disease fungus) (Mycosphaerella fijiensis).</v>
          </cell>
          <cell r="E2009" t="str">
            <v xml:space="preserve"> NCBI_TaxID=383855 {ECO:0000313|EMBL:EME84262.1, ECO:0000313|Proteomes:UP000016932};</v>
          </cell>
          <cell r="G2009" t="str">
            <v>Eukaryota</v>
          </cell>
          <cell r="H2009" t="str">
            <v xml:space="preserve"> Fungi</v>
          </cell>
          <cell r="I2009" t="str">
            <v xml:space="preserve"> Dikarya</v>
          </cell>
          <cell r="J2009" t="str">
            <v xml:space="preserve"> Ascomycota</v>
          </cell>
          <cell r="K2009" t="str">
            <v xml:space="preserve"> Pezizomycotina</v>
          </cell>
          <cell r="L2009" t="str">
            <v>Dothideomycetes</v>
          </cell>
          <cell r="M2009" t="str">
            <v xml:space="preserve"> Dothideomycetidae</v>
          </cell>
          <cell r="N2009" t="str">
            <v xml:space="preserve"> Capnodiales</v>
          </cell>
          <cell r="O2009" t="str">
            <v xml:space="preserve"> Mycosphaerellaceae</v>
          </cell>
          <cell r="P2009" t="str">
            <v>Pseudocercospora.</v>
          </cell>
        </row>
        <row r="2010">
          <cell r="B2010" t="str">
            <v>M3CM86</v>
          </cell>
          <cell r="C2010" t="str">
            <v xml:space="preserve"> Sphaerulina musiva (strain SO2202) (Poplar stem canker fungus) (Septoria musiva).</v>
          </cell>
          <cell r="E2010" t="str">
            <v xml:space="preserve"> NCBI_TaxID=692275 {ECO:0000313|EMBL:EMF14893.1, ECO:0000313|Proteomes:UP000016931};</v>
          </cell>
          <cell r="G2010" t="str">
            <v>Eukaryota</v>
          </cell>
          <cell r="H2010" t="str">
            <v xml:space="preserve"> Fungi</v>
          </cell>
          <cell r="I2010" t="str">
            <v xml:space="preserve"> Dikarya</v>
          </cell>
          <cell r="J2010" t="str">
            <v xml:space="preserve"> Ascomycota</v>
          </cell>
          <cell r="K2010" t="str">
            <v xml:space="preserve"> Pezizomycotina</v>
          </cell>
          <cell r="L2010" t="str">
            <v>Dothideomycetes</v>
          </cell>
          <cell r="M2010" t="str">
            <v xml:space="preserve"> Dothideomycetidae</v>
          </cell>
          <cell r="N2010" t="str">
            <v xml:space="preserve"> Capnodiales</v>
          </cell>
          <cell r="O2010" t="str">
            <v xml:space="preserve"> Mycosphaerellaceae</v>
          </cell>
          <cell r="P2010" t="str">
            <v>Sphaerulina.</v>
          </cell>
        </row>
        <row r="2011">
          <cell r="B2011" t="str">
            <v>M3CY38</v>
          </cell>
          <cell r="C2011" t="str">
            <v xml:space="preserve"> Sphaerulina musiva (strain SO2202) (Poplar stem canker fungus) (Septoria musiva).</v>
          </cell>
          <cell r="E2011" t="str">
            <v xml:space="preserve"> NCBI_TaxID=692275 {ECO:0000313|EMBL:EMF08601.1, ECO:0000313|Proteomes:UP000016931};</v>
          </cell>
          <cell r="G2011" t="str">
            <v>Eukaryota</v>
          </cell>
          <cell r="H2011" t="str">
            <v xml:space="preserve"> Fungi</v>
          </cell>
          <cell r="I2011" t="str">
            <v xml:space="preserve"> Dikarya</v>
          </cell>
          <cell r="J2011" t="str">
            <v xml:space="preserve"> Ascomycota</v>
          </cell>
          <cell r="K2011" t="str">
            <v xml:space="preserve"> Pezizomycotina</v>
          </cell>
          <cell r="L2011" t="str">
            <v>Dothideomycetes</v>
          </cell>
          <cell r="M2011" t="str">
            <v xml:space="preserve"> Dothideomycetidae</v>
          </cell>
          <cell r="N2011" t="str">
            <v xml:space="preserve"> Capnodiales</v>
          </cell>
          <cell r="O2011" t="str">
            <v xml:space="preserve"> Mycosphaerellaceae</v>
          </cell>
          <cell r="P2011" t="str">
            <v>Sphaerulina.</v>
          </cell>
        </row>
        <row r="2012">
          <cell r="B2012" t="str">
            <v>M3HHW5</v>
          </cell>
          <cell r="C2012" t="str">
            <v xml:space="preserve"> Candida maltosa (strain Xu316) (Yeast).</v>
          </cell>
          <cell r="E2012" t="str">
            <v xml:space="preserve"> NCBI_TaxID=1245528 {ECO:0000313|EMBL:EMG46912.1, ECO:0000313|Proteomes:UP000011777};</v>
          </cell>
          <cell r="G2012" t="str">
            <v>Eukaryota</v>
          </cell>
          <cell r="H2012" t="str">
            <v xml:space="preserve"> Fungi</v>
          </cell>
          <cell r="I2012" t="str">
            <v xml:space="preserve"> Dikarya</v>
          </cell>
          <cell r="J2012" t="str">
            <v xml:space="preserve"> Ascomycota</v>
          </cell>
          <cell r="K2012" t="str">
            <v xml:space="preserve"> Saccharomycotina</v>
          </cell>
          <cell r="L2012" t="str">
            <v>Saccharomycetes</v>
          </cell>
          <cell r="M2012" t="str">
            <v xml:space="preserve"> Saccharomycetales</v>
          </cell>
          <cell r="N2012" t="str">
            <v xml:space="preserve"> Debaryomycetaceae</v>
          </cell>
          <cell r="O2012" t="str">
            <v>Candida/Lodderomyces clade</v>
          </cell>
          <cell r="P2012" t="str">
            <v xml:space="preserve"> Candida.</v>
          </cell>
        </row>
        <row r="2013">
          <cell r="B2013" t="str">
            <v>M3J6I9</v>
          </cell>
          <cell r="C2013" t="str">
            <v xml:space="preserve"> Candida maltosa (strain Xu316) (Yeast).</v>
          </cell>
          <cell r="E2013" t="str">
            <v xml:space="preserve"> NCBI_TaxID=1245528 {ECO:0000313|EMBL:EMG47663.1, ECO:0000313|Proteomes:UP000011777};</v>
          </cell>
          <cell r="G2013" t="str">
            <v>Eukaryota</v>
          </cell>
          <cell r="H2013" t="str">
            <v xml:space="preserve"> Fungi</v>
          </cell>
          <cell r="I2013" t="str">
            <v xml:space="preserve"> Dikarya</v>
          </cell>
          <cell r="J2013" t="str">
            <v xml:space="preserve"> Ascomycota</v>
          </cell>
          <cell r="K2013" t="str">
            <v xml:space="preserve"> Saccharomycotina</v>
          </cell>
          <cell r="L2013" t="str">
            <v>Saccharomycetes</v>
          </cell>
          <cell r="M2013" t="str">
            <v xml:space="preserve"> Saccharomycetales</v>
          </cell>
          <cell r="N2013" t="str">
            <v xml:space="preserve"> Debaryomycetaceae</v>
          </cell>
          <cell r="O2013" t="str">
            <v>Candida/Lodderomyces clade</v>
          </cell>
          <cell r="P2013" t="str">
            <v xml:space="preserve"> Candida.</v>
          </cell>
        </row>
        <row r="2014">
          <cell r="B2014" t="str">
            <v>M3W2V2</v>
          </cell>
          <cell r="C2014" t="str">
            <v xml:space="preserve"> Felis catus (Cat) (Felis silvestris catus).</v>
          </cell>
          <cell r="E2014" t="str">
            <v xml:space="preserve"> NCBI_TaxID=9685 {ECO:0000313|Ensembl:ENSFCAP00000004428, ECO:0000313|Proteomes:UP000011712};</v>
          </cell>
          <cell r="G2014" t="str">
            <v>Eukaryota</v>
          </cell>
          <cell r="H2014" t="str">
            <v xml:space="preserve"> Metazoa</v>
          </cell>
          <cell r="I2014" t="str">
            <v xml:space="preserve"> Chordata</v>
          </cell>
          <cell r="J2014" t="str">
            <v xml:space="preserve"> Craniata</v>
          </cell>
          <cell r="K2014" t="str">
            <v xml:space="preserve"> Vertebrata</v>
          </cell>
          <cell r="L2014" t="str">
            <v xml:space="preserve"> Euteleostomi</v>
          </cell>
          <cell r="M2014" t="str">
            <v>Mammalia</v>
          </cell>
          <cell r="N2014" t="str">
            <v xml:space="preserve"> Eutheria</v>
          </cell>
          <cell r="O2014" t="str">
            <v xml:space="preserve"> Laurasiatheria</v>
          </cell>
          <cell r="P2014" t="str">
            <v xml:space="preserve"> Carnivora</v>
          </cell>
          <cell r="Q2014" t="str">
            <v xml:space="preserve"> Feliformia</v>
          </cell>
          <cell r="R2014" t="str">
            <v xml:space="preserve"> Felidae</v>
          </cell>
          <cell r="S2014" t="str">
            <v>Felinae</v>
          </cell>
          <cell r="T2014" t="str">
            <v xml:space="preserve"> Felis.</v>
          </cell>
        </row>
        <row r="2015">
          <cell r="B2015" t="str">
            <v>M3W9K4</v>
          </cell>
          <cell r="C2015" t="str">
            <v xml:space="preserve"> Felis catus (Cat) (Felis silvestris catus).</v>
          </cell>
          <cell r="E2015" t="str">
            <v xml:space="preserve"> NCBI_TaxID=9685 {ECO:0000313|Ensembl:ENSFCAP00000007808, ECO:0000313|Proteomes:UP000011712};</v>
          </cell>
          <cell r="G2015" t="str">
            <v>Eukaryota</v>
          </cell>
          <cell r="H2015" t="str">
            <v xml:space="preserve"> Metazoa</v>
          </cell>
          <cell r="I2015" t="str">
            <v xml:space="preserve"> Chordata</v>
          </cell>
          <cell r="J2015" t="str">
            <v xml:space="preserve"> Craniata</v>
          </cell>
          <cell r="K2015" t="str">
            <v xml:space="preserve"> Vertebrata</v>
          </cell>
          <cell r="L2015" t="str">
            <v xml:space="preserve"> Euteleostomi</v>
          </cell>
          <cell r="M2015" t="str">
            <v>Mammalia</v>
          </cell>
          <cell r="N2015" t="str">
            <v xml:space="preserve"> Eutheria</v>
          </cell>
          <cell r="O2015" t="str">
            <v xml:space="preserve"> Laurasiatheria</v>
          </cell>
          <cell r="P2015" t="str">
            <v xml:space="preserve"> Carnivora</v>
          </cell>
          <cell r="Q2015" t="str">
            <v xml:space="preserve"> Feliformia</v>
          </cell>
          <cell r="R2015" t="str">
            <v xml:space="preserve"> Felidae</v>
          </cell>
          <cell r="S2015" t="str">
            <v>Felinae</v>
          </cell>
          <cell r="T2015" t="str">
            <v xml:space="preserve"> Felis.</v>
          </cell>
        </row>
        <row r="2016">
          <cell r="B2016" t="str">
            <v>M3WCM7</v>
          </cell>
          <cell r="C2016" t="str">
            <v xml:space="preserve"> Felis catus (Cat) (Felis silvestris catus).</v>
          </cell>
          <cell r="E2016" t="str">
            <v xml:space="preserve"> NCBI_TaxID=9685 {ECO:0000313|Ensembl:ENSFCAP00000009352, ECO:0000313|Proteomes:UP000011712};</v>
          </cell>
          <cell r="G2016" t="str">
            <v>Eukaryota</v>
          </cell>
          <cell r="H2016" t="str">
            <v xml:space="preserve"> Metazoa</v>
          </cell>
          <cell r="I2016" t="str">
            <v xml:space="preserve"> Chordata</v>
          </cell>
          <cell r="J2016" t="str">
            <v xml:space="preserve"> Craniata</v>
          </cell>
          <cell r="K2016" t="str">
            <v xml:space="preserve"> Vertebrata</v>
          </cell>
          <cell r="L2016" t="str">
            <v xml:space="preserve"> Euteleostomi</v>
          </cell>
          <cell r="M2016" t="str">
            <v>Mammalia</v>
          </cell>
          <cell r="N2016" t="str">
            <v xml:space="preserve"> Eutheria</v>
          </cell>
          <cell r="O2016" t="str">
            <v xml:space="preserve"> Laurasiatheria</v>
          </cell>
          <cell r="P2016" t="str">
            <v xml:space="preserve"> Carnivora</v>
          </cell>
          <cell r="Q2016" t="str">
            <v xml:space="preserve"> Feliformia</v>
          </cell>
          <cell r="R2016" t="str">
            <v xml:space="preserve"> Felidae</v>
          </cell>
          <cell r="S2016" t="str">
            <v>Felinae</v>
          </cell>
          <cell r="T2016" t="str">
            <v xml:space="preserve"> Felis.</v>
          </cell>
        </row>
        <row r="2017">
          <cell r="B2017" t="str">
            <v>M3WN88</v>
          </cell>
          <cell r="C2017" t="str">
            <v xml:space="preserve"> Felis catus (Cat) (Felis silvestris catus).</v>
          </cell>
          <cell r="E2017" t="str">
            <v xml:space="preserve"> NCBI_TaxID=9685 {ECO:0000313|Ensembl:ENSFCAP00000014625, ECO:0000313|Proteomes:UP000011712};</v>
          </cell>
          <cell r="G2017" t="str">
            <v>Eukaryota</v>
          </cell>
          <cell r="H2017" t="str">
            <v xml:space="preserve"> Metazoa</v>
          </cell>
          <cell r="I2017" t="str">
            <v xml:space="preserve"> Chordata</v>
          </cell>
          <cell r="J2017" t="str">
            <v xml:space="preserve"> Craniata</v>
          </cell>
          <cell r="K2017" t="str">
            <v xml:space="preserve"> Vertebrata</v>
          </cell>
          <cell r="L2017" t="str">
            <v xml:space="preserve"> Euteleostomi</v>
          </cell>
          <cell r="M2017" t="str">
            <v>Mammalia</v>
          </cell>
          <cell r="N2017" t="str">
            <v xml:space="preserve"> Eutheria</v>
          </cell>
          <cell r="O2017" t="str">
            <v xml:space="preserve"> Laurasiatheria</v>
          </cell>
          <cell r="P2017" t="str">
            <v xml:space="preserve"> Carnivora</v>
          </cell>
          <cell r="Q2017" t="str">
            <v xml:space="preserve"> Feliformia</v>
          </cell>
          <cell r="R2017" t="str">
            <v xml:space="preserve"> Felidae</v>
          </cell>
          <cell r="S2017" t="str">
            <v>Felinae</v>
          </cell>
          <cell r="T2017" t="str">
            <v xml:space="preserve"> Felis.</v>
          </cell>
        </row>
        <row r="2018">
          <cell r="B2018" t="str">
            <v>M3X2J1</v>
          </cell>
          <cell r="C2018" t="str">
            <v xml:space="preserve"> Felis catus (Cat) (Felis silvestris catus).</v>
          </cell>
          <cell r="E2018" t="str">
            <v xml:space="preserve"> NCBI_TaxID=9685 {ECO:0000313|Ensembl:ENSFCAP00000020840, ECO:0000313|Proteomes:UP000011712};</v>
          </cell>
          <cell r="G2018" t="str">
            <v>Eukaryota</v>
          </cell>
          <cell r="H2018" t="str">
            <v xml:space="preserve"> Metazoa</v>
          </cell>
          <cell r="I2018" t="str">
            <v xml:space="preserve"> Chordata</v>
          </cell>
          <cell r="J2018" t="str">
            <v xml:space="preserve"> Craniata</v>
          </cell>
          <cell r="K2018" t="str">
            <v xml:space="preserve"> Vertebrata</v>
          </cell>
          <cell r="L2018" t="str">
            <v xml:space="preserve"> Euteleostomi</v>
          </cell>
          <cell r="M2018" t="str">
            <v>Mammalia</v>
          </cell>
          <cell r="N2018" t="str">
            <v xml:space="preserve"> Eutheria</v>
          </cell>
          <cell r="O2018" t="str">
            <v xml:space="preserve"> Laurasiatheria</v>
          </cell>
          <cell r="P2018" t="str">
            <v xml:space="preserve"> Carnivora</v>
          </cell>
          <cell r="Q2018" t="str">
            <v xml:space="preserve"> Feliformia</v>
          </cell>
          <cell r="R2018" t="str">
            <v xml:space="preserve"> Felidae</v>
          </cell>
          <cell r="S2018" t="str">
            <v>Felinae</v>
          </cell>
          <cell r="T2018" t="str">
            <v xml:space="preserve"> Felis.</v>
          </cell>
        </row>
        <row r="2019">
          <cell r="B2019" t="str">
            <v>M3XBS2</v>
          </cell>
          <cell r="C2019" t="str">
            <v xml:space="preserve"> Felis catus (Cat) (Felis silvestris catus).</v>
          </cell>
          <cell r="E2019" t="str">
            <v xml:space="preserve"> NCBI_TaxID=9685 {ECO:0000313|Ensembl:ENSFCAP00000024076, ECO:0000313|Proteomes:UP000011712};</v>
          </cell>
          <cell r="G2019" t="str">
            <v>Eukaryota</v>
          </cell>
          <cell r="H2019" t="str">
            <v xml:space="preserve"> Metazoa</v>
          </cell>
          <cell r="I2019" t="str">
            <v xml:space="preserve"> Chordata</v>
          </cell>
          <cell r="J2019" t="str">
            <v xml:space="preserve"> Craniata</v>
          </cell>
          <cell r="K2019" t="str">
            <v xml:space="preserve"> Vertebrata</v>
          </cell>
          <cell r="L2019" t="str">
            <v xml:space="preserve"> Euteleostomi</v>
          </cell>
          <cell r="M2019" t="str">
            <v>Mammalia</v>
          </cell>
          <cell r="N2019" t="str">
            <v xml:space="preserve"> Eutheria</v>
          </cell>
          <cell r="O2019" t="str">
            <v xml:space="preserve"> Laurasiatheria</v>
          </cell>
          <cell r="P2019" t="str">
            <v xml:space="preserve"> Carnivora</v>
          </cell>
          <cell r="Q2019" t="str">
            <v xml:space="preserve"> Feliformia</v>
          </cell>
          <cell r="R2019" t="str">
            <v xml:space="preserve"> Felidae</v>
          </cell>
          <cell r="S2019" t="str">
            <v>Felinae</v>
          </cell>
          <cell r="T2019" t="str">
            <v xml:space="preserve"> Felis.</v>
          </cell>
        </row>
        <row r="2020">
          <cell r="B2020" t="str">
            <v>M3XQA1</v>
          </cell>
          <cell r="C2020" t="str">
            <v xml:space="preserve"> Mustela putorius furo (European domestic ferret) (Mustela furo).</v>
          </cell>
          <cell r="E2020" t="str">
            <v xml:space="preserve"> NCBI_TaxID=9669 {ECO:0000313|Ensembl:ENSMPUP00000001251, ECO:0000313|Proteomes:UP000000715};</v>
          </cell>
          <cell r="G2020" t="str">
            <v>Eukaryota</v>
          </cell>
          <cell r="H2020" t="str">
            <v xml:space="preserve"> Metazoa</v>
          </cell>
          <cell r="I2020" t="str">
            <v xml:space="preserve"> Chordata</v>
          </cell>
          <cell r="J2020" t="str">
            <v xml:space="preserve"> Craniata</v>
          </cell>
          <cell r="K2020" t="str">
            <v xml:space="preserve"> Vertebrata</v>
          </cell>
          <cell r="L2020" t="str">
            <v xml:space="preserve"> Euteleostomi</v>
          </cell>
          <cell r="M2020" t="str">
            <v>Mammalia</v>
          </cell>
          <cell r="N2020" t="str">
            <v xml:space="preserve"> Eutheria</v>
          </cell>
          <cell r="O2020" t="str">
            <v xml:space="preserve"> Laurasiatheria</v>
          </cell>
          <cell r="P2020" t="str">
            <v xml:space="preserve"> Carnivora</v>
          </cell>
          <cell r="Q2020" t="str">
            <v xml:space="preserve"> Caniformia</v>
          </cell>
          <cell r="R2020" t="str">
            <v xml:space="preserve"> Mustelidae</v>
          </cell>
          <cell r="S2020" t="str">
            <v>Mustelinae</v>
          </cell>
          <cell r="T2020" t="str">
            <v xml:space="preserve"> Mustela.</v>
          </cell>
        </row>
        <row r="2021">
          <cell r="B2021" t="str">
            <v>M3XVY6</v>
          </cell>
          <cell r="C2021" t="str">
            <v xml:space="preserve"> Mustela putorius furo (European domestic ferret) (Mustela furo).</v>
          </cell>
          <cell r="E2021" t="str">
            <v xml:space="preserve"> NCBI_TaxID=9669 {ECO:0000313|Ensembl:ENSMPUP00000003236, ECO:0000313|Proteomes:UP000000715};</v>
          </cell>
          <cell r="G2021" t="str">
            <v>Eukaryota</v>
          </cell>
          <cell r="H2021" t="str">
            <v xml:space="preserve"> Metazoa</v>
          </cell>
          <cell r="I2021" t="str">
            <v xml:space="preserve"> Chordata</v>
          </cell>
          <cell r="J2021" t="str">
            <v xml:space="preserve"> Craniata</v>
          </cell>
          <cell r="K2021" t="str">
            <v xml:space="preserve"> Vertebrata</v>
          </cell>
          <cell r="L2021" t="str">
            <v xml:space="preserve"> Euteleostomi</v>
          </cell>
          <cell r="M2021" t="str">
            <v>Mammalia</v>
          </cell>
          <cell r="N2021" t="str">
            <v xml:space="preserve"> Eutheria</v>
          </cell>
          <cell r="O2021" t="str">
            <v xml:space="preserve"> Laurasiatheria</v>
          </cell>
          <cell r="P2021" t="str">
            <v xml:space="preserve"> Carnivora</v>
          </cell>
          <cell r="Q2021" t="str">
            <v xml:space="preserve"> Caniformia</v>
          </cell>
          <cell r="R2021" t="str">
            <v xml:space="preserve"> Mustelidae</v>
          </cell>
          <cell r="S2021" t="str">
            <v>Mustelinae</v>
          </cell>
          <cell r="T2021" t="str">
            <v xml:space="preserve"> Mustela.</v>
          </cell>
        </row>
        <row r="2022">
          <cell r="B2022" t="str">
            <v>M3Y4G2</v>
          </cell>
          <cell r="C2022" t="str">
            <v xml:space="preserve"> Mustela putorius furo (European domestic ferret) (Mustela furo).</v>
          </cell>
          <cell r="E2022" t="str">
            <v xml:space="preserve"> NCBI_TaxID=9669 {ECO:0000313|Ensembl:ENSMPUP00000006213, ECO:0000313|Proteomes:UP000000715};</v>
          </cell>
          <cell r="G2022" t="str">
            <v>Eukaryota</v>
          </cell>
          <cell r="H2022" t="str">
            <v xml:space="preserve"> Metazoa</v>
          </cell>
          <cell r="I2022" t="str">
            <v xml:space="preserve"> Chordata</v>
          </cell>
          <cell r="J2022" t="str">
            <v xml:space="preserve"> Craniata</v>
          </cell>
          <cell r="K2022" t="str">
            <v xml:space="preserve"> Vertebrata</v>
          </cell>
          <cell r="L2022" t="str">
            <v xml:space="preserve"> Euteleostomi</v>
          </cell>
          <cell r="M2022" t="str">
            <v>Mammalia</v>
          </cell>
          <cell r="N2022" t="str">
            <v xml:space="preserve"> Eutheria</v>
          </cell>
          <cell r="O2022" t="str">
            <v xml:space="preserve"> Laurasiatheria</v>
          </cell>
          <cell r="P2022" t="str">
            <v xml:space="preserve"> Carnivora</v>
          </cell>
          <cell r="Q2022" t="str">
            <v xml:space="preserve"> Caniformia</v>
          </cell>
          <cell r="R2022" t="str">
            <v xml:space="preserve"> Mustelidae</v>
          </cell>
          <cell r="S2022" t="str">
            <v>Mustelinae</v>
          </cell>
          <cell r="T2022" t="str">
            <v xml:space="preserve"> Mustela.</v>
          </cell>
        </row>
        <row r="2023">
          <cell r="B2023" t="str">
            <v>M3YFN8</v>
          </cell>
          <cell r="C2023" t="str">
            <v xml:space="preserve"> Mustela putorius furo (European domestic ferret) (Mustela furo).</v>
          </cell>
          <cell r="E2023" t="str">
            <v xml:space="preserve"> NCBI_TaxID=9669 {ECO:0000313|Ensembl:ENSMPUP00000010145, ECO:0000313|Proteomes:UP000000715};</v>
          </cell>
          <cell r="G2023" t="str">
            <v>Eukaryota</v>
          </cell>
          <cell r="H2023" t="str">
            <v xml:space="preserve"> Metazoa</v>
          </cell>
          <cell r="I2023" t="str">
            <v xml:space="preserve"> Chordata</v>
          </cell>
          <cell r="J2023" t="str">
            <v xml:space="preserve"> Craniata</v>
          </cell>
          <cell r="K2023" t="str">
            <v xml:space="preserve"> Vertebrata</v>
          </cell>
          <cell r="L2023" t="str">
            <v xml:space="preserve"> Euteleostomi</v>
          </cell>
          <cell r="M2023" t="str">
            <v>Mammalia</v>
          </cell>
          <cell r="N2023" t="str">
            <v xml:space="preserve"> Eutheria</v>
          </cell>
          <cell r="O2023" t="str">
            <v xml:space="preserve"> Laurasiatheria</v>
          </cell>
          <cell r="P2023" t="str">
            <v xml:space="preserve"> Carnivora</v>
          </cell>
          <cell r="Q2023" t="str">
            <v xml:space="preserve"> Caniformia</v>
          </cell>
          <cell r="R2023" t="str">
            <v xml:space="preserve"> Mustelidae</v>
          </cell>
          <cell r="S2023" t="str">
            <v>Mustelinae</v>
          </cell>
          <cell r="T2023" t="str">
            <v xml:space="preserve"> Mustela.</v>
          </cell>
        </row>
        <row r="2024">
          <cell r="B2024" t="str">
            <v>M3YMR6</v>
          </cell>
          <cell r="C2024" t="str">
            <v xml:space="preserve"> Mustela putorius furo (European domestic ferret) (Mustela furo).</v>
          </cell>
          <cell r="E2024" t="str">
            <v xml:space="preserve"> NCBI_TaxID=9669 {ECO:0000313|Ensembl:ENSMPUP00000012623, ECO:0000313|Proteomes:UP000000715};</v>
          </cell>
          <cell r="G2024" t="str">
            <v>Eukaryota</v>
          </cell>
          <cell r="H2024" t="str">
            <v xml:space="preserve"> Metazoa</v>
          </cell>
          <cell r="I2024" t="str">
            <v xml:space="preserve"> Chordata</v>
          </cell>
          <cell r="J2024" t="str">
            <v xml:space="preserve"> Craniata</v>
          </cell>
          <cell r="K2024" t="str">
            <v xml:space="preserve"> Vertebrata</v>
          </cell>
          <cell r="L2024" t="str">
            <v xml:space="preserve"> Euteleostomi</v>
          </cell>
          <cell r="M2024" t="str">
            <v>Mammalia</v>
          </cell>
          <cell r="N2024" t="str">
            <v xml:space="preserve"> Eutheria</v>
          </cell>
          <cell r="O2024" t="str">
            <v xml:space="preserve"> Laurasiatheria</v>
          </cell>
          <cell r="P2024" t="str">
            <v xml:space="preserve"> Carnivora</v>
          </cell>
          <cell r="Q2024" t="str">
            <v xml:space="preserve"> Caniformia</v>
          </cell>
          <cell r="R2024" t="str">
            <v xml:space="preserve"> Mustelidae</v>
          </cell>
          <cell r="S2024" t="str">
            <v>Mustelinae</v>
          </cell>
          <cell r="T2024" t="str">
            <v xml:space="preserve"> Mustela.</v>
          </cell>
        </row>
        <row r="2025">
          <cell r="B2025" t="str">
            <v>M3YSC8</v>
          </cell>
          <cell r="C2025" t="str">
            <v xml:space="preserve"> Mustela putorius furo (European domestic ferret) (Mustela furo).</v>
          </cell>
          <cell r="E2025" t="str">
            <v xml:space="preserve"> NCBI_TaxID=9669 {ECO:0000313|Ensembl:ENSMPUP00000014238, ECO:0000313|Proteomes:UP000000715};</v>
          </cell>
          <cell r="G2025" t="str">
            <v>Eukaryota</v>
          </cell>
          <cell r="H2025" t="str">
            <v xml:space="preserve"> Metazoa</v>
          </cell>
          <cell r="I2025" t="str">
            <v xml:space="preserve"> Chordata</v>
          </cell>
          <cell r="J2025" t="str">
            <v xml:space="preserve"> Craniata</v>
          </cell>
          <cell r="K2025" t="str">
            <v xml:space="preserve"> Vertebrata</v>
          </cell>
          <cell r="L2025" t="str">
            <v xml:space="preserve"> Euteleostomi</v>
          </cell>
          <cell r="M2025" t="str">
            <v>Mammalia</v>
          </cell>
          <cell r="N2025" t="str">
            <v xml:space="preserve"> Eutheria</v>
          </cell>
          <cell r="O2025" t="str">
            <v xml:space="preserve"> Laurasiatheria</v>
          </cell>
          <cell r="P2025" t="str">
            <v xml:space="preserve"> Carnivora</v>
          </cell>
          <cell r="Q2025" t="str">
            <v xml:space="preserve"> Caniformia</v>
          </cell>
          <cell r="R2025" t="str">
            <v xml:space="preserve"> Mustelidae</v>
          </cell>
          <cell r="S2025" t="str">
            <v>Mustelinae</v>
          </cell>
          <cell r="T2025" t="str">
            <v xml:space="preserve"> Mustela.</v>
          </cell>
        </row>
        <row r="2026">
          <cell r="B2026" t="str">
            <v>M3Z7D9</v>
          </cell>
          <cell r="C2026" t="str">
            <v xml:space="preserve"> Mustela putorius furo (European domestic ferret) (Mustela furo).</v>
          </cell>
          <cell r="E2026" t="str">
            <v xml:space="preserve"> NCBI_TaxID=9669 {ECO:0000313|Ensembl:ENSMPUP00000019502, ECO:0000313|Proteomes:UP000000715};</v>
          </cell>
          <cell r="G2026" t="str">
            <v>Eukaryota</v>
          </cell>
          <cell r="H2026" t="str">
            <v xml:space="preserve"> Metazoa</v>
          </cell>
          <cell r="I2026" t="str">
            <v xml:space="preserve"> Chordata</v>
          </cell>
          <cell r="J2026" t="str">
            <v xml:space="preserve"> Craniata</v>
          </cell>
          <cell r="K2026" t="str">
            <v xml:space="preserve"> Vertebrata</v>
          </cell>
          <cell r="L2026" t="str">
            <v xml:space="preserve"> Euteleostomi</v>
          </cell>
          <cell r="M2026" t="str">
            <v>Mammalia</v>
          </cell>
          <cell r="N2026" t="str">
            <v xml:space="preserve"> Eutheria</v>
          </cell>
          <cell r="O2026" t="str">
            <v xml:space="preserve"> Laurasiatheria</v>
          </cell>
          <cell r="P2026" t="str">
            <v xml:space="preserve"> Carnivora</v>
          </cell>
          <cell r="Q2026" t="str">
            <v xml:space="preserve"> Caniformia</v>
          </cell>
          <cell r="R2026" t="str">
            <v xml:space="preserve"> Mustelidae</v>
          </cell>
          <cell r="S2026" t="str">
            <v>Mustelinae</v>
          </cell>
          <cell r="T2026" t="str">
            <v xml:space="preserve"> Mustela.</v>
          </cell>
        </row>
        <row r="2027">
          <cell r="B2027" t="str">
            <v>M3ZQL5</v>
          </cell>
          <cell r="C2027" t="str">
            <v xml:space="preserve"> Xiphophorus maculatus (Southern platyfish) (Platypoecilus maculatus).</v>
          </cell>
          <cell r="E2027" t="str">
            <v xml:space="preserve"> NCBI_TaxID=8083 {ECO:0000313|Ensembl:ENSXMAP00000004508, ECO:0000313|Proteomes:UP000002852};</v>
          </cell>
          <cell r="G2027" t="str">
            <v>Eukaryota</v>
          </cell>
          <cell r="H2027" t="str">
            <v xml:space="preserve"> Metazoa</v>
          </cell>
          <cell r="I2027" t="str">
            <v xml:space="preserve"> Chordata</v>
          </cell>
          <cell r="J2027" t="str">
            <v xml:space="preserve"> Craniata</v>
          </cell>
          <cell r="K2027" t="str">
            <v xml:space="preserve"> Vertebrata</v>
          </cell>
          <cell r="L2027" t="str">
            <v xml:space="preserve"> Euteleostomi</v>
          </cell>
          <cell r="M2027" t="str">
            <v>Actinopterygii</v>
          </cell>
          <cell r="N2027" t="str">
            <v xml:space="preserve"> Neopterygii</v>
          </cell>
          <cell r="O2027" t="str">
            <v xml:space="preserve"> Teleostei</v>
          </cell>
          <cell r="P2027" t="str">
            <v xml:space="preserve"> Neoteleostei</v>
          </cell>
          <cell r="Q2027" t="str">
            <v xml:space="preserve"> Acanthomorphata</v>
          </cell>
          <cell r="R2027" t="str">
            <v>Ovalentaria</v>
          </cell>
          <cell r="S2027" t="str">
            <v xml:space="preserve"> Atherinomorphae</v>
          </cell>
          <cell r="T2027" t="str">
            <v xml:space="preserve"> Cyprinodontiformes</v>
          </cell>
          <cell r="U2027" t="str">
            <v xml:space="preserve"> Poeciliidae</v>
          </cell>
        </row>
        <row r="2028">
          <cell r="B2028" t="str">
            <v>M3ZWS5</v>
          </cell>
          <cell r="C2028" t="str">
            <v xml:space="preserve"> Xiphophorus maculatus (Southern platyfish) (Platypoecilus maculatus).</v>
          </cell>
          <cell r="E2028" t="str">
            <v xml:space="preserve"> NCBI_TaxID=8083 {ECO:0000313|Ensembl:ENSXMAP00000006669, ECO:0000313|Proteomes:UP000002852};</v>
          </cell>
          <cell r="G2028" t="str">
            <v>Eukaryota</v>
          </cell>
          <cell r="H2028" t="str">
            <v xml:space="preserve"> Metazoa</v>
          </cell>
          <cell r="I2028" t="str">
            <v xml:space="preserve"> Chordata</v>
          </cell>
          <cell r="J2028" t="str">
            <v xml:space="preserve"> Craniata</v>
          </cell>
          <cell r="K2028" t="str">
            <v xml:space="preserve"> Vertebrata</v>
          </cell>
          <cell r="L2028" t="str">
            <v xml:space="preserve"> Euteleostomi</v>
          </cell>
          <cell r="M2028" t="str">
            <v>Actinopterygii</v>
          </cell>
          <cell r="N2028" t="str">
            <v xml:space="preserve"> Neopterygii</v>
          </cell>
          <cell r="O2028" t="str">
            <v xml:space="preserve"> Teleostei</v>
          </cell>
          <cell r="P2028" t="str">
            <v xml:space="preserve"> Neoteleostei</v>
          </cell>
          <cell r="Q2028" t="str">
            <v xml:space="preserve"> Acanthomorphata</v>
          </cell>
          <cell r="R2028" t="str">
            <v>Ovalentaria</v>
          </cell>
          <cell r="S2028" t="str">
            <v xml:space="preserve"> Atherinomorphae</v>
          </cell>
          <cell r="T2028" t="str">
            <v xml:space="preserve"> Cyprinodontiformes</v>
          </cell>
          <cell r="U2028" t="str">
            <v xml:space="preserve"> Poeciliidae</v>
          </cell>
        </row>
        <row r="2029">
          <cell r="B2029" t="str">
            <v>M3ZZ03</v>
          </cell>
          <cell r="C2029" t="str">
            <v xml:space="preserve"> Xiphophorus maculatus (Southern platyfish) (Platypoecilus maculatus).</v>
          </cell>
          <cell r="E2029" t="str">
            <v xml:space="preserve"> NCBI_TaxID=8083 {ECO:0000313|Ensembl:ENSXMAP00000007447, ECO:0000313|Proteomes:UP000002852};</v>
          </cell>
          <cell r="G2029" t="str">
            <v>Eukaryota</v>
          </cell>
          <cell r="H2029" t="str">
            <v xml:space="preserve"> Metazoa</v>
          </cell>
          <cell r="I2029" t="str">
            <v xml:space="preserve"> Chordata</v>
          </cell>
          <cell r="J2029" t="str">
            <v xml:space="preserve"> Craniata</v>
          </cell>
          <cell r="K2029" t="str">
            <v xml:space="preserve"> Vertebrata</v>
          </cell>
          <cell r="L2029" t="str">
            <v xml:space="preserve"> Euteleostomi</v>
          </cell>
          <cell r="M2029" t="str">
            <v>Actinopterygii</v>
          </cell>
          <cell r="N2029" t="str">
            <v xml:space="preserve"> Neopterygii</v>
          </cell>
          <cell r="O2029" t="str">
            <v xml:space="preserve"> Teleostei</v>
          </cell>
          <cell r="P2029" t="str">
            <v xml:space="preserve"> Neoteleostei</v>
          </cell>
          <cell r="Q2029" t="str">
            <v xml:space="preserve"> Acanthomorphata</v>
          </cell>
          <cell r="R2029" t="str">
            <v>Ovalentaria</v>
          </cell>
          <cell r="S2029" t="str">
            <v xml:space="preserve"> Atherinomorphae</v>
          </cell>
          <cell r="T2029" t="str">
            <v xml:space="preserve"> Cyprinodontiformes</v>
          </cell>
          <cell r="U2029" t="str">
            <v xml:space="preserve"> Poeciliidae</v>
          </cell>
        </row>
        <row r="2030">
          <cell r="B2030" t="str">
            <v>M4A801</v>
          </cell>
          <cell r="C2030" t="str">
            <v xml:space="preserve"> Xiphophorus maculatus (Southern platyfish) (Platypoecilus maculatus).</v>
          </cell>
          <cell r="E2030" t="str">
            <v xml:space="preserve"> NCBI_TaxID=8083 {ECO:0000313|Ensembl:ENSXMAP00000010595, ECO:0000313|Proteomes:UP000002852};</v>
          </cell>
          <cell r="G2030" t="str">
            <v>Eukaryota</v>
          </cell>
          <cell r="H2030" t="str">
            <v xml:space="preserve"> Metazoa</v>
          </cell>
          <cell r="I2030" t="str">
            <v xml:space="preserve"> Chordata</v>
          </cell>
          <cell r="J2030" t="str">
            <v xml:space="preserve"> Craniata</v>
          </cell>
          <cell r="K2030" t="str">
            <v xml:space="preserve"> Vertebrata</v>
          </cell>
          <cell r="L2030" t="str">
            <v xml:space="preserve"> Euteleostomi</v>
          </cell>
          <cell r="M2030" t="str">
            <v>Actinopterygii</v>
          </cell>
          <cell r="N2030" t="str">
            <v xml:space="preserve"> Neopterygii</v>
          </cell>
          <cell r="O2030" t="str">
            <v xml:space="preserve"> Teleostei</v>
          </cell>
          <cell r="P2030" t="str">
            <v xml:space="preserve"> Neoteleostei</v>
          </cell>
          <cell r="Q2030" t="str">
            <v xml:space="preserve"> Acanthomorphata</v>
          </cell>
          <cell r="R2030" t="str">
            <v>Ovalentaria</v>
          </cell>
          <cell r="S2030" t="str">
            <v xml:space="preserve"> Atherinomorphae</v>
          </cell>
          <cell r="T2030" t="str">
            <v xml:space="preserve"> Cyprinodontiformes</v>
          </cell>
          <cell r="U2030" t="str">
            <v xml:space="preserve"> Poeciliidae</v>
          </cell>
        </row>
        <row r="2031">
          <cell r="B2031" t="str">
            <v>M4A913</v>
          </cell>
          <cell r="C2031" t="str">
            <v xml:space="preserve"> Xiphophorus maculatus (Southern platyfish) (Platypoecilus maculatus).</v>
          </cell>
          <cell r="E2031" t="str">
            <v xml:space="preserve"> NCBI_TaxID=8083 {ECO:0000313|Ensembl:ENSXMAP00000010957, ECO:0000313|Proteomes:UP000002852};</v>
          </cell>
          <cell r="G2031" t="str">
            <v>Eukaryota</v>
          </cell>
          <cell r="H2031" t="str">
            <v xml:space="preserve"> Metazoa</v>
          </cell>
          <cell r="I2031" t="str">
            <v xml:space="preserve"> Chordata</v>
          </cell>
          <cell r="J2031" t="str">
            <v xml:space="preserve"> Craniata</v>
          </cell>
          <cell r="K2031" t="str">
            <v xml:space="preserve"> Vertebrata</v>
          </cell>
          <cell r="L2031" t="str">
            <v xml:space="preserve"> Euteleostomi</v>
          </cell>
          <cell r="M2031" t="str">
            <v>Actinopterygii</v>
          </cell>
          <cell r="N2031" t="str">
            <v xml:space="preserve"> Neopterygii</v>
          </cell>
          <cell r="O2031" t="str">
            <v xml:space="preserve"> Teleostei</v>
          </cell>
          <cell r="P2031" t="str">
            <v xml:space="preserve"> Neoteleostei</v>
          </cell>
          <cell r="Q2031" t="str">
            <v xml:space="preserve"> Acanthomorphata</v>
          </cell>
          <cell r="R2031" t="str">
            <v>Ovalentaria</v>
          </cell>
          <cell r="S2031" t="str">
            <v xml:space="preserve"> Atherinomorphae</v>
          </cell>
          <cell r="T2031" t="str">
            <v xml:space="preserve"> Cyprinodontiformes</v>
          </cell>
          <cell r="U2031" t="str">
            <v xml:space="preserve"> Poeciliidae</v>
          </cell>
        </row>
        <row r="2032">
          <cell r="B2032" t="str">
            <v>M4AJA7</v>
          </cell>
          <cell r="C2032" t="str">
            <v xml:space="preserve"> Xiphophorus maculatus (Southern platyfish) (Platypoecilus maculatus).</v>
          </cell>
          <cell r="E2032" t="str">
            <v xml:space="preserve"> NCBI_TaxID=8083 {ECO:0000313|Ensembl:ENSXMAP00000014551, ECO:0000313|Proteomes:UP000002852};</v>
          </cell>
          <cell r="G2032" t="str">
            <v>Eukaryota</v>
          </cell>
          <cell r="H2032" t="str">
            <v xml:space="preserve"> Metazoa</v>
          </cell>
          <cell r="I2032" t="str">
            <v xml:space="preserve"> Chordata</v>
          </cell>
          <cell r="J2032" t="str">
            <v xml:space="preserve"> Craniata</v>
          </cell>
          <cell r="K2032" t="str">
            <v xml:space="preserve"> Vertebrata</v>
          </cell>
          <cell r="L2032" t="str">
            <v xml:space="preserve"> Euteleostomi</v>
          </cell>
          <cell r="M2032" t="str">
            <v>Actinopterygii</v>
          </cell>
          <cell r="N2032" t="str">
            <v xml:space="preserve"> Neopterygii</v>
          </cell>
          <cell r="O2032" t="str">
            <v xml:space="preserve"> Teleostei</v>
          </cell>
          <cell r="P2032" t="str">
            <v xml:space="preserve"> Neoteleostei</v>
          </cell>
          <cell r="Q2032" t="str">
            <v xml:space="preserve"> Acanthomorphata</v>
          </cell>
          <cell r="R2032" t="str">
            <v>Ovalentaria</v>
          </cell>
          <cell r="S2032" t="str">
            <v xml:space="preserve"> Atherinomorphae</v>
          </cell>
          <cell r="T2032" t="str">
            <v xml:space="preserve"> Cyprinodontiformes</v>
          </cell>
          <cell r="U2032" t="str">
            <v xml:space="preserve"> Poeciliidae</v>
          </cell>
        </row>
        <row r="2033">
          <cell r="B2033" t="str">
            <v>M4AM32</v>
          </cell>
          <cell r="C2033" t="str">
            <v xml:space="preserve"> Xiphophorus maculatus (Southern platyfish) (Platypoecilus maculatus).</v>
          </cell>
          <cell r="E2033" t="str">
            <v xml:space="preserve"> NCBI_TaxID=8083 {ECO:0000313|Ensembl:ENSXMAP00000015526, ECO:0000313|Proteomes:UP000002852};</v>
          </cell>
          <cell r="G2033" t="str">
            <v>Eukaryota</v>
          </cell>
          <cell r="H2033" t="str">
            <v xml:space="preserve"> Metazoa</v>
          </cell>
          <cell r="I2033" t="str">
            <v xml:space="preserve"> Chordata</v>
          </cell>
          <cell r="J2033" t="str">
            <v xml:space="preserve"> Craniata</v>
          </cell>
          <cell r="K2033" t="str">
            <v xml:space="preserve"> Vertebrata</v>
          </cell>
          <cell r="L2033" t="str">
            <v xml:space="preserve"> Euteleostomi</v>
          </cell>
          <cell r="M2033" t="str">
            <v>Actinopterygii</v>
          </cell>
          <cell r="N2033" t="str">
            <v xml:space="preserve"> Neopterygii</v>
          </cell>
          <cell r="O2033" t="str">
            <v xml:space="preserve"> Teleostei</v>
          </cell>
          <cell r="P2033" t="str">
            <v xml:space="preserve"> Neoteleostei</v>
          </cell>
          <cell r="Q2033" t="str">
            <v xml:space="preserve"> Acanthomorphata</v>
          </cell>
          <cell r="R2033" t="str">
            <v>Ovalentaria</v>
          </cell>
          <cell r="S2033" t="str">
            <v xml:space="preserve"> Atherinomorphae</v>
          </cell>
          <cell r="T2033" t="str">
            <v xml:space="preserve"> Cyprinodontiformes</v>
          </cell>
          <cell r="U2033" t="str">
            <v xml:space="preserve"> Poeciliidae</v>
          </cell>
        </row>
        <row r="2034">
          <cell r="B2034" t="str">
            <v>M4ANT5</v>
          </cell>
          <cell r="C2034" t="str">
            <v xml:space="preserve"> Xiphophorus maculatus (Southern platyfish) (Platypoecilus maculatus).</v>
          </cell>
          <cell r="E2034" t="str">
            <v xml:space="preserve"> NCBI_TaxID=8083 {ECO:0000313|Ensembl:ENSXMAP00000016130, ECO:0000313|Proteomes:UP000002852};</v>
          </cell>
          <cell r="G2034" t="str">
            <v>Eukaryota</v>
          </cell>
          <cell r="H2034" t="str">
            <v xml:space="preserve"> Metazoa</v>
          </cell>
          <cell r="I2034" t="str">
            <v xml:space="preserve"> Chordata</v>
          </cell>
          <cell r="J2034" t="str">
            <v xml:space="preserve"> Craniata</v>
          </cell>
          <cell r="K2034" t="str">
            <v xml:space="preserve"> Vertebrata</v>
          </cell>
          <cell r="L2034" t="str">
            <v xml:space="preserve"> Euteleostomi</v>
          </cell>
          <cell r="M2034" t="str">
            <v>Actinopterygii</v>
          </cell>
          <cell r="N2034" t="str">
            <v xml:space="preserve"> Neopterygii</v>
          </cell>
          <cell r="O2034" t="str">
            <v xml:space="preserve"> Teleostei</v>
          </cell>
          <cell r="P2034" t="str">
            <v xml:space="preserve"> Neoteleostei</v>
          </cell>
          <cell r="Q2034" t="str">
            <v xml:space="preserve"> Acanthomorphata</v>
          </cell>
          <cell r="R2034" t="str">
            <v>Ovalentaria</v>
          </cell>
          <cell r="S2034" t="str">
            <v xml:space="preserve"> Atherinomorphae</v>
          </cell>
          <cell r="T2034" t="str">
            <v xml:space="preserve"> Cyprinodontiformes</v>
          </cell>
          <cell r="U2034" t="str">
            <v xml:space="preserve"> Poeciliidae</v>
          </cell>
        </row>
        <row r="2035">
          <cell r="B2035" t="str">
            <v>M4B333</v>
          </cell>
          <cell r="C2035" t="str">
            <v xml:space="preserve"> Hyaloperonospora arabidopsidis (strain Emoy2) (Downy mildew agent) (Peronospora arabidopsidis).</v>
          </cell>
          <cell r="E2035" t="str">
            <v xml:space="preserve"> NCBI_TaxID=559515 {ECO:0000313|EnsemblProtists:HpaP800681, ECO:0000313|Proteomes:UP000011713};</v>
          </cell>
          <cell r="G2035" t="str">
            <v>Eukaryota</v>
          </cell>
          <cell r="H2035" t="str">
            <v xml:space="preserve"> Stramenopiles</v>
          </cell>
          <cell r="I2035" t="str">
            <v xml:space="preserve"> Oomycetes</v>
          </cell>
          <cell r="J2035" t="str">
            <v xml:space="preserve"> Peronosporales</v>
          </cell>
          <cell r="K2035" t="str">
            <v xml:space="preserve"> Peronosporaceae</v>
          </cell>
          <cell r="L2035" t="str">
            <v>Hyaloperonospora.</v>
          </cell>
        </row>
        <row r="2036">
          <cell r="B2036" t="str">
            <v>M4BDZ9</v>
          </cell>
          <cell r="C2036" t="str">
            <v xml:space="preserve"> Hyaloperonospora arabidopsidis (strain Emoy2) (Downy mildew agent) (Peronospora arabidopsidis).</v>
          </cell>
          <cell r="E2036" t="str">
            <v xml:space="preserve"> NCBI_TaxID=559515 {ECO:0000313|EnsemblProtists:HpaP804517, ECO:0000313|Proteomes:UP000011713};</v>
          </cell>
          <cell r="G2036" t="str">
            <v>Eukaryota</v>
          </cell>
          <cell r="H2036" t="str">
            <v xml:space="preserve"> Stramenopiles</v>
          </cell>
          <cell r="I2036" t="str">
            <v xml:space="preserve"> Oomycetes</v>
          </cell>
          <cell r="J2036" t="str">
            <v xml:space="preserve"> Peronosporales</v>
          </cell>
          <cell r="K2036" t="str">
            <v xml:space="preserve"> Peronosporaceae</v>
          </cell>
          <cell r="L2036" t="str">
            <v>Hyaloperonospora.</v>
          </cell>
        </row>
        <row r="2037">
          <cell r="B2037" t="str">
            <v>M4C015</v>
          </cell>
          <cell r="C2037" t="str">
            <v xml:space="preserve"> Hyaloperonospora arabidopsidis (strain Emoy2) (Downy mildew agent) (Peronospora arabidopsidis).</v>
          </cell>
          <cell r="E2037" t="str">
            <v xml:space="preserve"> NCBI_TaxID=559515 {ECO:0000313|EnsemblProtists:HpaP812194, ECO:0000313|Proteomes:UP000011713};</v>
          </cell>
          <cell r="G2037" t="str">
            <v>Eukaryota</v>
          </cell>
          <cell r="H2037" t="str">
            <v xml:space="preserve"> Stramenopiles</v>
          </cell>
          <cell r="I2037" t="str">
            <v xml:space="preserve"> Oomycetes</v>
          </cell>
          <cell r="J2037" t="str">
            <v xml:space="preserve"> Peronosporales</v>
          </cell>
          <cell r="K2037" t="str">
            <v xml:space="preserve"> Peronosporaceae</v>
          </cell>
          <cell r="L2037" t="str">
            <v>Hyaloperonospora.</v>
          </cell>
        </row>
        <row r="2038">
          <cell r="B2038" t="str">
            <v>M4C016</v>
          </cell>
          <cell r="C2038" t="str">
            <v xml:space="preserve"> Hyaloperonospora arabidopsidis (strain Emoy2) (Downy mildew agent) (Peronospora arabidopsidis).</v>
          </cell>
          <cell r="E2038" t="str">
            <v xml:space="preserve"> NCBI_TaxID=559515 {ECO:0000313|EnsemblProtists:HpaP812195, ECO:0000313|Proteomes:UP000011713};</v>
          </cell>
          <cell r="G2038" t="str">
            <v>Eukaryota</v>
          </cell>
          <cell r="H2038" t="str">
            <v xml:space="preserve"> Stramenopiles</v>
          </cell>
          <cell r="I2038" t="str">
            <v xml:space="preserve"> Oomycetes</v>
          </cell>
          <cell r="J2038" t="str">
            <v xml:space="preserve"> Peronosporales</v>
          </cell>
          <cell r="K2038" t="str">
            <v xml:space="preserve"> Peronosporaceae</v>
          </cell>
          <cell r="L2038" t="str">
            <v>Hyaloperonospora.</v>
          </cell>
        </row>
        <row r="2039">
          <cell r="B2039" t="str">
            <v>M4C9Y1</v>
          </cell>
          <cell r="C2039" t="str">
            <v xml:space="preserve"> Brassica rapa subsp. pekinensis (Chinese cabbage) (Brassica pekinensis).</v>
          </cell>
          <cell r="E2039" t="str">
            <v xml:space="preserve"> NCBI_TaxID=51351 {ECO:0000313|EnsemblPlants:Bra001010.1-P, ECO:0000313|Proteomes:UP000011750};</v>
          </cell>
          <cell r="G2039" t="str">
            <v>Eukaryota</v>
          </cell>
          <cell r="H2039" t="str">
            <v xml:space="preserve"> Viridiplantae</v>
          </cell>
          <cell r="I2039" t="str">
            <v xml:space="preserve"> Streptophyta</v>
          </cell>
          <cell r="J2039" t="str">
            <v xml:space="preserve"> Embryophyta</v>
          </cell>
          <cell r="K2039" t="str">
            <v xml:space="preserve"> Tracheophyta</v>
          </cell>
          <cell r="L2039" t="str">
            <v>Spermatophyta</v>
          </cell>
          <cell r="M2039" t="str">
            <v xml:space="preserve"> Magnoliophyta</v>
          </cell>
          <cell r="N2039" t="str">
            <v xml:space="preserve"> eudicotyledons</v>
          </cell>
          <cell r="O2039" t="str">
            <v xml:space="preserve"> Gunneridae</v>
          </cell>
          <cell r="P2039" t="str">
            <v>Pentapetalae</v>
          </cell>
          <cell r="Q2039" t="str">
            <v xml:space="preserve"> rosids</v>
          </cell>
          <cell r="R2039" t="str">
            <v xml:space="preserve"> malvids</v>
          </cell>
          <cell r="S2039" t="str">
            <v xml:space="preserve"> Brassicales</v>
          </cell>
          <cell r="T2039" t="str">
            <v xml:space="preserve"> Brassicaceae</v>
          </cell>
          <cell r="U2039" t="str">
            <v xml:space="preserve"> Brassiceae</v>
          </cell>
        </row>
        <row r="2040">
          <cell r="B2040" t="str">
            <v>M4CEU3</v>
          </cell>
          <cell r="C2040" t="str">
            <v xml:space="preserve"> Brassica rapa subsp. pekinensis (Chinese cabbage) (Brassica pekinensis).</v>
          </cell>
          <cell r="E2040" t="str">
            <v xml:space="preserve"> NCBI_TaxID=51351 {ECO:0000313|EnsemblPlants:Bra002725.1-P, ECO:0000313|Proteomes:UP000011750};</v>
          </cell>
          <cell r="G2040" t="str">
            <v>Eukaryota</v>
          </cell>
          <cell r="H2040" t="str">
            <v xml:space="preserve"> Viridiplantae</v>
          </cell>
          <cell r="I2040" t="str">
            <v xml:space="preserve"> Streptophyta</v>
          </cell>
          <cell r="J2040" t="str">
            <v xml:space="preserve"> Embryophyta</v>
          </cell>
          <cell r="K2040" t="str">
            <v xml:space="preserve"> Tracheophyta</v>
          </cell>
          <cell r="L2040" t="str">
            <v>Spermatophyta</v>
          </cell>
          <cell r="M2040" t="str">
            <v xml:space="preserve"> Magnoliophyta</v>
          </cell>
          <cell r="N2040" t="str">
            <v xml:space="preserve"> eudicotyledons</v>
          </cell>
          <cell r="O2040" t="str">
            <v xml:space="preserve"> Gunneridae</v>
          </cell>
          <cell r="P2040" t="str">
            <v>Pentapetalae</v>
          </cell>
          <cell r="Q2040" t="str">
            <v xml:space="preserve"> rosids</v>
          </cell>
          <cell r="R2040" t="str">
            <v xml:space="preserve"> malvids</v>
          </cell>
          <cell r="S2040" t="str">
            <v xml:space="preserve"> Brassicales</v>
          </cell>
          <cell r="T2040" t="str">
            <v xml:space="preserve"> Brassicaceae</v>
          </cell>
          <cell r="U2040" t="str">
            <v xml:space="preserve"> Brassiceae</v>
          </cell>
        </row>
        <row r="2041">
          <cell r="B2041" t="str">
            <v>M4CR23</v>
          </cell>
          <cell r="C2041" t="str">
            <v xml:space="preserve"> Brassica rapa subsp. pekinensis (Chinese cabbage) (Brassica pekinensis).</v>
          </cell>
          <cell r="E2041" t="str">
            <v xml:space="preserve"> NCBI_TaxID=51351 {ECO:0000313|EnsemblPlants:Bra006664.1-P, ECO:0000313|Proteomes:UP000011750};</v>
          </cell>
          <cell r="G2041" t="str">
            <v>Eukaryota</v>
          </cell>
          <cell r="H2041" t="str">
            <v xml:space="preserve"> Viridiplantae</v>
          </cell>
          <cell r="I2041" t="str">
            <v xml:space="preserve"> Streptophyta</v>
          </cell>
          <cell r="J2041" t="str">
            <v xml:space="preserve"> Embryophyta</v>
          </cell>
          <cell r="K2041" t="str">
            <v xml:space="preserve"> Tracheophyta</v>
          </cell>
          <cell r="L2041" t="str">
            <v>Spermatophyta</v>
          </cell>
          <cell r="M2041" t="str">
            <v xml:space="preserve"> Magnoliophyta</v>
          </cell>
          <cell r="N2041" t="str">
            <v xml:space="preserve"> eudicotyledons</v>
          </cell>
          <cell r="O2041" t="str">
            <v xml:space="preserve"> Gunneridae</v>
          </cell>
          <cell r="P2041" t="str">
            <v>Pentapetalae</v>
          </cell>
          <cell r="Q2041" t="str">
            <v xml:space="preserve"> rosids</v>
          </cell>
          <cell r="R2041" t="str">
            <v xml:space="preserve"> malvids</v>
          </cell>
          <cell r="S2041" t="str">
            <v xml:space="preserve"> Brassicales</v>
          </cell>
          <cell r="T2041" t="str">
            <v xml:space="preserve"> Brassicaceae</v>
          </cell>
          <cell r="U2041" t="str">
            <v xml:space="preserve"> Brassiceae</v>
          </cell>
        </row>
        <row r="2042">
          <cell r="B2042" t="str">
            <v>M4CRH6</v>
          </cell>
          <cell r="C2042" t="str">
            <v xml:space="preserve"> Brassica rapa subsp. pekinensis (Chinese cabbage) (Brassica pekinensis).</v>
          </cell>
          <cell r="E2042" t="str">
            <v xml:space="preserve"> NCBI_TaxID=51351 {ECO:0000313|EnsemblPlants:Bra006817.1-P, ECO:0000313|Proteomes:UP000011750};</v>
          </cell>
          <cell r="G2042" t="str">
            <v>Eukaryota</v>
          </cell>
          <cell r="H2042" t="str">
            <v xml:space="preserve"> Viridiplantae</v>
          </cell>
          <cell r="I2042" t="str">
            <v xml:space="preserve"> Streptophyta</v>
          </cell>
          <cell r="J2042" t="str">
            <v xml:space="preserve"> Embryophyta</v>
          </cell>
          <cell r="K2042" t="str">
            <v xml:space="preserve"> Tracheophyta</v>
          </cell>
          <cell r="L2042" t="str">
            <v>Spermatophyta</v>
          </cell>
          <cell r="M2042" t="str">
            <v xml:space="preserve"> Magnoliophyta</v>
          </cell>
          <cell r="N2042" t="str">
            <v xml:space="preserve"> eudicotyledons</v>
          </cell>
          <cell r="O2042" t="str">
            <v xml:space="preserve"> Gunneridae</v>
          </cell>
          <cell r="P2042" t="str">
            <v>Pentapetalae</v>
          </cell>
          <cell r="Q2042" t="str">
            <v xml:space="preserve"> rosids</v>
          </cell>
          <cell r="R2042" t="str">
            <v xml:space="preserve"> malvids</v>
          </cell>
          <cell r="S2042" t="str">
            <v xml:space="preserve"> Brassicales</v>
          </cell>
          <cell r="T2042" t="str">
            <v xml:space="preserve"> Brassicaceae</v>
          </cell>
          <cell r="U2042" t="str">
            <v xml:space="preserve"> Brassiceae</v>
          </cell>
        </row>
        <row r="2043">
          <cell r="B2043" t="str">
            <v>M4D8V5</v>
          </cell>
          <cell r="C2043" t="str">
            <v xml:space="preserve"> Brassica rapa subsp. pekinensis (Chinese cabbage) (Brassica pekinensis).</v>
          </cell>
          <cell r="E2043" t="str">
            <v xml:space="preserve"> NCBI_TaxID=51351 {ECO:0000313|EnsemblPlants:Bra012915.1-P, ECO:0000313|Proteomes:UP000011750};</v>
          </cell>
          <cell r="G2043" t="str">
            <v>Eukaryota</v>
          </cell>
          <cell r="H2043" t="str">
            <v xml:space="preserve"> Viridiplantae</v>
          </cell>
          <cell r="I2043" t="str">
            <v xml:space="preserve"> Streptophyta</v>
          </cell>
          <cell r="J2043" t="str">
            <v xml:space="preserve"> Embryophyta</v>
          </cell>
          <cell r="K2043" t="str">
            <v xml:space="preserve"> Tracheophyta</v>
          </cell>
          <cell r="L2043" t="str">
            <v>Spermatophyta</v>
          </cell>
          <cell r="M2043" t="str">
            <v xml:space="preserve"> Magnoliophyta</v>
          </cell>
          <cell r="N2043" t="str">
            <v xml:space="preserve"> eudicotyledons</v>
          </cell>
          <cell r="O2043" t="str">
            <v xml:space="preserve"> Gunneridae</v>
          </cell>
          <cell r="P2043" t="str">
            <v>Pentapetalae</v>
          </cell>
          <cell r="Q2043" t="str">
            <v xml:space="preserve"> rosids</v>
          </cell>
          <cell r="R2043" t="str">
            <v xml:space="preserve"> malvids</v>
          </cell>
          <cell r="S2043" t="str">
            <v xml:space="preserve"> Brassicales</v>
          </cell>
          <cell r="T2043" t="str">
            <v xml:space="preserve"> Brassicaceae</v>
          </cell>
          <cell r="U2043" t="str">
            <v xml:space="preserve"> Brassiceae</v>
          </cell>
        </row>
        <row r="2044">
          <cell r="B2044" t="str">
            <v>M4DQQ3</v>
          </cell>
          <cell r="C2044" t="str">
            <v xml:space="preserve"> Brassica rapa subsp. pekinensis (Chinese cabbage) (Brassica pekinensis).</v>
          </cell>
          <cell r="E2044" t="str">
            <v xml:space="preserve"> NCBI_TaxID=51351 {ECO:0000313|EnsemblPlants:Bra018846.1-P, ECO:0000313|Proteomes:UP000011750};</v>
          </cell>
          <cell r="G2044" t="str">
            <v>Eukaryota</v>
          </cell>
          <cell r="H2044" t="str">
            <v xml:space="preserve"> Viridiplantae</v>
          </cell>
          <cell r="I2044" t="str">
            <v xml:space="preserve"> Streptophyta</v>
          </cell>
          <cell r="J2044" t="str">
            <v xml:space="preserve"> Embryophyta</v>
          </cell>
          <cell r="K2044" t="str">
            <v xml:space="preserve"> Tracheophyta</v>
          </cell>
          <cell r="L2044" t="str">
            <v>Spermatophyta</v>
          </cell>
          <cell r="M2044" t="str">
            <v xml:space="preserve"> Magnoliophyta</v>
          </cell>
          <cell r="N2044" t="str">
            <v xml:space="preserve"> eudicotyledons</v>
          </cell>
          <cell r="O2044" t="str">
            <v xml:space="preserve"> Gunneridae</v>
          </cell>
          <cell r="P2044" t="str">
            <v>Pentapetalae</v>
          </cell>
          <cell r="Q2044" t="str">
            <v xml:space="preserve"> rosids</v>
          </cell>
          <cell r="R2044" t="str">
            <v xml:space="preserve"> malvids</v>
          </cell>
          <cell r="S2044" t="str">
            <v xml:space="preserve"> Brassicales</v>
          </cell>
          <cell r="T2044" t="str">
            <v xml:space="preserve"> Brassicaceae</v>
          </cell>
          <cell r="U2044" t="str">
            <v xml:space="preserve"> Brassiceae</v>
          </cell>
        </row>
        <row r="2045">
          <cell r="B2045" t="str">
            <v>M4E400</v>
          </cell>
          <cell r="C2045" t="str">
            <v xml:space="preserve"> Brassica rapa subsp. pekinensis (Chinese cabbage) (Brassica pekinensis).</v>
          </cell>
          <cell r="E2045" t="str">
            <v xml:space="preserve"> NCBI_TaxID=51351 {ECO:0000313|EnsemblPlants:Bra023503.1-P, ECO:0000313|Proteomes:UP000011750};</v>
          </cell>
          <cell r="G2045" t="str">
            <v>Eukaryota</v>
          </cell>
          <cell r="H2045" t="str">
            <v xml:space="preserve"> Viridiplantae</v>
          </cell>
          <cell r="I2045" t="str">
            <v xml:space="preserve"> Streptophyta</v>
          </cell>
          <cell r="J2045" t="str">
            <v xml:space="preserve"> Embryophyta</v>
          </cell>
          <cell r="K2045" t="str">
            <v xml:space="preserve"> Tracheophyta</v>
          </cell>
          <cell r="L2045" t="str">
            <v>Spermatophyta</v>
          </cell>
          <cell r="M2045" t="str">
            <v xml:space="preserve"> Magnoliophyta</v>
          </cell>
          <cell r="N2045" t="str">
            <v xml:space="preserve"> eudicotyledons</v>
          </cell>
          <cell r="O2045" t="str">
            <v xml:space="preserve"> Gunneridae</v>
          </cell>
          <cell r="P2045" t="str">
            <v>Pentapetalae</v>
          </cell>
          <cell r="Q2045" t="str">
            <v xml:space="preserve"> rosids</v>
          </cell>
          <cell r="R2045" t="str">
            <v xml:space="preserve"> malvids</v>
          </cell>
          <cell r="S2045" t="str">
            <v xml:space="preserve"> Brassicales</v>
          </cell>
          <cell r="T2045" t="str">
            <v xml:space="preserve"> Brassicaceae</v>
          </cell>
          <cell r="U2045" t="str">
            <v xml:space="preserve"> Brassiceae</v>
          </cell>
        </row>
        <row r="2046">
          <cell r="B2046" t="str">
            <v>M4E6P0</v>
          </cell>
          <cell r="C2046" t="str">
            <v xml:space="preserve"> Brassica rapa subsp. pekinensis (Chinese cabbage) (Brassica pekinensis).</v>
          </cell>
          <cell r="E2046" t="str">
            <v xml:space="preserve"> NCBI_TaxID=51351 {ECO:0000313|EnsemblPlants:Bra024444.1-P, ECO:0000313|Proteomes:UP000011750};</v>
          </cell>
          <cell r="G2046" t="str">
            <v>Eukaryota</v>
          </cell>
          <cell r="H2046" t="str">
            <v xml:space="preserve"> Viridiplantae</v>
          </cell>
          <cell r="I2046" t="str">
            <v xml:space="preserve"> Streptophyta</v>
          </cell>
          <cell r="J2046" t="str">
            <v xml:space="preserve"> Embryophyta</v>
          </cell>
          <cell r="K2046" t="str">
            <v xml:space="preserve"> Tracheophyta</v>
          </cell>
          <cell r="L2046" t="str">
            <v>Spermatophyta</v>
          </cell>
          <cell r="M2046" t="str">
            <v xml:space="preserve"> Magnoliophyta</v>
          </cell>
          <cell r="N2046" t="str">
            <v xml:space="preserve"> eudicotyledons</v>
          </cell>
          <cell r="O2046" t="str">
            <v xml:space="preserve"> Gunneridae</v>
          </cell>
          <cell r="P2046" t="str">
            <v>Pentapetalae</v>
          </cell>
          <cell r="Q2046" t="str">
            <v xml:space="preserve"> rosids</v>
          </cell>
          <cell r="R2046" t="str">
            <v xml:space="preserve"> malvids</v>
          </cell>
          <cell r="S2046" t="str">
            <v xml:space="preserve"> Brassicales</v>
          </cell>
          <cell r="T2046" t="str">
            <v xml:space="preserve"> Brassicaceae</v>
          </cell>
          <cell r="U2046" t="str">
            <v xml:space="preserve"> Brassiceae</v>
          </cell>
        </row>
        <row r="2047">
          <cell r="B2047" t="str">
            <v>M4ESQ9</v>
          </cell>
          <cell r="C2047" t="str">
            <v xml:space="preserve"> Brassica rapa subsp. pekinensis (Chinese cabbage) (Brassica pekinensis).</v>
          </cell>
          <cell r="E2047" t="str">
            <v xml:space="preserve"> NCBI_TaxID=51351 {ECO:0000313|EnsemblPlants:Bra031839.1-P, ECO:0000313|Proteomes:UP000011750};</v>
          </cell>
          <cell r="G2047" t="str">
            <v>Eukaryota</v>
          </cell>
          <cell r="H2047" t="str">
            <v xml:space="preserve"> Viridiplantae</v>
          </cell>
          <cell r="I2047" t="str">
            <v xml:space="preserve"> Streptophyta</v>
          </cell>
          <cell r="J2047" t="str">
            <v xml:space="preserve"> Embryophyta</v>
          </cell>
          <cell r="K2047" t="str">
            <v xml:space="preserve"> Tracheophyta</v>
          </cell>
          <cell r="L2047" t="str">
            <v>Spermatophyta</v>
          </cell>
          <cell r="M2047" t="str">
            <v xml:space="preserve"> Magnoliophyta</v>
          </cell>
          <cell r="N2047" t="str">
            <v xml:space="preserve"> eudicotyledons</v>
          </cell>
          <cell r="O2047" t="str">
            <v xml:space="preserve"> Gunneridae</v>
          </cell>
          <cell r="P2047" t="str">
            <v>Pentapetalae</v>
          </cell>
          <cell r="Q2047" t="str">
            <v xml:space="preserve"> rosids</v>
          </cell>
          <cell r="R2047" t="str">
            <v xml:space="preserve"> malvids</v>
          </cell>
          <cell r="S2047" t="str">
            <v xml:space="preserve"> Brassicales</v>
          </cell>
          <cell r="T2047" t="str">
            <v xml:space="preserve"> Brassicaceae</v>
          </cell>
          <cell r="U2047" t="str">
            <v xml:space="preserve"> Brassiceae</v>
          </cell>
        </row>
        <row r="2048">
          <cell r="B2048" t="str">
            <v>M4F426</v>
          </cell>
          <cell r="C2048" t="str">
            <v xml:space="preserve"> Brassica rapa subsp. pekinensis (Chinese cabbage) (Brassica pekinensis).</v>
          </cell>
          <cell r="E2048" t="str">
            <v xml:space="preserve"> NCBI_TaxID=51351 {ECO:0000313|EnsemblPlants:Bra035826.1-P, ECO:0000313|Proteomes:UP000011750};</v>
          </cell>
          <cell r="G2048" t="str">
            <v>Eukaryota</v>
          </cell>
          <cell r="H2048" t="str">
            <v xml:space="preserve"> Viridiplantae</v>
          </cell>
          <cell r="I2048" t="str">
            <v xml:space="preserve"> Streptophyta</v>
          </cell>
          <cell r="J2048" t="str">
            <v xml:space="preserve"> Embryophyta</v>
          </cell>
          <cell r="K2048" t="str">
            <v xml:space="preserve"> Tracheophyta</v>
          </cell>
          <cell r="L2048" t="str">
            <v>Spermatophyta</v>
          </cell>
          <cell r="M2048" t="str">
            <v xml:space="preserve"> Magnoliophyta</v>
          </cell>
          <cell r="N2048" t="str">
            <v xml:space="preserve"> eudicotyledons</v>
          </cell>
          <cell r="O2048" t="str">
            <v xml:space="preserve"> Gunneridae</v>
          </cell>
          <cell r="P2048" t="str">
            <v>Pentapetalae</v>
          </cell>
          <cell r="Q2048" t="str">
            <v xml:space="preserve"> rosids</v>
          </cell>
          <cell r="R2048" t="str">
            <v xml:space="preserve"> malvids</v>
          </cell>
          <cell r="S2048" t="str">
            <v xml:space="preserve"> Brassicales</v>
          </cell>
          <cell r="T2048" t="str">
            <v xml:space="preserve"> Brassicaceae</v>
          </cell>
          <cell r="U2048" t="str">
            <v xml:space="preserve"> Brassiceae</v>
          </cell>
        </row>
        <row r="2049">
          <cell r="B2049" t="str">
            <v>M4F9T0</v>
          </cell>
          <cell r="C2049" t="str">
            <v xml:space="preserve"> Brassica rapa subsp. pekinensis (Chinese cabbage) (Brassica pekinensis).</v>
          </cell>
          <cell r="E2049" t="str">
            <v xml:space="preserve"> NCBI_TaxID=51351 {ECO:0000313|EnsemblPlants:Bra037844.1-P, ECO:0000313|Proteomes:UP000011750};</v>
          </cell>
          <cell r="G2049" t="str">
            <v>Eukaryota</v>
          </cell>
          <cell r="H2049" t="str">
            <v xml:space="preserve"> Viridiplantae</v>
          </cell>
          <cell r="I2049" t="str">
            <v xml:space="preserve"> Streptophyta</v>
          </cell>
          <cell r="J2049" t="str">
            <v xml:space="preserve"> Embryophyta</v>
          </cell>
          <cell r="K2049" t="str">
            <v xml:space="preserve"> Tracheophyta</v>
          </cell>
          <cell r="L2049" t="str">
            <v>Spermatophyta</v>
          </cell>
          <cell r="M2049" t="str">
            <v xml:space="preserve"> Magnoliophyta</v>
          </cell>
          <cell r="N2049" t="str">
            <v xml:space="preserve"> eudicotyledons</v>
          </cell>
          <cell r="O2049" t="str">
            <v xml:space="preserve"> Gunneridae</v>
          </cell>
          <cell r="P2049" t="str">
            <v>Pentapetalae</v>
          </cell>
          <cell r="Q2049" t="str">
            <v xml:space="preserve"> rosids</v>
          </cell>
          <cell r="R2049" t="str">
            <v xml:space="preserve"> malvids</v>
          </cell>
          <cell r="S2049" t="str">
            <v xml:space="preserve"> Brassicales</v>
          </cell>
          <cell r="T2049" t="str">
            <v xml:space="preserve"> Brassicaceae</v>
          </cell>
          <cell r="U2049" t="str">
            <v xml:space="preserve"> Brassiceae</v>
          </cell>
        </row>
        <row r="2050">
          <cell r="B2050" t="str">
            <v>M4FAY3</v>
          </cell>
          <cell r="C2050" t="str">
            <v xml:space="preserve"> Brassica rapa subsp. pekinensis (Chinese cabbage) (Brassica pekinensis).</v>
          </cell>
          <cell r="E2050" t="str">
            <v xml:space="preserve"> NCBI_TaxID=51351 {ECO:0000313|EnsemblPlants:Bra038249.1-P, ECO:0000313|Proteomes:UP000011750};</v>
          </cell>
          <cell r="G2050" t="str">
            <v>Eukaryota</v>
          </cell>
          <cell r="H2050" t="str">
            <v xml:space="preserve"> Viridiplantae</v>
          </cell>
          <cell r="I2050" t="str">
            <v xml:space="preserve"> Streptophyta</v>
          </cell>
          <cell r="J2050" t="str">
            <v xml:space="preserve"> Embryophyta</v>
          </cell>
          <cell r="K2050" t="str">
            <v xml:space="preserve"> Tracheophyta</v>
          </cell>
          <cell r="L2050" t="str">
            <v>Spermatophyta</v>
          </cell>
          <cell r="M2050" t="str">
            <v xml:space="preserve"> Magnoliophyta</v>
          </cell>
          <cell r="N2050" t="str">
            <v xml:space="preserve"> eudicotyledons</v>
          </cell>
          <cell r="O2050" t="str">
            <v xml:space="preserve"> Gunneridae</v>
          </cell>
          <cell r="P2050" t="str">
            <v>Pentapetalae</v>
          </cell>
          <cell r="Q2050" t="str">
            <v xml:space="preserve"> rosids</v>
          </cell>
          <cell r="R2050" t="str">
            <v xml:space="preserve"> malvids</v>
          </cell>
          <cell r="S2050" t="str">
            <v xml:space="preserve"> Brassicales</v>
          </cell>
          <cell r="T2050" t="str">
            <v xml:space="preserve"> Brassicaceae</v>
          </cell>
          <cell r="U2050" t="str">
            <v xml:space="preserve"> Brassiceae</v>
          </cell>
        </row>
        <row r="2051">
          <cell r="B2051" t="str">
            <v>M4FDG0</v>
          </cell>
          <cell r="C2051" t="str">
            <v xml:space="preserve"> Brassica rapa subsp. pekinensis (Chinese cabbage) (Brassica pekinensis).</v>
          </cell>
          <cell r="E2051" t="str">
            <v xml:space="preserve"> NCBI_TaxID=51351 {ECO:0000313|EnsemblPlants:Bra039131.1-P, ECO:0000313|Proteomes:UP000011750};</v>
          </cell>
          <cell r="G2051" t="str">
            <v>Eukaryota</v>
          </cell>
          <cell r="H2051" t="str">
            <v xml:space="preserve"> Viridiplantae</v>
          </cell>
          <cell r="I2051" t="str">
            <v xml:space="preserve"> Streptophyta</v>
          </cell>
          <cell r="J2051" t="str">
            <v xml:space="preserve"> Embryophyta</v>
          </cell>
          <cell r="K2051" t="str">
            <v xml:space="preserve"> Tracheophyta</v>
          </cell>
          <cell r="L2051" t="str">
            <v>Spermatophyta</v>
          </cell>
          <cell r="M2051" t="str">
            <v xml:space="preserve"> Magnoliophyta</v>
          </cell>
          <cell r="N2051" t="str">
            <v xml:space="preserve"> eudicotyledons</v>
          </cell>
          <cell r="O2051" t="str">
            <v xml:space="preserve"> Gunneridae</v>
          </cell>
          <cell r="P2051" t="str">
            <v>Pentapetalae</v>
          </cell>
          <cell r="Q2051" t="str">
            <v xml:space="preserve"> rosids</v>
          </cell>
          <cell r="R2051" t="str">
            <v xml:space="preserve"> malvids</v>
          </cell>
          <cell r="S2051" t="str">
            <v xml:space="preserve"> Brassicales</v>
          </cell>
          <cell r="T2051" t="str">
            <v xml:space="preserve"> Brassicaceae</v>
          </cell>
          <cell r="U2051" t="str">
            <v xml:space="preserve"> Brassiceae</v>
          </cell>
        </row>
        <row r="2052">
          <cell r="B2052" t="str">
            <v>M4FHC9</v>
          </cell>
          <cell r="C2052" t="str">
            <v xml:space="preserve"> Brassica rapa subsp. pekinensis (Chinese cabbage) (Brassica pekinensis).</v>
          </cell>
          <cell r="E2052" t="str">
            <v xml:space="preserve"> NCBI_TaxID=51351 {ECO:0000313|EnsemblPlants:Bra040507.1-P, ECO:0000313|Proteomes:UP000011750};</v>
          </cell>
          <cell r="G2052" t="str">
            <v>Eukaryota</v>
          </cell>
          <cell r="H2052" t="str">
            <v xml:space="preserve"> Viridiplantae</v>
          </cell>
          <cell r="I2052" t="str">
            <v xml:space="preserve"> Streptophyta</v>
          </cell>
          <cell r="J2052" t="str">
            <v xml:space="preserve"> Embryophyta</v>
          </cell>
          <cell r="K2052" t="str">
            <v xml:space="preserve"> Tracheophyta</v>
          </cell>
          <cell r="L2052" t="str">
            <v>Spermatophyta</v>
          </cell>
          <cell r="M2052" t="str">
            <v xml:space="preserve"> Magnoliophyta</v>
          </cell>
          <cell r="N2052" t="str">
            <v xml:space="preserve"> eudicotyledons</v>
          </cell>
          <cell r="O2052" t="str">
            <v xml:space="preserve"> Gunneridae</v>
          </cell>
          <cell r="P2052" t="str">
            <v>Pentapetalae</v>
          </cell>
          <cell r="Q2052" t="str">
            <v xml:space="preserve"> rosids</v>
          </cell>
          <cell r="R2052" t="str">
            <v xml:space="preserve"> malvids</v>
          </cell>
          <cell r="S2052" t="str">
            <v xml:space="preserve"> Brassicales</v>
          </cell>
          <cell r="T2052" t="str">
            <v xml:space="preserve"> Brassicaceae</v>
          </cell>
          <cell r="U2052" t="str">
            <v xml:space="preserve"> Brassiceae</v>
          </cell>
        </row>
        <row r="2053">
          <cell r="B2053" t="str">
            <v>M5BNE8</v>
          </cell>
          <cell r="C2053" t="str">
            <v xml:space="preserve"> Thanatephorus cucumeris (strain AG1-IB / isolate 7/3/14) (Lettuce bottom rot fungus) (Rhizoctonia solani).</v>
          </cell>
          <cell r="E2053" t="str">
            <v xml:space="preserve"> NCBI_TaxID=1108050 {ECO:0000313|EMBL:CCO29143.1, ECO:0000313|Proteomes:UP000012065};</v>
          </cell>
          <cell r="G2053" t="str">
            <v>Eukaryota</v>
          </cell>
          <cell r="H2053" t="str">
            <v xml:space="preserve"> Fungi</v>
          </cell>
          <cell r="I2053" t="str">
            <v xml:space="preserve"> Dikarya</v>
          </cell>
          <cell r="J2053" t="str">
            <v xml:space="preserve"> Basidiomycota</v>
          </cell>
          <cell r="K2053" t="str">
            <v xml:space="preserve"> Agaricomycotina</v>
          </cell>
          <cell r="L2053" t="str">
            <v>Agaricomycetes</v>
          </cell>
          <cell r="M2053" t="str">
            <v xml:space="preserve"> Cantharellales</v>
          </cell>
          <cell r="N2053" t="str">
            <v xml:space="preserve"> Ceratobasidiaceae</v>
          </cell>
          <cell r="O2053" t="str">
            <v xml:space="preserve"> Rhizoctonia.</v>
          </cell>
        </row>
        <row r="2054">
          <cell r="B2054" t="str">
            <v>M5BUX6</v>
          </cell>
          <cell r="C2054" t="str">
            <v xml:space="preserve"> Thanatephorus cucumeris (strain AG1-IB / isolate 7/3/14) (Lettuce bottom rot fungus) (Rhizoctonia solani).</v>
          </cell>
          <cell r="E2054" t="str">
            <v xml:space="preserve"> NCBI_TaxID=1108050 {ECO:0000313|EMBL:CCO31036.1, ECO:0000313|Proteomes:UP000012065};</v>
          </cell>
          <cell r="G2054" t="str">
            <v>Eukaryota</v>
          </cell>
          <cell r="H2054" t="str">
            <v xml:space="preserve"> Fungi</v>
          </cell>
          <cell r="I2054" t="str">
            <v xml:space="preserve"> Dikarya</v>
          </cell>
          <cell r="J2054" t="str">
            <v xml:space="preserve"> Basidiomycota</v>
          </cell>
          <cell r="K2054" t="str">
            <v xml:space="preserve"> Agaricomycotina</v>
          </cell>
          <cell r="L2054" t="str">
            <v>Agaricomycetes</v>
          </cell>
          <cell r="M2054" t="str">
            <v xml:space="preserve"> Cantharellales</v>
          </cell>
          <cell r="N2054" t="str">
            <v xml:space="preserve"> Ceratobasidiaceae</v>
          </cell>
          <cell r="O2054" t="str">
            <v xml:space="preserve"> Rhizoctonia.</v>
          </cell>
        </row>
        <row r="2055">
          <cell r="B2055" t="str">
            <v>M5E4T0</v>
          </cell>
          <cell r="C2055" t="str">
            <v xml:space="preserve"> Malassezia sympodialis (strain ATCC 42132) (Atopic eczema-associated yeast).</v>
          </cell>
          <cell r="E2055" t="str">
            <v xml:space="preserve"> NCBI_TaxID=1230383 {ECO:0000313|EMBL:CCU97406.1, ECO:0000313|Proteomes:UP000016925};</v>
          </cell>
          <cell r="G2055" t="str">
            <v>Eukaryota</v>
          </cell>
          <cell r="H2055" t="str">
            <v xml:space="preserve"> Fungi</v>
          </cell>
          <cell r="I2055" t="str">
            <v xml:space="preserve"> Dikarya</v>
          </cell>
          <cell r="J2055" t="str">
            <v xml:space="preserve"> Basidiomycota</v>
          </cell>
          <cell r="K2055" t="str">
            <v xml:space="preserve"> Ustilaginomycotina</v>
          </cell>
          <cell r="L2055" t="str">
            <v>Malasseziomycetes</v>
          </cell>
          <cell r="M2055" t="str">
            <v xml:space="preserve"> Malasseziales</v>
          </cell>
          <cell r="N2055" t="str">
            <v xml:space="preserve"> Malasseziaceae</v>
          </cell>
          <cell r="O2055" t="str">
            <v xml:space="preserve"> Malassezia.</v>
          </cell>
        </row>
        <row r="2056">
          <cell r="B2056" t="str">
            <v>M5GB34</v>
          </cell>
          <cell r="C2056" t="str">
            <v xml:space="preserve"> Dacryopinax primogenitus (strain DJM 731) (Brown rot fungus).</v>
          </cell>
          <cell r="E2056" t="str">
            <v xml:space="preserve"> NCBI_TaxID=1858805 {ECO:0000313|EMBL:EJU03202.1, ECO:0000313|Proteomes:UP000030653};</v>
          </cell>
          <cell r="G2056" t="str">
            <v>Eukaryota</v>
          </cell>
          <cell r="H2056" t="str">
            <v xml:space="preserve"> Fungi</v>
          </cell>
          <cell r="I2056" t="str">
            <v xml:space="preserve"> Dikarya</v>
          </cell>
          <cell r="J2056" t="str">
            <v xml:space="preserve"> Basidiomycota</v>
          </cell>
          <cell r="K2056" t="str">
            <v xml:space="preserve"> Agaricomycotina</v>
          </cell>
          <cell r="L2056" t="str">
            <v>Dacrymycetes</v>
          </cell>
          <cell r="M2056" t="str">
            <v xml:space="preserve"> Dacrymycetales</v>
          </cell>
          <cell r="N2056" t="str">
            <v xml:space="preserve"> Dacrymycetaceae</v>
          </cell>
          <cell r="O2056" t="str">
            <v xml:space="preserve"> Dacryopinax.</v>
          </cell>
        </row>
        <row r="2057">
          <cell r="B2057" t="str">
            <v>M5GB90</v>
          </cell>
          <cell r="C2057" t="str">
            <v xml:space="preserve"> Dacryopinax primogenitus (strain DJM 731) (Brown rot fungus).</v>
          </cell>
          <cell r="E2057" t="str">
            <v xml:space="preserve"> NCBI_TaxID=1858805 {ECO:0000313|EMBL:EJU05660.1, ECO:0000313|Proteomes:UP000030653};</v>
          </cell>
          <cell r="G2057" t="str">
            <v>Eukaryota</v>
          </cell>
          <cell r="H2057" t="str">
            <v xml:space="preserve"> Fungi</v>
          </cell>
          <cell r="I2057" t="str">
            <v xml:space="preserve"> Dikarya</v>
          </cell>
          <cell r="J2057" t="str">
            <v xml:space="preserve"> Basidiomycota</v>
          </cell>
          <cell r="K2057" t="str">
            <v xml:space="preserve"> Agaricomycotina</v>
          </cell>
          <cell r="L2057" t="str">
            <v>Dacrymycetes</v>
          </cell>
          <cell r="M2057" t="str">
            <v xml:space="preserve"> Dacrymycetales</v>
          </cell>
          <cell r="N2057" t="str">
            <v xml:space="preserve"> Dacrymycetaceae</v>
          </cell>
          <cell r="O2057" t="str">
            <v xml:space="preserve"> Dacryopinax.</v>
          </cell>
        </row>
        <row r="2058">
          <cell r="B2058" t="str">
            <v>M5VMB5</v>
          </cell>
          <cell r="C2058" t="str">
            <v xml:space="preserve"> Prunus persica (Peach) (Amygdalus persica).</v>
          </cell>
          <cell r="E2058" t="str">
            <v xml:space="preserve"> NCBI_TaxID=3760 {ECO:0000313|EMBL:EMJ02342.1};</v>
          </cell>
          <cell r="G2058" t="str">
            <v>Eukaryota</v>
          </cell>
          <cell r="H2058" t="str">
            <v xml:space="preserve"> Viridiplantae</v>
          </cell>
          <cell r="I2058" t="str">
            <v xml:space="preserve"> Streptophyta</v>
          </cell>
          <cell r="J2058" t="str">
            <v xml:space="preserve"> Embryophyta</v>
          </cell>
          <cell r="K2058" t="str">
            <v xml:space="preserve"> Tracheophyta</v>
          </cell>
          <cell r="L2058" t="str">
            <v>Spermatophyta</v>
          </cell>
          <cell r="M2058" t="str">
            <v xml:space="preserve"> Magnoliophyta</v>
          </cell>
          <cell r="N2058" t="str">
            <v xml:space="preserve"> eudicotyledons</v>
          </cell>
          <cell r="O2058" t="str">
            <v xml:space="preserve"> Gunneridae</v>
          </cell>
          <cell r="P2058" t="str">
            <v>Pentapetalae</v>
          </cell>
          <cell r="Q2058" t="str">
            <v xml:space="preserve"> rosids</v>
          </cell>
          <cell r="R2058" t="str">
            <v xml:space="preserve"> fabids</v>
          </cell>
          <cell r="S2058" t="str">
            <v xml:space="preserve"> Rosales</v>
          </cell>
          <cell r="T2058" t="str">
            <v xml:space="preserve"> Rosaceae</v>
          </cell>
          <cell r="U2058" t="str">
            <v xml:space="preserve"> Amygdaloideae</v>
          </cell>
        </row>
        <row r="2059">
          <cell r="B2059" t="str">
            <v>M5W0L3</v>
          </cell>
          <cell r="C2059" t="str">
            <v xml:space="preserve"> Prunus persica (Peach) (Amygdalus persica).</v>
          </cell>
          <cell r="E2059" t="str">
            <v xml:space="preserve"> NCBI_TaxID=3760 {ECO:0000313|EMBL:EMJ06901.1};</v>
          </cell>
          <cell r="G2059" t="str">
            <v>Eukaryota</v>
          </cell>
          <cell r="H2059" t="str">
            <v xml:space="preserve"> Viridiplantae</v>
          </cell>
          <cell r="I2059" t="str">
            <v xml:space="preserve"> Streptophyta</v>
          </cell>
          <cell r="J2059" t="str">
            <v xml:space="preserve"> Embryophyta</v>
          </cell>
          <cell r="K2059" t="str">
            <v xml:space="preserve"> Tracheophyta</v>
          </cell>
          <cell r="L2059" t="str">
            <v>Spermatophyta</v>
          </cell>
          <cell r="M2059" t="str">
            <v xml:space="preserve"> Magnoliophyta</v>
          </cell>
          <cell r="N2059" t="str">
            <v xml:space="preserve"> eudicotyledons</v>
          </cell>
          <cell r="O2059" t="str">
            <v xml:space="preserve"> Gunneridae</v>
          </cell>
          <cell r="P2059" t="str">
            <v>Pentapetalae</v>
          </cell>
          <cell r="Q2059" t="str">
            <v xml:space="preserve"> rosids</v>
          </cell>
          <cell r="R2059" t="str">
            <v xml:space="preserve"> fabids</v>
          </cell>
          <cell r="S2059" t="str">
            <v xml:space="preserve"> Rosales</v>
          </cell>
          <cell r="T2059" t="str">
            <v xml:space="preserve"> Rosaceae</v>
          </cell>
          <cell r="U2059" t="str">
            <v xml:space="preserve"> Amygdaloideae</v>
          </cell>
        </row>
        <row r="2060">
          <cell r="B2060" t="str">
            <v>M5WEV3</v>
          </cell>
          <cell r="C2060" t="str">
            <v xml:space="preserve"> Prunus persica (Peach) (Amygdalus persica).</v>
          </cell>
          <cell r="E2060" t="str">
            <v xml:space="preserve"> NCBI_TaxID=3760 {ECO:0000313|EMBL:EMJ12254.1};</v>
          </cell>
          <cell r="G2060" t="str">
            <v>Eukaryota</v>
          </cell>
          <cell r="H2060" t="str">
            <v xml:space="preserve"> Viridiplantae</v>
          </cell>
          <cell r="I2060" t="str">
            <v xml:space="preserve"> Streptophyta</v>
          </cell>
          <cell r="J2060" t="str">
            <v xml:space="preserve"> Embryophyta</v>
          </cell>
          <cell r="K2060" t="str">
            <v xml:space="preserve"> Tracheophyta</v>
          </cell>
          <cell r="L2060" t="str">
            <v>Spermatophyta</v>
          </cell>
          <cell r="M2060" t="str">
            <v xml:space="preserve"> Magnoliophyta</v>
          </cell>
          <cell r="N2060" t="str">
            <v xml:space="preserve"> eudicotyledons</v>
          </cell>
          <cell r="O2060" t="str">
            <v xml:space="preserve"> Gunneridae</v>
          </cell>
          <cell r="P2060" t="str">
            <v>Pentapetalae</v>
          </cell>
          <cell r="Q2060" t="str">
            <v xml:space="preserve"> rosids</v>
          </cell>
          <cell r="R2060" t="str">
            <v xml:space="preserve"> fabids</v>
          </cell>
          <cell r="S2060" t="str">
            <v xml:space="preserve"> Rosales</v>
          </cell>
          <cell r="T2060" t="str">
            <v xml:space="preserve"> Rosaceae</v>
          </cell>
          <cell r="U2060" t="str">
            <v xml:space="preserve"> Amygdaloideae</v>
          </cell>
        </row>
        <row r="2061">
          <cell r="B2061" t="str">
            <v>M5WSS2</v>
          </cell>
          <cell r="C2061" t="str">
            <v xml:space="preserve"> Prunus persica (Peach) (Amygdalus persica).</v>
          </cell>
          <cell r="E2061" t="str">
            <v xml:space="preserve"> NCBI_TaxID=3760 {ECO:0000313|EMBL:EMJ16867.1};</v>
          </cell>
          <cell r="G2061" t="str">
            <v>Eukaryota</v>
          </cell>
          <cell r="H2061" t="str">
            <v xml:space="preserve"> Viridiplantae</v>
          </cell>
          <cell r="I2061" t="str">
            <v xml:space="preserve"> Streptophyta</v>
          </cell>
          <cell r="J2061" t="str">
            <v xml:space="preserve"> Embryophyta</v>
          </cell>
          <cell r="K2061" t="str">
            <v xml:space="preserve"> Tracheophyta</v>
          </cell>
          <cell r="L2061" t="str">
            <v>Spermatophyta</v>
          </cell>
          <cell r="M2061" t="str">
            <v xml:space="preserve"> Magnoliophyta</v>
          </cell>
          <cell r="N2061" t="str">
            <v xml:space="preserve"> eudicotyledons</v>
          </cell>
          <cell r="O2061" t="str">
            <v xml:space="preserve"> Gunneridae</v>
          </cell>
          <cell r="P2061" t="str">
            <v>Pentapetalae</v>
          </cell>
          <cell r="Q2061" t="str">
            <v xml:space="preserve"> rosids</v>
          </cell>
          <cell r="R2061" t="str">
            <v xml:space="preserve"> fabids</v>
          </cell>
          <cell r="S2061" t="str">
            <v xml:space="preserve"> Rosales</v>
          </cell>
          <cell r="T2061" t="str">
            <v xml:space="preserve"> Rosaceae</v>
          </cell>
          <cell r="U2061" t="str">
            <v xml:space="preserve"> Amygdaloideae</v>
          </cell>
        </row>
        <row r="2062">
          <cell r="B2062" t="str">
            <v>M5XCQ0</v>
          </cell>
          <cell r="C2062" t="str">
            <v xml:space="preserve"> Prunus persica (Peach) (Amygdalus persica).</v>
          </cell>
          <cell r="E2062" t="str">
            <v xml:space="preserve"> NCBI_TaxID=3760 {ECO:0000313|EMBL:EMJ23709.1};</v>
          </cell>
          <cell r="G2062" t="str">
            <v>Eukaryota</v>
          </cell>
          <cell r="H2062" t="str">
            <v xml:space="preserve"> Viridiplantae</v>
          </cell>
          <cell r="I2062" t="str">
            <v xml:space="preserve"> Streptophyta</v>
          </cell>
          <cell r="J2062" t="str">
            <v xml:space="preserve"> Embryophyta</v>
          </cell>
          <cell r="K2062" t="str">
            <v xml:space="preserve"> Tracheophyta</v>
          </cell>
          <cell r="L2062" t="str">
            <v>Spermatophyta</v>
          </cell>
          <cell r="M2062" t="str">
            <v xml:space="preserve"> Magnoliophyta</v>
          </cell>
          <cell r="N2062" t="str">
            <v xml:space="preserve"> eudicotyledons</v>
          </cell>
          <cell r="O2062" t="str">
            <v xml:space="preserve"> Gunneridae</v>
          </cell>
          <cell r="P2062" t="str">
            <v>Pentapetalae</v>
          </cell>
          <cell r="Q2062" t="str">
            <v xml:space="preserve"> rosids</v>
          </cell>
          <cell r="R2062" t="str">
            <v xml:space="preserve"> fabids</v>
          </cell>
          <cell r="S2062" t="str">
            <v xml:space="preserve"> Rosales</v>
          </cell>
          <cell r="T2062" t="str">
            <v xml:space="preserve"> Rosaceae</v>
          </cell>
          <cell r="U2062" t="str">
            <v xml:space="preserve"> Amygdaloideae</v>
          </cell>
        </row>
        <row r="2063">
          <cell r="B2063" t="str">
            <v>M5XDH7</v>
          </cell>
          <cell r="C2063" t="str">
            <v xml:space="preserve"> Prunus persica (Peach) (Amygdalus persica).</v>
          </cell>
          <cell r="E2063" t="str">
            <v xml:space="preserve"> NCBI_TaxID=3760 {ECO:0000313|EMBL:EMJ24177.1};</v>
          </cell>
          <cell r="G2063" t="str">
            <v>Eukaryota</v>
          </cell>
          <cell r="H2063" t="str">
            <v xml:space="preserve"> Viridiplantae</v>
          </cell>
          <cell r="I2063" t="str">
            <v xml:space="preserve"> Streptophyta</v>
          </cell>
          <cell r="J2063" t="str">
            <v xml:space="preserve"> Embryophyta</v>
          </cell>
          <cell r="K2063" t="str">
            <v xml:space="preserve"> Tracheophyta</v>
          </cell>
          <cell r="L2063" t="str">
            <v>Spermatophyta</v>
          </cell>
          <cell r="M2063" t="str">
            <v xml:space="preserve"> Magnoliophyta</v>
          </cell>
          <cell r="N2063" t="str">
            <v xml:space="preserve"> eudicotyledons</v>
          </cell>
          <cell r="O2063" t="str">
            <v xml:space="preserve"> Gunneridae</v>
          </cell>
          <cell r="P2063" t="str">
            <v>Pentapetalae</v>
          </cell>
          <cell r="Q2063" t="str">
            <v xml:space="preserve"> rosids</v>
          </cell>
          <cell r="R2063" t="str">
            <v xml:space="preserve"> fabids</v>
          </cell>
          <cell r="S2063" t="str">
            <v xml:space="preserve"> Rosales</v>
          </cell>
          <cell r="T2063" t="str">
            <v xml:space="preserve"> Rosaceae</v>
          </cell>
          <cell r="U2063" t="str">
            <v xml:space="preserve"> Amygdaloideae</v>
          </cell>
        </row>
        <row r="2064">
          <cell r="B2064" t="str">
            <v>M5XRX8</v>
          </cell>
          <cell r="C2064" t="str">
            <v xml:space="preserve"> Prunus persica (Peach) (Amygdalus persica).</v>
          </cell>
          <cell r="E2064" t="str">
            <v xml:space="preserve"> NCBI_TaxID=3760 {ECO:0000313|EMBL:EMJ28664.1};</v>
          </cell>
          <cell r="G2064" t="str">
            <v>Eukaryota</v>
          </cell>
          <cell r="H2064" t="str">
            <v xml:space="preserve"> Viridiplantae</v>
          </cell>
          <cell r="I2064" t="str">
            <v xml:space="preserve"> Streptophyta</v>
          </cell>
          <cell r="J2064" t="str">
            <v xml:space="preserve"> Embryophyta</v>
          </cell>
          <cell r="K2064" t="str">
            <v xml:space="preserve"> Tracheophyta</v>
          </cell>
          <cell r="L2064" t="str">
            <v>Spermatophyta</v>
          </cell>
          <cell r="M2064" t="str">
            <v xml:space="preserve"> Magnoliophyta</v>
          </cell>
          <cell r="N2064" t="str">
            <v xml:space="preserve"> eudicotyledons</v>
          </cell>
          <cell r="O2064" t="str">
            <v xml:space="preserve"> Gunneridae</v>
          </cell>
          <cell r="P2064" t="str">
            <v>Pentapetalae</v>
          </cell>
          <cell r="Q2064" t="str">
            <v xml:space="preserve"> rosids</v>
          </cell>
          <cell r="R2064" t="str">
            <v xml:space="preserve"> fabids</v>
          </cell>
          <cell r="S2064" t="str">
            <v xml:space="preserve"> Rosales</v>
          </cell>
          <cell r="T2064" t="str">
            <v xml:space="preserve"> Rosaceae</v>
          </cell>
          <cell r="U2064" t="str">
            <v xml:space="preserve"> Amygdaloideae</v>
          </cell>
        </row>
        <row r="2065">
          <cell r="B2065" t="str">
            <v>M5XWJ9</v>
          </cell>
          <cell r="C2065" t="str">
            <v xml:space="preserve"> Prunus persica (Peach) (Amygdalus persica).</v>
          </cell>
          <cell r="E2065" t="str">
            <v xml:space="preserve"> NCBI_TaxID=3760 {ECO:0000313|EMBL:EMJ23560.1};</v>
          </cell>
          <cell r="G2065" t="str">
            <v>Eukaryota</v>
          </cell>
          <cell r="H2065" t="str">
            <v xml:space="preserve"> Viridiplantae</v>
          </cell>
          <cell r="I2065" t="str">
            <v xml:space="preserve"> Streptophyta</v>
          </cell>
          <cell r="J2065" t="str">
            <v xml:space="preserve"> Embryophyta</v>
          </cell>
          <cell r="K2065" t="str">
            <v xml:space="preserve"> Tracheophyta</v>
          </cell>
          <cell r="L2065" t="str">
            <v>Spermatophyta</v>
          </cell>
          <cell r="M2065" t="str">
            <v xml:space="preserve"> Magnoliophyta</v>
          </cell>
          <cell r="N2065" t="str">
            <v xml:space="preserve"> eudicotyledons</v>
          </cell>
          <cell r="O2065" t="str">
            <v xml:space="preserve"> Gunneridae</v>
          </cell>
          <cell r="P2065" t="str">
            <v>Pentapetalae</v>
          </cell>
          <cell r="Q2065" t="str">
            <v xml:space="preserve"> rosids</v>
          </cell>
          <cell r="R2065" t="str">
            <v xml:space="preserve"> fabids</v>
          </cell>
          <cell r="S2065" t="str">
            <v xml:space="preserve"> Rosales</v>
          </cell>
          <cell r="T2065" t="str">
            <v xml:space="preserve"> Rosaceae</v>
          </cell>
          <cell r="U2065" t="str">
            <v xml:space="preserve"> Amygdaloideae</v>
          </cell>
        </row>
        <row r="2066">
          <cell r="B2066" t="str">
            <v>M5XZT8</v>
          </cell>
          <cell r="C2066" t="str">
            <v xml:space="preserve"> Prunus persica (Peach) (Amygdalus persica).</v>
          </cell>
          <cell r="E2066" t="str">
            <v xml:space="preserve"> NCBI_TaxID=3760 {ECO:0000313|EMBL:EMJ24845.1};</v>
          </cell>
          <cell r="G2066" t="str">
            <v>Eukaryota</v>
          </cell>
          <cell r="H2066" t="str">
            <v xml:space="preserve"> Viridiplantae</v>
          </cell>
          <cell r="I2066" t="str">
            <v xml:space="preserve"> Streptophyta</v>
          </cell>
          <cell r="J2066" t="str">
            <v xml:space="preserve"> Embryophyta</v>
          </cell>
          <cell r="K2066" t="str">
            <v xml:space="preserve"> Tracheophyta</v>
          </cell>
          <cell r="L2066" t="str">
            <v>Spermatophyta</v>
          </cell>
          <cell r="M2066" t="str">
            <v xml:space="preserve"> Magnoliophyta</v>
          </cell>
          <cell r="N2066" t="str">
            <v xml:space="preserve"> eudicotyledons</v>
          </cell>
          <cell r="O2066" t="str">
            <v xml:space="preserve"> Gunneridae</v>
          </cell>
          <cell r="P2066" t="str">
            <v>Pentapetalae</v>
          </cell>
          <cell r="Q2066" t="str">
            <v xml:space="preserve"> rosids</v>
          </cell>
          <cell r="R2066" t="str">
            <v xml:space="preserve"> fabids</v>
          </cell>
          <cell r="S2066" t="str">
            <v xml:space="preserve"> Rosales</v>
          </cell>
          <cell r="T2066" t="str">
            <v xml:space="preserve"> Rosaceae</v>
          </cell>
          <cell r="U2066" t="str">
            <v xml:space="preserve"> Amygdaloideae</v>
          </cell>
        </row>
        <row r="2067">
          <cell r="B2067" t="str">
            <v>M7ATD7</v>
          </cell>
          <cell r="C2067" t="str">
            <v xml:space="preserve"> Chelonia mydas (Green sea-turtle) (Chelonia agassizi).</v>
          </cell>
          <cell r="E2067" t="str">
            <v xml:space="preserve"> NCBI_TaxID=8469 {ECO:0000313|EMBL:EMP26190.1, ECO:0000313|Proteomes:UP000031443};</v>
          </cell>
          <cell r="G2067" t="str">
            <v>Eukaryota</v>
          </cell>
          <cell r="H2067" t="str">
            <v xml:space="preserve"> Metazoa</v>
          </cell>
          <cell r="I2067" t="str">
            <v xml:space="preserve"> Chordata</v>
          </cell>
          <cell r="J2067" t="str">
            <v xml:space="preserve"> Craniata</v>
          </cell>
          <cell r="K2067" t="str">
            <v xml:space="preserve"> Vertebrata</v>
          </cell>
          <cell r="L2067" t="str">
            <v xml:space="preserve"> Euteleostomi</v>
          </cell>
          <cell r="M2067" t="str">
            <v>Archelosauria</v>
          </cell>
          <cell r="N2067" t="str">
            <v xml:space="preserve"> Testudines</v>
          </cell>
          <cell r="O2067" t="str">
            <v xml:space="preserve"> Cryptodira</v>
          </cell>
          <cell r="P2067" t="str">
            <v xml:space="preserve"> Durocryptodira</v>
          </cell>
          <cell r="Q2067" t="str">
            <v xml:space="preserve"> Americhelydia</v>
          </cell>
          <cell r="R2067" t="str">
            <v>Chelonioidea</v>
          </cell>
          <cell r="S2067" t="str">
            <v xml:space="preserve"> Cheloniidae</v>
          </cell>
          <cell r="T2067" t="str">
            <v xml:space="preserve"> Chelonia.</v>
          </cell>
        </row>
        <row r="2068">
          <cell r="B2068" t="str">
            <v>M7AZN4</v>
          </cell>
          <cell r="C2068" t="str">
            <v xml:space="preserve"> Chelonia mydas (Green sea-turtle) (Chelonia agassizi).</v>
          </cell>
          <cell r="E2068" t="str">
            <v xml:space="preserve"> NCBI_TaxID=8469 {ECO:0000313|EMBL:EMP25258.1, ECO:0000313|Proteomes:UP000031443};</v>
          </cell>
          <cell r="G2068" t="str">
            <v>Eukaryota</v>
          </cell>
          <cell r="H2068" t="str">
            <v xml:space="preserve"> Metazoa</v>
          </cell>
          <cell r="I2068" t="str">
            <v xml:space="preserve"> Chordata</v>
          </cell>
          <cell r="J2068" t="str">
            <v xml:space="preserve"> Craniata</v>
          </cell>
          <cell r="K2068" t="str">
            <v xml:space="preserve"> Vertebrata</v>
          </cell>
          <cell r="L2068" t="str">
            <v xml:space="preserve"> Euteleostomi</v>
          </cell>
          <cell r="M2068" t="str">
            <v>Archelosauria</v>
          </cell>
          <cell r="N2068" t="str">
            <v xml:space="preserve"> Testudines</v>
          </cell>
          <cell r="O2068" t="str">
            <v xml:space="preserve"> Cryptodira</v>
          </cell>
          <cell r="P2068" t="str">
            <v xml:space="preserve"> Durocryptodira</v>
          </cell>
          <cell r="Q2068" t="str">
            <v xml:space="preserve"> Americhelydia</v>
          </cell>
          <cell r="R2068" t="str">
            <v>Chelonioidea</v>
          </cell>
          <cell r="S2068" t="str">
            <v xml:space="preserve"> Cheloniidae</v>
          </cell>
          <cell r="T2068" t="str">
            <v xml:space="preserve"> Chelonia.</v>
          </cell>
        </row>
        <row r="2069">
          <cell r="B2069" t="str">
            <v>M7B3P5</v>
          </cell>
          <cell r="C2069" t="str">
            <v xml:space="preserve"> Chelonia mydas (Green sea-turtle) (Chelonia agassizi).</v>
          </cell>
          <cell r="E2069" t="str">
            <v xml:space="preserve"> NCBI_TaxID=8469 {ECO:0000313|EMBL:EMP31709.1, ECO:0000313|Proteomes:UP000031443};</v>
          </cell>
          <cell r="G2069" t="str">
            <v>Eukaryota</v>
          </cell>
          <cell r="H2069" t="str">
            <v xml:space="preserve"> Metazoa</v>
          </cell>
          <cell r="I2069" t="str">
            <v xml:space="preserve"> Chordata</v>
          </cell>
          <cell r="J2069" t="str">
            <v xml:space="preserve"> Craniata</v>
          </cell>
          <cell r="K2069" t="str">
            <v xml:space="preserve"> Vertebrata</v>
          </cell>
          <cell r="L2069" t="str">
            <v xml:space="preserve"> Euteleostomi</v>
          </cell>
          <cell r="M2069" t="str">
            <v>Archelosauria</v>
          </cell>
          <cell r="N2069" t="str">
            <v xml:space="preserve"> Testudines</v>
          </cell>
          <cell r="O2069" t="str">
            <v xml:space="preserve"> Cryptodira</v>
          </cell>
          <cell r="P2069" t="str">
            <v xml:space="preserve"> Durocryptodira</v>
          </cell>
          <cell r="Q2069" t="str">
            <v xml:space="preserve"> Americhelydia</v>
          </cell>
          <cell r="R2069" t="str">
            <v>Chelonioidea</v>
          </cell>
          <cell r="S2069" t="str">
            <v xml:space="preserve"> Cheloniidae</v>
          </cell>
          <cell r="T2069" t="str">
            <v xml:space="preserve"> Chelonia.</v>
          </cell>
        </row>
        <row r="2070">
          <cell r="B2070" t="str">
            <v>M7BJW4</v>
          </cell>
          <cell r="C2070" t="str">
            <v xml:space="preserve"> Chelonia mydas (Green sea-turtle) (Chelonia agassizi).</v>
          </cell>
          <cell r="E2070" t="str">
            <v xml:space="preserve"> NCBI_TaxID=8469 {ECO:0000313|EMBL:EMP28497.1, ECO:0000313|Proteomes:UP000031443};</v>
          </cell>
          <cell r="G2070" t="str">
            <v>Eukaryota</v>
          </cell>
          <cell r="H2070" t="str">
            <v xml:space="preserve"> Metazoa</v>
          </cell>
          <cell r="I2070" t="str">
            <v xml:space="preserve"> Chordata</v>
          </cell>
          <cell r="J2070" t="str">
            <v xml:space="preserve"> Craniata</v>
          </cell>
          <cell r="K2070" t="str">
            <v xml:space="preserve"> Vertebrata</v>
          </cell>
          <cell r="L2070" t="str">
            <v xml:space="preserve"> Euteleostomi</v>
          </cell>
          <cell r="M2070" t="str">
            <v>Archelosauria</v>
          </cell>
          <cell r="N2070" t="str">
            <v xml:space="preserve"> Testudines</v>
          </cell>
          <cell r="O2070" t="str">
            <v xml:space="preserve"> Cryptodira</v>
          </cell>
          <cell r="P2070" t="str">
            <v xml:space="preserve"> Durocryptodira</v>
          </cell>
          <cell r="Q2070" t="str">
            <v xml:space="preserve"> Americhelydia</v>
          </cell>
          <cell r="R2070" t="str">
            <v>Chelonioidea</v>
          </cell>
          <cell r="S2070" t="str">
            <v xml:space="preserve"> Cheloniidae</v>
          </cell>
          <cell r="T2070" t="str">
            <v xml:space="preserve"> Chelonia.</v>
          </cell>
        </row>
        <row r="2071">
          <cell r="B2071" t="str">
            <v>M7BUS6</v>
          </cell>
          <cell r="C2071" t="str">
            <v xml:space="preserve"> Chelonia mydas (Green sea-turtle) (Chelonia agassizi).</v>
          </cell>
          <cell r="E2071" t="str">
            <v xml:space="preserve"> NCBI_TaxID=8469 {ECO:0000313|EMBL:EMP41601.1, ECO:0000313|Proteomes:UP000031443};</v>
          </cell>
          <cell r="G2071" t="str">
            <v>Eukaryota</v>
          </cell>
          <cell r="H2071" t="str">
            <v xml:space="preserve"> Metazoa</v>
          </cell>
          <cell r="I2071" t="str">
            <v xml:space="preserve"> Chordata</v>
          </cell>
          <cell r="J2071" t="str">
            <v xml:space="preserve"> Craniata</v>
          </cell>
          <cell r="K2071" t="str">
            <v xml:space="preserve"> Vertebrata</v>
          </cell>
          <cell r="L2071" t="str">
            <v xml:space="preserve"> Euteleostomi</v>
          </cell>
          <cell r="M2071" t="str">
            <v>Archelosauria</v>
          </cell>
          <cell r="N2071" t="str">
            <v xml:space="preserve"> Testudines</v>
          </cell>
          <cell r="O2071" t="str">
            <v xml:space="preserve"> Cryptodira</v>
          </cell>
          <cell r="P2071" t="str">
            <v xml:space="preserve"> Durocryptodira</v>
          </cell>
          <cell r="Q2071" t="str">
            <v xml:space="preserve"> Americhelydia</v>
          </cell>
          <cell r="R2071" t="str">
            <v>Chelonioidea</v>
          </cell>
          <cell r="S2071" t="str">
            <v xml:space="preserve"> Cheloniidae</v>
          </cell>
          <cell r="T2071" t="str">
            <v xml:space="preserve"> Chelonia.</v>
          </cell>
        </row>
        <row r="2072">
          <cell r="B2072" t="str">
            <v>M7NLN8</v>
          </cell>
          <cell r="C2072" t="str">
            <v xml:space="preserve"> Pneumocystis murina (strain B123) (Mouse pneumocystis pneumonia agent) (Pneumocystis carinii f. sp. muris).</v>
          </cell>
          <cell r="E2072" t="str">
            <v xml:space="preserve"> NCBI_TaxID=1069680 {ECO:0000313|EMBL:EMR09578.1, ECO:0000313|Proteomes:UP000011958};</v>
          </cell>
          <cell r="G2072" t="str">
            <v>Eukaryota</v>
          </cell>
          <cell r="H2072" t="str">
            <v xml:space="preserve"> Fungi</v>
          </cell>
          <cell r="I2072" t="str">
            <v xml:space="preserve"> Dikarya</v>
          </cell>
          <cell r="J2072" t="str">
            <v xml:space="preserve"> Ascomycota</v>
          </cell>
          <cell r="K2072" t="str">
            <v xml:space="preserve"> Taphrinomycotina</v>
          </cell>
          <cell r="L2072" t="str">
            <v>Pneumocystidomycetes</v>
          </cell>
          <cell r="M2072" t="str">
            <v xml:space="preserve"> Pneumocystidaceae</v>
          </cell>
          <cell r="N2072" t="str">
            <v xml:space="preserve"> Pneumocystis.</v>
          </cell>
        </row>
        <row r="2073">
          <cell r="B2073" t="str">
            <v>M7P9A9</v>
          </cell>
          <cell r="C2073" t="str">
            <v xml:space="preserve"> Pneumocystis murina (strain B123) (Mouse pneumocystis pneumonia agent) (Pneumocystis carinii f. sp. muris).</v>
          </cell>
          <cell r="E2073" t="str">
            <v xml:space="preserve"> NCBI_TaxID=1069680 {ECO:0000313|EMBL:EMR10440.1, ECO:0000313|Proteomes:UP000011958};</v>
          </cell>
          <cell r="G2073" t="str">
            <v>Eukaryota</v>
          </cell>
          <cell r="H2073" t="str">
            <v xml:space="preserve"> Fungi</v>
          </cell>
          <cell r="I2073" t="str">
            <v xml:space="preserve"> Dikarya</v>
          </cell>
          <cell r="J2073" t="str">
            <v xml:space="preserve"> Ascomycota</v>
          </cell>
          <cell r="K2073" t="str">
            <v xml:space="preserve"> Taphrinomycotina</v>
          </cell>
          <cell r="L2073" t="str">
            <v>Pneumocystidomycetes</v>
          </cell>
          <cell r="M2073" t="str">
            <v xml:space="preserve"> Pneumocystidaceae</v>
          </cell>
          <cell r="N2073" t="str">
            <v xml:space="preserve"> Pneumocystis.</v>
          </cell>
        </row>
        <row r="2074">
          <cell r="B2074" t="str">
            <v>M7SBX0</v>
          </cell>
          <cell r="C2074" t="str">
            <v xml:space="preserve"> Eutypa lata (strain UCR-EL1) (Grapevine dieback disease fungus) (Eutypa armeniacae).</v>
          </cell>
          <cell r="E2074" t="str">
            <v xml:space="preserve"> NCBI_TaxID=1287681 {ECO:0000313|EMBL:EMR61663.1, ECO:0000313|Proteomes:UP000012174};</v>
          </cell>
          <cell r="G2074" t="str">
            <v>Eukaryota</v>
          </cell>
          <cell r="H2074" t="str">
            <v xml:space="preserve"> Fungi</v>
          </cell>
          <cell r="I2074" t="str">
            <v xml:space="preserve"> Dikarya</v>
          </cell>
          <cell r="J2074" t="str">
            <v xml:space="preserve"> Ascomycota</v>
          </cell>
          <cell r="K2074" t="str">
            <v xml:space="preserve"> Pezizomycotina</v>
          </cell>
          <cell r="L2074" t="str">
            <v>Sordariomycetes</v>
          </cell>
          <cell r="M2074" t="str">
            <v xml:space="preserve"> Xylariomycetidae</v>
          </cell>
          <cell r="N2074" t="str">
            <v xml:space="preserve"> Xylariales</v>
          </cell>
          <cell r="O2074" t="str">
            <v xml:space="preserve"> Diatrypaceae</v>
          </cell>
          <cell r="P2074" t="str">
            <v xml:space="preserve"> Eutypa.</v>
          </cell>
        </row>
        <row r="2075">
          <cell r="B2075" t="str">
            <v>M7TJ54</v>
          </cell>
          <cell r="C2075" t="str">
            <v xml:space="preserve"> Eutypa lata (strain UCR-EL1) (Grapevine dieback disease fungus) (Eutypa armeniacae).</v>
          </cell>
          <cell r="E2075" t="str">
            <v xml:space="preserve"> NCBI_TaxID=1287681 {ECO:0000313|EMBL:EMR66755.1, ECO:0000313|Proteomes:UP000012174};</v>
          </cell>
          <cell r="G2075" t="str">
            <v>Eukaryota</v>
          </cell>
          <cell r="H2075" t="str">
            <v xml:space="preserve"> Fungi</v>
          </cell>
          <cell r="I2075" t="str">
            <v xml:space="preserve"> Dikarya</v>
          </cell>
          <cell r="J2075" t="str">
            <v xml:space="preserve"> Ascomycota</v>
          </cell>
          <cell r="K2075" t="str">
            <v xml:space="preserve"> Pezizomycotina</v>
          </cell>
          <cell r="L2075" t="str">
            <v>Sordariomycetes</v>
          </cell>
          <cell r="M2075" t="str">
            <v xml:space="preserve"> Xylariomycetidae</v>
          </cell>
          <cell r="N2075" t="str">
            <v xml:space="preserve"> Xylariales</v>
          </cell>
          <cell r="O2075" t="str">
            <v xml:space="preserve"> Diatrypaceae</v>
          </cell>
          <cell r="P2075" t="str">
            <v xml:space="preserve"> Eutypa.</v>
          </cell>
        </row>
        <row r="2076">
          <cell r="B2076" t="str">
            <v>M7TTS4</v>
          </cell>
          <cell r="C2076" t="str">
            <v xml:space="preserve"> Botryotinia fuckeliana (strain BcDW1) (Noble rot fungus) (Botrytis cinerea).</v>
          </cell>
          <cell r="E2076" t="str">
            <v xml:space="preserve"> NCBI_TaxID=1290391 {ECO:0000313|EMBL:EMR87011.1, ECO:0000313|Proteomes:UP000012045};</v>
          </cell>
          <cell r="G2076" t="str">
            <v>Eukaryota</v>
          </cell>
          <cell r="H2076" t="str">
            <v xml:space="preserve"> Fungi</v>
          </cell>
          <cell r="I2076" t="str">
            <v xml:space="preserve"> Dikarya</v>
          </cell>
          <cell r="J2076" t="str">
            <v xml:space="preserve"> Ascomycota</v>
          </cell>
          <cell r="K2076" t="str">
            <v xml:space="preserve"> Pezizomycotina</v>
          </cell>
          <cell r="L2076" t="str">
            <v xml:space="preserve"> Leotiomycetes</v>
          </cell>
          <cell r="M2076" t="str">
            <v>Helotiales</v>
          </cell>
          <cell r="N2076" t="str">
            <v xml:space="preserve"> Sclerotiniaceae</v>
          </cell>
          <cell r="O2076" t="str">
            <v xml:space="preserve"> Botrytis.</v>
          </cell>
        </row>
        <row r="2077">
          <cell r="B2077" t="str">
            <v>M7TWT1</v>
          </cell>
          <cell r="C2077" t="str">
            <v xml:space="preserve"> Botryotinia fuckeliana (strain BcDW1) (Noble rot fungus) (Botrytis cinerea).</v>
          </cell>
          <cell r="E2077" t="str">
            <v xml:space="preserve"> NCBI_TaxID=1290391 {ECO:0000313|EMBL:EMR85715.1, ECO:0000313|Proteomes:UP000012045};</v>
          </cell>
          <cell r="G2077" t="str">
            <v>Eukaryota</v>
          </cell>
          <cell r="H2077" t="str">
            <v xml:space="preserve"> Fungi</v>
          </cell>
          <cell r="I2077" t="str">
            <v xml:space="preserve"> Dikarya</v>
          </cell>
          <cell r="J2077" t="str">
            <v xml:space="preserve"> Ascomycota</v>
          </cell>
          <cell r="K2077" t="str">
            <v xml:space="preserve"> Pezizomycotina</v>
          </cell>
          <cell r="L2077" t="str">
            <v xml:space="preserve"> Leotiomycetes</v>
          </cell>
          <cell r="M2077" t="str">
            <v>Helotiales</v>
          </cell>
          <cell r="N2077" t="str">
            <v xml:space="preserve"> Sclerotiniaceae</v>
          </cell>
          <cell r="O2077" t="str">
            <v xml:space="preserve"> Botrytis.</v>
          </cell>
        </row>
        <row r="2078">
          <cell r="B2078" t="str">
            <v>M7WK24</v>
          </cell>
          <cell r="C2078" t="str">
            <v xml:space="preserve"> Rhodosporidium toruloides (strain NP11) (Yeast) (Rhodotorula gracilis).</v>
          </cell>
          <cell r="E2078" t="str">
            <v xml:space="preserve"> NCBI_TaxID=1130832 {ECO:0000313|EMBL:EMS20837.1, ECO:0000313|Proteomes:UP000016926};</v>
          </cell>
          <cell r="G2078" t="str">
            <v>Eukaryota</v>
          </cell>
          <cell r="H2078" t="str">
            <v xml:space="preserve"> Fungi</v>
          </cell>
          <cell r="I2078" t="str">
            <v xml:space="preserve"> Dikarya</v>
          </cell>
          <cell r="J2078" t="str">
            <v xml:space="preserve"> Basidiomycota</v>
          </cell>
          <cell r="K2078" t="str">
            <v xml:space="preserve"> Pucciniomycotina</v>
          </cell>
          <cell r="L2078" t="str">
            <v>Microbotryomycetes</v>
          </cell>
          <cell r="M2078" t="str">
            <v xml:space="preserve"> Sporidiobolales</v>
          </cell>
          <cell r="N2078" t="str">
            <v xml:space="preserve"> Sporidiobolaceae</v>
          </cell>
          <cell r="O2078" t="str">
            <v xml:space="preserve"> Rhodotorula.</v>
          </cell>
        </row>
        <row r="2079">
          <cell r="B2079" t="str">
            <v>M7WZ10</v>
          </cell>
          <cell r="C2079" t="str">
            <v xml:space="preserve"> Rhodosporidium toruloides (strain NP11) (Yeast) (Rhodotorula gracilis).</v>
          </cell>
          <cell r="E2079" t="str">
            <v xml:space="preserve"> NCBI_TaxID=1130832 {ECO:0000313|EMBL:EMS23306.1, ECO:0000313|Proteomes:UP000016926};</v>
          </cell>
          <cell r="G2079" t="str">
            <v>Eukaryota</v>
          </cell>
          <cell r="H2079" t="str">
            <v xml:space="preserve"> Fungi</v>
          </cell>
          <cell r="I2079" t="str">
            <v xml:space="preserve"> Dikarya</v>
          </cell>
          <cell r="J2079" t="str">
            <v xml:space="preserve"> Basidiomycota</v>
          </cell>
          <cell r="K2079" t="str">
            <v xml:space="preserve"> Pucciniomycotina</v>
          </cell>
          <cell r="L2079" t="str">
            <v>Microbotryomycetes</v>
          </cell>
          <cell r="M2079" t="str">
            <v xml:space="preserve"> Sporidiobolales</v>
          </cell>
          <cell r="N2079" t="str">
            <v xml:space="preserve"> Sporidiobolaceae</v>
          </cell>
          <cell r="O2079" t="str">
            <v xml:space="preserve"> Rhodotorula.</v>
          </cell>
        </row>
        <row r="2080">
          <cell r="B2080" t="str">
            <v>M7YH30</v>
          </cell>
          <cell r="C2080" t="str">
            <v xml:space="preserve"> Triticum urartu (Red wild einkorn) (Crithodium urartu).</v>
          </cell>
          <cell r="E2080" t="str">
            <v xml:space="preserve"> NCBI_TaxID=4572 {ECO:0000313|EMBL:EMS46046.1};</v>
          </cell>
          <cell r="G2080" t="str">
            <v>Eukaryota</v>
          </cell>
          <cell r="H2080" t="str">
            <v xml:space="preserve"> Viridiplantae</v>
          </cell>
          <cell r="I2080" t="str">
            <v xml:space="preserve"> Streptophyta</v>
          </cell>
          <cell r="J2080" t="str">
            <v xml:space="preserve"> Embryophyta</v>
          </cell>
          <cell r="K2080" t="str">
            <v xml:space="preserve"> Tracheophyta</v>
          </cell>
          <cell r="L2080" t="str">
            <v>Spermatophyta</v>
          </cell>
          <cell r="M2080" t="str">
            <v xml:space="preserve"> Magnoliophyta</v>
          </cell>
          <cell r="N2080" t="str">
            <v xml:space="preserve"> Liliopsida</v>
          </cell>
          <cell r="O2080" t="str">
            <v xml:space="preserve"> Poales</v>
          </cell>
          <cell r="P2080" t="str">
            <v xml:space="preserve"> Poaceae</v>
          </cell>
          <cell r="Q2080" t="str">
            <v xml:space="preserve"> BOP clade</v>
          </cell>
          <cell r="R2080" t="str">
            <v>Pooideae</v>
          </cell>
          <cell r="S2080" t="str">
            <v xml:space="preserve"> Triticodae</v>
          </cell>
          <cell r="T2080" t="str">
            <v xml:space="preserve"> Triticeae</v>
          </cell>
          <cell r="U2080" t="str">
            <v xml:space="preserve"> Triticinae</v>
          </cell>
        </row>
        <row r="2081">
          <cell r="B2081" t="str">
            <v>M7Z4J0</v>
          </cell>
          <cell r="C2081" t="str">
            <v xml:space="preserve"> Triticum urartu (Red wild einkorn) (Crithodium urartu).</v>
          </cell>
          <cell r="E2081" t="str">
            <v xml:space="preserve"> NCBI_TaxID=4572 {ECO:0000313|EMBL:EMS47295.1};</v>
          </cell>
          <cell r="G2081" t="str">
            <v>Eukaryota</v>
          </cell>
          <cell r="H2081" t="str">
            <v xml:space="preserve"> Viridiplantae</v>
          </cell>
          <cell r="I2081" t="str">
            <v xml:space="preserve"> Streptophyta</v>
          </cell>
          <cell r="J2081" t="str">
            <v xml:space="preserve"> Embryophyta</v>
          </cell>
          <cell r="K2081" t="str">
            <v xml:space="preserve"> Tracheophyta</v>
          </cell>
          <cell r="L2081" t="str">
            <v>Spermatophyta</v>
          </cell>
          <cell r="M2081" t="str">
            <v xml:space="preserve"> Magnoliophyta</v>
          </cell>
          <cell r="N2081" t="str">
            <v xml:space="preserve"> Liliopsida</v>
          </cell>
          <cell r="O2081" t="str">
            <v xml:space="preserve"> Poales</v>
          </cell>
          <cell r="P2081" t="str">
            <v xml:space="preserve"> Poaceae</v>
          </cell>
          <cell r="Q2081" t="str">
            <v xml:space="preserve"> BOP clade</v>
          </cell>
          <cell r="R2081" t="str">
            <v>Pooideae</v>
          </cell>
          <cell r="S2081" t="str">
            <v xml:space="preserve"> Triticodae</v>
          </cell>
          <cell r="T2081" t="str">
            <v xml:space="preserve"> Triticeae</v>
          </cell>
          <cell r="U2081" t="str">
            <v xml:space="preserve"> Triticinae</v>
          </cell>
        </row>
        <row r="2082">
          <cell r="B2082" t="str">
            <v>M7ZCB8</v>
          </cell>
          <cell r="C2082" t="str">
            <v xml:space="preserve"> Triticum urartu (Red wild einkorn) (Crithodium urartu).</v>
          </cell>
          <cell r="E2082" t="str">
            <v xml:space="preserve"> NCBI_TaxID=4572 {ECO:0000313|EMBL:EMS60858.1};</v>
          </cell>
          <cell r="G2082" t="str">
            <v>Eukaryota</v>
          </cell>
          <cell r="H2082" t="str">
            <v xml:space="preserve"> Viridiplantae</v>
          </cell>
          <cell r="I2082" t="str">
            <v xml:space="preserve"> Streptophyta</v>
          </cell>
          <cell r="J2082" t="str">
            <v xml:space="preserve"> Embryophyta</v>
          </cell>
          <cell r="K2082" t="str">
            <v xml:space="preserve"> Tracheophyta</v>
          </cell>
          <cell r="L2082" t="str">
            <v>Spermatophyta</v>
          </cell>
          <cell r="M2082" t="str">
            <v xml:space="preserve"> Magnoliophyta</v>
          </cell>
          <cell r="N2082" t="str">
            <v xml:space="preserve"> Liliopsida</v>
          </cell>
          <cell r="O2082" t="str">
            <v xml:space="preserve"> Poales</v>
          </cell>
          <cell r="P2082" t="str">
            <v xml:space="preserve"> Poaceae</v>
          </cell>
          <cell r="Q2082" t="str">
            <v xml:space="preserve"> BOP clade</v>
          </cell>
          <cell r="R2082" t="str">
            <v>Pooideae</v>
          </cell>
          <cell r="S2082" t="str">
            <v xml:space="preserve"> Triticodae</v>
          </cell>
          <cell r="T2082" t="str">
            <v xml:space="preserve"> Triticeae</v>
          </cell>
          <cell r="U2082" t="str">
            <v xml:space="preserve"> Triticinae</v>
          </cell>
        </row>
        <row r="2083">
          <cell r="B2083" t="str">
            <v>M7ZFX1</v>
          </cell>
          <cell r="C2083" t="str">
            <v xml:space="preserve"> Triticum urartu (Red wild einkorn) (Crithodium urartu).</v>
          </cell>
          <cell r="E2083" t="str">
            <v xml:space="preserve"> NCBI_TaxID=4572 {ECO:0000313|EMBL:EMS51310.1};</v>
          </cell>
          <cell r="G2083" t="str">
            <v>Eukaryota</v>
          </cell>
          <cell r="H2083" t="str">
            <v xml:space="preserve"> Viridiplantae</v>
          </cell>
          <cell r="I2083" t="str">
            <v xml:space="preserve"> Streptophyta</v>
          </cell>
          <cell r="J2083" t="str">
            <v xml:space="preserve"> Embryophyta</v>
          </cell>
          <cell r="K2083" t="str">
            <v xml:space="preserve"> Tracheophyta</v>
          </cell>
          <cell r="L2083" t="str">
            <v>Spermatophyta</v>
          </cell>
          <cell r="M2083" t="str">
            <v xml:space="preserve"> Magnoliophyta</v>
          </cell>
          <cell r="N2083" t="str">
            <v xml:space="preserve"> Liliopsida</v>
          </cell>
          <cell r="O2083" t="str">
            <v xml:space="preserve"> Poales</v>
          </cell>
          <cell r="P2083" t="str">
            <v xml:space="preserve"> Poaceae</v>
          </cell>
          <cell r="Q2083" t="str">
            <v xml:space="preserve"> BOP clade</v>
          </cell>
          <cell r="R2083" t="str">
            <v>Pooideae</v>
          </cell>
          <cell r="S2083" t="str">
            <v xml:space="preserve"> Triticodae</v>
          </cell>
          <cell r="T2083" t="str">
            <v xml:space="preserve"> Triticeae</v>
          </cell>
          <cell r="U2083" t="str">
            <v xml:space="preserve"> Triticinae</v>
          </cell>
        </row>
        <row r="2084">
          <cell r="B2084" t="str">
            <v>M7ZIB7</v>
          </cell>
          <cell r="C2084" t="str">
            <v xml:space="preserve"> Triticum urartu (Red wild einkorn) (Crithodium urartu).</v>
          </cell>
          <cell r="E2084" t="str">
            <v xml:space="preserve"> NCBI_TaxID=4572 {ECO:0000313|EMBL:EMS62963.1};</v>
          </cell>
          <cell r="G2084" t="str">
            <v>Eukaryota</v>
          </cell>
          <cell r="H2084" t="str">
            <v xml:space="preserve"> Viridiplantae</v>
          </cell>
          <cell r="I2084" t="str">
            <v xml:space="preserve"> Streptophyta</v>
          </cell>
          <cell r="J2084" t="str">
            <v xml:space="preserve"> Embryophyta</v>
          </cell>
          <cell r="K2084" t="str">
            <v xml:space="preserve"> Tracheophyta</v>
          </cell>
          <cell r="L2084" t="str">
            <v>Spermatophyta</v>
          </cell>
          <cell r="M2084" t="str">
            <v xml:space="preserve"> Magnoliophyta</v>
          </cell>
          <cell r="N2084" t="str">
            <v xml:space="preserve"> Liliopsida</v>
          </cell>
          <cell r="O2084" t="str">
            <v xml:space="preserve"> Poales</v>
          </cell>
          <cell r="P2084" t="str">
            <v xml:space="preserve"> Poaceae</v>
          </cell>
          <cell r="Q2084" t="str">
            <v xml:space="preserve"> BOP clade</v>
          </cell>
          <cell r="R2084" t="str">
            <v>Pooideae</v>
          </cell>
          <cell r="S2084" t="str">
            <v xml:space="preserve"> Triticodae</v>
          </cell>
          <cell r="T2084" t="str">
            <v xml:space="preserve"> Triticeae</v>
          </cell>
          <cell r="U2084" t="str">
            <v xml:space="preserve"> Triticinae</v>
          </cell>
        </row>
        <row r="2085">
          <cell r="B2085" t="str">
            <v>M8A5X0</v>
          </cell>
          <cell r="C2085" t="str">
            <v xml:space="preserve"> Triticum urartu (Red wild einkorn) (Crithodium urartu).</v>
          </cell>
          <cell r="E2085" t="str">
            <v xml:space="preserve"> NCBI_TaxID=4572 {ECO:0000313|EMBL:EMS67817.1};</v>
          </cell>
          <cell r="G2085" t="str">
            <v>Eukaryota</v>
          </cell>
          <cell r="H2085" t="str">
            <v xml:space="preserve"> Viridiplantae</v>
          </cell>
          <cell r="I2085" t="str">
            <v xml:space="preserve"> Streptophyta</v>
          </cell>
          <cell r="J2085" t="str">
            <v xml:space="preserve"> Embryophyta</v>
          </cell>
          <cell r="K2085" t="str">
            <v xml:space="preserve"> Tracheophyta</v>
          </cell>
          <cell r="L2085" t="str">
            <v>Spermatophyta</v>
          </cell>
          <cell r="M2085" t="str">
            <v xml:space="preserve"> Magnoliophyta</v>
          </cell>
          <cell r="N2085" t="str">
            <v xml:space="preserve"> Liliopsida</v>
          </cell>
          <cell r="O2085" t="str">
            <v xml:space="preserve"> Poales</v>
          </cell>
          <cell r="P2085" t="str">
            <v xml:space="preserve"> Poaceae</v>
          </cell>
          <cell r="Q2085" t="str">
            <v xml:space="preserve"> BOP clade</v>
          </cell>
          <cell r="R2085" t="str">
            <v>Pooideae</v>
          </cell>
          <cell r="S2085" t="str">
            <v xml:space="preserve"> Triticodae</v>
          </cell>
          <cell r="T2085" t="str">
            <v xml:space="preserve"> Triticeae</v>
          </cell>
          <cell r="U2085" t="str">
            <v xml:space="preserve"> Triticinae</v>
          </cell>
        </row>
        <row r="2086">
          <cell r="B2086" t="str">
            <v>M8ACS0</v>
          </cell>
          <cell r="C2086" t="str">
            <v xml:space="preserve"> Triticum urartu (Red wild einkorn) (Crithodium urartu).</v>
          </cell>
          <cell r="E2086" t="str">
            <v xml:space="preserve"> NCBI_TaxID=4572 {ECO:0000313|EMBL:EMS58369.1};</v>
          </cell>
          <cell r="G2086" t="str">
            <v>Eukaryota</v>
          </cell>
          <cell r="H2086" t="str">
            <v xml:space="preserve"> Viridiplantae</v>
          </cell>
          <cell r="I2086" t="str">
            <v xml:space="preserve"> Streptophyta</v>
          </cell>
          <cell r="J2086" t="str">
            <v xml:space="preserve"> Embryophyta</v>
          </cell>
          <cell r="K2086" t="str">
            <v xml:space="preserve"> Tracheophyta</v>
          </cell>
          <cell r="L2086" t="str">
            <v>Spermatophyta</v>
          </cell>
          <cell r="M2086" t="str">
            <v xml:space="preserve"> Magnoliophyta</v>
          </cell>
          <cell r="N2086" t="str">
            <v xml:space="preserve"> Liliopsida</v>
          </cell>
          <cell r="O2086" t="str">
            <v xml:space="preserve"> Poales</v>
          </cell>
          <cell r="P2086" t="str">
            <v xml:space="preserve"> Poaceae</v>
          </cell>
          <cell r="Q2086" t="str">
            <v xml:space="preserve"> BOP clade</v>
          </cell>
          <cell r="R2086" t="str">
            <v>Pooideae</v>
          </cell>
          <cell r="S2086" t="str">
            <v xml:space="preserve"> Triticodae</v>
          </cell>
          <cell r="T2086" t="str">
            <v xml:space="preserve"> Triticeae</v>
          </cell>
          <cell r="U2086" t="str">
            <v xml:space="preserve"> Triticinae</v>
          </cell>
        </row>
        <row r="2087">
          <cell r="B2087" t="str">
            <v>M9LSX7</v>
          </cell>
          <cell r="C2087" t="str">
            <v xml:space="preserve"> Pseudozyma antarctica (strain T-34) (Yeast) (Candida antarctica).</v>
          </cell>
          <cell r="E2087" t="str">
            <v xml:space="preserve"> NCBI_TaxID=1151754 {ECO:0000313|EMBL:GAC77246.1, ECO:0000313|Proteomes:UP000011976};</v>
          </cell>
          <cell r="G2087" t="str">
            <v>Eukaryota</v>
          </cell>
          <cell r="H2087" t="str">
            <v xml:space="preserve"> Fungi</v>
          </cell>
          <cell r="I2087" t="str">
            <v xml:space="preserve"> Dikarya</v>
          </cell>
          <cell r="J2087" t="str">
            <v xml:space="preserve"> Basidiomycota</v>
          </cell>
          <cell r="K2087" t="str">
            <v xml:space="preserve"> Ustilaginomycotina</v>
          </cell>
          <cell r="L2087" t="str">
            <v>Ustilaginomycetes</v>
          </cell>
          <cell r="M2087" t="str">
            <v xml:space="preserve"> Ustilaginales</v>
          </cell>
          <cell r="N2087" t="str">
            <v xml:space="preserve"> Ustilaginaceae</v>
          </cell>
          <cell r="O2087" t="str">
            <v xml:space="preserve"> Moesziomyces.</v>
          </cell>
        </row>
        <row r="2088">
          <cell r="B2088" t="str">
            <v>M9M1F4</v>
          </cell>
          <cell r="C2088" t="str">
            <v xml:space="preserve"> Pseudozyma antarctica (strain T-34) (Yeast) (Candida antarctica).</v>
          </cell>
          <cell r="E2088" t="str">
            <v xml:space="preserve"> NCBI_TaxID=1151754 {ECO:0000313|EMBL:GAC73855.1, ECO:0000313|Proteomes:UP000011976};</v>
          </cell>
          <cell r="G2088" t="str">
            <v>Eukaryota</v>
          </cell>
          <cell r="H2088" t="str">
            <v xml:space="preserve"> Fungi</v>
          </cell>
          <cell r="I2088" t="str">
            <v xml:space="preserve"> Dikarya</v>
          </cell>
          <cell r="J2088" t="str">
            <v xml:space="preserve"> Basidiomycota</v>
          </cell>
          <cell r="K2088" t="str">
            <v xml:space="preserve"> Ustilaginomycotina</v>
          </cell>
          <cell r="L2088" t="str">
            <v>Ustilaginomycetes</v>
          </cell>
          <cell r="M2088" t="str">
            <v xml:space="preserve"> Ustilaginales</v>
          </cell>
          <cell r="N2088" t="str">
            <v xml:space="preserve"> Ustilaginaceae</v>
          </cell>
          <cell r="O2088" t="str">
            <v xml:space="preserve"> Moesziomyces.</v>
          </cell>
        </row>
        <row r="2089">
          <cell r="B2089" t="str">
            <v>M9PD75</v>
          </cell>
          <cell r="C2089" t="str">
            <v xml:space="preserve"> Drosophila melanogaster (Fruit fly).</v>
          </cell>
          <cell r="E2089" t="str">
            <v xml:space="preserve"> NCBI_TaxID=7227 {ECO:0000313|EMBL:AGB92900.1, ECO:0000313|Proteomes:UP000000803};</v>
          </cell>
          <cell r="G2089" t="str">
            <v>Eukaryota</v>
          </cell>
          <cell r="H2089" t="str">
            <v xml:space="preserve"> Metazoa</v>
          </cell>
          <cell r="I2089" t="str">
            <v xml:space="preserve"> Ecdysozoa</v>
          </cell>
          <cell r="J2089" t="str">
            <v xml:space="preserve"> Arthropoda</v>
          </cell>
          <cell r="K2089" t="str">
            <v xml:space="preserve"> Hexapoda</v>
          </cell>
          <cell r="L2089" t="str">
            <v xml:space="preserve"> Insecta</v>
          </cell>
          <cell r="M2089" t="str">
            <v>Pterygota</v>
          </cell>
          <cell r="N2089" t="str">
            <v xml:space="preserve"> Neoptera</v>
          </cell>
          <cell r="O2089" t="str">
            <v xml:space="preserve"> Holometabola</v>
          </cell>
          <cell r="P2089" t="str">
            <v xml:space="preserve"> Diptera</v>
          </cell>
          <cell r="Q2089" t="str">
            <v xml:space="preserve"> Brachycera</v>
          </cell>
          <cell r="R2089" t="str">
            <v xml:space="preserve"> Muscomorpha</v>
          </cell>
          <cell r="S2089" t="str">
            <v>Ephydroidea</v>
          </cell>
          <cell r="T2089" t="str">
            <v xml:space="preserve"> Drosophilidae</v>
          </cell>
          <cell r="U2089" t="str">
            <v xml:space="preserve"> Drosophila</v>
          </cell>
        </row>
        <row r="2090">
          <cell r="B2090" t="str">
            <v>M9PGL7</v>
          </cell>
          <cell r="C2090" t="str">
            <v xml:space="preserve"> Drosophila melanogaster (Fruit fly).</v>
          </cell>
          <cell r="E2090" t="str">
            <v xml:space="preserve"> NCBI_TaxID=7227 {ECO:0000313|EMBL:AGB95158.1, ECO:0000313|Proteomes:UP000000803};</v>
          </cell>
          <cell r="G2090" t="str">
            <v>Eukaryota</v>
          </cell>
          <cell r="H2090" t="str">
            <v xml:space="preserve"> Metazoa</v>
          </cell>
          <cell r="I2090" t="str">
            <v xml:space="preserve"> Ecdysozoa</v>
          </cell>
          <cell r="J2090" t="str">
            <v xml:space="preserve"> Arthropoda</v>
          </cell>
          <cell r="K2090" t="str">
            <v xml:space="preserve"> Hexapoda</v>
          </cell>
          <cell r="L2090" t="str">
            <v xml:space="preserve"> Insecta</v>
          </cell>
          <cell r="M2090" t="str">
            <v>Pterygota</v>
          </cell>
          <cell r="N2090" t="str">
            <v xml:space="preserve"> Neoptera</v>
          </cell>
          <cell r="O2090" t="str">
            <v xml:space="preserve"> Holometabola</v>
          </cell>
          <cell r="P2090" t="str">
            <v xml:space="preserve"> Diptera</v>
          </cell>
          <cell r="Q2090" t="str">
            <v xml:space="preserve"> Brachycera</v>
          </cell>
          <cell r="R2090" t="str">
            <v xml:space="preserve"> Muscomorpha</v>
          </cell>
          <cell r="S2090" t="str">
            <v>Ephydroidea</v>
          </cell>
          <cell r="T2090" t="str">
            <v xml:space="preserve"> Drosophilidae</v>
          </cell>
          <cell r="U2090" t="str">
            <v xml:space="preserve"> Drosophila</v>
          </cell>
        </row>
        <row r="2091">
          <cell r="B2091" t="str">
            <v>N1J9C8</v>
          </cell>
          <cell r="C2091" t="str">
            <v xml:space="preserve"> Blumeria graminis f. sp. hordei (strain DH14) (Barley powdery mildew) (Oidium monilioides f. sp. hordei).</v>
          </cell>
          <cell r="E2091" t="str">
            <v xml:space="preserve"> NCBI_TaxID=546991 {ECO:0000313|EMBL:CCU74423.1, ECO:0000313|Proteomes:UP000015441};</v>
          </cell>
          <cell r="G2091" t="str">
            <v>Eukaryota</v>
          </cell>
          <cell r="H2091" t="str">
            <v xml:space="preserve"> Fungi</v>
          </cell>
          <cell r="I2091" t="str">
            <v xml:space="preserve"> Dikarya</v>
          </cell>
          <cell r="J2091" t="str">
            <v xml:space="preserve"> Ascomycota</v>
          </cell>
          <cell r="K2091" t="str">
            <v xml:space="preserve"> Pezizomycotina</v>
          </cell>
          <cell r="L2091" t="str">
            <v xml:space="preserve"> Leotiomycetes</v>
          </cell>
          <cell r="M2091" t="str">
            <v>Erysiphales</v>
          </cell>
          <cell r="N2091" t="str">
            <v xml:space="preserve"> Erysiphaceae</v>
          </cell>
          <cell r="O2091" t="str">
            <v xml:space="preserve"> Blumeria.</v>
          </cell>
        </row>
        <row r="2092">
          <cell r="B2092" t="str">
            <v>N1JFY4</v>
          </cell>
          <cell r="C2092" t="str">
            <v xml:space="preserve"> Blumeria graminis f. sp. hordei (strain DH14) (Barley powdery mildew) (Oidium monilioides f. sp. hordei).</v>
          </cell>
          <cell r="E2092" t="str">
            <v xml:space="preserve"> NCBI_TaxID=546991 {ECO:0000313|EMBL:CCU76658.1, ECO:0000313|Proteomes:UP000015441};</v>
          </cell>
          <cell r="G2092" t="str">
            <v>Eukaryota</v>
          </cell>
          <cell r="H2092" t="str">
            <v xml:space="preserve"> Fungi</v>
          </cell>
          <cell r="I2092" t="str">
            <v xml:space="preserve"> Dikarya</v>
          </cell>
          <cell r="J2092" t="str">
            <v xml:space="preserve"> Ascomycota</v>
          </cell>
          <cell r="K2092" t="str">
            <v xml:space="preserve"> Pezizomycotina</v>
          </cell>
          <cell r="L2092" t="str">
            <v xml:space="preserve"> Leotiomycetes</v>
          </cell>
          <cell r="M2092" t="str">
            <v>Erysiphales</v>
          </cell>
          <cell r="N2092" t="str">
            <v xml:space="preserve"> Erysiphaceae</v>
          </cell>
          <cell r="O2092" t="str">
            <v xml:space="preserve"> Blumeria.</v>
          </cell>
        </row>
        <row r="2093">
          <cell r="B2093" t="str">
            <v>N1PPT1</v>
          </cell>
          <cell r="C2093" t="str">
            <v xml:space="preserve"> Dothistroma septosporum (strain NZE10 / CBS 128990) (Red band needle blight fungus) (Mycosphaerella pini).</v>
          </cell>
          <cell r="E2093" t="str">
            <v xml:space="preserve"> NCBI_TaxID=675120 {ECO:0000313|EMBL:EME44434.1, ECO:0000313|Proteomes:UP000016933};</v>
          </cell>
          <cell r="G2093" t="str">
            <v>Eukaryota</v>
          </cell>
          <cell r="H2093" t="str">
            <v xml:space="preserve"> Fungi</v>
          </cell>
          <cell r="I2093" t="str">
            <v xml:space="preserve"> Dikarya</v>
          </cell>
          <cell r="J2093" t="str">
            <v xml:space="preserve"> Ascomycota</v>
          </cell>
          <cell r="K2093" t="str">
            <v xml:space="preserve"> Pezizomycotina</v>
          </cell>
          <cell r="L2093" t="str">
            <v>Dothideomycetes</v>
          </cell>
          <cell r="M2093" t="str">
            <v xml:space="preserve"> Dothideomycetidae</v>
          </cell>
          <cell r="N2093" t="str">
            <v xml:space="preserve"> Capnodiales</v>
          </cell>
          <cell r="O2093" t="str">
            <v xml:space="preserve"> Mycosphaerellaceae</v>
          </cell>
          <cell r="P2093" t="str">
            <v>Dothistroma.</v>
          </cell>
        </row>
        <row r="2094">
          <cell r="B2094" t="str">
            <v>N1PYJ0</v>
          </cell>
          <cell r="C2094" t="str">
            <v xml:space="preserve"> Dothistroma septosporum (strain NZE10 / CBS 128990) (Red band needle blight fungus) (Mycosphaerella pini).</v>
          </cell>
          <cell r="E2094" t="str">
            <v xml:space="preserve"> NCBI_TaxID=675120 {ECO:0000313|EMBL:EME47304.1, ECO:0000313|Proteomes:UP000016933};</v>
          </cell>
          <cell r="G2094" t="str">
            <v>Eukaryota</v>
          </cell>
          <cell r="H2094" t="str">
            <v xml:space="preserve"> Fungi</v>
          </cell>
          <cell r="I2094" t="str">
            <v xml:space="preserve"> Dikarya</v>
          </cell>
          <cell r="J2094" t="str">
            <v xml:space="preserve"> Ascomycota</v>
          </cell>
          <cell r="K2094" t="str">
            <v xml:space="preserve"> Pezizomycotina</v>
          </cell>
          <cell r="L2094" t="str">
            <v>Dothideomycetes</v>
          </cell>
          <cell r="M2094" t="str">
            <v xml:space="preserve"> Dothideomycetidae</v>
          </cell>
          <cell r="N2094" t="str">
            <v xml:space="preserve"> Capnodiales</v>
          </cell>
          <cell r="O2094" t="str">
            <v xml:space="preserve"> Mycosphaerellaceae</v>
          </cell>
          <cell r="P2094" t="str">
            <v>Dothistroma.</v>
          </cell>
        </row>
        <row r="2095">
          <cell r="B2095" t="str">
            <v>N1RDI1</v>
          </cell>
          <cell r="C2095" t="str">
            <v xml:space="preserve"> Fusarium oxysporum f. sp. cubense (strain race 4) (Panama disease fungus).</v>
          </cell>
          <cell r="E2095" t="str">
            <v xml:space="preserve"> NCBI_TaxID=1229665 {ECO:0000313|EMBL:EMT63714.1, ECO:0000313|Proteomes:UP000016929};</v>
          </cell>
          <cell r="G2095" t="str">
            <v>Eukaryota</v>
          </cell>
          <cell r="H2095" t="str">
            <v xml:space="preserve"> Fungi</v>
          </cell>
          <cell r="I2095" t="str">
            <v xml:space="preserve"> Dikarya</v>
          </cell>
          <cell r="J2095" t="str">
            <v xml:space="preserve"> Ascomycota</v>
          </cell>
          <cell r="K2095" t="str">
            <v xml:space="preserve"> Pezizomycotina</v>
          </cell>
          <cell r="L2095" t="str">
            <v>Sordariomycetes</v>
          </cell>
          <cell r="M2095" t="str">
            <v xml:space="preserve"> Hypocreomycetidae</v>
          </cell>
          <cell r="N2095" t="str">
            <v xml:space="preserve"> Hypocreales</v>
          </cell>
          <cell r="O2095" t="str">
            <v xml:space="preserve"> Nectriaceae</v>
          </cell>
          <cell r="P2095" t="str">
            <v>Fusarium</v>
          </cell>
          <cell r="Q2095" t="str">
            <v xml:space="preserve"> Fusarium oxysporum species complex.</v>
          </cell>
        </row>
        <row r="2096">
          <cell r="B2096" t="str">
            <v>N1RHV1</v>
          </cell>
          <cell r="C2096" t="str">
            <v xml:space="preserve"> Fusarium oxysporum f. sp. cubense (strain race 4) (Panama disease fungus).</v>
          </cell>
          <cell r="E2096" t="str">
            <v xml:space="preserve"> NCBI_TaxID=1229665 {ECO:0000313|EMBL:EMT65111.1, ECO:0000313|Proteomes:UP000016929};</v>
          </cell>
          <cell r="G2096" t="str">
            <v>Eukaryota</v>
          </cell>
          <cell r="H2096" t="str">
            <v xml:space="preserve"> Fungi</v>
          </cell>
          <cell r="I2096" t="str">
            <v xml:space="preserve"> Dikarya</v>
          </cell>
          <cell r="J2096" t="str">
            <v xml:space="preserve"> Ascomycota</v>
          </cell>
          <cell r="K2096" t="str">
            <v xml:space="preserve"> Pezizomycotina</v>
          </cell>
          <cell r="L2096" t="str">
            <v>Sordariomycetes</v>
          </cell>
          <cell r="M2096" t="str">
            <v xml:space="preserve"> Hypocreomycetidae</v>
          </cell>
          <cell r="N2096" t="str">
            <v xml:space="preserve"> Hypocreales</v>
          </cell>
          <cell r="O2096" t="str">
            <v xml:space="preserve"> Nectriaceae</v>
          </cell>
          <cell r="P2096" t="str">
            <v>Fusarium</v>
          </cell>
          <cell r="Q2096" t="str">
            <v xml:space="preserve"> Fusarium oxysporum species complex.</v>
          </cell>
        </row>
        <row r="2097">
          <cell r="B2097" t="str">
            <v>N4TJB1</v>
          </cell>
          <cell r="C2097" t="str">
            <v xml:space="preserve"> Fusarium oxysporum f. sp. cubense (strain race 1) (Panama disease fungus).</v>
          </cell>
          <cell r="E2097" t="str">
            <v xml:space="preserve"> NCBI_TaxID=1229664 {ECO:0000313|EMBL:ENH62699.1, ECO:0000313|Proteomes:UP000016928};</v>
          </cell>
          <cell r="G2097" t="str">
            <v>Eukaryota</v>
          </cell>
          <cell r="H2097" t="str">
            <v xml:space="preserve"> Fungi</v>
          </cell>
          <cell r="I2097" t="str">
            <v xml:space="preserve"> Dikarya</v>
          </cell>
          <cell r="J2097" t="str">
            <v xml:space="preserve"> Ascomycota</v>
          </cell>
          <cell r="K2097" t="str">
            <v xml:space="preserve"> Pezizomycotina</v>
          </cell>
          <cell r="L2097" t="str">
            <v>Sordariomycetes</v>
          </cell>
          <cell r="M2097" t="str">
            <v xml:space="preserve"> Hypocreomycetidae</v>
          </cell>
          <cell r="N2097" t="str">
            <v xml:space="preserve"> Hypocreales</v>
          </cell>
          <cell r="O2097" t="str">
            <v xml:space="preserve"> Nectriaceae</v>
          </cell>
          <cell r="P2097" t="str">
            <v>Fusarium</v>
          </cell>
          <cell r="Q2097" t="str">
            <v xml:space="preserve"> Fusarium oxysporum species complex.</v>
          </cell>
        </row>
        <row r="2098">
          <cell r="B2098" t="str">
            <v>N4VCK6</v>
          </cell>
          <cell r="C2098" t="str">
            <v xml:space="preserve"> Colletotrichum orbiculare (strain 104-T / ATCC 96160 / CBS 514.97 / LARS 414 / MAFF 240422) (Cucumber anthracnose fungus) (Colletotrichum lagenarium).</v>
          </cell>
          <cell r="E2098" t="str">
            <v xml:space="preserve"> NCBI_TaxID=1213857 {ECO:0000313|EMBL:ENH78741.1, ECO:0000313|Proteomes:UP000014480};</v>
          </cell>
          <cell r="G2098" t="str">
            <v>Eukaryota</v>
          </cell>
          <cell r="H2098" t="str">
            <v xml:space="preserve"> Fungi</v>
          </cell>
          <cell r="I2098" t="str">
            <v xml:space="preserve"> Dikarya</v>
          </cell>
          <cell r="J2098" t="str">
            <v xml:space="preserve"> Ascomycota</v>
          </cell>
          <cell r="K2098" t="str">
            <v xml:space="preserve"> Pezizomycotina</v>
          </cell>
          <cell r="L2098" t="str">
            <v>Sordariomycetes</v>
          </cell>
          <cell r="M2098" t="str">
            <v xml:space="preserve"> Hypocreomycetidae</v>
          </cell>
          <cell r="N2098" t="str">
            <v xml:space="preserve"> Glomerellales</v>
          </cell>
          <cell r="O2098" t="str">
            <v xml:space="preserve"> Glomerellaceae</v>
          </cell>
          <cell r="P2098" t="str">
            <v>Colletotrichum.</v>
          </cell>
        </row>
        <row r="2099">
          <cell r="B2099" t="str">
            <v>N4VHD3</v>
          </cell>
          <cell r="C2099" t="str">
            <v xml:space="preserve"> Colletotrichum orbiculare (strain 104-T / ATCC 96160 / CBS 514.97 / LARS 414 / MAFF 240422) (Cucumber anthracnose fungus) (Colletotrichum lagenarium).</v>
          </cell>
          <cell r="E2099" t="str">
            <v xml:space="preserve"> NCBI_TaxID=1213857 {ECO:0000313|EMBL:ENH81710.1, ECO:0000313|Proteomes:UP000014480};</v>
          </cell>
          <cell r="G2099" t="str">
            <v>Eukaryota</v>
          </cell>
          <cell r="H2099" t="str">
            <v xml:space="preserve"> Fungi</v>
          </cell>
          <cell r="I2099" t="str">
            <v xml:space="preserve"> Dikarya</v>
          </cell>
          <cell r="J2099" t="str">
            <v xml:space="preserve"> Ascomycota</v>
          </cell>
          <cell r="K2099" t="str">
            <v xml:space="preserve"> Pezizomycotina</v>
          </cell>
          <cell r="L2099" t="str">
            <v>Sordariomycetes</v>
          </cell>
          <cell r="M2099" t="str">
            <v xml:space="preserve"> Hypocreomycetidae</v>
          </cell>
          <cell r="N2099" t="str">
            <v xml:space="preserve"> Glomerellales</v>
          </cell>
          <cell r="O2099" t="str">
            <v xml:space="preserve"> Glomerellaceae</v>
          </cell>
          <cell r="P2099" t="str">
            <v>Colletotrichum.</v>
          </cell>
        </row>
        <row r="2100">
          <cell r="B2100" t="str">
            <v>Q011H0</v>
          </cell>
          <cell r="C2100" t="str">
            <v xml:space="preserve"> Ostreococcus tauri.</v>
          </cell>
          <cell r="E2100" t="str">
            <v xml:space="preserve"> NCBI_TaxID=70448 {ECO:0000313|EMBL:CAL55460.1, ECO:0000313|Proteomes:UP000009170};</v>
          </cell>
          <cell r="G2100" t="str">
            <v>Eukaryota</v>
          </cell>
          <cell r="H2100" t="str">
            <v xml:space="preserve"> Viridiplantae</v>
          </cell>
          <cell r="I2100" t="str">
            <v xml:space="preserve"> Chlorophyta</v>
          </cell>
          <cell r="J2100" t="str">
            <v xml:space="preserve"> prasinophytes</v>
          </cell>
          <cell r="K2100" t="str">
            <v xml:space="preserve"> Mamiellophyceae</v>
          </cell>
          <cell r="L2100" t="str">
            <v>Mamiellales</v>
          </cell>
          <cell r="M2100" t="str">
            <v xml:space="preserve"> Bathycoccaceae</v>
          </cell>
          <cell r="N2100" t="str">
            <v xml:space="preserve"> Ostreococcus.</v>
          </cell>
        </row>
        <row r="2101">
          <cell r="B2101" t="str">
            <v>Q0CKX0</v>
          </cell>
          <cell r="C2101" t="str">
            <v xml:space="preserve"> Aspergillus terreus (strain NIH 2624 / FGSC A1156).</v>
          </cell>
          <cell r="E2101" t="str">
            <v xml:space="preserve"> NCBI_TaxID=341663 {ECO:0000313|EMBL:EAU33425.1, ECO:0000313|Proteomes:UP000007963};</v>
          </cell>
          <cell r="G2101" t="str">
            <v>Eukaryota</v>
          </cell>
          <cell r="H2101" t="str">
            <v xml:space="preserve"> Fungi</v>
          </cell>
          <cell r="I2101" t="str">
            <v xml:space="preserve"> Dikarya</v>
          </cell>
          <cell r="J2101" t="str">
            <v xml:space="preserve"> Ascomycota</v>
          </cell>
          <cell r="K2101" t="str">
            <v xml:space="preserve"> Pezizomycotina</v>
          </cell>
          <cell r="L2101" t="str">
            <v xml:space="preserve"> Eurotiomycetes</v>
          </cell>
          <cell r="M2101" t="str">
            <v>Eurotiomycetidae</v>
          </cell>
          <cell r="N2101" t="str">
            <v xml:space="preserve"> Eurotiales</v>
          </cell>
          <cell r="O2101" t="str">
            <v xml:space="preserve"> Aspergillaceae</v>
          </cell>
          <cell r="P2101" t="str">
            <v xml:space="preserve"> Aspergillus.</v>
          </cell>
        </row>
        <row r="2102">
          <cell r="B2102" t="str">
            <v>Q0CL92</v>
          </cell>
          <cell r="C2102" t="str">
            <v xml:space="preserve"> Aspergillus terreus (strain NIH 2624 / FGSC A1156).</v>
          </cell>
          <cell r="E2102" t="str">
            <v xml:space="preserve"> NCBI_TaxID=341663 {ECO:0000313|EMBL:EAU34611.1, ECO:0000313|Proteomes:UP000007963};</v>
          </cell>
          <cell r="G2102" t="str">
            <v>Eukaryota</v>
          </cell>
          <cell r="H2102" t="str">
            <v xml:space="preserve"> Fungi</v>
          </cell>
          <cell r="I2102" t="str">
            <v xml:space="preserve"> Dikarya</v>
          </cell>
          <cell r="J2102" t="str">
            <v xml:space="preserve"> Ascomycota</v>
          </cell>
          <cell r="K2102" t="str">
            <v xml:space="preserve"> Pezizomycotina</v>
          </cell>
          <cell r="L2102" t="str">
            <v xml:space="preserve"> Eurotiomycetes</v>
          </cell>
          <cell r="M2102" t="str">
            <v>Eurotiomycetidae</v>
          </cell>
          <cell r="N2102" t="str">
            <v xml:space="preserve"> Eurotiales</v>
          </cell>
          <cell r="O2102" t="str">
            <v xml:space="preserve"> Aspergillaceae</v>
          </cell>
          <cell r="P2102" t="str">
            <v xml:space="preserve"> Aspergillus.</v>
          </cell>
        </row>
        <row r="2103">
          <cell r="B2103" t="str">
            <v>Q0UCB3</v>
          </cell>
          <cell r="C2103" t="str">
            <v xml:space="preserve"> Phaeosphaeria nodorum (strain SN15 / ATCC MYA-4574 / FGSC 10173) (Glume blotch fungus) (Parastagonospora nodorum).</v>
          </cell>
          <cell r="E2103" t="str">
            <v xml:space="preserve"> NCBI_TaxID=321614 {ECO:0000313|EMBL:EAT81995.1, ECO:0000313|Proteomes:UP000001055};</v>
          </cell>
          <cell r="G2103" t="str">
            <v>Eukaryota</v>
          </cell>
          <cell r="H2103" t="str">
            <v xml:space="preserve"> Fungi</v>
          </cell>
          <cell r="I2103" t="str">
            <v xml:space="preserve"> Dikarya</v>
          </cell>
          <cell r="J2103" t="str">
            <v xml:space="preserve"> Ascomycota</v>
          </cell>
          <cell r="K2103" t="str">
            <v xml:space="preserve"> Pezizomycotina</v>
          </cell>
          <cell r="L2103" t="str">
            <v>Dothideomycetes</v>
          </cell>
          <cell r="M2103" t="str">
            <v xml:space="preserve"> Pleosporomycetidae</v>
          </cell>
          <cell r="N2103" t="str">
            <v xml:space="preserve"> Pleosporales</v>
          </cell>
          <cell r="O2103" t="str">
            <v xml:space="preserve"> Pleosporineae</v>
          </cell>
          <cell r="P2103" t="str">
            <v>Phaeosphaeriaceae</v>
          </cell>
          <cell r="Q2103" t="str">
            <v xml:space="preserve"> Parastagonospora.</v>
          </cell>
        </row>
        <row r="2104">
          <cell r="B2104" t="str">
            <v>Q0UTJ1</v>
          </cell>
          <cell r="C2104" t="str">
            <v xml:space="preserve"> Phaeosphaeria nodorum (strain SN15 / ATCC MYA-4574 / FGSC 10173) (Glume blotch fungus) (Parastagonospora nodorum).</v>
          </cell>
          <cell r="E2104" t="str">
            <v xml:space="preserve"> NCBI_TaxID=321614 {ECO:0000313|EMBL:EAT87314.2, ECO:0000313|Proteomes:UP000001055};</v>
          </cell>
          <cell r="G2104" t="str">
            <v>Eukaryota</v>
          </cell>
          <cell r="H2104" t="str">
            <v xml:space="preserve"> Fungi</v>
          </cell>
          <cell r="I2104" t="str">
            <v xml:space="preserve"> Dikarya</v>
          </cell>
          <cell r="J2104" t="str">
            <v xml:space="preserve"> Ascomycota</v>
          </cell>
          <cell r="K2104" t="str">
            <v xml:space="preserve"> Pezizomycotina</v>
          </cell>
          <cell r="L2104" t="str">
            <v>Dothideomycetes</v>
          </cell>
          <cell r="M2104" t="str">
            <v xml:space="preserve"> Pleosporomycetidae</v>
          </cell>
          <cell r="N2104" t="str">
            <v xml:space="preserve"> Pleosporales</v>
          </cell>
          <cell r="O2104" t="str">
            <v xml:space="preserve"> Pleosporineae</v>
          </cell>
          <cell r="P2104" t="str">
            <v>Phaeosphaeriaceae</v>
          </cell>
          <cell r="Q2104" t="str">
            <v xml:space="preserve"> Parastagonospora.</v>
          </cell>
        </row>
        <row r="2105">
          <cell r="B2105" t="str">
            <v>Q10M45</v>
          </cell>
          <cell r="C2105" t="str">
            <v xml:space="preserve"> Oryza sativa subsp. japonica (Rice).</v>
          </cell>
          <cell r="E2105" t="str">
            <v xml:space="preserve"> NCBI_TaxID=39947 {ECO:0000313|EMBL:ABF95692.1};</v>
          </cell>
          <cell r="G2105" t="str">
            <v>Eukaryota</v>
          </cell>
          <cell r="H2105" t="str">
            <v xml:space="preserve"> Viridiplantae</v>
          </cell>
          <cell r="I2105" t="str">
            <v xml:space="preserve"> Streptophyta</v>
          </cell>
          <cell r="J2105" t="str">
            <v xml:space="preserve"> Embryophyta</v>
          </cell>
          <cell r="K2105" t="str">
            <v xml:space="preserve"> Tracheophyta</v>
          </cell>
          <cell r="L2105" t="str">
            <v>Spermatophyta</v>
          </cell>
          <cell r="M2105" t="str">
            <v xml:space="preserve"> Magnoliophyta</v>
          </cell>
          <cell r="N2105" t="str">
            <v xml:space="preserve"> Liliopsida</v>
          </cell>
          <cell r="O2105" t="str">
            <v xml:space="preserve"> Poales</v>
          </cell>
          <cell r="P2105" t="str">
            <v xml:space="preserve"> Poaceae</v>
          </cell>
          <cell r="Q2105" t="str">
            <v xml:space="preserve"> BOP clade</v>
          </cell>
          <cell r="R2105" t="str">
            <v>Oryzoideae</v>
          </cell>
          <cell r="S2105" t="str">
            <v xml:space="preserve"> Oryzeae</v>
          </cell>
          <cell r="T2105" t="str">
            <v xml:space="preserve"> Oryzinae</v>
          </cell>
          <cell r="U2105" t="str">
            <v xml:space="preserve"> Oryza</v>
          </cell>
        </row>
        <row r="2106">
          <cell r="B2106" t="str">
            <v>Q16VI0</v>
          </cell>
          <cell r="C2106" t="str">
            <v xml:space="preserve"> Aedes aegypti (Yellowfever mosquito) (Culex aegypti).</v>
          </cell>
          <cell r="E2106" t="str">
            <v xml:space="preserve"> NCBI_TaxID=7159 {ECO:0000313|EMBL:EAT38556.1, ECO:0000313|Proteomes:UP000008820};</v>
          </cell>
          <cell r="G2106" t="str">
            <v>Eukaryota</v>
          </cell>
          <cell r="H2106" t="str">
            <v xml:space="preserve"> Metazoa</v>
          </cell>
          <cell r="I2106" t="str">
            <v xml:space="preserve"> Ecdysozoa</v>
          </cell>
          <cell r="J2106" t="str">
            <v xml:space="preserve"> Arthropoda</v>
          </cell>
          <cell r="K2106" t="str">
            <v xml:space="preserve"> Hexapoda</v>
          </cell>
          <cell r="L2106" t="str">
            <v xml:space="preserve"> Insecta</v>
          </cell>
          <cell r="M2106" t="str">
            <v>Pterygota</v>
          </cell>
          <cell r="N2106" t="str">
            <v xml:space="preserve"> Neoptera</v>
          </cell>
          <cell r="O2106" t="str">
            <v xml:space="preserve"> Holometabola</v>
          </cell>
          <cell r="P2106" t="str">
            <v xml:space="preserve"> Diptera</v>
          </cell>
          <cell r="Q2106" t="str">
            <v xml:space="preserve"> Nematocera</v>
          </cell>
          <cell r="R2106" t="str">
            <v xml:space="preserve"> Culicoidea</v>
          </cell>
          <cell r="S2106" t="str">
            <v>Culicidae</v>
          </cell>
          <cell r="T2106" t="str">
            <v xml:space="preserve"> Culicinae</v>
          </cell>
          <cell r="U2106" t="str">
            <v xml:space="preserve"> Aedini</v>
          </cell>
        </row>
        <row r="2107">
          <cell r="B2107" t="str">
            <v>Q173U9</v>
          </cell>
          <cell r="C2107" t="str">
            <v xml:space="preserve"> Aedes aegypti (Yellowfever mosquito) (Culex aegypti).</v>
          </cell>
          <cell r="E2107" t="str">
            <v xml:space="preserve"> NCBI_TaxID=7159 {ECO:0000313|EMBL:EAT41347.1, ECO:0000313|Proteomes:UP000008820};</v>
          </cell>
          <cell r="G2107" t="str">
            <v>Eukaryota</v>
          </cell>
          <cell r="H2107" t="str">
            <v xml:space="preserve"> Metazoa</v>
          </cell>
          <cell r="I2107" t="str">
            <v xml:space="preserve"> Ecdysozoa</v>
          </cell>
          <cell r="J2107" t="str">
            <v xml:space="preserve"> Arthropoda</v>
          </cell>
          <cell r="K2107" t="str">
            <v xml:space="preserve"> Hexapoda</v>
          </cell>
          <cell r="L2107" t="str">
            <v xml:space="preserve"> Insecta</v>
          </cell>
          <cell r="M2107" t="str">
            <v>Pterygota</v>
          </cell>
          <cell r="N2107" t="str">
            <v xml:space="preserve"> Neoptera</v>
          </cell>
          <cell r="O2107" t="str">
            <v xml:space="preserve"> Holometabola</v>
          </cell>
          <cell r="P2107" t="str">
            <v xml:space="preserve"> Diptera</v>
          </cell>
          <cell r="Q2107" t="str">
            <v xml:space="preserve"> Nematocera</v>
          </cell>
          <cell r="R2107" t="str">
            <v xml:space="preserve"> Culicoidea</v>
          </cell>
          <cell r="S2107" t="str">
            <v>Culicidae</v>
          </cell>
          <cell r="T2107" t="str">
            <v xml:space="preserve"> Culicinae</v>
          </cell>
          <cell r="U2107" t="str">
            <v xml:space="preserve"> Aedini</v>
          </cell>
        </row>
        <row r="2108">
          <cell r="B2108" t="str">
            <v>Q1HR57</v>
          </cell>
          <cell r="C2108" t="str">
            <v xml:space="preserve"> Aedes aegypti (Yellowfever mosquito) (Culex aegypti).</v>
          </cell>
          <cell r="E2108" t="str">
            <v xml:space="preserve"> NCBI_TaxID=7159 {ECO:0000313|EMBL:ABF18270.1};</v>
          </cell>
          <cell r="G2108" t="str">
            <v>Eukaryota</v>
          </cell>
          <cell r="H2108" t="str">
            <v xml:space="preserve"> Metazoa</v>
          </cell>
          <cell r="I2108" t="str">
            <v xml:space="preserve"> Ecdysozoa</v>
          </cell>
          <cell r="J2108" t="str">
            <v xml:space="preserve"> Arthropoda</v>
          </cell>
          <cell r="K2108" t="str">
            <v xml:space="preserve"> Hexapoda</v>
          </cell>
          <cell r="L2108" t="str">
            <v xml:space="preserve"> Insecta</v>
          </cell>
          <cell r="M2108" t="str">
            <v>Pterygota</v>
          </cell>
          <cell r="N2108" t="str">
            <v xml:space="preserve"> Neoptera</v>
          </cell>
          <cell r="O2108" t="str">
            <v xml:space="preserve"> Holometabola</v>
          </cell>
          <cell r="P2108" t="str">
            <v xml:space="preserve"> Diptera</v>
          </cell>
          <cell r="Q2108" t="str">
            <v xml:space="preserve"> Nematocera</v>
          </cell>
          <cell r="R2108" t="str">
            <v xml:space="preserve"> Culicoidea</v>
          </cell>
          <cell r="S2108" t="str">
            <v>Culicidae</v>
          </cell>
          <cell r="T2108" t="str">
            <v xml:space="preserve"> Culicinae</v>
          </cell>
          <cell r="U2108" t="str">
            <v xml:space="preserve"> Aedini</v>
          </cell>
        </row>
        <row r="2109">
          <cell r="B2109" t="str">
            <v>Q22KK9</v>
          </cell>
          <cell r="C2109" t="str">
            <v xml:space="preserve"> Tetrahymena thermophila (strain SB210).</v>
          </cell>
          <cell r="E2109" t="str">
            <v xml:space="preserve"> NCBI_TaxID=312017 {ECO:0000313|EMBL:EAR85790.2, ECO:0000313|Proteomes:UP000009168};</v>
          </cell>
          <cell r="G2109" t="str">
            <v>Eukaryota</v>
          </cell>
          <cell r="H2109" t="str">
            <v xml:space="preserve"> Alveolata</v>
          </cell>
          <cell r="I2109" t="str">
            <v xml:space="preserve"> Ciliophora</v>
          </cell>
          <cell r="J2109" t="str">
            <v xml:space="preserve"> Intramacronucleata</v>
          </cell>
          <cell r="K2109" t="str">
            <v>Oligohymenophorea</v>
          </cell>
          <cell r="L2109" t="str">
            <v xml:space="preserve"> Hymenostomatida</v>
          </cell>
          <cell r="M2109" t="str">
            <v xml:space="preserve"> Tetrahymenina</v>
          </cell>
          <cell r="N2109" t="str">
            <v xml:space="preserve"> Tetrahymenidae</v>
          </cell>
          <cell r="O2109" t="str">
            <v>Tetrahymena.</v>
          </cell>
        </row>
        <row r="2110">
          <cell r="B2110" t="str">
            <v>Q22Z08</v>
          </cell>
          <cell r="C2110" t="str">
            <v xml:space="preserve"> Tetrahymena thermophila (strain SB210).</v>
          </cell>
          <cell r="E2110" t="str">
            <v xml:space="preserve"> NCBI_TaxID=312017 {ECO:0000313|EMBL:EAR90513.2, ECO:0000313|Proteomes:UP000009168};</v>
          </cell>
          <cell r="G2110" t="str">
            <v>Eukaryota</v>
          </cell>
          <cell r="H2110" t="str">
            <v xml:space="preserve"> Alveolata</v>
          </cell>
          <cell r="I2110" t="str">
            <v xml:space="preserve"> Ciliophora</v>
          </cell>
          <cell r="J2110" t="str">
            <v xml:space="preserve"> Intramacronucleata</v>
          </cell>
          <cell r="K2110" t="str">
            <v>Oligohymenophorea</v>
          </cell>
          <cell r="L2110" t="str">
            <v xml:space="preserve"> Hymenostomatida</v>
          </cell>
          <cell r="M2110" t="str">
            <v xml:space="preserve"> Tetrahymenina</v>
          </cell>
          <cell r="N2110" t="str">
            <v xml:space="preserve"> Tetrahymenidae</v>
          </cell>
          <cell r="O2110" t="str">
            <v>Tetrahymena.</v>
          </cell>
        </row>
        <row r="2111">
          <cell r="B2111" t="str">
            <v>Q28HL9</v>
          </cell>
          <cell r="C2111" t="str">
            <v xml:space="preserve"> Xenopus tropicalis (Western clawed frog) (Silurana tropicalis).</v>
          </cell>
          <cell r="E2111" t="str">
            <v xml:space="preserve"> NCBI_TaxID=8364 {ECO:0000313|EMBL:CAJ83146.1};</v>
          </cell>
          <cell r="G2111" t="str">
            <v>Eukaryota</v>
          </cell>
          <cell r="H2111" t="str">
            <v xml:space="preserve"> Metazoa</v>
          </cell>
          <cell r="I2111" t="str">
            <v xml:space="preserve"> Chordata</v>
          </cell>
          <cell r="J2111" t="str">
            <v xml:space="preserve"> Craniata</v>
          </cell>
          <cell r="K2111" t="str">
            <v xml:space="preserve"> Vertebrata</v>
          </cell>
          <cell r="L2111" t="str">
            <v xml:space="preserve"> Euteleostomi</v>
          </cell>
          <cell r="M2111" t="str">
            <v>Amphibia</v>
          </cell>
          <cell r="N2111" t="str">
            <v xml:space="preserve"> Batrachia</v>
          </cell>
          <cell r="O2111" t="str">
            <v xml:space="preserve"> Anura</v>
          </cell>
          <cell r="P2111" t="str">
            <v xml:space="preserve"> Pipoidea</v>
          </cell>
          <cell r="Q2111" t="str">
            <v xml:space="preserve"> Pipidae</v>
          </cell>
          <cell r="R2111" t="str">
            <v xml:space="preserve"> Xenopodinae</v>
          </cell>
          <cell r="S2111" t="str">
            <v xml:space="preserve"> Xenopus</v>
          </cell>
          <cell r="T2111" t="str">
            <v>Silurana.</v>
          </cell>
        </row>
        <row r="2112">
          <cell r="B2112" t="str">
            <v>Q293I2</v>
          </cell>
          <cell r="C2112" t="str">
            <v xml:space="preserve"> Drosophila pseudoobscura pseudoobscura (Fruit fly).</v>
          </cell>
          <cell r="E2112" t="str">
            <v xml:space="preserve"> NCBI_TaxID=46245 {ECO:0000313|EMBL:EAL29233.2, ECO:0000313|Proteomes:UP000001819};</v>
          </cell>
          <cell r="G2112" t="str">
            <v>Eukaryota</v>
          </cell>
          <cell r="H2112" t="str">
            <v xml:space="preserve"> Metazoa</v>
          </cell>
          <cell r="I2112" t="str">
            <v xml:space="preserve"> Ecdysozoa</v>
          </cell>
          <cell r="J2112" t="str">
            <v xml:space="preserve"> Arthropoda</v>
          </cell>
          <cell r="K2112" t="str">
            <v xml:space="preserve"> Hexapoda</v>
          </cell>
          <cell r="L2112" t="str">
            <v xml:space="preserve"> Insecta</v>
          </cell>
          <cell r="M2112" t="str">
            <v>Pterygota</v>
          </cell>
          <cell r="N2112" t="str">
            <v xml:space="preserve"> Neoptera</v>
          </cell>
          <cell r="O2112" t="str">
            <v xml:space="preserve"> Holometabola</v>
          </cell>
          <cell r="P2112" t="str">
            <v xml:space="preserve"> Diptera</v>
          </cell>
          <cell r="Q2112" t="str">
            <v xml:space="preserve"> Brachycera</v>
          </cell>
          <cell r="R2112" t="str">
            <v xml:space="preserve"> Muscomorpha</v>
          </cell>
          <cell r="S2112" t="str">
            <v>Ephydroidea</v>
          </cell>
          <cell r="T2112" t="str">
            <v xml:space="preserve"> Drosophilidae</v>
          </cell>
          <cell r="U2112" t="str">
            <v xml:space="preserve"> Drosophila</v>
          </cell>
        </row>
        <row r="2113">
          <cell r="B2113" t="str">
            <v>Q29G95</v>
          </cell>
          <cell r="C2113" t="str">
            <v xml:space="preserve"> Drosophila pseudoobscura pseudoobscura (Fruit fly).</v>
          </cell>
          <cell r="E2113" t="str">
            <v xml:space="preserve"> NCBI_TaxID=46245 {ECO:0000313|EMBL:EAL32215.1, ECO:0000313|Proteomes:UP000001819};</v>
          </cell>
          <cell r="G2113" t="str">
            <v>Eukaryota</v>
          </cell>
          <cell r="H2113" t="str">
            <v xml:space="preserve"> Metazoa</v>
          </cell>
          <cell r="I2113" t="str">
            <v xml:space="preserve"> Ecdysozoa</v>
          </cell>
          <cell r="J2113" t="str">
            <v xml:space="preserve"> Arthropoda</v>
          </cell>
          <cell r="K2113" t="str">
            <v xml:space="preserve"> Hexapoda</v>
          </cell>
          <cell r="L2113" t="str">
            <v xml:space="preserve"> Insecta</v>
          </cell>
          <cell r="M2113" t="str">
            <v>Pterygota</v>
          </cell>
          <cell r="N2113" t="str">
            <v xml:space="preserve"> Neoptera</v>
          </cell>
          <cell r="O2113" t="str">
            <v xml:space="preserve"> Holometabola</v>
          </cell>
          <cell r="P2113" t="str">
            <v xml:space="preserve"> Diptera</v>
          </cell>
          <cell r="Q2113" t="str">
            <v xml:space="preserve"> Brachycera</v>
          </cell>
          <cell r="R2113" t="str">
            <v xml:space="preserve"> Muscomorpha</v>
          </cell>
          <cell r="S2113" t="str">
            <v>Ephydroidea</v>
          </cell>
          <cell r="T2113" t="str">
            <v xml:space="preserve"> Drosophilidae</v>
          </cell>
          <cell r="U2113" t="str">
            <v xml:space="preserve"> Drosophila</v>
          </cell>
        </row>
        <row r="2114">
          <cell r="B2114" t="str">
            <v>Q29KP2</v>
          </cell>
          <cell r="C2114" t="str">
            <v xml:space="preserve"> Drosophila pseudoobscura pseudoobscura (Fruit fly).</v>
          </cell>
          <cell r="E2114" t="str">
            <v xml:space="preserve"> NCBI_TaxID=46245 {ECO:0000313|EMBL:EAL33131.1, ECO:0000313|Proteomes:UP000001819};</v>
          </cell>
          <cell r="G2114" t="str">
            <v>Eukaryota</v>
          </cell>
          <cell r="H2114" t="str">
            <v xml:space="preserve"> Metazoa</v>
          </cell>
          <cell r="I2114" t="str">
            <v xml:space="preserve"> Ecdysozoa</v>
          </cell>
          <cell r="J2114" t="str">
            <v xml:space="preserve"> Arthropoda</v>
          </cell>
          <cell r="K2114" t="str">
            <v xml:space="preserve"> Hexapoda</v>
          </cell>
          <cell r="L2114" t="str">
            <v xml:space="preserve"> Insecta</v>
          </cell>
          <cell r="M2114" t="str">
            <v>Pterygota</v>
          </cell>
          <cell r="N2114" t="str">
            <v xml:space="preserve"> Neoptera</v>
          </cell>
          <cell r="O2114" t="str">
            <v xml:space="preserve"> Holometabola</v>
          </cell>
          <cell r="P2114" t="str">
            <v xml:space="preserve"> Diptera</v>
          </cell>
          <cell r="Q2114" t="str">
            <v xml:space="preserve"> Brachycera</v>
          </cell>
          <cell r="R2114" t="str">
            <v xml:space="preserve"> Muscomorpha</v>
          </cell>
          <cell r="S2114" t="str">
            <v>Ephydroidea</v>
          </cell>
          <cell r="T2114" t="str">
            <v xml:space="preserve"> Drosophilidae</v>
          </cell>
          <cell r="U2114" t="str">
            <v xml:space="preserve"> Drosophila</v>
          </cell>
        </row>
        <row r="2115">
          <cell r="B2115" t="str">
            <v>Q29KP3</v>
          </cell>
          <cell r="C2115" t="str">
            <v xml:space="preserve"> Drosophila pseudoobscura pseudoobscura (Fruit fly).</v>
          </cell>
          <cell r="E2115" t="str">
            <v xml:space="preserve"> NCBI_TaxID=46245 {ECO:0000313|EMBL:EAL33132.2, ECO:0000313|Proteomes:UP000001819};</v>
          </cell>
          <cell r="G2115" t="str">
            <v>Eukaryota</v>
          </cell>
          <cell r="H2115" t="str">
            <v xml:space="preserve"> Metazoa</v>
          </cell>
          <cell r="I2115" t="str">
            <v xml:space="preserve"> Ecdysozoa</v>
          </cell>
          <cell r="J2115" t="str">
            <v xml:space="preserve"> Arthropoda</v>
          </cell>
          <cell r="K2115" t="str">
            <v xml:space="preserve"> Hexapoda</v>
          </cell>
          <cell r="L2115" t="str">
            <v xml:space="preserve"> Insecta</v>
          </cell>
          <cell r="M2115" t="str">
            <v>Pterygota</v>
          </cell>
          <cell r="N2115" t="str">
            <v xml:space="preserve"> Neoptera</v>
          </cell>
          <cell r="O2115" t="str">
            <v xml:space="preserve"> Holometabola</v>
          </cell>
          <cell r="P2115" t="str">
            <v xml:space="preserve"> Diptera</v>
          </cell>
          <cell r="Q2115" t="str">
            <v xml:space="preserve"> Brachycera</v>
          </cell>
          <cell r="R2115" t="str">
            <v xml:space="preserve"> Muscomorpha</v>
          </cell>
          <cell r="S2115" t="str">
            <v>Ephydroidea</v>
          </cell>
          <cell r="T2115" t="str">
            <v xml:space="preserve"> Drosophilidae</v>
          </cell>
          <cell r="U2115" t="str">
            <v xml:space="preserve"> Drosophila</v>
          </cell>
        </row>
        <row r="2116">
          <cell r="B2116" t="str">
            <v>Q29KP4</v>
          </cell>
          <cell r="C2116" t="str">
            <v xml:space="preserve"> Drosophila pseudoobscura pseudoobscura (Fruit fly).</v>
          </cell>
          <cell r="E2116" t="str">
            <v xml:space="preserve"> NCBI_TaxID=46245 {ECO:0000313|EMBL:EAL33130.2, ECO:0000313|Proteomes:UP000001819};</v>
          </cell>
          <cell r="G2116" t="str">
            <v>Eukaryota</v>
          </cell>
          <cell r="H2116" t="str">
            <v xml:space="preserve"> Metazoa</v>
          </cell>
          <cell r="I2116" t="str">
            <v xml:space="preserve"> Ecdysozoa</v>
          </cell>
          <cell r="J2116" t="str">
            <v xml:space="preserve"> Arthropoda</v>
          </cell>
          <cell r="K2116" t="str">
            <v xml:space="preserve"> Hexapoda</v>
          </cell>
          <cell r="L2116" t="str">
            <v xml:space="preserve"> Insecta</v>
          </cell>
          <cell r="M2116" t="str">
            <v>Pterygota</v>
          </cell>
          <cell r="N2116" t="str">
            <v xml:space="preserve"> Neoptera</v>
          </cell>
          <cell r="O2116" t="str">
            <v xml:space="preserve"> Holometabola</v>
          </cell>
          <cell r="P2116" t="str">
            <v xml:space="preserve"> Diptera</v>
          </cell>
          <cell r="Q2116" t="str">
            <v xml:space="preserve"> Brachycera</v>
          </cell>
          <cell r="R2116" t="str">
            <v xml:space="preserve"> Muscomorpha</v>
          </cell>
          <cell r="S2116" t="str">
            <v>Ephydroidea</v>
          </cell>
          <cell r="T2116" t="str">
            <v xml:space="preserve"> Drosophilidae</v>
          </cell>
          <cell r="U2116" t="str">
            <v xml:space="preserve"> Drosophila</v>
          </cell>
        </row>
        <row r="2117">
          <cell r="B2117" t="str">
            <v>Q2GWC4</v>
          </cell>
          <cell r="C2117" t="str">
            <v xml:space="preserve"> Chaetomium globosum (strain ATCC 6205 / CBS 148.51 / DSM 1962 / NBRC 6347 / NRRL 1970) (Soil fungus).</v>
          </cell>
          <cell r="E2117" t="str">
            <v xml:space="preserve"> NCBI_TaxID=306901 {ECO:0000313|EMBL:EAQ86477.1, ECO:0000313|Proteomes:UP000001056};</v>
          </cell>
          <cell r="G2117" t="str">
            <v>Eukaryota</v>
          </cell>
          <cell r="H2117" t="str">
            <v xml:space="preserve"> Fungi</v>
          </cell>
          <cell r="I2117" t="str">
            <v xml:space="preserve"> Dikarya</v>
          </cell>
          <cell r="J2117" t="str">
            <v xml:space="preserve"> Ascomycota</v>
          </cell>
          <cell r="K2117" t="str">
            <v xml:space="preserve"> Pezizomycotina</v>
          </cell>
          <cell r="L2117" t="str">
            <v>Sordariomycetes</v>
          </cell>
          <cell r="M2117" t="str">
            <v xml:space="preserve"> Sordariomycetidae</v>
          </cell>
          <cell r="N2117" t="str">
            <v xml:space="preserve"> Sordariales</v>
          </cell>
          <cell r="O2117" t="str">
            <v xml:space="preserve"> Chaetomiaceae</v>
          </cell>
          <cell r="P2117" t="str">
            <v>Chaetomium.</v>
          </cell>
        </row>
        <row r="2118">
          <cell r="B2118" t="str">
            <v>Q2GYA9</v>
          </cell>
          <cell r="C2118" t="str">
            <v xml:space="preserve"> Chaetomium globosum (strain ATCC 6205 / CBS 148.51 / DSM 1962 / NBRC 6347 / NRRL 1970) (Soil fungus).</v>
          </cell>
          <cell r="E2118" t="str">
            <v xml:space="preserve"> NCBI_TaxID=306901 {ECO:0000313|EMBL:EAQ85792.1, ECO:0000313|Proteomes:UP000001056};</v>
          </cell>
          <cell r="G2118" t="str">
            <v>Eukaryota</v>
          </cell>
          <cell r="H2118" t="str">
            <v xml:space="preserve"> Fungi</v>
          </cell>
          <cell r="I2118" t="str">
            <v xml:space="preserve"> Dikarya</v>
          </cell>
          <cell r="J2118" t="str">
            <v xml:space="preserve"> Ascomycota</v>
          </cell>
          <cell r="K2118" t="str">
            <v xml:space="preserve"> Pezizomycotina</v>
          </cell>
          <cell r="L2118" t="str">
            <v>Sordariomycetes</v>
          </cell>
          <cell r="M2118" t="str">
            <v xml:space="preserve"> Sordariomycetidae</v>
          </cell>
          <cell r="N2118" t="str">
            <v xml:space="preserve"> Sordariales</v>
          </cell>
          <cell r="O2118" t="str">
            <v xml:space="preserve"> Chaetomiaceae</v>
          </cell>
          <cell r="P2118" t="str">
            <v>Chaetomium.</v>
          </cell>
        </row>
        <row r="2119">
          <cell r="B2119" t="str">
            <v>Q2U9H8</v>
          </cell>
          <cell r="C2119" t="str">
            <v xml:space="preserve"> Aspergillus oryzae (strain ATCC 42149 / RIB 40) (Yellow koji mold).</v>
          </cell>
          <cell r="E2119" t="str">
            <v xml:space="preserve"> NCBI_TaxID=510516 {ECO:0000313|EMBL:BAE61787.1, ECO:0000313|Proteomes:UP000006564};</v>
          </cell>
          <cell r="G2119" t="str">
            <v>Eukaryota</v>
          </cell>
          <cell r="H2119" t="str">
            <v xml:space="preserve"> Fungi</v>
          </cell>
          <cell r="I2119" t="str">
            <v xml:space="preserve"> Dikarya</v>
          </cell>
          <cell r="J2119" t="str">
            <v xml:space="preserve"> Ascomycota</v>
          </cell>
          <cell r="K2119" t="str">
            <v xml:space="preserve"> Pezizomycotina</v>
          </cell>
          <cell r="L2119" t="str">
            <v xml:space="preserve"> Eurotiomycetes</v>
          </cell>
          <cell r="M2119" t="str">
            <v>Eurotiomycetidae</v>
          </cell>
          <cell r="N2119" t="str">
            <v xml:space="preserve"> Eurotiales</v>
          </cell>
          <cell r="O2119" t="str">
            <v xml:space="preserve"> Aspergillaceae</v>
          </cell>
          <cell r="P2119" t="str">
            <v xml:space="preserve"> Aspergillus.</v>
          </cell>
        </row>
        <row r="2120">
          <cell r="B2120" t="str">
            <v>Q2UGC3</v>
          </cell>
          <cell r="C2120" t="str">
            <v xml:space="preserve"> Aspergillus oryzae (strain ATCC 42149 / RIB 40) (Yellow koji mold).</v>
          </cell>
          <cell r="E2120" t="str">
            <v xml:space="preserve"> NCBI_TaxID=510516 {ECO:0000313|EMBL:BAE59392.1, ECO:0000313|Proteomes:UP000006564};</v>
          </cell>
          <cell r="G2120" t="str">
            <v>Eukaryota</v>
          </cell>
          <cell r="H2120" t="str">
            <v xml:space="preserve"> Fungi</v>
          </cell>
          <cell r="I2120" t="str">
            <v xml:space="preserve"> Dikarya</v>
          </cell>
          <cell r="J2120" t="str">
            <v xml:space="preserve"> Ascomycota</v>
          </cell>
          <cell r="K2120" t="str">
            <v xml:space="preserve"> Pezizomycotina</v>
          </cell>
          <cell r="L2120" t="str">
            <v xml:space="preserve"> Eurotiomycetes</v>
          </cell>
          <cell r="M2120" t="str">
            <v>Eurotiomycetidae</v>
          </cell>
          <cell r="N2120" t="str">
            <v xml:space="preserve"> Eurotiales</v>
          </cell>
          <cell r="O2120" t="str">
            <v xml:space="preserve"> Aspergillaceae</v>
          </cell>
          <cell r="P2120" t="str">
            <v xml:space="preserve"> Aspergillus.</v>
          </cell>
        </row>
        <row r="2121">
          <cell r="B2121" t="str">
            <v>Q41368</v>
          </cell>
          <cell r="C2121" t="str">
            <v xml:space="preserve"> Spinacia oleracea (Spinach).</v>
          </cell>
          <cell r="E2121" t="str">
            <v xml:space="preserve"> NCBI_TaxID=3562 {ECO:0000313|EMBL:AAA96275.1};</v>
          </cell>
          <cell r="G2121" t="str">
            <v>Eukaryota</v>
          </cell>
          <cell r="H2121" t="str">
            <v xml:space="preserve"> Viridiplantae</v>
          </cell>
          <cell r="I2121" t="str">
            <v xml:space="preserve"> Streptophyta</v>
          </cell>
          <cell r="J2121" t="str">
            <v xml:space="preserve"> Embryophyta</v>
          </cell>
          <cell r="K2121" t="str">
            <v xml:space="preserve"> Tracheophyta</v>
          </cell>
          <cell r="L2121" t="str">
            <v>Spermatophyta</v>
          </cell>
          <cell r="M2121" t="str">
            <v xml:space="preserve"> Magnoliophyta</v>
          </cell>
          <cell r="N2121" t="str">
            <v xml:space="preserve"> eudicotyledons</v>
          </cell>
          <cell r="O2121" t="str">
            <v xml:space="preserve"> Gunneridae</v>
          </cell>
          <cell r="P2121" t="str">
            <v>Pentapetalae</v>
          </cell>
          <cell r="Q2121" t="str">
            <v xml:space="preserve"> Caryophyllales</v>
          </cell>
          <cell r="R2121" t="str">
            <v xml:space="preserve"> Chenopodiaceae</v>
          </cell>
          <cell r="S2121" t="str">
            <v xml:space="preserve"> Chenopodioideae</v>
          </cell>
          <cell r="T2121" t="str">
            <v>Anserineae</v>
          </cell>
          <cell r="U2121" t="str">
            <v xml:space="preserve"> Spinacia.</v>
          </cell>
        </row>
        <row r="2122">
          <cell r="B2122" t="str">
            <v>Q4N6X4</v>
          </cell>
          <cell r="C2122" t="str">
            <v xml:space="preserve"> Theileria parva (East coast fever infection agent).</v>
          </cell>
          <cell r="E2122" t="str">
            <v xml:space="preserve"> NCBI_TaxID=5875 {ECO:0000313|EMBL:EAN34284.1, ECO:0000313|Proteomes:UP000001949};</v>
          </cell>
          <cell r="G2122" t="str">
            <v>Eukaryota</v>
          </cell>
          <cell r="H2122" t="str">
            <v xml:space="preserve"> Alveolata</v>
          </cell>
          <cell r="I2122" t="str">
            <v xml:space="preserve"> Apicomplexa</v>
          </cell>
          <cell r="J2122" t="str">
            <v xml:space="preserve"> Aconoidasida</v>
          </cell>
          <cell r="K2122" t="str">
            <v xml:space="preserve"> Piroplasmida</v>
          </cell>
          <cell r="L2122" t="str">
            <v>Theileriidae</v>
          </cell>
          <cell r="M2122" t="str">
            <v xml:space="preserve"> Theileria.</v>
          </cell>
        </row>
        <row r="2123">
          <cell r="B2123" t="str">
            <v>Q4RSR7</v>
          </cell>
          <cell r="C2123" t="str">
            <v xml:space="preserve"> Tetraodon nigroviridis (Spotted green pufferfish) (Chelonodon nigroviridis).</v>
          </cell>
          <cell r="E2123" t="str">
            <v xml:space="preserve"> NCBI_TaxID=99883 {ECO:0000313|EMBL:CAG08565.1};</v>
          </cell>
          <cell r="G2123" t="str">
            <v>Eukaryota</v>
          </cell>
          <cell r="H2123" t="str">
            <v xml:space="preserve"> Metazoa</v>
          </cell>
          <cell r="I2123" t="str">
            <v xml:space="preserve"> Chordata</v>
          </cell>
          <cell r="J2123" t="str">
            <v xml:space="preserve"> Craniata</v>
          </cell>
          <cell r="K2123" t="str">
            <v xml:space="preserve"> Vertebrata</v>
          </cell>
          <cell r="L2123" t="str">
            <v xml:space="preserve"> Euteleostomi</v>
          </cell>
          <cell r="M2123" t="str">
            <v>Actinopterygii</v>
          </cell>
          <cell r="N2123" t="str">
            <v xml:space="preserve"> Neopterygii</v>
          </cell>
          <cell r="O2123" t="str">
            <v xml:space="preserve"> Teleostei</v>
          </cell>
          <cell r="P2123" t="str">
            <v xml:space="preserve"> Neoteleostei</v>
          </cell>
          <cell r="Q2123" t="str">
            <v xml:space="preserve"> Acanthomorphata</v>
          </cell>
          <cell r="R2123" t="str">
            <v>Eupercaria</v>
          </cell>
          <cell r="S2123" t="str">
            <v xml:space="preserve"> Tetraodontiformes</v>
          </cell>
          <cell r="T2123" t="str">
            <v xml:space="preserve"> Tetradontoidea</v>
          </cell>
          <cell r="U2123" t="str">
            <v xml:space="preserve"> Tetraodontidae</v>
          </cell>
        </row>
        <row r="2124">
          <cell r="B2124" t="str">
            <v>Q4SV25</v>
          </cell>
          <cell r="C2124" t="str">
            <v xml:space="preserve"> Tetraodon nigroviridis (Spotted green pufferfish) (Chelonodon nigroviridis).</v>
          </cell>
          <cell r="E2124" t="str">
            <v xml:space="preserve"> NCBI_TaxID=99883 {ECO:0000313|EMBL:CAF95507.1};</v>
          </cell>
          <cell r="G2124" t="str">
            <v>Eukaryota</v>
          </cell>
          <cell r="H2124" t="str">
            <v xml:space="preserve"> Metazoa</v>
          </cell>
          <cell r="I2124" t="str">
            <v xml:space="preserve"> Chordata</v>
          </cell>
          <cell r="J2124" t="str">
            <v xml:space="preserve"> Craniata</v>
          </cell>
          <cell r="K2124" t="str">
            <v xml:space="preserve"> Vertebrata</v>
          </cell>
          <cell r="L2124" t="str">
            <v xml:space="preserve"> Euteleostomi</v>
          </cell>
          <cell r="M2124" t="str">
            <v>Actinopterygii</v>
          </cell>
          <cell r="N2124" t="str">
            <v xml:space="preserve"> Neopterygii</v>
          </cell>
          <cell r="O2124" t="str">
            <v xml:space="preserve"> Teleostei</v>
          </cell>
          <cell r="P2124" t="str">
            <v xml:space="preserve"> Neoteleostei</v>
          </cell>
          <cell r="Q2124" t="str">
            <v xml:space="preserve"> Acanthomorphata</v>
          </cell>
          <cell r="R2124" t="str">
            <v>Eupercaria</v>
          </cell>
          <cell r="S2124" t="str">
            <v xml:space="preserve"> Tetraodontiformes</v>
          </cell>
          <cell r="T2124" t="str">
            <v xml:space="preserve"> Tetradontoidea</v>
          </cell>
          <cell r="U2124" t="str">
            <v xml:space="preserve"> Tetraodontidae</v>
          </cell>
        </row>
        <row r="2125">
          <cell r="B2125" t="str">
            <v>Q4UIN7</v>
          </cell>
          <cell r="C2125" t="str">
            <v xml:space="preserve"> Theileria annulata.</v>
          </cell>
          <cell r="E2125" t="str">
            <v xml:space="preserve"> NCBI_TaxID=5874 {ECO:0000313|EMBL:CAI73052.1, ECO:0000313|Proteomes:UP000001950};</v>
          </cell>
          <cell r="G2125" t="str">
            <v>Eukaryota</v>
          </cell>
          <cell r="H2125" t="str">
            <v xml:space="preserve"> Alveolata</v>
          </cell>
          <cell r="I2125" t="str">
            <v xml:space="preserve"> Apicomplexa</v>
          </cell>
          <cell r="J2125" t="str">
            <v xml:space="preserve"> Aconoidasida</v>
          </cell>
          <cell r="K2125" t="str">
            <v xml:space="preserve"> Piroplasmida</v>
          </cell>
          <cell r="L2125" t="str">
            <v>Theileriidae</v>
          </cell>
          <cell r="M2125" t="str">
            <v xml:space="preserve"> Theileria.</v>
          </cell>
        </row>
        <row r="2126">
          <cell r="B2126" t="str">
            <v>Q4WDL0</v>
          </cell>
          <cell r="C2126" t="str">
            <v xml:space="preserve"> Neosartorya fumigata (strain ATCC MYA-4609 / Af293 / CBS 101355 / FGSC A1100) (Aspergillus fumigatus).</v>
          </cell>
          <cell r="E2126" t="str">
            <v xml:space="preserve"> NCBI_TaxID=330879 {ECO:0000313|EMBL:EAL85528.1, ECO:0000313|Proteomes:UP000002530};</v>
          </cell>
          <cell r="G2126" t="str">
            <v>Eukaryota</v>
          </cell>
          <cell r="H2126" t="str">
            <v xml:space="preserve"> Fungi</v>
          </cell>
          <cell r="I2126" t="str">
            <v xml:space="preserve"> Dikarya</v>
          </cell>
          <cell r="J2126" t="str">
            <v xml:space="preserve"> Ascomycota</v>
          </cell>
          <cell r="K2126" t="str">
            <v xml:space="preserve"> Pezizomycotina</v>
          </cell>
          <cell r="L2126" t="str">
            <v xml:space="preserve"> Eurotiomycetes</v>
          </cell>
          <cell r="M2126" t="str">
            <v>Eurotiomycetidae</v>
          </cell>
          <cell r="N2126" t="str">
            <v xml:space="preserve"> Eurotiales</v>
          </cell>
          <cell r="O2126" t="str">
            <v xml:space="preserve"> Aspergillaceae</v>
          </cell>
          <cell r="P2126" t="str">
            <v xml:space="preserve"> Aspergillus.</v>
          </cell>
        </row>
        <row r="2127">
          <cell r="B2127" t="str">
            <v>Q4WNT7</v>
          </cell>
          <cell r="C2127" t="str">
            <v xml:space="preserve"> Neosartorya fumigata (strain ATCC MYA-4609 / Af293 / CBS 101355 / FGSC A1100) (Aspergillus fumigatus).</v>
          </cell>
          <cell r="E2127" t="str">
            <v xml:space="preserve"> NCBI_TaxID=330879 {ECO:0000313|EMBL:EAL90097.1, ECO:0000313|Proteomes:UP000002530};</v>
          </cell>
          <cell r="G2127" t="str">
            <v>Eukaryota</v>
          </cell>
          <cell r="H2127" t="str">
            <v xml:space="preserve"> Fungi</v>
          </cell>
          <cell r="I2127" t="str">
            <v xml:space="preserve"> Dikarya</v>
          </cell>
          <cell r="J2127" t="str">
            <v xml:space="preserve"> Ascomycota</v>
          </cell>
          <cell r="K2127" t="str">
            <v xml:space="preserve"> Pezizomycotina</v>
          </cell>
          <cell r="L2127" t="str">
            <v xml:space="preserve"> Eurotiomycetes</v>
          </cell>
          <cell r="M2127" t="str">
            <v>Eurotiomycetidae</v>
          </cell>
          <cell r="N2127" t="str">
            <v xml:space="preserve"> Eurotiales</v>
          </cell>
          <cell r="O2127" t="str">
            <v xml:space="preserve"> Aspergillaceae</v>
          </cell>
          <cell r="P2127" t="str">
            <v xml:space="preserve"> Aspergillus.</v>
          </cell>
        </row>
        <row r="2128">
          <cell r="B2128" t="str">
            <v>Q5AH14</v>
          </cell>
          <cell r="C2128" t="str">
            <v xml:space="preserve"> Candida albicans (strain SC5314 / ATCC MYA-2876) (Yeast).</v>
          </cell>
          <cell r="E2128" t="str">
            <v xml:space="preserve"> NCBI_TaxID=237561 {ECO:0000313|EMBL:AOW30561.1, ECO:0000313|Proteomes:UP000000559};</v>
          </cell>
          <cell r="G2128" t="str">
            <v>Eukaryota</v>
          </cell>
          <cell r="H2128" t="str">
            <v xml:space="preserve"> Fungi</v>
          </cell>
          <cell r="I2128" t="str">
            <v xml:space="preserve"> Dikarya</v>
          </cell>
          <cell r="J2128" t="str">
            <v xml:space="preserve"> Ascomycota</v>
          </cell>
          <cell r="K2128" t="str">
            <v xml:space="preserve"> Saccharomycotina</v>
          </cell>
          <cell r="L2128" t="str">
            <v>Saccharomycetes</v>
          </cell>
          <cell r="M2128" t="str">
            <v xml:space="preserve"> Saccharomycetales</v>
          </cell>
          <cell r="N2128" t="str">
            <v xml:space="preserve"> Debaryomycetaceae</v>
          </cell>
          <cell r="O2128" t="str">
            <v>Candida/Lodderomyces clade</v>
          </cell>
          <cell r="P2128" t="str">
            <v xml:space="preserve"> Candida.</v>
          </cell>
        </row>
        <row r="2129">
          <cell r="B2129" t="str">
            <v>Q5AYX0</v>
          </cell>
          <cell r="C2129" t="str">
            <v xml:space="preserve"> Emericella nidulans (strain FGSC A4 / ATCC 38163 / CBS 112.46 / NRRL 194 / M139) (Aspergillus nidulans).</v>
          </cell>
          <cell r="E2129" t="str">
            <v xml:space="preserve"> NCBI_TaxID=227321 {ECO:0000313|EMBL:CBF70884.1, ECO:0000313|Proteomes:UP000000560};</v>
          </cell>
          <cell r="G2129" t="str">
            <v>Eukaryota</v>
          </cell>
          <cell r="H2129" t="str">
            <v xml:space="preserve"> Fungi</v>
          </cell>
          <cell r="I2129" t="str">
            <v xml:space="preserve"> Dikarya</v>
          </cell>
          <cell r="J2129" t="str">
            <v xml:space="preserve"> Ascomycota</v>
          </cell>
          <cell r="K2129" t="str">
            <v xml:space="preserve"> Pezizomycotina</v>
          </cell>
          <cell r="L2129" t="str">
            <v xml:space="preserve"> Eurotiomycetes</v>
          </cell>
          <cell r="M2129" t="str">
            <v>Eurotiomycetidae</v>
          </cell>
          <cell r="N2129" t="str">
            <v xml:space="preserve"> Eurotiales</v>
          </cell>
          <cell r="O2129" t="str">
            <v xml:space="preserve"> Aspergillaceae</v>
          </cell>
          <cell r="P2129" t="str">
            <v xml:space="preserve"> Aspergillus.</v>
          </cell>
        </row>
        <row r="2130">
          <cell r="B2130" t="str">
            <v>Q5B4X8</v>
          </cell>
          <cell r="C2130" t="str">
            <v xml:space="preserve"> Emericella nidulans (strain FGSC A4 / ATCC 38163 / CBS 112.46 / NRRL 194 / M139) (Aspergillus nidulans).</v>
          </cell>
          <cell r="E2130" t="str">
            <v xml:space="preserve"> NCBI_TaxID=227321 {ECO:0000313|EMBL:CBF77600.1, ECO:0000313|Proteomes:UP000000560};</v>
          </cell>
          <cell r="G2130" t="str">
            <v>Eukaryota</v>
          </cell>
          <cell r="H2130" t="str">
            <v xml:space="preserve"> Fungi</v>
          </cell>
          <cell r="I2130" t="str">
            <v xml:space="preserve"> Dikarya</v>
          </cell>
          <cell r="J2130" t="str">
            <v xml:space="preserve"> Ascomycota</v>
          </cell>
          <cell r="K2130" t="str">
            <v xml:space="preserve"> Pezizomycotina</v>
          </cell>
          <cell r="L2130" t="str">
            <v xml:space="preserve"> Eurotiomycetes</v>
          </cell>
          <cell r="M2130" t="str">
            <v>Eurotiomycetidae</v>
          </cell>
          <cell r="N2130" t="str">
            <v xml:space="preserve"> Eurotiales</v>
          </cell>
          <cell r="O2130" t="str">
            <v xml:space="preserve"> Aspergillaceae</v>
          </cell>
          <cell r="P2130" t="str">
            <v xml:space="preserve"> Aspergillus.</v>
          </cell>
        </row>
        <row r="2131">
          <cell r="B2131" t="str">
            <v>Q5CSI5</v>
          </cell>
          <cell r="C2131" t="str">
            <v xml:space="preserve"> Cryptosporidium parvum (strain Iowa II).</v>
          </cell>
          <cell r="E2131" t="str">
            <v xml:space="preserve"> NCBI_TaxID=353152 {ECO:0000313|EMBL:EAK88365.1, ECO:0000313|Proteomes:UP000006726};</v>
          </cell>
          <cell r="G2131" t="str">
            <v>Eukaryota</v>
          </cell>
          <cell r="H2131" t="str">
            <v xml:space="preserve"> Alveolata</v>
          </cell>
          <cell r="I2131" t="str">
            <v xml:space="preserve"> Apicomplexa</v>
          </cell>
          <cell r="J2131" t="str">
            <v xml:space="preserve"> Conoidasida</v>
          </cell>
          <cell r="K2131" t="str">
            <v xml:space="preserve"> Coccidia</v>
          </cell>
          <cell r="L2131" t="str">
            <v>Eucoccidiorida</v>
          </cell>
          <cell r="M2131" t="str">
            <v xml:space="preserve"> Eimeriorina</v>
          </cell>
          <cell r="N2131" t="str">
            <v xml:space="preserve"> Cryptosporidiidae</v>
          </cell>
          <cell r="O2131" t="str">
            <v xml:space="preserve"> Cryptosporidium.</v>
          </cell>
        </row>
        <row r="2132">
          <cell r="B2132" t="str">
            <v>Q5CZ53</v>
          </cell>
          <cell r="C2132" t="str">
            <v xml:space="preserve"> Solanum tuberosum (Potato).</v>
          </cell>
          <cell r="E2132" t="str">
            <v xml:space="preserve"> NCBI_TaxID=4113;</v>
          </cell>
          <cell r="G2132" t="str">
            <v>Eukaryota</v>
          </cell>
          <cell r="H2132" t="str">
            <v xml:space="preserve"> Viridiplantae</v>
          </cell>
          <cell r="I2132" t="str">
            <v xml:space="preserve"> Streptophyta</v>
          </cell>
          <cell r="J2132" t="str">
            <v xml:space="preserve"> Embryophyta</v>
          </cell>
          <cell r="K2132" t="str">
            <v xml:space="preserve"> Tracheophyta</v>
          </cell>
          <cell r="L2132" t="str">
            <v>Spermatophyta</v>
          </cell>
          <cell r="M2132" t="str">
            <v xml:space="preserve"> Magnoliophyta</v>
          </cell>
          <cell r="N2132" t="str">
            <v xml:space="preserve"> eudicotyledons</v>
          </cell>
          <cell r="O2132" t="str">
            <v xml:space="preserve"> Gunneridae</v>
          </cell>
          <cell r="P2132" t="str">
            <v>Pentapetalae</v>
          </cell>
          <cell r="Q2132" t="str">
            <v xml:space="preserve"> asterids</v>
          </cell>
          <cell r="R2132" t="str">
            <v xml:space="preserve"> lamiids</v>
          </cell>
          <cell r="S2132" t="str">
            <v xml:space="preserve"> Solanales</v>
          </cell>
          <cell r="T2132" t="str">
            <v xml:space="preserve"> Solanaceae</v>
          </cell>
          <cell r="U2132" t="str">
            <v xml:space="preserve"> Solanoideae</v>
          </cell>
        </row>
        <row r="2133">
          <cell r="B2133" t="str">
            <v>Q5JSD1</v>
          </cell>
          <cell r="C2133" t="str">
            <v xml:space="preserve"> Homo sapiens (Human).</v>
          </cell>
          <cell r="E2133" t="str">
            <v xml:space="preserve"> NCBI_TaxID=9606 {ECO:0000313|Ensembl:ENSP00000401492, ECO:0000313|Proteomes:UP000005640};</v>
          </cell>
          <cell r="G2133" t="str">
            <v>Eukaryota</v>
          </cell>
          <cell r="H2133" t="str">
            <v xml:space="preserve"> Metazoa</v>
          </cell>
          <cell r="I2133" t="str">
            <v xml:space="preserve"> Chordata</v>
          </cell>
          <cell r="J2133" t="str">
            <v xml:space="preserve"> Craniata</v>
          </cell>
          <cell r="K2133" t="str">
            <v xml:space="preserve"> Vertebrata</v>
          </cell>
          <cell r="L2133" t="str">
            <v xml:space="preserve"> Euteleostomi</v>
          </cell>
          <cell r="M2133" t="str">
            <v>Mammalia</v>
          </cell>
          <cell r="N2133" t="str">
            <v xml:space="preserve"> Eutheria</v>
          </cell>
          <cell r="O2133" t="str">
            <v xml:space="preserve"> Euarchontoglires</v>
          </cell>
          <cell r="P2133" t="str">
            <v xml:space="preserve"> Primates</v>
          </cell>
          <cell r="Q2133" t="str">
            <v xml:space="preserve"> Haplorrhini</v>
          </cell>
          <cell r="R2133" t="str">
            <v>Catarrhini</v>
          </cell>
          <cell r="S2133" t="str">
            <v xml:space="preserve"> Hominidae</v>
          </cell>
          <cell r="T2133" t="str">
            <v xml:space="preserve"> Homo.</v>
          </cell>
        </row>
        <row r="2134">
          <cell r="B2134" t="str">
            <v>Q5JSD2</v>
          </cell>
          <cell r="C2134" t="str">
            <v xml:space="preserve"> Homo sapiens (Human).</v>
          </cell>
          <cell r="E2134" t="str">
            <v xml:space="preserve"> NCBI_TaxID=9606 {ECO:0000313|Ensembl:ENSP00000344876, ECO:0000313|Proteomes:UP000005640};</v>
          </cell>
          <cell r="G2134" t="str">
            <v>Eukaryota</v>
          </cell>
          <cell r="H2134" t="str">
            <v xml:space="preserve"> Metazoa</v>
          </cell>
          <cell r="I2134" t="str">
            <v xml:space="preserve"> Chordata</v>
          </cell>
          <cell r="J2134" t="str">
            <v xml:space="preserve"> Craniata</v>
          </cell>
          <cell r="K2134" t="str">
            <v xml:space="preserve"> Vertebrata</v>
          </cell>
          <cell r="L2134" t="str">
            <v xml:space="preserve"> Euteleostomi</v>
          </cell>
          <cell r="M2134" t="str">
            <v>Mammalia</v>
          </cell>
          <cell r="N2134" t="str">
            <v xml:space="preserve"> Eutheria</v>
          </cell>
          <cell r="O2134" t="str">
            <v xml:space="preserve"> Euarchontoglires</v>
          </cell>
          <cell r="P2134" t="str">
            <v xml:space="preserve"> Primates</v>
          </cell>
          <cell r="Q2134" t="str">
            <v xml:space="preserve"> Haplorrhini</v>
          </cell>
          <cell r="R2134" t="str">
            <v>Catarrhini</v>
          </cell>
          <cell r="S2134" t="str">
            <v xml:space="preserve"> Hominidae</v>
          </cell>
          <cell r="T2134" t="str">
            <v xml:space="preserve"> Homo.</v>
          </cell>
        </row>
        <row r="2135">
          <cell r="B2135" t="str">
            <v>Q5KJP2</v>
          </cell>
          <cell r="C2135" t="str">
            <v xml:space="preserve"> Cryptococcus neoformans var. neoformans serotype D (strain JEC21 / ATCC MYA-565) (Filobasidiella neoformans).</v>
          </cell>
          <cell r="E2135" t="str">
            <v xml:space="preserve"> NCBI_TaxID=214684 {ECO:0000313|EMBL:AAW42497.1, ECO:0000313|Proteomes:UP000002149};</v>
          </cell>
          <cell r="G2135" t="str">
            <v>Eukaryota</v>
          </cell>
          <cell r="H2135" t="str">
            <v xml:space="preserve"> Fungi</v>
          </cell>
          <cell r="I2135" t="str">
            <v xml:space="preserve"> Dikarya</v>
          </cell>
          <cell r="J2135" t="str">
            <v xml:space="preserve"> Basidiomycota</v>
          </cell>
          <cell r="K2135" t="str">
            <v xml:space="preserve"> Agaricomycotina</v>
          </cell>
          <cell r="L2135" t="str">
            <v>Tremellomycetes</v>
          </cell>
          <cell r="M2135" t="str">
            <v xml:space="preserve"> Tremellales</v>
          </cell>
          <cell r="N2135" t="str">
            <v xml:space="preserve"> Cryptococcaceae</v>
          </cell>
          <cell r="O2135" t="str">
            <v xml:space="preserve"> Cryptococcus</v>
          </cell>
          <cell r="P2135" t="str">
            <v>Cryptococcus neoformans species complex.</v>
          </cell>
        </row>
        <row r="2136">
          <cell r="B2136" t="str">
            <v>Q5KLS9</v>
          </cell>
          <cell r="C2136" t="str">
            <v xml:space="preserve"> Cryptococcus neoformans var. neoformans serotype D (strain JEC21 / ATCC MYA-565) (Filobasidiella neoformans).</v>
          </cell>
          <cell r="E2136" t="str">
            <v xml:space="preserve"> NCBI_TaxID=214684 {ECO:0000313|EMBL:AAW41936.1, ECO:0000313|Proteomes:UP000002149};</v>
          </cell>
          <cell r="G2136" t="str">
            <v>Eukaryota</v>
          </cell>
          <cell r="H2136" t="str">
            <v xml:space="preserve"> Fungi</v>
          </cell>
          <cell r="I2136" t="str">
            <v xml:space="preserve"> Dikarya</v>
          </cell>
          <cell r="J2136" t="str">
            <v xml:space="preserve"> Basidiomycota</v>
          </cell>
          <cell r="K2136" t="str">
            <v xml:space="preserve"> Agaricomycotina</v>
          </cell>
          <cell r="L2136" t="str">
            <v>Tremellomycetes</v>
          </cell>
          <cell r="M2136" t="str">
            <v xml:space="preserve"> Tremellales</v>
          </cell>
          <cell r="N2136" t="str">
            <v xml:space="preserve"> Cryptococcaceae</v>
          </cell>
          <cell r="O2136" t="str">
            <v xml:space="preserve"> Cryptococcus</v>
          </cell>
          <cell r="P2136" t="str">
            <v>Cryptococcus neoformans species complex.</v>
          </cell>
        </row>
        <row r="2137">
          <cell r="B2137" t="str">
            <v>Q6BRG9</v>
          </cell>
          <cell r="C2137" t="str">
            <v xml:space="preserve"> Debaryomyces hansenii (strain ATCC 36239 / CBS 767 / JCM 1990 / NBRC 0083 / IGC 2968) (Yeast) (Torulaspora hansenii).</v>
          </cell>
          <cell r="E2137" t="str">
            <v xml:space="preserve"> NCBI_TaxID=284592 {ECO:0000313|EMBL:CAG87372.1, ECO:0000313|Proteomes:UP000000599};</v>
          </cell>
          <cell r="G2137" t="str">
            <v>Eukaryota</v>
          </cell>
          <cell r="H2137" t="str">
            <v xml:space="preserve"> Fungi</v>
          </cell>
          <cell r="I2137" t="str">
            <v xml:space="preserve"> Dikarya</v>
          </cell>
          <cell r="J2137" t="str">
            <v xml:space="preserve"> Ascomycota</v>
          </cell>
          <cell r="K2137" t="str">
            <v xml:space="preserve"> Saccharomycotina</v>
          </cell>
          <cell r="L2137" t="str">
            <v>Saccharomycetes</v>
          </cell>
          <cell r="M2137" t="str">
            <v xml:space="preserve"> Saccharomycetales</v>
          </cell>
          <cell r="N2137" t="str">
            <v xml:space="preserve"> Debaryomycetaceae</v>
          </cell>
          <cell r="O2137" t="str">
            <v xml:space="preserve"> Debaryomyces.</v>
          </cell>
        </row>
        <row r="2138">
          <cell r="B2138" t="str">
            <v>Q6BSB1</v>
          </cell>
          <cell r="C2138" t="str">
            <v xml:space="preserve"> Debaryomyces hansenii (strain ATCC 36239 / CBS 767 / JCM 1990 / NBRC 0083 / IGC 2968) (Yeast) (Torulaspora hansenii).</v>
          </cell>
          <cell r="E2138" t="str">
            <v xml:space="preserve"> NCBI_TaxID=284592 {ECO:0000313|EMBL:CAG87063.1, ECO:0000313|Proteomes:UP000000599};</v>
          </cell>
          <cell r="G2138" t="str">
            <v>Eukaryota</v>
          </cell>
          <cell r="H2138" t="str">
            <v xml:space="preserve"> Fungi</v>
          </cell>
          <cell r="I2138" t="str">
            <v xml:space="preserve"> Dikarya</v>
          </cell>
          <cell r="J2138" t="str">
            <v xml:space="preserve"> Ascomycota</v>
          </cell>
          <cell r="K2138" t="str">
            <v xml:space="preserve"> Saccharomycotina</v>
          </cell>
          <cell r="L2138" t="str">
            <v>Saccharomycetes</v>
          </cell>
          <cell r="M2138" t="str">
            <v xml:space="preserve"> Saccharomycetales</v>
          </cell>
          <cell r="N2138" t="str">
            <v xml:space="preserve"> Debaryomycetaceae</v>
          </cell>
          <cell r="O2138" t="str">
            <v xml:space="preserve"> Debaryomyces.</v>
          </cell>
        </row>
        <row r="2139">
          <cell r="B2139" t="str">
            <v>Q6BZS7</v>
          </cell>
          <cell r="C2139" t="str">
            <v xml:space="preserve"> Yarrowia lipolytica (strain CLIB 122 / E 150) (Yeast) (Candida lipolytica).</v>
          </cell>
          <cell r="E2139" t="str">
            <v xml:space="preserve"> NCBI_TaxID=284591 {ECO:0000313|EMBL:CAG78898.1, ECO:0000313|Proteomes:UP000001300};</v>
          </cell>
          <cell r="G2139" t="str">
            <v>Eukaryota</v>
          </cell>
          <cell r="H2139" t="str">
            <v xml:space="preserve"> Fungi</v>
          </cell>
          <cell r="I2139" t="str">
            <v xml:space="preserve"> Dikarya</v>
          </cell>
          <cell r="J2139" t="str">
            <v xml:space="preserve"> Ascomycota</v>
          </cell>
          <cell r="K2139" t="str">
            <v xml:space="preserve"> Saccharomycotina</v>
          </cell>
          <cell r="L2139" t="str">
            <v>Saccharomycetes</v>
          </cell>
          <cell r="M2139" t="str">
            <v xml:space="preserve"> Saccharomycetales</v>
          </cell>
          <cell r="N2139" t="str">
            <v xml:space="preserve"> Dipodascaceae</v>
          </cell>
          <cell r="O2139" t="str">
            <v xml:space="preserve"> Yarrowia.</v>
          </cell>
        </row>
        <row r="2140">
          <cell r="B2140" t="str">
            <v>Q6C1D2</v>
          </cell>
          <cell r="C2140" t="str">
            <v xml:space="preserve"> Yarrowia lipolytica (strain CLIB 122 / E 150) (Yeast) (Candida lipolytica).</v>
          </cell>
          <cell r="E2140" t="str">
            <v xml:space="preserve"> NCBI_TaxID=284591 {ECO:0000313|EMBL:CAG78339.1, ECO:0000313|Proteomes:UP000001300};</v>
          </cell>
          <cell r="G2140" t="str">
            <v>Eukaryota</v>
          </cell>
          <cell r="H2140" t="str">
            <v xml:space="preserve"> Fungi</v>
          </cell>
          <cell r="I2140" t="str">
            <v xml:space="preserve"> Dikarya</v>
          </cell>
          <cell r="J2140" t="str">
            <v xml:space="preserve"> Ascomycota</v>
          </cell>
          <cell r="K2140" t="str">
            <v xml:space="preserve"> Saccharomycotina</v>
          </cell>
          <cell r="L2140" t="str">
            <v>Saccharomycetes</v>
          </cell>
          <cell r="M2140" t="str">
            <v xml:space="preserve"> Saccharomycetales</v>
          </cell>
          <cell r="N2140" t="str">
            <v xml:space="preserve"> Dipodascaceae</v>
          </cell>
          <cell r="O2140" t="str">
            <v xml:space="preserve"> Yarrowia.</v>
          </cell>
        </row>
        <row r="2141">
          <cell r="B2141" t="str">
            <v>Q6CL24</v>
          </cell>
          <cell r="C2141" t="str">
            <v xml:space="preserve"> Kluyveromyces lactis (strain ATCC 8585 / CBS 2359 / DSM 70799 / NBRC 1267 / NRRL Y-1140 / WM37) (Yeast) (Candida sphaerica).</v>
          </cell>
          <cell r="E2141" t="str">
            <v xml:space="preserve"> NCBI_TaxID=284590 {ECO:0000313|Proteomes:UP000000598};</v>
          </cell>
          <cell r="G2141" t="str">
            <v>Eukaryota</v>
          </cell>
          <cell r="H2141" t="str">
            <v xml:space="preserve"> Fungi</v>
          </cell>
          <cell r="I2141" t="str">
            <v xml:space="preserve"> Dikarya</v>
          </cell>
          <cell r="J2141" t="str">
            <v xml:space="preserve"> Ascomycota</v>
          </cell>
          <cell r="K2141" t="str">
            <v xml:space="preserve"> Saccharomycotina</v>
          </cell>
          <cell r="L2141" t="str">
            <v>Saccharomycetes</v>
          </cell>
          <cell r="M2141" t="str">
            <v xml:space="preserve"> Saccharomycetales</v>
          </cell>
          <cell r="N2141" t="str">
            <v xml:space="preserve"> Saccharomycetaceae</v>
          </cell>
          <cell r="O2141" t="str">
            <v xml:space="preserve"> Kluyveromyces.</v>
          </cell>
        </row>
        <row r="2142">
          <cell r="B2142" t="str">
            <v>Q6CLE8</v>
          </cell>
          <cell r="C2142" t="str">
            <v xml:space="preserve"> Kluyveromyces lactis (strain ATCC 8585 / CBS 2359 / DSM 70799 / NBRC 1267 / NRRL Y-1140 / WM37) (Yeast) (Candida sphaerica).</v>
          </cell>
          <cell r="E2142" t="str">
            <v xml:space="preserve"> NCBI_TaxID=284590 {ECO:0000313|Proteomes:UP000000598};</v>
          </cell>
          <cell r="G2142" t="str">
            <v>Eukaryota</v>
          </cell>
          <cell r="H2142" t="str">
            <v xml:space="preserve"> Fungi</v>
          </cell>
          <cell r="I2142" t="str">
            <v xml:space="preserve"> Dikarya</v>
          </cell>
          <cell r="J2142" t="str">
            <v xml:space="preserve"> Ascomycota</v>
          </cell>
          <cell r="K2142" t="str">
            <v xml:space="preserve"> Saccharomycotina</v>
          </cell>
          <cell r="L2142" t="str">
            <v>Saccharomycetes</v>
          </cell>
          <cell r="M2142" t="str">
            <v xml:space="preserve"> Saccharomycetales</v>
          </cell>
          <cell r="N2142" t="str">
            <v xml:space="preserve"> Saccharomycetaceae</v>
          </cell>
          <cell r="O2142" t="str">
            <v xml:space="preserve"> Kluyveromyces.</v>
          </cell>
        </row>
        <row r="2143">
          <cell r="B2143" t="str">
            <v>Q6FNQ4</v>
          </cell>
          <cell r="C2143" t="str">
            <v xml:space="preserve"> Candida glabrata (strain ATCC 2001 / CBS 138 / JCM 3761 / NBRC 0622 / NRRL Y-65) (Yeast) (Torulopsis glabrata).</v>
          </cell>
          <cell r="E2143" t="str">
            <v xml:space="preserve"> NCBI_TaxID=284593 {ECO:0000313|Proteomes:UP000002428};</v>
          </cell>
          <cell r="G2143" t="str">
            <v>Eukaryota</v>
          </cell>
          <cell r="H2143" t="str">
            <v xml:space="preserve"> Fungi</v>
          </cell>
          <cell r="I2143" t="str">
            <v xml:space="preserve"> Dikarya</v>
          </cell>
          <cell r="J2143" t="str">
            <v xml:space="preserve"> Ascomycota</v>
          </cell>
          <cell r="K2143" t="str">
            <v xml:space="preserve"> Saccharomycotina</v>
          </cell>
          <cell r="L2143" t="str">
            <v>Saccharomycetes</v>
          </cell>
          <cell r="M2143" t="str">
            <v xml:space="preserve"> Saccharomycetales</v>
          </cell>
          <cell r="N2143" t="str">
            <v xml:space="preserve"> Saccharomycetaceae</v>
          </cell>
          <cell r="O2143" t="str">
            <v xml:space="preserve"> Nakaseomyces</v>
          </cell>
          <cell r="P2143" t="str">
            <v>Nakaseomyces/Candida clade.</v>
          </cell>
        </row>
        <row r="2144">
          <cell r="B2144" t="str">
            <v>Q6FQJ6</v>
          </cell>
          <cell r="C2144" t="str">
            <v xml:space="preserve"> Candida glabrata (strain ATCC 2001 / CBS 138 / JCM 3761 / NBRC 0622 / NRRL Y-65) (Yeast) (Torulopsis glabrata).</v>
          </cell>
          <cell r="E2144" t="str">
            <v xml:space="preserve"> NCBI_TaxID=284593 {ECO:0000313|Proteomes:UP000002428};</v>
          </cell>
          <cell r="G2144" t="str">
            <v>Eukaryota</v>
          </cell>
          <cell r="H2144" t="str">
            <v xml:space="preserve"> Fungi</v>
          </cell>
          <cell r="I2144" t="str">
            <v xml:space="preserve"> Dikarya</v>
          </cell>
          <cell r="J2144" t="str">
            <v xml:space="preserve"> Ascomycota</v>
          </cell>
          <cell r="K2144" t="str">
            <v xml:space="preserve"> Saccharomycotina</v>
          </cell>
          <cell r="L2144" t="str">
            <v>Saccharomycetes</v>
          </cell>
          <cell r="M2144" t="str">
            <v xml:space="preserve"> Saccharomycetales</v>
          </cell>
          <cell r="N2144" t="str">
            <v xml:space="preserve"> Saccharomycetaceae</v>
          </cell>
          <cell r="O2144" t="str">
            <v xml:space="preserve"> Nakaseomyces</v>
          </cell>
          <cell r="P2144" t="str">
            <v>Nakaseomyces/Candida clade.</v>
          </cell>
        </row>
        <row r="2145">
          <cell r="B2145" t="str">
            <v>Q6FX14</v>
          </cell>
          <cell r="C2145" t="str">
            <v xml:space="preserve"> Candida glabrata (strain ATCC 2001 / CBS 138 / JCM 3761 / NBRC 0622 / NRRL Y-65) (Yeast) (Torulopsis glabrata).</v>
          </cell>
          <cell r="E2145" t="str">
            <v xml:space="preserve"> NCBI_TaxID=284593 {ECO:0000313|Proteomes:UP000002428};</v>
          </cell>
          <cell r="G2145" t="str">
            <v>Eukaryota</v>
          </cell>
          <cell r="H2145" t="str">
            <v xml:space="preserve"> Fungi</v>
          </cell>
          <cell r="I2145" t="str">
            <v xml:space="preserve"> Dikarya</v>
          </cell>
          <cell r="J2145" t="str">
            <v xml:space="preserve"> Ascomycota</v>
          </cell>
          <cell r="K2145" t="str">
            <v xml:space="preserve"> Saccharomycotina</v>
          </cell>
          <cell r="L2145" t="str">
            <v>Saccharomycetes</v>
          </cell>
          <cell r="M2145" t="str">
            <v xml:space="preserve"> Saccharomycetales</v>
          </cell>
          <cell r="N2145" t="str">
            <v xml:space="preserve"> Saccharomycetaceae</v>
          </cell>
          <cell r="O2145" t="str">
            <v xml:space="preserve"> Nakaseomyces</v>
          </cell>
          <cell r="P2145" t="str">
            <v>Nakaseomyces/Candida clade.</v>
          </cell>
        </row>
        <row r="2146">
          <cell r="B2146" t="str">
            <v>Q6NWC1</v>
          </cell>
          <cell r="C2146" t="str">
            <v xml:space="preserve"> Danio rerio (Zebrafish) (Brachydanio rerio).</v>
          </cell>
          <cell r="E2146" t="str">
            <v xml:space="preserve"> NCBI_TaxID=7955 {ECO:0000313|EMBL:AAH67647.1};</v>
          </cell>
          <cell r="G2146" t="str">
            <v>Eukaryota</v>
          </cell>
          <cell r="H2146" t="str">
            <v xml:space="preserve"> Metazoa</v>
          </cell>
          <cell r="I2146" t="str">
            <v xml:space="preserve"> Chordata</v>
          </cell>
          <cell r="J2146" t="str">
            <v xml:space="preserve"> Craniata</v>
          </cell>
          <cell r="K2146" t="str">
            <v xml:space="preserve"> Vertebrata</v>
          </cell>
          <cell r="L2146" t="str">
            <v xml:space="preserve"> Euteleostomi</v>
          </cell>
          <cell r="M2146" t="str">
            <v>Actinopterygii</v>
          </cell>
          <cell r="N2146" t="str">
            <v xml:space="preserve"> Neopterygii</v>
          </cell>
          <cell r="O2146" t="str">
            <v xml:space="preserve"> Teleostei</v>
          </cell>
          <cell r="P2146" t="str">
            <v xml:space="preserve"> Ostariophysi</v>
          </cell>
          <cell r="Q2146" t="str">
            <v xml:space="preserve"> Cypriniformes</v>
          </cell>
          <cell r="R2146" t="str">
            <v>Cyprinidae</v>
          </cell>
          <cell r="S2146" t="str">
            <v xml:space="preserve"> Danio.</v>
          </cell>
        </row>
        <row r="2147">
          <cell r="B2147" t="str">
            <v>Q6NWH3</v>
          </cell>
          <cell r="C2147" t="str">
            <v xml:space="preserve"> Danio rerio (Zebrafish) (Brachydanio rerio).</v>
          </cell>
          <cell r="E2147" t="str">
            <v xml:space="preserve"> NCBI_TaxID=7955 {ECO:0000313|EMBL:AAH67589.1};</v>
          </cell>
          <cell r="G2147" t="str">
            <v>Eukaryota</v>
          </cell>
          <cell r="H2147" t="str">
            <v xml:space="preserve"> Metazoa</v>
          </cell>
          <cell r="I2147" t="str">
            <v xml:space="preserve"> Chordata</v>
          </cell>
          <cell r="J2147" t="str">
            <v xml:space="preserve"> Craniata</v>
          </cell>
          <cell r="K2147" t="str">
            <v xml:space="preserve"> Vertebrata</v>
          </cell>
          <cell r="L2147" t="str">
            <v xml:space="preserve"> Euteleostomi</v>
          </cell>
          <cell r="M2147" t="str">
            <v>Actinopterygii</v>
          </cell>
          <cell r="N2147" t="str">
            <v xml:space="preserve"> Neopterygii</v>
          </cell>
          <cell r="O2147" t="str">
            <v xml:space="preserve"> Teleostei</v>
          </cell>
          <cell r="P2147" t="str">
            <v xml:space="preserve"> Ostariophysi</v>
          </cell>
          <cell r="Q2147" t="str">
            <v xml:space="preserve"> Cypriniformes</v>
          </cell>
          <cell r="R2147" t="str">
            <v>Cyprinidae</v>
          </cell>
          <cell r="S2147" t="str">
            <v xml:space="preserve"> Danio.</v>
          </cell>
        </row>
        <row r="2148">
          <cell r="B2148" t="str">
            <v>Q6QTH2</v>
          </cell>
          <cell r="C2148" t="str">
            <v xml:space="preserve"> Brassica rapa subsp. pekinensis (Chinese cabbage) (Brassica pekinensis).</v>
          </cell>
          <cell r="E2148" t="str">
            <v xml:space="preserve"> NCBI_TaxID=51351 {ECO:0000313|EMBL:AAS48868.1};</v>
          </cell>
          <cell r="G2148" t="str">
            <v>Eukaryota</v>
          </cell>
          <cell r="H2148" t="str">
            <v xml:space="preserve"> Viridiplantae</v>
          </cell>
          <cell r="I2148" t="str">
            <v xml:space="preserve"> Streptophyta</v>
          </cell>
          <cell r="J2148" t="str">
            <v xml:space="preserve"> Embryophyta</v>
          </cell>
          <cell r="K2148" t="str">
            <v xml:space="preserve"> Tracheophyta</v>
          </cell>
          <cell r="L2148" t="str">
            <v>Spermatophyta</v>
          </cell>
          <cell r="M2148" t="str">
            <v xml:space="preserve"> Magnoliophyta</v>
          </cell>
          <cell r="N2148" t="str">
            <v xml:space="preserve"> eudicotyledons</v>
          </cell>
          <cell r="O2148" t="str">
            <v xml:space="preserve"> Gunneridae</v>
          </cell>
          <cell r="P2148" t="str">
            <v>Pentapetalae</v>
          </cell>
          <cell r="Q2148" t="str">
            <v xml:space="preserve"> rosids</v>
          </cell>
          <cell r="R2148" t="str">
            <v xml:space="preserve"> malvids</v>
          </cell>
          <cell r="S2148" t="str">
            <v xml:space="preserve"> Brassicales</v>
          </cell>
          <cell r="T2148" t="str">
            <v xml:space="preserve"> Brassicaceae</v>
          </cell>
          <cell r="U2148" t="str">
            <v xml:space="preserve"> Brassiceae</v>
          </cell>
        </row>
        <row r="2149">
          <cell r="B2149" t="str">
            <v>Q755Q3</v>
          </cell>
          <cell r="C2149" t="str">
            <v xml:space="preserve"> Ashbya gossypii (strain ATCC 10895 / CBS 109.51 / FGSC 9923 / NRRL Y-1056) (Yeast) (Eremothecium gossypii).</v>
          </cell>
          <cell r="E2149" t="str">
            <v xml:space="preserve"> NCBI_TaxID=284811 {ECO:0000313|EMBL:AAS53191.1, ECO:0000313|Proteomes:UP000000591};</v>
          </cell>
          <cell r="G2149" t="str">
            <v>Eukaryota</v>
          </cell>
          <cell r="H2149" t="str">
            <v xml:space="preserve"> Fungi</v>
          </cell>
          <cell r="I2149" t="str">
            <v xml:space="preserve"> Dikarya</v>
          </cell>
          <cell r="J2149" t="str">
            <v xml:space="preserve"> Ascomycota</v>
          </cell>
          <cell r="K2149" t="str">
            <v xml:space="preserve"> Saccharomycotina</v>
          </cell>
          <cell r="L2149" t="str">
            <v>Saccharomycetes</v>
          </cell>
          <cell r="M2149" t="str">
            <v xml:space="preserve"> Saccharomycetales</v>
          </cell>
          <cell r="N2149" t="str">
            <v xml:space="preserve"> Saccharomycetaceae</v>
          </cell>
          <cell r="O2149" t="str">
            <v xml:space="preserve"> Eremothecium.</v>
          </cell>
        </row>
        <row r="2150">
          <cell r="B2150" t="str">
            <v>Q75B24</v>
          </cell>
          <cell r="C2150" t="str">
            <v xml:space="preserve"> Ashbya gossypii (strain ATCC 10895 / CBS 109.51 / FGSC 9923 / NRRL Y-1056) (Yeast) (Eremothecium gossypii).</v>
          </cell>
          <cell r="E2150" t="str">
            <v xml:space="preserve"> NCBI_TaxID=284811 {ECO:0000313|EMBL:AAS51673.2, ECO:0000313|Proteomes:UP000000591};</v>
          </cell>
          <cell r="G2150" t="str">
            <v>Eukaryota</v>
          </cell>
          <cell r="H2150" t="str">
            <v xml:space="preserve"> Fungi</v>
          </cell>
          <cell r="I2150" t="str">
            <v xml:space="preserve"> Dikarya</v>
          </cell>
          <cell r="J2150" t="str">
            <v xml:space="preserve"> Ascomycota</v>
          </cell>
          <cell r="K2150" t="str">
            <v xml:space="preserve"> Saccharomycotina</v>
          </cell>
          <cell r="L2150" t="str">
            <v>Saccharomycetes</v>
          </cell>
          <cell r="M2150" t="str">
            <v xml:space="preserve"> Saccharomycetales</v>
          </cell>
          <cell r="N2150" t="str">
            <v xml:space="preserve"> Saccharomycetaceae</v>
          </cell>
          <cell r="O2150" t="str">
            <v xml:space="preserve"> Eremothecium.</v>
          </cell>
        </row>
        <row r="2151">
          <cell r="B2151" t="str">
            <v>Q76P15</v>
          </cell>
          <cell r="C2151" t="str">
            <v xml:space="preserve"> Dictyostelium discoideum (Slime mold).</v>
          </cell>
          <cell r="E2151" t="str">
            <v xml:space="preserve"> NCBI_TaxID=44689 {ECO:0000313|EMBL:EAL68763.1, ECO:0000313|Proteomes:UP000002195};</v>
          </cell>
          <cell r="G2151" t="str">
            <v>Eukaryota</v>
          </cell>
          <cell r="H2151" t="str">
            <v xml:space="preserve"> Amoebozoa</v>
          </cell>
          <cell r="I2151" t="str">
            <v xml:space="preserve"> Mycetozoa</v>
          </cell>
          <cell r="J2151" t="str">
            <v xml:space="preserve"> Dictyostelids</v>
          </cell>
          <cell r="K2151" t="str">
            <v xml:space="preserve"> Dictyosteliales</v>
          </cell>
          <cell r="L2151" t="str">
            <v>Dictyosteliaceae</v>
          </cell>
          <cell r="M2151" t="str">
            <v xml:space="preserve"> Dictyostelium.</v>
          </cell>
        </row>
        <row r="2152">
          <cell r="B2152" t="str">
            <v>Q7Q3H1</v>
          </cell>
          <cell r="C2152" t="str">
            <v xml:space="preserve"> Anopheles gambiae (African malaria mosquito).</v>
          </cell>
          <cell r="E2152" t="str">
            <v xml:space="preserve"> NCBI_TaxID=7165 {ECO:0000313|EMBL:EAA12891.2, ECO:0000313|Proteomes:UP000007062};</v>
          </cell>
          <cell r="G2152" t="str">
            <v>Eukaryota</v>
          </cell>
          <cell r="H2152" t="str">
            <v xml:space="preserve"> Metazoa</v>
          </cell>
          <cell r="I2152" t="str">
            <v xml:space="preserve"> Ecdysozoa</v>
          </cell>
          <cell r="J2152" t="str">
            <v xml:space="preserve"> Arthropoda</v>
          </cell>
          <cell r="K2152" t="str">
            <v xml:space="preserve"> Hexapoda</v>
          </cell>
          <cell r="L2152" t="str">
            <v xml:space="preserve"> Insecta</v>
          </cell>
          <cell r="M2152" t="str">
            <v>Pterygota</v>
          </cell>
          <cell r="N2152" t="str">
            <v xml:space="preserve"> Neoptera</v>
          </cell>
          <cell r="O2152" t="str">
            <v xml:space="preserve"> Holometabola</v>
          </cell>
          <cell r="P2152" t="str">
            <v xml:space="preserve"> Diptera</v>
          </cell>
          <cell r="Q2152" t="str">
            <v xml:space="preserve"> Nematocera</v>
          </cell>
          <cell r="R2152" t="str">
            <v xml:space="preserve"> Culicoidea</v>
          </cell>
          <cell r="S2152" t="str">
            <v>Culicidae</v>
          </cell>
          <cell r="T2152" t="str">
            <v xml:space="preserve"> Anophelinae</v>
          </cell>
          <cell r="U2152" t="str">
            <v xml:space="preserve"> Anopheles.</v>
          </cell>
        </row>
        <row r="2153">
          <cell r="B2153" t="str">
            <v>Q7QCE6</v>
          </cell>
          <cell r="C2153" t="str">
            <v xml:space="preserve"> Anopheles gambiae (African malaria mosquito).</v>
          </cell>
          <cell r="E2153" t="str">
            <v xml:space="preserve"> NCBI_TaxID=7165 {ECO:0000313|EMBL:EAA07659.4, ECO:0000313|Proteomes:UP000007062};</v>
          </cell>
          <cell r="G2153" t="str">
            <v>Eukaryota</v>
          </cell>
          <cell r="H2153" t="str">
            <v xml:space="preserve"> Metazoa</v>
          </cell>
          <cell r="I2153" t="str">
            <v xml:space="preserve"> Ecdysozoa</v>
          </cell>
          <cell r="J2153" t="str">
            <v xml:space="preserve"> Arthropoda</v>
          </cell>
          <cell r="K2153" t="str">
            <v xml:space="preserve"> Hexapoda</v>
          </cell>
          <cell r="L2153" t="str">
            <v xml:space="preserve"> Insecta</v>
          </cell>
          <cell r="M2153" t="str">
            <v>Pterygota</v>
          </cell>
          <cell r="N2153" t="str">
            <v xml:space="preserve"> Neoptera</v>
          </cell>
          <cell r="O2153" t="str">
            <v xml:space="preserve"> Holometabola</v>
          </cell>
          <cell r="P2153" t="str">
            <v xml:space="preserve"> Diptera</v>
          </cell>
          <cell r="Q2153" t="str">
            <v xml:space="preserve"> Nematocera</v>
          </cell>
          <cell r="R2153" t="str">
            <v xml:space="preserve"> Culicoidea</v>
          </cell>
          <cell r="S2153" t="str">
            <v>Culicidae</v>
          </cell>
          <cell r="T2153" t="str">
            <v xml:space="preserve"> Anophelinae</v>
          </cell>
          <cell r="U2153" t="str">
            <v xml:space="preserve"> Anopheles.</v>
          </cell>
        </row>
        <row r="2154">
          <cell r="B2154" t="str">
            <v>Q7RE39</v>
          </cell>
          <cell r="C2154" t="str">
            <v xml:space="preserve"> Plasmodium yoelii yoelii.</v>
          </cell>
          <cell r="E2154" t="str">
            <v xml:space="preserve"> NCBI_TaxID=73239 {ECO:0000313|EMBL:EAA17228.1, ECO:0000313|Proteomes:UP000008553};</v>
          </cell>
          <cell r="G2154" t="str">
            <v>Eukaryota</v>
          </cell>
          <cell r="H2154" t="str">
            <v xml:space="preserve"> Alveolata</v>
          </cell>
          <cell r="I2154" t="str">
            <v xml:space="preserve"> Apicomplexa</v>
          </cell>
          <cell r="J2154" t="str">
            <v xml:space="preserve"> Aconoidasida</v>
          </cell>
          <cell r="K2154" t="str">
            <v xml:space="preserve"> Haemosporida</v>
          </cell>
          <cell r="L2154" t="str">
            <v>Plasmodiidae</v>
          </cell>
          <cell r="M2154" t="str">
            <v xml:space="preserve"> Plasmodium</v>
          </cell>
          <cell r="N2154" t="str">
            <v xml:space="preserve"> Plasmodium (Vinckeia).</v>
          </cell>
        </row>
        <row r="2155">
          <cell r="B2155" t="str">
            <v>Q7T314</v>
          </cell>
          <cell r="C2155" t="str">
            <v xml:space="preserve"> Danio rerio (Zebrafish) (Brachydanio rerio).</v>
          </cell>
          <cell r="E2155" t="str">
            <v xml:space="preserve"> NCBI_TaxID=7955 {ECO:0000313|EMBL:AAH53295.1};</v>
          </cell>
          <cell r="G2155" t="str">
            <v>Eukaryota</v>
          </cell>
          <cell r="H2155" t="str">
            <v xml:space="preserve"> Metazoa</v>
          </cell>
          <cell r="I2155" t="str">
            <v xml:space="preserve"> Chordata</v>
          </cell>
          <cell r="J2155" t="str">
            <v xml:space="preserve"> Craniata</v>
          </cell>
          <cell r="K2155" t="str">
            <v xml:space="preserve"> Vertebrata</v>
          </cell>
          <cell r="L2155" t="str">
            <v xml:space="preserve"> Euteleostomi</v>
          </cell>
          <cell r="M2155" t="str">
            <v>Actinopterygii</v>
          </cell>
          <cell r="N2155" t="str">
            <v xml:space="preserve"> Neopterygii</v>
          </cell>
          <cell r="O2155" t="str">
            <v xml:space="preserve"> Teleostei</v>
          </cell>
          <cell r="P2155" t="str">
            <v xml:space="preserve"> Ostariophysi</v>
          </cell>
          <cell r="Q2155" t="str">
            <v xml:space="preserve"> Cypriniformes</v>
          </cell>
          <cell r="R2155" t="str">
            <v>Cyprinidae</v>
          </cell>
          <cell r="S2155" t="str">
            <v xml:space="preserve"> Danio.</v>
          </cell>
        </row>
        <row r="2156">
          <cell r="B2156" t="str">
            <v>Q7ZV39</v>
          </cell>
          <cell r="C2156" t="str">
            <v xml:space="preserve"> Danio rerio (Zebrafish) (Brachydanio rerio).</v>
          </cell>
          <cell r="E2156" t="str">
            <v xml:space="preserve"> NCBI_TaxID=7955 {ECO:0000313|EMBL:AAH46013.1};</v>
          </cell>
          <cell r="G2156" t="str">
            <v>Eukaryota</v>
          </cell>
          <cell r="H2156" t="str">
            <v xml:space="preserve"> Metazoa</v>
          </cell>
          <cell r="I2156" t="str">
            <v xml:space="preserve"> Chordata</v>
          </cell>
          <cell r="J2156" t="str">
            <v xml:space="preserve"> Craniata</v>
          </cell>
          <cell r="K2156" t="str">
            <v xml:space="preserve"> Vertebrata</v>
          </cell>
          <cell r="L2156" t="str">
            <v xml:space="preserve"> Euteleostomi</v>
          </cell>
          <cell r="M2156" t="str">
            <v>Actinopterygii</v>
          </cell>
          <cell r="N2156" t="str">
            <v xml:space="preserve"> Neopterygii</v>
          </cell>
          <cell r="O2156" t="str">
            <v xml:space="preserve"> Teleostei</v>
          </cell>
          <cell r="P2156" t="str">
            <v xml:space="preserve"> Ostariophysi</v>
          </cell>
          <cell r="Q2156" t="str">
            <v xml:space="preserve"> Cypriniformes</v>
          </cell>
          <cell r="R2156" t="str">
            <v>Cyprinidae</v>
          </cell>
          <cell r="S2156" t="str">
            <v xml:space="preserve"> Danio.</v>
          </cell>
        </row>
        <row r="2157">
          <cell r="B2157" t="str">
            <v>Q8AWD0</v>
          </cell>
          <cell r="C2157" t="str">
            <v xml:space="preserve"> Danio rerio (Zebrafish) (Brachydanio rerio).</v>
          </cell>
          <cell r="E2157" t="str">
            <v xml:space="preserve"> NCBI_TaxID=7955 {ECO:0000313|EMBL:AAH42329.1};</v>
          </cell>
          <cell r="G2157" t="str">
            <v>Eukaryota</v>
          </cell>
          <cell r="H2157" t="str">
            <v xml:space="preserve"> Metazoa</v>
          </cell>
          <cell r="I2157" t="str">
            <v xml:space="preserve"> Chordata</v>
          </cell>
          <cell r="J2157" t="str">
            <v xml:space="preserve"> Craniata</v>
          </cell>
          <cell r="K2157" t="str">
            <v xml:space="preserve"> Vertebrata</v>
          </cell>
          <cell r="L2157" t="str">
            <v xml:space="preserve"> Euteleostomi</v>
          </cell>
          <cell r="M2157" t="str">
            <v>Actinopterygii</v>
          </cell>
          <cell r="N2157" t="str">
            <v xml:space="preserve"> Neopterygii</v>
          </cell>
          <cell r="O2157" t="str">
            <v xml:space="preserve"> Teleostei</v>
          </cell>
          <cell r="P2157" t="str">
            <v xml:space="preserve"> Ostariophysi</v>
          </cell>
          <cell r="Q2157" t="str">
            <v xml:space="preserve"> Cypriniformes</v>
          </cell>
          <cell r="R2157" t="str">
            <v>Cyprinidae</v>
          </cell>
          <cell r="S2157" t="str">
            <v xml:space="preserve"> Danio.</v>
          </cell>
        </row>
        <row r="2158">
          <cell r="B2158" t="str">
            <v>Q8ILE3</v>
          </cell>
          <cell r="C2158" t="str">
            <v xml:space="preserve"> Plasmodium falciparum (isolate 3D7).</v>
          </cell>
          <cell r="E2158" t="str">
            <v xml:space="preserve"> NCBI_TaxID=36329 {ECO:0000313|EMBL:CZU00018.1, ECO:0000313|Proteomes:UP000001450};</v>
          </cell>
          <cell r="G2158" t="str">
            <v>Eukaryota</v>
          </cell>
          <cell r="H2158" t="str">
            <v xml:space="preserve"> Alveolata</v>
          </cell>
          <cell r="I2158" t="str">
            <v xml:space="preserve"> Apicomplexa</v>
          </cell>
          <cell r="J2158" t="str">
            <v xml:space="preserve"> Aconoidasida</v>
          </cell>
          <cell r="K2158" t="str">
            <v xml:space="preserve"> Haemosporida</v>
          </cell>
          <cell r="L2158" t="str">
            <v>Plasmodiidae</v>
          </cell>
          <cell r="M2158" t="str">
            <v xml:space="preserve"> Plasmodium</v>
          </cell>
          <cell r="N2158" t="str">
            <v xml:space="preserve"> Plasmodium (Laverania).</v>
          </cell>
        </row>
        <row r="2159">
          <cell r="B2159" t="str">
            <v>Q8SVD4</v>
          </cell>
          <cell r="C2159" t="str">
            <v xml:space="preserve"> Encephalitozoon cuniculi (strain GB-M1) (Microsporidian parasite).</v>
          </cell>
          <cell r="E2159" t="str">
            <v xml:space="preserve"> NCBI_TaxID=284813 {ECO:0000313|EMBL:CAD25408.1, ECO:0000313|Proteomes:UP000000819};</v>
          </cell>
          <cell r="G2159" t="str">
            <v>Eukaryota</v>
          </cell>
          <cell r="H2159" t="str">
            <v xml:space="preserve"> Fungi</v>
          </cell>
          <cell r="I2159" t="str">
            <v xml:space="preserve"> Fungi incertae sedis</v>
          </cell>
          <cell r="J2159" t="str">
            <v xml:space="preserve"> Microsporidia</v>
          </cell>
          <cell r="K2159" t="str">
            <v xml:space="preserve"> Unikaryonidae</v>
          </cell>
          <cell r="L2159" t="str">
            <v>Encephalitozoon.</v>
          </cell>
        </row>
        <row r="2160">
          <cell r="B2160" t="str">
            <v>Q8T4K0</v>
          </cell>
          <cell r="C2160" t="str">
            <v xml:space="preserve"> Anopheles gambiae (African malaria mosquito).</v>
          </cell>
          <cell r="E2160" t="str">
            <v xml:space="preserve"> NCBI_TaxID=7165 {ECO:0000313|EMBL:AAL89811.1};</v>
          </cell>
          <cell r="G2160" t="str">
            <v>Eukaryota</v>
          </cell>
          <cell r="H2160" t="str">
            <v xml:space="preserve"> Metazoa</v>
          </cell>
          <cell r="I2160" t="str">
            <v xml:space="preserve"> Ecdysozoa</v>
          </cell>
          <cell r="J2160" t="str">
            <v xml:space="preserve"> Arthropoda</v>
          </cell>
          <cell r="K2160" t="str">
            <v xml:space="preserve"> Hexapoda</v>
          </cell>
          <cell r="L2160" t="str">
            <v xml:space="preserve"> Insecta</v>
          </cell>
          <cell r="M2160" t="str">
            <v>Pterygota</v>
          </cell>
          <cell r="N2160" t="str">
            <v xml:space="preserve"> Neoptera</v>
          </cell>
          <cell r="O2160" t="str">
            <v xml:space="preserve"> Holometabola</v>
          </cell>
          <cell r="P2160" t="str">
            <v xml:space="preserve"> Diptera</v>
          </cell>
          <cell r="Q2160" t="str">
            <v xml:space="preserve"> Nematocera</v>
          </cell>
          <cell r="R2160" t="str">
            <v xml:space="preserve"> Culicoidea</v>
          </cell>
          <cell r="S2160" t="str">
            <v>Culicidae</v>
          </cell>
          <cell r="T2160" t="str">
            <v xml:space="preserve"> Anophelinae</v>
          </cell>
          <cell r="U2160" t="str">
            <v xml:space="preserve"> Anopheles.</v>
          </cell>
        </row>
        <row r="2161">
          <cell r="B2161" t="str">
            <v>Q9I9D1</v>
          </cell>
          <cell r="C2161" t="str">
            <v xml:space="preserve"> Gallus gallus (Chicken).</v>
          </cell>
          <cell r="E2161" t="str">
            <v xml:space="preserve"> NCBI_TaxID=9031 {ECO:0000313|EMBL:AAF73513.1};</v>
          </cell>
          <cell r="G2161" t="str">
            <v>Eukaryota</v>
          </cell>
          <cell r="H2161" t="str">
            <v xml:space="preserve"> Metazoa</v>
          </cell>
          <cell r="I2161" t="str">
            <v xml:space="preserve"> Chordata</v>
          </cell>
          <cell r="J2161" t="str">
            <v xml:space="preserve"> Craniata</v>
          </cell>
          <cell r="K2161" t="str">
            <v xml:space="preserve"> Vertebrata</v>
          </cell>
          <cell r="L2161" t="str">
            <v xml:space="preserve"> Euteleostomi</v>
          </cell>
          <cell r="M2161" t="str">
            <v>Archelosauria</v>
          </cell>
          <cell r="N2161" t="str">
            <v xml:space="preserve"> Archosauria</v>
          </cell>
          <cell r="O2161" t="str">
            <v xml:space="preserve"> Dinosauria</v>
          </cell>
          <cell r="P2161" t="str">
            <v xml:space="preserve"> Saurischia</v>
          </cell>
          <cell r="Q2161" t="str">
            <v xml:space="preserve"> Theropoda</v>
          </cell>
          <cell r="R2161" t="str">
            <v>Coelurosauria</v>
          </cell>
          <cell r="S2161" t="str">
            <v xml:space="preserve"> Aves</v>
          </cell>
          <cell r="T2161" t="str">
            <v xml:space="preserve"> Neognathae</v>
          </cell>
          <cell r="U2161" t="str">
            <v xml:space="preserve"> Galloanserae</v>
          </cell>
        </row>
        <row r="2162">
          <cell r="B2162" t="str">
            <v>Q9SPD7</v>
          </cell>
          <cell r="C2162" t="str">
            <v xml:space="preserve"> Zea mays (Maize).</v>
          </cell>
          <cell r="E2162" t="str">
            <v xml:space="preserve"> NCBI_TaxID=4577 {ECO:0000313|EMBL:AAD56653.1};</v>
          </cell>
          <cell r="G2162" t="str">
            <v>Eukaryota</v>
          </cell>
          <cell r="H2162" t="str">
            <v xml:space="preserve"> Viridiplantae</v>
          </cell>
          <cell r="I2162" t="str">
            <v xml:space="preserve"> Streptophyta</v>
          </cell>
          <cell r="J2162" t="str">
            <v xml:space="preserve"> Embryophyta</v>
          </cell>
          <cell r="K2162" t="str">
            <v xml:space="preserve"> Tracheophyta</v>
          </cell>
          <cell r="L2162" t="str">
            <v>Spermatophyta</v>
          </cell>
          <cell r="M2162" t="str">
            <v xml:space="preserve"> Magnoliophyta</v>
          </cell>
          <cell r="N2162" t="str">
            <v xml:space="preserve"> Liliopsida</v>
          </cell>
          <cell r="O2162" t="str">
            <v xml:space="preserve"> Poales</v>
          </cell>
          <cell r="P2162" t="str">
            <v xml:space="preserve"> Poaceae</v>
          </cell>
          <cell r="Q2162" t="str">
            <v>PACMAD clade</v>
          </cell>
          <cell r="R2162" t="str">
            <v xml:space="preserve"> Panicoideae</v>
          </cell>
          <cell r="S2162" t="str">
            <v xml:space="preserve"> Andropogonodae</v>
          </cell>
          <cell r="T2162" t="str">
            <v xml:space="preserve"> Andropogoneae</v>
          </cell>
          <cell r="U2162" t="str">
            <v xml:space="preserve"> Tripsacinae</v>
          </cell>
        </row>
        <row r="2163">
          <cell r="B2163" t="str">
            <v>Q9VF44</v>
          </cell>
          <cell r="C2163" t="str">
            <v xml:space="preserve"> Drosophila melanogaster (Fruit fly).</v>
          </cell>
          <cell r="E2163" t="str">
            <v xml:space="preserve"> NCBI_TaxID=7227 {ECO:0000313|EMBL:AAF55216.1, ECO:0000313|Proteomes:UP000000803};</v>
          </cell>
          <cell r="G2163" t="str">
            <v>Eukaryota</v>
          </cell>
          <cell r="H2163" t="str">
            <v xml:space="preserve"> Metazoa</v>
          </cell>
          <cell r="I2163" t="str">
            <v xml:space="preserve"> Ecdysozoa</v>
          </cell>
          <cell r="J2163" t="str">
            <v xml:space="preserve"> Arthropoda</v>
          </cell>
          <cell r="K2163" t="str">
            <v xml:space="preserve"> Hexapoda</v>
          </cell>
          <cell r="L2163" t="str">
            <v xml:space="preserve"> Insecta</v>
          </cell>
          <cell r="M2163" t="str">
            <v>Pterygota</v>
          </cell>
          <cell r="N2163" t="str">
            <v xml:space="preserve"> Neoptera</v>
          </cell>
          <cell r="O2163" t="str">
            <v xml:space="preserve"> Holometabola</v>
          </cell>
          <cell r="P2163" t="str">
            <v xml:space="preserve"> Diptera</v>
          </cell>
          <cell r="Q2163" t="str">
            <v xml:space="preserve"> Brachycera</v>
          </cell>
          <cell r="R2163" t="str">
            <v xml:space="preserve"> Muscomorpha</v>
          </cell>
          <cell r="S2163" t="str">
            <v>Ephydroidea</v>
          </cell>
          <cell r="T2163" t="str">
            <v xml:space="preserve"> Drosophilidae</v>
          </cell>
          <cell r="U2163" t="str">
            <v xml:space="preserve"> Drosophila</v>
          </cell>
        </row>
        <row r="2164">
          <cell r="B2164" t="str">
            <v>Q9VKP2</v>
          </cell>
          <cell r="C2164" t="str">
            <v xml:space="preserve"> Drosophila melanogaster (Fruit fly).</v>
          </cell>
          <cell r="E2164" t="str">
            <v xml:space="preserve"> NCBI_TaxID=7227 {ECO:0000313|EMBL:AAF53020.1, ECO:0000313|Proteomes:UP000000803};</v>
          </cell>
          <cell r="G2164" t="str">
            <v>Eukaryota</v>
          </cell>
          <cell r="H2164" t="str">
            <v xml:space="preserve"> Metazoa</v>
          </cell>
          <cell r="I2164" t="str">
            <v xml:space="preserve"> Ecdysozoa</v>
          </cell>
          <cell r="J2164" t="str">
            <v xml:space="preserve"> Arthropoda</v>
          </cell>
          <cell r="K2164" t="str">
            <v xml:space="preserve"> Hexapoda</v>
          </cell>
          <cell r="L2164" t="str">
            <v xml:space="preserve"> Insecta</v>
          </cell>
          <cell r="M2164" t="str">
            <v>Pterygota</v>
          </cell>
          <cell r="N2164" t="str">
            <v xml:space="preserve"> Neoptera</v>
          </cell>
          <cell r="O2164" t="str">
            <v xml:space="preserve"> Holometabola</v>
          </cell>
          <cell r="P2164" t="str">
            <v xml:space="preserve"> Diptera</v>
          </cell>
          <cell r="Q2164" t="str">
            <v xml:space="preserve"> Brachycera</v>
          </cell>
          <cell r="R2164" t="str">
            <v xml:space="preserve"> Muscomorpha</v>
          </cell>
          <cell r="S2164" t="str">
            <v>Ephydroidea</v>
          </cell>
          <cell r="T2164" t="str">
            <v xml:space="preserve"> Drosophilidae</v>
          </cell>
          <cell r="U2164" t="str">
            <v xml:space="preserve"> Drosophila</v>
          </cell>
        </row>
        <row r="2165">
          <cell r="B2165" t="str">
            <v>Q9VKP3</v>
          </cell>
          <cell r="C2165" t="str">
            <v xml:space="preserve"> Drosophila melanogaster (Fruit fly).</v>
          </cell>
          <cell r="E2165" t="str">
            <v xml:space="preserve"> NCBI_TaxID=7227 {ECO:0000313|EMBL:AAF53019.2, ECO:0000313|Proteomes:UP000000803};</v>
          </cell>
          <cell r="G2165" t="str">
            <v>Eukaryota</v>
          </cell>
          <cell r="H2165" t="str">
            <v xml:space="preserve"> Metazoa</v>
          </cell>
          <cell r="I2165" t="str">
            <v xml:space="preserve"> Ecdysozoa</v>
          </cell>
          <cell r="J2165" t="str">
            <v xml:space="preserve"> Arthropoda</v>
          </cell>
          <cell r="K2165" t="str">
            <v xml:space="preserve"> Hexapoda</v>
          </cell>
          <cell r="L2165" t="str">
            <v xml:space="preserve"> Insecta</v>
          </cell>
          <cell r="M2165" t="str">
            <v>Pterygota</v>
          </cell>
          <cell r="N2165" t="str">
            <v xml:space="preserve"> Neoptera</v>
          </cell>
          <cell r="O2165" t="str">
            <v xml:space="preserve"> Holometabola</v>
          </cell>
          <cell r="P2165" t="str">
            <v xml:space="preserve"> Diptera</v>
          </cell>
          <cell r="Q2165" t="str">
            <v xml:space="preserve"> Brachycera</v>
          </cell>
          <cell r="R2165" t="str">
            <v xml:space="preserve"> Muscomorpha</v>
          </cell>
          <cell r="S2165" t="str">
            <v>Ephydroidea</v>
          </cell>
          <cell r="T2165" t="str">
            <v xml:space="preserve"> Drosophilidae</v>
          </cell>
          <cell r="U2165" t="str">
            <v xml:space="preserve"> Drosophila</v>
          </cell>
        </row>
        <row r="2166">
          <cell r="B2166" t="str">
            <v>Q9VKP4</v>
          </cell>
          <cell r="C2166" t="str">
            <v xml:space="preserve"> Drosophila melanogaster (Fruit fly).</v>
          </cell>
          <cell r="E2166" t="str">
            <v xml:space="preserve"> NCBI_TaxID=7227 {ECO:0000313|EMBL:AAF53018.2, ECO:0000313|Proteomes:UP000000803};</v>
          </cell>
          <cell r="G2166" t="str">
            <v>Eukaryota</v>
          </cell>
          <cell r="H2166" t="str">
            <v xml:space="preserve"> Metazoa</v>
          </cell>
          <cell r="I2166" t="str">
            <v xml:space="preserve"> Ecdysozoa</v>
          </cell>
          <cell r="J2166" t="str">
            <v xml:space="preserve"> Arthropoda</v>
          </cell>
          <cell r="K2166" t="str">
            <v xml:space="preserve"> Hexapoda</v>
          </cell>
          <cell r="L2166" t="str">
            <v xml:space="preserve"> Insecta</v>
          </cell>
          <cell r="M2166" t="str">
            <v>Pterygota</v>
          </cell>
          <cell r="N2166" t="str">
            <v xml:space="preserve"> Neoptera</v>
          </cell>
          <cell r="O2166" t="str">
            <v xml:space="preserve"> Holometabola</v>
          </cell>
          <cell r="P2166" t="str">
            <v xml:space="preserve"> Diptera</v>
          </cell>
          <cell r="Q2166" t="str">
            <v xml:space="preserve"> Brachycera</v>
          </cell>
          <cell r="R2166" t="str">
            <v xml:space="preserve"> Muscomorpha</v>
          </cell>
          <cell r="S2166" t="str">
            <v>Ephydroidea</v>
          </cell>
          <cell r="T2166" t="str">
            <v xml:space="preserve"> Drosophilidae</v>
          </cell>
          <cell r="U2166" t="str">
            <v xml:space="preserve"> Drosophila</v>
          </cell>
        </row>
        <row r="2167">
          <cell r="B2167" t="str">
            <v>R0EX80</v>
          </cell>
          <cell r="C2167" t="str">
            <v xml:space="preserve"> Capsella rubella.</v>
          </cell>
          <cell r="E2167" t="str">
            <v xml:space="preserve"> NCBI_TaxID=81985 {ECO:0000313|EMBL:EOA13842.1, ECO:0000313|Proteomes:UP000029121};</v>
          </cell>
          <cell r="G2167" t="str">
            <v>Eukaryota</v>
          </cell>
          <cell r="H2167" t="str">
            <v xml:space="preserve"> Viridiplantae</v>
          </cell>
          <cell r="I2167" t="str">
            <v xml:space="preserve"> Streptophyta</v>
          </cell>
          <cell r="J2167" t="str">
            <v xml:space="preserve"> Embryophyta</v>
          </cell>
          <cell r="K2167" t="str">
            <v xml:space="preserve"> Tracheophyta</v>
          </cell>
          <cell r="L2167" t="str">
            <v>Spermatophyta</v>
          </cell>
          <cell r="M2167" t="str">
            <v xml:space="preserve"> Magnoliophyta</v>
          </cell>
          <cell r="N2167" t="str">
            <v xml:space="preserve"> eudicotyledons</v>
          </cell>
          <cell r="O2167" t="str">
            <v xml:space="preserve"> Gunneridae</v>
          </cell>
          <cell r="P2167" t="str">
            <v>Pentapetalae</v>
          </cell>
          <cell r="Q2167" t="str">
            <v xml:space="preserve"> rosids</v>
          </cell>
          <cell r="R2167" t="str">
            <v xml:space="preserve"> malvids</v>
          </cell>
          <cell r="S2167" t="str">
            <v xml:space="preserve"> Brassicales</v>
          </cell>
          <cell r="T2167" t="str">
            <v xml:space="preserve"> Brassicaceae</v>
          </cell>
          <cell r="U2167" t="str">
            <v xml:space="preserve"> Camelineae</v>
          </cell>
        </row>
        <row r="2168">
          <cell r="B2168" t="str">
            <v>R0FPY7</v>
          </cell>
          <cell r="C2168" t="str">
            <v xml:space="preserve"> Capsella rubella.</v>
          </cell>
          <cell r="E2168" t="str">
            <v xml:space="preserve"> NCBI_TaxID=81985 {ECO:0000313|EMBL:EOA24597.1, ECO:0000313|Proteomes:UP000029121};</v>
          </cell>
          <cell r="G2168" t="str">
            <v>Eukaryota</v>
          </cell>
          <cell r="H2168" t="str">
            <v xml:space="preserve"> Viridiplantae</v>
          </cell>
          <cell r="I2168" t="str">
            <v xml:space="preserve"> Streptophyta</v>
          </cell>
          <cell r="J2168" t="str">
            <v xml:space="preserve"> Embryophyta</v>
          </cell>
          <cell r="K2168" t="str">
            <v xml:space="preserve"> Tracheophyta</v>
          </cell>
          <cell r="L2168" t="str">
            <v>Spermatophyta</v>
          </cell>
          <cell r="M2168" t="str">
            <v xml:space="preserve"> Magnoliophyta</v>
          </cell>
          <cell r="N2168" t="str">
            <v xml:space="preserve"> eudicotyledons</v>
          </cell>
          <cell r="O2168" t="str">
            <v xml:space="preserve"> Gunneridae</v>
          </cell>
          <cell r="P2168" t="str">
            <v>Pentapetalae</v>
          </cell>
          <cell r="Q2168" t="str">
            <v xml:space="preserve"> rosids</v>
          </cell>
          <cell r="R2168" t="str">
            <v xml:space="preserve"> malvids</v>
          </cell>
          <cell r="S2168" t="str">
            <v xml:space="preserve"> Brassicales</v>
          </cell>
          <cell r="T2168" t="str">
            <v xml:space="preserve"> Brassicaceae</v>
          </cell>
          <cell r="U2168" t="str">
            <v xml:space="preserve"> Camelineae</v>
          </cell>
        </row>
        <row r="2169">
          <cell r="B2169" t="str">
            <v>R0G683</v>
          </cell>
          <cell r="C2169" t="str">
            <v xml:space="preserve"> Capsella rubella.</v>
          </cell>
          <cell r="E2169" t="str">
            <v xml:space="preserve"> NCBI_TaxID=81985 {ECO:0000313|EMBL:EOA31082.1, ECO:0000313|Proteomes:UP000029121};</v>
          </cell>
          <cell r="G2169" t="str">
            <v>Eukaryota</v>
          </cell>
          <cell r="H2169" t="str">
            <v xml:space="preserve"> Viridiplantae</v>
          </cell>
          <cell r="I2169" t="str">
            <v xml:space="preserve"> Streptophyta</v>
          </cell>
          <cell r="J2169" t="str">
            <v xml:space="preserve"> Embryophyta</v>
          </cell>
          <cell r="K2169" t="str">
            <v xml:space="preserve"> Tracheophyta</v>
          </cell>
          <cell r="L2169" t="str">
            <v>Spermatophyta</v>
          </cell>
          <cell r="M2169" t="str">
            <v xml:space="preserve"> Magnoliophyta</v>
          </cell>
          <cell r="N2169" t="str">
            <v xml:space="preserve"> eudicotyledons</v>
          </cell>
          <cell r="O2169" t="str">
            <v xml:space="preserve"> Gunneridae</v>
          </cell>
          <cell r="P2169" t="str">
            <v>Pentapetalae</v>
          </cell>
          <cell r="Q2169" t="str">
            <v xml:space="preserve"> rosids</v>
          </cell>
          <cell r="R2169" t="str">
            <v xml:space="preserve"> malvids</v>
          </cell>
          <cell r="S2169" t="str">
            <v xml:space="preserve"> Brassicales</v>
          </cell>
          <cell r="T2169" t="str">
            <v xml:space="preserve"> Brassicaceae</v>
          </cell>
          <cell r="U2169" t="str">
            <v xml:space="preserve"> Camelineae</v>
          </cell>
        </row>
        <row r="2170">
          <cell r="B2170" t="str">
            <v>R0G6I6</v>
          </cell>
          <cell r="C2170" t="str">
            <v xml:space="preserve"> Capsella rubella.</v>
          </cell>
          <cell r="E2170" t="str">
            <v xml:space="preserve"> NCBI_TaxID=81985 {ECO:0000313|EMBL:EOA31006.1, ECO:0000313|Proteomes:UP000029121};</v>
          </cell>
          <cell r="G2170" t="str">
            <v>Eukaryota</v>
          </cell>
          <cell r="H2170" t="str">
            <v xml:space="preserve"> Viridiplantae</v>
          </cell>
          <cell r="I2170" t="str">
            <v xml:space="preserve"> Streptophyta</v>
          </cell>
          <cell r="J2170" t="str">
            <v xml:space="preserve"> Embryophyta</v>
          </cell>
          <cell r="K2170" t="str">
            <v xml:space="preserve"> Tracheophyta</v>
          </cell>
          <cell r="L2170" t="str">
            <v>Spermatophyta</v>
          </cell>
          <cell r="M2170" t="str">
            <v xml:space="preserve"> Magnoliophyta</v>
          </cell>
          <cell r="N2170" t="str">
            <v xml:space="preserve"> eudicotyledons</v>
          </cell>
          <cell r="O2170" t="str">
            <v xml:space="preserve"> Gunneridae</v>
          </cell>
          <cell r="P2170" t="str">
            <v>Pentapetalae</v>
          </cell>
          <cell r="Q2170" t="str">
            <v xml:space="preserve"> rosids</v>
          </cell>
          <cell r="R2170" t="str">
            <v xml:space="preserve"> malvids</v>
          </cell>
          <cell r="S2170" t="str">
            <v xml:space="preserve"> Brassicales</v>
          </cell>
          <cell r="T2170" t="str">
            <v xml:space="preserve"> Brassicaceae</v>
          </cell>
          <cell r="U2170" t="str">
            <v xml:space="preserve"> Camelineae</v>
          </cell>
        </row>
        <row r="2171">
          <cell r="B2171" t="str">
            <v>R0GRK3</v>
          </cell>
          <cell r="C2171" t="str">
            <v xml:space="preserve"> Capsella rubella.</v>
          </cell>
          <cell r="E2171" t="str">
            <v xml:space="preserve"> NCBI_TaxID=81985 {ECO:0000313|EMBL:EOA13838.1, ECO:0000313|Proteomes:UP000029121};</v>
          </cell>
          <cell r="G2171" t="str">
            <v>Eukaryota</v>
          </cell>
          <cell r="H2171" t="str">
            <v xml:space="preserve"> Viridiplantae</v>
          </cell>
          <cell r="I2171" t="str">
            <v xml:space="preserve"> Streptophyta</v>
          </cell>
          <cell r="J2171" t="str">
            <v xml:space="preserve"> Embryophyta</v>
          </cell>
          <cell r="K2171" t="str">
            <v xml:space="preserve"> Tracheophyta</v>
          </cell>
          <cell r="L2171" t="str">
            <v>Spermatophyta</v>
          </cell>
          <cell r="M2171" t="str">
            <v xml:space="preserve"> Magnoliophyta</v>
          </cell>
          <cell r="N2171" t="str">
            <v xml:space="preserve"> eudicotyledons</v>
          </cell>
          <cell r="O2171" t="str">
            <v xml:space="preserve"> Gunneridae</v>
          </cell>
          <cell r="P2171" t="str">
            <v>Pentapetalae</v>
          </cell>
          <cell r="Q2171" t="str">
            <v xml:space="preserve"> rosids</v>
          </cell>
          <cell r="R2171" t="str">
            <v xml:space="preserve"> malvids</v>
          </cell>
          <cell r="S2171" t="str">
            <v xml:space="preserve"> Brassicales</v>
          </cell>
          <cell r="T2171" t="str">
            <v xml:space="preserve"> Brassicaceae</v>
          </cell>
          <cell r="U2171" t="str">
            <v xml:space="preserve"> Camelineae</v>
          </cell>
        </row>
        <row r="2172">
          <cell r="B2172" t="str">
            <v>R0H427</v>
          </cell>
          <cell r="C2172" t="str">
            <v xml:space="preserve"> Capsella rubella.</v>
          </cell>
          <cell r="E2172" t="str">
            <v xml:space="preserve"> NCBI_TaxID=81985 {ECO:0000313|EMBL:EOA19435.1, ECO:0000313|Proteomes:UP000029121};</v>
          </cell>
          <cell r="G2172" t="str">
            <v>Eukaryota</v>
          </cell>
          <cell r="H2172" t="str">
            <v xml:space="preserve"> Viridiplantae</v>
          </cell>
          <cell r="I2172" t="str">
            <v xml:space="preserve"> Streptophyta</v>
          </cell>
          <cell r="J2172" t="str">
            <v xml:space="preserve"> Embryophyta</v>
          </cell>
          <cell r="K2172" t="str">
            <v xml:space="preserve"> Tracheophyta</v>
          </cell>
          <cell r="L2172" t="str">
            <v>Spermatophyta</v>
          </cell>
          <cell r="M2172" t="str">
            <v xml:space="preserve"> Magnoliophyta</v>
          </cell>
          <cell r="N2172" t="str">
            <v xml:space="preserve"> eudicotyledons</v>
          </cell>
          <cell r="O2172" t="str">
            <v xml:space="preserve"> Gunneridae</v>
          </cell>
          <cell r="P2172" t="str">
            <v>Pentapetalae</v>
          </cell>
          <cell r="Q2172" t="str">
            <v xml:space="preserve"> rosids</v>
          </cell>
          <cell r="R2172" t="str">
            <v xml:space="preserve"> malvids</v>
          </cell>
          <cell r="S2172" t="str">
            <v xml:space="preserve"> Brassicales</v>
          </cell>
          <cell r="T2172" t="str">
            <v xml:space="preserve"> Brassicaceae</v>
          </cell>
          <cell r="U2172" t="str">
            <v xml:space="preserve"> Camelineae</v>
          </cell>
        </row>
        <row r="2173">
          <cell r="B2173" t="str">
            <v>R0HZK6</v>
          </cell>
          <cell r="C2173" t="str">
            <v xml:space="preserve"> Capsella rubella.</v>
          </cell>
          <cell r="E2173" t="str">
            <v xml:space="preserve"> NCBI_TaxID=81985 {ECO:0000313|EMBL:EOA31005.1, ECO:0000313|Proteomes:UP000029121};</v>
          </cell>
          <cell r="G2173" t="str">
            <v>Eukaryota</v>
          </cell>
          <cell r="H2173" t="str">
            <v xml:space="preserve"> Viridiplantae</v>
          </cell>
          <cell r="I2173" t="str">
            <v xml:space="preserve"> Streptophyta</v>
          </cell>
          <cell r="J2173" t="str">
            <v xml:space="preserve"> Embryophyta</v>
          </cell>
          <cell r="K2173" t="str">
            <v xml:space="preserve"> Tracheophyta</v>
          </cell>
          <cell r="L2173" t="str">
            <v>Spermatophyta</v>
          </cell>
          <cell r="M2173" t="str">
            <v xml:space="preserve"> Magnoliophyta</v>
          </cell>
          <cell r="N2173" t="str">
            <v xml:space="preserve"> eudicotyledons</v>
          </cell>
          <cell r="O2173" t="str">
            <v xml:space="preserve"> Gunneridae</v>
          </cell>
          <cell r="P2173" t="str">
            <v>Pentapetalae</v>
          </cell>
          <cell r="Q2173" t="str">
            <v xml:space="preserve"> rosids</v>
          </cell>
          <cell r="R2173" t="str">
            <v xml:space="preserve"> malvids</v>
          </cell>
          <cell r="S2173" t="str">
            <v xml:space="preserve"> Brassicales</v>
          </cell>
          <cell r="T2173" t="str">
            <v xml:space="preserve"> Brassicaceae</v>
          </cell>
          <cell r="U2173" t="str">
            <v xml:space="preserve"> Camelineae</v>
          </cell>
        </row>
        <row r="2174">
          <cell r="B2174" t="str">
            <v>R0I439</v>
          </cell>
          <cell r="C2174" t="str">
            <v xml:space="preserve"> Capsella rubella.</v>
          </cell>
          <cell r="E2174" t="str">
            <v xml:space="preserve"> NCBI_TaxID=81985 {ECO:0000313|EMBL:EOA31083.1, ECO:0000313|Proteomes:UP000029121};</v>
          </cell>
          <cell r="G2174" t="str">
            <v>Eukaryota</v>
          </cell>
          <cell r="H2174" t="str">
            <v xml:space="preserve"> Viridiplantae</v>
          </cell>
          <cell r="I2174" t="str">
            <v xml:space="preserve"> Streptophyta</v>
          </cell>
          <cell r="J2174" t="str">
            <v xml:space="preserve"> Embryophyta</v>
          </cell>
          <cell r="K2174" t="str">
            <v xml:space="preserve"> Tracheophyta</v>
          </cell>
          <cell r="L2174" t="str">
            <v>Spermatophyta</v>
          </cell>
          <cell r="M2174" t="str">
            <v xml:space="preserve"> Magnoliophyta</v>
          </cell>
          <cell r="N2174" t="str">
            <v xml:space="preserve"> eudicotyledons</v>
          </cell>
          <cell r="O2174" t="str">
            <v xml:space="preserve"> Gunneridae</v>
          </cell>
          <cell r="P2174" t="str">
            <v>Pentapetalae</v>
          </cell>
          <cell r="Q2174" t="str">
            <v xml:space="preserve"> rosids</v>
          </cell>
          <cell r="R2174" t="str">
            <v xml:space="preserve"> malvids</v>
          </cell>
          <cell r="S2174" t="str">
            <v xml:space="preserve"> Brassicales</v>
          </cell>
          <cell r="T2174" t="str">
            <v xml:space="preserve"> Brassicaceae</v>
          </cell>
          <cell r="U2174" t="str">
            <v xml:space="preserve"> Camelineae</v>
          </cell>
        </row>
        <row r="2175">
          <cell r="B2175" t="str">
            <v>R0II01</v>
          </cell>
          <cell r="C2175" t="str">
            <v xml:space="preserve"> Capsella rubella.</v>
          </cell>
          <cell r="E2175" t="str">
            <v xml:space="preserve"> NCBI_TaxID=81985 {ECO:0000313|EMBL:EOA36488.1, ECO:0000313|Proteomes:UP000029121};</v>
          </cell>
          <cell r="G2175" t="str">
            <v>Eukaryota</v>
          </cell>
          <cell r="H2175" t="str">
            <v xml:space="preserve"> Viridiplantae</v>
          </cell>
          <cell r="I2175" t="str">
            <v xml:space="preserve"> Streptophyta</v>
          </cell>
          <cell r="J2175" t="str">
            <v xml:space="preserve"> Embryophyta</v>
          </cell>
          <cell r="K2175" t="str">
            <v xml:space="preserve"> Tracheophyta</v>
          </cell>
          <cell r="L2175" t="str">
            <v>Spermatophyta</v>
          </cell>
          <cell r="M2175" t="str">
            <v xml:space="preserve"> Magnoliophyta</v>
          </cell>
          <cell r="N2175" t="str">
            <v xml:space="preserve"> eudicotyledons</v>
          </cell>
          <cell r="O2175" t="str">
            <v xml:space="preserve"> Gunneridae</v>
          </cell>
          <cell r="P2175" t="str">
            <v>Pentapetalae</v>
          </cell>
          <cell r="Q2175" t="str">
            <v xml:space="preserve"> rosids</v>
          </cell>
          <cell r="R2175" t="str">
            <v xml:space="preserve"> malvids</v>
          </cell>
          <cell r="S2175" t="str">
            <v xml:space="preserve"> Brassicales</v>
          </cell>
          <cell r="T2175" t="str">
            <v xml:space="preserve"> Brassicaceae</v>
          </cell>
          <cell r="U2175" t="str">
            <v xml:space="preserve"> Camelineae</v>
          </cell>
        </row>
        <row r="2176">
          <cell r="B2176" t="str">
            <v>R0J152</v>
          </cell>
          <cell r="C2176" t="str">
            <v xml:space="preserve"> Setosphaeria turcica (strain 28A) (Northern leaf blight fungus) (Exserohilum turcicum).</v>
          </cell>
          <cell r="E2176" t="str">
            <v xml:space="preserve"> NCBI_TaxID=671987 {ECO:0000313|EMBL:EOA90506.1, ECO:0000313|Proteomes:UP000016935};</v>
          </cell>
          <cell r="G2176" t="str">
            <v>Eukaryota</v>
          </cell>
          <cell r="H2176" t="str">
            <v xml:space="preserve"> Fungi</v>
          </cell>
          <cell r="I2176" t="str">
            <v xml:space="preserve"> Dikarya</v>
          </cell>
          <cell r="J2176" t="str">
            <v xml:space="preserve"> Ascomycota</v>
          </cell>
          <cell r="K2176" t="str">
            <v xml:space="preserve"> Pezizomycotina</v>
          </cell>
          <cell r="L2176" t="str">
            <v>Dothideomycetes</v>
          </cell>
          <cell r="M2176" t="str">
            <v xml:space="preserve"> Pleosporomycetidae</v>
          </cell>
          <cell r="N2176" t="str">
            <v xml:space="preserve"> Pleosporales</v>
          </cell>
          <cell r="O2176" t="str">
            <v xml:space="preserve"> Pleosporineae</v>
          </cell>
          <cell r="P2176" t="str">
            <v>Pleosporaceae</v>
          </cell>
          <cell r="Q2176" t="str">
            <v xml:space="preserve"> Setosphaeria.</v>
          </cell>
        </row>
        <row r="2177">
          <cell r="B2177" t="str">
            <v>R0KC63</v>
          </cell>
          <cell r="C2177" t="str">
            <v xml:space="preserve"> Setosphaeria turcica (strain 28A) (Northern leaf blight fungus) (Exserohilum turcicum).</v>
          </cell>
          <cell r="E2177" t="str">
            <v xml:space="preserve"> NCBI_TaxID=671987 {ECO:0000313|EMBL:EOA85817.1, ECO:0000313|Proteomes:UP000016935};</v>
          </cell>
          <cell r="G2177" t="str">
            <v>Eukaryota</v>
          </cell>
          <cell r="H2177" t="str">
            <v xml:space="preserve"> Fungi</v>
          </cell>
          <cell r="I2177" t="str">
            <v xml:space="preserve"> Dikarya</v>
          </cell>
          <cell r="J2177" t="str">
            <v xml:space="preserve"> Ascomycota</v>
          </cell>
          <cell r="K2177" t="str">
            <v xml:space="preserve"> Pezizomycotina</v>
          </cell>
          <cell r="L2177" t="str">
            <v>Dothideomycetes</v>
          </cell>
          <cell r="M2177" t="str">
            <v xml:space="preserve"> Pleosporomycetidae</v>
          </cell>
          <cell r="N2177" t="str">
            <v xml:space="preserve"> Pleosporales</v>
          </cell>
          <cell r="O2177" t="str">
            <v xml:space="preserve"> Pleosporineae</v>
          </cell>
          <cell r="P2177" t="str">
            <v>Pleosporaceae</v>
          </cell>
          <cell r="Q2177" t="str">
            <v xml:space="preserve"> Setosphaeria.</v>
          </cell>
        </row>
        <row r="2178">
          <cell r="B2178" t="str">
            <v>R0MIX9</v>
          </cell>
          <cell r="C2178" t="str">
            <v xml:space="preserve"> Nosema bombycis (strain CQ1 / CVCC 102059) (Microsporidian parasite) (Pebrine of silkworm).</v>
          </cell>
          <cell r="E2178" t="str">
            <v xml:space="preserve"> NCBI_TaxID=578461 {ECO:0000313|EMBL:EOB12753.1, ECO:0000313|Proteomes:UP000016927};</v>
          </cell>
          <cell r="G2178" t="str">
            <v>Eukaryota</v>
          </cell>
          <cell r="H2178" t="str">
            <v xml:space="preserve"> Fungi</v>
          </cell>
          <cell r="I2178" t="str">
            <v xml:space="preserve"> Fungi incertae sedis</v>
          </cell>
          <cell r="J2178" t="str">
            <v xml:space="preserve"> Microsporidia</v>
          </cell>
          <cell r="K2178" t="str">
            <v xml:space="preserve"> Nosematidae</v>
          </cell>
          <cell r="L2178" t="str">
            <v>Nosema.</v>
          </cell>
        </row>
        <row r="2179">
          <cell r="B2179" t="str">
            <v>R1BYD6</v>
          </cell>
          <cell r="C2179" t="str">
            <v xml:space="preserve"> Emiliania huxleyi (Pontosphaera huxleyi).</v>
          </cell>
          <cell r="E2179" t="str">
            <v xml:space="preserve"> NCBI_TaxID=2903 {ECO:0000313|EMBL:EOD14807.1};</v>
          </cell>
          <cell r="G2179" t="str">
            <v>Eukaryota</v>
          </cell>
          <cell r="H2179" t="str">
            <v xml:space="preserve"> Haptophyceae</v>
          </cell>
          <cell r="I2179" t="str">
            <v xml:space="preserve"> Isochrysidales</v>
          </cell>
          <cell r="J2179" t="str">
            <v xml:space="preserve"> Noelaerhabdaceae</v>
          </cell>
          <cell r="K2179" t="str">
            <v xml:space="preserve"> Emiliania.</v>
          </cell>
        </row>
        <row r="2180">
          <cell r="B2180" t="str">
            <v>R1CF35</v>
          </cell>
          <cell r="C2180" t="str">
            <v xml:space="preserve"> Emiliania huxleyi (Pontosphaera huxleyi).</v>
          </cell>
          <cell r="E2180" t="str">
            <v xml:space="preserve"> NCBI_TaxID=2903 {ECO:0000313|EMBL:EOD21373.1};</v>
          </cell>
          <cell r="G2180" t="str">
            <v>Eukaryota</v>
          </cell>
          <cell r="H2180" t="str">
            <v xml:space="preserve"> Haptophyceae</v>
          </cell>
          <cell r="I2180" t="str">
            <v xml:space="preserve"> Isochrysidales</v>
          </cell>
          <cell r="J2180" t="str">
            <v xml:space="preserve"> Noelaerhabdaceae</v>
          </cell>
          <cell r="K2180" t="str">
            <v xml:space="preserve"> Emiliania.</v>
          </cell>
        </row>
        <row r="2181">
          <cell r="B2181" t="str">
            <v>R1E8Y1</v>
          </cell>
          <cell r="C2181" t="str">
            <v xml:space="preserve"> Botryosphaeria parva (strain UCR-NP2) (Grapevine canker fungus) (Neofusicoccum parvum).</v>
          </cell>
          <cell r="E2181" t="str">
            <v xml:space="preserve"> NCBI_TaxID=1287680 {ECO:0000313|EMBL:EOD44238.1, ECO:0000313|Proteomes:UP000013521};</v>
          </cell>
          <cell r="G2181" t="str">
            <v>Eukaryota</v>
          </cell>
          <cell r="H2181" t="str">
            <v xml:space="preserve"> Fungi</v>
          </cell>
          <cell r="I2181" t="str">
            <v xml:space="preserve"> Dikarya</v>
          </cell>
          <cell r="J2181" t="str">
            <v xml:space="preserve"> Ascomycota</v>
          </cell>
          <cell r="K2181" t="str">
            <v xml:space="preserve"> Pezizomycotina</v>
          </cell>
          <cell r="L2181" t="str">
            <v>Dothideomycetes</v>
          </cell>
          <cell r="M2181" t="str">
            <v xml:space="preserve"> Dothideomycetes incertae sedis</v>
          </cell>
          <cell r="N2181" t="str">
            <v xml:space="preserve"> Botryosphaeriales</v>
          </cell>
          <cell r="O2181" t="str">
            <v>Botryosphaeriaceae</v>
          </cell>
          <cell r="P2181" t="str">
            <v xml:space="preserve"> Neofusicoccum.</v>
          </cell>
        </row>
        <row r="2182">
          <cell r="B2182" t="str">
            <v>R1GP72</v>
          </cell>
          <cell r="C2182" t="str">
            <v xml:space="preserve"> Botryosphaeria parva (strain UCR-NP2) (Grapevine canker fungus) (Neofusicoccum parvum).</v>
          </cell>
          <cell r="E2182" t="str">
            <v xml:space="preserve"> NCBI_TaxID=1287680 {ECO:0000313|EMBL:EOD50101.1, ECO:0000313|Proteomes:UP000013521};</v>
          </cell>
          <cell r="G2182" t="str">
            <v>Eukaryota</v>
          </cell>
          <cell r="H2182" t="str">
            <v xml:space="preserve"> Fungi</v>
          </cell>
          <cell r="I2182" t="str">
            <v xml:space="preserve"> Dikarya</v>
          </cell>
          <cell r="J2182" t="str">
            <v xml:space="preserve"> Ascomycota</v>
          </cell>
          <cell r="K2182" t="str">
            <v xml:space="preserve"> Pezizomycotina</v>
          </cell>
          <cell r="L2182" t="str">
            <v>Dothideomycetes</v>
          </cell>
          <cell r="M2182" t="str">
            <v xml:space="preserve"> Dothideomycetes incertae sedis</v>
          </cell>
          <cell r="N2182" t="str">
            <v xml:space="preserve"> Botryosphaeriales</v>
          </cell>
          <cell r="O2182" t="str">
            <v>Botryosphaeriaceae</v>
          </cell>
          <cell r="P2182" t="str">
            <v xml:space="preserve"> Neofusicoccum.</v>
          </cell>
        </row>
        <row r="2183">
          <cell r="B2183" t="str">
            <v>R4FQ51</v>
          </cell>
          <cell r="C2183" t="str">
            <v xml:space="preserve"> Rhodnius prolixus (Triatomid bug).</v>
          </cell>
          <cell r="E2183" t="str">
            <v xml:space="preserve"> NCBI_TaxID=13249 {ECO:0000313|EMBL:JAA76916.1};</v>
          </cell>
          <cell r="G2183" t="str">
            <v>Eukaryota</v>
          </cell>
          <cell r="H2183" t="str">
            <v xml:space="preserve"> Metazoa</v>
          </cell>
          <cell r="I2183" t="str">
            <v xml:space="preserve"> Ecdysozoa</v>
          </cell>
          <cell r="J2183" t="str">
            <v xml:space="preserve"> Arthropoda</v>
          </cell>
          <cell r="K2183" t="str">
            <v xml:space="preserve"> Hexapoda</v>
          </cell>
          <cell r="L2183" t="str">
            <v xml:space="preserve"> Insecta</v>
          </cell>
          <cell r="M2183" t="str">
            <v>Pterygota</v>
          </cell>
          <cell r="N2183" t="str">
            <v xml:space="preserve"> Neoptera</v>
          </cell>
          <cell r="O2183" t="str">
            <v xml:space="preserve"> Paraneoptera</v>
          </cell>
          <cell r="P2183" t="str">
            <v xml:space="preserve"> Hemiptera</v>
          </cell>
          <cell r="Q2183" t="str">
            <v xml:space="preserve"> Heteroptera</v>
          </cell>
          <cell r="R2183" t="str">
            <v>Panheteroptera</v>
          </cell>
          <cell r="S2183" t="str">
            <v xml:space="preserve"> Cimicomorpha</v>
          </cell>
          <cell r="T2183" t="str">
            <v xml:space="preserve"> Reduviidae</v>
          </cell>
          <cell r="U2183" t="str">
            <v xml:space="preserve"> Triatominae</v>
          </cell>
        </row>
        <row r="2184">
          <cell r="B2184" t="str">
            <v>R4G4R3</v>
          </cell>
          <cell r="C2184" t="str">
            <v xml:space="preserve"> Rhodnius prolixus (Triatomid bug).</v>
          </cell>
          <cell r="E2184" t="str">
            <v xml:space="preserve"> NCBI_TaxID=13249 {ECO:0000313|EMBL:JAA76954.1};</v>
          </cell>
          <cell r="G2184" t="str">
            <v>Eukaryota</v>
          </cell>
          <cell r="H2184" t="str">
            <v xml:space="preserve"> Metazoa</v>
          </cell>
          <cell r="I2184" t="str">
            <v xml:space="preserve"> Ecdysozoa</v>
          </cell>
          <cell r="J2184" t="str">
            <v xml:space="preserve"> Arthropoda</v>
          </cell>
          <cell r="K2184" t="str">
            <v xml:space="preserve"> Hexapoda</v>
          </cell>
          <cell r="L2184" t="str">
            <v xml:space="preserve"> Insecta</v>
          </cell>
          <cell r="M2184" t="str">
            <v>Pterygota</v>
          </cell>
          <cell r="N2184" t="str">
            <v xml:space="preserve"> Neoptera</v>
          </cell>
          <cell r="O2184" t="str">
            <v xml:space="preserve"> Paraneoptera</v>
          </cell>
          <cell r="P2184" t="str">
            <v xml:space="preserve"> Hemiptera</v>
          </cell>
          <cell r="Q2184" t="str">
            <v xml:space="preserve"> Heteroptera</v>
          </cell>
          <cell r="R2184" t="str">
            <v>Panheteroptera</v>
          </cell>
          <cell r="S2184" t="str">
            <v xml:space="preserve"> Cimicomorpha</v>
          </cell>
          <cell r="T2184" t="str">
            <v xml:space="preserve"> Reduviidae</v>
          </cell>
          <cell r="U2184" t="str">
            <v xml:space="preserve"> Triatominae</v>
          </cell>
        </row>
        <row r="2185">
          <cell r="B2185" t="str">
            <v>R4XK45</v>
          </cell>
          <cell r="C2185" t="str">
            <v xml:space="preserve"> Taphrina deformans (strain PYCC 5710 / ATCC 11124 / CBS 356.35 / IMI 108563 / JCM 9778 / NBRC 8474) (Peach leaf curl fungus) (Lalaria deformans).</v>
          </cell>
          <cell r="E2185" t="str">
            <v xml:space="preserve"> NCBI_TaxID=1097556 {ECO:0000313|EMBL:CCG84824.1, ECO:0000313|Proteomes:UP000013776};</v>
          </cell>
          <cell r="G2185" t="str">
            <v>Eukaryota</v>
          </cell>
          <cell r="H2185" t="str">
            <v xml:space="preserve"> Fungi</v>
          </cell>
          <cell r="I2185" t="str">
            <v xml:space="preserve"> Dikarya</v>
          </cell>
          <cell r="J2185" t="str">
            <v xml:space="preserve"> Ascomycota</v>
          </cell>
          <cell r="K2185" t="str">
            <v xml:space="preserve"> Taphrinomycotina</v>
          </cell>
          <cell r="L2185" t="str">
            <v>Taphrinomycetes</v>
          </cell>
          <cell r="M2185" t="str">
            <v xml:space="preserve"> Taphrinales</v>
          </cell>
          <cell r="N2185" t="str">
            <v xml:space="preserve"> Taphrinaceae</v>
          </cell>
          <cell r="O2185" t="str">
            <v xml:space="preserve"> Taphrina.</v>
          </cell>
        </row>
        <row r="2186">
          <cell r="B2186" t="str">
            <v>R4XNB9</v>
          </cell>
          <cell r="C2186" t="str">
            <v xml:space="preserve"> Taphrina deformans (strain PYCC 5710 / ATCC 11124 / CBS 356.35 / IMI 108563 / JCM 9778 / NBRC 8474) (Peach leaf curl fungus) (Lalaria deformans).</v>
          </cell>
          <cell r="E2186" t="str">
            <v xml:space="preserve"> NCBI_TaxID=1097556 {ECO:0000313|EMBL:CCG84739.1, ECO:0000313|Proteomes:UP000013776};</v>
          </cell>
          <cell r="G2186" t="str">
            <v>Eukaryota</v>
          </cell>
          <cell r="H2186" t="str">
            <v xml:space="preserve"> Fungi</v>
          </cell>
          <cell r="I2186" t="str">
            <v xml:space="preserve"> Dikarya</v>
          </cell>
          <cell r="J2186" t="str">
            <v xml:space="preserve"> Ascomycota</v>
          </cell>
          <cell r="K2186" t="str">
            <v xml:space="preserve"> Taphrinomycotina</v>
          </cell>
          <cell r="L2186" t="str">
            <v>Taphrinomycetes</v>
          </cell>
          <cell r="M2186" t="str">
            <v xml:space="preserve"> Taphrinales</v>
          </cell>
          <cell r="N2186" t="str">
            <v xml:space="preserve"> Taphrinaceae</v>
          </cell>
          <cell r="O2186" t="str">
            <v xml:space="preserve"> Taphrina.</v>
          </cell>
        </row>
        <row r="2187">
          <cell r="B2187" t="str">
            <v>R7YQC5</v>
          </cell>
          <cell r="C2187" t="str">
            <v xml:space="preserve"> Coniosporium apollinis (strain CBS 100218) (Rock-inhabiting black yeast).</v>
          </cell>
          <cell r="E2187" t="str">
            <v xml:space="preserve"> NCBI_TaxID=1168221 {ECO:0000313|EMBL:EON64100.1, ECO:0000313|Proteomes:UP000016924};</v>
          </cell>
          <cell r="G2187" t="str">
            <v>Eukaryota</v>
          </cell>
          <cell r="H2187" t="str">
            <v xml:space="preserve"> Fungi</v>
          </cell>
          <cell r="I2187" t="str">
            <v xml:space="preserve"> Dikarya</v>
          </cell>
          <cell r="J2187" t="str">
            <v xml:space="preserve"> Ascomycota</v>
          </cell>
          <cell r="K2187" t="str">
            <v xml:space="preserve"> Pezizomycotina</v>
          </cell>
          <cell r="L2187" t="str">
            <v>Dothideomycetes</v>
          </cell>
          <cell r="M2187" t="str">
            <v xml:space="preserve"> Dothideomycetes incertae sedis</v>
          </cell>
          <cell r="N2187" t="str">
            <v xml:space="preserve"> Coniosporium.</v>
          </cell>
        </row>
        <row r="2188">
          <cell r="B2188" t="str">
            <v>R7Z423</v>
          </cell>
          <cell r="C2188" t="str">
            <v xml:space="preserve"> Coniosporium apollinis (strain CBS 100218) (Rock-inhabiting black yeast).</v>
          </cell>
          <cell r="E2188" t="str">
            <v xml:space="preserve"> NCBI_TaxID=1168221 {ECO:0000313|EMBL:EON68853.1, ECO:0000313|Proteomes:UP000016924};</v>
          </cell>
          <cell r="G2188" t="str">
            <v>Eukaryota</v>
          </cell>
          <cell r="H2188" t="str">
            <v xml:space="preserve"> Fungi</v>
          </cell>
          <cell r="I2188" t="str">
            <v xml:space="preserve"> Dikarya</v>
          </cell>
          <cell r="J2188" t="str">
            <v xml:space="preserve"> Ascomycota</v>
          </cell>
          <cell r="K2188" t="str">
            <v xml:space="preserve"> Pezizomycotina</v>
          </cell>
          <cell r="L2188" t="str">
            <v>Dothideomycetes</v>
          </cell>
          <cell r="M2188" t="str">
            <v xml:space="preserve"> Dothideomycetes incertae sedis</v>
          </cell>
          <cell r="N2188" t="str">
            <v xml:space="preserve"> Coniosporium.</v>
          </cell>
        </row>
        <row r="2189">
          <cell r="B2189" t="str">
            <v>R8BJM9</v>
          </cell>
          <cell r="C2189" t="str">
            <v xml:space="preserve"> Togninia minima (strain UCR-PA7) (Esca disease fungus) (Phaeoacremonium aleophilum).</v>
          </cell>
          <cell r="E2189" t="str">
            <v xml:space="preserve"> NCBI_TaxID=1286976 {ECO:0000313|EMBL:EON99530.1, ECO:0000313|Proteomes:UP000014074};</v>
          </cell>
          <cell r="G2189" t="str">
            <v>Eukaryota</v>
          </cell>
          <cell r="H2189" t="str">
            <v xml:space="preserve"> Fungi</v>
          </cell>
          <cell r="I2189" t="str">
            <v xml:space="preserve"> Dikarya</v>
          </cell>
          <cell r="J2189" t="str">
            <v xml:space="preserve"> Ascomycota</v>
          </cell>
          <cell r="K2189" t="str">
            <v xml:space="preserve"> Pezizomycotina</v>
          </cell>
          <cell r="L2189" t="str">
            <v>Sordariomycetes</v>
          </cell>
          <cell r="M2189" t="str">
            <v xml:space="preserve"> Sordariomycetidae</v>
          </cell>
          <cell r="N2189" t="str">
            <v xml:space="preserve"> Togniniales</v>
          </cell>
          <cell r="O2189" t="str">
            <v xml:space="preserve"> Togniniaceae</v>
          </cell>
          <cell r="P2189" t="str">
            <v>Phaeoacremonium.</v>
          </cell>
        </row>
        <row r="2190">
          <cell r="B2190" t="str">
            <v>R8BVU7</v>
          </cell>
          <cell r="C2190" t="str">
            <v xml:space="preserve"> Togninia minima (strain UCR-PA7) (Esca disease fungus) (Phaeoacremonium aleophilum).</v>
          </cell>
          <cell r="E2190" t="str">
            <v xml:space="preserve"> NCBI_TaxID=1286976 {ECO:0000313|EMBL:EOO03440.1, ECO:0000313|Proteomes:UP000014074};</v>
          </cell>
          <cell r="G2190" t="str">
            <v>Eukaryota</v>
          </cell>
          <cell r="H2190" t="str">
            <v xml:space="preserve"> Fungi</v>
          </cell>
          <cell r="I2190" t="str">
            <v xml:space="preserve"> Dikarya</v>
          </cell>
          <cell r="J2190" t="str">
            <v xml:space="preserve"> Ascomycota</v>
          </cell>
          <cell r="K2190" t="str">
            <v xml:space="preserve"> Pezizomycotina</v>
          </cell>
          <cell r="L2190" t="str">
            <v>Sordariomycetes</v>
          </cell>
          <cell r="M2190" t="str">
            <v xml:space="preserve"> Sordariomycetidae</v>
          </cell>
          <cell r="N2190" t="str">
            <v xml:space="preserve"> Togniniales</v>
          </cell>
          <cell r="O2190" t="str">
            <v xml:space="preserve"> Togniniaceae</v>
          </cell>
          <cell r="P2190" t="str">
            <v>Phaeoacremonium.</v>
          </cell>
        </row>
        <row r="2191">
          <cell r="B2191" t="str">
            <v>R9ADV5</v>
          </cell>
          <cell r="C2191" t="str">
            <v xml:space="preserve"> Wallemia ichthyophaga (strain EXF-994 / CBS 113033).</v>
          </cell>
          <cell r="E2191" t="str">
            <v xml:space="preserve"> NCBI_TaxID=1299270 {ECO:0000313|EMBL:EOR00305.1, ECO:0000313|Proteomes:UP000014064};</v>
          </cell>
          <cell r="G2191" t="str">
            <v>Eukaryota</v>
          </cell>
          <cell r="H2191" t="str">
            <v xml:space="preserve"> Fungi</v>
          </cell>
          <cell r="I2191" t="str">
            <v xml:space="preserve"> Dikarya</v>
          </cell>
          <cell r="J2191" t="str">
            <v xml:space="preserve"> Basidiomycota</v>
          </cell>
          <cell r="K2191" t="str">
            <v xml:space="preserve"> Agaricomycotina</v>
          </cell>
          <cell r="L2191" t="str">
            <v>Wallemiomycetes</v>
          </cell>
          <cell r="M2191" t="str">
            <v xml:space="preserve"> Wallemiales</v>
          </cell>
          <cell r="N2191" t="str">
            <v xml:space="preserve"> Wallemiales incertae sedis</v>
          </cell>
          <cell r="O2191" t="str">
            <v xml:space="preserve"> Wallemia.</v>
          </cell>
        </row>
        <row r="2192">
          <cell r="B2192" t="str">
            <v>R9AKZ6</v>
          </cell>
          <cell r="C2192" t="str">
            <v xml:space="preserve"> Wallemia ichthyophaga (strain EXF-994 / CBS 113033).</v>
          </cell>
          <cell r="E2192" t="str">
            <v xml:space="preserve"> NCBI_TaxID=1299270 {ECO:0000313|EMBL:EOR02872.1, ECO:0000313|Proteomes:UP000014064};</v>
          </cell>
          <cell r="G2192" t="str">
            <v>Eukaryota</v>
          </cell>
          <cell r="H2192" t="str">
            <v xml:space="preserve"> Fungi</v>
          </cell>
          <cell r="I2192" t="str">
            <v xml:space="preserve"> Dikarya</v>
          </cell>
          <cell r="J2192" t="str">
            <v xml:space="preserve"> Basidiomycota</v>
          </cell>
          <cell r="K2192" t="str">
            <v xml:space="preserve"> Agaricomycotina</v>
          </cell>
          <cell r="L2192" t="str">
            <v>Wallemiomycetes</v>
          </cell>
          <cell r="M2192" t="str">
            <v xml:space="preserve"> Wallemiales</v>
          </cell>
          <cell r="N2192" t="str">
            <v xml:space="preserve"> Wallemiales incertae sedis</v>
          </cell>
          <cell r="O2192" t="str">
            <v xml:space="preserve"> Wallemia.</v>
          </cell>
        </row>
        <row r="2193">
          <cell r="B2193" t="str">
            <v>R9P0M8</v>
          </cell>
          <cell r="C2193" t="str">
            <v xml:space="preserve"> Pseudozyma hubeiensis (strain SY62) (Yeast).</v>
          </cell>
          <cell r="E2193" t="str">
            <v xml:space="preserve"> NCBI_TaxID=1305764 {ECO:0000313|EMBL:GAC94669.1, ECO:0000313|Proteomes:UP000014071};</v>
          </cell>
          <cell r="G2193" t="str">
            <v>Eukaryota</v>
          </cell>
          <cell r="H2193" t="str">
            <v xml:space="preserve"> Fungi</v>
          </cell>
          <cell r="I2193" t="str">
            <v xml:space="preserve"> Dikarya</v>
          </cell>
          <cell r="J2193" t="str">
            <v xml:space="preserve"> Basidiomycota</v>
          </cell>
          <cell r="K2193" t="str">
            <v xml:space="preserve"> Ustilaginomycotina</v>
          </cell>
          <cell r="L2193" t="str">
            <v>Ustilaginomycetes</v>
          </cell>
          <cell r="M2193" t="str">
            <v xml:space="preserve"> Ustilaginales</v>
          </cell>
          <cell r="N2193" t="str">
            <v xml:space="preserve"> Ustilaginaceae</v>
          </cell>
          <cell r="O2193" t="str">
            <v xml:space="preserve"> Pseudozyma.</v>
          </cell>
        </row>
        <row r="2194">
          <cell r="B2194" t="str">
            <v>R9PDB2</v>
          </cell>
          <cell r="C2194" t="str">
            <v xml:space="preserve"> Pseudozyma hubeiensis (strain SY62) (Yeast).</v>
          </cell>
          <cell r="E2194" t="str">
            <v xml:space="preserve"> NCBI_TaxID=1305764 {ECO:0000313|EMBL:GAC99358.1, ECO:0000313|Proteomes:UP000014071};</v>
          </cell>
          <cell r="G2194" t="str">
            <v>Eukaryota</v>
          </cell>
          <cell r="H2194" t="str">
            <v xml:space="preserve"> Fungi</v>
          </cell>
          <cell r="I2194" t="str">
            <v xml:space="preserve"> Dikarya</v>
          </cell>
          <cell r="J2194" t="str">
            <v xml:space="preserve"> Basidiomycota</v>
          </cell>
          <cell r="K2194" t="str">
            <v xml:space="preserve"> Ustilaginomycotina</v>
          </cell>
          <cell r="L2194" t="str">
            <v>Ustilaginomycetes</v>
          </cell>
          <cell r="M2194" t="str">
            <v xml:space="preserve"> Ustilaginales</v>
          </cell>
          <cell r="N2194" t="str">
            <v xml:space="preserve"> Ustilaginaceae</v>
          </cell>
          <cell r="O2194" t="str">
            <v xml:space="preserve"> Pseudozyma.</v>
          </cell>
        </row>
        <row r="2195">
          <cell r="B2195" t="str">
            <v>S0DYW6</v>
          </cell>
          <cell r="C2195" t="str">
            <v xml:space="preserve"> Gibberella fujikuroi (strain CBS 195.34 / IMI 58289 / NRRL A-6831) (Bakanae and foot rot disease fungus) (Fusarium fujikuroi).</v>
          </cell>
          <cell r="E2195" t="str">
            <v xml:space="preserve"> NCBI_TaxID=1279085 {ECO:0000313|EMBL:CCT65653.1, ECO:0000313|Proteomes:UP000016800};</v>
          </cell>
          <cell r="G2195" t="str">
            <v>Eukaryota</v>
          </cell>
          <cell r="H2195" t="str">
            <v xml:space="preserve"> Fungi</v>
          </cell>
          <cell r="I2195" t="str">
            <v xml:space="preserve"> Dikarya</v>
          </cell>
          <cell r="J2195" t="str">
            <v xml:space="preserve"> Ascomycota</v>
          </cell>
          <cell r="K2195" t="str">
            <v xml:space="preserve"> Pezizomycotina</v>
          </cell>
          <cell r="L2195" t="str">
            <v>Sordariomycetes</v>
          </cell>
          <cell r="M2195" t="str">
            <v xml:space="preserve"> Hypocreomycetidae</v>
          </cell>
          <cell r="N2195" t="str">
            <v xml:space="preserve"> Hypocreales</v>
          </cell>
          <cell r="O2195" t="str">
            <v xml:space="preserve"> Nectriaceae</v>
          </cell>
          <cell r="P2195" t="str">
            <v>Fusarium</v>
          </cell>
          <cell r="Q2195" t="str">
            <v xml:space="preserve"> Fusarium fujikuroi species complex.</v>
          </cell>
        </row>
        <row r="2196">
          <cell r="B2196" t="str">
            <v>S0E4U8</v>
          </cell>
          <cell r="C2196" t="str">
            <v xml:space="preserve"> Gibberella fujikuroi (strain CBS 195.34 / IMI 58289 / NRRL A-6831) (Bakanae and foot rot disease fungus) (Fusarium fujikuroi).</v>
          </cell>
          <cell r="E2196" t="str">
            <v xml:space="preserve"> NCBI_TaxID=1279085 {ECO:0000313|EMBL:CCT68722.1, ECO:0000313|Proteomes:UP000016800};</v>
          </cell>
          <cell r="G2196" t="str">
            <v>Eukaryota</v>
          </cell>
          <cell r="H2196" t="str">
            <v xml:space="preserve"> Fungi</v>
          </cell>
          <cell r="I2196" t="str">
            <v xml:space="preserve"> Dikarya</v>
          </cell>
          <cell r="J2196" t="str">
            <v xml:space="preserve"> Ascomycota</v>
          </cell>
          <cell r="K2196" t="str">
            <v xml:space="preserve"> Pezizomycotina</v>
          </cell>
          <cell r="L2196" t="str">
            <v>Sordariomycetes</v>
          </cell>
          <cell r="M2196" t="str">
            <v xml:space="preserve"> Hypocreomycetidae</v>
          </cell>
          <cell r="N2196" t="str">
            <v xml:space="preserve"> Hypocreales</v>
          </cell>
          <cell r="O2196" t="str">
            <v xml:space="preserve"> Nectriaceae</v>
          </cell>
          <cell r="P2196" t="str">
            <v>Fusarium</v>
          </cell>
          <cell r="Q2196" t="str">
            <v xml:space="preserve"> Fusarium fujikuroi species complex.</v>
          </cell>
        </row>
        <row r="2197">
          <cell r="B2197" t="str">
            <v>S2IYY3</v>
          </cell>
          <cell r="C2197" t="str">
            <v xml:space="preserve"> Mucor circinelloides f. circinelloides (strain 1006PhL) (Mucormycosis agent) (Calyptromyces circinelloides).</v>
          </cell>
          <cell r="E2197" t="str">
            <v xml:space="preserve"> NCBI_TaxID=1220926 {ECO:0000313|EMBL:EPB83001.1, ECO:0000313|Proteomes:UP000014254};</v>
          </cell>
          <cell r="G2197" t="str">
            <v>Eukaryota</v>
          </cell>
          <cell r="H2197" t="str">
            <v xml:space="preserve"> Fungi</v>
          </cell>
          <cell r="I2197" t="str">
            <v xml:space="preserve"> Fungi incertae sedis</v>
          </cell>
          <cell r="J2197" t="str">
            <v xml:space="preserve"> Mucoromycota</v>
          </cell>
          <cell r="K2197" t="str">
            <v xml:space="preserve"> Mucoromycotina</v>
          </cell>
          <cell r="L2197" t="str">
            <v>Mucorales</v>
          </cell>
          <cell r="M2197" t="str">
            <v xml:space="preserve"> Mucorineae</v>
          </cell>
          <cell r="N2197" t="str">
            <v xml:space="preserve"> Mucoraceae</v>
          </cell>
          <cell r="O2197" t="str">
            <v xml:space="preserve"> Mucor.</v>
          </cell>
        </row>
        <row r="2198">
          <cell r="B2198" t="str">
            <v>S2JZG1</v>
          </cell>
          <cell r="C2198" t="str">
            <v xml:space="preserve"> Mucor circinelloides f. circinelloides (strain 1006PhL) (Mucormycosis agent) (Calyptromyces circinelloides).</v>
          </cell>
          <cell r="E2198" t="str">
            <v xml:space="preserve"> NCBI_TaxID=1220926 {ECO:0000313|EMBL:EPB88228.1, ECO:0000313|Proteomes:UP000014254};</v>
          </cell>
          <cell r="G2198" t="str">
            <v>Eukaryota</v>
          </cell>
          <cell r="H2198" t="str">
            <v xml:space="preserve"> Fungi</v>
          </cell>
          <cell r="I2198" t="str">
            <v xml:space="preserve"> Fungi incertae sedis</v>
          </cell>
          <cell r="J2198" t="str">
            <v xml:space="preserve"> Mucoromycota</v>
          </cell>
          <cell r="K2198" t="str">
            <v xml:space="preserve"> Mucoromycotina</v>
          </cell>
          <cell r="L2198" t="str">
            <v>Mucorales</v>
          </cell>
          <cell r="M2198" t="str">
            <v xml:space="preserve"> Mucorineae</v>
          </cell>
          <cell r="N2198" t="str">
            <v xml:space="preserve"> Mucoraceae</v>
          </cell>
          <cell r="O2198" t="str">
            <v xml:space="preserve"> Mucor.</v>
          </cell>
        </row>
        <row r="2199">
          <cell r="B2199" t="str">
            <v>S2K728</v>
          </cell>
          <cell r="C2199" t="str">
            <v xml:space="preserve"> Mucor circinelloides f. circinelloides (strain 1006PhL) (Mucormycosis agent) (Calyptromyces circinelloides).</v>
          </cell>
          <cell r="E2199" t="str">
            <v xml:space="preserve"> NCBI_TaxID=1220926 {ECO:0000313|EMBL:EPB91223.1, ECO:0000313|Proteomes:UP000014254};</v>
          </cell>
          <cell r="G2199" t="str">
            <v>Eukaryota</v>
          </cell>
          <cell r="H2199" t="str">
            <v xml:space="preserve"> Fungi</v>
          </cell>
          <cell r="I2199" t="str">
            <v xml:space="preserve"> Fungi incertae sedis</v>
          </cell>
          <cell r="J2199" t="str">
            <v xml:space="preserve"> Mucoromycota</v>
          </cell>
          <cell r="K2199" t="str">
            <v xml:space="preserve"> Mucoromycotina</v>
          </cell>
          <cell r="L2199" t="str">
            <v>Mucorales</v>
          </cell>
          <cell r="M2199" t="str">
            <v xml:space="preserve"> Mucorineae</v>
          </cell>
          <cell r="N2199" t="str">
            <v xml:space="preserve"> Mucoraceae</v>
          </cell>
          <cell r="O2199" t="str">
            <v xml:space="preserve"> Mucor.</v>
          </cell>
        </row>
        <row r="2200">
          <cell r="B2200" t="str">
            <v>S3CXT0</v>
          </cell>
          <cell r="C2200" t="str">
            <v xml:space="preserve"> Ophiostoma piceae (strain UAMH 11346) (Sap stain fungus).</v>
          </cell>
          <cell r="E2200" t="str">
            <v xml:space="preserve"> NCBI_TaxID=1262450 {ECO:0000313|EMBL:EPE05665.1, ECO:0000313|Proteomes:UP000016923};</v>
          </cell>
          <cell r="G2200" t="str">
            <v>Eukaryota</v>
          </cell>
          <cell r="H2200" t="str">
            <v xml:space="preserve"> Fungi</v>
          </cell>
          <cell r="I2200" t="str">
            <v xml:space="preserve"> Dikarya</v>
          </cell>
          <cell r="J2200" t="str">
            <v xml:space="preserve"> Ascomycota</v>
          </cell>
          <cell r="K2200" t="str">
            <v xml:space="preserve"> Pezizomycotina</v>
          </cell>
          <cell r="L2200" t="str">
            <v>Sordariomycetes</v>
          </cell>
          <cell r="M2200" t="str">
            <v xml:space="preserve"> Sordariomycetidae</v>
          </cell>
          <cell r="N2200" t="str">
            <v xml:space="preserve"> Ophiostomatales</v>
          </cell>
          <cell r="O2200" t="str">
            <v xml:space="preserve"> Ophiostomataceae</v>
          </cell>
          <cell r="P2200" t="str">
            <v>Ophiostoma.</v>
          </cell>
        </row>
        <row r="2201">
          <cell r="B2201" t="str">
            <v>S3D4J8</v>
          </cell>
          <cell r="C2201" t="str">
            <v xml:space="preserve"> Ophiostoma piceae (strain UAMH 11346) (Sap stain fungus).</v>
          </cell>
          <cell r="E2201" t="str">
            <v xml:space="preserve"> NCBI_TaxID=1262450 {ECO:0000313|EMBL:EPE08310.1, ECO:0000313|Proteomes:UP000016923};</v>
          </cell>
          <cell r="G2201" t="str">
            <v>Eukaryota</v>
          </cell>
          <cell r="H2201" t="str">
            <v xml:space="preserve"> Fungi</v>
          </cell>
          <cell r="I2201" t="str">
            <v xml:space="preserve"> Dikarya</v>
          </cell>
          <cell r="J2201" t="str">
            <v xml:space="preserve"> Ascomycota</v>
          </cell>
          <cell r="K2201" t="str">
            <v xml:space="preserve"> Pezizomycotina</v>
          </cell>
          <cell r="L2201" t="str">
            <v>Sordariomycetes</v>
          </cell>
          <cell r="M2201" t="str">
            <v xml:space="preserve"> Sordariomycetidae</v>
          </cell>
          <cell r="N2201" t="str">
            <v xml:space="preserve"> Ophiostomatales</v>
          </cell>
          <cell r="O2201" t="str">
            <v xml:space="preserve"> Ophiostomataceae</v>
          </cell>
          <cell r="P2201" t="str">
            <v>Ophiostoma.</v>
          </cell>
        </row>
        <row r="2202">
          <cell r="B2202" t="str">
            <v>S3D8N9</v>
          </cell>
          <cell r="C2202" t="str">
            <v xml:space="preserve"> Glarea lozoyensis (strain ATCC 20868 / MF5171).</v>
          </cell>
          <cell r="E2202" t="str">
            <v xml:space="preserve"> NCBI_TaxID=1116229 {ECO:0000313|EMBL:EPE34105.1, ECO:0000313|Proteomes:UP000016922};</v>
          </cell>
          <cell r="G2202" t="str">
            <v>Eukaryota</v>
          </cell>
          <cell r="H2202" t="str">
            <v xml:space="preserve"> Fungi</v>
          </cell>
          <cell r="I2202" t="str">
            <v xml:space="preserve"> Dikarya</v>
          </cell>
          <cell r="J2202" t="str">
            <v xml:space="preserve"> Ascomycota</v>
          </cell>
          <cell r="K2202" t="str">
            <v xml:space="preserve"> Pezizomycotina</v>
          </cell>
          <cell r="L2202" t="str">
            <v xml:space="preserve"> Leotiomycetes</v>
          </cell>
          <cell r="M2202" t="str">
            <v>Helotiales</v>
          </cell>
          <cell r="N2202" t="str">
            <v xml:space="preserve"> Helotiaceae</v>
          </cell>
          <cell r="O2202" t="str">
            <v xml:space="preserve"> Glarea.</v>
          </cell>
        </row>
        <row r="2203">
          <cell r="B2203" t="str">
            <v>S3DGN4</v>
          </cell>
          <cell r="C2203" t="str">
            <v xml:space="preserve"> Glarea lozoyensis (strain ATCC 20868 / MF5171).</v>
          </cell>
          <cell r="E2203" t="str">
            <v xml:space="preserve"> NCBI_TaxID=1116229 {ECO:0000313|EMBL:EPE36840.1, ECO:0000313|Proteomes:UP000016922};</v>
          </cell>
          <cell r="G2203" t="str">
            <v>Eukaryota</v>
          </cell>
          <cell r="H2203" t="str">
            <v xml:space="preserve"> Fungi</v>
          </cell>
          <cell r="I2203" t="str">
            <v xml:space="preserve"> Dikarya</v>
          </cell>
          <cell r="J2203" t="str">
            <v xml:space="preserve"> Ascomycota</v>
          </cell>
          <cell r="K2203" t="str">
            <v xml:space="preserve"> Pezizomycotina</v>
          </cell>
          <cell r="L2203" t="str">
            <v xml:space="preserve"> Leotiomycetes</v>
          </cell>
          <cell r="M2203" t="str">
            <v>Helotiales</v>
          </cell>
          <cell r="N2203" t="str">
            <v xml:space="preserve"> Helotiaceae</v>
          </cell>
          <cell r="O2203" t="str">
            <v xml:space="preserve"> Glarea.</v>
          </cell>
        </row>
        <row r="2204">
          <cell r="B2204" t="str">
            <v>S6EAN2</v>
          </cell>
          <cell r="C2204" t="str">
            <v xml:space="preserve"> Zygosaccharomyces bailii (strain CLIB 213 / ATCC 58445 / CBS 680 / CCRC 21525 / NBRC 1098 / NCYC 1416 / NRRL Y-2227).</v>
          </cell>
          <cell r="E2204" t="str">
            <v xml:space="preserve"> NCBI_TaxID=1333698 {ECO:0000313|EMBL:CDF90856.1, ECO:0000313|Proteomes:UP000019375};</v>
          </cell>
          <cell r="G2204" t="str">
            <v>Eukaryota</v>
          </cell>
          <cell r="H2204" t="str">
            <v xml:space="preserve"> Fungi</v>
          </cell>
          <cell r="I2204" t="str">
            <v xml:space="preserve"> Dikarya</v>
          </cell>
          <cell r="J2204" t="str">
            <v xml:space="preserve"> Ascomycota</v>
          </cell>
          <cell r="K2204" t="str">
            <v xml:space="preserve"> Saccharomycotina</v>
          </cell>
          <cell r="L2204" t="str">
            <v>Saccharomycetes</v>
          </cell>
          <cell r="M2204" t="str">
            <v xml:space="preserve"> Saccharomycetales</v>
          </cell>
          <cell r="N2204" t="str">
            <v xml:space="preserve"> Saccharomycetaceae</v>
          </cell>
          <cell r="O2204" t="str">
            <v>Zygosaccharomyces.</v>
          </cell>
        </row>
        <row r="2205">
          <cell r="B2205" t="str">
            <v>S6EBF2</v>
          </cell>
          <cell r="C2205" t="str">
            <v xml:space="preserve"> Zygosaccharomyces bailii (strain CLIB 213 / ATCC 58445 / CBS 680 / CCRC 21525 / NBRC 1098 / NCYC 1416 / NRRL Y-2227).</v>
          </cell>
          <cell r="E2205" t="str">
            <v xml:space="preserve"> NCBI_TaxID=1333698 {ECO:0000313|EMBL:CDF91180.1, ECO:0000313|Proteomes:UP000019375};</v>
          </cell>
          <cell r="G2205" t="str">
            <v>Eukaryota</v>
          </cell>
          <cell r="H2205" t="str">
            <v xml:space="preserve"> Fungi</v>
          </cell>
          <cell r="I2205" t="str">
            <v xml:space="preserve"> Dikarya</v>
          </cell>
          <cell r="J2205" t="str">
            <v xml:space="preserve"> Ascomycota</v>
          </cell>
          <cell r="K2205" t="str">
            <v xml:space="preserve"> Saccharomycotina</v>
          </cell>
          <cell r="L2205" t="str">
            <v>Saccharomycetes</v>
          </cell>
          <cell r="M2205" t="str">
            <v xml:space="preserve"> Saccharomycetales</v>
          </cell>
          <cell r="N2205" t="str">
            <v xml:space="preserve"> Saccharomycetaceae</v>
          </cell>
          <cell r="O2205" t="str">
            <v>Zygosaccharomyces.</v>
          </cell>
        </row>
        <row r="2206">
          <cell r="B2206" t="str">
            <v>S7MD49</v>
          </cell>
          <cell r="C2206" t="str">
            <v xml:space="preserve"> Myotis brandtii (Brandt's bat).</v>
          </cell>
          <cell r="E2206" t="str">
            <v xml:space="preserve"> NCBI_TaxID=109478 {ECO:0000313|EMBL:EPQ01586.1, ECO:0000313|Proteomes:UP000052978};</v>
          </cell>
          <cell r="G2206" t="str">
            <v>Eukaryota</v>
          </cell>
          <cell r="H2206" t="str">
            <v xml:space="preserve"> Metazoa</v>
          </cell>
          <cell r="I2206" t="str">
            <v xml:space="preserve"> Chordata</v>
          </cell>
          <cell r="J2206" t="str">
            <v xml:space="preserve"> Craniata</v>
          </cell>
          <cell r="K2206" t="str">
            <v xml:space="preserve"> Vertebrata</v>
          </cell>
          <cell r="L2206" t="str">
            <v xml:space="preserve"> Euteleostomi</v>
          </cell>
          <cell r="M2206" t="str">
            <v>Mammalia</v>
          </cell>
          <cell r="N2206" t="str">
            <v xml:space="preserve"> Eutheria</v>
          </cell>
          <cell r="O2206" t="str">
            <v xml:space="preserve"> Laurasiatheria</v>
          </cell>
          <cell r="P2206" t="str">
            <v xml:space="preserve"> Chiroptera</v>
          </cell>
          <cell r="Q2206" t="str">
            <v xml:space="preserve"> Microchiroptera</v>
          </cell>
          <cell r="R2206" t="str">
            <v>Vespertilionidae</v>
          </cell>
          <cell r="S2206" t="str">
            <v xml:space="preserve"> Myotis.</v>
          </cell>
        </row>
        <row r="2207">
          <cell r="B2207" t="str">
            <v>S7ML07</v>
          </cell>
          <cell r="C2207" t="str">
            <v xml:space="preserve"> Myotis brandtii (Brandt's bat).</v>
          </cell>
          <cell r="E2207" t="str">
            <v xml:space="preserve"> NCBI_TaxID=109478 {ECO:0000313|EMBL:EPQ04240.1, ECO:0000313|Proteomes:UP000052978};</v>
          </cell>
          <cell r="G2207" t="str">
            <v>Eukaryota</v>
          </cell>
          <cell r="H2207" t="str">
            <v xml:space="preserve"> Metazoa</v>
          </cell>
          <cell r="I2207" t="str">
            <v xml:space="preserve"> Chordata</v>
          </cell>
          <cell r="J2207" t="str">
            <v xml:space="preserve"> Craniata</v>
          </cell>
          <cell r="K2207" t="str">
            <v xml:space="preserve"> Vertebrata</v>
          </cell>
          <cell r="L2207" t="str">
            <v xml:space="preserve"> Euteleostomi</v>
          </cell>
          <cell r="M2207" t="str">
            <v>Mammalia</v>
          </cell>
          <cell r="N2207" t="str">
            <v xml:space="preserve"> Eutheria</v>
          </cell>
          <cell r="O2207" t="str">
            <v xml:space="preserve"> Laurasiatheria</v>
          </cell>
          <cell r="P2207" t="str">
            <v xml:space="preserve"> Chiroptera</v>
          </cell>
          <cell r="Q2207" t="str">
            <v xml:space="preserve"> Microchiroptera</v>
          </cell>
          <cell r="R2207" t="str">
            <v>Vespertilionidae</v>
          </cell>
          <cell r="S2207" t="str">
            <v xml:space="preserve"> Myotis.</v>
          </cell>
        </row>
        <row r="2208">
          <cell r="B2208" t="str">
            <v>S7P791</v>
          </cell>
          <cell r="C2208" t="str">
            <v xml:space="preserve"> Myotis brandtii (Brandt's bat).</v>
          </cell>
          <cell r="E2208" t="str">
            <v xml:space="preserve"> NCBI_TaxID=109478 {ECO:0000313|EMBL:EPQ05978.1, ECO:0000313|Proteomes:UP000052978};</v>
          </cell>
          <cell r="G2208" t="str">
            <v>Eukaryota</v>
          </cell>
          <cell r="H2208" t="str">
            <v xml:space="preserve"> Metazoa</v>
          </cell>
          <cell r="I2208" t="str">
            <v xml:space="preserve"> Chordata</v>
          </cell>
          <cell r="J2208" t="str">
            <v xml:space="preserve"> Craniata</v>
          </cell>
          <cell r="K2208" t="str">
            <v xml:space="preserve"> Vertebrata</v>
          </cell>
          <cell r="L2208" t="str">
            <v xml:space="preserve"> Euteleostomi</v>
          </cell>
          <cell r="M2208" t="str">
            <v>Mammalia</v>
          </cell>
          <cell r="N2208" t="str">
            <v xml:space="preserve"> Eutheria</v>
          </cell>
          <cell r="O2208" t="str">
            <v xml:space="preserve"> Laurasiatheria</v>
          </cell>
          <cell r="P2208" t="str">
            <v xml:space="preserve"> Chiroptera</v>
          </cell>
          <cell r="Q2208" t="str">
            <v xml:space="preserve"> Microchiroptera</v>
          </cell>
          <cell r="R2208" t="str">
            <v>Vespertilionidae</v>
          </cell>
          <cell r="S2208" t="str">
            <v xml:space="preserve"> Myotis.</v>
          </cell>
        </row>
        <row r="2209">
          <cell r="B2209" t="str">
            <v>S7PB76</v>
          </cell>
          <cell r="C2209" t="str">
            <v xml:space="preserve"> Myotis brandtii (Brandt's bat).</v>
          </cell>
          <cell r="E2209" t="str">
            <v xml:space="preserve"> NCBI_TaxID=109478 {ECO:0000313|EMBL:EPQ07373.1, ECO:0000313|Proteomes:UP000052978};</v>
          </cell>
          <cell r="G2209" t="str">
            <v>Eukaryota</v>
          </cell>
          <cell r="H2209" t="str">
            <v xml:space="preserve"> Metazoa</v>
          </cell>
          <cell r="I2209" t="str">
            <v xml:space="preserve"> Chordata</v>
          </cell>
          <cell r="J2209" t="str">
            <v xml:space="preserve"> Craniata</v>
          </cell>
          <cell r="K2209" t="str">
            <v xml:space="preserve"> Vertebrata</v>
          </cell>
          <cell r="L2209" t="str">
            <v xml:space="preserve"> Euteleostomi</v>
          </cell>
          <cell r="M2209" t="str">
            <v>Mammalia</v>
          </cell>
          <cell r="N2209" t="str">
            <v xml:space="preserve"> Eutheria</v>
          </cell>
          <cell r="O2209" t="str">
            <v xml:space="preserve"> Laurasiatheria</v>
          </cell>
          <cell r="P2209" t="str">
            <v xml:space="preserve"> Chiroptera</v>
          </cell>
          <cell r="Q2209" t="str">
            <v xml:space="preserve"> Microchiroptera</v>
          </cell>
          <cell r="R2209" t="str">
            <v>Vespertilionidae</v>
          </cell>
          <cell r="S2209" t="str">
            <v xml:space="preserve"> Myotis.</v>
          </cell>
        </row>
        <row r="2210">
          <cell r="B2210" t="str">
            <v>S7PFJ9</v>
          </cell>
          <cell r="C2210" t="str">
            <v xml:space="preserve"> Myotis brandtii (Brandt's bat).</v>
          </cell>
          <cell r="E2210" t="str">
            <v xml:space="preserve"> NCBI_TaxID=109478 {ECO:0000313|EMBL:EPQ06757.1, ECO:0000313|Proteomes:UP000052978};</v>
          </cell>
          <cell r="G2210" t="str">
            <v>Eukaryota</v>
          </cell>
          <cell r="H2210" t="str">
            <v xml:space="preserve"> Metazoa</v>
          </cell>
          <cell r="I2210" t="str">
            <v xml:space="preserve"> Chordata</v>
          </cell>
          <cell r="J2210" t="str">
            <v xml:space="preserve"> Craniata</v>
          </cell>
          <cell r="K2210" t="str">
            <v xml:space="preserve"> Vertebrata</v>
          </cell>
          <cell r="L2210" t="str">
            <v xml:space="preserve"> Euteleostomi</v>
          </cell>
          <cell r="M2210" t="str">
            <v>Mammalia</v>
          </cell>
          <cell r="N2210" t="str">
            <v xml:space="preserve"> Eutheria</v>
          </cell>
          <cell r="O2210" t="str">
            <v xml:space="preserve"> Laurasiatheria</v>
          </cell>
          <cell r="P2210" t="str">
            <v xml:space="preserve"> Chiroptera</v>
          </cell>
          <cell r="Q2210" t="str">
            <v xml:space="preserve"> Microchiroptera</v>
          </cell>
          <cell r="R2210" t="str">
            <v>Vespertilionidae</v>
          </cell>
          <cell r="S2210" t="str">
            <v xml:space="preserve"> Myotis.</v>
          </cell>
        </row>
        <row r="2211">
          <cell r="B2211" t="str">
            <v>S7PTH1</v>
          </cell>
          <cell r="C2211" t="str">
            <v xml:space="preserve"> Gloeophyllum trabeum (strain ATCC 11539 / FP-39264 / Madison 617) (Brown rot fungus).</v>
          </cell>
          <cell r="E2211" t="str">
            <v xml:space="preserve"> NCBI_TaxID=670483 {ECO:0000313|EMBL:EPQ51056.1, ECO:0000313|Proteomes:UP000030669};</v>
          </cell>
          <cell r="G2211" t="str">
            <v>Eukaryota</v>
          </cell>
          <cell r="H2211" t="str">
            <v xml:space="preserve"> Fungi</v>
          </cell>
          <cell r="I2211" t="str">
            <v xml:space="preserve"> Dikarya</v>
          </cell>
          <cell r="J2211" t="str">
            <v xml:space="preserve"> Basidiomycota</v>
          </cell>
          <cell r="K2211" t="str">
            <v xml:space="preserve"> Agaricomycotina</v>
          </cell>
          <cell r="L2211" t="str">
            <v>Agaricomycetes</v>
          </cell>
          <cell r="M2211" t="str">
            <v xml:space="preserve"> Gloeophyllales</v>
          </cell>
          <cell r="N2211" t="str">
            <v xml:space="preserve"> Gloeophyllaceae</v>
          </cell>
          <cell r="O2211" t="str">
            <v xml:space="preserve"> Gloeophyllum.</v>
          </cell>
        </row>
        <row r="2212">
          <cell r="B2212" t="str">
            <v>S7Q6U7</v>
          </cell>
          <cell r="C2212" t="str">
            <v xml:space="preserve"> Myotis brandtii (Brandt's bat).</v>
          </cell>
          <cell r="E2212" t="str">
            <v xml:space="preserve"> NCBI_TaxID=109478 {ECO:0000313|EMBL:EPQ16582.1, ECO:0000313|Proteomes:UP000052978};</v>
          </cell>
          <cell r="G2212" t="str">
            <v>Eukaryota</v>
          </cell>
          <cell r="H2212" t="str">
            <v xml:space="preserve"> Metazoa</v>
          </cell>
          <cell r="I2212" t="str">
            <v xml:space="preserve"> Chordata</v>
          </cell>
          <cell r="J2212" t="str">
            <v xml:space="preserve"> Craniata</v>
          </cell>
          <cell r="K2212" t="str">
            <v xml:space="preserve"> Vertebrata</v>
          </cell>
          <cell r="L2212" t="str">
            <v xml:space="preserve"> Euteleostomi</v>
          </cell>
          <cell r="M2212" t="str">
            <v>Mammalia</v>
          </cell>
          <cell r="N2212" t="str">
            <v xml:space="preserve"> Eutheria</v>
          </cell>
          <cell r="O2212" t="str">
            <v xml:space="preserve"> Laurasiatheria</v>
          </cell>
          <cell r="P2212" t="str">
            <v xml:space="preserve"> Chiroptera</v>
          </cell>
          <cell r="Q2212" t="str">
            <v xml:space="preserve"> Microchiroptera</v>
          </cell>
          <cell r="R2212" t="str">
            <v>Vespertilionidae</v>
          </cell>
          <cell r="S2212" t="str">
            <v xml:space="preserve"> Myotis.</v>
          </cell>
        </row>
        <row r="2213">
          <cell r="B2213" t="str">
            <v>S7QHS1</v>
          </cell>
          <cell r="C2213" t="str">
            <v xml:space="preserve"> Gloeophyllum trabeum (strain ATCC 11539 / FP-39264 / Madison 617) (Brown rot fungus).</v>
          </cell>
          <cell r="E2213" t="str">
            <v xml:space="preserve"> NCBI_TaxID=670483 {ECO:0000313|EMBL:EPQ58732.1, ECO:0000313|Proteomes:UP000030669};</v>
          </cell>
          <cell r="G2213" t="str">
            <v>Eukaryota</v>
          </cell>
          <cell r="H2213" t="str">
            <v xml:space="preserve"> Fungi</v>
          </cell>
          <cell r="I2213" t="str">
            <v xml:space="preserve"> Dikarya</v>
          </cell>
          <cell r="J2213" t="str">
            <v xml:space="preserve"> Basidiomycota</v>
          </cell>
          <cell r="K2213" t="str">
            <v xml:space="preserve"> Agaricomycotina</v>
          </cell>
          <cell r="L2213" t="str">
            <v>Agaricomycetes</v>
          </cell>
          <cell r="M2213" t="str">
            <v xml:space="preserve"> Gloeophyllales</v>
          </cell>
          <cell r="N2213" t="str">
            <v xml:space="preserve"> Gloeophyllaceae</v>
          </cell>
          <cell r="O2213" t="str">
            <v xml:space="preserve"> Gloeophyllum.</v>
          </cell>
        </row>
        <row r="2214">
          <cell r="B2214" t="str">
            <v>S7Z7F1</v>
          </cell>
          <cell r="C2214" t="str">
            <v xml:space="preserve"> Penicillium oxalicum (strain 114-2 / CGMCC 5302) (Penicillium decumbens).</v>
          </cell>
          <cell r="E2214" t="str">
            <v xml:space="preserve"> NCBI_TaxID=933388 {ECO:0000313|EMBL:EPS26094.1, ECO:0000313|Proteomes:UP000019376};</v>
          </cell>
          <cell r="G2214" t="str">
            <v>Eukaryota</v>
          </cell>
          <cell r="H2214" t="str">
            <v xml:space="preserve"> Fungi</v>
          </cell>
          <cell r="I2214" t="str">
            <v xml:space="preserve"> Dikarya</v>
          </cell>
          <cell r="J2214" t="str">
            <v xml:space="preserve"> Ascomycota</v>
          </cell>
          <cell r="K2214" t="str">
            <v xml:space="preserve"> Pezizomycotina</v>
          </cell>
          <cell r="L2214" t="str">
            <v xml:space="preserve"> Eurotiomycetes</v>
          </cell>
          <cell r="M2214" t="str">
            <v>Eurotiomycetidae</v>
          </cell>
          <cell r="N2214" t="str">
            <v xml:space="preserve"> Eurotiales</v>
          </cell>
          <cell r="O2214" t="str">
            <v xml:space="preserve"> Aspergillaceae</v>
          </cell>
          <cell r="P2214" t="str">
            <v xml:space="preserve"> Penicillium.</v>
          </cell>
        </row>
        <row r="2215">
          <cell r="B2215" t="str">
            <v>S7ZKL2</v>
          </cell>
          <cell r="C2215" t="str">
            <v xml:space="preserve"> Penicillium oxalicum (strain 114-2 / CGMCC 5302) (Penicillium decumbens).</v>
          </cell>
          <cell r="E2215" t="str">
            <v xml:space="preserve"> NCBI_TaxID=933388 {ECO:0000313|EMBL:EPS31190.1, ECO:0000313|Proteomes:UP000019376};</v>
          </cell>
          <cell r="G2215" t="str">
            <v>Eukaryota</v>
          </cell>
          <cell r="H2215" t="str">
            <v xml:space="preserve"> Fungi</v>
          </cell>
          <cell r="I2215" t="str">
            <v xml:space="preserve"> Dikarya</v>
          </cell>
          <cell r="J2215" t="str">
            <v xml:space="preserve"> Ascomycota</v>
          </cell>
          <cell r="K2215" t="str">
            <v xml:space="preserve"> Pezizomycotina</v>
          </cell>
          <cell r="L2215" t="str">
            <v xml:space="preserve"> Eurotiomycetes</v>
          </cell>
          <cell r="M2215" t="str">
            <v>Eurotiomycetidae</v>
          </cell>
          <cell r="N2215" t="str">
            <v xml:space="preserve"> Eurotiales</v>
          </cell>
          <cell r="O2215" t="str">
            <v xml:space="preserve"> Aspergillaceae</v>
          </cell>
          <cell r="P2215" t="str">
            <v xml:space="preserve"> Penicillium.</v>
          </cell>
        </row>
        <row r="2216">
          <cell r="B2216" t="str">
            <v>S8ADQ8</v>
          </cell>
          <cell r="C2216" t="str">
            <v xml:space="preserve"> Dactylellina haptotyla (strain CBS 200.50) (Nematode-trapping fungus) (Monacrosporium haptotylum).</v>
          </cell>
          <cell r="E2216" t="str">
            <v xml:space="preserve"> NCBI_TaxID=1284197 {ECO:0000313|EMBL:EPS41094.1, ECO:0000313|Proteomes:UP000015100};</v>
          </cell>
          <cell r="G2216" t="str">
            <v>Eukaryota</v>
          </cell>
          <cell r="H2216" t="str">
            <v xml:space="preserve"> Fungi</v>
          </cell>
          <cell r="I2216" t="str">
            <v xml:space="preserve"> Dikarya</v>
          </cell>
          <cell r="J2216" t="str">
            <v xml:space="preserve"> Ascomycota</v>
          </cell>
          <cell r="K2216" t="str">
            <v xml:space="preserve"> Pezizomycotina</v>
          </cell>
          <cell r="L2216" t="str">
            <v xml:space="preserve"> Orbiliomycetes</v>
          </cell>
          <cell r="M2216" t="str">
            <v>Orbiliales</v>
          </cell>
          <cell r="N2216" t="str">
            <v xml:space="preserve"> Orbiliaceae</v>
          </cell>
          <cell r="O2216" t="str">
            <v xml:space="preserve"> Dactylellina.</v>
          </cell>
        </row>
        <row r="2217">
          <cell r="B2217" t="str">
            <v>S8C037</v>
          </cell>
          <cell r="C2217" t="str">
            <v xml:space="preserve"> Genlisea aurea.</v>
          </cell>
          <cell r="E2217" t="str">
            <v xml:space="preserve"> NCBI_TaxID=192259 {ECO:0000313|EMBL:EPS57816.1, ECO:0000313|Proteomes:UP000015453};</v>
          </cell>
          <cell r="G2217" t="str">
            <v>Eukaryota</v>
          </cell>
          <cell r="H2217" t="str">
            <v xml:space="preserve"> Viridiplantae</v>
          </cell>
          <cell r="I2217" t="str">
            <v xml:space="preserve"> Streptophyta</v>
          </cell>
          <cell r="J2217" t="str">
            <v xml:space="preserve"> Embryophyta</v>
          </cell>
          <cell r="K2217" t="str">
            <v xml:space="preserve"> Tracheophyta</v>
          </cell>
          <cell r="L2217" t="str">
            <v>Spermatophyta</v>
          </cell>
          <cell r="M2217" t="str">
            <v xml:space="preserve"> Magnoliophyta</v>
          </cell>
          <cell r="N2217" t="str">
            <v xml:space="preserve"> eudicotyledons</v>
          </cell>
          <cell r="O2217" t="str">
            <v xml:space="preserve"> Gunneridae</v>
          </cell>
          <cell r="P2217" t="str">
            <v>Pentapetalae</v>
          </cell>
          <cell r="Q2217" t="str">
            <v xml:space="preserve"> asterids</v>
          </cell>
          <cell r="R2217" t="str">
            <v xml:space="preserve"> lamiids</v>
          </cell>
          <cell r="S2217" t="str">
            <v xml:space="preserve"> Lamiales</v>
          </cell>
          <cell r="T2217" t="str">
            <v xml:space="preserve"> Lentibulariaceae</v>
          </cell>
          <cell r="U2217" t="str">
            <v xml:space="preserve"> Genlisea.</v>
          </cell>
        </row>
        <row r="2218">
          <cell r="B2218" t="str">
            <v>S8CAH2</v>
          </cell>
          <cell r="C2218" t="str">
            <v xml:space="preserve"> Genlisea aurea.</v>
          </cell>
          <cell r="E2218" t="str">
            <v xml:space="preserve"> NCBI_TaxID=192259 {ECO:0000313|EMBL:EPS61346.1, ECO:0000313|Proteomes:UP000015453};</v>
          </cell>
          <cell r="G2218" t="str">
            <v>Eukaryota</v>
          </cell>
          <cell r="H2218" t="str">
            <v xml:space="preserve"> Viridiplantae</v>
          </cell>
          <cell r="I2218" t="str">
            <v xml:space="preserve"> Streptophyta</v>
          </cell>
          <cell r="J2218" t="str">
            <v xml:space="preserve"> Embryophyta</v>
          </cell>
          <cell r="K2218" t="str">
            <v xml:space="preserve"> Tracheophyta</v>
          </cell>
          <cell r="L2218" t="str">
            <v>Spermatophyta</v>
          </cell>
          <cell r="M2218" t="str">
            <v xml:space="preserve"> Magnoliophyta</v>
          </cell>
          <cell r="N2218" t="str">
            <v xml:space="preserve"> eudicotyledons</v>
          </cell>
          <cell r="O2218" t="str">
            <v xml:space="preserve"> Gunneridae</v>
          </cell>
          <cell r="P2218" t="str">
            <v>Pentapetalae</v>
          </cell>
          <cell r="Q2218" t="str">
            <v xml:space="preserve"> asterids</v>
          </cell>
          <cell r="R2218" t="str">
            <v xml:space="preserve"> lamiids</v>
          </cell>
          <cell r="S2218" t="str">
            <v xml:space="preserve"> Lamiales</v>
          </cell>
          <cell r="T2218" t="str">
            <v xml:space="preserve"> Lentibulariaceae</v>
          </cell>
          <cell r="U2218" t="str">
            <v xml:space="preserve"> Genlisea.</v>
          </cell>
        </row>
        <row r="2219">
          <cell r="B2219" t="str">
            <v>S8CB60</v>
          </cell>
          <cell r="C2219" t="str">
            <v xml:space="preserve"> Dactylellina haptotyla (strain CBS 200.50) (Nematode-trapping fungus) (Monacrosporium haptotylum).</v>
          </cell>
          <cell r="E2219" t="str">
            <v xml:space="preserve"> NCBI_TaxID=1284197 {ECO:0000313|EMBL:EPS44907.1, ECO:0000313|Proteomes:UP000015100};</v>
          </cell>
          <cell r="G2219" t="str">
            <v>Eukaryota</v>
          </cell>
          <cell r="H2219" t="str">
            <v xml:space="preserve"> Fungi</v>
          </cell>
          <cell r="I2219" t="str">
            <v xml:space="preserve"> Dikarya</v>
          </cell>
          <cell r="J2219" t="str">
            <v xml:space="preserve"> Ascomycota</v>
          </cell>
          <cell r="K2219" t="str">
            <v xml:space="preserve"> Pezizomycotina</v>
          </cell>
          <cell r="L2219" t="str">
            <v xml:space="preserve"> Orbiliomycetes</v>
          </cell>
          <cell r="M2219" t="str">
            <v>Orbiliales</v>
          </cell>
          <cell r="N2219" t="str">
            <v xml:space="preserve"> Orbiliaceae</v>
          </cell>
          <cell r="O2219" t="str">
            <v xml:space="preserve"> Dactylellina.</v>
          </cell>
        </row>
        <row r="2220">
          <cell r="B2220" t="str">
            <v>S8CYX9</v>
          </cell>
          <cell r="C2220" t="str">
            <v xml:space="preserve"> Genlisea aurea.</v>
          </cell>
          <cell r="E2220" t="str">
            <v xml:space="preserve"> NCBI_TaxID=192259 {ECO:0000313|EMBL:EPS70241.1, ECO:0000313|Proteomes:UP000015453};</v>
          </cell>
          <cell r="G2220" t="str">
            <v>Eukaryota</v>
          </cell>
          <cell r="H2220" t="str">
            <v xml:space="preserve"> Viridiplantae</v>
          </cell>
          <cell r="I2220" t="str">
            <v xml:space="preserve"> Streptophyta</v>
          </cell>
          <cell r="J2220" t="str">
            <v xml:space="preserve"> Embryophyta</v>
          </cell>
          <cell r="K2220" t="str">
            <v xml:space="preserve"> Tracheophyta</v>
          </cell>
          <cell r="L2220" t="str">
            <v>Spermatophyta</v>
          </cell>
          <cell r="M2220" t="str">
            <v xml:space="preserve"> Magnoliophyta</v>
          </cell>
          <cell r="N2220" t="str">
            <v xml:space="preserve"> eudicotyledons</v>
          </cell>
          <cell r="O2220" t="str">
            <v xml:space="preserve"> Gunneridae</v>
          </cell>
          <cell r="P2220" t="str">
            <v>Pentapetalae</v>
          </cell>
          <cell r="Q2220" t="str">
            <v xml:space="preserve"> asterids</v>
          </cell>
          <cell r="R2220" t="str">
            <v xml:space="preserve"> lamiids</v>
          </cell>
          <cell r="S2220" t="str">
            <v xml:space="preserve"> Lamiales</v>
          </cell>
          <cell r="T2220" t="str">
            <v xml:space="preserve"> Lentibulariaceae</v>
          </cell>
          <cell r="U2220" t="str">
            <v xml:space="preserve"> Genlisea.</v>
          </cell>
        </row>
        <row r="2221">
          <cell r="B2221" t="str">
            <v>S8D7X4</v>
          </cell>
          <cell r="C2221" t="str">
            <v xml:space="preserve"> Genlisea aurea.</v>
          </cell>
          <cell r="E2221" t="str">
            <v xml:space="preserve"> NCBI_TaxID=192259 {ECO:0000313|EMBL:EPS73591.1, ECO:0000313|Proteomes:UP000015453};</v>
          </cell>
          <cell r="G2221" t="str">
            <v>Eukaryota</v>
          </cell>
          <cell r="H2221" t="str">
            <v xml:space="preserve"> Viridiplantae</v>
          </cell>
          <cell r="I2221" t="str">
            <v xml:space="preserve"> Streptophyta</v>
          </cell>
          <cell r="J2221" t="str">
            <v xml:space="preserve"> Embryophyta</v>
          </cell>
          <cell r="K2221" t="str">
            <v xml:space="preserve"> Tracheophyta</v>
          </cell>
          <cell r="L2221" t="str">
            <v>Spermatophyta</v>
          </cell>
          <cell r="M2221" t="str">
            <v xml:space="preserve"> Magnoliophyta</v>
          </cell>
          <cell r="N2221" t="str">
            <v xml:space="preserve"> eudicotyledons</v>
          </cell>
          <cell r="O2221" t="str">
            <v xml:space="preserve"> Gunneridae</v>
          </cell>
          <cell r="P2221" t="str">
            <v>Pentapetalae</v>
          </cell>
          <cell r="Q2221" t="str">
            <v xml:space="preserve"> asterids</v>
          </cell>
          <cell r="R2221" t="str">
            <v xml:space="preserve"> lamiids</v>
          </cell>
          <cell r="S2221" t="str">
            <v xml:space="preserve"> Lamiales</v>
          </cell>
          <cell r="T2221" t="str">
            <v xml:space="preserve"> Lentibulariaceae</v>
          </cell>
          <cell r="U2221" t="str">
            <v xml:space="preserve"> Genlisea.</v>
          </cell>
        </row>
        <row r="2222">
          <cell r="B2222" t="str">
            <v>S8DIP6</v>
          </cell>
          <cell r="C2222" t="str">
            <v xml:space="preserve"> Genlisea aurea.</v>
          </cell>
          <cell r="E2222" t="str">
            <v xml:space="preserve"> NCBI_TaxID=192259 {ECO:0000313|EMBL:EPS59327.1, ECO:0000313|Proteomes:UP000015453};</v>
          </cell>
          <cell r="G2222" t="str">
            <v>Eukaryota</v>
          </cell>
          <cell r="H2222" t="str">
            <v xml:space="preserve"> Viridiplantae</v>
          </cell>
          <cell r="I2222" t="str">
            <v xml:space="preserve"> Streptophyta</v>
          </cell>
          <cell r="J2222" t="str">
            <v xml:space="preserve"> Embryophyta</v>
          </cell>
          <cell r="K2222" t="str">
            <v xml:space="preserve"> Tracheophyta</v>
          </cell>
          <cell r="L2222" t="str">
            <v>Spermatophyta</v>
          </cell>
          <cell r="M2222" t="str">
            <v xml:space="preserve"> Magnoliophyta</v>
          </cell>
          <cell r="N2222" t="str">
            <v xml:space="preserve"> eudicotyledons</v>
          </cell>
          <cell r="O2222" t="str">
            <v xml:space="preserve"> Gunneridae</v>
          </cell>
          <cell r="P2222" t="str">
            <v>Pentapetalae</v>
          </cell>
          <cell r="Q2222" t="str">
            <v xml:space="preserve"> asterids</v>
          </cell>
          <cell r="R2222" t="str">
            <v xml:space="preserve"> lamiids</v>
          </cell>
          <cell r="S2222" t="str">
            <v xml:space="preserve"> Lamiales</v>
          </cell>
          <cell r="T2222" t="str">
            <v xml:space="preserve"> Lentibulariaceae</v>
          </cell>
          <cell r="U2222" t="str">
            <v xml:space="preserve"> Genlisea.</v>
          </cell>
        </row>
        <row r="2223">
          <cell r="B2223" t="str">
            <v>S8DWK0</v>
          </cell>
          <cell r="C2223" t="str">
            <v xml:space="preserve"> Fomitopsis pinicola (strain FP-58527) (Brown rot fungus).</v>
          </cell>
          <cell r="E2223" t="str">
            <v xml:space="preserve"> NCBI_TaxID=743788 {ECO:0000313|EMBL:EPS97506.1, ECO:0000313|Proteomes:UP000015241};</v>
          </cell>
          <cell r="G2223" t="str">
            <v>Eukaryota</v>
          </cell>
          <cell r="H2223" t="str">
            <v xml:space="preserve"> Fungi</v>
          </cell>
          <cell r="I2223" t="str">
            <v xml:space="preserve"> Dikarya</v>
          </cell>
          <cell r="J2223" t="str">
            <v xml:space="preserve"> Basidiomycota</v>
          </cell>
          <cell r="K2223" t="str">
            <v xml:space="preserve"> Agaricomycotina</v>
          </cell>
          <cell r="L2223" t="str">
            <v>Agaricomycetes</v>
          </cell>
          <cell r="M2223" t="str">
            <v xml:space="preserve"> Polyporales</v>
          </cell>
          <cell r="N2223" t="str">
            <v xml:space="preserve"> Fomitopsis.</v>
          </cell>
        </row>
        <row r="2224">
          <cell r="B2224" t="str">
            <v>S8DYN6</v>
          </cell>
          <cell r="C2224" t="str">
            <v xml:space="preserve"> Genlisea aurea.</v>
          </cell>
          <cell r="E2224" t="str">
            <v xml:space="preserve"> NCBI_TaxID=192259 {ECO:0000313|EMBL:EPS68383.1, ECO:0000313|Proteomes:UP000015453};</v>
          </cell>
          <cell r="G2224" t="str">
            <v>Eukaryota</v>
          </cell>
          <cell r="H2224" t="str">
            <v xml:space="preserve"> Viridiplantae</v>
          </cell>
          <cell r="I2224" t="str">
            <v xml:space="preserve"> Streptophyta</v>
          </cell>
          <cell r="J2224" t="str">
            <v xml:space="preserve"> Embryophyta</v>
          </cell>
          <cell r="K2224" t="str">
            <v xml:space="preserve"> Tracheophyta</v>
          </cell>
          <cell r="L2224" t="str">
            <v>Spermatophyta</v>
          </cell>
          <cell r="M2224" t="str">
            <v xml:space="preserve"> Magnoliophyta</v>
          </cell>
          <cell r="N2224" t="str">
            <v xml:space="preserve"> eudicotyledons</v>
          </cell>
          <cell r="O2224" t="str">
            <v xml:space="preserve"> Gunneridae</v>
          </cell>
          <cell r="P2224" t="str">
            <v>Pentapetalae</v>
          </cell>
          <cell r="Q2224" t="str">
            <v xml:space="preserve"> asterids</v>
          </cell>
          <cell r="R2224" t="str">
            <v xml:space="preserve"> lamiids</v>
          </cell>
          <cell r="S2224" t="str">
            <v xml:space="preserve"> Lamiales</v>
          </cell>
          <cell r="T2224" t="str">
            <v xml:space="preserve"> Lentibulariaceae</v>
          </cell>
          <cell r="U2224" t="str">
            <v xml:space="preserve"> Genlisea.</v>
          </cell>
        </row>
        <row r="2225">
          <cell r="B2225" t="str">
            <v>S8G7D9</v>
          </cell>
          <cell r="C2225" t="str">
            <v xml:space="preserve"> Fomitopsis pinicola (strain FP-58527) (Brown rot fungus).</v>
          </cell>
          <cell r="E2225" t="str">
            <v xml:space="preserve"> NCBI_TaxID=743788 {ECO:0000313|EMBL:EPT06060.1, ECO:0000313|Proteomes:UP000015241};</v>
          </cell>
          <cell r="G2225" t="str">
            <v>Eukaryota</v>
          </cell>
          <cell r="H2225" t="str">
            <v xml:space="preserve"> Fungi</v>
          </cell>
          <cell r="I2225" t="str">
            <v xml:space="preserve"> Dikarya</v>
          </cell>
          <cell r="J2225" t="str">
            <v xml:space="preserve"> Basidiomycota</v>
          </cell>
          <cell r="K2225" t="str">
            <v xml:space="preserve"> Agaricomycotina</v>
          </cell>
          <cell r="L2225" t="str">
            <v>Agaricomycetes</v>
          </cell>
          <cell r="M2225" t="str">
            <v xml:space="preserve"> Polyporales</v>
          </cell>
          <cell r="N2225" t="str">
            <v xml:space="preserve"> Fomitopsis.</v>
          </cell>
        </row>
        <row r="2226">
          <cell r="B2226" t="str">
            <v>S9U9V9</v>
          </cell>
          <cell r="C2226" t="str">
            <v xml:space="preserve"> Strigomonas culicis.</v>
          </cell>
          <cell r="E2226" t="str">
            <v xml:space="preserve"> NCBI_TaxID=28005 {ECO:0000313|EMBL:EPY25718.1, ECO:0000313|Proteomes:UP000015354};</v>
          </cell>
          <cell r="G2226" t="str">
            <v>Eukaryota</v>
          </cell>
          <cell r="H2226" t="str">
            <v xml:space="preserve"> Euglenozoa</v>
          </cell>
          <cell r="I2226" t="str">
            <v xml:space="preserve"> Kinetoplastida</v>
          </cell>
          <cell r="J2226" t="str">
            <v xml:space="preserve"> Trypanosomatidae</v>
          </cell>
          <cell r="K2226" t="str">
            <v>Strigomonadinae</v>
          </cell>
          <cell r="L2226" t="str">
            <v xml:space="preserve"> Strigomonas.</v>
          </cell>
        </row>
        <row r="2227">
          <cell r="B2227" t="str">
            <v>S9VSZ3</v>
          </cell>
          <cell r="C2227" t="str">
            <v xml:space="preserve"> Schizosaccharomyces cryophilus (strain OY26 / ATCC MYA-4695 / CBS 11777 / NBRC 106824 / NRRL Y48691) (Fission yeast).</v>
          </cell>
          <cell r="E2227" t="str">
            <v xml:space="preserve"> NCBI_TaxID=653667 {ECO:0000313|EMBL:EPY49279.1, ECO:0000313|Proteomes:UP000015464};</v>
          </cell>
          <cell r="G2227" t="str">
            <v>Eukaryota</v>
          </cell>
          <cell r="H2227" t="str">
            <v xml:space="preserve"> Fungi</v>
          </cell>
          <cell r="I2227" t="str">
            <v xml:space="preserve"> Dikarya</v>
          </cell>
          <cell r="J2227" t="str">
            <v xml:space="preserve"> Ascomycota</v>
          </cell>
          <cell r="K2227" t="str">
            <v xml:space="preserve"> Taphrinomycotina</v>
          </cell>
          <cell r="L2227" t="str">
            <v>Schizosaccharomycetes</v>
          </cell>
          <cell r="M2227" t="str">
            <v xml:space="preserve"> Schizosaccharomycetales</v>
          </cell>
          <cell r="N2227" t="str">
            <v>Schizosaccharomycetaceae</v>
          </cell>
          <cell r="O2227" t="str">
            <v xml:space="preserve"> Schizosaccharomyces.</v>
          </cell>
        </row>
        <row r="2228">
          <cell r="B2228" t="str">
            <v>S9VW13</v>
          </cell>
          <cell r="C2228" t="str">
            <v xml:space="preserve"> Schizosaccharomyces cryophilus (strain OY26 / ATCC MYA-4695 / CBS 11777 / NBRC 106824 / NRRL Y48691) (Fission yeast).</v>
          </cell>
          <cell r="E2228" t="str">
            <v xml:space="preserve"> NCBI_TaxID=653667 {ECO:0000313|EMBL:EPY50404.1, ECO:0000313|Proteomes:UP000015464};</v>
          </cell>
          <cell r="G2228" t="str">
            <v>Eukaryota</v>
          </cell>
          <cell r="H2228" t="str">
            <v xml:space="preserve"> Fungi</v>
          </cell>
          <cell r="I2228" t="str">
            <v xml:space="preserve"> Dikarya</v>
          </cell>
          <cell r="J2228" t="str">
            <v xml:space="preserve"> Ascomycota</v>
          </cell>
          <cell r="K2228" t="str">
            <v xml:space="preserve"> Taphrinomycotina</v>
          </cell>
          <cell r="L2228" t="str">
            <v>Schizosaccharomycetes</v>
          </cell>
          <cell r="M2228" t="str">
            <v xml:space="preserve"> Schizosaccharomycetales</v>
          </cell>
          <cell r="N2228" t="str">
            <v>Schizosaccharomycetaceae</v>
          </cell>
          <cell r="O2228" t="str">
            <v xml:space="preserve"> Schizosaccharomyces.</v>
          </cell>
        </row>
        <row r="2229">
          <cell r="B2229" t="str">
            <v>S9W492</v>
          </cell>
          <cell r="C2229" t="str">
            <v xml:space="preserve"> Strigomonas culicis.</v>
          </cell>
          <cell r="E2229" t="str">
            <v xml:space="preserve"> NCBI_TaxID=28005 {ECO:0000313|EMBL:EPY34161.1, ECO:0000313|Proteomes:UP000015354};</v>
          </cell>
          <cell r="G2229" t="str">
            <v>Eukaryota</v>
          </cell>
          <cell r="H2229" t="str">
            <v xml:space="preserve"> Euglenozoa</v>
          </cell>
          <cell r="I2229" t="str">
            <v xml:space="preserve"> Kinetoplastida</v>
          </cell>
          <cell r="J2229" t="str">
            <v xml:space="preserve"> Trypanosomatidae</v>
          </cell>
          <cell r="K2229" t="str">
            <v>Strigomonadinae</v>
          </cell>
          <cell r="L2229" t="str">
            <v xml:space="preserve"> Strigomonas.</v>
          </cell>
        </row>
        <row r="2230">
          <cell r="B2230" t="str">
            <v>S9WDC4</v>
          </cell>
          <cell r="C2230" t="str">
            <v xml:space="preserve"> Camelus ferus (Wild bactrian camel) (Camelus bactrianus ferus).</v>
          </cell>
          <cell r="E2230" t="str">
            <v xml:space="preserve"> NCBI_TaxID=419612 {ECO:0000313|EMBL:EPY73799.1, ECO:0000313|Proteomes:UP000030684};</v>
          </cell>
          <cell r="G2230" t="str">
            <v>Eukaryota</v>
          </cell>
          <cell r="H2230" t="str">
            <v xml:space="preserve"> Metazoa</v>
          </cell>
          <cell r="I2230" t="str">
            <v xml:space="preserve"> Chordata</v>
          </cell>
          <cell r="J2230" t="str">
            <v xml:space="preserve"> Craniata</v>
          </cell>
          <cell r="K2230" t="str">
            <v xml:space="preserve"> Vertebrata</v>
          </cell>
          <cell r="L2230" t="str">
            <v xml:space="preserve"> Euteleostomi</v>
          </cell>
          <cell r="M2230" t="str">
            <v>Mammalia</v>
          </cell>
          <cell r="N2230" t="str">
            <v xml:space="preserve"> Eutheria</v>
          </cell>
          <cell r="O2230" t="str">
            <v xml:space="preserve"> Laurasiatheria</v>
          </cell>
          <cell r="P2230" t="str">
            <v xml:space="preserve"> Cetartiodactyla</v>
          </cell>
          <cell r="Q2230" t="str">
            <v xml:space="preserve"> Tylopoda</v>
          </cell>
          <cell r="R2230" t="str">
            <v>Camelidae</v>
          </cell>
          <cell r="S2230" t="str">
            <v xml:space="preserve"> Camelus.</v>
          </cell>
        </row>
        <row r="2231">
          <cell r="B2231" t="str">
            <v>S9XGY3</v>
          </cell>
          <cell r="C2231" t="str">
            <v xml:space="preserve"> Camelus ferus (Wild bactrian camel) (Camelus bactrianus ferus).</v>
          </cell>
          <cell r="E2231" t="str">
            <v xml:space="preserve"> NCBI_TaxID=419612 {ECO:0000313|EMBL:EPY87418.1, ECO:0000313|Proteomes:UP000030684};</v>
          </cell>
          <cell r="G2231" t="str">
            <v>Eukaryota</v>
          </cell>
          <cell r="H2231" t="str">
            <v xml:space="preserve"> Metazoa</v>
          </cell>
          <cell r="I2231" t="str">
            <v xml:space="preserve"> Chordata</v>
          </cell>
          <cell r="J2231" t="str">
            <v xml:space="preserve"> Craniata</v>
          </cell>
          <cell r="K2231" t="str">
            <v xml:space="preserve"> Vertebrata</v>
          </cell>
          <cell r="L2231" t="str">
            <v xml:space="preserve"> Euteleostomi</v>
          </cell>
          <cell r="M2231" t="str">
            <v>Mammalia</v>
          </cell>
          <cell r="N2231" t="str">
            <v xml:space="preserve"> Eutheria</v>
          </cell>
          <cell r="O2231" t="str">
            <v xml:space="preserve"> Laurasiatheria</v>
          </cell>
          <cell r="P2231" t="str">
            <v xml:space="preserve"> Cetartiodactyla</v>
          </cell>
          <cell r="Q2231" t="str">
            <v xml:space="preserve"> Tylopoda</v>
          </cell>
          <cell r="R2231" t="str">
            <v>Camelidae</v>
          </cell>
          <cell r="S2231" t="str">
            <v xml:space="preserve"> Camelus.</v>
          </cell>
        </row>
        <row r="2232">
          <cell r="B2232" t="str">
            <v>S9Y0B4</v>
          </cell>
          <cell r="C2232" t="str">
            <v xml:space="preserve"> Camelus ferus (Wild bactrian camel) (Camelus bactrianus ferus).</v>
          </cell>
          <cell r="E2232" t="str">
            <v xml:space="preserve"> NCBI_TaxID=419612 {ECO:0000313|EMBL:EPY77530.1, ECO:0000313|Proteomes:UP000030684};</v>
          </cell>
          <cell r="G2232" t="str">
            <v>Eukaryota</v>
          </cell>
          <cell r="H2232" t="str">
            <v xml:space="preserve"> Metazoa</v>
          </cell>
          <cell r="I2232" t="str">
            <v xml:space="preserve"> Chordata</v>
          </cell>
          <cell r="J2232" t="str">
            <v xml:space="preserve"> Craniata</v>
          </cell>
          <cell r="K2232" t="str">
            <v xml:space="preserve"> Vertebrata</v>
          </cell>
          <cell r="L2232" t="str">
            <v xml:space="preserve"> Euteleostomi</v>
          </cell>
          <cell r="M2232" t="str">
            <v>Mammalia</v>
          </cell>
          <cell r="N2232" t="str">
            <v xml:space="preserve"> Eutheria</v>
          </cell>
          <cell r="O2232" t="str">
            <v xml:space="preserve"> Laurasiatheria</v>
          </cell>
          <cell r="P2232" t="str">
            <v xml:space="preserve"> Cetartiodactyla</v>
          </cell>
          <cell r="Q2232" t="str">
            <v xml:space="preserve"> Tylopoda</v>
          </cell>
          <cell r="R2232" t="str">
            <v>Camelidae</v>
          </cell>
          <cell r="S2232" t="str">
            <v xml:space="preserve"> Camelus.</v>
          </cell>
        </row>
        <row r="2233">
          <cell r="B2233" t="str">
            <v>S9YLN6</v>
          </cell>
          <cell r="C2233" t="str">
            <v xml:space="preserve"> Camelus ferus (Wild bactrian camel) (Camelus bactrianus ferus).</v>
          </cell>
          <cell r="E2233" t="str">
            <v xml:space="preserve"> NCBI_TaxID=419612 {ECO:0000313|EMBL:EPY84915.1, ECO:0000313|Proteomes:UP000030684};</v>
          </cell>
          <cell r="G2233" t="str">
            <v>Eukaryota</v>
          </cell>
          <cell r="H2233" t="str">
            <v xml:space="preserve"> Metazoa</v>
          </cell>
          <cell r="I2233" t="str">
            <v xml:space="preserve"> Chordata</v>
          </cell>
          <cell r="J2233" t="str">
            <v xml:space="preserve"> Craniata</v>
          </cell>
          <cell r="K2233" t="str">
            <v xml:space="preserve"> Vertebrata</v>
          </cell>
          <cell r="L2233" t="str">
            <v xml:space="preserve"> Euteleostomi</v>
          </cell>
          <cell r="M2233" t="str">
            <v>Mammalia</v>
          </cell>
          <cell r="N2233" t="str">
            <v xml:space="preserve"> Eutheria</v>
          </cell>
          <cell r="O2233" t="str">
            <v xml:space="preserve"> Laurasiatheria</v>
          </cell>
          <cell r="P2233" t="str">
            <v xml:space="preserve"> Cetartiodactyla</v>
          </cell>
          <cell r="Q2233" t="str">
            <v xml:space="preserve"> Tylopoda</v>
          </cell>
          <cell r="R2233" t="str">
            <v>Camelidae</v>
          </cell>
          <cell r="S2233" t="str">
            <v xml:space="preserve"> Camelus.</v>
          </cell>
        </row>
        <row r="2234">
          <cell r="B2234" t="str">
            <v>S9YNK8</v>
          </cell>
          <cell r="C2234" t="str">
            <v xml:space="preserve"> Camelus ferus (Wild bactrian camel) (Camelus bactrianus ferus).</v>
          </cell>
          <cell r="E2234" t="str">
            <v xml:space="preserve"> NCBI_TaxID=419612 {ECO:0000313|EMBL:EPY89006.1, ECO:0000313|Proteomes:UP000030684};</v>
          </cell>
          <cell r="G2234" t="str">
            <v>Eukaryota</v>
          </cell>
          <cell r="H2234" t="str">
            <v xml:space="preserve"> Metazoa</v>
          </cell>
          <cell r="I2234" t="str">
            <v xml:space="preserve"> Chordata</v>
          </cell>
          <cell r="J2234" t="str">
            <v xml:space="preserve"> Craniata</v>
          </cell>
          <cell r="K2234" t="str">
            <v xml:space="preserve"> Vertebrata</v>
          </cell>
          <cell r="L2234" t="str">
            <v xml:space="preserve"> Euteleostomi</v>
          </cell>
          <cell r="M2234" t="str">
            <v>Mammalia</v>
          </cell>
          <cell r="N2234" t="str">
            <v xml:space="preserve"> Eutheria</v>
          </cell>
          <cell r="O2234" t="str">
            <v xml:space="preserve"> Laurasiatheria</v>
          </cell>
          <cell r="P2234" t="str">
            <v xml:space="preserve"> Cetartiodactyla</v>
          </cell>
          <cell r="Q2234" t="str">
            <v xml:space="preserve"> Tylopoda</v>
          </cell>
          <cell r="R2234" t="str">
            <v>Camelidae</v>
          </cell>
          <cell r="S2234" t="str">
            <v xml:space="preserve"> Camelus.</v>
          </cell>
        </row>
        <row r="2235">
          <cell r="B2235" t="str">
            <v>S9YZV2</v>
          </cell>
          <cell r="C2235" t="str">
            <v xml:space="preserve"> Camelus ferus (Wild bactrian camel) (Camelus bactrianus ferus).</v>
          </cell>
          <cell r="E2235" t="str">
            <v xml:space="preserve"> NCBI_TaxID=419612 {ECO:0000313|EMBL:EPY89445.1, ECO:0000313|Proteomes:UP000030684};</v>
          </cell>
          <cell r="G2235" t="str">
            <v>Eukaryota</v>
          </cell>
          <cell r="H2235" t="str">
            <v xml:space="preserve"> Metazoa</v>
          </cell>
          <cell r="I2235" t="str">
            <v xml:space="preserve"> Chordata</v>
          </cell>
          <cell r="J2235" t="str">
            <v xml:space="preserve"> Craniata</v>
          </cell>
          <cell r="K2235" t="str">
            <v xml:space="preserve"> Vertebrata</v>
          </cell>
          <cell r="L2235" t="str">
            <v xml:space="preserve"> Euteleostomi</v>
          </cell>
          <cell r="M2235" t="str">
            <v>Mammalia</v>
          </cell>
          <cell r="N2235" t="str">
            <v xml:space="preserve"> Eutheria</v>
          </cell>
          <cell r="O2235" t="str">
            <v xml:space="preserve"> Laurasiatheria</v>
          </cell>
          <cell r="P2235" t="str">
            <v xml:space="preserve"> Cetartiodactyla</v>
          </cell>
          <cell r="Q2235" t="str">
            <v xml:space="preserve"> Tylopoda</v>
          </cell>
          <cell r="R2235" t="str">
            <v>Camelidae</v>
          </cell>
          <cell r="S2235" t="str">
            <v xml:space="preserve"> Camelus.</v>
          </cell>
        </row>
        <row r="2236">
          <cell r="B2236" t="str">
            <v>T0LQE3</v>
          </cell>
          <cell r="C2236" t="str">
            <v xml:space="preserve"> Colletotrichum gloeosporioides (strain Cg-14) (Anthracnose fungus) (Glomerella cingulata).</v>
          </cell>
          <cell r="E2236" t="str">
            <v xml:space="preserve"> NCBI_TaxID=1237896 {ECO:0000313|EMBL:EQB53906.1, ECO:0000313|Proteomes:UP000015530};</v>
          </cell>
          <cell r="G2236" t="str">
            <v>Eukaryota</v>
          </cell>
          <cell r="H2236" t="str">
            <v xml:space="preserve"> Fungi</v>
          </cell>
          <cell r="I2236" t="str">
            <v xml:space="preserve"> Dikarya</v>
          </cell>
          <cell r="J2236" t="str">
            <v xml:space="preserve"> Ascomycota</v>
          </cell>
          <cell r="K2236" t="str">
            <v xml:space="preserve"> Pezizomycotina</v>
          </cell>
          <cell r="L2236" t="str">
            <v>Sordariomycetes</v>
          </cell>
          <cell r="M2236" t="str">
            <v xml:space="preserve"> Hypocreomycetidae</v>
          </cell>
          <cell r="N2236" t="str">
            <v xml:space="preserve"> Glomerellales</v>
          </cell>
          <cell r="O2236" t="str">
            <v xml:space="preserve"> Glomerellaceae</v>
          </cell>
          <cell r="P2236" t="str">
            <v>Colletotrichum.</v>
          </cell>
        </row>
        <row r="2237">
          <cell r="B2237" t="str">
            <v>T0LQR1</v>
          </cell>
          <cell r="C2237" t="str">
            <v xml:space="preserve"> Colletotrichum gloeosporioides (strain Cg-14) (Anthracnose fungus) (Glomerella cingulata).</v>
          </cell>
          <cell r="E2237" t="str">
            <v xml:space="preserve"> NCBI_TaxID=1237896 {ECO:0000313|EMBL:EQB54011.1, ECO:0000313|Proteomes:UP000015530};</v>
          </cell>
          <cell r="G2237" t="str">
            <v>Eukaryota</v>
          </cell>
          <cell r="H2237" t="str">
            <v xml:space="preserve"> Fungi</v>
          </cell>
          <cell r="I2237" t="str">
            <v xml:space="preserve"> Dikarya</v>
          </cell>
          <cell r="J2237" t="str">
            <v xml:space="preserve"> Ascomycota</v>
          </cell>
          <cell r="K2237" t="str">
            <v xml:space="preserve"> Pezizomycotina</v>
          </cell>
          <cell r="L2237" t="str">
            <v>Sordariomycetes</v>
          </cell>
          <cell r="M2237" t="str">
            <v xml:space="preserve"> Hypocreomycetidae</v>
          </cell>
          <cell r="N2237" t="str">
            <v xml:space="preserve"> Glomerellales</v>
          </cell>
          <cell r="O2237" t="str">
            <v xml:space="preserve"> Glomerellaceae</v>
          </cell>
          <cell r="P2237" t="str">
            <v>Colletotrichum.</v>
          </cell>
        </row>
        <row r="2238">
          <cell r="B2238" t="str">
            <v>T0MDI2</v>
          </cell>
          <cell r="C2238" t="str">
            <v xml:space="preserve"> Nosema apis BRL 01.</v>
          </cell>
          <cell r="E2238" t="str">
            <v xml:space="preserve"> NCBI_TaxID=1037528 {ECO:0000313|EMBL:EQB61321.1, ECO:0000313|Proteomes:UP000053780};</v>
          </cell>
          <cell r="G2238" t="str">
            <v>Eukaryota</v>
          </cell>
          <cell r="H2238" t="str">
            <v xml:space="preserve"> Fungi</v>
          </cell>
          <cell r="I2238" t="str">
            <v xml:space="preserve"> Fungi incertae sedis</v>
          </cell>
          <cell r="J2238" t="str">
            <v xml:space="preserve"> Microsporidia</v>
          </cell>
          <cell r="K2238" t="str">
            <v xml:space="preserve"> Nosematidae</v>
          </cell>
          <cell r="L2238" t="str">
            <v>Nosema.</v>
          </cell>
        </row>
        <row r="2239">
          <cell r="B2239" t="str">
            <v>T0NT14</v>
          </cell>
          <cell r="C2239" t="str">
            <v xml:space="preserve"> Camelus ferus (Wild bactrian camel) (Camelus bactrianus ferus).</v>
          </cell>
          <cell r="E2239" t="str">
            <v xml:space="preserve"> NCBI_TaxID=419612 {ECO:0000313|EMBL:EQB78702.1, ECO:0000313|Proteomes:UP000030684};</v>
          </cell>
          <cell r="G2239" t="str">
            <v>Eukaryota</v>
          </cell>
          <cell r="H2239" t="str">
            <v xml:space="preserve"> Metazoa</v>
          </cell>
          <cell r="I2239" t="str">
            <v xml:space="preserve"> Chordata</v>
          </cell>
          <cell r="J2239" t="str">
            <v xml:space="preserve"> Craniata</v>
          </cell>
          <cell r="K2239" t="str">
            <v xml:space="preserve"> Vertebrata</v>
          </cell>
          <cell r="L2239" t="str">
            <v xml:space="preserve"> Euteleostomi</v>
          </cell>
          <cell r="M2239" t="str">
            <v>Mammalia</v>
          </cell>
          <cell r="N2239" t="str">
            <v xml:space="preserve"> Eutheria</v>
          </cell>
          <cell r="O2239" t="str">
            <v xml:space="preserve"> Laurasiatheria</v>
          </cell>
          <cell r="P2239" t="str">
            <v xml:space="preserve"> Cetartiodactyla</v>
          </cell>
          <cell r="Q2239" t="str">
            <v xml:space="preserve"> Tylopoda</v>
          </cell>
          <cell r="R2239" t="str">
            <v>Camelidae</v>
          </cell>
          <cell r="S2239" t="str">
            <v xml:space="preserve"> Camelus.</v>
          </cell>
        </row>
        <row r="2240">
          <cell r="B2240" t="str">
            <v>T0PQ20</v>
          </cell>
          <cell r="C2240" t="str">
            <v xml:space="preserve"> Saprolegnia diclina VS20.</v>
          </cell>
          <cell r="E2240" t="str">
            <v xml:space="preserve"> NCBI_TaxID=1156394 {ECO:0000313|EMBL:EQC27564.1, ECO:0000313|Proteomes:UP000030762};</v>
          </cell>
          <cell r="G2240" t="str">
            <v>Eukaryota</v>
          </cell>
          <cell r="H2240" t="str">
            <v xml:space="preserve"> Stramenopiles</v>
          </cell>
          <cell r="I2240" t="str">
            <v xml:space="preserve"> Oomycetes</v>
          </cell>
          <cell r="J2240" t="str">
            <v xml:space="preserve"> Saprolegniales</v>
          </cell>
          <cell r="K2240" t="str">
            <v xml:space="preserve"> Saprolegniaceae</v>
          </cell>
          <cell r="L2240" t="str">
            <v>Saprolegnia.</v>
          </cell>
        </row>
        <row r="2241">
          <cell r="B2241" t="str">
            <v>T0R3Y6</v>
          </cell>
          <cell r="C2241" t="str">
            <v xml:space="preserve"> Saprolegnia diclina VS20.</v>
          </cell>
          <cell r="E2241" t="str">
            <v xml:space="preserve"> NCBI_TaxID=1156394 {ECO:0000313|EMBL:EQC41040.1, ECO:0000313|Proteomes:UP000030762};</v>
          </cell>
          <cell r="G2241" t="str">
            <v>Eukaryota</v>
          </cell>
          <cell r="H2241" t="str">
            <v xml:space="preserve"> Stramenopiles</v>
          </cell>
          <cell r="I2241" t="str">
            <v xml:space="preserve"> Oomycetes</v>
          </cell>
          <cell r="J2241" t="str">
            <v xml:space="preserve"> Saprolegniales</v>
          </cell>
          <cell r="K2241" t="str">
            <v xml:space="preserve"> Saprolegniaceae</v>
          </cell>
          <cell r="L2241" t="str">
            <v>Saprolegnia.</v>
          </cell>
        </row>
        <row r="2242">
          <cell r="B2242" t="str">
            <v>T0RFP6</v>
          </cell>
          <cell r="C2242" t="str">
            <v xml:space="preserve"> Saprolegnia diclina VS20.</v>
          </cell>
          <cell r="E2242" t="str">
            <v xml:space="preserve"> NCBI_TaxID=1156394 {ECO:0000313|EMBL:EQC28467.1, ECO:0000313|Proteomes:UP000030762};</v>
          </cell>
          <cell r="G2242" t="str">
            <v>Eukaryota</v>
          </cell>
          <cell r="H2242" t="str">
            <v xml:space="preserve"> Stramenopiles</v>
          </cell>
          <cell r="I2242" t="str">
            <v xml:space="preserve"> Oomycetes</v>
          </cell>
          <cell r="J2242" t="str">
            <v xml:space="preserve"> Saprolegniales</v>
          </cell>
          <cell r="K2242" t="str">
            <v xml:space="preserve"> Saprolegniaceae</v>
          </cell>
          <cell r="L2242" t="str">
            <v>Saprolegnia.</v>
          </cell>
        </row>
        <row r="2243">
          <cell r="B2243" t="str">
            <v>T0RIS3</v>
          </cell>
          <cell r="C2243" t="str">
            <v xml:space="preserve"> Saprolegnia diclina VS20.</v>
          </cell>
          <cell r="E2243" t="str">
            <v xml:space="preserve"> NCBI_TaxID=1156394 {ECO:0000313|EMBL:EQC29772.1, ECO:0000313|Proteomes:UP000030762};</v>
          </cell>
          <cell r="G2243" t="str">
            <v>Eukaryota</v>
          </cell>
          <cell r="H2243" t="str">
            <v xml:space="preserve"> Stramenopiles</v>
          </cell>
          <cell r="I2243" t="str">
            <v xml:space="preserve"> Oomycetes</v>
          </cell>
          <cell r="J2243" t="str">
            <v xml:space="preserve"> Saprolegniales</v>
          </cell>
          <cell r="K2243" t="str">
            <v xml:space="preserve"> Saprolegniaceae</v>
          </cell>
          <cell r="L2243" t="str">
            <v>Saprolegnia.</v>
          </cell>
        </row>
        <row r="2244">
          <cell r="B2244" t="str">
            <v>T1FMU7</v>
          </cell>
          <cell r="C2244" t="str">
            <v xml:space="preserve"> Helobdella robusta (Californian leech).</v>
          </cell>
          <cell r="E2244" t="str">
            <v xml:space="preserve"> NCBI_TaxID=6412 {ECO:0000313|EnsemblMetazoa:HelroP185462, ECO:0000313|Proteomes:UP000015101};</v>
          </cell>
          <cell r="G2244" t="str">
            <v>Eukaryota</v>
          </cell>
          <cell r="H2244" t="str">
            <v xml:space="preserve"> Metazoa</v>
          </cell>
          <cell r="I2244" t="str">
            <v xml:space="preserve"> Lophotrochozoa</v>
          </cell>
          <cell r="J2244" t="str">
            <v xml:space="preserve"> Annelida</v>
          </cell>
          <cell r="K2244" t="str">
            <v xml:space="preserve"> Clitellata</v>
          </cell>
          <cell r="L2244" t="str">
            <v xml:space="preserve"> Hirudinea</v>
          </cell>
          <cell r="M2244" t="str">
            <v>Rhynchobdellida</v>
          </cell>
          <cell r="N2244" t="str">
            <v xml:space="preserve"> Glossiphoniidae</v>
          </cell>
          <cell r="O2244" t="str">
            <v xml:space="preserve"> Helobdella.</v>
          </cell>
        </row>
        <row r="2245">
          <cell r="B2245" t="str">
            <v>T1FNF8</v>
          </cell>
          <cell r="C2245" t="str">
            <v xml:space="preserve"> Helobdella robusta (Californian leech).</v>
          </cell>
          <cell r="E2245" t="str">
            <v xml:space="preserve"> NCBI_TaxID=6412 {ECO:0000313|EnsemblMetazoa:HelroP185918, ECO:0000313|Proteomes:UP000015101};</v>
          </cell>
          <cell r="G2245" t="str">
            <v>Eukaryota</v>
          </cell>
          <cell r="H2245" t="str">
            <v xml:space="preserve"> Metazoa</v>
          </cell>
          <cell r="I2245" t="str">
            <v xml:space="preserve"> Lophotrochozoa</v>
          </cell>
          <cell r="J2245" t="str">
            <v xml:space="preserve"> Annelida</v>
          </cell>
          <cell r="K2245" t="str">
            <v xml:space="preserve"> Clitellata</v>
          </cell>
          <cell r="L2245" t="str">
            <v xml:space="preserve"> Hirudinea</v>
          </cell>
          <cell r="M2245" t="str">
            <v>Rhynchobdellida</v>
          </cell>
          <cell r="N2245" t="str">
            <v xml:space="preserve"> Glossiphoniidae</v>
          </cell>
          <cell r="O2245" t="str">
            <v xml:space="preserve"> Helobdella.</v>
          </cell>
        </row>
        <row r="2246">
          <cell r="B2246" t="str">
            <v>T1G6P5</v>
          </cell>
          <cell r="C2246" t="str">
            <v xml:space="preserve"> Helobdella robusta (Californian leech).</v>
          </cell>
          <cell r="E2246" t="str">
            <v xml:space="preserve"> NCBI_TaxID=6412 {ECO:0000313|EnsemblMetazoa:HelroP87388, ECO:0000313|Proteomes:UP000015101};</v>
          </cell>
          <cell r="G2246" t="str">
            <v>Eukaryota</v>
          </cell>
          <cell r="H2246" t="str">
            <v xml:space="preserve"> Metazoa</v>
          </cell>
          <cell r="I2246" t="str">
            <v xml:space="preserve"> Lophotrochozoa</v>
          </cell>
          <cell r="J2246" t="str">
            <v xml:space="preserve"> Annelida</v>
          </cell>
          <cell r="K2246" t="str">
            <v xml:space="preserve"> Clitellata</v>
          </cell>
          <cell r="L2246" t="str">
            <v xml:space="preserve"> Hirudinea</v>
          </cell>
          <cell r="M2246" t="str">
            <v>Rhynchobdellida</v>
          </cell>
          <cell r="N2246" t="str">
            <v xml:space="preserve"> Glossiphoniidae</v>
          </cell>
          <cell r="O2246" t="str">
            <v xml:space="preserve"> Helobdella.</v>
          </cell>
        </row>
        <row r="2247">
          <cell r="B2247" t="str">
            <v>T1IQW4</v>
          </cell>
          <cell r="C2247" t="str">
            <v xml:space="preserve"> Strigamia maritima (European centipede) (Geophilus maritimus).</v>
          </cell>
          <cell r="E2247" t="str">
            <v xml:space="preserve"> NCBI_TaxID=126957 {ECO:0000313|EnsemblMetazoa:SMAR003443-PA, ECO:0000313|Proteomes:UP000014500};</v>
          </cell>
          <cell r="G2247" t="str">
            <v>Eukaryota</v>
          </cell>
          <cell r="H2247" t="str">
            <v xml:space="preserve"> Metazoa</v>
          </cell>
          <cell r="I2247" t="str">
            <v xml:space="preserve"> Ecdysozoa</v>
          </cell>
          <cell r="J2247" t="str">
            <v xml:space="preserve"> Arthropoda</v>
          </cell>
          <cell r="K2247" t="str">
            <v xml:space="preserve"> Myriapoda</v>
          </cell>
          <cell r="L2247" t="str">
            <v xml:space="preserve"> Chilopoda</v>
          </cell>
          <cell r="M2247" t="str">
            <v>Pleurostigmophora</v>
          </cell>
          <cell r="N2247" t="str">
            <v xml:space="preserve"> Geophilomorpha</v>
          </cell>
          <cell r="O2247" t="str">
            <v xml:space="preserve"> Linotaeniidae</v>
          </cell>
          <cell r="P2247" t="str">
            <v xml:space="preserve"> Strigamia.</v>
          </cell>
        </row>
        <row r="2248">
          <cell r="B2248" t="str">
            <v>T1IW86</v>
          </cell>
          <cell r="C2248" t="str">
            <v xml:space="preserve"> Strigamia maritima (European centipede) (Geophilus maritimus).</v>
          </cell>
          <cell r="E2248" t="str">
            <v xml:space="preserve"> NCBI_TaxID=126957 {ECO:0000313|EnsemblMetazoa:SMAR005449-PA, ECO:0000313|Proteomes:UP000014500};</v>
          </cell>
          <cell r="G2248" t="str">
            <v>Eukaryota</v>
          </cell>
          <cell r="H2248" t="str">
            <v xml:space="preserve"> Metazoa</v>
          </cell>
          <cell r="I2248" t="str">
            <v xml:space="preserve"> Ecdysozoa</v>
          </cell>
          <cell r="J2248" t="str">
            <v xml:space="preserve"> Arthropoda</v>
          </cell>
          <cell r="K2248" t="str">
            <v xml:space="preserve"> Myriapoda</v>
          </cell>
          <cell r="L2248" t="str">
            <v xml:space="preserve"> Chilopoda</v>
          </cell>
          <cell r="M2248" t="str">
            <v>Pleurostigmophora</v>
          </cell>
          <cell r="N2248" t="str">
            <v xml:space="preserve"> Geophilomorpha</v>
          </cell>
          <cell r="O2248" t="str">
            <v xml:space="preserve"> Linotaeniidae</v>
          </cell>
          <cell r="P2248" t="str">
            <v xml:space="preserve"> Strigamia.</v>
          </cell>
        </row>
        <row r="2249">
          <cell r="B2249" t="str">
            <v>T1JYQ4</v>
          </cell>
          <cell r="C2249" t="str">
            <v xml:space="preserve"> Tetranychus urticae (Two-spotted spider mite).</v>
          </cell>
          <cell r="E2249" t="str">
            <v xml:space="preserve"> NCBI_TaxID=32264 {ECO:0000313|EnsemblMetazoa:tetur03g01190.1, ECO:0000313|Proteomes:UP000015104};</v>
          </cell>
          <cell r="G2249" t="str">
            <v>Eukaryota</v>
          </cell>
          <cell r="H2249" t="str">
            <v xml:space="preserve"> Metazoa</v>
          </cell>
          <cell r="I2249" t="str">
            <v xml:space="preserve"> Ecdysozoa</v>
          </cell>
          <cell r="J2249" t="str">
            <v xml:space="preserve"> Arthropoda</v>
          </cell>
          <cell r="K2249" t="str">
            <v xml:space="preserve"> Chelicerata</v>
          </cell>
          <cell r="L2249" t="str">
            <v xml:space="preserve"> Arachnida</v>
          </cell>
          <cell r="M2249" t="str">
            <v>Acari</v>
          </cell>
          <cell r="N2249" t="str">
            <v xml:space="preserve"> Acariformes</v>
          </cell>
          <cell r="O2249" t="str">
            <v xml:space="preserve"> Trombidiformes</v>
          </cell>
          <cell r="P2249" t="str">
            <v xml:space="preserve"> Prostigmata</v>
          </cell>
          <cell r="Q2249" t="str">
            <v xml:space="preserve"> Eleutherengona</v>
          </cell>
          <cell r="R2249" t="str">
            <v>Raphignathae</v>
          </cell>
          <cell r="S2249" t="str">
            <v xml:space="preserve"> Tetranychoidea</v>
          </cell>
          <cell r="T2249" t="str">
            <v xml:space="preserve"> Tetranychidae</v>
          </cell>
          <cell r="U2249" t="str">
            <v xml:space="preserve"> Tetranychus.</v>
          </cell>
        </row>
        <row r="2250">
          <cell r="B2250" t="str">
            <v>T1JZH4</v>
          </cell>
          <cell r="C2250" t="str">
            <v xml:space="preserve"> Tetranychus urticae (Two-spotted spider mite).</v>
          </cell>
          <cell r="E2250" t="str">
            <v xml:space="preserve"> NCBI_TaxID=32264 {ECO:0000313|EnsemblMetazoa:tetur03g03960.1, ECO:0000313|Proteomes:UP000015104};</v>
          </cell>
          <cell r="G2250" t="str">
            <v>Eukaryota</v>
          </cell>
          <cell r="H2250" t="str">
            <v xml:space="preserve"> Metazoa</v>
          </cell>
          <cell r="I2250" t="str">
            <v xml:space="preserve"> Ecdysozoa</v>
          </cell>
          <cell r="J2250" t="str">
            <v xml:space="preserve"> Arthropoda</v>
          </cell>
          <cell r="K2250" t="str">
            <v xml:space="preserve"> Chelicerata</v>
          </cell>
          <cell r="L2250" t="str">
            <v xml:space="preserve"> Arachnida</v>
          </cell>
          <cell r="M2250" t="str">
            <v>Acari</v>
          </cell>
          <cell r="N2250" t="str">
            <v xml:space="preserve"> Acariformes</v>
          </cell>
          <cell r="O2250" t="str">
            <v xml:space="preserve"> Trombidiformes</v>
          </cell>
          <cell r="P2250" t="str">
            <v xml:space="preserve"> Prostigmata</v>
          </cell>
          <cell r="Q2250" t="str">
            <v xml:space="preserve"> Eleutherengona</v>
          </cell>
          <cell r="R2250" t="str">
            <v>Raphignathae</v>
          </cell>
          <cell r="S2250" t="str">
            <v xml:space="preserve"> Tetranychoidea</v>
          </cell>
          <cell r="T2250" t="str">
            <v xml:space="preserve"> Tetranychidae</v>
          </cell>
          <cell r="U2250" t="str">
            <v xml:space="preserve"> Tetranychus.</v>
          </cell>
        </row>
        <row r="2251">
          <cell r="B2251" t="str">
            <v>T1JZI5</v>
          </cell>
          <cell r="C2251" t="str">
            <v xml:space="preserve"> Tetranychus urticae (Two-spotted spider mite).</v>
          </cell>
          <cell r="E2251" t="str">
            <v xml:space="preserve"> NCBI_TaxID=32264 {ECO:0000313|EnsemblMetazoa:tetur03g04070.1, ECO:0000313|Proteomes:UP000015104};</v>
          </cell>
          <cell r="G2251" t="str">
            <v>Eukaryota</v>
          </cell>
          <cell r="H2251" t="str">
            <v xml:space="preserve"> Metazoa</v>
          </cell>
          <cell r="I2251" t="str">
            <v xml:space="preserve"> Ecdysozoa</v>
          </cell>
          <cell r="J2251" t="str">
            <v xml:space="preserve"> Arthropoda</v>
          </cell>
          <cell r="K2251" t="str">
            <v xml:space="preserve"> Chelicerata</v>
          </cell>
          <cell r="L2251" t="str">
            <v xml:space="preserve"> Arachnida</v>
          </cell>
          <cell r="M2251" t="str">
            <v>Acari</v>
          </cell>
          <cell r="N2251" t="str">
            <v xml:space="preserve"> Acariformes</v>
          </cell>
          <cell r="O2251" t="str">
            <v xml:space="preserve"> Trombidiformes</v>
          </cell>
          <cell r="P2251" t="str">
            <v xml:space="preserve"> Prostigmata</v>
          </cell>
          <cell r="Q2251" t="str">
            <v xml:space="preserve"> Eleutherengona</v>
          </cell>
          <cell r="R2251" t="str">
            <v>Raphignathae</v>
          </cell>
          <cell r="S2251" t="str">
            <v xml:space="preserve"> Tetranychoidea</v>
          </cell>
          <cell r="T2251" t="str">
            <v xml:space="preserve"> Tetranychidae</v>
          </cell>
          <cell r="U2251" t="str">
            <v xml:space="preserve"> Tetranychus.</v>
          </cell>
        </row>
        <row r="2252">
          <cell r="B2252" t="str">
            <v>T1KJC7</v>
          </cell>
          <cell r="C2252" t="str">
            <v xml:space="preserve"> Tetranychus urticae (Two-spotted spider mite).</v>
          </cell>
          <cell r="E2252" t="str">
            <v xml:space="preserve"> NCBI_TaxID=32264 {ECO:0000313|EnsemblMetazoa:tetur12g04590.1, ECO:0000313|Proteomes:UP000015104};</v>
          </cell>
          <cell r="G2252" t="str">
            <v>Eukaryota</v>
          </cell>
          <cell r="H2252" t="str">
            <v xml:space="preserve"> Metazoa</v>
          </cell>
          <cell r="I2252" t="str">
            <v xml:space="preserve"> Ecdysozoa</v>
          </cell>
          <cell r="J2252" t="str">
            <v xml:space="preserve"> Arthropoda</v>
          </cell>
          <cell r="K2252" t="str">
            <v xml:space="preserve"> Chelicerata</v>
          </cell>
          <cell r="L2252" t="str">
            <v xml:space="preserve"> Arachnida</v>
          </cell>
          <cell r="M2252" t="str">
            <v>Acari</v>
          </cell>
          <cell r="N2252" t="str">
            <v xml:space="preserve"> Acariformes</v>
          </cell>
          <cell r="O2252" t="str">
            <v xml:space="preserve"> Trombidiformes</v>
          </cell>
          <cell r="P2252" t="str">
            <v xml:space="preserve"> Prostigmata</v>
          </cell>
          <cell r="Q2252" t="str">
            <v xml:space="preserve"> Eleutherengona</v>
          </cell>
          <cell r="R2252" t="str">
            <v>Raphignathae</v>
          </cell>
          <cell r="S2252" t="str">
            <v xml:space="preserve"> Tetranychoidea</v>
          </cell>
          <cell r="T2252" t="str">
            <v xml:space="preserve"> Tetranychidae</v>
          </cell>
          <cell r="U2252" t="str">
            <v xml:space="preserve"> Tetranychus.</v>
          </cell>
        </row>
        <row r="2253">
          <cell r="B2253" t="str">
            <v>T1L343</v>
          </cell>
          <cell r="C2253" t="str">
            <v xml:space="preserve"> Tetranychus urticae (Two-spotted spider mite).</v>
          </cell>
          <cell r="E2253" t="str">
            <v xml:space="preserve"> NCBI_TaxID=32264 {ECO:0000313|EnsemblMetazoa:tetur35g00170.1, ECO:0000313|Proteomes:UP000015104};</v>
          </cell>
          <cell r="G2253" t="str">
            <v>Eukaryota</v>
          </cell>
          <cell r="H2253" t="str">
            <v xml:space="preserve"> Metazoa</v>
          </cell>
          <cell r="I2253" t="str">
            <v xml:space="preserve"> Ecdysozoa</v>
          </cell>
          <cell r="J2253" t="str">
            <v xml:space="preserve"> Arthropoda</v>
          </cell>
          <cell r="K2253" t="str">
            <v xml:space="preserve"> Chelicerata</v>
          </cell>
          <cell r="L2253" t="str">
            <v xml:space="preserve"> Arachnida</v>
          </cell>
          <cell r="M2253" t="str">
            <v>Acari</v>
          </cell>
          <cell r="N2253" t="str">
            <v xml:space="preserve"> Acariformes</v>
          </cell>
          <cell r="O2253" t="str">
            <v xml:space="preserve"> Trombidiformes</v>
          </cell>
          <cell r="P2253" t="str">
            <v xml:space="preserve"> Prostigmata</v>
          </cell>
          <cell r="Q2253" t="str">
            <v xml:space="preserve"> Eleutherengona</v>
          </cell>
          <cell r="R2253" t="str">
            <v>Raphignathae</v>
          </cell>
          <cell r="S2253" t="str">
            <v xml:space="preserve"> Tetranychoidea</v>
          </cell>
          <cell r="T2253" t="str">
            <v xml:space="preserve"> Tetranychidae</v>
          </cell>
          <cell r="U2253" t="str">
            <v xml:space="preserve"> Tetranychus.</v>
          </cell>
        </row>
        <row r="2254">
          <cell r="B2254" t="str">
            <v>T1LM91</v>
          </cell>
          <cell r="C2254" t="str">
            <v xml:space="preserve"> Triticum urartu (Red wild einkorn) (Crithodium urartu).</v>
          </cell>
          <cell r="E2254" t="str">
            <v xml:space="preserve"> NCBI_TaxID=4572 {ECO:0000313|EnsemblPlants:TRIUR3_05947-P1, ECO:0000313|Proteomes:UP000015106};</v>
          </cell>
          <cell r="G2254" t="str">
            <v>Eukaryota</v>
          </cell>
          <cell r="H2254" t="str">
            <v xml:space="preserve"> Viridiplantae</v>
          </cell>
          <cell r="I2254" t="str">
            <v xml:space="preserve"> Streptophyta</v>
          </cell>
          <cell r="J2254" t="str">
            <v xml:space="preserve"> Embryophyta</v>
          </cell>
          <cell r="K2254" t="str">
            <v xml:space="preserve"> Tracheophyta</v>
          </cell>
          <cell r="L2254" t="str">
            <v>Spermatophyta</v>
          </cell>
          <cell r="M2254" t="str">
            <v xml:space="preserve"> Magnoliophyta</v>
          </cell>
          <cell r="N2254" t="str">
            <v xml:space="preserve"> Liliopsida</v>
          </cell>
          <cell r="O2254" t="str">
            <v xml:space="preserve"> Poales</v>
          </cell>
          <cell r="P2254" t="str">
            <v xml:space="preserve"> Poaceae</v>
          </cell>
          <cell r="Q2254" t="str">
            <v xml:space="preserve"> BOP clade</v>
          </cell>
          <cell r="R2254" t="str">
            <v>Pooideae</v>
          </cell>
          <cell r="S2254" t="str">
            <v xml:space="preserve"> Triticodae</v>
          </cell>
          <cell r="T2254" t="str">
            <v xml:space="preserve"> Triticeae</v>
          </cell>
          <cell r="U2254" t="str">
            <v xml:space="preserve"> Triticinae</v>
          </cell>
        </row>
        <row r="2255">
          <cell r="B2255" t="str">
            <v>T5AFV3</v>
          </cell>
          <cell r="C2255" t="str">
            <v xml:space="preserve"> Ophiocordyceps sinensis (strain Co18 / CGMCC 3.14243) (Yarsagumba caterpillar fungus) (Hirsutella sinensis).</v>
          </cell>
          <cell r="E2255" t="str">
            <v xml:space="preserve"> NCBI_TaxID=911162 {ECO:0000313|EMBL:EQL01301.1, ECO:0000313|Proteomes:UP000019374};</v>
          </cell>
          <cell r="G2255" t="str">
            <v>Eukaryota</v>
          </cell>
          <cell r="H2255" t="str">
            <v xml:space="preserve"> Fungi</v>
          </cell>
          <cell r="I2255" t="str">
            <v xml:space="preserve"> Dikarya</v>
          </cell>
          <cell r="J2255" t="str">
            <v xml:space="preserve"> Ascomycota</v>
          </cell>
          <cell r="K2255" t="str">
            <v xml:space="preserve"> Pezizomycotina</v>
          </cell>
          <cell r="L2255" t="str">
            <v>Sordariomycetes</v>
          </cell>
          <cell r="M2255" t="str">
            <v xml:space="preserve"> Hypocreomycetidae</v>
          </cell>
          <cell r="N2255" t="str">
            <v xml:space="preserve"> Hypocreales</v>
          </cell>
          <cell r="O2255" t="str">
            <v xml:space="preserve"> Ophiocordycipitaceae</v>
          </cell>
          <cell r="P2255" t="str">
            <v>Ophiocordyceps.</v>
          </cell>
        </row>
        <row r="2256">
          <cell r="B2256" t="str">
            <v>T5ANF6</v>
          </cell>
          <cell r="C2256" t="str">
            <v xml:space="preserve"> Ophiocordyceps sinensis (strain Co18 / CGMCC 3.14243) (Yarsagumba caterpillar fungus) (Hirsutella sinensis).</v>
          </cell>
          <cell r="E2256" t="str">
            <v xml:space="preserve"> NCBI_TaxID=911162 {ECO:0000313|EMBL:EQL03272.1, ECO:0000313|Proteomes:UP000019374};</v>
          </cell>
          <cell r="G2256" t="str">
            <v>Eukaryota</v>
          </cell>
          <cell r="H2256" t="str">
            <v xml:space="preserve"> Fungi</v>
          </cell>
          <cell r="I2256" t="str">
            <v xml:space="preserve"> Dikarya</v>
          </cell>
          <cell r="J2256" t="str">
            <v xml:space="preserve"> Ascomycota</v>
          </cell>
          <cell r="K2256" t="str">
            <v xml:space="preserve"> Pezizomycotina</v>
          </cell>
          <cell r="L2256" t="str">
            <v>Sordariomycetes</v>
          </cell>
          <cell r="M2256" t="str">
            <v xml:space="preserve"> Hypocreomycetidae</v>
          </cell>
          <cell r="N2256" t="str">
            <v xml:space="preserve"> Hypocreales</v>
          </cell>
          <cell r="O2256" t="str">
            <v xml:space="preserve"> Ophiocordycipitaceae</v>
          </cell>
          <cell r="P2256" t="str">
            <v>Ophiocordyceps.</v>
          </cell>
        </row>
        <row r="2257">
          <cell r="B2257" t="str">
            <v>A6QR22</v>
          </cell>
          <cell r="C2257" t="str">
            <v xml:space="preserve"> Bos taurus (Bovine).</v>
          </cell>
          <cell r="E2257" t="str">
            <v xml:space="preserve"> NCBI_TaxID=9913;</v>
          </cell>
          <cell r="G2257" t="str">
            <v>Eukaryota</v>
          </cell>
          <cell r="H2257" t="str">
            <v xml:space="preserve"> Metazoa</v>
          </cell>
          <cell r="I2257" t="str">
            <v xml:space="preserve"> Chordata</v>
          </cell>
          <cell r="J2257" t="str">
            <v xml:space="preserve"> Craniata</v>
          </cell>
          <cell r="K2257" t="str">
            <v xml:space="preserve"> Vertebrata</v>
          </cell>
          <cell r="L2257" t="str">
            <v xml:space="preserve"> Euteleostomi</v>
          </cell>
          <cell r="M2257" t="str">
            <v>Mammalia</v>
          </cell>
          <cell r="N2257" t="str">
            <v xml:space="preserve"> Eutheria</v>
          </cell>
          <cell r="O2257" t="str">
            <v xml:space="preserve"> Laurasiatheria</v>
          </cell>
          <cell r="P2257" t="str">
            <v xml:space="preserve"> Cetartiodactyla</v>
          </cell>
          <cell r="Q2257" t="str">
            <v xml:space="preserve"> Ruminantia</v>
          </cell>
          <cell r="R2257" t="str">
            <v>Pecora</v>
          </cell>
          <cell r="S2257" t="str">
            <v xml:space="preserve"> Bovidae</v>
          </cell>
          <cell r="T2257" t="str">
            <v xml:space="preserve"> Bovinae</v>
          </cell>
          <cell r="U2257" t="str">
            <v xml:space="preserve"> Bos.</v>
          </cell>
        </row>
        <row r="2258">
          <cell r="B2258" t="str">
            <v>Q969M1</v>
          </cell>
          <cell r="C2258" t="str">
            <v xml:space="preserve"> Homo sapiens (Human).</v>
          </cell>
          <cell r="E2258" t="str">
            <v xml:space="preserve"> NCBI_TaxID=9606;</v>
          </cell>
          <cell r="G2258" t="str">
            <v>Eukaryota</v>
          </cell>
          <cell r="H2258" t="str">
            <v xml:space="preserve"> Metazoa</v>
          </cell>
          <cell r="I2258" t="str">
            <v xml:space="preserve"> Chordata</v>
          </cell>
          <cell r="J2258" t="str">
            <v xml:space="preserve"> Craniata</v>
          </cell>
          <cell r="K2258" t="str">
            <v xml:space="preserve"> Vertebrata</v>
          </cell>
          <cell r="L2258" t="str">
            <v xml:space="preserve"> Euteleostomi</v>
          </cell>
          <cell r="M2258" t="str">
            <v>Mammalia</v>
          </cell>
          <cell r="N2258" t="str">
            <v xml:space="preserve"> Eutheria</v>
          </cell>
          <cell r="O2258" t="str">
            <v xml:space="preserve"> Euarchontoglires</v>
          </cell>
          <cell r="P2258" t="str">
            <v xml:space="preserve"> Primates</v>
          </cell>
          <cell r="Q2258" t="str">
            <v xml:space="preserve"> Haplorrhini</v>
          </cell>
          <cell r="R2258" t="str">
            <v>Catarrhini</v>
          </cell>
          <cell r="S2258" t="str">
            <v xml:space="preserve"> Hominidae</v>
          </cell>
          <cell r="T2258" t="str">
            <v xml:space="preserve"> Homo.</v>
          </cell>
        </row>
        <row r="2259">
          <cell r="B2259" t="str">
            <v>Q9CZR3</v>
          </cell>
          <cell r="C2259" t="str">
            <v xml:space="preserve"> Mus musculus (Mouse).</v>
          </cell>
          <cell r="E2259" t="str">
            <v xml:space="preserve"> NCBI_TaxID=10090;</v>
          </cell>
          <cell r="G2259" t="str">
            <v>Eukaryota</v>
          </cell>
          <cell r="H2259" t="str">
            <v xml:space="preserve"> Metazoa</v>
          </cell>
          <cell r="I2259" t="str">
            <v xml:space="preserve"> Chordata</v>
          </cell>
          <cell r="J2259" t="str">
            <v xml:space="preserve"> Craniata</v>
          </cell>
          <cell r="K2259" t="str">
            <v xml:space="preserve"> Vertebrata</v>
          </cell>
          <cell r="L2259" t="str">
            <v xml:space="preserve"> Euteleostomi</v>
          </cell>
          <cell r="M2259" t="str">
            <v>Mammalia</v>
          </cell>
          <cell r="N2259" t="str">
            <v xml:space="preserve"> Eutheria</v>
          </cell>
          <cell r="O2259" t="str">
            <v xml:space="preserve"> Euarchontoglires</v>
          </cell>
          <cell r="P2259" t="str">
            <v xml:space="preserve"> Glires</v>
          </cell>
          <cell r="Q2259" t="str">
            <v xml:space="preserve"> Rodentia</v>
          </cell>
          <cell r="R2259" t="str">
            <v xml:space="preserve"> Myomorpha</v>
          </cell>
          <cell r="S2259" t="str">
            <v>Muroidea</v>
          </cell>
          <cell r="T2259" t="str">
            <v xml:space="preserve"> Muridae</v>
          </cell>
          <cell r="U2259" t="str">
            <v xml:space="preserve"> Murinae</v>
          </cell>
        </row>
        <row r="2260">
          <cell r="B2260" t="str">
            <v>A4F267</v>
          </cell>
          <cell r="C2260" t="str">
            <v xml:space="preserve"> Rattus norvegicus (Rat).</v>
          </cell>
          <cell r="E2260" t="str">
            <v xml:space="preserve"> NCBI_TaxID=10116;</v>
          </cell>
          <cell r="G2260" t="str">
            <v>Eukaryota</v>
          </cell>
          <cell r="H2260" t="str">
            <v xml:space="preserve"> Metazoa</v>
          </cell>
          <cell r="I2260" t="str">
            <v xml:space="preserve"> Chordata</v>
          </cell>
          <cell r="J2260" t="str">
            <v xml:space="preserve"> Craniata</v>
          </cell>
          <cell r="K2260" t="str">
            <v xml:space="preserve"> Vertebrata</v>
          </cell>
          <cell r="L2260" t="str">
            <v xml:space="preserve"> Euteleostomi</v>
          </cell>
          <cell r="M2260" t="str">
            <v>Mammalia</v>
          </cell>
          <cell r="N2260" t="str">
            <v xml:space="preserve"> Eutheria</v>
          </cell>
          <cell r="O2260" t="str">
            <v xml:space="preserve"> Euarchontoglires</v>
          </cell>
          <cell r="P2260" t="str">
            <v xml:space="preserve"> Glires</v>
          </cell>
          <cell r="Q2260" t="str">
            <v xml:space="preserve"> Rodentia</v>
          </cell>
          <cell r="R2260" t="str">
            <v xml:space="preserve"> Myomorpha</v>
          </cell>
          <cell r="S2260" t="str">
            <v>Muroidea</v>
          </cell>
          <cell r="T2260" t="str">
            <v xml:space="preserve"> Muridae</v>
          </cell>
          <cell r="U2260" t="str">
            <v xml:space="preserve"> Murinae</v>
          </cell>
        </row>
        <row r="2261">
          <cell r="B2261" t="str">
            <v>Q9LHE5</v>
          </cell>
          <cell r="C2261" t="str">
            <v xml:space="preserve"> Arabidopsis thaliana (Mouse-ear cress).</v>
          </cell>
          <cell r="E2261" t="str">
            <v xml:space="preserve"> NCBI_TaxID=3702;</v>
          </cell>
          <cell r="G2261" t="str">
            <v>Eukaryota</v>
          </cell>
          <cell r="H2261" t="str">
            <v xml:space="preserve"> Viridiplantae</v>
          </cell>
          <cell r="I2261" t="str">
            <v xml:space="preserve"> Streptophyta</v>
          </cell>
          <cell r="J2261" t="str">
            <v xml:space="preserve"> Embryophyta</v>
          </cell>
          <cell r="K2261" t="str">
            <v xml:space="preserve"> Tracheophyta</v>
          </cell>
          <cell r="L2261" t="str">
            <v>Spermatophyta</v>
          </cell>
          <cell r="M2261" t="str">
            <v xml:space="preserve"> Magnoliophyta</v>
          </cell>
          <cell r="N2261" t="str">
            <v xml:space="preserve"> eudicotyledons</v>
          </cell>
          <cell r="O2261" t="str">
            <v xml:space="preserve"> Gunneridae</v>
          </cell>
          <cell r="P2261" t="str">
            <v>Pentapetalae</v>
          </cell>
          <cell r="Q2261" t="str">
            <v xml:space="preserve"> rosids</v>
          </cell>
          <cell r="R2261" t="str">
            <v xml:space="preserve"> malvids</v>
          </cell>
          <cell r="S2261" t="str">
            <v xml:space="preserve"> Brassicales</v>
          </cell>
          <cell r="T2261" t="str">
            <v xml:space="preserve"> Brassicaceae</v>
          </cell>
          <cell r="U2261" t="str">
            <v xml:space="preserve"> Camelineae</v>
          </cell>
        </row>
        <row r="2262">
          <cell r="B2262" t="str">
            <v>Q9U4L6</v>
          </cell>
          <cell r="C2262" t="str">
            <v xml:space="preserve"> Drosophila melanogaster (Fruit fly).</v>
          </cell>
          <cell r="E2262" t="str">
            <v xml:space="preserve"> NCBI_TaxID=7227;</v>
          </cell>
          <cell r="G2262" t="str">
            <v>Eukaryota</v>
          </cell>
          <cell r="H2262" t="str">
            <v xml:space="preserve"> Metazoa</v>
          </cell>
          <cell r="I2262" t="str">
            <v xml:space="preserve"> Ecdysozoa</v>
          </cell>
          <cell r="J2262" t="str">
            <v xml:space="preserve"> Arthropoda</v>
          </cell>
          <cell r="K2262" t="str">
            <v xml:space="preserve"> Hexapoda</v>
          </cell>
          <cell r="L2262" t="str">
            <v xml:space="preserve"> Insecta</v>
          </cell>
          <cell r="M2262" t="str">
            <v>Pterygota</v>
          </cell>
          <cell r="N2262" t="str">
            <v xml:space="preserve"> Neoptera</v>
          </cell>
          <cell r="O2262" t="str">
            <v xml:space="preserve"> Holometabola</v>
          </cell>
          <cell r="P2262" t="str">
            <v xml:space="preserve"> Diptera</v>
          </cell>
          <cell r="Q2262" t="str">
            <v xml:space="preserve"> Brachycera</v>
          </cell>
          <cell r="R2262" t="str">
            <v xml:space="preserve"> Muscomorpha</v>
          </cell>
          <cell r="S2262" t="str">
            <v>Ephydroidea</v>
          </cell>
          <cell r="T2262" t="str">
            <v xml:space="preserve"> Drosophilidae</v>
          </cell>
          <cell r="U2262" t="str">
            <v xml:space="preserve"> Drosophila</v>
          </cell>
        </row>
        <row r="2263">
          <cell r="B2263" t="str">
            <v>Q9SX55</v>
          </cell>
          <cell r="C2263" t="str">
            <v xml:space="preserve"> Arabidopsis thaliana (Mouse-ear cress).</v>
          </cell>
          <cell r="E2263" t="str">
            <v xml:space="preserve"> NCBI_TaxID=3702;</v>
          </cell>
          <cell r="G2263" t="str">
            <v>Eukaryota</v>
          </cell>
          <cell r="H2263" t="str">
            <v xml:space="preserve"> Viridiplantae</v>
          </cell>
          <cell r="I2263" t="str">
            <v xml:space="preserve"> Streptophyta</v>
          </cell>
          <cell r="J2263" t="str">
            <v xml:space="preserve"> Embryophyta</v>
          </cell>
          <cell r="K2263" t="str">
            <v xml:space="preserve"> Tracheophyta</v>
          </cell>
          <cell r="L2263" t="str">
            <v>Spermatophyta</v>
          </cell>
          <cell r="M2263" t="str">
            <v xml:space="preserve"> Magnoliophyta</v>
          </cell>
          <cell r="N2263" t="str">
            <v xml:space="preserve"> eudicotyledons</v>
          </cell>
          <cell r="O2263" t="str">
            <v xml:space="preserve"> Gunneridae</v>
          </cell>
          <cell r="P2263" t="str">
            <v>Pentapetalae</v>
          </cell>
          <cell r="Q2263" t="str">
            <v xml:space="preserve"> rosids</v>
          </cell>
          <cell r="R2263" t="str">
            <v xml:space="preserve"> malvids</v>
          </cell>
          <cell r="S2263" t="str">
            <v xml:space="preserve"> Brassicales</v>
          </cell>
          <cell r="T2263" t="str">
            <v xml:space="preserve"> Brassicaceae</v>
          </cell>
          <cell r="U2263" t="str">
            <v xml:space="preserve"> Camelineae</v>
          </cell>
        </row>
        <row r="2264">
          <cell r="B2264" t="str">
            <v>A1Z6L1</v>
          </cell>
          <cell r="C2264" t="str">
            <v xml:space="preserve"> Drosophila melanogaster (Fruit fly).</v>
          </cell>
          <cell r="E2264" t="str">
            <v xml:space="preserve"> NCBI_TaxID=7227;</v>
          </cell>
          <cell r="G2264" t="str">
            <v>Eukaryota</v>
          </cell>
          <cell r="H2264" t="str">
            <v xml:space="preserve"> Metazoa</v>
          </cell>
          <cell r="I2264" t="str">
            <v xml:space="preserve"> Ecdysozoa</v>
          </cell>
          <cell r="J2264" t="str">
            <v xml:space="preserve"> Arthropoda</v>
          </cell>
          <cell r="K2264" t="str">
            <v xml:space="preserve"> Hexapoda</v>
          </cell>
          <cell r="L2264" t="str">
            <v xml:space="preserve"> Insecta</v>
          </cell>
          <cell r="M2264" t="str">
            <v>Pterygota</v>
          </cell>
          <cell r="N2264" t="str">
            <v xml:space="preserve"> Neoptera</v>
          </cell>
          <cell r="O2264" t="str">
            <v xml:space="preserve"> Holometabola</v>
          </cell>
          <cell r="P2264" t="str">
            <v xml:space="preserve"> Diptera</v>
          </cell>
          <cell r="Q2264" t="str">
            <v xml:space="preserve"> Brachycera</v>
          </cell>
          <cell r="R2264" t="str">
            <v xml:space="preserve"> Muscomorpha</v>
          </cell>
          <cell r="S2264" t="str">
            <v>Ephydroidea</v>
          </cell>
          <cell r="T2264" t="str">
            <v xml:space="preserve"> Drosophilidae</v>
          </cell>
          <cell r="U2264" t="str">
            <v xml:space="preserve"> Drosophila</v>
          </cell>
        </row>
        <row r="2265">
          <cell r="B2265" t="str">
            <v>Q1LZB5</v>
          </cell>
          <cell r="C2265" t="str">
            <v xml:space="preserve"> Bos taurus (Bovine).</v>
          </cell>
          <cell r="E2265" t="str">
            <v xml:space="preserve"> NCBI_TaxID=9913;</v>
          </cell>
          <cell r="G2265" t="str">
            <v>Eukaryota</v>
          </cell>
          <cell r="H2265" t="str">
            <v xml:space="preserve"> Metazoa</v>
          </cell>
          <cell r="I2265" t="str">
            <v xml:space="preserve"> Chordata</v>
          </cell>
          <cell r="J2265" t="str">
            <v xml:space="preserve"> Craniata</v>
          </cell>
          <cell r="K2265" t="str">
            <v xml:space="preserve"> Vertebrata</v>
          </cell>
          <cell r="L2265" t="str">
            <v xml:space="preserve"> Euteleostomi</v>
          </cell>
          <cell r="M2265" t="str">
            <v>Mammalia</v>
          </cell>
          <cell r="N2265" t="str">
            <v xml:space="preserve"> Eutheria</v>
          </cell>
          <cell r="O2265" t="str">
            <v xml:space="preserve"> Laurasiatheria</v>
          </cell>
          <cell r="P2265" t="str">
            <v xml:space="preserve"> Cetartiodactyla</v>
          </cell>
          <cell r="Q2265" t="str">
            <v xml:space="preserve"> Ruminantia</v>
          </cell>
          <cell r="R2265" t="str">
            <v>Pecora</v>
          </cell>
          <cell r="S2265" t="str">
            <v xml:space="preserve"> Bovidae</v>
          </cell>
          <cell r="T2265" t="str">
            <v xml:space="preserve"> Bovinae</v>
          </cell>
          <cell r="U2265" t="str">
            <v xml:space="preserve"> Bos.</v>
          </cell>
        </row>
        <row r="2266">
          <cell r="B2266" t="str">
            <v>Q61Z83</v>
          </cell>
          <cell r="C2266" t="str">
            <v xml:space="preserve"> Caenorhabditis briggsae.</v>
          </cell>
          <cell r="E2266" t="str">
            <v xml:space="preserve"> NCBI_TaxID=6238;</v>
          </cell>
          <cell r="G2266" t="str">
            <v>Eukaryota</v>
          </cell>
          <cell r="H2266" t="str">
            <v xml:space="preserve"> Metazoa</v>
          </cell>
          <cell r="I2266" t="str">
            <v xml:space="preserve"> Ecdysozoa</v>
          </cell>
          <cell r="J2266" t="str">
            <v xml:space="preserve"> Nematoda</v>
          </cell>
          <cell r="K2266" t="str">
            <v xml:space="preserve"> Chromadorea</v>
          </cell>
          <cell r="L2266" t="str">
            <v xml:space="preserve"> Rhabditida</v>
          </cell>
          <cell r="M2266" t="str">
            <v>Rhabditoidea</v>
          </cell>
          <cell r="N2266" t="str">
            <v xml:space="preserve"> Rhabditidae</v>
          </cell>
          <cell r="O2266" t="str">
            <v xml:space="preserve"> Peloderinae</v>
          </cell>
          <cell r="P2266" t="str">
            <v xml:space="preserve"> Caenorhabditis.</v>
          </cell>
        </row>
        <row r="2267">
          <cell r="B2267" t="str">
            <v>Q18090</v>
          </cell>
          <cell r="C2267" t="str">
            <v xml:space="preserve"> Caenorhabditis elegans.</v>
          </cell>
          <cell r="E2267" t="str">
            <v xml:space="preserve"> NCBI_TaxID=6239;</v>
          </cell>
          <cell r="G2267" t="str">
            <v>Eukaryota</v>
          </cell>
          <cell r="H2267" t="str">
            <v xml:space="preserve"> Metazoa</v>
          </cell>
          <cell r="I2267" t="str">
            <v xml:space="preserve"> Ecdysozoa</v>
          </cell>
          <cell r="J2267" t="str">
            <v xml:space="preserve"> Nematoda</v>
          </cell>
          <cell r="K2267" t="str">
            <v xml:space="preserve"> Chromadorea</v>
          </cell>
          <cell r="L2267" t="str">
            <v xml:space="preserve"> Rhabditida</v>
          </cell>
          <cell r="M2267" t="str">
            <v>Rhabditoidea</v>
          </cell>
          <cell r="N2267" t="str">
            <v xml:space="preserve"> Rhabditidae</v>
          </cell>
          <cell r="O2267" t="str">
            <v xml:space="preserve"> Peloderinae</v>
          </cell>
          <cell r="P2267" t="str">
            <v xml:space="preserve"> Caenorhabditis.</v>
          </cell>
        </row>
        <row r="2268">
          <cell r="B2268" t="str">
            <v>O96008</v>
          </cell>
          <cell r="C2268" t="str">
            <v xml:space="preserve"> Homo sapiens (Human).</v>
          </cell>
          <cell r="E2268" t="str">
            <v xml:space="preserve"> NCBI_TaxID=9606;</v>
          </cell>
          <cell r="G2268" t="str">
            <v>Eukaryota</v>
          </cell>
          <cell r="H2268" t="str">
            <v xml:space="preserve"> Metazoa</v>
          </cell>
          <cell r="I2268" t="str">
            <v xml:space="preserve"> Chordata</v>
          </cell>
          <cell r="J2268" t="str">
            <v xml:space="preserve"> Craniata</v>
          </cell>
          <cell r="K2268" t="str">
            <v xml:space="preserve"> Vertebrata</v>
          </cell>
          <cell r="L2268" t="str">
            <v xml:space="preserve"> Euteleostomi</v>
          </cell>
          <cell r="M2268" t="str">
            <v>Mammalia</v>
          </cell>
          <cell r="N2268" t="str">
            <v xml:space="preserve"> Eutheria</v>
          </cell>
          <cell r="O2268" t="str">
            <v xml:space="preserve"> Euarchontoglires</v>
          </cell>
          <cell r="P2268" t="str">
            <v xml:space="preserve"> Primates</v>
          </cell>
          <cell r="Q2268" t="str">
            <v xml:space="preserve"> Haplorrhini</v>
          </cell>
          <cell r="R2268" t="str">
            <v>Catarrhini</v>
          </cell>
          <cell r="S2268" t="str">
            <v xml:space="preserve"> Hominidae</v>
          </cell>
          <cell r="T2268" t="str">
            <v xml:space="preserve"> Homo.</v>
          </cell>
        </row>
        <row r="2269">
          <cell r="B2269" t="str">
            <v>Q9QYA2</v>
          </cell>
          <cell r="C2269" t="str">
            <v xml:space="preserve"> Mus musculus (Mouse).</v>
          </cell>
          <cell r="E2269" t="str">
            <v xml:space="preserve"> NCBI_TaxID=10090;</v>
          </cell>
          <cell r="G2269" t="str">
            <v>Eukaryota</v>
          </cell>
          <cell r="H2269" t="str">
            <v xml:space="preserve"> Metazoa</v>
          </cell>
          <cell r="I2269" t="str">
            <v xml:space="preserve"> Chordata</v>
          </cell>
          <cell r="J2269" t="str">
            <v xml:space="preserve"> Craniata</v>
          </cell>
          <cell r="K2269" t="str">
            <v xml:space="preserve"> Vertebrata</v>
          </cell>
          <cell r="L2269" t="str">
            <v xml:space="preserve"> Euteleostomi</v>
          </cell>
          <cell r="M2269" t="str">
            <v>Mammalia</v>
          </cell>
          <cell r="N2269" t="str">
            <v xml:space="preserve"> Eutheria</v>
          </cell>
          <cell r="O2269" t="str">
            <v xml:space="preserve"> Euarchontoglires</v>
          </cell>
          <cell r="P2269" t="str">
            <v xml:space="preserve"> Glires</v>
          </cell>
          <cell r="Q2269" t="str">
            <v xml:space="preserve"> Rodentia</v>
          </cell>
          <cell r="R2269" t="str">
            <v xml:space="preserve"> Myomorpha</v>
          </cell>
          <cell r="S2269" t="str">
            <v>Muroidea</v>
          </cell>
          <cell r="T2269" t="str">
            <v xml:space="preserve"> Muridae</v>
          </cell>
          <cell r="U2269" t="str">
            <v xml:space="preserve"> Murinae</v>
          </cell>
        </row>
        <row r="2270">
          <cell r="B2270" t="str">
            <v>P24391</v>
          </cell>
          <cell r="C2270" t="str">
            <v xml:space="preserve"> Neurospora crassa (strain ATCC 24698 / 74-OR23-1A / CBS 708.71 / DSM 1257 / FGSC 987).</v>
          </cell>
          <cell r="E2270" t="str">
            <v xml:space="preserve"> NCBI_TaxID=367110;</v>
          </cell>
          <cell r="G2270" t="str">
            <v>Eukaryota</v>
          </cell>
          <cell r="H2270" t="str">
            <v xml:space="preserve"> Fungi</v>
          </cell>
          <cell r="I2270" t="str">
            <v xml:space="preserve"> Dikarya</v>
          </cell>
          <cell r="J2270" t="str">
            <v xml:space="preserve"> Ascomycota</v>
          </cell>
          <cell r="K2270" t="str">
            <v xml:space="preserve"> Pezizomycotina</v>
          </cell>
          <cell r="L2270" t="str">
            <v>Sordariomycetes</v>
          </cell>
          <cell r="M2270" t="str">
            <v xml:space="preserve"> Sordariomycetidae</v>
          </cell>
          <cell r="N2270" t="str">
            <v xml:space="preserve"> Sordariales</v>
          </cell>
          <cell r="O2270" t="str">
            <v xml:space="preserve"> Sordariaceae</v>
          </cell>
          <cell r="P2270" t="str">
            <v>Neurospora.</v>
          </cell>
        </row>
        <row r="2271">
          <cell r="B2271" t="str">
            <v>Q75Q40</v>
          </cell>
          <cell r="C2271" t="str">
            <v xml:space="preserve"> Rattus norvegicus (Rat).</v>
          </cell>
          <cell r="E2271" t="str">
            <v xml:space="preserve"> NCBI_TaxID=10116;</v>
          </cell>
          <cell r="G2271" t="str">
            <v>Eukaryota</v>
          </cell>
          <cell r="H2271" t="str">
            <v xml:space="preserve"> Metazoa</v>
          </cell>
          <cell r="I2271" t="str">
            <v xml:space="preserve"> Chordata</v>
          </cell>
          <cell r="J2271" t="str">
            <v xml:space="preserve"> Craniata</v>
          </cell>
          <cell r="K2271" t="str">
            <v xml:space="preserve"> Vertebrata</v>
          </cell>
          <cell r="L2271" t="str">
            <v xml:space="preserve"> Euteleostomi</v>
          </cell>
          <cell r="M2271" t="str">
            <v>Mammalia</v>
          </cell>
          <cell r="N2271" t="str">
            <v xml:space="preserve"> Eutheria</v>
          </cell>
          <cell r="O2271" t="str">
            <v xml:space="preserve"> Euarchontoglires</v>
          </cell>
          <cell r="P2271" t="str">
            <v xml:space="preserve"> Glires</v>
          </cell>
          <cell r="Q2271" t="str">
            <v xml:space="preserve"> Rodentia</v>
          </cell>
          <cell r="R2271" t="str">
            <v xml:space="preserve"> Myomorpha</v>
          </cell>
          <cell r="S2271" t="str">
            <v>Muroidea</v>
          </cell>
          <cell r="T2271" t="str">
            <v xml:space="preserve"> Muridae</v>
          </cell>
          <cell r="U2271" t="str">
            <v xml:space="preserve"> Murinae</v>
          </cell>
        </row>
        <row r="2272">
          <cell r="B2272" t="str">
            <v>O13656</v>
          </cell>
          <cell r="C2272" t="str">
            <v xml:space="preserve"> Schizosaccharomyces pombe (strain 972 / ATCC 24843) (Fission yeast).</v>
          </cell>
          <cell r="E2272" t="str">
            <v xml:space="preserve"> NCBI_TaxID=284812;</v>
          </cell>
          <cell r="G2272" t="str">
            <v>Eukaryota</v>
          </cell>
          <cell r="H2272" t="str">
            <v xml:space="preserve"> Fungi</v>
          </cell>
          <cell r="I2272" t="str">
            <v xml:space="preserve"> Dikarya</v>
          </cell>
          <cell r="J2272" t="str">
            <v xml:space="preserve"> Ascomycota</v>
          </cell>
          <cell r="K2272" t="str">
            <v xml:space="preserve"> Taphrinomycotina</v>
          </cell>
          <cell r="L2272" t="str">
            <v>Schizosaccharomycetes</v>
          </cell>
          <cell r="M2272" t="str">
            <v xml:space="preserve"> Schizosaccharomycetales</v>
          </cell>
          <cell r="N2272" t="str">
            <v>Schizosaccharomycetaceae</v>
          </cell>
          <cell r="O2272" t="str">
            <v xml:space="preserve"> Schizosaccharomyces.</v>
          </cell>
        </row>
        <row r="2273">
          <cell r="B2273" t="str">
            <v>Q6P825</v>
          </cell>
          <cell r="C2273" t="str">
            <v xml:space="preserve"> Xenopus tropicalis (Western clawed frog) (Silurana tropicalis).</v>
          </cell>
          <cell r="E2273" t="str">
            <v xml:space="preserve"> NCBI_TaxID=8364;</v>
          </cell>
          <cell r="G2273" t="str">
            <v>Eukaryota</v>
          </cell>
          <cell r="H2273" t="str">
            <v xml:space="preserve"> Metazoa</v>
          </cell>
          <cell r="I2273" t="str">
            <v xml:space="preserve"> Chordata</v>
          </cell>
          <cell r="J2273" t="str">
            <v xml:space="preserve"> Craniata</v>
          </cell>
          <cell r="K2273" t="str">
            <v xml:space="preserve"> Vertebrata</v>
          </cell>
          <cell r="L2273" t="str">
            <v xml:space="preserve"> Euteleostomi</v>
          </cell>
          <cell r="M2273" t="str">
            <v>Amphibia</v>
          </cell>
          <cell r="N2273" t="str">
            <v xml:space="preserve"> Batrachia</v>
          </cell>
          <cell r="O2273" t="str">
            <v xml:space="preserve"> Anura</v>
          </cell>
          <cell r="P2273" t="str">
            <v xml:space="preserve"> Pipoidea</v>
          </cell>
          <cell r="Q2273" t="str">
            <v xml:space="preserve"> Pipidae</v>
          </cell>
          <cell r="R2273" t="str">
            <v xml:space="preserve"> Xenopodinae</v>
          </cell>
          <cell r="S2273" t="str">
            <v xml:space="preserve"> Xenopus</v>
          </cell>
          <cell r="T2273" t="str">
            <v>Silurana.</v>
          </cell>
        </row>
        <row r="2274">
          <cell r="B2274" t="str">
            <v>P23644</v>
          </cell>
          <cell r="C2274" t="str">
            <v xml:space="preserve"> Saccharomyces cerevisiae (strain ATCC 204508 / S288c) (Baker's yeast).</v>
          </cell>
          <cell r="E2274" t="str">
            <v xml:space="preserve"> NCBI_TaxID=559292;</v>
          </cell>
          <cell r="G2274" t="str">
            <v>Eukaryota</v>
          </cell>
          <cell r="H2274" t="str">
            <v xml:space="preserve"> Fungi</v>
          </cell>
          <cell r="I2274" t="str">
            <v xml:space="preserve"> Dikarya</v>
          </cell>
          <cell r="J2274" t="str">
            <v xml:space="preserve"> Ascomycota</v>
          </cell>
          <cell r="K2274" t="str">
            <v xml:space="preserve"> Saccharomycotina</v>
          </cell>
          <cell r="L2274" t="str">
            <v>Saccharomycetes</v>
          </cell>
          <cell r="M2274" t="str">
            <v xml:space="preserve"> Saccharomycetales</v>
          </cell>
          <cell r="N2274" t="str">
            <v xml:space="preserve"> Saccharomycetaceae</v>
          </cell>
          <cell r="O2274" t="str">
            <v xml:space="preserve"> Saccharomyces.</v>
          </cell>
        </row>
        <row r="2275">
          <cell r="B2275" t="str">
            <v>U1GF94</v>
          </cell>
          <cell r="C2275" t="str">
            <v xml:space="preserve"> Endocarpon pusillum (strain Z07020 / HMAS-L-300199) (Lichen-forming fungus).</v>
          </cell>
          <cell r="E2275" t="str">
            <v xml:space="preserve"> NCBI_TaxID=1263415 {ECO:0000313|EMBL:ERF76307.1, ECO:0000313|Proteomes:UP000019373};</v>
          </cell>
          <cell r="G2275" t="str">
            <v>Eukaryota</v>
          </cell>
          <cell r="H2275" t="str">
            <v xml:space="preserve"> Fungi</v>
          </cell>
          <cell r="I2275" t="str">
            <v xml:space="preserve"> Dikarya</v>
          </cell>
          <cell r="J2275" t="str">
            <v xml:space="preserve"> Ascomycota</v>
          </cell>
          <cell r="K2275" t="str">
            <v xml:space="preserve"> Pezizomycotina</v>
          </cell>
          <cell r="L2275" t="str">
            <v xml:space="preserve"> Eurotiomycetes</v>
          </cell>
          <cell r="M2275" t="str">
            <v>Chaetothyriomycetidae</v>
          </cell>
          <cell r="N2275" t="str">
            <v xml:space="preserve"> Verrucariales</v>
          </cell>
          <cell r="O2275" t="str">
            <v xml:space="preserve"> Verrucariaceae</v>
          </cell>
          <cell r="P2275" t="str">
            <v xml:space="preserve"> Endocarpon.</v>
          </cell>
        </row>
        <row r="2276">
          <cell r="B2276" t="str">
            <v>U1HVD8</v>
          </cell>
          <cell r="C2276" t="str">
            <v xml:space="preserve"> Endocarpon pusillum (strain Z07020 / HMAS-L-300199) (Lichen-forming fungus).</v>
          </cell>
          <cell r="E2276" t="str">
            <v xml:space="preserve"> NCBI_TaxID=1263415 {ECO:0000313|EMBL:ERF74635.1, ECO:0000313|Proteomes:UP000019373};</v>
          </cell>
          <cell r="G2276" t="str">
            <v>Eukaryota</v>
          </cell>
          <cell r="H2276" t="str">
            <v xml:space="preserve"> Fungi</v>
          </cell>
          <cell r="I2276" t="str">
            <v xml:space="preserve"> Dikarya</v>
          </cell>
          <cell r="J2276" t="str">
            <v xml:space="preserve"> Ascomycota</v>
          </cell>
          <cell r="K2276" t="str">
            <v xml:space="preserve"> Pezizomycotina</v>
          </cell>
          <cell r="L2276" t="str">
            <v xml:space="preserve"> Eurotiomycetes</v>
          </cell>
          <cell r="M2276" t="str">
            <v>Chaetothyriomycetidae</v>
          </cell>
          <cell r="N2276" t="str">
            <v xml:space="preserve"> Verrucariales</v>
          </cell>
          <cell r="O2276" t="str">
            <v xml:space="preserve"> Verrucariaceae</v>
          </cell>
          <cell r="P2276" t="str">
            <v xml:space="preserve"> Endocarpon.</v>
          </cell>
        </row>
        <row r="2277">
          <cell r="B2277" t="str">
            <v>U3IFW5</v>
          </cell>
          <cell r="C2277" t="str">
            <v xml:space="preserve"> Anas platyrhynchos (Mallard) (Anas boschas).</v>
          </cell>
          <cell r="E2277" t="str">
            <v xml:space="preserve"> NCBI_TaxID=8839 {ECO:0000313|Ensembl:ENSAPLP00000006137, ECO:0000313|Proteomes:UP000016666};</v>
          </cell>
          <cell r="G2277" t="str">
            <v>Eukaryota</v>
          </cell>
          <cell r="H2277" t="str">
            <v xml:space="preserve"> Metazoa</v>
          </cell>
          <cell r="I2277" t="str">
            <v xml:space="preserve"> Chordata</v>
          </cell>
          <cell r="J2277" t="str">
            <v xml:space="preserve"> Craniata</v>
          </cell>
          <cell r="K2277" t="str">
            <v xml:space="preserve"> Vertebrata</v>
          </cell>
          <cell r="L2277" t="str">
            <v xml:space="preserve"> Euteleostomi</v>
          </cell>
          <cell r="M2277" t="str">
            <v>Archelosauria</v>
          </cell>
          <cell r="N2277" t="str">
            <v xml:space="preserve"> Archosauria</v>
          </cell>
          <cell r="O2277" t="str">
            <v xml:space="preserve"> Dinosauria</v>
          </cell>
          <cell r="P2277" t="str">
            <v xml:space="preserve"> Saurischia</v>
          </cell>
          <cell r="Q2277" t="str">
            <v xml:space="preserve"> Theropoda</v>
          </cell>
          <cell r="R2277" t="str">
            <v>Coelurosauria</v>
          </cell>
          <cell r="S2277" t="str">
            <v xml:space="preserve"> Aves</v>
          </cell>
          <cell r="T2277" t="str">
            <v xml:space="preserve"> Neognathae</v>
          </cell>
          <cell r="U2277" t="str">
            <v xml:space="preserve"> Galloanserae</v>
          </cell>
        </row>
        <row r="2278">
          <cell r="B2278" t="str">
            <v>U3IXB2</v>
          </cell>
          <cell r="C2278" t="str">
            <v xml:space="preserve"> Anas platyrhynchos (Mallard) (Anas boschas).</v>
          </cell>
          <cell r="E2278" t="str">
            <v xml:space="preserve"> NCBI_TaxID=8839 {ECO:0000313|Ensembl:ENSAPLP00000011888, ECO:0000313|Proteomes:UP000016666};</v>
          </cell>
          <cell r="G2278" t="str">
            <v>Eukaryota</v>
          </cell>
          <cell r="H2278" t="str">
            <v xml:space="preserve"> Metazoa</v>
          </cell>
          <cell r="I2278" t="str">
            <v xml:space="preserve"> Chordata</v>
          </cell>
          <cell r="J2278" t="str">
            <v xml:space="preserve"> Craniata</v>
          </cell>
          <cell r="K2278" t="str">
            <v xml:space="preserve"> Vertebrata</v>
          </cell>
          <cell r="L2278" t="str">
            <v xml:space="preserve"> Euteleostomi</v>
          </cell>
          <cell r="M2278" t="str">
            <v>Archelosauria</v>
          </cell>
          <cell r="N2278" t="str">
            <v xml:space="preserve"> Archosauria</v>
          </cell>
          <cell r="O2278" t="str">
            <v xml:space="preserve"> Dinosauria</v>
          </cell>
          <cell r="P2278" t="str">
            <v xml:space="preserve"> Saurischia</v>
          </cell>
          <cell r="Q2278" t="str">
            <v xml:space="preserve"> Theropoda</v>
          </cell>
          <cell r="R2278" t="str">
            <v>Coelurosauria</v>
          </cell>
          <cell r="S2278" t="str">
            <v xml:space="preserve"> Aves</v>
          </cell>
          <cell r="T2278" t="str">
            <v xml:space="preserve"> Neognathae</v>
          </cell>
          <cell r="U2278" t="str">
            <v xml:space="preserve"> Galloanserae</v>
          </cell>
        </row>
        <row r="2279">
          <cell r="B2279" t="str">
            <v>U3IYF3</v>
          </cell>
          <cell r="C2279" t="str">
            <v xml:space="preserve"> Anas platyrhynchos (Mallard) (Anas boschas).</v>
          </cell>
          <cell r="E2279" t="str">
            <v xml:space="preserve"> NCBI_TaxID=8839 {ECO:0000313|Ensembl:ENSAPLP00000012279, ECO:0000313|Proteomes:UP000016666};</v>
          </cell>
          <cell r="G2279" t="str">
            <v>Eukaryota</v>
          </cell>
          <cell r="H2279" t="str">
            <v xml:space="preserve"> Metazoa</v>
          </cell>
          <cell r="I2279" t="str">
            <v xml:space="preserve"> Chordata</v>
          </cell>
          <cell r="J2279" t="str">
            <v xml:space="preserve"> Craniata</v>
          </cell>
          <cell r="K2279" t="str">
            <v xml:space="preserve"> Vertebrata</v>
          </cell>
          <cell r="L2279" t="str">
            <v xml:space="preserve"> Euteleostomi</v>
          </cell>
          <cell r="M2279" t="str">
            <v>Archelosauria</v>
          </cell>
          <cell r="N2279" t="str">
            <v xml:space="preserve"> Archosauria</v>
          </cell>
          <cell r="O2279" t="str">
            <v xml:space="preserve"> Dinosauria</v>
          </cell>
          <cell r="P2279" t="str">
            <v xml:space="preserve"> Saurischia</v>
          </cell>
          <cell r="Q2279" t="str">
            <v xml:space="preserve"> Theropoda</v>
          </cell>
          <cell r="R2279" t="str">
            <v>Coelurosauria</v>
          </cell>
          <cell r="S2279" t="str">
            <v xml:space="preserve"> Aves</v>
          </cell>
          <cell r="T2279" t="str">
            <v xml:space="preserve"> Neognathae</v>
          </cell>
          <cell r="U2279" t="str">
            <v xml:space="preserve"> Galloanserae</v>
          </cell>
        </row>
        <row r="2280">
          <cell r="B2280" t="str">
            <v>U3J6L3</v>
          </cell>
          <cell r="C2280" t="str">
            <v xml:space="preserve"> Anas platyrhynchos (Mallard) (Anas boschas).</v>
          </cell>
          <cell r="E2280" t="str">
            <v xml:space="preserve"> NCBI_TaxID=8839 {ECO:0000313|Ensembl:ENSAPLP00000015140, ECO:0000313|Proteomes:UP000016666};</v>
          </cell>
          <cell r="G2280" t="str">
            <v>Eukaryota</v>
          </cell>
          <cell r="H2280" t="str">
            <v xml:space="preserve"> Metazoa</v>
          </cell>
          <cell r="I2280" t="str">
            <v xml:space="preserve"> Chordata</v>
          </cell>
          <cell r="J2280" t="str">
            <v xml:space="preserve"> Craniata</v>
          </cell>
          <cell r="K2280" t="str">
            <v xml:space="preserve"> Vertebrata</v>
          </cell>
          <cell r="L2280" t="str">
            <v xml:space="preserve"> Euteleostomi</v>
          </cell>
          <cell r="M2280" t="str">
            <v>Archelosauria</v>
          </cell>
          <cell r="N2280" t="str">
            <v xml:space="preserve"> Archosauria</v>
          </cell>
          <cell r="O2280" t="str">
            <v xml:space="preserve"> Dinosauria</v>
          </cell>
          <cell r="P2280" t="str">
            <v xml:space="preserve"> Saurischia</v>
          </cell>
          <cell r="Q2280" t="str">
            <v xml:space="preserve"> Theropoda</v>
          </cell>
          <cell r="R2280" t="str">
            <v>Coelurosauria</v>
          </cell>
          <cell r="S2280" t="str">
            <v xml:space="preserve"> Aves</v>
          </cell>
          <cell r="T2280" t="str">
            <v xml:space="preserve"> Neognathae</v>
          </cell>
          <cell r="U2280" t="str">
            <v xml:space="preserve"> Galloanserae</v>
          </cell>
        </row>
        <row r="2281">
          <cell r="B2281" t="str">
            <v>U3JU16</v>
          </cell>
          <cell r="C2281" t="str">
            <v xml:space="preserve"> Ficedula albicollis (Collared flycatcher) (Muscicapa albicollis).</v>
          </cell>
          <cell r="E2281" t="str">
            <v xml:space="preserve"> NCBI_TaxID=59894 {ECO:0000313|Ensembl:ENSFALP00000006270, ECO:0000313|Proteomes:UP000016665};</v>
          </cell>
          <cell r="G2281" t="str">
            <v>Eukaryota</v>
          </cell>
          <cell r="H2281" t="str">
            <v xml:space="preserve"> Metazoa</v>
          </cell>
          <cell r="I2281" t="str">
            <v xml:space="preserve"> Chordata</v>
          </cell>
          <cell r="J2281" t="str">
            <v xml:space="preserve"> Craniata</v>
          </cell>
          <cell r="K2281" t="str">
            <v xml:space="preserve"> Vertebrata</v>
          </cell>
          <cell r="L2281" t="str">
            <v xml:space="preserve"> Euteleostomi</v>
          </cell>
          <cell r="M2281" t="str">
            <v>Archelosauria</v>
          </cell>
          <cell r="N2281" t="str">
            <v xml:space="preserve"> Archosauria</v>
          </cell>
          <cell r="O2281" t="str">
            <v xml:space="preserve"> Dinosauria</v>
          </cell>
          <cell r="P2281" t="str">
            <v xml:space="preserve"> Saurischia</v>
          </cell>
          <cell r="Q2281" t="str">
            <v xml:space="preserve"> Theropoda</v>
          </cell>
          <cell r="R2281" t="str">
            <v>Coelurosauria</v>
          </cell>
          <cell r="S2281" t="str">
            <v xml:space="preserve"> Aves</v>
          </cell>
          <cell r="T2281" t="str">
            <v xml:space="preserve"> Neognathae</v>
          </cell>
          <cell r="U2281" t="str">
            <v xml:space="preserve"> Passeriformes</v>
          </cell>
        </row>
        <row r="2282">
          <cell r="B2282" t="str">
            <v>U3JV72</v>
          </cell>
          <cell r="C2282" t="str">
            <v xml:space="preserve"> Ficedula albicollis (Collared flycatcher) (Muscicapa albicollis).</v>
          </cell>
          <cell r="E2282" t="str">
            <v xml:space="preserve"> NCBI_TaxID=59894 {ECO:0000313|Ensembl:ENSFALP00000006676, ECO:0000313|Proteomes:UP000016665};</v>
          </cell>
          <cell r="G2282" t="str">
            <v>Eukaryota</v>
          </cell>
          <cell r="H2282" t="str">
            <v xml:space="preserve"> Metazoa</v>
          </cell>
          <cell r="I2282" t="str">
            <v xml:space="preserve"> Chordata</v>
          </cell>
          <cell r="J2282" t="str">
            <v xml:space="preserve"> Craniata</v>
          </cell>
          <cell r="K2282" t="str">
            <v xml:space="preserve"> Vertebrata</v>
          </cell>
          <cell r="L2282" t="str">
            <v xml:space="preserve"> Euteleostomi</v>
          </cell>
          <cell r="M2282" t="str">
            <v>Archelosauria</v>
          </cell>
          <cell r="N2282" t="str">
            <v xml:space="preserve"> Archosauria</v>
          </cell>
          <cell r="O2282" t="str">
            <v xml:space="preserve"> Dinosauria</v>
          </cell>
          <cell r="P2282" t="str">
            <v xml:space="preserve"> Saurischia</v>
          </cell>
          <cell r="Q2282" t="str">
            <v xml:space="preserve"> Theropoda</v>
          </cell>
          <cell r="R2282" t="str">
            <v>Coelurosauria</v>
          </cell>
          <cell r="S2282" t="str">
            <v xml:space="preserve"> Aves</v>
          </cell>
          <cell r="T2282" t="str">
            <v xml:space="preserve"> Neognathae</v>
          </cell>
          <cell r="U2282" t="str">
            <v xml:space="preserve"> Passeriformes</v>
          </cell>
        </row>
        <row r="2283">
          <cell r="B2283" t="str">
            <v>U3JWU3</v>
          </cell>
          <cell r="C2283" t="str">
            <v xml:space="preserve"> Ficedula albicollis (Collared flycatcher) (Muscicapa albicollis).</v>
          </cell>
          <cell r="E2283" t="str">
            <v xml:space="preserve"> NCBI_TaxID=59894 {ECO:0000313|Ensembl:ENSFALP00000007247, ECO:0000313|Proteomes:UP000016665};</v>
          </cell>
          <cell r="G2283" t="str">
            <v>Eukaryota</v>
          </cell>
          <cell r="H2283" t="str">
            <v xml:space="preserve"> Metazoa</v>
          </cell>
          <cell r="I2283" t="str">
            <v xml:space="preserve"> Chordata</v>
          </cell>
          <cell r="J2283" t="str">
            <v xml:space="preserve"> Craniata</v>
          </cell>
          <cell r="K2283" t="str">
            <v xml:space="preserve"> Vertebrata</v>
          </cell>
          <cell r="L2283" t="str">
            <v xml:space="preserve"> Euteleostomi</v>
          </cell>
          <cell r="M2283" t="str">
            <v>Archelosauria</v>
          </cell>
          <cell r="N2283" t="str">
            <v xml:space="preserve"> Archosauria</v>
          </cell>
          <cell r="O2283" t="str">
            <v xml:space="preserve"> Dinosauria</v>
          </cell>
          <cell r="P2283" t="str">
            <v xml:space="preserve"> Saurischia</v>
          </cell>
          <cell r="Q2283" t="str">
            <v xml:space="preserve"> Theropoda</v>
          </cell>
          <cell r="R2283" t="str">
            <v>Coelurosauria</v>
          </cell>
          <cell r="S2283" t="str">
            <v xml:space="preserve"> Aves</v>
          </cell>
          <cell r="T2283" t="str">
            <v xml:space="preserve"> Neognathae</v>
          </cell>
          <cell r="U2283" t="str">
            <v xml:space="preserve"> Passeriformes</v>
          </cell>
        </row>
        <row r="2284">
          <cell r="B2284" t="str">
            <v>U3JZN8</v>
          </cell>
          <cell r="C2284" t="str">
            <v xml:space="preserve"> Ficedula albicollis (Collared flycatcher) (Muscicapa albicollis).</v>
          </cell>
          <cell r="E2284" t="str">
            <v xml:space="preserve"> NCBI_TaxID=59894 {ECO:0000313|Ensembl:ENSFALP00000008242, ECO:0000313|Proteomes:UP000016665};</v>
          </cell>
          <cell r="G2284" t="str">
            <v>Eukaryota</v>
          </cell>
          <cell r="H2284" t="str">
            <v xml:space="preserve"> Metazoa</v>
          </cell>
          <cell r="I2284" t="str">
            <v xml:space="preserve"> Chordata</v>
          </cell>
          <cell r="J2284" t="str">
            <v xml:space="preserve"> Craniata</v>
          </cell>
          <cell r="K2284" t="str">
            <v xml:space="preserve"> Vertebrata</v>
          </cell>
          <cell r="L2284" t="str">
            <v xml:space="preserve"> Euteleostomi</v>
          </cell>
          <cell r="M2284" t="str">
            <v>Archelosauria</v>
          </cell>
          <cell r="N2284" t="str">
            <v xml:space="preserve"> Archosauria</v>
          </cell>
          <cell r="O2284" t="str">
            <v xml:space="preserve"> Dinosauria</v>
          </cell>
          <cell r="P2284" t="str">
            <v xml:space="preserve"> Saurischia</v>
          </cell>
          <cell r="Q2284" t="str">
            <v xml:space="preserve"> Theropoda</v>
          </cell>
          <cell r="R2284" t="str">
            <v>Coelurosauria</v>
          </cell>
          <cell r="S2284" t="str">
            <v xml:space="preserve"> Aves</v>
          </cell>
          <cell r="T2284" t="str">
            <v xml:space="preserve"> Neognathae</v>
          </cell>
          <cell r="U2284" t="str">
            <v xml:space="preserve"> Passeriformes</v>
          </cell>
        </row>
        <row r="2285">
          <cell r="B2285" t="str">
            <v>U4L3L9</v>
          </cell>
          <cell r="C2285" t="str">
            <v xml:space="preserve"> Pyronema omphalodes (strain CBS 100304) (Pyronema confluens).</v>
          </cell>
          <cell r="E2285" t="str">
            <v xml:space="preserve"> NCBI_TaxID=1076935 {ECO:0000313|EMBL:CCX11345.1, ECO:0000313|Proteomes:UP000018144};</v>
          </cell>
          <cell r="G2285" t="str">
            <v>Eukaryota</v>
          </cell>
          <cell r="H2285" t="str">
            <v xml:space="preserve"> Fungi</v>
          </cell>
          <cell r="I2285" t="str">
            <v xml:space="preserve"> Dikarya</v>
          </cell>
          <cell r="J2285" t="str">
            <v xml:space="preserve"> Ascomycota</v>
          </cell>
          <cell r="K2285" t="str">
            <v xml:space="preserve"> Pezizomycotina</v>
          </cell>
          <cell r="L2285" t="str">
            <v xml:space="preserve"> Pezizomycetes</v>
          </cell>
          <cell r="M2285" t="str">
            <v>Pezizales</v>
          </cell>
          <cell r="N2285" t="str">
            <v xml:space="preserve"> Pyronemataceae</v>
          </cell>
          <cell r="O2285" t="str">
            <v xml:space="preserve"> Pyronema.</v>
          </cell>
        </row>
        <row r="2286">
          <cell r="B2286" t="str">
            <v>U4LHR3</v>
          </cell>
          <cell r="C2286" t="str">
            <v xml:space="preserve"> Pyronema omphalodes (strain CBS 100304) (Pyronema confluens).</v>
          </cell>
          <cell r="E2286" t="str">
            <v xml:space="preserve"> NCBI_TaxID=1076935 {ECO:0000313|EMBL:CCX31072.2, ECO:0000313|Proteomes:UP000018144};</v>
          </cell>
          <cell r="G2286" t="str">
            <v>Eukaryota</v>
          </cell>
          <cell r="H2286" t="str">
            <v xml:space="preserve"> Fungi</v>
          </cell>
          <cell r="I2286" t="str">
            <v xml:space="preserve"> Dikarya</v>
          </cell>
          <cell r="J2286" t="str">
            <v xml:space="preserve"> Ascomycota</v>
          </cell>
          <cell r="K2286" t="str">
            <v xml:space="preserve"> Pezizomycotina</v>
          </cell>
          <cell r="L2286" t="str">
            <v xml:space="preserve"> Pezizomycetes</v>
          </cell>
          <cell r="M2286" t="str">
            <v>Pezizales</v>
          </cell>
          <cell r="N2286" t="str">
            <v xml:space="preserve"> Pyronemataceae</v>
          </cell>
          <cell r="O2286" t="str">
            <v xml:space="preserve"> Pyronema.</v>
          </cell>
        </row>
        <row r="2287">
          <cell r="B2287" t="str">
            <v>U4TXD2</v>
          </cell>
          <cell r="C2287" t="str">
            <v xml:space="preserve"> Dendroctonus ponderosae (Mountain pine beetle).</v>
          </cell>
          <cell r="E2287" t="str">
            <v xml:space="preserve"> NCBI_TaxID=77166 {ECO:0000313|EMBL:ERL84658.1, ECO:0000313|Proteomes:UP000030742};</v>
          </cell>
          <cell r="G2287" t="str">
            <v>Eukaryota</v>
          </cell>
          <cell r="H2287" t="str">
            <v xml:space="preserve"> Metazoa</v>
          </cell>
          <cell r="I2287" t="str">
            <v xml:space="preserve"> Ecdysozoa</v>
          </cell>
          <cell r="J2287" t="str">
            <v xml:space="preserve"> Arthropoda</v>
          </cell>
          <cell r="K2287" t="str">
            <v xml:space="preserve"> Hexapoda</v>
          </cell>
          <cell r="L2287" t="str">
            <v xml:space="preserve"> Insecta</v>
          </cell>
          <cell r="M2287" t="str">
            <v>Pterygota</v>
          </cell>
          <cell r="N2287" t="str">
            <v xml:space="preserve"> Neoptera</v>
          </cell>
          <cell r="O2287" t="str">
            <v xml:space="preserve"> Holometabola</v>
          </cell>
          <cell r="P2287" t="str">
            <v xml:space="preserve"> Coleoptera</v>
          </cell>
          <cell r="Q2287" t="str">
            <v xml:space="preserve"> Polyphaga</v>
          </cell>
          <cell r="R2287" t="str">
            <v>Cucujiformia</v>
          </cell>
          <cell r="S2287" t="str">
            <v xml:space="preserve"> Curculionidae</v>
          </cell>
          <cell r="T2287" t="str">
            <v xml:space="preserve"> Scolytinae</v>
          </cell>
          <cell r="U2287" t="str">
            <v xml:space="preserve"> Dendroctonus.</v>
          </cell>
        </row>
        <row r="2288">
          <cell r="B2288" t="str">
            <v>U5FN79</v>
          </cell>
          <cell r="C2288" t="str">
            <v xml:space="preserve"> Populus trichocarpa (Western balsam poplar) (Populus balsamifera subsp. trichocarpa).</v>
          </cell>
          <cell r="E2288" t="str">
            <v xml:space="preserve"> NCBI_TaxID=3694 {ECO:0000313|EMBL:ERP52598.1, ECO:0000313|Proteomes:UP000006729};</v>
          </cell>
          <cell r="G2288" t="str">
            <v>Eukaryota</v>
          </cell>
          <cell r="H2288" t="str">
            <v xml:space="preserve"> Viridiplantae</v>
          </cell>
          <cell r="I2288" t="str">
            <v xml:space="preserve"> Streptophyta</v>
          </cell>
          <cell r="J2288" t="str">
            <v xml:space="preserve"> Embryophyta</v>
          </cell>
          <cell r="K2288" t="str">
            <v xml:space="preserve"> Tracheophyta</v>
          </cell>
          <cell r="L2288" t="str">
            <v>Spermatophyta</v>
          </cell>
          <cell r="M2288" t="str">
            <v xml:space="preserve"> Magnoliophyta</v>
          </cell>
          <cell r="N2288" t="str">
            <v xml:space="preserve"> eudicotyledons</v>
          </cell>
          <cell r="O2288" t="str">
            <v xml:space="preserve"> Gunneridae</v>
          </cell>
          <cell r="P2288" t="str">
            <v>Pentapetalae</v>
          </cell>
          <cell r="Q2288" t="str">
            <v xml:space="preserve"> rosids</v>
          </cell>
          <cell r="R2288" t="str">
            <v xml:space="preserve"> fabids</v>
          </cell>
          <cell r="S2288" t="str">
            <v xml:space="preserve"> Malpighiales</v>
          </cell>
          <cell r="T2288" t="str">
            <v xml:space="preserve"> Salicaceae</v>
          </cell>
          <cell r="U2288" t="str">
            <v xml:space="preserve"> Saliceae</v>
          </cell>
        </row>
        <row r="2289">
          <cell r="B2289" t="str">
            <v>U5G7Y6</v>
          </cell>
          <cell r="C2289" t="str">
            <v xml:space="preserve"> Populus trichocarpa (Western balsam poplar) (Populus balsamifera subsp. trichocarpa).</v>
          </cell>
          <cell r="E2289" t="str">
            <v xml:space="preserve"> NCBI_TaxID=3694 {ECO:0000313|EMBL:ERP58406.1, ECO:0000313|Proteomes:UP000006729};</v>
          </cell>
          <cell r="G2289" t="str">
            <v>Eukaryota</v>
          </cell>
          <cell r="H2289" t="str">
            <v xml:space="preserve"> Viridiplantae</v>
          </cell>
          <cell r="I2289" t="str">
            <v xml:space="preserve"> Streptophyta</v>
          </cell>
          <cell r="J2289" t="str">
            <v xml:space="preserve"> Embryophyta</v>
          </cell>
          <cell r="K2289" t="str">
            <v xml:space="preserve"> Tracheophyta</v>
          </cell>
          <cell r="L2289" t="str">
            <v>Spermatophyta</v>
          </cell>
          <cell r="M2289" t="str">
            <v xml:space="preserve"> Magnoliophyta</v>
          </cell>
          <cell r="N2289" t="str">
            <v xml:space="preserve"> eudicotyledons</v>
          </cell>
          <cell r="O2289" t="str">
            <v xml:space="preserve"> Gunneridae</v>
          </cell>
          <cell r="P2289" t="str">
            <v>Pentapetalae</v>
          </cell>
          <cell r="Q2289" t="str">
            <v xml:space="preserve"> rosids</v>
          </cell>
          <cell r="R2289" t="str">
            <v xml:space="preserve"> fabids</v>
          </cell>
          <cell r="S2289" t="str">
            <v xml:space="preserve"> Malpighiales</v>
          </cell>
          <cell r="T2289" t="str">
            <v xml:space="preserve"> Salicaceae</v>
          </cell>
          <cell r="U2289" t="str">
            <v xml:space="preserve"> Saliceae</v>
          </cell>
        </row>
        <row r="2290">
          <cell r="B2290" t="str">
            <v>U5GCS0</v>
          </cell>
          <cell r="C2290" t="str">
            <v xml:space="preserve"> Populus trichocarpa (Western balsam poplar) (Populus balsamifera subsp. trichocarpa).</v>
          </cell>
          <cell r="E2290" t="str">
            <v xml:space="preserve"> NCBI_TaxID=3694 {ECO:0000313|EMBL:ERP61348.1, ECO:0000313|Proteomes:UP000006729};</v>
          </cell>
          <cell r="G2290" t="str">
            <v>Eukaryota</v>
          </cell>
          <cell r="H2290" t="str">
            <v xml:space="preserve"> Viridiplantae</v>
          </cell>
          <cell r="I2290" t="str">
            <v xml:space="preserve"> Streptophyta</v>
          </cell>
          <cell r="J2290" t="str">
            <v xml:space="preserve"> Embryophyta</v>
          </cell>
          <cell r="K2290" t="str">
            <v xml:space="preserve"> Tracheophyta</v>
          </cell>
          <cell r="L2290" t="str">
            <v>Spermatophyta</v>
          </cell>
          <cell r="M2290" t="str">
            <v xml:space="preserve"> Magnoliophyta</v>
          </cell>
          <cell r="N2290" t="str">
            <v xml:space="preserve"> eudicotyledons</v>
          </cell>
          <cell r="O2290" t="str">
            <v xml:space="preserve"> Gunneridae</v>
          </cell>
          <cell r="P2290" t="str">
            <v>Pentapetalae</v>
          </cell>
          <cell r="Q2290" t="str">
            <v xml:space="preserve"> rosids</v>
          </cell>
          <cell r="R2290" t="str">
            <v xml:space="preserve"> fabids</v>
          </cell>
          <cell r="S2290" t="str">
            <v xml:space="preserve"> Malpighiales</v>
          </cell>
          <cell r="T2290" t="str">
            <v xml:space="preserve"> Salicaceae</v>
          </cell>
          <cell r="U2290" t="str">
            <v xml:space="preserve"> Saliceae</v>
          </cell>
        </row>
        <row r="2291">
          <cell r="B2291" t="str">
            <v>U5GZG1</v>
          </cell>
          <cell r="C2291" t="str">
            <v xml:space="preserve"> Microbotryum lychnidis-dioicae (strain p1A1 Lamole / MvSl-1064) (Anther smut fungus).</v>
          </cell>
          <cell r="E2291" t="str">
            <v xml:space="preserve"> NCBI_TaxID=683840 {ECO:0000313|EMBL:KDE09243.1};</v>
          </cell>
          <cell r="G2291" t="str">
            <v>Eukaryota</v>
          </cell>
          <cell r="H2291" t="str">
            <v xml:space="preserve"> Fungi</v>
          </cell>
          <cell r="I2291" t="str">
            <v xml:space="preserve"> Dikarya</v>
          </cell>
          <cell r="J2291" t="str">
            <v xml:space="preserve"> Basidiomycota</v>
          </cell>
          <cell r="K2291" t="str">
            <v xml:space="preserve"> Pucciniomycotina</v>
          </cell>
          <cell r="L2291" t="str">
            <v>Microbotryomycetes</v>
          </cell>
          <cell r="M2291" t="str">
            <v xml:space="preserve"> Microbotryales</v>
          </cell>
          <cell r="N2291" t="str">
            <v xml:space="preserve"> Microbotryaceae</v>
          </cell>
          <cell r="O2291" t="str">
            <v xml:space="preserve"> Microbotryum.</v>
          </cell>
        </row>
        <row r="2292">
          <cell r="B2292" t="str">
            <v>U5H1V8</v>
          </cell>
          <cell r="C2292" t="str">
            <v xml:space="preserve"> Microbotryum lychnidis-dioicae (strain p1A1 Lamole / MvSl-1064) (Anther smut fungus).</v>
          </cell>
          <cell r="E2292" t="str">
            <v xml:space="preserve"> NCBI_TaxID=683840 {ECO:0000313|EMBL:KDE08582.1};</v>
          </cell>
          <cell r="G2292" t="str">
            <v>Eukaryota</v>
          </cell>
          <cell r="H2292" t="str">
            <v xml:space="preserve"> Fungi</v>
          </cell>
          <cell r="I2292" t="str">
            <v xml:space="preserve"> Dikarya</v>
          </cell>
          <cell r="J2292" t="str">
            <v xml:space="preserve"> Basidiomycota</v>
          </cell>
          <cell r="K2292" t="str">
            <v xml:space="preserve"> Pucciniomycotina</v>
          </cell>
          <cell r="L2292" t="str">
            <v>Microbotryomycetes</v>
          </cell>
          <cell r="M2292" t="str">
            <v xml:space="preserve"> Microbotryales</v>
          </cell>
          <cell r="N2292" t="str">
            <v xml:space="preserve"> Microbotryaceae</v>
          </cell>
          <cell r="O2292" t="str">
            <v xml:space="preserve"> Microbotryum.</v>
          </cell>
        </row>
        <row r="2293">
          <cell r="B2293" t="str">
            <v>U6GMG2</v>
          </cell>
          <cell r="C2293" t="str">
            <v xml:space="preserve"> Eimeria acervulina (Coccidian parasite).</v>
          </cell>
          <cell r="E2293" t="str">
            <v xml:space="preserve"> NCBI_TaxID=5801 {ECO:0000313|EMBL:CDI79794.1, ECO:0000313|Proteomes:UP000018050};</v>
          </cell>
          <cell r="G2293" t="str">
            <v>Eukaryota</v>
          </cell>
          <cell r="H2293" t="str">
            <v xml:space="preserve"> Alveolata</v>
          </cell>
          <cell r="I2293" t="str">
            <v xml:space="preserve"> Apicomplexa</v>
          </cell>
          <cell r="J2293" t="str">
            <v xml:space="preserve"> Conoidasida</v>
          </cell>
          <cell r="K2293" t="str">
            <v xml:space="preserve"> Coccidia</v>
          </cell>
          <cell r="L2293" t="str">
            <v>Eucoccidiorida</v>
          </cell>
          <cell r="M2293" t="str">
            <v xml:space="preserve"> Eimeriorina</v>
          </cell>
          <cell r="N2293" t="str">
            <v xml:space="preserve"> Eimeriidae</v>
          </cell>
          <cell r="O2293" t="str">
            <v xml:space="preserve"> Eimeria.</v>
          </cell>
        </row>
        <row r="2294">
          <cell r="B2294" t="str">
            <v>U6GPX0</v>
          </cell>
          <cell r="C2294" t="str">
            <v xml:space="preserve"> Eimeria praecox.</v>
          </cell>
          <cell r="E2294" t="str">
            <v xml:space="preserve"> NCBI_TaxID=51316 {ECO:0000313|EMBL:CDI81602.1, ECO:0000313|Proteomes:UP000018201};</v>
          </cell>
          <cell r="G2294" t="str">
            <v>Eukaryota</v>
          </cell>
          <cell r="H2294" t="str">
            <v xml:space="preserve"> Alveolata</v>
          </cell>
          <cell r="I2294" t="str">
            <v xml:space="preserve"> Apicomplexa</v>
          </cell>
          <cell r="J2294" t="str">
            <v xml:space="preserve"> Conoidasida</v>
          </cell>
          <cell r="K2294" t="str">
            <v xml:space="preserve"> Coccidia</v>
          </cell>
          <cell r="L2294" t="str">
            <v>Eucoccidiorida</v>
          </cell>
          <cell r="M2294" t="str">
            <v xml:space="preserve"> Eimeriorina</v>
          </cell>
          <cell r="N2294" t="str">
            <v xml:space="preserve"> Eimeriidae</v>
          </cell>
          <cell r="O2294" t="str">
            <v xml:space="preserve"> Eimeria.</v>
          </cell>
        </row>
        <row r="2295">
          <cell r="B2295" t="str">
            <v>U6H107</v>
          </cell>
          <cell r="C2295" t="str">
            <v xml:space="preserve"> Eimeria acervulina (Coccidian parasite).</v>
          </cell>
          <cell r="E2295" t="str">
            <v xml:space="preserve"> NCBI_TaxID=5801 {ECO:0000313|EMBL:CDI84444.1, ECO:0000313|Proteomes:UP000018050};</v>
          </cell>
          <cell r="G2295" t="str">
            <v>Eukaryota</v>
          </cell>
          <cell r="H2295" t="str">
            <v xml:space="preserve"> Alveolata</v>
          </cell>
          <cell r="I2295" t="str">
            <v xml:space="preserve"> Apicomplexa</v>
          </cell>
          <cell r="J2295" t="str">
            <v xml:space="preserve"> Conoidasida</v>
          </cell>
          <cell r="K2295" t="str">
            <v xml:space="preserve"> Coccidia</v>
          </cell>
          <cell r="L2295" t="str">
            <v>Eucoccidiorida</v>
          </cell>
          <cell r="M2295" t="str">
            <v xml:space="preserve"> Eimeriorina</v>
          </cell>
          <cell r="N2295" t="str">
            <v xml:space="preserve"> Eimeriidae</v>
          </cell>
          <cell r="O2295" t="str">
            <v xml:space="preserve"> Eimeria.</v>
          </cell>
        </row>
        <row r="2296">
          <cell r="B2296" t="str">
            <v>U6JXY0</v>
          </cell>
          <cell r="C2296" t="str">
            <v xml:space="preserve"> Eimeria mitis.</v>
          </cell>
          <cell r="E2296" t="str">
            <v xml:space="preserve"> NCBI_TaxID=44415 {ECO:0000313|EMBL:CDJ28892.1, ECO:0000313|Proteomes:UP000030744};</v>
          </cell>
          <cell r="G2296" t="str">
            <v>Eukaryota</v>
          </cell>
          <cell r="H2296" t="str">
            <v xml:space="preserve"> Alveolata</v>
          </cell>
          <cell r="I2296" t="str">
            <v xml:space="preserve"> Apicomplexa</v>
          </cell>
          <cell r="J2296" t="str">
            <v xml:space="preserve"> Conoidasida</v>
          </cell>
          <cell r="K2296" t="str">
            <v xml:space="preserve"> Coccidia</v>
          </cell>
          <cell r="L2296" t="str">
            <v>Eucoccidiorida</v>
          </cell>
          <cell r="M2296" t="str">
            <v xml:space="preserve"> Eimeriorina</v>
          </cell>
          <cell r="N2296" t="str">
            <v xml:space="preserve"> Eimeriidae</v>
          </cell>
          <cell r="O2296" t="str">
            <v xml:space="preserve"> Eimeria.</v>
          </cell>
        </row>
        <row r="2297">
          <cell r="B2297" t="str">
            <v>U6KDG9</v>
          </cell>
          <cell r="C2297" t="str">
            <v xml:space="preserve"> Eimeria mitis.</v>
          </cell>
          <cell r="E2297" t="str">
            <v xml:space="preserve"> NCBI_TaxID=44415 {ECO:0000313|EMBL:CDJ33518.1, ECO:0000313|Proteomes:UP000030744};</v>
          </cell>
          <cell r="G2297" t="str">
            <v>Eukaryota</v>
          </cell>
          <cell r="H2297" t="str">
            <v xml:space="preserve"> Alveolata</v>
          </cell>
          <cell r="I2297" t="str">
            <v xml:space="preserve"> Apicomplexa</v>
          </cell>
          <cell r="J2297" t="str">
            <v xml:space="preserve"> Conoidasida</v>
          </cell>
          <cell r="K2297" t="str">
            <v xml:space="preserve"> Coccidia</v>
          </cell>
          <cell r="L2297" t="str">
            <v>Eucoccidiorida</v>
          </cell>
          <cell r="M2297" t="str">
            <v xml:space="preserve"> Eimeriorina</v>
          </cell>
          <cell r="N2297" t="str">
            <v xml:space="preserve"> Eimeriidae</v>
          </cell>
          <cell r="O2297" t="str">
            <v xml:space="preserve"> Eimeria.</v>
          </cell>
        </row>
        <row r="2298">
          <cell r="B2298" t="str">
            <v>U6KEI6</v>
          </cell>
          <cell r="C2298" t="str">
            <v xml:space="preserve"> Eimeria mitis.</v>
          </cell>
          <cell r="E2298" t="str">
            <v xml:space="preserve"> NCBI_TaxID=44415 {ECO:0000313|EMBL:CDJ33868.1, ECO:0000313|Proteomes:UP000030744};</v>
          </cell>
          <cell r="G2298" t="str">
            <v>Eukaryota</v>
          </cell>
          <cell r="H2298" t="str">
            <v xml:space="preserve"> Alveolata</v>
          </cell>
          <cell r="I2298" t="str">
            <v xml:space="preserve"> Apicomplexa</v>
          </cell>
          <cell r="J2298" t="str">
            <v xml:space="preserve"> Conoidasida</v>
          </cell>
          <cell r="K2298" t="str">
            <v xml:space="preserve"> Coccidia</v>
          </cell>
          <cell r="L2298" t="str">
            <v>Eucoccidiorida</v>
          </cell>
          <cell r="M2298" t="str">
            <v xml:space="preserve"> Eimeriorina</v>
          </cell>
          <cell r="N2298" t="str">
            <v xml:space="preserve"> Eimeriidae</v>
          </cell>
          <cell r="O2298" t="str">
            <v xml:space="preserve"> Eimeria.</v>
          </cell>
        </row>
        <row r="2299">
          <cell r="B2299" t="str">
            <v>U6KV24</v>
          </cell>
          <cell r="C2299" t="str">
            <v xml:space="preserve"> Eimeria tenella (Coccidian parasite).</v>
          </cell>
          <cell r="E2299" t="str">
            <v xml:space="preserve"> NCBI_TaxID=5802 {ECO:0000313|EMBL:CDJ41957.1, ECO:0000313|Proteomes:UP000030747};</v>
          </cell>
          <cell r="G2299" t="str">
            <v>Eukaryota</v>
          </cell>
          <cell r="H2299" t="str">
            <v xml:space="preserve"> Alveolata</v>
          </cell>
          <cell r="I2299" t="str">
            <v xml:space="preserve"> Apicomplexa</v>
          </cell>
          <cell r="J2299" t="str">
            <v xml:space="preserve"> Conoidasida</v>
          </cell>
          <cell r="K2299" t="str">
            <v xml:space="preserve"> Coccidia</v>
          </cell>
          <cell r="L2299" t="str">
            <v>Eucoccidiorida</v>
          </cell>
          <cell r="M2299" t="str">
            <v xml:space="preserve"> Eimeriorina</v>
          </cell>
          <cell r="N2299" t="str">
            <v xml:space="preserve"> Eimeriidae</v>
          </cell>
          <cell r="O2299" t="str">
            <v xml:space="preserve"> Eimeria.</v>
          </cell>
        </row>
        <row r="2300">
          <cell r="B2300" t="str">
            <v>U6KZN7</v>
          </cell>
          <cell r="C2300" t="str">
            <v xml:space="preserve"> Eimeria tenella (Coccidian parasite).</v>
          </cell>
          <cell r="E2300" t="str">
            <v xml:space="preserve"> NCBI_TaxID=5802 {ECO:0000313|EMBL:CDJ42403.1, ECO:0000313|Proteomes:UP000030747};</v>
          </cell>
          <cell r="G2300" t="str">
            <v>Eukaryota</v>
          </cell>
          <cell r="H2300" t="str">
            <v xml:space="preserve"> Alveolata</v>
          </cell>
          <cell r="I2300" t="str">
            <v xml:space="preserve"> Apicomplexa</v>
          </cell>
          <cell r="J2300" t="str">
            <v xml:space="preserve"> Conoidasida</v>
          </cell>
          <cell r="K2300" t="str">
            <v xml:space="preserve"> Coccidia</v>
          </cell>
          <cell r="L2300" t="str">
            <v>Eucoccidiorida</v>
          </cell>
          <cell r="M2300" t="str">
            <v xml:space="preserve"> Eimeriorina</v>
          </cell>
          <cell r="N2300" t="str">
            <v xml:space="preserve"> Eimeriidae</v>
          </cell>
          <cell r="O2300" t="str">
            <v xml:space="preserve"> Eimeria.</v>
          </cell>
        </row>
        <row r="2301">
          <cell r="B2301" t="str">
            <v>U6LZU9</v>
          </cell>
          <cell r="C2301" t="str">
            <v xml:space="preserve"> Eimeria brunetti.</v>
          </cell>
          <cell r="E2301" t="str">
            <v xml:space="preserve"> NCBI_TaxID=51314 {ECO:0000313|EMBL:CDJ53335.1, ECO:0000313|Proteomes:UP000030750};</v>
          </cell>
          <cell r="G2301" t="str">
            <v>Eukaryota</v>
          </cell>
          <cell r="H2301" t="str">
            <v xml:space="preserve"> Alveolata</v>
          </cell>
          <cell r="I2301" t="str">
            <v xml:space="preserve"> Apicomplexa</v>
          </cell>
          <cell r="J2301" t="str">
            <v xml:space="preserve"> Conoidasida</v>
          </cell>
          <cell r="K2301" t="str">
            <v xml:space="preserve"> Coccidia</v>
          </cell>
          <cell r="L2301" t="str">
            <v>Eucoccidiorida</v>
          </cell>
          <cell r="M2301" t="str">
            <v xml:space="preserve"> Eimeriorina</v>
          </cell>
          <cell r="N2301" t="str">
            <v xml:space="preserve"> Eimeriidae</v>
          </cell>
          <cell r="O2301" t="str">
            <v xml:space="preserve"> Eimeria.</v>
          </cell>
        </row>
        <row r="2302">
          <cell r="B2302" t="str">
            <v>U6M2I0</v>
          </cell>
          <cell r="C2302" t="str">
            <v xml:space="preserve"> Eimeria maxima (Coccidian parasite).</v>
          </cell>
          <cell r="E2302" t="str">
            <v xml:space="preserve"> NCBI_TaxID=5804 {ECO:0000313|EMBL:CDJ57278.1, ECO:0000313|Proteomes:UP000030763};</v>
          </cell>
          <cell r="G2302" t="str">
            <v>Eukaryota</v>
          </cell>
          <cell r="H2302" t="str">
            <v xml:space="preserve"> Alveolata</v>
          </cell>
          <cell r="I2302" t="str">
            <v xml:space="preserve"> Apicomplexa</v>
          </cell>
          <cell r="J2302" t="str">
            <v xml:space="preserve"> Conoidasida</v>
          </cell>
          <cell r="K2302" t="str">
            <v xml:space="preserve"> Coccidia</v>
          </cell>
          <cell r="L2302" t="str">
            <v>Eucoccidiorida</v>
          </cell>
          <cell r="M2302" t="str">
            <v xml:space="preserve"> Eimeriorina</v>
          </cell>
          <cell r="N2302" t="str">
            <v xml:space="preserve"> Eimeriidae</v>
          </cell>
          <cell r="O2302" t="str">
            <v xml:space="preserve"> Eimeria.</v>
          </cell>
        </row>
        <row r="2303">
          <cell r="B2303" t="str">
            <v>U6M2Y3</v>
          </cell>
          <cell r="C2303" t="str">
            <v xml:space="preserve"> Eimeria maxima (Coccidian parasite).</v>
          </cell>
          <cell r="E2303" t="str">
            <v xml:space="preserve"> NCBI_TaxID=5804 {ECO:0000313|EMBL:CDJ58562.1, ECO:0000313|Proteomes:UP000030763};</v>
          </cell>
          <cell r="G2303" t="str">
            <v>Eukaryota</v>
          </cell>
          <cell r="H2303" t="str">
            <v xml:space="preserve"> Alveolata</v>
          </cell>
          <cell r="I2303" t="str">
            <v xml:space="preserve"> Apicomplexa</v>
          </cell>
          <cell r="J2303" t="str">
            <v xml:space="preserve"> Conoidasida</v>
          </cell>
          <cell r="K2303" t="str">
            <v xml:space="preserve"> Coccidia</v>
          </cell>
          <cell r="L2303" t="str">
            <v>Eucoccidiorida</v>
          </cell>
          <cell r="M2303" t="str">
            <v xml:space="preserve"> Eimeriorina</v>
          </cell>
          <cell r="N2303" t="str">
            <v xml:space="preserve"> Eimeriidae</v>
          </cell>
          <cell r="O2303" t="str">
            <v xml:space="preserve"> Eimeria.</v>
          </cell>
        </row>
        <row r="2304">
          <cell r="B2304" t="str">
            <v>U6MJH4</v>
          </cell>
          <cell r="C2304" t="str">
            <v xml:space="preserve"> Eimeria necatrix.</v>
          </cell>
          <cell r="E2304" t="str">
            <v xml:space="preserve"> NCBI_TaxID=51315 {ECO:0000313|EMBL:CDJ62594.1, ECO:0000313|Proteomes:UP000030754};</v>
          </cell>
          <cell r="G2304" t="str">
            <v>Eukaryota</v>
          </cell>
          <cell r="H2304" t="str">
            <v xml:space="preserve"> Alveolata</v>
          </cell>
          <cell r="I2304" t="str">
            <v xml:space="preserve"> Apicomplexa</v>
          </cell>
          <cell r="J2304" t="str">
            <v xml:space="preserve"> Conoidasida</v>
          </cell>
          <cell r="K2304" t="str">
            <v xml:space="preserve"> Coccidia</v>
          </cell>
          <cell r="L2304" t="str">
            <v>Eucoccidiorida</v>
          </cell>
          <cell r="M2304" t="str">
            <v xml:space="preserve"> Eimeriorina</v>
          </cell>
          <cell r="N2304" t="str">
            <v xml:space="preserve"> Eimeriidae</v>
          </cell>
          <cell r="O2304" t="str">
            <v xml:space="preserve"> Eimeria.</v>
          </cell>
        </row>
        <row r="2305">
          <cell r="B2305" t="str">
            <v>U6MKV5</v>
          </cell>
          <cell r="C2305" t="str">
            <v xml:space="preserve"> Eimeria necatrix.</v>
          </cell>
          <cell r="E2305" t="str">
            <v xml:space="preserve"> NCBI_TaxID=51315 {ECO:0000313|EMBL:CDJ63074.1, ECO:0000313|Proteomes:UP000030754};</v>
          </cell>
          <cell r="G2305" t="str">
            <v>Eukaryota</v>
          </cell>
          <cell r="H2305" t="str">
            <v xml:space="preserve"> Alveolata</v>
          </cell>
          <cell r="I2305" t="str">
            <v xml:space="preserve"> Apicomplexa</v>
          </cell>
          <cell r="J2305" t="str">
            <v xml:space="preserve"> Conoidasida</v>
          </cell>
          <cell r="K2305" t="str">
            <v xml:space="preserve"> Coccidia</v>
          </cell>
          <cell r="L2305" t="str">
            <v>Eucoccidiorida</v>
          </cell>
          <cell r="M2305" t="str">
            <v xml:space="preserve"> Eimeriorina</v>
          </cell>
          <cell r="N2305" t="str">
            <v xml:space="preserve"> Eimeriidae</v>
          </cell>
          <cell r="O2305" t="str">
            <v xml:space="preserve"> Eimeria.</v>
          </cell>
        </row>
        <row r="2306">
          <cell r="B2306" t="str">
            <v>U6NMG5</v>
          </cell>
          <cell r="C2306" t="str">
            <v xml:space="preserve"> Haemonchus contortus (Barber pole worm).</v>
          </cell>
          <cell r="E2306" t="str">
            <v xml:space="preserve"> NCBI_TaxID=6289 {ECO:0000313|EMBL:CDJ82895.1, ECO:0000313|Proteomes:UP000025227};</v>
          </cell>
          <cell r="G2306" t="str">
            <v>Eukaryota</v>
          </cell>
          <cell r="H2306" t="str">
            <v xml:space="preserve"> Metazoa</v>
          </cell>
          <cell r="I2306" t="str">
            <v xml:space="preserve"> Ecdysozoa</v>
          </cell>
          <cell r="J2306" t="str">
            <v xml:space="preserve"> Nematoda</v>
          </cell>
          <cell r="K2306" t="str">
            <v xml:space="preserve"> Chromadorea</v>
          </cell>
          <cell r="L2306" t="str">
            <v xml:space="preserve"> Rhabditida</v>
          </cell>
          <cell r="M2306" t="str">
            <v>Strongylida</v>
          </cell>
          <cell r="N2306" t="str">
            <v xml:space="preserve"> Trichostrongyloidea</v>
          </cell>
          <cell r="O2306" t="str">
            <v xml:space="preserve"> Haemonchidae</v>
          </cell>
          <cell r="P2306" t="str">
            <v xml:space="preserve"> Haemonchinae</v>
          </cell>
          <cell r="Q2306" t="str">
            <v>Haemonchus.</v>
          </cell>
        </row>
        <row r="2307">
          <cell r="B2307" t="str">
            <v>U6NXN7</v>
          </cell>
          <cell r="C2307" t="str">
            <v xml:space="preserve"> Haemonchus contortus (Barber pole worm).</v>
          </cell>
          <cell r="E2307" t="str">
            <v xml:space="preserve"> NCBI_TaxID=6289 {ECO:0000313|EMBL:CDJ86039.1, ECO:0000313|Proteomes:UP000025227};</v>
          </cell>
          <cell r="G2307" t="str">
            <v>Eukaryota</v>
          </cell>
          <cell r="H2307" t="str">
            <v xml:space="preserve"> Metazoa</v>
          </cell>
          <cell r="I2307" t="str">
            <v xml:space="preserve"> Ecdysozoa</v>
          </cell>
          <cell r="J2307" t="str">
            <v xml:space="preserve"> Nematoda</v>
          </cell>
          <cell r="K2307" t="str">
            <v xml:space="preserve"> Chromadorea</v>
          </cell>
          <cell r="L2307" t="str">
            <v xml:space="preserve"> Rhabditida</v>
          </cell>
          <cell r="M2307" t="str">
            <v>Strongylida</v>
          </cell>
          <cell r="N2307" t="str">
            <v xml:space="preserve"> Trichostrongyloidea</v>
          </cell>
          <cell r="O2307" t="str">
            <v xml:space="preserve"> Haemonchidae</v>
          </cell>
          <cell r="P2307" t="str">
            <v xml:space="preserve"> Haemonchinae</v>
          </cell>
          <cell r="Q2307" t="str">
            <v>Haemonchus.</v>
          </cell>
        </row>
        <row r="2308">
          <cell r="B2308" t="str">
            <v>U7Q1K7</v>
          </cell>
          <cell r="C2308" t="str">
            <v xml:space="preserve"> Sporothrix schenckii (strain ATCC 58251 / de Perez 2211183) (Rose-picker's disease fungus).</v>
          </cell>
          <cell r="E2308" t="str">
            <v xml:space="preserve"> NCBI_TaxID=1391915 {ECO:0000313|EMBL:ERT01794.1, ECO:0000313|Proteomes:UP000018087};</v>
          </cell>
          <cell r="G2308" t="str">
            <v>Eukaryota</v>
          </cell>
          <cell r="H2308" t="str">
            <v xml:space="preserve"> Fungi</v>
          </cell>
          <cell r="I2308" t="str">
            <v xml:space="preserve"> Dikarya</v>
          </cell>
          <cell r="J2308" t="str">
            <v xml:space="preserve"> Ascomycota</v>
          </cell>
          <cell r="K2308" t="str">
            <v xml:space="preserve"> Pezizomycotina</v>
          </cell>
          <cell r="L2308" t="str">
            <v>Sordariomycetes</v>
          </cell>
          <cell r="M2308" t="str">
            <v xml:space="preserve"> Sordariomycetidae</v>
          </cell>
          <cell r="N2308" t="str">
            <v xml:space="preserve"> Ophiostomatales</v>
          </cell>
          <cell r="O2308" t="str">
            <v xml:space="preserve"> Ophiostomataceae</v>
          </cell>
          <cell r="P2308" t="str">
            <v>Sporothrix.</v>
          </cell>
        </row>
        <row r="2309">
          <cell r="B2309" t="str">
            <v>U7Q507</v>
          </cell>
          <cell r="C2309" t="str">
            <v xml:space="preserve"> Sporothrix schenckii (strain ATCC 58251 / de Perez 2211183) (Rose-picker's disease fungus).</v>
          </cell>
          <cell r="E2309" t="str">
            <v xml:space="preserve"> NCBI_TaxID=1391915 {ECO:0000313|EMBL:ERT02954.1, ECO:0000313|Proteomes:UP000018087};</v>
          </cell>
          <cell r="G2309" t="str">
            <v>Eukaryota</v>
          </cell>
          <cell r="H2309" t="str">
            <v xml:space="preserve"> Fungi</v>
          </cell>
          <cell r="I2309" t="str">
            <v xml:space="preserve"> Dikarya</v>
          </cell>
          <cell r="J2309" t="str">
            <v xml:space="preserve"> Ascomycota</v>
          </cell>
          <cell r="K2309" t="str">
            <v xml:space="preserve"> Pezizomycotina</v>
          </cell>
          <cell r="L2309" t="str">
            <v>Sordariomycetes</v>
          </cell>
          <cell r="M2309" t="str">
            <v xml:space="preserve"> Sordariomycetidae</v>
          </cell>
          <cell r="N2309" t="str">
            <v xml:space="preserve"> Ophiostomatales</v>
          </cell>
          <cell r="O2309" t="str">
            <v xml:space="preserve"> Ophiostomataceae</v>
          </cell>
          <cell r="P2309" t="str">
            <v>Sporothrix.</v>
          </cell>
        </row>
        <row r="2310">
          <cell r="B2310" t="str">
            <v>U9SHF3</v>
          </cell>
          <cell r="C2310" t="str">
            <v xml:space="preserve"> Rhizophagus irregularis (strain DAOM 181602 / DAOM 197198 / MUCL 43194) (Arbuscular mycorrhizal fungus) (Glomus intraradices).</v>
          </cell>
          <cell r="E2310" t="str">
            <v xml:space="preserve"> NCBI_TaxID=747089 {ECO:0000313|EMBL:ERZ95289.1};</v>
          </cell>
          <cell r="G2310" t="str">
            <v>Eukaryota</v>
          </cell>
          <cell r="H2310" t="str">
            <v xml:space="preserve"> Fungi</v>
          </cell>
          <cell r="I2310" t="str">
            <v xml:space="preserve"> Fungi incertae sedis</v>
          </cell>
          <cell r="J2310" t="str">
            <v xml:space="preserve"> Mucoromycota</v>
          </cell>
          <cell r="K2310" t="str">
            <v xml:space="preserve"> Glomeromycotina</v>
          </cell>
          <cell r="L2310" t="str">
            <v>Glomeromycetes</v>
          </cell>
          <cell r="M2310" t="str">
            <v xml:space="preserve"> Glomerales</v>
          </cell>
          <cell r="N2310" t="str">
            <v xml:space="preserve"> Glomeraceae</v>
          </cell>
          <cell r="O2310" t="str">
            <v xml:space="preserve"> Rhizophagus.</v>
          </cell>
        </row>
        <row r="2311">
          <cell r="B2311" t="str">
            <v>U9TK01</v>
          </cell>
          <cell r="C2311" t="str">
            <v xml:space="preserve"> Rhizophagus irregularis (strain DAOM 181602 / DAOM 197198 / MUCL 43194) (Arbuscular mycorrhizal fungus) (Glomus intraradices).</v>
          </cell>
          <cell r="E2311" t="str">
            <v xml:space="preserve"> NCBI_TaxID=747089 {ECO:0000313|EMBL:ESA03676.1};</v>
          </cell>
          <cell r="G2311" t="str">
            <v>Eukaryota</v>
          </cell>
          <cell r="H2311" t="str">
            <v xml:space="preserve"> Fungi</v>
          </cell>
          <cell r="I2311" t="str">
            <v xml:space="preserve"> Fungi incertae sedis</v>
          </cell>
          <cell r="J2311" t="str">
            <v xml:space="preserve"> Mucoromycota</v>
          </cell>
          <cell r="K2311" t="str">
            <v xml:space="preserve"> Glomeromycotina</v>
          </cell>
          <cell r="L2311" t="str">
            <v>Glomeromycetes</v>
          </cell>
          <cell r="M2311" t="str">
            <v xml:space="preserve"> Glomerales</v>
          </cell>
          <cell r="N2311" t="str">
            <v xml:space="preserve"> Glomeraceae</v>
          </cell>
          <cell r="O2311" t="str">
            <v xml:space="preserve"> Rhizophagus.</v>
          </cell>
        </row>
        <row r="2312">
          <cell r="B2312" t="str">
            <v>V2XWN7</v>
          </cell>
          <cell r="C2312" t="str">
            <v xml:space="preserve"> Moniliophthora roreri (strain MCA 2997) (Cocoa frosty pod rot fungus) (Crinipellis roreri).</v>
          </cell>
          <cell r="E2312" t="str">
            <v xml:space="preserve"> NCBI_TaxID=1381753 {ECO:0000313|EMBL:ESK96990.1, ECO:0000313|Proteomes:UP000017559};</v>
          </cell>
          <cell r="G2312" t="str">
            <v>Eukaryota</v>
          </cell>
          <cell r="H2312" t="str">
            <v xml:space="preserve"> Fungi</v>
          </cell>
          <cell r="I2312" t="str">
            <v xml:space="preserve"> Dikarya</v>
          </cell>
          <cell r="J2312" t="str">
            <v xml:space="preserve"> Basidiomycota</v>
          </cell>
          <cell r="K2312" t="str">
            <v xml:space="preserve"> Agaricomycotina</v>
          </cell>
          <cell r="L2312" t="str">
            <v>Agaricomycetes</v>
          </cell>
          <cell r="M2312" t="str">
            <v xml:space="preserve"> Agaricomycetidae</v>
          </cell>
          <cell r="N2312" t="str">
            <v xml:space="preserve"> Agaricales</v>
          </cell>
          <cell r="O2312" t="str">
            <v xml:space="preserve"> Marasmiaceae</v>
          </cell>
          <cell r="P2312" t="str">
            <v>Moniliophthora.</v>
          </cell>
        </row>
        <row r="2313">
          <cell r="B2313" t="str">
            <v>V2YU96</v>
          </cell>
          <cell r="C2313" t="str">
            <v xml:space="preserve"> Moniliophthora roreri (strain MCA 2997) (Cocoa frosty pod rot fungus) (Crinipellis roreri).</v>
          </cell>
          <cell r="E2313" t="str">
            <v xml:space="preserve"> NCBI_TaxID=1381753 {ECO:0000313|EMBL:ESK95224.1, ECO:0000313|Proteomes:UP000017559};</v>
          </cell>
          <cell r="G2313" t="str">
            <v>Eukaryota</v>
          </cell>
          <cell r="H2313" t="str">
            <v xml:space="preserve"> Fungi</v>
          </cell>
          <cell r="I2313" t="str">
            <v xml:space="preserve"> Dikarya</v>
          </cell>
          <cell r="J2313" t="str">
            <v xml:space="preserve"> Basidiomycota</v>
          </cell>
          <cell r="K2313" t="str">
            <v xml:space="preserve"> Agaricomycotina</v>
          </cell>
          <cell r="L2313" t="str">
            <v>Agaricomycetes</v>
          </cell>
          <cell r="M2313" t="str">
            <v xml:space="preserve"> Agaricomycetidae</v>
          </cell>
          <cell r="N2313" t="str">
            <v xml:space="preserve"> Agaricales</v>
          </cell>
          <cell r="O2313" t="str">
            <v xml:space="preserve"> Marasmiaceae</v>
          </cell>
          <cell r="P2313" t="str">
            <v>Moniliophthora.</v>
          </cell>
        </row>
        <row r="2314">
          <cell r="B2314" t="str">
            <v>V3ZUS8</v>
          </cell>
          <cell r="C2314" t="str">
            <v xml:space="preserve"> Lottia gigantea (Giant owl limpet).</v>
          </cell>
          <cell r="E2314" t="str">
            <v xml:space="preserve"> NCBI_TaxID=225164 {ECO:0000313|EMBL:ESO95248.1, ECO:0000313|Proteomes:UP000030746};</v>
          </cell>
          <cell r="G2314" t="str">
            <v>Eukaryota</v>
          </cell>
          <cell r="H2314" t="str">
            <v xml:space="preserve"> Metazoa</v>
          </cell>
          <cell r="I2314" t="str">
            <v xml:space="preserve"> Lophotrochozoa</v>
          </cell>
          <cell r="J2314" t="str">
            <v xml:space="preserve"> Mollusca</v>
          </cell>
          <cell r="K2314" t="str">
            <v xml:space="preserve"> Gastropoda</v>
          </cell>
          <cell r="L2314" t="str">
            <v>Patellogastropoda</v>
          </cell>
          <cell r="M2314" t="str">
            <v xml:space="preserve"> Lottioidea</v>
          </cell>
          <cell r="N2314" t="str">
            <v xml:space="preserve"> Lottiidae</v>
          </cell>
          <cell r="O2314" t="str">
            <v xml:space="preserve"> Lottia.</v>
          </cell>
        </row>
        <row r="2315">
          <cell r="B2315" t="str">
            <v>V3ZV16</v>
          </cell>
          <cell r="C2315" t="str">
            <v xml:space="preserve"> Lottia gigantea (Giant owl limpet).</v>
          </cell>
          <cell r="E2315" t="str">
            <v xml:space="preserve"> NCBI_TaxID=225164 {ECO:0000313|EMBL:ESO84791.1, ECO:0000313|Proteomes:UP000030746};</v>
          </cell>
          <cell r="G2315" t="str">
            <v>Eukaryota</v>
          </cell>
          <cell r="H2315" t="str">
            <v xml:space="preserve"> Metazoa</v>
          </cell>
          <cell r="I2315" t="str">
            <v xml:space="preserve"> Lophotrochozoa</v>
          </cell>
          <cell r="J2315" t="str">
            <v xml:space="preserve"> Mollusca</v>
          </cell>
          <cell r="K2315" t="str">
            <v xml:space="preserve"> Gastropoda</v>
          </cell>
          <cell r="L2315" t="str">
            <v>Patellogastropoda</v>
          </cell>
          <cell r="M2315" t="str">
            <v xml:space="preserve"> Lottioidea</v>
          </cell>
          <cell r="N2315" t="str">
            <v xml:space="preserve"> Lottiidae</v>
          </cell>
          <cell r="O2315" t="str">
            <v xml:space="preserve"> Lottia.</v>
          </cell>
        </row>
        <row r="2316">
          <cell r="B2316" t="str">
            <v>V4KKJ0</v>
          </cell>
          <cell r="C2316" t="str">
            <v xml:space="preserve"> Eutrema salsugineum (Saltwater cress) (Sisymbrium salsugineum).</v>
          </cell>
          <cell r="E2316" t="str">
            <v xml:space="preserve"> NCBI_TaxID=72664 {ECO:0000313|EMBL:ESQ30442.1, ECO:0000313|Proteomes:UP000030689};</v>
          </cell>
          <cell r="G2316" t="str">
            <v>Eukaryota</v>
          </cell>
          <cell r="H2316" t="str">
            <v xml:space="preserve"> Viridiplantae</v>
          </cell>
          <cell r="I2316" t="str">
            <v xml:space="preserve"> Streptophyta</v>
          </cell>
          <cell r="J2316" t="str">
            <v xml:space="preserve"> Embryophyta</v>
          </cell>
          <cell r="K2316" t="str">
            <v xml:space="preserve"> Tracheophyta</v>
          </cell>
          <cell r="L2316" t="str">
            <v>Spermatophyta</v>
          </cell>
          <cell r="M2316" t="str">
            <v xml:space="preserve"> Magnoliophyta</v>
          </cell>
          <cell r="N2316" t="str">
            <v xml:space="preserve"> eudicotyledons</v>
          </cell>
          <cell r="O2316" t="str">
            <v xml:space="preserve"> Gunneridae</v>
          </cell>
          <cell r="P2316" t="str">
            <v>Pentapetalae</v>
          </cell>
          <cell r="Q2316" t="str">
            <v xml:space="preserve"> rosids</v>
          </cell>
          <cell r="R2316" t="str">
            <v xml:space="preserve"> malvids</v>
          </cell>
          <cell r="S2316" t="str">
            <v xml:space="preserve"> Brassicales</v>
          </cell>
          <cell r="T2316" t="str">
            <v xml:space="preserve"> Brassicaceae</v>
          </cell>
          <cell r="U2316" t="str">
            <v xml:space="preserve"> Eutremeae</v>
          </cell>
        </row>
        <row r="2317">
          <cell r="B2317" t="str">
            <v>V4KU67</v>
          </cell>
          <cell r="C2317" t="str">
            <v xml:space="preserve"> Eutrema salsugineum (Saltwater cress) (Sisymbrium salsugineum).</v>
          </cell>
          <cell r="E2317" t="str">
            <v xml:space="preserve"> NCBI_TaxID=72664 {ECO:0000313|EMBL:ESQ41480.1, ECO:0000313|Proteomes:UP000030689};</v>
          </cell>
          <cell r="G2317" t="str">
            <v>Eukaryota</v>
          </cell>
          <cell r="H2317" t="str">
            <v xml:space="preserve"> Viridiplantae</v>
          </cell>
          <cell r="I2317" t="str">
            <v xml:space="preserve"> Streptophyta</v>
          </cell>
          <cell r="J2317" t="str">
            <v xml:space="preserve"> Embryophyta</v>
          </cell>
          <cell r="K2317" t="str">
            <v xml:space="preserve"> Tracheophyta</v>
          </cell>
          <cell r="L2317" t="str">
            <v>Spermatophyta</v>
          </cell>
          <cell r="M2317" t="str">
            <v xml:space="preserve"> Magnoliophyta</v>
          </cell>
          <cell r="N2317" t="str">
            <v xml:space="preserve"> eudicotyledons</v>
          </cell>
          <cell r="O2317" t="str">
            <v xml:space="preserve"> Gunneridae</v>
          </cell>
          <cell r="P2317" t="str">
            <v>Pentapetalae</v>
          </cell>
          <cell r="Q2317" t="str">
            <v xml:space="preserve"> rosids</v>
          </cell>
          <cell r="R2317" t="str">
            <v xml:space="preserve"> malvids</v>
          </cell>
          <cell r="S2317" t="str">
            <v xml:space="preserve"> Brassicales</v>
          </cell>
          <cell r="T2317" t="str">
            <v xml:space="preserve"> Brassicaceae</v>
          </cell>
          <cell r="U2317" t="str">
            <v xml:space="preserve"> Eutremeae</v>
          </cell>
        </row>
        <row r="2318">
          <cell r="B2318" t="str">
            <v>V4KV50</v>
          </cell>
          <cell r="C2318" t="str">
            <v xml:space="preserve"> Eutrema salsugineum (Saltwater cress) (Sisymbrium salsugineum).</v>
          </cell>
          <cell r="E2318" t="str">
            <v xml:space="preserve"> NCBI_TaxID=72664 {ECO:0000313|EMBL:ESQ31243.1, ECO:0000313|Proteomes:UP000030689};</v>
          </cell>
          <cell r="G2318" t="str">
            <v>Eukaryota</v>
          </cell>
          <cell r="H2318" t="str">
            <v xml:space="preserve"> Viridiplantae</v>
          </cell>
          <cell r="I2318" t="str">
            <v xml:space="preserve"> Streptophyta</v>
          </cell>
          <cell r="J2318" t="str">
            <v xml:space="preserve"> Embryophyta</v>
          </cell>
          <cell r="K2318" t="str">
            <v xml:space="preserve"> Tracheophyta</v>
          </cell>
          <cell r="L2318" t="str">
            <v>Spermatophyta</v>
          </cell>
          <cell r="M2318" t="str">
            <v xml:space="preserve"> Magnoliophyta</v>
          </cell>
          <cell r="N2318" t="str">
            <v xml:space="preserve"> eudicotyledons</v>
          </cell>
          <cell r="O2318" t="str">
            <v xml:space="preserve"> Gunneridae</v>
          </cell>
          <cell r="P2318" t="str">
            <v>Pentapetalae</v>
          </cell>
          <cell r="Q2318" t="str">
            <v xml:space="preserve"> rosids</v>
          </cell>
          <cell r="R2318" t="str">
            <v xml:space="preserve"> malvids</v>
          </cell>
          <cell r="S2318" t="str">
            <v xml:space="preserve"> Brassicales</v>
          </cell>
          <cell r="T2318" t="str">
            <v xml:space="preserve"> Brassicaceae</v>
          </cell>
          <cell r="U2318" t="str">
            <v xml:space="preserve"> Eutremeae</v>
          </cell>
        </row>
        <row r="2319">
          <cell r="B2319" t="str">
            <v>V4LS16</v>
          </cell>
          <cell r="C2319" t="str">
            <v xml:space="preserve"> Eutrema salsugineum (Saltwater cress) (Sisymbrium salsugineum).</v>
          </cell>
          <cell r="E2319" t="str">
            <v xml:space="preserve"> NCBI_TaxID=72664 {ECO:0000313|EMBL:ESQ42653.1, ECO:0000313|Proteomes:UP000030689};</v>
          </cell>
          <cell r="G2319" t="str">
            <v>Eukaryota</v>
          </cell>
          <cell r="H2319" t="str">
            <v xml:space="preserve"> Viridiplantae</v>
          </cell>
          <cell r="I2319" t="str">
            <v xml:space="preserve"> Streptophyta</v>
          </cell>
          <cell r="J2319" t="str">
            <v xml:space="preserve"> Embryophyta</v>
          </cell>
          <cell r="K2319" t="str">
            <v xml:space="preserve"> Tracheophyta</v>
          </cell>
          <cell r="L2319" t="str">
            <v>Spermatophyta</v>
          </cell>
          <cell r="M2319" t="str">
            <v xml:space="preserve"> Magnoliophyta</v>
          </cell>
          <cell r="N2319" t="str">
            <v xml:space="preserve"> eudicotyledons</v>
          </cell>
          <cell r="O2319" t="str">
            <v xml:space="preserve"> Gunneridae</v>
          </cell>
          <cell r="P2319" t="str">
            <v>Pentapetalae</v>
          </cell>
          <cell r="Q2319" t="str">
            <v xml:space="preserve"> rosids</v>
          </cell>
          <cell r="R2319" t="str">
            <v xml:space="preserve"> malvids</v>
          </cell>
          <cell r="S2319" t="str">
            <v xml:space="preserve"> Brassicales</v>
          </cell>
          <cell r="T2319" t="str">
            <v xml:space="preserve"> Brassicaceae</v>
          </cell>
          <cell r="U2319" t="str">
            <v xml:space="preserve"> Eutremeae</v>
          </cell>
        </row>
        <row r="2320">
          <cell r="B2320" t="str">
            <v>V4LSV2</v>
          </cell>
          <cell r="C2320" t="str">
            <v xml:space="preserve"> Eutrema salsugineum (Saltwater cress) (Sisymbrium salsugineum).</v>
          </cell>
          <cell r="E2320" t="str">
            <v xml:space="preserve"> NCBI_TaxID=72664 {ECO:0000313|EMBL:ESQ45542.1, ECO:0000313|Proteomes:UP000030689};</v>
          </cell>
          <cell r="G2320" t="str">
            <v>Eukaryota</v>
          </cell>
          <cell r="H2320" t="str">
            <v xml:space="preserve"> Viridiplantae</v>
          </cell>
          <cell r="I2320" t="str">
            <v xml:space="preserve"> Streptophyta</v>
          </cell>
          <cell r="J2320" t="str">
            <v xml:space="preserve"> Embryophyta</v>
          </cell>
          <cell r="K2320" t="str">
            <v xml:space="preserve"> Tracheophyta</v>
          </cell>
          <cell r="L2320" t="str">
            <v>Spermatophyta</v>
          </cell>
          <cell r="M2320" t="str">
            <v xml:space="preserve"> Magnoliophyta</v>
          </cell>
          <cell r="N2320" t="str">
            <v xml:space="preserve"> eudicotyledons</v>
          </cell>
          <cell r="O2320" t="str">
            <v xml:space="preserve"> Gunneridae</v>
          </cell>
          <cell r="P2320" t="str">
            <v>Pentapetalae</v>
          </cell>
          <cell r="Q2320" t="str">
            <v xml:space="preserve"> rosids</v>
          </cell>
          <cell r="R2320" t="str">
            <v xml:space="preserve"> malvids</v>
          </cell>
          <cell r="S2320" t="str">
            <v xml:space="preserve"> Brassicales</v>
          </cell>
          <cell r="T2320" t="str">
            <v xml:space="preserve"> Brassicaceae</v>
          </cell>
          <cell r="U2320" t="str">
            <v xml:space="preserve"> Eutremeae</v>
          </cell>
        </row>
        <row r="2321">
          <cell r="B2321" t="str">
            <v>V4LZC6</v>
          </cell>
          <cell r="C2321" t="str">
            <v xml:space="preserve"> Eutrema salsugineum (Saltwater cress) (Sisymbrium salsugineum).</v>
          </cell>
          <cell r="E2321" t="str">
            <v xml:space="preserve"> NCBI_TaxID=72664 {ECO:0000313|EMBL:ESQ47882.1, ECO:0000313|Proteomes:UP000030689};</v>
          </cell>
          <cell r="G2321" t="str">
            <v>Eukaryota</v>
          </cell>
          <cell r="H2321" t="str">
            <v xml:space="preserve"> Viridiplantae</v>
          </cell>
          <cell r="I2321" t="str">
            <v xml:space="preserve"> Streptophyta</v>
          </cell>
          <cell r="J2321" t="str">
            <v xml:space="preserve"> Embryophyta</v>
          </cell>
          <cell r="K2321" t="str">
            <v xml:space="preserve"> Tracheophyta</v>
          </cell>
          <cell r="L2321" t="str">
            <v>Spermatophyta</v>
          </cell>
          <cell r="M2321" t="str">
            <v xml:space="preserve"> Magnoliophyta</v>
          </cell>
          <cell r="N2321" t="str">
            <v xml:space="preserve"> eudicotyledons</v>
          </cell>
          <cell r="O2321" t="str">
            <v xml:space="preserve"> Gunneridae</v>
          </cell>
          <cell r="P2321" t="str">
            <v>Pentapetalae</v>
          </cell>
          <cell r="Q2321" t="str">
            <v xml:space="preserve"> rosids</v>
          </cell>
          <cell r="R2321" t="str">
            <v xml:space="preserve"> malvids</v>
          </cell>
          <cell r="S2321" t="str">
            <v xml:space="preserve"> Brassicales</v>
          </cell>
          <cell r="T2321" t="str">
            <v xml:space="preserve"> Brassicaceae</v>
          </cell>
          <cell r="U2321" t="str">
            <v xml:space="preserve"> Eutremeae</v>
          </cell>
        </row>
        <row r="2322">
          <cell r="B2322" t="str">
            <v>V4MBT2</v>
          </cell>
          <cell r="C2322" t="str">
            <v xml:space="preserve"> Eutrema salsugineum (Saltwater cress) (Sisymbrium salsugineum).</v>
          </cell>
          <cell r="E2322" t="str">
            <v xml:space="preserve"> NCBI_TaxID=72664 {ECO:0000313|EMBL:ESQ49933.1, ECO:0000313|Proteomes:UP000030689};</v>
          </cell>
          <cell r="G2322" t="str">
            <v>Eukaryota</v>
          </cell>
          <cell r="H2322" t="str">
            <v xml:space="preserve"> Viridiplantae</v>
          </cell>
          <cell r="I2322" t="str">
            <v xml:space="preserve"> Streptophyta</v>
          </cell>
          <cell r="J2322" t="str">
            <v xml:space="preserve"> Embryophyta</v>
          </cell>
          <cell r="K2322" t="str">
            <v xml:space="preserve"> Tracheophyta</v>
          </cell>
          <cell r="L2322" t="str">
            <v>Spermatophyta</v>
          </cell>
          <cell r="M2322" t="str">
            <v xml:space="preserve"> Magnoliophyta</v>
          </cell>
          <cell r="N2322" t="str">
            <v xml:space="preserve"> eudicotyledons</v>
          </cell>
          <cell r="O2322" t="str">
            <v xml:space="preserve"> Gunneridae</v>
          </cell>
          <cell r="P2322" t="str">
            <v>Pentapetalae</v>
          </cell>
          <cell r="Q2322" t="str">
            <v xml:space="preserve"> rosids</v>
          </cell>
          <cell r="R2322" t="str">
            <v xml:space="preserve"> malvids</v>
          </cell>
          <cell r="S2322" t="str">
            <v xml:space="preserve"> Brassicales</v>
          </cell>
          <cell r="T2322" t="str">
            <v xml:space="preserve"> Brassicaceae</v>
          </cell>
          <cell r="U2322" t="str">
            <v xml:space="preserve"> Eutremeae</v>
          </cell>
        </row>
        <row r="2323">
          <cell r="B2323" t="str">
            <v>V4SFL4</v>
          </cell>
          <cell r="C2323" t="str">
            <v xml:space="preserve"> Citrus clementina.</v>
          </cell>
          <cell r="E2323" t="str">
            <v xml:space="preserve"> NCBI_TaxID=85681 {ECO:0000313|EMBL:ESR39367.1, ECO:0000313|Proteomes:UP000030687};</v>
          </cell>
          <cell r="G2323" t="str">
            <v>Eukaryota</v>
          </cell>
          <cell r="H2323" t="str">
            <v xml:space="preserve"> Viridiplantae</v>
          </cell>
          <cell r="I2323" t="str">
            <v xml:space="preserve"> Streptophyta</v>
          </cell>
          <cell r="J2323" t="str">
            <v xml:space="preserve"> Embryophyta</v>
          </cell>
          <cell r="K2323" t="str">
            <v xml:space="preserve"> Tracheophyta</v>
          </cell>
          <cell r="L2323" t="str">
            <v>Spermatophyta</v>
          </cell>
          <cell r="M2323" t="str">
            <v xml:space="preserve"> Magnoliophyta</v>
          </cell>
          <cell r="N2323" t="str">
            <v xml:space="preserve"> eudicotyledons</v>
          </cell>
          <cell r="O2323" t="str">
            <v xml:space="preserve"> Gunneridae</v>
          </cell>
          <cell r="P2323" t="str">
            <v>Pentapetalae</v>
          </cell>
          <cell r="Q2323" t="str">
            <v xml:space="preserve"> rosids</v>
          </cell>
          <cell r="R2323" t="str">
            <v xml:space="preserve"> malvids</v>
          </cell>
          <cell r="S2323" t="str">
            <v xml:space="preserve"> Sapindales</v>
          </cell>
          <cell r="T2323" t="str">
            <v xml:space="preserve"> Rutaceae</v>
          </cell>
          <cell r="U2323" t="str">
            <v xml:space="preserve"> Aurantioideae</v>
          </cell>
        </row>
        <row r="2324">
          <cell r="B2324" t="str">
            <v>V4SST0</v>
          </cell>
          <cell r="C2324" t="str">
            <v xml:space="preserve"> Citrus clementina.</v>
          </cell>
          <cell r="E2324" t="str">
            <v xml:space="preserve"> NCBI_TaxID=85681 {ECO:0000313|EMBL:ESR50893.1, ECO:0000313|Proteomes:UP000030687};</v>
          </cell>
          <cell r="G2324" t="str">
            <v>Eukaryota</v>
          </cell>
          <cell r="H2324" t="str">
            <v xml:space="preserve"> Viridiplantae</v>
          </cell>
          <cell r="I2324" t="str">
            <v xml:space="preserve"> Streptophyta</v>
          </cell>
          <cell r="J2324" t="str">
            <v xml:space="preserve"> Embryophyta</v>
          </cell>
          <cell r="K2324" t="str">
            <v xml:space="preserve"> Tracheophyta</v>
          </cell>
          <cell r="L2324" t="str">
            <v>Spermatophyta</v>
          </cell>
          <cell r="M2324" t="str">
            <v xml:space="preserve"> Magnoliophyta</v>
          </cell>
          <cell r="N2324" t="str">
            <v xml:space="preserve"> eudicotyledons</v>
          </cell>
          <cell r="O2324" t="str">
            <v xml:space="preserve"> Gunneridae</v>
          </cell>
          <cell r="P2324" t="str">
            <v>Pentapetalae</v>
          </cell>
          <cell r="Q2324" t="str">
            <v xml:space="preserve"> rosids</v>
          </cell>
          <cell r="R2324" t="str">
            <v xml:space="preserve"> malvids</v>
          </cell>
          <cell r="S2324" t="str">
            <v xml:space="preserve"> Sapindales</v>
          </cell>
          <cell r="T2324" t="str">
            <v xml:space="preserve"> Rutaceae</v>
          </cell>
          <cell r="U2324" t="str">
            <v xml:space="preserve"> Aurantioideae</v>
          </cell>
        </row>
        <row r="2325">
          <cell r="B2325" t="str">
            <v>V4THQ2</v>
          </cell>
          <cell r="C2325" t="str">
            <v xml:space="preserve"> Citrus clementina.</v>
          </cell>
          <cell r="E2325" t="str">
            <v xml:space="preserve"> NCBI_TaxID=85681 {ECO:0000313|EMBL:ESR52892.1, ECO:0000313|Proteomes:UP000030687};</v>
          </cell>
          <cell r="G2325" t="str">
            <v>Eukaryota</v>
          </cell>
          <cell r="H2325" t="str">
            <v xml:space="preserve"> Viridiplantae</v>
          </cell>
          <cell r="I2325" t="str">
            <v xml:space="preserve"> Streptophyta</v>
          </cell>
          <cell r="J2325" t="str">
            <v xml:space="preserve"> Embryophyta</v>
          </cell>
          <cell r="K2325" t="str">
            <v xml:space="preserve"> Tracheophyta</v>
          </cell>
          <cell r="L2325" t="str">
            <v>Spermatophyta</v>
          </cell>
          <cell r="M2325" t="str">
            <v xml:space="preserve"> Magnoliophyta</v>
          </cell>
          <cell r="N2325" t="str">
            <v xml:space="preserve"> eudicotyledons</v>
          </cell>
          <cell r="O2325" t="str">
            <v xml:space="preserve"> Gunneridae</v>
          </cell>
          <cell r="P2325" t="str">
            <v>Pentapetalae</v>
          </cell>
          <cell r="Q2325" t="str">
            <v xml:space="preserve"> rosids</v>
          </cell>
          <cell r="R2325" t="str">
            <v xml:space="preserve"> malvids</v>
          </cell>
          <cell r="S2325" t="str">
            <v xml:space="preserve"> Sapindales</v>
          </cell>
          <cell r="T2325" t="str">
            <v xml:space="preserve"> Rutaceae</v>
          </cell>
          <cell r="U2325" t="str">
            <v xml:space="preserve"> Aurantioideae</v>
          </cell>
        </row>
        <row r="2326">
          <cell r="B2326" t="str">
            <v>V4TJR4</v>
          </cell>
          <cell r="C2326" t="str">
            <v xml:space="preserve"> Citrus clementina.</v>
          </cell>
          <cell r="E2326" t="str">
            <v xml:space="preserve"> NCBI_TaxID=85681 {ECO:0000313|EMBL:ESR51860.1, ECO:0000313|Proteomes:UP000030687};</v>
          </cell>
          <cell r="G2326" t="str">
            <v>Eukaryota</v>
          </cell>
          <cell r="H2326" t="str">
            <v xml:space="preserve"> Viridiplantae</v>
          </cell>
          <cell r="I2326" t="str">
            <v xml:space="preserve"> Streptophyta</v>
          </cell>
          <cell r="J2326" t="str">
            <v xml:space="preserve"> Embryophyta</v>
          </cell>
          <cell r="K2326" t="str">
            <v xml:space="preserve"> Tracheophyta</v>
          </cell>
          <cell r="L2326" t="str">
            <v>Spermatophyta</v>
          </cell>
          <cell r="M2326" t="str">
            <v xml:space="preserve"> Magnoliophyta</v>
          </cell>
          <cell r="N2326" t="str">
            <v xml:space="preserve"> eudicotyledons</v>
          </cell>
          <cell r="O2326" t="str">
            <v xml:space="preserve"> Gunneridae</v>
          </cell>
          <cell r="P2326" t="str">
            <v>Pentapetalae</v>
          </cell>
          <cell r="Q2326" t="str">
            <v xml:space="preserve"> rosids</v>
          </cell>
          <cell r="R2326" t="str">
            <v xml:space="preserve"> malvids</v>
          </cell>
          <cell r="S2326" t="str">
            <v xml:space="preserve"> Sapindales</v>
          </cell>
          <cell r="T2326" t="str">
            <v xml:space="preserve"> Rutaceae</v>
          </cell>
          <cell r="U2326" t="str">
            <v xml:space="preserve"> Aurantioideae</v>
          </cell>
        </row>
        <row r="2327">
          <cell r="B2327" t="str">
            <v>V4UKG1</v>
          </cell>
          <cell r="C2327" t="str">
            <v xml:space="preserve"> Citrus clementina.</v>
          </cell>
          <cell r="E2327" t="str">
            <v xml:space="preserve"> NCBI_TaxID=85681 {ECO:0000313|EMBL:ESR66632.1, ECO:0000313|Proteomes:UP000030687};</v>
          </cell>
          <cell r="G2327" t="str">
            <v>Eukaryota</v>
          </cell>
          <cell r="H2327" t="str">
            <v xml:space="preserve"> Viridiplantae</v>
          </cell>
          <cell r="I2327" t="str">
            <v xml:space="preserve"> Streptophyta</v>
          </cell>
          <cell r="J2327" t="str">
            <v xml:space="preserve"> Embryophyta</v>
          </cell>
          <cell r="K2327" t="str">
            <v xml:space="preserve"> Tracheophyta</v>
          </cell>
          <cell r="L2327" t="str">
            <v>Spermatophyta</v>
          </cell>
          <cell r="M2327" t="str">
            <v xml:space="preserve"> Magnoliophyta</v>
          </cell>
          <cell r="N2327" t="str">
            <v xml:space="preserve"> eudicotyledons</v>
          </cell>
          <cell r="O2327" t="str">
            <v xml:space="preserve"> Gunneridae</v>
          </cell>
          <cell r="P2327" t="str">
            <v>Pentapetalae</v>
          </cell>
          <cell r="Q2327" t="str">
            <v xml:space="preserve"> rosids</v>
          </cell>
          <cell r="R2327" t="str">
            <v xml:space="preserve"> malvids</v>
          </cell>
          <cell r="S2327" t="str">
            <v xml:space="preserve"> Sapindales</v>
          </cell>
          <cell r="T2327" t="str">
            <v xml:space="preserve"> Rutaceae</v>
          </cell>
          <cell r="U2327" t="str">
            <v xml:space="preserve"> Aurantioideae</v>
          </cell>
        </row>
        <row r="2328">
          <cell r="B2328" t="str">
            <v>V4UX18</v>
          </cell>
          <cell r="C2328" t="str">
            <v xml:space="preserve"> Citrus clementina.</v>
          </cell>
          <cell r="E2328" t="str">
            <v xml:space="preserve"> NCBI_TaxID=85681 {ECO:0000313|EMBL:ESR44314.1, ECO:0000313|Proteomes:UP000030687};</v>
          </cell>
          <cell r="G2328" t="str">
            <v>Eukaryota</v>
          </cell>
          <cell r="H2328" t="str">
            <v xml:space="preserve"> Viridiplantae</v>
          </cell>
          <cell r="I2328" t="str">
            <v xml:space="preserve"> Streptophyta</v>
          </cell>
          <cell r="J2328" t="str">
            <v xml:space="preserve"> Embryophyta</v>
          </cell>
          <cell r="K2328" t="str">
            <v xml:space="preserve"> Tracheophyta</v>
          </cell>
          <cell r="L2328" t="str">
            <v>Spermatophyta</v>
          </cell>
          <cell r="M2328" t="str">
            <v xml:space="preserve"> Magnoliophyta</v>
          </cell>
          <cell r="N2328" t="str">
            <v xml:space="preserve"> eudicotyledons</v>
          </cell>
          <cell r="O2328" t="str">
            <v xml:space="preserve"> Gunneridae</v>
          </cell>
          <cell r="P2328" t="str">
            <v>Pentapetalae</v>
          </cell>
          <cell r="Q2328" t="str">
            <v xml:space="preserve"> rosids</v>
          </cell>
          <cell r="R2328" t="str">
            <v xml:space="preserve"> malvids</v>
          </cell>
          <cell r="S2328" t="str">
            <v xml:space="preserve"> Sapindales</v>
          </cell>
          <cell r="T2328" t="str">
            <v xml:space="preserve"> Rutaceae</v>
          </cell>
          <cell r="U2328" t="str">
            <v xml:space="preserve"> Aurantioideae</v>
          </cell>
        </row>
        <row r="2329">
          <cell r="B2329" t="str">
            <v>V5ECL5</v>
          </cell>
          <cell r="C2329" t="str">
            <v xml:space="preserve"> Kalmanozyma brasiliensis (strain GHG001) (Yeast) (Pseudozyma brasiliensis).</v>
          </cell>
          <cell r="E2329" t="str">
            <v xml:space="preserve"> NCBI_TaxID=1365824 {ECO:0000313|EMBL:EST08171.1, ECO:0000313|Proteomes:UP000019377};</v>
          </cell>
          <cell r="G2329" t="str">
            <v>Eukaryota</v>
          </cell>
          <cell r="H2329" t="str">
            <v xml:space="preserve"> Fungi</v>
          </cell>
          <cell r="I2329" t="str">
            <v xml:space="preserve"> Dikarya</v>
          </cell>
          <cell r="J2329" t="str">
            <v xml:space="preserve"> Basidiomycota</v>
          </cell>
          <cell r="K2329" t="str">
            <v xml:space="preserve"> Ustilaginomycotina</v>
          </cell>
          <cell r="L2329" t="str">
            <v>Ustilaginomycetes</v>
          </cell>
          <cell r="M2329" t="str">
            <v xml:space="preserve"> Ustilaginales</v>
          </cell>
          <cell r="N2329" t="str">
            <v xml:space="preserve"> Ustilaginaceae</v>
          </cell>
          <cell r="O2329" t="str">
            <v xml:space="preserve"> Kalmanozyma.</v>
          </cell>
        </row>
        <row r="2330">
          <cell r="B2330" t="str">
            <v>V5FDX7</v>
          </cell>
          <cell r="C2330" t="str">
            <v xml:space="preserve"> Byssochlamys spectabilis (strain No. 5 / NBRC 109023) (Paecilomyces variotii).</v>
          </cell>
          <cell r="E2330" t="str">
            <v xml:space="preserve"> NCBI_TaxID=1356009 {ECO:0000313|EMBL:GAD95544.1, ECO:0000313|Proteomes:UP000018001};</v>
          </cell>
          <cell r="G2330" t="str">
            <v>Eukaryota</v>
          </cell>
          <cell r="H2330" t="str">
            <v xml:space="preserve"> Fungi</v>
          </cell>
          <cell r="I2330" t="str">
            <v xml:space="preserve"> Dikarya</v>
          </cell>
          <cell r="J2330" t="str">
            <v xml:space="preserve"> Ascomycota</v>
          </cell>
          <cell r="K2330" t="str">
            <v xml:space="preserve"> Pezizomycotina</v>
          </cell>
          <cell r="L2330" t="str">
            <v xml:space="preserve"> Eurotiomycetes</v>
          </cell>
          <cell r="M2330" t="str">
            <v>Eurotiomycetidae</v>
          </cell>
          <cell r="N2330" t="str">
            <v xml:space="preserve"> Eurotiales</v>
          </cell>
          <cell r="O2330" t="str">
            <v xml:space="preserve"> Thermoascaceae</v>
          </cell>
          <cell r="P2330" t="str">
            <v xml:space="preserve"> Byssochlamys.</v>
          </cell>
        </row>
        <row r="2331">
          <cell r="B2331" t="str">
            <v>V5GB88</v>
          </cell>
          <cell r="C2331" t="str">
            <v xml:space="preserve"> Byssochlamys spectabilis (strain No. 5 / NBRC 109023) (Paecilomyces variotii).</v>
          </cell>
          <cell r="E2331" t="str">
            <v xml:space="preserve"> NCBI_TaxID=1356009 {ECO:0000313|EMBL:GAD99316.1, ECO:0000313|Proteomes:UP000018001};</v>
          </cell>
          <cell r="G2331" t="str">
            <v>Eukaryota</v>
          </cell>
          <cell r="H2331" t="str">
            <v xml:space="preserve"> Fungi</v>
          </cell>
          <cell r="I2331" t="str">
            <v xml:space="preserve"> Dikarya</v>
          </cell>
          <cell r="J2331" t="str">
            <v xml:space="preserve"> Ascomycota</v>
          </cell>
          <cell r="K2331" t="str">
            <v xml:space="preserve"> Pezizomycotina</v>
          </cell>
          <cell r="L2331" t="str">
            <v xml:space="preserve"> Eurotiomycetes</v>
          </cell>
          <cell r="M2331" t="str">
            <v>Eurotiomycetidae</v>
          </cell>
          <cell r="N2331" t="str">
            <v xml:space="preserve"> Eurotiales</v>
          </cell>
          <cell r="O2331" t="str">
            <v xml:space="preserve"> Thermoascaceae</v>
          </cell>
          <cell r="P2331" t="str">
            <v xml:space="preserve"> Byssochlamys.</v>
          </cell>
        </row>
        <row r="2332">
          <cell r="B2332" t="str">
            <v>V5GKS9</v>
          </cell>
          <cell r="C2332" t="str">
            <v xml:space="preserve"> Kalmanozyma brasiliensis (strain GHG001) (Yeast) (Pseudozyma brasiliensis).</v>
          </cell>
          <cell r="E2332" t="str">
            <v xml:space="preserve"> NCBI_TaxID=1365824 {ECO:0000313|EMBL:EST06547.1, ECO:0000313|Proteomes:UP000019377};</v>
          </cell>
          <cell r="G2332" t="str">
            <v>Eukaryota</v>
          </cell>
          <cell r="H2332" t="str">
            <v xml:space="preserve"> Fungi</v>
          </cell>
          <cell r="I2332" t="str">
            <v xml:space="preserve"> Dikarya</v>
          </cell>
          <cell r="J2332" t="str">
            <v xml:space="preserve"> Basidiomycota</v>
          </cell>
          <cell r="K2332" t="str">
            <v xml:space="preserve"> Ustilaginomycotina</v>
          </cell>
          <cell r="L2332" t="str">
            <v>Ustilaginomycetes</v>
          </cell>
          <cell r="M2332" t="str">
            <v xml:space="preserve"> Ustilaginales</v>
          </cell>
          <cell r="N2332" t="str">
            <v xml:space="preserve"> Ustilaginaceae</v>
          </cell>
          <cell r="O2332" t="str">
            <v xml:space="preserve"> Kalmanozyma.</v>
          </cell>
        </row>
        <row r="2333">
          <cell r="B2333" t="str">
            <v>V7AY50</v>
          </cell>
          <cell r="C2333" t="str">
            <v xml:space="preserve"> Phaseolus vulgaris (Kidney bean) (French bean).</v>
          </cell>
          <cell r="E2333" t="str">
            <v xml:space="preserve"> NCBI_TaxID=3885 {ECO:0000313|EMBL:ESW10205.1, ECO:0000313|Proteomes:UP000000226};</v>
          </cell>
          <cell r="G2333" t="str">
            <v>Eukaryota</v>
          </cell>
          <cell r="H2333" t="str">
            <v xml:space="preserve"> Viridiplantae</v>
          </cell>
          <cell r="I2333" t="str">
            <v xml:space="preserve"> Streptophyta</v>
          </cell>
          <cell r="J2333" t="str">
            <v xml:space="preserve"> Embryophyta</v>
          </cell>
          <cell r="K2333" t="str">
            <v xml:space="preserve"> Tracheophyta</v>
          </cell>
          <cell r="L2333" t="str">
            <v>Spermatophyta</v>
          </cell>
          <cell r="M2333" t="str">
            <v xml:space="preserve"> Magnoliophyta</v>
          </cell>
          <cell r="N2333" t="str">
            <v xml:space="preserve"> eudicotyledons</v>
          </cell>
          <cell r="O2333" t="str">
            <v xml:space="preserve"> Gunneridae</v>
          </cell>
          <cell r="P2333" t="str">
            <v>Pentapetalae</v>
          </cell>
          <cell r="Q2333" t="str">
            <v xml:space="preserve"> rosids</v>
          </cell>
          <cell r="R2333" t="str">
            <v xml:space="preserve"> fabids</v>
          </cell>
          <cell r="S2333" t="str">
            <v xml:space="preserve"> Fabales</v>
          </cell>
          <cell r="T2333" t="str">
            <v xml:space="preserve"> Fabaceae</v>
          </cell>
          <cell r="U2333" t="str">
            <v xml:space="preserve"> Papilionoideae</v>
          </cell>
        </row>
        <row r="2334">
          <cell r="B2334" t="str">
            <v>V7B117</v>
          </cell>
          <cell r="C2334" t="str">
            <v xml:space="preserve"> Phaseolus vulgaris (Kidney bean) (French bean).</v>
          </cell>
          <cell r="E2334" t="str">
            <v xml:space="preserve"> NCBI_TaxID=3885 {ECO:0000313|EMBL:ESW11597.1, ECO:0000313|Proteomes:UP000000226};</v>
          </cell>
          <cell r="G2334" t="str">
            <v>Eukaryota</v>
          </cell>
          <cell r="H2334" t="str">
            <v xml:space="preserve"> Viridiplantae</v>
          </cell>
          <cell r="I2334" t="str">
            <v xml:space="preserve"> Streptophyta</v>
          </cell>
          <cell r="J2334" t="str">
            <v xml:space="preserve"> Embryophyta</v>
          </cell>
          <cell r="K2334" t="str">
            <v xml:space="preserve"> Tracheophyta</v>
          </cell>
          <cell r="L2334" t="str">
            <v>Spermatophyta</v>
          </cell>
          <cell r="M2334" t="str">
            <v xml:space="preserve"> Magnoliophyta</v>
          </cell>
          <cell r="N2334" t="str">
            <v xml:space="preserve"> eudicotyledons</v>
          </cell>
          <cell r="O2334" t="str">
            <v xml:space="preserve"> Gunneridae</v>
          </cell>
          <cell r="P2334" t="str">
            <v>Pentapetalae</v>
          </cell>
          <cell r="Q2334" t="str">
            <v xml:space="preserve"> rosids</v>
          </cell>
          <cell r="R2334" t="str">
            <v xml:space="preserve"> fabids</v>
          </cell>
          <cell r="S2334" t="str">
            <v xml:space="preserve"> Fabales</v>
          </cell>
          <cell r="T2334" t="str">
            <v xml:space="preserve"> Fabaceae</v>
          </cell>
          <cell r="U2334" t="str">
            <v xml:space="preserve"> Papilionoideae</v>
          </cell>
        </row>
        <row r="2335">
          <cell r="B2335" t="str">
            <v>V7C9B6</v>
          </cell>
          <cell r="C2335" t="str">
            <v xml:space="preserve"> Phaseolus vulgaris (Kidney bean) (French bean).</v>
          </cell>
          <cell r="E2335" t="str">
            <v xml:space="preserve"> NCBI_TaxID=3885 {ECO:0000313|EMBL:ESW26767.1, ECO:0000313|Proteomes:UP000000226};</v>
          </cell>
          <cell r="G2335" t="str">
            <v>Eukaryota</v>
          </cell>
          <cell r="H2335" t="str">
            <v xml:space="preserve"> Viridiplantae</v>
          </cell>
          <cell r="I2335" t="str">
            <v xml:space="preserve"> Streptophyta</v>
          </cell>
          <cell r="J2335" t="str">
            <v xml:space="preserve"> Embryophyta</v>
          </cell>
          <cell r="K2335" t="str">
            <v xml:space="preserve"> Tracheophyta</v>
          </cell>
          <cell r="L2335" t="str">
            <v>Spermatophyta</v>
          </cell>
          <cell r="M2335" t="str">
            <v xml:space="preserve"> Magnoliophyta</v>
          </cell>
          <cell r="N2335" t="str">
            <v xml:space="preserve"> eudicotyledons</v>
          </cell>
          <cell r="O2335" t="str">
            <v xml:space="preserve"> Gunneridae</v>
          </cell>
          <cell r="P2335" t="str">
            <v>Pentapetalae</v>
          </cell>
          <cell r="Q2335" t="str">
            <v xml:space="preserve"> rosids</v>
          </cell>
          <cell r="R2335" t="str">
            <v xml:space="preserve"> fabids</v>
          </cell>
          <cell r="S2335" t="str">
            <v xml:space="preserve"> Fabales</v>
          </cell>
          <cell r="T2335" t="str">
            <v xml:space="preserve"> Fabaceae</v>
          </cell>
          <cell r="U2335" t="str">
            <v xml:space="preserve"> Papilionoideae</v>
          </cell>
        </row>
        <row r="2336">
          <cell r="B2336" t="str">
            <v>V7CA94</v>
          </cell>
          <cell r="C2336" t="str">
            <v xml:space="preserve"> Phaseolus vulgaris (Kidney bean) (French bean).</v>
          </cell>
          <cell r="E2336" t="str">
            <v xml:space="preserve"> NCBI_TaxID=3885 {ECO:0000313|EMBL:ESW25836.1, ECO:0000313|Proteomes:UP000000226};</v>
          </cell>
          <cell r="G2336" t="str">
            <v>Eukaryota</v>
          </cell>
          <cell r="H2336" t="str">
            <v xml:space="preserve"> Viridiplantae</v>
          </cell>
          <cell r="I2336" t="str">
            <v xml:space="preserve"> Streptophyta</v>
          </cell>
          <cell r="J2336" t="str">
            <v xml:space="preserve"> Embryophyta</v>
          </cell>
          <cell r="K2336" t="str">
            <v xml:space="preserve"> Tracheophyta</v>
          </cell>
          <cell r="L2336" t="str">
            <v>Spermatophyta</v>
          </cell>
          <cell r="M2336" t="str">
            <v xml:space="preserve"> Magnoliophyta</v>
          </cell>
          <cell r="N2336" t="str">
            <v xml:space="preserve"> eudicotyledons</v>
          </cell>
          <cell r="O2336" t="str">
            <v xml:space="preserve"> Gunneridae</v>
          </cell>
          <cell r="P2336" t="str">
            <v>Pentapetalae</v>
          </cell>
          <cell r="Q2336" t="str">
            <v xml:space="preserve"> rosids</v>
          </cell>
          <cell r="R2336" t="str">
            <v xml:space="preserve"> fabids</v>
          </cell>
          <cell r="S2336" t="str">
            <v xml:space="preserve"> Fabales</v>
          </cell>
          <cell r="T2336" t="str">
            <v xml:space="preserve"> Fabaceae</v>
          </cell>
          <cell r="U2336" t="str">
            <v xml:space="preserve"> Papilionoideae</v>
          </cell>
        </row>
        <row r="2337">
          <cell r="B2337" t="str">
            <v>V7CEK4</v>
          </cell>
          <cell r="C2337" t="str">
            <v xml:space="preserve"> Phaseolus vulgaris (Kidney bean) (French bean).</v>
          </cell>
          <cell r="E2337" t="str">
            <v xml:space="preserve"> NCBI_TaxID=3885 {ECO:0000313|EMBL:ESW27331.1, ECO:0000313|Proteomes:UP000000226};</v>
          </cell>
          <cell r="G2337" t="str">
            <v>Eukaryota</v>
          </cell>
          <cell r="H2337" t="str">
            <v xml:space="preserve"> Viridiplantae</v>
          </cell>
          <cell r="I2337" t="str">
            <v xml:space="preserve"> Streptophyta</v>
          </cell>
          <cell r="J2337" t="str">
            <v xml:space="preserve"> Embryophyta</v>
          </cell>
          <cell r="K2337" t="str">
            <v xml:space="preserve"> Tracheophyta</v>
          </cell>
          <cell r="L2337" t="str">
            <v>Spermatophyta</v>
          </cell>
          <cell r="M2337" t="str">
            <v xml:space="preserve"> Magnoliophyta</v>
          </cell>
          <cell r="N2337" t="str">
            <v xml:space="preserve"> eudicotyledons</v>
          </cell>
          <cell r="O2337" t="str">
            <v xml:space="preserve"> Gunneridae</v>
          </cell>
          <cell r="P2337" t="str">
            <v>Pentapetalae</v>
          </cell>
          <cell r="Q2337" t="str">
            <v xml:space="preserve"> rosids</v>
          </cell>
          <cell r="R2337" t="str">
            <v xml:space="preserve"> fabids</v>
          </cell>
          <cell r="S2337" t="str">
            <v xml:space="preserve"> Fabales</v>
          </cell>
          <cell r="T2337" t="str">
            <v xml:space="preserve"> Fabaceae</v>
          </cell>
          <cell r="U2337" t="str">
            <v xml:space="preserve"> Papilionoideae</v>
          </cell>
        </row>
        <row r="2338">
          <cell r="B2338" t="str">
            <v>V7CIJ8</v>
          </cell>
          <cell r="C2338" t="str">
            <v xml:space="preserve"> Phaseolus vulgaris (Kidney bean) (French bean).</v>
          </cell>
          <cell r="E2338" t="str">
            <v xml:space="preserve"> NCBI_TaxID=3885 {ECO:0000313|EMBL:ESW28711.1, ECO:0000313|Proteomes:UP000000226};</v>
          </cell>
          <cell r="G2338" t="str">
            <v>Eukaryota</v>
          </cell>
          <cell r="H2338" t="str">
            <v xml:space="preserve"> Viridiplantae</v>
          </cell>
          <cell r="I2338" t="str">
            <v xml:space="preserve"> Streptophyta</v>
          </cell>
          <cell r="J2338" t="str">
            <v xml:space="preserve"> Embryophyta</v>
          </cell>
          <cell r="K2338" t="str">
            <v xml:space="preserve"> Tracheophyta</v>
          </cell>
          <cell r="L2338" t="str">
            <v>Spermatophyta</v>
          </cell>
          <cell r="M2338" t="str">
            <v xml:space="preserve"> Magnoliophyta</v>
          </cell>
          <cell r="N2338" t="str">
            <v xml:space="preserve"> eudicotyledons</v>
          </cell>
          <cell r="O2338" t="str">
            <v xml:space="preserve"> Gunneridae</v>
          </cell>
          <cell r="P2338" t="str">
            <v>Pentapetalae</v>
          </cell>
          <cell r="Q2338" t="str">
            <v xml:space="preserve"> rosids</v>
          </cell>
          <cell r="R2338" t="str">
            <v xml:space="preserve"> fabids</v>
          </cell>
          <cell r="S2338" t="str">
            <v xml:space="preserve"> Fabales</v>
          </cell>
          <cell r="T2338" t="str">
            <v xml:space="preserve"> Fabaceae</v>
          </cell>
          <cell r="U2338" t="str">
            <v xml:space="preserve"> Papilionoideae</v>
          </cell>
        </row>
        <row r="2339">
          <cell r="B2339" t="str">
            <v>V7CQH6</v>
          </cell>
          <cell r="C2339" t="str">
            <v xml:space="preserve"> Phaseolus vulgaris (Kidney bean) (French bean).</v>
          </cell>
          <cell r="E2339" t="str">
            <v xml:space="preserve"> NCBI_TaxID=3885 {ECO:0000313|EMBL:ESW32457.1, ECO:0000313|Proteomes:UP000000226};</v>
          </cell>
          <cell r="G2339" t="str">
            <v>Eukaryota</v>
          </cell>
          <cell r="H2339" t="str">
            <v xml:space="preserve"> Viridiplantae</v>
          </cell>
          <cell r="I2339" t="str">
            <v xml:space="preserve"> Streptophyta</v>
          </cell>
          <cell r="J2339" t="str">
            <v xml:space="preserve"> Embryophyta</v>
          </cell>
          <cell r="K2339" t="str">
            <v xml:space="preserve"> Tracheophyta</v>
          </cell>
          <cell r="L2339" t="str">
            <v>Spermatophyta</v>
          </cell>
          <cell r="M2339" t="str">
            <v xml:space="preserve"> Magnoliophyta</v>
          </cell>
          <cell r="N2339" t="str">
            <v xml:space="preserve"> eudicotyledons</v>
          </cell>
          <cell r="O2339" t="str">
            <v xml:space="preserve"> Gunneridae</v>
          </cell>
          <cell r="P2339" t="str">
            <v>Pentapetalae</v>
          </cell>
          <cell r="Q2339" t="str">
            <v xml:space="preserve"> rosids</v>
          </cell>
          <cell r="R2339" t="str">
            <v xml:space="preserve"> fabids</v>
          </cell>
          <cell r="S2339" t="str">
            <v xml:space="preserve"> Fabales</v>
          </cell>
          <cell r="T2339" t="str">
            <v xml:space="preserve"> Fabaceae</v>
          </cell>
          <cell r="U2339" t="str">
            <v xml:space="preserve"> Papilionoideae</v>
          </cell>
        </row>
        <row r="2340">
          <cell r="B2340" t="str">
            <v>V7CRT6</v>
          </cell>
          <cell r="C2340" t="str">
            <v xml:space="preserve"> Phaseolus vulgaris (Kidney bean) (French bean).</v>
          </cell>
          <cell r="E2340" t="str">
            <v xml:space="preserve"> NCBI_TaxID=3885 {ECO:0000313|EMBL:ESW32902.1, ECO:0000313|Proteomes:UP000000226};</v>
          </cell>
          <cell r="G2340" t="str">
            <v>Eukaryota</v>
          </cell>
          <cell r="H2340" t="str">
            <v xml:space="preserve"> Viridiplantae</v>
          </cell>
          <cell r="I2340" t="str">
            <v xml:space="preserve"> Streptophyta</v>
          </cell>
          <cell r="J2340" t="str">
            <v xml:space="preserve"> Embryophyta</v>
          </cell>
          <cell r="K2340" t="str">
            <v xml:space="preserve"> Tracheophyta</v>
          </cell>
          <cell r="L2340" t="str">
            <v>Spermatophyta</v>
          </cell>
          <cell r="M2340" t="str">
            <v xml:space="preserve"> Magnoliophyta</v>
          </cell>
          <cell r="N2340" t="str">
            <v xml:space="preserve"> eudicotyledons</v>
          </cell>
          <cell r="O2340" t="str">
            <v xml:space="preserve"> Gunneridae</v>
          </cell>
          <cell r="P2340" t="str">
            <v>Pentapetalae</v>
          </cell>
          <cell r="Q2340" t="str">
            <v xml:space="preserve"> rosids</v>
          </cell>
          <cell r="R2340" t="str">
            <v xml:space="preserve"> fabids</v>
          </cell>
          <cell r="S2340" t="str">
            <v xml:space="preserve"> Fabales</v>
          </cell>
          <cell r="T2340" t="str">
            <v xml:space="preserve"> Fabaceae</v>
          </cell>
          <cell r="U2340" t="str">
            <v xml:space="preserve"> Papilionoideae</v>
          </cell>
        </row>
        <row r="2341">
          <cell r="B2341" t="str">
            <v>V8N9D8</v>
          </cell>
          <cell r="C2341" t="str">
            <v xml:space="preserve"> Ophiophagus hannah (King cobra) (Naja hannah).</v>
          </cell>
          <cell r="E2341" t="str">
            <v xml:space="preserve"> NCBI_TaxID=8665 {ECO:0000313|EMBL:ETE58278.1, ECO:0000313|Proteomes:UP000018936};</v>
          </cell>
          <cell r="G2341" t="str">
            <v>Eukaryota</v>
          </cell>
          <cell r="H2341" t="str">
            <v xml:space="preserve"> Metazoa</v>
          </cell>
          <cell r="I2341" t="str">
            <v xml:space="preserve"> Chordata</v>
          </cell>
          <cell r="J2341" t="str">
            <v xml:space="preserve"> Craniata</v>
          </cell>
          <cell r="K2341" t="str">
            <v xml:space="preserve"> Vertebrata</v>
          </cell>
          <cell r="L2341" t="str">
            <v xml:space="preserve"> Euteleostomi</v>
          </cell>
          <cell r="M2341" t="str">
            <v>Lepidosauria</v>
          </cell>
          <cell r="N2341" t="str">
            <v xml:space="preserve"> Squamata</v>
          </cell>
          <cell r="O2341" t="str">
            <v xml:space="preserve"> Bifurcata</v>
          </cell>
          <cell r="P2341" t="str">
            <v xml:space="preserve"> Unidentata</v>
          </cell>
          <cell r="Q2341" t="str">
            <v xml:space="preserve"> Episquamata</v>
          </cell>
          <cell r="R2341" t="str">
            <v>Toxicofera</v>
          </cell>
          <cell r="S2341" t="str">
            <v xml:space="preserve"> Serpentes</v>
          </cell>
          <cell r="T2341" t="str">
            <v xml:space="preserve"> Colubroidea</v>
          </cell>
          <cell r="U2341" t="str">
            <v xml:space="preserve"> Elapidae</v>
          </cell>
        </row>
        <row r="2342">
          <cell r="B2342" t="str">
            <v>V8NXK1</v>
          </cell>
          <cell r="C2342" t="str">
            <v xml:space="preserve"> Ophiophagus hannah (King cobra) (Naja hannah).</v>
          </cell>
          <cell r="E2342" t="str">
            <v xml:space="preserve"> NCBI_TaxID=8665 {ECO:0000313|EMBL:ETE66681.1, ECO:0000313|Proteomes:UP000018936};</v>
          </cell>
          <cell r="G2342" t="str">
            <v>Eukaryota</v>
          </cell>
          <cell r="H2342" t="str">
            <v xml:space="preserve"> Metazoa</v>
          </cell>
          <cell r="I2342" t="str">
            <v xml:space="preserve"> Chordata</v>
          </cell>
          <cell r="J2342" t="str">
            <v xml:space="preserve"> Craniata</v>
          </cell>
          <cell r="K2342" t="str">
            <v xml:space="preserve"> Vertebrata</v>
          </cell>
          <cell r="L2342" t="str">
            <v xml:space="preserve"> Euteleostomi</v>
          </cell>
          <cell r="M2342" t="str">
            <v>Lepidosauria</v>
          </cell>
          <cell r="N2342" t="str">
            <v xml:space="preserve"> Squamata</v>
          </cell>
          <cell r="O2342" t="str">
            <v xml:space="preserve"> Bifurcata</v>
          </cell>
          <cell r="P2342" t="str">
            <v xml:space="preserve"> Unidentata</v>
          </cell>
          <cell r="Q2342" t="str">
            <v xml:space="preserve"> Episquamata</v>
          </cell>
          <cell r="R2342" t="str">
            <v>Toxicofera</v>
          </cell>
          <cell r="S2342" t="str">
            <v xml:space="preserve"> Serpentes</v>
          </cell>
          <cell r="T2342" t="str">
            <v xml:space="preserve"> Colubroidea</v>
          </cell>
          <cell r="U2342" t="str">
            <v xml:space="preserve"> Elapidae</v>
          </cell>
        </row>
        <row r="2343">
          <cell r="B2343" t="str">
            <v>V9DY08</v>
          </cell>
          <cell r="C2343" t="str">
            <v xml:space="preserve"> Phytophthora parasitica P1569.</v>
          </cell>
          <cell r="E2343" t="str">
            <v xml:space="preserve"> NCBI_TaxID=1317065 {ECO:0000313|EMBL:ETI31780.1, ECO:0000313|Proteomes:UP000018721};</v>
          </cell>
          <cell r="G2343" t="str">
            <v>Eukaryota</v>
          </cell>
          <cell r="H2343" t="str">
            <v xml:space="preserve"> Stramenopiles</v>
          </cell>
          <cell r="I2343" t="str">
            <v xml:space="preserve"> Oomycetes</v>
          </cell>
          <cell r="J2343" t="str">
            <v xml:space="preserve"> Peronosporales</v>
          </cell>
          <cell r="K2343" t="str">
            <v xml:space="preserve"> Phytophthora.</v>
          </cell>
        </row>
        <row r="2344">
          <cell r="B2344" t="str">
            <v>V9EE30</v>
          </cell>
          <cell r="C2344" t="str">
            <v xml:space="preserve"> Phytophthora parasitica P1569.</v>
          </cell>
          <cell r="E2344" t="str">
            <v xml:space="preserve"> NCBI_TaxID=1317065 {ECO:0000313|EMBL:ETI36808.1, ECO:0000313|Proteomes:UP000018721};</v>
          </cell>
          <cell r="G2344" t="str">
            <v>Eukaryota</v>
          </cell>
          <cell r="H2344" t="str">
            <v xml:space="preserve"> Stramenopiles</v>
          </cell>
          <cell r="I2344" t="str">
            <v xml:space="preserve"> Oomycetes</v>
          </cell>
          <cell r="J2344" t="str">
            <v xml:space="preserve"> Peronosporales</v>
          </cell>
          <cell r="K2344" t="str">
            <v xml:space="preserve"> Phytophthora.</v>
          </cell>
        </row>
        <row r="2345">
          <cell r="B2345" t="str">
            <v>V9EFW0</v>
          </cell>
          <cell r="C2345" t="str">
            <v xml:space="preserve"> Phytophthora parasitica P1569.</v>
          </cell>
          <cell r="E2345" t="str">
            <v xml:space="preserve"> NCBI_TaxID=1317065 {ECO:0000313|EMBL:ETI38059.1, ECO:0000313|Proteomes:UP000018721};</v>
          </cell>
          <cell r="G2345" t="str">
            <v>Eukaryota</v>
          </cell>
          <cell r="H2345" t="str">
            <v xml:space="preserve"> Stramenopiles</v>
          </cell>
          <cell r="I2345" t="str">
            <v xml:space="preserve"> Oomycetes</v>
          </cell>
          <cell r="J2345" t="str">
            <v xml:space="preserve"> Peronosporales</v>
          </cell>
          <cell r="K2345" t="str">
            <v xml:space="preserve"> Phytophthora.</v>
          </cell>
        </row>
        <row r="2346">
          <cell r="B2346" t="str">
            <v>V9EJ18</v>
          </cell>
          <cell r="C2346" t="str">
            <v xml:space="preserve"> Phytophthora parasitica P1569.</v>
          </cell>
          <cell r="E2346" t="str">
            <v xml:space="preserve"> NCBI_TaxID=1317065 {ECO:0000313|EMBL:ETI38057.1, ECO:0000313|Proteomes:UP000018721};</v>
          </cell>
          <cell r="G2346" t="str">
            <v>Eukaryota</v>
          </cell>
          <cell r="H2346" t="str">
            <v xml:space="preserve"> Stramenopiles</v>
          </cell>
          <cell r="I2346" t="str">
            <v xml:space="preserve"> Oomycetes</v>
          </cell>
          <cell r="J2346" t="str">
            <v xml:space="preserve"> Peronosporales</v>
          </cell>
          <cell r="K2346" t="str">
            <v xml:space="preserve"> Phytophthora.</v>
          </cell>
        </row>
        <row r="2347">
          <cell r="B2347" t="str">
            <v>Q9SRH5</v>
          </cell>
          <cell r="C2347" t="str">
            <v xml:space="preserve"> Arabidopsis thaliana (Mouse-ear cress).</v>
          </cell>
          <cell r="E2347" t="str">
            <v xml:space="preserve"> NCBI_TaxID=3702;</v>
          </cell>
          <cell r="G2347" t="str">
            <v>Eukaryota</v>
          </cell>
          <cell r="H2347" t="str">
            <v xml:space="preserve"> Viridiplantae</v>
          </cell>
          <cell r="I2347" t="str">
            <v xml:space="preserve"> Streptophyta</v>
          </cell>
          <cell r="J2347" t="str">
            <v xml:space="preserve"> Embryophyta</v>
          </cell>
          <cell r="K2347" t="str">
            <v xml:space="preserve"> Tracheophyta</v>
          </cell>
          <cell r="L2347" t="str">
            <v>Spermatophyta</v>
          </cell>
          <cell r="M2347" t="str">
            <v xml:space="preserve"> Magnoliophyta</v>
          </cell>
          <cell r="N2347" t="str">
            <v xml:space="preserve"> eudicotyledons</v>
          </cell>
          <cell r="O2347" t="str">
            <v xml:space="preserve"> Gunneridae</v>
          </cell>
          <cell r="P2347" t="str">
            <v>Pentapetalae</v>
          </cell>
          <cell r="Q2347" t="str">
            <v xml:space="preserve"> rosids</v>
          </cell>
          <cell r="R2347" t="str">
            <v xml:space="preserve"> malvids</v>
          </cell>
          <cell r="S2347" t="str">
            <v xml:space="preserve"> Brassicales</v>
          </cell>
          <cell r="T2347" t="str">
            <v xml:space="preserve"> Brassicaceae</v>
          </cell>
          <cell r="U2347" t="str">
            <v xml:space="preserve"> Camelineae</v>
          </cell>
        </row>
        <row r="2348">
          <cell r="B2348" t="str">
            <v>P45879</v>
          </cell>
          <cell r="C2348" t="str">
            <v xml:space="preserve"> Bos taurus (Bovine).</v>
          </cell>
          <cell r="E2348" t="str">
            <v xml:space="preserve"> NCBI_TaxID=9913;</v>
          </cell>
          <cell r="G2348" t="str">
            <v>Eukaryota</v>
          </cell>
          <cell r="H2348" t="str">
            <v xml:space="preserve"> Metazoa</v>
          </cell>
          <cell r="I2348" t="str">
            <v xml:space="preserve"> Chordata</v>
          </cell>
          <cell r="J2348" t="str">
            <v xml:space="preserve"> Craniata</v>
          </cell>
          <cell r="K2348" t="str">
            <v xml:space="preserve"> Vertebrata</v>
          </cell>
          <cell r="L2348" t="str">
            <v xml:space="preserve"> Euteleostomi</v>
          </cell>
          <cell r="M2348" t="str">
            <v>Mammalia</v>
          </cell>
          <cell r="N2348" t="str">
            <v xml:space="preserve"> Eutheria</v>
          </cell>
          <cell r="O2348" t="str">
            <v xml:space="preserve"> Laurasiatheria</v>
          </cell>
          <cell r="P2348" t="str">
            <v xml:space="preserve"> Cetartiodactyla</v>
          </cell>
          <cell r="Q2348" t="str">
            <v xml:space="preserve"> Ruminantia</v>
          </cell>
          <cell r="R2348" t="str">
            <v>Pecora</v>
          </cell>
          <cell r="S2348" t="str">
            <v xml:space="preserve"> Bovidae</v>
          </cell>
          <cell r="T2348" t="str">
            <v xml:space="preserve"> Bovinae</v>
          </cell>
          <cell r="U2348" t="str">
            <v xml:space="preserve"> Bos.</v>
          </cell>
        </row>
        <row r="2349">
          <cell r="B2349" t="str">
            <v>P21796</v>
          </cell>
          <cell r="C2349" t="str">
            <v xml:space="preserve"> Homo sapiens (Human).</v>
          </cell>
          <cell r="E2349" t="str">
            <v xml:space="preserve"> NCBI_TaxID=9606;</v>
          </cell>
          <cell r="G2349" t="str">
            <v>Eukaryota</v>
          </cell>
          <cell r="H2349" t="str">
            <v xml:space="preserve"> Metazoa</v>
          </cell>
          <cell r="I2349" t="str">
            <v xml:space="preserve"> Chordata</v>
          </cell>
          <cell r="J2349" t="str">
            <v xml:space="preserve"> Craniata</v>
          </cell>
          <cell r="K2349" t="str">
            <v xml:space="preserve"> Vertebrata</v>
          </cell>
          <cell r="L2349" t="str">
            <v xml:space="preserve"> Euteleostomi</v>
          </cell>
          <cell r="M2349" t="str">
            <v>Mammalia</v>
          </cell>
          <cell r="N2349" t="str">
            <v xml:space="preserve"> Eutheria</v>
          </cell>
          <cell r="O2349" t="str">
            <v xml:space="preserve"> Euarchontoglires</v>
          </cell>
          <cell r="P2349" t="str">
            <v xml:space="preserve"> Primates</v>
          </cell>
          <cell r="Q2349" t="str">
            <v xml:space="preserve"> Haplorrhini</v>
          </cell>
          <cell r="R2349" t="str">
            <v>Catarrhini</v>
          </cell>
          <cell r="S2349" t="str">
            <v xml:space="preserve"> Hominidae</v>
          </cell>
          <cell r="T2349" t="str">
            <v xml:space="preserve"> Homo.</v>
          </cell>
        </row>
        <row r="2350">
          <cell r="B2350" t="str">
            <v>Q60932</v>
          </cell>
          <cell r="C2350" t="str">
            <v xml:space="preserve"> Mus musculus (Mouse).</v>
          </cell>
          <cell r="E2350" t="str">
            <v xml:space="preserve"> NCBI_TaxID=10090;</v>
          </cell>
          <cell r="G2350" t="str">
            <v>Eukaryota</v>
          </cell>
          <cell r="H2350" t="str">
            <v xml:space="preserve"> Metazoa</v>
          </cell>
          <cell r="I2350" t="str">
            <v xml:space="preserve"> Chordata</v>
          </cell>
          <cell r="J2350" t="str">
            <v xml:space="preserve"> Craniata</v>
          </cell>
          <cell r="K2350" t="str">
            <v xml:space="preserve"> Vertebrata</v>
          </cell>
          <cell r="L2350" t="str">
            <v xml:space="preserve"> Euteleostomi</v>
          </cell>
          <cell r="M2350" t="str">
            <v>Mammalia</v>
          </cell>
          <cell r="N2350" t="str">
            <v xml:space="preserve"> Eutheria</v>
          </cell>
          <cell r="O2350" t="str">
            <v xml:space="preserve"> Euarchontoglires</v>
          </cell>
          <cell r="P2350" t="str">
            <v xml:space="preserve"> Glires</v>
          </cell>
          <cell r="Q2350" t="str">
            <v xml:space="preserve"> Rodentia</v>
          </cell>
          <cell r="R2350" t="str">
            <v xml:space="preserve"> Myomorpha</v>
          </cell>
          <cell r="S2350" t="str">
            <v>Muroidea</v>
          </cell>
          <cell r="T2350" t="str">
            <v xml:space="preserve"> Muridae</v>
          </cell>
          <cell r="U2350" t="str">
            <v xml:space="preserve"> Murinae</v>
          </cell>
        </row>
        <row r="2351">
          <cell r="B2351" t="str">
            <v>Q6K548</v>
          </cell>
          <cell r="C2351" t="str">
            <v xml:space="preserve"> Oryza sativa subsp. japonica (Rice).</v>
          </cell>
          <cell r="E2351" t="str">
            <v xml:space="preserve"> NCBI_TaxID=39947;</v>
          </cell>
          <cell r="G2351" t="str">
            <v>Eukaryota</v>
          </cell>
          <cell r="H2351" t="str">
            <v xml:space="preserve"> Viridiplantae</v>
          </cell>
          <cell r="I2351" t="str">
            <v xml:space="preserve"> Streptophyta</v>
          </cell>
          <cell r="J2351" t="str">
            <v xml:space="preserve"> Embryophyta</v>
          </cell>
          <cell r="K2351" t="str">
            <v xml:space="preserve"> Tracheophyta</v>
          </cell>
          <cell r="L2351" t="str">
            <v>Spermatophyta</v>
          </cell>
          <cell r="M2351" t="str">
            <v xml:space="preserve"> Magnoliophyta</v>
          </cell>
          <cell r="N2351" t="str">
            <v xml:space="preserve"> Liliopsida</v>
          </cell>
          <cell r="O2351" t="str">
            <v xml:space="preserve"> Poales</v>
          </cell>
          <cell r="P2351" t="str">
            <v xml:space="preserve"> Poaceae</v>
          </cell>
          <cell r="Q2351" t="str">
            <v xml:space="preserve"> BOP clade</v>
          </cell>
          <cell r="R2351" t="str">
            <v>Oryzoideae</v>
          </cell>
          <cell r="S2351" t="str">
            <v xml:space="preserve"> Oryzeae</v>
          </cell>
          <cell r="T2351" t="str">
            <v xml:space="preserve"> Oryzinae</v>
          </cell>
          <cell r="U2351" t="str">
            <v xml:space="preserve"> Oryza</v>
          </cell>
        </row>
        <row r="2352">
          <cell r="B2352" t="str">
            <v>Q9MZ16</v>
          </cell>
          <cell r="C2352" t="str">
            <v xml:space="preserve"> Sus scrofa (Pig).</v>
          </cell>
          <cell r="E2352" t="str">
            <v xml:space="preserve"> NCBI_TaxID=9823;</v>
          </cell>
          <cell r="G2352" t="str">
            <v>Eukaryota</v>
          </cell>
          <cell r="H2352" t="str">
            <v xml:space="preserve"> Metazoa</v>
          </cell>
          <cell r="I2352" t="str">
            <v xml:space="preserve"> Chordata</v>
          </cell>
          <cell r="J2352" t="str">
            <v xml:space="preserve"> Craniata</v>
          </cell>
          <cell r="K2352" t="str">
            <v xml:space="preserve"> Vertebrata</v>
          </cell>
          <cell r="L2352" t="str">
            <v xml:space="preserve"> Euteleostomi</v>
          </cell>
          <cell r="M2352" t="str">
            <v>Mammalia</v>
          </cell>
          <cell r="N2352" t="str">
            <v xml:space="preserve"> Eutheria</v>
          </cell>
          <cell r="O2352" t="str">
            <v xml:space="preserve"> Laurasiatheria</v>
          </cell>
          <cell r="P2352" t="str">
            <v xml:space="preserve"> Cetartiodactyla</v>
          </cell>
          <cell r="Q2352" t="str">
            <v xml:space="preserve"> Suina</v>
          </cell>
          <cell r="R2352" t="str">
            <v xml:space="preserve"> Suidae</v>
          </cell>
          <cell r="S2352" t="str">
            <v>Sus.</v>
          </cell>
        </row>
        <row r="2353">
          <cell r="B2353" t="str">
            <v>Q9TT15</v>
          </cell>
          <cell r="C2353" t="str">
            <v xml:space="preserve"> Oryctolagus cuniculus (Rabbit).</v>
          </cell>
          <cell r="E2353" t="str">
            <v xml:space="preserve"> NCBI_TaxID=9986;</v>
          </cell>
          <cell r="G2353" t="str">
            <v>Eukaryota</v>
          </cell>
          <cell r="H2353" t="str">
            <v xml:space="preserve"> Metazoa</v>
          </cell>
          <cell r="I2353" t="str">
            <v xml:space="preserve"> Chordata</v>
          </cell>
          <cell r="J2353" t="str">
            <v xml:space="preserve"> Craniata</v>
          </cell>
          <cell r="K2353" t="str">
            <v xml:space="preserve"> Vertebrata</v>
          </cell>
          <cell r="L2353" t="str">
            <v xml:space="preserve"> Euteleostomi</v>
          </cell>
          <cell r="M2353" t="str">
            <v>Mammalia</v>
          </cell>
          <cell r="N2353" t="str">
            <v xml:space="preserve"> Eutheria</v>
          </cell>
          <cell r="O2353" t="str">
            <v xml:space="preserve"> Euarchontoglires</v>
          </cell>
          <cell r="P2353" t="str">
            <v xml:space="preserve"> Glires</v>
          </cell>
          <cell r="Q2353" t="str">
            <v xml:space="preserve"> Lagomorpha</v>
          </cell>
          <cell r="R2353" t="str">
            <v xml:space="preserve"> Leporidae</v>
          </cell>
          <cell r="S2353" t="str">
            <v>Oryctolagus.</v>
          </cell>
        </row>
        <row r="2354">
          <cell r="B2354" t="str">
            <v>Q9Z2L0</v>
          </cell>
          <cell r="C2354" t="str">
            <v xml:space="preserve"> Rattus norvegicus (Rat).</v>
          </cell>
          <cell r="E2354" t="str">
            <v xml:space="preserve"> NCBI_TaxID=10116;</v>
          </cell>
          <cell r="G2354" t="str">
            <v>Eukaryota</v>
          </cell>
          <cell r="H2354" t="str">
            <v xml:space="preserve"> Metazoa</v>
          </cell>
          <cell r="I2354" t="str">
            <v xml:space="preserve"> Chordata</v>
          </cell>
          <cell r="J2354" t="str">
            <v xml:space="preserve"> Craniata</v>
          </cell>
          <cell r="K2354" t="str">
            <v xml:space="preserve"> Vertebrata</v>
          </cell>
          <cell r="L2354" t="str">
            <v xml:space="preserve"> Euteleostomi</v>
          </cell>
          <cell r="M2354" t="str">
            <v>Mammalia</v>
          </cell>
          <cell r="N2354" t="str">
            <v xml:space="preserve"> Eutheria</v>
          </cell>
          <cell r="O2354" t="str">
            <v xml:space="preserve"> Euarchontoglires</v>
          </cell>
          <cell r="P2354" t="str">
            <v xml:space="preserve"> Glires</v>
          </cell>
          <cell r="Q2354" t="str">
            <v xml:space="preserve"> Rodentia</v>
          </cell>
          <cell r="R2354" t="str">
            <v xml:space="preserve"> Myomorpha</v>
          </cell>
          <cell r="S2354" t="str">
            <v>Muroidea</v>
          </cell>
          <cell r="T2354" t="str">
            <v xml:space="preserve"> Muridae</v>
          </cell>
          <cell r="U2354" t="str">
            <v xml:space="preserve"> Murinae</v>
          </cell>
        </row>
        <row r="2355">
          <cell r="B2355" t="str">
            <v>P42055</v>
          </cell>
          <cell r="C2355" t="str">
            <v xml:space="preserve"> Solanum tuberosum (Potato).</v>
          </cell>
          <cell r="E2355" t="str">
            <v xml:space="preserve"> NCBI_TaxID=4113;</v>
          </cell>
          <cell r="G2355" t="str">
            <v>Eukaryota</v>
          </cell>
          <cell r="H2355" t="str">
            <v xml:space="preserve"> Viridiplantae</v>
          </cell>
          <cell r="I2355" t="str">
            <v xml:space="preserve"> Streptophyta</v>
          </cell>
          <cell r="J2355" t="str">
            <v xml:space="preserve"> Embryophyta</v>
          </cell>
          <cell r="K2355" t="str">
            <v xml:space="preserve"> Tracheophyta</v>
          </cell>
          <cell r="L2355" t="str">
            <v>Spermatophyta</v>
          </cell>
          <cell r="M2355" t="str">
            <v xml:space="preserve"> Magnoliophyta</v>
          </cell>
          <cell r="N2355" t="str">
            <v xml:space="preserve"> eudicotyledons</v>
          </cell>
          <cell r="O2355" t="str">
            <v xml:space="preserve"> Gunneridae</v>
          </cell>
          <cell r="P2355" t="str">
            <v>Pentapetalae</v>
          </cell>
          <cell r="Q2355" t="str">
            <v xml:space="preserve"> asterids</v>
          </cell>
          <cell r="R2355" t="str">
            <v xml:space="preserve"> lamiids</v>
          </cell>
          <cell r="S2355" t="str">
            <v xml:space="preserve"> Solanales</v>
          </cell>
          <cell r="T2355" t="str">
            <v xml:space="preserve"> Solanaceae</v>
          </cell>
          <cell r="U2355" t="str">
            <v xml:space="preserve"> Solanoideae</v>
          </cell>
        </row>
        <row r="2356">
          <cell r="B2356" t="str">
            <v>P46274</v>
          </cell>
          <cell r="C2356" t="str">
            <v xml:space="preserve"> Triticum aestivum (Wheat).</v>
          </cell>
          <cell r="E2356" t="str">
            <v xml:space="preserve"> NCBI_TaxID=4565;</v>
          </cell>
          <cell r="G2356" t="str">
            <v>Eukaryota</v>
          </cell>
          <cell r="H2356" t="str">
            <v xml:space="preserve"> Viridiplantae</v>
          </cell>
          <cell r="I2356" t="str">
            <v xml:space="preserve"> Streptophyta</v>
          </cell>
          <cell r="J2356" t="str">
            <v xml:space="preserve"> Embryophyta</v>
          </cell>
          <cell r="K2356" t="str">
            <v xml:space="preserve"> Tracheophyta</v>
          </cell>
          <cell r="L2356" t="str">
            <v>Spermatophyta</v>
          </cell>
          <cell r="M2356" t="str">
            <v xml:space="preserve"> Magnoliophyta</v>
          </cell>
          <cell r="N2356" t="str">
            <v xml:space="preserve"> Liliopsida</v>
          </cell>
          <cell r="O2356" t="str">
            <v xml:space="preserve"> Poales</v>
          </cell>
          <cell r="P2356" t="str">
            <v xml:space="preserve"> Poaceae</v>
          </cell>
          <cell r="Q2356" t="str">
            <v xml:space="preserve"> BOP clade</v>
          </cell>
          <cell r="R2356" t="str">
            <v>Pooideae</v>
          </cell>
          <cell r="S2356" t="str">
            <v xml:space="preserve"> Triticodae</v>
          </cell>
          <cell r="T2356" t="str">
            <v xml:space="preserve"> Triticeae</v>
          </cell>
          <cell r="U2356" t="str">
            <v xml:space="preserve"> Triticinae</v>
          </cell>
        </row>
        <row r="2357">
          <cell r="B2357" t="str">
            <v>P04840</v>
          </cell>
          <cell r="C2357" t="str">
            <v xml:space="preserve"> Saccharomyces cerevisiae (strain ATCC 204508 / S288c) (Baker's yeast).</v>
          </cell>
          <cell r="E2357" t="str">
            <v xml:space="preserve"> NCBI_TaxID=559292;</v>
          </cell>
          <cell r="G2357" t="str">
            <v>Eukaryota</v>
          </cell>
          <cell r="H2357" t="str">
            <v xml:space="preserve"> Fungi</v>
          </cell>
          <cell r="I2357" t="str">
            <v xml:space="preserve"> Dikarya</v>
          </cell>
          <cell r="J2357" t="str">
            <v xml:space="preserve"> Ascomycota</v>
          </cell>
          <cell r="K2357" t="str">
            <v xml:space="preserve"> Saccharomycotina</v>
          </cell>
          <cell r="L2357" t="str">
            <v>Saccharomycetes</v>
          </cell>
          <cell r="M2357" t="str">
            <v xml:space="preserve"> Saccharomycetales</v>
          </cell>
          <cell r="N2357" t="str">
            <v xml:space="preserve"> Saccharomycetaceae</v>
          </cell>
          <cell r="O2357" t="str">
            <v xml:space="preserve"> Saccharomyces.</v>
          </cell>
        </row>
        <row r="2358">
          <cell r="B2358" t="str">
            <v>Q9FJX3</v>
          </cell>
          <cell r="C2358" t="str">
            <v xml:space="preserve"> Arabidopsis thaliana (Mouse-ear cress).</v>
          </cell>
          <cell r="E2358" t="str">
            <v xml:space="preserve"> NCBI_TaxID=3702;</v>
          </cell>
          <cell r="G2358" t="str">
            <v>Eukaryota</v>
          </cell>
          <cell r="H2358" t="str">
            <v xml:space="preserve"> Viridiplantae</v>
          </cell>
          <cell r="I2358" t="str">
            <v xml:space="preserve"> Streptophyta</v>
          </cell>
          <cell r="J2358" t="str">
            <v xml:space="preserve"> Embryophyta</v>
          </cell>
          <cell r="K2358" t="str">
            <v xml:space="preserve"> Tracheophyta</v>
          </cell>
          <cell r="L2358" t="str">
            <v>Spermatophyta</v>
          </cell>
          <cell r="M2358" t="str">
            <v xml:space="preserve"> Magnoliophyta</v>
          </cell>
          <cell r="N2358" t="str">
            <v xml:space="preserve"> eudicotyledons</v>
          </cell>
          <cell r="O2358" t="str">
            <v xml:space="preserve"> Gunneridae</v>
          </cell>
          <cell r="P2358" t="str">
            <v>Pentapetalae</v>
          </cell>
          <cell r="Q2358" t="str">
            <v xml:space="preserve"> rosids</v>
          </cell>
          <cell r="R2358" t="str">
            <v xml:space="preserve"> malvids</v>
          </cell>
          <cell r="S2358" t="str">
            <v xml:space="preserve"> Brassicales</v>
          </cell>
          <cell r="T2358" t="str">
            <v xml:space="preserve"> Brassicaceae</v>
          </cell>
          <cell r="U2358" t="str">
            <v xml:space="preserve"> Camelineae</v>
          </cell>
        </row>
        <row r="2359">
          <cell r="B2359" t="str">
            <v>P68002</v>
          </cell>
          <cell r="C2359" t="str">
            <v xml:space="preserve"> Bos taurus (Bovine).</v>
          </cell>
          <cell r="E2359" t="str">
            <v xml:space="preserve"> NCBI_TaxID=9913;</v>
          </cell>
          <cell r="G2359" t="str">
            <v>Eukaryota</v>
          </cell>
          <cell r="H2359" t="str">
            <v xml:space="preserve"> Metazoa</v>
          </cell>
          <cell r="I2359" t="str">
            <v xml:space="preserve"> Chordata</v>
          </cell>
          <cell r="J2359" t="str">
            <v xml:space="preserve"> Craniata</v>
          </cell>
          <cell r="K2359" t="str">
            <v xml:space="preserve"> Vertebrata</v>
          </cell>
          <cell r="L2359" t="str">
            <v xml:space="preserve"> Euteleostomi</v>
          </cell>
          <cell r="M2359" t="str">
            <v>Mammalia</v>
          </cell>
          <cell r="N2359" t="str">
            <v xml:space="preserve"> Eutheria</v>
          </cell>
          <cell r="O2359" t="str">
            <v xml:space="preserve"> Laurasiatheria</v>
          </cell>
          <cell r="P2359" t="str">
            <v xml:space="preserve"> Cetartiodactyla</v>
          </cell>
          <cell r="Q2359" t="str">
            <v xml:space="preserve"> Ruminantia</v>
          </cell>
          <cell r="R2359" t="str">
            <v>Pecora</v>
          </cell>
          <cell r="S2359" t="str">
            <v xml:space="preserve"> Bovidae</v>
          </cell>
          <cell r="T2359" t="str">
            <v xml:space="preserve"> Bovinae</v>
          </cell>
          <cell r="U2359" t="str">
            <v xml:space="preserve"> Bos.</v>
          </cell>
        </row>
        <row r="2360">
          <cell r="B2360" t="str">
            <v>P45880</v>
          </cell>
          <cell r="C2360" t="str">
            <v xml:space="preserve"> Homo sapiens (Human).</v>
          </cell>
          <cell r="E2360" t="str">
            <v xml:space="preserve"> NCBI_TaxID=9606;</v>
          </cell>
          <cell r="G2360" t="str">
            <v>Eukaryota</v>
          </cell>
          <cell r="H2360" t="str">
            <v xml:space="preserve"> Metazoa</v>
          </cell>
          <cell r="I2360" t="str">
            <v xml:space="preserve"> Chordata</v>
          </cell>
          <cell r="J2360" t="str">
            <v xml:space="preserve"> Craniata</v>
          </cell>
          <cell r="K2360" t="str">
            <v xml:space="preserve"> Vertebrata</v>
          </cell>
          <cell r="L2360" t="str">
            <v xml:space="preserve"> Euteleostomi</v>
          </cell>
          <cell r="M2360" t="str">
            <v>Mammalia</v>
          </cell>
          <cell r="N2360" t="str">
            <v xml:space="preserve"> Eutheria</v>
          </cell>
          <cell r="O2360" t="str">
            <v xml:space="preserve"> Euarchontoglires</v>
          </cell>
          <cell r="P2360" t="str">
            <v xml:space="preserve"> Primates</v>
          </cell>
          <cell r="Q2360" t="str">
            <v xml:space="preserve"> Haplorrhini</v>
          </cell>
          <cell r="R2360" t="str">
            <v>Catarrhini</v>
          </cell>
          <cell r="S2360" t="str">
            <v xml:space="preserve"> Hominidae</v>
          </cell>
          <cell r="T2360" t="str">
            <v xml:space="preserve"> Homo.</v>
          </cell>
        </row>
        <row r="2361">
          <cell r="B2361" t="str">
            <v>P82013</v>
          </cell>
          <cell r="C2361" t="str">
            <v xml:space="preserve"> Meleagris gallopavo (Wild turkey).</v>
          </cell>
          <cell r="E2361" t="str">
            <v xml:space="preserve"> NCBI_TaxID=9103;</v>
          </cell>
          <cell r="G2361" t="str">
            <v>Eukaryota</v>
          </cell>
          <cell r="H2361" t="str">
            <v xml:space="preserve"> Metazoa</v>
          </cell>
          <cell r="I2361" t="str">
            <v xml:space="preserve"> Chordata</v>
          </cell>
          <cell r="J2361" t="str">
            <v xml:space="preserve"> Craniata</v>
          </cell>
          <cell r="K2361" t="str">
            <v xml:space="preserve"> Vertebrata</v>
          </cell>
          <cell r="L2361" t="str">
            <v xml:space="preserve"> Euteleostomi</v>
          </cell>
          <cell r="M2361" t="str">
            <v>Archelosauria</v>
          </cell>
          <cell r="N2361" t="str">
            <v xml:space="preserve"> Archosauria</v>
          </cell>
          <cell r="O2361" t="str">
            <v xml:space="preserve"> Dinosauria</v>
          </cell>
          <cell r="P2361" t="str">
            <v xml:space="preserve"> Saurischia</v>
          </cell>
          <cell r="Q2361" t="str">
            <v xml:space="preserve"> Theropoda</v>
          </cell>
          <cell r="R2361" t="str">
            <v>Coelurosauria</v>
          </cell>
          <cell r="S2361" t="str">
            <v xml:space="preserve"> Aves</v>
          </cell>
          <cell r="T2361" t="str">
            <v xml:space="preserve"> Neognathae</v>
          </cell>
          <cell r="U2361" t="str">
            <v xml:space="preserve"> Galloanserae</v>
          </cell>
        </row>
        <row r="2362">
          <cell r="B2362" t="str">
            <v>Q60930</v>
          </cell>
          <cell r="C2362" t="str">
            <v xml:space="preserve"> Mus musculus (Mouse).</v>
          </cell>
          <cell r="E2362" t="str">
            <v xml:space="preserve"> NCBI_TaxID=10090;</v>
          </cell>
          <cell r="G2362" t="str">
            <v>Eukaryota</v>
          </cell>
          <cell r="H2362" t="str">
            <v xml:space="preserve"> Metazoa</v>
          </cell>
          <cell r="I2362" t="str">
            <v xml:space="preserve"> Chordata</v>
          </cell>
          <cell r="J2362" t="str">
            <v xml:space="preserve"> Craniata</v>
          </cell>
          <cell r="K2362" t="str">
            <v xml:space="preserve"> Vertebrata</v>
          </cell>
          <cell r="L2362" t="str">
            <v xml:space="preserve"> Euteleostomi</v>
          </cell>
          <cell r="M2362" t="str">
            <v>Mammalia</v>
          </cell>
          <cell r="N2362" t="str">
            <v xml:space="preserve"> Eutheria</v>
          </cell>
          <cell r="O2362" t="str">
            <v xml:space="preserve"> Euarchontoglires</v>
          </cell>
          <cell r="P2362" t="str">
            <v xml:space="preserve"> Glires</v>
          </cell>
          <cell r="Q2362" t="str">
            <v xml:space="preserve"> Rodentia</v>
          </cell>
          <cell r="R2362" t="str">
            <v xml:space="preserve"> Myomorpha</v>
          </cell>
          <cell r="S2362" t="str">
            <v>Muroidea</v>
          </cell>
          <cell r="T2362" t="str">
            <v xml:space="preserve"> Muridae</v>
          </cell>
          <cell r="U2362" t="str">
            <v xml:space="preserve"> Murinae</v>
          </cell>
        </row>
        <row r="2363">
          <cell r="B2363" t="str">
            <v>Q6L5I5</v>
          </cell>
          <cell r="C2363" t="str">
            <v xml:space="preserve"> Oryza sativa subsp. japonica (Rice).</v>
          </cell>
          <cell r="E2363" t="str">
            <v xml:space="preserve"> NCBI_TaxID=39947;</v>
          </cell>
          <cell r="G2363" t="str">
            <v>Eukaryota</v>
          </cell>
          <cell r="H2363" t="str">
            <v xml:space="preserve"> Viridiplantae</v>
          </cell>
          <cell r="I2363" t="str">
            <v xml:space="preserve"> Streptophyta</v>
          </cell>
          <cell r="J2363" t="str">
            <v xml:space="preserve"> Embryophyta</v>
          </cell>
          <cell r="K2363" t="str">
            <v xml:space="preserve"> Tracheophyta</v>
          </cell>
          <cell r="L2363" t="str">
            <v>Spermatophyta</v>
          </cell>
          <cell r="M2363" t="str">
            <v xml:space="preserve"> Magnoliophyta</v>
          </cell>
          <cell r="N2363" t="str">
            <v xml:space="preserve"> Liliopsida</v>
          </cell>
          <cell r="O2363" t="str">
            <v xml:space="preserve"> Poales</v>
          </cell>
          <cell r="P2363" t="str">
            <v xml:space="preserve"> Poaceae</v>
          </cell>
          <cell r="Q2363" t="str">
            <v xml:space="preserve"> BOP clade</v>
          </cell>
          <cell r="R2363" t="str">
            <v>Oryzoideae</v>
          </cell>
          <cell r="S2363" t="str">
            <v xml:space="preserve"> Oryzeae</v>
          </cell>
          <cell r="T2363" t="str">
            <v xml:space="preserve"> Oryzinae</v>
          </cell>
          <cell r="U2363" t="str">
            <v xml:space="preserve"> Oryza</v>
          </cell>
        </row>
        <row r="2364">
          <cell r="B2364" t="str">
            <v>Q9MZ15</v>
          </cell>
          <cell r="C2364" t="str">
            <v xml:space="preserve"> Sus scrofa (Pig).</v>
          </cell>
          <cell r="E2364" t="str">
            <v xml:space="preserve"> NCBI_TaxID=9823;</v>
          </cell>
          <cell r="G2364" t="str">
            <v>Eukaryota</v>
          </cell>
          <cell r="H2364" t="str">
            <v xml:space="preserve"> Metazoa</v>
          </cell>
          <cell r="I2364" t="str">
            <v xml:space="preserve"> Chordata</v>
          </cell>
          <cell r="J2364" t="str">
            <v xml:space="preserve"> Craniata</v>
          </cell>
          <cell r="K2364" t="str">
            <v xml:space="preserve"> Vertebrata</v>
          </cell>
          <cell r="L2364" t="str">
            <v xml:space="preserve"> Euteleostomi</v>
          </cell>
          <cell r="M2364" t="str">
            <v>Mammalia</v>
          </cell>
          <cell r="N2364" t="str">
            <v xml:space="preserve"> Eutheria</v>
          </cell>
          <cell r="O2364" t="str">
            <v xml:space="preserve"> Laurasiatheria</v>
          </cell>
          <cell r="P2364" t="str">
            <v xml:space="preserve"> Cetartiodactyla</v>
          </cell>
          <cell r="Q2364" t="str">
            <v xml:space="preserve"> Suina</v>
          </cell>
          <cell r="R2364" t="str">
            <v xml:space="preserve"> Suidae</v>
          </cell>
          <cell r="S2364" t="str">
            <v>Sus.</v>
          </cell>
        </row>
        <row r="2365">
          <cell r="B2365" t="str">
            <v>P68003</v>
          </cell>
          <cell r="C2365" t="str">
            <v xml:space="preserve"> Oryctolagus cuniculus (Rabbit).</v>
          </cell>
          <cell r="E2365" t="str">
            <v xml:space="preserve"> NCBI_TaxID=9986;</v>
          </cell>
          <cell r="G2365" t="str">
            <v>Eukaryota</v>
          </cell>
          <cell r="H2365" t="str">
            <v xml:space="preserve"> Metazoa</v>
          </cell>
          <cell r="I2365" t="str">
            <v xml:space="preserve"> Chordata</v>
          </cell>
          <cell r="J2365" t="str">
            <v xml:space="preserve"> Craniata</v>
          </cell>
          <cell r="K2365" t="str">
            <v xml:space="preserve"> Vertebrata</v>
          </cell>
          <cell r="L2365" t="str">
            <v xml:space="preserve"> Euteleostomi</v>
          </cell>
          <cell r="M2365" t="str">
            <v>Mammalia</v>
          </cell>
          <cell r="N2365" t="str">
            <v xml:space="preserve"> Eutheria</v>
          </cell>
          <cell r="O2365" t="str">
            <v xml:space="preserve"> Euarchontoglires</v>
          </cell>
          <cell r="P2365" t="str">
            <v xml:space="preserve"> Glires</v>
          </cell>
          <cell r="Q2365" t="str">
            <v xml:space="preserve"> Lagomorpha</v>
          </cell>
          <cell r="R2365" t="str">
            <v xml:space="preserve"> Leporidae</v>
          </cell>
          <cell r="S2365" t="str">
            <v>Oryctolagus.</v>
          </cell>
        </row>
        <row r="2366">
          <cell r="B2366" t="str">
            <v>P81155</v>
          </cell>
          <cell r="C2366" t="str">
            <v xml:space="preserve"> Rattus norvegicus (Rat).</v>
          </cell>
          <cell r="E2366" t="str">
            <v xml:space="preserve"> NCBI_TaxID=10116;</v>
          </cell>
          <cell r="G2366" t="str">
            <v>Eukaryota</v>
          </cell>
          <cell r="H2366" t="str">
            <v xml:space="preserve"> Metazoa</v>
          </cell>
          <cell r="I2366" t="str">
            <v xml:space="preserve"> Chordata</v>
          </cell>
          <cell r="J2366" t="str">
            <v xml:space="preserve"> Craniata</v>
          </cell>
          <cell r="K2366" t="str">
            <v xml:space="preserve"> Vertebrata</v>
          </cell>
          <cell r="L2366" t="str">
            <v xml:space="preserve"> Euteleostomi</v>
          </cell>
          <cell r="M2366" t="str">
            <v>Mammalia</v>
          </cell>
          <cell r="N2366" t="str">
            <v xml:space="preserve"> Eutheria</v>
          </cell>
          <cell r="O2366" t="str">
            <v xml:space="preserve"> Euarchontoglires</v>
          </cell>
          <cell r="P2366" t="str">
            <v xml:space="preserve"> Glires</v>
          </cell>
          <cell r="Q2366" t="str">
            <v xml:space="preserve"> Rodentia</v>
          </cell>
          <cell r="R2366" t="str">
            <v xml:space="preserve"> Myomorpha</v>
          </cell>
          <cell r="S2366" t="str">
            <v>Muroidea</v>
          </cell>
          <cell r="T2366" t="str">
            <v xml:space="preserve"> Muridae</v>
          </cell>
          <cell r="U2366" t="str">
            <v xml:space="preserve"> Murinae</v>
          </cell>
        </row>
        <row r="2367">
          <cell r="B2367" t="str">
            <v>P42056</v>
          </cell>
          <cell r="C2367" t="str">
            <v xml:space="preserve"> Solanum tuberosum (Potato).</v>
          </cell>
          <cell r="E2367" t="str">
            <v xml:space="preserve"> NCBI_TaxID=4113;</v>
          </cell>
          <cell r="G2367" t="str">
            <v>Eukaryota</v>
          </cell>
          <cell r="H2367" t="str">
            <v xml:space="preserve"> Viridiplantae</v>
          </cell>
          <cell r="I2367" t="str">
            <v xml:space="preserve"> Streptophyta</v>
          </cell>
          <cell r="J2367" t="str">
            <v xml:space="preserve"> Embryophyta</v>
          </cell>
          <cell r="K2367" t="str">
            <v xml:space="preserve"> Tracheophyta</v>
          </cell>
          <cell r="L2367" t="str">
            <v>Spermatophyta</v>
          </cell>
          <cell r="M2367" t="str">
            <v xml:space="preserve"> Magnoliophyta</v>
          </cell>
          <cell r="N2367" t="str">
            <v xml:space="preserve"> eudicotyledons</v>
          </cell>
          <cell r="O2367" t="str">
            <v xml:space="preserve"> Gunneridae</v>
          </cell>
          <cell r="P2367" t="str">
            <v>Pentapetalae</v>
          </cell>
          <cell r="Q2367" t="str">
            <v xml:space="preserve"> asterids</v>
          </cell>
          <cell r="R2367" t="str">
            <v xml:space="preserve"> lamiids</v>
          </cell>
          <cell r="S2367" t="str">
            <v xml:space="preserve"> Solanales</v>
          </cell>
          <cell r="T2367" t="str">
            <v xml:space="preserve"> Solanaceae</v>
          </cell>
          <cell r="U2367" t="str">
            <v xml:space="preserve"> Solanoideae</v>
          </cell>
        </row>
        <row r="2368">
          <cell r="B2368" t="str">
            <v>P40478</v>
          </cell>
          <cell r="C2368" t="str">
            <v xml:space="preserve"> Saccharomyces cerevisiae (strain ATCC 204508 / S288c) (Baker's yeast).</v>
          </cell>
          <cell r="E2368" t="str">
            <v xml:space="preserve"> NCBI_TaxID=559292;</v>
          </cell>
          <cell r="G2368" t="str">
            <v>Eukaryota</v>
          </cell>
          <cell r="H2368" t="str">
            <v xml:space="preserve"> Fungi</v>
          </cell>
          <cell r="I2368" t="str">
            <v xml:space="preserve"> Dikarya</v>
          </cell>
          <cell r="J2368" t="str">
            <v xml:space="preserve"> Ascomycota</v>
          </cell>
          <cell r="K2368" t="str">
            <v xml:space="preserve"> Saccharomycotina</v>
          </cell>
          <cell r="L2368" t="str">
            <v>Saccharomycetes</v>
          </cell>
          <cell r="M2368" t="str">
            <v xml:space="preserve"> Saccharomycetales</v>
          </cell>
          <cell r="N2368" t="str">
            <v xml:space="preserve"> Saccharomycetaceae</v>
          </cell>
          <cell r="O2368" t="str">
            <v xml:space="preserve"> Saccharomyces.</v>
          </cell>
        </row>
        <row r="2369">
          <cell r="B2369" t="str">
            <v>Q9SMX3</v>
          </cell>
          <cell r="C2369" t="str">
            <v xml:space="preserve"> Arabidopsis thaliana (Mouse-ear cress).</v>
          </cell>
          <cell r="E2369" t="str">
            <v xml:space="preserve"> NCBI_TaxID=3702 {ECO:0000312|EMBL:CAC01828.1};</v>
          </cell>
          <cell r="G2369" t="str">
            <v>Eukaryota</v>
          </cell>
          <cell r="H2369" t="str">
            <v xml:space="preserve"> Viridiplantae</v>
          </cell>
          <cell r="I2369" t="str">
            <v xml:space="preserve"> Streptophyta</v>
          </cell>
          <cell r="J2369" t="str">
            <v xml:space="preserve"> Embryophyta</v>
          </cell>
          <cell r="K2369" t="str">
            <v xml:space="preserve"> Tracheophyta</v>
          </cell>
          <cell r="L2369" t="str">
            <v>Spermatophyta</v>
          </cell>
          <cell r="M2369" t="str">
            <v xml:space="preserve"> Magnoliophyta</v>
          </cell>
          <cell r="N2369" t="str">
            <v xml:space="preserve"> eudicotyledons</v>
          </cell>
          <cell r="O2369" t="str">
            <v xml:space="preserve"> Gunneridae</v>
          </cell>
          <cell r="P2369" t="str">
            <v>Pentapetalae</v>
          </cell>
          <cell r="Q2369" t="str">
            <v xml:space="preserve"> rosids</v>
          </cell>
          <cell r="R2369" t="str">
            <v xml:space="preserve"> malvids</v>
          </cell>
          <cell r="S2369" t="str">
            <v xml:space="preserve"> Brassicales</v>
          </cell>
          <cell r="T2369" t="str">
            <v xml:space="preserve"> Brassicaceae</v>
          </cell>
          <cell r="U2369" t="str">
            <v xml:space="preserve"> Camelineae</v>
          </cell>
        </row>
        <row r="2370">
          <cell r="B2370" t="str">
            <v>Q9MZ13</v>
          </cell>
          <cell r="C2370" t="str">
            <v xml:space="preserve"> Bos taurus (Bovine).</v>
          </cell>
          <cell r="E2370" t="str">
            <v xml:space="preserve"> NCBI_TaxID=9913;</v>
          </cell>
          <cell r="G2370" t="str">
            <v>Eukaryota</v>
          </cell>
          <cell r="H2370" t="str">
            <v xml:space="preserve"> Metazoa</v>
          </cell>
          <cell r="I2370" t="str">
            <v xml:space="preserve"> Chordata</v>
          </cell>
          <cell r="J2370" t="str">
            <v xml:space="preserve"> Craniata</v>
          </cell>
          <cell r="K2370" t="str">
            <v xml:space="preserve"> Vertebrata</v>
          </cell>
          <cell r="L2370" t="str">
            <v xml:space="preserve"> Euteleostomi</v>
          </cell>
          <cell r="M2370" t="str">
            <v>Mammalia</v>
          </cell>
          <cell r="N2370" t="str">
            <v xml:space="preserve"> Eutheria</v>
          </cell>
          <cell r="O2370" t="str">
            <v xml:space="preserve"> Laurasiatheria</v>
          </cell>
          <cell r="P2370" t="str">
            <v xml:space="preserve"> Cetartiodactyla</v>
          </cell>
          <cell r="Q2370" t="str">
            <v xml:space="preserve"> Ruminantia</v>
          </cell>
          <cell r="R2370" t="str">
            <v>Pecora</v>
          </cell>
          <cell r="S2370" t="str">
            <v xml:space="preserve"> Bovidae</v>
          </cell>
          <cell r="T2370" t="str">
            <v xml:space="preserve"> Bovinae</v>
          </cell>
          <cell r="U2370" t="str">
            <v xml:space="preserve"> Bos.</v>
          </cell>
        </row>
        <row r="2371">
          <cell r="B2371" t="str">
            <v>Q9Y277</v>
          </cell>
          <cell r="C2371" t="str">
            <v xml:space="preserve"> Homo sapiens (Human).</v>
          </cell>
          <cell r="E2371" t="str">
            <v xml:space="preserve"> NCBI_TaxID=9606;</v>
          </cell>
          <cell r="G2371" t="str">
            <v>Eukaryota</v>
          </cell>
          <cell r="H2371" t="str">
            <v xml:space="preserve"> Metazoa</v>
          </cell>
          <cell r="I2371" t="str">
            <v xml:space="preserve"> Chordata</v>
          </cell>
          <cell r="J2371" t="str">
            <v xml:space="preserve"> Craniata</v>
          </cell>
          <cell r="K2371" t="str">
            <v xml:space="preserve"> Vertebrata</v>
          </cell>
          <cell r="L2371" t="str">
            <v xml:space="preserve"> Euteleostomi</v>
          </cell>
          <cell r="M2371" t="str">
            <v>Mammalia</v>
          </cell>
          <cell r="N2371" t="str">
            <v xml:space="preserve"> Eutheria</v>
          </cell>
          <cell r="O2371" t="str">
            <v xml:space="preserve"> Euarchontoglires</v>
          </cell>
          <cell r="P2371" t="str">
            <v xml:space="preserve"> Primates</v>
          </cell>
          <cell r="Q2371" t="str">
            <v xml:space="preserve"> Haplorrhini</v>
          </cell>
          <cell r="R2371" t="str">
            <v>Catarrhini</v>
          </cell>
          <cell r="S2371" t="str">
            <v xml:space="preserve"> Hominidae</v>
          </cell>
          <cell r="T2371" t="str">
            <v xml:space="preserve"> Homo.</v>
          </cell>
        </row>
        <row r="2372">
          <cell r="B2372" t="str">
            <v>Q60931</v>
          </cell>
          <cell r="C2372" t="str">
            <v xml:space="preserve"> Mus musculus (Mouse).</v>
          </cell>
          <cell r="E2372" t="str">
            <v xml:space="preserve"> NCBI_TaxID=10090;</v>
          </cell>
          <cell r="G2372" t="str">
            <v>Eukaryota</v>
          </cell>
          <cell r="H2372" t="str">
            <v xml:space="preserve"> Metazoa</v>
          </cell>
          <cell r="I2372" t="str">
            <v xml:space="preserve"> Chordata</v>
          </cell>
          <cell r="J2372" t="str">
            <v xml:space="preserve"> Craniata</v>
          </cell>
          <cell r="K2372" t="str">
            <v xml:space="preserve"> Vertebrata</v>
          </cell>
          <cell r="L2372" t="str">
            <v xml:space="preserve"> Euteleostomi</v>
          </cell>
          <cell r="M2372" t="str">
            <v>Mammalia</v>
          </cell>
          <cell r="N2372" t="str">
            <v xml:space="preserve"> Eutheria</v>
          </cell>
          <cell r="O2372" t="str">
            <v xml:space="preserve"> Euarchontoglires</v>
          </cell>
          <cell r="P2372" t="str">
            <v xml:space="preserve"> Glires</v>
          </cell>
          <cell r="Q2372" t="str">
            <v xml:space="preserve"> Rodentia</v>
          </cell>
          <cell r="R2372" t="str">
            <v xml:space="preserve"> Myomorpha</v>
          </cell>
          <cell r="S2372" t="str">
            <v>Muroidea</v>
          </cell>
          <cell r="T2372" t="str">
            <v xml:space="preserve"> Muridae</v>
          </cell>
          <cell r="U2372" t="str">
            <v xml:space="preserve"> Murinae</v>
          </cell>
        </row>
        <row r="2373">
          <cell r="B2373" t="str">
            <v>Q7F4F8</v>
          </cell>
          <cell r="C2373" t="str">
            <v xml:space="preserve"> Oryza sativa subsp. japonica (Rice).</v>
          </cell>
          <cell r="E2373" t="str">
            <v xml:space="preserve"> NCBI_TaxID=39947;</v>
          </cell>
          <cell r="G2373" t="str">
            <v>Eukaryota</v>
          </cell>
          <cell r="H2373" t="str">
            <v xml:space="preserve"> Viridiplantae</v>
          </cell>
          <cell r="I2373" t="str">
            <v xml:space="preserve"> Streptophyta</v>
          </cell>
          <cell r="J2373" t="str">
            <v xml:space="preserve"> Embryophyta</v>
          </cell>
          <cell r="K2373" t="str">
            <v xml:space="preserve"> Tracheophyta</v>
          </cell>
          <cell r="L2373" t="str">
            <v>Spermatophyta</v>
          </cell>
          <cell r="M2373" t="str">
            <v xml:space="preserve"> Magnoliophyta</v>
          </cell>
          <cell r="N2373" t="str">
            <v xml:space="preserve"> Liliopsida</v>
          </cell>
          <cell r="O2373" t="str">
            <v xml:space="preserve"> Poales</v>
          </cell>
          <cell r="P2373" t="str">
            <v xml:space="preserve"> Poaceae</v>
          </cell>
          <cell r="Q2373" t="str">
            <v xml:space="preserve"> BOP clade</v>
          </cell>
          <cell r="R2373" t="str">
            <v>Oryzoideae</v>
          </cell>
          <cell r="S2373" t="str">
            <v xml:space="preserve"> Oryzeae</v>
          </cell>
          <cell r="T2373" t="str">
            <v xml:space="preserve"> Oryzinae</v>
          </cell>
          <cell r="U2373" t="str">
            <v xml:space="preserve"> Oryza</v>
          </cell>
        </row>
        <row r="2374">
          <cell r="B2374" t="str">
            <v>Q29380</v>
          </cell>
          <cell r="C2374" t="str">
            <v xml:space="preserve"> Sus scrofa (Pig).</v>
          </cell>
          <cell r="E2374" t="str">
            <v xml:space="preserve"> NCBI_TaxID=9823;</v>
          </cell>
          <cell r="G2374" t="str">
            <v>Eukaryota</v>
          </cell>
          <cell r="H2374" t="str">
            <v xml:space="preserve"> Metazoa</v>
          </cell>
          <cell r="I2374" t="str">
            <v xml:space="preserve"> Chordata</v>
          </cell>
          <cell r="J2374" t="str">
            <v xml:space="preserve"> Craniata</v>
          </cell>
          <cell r="K2374" t="str">
            <v xml:space="preserve"> Vertebrata</v>
          </cell>
          <cell r="L2374" t="str">
            <v xml:space="preserve"> Euteleostomi</v>
          </cell>
          <cell r="M2374" t="str">
            <v>Mammalia</v>
          </cell>
          <cell r="N2374" t="str">
            <v xml:space="preserve"> Eutheria</v>
          </cell>
          <cell r="O2374" t="str">
            <v xml:space="preserve"> Laurasiatheria</v>
          </cell>
          <cell r="P2374" t="str">
            <v xml:space="preserve"> Cetartiodactyla</v>
          </cell>
          <cell r="Q2374" t="str">
            <v xml:space="preserve"> Suina</v>
          </cell>
          <cell r="R2374" t="str">
            <v xml:space="preserve"> Suidae</v>
          </cell>
          <cell r="S2374" t="str">
            <v>Sus.</v>
          </cell>
        </row>
        <row r="2375">
          <cell r="B2375" t="str">
            <v>Q5R7V4</v>
          </cell>
          <cell r="C2375" t="str">
            <v xml:space="preserve"> Pongo abelii (Sumatran orangutan) (Pongo pygmaeus abelii).</v>
          </cell>
          <cell r="E2375" t="str">
            <v xml:space="preserve"> NCBI_TaxID=9601;</v>
          </cell>
          <cell r="G2375" t="str">
            <v>Eukaryota</v>
          </cell>
          <cell r="H2375" t="str">
            <v xml:space="preserve"> Metazoa</v>
          </cell>
          <cell r="I2375" t="str">
            <v xml:space="preserve"> Chordata</v>
          </cell>
          <cell r="J2375" t="str">
            <v xml:space="preserve"> Craniata</v>
          </cell>
          <cell r="K2375" t="str">
            <v xml:space="preserve"> Vertebrata</v>
          </cell>
          <cell r="L2375" t="str">
            <v xml:space="preserve"> Euteleostomi</v>
          </cell>
          <cell r="M2375" t="str">
            <v>Mammalia</v>
          </cell>
          <cell r="N2375" t="str">
            <v xml:space="preserve"> Eutheria</v>
          </cell>
          <cell r="O2375" t="str">
            <v xml:space="preserve"> Euarchontoglires</v>
          </cell>
          <cell r="P2375" t="str">
            <v xml:space="preserve"> Primates</v>
          </cell>
          <cell r="Q2375" t="str">
            <v xml:space="preserve"> Haplorrhini</v>
          </cell>
          <cell r="R2375" t="str">
            <v>Catarrhini</v>
          </cell>
          <cell r="S2375" t="str">
            <v xml:space="preserve"> Hominidae</v>
          </cell>
          <cell r="T2375" t="str">
            <v xml:space="preserve"> Pongo.</v>
          </cell>
        </row>
        <row r="2376">
          <cell r="B2376" t="str">
            <v>Q9TT13</v>
          </cell>
          <cell r="C2376" t="str">
            <v xml:space="preserve"> Oryctolagus cuniculus (Rabbit).</v>
          </cell>
          <cell r="E2376" t="str">
            <v xml:space="preserve"> NCBI_TaxID=9986;</v>
          </cell>
          <cell r="G2376" t="str">
            <v>Eukaryota</v>
          </cell>
          <cell r="H2376" t="str">
            <v xml:space="preserve"> Metazoa</v>
          </cell>
          <cell r="I2376" t="str">
            <v xml:space="preserve"> Chordata</v>
          </cell>
          <cell r="J2376" t="str">
            <v xml:space="preserve"> Craniata</v>
          </cell>
          <cell r="K2376" t="str">
            <v xml:space="preserve"> Vertebrata</v>
          </cell>
          <cell r="L2376" t="str">
            <v xml:space="preserve"> Euteleostomi</v>
          </cell>
          <cell r="M2376" t="str">
            <v>Mammalia</v>
          </cell>
          <cell r="N2376" t="str">
            <v xml:space="preserve"> Eutheria</v>
          </cell>
          <cell r="O2376" t="str">
            <v xml:space="preserve"> Euarchontoglires</v>
          </cell>
          <cell r="P2376" t="str">
            <v xml:space="preserve"> Glires</v>
          </cell>
          <cell r="Q2376" t="str">
            <v xml:space="preserve"> Lagomorpha</v>
          </cell>
          <cell r="R2376" t="str">
            <v xml:space="preserve"> Leporidae</v>
          </cell>
          <cell r="S2376" t="str">
            <v>Oryctolagus.</v>
          </cell>
        </row>
        <row r="2377">
          <cell r="B2377" t="str">
            <v>Q9R1Z0</v>
          </cell>
          <cell r="C2377" t="str">
            <v xml:space="preserve"> Rattus norvegicus (Rat).</v>
          </cell>
          <cell r="E2377" t="str">
            <v xml:space="preserve"> NCBI_TaxID=10116;</v>
          </cell>
          <cell r="G2377" t="str">
            <v>Eukaryota</v>
          </cell>
          <cell r="H2377" t="str">
            <v xml:space="preserve"> Metazoa</v>
          </cell>
          <cell r="I2377" t="str">
            <v xml:space="preserve"> Chordata</v>
          </cell>
          <cell r="J2377" t="str">
            <v xml:space="preserve"> Craniata</v>
          </cell>
          <cell r="K2377" t="str">
            <v xml:space="preserve"> Vertebrata</v>
          </cell>
          <cell r="L2377" t="str">
            <v xml:space="preserve"> Euteleostomi</v>
          </cell>
          <cell r="M2377" t="str">
            <v>Mammalia</v>
          </cell>
          <cell r="N2377" t="str">
            <v xml:space="preserve"> Eutheria</v>
          </cell>
          <cell r="O2377" t="str">
            <v xml:space="preserve"> Euarchontoglires</v>
          </cell>
          <cell r="P2377" t="str">
            <v xml:space="preserve"> Glires</v>
          </cell>
          <cell r="Q2377" t="str">
            <v xml:space="preserve"> Rodentia</v>
          </cell>
          <cell r="R2377" t="str">
            <v xml:space="preserve"> Myomorpha</v>
          </cell>
          <cell r="S2377" t="str">
            <v>Muroidea</v>
          </cell>
          <cell r="T2377" t="str">
            <v xml:space="preserve"> Muridae</v>
          </cell>
          <cell r="U2377" t="str">
            <v xml:space="preserve"> Murinae</v>
          </cell>
        </row>
        <row r="2378">
          <cell r="B2378" t="str">
            <v>Q9FKM2</v>
          </cell>
          <cell r="C2378" t="str">
            <v xml:space="preserve"> Arabidopsis thaliana (Mouse-ear cress).</v>
          </cell>
          <cell r="E2378" t="str">
            <v xml:space="preserve"> NCBI_TaxID=3702;</v>
          </cell>
          <cell r="G2378" t="str">
            <v>Eukaryota</v>
          </cell>
          <cell r="H2378" t="str">
            <v xml:space="preserve"> Viridiplantae</v>
          </cell>
          <cell r="I2378" t="str">
            <v xml:space="preserve"> Streptophyta</v>
          </cell>
          <cell r="J2378" t="str">
            <v xml:space="preserve"> Embryophyta</v>
          </cell>
          <cell r="K2378" t="str">
            <v xml:space="preserve"> Tracheophyta</v>
          </cell>
          <cell r="L2378" t="str">
            <v>Spermatophyta</v>
          </cell>
          <cell r="M2378" t="str">
            <v xml:space="preserve"> Magnoliophyta</v>
          </cell>
          <cell r="N2378" t="str">
            <v xml:space="preserve"> eudicotyledons</v>
          </cell>
          <cell r="O2378" t="str">
            <v xml:space="preserve"> Gunneridae</v>
          </cell>
          <cell r="P2378" t="str">
            <v>Pentapetalae</v>
          </cell>
          <cell r="Q2378" t="str">
            <v xml:space="preserve"> rosids</v>
          </cell>
          <cell r="R2378" t="str">
            <v xml:space="preserve"> malvids</v>
          </cell>
          <cell r="S2378" t="str">
            <v xml:space="preserve"> Brassicales</v>
          </cell>
          <cell r="T2378" t="str">
            <v xml:space="preserve"> Brassicaceae</v>
          </cell>
          <cell r="U2378" t="str">
            <v xml:space="preserve"> Camelineae</v>
          </cell>
        </row>
        <row r="2379">
          <cell r="B2379" t="str">
            <v>Q0JJV1</v>
          </cell>
          <cell r="C2379" t="str">
            <v xml:space="preserve"> Oryza sativa subsp. japonica (Rice).</v>
          </cell>
          <cell r="E2379" t="str">
            <v xml:space="preserve"> NCBI_TaxID=39947;</v>
          </cell>
          <cell r="G2379" t="str">
            <v>Eukaryota</v>
          </cell>
          <cell r="H2379" t="str">
            <v xml:space="preserve"> Viridiplantae</v>
          </cell>
          <cell r="I2379" t="str">
            <v xml:space="preserve"> Streptophyta</v>
          </cell>
          <cell r="J2379" t="str">
            <v xml:space="preserve"> Embryophyta</v>
          </cell>
          <cell r="K2379" t="str">
            <v xml:space="preserve"> Tracheophyta</v>
          </cell>
          <cell r="L2379" t="str">
            <v>Spermatophyta</v>
          </cell>
          <cell r="M2379" t="str">
            <v xml:space="preserve"> Magnoliophyta</v>
          </cell>
          <cell r="N2379" t="str">
            <v xml:space="preserve"> Liliopsida</v>
          </cell>
          <cell r="O2379" t="str">
            <v xml:space="preserve"> Poales</v>
          </cell>
          <cell r="P2379" t="str">
            <v xml:space="preserve"> Poaceae</v>
          </cell>
          <cell r="Q2379" t="str">
            <v xml:space="preserve"> BOP clade</v>
          </cell>
          <cell r="R2379" t="str">
            <v>Oryzoideae</v>
          </cell>
          <cell r="S2379" t="str">
            <v xml:space="preserve"> Oryzeae</v>
          </cell>
          <cell r="T2379" t="str">
            <v xml:space="preserve"> Oryzinae</v>
          </cell>
          <cell r="U2379" t="str">
            <v xml:space="preserve"> Oryza</v>
          </cell>
        </row>
        <row r="2380">
          <cell r="B2380" t="str">
            <v>Q9M2W6</v>
          </cell>
          <cell r="C2380" t="str">
            <v xml:space="preserve"> Arabidopsis thaliana (Mouse-ear cress).</v>
          </cell>
          <cell r="E2380" t="str">
            <v xml:space="preserve"> NCBI_TaxID=3702;</v>
          </cell>
          <cell r="G2380" t="str">
            <v>Eukaryota</v>
          </cell>
          <cell r="H2380" t="str">
            <v xml:space="preserve"> Viridiplantae</v>
          </cell>
          <cell r="I2380" t="str">
            <v xml:space="preserve"> Streptophyta</v>
          </cell>
          <cell r="J2380" t="str">
            <v xml:space="preserve"> Embryophyta</v>
          </cell>
          <cell r="K2380" t="str">
            <v xml:space="preserve"> Tracheophyta</v>
          </cell>
          <cell r="L2380" t="str">
            <v>Spermatophyta</v>
          </cell>
          <cell r="M2380" t="str">
            <v xml:space="preserve"> Magnoliophyta</v>
          </cell>
          <cell r="N2380" t="str">
            <v xml:space="preserve"> eudicotyledons</v>
          </cell>
          <cell r="O2380" t="str">
            <v xml:space="preserve"> Gunneridae</v>
          </cell>
          <cell r="P2380" t="str">
            <v>Pentapetalae</v>
          </cell>
          <cell r="Q2380" t="str">
            <v xml:space="preserve"> rosids</v>
          </cell>
          <cell r="R2380" t="str">
            <v xml:space="preserve"> malvids</v>
          </cell>
          <cell r="S2380" t="str">
            <v xml:space="preserve"> Brassicales</v>
          </cell>
          <cell r="T2380" t="str">
            <v xml:space="preserve"> Brassicaceae</v>
          </cell>
          <cell r="U2380" t="str">
            <v xml:space="preserve"> Camelineae</v>
          </cell>
        </row>
        <row r="2381">
          <cell r="B2381" t="str">
            <v>Q84P97</v>
          </cell>
          <cell r="C2381" t="str">
            <v xml:space="preserve"> Oryza sativa subsp. japonica (Rice).</v>
          </cell>
          <cell r="E2381" t="str">
            <v xml:space="preserve"> NCBI_TaxID=39947;</v>
          </cell>
          <cell r="G2381" t="str">
            <v>Eukaryota</v>
          </cell>
          <cell r="H2381" t="str">
            <v xml:space="preserve"> Viridiplantae</v>
          </cell>
          <cell r="I2381" t="str">
            <v xml:space="preserve"> Streptophyta</v>
          </cell>
          <cell r="J2381" t="str">
            <v xml:space="preserve"> Embryophyta</v>
          </cell>
          <cell r="K2381" t="str">
            <v xml:space="preserve"> Tracheophyta</v>
          </cell>
          <cell r="L2381" t="str">
            <v>Spermatophyta</v>
          </cell>
          <cell r="M2381" t="str">
            <v xml:space="preserve"> Magnoliophyta</v>
          </cell>
          <cell r="N2381" t="str">
            <v xml:space="preserve"> Liliopsida</v>
          </cell>
          <cell r="O2381" t="str">
            <v xml:space="preserve"> Poales</v>
          </cell>
          <cell r="P2381" t="str">
            <v xml:space="preserve"> Poaceae</v>
          </cell>
          <cell r="Q2381" t="str">
            <v xml:space="preserve"> BOP clade</v>
          </cell>
          <cell r="R2381" t="str">
            <v>Oryzoideae</v>
          </cell>
          <cell r="S2381" t="str">
            <v xml:space="preserve"> Oryzeae</v>
          </cell>
          <cell r="T2381" t="str">
            <v xml:space="preserve"> Oryzinae</v>
          </cell>
          <cell r="U2381" t="str">
            <v xml:space="preserve"> Oryza</v>
          </cell>
        </row>
        <row r="2382">
          <cell r="B2382" t="str">
            <v>Q10S27</v>
          </cell>
          <cell r="C2382" t="str">
            <v xml:space="preserve"> Oryza sativa subsp. japonica (Rice).</v>
          </cell>
          <cell r="E2382" t="str">
            <v xml:space="preserve"> NCBI_TaxID=39947;</v>
          </cell>
          <cell r="G2382" t="str">
            <v>Eukaryota</v>
          </cell>
          <cell r="H2382" t="str">
            <v xml:space="preserve"> Viridiplantae</v>
          </cell>
          <cell r="I2382" t="str">
            <v xml:space="preserve"> Streptophyta</v>
          </cell>
          <cell r="J2382" t="str">
            <v xml:space="preserve"> Embryophyta</v>
          </cell>
          <cell r="K2382" t="str">
            <v xml:space="preserve"> Tracheophyta</v>
          </cell>
          <cell r="L2382" t="str">
            <v>Spermatophyta</v>
          </cell>
          <cell r="M2382" t="str">
            <v xml:space="preserve"> Magnoliophyta</v>
          </cell>
          <cell r="N2382" t="str">
            <v xml:space="preserve"> Liliopsida</v>
          </cell>
          <cell r="O2382" t="str">
            <v xml:space="preserve"> Poales</v>
          </cell>
          <cell r="P2382" t="str">
            <v xml:space="preserve"> Poaceae</v>
          </cell>
          <cell r="Q2382" t="str">
            <v xml:space="preserve"> BOP clade</v>
          </cell>
          <cell r="R2382" t="str">
            <v>Oryzoideae</v>
          </cell>
          <cell r="S2382" t="str">
            <v xml:space="preserve"> Oryzeae</v>
          </cell>
          <cell r="T2382" t="str">
            <v xml:space="preserve"> Oryzinae</v>
          </cell>
          <cell r="U2382" t="str">
            <v xml:space="preserve"> Oryza</v>
          </cell>
        </row>
        <row r="2383">
          <cell r="B2383" t="str">
            <v>Q9FHQ9</v>
          </cell>
          <cell r="C2383" t="str">
            <v xml:space="preserve"> Arabidopsis thaliana (Mouse-ear cress).</v>
          </cell>
          <cell r="E2383" t="str">
            <v xml:space="preserve"> NCBI_TaxID=3702;</v>
          </cell>
          <cell r="G2383" t="str">
            <v>Eukaryota</v>
          </cell>
          <cell r="H2383" t="str">
            <v xml:space="preserve"> Viridiplantae</v>
          </cell>
          <cell r="I2383" t="str">
            <v xml:space="preserve"> Streptophyta</v>
          </cell>
          <cell r="J2383" t="str">
            <v xml:space="preserve"> Embryophyta</v>
          </cell>
          <cell r="K2383" t="str">
            <v xml:space="preserve"> Tracheophyta</v>
          </cell>
          <cell r="L2383" t="str">
            <v>Spermatophyta</v>
          </cell>
          <cell r="M2383" t="str">
            <v xml:space="preserve"> Magnoliophyta</v>
          </cell>
          <cell r="N2383" t="str">
            <v xml:space="preserve"> eudicotyledons</v>
          </cell>
          <cell r="O2383" t="str">
            <v xml:space="preserve"> Gunneridae</v>
          </cell>
          <cell r="P2383" t="str">
            <v>Pentapetalae</v>
          </cell>
          <cell r="Q2383" t="str">
            <v xml:space="preserve"> rosids</v>
          </cell>
          <cell r="R2383" t="str">
            <v xml:space="preserve"> malvids</v>
          </cell>
          <cell r="S2383" t="str">
            <v xml:space="preserve"> Brassicales</v>
          </cell>
          <cell r="T2383" t="str">
            <v xml:space="preserve"> Brassicaceae</v>
          </cell>
          <cell r="U2383" t="str">
            <v xml:space="preserve"> Camelineae</v>
          </cell>
        </row>
        <row r="2384">
          <cell r="B2384" t="str">
            <v>Q21752</v>
          </cell>
          <cell r="C2384" t="str">
            <v xml:space="preserve"> Caenorhabditis elegans.</v>
          </cell>
          <cell r="E2384" t="str">
            <v xml:space="preserve"> NCBI_TaxID=6239;</v>
          </cell>
          <cell r="G2384" t="str">
            <v>Eukaryota</v>
          </cell>
          <cell r="H2384" t="str">
            <v xml:space="preserve"> Metazoa</v>
          </cell>
          <cell r="I2384" t="str">
            <v xml:space="preserve"> Ecdysozoa</v>
          </cell>
          <cell r="J2384" t="str">
            <v xml:space="preserve"> Nematoda</v>
          </cell>
          <cell r="K2384" t="str">
            <v xml:space="preserve"> Chromadorea</v>
          </cell>
          <cell r="L2384" t="str">
            <v xml:space="preserve"> Rhabditida</v>
          </cell>
          <cell r="M2384" t="str">
            <v>Rhabditoidea</v>
          </cell>
          <cell r="N2384" t="str">
            <v xml:space="preserve"> Rhabditidae</v>
          </cell>
          <cell r="O2384" t="str">
            <v xml:space="preserve"> Peloderinae</v>
          </cell>
          <cell r="P2384" t="str">
            <v xml:space="preserve"> Caenorhabditis.</v>
          </cell>
        </row>
        <row r="2385">
          <cell r="B2385" t="str">
            <v>P83781</v>
          </cell>
          <cell r="C2385" t="str">
            <v xml:space="preserve"> Candida albicans (strain SC5314 / ATCC MYA-2876) (Yeast).</v>
          </cell>
          <cell r="E2385" t="str">
            <v xml:space="preserve"> NCBI_TaxID=237561;</v>
          </cell>
          <cell r="G2385" t="str">
            <v>Eukaryota</v>
          </cell>
          <cell r="H2385" t="str">
            <v xml:space="preserve"> Fungi</v>
          </cell>
          <cell r="I2385" t="str">
            <v xml:space="preserve"> Dikarya</v>
          </cell>
          <cell r="J2385" t="str">
            <v xml:space="preserve"> Ascomycota</v>
          </cell>
          <cell r="K2385" t="str">
            <v xml:space="preserve"> Saccharomycotina</v>
          </cell>
          <cell r="L2385" t="str">
            <v>Saccharomycetes</v>
          </cell>
          <cell r="M2385" t="str">
            <v xml:space="preserve"> Saccharomycetales</v>
          </cell>
          <cell r="N2385" t="str">
            <v xml:space="preserve"> Debaryomycetaceae</v>
          </cell>
          <cell r="O2385" t="str">
            <v>Candida/Lodderomyces clade</v>
          </cell>
          <cell r="P2385" t="str">
            <v xml:space="preserve"> Candida.</v>
          </cell>
        </row>
        <row r="2386">
          <cell r="B2386" t="str">
            <v>Q01501</v>
          </cell>
          <cell r="C2386" t="str">
            <v xml:space="preserve"> Dictyostelium discoideum (Slime mold).</v>
          </cell>
          <cell r="E2386" t="str">
            <v xml:space="preserve"> NCBI_TaxID=44689;</v>
          </cell>
          <cell r="G2386" t="str">
            <v>Eukaryota</v>
          </cell>
          <cell r="H2386" t="str">
            <v xml:space="preserve"> Amoebozoa</v>
          </cell>
          <cell r="I2386" t="str">
            <v xml:space="preserve"> Mycetozoa</v>
          </cell>
          <cell r="J2386" t="str">
            <v xml:space="preserve"> Dictyostelids</v>
          </cell>
          <cell r="K2386" t="str">
            <v xml:space="preserve"> Dictyosteliales</v>
          </cell>
          <cell r="L2386" t="str">
            <v>Dictyosteliaceae</v>
          </cell>
          <cell r="M2386" t="str">
            <v xml:space="preserve"> Dictyostelium.</v>
          </cell>
        </row>
        <row r="2387">
          <cell r="B2387" t="str">
            <v>Q94920</v>
          </cell>
          <cell r="C2387" t="str">
            <v xml:space="preserve"> Drosophila melanogaster (Fruit fly).</v>
          </cell>
          <cell r="E2387" t="str">
            <v xml:space="preserve"> NCBI_TaxID=7227;</v>
          </cell>
          <cell r="G2387" t="str">
            <v>Eukaryota</v>
          </cell>
          <cell r="H2387" t="str">
            <v xml:space="preserve"> Metazoa</v>
          </cell>
          <cell r="I2387" t="str">
            <v xml:space="preserve"> Ecdysozoa</v>
          </cell>
          <cell r="J2387" t="str">
            <v xml:space="preserve"> Arthropoda</v>
          </cell>
          <cell r="K2387" t="str">
            <v xml:space="preserve"> Hexapoda</v>
          </cell>
          <cell r="L2387" t="str">
            <v xml:space="preserve"> Insecta</v>
          </cell>
          <cell r="M2387" t="str">
            <v>Pterygota</v>
          </cell>
          <cell r="N2387" t="str">
            <v xml:space="preserve"> Neoptera</v>
          </cell>
          <cell r="O2387" t="str">
            <v xml:space="preserve"> Holometabola</v>
          </cell>
          <cell r="P2387" t="str">
            <v xml:space="preserve"> Diptera</v>
          </cell>
          <cell r="Q2387" t="str">
            <v xml:space="preserve"> Brachycera</v>
          </cell>
          <cell r="R2387" t="str">
            <v xml:space="preserve"> Muscomorpha</v>
          </cell>
          <cell r="S2387" t="str">
            <v>Ephydroidea</v>
          </cell>
          <cell r="T2387" t="str">
            <v xml:space="preserve"> Drosophilidae</v>
          </cell>
          <cell r="U2387" t="str">
            <v xml:space="preserve"> Drosophila</v>
          </cell>
        </row>
        <row r="2388">
          <cell r="B2388" t="str">
            <v>P42057</v>
          </cell>
          <cell r="C2388" t="str">
            <v xml:space="preserve"> Zea mays (Maize).</v>
          </cell>
          <cell r="E2388" t="str">
            <v xml:space="preserve"> NCBI_TaxID=4577;</v>
          </cell>
          <cell r="G2388" t="str">
            <v>Eukaryota</v>
          </cell>
          <cell r="H2388" t="str">
            <v xml:space="preserve"> Viridiplantae</v>
          </cell>
          <cell r="I2388" t="str">
            <v xml:space="preserve"> Streptophyta</v>
          </cell>
          <cell r="J2388" t="str">
            <v xml:space="preserve"> Embryophyta</v>
          </cell>
          <cell r="K2388" t="str">
            <v xml:space="preserve"> Tracheophyta</v>
          </cell>
          <cell r="L2388" t="str">
            <v>Spermatophyta</v>
          </cell>
          <cell r="M2388" t="str">
            <v xml:space="preserve"> Magnoliophyta</v>
          </cell>
          <cell r="N2388" t="str">
            <v xml:space="preserve"> Liliopsida</v>
          </cell>
          <cell r="O2388" t="str">
            <v xml:space="preserve"> Poales</v>
          </cell>
          <cell r="P2388" t="str">
            <v xml:space="preserve"> Poaceae</v>
          </cell>
          <cell r="Q2388" t="str">
            <v>PACMAD clade</v>
          </cell>
          <cell r="R2388" t="str">
            <v xml:space="preserve"> Panicoideae</v>
          </cell>
          <cell r="S2388" t="str">
            <v xml:space="preserve"> Andropogonodae</v>
          </cell>
          <cell r="T2388" t="str">
            <v xml:space="preserve"> Andropogoneae</v>
          </cell>
          <cell r="U2388" t="str">
            <v xml:space="preserve"> Tripsacinae</v>
          </cell>
        </row>
        <row r="2389">
          <cell r="B2389" t="str">
            <v>P07144</v>
          </cell>
          <cell r="C2389" t="str">
            <v xml:space="preserve"> Neurospora crassa (strain ATCC 24698 / 74-OR23-1A / CBS 708.71 / DSM 1257 / FGSC 987).</v>
          </cell>
          <cell r="E2389" t="str">
            <v xml:space="preserve"> NCBI_TaxID=367110;</v>
          </cell>
          <cell r="G2389" t="str">
            <v>Eukaryota</v>
          </cell>
          <cell r="H2389" t="str">
            <v xml:space="preserve"> Fungi</v>
          </cell>
          <cell r="I2389" t="str">
            <v xml:space="preserve"> Dikarya</v>
          </cell>
          <cell r="J2389" t="str">
            <v xml:space="preserve"> Ascomycota</v>
          </cell>
          <cell r="K2389" t="str">
            <v xml:space="preserve"> Pezizomycotina</v>
          </cell>
          <cell r="L2389" t="str">
            <v>Sordariomycetes</v>
          </cell>
          <cell r="M2389" t="str">
            <v xml:space="preserve"> Sordariomycetidae</v>
          </cell>
          <cell r="N2389" t="str">
            <v xml:space="preserve"> Sordariales</v>
          </cell>
          <cell r="O2389" t="str">
            <v xml:space="preserve"> Sordariaceae</v>
          </cell>
          <cell r="P2389" t="str">
            <v>Neurospora.</v>
          </cell>
        </row>
        <row r="2390">
          <cell r="B2390" t="str">
            <v>Q9P544</v>
          </cell>
          <cell r="C2390" t="str">
            <v xml:space="preserve"> Schizosaccharomyces pombe (strain 972 / ATCC 24843) (Fission yeast).</v>
          </cell>
          <cell r="E2390" t="str">
            <v xml:space="preserve"> NCBI_TaxID=284812;</v>
          </cell>
          <cell r="G2390" t="str">
            <v>Eukaryota</v>
          </cell>
          <cell r="H2390" t="str">
            <v xml:space="preserve"> Fungi</v>
          </cell>
          <cell r="I2390" t="str">
            <v xml:space="preserve"> Dikarya</v>
          </cell>
          <cell r="J2390" t="str">
            <v xml:space="preserve"> Ascomycota</v>
          </cell>
          <cell r="K2390" t="str">
            <v xml:space="preserve"> Taphrinomycotina</v>
          </cell>
          <cell r="L2390" t="str">
            <v>Schizosaccharomycetes</v>
          </cell>
          <cell r="M2390" t="str">
            <v xml:space="preserve"> Schizosaccharomycetales</v>
          </cell>
          <cell r="N2390" t="str">
            <v>Schizosaccharomycetaceae</v>
          </cell>
          <cell r="O2390" t="str">
            <v xml:space="preserve"> Schizosaccharomyces.</v>
          </cell>
        </row>
        <row r="2391">
          <cell r="B2391" t="str">
            <v>W1NE15</v>
          </cell>
          <cell r="C2391" t="str">
            <v xml:space="preserve"> Amborella trichopoda.</v>
          </cell>
          <cell r="E2391" t="str">
            <v xml:space="preserve"> NCBI_TaxID=13333 {ECO:0000313|EMBL:ERM93608.1, ECO:0000313|Proteomes:UP000017836};</v>
          </cell>
          <cell r="G2391" t="str">
            <v>Eukaryota</v>
          </cell>
          <cell r="H2391" t="str">
            <v xml:space="preserve"> Viridiplantae</v>
          </cell>
          <cell r="I2391" t="str">
            <v xml:space="preserve"> Streptophyta</v>
          </cell>
          <cell r="J2391" t="str">
            <v xml:space="preserve"> Embryophyta</v>
          </cell>
          <cell r="K2391" t="str">
            <v xml:space="preserve"> Tracheophyta</v>
          </cell>
          <cell r="L2391" t="str">
            <v>Spermatophyta</v>
          </cell>
          <cell r="M2391" t="str">
            <v xml:space="preserve"> Magnoliophyta</v>
          </cell>
          <cell r="N2391" t="str">
            <v xml:space="preserve"> basal Magnoliophyta</v>
          </cell>
          <cell r="O2391" t="str">
            <v xml:space="preserve"> Amborellales</v>
          </cell>
          <cell r="P2391" t="str">
            <v>Amborellaceae</v>
          </cell>
          <cell r="Q2391" t="str">
            <v xml:space="preserve"> Amborella.</v>
          </cell>
        </row>
        <row r="2392">
          <cell r="B2392" t="str">
            <v>W1NE21</v>
          </cell>
          <cell r="C2392" t="str">
            <v xml:space="preserve"> Amborella trichopoda.</v>
          </cell>
          <cell r="E2392" t="str">
            <v xml:space="preserve"> NCBI_TaxID=13333 {ECO:0000313|EMBL:ERM93609.1, ECO:0000313|Proteomes:UP000017836};</v>
          </cell>
          <cell r="G2392" t="str">
            <v>Eukaryota</v>
          </cell>
          <cell r="H2392" t="str">
            <v xml:space="preserve"> Viridiplantae</v>
          </cell>
          <cell r="I2392" t="str">
            <v xml:space="preserve"> Streptophyta</v>
          </cell>
          <cell r="J2392" t="str">
            <v xml:space="preserve"> Embryophyta</v>
          </cell>
          <cell r="K2392" t="str">
            <v xml:space="preserve"> Tracheophyta</v>
          </cell>
          <cell r="L2392" t="str">
            <v>Spermatophyta</v>
          </cell>
          <cell r="M2392" t="str">
            <v xml:space="preserve"> Magnoliophyta</v>
          </cell>
          <cell r="N2392" t="str">
            <v xml:space="preserve"> basal Magnoliophyta</v>
          </cell>
          <cell r="O2392" t="str">
            <v xml:space="preserve"> Amborellales</v>
          </cell>
          <cell r="P2392" t="str">
            <v>Amborellaceae</v>
          </cell>
          <cell r="Q2392" t="str">
            <v xml:space="preserve"> Amborella.</v>
          </cell>
        </row>
        <row r="2393">
          <cell r="B2393" t="str">
            <v>W1NQ75</v>
          </cell>
          <cell r="C2393" t="str">
            <v xml:space="preserve"> Amborella trichopoda.</v>
          </cell>
          <cell r="E2393" t="str">
            <v xml:space="preserve"> NCBI_TaxID=13333 {ECO:0000313|EMBL:ERM97270.1, ECO:0000313|Proteomes:UP000017836};</v>
          </cell>
          <cell r="G2393" t="str">
            <v>Eukaryota</v>
          </cell>
          <cell r="H2393" t="str">
            <v xml:space="preserve"> Viridiplantae</v>
          </cell>
          <cell r="I2393" t="str">
            <v xml:space="preserve"> Streptophyta</v>
          </cell>
          <cell r="J2393" t="str">
            <v xml:space="preserve"> Embryophyta</v>
          </cell>
          <cell r="K2393" t="str">
            <v xml:space="preserve"> Tracheophyta</v>
          </cell>
          <cell r="L2393" t="str">
            <v>Spermatophyta</v>
          </cell>
          <cell r="M2393" t="str">
            <v xml:space="preserve"> Magnoliophyta</v>
          </cell>
          <cell r="N2393" t="str">
            <v xml:space="preserve"> basal Magnoliophyta</v>
          </cell>
          <cell r="O2393" t="str">
            <v xml:space="preserve"> Amborellales</v>
          </cell>
          <cell r="P2393" t="str">
            <v>Amborellaceae</v>
          </cell>
          <cell r="Q2393" t="str">
            <v xml:space="preserve"> Amborella.</v>
          </cell>
        </row>
        <row r="2394">
          <cell r="B2394" t="str">
            <v>W1NYT6</v>
          </cell>
          <cell r="C2394" t="str">
            <v xml:space="preserve"> Amborella trichopoda.</v>
          </cell>
          <cell r="E2394" t="str">
            <v xml:space="preserve"> NCBI_TaxID=13333 {ECO:0000313|EMBL:ERN02757.1, ECO:0000313|Proteomes:UP000017836};</v>
          </cell>
          <cell r="G2394" t="str">
            <v>Eukaryota</v>
          </cell>
          <cell r="H2394" t="str">
            <v xml:space="preserve"> Viridiplantae</v>
          </cell>
          <cell r="I2394" t="str">
            <v xml:space="preserve"> Streptophyta</v>
          </cell>
          <cell r="J2394" t="str">
            <v xml:space="preserve"> Embryophyta</v>
          </cell>
          <cell r="K2394" t="str">
            <v xml:space="preserve"> Tracheophyta</v>
          </cell>
          <cell r="L2394" t="str">
            <v>Spermatophyta</v>
          </cell>
          <cell r="M2394" t="str">
            <v xml:space="preserve"> Magnoliophyta</v>
          </cell>
          <cell r="N2394" t="str">
            <v xml:space="preserve"> basal Magnoliophyta</v>
          </cell>
          <cell r="O2394" t="str">
            <v xml:space="preserve"> Amborellales</v>
          </cell>
          <cell r="P2394" t="str">
            <v>Amborellaceae</v>
          </cell>
          <cell r="Q2394" t="str">
            <v xml:space="preserve"> Amborella.</v>
          </cell>
        </row>
        <row r="2395">
          <cell r="B2395" t="str">
            <v>W1P9X3</v>
          </cell>
          <cell r="C2395" t="str">
            <v xml:space="preserve"> Amborella trichopoda.</v>
          </cell>
          <cell r="E2395" t="str">
            <v xml:space="preserve"> NCBI_TaxID=13333 {ECO:0000313|EMBL:ERN03790.1, ECO:0000313|Proteomes:UP000017836};</v>
          </cell>
          <cell r="G2395" t="str">
            <v>Eukaryota</v>
          </cell>
          <cell r="H2395" t="str">
            <v xml:space="preserve"> Viridiplantae</v>
          </cell>
          <cell r="I2395" t="str">
            <v xml:space="preserve"> Streptophyta</v>
          </cell>
          <cell r="J2395" t="str">
            <v xml:space="preserve"> Embryophyta</v>
          </cell>
          <cell r="K2395" t="str">
            <v xml:space="preserve"> Tracheophyta</v>
          </cell>
          <cell r="L2395" t="str">
            <v>Spermatophyta</v>
          </cell>
          <cell r="M2395" t="str">
            <v xml:space="preserve"> Magnoliophyta</v>
          </cell>
          <cell r="N2395" t="str">
            <v xml:space="preserve"> basal Magnoliophyta</v>
          </cell>
          <cell r="O2395" t="str">
            <v xml:space="preserve"> Amborellales</v>
          </cell>
          <cell r="P2395" t="str">
            <v>Amborellaceae</v>
          </cell>
          <cell r="Q2395" t="str">
            <v xml:space="preserve"> Amborella.</v>
          </cell>
        </row>
        <row r="2396">
          <cell r="B2396" t="str">
            <v>W1PJM2</v>
          </cell>
          <cell r="C2396" t="str">
            <v xml:space="preserve"> Amborella trichopoda.</v>
          </cell>
          <cell r="E2396" t="str">
            <v xml:space="preserve"> NCBI_TaxID=13333 {ECO:0000313|EMBL:ERN07300.1, ECO:0000313|Proteomes:UP000017836};</v>
          </cell>
          <cell r="G2396" t="str">
            <v>Eukaryota</v>
          </cell>
          <cell r="H2396" t="str">
            <v xml:space="preserve"> Viridiplantae</v>
          </cell>
          <cell r="I2396" t="str">
            <v xml:space="preserve"> Streptophyta</v>
          </cell>
          <cell r="J2396" t="str">
            <v xml:space="preserve"> Embryophyta</v>
          </cell>
          <cell r="K2396" t="str">
            <v xml:space="preserve"> Tracheophyta</v>
          </cell>
          <cell r="L2396" t="str">
            <v>Spermatophyta</v>
          </cell>
          <cell r="M2396" t="str">
            <v xml:space="preserve"> Magnoliophyta</v>
          </cell>
          <cell r="N2396" t="str">
            <v xml:space="preserve"> basal Magnoliophyta</v>
          </cell>
          <cell r="O2396" t="str">
            <v xml:space="preserve"> Amborellales</v>
          </cell>
          <cell r="P2396" t="str">
            <v>Amborellaceae</v>
          </cell>
          <cell r="Q2396" t="str">
            <v xml:space="preserve"> Amborella.</v>
          </cell>
        </row>
        <row r="2397">
          <cell r="B2397" t="str">
            <v>W1Q9C4</v>
          </cell>
          <cell r="C2397" t="str">
            <v xml:space="preserve"> Ogataea parapolymorpha (strain ATCC 26012 / BCRC 20466 / JCM 22074 / NRRL Y-7560 / DL-1) (Yeast) (Hansenula polymorpha).</v>
          </cell>
          <cell r="E2397" t="str">
            <v xml:space="preserve"> NCBI_TaxID=871575 {ECO:0000313|EMBL:ESW97411.1, ECO:0000313|Proteomes:UP000008673};</v>
          </cell>
          <cell r="G2397" t="str">
            <v>Eukaryota</v>
          </cell>
          <cell r="H2397" t="str">
            <v xml:space="preserve"> Fungi</v>
          </cell>
          <cell r="I2397" t="str">
            <v xml:space="preserve"> Dikarya</v>
          </cell>
          <cell r="J2397" t="str">
            <v xml:space="preserve"> Ascomycota</v>
          </cell>
          <cell r="K2397" t="str">
            <v xml:space="preserve"> Saccharomycotina</v>
          </cell>
          <cell r="L2397" t="str">
            <v>Saccharomycetes</v>
          </cell>
          <cell r="M2397" t="str">
            <v xml:space="preserve"> Saccharomycetales</v>
          </cell>
          <cell r="N2397" t="str">
            <v xml:space="preserve"> Pichiaceae</v>
          </cell>
          <cell r="O2397" t="str">
            <v xml:space="preserve"> Ogataea.</v>
          </cell>
        </row>
        <row r="2398">
          <cell r="B2398" t="str">
            <v>W1QJ22</v>
          </cell>
          <cell r="C2398" t="str">
            <v xml:space="preserve"> Ogataea parapolymorpha (strain ATCC 26012 / BCRC 20466 / JCM 22074 / NRRL Y-7560 / DL-1) (Yeast) (Hansenula polymorpha).</v>
          </cell>
          <cell r="E2398" t="str">
            <v xml:space="preserve"> NCBI_TaxID=871575 {ECO:0000313|EMBL:ESX00964.1, ECO:0000313|Proteomes:UP000008673};</v>
          </cell>
          <cell r="G2398" t="str">
            <v>Eukaryota</v>
          </cell>
          <cell r="H2398" t="str">
            <v xml:space="preserve"> Fungi</v>
          </cell>
          <cell r="I2398" t="str">
            <v xml:space="preserve"> Dikarya</v>
          </cell>
          <cell r="J2398" t="str">
            <v xml:space="preserve"> Ascomycota</v>
          </cell>
          <cell r="K2398" t="str">
            <v xml:space="preserve"> Saccharomycotina</v>
          </cell>
          <cell r="L2398" t="str">
            <v>Saccharomycetes</v>
          </cell>
          <cell r="M2398" t="str">
            <v xml:space="preserve"> Saccharomycetales</v>
          </cell>
          <cell r="N2398" t="str">
            <v xml:space="preserve"> Pichiaceae</v>
          </cell>
          <cell r="O2398" t="str">
            <v xml:space="preserve"> Ogataea.</v>
          </cell>
        </row>
        <row r="2399">
          <cell r="B2399" t="str">
            <v>W2PGG3</v>
          </cell>
          <cell r="C2399" t="str">
            <v xml:space="preserve"> Phytophthora parasitica (strain INRA-310).</v>
          </cell>
          <cell r="E2399" t="str">
            <v xml:space="preserve"> NCBI_TaxID=761204 {ECO:0000313|EMBL:ETM99725.1, ECO:0000313|Proteomes:UP000018817};</v>
          </cell>
          <cell r="G2399" t="str">
            <v>Eukaryota</v>
          </cell>
          <cell r="H2399" t="str">
            <v xml:space="preserve"> Stramenopiles</v>
          </cell>
          <cell r="I2399" t="str">
            <v xml:space="preserve"> Oomycetes</v>
          </cell>
          <cell r="J2399" t="str">
            <v xml:space="preserve"> Peronosporales</v>
          </cell>
          <cell r="K2399" t="str">
            <v xml:space="preserve"> Phytophthora.</v>
          </cell>
        </row>
        <row r="2400">
          <cell r="B2400" t="str">
            <v>W2PMK4</v>
          </cell>
          <cell r="C2400" t="str">
            <v xml:space="preserve"> Phytophthora parasitica (strain INRA-310).</v>
          </cell>
          <cell r="E2400" t="str">
            <v xml:space="preserve"> NCBI_TaxID=761204 {ECO:0000313|EMBL:ETN02112.1, ECO:0000313|Proteomes:UP000018817};</v>
          </cell>
          <cell r="G2400" t="str">
            <v>Eukaryota</v>
          </cell>
          <cell r="H2400" t="str">
            <v xml:space="preserve"> Stramenopiles</v>
          </cell>
          <cell r="I2400" t="str">
            <v xml:space="preserve"> Oomycetes</v>
          </cell>
          <cell r="J2400" t="str">
            <v xml:space="preserve"> Peronosporales</v>
          </cell>
          <cell r="K2400" t="str">
            <v xml:space="preserve"> Phytophthora.</v>
          </cell>
        </row>
        <row r="2401">
          <cell r="B2401" t="str">
            <v>W2PR52</v>
          </cell>
          <cell r="C2401" t="str">
            <v xml:space="preserve"> Phytophthora parasitica (strain INRA-310).</v>
          </cell>
          <cell r="E2401" t="str">
            <v xml:space="preserve"> NCBI_TaxID=761204 {ECO:0000313|EMBL:ETN03372.1, ECO:0000313|Proteomes:UP000018817};</v>
          </cell>
          <cell r="G2401" t="str">
            <v>Eukaryota</v>
          </cell>
          <cell r="H2401" t="str">
            <v xml:space="preserve"> Stramenopiles</v>
          </cell>
          <cell r="I2401" t="str">
            <v xml:space="preserve"> Oomycetes</v>
          </cell>
          <cell r="J2401" t="str">
            <v xml:space="preserve"> Peronosporales</v>
          </cell>
          <cell r="K2401" t="str">
            <v xml:space="preserve"> Phytophthora.</v>
          </cell>
        </row>
        <row r="2402">
          <cell r="B2402" t="str">
            <v>W2PTN3</v>
          </cell>
          <cell r="C2402" t="str">
            <v xml:space="preserve"> Phytophthora parasitica (strain INRA-310).</v>
          </cell>
          <cell r="E2402" t="str">
            <v xml:space="preserve"> NCBI_TaxID=761204 {ECO:0000313|EMBL:ETN03370.1, ECO:0000313|Proteomes:UP000018817};</v>
          </cell>
          <cell r="G2402" t="str">
            <v>Eukaryota</v>
          </cell>
          <cell r="H2402" t="str">
            <v xml:space="preserve"> Stramenopiles</v>
          </cell>
          <cell r="I2402" t="str">
            <v xml:space="preserve"> Oomycetes</v>
          </cell>
          <cell r="J2402" t="str">
            <v xml:space="preserve"> Peronosporales</v>
          </cell>
          <cell r="K2402" t="str">
            <v xml:space="preserve"> Phytophthora.</v>
          </cell>
        </row>
        <row r="2403">
          <cell r="B2403" t="str">
            <v>W2RXR8</v>
          </cell>
          <cell r="C2403" t="str">
            <v xml:space="preserve"> Cyphellophora europaea CBS 101466.</v>
          </cell>
          <cell r="E2403" t="str">
            <v xml:space="preserve"> NCBI_TaxID=1220924 {ECO:0000313|EMBL:ETN40568.1, ECO:0000313|Proteomes:UP000030752};</v>
          </cell>
          <cell r="G2403" t="str">
            <v>Eukaryota</v>
          </cell>
          <cell r="H2403" t="str">
            <v xml:space="preserve"> Fungi</v>
          </cell>
          <cell r="I2403" t="str">
            <v xml:space="preserve"> Dikarya</v>
          </cell>
          <cell r="J2403" t="str">
            <v xml:space="preserve"> Ascomycota</v>
          </cell>
          <cell r="K2403" t="str">
            <v xml:space="preserve"> Pezizomycotina</v>
          </cell>
          <cell r="L2403" t="str">
            <v xml:space="preserve"> Eurotiomycetes</v>
          </cell>
          <cell r="M2403" t="str">
            <v>Chaetothyriomycetidae</v>
          </cell>
          <cell r="N2403" t="str">
            <v xml:space="preserve"> Chaetothyriales</v>
          </cell>
          <cell r="O2403" t="str">
            <v xml:space="preserve"> Cyphellophoraceae</v>
          </cell>
          <cell r="P2403" t="str">
            <v>Cyphellophora.</v>
          </cell>
        </row>
        <row r="2404">
          <cell r="B2404" t="str">
            <v>W2SF19</v>
          </cell>
          <cell r="C2404" t="str">
            <v xml:space="preserve"> Cyphellophora europaea CBS 101466.</v>
          </cell>
          <cell r="E2404" t="str">
            <v xml:space="preserve"> NCBI_TaxID=1220924 {ECO:0000313|EMBL:ETN46628.1, ECO:0000313|Proteomes:UP000030752};</v>
          </cell>
          <cell r="G2404" t="str">
            <v>Eukaryota</v>
          </cell>
          <cell r="H2404" t="str">
            <v xml:space="preserve"> Fungi</v>
          </cell>
          <cell r="I2404" t="str">
            <v xml:space="preserve"> Dikarya</v>
          </cell>
          <cell r="J2404" t="str">
            <v xml:space="preserve"> Ascomycota</v>
          </cell>
          <cell r="K2404" t="str">
            <v xml:space="preserve"> Pezizomycotina</v>
          </cell>
          <cell r="L2404" t="str">
            <v xml:space="preserve"> Eurotiomycetes</v>
          </cell>
          <cell r="M2404" t="str">
            <v>Chaetothyriomycetidae</v>
          </cell>
          <cell r="N2404" t="str">
            <v xml:space="preserve"> Chaetothyriales</v>
          </cell>
          <cell r="O2404" t="str">
            <v xml:space="preserve"> Cyphellophoraceae</v>
          </cell>
          <cell r="P2404" t="str">
            <v>Cyphellophora.</v>
          </cell>
        </row>
        <row r="2405">
          <cell r="B2405" t="str">
            <v>W2SUG0</v>
          </cell>
          <cell r="C2405" t="str">
            <v xml:space="preserve"> Necator americanus (Human hookworm).</v>
          </cell>
          <cell r="E2405" t="str">
            <v xml:space="preserve"> NCBI_TaxID=51031 {ECO:0000313|EMBL:ETN73250.1, ECO:0000313|Proteomes:UP000053676};</v>
          </cell>
          <cell r="G2405" t="str">
            <v>Eukaryota</v>
          </cell>
          <cell r="H2405" t="str">
            <v xml:space="preserve"> Metazoa</v>
          </cell>
          <cell r="I2405" t="str">
            <v xml:space="preserve"> Ecdysozoa</v>
          </cell>
          <cell r="J2405" t="str">
            <v xml:space="preserve"> Nematoda</v>
          </cell>
          <cell r="K2405" t="str">
            <v xml:space="preserve"> Chromadorea</v>
          </cell>
          <cell r="L2405" t="str">
            <v xml:space="preserve"> Rhabditida</v>
          </cell>
          <cell r="M2405" t="str">
            <v>Strongylida</v>
          </cell>
          <cell r="N2405" t="str">
            <v xml:space="preserve"> Ancylostomatoidea</v>
          </cell>
          <cell r="O2405" t="str">
            <v xml:space="preserve"> Ancylostomatidae</v>
          </cell>
          <cell r="P2405" t="str">
            <v xml:space="preserve"> Bunostominae</v>
          </cell>
          <cell r="Q2405" t="str">
            <v>Necator.</v>
          </cell>
        </row>
        <row r="2406">
          <cell r="B2406" t="str">
            <v>W2T9L3</v>
          </cell>
          <cell r="C2406" t="str">
            <v xml:space="preserve"> Necator americanus (Human hookworm).</v>
          </cell>
          <cell r="E2406" t="str">
            <v xml:space="preserve"> NCBI_TaxID=51031 {ECO:0000313|EMBL:ETN78259.1, ECO:0000313|Proteomes:UP000053676};</v>
          </cell>
          <cell r="G2406" t="str">
            <v>Eukaryota</v>
          </cell>
          <cell r="H2406" t="str">
            <v xml:space="preserve"> Metazoa</v>
          </cell>
          <cell r="I2406" t="str">
            <v xml:space="preserve"> Ecdysozoa</v>
          </cell>
          <cell r="J2406" t="str">
            <v xml:space="preserve"> Nematoda</v>
          </cell>
          <cell r="K2406" t="str">
            <v xml:space="preserve"> Chromadorea</v>
          </cell>
          <cell r="L2406" t="str">
            <v xml:space="preserve"> Rhabditida</v>
          </cell>
          <cell r="M2406" t="str">
            <v>Strongylida</v>
          </cell>
          <cell r="N2406" t="str">
            <v xml:space="preserve"> Ancylostomatoidea</v>
          </cell>
          <cell r="O2406" t="str">
            <v xml:space="preserve"> Ancylostomatidae</v>
          </cell>
          <cell r="P2406" t="str">
            <v xml:space="preserve"> Bunostominae</v>
          </cell>
          <cell r="Q2406" t="str">
            <v>Necator.</v>
          </cell>
        </row>
        <row r="2407">
          <cell r="B2407" t="str">
            <v>W2Y554</v>
          </cell>
          <cell r="C2407" t="str">
            <v xml:space="preserve"> Phytophthora parasitica P10297.</v>
          </cell>
          <cell r="E2407" t="str">
            <v xml:space="preserve"> NCBI_TaxID=1317064 {ECO:0000313|EMBL:ETP29753.1, ECO:0000313|Proteomes:UP000018948};</v>
          </cell>
          <cell r="G2407" t="str">
            <v>Eukaryota</v>
          </cell>
          <cell r="H2407" t="str">
            <v xml:space="preserve"> Stramenopiles</v>
          </cell>
          <cell r="I2407" t="str">
            <v xml:space="preserve"> Oomycetes</v>
          </cell>
          <cell r="J2407" t="str">
            <v xml:space="preserve"> Peronosporales</v>
          </cell>
          <cell r="K2407" t="str">
            <v xml:space="preserve"> Phytophthora.</v>
          </cell>
        </row>
        <row r="2408">
          <cell r="B2408" t="str">
            <v>W2YI69</v>
          </cell>
          <cell r="C2408" t="str">
            <v xml:space="preserve"> Phytophthora parasitica P10297.</v>
          </cell>
          <cell r="E2408" t="str">
            <v xml:space="preserve"> NCBI_TaxID=1317064 {ECO:0000313|EMBL:ETP34715.1, ECO:0000313|Proteomes:UP000018948};</v>
          </cell>
          <cell r="G2408" t="str">
            <v>Eukaryota</v>
          </cell>
          <cell r="H2408" t="str">
            <v xml:space="preserve"> Stramenopiles</v>
          </cell>
          <cell r="I2408" t="str">
            <v xml:space="preserve"> Oomycetes</v>
          </cell>
          <cell r="J2408" t="str">
            <v xml:space="preserve"> Peronosporales</v>
          </cell>
          <cell r="K2408" t="str">
            <v xml:space="preserve"> Phytophthora.</v>
          </cell>
        </row>
        <row r="2409">
          <cell r="B2409" t="str">
            <v>W2YLS4</v>
          </cell>
          <cell r="C2409" t="str">
            <v xml:space="preserve"> Phytophthora parasitica P10297.</v>
          </cell>
          <cell r="E2409" t="str">
            <v xml:space="preserve"> NCBI_TaxID=1317064 {ECO:0000313|EMBL:ETP35985.1, ECO:0000313|Proteomes:UP000018948};</v>
          </cell>
          <cell r="G2409" t="str">
            <v>Eukaryota</v>
          </cell>
          <cell r="H2409" t="str">
            <v xml:space="preserve"> Stramenopiles</v>
          </cell>
          <cell r="I2409" t="str">
            <v xml:space="preserve"> Oomycetes</v>
          </cell>
          <cell r="J2409" t="str">
            <v xml:space="preserve"> Peronosporales</v>
          </cell>
          <cell r="K2409" t="str">
            <v xml:space="preserve"> Phytophthora.</v>
          </cell>
        </row>
        <row r="2410">
          <cell r="B2410" t="str">
            <v>W2YMD0</v>
          </cell>
          <cell r="C2410" t="str">
            <v xml:space="preserve"> Phytophthora parasitica P10297.</v>
          </cell>
          <cell r="E2410" t="str">
            <v xml:space="preserve"> NCBI_TaxID=1317064 {ECO:0000313|EMBL:ETP35987.1, ECO:0000313|Proteomes:UP000018948};</v>
          </cell>
          <cell r="G2410" t="str">
            <v>Eukaryota</v>
          </cell>
          <cell r="H2410" t="str">
            <v xml:space="preserve"> Stramenopiles</v>
          </cell>
          <cell r="I2410" t="str">
            <v xml:space="preserve"> Oomycetes</v>
          </cell>
          <cell r="J2410" t="str">
            <v xml:space="preserve"> Peronosporales</v>
          </cell>
          <cell r="K2410" t="str">
            <v xml:space="preserve"> Phytophthora.</v>
          </cell>
        </row>
        <row r="2411">
          <cell r="B2411" t="str">
            <v>W3X4U9</v>
          </cell>
          <cell r="C2411" t="str">
            <v xml:space="preserve"> Pestalotiopsis fici (strain W106-1 / CGMCC3.15140).</v>
          </cell>
          <cell r="E2411" t="str">
            <v xml:space="preserve"> NCBI_TaxID=1229662 {ECO:0000313|EMBL:ETS80201.1, ECO:0000313|Proteomes:UP000030651};</v>
          </cell>
          <cell r="G2411" t="str">
            <v>Eukaryota</v>
          </cell>
          <cell r="H2411" t="str">
            <v xml:space="preserve"> Fungi</v>
          </cell>
          <cell r="I2411" t="str">
            <v xml:space="preserve"> Dikarya</v>
          </cell>
          <cell r="J2411" t="str">
            <v xml:space="preserve"> Ascomycota</v>
          </cell>
          <cell r="K2411" t="str">
            <v xml:space="preserve"> Pezizomycotina</v>
          </cell>
          <cell r="L2411" t="str">
            <v>Sordariomycetes</v>
          </cell>
          <cell r="M2411" t="str">
            <v xml:space="preserve"> Xylariomycetidae</v>
          </cell>
          <cell r="N2411" t="str">
            <v xml:space="preserve"> Xylariales</v>
          </cell>
          <cell r="O2411" t="str">
            <v xml:space="preserve"> Sporocadaceae</v>
          </cell>
          <cell r="P2411" t="str">
            <v>Pestalotiopsis.</v>
          </cell>
        </row>
        <row r="2412">
          <cell r="B2412" t="str">
            <v>W3XA80</v>
          </cell>
          <cell r="C2412" t="str">
            <v xml:space="preserve"> Pestalotiopsis fici (strain W106-1 / CGMCC3.15140).</v>
          </cell>
          <cell r="E2412" t="str">
            <v xml:space="preserve"> NCBI_TaxID=1229662 {ECO:0000313|EMBL:ETS82081.1, ECO:0000313|Proteomes:UP000030651};</v>
          </cell>
          <cell r="G2412" t="str">
            <v>Eukaryota</v>
          </cell>
          <cell r="H2412" t="str">
            <v xml:space="preserve"> Fungi</v>
          </cell>
          <cell r="I2412" t="str">
            <v xml:space="preserve"> Dikarya</v>
          </cell>
          <cell r="J2412" t="str">
            <v xml:space="preserve"> Ascomycota</v>
          </cell>
          <cell r="K2412" t="str">
            <v xml:space="preserve"> Pezizomycotina</v>
          </cell>
          <cell r="L2412" t="str">
            <v>Sordariomycetes</v>
          </cell>
          <cell r="M2412" t="str">
            <v xml:space="preserve"> Xylariomycetidae</v>
          </cell>
          <cell r="N2412" t="str">
            <v xml:space="preserve"> Xylariales</v>
          </cell>
          <cell r="O2412" t="str">
            <v xml:space="preserve"> Sporocadaceae</v>
          </cell>
          <cell r="P2412" t="str">
            <v>Pestalotiopsis.</v>
          </cell>
        </row>
        <row r="2413">
          <cell r="B2413" t="str">
            <v>W4FJD2</v>
          </cell>
          <cell r="C2413" t="str">
            <v xml:space="preserve"> Aphanomyces astaci.</v>
          </cell>
          <cell r="E2413" t="str">
            <v xml:space="preserve"> NCBI_TaxID=112090 {ECO:0000313|EMBL:ETV66956.1, ECO:0000313|Proteomes:UP000019040};</v>
          </cell>
          <cell r="G2413" t="str">
            <v>Eukaryota</v>
          </cell>
          <cell r="H2413" t="str">
            <v xml:space="preserve"> Stramenopiles</v>
          </cell>
          <cell r="I2413" t="str">
            <v xml:space="preserve"> Oomycetes</v>
          </cell>
          <cell r="J2413" t="str">
            <v xml:space="preserve"> Saprolegniales</v>
          </cell>
          <cell r="K2413" t="str">
            <v xml:space="preserve"> Saprolegniaceae</v>
          </cell>
          <cell r="L2413" t="str">
            <v>Aphanomyces.</v>
          </cell>
        </row>
        <row r="2414">
          <cell r="B2414" t="str">
            <v>W4G1K8</v>
          </cell>
          <cell r="C2414" t="str">
            <v xml:space="preserve"> Aphanomyces astaci.</v>
          </cell>
          <cell r="E2414" t="str">
            <v xml:space="preserve"> NCBI_TaxID=112090 {ECO:0000313|EMBL:ETV73587.1, ECO:0000313|Proteomes:UP000019040};</v>
          </cell>
          <cell r="G2414" t="str">
            <v>Eukaryota</v>
          </cell>
          <cell r="H2414" t="str">
            <v xml:space="preserve"> Stramenopiles</v>
          </cell>
          <cell r="I2414" t="str">
            <v xml:space="preserve"> Oomycetes</v>
          </cell>
          <cell r="J2414" t="str">
            <v xml:space="preserve"> Saprolegniales</v>
          </cell>
          <cell r="K2414" t="str">
            <v xml:space="preserve"> Saprolegniaceae</v>
          </cell>
          <cell r="L2414" t="str">
            <v>Aphanomyces.</v>
          </cell>
        </row>
        <row r="2415">
          <cell r="B2415" t="str">
            <v>W4G3D3</v>
          </cell>
          <cell r="C2415" t="str">
            <v xml:space="preserve"> Aphanomyces astaci.</v>
          </cell>
          <cell r="E2415" t="str">
            <v xml:space="preserve"> NCBI_TaxID=112090 {ECO:0000313|EMBL:ETV73544.1, ECO:0000313|Proteomes:UP000019040};</v>
          </cell>
          <cell r="G2415" t="str">
            <v>Eukaryota</v>
          </cell>
          <cell r="H2415" t="str">
            <v xml:space="preserve"> Stramenopiles</v>
          </cell>
          <cell r="I2415" t="str">
            <v xml:space="preserve"> Oomycetes</v>
          </cell>
          <cell r="J2415" t="str">
            <v xml:space="preserve"> Saprolegniales</v>
          </cell>
          <cell r="K2415" t="str">
            <v xml:space="preserve"> Saprolegniaceae</v>
          </cell>
          <cell r="L2415" t="str">
            <v>Aphanomyces.</v>
          </cell>
        </row>
        <row r="2416">
          <cell r="B2416" t="str">
            <v>W4GLW3</v>
          </cell>
          <cell r="C2416" t="str">
            <v xml:space="preserve"> Aphanomyces astaci.</v>
          </cell>
          <cell r="E2416" t="str">
            <v xml:space="preserve"> NCBI_TaxID=112090 {ECO:0000313|EMBL:ETV80356.1, ECO:0000313|Proteomes:UP000019040};</v>
          </cell>
          <cell r="G2416" t="str">
            <v>Eukaryota</v>
          </cell>
          <cell r="H2416" t="str">
            <v xml:space="preserve"> Stramenopiles</v>
          </cell>
          <cell r="I2416" t="str">
            <v xml:space="preserve"> Oomycetes</v>
          </cell>
          <cell r="J2416" t="str">
            <v xml:space="preserve"> Saprolegniales</v>
          </cell>
          <cell r="K2416" t="str">
            <v xml:space="preserve"> Saprolegniaceae</v>
          </cell>
          <cell r="L2416" t="str">
            <v>Aphanomyces.</v>
          </cell>
        </row>
        <row r="2417">
          <cell r="B2417" t="str">
            <v>W4ISV5</v>
          </cell>
          <cell r="C2417" t="str">
            <v xml:space="preserve"> Plasmodium falciparum (isolate Palo Alto / Uganda).</v>
          </cell>
          <cell r="E2417" t="str">
            <v xml:space="preserve"> NCBI_TaxID=57270 {ECO:0000313|EMBL:ETW53175.1, ECO:0000313|Proteomes:UP000019103};</v>
          </cell>
          <cell r="G2417" t="str">
            <v>Eukaryota</v>
          </cell>
          <cell r="H2417" t="str">
            <v xml:space="preserve"> Alveolata</v>
          </cell>
          <cell r="I2417" t="str">
            <v xml:space="preserve"> Apicomplexa</v>
          </cell>
          <cell r="J2417" t="str">
            <v xml:space="preserve"> Aconoidasida</v>
          </cell>
          <cell r="K2417" t="str">
            <v xml:space="preserve"> Haemosporida</v>
          </cell>
          <cell r="L2417" t="str">
            <v>Plasmodiidae</v>
          </cell>
          <cell r="M2417" t="str">
            <v xml:space="preserve"> Plasmodium</v>
          </cell>
          <cell r="N2417" t="str">
            <v xml:space="preserve"> Plasmodium (Laverania).</v>
          </cell>
        </row>
        <row r="2418">
          <cell r="B2418" t="str">
            <v>W4K8E6</v>
          </cell>
          <cell r="C2418" t="str">
            <v xml:space="preserve"> Heterobasidion irregulare TC 32-1.</v>
          </cell>
          <cell r="E2418" t="str">
            <v xml:space="preserve"> NCBI_TaxID=747525 {ECO:0000313|EMBL:ETW81625.1, ECO:0000313|Proteomes:UP000030671};</v>
          </cell>
          <cell r="G2418" t="str">
            <v>Eukaryota</v>
          </cell>
          <cell r="H2418" t="str">
            <v xml:space="preserve"> Fungi</v>
          </cell>
          <cell r="I2418" t="str">
            <v xml:space="preserve"> Dikarya</v>
          </cell>
          <cell r="J2418" t="str">
            <v xml:space="preserve"> Basidiomycota</v>
          </cell>
          <cell r="K2418" t="str">
            <v xml:space="preserve"> Agaricomycotina</v>
          </cell>
          <cell r="L2418" t="str">
            <v>Agaricomycetes</v>
          </cell>
          <cell r="M2418" t="str">
            <v xml:space="preserve"> Russulales</v>
          </cell>
          <cell r="N2418" t="str">
            <v xml:space="preserve"> Bondarzewiaceae</v>
          </cell>
          <cell r="O2418" t="str">
            <v xml:space="preserve"> Heterobasidion</v>
          </cell>
          <cell r="P2418" t="str">
            <v>Heterobasidion annosum species complex.</v>
          </cell>
        </row>
        <row r="2419">
          <cell r="B2419" t="str">
            <v>W4KLI5</v>
          </cell>
          <cell r="C2419" t="str">
            <v xml:space="preserve"> Heterobasidion irregulare TC 32-1.</v>
          </cell>
          <cell r="E2419" t="str">
            <v xml:space="preserve"> NCBI_TaxID=747525 {ECO:0000313|EMBL:ETW85906.1, ECO:0000313|Proteomes:UP000030671};</v>
          </cell>
          <cell r="G2419" t="str">
            <v>Eukaryota</v>
          </cell>
          <cell r="H2419" t="str">
            <v xml:space="preserve"> Fungi</v>
          </cell>
          <cell r="I2419" t="str">
            <v xml:space="preserve"> Dikarya</v>
          </cell>
          <cell r="J2419" t="str">
            <v xml:space="preserve"> Basidiomycota</v>
          </cell>
          <cell r="K2419" t="str">
            <v xml:space="preserve"> Agaricomycotina</v>
          </cell>
          <cell r="L2419" t="str">
            <v>Agaricomycetes</v>
          </cell>
          <cell r="M2419" t="str">
            <v xml:space="preserve"> Russulales</v>
          </cell>
          <cell r="N2419" t="str">
            <v xml:space="preserve"> Bondarzewiaceae</v>
          </cell>
          <cell r="O2419" t="str">
            <v xml:space="preserve"> Heterobasidion</v>
          </cell>
          <cell r="P2419" t="str">
            <v>Heterobasidion annosum species complex.</v>
          </cell>
        </row>
        <row r="2420">
          <cell r="B2420" t="str">
            <v>W4YHL2</v>
          </cell>
          <cell r="C2420" t="str">
            <v xml:space="preserve"> Strongylocentrotus purpuratus (Purple sea urchin).</v>
          </cell>
          <cell r="E2420" t="str">
            <v xml:space="preserve"> NCBI_TaxID=7668 {ECO:0000313|EnsemblMetazoa:SPU_015257-tr, ECO:0000313|Proteomes:UP000007110};</v>
          </cell>
          <cell r="G2420" t="str">
            <v>Eukaryota</v>
          </cell>
          <cell r="H2420" t="str">
            <v xml:space="preserve"> Metazoa</v>
          </cell>
          <cell r="I2420" t="str">
            <v xml:space="preserve"> Echinodermata</v>
          </cell>
          <cell r="J2420" t="str">
            <v xml:space="preserve"> Eleutherozoa</v>
          </cell>
          <cell r="K2420" t="str">
            <v xml:space="preserve"> Echinozoa</v>
          </cell>
          <cell r="L2420" t="str">
            <v>Echinoidea</v>
          </cell>
          <cell r="M2420" t="str">
            <v xml:space="preserve"> Euechinoidea</v>
          </cell>
          <cell r="N2420" t="str">
            <v xml:space="preserve"> Echinacea</v>
          </cell>
          <cell r="O2420" t="str">
            <v xml:space="preserve"> Echinoida</v>
          </cell>
          <cell r="P2420" t="str">
            <v xml:space="preserve"> Strongylocentrotidae</v>
          </cell>
          <cell r="Q2420" t="str">
            <v>Strongylocentrotus.</v>
          </cell>
        </row>
        <row r="2421">
          <cell r="B2421" t="str">
            <v>W4ZC91</v>
          </cell>
          <cell r="C2421" t="str">
            <v xml:space="preserve"> Strongylocentrotus purpuratus (Purple sea urchin).</v>
          </cell>
          <cell r="E2421" t="str">
            <v xml:space="preserve"> NCBI_TaxID=7668 {ECO:0000313|EnsemblMetazoa:SPU_025777-tr, ECO:0000313|Proteomes:UP000007110};</v>
          </cell>
          <cell r="G2421" t="str">
            <v>Eukaryota</v>
          </cell>
          <cell r="H2421" t="str">
            <v xml:space="preserve"> Metazoa</v>
          </cell>
          <cell r="I2421" t="str">
            <v xml:space="preserve"> Echinodermata</v>
          </cell>
          <cell r="J2421" t="str">
            <v xml:space="preserve"> Eleutherozoa</v>
          </cell>
          <cell r="K2421" t="str">
            <v xml:space="preserve"> Echinozoa</v>
          </cell>
          <cell r="L2421" t="str">
            <v>Echinoidea</v>
          </cell>
          <cell r="M2421" t="str">
            <v xml:space="preserve"> Euechinoidea</v>
          </cell>
          <cell r="N2421" t="str">
            <v xml:space="preserve"> Echinacea</v>
          </cell>
          <cell r="O2421" t="str">
            <v xml:space="preserve"> Echinoida</v>
          </cell>
          <cell r="P2421" t="str">
            <v xml:space="preserve"> Strongylocentrotidae</v>
          </cell>
          <cell r="Q2421" t="str">
            <v>Strongylocentrotus.</v>
          </cell>
        </row>
        <row r="2422">
          <cell r="B2422" t="str">
            <v>W4ZGC9</v>
          </cell>
          <cell r="C2422" t="str">
            <v xml:space="preserve"> Strongylocentrotus purpuratus (Purple sea urchin).</v>
          </cell>
          <cell r="E2422" t="str">
            <v xml:space="preserve"> NCBI_TaxID=7668 {ECO:0000313|EnsemblMetazoa:SPU_027236-tr, ECO:0000313|Proteomes:UP000007110};</v>
          </cell>
          <cell r="G2422" t="str">
            <v>Eukaryota</v>
          </cell>
          <cell r="H2422" t="str">
            <v xml:space="preserve"> Metazoa</v>
          </cell>
          <cell r="I2422" t="str">
            <v xml:space="preserve"> Echinodermata</v>
          </cell>
          <cell r="J2422" t="str">
            <v xml:space="preserve"> Eleutherozoa</v>
          </cell>
          <cell r="K2422" t="str">
            <v xml:space="preserve"> Echinozoa</v>
          </cell>
          <cell r="L2422" t="str">
            <v>Echinoidea</v>
          </cell>
          <cell r="M2422" t="str">
            <v xml:space="preserve"> Euechinoidea</v>
          </cell>
          <cell r="N2422" t="str">
            <v xml:space="preserve"> Echinacea</v>
          </cell>
          <cell r="O2422" t="str">
            <v xml:space="preserve"> Echinoida</v>
          </cell>
          <cell r="P2422" t="str">
            <v xml:space="preserve"> Strongylocentrotidae</v>
          </cell>
          <cell r="Q2422" t="str">
            <v>Strongylocentrotus.</v>
          </cell>
        </row>
        <row r="2423">
          <cell r="B2423" t="str">
            <v>W5A0E2</v>
          </cell>
          <cell r="C2423" t="str">
            <v xml:space="preserve"> Triticum aestivum (Wheat).</v>
          </cell>
          <cell r="E2423" t="str">
            <v xml:space="preserve"> NCBI_TaxID=4565 {ECO:0000313|EnsemblPlants:TRIAE_CS42_1BL_TGACv1_032362_AA0128930.1, ECO:0000313|Proteomes:UP000019116};</v>
          </cell>
          <cell r="G2423" t="str">
            <v>Eukaryota</v>
          </cell>
          <cell r="H2423" t="str">
            <v xml:space="preserve"> Viridiplantae</v>
          </cell>
          <cell r="I2423" t="str">
            <v xml:space="preserve"> Streptophyta</v>
          </cell>
          <cell r="J2423" t="str">
            <v xml:space="preserve"> Embryophyta</v>
          </cell>
          <cell r="K2423" t="str">
            <v xml:space="preserve"> Tracheophyta</v>
          </cell>
          <cell r="L2423" t="str">
            <v>Spermatophyta</v>
          </cell>
          <cell r="M2423" t="str">
            <v xml:space="preserve"> Magnoliophyta</v>
          </cell>
          <cell r="N2423" t="str">
            <v xml:space="preserve"> Liliopsida</v>
          </cell>
          <cell r="O2423" t="str">
            <v xml:space="preserve"> Poales</v>
          </cell>
          <cell r="P2423" t="str">
            <v xml:space="preserve"> Poaceae</v>
          </cell>
          <cell r="Q2423" t="str">
            <v xml:space="preserve"> BOP clade</v>
          </cell>
          <cell r="R2423" t="str">
            <v>Pooideae</v>
          </cell>
          <cell r="S2423" t="str">
            <v xml:space="preserve"> Triticodae</v>
          </cell>
          <cell r="T2423" t="str">
            <v xml:space="preserve"> Triticeae</v>
          </cell>
          <cell r="U2423" t="str">
            <v xml:space="preserve"> Triticinae</v>
          </cell>
        </row>
        <row r="2424">
          <cell r="B2424" t="str">
            <v>W5CKD0</v>
          </cell>
          <cell r="C2424" t="str">
            <v xml:space="preserve"> Triticum aestivum (Wheat).</v>
          </cell>
          <cell r="E2424" t="str">
            <v xml:space="preserve"> NCBI_TaxID=4565 {ECO:0000313|EnsemblPlants:TRIAE_CS42_3AS_TGACv1_211073_AA0684600.1, ECO:0000313|Proteomes:UP000019116};</v>
          </cell>
          <cell r="G2424" t="str">
            <v>Eukaryota</v>
          </cell>
          <cell r="H2424" t="str">
            <v xml:space="preserve"> Viridiplantae</v>
          </cell>
          <cell r="I2424" t="str">
            <v xml:space="preserve"> Streptophyta</v>
          </cell>
          <cell r="J2424" t="str">
            <v xml:space="preserve"> Embryophyta</v>
          </cell>
          <cell r="K2424" t="str">
            <v xml:space="preserve"> Tracheophyta</v>
          </cell>
          <cell r="L2424" t="str">
            <v>Spermatophyta</v>
          </cell>
          <cell r="M2424" t="str">
            <v xml:space="preserve"> Magnoliophyta</v>
          </cell>
          <cell r="N2424" t="str">
            <v xml:space="preserve"> Liliopsida</v>
          </cell>
          <cell r="O2424" t="str">
            <v xml:space="preserve"> Poales</v>
          </cell>
          <cell r="P2424" t="str">
            <v xml:space="preserve"> Poaceae</v>
          </cell>
          <cell r="Q2424" t="str">
            <v xml:space="preserve"> BOP clade</v>
          </cell>
          <cell r="R2424" t="str">
            <v>Pooideae</v>
          </cell>
          <cell r="S2424" t="str">
            <v xml:space="preserve"> Triticodae</v>
          </cell>
          <cell r="T2424" t="str">
            <v xml:space="preserve"> Triticeae</v>
          </cell>
          <cell r="U2424" t="str">
            <v xml:space="preserve"> Triticinae</v>
          </cell>
        </row>
        <row r="2425">
          <cell r="B2425" t="str">
            <v>W5CRU6</v>
          </cell>
          <cell r="C2425" t="str">
            <v xml:space="preserve"> Triticum aestivum (Wheat).</v>
          </cell>
          <cell r="E2425" t="str">
            <v xml:space="preserve"> NCBI_TaxID=4565 {ECO:0000313|EMBL:CDM83072.1};</v>
          </cell>
          <cell r="G2425" t="str">
            <v>Eukaryota</v>
          </cell>
          <cell r="H2425" t="str">
            <v xml:space="preserve"> Viridiplantae</v>
          </cell>
          <cell r="I2425" t="str">
            <v xml:space="preserve"> Streptophyta</v>
          </cell>
          <cell r="J2425" t="str">
            <v xml:space="preserve"> Embryophyta</v>
          </cell>
          <cell r="K2425" t="str">
            <v xml:space="preserve"> Tracheophyta</v>
          </cell>
          <cell r="L2425" t="str">
            <v>Spermatophyta</v>
          </cell>
          <cell r="M2425" t="str">
            <v xml:space="preserve"> Magnoliophyta</v>
          </cell>
          <cell r="N2425" t="str">
            <v xml:space="preserve"> Liliopsida</v>
          </cell>
          <cell r="O2425" t="str">
            <v xml:space="preserve"> Poales</v>
          </cell>
          <cell r="P2425" t="str">
            <v xml:space="preserve"> Poaceae</v>
          </cell>
          <cell r="Q2425" t="str">
            <v xml:space="preserve"> BOP clade</v>
          </cell>
          <cell r="R2425" t="str">
            <v>Pooideae</v>
          </cell>
          <cell r="S2425" t="str">
            <v xml:space="preserve"> Triticodae</v>
          </cell>
          <cell r="T2425" t="str">
            <v xml:space="preserve"> Triticeae</v>
          </cell>
          <cell r="U2425" t="str">
            <v xml:space="preserve"> Triticinae</v>
          </cell>
        </row>
        <row r="2426">
          <cell r="B2426" t="str">
            <v>W5DWT9</v>
          </cell>
          <cell r="C2426" t="str">
            <v xml:space="preserve"> Triticum aestivum (Wheat).</v>
          </cell>
          <cell r="E2426" t="str">
            <v xml:space="preserve"> NCBI_TaxID=4565 {ECO:0000313|EnsemblPlants:TRIAE_CS42_4AS_TGACv1_307078_AA1016740.1, ECO:0000313|Proteomes:UP000019116};</v>
          </cell>
          <cell r="G2426" t="str">
            <v>Eukaryota</v>
          </cell>
          <cell r="H2426" t="str">
            <v xml:space="preserve"> Viridiplantae</v>
          </cell>
          <cell r="I2426" t="str">
            <v xml:space="preserve"> Streptophyta</v>
          </cell>
          <cell r="J2426" t="str">
            <v xml:space="preserve"> Embryophyta</v>
          </cell>
          <cell r="K2426" t="str">
            <v xml:space="preserve"> Tracheophyta</v>
          </cell>
          <cell r="L2426" t="str">
            <v>Spermatophyta</v>
          </cell>
          <cell r="M2426" t="str">
            <v xml:space="preserve"> Magnoliophyta</v>
          </cell>
          <cell r="N2426" t="str">
            <v xml:space="preserve"> Liliopsida</v>
          </cell>
          <cell r="O2426" t="str">
            <v xml:space="preserve"> Poales</v>
          </cell>
          <cell r="P2426" t="str">
            <v xml:space="preserve"> Poaceae</v>
          </cell>
          <cell r="Q2426" t="str">
            <v xml:space="preserve"> BOP clade</v>
          </cell>
          <cell r="R2426" t="str">
            <v>Pooideae</v>
          </cell>
          <cell r="S2426" t="str">
            <v xml:space="preserve"> Triticodae</v>
          </cell>
          <cell r="T2426" t="str">
            <v xml:space="preserve"> Triticeae</v>
          </cell>
          <cell r="U2426" t="str">
            <v xml:space="preserve"> Triticinae</v>
          </cell>
        </row>
        <row r="2427">
          <cell r="B2427" t="str">
            <v>W5DXN4</v>
          </cell>
          <cell r="C2427" t="str">
            <v xml:space="preserve"> Triticum aestivum (Wheat).</v>
          </cell>
          <cell r="E2427" t="str">
            <v xml:space="preserve"> NCBI_TaxID=4565 {ECO:0000313|EnsemblPlants:TRIAE_CS42_4BL_TGACv1_321851_AA1066240.1, ECO:0000313|Proteomes:UP000019116};</v>
          </cell>
          <cell r="G2427" t="str">
            <v>Eukaryota</v>
          </cell>
          <cell r="H2427" t="str">
            <v xml:space="preserve"> Viridiplantae</v>
          </cell>
          <cell r="I2427" t="str">
            <v xml:space="preserve"> Streptophyta</v>
          </cell>
          <cell r="J2427" t="str">
            <v xml:space="preserve"> Embryophyta</v>
          </cell>
          <cell r="K2427" t="str">
            <v xml:space="preserve"> Tracheophyta</v>
          </cell>
          <cell r="L2427" t="str">
            <v>Spermatophyta</v>
          </cell>
          <cell r="M2427" t="str">
            <v xml:space="preserve"> Magnoliophyta</v>
          </cell>
          <cell r="N2427" t="str">
            <v xml:space="preserve"> Liliopsida</v>
          </cell>
          <cell r="O2427" t="str">
            <v xml:space="preserve"> Poales</v>
          </cell>
          <cell r="P2427" t="str">
            <v xml:space="preserve"> Poaceae</v>
          </cell>
          <cell r="Q2427" t="str">
            <v xml:space="preserve"> BOP clade</v>
          </cell>
          <cell r="R2427" t="str">
            <v>Pooideae</v>
          </cell>
          <cell r="S2427" t="str">
            <v xml:space="preserve"> Triticodae</v>
          </cell>
          <cell r="T2427" t="str">
            <v xml:space="preserve"> Triticeae</v>
          </cell>
          <cell r="U2427" t="str">
            <v xml:space="preserve"> Triticinae</v>
          </cell>
        </row>
        <row r="2428">
          <cell r="B2428" t="str">
            <v>W5E2K9</v>
          </cell>
          <cell r="C2428" t="str">
            <v xml:space="preserve"> Triticum aestivum (Wheat).</v>
          </cell>
          <cell r="E2428" t="str">
            <v xml:space="preserve"> NCBI_TaxID=4565 {ECO:0000313|EnsemblPlants:TRIAE_CS42_4BL_TGACv1_321242_AA1057770.2, ECO:0000313|Proteomes:UP000019116};</v>
          </cell>
          <cell r="G2428" t="str">
            <v>Eukaryota</v>
          </cell>
          <cell r="H2428" t="str">
            <v xml:space="preserve"> Viridiplantae</v>
          </cell>
          <cell r="I2428" t="str">
            <v xml:space="preserve"> Streptophyta</v>
          </cell>
          <cell r="J2428" t="str">
            <v xml:space="preserve"> Embryophyta</v>
          </cell>
          <cell r="K2428" t="str">
            <v xml:space="preserve"> Tracheophyta</v>
          </cell>
          <cell r="L2428" t="str">
            <v>Spermatophyta</v>
          </cell>
          <cell r="M2428" t="str">
            <v xml:space="preserve"> Magnoliophyta</v>
          </cell>
          <cell r="N2428" t="str">
            <v xml:space="preserve"> Liliopsida</v>
          </cell>
          <cell r="O2428" t="str">
            <v xml:space="preserve"> Poales</v>
          </cell>
          <cell r="P2428" t="str">
            <v xml:space="preserve"> Poaceae</v>
          </cell>
          <cell r="Q2428" t="str">
            <v xml:space="preserve"> BOP clade</v>
          </cell>
          <cell r="R2428" t="str">
            <v>Pooideae</v>
          </cell>
          <cell r="S2428" t="str">
            <v xml:space="preserve"> Triticodae</v>
          </cell>
          <cell r="T2428" t="str">
            <v xml:space="preserve"> Triticeae</v>
          </cell>
          <cell r="U2428" t="str">
            <v xml:space="preserve"> Triticinae</v>
          </cell>
        </row>
        <row r="2429">
          <cell r="B2429" t="str">
            <v>W5EH90</v>
          </cell>
          <cell r="C2429" t="str">
            <v xml:space="preserve"> Triticum aestivum (Wheat).</v>
          </cell>
          <cell r="E2429" t="str">
            <v xml:space="preserve"> NCBI_TaxID=4565 {ECO:0000313|EnsemblPlants:TRIAE_CS42_4DL_TGACv1_342580_AA1117210.1, ECO:0000313|Proteomes:UP000019116};</v>
          </cell>
          <cell r="G2429" t="str">
            <v>Eukaryota</v>
          </cell>
          <cell r="H2429" t="str">
            <v xml:space="preserve"> Viridiplantae</v>
          </cell>
          <cell r="I2429" t="str">
            <v xml:space="preserve"> Streptophyta</v>
          </cell>
          <cell r="J2429" t="str">
            <v xml:space="preserve"> Embryophyta</v>
          </cell>
          <cell r="K2429" t="str">
            <v xml:space="preserve"> Tracheophyta</v>
          </cell>
          <cell r="L2429" t="str">
            <v>Spermatophyta</v>
          </cell>
          <cell r="M2429" t="str">
            <v xml:space="preserve"> Magnoliophyta</v>
          </cell>
          <cell r="N2429" t="str">
            <v xml:space="preserve"> Liliopsida</v>
          </cell>
          <cell r="O2429" t="str">
            <v xml:space="preserve"> Poales</v>
          </cell>
          <cell r="P2429" t="str">
            <v xml:space="preserve"> Poaceae</v>
          </cell>
          <cell r="Q2429" t="str">
            <v xml:space="preserve"> BOP clade</v>
          </cell>
          <cell r="R2429" t="str">
            <v>Pooideae</v>
          </cell>
          <cell r="S2429" t="str">
            <v xml:space="preserve"> Triticodae</v>
          </cell>
          <cell r="T2429" t="str">
            <v xml:space="preserve"> Triticeae</v>
          </cell>
          <cell r="U2429" t="str">
            <v xml:space="preserve"> Triticinae</v>
          </cell>
        </row>
        <row r="2430">
          <cell r="B2430" t="str">
            <v>W5EJD1</v>
          </cell>
          <cell r="C2430" t="str">
            <v xml:space="preserve"> Triticum aestivum (Wheat).</v>
          </cell>
          <cell r="E2430" t="str">
            <v xml:space="preserve"> NCBI_TaxID=4565 {ECO:0000313|EnsemblPlants:TRIAE_CS42_4DL_TGACv1_345350_AA1152790.1, ECO:0000313|Proteomes:UP000019116};</v>
          </cell>
          <cell r="G2430" t="str">
            <v>Eukaryota</v>
          </cell>
          <cell r="H2430" t="str">
            <v xml:space="preserve"> Viridiplantae</v>
          </cell>
          <cell r="I2430" t="str">
            <v xml:space="preserve"> Streptophyta</v>
          </cell>
          <cell r="J2430" t="str">
            <v xml:space="preserve"> Embryophyta</v>
          </cell>
          <cell r="K2430" t="str">
            <v xml:space="preserve"> Tracheophyta</v>
          </cell>
          <cell r="L2430" t="str">
            <v>Spermatophyta</v>
          </cell>
          <cell r="M2430" t="str">
            <v xml:space="preserve"> Magnoliophyta</v>
          </cell>
          <cell r="N2430" t="str">
            <v xml:space="preserve"> Liliopsida</v>
          </cell>
          <cell r="O2430" t="str">
            <v xml:space="preserve"> Poales</v>
          </cell>
          <cell r="P2430" t="str">
            <v xml:space="preserve"> Poaceae</v>
          </cell>
          <cell r="Q2430" t="str">
            <v xml:space="preserve"> BOP clade</v>
          </cell>
          <cell r="R2430" t="str">
            <v>Pooideae</v>
          </cell>
          <cell r="S2430" t="str">
            <v xml:space="preserve"> Triticodae</v>
          </cell>
          <cell r="T2430" t="str">
            <v xml:space="preserve"> Triticeae</v>
          </cell>
          <cell r="U2430" t="str">
            <v xml:space="preserve"> Triticinae</v>
          </cell>
        </row>
        <row r="2431">
          <cell r="B2431" t="str">
            <v>W5EL31</v>
          </cell>
          <cell r="C2431" t="str">
            <v xml:space="preserve"> Triticum aestivum (Wheat).</v>
          </cell>
          <cell r="E2431" t="str">
            <v xml:space="preserve"> NCBI_TaxID=4565 {ECO:0000313|EnsemblPlants:TRIAE_CS42_4DL_TGACv1_343137_AA1130350.1, ECO:0000313|Proteomes:UP000019116};</v>
          </cell>
          <cell r="G2431" t="str">
            <v>Eukaryota</v>
          </cell>
          <cell r="H2431" t="str">
            <v xml:space="preserve"> Viridiplantae</v>
          </cell>
          <cell r="I2431" t="str">
            <v xml:space="preserve"> Streptophyta</v>
          </cell>
          <cell r="J2431" t="str">
            <v xml:space="preserve"> Embryophyta</v>
          </cell>
          <cell r="K2431" t="str">
            <v xml:space="preserve"> Tracheophyta</v>
          </cell>
          <cell r="L2431" t="str">
            <v>Spermatophyta</v>
          </cell>
          <cell r="M2431" t="str">
            <v xml:space="preserve"> Magnoliophyta</v>
          </cell>
          <cell r="N2431" t="str">
            <v xml:space="preserve"> Liliopsida</v>
          </cell>
          <cell r="O2431" t="str">
            <v xml:space="preserve"> Poales</v>
          </cell>
          <cell r="P2431" t="str">
            <v xml:space="preserve"> Poaceae</v>
          </cell>
          <cell r="Q2431" t="str">
            <v xml:space="preserve"> BOP clade</v>
          </cell>
          <cell r="R2431" t="str">
            <v>Pooideae</v>
          </cell>
          <cell r="S2431" t="str">
            <v xml:space="preserve"> Triticodae</v>
          </cell>
          <cell r="T2431" t="str">
            <v xml:space="preserve"> Triticeae</v>
          </cell>
          <cell r="U2431" t="str">
            <v xml:space="preserve"> Triticinae</v>
          </cell>
        </row>
        <row r="2432">
          <cell r="B2432" t="str">
            <v>W5J674</v>
          </cell>
          <cell r="C2432" t="str">
            <v xml:space="preserve"> Anopheles darlingi (Mosquito).</v>
          </cell>
          <cell r="E2432" t="str">
            <v xml:space="preserve"> NCBI_TaxID=43151 {ECO:0000313|EMBL:ETN58314.1, ECO:0000313|Proteomes:UP000000673};</v>
          </cell>
          <cell r="G2432" t="str">
            <v>Eukaryota</v>
          </cell>
          <cell r="H2432" t="str">
            <v xml:space="preserve"> Metazoa</v>
          </cell>
          <cell r="I2432" t="str">
            <v xml:space="preserve"> Ecdysozoa</v>
          </cell>
          <cell r="J2432" t="str">
            <v xml:space="preserve"> Arthropoda</v>
          </cell>
          <cell r="K2432" t="str">
            <v xml:space="preserve"> Hexapoda</v>
          </cell>
          <cell r="L2432" t="str">
            <v xml:space="preserve"> Insecta</v>
          </cell>
          <cell r="M2432" t="str">
            <v>Pterygota</v>
          </cell>
          <cell r="N2432" t="str">
            <v xml:space="preserve"> Neoptera</v>
          </cell>
          <cell r="O2432" t="str">
            <v xml:space="preserve"> Holometabola</v>
          </cell>
          <cell r="P2432" t="str">
            <v xml:space="preserve"> Diptera</v>
          </cell>
          <cell r="Q2432" t="str">
            <v xml:space="preserve"> Nematocera</v>
          </cell>
          <cell r="R2432" t="str">
            <v xml:space="preserve"> Culicoidea</v>
          </cell>
          <cell r="S2432" t="str">
            <v>Culicidae</v>
          </cell>
          <cell r="T2432" t="str">
            <v xml:space="preserve"> Anophelinae</v>
          </cell>
          <cell r="U2432" t="str">
            <v xml:space="preserve"> Anopheles.</v>
          </cell>
        </row>
        <row r="2433">
          <cell r="B2433" t="str">
            <v>W5J8U5</v>
          </cell>
          <cell r="C2433" t="str">
            <v xml:space="preserve"> Anopheles darlingi (Mosquito).</v>
          </cell>
          <cell r="E2433" t="str">
            <v xml:space="preserve"> NCBI_TaxID=43151 {ECO:0000313|EMBL:ETN59300.1, ECO:0000313|Proteomes:UP000000673};</v>
          </cell>
          <cell r="G2433" t="str">
            <v>Eukaryota</v>
          </cell>
          <cell r="H2433" t="str">
            <v xml:space="preserve"> Metazoa</v>
          </cell>
          <cell r="I2433" t="str">
            <v xml:space="preserve"> Ecdysozoa</v>
          </cell>
          <cell r="J2433" t="str">
            <v xml:space="preserve"> Arthropoda</v>
          </cell>
          <cell r="K2433" t="str">
            <v xml:space="preserve"> Hexapoda</v>
          </cell>
          <cell r="L2433" t="str">
            <v xml:space="preserve"> Insecta</v>
          </cell>
          <cell r="M2433" t="str">
            <v>Pterygota</v>
          </cell>
          <cell r="N2433" t="str">
            <v xml:space="preserve"> Neoptera</v>
          </cell>
          <cell r="O2433" t="str">
            <v xml:space="preserve"> Holometabola</v>
          </cell>
          <cell r="P2433" t="str">
            <v xml:space="preserve"> Diptera</v>
          </cell>
          <cell r="Q2433" t="str">
            <v xml:space="preserve"> Nematocera</v>
          </cell>
          <cell r="R2433" t="str">
            <v xml:space="preserve"> Culicoidea</v>
          </cell>
          <cell r="S2433" t="str">
            <v>Culicidae</v>
          </cell>
          <cell r="T2433" t="str">
            <v xml:space="preserve"> Anophelinae</v>
          </cell>
          <cell r="U2433" t="str">
            <v xml:space="preserve"> Anopheles.</v>
          </cell>
        </row>
        <row r="2434">
          <cell r="B2434" t="str">
            <v>W5JNH7</v>
          </cell>
          <cell r="C2434" t="str">
            <v xml:space="preserve"> Anopheles darlingi (Mosquito).</v>
          </cell>
          <cell r="E2434" t="str">
            <v xml:space="preserve"> NCBI_TaxID=43151 {ECO:0000313|EMBL:ETN64873.1, ECO:0000313|Proteomes:UP000000673};</v>
          </cell>
          <cell r="G2434" t="str">
            <v>Eukaryota</v>
          </cell>
          <cell r="H2434" t="str">
            <v xml:space="preserve"> Metazoa</v>
          </cell>
          <cell r="I2434" t="str">
            <v xml:space="preserve"> Ecdysozoa</v>
          </cell>
          <cell r="J2434" t="str">
            <v xml:space="preserve"> Arthropoda</v>
          </cell>
          <cell r="K2434" t="str">
            <v xml:space="preserve"> Hexapoda</v>
          </cell>
          <cell r="L2434" t="str">
            <v xml:space="preserve"> Insecta</v>
          </cell>
          <cell r="M2434" t="str">
            <v>Pterygota</v>
          </cell>
          <cell r="N2434" t="str">
            <v xml:space="preserve"> Neoptera</v>
          </cell>
          <cell r="O2434" t="str">
            <v xml:space="preserve"> Holometabola</v>
          </cell>
          <cell r="P2434" t="str">
            <v xml:space="preserve"> Diptera</v>
          </cell>
          <cell r="Q2434" t="str">
            <v xml:space="preserve"> Nematocera</v>
          </cell>
          <cell r="R2434" t="str">
            <v xml:space="preserve"> Culicoidea</v>
          </cell>
          <cell r="S2434" t="str">
            <v>Culicidae</v>
          </cell>
          <cell r="T2434" t="str">
            <v xml:space="preserve"> Anophelinae</v>
          </cell>
          <cell r="U2434" t="str">
            <v xml:space="preserve"> Anopheles.</v>
          </cell>
        </row>
        <row r="2435">
          <cell r="B2435" t="str">
            <v>W5K1V8</v>
          </cell>
          <cell r="C2435" t="str">
            <v xml:space="preserve"> Astyanax mexicanus (Blind cave fish) (Astyanax fasciatus mexicanus).</v>
          </cell>
          <cell r="E2435" t="str">
            <v xml:space="preserve"> NCBI_TaxID=7994 {ECO:0000313|Ensembl:ENSAMXP00000001568, ECO:0000313|Proteomes:UP000018467};</v>
          </cell>
          <cell r="G2435" t="str">
            <v>Eukaryota</v>
          </cell>
          <cell r="H2435" t="str">
            <v xml:space="preserve"> Metazoa</v>
          </cell>
          <cell r="I2435" t="str">
            <v xml:space="preserve"> Chordata</v>
          </cell>
          <cell r="J2435" t="str">
            <v xml:space="preserve"> Craniata</v>
          </cell>
          <cell r="K2435" t="str">
            <v xml:space="preserve"> Vertebrata</v>
          </cell>
          <cell r="L2435" t="str">
            <v xml:space="preserve"> Euteleostomi</v>
          </cell>
          <cell r="M2435" t="str">
            <v>Actinopterygii</v>
          </cell>
          <cell r="N2435" t="str">
            <v xml:space="preserve"> Neopterygii</v>
          </cell>
          <cell r="O2435" t="str">
            <v xml:space="preserve"> Teleostei</v>
          </cell>
          <cell r="P2435" t="str">
            <v xml:space="preserve"> Ostariophysi</v>
          </cell>
          <cell r="Q2435" t="str">
            <v xml:space="preserve"> Characiformes</v>
          </cell>
          <cell r="R2435" t="str">
            <v>Characoidei</v>
          </cell>
          <cell r="S2435" t="str">
            <v xml:space="preserve"> Characidae</v>
          </cell>
          <cell r="T2435" t="str">
            <v xml:space="preserve"> Characidae incertae sedis</v>
          </cell>
          <cell r="U2435" t="str">
            <v xml:space="preserve"> Astyanax clade</v>
          </cell>
        </row>
        <row r="2436">
          <cell r="B2436" t="str">
            <v>W5KGZ3</v>
          </cell>
          <cell r="C2436" t="str">
            <v xml:space="preserve"> Astyanax mexicanus (Blind cave fish) (Astyanax fasciatus mexicanus).</v>
          </cell>
          <cell r="E2436" t="str">
            <v xml:space="preserve"> NCBI_TaxID=7994 {ECO:0000313|Ensembl:ENSAMXP00000006855, ECO:0000313|Proteomes:UP000018467};</v>
          </cell>
          <cell r="G2436" t="str">
            <v>Eukaryota</v>
          </cell>
          <cell r="H2436" t="str">
            <v xml:space="preserve"> Metazoa</v>
          </cell>
          <cell r="I2436" t="str">
            <v xml:space="preserve"> Chordata</v>
          </cell>
          <cell r="J2436" t="str">
            <v xml:space="preserve"> Craniata</v>
          </cell>
          <cell r="K2436" t="str">
            <v xml:space="preserve"> Vertebrata</v>
          </cell>
          <cell r="L2436" t="str">
            <v xml:space="preserve"> Euteleostomi</v>
          </cell>
          <cell r="M2436" t="str">
            <v>Actinopterygii</v>
          </cell>
          <cell r="N2436" t="str">
            <v xml:space="preserve"> Neopterygii</v>
          </cell>
          <cell r="O2436" t="str">
            <v xml:space="preserve"> Teleostei</v>
          </cell>
          <cell r="P2436" t="str">
            <v xml:space="preserve"> Ostariophysi</v>
          </cell>
          <cell r="Q2436" t="str">
            <v xml:space="preserve"> Characiformes</v>
          </cell>
          <cell r="R2436" t="str">
            <v>Characoidei</v>
          </cell>
          <cell r="S2436" t="str">
            <v xml:space="preserve"> Characidae</v>
          </cell>
          <cell r="T2436" t="str">
            <v xml:space="preserve"> Characidae incertae sedis</v>
          </cell>
          <cell r="U2436" t="str">
            <v xml:space="preserve"> Astyanax clade</v>
          </cell>
        </row>
        <row r="2437">
          <cell r="B2437" t="str">
            <v>W5KIZ2</v>
          </cell>
          <cell r="C2437" t="str">
            <v xml:space="preserve"> Astyanax mexicanus (Blind cave fish) (Astyanax fasciatus mexicanus).</v>
          </cell>
          <cell r="E2437" t="str">
            <v xml:space="preserve"> NCBI_TaxID=7994 {ECO:0000313|Ensembl:ENSAMXP00000007554, ECO:0000313|Proteomes:UP000018467};</v>
          </cell>
          <cell r="G2437" t="str">
            <v>Eukaryota</v>
          </cell>
          <cell r="H2437" t="str">
            <v xml:space="preserve"> Metazoa</v>
          </cell>
          <cell r="I2437" t="str">
            <v xml:space="preserve"> Chordata</v>
          </cell>
          <cell r="J2437" t="str">
            <v xml:space="preserve"> Craniata</v>
          </cell>
          <cell r="K2437" t="str">
            <v xml:space="preserve"> Vertebrata</v>
          </cell>
          <cell r="L2437" t="str">
            <v xml:space="preserve"> Euteleostomi</v>
          </cell>
          <cell r="M2437" t="str">
            <v>Actinopterygii</v>
          </cell>
          <cell r="N2437" t="str">
            <v xml:space="preserve"> Neopterygii</v>
          </cell>
          <cell r="O2437" t="str">
            <v xml:space="preserve"> Teleostei</v>
          </cell>
          <cell r="P2437" t="str">
            <v xml:space="preserve"> Ostariophysi</v>
          </cell>
          <cell r="Q2437" t="str">
            <v xml:space="preserve"> Characiformes</v>
          </cell>
          <cell r="R2437" t="str">
            <v>Characoidei</v>
          </cell>
          <cell r="S2437" t="str">
            <v xml:space="preserve"> Characidae</v>
          </cell>
          <cell r="T2437" t="str">
            <v xml:space="preserve"> Characidae incertae sedis</v>
          </cell>
          <cell r="U2437" t="str">
            <v xml:space="preserve"> Astyanax clade</v>
          </cell>
        </row>
        <row r="2438">
          <cell r="B2438" t="str">
            <v>W5KNS8</v>
          </cell>
          <cell r="C2438" t="str">
            <v xml:space="preserve"> Astyanax mexicanus (Blind cave fish) (Astyanax fasciatus mexicanus).</v>
          </cell>
          <cell r="E2438" t="str">
            <v xml:space="preserve"> NCBI_TaxID=7994 {ECO:0000313|Ensembl:ENSAMXP00000009240, ECO:0000313|Proteomes:UP000018467};</v>
          </cell>
          <cell r="G2438" t="str">
            <v>Eukaryota</v>
          </cell>
          <cell r="H2438" t="str">
            <v xml:space="preserve"> Metazoa</v>
          </cell>
          <cell r="I2438" t="str">
            <v xml:space="preserve"> Chordata</v>
          </cell>
          <cell r="J2438" t="str">
            <v xml:space="preserve"> Craniata</v>
          </cell>
          <cell r="K2438" t="str">
            <v xml:space="preserve"> Vertebrata</v>
          </cell>
          <cell r="L2438" t="str">
            <v xml:space="preserve"> Euteleostomi</v>
          </cell>
          <cell r="M2438" t="str">
            <v>Actinopterygii</v>
          </cell>
          <cell r="N2438" t="str">
            <v xml:space="preserve"> Neopterygii</v>
          </cell>
          <cell r="O2438" t="str">
            <v xml:space="preserve"> Teleostei</v>
          </cell>
          <cell r="P2438" t="str">
            <v xml:space="preserve"> Ostariophysi</v>
          </cell>
          <cell r="Q2438" t="str">
            <v xml:space="preserve"> Characiformes</v>
          </cell>
          <cell r="R2438" t="str">
            <v>Characoidei</v>
          </cell>
          <cell r="S2438" t="str">
            <v xml:space="preserve"> Characidae</v>
          </cell>
          <cell r="T2438" t="str">
            <v xml:space="preserve"> Characidae incertae sedis</v>
          </cell>
          <cell r="U2438" t="str">
            <v xml:space="preserve"> Astyanax clade</v>
          </cell>
        </row>
        <row r="2439">
          <cell r="B2439" t="str">
            <v>W5KQJ7</v>
          </cell>
          <cell r="C2439" t="str">
            <v xml:space="preserve"> Astyanax mexicanus (Blind cave fish) (Astyanax fasciatus mexicanus).</v>
          </cell>
          <cell r="E2439" t="str">
            <v xml:space="preserve"> NCBI_TaxID=7994 {ECO:0000313|Ensembl:ENSAMXP00000009859, ECO:0000313|Proteomes:UP000018467};</v>
          </cell>
          <cell r="G2439" t="str">
            <v>Eukaryota</v>
          </cell>
          <cell r="H2439" t="str">
            <v xml:space="preserve"> Metazoa</v>
          </cell>
          <cell r="I2439" t="str">
            <v xml:space="preserve"> Chordata</v>
          </cell>
          <cell r="J2439" t="str">
            <v xml:space="preserve"> Craniata</v>
          </cell>
          <cell r="K2439" t="str">
            <v xml:space="preserve"> Vertebrata</v>
          </cell>
          <cell r="L2439" t="str">
            <v xml:space="preserve"> Euteleostomi</v>
          </cell>
          <cell r="M2439" t="str">
            <v>Actinopterygii</v>
          </cell>
          <cell r="N2439" t="str">
            <v xml:space="preserve"> Neopterygii</v>
          </cell>
          <cell r="O2439" t="str">
            <v xml:space="preserve"> Teleostei</v>
          </cell>
          <cell r="P2439" t="str">
            <v xml:space="preserve"> Ostariophysi</v>
          </cell>
          <cell r="Q2439" t="str">
            <v xml:space="preserve"> Characiformes</v>
          </cell>
          <cell r="R2439" t="str">
            <v>Characoidei</v>
          </cell>
          <cell r="S2439" t="str">
            <v xml:space="preserve"> Characidae</v>
          </cell>
          <cell r="T2439" t="str">
            <v xml:space="preserve"> Characidae incertae sedis</v>
          </cell>
          <cell r="U2439" t="str">
            <v xml:space="preserve"> Astyanax clade</v>
          </cell>
        </row>
        <row r="2440">
          <cell r="B2440" t="str">
            <v>W5L0S3</v>
          </cell>
          <cell r="C2440" t="str">
            <v xml:space="preserve"> Astyanax mexicanus (Blind cave fish) (Astyanax fasciatus mexicanus).</v>
          </cell>
          <cell r="E2440" t="str">
            <v xml:space="preserve"> NCBI_TaxID=7994 {ECO:0000313|Ensembl:ENSAMXP00000013435, ECO:0000313|Proteomes:UP000018467};</v>
          </cell>
          <cell r="G2440" t="str">
            <v>Eukaryota</v>
          </cell>
          <cell r="H2440" t="str">
            <v xml:space="preserve"> Metazoa</v>
          </cell>
          <cell r="I2440" t="str">
            <v xml:space="preserve"> Chordata</v>
          </cell>
          <cell r="J2440" t="str">
            <v xml:space="preserve"> Craniata</v>
          </cell>
          <cell r="K2440" t="str">
            <v xml:space="preserve"> Vertebrata</v>
          </cell>
          <cell r="L2440" t="str">
            <v xml:space="preserve"> Euteleostomi</v>
          </cell>
          <cell r="M2440" t="str">
            <v>Actinopterygii</v>
          </cell>
          <cell r="N2440" t="str">
            <v xml:space="preserve"> Neopterygii</v>
          </cell>
          <cell r="O2440" t="str">
            <v xml:space="preserve"> Teleostei</v>
          </cell>
          <cell r="P2440" t="str">
            <v xml:space="preserve"> Ostariophysi</v>
          </cell>
          <cell r="Q2440" t="str">
            <v xml:space="preserve"> Characiformes</v>
          </cell>
          <cell r="R2440" t="str">
            <v>Characoidei</v>
          </cell>
          <cell r="S2440" t="str">
            <v xml:space="preserve"> Characidae</v>
          </cell>
          <cell r="T2440" t="str">
            <v xml:space="preserve"> Characidae incertae sedis</v>
          </cell>
          <cell r="U2440" t="str">
            <v xml:space="preserve"> Astyanax clade</v>
          </cell>
        </row>
        <row r="2441">
          <cell r="B2441" t="str">
            <v>W5LDE1</v>
          </cell>
          <cell r="C2441" t="str">
            <v xml:space="preserve"> Astyanax mexicanus (Blind cave fish) (Astyanax fasciatus mexicanus).</v>
          </cell>
          <cell r="E2441" t="str">
            <v xml:space="preserve"> NCBI_TaxID=7994 {ECO:0000313|Ensembl:ENSAMXP00000017853, ECO:0000313|Proteomes:UP000018467};</v>
          </cell>
          <cell r="G2441" t="str">
            <v>Eukaryota</v>
          </cell>
          <cell r="H2441" t="str">
            <v xml:space="preserve"> Metazoa</v>
          </cell>
          <cell r="I2441" t="str">
            <v xml:space="preserve"> Chordata</v>
          </cell>
          <cell r="J2441" t="str">
            <v xml:space="preserve"> Craniata</v>
          </cell>
          <cell r="K2441" t="str">
            <v xml:space="preserve"> Vertebrata</v>
          </cell>
          <cell r="L2441" t="str">
            <v xml:space="preserve"> Euteleostomi</v>
          </cell>
          <cell r="M2441" t="str">
            <v>Actinopterygii</v>
          </cell>
          <cell r="N2441" t="str">
            <v xml:space="preserve"> Neopterygii</v>
          </cell>
          <cell r="O2441" t="str">
            <v xml:space="preserve"> Teleostei</v>
          </cell>
          <cell r="P2441" t="str">
            <v xml:space="preserve"> Ostariophysi</v>
          </cell>
          <cell r="Q2441" t="str">
            <v xml:space="preserve"> Characiformes</v>
          </cell>
          <cell r="R2441" t="str">
            <v>Characoidei</v>
          </cell>
          <cell r="S2441" t="str">
            <v xml:space="preserve"> Characidae</v>
          </cell>
          <cell r="T2441" t="str">
            <v xml:space="preserve"> Characidae incertae sedis</v>
          </cell>
          <cell r="U2441" t="str">
            <v xml:space="preserve"> Astyanax clade</v>
          </cell>
        </row>
        <row r="2442">
          <cell r="B2442" t="str">
            <v>W5LDE4</v>
          </cell>
          <cell r="C2442" t="str">
            <v xml:space="preserve"> Astyanax mexicanus (Blind cave fish) (Astyanax fasciatus mexicanus).</v>
          </cell>
          <cell r="E2442" t="str">
            <v xml:space="preserve"> NCBI_TaxID=7994 {ECO:0000313|Ensembl:ENSAMXP00000017856, ECO:0000313|Proteomes:UP000018467};</v>
          </cell>
          <cell r="G2442" t="str">
            <v>Eukaryota</v>
          </cell>
          <cell r="H2442" t="str">
            <v xml:space="preserve"> Metazoa</v>
          </cell>
          <cell r="I2442" t="str">
            <v xml:space="preserve"> Chordata</v>
          </cell>
          <cell r="J2442" t="str">
            <v xml:space="preserve"> Craniata</v>
          </cell>
          <cell r="K2442" t="str">
            <v xml:space="preserve"> Vertebrata</v>
          </cell>
          <cell r="L2442" t="str">
            <v xml:space="preserve"> Euteleostomi</v>
          </cell>
          <cell r="M2442" t="str">
            <v>Actinopterygii</v>
          </cell>
          <cell r="N2442" t="str">
            <v xml:space="preserve"> Neopterygii</v>
          </cell>
          <cell r="O2442" t="str">
            <v xml:space="preserve"> Teleostei</v>
          </cell>
          <cell r="P2442" t="str">
            <v xml:space="preserve"> Ostariophysi</v>
          </cell>
          <cell r="Q2442" t="str">
            <v xml:space="preserve"> Characiformes</v>
          </cell>
          <cell r="R2442" t="str">
            <v>Characoidei</v>
          </cell>
          <cell r="S2442" t="str">
            <v xml:space="preserve"> Characidae</v>
          </cell>
          <cell r="T2442" t="str">
            <v xml:space="preserve"> Characidae incertae sedis</v>
          </cell>
          <cell r="U2442" t="str">
            <v xml:space="preserve"> Astyanax clade</v>
          </cell>
        </row>
        <row r="2443">
          <cell r="B2443" t="str">
            <v>W5LLE5</v>
          </cell>
          <cell r="C2443" t="str">
            <v xml:space="preserve"> Astyanax mexicanus (Blind cave fish) (Astyanax fasciatus mexicanus).</v>
          </cell>
          <cell r="E2443" t="str">
            <v xml:space="preserve"> NCBI_TaxID=7994 {ECO:0000313|Ensembl:ENSAMXP00000020657, ECO:0000313|Proteomes:UP000018467};</v>
          </cell>
          <cell r="G2443" t="str">
            <v>Eukaryota</v>
          </cell>
          <cell r="H2443" t="str">
            <v xml:space="preserve"> Metazoa</v>
          </cell>
          <cell r="I2443" t="str">
            <v xml:space="preserve"> Chordata</v>
          </cell>
          <cell r="J2443" t="str">
            <v xml:space="preserve"> Craniata</v>
          </cell>
          <cell r="K2443" t="str">
            <v xml:space="preserve"> Vertebrata</v>
          </cell>
          <cell r="L2443" t="str">
            <v xml:space="preserve"> Euteleostomi</v>
          </cell>
          <cell r="M2443" t="str">
            <v>Actinopterygii</v>
          </cell>
          <cell r="N2443" t="str">
            <v xml:space="preserve"> Neopterygii</v>
          </cell>
          <cell r="O2443" t="str">
            <v xml:space="preserve"> Teleostei</v>
          </cell>
          <cell r="P2443" t="str">
            <v xml:space="preserve"> Ostariophysi</v>
          </cell>
          <cell r="Q2443" t="str">
            <v xml:space="preserve"> Characiformes</v>
          </cell>
          <cell r="R2443" t="str">
            <v>Characoidei</v>
          </cell>
          <cell r="S2443" t="str">
            <v xml:space="preserve"> Characidae</v>
          </cell>
          <cell r="T2443" t="str">
            <v xml:space="preserve"> Characidae incertae sedis</v>
          </cell>
          <cell r="U2443" t="str">
            <v xml:space="preserve"> Astyanax clade</v>
          </cell>
        </row>
        <row r="2444">
          <cell r="B2444" t="str">
            <v>W5M1J3</v>
          </cell>
          <cell r="C2444" t="str">
            <v xml:space="preserve"> Lepisosteus oculatus (Spotted gar).</v>
          </cell>
          <cell r="E2444" t="str">
            <v xml:space="preserve"> NCBI_TaxID=7918 {ECO:0000313|Ensembl:ENSLOCP00000002251, ECO:0000313|Proteomes:UP000018468};</v>
          </cell>
          <cell r="G2444" t="str">
            <v>Eukaryota</v>
          </cell>
          <cell r="H2444" t="str">
            <v xml:space="preserve"> Metazoa</v>
          </cell>
          <cell r="I2444" t="str">
            <v xml:space="preserve"> Chordata</v>
          </cell>
          <cell r="J2444" t="str">
            <v xml:space="preserve"> Craniata</v>
          </cell>
          <cell r="K2444" t="str">
            <v xml:space="preserve"> Vertebrata</v>
          </cell>
          <cell r="L2444" t="str">
            <v xml:space="preserve"> Euteleostomi</v>
          </cell>
          <cell r="M2444" t="str">
            <v>Actinopterygii</v>
          </cell>
          <cell r="N2444" t="str">
            <v xml:space="preserve"> Neopterygii</v>
          </cell>
          <cell r="O2444" t="str">
            <v xml:space="preserve"> Holostei</v>
          </cell>
          <cell r="P2444" t="str">
            <v xml:space="preserve"> Semionotiformes</v>
          </cell>
          <cell r="Q2444" t="str">
            <v xml:space="preserve"> Lepisosteidae</v>
          </cell>
          <cell r="R2444" t="str">
            <v>Lepisosteus.</v>
          </cell>
        </row>
        <row r="2445">
          <cell r="B2445" t="str">
            <v>W5MA19</v>
          </cell>
          <cell r="C2445" t="str">
            <v xml:space="preserve"> Lepisosteus oculatus (Spotted gar).</v>
          </cell>
          <cell r="E2445" t="str">
            <v xml:space="preserve"> NCBI_TaxID=7918 {ECO:0000313|Ensembl:ENSLOCP00000005228, ECO:0000313|Proteomes:UP000018468};</v>
          </cell>
          <cell r="G2445" t="str">
            <v>Eukaryota</v>
          </cell>
          <cell r="H2445" t="str">
            <v xml:space="preserve"> Metazoa</v>
          </cell>
          <cell r="I2445" t="str">
            <v xml:space="preserve"> Chordata</v>
          </cell>
          <cell r="J2445" t="str">
            <v xml:space="preserve"> Craniata</v>
          </cell>
          <cell r="K2445" t="str">
            <v xml:space="preserve"> Vertebrata</v>
          </cell>
          <cell r="L2445" t="str">
            <v xml:space="preserve"> Euteleostomi</v>
          </cell>
          <cell r="M2445" t="str">
            <v>Actinopterygii</v>
          </cell>
          <cell r="N2445" t="str">
            <v xml:space="preserve"> Neopterygii</v>
          </cell>
          <cell r="O2445" t="str">
            <v xml:space="preserve"> Holostei</v>
          </cell>
          <cell r="P2445" t="str">
            <v xml:space="preserve"> Semionotiformes</v>
          </cell>
          <cell r="Q2445" t="str">
            <v xml:space="preserve"> Lepisosteidae</v>
          </cell>
          <cell r="R2445" t="str">
            <v>Lepisosteus.</v>
          </cell>
        </row>
        <row r="2446">
          <cell r="B2446" t="str">
            <v>W5MAV6</v>
          </cell>
          <cell r="C2446" t="str">
            <v xml:space="preserve"> Lepisosteus oculatus (Spotted gar).</v>
          </cell>
          <cell r="E2446" t="str">
            <v xml:space="preserve"> NCBI_TaxID=7918 {ECO:0000313|Ensembl:ENSLOCP00000005515, ECO:0000313|Proteomes:UP000018468};</v>
          </cell>
          <cell r="G2446" t="str">
            <v>Eukaryota</v>
          </cell>
          <cell r="H2446" t="str">
            <v xml:space="preserve"> Metazoa</v>
          </cell>
          <cell r="I2446" t="str">
            <v xml:space="preserve"> Chordata</v>
          </cell>
          <cell r="J2446" t="str">
            <v xml:space="preserve"> Craniata</v>
          </cell>
          <cell r="K2446" t="str">
            <v xml:space="preserve"> Vertebrata</v>
          </cell>
          <cell r="L2446" t="str">
            <v xml:space="preserve"> Euteleostomi</v>
          </cell>
          <cell r="M2446" t="str">
            <v>Actinopterygii</v>
          </cell>
          <cell r="N2446" t="str">
            <v xml:space="preserve"> Neopterygii</v>
          </cell>
          <cell r="O2446" t="str">
            <v xml:space="preserve"> Holostei</v>
          </cell>
          <cell r="P2446" t="str">
            <v xml:space="preserve"> Semionotiformes</v>
          </cell>
          <cell r="Q2446" t="str">
            <v xml:space="preserve"> Lepisosteidae</v>
          </cell>
          <cell r="R2446" t="str">
            <v>Lepisosteus.</v>
          </cell>
        </row>
        <row r="2447">
          <cell r="B2447" t="str">
            <v>W5MAX9</v>
          </cell>
          <cell r="C2447" t="str">
            <v xml:space="preserve"> Lepisosteus oculatus (Spotted gar).</v>
          </cell>
          <cell r="E2447" t="str">
            <v xml:space="preserve"> NCBI_TaxID=7918 {ECO:0000313|Ensembl:ENSLOCP00000005538, ECO:0000313|Proteomes:UP000018468};</v>
          </cell>
          <cell r="G2447" t="str">
            <v>Eukaryota</v>
          </cell>
          <cell r="H2447" t="str">
            <v xml:space="preserve"> Metazoa</v>
          </cell>
          <cell r="I2447" t="str">
            <v xml:space="preserve"> Chordata</v>
          </cell>
          <cell r="J2447" t="str">
            <v xml:space="preserve"> Craniata</v>
          </cell>
          <cell r="K2447" t="str">
            <v xml:space="preserve"> Vertebrata</v>
          </cell>
          <cell r="L2447" t="str">
            <v xml:space="preserve"> Euteleostomi</v>
          </cell>
          <cell r="M2447" t="str">
            <v>Actinopterygii</v>
          </cell>
          <cell r="N2447" t="str">
            <v xml:space="preserve"> Neopterygii</v>
          </cell>
          <cell r="O2447" t="str">
            <v xml:space="preserve"> Holostei</v>
          </cell>
          <cell r="P2447" t="str">
            <v xml:space="preserve"> Semionotiformes</v>
          </cell>
          <cell r="Q2447" t="str">
            <v xml:space="preserve"> Lepisosteidae</v>
          </cell>
          <cell r="R2447" t="str">
            <v>Lepisosteus.</v>
          </cell>
        </row>
        <row r="2448">
          <cell r="B2448" t="str">
            <v>W5MW14</v>
          </cell>
          <cell r="C2448" t="str">
            <v xml:space="preserve"> Lepisosteus oculatus (Spotted gar).</v>
          </cell>
          <cell r="E2448" t="str">
            <v xml:space="preserve"> NCBI_TaxID=7918 {ECO:0000313|Ensembl:ENSLOCP00000012573, ECO:0000313|Proteomes:UP000018468};</v>
          </cell>
          <cell r="G2448" t="str">
            <v>Eukaryota</v>
          </cell>
          <cell r="H2448" t="str">
            <v xml:space="preserve"> Metazoa</v>
          </cell>
          <cell r="I2448" t="str">
            <v xml:space="preserve"> Chordata</v>
          </cell>
          <cell r="J2448" t="str">
            <v xml:space="preserve"> Craniata</v>
          </cell>
          <cell r="K2448" t="str">
            <v xml:space="preserve"> Vertebrata</v>
          </cell>
          <cell r="L2448" t="str">
            <v xml:space="preserve"> Euteleostomi</v>
          </cell>
          <cell r="M2448" t="str">
            <v>Actinopterygii</v>
          </cell>
          <cell r="N2448" t="str">
            <v xml:space="preserve"> Neopterygii</v>
          </cell>
          <cell r="O2448" t="str">
            <v xml:space="preserve"> Holostei</v>
          </cell>
          <cell r="P2448" t="str">
            <v xml:space="preserve"> Semionotiformes</v>
          </cell>
          <cell r="Q2448" t="str">
            <v xml:space="preserve"> Lepisosteidae</v>
          </cell>
          <cell r="R2448" t="str">
            <v>Lepisosteus.</v>
          </cell>
        </row>
        <row r="2449">
          <cell r="B2449" t="str">
            <v>W5MW20</v>
          </cell>
          <cell r="C2449" t="str">
            <v xml:space="preserve"> Lepisosteus oculatus (Spotted gar).</v>
          </cell>
          <cell r="E2449" t="str">
            <v xml:space="preserve"> NCBI_TaxID=7918 {ECO:0000313|Ensembl:ENSLOCP00000012579, ECO:0000313|Proteomes:UP000018468};</v>
          </cell>
          <cell r="G2449" t="str">
            <v>Eukaryota</v>
          </cell>
          <cell r="H2449" t="str">
            <v xml:space="preserve"> Metazoa</v>
          </cell>
          <cell r="I2449" t="str">
            <v xml:space="preserve"> Chordata</v>
          </cell>
          <cell r="J2449" t="str">
            <v xml:space="preserve"> Craniata</v>
          </cell>
          <cell r="K2449" t="str">
            <v xml:space="preserve"> Vertebrata</v>
          </cell>
          <cell r="L2449" t="str">
            <v xml:space="preserve"> Euteleostomi</v>
          </cell>
          <cell r="M2449" t="str">
            <v>Actinopterygii</v>
          </cell>
          <cell r="N2449" t="str">
            <v xml:space="preserve"> Neopterygii</v>
          </cell>
          <cell r="O2449" t="str">
            <v xml:space="preserve"> Holostei</v>
          </cell>
          <cell r="P2449" t="str">
            <v xml:space="preserve"> Semionotiformes</v>
          </cell>
          <cell r="Q2449" t="str">
            <v xml:space="preserve"> Lepisosteidae</v>
          </cell>
          <cell r="R2449" t="str">
            <v>Lepisosteus.</v>
          </cell>
        </row>
        <row r="2450">
          <cell r="B2450" t="str">
            <v>W5NF16</v>
          </cell>
          <cell r="C2450" t="str">
            <v xml:space="preserve"> Lepisosteus oculatus (Spotted gar).</v>
          </cell>
          <cell r="E2450" t="str">
            <v xml:space="preserve"> NCBI_TaxID=7918 {ECO:0000313|Ensembl:ENSLOCP00000019225, ECO:0000313|Proteomes:UP000018468};</v>
          </cell>
          <cell r="G2450" t="str">
            <v>Eukaryota</v>
          </cell>
          <cell r="H2450" t="str">
            <v xml:space="preserve"> Metazoa</v>
          </cell>
          <cell r="I2450" t="str">
            <v xml:space="preserve"> Chordata</v>
          </cell>
          <cell r="J2450" t="str">
            <v xml:space="preserve"> Craniata</v>
          </cell>
          <cell r="K2450" t="str">
            <v xml:space="preserve"> Vertebrata</v>
          </cell>
          <cell r="L2450" t="str">
            <v xml:space="preserve"> Euteleostomi</v>
          </cell>
          <cell r="M2450" t="str">
            <v>Actinopterygii</v>
          </cell>
          <cell r="N2450" t="str">
            <v xml:space="preserve"> Neopterygii</v>
          </cell>
          <cell r="O2450" t="str">
            <v xml:space="preserve"> Holostei</v>
          </cell>
          <cell r="P2450" t="str">
            <v xml:space="preserve"> Semionotiformes</v>
          </cell>
          <cell r="Q2450" t="str">
            <v xml:space="preserve"> Lepisosteidae</v>
          </cell>
          <cell r="R2450" t="str">
            <v>Lepisosteus.</v>
          </cell>
        </row>
        <row r="2451">
          <cell r="B2451" t="str">
            <v>W5NZM0</v>
          </cell>
          <cell r="C2451" t="str">
            <v xml:space="preserve"> Ovis aries (Sheep).</v>
          </cell>
          <cell r="E2451" t="str">
            <v xml:space="preserve"> NCBI_TaxID=9940 {ECO:0000313|Ensembl:ENSOARP00000003618, ECO:0000313|Proteomes:UP000002356};</v>
          </cell>
          <cell r="G2451" t="str">
            <v>Eukaryota</v>
          </cell>
          <cell r="H2451" t="str">
            <v xml:space="preserve"> Metazoa</v>
          </cell>
          <cell r="I2451" t="str">
            <v xml:space="preserve"> Chordata</v>
          </cell>
          <cell r="J2451" t="str">
            <v xml:space="preserve"> Craniata</v>
          </cell>
          <cell r="K2451" t="str">
            <v xml:space="preserve"> Vertebrata</v>
          </cell>
          <cell r="L2451" t="str">
            <v xml:space="preserve"> Euteleostomi</v>
          </cell>
          <cell r="M2451" t="str">
            <v>Mammalia</v>
          </cell>
          <cell r="N2451" t="str">
            <v xml:space="preserve"> Eutheria</v>
          </cell>
          <cell r="O2451" t="str">
            <v xml:space="preserve"> Laurasiatheria</v>
          </cell>
          <cell r="P2451" t="str">
            <v xml:space="preserve"> Cetartiodactyla</v>
          </cell>
          <cell r="Q2451" t="str">
            <v xml:space="preserve"> Ruminantia</v>
          </cell>
          <cell r="R2451" t="str">
            <v>Pecora</v>
          </cell>
          <cell r="S2451" t="str">
            <v xml:space="preserve"> Bovidae</v>
          </cell>
          <cell r="T2451" t="str">
            <v xml:space="preserve"> Caprinae</v>
          </cell>
          <cell r="U2451" t="str">
            <v xml:space="preserve"> Ovis.</v>
          </cell>
        </row>
        <row r="2452">
          <cell r="B2452" t="str">
            <v>W5PG36</v>
          </cell>
          <cell r="C2452" t="str">
            <v xml:space="preserve"> Ovis aries (Sheep).</v>
          </cell>
          <cell r="E2452" t="str">
            <v xml:space="preserve"> NCBI_TaxID=9940 {ECO:0000313|Ensembl:ENSOARP00000009401, ECO:0000313|Proteomes:UP000002356};</v>
          </cell>
          <cell r="G2452" t="str">
            <v>Eukaryota</v>
          </cell>
          <cell r="H2452" t="str">
            <v xml:space="preserve"> Metazoa</v>
          </cell>
          <cell r="I2452" t="str">
            <v xml:space="preserve"> Chordata</v>
          </cell>
          <cell r="J2452" t="str">
            <v xml:space="preserve"> Craniata</v>
          </cell>
          <cell r="K2452" t="str">
            <v xml:space="preserve"> Vertebrata</v>
          </cell>
          <cell r="L2452" t="str">
            <v xml:space="preserve"> Euteleostomi</v>
          </cell>
          <cell r="M2452" t="str">
            <v>Mammalia</v>
          </cell>
          <cell r="N2452" t="str">
            <v xml:space="preserve"> Eutheria</v>
          </cell>
          <cell r="O2452" t="str">
            <v xml:space="preserve"> Laurasiatheria</v>
          </cell>
          <cell r="P2452" t="str">
            <v xml:space="preserve"> Cetartiodactyla</v>
          </cell>
          <cell r="Q2452" t="str">
            <v xml:space="preserve"> Ruminantia</v>
          </cell>
          <cell r="R2452" t="str">
            <v>Pecora</v>
          </cell>
          <cell r="S2452" t="str">
            <v xml:space="preserve"> Bovidae</v>
          </cell>
          <cell r="T2452" t="str">
            <v xml:space="preserve"> Caprinae</v>
          </cell>
          <cell r="U2452" t="str">
            <v xml:space="preserve"> Ovis.</v>
          </cell>
        </row>
        <row r="2453">
          <cell r="B2453" t="str">
            <v>W5PI26</v>
          </cell>
          <cell r="C2453" t="str">
            <v xml:space="preserve"> Ovis aries (Sheep).</v>
          </cell>
          <cell r="E2453" t="str">
            <v xml:space="preserve"> NCBI_TaxID=9940 {ECO:0000313|Ensembl:ENSOARP00000010094, ECO:0000313|Proteomes:UP000002356};</v>
          </cell>
          <cell r="G2453" t="str">
            <v>Eukaryota</v>
          </cell>
          <cell r="H2453" t="str">
            <v xml:space="preserve"> Metazoa</v>
          </cell>
          <cell r="I2453" t="str">
            <v xml:space="preserve"> Chordata</v>
          </cell>
          <cell r="J2453" t="str">
            <v xml:space="preserve"> Craniata</v>
          </cell>
          <cell r="K2453" t="str">
            <v xml:space="preserve"> Vertebrata</v>
          </cell>
          <cell r="L2453" t="str">
            <v xml:space="preserve"> Euteleostomi</v>
          </cell>
          <cell r="M2453" t="str">
            <v>Mammalia</v>
          </cell>
          <cell r="N2453" t="str">
            <v xml:space="preserve"> Eutheria</v>
          </cell>
          <cell r="O2453" t="str">
            <v xml:space="preserve"> Laurasiatheria</v>
          </cell>
          <cell r="P2453" t="str">
            <v xml:space="preserve"> Cetartiodactyla</v>
          </cell>
          <cell r="Q2453" t="str">
            <v xml:space="preserve"> Ruminantia</v>
          </cell>
          <cell r="R2453" t="str">
            <v>Pecora</v>
          </cell>
          <cell r="S2453" t="str">
            <v xml:space="preserve"> Bovidae</v>
          </cell>
          <cell r="T2453" t="str">
            <v xml:space="preserve"> Caprinae</v>
          </cell>
          <cell r="U2453" t="str">
            <v xml:space="preserve"> Ovis.</v>
          </cell>
        </row>
        <row r="2454">
          <cell r="B2454" t="str">
            <v>W5PJH7</v>
          </cell>
          <cell r="C2454" t="str">
            <v xml:space="preserve"> Ovis aries (Sheep).</v>
          </cell>
          <cell r="E2454" t="str">
            <v xml:space="preserve"> NCBI_TaxID=9940 {ECO:0000313|Ensembl:ENSOARP00000010598, ECO:0000313|Proteomes:UP000002356};</v>
          </cell>
          <cell r="G2454" t="str">
            <v>Eukaryota</v>
          </cell>
          <cell r="H2454" t="str">
            <v xml:space="preserve"> Metazoa</v>
          </cell>
          <cell r="I2454" t="str">
            <v xml:space="preserve"> Chordata</v>
          </cell>
          <cell r="J2454" t="str">
            <v xml:space="preserve"> Craniata</v>
          </cell>
          <cell r="K2454" t="str">
            <v xml:space="preserve"> Vertebrata</v>
          </cell>
          <cell r="L2454" t="str">
            <v xml:space="preserve"> Euteleostomi</v>
          </cell>
          <cell r="M2454" t="str">
            <v>Mammalia</v>
          </cell>
          <cell r="N2454" t="str">
            <v xml:space="preserve"> Eutheria</v>
          </cell>
          <cell r="O2454" t="str">
            <v xml:space="preserve"> Laurasiatheria</v>
          </cell>
          <cell r="P2454" t="str">
            <v xml:space="preserve"> Cetartiodactyla</v>
          </cell>
          <cell r="Q2454" t="str">
            <v xml:space="preserve"> Ruminantia</v>
          </cell>
          <cell r="R2454" t="str">
            <v>Pecora</v>
          </cell>
          <cell r="S2454" t="str">
            <v xml:space="preserve"> Bovidae</v>
          </cell>
          <cell r="T2454" t="str">
            <v xml:space="preserve"> Caprinae</v>
          </cell>
          <cell r="U2454" t="str">
            <v xml:space="preserve"> Ovis.</v>
          </cell>
        </row>
        <row r="2455">
          <cell r="B2455" t="str">
            <v>W5PW62</v>
          </cell>
          <cell r="C2455" t="str">
            <v xml:space="preserve"> Ovis aries (Sheep).</v>
          </cell>
          <cell r="E2455" t="str">
            <v xml:space="preserve"> NCBI_TaxID=9940 {ECO:0000313|Ensembl:ENSOARP00000014695, ECO:0000313|Proteomes:UP000002356};</v>
          </cell>
          <cell r="G2455" t="str">
            <v>Eukaryota</v>
          </cell>
          <cell r="H2455" t="str">
            <v xml:space="preserve"> Metazoa</v>
          </cell>
          <cell r="I2455" t="str">
            <v xml:space="preserve"> Chordata</v>
          </cell>
          <cell r="J2455" t="str">
            <v xml:space="preserve"> Craniata</v>
          </cell>
          <cell r="K2455" t="str">
            <v xml:space="preserve"> Vertebrata</v>
          </cell>
          <cell r="L2455" t="str">
            <v xml:space="preserve"> Euteleostomi</v>
          </cell>
          <cell r="M2455" t="str">
            <v>Mammalia</v>
          </cell>
          <cell r="N2455" t="str">
            <v xml:space="preserve"> Eutheria</v>
          </cell>
          <cell r="O2455" t="str">
            <v xml:space="preserve"> Laurasiatheria</v>
          </cell>
          <cell r="P2455" t="str">
            <v xml:space="preserve"> Cetartiodactyla</v>
          </cell>
          <cell r="Q2455" t="str">
            <v xml:space="preserve"> Ruminantia</v>
          </cell>
          <cell r="R2455" t="str">
            <v>Pecora</v>
          </cell>
          <cell r="S2455" t="str">
            <v xml:space="preserve"> Bovidae</v>
          </cell>
          <cell r="T2455" t="str">
            <v xml:space="preserve"> Caprinae</v>
          </cell>
          <cell r="U2455" t="str">
            <v xml:space="preserve"> Ovis.</v>
          </cell>
        </row>
        <row r="2456">
          <cell r="B2456" t="str">
            <v>W5QGX3</v>
          </cell>
          <cell r="C2456" t="str">
            <v xml:space="preserve"> Ovis aries (Sheep).</v>
          </cell>
          <cell r="E2456" t="str">
            <v xml:space="preserve"> NCBI_TaxID=9940 {ECO:0000313|Ensembl:ENSOARP00000021972, ECO:0000313|Proteomes:UP000002356};</v>
          </cell>
          <cell r="G2456" t="str">
            <v>Eukaryota</v>
          </cell>
          <cell r="H2456" t="str">
            <v xml:space="preserve"> Metazoa</v>
          </cell>
          <cell r="I2456" t="str">
            <v xml:space="preserve"> Chordata</v>
          </cell>
          <cell r="J2456" t="str">
            <v xml:space="preserve"> Craniata</v>
          </cell>
          <cell r="K2456" t="str">
            <v xml:space="preserve"> Vertebrata</v>
          </cell>
          <cell r="L2456" t="str">
            <v xml:space="preserve"> Euteleostomi</v>
          </cell>
          <cell r="M2456" t="str">
            <v>Mammalia</v>
          </cell>
          <cell r="N2456" t="str">
            <v xml:space="preserve"> Eutheria</v>
          </cell>
          <cell r="O2456" t="str">
            <v xml:space="preserve"> Laurasiatheria</v>
          </cell>
          <cell r="P2456" t="str">
            <v xml:space="preserve"> Cetartiodactyla</v>
          </cell>
          <cell r="Q2456" t="str">
            <v xml:space="preserve"> Ruminantia</v>
          </cell>
          <cell r="R2456" t="str">
            <v>Pecora</v>
          </cell>
          <cell r="S2456" t="str">
            <v xml:space="preserve"> Bovidae</v>
          </cell>
          <cell r="T2456" t="str">
            <v xml:space="preserve"> Caprinae</v>
          </cell>
          <cell r="U2456" t="str">
            <v xml:space="preserve"> Ovis.</v>
          </cell>
        </row>
        <row r="2457">
          <cell r="B2457" t="str">
            <v>W5QIQ3</v>
          </cell>
          <cell r="C2457" t="str">
            <v xml:space="preserve"> Ovis aries (Sheep).</v>
          </cell>
          <cell r="E2457" t="str">
            <v xml:space="preserve"> NCBI_TaxID=9940 {ECO:0000313|Ensembl:ENSOARP00000022605, ECO:0000313|Proteomes:UP000002356};</v>
          </cell>
          <cell r="G2457" t="str">
            <v>Eukaryota</v>
          </cell>
          <cell r="H2457" t="str">
            <v xml:space="preserve"> Metazoa</v>
          </cell>
          <cell r="I2457" t="str">
            <v xml:space="preserve"> Chordata</v>
          </cell>
          <cell r="J2457" t="str">
            <v xml:space="preserve"> Craniata</v>
          </cell>
          <cell r="K2457" t="str">
            <v xml:space="preserve"> Vertebrata</v>
          </cell>
          <cell r="L2457" t="str">
            <v xml:space="preserve"> Euteleostomi</v>
          </cell>
          <cell r="M2457" t="str">
            <v>Mammalia</v>
          </cell>
          <cell r="N2457" t="str">
            <v xml:space="preserve"> Eutheria</v>
          </cell>
          <cell r="O2457" t="str">
            <v xml:space="preserve"> Laurasiatheria</v>
          </cell>
          <cell r="P2457" t="str">
            <v xml:space="preserve"> Cetartiodactyla</v>
          </cell>
          <cell r="Q2457" t="str">
            <v xml:space="preserve"> Ruminantia</v>
          </cell>
          <cell r="R2457" t="str">
            <v>Pecora</v>
          </cell>
          <cell r="S2457" t="str">
            <v xml:space="preserve"> Bovidae</v>
          </cell>
          <cell r="T2457" t="str">
            <v xml:space="preserve"> Caprinae</v>
          </cell>
          <cell r="U2457" t="str">
            <v xml:space="preserve"> Ovis.</v>
          </cell>
        </row>
        <row r="2458">
          <cell r="B2458" t="str">
            <v>W6MLP1</v>
          </cell>
          <cell r="C2458" t="str">
            <v xml:space="preserve"> Kuraishia capsulata CBS 1993.</v>
          </cell>
          <cell r="E2458" t="str">
            <v xml:space="preserve"> NCBI_TaxID=1382522 {ECO:0000313|EMBL:CDK27028.1, ECO:0000313|Proteomes:UP000019384};</v>
          </cell>
          <cell r="G2458" t="str">
            <v>Eukaryota</v>
          </cell>
          <cell r="H2458" t="str">
            <v xml:space="preserve"> Fungi</v>
          </cell>
          <cell r="I2458" t="str">
            <v xml:space="preserve"> Dikarya</v>
          </cell>
          <cell r="J2458" t="str">
            <v xml:space="preserve"> Ascomycota</v>
          </cell>
          <cell r="K2458" t="str">
            <v xml:space="preserve"> Saccharomycotina</v>
          </cell>
          <cell r="L2458" t="str">
            <v>Saccharomycetes</v>
          </cell>
          <cell r="M2458" t="str">
            <v xml:space="preserve"> Saccharomycetales</v>
          </cell>
          <cell r="N2458" t="str">
            <v xml:space="preserve"> Saccharomycetales incertae sedis</v>
          </cell>
          <cell r="O2458" t="str">
            <v>Kuraishia.</v>
          </cell>
        </row>
        <row r="2459">
          <cell r="B2459" t="str">
            <v>W6MN48</v>
          </cell>
          <cell r="C2459" t="str">
            <v xml:space="preserve"> Kuraishia capsulata CBS 1993.</v>
          </cell>
          <cell r="E2459" t="str">
            <v xml:space="preserve"> NCBI_TaxID=1382522 {ECO:0000313|EMBL:CDK28049.1, ECO:0000313|Proteomes:UP000019384};</v>
          </cell>
          <cell r="G2459" t="str">
            <v>Eukaryota</v>
          </cell>
          <cell r="H2459" t="str">
            <v xml:space="preserve"> Fungi</v>
          </cell>
          <cell r="I2459" t="str">
            <v xml:space="preserve"> Dikarya</v>
          </cell>
          <cell r="J2459" t="str">
            <v xml:space="preserve"> Ascomycota</v>
          </cell>
          <cell r="K2459" t="str">
            <v xml:space="preserve"> Saccharomycotina</v>
          </cell>
          <cell r="L2459" t="str">
            <v>Saccharomycetes</v>
          </cell>
          <cell r="M2459" t="str">
            <v xml:space="preserve"> Saccharomycetales</v>
          </cell>
          <cell r="N2459" t="str">
            <v xml:space="preserve"> Saccharomycetales incertae sedis</v>
          </cell>
          <cell r="O2459" t="str">
            <v>Kuraishia.</v>
          </cell>
        </row>
        <row r="2460">
          <cell r="B2460" t="str">
            <v>W6NWY9</v>
          </cell>
          <cell r="C2460" t="str">
            <v xml:space="preserve"> Haemonchus contortus (Barber pole worm).</v>
          </cell>
          <cell r="E2460" t="str">
            <v xml:space="preserve"> NCBI_TaxID=6289 {ECO:0000313|EMBL:CDL96412.1, ECO:0000313|Proteomes:UP000025227};</v>
          </cell>
          <cell r="G2460" t="str">
            <v>Eukaryota</v>
          </cell>
          <cell r="H2460" t="str">
            <v xml:space="preserve"> Metazoa</v>
          </cell>
          <cell r="I2460" t="str">
            <v xml:space="preserve"> Ecdysozoa</v>
          </cell>
          <cell r="J2460" t="str">
            <v xml:space="preserve"> Nematoda</v>
          </cell>
          <cell r="K2460" t="str">
            <v xml:space="preserve"> Chromadorea</v>
          </cell>
          <cell r="L2460" t="str">
            <v xml:space="preserve"> Rhabditida</v>
          </cell>
          <cell r="M2460" t="str">
            <v>Strongylida</v>
          </cell>
          <cell r="N2460" t="str">
            <v xml:space="preserve"> Trichostrongyloidea</v>
          </cell>
          <cell r="O2460" t="str">
            <v xml:space="preserve"> Haemonchidae</v>
          </cell>
          <cell r="P2460" t="str">
            <v xml:space="preserve"> Haemonchinae</v>
          </cell>
          <cell r="Q2460" t="str">
            <v>Haemonchus.</v>
          </cell>
        </row>
        <row r="2461">
          <cell r="B2461" t="str">
            <v>W6PUM0</v>
          </cell>
          <cell r="C2461" t="str">
            <v xml:space="preserve"> Penicillium roqueforti (strain FM164).</v>
          </cell>
          <cell r="E2461" t="str">
            <v xml:space="preserve"> NCBI_TaxID=1365484 {ECO:0000313|EMBL:CDM27913.1, ECO:0000313|Proteomes:UP000030686};</v>
          </cell>
          <cell r="G2461" t="str">
            <v>Eukaryota</v>
          </cell>
          <cell r="H2461" t="str">
            <v xml:space="preserve"> Fungi</v>
          </cell>
          <cell r="I2461" t="str">
            <v xml:space="preserve"> Dikarya</v>
          </cell>
          <cell r="J2461" t="str">
            <v xml:space="preserve"> Ascomycota</v>
          </cell>
          <cell r="K2461" t="str">
            <v xml:space="preserve"> Pezizomycotina</v>
          </cell>
          <cell r="L2461" t="str">
            <v xml:space="preserve"> Eurotiomycetes</v>
          </cell>
          <cell r="M2461" t="str">
            <v>Eurotiomycetidae</v>
          </cell>
          <cell r="N2461" t="str">
            <v xml:space="preserve"> Eurotiales</v>
          </cell>
          <cell r="O2461" t="str">
            <v xml:space="preserve"> Aspergillaceae</v>
          </cell>
          <cell r="P2461" t="str">
            <v xml:space="preserve"> Penicillium.</v>
          </cell>
        </row>
        <row r="2462">
          <cell r="B2462" t="str">
            <v>W6QMH2</v>
          </cell>
          <cell r="C2462" t="str">
            <v xml:space="preserve"> Penicillium roqueforti (strain FM164).</v>
          </cell>
          <cell r="E2462" t="str">
            <v xml:space="preserve"> NCBI_TaxID=1365484 {ECO:0000313|EMBL:CDM37625.1, ECO:0000313|Proteomes:UP000030686};</v>
          </cell>
          <cell r="G2462" t="str">
            <v>Eukaryota</v>
          </cell>
          <cell r="H2462" t="str">
            <v xml:space="preserve"> Fungi</v>
          </cell>
          <cell r="I2462" t="str">
            <v xml:space="preserve"> Dikarya</v>
          </cell>
          <cell r="J2462" t="str">
            <v xml:space="preserve"> Ascomycota</v>
          </cell>
          <cell r="K2462" t="str">
            <v xml:space="preserve"> Pezizomycotina</v>
          </cell>
          <cell r="L2462" t="str">
            <v xml:space="preserve"> Eurotiomycetes</v>
          </cell>
          <cell r="M2462" t="str">
            <v>Eurotiomycetidae</v>
          </cell>
          <cell r="N2462" t="str">
            <v xml:space="preserve"> Eurotiales</v>
          </cell>
          <cell r="O2462" t="str">
            <v xml:space="preserve"> Aspergillaceae</v>
          </cell>
          <cell r="P2462" t="str">
            <v xml:space="preserve"> Penicillium.</v>
          </cell>
        </row>
        <row r="2463">
          <cell r="B2463" t="str">
            <v>W6U9I8</v>
          </cell>
          <cell r="C2463" t="str">
            <v xml:space="preserve"> Echinococcus granulosus (Hydatid tapeworm).</v>
          </cell>
          <cell r="E2463" t="str">
            <v xml:space="preserve"> NCBI_TaxID=6210 {ECO:0000313|EMBL:EUB57670.1, ECO:0000313|Proteomes:UP000019149};</v>
          </cell>
          <cell r="G2463" t="str">
            <v>Eukaryota</v>
          </cell>
          <cell r="H2463" t="str">
            <v xml:space="preserve"> Metazoa</v>
          </cell>
          <cell r="I2463" t="str">
            <v xml:space="preserve"> Platyhelminthes</v>
          </cell>
          <cell r="J2463" t="str">
            <v xml:space="preserve"> Cestoda</v>
          </cell>
          <cell r="K2463" t="str">
            <v xml:space="preserve"> Eucestoda</v>
          </cell>
          <cell r="L2463" t="str">
            <v>Cyclophyllidea</v>
          </cell>
          <cell r="M2463" t="str">
            <v xml:space="preserve"> Taeniidae</v>
          </cell>
          <cell r="N2463" t="str">
            <v xml:space="preserve"> Echinococcus.</v>
          </cell>
        </row>
        <row r="2464">
          <cell r="B2464" t="str">
            <v>W6ULL8</v>
          </cell>
          <cell r="C2464" t="str">
            <v xml:space="preserve"> Echinococcus granulosus (Hydatid tapeworm).</v>
          </cell>
          <cell r="E2464" t="str">
            <v xml:space="preserve"> NCBI_TaxID=6210 {ECO:0000313|EMBL:EUB59022.1, ECO:0000313|Proteomes:UP000019149};</v>
          </cell>
          <cell r="G2464" t="str">
            <v>Eukaryota</v>
          </cell>
          <cell r="H2464" t="str">
            <v xml:space="preserve"> Metazoa</v>
          </cell>
          <cell r="I2464" t="str">
            <v xml:space="preserve"> Platyhelminthes</v>
          </cell>
          <cell r="J2464" t="str">
            <v xml:space="preserve"> Cestoda</v>
          </cell>
          <cell r="K2464" t="str">
            <v xml:space="preserve"> Eucestoda</v>
          </cell>
          <cell r="L2464" t="str">
            <v>Cyclophyllidea</v>
          </cell>
          <cell r="M2464" t="str">
            <v xml:space="preserve"> Taeniidae</v>
          </cell>
          <cell r="N2464" t="str">
            <v xml:space="preserve"> Echinococcus.</v>
          </cell>
        </row>
        <row r="2465">
          <cell r="B2465" t="str">
            <v>W6URG1</v>
          </cell>
          <cell r="C2465" t="str">
            <v xml:space="preserve"> Echinococcus granulosus (Hydatid tapeworm).</v>
          </cell>
          <cell r="E2465" t="str">
            <v xml:space="preserve"> NCBI_TaxID=6210 {ECO:0000313|EMBL:EUB64325.1, ECO:0000313|Proteomes:UP000019149};</v>
          </cell>
          <cell r="G2465" t="str">
            <v>Eukaryota</v>
          </cell>
          <cell r="H2465" t="str">
            <v xml:space="preserve"> Metazoa</v>
          </cell>
          <cell r="I2465" t="str">
            <v xml:space="preserve"> Platyhelminthes</v>
          </cell>
          <cell r="J2465" t="str">
            <v xml:space="preserve"> Cestoda</v>
          </cell>
          <cell r="K2465" t="str">
            <v xml:space="preserve"> Eucestoda</v>
          </cell>
          <cell r="L2465" t="str">
            <v>Cyclophyllidea</v>
          </cell>
          <cell r="M2465" t="str">
            <v xml:space="preserve"> Taeniidae</v>
          </cell>
          <cell r="N2465" t="str">
            <v xml:space="preserve"> Echinococcus.</v>
          </cell>
        </row>
        <row r="2466">
          <cell r="B2466" t="str">
            <v>W6XVF6</v>
          </cell>
          <cell r="C2466" t="str">
            <v xml:space="preserve"> Bipolaris zeicola 26-R-13.</v>
          </cell>
          <cell r="E2466" t="str">
            <v xml:space="preserve"> NCBI_TaxID=930089 {ECO:0000313|EMBL:EUC26764.1, ECO:0000313|Proteomes:UP000053841};</v>
          </cell>
          <cell r="G2466" t="str">
            <v>Eukaryota</v>
          </cell>
          <cell r="H2466" t="str">
            <v xml:space="preserve"> Fungi</v>
          </cell>
          <cell r="I2466" t="str">
            <v xml:space="preserve"> Dikarya</v>
          </cell>
          <cell r="J2466" t="str">
            <v xml:space="preserve"> Ascomycota</v>
          </cell>
          <cell r="K2466" t="str">
            <v xml:space="preserve"> Pezizomycotina</v>
          </cell>
          <cell r="L2466" t="str">
            <v>Dothideomycetes</v>
          </cell>
          <cell r="M2466" t="str">
            <v xml:space="preserve"> Pleosporomycetidae</v>
          </cell>
          <cell r="N2466" t="str">
            <v xml:space="preserve"> Pleosporales</v>
          </cell>
          <cell r="O2466" t="str">
            <v xml:space="preserve"> Pleosporineae</v>
          </cell>
          <cell r="P2466" t="str">
            <v>Pleosporaceae</v>
          </cell>
          <cell r="Q2466" t="str">
            <v xml:space="preserve"> Bipolaris.</v>
          </cell>
        </row>
        <row r="2467">
          <cell r="B2467" t="str">
            <v>W6YLG1</v>
          </cell>
          <cell r="C2467" t="str">
            <v xml:space="preserve"> Bipolaris zeicola 26-R-13.</v>
          </cell>
          <cell r="E2467" t="str">
            <v xml:space="preserve"> NCBI_TaxID=930089 {ECO:0000313|EMBL:EUC32176.1, ECO:0000313|Proteomes:UP000053841};</v>
          </cell>
          <cell r="G2467" t="str">
            <v>Eukaryota</v>
          </cell>
          <cell r="H2467" t="str">
            <v xml:space="preserve"> Fungi</v>
          </cell>
          <cell r="I2467" t="str">
            <v xml:space="preserve"> Dikarya</v>
          </cell>
          <cell r="J2467" t="str">
            <v xml:space="preserve"> Ascomycota</v>
          </cell>
          <cell r="K2467" t="str">
            <v xml:space="preserve"> Pezizomycotina</v>
          </cell>
          <cell r="L2467" t="str">
            <v>Dothideomycetes</v>
          </cell>
          <cell r="M2467" t="str">
            <v xml:space="preserve"> Pleosporomycetidae</v>
          </cell>
          <cell r="N2467" t="str">
            <v xml:space="preserve"> Pleosporales</v>
          </cell>
          <cell r="O2467" t="str">
            <v xml:space="preserve"> Pleosporineae</v>
          </cell>
          <cell r="P2467" t="str">
            <v>Pleosporaceae</v>
          </cell>
          <cell r="Q2467" t="str">
            <v xml:space="preserve"> Bipolaris.</v>
          </cell>
        </row>
        <row r="2468">
          <cell r="B2468" t="str">
            <v>W7AHI5</v>
          </cell>
          <cell r="C2468" t="str">
            <v xml:space="preserve"> Plasmodium inui San Antonio 1.</v>
          </cell>
          <cell r="E2468" t="str">
            <v xml:space="preserve"> NCBI_TaxID=1237626 {ECO:0000313|EMBL:EUD68489.1, ECO:0000313|Proteomes:UP000030640};</v>
          </cell>
          <cell r="G2468" t="str">
            <v>Eukaryota</v>
          </cell>
          <cell r="H2468" t="str">
            <v xml:space="preserve"> Alveolata</v>
          </cell>
          <cell r="I2468" t="str">
            <v xml:space="preserve"> Apicomplexa</v>
          </cell>
          <cell r="J2468" t="str">
            <v xml:space="preserve"> Aconoidasida</v>
          </cell>
          <cell r="K2468" t="str">
            <v xml:space="preserve"> Haemosporida</v>
          </cell>
          <cell r="L2468" t="str">
            <v>Plasmodiidae</v>
          </cell>
          <cell r="M2468" t="str">
            <v xml:space="preserve"> Plasmodium</v>
          </cell>
          <cell r="N2468" t="str">
            <v xml:space="preserve"> Plasmodium (Plasmodium).</v>
          </cell>
        </row>
        <row r="2469">
          <cell r="B2469" t="str">
            <v>W7AK76</v>
          </cell>
          <cell r="C2469" t="str">
            <v xml:space="preserve"> Plasmodium vinckei petteri.</v>
          </cell>
          <cell r="E2469" t="str">
            <v xml:space="preserve"> NCBI_TaxID=138298 {ECO:0000313|EMBL:EUD73892.1, ECO:0000313|Proteomes:UP000030659};</v>
          </cell>
          <cell r="G2469" t="str">
            <v>Eukaryota</v>
          </cell>
          <cell r="H2469" t="str">
            <v xml:space="preserve"> Alveolata</v>
          </cell>
          <cell r="I2469" t="str">
            <v xml:space="preserve"> Apicomplexa</v>
          </cell>
          <cell r="J2469" t="str">
            <v xml:space="preserve"> Aconoidasida</v>
          </cell>
          <cell r="K2469" t="str">
            <v xml:space="preserve"> Haemosporida</v>
          </cell>
          <cell r="L2469" t="str">
            <v>Plasmodiidae</v>
          </cell>
          <cell r="M2469" t="str">
            <v xml:space="preserve"> Plasmodium</v>
          </cell>
          <cell r="N2469" t="str">
            <v xml:space="preserve"> Plasmodium (Vinckeia).</v>
          </cell>
        </row>
        <row r="2470">
          <cell r="B2470" t="str">
            <v>W7AXD3</v>
          </cell>
          <cell r="C2470" t="str">
            <v xml:space="preserve"> Plasmodium vinckei petteri.</v>
          </cell>
          <cell r="E2470" t="str">
            <v xml:space="preserve"> NCBI_TaxID=138298 {ECO:0000313|EMBL:EUD73279.1, ECO:0000313|Proteomes:UP000030659};</v>
          </cell>
          <cell r="G2470" t="str">
            <v>Eukaryota</v>
          </cell>
          <cell r="H2470" t="str">
            <v xml:space="preserve"> Alveolata</v>
          </cell>
          <cell r="I2470" t="str">
            <v xml:space="preserve"> Apicomplexa</v>
          </cell>
          <cell r="J2470" t="str">
            <v xml:space="preserve"> Aconoidasida</v>
          </cell>
          <cell r="K2470" t="str">
            <v xml:space="preserve"> Haemosporida</v>
          </cell>
          <cell r="L2470" t="str">
            <v>Plasmodiidae</v>
          </cell>
          <cell r="M2470" t="str">
            <v xml:space="preserve"> Plasmodium</v>
          </cell>
          <cell r="N2470" t="str">
            <v xml:space="preserve"> Plasmodium (Vinckeia).</v>
          </cell>
        </row>
        <row r="2471">
          <cell r="B2471" t="str">
            <v>W7I0F8</v>
          </cell>
          <cell r="C2471" t="str">
            <v xml:space="preserve"> Drechslerella stenobrocha 248.</v>
          </cell>
          <cell r="E2471" t="str">
            <v xml:space="preserve"> NCBI_TaxID=1043628 {ECO:0000313|EMBL:EWC45703.1, ECO:0000313|Proteomes:UP000024837};</v>
          </cell>
          <cell r="G2471" t="str">
            <v>Eukaryota</v>
          </cell>
          <cell r="H2471" t="str">
            <v xml:space="preserve"> Fungi</v>
          </cell>
          <cell r="I2471" t="str">
            <v xml:space="preserve"> Dikarya</v>
          </cell>
          <cell r="J2471" t="str">
            <v xml:space="preserve"> Ascomycota</v>
          </cell>
          <cell r="K2471" t="str">
            <v xml:space="preserve"> Pezizomycotina</v>
          </cell>
          <cell r="L2471" t="str">
            <v xml:space="preserve"> Orbiliomycetes</v>
          </cell>
          <cell r="M2471" t="str">
            <v>Orbiliales</v>
          </cell>
          <cell r="N2471" t="str">
            <v xml:space="preserve"> Orbiliaceae</v>
          </cell>
          <cell r="O2471" t="str">
            <v xml:space="preserve"> Drechslerella.</v>
          </cell>
        </row>
        <row r="2472">
          <cell r="B2472" t="str">
            <v>W7I883</v>
          </cell>
          <cell r="C2472" t="str">
            <v xml:space="preserve"> Drechslerella stenobrocha 248.</v>
          </cell>
          <cell r="E2472" t="str">
            <v xml:space="preserve"> NCBI_TaxID=1043628 {ECO:0000313|EMBL:EWC48302.1, ECO:0000313|Proteomes:UP000024837};</v>
          </cell>
          <cell r="G2472" t="str">
            <v>Eukaryota</v>
          </cell>
          <cell r="H2472" t="str">
            <v xml:space="preserve"> Fungi</v>
          </cell>
          <cell r="I2472" t="str">
            <v xml:space="preserve"> Dikarya</v>
          </cell>
          <cell r="J2472" t="str">
            <v xml:space="preserve"> Ascomycota</v>
          </cell>
          <cell r="K2472" t="str">
            <v xml:space="preserve"> Pezizomycotina</v>
          </cell>
          <cell r="L2472" t="str">
            <v xml:space="preserve"> Orbiliomycetes</v>
          </cell>
          <cell r="M2472" t="str">
            <v>Orbiliales</v>
          </cell>
          <cell r="N2472" t="str">
            <v xml:space="preserve"> Orbiliaceae</v>
          </cell>
          <cell r="O2472" t="str">
            <v xml:space="preserve"> Drechslerella.</v>
          </cell>
        </row>
        <row r="2473">
          <cell r="B2473" t="str">
            <v>W7JGV6</v>
          </cell>
          <cell r="C2473" t="str">
            <v xml:space="preserve"> Plasmodium falciparum UGT5.1.</v>
          </cell>
          <cell r="E2473" t="str">
            <v xml:space="preserve"> NCBI_TaxID=1237627 {ECO:0000313|EMBL:EWC73904.1, ECO:0000313|Proteomes:UP000030697};</v>
          </cell>
          <cell r="G2473" t="str">
            <v>Eukaryota</v>
          </cell>
          <cell r="H2473" t="str">
            <v xml:space="preserve"> Alveolata</v>
          </cell>
          <cell r="I2473" t="str">
            <v xml:space="preserve"> Apicomplexa</v>
          </cell>
          <cell r="J2473" t="str">
            <v xml:space="preserve"> Aconoidasida</v>
          </cell>
          <cell r="K2473" t="str">
            <v xml:space="preserve"> Haemosporida</v>
          </cell>
          <cell r="L2473" t="str">
            <v>Plasmodiidae</v>
          </cell>
          <cell r="M2473" t="str">
            <v xml:space="preserve"> Plasmodium</v>
          </cell>
          <cell r="N2473" t="str">
            <v xml:space="preserve"> Plasmodium (Laverania).</v>
          </cell>
        </row>
        <row r="2474">
          <cell r="B2474" t="str">
            <v>W7JSE5</v>
          </cell>
          <cell r="C2474" t="str">
            <v xml:space="preserve"> Plasmodium falciparum UGT5.1.</v>
          </cell>
          <cell r="E2474" t="str">
            <v xml:space="preserve"> NCBI_TaxID=1237627 {ECO:0000313|EMBL:EWC77819.1, ECO:0000313|Proteomes:UP000030697};</v>
          </cell>
          <cell r="G2474" t="str">
            <v>Eukaryota</v>
          </cell>
          <cell r="H2474" t="str">
            <v xml:space="preserve"> Alveolata</v>
          </cell>
          <cell r="I2474" t="str">
            <v xml:space="preserve"> Apicomplexa</v>
          </cell>
          <cell r="J2474" t="str">
            <v xml:space="preserve"> Aconoidasida</v>
          </cell>
          <cell r="K2474" t="str">
            <v xml:space="preserve"> Haemosporida</v>
          </cell>
          <cell r="L2474" t="str">
            <v>Plasmodiidae</v>
          </cell>
          <cell r="M2474" t="str">
            <v xml:space="preserve"> Plasmodium</v>
          </cell>
          <cell r="N2474" t="str">
            <v xml:space="preserve"> Plasmodium (Laverania).</v>
          </cell>
        </row>
        <row r="2475">
          <cell r="B2475" t="str">
            <v>W7K851</v>
          </cell>
          <cell r="C2475" t="str">
            <v xml:space="preserve"> Plasmodium falciparum (isolate NF54).</v>
          </cell>
          <cell r="E2475" t="str">
            <v xml:space="preserve"> NCBI_TaxID=5843 {ECO:0000313|EMBL:EWC89709.1, ECO:0000313|Proteomes:UP000030673};</v>
          </cell>
          <cell r="G2475" t="str">
            <v>Eukaryota</v>
          </cell>
          <cell r="H2475" t="str">
            <v xml:space="preserve"> Alveolata</v>
          </cell>
          <cell r="I2475" t="str">
            <v xml:space="preserve"> Apicomplexa</v>
          </cell>
          <cell r="J2475" t="str">
            <v xml:space="preserve"> Aconoidasida</v>
          </cell>
          <cell r="K2475" t="str">
            <v xml:space="preserve"> Haemosporida</v>
          </cell>
          <cell r="L2475" t="str">
            <v>Plasmodiidae</v>
          </cell>
          <cell r="M2475" t="str">
            <v xml:space="preserve"> Plasmodium</v>
          </cell>
          <cell r="N2475" t="str">
            <v xml:space="preserve"> Plasmodium (Laverania).</v>
          </cell>
        </row>
        <row r="2476">
          <cell r="B2476" t="str">
            <v>W7LL51</v>
          </cell>
          <cell r="C2476" t="str">
            <v xml:space="preserve"> Gibberella moniliformis (strain M3125 / FGSC 7600) (Maize ear and stalk rot fungus) (Fusarium verticillioides).</v>
          </cell>
          <cell r="E2476" t="str">
            <v xml:space="preserve"> NCBI_TaxID=334819 {ECO:0000313|EMBL:EWG40118.1, ECO:0000313|Proteomes:UP000009096};</v>
          </cell>
          <cell r="G2476" t="str">
            <v>Eukaryota</v>
          </cell>
          <cell r="H2476" t="str">
            <v xml:space="preserve"> Fungi</v>
          </cell>
          <cell r="I2476" t="str">
            <v xml:space="preserve"> Dikarya</v>
          </cell>
          <cell r="J2476" t="str">
            <v xml:space="preserve"> Ascomycota</v>
          </cell>
          <cell r="K2476" t="str">
            <v xml:space="preserve"> Pezizomycotina</v>
          </cell>
          <cell r="L2476" t="str">
            <v>Sordariomycetes</v>
          </cell>
          <cell r="M2476" t="str">
            <v xml:space="preserve"> Hypocreomycetidae</v>
          </cell>
          <cell r="N2476" t="str">
            <v xml:space="preserve"> Hypocreales</v>
          </cell>
          <cell r="O2476" t="str">
            <v xml:space="preserve"> Nectriaceae</v>
          </cell>
          <cell r="P2476" t="str">
            <v>Fusarium</v>
          </cell>
          <cell r="Q2476" t="str">
            <v xml:space="preserve"> Fusarium fujikuroi species complex.</v>
          </cell>
        </row>
        <row r="2477">
          <cell r="B2477" t="str">
            <v>W7MK66</v>
          </cell>
          <cell r="C2477" t="str">
            <v xml:space="preserve"> Gibberella moniliformis (strain M3125 / FGSC 7600) (Maize ear and stalk rot fungus) (Fusarium verticillioides).</v>
          </cell>
          <cell r="E2477" t="str">
            <v xml:space="preserve"> NCBI_TaxID=334819 {ECO:0000313|EMBL:EWG47975.1, ECO:0000313|Proteomes:UP000009096};</v>
          </cell>
          <cell r="G2477" t="str">
            <v>Eukaryota</v>
          </cell>
          <cell r="H2477" t="str">
            <v xml:space="preserve"> Fungi</v>
          </cell>
          <cell r="I2477" t="str">
            <v xml:space="preserve"> Dikarya</v>
          </cell>
          <cell r="J2477" t="str">
            <v xml:space="preserve"> Ascomycota</v>
          </cell>
          <cell r="K2477" t="str">
            <v xml:space="preserve"> Pezizomycotina</v>
          </cell>
          <cell r="L2477" t="str">
            <v>Sordariomycetes</v>
          </cell>
          <cell r="M2477" t="str">
            <v xml:space="preserve"> Hypocreomycetidae</v>
          </cell>
          <cell r="N2477" t="str">
            <v xml:space="preserve"> Hypocreales</v>
          </cell>
          <cell r="O2477" t="str">
            <v xml:space="preserve"> Nectriaceae</v>
          </cell>
          <cell r="P2477" t="str">
            <v>Fusarium</v>
          </cell>
          <cell r="Q2477" t="str">
            <v xml:space="preserve"> Fusarium fujikuroi species complex.</v>
          </cell>
        </row>
        <row r="2478">
          <cell r="B2478" t="str">
            <v>W7TU84</v>
          </cell>
          <cell r="C2478" t="str">
            <v xml:space="preserve"> Nannochloropsis gaditana.</v>
          </cell>
          <cell r="E2478" t="str">
            <v xml:space="preserve"> NCBI_TaxID=72520 {ECO:0000313|EMBL:EWM29712.1, ECO:0000313|Proteomes:UP000019335};</v>
          </cell>
          <cell r="G2478" t="str">
            <v>Eukaryota</v>
          </cell>
          <cell r="H2478" t="str">
            <v xml:space="preserve"> Stramenopiles</v>
          </cell>
          <cell r="I2478" t="str">
            <v xml:space="preserve"> Eustigmatophyceae</v>
          </cell>
          <cell r="J2478" t="str">
            <v xml:space="preserve"> Eustigmatales</v>
          </cell>
          <cell r="K2478" t="str">
            <v>Monodopsidaceae</v>
          </cell>
          <cell r="L2478" t="str">
            <v xml:space="preserve"> Nannochloropsis.</v>
          </cell>
        </row>
        <row r="2479">
          <cell r="B2479" t="str">
            <v>W7U446</v>
          </cell>
          <cell r="C2479" t="str">
            <v xml:space="preserve"> Nannochloropsis gaditana.</v>
          </cell>
          <cell r="E2479" t="str">
            <v xml:space="preserve"> NCBI_TaxID=72520 {ECO:0000313|EMBL:EWM27711.1, ECO:0000313|Proteomes:UP000019335};</v>
          </cell>
          <cell r="G2479" t="str">
            <v>Eukaryota</v>
          </cell>
          <cell r="H2479" t="str">
            <v xml:space="preserve"> Stramenopiles</v>
          </cell>
          <cell r="I2479" t="str">
            <v xml:space="preserve"> Eustigmatophyceae</v>
          </cell>
          <cell r="J2479" t="str">
            <v xml:space="preserve"> Eustigmatales</v>
          </cell>
          <cell r="K2479" t="str">
            <v>Monodopsidaceae</v>
          </cell>
          <cell r="L2479" t="str">
            <v xml:space="preserve"> Nannochloropsis.</v>
          </cell>
        </row>
        <row r="2480">
          <cell r="B2480" t="str">
            <v>W9CFL9</v>
          </cell>
          <cell r="C2480" t="str">
            <v xml:space="preserve"> Sclerotinia borealis F-4128.</v>
          </cell>
          <cell r="E2480" t="str">
            <v xml:space="preserve"> NCBI_TaxID=1432307 {ECO:0000313|EMBL:ESZ93564.1, ECO:0000313|Proteomes:UP000019487};</v>
          </cell>
          <cell r="G2480" t="str">
            <v>Eukaryota</v>
          </cell>
          <cell r="H2480" t="str">
            <v xml:space="preserve"> Fungi</v>
          </cell>
          <cell r="I2480" t="str">
            <v xml:space="preserve"> Dikarya</v>
          </cell>
          <cell r="J2480" t="str">
            <v xml:space="preserve"> Ascomycota</v>
          </cell>
          <cell r="K2480" t="str">
            <v xml:space="preserve"> Pezizomycotina</v>
          </cell>
          <cell r="L2480" t="str">
            <v xml:space="preserve"> Leotiomycetes</v>
          </cell>
          <cell r="M2480" t="str">
            <v>Helotiales</v>
          </cell>
          <cell r="N2480" t="str">
            <v xml:space="preserve"> Sclerotiniaceae</v>
          </cell>
          <cell r="O2480" t="str">
            <v xml:space="preserve"> Sclerotinia.</v>
          </cell>
        </row>
        <row r="2481">
          <cell r="B2481" t="str">
            <v>W9CSK5</v>
          </cell>
          <cell r="C2481" t="str">
            <v xml:space="preserve"> Sclerotinia borealis F-4128.</v>
          </cell>
          <cell r="E2481" t="str">
            <v xml:space="preserve"> NCBI_TaxID=1432307 {ECO:0000313|EMBL:ESZ97574.1, ECO:0000313|Proteomes:UP000019487};</v>
          </cell>
          <cell r="G2481" t="str">
            <v>Eukaryota</v>
          </cell>
          <cell r="H2481" t="str">
            <v xml:space="preserve"> Fungi</v>
          </cell>
          <cell r="I2481" t="str">
            <v xml:space="preserve"> Dikarya</v>
          </cell>
          <cell r="J2481" t="str">
            <v xml:space="preserve"> Ascomycota</v>
          </cell>
          <cell r="K2481" t="str">
            <v xml:space="preserve"> Pezizomycotina</v>
          </cell>
          <cell r="L2481" t="str">
            <v xml:space="preserve"> Leotiomycetes</v>
          </cell>
          <cell r="M2481" t="str">
            <v>Helotiales</v>
          </cell>
          <cell r="N2481" t="str">
            <v xml:space="preserve"> Sclerotiniaceae</v>
          </cell>
          <cell r="O2481" t="str">
            <v xml:space="preserve"> Sclerotinia.</v>
          </cell>
        </row>
        <row r="2482">
          <cell r="B2482" t="str">
            <v>W9QKK1</v>
          </cell>
          <cell r="C2482" t="str">
            <v xml:space="preserve"> Morus notabilis.</v>
          </cell>
          <cell r="E2482" t="str">
            <v xml:space="preserve"> NCBI_TaxID=981085 {ECO:0000313|EMBL:EXB20734.1, ECO:0000313|Proteomes:UP000030645};</v>
          </cell>
          <cell r="G2482" t="str">
            <v>Eukaryota</v>
          </cell>
          <cell r="H2482" t="str">
            <v xml:space="preserve"> Viridiplantae</v>
          </cell>
          <cell r="I2482" t="str">
            <v xml:space="preserve"> Streptophyta</v>
          </cell>
          <cell r="J2482" t="str">
            <v xml:space="preserve"> Embryophyta</v>
          </cell>
          <cell r="K2482" t="str">
            <v xml:space="preserve"> Tracheophyta</v>
          </cell>
          <cell r="L2482" t="str">
            <v>Spermatophyta</v>
          </cell>
          <cell r="M2482" t="str">
            <v xml:space="preserve"> Magnoliophyta</v>
          </cell>
          <cell r="N2482" t="str">
            <v xml:space="preserve"> eudicotyledons</v>
          </cell>
          <cell r="O2482" t="str">
            <v xml:space="preserve"> Gunneridae</v>
          </cell>
          <cell r="P2482" t="str">
            <v>Pentapetalae</v>
          </cell>
          <cell r="Q2482" t="str">
            <v xml:space="preserve"> rosids</v>
          </cell>
          <cell r="R2482" t="str">
            <v xml:space="preserve"> fabids</v>
          </cell>
          <cell r="S2482" t="str">
            <v xml:space="preserve"> Rosales</v>
          </cell>
          <cell r="T2482" t="str">
            <v xml:space="preserve"> Moraceae</v>
          </cell>
          <cell r="U2482" t="str">
            <v xml:space="preserve"> Morus.</v>
          </cell>
        </row>
        <row r="2483">
          <cell r="B2483" t="str">
            <v>W9QZM5</v>
          </cell>
          <cell r="C2483" t="str">
            <v xml:space="preserve"> Morus notabilis.</v>
          </cell>
          <cell r="E2483" t="str">
            <v xml:space="preserve"> NCBI_TaxID=981085 {ECO:0000313|EMBL:EXB30112.1, ECO:0000313|Proteomes:UP000030645};</v>
          </cell>
          <cell r="G2483" t="str">
            <v>Eukaryota</v>
          </cell>
          <cell r="H2483" t="str">
            <v xml:space="preserve"> Viridiplantae</v>
          </cell>
          <cell r="I2483" t="str">
            <v xml:space="preserve"> Streptophyta</v>
          </cell>
          <cell r="J2483" t="str">
            <v xml:space="preserve"> Embryophyta</v>
          </cell>
          <cell r="K2483" t="str">
            <v xml:space="preserve"> Tracheophyta</v>
          </cell>
          <cell r="L2483" t="str">
            <v>Spermatophyta</v>
          </cell>
          <cell r="M2483" t="str">
            <v xml:space="preserve"> Magnoliophyta</v>
          </cell>
          <cell r="N2483" t="str">
            <v xml:space="preserve"> eudicotyledons</v>
          </cell>
          <cell r="O2483" t="str">
            <v xml:space="preserve"> Gunneridae</v>
          </cell>
          <cell r="P2483" t="str">
            <v>Pentapetalae</v>
          </cell>
          <cell r="Q2483" t="str">
            <v xml:space="preserve"> rosids</v>
          </cell>
          <cell r="R2483" t="str">
            <v xml:space="preserve"> fabids</v>
          </cell>
          <cell r="S2483" t="str">
            <v xml:space="preserve"> Rosales</v>
          </cell>
          <cell r="T2483" t="str">
            <v xml:space="preserve"> Moraceae</v>
          </cell>
          <cell r="U2483" t="str">
            <v xml:space="preserve"> Morus.</v>
          </cell>
        </row>
        <row r="2484">
          <cell r="B2484" t="str">
            <v>W9R9M3</v>
          </cell>
          <cell r="C2484" t="str">
            <v xml:space="preserve"> Morus notabilis.</v>
          </cell>
          <cell r="E2484" t="str">
            <v xml:space="preserve"> NCBI_TaxID=981085 {ECO:0000313|EMBL:EXB63818.1, ECO:0000313|Proteomes:UP000030645};</v>
          </cell>
          <cell r="G2484" t="str">
            <v>Eukaryota</v>
          </cell>
          <cell r="H2484" t="str">
            <v xml:space="preserve"> Viridiplantae</v>
          </cell>
          <cell r="I2484" t="str">
            <v xml:space="preserve"> Streptophyta</v>
          </cell>
          <cell r="J2484" t="str">
            <v xml:space="preserve"> Embryophyta</v>
          </cell>
          <cell r="K2484" t="str">
            <v xml:space="preserve"> Tracheophyta</v>
          </cell>
          <cell r="L2484" t="str">
            <v>Spermatophyta</v>
          </cell>
          <cell r="M2484" t="str">
            <v xml:space="preserve"> Magnoliophyta</v>
          </cell>
          <cell r="N2484" t="str">
            <v xml:space="preserve"> eudicotyledons</v>
          </cell>
          <cell r="O2484" t="str">
            <v xml:space="preserve"> Gunneridae</v>
          </cell>
          <cell r="P2484" t="str">
            <v>Pentapetalae</v>
          </cell>
          <cell r="Q2484" t="str">
            <v xml:space="preserve"> rosids</v>
          </cell>
          <cell r="R2484" t="str">
            <v xml:space="preserve"> fabids</v>
          </cell>
          <cell r="S2484" t="str">
            <v xml:space="preserve"> Rosales</v>
          </cell>
          <cell r="T2484" t="str">
            <v xml:space="preserve"> Moraceae</v>
          </cell>
          <cell r="U2484" t="str">
            <v xml:space="preserve"> Morus.</v>
          </cell>
        </row>
        <row r="2485">
          <cell r="B2485" t="str">
            <v>W9RIY9</v>
          </cell>
          <cell r="C2485" t="str">
            <v xml:space="preserve"> Morus notabilis.</v>
          </cell>
          <cell r="E2485" t="str">
            <v xml:space="preserve"> NCBI_TaxID=981085 {ECO:0000313|EMBL:EXB94053.1, ECO:0000313|Proteomes:UP000030645};</v>
          </cell>
          <cell r="G2485" t="str">
            <v>Eukaryota</v>
          </cell>
          <cell r="H2485" t="str">
            <v xml:space="preserve"> Viridiplantae</v>
          </cell>
          <cell r="I2485" t="str">
            <v xml:space="preserve"> Streptophyta</v>
          </cell>
          <cell r="J2485" t="str">
            <v xml:space="preserve"> Embryophyta</v>
          </cell>
          <cell r="K2485" t="str">
            <v xml:space="preserve"> Tracheophyta</v>
          </cell>
          <cell r="L2485" t="str">
            <v>Spermatophyta</v>
          </cell>
          <cell r="M2485" t="str">
            <v xml:space="preserve"> Magnoliophyta</v>
          </cell>
          <cell r="N2485" t="str">
            <v xml:space="preserve"> eudicotyledons</v>
          </cell>
          <cell r="O2485" t="str">
            <v xml:space="preserve"> Gunneridae</v>
          </cell>
          <cell r="P2485" t="str">
            <v>Pentapetalae</v>
          </cell>
          <cell r="Q2485" t="str">
            <v xml:space="preserve"> rosids</v>
          </cell>
          <cell r="R2485" t="str">
            <v xml:space="preserve"> fabids</v>
          </cell>
          <cell r="S2485" t="str">
            <v xml:space="preserve"> Rosales</v>
          </cell>
          <cell r="T2485" t="str">
            <v xml:space="preserve"> Moraceae</v>
          </cell>
          <cell r="U2485" t="str">
            <v xml:space="preserve"> Morus.</v>
          </cell>
        </row>
        <row r="2486">
          <cell r="B2486" t="str">
            <v>W9RWE4</v>
          </cell>
          <cell r="C2486" t="str">
            <v xml:space="preserve"> Morus notabilis.</v>
          </cell>
          <cell r="E2486" t="str">
            <v xml:space="preserve"> NCBI_TaxID=981085 {ECO:0000313|EMBL:EXC14237.1, ECO:0000313|Proteomes:UP000030645};</v>
          </cell>
          <cell r="G2486" t="str">
            <v>Eukaryota</v>
          </cell>
          <cell r="H2486" t="str">
            <v xml:space="preserve"> Viridiplantae</v>
          </cell>
          <cell r="I2486" t="str">
            <v xml:space="preserve"> Streptophyta</v>
          </cell>
          <cell r="J2486" t="str">
            <v xml:space="preserve"> Embryophyta</v>
          </cell>
          <cell r="K2486" t="str">
            <v xml:space="preserve"> Tracheophyta</v>
          </cell>
          <cell r="L2486" t="str">
            <v>Spermatophyta</v>
          </cell>
          <cell r="M2486" t="str">
            <v xml:space="preserve"> Magnoliophyta</v>
          </cell>
          <cell r="N2486" t="str">
            <v xml:space="preserve"> eudicotyledons</v>
          </cell>
          <cell r="O2486" t="str">
            <v xml:space="preserve"> Gunneridae</v>
          </cell>
          <cell r="P2486" t="str">
            <v>Pentapetalae</v>
          </cell>
          <cell r="Q2486" t="str">
            <v xml:space="preserve"> rosids</v>
          </cell>
          <cell r="R2486" t="str">
            <v xml:space="preserve"> fabids</v>
          </cell>
          <cell r="S2486" t="str">
            <v xml:space="preserve"> Rosales</v>
          </cell>
          <cell r="T2486" t="str">
            <v xml:space="preserve"> Moraceae</v>
          </cell>
          <cell r="U2486" t="str">
            <v xml:space="preserve"> Morus.</v>
          </cell>
        </row>
        <row r="2487">
          <cell r="B2487" t="str">
            <v>W9SGN2</v>
          </cell>
          <cell r="C2487" t="str">
            <v xml:space="preserve"> Morus notabilis.</v>
          </cell>
          <cell r="E2487" t="str">
            <v xml:space="preserve"> NCBI_TaxID=981085 {ECO:0000313|EMBL:EXC31473.1, ECO:0000313|Proteomes:UP000030645};</v>
          </cell>
          <cell r="G2487" t="str">
            <v>Eukaryota</v>
          </cell>
          <cell r="H2487" t="str">
            <v xml:space="preserve"> Viridiplantae</v>
          </cell>
          <cell r="I2487" t="str">
            <v xml:space="preserve"> Streptophyta</v>
          </cell>
          <cell r="J2487" t="str">
            <v xml:space="preserve"> Embryophyta</v>
          </cell>
          <cell r="K2487" t="str">
            <v xml:space="preserve"> Tracheophyta</v>
          </cell>
          <cell r="L2487" t="str">
            <v>Spermatophyta</v>
          </cell>
          <cell r="M2487" t="str">
            <v xml:space="preserve"> Magnoliophyta</v>
          </cell>
          <cell r="N2487" t="str">
            <v xml:space="preserve"> eudicotyledons</v>
          </cell>
          <cell r="O2487" t="str">
            <v xml:space="preserve"> Gunneridae</v>
          </cell>
          <cell r="P2487" t="str">
            <v>Pentapetalae</v>
          </cell>
          <cell r="Q2487" t="str">
            <v xml:space="preserve"> rosids</v>
          </cell>
          <cell r="R2487" t="str">
            <v xml:space="preserve"> fabids</v>
          </cell>
          <cell r="S2487" t="str">
            <v xml:space="preserve"> Rosales</v>
          </cell>
          <cell r="T2487" t="str">
            <v xml:space="preserve"> Moraceae</v>
          </cell>
          <cell r="U2487" t="str">
            <v xml:space="preserve"> Morus.</v>
          </cell>
        </row>
        <row r="2488">
          <cell r="B2488" t="str">
            <v>W9T279</v>
          </cell>
          <cell r="C2488" t="str">
            <v xml:space="preserve"> Morus notabilis.</v>
          </cell>
          <cell r="E2488" t="str">
            <v xml:space="preserve"> NCBI_TaxID=981085 {ECO:0000313|EMBL:EXC45284.1, ECO:0000313|Proteomes:UP000030645};</v>
          </cell>
          <cell r="G2488" t="str">
            <v>Eukaryota</v>
          </cell>
          <cell r="H2488" t="str">
            <v xml:space="preserve"> Viridiplantae</v>
          </cell>
          <cell r="I2488" t="str">
            <v xml:space="preserve"> Streptophyta</v>
          </cell>
          <cell r="J2488" t="str">
            <v xml:space="preserve"> Embryophyta</v>
          </cell>
          <cell r="K2488" t="str">
            <v xml:space="preserve"> Tracheophyta</v>
          </cell>
          <cell r="L2488" t="str">
            <v>Spermatophyta</v>
          </cell>
          <cell r="M2488" t="str">
            <v xml:space="preserve"> Magnoliophyta</v>
          </cell>
          <cell r="N2488" t="str">
            <v xml:space="preserve"> eudicotyledons</v>
          </cell>
          <cell r="O2488" t="str">
            <v xml:space="preserve"> Gunneridae</v>
          </cell>
          <cell r="P2488" t="str">
            <v>Pentapetalae</v>
          </cell>
          <cell r="Q2488" t="str">
            <v xml:space="preserve"> rosids</v>
          </cell>
          <cell r="R2488" t="str">
            <v xml:space="preserve"> fabids</v>
          </cell>
          <cell r="S2488" t="str">
            <v xml:space="preserve"> Rosales</v>
          </cell>
          <cell r="T2488" t="str">
            <v xml:space="preserve"> Moraceae</v>
          </cell>
          <cell r="U2488" t="str">
            <v xml:space="preserve"> Morus.</v>
          </cell>
        </row>
        <row r="2489">
          <cell r="B2489" t="str">
            <v>W9W396</v>
          </cell>
          <cell r="C2489" t="str">
            <v xml:space="preserve"> Cladophialophora yegresii CBS 114405.</v>
          </cell>
          <cell r="E2489" t="str">
            <v xml:space="preserve"> NCBI_TaxID=1182544 {ECO:0000313|EMBL:EXJ59011.1, ECO:0000313|Proteomes:UP000019473};</v>
          </cell>
          <cell r="G2489" t="str">
            <v>Eukaryota</v>
          </cell>
          <cell r="H2489" t="str">
            <v xml:space="preserve"> Fungi</v>
          </cell>
          <cell r="I2489" t="str">
            <v xml:space="preserve"> Dikarya</v>
          </cell>
          <cell r="J2489" t="str">
            <v xml:space="preserve"> Ascomycota</v>
          </cell>
          <cell r="K2489" t="str">
            <v xml:space="preserve"> Pezizomycotina</v>
          </cell>
          <cell r="L2489" t="str">
            <v xml:space="preserve"> Eurotiomycetes</v>
          </cell>
          <cell r="M2489" t="str">
            <v>Chaetothyriomycetidae</v>
          </cell>
          <cell r="N2489" t="str">
            <v xml:space="preserve"> Chaetothyriales</v>
          </cell>
          <cell r="O2489" t="str">
            <v xml:space="preserve"> Herpotrichiellaceae</v>
          </cell>
          <cell r="P2489" t="str">
            <v>Cladophialophora.</v>
          </cell>
        </row>
        <row r="2490">
          <cell r="B2490" t="str">
            <v>W9W424</v>
          </cell>
          <cell r="C2490" t="str">
            <v xml:space="preserve"> Cladophialophora yegresii CBS 114405.</v>
          </cell>
          <cell r="E2490" t="str">
            <v xml:space="preserve"> NCBI_TaxID=1182544 {ECO:0000313|EMBL:EXJ62708.1, ECO:0000313|Proteomes:UP000019473};</v>
          </cell>
          <cell r="G2490" t="str">
            <v>Eukaryota</v>
          </cell>
          <cell r="H2490" t="str">
            <v xml:space="preserve"> Fungi</v>
          </cell>
          <cell r="I2490" t="str">
            <v xml:space="preserve"> Dikarya</v>
          </cell>
          <cell r="J2490" t="str">
            <v xml:space="preserve"> Ascomycota</v>
          </cell>
          <cell r="K2490" t="str">
            <v xml:space="preserve"> Pezizomycotina</v>
          </cell>
          <cell r="L2490" t="str">
            <v xml:space="preserve"> Eurotiomycetes</v>
          </cell>
          <cell r="M2490" t="str">
            <v>Chaetothyriomycetidae</v>
          </cell>
          <cell r="N2490" t="str">
            <v xml:space="preserve"> Chaetothyriales</v>
          </cell>
          <cell r="O2490" t="str">
            <v xml:space="preserve"> Herpotrichiellaceae</v>
          </cell>
          <cell r="P2490" t="str">
            <v>Cladophialophora.</v>
          </cell>
        </row>
        <row r="2491">
          <cell r="B2491" t="str">
            <v>W9WTS7</v>
          </cell>
          <cell r="C2491" t="str">
            <v xml:space="preserve"> Cladophialophora psammophila CBS 110553.</v>
          </cell>
          <cell r="E2491" t="str">
            <v xml:space="preserve"> NCBI_TaxID=1182543 {ECO:0000313|EMBL:EXJ71617.1, ECO:0000313|Proteomes:UP000019471};</v>
          </cell>
          <cell r="G2491" t="str">
            <v>Eukaryota</v>
          </cell>
          <cell r="H2491" t="str">
            <v xml:space="preserve"> Fungi</v>
          </cell>
          <cell r="I2491" t="str">
            <v xml:space="preserve"> Dikarya</v>
          </cell>
          <cell r="J2491" t="str">
            <v xml:space="preserve"> Ascomycota</v>
          </cell>
          <cell r="K2491" t="str">
            <v xml:space="preserve"> Pezizomycotina</v>
          </cell>
          <cell r="L2491" t="str">
            <v xml:space="preserve"> Eurotiomycetes</v>
          </cell>
          <cell r="M2491" t="str">
            <v>Chaetothyriomycetidae</v>
          </cell>
          <cell r="N2491" t="str">
            <v xml:space="preserve"> Chaetothyriales</v>
          </cell>
          <cell r="O2491" t="str">
            <v xml:space="preserve"> Herpotrichiellaceae</v>
          </cell>
          <cell r="P2491" t="str">
            <v>Cladophialophora.</v>
          </cell>
        </row>
        <row r="2492">
          <cell r="B2492" t="str">
            <v>W9WVQ9</v>
          </cell>
          <cell r="C2492" t="str">
            <v xml:space="preserve"> Cladophialophora psammophila CBS 110553.</v>
          </cell>
          <cell r="E2492" t="str">
            <v xml:space="preserve"> NCBI_TaxID=1182543 {ECO:0000313|EMBL:EXJ72028.1, ECO:0000313|Proteomes:UP000019471};</v>
          </cell>
          <cell r="G2492" t="str">
            <v>Eukaryota</v>
          </cell>
          <cell r="H2492" t="str">
            <v xml:space="preserve"> Fungi</v>
          </cell>
          <cell r="I2492" t="str">
            <v xml:space="preserve"> Dikarya</v>
          </cell>
          <cell r="J2492" t="str">
            <v xml:space="preserve"> Ascomycota</v>
          </cell>
          <cell r="K2492" t="str">
            <v xml:space="preserve"> Pezizomycotina</v>
          </cell>
          <cell r="L2492" t="str">
            <v xml:space="preserve"> Eurotiomycetes</v>
          </cell>
          <cell r="M2492" t="str">
            <v>Chaetothyriomycetidae</v>
          </cell>
          <cell r="N2492" t="str">
            <v xml:space="preserve"> Chaetothyriales</v>
          </cell>
          <cell r="O2492" t="str">
            <v xml:space="preserve"> Herpotrichiellaceae</v>
          </cell>
          <cell r="P2492" t="str">
            <v>Cladophialophora.</v>
          </cell>
        </row>
        <row r="2493">
          <cell r="B2493" t="str">
            <v>W9XBS9</v>
          </cell>
          <cell r="C2493" t="str">
            <v xml:space="preserve"> Capronia epimyces CBS 606.96.</v>
          </cell>
          <cell r="E2493" t="str">
            <v xml:space="preserve"> NCBI_TaxID=1182542 {ECO:0000313|EMBL:EXJ77688.1, ECO:0000313|Proteomes:UP000019478};</v>
          </cell>
          <cell r="G2493" t="str">
            <v>Eukaryota</v>
          </cell>
          <cell r="H2493" t="str">
            <v xml:space="preserve"> Fungi</v>
          </cell>
          <cell r="I2493" t="str">
            <v xml:space="preserve"> Dikarya</v>
          </cell>
          <cell r="J2493" t="str">
            <v xml:space="preserve"> Ascomycota</v>
          </cell>
          <cell r="K2493" t="str">
            <v xml:space="preserve"> Pezizomycotina</v>
          </cell>
          <cell r="L2493" t="str">
            <v xml:space="preserve"> Eurotiomycetes</v>
          </cell>
          <cell r="M2493" t="str">
            <v>Chaetothyriomycetidae</v>
          </cell>
          <cell r="N2493" t="str">
            <v xml:space="preserve"> Chaetothyriales</v>
          </cell>
          <cell r="O2493" t="str">
            <v xml:space="preserve"> Herpotrichiellaceae</v>
          </cell>
          <cell r="P2493" t="str">
            <v xml:space="preserve"> Capronia.</v>
          </cell>
        </row>
        <row r="2494">
          <cell r="B2494" t="str">
            <v>W9XHC7</v>
          </cell>
          <cell r="C2494" t="str">
            <v xml:space="preserve"> Capronia epimyces CBS 606.96.</v>
          </cell>
          <cell r="E2494" t="str">
            <v xml:space="preserve"> NCBI_TaxID=1182542 {ECO:0000313|EMBL:EXJ79643.1, ECO:0000313|Proteomes:UP000019478};</v>
          </cell>
          <cell r="G2494" t="str">
            <v>Eukaryota</v>
          </cell>
          <cell r="H2494" t="str">
            <v xml:space="preserve"> Fungi</v>
          </cell>
          <cell r="I2494" t="str">
            <v xml:space="preserve"> Dikarya</v>
          </cell>
          <cell r="J2494" t="str">
            <v xml:space="preserve"> Ascomycota</v>
          </cell>
          <cell r="K2494" t="str">
            <v xml:space="preserve"> Pezizomycotina</v>
          </cell>
          <cell r="L2494" t="str">
            <v xml:space="preserve"> Eurotiomycetes</v>
          </cell>
          <cell r="M2494" t="str">
            <v>Chaetothyriomycetidae</v>
          </cell>
          <cell r="N2494" t="str">
            <v xml:space="preserve"> Chaetothyriales</v>
          </cell>
          <cell r="O2494" t="str">
            <v xml:space="preserve"> Herpotrichiellaceae</v>
          </cell>
          <cell r="P2494" t="str">
            <v xml:space="preserve"> Capronia.</v>
          </cell>
        </row>
        <row r="2495">
          <cell r="B2495" t="str">
            <v>W9XTS4</v>
          </cell>
          <cell r="C2495" t="str">
            <v xml:space="preserve"> Capronia coronata CBS 617.96.</v>
          </cell>
          <cell r="E2495" t="str">
            <v xml:space="preserve"> NCBI_TaxID=1182541 {ECO:0000313|EMBL:EXJ80366.1, ECO:0000313|Proteomes:UP000019484};</v>
          </cell>
          <cell r="G2495" t="str">
            <v>Eukaryota</v>
          </cell>
          <cell r="H2495" t="str">
            <v xml:space="preserve"> Fungi</v>
          </cell>
          <cell r="I2495" t="str">
            <v xml:space="preserve"> Dikarya</v>
          </cell>
          <cell r="J2495" t="str">
            <v xml:space="preserve"> Ascomycota</v>
          </cell>
          <cell r="K2495" t="str">
            <v xml:space="preserve"> Pezizomycotina</v>
          </cell>
          <cell r="L2495" t="str">
            <v xml:space="preserve"> Eurotiomycetes</v>
          </cell>
          <cell r="M2495" t="str">
            <v>Chaetothyriomycetidae</v>
          </cell>
          <cell r="N2495" t="str">
            <v xml:space="preserve"> Chaetothyriales</v>
          </cell>
          <cell r="O2495" t="str">
            <v xml:space="preserve"> Herpotrichiellaceae</v>
          </cell>
          <cell r="P2495" t="str">
            <v xml:space="preserve"> Capronia.</v>
          </cell>
        </row>
        <row r="2496">
          <cell r="B2496" t="str">
            <v>W9YV43</v>
          </cell>
          <cell r="C2496" t="str">
            <v xml:space="preserve"> Capronia coronata CBS 617.96.</v>
          </cell>
          <cell r="E2496" t="str">
            <v xml:space="preserve"> NCBI_TaxID=1182541 {ECO:0000313|EMBL:EXJ86154.1, ECO:0000313|Proteomes:UP000019484};</v>
          </cell>
          <cell r="G2496" t="str">
            <v>Eukaryota</v>
          </cell>
          <cell r="H2496" t="str">
            <v xml:space="preserve"> Fungi</v>
          </cell>
          <cell r="I2496" t="str">
            <v xml:space="preserve"> Dikarya</v>
          </cell>
          <cell r="J2496" t="str">
            <v xml:space="preserve"> Ascomycota</v>
          </cell>
          <cell r="K2496" t="str">
            <v xml:space="preserve"> Pezizomycotina</v>
          </cell>
          <cell r="L2496" t="str">
            <v xml:space="preserve"> Eurotiomycetes</v>
          </cell>
          <cell r="M2496" t="str">
            <v>Chaetothyriomycetidae</v>
          </cell>
          <cell r="N2496" t="str">
            <v xml:space="preserve"> Chaetothyriales</v>
          </cell>
          <cell r="O2496" t="str">
            <v xml:space="preserve"> Herpotrichiellaceae</v>
          </cell>
          <cell r="P2496" t="str">
            <v xml:space="preserve"> Capronia.</v>
          </cell>
        </row>
        <row r="2497">
          <cell r="B2497" t="str">
            <v>X0CK75</v>
          </cell>
          <cell r="C2497" t="str">
            <v xml:space="preserve"> Fusarium oxysporum f. sp. raphani 54005.</v>
          </cell>
          <cell r="E2497" t="str">
            <v xml:space="preserve"> NCBI_TaxID=1089458 {ECO:0000313|EMBL:EXK91209.1, ECO:0000313|Proteomes:UP000030663};</v>
          </cell>
          <cell r="G2497" t="str">
            <v>Eukaryota</v>
          </cell>
          <cell r="H2497" t="str">
            <v xml:space="preserve"> Fungi</v>
          </cell>
          <cell r="I2497" t="str">
            <v xml:space="preserve"> Dikarya</v>
          </cell>
          <cell r="J2497" t="str">
            <v xml:space="preserve"> Ascomycota</v>
          </cell>
          <cell r="K2497" t="str">
            <v xml:space="preserve"> Pezizomycotina</v>
          </cell>
          <cell r="L2497" t="str">
            <v>Sordariomycetes</v>
          </cell>
          <cell r="M2497" t="str">
            <v xml:space="preserve"> Hypocreomycetidae</v>
          </cell>
          <cell r="N2497" t="str">
            <v xml:space="preserve"> Hypocreales</v>
          </cell>
          <cell r="O2497" t="str">
            <v xml:space="preserve"> Nectriaceae</v>
          </cell>
          <cell r="P2497" t="str">
            <v>Fusarium</v>
          </cell>
          <cell r="Q2497" t="str">
            <v xml:space="preserve"> Fusarium oxysporum species complex.</v>
          </cell>
        </row>
        <row r="2498">
          <cell r="B2498" t="str">
            <v>X0D9X0</v>
          </cell>
          <cell r="C2498" t="str">
            <v xml:space="preserve"> Fusarium oxysporum f. sp. raphani 54005.</v>
          </cell>
          <cell r="E2498" t="str">
            <v xml:space="preserve"> NCBI_TaxID=1089458 {ECO:0000313|EMBL:EXK99949.1, ECO:0000313|Proteomes:UP000030663};</v>
          </cell>
          <cell r="G2498" t="str">
            <v>Eukaryota</v>
          </cell>
          <cell r="H2498" t="str">
            <v xml:space="preserve"> Fungi</v>
          </cell>
          <cell r="I2498" t="str">
            <v xml:space="preserve"> Dikarya</v>
          </cell>
          <cell r="J2498" t="str">
            <v xml:space="preserve"> Ascomycota</v>
          </cell>
          <cell r="K2498" t="str">
            <v xml:space="preserve"> Pezizomycotina</v>
          </cell>
          <cell r="L2498" t="str">
            <v>Sordariomycetes</v>
          </cell>
          <cell r="M2498" t="str">
            <v xml:space="preserve"> Hypocreomycetidae</v>
          </cell>
          <cell r="N2498" t="str">
            <v xml:space="preserve"> Hypocreales</v>
          </cell>
          <cell r="O2498" t="str">
            <v xml:space="preserve"> Nectriaceae</v>
          </cell>
          <cell r="P2498" t="str">
            <v>Fusarium</v>
          </cell>
          <cell r="Q2498" t="str">
            <v xml:space="preserve"> Fusarium oxysporum species complex.</v>
          </cell>
        </row>
        <row r="2499">
          <cell r="B2499" t="str">
            <v>X0KGY6</v>
          </cell>
          <cell r="C2499" t="str">
            <v xml:space="preserve"> Fusarium oxysporum f. sp. cubense tropical race 4 54006.</v>
          </cell>
          <cell r="E2499" t="str">
            <v xml:space="preserve"> NCBI_TaxID=1089451 {ECO:0000313|EMBL:EXM07931.1, ECO:0000313|Proteomes:UP000030685};</v>
          </cell>
          <cell r="G2499" t="str">
            <v>Eukaryota</v>
          </cell>
          <cell r="H2499" t="str">
            <v xml:space="preserve"> Fungi</v>
          </cell>
          <cell r="I2499" t="str">
            <v xml:space="preserve"> Dikarya</v>
          </cell>
          <cell r="J2499" t="str">
            <v xml:space="preserve"> Ascomycota</v>
          </cell>
          <cell r="K2499" t="str">
            <v xml:space="preserve"> Pezizomycotina</v>
          </cell>
          <cell r="L2499" t="str">
            <v>Sordariomycetes</v>
          </cell>
          <cell r="M2499" t="str">
            <v xml:space="preserve"> Hypocreomycetidae</v>
          </cell>
          <cell r="N2499" t="str">
            <v xml:space="preserve"> Hypocreales</v>
          </cell>
          <cell r="O2499" t="str">
            <v xml:space="preserve"> Nectriaceae</v>
          </cell>
          <cell r="P2499" t="str">
            <v>Fusarium</v>
          </cell>
          <cell r="Q2499" t="str">
            <v xml:space="preserve"> Fusarium oxysporum species complex.</v>
          </cell>
        </row>
        <row r="2500">
          <cell r="B2500" t="str">
            <v>X0KXB5</v>
          </cell>
          <cell r="C2500" t="str">
            <v xml:space="preserve"> Fusarium oxysporum f. sp. cubense tropical race 4 54006.</v>
          </cell>
          <cell r="E2500" t="str">
            <v xml:space="preserve"> NCBI_TaxID=1089451 {ECO:0000313|EMBL:EXM01370.1, ECO:0000313|Proteomes:UP000030685};</v>
          </cell>
          <cell r="G2500" t="str">
            <v>Eukaryota</v>
          </cell>
          <cell r="H2500" t="str">
            <v xml:space="preserve"> Fungi</v>
          </cell>
          <cell r="I2500" t="str">
            <v xml:space="preserve"> Dikarya</v>
          </cell>
          <cell r="J2500" t="str">
            <v xml:space="preserve"> Ascomycota</v>
          </cell>
          <cell r="K2500" t="str">
            <v xml:space="preserve"> Pezizomycotina</v>
          </cell>
          <cell r="L2500" t="str">
            <v>Sordariomycetes</v>
          </cell>
          <cell r="M2500" t="str">
            <v xml:space="preserve"> Hypocreomycetidae</v>
          </cell>
          <cell r="N2500" t="str">
            <v xml:space="preserve"> Hypocreales</v>
          </cell>
          <cell r="O2500" t="str">
            <v xml:space="preserve"> Nectriaceae</v>
          </cell>
          <cell r="P2500" t="str">
            <v>Fusarium</v>
          </cell>
          <cell r="Q2500" t="str">
            <v xml:space="preserve"> Fusarium oxysporum species complex.</v>
          </cell>
        </row>
        <row r="2501">
          <cell r="B2501" t="str">
            <v>A0A010R9S2</v>
          </cell>
          <cell r="C2501" t="str">
            <v xml:space="preserve"> Colletotrichum fioriniae PJ7.</v>
          </cell>
          <cell r="E2501" t="str">
            <v xml:space="preserve"> NCBI_TaxID=1445577 {ECO:0000313|EMBL:EXF74474.1, ECO:0000313|Proteomes:UP000020467};</v>
          </cell>
          <cell r="G2501" t="str">
            <v>Eukaryota</v>
          </cell>
          <cell r="H2501" t="str">
            <v xml:space="preserve"> Fungi</v>
          </cell>
          <cell r="I2501" t="str">
            <v xml:space="preserve"> Dikarya</v>
          </cell>
          <cell r="J2501" t="str">
            <v xml:space="preserve"> Ascomycota</v>
          </cell>
          <cell r="K2501" t="str">
            <v xml:space="preserve"> Pezizomycotina</v>
          </cell>
          <cell r="L2501" t="str">
            <v>Sordariomycetes</v>
          </cell>
          <cell r="M2501" t="str">
            <v xml:space="preserve"> Hypocreomycetidae</v>
          </cell>
          <cell r="N2501" t="str">
            <v xml:space="preserve"> Glomerellales</v>
          </cell>
          <cell r="O2501" t="str">
            <v xml:space="preserve"> Glomerellaceae</v>
          </cell>
          <cell r="P2501" t="str">
            <v>Colletotrichum.</v>
          </cell>
        </row>
        <row r="2502">
          <cell r="B2502" t="str">
            <v>A0A010RE16</v>
          </cell>
          <cell r="C2502" t="str">
            <v xml:space="preserve"> Colletotrichum fioriniae PJ7.</v>
          </cell>
          <cell r="E2502" t="str">
            <v xml:space="preserve"> NCBI_TaxID=1445577 {ECO:0000313|EMBL:EXF78496.1, ECO:0000313|Proteomes:UP000020467};</v>
          </cell>
          <cell r="G2502" t="str">
            <v>Eukaryota</v>
          </cell>
          <cell r="H2502" t="str">
            <v xml:space="preserve"> Fungi</v>
          </cell>
          <cell r="I2502" t="str">
            <v xml:space="preserve"> Dikarya</v>
          </cell>
          <cell r="J2502" t="str">
            <v xml:space="preserve"> Ascomycota</v>
          </cell>
          <cell r="K2502" t="str">
            <v xml:space="preserve"> Pezizomycotina</v>
          </cell>
          <cell r="L2502" t="str">
            <v>Sordariomycetes</v>
          </cell>
          <cell r="M2502" t="str">
            <v xml:space="preserve"> Hypocreomycetidae</v>
          </cell>
          <cell r="N2502" t="str">
            <v xml:space="preserve"> Glomerellales</v>
          </cell>
          <cell r="O2502" t="str">
            <v xml:space="preserve"> Glomerellaceae</v>
          </cell>
          <cell r="P2502" t="str">
            <v>Colletotrichum.</v>
          </cell>
        </row>
        <row r="2503">
          <cell r="B2503" t="str">
            <v>A0A014NCJ3</v>
          </cell>
          <cell r="C2503" t="str">
            <v xml:space="preserve"> Metarhizium robertsii.</v>
          </cell>
          <cell r="E2503" t="str">
            <v xml:space="preserve"> NCBI_TaxID=568076 {ECO:0000313|EMBL:EXU99382.1, ECO:0000313|Proteomes:UP000030151};</v>
          </cell>
          <cell r="G2503" t="str">
            <v>Eukaryota</v>
          </cell>
          <cell r="H2503" t="str">
            <v xml:space="preserve"> Fungi</v>
          </cell>
          <cell r="I2503" t="str">
            <v xml:space="preserve"> Dikarya</v>
          </cell>
          <cell r="J2503" t="str">
            <v xml:space="preserve"> Ascomycota</v>
          </cell>
          <cell r="K2503" t="str">
            <v xml:space="preserve"> Pezizomycotina</v>
          </cell>
          <cell r="L2503" t="str">
            <v>Sordariomycetes</v>
          </cell>
          <cell r="M2503" t="str">
            <v xml:space="preserve"> Hypocreomycetidae</v>
          </cell>
          <cell r="N2503" t="str">
            <v xml:space="preserve"> Hypocreales</v>
          </cell>
          <cell r="O2503" t="str">
            <v xml:space="preserve"> Clavicipitaceae</v>
          </cell>
          <cell r="P2503" t="str">
            <v>Metarhizium.</v>
          </cell>
        </row>
        <row r="2504">
          <cell r="B2504" t="str">
            <v>A0A016V0B7</v>
          </cell>
          <cell r="C2504" t="str">
            <v xml:space="preserve"> Ancylostoma ceylanicum.</v>
          </cell>
          <cell r="E2504" t="str">
            <v xml:space="preserve"> NCBI_TaxID=53326 {ECO:0000313|EMBL:EYC21079.1, ECO:0000313|Proteomes:UP000024635};</v>
          </cell>
          <cell r="G2504" t="str">
            <v>Eukaryota</v>
          </cell>
          <cell r="H2504" t="str">
            <v xml:space="preserve"> Metazoa</v>
          </cell>
          <cell r="I2504" t="str">
            <v xml:space="preserve"> Ecdysozoa</v>
          </cell>
          <cell r="J2504" t="str">
            <v xml:space="preserve"> Nematoda</v>
          </cell>
          <cell r="K2504" t="str">
            <v xml:space="preserve"> Chromadorea</v>
          </cell>
          <cell r="L2504" t="str">
            <v xml:space="preserve"> Rhabditida</v>
          </cell>
          <cell r="M2504" t="str">
            <v>Strongylida</v>
          </cell>
          <cell r="N2504" t="str">
            <v xml:space="preserve"> Ancylostomatoidea</v>
          </cell>
          <cell r="O2504" t="str">
            <v xml:space="preserve"> Ancylostomatidae</v>
          </cell>
          <cell r="P2504" t="str">
            <v xml:space="preserve"> Ancylostomatinae</v>
          </cell>
          <cell r="Q2504" t="str">
            <v>Ancylostoma.</v>
          </cell>
        </row>
        <row r="2505">
          <cell r="B2505" t="str">
            <v>A0A016V0Z2</v>
          </cell>
          <cell r="C2505" t="str">
            <v xml:space="preserve"> Ancylostoma ceylanicum.</v>
          </cell>
          <cell r="E2505" t="str">
            <v xml:space="preserve"> NCBI_TaxID=53326 {ECO:0000313|EMBL:EYC21080.1, ECO:0000313|Proteomes:UP000024635};</v>
          </cell>
          <cell r="G2505" t="str">
            <v>Eukaryota</v>
          </cell>
          <cell r="H2505" t="str">
            <v xml:space="preserve"> Metazoa</v>
          </cell>
          <cell r="I2505" t="str">
            <v xml:space="preserve"> Ecdysozoa</v>
          </cell>
          <cell r="J2505" t="str">
            <v xml:space="preserve"> Nematoda</v>
          </cell>
          <cell r="K2505" t="str">
            <v xml:space="preserve"> Chromadorea</v>
          </cell>
          <cell r="L2505" t="str">
            <v xml:space="preserve"> Rhabditida</v>
          </cell>
          <cell r="M2505" t="str">
            <v>Strongylida</v>
          </cell>
          <cell r="N2505" t="str">
            <v xml:space="preserve"> Ancylostomatoidea</v>
          </cell>
          <cell r="O2505" t="str">
            <v xml:space="preserve"> Ancylostomatidae</v>
          </cell>
          <cell r="P2505" t="str">
            <v xml:space="preserve"> Ancylostomatinae</v>
          </cell>
          <cell r="Q2505" t="str">
            <v>Ancylostoma.</v>
          </cell>
        </row>
        <row r="2506">
          <cell r="B2506" t="str">
            <v>A0A016V266</v>
          </cell>
          <cell r="C2506" t="str">
            <v xml:space="preserve"> Ancylostoma ceylanicum.</v>
          </cell>
          <cell r="E2506" t="str">
            <v xml:space="preserve"> NCBI_TaxID=53326 {ECO:0000313|EMBL:EYC21077.1, ECO:0000313|Proteomes:UP000024635};</v>
          </cell>
          <cell r="G2506" t="str">
            <v>Eukaryota</v>
          </cell>
          <cell r="H2506" t="str">
            <v xml:space="preserve"> Metazoa</v>
          </cell>
          <cell r="I2506" t="str">
            <v xml:space="preserve"> Ecdysozoa</v>
          </cell>
          <cell r="J2506" t="str">
            <v xml:space="preserve"> Nematoda</v>
          </cell>
          <cell r="K2506" t="str">
            <v xml:space="preserve"> Chromadorea</v>
          </cell>
          <cell r="L2506" t="str">
            <v xml:space="preserve"> Rhabditida</v>
          </cell>
          <cell r="M2506" t="str">
            <v>Strongylida</v>
          </cell>
          <cell r="N2506" t="str">
            <v xml:space="preserve"> Ancylostomatoidea</v>
          </cell>
          <cell r="O2506" t="str">
            <v xml:space="preserve"> Ancylostomatidae</v>
          </cell>
          <cell r="P2506" t="str">
            <v xml:space="preserve"> Ancylostomatinae</v>
          </cell>
          <cell r="Q2506" t="str">
            <v>Ancylostoma.</v>
          </cell>
        </row>
        <row r="2507">
          <cell r="B2507" t="str">
            <v>A0A016V2Z9</v>
          </cell>
          <cell r="C2507" t="str">
            <v xml:space="preserve"> Ancylostoma ceylanicum.</v>
          </cell>
          <cell r="E2507" t="str">
            <v xml:space="preserve"> NCBI_TaxID=53326 {ECO:0000313|EMBL:EYC21078.1, ECO:0000313|Proteomes:UP000024635};</v>
          </cell>
          <cell r="G2507" t="str">
            <v>Eukaryota</v>
          </cell>
          <cell r="H2507" t="str">
            <v xml:space="preserve"> Metazoa</v>
          </cell>
          <cell r="I2507" t="str">
            <v xml:space="preserve"> Ecdysozoa</v>
          </cell>
          <cell r="J2507" t="str">
            <v xml:space="preserve"> Nematoda</v>
          </cell>
          <cell r="K2507" t="str">
            <v xml:space="preserve"> Chromadorea</v>
          </cell>
          <cell r="L2507" t="str">
            <v xml:space="preserve"> Rhabditida</v>
          </cell>
          <cell r="M2507" t="str">
            <v>Strongylida</v>
          </cell>
          <cell r="N2507" t="str">
            <v xml:space="preserve"> Ancylostomatoidea</v>
          </cell>
          <cell r="O2507" t="str">
            <v xml:space="preserve"> Ancylostomatidae</v>
          </cell>
          <cell r="P2507" t="str">
            <v xml:space="preserve"> Ancylostomatinae</v>
          </cell>
          <cell r="Q2507" t="str">
            <v>Ancylostoma.</v>
          </cell>
        </row>
        <row r="2508">
          <cell r="B2508" t="str">
            <v>A0A016WXB6</v>
          </cell>
          <cell r="C2508" t="str">
            <v xml:space="preserve"> Ancylostoma ceylanicum.</v>
          </cell>
          <cell r="E2508" t="str">
            <v xml:space="preserve"> NCBI_TaxID=53326 {ECO:0000313|EMBL:EYC44454.1, ECO:0000313|Proteomes:UP000024635};</v>
          </cell>
          <cell r="G2508" t="str">
            <v>Eukaryota</v>
          </cell>
          <cell r="H2508" t="str">
            <v xml:space="preserve"> Metazoa</v>
          </cell>
          <cell r="I2508" t="str">
            <v xml:space="preserve"> Ecdysozoa</v>
          </cell>
          <cell r="J2508" t="str">
            <v xml:space="preserve"> Nematoda</v>
          </cell>
          <cell r="K2508" t="str">
            <v xml:space="preserve"> Chromadorea</v>
          </cell>
          <cell r="L2508" t="str">
            <v xml:space="preserve"> Rhabditida</v>
          </cell>
          <cell r="M2508" t="str">
            <v>Strongylida</v>
          </cell>
          <cell r="N2508" t="str">
            <v xml:space="preserve"> Ancylostomatoidea</v>
          </cell>
          <cell r="O2508" t="str">
            <v xml:space="preserve"> Ancylostomatidae</v>
          </cell>
          <cell r="P2508" t="str">
            <v xml:space="preserve"> Ancylostomatinae</v>
          </cell>
          <cell r="Q2508" t="str">
            <v>Ancylostoma.</v>
          </cell>
        </row>
        <row r="2509">
          <cell r="B2509" t="str">
            <v>A0A016WXR2</v>
          </cell>
          <cell r="C2509" t="str">
            <v xml:space="preserve"> Ancylostoma ceylanicum.</v>
          </cell>
          <cell r="E2509" t="str">
            <v xml:space="preserve"> NCBI_TaxID=53326 {ECO:0000313|EMBL:EYC44455.1, ECO:0000313|Proteomes:UP000024635};</v>
          </cell>
          <cell r="G2509" t="str">
            <v>Eukaryota</v>
          </cell>
          <cell r="H2509" t="str">
            <v xml:space="preserve"> Metazoa</v>
          </cell>
          <cell r="I2509" t="str">
            <v xml:space="preserve"> Ecdysozoa</v>
          </cell>
          <cell r="J2509" t="str">
            <v xml:space="preserve"> Nematoda</v>
          </cell>
          <cell r="K2509" t="str">
            <v xml:space="preserve"> Chromadorea</v>
          </cell>
          <cell r="L2509" t="str">
            <v xml:space="preserve"> Rhabditida</v>
          </cell>
          <cell r="M2509" t="str">
            <v>Strongylida</v>
          </cell>
          <cell r="N2509" t="str">
            <v xml:space="preserve"> Ancylostomatoidea</v>
          </cell>
          <cell r="O2509" t="str">
            <v xml:space="preserve"> Ancylostomatidae</v>
          </cell>
          <cell r="P2509" t="str">
            <v xml:space="preserve"> Ancylostomatinae</v>
          </cell>
          <cell r="Q2509" t="str">
            <v>Ancylostoma.</v>
          </cell>
        </row>
        <row r="2510">
          <cell r="B2510" t="str">
            <v>A0A016WXY9</v>
          </cell>
          <cell r="C2510" t="str">
            <v xml:space="preserve"> Ancylostoma ceylanicum.</v>
          </cell>
          <cell r="E2510" t="str">
            <v xml:space="preserve"> NCBI_TaxID=53326 {ECO:0000313|EMBL:EYC44456.1, ECO:0000313|Proteomes:UP000024635};</v>
          </cell>
          <cell r="G2510" t="str">
            <v>Eukaryota</v>
          </cell>
          <cell r="H2510" t="str">
            <v xml:space="preserve"> Metazoa</v>
          </cell>
          <cell r="I2510" t="str">
            <v xml:space="preserve"> Ecdysozoa</v>
          </cell>
          <cell r="J2510" t="str">
            <v xml:space="preserve"> Nematoda</v>
          </cell>
          <cell r="K2510" t="str">
            <v xml:space="preserve"> Chromadorea</v>
          </cell>
          <cell r="L2510" t="str">
            <v xml:space="preserve"> Rhabditida</v>
          </cell>
          <cell r="M2510" t="str">
            <v>Strongylida</v>
          </cell>
          <cell r="N2510" t="str">
            <v xml:space="preserve"> Ancylostomatoidea</v>
          </cell>
          <cell r="O2510" t="str">
            <v xml:space="preserve"> Ancylostomatidae</v>
          </cell>
          <cell r="P2510" t="str">
            <v xml:space="preserve"> Ancylostomatinae</v>
          </cell>
          <cell r="Q2510" t="str">
            <v>Ancylostoma.</v>
          </cell>
        </row>
        <row r="2511">
          <cell r="B2511" t="str">
            <v>A0A016WYW8</v>
          </cell>
          <cell r="C2511" t="str">
            <v xml:space="preserve"> Ancylostoma ceylanicum.</v>
          </cell>
          <cell r="E2511" t="str">
            <v xml:space="preserve"> NCBI_TaxID=53326 {ECO:0000313|EMBL:EYC44457.1, ECO:0000313|Proteomes:UP000024635};</v>
          </cell>
          <cell r="G2511" t="str">
            <v>Eukaryota</v>
          </cell>
          <cell r="H2511" t="str">
            <v xml:space="preserve"> Metazoa</v>
          </cell>
          <cell r="I2511" t="str">
            <v xml:space="preserve"> Ecdysozoa</v>
          </cell>
          <cell r="J2511" t="str">
            <v xml:space="preserve"> Nematoda</v>
          </cell>
          <cell r="K2511" t="str">
            <v xml:space="preserve"> Chromadorea</v>
          </cell>
          <cell r="L2511" t="str">
            <v xml:space="preserve"> Rhabditida</v>
          </cell>
          <cell r="M2511" t="str">
            <v>Strongylida</v>
          </cell>
          <cell r="N2511" t="str">
            <v xml:space="preserve"> Ancylostomatoidea</v>
          </cell>
          <cell r="O2511" t="str">
            <v xml:space="preserve"> Ancylostomatidae</v>
          </cell>
          <cell r="P2511" t="str">
            <v xml:space="preserve"> Ancylostomatinae</v>
          </cell>
          <cell r="Q2511" t="str">
            <v>Ancylostoma.</v>
          </cell>
        </row>
        <row r="2512">
          <cell r="B2512" t="str">
            <v>A0A016WZK6</v>
          </cell>
          <cell r="C2512" t="str">
            <v xml:space="preserve"> Ancylostoma ceylanicum.</v>
          </cell>
          <cell r="E2512" t="str">
            <v xml:space="preserve"> NCBI_TaxID=53326 {ECO:0000313|EMBL:EYC44458.1, ECO:0000313|Proteomes:UP000024635};</v>
          </cell>
          <cell r="G2512" t="str">
            <v>Eukaryota</v>
          </cell>
          <cell r="H2512" t="str">
            <v xml:space="preserve"> Metazoa</v>
          </cell>
          <cell r="I2512" t="str">
            <v xml:space="preserve"> Ecdysozoa</v>
          </cell>
          <cell r="J2512" t="str">
            <v xml:space="preserve"> Nematoda</v>
          </cell>
          <cell r="K2512" t="str">
            <v xml:space="preserve"> Chromadorea</v>
          </cell>
          <cell r="L2512" t="str">
            <v xml:space="preserve"> Rhabditida</v>
          </cell>
          <cell r="M2512" t="str">
            <v>Strongylida</v>
          </cell>
          <cell r="N2512" t="str">
            <v xml:space="preserve"> Ancylostomatoidea</v>
          </cell>
          <cell r="O2512" t="str">
            <v xml:space="preserve"> Ancylostomatidae</v>
          </cell>
          <cell r="P2512" t="str">
            <v xml:space="preserve"> Ancylostomatinae</v>
          </cell>
          <cell r="Q2512" t="str">
            <v>Ancylostoma.</v>
          </cell>
        </row>
        <row r="2513">
          <cell r="B2513" t="str">
            <v>A0A017SKU7</v>
          </cell>
          <cell r="C2513" t="str">
            <v xml:space="preserve"> Aspergillus ruber CBS 135680.</v>
          </cell>
          <cell r="E2513" t="str">
            <v xml:space="preserve"> NCBI_TaxID=1388766 {ECO:0000313|EMBL:EYE97269.1, ECO:0000313|Proteomes:UP000019804};</v>
          </cell>
          <cell r="G2513" t="str">
            <v>Eukaryota</v>
          </cell>
          <cell r="H2513" t="str">
            <v xml:space="preserve"> Fungi</v>
          </cell>
          <cell r="I2513" t="str">
            <v xml:space="preserve"> Dikarya</v>
          </cell>
          <cell r="J2513" t="str">
            <v xml:space="preserve"> Ascomycota</v>
          </cell>
          <cell r="K2513" t="str">
            <v xml:space="preserve"> Pezizomycotina</v>
          </cell>
          <cell r="L2513" t="str">
            <v xml:space="preserve"> Eurotiomycetes</v>
          </cell>
          <cell r="M2513" t="str">
            <v>Eurotiomycetidae</v>
          </cell>
          <cell r="N2513" t="str">
            <v xml:space="preserve"> Eurotiales</v>
          </cell>
          <cell r="O2513" t="str">
            <v xml:space="preserve"> Aspergillaceae</v>
          </cell>
          <cell r="P2513" t="str">
            <v xml:space="preserve"> Aspergillus.</v>
          </cell>
        </row>
        <row r="2514">
          <cell r="B2514" t="str">
            <v>A0A017SNN2</v>
          </cell>
          <cell r="C2514" t="str">
            <v xml:space="preserve"> Aspergillus ruber CBS 135680.</v>
          </cell>
          <cell r="E2514" t="str">
            <v xml:space="preserve"> NCBI_TaxID=1388766 {ECO:0000313|EMBL:EYE97895.1, ECO:0000313|Proteomes:UP000019804};</v>
          </cell>
          <cell r="G2514" t="str">
            <v>Eukaryota</v>
          </cell>
          <cell r="H2514" t="str">
            <v xml:space="preserve"> Fungi</v>
          </cell>
          <cell r="I2514" t="str">
            <v xml:space="preserve"> Dikarya</v>
          </cell>
          <cell r="J2514" t="str">
            <v xml:space="preserve"> Ascomycota</v>
          </cell>
          <cell r="K2514" t="str">
            <v xml:space="preserve"> Pezizomycotina</v>
          </cell>
          <cell r="L2514" t="str">
            <v xml:space="preserve"> Eurotiomycetes</v>
          </cell>
          <cell r="M2514" t="str">
            <v>Eurotiomycetidae</v>
          </cell>
          <cell r="N2514" t="str">
            <v xml:space="preserve"> Eurotiales</v>
          </cell>
          <cell r="O2514" t="str">
            <v xml:space="preserve"> Aspergillaceae</v>
          </cell>
          <cell r="P2514" t="str">
            <v xml:space="preserve"> Aspergillus.</v>
          </cell>
        </row>
        <row r="2515">
          <cell r="B2515" t="str">
            <v>A0A022Q182</v>
          </cell>
          <cell r="C2515" t="str">
            <v xml:space="preserve"> Erythranthe guttata (Yellow monkey flower) (Mimulus guttatus).</v>
          </cell>
          <cell r="E2515" t="str">
            <v xml:space="preserve"> NCBI_TaxID=4155 {ECO:0000313|EMBL:EYU20913.1, ECO:0000313|Proteomes:UP000030748};</v>
          </cell>
          <cell r="G2515" t="str">
            <v>Eukaryota</v>
          </cell>
          <cell r="H2515" t="str">
            <v xml:space="preserve"> Viridiplantae</v>
          </cell>
          <cell r="I2515" t="str">
            <v xml:space="preserve"> Streptophyta</v>
          </cell>
          <cell r="J2515" t="str">
            <v xml:space="preserve"> Embryophyta</v>
          </cell>
          <cell r="K2515" t="str">
            <v xml:space="preserve"> Tracheophyta</v>
          </cell>
          <cell r="L2515" t="str">
            <v>Spermatophyta</v>
          </cell>
          <cell r="M2515" t="str">
            <v xml:space="preserve"> Magnoliophyta</v>
          </cell>
          <cell r="N2515" t="str">
            <v xml:space="preserve"> eudicotyledons</v>
          </cell>
          <cell r="O2515" t="str">
            <v xml:space="preserve"> Gunneridae</v>
          </cell>
          <cell r="P2515" t="str">
            <v>Pentapetalae</v>
          </cell>
          <cell r="Q2515" t="str">
            <v xml:space="preserve"> asterids</v>
          </cell>
          <cell r="R2515" t="str">
            <v xml:space="preserve"> lamiids</v>
          </cell>
          <cell r="S2515" t="str">
            <v xml:space="preserve"> Lamiales</v>
          </cell>
          <cell r="T2515" t="str">
            <v xml:space="preserve"> Phrymaceae</v>
          </cell>
          <cell r="U2515" t="str">
            <v xml:space="preserve"> Erythranthe.</v>
          </cell>
        </row>
        <row r="2516">
          <cell r="B2516" t="str">
            <v>A0A022Q4A1</v>
          </cell>
          <cell r="C2516" t="str">
            <v xml:space="preserve"> Erythranthe guttata (Yellow monkey flower) (Mimulus guttatus).</v>
          </cell>
          <cell r="E2516" t="str">
            <v xml:space="preserve"> NCBI_TaxID=4155 {ECO:0000313|EMBL:EYU22439.1, ECO:0000313|Proteomes:UP000030748};</v>
          </cell>
          <cell r="G2516" t="str">
            <v>Eukaryota</v>
          </cell>
          <cell r="H2516" t="str">
            <v xml:space="preserve"> Viridiplantae</v>
          </cell>
          <cell r="I2516" t="str">
            <v xml:space="preserve"> Streptophyta</v>
          </cell>
          <cell r="J2516" t="str">
            <v xml:space="preserve"> Embryophyta</v>
          </cell>
          <cell r="K2516" t="str">
            <v xml:space="preserve"> Tracheophyta</v>
          </cell>
          <cell r="L2516" t="str">
            <v>Spermatophyta</v>
          </cell>
          <cell r="M2516" t="str">
            <v xml:space="preserve"> Magnoliophyta</v>
          </cell>
          <cell r="N2516" t="str">
            <v xml:space="preserve"> eudicotyledons</v>
          </cell>
          <cell r="O2516" t="str">
            <v xml:space="preserve"> Gunneridae</v>
          </cell>
          <cell r="P2516" t="str">
            <v>Pentapetalae</v>
          </cell>
          <cell r="Q2516" t="str">
            <v xml:space="preserve"> asterids</v>
          </cell>
          <cell r="R2516" t="str">
            <v xml:space="preserve"> lamiids</v>
          </cell>
          <cell r="S2516" t="str">
            <v xml:space="preserve"> Lamiales</v>
          </cell>
          <cell r="T2516" t="str">
            <v xml:space="preserve"> Phrymaceae</v>
          </cell>
          <cell r="U2516" t="str">
            <v xml:space="preserve"> Erythranthe.</v>
          </cell>
        </row>
        <row r="2517">
          <cell r="B2517" t="str">
            <v>A0A022QQD5</v>
          </cell>
          <cell r="C2517" t="str">
            <v xml:space="preserve"> Erythranthe guttata (Yellow monkey flower) (Mimulus guttatus).</v>
          </cell>
          <cell r="E2517" t="str">
            <v xml:space="preserve"> NCBI_TaxID=4155 {ECO:0000313|EMBL:EYU28705.1, ECO:0000313|Proteomes:UP000030748};</v>
          </cell>
          <cell r="G2517" t="str">
            <v>Eukaryota</v>
          </cell>
          <cell r="H2517" t="str">
            <v xml:space="preserve"> Viridiplantae</v>
          </cell>
          <cell r="I2517" t="str">
            <v xml:space="preserve"> Streptophyta</v>
          </cell>
          <cell r="J2517" t="str">
            <v xml:space="preserve"> Embryophyta</v>
          </cell>
          <cell r="K2517" t="str">
            <v xml:space="preserve"> Tracheophyta</v>
          </cell>
          <cell r="L2517" t="str">
            <v>Spermatophyta</v>
          </cell>
          <cell r="M2517" t="str">
            <v xml:space="preserve"> Magnoliophyta</v>
          </cell>
          <cell r="N2517" t="str">
            <v xml:space="preserve"> eudicotyledons</v>
          </cell>
          <cell r="O2517" t="str">
            <v xml:space="preserve"> Gunneridae</v>
          </cell>
          <cell r="P2517" t="str">
            <v>Pentapetalae</v>
          </cell>
          <cell r="Q2517" t="str">
            <v xml:space="preserve"> asterids</v>
          </cell>
          <cell r="R2517" t="str">
            <v xml:space="preserve"> lamiids</v>
          </cell>
          <cell r="S2517" t="str">
            <v xml:space="preserve"> Lamiales</v>
          </cell>
          <cell r="T2517" t="str">
            <v xml:space="preserve"> Phrymaceae</v>
          </cell>
          <cell r="U2517" t="str">
            <v xml:space="preserve"> Erythranthe.</v>
          </cell>
        </row>
        <row r="2518">
          <cell r="B2518" t="str">
            <v>A0A022QQS6</v>
          </cell>
          <cell r="C2518" t="str">
            <v xml:space="preserve"> Erythranthe guttata (Yellow monkey flower) (Mimulus guttatus).</v>
          </cell>
          <cell r="E2518" t="str">
            <v xml:space="preserve"> NCBI_TaxID=4155 {ECO:0000313|EMBL:EYU29628.1, ECO:0000313|Proteomes:UP000030748};</v>
          </cell>
          <cell r="G2518" t="str">
            <v>Eukaryota</v>
          </cell>
          <cell r="H2518" t="str">
            <v xml:space="preserve"> Viridiplantae</v>
          </cell>
          <cell r="I2518" t="str">
            <v xml:space="preserve"> Streptophyta</v>
          </cell>
          <cell r="J2518" t="str">
            <v xml:space="preserve"> Embryophyta</v>
          </cell>
          <cell r="K2518" t="str">
            <v xml:space="preserve"> Tracheophyta</v>
          </cell>
          <cell r="L2518" t="str">
            <v>Spermatophyta</v>
          </cell>
          <cell r="M2518" t="str">
            <v xml:space="preserve"> Magnoliophyta</v>
          </cell>
          <cell r="N2518" t="str">
            <v xml:space="preserve"> eudicotyledons</v>
          </cell>
          <cell r="O2518" t="str">
            <v xml:space="preserve"> Gunneridae</v>
          </cell>
          <cell r="P2518" t="str">
            <v>Pentapetalae</v>
          </cell>
          <cell r="Q2518" t="str">
            <v xml:space="preserve"> asterids</v>
          </cell>
          <cell r="R2518" t="str">
            <v xml:space="preserve"> lamiids</v>
          </cell>
          <cell r="S2518" t="str">
            <v xml:space="preserve"> Lamiales</v>
          </cell>
          <cell r="T2518" t="str">
            <v xml:space="preserve"> Phrymaceae</v>
          </cell>
          <cell r="U2518" t="str">
            <v xml:space="preserve"> Erythranthe.</v>
          </cell>
        </row>
        <row r="2519">
          <cell r="B2519" t="str">
            <v>A0A022R210</v>
          </cell>
          <cell r="C2519" t="str">
            <v xml:space="preserve"> Erythranthe guttata (Yellow monkey flower) (Mimulus guttatus).</v>
          </cell>
          <cell r="E2519" t="str">
            <v xml:space="preserve"> NCBI_TaxID=4155 {ECO:0000313|EMBL:EYU34672.1, ECO:0000313|Proteomes:UP000030748};</v>
          </cell>
          <cell r="G2519" t="str">
            <v>Eukaryota</v>
          </cell>
          <cell r="H2519" t="str">
            <v xml:space="preserve"> Viridiplantae</v>
          </cell>
          <cell r="I2519" t="str">
            <v xml:space="preserve"> Streptophyta</v>
          </cell>
          <cell r="J2519" t="str">
            <v xml:space="preserve"> Embryophyta</v>
          </cell>
          <cell r="K2519" t="str">
            <v xml:space="preserve"> Tracheophyta</v>
          </cell>
          <cell r="L2519" t="str">
            <v>Spermatophyta</v>
          </cell>
          <cell r="M2519" t="str">
            <v xml:space="preserve"> Magnoliophyta</v>
          </cell>
          <cell r="N2519" t="str">
            <v xml:space="preserve"> eudicotyledons</v>
          </cell>
          <cell r="O2519" t="str">
            <v xml:space="preserve"> Gunneridae</v>
          </cell>
          <cell r="P2519" t="str">
            <v>Pentapetalae</v>
          </cell>
          <cell r="Q2519" t="str">
            <v xml:space="preserve"> asterids</v>
          </cell>
          <cell r="R2519" t="str">
            <v xml:space="preserve"> lamiids</v>
          </cell>
          <cell r="S2519" t="str">
            <v xml:space="preserve"> Lamiales</v>
          </cell>
          <cell r="T2519" t="str">
            <v xml:space="preserve"> Phrymaceae</v>
          </cell>
          <cell r="U2519" t="str">
            <v xml:space="preserve"> Erythranthe.</v>
          </cell>
        </row>
        <row r="2520">
          <cell r="B2520" t="str">
            <v>A0A022R3C9</v>
          </cell>
          <cell r="C2520" t="str">
            <v xml:space="preserve"> Erythranthe guttata (Yellow monkey flower) (Mimulus guttatus).</v>
          </cell>
          <cell r="E2520" t="str">
            <v xml:space="preserve"> NCBI_TaxID=4155 {ECO:0000313|EMBL:EYU34113.1, ECO:0000313|Proteomes:UP000030748};</v>
          </cell>
          <cell r="G2520" t="str">
            <v>Eukaryota</v>
          </cell>
          <cell r="H2520" t="str">
            <v xml:space="preserve"> Viridiplantae</v>
          </cell>
          <cell r="I2520" t="str">
            <v xml:space="preserve"> Streptophyta</v>
          </cell>
          <cell r="J2520" t="str">
            <v xml:space="preserve"> Embryophyta</v>
          </cell>
          <cell r="K2520" t="str">
            <v xml:space="preserve"> Tracheophyta</v>
          </cell>
          <cell r="L2520" t="str">
            <v>Spermatophyta</v>
          </cell>
          <cell r="M2520" t="str">
            <v xml:space="preserve"> Magnoliophyta</v>
          </cell>
          <cell r="N2520" t="str">
            <v xml:space="preserve"> eudicotyledons</v>
          </cell>
          <cell r="O2520" t="str">
            <v xml:space="preserve"> Gunneridae</v>
          </cell>
          <cell r="P2520" t="str">
            <v>Pentapetalae</v>
          </cell>
          <cell r="Q2520" t="str">
            <v xml:space="preserve"> asterids</v>
          </cell>
          <cell r="R2520" t="str">
            <v xml:space="preserve"> lamiids</v>
          </cell>
          <cell r="S2520" t="str">
            <v xml:space="preserve"> Lamiales</v>
          </cell>
          <cell r="T2520" t="str">
            <v xml:space="preserve"> Phrymaceae</v>
          </cell>
          <cell r="U2520" t="str">
            <v xml:space="preserve"> Erythranthe.</v>
          </cell>
        </row>
        <row r="2521">
          <cell r="B2521" t="str">
            <v>A0A022R3W5</v>
          </cell>
          <cell r="C2521" t="str">
            <v xml:space="preserve"> Erythranthe guttata (Yellow monkey flower) (Mimulus guttatus).</v>
          </cell>
          <cell r="E2521" t="str">
            <v xml:space="preserve"> NCBI_TaxID=4155 {ECO:0000313|EMBL:EYU34669.1, ECO:0000313|Proteomes:UP000030748};</v>
          </cell>
          <cell r="G2521" t="str">
            <v>Eukaryota</v>
          </cell>
          <cell r="H2521" t="str">
            <v xml:space="preserve"> Viridiplantae</v>
          </cell>
          <cell r="I2521" t="str">
            <v xml:space="preserve"> Streptophyta</v>
          </cell>
          <cell r="J2521" t="str">
            <v xml:space="preserve"> Embryophyta</v>
          </cell>
          <cell r="K2521" t="str">
            <v xml:space="preserve"> Tracheophyta</v>
          </cell>
          <cell r="L2521" t="str">
            <v>Spermatophyta</v>
          </cell>
          <cell r="M2521" t="str">
            <v xml:space="preserve"> Magnoliophyta</v>
          </cell>
          <cell r="N2521" t="str">
            <v xml:space="preserve"> eudicotyledons</v>
          </cell>
          <cell r="O2521" t="str">
            <v xml:space="preserve"> Gunneridae</v>
          </cell>
          <cell r="P2521" t="str">
            <v>Pentapetalae</v>
          </cell>
          <cell r="Q2521" t="str">
            <v xml:space="preserve"> asterids</v>
          </cell>
          <cell r="R2521" t="str">
            <v xml:space="preserve"> lamiids</v>
          </cell>
          <cell r="S2521" t="str">
            <v xml:space="preserve"> Lamiales</v>
          </cell>
          <cell r="T2521" t="str">
            <v xml:space="preserve"> Phrymaceae</v>
          </cell>
          <cell r="U2521" t="str">
            <v xml:space="preserve"> Erythranthe.</v>
          </cell>
        </row>
        <row r="2522">
          <cell r="B2522" t="str">
            <v>A0A022RAW3</v>
          </cell>
          <cell r="C2522" t="str">
            <v xml:space="preserve"> Erythranthe guttata (Yellow monkey flower) (Mimulus guttatus).</v>
          </cell>
          <cell r="E2522" t="str">
            <v xml:space="preserve"> NCBI_TaxID=4155 {ECO:0000313|EMBL:EYU36873.1, ECO:0000313|Proteomes:UP000030748};</v>
          </cell>
          <cell r="G2522" t="str">
            <v>Eukaryota</v>
          </cell>
          <cell r="H2522" t="str">
            <v xml:space="preserve"> Viridiplantae</v>
          </cell>
          <cell r="I2522" t="str">
            <v xml:space="preserve"> Streptophyta</v>
          </cell>
          <cell r="J2522" t="str">
            <v xml:space="preserve"> Embryophyta</v>
          </cell>
          <cell r="K2522" t="str">
            <v xml:space="preserve"> Tracheophyta</v>
          </cell>
          <cell r="L2522" t="str">
            <v>Spermatophyta</v>
          </cell>
          <cell r="M2522" t="str">
            <v xml:space="preserve"> Magnoliophyta</v>
          </cell>
          <cell r="N2522" t="str">
            <v xml:space="preserve"> eudicotyledons</v>
          </cell>
          <cell r="O2522" t="str">
            <v xml:space="preserve"> Gunneridae</v>
          </cell>
          <cell r="P2522" t="str">
            <v>Pentapetalae</v>
          </cell>
          <cell r="Q2522" t="str">
            <v xml:space="preserve"> asterids</v>
          </cell>
          <cell r="R2522" t="str">
            <v xml:space="preserve"> lamiids</v>
          </cell>
          <cell r="S2522" t="str">
            <v xml:space="preserve"> Lamiales</v>
          </cell>
          <cell r="T2522" t="str">
            <v xml:space="preserve"> Phrymaceae</v>
          </cell>
          <cell r="U2522" t="str">
            <v xml:space="preserve"> Erythranthe.</v>
          </cell>
        </row>
        <row r="2523">
          <cell r="B2523" t="str">
            <v>A0A022RZU9</v>
          </cell>
          <cell r="C2523" t="str">
            <v xml:space="preserve"> Erythranthe guttata (Yellow monkey flower) (Mimulus guttatus).</v>
          </cell>
          <cell r="E2523" t="str">
            <v xml:space="preserve"> NCBI_TaxID=4155 {ECO:0000313|EMBL:EYU44490.1, ECO:0000313|Proteomes:UP000030748};</v>
          </cell>
          <cell r="G2523" t="str">
            <v>Eukaryota</v>
          </cell>
          <cell r="H2523" t="str">
            <v xml:space="preserve"> Viridiplantae</v>
          </cell>
          <cell r="I2523" t="str">
            <v xml:space="preserve"> Streptophyta</v>
          </cell>
          <cell r="J2523" t="str">
            <v xml:space="preserve"> Embryophyta</v>
          </cell>
          <cell r="K2523" t="str">
            <v xml:space="preserve"> Tracheophyta</v>
          </cell>
          <cell r="L2523" t="str">
            <v>Spermatophyta</v>
          </cell>
          <cell r="M2523" t="str">
            <v xml:space="preserve"> Magnoliophyta</v>
          </cell>
          <cell r="N2523" t="str">
            <v xml:space="preserve"> eudicotyledons</v>
          </cell>
          <cell r="O2523" t="str">
            <v xml:space="preserve"> Gunneridae</v>
          </cell>
          <cell r="P2523" t="str">
            <v>Pentapetalae</v>
          </cell>
          <cell r="Q2523" t="str">
            <v xml:space="preserve"> asterids</v>
          </cell>
          <cell r="R2523" t="str">
            <v xml:space="preserve"> lamiids</v>
          </cell>
          <cell r="S2523" t="str">
            <v xml:space="preserve"> Lamiales</v>
          </cell>
          <cell r="T2523" t="str">
            <v xml:space="preserve"> Phrymaceae</v>
          </cell>
          <cell r="U2523" t="str">
            <v xml:space="preserve"> Erythranthe.</v>
          </cell>
        </row>
        <row r="2524">
          <cell r="B2524" t="str">
            <v>A0A022S150</v>
          </cell>
          <cell r="C2524" t="str">
            <v xml:space="preserve"> Erythranthe guttata (Yellow monkey flower) (Mimulus guttatus).</v>
          </cell>
          <cell r="E2524" t="str">
            <v xml:space="preserve"> NCBI_TaxID=4155 {ECO:0000313|EMBL:EYU46064.1, ECO:0000313|Proteomes:UP000030748};</v>
          </cell>
          <cell r="G2524" t="str">
            <v>Eukaryota</v>
          </cell>
          <cell r="H2524" t="str">
            <v xml:space="preserve"> Viridiplantae</v>
          </cell>
          <cell r="I2524" t="str">
            <v xml:space="preserve"> Streptophyta</v>
          </cell>
          <cell r="J2524" t="str">
            <v xml:space="preserve"> Embryophyta</v>
          </cell>
          <cell r="K2524" t="str">
            <v xml:space="preserve"> Tracheophyta</v>
          </cell>
          <cell r="L2524" t="str">
            <v>Spermatophyta</v>
          </cell>
          <cell r="M2524" t="str">
            <v xml:space="preserve"> Magnoliophyta</v>
          </cell>
          <cell r="N2524" t="str">
            <v xml:space="preserve"> eudicotyledons</v>
          </cell>
          <cell r="O2524" t="str">
            <v xml:space="preserve"> Gunneridae</v>
          </cell>
          <cell r="P2524" t="str">
            <v>Pentapetalae</v>
          </cell>
          <cell r="Q2524" t="str">
            <v xml:space="preserve"> asterids</v>
          </cell>
          <cell r="R2524" t="str">
            <v xml:space="preserve"> lamiids</v>
          </cell>
          <cell r="S2524" t="str">
            <v xml:space="preserve"> Lamiales</v>
          </cell>
          <cell r="T2524" t="str">
            <v xml:space="preserve"> Phrymaceae</v>
          </cell>
          <cell r="U2524" t="str">
            <v xml:space="preserve"> Erythranthe.</v>
          </cell>
        </row>
        <row r="2525">
          <cell r="B2525" t="str">
            <v>A0A023AY29</v>
          </cell>
          <cell r="C2525" t="str">
            <v xml:space="preserve"> Gregarina niphandrodes (Septate eugregarine).</v>
          </cell>
          <cell r="E2525" t="str">
            <v xml:space="preserve"> NCBI_TaxID=110365 {ECO:0000313|EMBL:EZG43561.1, ECO:0000313|Proteomes:UP000019763};</v>
          </cell>
          <cell r="G2525" t="str">
            <v>Eukaryota</v>
          </cell>
          <cell r="H2525" t="str">
            <v xml:space="preserve"> Alveolata</v>
          </cell>
          <cell r="I2525" t="str">
            <v xml:space="preserve"> Apicomplexa</v>
          </cell>
          <cell r="J2525" t="str">
            <v xml:space="preserve"> Conoidasida</v>
          </cell>
          <cell r="K2525" t="str">
            <v xml:space="preserve"> Gregarinasina</v>
          </cell>
          <cell r="L2525" t="str">
            <v>Eugregarinorida</v>
          </cell>
          <cell r="M2525" t="str">
            <v xml:space="preserve"> Gregarinidae</v>
          </cell>
          <cell r="N2525" t="str">
            <v xml:space="preserve"> Gregarina.</v>
          </cell>
        </row>
        <row r="2526">
          <cell r="B2526" t="str">
            <v>A0A024GC66</v>
          </cell>
          <cell r="C2526" t="str">
            <v xml:space="preserve"> Albugo candida.</v>
          </cell>
          <cell r="E2526" t="str">
            <v xml:space="preserve"> NCBI_TaxID=65357 {ECO:0000313|EMBL:CCI44428.1, ECO:0000313|Proteomes:UP000053237};</v>
          </cell>
          <cell r="G2526" t="str">
            <v>Eukaryota</v>
          </cell>
          <cell r="H2526" t="str">
            <v xml:space="preserve"> Stramenopiles</v>
          </cell>
          <cell r="I2526" t="str">
            <v xml:space="preserve"> Oomycetes</v>
          </cell>
          <cell r="J2526" t="str">
            <v xml:space="preserve"> Albuginales</v>
          </cell>
          <cell r="K2526" t="str">
            <v xml:space="preserve"> Albuginaceae</v>
          </cell>
          <cell r="L2526" t="str">
            <v>Albugo.</v>
          </cell>
        </row>
        <row r="2527">
          <cell r="B2527" t="str">
            <v>A0A024GH26</v>
          </cell>
          <cell r="C2527" t="str">
            <v xml:space="preserve"> Albugo candida.</v>
          </cell>
          <cell r="E2527" t="str">
            <v xml:space="preserve"> NCBI_TaxID=65357 {ECO:0000313|EMBL:CCI46193.1, ECO:0000313|Proteomes:UP000053237};</v>
          </cell>
          <cell r="G2527" t="str">
            <v>Eukaryota</v>
          </cell>
          <cell r="H2527" t="str">
            <v xml:space="preserve"> Stramenopiles</v>
          </cell>
          <cell r="I2527" t="str">
            <v xml:space="preserve"> Oomycetes</v>
          </cell>
          <cell r="J2527" t="str">
            <v xml:space="preserve"> Albuginales</v>
          </cell>
          <cell r="K2527" t="str">
            <v xml:space="preserve"> Albuginaceae</v>
          </cell>
          <cell r="L2527" t="str">
            <v>Albugo.</v>
          </cell>
        </row>
        <row r="2528">
          <cell r="B2528" t="str">
            <v>A0A024GI36</v>
          </cell>
          <cell r="C2528" t="str">
            <v xml:space="preserve"> Albugo candida.</v>
          </cell>
          <cell r="E2528" t="str">
            <v xml:space="preserve"> NCBI_TaxID=65357 {ECO:0000313|EMBL:CCI46192.1, ECO:0000313|Proteomes:UP000053237};</v>
          </cell>
          <cell r="G2528" t="str">
            <v>Eukaryota</v>
          </cell>
          <cell r="H2528" t="str">
            <v xml:space="preserve"> Stramenopiles</v>
          </cell>
          <cell r="I2528" t="str">
            <v xml:space="preserve"> Oomycetes</v>
          </cell>
          <cell r="J2528" t="str">
            <v xml:space="preserve"> Albuginales</v>
          </cell>
          <cell r="K2528" t="str">
            <v xml:space="preserve"> Albuginaceae</v>
          </cell>
          <cell r="L2528" t="str">
            <v>Albugo.</v>
          </cell>
        </row>
        <row r="2529">
          <cell r="B2529" t="str">
            <v>A0A024TCU8</v>
          </cell>
          <cell r="C2529" t="str">
            <v xml:space="preserve"> Aphanomyces invadans.</v>
          </cell>
          <cell r="E2529" t="str">
            <v xml:space="preserve"> NCBI_TaxID=157072 {ECO:0000313|EMBL:ETV91182.1, ECO:0000313|Proteomes:UP000024375};</v>
          </cell>
          <cell r="G2529" t="str">
            <v>Eukaryota</v>
          </cell>
          <cell r="H2529" t="str">
            <v xml:space="preserve"> Stramenopiles</v>
          </cell>
          <cell r="I2529" t="str">
            <v xml:space="preserve"> Oomycetes</v>
          </cell>
          <cell r="J2529" t="str">
            <v xml:space="preserve"> Saprolegniales</v>
          </cell>
          <cell r="K2529" t="str">
            <v xml:space="preserve"> Saprolegniaceae</v>
          </cell>
          <cell r="L2529" t="str">
            <v>Aphanomyces.</v>
          </cell>
        </row>
        <row r="2530">
          <cell r="B2530" t="str">
            <v>A0A024TXR6</v>
          </cell>
          <cell r="C2530" t="str">
            <v xml:space="preserve"> Aphanomyces invadans.</v>
          </cell>
          <cell r="E2530" t="str">
            <v xml:space="preserve"> NCBI_TaxID=157072 {ECO:0000313|EMBL:ETV98789.1, ECO:0000313|Proteomes:UP000024375};</v>
          </cell>
          <cell r="G2530" t="str">
            <v>Eukaryota</v>
          </cell>
          <cell r="H2530" t="str">
            <v xml:space="preserve"> Stramenopiles</v>
          </cell>
          <cell r="I2530" t="str">
            <v xml:space="preserve"> Oomycetes</v>
          </cell>
          <cell r="J2530" t="str">
            <v xml:space="preserve"> Saprolegniales</v>
          </cell>
          <cell r="K2530" t="str">
            <v xml:space="preserve"> Saprolegniaceae</v>
          </cell>
          <cell r="L2530" t="str">
            <v>Aphanomyces.</v>
          </cell>
        </row>
        <row r="2531">
          <cell r="B2531" t="str">
            <v>A0A024TXT4</v>
          </cell>
          <cell r="C2531" t="str">
            <v xml:space="preserve"> Aphanomyces invadans.</v>
          </cell>
          <cell r="E2531" t="str">
            <v xml:space="preserve"> NCBI_TaxID=157072 {ECO:0000313|EMBL:ETV98828.1, ECO:0000313|Proteomes:UP000024375};</v>
          </cell>
          <cell r="G2531" t="str">
            <v>Eukaryota</v>
          </cell>
          <cell r="H2531" t="str">
            <v xml:space="preserve"> Stramenopiles</v>
          </cell>
          <cell r="I2531" t="str">
            <v xml:space="preserve"> Oomycetes</v>
          </cell>
          <cell r="J2531" t="str">
            <v xml:space="preserve"> Saprolegniales</v>
          </cell>
          <cell r="K2531" t="str">
            <v xml:space="preserve"> Saprolegniaceae</v>
          </cell>
          <cell r="L2531" t="str">
            <v>Aphanomyces.</v>
          </cell>
        </row>
        <row r="2532">
          <cell r="B2532" t="str">
            <v>A0A024VKC1</v>
          </cell>
          <cell r="C2532" t="str">
            <v xml:space="preserve"> Plasmodium falciparum FCH/4.</v>
          </cell>
          <cell r="E2532" t="str">
            <v xml:space="preserve"> NCBI_TaxID=1036724 {ECO:0000313|EMBL:ETW28743.1, ECO:0000313|Proteomes:UP000030656};</v>
          </cell>
          <cell r="G2532" t="str">
            <v>Eukaryota</v>
          </cell>
          <cell r="H2532" t="str">
            <v xml:space="preserve"> Alveolata</v>
          </cell>
          <cell r="I2532" t="str">
            <v xml:space="preserve"> Apicomplexa</v>
          </cell>
          <cell r="J2532" t="str">
            <v xml:space="preserve"> Aconoidasida</v>
          </cell>
          <cell r="K2532" t="str">
            <v xml:space="preserve"> Haemosporida</v>
          </cell>
          <cell r="L2532" t="str">
            <v>Plasmodiidae</v>
          </cell>
          <cell r="M2532" t="str">
            <v xml:space="preserve"> Plasmodium</v>
          </cell>
          <cell r="N2532" t="str">
            <v xml:space="preserve"> Plasmodium (Laverania).</v>
          </cell>
        </row>
        <row r="2533">
          <cell r="B2533" t="str">
            <v>A0A024VS93</v>
          </cell>
          <cell r="C2533" t="str">
            <v xml:space="preserve"> Plasmodium falciparum FCH/4.</v>
          </cell>
          <cell r="E2533" t="str">
            <v xml:space="preserve"> NCBI_TaxID=1036724 {ECO:0000313|EMBL:ETW31178.1, ECO:0000313|Proteomes:UP000030656};</v>
          </cell>
          <cell r="G2533" t="str">
            <v>Eukaryota</v>
          </cell>
          <cell r="H2533" t="str">
            <v xml:space="preserve"> Alveolata</v>
          </cell>
          <cell r="I2533" t="str">
            <v xml:space="preserve"> Apicomplexa</v>
          </cell>
          <cell r="J2533" t="str">
            <v xml:space="preserve"> Aconoidasida</v>
          </cell>
          <cell r="K2533" t="str">
            <v xml:space="preserve"> Haemosporida</v>
          </cell>
          <cell r="L2533" t="str">
            <v>Plasmodiidae</v>
          </cell>
          <cell r="M2533" t="str">
            <v xml:space="preserve"> Plasmodium</v>
          </cell>
          <cell r="N2533" t="str">
            <v xml:space="preserve"> Plasmodium (Laverania).</v>
          </cell>
        </row>
        <row r="2534">
          <cell r="B2534" t="str">
            <v>A0A024WC82</v>
          </cell>
          <cell r="C2534" t="str">
            <v xml:space="preserve"> Plasmodium falciparum Tanzania (2000708).</v>
          </cell>
          <cell r="E2534" t="str">
            <v xml:space="preserve"> NCBI_TaxID=1036725 {ECO:0000313|EMBL:ETW37836.1, ECO:0000313|Proteomes:UP000030708};</v>
          </cell>
          <cell r="G2534" t="str">
            <v>Eukaryota</v>
          </cell>
          <cell r="H2534" t="str">
            <v xml:space="preserve"> Alveolata</v>
          </cell>
          <cell r="I2534" t="str">
            <v xml:space="preserve"> Apicomplexa</v>
          </cell>
          <cell r="J2534" t="str">
            <v xml:space="preserve"> Aconoidasida</v>
          </cell>
          <cell r="K2534" t="str">
            <v xml:space="preserve"> Haemosporida</v>
          </cell>
          <cell r="L2534" t="str">
            <v>Plasmodiidae</v>
          </cell>
          <cell r="M2534" t="str">
            <v xml:space="preserve"> Plasmodium</v>
          </cell>
          <cell r="N2534" t="str">
            <v xml:space="preserve"> Plasmodium (Laverania).</v>
          </cell>
        </row>
        <row r="2535">
          <cell r="B2535" t="str">
            <v>A0A024WIP8</v>
          </cell>
          <cell r="C2535" t="str">
            <v xml:space="preserve"> Plasmodium falciparum MaliPS096_E11.</v>
          </cell>
          <cell r="E2535" t="str">
            <v xml:space="preserve"> NCBI_TaxID=1036727 {ECO:0000313|EMBL:ETW46858.1, ECO:0000313|Proteomes:UP000030699};</v>
          </cell>
          <cell r="G2535" t="str">
            <v>Eukaryota</v>
          </cell>
          <cell r="H2535" t="str">
            <v xml:space="preserve"> Alveolata</v>
          </cell>
          <cell r="I2535" t="str">
            <v xml:space="preserve"> Apicomplexa</v>
          </cell>
          <cell r="J2535" t="str">
            <v xml:space="preserve"> Aconoidasida</v>
          </cell>
          <cell r="K2535" t="str">
            <v xml:space="preserve"> Haemosporida</v>
          </cell>
          <cell r="L2535" t="str">
            <v>Plasmodiidae</v>
          </cell>
          <cell r="M2535" t="str">
            <v xml:space="preserve"> Plasmodium</v>
          </cell>
          <cell r="N2535" t="str">
            <v xml:space="preserve"> Plasmodium (Laverania).</v>
          </cell>
        </row>
        <row r="2536">
          <cell r="B2536" t="str">
            <v>A0A024WTI1</v>
          </cell>
          <cell r="C2536" t="str">
            <v xml:space="preserve"> Plasmodium falciparum MaliPS096_E11.</v>
          </cell>
          <cell r="E2536" t="str">
            <v xml:space="preserve"> NCBI_TaxID=1036727 {ECO:0000313|EMBL:ETW50529.1, ECO:0000313|Proteomes:UP000030699};</v>
          </cell>
          <cell r="G2536" t="str">
            <v>Eukaryota</v>
          </cell>
          <cell r="H2536" t="str">
            <v xml:space="preserve"> Alveolata</v>
          </cell>
          <cell r="I2536" t="str">
            <v xml:space="preserve"> Apicomplexa</v>
          </cell>
          <cell r="J2536" t="str">
            <v xml:space="preserve"> Aconoidasida</v>
          </cell>
          <cell r="K2536" t="str">
            <v xml:space="preserve"> Haemosporida</v>
          </cell>
          <cell r="L2536" t="str">
            <v>Plasmodiidae</v>
          </cell>
          <cell r="M2536" t="str">
            <v xml:space="preserve"> Plasmodium</v>
          </cell>
          <cell r="N2536" t="str">
            <v xml:space="preserve"> Plasmodium (Laverania).</v>
          </cell>
        </row>
        <row r="2537">
          <cell r="B2537" t="str">
            <v>A0A044QTA1</v>
          </cell>
          <cell r="C2537" t="str">
            <v xml:space="preserve"> Onchocerca volvulus.</v>
          </cell>
          <cell r="E2537" t="str">
            <v xml:space="preserve"> NCBI_TaxID=6282 {ECO:0000313|EnsemblMetazoa:OVOC10500, ECO:0000313|Proteomes:UP000024404};</v>
          </cell>
          <cell r="G2537" t="str">
            <v>Eukaryota</v>
          </cell>
          <cell r="H2537" t="str">
            <v xml:space="preserve"> Metazoa</v>
          </cell>
          <cell r="I2537" t="str">
            <v xml:space="preserve"> Ecdysozoa</v>
          </cell>
          <cell r="J2537" t="str">
            <v xml:space="preserve"> Nematoda</v>
          </cell>
          <cell r="K2537" t="str">
            <v xml:space="preserve"> Chromadorea</v>
          </cell>
          <cell r="L2537" t="str">
            <v xml:space="preserve"> Spirurida</v>
          </cell>
          <cell r="M2537" t="str">
            <v>Spiruromorpha</v>
          </cell>
          <cell r="N2537" t="str">
            <v xml:space="preserve"> Filarioidea</v>
          </cell>
          <cell r="O2537" t="str">
            <v xml:space="preserve"> Onchocercidae</v>
          </cell>
          <cell r="P2537" t="str">
            <v xml:space="preserve"> Onchocerca.</v>
          </cell>
        </row>
        <row r="2538">
          <cell r="B2538" t="str">
            <v>A0A044T7P5</v>
          </cell>
          <cell r="C2538" t="str">
            <v xml:space="preserve"> Onchocerca volvulus.</v>
          </cell>
          <cell r="E2538" t="str">
            <v xml:space="preserve"> NCBI_TaxID=6282 {ECO:0000313|EnsemblMetazoa:OVOC4178, ECO:0000313|Proteomes:UP000024404};</v>
          </cell>
          <cell r="G2538" t="str">
            <v>Eukaryota</v>
          </cell>
          <cell r="H2538" t="str">
            <v xml:space="preserve"> Metazoa</v>
          </cell>
          <cell r="I2538" t="str">
            <v xml:space="preserve"> Ecdysozoa</v>
          </cell>
          <cell r="J2538" t="str">
            <v xml:space="preserve"> Nematoda</v>
          </cell>
          <cell r="K2538" t="str">
            <v xml:space="preserve"> Chromadorea</v>
          </cell>
          <cell r="L2538" t="str">
            <v xml:space="preserve"> Spirurida</v>
          </cell>
          <cell r="M2538" t="str">
            <v>Spiruromorpha</v>
          </cell>
          <cell r="N2538" t="str">
            <v xml:space="preserve"> Filarioidea</v>
          </cell>
          <cell r="O2538" t="str">
            <v xml:space="preserve"> Onchocercidae</v>
          </cell>
          <cell r="P2538" t="str">
            <v xml:space="preserve"> Onchocerca.</v>
          </cell>
        </row>
        <row r="2539">
          <cell r="B2539" t="str">
            <v>A0A058Z9T0</v>
          </cell>
          <cell r="C2539" t="str">
            <v xml:space="preserve"> Fonticula alba.</v>
          </cell>
          <cell r="E2539" t="str">
            <v xml:space="preserve"> NCBI_TaxID=691883 {ECO:0000313|EMBL:KCV70985.1, ECO:0000313|Proteomes:UP000030693};</v>
          </cell>
          <cell r="G2539" t="str">
            <v>Eukaryota</v>
          </cell>
          <cell r="H2539" t="str">
            <v xml:space="preserve"> Nucleariidae and Fonticula group</v>
          </cell>
          <cell r="I2539" t="str">
            <v xml:space="preserve"> Fonticula.</v>
          </cell>
        </row>
        <row r="2540">
          <cell r="B2540" t="str">
            <v>A0A058ZCK9</v>
          </cell>
          <cell r="C2540" t="str">
            <v xml:space="preserve"> Fonticula alba.</v>
          </cell>
          <cell r="E2540" t="str">
            <v xml:space="preserve"> NCBI_TaxID=691883 {ECO:0000313|EMBL:KCV71676.1, ECO:0000313|Proteomes:UP000030693};</v>
          </cell>
          <cell r="G2540" t="str">
            <v>Eukaryota</v>
          </cell>
          <cell r="H2540" t="str">
            <v xml:space="preserve"> Nucleariidae and Fonticula group</v>
          </cell>
          <cell r="I2540" t="str">
            <v xml:space="preserve"> Fonticula.</v>
          </cell>
        </row>
        <row r="2541">
          <cell r="B2541" t="str">
            <v>A0A059A9X7</v>
          </cell>
          <cell r="C2541" t="str">
            <v xml:space="preserve"> Eucalyptus grandis (Flooded gum).</v>
          </cell>
          <cell r="E2541" t="str">
            <v xml:space="preserve"> NCBI_TaxID=71139 {ECO:0000313|EMBL:KCW50653.1, ECO:0000313|Proteomes:UP000030711};</v>
          </cell>
          <cell r="G2541" t="str">
            <v>Eukaryota</v>
          </cell>
          <cell r="H2541" t="str">
            <v xml:space="preserve"> Viridiplantae</v>
          </cell>
          <cell r="I2541" t="str">
            <v xml:space="preserve"> Streptophyta</v>
          </cell>
          <cell r="J2541" t="str">
            <v xml:space="preserve"> Embryophyta</v>
          </cell>
          <cell r="K2541" t="str">
            <v xml:space="preserve"> Tracheophyta</v>
          </cell>
          <cell r="L2541" t="str">
            <v>Spermatophyta</v>
          </cell>
          <cell r="M2541" t="str">
            <v xml:space="preserve"> Magnoliophyta</v>
          </cell>
          <cell r="N2541" t="str">
            <v xml:space="preserve"> eudicotyledons</v>
          </cell>
          <cell r="O2541" t="str">
            <v xml:space="preserve"> Gunneridae</v>
          </cell>
          <cell r="P2541" t="str">
            <v>Pentapetalae</v>
          </cell>
          <cell r="Q2541" t="str">
            <v xml:space="preserve"> rosids</v>
          </cell>
          <cell r="R2541" t="str">
            <v xml:space="preserve"> malvids</v>
          </cell>
          <cell r="S2541" t="str">
            <v xml:space="preserve"> Myrtales</v>
          </cell>
          <cell r="T2541" t="str">
            <v xml:space="preserve"> Myrtaceae</v>
          </cell>
          <cell r="U2541" t="str">
            <v xml:space="preserve"> Myrtoideae</v>
          </cell>
        </row>
        <row r="2542">
          <cell r="B2542" t="str">
            <v>A0A059AG31</v>
          </cell>
          <cell r="C2542" t="str">
            <v xml:space="preserve"> Eucalyptus grandis (Flooded gum).</v>
          </cell>
          <cell r="E2542" t="str">
            <v xml:space="preserve"> NCBI_TaxID=71139 {ECO:0000313|EMBL:KCW52798.1, ECO:0000313|Proteomes:UP000030711};</v>
          </cell>
          <cell r="G2542" t="str">
            <v>Eukaryota</v>
          </cell>
          <cell r="H2542" t="str">
            <v xml:space="preserve"> Viridiplantae</v>
          </cell>
          <cell r="I2542" t="str">
            <v xml:space="preserve"> Streptophyta</v>
          </cell>
          <cell r="J2542" t="str">
            <v xml:space="preserve"> Embryophyta</v>
          </cell>
          <cell r="K2542" t="str">
            <v xml:space="preserve"> Tracheophyta</v>
          </cell>
          <cell r="L2542" t="str">
            <v>Spermatophyta</v>
          </cell>
          <cell r="M2542" t="str">
            <v xml:space="preserve"> Magnoliophyta</v>
          </cell>
          <cell r="N2542" t="str">
            <v xml:space="preserve"> eudicotyledons</v>
          </cell>
          <cell r="O2542" t="str">
            <v xml:space="preserve"> Gunneridae</v>
          </cell>
          <cell r="P2542" t="str">
            <v>Pentapetalae</v>
          </cell>
          <cell r="Q2542" t="str">
            <v xml:space="preserve"> rosids</v>
          </cell>
          <cell r="R2542" t="str">
            <v xml:space="preserve"> malvids</v>
          </cell>
          <cell r="S2542" t="str">
            <v xml:space="preserve"> Myrtales</v>
          </cell>
          <cell r="T2542" t="str">
            <v xml:space="preserve"> Myrtaceae</v>
          </cell>
          <cell r="U2542" t="str">
            <v xml:space="preserve"> Myrtoideae</v>
          </cell>
        </row>
        <row r="2543">
          <cell r="B2543" t="str">
            <v>A0A059AM35</v>
          </cell>
          <cell r="C2543" t="str">
            <v xml:space="preserve"> Eucalyptus grandis (Flooded gum).</v>
          </cell>
          <cell r="E2543" t="str">
            <v xml:space="preserve"> NCBI_TaxID=71139 {ECO:0000313|EMBL:KCW54761.1, ECO:0000313|Proteomes:UP000030711};</v>
          </cell>
          <cell r="G2543" t="str">
            <v>Eukaryota</v>
          </cell>
          <cell r="H2543" t="str">
            <v xml:space="preserve"> Viridiplantae</v>
          </cell>
          <cell r="I2543" t="str">
            <v xml:space="preserve"> Streptophyta</v>
          </cell>
          <cell r="J2543" t="str">
            <v xml:space="preserve"> Embryophyta</v>
          </cell>
          <cell r="K2543" t="str">
            <v xml:space="preserve"> Tracheophyta</v>
          </cell>
          <cell r="L2543" t="str">
            <v>Spermatophyta</v>
          </cell>
          <cell r="M2543" t="str">
            <v xml:space="preserve"> Magnoliophyta</v>
          </cell>
          <cell r="N2543" t="str">
            <v xml:space="preserve"> eudicotyledons</v>
          </cell>
          <cell r="O2543" t="str">
            <v xml:space="preserve"> Gunneridae</v>
          </cell>
          <cell r="P2543" t="str">
            <v>Pentapetalae</v>
          </cell>
          <cell r="Q2543" t="str">
            <v xml:space="preserve"> rosids</v>
          </cell>
          <cell r="R2543" t="str">
            <v xml:space="preserve"> malvids</v>
          </cell>
          <cell r="S2543" t="str">
            <v xml:space="preserve"> Myrtales</v>
          </cell>
          <cell r="T2543" t="str">
            <v xml:space="preserve"> Myrtaceae</v>
          </cell>
          <cell r="U2543" t="str">
            <v xml:space="preserve"> Myrtoideae</v>
          </cell>
        </row>
        <row r="2544">
          <cell r="B2544" t="str">
            <v>A0A059AR68</v>
          </cell>
          <cell r="C2544" t="str">
            <v xml:space="preserve"> Eucalyptus grandis (Flooded gum).</v>
          </cell>
          <cell r="E2544" t="str">
            <v xml:space="preserve"> NCBI_TaxID=71139 {ECO:0000313|EMBL:KCW56274.1, ECO:0000313|Proteomes:UP000030711};</v>
          </cell>
          <cell r="G2544" t="str">
            <v>Eukaryota</v>
          </cell>
          <cell r="H2544" t="str">
            <v xml:space="preserve"> Viridiplantae</v>
          </cell>
          <cell r="I2544" t="str">
            <v xml:space="preserve"> Streptophyta</v>
          </cell>
          <cell r="J2544" t="str">
            <v xml:space="preserve"> Embryophyta</v>
          </cell>
          <cell r="K2544" t="str">
            <v xml:space="preserve"> Tracheophyta</v>
          </cell>
          <cell r="L2544" t="str">
            <v>Spermatophyta</v>
          </cell>
          <cell r="M2544" t="str">
            <v xml:space="preserve"> Magnoliophyta</v>
          </cell>
          <cell r="N2544" t="str">
            <v xml:space="preserve"> eudicotyledons</v>
          </cell>
          <cell r="O2544" t="str">
            <v xml:space="preserve"> Gunneridae</v>
          </cell>
          <cell r="P2544" t="str">
            <v>Pentapetalae</v>
          </cell>
          <cell r="Q2544" t="str">
            <v xml:space="preserve"> rosids</v>
          </cell>
          <cell r="R2544" t="str">
            <v xml:space="preserve"> malvids</v>
          </cell>
          <cell r="S2544" t="str">
            <v xml:space="preserve"> Myrtales</v>
          </cell>
          <cell r="T2544" t="str">
            <v xml:space="preserve"> Myrtaceae</v>
          </cell>
          <cell r="U2544" t="str">
            <v xml:space="preserve"> Myrtoideae</v>
          </cell>
        </row>
        <row r="2545">
          <cell r="B2545" t="str">
            <v>A0A059AS77</v>
          </cell>
          <cell r="C2545" t="str">
            <v xml:space="preserve"> Eucalyptus grandis (Flooded gum).</v>
          </cell>
          <cell r="E2545" t="str">
            <v xml:space="preserve"> NCBI_TaxID=71139 {ECO:0000313|EMBL:KCW56275.1, ECO:0000313|Proteomes:UP000030711};</v>
          </cell>
          <cell r="G2545" t="str">
            <v>Eukaryota</v>
          </cell>
          <cell r="H2545" t="str">
            <v xml:space="preserve"> Viridiplantae</v>
          </cell>
          <cell r="I2545" t="str">
            <v xml:space="preserve"> Streptophyta</v>
          </cell>
          <cell r="J2545" t="str">
            <v xml:space="preserve"> Embryophyta</v>
          </cell>
          <cell r="K2545" t="str">
            <v xml:space="preserve"> Tracheophyta</v>
          </cell>
          <cell r="L2545" t="str">
            <v>Spermatophyta</v>
          </cell>
          <cell r="M2545" t="str">
            <v xml:space="preserve"> Magnoliophyta</v>
          </cell>
          <cell r="N2545" t="str">
            <v xml:space="preserve"> eudicotyledons</v>
          </cell>
          <cell r="O2545" t="str">
            <v xml:space="preserve"> Gunneridae</v>
          </cell>
          <cell r="P2545" t="str">
            <v>Pentapetalae</v>
          </cell>
          <cell r="Q2545" t="str">
            <v xml:space="preserve"> rosids</v>
          </cell>
          <cell r="R2545" t="str">
            <v xml:space="preserve"> malvids</v>
          </cell>
          <cell r="S2545" t="str">
            <v xml:space="preserve"> Myrtales</v>
          </cell>
          <cell r="T2545" t="str">
            <v xml:space="preserve"> Myrtaceae</v>
          </cell>
          <cell r="U2545" t="str">
            <v xml:space="preserve"> Myrtoideae</v>
          </cell>
        </row>
        <row r="2546">
          <cell r="B2546" t="str">
            <v>A0A059BGL5</v>
          </cell>
          <cell r="C2546" t="str">
            <v xml:space="preserve"> Eucalyptus grandis (Flooded gum).</v>
          </cell>
          <cell r="E2546" t="str">
            <v xml:space="preserve"> NCBI_TaxID=71139 {ECO:0000313|EMBL:KCW65006.1, ECO:0000313|Proteomes:UP000030711};</v>
          </cell>
          <cell r="G2546" t="str">
            <v>Eukaryota</v>
          </cell>
          <cell r="H2546" t="str">
            <v xml:space="preserve"> Viridiplantae</v>
          </cell>
          <cell r="I2546" t="str">
            <v xml:space="preserve"> Streptophyta</v>
          </cell>
          <cell r="J2546" t="str">
            <v xml:space="preserve"> Embryophyta</v>
          </cell>
          <cell r="K2546" t="str">
            <v xml:space="preserve"> Tracheophyta</v>
          </cell>
          <cell r="L2546" t="str">
            <v>Spermatophyta</v>
          </cell>
          <cell r="M2546" t="str">
            <v xml:space="preserve"> Magnoliophyta</v>
          </cell>
          <cell r="N2546" t="str">
            <v xml:space="preserve"> eudicotyledons</v>
          </cell>
          <cell r="O2546" t="str">
            <v xml:space="preserve"> Gunneridae</v>
          </cell>
          <cell r="P2546" t="str">
            <v>Pentapetalae</v>
          </cell>
          <cell r="Q2546" t="str">
            <v xml:space="preserve"> rosids</v>
          </cell>
          <cell r="R2546" t="str">
            <v xml:space="preserve"> malvids</v>
          </cell>
          <cell r="S2546" t="str">
            <v xml:space="preserve"> Myrtales</v>
          </cell>
          <cell r="T2546" t="str">
            <v xml:space="preserve"> Myrtaceae</v>
          </cell>
          <cell r="U2546" t="str">
            <v xml:space="preserve"> Myrtoideae</v>
          </cell>
        </row>
        <row r="2547">
          <cell r="B2547" t="str">
            <v>A0A059BR47</v>
          </cell>
          <cell r="C2547" t="str">
            <v xml:space="preserve"> Eucalyptus grandis (Flooded gum).</v>
          </cell>
          <cell r="E2547" t="str">
            <v xml:space="preserve"> NCBI_TaxID=71139 {ECO:0000313|EMBL:KCW68653.1, ECO:0000313|Proteomes:UP000030711};</v>
          </cell>
          <cell r="G2547" t="str">
            <v>Eukaryota</v>
          </cell>
          <cell r="H2547" t="str">
            <v xml:space="preserve"> Viridiplantae</v>
          </cell>
          <cell r="I2547" t="str">
            <v xml:space="preserve"> Streptophyta</v>
          </cell>
          <cell r="J2547" t="str">
            <v xml:space="preserve"> Embryophyta</v>
          </cell>
          <cell r="K2547" t="str">
            <v xml:space="preserve"> Tracheophyta</v>
          </cell>
          <cell r="L2547" t="str">
            <v>Spermatophyta</v>
          </cell>
          <cell r="M2547" t="str">
            <v xml:space="preserve"> Magnoliophyta</v>
          </cell>
          <cell r="N2547" t="str">
            <v xml:space="preserve"> eudicotyledons</v>
          </cell>
          <cell r="O2547" t="str">
            <v xml:space="preserve"> Gunneridae</v>
          </cell>
          <cell r="P2547" t="str">
            <v>Pentapetalae</v>
          </cell>
          <cell r="Q2547" t="str">
            <v xml:space="preserve"> rosids</v>
          </cell>
          <cell r="R2547" t="str">
            <v xml:space="preserve"> malvids</v>
          </cell>
          <cell r="S2547" t="str">
            <v xml:space="preserve"> Myrtales</v>
          </cell>
          <cell r="T2547" t="str">
            <v xml:space="preserve"> Myrtaceae</v>
          </cell>
          <cell r="U2547" t="str">
            <v xml:space="preserve"> Myrtoideae</v>
          </cell>
        </row>
        <row r="2548">
          <cell r="B2548" t="str">
            <v>A0A059CKK6</v>
          </cell>
          <cell r="C2548" t="str">
            <v xml:space="preserve"> Eucalyptus grandis (Flooded gum).</v>
          </cell>
          <cell r="E2548" t="str">
            <v xml:space="preserve"> NCBI_TaxID=71139 {ECO:0000313|EMBL:KCW78721.1, ECO:0000313|Proteomes:UP000030711};</v>
          </cell>
          <cell r="G2548" t="str">
            <v>Eukaryota</v>
          </cell>
          <cell r="H2548" t="str">
            <v xml:space="preserve"> Viridiplantae</v>
          </cell>
          <cell r="I2548" t="str">
            <v xml:space="preserve"> Streptophyta</v>
          </cell>
          <cell r="J2548" t="str">
            <v xml:space="preserve"> Embryophyta</v>
          </cell>
          <cell r="K2548" t="str">
            <v xml:space="preserve"> Tracheophyta</v>
          </cell>
          <cell r="L2548" t="str">
            <v>Spermatophyta</v>
          </cell>
          <cell r="M2548" t="str">
            <v xml:space="preserve"> Magnoliophyta</v>
          </cell>
          <cell r="N2548" t="str">
            <v xml:space="preserve"> eudicotyledons</v>
          </cell>
          <cell r="O2548" t="str">
            <v xml:space="preserve"> Gunneridae</v>
          </cell>
          <cell r="P2548" t="str">
            <v>Pentapetalae</v>
          </cell>
          <cell r="Q2548" t="str">
            <v xml:space="preserve"> rosids</v>
          </cell>
          <cell r="R2548" t="str">
            <v xml:space="preserve"> malvids</v>
          </cell>
          <cell r="S2548" t="str">
            <v xml:space="preserve"> Myrtales</v>
          </cell>
          <cell r="T2548" t="str">
            <v xml:space="preserve"> Myrtaceae</v>
          </cell>
          <cell r="U2548" t="str">
            <v xml:space="preserve"> Myrtoideae</v>
          </cell>
        </row>
        <row r="2549">
          <cell r="B2549" t="str">
            <v>A0A059CLC1</v>
          </cell>
          <cell r="C2549" t="str">
            <v xml:space="preserve"> Eucalyptus grandis (Flooded gum).</v>
          </cell>
          <cell r="E2549" t="str">
            <v xml:space="preserve"> NCBI_TaxID=71139 {ECO:0000313|EMBL:KCW78720.1, ECO:0000313|Proteomes:UP000030711};</v>
          </cell>
          <cell r="G2549" t="str">
            <v>Eukaryota</v>
          </cell>
          <cell r="H2549" t="str">
            <v xml:space="preserve"> Viridiplantae</v>
          </cell>
          <cell r="I2549" t="str">
            <v xml:space="preserve"> Streptophyta</v>
          </cell>
          <cell r="J2549" t="str">
            <v xml:space="preserve"> Embryophyta</v>
          </cell>
          <cell r="K2549" t="str">
            <v xml:space="preserve"> Tracheophyta</v>
          </cell>
          <cell r="L2549" t="str">
            <v>Spermatophyta</v>
          </cell>
          <cell r="M2549" t="str">
            <v xml:space="preserve"> Magnoliophyta</v>
          </cell>
          <cell r="N2549" t="str">
            <v xml:space="preserve"> eudicotyledons</v>
          </cell>
          <cell r="O2549" t="str">
            <v xml:space="preserve"> Gunneridae</v>
          </cell>
          <cell r="P2549" t="str">
            <v>Pentapetalae</v>
          </cell>
          <cell r="Q2549" t="str">
            <v xml:space="preserve"> rosids</v>
          </cell>
          <cell r="R2549" t="str">
            <v xml:space="preserve"> malvids</v>
          </cell>
          <cell r="S2549" t="str">
            <v xml:space="preserve"> Myrtales</v>
          </cell>
          <cell r="T2549" t="str">
            <v xml:space="preserve"> Myrtaceae</v>
          </cell>
          <cell r="U2549" t="str">
            <v xml:space="preserve"> Myrtoideae</v>
          </cell>
        </row>
        <row r="2550">
          <cell r="B2550" t="str">
            <v>A0A059CYW0</v>
          </cell>
          <cell r="C2550" t="str">
            <v xml:space="preserve"> Eucalyptus grandis (Flooded gum).</v>
          </cell>
          <cell r="E2550" t="str">
            <v xml:space="preserve"> NCBI_TaxID=71139 {ECO:0000313|EMBL:KCW83527.1, ECO:0000313|Proteomes:UP000030711};</v>
          </cell>
          <cell r="G2550" t="str">
            <v>Eukaryota</v>
          </cell>
          <cell r="H2550" t="str">
            <v xml:space="preserve"> Viridiplantae</v>
          </cell>
          <cell r="I2550" t="str">
            <v xml:space="preserve"> Streptophyta</v>
          </cell>
          <cell r="J2550" t="str">
            <v xml:space="preserve"> Embryophyta</v>
          </cell>
          <cell r="K2550" t="str">
            <v xml:space="preserve"> Tracheophyta</v>
          </cell>
          <cell r="L2550" t="str">
            <v>Spermatophyta</v>
          </cell>
          <cell r="M2550" t="str">
            <v xml:space="preserve"> Magnoliophyta</v>
          </cell>
          <cell r="N2550" t="str">
            <v xml:space="preserve"> eudicotyledons</v>
          </cell>
          <cell r="O2550" t="str">
            <v xml:space="preserve"> Gunneridae</v>
          </cell>
          <cell r="P2550" t="str">
            <v>Pentapetalae</v>
          </cell>
          <cell r="Q2550" t="str">
            <v xml:space="preserve"> rosids</v>
          </cell>
          <cell r="R2550" t="str">
            <v xml:space="preserve"> malvids</v>
          </cell>
          <cell r="S2550" t="str">
            <v xml:space="preserve"> Myrtales</v>
          </cell>
          <cell r="T2550" t="str">
            <v xml:space="preserve"> Myrtaceae</v>
          </cell>
          <cell r="U2550" t="str">
            <v xml:space="preserve"> Myrtoideae</v>
          </cell>
        </row>
        <row r="2551">
          <cell r="B2551" t="str">
            <v>A0A059F126</v>
          </cell>
          <cell r="C2551" t="str">
            <v xml:space="preserve"> Anncaliia algerae PRA339.</v>
          </cell>
          <cell r="E2551" t="str">
            <v xml:space="preserve"> NCBI_TaxID=1288291 {ECO:0000313|EMBL:KCZ80870.1, ECO:0000313|Proteomes:UP000030655};</v>
          </cell>
          <cell r="G2551" t="str">
            <v>Eukaryota</v>
          </cell>
          <cell r="H2551" t="str">
            <v xml:space="preserve"> Fungi</v>
          </cell>
          <cell r="I2551" t="str">
            <v xml:space="preserve"> Fungi incertae sedis</v>
          </cell>
          <cell r="J2551" t="str">
            <v xml:space="preserve"> Microsporidia</v>
          </cell>
          <cell r="K2551" t="str">
            <v>Tubulinosematoidea</v>
          </cell>
          <cell r="L2551" t="str">
            <v xml:space="preserve"> Tubulinosematidae</v>
          </cell>
          <cell r="M2551" t="str">
            <v xml:space="preserve"> Anncaliia.</v>
          </cell>
        </row>
        <row r="2552">
          <cell r="B2552" t="str">
            <v>A0A059IXW2</v>
          </cell>
          <cell r="C2552" t="str">
            <v xml:space="preserve"> Trichophyton interdigitale MR816.</v>
          </cell>
          <cell r="E2552" t="str">
            <v xml:space="preserve"> NCBI_TaxID=1215338 {ECO:0000313|EMBL:KDB20450.1, ECO:0000313|Proteomes:UP000024533};</v>
          </cell>
          <cell r="G2552" t="str">
            <v>Eukaryota</v>
          </cell>
          <cell r="H2552" t="str">
            <v xml:space="preserve"> Fungi</v>
          </cell>
          <cell r="I2552" t="str">
            <v xml:space="preserve"> Dikarya</v>
          </cell>
          <cell r="J2552" t="str">
            <v xml:space="preserve"> Ascomycota</v>
          </cell>
          <cell r="K2552" t="str">
            <v xml:space="preserve"> Pezizomycotina</v>
          </cell>
          <cell r="L2552" t="str">
            <v xml:space="preserve"> Eurotiomycetes</v>
          </cell>
          <cell r="M2552" t="str">
            <v>Eurotiomycetidae</v>
          </cell>
          <cell r="N2552" t="str">
            <v xml:space="preserve"> Onygenales</v>
          </cell>
          <cell r="O2552" t="str">
            <v xml:space="preserve"> Arthrodermataceae</v>
          </cell>
          <cell r="P2552" t="str">
            <v xml:space="preserve"> Trichophyton.</v>
          </cell>
        </row>
        <row r="2553">
          <cell r="B2553" t="str">
            <v>A0A059JA29</v>
          </cell>
          <cell r="C2553" t="str">
            <v xml:space="preserve"> Trichophyton interdigitale MR816.</v>
          </cell>
          <cell r="E2553" t="str">
            <v xml:space="preserve"> NCBI_TaxID=1215338 {ECO:0000313|EMBL:KDB24726.1, ECO:0000313|Proteomes:UP000024533};</v>
          </cell>
          <cell r="G2553" t="str">
            <v>Eukaryota</v>
          </cell>
          <cell r="H2553" t="str">
            <v xml:space="preserve"> Fungi</v>
          </cell>
          <cell r="I2553" t="str">
            <v xml:space="preserve"> Dikarya</v>
          </cell>
          <cell r="J2553" t="str">
            <v xml:space="preserve"> Ascomycota</v>
          </cell>
          <cell r="K2553" t="str">
            <v xml:space="preserve"> Pezizomycotina</v>
          </cell>
          <cell r="L2553" t="str">
            <v xml:space="preserve"> Eurotiomycetes</v>
          </cell>
          <cell r="M2553" t="str">
            <v>Eurotiomycetidae</v>
          </cell>
          <cell r="N2553" t="str">
            <v xml:space="preserve"> Onygenales</v>
          </cell>
          <cell r="O2553" t="str">
            <v xml:space="preserve"> Arthrodermataceae</v>
          </cell>
          <cell r="P2553" t="str">
            <v xml:space="preserve"> Trichophyton.</v>
          </cell>
        </row>
        <row r="2554">
          <cell r="B2554" t="str">
            <v>A0A059LH87</v>
          </cell>
          <cell r="C2554" t="str">
            <v xml:space="preserve"> Helicosporidium sp. ATCC 50920.</v>
          </cell>
          <cell r="E2554" t="str">
            <v xml:space="preserve"> NCBI_TaxID=1291522 {ECO:0000313|EMBL:KDD73653.1, ECO:0000313|Proteomes:UP000026042};</v>
          </cell>
          <cell r="G2554" t="str">
            <v>Eukaryota</v>
          </cell>
          <cell r="H2554" t="str">
            <v xml:space="preserve"> Viridiplantae</v>
          </cell>
          <cell r="I2554" t="str">
            <v xml:space="preserve"> Chlorophyta</v>
          </cell>
          <cell r="J2554" t="str">
            <v xml:space="preserve"> Trebouxiophyceae</v>
          </cell>
          <cell r="K2554" t="str">
            <v xml:space="preserve"> Chlorellales</v>
          </cell>
          <cell r="L2554" t="str">
            <v>Chlorellaceae</v>
          </cell>
          <cell r="M2554" t="str">
            <v xml:space="preserve"> Helicosporidium.</v>
          </cell>
        </row>
        <row r="2555">
          <cell r="B2555" t="str">
            <v>A0A059LLH5</v>
          </cell>
          <cell r="C2555" t="str">
            <v xml:space="preserve"> Helicosporidium sp. ATCC 50920.</v>
          </cell>
          <cell r="E2555" t="str">
            <v xml:space="preserve"> NCBI_TaxID=1291522 {ECO:0000313|EMBL:KDD74990.1, ECO:0000313|Proteomes:UP000026042};</v>
          </cell>
          <cell r="G2555" t="str">
            <v>Eukaryota</v>
          </cell>
          <cell r="H2555" t="str">
            <v xml:space="preserve"> Viridiplantae</v>
          </cell>
          <cell r="I2555" t="str">
            <v xml:space="preserve"> Chlorophyta</v>
          </cell>
          <cell r="J2555" t="str">
            <v xml:space="preserve"> Trebouxiophyceae</v>
          </cell>
          <cell r="K2555" t="str">
            <v xml:space="preserve"> Chlorellales</v>
          </cell>
          <cell r="L2555" t="str">
            <v>Chlorellaceae</v>
          </cell>
          <cell r="M2555" t="str">
            <v xml:space="preserve"> Helicosporidium.</v>
          </cell>
        </row>
        <row r="2556">
          <cell r="B2556" t="str">
            <v>A0A060SEW6</v>
          </cell>
          <cell r="C2556" t="str">
            <v xml:space="preserve"> Pycnoporus cinnabarinus (Cinnabar-red polypore) (Trametes cinnabarina).</v>
          </cell>
          <cell r="E2556" t="str">
            <v xml:space="preserve"> NCBI_TaxID=5643 {ECO:0000313|EMBL:CDO72905.1, ECO:0000313|Proteomes:UP000029665};</v>
          </cell>
          <cell r="G2556" t="str">
            <v>Eukaryota</v>
          </cell>
          <cell r="H2556" t="str">
            <v xml:space="preserve"> Fungi</v>
          </cell>
          <cell r="I2556" t="str">
            <v xml:space="preserve"> Dikarya</v>
          </cell>
          <cell r="J2556" t="str">
            <v xml:space="preserve"> Basidiomycota</v>
          </cell>
          <cell r="K2556" t="str">
            <v xml:space="preserve"> Agaricomycotina</v>
          </cell>
          <cell r="L2556" t="str">
            <v>Agaricomycetes</v>
          </cell>
          <cell r="M2556" t="str">
            <v xml:space="preserve"> Polyporales</v>
          </cell>
          <cell r="N2556" t="str">
            <v xml:space="preserve"> Polyporaceae</v>
          </cell>
          <cell r="O2556" t="str">
            <v xml:space="preserve"> Trametes.</v>
          </cell>
        </row>
        <row r="2557">
          <cell r="B2557" t="str">
            <v>A0A060SP45</v>
          </cell>
          <cell r="C2557" t="str">
            <v xml:space="preserve"> Pycnoporus cinnabarinus (Cinnabar-red polypore) (Trametes cinnabarina).</v>
          </cell>
          <cell r="E2557" t="str">
            <v xml:space="preserve"> NCBI_TaxID=5643 {ECO:0000313|EMBL:CDO76160.1, ECO:0000313|Proteomes:UP000029665};</v>
          </cell>
          <cell r="G2557" t="str">
            <v>Eukaryota</v>
          </cell>
          <cell r="H2557" t="str">
            <v xml:space="preserve"> Fungi</v>
          </cell>
          <cell r="I2557" t="str">
            <v xml:space="preserve"> Dikarya</v>
          </cell>
          <cell r="J2557" t="str">
            <v xml:space="preserve"> Basidiomycota</v>
          </cell>
          <cell r="K2557" t="str">
            <v xml:space="preserve"> Agaricomycotina</v>
          </cell>
          <cell r="L2557" t="str">
            <v>Agaricomycetes</v>
          </cell>
          <cell r="M2557" t="str">
            <v xml:space="preserve"> Polyporales</v>
          </cell>
          <cell r="N2557" t="str">
            <v xml:space="preserve"> Polyporaceae</v>
          </cell>
          <cell r="O2557" t="str">
            <v xml:space="preserve"> Trametes.</v>
          </cell>
        </row>
        <row r="2558">
          <cell r="B2558" t="str">
            <v>A0A061DB70</v>
          </cell>
          <cell r="C2558" t="str">
            <v xml:space="preserve"> Babesia bigemina.</v>
          </cell>
          <cell r="E2558" t="str">
            <v xml:space="preserve"> NCBI_TaxID=5866 {ECO:0000313|EMBL:CDR97931.1, ECO:0000313|Proteomes:UP000033188};</v>
          </cell>
          <cell r="G2558" t="str">
            <v>Eukaryota</v>
          </cell>
          <cell r="H2558" t="str">
            <v xml:space="preserve"> Alveolata</v>
          </cell>
          <cell r="I2558" t="str">
            <v xml:space="preserve"> Apicomplexa</v>
          </cell>
          <cell r="J2558" t="str">
            <v xml:space="preserve"> Aconoidasida</v>
          </cell>
          <cell r="K2558" t="str">
            <v xml:space="preserve"> Piroplasmida</v>
          </cell>
          <cell r="L2558" t="str">
            <v>Babesiidae</v>
          </cell>
          <cell r="M2558" t="str">
            <v xml:space="preserve"> Babesia.</v>
          </cell>
        </row>
        <row r="2559">
          <cell r="B2559" t="str">
            <v>A0A061DHN6</v>
          </cell>
          <cell r="C2559" t="str">
            <v xml:space="preserve"> Theobroma cacao (Cacao) (Cocoa).</v>
          </cell>
          <cell r="E2559" t="str">
            <v xml:space="preserve"> NCBI_TaxID=3641 {ECO:0000313|EMBL:EOX91677.1, ECO:0000313|Proteomes:UP000026915};</v>
          </cell>
          <cell r="G2559" t="str">
            <v>Eukaryota</v>
          </cell>
          <cell r="H2559" t="str">
            <v xml:space="preserve"> Viridiplantae</v>
          </cell>
          <cell r="I2559" t="str">
            <v xml:space="preserve"> Streptophyta</v>
          </cell>
          <cell r="J2559" t="str">
            <v xml:space="preserve"> Embryophyta</v>
          </cell>
          <cell r="K2559" t="str">
            <v xml:space="preserve"> Tracheophyta</v>
          </cell>
          <cell r="L2559" t="str">
            <v>Spermatophyta</v>
          </cell>
          <cell r="M2559" t="str">
            <v xml:space="preserve"> Magnoliophyta</v>
          </cell>
          <cell r="N2559" t="str">
            <v xml:space="preserve"> eudicotyledons</v>
          </cell>
          <cell r="O2559" t="str">
            <v xml:space="preserve"> Gunneridae</v>
          </cell>
          <cell r="P2559" t="str">
            <v>Pentapetalae</v>
          </cell>
          <cell r="Q2559" t="str">
            <v xml:space="preserve"> rosids</v>
          </cell>
          <cell r="R2559" t="str">
            <v xml:space="preserve"> malvids</v>
          </cell>
          <cell r="S2559" t="str">
            <v xml:space="preserve"> Malvales</v>
          </cell>
          <cell r="T2559" t="str">
            <v xml:space="preserve"> Malvaceae</v>
          </cell>
          <cell r="U2559" t="str">
            <v xml:space="preserve"> Byttnerioideae</v>
          </cell>
        </row>
        <row r="2560">
          <cell r="B2560" t="str">
            <v>A0A061E2A2</v>
          </cell>
          <cell r="C2560" t="str">
            <v xml:space="preserve"> Theobroma cacao (Cacao) (Cocoa).</v>
          </cell>
          <cell r="E2560" t="str">
            <v xml:space="preserve"> NCBI_TaxID=3641 {ECO:0000313|EMBL:EOX98476.1, ECO:0000313|Proteomes:UP000026915};</v>
          </cell>
          <cell r="G2560" t="str">
            <v>Eukaryota</v>
          </cell>
          <cell r="H2560" t="str">
            <v xml:space="preserve"> Viridiplantae</v>
          </cell>
          <cell r="I2560" t="str">
            <v xml:space="preserve"> Streptophyta</v>
          </cell>
          <cell r="J2560" t="str">
            <v xml:space="preserve"> Embryophyta</v>
          </cell>
          <cell r="K2560" t="str">
            <v xml:space="preserve"> Tracheophyta</v>
          </cell>
          <cell r="L2560" t="str">
            <v>Spermatophyta</v>
          </cell>
          <cell r="M2560" t="str">
            <v xml:space="preserve"> Magnoliophyta</v>
          </cell>
          <cell r="N2560" t="str">
            <v xml:space="preserve"> eudicotyledons</v>
          </cell>
          <cell r="O2560" t="str">
            <v xml:space="preserve"> Gunneridae</v>
          </cell>
          <cell r="P2560" t="str">
            <v>Pentapetalae</v>
          </cell>
          <cell r="Q2560" t="str">
            <v xml:space="preserve"> rosids</v>
          </cell>
          <cell r="R2560" t="str">
            <v xml:space="preserve"> malvids</v>
          </cell>
          <cell r="S2560" t="str">
            <v xml:space="preserve"> Malvales</v>
          </cell>
          <cell r="T2560" t="str">
            <v xml:space="preserve"> Malvaceae</v>
          </cell>
          <cell r="U2560" t="str">
            <v xml:space="preserve"> Byttnerioideae</v>
          </cell>
        </row>
        <row r="2561">
          <cell r="B2561" t="str">
            <v>A0A061E3V5</v>
          </cell>
          <cell r="C2561" t="str">
            <v xml:space="preserve"> Theobroma cacao (Cacao) (Cocoa).</v>
          </cell>
          <cell r="E2561" t="str">
            <v xml:space="preserve"> NCBI_TaxID=3641 {ECO:0000313|EMBL:EOX99041.1, ECO:0000313|Proteomes:UP000026915};</v>
          </cell>
          <cell r="G2561" t="str">
            <v>Eukaryota</v>
          </cell>
          <cell r="H2561" t="str">
            <v xml:space="preserve"> Viridiplantae</v>
          </cell>
          <cell r="I2561" t="str">
            <v xml:space="preserve"> Streptophyta</v>
          </cell>
          <cell r="J2561" t="str">
            <v xml:space="preserve"> Embryophyta</v>
          </cell>
          <cell r="K2561" t="str">
            <v xml:space="preserve"> Tracheophyta</v>
          </cell>
          <cell r="L2561" t="str">
            <v>Spermatophyta</v>
          </cell>
          <cell r="M2561" t="str">
            <v xml:space="preserve"> Magnoliophyta</v>
          </cell>
          <cell r="N2561" t="str">
            <v xml:space="preserve"> eudicotyledons</v>
          </cell>
          <cell r="O2561" t="str">
            <v xml:space="preserve"> Gunneridae</v>
          </cell>
          <cell r="P2561" t="str">
            <v>Pentapetalae</v>
          </cell>
          <cell r="Q2561" t="str">
            <v xml:space="preserve"> rosids</v>
          </cell>
          <cell r="R2561" t="str">
            <v xml:space="preserve"> malvids</v>
          </cell>
          <cell r="S2561" t="str">
            <v xml:space="preserve"> Malvales</v>
          </cell>
          <cell r="T2561" t="str">
            <v xml:space="preserve"> Malvaceae</v>
          </cell>
          <cell r="U2561" t="str">
            <v xml:space="preserve"> Byttnerioideae</v>
          </cell>
        </row>
        <row r="2562">
          <cell r="B2562" t="str">
            <v>A0A061EBN3</v>
          </cell>
          <cell r="C2562" t="str">
            <v xml:space="preserve"> Theobroma cacao (Cacao) (Cocoa).</v>
          </cell>
          <cell r="E2562" t="str">
            <v xml:space="preserve"> NCBI_TaxID=3641 {ECO:0000313|EMBL:EOY02053.1, ECO:0000313|Proteomes:UP000026915};</v>
          </cell>
          <cell r="G2562" t="str">
            <v>Eukaryota</v>
          </cell>
          <cell r="H2562" t="str">
            <v xml:space="preserve"> Viridiplantae</v>
          </cell>
          <cell r="I2562" t="str">
            <v xml:space="preserve"> Streptophyta</v>
          </cell>
          <cell r="J2562" t="str">
            <v xml:space="preserve"> Embryophyta</v>
          </cell>
          <cell r="K2562" t="str">
            <v xml:space="preserve"> Tracheophyta</v>
          </cell>
          <cell r="L2562" t="str">
            <v>Spermatophyta</v>
          </cell>
          <cell r="M2562" t="str">
            <v xml:space="preserve"> Magnoliophyta</v>
          </cell>
          <cell r="N2562" t="str">
            <v xml:space="preserve"> eudicotyledons</v>
          </cell>
          <cell r="O2562" t="str">
            <v xml:space="preserve"> Gunneridae</v>
          </cell>
          <cell r="P2562" t="str">
            <v>Pentapetalae</v>
          </cell>
          <cell r="Q2562" t="str">
            <v xml:space="preserve"> rosids</v>
          </cell>
          <cell r="R2562" t="str">
            <v xml:space="preserve"> malvids</v>
          </cell>
          <cell r="S2562" t="str">
            <v xml:space="preserve"> Malvales</v>
          </cell>
          <cell r="T2562" t="str">
            <v xml:space="preserve"> Malvaceae</v>
          </cell>
          <cell r="U2562" t="str">
            <v xml:space="preserve"> Byttnerioideae</v>
          </cell>
        </row>
        <row r="2563">
          <cell r="B2563" t="str">
            <v>A0A061EEK9</v>
          </cell>
          <cell r="C2563" t="str">
            <v xml:space="preserve"> Theobroma cacao (Cacao) (Cocoa).</v>
          </cell>
          <cell r="E2563" t="str">
            <v xml:space="preserve"> NCBI_TaxID=3641 {ECO:0000313|EMBL:EOY03376.1, ECO:0000313|Proteomes:UP000026915};</v>
          </cell>
          <cell r="G2563" t="str">
            <v>Eukaryota</v>
          </cell>
          <cell r="H2563" t="str">
            <v xml:space="preserve"> Viridiplantae</v>
          </cell>
          <cell r="I2563" t="str">
            <v xml:space="preserve"> Streptophyta</v>
          </cell>
          <cell r="J2563" t="str">
            <v xml:space="preserve"> Embryophyta</v>
          </cell>
          <cell r="K2563" t="str">
            <v xml:space="preserve"> Tracheophyta</v>
          </cell>
          <cell r="L2563" t="str">
            <v>Spermatophyta</v>
          </cell>
          <cell r="M2563" t="str">
            <v xml:space="preserve"> Magnoliophyta</v>
          </cell>
          <cell r="N2563" t="str">
            <v xml:space="preserve"> eudicotyledons</v>
          </cell>
          <cell r="O2563" t="str">
            <v xml:space="preserve"> Gunneridae</v>
          </cell>
          <cell r="P2563" t="str">
            <v>Pentapetalae</v>
          </cell>
          <cell r="Q2563" t="str">
            <v xml:space="preserve"> rosids</v>
          </cell>
          <cell r="R2563" t="str">
            <v xml:space="preserve"> malvids</v>
          </cell>
          <cell r="S2563" t="str">
            <v xml:space="preserve"> Malvales</v>
          </cell>
          <cell r="T2563" t="str">
            <v xml:space="preserve"> Malvaceae</v>
          </cell>
          <cell r="U2563" t="str">
            <v xml:space="preserve"> Byttnerioideae</v>
          </cell>
        </row>
        <row r="2564">
          <cell r="B2564" t="str">
            <v>A0A061EIC1</v>
          </cell>
          <cell r="C2564" t="str">
            <v xml:space="preserve"> Theobroma cacao (Cacao) (Cocoa).</v>
          </cell>
          <cell r="E2564" t="str">
            <v xml:space="preserve"> NCBI_TaxID=3641 {ECO:0000313|EMBL:EOY02054.1, ECO:0000313|Proteomes:UP000026915};</v>
          </cell>
          <cell r="G2564" t="str">
            <v>Eukaryota</v>
          </cell>
          <cell r="H2564" t="str">
            <v xml:space="preserve"> Viridiplantae</v>
          </cell>
          <cell r="I2564" t="str">
            <v xml:space="preserve"> Streptophyta</v>
          </cell>
          <cell r="J2564" t="str">
            <v xml:space="preserve"> Embryophyta</v>
          </cell>
          <cell r="K2564" t="str">
            <v xml:space="preserve"> Tracheophyta</v>
          </cell>
          <cell r="L2564" t="str">
            <v>Spermatophyta</v>
          </cell>
          <cell r="M2564" t="str">
            <v xml:space="preserve"> Magnoliophyta</v>
          </cell>
          <cell r="N2564" t="str">
            <v xml:space="preserve"> eudicotyledons</v>
          </cell>
          <cell r="O2564" t="str">
            <v xml:space="preserve"> Gunneridae</v>
          </cell>
          <cell r="P2564" t="str">
            <v>Pentapetalae</v>
          </cell>
          <cell r="Q2564" t="str">
            <v xml:space="preserve"> rosids</v>
          </cell>
          <cell r="R2564" t="str">
            <v xml:space="preserve"> malvids</v>
          </cell>
          <cell r="S2564" t="str">
            <v xml:space="preserve"> Malvales</v>
          </cell>
          <cell r="T2564" t="str">
            <v xml:space="preserve"> Malvaceae</v>
          </cell>
          <cell r="U2564" t="str">
            <v xml:space="preserve"> Byttnerioideae</v>
          </cell>
        </row>
        <row r="2565">
          <cell r="B2565" t="str">
            <v>A0A061FML5</v>
          </cell>
          <cell r="C2565" t="str">
            <v xml:space="preserve"> Theobroma cacao (Cacao) (Cocoa).</v>
          </cell>
          <cell r="E2565" t="str">
            <v xml:space="preserve"> NCBI_TaxID=3641 {ECO:0000313|EMBL:EOY15724.1, ECO:0000313|Proteomes:UP000026915};</v>
          </cell>
          <cell r="G2565" t="str">
            <v>Eukaryota</v>
          </cell>
          <cell r="H2565" t="str">
            <v xml:space="preserve"> Viridiplantae</v>
          </cell>
          <cell r="I2565" t="str">
            <v xml:space="preserve"> Streptophyta</v>
          </cell>
          <cell r="J2565" t="str">
            <v xml:space="preserve"> Embryophyta</v>
          </cell>
          <cell r="K2565" t="str">
            <v xml:space="preserve"> Tracheophyta</v>
          </cell>
          <cell r="L2565" t="str">
            <v>Spermatophyta</v>
          </cell>
          <cell r="M2565" t="str">
            <v xml:space="preserve"> Magnoliophyta</v>
          </cell>
          <cell r="N2565" t="str">
            <v xml:space="preserve"> eudicotyledons</v>
          </cell>
          <cell r="O2565" t="str">
            <v xml:space="preserve"> Gunneridae</v>
          </cell>
          <cell r="P2565" t="str">
            <v>Pentapetalae</v>
          </cell>
          <cell r="Q2565" t="str">
            <v xml:space="preserve"> rosids</v>
          </cell>
          <cell r="R2565" t="str">
            <v xml:space="preserve"> malvids</v>
          </cell>
          <cell r="S2565" t="str">
            <v xml:space="preserve"> Malvales</v>
          </cell>
          <cell r="T2565" t="str">
            <v xml:space="preserve"> Malvaceae</v>
          </cell>
          <cell r="U2565" t="str">
            <v xml:space="preserve"> Byttnerioideae</v>
          </cell>
        </row>
        <row r="2566">
          <cell r="B2566" t="str">
            <v>A0A061FXF7</v>
          </cell>
          <cell r="C2566" t="str">
            <v xml:space="preserve"> Theobroma cacao (Cacao) (Cocoa).</v>
          </cell>
          <cell r="E2566" t="str">
            <v xml:space="preserve"> NCBI_TaxID=3641 {ECO:0000313|EMBL:EOY21723.1, ECO:0000313|Proteomes:UP000026915};</v>
          </cell>
          <cell r="G2566" t="str">
            <v>Eukaryota</v>
          </cell>
          <cell r="H2566" t="str">
            <v xml:space="preserve"> Viridiplantae</v>
          </cell>
          <cell r="I2566" t="str">
            <v xml:space="preserve"> Streptophyta</v>
          </cell>
          <cell r="J2566" t="str">
            <v xml:space="preserve"> Embryophyta</v>
          </cell>
          <cell r="K2566" t="str">
            <v xml:space="preserve"> Tracheophyta</v>
          </cell>
          <cell r="L2566" t="str">
            <v>Spermatophyta</v>
          </cell>
          <cell r="M2566" t="str">
            <v xml:space="preserve"> Magnoliophyta</v>
          </cell>
          <cell r="N2566" t="str">
            <v xml:space="preserve"> eudicotyledons</v>
          </cell>
          <cell r="O2566" t="str">
            <v xml:space="preserve"> Gunneridae</v>
          </cell>
          <cell r="P2566" t="str">
            <v>Pentapetalae</v>
          </cell>
          <cell r="Q2566" t="str">
            <v xml:space="preserve"> rosids</v>
          </cell>
          <cell r="R2566" t="str">
            <v xml:space="preserve"> malvids</v>
          </cell>
          <cell r="S2566" t="str">
            <v xml:space="preserve"> Malvales</v>
          </cell>
          <cell r="T2566" t="str">
            <v xml:space="preserve"> Malvaceae</v>
          </cell>
          <cell r="U2566" t="str">
            <v xml:space="preserve"> Byttnerioideae</v>
          </cell>
        </row>
        <row r="2567">
          <cell r="B2567" t="str">
            <v>A0A061GPW5</v>
          </cell>
          <cell r="C2567" t="str">
            <v xml:space="preserve"> Theobroma cacao (Cacao) (Cocoa).</v>
          </cell>
          <cell r="E2567" t="str">
            <v xml:space="preserve"> NCBI_TaxID=3641 {ECO:0000313|EMBL:EOY31905.1, ECO:0000313|Proteomes:UP000026915};</v>
          </cell>
          <cell r="G2567" t="str">
            <v>Eukaryota</v>
          </cell>
          <cell r="H2567" t="str">
            <v xml:space="preserve"> Viridiplantae</v>
          </cell>
          <cell r="I2567" t="str">
            <v xml:space="preserve"> Streptophyta</v>
          </cell>
          <cell r="J2567" t="str">
            <v xml:space="preserve"> Embryophyta</v>
          </cell>
          <cell r="K2567" t="str">
            <v xml:space="preserve"> Tracheophyta</v>
          </cell>
          <cell r="L2567" t="str">
            <v>Spermatophyta</v>
          </cell>
          <cell r="M2567" t="str">
            <v xml:space="preserve"> Magnoliophyta</v>
          </cell>
          <cell r="N2567" t="str">
            <v xml:space="preserve"> eudicotyledons</v>
          </cell>
          <cell r="O2567" t="str">
            <v xml:space="preserve"> Gunneridae</v>
          </cell>
          <cell r="P2567" t="str">
            <v>Pentapetalae</v>
          </cell>
          <cell r="Q2567" t="str">
            <v xml:space="preserve"> rosids</v>
          </cell>
          <cell r="R2567" t="str">
            <v xml:space="preserve"> malvids</v>
          </cell>
          <cell r="S2567" t="str">
            <v xml:space="preserve"> Malvales</v>
          </cell>
          <cell r="T2567" t="str">
            <v xml:space="preserve"> Malvaceae</v>
          </cell>
          <cell r="U2567" t="str">
            <v xml:space="preserve"> Byttnerioideae</v>
          </cell>
        </row>
        <row r="2568">
          <cell r="B2568" t="str">
            <v>A0A061H2K0</v>
          </cell>
          <cell r="C2568" t="str">
            <v xml:space="preserve"> Anthracocystis flocculosa PF-1.</v>
          </cell>
          <cell r="E2568" t="str">
            <v xml:space="preserve"> NCBI_TaxID=1277687 {ECO:0000313|EMBL:EPQ26464.1, ECO:0000313|Proteomes:UP000053664};</v>
          </cell>
          <cell r="G2568" t="str">
            <v>Eukaryota</v>
          </cell>
          <cell r="H2568" t="str">
            <v xml:space="preserve"> Fungi</v>
          </cell>
          <cell r="I2568" t="str">
            <v xml:space="preserve"> Dikarya</v>
          </cell>
          <cell r="J2568" t="str">
            <v xml:space="preserve"> Basidiomycota</v>
          </cell>
          <cell r="K2568" t="str">
            <v xml:space="preserve"> Ustilaginomycotina</v>
          </cell>
          <cell r="L2568" t="str">
            <v>Ustilaginomycetes</v>
          </cell>
          <cell r="M2568" t="str">
            <v xml:space="preserve"> Ustilaginales</v>
          </cell>
          <cell r="N2568" t="str">
            <v xml:space="preserve"> Ustilaginaceae</v>
          </cell>
          <cell r="O2568" t="str">
            <v xml:space="preserve"> Anthracocystis.</v>
          </cell>
        </row>
        <row r="2569">
          <cell r="B2569" t="str">
            <v>A0A061H773</v>
          </cell>
          <cell r="C2569" t="str">
            <v xml:space="preserve"> Anthracocystis flocculosa PF-1.</v>
          </cell>
          <cell r="E2569" t="str">
            <v xml:space="preserve"> NCBI_TaxID=1277687 {ECO:0000313|EMBL:EPQ27865.1, ECO:0000313|Proteomes:UP000053664};</v>
          </cell>
          <cell r="G2569" t="str">
            <v>Eukaryota</v>
          </cell>
          <cell r="H2569" t="str">
            <v xml:space="preserve"> Fungi</v>
          </cell>
          <cell r="I2569" t="str">
            <v xml:space="preserve"> Dikarya</v>
          </cell>
          <cell r="J2569" t="str">
            <v xml:space="preserve"> Basidiomycota</v>
          </cell>
          <cell r="K2569" t="str">
            <v xml:space="preserve"> Ustilaginomycotina</v>
          </cell>
          <cell r="L2569" t="str">
            <v>Ustilaginomycetes</v>
          </cell>
          <cell r="M2569" t="str">
            <v xml:space="preserve"> Ustilaginales</v>
          </cell>
          <cell r="N2569" t="str">
            <v xml:space="preserve"> Ustilaginaceae</v>
          </cell>
          <cell r="O2569" t="str">
            <v xml:space="preserve"> Anthracocystis.</v>
          </cell>
        </row>
        <row r="2570">
          <cell r="B2570" t="str">
            <v>A0A061HF56</v>
          </cell>
          <cell r="C2570" t="str">
            <v xml:space="preserve"> Blumeria graminis f. sp. tritici 96224.</v>
          </cell>
          <cell r="E2570" t="str">
            <v xml:space="preserve"> NCBI_TaxID=1268274 {ECO:0000313|EMBL:EPQ63456.1, ECO:0000313|Proteomes:UP000053110};</v>
          </cell>
          <cell r="G2570" t="str">
            <v>Eukaryota</v>
          </cell>
          <cell r="H2570" t="str">
            <v xml:space="preserve"> Fungi</v>
          </cell>
          <cell r="I2570" t="str">
            <v xml:space="preserve"> Dikarya</v>
          </cell>
          <cell r="J2570" t="str">
            <v xml:space="preserve"> Ascomycota</v>
          </cell>
          <cell r="K2570" t="str">
            <v xml:space="preserve"> Pezizomycotina</v>
          </cell>
          <cell r="L2570" t="str">
            <v xml:space="preserve"> Leotiomycetes</v>
          </cell>
          <cell r="M2570" t="str">
            <v>Erysiphales</v>
          </cell>
          <cell r="N2570" t="str">
            <v xml:space="preserve"> Erysiphaceae</v>
          </cell>
          <cell r="O2570" t="str">
            <v xml:space="preserve"> Blumeria.</v>
          </cell>
        </row>
        <row r="2571">
          <cell r="B2571" t="str">
            <v>A0A063BVT9</v>
          </cell>
          <cell r="C2571" t="str">
            <v xml:space="preserve"> Ustilaginoidea virens.</v>
          </cell>
          <cell r="E2571" t="str">
            <v xml:space="preserve"> NCBI_TaxID=1159556 {ECO:0000313|EMBL:KDB13108.1, ECO:0000313|Proteomes:UP000027002};</v>
          </cell>
          <cell r="G2571" t="str">
            <v>Eukaryota</v>
          </cell>
          <cell r="H2571" t="str">
            <v xml:space="preserve"> Fungi</v>
          </cell>
          <cell r="I2571" t="str">
            <v xml:space="preserve"> Dikarya</v>
          </cell>
          <cell r="J2571" t="str">
            <v xml:space="preserve"> Ascomycota</v>
          </cell>
          <cell r="K2571" t="str">
            <v xml:space="preserve"> Pezizomycotina</v>
          </cell>
          <cell r="L2571" t="str">
            <v>Sordariomycetes</v>
          </cell>
          <cell r="M2571" t="str">
            <v xml:space="preserve"> Hypocreomycetidae</v>
          </cell>
          <cell r="N2571" t="str">
            <v xml:space="preserve"> Hypocreales</v>
          </cell>
          <cell r="O2571" t="str">
            <v>Hypocreales incertae sedis</v>
          </cell>
          <cell r="P2571" t="str">
            <v xml:space="preserve"> Ustilaginoidea.</v>
          </cell>
        </row>
        <row r="2572">
          <cell r="B2572" t="str">
            <v>A0A063BZ96</v>
          </cell>
          <cell r="C2572" t="str">
            <v xml:space="preserve"> Ustilaginoidea virens.</v>
          </cell>
          <cell r="E2572" t="str">
            <v xml:space="preserve"> NCBI_TaxID=1159556 {ECO:0000313|EMBL:KDB16090.1, ECO:0000313|Proteomes:UP000027002};</v>
          </cell>
          <cell r="G2572" t="str">
            <v>Eukaryota</v>
          </cell>
          <cell r="H2572" t="str">
            <v xml:space="preserve"> Fungi</v>
          </cell>
          <cell r="I2572" t="str">
            <v xml:space="preserve"> Dikarya</v>
          </cell>
          <cell r="J2572" t="str">
            <v xml:space="preserve"> Ascomycota</v>
          </cell>
          <cell r="K2572" t="str">
            <v xml:space="preserve"> Pezizomycotina</v>
          </cell>
          <cell r="L2572" t="str">
            <v>Sordariomycetes</v>
          </cell>
          <cell r="M2572" t="str">
            <v xml:space="preserve"> Hypocreomycetidae</v>
          </cell>
          <cell r="N2572" t="str">
            <v xml:space="preserve"> Hypocreales</v>
          </cell>
          <cell r="O2572" t="str">
            <v>Hypocreales incertae sedis</v>
          </cell>
          <cell r="P2572" t="str">
            <v xml:space="preserve"> Ustilaginoidea.</v>
          </cell>
        </row>
        <row r="2573">
          <cell r="B2573" t="str">
            <v>A0A066V0P6</v>
          </cell>
          <cell r="C2573" t="str">
            <v xml:space="preserve"> Rhizoctonia solani AG-8 WAC10335.</v>
          </cell>
          <cell r="E2573" t="str">
            <v xml:space="preserve"> NCBI_TaxID=1287689 {ECO:0000313|EMBL:KDN35287.1, ECO:0000313|Proteomes:UP000027042};</v>
          </cell>
          <cell r="G2573" t="str">
            <v>Eukaryota</v>
          </cell>
          <cell r="H2573" t="str">
            <v xml:space="preserve"> Fungi</v>
          </cell>
          <cell r="I2573" t="str">
            <v xml:space="preserve"> Dikarya</v>
          </cell>
          <cell r="J2573" t="str">
            <v xml:space="preserve"> Basidiomycota</v>
          </cell>
          <cell r="K2573" t="str">
            <v xml:space="preserve"> Agaricomycotina</v>
          </cell>
          <cell r="L2573" t="str">
            <v>Agaricomycetes</v>
          </cell>
          <cell r="M2573" t="str">
            <v xml:space="preserve"> Cantharellales</v>
          </cell>
          <cell r="N2573" t="str">
            <v xml:space="preserve"> Ceratobasidiaceae</v>
          </cell>
          <cell r="O2573" t="str">
            <v xml:space="preserve"> Rhizoctonia.</v>
          </cell>
        </row>
        <row r="2574">
          <cell r="B2574" t="str">
            <v>A0A066V312</v>
          </cell>
          <cell r="C2574" t="str">
            <v xml:space="preserve"> Tilletiaria anomala UBC 951.</v>
          </cell>
          <cell r="E2574" t="str">
            <v xml:space="preserve"> NCBI_TaxID=1037660 {ECO:0000313|EMBL:KDN36097.1, ECO:0000313|Proteomes:UP000027361};</v>
          </cell>
          <cell r="G2574" t="str">
            <v>Eukaryota</v>
          </cell>
          <cell r="H2574" t="str">
            <v xml:space="preserve"> Fungi</v>
          </cell>
          <cell r="I2574" t="str">
            <v xml:space="preserve"> Dikarya</v>
          </cell>
          <cell r="J2574" t="str">
            <v xml:space="preserve"> Basidiomycota</v>
          </cell>
          <cell r="K2574" t="str">
            <v xml:space="preserve"> Ustilaginomycotina</v>
          </cell>
          <cell r="L2574" t="str">
            <v>Exobasidiomycetes</v>
          </cell>
          <cell r="M2574" t="str">
            <v xml:space="preserve"> Georgefischeriales</v>
          </cell>
          <cell r="N2574" t="str">
            <v xml:space="preserve"> Tilletiariaceae</v>
          </cell>
          <cell r="O2574" t="str">
            <v xml:space="preserve"> Tilletiaria.</v>
          </cell>
        </row>
        <row r="2575">
          <cell r="B2575" t="str">
            <v>A0A066VUL4</v>
          </cell>
          <cell r="C2575" t="str">
            <v xml:space="preserve"> Rhizoctonia solani AG-8 WAC10335.</v>
          </cell>
          <cell r="E2575" t="str">
            <v xml:space="preserve"> NCBI_TaxID=1287689 {ECO:0000313|EMBL:KDN45392.1, ECO:0000313|Proteomes:UP000027042};</v>
          </cell>
          <cell r="G2575" t="str">
            <v>Eukaryota</v>
          </cell>
          <cell r="H2575" t="str">
            <v xml:space="preserve"> Fungi</v>
          </cell>
          <cell r="I2575" t="str">
            <v xml:space="preserve"> Dikarya</v>
          </cell>
          <cell r="J2575" t="str">
            <v xml:space="preserve"> Basidiomycota</v>
          </cell>
          <cell r="K2575" t="str">
            <v xml:space="preserve"> Agaricomycotina</v>
          </cell>
          <cell r="L2575" t="str">
            <v>Agaricomycetes</v>
          </cell>
          <cell r="M2575" t="str">
            <v xml:space="preserve"> Cantharellales</v>
          </cell>
          <cell r="N2575" t="str">
            <v xml:space="preserve"> Ceratobasidiaceae</v>
          </cell>
          <cell r="O2575" t="str">
            <v xml:space="preserve"> Rhizoctonia.</v>
          </cell>
        </row>
        <row r="2576">
          <cell r="B2576" t="str">
            <v>A0A066WDM1</v>
          </cell>
          <cell r="C2576" t="str">
            <v xml:space="preserve"> Tilletiaria anomala UBC 951.</v>
          </cell>
          <cell r="E2576" t="str">
            <v xml:space="preserve"> NCBI_TaxID=1037660 {ECO:0000313|EMBL:KDN52047.1, ECO:0000313|Proteomes:UP000027361};</v>
          </cell>
          <cell r="G2576" t="str">
            <v>Eukaryota</v>
          </cell>
          <cell r="H2576" t="str">
            <v xml:space="preserve"> Fungi</v>
          </cell>
          <cell r="I2576" t="str">
            <v xml:space="preserve"> Dikarya</v>
          </cell>
          <cell r="J2576" t="str">
            <v xml:space="preserve"> Basidiomycota</v>
          </cell>
          <cell r="K2576" t="str">
            <v xml:space="preserve"> Ustilaginomycotina</v>
          </cell>
          <cell r="L2576" t="str">
            <v>Exobasidiomycetes</v>
          </cell>
          <cell r="M2576" t="str">
            <v xml:space="preserve"> Georgefischeriales</v>
          </cell>
          <cell r="N2576" t="str">
            <v xml:space="preserve"> Tilletiariaceae</v>
          </cell>
          <cell r="O2576" t="str">
            <v xml:space="preserve"> Tilletiaria.</v>
          </cell>
        </row>
        <row r="2577">
          <cell r="B2577" t="str">
            <v>A0A066X1K9</v>
          </cell>
          <cell r="C2577" t="str">
            <v xml:space="preserve"> Colletotrichum sublineola (Sorghum anthracnose fungus).</v>
          </cell>
          <cell r="E2577" t="str">
            <v xml:space="preserve"> NCBI_TaxID=1173701 {ECO:0000313|EMBL:KDN63028.1, ECO:0000313|Proteomes:UP000027238};</v>
          </cell>
          <cell r="G2577" t="str">
            <v>Eukaryota</v>
          </cell>
          <cell r="H2577" t="str">
            <v xml:space="preserve"> Fungi</v>
          </cell>
          <cell r="I2577" t="str">
            <v xml:space="preserve"> Dikarya</v>
          </cell>
          <cell r="J2577" t="str">
            <v xml:space="preserve"> Ascomycota</v>
          </cell>
          <cell r="K2577" t="str">
            <v xml:space="preserve"> Pezizomycotina</v>
          </cell>
          <cell r="L2577" t="str">
            <v>Sordariomycetes</v>
          </cell>
          <cell r="M2577" t="str">
            <v xml:space="preserve"> Hypocreomycetidae</v>
          </cell>
          <cell r="N2577" t="str">
            <v xml:space="preserve"> Glomerellales</v>
          </cell>
          <cell r="O2577" t="str">
            <v xml:space="preserve"> Glomerellaceae</v>
          </cell>
          <cell r="P2577" t="str">
            <v>Colletotrichum.</v>
          </cell>
        </row>
        <row r="2578">
          <cell r="B2578" t="str">
            <v>A0A066XF94</v>
          </cell>
          <cell r="C2578" t="str">
            <v xml:space="preserve"> Colletotrichum sublineola (Sorghum anthracnose fungus).</v>
          </cell>
          <cell r="E2578" t="str">
            <v xml:space="preserve"> NCBI_TaxID=1173701 {ECO:0000313|EMBL:KDN66309.1, ECO:0000313|Proteomes:UP000027238};</v>
          </cell>
          <cell r="G2578" t="str">
            <v>Eukaryota</v>
          </cell>
          <cell r="H2578" t="str">
            <v xml:space="preserve"> Fungi</v>
          </cell>
          <cell r="I2578" t="str">
            <v xml:space="preserve"> Dikarya</v>
          </cell>
          <cell r="J2578" t="str">
            <v xml:space="preserve"> Ascomycota</v>
          </cell>
          <cell r="K2578" t="str">
            <v xml:space="preserve"> Pezizomycotina</v>
          </cell>
          <cell r="L2578" t="str">
            <v>Sordariomycetes</v>
          </cell>
          <cell r="M2578" t="str">
            <v xml:space="preserve"> Hypocreomycetidae</v>
          </cell>
          <cell r="N2578" t="str">
            <v xml:space="preserve"> Glomerellales</v>
          </cell>
          <cell r="O2578" t="str">
            <v xml:space="preserve"> Glomerellaceae</v>
          </cell>
          <cell r="P2578" t="str">
            <v>Colletotrichum.</v>
          </cell>
        </row>
        <row r="2579">
          <cell r="B2579" t="str">
            <v>A0A067BCY0</v>
          </cell>
          <cell r="C2579" t="str">
            <v xml:space="preserve"> Saprolegnia parasitica (strain CBS 223.65).</v>
          </cell>
          <cell r="E2579" t="str">
            <v xml:space="preserve"> NCBI_TaxID=695850 {ECO:0000313|EMBL:KDO16174.1, ECO:0000313|Proteomes:UP000030745};</v>
          </cell>
          <cell r="G2579" t="str">
            <v>Eukaryota</v>
          </cell>
          <cell r="H2579" t="str">
            <v xml:space="preserve"> Stramenopiles</v>
          </cell>
          <cell r="I2579" t="str">
            <v xml:space="preserve"> Oomycetes</v>
          </cell>
          <cell r="J2579" t="str">
            <v xml:space="preserve"> Saprolegniales</v>
          </cell>
          <cell r="K2579" t="str">
            <v xml:space="preserve"> Saprolegniaceae</v>
          </cell>
          <cell r="L2579" t="str">
            <v>Saprolegnia.</v>
          </cell>
        </row>
        <row r="2580">
          <cell r="B2580" t="str">
            <v>A0A067BXM8</v>
          </cell>
          <cell r="C2580" t="str">
            <v xml:space="preserve"> Saprolegnia parasitica (strain CBS 223.65).</v>
          </cell>
          <cell r="E2580" t="str">
            <v xml:space="preserve"> NCBI_TaxID=695850 {ECO:0000313|EMBL:KDO23264.1, ECO:0000313|Proteomes:UP000030745};</v>
          </cell>
          <cell r="G2580" t="str">
            <v>Eukaryota</v>
          </cell>
          <cell r="H2580" t="str">
            <v xml:space="preserve"> Stramenopiles</v>
          </cell>
          <cell r="I2580" t="str">
            <v xml:space="preserve"> Oomycetes</v>
          </cell>
          <cell r="J2580" t="str">
            <v xml:space="preserve"> Saprolegniales</v>
          </cell>
          <cell r="K2580" t="str">
            <v xml:space="preserve"> Saprolegniaceae</v>
          </cell>
          <cell r="L2580" t="str">
            <v>Saprolegnia.</v>
          </cell>
        </row>
        <row r="2581">
          <cell r="B2581" t="str">
            <v>A0A067C2J5</v>
          </cell>
          <cell r="C2581" t="str">
            <v xml:space="preserve"> Saprolegnia parasitica (strain CBS 223.65).</v>
          </cell>
          <cell r="E2581" t="str">
            <v xml:space="preserve"> NCBI_TaxID=695850 {ECO:0000313|EMBL:KDO23365.1, ECO:0000313|Proteomes:UP000030745};</v>
          </cell>
          <cell r="G2581" t="str">
            <v>Eukaryota</v>
          </cell>
          <cell r="H2581" t="str">
            <v xml:space="preserve"> Stramenopiles</v>
          </cell>
          <cell r="I2581" t="str">
            <v xml:space="preserve"> Oomycetes</v>
          </cell>
          <cell r="J2581" t="str">
            <v xml:space="preserve"> Saprolegniales</v>
          </cell>
          <cell r="K2581" t="str">
            <v xml:space="preserve"> Saprolegniaceae</v>
          </cell>
          <cell r="L2581" t="str">
            <v>Saprolegnia.</v>
          </cell>
        </row>
        <row r="2582">
          <cell r="B2582" t="str">
            <v>A0A067C4V6</v>
          </cell>
          <cell r="C2582" t="str">
            <v xml:space="preserve"> Saprolegnia parasitica (strain CBS 223.65).</v>
          </cell>
          <cell r="E2582" t="str">
            <v xml:space="preserve"> NCBI_TaxID=695850 {ECO:0000313|EMBL:KDO25799.1, ECO:0000313|Proteomes:UP000030745};</v>
          </cell>
          <cell r="G2582" t="str">
            <v>Eukaryota</v>
          </cell>
          <cell r="H2582" t="str">
            <v xml:space="preserve"> Stramenopiles</v>
          </cell>
          <cell r="I2582" t="str">
            <v xml:space="preserve"> Oomycetes</v>
          </cell>
          <cell r="J2582" t="str">
            <v xml:space="preserve"> Saprolegniales</v>
          </cell>
          <cell r="K2582" t="str">
            <v xml:space="preserve"> Saprolegniaceae</v>
          </cell>
          <cell r="L2582" t="str">
            <v>Saprolegnia.</v>
          </cell>
        </row>
        <row r="2583">
          <cell r="B2583" t="str">
            <v>A0A067C5C1</v>
          </cell>
          <cell r="C2583" t="str">
            <v xml:space="preserve"> Saprolegnia parasitica (strain CBS 223.65).</v>
          </cell>
          <cell r="E2583" t="str">
            <v xml:space="preserve"> NCBI_TaxID=695850 {ECO:0000313|EMBL:KDO21726.1, ECO:0000313|Proteomes:UP000030745};</v>
          </cell>
          <cell r="G2583" t="str">
            <v>Eukaryota</v>
          </cell>
          <cell r="H2583" t="str">
            <v xml:space="preserve"> Stramenopiles</v>
          </cell>
          <cell r="I2583" t="str">
            <v xml:space="preserve"> Oomycetes</v>
          </cell>
          <cell r="J2583" t="str">
            <v xml:space="preserve"> Saprolegniales</v>
          </cell>
          <cell r="K2583" t="str">
            <v xml:space="preserve"> Saprolegniaceae</v>
          </cell>
          <cell r="L2583" t="str">
            <v>Saprolegnia.</v>
          </cell>
        </row>
        <row r="2584">
          <cell r="B2584" t="str">
            <v>A0A067DUI1</v>
          </cell>
          <cell r="C2584" t="str">
            <v xml:space="preserve"> Citrus sinensis (Sweet orange) (Citrus aurantium var. sinensis).</v>
          </cell>
          <cell r="E2584" t="str">
            <v xml:space="preserve"> NCBI_TaxID=2711 {ECO:0000313|EMBL:KDO46518.1, ECO:0000313|Proteomes:UP000027120};</v>
          </cell>
          <cell r="G2584" t="str">
            <v>Eukaryota</v>
          </cell>
          <cell r="H2584" t="str">
            <v xml:space="preserve"> Viridiplantae</v>
          </cell>
          <cell r="I2584" t="str">
            <v xml:space="preserve"> Streptophyta</v>
          </cell>
          <cell r="J2584" t="str">
            <v xml:space="preserve"> Embryophyta</v>
          </cell>
          <cell r="K2584" t="str">
            <v xml:space="preserve"> Tracheophyta</v>
          </cell>
          <cell r="L2584" t="str">
            <v>Spermatophyta</v>
          </cell>
          <cell r="M2584" t="str">
            <v xml:space="preserve"> Magnoliophyta</v>
          </cell>
          <cell r="N2584" t="str">
            <v xml:space="preserve"> eudicotyledons</v>
          </cell>
          <cell r="O2584" t="str">
            <v xml:space="preserve"> Gunneridae</v>
          </cell>
          <cell r="P2584" t="str">
            <v>Pentapetalae</v>
          </cell>
          <cell r="Q2584" t="str">
            <v xml:space="preserve"> rosids</v>
          </cell>
          <cell r="R2584" t="str">
            <v xml:space="preserve"> malvids</v>
          </cell>
          <cell r="S2584" t="str">
            <v xml:space="preserve"> Sapindales</v>
          </cell>
          <cell r="T2584" t="str">
            <v xml:space="preserve"> Rutaceae</v>
          </cell>
          <cell r="U2584" t="str">
            <v xml:space="preserve"> Aurantioideae</v>
          </cell>
        </row>
        <row r="2585">
          <cell r="B2585" t="str">
            <v>A0A067FYP7</v>
          </cell>
          <cell r="C2585" t="str">
            <v xml:space="preserve"> Citrus sinensis (Sweet orange) (Citrus aurantium var. sinensis).</v>
          </cell>
          <cell r="E2585" t="str">
            <v xml:space="preserve"> NCBI_TaxID=2711 {ECO:0000313|EMBL:KDO72483.1, ECO:0000313|Proteomes:UP000027120};</v>
          </cell>
          <cell r="G2585" t="str">
            <v>Eukaryota</v>
          </cell>
          <cell r="H2585" t="str">
            <v xml:space="preserve"> Viridiplantae</v>
          </cell>
          <cell r="I2585" t="str">
            <v xml:space="preserve"> Streptophyta</v>
          </cell>
          <cell r="J2585" t="str">
            <v xml:space="preserve"> Embryophyta</v>
          </cell>
          <cell r="K2585" t="str">
            <v xml:space="preserve"> Tracheophyta</v>
          </cell>
          <cell r="L2585" t="str">
            <v>Spermatophyta</v>
          </cell>
          <cell r="M2585" t="str">
            <v xml:space="preserve"> Magnoliophyta</v>
          </cell>
          <cell r="N2585" t="str">
            <v xml:space="preserve"> eudicotyledons</v>
          </cell>
          <cell r="O2585" t="str">
            <v xml:space="preserve"> Gunneridae</v>
          </cell>
          <cell r="P2585" t="str">
            <v>Pentapetalae</v>
          </cell>
          <cell r="Q2585" t="str">
            <v xml:space="preserve"> rosids</v>
          </cell>
          <cell r="R2585" t="str">
            <v xml:space="preserve"> malvids</v>
          </cell>
          <cell r="S2585" t="str">
            <v xml:space="preserve"> Sapindales</v>
          </cell>
          <cell r="T2585" t="str">
            <v xml:space="preserve"> Rutaceae</v>
          </cell>
          <cell r="U2585" t="str">
            <v xml:space="preserve"> Aurantioideae</v>
          </cell>
        </row>
        <row r="2586">
          <cell r="B2586" t="str">
            <v>A0A067G2K2</v>
          </cell>
          <cell r="C2586" t="str">
            <v xml:space="preserve"> Citrus sinensis (Sweet orange) (Citrus aurantium var. sinensis).</v>
          </cell>
          <cell r="E2586" t="str">
            <v xml:space="preserve"> NCBI_TaxID=2711 {ECO:0000313|EMBL:KDO69937.1, ECO:0000313|Proteomes:UP000027120};</v>
          </cell>
          <cell r="G2586" t="str">
            <v>Eukaryota</v>
          </cell>
          <cell r="H2586" t="str">
            <v xml:space="preserve"> Viridiplantae</v>
          </cell>
          <cell r="I2586" t="str">
            <v xml:space="preserve"> Streptophyta</v>
          </cell>
          <cell r="J2586" t="str">
            <v xml:space="preserve"> Embryophyta</v>
          </cell>
          <cell r="K2586" t="str">
            <v xml:space="preserve"> Tracheophyta</v>
          </cell>
          <cell r="L2586" t="str">
            <v>Spermatophyta</v>
          </cell>
          <cell r="M2586" t="str">
            <v xml:space="preserve"> Magnoliophyta</v>
          </cell>
          <cell r="N2586" t="str">
            <v xml:space="preserve"> eudicotyledons</v>
          </cell>
          <cell r="O2586" t="str">
            <v xml:space="preserve"> Gunneridae</v>
          </cell>
          <cell r="P2586" t="str">
            <v>Pentapetalae</v>
          </cell>
          <cell r="Q2586" t="str">
            <v xml:space="preserve"> rosids</v>
          </cell>
          <cell r="R2586" t="str">
            <v xml:space="preserve"> malvids</v>
          </cell>
          <cell r="S2586" t="str">
            <v xml:space="preserve"> Sapindales</v>
          </cell>
          <cell r="T2586" t="str">
            <v xml:space="preserve"> Rutaceae</v>
          </cell>
          <cell r="U2586" t="str">
            <v xml:space="preserve"> Aurantioideae</v>
          </cell>
        </row>
        <row r="2587">
          <cell r="B2587" t="str">
            <v>A0A067G394</v>
          </cell>
          <cell r="C2587" t="str">
            <v xml:space="preserve"> Citrus sinensis (Sweet orange) (Citrus aurantium var. sinensis).</v>
          </cell>
          <cell r="E2587" t="str">
            <v xml:space="preserve"> NCBI_TaxID=2711 {ECO:0000313|EMBL:KDO69936.1, ECO:0000313|Proteomes:UP000027120};</v>
          </cell>
          <cell r="G2587" t="str">
            <v>Eukaryota</v>
          </cell>
          <cell r="H2587" t="str">
            <v xml:space="preserve"> Viridiplantae</v>
          </cell>
          <cell r="I2587" t="str">
            <v xml:space="preserve"> Streptophyta</v>
          </cell>
          <cell r="J2587" t="str">
            <v xml:space="preserve"> Embryophyta</v>
          </cell>
          <cell r="K2587" t="str">
            <v xml:space="preserve"> Tracheophyta</v>
          </cell>
          <cell r="L2587" t="str">
            <v>Spermatophyta</v>
          </cell>
          <cell r="M2587" t="str">
            <v xml:space="preserve"> Magnoliophyta</v>
          </cell>
          <cell r="N2587" t="str">
            <v xml:space="preserve"> eudicotyledons</v>
          </cell>
          <cell r="O2587" t="str">
            <v xml:space="preserve"> Gunneridae</v>
          </cell>
          <cell r="P2587" t="str">
            <v>Pentapetalae</v>
          </cell>
          <cell r="Q2587" t="str">
            <v xml:space="preserve"> rosids</v>
          </cell>
          <cell r="R2587" t="str">
            <v xml:space="preserve"> malvids</v>
          </cell>
          <cell r="S2587" t="str">
            <v xml:space="preserve"> Sapindales</v>
          </cell>
          <cell r="T2587" t="str">
            <v xml:space="preserve"> Rutaceae</v>
          </cell>
          <cell r="U2587" t="str">
            <v xml:space="preserve"> Aurantioideae</v>
          </cell>
        </row>
        <row r="2588">
          <cell r="B2588" t="str">
            <v>A0A067GBN0</v>
          </cell>
          <cell r="C2588" t="str">
            <v xml:space="preserve"> Citrus sinensis (Sweet orange) (Citrus aurantium var. sinensis).</v>
          </cell>
          <cell r="E2588" t="str">
            <v xml:space="preserve"> NCBI_TaxID=2711 {ECO:0000313|EMBL:KDO76050.1, ECO:0000313|Proteomes:UP000027120};</v>
          </cell>
          <cell r="G2588" t="str">
            <v>Eukaryota</v>
          </cell>
          <cell r="H2588" t="str">
            <v xml:space="preserve"> Viridiplantae</v>
          </cell>
          <cell r="I2588" t="str">
            <v xml:space="preserve"> Streptophyta</v>
          </cell>
          <cell r="J2588" t="str">
            <v xml:space="preserve"> Embryophyta</v>
          </cell>
          <cell r="K2588" t="str">
            <v xml:space="preserve"> Tracheophyta</v>
          </cell>
          <cell r="L2588" t="str">
            <v>Spermatophyta</v>
          </cell>
          <cell r="M2588" t="str">
            <v xml:space="preserve"> Magnoliophyta</v>
          </cell>
          <cell r="N2588" t="str">
            <v xml:space="preserve"> eudicotyledons</v>
          </cell>
          <cell r="O2588" t="str">
            <v xml:space="preserve"> Gunneridae</v>
          </cell>
          <cell r="P2588" t="str">
            <v>Pentapetalae</v>
          </cell>
          <cell r="Q2588" t="str">
            <v xml:space="preserve"> rosids</v>
          </cell>
          <cell r="R2588" t="str">
            <v xml:space="preserve"> malvids</v>
          </cell>
          <cell r="S2588" t="str">
            <v xml:space="preserve"> Sapindales</v>
          </cell>
          <cell r="T2588" t="str">
            <v xml:space="preserve"> Rutaceae</v>
          </cell>
          <cell r="U2588" t="str">
            <v xml:space="preserve"> Aurantioideae</v>
          </cell>
        </row>
        <row r="2589">
          <cell r="B2589" t="str">
            <v>A0A067GSW1</v>
          </cell>
          <cell r="C2589" t="str">
            <v xml:space="preserve"> Citrus sinensis (Sweet orange) (Citrus aurantium var. sinensis).</v>
          </cell>
          <cell r="E2589" t="str">
            <v xml:space="preserve"> NCBI_TaxID=2711 {ECO:0000313|EMBL:KDO82798.1, ECO:0000313|Proteomes:UP000027120};</v>
          </cell>
          <cell r="G2589" t="str">
            <v>Eukaryota</v>
          </cell>
          <cell r="H2589" t="str">
            <v xml:space="preserve"> Viridiplantae</v>
          </cell>
          <cell r="I2589" t="str">
            <v xml:space="preserve"> Streptophyta</v>
          </cell>
          <cell r="J2589" t="str">
            <v xml:space="preserve"> Embryophyta</v>
          </cell>
          <cell r="K2589" t="str">
            <v xml:space="preserve"> Tracheophyta</v>
          </cell>
          <cell r="L2589" t="str">
            <v>Spermatophyta</v>
          </cell>
          <cell r="M2589" t="str">
            <v xml:space="preserve"> Magnoliophyta</v>
          </cell>
          <cell r="N2589" t="str">
            <v xml:space="preserve"> eudicotyledons</v>
          </cell>
          <cell r="O2589" t="str">
            <v xml:space="preserve"> Gunneridae</v>
          </cell>
          <cell r="P2589" t="str">
            <v>Pentapetalae</v>
          </cell>
          <cell r="Q2589" t="str">
            <v xml:space="preserve"> rosids</v>
          </cell>
          <cell r="R2589" t="str">
            <v xml:space="preserve"> malvids</v>
          </cell>
          <cell r="S2589" t="str">
            <v xml:space="preserve"> Sapindales</v>
          </cell>
          <cell r="T2589" t="str">
            <v xml:space="preserve"> Rutaceae</v>
          </cell>
          <cell r="U2589" t="str">
            <v xml:space="preserve"> Aurantioideae</v>
          </cell>
        </row>
        <row r="2590">
          <cell r="B2590" t="str">
            <v>A0A067GT57</v>
          </cell>
          <cell r="C2590" t="str">
            <v xml:space="preserve"> Citrus sinensis (Sweet orange) (Citrus aurantium var. sinensis).</v>
          </cell>
          <cell r="E2590" t="str">
            <v xml:space="preserve"> NCBI_TaxID=2711 {ECO:0000313|EMBL:KDO82799.1, ECO:0000313|Proteomes:UP000027120};</v>
          </cell>
          <cell r="G2590" t="str">
            <v>Eukaryota</v>
          </cell>
          <cell r="H2590" t="str">
            <v xml:space="preserve"> Viridiplantae</v>
          </cell>
          <cell r="I2590" t="str">
            <v xml:space="preserve"> Streptophyta</v>
          </cell>
          <cell r="J2590" t="str">
            <v xml:space="preserve"> Embryophyta</v>
          </cell>
          <cell r="K2590" t="str">
            <v xml:space="preserve"> Tracheophyta</v>
          </cell>
          <cell r="L2590" t="str">
            <v>Spermatophyta</v>
          </cell>
          <cell r="M2590" t="str">
            <v xml:space="preserve"> Magnoliophyta</v>
          </cell>
          <cell r="N2590" t="str">
            <v xml:space="preserve"> eudicotyledons</v>
          </cell>
          <cell r="O2590" t="str">
            <v xml:space="preserve"> Gunneridae</v>
          </cell>
          <cell r="P2590" t="str">
            <v>Pentapetalae</v>
          </cell>
          <cell r="Q2590" t="str">
            <v xml:space="preserve"> rosids</v>
          </cell>
          <cell r="R2590" t="str">
            <v xml:space="preserve"> malvids</v>
          </cell>
          <cell r="S2590" t="str">
            <v xml:space="preserve"> Sapindales</v>
          </cell>
          <cell r="T2590" t="str">
            <v xml:space="preserve"> Rutaceae</v>
          </cell>
          <cell r="U2590" t="str">
            <v xml:space="preserve"> Aurantioideae</v>
          </cell>
        </row>
        <row r="2591">
          <cell r="B2591" t="str">
            <v>A0A067GTV7</v>
          </cell>
          <cell r="C2591" t="str">
            <v xml:space="preserve"> Citrus sinensis (Sweet orange) (Citrus aurantium var. sinensis).</v>
          </cell>
          <cell r="E2591" t="str">
            <v xml:space="preserve"> NCBI_TaxID=2711 {ECO:0000313|EMBL:KDO78877.1, ECO:0000313|Proteomes:UP000027120};</v>
          </cell>
          <cell r="G2591" t="str">
            <v>Eukaryota</v>
          </cell>
          <cell r="H2591" t="str">
            <v xml:space="preserve"> Viridiplantae</v>
          </cell>
          <cell r="I2591" t="str">
            <v xml:space="preserve"> Streptophyta</v>
          </cell>
          <cell r="J2591" t="str">
            <v xml:space="preserve"> Embryophyta</v>
          </cell>
          <cell r="K2591" t="str">
            <v xml:space="preserve"> Tracheophyta</v>
          </cell>
          <cell r="L2591" t="str">
            <v>Spermatophyta</v>
          </cell>
          <cell r="M2591" t="str">
            <v xml:space="preserve"> Magnoliophyta</v>
          </cell>
          <cell r="N2591" t="str">
            <v xml:space="preserve"> eudicotyledons</v>
          </cell>
          <cell r="O2591" t="str">
            <v xml:space="preserve"> Gunneridae</v>
          </cell>
          <cell r="P2591" t="str">
            <v>Pentapetalae</v>
          </cell>
          <cell r="Q2591" t="str">
            <v xml:space="preserve"> rosids</v>
          </cell>
          <cell r="R2591" t="str">
            <v xml:space="preserve"> malvids</v>
          </cell>
          <cell r="S2591" t="str">
            <v xml:space="preserve"> Sapindales</v>
          </cell>
          <cell r="T2591" t="str">
            <v xml:space="preserve"> Rutaceae</v>
          </cell>
          <cell r="U2591" t="str">
            <v xml:space="preserve"> Aurantioideae</v>
          </cell>
        </row>
        <row r="2592">
          <cell r="B2592" t="str">
            <v>A0A067H5H7</v>
          </cell>
          <cell r="C2592" t="str">
            <v xml:space="preserve"> Citrus sinensis (Sweet orange) (Citrus aurantium var. sinensis).</v>
          </cell>
          <cell r="E2592" t="str">
            <v xml:space="preserve"> NCBI_TaxID=2711 {ECO:0000313|EMBL:KDO82796.1, ECO:0000313|Proteomes:UP000027120};</v>
          </cell>
          <cell r="G2592" t="str">
            <v>Eukaryota</v>
          </cell>
          <cell r="H2592" t="str">
            <v xml:space="preserve"> Viridiplantae</v>
          </cell>
          <cell r="I2592" t="str">
            <v xml:space="preserve"> Streptophyta</v>
          </cell>
          <cell r="J2592" t="str">
            <v xml:space="preserve"> Embryophyta</v>
          </cell>
          <cell r="K2592" t="str">
            <v xml:space="preserve"> Tracheophyta</v>
          </cell>
          <cell r="L2592" t="str">
            <v>Spermatophyta</v>
          </cell>
          <cell r="M2592" t="str">
            <v xml:space="preserve"> Magnoliophyta</v>
          </cell>
          <cell r="N2592" t="str">
            <v xml:space="preserve"> eudicotyledons</v>
          </cell>
          <cell r="O2592" t="str">
            <v xml:space="preserve"> Gunneridae</v>
          </cell>
          <cell r="P2592" t="str">
            <v>Pentapetalae</v>
          </cell>
          <cell r="Q2592" t="str">
            <v xml:space="preserve"> rosids</v>
          </cell>
          <cell r="R2592" t="str">
            <v xml:space="preserve"> malvids</v>
          </cell>
          <cell r="S2592" t="str">
            <v xml:space="preserve"> Sapindales</v>
          </cell>
          <cell r="T2592" t="str">
            <v xml:space="preserve"> Rutaceae</v>
          </cell>
          <cell r="U2592" t="str">
            <v xml:space="preserve"> Aurantioideae</v>
          </cell>
        </row>
        <row r="2593">
          <cell r="B2593" t="str">
            <v>A0A067JML0</v>
          </cell>
          <cell r="C2593" t="str">
            <v xml:space="preserve"> Jatropha curcas (Barbados nut).</v>
          </cell>
          <cell r="E2593" t="str">
            <v xml:space="preserve"> NCBI_TaxID=180498 {ECO:0000313|EMBL:KDP21225.1, ECO:0000313|Proteomes:UP000027138};</v>
          </cell>
          <cell r="G2593" t="str">
            <v>Eukaryota</v>
          </cell>
          <cell r="H2593" t="str">
            <v xml:space="preserve"> Viridiplantae</v>
          </cell>
          <cell r="I2593" t="str">
            <v xml:space="preserve"> Streptophyta</v>
          </cell>
          <cell r="J2593" t="str">
            <v xml:space="preserve"> Embryophyta</v>
          </cell>
          <cell r="K2593" t="str">
            <v xml:space="preserve"> Tracheophyta</v>
          </cell>
          <cell r="L2593" t="str">
            <v>Spermatophyta</v>
          </cell>
          <cell r="M2593" t="str">
            <v xml:space="preserve"> Magnoliophyta</v>
          </cell>
          <cell r="N2593" t="str">
            <v xml:space="preserve"> eudicotyledons</v>
          </cell>
          <cell r="O2593" t="str">
            <v xml:space="preserve"> Gunneridae</v>
          </cell>
          <cell r="P2593" t="str">
            <v>Pentapetalae</v>
          </cell>
          <cell r="Q2593" t="str">
            <v xml:space="preserve"> rosids</v>
          </cell>
          <cell r="R2593" t="str">
            <v xml:space="preserve"> fabids</v>
          </cell>
          <cell r="S2593" t="str">
            <v xml:space="preserve"> Malpighiales</v>
          </cell>
          <cell r="T2593" t="str">
            <v xml:space="preserve"> Euphorbiaceae</v>
          </cell>
          <cell r="U2593" t="str">
            <v>Crotonoideae</v>
          </cell>
        </row>
        <row r="2594">
          <cell r="B2594" t="str">
            <v>A0A067K7H3</v>
          </cell>
          <cell r="C2594" t="str">
            <v xml:space="preserve"> Jatropha curcas (Barbados nut).</v>
          </cell>
          <cell r="E2594" t="str">
            <v xml:space="preserve"> NCBI_TaxID=180498 {ECO:0000313|EMBL:KDP32072.1, ECO:0000313|Proteomes:UP000027138};</v>
          </cell>
          <cell r="G2594" t="str">
            <v>Eukaryota</v>
          </cell>
          <cell r="H2594" t="str">
            <v xml:space="preserve"> Viridiplantae</v>
          </cell>
          <cell r="I2594" t="str">
            <v xml:space="preserve"> Streptophyta</v>
          </cell>
          <cell r="J2594" t="str">
            <v xml:space="preserve"> Embryophyta</v>
          </cell>
          <cell r="K2594" t="str">
            <v xml:space="preserve"> Tracheophyta</v>
          </cell>
          <cell r="L2594" t="str">
            <v>Spermatophyta</v>
          </cell>
          <cell r="M2594" t="str">
            <v xml:space="preserve"> Magnoliophyta</v>
          </cell>
          <cell r="N2594" t="str">
            <v xml:space="preserve"> eudicotyledons</v>
          </cell>
          <cell r="O2594" t="str">
            <v xml:space="preserve"> Gunneridae</v>
          </cell>
          <cell r="P2594" t="str">
            <v>Pentapetalae</v>
          </cell>
          <cell r="Q2594" t="str">
            <v xml:space="preserve"> rosids</v>
          </cell>
          <cell r="R2594" t="str">
            <v xml:space="preserve"> fabids</v>
          </cell>
          <cell r="S2594" t="str">
            <v xml:space="preserve"> Malpighiales</v>
          </cell>
          <cell r="T2594" t="str">
            <v xml:space="preserve"> Euphorbiaceae</v>
          </cell>
          <cell r="U2594" t="str">
            <v>Crotonoideae</v>
          </cell>
        </row>
        <row r="2595">
          <cell r="B2595" t="str">
            <v>A0A067K8A1</v>
          </cell>
          <cell r="C2595" t="str">
            <v xml:space="preserve"> Jatropha curcas (Barbados nut).</v>
          </cell>
          <cell r="E2595" t="str">
            <v xml:space="preserve"> NCBI_TaxID=180498 {ECO:0000313|EMBL:KDP31208.1, ECO:0000313|Proteomes:UP000027138};</v>
          </cell>
          <cell r="G2595" t="str">
            <v>Eukaryota</v>
          </cell>
          <cell r="H2595" t="str">
            <v xml:space="preserve"> Viridiplantae</v>
          </cell>
          <cell r="I2595" t="str">
            <v xml:space="preserve"> Streptophyta</v>
          </cell>
          <cell r="J2595" t="str">
            <v xml:space="preserve"> Embryophyta</v>
          </cell>
          <cell r="K2595" t="str">
            <v xml:space="preserve"> Tracheophyta</v>
          </cell>
          <cell r="L2595" t="str">
            <v>Spermatophyta</v>
          </cell>
          <cell r="M2595" t="str">
            <v xml:space="preserve"> Magnoliophyta</v>
          </cell>
          <cell r="N2595" t="str">
            <v xml:space="preserve"> eudicotyledons</v>
          </cell>
          <cell r="O2595" t="str">
            <v xml:space="preserve"> Gunneridae</v>
          </cell>
          <cell r="P2595" t="str">
            <v>Pentapetalae</v>
          </cell>
          <cell r="Q2595" t="str">
            <v xml:space="preserve"> rosids</v>
          </cell>
          <cell r="R2595" t="str">
            <v xml:space="preserve"> fabids</v>
          </cell>
          <cell r="S2595" t="str">
            <v xml:space="preserve"> Malpighiales</v>
          </cell>
          <cell r="T2595" t="str">
            <v xml:space="preserve"> Euphorbiaceae</v>
          </cell>
          <cell r="U2595" t="str">
            <v>Crotonoideae</v>
          </cell>
        </row>
        <row r="2596">
          <cell r="B2596" t="str">
            <v>A0A067KW88</v>
          </cell>
          <cell r="C2596" t="str">
            <v xml:space="preserve"> Jatropha curcas (Barbados nut).</v>
          </cell>
          <cell r="E2596" t="str">
            <v xml:space="preserve"> NCBI_TaxID=180498 {ECO:0000313|EMBL:KDP40476.1, ECO:0000313|Proteomes:UP000027138};</v>
          </cell>
          <cell r="G2596" t="str">
            <v>Eukaryota</v>
          </cell>
          <cell r="H2596" t="str">
            <v xml:space="preserve"> Viridiplantae</v>
          </cell>
          <cell r="I2596" t="str">
            <v xml:space="preserve"> Streptophyta</v>
          </cell>
          <cell r="J2596" t="str">
            <v xml:space="preserve"> Embryophyta</v>
          </cell>
          <cell r="K2596" t="str">
            <v xml:space="preserve"> Tracheophyta</v>
          </cell>
          <cell r="L2596" t="str">
            <v>Spermatophyta</v>
          </cell>
          <cell r="M2596" t="str">
            <v xml:space="preserve"> Magnoliophyta</v>
          </cell>
          <cell r="N2596" t="str">
            <v xml:space="preserve"> eudicotyledons</v>
          </cell>
          <cell r="O2596" t="str">
            <v xml:space="preserve"> Gunneridae</v>
          </cell>
          <cell r="P2596" t="str">
            <v>Pentapetalae</v>
          </cell>
          <cell r="Q2596" t="str">
            <v xml:space="preserve"> rosids</v>
          </cell>
          <cell r="R2596" t="str">
            <v xml:space="preserve"> fabids</v>
          </cell>
          <cell r="S2596" t="str">
            <v xml:space="preserve"> Malpighiales</v>
          </cell>
          <cell r="T2596" t="str">
            <v xml:space="preserve"> Euphorbiaceae</v>
          </cell>
          <cell r="U2596" t="str">
            <v>Crotonoideae</v>
          </cell>
        </row>
        <row r="2597">
          <cell r="B2597" t="str">
            <v>A0A067LBZ3</v>
          </cell>
          <cell r="C2597" t="str">
            <v xml:space="preserve"> Jatropha curcas (Barbados nut).</v>
          </cell>
          <cell r="E2597" t="str">
            <v xml:space="preserve"> NCBI_TaxID=180498 {ECO:0000313|EMBL:KDP41624.1, ECO:0000313|Proteomes:UP000027138};</v>
          </cell>
          <cell r="G2597" t="str">
            <v>Eukaryota</v>
          </cell>
          <cell r="H2597" t="str">
            <v xml:space="preserve"> Viridiplantae</v>
          </cell>
          <cell r="I2597" t="str">
            <v xml:space="preserve"> Streptophyta</v>
          </cell>
          <cell r="J2597" t="str">
            <v xml:space="preserve"> Embryophyta</v>
          </cell>
          <cell r="K2597" t="str">
            <v xml:space="preserve"> Tracheophyta</v>
          </cell>
          <cell r="L2597" t="str">
            <v>Spermatophyta</v>
          </cell>
          <cell r="M2597" t="str">
            <v xml:space="preserve"> Magnoliophyta</v>
          </cell>
          <cell r="N2597" t="str">
            <v xml:space="preserve"> eudicotyledons</v>
          </cell>
          <cell r="O2597" t="str">
            <v xml:space="preserve"> Gunneridae</v>
          </cell>
          <cell r="P2597" t="str">
            <v>Pentapetalae</v>
          </cell>
          <cell r="Q2597" t="str">
            <v xml:space="preserve"> rosids</v>
          </cell>
          <cell r="R2597" t="str">
            <v xml:space="preserve"> fabids</v>
          </cell>
          <cell r="S2597" t="str">
            <v xml:space="preserve"> Malpighiales</v>
          </cell>
          <cell r="T2597" t="str">
            <v xml:space="preserve"> Euphorbiaceae</v>
          </cell>
          <cell r="U2597" t="str">
            <v>Crotonoideae</v>
          </cell>
        </row>
        <row r="2598">
          <cell r="B2598" t="str">
            <v>A0A067LDZ7</v>
          </cell>
          <cell r="C2598" t="str">
            <v xml:space="preserve"> Jatropha curcas (Barbados nut).</v>
          </cell>
          <cell r="E2598" t="str">
            <v xml:space="preserve"> NCBI_TaxID=180498 {ECO:0000313|EMBL:KDP45473.1, ECO:0000313|Proteomes:UP000027138};</v>
          </cell>
          <cell r="G2598" t="str">
            <v>Eukaryota</v>
          </cell>
          <cell r="H2598" t="str">
            <v xml:space="preserve"> Viridiplantae</v>
          </cell>
          <cell r="I2598" t="str">
            <v xml:space="preserve"> Streptophyta</v>
          </cell>
          <cell r="J2598" t="str">
            <v xml:space="preserve"> Embryophyta</v>
          </cell>
          <cell r="K2598" t="str">
            <v xml:space="preserve"> Tracheophyta</v>
          </cell>
          <cell r="L2598" t="str">
            <v>Spermatophyta</v>
          </cell>
          <cell r="M2598" t="str">
            <v xml:space="preserve"> Magnoliophyta</v>
          </cell>
          <cell r="N2598" t="str">
            <v xml:space="preserve"> eudicotyledons</v>
          </cell>
          <cell r="O2598" t="str">
            <v xml:space="preserve"> Gunneridae</v>
          </cell>
          <cell r="P2598" t="str">
            <v>Pentapetalae</v>
          </cell>
          <cell r="Q2598" t="str">
            <v xml:space="preserve"> rosids</v>
          </cell>
          <cell r="R2598" t="str">
            <v xml:space="preserve"> fabids</v>
          </cell>
          <cell r="S2598" t="str">
            <v xml:space="preserve"> Malpighiales</v>
          </cell>
          <cell r="T2598" t="str">
            <v xml:space="preserve"> Euphorbiaceae</v>
          </cell>
          <cell r="U2598" t="str">
            <v>Crotonoideae</v>
          </cell>
        </row>
        <row r="2599">
          <cell r="B2599" t="str">
            <v>A0A067LX48</v>
          </cell>
          <cell r="C2599" t="str">
            <v xml:space="preserve"> Botryobasidium botryosum FD-172 SS1.</v>
          </cell>
          <cell r="E2599" t="str">
            <v xml:space="preserve"> NCBI_TaxID=930990 {ECO:0000313|EMBL:KDQ07953.1, ECO:0000313|Proteomes:UP000027195};</v>
          </cell>
          <cell r="G2599" t="str">
            <v>Eukaryota</v>
          </cell>
          <cell r="H2599" t="str">
            <v xml:space="preserve"> Fungi</v>
          </cell>
          <cell r="I2599" t="str">
            <v xml:space="preserve"> Dikarya</v>
          </cell>
          <cell r="J2599" t="str">
            <v xml:space="preserve"> Basidiomycota</v>
          </cell>
          <cell r="K2599" t="str">
            <v xml:space="preserve"> Agaricomycotina</v>
          </cell>
          <cell r="L2599" t="str">
            <v>Agaricomycetes</v>
          </cell>
          <cell r="M2599" t="str">
            <v xml:space="preserve"> Cantharellales</v>
          </cell>
          <cell r="N2599" t="str">
            <v xml:space="preserve"> Botryobasidiaceae</v>
          </cell>
          <cell r="O2599" t="str">
            <v xml:space="preserve"> Botryobasidium.</v>
          </cell>
        </row>
        <row r="2600">
          <cell r="B2600" t="str">
            <v>A0A067M2D7</v>
          </cell>
          <cell r="C2600" t="str">
            <v xml:space="preserve"> Botryobasidium botryosum FD-172 SS1.</v>
          </cell>
          <cell r="E2600" t="str">
            <v xml:space="preserve"> NCBI_TaxID=930990 {ECO:0000313|EMBL:KDQ09923.1, ECO:0000313|Proteomes:UP000027195};</v>
          </cell>
          <cell r="G2600" t="str">
            <v>Eukaryota</v>
          </cell>
          <cell r="H2600" t="str">
            <v xml:space="preserve"> Fungi</v>
          </cell>
          <cell r="I2600" t="str">
            <v xml:space="preserve"> Dikarya</v>
          </cell>
          <cell r="J2600" t="str">
            <v xml:space="preserve"> Basidiomycota</v>
          </cell>
          <cell r="K2600" t="str">
            <v xml:space="preserve"> Agaricomycotina</v>
          </cell>
          <cell r="L2600" t="str">
            <v>Agaricomycetes</v>
          </cell>
          <cell r="M2600" t="str">
            <v xml:space="preserve"> Cantharellales</v>
          </cell>
          <cell r="N2600" t="str">
            <v xml:space="preserve"> Botryobasidiaceae</v>
          </cell>
          <cell r="O2600" t="str">
            <v xml:space="preserve"> Botryobasidium.</v>
          </cell>
        </row>
        <row r="2601">
          <cell r="B2601" t="str">
            <v>A0A067MGX3</v>
          </cell>
          <cell r="C2601" t="str">
            <v xml:space="preserve"> Botryobasidium botryosum FD-172 SS1.</v>
          </cell>
          <cell r="E2601" t="str">
            <v xml:space="preserve"> NCBI_TaxID=930990 {ECO:0000313|EMBL:KDQ13950.1, ECO:0000313|Proteomes:UP000027195};</v>
          </cell>
          <cell r="G2601" t="str">
            <v>Eukaryota</v>
          </cell>
          <cell r="H2601" t="str">
            <v xml:space="preserve"> Fungi</v>
          </cell>
          <cell r="I2601" t="str">
            <v xml:space="preserve"> Dikarya</v>
          </cell>
          <cell r="J2601" t="str">
            <v xml:space="preserve"> Basidiomycota</v>
          </cell>
          <cell r="K2601" t="str">
            <v xml:space="preserve"> Agaricomycotina</v>
          </cell>
          <cell r="L2601" t="str">
            <v>Agaricomycetes</v>
          </cell>
          <cell r="M2601" t="str">
            <v xml:space="preserve"> Cantharellales</v>
          </cell>
          <cell r="N2601" t="str">
            <v xml:space="preserve"> Botryobasidiaceae</v>
          </cell>
          <cell r="O2601" t="str">
            <v xml:space="preserve"> Botryobasidium.</v>
          </cell>
        </row>
        <row r="2602">
          <cell r="B2602" t="str">
            <v>A0A067NQL5</v>
          </cell>
          <cell r="C2602" t="str">
            <v xml:space="preserve"> Pleurotus ostreatus PC15.</v>
          </cell>
          <cell r="E2602" t="str">
            <v xml:space="preserve"> NCBI_TaxID=1137138 {ECO:0000313|EMBL:KDQ25926.1, ECO:0000313|Proteomes:UP000027073};</v>
          </cell>
          <cell r="G2602" t="str">
            <v>Eukaryota</v>
          </cell>
          <cell r="H2602" t="str">
            <v xml:space="preserve"> Fungi</v>
          </cell>
          <cell r="I2602" t="str">
            <v xml:space="preserve"> Dikarya</v>
          </cell>
          <cell r="J2602" t="str">
            <v xml:space="preserve"> Basidiomycota</v>
          </cell>
          <cell r="K2602" t="str">
            <v xml:space="preserve"> Agaricomycotina</v>
          </cell>
          <cell r="L2602" t="str">
            <v>Agaricomycetes</v>
          </cell>
          <cell r="M2602" t="str">
            <v xml:space="preserve"> Agaricomycetidae</v>
          </cell>
          <cell r="N2602" t="str">
            <v xml:space="preserve"> Agaricales</v>
          </cell>
          <cell r="O2602" t="str">
            <v xml:space="preserve"> Pleurotaceae</v>
          </cell>
          <cell r="P2602" t="str">
            <v xml:space="preserve"> Pleurotus.</v>
          </cell>
        </row>
        <row r="2603">
          <cell r="B2603" t="str">
            <v>A0A067PA79</v>
          </cell>
          <cell r="C2603" t="str">
            <v xml:space="preserve"> Pleurotus ostreatus PC15.</v>
          </cell>
          <cell r="E2603" t="str">
            <v xml:space="preserve"> NCBI_TaxID=1137138 {ECO:0000313|EMBL:KDQ33302.1, ECO:0000313|Proteomes:UP000027073};</v>
          </cell>
          <cell r="G2603" t="str">
            <v>Eukaryota</v>
          </cell>
          <cell r="H2603" t="str">
            <v xml:space="preserve"> Fungi</v>
          </cell>
          <cell r="I2603" t="str">
            <v xml:space="preserve"> Dikarya</v>
          </cell>
          <cell r="J2603" t="str">
            <v xml:space="preserve"> Basidiomycota</v>
          </cell>
          <cell r="K2603" t="str">
            <v xml:space="preserve"> Agaricomycotina</v>
          </cell>
          <cell r="L2603" t="str">
            <v>Agaricomycetes</v>
          </cell>
          <cell r="M2603" t="str">
            <v xml:space="preserve"> Agaricomycetidae</v>
          </cell>
          <cell r="N2603" t="str">
            <v xml:space="preserve"> Agaricales</v>
          </cell>
          <cell r="O2603" t="str">
            <v xml:space="preserve"> Pleurotaceae</v>
          </cell>
          <cell r="P2603" t="str">
            <v xml:space="preserve"> Pleurotus.</v>
          </cell>
        </row>
        <row r="2604">
          <cell r="B2604" t="str">
            <v>A0A067Q3T8</v>
          </cell>
          <cell r="C2604" t="str">
            <v xml:space="preserve"> Jaapia argillacea MUCL 33604.</v>
          </cell>
          <cell r="E2604" t="str">
            <v xml:space="preserve"> NCBI_TaxID=933084 {ECO:0000313|EMBL:KDQ60810.1, ECO:0000313|Proteomes:UP000027265};</v>
          </cell>
          <cell r="G2604" t="str">
            <v>Eukaryota</v>
          </cell>
          <cell r="H2604" t="str">
            <v xml:space="preserve"> Fungi</v>
          </cell>
          <cell r="I2604" t="str">
            <v xml:space="preserve"> Dikarya</v>
          </cell>
          <cell r="J2604" t="str">
            <v xml:space="preserve"> Basidiomycota</v>
          </cell>
          <cell r="K2604" t="str">
            <v xml:space="preserve"> Agaricomycotina</v>
          </cell>
          <cell r="L2604" t="str">
            <v>Agaricomycetes</v>
          </cell>
          <cell r="M2604" t="str">
            <v xml:space="preserve"> Agaricomycetidae</v>
          </cell>
          <cell r="N2604" t="str">
            <v xml:space="preserve"> Jaapiales</v>
          </cell>
          <cell r="O2604" t="str">
            <v xml:space="preserve"> Jaapiaceae</v>
          </cell>
          <cell r="P2604" t="str">
            <v xml:space="preserve"> Jaapia.</v>
          </cell>
        </row>
        <row r="2605">
          <cell r="B2605" t="str">
            <v>A0A067Q8W5</v>
          </cell>
          <cell r="C2605" t="str">
            <v xml:space="preserve"> Jaapia argillacea MUCL 33604.</v>
          </cell>
          <cell r="E2605" t="str">
            <v xml:space="preserve"> NCBI_TaxID=933084 {ECO:0000313|EMBL:KDQ62625.1, ECO:0000313|Proteomes:UP000027265};</v>
          </cell>
          <cell r="G2605" t="str">
            <v>Eukaryota</v>
          </cell>
          <cell r="H2605" t="str">
            <v xml:space="preserve"> Fungi</v>
          </cell>
          <cell r="I2605" t="str">
            <v xml:space="preserve"> Dikarya</v>
          </cell>
          <cell r="J2605" t="str">
            <v xml:space="preserve"> Basidiomycota</v>
          </cell>
          <cell r="K2605" t="str">
            <v xml:space="preserve"> Agaricomycotina</v>
          </cell>
          <cell r="L2605" t="str">
            <v>Agaricomycetes</v>
          </cell>
          <cell r="M2605" t="str">
            <v xml:space="preserve"> Agaricomycetidae</v>
          </cell>
          <cell r="N2605" t="str">
            <v xml:space="preserve"> Jaapiales</v>
          </cell>
          <cell r="O2605" t="str">
            <v xml:space="preserve"> Jaapiaceae</v>
          </cell>
          <cell r="P2605" t="str">
            <v xml:space="preserve"> Jaapia.</v>
          </cell>
        </row>
        <row r="2606">
          <cell r="B2606" t="str">
            <v>A0A067R567</v>
          </cell>
          <cell r="C2606" t="str">
            <v xml:space="preserve"> Zootermopsis nevadensis (Dampwood termite).</v>
          </cell>
          <cell r="E2606" t="str">
            <v xml:space="preserve"> NCBI_TaxID=136037 {ECO:0000313|EMBL:KDR13229.1, ECO:0000313|Proteomes:UP000027135};</v>
          </cell>
          <cell r="G2606" t="str">
            <v>Eukaryota</v>
          </cell>
          <cell r="H2606" t="str">
            <v xml:space="preserve"> Metazoa</v>
          </cell>
          <cell r="I2606" t="str">
            <v xml:space="preserve"> Ecdysozoa</v>
          </cell>
          <cell r="J2606" t="str">
            <v xml:space="preserve"> Arthropoda</v>
          </cell>
          <cell r="K2606" t="str">
            <v xml:space="preserve"> Hexapoda</v>
          </cell>
          <cell r="L2606" t="str">
            <v xml:space="preserve"> Insecta</v>
          </cell>
          <cell r="M2606" t="str">
            <v>Pterygota</v>
          </cell>
          <cell r="N2606" t="str">
            <v xml:space="preserve"> Neoptera</v>
          </cell>
          <cell r="O2606" t="str">
            <v xml:space="preserve"> Polyneoptera</v>
          </cell>
          <cell r="P2606" t="str">
            <v xml:space="preserve"> Dictyoptera</v>
          </cell>
          <cell r="Q2606" t="str">
            <v xml:space="preserve"> Blattodea</v>
          </cell>
          <cell r="R2606" t="str">
            <v xml:space="preserve"> Blattoidea</v>
          </cell>
          <cell r="S2606" t="str">
            <v>Termitoidae</v>
          </cell>
          <cell r="T2606" t="str">
            <v xml:space="preserve"> Termopsidae</v>
          </cell>
          <cell r="U2606" t="str">
            <v xml:space="preserve"> Zootermopsis.</v>
          </cell>
        </row>
        <row r="2607">
          <cell r="B2607" t="str">
            <v>A0A067RGH4</v>
          </cell>
          <cell r="C2607" t="str">
            <v xml:space="preserve"> Zootermopsis nevadensis (Dampwood termite).</v>
          </cell>
          <cell r="E2607" t="str">
            <v xml:space="preserve"> NCBI_TaxID=136037 {ECO:0000313|EMBL:KDR18209.1, ECO:0000313|Proteomes:UP000027135};</v>
          </cell>
          <cell r="G2607" t="str">
            <v>Eukaryota</v>
          </cell>
          <cell r="H2607" t="str">
            <v xml:space="preserve"> Metazoa</v>
          </cell>
          <cell r="I2607" t="str">
            <v xml:space="preserve"> Ecdysozoa</v>
          </cell>
          <cell r="J2607" t="str">
            <v xml:space="preserve"> Arthropoda</v>
          </cell>
          <cell r="K2607" t="str">
            <v xml:space="preserve"> Hexapoda</v>
          </cell>
          <cell r="L2607" t="str">
            <v xml:space="preserve"> Insecta</v>
          </cell>
          <cell r="M2607" t="str">
            <v>Pterygota</v>
          </cell>
          <cell r="N2607" t="str">
            <v xml:space="preserve"> Neoptera</v>
          </cell>
          <cell r="O2607" t="str">
            <v xml:space="preserve"> Polyneoptera</v>
          </cell>
          <cell r="P2607" t="str">
            <v xml:space="preserve"> Dictyoptera</v>
          </cell>
          <cell r="Q2607" t="str">
            <v xml:space="preserve"> Blattodea</v>
          </cell>
          <cell r="R2607" t="str">
            <v xml:space="preserve"> Blattoidea</v>
          </cell>
          <cell r="S2607" t="str">
            <v>Termitoidae</v>
          </cell>
          <cell r="T2607" t="str">
            <v xml:space="preserve"> Termopsidae</v>
          </cell>
          <cell r="U2607" t="str">
            <v xml:space="preserve"> Zootermopsis.</v>
          </cell>
        </row>
        <row r="2608">
          <cell r="B2608" t="str">
            <v>A0A068RIS3</v>
          </cell>
          <cell r="C2608" t="str">
            <v xml:space="preserve"> Lichtheimia corymbifera JMRC:FSU:9682.</v>
          </cell>
          <cell r="E2608" t="str">
            <v xml:space="preserve"> NCBI_TaxID=1263082 {ECO:0000313|EMBL:CDH50053.1, ECO:0000313|Proteomes:UP000027586};</v>
          </cell>
          <cell r="G2608" t="str">
            <v>Eukaryota</v>
          </cell>
          <cell r="H2608" t="str">
            <v xml:space="preserve"> Fungi</v>
          </cell>
          <cell r="I2608" t="str">
            <v xml:space="preserve"> Fungi incertae sedis</v>
          </cell>
          <cell r="J2608" t="str">
            <v xml:space="preserve"> Mucoromycota</v>
          </cell>
          <cell r="K2608" t="str">
            <v xml:space="preserve"> Mucoromycotina</v>
          </cell>
          <cell r="L2608" t="str">
            <v>Mucorales</v>
          </cell>
          <cell r="M2608" t="str">
            <v xml:space="preserve"> Lichtheimiaceae</v>
          </cell>
          <cell r="N2608" t="str">
            <v xml:space="preserve"> Lichtheimia.</v>
          </cell>
        </row>
        <row r="2609">
          <cell r="B2609" t="str">
            <v>A0A068S2R6</v>
          </cell>
          <cell r="C2609" t="str">
            <v xml:space="preserve"> Lichtheimia corymbifera JMRC:FSU:9682.</v>
          </cell>
          <cell r="E2609" t="str">
            <v xml:space="preserve"> NCBI_TaxID=1263082 {ECO:0000313|EMBL:CDH56147.1, ECO:0000313|Proteomes:UP000027586};</v>
          </cell>
          <cell r="G2609" t="str">
            <v>Eukaryota</v>
          </cell>
          <cell r="H2609" t="str">
            <v xml:space="preserve"> Fungi</v>
          </cell>
          <cell r="I2609" t="str">
            <v xml:space="preserve"> Fungi incertae sedis</v>
          </cell>
          <cell r="J2609" t="str">
            <v xml:space="preserve"> Mucoromycota</v>
          </cell>
          <cell r="K2609" t="str">
            <v xml:space="preserve"> Mucoromycotina</v>
          </cell>
          <cell r="L2609" t="str">
            <v>Mucorales</v>
          </cell>
          <cell r="M2609" t="str">
            <v xml:space="preserve"> Lichtheimiaceae</v>
          </cell>
          <cell r="N2609" t="str">
            <v xml:space="preserve"> Lichtheimia.</v>
          </cell>
        </row>
        <row r="2610">
          <cell r="B2610" t="str">
            <v>A0A068S6C8</v>
          </cell>
          <cell r="C2610" t="str">
            <v xml:space="preserve"> Lichtheimia corymbifera JMRC:FSU:9682.</v>
          </cell>
          <cell r="E2610" t="str">
            <v xml:space="preserve"> NCBI_TaxID=1263082 {ECO:0000313|EMBL:CDH56821.1, ECO:0000313|Proteomes:UP000027586};</v>
          </cell>
          <cell r="G2610" t="str">
            <v>Eukaryota</v>
          </cell>
          <cell r="H2610" t="str">
            <v xml:space="preserve"> Fungi</v>
          </cell>
          <cell r="I2610" t="str">
            <v xml:space="preserve"> Fungi incertae sedis</v>
          </cell>
          <cell r="J2610" t="str">
            <v xml:space="preserve"> Mucoromycota</v>
          </cell>
          <cell r="K2610" t="str">
            <v xml:space="preserve"> Mucoromycotina</v>
          </cell>
          <cell r="L2610" t="str">
            <v>Mucorales</v>
          </cell>
          <cell r="M2610" t="str">
            <v xml:space="preserve"> Lichtheimiaceae</v>
          </cell>
          <cell r="N2610" t="str">
            <v xml:space="preserve"> Lichtheimia.</v>
          </cell>
        </row>
        <row r="2611">
          <cell r="B2611" t="str">
            <v>A0A068SAY4</v>
          </cell>
          <cell r="C2611" t="str">
            <v xml:space="preserve"> Lichtheimia corymbifera JMRC:FSU:9682.</v>
          </cell>
          <cell r="E2611" t="str">
            <v xml:space="preserve"> NCBI_TaxID=1263082 {ECO:0000313|EMBL:CDH59100.1, ECO:0000313|Proteomes:UP000027586};</v>
          </cell>
          <cell r="G2611" t="str">
            <v>Eukaryota</v>
          </cell>
          <cell r="H2611" t="str">
            <v xml:space="preserve"> Fungi</v>
          </cell>
          <cell r="I2611" t="str">
            <v xml:space="preserve"> Fungi incertae sedis</v>
          </cell>
          <cell r="J2611" t="str">
            <v xml:space="preserve"> Mucoromycota</v>
          </cell>
          <cell r="K2611" t="str">
            <v xml:space="preserve"> Mucoromycotina</v>
          </cell>
          <cell r="L2611" t="str">
            <v>Mucorales</v>
          </cell>
          <cell r="M2611" t="str">
            <v xml:space="preserve"> Lichtheimiaceae</v>
          </cell>
          <cell r="N2611" t="str">
            <v xml:space="preserve"> Lichtheimia.</v>
          </cell>
        </row>
        <row r="2612">
          <cell r="B2612" t="str">
            <v>A0A068X4A8</v>
          </cell>
          <cell r="C2612" t="str">
            <v xml:space="preserve"> Hymenolepis microstoma (Rodent tapeworm) (Rodentolepis microstoma).</v>
          </cell>
          <cell r="E2612" t="str">
            <v xml:space="preserve"> NCBI_TaxID=85433 {ECO:0000313|EMBL:CDS26940.1, ECO:0000313|Proteomes:UP000017242};</v>
          </cell>
          <cell r="G2612" t="str">
            <v>Eukaryota</v>
          </cell>
          <cell r="H2612" t="str">
            <v xml:space="preserve"> Metazoa</v>
          </cell>
          <cell r="I2612" t="str">
            <v xml:space="preserve"> Platyhelminthes</v>
          </cell>
          <cell r="J2612" t="str">
            <v xml:space="preserve"> Cestoda</v>
          </cell>
          <cell r="K2612" t="str">
            <v xml:space="preserve"> Eucestoda</v>
          </cell>
          <cell r="L2612" t="str">
            <v>Cyclophyllidea</v>
          </cell>
          <cell r="M2612" t="str">
            <v xml:space="preserve"> Hymenolepididae</v>
          </cell>
          <cell r="N2612" t="str">
            <v xml:space="preserve"> Hymenolepis.</v>
          </cell>
        </row>
        <row r="2613">
          <cell r="B2613" t="str">
            <v>A0A068X6J1</v>
          </cell>
          <cell r="C2613" t="str">
            <v xml:space="preserve"> Hymenolepis microstoma (Rodent tapeworm) (Rodentolepis microstoma).</v>
          </cell>
          <cell r="E2613" t="str">
            <v xml:space="preserve"> NCBI_TaxID=85433 {ECO:0000313|EMBL:CDS26396.1, ECO:0000313|Proteomes:UP000017242};</v>
          </cell>
          <cell r="G2613" t="str">
            <v>Eukaryota</v>
          </cell>
          <cell r="H2613" t="str">
            <v xml:space="preserve"> Metazoa</v>
          </cell>
          <cell r="I2613" t="str">
            <v xml:space="preserve"> Platyhelminthes</v>
          </cell>
          <cell r="J2613" t="str">
            <v xml:space="preserve"> Cestoda</v>
          </cell>
          <cell r="K2613" t="str">
            <v xml:space="preserve"> Eucestoda</v>
          </cell>
          <cell r="L2613" t="str">
            <v>Cyclophyllidea</v>
          </cell>
          <cell r="M2613" t="str">
            <v xml:space="preserve"> Hymenolepididae</v>
          </cell>
          <cell r="N2613" t="str">
            <v xml:space="preserve"> Hymenolepis.</v>
          </cell>
        </row>
        <row r="2614">
          <cell r="B2614" t="str">
            <v>A0A068XCR4</v>
          </cell>
          <cell r="C2614" t="str">
            <v xml:space="preserve"> Hymenolepis microstoma (Rodent tapeworm) (Rodentolepis microstoma).</v>
          </cell>
          <cell r="E2614" t="str">
            <v xml:space="preserve"> NCBI_TaxID=85433 {ECO:0000313|EMBL:CDS27799.1, ECO:0000313|Proteomes:UP000017242};</v>
          </cell>
          <cell r="G2614" t="str">
            <v>Eukaryota</v>
          </cell>
          <cell r="H2614" t="str">
            <v xml:space="preserve"> Metazoa</v>
          </cell>
          <cell r="I2614" t="str">
            <v xml:space="preserve"> Platyhelminthes</v>
          </cell>
          <cell r="J2614" t="str">
            <v xml:space="preserve"> Cestoda</v>
          </cell>
          <cell r="K2614" t="str">
            <v xml:space="preserve"> Eucestoda</v>
          </cell>
          <cell r="L2614" t="str">
            <v>Cyclophyllidea</v>
          </cell>
          <cell r="M2614" t="str">
            <v xml:space="preserve"> Hymenolepididae</v>
          </cell>
          <cell r="N2614" t="str">
            <v xml:space="preserve"> Hymenolepis.</v>
          </cell>
        </row>
        <row r="2615">
          <cell r="B2615" t="str">
            <v>A0A068XU37</v>
          </cell>
          <cell r="C2615" t="str">
            <v xml:space="preserve"> Echinococcus multilocularis (Fox tapeworm).</v>
          </cell>
          <cell r="E2615" t="str">
            <v xml:space="preserve"> NCBI_TaxID=6211 {ECO:0000313|EMBL:CDS35768.1, ECO:0000313|Proteomes:UP000017246};</v>
          </cell>
          <cell r="G2615" t="str">
            <v>Eukaryota</v>
          </cell>
          <cell r="H2615" t="str">
            <v xml:space="preserve"> Metazoa</v>
          </cell>
          <cell r="I2615" t="str">
            <v xml:space="preserve"> Platyhelminthes</v>
          </cell>
          <cell r="J2615" t="str">
            <v xml:space="preserve"> Cestoda</v>
          </cell>
          <cell r="K2615" t="str">
            <v xml:space="preserve"> Eucestoda</v>
          </cell>
          <cell r="L2615" t="str">
            <v>Cyclophyllidea</v>
          </cell>
          <cell r="M2615" t="str">
            <v xml:space="preserve"> Taeniidae</v>
          </cell>
          <cell r="N2615" t="str">
            <v xml:space="preserve"> Echinococcus.</v>
          </cell>
        </row>
        <row r="2616">
          <cell r="B2616" t="str">
            <v>A0A068Y073</v>
          </cell>
          <cell r="C2616" t="str">
            <v xml:space="preserve"> Echinococcus multilocularis (Fox tapeworm).</v>
          </cell>
          <cell r="E2616" t="str">
            <v xml:space="preserve"> NCBI_TaxID=6211 {ECO:0000313|EMBL:CDS35506.1, ECO:0000313|Proteomes:UP000017246};</v>
          </cell>
          <cell r="G2616" t="str">
            <v>Eukaryota</v>
          </cell>
          <cell r="H2616" t="str">
            <v xml:space="preserve"> Metazoa</v>
          </cell>
          <cell r="I2616" t="str">
            <v xml:space="preserve"> Platyhelminthes</v>
          </cell>
          <cell r="J2616" t="str">
            <v xml:space="preserve"> Cestoda</v>
          </cell>
          <cell r="K2616" t="str">
            <v xml:space="preserve"> Eucestoda</v>
          </cell>
          <cell r="L2616" t="str">
            <v>Cyclophyllidea</v>
          </cell>
          <cell r="M2616" t="str">
            <v xml:space="preserve"> Taeniidae</v>
          </cell>
          <cell r="N2616" t="str">
            <v xml:space="preserve"> Echinococcus.</v>
          </cell>
        </row>
        <row r="2617">
          <cell r="B2617" t="str">
            <v>A0A068YG79</v>
          </cell>
          <cell r="C2617" t="str">
            <v xml:space="preserve"> Echinococcus multilocularis (Fox tapeworm).</v>
          </cell>
          <cell r="E2617" t="str">
            <v xml:space="preserve"> NCBI_TaxID=6211 {ECO:0000313|EMBL:CDS42344.1, ECO:0000313|Proteomes:UP000017246};</v>
          </cell>
          <cell r="G2617" t="str">
            <v>Eukaryota</v>
          </cell>
          <cell r="H2617" t="str">
            <v xml:space="preserve"> Metazoa</v>
          </cell>
          <cell r="I2617" t="str">
            <v xml:space="preserve"> Platyhelminthes</v>
          </cell>
          <cell r="J2617" t="str">
            <v xml:space="preserve"> Cestoda</v>
          </cell>
          <cell r="K2617" t="str">
            <v xml:space="preserve"> Eucestoda</v>
          </cell>
          <cell r="L2617" t="str">
            <v>Cyclophyllidea</v>
          </cell>
          <cell r="M2617" t="str">
            <v xml:space="preserve"> Taeniidae</v>
          </cell>
          <cell r="N2617" t="str">
            <v xml:space="preserve"> Echinococcus.</v>
          </cell>
        </row>
        <row r="2618">
          <cell r="B2618" t="str">
            <v>A0A072NZ24</v>
          </cell>
          <cell r="C2618" t="str">
            <v xml:space="preserve"> Exophiala aquamarina CBS 119918.</v>
          </cell>
          <cell r="E2618" t="str">
            <v xml:space="preserve"> NCBI_TaxID=1182545 {ECO:0000313|EMBL:KEF52672.1, ECO:0000313|Proteomes:UP000027920};</v>
          </cell>
          <cell r="G2618" t="str">
            <v>Eukaryota</v>
          </cell>
          <cell r="H2618" t="str">
            <v xml:space="preserve"> Fungi</v>
          </cell>
          <cell r="I2618" t="str">
            <v xml:space="preserve"> Dikarya</v>
          </cell>
          <cell r="J2618" t="str">
            <v xml:space="preserve"> Ascomycota</v>
          </cell>
          <cell r="K2618" t="str">
            <v xml:space="preserve"> Pezizomycotina</v>
          </cell>
          <cell r="L2618" t="str">
            <v xml:space="preserve"> Eurotiomycetes</v>
          </cell>
          <cell r="M2618" t="str">
            <v>Chaetothyriomycetidae</v>
          </cell>
          <cell r="N2618" t="str">
            <v xml:space="preserve"> Chaetothyriales</v>
          </cell>
          <cell r="O2618" t="str">
            <v xml:space="preserve"> Herpotrichiellaceae</v>
          </cell>
          <cell r="P2618" t="str">
            <v>Exophiala.</v>
          </cell>
        </row>
        <row r="2619">
          <cell r="B2619" t="str">
            <v>A0A072PNX7</v>
          </cell>
          <cell r="C2619" t="str">
            <v xml:space="preserve"> Exophiala aquamarina CBS 119918.</v>
          </cell>
          <cell r="E2619" t="str">
            <v xml:space="preserve"> NCBI_TaxID=1182545 {ECO:0000313|EMBL:KEF61606.1, ECO:0000313|Proteomes:UP000027920};</v>
          </cell>
          <cell r="G2619" t="str">
            <v>Eukaryota</v>
          </cell>
          <cell r="H2619" t="str">
            <v xml:space="preserve"> Fungi</v>
          </cell>
          <cell r="I2619" t="str">
            <v xml:space="preserve"> Dikarya</v>
          </cell>
          <cell r="J2619" t="str">
            <v xml:space="preserve"> Ascomycota</v>
          </cell>
          <cell r="K2619" t="str">
            <v xml:space="preserve"> Pezizomycotina</v>
          </cell>
          <cell r="L2619" t="str">
            <v xml:space="preserve"> Eurotiomycetes</v>
          </cell>
          <cell r="M2619" t="str">
            <v>Chaetothyriomycetidae</v>
          </cell>
          <cell r="N2619" t="str">
            <v xml:space="preserve"> Chaetothyriales</v>
          </cell>
          <cell r="O2619" t="str">
            <v xml:space="preserve"> Herpotrichiellaceae</v>
          </cell>
          <cell r="P2619" t="str">
            <v>Exophiala.</v>
          </cell>
        </row>
        <row r="2620">
          <cell r="B2620" t="str">
            <v>A0A072TSK6</v>
          </cell>
          <cell r="C2620" t="str">
            <v xml:space="preserve"> Medicago truncatula (Barrel medic) (Medicago tribuloides).</v>
          </cell>
          <cell r="E2620" t="str">
            <v xml:space="preserve"> NCBI_TaxID=3880 {ECO:0000313|EMBL:KEH19833.1, ECO:0000313|Proteomes:UP000002051};</v>
          </cell>
          <cell r="G2620" t="str">
            <v>Eukaryota</v>
          </cell>
          <cell r="H2620" t="str">
            <v xml:space="preserve"> Viridiplantae</v>
          </cell>
          <cell r="I2620" t="str">
            <v xml:space="preserve"> Streptophyta</v>
          </cell>
          <cell r="J2620" t="str">
            <v xml:space="preserve"> Embryophyta</v>
          </cell>
          <cell r="K2620" t="str">
            <v xml:space="preserve"> Tracheophyta</v>
          </cell>
          <cell r="L2620" t="str">
            <v>Spermatophyta</v>
          </cell>
          <cell r="M2620" t="str">
            <v xml:space="preserve"> Magnoliophyta</v>
          </cell>
          <cell r="N2620" t="str">
            <v xml:space="preserve"> eudicotyledons</v>
          </cell>
          <cell r="O2620" t="str">
            <v xml:space="preserve"> Gunneridae</v>
          </cell>
          <cell r="P2620" t="str">
            <v>Pentapetalae</v>
          </cell>
          <cell r="Q2620" t="str">
            <v xml:space="preserve"> rosids</v>
          </cell>
          <cell r="R2620" t="str">
            <v xml:space="preserve"> fabids</v>
          </cell>
          <cell r="S2620" t="str">
            <v xml:space="preserve"> Fabales</v>
          </cell>
          <cell r="T2620" t="str">
            <v xml:space="preserve"> Fabaceae</v>
          </cell>
          <cell r="U2620" t="str">
            <v xml:space="preserve"> Papilionoideae</v>
          </cell>
        </row>
        <row r="2621">
          <cell r="B2621" t="str">
            <v>A0A072VEI7</v>
          </cell>
          <cell r="C2621" t="str">
            <v xml:space="preserve"> Medicago truncatula (Barrel medic) (Medicago tribuloides).</v>
          </cell>
          <cell r="E2621" t="str">
            <v xml:space="preserve"> NCBI_TaxID=3880 {ECO:0000313|EMBL:KEH40016.1, ECO:0000313|Proteomes:UP000002051};</v>
          </cell>
          <cell r="G2621" t="str">
            <v>Eukaryota</v>
          </cell>
          <cell r="H2621" t="str">
            <v xml:space="preserve"> Viridiplantae</v>
          </cell>
          <cell r="I2621" t="str">
            <v xml:space="preserve"> Streptophyta</v>
          </cell>
          <cell r="J2621" t="str">
            <v xml:space="preserve"> Embryophyta</v>
          </cell>
          <cell r="K2621" t="str">
            <v xml:space="preserve"> Tracheophyta</v>
          </cell>
          <cell r="L2621" t="str">
            <v>Spermatophyta</v>
          </cell>
          <cell r="M2621" t="str">
            <v xml:space="preserve"> Magnoliophyta</v>
          </cell>
          <cell r="N2621" t="str">
            <v xml:space="preserve"> eudicotyledons</v>
          </cell>
          <cell r="O2621" t="str">
            <v xml:space="preserve"> Gunneridae</v>
          </cell>
          <cell r="P2621" t="str">
            <v>Pentapetalae</v>
          </cell>
          <cell r="Q2621" t="str">
            <v xml:space="preserve"> rosids</v>
          </cell>
          <cell r="R2621" t="str">
            <v xml:space="preserve"> fabids</v>
          </cell>
          <cell r="S2621" t="str">
            <v xml:space="preserve"> Fabales</v>
          </cell>
          <cell r="T2621" t="str">
            <v xml:space="preserve"> Fabaceae</v>
          </cell>
          <cell r="U2621" t="str">
            <v xml:space="preserve"> Papilionoideae</v>
          </cell>
        </row>
        <row r="2622">
          <cell r="B2622" t="str">
            <v>A0A074RGJ7</v>
          </cell>
          <cell r="C2622" t="str">
            <v xml:space="preserve"> Rhizoctonia solani 123E.</v>
          </cell>
          <cell r="E2622" t="str">
            <v xml:space="preserve"> NCBI_TaxID=1423351 {ECO:0000313|EMBL:KEP45889.1, ECO:0000313|Proteomes:UP000027456};</v>
          </cell>
          <cell r="G2622" t="str">
            <v>Eukaryota</v>
          </cell>
          <cell r="H2622" t="str">
            <v xml:space="preserve"> Fungi</v>
          </cell>
          <cell r="I2622" t="str">
            <v xml:space="preserve"> Dikarya</v>
          </cell>
          <cell r="J2622" t="str">
            <v xml:space="preserve"> Basidiomycota</v>
          </cell>
          <cell r="K2622" t="str">
            <v xml:space="preserve"> Agaricomycotina</v>
          </cell>
          <cell r="L2622" t="str">
            <v>Agaricomycetes</v>
          </cell>
          <cell r="M2622" t="str">
            <v xml:space="preserve"> Cantharellales</v>
          </cell>
          <cell r="N2622" t="str">
            <v xml:space="preserve"> Ceratobasidiaceae</v>
          </cell>
          <cell r="O2622" t="str">
            <v xml:space="preserve"> Rhizoctonia.</v>
          </cell>
        </row>
        <row r="2623">
          <cell r="B2623" t="str">
            <v>A0A074S8W3</v>
          </cell>
          <cell r="C2623" t="str">
            <v xml:space="preserve"> Rhizoctonia solani 123E.</v>
          </cell>
          <cell r="E2623" t="str">
            <v xml:space="preserve"> NCBI_TaxID=1423351 {ECO:0000313|EMBL:KEP54050.1, ECO:0000313|Proteomes:UP000027456};</v>
          </cell>
          <cell r="G2623" t="str">
            <v>Eukaryota</v>
          </cell>
          <cell r="H2623" t="str">
            <v xml:space="preserve"> Fungi</v>
          </cell>
          <cell r="I2623" t="str">
            <v xml:space="preserve"> Dikarya</v>
          </cell>
          <cell r="J2623" t="str">
            <v xml:space="preserve"> Basidiomycota</v>
          </cell>
          <cell r="K2623" t="str">
            <v xml:space="preserve"> Agaricomycotina</v>
          </cell>
          <cell r="L2623" t="str">
            <v>Agaricomycetes</v>
          </cell>
          <cell r="M2623" t="str">
            <v xml:space="preserve"> Cantharellales</v>
          </cell>
          <cell r="N2623" t="str">
            <v xml:space="preserve"> Ceratobasidiaceae</v>
          </cell>
          <cell r="O2623" t="str">
            <v xml:space="preserve"> Rhizoctonia.</v>
          </cell>
        </row>
        <row r="2624">
          <cell r="B2624" t="str">
            <v>A0A074SL45</v>
          </cell>
          <cell r="C2624" t="str">
            <v xml:space="preserve"> Hammondia hammondi (Parasitic protozoan).</v>
          </cell>
          <cell r="E2624" t="str">
            <v xml:space="preserve"> NCBI_TaxID=99158 {ECO:0000313|EMBL:KEP59984.1, ECO:0000313|Proteomes:UP000027470};</v>
          </cell>
          <cell r="G2624" t="str">
            <v>Eukaryota</v>
          </cell>
          <cell r="H2624" t="str">
            <v xml:space="preserve"> Alveolata</v>
          </cell>
          <cell r="I2624" t="str">
            <v xml:space="preserve"> Apicomplexa</v>
          </cell>
          <cell r="J2624" t="str">
            <v xml:space="preserve"> Conoidasida</v>
          </cell>
          <cell r="K2624" t="str">
            <v xml:space="preserve"> Coccidia</v>
          </cell>
          <cell r="L2624" t="str">
            <v>Eucoccidiorida</v>
          </cell>
          <cell r="M2624" t="str">
            <v xml:space="preserve"> Eimeriorina</v>
          </cell>
          <cell r="N2624" t="str">
            <v xml:space="preserve"> Sarcocystidae</v>
          </cell>
          <cell r="O2624" t="str">
            <v xml:space="preserve"> Hammondia.</v>
          </cell>
        </row>
        <row r="2625">
          <cell r="B2625" t="str">
            <v>A0A074SWF3</v>
          </cell>
          <cell r="C2625" t="str">
            <v xml:space="preserve"> Hammondia hammondi (Parasitic protozoan).</v>
          </cell>
          <cell r="E2625" t="str">
            <v xml:space="preserve"> NCBI_TaxID=99158 {ECO:0000313|EMBL:KEP62100.1, ECO:0000313|Proteomes:UP000027470};</v>
          </cell>
          <cell r="G2625" t="str">
            <v>Eukaryota</v>
          </cell>
          <cell r="H2625" t="str">
            <v xml:space="preserve"> Alveolata</v>
          </cell>
          <cell r="I2625" t="str">
            <v xml:space="preserve"> Apicomplexa</v>
          </cell>
          <cell r="J2625" t="str">
            <v xml:space="preserve"> Conoidasida</v>
          </cell>
          <cell r="K2625" t="str">
            <v xml:space="preserve"> Coccidia</v>
          </cell>
          <cell r="L2625" t="str">
            <v>Eucoccidiorida</v>
          </cell>
          <cell r="M2625" t="str">
            <v xml:space="preserve"> Eimeriorina</v>
          </cell>
          <cell r="N2625" t="str">
            <v xml:space="preserve"> Sarcocystidae</v>
          </cell>
          <cell r="O2625" t="str">
            <v xml:space="preserve"> Hammondia.</v>
          </cell>
        </row>
        <row r="2626">
          <cell r="B2626" t="str">
            <v>A0A074VUJ1</v>
          </cell>
          <cell r="C2626" t="str">
            <v xml:space="preserve"> Aureobasidium melanogenum CBS 110374.</v>
          </cell>
          <cell r="E2626" t="str">
            <v xml:space="preserve"> NCBI_TaxID=1043003 {ECO:0000313|EMBL:KEQ62919.1, ECO:0000313|Proteomes:UP000030672};</v>
          </cell>
          <cell r="G2626" t="str">
            <v>Eukaryota</v>
          </cell>
          <cell r="H2626" t="str">
            <v xml:space="preserve"> Fungi</v>
          </cell>
          <cell r="I2626" t="str">
            <v xml:space="preserve"> Dikarya</v>
          </cell>
          <cell r="J2626" t="str">
            <v xml:space="preserve"> Ascomycota</v>
          </cell>
          <cell r="K2626" t="str">
            <v xml:space="preserve"> Pezizomycotina</v>
          </cell>
          <cell r="L2626" t="str">
            <v>Dothideomycetes</v>
          </cell>
          <cell r="M2626" t="str">
            <v xml:space="preserve"> Dothideomycetidae</v>
          </cell>
          <cell r="N2626" t="str">
            <v xml:space="preserve"> Dothideales</v>
          </cell>
          <cell r="O2626" t="str">
            <v xml:space="preserve"> Saccotheciaceae</v>
          </cell>
          <cell r="P2626" t="str">
            <v>Aureobasidium.</v>
          </cell>
        </row>
        <row r="2627">
          <cell r="B2627" t="str">
            <v>A0A074VV90</v>
          </cell>
          <cell r="C2627" t="str">
            <v xml:space="preserve"> Aureobasidium melanogenum CBS 110374.</v>
          </cell>
          <cell r="E2627" t="str">
            <v xml:space="preserve"> NCBI_TaxID=1043003 {ECO:0000313|EMBL:KEQ61622.1, ECO:0000313|Proteomes:UP000030672};</v>
          </cell>
          <cell r="G2627" t="str">
            <v>Eukaryota</v>
          </cell>
          <cell r="H2627" t="str">
            <v xml:space="preserve"> Fungi</v>
          </cell>
          <cell r="I2627" t="str">
            <v xml:space="preserve"> Dikarya</v>
          </cell>
          <cell r="J2627" t="str">
            <v xml:space="preserve"> Ascomycota</v>
          </cell>
          <cell r="K2627" t="str">
            <v xml:space="preserve"> Pezizomycotina</v>
          </cell>
          <cell r="L2627" t="str">
            <v>Dothideomycetes</v>
          </cell>
          <cell r="M2627" t="str">
            <v xml:space="preserve"> Dothideomycetidae</v>
          </cell>
          <cell r="N2627" t="str">
            <v xml:space="preserve"> Dothideales</v>
          </cell>
          <cell r="O2627" t="str">
            <v xml:space="preserve"> Saccotheciaceae</v>
          </cell>
          <cell r="P2627" t="str">
            <v>Aureobasidium.</v>
          </cell>
        </row>
        <row r="2628">
          <cell r="B2628" t="str">
            <v>A0A074WB69</v>
          </cell>
          <cell r="C2628" t="str">
            <v xml:space="preserve"> Aureobasidium namibiae CBS 147.97.</v>
          </cell>
          <cell r="E2628" t="str">
            <v xml:space="preserve"> NCBI_TaxID=1043004 {ECO:0000313|EMBL:KEQ70183.1, ECO:0000313|Proteomes:UP000027730};</v>
          </cell>
          <cell r="G2628" t="str">
            <v>Eukaryota</v>
          </cell>
          <cell r="H2628" t="str">
            <v xml:space="preserve"> Fungi</v>
          </cell>
          <cell r="I2628" t="str">
            <v xml:space="preserve"> Dikarya</v>
          </cell>
          <cell r="J2628" t="str">
            <v xml:space="preserve"> Ascomycota</v>
          </cell>
          <cell r="K2628" t="str">
            <v xml:space="preserve"> Pezizomycotina</v>
          </cell>
          <cell r="L2628" t="str">
            <v>Dothideomycetes</v>
          </cell>
          <cell r="M2628" t="str">
            <v xml:space="preserve"> Dothideomycetidae</v>
          </cell>
          <cell r="N2628" t="str">
            <v xml:space="preserve"> Dothideales</v>
          </cell>
          <cell r="O2628" t="str">
            <v xml:space="preserve"> Saccotheciaceae</v>
          </cell>
          <cell r="P2628" t="str">
            <v>Aureobasidium.</v>
          </cell>
        </row>
        <row r="2629">
          <cell r="B2629" t="str">
            <v>A0A074XSK9</v>
          </cell>
          <cell r="C2629" t="str">
            <v xml:space="preserve"> Aureobasidium pullulans EXF-150.</v>
          </cell>
          <cell r="E2629" t="str">
            <v xml:space="preserve"> NCBI_TaxID=1043002 {ECO:0000313|EMBL:KEQ88485.1, ECO:0000313|Proteomes:UP000030706};</v>
          </cell>
          <cell r="G2629" t="str">
            <v>Eukaryota</v>
          </cell>
          <cell r="H2629" t="str">
            <v xml:space="preserve"> Fungi</v>
          </cell>
          <cell r="I2629" t="str">
            <v xml:space="preserve"> Dikarya</v>
          </cell>
          <cell r="J2629" t="str">
            <v xml:space="preserve"> Ascomycota</v>
          </cell>
          <cell r="K2629" t="str">
            <v xml:space="preserve"> Pezizomycotina</v>
          </cell>
          <cell r="L2629" t="str">
            <v>Dothideomycetes</v>
          </cell>
          <cell r="M2629" t="str">
            <v xml:space="preserve"> Dothideomycetidae</v>
          </cell>
          <cell r="N2629" t="str">
            <v xml:space="preserve"> Dothideales</v>
          </cell>
          <cell r="O2629" t="str">
            <v xml:space="preserve"> Saccotheciaceae</v>
          </cell>
          <cell r="P2629" t="str">
            <v>Aureobasidium.</v>
          </cell>
        </row>
        <row r="2630">
          <cell r="B2630" t="str">
            <v>A0A074XTK0</v>
          </cell>
          <cell r="C2630" t="str">
            <v xml:space="preserve"> Aureobasidium namibiae CBS 147.97.</v>
          </cell>
          <cell r="E2630" t="str">
            <v xml:space="preserve"> NCBI_TaxID=1043004 {ECO:0000313|EMBL:KEQ77906.1, ECO:0000313|Proteomes:UP000027730};</v>
          </cell>
          <cell r="G2630" t="str">
            <v>Eukaryota</v>
          </cell>
          <cell r="H2630" t="str">
            <v xml:space="preserve"> Fungi</v>
          </cell>
          <cell r="I2630" t="str">
            <v xml:space="preserve"> Dikarya</v>
          </cell>
          <cell r="J2630" t="str">
            <v xml:space="preserve"> Ascomycota</v>
          </cell>
          <cell r="K2630" t="str">
            <v xml:space="preserve"> Pezizomycotina</v>
          </cell>
          <cell r="L2630" t="str">
            <v>Dothideomycetes</v>
          </cell>
          <cell r="M2630" t="str">
            <v xml:space="preserve"> Dothideomycetidae</v>
          </cell>
          <cell r="N2630" t="str">
            <v xml:space="preserve"> Dothideales</v>
          </cell>
          <cell r="O2630" t="str">
            <v xml:space="preserve"> Saccotheciaceae</v>
          </cell>
          <cell r="P2630" t="str">
            <v>Aureobasidium.</v>
          </cell>
        </row>
        <row r="2631">
          <cell r="B2631" t="str">
            <v>A0A074Y1I7</v>
          </cell>
          <cell r="C2631" t="str">
            <v xml:space="preserve"> Aureobasidium pullulans EXF-150.</v>
          </cell>
          <cell r="E2631" t="str">
            <v xml:space="preserve"> NCBI_TaxID=1043002 {ECO:0000313|EMBL:KEQ88067.1, ECO:0000313|Proteomes:UP000030706};</v>
          </cell>
          <cell r="G2631" t="str">
            <v>Eukaryota</v>
          </cell>
          <cell r="H2631" t="str">
            <v xml:space="preserve"> Fungi</v>
          </cell>
          <cell r="I2631" t="str">
            <v xml:space="preserve"> Dikarya</v>
          </cell>
          <cell r="J2631" t="str">
            <v xml:space="preserve"> Ascomycota</v>
          </cell>
          <cell r="K2631" t="str">
            <v xml:space="preserve"> Pezizomycotina</v>
          </cell>
          <cell r="L2631" t="str">
            <v>Dothideomycetes</v>
          </cell>
          <cell r="M2631" t="str">
            <v xml:space="preserve"> Dothideomycetidae</v>
          </cell>
          <cell r="N2631" t="str">
            <v xml:space="preserve"> Dothideales</v>
          </cell>
          <cell r="O2631" t="str">
            <v xml:space="preserve"> Saccotheciaceae</v>
          </cell>
          <cell r="P2631" t="str">
            <v>Aureobasidium.</v>
          </cell>
        </row>
        <row r="2632">
          <cell r="B2632" t="str">
            <v>A0A074YZR4</v>
          </cell>
          <cell r="C2632" t="str">
            <v xml:space="preserve"> Opisthorchis viverrini.</v>
          </cell>
          <cell r="E2632" t="str">
            <v xml:space="preserve"> NCBI_TaxID=6198 {ECO:0000313|EMBL:KER20276.1, ECO:0000313|Proteomes:UP000054324};</v>
          </cell>
          <cell r="G2632" t="str">
            <v>Eukaryota</v>
          </cell>
          <cell r="H2632" t="str">
            <v xml:space="preserve"> Metazoa</v>
          </cell>
          <cell r="I2632" t="str">
            <v xml:space="preserve"> Platyhelminthes</v>
          </cell>
          <cell r="J2632" t="str">
            <v xml:space="preserve"> Trematoda</v>
          </cell>
          <cell r="K2632" t="str">
            <v xml:space="preserve"> Digenea</v>
          </cell>
          <cell r="L2632" t="str">
            <v>Opisthorchiida</v>
          </cell>
          <cell r="M2632" t="str">
            <v xml:space="preserve"> Opisthorchiata</v>
          </cell>
          <cell r="N2632" t="str">
            <v xml:space="preserve"> Opisthorchiidae</v>
          </cell>
          <cell r="O2632" t="str">
            <v xml:space="preserve"> Opisthorchis.</v>
          </cell>
        </row>
        <row r="2633">
          <cell r="B2633" t="str">
            <v>A0A074Z1S3</v>
          </cell>
          <cell r="C2633" t="str">
            <v xml:space="preserve"> Aureobasidium subglaciale EXF-2481.</v>
          </cell>
          <cell r="E2633" t="str">
            <v xml:space="preserve"> NCBI_TaxID=1043005 {ECO:0000313|EMBL:KER00273.1, ECO:0000313|Proteomes:UP000030641};</v>
          </cell>
          <cell r="G2633" t="str">
            <v>Eukaryota</v>
          </cell>
          <cell r="H2633" t="str">
            <v xml:space="preserve"> Fungi</v>
          </cell>
          <cell r="I2633" t="str">
            <v xml:space="preserve"> Dikarya</v>
          </cell>
          <cell r="J2633" t="str">
            <v xml:space="preserve"> Ascomycota</v>
          </cell>
          <cell r="K2633" t="str">
            <v xml:space="preserve"> Pezizomycotina</v>
          </cell>
          <cell r="L2633" t="str">
            <v>Dothideomycetes</v>
          </cell>
          <cell r="M2633" t="str">
            <v xml:space="preserve"> Dothideomycetidae</v>
          </cell>
          <cell r="N2633" t="str">
            <v xml:space="preserve"> Dothideales</v>
          </cell>
          <cell r="O2633" t="str">
            <v xml:space="preserve"> Saccotheciaceae</v>
          </cell>
          <cell r="P2633" t="str">
            <v>Aureobasidium.</v>
          </cell>
        </row>
        <row r="2634">
          <cell r="B2634" t="str">
            <v>A0A074ZAL0</v>
          </cell>
          <cell r="C2634" t="str">
            <v xml:space="preserve"> Aureobasidium subglaciale EXF-2481.</v>
          </cell>
          <cell r="E2634" t="str">
            <v xml:space="preserve"> NCBI_TaxID=1043005 {ECO:0000313|EMBL:KEQ95811.1, ECO:0000313|Proteomes:UP000030641};</v>
          </cell>
          <cell r="G2634" t="str">
            <v>Eukaryota</v>
          </cell>
          <cell r="H2634" t="str">
            <v xml:space="preserve"> Fungi</v>
          </cell>
          <cell r="I2634" t="str">
            <v xml:space="preserve"> Dikarya</v>
          </cell>
          <cell r="J2634" t="str">
            <v xml:space="preserve"> Ascomycota</v>
          </cell>
          <cell r="K2634" t="str">
            <v xml:space="preserve"> Pezizomycotina</v>
          </cell>
          <cell r="L2634" t="str">
            <v>Dothideomycetes</v>
          </cell>
          <cell r="M2634" t="str">
            <v xml:space="preserve"> Dothideomycetidae</v>
          </cell>
          <cell r="N2634" t="str">
            <v xml:space="preserve"> Dothideales</v>
          </cell>
          <cell r="O2634" t="str">
            <v xml:space="preserve"> Saccotheciaceae</v>
          </cell>
          <cell r="P2634" t="str">
            <v>Aureobasidium.</v>
          </cell>
        </row>
        <row r="2635">
          <cell r="B2635" t="str">
            <v>A0A074ZTF4</v>
          </cell>
          <cell r="C2635" t="str">
            <v xml:space="preserve"> Opisthorchis viverrini.</v>
          </cell>
          <cell r="E2635" t="str">
            <v xml:space="preserve"> NCBI_TaxID=6198 {ECO:0000313|EMBL:KER30406.1, ECO:0000313|Proteomes:UP000054324};</v>
          </cell>
          <cell r="G2635" t="str">
            <v>Eukaryota</v>
          </cell>
          <cell r="H2635" t="str">
            <v xml:space="preserve"> Metazoa</v>
          </cell>
          <cell r="I2635" t="str">
            <v xml:space="preserve"> Platyhelminthes</v>
          </cell>
          <cell r="J2635" t="str">
            <v xml:space="preserve"> Trematoda</v>
          </cell>
          <cell r="K2635" t="str">
            <v xml:space="preserve"> Digenea</v>
          </cell>
          <cell r="L2635" t="str">
            <v>Opisthorchiida</v>
          </cell>
          <cell r="M2635" t="str">
            <v xml:space="preserve"> Opisthorchiata</v>
          </cell>
          <cell r="N2635" t="str">
            <v xml:space="preserve"> Opisthorchiidae</v>
          </cell>
          <cell r="O2635" t="str">
            <v xml:space="preserve"> Opisthorchis.</v>
          </cell>
        </row>
        <row r="2636">
          <cell r="B2636" t="str">
            <v>A0A075AEY5</v>
          </cell>
          <cell r="C2636" t="str">
            <v xml:space="preserve"> Opisthorchis viverrini.</v>
          </cell>
          <cell r="E2636" t="str">
            <v xml:space="preserve"> NCBI_TaxID=6198 {ECO:0000313|EMBL:KER27194.1, ECO:0000313|Proteomes:UP000054324};</v>
          </cell>
          <cell r="G2636" t="str">
            <v>Eukaryota</v>
          </cell>
          <cell r="H2636" t="str">
            <v xml:space="preserve"> Metazoa</v>
          </cell>
          <cell r="I2636" t="str">
            <v xml:space="preserve"> Platyhelminthes</v>
          </cell>
          <cell r="J2636" t="str">
            <v xml:space="preserve"> Trematoda</v>
          </cell>
          <cell r="K2636" t="str">
            <v xml:space="preserve"> Digenea</v>
          </cell>
          <cell r="L2636" t="str">
            <v>Opisthorchiida</v>
          </cell>
          <cell r="M2636" t="str">
            <v xml:space="preserve"> Opisthorchiata</v>
          </cell>
          <cell r="N2636" t="str">
            <v xml:space="preserve"> Opisthorchiidae</v>
          </cell>
          <cell r="O2636" t="str">
            <v xml:space="preserve"> Opisthorchis.</v>
          </cell>
        </row>
        <row r="2637">
          <cell r="B2637" t="str">
            <v>A0A075B299</v>
          </cell>
          <cell r="C2637" t="str">
            <v xml:space="preserve"> Rozella allomycis CSF55.</v>
          </cell>
          <cell r="E2637" t="str">
            <v xml:space="preserve"> NCBI_TaxID=988480 {ECO:0000313|EMBL:EPZ36705.1, ECO:0000313|Proteomes:UP000030755};</v>
          </cell>
          <cell r="G2637" t="str">
            <v>Eukaryota</v>
          </cell>
          <cell r="H2637" t="str">
            <v xml:space="preserve"> Fungi</v>
          </cell>
          <cell r="I2637" t="str">
            <v xml:space="preserve"> Fungi incertae sedis</v>
          </cell>
          <cell r="J2637" t="str">
            <v xml:space="preserve"> Cryptomycota</v>
          </cell>
          <cell r="K2637" t="str">
            <v xml:space="preserve"> Rozella.</v>
          </cell>
        </row>
        <row r="2638">
          <cell r="B2638" t="str">
            <v>A0A075B4C2</v>
          </cell>
          <cell r="C2638" t="str">
            <v xml:space="preserve"> Rozella allomycis CSF55.</v>
          </cell>
          <cell r="E2638" t="str">
            <v xml:space="preserve"> NCBI_TaxID=988480 {ECO:0000313|EMBL:EPZ36210.1, ECO:0000313|Proteomes:UP000030755};</v>
          </cell>
          <cell r="G2638" t="str">
            <v>Eukaryota</v>
          </cell>
          <cell r="H2638" t="str">
            <v xml:space="preserve"> Fungi</v>
          </cell>
          <cell r="I2638" t="str">
            <v xml:space="preserve"> Fungi incertae sedis</v>
          </cell>
          <cell r="J2638" t="str">
            <v xml:space="preserve"> Cryptomycota</v>
          </cell>
          <cell r="K2638" t="str">
            <v xml:space="preserve"> Rozella.</v>
          </cell>
        </row>
        <row r="2639">
          <cell r="B2639" t="str">
            <v>A0A077RWB6</v>
          </cell>
          <cell r="C2639" t="str">
            <v xml:space="preserve"> Triticum aestivum (Wheat).</v>
          </cell>
          <cell r="E2639" t="str">
            <v xml:space="preserve"> NCBI_TaxID=4565 {ECO:0000313|EMBL:CDM82777.1};</v>
          </cell>
          <cell r="G2639" t="str">
            <v>Eukaryota</v>
          </cell>
          <cell r="H2639" t="str">
            <v xml:space="preserve"> Viridiplantae</v>
          </cell>
          <cell r="I2639" t="str">
            <v xml:space="preserve"> Streptophyta</v>
          </cell>
          <cell r="J2639" t="str">
            <v xml:space="preserve"> Embryophyta</v>
          </cell>
          <cell r="K2639" t="str">
            <v xml:space="preserve"> Tracheophyta</v>
          </cell>
          <cell r="L2639" t="str">
            <v>Spermatophyta</v>
          </cell>
          <cell r="M2639" t="str">
            <v xml:space="preserve"> Magnoliophyta</v>
          </cell>
          <cell r="N2639" t="str">
            <v xml:space="preserve"> Liliopsida</v>
          </cell>
          <cell r="O2639" t="str">
            <v xml:space="preserve"> Poales</v>
          </cell>
          <cell r="P2639" t="str">
            <v xml:space="preserve"> Poaceae</v>
          </cell>
          <cell r="Q2639" t="str">
            <v xml:space="preserve"> BOP clade</v>
          </cell>
          <cell r="R2639" t="str">
            <v>Pooideae</v>
          </cell>
          <cell r="S2639" t="str">
            <v xml:space="preserve"> Triticodae</v>
          </cell>
          <cell r="T2639" t="str">
            <v xml:space="preserve"> Triticeae</v>
          </cell>
          <cell r="U2639" t="str">
            <v xml:space="preserve"> Triticinae</v>
          </cell>
        </row>
        <row r="2640">
          <cell r="B2640" t="str">
            <v>A0A077Z1F9</v>
          </cell>
          <cell r="C2640" t="str">
            <v xml:space="preserve"> Trichuris trichiura (Whipworm) (Trichocephalus trichiurus).</v>
          </cell>
          <cell r="E2640" t="str">
            <v xml:space="preserve"> NCBI_TaxID=36087 {ECO:0000313|EMBL:CDW53911.1, ECO:0000313|Proteomes:UP000030665};</v>
          </cell>
          <cell r="G2640" t="str">
            <v>Eukaryota</v>
          </cell>
          <cell r="H2640" t="str">
            <v xml:space="preserve"> Metazoa</v>
          </cell>
          <cell r="I2640" t="str">
            <v xml:space="preserve"> Ecdysozoa</v>
          </cell>
          <cell r="J2640" t="str">
            <v xml:space="preserve"> Nematoda</v>
          </cell>
          <cell r="K2640" t="str">
            <v xml:space="preserve"> Enoplea</v>
          </cell>
          <cell r="L2640" t="str">
            <v xml:space="preserve"> Dorylaimia</v>
          </cell>
          <cell r="M2640" t="str">
            <v>Trichinellida</v>
          </cell>
          <cell r="N2640" t="str">
            <v xml:space="preserve"> Trichuridae</v>
          </cell>
          <cell r="O2640" t="str">
            <v xml:space="preserve"> Trichuris.</v>
          </cell>
        </row>
        <row r="2641">
          <cell r="B2641" t="str">
            <v>A0A077Z742</v>
          </cell>
          <cell r="C2641" t="str">
            <v xml:space="preserve"> Trichuris trichiura (Whipworm) (Trichocephalus trichiurus).</v>
          </cell>
          <cell r="E2641" t="str">
            <v xml:space="preserve"> NCBI_TaxID=36087 {ECO:0000313|EMBL:CDW56031.1, ECO:0000313|Proteomes:UP000030665};</v>
          </cell>
          <cell r="G2641" t="str">
            <v>Eukaryota</v>
          </cell>
          <cell r="H2641" t="str">
            <v xml:space="preserve"> Metazoa</v>
          </cell>
          <cell r="I2641" t="str">
            <v xml:space="preserve"> Ecdysozoa</v>
          </cell>
          <cell r="J2641" t="str">
            <v xml:space="preserve"> Nematoda</v>
          </cell>
          <cell r="K2641" t="str">
            <v xml:space="preserve"> Enoplea</v>
          </cell>
          <cell r="L2641" t="str">
            <v xml:space="preserve"> Dorylaimia</v>
          </cell>
          <cell r="M2641" t="str">
            <v>Trichinellida</v>
          </cell>
          <cell r="N2641" t="str">
            <v xml:space="preserve"> Trichuridae</v>
          </cell>
          <cell r="O2641" t="str">
            <v xml:space="preserve"> Trichuris.</v>
          </cell>
        </row>
        <row r="2642">
          <cell r="B2642" t="str">
            <v>A0A078A207</v>
          </cell>
          <cell r="C2642" t="str">
            <v xml:space="preserve"> Stylonychia lemnae (Ciliate).</v>
          </cell>
          <cell r="E2642" t="str">
            <v xml:space="preserve"> NCBI_TaxID=5949 {ECO:0000313|EMBL:CDW76266.1, ECO:0000313|Proteomes:UP000039865};</v>
          </cell>
          <cell r="G2642" t="str">
            <v>Eukaryota</v>
          </cell>
          <cell r="H2642" t="str">
            <v xml:space="preserve"> Alveolata</v>
          </cell>
          <cell r="I2642" t="str">
            <v xml:space="preserve"> Ciliophora</v>
          </cell>
          <cell r="J2642" t="str">
            <v xml:space="preserve"> Intramacronucleata</v>
          </cell>
          <cell r="K2642" t="str">
            <v xml:space="preserve"> Spirotrichea</v>
          </cell>
          <cell r="L2642" t="str">
            <v>Stichotrichia</v>
          </cell>
          <cell r="M2642" t="str">
            <v xml:space="preserve"> Sporadotrichida</v>
          </cell>
          <cell r="N2642" t="str">
            <v xml:space="preserve"> Oxytrichidae</v>
          </cell>
          <cell r="O2642" t="str">
            <v xml:space="preserve"> Stylonychinae</v>
          </cell>
          <cell r="P2642" t="str">
            <v>Stylonychia.</v>
          </cell>
        </row>
        <row r="2643">
          <cell r="B2643" t="str">
            <v>A0A078AZA1</v>
          </cell>
          <cell r="C2643" t="str">
            <v xml:space="preserve"> Stylonychia lemnae (Ciliate).</v>
          </cell>
          <cell r="E2643" t="str">
            <v xml:space="preserve"> NCBI_TaxID=5949 {ECO:0000313|EMBL:CDW87474.1, ECO:0000313|Proteomes:UP000039865};</v>
          </cell>
          <cell r="G2643" t="str">
            <v>Eukaryota</v>
          </cell>
          <cell r="H2643" t="str">
            <v xml:space="preserve"> Alveolata</v>
          </cell>
          <cell r="I2643" t="str">
            <v xml:space="preserve"> Ciliophora</v>
          </cell>
          <cell r="J2643" t="str">
            <v xml:space="preserve"> Intramacronucleata</v>
          </cell>
          <cell r="K2643" t="str">
            <v xml:space="preserve"> Spirotrichea</v>
          </cell>
          <cell r="L2643" t="str">
            <v>Stichotrichia</v>
          </cell>
          <cell r="M2643" t="str">
            <v xml:space="preserve"> Sporadotrichida</v>
          </cell>
          <cell r="N2643" t="str">
            <v xml:space="preserve"> Oxytrichidae</v>
          </cell>
          <cell r="O2643" t="str">
            <v xml:space="preserve"> Stylonychinae</v>
          </cell>
          <cell r="P2643" t="str">
            <v>Stylonychia.</v>
          </cell>
        </row>
        <row r="2644">
          <cell r="B2644" t="str">
            <v>A0A078B336</v>
          </cell>
          <cell r="C2644" t="str">
            <v xml:space="preserve"> Stylonychia lemnae (Ciliate).</v>
          </cell>
          <cell r="E2644" t="str">
            <v xml:space="preserve"> NCBI_TaxID=5949 {ECO:0000313|EMBL:CDW88925.1, ECO:0000313|Proteomes:UP000039865};</v>
          </cell>
          <cell r="G2644" t="str">
            <v>Eukaryota</v>
          </cell>
          <cell r="H2644" t="str">
            <v xml:space="preserve"> Alveolata</v>
          </cell>
          <cell r="I2644" t="str">
            <v xml:space="preserve"> Ciliophora</v>
          </cell>
          <cell r="J2644" t="str">
            <v xml:space="preserve"> Intramacronucleata</v>
          </cell>
          <cell r="K2644" t="str">
            <v xml:space="preserve"> Spirotrichea</v>
          </cell>
          <cell r="L2644" t="str">
            <v>Stichotrichia</v>
          </cell>
          <cell r="M2644" t="str">
            <v xml:space="preserve"> Sporadotrichida</v>
          </cell>
          <cell r="N2644" t="str">
            <v xml:space="preserve"> Oxytrichidae</v>
          </cell>
          <cell r="O2644" t="str">
            <v xml:space="preserve"> Stylonychinae</v>
          </cell>
          <cell r="P2644" t="str">
            <v>Stylonychia.</v>
          </cell>
        </row>
        <row r="2645">
          <cell r="B2645" t="str">
            <v>A0A078B4Y8</v>
          </cell>
          <cell r="C2645" t="str">
            <v xml:space="preserve"> Stylonychia lemnae (Ciliate).</v>
          </cell>
          <cell r="E2645" t="str">
            <v xml:space="preserve"> NCBI_TaxID=5949 {ECO:0000313|EMBL:CDW89316.1, ECO:0000313|Proteomes:UP000039865};</v>
          </cell>
          <cell r="G2645" t="str">
            <v>Eukaryota</v>
          </cell>
          <cell r="H2645" t="str">
            <v xml:space="preserve"> Alveolata</v>
          </cell>
          <cell r="I2645" t="str">
            <v xml:space="preserve"> Ciliophora</v>
          </cell>
          <cell r="J2645" t="str">
            <v xml:space="preserve"> Intramacronucleata</v>
          </cell>
          <cell r="K2645" t="str">
            <v xml:space="preserve"> Spirotrichea</v>
          </cell>
          <cell r="L2645" t="str">
            <v>Stichotrichia</v>
          </cell>
          <cell r="M2645" t="str">
            <v xml:space="preserve"> Sporadotrichida</v>
          </cell>
          <cell r="N2645" t="str">
            <v xml:space="preserve"> Oxytrichidae</v>
          </cell>
          <cell r="O2645" t="str">
            <v xml:space="preserve"> Stylonychinae</v>
          </cell>
          <cell r="P2645" t="str">
            <v>Stylonychia.</v>
          </cell>
        </row>
        <row r="2646">
          <cell r="B2646" t="str">
            <v>A0A078FAA9</v>
          </cell>
          <cell r="C2646" t="str">
            <v xml:space="preserve"> Brassica napus (Rape).</v>
          </cell>
          <cell r="E2646" t="str">
            <v xml:space="preserve"> NCBI_TaxID=3708 {ECO:0000313|EMBL:CDY08723.1, ECO:0000313|Proteomes:UP000028999};</v>
          </cell>
          <cell r="G2646" t="str">
            <v>Eukaryota</v>
          </cell>
          <cell r="H2646" t="str">
            <v xml:space="preserve"> Viridiplantae</v>
          </cell>
          <cell r="I2646" t="str">
            <v xml:space="preserve"> Streptophyta</v>
          </cell>
          <cell r="J2646" t="str">
            <v xml:space="preserve"> Embryophyta</v>
          </cell>
          <cell r="K2646" t="str">
            <v xml:space="preserve"> Tracheophyta</v>
          </cell>
          <cell r="L2646" t="str">
            <v>Spermatophyta</v>
          </cell>
          <cell r="M2646" t="str">
            <v xml:space="preserve"> Magnoliophyta</v>
          </cell>
          <cell r="N2646" t="str">
            <v xml:space="preserve"> eudicotyledons</v>
          </cell>
          <cell r="O2646" t="str">
            <v xml:space="preserve"> Gunneridae</v>
          </cell>
          <cell r="P2646" t="str">
            <v>Pentapetalae</v>
          </cell>
          <cell r="Q2646" t="str">
            <v xml:space="preserve"> rosids</v>
          </cell>
          <cell r="R2646" t="str">
            <v xml:space="preserve"> malvids</v>
          </cell>
          <cell r="S2646" t="str">
            <v xml:space="preserve"> Brassicales</v>
          </cell>
          <cell r="T2646" t="str">
            <v xml:space="preserve"> Brassicaceae</v>
          </cell>
          <cell r="U2646" t="str">
            <v xml:space="preserve"> Brassiceae</v>
          </cell>
        </row>
        <row r="2647">
          <cell r="B2647" t="str">
            <v>A0A078FF04</v>
          </cell>
          <cell r="C2647" t="str">
            <v xml:space="preserve"> Brassica napus (Rape).</v>
          </cell>
          <cell r="E2647" t="str">
            <v xml:space="preserve"> NCBI_TaxID=3708 {ECO:0000313|EMBL:CDY11866.1, ECO:0000313|Proteomes:UP000028999};</v>
          </cell>
          <cell r="G2647" t="str">
            <v>Eukaryota</v>
          </cell>
          <cell r="H2647" t="str">
            <v xml:space="preserve"> Viridiplantae</v>
          </cell>
          <cell r="I2647" t="str">
            <v xml:space="preserve"> Streptophyta</v>
          </cell>
          <cell r="J2647" t="str">
            <v xml:space="preserve"> Embryophyta</v>
          </cell>
          <cell r="K2647" t="str">
            <v xml:space="preserve"> Tracheophyta</v>
          </cell>
          <cell r="L2647" t="str">
            <v>Spermatophyta</v>
          </cell>
          <cell r="M2647" t="str">
            <v xml:space="preserve"> Magnoliophyta</v>
          </cell>
          <cell r="N2647" t="str">
            <v xml:space="preserve"> eudicotyledons</v>
          </cell>
          <cell r="O2647" t="str">
            <v xml:space="preserve"> Gunneridae</v>
          </cell>
          <cell r="P2647" t="str">
            <v>Pentapetalae</v>
          </cell>
          <cell r="Q2647" t="str">
            <v xml:space="preserve"> rosids</v>
          </cell>
          <cell r="R2647" t="str">
            <v xml:space="preserve"> malvids</v>
          </cell>
          <cell r="S2647" t="str">
            <v xml:space="preserve"> Brassicales</v>
          </cell>
          <cell r="T2647" t="str">
            <v xml:space="preserve"> Brassicaceae</v>
          </cell>
          <cell r="U2647" t="str">
            <v xml:space="preserve"> Brassiceae</v>
          </cell>
        </row>
        <row r="2648">
          <cell r="B2648" t="str">
            <v>A0A078G0Y8</v>
          </cell>
          <cell r="C2648" t="str">
            <v xml:space="preserve"> Brassica napus (Rape).</v>
          </cell>
          <cell r="E2648" t="str">
            <v xml:space="preserve"> NCBI_TaxID=3708 {ECO:0000313|EMBL:CDY18662.1, ECO:0000313|Proteomes:UP000028999};</v>
          </cell>
          <cell r="G2648" t="str">
            <v>Eukaryota</v>
          </cell>
          <cell r="H2648" t="str">
            <v xml:space="preserve"> Viridiplantae</v>
          </cell>
          <cell r="I2648" t="str">
            <v xml:space="preserve"> Streptophyta</v>
          </cell>
          <cell r="J2648" t="str">
            <v xml:space="preserve"> Embryophyta</v>
          </cell>
          <cell r="K2648" t="str">
            <v xml:space="preserve"> Tracheophyta</v>
          </cell>
          <cell r="L2648" t="str">
            <v>Spermatophyta</v>
          </cell>
          <cell r="M2648" t="str">
            <v xml:space="preserve"> Magnoliophyta</v>
          </cell>
          <cell r="N2648" t="str">
            <v xml:space="preserve"> eudicotyledons</v>
          </cell>
          <cell r="O2648" t="str">
            <v xml:space="preserve"> Gunneridae</v>
          </cell>
          <cell r="P2648" t="str">
            <v>Pentapetalae</v>
          </cell>
          <cell r="Q2648" t="str">
            <v xml:space="preserve"> rosids</v>
          </cell>
          <cell r="R2648" t="str">
            <v xml:space="preserve"> malvids</v>
          </cell>
          <cell r="S2648" t="str">
            <v xml:space="preserve"> Brassicales</v>
          </cell>
          <cell r="T2648" t="str">
            <v xml:space="preserve"> Brassicaceae</v>
          </cell>
          <cell r="U2648" t="str">
            <v xml:space="preserve"> Brassiceae</v>
          </cell>
        </row>
        <row r="2649">
          <cell r="B2649" t="str">
            <v>A0A078GDS0</v>
          </cell>
          <cell r="C2649" t="str">
            <v xml:space="preserve"> Brassica napus (Rape).</v>
          </cell>
          <cell r="E2649" t="str">
            <v xml:space="preserve"> NCBI_TaxID=3708 {ECO:0000313|EMBL:CDY22793.1, ECO:0000313|Proteomes:UP000028999};</v>
          </cell>
          <cell r="G2649" t="str">
            <v>Eukaryota</v>
          </cell>
          <cell r="H2649" t="str">
            <v xml:space="preserve"> Viridiplantae</v>
          </cell>
          <cell r="I2649" t="str">
            <v xml:space="preserve"> Streptophyta</v>
          </cell>
          <cell r="J2649" t="str">
            <v xml:space="preserve"> Embryophyta</v>
          </cell>
          <cell r="K2649" t="str">
            <v xml:space="preserve"> Tracheophyta</v>
          </cell>
          <cell r="L2649" t="str">
            <v>Spermatophyta</v>
          </cell>
          <cell r="M2649" t="str">
            <v xml:space="preserve"> Magnoliophyta</v>
          </cell>
          <cell r="N2649" t="str">
            <v xml:space="preserve"> eudicotyledons</v>
          </cell>
          <cell r="O2649" t="str">
            <v xml:space="preserve"> Gunneridae</v>
          </cell>
          <cell r="P2649" t="str">
            <v>Pentapetalae</v>
          </cell>
          <cell r="Q2649" t="str">
            <v xml:space="preserve"> rosids</v>
          </cell>
          <cell r="R2649" t="str">
            <v xml:space="preserve"> malvids</v>
          </cell>
          <cell r="S2649" t="str">
            <v xml:space="preserve"> Brassicales</v>
          </cell>
          <cell r="T2649" t="str">
            <v xml:space="preserve"> Brassicaceae</v>
          </cell>
          <cell r="U2649" t="str">
            <v xml:space="preserve"> Brassiceae</v>
          </cell>
        </row>
        <row r="2650">
          <cell r="B2650" t="str">
            <v>A0A078GEJ7</v>
          </cell>
          <cell r="C2650" t="str">
            <v xml:space="preserve"> Brassica napus (Rape).</v>
          </cell>
          <cell r="E2650" t="str">
            <v xml:space="preserve"> NCBI_TaxID=3708 {ECO:0000313|EMBL:CDY23028.1, ECO:0000313|Proteomes:UP000028999};</v>
          </cell>
          <cell r="G2650" t="str">
            <v>Eukaryota</v>
          </cell>
          <cell r="H2650" t="str">
            <v xml:space="preserve"> Viridiplantae</v>
          </cell>
          <cell r="I2650" t="str">
            <v xml:space="preserve"> Streptophyta</v>
          </cell>
          <cell r="J2650" t="str">
            <v xml:space="preserve"> Embryophyta</v>
          </cell>
          <cell r="K2650" t="str">
            <v xml:space="preserve"> Tracheophyta</v>
          </cell>
          <cell r="L2650" t="str">
            <v>Spermatophyta</v>
          </cell>
          <cell r="M2650" t="str">
            <v xml:space="preserve"> Magnoliophyta</v>
          </cell>
          <cell r="N2650" t="str">
            <v xml:space="preserve"> eudicotyledons</v>
          </cell>
          <cell r="O2650" t="str">
            <v xml:space="preserve"> Gunneridae</v>
          </cell>
          <cell r="P2650" t="str">
            <v>Pentapetalae</v>
          </cell>
          <cell r="Q2650" t="str">
            <v xml:space="preserve"> rosids</v>
          </cell>
          <cell r="R2650" t="str">
            <v xml:space="preserve"> malvids</v>
          </cell>
          <cell r="S2650" t="str">
            <v xml:space="preserve"> Brassicales</v>
          </cell>
          <cell r="T2650" t="str">
            <v xml:space="preserve"> Brassicaceae</v>
          </cell>
          <cell r="U2650" t="str">
            <v xml:space="preserve"> Brassiceae</v>
          </cell>
        </row>
        <row r="2651">
          <cell r="B2651" t="str">
            <v>A0A078GGU5</v>
          </cell>
          <cell r="C2651" t="str">
            <v xml:space="preserve"> Brassica napus (Rape).</v>
          </cell>
          <cell r="E2651" t="str">
            <v xml:space="preserve"> NCBI_TaxID=3708 {ECO:0000313|EMBL:CDY24571.1, ECO:0000313|Proteomes:UP000028999};</v>
          </cell>
          <cell r="G2651" t="str">
            <v>Eukaryota</v>
          </cell>
          <cell r="H2651" t="str">
            <v xml:space="preserve"> Viridiplantae</v>
          </cell>
          <cell r="I2651" t="str">
            <v xml:space="preserve"> Streptophyta</v>
          </cell>
          <cell r="J2651" t="str">
            <v xml:space="preserve"> Embryophyta</v>
          </cell>
          <cell r="K2651" t="str">
            <v xml:space="preserve"> Tracheophyta</v>
          </cell>
          <cell r="L2651" t="str">
            <v>Spermatophyta</v>
          </cell>
          <cell r="M2651" t="str">
            <v xml:space="preserve"> Magnoliophyta</v>
          </cell>
          <cell r="N2651" t="str">
            <v xml:space="preserve"> eudicotyledons</v>
          </cell>
          <cell r="O2651" t="str">
            <v xml:space="preserve"> Gunneridae</v>
          </cell>
          <cell r="P2651" t="str">
            <v>Pentapetalae</v>
          </cell>
          <cell r="Q2651" t="str">
            <v xml:space="preserve"> rosids</v>
          </cell>
          <cell r="R2651" t="str">
            <v xml:space="preserve"> malvids</v>
          </cell>
          <cell r="S2651" t="str">
            <v xml:space="preserve"> Brassicales</v>
          </cell>
          <cell r="T2651" t="str">
            <v xml:space="preserve"> Brassicaceae</v>
          </cell>
          <cell r="U2651" t="str">
            <v xml:space="preserve"> Brassiceae</v>
          </cell>
        </row>
        <row r="2652">
          <cell r="B2652" t="str">
            <v>A0A078GKI3</v>
          </cell>
          <cell r="C2652" t="str">
            <v xml:space="preserve"> Brassica napus (Rape).</v>
          </cell>
          <cell r="E2652" t="str">
            <v xml:space="preserve"> NCBI_TaxID=3708 {ECO:0000313|EMBL:CDY25906.1, ECO:0000313|Proteomes:UP000028999};</v>
          </cell>
          <cell r="G2652" t="str">
            <v>Eukaryota</v>
          </cell>
          <cell r="H2652" t="str">
            <v xml:space="preserve"> Viridiplantae</v>
          </cell>
          <cell r="I2652" t="str">
            <v xml:space="preserve"> Streptophyta</v>
          </cell>
          <cell r="J2652" t="str">
            <v xml:space="preserve"> Embryophyta</v>
          </cell>
          <cell r="K2652" t="str">
            <v xml:space="preserve"> Tracheophyta</v>
          </cell>
          <cell r="L2652" t="str">
            <v>Spermatophyta</v>
          </cell>
          <cell r="M2652" t="str">
            <v xml:space="preserve"> Magnoliophyta</v>
          </cell>
          <cell r="N2652" t="str">
            <v xml:space="preserve"> eudicotyledons</v>
          </cell>
          <cell r="O2652" t="str">
            <v xml:space="preserve"> Gunneridae</v>
          </cell>
          <cell r="P2652" t="str">
            <v>Pentapetalae</v>
          </cell>
          <cell r="Q2652" t="str">
            <v xml:space="preserve"> rosids</v>
          </cell>
          <cell r="R2652" t="str">
            <v xml:space="preserve"> malvids</v>
          </cell>
          <cell r="S2652" t="str">
            <v xml:space="preserve"> Brassicales</v>
          </cell>
          <cell r="T2652" t="str">
            <v xml:space="preserve"> Brassicaceae</v>
          </cell>
          <cell r="U2652" t="str">
            <v xml:space="preserve"> Brassiceae</v>
          </cell>
        </row>
        <row r="2653">
          <cell r="B2653" t="str">
            <v>A0A078GL74</v>
          </cell>
          <cell r="C2653" t="str">
            <v xml:space="preserve"> Brassica napus (Rape).</v>
          </cell>
          <cell r="E2653" t="str">
            <v xml:space="preserve"> NCBI_TaxID=3708 {ECO:0000313|EMBL:CDY25368.1, ECO:0000313|Proteomes:UP000028999};</v>
          </cell>
          <cell r="G2653" t="str">
            <v>Eukaryota</v>
          </cell>
          <cell r="H2653" t="str">
            <v xml:space="preserve"> Viridiplantae</v>
          </cell>
          <cell r="I2653" t="str">
            <v xml:space="preserve"> Streptophyta</v>
          </cell>
          <cell r="J2653" t="str">
            <v xml:space="preserve"> Embryophyta</v>
          </cell>
          <cell r="K2653" t="str">
            <v xml:space="preserve"> Tracheophyta</v>
          </cell>
          <cell r="L2653" t="str">
            <v>Spermatophyta</v>
          </cell>
          <cell r="M2653" t="str">
            <v xml:space="preserve"> Magnoliophyta</v>
          </cell>
          <cell r="N2653" t="str">
            <v xml:space="preserve"> eudicotyledons</v>
          </cell>
          <cell r="O2653" t="str">
            <v xml:space="preserve"> Gunneridae</v>
          </cell>
          <cell r="P2653" t="str">
            <v>Pentapetalae</v>
          </cell>
          <cell r="Q2653" t="str">
            <v xml:space="preserve"> rosids</v>
          </cell>
          <cell r="R2653" t="str">
            <v xml:space="preserve"> malvids</v>
          </cell>
          <cell r="S2653" t="str">
            <v xml:space="preserve"> Brassicales</v>
          </cell>
          <cell r="T2653" t="str">
            <v xml:space="preserve"> Brassicaceae</v>
          </cell>
          <cell r="U2653" t="str">
            <v xml:space="preserve"> Brassiceae</v>
          </cell>
        </row>
        <row r="2654">
          <cell r="B2654" t="str">
            <v>A0A078GQ71</v>
          </cell>
          <cell r="C2654" t="str">
            <v xml:space="preserve"> Brassica napus (Rape).</v>
          </cell>
          <cell r="E2654" t="str">
            <v xml:space="preserve"> NCBI_TaxID=3708 {ECO:0000313|EMBL:CDY28690.1, ECO:0000313|Proteomes:UP000028999};</v>
          </cell>
          <cell r="G2654" t="str">
            <v>Eukaryota</v>
          </cell>
          <cell r="H2654" t="str">
            <v xml:space="preserve"> Viridiplantae</v>
          </cell>
          <cell r="I2654" t="str">
            <v xml:space="preserve"> Streptophyta</v>
          </cell>
          <cell r="J2654" t="str">
            <v xml:space="preserve"> Embryophyta</v>
          </cell>
          <cell r="K2654" t="str">
            <v xml:space="preserve"> Tracheophyta</v>
          </cell>
          <cell r="L2654" t="str">
            <v>Spermatophyta</v>
          </cell>
          <cell r="M2654" t="str">
            <v xml:space="preserve"> Magnoliophyta</v>
          </cell>
          <cell r="N2654" t="str">
            <v xml:space="preserve"> eudicotyledons</v>
          </cell>
          <cell r="O2654" t="str">
            <v xml:space="preserve"> Gunneridae</v>
          </cell>
          <cell r="P2654" t="str">
            <v>Pentapetalae</v>
          </cell>
          <cell r="Q2654" t="str">
            <v xml:space="preserve"> rosids</v>
          </cell>
          <cell r="R2654" t="str">
            <v xml:space="preserve"> malvids</v>
          </cell>
          <cell r="S2654" t="str">
            <v xml:space="preserve"> Brassicales</v>
          </cell>
          <cell r="T2654" t="str">
            <v xml:space="preserve"> Brassicaceae</v>
          </cell>
          <cell r="U2654" t="str">
            <v xml:space="preserve"> Brassiceae</v>
          </cell>
        </row>
        <row r="2655">
          <cell r="B2655" t="str">
            <v>A0A078H469</v>
          </cell>
          <cell r="C2655" t="str">
            <v xml:space="preserve"> Brassica napus (Rape).</v>
          </cell>
          <cell r="E2655" t="str">
            <v xml:space="preserve"> NCBI_TaxID=3708 {ECO:0000313|EMBL:CDY33440.1, ECO:0000313|Proteomes:UP000028999};</v>
          </cell>
          <cell r="G2655" t="str">
            <v>Eukaryota</v>
          </cell>
          <cell r="H2655" t="str">
            <v xml:space="preserve"> Viridiplantae</v>
          </cell>
          <cell r="I2655" t="str">
            <v xml:space="preserve"> Streptophyta</v>
          </cell>
          <cell r="J2655" t="str">
            <v xml:space="preserve"> Embryophyta</v>
          </cell>
          <cell r="K2655" t="str">
            <v xml:space="preserve"> Tracheophyta</v>
          </cell>
          <cell r="L2655" t="str">
            <v>Spermatophyta</v>
          </cell>
          <cell r="M2655" t="str">
            <v xml:space="preserve"> Magnoliophyta</v>
          </cell>
          <cell r="N2655" t="str">
            <v xml:space="preserve"> eudicotyledons</v>
          </cell>
          <cell r="O2655" t="str">
            <v xml:space="preserve"> Gunneridae</v>
          </cell>
          <cell r="P2655" t="str">
            <v>Pentapetalae</v>
          </cell>
          <cell r="Q2655" t="str">
            <v xml:space="preserve"> rosids</v>
          </cell>
          <cell r="R2655" t="str">
            <v xml:space="preserve"> malvids</v>
          </cell>
          <cell r="S2655" t="str">
            <v xml:space="preserve"> Brassicales</v>
          </cell>
          <cell r="T2655" t="str">
            <v xml:space="preserve"> Brassicaceae</v>
          </cell>
          <cell r="U2655" t="str">
            <v xml:space="preserve"> Brassiceae</v>
          </cell>
        </row>
        <row r="2656">
          <cell r="B2656" t="str">
            <v>A0A078HE62</v>
          </cell>
          <cell r="C2656" t="str">
            <v xml:space="preserve"> Brassica napus (Rape).</v>
          </cell>
          <cell r="E2656" t="str">
            <v xml:space="preserve"> NCBI_TaxID=3708 {ECO:0000313|EMBL:CDY36066.1, ECO:0000313|Proteomes:UP000028999};</v>
          </cell>
          <cell r="G2656" t="str">
            <v>Eukaryota</v>
          </cell>
          <cell r="H2656" t="str">
            <v xml:space="preserve"> Viridiplantae</v>
          </cell>
          <cell r="I2656" t="str">
            <v xml:space="preserve"> Streptophyta</v>
          </cell>
          <cell r="J2656" t="str">
            <v xml:space="preserve"> Embryophyta</v>
          </cell>
          <cell r="K2656" t="str">
            <v xml:space="preserve"> Tracheophyta</v>
          </cell>
          <cell r="L2656" t="str">
            <v>Spermatophyta</v>
          </cell>
          <cell r="M2656" t="str">
            <v xml:space="preserve"> Magnoliophyta</v>
          </cell>
          <cell r="N2656" t="str">
            <v xml:space="preserve"> eudicotyledons</v>
          </cell>
          <cell r="O2656" t="str">
            <v xml:space="preserve"> Gunneridae</v>
          </cell>
          <cell r="P2656" t="str">
            <v>Pentapetalae</v>
          </cell>
          <cell r="Q2656" t="str">
            <v xml:space="preserve"> rosids</v>
          </cell>
          <cell r="R2656" t="str">
            <v xml:space="preserve"> malvids</v>
          </cell>
          <cell r="S2656" t="str">
            <v xml:space="preserve"> Brassicales</v>
          </cell>
          <cell r="T2656" t="str">
            <v xml:space="preserve"> Brassicaceae</v>
          </cell>
          <cell r="U2656" t="str">
            <v xml:space="preserve"> Brassiceae</v>
          </cell>
        </row>
        <row r="2657">
          <cell r="B2657" t="str">
            <v>A0A078HFB5</v>
          </cell>
          <cell r="C2657" t="str">
            <v xml:space="preserve"> Brassica napus (Rape).</v>
          </cell>
          <cell r="E2657" t="str">
            <v xml:space="preserve"> NCBI_TaxID=3708 {ECO:0000313|EMBL:CDY36497.1, ECO:0000313|Proteomes:UP000028999};</v>
          </cell>
          <cell r="G2657" t="str">
            <v>Eukaryota</v>
          </cell>
          <cell r="H2657" t="str">
            <v xml:space="preserve"> Viridiplantae</v>
          </cell>
          <cell r="I2657" t="str">
            <v xml:space="preserve"> Streptophyta</v>
          </cell>
          <cell r="J2657" t="str">
            <v xml:space="preserve"> Embryophyta</v>
          </cell>
          <cell r="K2657" t="str">
            <v xml:space="preserve"> Tracheophyta</v>
          </cell>
          <cell r="L2657" t="str">
            <v>Spermatophyta</v>
          </cell>
          <cell r="M2657" t="str">
            <v xml:space="preserve"> Magnoliophyta</v>
          </cell>
          <cell r="N2657" t="str">
            <v xml:space="preserve"> eudicotyledons</v>
          </cell>
          <cell r="O2657" t="str">
            <v xml:space="preserve"> Gunneridae</v>
          </cell>
          <cell r="P2657" t="str">
            <v>Pentapetalae</v>
          </cell>
          <cell r="Q2657" t="str">
            <v xml:space="preserve"> rosids</v>
          </cell>
          <cell r="R2657" t="str">
            <v xml:space="preserve"> malvids</v>
          </cell>
          <cell r="S2657" t="str">
            <v xml:space="preserve"> Brassicales</v>
          </cell>
          <cell r="T2657" t="str">
            <v xml:space="preserve"> Brassicaceae</v>
          </cell>
          <cell r="U2657" t="str">
            <v xml:space="preserve"> Brassiceae</v>
          </cell>
        </row>
        <row r="2658">
          <cell r="B2658" t="str">
            <v>A0A078HHG3</v>
          </cell>
          <cell r="C2658" t="str">
            <v xml:space="preserve"> Brassica napus (Rape).</v>
          </cell>
          <cell r="E2658" t="str">
            <v xml:space="preserve"> NCBI_TaxID=3708 {ECO:0000313|EMBL:CDY37141.1, ECO:0000313|Proteomes:UP000028999};</v>
          </cell>
          <cell r="G2658" t="str">
            <v>Eukaryota</v>
          </cell>
          <cell r="H2658" t="str">
            <v xml:space="preserve"> Viridiplantae</v>
          </cell>
          <cell r="I2658" t="str">
            <v xml:space="preserve"> Streptophyta</v>
          </cell>
          <cell r="J2658" t="str">
            <v xml:space="preserve"> Embryophyta</v>
          </cell>
          <cell r="K2658" t="str">
            <v xml:space="preserve"> Tracheophyta</v>
          </cell>
          <cell r="L2658" t="str">
            <v>Spermatophyta</v>
          </cell>
          <cell r="M2658" t="str">
            <v xml:space="preserve"> Magnoliophyta</v>
          </cell>
          <cell r="N2658" t="str">
            <v xml:space="preserve"> eudicotyledons</v>
          </cell>
          <cell r="O2658" t="str">
            <v xml:space="preserve"> Gunneridae</v>
          </cell>
          <cell r="P2658" t="str">
            <v>Pentapetalae</v>
          </cell>
          <cell r="Q2658" t="str">
            <v xml:space="preserve"> rosids</v>
          </cell>
          <cell r="R2658" t="str">
            <v xml:space="preserve"> malvids</v>
          </cell>
          <cell r="S2658" t="str">
            <v xml:space="preserve"> Brassicales</v>
          </cell>
          <cell r="T2658" t="str">
            <v xml:space="preserve"> Brassicaceae</v>
          </cell>
          <cell r="U2658" t="str">
            <v xml:space="preserve"> Brassiceae</v>
          </cell>
        </row>
        <row r="2659">
          <cell r="B2659" t="str">
            <v>A0A078HKV9</v>
          </cell>
          <cell r="C2659" t="str">
            <v xml:space="preserve"> Brassica napus (Rape).</v>
          </cell>
          <cell r="E2659" t="str">
            <v xml:space="preserve"> NCBI_TaxID=3708 {ECO:0000313|EMBL:CDY38301.1, ECO:0000313|Proteomes:UP000028999};</v>
          </cell>
          <cell r="G2659" t="str">
            <v>Eukaryota</v>
          </cell>
          <cell r="H2659" t="str">
            <v xml:space="preserve"> Viridiplantae</v>
          </cell>
          <cell r="I2659" t="str">
            <v xml:space="preserve"> Streptophyta</v>
          </cell>
          <cell r="J2659" t="str">
            <v xml:space="preserve"> Embryophyta</v>
          </cell>
          <cell r="K2659" t="str">
            <v xml:space="preserve"> Tracheophyta</v>
          </cell>
          <cell r="L2659" t="str">
            <v>Spermatophyta</v>
          </cell>
          <cell r="M2659" t="str">
            <v xml:space="preserve"> Magnoliophyta</v>
          </cell>
          <cell r="N2659" t="str">
            <v xml:space="preserve"> eudicotyledons</v>
          </cell>
          <cell r="O2659" t="str">
            <v xml:space="preserve"> Gunneridae</v>
          </cell>
          <cell r="P2659" t="str">
            <v>Pentapetalae</v>
          </cell>
          <cell r="Q2659" t="str">
            <v xml:space="preserve"> rosids</v>
          </cell>
          <cell r="R2659" t="str">
            <v xml:space="preserve"> malvids</v>
          </cell>
          <cell r="S2659" t="str">
            <v xml:space="preserve"> Brassicales</v>
          </cell>
          <cell r="T2659" t="str">
            <v xml:space="preserve"> Brassicaceae</v>
          </cell>
          <cell r="U2659" t="str">
            <v xml:space="preserve"> Brassiceae</v>
          </cell>
        </row>
        <row r="2660">
          <cell r="B2660" t="str">
            <v>A0A078HLV9</v>
          </cell>
          <cell r="C2660" t="str">
            <v xml:space="preserve"> Brassica napus (Rape).</v>
          </cell>
          <cell r="E2660" t="str">
            <v xml:space="preserve"> NCBI_TaxID=3708 {ECO:0000313|EMBL:CDY37848.1, ECO:0000313|Proteomes:UP000028999};</v>
          </cell>
          <cell r="G2660" t="str">
            <v>Eukaryota</v>
          </cell>
          <cell r="H2660" t="str">
            <v xml:space="preserve"> Viridiplantae</v>
          </cell>
          <cell r="I2660" t="str">
            <v xml:space="preserve"> Streptophyta</v>
          </cell>
          <cell r="J2660" t="str">
            <v xml:space="preserve"> Embryophyta</v>
          </cell>
          <cell r="K2660" t="str">
            <v xml:space="preserve"> Tracheophyta</v>
          </cell>
          <cell r="L2660" t="str">
            <v>Spermatophyta</v>
          </cell>
          <cell r="M2660" t="str">
            <v xml:space="preserve"> Magnoliophyta</v>
          </cell>
          <cell r="N2660" t="str">
            <v xml:space="preserve"> eudicotyledons</v>
          </cell>
          <cell r="O2660" t="str">
            <v xml:space="preserve"> Gunneridae</v>
          </cell>
          <cell r="P2660" t="str">
            <v>Pentapetalae</v>
          </cell>
          <cell r="Q2660" t="str">
            <v xml:space="preserve"> rosids</v>
          </cell>
          <cell r="R2660" t="str">
            <v xml:space="preserve"> malvids</v>
          </cell>
          <cell r="S2660" t="str">
            <v xml:space="preserve"> Brassicales</v>
          </cell>
          <cell r="T2660" t="str">
            <v xml:space="preserve"> Brassicaceae</v>
          </cell>
          <cell r="U2660" t="str">
            <v xml:space="preserve"> Brassiceae</v>
          </cell>
        </row>
        <row r="2661">
          <cell r="B2661" t="str">
            <v>A0A078HRQ3</v>
          </cell>
          <cell r="C2661" t="str">
            <v xml:space="preserve"> Brassica napus (Rape).</v>
          </cell>
          <cell r="E2661" t="str">
            <v xml:space="preserve"> NCBI_TaxID=3708 {ECO:0000313|EMBL:CDY39954.1, ECO:0000313|Proteomes:UP000028999};</v>
          </cell>
          <cell r="G2661" t="str">
            <v>Eukaryota</v>
          </cell>
          <cell r="H2661" t="str">
            <v xml:space="preserve"> Viridiplantae</v>
          </cell>
          <cell r="I2661" t="str">
            <v xml:space="preserve"> Streptophyta</v>
          </cell>
          <cell r="J2661" t="str">
            <v xml:space="preserve"> Embryophyta</v>
          </cell>
          <cell r="K2661" t="str">
            <v xml:space="preserve"> Tracheophyta</v>
          </cell>
          <cell r="L2661" t="str">
            <v>Spermatophyta</v>
          </cell>
          <cell r="M2661" t="str">
            <v xml:space="preserve"> Magnoliophyta</v>
          </cell>
          <cell r="N2661" t="str">
            <v xml:space="preserve"> eudicotyledons</v>
          </cell>
          <cell r="O2661" t="str">
            <v xml:space="preserve"> Gunneridae</v>
          </cell>
          <cell r="P2661" t="str">
            <v>Pentapetalae</v>
          </cell>
          <cell r="Q2661" t="str">
            <v xml:space="preserve"> rosids</v>
          </cell>
          <cell r="R2661" t="str">
            <v xml:space="preserve"> malvids</v>
          </cell>
          <cell r="S2661" t="str">
            <v xml:space="preserve"> Brassicales</v>
          </cell>
          <cell r="T2661" t="str">
            <v xml:space="preserve"> Brassicaceae</v>
          </cell>
          <cell r="U2661" t="str">
            <v xml:space="preserve"> Brassiceae</v>
          </cell>
        </row>
        <row r="2662">
          <cell r="B2662" t="str">
            <v>A0A078HZM1</v>
          </cell>
          <cell r="C2662" t="str">
            <v xml:space="preserve"> Brassica napus (Rape).</v>
          </cell>
          <cell r="E2662" t="str">
            <v xml:space="preserve"> NCBI_TaxID=3708 {ECO:0000313|EMBL:CDY42223.1, ECO:0000313|Proteomes:UP000028999};</v>
          </cell>
          <cell r="G2662" t="str">
            <v>Eukaryota</v>
          </cell>
          <cell r="H2662" t="str">
            <v xml:space="preserve"> Viridiplantae</v>
          </cell>
          <cell r="I2662" t="str">
            <v xml:space="preserve"> Streptophyta</v>
          </cell>
          <cell r="J2662" t="str">
            <v xml:space="preserve"> Embryophyta</v>
          </cell>
          <cell r="K2662" t="str">
            <v xml:space="preserve"> Tracheophyta</v>
          </cell>
          <cell r="L2662" t="str">
            <v>Spermatophyta</v>
          </cell>
          <cell r="M2662" t="str">
            <v xml:space="preserve"> Magnoliophyta</v>
          </cell>
          <cell r="N2662" t="str">
            <v xml:space="preserve"> eudicotyledons</v>
          </cell>
          <cell r="O2662" t="str">
            <v xml:space="preserve"> Gunneridae</v>
          </cell>
          <cell r="P2662" t="str">
            <v>Pentapetalae</v>
          </cell>
          <cell r="Q2662" t="str">
            <v xml:space="preserve"> rosids</v>
          </cell>
          <cell r="R2662" t="str">
            <v xml:space="preserve"> malvids</v>
          </cell>
          <cell r="S2662" t="str">
            <v xml:space="preserve"> Brassicales</v>
          </cell>
          <cell r="T2662" t="str">
            <v xml:space="preserve"> Brassicaceae</v>
          </cell>
          <cell r="U2662" t="str">
            <v xml:space="preserve"> Brassiceae</v>
          </cell>
        </row>
        <row r="2663">
          <cell r="B2663" t="str">
            <v>A0A078I1C4</v>
          </cell>
          <cell r="C2663" t="str">
            <v xml:space="preserve"> Brassica napus (Rape).</v>
          </cell>
          <cell r="E2663" t="str">
            <v xml:space="preserve"> NCBI_TaxID=3708 {ECO:0000313|EMBL:CDY43581.1, ECO:0000313|Proteomes:UP000028999};</v>
          </cell>
          <cell r="G2663" t="str">
            <v>Eukaryota</v>
          </cell>
          <cell r="H2663" t="str">
            <v xml:space="preserve"> Viridiplantae</v>
          </cell>
          <cell r="I2663" t="str">
            <v xml:space="preserve"> Streptophyta</v>
          </cell>
          <cell r="J2663" t="str">
            <v xml:space="preserve"> Embryophyta</v>
          </cell>
          <cell r="K2663" t="str">
            <v xml:space="preserve"> Tracheophyta</v>
          </cell>
          <cell r="L2663" t="str">
            <v>Spermatophyta</v>
          </cell>
          <cell r="M2663" t="str">
            <v xml:space="preserve"> Magnoliophyta</v>
          </cell>
          <cell r="N2663" t="str">
            <v xml:space="preserve"> eudicotyledons</v>
          </cell>
          <cell r="O2663" t="str">
            <v xml:space="preserve"> Gunneridae</v>
          </cell>
          <cell r="P2663" t="str">
            <v>Pentapetalae</v>
          </cell>
          <cell r="Q2663" t="str">
            <v xml:space="preserve"> rosids</v>
          </cell>
          <cell r="R2663" t="str">
            <v xml:space="preserve"> malvids</v>
          </cell>
          <cell r="S2663" t="str">
            <v xml:space="preserve"> Brassicales</v>
          </cell>
          <cell r="T2663" t="str">
            <v xml:space="preserve"> Brassicaceae</v>
          </cell>
          <cell r="U2663" t="str">
            <v xml:space="preserve"> Brassiceae</v>
          </cell>
        </row>
        <row r="2664">
          <cell r="B2664" t="str">
            <v>A0A078J234</v>
          </cell>
          <cell r="C2664" t="str">
            <v xml:space="preserve"> Brassica napus (Rape).</v>
          </cell>
          <cell r="E2664" t="str">
            <v xml:space="preserve"> NCBI_TaxID=3708 {ECO:0000313|EMBL:CDY59666.1, ECO:0000313|Proteomes:UP000028999};</v>
          </cell>
          <cell r="G2664" t="str">
            <v>Eukaryota</v>
          </cell>
          <cell r="H2664" t="str">
            <v xml:space="preserve"> Viridiplantae</v>
          </cell>
          <cell r="I2664" t="str">
            <v xml:space="preserve"> Streptophyta</v>
          </cell>
          <cell r="J2664" t="str">
            <v xml:space="preserve"> Embryophyta</v>
          </cell>
          <cell r="K2664" t="str">
            <v xml:space="preserve"> Tracheophyta</v>
          </cell>
          <cell r="L2664" t="str">
            <v>Spermatophyta</v>
          </cell>
          <cell r="M2664" t="str">
            <v xml:space="preserve"> Magnoliophyta</v>
          </cell>
          <cell r="N2664" t="str">
            <v xml:space="preserve"> eudicotyledons</v>
          </cell>
          <cell r="O2664" t="str">
            <v xml:space="preserve"> Gunneridae</v>
          </cell>
          <cell r="P2664" t="str">
            <v>Pentapetalae</v>
          </cell>
          <cell r="Q2664" t="str">
            <v xml:space="preserve"> rosids</v>
          </cell>
          <cell r="R2664" t="str">
            <v xml:space="preserve"> malvids</v>
          </cell>
          <cell r="S2664" t="str">
            <v xml:space="preserve"> Brassicales</v>
          </cell>
          <cell r="T2664" t="str">
            <v xml:space="preserve"> Brassicaceae</v>
          </cell>
          <cell r="U2664" t="str">
            <v xml:space="preserve"> Brassiceae</v>
          </cell>
        </row>
        <row r="2665">
          <cell r="B2665" t="str">
            <v>A0A078J5S9</v>
          </cell>
          <cell r="C2665" t="str">
            <v xml:space="preserve"> Brassica napus (Rape).</v>
          </cell>
          <cell r="E2665" t="str">
            <v xml:space="preserve"> NCBI_TaxID=3708 {ECO:0000313|EMBL:CDY59668.1, ECO:0000313|Proteomes:UP000028999};</v>
          </cell>
          <cell r="G2665" t="str">
            <v>Eukaryota</v>
          </cell>
          <cell r="H2665" t="str">
            <v xml:space="preserve"> Viridiplantae</v>
          </cell>
          <cell r="I2665" t="str">
            <v xml:space="preserve"> Streptophyta</v>
          </cell>
          <cell r="J2665" t="str">
            <v xml:space="preserve"> Embryophyta</v>
          </cell>
          <cell r="K2665" t="str">
            <v xml:space="preserve"> Tracheophyta</v>
          </cell>
          <cell r="L2665" t="str">
            <v>Spermatophyta</v>
          </cell>
          <cell r="M2665" t="str">
            <v xml:space="preserve"> Magnoliophyta</v>
          </cell>
          <cell r="N2665" t="str">
            <v xml:space="preserve"> eudicotyledons</v>
          </cell>
          <cell r="O2665" t="str">
            <v xml:space="preserve"> Gunneridae</v>
          </cell>
          <cell r="P2665" t="str">
            <v>Pentapetalae</v>
          </cell>
          <cell r="Q2665" t="str">
            <v xml:space="preserve"> rosids</v>
          </cell>
          <cell r="R2665" t="str">
            <v xml:space="preserve"> malvids</v>
          </cell>
          <cell r="S2665" t="str">
            <v xml:space="preserve"> Brassicales</v>
          </cell>
          <cell r="T2665" t="str">
            <v xml:space="preserve"> Brassicaceae</v>
          </cell>
          <cell r="U2665" t="str">
            <v xml:space="preserve"> Brassiceae</v>
          </cell>
        </row>
        <row r="2666">
          <cell r="B2666" t="str">
            <v>A0A078J995</v>
          </cell>
          <cell r="C2666" t="str">
            <v xml:space="preserve"> Brassica napus (Rape).</v>
          </cell>
          <cell r="E2666" t="str">
            <v xml:space="preserve"> NCBI_TaxID=3708 {ECO:0000313|EMBL:CDY63765.1, ECO:0000313|Proteomes:UP000028999};</v>
          </cell>
          <cell r="G2666" t="str">
            <v>Eukaryota</v>
          </cell>
          <cell r="H2666" t="str">
            <v xml:space="preserve"> Viridiplantae</v>
          </cell>
          <cell r="I2666" t="str">
            <v xml:space="preserve"> Streptophyta</v>
          </cell>
          <cell r="J2666" t="str">
            <v xml:space="preserve"> Embryophyta</v>
          </cell>
          <cell r="K2666" t="str">
            <v xml:space="preserve"> Tracheophyta</v>
          </cell>
          <cell r="L2666" t="str">
            <v>Spermatophyta</v>
          </cell>
          <cell r="M2666" t="str">
            <v xml:space="preserve"> Magnoliophyta</v>
          </cell>
          <cell r="N2666" t="str">
            <v xml:space="preserve"> eudicotyledons</v>
          </cell>
          <cell r="O2666" t="str">
            <v xml:space="preserve"> Gunneridae</v>
          </cell>
          <cell r="P2666" t="str">
            <v>Pentapetalae</v>
          </cell>
          <cell r="Q2666" t="str">
            <v xml:space="preserve"> rosids</v>
          </cell>
          <cell r="R2666" t="str">
            <v xml:space="preserve"> malvids</v>
          </cell>
          <cell r="S2666" t="str">
            <v xml:space="preserve"> Brassicales</v>
          </cell>
          <cell r="T2666" t="str">
            <v xml:space="preserve"> Brassicaceae</v>
          </cell>
          <cell r="U2666" t="str">
            <v xml:space="preserve"> Brassiceae</v>
          </cell>
        </row>
        <row r="2667">
          <cell r="B2667" t="str">
            <v>A0A078JLR3</v>
          </cell>
          <cell r="C2667" t="str">
            <v xml:space="preserve"> Brassica napus (Rape).</v>
          </cell>
          <cell r="E2667" t="str">
            <v xml:space="preserve"> NCBI_TaxID=3708 {ECO:0000313|EMBL:CDY66736.1, ECO:0000313|Proteomes:UP000028999};</v>
          </cell>
          <cell r="G2667" t="str">
            <v>Eukaryota</v>
          </cell>
          <cell r="H2667" t="str">
            <v xml:space="preserve"> Viridiplantae</v>
          </cell>
          <cell r="I2667" t="str">
            <v xml:space="preserve"> Streptophyta</v>
          </cell>
          <cell r="J2667" t="str">
            <v xml:space="preserve"> Embryophyta</v>
          </cell>
          <cell r="K2667" t="str">
            <v xml:space="preserve"> Tracheophyta</v>
          </cell>
          <cell r="L2667" t="str">
            <v>Spermatophyta</v>
          </cell>
          <cell r="M2667" t="str">
            <v xml:space="preserve"> Magnoliophyta</v>
          </cell>
          <cell r="N2667" t="str">
            <v xml:space="preserve"> eudicotyledons</v>
          </cell>
          <cell r="O2667" t="str">
            <v xml:space="preserve"> Gunneridae</v>
          </cell>
          <cell r="P2667" t="str">
            <v>Pentapetalae</v>
          </cell>
          <cell r="Q2667" t="str">
            <v xml:space="preserve"> rosids</v>
          </cell>
          <cell r="R2667" t="str">
            <v xml:space="preserve"> malvids</v>
          </cell>
          <cell r="S2667" t="str">
            <v xml:space="preserve"> Brassicales</v>
          </cell>
          <cell r="T2667" t="str">
            <v xml:space="preserve"> Brassicaceae</v>
          </cell>
          <cell r="U2667" t="str">
            <v xml:space="preserve"> Brassiceae</v>
          </cell>
        </row>
        <row r="2668">
          <cell r="B2668" t="str">
            <v>A0A078JRR1</v>
          </cell>
          <cell r="C2668" t="str">
            <v xml:space="preserve"> Brassica napus (Rape).</v>
          </cell>
          <cell r="E2668" t="str">
            <v xml:space="preserve"> NCBI_TaxID=3708 {ECO:0000313|EMBL:CDY68122.1, ECO:0000313|Proteomes:UP000028999};</v>
          </cell>
          <cell r="G2668" t="str">
            <v>Eukaryota</v>
          </cell>
          <cell r="H2668" t="str">
            <v xml:space="preserve"> Viridiplantae</v>
          </cell>
          <cell r="I2668" t="str">
            <v xml:space="preserve"> Streptophyta</v>
          </cell>
          <cell r="J2668" t="str">
            <v xml:space="preserve"> Embryophyta</v>
          </cell>
          <cell r="K2668" t="str">
            <v xml:space="preserve"> Tracheophyta</v>
          </cell>
          <cell r="L2668" t="str">
            <v>Spermatophyta</v>
          </cell>
          <cell r="M2668" t="str">
            <v xml:space="preserve"> Magnoliophyta</v>
          </cell>
          <cell r="N2668" t="str">
            <v xml:space="preserve"> eudicotyledons</v>
          </cell>
          <cell r="O2668" t="str">
            <v xml:space="preserve"> Gunneridae</v>
          </cell>
          <cell r="P2668" t="str">
            <v>Pentapetalae</v>
          </cell>
          <cell r="Q2668" t="str">
            <v xml:space="preserve"> rosids</v>
          </cell>
          <cell r="R2668" t="str">
            <v xml:space="preserve"> malvids</v>
          </cell>
          <cell r="S2668" t="str">
            <v xml:space="preserve"> Brassicales</v>
          </cell>
          <cell r="T2668" t="str">
            <v xml:space="preserve"> Brassicaceae</v>
          </cell>
          <cell r="U2668" t="str">
            <v xml:space="preserve"> Brassiceae</v>
          </cell>
        </row>
        <row r="2669">
          <cell r="B2669" t="str">
            <v>A0A078JSQ0</v>
          </cell>
          <cell r="C2669" t="str">
            <v xml:space="preserve"> Brassica napus (Rape).</v>
          </cell>
          <cell r="E2669" t="str">
            <v xml:space="preserve"> NCBI_TaxID=3708 {ECO:0000313|EMBL:CDY70638.1, ECO:0000313|Proteomes:UP000028999};</v>
          </cell>
          <cell r="G2669" t="str">
            <v>Eukaryota</v>
          </cell>
          <cell r="H2669" t="str">
            <v xml:space="preserve"> Viridiplantae</v>
          </cell>
          <cell r="I2669" t="str">
            <v xml:space="preserve"> Streptophyta</v>
          </cell>
          <cell r="J2669" t="str">
            <v xml:space="preserve"> Embryophyta</v>
          </cell>
          <cell r="K2669" t="str">
            <v xml:space="preserve"> Tracheophyta</v>
          </cell>
          <cell r="L2669" t="str">
            <v>Spermatophyta</v>
          </cell>
          <cell r="M2669" t="str">
            <v xml:space="preserve"> Magnoliophyta</v>
          </cell>
          <cell r="N2669" t="str">
            <v xml:space="preserve"> eudicotyledons</v>
          </cell>
          <cell r="O2669" t="str">
            <v xml:space="preserve"> Gunneridae</v>
          </cell>
          <cell r="P2669" t="str">
            <v>Pentapetalae</v>
          </cell>
          <cell r="Q2669" t="str">
            <v xml:space="preserve"> rosids</v>
          </cell>
          <cell r="R2669" t="str">
            <v xml:space="preserve"> malvids</v>
          </cell>
          <cell r="S2669" t="str">
            <v xml:space="preserve"> Brassicales</v>
          </cell>
          <cell r="T2669" t="str">
            <v xml:space="preserve"> Brassicaceae</v>
          </cell>
          <cell r="U2669" t="str">
            <v xml:space="preserve"> Brassiceae</v>
          </cell>
        </row>
        <row r="2670">
          <cell r="B2670" t="str">
            <v>A0A078JUS8</v>
          </cell>
          <cell r="C2670" t="str">
            <v xml:space="preserve"> Brassica napus (Rape).</v>
          </cell>
          <cell r="E2670" t="str">
            <v xml:space="preserve"> NCBI_TaxID=3708 {ECO:0000313|EMBL:CDY69321.1, ECO:0000313|Proteomes:UP000028999};</v>
          </cell>
          <cell r="G2670" t="str">
            <v>Eukaryota</v>
          </cell>
          <cell r="H2670" t="str">
            <v xml:space="preserve"> Viridiplantae</v>
          </cell>
          <cell r="I2670" t="str">
            <v xml:space="preserve"> Streptophyta</v>
          </cell>
          <cell r="J2670" t="str">
            <v xml:space="preserve"> Embryophyta</v>
          </cell>
          <cell r="K2670" t="str">
            <v xml:space="preserve"> Tracheophyta</v>
          </cell>
          <cell r="L2670" t="str">
            <v>Spermatophyta</v>
          </cell>
          <cell r="M2670" t="str">
            <v xml:space="preserve"> Magnoliophyta</v>
          </cell>
          <cell r="N2670" t="str">
            <v xml:space="preserve"> eudicotyledons</v>
          </cell>
          <cell r="O2670" t="str">
            <v xml:space="preserve"> Gunneridae</v>
          </cell>
          <cell r="P2670" t="str">
            <v>Pentapetalae</v>
          </cell>
          <cell r="Q2670" t="str">
            <v xml:space="preserve"> rosids</v>
          </cell>
          <cell r="R2670" t="str">
            <v xml:space="preserve"> malvids</v>
          </cell>
          <cell r="S2670" t="str">
            <v xml:space="preserve"> Brassicales</v>
          </cell>
          <cell r="T2670" t="str">
            <v xml:space="preserve"> Brassicaceae</v>
          </cell>
          <cell r="U2670" t="str">
            <v xml:space="preserve"> Brassiceae</v>
          </cell>
        </row>
        <row r="2671">
          <cell r="B2671" t="str">
            <v>A0A080WKX9</v>
          </cell>
          <cell r="C2671" t="str">
            <v xml:space="preserve"> Trichophyton rubrum (strain ATCC MYA-4607 / CBS 118892) (Athlete's foot fungus).</v>
          </cell>
          <cell r="E2671" t="str">
            <v xml:space="preserve"> NCBI_TaxID=559305 {ECO:0000313|EMBL:KFL62314.1, ECO:0000313|Proteomes:UP000008864};</v>
          </cell>
          <cell r="G2671" t="str">
            <v>Eukaryota</v>
          </cell>
          <cell r="H2671" t="str">
            <v xml:space="preserve"> Fungi</v>
          </cell>
          <cell r="I2671" t="str">
            <v xml:space="preserve"> Dikarya</v>
          </cell>
          <cell r="J2671" t="str">
            <v xml:space="preserve"> Ascomycota</v>
          </cell>
          <cell r="K2671" t="str">
            <v xml:space="preserve"> Pezizomycotina</v>
          </cell>
          <cell r="L2671" t="str">
            <v xml:space="preserve"> Eurotiomycetes</v>
          </cell>
          <cell r="M2671" t="str">
            <v>Eurotiomycetidae</v>
          </cell>
          <cell r="N2671" t="str">
            <v xml:space="preserve"> Onygenales</v>
          </cell>
          <cell r="O2671" t="str">
            <v xml:space="preserve"> Arthrodermataceae</v>
          </cell>
          <cell r="P2671" t="str">
            <v xml:space="preserve"> Trichophyton.</v>
          </cell>
        </row>
        <row r="2672">
          <cell r="B2672" t="str">
            <v>A0A080WW69</v>
          </cell>
          <cell r="C2672" t="str">
            <v xml:space="preserve"> Trichophyton rubrum (strain ATCC MYA-4607 / CBS 118892) (Athlete's foot fungus).</v>
          </cell>
          <cell r="E2672" t="str">
            <v xml:space="preserve"> NCBI_TaxID=559305 {ECO:0000313|EMBL:KFL62313.1, ECO:0000313|Proteomes:UP000008864};</v>
          </cell>
          <cell r="G2672" t="str">
            <v>Eukaryota</v>
          </cell>
          <cell r="H2672" t="str">
            <v xml:space="preserve"> Fungi</v>
          </cell>
          <cell r="I2672" t="str">
            <v xml:space="preserve"> Dikarya</v>
          </cell>
          <cell r="J2672" t="str">
            <v xml:space="preserve"> Ascomycota</v>
          </cell>
          <cell r="K2672" t="str">
            <v xml:space="preserve"> Pezizomycotina</v>
          </cell>
          <cell r="L2672" t="str">
            <v xml:space="preserve"> Eurotiomycetes</v>
          </cell>
          <cell r="M2672" t="str">
            <v>Eurotiomycetidae</v>
          </cell>
          <cell r="N2672" t="str">
            <v xml:space="preserve"> Onygenales</v>
          </cell>
          <cell r="O2672" t="str">
            <v xml:space="preserve"> Arthrodermataceae</v>
          </cell>
          <cell r="P2672" t="str">
            <v xml:space="preserve"> Trichophyton.</v>
          </cell>
        </row>
        <row r="2673">
          <cell r="B2673" t="str">
            <v>A0A081CJQ0</v>
          </cell>
          <cell r="C2673" t="str">
            <v xml:space="preserve"> Pseudozyma antarctica (Yeast) (Candida antarctica).</v>
          </cell>
          <cell r="E2673" t="str">
            <v xml:space="preserve"> NCBI_TaxID=84753 {ECO:0000313|EMBL:GAK66896.1, ECO:0000313|Proteomes:UP000053758};</v>
          </cell>
          <cell r="G2673" t="str">
            <v>Eukaryota</v>
          </cell>
          <cell r="H2673" t="str">
            <v xml:space="preserve"> Fungi</v>
          </cell>
          <cell r="I2673" t="str">
            <v xml:space="preserve"> Dikarya</v>
          </cell>
          <cell r="J2673" t="str">
            <v xml:space="preserve"> Basidiomycota</v>
          </cell>
          <cell r="K2673" t="str">
            <v xml:space="preserve"> Ustilaginomycotina</v>
          </cell>
          <cell r="L2673" t="str">
            <v>Ustilaginomycetes</v>
          </cell>
          <cell r="M2673" t="str">
            <v xml:space="preserve"> Ustilaginales</v>
          </cell>
          <cell r="N2673" t="str">
            <v xml:space="preserve"> Ustilaginaceae</v>
          </cell>
          <cell r="O2673" t="str">
            <v xml:space="preserve"> Moesziomyces.</v>
          </cell>
        </row>
        <row r="2674">
          <cell r="B2674" t="str">
            <v>A0A084FUL1</v>
          </cell>
          <cell r="C2674" t="str">
            <v xml:space="preserve"> Scedosporium apiospermum.</v>
          </cell>
          <cell r="E2674" t="str">
            <v xml:space="preserve"> NCBI_TaxID=563466 {ECO:0000313|EMBL:KEZ38773.1, ECO:0000313|Proteomes:UP000028545};</v>
          </cell>
          <cell r="G2674" t="str">
            <v>Eukaryota</v>
          </cell>
          <cell r="H2674" t="str">
            <v xml:space="preserve"> Fungi</v>
          </cell>
          <cell r="I2674" t="str">
            <v xml:space="preserve"> Dikarya</v>
          </cell>
          <cell r="J2674" t="str">
            <v xml:space="preserve"> Ascomycota</v>
          </cell>
          <cell r="K2674" t="str">
            <v xml:space="preserve"> Pezizomycotina</v>
          </cell>
          <cell r="L2674" t="str">
            <v>Sordariomycetes</v>
          </cell>
          <cell r="M2674" t="str">
            <v xml:space="preserve"> Hypocreomycetidae</v>
          </cell>
          <cell r="N2674" t="str">
            <v xml:space="preserve"> Microascales</v>
          </cell>
          <cell r="O2674" t="str">
            <v xml:space="preserve"> Microascaceae</v>
          </cell>
          <cell r="P2674" t="str">
            <v>Scedosporium.</v>
          </cell>
        </row>
        <row r="2675">
          <cell r="B2675" t="str">
            <v>A0A084FX45</v>
          </cell>
          <cell r="C2675" t="str">
            <v xml:space="preserve"> Scedosporium apiospermum.</v>
          </cell>
          <cell r="E2675" t="str">
            <v xml:space="preserve"> NCBI_TaxID=563466 {ECO:0000313|EMBL:KEZ39657.1, ECO:0000313|Proteomes:UP000028545};</v>
          </cell>
          <cell r="G2675" t="str">
            <v>Eukaryota</v>
          </cell>
          <cell r="H2675" t="str">
            <v xml:space="preserve"> Fungi</v>
          </cell>
          <cell r="I2675" t="str">
            <v xml:space="preserve"> Dikarya</v>
          </cell>
          <cell r="J2675" t="str">
            <v xml:space="preserve"> Ascomycota</v>
          </cell>
          <cell r="K2675" t="str">
            <v xml:space="preserve"> Pezizomycotina</v>
          </cell>
          <cell r="L2675" t="str">
            <v>Sordariomycetes</v>
          </cell>
          <cell r="M2675" t="str">
            <v xml:space="preserve"> Hypocreomycetidae</v>
          </cell>
          <cell r="N2675" t="str">
            <v xml:space="preserve"> Microascales</v>
          </cell>
          <cell r="O2675" t="str">
            <v xml:space="preserve"> Microascaceae</v>
          </cell>
          <cell r="P2675" t="str">
            <v>Scedosporium.</v>
          </cell>
        </row>
        <row r="2676">
          <cell r="B2676" t="str">
            <v>A0A084VP73</v>
          </cell>
          <cell r="C2676" t="str">
            <v xml:space="preserve"> Anopheles sinensis (Mosquito).</v>
          </cell>
          <cell r="E2676" t="str">
            <v xml:space="preserve"> NCBI_TaxID=74873 {ECO:0000313|EMBL:KFB39767.1, ECO:0000313|Proteomes:UP000030765};</v>
          </cell>
          <cell r="G2676" t="str">
            <v>Eukaryota</v>
          </cell>
          <cell r="H2676" t="str">
            <v xml:space="preserve"> Metazoa</v>
          </cell>
          <cell r="I2676" t="str">
            <v xml:space="preserve"> Ecdysozoa</v>
          </cell>
          <cell r="J2676" t="str">
            <v xml:space="preserve"> Arthropoda</v>
          </cell>
          <cell r="K2676" t="str">
            <v xml:space="preserve"> Hexapoda</v>
          </cell>
          <cell r="L2676" t="str">
            <v xml:space="preserve"> Insecta</v>
          </cell>
          <cell r="M2676" t="str">
            <v>Pterygota</v>
          </cell>
          <cell r="N2676" t="str">
            <v xml:space="preserve"> Neoptera</v>
          </cell>
          <cell r="O2676" t="str">
            <v xml:space="preserve"> Holometabola</v>
          </cell>
          <cell r="P2676" t="str">
            <v xml:space="preserve"> Diptera</v>
          </cell>
          <cell r="Q2676" t="str">
            <v xml:space="preserve"> Nematocera</v>
          </cell>
          <cell r="R2676" t="str">
            <v xml:space="preserve"> Culicoidea</v>
          </cell>
          <cell r="S2676" t="str">
            <v>Culicidae</v>
          </cell>
          <cell r="T2676" t="str">
            <v xml:space="preserve"> Anophelinae</v>
          </cell>
          <cell r="U2676" t="str">
            <v xml:space="preserve"> Anopheles.</v>
          </cell>
        </row>
        <row r="2677">
          <cell r="B2677" t="str">
            <v>A0A084W8T7</v>
          </cell>
          <cell r="C2677" t="str">
            <v xml:space="preserve"> Anopheles sinensis (Mosquito).</v>
          </cell>
          <cell r="E2677" t="str">
            <v xml:space="preserve"> NCBI_TaxID=74873 {ECO:0000313|EMBL:KFB46631.1, ECO:0000313|Proteomes:UP000030765};</v>
          </cell>
          <cell r="G2677" t="str">
            <v>Eukaryota</v>
          </cell>
          <cell r="H2677" t="str">
            <v xml:space="preserve"> Metazoa</v>
          </cell>
          <cell r="I2677" t="str">
            <v xml:space="preserve"> Ecdysozoa</v>
          </cell>
          <cell r="J2677" t="str">
            <v xml:space="preserve"> Arthropoda</v>
          </cell>
          <cell r="K2677" t="str">
            <v xml:space="preserve"> Hexapoda</v>
          </cell>
          <cell r="L2677" t="str">
            <v xml:space="preserve"> Insecta</v>
          </cell>
          <cell r="M2677" t="str">
            <v>Pterygota</v>
          </cell>
          <cell r="N2677" t="str">
            <v xml:space="preserve"> Neoptera</v>
          </cell>
          <cell r="O2677" t="str">
            <v xml:space="preserve"> Holometabola</v>
          </cell>
          <cell r="P2677" t="str">
            <v xml:space="preserve"> Diptera</v>
          </cell>
          <cell r="Q2677" t="str">
            <v xml:space="preserve"> Nematocera</v>
          </cell>
          <cell r="R2677" t="str">
            <v xml:space="preserve"> Culicoidea</v>
          </cell>
          <cell r="S2677" t="str">
            <v>Culicidae</v>
          </cell>
          <cell r="T2677" t="str">
            <v xml:space="preserve"> Anophelinae</v>
          </cell>
          <cell r="U2677" t="str">
            <v xml:space="preserve"> Anopheles.</v>
          </cell>
        </row>
        <row r="2678">
          <cell r="B2678" t="str">
            <v>A0A084WT97</v>
          </cell>
          <cell r="C2678" t="str">
            <v xml:space="preserve"> Anopheles sinensis (Mosquito).</v>
          </cell>
          <cell r="E2678" t="str">
            <v xml:space="preserve"> NCBI_TaxID=74873 {ECO:0000313|EMBL:KFB53441.1, ECO:0000313|Proteomes:UP000030765};</v>
          </cell>
          <cell r="G2678" t="str">
            <v>Eukaryota</v>
          </cell>
          <cell r="H2678" t="str">
            <v xml:space="preserve"> Metazoa</v>
          </cell>
          <cell r="I2678" t="str">
            <v xml:space="preserve"> Ecdysozoa</v>
          </cell>
          <cell r="J2678" t="str">
            <v xml:space="preserve"> Arthropoda</v>
          </cell>
          <cell r="K2678" t="str">
            <v xml:space="preserve"> Hexapoda</v>
          </cell>
          <cell r="L2678" t="str">
            <v xml:space="preserve"> Insecta</v>
          </cell>
          <cell r="M2678" t="str">
            <v>Pterygota</v>
          </cell>
          <cell r="N2678" t="str">
            <v xml:space="preserve"> Neoptera</v>
          </cell>
          <cell r="O2678" t="str">
            <v xml:space="preserve"> Holometabola</v>
          </cell>
          <cell r="P2678" t="str">
            <v xml:space="preserve"> Diptera</v>
          </cell>
          <cell r="Q2678" t="str">
            <v xml:space="preserve"> Nematocera</v>
          </cell>
          <cell r="R2678" t="str">
            <v xml:space="preserve"> Culicoidea</v>
          </cell>
          <cell r="S2678" t="str">
            <v>Culicidae</v>
          </cell>
          <cell r="T2678" t="str">
            <v xml:space="preserve"> Anophelinae</v>
          </cell>
          <cell r="U2678" t="str">
            <v xml:space="preserve"> Anopheles.</v>
          </cell>
        </row>
        <row r="2679">
          <cell r="B2679" t="str">
            <v>A0A085M332</v>
          </cell>
          <cell r="C2679" t="str">
            <v xml:space="preserve"> Trichuris suis (pig whipworm).</v>
          </cell>
          <cell r="E2679" t="str">
            <v xml:space="preserve"> NCBI_TaxID=68888 {ECO:0000313|EMBL:KFD51628.1, ECO:0000313|Proteomes:UP000030764};</v>
          </cell>
          <cell r="G2679" t="str">
            <v>Eukaryota</v>
          </cell>
          <cell r="H2679" t="str">
            <v xml:space="preserve"> Metazoa</v>
          </cell>
          <cell r="I2679" t="str">
            <v xml:space="preserve"> Ecdysozoa</v>
          </cell>
          <cell r="J2679" t="str">
            <v xml:space="preserve"> Nematoda</v>
          </cell>
          <cell r="K2679" t="str">
            <v xml:space="preserve"> Enoplea</v>
          </cell>
          <cell r="L2679" t="str">
            <v xml:space="preserve"> Dorylaimia</v>
          </cell>
          <cell r="M2679" t="str">
            <v>Trichinellida</v>
          </cell>
          <cell r="N2679" t="str">
            <v xml:space="preserve"> Trichuridae</v>
          </cell>
          <cell r="O2679" t="str">
            <v xml:space="preserve"> Trichuris.</v>
          </cell>
        </row>
        <row r="2680">
          <cell r="B2680" t="str">
            <v>A0A085NAT7</v>
          </cell>
          <cell r="C2680" t="str">
            <v xml:space="preserve"> Trichuris suis (pig whipworm).</v>
          </cell>
          <cell r="E2680" t="str">
            <v xml:space="preserve"> NCBI_TaxID=68888 {ECO:0000313|EMBL:KFD66583.1, ECO:0000313|Proteomes:UP000030758};</v>
          </cell>
          <cell r="G2680" t="str">
            <v>Eukaryota</v>
          </cell>
          <cell r="H2680" t="str">
            <v xml:space="preserve"> Metazoa</v>
          </cell>
          <cell r="I2680" t="str">
            <v xml:space="preserve"> Ecdysozoa</v>
          </cell>
          <cell r="J2680" t="str">
            <v xml:space="preserve"> Nematoda</v>
          </cell>
          <cell r="K2680" t="str">
            <v xml:space="preserve"> Enoplea</v>
          </cell>
          <cell r="L2680" t="str">
            <v xml:space="preserve"> Dorylaimia</v>
          </cell>
          <cell r="M2680" t="str">
            <v>Trichinellida</v>
          </cell>
          <cell r="N2680" t="str">
            <v xml:space="preserve"> Trichuridae</v>
          </cell>
          <cell r="O2680" t="str">
            <v xml:space="preserve"> Trichuris.</v>
          </cell>
        </row>
        <row r="2681">
          <cell r="B2681" t="str">
            <v>A0A086ST27</v>
          </cell>
          <cell r="C2681" t="str">
            <v xml:space="preserve"> Acremonium chrysogenum (strain ATCC 11550 / CBS 779.69 / DSM 880 / JCM 23072 / IMI 49137).</v>
          </cell>
          <cell r="E2681" t="str">
            <v xml:space="preserve"> NCBI_TaxID=857340 {ECO:0000313|EMBL:KFH40259.1, ECO:0000313|Proteomes:UP000029964};</v>
          </cell>
          <cell r="G2681" t="str">
            <v>Eukaryota</v>
          </cell>
          <cell r="H2681" t="str">
            <v xml:space="preserve"> Fungi</v>
          </cell>
          <cell r="I2681" t="str">
            <v xml:space="preserve"> Dikarya</v>
          </cell>
          <cell r="J2681" t="str">
            <v xml:space="preserve"> Ascomycota</v>
          </cell>
          <cell r="K2681" t="str">
            <v xml:space="preserve"> Pezizomycotina</v>
          </cell>
          <cell r="L2681" t="str">
            <v>Sordariomycetes</v>
          </cell>
          <cell r="M2681" t="str">
            <v xml:space="preserve"> Hypocreomycetidae</v>
          </cell>
          <cell r="N2681" t="str">
            <v xml:space="preserve"> Hypocreales</v>
          </cell>
          <cell r="O2681" t="str">
            <v>Hypocreales incertae sedis</v>
          </cell>
          <cell r="P2681" t="str">
            <v xml:space="preserve"> Acremonium.</v>
          </cell>
        </row>
        <row r="2682">
          <cell r="B2682" t="str">
            <v>A0A086T5T2</v>
          </cell>
          <cell r="C2682" t="str">
            <v xml:space="preserve"> Acremonium chrysogenum (strain ATCC 11550 / CBS 779.69 / DSM 880 / JCM 23072 / IMI 49137).</v>
          </cell>
          <cell r="E2682" t="str">
            <v xml:space="preserve"> NCBI_TaxID=857340 {ECO:0000313|EMBL:KFH44714.1, ECO:0000313|Proteomes:UP000029964};</v>
          </cell>
          <cell r="G2682" t="str">
            <v>Eukaryota</v>
          </cell>
          <cell r="H2682" t="str">
            <v xml:space="preserve"> Fungi</v>
          </cell>
          <cell r="I2682" t="str">
            <v xml:space="preserve"> Dikarya</v>
          </cell>
          <cell r="J2682" t="str">
            <v xml:space="preserve"> Ascomycota</v>
          </cell>
          <cell r="K2682" t="str">
            <v xml:space="preserve"> Pezizomycotina</v>
          </cell>
          <cell r="L2682" t="str">
            <v>Sordariomycetes</v>
          </cell>
          <cell r="M2682" t="str">
            <v xml:space="preserve"> Hypocreomycetidae</v>
          </cell>
          <cell r="N2682" t="str">
            <v xml:space="preserve"> Hypocreales</v>
          </cell>
          <cell r="O2682" t="str">
            <v>Hypocreales incertae sedis</v>
          </cell>
          <cell r="P2682" t="str">
            <v xml:space="preserve"> Acremonium.</v>
          </cell>
        </row>
        <row r="2683">
          <cell r="B2683" t="str">
            <v>A0A087G793</v>
          </cell>
          <cell r="C2683" t="str">
            <v xml:space="preserve"> Arabis alpina (Alpine rock-cress).</v>
          </cell>
          <cell r="E2683" t="str">
            <v xml:space="preserve"> NCBI_TaxID=50452 {ECO:0000313|EMBL:KFK25745.1, ECO:0000313|Proteomes:UP000029120};</v>
          </cell>
          <cell r="G2683" t="str">
            <v>Eukaryota</v>
          </cell>
          <cell r="H2683" t="str">
            <v xml:space="preserve"> Viridiplantae</v>
          </cell>
          <cell r="I2683" t="str">
            <v xml:space="preserve"> Streptophyta</v>
          </cell>
          <cell r="J2683" t="str">
            <v xml:space="preserve"> Embryophyta</v>
          </cell>
          <cell r="K2683" t="str">
            <v xml:space="preserve"> Tracheophyta</v>
          </cell>
          <cell r="L2683" t="str">
            <v>Spermatophyta</v>
          </cell>
          <cell r="M2683" t="str">
            <v xml:space="preserve"> Magnoliophyta</v>
          </cell>
          <cell r="N2683" t="str">
            <v xml:space="preserve"> eudicotyledons</v>
          </cell>
          <cell r="O2683" t="str">
            <v xml:space="preserve"> Gunneridae</v>
          </cell>
          <cell r="P2683" t="str">
            <v>Pentapetalae</v>
          </cell>
          <cell r="Q2683" t="str">
            <v xml:space="preserve"> rosids</v>
          </cell>
          <cell r="R2683" t="str">
            <v xml:space="preserve"> malvids</v>
          </cell>
          <cell r="S2683" t="str">
            <v xml:space="preserve"> Brassicales</v>
          </cell>
          <cell r="T2683" t="str">
            <v xml:space="preserve"> Brassicaceae</v>
          </cell>
          <cell r="U2683" t="str">
            <v xml:space="preserve"> Arabideae</v>
          </cell>
        </row>
        <row r="2684">
          <cell r="B2684" t="str">
            <v>A0A087GEY3</v>
          </cell>
          <cell r="C2684" t="str">
            <v xml:space="preserve"> Arabis alpina (Alpine rock-cress).</v>
          </cell>
          <cell r="E2684" t="str">
            <v xml:space="preserve"> NCBI_TaxID=50452 {ECO:0000313|EMBL:KFK28435.1, ECO:0000313|Proteomes:UP000029120};</v>
          </cell>
          <cell r="G2684" t="str">
            <v>Eukaryota</v>
          </cell>
          <cell r="H2684" t="str">
            <v xml:space="preserve"> Viridiplantae</v>
          </cell>
          <cell r="I2684" t="str">
            <v xml:space="preserve"> Streptophyta</v>
          </cell>
          <cell r="J2684" t="str">
            <v xml:space="preserve"> Embryophyta</v>
          </cell>
          <cell r="K2684" t="str">
            <v xml:space="preserve"> Tracheophyta</v>
          </cell>
          <cell r="L2684" t="str">
            <v>Spermatophyta</v>
          </cell>
          <cell r="M2684" t="str">
            <v xml:space="preserve"> Magnoliophyta</v>
          </cell>
          <cell r="N2684" t="str">
            <v xml:space="preserve"> eudicotyledons</v>
          </cell>
          <cell r="O2684" t="str">
            <v xml:space="preserve"> Gunneridae</v>
          </cell>
          <cell r="P2684" t="str">
            <v>Pentapetalae</v>
          </cell>
          <cell r="Q2684" t="str">
            <v xml:space="preserve"> rosids</v>
          </cell>
          <cell r="R2684" t="str">
            <v xml:space="preserve"> malvids</v>
          </cell>
          <cell r="S2684" t="str">
            <v xml:space="preserve"> Brassicales</v>
          </cell>
          <cell r="T2684" t="str">
            <v xml:space="preserve"> Brassicaceae</v>
          </cell>
          <cell r="U2684" t="str">
            <v xml:space="preserve"> Arabideae</v>
          </cell>
        </row>
        <row r="2685">
          <cell r="B2685" t="str">
            <v>A0A087GWK6</v>
          </cell>
          <cell r="C2685" t="str">
            <v xml:space="preserve"> Arabis alpina (Alpine rock-cress).</v>
          </cell>
          <cell r="E2685" t="str">
            <v xml:space="preserve"> NCBI_TaxID=50452 {ECO:0000313|EMBL:KFK34258.1, ECO:0000313|Proteomes:UP000029120};</v>
          </cell>
          <cell r="G2685" t="str">
            <v>Eukaryota</v>
          </cell>
          <cell r="H2685" t="str">
            <v xml:space="preserve"> Viridiplantae</v>
          </cell>
          <cell r="I2685" t="str">
            <v xml:space="preserve"> Streptophyta</v>
          </cell>
          <cell r="J2685" t="str">
            <v xml:space="preserve"> Embryophyta</v>
          </cell>
          <cell r="K2685" t="str">
            <v xml:space="preserve"> Tracheophyta</v>
          </cell>
          <cell r="L2685" t="str">
            <v>Spermatophyta</v>
          </cell>
          <cell r="M2685" t="str">
            <v xml:space="preserve"> Magnoliophyta</v>
          </cell>
          <cell r="N2685" t="str">
            <v xml:space="preserve"> eudicotyledons</v>
          </cell>
          <cell r="O2685" t="str">
            <v xml:space="preserve"> Gunneridae</v>
          </cell>
          <cell r="P2685" t="str">
            <v>Pentapetalae</v>
          </cell>
          <cell r="Q2685" t="str">
            <v xml:space="preserve"> rosids</v>
          </cell>
          <cell r="R2685" t="str">
            <v xml:space="preserve"> malvids</v>
          </cell>
          <cell r="S2685" t="str">
            <v xml:space="preserve"> Brassicales</v>
          </cell>
          <cell r="T2685" t="str">
            <v xml:space="preserve"> Brassicaceae</v>
          </cell>
          <cell r="U2685" t="str">
            <v xml:space="preserve"> Arabideae</v>
          </cell>
        </row>
        <row r="2686">
          <cell r="B2686" t="str">
            <v>A0A087H1D0</v>
          </cell>
          <cell r="C2686" t="str">
            <v xml:space="preserve"> Arabis alpina (Alpine rock-cress).</v>
          </cell>
          <cell r="E2686" t="str">
            <v xml:space="preserve"> NCBI_TaxID=50452 {ECO:0000313|EMBL:KFK35932.1, ECO:0000313|Proteomes:UP000029120};</v>
          </cell>
          <cell r="G2686" t="str">
            <v>Eukaryota</v>
          </cell>
          <cell r="H2686" t="str">
            <v xml:space="preserve"> Viridiplantae</v>
          </cell>
          <cell r="I2686" t="str">
            <v xml:space="preserve"> Streptophyta</v>
          </cell>
          <cell r="J2686" t="str">
            <v xml:space="preserve"> Embryophyta</v>
          </cell>
          <cell r="K2686" t="str">
            <v xml:space="preserve"> Tracheophyta</v>
          </cell>
          <cell r="L2686" t="str">
            <v>Spermatophyta</v>
          </cell>
          <cell r="M2686" t="str">
            <v xml:space="preserve"> Magnoliophyta</v>
          </cell>
          <cell r="N2686" t="str">
            <v xml:space="preserve"> eudicotyledons</v>
          </cell>
          <cell r="O2686" t="str">
            <v xml:space="preserve"> Gunneridae</v>
          </cell>
          <cell r="P2686" t="str">
            <v>Pentapetalae</v>
          </cell>
          <cell r="Q2686" t="str">
            <v xml:space="preserve"> rosids</v>
          </cell>
          <cell r="R2686" t="str">
            <v xml:space="preserve"> malvids</v>
          </cell>
          <cell r="S2686" t="str">
            <v xml:space="preserve"> Brassicales</v>
          </cell>
          <cell r="T2686" t="str">
            <v xml:space="preserve"> Brassicaceae</v>
          </cell>
          <cell r="U2686" t="str">
            <v xml:space="preserve"> Arabideae</v>
          </cell>
        </row>
        <row r="2687">
          <cell r="B2687" t="str">
            <v>A0A087H637</v>
          </cell>
          <cell r="C2687" t="str">
            <v xml:space="preserve"> Arabis alpina (Alpine rock-cress).</v>
          </cell>
          <cell r="E2687" t="str">
            <v xml:space="preserve"> NCBI_TaxID=50452 {ECO:0000313|EMBL:KFK37589.1, ECO:0000313|Proteomes:UP000029120};</v>
          </cell>
          <cell r="G2687" t="str">
            <v>Eukaryota</v>
          </cell>
          <cell r="H2687" t="str">
            <v xml:space="preserve"> Viridiplantae</v>
          </cell>
          <cell r="I2687" t="str">
            <v xml:space="preserve"> Streptophyta</v>
          </cell>
          <cell r="J2687" t="str">
            <v xml:space="preserve"> Embryophyta</v>
          </cell>
          <cell r="K2687" t="str">
            <v xml:space="preserve"> Tracheophyta</v>
          </cell>
          <cell r="L2687" t="str">
            <v>Spermatophyta</v>
          </cell>
          <cell r="M2687" t="str">
            <v xml:space="preserve"> Magnoliophyta</v>
          </cell>
          <cell r="N2687" t="str">
            <v xml:space="preserve"> eudicotyledons</v>
          </cell>
          <cell r="O2687" t="str">
            <v xml:space="preserve"> Gunneridae</v>
          </cell>
          <cell r="P2687" t="str">
            <v>Pentapetalae</v>
          </cell>
          <cell r="Q2687" t="str">
            <v xml:space="preserve"> rosids</v>
          </cell>
          <cell r="R2687" t="str">
            <v xml:space="preserve"> malvids</v>
          </cell>
          <cell r="S2687" t="str">
            <v xml:space="preserve"> Brassicales</v>
          </cell>
          <cell r="T2687" t="str">
            <v xml:space="preserve"> Brassicaceae</v>
          </cell>
          <cell r="U2687" t="str">
            <v xml:space="preserve"> Arabideae</v>
          </cell>
        </row>
        <row r="2688">
          <cell r="B2688" t="str">
            <v>A0A087HB24</v>
          </cell>
          <cell r="C2688" t="str">
            <v xml:space="preserve"> Arabis alpina (Alpine rock-cress).</v>
          </cell>
          <cell r="E2688" t="str">
            <v xml:space="preserve"> NCBI_TaxID=50452 {ECO:0000313|EMBL:KFK39326.1, ECO:0000313|Proteomes:UP000029120};</v>
          </cell>
          <cell r="G2688" t="str">
            <v>Eukaryota</v>
          </cell>
          <cell r="H2688" t="str">
            <v xml:space="preserve"> Viridiplantae</v>
          </cell>
          <cell r="I2688" t="str">
            <v xml:space="preserve"> Streptophyta</v>
          </cell>
          <cell r="J2688" t="str">
            <v xml:space="preserve"> Embryophyta</v>
          </cell>
          <cell r="K2688" t="str">
            <v xml:space="preserve"> Tracheophyta</v>
          </cell>
          <cell r="L2688" t="str">
            <v>Spermatophyta</v>
          </cell>
          <cell r="M2688" t="str">
            <v xml:space="preserve"> Magnoliophyta</v>
          </cell>
          <cell r="N2688" t="str">
            <v xml:space="preserve"> eudicotyledons</v>
          </cell>
          <cell r="O2688" t="str">
            <v xml:space="preserve"> Gunneridae</v>
          </cell>
          <cell r="P2688" t="str">
            <v>Pentapetalae</v>
          </cell>
          <cell r="Q2688" t="str">
            <v xml:space="preserve"> rosids</v>
          </cell>
          <cell r="R2688" t="str">
            <v xml:space="preserve"> malvids</v>
          </cell>
          <cell r="S2688" t="str">
            <v xml:space="preserve"> Brassicales</v>
          </cell>
          <cell r="T2688" t="str">
            <v xml:space="preserve"> Brassicaceae</v>
          </cell>
          <cell r="U2688" t="str">
            <v xml:space="preserve"> Arabideae</v>
          </cell>
        </row>
        <row r="2689">
          <cell r="B2689" t="str">
            <v>A0A087QGR1</v>
          </cell>
          <cell r="C2689" t="str">
            <v xml:space="preserve"> Aptenodytes forsteri (Emperor penguin).</v>
          </cell>
          <cell r="E2689" t="str">
            <v xml:space="preserve"> NCBI_TaxID=9233 {ECO:0000313|EMBL:KFM00415.1, ECO:0000313|Proteomes:UP000053286};</v>
          </cell>
          <cell r="G2689" t="str">
            <v>Eukaryota</v>
          </cell>
          <cell r="H2689" t="str">
            <v xml:space="preserve"> Metazoa</v>
          </cell>
          <cell r="I2689" t="str">
            <v xml:space="preserve"> Chordata</v>
          </cell>
          <cell r="J2689" t="str">
            <v xml:space="preserve"> Craniata</v>
          </cell>
          <cell r="K2689" t="str">
            <v xml:space="preserve"> Vertebrata</v>
          </cell>
          <cell r="L2689" t="str">
            <v xml:space="preserve"> Euteleostomi</v>
          </cell>
          <cell r="M2689" t="str">
            <v>Archelosauria</v>
          </cell>
          <cell r="N2689" t="str">
            <v xml:space="preserve"> Archosauria</v>
          </cell>
          <cell r="O2689" t="str">
            <v xml:space="preserve"> Dinosauria</v>
          </cell>
          <cell r="P2689" t="str">
            <v xml:space="preserve"> Saurischia</v>
          </cell>
          <cell r="Q2689" t="str">
            <v xml:space="preserve"> Theropoda</v>
          </cell>
          <cell r="R2689" t="str">
            <v>Coelurosauria</v>
          </cell>
          <cell r="S2689" t="str">
            <v xml:space="preserve"> Aves</v>
          </cell>
          <cell r="T2689" t="str">
            <v xml:space="preserve"> Neognathae</v>
          </cell>
          <cell r="U2689" t="str">
            <v xml:space="preserve"> Sphenisciformes</v>
          </cell>
        </row>
        <row r="2690">
          <cell r="B2690" t="str">
            <v>A0A087QYT9</v>
          </cell>
          <cell r="C2690" t="str">
            <v xml:space="preserve"> Aptenodytes forsteri (Emperor penguin).</v>
          </cell>
          <cell r="E2690" t="str">
            <v xml:space="preserve"> NCBI_TaxID=9233 {ECO:0000313|EMBL:KFM06393.1, ECO:0000313|Proteomes:UP000053286};</v>
          </cell>
          <cell r="G2690" t="str">
            <v>Eukaryota</v>
          </cell>
          <cell r="H2690" t="str">
            <v xml:space="preserve"> Metazoa</v>
          </cell>
          <cell r="I2690" t="str">
            <v xml:space="preserve"> Chordata</v>
          </cell>
          <cell r="J2690" t="str">
            <v xml:space="preserve"> Craniata</v>
          </cell>
          <cell r="K2690" t="str">
            <v xml:space="preserve"> Vertebrata</v>
          </cell>
          <cell r="L2690" t="str">
            <v xml:space="preserve"> Euteleostomi</v>
          </cell>
          <cell r="M2690" t="str">
            <v>Archelosauria</v>
          </cell>
          <cell r="N2690" t="str">
            <v xml:space="preserve"> Archosauria</v>
          </cell>
          <cell r="O2690" t="str">
            <v xml:space="preserve"> Dinosauria</v>
          </cell>
          <cell r="P2690" t="str">
            <v xml:space="preserve"> Saurischia</v>
          </cell>
          <cell r="Q2690" t="str">
            <v xml:space="preserve"> Theropoda</v>
          </cell>
          <cell r="R2690" t="str">
            <v>Coelurosauria</v>
          </cell>
          <cell r="S2690" t="str">
            <v xml:space="preserve"> Aves</v>
          </cell>
          <cell r="T2690" t="str">
            <v xml:space="preserve"> Neognathae</v>
          </cell>
          <cell r="U2690" t="str">
            <v xml:space="preserve"> Sphenisciformes</v>
          </cell>
        </row>
        <row r="2691">
          <cell r="B2691" t="str">
            <v>A0A087RF36</v>
          </cell>
          <cell r="C2691" t="str">
            <v xml:space="preserve"> Aptenodytes forsteri (Emperor penguin).</v>
          </cell>
          <cell r="E2691" t="str">
            <v xml:space="preserve"> NCBI_TaxID=9233 {ECO:0000313|EMBL:KFM12090.1, ECO:0000313|Proteomes:UP000053286};</v>
          </cell>
          <cell r="G2691" t="str">
            <v>Eukaryota</v>
          </cell>
          <cell r="H2691" t="str">
            <v xml:space="preserve"> Metazoa</v>
          </cell>
          <cell r="I2691" t="str">
            <v xml:space="preserve"> Chordata</v>
          </cell>
          <cell r="J2691" t="str">
            <v xml:space="preserve"> Craniata</v>
          </cell>
          <cell r="K2691" t="str">
            <v xml:space="preserve"> Vertebrata</v>
          </cell>
          <cell r="L2691" t="str">
            <v xml:space="preserve"> Euteleostomi</v>
          </cell>
          <cell r="M2691" t="str">
            <v>Archelosauria</v>
          </cell>
          <cell r="N2691" t="str">
            <v xml:space="preserve"> Archosauria</v>
          </cell>
          <cell r="O2691" t="str">
            <v xml:space="preserve"> Dinosauria</v>
          </cell>
          <cell r="P2691" t="str">
            <v xml:space="preserve"> Saurischia</v>
          </cell>
          <cell r="Q2691" t="str">
            <v xml:space="preserve"> Theropoda</v>
          </cell>
          <cell r="R2691" t="str">
            <v>Coelurosauria</v>
          </cell>
          <cell r="S2691" t="str">
            <v xml:space="preserve"> Aves</v>
          </cell>
          <cell r="T2691" t="str">
            <v xml:space="preserve"> Neognathae</v>
          </cell>
          <cell r="U2691" t="str">
            <v xml:space="preserve"> Sphenisciformes</v>
          </cell>
        </row>
        <row r="2692">
          <cell r="B2692" t="str">
            <v>A0A087SBZ6</v>
          </cell>
          <cell r="C2692" t="str">
            <v xml:space="preserve"> Auxenochlorella protothecoides (Green microalga) (Chlorella protothecoides).</v>
          </cell>
          <cell r="E2692" t="str">
            <v xml:space="preserve"> NCBI_TaxID=3075 {ECO:0000313|EMBL:KFM23250.1, ECO:0000313|Proteomes:UP000028924};</v>
          </cell>
          <cell r="G2692" t="str">
            <v>Eukaryota</v>
          </cell>
          <cell r="H2692" t="str">
            <v xml:space="preserve"> Viridiplantae</v>
          </cell>
          <cell r="I2692" t="str">
            <v xml:space="preserve"> Chlorophyta</v>
          </cell>
          <cell r="J2692" t="str">
            <v xml:space="preserve"> Trebouxiophyceae</v>
          </cell>
          <cell r="K2692" t="str">
            <v xml:space="preserve"> Chlorellales</v>
          </cell>
          <cell r="L2692" t="str">
            <v>Chlorellaceae</v>
          </cell>
          <cell r="M2692" t="str">
            <v xml:space="preserve"> Auxenochlorella.</v>
          </cell>
        </row>
        <row r="2693">
          <cell r="B2693" t="str">
            <v>A0A087SS25</v>
          </cell>
          <cell r="C2693" t="str">
            <v xml:space="preserve"> Auxenochlorella protothecoides (Green microalga) (Chlorella protothecoides).</v>
          </cell>
          <cell r="E2693" t="str">
            <v xml:space="preserve"> NCBI_TaxID=3075 {ECO:0000313|EMBL:KFM28529.1, ECO:0000313|Proteomes:UP000028924};</v>
          </cell>
          <cell r="G2693" t="str">
            <v>Eukaryota</v>
          </cell>
          <cell r="H2693" t="str">
            <v xml:space="preserve"> Viridiplantae</v>
          </cell>
          <cell r="I2693" t="str">
            <v xml:space="preserve"> Chlorophyta</v>
          </cell>
          <cell r="J2693" t="str">
            <v xml:space="preserve"> Trebouxiophyceae</v>
          </cell>
          <cell r="K2693" t="str">
            <v xml:space="preserve"> Chlorellales</v>
          </cell>
          <cell r="L2693" t="str">
            <v>Chlorellaceae</v>
          </cell>
          <cell r="M2693" t="str">
            <v xml:space="preserve"> Auxenochlorella.</v>
          </cell>
        </row>
        <row r="2694">
          <cell r="B2694" t="str">
            <v>A0A087T8X6</v>
          </cell>
          <cell r="C2694" t="str">
            <v xml:space="preserve"> Stegodyphus mimosarum.</v>
          </cell>
          <cell r="E2694" t="str">
            <v xml:space="preserve"> NCBI_TaxID=407821 {ECO:0000313|EMBL:KFM61565.1, ECO:0000313|Proteomes:UP000054359};</v>
          </cell>
          <cell r="G2694" t="str">
            <v>Eukaryota</v>
          </cell>
          <cell r="H2694" t="str">
            <v xml:space="preserve"> Metazoa</v>
          </cell>
          <cell r="I2694" t="str">
            <v xml:space="preserve"> Ecdysozoa</v>
          </cell>
          <cell r="J2694" t="str">
            <v xml:space="preserve"> Arthropoda</v>
          </cell>
          <cell r="K2694" t="str">
            <v xml:space="preserve"> Chelicerata</v>
          </cell>
          <cell r="L2694" t="str">
            <v xml:space="preserve"> Arachnida</v>
          </cell>
          <cell r="M2694" t="str">
            <v>Araneae</v>
          </cell>
          <cell r="N2694" t="str">
            <v xml:space="preserve"> Araneomorphae</v>
          </cell>
          <cell r="O2694" t="str">
            <v xml:space="preserve"> Entelegynae</v>
          </cell>
          <cell r="P2694" t="str">
            <v xml:space="preserve"> Eresoidea</v>
          </cell>
          <cell r="Q2694" t="str">
            <v xml:space="preserve"> Eresidae</v>
          </cell>
          <cell r="R2694" t="str">
            <v xml:space="preserve"> Stegodyphus.</v>
          </cell>
        </row>
        <row r="2695">
          <cell r="B2695" t="str">
            <v>A0A087TG90</v>
          </cell>
          <cell r="C2695" t="str">
            <v xml:space="preserve"> Stegodyphus mimosarum.</v>
          </cell>
          <cell r="E2695" t="str">
            <v xml:space="preserve"> NCBI_TaxID=407821 {ECO:0000313|EMBL:KFM64129.1, ECO:0000313|Proteomes:UP000054359};</v>
          </cell>
          <cell r="G2695" t="str">
            <v>Eukaryota</v>
          </cell>
          <cell r="H2695" t="str">
            <v xml:space="preserve"> Metazoa</v>
          </cell>
          <cell r="I2695" t="str">
            <v xml:space="preserve"> Ecdysozoa</v>
          </cell>
          <cell r="J2695" t="str">
            <v xml:space="preserve"> Arthropoda</v>
          </cell>
          <cell r="K2695" t="str">
            <v xml:space="preserve"> Chelicerata</v>
          </cell>
          <cell r="L2695" t="str">
            <v xml:space="preserve"> Arachnida</v>
          </cell>
          <cell r="M2695" t="str">
            <v>Araneae</v>
          </cell>
          <cell r="N2695" t="str">
            <v xml:space="preserve"> Araneomorphae</v>
          </cell>
          <cell r="O2695" t="str">
            <v xml:space="preserve"> Entelegynae</v>
          </cell>
          <cell r="P2695" t="str">
            <v xml:space="preserve"> Eresoidea</v>
          </cell>
          <cell r="Q2695" t="str">
            <v xml:space="preserve"> Eresidae</v>
          </cell>
          <cell r="R2695" t="str">
            <v xml:space="preserve"> Stegodyphus.</v>
          </cell>
        </row>
        <row r="2696">
          <cell r="B2696" t="str">
            <v>A0A087TW10</v>
          </cell>
          <cell r="C2696" t="str">
            <v xml:space="preserve"> Stegodyphus mimosarum.</v>
          </cell>
          <cell r="E2696" t="str">
            <v xml:space="preserve"> NCBI_TaxID=407821 {ECO:0000313|EMBL:KFM69299.1, ECO:0000313|Proteomes:UP000054359};</v>
          </cell>
          <cell r="G2696" t="str">
            <v>Eukaryota</v>
          </cell>
          <cell r="H2696" t="str">
            <v xml:space="preserve"> Metazoa</v>
          </cell>
          <cell r="I2696" t="str">
            <v xml:space="preserve"> Ecdysozoa</v>
          </cell>
          <cell r="J2696" t="str">
            <v xml:space="preserve"> Arthropoda</v>
          </cell>
          <cell r="K2696" t="str">
            <v xml:space="preserve"> Chelicerata</v>
          </cell>
          <cell r="L2696" t="str">
            <v xml:space="preserve"> Arachnida</v>
          </cell>
          <cell r="M2696" t="str">
            <v>Araneae</v>
          </cell>
          <cell r="N2696" t="str">
            <v xml:space="preserve"> Araneomorphae</v>
          </cell>
          <cell r="O2696" t="str">
            <v xml:space="preserve"> Entelegynae</v>
          </cell>
          <cell r="P2696" t="str">
            <v xml:space="preserve"> Eresoidea</v>
          </cell>
          <cell r="Q2696" t="str">
            <v xml:space="preserve"> Eresidae</v>
          </cell>
          <cell r="R2696" t="str">
            <v xml:space="preserve"> Stegodyphus.</v>
          </cell>
        </row>
        <row r="2697">
          <cell r="B2697" t="str">
            <v>A0A087V9Z8</v>
          </cell>
          <cell r="C2697" t="str">
            <v xml:space="preserve"> Balearica regulorum gibbericeps (East African grey crowned-crane).</v>
          </cell>
          <cell r="E2697" t="str">
            <v xml:space="preserve"> NCBI_TaxID=100784 {ECO:0000313|EMBL:KFO09440.1, ECO:0000313|Proteomes:UP000053309};</v>
          </cell>
          <cell r="G2697" t="str">
            <v>Eukaryota</v>
          </cell>
          <cell r="H2697" t="str">
            <v xml:space="preserve"> Metazoa</v>
          </cell>
          <cell r="I2697" t="str">
            <v xml:space="preserve"> Chordata</v>
          </cell>
          <cell r="J2697" t="str">
            <v xml:space="preserve"> Craniata</v>
          </cell>
          <cell r="K2697" t="str">
            <v xml:space="preserve"> Vertebrata</v>
          </cell>
          <cell r="L2697" t="str">
            <v xml:space="preserve"> Euteleostomi</v>
          </cell>
          <cell r="M2697" t="str">
            <v>Archelosauria</v>
          </cell>
          <cell r="N2697" t="str">
            <v xml:space="preserve"> Archosauria</v>
          </cell>
          <cell r="O2697" t="str">
            <v xml:space="preserve"> Dinosauria</v>
          </cell>
          <cell r="P2697" t="str">
            <v xml:space="preserve"> Saurischia</v>
          </cell>
          <cell r="Q2697" t="str">
            <v xml:space="preserve"> Theropoda</v>
          </cell>
          <cell r="R2697" t="str">
            <v>Coelurosauria</v>
          </cell>
          <cell r="S2697" t="str">
            <v xml:space="preserve"> Aves</v>
          </cell>
          <cell r="T2697" t="str">
            <v xml:space="preserve"> Neognathae</v>
          </cell>
          <cell r="U2697" t="str">
            <v xml:space="preserve"> Gruiformes</v>
          </cell>
        </row>
        <row r="2698">
          <cell r="B2698" t="str">
            <v>A0A087X9D2</v>
          </cell>
          <cell r="C2698" t="str">
            <v xml:space="preserve"> Poecilia formosa (Amazon molly) (Limia formosa).</v>
          </cell>
          <cell r="E2698" t="str">
            <v xml:space="preserve"> NCBI_TaxID=48698 {ECO:0000313|Ensembl:ENSPFOP00000002385, ECO:0000313|Proteomes:UP000028760};</v>
          </cell>
          <cell r="G2698" t="str">
            <v>Eukaryota</v>
          </cell>
          <cell r="H2698" t="str">
            <v xml:space="preserve"> Metazoa</v>
          </cell>
          <cell r="I2698" t="str">
            <v xml:space="preserve"> Chordata</v>
          </cell>
          <cell r="J2698" t="str">
            <v xml:space="preserve"> Craniata</v>
          </cell>
          <cell r="K2698" t="str">
            <v xml:space="preserve"> Vertebrata</v>
          </cell>
          <cell r="L2698" t="str">
            <v xml:space="preserve"> Euteleostomi</v>
          </cell>
          <cell r="M2698" t="str">
            <v>Actinopterygii</v>
          </cell>
          <cell r="N2698" t="str">
            <v xml:space="preserve"> Neopterygii</v>
          </cell>
          <cell r="O2698" t="str">
            <v xml:space="preserve"> Teleostei</v>
          </cell>
          <cell r="P2698" t="str">
            <v xml:space="preserve"> Neoteleostei</v>
          </cell>
          <cell r="Q2698" t="str">
            <v xml:space="preserve"> Acanthomorphata</v>
          </cell>
          <cell r="R2698" t="str">
            <v>Ovalentaria</v>
          </cell>
          <cell r="S2698" t="str">
            <v xml:space="preserve"> Atherinomorphae</v>
          </cell>
          <cell r="T2698" t="str">
            <v xml:space="preserve"> Cyprinodontiformes</v>
          </cell>
          <cell r="U2698" t="str">
            <v xml:space="preserve"> Poeciliidae</v>
          </cell>
        </row>
        <row r="2699">
          <cell r="B2699" t="str">
            <v>A0A087XC14</v>
          </cell>
          <cell r="C2699" t="str">
            <v xml:space="preserve"> Poecilia formosa (Amazon molly) (Limia formosa).</v>
          </cell>
          <cell r="E2699" t="str">
            <v xml:space="preserve"> NCBI_TaxID=48698 {ECO:0000313|Ensembl:ENSPFOP00000003317, ECO:0000313|Proteomes:UP000028760};</v>
          </cell>
          <cell r="G2699" t="str">
            <v>Eukaryota</v>
          </cell>
          <cell r="H2699" t="str">
            <v xml:space="preserve"> Metazoa</v>
          </cell>
          <cell r="I2699" t="str">
            <v xml:space="preserve"> Chordata</v>
          </cell>
          <cell r="J2699" t="str">
            <v xml:space="preserve"> Craniata</v>
          </cell>
          <cell r="K2699" t="str">
            <v xml:space="preserve"> Vertebrata</v>
          </cell>
          <cell r="L2699" t="str">
            <v xml:space="preserve"> Euteleostomi</v>
          </cell>
          <cell r="M2699" t="str">
            <v>Actinopterygii</v>
          </cell>
          <cell r="N2699" t="str">
            <v xml:space="preserve"> Neopterygii</v>
          </cell>
          <cell r="O2699" t="str">
            <v xml:space="preserve"> Teleostei</v>
          </cell>
          <cell r="P2699" t="str">
            <v xml:space="preserve"> Neoteleostei</v>
          </cell>
          <cell r="Q2699" t="str">
            <v xml:space="preserve"> Acanthomorphata</v>
          </cell>
          <cell r="R2699" t="str">
            <v>Ovalentaria</v>
          </cell>
          <cell r="S2699" t="str">
            <v xml:space="preserve"> Atherinomorphae</v>
          </cell>
          <cell r="T2699" t="str">
            <v xml:space="preserve"> Cyprinodontiformes</v>
          </cell>
          <cell r="U2699" t="str">
            <v xml:space="preserve"> Poeciliidae</v>
          </cell>
        </row>
        <row r="2700">
          <cell r="B2700" t="str">
            <v>A0A087XIK4</v>
          </cell>
          <cell r="C2700" t="str">
            <v xml:space="preserve"> Poecilia formosa (Amazon molly) (Limia formosa).</v>
          </cell>
          <cell r="E2700" t="str">
            <v xml:space="preserve"> NCBI_TaxID=48698 {ECO:0000313|Ensembl:ENSPFOP00000005607, ECO:0000313|Proteomes:UP000028760};</v>
          </cell>
          <cell r="G2700" t="str">
            <v>Eukaryota</v>
          </cell>
          <cell r="H2700" t="str">
            <v xml:space="preserve"> Metazoa</v>
          </cell>
          <cell r="I2700" t="str">
            <v xml:space="preserve"> Chordata</v>
          </cell>
          <cell r="J2700" t="str">
            <v xml:space="preserve"> Craniata</v>
          </cell>
          <cell r="K2700" t="str">
            <v xml:space="preserve"> Vertebrata</v>
          </cell>
          <cell r="L2700" t="str">
            <v xml:space="preserve"> Euteleostomi</v>
          </cell>
          <cell r="M2700" t="str">
            <v>Actinopterygii</v>
          </cell>
          <cell r="N2700" t="str">
            <v xml:space="preserve"> Neopterygii</v>
          </cell>
          <cell r="O2700" t="str">
            <v xml:space="preserve"> Teleostei</v>
          </cell>
          <cell r="P2700" t="str">
            <v xml:space="preserve"> Neoteleostei</v>
          </cell>
          <cell r="Q2700" t="str">
            <v xml:space="preserve"> Acanthomorphata</v>
          </cell>
          <cell r="R2700" t="str">
            <v>Ovalentaria</v>
          </cell>
          <cell r="S2700" t="str">
            <v xml:space="preserve"> Atherinomorphae</v>
          </cell>
          <cell r="T2700" t="str">
            <v xml:space="preserve"> Cyprinodontiformes</v>
          </cell>
          <cell r="U2700" t="str">
            <v xml:space="preserve"> Poeciliidae</v>
          </cell>
        </row>
        <row r="2701">
          <cell r="B2701" t="str">
            <v>A0A087XKD8</v>
          </cell>
          <cell r="C2701" t="str">
            <v xml:space="preserve"> Poecilia formosa (Amazon molly) (Limia formosa).</v>
          </cell>
          <cell r="E2701" t="str">
            <v xml:space="preserve"> NCBI_TaxID=48698 {ECO:0000313|Ensembl:ENSPFOP00000006241, ECO:0000313|Proteomes:UP000028760};</v>
          </cell>
          <cell r="G2701" t="str">
            <v>Eukaryota</v>
          </cell>
          <cell r="H2701" t="str">
            <v xml:space="preserve"> Metazoa</v>
          </cell>
          <cell r="I2701" t="str">
            <v xml:space="preserve"> Chordata</v>
          </cell>
          <cell r="J2701" t="str">
            <v xml:space="preserve"> Craniata</v>
          </cell>
          <cell r="K2701" t="str">
            <v xml:space="preserve"> Vertebrata</v>
          </cell>
          <cell r="L2701" t="str">
            <v xml:space="preserve"> Euteleostomi</v>
          </cell>
          <cell r="M2701" t="str">
            <v>Actinopterygii</v>
          </cell>
          <cell r="N2701" t="str">
            <v xml:space="preserve"> Neopterygii</v>
          </cell>
          <cell r="O2701" t="str">
            <v xml:space="preserve"> Teleostei</v>
          </cell>
          <cell r="P2701" t="str">
            <v xml:space="preserve"> Neoteleostei</v>
          </cell>
          <cell r="Q2701" t="str">
            <v xml:space="preserve"> Acanthomorphata</v>
          </cell>
          <cell r="R2701" t="str">
            <v>Ovalentaria</v>
          </cell>
          <cell r="S2701" t="str">
            <v xml:space="preserve"> Atherinomorphae</v>
          </cell>
          <cell r="T2701" t="str">
            <v xml:space="preserve"> Cyprinodontiformes</v>
          </cell>
          <cell r="U2701" t="str">
            <v xml:space="preserve"> Poeciliidae</v>
          </cell>
        </row>
        <row r="2702">
          <cell r="B2702" t="str">
            <v>A0A087XR95</v>
          </cell>
          <cell r="C2702" t="str">
            <v xml:space="preserve"> Poecilia formosa (Amazon molly) (Limia formosa).</v>
          </cell>
          <cell r="E2702" t="str">
            <v xml:space="preserve"> NCBI_TaxID=48698 {ECO:0000313|Ensembl:ENSPFOP00000008298, ECO:0000313|Proteomes:UP000028760};</v>
          </cell>
          <cell r="G2702" t="str">
            <v>Eukaryota</v>
          </cell>
          <cell r="H2702" t="str">
            <v xml:space="preserve"> Metazoa</v>
          </cell>
          <cell r="I2702" t="str">
            <v xml:space="preserve"> Chordata</v>
          </cell>
          <cell r="J2702" t="str">
            <v xml:space="preserve"> Craniata</v>
          </cell>
          <cell r="K2702" t="str">
            <v xml:space="preserve"> Vertebrata</v>
          </cell>
          <cell r="L2702" t="str">
            <v xml:space="preserve"> Euteleostomi</v>
          </cell>
          <cell r="M2702" t="str">
            <v>Actinopterygii</v>
          </cell>
          <cell r="N2702" t="str">
            <v xml:space="preserve"> Neopterygii</v>
          </cell>
          <cell r="O2702" t="str">
            <v xml:space="preserve"> Teleostei</v>
          </cell>
          <cell r="P2702" t="str">
            <v xml:space="preserve"> Neoteleostei</v>
          </cell>
          <cell r="Q2702" t="str">
            <v xml:space="preserve"> Acanthomorphata</v>
          </cell>
          <cell r="R2702" t="str">
            <v>Ovalentaria</v>
          </cell>
          <cell r="S2702" t="str">
            <v xml:space="preserve"> Atherinomorphae</v>
          </cell>
          <cell r="T2702" t="str">
            <v xml:space="preserve"> Cyprinodontiformes</v>
          </cell>
          <cell r="U2702" t="str">
            <v xml:space="preserve"> Poeciliidae</v>
          </cell>
        </row>
        <row r="2703">
          <cell r="B2703" t="str">
            <v>A0A087XRZ7</v>
          </cell>
          <cell r="C2703" t="str">
            <v xml:space="preserve"> Poecilia formosa (Amazon molly) (Limia formosa).</v>
          </cell>
          <cell r="E2703" t="str">
            <v xml:space="preserve"> NCBI_TaxID=48698 {ECO:0000313|Ensembl:ENSPFOP00000008550, ECO:0000313|Proteomes:UP000028760};</v>
          </cell>
          <cell r="G2703" t="str">
            <v>Eukaryota</v>
          </cell>
          <cell r="H2703" t="str">
            <v xml:space="preserve"> Metazoa</v>
          </cell>
          <cell r="I2703" t="str">
            <v xml:space="preserve"> Chordata</v>
          </cell>
          <cell r="J2703" t="str">
            <v xml:space="preserve"> Craniata</v>
          </cell>
          <cell r="K2703" t="str">
            <v xml:space="preserve"> Vertebrata</v>
          </cell>
          <cell r="L2703" t="str">
            <v xml:space="preserve"> Euteleostomi</v>
          </cell>
          <cell r="M2703" t="str">
            <v>Actinopterygii</v>
          </cell>
          <cell r="N2703" t="str">
            <v xml:space="preserve"> Neopterygii</v>
          </cell>
          <cell r="O2703" t="str">
            <v xml:space="preserve"> Teleostei</v>
          </cell>
          <cell r="P2703" t="str">
            <v xml:space="preserve"> Neoteleostei</v>
          </cell>
          <cell r="Q2703" t="str">
            <v xml:space="preserve"> Acanthomorphata</v>
          </cell>
          <cell r="R2703" t="str">
            <v>Ovalentaria</v>
          </cell>
          <cell r="S2703" t="str">
            <v xml:space="preserve"> Atherinomorphae</v>
          </cell>
          <cell r="T2703" t="str">
            <v xml:space="preserve"> Cyprinodontiformes</v>
          </cell>
          <cell r="U2703" t="str">
            <v xml:space="preserve"> Poeciliidae</v>
          </cell>
        </row>
        <row r="2704">
          <cell r="B2704" t="str">
            <v>A0A087Y464</v>
          </cell>
          <cell r="C2704" t="str">
            <v xml:space="preserve"> Poecilia formosa (Amazon molly) (Limia formosa).</v>
          </cell>
          <cell r="E2704" t="str">
            <v xml:space="preserve"> NCBI_TaxID=48698 {ECO:0000313|Ensembl:ENSPFOP00000012817, ECO:0000313|Proteomes:UP000028760};</v>
          </cell>
          <cell r="G2704" t="str">
            <v>Eukaryota</v>
          </cell>
          <cell r="H2704" t="str">
            <v xml:space="preserve"> Metazoa</v>
          </cell>
          <cell r="I2704" t="str">
            <v xml:space="preserve"> Chordata</v>
          </cell>
          <cell r="J2704" t="str">
            <v xml:space="preserve"> Craniata</v>
          </cell>
          <cell r="K2704" t="str">
            <v xml:space="preserve"> Vertebrata</v>
          </cell>
          <cell r="L2704" t="str">
            <v xml:space="preserve"> Euteleostomi</v>
          </cell>
          <cell r="M2704" t="str">
            <v>Actinopterygii</v>
          </cell>
          <cell r="N2704" t="str">
            <v xml:space="preserve"> Neopterygii</v>
          </cell>
          <cell r="O2704" t="str">
            <v xml:space="preserve"> Teleostei</v>
          </cell>
          <cell r="P2704" t="str">
            <v xml:space="preserve"> Neoteleostei</v>
          </cell>
          <cell r="Q2704" t="str">
            <v xml:space="preserve"> Acanthomorphata</v>
          </cell>
          <cell r="R2704" t="str">
            <v>Ovalentaria</v>
          </cell>
          <cell r="S2704" t="str">
            <v xml:space="preserve"> Atherinomorphae</v>
          </cell>
          <cell r="T2704" t="str">
            <v xml:space="preserve"> Cyprinodontiformes</v>
          </cell>
          <cell r="U2704" t="str">
            <v xml:space="preserve"> Poeciliidae</v>
          </cell>
        </row>
        <row r="2705">
          <cell r="B2705" t="str">
            <v>A0A087Y9W8</v>
          </cell>
          <cell r="C2705" t="str">
            <v xml:space="preserve"> Poecilia formosa (Amazon molly) (Limia formosa).</v>
          </cell>
          <cell r="E2705" t="str">
            <v xml:space="preserve"> NCBI_TaxID=48698 {ECO:0000313|Ensembl:ENSPFOP00000014821, ECO:0000313|Proteomes:UP000028760};</v>
          </cell>
          <cell r="G2705" t="str">
            <v>Eukaryota</v>
          </cell>
          <cell r="H2705" t="str">
            <v xml:space="preserve"> Metazoa</v>
          </cell>
          <cell r="I2705" t="str">
            <v xml:space="preserve"> Chordata</v>
          </cell>
          <cell r="J2705" t="str">
            <v xml:space="preserve"> Craniata</v>
          </cell>
          <cell r="K2705" t="str">
            <v xml:space="preserve"> Vertebrata</v>
          </cell>
          <cell r="L2705" t="str">
            <v xml:space="preserve"> Euteleostomi</v>
          </cell>
          <cell r="M2705" t="str">
            <v>Actinopterygii</v>
          </cell>
          <cell r="N2705" t="str">
            <v xml:space="preserve"> Neopterygii</v>
          </cell>
          <cell r="O2705" t="str">
            <v xml:space="preserve"> Teleostei</v>
          </cell>
          <cell r="P2705" t="str">
            <v xml:space="preserve"> Neoteleostei</v>
          </cell>
          <cell r="Q2705" t="str">
            <v xml:space="preserve"> Acanthomorphata</v>
          </cell>
          <cell r="R2705" t="str">
            <v>Ovalentaria</v>
          </cell>
          <cell r="S2705" t="str">
            <v xml:space="preserve"> Atherinomorphae</v>
          </cell>
          <cell r="T2705" t="str">
            <v xml:space="preserve"> Cyprinodontiformes</v>
          </cell>
          <cell r="U2705" t="str">
            <v xml:space="preserve"> Poeciliidae</v>
          </cell>
        </row>
        <row r="2706">
          <cell r="B2706" t="str">
            <v>A0A087YLB5</v>
          </cell>
          <cell r="C2706" t="str">
            <v xml:space="preserve"> Poecilia formosa (Amazon molly) (Limia formosa).</v>
          </cell>
          <cell r="E2706" t="str">
            <v xml:space="preserve"> NCBI_TaxID=48698 {ECO:0000313|Ensembl:ENSPFOP00000018818, ECO:0000313|Proteomes:UP000028760};</v>
          </cell>
          <cell r="G2706" t="str">
            <v>Eukaryota</v>
          </cell>
          <cell r="H2706" t="str">
            <v xml:space="preserve"> Metazoa</v>
          </cell>
          <cell r="I2706" t="str">
            <v xml:space="preserve"> Chordata</v>
          </cell>
          <cell r="J2706" t="str">
            <v xml:space="preserve"> Craniata</v>
          </cell>
          <cell r="K2706" t="str">
            <v xml:space="preserve"> Vertebrata</v>
          </cell>
          <cell r="L2706" t="str">
            <v xml:space="preserve"> Euteleostomi</v>
          </cell>
          <cell r="M2706" t="str">
            <v>Actinopterygii</v>
          </cell>
          <cell r="N2706" t="str">
            <v xml:space="preserve"> Neopterygii</v>
          </cell>
          <cell r="O2706" t="str">
            <v xml:space="preserve"> Teleostei</v>
          </cell>
          <cell r="P2706" t="str">
            <v xml:space="preserve"> Neoteleostei</v>
          </cell>
          <cell r="Q2706" t="str">
            <v xml:space="preserve"> Acanthomorphata</v>
          </cell>
          <cell r="R2706" t="str">
            <v>Ovalentaria</v>
          </cell>
          <cell r="S2706" t="str">
            <v xml:space="preserve"> Atherinomorphae</v>
          </cell>
          <cell r="T2706" t="str">
            <v xml:space="preserve"> Cyprinodontiformes</v>
          </cell>
          <cell r="U2706" t="str">
            <v xml:space="preserve"> Poeciliidae</v>
          </cell>
        </row>
        <row r="2707">
          <cell r="B2707" t="str">
            <v>A0A087ZZ29</v>
          </cell>
          <cell r="C2707" t="str">
            <v xml:space="preserve"> Apis mellifera (Honeybee).</v>
          </cell>
          <cell r="E2707" t="str">
            <v xml:space="preserve"> NCBI_TaxID=7460 {ECO:0000313|EnsemblMetazoa:GB44171-PA, ECO:0000313|Proteomes:UP000005203};</v>
          </cell>
          <cell r="G2707" t="str">
            <v>Eukaryota</v>
          </cell>
          <cell r="H2707" t="str">
            <v xml:space="preserve"> Metazoa</v>
          </cell>
          <cell r="I2707" t="str">
            <v xml:space="preserve"> Ecdysozoa</v>
          </cell>
          <cell r="J2707" t="str">
            <v xml:space="preserve"> Arthropoda</v>
          </cell>
          <cell r="K2707" t="str">
            <v xml:space="preserve"> Hexapoda</v>
          </cell>
          <cell r="L2707" t="str">
            <v xml:space="preserve"> Insecta</v>
          </cell>
          <cell r="M2707" t="str">
            <v>Pterygota</v>
          </cell>
          <cell r="N2707" t="str">
            <v xml:space="preserve"> Neoptera</v>
          </cell>
          <cell r="O2707" t="str">
            <v xml:space="preserve"> Holometabola</v>
          </cell>
          <cell r="P2707" t="str">
            <v xml:space="preserve"> Hymenoptera</v>
          </cell>
          <cell r="Q2707" t="str">
            <v xml:space="preserve"> Apocrita</v>
          </cell>
          <cell r="R2707" t="str">
            <v xml:space="preserve"> Aculeata</v>
          </cell>
          <cell r="S2707" t="str">
            <v>Apoidea</v>
          </cell>
          <cell r="T2707" t="str">
            <v xml:space="preserve"> Apidae</v>
          </cell>
          <cell r="U2707" t="str">
            <v xml:space="preserve"> Apis.</v>
          </cell>
        </row>
        <row r="2708">
          <cell r="B2708" t="str">
            <v>A0A088AAN3</v>
          </cell>
          <cell r="C2708" t="str">
            <v xml:space="preserve"> Apis mellifera (Honeybee).</v>
          </cell>
          <cell r="E2708" t="str">
            <v xml:space="preserve"> NCBI_TaxID=7460 {ECO:0000313|EnsemblMetazoa:GB48459-PA, ECO:0000313|Proteomes:UP000005203};</v>
          </cell>
          <cell r="G2708" t="str">
            <v>Eukaryota</v>
          </cell>
          <cell r="H2708" t="str">
            <v xml:space="preserve"> Metazoa</v>
          </cell>
          <cell r="I2708" t="str">
            <v xml:space="preserve"> Ecdysozoa</v>
          </cell>
          <cell r="J2708" t="str">
            <v xml:space="preserve"> Arthropoda</v>
          </cell>
          <cell r="K2708" t="str">
            <v xml:space="preserve"> Hexapoda</v>
          </cell>
          <cell r="L2708" t="str">
            <v xml:space="preserve"> Insecta</v>
          </cell>
          <cell r="M2708" t="str">
            <v>Pterygota</v>
          </cell>
          <cell r="N2708" t="str">
            <v xml:space="preserve"> Neoptera</v>
          </cell>
          <cell r="O2708" t="str">
            <v xml:space="preserve"> Holometabola</v>
          </cell>
          <cell r="P2708" t="str">
            <v xml:space="preserve"> Hymenoptera</v>
          </cell>
          <cell r="Q2708" t="str">
            <v xml:space="preserve"> Apocrita</v>
          </cell>
          <cell r="R2708" t="str">
            <v xml:space="preserve"> Aculeata</v>
          </cell>
          <cell r="S2708" t="str">
            <v>Apoidea</v>
          </cell>
          <cell r="T2708" t="str">
            <v xml:space="preserve"> Apidae</v>
          </cell>
          <cell r="U2708" t="str">
            <v xml:space="preserve"> Apis.</v>
          </cell>
        </row>
        <row r="2709">
          <cell r="B2709" t="str">
            <v>A0A088ACZ3</v>
          </cell>
          <cell r="C2709" t="str">
            <v xml:space="preserve"> Apis mellifera (Honeybee).</v>
          </cell>
          <cell r="E2709" t="str">
            <v xml:space="preserve"> NCBI_TaxID=7460 {ECO:0000313|EnsemblMetazoa:GB49313-PA, ECO:0000313|Proteomes:UP000005203};</v>
          </cell>
          <cell r="G2709" t="str">
            <v>Eukaryota</v>
          </cell>
          <cell r="H2709" t="str">
            <v xml:space="preserve"> Metazoa</v>
          </cell>
          <cell r="I2709" t="str">
            <v xml:space="preserve"> Ecdysozoa</v>
          </cell>
          <cell r="J2709" t="str">
            <v xml:space="preserve"> Arthropoda</v>
          </cell>
          <cell r="K2709" t="str">
            <v xml:space="preserve"> Hexapoda</v>
          </cell>
          <cell r="L2709" t="str">
            <v xml:space="preserve"> Insecta</v>
          </cell>
          <cell r="M2709" t="str">
            <v>Pterygota</v>
          </cell>
          <cell r="N2709" t="str">
            <v xml:space="preserve"> Neoptera</v>
          </cell>
          <cell r="O2709" t="str">
            <v xml:space="preserve"> Holometabola</v>
          </cell>
          <cell r="P2709" t="str">
            <v xml:space="preserve"> Hymenoptera</v>
          </cell>
          <cell r="Q2709" t="str">
            <v xml:space="preserve"> Apocrita</v>
          </cell>
          <cell r="R2709" t="str">
            <v xml:space="preserve"> Aculeata</v>
          </cell>
          <cell r="S2709" t="str">
            <v>Apoidea</v>
          </cell>
          <cell r="T2709" t="str">
            <v xml:space="preserve"> Apidae</v>
          </cell>
          <cell r="U2709" t="str">
            <v xml:space="preserve"> Apis.</v>
          </cell>
        </row>
        <row r="2710">
          <cell r="B2710" t="str">
            <v>A0A088AHF2</v>
          </cell>
          <cell r="C2710" t="str">
            <v xml:space="preserve"> Apis mellifera (Honeybee).</v>
          </cell>
          <cell r="E2710" t="str">
            <v xml:space="preserve"> NCBI_TaxID=7460 {ECO:0000313|EnsemblMetazoa:GB50929-PA, ECO:0000313|Proteomes:UP000005203};</v>
          </cell>
          <cell r="G2710" t="str">
            <v>Eukaryota</v>
          </cell>
          <cell r="H2710" t="str">
            <v xml:space="preserve"> Metazoa</v>
          </cell>
          <cell r="I2710" t="str">
            <v xml:space="preserve"> Ecdysozoa</v>
          </cell>
          <cell r="J2710" t="str">
            <v xml:space="preserve"> Arthropoda</v>
          </cell>
          <cell r="K2710" t="str">
            <v xml:space="preserve"> Hexapoda</v>
          </cell>
          <cell r="L2710" t="str">
            <v xml:space="preserve"> Insecta</v>
          </cell>
          <cell r="M2710" t="str">
            <v>Pterygota</v>
          </cell>
          <cell r="N2710" t="str">
            <v xml:space="preserve"> Neoptera</v>
          </cell>
          <cell r="O2710" t="str">
            <v xml:space="preserve"> Holometabola</v>
          </cell>
          <cell r="P2710" t="str">
            <v xml:space="preserve"> Hymenoptera</v>
          </cell>
          <cell r="Q2710" t="str">
            <v xml:space="preserve"> Apocrita</v>
          </cell>
          <cell r="R2710" t="str">
            <v xml:space="preserve"> Aculeata</v>
          </cell>
          <cell r="S2710" t="str">
            <v>Apoidea</v>
          </cell>
          <cell r="T2710" t="str">
            <v xml:space="preserve"> Apidae</v>
          </cell>
          <cell r="U2710" t="str">
            <v xml:space="preserve"> Apis.</v>
          </cell>
        </row>
        <row r="2711">
          <cell r="B2711" t="str">
            <v>A0A090LDU1</v>
          </cell>
          <cell r="C2711" t="str">
            <v xml:space="preserve"> Strongyloides ratti (Parasitic roundworm).</v>
          </cell>
          <cell r="E2711" t="str">
            <v xml:space="preserve"> NCBI_TaxID=34506 {ECO:0000313|EMBL:CEF67966.1, ECO:0000313|Proteomes:UP000035682};</v>
          </cell>
          <cell r="G2711" t="str">
            <v>Eukaryota</v>
          </cell>
          <cell r="H2711" t="str">
            <v xml:space="preserve"> Metazoa</v>
          </cell>
          <cell r="I2711" t="str">
            <v xml:space="preserve"> Ecdysozoa</v>
          </cell>
          <cell r="J2711" t="str">
            <v xml:space="preserve"> Nematoda</v>
          </cell>
          <cell r="K2711" t="str">
            <v xml:space="preserve"> Chromadorea</v>
          </cell>
          <cell r="L2711" t="str">
            <v xml:space="preserve"> Tylenchida</v>
          </cell>
          <cell r="M2711" t="str">
            <v>Panagrolaimomorpha</v>
          </cell>
          <cell r="N2711" t="str">
            <v xml:space="preserve"> Strongyloidoidea</v>
          </cell>
          <cell r="O2711" t="str">
            <v xml:space="preserve"> Strongyloididae</v>
          </cell>
          <cell r="P2711" t="str">
            <v xml:space="preserve"> Strongyloides.</v>
          </cell>
        </row>
        <row r="2712">
          <cell r="B2712" t="str">
            <v>A0A090M531</v>
          </cell>
          <cell r="C2712" t="str">
            <v xml:space="preserve"> Ostreococcus tauri.</v>
          </cell>
          <cell r="E2712" t="str">
            <v xml:space="preserve"> NCBI_TaxID=70448 {ECO:0000313|EMBL:CEF97249.1, ECO:0000313|Proteomes:UP000009170};</v>
          </cell>
          <cell r="G2712" t="str">
            <v>Eukaryota</v>
          </cell>
          <cell r="H2712" t="str">
            <v xml:space="preserve"> Viridiplantae</v>
          </cell>
          <cell r="I2712" t="str">
            <v xml:space="preserve"> Chlorophyta</v>
          </cell>
          <cell r="J2712" t="str">
            <v xml:space="preserve"> prasinophytes</v>
          </cell>
          <cell r="K2712" t="str">
            <v xml:space="preserve"> Mamiellophyceae</v>
          </cell>
          <cell r="L2712" t="str">
            <v>Mamiellales</v>
          </cell>
          <cell r="M2712" t="str">
            <v xml:space="preserve"> Bathycoccaceae</v>
          </cell>
          <cell r="N2712" t="str">
            <v xml:space="preserve"> Ostreococcus.</v>
          </cell>
        </row>
        <row r="2713">
          <cell r="B2713" t="str">
            <v>A0A090N4C4</v>
          </cell>
          <cell r="C2713" t="str">
            <v xml:space="preserve"> Ostreococcus tauri.</v>
          </cell>
          <cell r="E2713" t="str">
            <v xml:space="preserve"> NCBI_TaxID=70448 {ECO:0000313|EMBL:CEF99623.1, ECO:0000313|Proteomes:UP000009170};</v>
          </cell>
          <cell r="G2713" t="str">
            <v>Eukaryota</v>
          </cell>
          <cell r="H2713" t="str">
            <v xml:space="preserve"> Viridiplantae</v>
          </cell>
          <cell r="I2713" t="str">
            <v xml:space="preserve"> Chlorophyta</v>
          </cell>
          <cell r="J2713" t="str">
            <v xml:space="preserve"> prasinophytes</v>
          </cell>
          <cell r="K2713" t="str">
            <v xml:space="preserve"> Mamiellophyceae</v>
          </cell>
          <cell r="L2713" t="str">
            <v>Mamiellales</v>
          </cell>
          <cell r="M2713" t="str">
            <v xml:space="preserve"> Bathycoccaceae</v>
          </cell>
          <cell r="N2713" t="str">
            <v xml:space="preserve"> Ostreococcus.</v>
          </cell>
        </row>
        <row r="2714">
          <cell r="B2714" t="str">
            <v>A0A091CI87</v>
          </cell>
          <cell r="C2714" t="str">
            <v xml:space="preserve"> Fukomys damarensis (Damaraland mole rat) (Cryptomys damarensis).</v>
          </cell>
          <cell r="E2714" t="str">
            <v xml:space="preserve"> NCBI_TaxID=885580 {ECO:0000313|EMBL:KFO18119.1, ECO:0000313|Proteomes:UP000028990};</v>
          </cell>
          <cell r="G2714" t="str">
            <v>Eukaryota</v>
          </cell>
          <cell r="H2714" t="str">
            <v xml:space="preserve"> Metazoa</v>
          </cell>
          <cell r="I2714" t="str">
            <v xml:space="preserve"> Chordata</v>
          </cell>
          <cell r="J2714" t="str">
            <v xml:space="preserve"> Craniata</v>
          </cell>
          <cell r="K2714" t="str">
            <v xml:space="preserve"> Vertebrata</v>
          </cell>
          <cell r="L2714" t="str">
            <v xml:space="preserve"> Euteleostomi</v>
          </cell>
          <cell r="M2714" t="str">
            <v>Mammalia</v>
          </cell>
          <cell r="N2714" t="str">
            <v xml:space="preserve"> Eutheria</v>
          </cell>
          <cell r="O2714" t="str">
            <v xml:space="preserve"> Euarchontoglires</v>
          </cell>
          <cell r="P2714" t="str">
            <v xml:space="preserve"> Glires</v>
          </cell>
          <cell r="Q2714" t="str">
            <v xml:space="preserve"> Rodentia</v>
          </cell>
          <cell r="R2714" t="str">
            <v>Hystricomorpha</v>
          </cell>
          <cell r="S2714" t="str">
            <v xml:space="preserve"> Bathyergidae</v>
          </cell>
          <cell r="T2714" t="str">
            <v xml:space="preserve"> Fukomys.</v>
          </cell>
        </row>
        <row r="2715">
          <cell r="B2715" t="str">
            <v>A0A091D7Y2</v>
          </cell>
          <cell r="C2715" t="str">
            <v xml:space="preserve"> Fukomys damarensis (Damaraland mole rat) (Cryptomys damarensis).</v>
          </cell>
          <cell r="E2715" t="str">
            <v xml:space="preserve"> NCBI_TaxID=885580 {ECO:0000313|EMBL:KFO26598.1, ECO:0000313|Proteomes:UP000028990};</v>
          </cell>
          <cell r="G2715" t="str">
            <v>Eukaryota</v>
          </cell>
          <cell r="H2715" t="str">
            <v xml:space="preserve"> Metazoa</v>
          </cell>
          <cell r="I2715" t="str">
            <v xml:space="preserve"> Chordata</v>
          </cell>
          <cell r="J2715" t="str">
            <v xml:space="preserve"> Craniata</v>
          </cell>
          <cell r="K2715" t="str">
            <v xml:space="preserve"> Vertebrata</v>
          </cell>
          <cell r="L2715" t="str">
            <v xml:space="preserve"> Euteleostomi</v>
          </cell>
          <cell r="M2715" t="str">
            <v>Mammalia</v>
          </cell>
          <cell r="N2715" t="str">
            <v xml:space="preserve"> Eutheria</v>
          </cell>
          <cell r="O2715" t="str">
            <v xml:space="preserve"> Euarchontoglires</v>
          </cell>
          <cell r="P2715" t="str">
            <v xml:space="preserve"> Glires</v>
          </cell>
          <cell r="Q2715" t="str">
            <v xml:space="preserve"> Rodentia</v>
          </cell>
          <cell r="R2715" t="str">
            <v>Hystricomorpha</v>
          </cell>
          <cell r="S2715" t="str">
            <v xml:space="preserve"> Bathyergidae</v>
          </cell>
          <cell r="T2715" t="str">
            <v xml:space="preserve"> Fukomys.</v>
          </cell>
        </row>
        <row r="2716">
          <cell r="B2716" t="str">
            <v>A0A091DCU9</v>
          </cell>
          <cell r="C2716" t="str">
            <v xml:space="preserve"> Fukomys damarensis (Damaraland mole rat) (Cryptomys damarensis).</v>
          </cell>
          <cell r="E2716" t="str">
            <v xml:space="preserve"> NCBI_TaxID=885580 {ECO:0000313|EMBL:KFO28298.1, ECO:0000313|Proteomes:UP000028990};</v>
          </cell>
          <cell r="G2716" t="str">
            <v>Eukaryota</v>
          </cell>
          <cell r="H2716" t="str">
            <v xml:space="preserve"> Metazoa</v>
          </cell>
          <cell r="I2716" t="str">
            <v xml:space="preserve"> Chordata</v>
          </cell>
          <cell r="J2716" t="str">
            <v xml:space="preserve"> Craniata</v>
          </cell>
          <cell r="K2716" t="str">
            <v xml:space="preserve"> Vertebrata</v>
          </cell>
          <cell r="L2716" t="str">
            <v xml:space="preserve"> Euteleostomi</v>
          </cell>
          <cell r="M2716" t="str">
            <v>Mammalia</v>
          </cell>
          <cell r="N2716" t="str">
            <v xml:space="preserve"> Eutheria</v>
          </cell>
          <cell r="O2716" t="str">
            <v xml:space="preserve"> Euarchontoglires</v>
          </cell>
          <cell r="P2716" t="str">
            <v xml:space="preserve"> Glires</v>
          </cell>
          <cell r="Q2716" t="str">
            <v xml:space="preserve"> Rodentia</v>
          </cell>
          <cell r="R2716" t="str">
            <v>Hystricomorpha</v>
          </cell>
          <cell r="S2716" t="str">
            <v xml:space="preserve"> Bathyergidae</v>
          </cell>
          <cell r="T2716" t="str">
            <v xml:space="preserve"> Fukomys.</v>
          </cell>
        </row>
        <row r="2717">
          <cell r="B2717" t="str">
            <v>A0A091DK88</v>
          </cell>
          <cell r="C2717" t="str">
            <v xml:space="preserve"> Fukomys damarensis (Damaraland mole rat) (Cryptomys damarensis).</v>
          </cell>
          <cell r="E2717" t="str">
            <v xml:space="preserve"> NCBI_TaxID=885580 {ECO:0000313|EMBL:KFO30903.1, ECO:0000313|Proteomes:UP000028990};</v>
          </cell>
          <cell r="G2717" t="str">
            <v>Eukaryota</v>
          </cell>
          <cell r="H2717" t="str">
            <v xml:space="preserve"> Metazoa</v>
          </cell>
          <cell r="I2717" t="str">
            <v xml:space="preserve"> Chordata</v>
          </cell>
          <cell r="J2717" t="str">
            <v xml:space="preserve"> Craniata</v>
          </cell>
          <cell r="K2717" t="str">
            <v xml:space="preserve"> Vertebrata</v>
          </cell>
          <cell r="L2717" t="str">
            <v xml:space="preserve"> Euteleostomi</v>
          </cell>
          <cell r="M2717" t="str">
            <v>Mammalia</v>
          </cell>
          <cell r="N2717" t="str">
            <v xml:space="preserve"> Eutheria</v>
          </cell>
          <cell r="O2717" t="str">
            <v xml:space="preserve"> Euarchontoglires</v>
          </cell>
          <cell r="P2717" t="str">
            <v xml:space="preserve"> Glires</v>
          </cell>
          <cell r="Q2717" t="str">
            <v xml:space="preserve"> Rodentia</v>
          </cell>
          <cell r="R2717" t="str">
            <v>Hystricomorpha</v>
          </cell>
          <cell r="S2717" t="str">
            <v xml:space="preserve"> Bathyergidae</v>
          </cell>
          <cell r="T2717" t="str">
            <v xml:space="preserve"> Fukomys.</v>
          </cell>
        </row>
        <row r="2718">
          <cell r="B2718" t="str">
            <v>A0A091DSY7</v>
          </cell>
          <cell r="C2718" t="str">
            <v xml:space="preserve"> Fukomys damarensis (Damaraland mole rat) (Cryptomys damarensis).</v>
          </cell>
          <cell r="E2718" t="str">
            <v xml:space="preserve"> NCBI_TaxID=885580 {ECO:0000313|EMBL:KFO33598.1, ECO:0000313|Proteomes:UP000028990};</v>
          </cell>
          <cell r="G2718" t="str">
            <v>Eukaryota</v>
          </cell>
          <cell r="H2718" t="str">
            <v xml:space="preserve"> Metazoa</v>
          </cell>
          <cell r="I2718" t="str">
            <v xml:space="preserve"> Chordata</v>
          </cell>
          <cell r="J2718" t="str">
            <v xml:space="preserve"> Craniata</v>
          </cell>
          <cell r="K2718" t="str">
            <v xml:space="preserve"> Vertebrata</v>
          </cell>
          <cell r="L2718" t="str">
            <v xml:space="preserve"> Euteleostomi</v>
          </cell>
          <cell r="M2718" t="str">
            <v>Mammalia</v>
          </cell>
          <cell r="N2718" t="str">
            <v xml:space="preserve"> Eutheria</v>
          </cell>
          <cell r="O2718" t="str">
            <v xml:space="preserve"> Euarchontoglires</v>
          </cell>
          <cell r="P2718" t="str">
            <v xml:space="preserve"> Glires</v>
          </cell>
          <cell r="Q2718" t="str">
            <v xml:space="preserve"> Rodentia</v>
          </cell>
          <cell r="R2718" t="str">
            <v>Hystricomorpha</v>
          </cell>
          <cell r="S2718" t="str">
            <v xml:space="preserve"> Bathyergidae</v>
          </cell>
          <cell r="T2718" t="str">
            <v xml:space="preserve"> Fukomys.</v>
          </cell>
        </row>
        <row r="2719">
          <cell r="B2719" t="str">
            <v>A0A091E4Q3</v>
          </cell>
          <cell r="C2719" t="str">
            <v xml:space="preserve"> Corvus brachyrhynchos (American crow).</v>
          </cell>
          <cell r="E2719" t="str">
            <v xml:space="preserve"> NCBI_TaxID=85066 {ECO:0000313|EMBL:KFO53128.1, ECO:0000313|Proteomes:UP000052976};</v>
          </cell>
          <cell r="G2719" t="str">
            <v>Eukaryota</v>
          </cell>
          <cell r="H2719" t="str">
            <v xml:space="preserve"> Metazoa</v>
          </cell>
          <cell r="I2719" t="str">
            <v xml:space="preserve"> Chordata</v>
          </cell>
          <cell r="J2719" t="str">
            <v xml:space="preserve"> Craniata</v>
          </cell>
          <cell r="K2719" t="str">
            <v xml:space="preserve"> Vertebrata</v>
          </cell>
          <cell r="L2719" t="str">
            <v xml:space="preserve"> Euteleostomi</v>
          </cell>
          <cell r="M2719" t="str">
            <v>Archelosauria</v>
          </cell>
          <cell r="N2719" t="str">
            <v xml:space="preserve"> Archosauria</v>
          </cell>
          <cell r="O2719" t="str">
            <v xml:space="preserve"> Dinosauria</v>
          </cell>
          <cell r="P2719" t="str">
            <v xml:space="preserve"> Saurischia</v>
          </cell>
          <cell r="Q2719" t="str">
            <v xml:space="preserve"> Theropoda</v>
          </cell>
          <cell r="R2719" t="str">
            <v>Coelurosauria</v>
          </cell>
          <cell r="S2719" t="str">
            <v xml:space="preserve"> Aves</v>
          </cell>
          <cell r="T2719" t="str">
            <v xml:space="preserve"> Neognathae</v>
          </cell>
          <cell r="U2719" t="str">
            <v xml:space="preserve"> Passeriformes</v>
          </cell>
        </row>
        <row r="2720">
          <cell r="B2720" t="str">
            <v>A0A091EK34</v>
          </cell>
          <cell r="C2720" t="str">
            <v xml:space="preserve"> Corvus brachyrhynchos (American crow).</v>
          </cell>
          <cell r="E2720" t="str">
            <v xml:space="preserve"> NCBI_TaxID=85066 {ECO:0000313|EMBL:KFO58308.1, ECO:0000313|Proteomes:UP000052976};</v>
          </cell>
          <cell r="G2720" t="str">
            <v>Eukaryota</v>
          </cell>
          <cell r="H2720" t="str">
            <v xml:space="preserve"> Metazoa</v>
          </cell>
          <cell r="I2720" t="str">
            <v xml:space="preserve"> Chordata</v>
          </cell>
          <cell r="J2720" t="str">
            <v xml:space="preserve"> Craniata</v>
          </cell>
          <cell r="K2720" t="str">
            <v xml:space="preserve"> Vertebrata</v>
          </cell>
          <cell r="L2720" t="str">
            <v xml:space="preserve"> Euteleostomi</v>
          </cell>
          <cell r="M2720" t="str">
            <v>Archelosauria</v>
          </cell>
          <cell r="N2720" t="str">
            <v xml:space="preserve"> Archosauria</v>
          </cell>
          <cell r="O2720" t="str">
            <v xml:space="preserve"> Dinosauria</v>
          </cell>
          <cell r="P2720" t="str">
            <v xml:space="preserve"> Saurischia</v>
          </cell>
          <cell r="Q2720" t="str">
            <v xml:space="preserve"> Theropoda</v>
          </cell>
          <cell r="R2720" t="str">
            <v>Coelurosauria</v>
          </cell>
          <cell r="S2720" t="str">
            <v xml:space="preserve"> Aves</v>
          </cell>
          <cell r="T2720" t="str">
            <v xml:space="preserve"> Neognathae</v>
          </cell>
          <cell r="U2720" t="str">
            <v xml:space="preserve"> Passeriformes</v>
          </cell>
        </row>
        <row r="2721">
          <cell r="B2721" t="str">
            <v>A0A091ELF1</v>
          </cell>
          <cell r="C2721" t="str">
            <v xml:space="preserve"> Fukomys damarensis (Damaraland mole rat) (Cryptomys damarensis).</v>
          </cell>
          <cell r="E2721" t="str">
            <v xml:space="preserve"> NCBI_TaxID=885580 {ECO:0000313|EMBL:KFO36411.1, ECO:0000313|Proteomes:UP000028990};</v>
          </cell>
          <cell r="G2721" t="str">
            <v>Eukaryota</v>
          </cell>
          <cell r="H2721" t="str">
            <v xml:space="preserve"> Metazoa</v>
          </cell>
          <cell r="I2721" t="str">
            <v xml:space="preserve"> Chordata</v>
          </cell>
          <cell r="J2721" t="str">
            <v xml:space="preserve"> Craniata</v>
          </cell>
          <cell r="K2721" t="str">
            <v xml:space="preserve"> Vertebrata</v>
          </cell>
          <cell r="L2721" t="str">
            <v xml:space="preserve"> Euteleostomi</v>
          </cell>
          <cell r="M2721" t="str">
            <v>Mammalia</v>
          </cell>
          <cell r="N2721" t="str">
            <v xml:space="preserve"> Eutheria</v>
          </cell>
          <cell r="O2721" t="str">
            <v xml:space="preserve"> Euarchontoglires</v>
          </cell>
          <cell r="P2721" t="str">
            <v xml:space="preserve"> Glires</v>
          </cell>
          <cell r="Q2721" t="str">
            <v xml:space="preserve"> Rodentia</v>
          </cell>
          <cell r="R2721" t="str">
            <v>Hystricomorpha</v>
          </cell>
          <cell r="S2721" t="str">
            <v xml:space="preserve"> Bathyergidae</v>
          </cell>
          <cell r="T2721" t="str">
            <v xml:space="preserve"> Fukomys.</v>
          </cell>
        </row>
        <row r="2722">
          <cell r="B2722" t="str">
            <v>A0A091EN01</v>
          </cell>
          <cell r="C2722" t="str">
            <v xml:space="preserve"> Fukomys damarensis (Damaraland mole rat) (Cryptomys damarensis).</v>
          </cell>
          <cell r="E2722" t="str">
            <v xml:space="preserve"> NCBI_TaxID=885580 {ECO:0000313|EMBL:KFO37016.1, ECO:0000313|Proteomes:UP000028990};</v>
          </cell>
          <cell r="G2722" t="str">
            <v>Eukaryota</v>
          </cell>
          <cell r="H2722" t="str">
            <v xml:space="preserve"> Metazoa</v>
          </cell>
          <cell r="I2722" t="str">
            <v xml:space="preserve"> Chordata</v>
          </cell>
          <cell r="J2722" t="str">
            <v xml:space="preserve"> Craniata</v>
          </cell>
          <cell r="K2722" t="str">
            <v xml:space="preserve"> Vertebrata</v>
          </cell>
          <cell r="L2722" t="str">
            <v xml:space="preserve"> Euteleostomi</v>
          </cell>
          <cell r="M2722" t="str">
            <v>Mammalia</v>
          </cell>
          <cell r="N2722" t="str">
            <v xml:space="preserve"> Eutheria</v>
          </cell>
          <cell r="O2722" t="str">
            <v xml:space="preserve"> Euarchontoglires</v>
          </cell>
          <cell r="P2722" t="str">
            <v xml:space="preserve"> Glires</v>
          </cell>
          <cell r="Q2722" t="str">
            <v xml:space="preserve"> Rodentia</v>
          </cell>
          <cell r="R2722" t="str">
            <v>Hystricomorpha</v>
          </cell>
          <cell r="S2722" t="str">
            <v xml:space="preserve"> Bathyergidae</v>
          </cell>
          <cell r="T2722" t="str">
            <v xml:space="preserve"> Fukomys.</v>
          </cell>
        </row>
        <row r="2723">
          <cell r="B2723" t="str">
            <v>A0A091FBX9</v>
          </cell>
          <cell r="C2723" t="str">
            <v xml:space="preserve"> Corvus brachyrhynchos (American crow).</v>
          </cell>
          <cell r="E2723" t="str">
            <v xml:space="preserve"> NCBI_TaxID=85066 {ECO:0000313|EMBL:KFO66029.1, ECO:0000313|Proteomes:UP000052976};</v>
          </cell>
          <cell r="G2723" t="str">
            <v>Eukaryota</v>
          </cell>
          <cell r="H2723" t="str">
            <v xml:space="preserve"> Metazoa</v>
          </cell>
          <cell r="I2723" t="str">
            <v xml:space="preserve"> Chordata</v>
          </cell>
          <cell r="J2723" t="str">
            <v xml:space="preserve"> Craniata</v>
          </cell>
          <cell r="K2723" t="str">
            <v xml:space="preserve"> Vertebrata</v>
          </cell>
          <cell r="L2723" t="str">
            <v xml:space="preserve"> Euteleostomi</v>
          </cell>
          <cell r="M2723" t="str">
            <v>Archelosauria</v>
          </cell>
          <cell r="N2723" t="str">
            <v xml:space="preserve"> Archosauria</v>
          </cell>
          <cell r="O2723" t="str">
            <v xml:space="preserve"> Dinosauria</v>
          </cell>
          <cell r="P2723" t="str">
            <v xml:space="preserve"> Saurischia</v>
          </cell>
          <cell r="Q2723" t="str">
            <v xml:space="preserve"> Theropoda</v>
          </cell>
          <cell r="R2723" t="str">
            <v>Coelurosauria</v>
          </cell>
          <cell r="S2723" t="str">
            <v xml:space="preserve"> Aves</v>
          </cell>
          <cell r="T2723" t="str">
            <v xml:space="preserve"> Neognathae</v>
          </cell>
          <cell r="U2723" t="str">
            <v xml:space="preserve"> Passeriformes</v>
          </cell>
        </row>
        <row r="2724">
          <cell r="B2724" t="str">
            <v>A0A091G765</v>
          </cell>
          <cell r="C2724" t="str">
            <v xml:space="preserve"> Cuculus canorus (common cuckoo).</v>
          </cell>
          <cell r="E2724" t="str">
            <v xml:space="preserve"> NCBI_TaxID=55661 {ECO:0000313|EMBL:KFO70042.1, ECO:0000313|Proteomes:UP000053760};</v>
          </cell>
          <cell r="G2724" t="str">
            <v>Eukaryota</v>
          </cell>
          <cell r="H2724" t="str">
            <v xml:space="preserve"> Metazoa</v>
          </cell>
          <cell r="I2724" t="str">
            <v xml:space="preserve"> Chordata</v>
          </cell>
          <cell r="J2724" t="str">
            <v xml:space="preserve"> Craniata</v>
          </cell>
          <cell r="K2724" t="str">
            <v xml:space="preserve"> Vertebrata</v>
          </cell>
          <cell r="L2724" t="str">
            <v xml:space="preserve"> Euteleostomi</v>
          </cell>
          <cell r="M2724" t="str">
            <v>Archelosauria</v>
          </cell>
          <cell r="N2724" t="str">
            <v xml:space="preserve"> Archosauria</v>
          </cell>
          <cell r="O2724" t="str">
            <v xml:space="preserve"> Dinosauria</v>
          </cell>
          <cell r="P2724" t="str">
            <v xml:space="preserve"> Saurischia</v>
          </cell>
          <cell r="Q2724" t="str">
            <v xml:space="preserve"> Theropoda</v>
          </cell>
          <cell r="R2724" t="str">
            <v>Coelurosauria</v>
          </cell>
          <cell r="S2724" t="str">
            <v xml:space="preserve"> Aves</v>
          </cell>
          <cell r="T2724" t="str">
            <v xml:space="preserve"> Neognathae</v>
          </cell>
          <cell r="U2724" t="str">
            <v xml:space="preserve"> Cuculiformes</v>
          </cell>
        </row>
        <row r="2725">
          <cell r="B2725" t="str">
            <v>A0A091GA50</v>
          </cell>
          <cell r="C2725" t="str">
            <v xml:space="preserve"> Cuculus canorus (common cuckoo).</v>
          </cell>
          <cell r="E2725" t="str">
            <v xml:space="preserve"> NCBI_TaxID=55661 {ECO:0000313|EMBL:KFO71077.1, ECO:0000313|Proteomes:UP000053760};</v>
          </cell>
          <cell r="G2725" t="str">
            <v>Eukaryota</v>
          </cell>
          <cell r="H2725" t="str">
            <v xml:space="preserve"> Metazoa</v>
          </cell>
          <cell r="I2725" t="str">
            <v xml:space="preserve"> Chordata</v>
          </cell>
          <cell r="J2725" t="str">
            <v xml:space="preserve"> Craniata</v>
          </cell>
          <cell r="K2725" t="str">
            <v xml:space="preserve"> Vertebrata</v>
          </cell>
          <cell r="L2725" t="str">
            <v xml:space="preserve"> Euteleostomi</v>
          </cell>
          <cell r="M2725" t="str">
            <v>Archelosauria</v>
          </cell>
          <cell r="N2725" t="str">
            <v xml:space="preserve"> Archosauria</v>
          </cell>
          <cell r="O2725" t="str">
            <v xml:space="preserve"> Dinosauria</v>
          </cell>
          <cell r="P2725" t="str">
            <v xml:space="preserve"> Saurischia</v>
          </cell>
          <cell r="Q2725" t="str">
            <v xml:space="preserve"> Theropoda</v>
          </cell>
          <cell r="R2725" t="str">
            <v>Coelurosauria</v>
          </cell>
          <cell r="S2725" t="str">
            <v xml:space="preserve"> Aves</v>
          </cell>
          <cell r="T2725" t="str">
            <v xml:space="preserve"> Neognathae</v>
          </cell>
          <cell r="U2725" t="str">
            <v xml:space="preserve"> Cuculiformes</v>
          </cell>
        </row>
        <row r="2726">
          <cell r="B2726" t="str">
            <v>A0A091GBL0</v>
          </cell>
          <cell r="C2726" t="str">
            <v xml:space="preserve"> Cuculus canorus (common cuckoo).</v>
          </cell>
          <cell r="E2726" t="str">
            <v xml:space="preserve"> NCBI_TaxID=55661 {ECO:0000313|EMBL:KFO71577.1, ECO:0000313|Proteomes:UP000053760};</v>
          </cell>
          <cell r="G2726" t="str">
            <v>Eukaryota</v>
          </cell>
          <cell r="H2726" t="str">
            <v xml:space="preserve"> Metazoa</v>
          </cell>
          <cell r="I2726" t="str">
            <v xml:space="preserve"> Chordata</v>
          </cell>
          <cell r="J2726" t="str">
            <v xml:space="preserve"> Craniata</v>
          </cell>
          <cell r="K2726" t="str">
            <v xml:space="preserve"> Vertebrata</v>
          </cell>
          <cell r="L2726" t="str">
            <v xml:space="preserve"> Euteleostomi</v>
          </cell>
          <cell r="M2726" t="str">
            <v>Archelosauria</v>
          </cell>
          <cell r="N2726" t="str">
            <v xml:space="preserve"> Archosauria</v>
          </cell>
          <cell r="O2726" t="str">
            <v xml:space="preserve"> Dinosauria</v>
          </cell>
          <cell r="P2726" t="str">
            <v xml:space="preserve"> Saurischia</v>
          </cell>
          <cell r="Q2726" t="str">
            <v xml:space="preserve"> Theropoda</v>
          </cell>
          <cell r="R2726" t="str">
            <v>Coelurosauria</v>
          </cell>
          <cell r="S2726" t="str">
            <v xml:space="preserve"> Aves</v>
          </cell>
          <cell r="T2726" t="str">
            <v xml:space="preserve"> Neognathae</v>
          </cell>
          <cell r="U2726" t="str">
            <v xml:space="preserve"> Cuculiformes</v>
          </cell>
        </row>
        <row r="2727">
          <cell r="B2727" t="str">
            <v>A0A091GLE7</v>
          </cell>
          <cell r="C2727" t="str">
            <v xml:space="preserve"> Cuculus canorus (common cuckoo).</v>
          </cell>
          <cell r="E2727" t="str">
            <v xml:space="preserve"> NCBI_TaxID=55661 {ECO:0000313|EMBL:KFO82009.1, ECO:0000313|Proteomes:UP000053760};</v>
          </cell>
          <cell r="G2727" t="str">
            <v>Eukaryota</v>
          </cell>
          <cell r="H2727" t="str">
            <v xml:space="preserve"> Metazoa</v>
          </cell>
          <cell r="I2727" t="str">
            <v xml:space="preserve"> Chordata</v>
          </cell>
          <cell r="J2727" t="str">
            <v xml:space="preserve"> Craniata</v>
          </cell>
          <cell r="K2727" t="str">
            <v xml:space="preserve"> Vertebrata</v>
          </cell>
          <cell r="L2727" t="str">
            <v xml:space="preserve"> Euteleostomi</v>
          </cell>
          <cell r="M2727" t="str">
            <v>Archelosauria</v>
          </cell>
          <cell r="N2727" t="str">
            <v xml:space="preserve"> Archosauria</v>
          </cell>
          <cell r="O2727" t="str">
            <v xml:space="preserve"> Dinosauria</v>
          </cell>
          <cell r="P2727" t="str">
            <v xml:space="preserve"> Saurischia</v>
          </cell>
          <cell r="Q2727" t="str">
            <v xml:space="preserve"> Theropoda</v>
          </cell>
          <cell r="R2727" t="str">
            <v>Coelurosauria</v>
          </cell>
          <cell r="S2727" t="str">
            <v xml:space="preserve"> Aves</v>
          </cell>
          <cell r="T2727" t="str">
            <v xml:space="preserve"> Neognathae</v>
          </cell>
          <cell r="U2727" t="str">
            <v xml:space="preserve"> Cuculiformes</v>
          </cell>
        </row>
        <row r="2728">
          <cell r="B2728" t="str">
            <v>A0A091H5H9</v>
          </cell>
          <cell r="C2728" t="str">
            <v xml:space="preserve"> Buceros rhinoceros silvestris.</v>
          </cell>
          <cell r="E2728" t="str">
            <v xml:space="preserve"> NCBI_TaxID=175836 {ECO:0000313|EMBL:KFO89930.1, ECO:0000313|Proteomes:UP000054064};</v>
          </cell>
          <cell r="G2728" t="str">
            <v>Eukaryota</v>
          </cell>
          <cell r="H2728" t="str">
            <v xml:space="preserve"> Metazoa</v>
          </cell>
          <cell r="I2728" t="str">
            <v xml:space="preserve"> Chordata</v>
          </cell>
          <cell r="J2728" t="str">
            <v xml:space="preserve"> Craniata</v>
          </cell>
          <cell r="K2728" t="str">
            <v xml:space="preserve"> Vertebrata</v>
          </cell>
          <cell r="L2728" t="str">
            <v xml:space="preserve"> Euteleostomi</v>
          </cell>
          <cell r="M2728" t="str">
            <v>Archelosauria</v>
          </cell>
          <cell r="N2728" t="str">
            <v xml:space="preserve"> Archosauria</v>
          </cell>
          <cell r="O2728" t="str">
            <v xml:space="preserve"> Dinosauria</v>
          </cell>
          <cell r="P2728" t="str">
            <v xml:space="preserve"> Saurischia</v>
          </cell>
          <cell r="Q2728" t="str">
            <v xml:space="preserve"> Theropoda</v>
          </cell>
          <cell r="R2728" t="str">
            <v>Coelurosauria</v>
          </cell>
          <cell r="S2728" t="str">
            <v xml:space="preserve"> Aves</v>
          </cell>
          <cell r="T2728" t="str">
            <v xml:space="preserve"> Neognathae</v>
          </cell>
          <cell r="U2728" t="str">
            <v xml:space="preserve"> Bucerotiformes</v>
          </cell>
        </row>
        <row r="2729">
          <cell r="B2729" t="str">
            <v>A0A091I0Q7</v>
          </cell>
          <cell r="C2729" t="str">
            <v xml:space="preserve"> Calypte anna (Anna's hummingbird) (Archilochus anna).</v>
          </cell>
          <cell r="E2729" t="str">
            <v xml:space="preserve"> NCBI_TaxID=9244 {ECO:0000313|EMBL:KFP02139.1, ECO:0000313|Proteomes:UP000054308};</v>
          </cell>
          <cell r="G2729" t="str">
            <v>Eukaryota</v>
          </cell>
          <cell r="H2729" t="str">
            <v xml:space="preserve"> Metazoa</v>
          </cell>
          <cell r="I2729" t="str">
            <v xml:space="preserve"> Chordata</v>
          </cell>
          <cell r="J2729" t="str">
            <v xml:space="preserve"> Craniata</v>
          </cell>
          <cell r="K2729" t="str">
            <v xml:space="preserve"> Vertebrata</v>
          </cell>
          <cell r="L2729" t="str">
            <v xml:space="preserve"> Euteleostomi</v>
          </cell>
          <cell r="M2729" t="str">
            <v>Archelosauria</v>
          </cell>
          <cell r="N2729" t="str">
            <v xml:space="preserve"> Archosauria</v>
          </cell>
          <cell r="O2729" t="str">
            <v xml:space="preserve"> Dinosauria</v>
          </cell>
          <cell r="P2729" t="str">
            <v xml:space="preserve"> Saurischia</v>
          </cell>
          <cell r="Q2729" t="str">
            <v xml:space="preserve"> Theropoda</v>
          </cell>
          <cell r="R2729" t="str">
            <v>Coelurosauria</v>
          </cell>
          <cell r="S2729" t="str">
            <v xml:space="preserve"> Aves</v>
          </cell>
          <cell r="T2729" t="str">
            <v xml:space="preserve"> Neognathae</v>
          </cell>
          <cell r="U2729" t="str">
            <v xml:space="preserve"> Apodiformes</v>
          </cell>
        </row>
        <row r="2730">
          <cell r="B2730" t="str">
            <v>A0A091I231</v>
          </cell>
          <cell r="C2730" t="str">
            <v xml:space="preserve"> Calypte anna (Anna's hummingbird) (Archilochus anna).</v>
          </cell>
          <cell r="E2730" t="str">
            <v xml:space="preserve"> NCBI_TaxID=9244 {ECO:0000313|EMBL:KFP02604.1, ECO:0000313|Proteomes:UP000054308};</v>
          </cell>
          <cell r="G2730" t="str">
            <v>Eukaryota</v>
          </cell>
          <cell r="H2730" t="str">
            <v xml:space="preserve"> Metazoa</v>
          </cell>
          <cell r="I2730" t="str">
            <v xml:space="preserve"> Chordata</v>
          </cell>
          <cell r="J2730" t="str">
            <v xml:space="preserve"> Craniata</v>
          </cell>
          <cell r="K2730" t="str">
            <v xml:space="preserve"> Vertebrata</v>
          </cell>
          <cell r="L2730" t="str">
            <v xml:space="preserve"> Euteleostomi</v>
          </cell>
          <cell r="M2730" t="str">
            <v>Archelosauria</v>
          </cell>
          <cell r="N2730" t="str">
            <v xml:space="preserve"> Archosauria</v>
          </cell>
          <cell r="O2730" t="str">
            <v xml:space="preserve"> Dinosauria</v>
          </cell>
          <cell r="P2730" t="str">
            <v xml:space="preserve"> Saurischia</v>
          </cell>
          <cell r="Q2730" t="str">
            <v xml:space="preserve"> Theropoda</v>
          </cell>
          <cell r="R2730" t="str">
            <v>Coelurosauria</v>
          </cell>
          <cell r="S2730" t="str">
            <v xml:space="preserve"> Aves</v>
          </cell>
          <cell r="T2730" t="str">
            <v xml:space="preserve"> Neognathae</v>
          </cell>
          <cell r="U2730" t="str">
            <v xml:space="preserve"> Apodiformes</v>
          </cell>
        </row>
        <row r="2731">
          <cell r="B2731" t="str">
            <v>A0A091IIZ4</v>
          </cell>
          <cell r="C2731" t="str">
            <v xml:space="preserve"> Calypte anna (Anna's hummingbird) (Archilochus anna).</v>
          </cell>
          <cell r="E2731" t="str">
            <v xml:space="preserve"> NCBI_TaxID=9244 {ECO:0000313|EMBL:KFP08604.1, ECO:0000313|Proteomes:UP000054308};</v>
          </cell>
          <cell r="G2731" t="str">
            <v>Eukaryota</v>
          </cell>
          <cell r="H2731" t="str">
            <v xml:space="preserve"> Metazoa</v>
          </cell>
          <cell r="I2731" t="str">
            <v xml:space="preserve"> Chordata</v>
          </cell>
          <cell r="J2731" t="str">
            <v xml:space="preserve"> Craniata</v>
          </cell>
          <cell r="K2731" t="str">
            <v xml:space="preserve"> Vertebrata</v>
          </cell>
          <cell r="L2731" t="str">
            <v xml:space="preserve"> Euteleostomi</v>
          </cell>
          <cell r="M2731" t="str">
            <v>Archelosauria</v>
          </cell>
          <cell r="N2731" t="str">
            <v xml:space="preserve"> Archosauria</v>
          </cell>
          <cell r="O2731" t="str">
            <v xml:space="preserve"> Dinosauria</v>
          </cell>
          <cell r="P2731" t="str">
            <v xml:space="preserve"> Saurischia</v>
          </cell>
          <cell r="Q2731" t="str">
            <v xml:space="preserve"> Theropoda</v>
          </cell>
          <cell r="R2731" t="str">
            <v>Coelurosauria</v>
          </cell>
          <cell r="S2731" t="str">
            <v xml:space="preserve"> Aves</v>
          </cell>
          <cell r="T2731" t="str">
            <v xml:space="preserve"> Neognathae</v>
          </cell>
          <cell r="U2731" t="str">
            <v xml:space="preserve"> Apodiformes</v>
          </cell>
        </row>
        <row r="2732">
          <cell r="B2732" t="str">
            <v>A0A091J4I6</v>
          </cell>
          <cell r="C2732" t="str">
            <v xml:space="preserve"> Calypte anna (Anna's hummingbird) (Archilochus anna).</v>
          </cell>
          <cell r="E2732" t="str">
            <v xml:space="preserve"> NCBI_TaxID=9244 {ECO:0000313|EMBL:KFP06711.1, ECO:0000313|Proteomes:UP000054308};</v>
          </cell>
          <cell r="G2732" t="str">
            <v>Eukaryota</v>
          </cell>
          <cell r="H2732" t="str">
            <v xml:space="preserve"> Metazoa</v>
          </cell>
          <cell r="I2732" t="str">
            <v xml:space="preserve"> Chordata</v>
          </cell>
          <cell r="J2732" t="str">
            <v xml:space="preserve"> Craniata</v>
          </cell>
          <cell r="K2732" t="str">
            <v xml:space="preserve"> Vertebrata</v>
          </cell>
          <cell r="L2732" t="str">
            <v xml:space="preserve"> Euteleostomi</v>
          </cell>
          <cell r="M2732" t="str">
            <v>Archelosauria</v>
          </cell>
          <cell r="N2732" t="str">
            <v xml:space="preserve"> Archosauria</v>
          </cell>
          <cell r="O2732" t="str">
            <v xml:space="preserve"> Dinosauria</v>
          </cell>
          <cell r="P2732" t="str">
            <v xml:space="preserve"> Saurischia</v>
          </cell>
          <cell r="Q2732" t="str">
            <v xml:space="preserve"> Theropoda</v>
          </cell>
          <cell r="R2732" t="str">
            <v>Coelurosauria</v>
          </cell>
          <cell r="S2732" t="str">
            <v xml:space="preserve"> Aves</v>
          </cell>
          <cell r="T2732" t="str">
            <v xml:space="preserve"> Neognathae</v>
          </cell>
          <cell r="U2732" t="str">
            <v xml:space="preserve"> Apodiformes</v>
          </cell>
        </row>
        <row r="2733">
          <cell r="B2733" t="str">
            <v>A0A091K2V6</v>
          </cell>
          <cell r="C2733" t="str">
            <v xml:space="preserve"> Colius striatus (Speckled mousebird).</v>
          </cell>
          <cell r="E2733" t="str">
            <v xml:space="preserve"> NCBI_TaxID=57412 {ECO:0000313|EMBL:KFP30601.1, ECO:0000313|Proteomes:UP000053615};</v>
          </cell>
          <cell r="G2733" t="str">
            <v>Eukaryota</v>
          </cell>
          <cell r="H2733" t="str">
            <v xml:space="preserve"> Metazoa</v>
          </cell>
          <cell r="I2733" t="str">
            <v xml:space="preserve"> Chordata</v>
          </cell>
          <cell r="J2733" t="str">
            <v xml:space="preserve"> Craniata</v>
          </cell>
          <cell r="K2733" t="str">
            <v xml:space="preserve"> Vertebrata</v>
          </cell>
          <cell r="L2733" t="str">
            <v xml:space="preserve"> Euteleostomi</v>
          </cell>
          <cell r="M2733" t="str">
            <v>Archelosauria</v>
          </cell>
          <cell r="N2733" t="str">
            <v xml:space="preserve"> Archosauria</v>
          </cell>
          <cell r="O2733" t="str">
            <v xml:space="preserve"> Dinosauria</v>
          </cell>
          <cell r="P2733" t="str">
            <v xml:space="preserve"> Saurischia</v>
          </cell>
          <cell r="Q2733" t="str">
            <v xml:space="preserve"> Theropoda</v>
          </cell>
          <cell r="R2733" t="str">
            <v>Coelurosauria</v>
          </cell>
          <cell r="S2733" t="str">
            <v xml:space="preserve"> Aves</v>
          </cell>
          <cell r="T2733" t="str">
            <v xml:space="preserve"> Neognathae</v>
          </cell>
          <cell r="U2733" t="str">
            <v xml:space="preserve"> Coliiformes</v>
          </cell>
        </row>
        <row r="2734">
          <cell r="B2734" t="str">
            <v>A0A091KGQ7</v>
          </cell>
          <cell r="C2734" t="str">
            <v xml:space="preserve"> Chlamydotis macqueenii (Macqueen's bustard).</v>
          </cell>
          <cell r="E2734" t="str">
            <v xml:space="preserve"> NCBI_TaxID=187382 {ECO:0000313|EMBL:KFP38355.1, ECO:0000313|Proteomes:UP000053330};</v>
          </cell>
          <cell r="G2734" t="str">
            <v>Eukaryota</v>
          </cell>
          <cell r="H2734" t="str">
            <v xml:space="preserve"> Metazoa</v>
          </cell>
          <cell r="I2734" t="str">
            <v xml:space="preserve"> Chordata</v>
          </cell>
          <cell r="J2734" t="str">
            <v xml:space="preserve"> Craniata</v>
          </cell>
          <cell r="K2734" t="str">
            <v xml:space="preserve"> Vertebrata</v>
          </cell>
          <cell r="L2734" t="str">
            <v xml:space="preserve"> Euteleostomi</v>
          </cell>
          <cell r="M2734" t="str">
            <v>Archelosauria</v>
          </cell>
          <cell r="N2734" t="str">
            <v xml:space="preserve"> Archosauria</v>
          </cell>
          <cell r="O2734" t="str">
            <v xml:space="preserve"> Dinosauria</v>
          </cell>
          <cell r="P2734" t="str">
            <v xml:space="preserve"> Saurischia</v>
          </cell>
          <cell r="Q2734" t="str">
            <v xml:space="preserve"> Theropoda</v>
          </cell>
          <cell r="R2734" t="str">
            <v>Coelurosauria</v>
          </cell>
          <cell r="S2734" t="str">
            <v xml:space="preserve"> Aves</v>
          </cell>
          <cell r="T2734" t="str">
            <v xml:space="preserve"> Neognathae</v>
          </cell>
          <cell r="U2734" t="str">
            <v xml:space="preserve"> Gruiformes</v>
          </cell>
        </row>
        <row r="2735">
          <cell r="B2735" t="str">
            <v>A0A091KWE4</v>
          </cell>
          <cell r="C2735" t="str">
            <v xml:space="preserve"> Chlamydotis macqueenii (Macqueen's bustard).</v>
          </cell>
          <cell r="E2735" t="str">
            <v xml:space="preserve"> NCBI_TaxID=187382 {ECO:0000313|EMBL:KFP43808.1, ECO:0000313|Proteomes:UP000053330};</v>
          </cell>
          <cell r="G2735" t="str">
            <v>Eukaryota</v>
          </cell>
          <cell r="H2735" t="str">
            <v xml:space="preserve"> Metazoa</v>
          </cell>
          <cell r="I2735" t="str">
            <v xml:space="preserve"> Chordata</v>
          </cell>
          <cell r="J2735" t="str">
            <v xml:space="preserve"> Craniata</v>
          </cell>
          <cell r="K2735" t="str">
            <v xml:space="preserve"> Vertebrata</v>
          </cell>
          <cell r="L2735" t="str">
            <v xml:space="preserve"> Euteleostomi</v>
          </cell>
          <cell r="M2735" t="str">
            <v>Archelosauria</v>
          </cell>
          <cell r="N2735" t="str">
            <v xml:space="preserve"> Archosauria</v>
          </cell>
          <cell r="O2735" t="str">
            <v xml:space="preserve"> Dinosauria</v>
          </cell>
          <cell r="P2735" t="str">
            <v xml:space="preserve"> Saurischia</v>
          </cell>
          <cell r="Q2735" t="str">
            <v xml:space="preserve"> Theropoda</v>
          </cell>
          <cell r="R2735" t="str">
            <v>Coelurosauria</v>
          </cell>
          <cell r="S2735" t="str">
            <v xml:space="preserve"> Aves</v>
          </cell>
          <cell r="T2735" t="str">
            <v xml:space="preserve"> Neognathae</v>
          </cell>
          <cell r="U2735" t="str">
            <v xml:space="preserve"> Gruiformes</v>
          </cell>
        </row>
        <row r="2736">
          <cell r="B2736" t="str">
            <v>A0A091LAG8</v>
          </cell>
          <cell r="C2736" t="str">
            <v xml:space="preserve"> Cathartes aura (Turkey vulture) (Vultur aura).</v>
          </cell>
          <cell r="E2736" t="str">
            <v xml:space="preserve"> NCBI_TaxID=43455 {ECO:0000313|EMBL:KFP52288.1, ECO:0000313|Proteomes:UP000053745};</v>
          </cell>
          <cell r="G2736" t="str">
            <v>Eukaryota</v>
          </cell>
          <cell r="H2736" t="str">
            <v xml:space="preserve"> Metazoa</v>
          </cell>
          <cell r="I2736" t="str">
            <v xml:space="preserve"> Chordata</v>
          </cell>
          <cell r="J2736" t="str">
            <v xml:space="preserve"> Craniata</v>
          </cell>
          <cell r="K2736" t="str">
            <v xml:space="preserve"> Vertebrata</v>
          </cell>
          <cell r="L2736" t="str">
            <v xml:space="preserve"> Euteleostomi</v>
          </cell>
          <cell r="M2736" t="str">
            <v>Archelosauria</v>
          </cell>
          <cell r="N2736" t="str">
            <v xml:space="preserve"> Archosauria</v>
          </cell>
          <cell r="O2736" t="str">
            <v xml:space="preserve"> Dinosauria</v>
          </cell>
          <cell r="P2736" t="str">
            <v xml:space="preserve"> Saurischia</v>
          </cell>
          <cell r="Q2736" t="str">
            <v xml:space="preserve"> Theropoda</v>
          </cell>
          <cell r="R2736" t="str">
            <v>Coelurosauria</v>
          </cell>
          <cell r="S2736" t="str">
            <v xml:space="preserve"> Aves</v>
          </cell>
          <cell r="T2736" t="str">
            <v xml:space="preserve"> Neognathae</v>
          </cell>
          <cell r="U2736" t="str">
            <v xml:space="preserve"> Ciconiiformes</v>
          </cell>
        </row>
        <row r="2737">
          <cell r="B2737" t="str">
            <v>A0A091LQK2</v>
          </cell>
          <cell r="C2737" t="str">
            <v xml:space="preserve"> Chlamydotis macqueenii (Macqueen's bustard).</v>
          </cell>
          <cell r="E2737" t="str">
            <v xml:space="preserve"> NCBI_TaxID=187382 {ECO:0000313|EMBL:KFP45061.1, ECO:0000313|Proteomes:UP000053330};</v>
          </cell>
          <cell r="G2737" t="str">
            <v>Eukaryota</v>
          </cell>
          <cell r="H2737" t="str">
            <v xml:space="preserve"> Metazoa</v>
          </cell>
          <cell r="I2737" t="str">
            <v xml:space="preserve"> Chordata</v>
          </cell>
          <cell r="J2737" t="str">
            <v xml:space="preserve"> Craniata</v>
          </cell>
          <cell r="K2737" t="str">
            <v xml:space="preserve"> Vertebrata</v>
          </cell>
          <cell r="L2737" t="str">
            <v xml:space="preserve"> Euteleostomi</v>
          </cell>
          <cell r="M2737" t="str">
            <v>Archelosauria</v>
          </cell>
          <cell r="N2737" t="str">
            <v xml:space="preserve"> Archosauria</v>
          </cell>
          <cell r="O2737" t="str">
            <v xml:space="preserve"> Dinosauria</v>
          </cell>
          <cell r="P2737" t="str">
            <v xml:space="preserve"> Saurischia</v>
          </cell>
          <cell r="Q2737" t="str">
            <v xml:space="preserve"> Theropoda</v>
          </cell>
          <cell r="R2737" t="str">
            <v>Coelurosauria</v>
          </cell>
          <cell r="S2737" t="str">
            <v xml:space="preserve"> Aves</v>
          </cell>
          <cell r="T2737" t="str">
            <v xml:space="preserve"> Neognathae</v>
          </cell>
          <cell r="U2737" t="str">
            <v xml:space="preserve"> Gruiformes</v>
          </cell>
        </row>
        <row r="2738">
          <cell r="B2738" t="str">
            <v>A0A091MAM6</v>
          </cell>
          <cell r="C2738" t="str">
            <v xml:space="preserve"> Cariama cristata (Red-legged seriema).</v>
          </cell>
          <cell r="E2738" t="str">
            <v xml:space="preserve"> NCBI_TaxID=54380 {ECO:0000313|EMBL:KFP67614.1, ECO:0000313|Proteomes:UP000054116};</v>
          </cell>
          <cell r="G2738" t="str">
            <v>Eukaryota</v>
          </cell>
          <cell r="H2738" t="str">
            <v xml:space="preserve"> Metazoa</v>
          </cell>
          <cell r="I2738" t="str">
            <v xml:space="preserve"> Chordata</v>
          </cell>
          <cell r="J2738" t="str">
            <v xml:space="preserve"> Craniata</v>
          </cell>
          <cell r="K2738" t="str">
            <v xml:space="preserve"> Vertebrata</v>
          </cell>
          <cell r="L2738" t="str">
            <v xml:space="preserve"> Euteleostomi</v>
          </cell>
          <cell r="M2738" t="str">
            <v>Archelosauria</v>
          </cell>
          <cell r="N2738" t="str">
            <v xml:space="preserve"> Archosauria</v>
          </cell>
          <cell r="O2738" t="str">
            <v xml:space="preserve"> Dinosauria</v>
          </cell>
          <cell r="P2738" t="str">
            <v xml:space="preserve"> Saurischia</v>
          </cell>
          <cell r="Q2738" t="str">
            <v xml:space="preserve"> Theropoda</v>
          </cell>
          <cell r="R2738" t="str">
            <v>Coelurosauria</v>
          </cell>
          <cell r="S2738" t="str">
            <v xml:space="preserve"> Aves</v>
          </cell>
          <cell r="T2738" t="str">
            <v xml:space="preserve"> Neognathae</v>
          </cell>
          <cell r="U2738" t="str">
            <v xml:space="preserve"> Cariamiformes</v>
          </cell>
        </row>
        <row r="2739">
          <cell r="B2739" t="str">
            <v>A0A091N1F9</v>
          </cell>
          <cell r="C2739" t="str">
            <v xml:space="preserve"> Acanthisitta chloris (rifleman).</v>
          </cell>
          <cell r="E2739" t="str">
            <v xml:space="preserve"> NCBI_TaxID=57068 {ECO:0000313|EMBL:KFP83311.1, ECO:0000313|Proteomes:UP000053537};</v>
          </cell>
          <cell r="G2739" t="str">
            <v>Eukaryota</v>
          </cell>
          <cell r="H2739" t="str">
            <v xml:space="preserve"> Metazoa</v>
          </cell>
          <cell r="I2739" t="str">
            <v xml:space="preserve"> Chordata</v>
          </cell>
          <cell r="J2739" t="str">
            <v xml:space="preserve"> Craniata</v>
          </cell>
          <cell r="K2739" t="str">
            <v xml:space="preserve"> Vertebrata</v>
          </cell>
          <cell r="L2739" t="str">
            <v xml:space="preserve"> Euteleostomi</v>
          </cell>
          <cell r="M2739" t="str">
            <v>Archelosauria</v>
          </cell>
          <cell r="N2739" t="str">
            <v xml:space="preserve"> Archosauria</v>
          </cell>
          <cell r="O2739" t="str">
            <v xml:space="preserve"> Dinosauria</v>
          </cell>
          <cell r="P2739" t="str">
            <v xml:space="preserve"> Saurischia</v>
          </cell>
          <cell r="Q2739" t="str">
            <v xml:space="preserve"> Theropoda</v>
          </cell>
          <cell r="R2739" t="str">
            <v>Coelurosauria</v>
          </cell>
          <cell r="S2739" t="str">
            <v xml:space="preserve"> Aves</v>
          </cell>
          <cell r="T2739" t="str">
            <v xml:space="preserve"> Neognathae</v>
          </cell>
          <cell r="U2739" t="str">
            <v xml:space="preserve"> Passeriformes</v>
          </cell>
        </row>
        <row r="2740">
          <cell r="B2740" t="str">
            <v>A0A091N620</v>
          </cell>
          <cell r="C2740" t="str">
            <v xml:space="preserve"> Cariama cristata (Red-legged seriema).</v>
          </cell>
          <cell r="E2740" t="str">
            <v xml:space="preserve"> NCBI_TaxID=54380 {ECO:0000313|EMBL:KFP69170.1, ECO:0000313|Proteomes:UP000054116};</v>
          </cell>
          <cell r="G2740" t="str">
            <v>Eukaryota</v>
          </cell>
          <cell r="H2740" t="str">
            <v xml:space="preserve"> Metazoa</v>
          </cell>
          <cell r="I2740" t="str">
            <v xml:space="preserve"> Chordata</v>
          </cell>
          <cell r="J2740" t="str">
            <v xml:space="preserve"> Craniata</v>
          </cell>
          <cell r="K2740" t="str">
            <v xml:space="preserve"> Vertebrata</v>
          </cell>
          <cell r="L2740" t="str">
            <v xml:space="preserve"> Euteleostomi</v>
          </cell>
          <cell r="M2740" t="str">
            <v>Archelosauria</v>
          </cell>
          <cell r="N2740" t="str">
            <v xml:space="preserve"> Archosauria</v>
          </cell>
          <cell r="O2740" t="str">
            <v xml:space="preserve"> Dinosauria</v>
          </cell>
          <cell r="P2740" t="str">
            <v xml:space="preserve"> Saurischia</v>
          </cell>
          <cell r="Q2740" t="str">
            <v xml:space="preserve"> Theropoda</v>
          </cell>
          <cell r="R2740" t="str">
            <v>Coelurosauria</v>
          </cell>
          <cell r="S2740" t="str">
            <v xml:space="preserve"> Aves</v>
          </cell>
          <cell r="T2740" t="str">
            <v xml:space="preserve"> Neognathae</v>
          </cell>
          <cell r="U2740" t="str">
            <v xml:space="preserve"> Cariamiformes</v>
          </cell>
        </row>
        <row r="2741">
          <cell r="B2741" t="str">
            <v>A0A091NHA5</v>
          </cell>
          <cell r="C2741" t="str">
            <v xml:space="preserve"> Apaloderma vittatum (Bar-tailed trogon).</v>
          </cell>
          <cell r="E2741" t="str">
            <v xml:space="preserve"> NCBI_TaxID=57397 {ECO:0000313|EMBL:KFP88284.1, ECO:0000313|Proteomes:UP000054244};</v>
          </cell>
          <cell r="G2741" t="str">
            <v>Eukaryota</v>
          </cell>
          <cell r="H2741" t="str">
            <v xml:space="preserve"> Metazoa</v>
          </cell>
          <cell r="I2741" t="str">
            <v xml:space="preserve"> Chordata</v>
          </cell>
          <cell r="J2741" t="str">
            <v xml:space="preserve"> Craniata</v>
          </cell>
          <cell r="K2741" t="str">
            <v xml:space="preserve"> Vertebrata</v>
          </cell>
          <cell r="L2741" t="str">
            <v xml:space="preserve"> Euteleostomi</v>
          </cell>
          <cell r="M2741" t="str">
            <v>Archelosauria</v>
          </cell>
          <cell r="N2741" t="str">
            <v xml:space="preserve"> Archosauria</v>
          </cell>
          <cell r="O2741" t="str">
            <v xml:space="preserve"> Dinosauria</v>
          </cell>
          <cell r="P2741" t="str">
            <v xml:space="preserve"> Saurischia</v>
          </cell>
          <cell r="Q2741" t="str">
            <v xml:space="preserve"> Theropoda</v>
          </cell>
          <cell r="R2741" t="str">
            <v>Coelurosauria</v>
          </cell>
          <cell r="S2741" t="str">
            <v xml:space="preserve"> Aves</v>
          </cell>
          <cell r="T2741" t="str">
            <v xml:space="preserve"> Neognathae</v>
          </cell>
          <cell r="U2741" t="str">
            <v xml:space="preserve"> Trogoniformes</v>
          </cell>
        </row>
        <row r="2742">
          <cell r="B2742" t="str">
            <v>A0A091NJ97</v>
          </cell>
          <cell r="C2742" t="str">
            <v xml:space="preserve"> Apaloderma vittatum (Bar-tailed trogon).</v>
          </cell>
          <cell r="E2742" t="str">
            <v xml:space="preserve"> NCBI_TaxID=57397 {ECO:0000313|EMBL:KFP89556.1, ECO:0000313|Proteomes:UP000054244};</v>
          </cell>
          <cell r="G2742" t="str">
            <v>Eukaryota</v>
          </cell>
          <cell r="H2742" t="str">
            <v xml:space="preserve"> Metazoa</v>
          </cell>
          <cell r="I2742" t="str">
            <v xml:space="preserve"> Chordata</v>
          </cell>
          <cell r="J2742" t="str">
            <v xml:space="preserve"> Craniata</v>
          </cell>
          <cell r="K2742" t="str">
            <v xml:space="preserve"> Vertebrata</v>
          </cell>
          <cell r="L2742" t="str">
            <v xml:space="preserve"> Euteleostomi</v>
          </cell>
          <cell r="M2742" t="str">
            <v>Archelosauria</v>
          </cell>
          <cell r="N2742" t="str">
            <v xml:space="preserve"> Archosauria</v>
          </cell>
          <cell r="O2742" t="str">
            <v xml:space="preserve"> Dinosauria</v>
          </cell>
          <cell r="P2742" t="str">
            <v xml:space="preserve"> Saurischia</v>
          </cell>
          <cell r="Q2742" t="str">
            <v xml:space="preserve"> Theropoda</v>
          </cell>
          <cell r="R2742" t="str">
            <v>Coelurosauria</v>
          </cell>
          <cell r="S2742" t="str">
            <v xml:space="preserve"> Aves</v>
          </cell>
          <cell r="T2742" t="str">
            <v xml:space="preserve"> Neognathae</v>
          </cell>
          <cell r="U2742" t="str">
            <v xml:space="preserve"> Trogoniformes</v>
          </cell>
        </row>
        <row r="2743">
          <cell r="B2743" t="str">
            <v>A0A091P4M6</v>
          </cell>
          <cell r="C2743" t="str">
            <v xml:space="preserve"> Acanthisitta chloris (rifleman).</v>
          </cell>
          <cell r="E2743" t="str">
            <v xml:space="preserve"> NCBI_TaxID=57068 {ECO:0000313|EMBL:KFP86515.1, ECO:0000313|Proteomes:UP000053537};</v>
          </cell>
          <cell r="G2743" t="str">
            <v>Eukaryota</v>
          </cell>
          <cell r="H2743" t="str">
            <v xml:space="preserve"> Metazoa</v>
          </cell>
          <cell r="I2743" t="str">
            <v xml:space="preserve"> Chordata</v>
          </cell>
          <cell r="J2743" t="str">
            <v xml:space="preserve"> Craniata</v>
          </cell>
          <cell r="K2743" t="str">
            <v xml:space="preserve"> Vertebrata</v>
          </cell>
          <cell r="L2743" t="str">
            <v xml:space="preserve"> Euteleostomi</v>
          </cell>
          <cell r="M2743" t="str">
            <v>Archelosauria</v>
          </cell>
          <cell r="N2743" t="str">
            <v xml:space="preserve"> Archosauria</v>
          </cell>
          <cell r="O2743" t="str">
            <v xml:space="preserve"> Dinosauria</v>
          </cell>
          <cell r="P2743" t="str">
            <v xml:space="preserve"> Saurischia</v>
          </cell>
          <cell r="Q2743" t="str">
            <v xml:space="preserve"> Theropoda</v>
          </cell>
          <cell r="R2743" t="str">
            <v>Coelurosauria</v>
          </cell>
          <cell r="S2743" t="str">
            <v xml:space="preserve"> Aves</v>
          </cell>
          <cell r="T2743" t="str">
            <v xml:space="preserve"> Neognathae</v>
          </cell>
          <cell r="U2743" t="str">
            <v xml:space="preserve"> Passeriformes</v>
          </cell>
        </row>
        <row r="2744">
          <cell r="B2744" t="str">
            <v>A0A091PWV2</v>
          </cell>
          <cell r="C2744" t="str">
            <v xml:space="preserve"> Haliaeetus albicilla (White-tailed sea-eagle).</v>
          </cell>
          <cell r="E2744" t="str">
            <v xml:space="preserve"> NCBI_TaxID=8969 {ECO:0000313|EMBL:KFQ01772.1, ECO:0000313|Proteomes:UP000054379};</v>
          </cell>
          <cell r="G2744" t="str">
            <v>Eukaryota</v>
          </cell>
          <cell r="H2744" t="str">
            <v xml:space="preserve"> Metazoa</v>
          </cell>
          <cell r="I2744" t="str">
            <v xml:space="preserve"> Chordata</v>
          </cell>
          <cell r="J2744" t="str">
            <v xml:space="preserve"> Craniata</v>
          </cell>
          <cell r="K2744" t="str">
            <v xml:space="preserve"> Vertebrata</v>
          </cell>
          <cell r="L2744" t="str">
            <v xml:space="preserve"> Euteleostomi</v>
          </cell>
          <cell r="M2744" t="str">
            <v>Archelosauria</v>
          </cell>
          <cell r="N2744" t="str">
            <v xml:space="preserve"> Archosauria</v>
          </cell>
          <cell r="O2744" t="str">
            <v xml:space="preserve"> Dinosauria</v>
          </cell>
          <cell r="P2744" t="str">
            <v xml:space="preserve"> Saurischia</v>
          </cell>
          <cell r="Q2744" t="str">
            <v xml:space="preserve"> Theropoda</v>
          </cell>
          <cell r="R2744" t="str">
            <v>Coelurosauria</v>
          </cell>
          <cell r="S2744" t="str">
            <v xml:space="preserve"> Aves</v>
          </cell>
          <cell r="T2744" t="str">
            <v xml:space="preserve"> Neognathae</v>
          </cell>
          <cell r="U2744" t="str">
            <v xml:space="preserve"> Falconiformes</v>
          </cell>
        </row>
        <row r="2745">
          <cell r="B2745" t="str">
            <v>A0A091Q129</v>
          </cell>
          <cell r="C2745" t="str">
            <v xml:space="preserve"> Haliaeetus albicilla (White-tailed sea-eagle).</v>
          </cell>
          <cell r="E2745" t="str">
            <v xml:space="preserve"> NCBI_TaxID=8969 {ECO:0000313|EMBL:KFQ03374.1, ECO:0000313|Proteomes:UP000054379};</v>
          </cell>
          <cell r="G2745" t="str">
            <v>Eukaryota</v>
          </cell>
          <cell r="H2745" t="str">
            <v xml:space="preserve"> Metazoa</v>
          </cell>
          <cell r="I2745" t="str">
            <v xml:space="preserve"> Chordata</v>
          </cell>
          <cell r="J2745" t="str">
            <v xml:space="preserve"> Craniata</v>
          </cell>
          <cell r="K2745" t="str">
            <v xml:space="preserve"> Vertebrata</v>
          </cell>
          <cell r="L2745" t="str">
            <v xml:space="preserve"> Euteleostomi</v>
          </cell>
          <cell r="M2745" t="str">
            <v>Archelosauria</v>
          </cell>
          <cell r="N2745" t="str">
            <v xml:space="preserve"> Archosauria</v>
          </cell>
          <cell r="O2745" t="str">
            <v xml:space="preserve"> Dinosauria</v>
          </cell>
          <cell r="P2745" t="str">
            <v xml:space="preserve"> Saurischia</v>
          </cell>
          <cell r="Q2745" t="str">
            <v xml:space="preserve"> Theropoda</v>
          </cell>
          <cell r="R2745" t="str">
            <v>Coelurosauria</v>
          </cell>
          <cell r="S2745" t="str">
            <v xml:space="preserve"> Aves</v>
          </cell>
          <cell r="T2745" t="str">
            <v xml:space="preserve"> Neognathae</v>
          </cell>
          <cell r="U2745" t="str">
            <v xml:space="preserve"> Falconiformes</v>
          </cell>
        </row>
        <row r="2746">
          <cell r="B2746" t="str">
            <v>A0A091R0S9</v>
          </cell>
          <cell r="C2746" t="str">
            <v xml:space="preserve"> Merops nubicus (Northern carmine bee-eater).</v>
          </cell>
          <cell r="E2746" t="str">
            <v xml:space="preserve"> NCBI_TaxID=57421 {ECO:0000313|EMBL:KFQ33098.1, ECO:0000313|Proteomes:UP000052967};</v>
          </cell>
          <cell r="G2746" t="str">
            <v>Eukaryota</v>
          </cell>
          <cell r="H2746" t="str">
            <v xml:space="preserve"> Metazoa</v>
          </cell>
          <cell r="I2746" t="str">
            <v xml:space="preserve"> Chordata</v>
          </cell>
          <cell r="J2746" t="str">
            <v xml:space="preserve"> Craniata</v>
          </cell>
          <cell r="K2746" t="str">
            <v xml:space="preserve"> Vertebrata</v>
          </cell>
          <cell r="L2746" t="str">
            <v xml:space="preserve"> Euteleostomi</v>
          </cell>
          <cell r="M2746" t="str">
            <v>Archelosauria</v>
          </cell>
          <cell r="N2746" t="str">
            <v xml:space="preserve"> Archosauria</v>
          </cell>
          <cell r="O2746" t="str">
            <v xml:space="preserve"> Dinosauria</v>
          </cell>
          <cell r="P2746" t="str">
            <v xml:space="preserve"> Saurischia</v>
          </cell>
          <cell r="Q2746" t="str">
            <v xml:space="preserve"> Theropoda</v>
          </cell>
          <cell r="R2746" t="str">
            <v>Coelurosauria</v>
          </cell>
          <cell r="S2746" t="str">
            <v xml:space="preserve"> Aves</v>
          </cell>
          <cell r="T2746" t="str">
            <v xml:space="preserve"> Neognathae</v>
          </cell>
          <cell r="U2746" t="str">
            <v xml:space="preserve"> Coraciiformes</v>
          </cell>
        </row>
        <row r="2747">
          <cell r="B2747" t="str">
            <v>A0A091RU79</v>
          </cell>
          <cell r="C2747" t="str">
            <v xml:space="preserve"> Merops nubicus (Northern carmine bee-eater).</v>
          </cell>
          <cell r="E2747" t="str">
            <v xml:space="preserve"> NCBI_TaxID=57421 {ECO:0000313|EMBL:KFQ32002.1, ECO:0000313|Proteomes:UP000052967};</v>
          </cell>
          <cell r="G2747" t="str">
            <v>Eukaryota</v>
          </cell>
          <cell r="H2747" t="str">
            <v xml:space="preserve"> Metazoa</v>
          </cell>
          <cell r="I2747" t="str">
            <v xml:space="preserve"> Chordata</v>
          </cell>
          <cell r="J2747" t="str">
            <v xml:space="preserve"> Craniata</v>
          </cell>
          <cell r="K2747" t="str">
            <v xml:space="preserve"> Vertebrata</v>
          </cell>
          <cell r="L2747" t="str">
            <v xml:space="preserve"> Euteleostomi</v>
          </cell>
          <cell r="M2747" t="str">
            <v>Archelosauria</v>
          </cell>
          <cell r="N2747" t="str">
            <v xml:space="preserve"> Archosauria</v>
          </cell>
          <cell r="O2747" t="str">
            <v xml:space="preserve"> Dinosauria</v>
          </cell>
          <cell r="P2747" t="str">
            <v xml:space="preserve"> Saurischia</v>
          </cell>
          <cell r="Q2747" t="str">
            <v xml:space="preserve"> Theropoda</v>
          </cell>
          <cell r="R2747" t="str">
            <v>Coelurosauria</v>
          </cell>
          <cell r="S2747" t="str">
            <v xml:space="preserve"> Aves</v>
          </cell>
          <cell r="T2747" t="str">
            <v xml:space="preserve"> Neognathae</v>
          </cell>
          <cell r="U2747" t="str">
            <v xml:space="preserve"> Coraciiformes</v>
          </cell>
        </row>
        <row r="2748">
          <cell r="B2748" t="str">
            <v>A0A091SEP3</v>
          </cell>
          <cell r="C2748" t="str">
            <v xml:space="preserve"> Nestor notabilis (Kea).</v>
          </cell>
          <cell r="E2748" t="str">
            <v xml:space="preserve"> NCBI_TaxID=176057 {ECO:0000313|EMBL:KFQ56460.1, ECO:0000313|Proteomes:UP000053840};</v>
          </cell>
          <cell r="G2748" t="str">
            <v>Eukaryota</v>
          </cell>
          <cell r="H2748" t="str">
            <v xml:space="preserve"> Metazoa</v>
          </cell>
          <cell r="I2748" t="str">
            <v xml:space="preserve"> Chordata</v>
          </cell>
          <cell r="J2748" t="str">
            <v xml:space="preserve"> Craniata</v>
          </cell>
          <cell r="K2748" t="str">
            <v xml:space="preserve"> Vertebrata</v>
          </cell>
          <cell r="L2748" t="str">
            <v xml:space="preserve"> Euteleostomi</v>
          </cell>
          <cell r="M2748" t="str">
            <v>Archelosauria</v>
          </cell>
          <cell r="N2748" t="str">
            <v xml:space="preserve"> Archosauria</v>
          </cell>
          <cell r="O2748" t="str">
            <v xml:space="preserve"> Dinosauria</v>
          </cell>
          <cell r="P2748" t="str">
            <v xml:space="preserve"> Saurischia</v>
          </cell>
          <cell r="Q2748" t="str">
            <v xml:space="preserve"> Theropoda</v>
          </cell>
          <cell r="R2748" t="str">
            <v>Coelurosauria</v>
          </cell>
          <cell r="S2748" t="str">
            <v xml:space="preserve"> Aves</v>
          </cell>
          <cell r="T2748" t="str">
            <v xml:space="preserve"> Neognathae</v>
          </cell>
          <cell r="U2748" t="str">
            <v xml:space="preserve"> Psittaciformes</v>
          </cell>
        </row>
        <row r="2749">
          <cell r="B2749" t="str">
            <v>A0A091T2X6</v>
          </cell>
          <cell r="C2749" t="str">
            <v xml:space="preserve"> Pelecanus crispus (Dalmatian pelican).</v>
          </cell>
          <cell r="E2749" t="str">
            <v xml:space="preserve"> NCBI_TaxID=36300 {ECO:0000313|EMBL:KFQ65584.1, ECO:0000313|Proteomes:UP000054150};</v>
          </cell>
          <cell r="G2749" t="str">
            <v>Eukaryota</v>
          </cell>
          <cell r="H2749" t="str">
            <v xml:space="preserve"> Metazoa</v>
          </cell>
          <cell r="I2749" t="str">
            <v xml:space="preserve"> Chordata</v>
          </cell>
          <cell r="J2749" t="str">
            <v xml:space="preserve"> Craniata</v>
          </cell>
          <cell r="K2749" t="str">
            <v xml:space="preserve"> Vertebrata</v>
          </cell>
          <cell r="L2749" t="str">
            <v xml:space="preserve"> Euteleostomi</v>
          </cell>
          <cell r="M2749" t="str">
            <v>Archelosauria</v>
          </cell>
          <cell r="N2749" t="str">
            <v xml:space="preserve"> Archosauria</v>
          </cell>
          <cell r="O2749" t="str">
            <v xml:space="preserve"> Dinosauria</v>
          </cell>
          <cell r="P2749" t="str">
            <v xml:space="preserve"> Saurischia</v>
          </cell>
          <cell r="Q2749" t="str">
            <v xml:space="preserve"> Theropoda</v>
          </cell>
          <cell r="R2749" t="str">
            <v>Coelurosauria</v>
          </cell>
          <cell r="S2749" t="str">
            <v xml:space="preserve"> Aves</v>
          </cell>
          <cell r="T2749" t="str">
            <v xml:space="preserve"> Neognathae</v>
          </cell>
          <cell r="U2749" t="str">
            <v xml:space="preserve"> Pelecaniformes</v>
          </cell>
        </row>
        <row r="2750">
          <cell r="B2750" t="str">
            <v>A0A091T8B6</v>
          </cell>
          <cell r="C2750" t="str">
            <v xml:space="preserve"> Phaethon lepturus (White-tailed tropicbird).</v>
          </cell>
          <cell r="E2750" t="str">
            <v xml:space="preserve"> NCBI_TaxID=97097 {ECO:0000313|EMBL:KFQ70100.1, ECO:0000313|Proteomes:UP000053638};</v>
          </cell>
          <cell r="G2750" t="str">
            <v>Eukaryota</v>
          </cell>
          <cell r="H2750" t="str">
            <v xml:space="preserve"> Metazoa</v>
          </cell>
          <cell r="I2750" t="str">
            <v xml:space="preserve"> Chordata</v>
          </cell>
          <cell r="J2750" t="str">
            <v xml:space="preserve"> Craniata</v>
          </cell>
          <cell r="K2750" t="str">
            <v xml:space="preserve"> Vertebrata</v>
          </cell>
          <cell r="L2750" t="str">
            <v xml:space="preserve"> Euteleostomi</v>
          </cell>
          <cell r="M2750" t="str">
            <v>Archelosauria</v>
          </cell>
          <cell r="N2750" t="str">
            <v xml:space="preserve"> Archosauria</v>
          </cell>
          <cell r="O2750" t="str">
            <v xml:space="preserve"> Dinosauria</v>
          </cell>
          <cell r="P2750" t="str">
            <v xml:space="preserve"> Saurischia</v>
          </cell>
          <cell r="Q2750" t="str">
            <v xml:space="preserve"> Theropoda</v>
          </cell>
          <cell r="R2750" t="str">
            <v>Coelurosauria</v>
          </cell>
          <cell r="S2750" t="str">
            <v xml:space="preserve"> Aves</v>
          </cell>
          <cell r="T2750" t="str">
            <v xml:space="preserve"> Neognathae</v>
          </cell>
          <cell r="U2750" t="str">
            <v xml:space="preserve"> Pelecaniformes</v>
          </cell>
        </row>
        <row r="2751">
          <cell r="B2751" t="str">
            <v>A0A091TVV0</v>
          </cell>
          <cell r="C2751" t="str">
            <v xml:space="preserve"> Phoenicopterus ruber ruber.</v>
          </cell>
          <cell r="E2751" t="str">
            <v xml:space="preserve"> NCBI_TaxID=9218 {ECO:0000313|EMBL:KFQ81645.1, ECO:0000313|Proteomes:UP000053700};</v>
          </cell>
          <cell r="G2751" t="str">
            <v>Eukaryota</v>
          </cell>
          <cell r="H2751" t="str">
            <v xml:space="preserve"> Metazoa</v>
          </cell>
          <cell r="I2751" t="str">
            <v xml:space="preserve"> Chordata</v>
          </cell>
          <cell r="J2751" t="str">
            <v xml:space="preserve"> Craniata</v>
          </cell>
          <cell r="K2751" t="str">
            <v xml:space="preserve"> Vertebrata</v>
          </cell>
          <cell r="L2751" t="str">
            <v xml:space="preserve"> Euteleostomi</v>
          </cell>
          <cell r="M2751" t="str">
            <v>Archelosauria</v>
          </cell>
          <cell r="N2751" t="str">
            <v xml:space="preserve"> Archosauria</v>
          </cell>
          <cell r="O2751" t="str">
            <v xml:space="preserve"> Dinosauria</v>
          </cell>
          <cell r="P2751" t="str">
            <v xml:space="preserve"> Saurischia</v>
          </cell>
          <cell r="Q2751" t="str">
            <v xml:space="preserve"> Theropoda</v>
          </cell>
          <cell r="R2751" t="str">
            <v>Coelurosauria</v>
          </cell>
          <cell r="S2751" t="str">
            <v xml:space="preserve"> Aves</v>
          </cell>
          <cell r="T2751" t="str">
            <v xml:space="preserve"> Neognathae</v>
          </cell>
          <cell r="U2751" t="str">
            <v xml:space="preserve"> Phoenicopteriformes</v>
          </cell>
        </row>
        <row r="2752">
          <cell r="B2752" t="str">
            <v>A0A091V122</v>
          </cell>
          <cell r="C2752" t="str">
            <v xml:space="preserve"> Nipponia nippon (Crested ibis) (Ibis nippon).</v>
          </cell>
          <cell r="E2752" t="str">
            <v xml:space="preserve"> NCBI_TaxID=128390 {ECO:0000313|EMBL:KFQ96382.1, ECO:0000313|Proteomes:UP000053283};</v>
          </cell>
          <cell r="G2752" t="str">
            <v>Eukaryota</v>
          </cell>
          <cell r="H2752" t="str">
            <v xml:space="preserve"> Metazoa</v>
          </cell>
          <cell r="I2752" t="str">
            <v xml:space="preserve"> Chordata</v>
          </cell>
          <cell r="J2752" t="str">
            <v xml:space="preserve"> Craniata</v>
          </cell>
          <cell r="K2752" t="str">
            <v xml:space="preserve"> Vertebrata</v>
          </cell>
          <cell r="L2752" t="str">
            <v xml:space="preserve"> Euteleostomi</v>
          </cell>
          <cell r="M2752" t="str">
            <v>Archelosauria</v>
          </cell>
          <cell r="N2752" t="str">
            <v xml:space="preserve"> Archosauria</v>
          </cell>
          <cell r="O2752" t="str">
            <v xml:space="preserve"> Dinosauria</v>
          </cell>
          <cell r="P2752" t="str">
            <v xml:space="preserve"> Saurischia</v>
          </cell>
          <cell r="Q2752" t="str">
            <v xml:space="preserve"> Theropoda</v>
          </cell>
          <cell r="R2752" t="str">
            <v>Coelurosauria</v>
          </cell>
          <cell r="S2752" t="str">
            <v xml:space="preserve"> Aves</v>
          </cell>
          <cell r="T2752" t="str">
            <v xml:space="preserve"> Neognathae</v>
          </cell>
          <cell r="U2752" t="str">
            <v xml:space="preserve"> Pelecaniformes</v>
          </cell>
        </row>
        <row r="2753">
          <cell r="B2753" t="str">
            <v>A0A091V1S0</v>
          </cell>
          <cell r="C2753" t="str">
            <v xml:space="preserve"> Nipponia nippon (Crested ibis) (Ibis nippon).</v>
          </cell>
          <cell r="E2753" t="str">
            <v xml:space="preserve"> NCBI_TaxID=128390 {ECO:0000313|EMBL:KFQ96861.1, ECO:0000313|Proteomes:UP000053283};</v>
          </cell>
          <cell r="G2753" t="str">
            <v>Eukaryota</v>
          </cell>
          <cell r="H2753" t="str">
            <v xml:space="preserve"> Metazoa</v>
          </cell>
          <cell r="I2753" t="str">
            <v xml:space="preserve"> Chordata</v>
          </cell>
          <cell r="J2753" t="str">
            <v xml:space="preserve"> Craniata</v>
          </cell>
          <cell r="K2753" t="str">
            <v xml:space="preserve"> Vertebrata</v>
          </cell>
          <cell r="L2753" t="str">
            <v xml:space="preserve"> Euteleostomi</v>
          </cell>
          <cell r="M2753" t="str">
            <v>Archelosauria</v>
          </cell>
          <cell r="N2753" t="str">
            <v xml:space="preserve"> Archosauria</v>
          </cell>
          <cell r="O2753" t="str">
            <v xml:space="preserve"> Dinosauria</v>
          </cell>
          <cell r="P2753" t="str">
            <v xml:space="preserve"> Saurischia</v>
          </cell>
          <cell r="Q2753" t="str">
            <v xml:space="preserve"> Theropoda</v>
          </cell>
          <cell r="R2753" t="str">
            <v>Coelurosauria</v>
          </cell>
          <cell r="S2753" t="str">
            <v xml:space="preserve"> Aves</v>
          </cell>
          <cell r="T2753" t="str">
            <v xml:space="preserve"> Neognathae</v>
          </cell>
          <cell r="U2753" t="str">
            <v xml:space="preserve"> Pelecaniformes</v>
          </cell>
        </row>
        <row r="2754">
          <cell r="B2754" t="str">
            <v>A0A091VFI9</v>
          </cell>
          <cell r="C2754" t="str">
            <v xml:space="preserve"> Nipponia nippon (Crested ibis) (Ibis nippon).</v>
          </cell>
          <cell r="E2754" t="str">
            <v xml:space="preserve"> NCBI_TaxID=128390 {ECO:0000313|EMBL:KFR01218.1, ECO:0000313|Proteomes:UP000053283};</v>
          </cell>
          <cell r="G2754" t="str">
            <v>Eukaryota</v>
          </cell>
          <cell r="H2754" t="str">
            <v xml:space="preserve"> Metazoa</v>
          </cell>
          <cell r="I2754" t="str">
            <v xml:space="preserve"> Chordata</v>
          </cell>
          <cell r="J2754" t="str">
            <v xml:space="preserve"> Craniata</v>
          </cell>
          <cell r="K2754" t="str">
            <v xml:space="preserve"> Vertebrata</v>
          </cell>
          <cell r="L2754" t="str">
            <v xml:space="preserve"> Euteleostomi</v>
          </cell>
          <cell r="M2754" t="str">
            <v>Archelosauria</v>
          </cell>
          <cell r="N2754" t="str">
            <v xml:space="preserve"> Archosauria</v>
          </cell>
          <cell r="O2754" t="str">
            <v xml:space="preserve"> Dinosauria</v>
          </cell>
          <cell r="P2754" t="str">
            <v xml:space="preserve"> Saurischia</v>
          </cell>
          <cell r="Q2754" t="str">
            <v xml:space="preserve"> Theropoda</v>
          </cell>
          <cell r="R2754" t="str">
            <v>Coelurosauria</v>
          </cell>
          <cell r="S2754" t="str">
            <v xml:space="preserve"> Aves</v>
          </cell>
          <cell r="T2754" t="str">
            <v xml:space="preserve"> Neognathae</v>
          </cell>
          <cell r="U2754" t="str">
            <v xml:space="preserve"> Pelecaniformes</v>
          </cell>
        </row>
        <row r="2755">
          <cell r="B2755" t="str">
            <v>A0A091VLU2</v>
          </cell>
          <cell r="C2755" t="str">
            <v xml:space="preserve"> Nipponia nippon (Crested ibis) (Ibis nippon).</v>
          </cell>
          <cell r="E2755" t="str">
            <v xml:space="preserve"> NCBI_TaxID=128390 {ECO:0000313|EMBL:KFQ90668.1, ECO:0000313|Proteomes:UP000053283};</v>
          </cell>
          <cell r="G2755" t="str">
            <v>Eukaryota</v>
          </cell>
          <cell r="H2755" t="str">
            <v xml:space="preserve"> Metazoa</v>
          </cell>
          <cell r="I2755" t="str">
            <v xml:space="preserve"> Chordata</v>
          </cell>
          <cell r="J2755" t="str">
            <v xml:space="preserve"> Craniata</v>
          </cell>
          <cell r="K2755" t="str">
            <v xml:space="preserve"> Vertebrata</v>
          </cell>
          <cell r="L2755" t="str">
            <v xml:space="preserve"> Euteleostomi</v>
          </cell>
          <cell r="M2755" t="str">
            <v>Archelosauria</v>
          </cell>
          <cell r="N2755" t="str">
            <v xml:space="preserve"> Archosauria</v>
          </cell>
          <cell r="O2755" t="str">
            <v xml:space="preserve"> Dinosauria</v>
          </cell>
          <cell r="P2755" t="str">
            <v xml:space="preserve"> Saurischia</v>
          </cell>
          <cell r="Q2755" t="str">
            <v xml:space="preserve"> Theropoda</v>
          </cell>
          <cell r="R2755" t="str">
            <v>Coelurosauria</v>
          </cell>
          <cell r="S2755" t="str">
            <v xml:space="preserve"> Aves</v>
          </cell>
          <cell r="T2755" t="str">
            <v xml:space="preserve"> Neognathae</v>
          </cell>
          <cell r="U2755" t="str">
            <v xml:space="preserve"> Pelecaniformes</v>
          </cell>
        </row>
        <row r="2756">
          <cell r="B2756" t="str">
            <v>A0A091VZE7</v>
          </cell>
          <cell r="C2756" t="str">
            <v xml:space="preserve"> Opisthocomus hoazin (Hoatzin) (Phasianus hoazin).</v>
          </cell>
          <cell r="E2756" t="str">
            <v xml:space="preserve"> NCBI_TaxID=30419 {ECO:0000313|EMBL:KFR08165.1, ECO:0000313|Proteomes:UP000053605};</v>
          </cell>
          <cell r="G2756" t="str">
            <v>Eukaryota</v>
          </cell>
          <cell r="H2756" t="str">
            <v xml:space="preserve"> Metazoa</v>
          </cell>
          <cell r="I2756" t="str">
            <v xml:space="preserve"> Chordata</v>
          </cell>
          <cell r="J2756" t="str">
            <v xml:space="preserve"> Craniata</v>
          </cell>
          <cell r="K2756" t="str">
            <v xml:space="preserve"> Vertebrata</v>
          </cell>
          <cell r="L2756" t="str">
            <v xml:space="preserve"> Euteleostomi</v>
          </cell>
          <cell r="M2756" t="str">
            <v>Archelosauria</v>
          </cell>
          <cell r="N2756" t="str">
            <v xml:space="preserve"> Archosauria</v>
          </cell>
          <cell r="O2756" t="str">
            <v xml:space="preserve"> Dinosauria</v>
          </cell>
          <cell r="P2756" t="str">
            <v xml:space="preserve"> Saurischia</v>
          </cell>
          <cell r="Q2756" t="str">
            <v xml:space="preserve"> Theropoda</v>
          </cell>
          <cell r="R2756" t="str">
            <v>Coelurosauria</v>
          </cell>
          <cell r="S2756" t="str">
            <v xml:space="preserve"> Aves</v>
          </cell>
          <cell r="T2756" t="str">
            <v xml:space="preserve"> Neognathae</v>
          </cell>
          <cell r="U2756" t="str">
            <v xml:space="preserve"> Opisthocomiformes</v>
          </cell>
        </row>
        <row r="2757">
          <cell r="B2757" t="str">
            <v>A0A091WKJ9</v>
          </cell>
          <cell r="C2757" t="str">
            <v xml:space="preserve"> Opisthocomus hoazin (Hoatzin) (Phasianus hoazin).</v>
          </cell>
          <cell r="E2757" t="str">
            <v xml:space="preserve"> NCBI_TaxID=30419 {ECO:0000313|EMBL:KFR16182.1, ECO:0000313|Proteomes:UP000053605};</v>
          </cell>
          <cell r="G2757" t="str">
            <v>Eukaryota</v>
          </cell>
          <cell r="H2757" t="str">
            <v xml:space="preserve"> Metazoa</v>
          </cell>
          <cell r="I2757" t="str">
            <v xml:space="preserve"> Chordata</v>
          </cell>
          <cell r="J2757" t="str">
            <v xml:space="preserve"> Craniata</v>
          </cell>
          <cell r="K2757" t="str">
            <v xml:space="preserve"> Vertebrata</v>
          </cell>
          <cell r="L2757" t="str">
            <v xml:space="preserve"> Euteleostomi</v>
          </cell>
          <cell r="M2757" t="str">
            <v>Archelosauria</v>
          </cell>
          <cell r="N2757" t="str">
            <v xml:space="preserve"> Archosauria</v>
          </cell>
          <cell r="O2757" t="str">
            <v xml:space="preserve"> Dinosauria</v>
          </cell>
          <cell r="P2757" t="str">
            <v xml:space="preserve"> Saurischia</v>
          </cell>
          <cell r="Q2757" t="str">
            <v xml:space="preserve"> Theropoda</v>
          </cell>
          <cell r="R2757" t="str">
            <v>Coelurosauria</v>
          </cell>
          <cell r="S2757" t="str">
            <v xml:space="preserve"> Aves</v>
          </cell>
          <cell r="T2757" t="str">
            <v xml:space="preserve"> Neognathae</v>
          </cell>
          <cell r="U2757" t="str">
            <v xml:space="preserve"> Opisthocomiformes</v>
          </cell>
        </row>
        <row r="2758">
          <cell r="B2758" t="str">
            <v>A0A091XLQ1</v>
          </cell>
          <cell r="C2758" t="str">
            <v xml:space="preserve"> Opisthocomus hoazin (Hoatzin) (Phasianus hoazin).</v>
          </cell>
          <cell r="E2758" t="str">
            <v xml:space="preserve"> NCBI_TaxID=30419 {ECO:0000313|EMBL:KFR14006.1, ECO:0000313|Proteomes:UP000053605};</v>
          </cell>
          <cell r="G2758" t="str">
            <v>Eukaryota</v>
          </cell>
          <cell r="H2758" t="str">
            <v xml:space="preserve"> Metazoa</v>
          </cell>
          <cell r="I2758" t="str">
            <v xml:space="preserve"> Chordata</v>
          </cell>
          <cell r="J2758" t="str">
            <v xml:space="preserve"> Craniata</v>
          </cell>
          <cell r="K2758" t="str">
            <v xml:space="preserve"> Vertebrata</v>
          </cell>
          <cell r="L2758" t="str">
            <v xml:space="preserve"> Euteleostomi</v>
          </cell>
          <cell r="M2758" t="str">
            <v>Archelosauria</v>
          </cell>
          <cell r="N2758" t="str">
            <v xml:space="preserve"> Archosauria</v>
          </cell>
          <cell r="O2758" t="str">
            <v xml:space="preserve"> Dinosauria</v>
          </cell>
          <cell r="P2758" t="str">
            <v xml:space="preserve"> Saurischia</v>
          </cell>
          <cell r="Q2758" t="str">
            <v xml:space="preserve"> Theropoda</v>
          </cell>
          <cell r="R2758" t="str">
            <v>Coelurosauria</v>
          </cell>
          <cell r="S2758" t="str">
            <v xml:space="preserve"> Aves</v>
          </cell>
          <cell r="T2758" t="str">
            <v xml:space="preserve"> Neognathae</v>
          </cell>
          <cell r="U2758" t="str">
            <v xml:space="preserve"> Opisthocomiformes</v>
          </cell>
        </row>
        <row r="2759">
          <cell r="B2759" t="str">
            <v>A0A093BP97</v>
          </cell>
          <cell r="C2759" t="str">
            <v xml:space="preserve"> Chaetura pelagica (Chimney swift).</v>
          </cell>
          <cell r="E2759" t="str">
            <v xml:space="preserve"> NCBI_TaxID=8897 {ECO:0000313|EMBL:KFU89389.1, ECO:0000313|Proteomes:UP000031515};</v>
          </cell>
          <cell r="G2759" t="str">
            <v>Eukaryota</v>
          </cell>
          <cell r="H2759" t="str">
            <v xml:space="preserve"> Metazoa</v>
          </cell>
          <cell r="I2759" t="str">
            <v xml:space="preserve"> Chordata</v>
          </cell>
          <cell r="J2759" t="str">
            <v xml:space="preserve"> Craniata</v>
          </cell>
          <cell r="K2759" t="str">
            <v xml:space="preserve"> Vertebrata</v>
          </cell>
          <cell r="L2759" t="str">
            <v xml:space="preserve"> Euteleostomi</v>
          </cell>
          <cell r="M2759" t="str">
            <v>Archelosauria</v>
          </cell>
          <cell r="N2759" t="str">
            <v xml:space="preserve"> Archosauria</v>
          </cell>
          <cell r="O2759" t="str">
            <v xml:space="preserve"> Dinosauria</v>
          </cell>
          <cell r="P2759" t="str">
            <v xml:space="preserve"> Saurischia</v>
          </cell>
          <cell r="Q2759" t="str">
            <v xml:space="preserve"> Theropoda</v>
          </cell>
          <cell r="R2759" t="str">
            <v>Coelurosauria</v>
          </cell>
          <cell r="S2759" t="str">
            <v xml:space="preserve"> Aves</v>
          </cell>
          <cell r="T2759" t="str">
            <v xml:space="preserve"> Neognathae</v>
          </cell>
          <cell r="U2759" t="str">
            <v xml:space="preserve"> Apodiformes</v>
          </cell>
        </row>
        <row r="2760">
          <cell r="B2760" t="str">
            <v>A0A093CN96</v>
          </cell>
          <cell r="C2760" t="str">
            <v xml:space="preserve"> Pterocles gutturalis (yellow-throated sandgrouse).</v>
          </cell>
          <cell r="E2760" t="str">
            <v xml:space="preserve"> NCBI_TaxID=240206 {ECO:0000313|EMBL:KFV15958.1, ECO:0000313|Proteomes:UP000053149};</v>
          </cell>
          <cell r="G2760" t="str">
            <v>Eukaryota</v>
          </cell>
          <cell r="H2760" t="str">
            <v xml:space="preserve"> Metazoa</v>
          </cell>
          <cell r="I2760" t="str">
            <v xml:space="preserve"> Chordata</v>
          </cell>
          <cell r="J2760" t="str">
            <v xml:space="preserve"> Craniata</v>
          </cell>
          <cell r="K2760" t="str">
            <v xml:space="preserve"> Vertebrata</v>
          </cell>
          <cell r="L2760" t="str">
            <v xml:space="preserve"> Euteleostomi</v>
          </cell>
          <cell r="M2760" t="str">
            <v>Archelosauria</v>
          </cell>
          <cell r="N2760" t="str">
            <v xml:space="preserve"> Archosauria</v>
          </cell>
          <cell r="O2760" t="str">
            <v xml:space="preserve"> Dinosauria</v>
          </cell>
          <cell r="P2760" t="str">
            <v xml:space="preserve"> Saurischia</v>
          </cell>
          <cell r="Q2760" t="str">
            <v xml:space="preserve"> Theropoda</v>
          </cell>
          <cell r="R2760" t="str">
            <v>Coelurosauria</v>
          </cell>
          <cell r="S2760" t="str">
            <v xml:space="preserve"> Aves</v>
          </cell>
          <cell r="T2760" t="str">
            <v xml:space="preserve"> Neognathae</v>
          </cell>
          <cell r="U2760" t="str">
            <v xml:space="preserve"> Ciconiiformes</v>
          </cell>
        </row>
        <row r="2761">
          <cell r="B2761" t="str">
            <v>A0A093ECH9</v>
          </cell>
          <cell r="C2761" t="str">
            <v xml:space="preserve"> Tauraco erythrolophus (Red-crested turaco).</v>
          </cell>
          <cell r="E2761" t="str">
            <v xml:space="preserve"> NCBI_TaxID=121530 {ECO:0000313|EMBL:KFV12181.1, ECO:0000313|Proteomes:UP000053661};</v>
          </cell>
          <cell r="G2761" t="str">
            <v>Eukaryota</v>
          </cell>
          <cell r="H2761" t="str">
            <v xml:space="preserve"> Metazoa</v>
          </cell>
          <cell r="I2761" t="str">
            <v xml:space="preserve"> Chordata</v>
          </cell>
          <cell r="J2761" t="str">
            <v xml:space="preserve"> Craniata</v>
          </cell>
          <cell r="K2761" t="str">
            <v xml:space="preserve"> Vertebrata</v>
          </cell>
          <cell r="L2761" t="str">
            <v xml:space="preserve"> Euteleostomi</v>
          </cell>
          <cell r="M2761" t="str">
            <v>Archelosauria</v>
          </cell>
          <cell r="N2761" t="str">
            <v xml:space="preserve"> Archosauria</v>
          </cell>
          <cell r="O2761" t="str">
            <v xml:space="preserve"> Dinosauria</v>
          </cell>
          <cell r="P2761" t="str">
            <v xml:space="preserve"> Saurischia</v>
          </cell>
          <cell r="Q2761" t="str">
            <v xml:space="preserve"> Theropoda</v>
          </cell>
          <cell r="R2761" t="str">
            <v>Coelurosauria</v>
          </cell>
          <cell r="S2761" t="str">
            <v xml:space="preserve"> Aves</v>
          </cell>
          <cell r="T2761" t="str">
            <v xml:space="preserve"> Neognathae</v>
          </cell>
          <cell r="U2761" t="str">
            <v xml:space="preserve"> Musophagiformes</v>
          </cell>
        </row>
        <row r="2762">
          <cell r="B2762" t="str">
            <v>A0A093ESD0</v>
          </cell>
          <cell r="C2762" t="str">
            <v xml:space="preserve"> Gavia stellata (Red-throated diver) (Red-throated loon).</v>
          </cell>
          <cell r="E2762" t="str">
            <v xml:space="preserve"> NCBI_TaxID=37040 {ECO:0000313|EMBL:KFV47110.1, ECO:0000313|Proteomes:UP000054313};</v>
          </cell>
          <cell r="G2762" t="str">
            <v>Eukaryota</v>
          </cell>
          <cell r="H2762" t="str">
            <v xml:space="preserve"> Metazoa</v>
          </cell>
          <cell r="I2762" t="str">
            <v xml:space="preserve"> Chordata</v>
          </cell>
          <cell r="J2762" t="str">
            <v xml:space="preserve"> Craniata</v>
          </cell>
          <cell r="K2762" t="str">
            <v xml:space="preserve"> Vertebrata</v>
          </cell>
          <cell r="L2762" t="str">
            <v xml:space="preserve"> Euteleostomi</v>
          </cell>
          <cell r="M2762" t="str">
            <v>Archelosauria</v>
          </cell>
          <cell r="N2762" t="str">
            <v xml:space="preserve"> Archosauria</v>
          </cell>
          <cell r="O2762" t="str">
            <v xml:space="preserve"> Dinosauria</v>
          </cell>
          <cell r="P2762" t="str">
            <v xml:space="preserve"> Saurischia</v>
          </cell>
          <cell r="Q2762" t="str">
            <v xml:space="preserve"> Theropoda</v>
          </cell>
          <cell r="R2762" t="str">
            <v>Coelurosauria</v>
          </cell>
          <cell r="S2762" t="str">
            <v xml:space="preserve"> Aves</v>
          </cell>
          <cell r="T2762" t="str">
            <v xml:space="preserve"> Neognathae</v>
          </cell>
          <cell r="U2762" t="str">
            <v xml:space="preserve"> Gaviiformes</v>
          </cell>
        </row>
        <row r="2763">
          <cell r="B2763" t="str">
            <v>A0A093ESW2</v>
          </cell>
          <cell r="C2763" t="str">
            <v xml:space="preserve"> Tauraco erythrolophus (Red-crested turaco).</v>
          </cell>
          <cell r="E2763" t="str">
            <v xml:space="preserve"> NCBI_TaxID=121530 {ECO:0000313|EMBL:KFV17576.1, ECO:0000313|Proteomes:UP000053661};</v>
          </cell>
          <cell r="G2763" t="str">
            <v>Eukaryota</v>
          </cell>
          <cell r="H2763" t="str">
            <v xml:space="preserve"> Metazoa</v>
          </cell>
          <cell r="I2763" t="str">
            <v xml:space="preserve"> Chordata</v>
          </cell>
          <cell r="J2763" t="str">
            <v xml:space="preserve"> Craniata</v>
          </cell>
          <cell r="K2763" t="str">
            <v xml:space="preserve"> Vertebrata</v>
          </cell>
          <cell r="L2763" t="str">
            <v xml:space="preserve"> Euteleostomi</v>
          </cell>
          <cell r="M2763" t="str">
            <v>Archelosauria</v>
          </cell>
          <cell r="N2763" t="str">
            <v xml:space="preserve"> Archosauria</v>
          </cell>
          <cell r="O2763" t="str">
            <v xml:space="preserve"> Dinosauria</v>
          </cell>
          <cell r="P2763" t="str">
            <v xml:space="preserve"> Saurischia</v>
          </cell>
          <cell r="Q2763" t="str">
            <v xml:space="preserve"> Theropoda</v>
          </cell>
          <cell r="R2763" t="str">
            <v>Coelurosauria</v>
          </cell>
          <cell r="S2763" t="str">
            <v xml:space="preserve"> Aves</v>
          </cell>
          <cell r="T2763" t="str">
            <v xml:space="preserve"> Neognathae</v>
          </cell>
          <cell r="U2763" t="str">
            <v xml:space="preserve"> Musophagiformes</v>
          </cell>
        </row>
        <row r="2764">
          <cell r="B2764" t="str">
            <v>A0A093F0W3</v>
          </cell>
          <cell r="C2764" t="str">
            <v xml:space="preserve"> Gavia stellata (Red-throated diver) (Red-throated loon).</v>
          </cell>
          <cell r="E2764" t="str">
            <v xml:space="preserve"> NCBI_TaxID=37040 {ECO:0000313|EMBL:KFV47769.1, ECO:0000313|Proteomes:UP000054313};</v>
          </cell>
          <cell r="G2764" t="str">
            <v>Eukaryota</v>
          </cell>
          <cell r="H2764" t="str">
            <v xml:space="preserve"> Metazoa</v>
          </cell>
          <cell r="I2764" t="str">
            <v xml:space="preserve"> Chordata</v>
          </cell>
          <cell r="J2764" t="str">
            <v xml:space="preserve"> Craniata</v>
          </cell>
          <cell r="K2764" t="str">
            <v xml:space="preserve"> Vertebrata</v>
          </cell>
          <cell r="L2764" t="str">
            <v xml:space="preserve"> Euteleostomi</v>
          </cell>
          <cell r="M2764" t="str">
            <v>Archelosauria</v>
          </cell>
          <cell r="N2764" t="str">
            <v xml:space="preserve"> Archosauria</v>
          </cell>
          <cell r="O2764" t="str">
            <v xml:space="preserve"> Dinosauria</v>
          </cell>
          <cell r="P2764" t="str">
            <v xml:space="preserve"> Saurischia</v>
          </cell>
          <cell r="Q2764" t="str">
            <v xml:space="preserve"> Theropoda</v>
          </cell>
          <cell r="R2764" t="str">
            <v>Coelurosauria</v>
          </cell>
          <cell r="S2764" t="str">
            <v xml:space="preserve"> Aves</v>
          </cell>
          <cell r="T2764" t="str">
            <v xml:space="preserve"> Neognathae</v>
          </cell>
          <cell r="U2764" t="str">
            <v xml:space="preserve"> Gaviiformes</v>
          </cell>
        </row>
        <row r="2765">
          <cell r="B2765" t="str">
            <v>A0A093F764</v>
          </cell>
          <cell r="C2765" t="str">
            <v xml:space="preserve"> Tyto alba (Barn owl).</v>
          </cell>
          <cell r="E2765" t="str">
            <v xml:space="preserve"> NCBI_TaxID=56313 {ECO:0000313|EMBL:KFV50024.1, ECO:0000313|Proteomes:UP000054190};</v>
          </cell>
          <cell r="G2765" t="str">
            <v>Eukaryota</v>
          </cell>
          <cell r="H2765" t="str">
            <v xml:space="preserve"> Metazoa</v>
          </cell>
          <cell r="I2765" t="str">
            <v xml:space="preserve"> Chordata</v>
          </cell>
          <cell r="J2765" t="str">
            <v xml:space="preserve"> Craniata</v>
          </cell>
          <cell r="K2765" t="str">
            <v xml:space="preserve"> Vertebrata</v>
          </cell>
          <cell r="L2765" t="str">
            <v xml:space="preserve"> Euteleostomi</v>
          </cell>
          <cell r="M2765" t="str">
            <v>Archelosauria</v>
          </cell>
          <cell r="N2765" t="str">
            <v xml:space="preserve"> Archosauria</v>
          </cell>
          <cell r="O2765" t="str">
            <v xml:space="preserve"> Dinosauria</v>
          </cell>
          <cell r="P2765" t="str">
            <v xml:space="preserve"> Saurischia</v>
          </cell>
          <cell r="Q2765" t="str">
            <v xml:space="preserve"> Theropoda</v>
          </cell>
          <cell r="R2765" t="str">
            <v>Coelurosauria</v>
          </cell>
          <cell r="S2765" t="str">
            <v xml:space="preserve"> Aves</v>
          </cell>
          <cell r="T2765" t="str">
            <v xml:space="preserve"> Neognathae</v>
          </cell>
          <cell r="U2765" t="str">
            <v xml:space="preserve"> Strigiformes</v>
          </cell>
        </row>
        <row r="2766">
          <cell r="B2766" t="str">
            <v>A0A093F879</v>
          </cell>
          <cell r="C2766" t="str">
            <v xml:space="preserve"> Tyto alba (Barn owl).</v>
          </cell>
          <cell r="E2766" t="str">
            <v xml:space="preserve"> NCBI_TaxID=56313 {ECO:0000313|EMBL:KFV50431.1, ECO:0000313|Proteomes:UP000054190};</v>
          </cell>
          <cell r="G2766" t="str">
            <v>Eukaryota</v>
          </cell>
          <cell r="H2766" t="str">
            <v xml:space="preserve"> Metazoa</v>
          </cell>
          <cell r="I2766" t="str">
            <v xml:space="preserve"> Chordata</v>
          </cell>
          <cell r="J2766" t="str">
            <v xml:space="preserve"> Craniata</v>
          </cell>
          <cell r="K2766" t="str">
            <v xml:space="preserve"> Vertebrata</v>
          </cell>
          <cell r="L2766" t="str">
            <v xml:space="preserve"> Euteleostomi</v>
          </cell>
          <cell r="M2766" t="str">
            <v>Archelosauria</v>
          </cell>
          <cell r="N2766" t="str">
            <v xml:space="preserve"> Archosauria</v>
          </cell>
          <cell r="O2766" t="str">
            <v xml:space="preserve"> Dinosauria</v>
          </cell>
          <cell r="P2766" t="str">
            <v xml:space="preserve"> Saurischia</v>
          </cell>
          <cell r="Q2766" t="str">
            <v xml:space="preserve"> Theropoda</v>
          </cell>
          <cell r="R2766" t="str">
            <v>Coelurosauria</v>
          </cell>
          <cell r="S2766" t="str">
            <v xml:space="preserve"> Aves</v>
          </cell>
          <cell r="T2766" t="str">
            <v xml:space="preserve"> Neognathae</v>
          </cell>
          <cell r="U2766" t="str">
            <v xml:space="preserve"> Strigiformes</v>
          </cell>
        </row>
        <row r="2767">
          <cell r="B2767" t="str">
            <v>A0A093H2D0</v>
          </cell>
          <cell r="C2767" t="str">
            <v xml:space="preserve"> Struthio camelus australis.</v>
          </cell>
          <cell r="E2767" t="str">
            <v xml:space="preserve"> NCBI_TaxID=441894 {ECO:0000313|EMBL:KFV73550.1, ECO:0000313|Proteomes:UP000053584};</v>
          </cell>
          <cell r="G2767" t="str">
            <v>Eukaryota</v>
          </cell>
          <cell r="H2767" t="str">
            <v xml:space="preserve"> Metazoa</v>
          </cell>
          <cell r="I2767" t="str">
            <v xml:space="preserve"> Chordata</v>
          </cell>
          <cell r="J2767" t="str">
            <v xml:space="preserve"> Craniata</v>
          </cell>
          <cell r="K2767" t="str">
            <v xml:space="preserve"> Vertebrata</v>
          </cell>
          <cell r="L2767" t="str">
            <v xml:space="preserve"> Euteleostomi</v>
          </cell>
          <cell r="M2767" t="str">
            <v>Archelosauria</v>
          </cell>
          <cell r="N2767" t="str">
            <v xml:space="preserve"> Archosauria</v>
          </cell>
          <cell r="O2767" t="str">
            <v xml:space="preserve"> Dinosauria</v>
          </cell>
          <cell r="P2767" t="str">
            <v xml:space="preserve"> Saurischia</v>
          </cell>
          <cell r="Q2767" t="str">
            <v xml:space="preserve"> Theropoda</v>
          </cell>
          <cell r="R2767" t="str">
            <v>Coelurosauria</v>
          </cell>
          <cell r="S2767" t="str">
            <v xml:space="preserve"> Aves</v>
          </cell>
          <cell r="T2767" t="str">
            <v xml:space="preserve"> Palaeognathae</v>
          </cell>
          <cell r="U2767" t="str">
            <v xml:space="preserve"> Struthioniformes</v>
          </cell>
        </row>
        <row r="2768">
          <cell r="B2768" t="str">
            <v>A0A093HA02</v>
          </cell>
          <cell r="C2768" t="str">
            <v xml:space="preserve"> Struthio camelus australis.</v>
          </cell>
          <cell r="E2768" t="str">
            <v xml:space="preserve"> NCBI_TaxID=441894 {ECO:0000313|EMBL:KFV79398.1, ECO:0000313|Proteomes:UP000053584};</v>
          </cell>
          <cell r="G2768" t="str">
            <v>Eukaryota</v>
          </cell>
          <cell r="H2768" t="str">
            <v xml:space="preserve"> Metazoa</v>
          </cell>
          <cell r="I2768" t="str">
            <v xml:space="preserve"> Chordata</v>
          </cell>
          <cell r="J2768" t="str">
            <v xml:space="preserve"> Craniata</v>
          </cell>
          <cell r="K2768" t="str">
            <v xml:space="preserve"> Vertebrata</v>
          </cell>
          <cell r="L2768" t="str">
            <v xml:space="preserve"> Euteleostomi</v>
          </cell>
          <cell r="M2768" t="str">
            <v>Archelosauria</v>
          </cell>
          <cell r="N2768" t="str">
            <v xml:space="preserve"> Archosauria</v>
          </cell>
          <cell r="O2768" t="str">
            <v xml:space="preserve"> Dinosauria</v>
          </cell>
          <cell r="P2768" t="str">
            <v xml:space="preserve"> Saurischia</v>
          </cell>
          <cell r="Q2768" t="str">
            <v xml:space="preserve"> Theropoda</v>
          </cell>
          <cell r="R2768" t="str">
            <v>Coelurosauria</v>
          </cell>
          <cell r="S2768" t="str">
            <v xml:space="preserve"> Aves</v>
          </cell>
          <cell r="T2768" t="str">
            <v xml:space="preserve"> Palaeognathae</v>
          </cell>
          <cell r="U2768" t="str">
            <v xml:space="preserve"> Struthioniformes</v>
          </cell>
        </row>
        <row r="2769">
          <cell r="B2769" t="str">
            <v>A0A093HTN4</v>
          </cell>
          <cell r="C2769" t="str">
            <v xml:space="preserve"> Struthio camelus australis.</v>
          </cell>
          <cell r="E2769" t="str">
            <v xml:space="preserve"> NCBI_TaxID=441894 {ECO:0000313|EMBL:KFV85006.1, ECO:0000313|Proteomes:UP000053584};</v>
          </cell>
          <cell r="G2769" t="str">
            <v>Eukaryota</v>
          </cell>
          <cell r="H2769" t="str">
            <v xml:space="preserve"> Metazoa</v>
          </cell>
          <cell r="I2769" t="str">
            <v xml:space="preserve"> Chordata</v>
          </cell>
          <cell r="J2769" t="str">
            <v xml:space="preserve"> Craniata</v>
          </cell>
          <cell r="K2769" t="str">
            <v xml:space="preserve"> Vertebrata</v>
          </cell>
          <cell r="L2769" t="str">
            <v xml:space="preserve"> Euteleostomi</v>
          </cell>
          <cell r="M2769" t="str">
            <v>Archelosauria</v>
          </cell>
          <cell r="N2769" t="str">
            <v xml:space="preserve"> Archosauria</v>
          </cell>
          <cell r="O2769" t="str">
            <v xml:space="preserve"> Dinosauria</v>
          </cell>
          <cell r="P2769" t="str">
            <v xml:space="preserve"> Saurischia</v>
          </cell>
          <cell r="Q2769" t="str">
            <v xml:space="preserve"> Theropoda</v>
          </cell>
          <cell r="R2769" t="str">
            <v>Coelurosauria</v>
          </cell>
          <cell r="S2769" t="str">
            <v xml:space="preserve"> Aves</v>
          </cell>
          <cell r="T2769" t="str">
            <v xml:space="preserve"> Palaeognathae</v>
          </cell>
          <cell r="U2769" t="str">
            <v xml:space="preserve"> Struthioniformes</v>
          </cell>
        </row>
        <row r="2770">
          <cell r="B2770" t="str">
            <v>A0A093IC26</v>
          </cell>
          <cell r="C2770" t="str">
            <v xml:space="preserve"> Eurypyga helias (Sunbittern).</v>
          </cell>
          <cell r="E2770" t="str">
            <v xml:space="preserve"> NCBI_TaxID=54383 {ECO:0000313|EMBL:KFW00285.1, ECO:0000313|Proteomes:UP000054232};</v>
          </cell>
          <cell r="G2770" t="str">
            <v>Eukaryota</v>
          </cell>
          <cell r="H2770" t="str">
            <v xml:space="preserve"> Metazoa</v>
          </cell>
          <cell r="I2770" t="str">
            <v xml:space="preserve"> Chordata</v>
          </cell>
          <cell r="J2770" t="str">
            <v xml:space="preserve"> Craniata</v>
          </cell>
          <cell r="K2770" t="str">
            <v xml:space="preserve"> Vertebrata</v>
          </cell>
          <cell r="L2770" t="str">
            <v xml:space="preserve"> Euteleostomi</v>
          </cell>
          <cell r="M2770" t="str">
            <v>Archelosauria</v>
          </cell>
          <cell r="N2770" t="str">
            <v xml:space="preserve"> Archosauria</v>
          </cell>
          <cell r="O2770" t="str">
            <v xml:space="preserve"> Dinosauria</v>
          </cell>
          <cell r="P2770" t="str">
            <v xml:space="preserve"> Saurischia</v>
          </cell>
          <cell r="Q2770" t="str">
            <v xml:space="preserve"> Theropoda</v>
          </cell>
          <cell r="R2770" t="str">
            <v>Coelurosauria</v>
          </cell>
          <cell r="S2770" t="str">
            <v xml:space="preserve"> Aves</v>
          </cell>
          <cell r="T2770" t="str">
            <v xml:space="preserve"> Neognathae</v>
          </cell>
          <cell r="U2770" t="str">
            <v xml:space="preserve"> Gruiformes</v>
          </cell>
        </row>
        <row r="2771">
          <cell r="B2771" t="str">
            <v>A0A093ILU9</v>
          </cell>
          <cell r="C2771" t="str">
            <v xml:space="preserve"> Fulmarus glacialis (Northern fulmar).</v>
          </cell>
          <cell r="E2771" t="str">
            <v xml:space="preserve"> NCBI_TaxID=30455 {ECO:0000313|EMBL:KFV99743.1, ECO:0000313|Proteomes:UP000053806};</v>
          </cell>
          <cell r="G2771" t="str">
            <v>Eukaryota</v>
          </cell>
          <cell r="H2771" t="str">
            <v xml:space="preserve"> Metazoa</v>
          </cell>
          <cell r="I2771" t="str">
            <v xml:space="preserve"> Chordata</v>
          </cell>
          <cell r="J2771" t="str">
            <v xml:space="preserve"> Craniata</v>
          </cell>
          <cell r="K2771" t="str">
            <v xml:space="preserve"> Vertebrata</v>
          </cell>
          <cell r="L2771" t="str">
            <v xml:space="preserve"> Euteleostomi</v>
          </cell>
          <cell r="M2771" t="str">
            <v>Archelosauria</v>
          </cell>
          <cell r="N2771" t="str">
            <v xml:space="preserve"> Archosauria</v>
          </cell>
          <cell r="O2771" t="str">
            <v xml:space="preserve"> Dinosauria</v>
          </cell>
          <cell r="P2771" t="str">
            <v xml:space="preserve"> Saurischia</v>
          </cell>
          <cell r="Q2771" t="str">
            <v xml:space="preserve"> Theropoda</v>
          </cell>
          <cell r="R2771" t="str">
            <v>Coelurosauria</v>
          </cell>
          <cell r="S2771" t="str">
            <v xml:space="preserve"> Aves</v>
          </cell>
          <cell r="T2771" t="str">
            <v xml:space="preserve"> Neognathae</v>
          </cell>
          <cell r="U2771" t="str">
            <v xml:space="preserve"> Procellariiformes</v>
          </cell>
        </row>
        <row r="2772">
          <cell r="B2772" t="str">
            <v>A0A093J0L2</v>
          </cell>
          <cell r="C2772" t="str">
            <v xml:space="preserve"> Struthio camelus australis.</v>
          </cell>
          <cell r="E2772" t="str">
            <v xml:space="preserve"> NCBI_TaxID=441894 {ECO:0000313|EMBL:KFV72529.1, ECO:0000313|Proteomes:UP000053584};</v>
          </cell>
          <cell r="G2772" t="str">
            <v>Eukaryota</v>
          </cell>
          <cell r="H2772" t="str">
            <v xml:space="preserve"> Metazoa</v>
          </cell>
          <cell r="I2772" t="str">
            <v xml:space="preserve"> Chordata</v>
          </cell>
          <cell r="J2772" t="str">
            <v xml:space="preserve"> Craniata</v>
          </cell>
          <cell r="K2772" t="str">
            <v xml:space="preserve"> Vertebrata</v>
          </cell>
          <cell r="L2772" t="str">
            <v xml:space="preserve"> Euteleostomi</v>
          </cell>
          <cell r="M2772" t="str">
            <v>Archelosauria</v>
          </cell>
          <cell r="N2772" t="str">
            <v xml:space="preserve"> Archosauria</v>
          </cell>
          <cell r="O2772" t="str">
            <v xml:space="preserve"> Dinosauria</v>
          </cell>
          <cell r="P2772" t="str">
            <v xml:space="preserve"> Saurischia</v>
          </cell>
          <cell r="Q2772" t="str">
            <v xml:space="preserve"> Theropoda</v>
          </cell>
          <cell r="R2772" t="str">
            <v>Coelurosauria</v>
          </cell>
          <cell r="S2772" t="str">
            <v xml:space="preserve"> Aves</v>
          </cell>
          <cell r="T2772" t="str">
            <v xml:space="preserve"> Palaeognathae</v>
          </cell>
          <cell r="U2772" t="str">
            <v xml:space="preserve"> Struthioniformes</v>
          </cell>
        </row>
        <row r="2773">
          <cell r="B2773" t="str">
            <v>A0A093JJX6</v>
          </cell>
          <cell r="C2773" t="str">
            <v xml:space="preserve"> Eurypyga helias (Sunbittern).</v>
          </cell>
          <cell r="E2773" t="str">
            <v xml:space="preserve"> NCBI_TaxID=54383 {ECO:0000313|EMBL:KFW11219.1, ECO:0000313|Proteomes:UP000054232};</v>
          </cell>
          <cell r="G2773" t="str">
            <v>Eukaryota</v>
          </cell>
          <cell r="H2773" t="str">
            <v xml:space="preserve"> Metazoa</v>
          </cell>
          <cell r="I2773" t="str">
            <v xml:space="preserve"> Chordata</v>
          </cell>
          <cell r="J2773" t="str">
            <v xml:space="preserve"> Craniata</v>
          </cell>
          <cell r="K2773" t="str">
            <v xml:space="preserve"> Vertebrata</v>
          </cell>
          <cell r="L2773" t="str">
            <v xml:space="preserve"> Euteleostomi</v>
          </cell>
          <cell r="M2773" t="str">
            <v>Archelosauria</v>
          </cell>
          <cell r="N2773" t="str">
            <v xml:space="preserve"> Archosauria</v>
          </cell>
          <cell r="O2773" t="str">
            <v xml:space="preserve"> Dinosauria</v>
          </cell>
          <cell r="P2773" t="str">
            <v xml:space="preserve"> Saurischia</v>
          </cell>
          <cell r="Q2773" t="str">
            <v xml:space="preserve"> Theropoda</v>
          </cell>
          <cell r="R2773" t="str">
            <v>Coelurosauria</v>
          </cell>
          <cell r="S2773" t="str">
            <v xml:space="preserve"> Aves</v>
          </cell>
          <cell r="T2773" t="str">
            <v xml:space="preserve"> Neognathae</v>
          </cell>
          <cell r="U2773" t="str">
            <v xml:space="preserve"> Gruiformes</v>
          </cell>
        </row>
        <row r="2774">
          <cell r="B2774" t="str">
            <v>A0A093PRT9</v>
          </cell>
          <cell r="C2774" t="str">
            <v xml:space="preserve"> Manacus vitellinus (golden-collared manakin).</v>
          </cell>
          <cell r="E2774" t="str">
            <v xml:space="preserve"> NCBI_TaxID=328815 {ECO:0000313|EMBL:KFW79528.1, ECO:0000313|Proteomes:UP000053258};</v>
          </cell>
          <cell r="G2774" t="str">
            <v>Eukaryota</v>
          </cell>
          <cell r="H2774" t="str">
            <v xml:space="preserve"> Metazoa</v>
          </cell>
          <cell r="I2774" t="str">
            <v xml:space="preserve"> Chordata</v>
          </cell>
          <cell r="J2774" t="str">
            <v xml:space="preserve"> Craniata</v>
          </cell>
          <cell r="K2774" t="str">
            <v xml:space="preserve"> Vertebrata</v>
          </cell>
          <cell r="L2774" t="str">
            <v xml:space="preserve"> Euteleostomi</v>
          </cell>
          <cell r="M2774" t="str">
            <v>Archelosauria</v>
          </cell>
          <cell r="N2774" t="str">
            <v xml:space="preserve"> Archosauria</v>
          </cell>
          <cell r="O2774" t="str">
            <v xml:space="preserve"> Dinosauria</v>
          </cell>
          <cell r="P2774" t="str">
            <v xml:space="preserve"> Saurischia</v>
          </cell>
          <cell r="Q2774" t="str">
            <v xml:space="preserve"> Theropoda</v>
          </cell>
          <cell r="R2774" t="str">
            <v>Coelurosauria</v>
          </cell>
          <cell r="S2774" t="str">
            <v xml:space="preserve"> Aves</v>
          </cell>
          <cell r="T2774" t="str">
            <v xml:space="preserve"> Neognathae</v>
          </cell>
          <cell r="U2774" t="str">
            <v xml:space="preserve"> Passeriformes</v>
          </cell>
        </row>
        <row r="2775">
          <cell r="B2775" t="str">
            <v>A0A093RT15</v>
          </cell>
          <cell r="C2775" t="str">
            <v xml:space="preserve"> Phalacrocorax carbo (Great cormorant) (Pelecanus carbo).</v>
          </cell>
          <cell r="E2775" t="str">
            <v xml:space="preserve"> NCBI_TaxID=9209 {ECO:0000313|EMBL:KFW73964.1, ECO:0000313|Proteomes:UP000053238};</v>
          </cell>
          <cell r="G2775" t="str">
            <v>Eukaryota</v>
          </cell>
          <cell r="H2775" t="str">
            <v xml:space="preserve"> Metazoa</v>
          </cell>
          <cell r="I2775" t="str">
            <v xml:space="preserve"> Chordata</v>
          </cell>
          <cell r="J2775" t="str">
            <v xml:space="preserve"> Craniata</v>
          </cell>
          <cell r="K2775" t="str">
            <v xml:space="preserve"> Vertebrata</v>
          </cell>
          <cell r="L2775" t="str">
            <v xml:space="preserve"> Euteleostomi</v>
          </cell>
          <cell r="M2775" t="str">
            <v>Archelosauria</v>
          </cell>
          <cell r="N2775" t="str">
            <v xml:space="preserve"> Archosauria</v>
          </cell>
          <cell r="O2775" t="str">
            <v xml:space="preserve"> Dinosauria</v>
          </cell>
          <cell r="P2775" t="str">
            <v xml:space="preserve"> Saurischia</v>
          </cell>
          <cell r="Q2775" t="str">
            <v xml:space="preserve"> Theropoda</v>
          </cell>
          <cell r="R2775" t="str">
            <v>Coelurosauria</v>
          </cell>
          <cell r="S2775" t="str">
            <v xml:space="preserve"> Aves</v>
          </cell>
          <cell r="T2775" t="str">
            <v xml:space="preserve"> Neognathae</v>
          </cell>
          <cell r="U2775" t="str">
            <v xml:space="preserve"> Pelecaniformes</v>
          </cell>
        </row>
        <row r="2776">
          <cell r="B2776" t="str">
            <v>A0A093SEX5</v>
          </cell>
          <cell r="C2776" t="str">
            <v xml:space="preserve"> Manacus vitellinus (golden-collared manakin).</v>
          </cell>
          <cell r="E2776" t="str">
            <v xml:space="preserve"> NCBI_TaxID=328815 {ECO:0000313|EMBL:KFW81304.1, ECO:0000313|Proteomes:UP000053258};</v>
          </cell>
          <cell r="G2776" t="str">
            <v>Eukaryota</v>
          </cell>
          <cell r="H2776" t="str">
            <v xml:space="preserve"> Metazoa</v>
          </cell>
          <cell r="I2776" t="str">
            <v xml:space="preserve"> Chordata</v>
          </cell>
          <cell r="J2776" t="str">
            <v xml:space="preserve"> Craniata</v>
          </cell>
          <cell r="K2776" t="str">
            <v xml:space="preserve"> Vertebrata</v>
          </cell>
          <cell r="L2776" t="str">
            <v xml:space="preserve"> Euteleostomi</v>
          </cell>
          <cell r="M2776" t="str">
            <v>Archelosauria</v>
          </cell>
          <cell r="N2776" t="str">
            <v xml:space="preserve"> Archosauria</v>
          </cell>
          <cell r="O2776" t="str">
            <v xml:space="preserve"> Dinosauria</v>
          </cell>
          <cell r="P2776" t="str">
            <v xml:space="preserve"> Saurischia</v>
          </cell>
          <cell r="Q2776" t="str">
            <v xml:space="preserve"> Theropoda</v>
          </cell>
          <cell r="R2776" t="str">
            <v>Coelurosauria</v>
          </cell>
          <cell r="S2776" t="str">
            <v xml:space="preserve"> Aves</v>
          </cell>
          <cell r="T2776" t="str">
            <v xml:space="preserve"> Neognathae</v>
          </cell>
          <cell r="U2776" t="str">
            <v xml:space="preserve"> Passeriformes</v>
          </cell>
        </row>
        <row r="2777">
          <cell r="B2777" t="str">
            <v>A0A093SRZ0</v>
          </cell>
          <cell r="C2777" t="str">
            <v xml:space="preserve"> Manacus vitellinus (golden-collared manakin).</v>
          </cell>
          <cell r="E2777" t="str">
            <v xml:space="preserve"> NCBI_TaxID=328815 {ECO:0000313|EMBL:KFW85354.1, ECO:0000313|Proteomes:UP000053258};</v>
          </cell>
          <cell r="G2777" t="str">
            <v>Eukaryota</v>
          </cell>
          <cell r="H2777" t="str">
            <v xml:space="preserve"> Metazoa</v>
          </cell>
          <cell r="I2777" t="str">
            <v xml:space="preserve"> Chordata</v>
          </cell>
          <cell r="J2777" t="str">
            <v xml:space="preserve"> Craniata</v>
          </cell>
          <cell r="K2777" t="str">
            <v xml:space="preserve"> Vertebrata</v>
          </cell>
          <cell r="L2777" t="str">
            <v xml:space="preserve"> Euteleostomi</v>
          </cell>
          <cell r="M2777" t="str">
            <v>Archelosauria</v>
          </cell>
          <cell r="N2777" t="str">
            <v xml:space="preserve"> Archosauria</v>
          </cell>
          <cell r="O2777" t="str">
            <v xml:space="preserve"> Dinosauria</v>
          </cell>
          <cell r="P2777" t="str">
            <v xml:space="preserve"> Saurischia</v>
          </cell>
          <cell r="Q2777" t="str">
            <v xml:space="preserve"> Theropoda</v>
          </cell>
          <cell r="R2777" t="str">
            <v>Coelurosauria</v>
          </cell>
          <cell r="S2777" t="str">
            <v xml:space="preserve"> Aves</v>
          </cell>
          <cell r="T2777" t="str">
            <v xml:space="preserve"> Neognathae</v>
          </cell>
          <cell r="U2777" t="str">
            <v xml:space="preserve"> Passeriformes</v>
          </cell>
        </row>
        <row r="2778">
          <cell r="B2778" t="str">
            <v>A0A093X5L1</v>
          </cell>
          <cell r="C2778" t="str">
            <v xml:space="preserve"> Pseudogymnoascus sp. VKM F-3808.</v>
          </cell>
          <cell r="E2778" t="str">
            <v xml:space="preserve"> NCBI_TaxID=1391699 {ECO:0000313|EMBL:KFX87878.1, ECO:0000313|Proteomes:UP000029329};</v>
          </cell>
          <cell r="G2778" t="str">
            <v>Eukaryota</v>
          </cell>
          <cell r="H2778" t="str">
            <v xml:space="preserve"> Fungi</v>
          </cell>
          <cell r="I2778" t="str">
            <v xml:space="preserve"> Dikarya</v>
          </cell>
          <cell r="J2778" t="str">
            <v xml:space="preserve"> Ascomycota</v>
          </cell>
          <cell r="K2778" t="str">
            <v xml:space="preserve"> Pezizomycotina</v>
          </cell>
          <cell r="L2778" t="str">
            <v xml:space="preserve"> Leotiomycetes</v>
          </cell>
          <cell r="M2778" t="str">
            <v>Leotiomycetes incertae sedis</v>
          </cell>
          <cell r="N2778" t="str">
            <v xml:space="preserve"> Pseudeurotiaceae</v>
          </cell>
          <cell r="O2778" t="str">
            <v xml:space="preserve"> Pseudogymnoascus.</v>
          </cell>
        </row>
        <row r="2779">
          <cell r="B2779" t="str">
            <v>A0A093XKJ2</v>
          </cell>
          <cell r="C2779" t="str">
            <v xml:space="preserve"> Pseudogymnoascus sp. VKM F-3808.</v>
          </cell>
          <cell r="E2779" t="str">
            <v xml:space="preserve"> NCBI_TaxID=1391699 {ECO:0000313|EMBL:KFX91037.1, ECO:0000313|Proteomes:UP000029329};</v>
          </cell>
          <cell r="G2779" t="str">
            <v>Eukaryota</v>
          </cell>
          <cell r="H2779" t="str">
            <v xml:space="preserve"> Fungi</v>
          </cell>
          <cell r="I2779" t="str">
            <v xml:space="preserve"> Dikarya</v>
          </cell>
          <cell r="J2779" t="str">
            <v xml:space="preserve"> Ascomycota</v>
          </cell>
          <cell r="K2779" t="str">
            <v xml:space="preserve"> Pezizomycotina</v>
          </cell>
          <cell r="L2779" t="str">
            <v xml:space="preserve"> Leotiomycetes</v>
          </cell>
          <cell r="M2779" t="str">
            <v>Leotiomycetes incertae sedis</v>
          </cell>
          <cell r="N2779" t="str">
            <v xml:space="preserve"> Pseudeurotiaceae</v>
          </cell>
          <cell r="O2779" t="str">
            <v xml:space="preserve"> Pseudogymnoascus.</v>
          </cell>
        </row>
        <row r="2780">
          <cell r="B2780" t="str">
            <v>A0A093XSN4</v>
          </cell>
          <cell r="C2780" t="str">
            <v xml:space="preserve"> Pseudogymnoascus sp. VKM F-3557.</v>
          </cell>
          <cell r="E2780" t="str">
            <v xml:space="preserve"> NCBI_TaxID=1437433 {ECO:0000313|EMBL:KFX93537.1, ECO:0000313|Proteomes:UP000029320};</v>
          </cell>
          <cell r="G2780" t="str">
            <v>Eukaryota</v>
          </cell>
          <cell r="H2780" t="str">
            <v xml:space="preserve"> Fungi</v>
          </cell>
          <cell r="I2780" t="str">
            <v xml:space="preserve"> Dikarya</v>
          </cell>
          <cell r="J2780" t="str">
            <v xml:space="preserve"> Ascomycota</v>
          </cell>
          <cell r="K2780" t="str">
            <v xml:space="preserve"> Pezizomycotina</v>
          </cell>
          <cell r="L2780" t="str">
            <v xml:space="preserve"> Leotiomycetes</v>
          </cell>
          <cell r="M2780" t="str">
            <v>Leotiomycetes incertae sedis</v>
          </cell>
          <cell r="N2780" t="str">
            <v xml:space="preserve"> Pseudeurotiaceae</v>
          </cell>
          <cell r="O2780" t="str">
            <v xml:space="preserve"> Pseudogymnoascus.</v>
          </cell>
        </row>
        <row r="2781">
          <cell r="B2781" t="str">
            <v>A0A093YRD4</v>
          </cell>
          <cell r="C2781" t="str">
            <v xml:space="preserve"> Pseudogymnoascus sp. VKM F-4246.</v>
          </cell>
          <cell r="E2781" t="str">
            <v xml:space="preserve"> NCBI_TaxID=1420902 {ECO:0000313|EMBL:KFY07374.1, ECO:0000313|Proteomes:UP000029299};</v>
          </cell>
          <cell r="G2781" t="str">
            <v>Eukaryota</v>
          </cell>
          <cell r="H2781" t="str">
            <v xml:space="preserve"> Fungi</v>
          </cell>
          <cell r="I2781" t="str">
            <v xml:space="preserve"> Dikarya</v>
          </cell>
          <cell r="J2781" t="str">
            <v xml:space="preserve"> Ascomycota</v>
          </cell>
          <cell r="K2781" t="str">
            <v xml:space="preserve"> Pezizomycotina</v>
          </cell>
          <cell r="L2781" t="str">
            <v xml:space="preserve"> Leotiomycetes</v>
          </cell>
          <cell r="M2781" t="str">
            <v>Leotiomycetes incertae sedis</v>
          </cell>
          <cell r="N2781" t="str">
            <v xml:space="preserve"> Pseudeurotiaceae</v>
          </cell>
          <cell r="O2781" t="str">
            <v xml:space="preserve"> Pseudogymnoascus.</v>
          </cell>
        </row>
        <row r="2782">
          <cell r="B2782" t="str">
            <v>A0A093YXN1</v>
          </cell>
          <cell r="C2782" t="str">
            <v xml:space="preserve"> Pseudogymnoascus sp. VKM F-4246.</v>
          </cell>
          <cell r="E2782" t="str">
            <v xml:space="preserve"> NCBI_TaxID=1420902 {ECO:0000313|EMBL:KFY07468.1, ECO:0000313|Proteomes:UP000029299};</v>
          </cell>
          <cell r="G2782" t="str">
            <v>Eukaryota</v>
          </cell>
          <cell r="H2782" t="str">
            <v xml:space="preserve"> Fungi</v>
          </cell>
          <cell r="I2782" t="str">
            <v xml:space="preserve"> Dikarya</v>
          </cell>
          <cell r="J2782" t="str">
            <v xml:space="preserve"> Ascomycota</v>
          </cell>
          <cell r="K2782" t="str">
            <v xml:space="preserve"> Pezizomycotina</v>
          </cell>
          <cell r="L2782" t="str">
            <v xml:space="preserve"> Leotiomycetes</v>
          </cell>
          <cell r="M2782" t="str">
            <v>Leotiomycetes incertae sedis</v>
          </cell>
          <cell r="N2782" t="str">
            <v xml:space="preserve"> Pseudeurotiaceae</v>
          </cell>
          <cell r="O2782" t="str">
            <v xml:space="preserve"> Pseudogymnoascus.</v>
          </cell>
        </row>
        <row r="2783">
          <cell r="B2783" t="str">
            <v>A0A093YZ35</v>
          </cell>
          <cell r="C2783" t="str">
            <v xml:space="preserve"> Pseudogymnoascus sp. VKM F-3775.</v>
          </cell>
          <cell r="E2783" t="str">
            <v xml:space="preserve"> NCBI_TaxID=1420901 {ECO:0000313|EMBL:KFY04130.1, ECO:0000313|Proteomes:UP000029338};</v>
          </cell>
          <cell r="G2783" t="str">
            <v>Eukaryota</v>
          </cell>
          <cell r="H2783" t="str">
            <v xml:space="preserve"> Fungi</v>
          </cell>
          <cell r="I2783" t="str">
            <v xml:space="preserve"> Dikarya</v>
          </cell>
          <cell r="J2783" t="str">
            <v xml:space="preserve"> Ascomycota</v>
          </cell>
          <cell r="K2783" t="str">
            <v xml:space="preserve"> Pezizomycotina</v>
          </cell>
          <cell r="L2783" t="str">
            <v xml:space="preserve"> Leotiomycetes</v>
          </cell>
          <cell r="M2783" t="str">
            <v>Leotiomycetes incertae sedis</v>
          </cell>
          <cell r="N2783" t="str">
            <v xml:space="preserve"> Pseudeurotiaceae</v>
          </cell>
          <cell r="O2783" t="str">
            <v xml:space="preserve"> Pseudogymnoascus.</v>
          </cell>
        </row>
        <row r="2784">
          <cell r="B2784" t="str">
            <v>A0A093ZSV6</v>
          </cell>
          <cell r="C2784" t="str">
            <v xml:space="preserve"> Pseudogymnoascus sp. VKM F-3557.</v>
          </cell>
          <cell r="E2784" t="str">
            <v xml:space="preserve"> NCBI_TaxID=1437433 {ECO:0000313|EMBL:KFX88801.1, ECO:0000313|Proteomes:UP000029320};</v>
          </cell>
          <cell r="G2784" t="str">
            <v>Eukaryota</v>
          </cell>
          <cell r="H2784" t="str">
            <v xml:space="preserve"> Fungi</v>
          </cell>
          <cell r="I2784" t="str">
            <v xml:space="preserve"> Dikarya</v>
          </cell>
          <cell r="J2784" t="str">
            <v xml:space="preserve"> Ascomycota</v>
          </cell>
          <cell r="K2784" t="str">
            <v xml:space="preserve"> Pezizomycotina</v>
          </cell>
          <cell r="L2784" t="str">
            <v xml:space="preserve"> Leotiomycetes</v>
          </cell>
          <cell r="M2784" t="str">
            <v>Leotiomycetes incertae sedis</v>
          </cell>
          <cell r="N2784" t="str">
            <v xml:space="preserve"> Pseudeurotiaceae</v>
          </cell>
          <cell r="O2784" t="str">
            <v xml:space="preserve"> Pseudogymnoascus.</v>
          </cell>
        </row>
        <row r="2785">
          <cell r="B2785" t="str">
            <v>A0A094A303</v>
          </cell>
          <cell r="C2785" t="str">
            <v xml:space="preserve"> Pseudogymnoascus sp. VKM F-4281 (FW-2241).</v>
          </cell>
          <cell r="E2785" t="str">
            <v xml:space="preserve"> NCBI_TaxID=1420906 {ECO:0000313|EMBL:KFY21668.1, ECO:0000313|Proteomes:UP000029327};</v>
          </cell>
          <cell r="G2785" t="str">
            <v>Eukaryota</v>
          </cell>
          <cell r="H2785" t="str">
            <v xml:space="preserve"> Fungi</v>
          </cell>
          <cell r="I2785" t="str">
            <v xml:space="preserve"> Dikarya</v>
          </cell>
          <cell r="J2785" t="str">
            <v xml:space="preserve"> Ascomycota</v>
          </cell>
          <cell r="K2785" t="str">
            <v xml:space="preserve"> Pezizomycotina</v>
          </cell>
          <cell r="L2785" t="str">
            <v xml:space="preserve"> Leotiomycetes</v>
          </cell>
          <cell r="M2785" t="str">
            <v>Leotiomycetes incertae sedis</v>
          </cell>
          <cell r="N2785" t="str">
            <v xml:space="preserve"> Pseudeurotiaceae</v>
          </cell>
          <cell r="O2785" t="str">
            <v xml:space="preserve"> Pseudogymnoascus.</v>
          </cell>
        </row>
        <row r="2786">
          <cell r="B2786" t="str">
            <v>A0A094AKC2</v>
          </cell>
          <cell r="C2786" t="str">
            <v xml:space="preserve"> Pseudogymnoascus sp. VKM F-3775.</v>
          </cell>
          <cell r="E2786" t="str">
            <v xml:space="preserve"> NCBI_TaxID=1420901 {ECO:0000313|EMBL:KFY23615.1, ECO:0000313|Proteomes:UP000029338};</v>
          </cell>
          <cell r="G2786" t="str">
            <v>Eukaryota</v>
          </cell>
          <cell r="H2786" t="str">
            <v xml:space="preserve"> Fungi</v>
          </cell>
          <cell r="I2786" t="str">
            <v xml:space="preserve"> Dikarya</v>
          </cell>
          <cell r="J2786" t="str">
            <v xml:space="preserve"> Ascomycota</v>
          </cell>
          <cell r="K2786" t="str">
            <v xml:space="preserve"> Pezizomycotina</v>
          </cell>
          <cell r="L2786" t="str">
            <v xml:space="preserve"> Leotiomycetes</v>
          </cell>
          <cell r="M2786" t="str">
            <v>Leotiomycetes incertae sedis</v>
          </cell>
          <cell r="N2786" t="str">
            <v xml:space="preserve"> Pseudeurotiaceae</v>
          </cell>
          <cell r="O2786" t="str">
            <v xml:space="preserve"> Pseudogymnoascus.</v>
          </cell>
        </row>
        <row r="2787">
          <cell r="B2787" t="str">
            <v>A0A094BB97</v>
          </cell>
          <cell r="C2787" t="str">
            <v xml:space="preserve"> Pseudogymnoascus sp. VKM F-4281 (FW-2241).</v>
          </cell>
          <cell r="E2787" t="str">
            <v xml:space="preserve"> NCBI_TaxID=1420906 {ECO:0000313|EMBL:KFY32630.1, ECO:0000313|Proteomes:UP000029327};</v>
          </cell>
          <cell r="G2787" t="str">
            <v>Eukaryota</v>
          </cell>
          <cell r="H2787" t="str">
            <v xml:space="preserve"> Fungi</v>
          </cell>
          <cell r="I2787" t="str">
            <v xml:space="preserve"> Dikarya</v>
          </cell>
          <cell r="J2787" t="str">
            <v xml:space="preserve"> Ascomycota</v>
          </cell>
          <cell r="K2787" t="str">
            <v xml:space="preserve"> Pezizomycotina</v>
          </cell>
          <cell r="L2787" t="str">
            <v xml:space="preserve"> Leotiomycetes</v>
          </cell>
          <cell r="M2787" t="str">
            <v>Leotiomycetes incertae sedis</v>
          </cell>
          <cell r="N2787" t="str">
            <v xml:space="preserve"> Pseudeurotiaceae</v>
          </cell>
          <cell r="O2787" t="str">
            <v xml:space="preserve"> Pseudogymnoascus.</v>
          </cell>
        </row>
        <row r="2788">
          <cell r="B2788" t="str">
            <v>A0A094BGV8</v>
          </cell>
          <cell r="C2788" t="str">
            <v xml:space="preserve"> Pseudogymnoascus sp. VKM F-4513 (FW-928).</v>
          </cell>
          <cell r="E2788" t="str">
            <v xml:space="preserve"> NCBI_TaxID=1420907 {ECO:0000313|EMBL:KFY34555.1, ECO:0000313|Proteomes:UP000029288};</v>
          </cell>
          <cell r="G2788" t="str">
            <v>Eukaryota</v>
          </cell>
          <cell r="H2788" t="str">
            <v xml:space="preserve"> Fungi</v>
          </cell>
          <cell r="I2788" t="str">
            <v xml:space="preserve"> Dikarya</v>
          </cell>
          <cell r="J2788" t="str">
            <v xml:space="preserve"> Ascomycota</v>
          </cell>
          <cell r="K2788" t="str">
            <v xml:space="preserve"> Pezizomycotina</v>
          </cell>
          <cell r="L2788" t="str">
            <v xml:space="preserve"> Leotiomycetes</v>
          </cell>
          <cell r="M2788" t="str">
            <v>Leotiomycetes incertae sedis</v>
          </cell>
          <cell r="N2788" t="str">
            <v xml:space="preserve"> Pseudeurotiaceae</v>
          </cell>
          <cell r="O2788" t="str">
            <v xml:space="preserve"> Pseudogymnoascus.</v>
          </cell>
        </row>
        <row r="2789">
          <cell r="B2789" t="str">
            <v>A0A094CED5</v>
          </cell>
          <cell r="C2789" t="str">
            <v xml:space="preserve"> Pseudogymnoascus sp. VKM F-4516 (FW-969).</v>
          </cell>
          <cell r="E2789" t="str">
            <v xml:space="preserve"> NCBI_TaxID=1420910 {ECO:0000313|EMBL:KFY52541.1, ECO:0000313|Proteomes:UP000029268};</v>
          </cell>
          <cell r="G2789" t="str">
            <v>Eukaryota</v>
          </cell>
          <cell r="H2789" t="str">
            <v xml:space="preserve"> Fungi</v>
          </cell>
          <cell r="I2789" t="str">
            <v xml:space="preserve"> Dikarya</v>
          </cell>
          <cell r="J2789" t="str">
            <v xml:space="preserve"> Ascomycota</v>
          </cell>
          <cell r="K2789" t="str">
            <v xml:space="preserve"> Pezizomycotina</v>
          </cell>
          <cell r="L2789" t="str">
            <v xml:space="preserve"> Leotiomycetes</v>
          </cell>
          <cell r="M2789" t="str">
            <v>Leotiomycetes incertae sedis</v>
          </cell>
          <cell r="N2789" t="str">
            <v xml:space="preserve"> Pseudeurotiaceae</v>
          </cell>
          <cell r="O2789" t="str">
            <v xml:space="preserve"> Pseudogymnoascus.</v>
          </cell>
        </row>
        <row r="2790">
          <cell r="B2790" t="str">
            <v>A0A094D5K2</v>
          </cell>
          <cell r="C2790" t="str">
            <v xml:space="preserve"> Pseudogymnoascus sp. VKM F-4515 (FW-2607).</v>
          </cell>
          <cell r="E2790" t="str">
            <v xml:space="preserve"> NCBI_TaxID=1420909 {ECO:0000313|EMBL:KFY61569.1, ECO:0000313|Proteomes:UP000029302};</v>
          </cell>
          <cell r="G2790" t="str">
            <v>Eukaryota</v>
          </cell>
          <cell r="H2790" t="str">
            <v xml:space="preserve"> Fungi</v>
          </cell>
          <cell r="I2790" t="str">
            <v xml:space="preserve"> Dikarya</v>
          </cell>
          <cell r="J2790" t="str">
            <v xml:space="preserve"> Ascomycota</v>
          </cell>
          <cell r="K2790" t="str">
            <v xml:space="preserve"> Pezizomycotina</v>
          </cell>
          <cell r="L2790" t="str">
            <v xml:space="preserve"> Leotiomycetes</v>
          </cell>
          <cell r="M2790" t="str">
            <v>Leotiomycetes incertae sedis</v>
          </cell>
          <cell r="N2790" t="str">
            <v xml:space="preserve"> Pseudeurotiaceae</v>
          </cell>
          <cell r="O2790" t="str">
            <v xml:space="preserve"> Pseudogymnoascus.</v>
          </cell>
        </row>
        <row r="2791">
          <cell r="B2791" t="str">
            <v>A0A094DNB9</v>
          </cell>
          <cell r="C2791" t="str">
            <v xml:space="preserve"> Pseudogymnoascus sp. VKM F-4515 (FW-2607).</v>
          </cell>
          <cell r="E2791" t="str">
            <v xml:space="preserve"> NCBI_TaxID=1420909 {ECO:0000313|EMBL:KFY67804.1, ECO:0000313|Proteomes:UP000029302};</v>
          </cell>
          <cell r="G2791" t="str">
            <v>Eukaryota</v>
          </cell>
          <cell r="H2791" t="str">
            <v xml:space="preserve"> Fungi</v>
          </cell>
          <cell r="I2791" t="str">
            <v xml:space="preserve"> Dikarya</v>
          </cell>
          <cell r="J2791" t="str">
            <v xml:space="preserve"> Ascomycota</v>
          </cell>
          <cell r="K2791" t="str">
            <v xml:space="preserve"> Pezizomycotina</v>
          </cell>
          <cell r="L2791" t="str">
            <v xml:space="preserve"> Leotiomycetes</v>
          </cell>
          <cell r="M2791" t="str">
            <v>Leotiomycetes incertae sedis</v>
          </cell>
          <cell r="N2791" t="str">
            <v xml:space="preserve"> Pseudeurotiaceae</v>
          </cell>
          <cell r="O2791" t="str">
            <v xml:space="preserve"> Pseudogymnoascus.</v>
          </cell>
        </row>
        <row r="2792">
          <cell r="B2792" t="str">
            <v>A0A094DWA9</v>
          </cell>
          <cell r="C2792" t="str">
            <v xml:space="preserve"> Pseudogymnoascus sp. VKM F-103.</v>
          </cell>
          <cell r="E2792" t="str">
            <v xml:space="preserve"> NCBI_TaxID=1420912 {ECO:0000313|EMBL:KFY70594.1, ECO:0000313|Proteomes:UP000029295};</v>
          </cell>
          <cell r="G2792" t="str">
            <v>Eukaryota</v>
          </cell>
          <cell r="H2792" t="str">
            <v xml:space="preserve"> Fungi</v>
          </cell>
          <cell r="I2792" t="str">
            <v xml:space="preserve"> Dikarya</v>
          </cell>
          <cell r="J2792" t="str">
            <v xml:space="preserve"> Ascomycota</v>
          </cell>
          <cell r="K2792" t="str">
            <v xml:space="preserve"> Pezizomycotina</v>
          </cell>
          <cell r="L2792" t="str">
            <v xml:space="preserve"> Leotiomycetes</v>
          </cell>
          <cell r="M2792" t="str">
            <v>Leotiomycetes incertae sedis</v>
          </cell>
          <cell r="N2792" t="str">
            <v xml:space="preserve"> Pseudeurotiaceae</v>
          </cell>
          <cell r="O2792" t="str">
            <v xml:space="preserve"> Pseudogymnoascus.</v>
          </cell>
        </row>
        <row r="2793">
          <cell r="B2793" t="str">
            <v>A0A094EFW7</v>
          </cell>
          <cell r="C2793" t="str">
            <v xml:space="preserve"> Pseudogymnoascus sp. VKM F-4513 (FW-928).</v>
          </cell>
          <cell r="E2793" t="str">
            <v xml:space="preserve"> NCBI_TaxID=1420907 {ECO:0000313|EMBL:KFY46037.1, ECO:0000313|Proteomes:UP000029288};</v>
          </cell>
          <cell r="G2793" t="str">
            <v>Eukaryota</v>
          </cell>
          <cell r="H2793" t="str">
            <v xml:space="preserve"> Fungi</v>
          </cell>
          <cell r="I2793" t="str">
            <v xml:space="preserve"> Dikarya</v>
          </cell>
          <cell r="J2793" t="str">
            <v xml:space="preserve"> Ascomycota</v>
          </cell>
          <cell r="K2793" t="str">
            <v xml:space="preserve"> Pezizomycotina</v>
          </cell>
          <cell r="L2793" t="str">
            <v xml:space="preserve"> Leotiomycetes</v>
          </cell>
          <cell r="M2793" t="str">
            <v>Leotiomycetes incertae sedis</v>
          </cell>
          <cell r="N2793" t="str">
            <v xml:space="preserve"> Pseudeurotiaceae</v>
          </cell>
          <cell r="O2793" t="str">
            <v xml:space="preserve"> Pseudogymnoascus.</v>
          </cell>
        </row>
        <row r="2794">
          <cell r="B2794" t="str">
            <v>A0A094ER59</v>
          </cell>
          <cell r="C2794" t="str">
            <v xml:space="preserve"> Pseudogymnoascus sp. VKM F-103.</v>
          </cell>
          <cell r="E2794" t="str">
            <v xml:space="preserve"> NCBI_TaxID=1420912 {ECO:0000313|EMBL:KFY74150.1, ECO:0000313|Proteomes:UP000029295};</v>
          </cell>
          <cell r="G2794" t="str">
            <v>Eukaryota</v>
          </cell>
          <cell r="H2794" t="str">
            <v xml:space="preserve"> Fungi</v>
          </cell>
          <cell r="I2794" t="str">
            <v xml:space="preserve"> Dikarya</v>
          </cell>
          <cell r="J2794" t="str">
            <v xml:space="preserve"> Ascomycota</v>
          </cell>
          <cell r="K2794" t="str">
            <v xml:space="preserve"> Pezizomycotina</v>
          </cell>
          <cell r="L2794" t="str">
            <v xml:space="preserve"> Leotiomycetes</v>
          </cell>
          <cell r="M2794" t="str">
            <v>Leotiomycetes incertae sedis</v>
          </cell>
          <cell r="N2794" t="str">
            <v xml:space="preserve"> Pseudeurotiaceae</v>
          </cell>
          <cell r="O2794" t="str">
            <v xml:space="preserve"> Pseudogymnoascus.</v>
          </cell>
        </row>
        <row r="2795">
          <cell r="B2795" t="str">
            <v>A0A094F903</v>
          </cell>
          <cell r="C2795" t="str">
            <v xml:space="preserve"> Pseudogymnoascus sp. VKM F-4516 (FW-969).</v>
          </cell>
          <cell r="E2795" t="str">
            <v xml:space="preserve"> NCBI_TaxID=1420910 {ECO:0000313|EMBL:KFY55902.1, ECO:0000313|Proteomes:UP000029268};</v>
          </cell>
          <cell r="G2795" t="str">
            <v>Eukaryota</v>
          </cell>
          <cell r="H2795" t="str">
            <v xml:space="preserve"> Fungi</v>
          </cell>
          <cell r="I2795" t="str">
            <v xml:space="preserve"> Dikarya</v>
          </cell>
          <cell r="J2795" t="str">
            <v xml:space="preserve"> Ascomycota</v>
          </cell>
          <cell r="K2795" t="str">
            <v xml:space="preserve"> Pezizomycotina</v>
          </cell>
          <cell r="L2795" t="str">
            <v xml:space="preserve"> Leotiomycetes</v>
          </cell>
          <cell r="M2795" t="str">
            <v>Leotiomycetes incertae sedis</v>
          </cell>
          <cell r="N2795" t="str">
            <v xml:space="preserve"> Pseudeurotiaceae</v>
          </cell>
          <cell r="O2795" t="str">
            <v xml:space="preserve"> Pseudogymnoascus.</v>
          </cell>
        </row>
        <row r="2796">
          <cell r="B2796" t="str">
            <v>A0A094FE40</v>
          </cell>
          <cell r="C2796" t="str">
            <v xml:space="preserve"> Pseudogymnoascus sp. VKM F-4518 (FW-2643).</v>
          </cell>
          <cell r="E2796" t="str">
            <v xml:space="preserve"> NCBI_TaxID=1420913 {ECO:0000313|EMBL:KFY86953.1, ECO:0000313|Proteomes:UP000029284};</v>
          </cell>
          <cell r="G2796" t="str">
            <v>Eukaryota</v>
          </cell>
          <cell r="H2796" t="str">
            <v xml:space="preserve"> Fungi</v>
          </cell>
          <cell r="I2796" t="str">
            <v xml:space="preserve"> Dikarya</v>
          </cell>
          <cell r="J2796" t="str">
            <v xml:space="preserve"> Ascomycota</v>
          </cell>
          <cell r="K2796" t="str">
            <v xml:space="preserve"> Pezizomycotina</v>
          </cell>
          <cell r="L2796" t="str">
            <v xml:space="preserve"> Leotiomycetes</v>
          </cell>
          <cell r="M2796" t="str">
            <v>Leotiomycetes incertae sedis</v>
          </cell>
          <cell r="N2796" t="str">
            <v xml:space="preserve"> Pseudeurotiaceae</v>
          </cell>
          <cell r="O2796" t="str">
            <v xml:space="preserve"> Pseudogymnoascus.</v>
          </cell>
        </row>
        <row r="2797">
          <cell r="B2797" t="str">
            <v>A0A094FI43</v>
          </cell>
          <cell r="C2797" t="str">
            <v xml:space="preserve"> Pseudogymnoascus sp. VKM F-4517 (FW-2822).</v>
          </cell>
          <cell r="E2797" t="str">
            <v xml:space="preserve"> NCBI_TaxID=1420911 {ECO:0000313|EMBL:KFY90411.1, ECO:0000313|Proteomes:UP000029270};</v>
          </cell>
          <cell r="G2797" t="str">
            <v>Eukaryota</v>
          </cell>
          <cell r="H2797" t="str">
            <v xml:space="preserve"> Fungi</v>
          </cell>
          <cell r="I2797" t="str">
            <v xml:space="preserve"> Dikarya</v>
          </cell>
          <cell r="J2797" t="str">
            <v xml:space="preserve"> Ascomycota</v>
          </cell>
          <cell r="K2797" t="str">
            <v xml:space="preserve"> Pezizomycotina</v>
          </cell>
          <cell r="L2797" t="str">
            <v xml:space="preserve"> Leotiomycetes</v>
          </cell>
          <cell r="M2797" t="str">
            <v>Leotiomycetes incertae sedis</v>
          </cell>
          <cell r="N2797" t="str">
            <v xml:space="preserve"> Pseudeurotiaceae</v>
          </cell>
          <cell r="O2797" t="str">
            <v xml:space="preserve"> Pseudogymnoascus.</v>
          </cell>
        </row>
        <row r="2798">
          <cell r="B2798" t="str">
            <v>A0A094FTT1</v>
          </cell>
          <cell r="C2798" t="str">
            <v xml:space="preserve"> Pseudogymnoascus sp. VKM F-4517 (FW-2822).</v>
          </cell>
          <cell r="E2798" t="str">
            <v xml:space="preserve"> NCBI_TaxID=1420911 {ECO:0000313|EMBL:KFY92128.1, ECO:0000313|Proteomes:UP000029270};</v>
          </cell>
          <cell r="G2798" t="str">
            <v>Eukaryota</v>
          </cell>
          <cell r="H2798" t="str">
            <v xml:space="preserve"> Fungi</v>
          </cell>
          <cell r="I2798" t="str">
            <v xml:space="preserve"> Dikarya</v>
          </cell>
          <cell r="J2798" t="str">
            <v xml:space="preserve"> Ascomycota</v>
          </cell>
          <cell r="K2798" t="str">
            <v xml:space="preserve"> Pezizomycotina</v>
          </cell>
          <cell r="L2798" t="str">
            <v xml:space="preserve"> Leotiomycetes</v>
          </cell>
          <cell r="M2798" t="str">
            <v>Leotiomycetes incertae sedis</v>
          </cell>
          <cell r="N2798" t="str">
            <v xml:space="preserve"> Pseudeurotiaceae</v>
          </cell>
          <cell r="O2798" t="str">
            <v xml:space="preserve"> Pseudogymnoascus.</v>
          </cell>
        </row>
        <row r="2799">
          <cell r="B2799" t="str">
            <v>A0A094HAT7</v>
          </cell>
          <cell r="C2799" t="str">
            <v xml:space="preserve"> Pseudogymnoascus sp. VKM F-4519 (FW-2642).</v>
          </cell>
          <cell r="E2799" t="str">
            <v xml:space="preserve"> NCBI_TaxID=1420914 {ECO:0000313|EMBL:KFZ12505.1, ECO:0000313|Proteomes:UP000029315};</v>
          </cell>
          <cell r="G2799" t="str">
            <v>Eukaryota</v>
          </cell>
          <cell r="H2799" t="str">
            <v xml:space="preserve"> Fungi</v>
          </cell>
          <cell r="I2799" t="str">
            <v xml:space="preserve"> Dikarya</v>
          </cell>
          <cell r="J2799" t="str">
            <v xml:space="preserve"> Ascomycota</v>
          </cell>
          <cell r="K2799" t="str">
            <v xml:space="preserve"> Pezizomycotina</v>
          </cell>
          <cell r="L2799" t="str">
            <v xml:space="preserve"> Leotiomycetes</v>
          </cell>
          <cell r="M2799" t="str">
            <v>Leotiomycetes incertae sedis</v>
          </cell>
          <cell r="N2799" t="str">
            <v xml:space="preserve"> Pseudeurotiaceae</v>
          </cell>
          <cell r="O2799" t="str">
            <v xml:space="preserve"> Pseudogymnoascus.</v>
          </cell>
        </row>
        <row r="2800">
          <cell r="B2800" t="str">
            <v>A0A094HC03</v>
          </cell>
          <cell r="C2800" t="str">
            <v xml:space="preserve"> Pseudogymnoascus sp. VKM F-4519 (FW-2642).</v>
          </cell>
          <cell r="E2800" t="str">
            <v xml:space="preserve"> NCBI_TaxID=1420914 {ECO:0000313|EMBL:KFZ10864.1, ECO:0000313|Proteomes:UP000029315};</v>
          </cell>
          <cell r="G2800" t="str">
            <v>Eukaryota</v>
          </cell>
          <cell r="H2800" t="str">
            <v xml:space="preserve"> Fungi</v>
          </cell>
          <cell r="I2800" t="str">
            <v xml:space="preserve"> Dikarya</v>
          </cell>
          <cell r="J2800" t="str">
            <v xml:space="preserve"> Ascomycota</v>
          </cell>
          <cell r="K2800" t="str">
            <v xml:space="preserve"> Pezizomycotina</v>
          </cell>
          <cell r="L2800" t="str">
            <v xml:space="preserve"> Leotiomycetes</v>
          </cell>
          <cell r="M2800" t="str">
            <v>Leotiomycetes incertae sedis</v>
          </cell>
          <cell r="N2800" t="str">
            <v xml:space="preserve"> Pseudeurotiaceae</v>
          </cell>
          <cell r="O2800" t="str">
            <v xml:space="preserve"> Pseudogymnoascus.</v>
          </cell>
        </row>
        <row r="2801">
          <cell r="B2801" t="str">
            <v>A0A094HLT7</v>
          </cell>
          <cell r="C2801" t="str">
            <v xml:space="preserve"> Pseudogymnoascus sp. VKM F-4518 (FW-2643).</v>
          </cell>
          <cell r="E2801" t="str">
            <v xml:space="preserve"> NCBI_TaxID=1420913 {ECO:0000313|EMBL:KFY85212.1, ECO:0000313|Proteomes:UP000029284};</v>
          </cell>
          <cell r="G2801" t="str">
            <v>Eukaryota</v>
          </cell>
          <cell r="H2801" t="str">
            <v xml:space="preserve"> Fungi</v>
          </cell>
          <cell r="I2801" t="str">
            <v xml:space="preserve"> Dikarya</v>
          </cell>
          <cell r="J2801" t="str">
            <v xml:space="preserve"> Ascomycota</v>
          </cell>
          <cell r="K2801" t="str">
            <v xml:space="preserve"> Pezizomycotina</v>
          </cell>
          <cell r="L2801" t="str">
            <v xml:space="preserve"> Leotiomycetes</v>
          </cell>
          <cell r="M2801" t="str">
            <v>Leotiomycetes incertae sedis</v>
          </cell>
          <cell r="N2801" t="str">
            <v xml:space="preserve"> Pseudeurotiaceae</v>
          </cell>
          <cell r="O2801" t="str">
            <v xml:space="preserve"> Pseudogymnoascus.</v>
          </cell>
        </row>
        <row r="2802">
          <cell r="B2802" t="str">
            <v>A0A094HWH0</v>
          </cell>
          <cell r="C2802" t="str">
            <v xml:space="preserve"> Pseudogymnoascus sp. VKM F-4520 (FW-2644).</v>
          </cell>
          <cell r="E2802" t="str">
            <v xml:space="preserve"> NCBI_TaxID=1420915 {ECO:0000313|EMBL:KFZ17794.1, ECO:0000313|Proteomes:UP000029308};</v>
          </cell>
          <cell r="G2802" t="str">
            <v>Eukaryota</v>
          </cell>
          <cell r="H2802" t="str">
            <v xml:space="preserve"> Fungi</v>
          </cell>
          <cell r="I2802" t="str">
            <v xml:space="preserve"> Dikarya</v>
          </cell>
          <cell r="J2802" t="str">
            <v xml:space="preserve"> Ascomycota</v>
          </cell>
          <cell r="K2802" t="str">
            <v xml:space="preserve"> Pezizomycotina</v>
          </cell>
          <cell r="L2802" t="str">
            <v xml:space="preserve"> Leotiomycetes</v>
          </cell>
          <cell r="M2802" t="str">
            <v>Leotiomycetes incertae sedis</v>
          </cell>
          <cell r="N2802" t="str">
            <v xml:space="preserve"> Pseudeurotiaceae</v>
          </cell>
          <cell r="O2802" t="str">
            <v xml:space="preserve"> Pseudogymnoascus.</v>
          </cell>
        </row>
        <row r="2803">
          <cell r="B2803" t="str">
            <v>A0A094KES0</v>
          </cell>
          <cell r="C2803" t="str">
            <v xml:space="preserve"> Pseudogymnoascus sp. VKM F-4520 (FW-2644).</v>
          </cell>
          <cell r="E2803" t="str">
            <v xml:space="preserve"> NCBI_TaxID=1420915 {ECO:0000313|EMBL:KFZ20183.1, ECO:0000313|Proteomes:UP000029308};</v>
          </cell>
          <cell r="G2803" t="str">
            <v>Eukaryota</v>
          </cell>
          <cell r="H2803" t="str">
            <v xml:space="preserve"> Fungi</v>
          </cell>
          <cell r="I2803" t="str">
            <v xml:space="preserve"> Dikarya</v>
          </cell>
          <cell r="J2803" t="str">
            <v xml:space="preserve"> Ascomycota</v>
          </cell>
          <cell r="K2803" t="str">
            <v xml:space="preserve"> Pezizomycotina</v>
          </cell>
          <cell r="L2803" t="str">
            <v xml:space="preserve"> Leotiomycetes</v>
          </cell>
          <cell r="M2803" t="str">
            <v>Leotiomycetes incertae sedis</v>
          </cell>
          <cell r="N2803" t="str">
            <v xml:space="preserve"> Pseudeurotiaceae</v>
          </cell>
          <cell r="O2803" t="str">
            <v xml:space="preserve"> Pseudogymnoascus.</v>
          </cell>
        </row>
        <row r="2804">
          <cell r="B2804" t="str">
            <v>A0A094KPA8</v>
          </cell>
          <cell r="C2804" t="str">
            <v xml:space="preserve"> Antrostomus carolinensis (Chuck-will's-widow) (Caprimulgus carolinensis).</v>
          </cell>
          <cell r="E2804" t="str">
            <v xml:space="preserve"> NCBI_TaxID=279965 {ECO:0000313|EMBL:KFZ51913.1, ECO:0000313|Proteomes:UP000053620};</v>
          </cell>
          <cell r="G2804" t="str">
            <v>Eukaryota</v>
          </cell>
          <cell r="H2804" t="str">
            <v xml:space="preserve"> Metazoa</v>
          </cell>
          <cell r="I2804" t="str">
            <v xml:space="preserve"> Chordata</v>
          </cell>
          <cell r="J2804" t="str">
            <v xml:space="preserve"> Craniata</v>
          </cell>
          <cell r="K2804" t="str">
            <v xml:space="preserve"> Vertebrata</v>
          </cell>
          <cell r="L2804" t="str">
            <v xml:space="preserve"> Euteleostomi</v>
          </cell>
          <cell r="M2804" t="str">
            <v>Archelosauria</v>
          </cell>
          <cell r="N2804" t="str">
            <v xml:space="preserve"> Archosauria</v>
          </cell>
          <cell r="O2804" t="str">
            <v xml:space="preserve"> Dinosauria</v>
          </cell>
          <cell r="P2804" t="str">
            <v xml:space="preserve"> Saurischia</v>
          </cell>
          <cell r="Q2804" t="str">
            <v xml:space="preserve"> Theropoda</v>
          </cell>
          <cell r="R2804" t="str">
            <v>Coelurosauria</v>
          </cell>
          <cell r="S2804" t="str">
            <v xml:space="preserve"> Aves</v>
          </cell>
          <cell r="T2804" t="str">
            <v xml:space="preserve"> Neognathae</v>
          </cell>
          <cell r="U2804" t="str">
            <v xml:space="preserve"> Caprimulgiformes</v>
          </cell>
        </row>
        <row r="2805">
          <cell r="B2805" t="str">
            <v>A0A094MQW9</v>
          </cell>
          <cell r="C2805" t="str">
            <v xml:space="preserve"> Podiceps cristatus (great crested grebe).</v>
          </cell>
          <cell r="E2805" t="str">
            <v xml:space="preserve"> NCBI_TaxID=345573 {ECO:0000313|EMBL:KFZ57016.1, ECO:0000313|Proteomes:UP000053854};</v>
          </cell>
          <cell r="G2805" t="str">
            <v>Eukaryota</v>
          </cell>
          <cell r="H2805" t="str">
            <v xml:space="preserve"> Metazoa</v>
          </cell>
          <cell r="I2805" t="str">
            <v xml:space="preserve"> Chordata</v>
          </cell>
          <cell r="J2805" t="str">
            <v xml:space="preserve"> Craniata</v>
          </cell>
          <cell r="K2805" t="str">
            <v xml:space="preserve"> Vertebrata</v>
          </cell>
          <cell r="L2805" t="str">
            <v xml:space="preserve"> Euteleostomi</v>
          </cell>
          <cell r="M2805" t="str">
            <v>Archelosauria</v>
          </cell>
          <cell r="N2805" t="str">
            <v xml:space="preserve"> Archosauria</v>
          </cell>
          <cell r="O2805" t="str">
            <v xml:space="preserve"> Dinosauria</v>
          </cell>
          <cell r="P2805" t="str">
            <v xml:space="preserve"> Saurischia</v>
          </cell>
          <cell r="Q2805" t="str">
            <v xml:space="preserve"> Theropoda</v>
          </cell>
          <cell r="R2805" t="str">
            <v>Coelurosauria</v>
          </cell>
          <cell r="S2805" t="str">
            <v xml:space="preserve"> Aves</v>
          </cell>
          <cell r="T2805" t="str">
            <v xml:space="preserve"> Neognathae</v>
          </cell>
          <cell r="U2805" t="str">
            <v xml:space="preserve"> Podicipediformes</v>
          </cell>
        </row>
        <row r="2806">
          <cell r="B2806" t="str">
            <v>A0A094ZLJ3</v>
          </cell>
          <cell r="C2806" t="str">
            <v xml:space="preserve"> Schistosoma haematobium (Blood fluke).</v>
          </cell>
          <cell r="E2806" t="str">
            <v xml:space="preserve"> NCBI_TaxID=6185 {ECO:0000313|EMBL:KGB33794.1, ECO:0000313|Proteomes:UP000054474};</v>
          </cell>
          <cell r="G2806" t="str">
            <v>Eukaryota</v>
          </cell>
          <cell r="H2806" t="str">
            <v xml:space="preserve"> Metazoa</v>
          </cell>
          <cell r="I2806" t="str">
            <v xml:space="preserve"> Platyhelminthes</v>
          </cell>
          <cell r="J2806" t="str">
            <v xml:space="preserve"> Trematoda</v>
          </cell>
          <cell r="K2806" t="str">
            <v xml:space="preserve"> Digenea</v>
          </cell>
          <cell r="L2806" t="str">
            <v xml:space="preserve"> Strigeidida</v>
          </cell>
          <cell r="M2806" t="str">
            <v>Schistosomatoidea</v>
          </cell>
          <cell r="N2806" t="str">
            <v xml:space="preserve"> Schistosomatidae</v>
          </cell>
          <cell r="O2806" t="str">
            <v xml:space="preserve"> Schistosoma.</v>
          </cell>
        </row>
        <row r="2807">
          <cell r="B2807" t="str">
            <v>A0A095AQZ7</v>
          </cell>
          <cell r="C2807" t="str">
            <v xml:space="preserve"> Schistosoma haematobium (Blood fluke).</v>
          </cell>
          <cell r="E2807" t="str">
            <v xml:space="preserve"> NCBI_TaxID=6185 {ECO:0000313|EMBL:KGB36726.1, ECO:0000313|Proteomes:UP000054474};</v>
          </cell>
          <cell r="G2807" t="str">
            <v>Eukaryota</v>
          </cell>
          <cell r="H2807" t="str">
            <v xml:space="preserve"> Metazoa</v>
          </cell>
          <cell r="I2807" t="str">
            <v xml:space="preserve"> Platyhelminthes</v>
          </cell>
          <cell r="J2807" t="str">
            <v xml:space="preserve"> Trematoda</v>
          </cell>
          <cell r="K2807" t="str">
            <v xml:space="preserve"> Digenea</v>
          </cell>
          <cell r="L2807" t="str">
            <v xml:space="preserve"> Strigeidida</v>
          </cell>
          <cell r="M2807" t="str">
            <v>Schistosomatoidea</v>
          </cell>
          <cell r="N2807" t="str">
            <v xml:space="preserve"> Schistosomatidae</v>
          </cell>
          <cell r="O2807" t="str">
            <v xml:space="preserve"> Schistosoma.</v>
          </cell>
        </row>
        <row r="2808">
          <cell r="B2808" t="str">
            <v>A0A095C3B2</v>
          </cell>
          <cell r="C2808" t="str">
            <v xml:space="preserve"> Schistosoma haematobium (Blood fluke).</v>
          </cell>
          <cell r="E2808" t="str">
            <v xml:space="preserve"> NCBI_TaxID=6185 {ECO:0000313|EMBL:KGB36213.1, ECO:0000313|Proteomes:UP000054474};</v>
          </cell>
          <cell r="G2808" t="str">
            <v>Eukaryota</v>
          </cell>
          <cell r="H2808" t="str">
            <v xml:space="preserve"> Metazoa</v>
          </cell>
          <cell r="I2808" t="str">
            <v xml:space="preserve"> Platyhelminthes</v>
          </cell>
          <cell r="J2808" t="str">
            <v xml:space="preserve"> Trematoda</v>
          </cell>
          <cell r="K2808" t="str">
            <v xml:space="preserve"> Digenea</v>
          </cell>
          <cell r="L2808" t="str">
            <v xml:space="preserve"> Strigeidida</v>
          </cell>
          <cell r="M2808" t="str">
            <v>Schistosomatoidea</v>
          </cell>
          <cell r="N2808" t="str">
            <v xml:space="preserve"> Schistosomatidae</v>
          </cell>
          <cell r="O2808" t="str">
            <v xml:space="preserve"> Schistosoma.</v>
          </cell>
        </row>
        <row r="2809">
          <cell r="B2809" t="str">
            <v>A0A095CBN8</v>
          </cell>
          <cell r="C2809" t="str">
            <v xml:space="preserve"> Cryptococcus gattii serotype B (strain R265) (Filobasidiella gattii) (Cryptococcus bacillisporus).</v>
          </cell>
          <cell r="E2809" t="str">
            <v xml:space="preserve"> NCBI_TaxID=294750 {ECO:0000313|EMBL:KGB77777.1, ECO:0000313|Proteomes:UP000029445};</v>
          </cell>
          <cell r="G2809" t="str">
            <v>Eukaryota</v>
          </cell>
          <cell r="H2809" t="str">
            <v xml:space="preserve"> Fungi</v>
          </cell>
          <cell r="I2809" t="str">
            <v xml:space="preserve"> Dikarya</v>
          </cell>
          <cell r="J2809" t="str">
            <v xml:space="preserve"> Basidiomycota</v>
          </cell>
          <cell r="K2809" t="str">
            <v xml:space="preserve"> Agaricomycotina</v>
          </cell>
          <cell r="L2809" t="str">
            <v>Tremellomycetes</v>
          </cell>
          <cell r="M2809" t="str">
            <v xml:space="preserve"> Tremellales</v>
          </cell>
          <cell r="N2809" t="str">
            <v xml:space="preserve"> Cryptococcaceae</v>
          </cell>
          <cell r="O2809" t="str">
            <v xml:space="preserve"> Cryptococcus</v>
          </cell>
          <cell r="P2809" t="str">
            <v>Cryptococcus gattii species complex.</v>
          </cell>
        </row>
        <row r="2810">
          <cell r="B2810" t="str">
            <v>A0A095ESC4</v>
          </cell>
          <cell r="C2810" t="str">
            <v xml:space="preserve"> Cryptococcus gattii serotype B (strain R265) (Filobasidiella gattii) (Cryptococcus bacillisporus).</v>
          </cell>
          <cell r="E2810" t="str">
            <v xml:space="preserve"> NCBI_TaxID=294750 {ECO:0000313|EMBL:KGB79698.1, ECO:0000313|Proteomes:UP000029445};</v>
          </cell>
          <cell r="G2810" t="str">
            <v>Eukaryota</v>
          </cell>
          <cell r="H2810" t="str">
            <v xml:space="preserve"> Fungi</v>
          </cell>
          <cell r="I2810" t="str">
            <v xml:space="preserve"> Dikarya</v>
          </cell>
          <cell r="J2810" t="str">
            <v xml:space="preserve"> Basidiomycota</v>
          </cell>
          <cell r="K2810" t="str">
            <v xml:space="preserve"> Agaricomycotina</v>
          </cell>
          <cell r="L2810" t="str">
            <v>Tremellomycetes</v>
          </cell>
          <cell r="M2810" t="str">
            <v xml:space="preserve"> Tremellales</v>
          </cell>
          <cell r="N2810" t="str">
            <v xml:space="preserve"> Cryptococcaceae</v>
          </cell>
          <cell r="O2810" t="str">
            <v xml:space="preserve"> Cryptococcus</v>
          </cell>
          <cell r="P2810" t="str">
            <v>Cryptococcus gattii species complex.</v>
          </cell>
        </row>
        <row r="2811">
          <cell r="B2811" t="str">
            <v>A0A096N7I3</v>
          </cell>
          <cell r="C2811" t="str">
            <v xml:space="preserve"> Papio anubis (Olive baboon).</v>
          </cell>
          <cell r="E2811" t="str">
            <v xml:space="preserve"> NCBI_TaxID=9555 {ECO:0000313|Ensembl:ENSPANP00000008508, ECO:0000313|Proteomes:UP000028761};</v>
          </cell>
          <cell r="G2811" t="str">
            <v>Eukaryota</v>
          </cell>
          <cell r="H2811" t="str">
            <v xml:space="preserve"> Metazoa</v>
          </cell>
          <cell r="I2811" t="str">
            <v xml:space="preserve"> Chordata</v>
          </cell>
          <cell r="J2811" t="str">
            <v xml:space="preserve"> Craniata</v>
          </cell>
          <cell r="K2811" t="str">
            <v xml:space="preserve"> Vertebrata</v>
          </cell>
          <cell r="L2811" t="str">
            <v xml:space="preserve"> Euteleostomi</v>
          </cell>
          <cell r="M2811" t="str">
            <v>Mammalia</v>
          </cell>
          <cell r="N2811" t="str">
            <v xml:space="preserve"> Eutheria</v>
          </cell>
          <cell r="O2811" t="str">
            <v xml:space="preserve"> Euarchontoglires</v>
          </cell>
          <cell r="P2811" t="str">
            <v xml:space="preserve"> Primates</v>
          </cell>
          <cell r="Q2811" t="str">
            <v xml:space="preserve"> Haplorrhini</v>
          </cell>
          <cell r="R2811" t="str">
            <v>Catarrhini</v>
          </cell>
          <cell r="S2811" t="str">
            <v xml:space="preserve"> Cercopithecidae</v>
          </cell>
          <cell r="T2811" t="str">
            <v xml:space="preserve"> Cercopithecinae</v>
          </cell>
          <cell r="U2811" t="str">
            <v xml:space="preserve"> Papio.</v>
          </cell>
        </row>
        <row r="2812">
          <cell r="B2812" t="str">
            <v>A0A096NAT2</v>
          </cell>
          <cell r="C2812" t="str">
            <v xml:space="preserve"> Papio anubis (Olive baboon).</v>
          </cell>
          <cell r="E2812" t="str">
            <v xml:space="preserve"> NCBI_TaxID=9555 {ECO:0000313|Ensembl:ENSPANP00000009826, ECO:0000313|Proteomes:UP000028761};</v>
          </cell>
          <cell r="G2812" t="str">
            <v>Eukaryota</v>
          </cell>
          <cell r="H2812" t="str">
            <v xml:space="preserve"> Metazoa</v>
          </cell>
          <cell r="I2812" t="str">
            <v xml:space="preserve"> Chordata</v>
          </cell>
          <cell r="J2812" t="str">
            <v xml:space="preserve"> Craniata</v>
          </cell>
          <cell r="K2812" t="str">
            <v xml:space="preserve"> Vertebrata</v>
          </cell>
          <cell r="L2812" t="str">
            <v xml:space="preserve"> Euteleostomi</v>
          </cell>
          <cell r="M2812" t="str">
            <v>Mammalia</v>
          </cell>
          <cell r="N2812" t="str">
            <v xml:space="preserve"> Eutheria</v>
          </cell>
          <cell r="O2812" t="str">
            <v xml:space="preserve"> Euarchontoglires</v>
          </cell>
          <cell r="P2812" t="str">
            <v xml:space="preserve"> Primates</v>
          </cell>
          <cell r="Q2812" t="str">
            <v xml:space="preserve"> Haplorrhini</v>
          </cell>
          <cell r="R2812" t="str">
            <v>Catarrhini</v>
          </cell>
          <cell r="S2812" t="str">
            <v xml:space="preserve"> Cercopithecidae</v>
          </cell>
          <cell r="T2812" t="str">
            <v xml:space="preserve"> Cercopithecinae</v>
          </cell>
          <cell r="U2812" t="str">
            <v xml:space="preserve"> Papio.</v>
          </cell>
        </row>
        <row r="2813">
          <cell r="B2813" t="str">
            <v>A0A096NBH6</v>
          </cell>
          <cell r="C2813" t="str">
            <v xml:space="preserve"> Papio anubis (Olive baboon).</v>
          </cell>
          <cell r="E2813" t="str">
            <v xml:space="preserve"> NCBI_TaxID=9555 {ECO:0000313|Ensembl:ENSPANP00000010124, ECO:0000313|Proteomes:UP000028761};</v>
          </cell>
          <cell r="G2813" t="str">
            <v>Eukaryota</v>
          </cell>
          <cell r="H2813" t="str">
            <v xml:space="preserve"> Metazoa</v>
          </cell>
          <cell r="I2813" t="str">
            <v xml:space="preserve"> Chordata</v>
          </cell>
          <cell r="J2813" t="str">
            <v xml:space="preserve"> Craniata</v>
          </cell>
          <cell r="K2813" t="str">
            <v xml:space="preserve"> Vertebrata</v>
          </cell>
          <cell r="L2813" t="str">
            <v xml:space="preserve"> Euteleostomi</v>
          </cell>
          <cell r="M2813" t="str">
            <v>Mammalia</v>
          </cell>
          <cell r="N2813" t="str">
            <v xml:space="preserve"> Eutheria</v>
          </cell>
          <cell r="O2813" t="str">
            <v xml:space="preserve"> Euarchontoglires</v>
          </cell>
          <cell r="P2813" t="str">
            <v xml:space="preserve"> Primates</v>
          </cell>
          <cell r="Q2813" t="str">
            <v xml:space="preserve"> Haplorrhini</v>
          </cell>
          <cell r="R2813" t="str">
            <v>Catarrhini</v>
          </cell>
          <cell r="S2813" t="str">
            <v xml:space="preserve"> Cercopithecidae</v>
          </cell>
          <cell r="T2813" t="str">
            <v xml:space="preserve"> Cercopithecinae</v>
          </cell>
          <cell r="U2813" t="str">
            <v xml:space="preserve"> Papio.</v>
          </cell>
        </row>
        <row r="2814">
          <cell r="B2814" t="str">
            <v>A0A096NQL9</v>
          </cell>
          <cell r="C2814" t="str">
            <v xml:space="preserve"> Papio anubis (Olive baboon).</v>
          </cell>
          <cell r="E2814" t="str">
            <v xml:space="preserve"> NCBI_TaxID=9555 {ECO:0000313|Ensembl:ENSPANP00000015330, ECO:0000313|Proteomes:UP000028761};</v>
          </cell>
          <cell r="G2814" t="str">
            <v>Eukaryota</v>
          </cell>
          <cell r="H2814" t="str">
            <v xml:space="preserve"> Metazoa</v>
          </cell>
          <cell r="I2814" t="str">
            <v xml:space="preserve"> Chordata</v>
          </cell>
          <cell r="J2814" t="str">
            <v xml:space="preserve"> Craniata</v>
          </cell>
          <cell r="K2814" t="str">
            <v xml:space="preserve"> Vertebrata</v>
          </cell>
          <cell r="L2814" t="str">
            <v xml:space="preserve"> Euteleostomi</v>
          </cell>
          <cell r="M2814" t="str">
            <v>Mammalia</v>
          </cell>
          <cell r="N2814" t="str">
            <v xml:space="preserve"> Eutheria</v>
          </cell>
          <cell r="O2814" t="str">
            <v xml:space="preserve"> Euarchontoglires</v>
          </cell>
          <cell r="P2814" t="str">
            <v xml:space="preserve"> Primates</v>
          </cell>
          <cell r="Q2814" t="str">
            <v xml:space="preserve"> Haplorrhini</v>
          </cell>
          <cell r="R2814" t="str">
            <v>Catarrhini</v>
          </cell>
          <cell r="S2814" t="str">
            <v xml:space="preserve"> Cercopithecidae</v>
          </cell>
          <cell r="T2814" t="str">
            <v xml:space="preserve"> Cercopithecinae</v>
          </cell>
          <cell r="U2814" t="str">
            <v xml:space="preserve"> Papio.</v>
          </cell>
        </row>
        <row r="2815">
          <cell r="B2815" t="str">
            <v>A0A096P4J4</v>
          </cell>
          <cell r="C2815" t="str">
            <v xml:space="preserve"> Papio anubis (Olive baboon).</v>
          </cell>
          <cell r="E2815" t="str">
            <v xml:space="preserve"> NCBI_TaxID=9555 {ECO:0000313|Ensembl:ENSPANP00000020269, ECO:0000313|Proteomes:UP000028761};</v>
          </cell>
          <cell r="G2815" t="str">
            <v>Eukaryota</v>
          </cell>
          <cell r="H2815" t="str">
            <v xml:space="preserve"> Metazoa</v>
          </cell>
          <cell r="I2815" t="str">
            <v xml:space="preserve"> Chordata</v>
          </cell>
          <cell r="J2815" t="str">
            <v xml:space="preserve"> Craniata</v>
          </cell>
          <cell r="K2815" t="str">
            <v xml:space="preserve"> Vertebrata</v>
          </cell>
          <cell r="L2815" t="str">
            <v xml:space="preserve"> Euteleostomi</v>
          </cell>
          <cell r="M2815" t="str">
            <v>Mammalia</v>
          </cell>
          <cell r="N2815" t="str">
            <v xml:space="preserve"> Eutheria</v>
          </cell>
          <cell r="O2815" t="str">
            <v xml:space="preserve"> Euarchontoglires</v>
          </cell>
          <cell r="P2815" t="str">
            <v xml:space="preserve"> Primates</v>
          </cell>
          <cell r="Q2815" t="str">
            <v xml:space="preserve"> Haplorrhini</v>
          </cell>
          <cell r="R2815" t="str">
            <v>Catarrhini</v>
          </cell>
          <cell r="S2815" t="str">
            <v xml:space="preserve"> Cercopithecidae</v>
          </cell>
          <cell r="T2815" t="str">
            <v xml:space="preserve"> Cercopithecinae</v>
          </cell>
          <cell r="U2815" t="str">
            <v xml:space="preserve"> Papio.</v>
          </cell>
        </row>
        <row r="2816">
          <cell r="B2816" t="str">
            <v>A0A098VPT4</v>
          </cell>
          <cell r="C2816" t="str">
            <v xml:space="preserve"> Mitosporidium daphniae.</v>
          </cell>
          <cell r="E2816" t="str">
            <v xml:space="preserve"> NCBI_TaxID=1485682 {ECO:0000313|EMBL:KGG51067.1, ECO:0000313|Proteomes:UP000029725};</v>
          </cell>
          <cell r="G2816" t="str">
            <v>Eukaryota</v>
          </cell>
          <cell r="H2816" t="str">
            <v xml:space="preserve"> Fungi</v>
          </cell>
          <cell r="I2816" t="str">
            <v xml:space="preserve"> Fungi incertae sedis</v>
          </cell>
          <cell r="J2816" t="str">
            <v xml:space="preserve"> Microsporidia</v>
          </cell>
          <cell r="K2816" t="str">
            <v xml:space="preserve"> Mitosporidium.</v>
          </cell>
        </row>
        <row r="2817">
          <cell r="B2817" t="str">
            <v>A0A098VQG6</v>
          </cell>
          <cell r="C2817" t="str">
            <v xml:space="preserve"> Mitosporidium daphniae.</v>
          </cell>
          <cell r="E2817" t="str">
            <v xml:space="preserve"> NCBI_TaxID=1485682 {ECO:0000313|EMBL:KGG49946.1, ECO:0000313|Proteomes:UP000029725};</v>
          </cell>
          <cell r="G2817" t="str">
            <v>Eukaryota</v>
          </cell>
          <cell r="H2817" t="str">
            <v xml:space="preserve"> Fungi</v>
          </cell>
          <cell r="I2817" t="str">
            <v xml:space="preserve"> Fungi incertae sedis</v>
          </cell>
          <cell r="J2817" t="str">
            <v xml:space="preserve"> Microsporidia</v>
          </cell>
          <cell r="K2817" t="str">
            <v xml:space="preserve"> Mitosporidium.</v>
          </cell>
        </row>
        <row r="2818">
          <cell r="B2818" t="str">
            <v>A0A099P052</v>
          </cell>
          <cell r="C2818" t="str">
            <v xml:space="preserve"> Pichia kudriavzevii (Yeast) (Issatchenkia orientalis).</v>
          </cell>
          <cell r="E2818" t="str">
            <v xml:space="preserve"> NCBI_TaxID=4909 {ECO:0000313|EMBL:KGK37679.1, ECO:0000313|Proteomes:UP000029867};</v>
          </cell>
          <cell r="G2818" t="str">
            <v>Eukaryota</v>
          </cell>
          <cell r="H2818" t="str">
            <v xml:space="preserve"> Fungi</v>
          </cell>
          <cell r="I2818" t="str">
            <v xml:space="preserve"> Dikarya</v>
          </cell>
          <cell r="J2818" t="str">
            <v xml:space="preserve"> Ascomycota</v>
          </cell>
          <cell r="K2818" t="str">
            <v xml:space="preserve"> Saccharomycotina</v>
          </cell>
          <cell r="L2818" t="str">
            <v>Saccharomycetes</v>
          </cell>
          <cell r="M2818" t="str">
            <v xml:space="preserve"> Saccharomycetales</v>
          </cell>
          <cell r="N2818" t="str">
            <v xml:space="preserve"> Pichiaceae</v>
          </cell>
          <cell r="O2818" t="str">
            <v xml:space="preserve"> Pichia.</v>
          </cell>
        </row>
        <row r="2819">
          <cell r="B2819" t="str">
            <v>A0A099P4M0</v>
          </cell>
          <cell r="C2819" t="str">
            <v xml:space="preserve"> Pichia kudriavzevii (Yeast) (Issatchenkia orientalis).</v>
          </cell>
          <cell r="E2819" t="str">
            <v xml:space="preserve"> NCBI_TaxID=4909 {ECO:0000313|EMBL:KGK39197.1, ECO:0000313|Proteomes:UP000029867};</v>
          </cell>
          <cell r="G2819" t="str">
            <v>Eukaryota</v>
          </cell>
          <cell r="H2819" t="str">
            <v xml:space="preserve"> Fungi</v>
          </cell>
          <cell r="I2819" t="str">
            <v xml:space="preserve"> Dikarya</v>
          </cell>
          <cell r="J2819" t="str">
            <v xml:space="preserve"> Ascomycota</v>
          </cell>
          <cell r="K2819" t="str">
            <v xml:space="preserve"> Saccharomycotina</v>
          </cell>
          <cell r="L2819" t="str">
            <v>Saccharomycetes</v>
          </cell>
          <cell r="M2819" t="str">
            <v xml:space="preserve"> Saccharomycetales</v>
          </cell>
          <cell r="N2819" t="str">
            <v xml:space="preserve"> Pichiaceae</v>
          </cell>
          <cell r="O2819" t="str">
            <v xml:space="preserve"> Pichia.</v>
          </cell>
        </row>
        <row r="2820">
          <cell r="B2820" t="str">
            <v>A0A099Z410</v>
          </cell>
          <cell r="C2820" t="str">
            <v xml:space="preserve"> Tinamus guttatus (White-throated tinamou).</v>
          </cell>
          <cell r="E2820" t="str">
            <v xml:space="preserve"> NCBI_TaxID=94827 {ECO:0000313|EMBL:KGL76446.1, ECO:0000313|Proteomes:UP000053641};</v>
          </cell>
          <cell r="G2820" t="str">
            <v>Eukaryota</v>
          </cell>
          <cell r="H2820" t="str">
            <v xml:space="preserve"> Metazoa</v>
          </cell>
          <cell r="I2820" t="str">
            <v xml:space="preserve"> Chordata</v>
          </cell>
          <cell r="J2820" t="str">
            <v xml:space="preserve"> Craniata</v>
          </cell>
          <cell r="K2820" t="str">
            <v xml:space="preserve"> Vertebrata</v>
          </cell>
          <cell r="L2820" t="str">
            <v xml:space="preserve"> Euteleostomi</v>
          </cell>
          <cell r="M2820" t="str">
            <v>Archelosauria</v>
          </cell>
          <cell r="N2820" t="str">
            <v xml:space="preserve"> Archosauria</v>
          </cell>
          <cell r="O2820" t="str">
            <v xml:space="preserve"> Dinosauria</v>
          </cell>
          <cell r="P2820" t="str">
            <v xml:space="preserve"> Saurischia</v>
          </cell>
          <cell r="Q2820" t="str">
            <v xml:space="preserve"> Theropoda</v>
          </cell>
          <cell r="R2820" t="str">
            <v>Coelurosauria</v>
          </cell>
          <cell r="S2820" t="str">
            <v xml:space="preserve"> Aves</v>
          </cell>
          <cell r="T2820" t="str">
            <v xml:space="preserve"> Palaeognathae</v>
          </cell>
          <cell r="U2820" t="str">
            <v xml:space="preserve"> Tinamiformes</v>
          </cell>
        </row>
        <row r="2821">
          <cell r="B2821" t="str">
            <v>A0A099Z5E7</v>
          </cell>
          <cell r="C2821" t="str">
            <v xml:space="preserve"> Tinamus guttatus (White-throated tinamou).</v>
          </cell>
          <cell r="E2821" t="str">
            <v xml:space="preserve"> NCBI_TaxID=94827 {ECO:0000313|EMBL:KGL75995.1, ECO:0000313|Proteomes:UP000053641};</v>
          </cell>
          <cell r="G2821" t="str">
            <v>Eukaryota</v>
          </cell>
          <cell r="H2821" t="str">
            <v xml:space="preserve"> Metazoa</v>
          </cell>
          <cell r="I2821" t="str">
            <v xml:space="preserve"> Chordata</v>
          </cell>
          <cell r="J2821" t="str">
            <v xml:space="preserve"> Craniata</v>
          </cell>
          <cell r="K2821" t="str">
            <v xml:space="preserve"> Vertebrata</v>
          </cell>
          <cell r="L2821" t="str">
            <v xml:space="preserve"> Euteleostomi</v>
          </cell>
          <cell r="M2821" t="str">
            <v>Archelosauria</v>
          </cell>
          <cell r="N2821" t="str">
            <v xml:space="preserve"> Archosauria</v>
          </cell>
          <cell r="O2821" t="str">
            <v xml:space="preserve"> Dinosauria</v>
          </cell>
          <cell r="P2821" t="str">
            <v xml:space="preserve"> Saurischia</v>
          </cell>
          <cell r="Q2821" t="str">
            <v xml:space="preserve"> Theropoda</v>
          </cell>
          <cell r="R2821" t="str">
            <v>Coelurosauria</v>
          </cell>
          <cell r="S2821" t="str">
            <v xml:space="preserve"> Aves</v>
          </cell>
          <cell r="T2821" t="str">
            <v xml:space="preserve"> Palaeognathae</v>
          </cell>
          <cell r="U2821" t="str">
            <v xml:space="preserve"> Tinamiformes</v>
          </cell>
        </row>
        <row r="2822">
          <cell r="B2822" t="str">
            <v>A0A099ZB18</v>
          </cell>
          <cell r="C2822" t="str">
            <v xml:space="preserve"> Tinamus guttatus (White-throated tinamou).</v>
          </cell>
          <cell r="E2822" t="str">
            <v xml:space="preserve"> NCBI_TaxID=94827 {ECO:0000313|EMBL:KGL78218.1, ECO:0000313|Proteomes:UP000053641};</v>
          </cell>
          <cell r="G2822" t="str">
            <v>Eukaryota</v>
          </cell>
          <cell r="H2822" t="str">
            <v xml:space="preserve"> Metazoa</v>
          </cell>
          <cell r="I2822" t="str">
            <v xml:space="preserve"> Chordata</v>
          </cell>
          <cell r="J2822" t="str">
            <v xml:space="preserve"> Craniata</v>
          </cell>
          <cell r="K2822" t="str">
            <v xml:space="preserve"> Vertebrata</v>
          </cell>
          <cell r="L2822" t="str">
            <v xml:space="preserve"> Euteleostomi</v>
          </cell>
          <cell r="M2822" t="str">
            <v>Archelosauria</v>
          </cell>
          <cell r="N2822" t="str">
            <v xml:space="preserve"> Archosauria</v>
          </cell>
          <cell r="O2822" t="str">
            <v xml:space="preserve"> Dinosauria</v>
          </cell>
          <cell r="P2822" t="str">
            <v xml:space="preserve"> Saurischia</v>
          </cell>
          <cell r="Q2822" t="str">
            <v xml:space="preserve"> Theropoda</v>
          </cell>
          <cell r="R2822" t="str">
            <v>Coelurosauria</v>
          </cell>
          <cell r="S2822" t="str">
            <v xml:space="preserve"> Aves</v>
          </cell>
          <cell r="T2822" t="str">
            <v xml:space="preserve"> Palaeognathae</v>
          </cell>
          <cell r="U2822" t="str">
            <v xml:space="preserve"> Tinamiformes</v>
          </cell>
        </row>
        <row r="2823">
          <cell r="B2823" t="str">
            <v>A0A0A0A1V2</v>
          </cell>
          <cell r="C2823" t="str">
            <v xml:space="preserve"> Charadrius vociferus (Killdeer) (Aegialitis vocifera).</v>
          </cell>
          <cell r="E2823" t="str">
            <v xml:space="preserve"> NCBI_TaxID=50402 {ECO:0000313|EMBL:KGL86980.1, ECO:0000313|Proteomes:UP000053858};</v>
          </cell>
          <cell r="G2823" t="str">
            <v>Eukaryota</v>
          </cell>
          <cell r="H2823" t="str">
            <v xml:space="preserve"> Metazoa</v>
          </cell>
          <cell r="I2823" t="str">
            <v xml:space="preserve"> Chordata</v>
          </cell>
          <cell r="J2823" t="str">
            <v xml:space="preserve"> Craniata</v>
          </cell>
          <cell r="K2823" t="str">
            <v xml:space="preserve"> Vertebrata</v>
          </cell>
          <cell r="L2823" t="str">
            <v xml:space="preserve"> Euteleostomi</v>
          </cell>
          <cell r="M2823" t="str">
            <v>Archelosauria</v>
          </cell>
          <cell r="N2823" t="str">
            <v xml:space="preserve"> Archosauria</v>
          </cell>
          <cell r="O2823" t="str">
            <v xml:space="preserve"> Dinosauria</v>
          </cell>
          <cell r="P2823" t="str">
            <v xml:space="preserve"> Saurischia</v>
          </cell>
          <cell r="Q2823" t="str">
            <v xml:space="preserve"> Theropoda</v>
          </cell>
          <cell r="R2823" t="str">
            <v>Coelurosauria</v>
          </cell>
          <cell r="S2823" t="str">
            <v xml:space="preserve"> Aves</v>
          </cell>
          <cell r="T2823" t="str">
            <v xml:space="preserve"> Neognathae</v>
          </cell>
          <cell r="U2823" t="str">
            <v xml:space="preserve"> Charadriiformes</v>
          </cell>
        </row>
        <row r="2824">
          <cell r="B2824" t="str">
            <v>A0A0A0AF54</v>
          </cell>
          <cell r="C2824" t="str">
            <v xml:space="preserve"> Charadrius vociferus (Killdeer) (Aegialitis vocifera).</v>
          </cell>
          <cell r="E2824" t="str">
            <v xml:space="preserve"> NCBI_TaxID=50402 {ECO:0000313|EMBL:KGL92088.1, ECO:0000313|Proteomes:UP000053858};</v>
          </cell>
          <cell r="G2824" t="str">
            <v>Eukaryota</v>
          </cell>
          <cell r="H2824" t="str">
            <v xml:space="preserve"> Metazoa</v>
          </cell>
          <cell r="I2824" t="str">
            <v xml:space="preserve"> Chordata</v>
          </cell>
          <cell r="J2824" t="str">
            <v xml:space="preserve"> Craniata</v>
          </cell>
          <cell r="K2824" t="str">
            <v xml:space="preserve"> Vertebrata</v>
          </cell>
          <cell r="L2824" t="str">
            <v xml:space="preserve"> Euteleostomi</v>
          </cell>
          <cell r="M2824" t="str">
            <v>Archelosauria</v>
          </cell>
          <cell r="N2824" t="str">
            <v xml:space="preserve"> Archosauria</v>
          </cell>
          <cell r="O2824" t="str">
            <v xml:space="preserve"> Dinosauria</v>
          </cell>
          <cell r="P2824" t="str">
            <v xml:space="preserve"> Saurischia</v>
          </cell>
          <cell r="Q2824" t="str">
            <v xml:space="preserve"> Theropoda</v>
          </cell>
          <cell r="R2824" t="str">
            <v>Coelurosauria</v>
          </cell>
          <cell r="S2824" t="str">
            <v xml:space="preserve"> Aves</v>
          </cell>
          <cell r="T2824" t="str">
            <v xml:space="preserve"> Neognathae</v>
          </cell>
          <cell r="U2824" t="str">
            <v xml:space="preserve"> Charadriiformes</v>
          </cell>
        </row>
        <row r="2825">
          <cell r="B2825" t="str">
            <v>A0A0A0ASZ1</v>
          </cell>
          <cell r="C2825" t="str">
            <v xml:space="preserve"> Charadrius vociferus (Killdeer) (Aegialitis vocifera).</v>
          </cell>
          <cell r="E2825" t="str">
            <v xml:space="preserve"> NCBI_TaxID=50402 {ECO:0000313|EMBL:KGL96220.1, ECO:0000313|Proteomes:UP000053858};</v>
          </cell>
          <cell r="G2825" t="str">
            <v>Eukaryota</v>
          </cell>
          <cell r="H2825" t="str">
            <v xml:space="preserve"> Metazoa</v>
          </cell>
          <cell r="I2825" t="str">
            <v xml:space="preserve"> Chordata</v>
          </cell>
          <cell r="J2825" t="str">
            <v xml:space="preserve"> Craniata</v>
          </cell>
          <cell r="K2825" t="str">
            <v xml:space="preserve"> Vertebrata</v>
          </cell>
          <cell r="L2825" t="str">
            <v xml:space="preserve"> Euteleostomi</v>
          </cell>
          <cell r="M2825" t="str">
            <v>Archelosauria</v>
          </cell>
          <cell r="N2825" t="str">
            <v xml:space="preserve"> Archosauria</v>
          </cell>
          <cell r="O2825" t="str">
            <v xml:space="preserve"> Dinosauria</v>
          </cell>
          <cell r="P2825" t="str">
            <v xml:space="preserve"> Saurischia</v>
          </cell>
          <cell r="Q2825" t="str">
            <v xml:space="preserve"> Theropoda</v>
          </cell>
          <cell r="R2825" t="str">
            <v>Coelurosauria</v>
          </cell>
          <cell r="S2825" t="str">
            <v xml:space="preserve"> Aves</v>
          </cell>
          <cell r="T2825" t="str">
            <v xml:space="preserve"> Neognathae</v>
          </cell>
          <cell r="U2825" t="str">
            <v xml:space="preserve"> Charadriiformes</v>
          </cell>
        </row>
        <row r="2826">
          <cell r="B2826" t="str">
            <v>A0A0A0KDL1</v>
          </cell>
          <cell r="C2826" t="str">
            <v xml:space="preserve"> Cucumis sativus (Cucumber).</v>
          </cell>
          <cell r="E2826" t="str">
            <v xml:space="preserve"> NCBI_TaxID=3659 {ECO:0000313|EMBL:KGN47800.1, ECO:0000313|Proteomes:UP000029981};</v>
          </cell>
          <cell r="G2826" t="str">
            <v>Eukaryota</v>
          </cell>
          <cell r="H2826" t="str">
            <v xml:space="preserve"> Viridiplantae</v>
          </cell>
          <cell r="I2826" t="str">
            <v xml:space="preserve"> Streptophyta</v>
          </cell>
          <cell r="J2826" t="str">
            <v xml:space="preserve"> Embryophyta</v>
          </cell>
          <cell r="K2826" t="str">
            <v xml:space="preserve"> Tracheophyta</v>
          </cell>
          <cell r="L2826" t="str">
            <v>Spermatophyta</v>
          </cell>
          <cell r="M2826" t="str">
            <v xml:space="preserve"> Magnoliophyta</v>
          </cell>
          <cell r="N2826" t="str">
            <v xml:space="preserve"> eudicotyledons</v>
          </cell>
          <cell r="O2826" t="str">
            <v xml:space="preserve"> Gunneridae</v>
          </cell>
          <cell r="P2826" t="str">
            <v>Pentapetalae</v>
          </cell>
          <cell r="Q2826" t="str">
            <v xml:space="preserve"> rosids</v>
          </cell>
          <cell r="R2826" t="str">
            <v xml:space="preserve"> fabids</v>
          </cell>
          <cell r="S2826" t="str">
            <v xml:space="preserve"> Cucurbitales</v>
          </cell>
          <cell r="T2826" t="str">
            <v xml:space="preserve"> Cucurbitaceae</v>
          </cell>
          <cell r="U2826" t="str">
            <v>Benincaseae</v>
          </cell>
        </row>
        <row r="2827">
          <cell r="B2827" t="str">
            <v>A0A0A0KW78</v>
          </cell>
          <cell r="C2827" t="str">
            <v xml:space="preserve"> Cucumis sativus (Cucumber).</v>
          </cell>
          <cell r="E2827" t="str">
            <v xml:space="preserve"> NCBI_TaxID=3659 {ECO:0000313|EMBL:KGN53124.1, ECO:0000313|Proteomes:UP000029981};</v>
          </cell>
          <cell r="G2827" t="str">
            <v>Eukaryota</v>
          </cell>
          <cell r="H2827" t="str">
            <v xml:space="preserve"> Viridiplantae</v>
          </cell>
          <cell r="I2827" t="str">
            <v xml:space="preserve"> Streptophyta</v>
          </cell>
          <cell r="J2827" t="str">
            <v xml:space="preserve"> Embryophyta</v>
          </cell>
          <cell r="K2827" t="str">
            <v xml:space="preserve"> Tracheophyta</v>
          </cell>
          <cell r="L2827" t="str">
            <v>Spermatophyta</v>
          </cell>
          <cell r="M2827" t="str">
            <v xml:space="preserve"> Magnoliophyta</v>
          </cell>
          <cell r="N2827" t="str">
            <v xml:space="preserve"> eudicotyledons</v>
          </cell>
          <cell r="O2827" t="str">
            <v xml:space="preserve"> Gunneridae</v>
          </cell>
          <cell r="P2827" t="str">
            <v>Pentapetalae</v>
          </cell>
          <cell r="Q2827" t="str">
            <v xml:space="preserve"> rosids</v>
          </cell>
          <cell r="R2827" t="str">
            <v xml:space="preserve"> fabids</v>
          </cell>
          <cell r="S2827" t="str">
            <v xml:space="preserve"> Cucurbitales</v>
          </cell>
          <cell r="T2827" t="str">
            <v xml:space="preserve"> Cucurbitaceae</v>
          </cell>
          <cell r="U2827" t="str">
            <v>Benincaseae</v>
          </cell>
        </row>
        <row r="2828">
          <cell r="B2828" t="str">
            <v>A0A0A0L3T5</v>
          </cell>
          <cell r="C2828" t="str">
            <v xml:space="preserve"> Cucumis sativus (Cucumber).</v>
          </cell>
          <cell r="E2828" t="str">
            <v xml:space="preserve"> NCBI_TaxID=3659 {ECO:0000313|EMBL:KGN55272.1, ECO:0000313|Proteomes:UP000029981};</v>
          </cell>
          <cell r="G2828" t="str">
            <v>Eukaryota</v>
          </cell>
          <cell r="H2828" t="str">
            <v xml:space="preserve"> Viridiplantae</v>
          </cell>
          <cell r="I2828" t="str">
            <v xml:space="preserve"> Streptophyta</v>
          </cell>
          <cell r="J2828" t="str">
            <v xml:space="preserve"> Embryophyta</v>
          </cell>
          <cell r="K2828" t="str">
            <v xml:space="preserve"> Tracheophyta</v>
          </cell>
          <cell r="L2828" t="str">
            <v>Spermatophyta</v>
          </cell>
          <cell r="M2828" t="str">
            <v xml:space="preserve"> Magnoliophyta</v>
          </cell>
          <cell r="N2828" t="str">
            <v xml:space="preserve"> eudicotyledons</v>
          </cell>
          <cell r="O2828" t="str">
            <v xml:space="preserve"> Gunneridae</v>
          </cell>
          <cell r="P2828" t="str">
            <v>Pentapetalae</v>
          </cell>
          <cell r="Q2828" t="str">
            <v xml:space="preserve"> rosids</v>
          </cell>
          <cell r="R2828" t="str">
            <v xml:space="preserve"> fabids</v>
          </cell>
          <cell r="S2828" t="str">
            <v xml:space="preserve"> Cucurbitales</v>
          </cell>
          <cell r="T2828" t="str">
            <v xml:space="preserve"> Cucurbitaceae</v>
          </cell>
          <cell r="U2828" t="str">
            <v>Benincaseae</v>
          </cell>
        </row>
        <row r="2829">
          <cell r="B2829" t="str">
            <v>A0A0A0LC61</v>
          </cell>
          <cell r="C2829" t="str">
            <v xml:space="preserve"> Cucumis sativus (Cucumber).</v>
          </cell>
          <cell r="E2829" t="str">
            <v xml:space="preserve"> NCBI_TaxID=3659 {ECO:0000313|EMBL:KGN59595.1, ECO:0000313|Proteomes:UP000029981};</v>
          </cell>
          <cell r="G2829" t="str">
            <v>Eukaryota</v>
          </cell>
          <cell r="H2829" t="str">
            <v xml:space="preserve"> Viridiplantae</v>
          </cell>
          <cell r="I2829" t="str">
            <v xml:space="preserve"> Streptophyta</v>
          </cell>
          <cell r="J2829" t="str">
            <v xml:space="preserve"> Embryophyta</v>
          </cell>
          <cell r="K2829" t="str">
            <v xml:space="preserve"> Tracheophyta</v>
          </cell>
          <cell r="L2829" t="str">
            <v>Spermatophyta</v>
          </cell>
          <cell r="M2829" t="str">
            <v xml:space="preserve"> Magnoliophyta</v>
          </cell>
          <cell r="N2829" t="str">
            <v xml:space="preserve"> eudicotyledons</v>
          </cell>
          <cell r="O2829" t="str">
            <v xml:space="preserve"> Gunneridae</v>
          </cell>
          <cell r="P2829" t="str">
            <v>Pentapetalae</v>
          </cell>
          <cell r="Q2829" t="str">
            <v xml:space="preserve"> rosids</v>
          </cell>
          <cell r="R2829" t="str">
            <v xml:space="preserve"> fabids</v>
          </cell>
          <cell r="S2829" t="str">
            <v xml:space="preserve"> Cucurbitales</v>
          </cell>
          <cell r="T2829" t="str">
            <v xml:space="preserve"> Cucurbitaceae</v>
          </cell>
          <cell r="U2829" t="str">
            <v>Benincaseae</v>
          </cell>
        </row>
        <row r="2830">
          <cell r="B2830" t="str">
            <v>A0A0A0LPY8</v>
          </cell>
          <cell r="C2830" t="str">
            <v xml:space="preserve"> Cucumis sativus (Cucumber).</v>
          </cell>
          <cell r="E2830" t="str">
            <v xml:space="preserve"> NCBI_TaxID=3659 {ECO:0000313|EMBL:KGN62001.1, ECO:0000313|Proteomes:UP000029981};</v>
          </cell>
          <cell r="G2830" t="str">
            <v>Eukaryota</v>
          </cell>
          <cell r="H2830" t="str">
            <v xml:space="preserve"> Viridiplantae</v>
          </cell>
          <cell r="I2830" t="str">
            <v xml:space="preserve"> Streptophyta</v>
          </cell>
          <cell r="J2830" t="str">
            <v xml:space="preserve"> Embryophyta</v>
          </cell>
          <cell r="K2830" t="str">
            <v xml:space="preserve"> Tracheophyta</v>
          </cell>
          <cell r="L2830" t="str">
            <v>Spermatophyta</v>
          </cell>
          <cell r="M2830" t="str">
            <v xml:space="preserve"> Magnoliophyta</v>
          </cell>
          <cell r="N2830" t="str">
            <v xml:space="preserve"> eudicotyledons</v>
          </cell>
          <cell r="O2830" t="str">
            <v xml:space="preserve"> Gunneridae</v>
          </cell>
          <cell r="P2830" t="str">
            <v>Pentapetalae</v>
          </cell>
          <cell r="Q2830" t="str">
            <v xml:space="preserve"> rosids</v>
          </cell>
          <cell r="R2830" t="str">
            <v xml:space="preserve"> fabids</v>
          </cell>
          <cell r="S2830" t="str">
            <v xml:space="preserve"> Cucurbitales</v>
          </cell>
          <cell r="T2830" t="str">
            <v xml:space="preserve"> Cucurbitaceae</v>
          </cell>
          <cell r="U2830" t="str">
            <v>Benincaseae</v>
          </cell>
        </row>
        <row r="2831">
          <cell r="B2831" t="str">
            <v>A0A0A0LZS4</v>
          </cell>
          <cell r="C2831" t="str">
            <v xml:space="preserve"> Cucumis sativus (Cucumber).</v>
          </cell>
          <cell r="E2831" t="str">
            <v xml:space="preserve"> NCBI_TaxID=3659 {ECO:0000313|EMBL:KGN65451.1, ECO:0000313|Proteomes:UP000029981};</v>
          </cell>
          <cell r="G2831" t="str">
            <v>Eukaryota</v>
          </cell>
          <cell r="H2831" t="str">
            <v xml:space="preserve"> Viridiplantae</v>
          </cell>
          <cell r="I2831" t="str">
            <v xml:space="preserve"> Streptophyta</v>
          </cell>
          <cell r="J2831" t="str">
            <v xml:space="preserve"> Embryophyta</v>
          </cell>
          <cell r="K2831" t="str">
            <v xml:space="preserve"> Tracheophyta</v>
          </cell>
          <cell r="L2831" t="str">
            <v>Spermatophyta</v>
          </cell>
          <cell r="M2831" t="str">
            <v xml:space="preserve"> Magnoliophyta</v>
          </cell>
          <cell r="N2831" t="str">
            <v xml:space="preserve"> eudicotyledons</v>
          </cell>
          <cell r="O2831" t="str">
            <v xml:space="preserve"> Gunneridae</v>
          </cell>
          <cell r="P2831" t="str">
            <v>Pentapetalae</v>
          </cell>
          <cell r="Q2831" t="str">
            <v xml:space="preserve"> rosids</v>
          </cell>
          <cell r="R2831" t="str">
            <v xml:space="preserve"> fabids</v>
          </cell>
          <cell r="S2831" t="str">
            <v xml:space="preserve"> Cucurbitales</v>
          </cell>
          <cell r="T2831" t="str">
            <v xml:space="preserve"> Cucurbitaceae</v>
          </cell>
          <cell r="U2831" t="str">
            <v>Benincaseae</v>
          </cell>
        </row>
        <row r="2832">
          <cell r="B2832" t="str">
            <v>A0A0A0MR02</v>
          </cell>
          <cell r="C2832" t="str">
            <v xml:space="preserve"> Homo sapiens (Human).</v>
          </cell>
          <cell r="E2832" t="str">
            <v xml:space="preserve"> NCBI_TaxID=9606 {ECO:0000313|Ensembl:ENSP00000298468, ECO:0000313|Proteomes:UP000005640};</v>
          </cell>
          <cell r="G2832" t="str">
            <v>Eukaryota</v>
          </cell>
          <cell r="H2832" t="str">
            <v xml:space="preserve"> Metazoa</v>
          </cell>
          <cell r="I2832" t="str">
            <v xml:space="preserve"> Chordata</v>
          </cell>
          <cell r="J2832" t="str">
            <v xml:space="preserve"> Craniata</v>
          </cell>
          <cell r="K2832" t="str">
            <v xml:space="preserve"> Vertebrata</v>
          </cell>
          <cell r="L2832" t="str">
            <v xml:space="preserve"> Euteleostomi</v>
          </cell>
          <cell r="M2832" t="str">
            <v>Mammalia</v>
          </cell>
          <cell r="N2832" t="str">
            <v xml:space="preserve"> Eutheria</v>
          </cell>
          <cell r="O2832" t="str">
            <v xml:space="preserve"> Euarchontoglires</v>
          </cell>
          <cell r="P2832" t="str">
            <v xml:space="preserve"> Primates</v>
          </cell>
          <cell r="Q2832" t="str">
            <v xml:space="preserve"> Haplorrhini</v>
          </cell>
          <cell r="R2832" t="str">
            <v>Catarrhini</v>
          </cell>
          <cell r="S2832" t="str">
            <v xml:space="preserve"> Hominidae</v>
          </cell>
          <cell r="T2832" t="str">
            <v xml:space="preserve"> Homo.</v>
          </cell>
        </row>
        <row r="2833">
          <cell r="B2833" t="str">
            <v>A0A0A1NLT3</v>
          </cell>
          <cell r="C2833" t="str">
            <v xml:space="preserve"> Rhizopus microsporus.</v>
          </cell>
          <cell r="E2833" t="str">
            <v xml:space="preserve"> NCBI_TaxID=58291 {ECO:0000313|EMBL:CEJ00413.1, ECO:0000313|Proteomes:UP000038169};</v>
          </cell>
          <cell r="G2833" t="str">
            <v>Eukaryota</v>
          </cell>
          <cell r="H2833" t="str">
            <v xml:space="preserve"> Fungi</v>
          </cell>
          <cell r="I2833" t="str">
            <v xml:space="preserve"> Fungi incertae sedis</v>
          </cell>
          <cell r="J2833" t="str">
            <v xml:space="preserve"> Mucoromycota</v>
          </cell>
          <cell r="K2833" t="str">
            <v xml:space="preserve"> Mucoromycotina</v>
          </cell>
          <cell r="L2833" t="str">
            <v>Mucorales</v>
          </cell>
          <cell r="M2833" t="str">
            <v xml:space="preserve"> Mucorineae</v>
          </cell>
          <cell r="N2833" t="str">
            <v xml:space="preserve"> Rhizopodaceae</v>
          </cell>
          <cell r="O2833" t="str">
            <v xml:space="preserve"> Rhizopus.</v>
          </cell>
        </row>
        <row r="2834">
          <cell r="B2834" t="str">
            <v>A0A0A1NU30</v>
          </cell>
          <cell r="C2834" t="str">
            <v xml:space="preserve"> Rhizopus microsporus.</v>
          </cell>
          <cell r="E2834" t="str">
            <v xml:space="preserve"> NCBI_TaxID=58291 {ECO:0000313|EMBL:CEI95258.1, ECO:0000313|Proteomes:UP000038169};</v>
          </cell>
          <cell r="G2834" t="str">
            <v>Eukaryota</v>
          </cell>
          <cell r="H2834" t="str">
            <v xml:space="preserve"> Fungi</v>
          </cell>
          <cell r="I2834" t="str">
            <v xml:space="preserve"> Fungi incertae sedis</v>
          </cell>
          <cell r="J2834" t="str">
            <v xml:space="preserve"> Mucoromycota</v>
          </cell>
          <cell r="K2834" t="str">
            <v xml:space="preserve"> Mucoromycotina</v>
          </cell>
          <cell r="L2834" t="str">
            <v>Mucorales</v>
          </cell>
          <cell r="M2834" t="str">
            <v xml:space="preserve"> Mucorineae</v>
          </cell>
          <cell r="N2834" t="str">
            <v xml:space="preserve"> Rhizopodaceae</v>
          </cell>
          <cell r="O2834" t="str">
            <v xml:space="preserve"> Rhizopus.</v>
          </cell>
        </row>
        <row r="2835">
          <cell r="B2835" t="str">
            <v>A0A0A1P7I3</v>
          </cell>
          <cell r="C2835" t="str">
            <v xml:space="preserve"> Rhizopus microsporus.</v>
          </cell>
          <cell r="E2835" t="str">
            <v xml:space="preserve"> NCBI_TaxID=58291 {ECO:0000313|EMBL:CEJ00912.1, ECO:0000313|Proteomes:UP000038169};</v>
          </cell>
          <cell r="G2835" t="str">
            <v>Eukaryota</v>
          </cell>
          <cell r="H2835" t="str">
            <v xml:space="preserve"> Fungi</v>
          </cell>
          <cell r="I2835" t="str">
            <v xml:space="preserve"> Fungi incertae sedis</v>
          </cell>
          <cell r="J2835" t="str">
            <v xml:space="preserve"> Mucoromycota</v>
          </cell>
          <cell r="K2835" t="str">
            <v xml:space="preserve"> Mucoromycotina</v>
          </cell>
          <cell r="L2835" t="str">
            <v>Mucorales</v>
          </cell>
          <cell r="M2835" t="str">
            <v xml:space="preserve"> Mucorineae</v>
          </cell>
          <cell r="N2835" t="str">
            <v xml:space="preserve"> Rhizopodaceae</v>
          </cell>
          <cell r="O2835" t="str">
            <v xml:space="preserve"> Rhizopus.</v>
          </cell>
        </row>
        <row r="2836">
          <cell r="B2836" t="str">
            <v>A0A0A1PHA8</v>
          </cell>
          <cell r="C2836" t="str">
            <v xml:space="preserve"> Rhizopus microsporus.</v>
          </cell>
          <cell r="E2836" t="str">
            <v xml:space="preserve"> NCBI_TaxID=58291 {ECO:0000313|EMBL:CEJ04250.1, ECO:0000313|Proteomes:UP000038169};</v>
          </cell>
          <cell r="G2836" t="str">
            <v>Eukaryota</v>
          </cell>
          <cell r="H2836" t="str">
            <v xml:space="preserve"> Fungi</v>
          </cell>
          <cell r="I2836" t="str">
            <v xml:space="preserve"> Fungi incertae sedis</v>
          </cell>
          <cell r="J2836" t="str">
            <v xml:space="preserve"> Mucoromycota</v>
          </cell>
          <cell r="K2836" t="str">
            <v xml:space="preserve"> Mucoromycotina</v>
          </cell>
          <cell r="L2836" t="str">
            <v>Mucorales</v>
          </cell>
          <cell r="M2836" t="str">
            <v xml:space="preserve"> Mucorineae</v>
          </cell>
          <cell r="N2836" t="str">
            <v xml:space="preserve"> Rhizopodaceae</v>
          </cell>
          <cell r="O2836" t="str">
            <v xml:space="preserve"> Rhizopus.</v>
          </cell>
        </row>
        <row r="2837">
          <cell r="B2837" t="str">
            <v>A0A0A1T4B7</v>
          </cell>
          <cell r="C2837" t="str">
            <v xml:space="preserve"> Torrubiella hemipterigena.</v>
          </cell>
          <cell r="E2837" t="str">
            <v xml:space="preserve"> NCBI_TaxID=1531966 {ECO:0000313|EMBL:CEJ80955.1, ECO:0000313|Proteomes:UP000039046};</v>
          </cell>
          <cell r="G2837" t="str">
            <v>Eukaryota</v>
          </cell>
          <cell r="H2837" t="str">
            <v xml:space="preserve"> Fungi</v>
          </cell>
          <cell r="I2837" t="str">
            <v xml:space="preserve"> Dikarya</v>
          </cell>
          <cell r="J2837" t="str">
            <v xml:space="preserve"> Ascomycota</v>
          </cell>
          <cell r="K2837" t="str">
            <v xml:space="preserve"> Pezizomycotina</v>
          </cell>
          <cell r="L2837" t="str">
            <v>Sordariomycetes</v>
          </cell>
          <cell r="M2837" t="str">
            <v xml:space="preserve"> Hypocreomycetidae</v>
          </cell>
          <cell r="N2837" t="str">
            <v xml:space="preserve"> Hypocreales</v>
          </cell>
          <cell r="O2837" t="str">
            <v xml:space="preserve"> Clavicipitaceae</v>
          </cell>
          <cell r="P2837" t="str">
            <v>Torrubiella.</v>
          </cell>
        </row>
        <row r="2838">
          <cell r="B2838" t="str">
            <v>A0A0A1TS76</v>
          </cell>
          <cell r="C2838" t="str">
            <v xml:space="preserve"> Torrubiella hemipterigena.</v>
          </cell>
          <cell r="E2838" t="str">
            <v xml:space="preserve"> NCBI_TaxID=1531966 {ECO:0000313|EMBL:CEJ94267.1, ECO:0000313|Proteomes:UP000039046};</v>
          </cell>
          <cell r="G2838" t="str">
            <v>Eukaryota</v>
          </cell>
          <cell r="H2838" t="str">
            <v xml:space="preserve"> Fungi</v>
          </cell>
          <cell r="I2838" t="str">
            <v xml:space="preserve"> Dikarya</v>
          </cell>
          <cell r="J2838" t="str">
            <v xml:space="preserve"> Ascomycota</v>
          </cell>
          <cell r="K2838" t="str">
            <v xml:space="preserve"> Pezizomycotina</v>
          </cell>
          <cell r="L2838" t="str">
            <v>Sordariomycetes</v>
          </cell>
          <cell r="M2838" t="str">
            <v xml:space="preserve"> Hypocreomycetidae</v>
          </cell>
          <cell r="N2838" t="str">
            <v xml:space="preserve"> Hypocreales</v>
          </cell>
          <cell r="O2838" t="str">
            <v xml:space="preserve"> Clavicipitaceae</v>
          </cell>
          <cell r="P2838" t="str">
            <v>Torrubiella.</v>
          </cell>
        </row>
        <row r="2839">
          <cell r="B2839" t="str">
            <v>A0A0A1U0K1</v>
          </cell>
          <cell r="C2839" t="str">
            <v xml:space="preserve"> Entamoeba invadens IP1.</v>
          </cell>
          <cell r="E2839" t="str">
            <v xml:space="preserve"> NCBI_TaxID=370355 {ECO:0000313|EMBL:ELP86083.1, ECO:0000313|Proteomes:UP000014680};</v>
          </cell>
          <cell r="G2839" t="str">
            <v>Eukaryota</v>
          </cell>
          <cell r="H2839" t="str">
            <v xml:space="preserve"> Amoebozoa</v>
          </cell>
          <cell r="I2839" t="str">
            <v xml:space="preserve"> Archamoebae</v>
          </cell>
          <cell r="J2839" t="str">
            <v xml:space="preserve"> Entamoebidae</v>
          </cell>
          <cell r="K2839" t="str">
            <v xml:space="preserve"> Entamoeba.</v>
          </cell>
        </row>
        <row r="2840">
          <cell r="B2840" t="str">
            <v>A0A0A1V2Q8</v>
          </cell>
          <cell r="C2840" t="str">
            <v xml:space="preserve"> Metarhizium robertsii.</v>
          </cell>
          <cell r="E2840" t="str">
            <v xml:space="preserve"> NCBI_TaxID=568076 {ECO:0000313|EMBL:EXV04444.1, ECO:0000313|Proteomes:UP000030151};</v>
          </cell>
          <cell r="G2840" t="str">
            <v>Eukaryota</v>
          </cell>
          <cell r="H2840" t="str">
            <v xml:space="preserve"> Fungi</v>
          </cell>
          <cell r="I2840" t="str">
            <v xml:space="preserve"> Dikarya</v>
          </cell>
          <cell r="J2840" t="str">
            <v xml:space="preserve"> Ascomycota</v>
          </cell>
          <cell r="K2840" t="str">
            <v xml:space="preserve"> Pezizomycotina</v>
          </cell>
          <cell r="L2840" t="str">
            <v>Sordariomycetes</v>
          </cell>
          <cell r="M2840" t="str">
            <v xml:space="preserve"> Hypocreomycetidae</v>
          </cell>
          <cell r="N2840" t="str">
            <v xml:space="preserve"> Hypocreales</v>
          </cell>
          <cell r="O2840" t="str">
            <v xml:space="preserve"> Clavicipitaceae</v>
          </cell>
          <cell r="P2840" t="str">
            <v>Metarhizium.</v>
          </cell>
        </row>
        <row r="2841">
          <cell r="B2841" t="str">
            <v>A0A0A2I367</v>
          </cell>
          <cell r="C2841" t="str">
            <v xml:space="preserve"> Penicillium expansum (Blue mold rot fungus).</v>
          </cell>
          <cell r="E2841" t="str">
            <v xml:space="preserve"> NCBI_TaxID=27334 {ECO:0000313|EMBL:KGO59286.1, ECO:0000313|Proteomes:UP000030143};</v>
          </cell>
          <cell r="G2841" t="str">
            <v>Eukaryota</v>
          </cell>
          <cell r="H2841" t="str">
            <v xml:space="preserve"> Fungi</v>
          </cell>
          <cell r="I2841" t="str">
            <v xml:space="preserve"> Dikarya</v>
          </cell>
          <cell r="J2841" t="str">
            <v xml:space="preserve"> Ascomycota</v>
          </cell>
          <cell r="K2841" t="str">
            <v xml:space="preserve"> Pezizomycotina</v>
          </cell>
          <cell r="L2841" t="str">
            <v xml:space="preserve"> Eurotiomycetes</v>
          </cell>
          <cell r="M2841" t="str">
            <v>Eurotiomycetidae</v>
          </cell>
          <cell r="N2841" t="str">
            <v xml:space="preserve"> Eurotiales</v>
          </cell>
          <cell r="O2841" t="str">
            <v xml:space="preserve"> Aspergillaceae</v>
          </cell>
          <cell r="P2841" t="str">
            <v xml:space="preserve"> Penicillium.</v>
          </cell>
        </row>
        <row r="2842">
          <cell r="B2842" t="str">
            <v>A0A0A2IP77</v>
          </cell>
          <cell r="C2842" t="str">
            <v xml:space="preserve"> Penicillium expansum (Blue mold rot fungus).</v>
          </cell>
          <cell r="E2842" t="str">
            <v xml:space="preserve"> NCBI_TaxID=27334 {ECO:0000313|EMBL:KGO53152.1, ECO:0000313|Proteomes:UP000030143};</v>
          </cell>
          <cell r="G2842" t="str">
            <v>Eukaryota</v>
          </cell>
          <cell r="H2842" t="str">
            <v xml:space="preserve"> Fungi</v>
          </cell>
          <cell r="I2842" t="str">
            <v xml:space="preserve"> Dikarya</v>
          </cell>
          <cell r="J2842" t="str">
            <v xml:space="preserve"> Ascomycota</v>
          </cell>
          <cell r="K2842" t="str">
            <v xml:space="preserve"> Pezizomycotina</v>
          </cell>
          <cell r="L2842" t="str">
            <v xml:space="preserve"> Eurotiomycetes</v>
          </cell>
          <cell r="M2842" t="str">
            <v>Eurotiomycetidae</v>
          </cell>
          <cell r="N2842" t="str">
            <v xml:space="preserve"> Eurotiales</v>
          </cell>
          <cell r="O2842" t="str">
            <v xml:space="preserve"> Aspergillaceae</v>
          </cell>
          <cell r="P2842" t="str">
            <v xml:space="preserve"> Penicillium.</v>
          </cell>
        </row>
        <row r="2843">
          <cell r="B2843" t="str">
            <v>A0A0A2K7F4</v>
          </cell>
          <cell r="C2843" t="str">
            <v xml:space="preserve"> Penicillium italicum (Blue mold).</v>
          </cell>
          <cell r="E2843" t="str">
            <v xml:space="preserve"> NCBI_TaxID=40296 {ECO:0000313|EMBL:KGO63749.1, ECO:0000313|Proteomes:UP000030104};</v>
          </cell>
          <cell r="G2843" t="str">
            <v>Eukaryota</v>
          </cell>
          <cell r="H2843" t="str">
            <v xml:space="preserve"> Fungi</v>
          </cell>
          <cell r="I2843" t="str">
            <v xml:space="preserve"> Dikarya</v>
          </cell>
          <cell r="J2843" t="str">
            <v xml:space="preserve"> Ascomycota</v>
          </cell>
          <cell r="K2843" t="str">
            <v xml:space="preserve"> Pezizomycotina</v>
          </cell>
          <cell r="L2843" t="str">
            <v xml:space="preserve"> Eurotiomycetes</v>
          </cell>
          <cell r="M2843" t="str">
            <v>Eurotiomycetidae</v>
          </cell>
          <cell r="N2843" t="str">
            <v xml:space="preserve"> Eurotiales</v>
          </cell>
          <cell r="O2843" t="str">
            <v xml:space="preserve"> Aspergillaceae</v>
          </cell>
          <cell r="P2843" t="str">
            <v xml:space="preserve"> Penicillium.</v>
          </cell>
        </row>
        <row r="2844">
          <cell r="B2844" t="str">
            <v>A0A0A2KVS6</v>
          </cell>
          <cell r="C2844" t="str">
            <v xml:space="preserve"> Penicillium italicum (Blue mold).</v>
          </cell>
          <cell r="E2844" t="str">
            <v xml:space="preserve"> NCBI_TaxID=40296 {ECO:0000313|EMBL:KGO68465.1, ECO:0000313|Proteomes:UP000030104};</v>
          </cell>
          <cell r="G2844" t="str">
            <v>Eukaryota</v>
          </cell>
          <cell r="H2844" t="str">
            <v xml:space="preserve"> Fungi</v>
          </cell>
          <cell r="I2844" t="str">
            <v xml:space="preserve"> Dikarya</v>
          </cell>
          <cell r="J2844" t="str">
            <v xml:space="preserve"> Ascomycota</v>
          </cell>
          <cell r="K2844" t="str">
            <v xml:space="preserve"> Pezizomycotina</v>
          </cell>
          <cell r="L2844" t="str">
            <v xml:space="preserve"> Eurotiomycetes</v>
          </cell>
          <cell r="M2844" t="str">
            <v>Eurotiomycetidae</v>
          </cell>
          <cell r="N2844" t="str">
            <v xml:space="preserve"> Eurotiales</v>
          </cell>
          <cell r="O2844" t="str">
            <v xml:space="preserve"> Aspergillaceae</v>
          </cell>
          <cell r="P2844" t="str">
            <v xml:space="preserve"> Penicillium.</v>
          </cell>
        </row>
        <row r="2845">
          <cell r="B2845" t="str">
            <v>A0A0A2UZ74</v>
          </cell>
          <cell r="C2845" t="str">
            <v xml:space="preserve"> Paracoccidioides lutzii (strain ATCC MYA-826 / Pb01) (Paracoccidioides brasiliensis).</v>
          </cell>
          <cell r="E2845" t="str">
            <v xml:space="preserve"> NCBI_TaxID=502779 {ECO:0000313|EMBL:KGQ00881.1, ECO:0000313|Proteomes:UP000002059};</v>
          </cell>
          <cell r="G2845" t="str">
            <v>Eukaryota</v>
          </cell>
          <cell r="H2845" t="str">
            <v xml:space="preserve"> Fungi</v>
          </cell>
          <cell r="I2845" t="str">
            <v xml:space="preserve"> Dikarya</v>
          </cell>
          <cell r="J2845" t="str">
            <v xml:space="preserve"> Ascomycota</v>
          </cell>
          <cell r="K2845" t="str">
            <v xml:space="preserve"> Pezizomycotina</v>
          </cell>
          <cell r="L2845" t="str">
            <v xml:space="preserve"> Eurotiomycetes</v>
          </cell>
          <cell r="M2845" t="str">
            <v>Eurotiomycetidae</v>
          </cell>
          <cell r="N2845" t="str">
            <v xml:space="preserve"> Onygenales</v>
          </cell>
          <cell r="O2845" t="str">
            <v xml:space="preserve"> Onygenales incertae sedis</v>
          </cell>
          <cell r="P2845" t="str">
            <v>Paracoccidioides.</v>
          </cell>
        </row>
        <row r="2846">
          <cell r="B2846" t="str">
            <v>A0A0A2V3C5</v>
          </cell>
          <cell r="C2846" t="str">
            <v xml:space="preserve"> Paracoccidioides lutzii (strain ATCC MYA-826 / Pb01) (Paracoccidioides brasiliensis).</v>
          </cell>
          <cell r="E2846" t="str">
            <v xml:space="preserve"> NCBI_TaxID=502779 {ECO:0000313|EMBL:KGQ00882.1, ECO:0000313|Proteomes:UP000002059};</v>
          </cell>
          <cell r="G2846" t="str">
            <v>Eukaryota</v>
          </cell>
          <cell r="H2846" t="str">
            <v xml:space="preserve"> Fungi</v>
          </cell>
          <cell r="I2846" t="str">
            <v xml:space="preserve"> Dikarya</v>
          </cell>
          <cell r="J2846" t="str">
            <v xml:space="preserve"> Ascomycota</v>
          </cell>
          <cell r="K2846" t="str">
            <v xml:space="preserve"> Pezizomycotina</v>
          </cell>
          <cell r="L2846" t="str">
            <v xml:space="preserve"> Eurotiomycetes</v>
          </cell>
          <cell r="M2846" t="str">
            <v>Eurotiomycetidae</v>
          </cell>
          <cell r="N2846" t="str">
            <v xml:space="preserve"> Onygenales</v>
          </cell>
          <cell r="O2846" t="str">
            <v xml:space="preserve"> Onygenales incertae sedis</v>
          </cell>
          <cell r="P2846" t="str">
            <v>Paracoccidioides.</v>
          </cell>
        </row>
        <row r="2847">
          <cell r="B2847" t="str">
            <v>A0A0A2V9Z5</v>
          </cell>
          <cell r="C2847" t="str">
            <v xml:space="preserve"> Beauveria bassiana D1-5.</v>
          </cell>
          <cell r="E2847" t="str">
            <v xml:space="preserve"> NCBI_TaxID=1245745 {ECO:0000313|EMBL:KGQ04338.1, ECO:0000313|Proteomes:UP000030106};</v>
          </cell>
          <cell r="G2847" t="str">
            <v>Eukaryota</v>
          </cell>
          <cell r="H2847" t="str">
            <v xml:space="preserve"> Fungi</v>
          </cell>
          <cell r="I2847" t="str">
            <v xml:space="preserve"> Dikarya</v>
          </cell>
          <cell r="J2847" t="str">
            <v xml:space="preserve"> Ascomycota</v>
          </cell>
          <cell r="K2847" t="str">
            <v xml:space="preserve"> Pezizomycotina</v>
          </cell>
          <cell r="L2847" t="str">
            <v>Sordariomycetes</v>
          </cell>
          <cell r="M2847" t="str">
            <v xml:space="preserve"> Hypocreomycetidae</v>
          </cell>
          <cell r="N2847" t="str">
            <v xml:space="preserve"> Hypocreales</v>
          </cell>
          <cell r="O2847" t="str">
            <v xml:space="preserve"> Cordycipitaceae</v>
          </cell>
          <cell r="P2847" t="str">
            <v>Beauveria.</v>
          </cell>
        </row>
        <row r="2848">
          <cell r="B2848" t="str">
            <v>A0A0A2VBR9</v>
          </cell>
          <cell r="C2848" t="str">
            <v xml:space="preserve"> Beauveria bassiana D1-5.</v>
          </cell>
          <cell r="E2848" t="str">
            <v xml:space="preserve"> NCBI_TaxID=1245745 {ECO:0000313|EMBL:KGQ05336.1, ECO:0000313|Proteomes:UP000030106};</v>
          </cell>
          <cell r="G2848" t="str">
            <v>Eukaryota</v>
          </cell>
          <cell r="H2848" t="str">
            <v xml:space="preserve"> Fungi</v>
          </cell>
          <cell r="I2848" t="str">
            <v xml:space="preserve"> Dikarya</v>
          </cell>
          <cell r="J2848" t="str">
            <v xml:space="preserve"> Ascomycota</v>
          </cell>
          <cell r="K2848" t="str">
            <v xml:space="preserve"> Pezizomycotina</v>
          </cell>
          <cell r="L2848" t="str">
            <v>Sordariomycetes</v>
          </cell>
          <cell r="M2848" t="str">
            <v xml:space="preserve"> Hypocreomycetidae</v>
          </cell>
          <cell r="N2848" t="str">
            <v xml:space="preserve"> Hypocreales</v>
          </cell>
          <cell r="O2848" t="str">
            <v xml:space="preserve"> Cordycipitaceae</v>
          </cell>
          <cell r="P2848" t="str">
            <v>Beauveria.</v>
          </cell>
        </row>
        <row r="2849">
          <cell r="B2849" t="str">
            <v>A0A0A8L8U2</v>
          </cell>
          <cell r="C2849" t="str">
            <v xml:space="preserve"> Kluyveromyces dobzhanskii CBS 2104.</v>
          </cell>
          <cell r="E2849" t="str">
            <v xml:space="preserve"> NCBI_TaxID=1427455 {ECO:0000313|EMBL:CDO95501.1, ECO:0000313|Proteomes:UP000031516};</v>
          </cell>
          <cell r="G2849" t="str">
            <v>Eukaryota</v>
          </cell>
          <cell r="H2849" t="str">
            <v xml:space="preserve"> Fungi</v>
          </cell>
          <cell r="I2849" t="str">
            <v xml:space="preserve"> Dikarya</v>
          </cell>
          <cell r="J2849" t="str">
            <v xml:space="preserve"> Ascomycota</v>
          </cell>
          <cell r="K2849" t="str">
            <v xml:space="preserve"> Saccharomycotina</v>
          </cell>
          <cell r="L2849" t="str">
            <v>Saccharomycetes</v>
          </cell>
          <cell r="M2849" t="str">
            <v xml:space="preserve"> Saccharomycetales</v>
          </cell>
          <cell r="N2849" t="str">
            <v xml:space="preserve"> Saccharomycetaceae</v>
          </cell>
          <cell r="O2849" t="str">
            <v xml:space="preserve"> Kluyveromyces.</v>
          </cell>
        </row>
        <row r="2850">
          <cell r="B2850" t="str">
            <v>A0A0A8LBR6</v>
          </cell>
          <cell r="C2850" t="str">
            <v xml:space="preserve"> Kluyveromyces dobzhanskii CBS 2104.</v>
          </cell>
          <cell r="E2850" t="str">
            <v xml:space="preserve"> NCBI_TaxID=1427455 {ECO:0000313|EMBL:CDO95620.1, ECO:0000313|Proteomes:UP000031516};</v>
          </cell>
          <cell r="G2850" t="str">
            <v>Eukaryota</v>
          </cell>
          <cell r="H2850" t="str">
            <v xml:space="preserve"> Fungi</v>
          </cell>
          <cell r="I2850" t="str">
            <v xml:space="preserve"> Dikarya</v>
          </cell>
          <cell r="J2850" t="str">
            <v xml:space="preserve"> Ascomycota</v>
          </cell>
          <cell r="K2850" t="str">
            <v xml:space="preserve"> Saccharomycotina</v>
          </cell>
          <cell r="L2850" t="str">
            <v>Saccharomycetes</v>
          </cell>
          <cell r="M2850" t="str">
            <v xml:space="preserve"> Saccharomycetales</v>
          </cell>
          <cell r="N2850" t="str">
            <v xml:space="preserve"> Saccharomycetaceae</v>
          </cell>
          <cell r="O2850" t="str">
            <v xml:space="preserve"> Kluyveromyces.</v>
          </cell>
        </row>
        <row r="2851">
          <cell r="B2851" t="str">
            <v>A0A0B0MGX7</v>
          </cell>
          <cell r="C2851" t="str">
            <v xml:space="preserve"> Gossypium arboreum (Tree cotton) (Gossypium nanking).</v>
          </cell>
          <cell r="E2851" t="str">
            <v xml:space="preserve"> NCBI_TaxID=29729 {ECO:0000313|EMBL:KHG01383.1, ECO:0000313|Proteomes:UP000032142};</v>
          </cell>
          <cell r="G2851" t="str">
            <v>Eukaryota</v>
          </cell>
          <cell r="H2851" t="str">
            <v xml:space="preserve"> Viridiplantae</v>
          </cell>
          <cell r="I2851" t="str">
            <v xml:space="preserve"> Streptophyta</v>
          </cell>
          <cell r="J2851" t="str">
            <v xml:space="preserve"> Embryophyta</v>
          </cell>
          <cell r="K2851" t="str">
            <v xml:space="preserve"> Tracheophyta</v>
          </cell>
          <cell r="L2851" t="str">
            <v>Spermatophyta</v>
          </cell>
          <cell r="M2851" t="str">
            <v xml:space="preserve"> Magnoliophyta</v>
          </cell>
          <cell r="N2851" t="str">
            <v xml:space="preserve"> eudicotyledons</v>
          </cell>
          <cell r="O2851" t="str">
            <v xml:space="preserve"> Gunneridae</v>
          </cell>
          <cell r="P2851" t="str">
            <v>Pentapetalae</v>
          </cell>
          <cell r="Q2851" t="str">
            <v xml:space="preserve"> rosids</v>
          </cell>
          <cell r="R2851" t="str">
            <v xml:space="preserve"> malvids</v>
          </cell>
          <cell r="S2851" t="str">
            <v xml:space="preserve"> Malvales</v>
          </cell>
          <cell r="T2851" t="str">
            <v xml:space="preserve"> Malvaceae</v>
          </cell>
          <cell r="U2851" t="str">
            <v xml:space="preserve"> Malvoideae</v>
          </cell>
        </row>
        <row r="2852">
          <cell r="B2852" t="str">
            <v>A0A0B0MI01</v>
          </cell>
          <cell r="C2852" t="str">
            <v xml:space="preserve"> Gossypium arboreum (Tree cotton) (Gossypium nanking).</v>
          </cell>
          <cell r="E2852" t="str">
            <v xml:space="preserve"> NCBI_TaxID=29729 {ECO:0000313|EMBL:KHG00012.1, ECO:0000313|Proteomes:UP000032142};</v>
          </cell>
          <cell r="G2852" t="str">
            <v>Eukaryota</v>
          </cell>
          <cell r="H2852" t="str">
            <v xml:space="preserve"> Viridiplantae</v>
          </cell>
          <cell r="I2852" t="str">
            <v xml:space="preserve"> Streptophyta</v>
          </cell>
          <cell r="J2852" t="str">
            <v xml:space="preserve"> Embryophyta</v>
          </cell>
          <cell r="K2852" t="str">
            <v xml:space="preserve"> Tracheophyta</v>
          </cell>
          <cell r="L2852" t="str">
            <v>Spermatophyta</v>
          </cell>
          <cell r="M2852" t="str">
            <v xml:space="preserve"> Magnoliophyta</v>
          </cell>
          <cell r="N2852" t="str">
            <v xml:space="preserve"> eudicotyledons</v>
          </cell>
          <cell r="O2852" t="str">
            <v xml:space="preserve"> Gunneridae</v>
          </cell>
          <cell r="P2852" t="str">
            <v>Pentapetalae</v>
          </cell>
          <cell r="Q2852" t="str">
            <v xml:space="preserve"> rosids</v>
          </cell>
          <cell r="R2852" t="str">
            <v xml:space="preserve"> malvids</v>
          </cell>
          <cell r="S2852" t="str">
            <v xml:space="preserve"> Malvales</v>
          </cell>
          <cell r="T2852" t="str">
            <v xml:space="preserve"> Malvaceae</v>
          </cell>
          <cell r="U2852" t="str">
            <v xml:space="preserve"> Malvoideae</v>
          </cell>
        </row>
        <row r="2853">
          <cell r="B2853" t="str">
            <v>A0A0B0MMM3</v>
          </cell>
          <cell r="C2853" t="str">
            <v xml:space="preserve"> Gossypium arboreum (Tree cotton) (Gossypium nanking).</v>
          </cell>
          <cell r="E2853" t="str">
            <v xml:space="preserve"> NCBI_TaxID=29729 {ECO:0000313|EMBL:KHG00734.1, ECO:0000313|Proteomes:UP000032142};</v>
          </cell>
          <cell r="G2853" t="str">
            <v>Eukaryota</v>
          </cell>
          <cell r="H2853" t="str">
            <v xml:space="preserve"> Viridiplantae</v>
          </cell>
          <cell r="I2853" t="str">
            <v xml:space="preserve"> Streptophyta</v>
          </cell>
          <cell r="J2853" t="str">
            <v xml:space="preserve"> Embryophyta</v>
          </cell>
          <cell r="K2853" t="str">
            <v xml:space="preserve"> Tracheophyta</v>
          </cell>
          <cell r="L2853" t="str">
            <v>Spermatophyta</v>
          </cell>
          <cell r="M2853" t="str">
            <v xml:space="preserve"> Magnoliophyta</v>
          </cell>
          <cell r="N2853" t="str">
            <v xml:space="preserve"> eudicotyledons</v>
          </cell>
          <cell r="O2853" t="str">
            <v xml:space="preserve"> Gunneridae</v>
          </cell>
          <cell r="P2853" t="str">
            <v>Pentapetalae</v>
          </cell>
          <cell r="Q2853" t="str">
            <v xml:space="preserve"> rosids</v>
          </cell>
          <cell r="R2853" t="str">
            <v xml:space="preserve"> malvids</v>
          </cell>
          <cell r="S2853" t="str">
            <v xml:space="preserve"> Malvales</v>
          </cell>
          <cell r="T2853" t="str">
            <v xml:space="preserve"> Malvaceae</v>
          </cell>
          <cell r="U2853" t="str">
            <v xml:space="preserve"> Malvoideae</v>
          </cell>
        </row>
        <row r="2854">
          <cell r="B2854" t="str">
            <v>A0A0B0MUS4</v>
          </cell>
          <cell r="C2854" t="str">
            <v xml:space="preserve"> Gossypium arboreum (Tree cotton) (Gossypium nanking).</v>
          </cell>
          <cell r="E2854" t="str">
            <v xml:space="preserve"> NCBI_TaxID=29729 {ECO:0000313|EMBL:KHG03239.1, ECO:0000313|Proteomes:UP000032142};</v>
          </cell>
          <cell r="G2854" t="str">
            <v>Eukaryota</v>
          </cell>
          <cell r="H2854" t="str">
            <v xml:space="preserve"> Viridiplantae</v>
          </cell>
          <cell r="I2854" t="str">
            <v xml:space="preserve"> Streptophyta</v>
          </cell>
          <cell r="J2854" t="str">
            <v xml:space="preserve"> Embryophyta</v>
          </cell>
          <cell r="K2854" t="str">
            <v xml:space="preserve"> Tracheophyta</v>
          </cell>
          <cell r="L2854" t="str">
            <v>Spermatophyta</v>
          </cell>
          <cell r="M2854" t="str">
            <v xml:space="preserve"> Magnoliophyta</v>
          </cell>
          <cell r="N2854" t="str">
            <v xml:space="preserve"> eudicotyledons</v>
          </cell>
          <cell r="O2854" t="str">
            <v xml:space="preserve"> Gunneridae</v>
          </cell>
          <cell r="P2854" t="str">
            <v>Pentapetalae</v>
          </cell>
          <cell r="Q2854" t="str">
            <v xml:space="preserve"> rosids</v>
          </cell>
          <cell r="R2854" t="str">
            <v xml:space="preserve"> malvids</v>
          </cell>
          <cell r="S2854" t="str">
            <v xml:space="preserve"> Malvales</v>
          </cell>
          <cell r="T2854" t="str">
            <v xml:space="preserve"> Malvaceae</v>
          </cell>
          <cell r="U2854" t="str">
            <v xml:space="preserve"> Malvoideae</v>
          </cell>
        </row>
        <row r="2855">
          <cell r="B2855" t="str">
            <v>A0A0B0MXH2</v>
          </cell>
          <cell r="C2855" t="str">
            <v xml:space="preserve"> Gossypium arboreum (Tree cotton) (Gossypium nanking).</v>
          </cell>
          <cell r="E2855" t="str">
            <v xml:space="preserve"> NCBI_TaxID=29729 {ECO:0000313|EMBL:KHG03636.1, ECO:0000313|Proteomes:UP000032142};</v>
          </cell>
          <cell r="G2855" t="str">
            <v>Eukaryota</v>
          </cell>
          <cell r="H2855" t="str">
            <v xml:space="preserve"> Viridiplantae</v>
          </cell>
          <cell r="I2855" t="str">
            <v xml:space="preserve"> Streptophyta</v>
          </cell>
          <cell r="J2855" t="str">
            <v xml:space="preserve"> Embryophyta</v>
          </cell>
          <cell r="K2855" t="str">
            <v xml:space="preserve"> Tracheophyta</v>
          </cell>
          <cell r="L2855" t="str">
            <v>Spermatophyta</v>
          </cell>
          <cell r="M2855" t="str">
            <v xml:space="preserve"> Magnoliophyta</v>
          </cell>
          <cell r="N2855" t="str">
            <v xml:space="preserve"> eudicotyledons</v>
          </cell>
          <cell r="O2855" t="str">
            <v xml:space="preserve"> Gunneridae</v>
          </cell>
          <cell r="P2855" t="str">
            <v>Pentapetalae</v>
          </cell>
          <cell r="Q2855" t="str">
            <v xml:space="preserve"> rosids</v>
          </cell>
          <cell r="R2855" t="str">
            <v xml:space="preserve"> malvids</v>
          </cell>
          <cell r="S2855" t="str">
            <v xml:space="preserve"> Malvales</v>
          </cell>
          <cell r="T2855" t="str">
            <v xml:space="preserve"> Malvaceae</v>
          </cell>
          <cell r="U2855" t="str">
            <v xml:space="preserve"> Malvoideae</v>
          </cell>
        </row>
        <row r="2856">
          <cell r="B2856" t="str">
            <v>A0A0B0N287</v>
          </cell>
          <cell r="C2856" t="str">
            <v xml:space="preserve"> Gossypium arboreum (Tree cotton) (Gossypium nanking).</v>
          </cell>
          <cell r="E2856" t="str">
            <v xml:space="preserve"> NCBI_TaxID=29729 {ECO:0000313|EMBL:KHG07130.1, ECO:0000313|Proteomes:UP000032142};</v>
          </cell>
          <cell r="G2856" t="str">
            <v>Eukaryota</v>
          </cell>
          <cell r="H2856" t="str">
            <v xml:space="preserve"> Viridiplantae</v>
          </cell>
          <cell r="I2856" t="str">
            <v xml:space="preserve"> Streptophyta</v>
          </cell>
          <cell r="J2856" t="str">
            <v xml:space="preserve"> Embryophyta</v>
          </cell>
          <cell r="K2856" t="str">
            <v xml:space="preserve"> Tracheophyta</v>
          </cell>
          <cell r="L2856" t="str">
            <v>Spermatophyta</v>
          </cell>
          <cell r="M2856" t="str">
            <v xml:space="preserve"> Magnoliophyta</v>
          </cell>
          <cell r="N2856" t="str">
            <v xml:space="preserve"> eudicotyledons</v>
          </cell>
          <cell r="O2856" t="str">
            <v xml:space="preserve"> Gunneridae</v>
          </cell>
          <cell r="P2856" t="str">
            <v>Pentapetalae</v>
          </cell>
          <cell r="Q2856" t="str">
            <v xml:space="preserve"> rosids</v>
          </cell>
          <cell r="R2856" t="str">
            <v xml:space="preserve"> malvids</v>
          </cell>
          <cell r="S2856" t="str">
            <v xml:space="preserve"> Malvales</v>
          </cell>
          <cell r="T2856" t="str">
            <v xml:space="preserve"> Malvaceae</v>
          </cell>
          <cell r="U2856" t="str">
            <v xml:space="preserve"> Malvoideae</v>
          </cell>
        </row>
        <row r="2857">
          <cell r="B2857" t="str">
            <v>A0A0B0N3C6</v>
          </cell>
          <cell r="C2857" t="str">
            <v xml:space="preserve"> Gossypium arboreum (Tree cotton) (Gossypium nanking).</v>
          </cell>
          <cell r="E2857" t="str">
            <v xml:space="preserve"> NCBI_TaxID=29729 {ECO:0000313|EMBL:KHG05706.1, ECO:0000313|Proteomes:UP000032142};</v>
          </cell>
          <cell r="G2857" t="str">
            <v>Eukaryota</v>
          </cell>
          <cell r="H2857" t="str">
            <v xml:space="preserve"> Viridiplantae</v>
          </cell>
          <cell r="I2857" t="str">
            <v xml:space="preserve"> Streptophyta</v>
          </cell>
          <cell r="J2857" t="str">
            <v xml:space="preserve"> Embryophyta</v>
          </cell>
          <cell r="K2857" t="str">
            <v xml:space="preserve"> Tracheophyta</v>
          </cell>
          <cell r="L2857" t="str">
            <v>Spermatophyta</v>
          </cell>
          <cell r="M2857" t="str">
            <v xml:space="preserve"> Magnoliophyta</v>
          </cell>
          <cell r="N2857" t="str">
            <v xml:space="preserve"> eudicotyledons</v>
          </cell>
          <cell r="O2857" t="str">
            <v xml:space="preserve"> Gunneridae</v>
          </cell>
          <cell r="P2857" t="str">
            <v>Pentapetalae</v>
          </cell>
          <cell r="Q2857" t="str">
            <v xml:space="preserve"> rosids</v>
          </cell>
          <cell r="R2857" t="str">
            <v xml:space="preserve"> malvids</v>
          </cell>
          <cell r="S2857" t="str">
            <v xml:space="preserve"> Malvales</v>
          </cell>
          <cell r="T2857" t="str">
            <v xml:space="preserve"> Malvaceae</v>
          </cell>
          <cell r="U2857" t="str">
            <v xml:space="preserve"> Malvoideae</v>
          </cell>
        </row>
        <row r="2858">
          <cell r="B2858" t="str">
            <v>A0A0B0N5J5</v>
          </cell>
          <cell r="C2858" t="str">
            <v xml:space="preserve"> Gossypium arboreum (Tree cotton) (Gossypium nanking).</v>
          </cell>
          <cell r="E2858" t="str">
            <v xml:space="preserve"> NCBI_TaxID=29729 {ECO:0000313|EMBL:KHG07129.1, ECO:0000313|Proteomes:UP000032142};</v>
          </cell>
          <cell r="G2858" t="str">
            <v>Eukaryota</v>
          </cell>
          <cell r="H2858" t="str">
            <v xml:space="preserve"> Viridiplantae</v>
          </cell>
          <cell r="I2858" t="str">
            <v xml:space="preserve"> Streptophyta</v>
          </cell>
          <cell r="J2858" t="str">
            <v xml:space="preserve"> Embryophyta</v>
          </cell>
          <cell r="K2858" t="str">
            <v xml:space="preserve"> Tracheophyta</v>
          </cell>
          <cell r="L2858" t="str">
            <v>Spermatophyta</v>
          </cell>
          <cell r="M2858" t="str">
            <v xml:space="preserve"> Magnoliophyta</v>
          </cell>
          <cell r="N2858" t="str">
            <v xml:space="preserve"> eudicotyledons</v>
          </cell>
          <cell r="O2858" t="str">
            <v xml:space="preserve"> Gunneridae</v>
          </cell>
          <cell r="P2858" t="str">
            <v>Pentapetalae</v>
          </cell>
          <cell r="Q2858" t="str">
            <v xml:space="preserve"> rosids</v>
          </cell>
          <cell r="R2858" t="str">
            <v xml:space="preserve"> malvids</v>
          </cell>
          <cell r="S2858" t="str">
            <v xml:space="preserve"> Malvales</v>
          </cell>
          <cell r="T2858" t="str">
            <v xml:space="preserve"> Malvaceae</v>
          </cell>
          <cell r="U2858" t="str">
            <v xml:space="preserve"> Malvoideae</v>
          </cell>
        </row>
        <row r="2859">
          <cell r="B2859" t="str">
            <v>A0A0B0NBU7</v>
          </cell>
          <cell r="C2859" t="str">
            <v xml:space="preserve"> Gossypium arboreum (Tree cotton) (Gossypium nanking).</v>
          </cell>
          <cell r="E2859" t="str">
            <v xml:space="preserve"> NCBI_TaxID=29729 {ECO:0000313|EMBL:KHG10147.1, ECO:0000313|Proteomes:UP000032142};</v>
          </cell>
          <cell r="G2859" t="str">
            <v>Eukaryota</v>
          </cell>
          <cell r="H2859" t="str">
            <v xml:space="preserve"> Viridiplantae</v>
          </cell>
          <cell r="I2859" t="str">
            <v xml:space="preserve"> Streptophyta</v>
          </cell>
          <cell r="J2859" t="str">
            <v xml:space="preserve"> Embryophyta</v>
          </cell>
          <cell r="K2859" t="str">
            <v xml:space="preserve"> Tracheophyta</v>
          </cell>
          <cell r="L2859" t="str">
            <v>Spermatophyta</v>
          </cell>
          <cell r="M2859" t="str">
            <v xml:space="preserve"> Magnoliophyta</v>
          </cell>
          <cell r="N2859" t="str">
            <v xml:space="preserve"> eudicotyledons</v>
          </cell>
          <cell r="O2859" t="str">
            <v xml:space="preserve"> Gunneridae</v>
          </cell>
          <cell r="P2859" t="str">
            <v>Pentapetalae</v>
          </cell>
          <cell r="Q2859" t="str">
            <v xml:space="preserve"> rosids</v>
          </cell>
          <cell r="R2859" t="str">
            <v xml:space="preserve"> malvids</v>
          </cell>
          <cell r="S2859" t="str">
            <v xml:space="preserve"> Malvales</v>
          </cell>
          <cell r="T2859" t="str">
            <v xml:space="preserve"> Malvaceae</v>
          </cell>
          <cell r="U2859" t="str">
            <v xml:space="preserve"> Malvoideae</v>
          </cell>
        </row>
        <row r="2860">
          <cell r="B2860" t="str">
            <v>A0A0B0NKW9</v>
          </cell>
          <cell r="C2860" t="str">
            <v xml:space="preserve"> Gossypium arboreum (Tree cotton) (Gossypium nanking).</v>
          </cell>
          <cell r="E2860" t="str">
            <v xml:space="preserve"> NCBI_TaxID=29729 {ECO:0000313|EMBL:KHG11726.1, ECO:0000313|Proteomes:UP000032142};</v>
          </cell>
          <cell r="G2860" t="str">
            <v>Eukaryota</v>
          </cell>
          <cell r="H2860" t="str">
            <v xml:space="preserve"> Viridiplantae</v>
          </cell>
          <cell r="I2860" t="str">
            <v xml:space="preserve"> Streptophyta</v>
          </cell>
          <cell r="J2860" t="str">
            <v xml:space="preserve"> Embryophyta</v>
          </cell>
          <cell r="K2860" t="str">
            <v xml:space="preserve"> Tracheophyta</v>
          </cell>
          <cell r="L2860" t="str">
            <v>Spermatophyta</v>
          </cell>
          <cell r="M2860" t="str">
            <v xml:space="preserve"> Magnoliophyta</v>
          </cell>
          <cell r="N2860" t="str">
            <v xml:space="preserve"> eudicotyledons</v>
          </cell>
          <cell r="O2860" t="str">
            <v xml:space="preserve"> Gunneridae</v>
          </cell>
          <cell r="P2860" t="str">
            <v>Pentapetalae</v>
          </cell>
          <cell r="Q2860" t="str">
            <v xml:space="preserve"> rosids</v>
          </cell>
          <cell r="R2860" t="str">
            <v xml:space="preserve"> malvids</v>
          </cell>
          <cell r="S2860" t="str">
            <v xml:space="preserve"> Malvales</v>
          </cell>
          <cell r="T2860" t="str">
            <v xml:space="preserve"> Malvaceae</v>
          </cell>
          <cell r="U2860" t="str">
            <v xml:space="preserve"> Malvoideae</v>
          </cell>
        </row>
        <row r="2861">
          <cell r="B2861" t="str">
            <v>A0A0B0NM95</v>
          </cell>
          <cell r="C2861" t="str">
            <v xml:space="preserve"> Gossypium arboreum (Tree cotton) (Gossypium nanking).</v>
          </cell>
          <cell r="E2861" t="str">
            <v xml:space="preserve"> NCBI_TaxID=29729 {ECO:0000313|EMBL:KHG13762.1, ECO:0000313|Proteomes:UP000032142};</v>
          </cell>
          <cell r="G2861" t="str">
            <v>Eukaryota</v>
          </cell>
          <cell r="H2861" t="str">
            <v xml:space="preserve"> Viridiplantae</v>
          </cell>
          <cell r="I2861" t="str">
            <v xml:space="preserve"> Streptophyta</v>
          </cell>
          <cell r="J2861" t="str">
            <v xml:space="preserve"> Embryophyta</v>
          </cell>
          <cell r="K2861" t="str">
            <v xml:space="preserve"> Tracheophyta</v>
          </cell>
          <cell r="L2861" t="str">
            <v>Spermatophyta</v>
          </cell>
          <cell r="M2861" t="str">
            <v xml:space="preserve"> Magnoliophyta</v>
          </cell>
          <cell r="N2861" t="str">
            <v xml:space="preserve"> eudicotyledons</v>
          </cell>
          <cell r="O2861" t="str">
            <v xml:space="preserve"> Gunneridae</v>
          </cell>
          <cell r="P2861" t="str">
            <v>Pentapetalae</v>
          </cell>
          <cell r="Q2861" t="str">
            <v xml:space="preserve"> rosids</v>
          </cell>
          <cell r="R2861" t="str">
            <v xml:space="preserve"> malvids</v>
          </cell>
          <cell r="S2861" t="str">
            <v xml:space="preserve"> Malvales</v>
          </cell>
          <cell r="T2861" t="str">
            <v xml:space="preserve"> Malvaceae</v>
          </cell>
          <cell r="U2861" t="str">
            <v xml:space="preserve"> Malvoideae</v>
          </cell>
        </row>
        <row r="2862">
          <cell r="B2862" t="str">
            <v>A0A0B0NUY8</v>
          </cell>
          <cell r="C2862" t="str">
            <v xml:space="preserve"> Gossypium arboreum (Tree cotton) (Gossypium nanking).</v>
          </cell>
          <cell r="E2862" t="str">
            <v xml:space="preserve"> NCBI_TaxID=29729 {ECO:0000313|EMBL:KHG14881.1, ECO:0000313|Proteomes:UP000032142};</v>
          </cell>
          <cell r="G2862" t="str">
            <v>Eukaryota</v>
          </cell>
          <cell r="H2862" t="str">
            <v xml:space="preserve"> Viridiplantae</v>
          </cell>
          <cell r="I2862" t="str">
            <v xml:space="preserve"> Streptophyta</v>
          </cell>
          <cell r="J2862" t="str">
            <v xml:space="preserve"> Embryophyta</v>
          </cell>
          <cell r="K2862" t="str">
            <v xml:space="preserve"> Tracheophyta</v>
          </cell>
          <cell r="L2862" t="str">
            <v>Spermatophyta</v>
          </cell>
          <cell r="M2862" t="str">
            <v xml:space="preserve"> Magnoliophyta</v>
          </cell>
          <cell r="N2862" t="str">
            <v xml:space="preserve"> eudicotyledons</v>
          </cell>
          <cell r="O2862" t="str">
            <v xml:space="preserve"> Gunneridae</v>
          </cell>
          <cell r="P2862" t="str">
            <v>Pentapetalae</v>
          </cell>
          <cell r="Q2862" t="str">
            <v xml:space="preserve"> rosids</v>
          </cell>
          <cell r="R2862" t="str">
            <v xml:space="preserve"> malvids</v>
          </cell>
          <cell r="S2862" t="str">
            <v xml:space="preserve"> Malvales</v>
          </cell>
          <cell r="T2862" t="str">
            <v xml:space="preserve"> Malvaceae</v>
          </cell>
          <cell r="U2862" t="str">
            <v xml:space="preserve"> Malvoideae</v>
          </cell>
        </row>
        <row r="2863">
          <cell r="B2863" t="str">
            <v>A0A0B0PAV8</v>
          </cell>
          <cell r="C2863" t="str">
            <v xml:space="preserve"> Gossypium arboreum (Tree cotton) (Gossypium nanking).</v>
          </cell>
          <cell r="E2863" t="str">
            <v xml:space="preserve"> NCBI_TaxID=29729 {ECO:0000313|EMBL:KHG20441.1, ECO:0000313|Proteomes:UP000032142};</v>
          </cell>
          <cell r="G2863" t="str">
            <v>Eukaryota</v>
          </cell>
          <cell r="H2863" t="str">
            <v xml:space="preserve"> Viridiplantae</v>
          </cell>
          <cell r="I2863" t="str">
            <v xml:space="preserve"> Streptophyta</v>
          </cell>
          <cell r="J2863" t="str">
            <v xml:space="preserve"> Embryophyta</v>
          </cell>
          <cell r="K2863" t="str">
            <v xml:space="preserve"> Tracheophyta</v>
          </cell>
          <cell r="L2863" t="str">
            <v>Spermatophyta</v>
          </cell>
          <cell r="M2863" t="str">
            <v xml:space="preserve"> Magnoliophyta</v>
          </cell>
          <cell r="N2863" t="str">
            <v xml:space="preserve"> eudicotyledons</v>
          </cell>
          <cell r="O2863" t="str">
            <v xml:space="preserve"> Gunneridae</v>
          </cell>
          <cell r="P2863" t="str">
            <v>Pentapetalae</v>
          </cell>
          <cell r="Q2863" t="str">
            <v xml:space="preserve"> rosids</v>
          </cell>
          <cell r="R2863" t="str">
            <v xml:space="preserve"> malvids</v>
          </cell>
          <cell r="S2863" t="str">
            <v xml:space="preserve"> Malvales</v>
          </cell>
          <cell r="T2863" t="str">
            <v xml:space="preserve"> Malvaceae</v>
          </cell>
          <cell r="U2863" t="str">
            <v xml:space="preserve"> Malvoideae</v>
          </cell>
        </row>
        <row r="2864">
          <cell r="B2864" t="str">
            <v>A0A0B0PUE0</v>
          </cell>
          <cell r="C2864" t="str">
            <v xml:space="preserve"> Gossypium arboreum (Tree cotton) (Gossypium nanking).</v>
          </cell>
          <cell r="E2864" t="str">
            <v xml:space="preserve"> NCBI_TaxID=29729 {ECO:0000313|EMBL:KHG28442.1, ECO:0000313|Proteomes:UP000032142};</v>
          </cell>
          <cell r="G2864" t="str">
            <v>Eukaryota</v>
          </cell>
          <cell r="H2864" t="str">
            <v xml:space="preserve"> Viridiplantae</v>
          </cell>
          <cell r="I2864" t="str">
            <v xml:space="preserve"> Streptophyta</v>
          </cell>
          <cell r="J2864" t="str">
            <v xml:space="preserve"> Embryophyta</v>
          </cell>
          <cell r="K2864" t="str">
            <v xml:space="preserve"> Tracheophyta</v>
          </cell>
          <cell r="L2864" t="str">
            <v>Spermatophyta</v>
          </cell>
          <cell r="M2864" t="str">
            <v xml:space="preserve"> Magnoliophyta</v>
          </cell>
          <cell r="N2864" t="str">
            <v xml:space="preserve"> eudicotyledons</v>
          </cell>
          <cell r="O2864" t="str">
            <v xml:space="preserve"> Gunneridae</v>
          </cell>
          <cell r="P2864" t="str">
            <v>Pentapetalae</v>
          </cell>
          <cell r="Q2864" t="str">
            <v xml:space="preserve"> rosids</v>
          </cell>
          <cell r="R2864" t="str">
            <v xml:space="preserve"> malvids</v>
          </cell>
          <cell r="S2864" t="str">
            <v xml:space="preserve"> Malvales</v>
          </cell>
          <cell r="T2864" t="str">
            <v xml:space="preserve"> Malvaceae</v>
          </cell>
          <cell r="U2864" t="str">
            <v xml:space="preserve"> Malvoideae</v>
          </cell>
        </row>
        <row r="2865">
          <cell r="B2865" t="str">
            <v>A0A0B1NYZ7</v>
          </cell>
          <cell r="C2865" t="str">
            <v xml:space="preserve"> Uncinula necator (Grape powdery mildew).</v>
          </cell>
          <cell r="E2865" t="str">
            <v xml:space="preserve"> NCBI_TaxID=52586 {ECO:0000313|EMBL:KHJ31203.1, ECO:0000313|Proteomes:UP000030854};</v>
          </cell>
          <cell r="G2865" t="str">
            <v>Eukaryota</v>
          </cell>
          <cell r="H2865" t="str">
            <v xml:space="preserve"> Fungi</v>
          </cell>
          <cell r="I2865" t="str">
            <v xml:space="preserve"> Dikarya</v>
          </cell>
          <cell r="J2865" t="str">
            <v xml:space="preserve"> Ascomycota</v>
          </cell>
          <cell r="K2865" t="str">
            <v xml:space="preserve"> Pezizomycotina</v>
          </cell>
          <cell r="L2865" t="str">
            <v xml:space="preserve"> Leotiomycetes</v>
          </cell>
          <cell r="M2865" t="str">
            <v>Erysiphales</v>
          </cell>
          <cell r="N2865" t="str">
            <v xml:space="preserve"> Erysiphaceae</v>
          </cell>
          <cell r="O2865" t="str">
            <v xml:space="preserve"> Erysiphe.</v>
          </cell>
        </row>
        <row r="2866">
          <cell r="B2866" t="str">
            <v>A0A0B1PGN2</v>
          </cell>
          <cell r="C2866" t="str">
            <v xml:space="preserve"> Uncinula necator (Grape powdery mildew).</v>
          </cell>
          <cell r="E2866" t="str">
            <v xml:space="preserve"> NCBI_TaxID=52586 {ECO:0000313|EMBL:KHJ36410.1, ECO:0000313|Proteomes:UP000030854};</v>
          </cell>
          <cell r="G2866" t="str">
            <v>Eukaryota</v>
          </cell>
          <cell r="H2866" t="str">
            <v xml:space="preserve"> Fungi</v>
          </cell>
          <cell r="I2866" t="str">
            <v xml:space="preserve"> Dikarya</v>
          </cell>
          <cell r="J2866" t="str">
            <v xml:space="preserve"> Ascomycota</v>
          </cell>
          <cell r="K2866" t="str">
            <v xml:space="preserve"> Pezizomycotina</v>
          </cell>
          <cell r="L2866" t="str">
            <v xml:space="preserve"> Leotiomycetes</v>
          </cell>
          <cell r="M2866" t="str">
            <v>Erysiphales</v>
          </cell>
          <cell r="N2866" t="str">
            <v xml:space="preserve"> Erysiphaceae</v>
          </cell>
          <cell r="O2866" t="str">
            <v xml:space="preserve"> Erysiphe.</v>
          </cell>
        </row>
        <row r="2867">
          <cell r="B2867" t="str">
            <v>A0A0B1S0L2</v>
          </cell>
          <cell r="C2867" t="str">
            <v xml:space="preserve"> Oesophagostomum dentatum (Nodular worm).</v>
          </cell>
          <cell r="E2867" t="str">
            <v xml:space="preserve"> NCBI_TaxID=61180 {ECO:0000313|EMBL:KHJ78474.1, ECO:0000313|Proteomes:UP000053660};</v>
          </cell>
          <cell r="G2867" t="str">
            <v>Eukaryota</v>
          </cell>
          <cell r="H2867" t="str">
            <v xml:space="preserve"> Metazoa</v>
          </cell>
          <cell r="I2867" t="str">
            <v xml:space="preserve"> Ecdysozoa</v>
          </cell>
          <cell r="J2867" t="str">
            <v xml:space="preserve"> Nematoda</v>
          </cell>
          <cell r="K2867" t="str">
            <v xml:space="preserve"> Chromadorea</v>
          </cell>
          <cell r="L2867" t="str">
            <v xml:space="preserve"> Rhabditida</v>
          </cell>
          <cell r="M2867" t="str">
            <v>Strongylida</v>
          </cell>
          <cell r="N2867" t="str">
            <v xml:space="preserve"> Strongyloidea</v>
          </cell>
          <cell r="O2867" t="str">
            <v xml:space="preserve"> Cloacinidae</v>
          </cell>
          <cell r="P2867" t="str">
            <v xml:space="preserve"> Oesophagostomum.</v>
          </cell>
        </row>
        <row r="2868">
          <cell r="B2868" t="str">
            <v>A0A0B1STY9</v>
          </cell>
          <cell r="C2868" t="str">
            <v xml:space="preserve"> Oesophagostomum dentatum (Nodular worm).</v>
          </cell>
          <cell r="E2868" t="str">
            <v xml:space="preserve"> NCBI_TaxID=61180 {ECO:0000313|EMBL:KHJ87366.1, ECO:0000313|Proteomes:UP000053660};</v>
          </cell>
          <cell r="G2868" t="str">
            <v>Eukaryota</v>
          </cell>
          <cell r="H2868" t="str">
            <v xml:space="preserve"> Metazoa</v>
          </cell>
          <cell r="I2868" t="str">
            <v xml:space="preserve"> Ecdysozoa</v>
          </cell>
          <cell r="J2868" t="str">
            <v xml:space="preserve"> Nematoda</v>
          </cell>
          <cell r="K2868" t="str">
            <v xml:space="preserve"> Chromadorea</v>
          </cell>
          <cell r="L2868" t="str">
            <v xml:space="preserve"> Rhabditida</v>
          </cell>
          <cell r="M2868" t="str">
            <v>Strongylida</v>
          </cell>
          <cell r="N2868" t="str">
            <v xml:space="preserve"> Strongyloidea</v>
          </cell>
          <cell r="O2868" t="str">
            <v xml:space="preserve"> Cloacinidae</v>
          </cell>
          <cell r="P2868" t="str">
            <v xml:space="preserve"> Oesophagostomum.</v>
          </cell>
        </row>
        <row r="2869">
          <cell r="B2869" t="str">
            <v>A0A0B1T4T1</v>
          </cell>
          <cell r="C2869" t="str">
            <v xml:space="preserve"> Oesophagostomum dentatum (Nodular worm).</v>
          </cell>
          <cell r="E2869" t="str">
            <v xml:space="preserve"> NCBI_TaxID=61180 {ECO:0000313|EMBL:KHJ92234.1, ECO:0000313|Proteomes:UP000053660};</v>
          </cell>
          <cell r="G2869" t="str">
            <v>Eukaryota</v>
          </cell>
          <cell r="H2869" t="str">
            <v xml:space="preserve"> Metazoa</v>
          </cell>
          <cell r="I2869" t="str">
            <v xml:space="preserve"> Ecdysozoa</v>
          </cell>
          <cell r="J2869" t="str">
            <v xml:space="preserve"> Nematoda</v>
          </cell>
          <cell r="K2869" t="str">
            <v xml:space="preserve"> Chromadorea</v>
          </cell>
          <cell r="L2869" t="str">
            <v xml:space="preserve"> Rhabditida</v>
          </cell>
          <cell r="M2869" t="str">
            <v>Strongylida</v>
          </cell>
          <cell r="N2869" t="str">
            <v xml:space="preserve"> Strongyloidea</v>
          </cell>
          <cell r="O2869" t="str">
            <v xml:space="preserve"> Cloacinidae</v>
          </cell>
          <cell r="P2869" t="str">
            <v xml:space="preserve"> Oesophagostomum.</v>
          </cell>
        </row>
        <row r="2870">
          <cell r="B2870" t="str">
            <v>A0A0B1T8H3</v>
          </cell>
          <cell r="C2870" t="str">
            <v xml:space="preserve"> Oesophagostomum dentatum (Nodular worm).</v>
          </cell>
          <cell r="E2870" t="str">
            <v xml:space="preserve"> NCBI_TaxID=61180 {ECO:0000313|EMBL:KHJ93878.1, ECO:0000313|Proteomes:UP000053660};</v>
          </cell>
          <cell r="G2870" t="str">
            <v>Eukaryota</v>
          </cell>
          <cell r="H2870" t="str">
            <v xml:space="preserve"> Metazoa</v>
          </cell>
          <cell r="I2870" t="str">
            <v xml:space="preserve"> Ecdysozoa</v>
          </cell>
          <cell r="J2870" t="str">
            <v xml:space="preserve"> Nematoda</v>
          </cell>
          <cell r="K2870" t="str">
            <v xml:space="preserve"> Chromadorea</v>
          </cell>
          <cell r="L2870" t="str">
            <v xml:space="preserve"> Rhabditida</v>
          </cell>
          <cell r="M2870" t="str">
            <v>Strongylida</v>
          </cell>
          <cell r="N2870" t="str">
            <v xml:space="preserve"> Strongyloidea</v>
          </cell>
          <cell r="O2870" t="str">
            <v xml:space="preserve"> Cloacinidae</v>
          </cell>
          <cell r="P2870" t="str">
            <v xml:space="preserve"> Oesophagostomum.</v>
          </cell>
        </row>
        <row r="2871">
          <cell r="B2871" t="str">
            <v>A0A0B1TDG2</v>
          </cell>
          <cell r="C2871" t="str">
            <v xml:space="preserve"> Oesophagostomum dentatum (Nodular worm).</v>
          </cell>
          <cell r="E2871" t="str">
            <v xml:space="preserve"> NCBI_TaxID=61180 {ECO:0000313|EMBL:KHJ93877.1, ECO:0000313|Proteomes:UP000053660};</v>
          </cell>
          <cell r="G2871" t="str">
            <v>Eukaryota</v>
          </cell>
          <cell r="H2871" t="str">
            <v xml:space="preserve"> Metazoa</v>
          </cell>
          <cell r="I2871" t="str">
            <v xml:space="preserve"> Ecdysozoa</v>
          </cell>
          <cell r="J2871" t="str">
            <v xml:space="preserve"> Nematoda</v>
          </cell>
          <cell r="K2871" t="str">
            <v xml:space="preserve"> Chromadorea</v>
          </cell>
          <cell r="L2871" t="str">
            <v xml:space="preserve"> Rhabditida</v>
          </cell>
          <cell r="M2871" t="str">
            <v>Strongylida</v>
          </cell>
          <cell r="N2871" t="str">
            <v xml:space="preserve"> Strongyloidea</v>
          </cell>
          <cell r="O2871" t="str">
            <v xml:space="preserve"> Cloacinidae</v>
          </cell>
          <cell r="P2871" t="str">
            <v xml:space="preserve"> Oesophagostomum.</v>
          </cell>
        </row>
        <row r="2872">
          <cell r="B2872" t="str">
            <v>A0A0B2PJ81</v>
          </cell>
          <cell r="C2872" t="str">
            <v xml:space="preserve"> Glycine soja (Wild soybean).</v>
          </cell>
          <cell r="E2872" t="str">
            <v xml:space="preserve"> NCBI_TaxID=3848 {ECO:0000313|EMBL:KHN07668.1, ECO:0000313|Proteomes:UP000053555};</v>
          </cell>
          <cell r="G2872" t="str">
            <v>Eukaryota</v>
          </cell>
          <cell r="H2872" t="str">
            <v xml:space="preserve"> Viridiplantae</v>
          </cell>
          <cell r="I2872" t="str">
            <v xml:space="preserve"> Streptophyta</v>
          </cell>
          <cell r="J2872" t="str">
            <v xml:space="preserve"> Embryophyta</v>
          </cell>
          <cell r="K2872" t="str">
            <v xml:space="preserve"> Tracheophyta</v>
          </cell>
          <cell r="L2872" t="str">
            <v>Spermatophyta</v>
          </cell>
          <cell r="M2872" t="str">
            <v xml:space="preserve"> Magnoliophyta</v>
          </cell>
          <cell r="N2872" t="str">
            <v xml:space="preserve"> eudicotyledons</v>
          </cell>
          <cell r="O2872" t="str">
            <v xml:space="preserve"> Gunneridae</v>
          </cell>
          <cell r="P2872" t="str">
            <v>Pentapetalae</v>
          </cell>
          <cell r="Q2872" t="str">
            <v xml:space="preserve"> rosids</v>
          </cell>
          <cell r="R2872" t="str">
            <v xml:space="preserve"> fabids</v>
          </cell>
          <cell r="S2872" t="str">
            <v xml:space="preserve"> Fabales</v>
          </cell>
          <cell r="T2872" t="str">
            <v xml:space="preserve"> Fabaceae</v>
          </cell>
          <cell r="U2872" t="str">
            <v xml:space="preserve"> Papilionoideae</v>
          </cell>
        </row>
        <row r="2873">
          <cell r="B2873" t="str">
            <v>A0A0B2PMC3</v>
          </cell>
          <cell r="C2873" t="str">
            <v xml:space="preserve"> Glycine soja (Wild soybean).</v>
          </cell>
          <cell r="E2873" t="str">
            <v xml:space="preserve"> NCBI_TaxID=3848 {ECO:0000313|EMBL:KHN08859.1, ECO:0000313|Proteomes:UP000053555};</v>
          </cell>
          <cell r="G2873" t="str">
            <v>Eukaryota</v>
          </cell>
          <cell r="H2873" t="str">
            <v xml:space="preserve"> Viridiplantae</v>
          </cell>
          <cell r="I2873" t="str">
            <v xml:space="preserve"> Streptophyta</v>
          </cell>
          <cell r="J2873" t="str">
            <v xml:space="preserve"> Embryophyta</v>
          </cell>
          <cell r="K2873" t="str">
            <v xml:space="preserve"> Tracheophyta</v>
          </cell>
          <cell r="L2873" t="str">
            <v>Spermatophyta</v>
          </cell>
          <cell r="M2873" t="str">
            <v xml:space="preserve"> Magnoliophyta</v>
          </cell>
          <cell r="N2873" t="str">
            <v xml:space="preserve"> eudicotyledons</v>
          </cell>
          <cell r="O2873" t="str">
            <v xml:space="preserve"> Gunneridae</v>
          </cell>
          <cell r="P2873" t="str">
            <v>Pentapetalae</v>
          </cell>
          <cell r="Q2873" t="str">
            <v xml:space="preserve"> rosids</v>
          </cell>
          <cell r="R2873" t="str">
            <v xml:space="preserve"> fabids</v>
          </cell>
          <cell r="S2873" t="str">
            <v xml:space="preserve"> Fabales</v>
          </cell>
          <cell r="T2873" t="str">
            <v xml:space="preserve"> Fabaceae</v>
          </cell>
          <cell r="U2873" t="str">
            <v xml:space="preserve"> Papilionoideae</v>
          </cell>
        </row>
        <row r="2874">
          <cell r="B2874" t="str">
            <v>A0A0B2PUI7</v>
          </cell>
          <cell r="C2874" t="str">
            <v xml:space="preserve"> Glycine soja (Wild soybean).</v>
          </cell>
          <cell r="E2874" t="str">
            <v xml:space="preserve"> NCBI_TaxID=3848 {ECO:0000313|EMBL:KHN12996.1, ECO:0000313|Proteomes:UP000053555};</v>
          </cell>
          <cell r="G2874" t="str">
            <v>Eukaryota</v>
          </cell>
          <cell r="H2874" t="str">
            <v xml:space="preserve"> Viridiplantae</v>
          </cell>
          <cell r="I2874" t="str">
            <v xml:space="preserve"> Streptophyta</v>
          </cell>
          <cell r="J2874" t="str">
            <v xml:space="preserve"> Embryophyta</v>
          </cell>
          <cell r="K2874" t="str">
            <v xml:space="preserve"> Tracheophyta</v>
          </cell>
          <cell r="L2874" t="str">
            <v>Spermatophyta</v>
          </cell>
          <cell r="M2874" t="str">
            <v xml:space="preserve"> Magnoliophyta</v>
          </cell>
          <cell r="N2874" t="str">
            <v xml:space="preserve"> eudicotyledons</v>
          </cell>
          <cell r="O2874" t="str">
            <v xml:space="preserve"> Gunneridae</v>
          </cell>
          <cell r="P2874" t="str">
            <v>Pentapetalae</v>
          </cell>
          <cell r="Q2874" t="str">
            <v xml:space="preserve"> rosids</v>
          </cell>
          <cell r="R2874" t="str">
            <v xml:space="preserve"> fabids</v>
          </cell>
          <cell r="S2874" t="str">
            <v xml:space="preserve"> Fabales</v>
          </cell>
          <cell r="T2874" t="str">
            <v xml:space="preserve"> Fabaceae</v>
          </cell>
          <cell r="U2874" t="str">
            <v xml:space="preserve"> Papilionoideae</v>
          </cell>
        </row>
        <row r="2875">
          <cell r="B2875" t="str">
            <v>A0A0B2Q0H5</v>
          </cell>
          <cell r="C2875" t="str">
            <v xml:space="preserve"> Glycine soja (Wild soybean).</v>
          </cell>
          <cell r="E2875" t="str">
            <v xml:space="preserve"> NCBI_TaxID=3848 {ECO:0000313|EMBL:KHN13488.1, ECO:0000313|Proteomes:UP000053555};</v>
          </cell>
          <cell r="G2875" t="str">
            <v>Eukaryota</v>
          </cell>
          <cell r="H2875" t="str">
            <v xml:space="preserve"> Viridiplantae</v>
          </cell>
          <cell r="I2875" t="str">
            <v xml:space="preserve"> Streptophyta</v>
          </cell>
          <cell r="J2875" t="str">
            <v xml:space="preserve"> Embryophyta</v>
          </cell>
          <cell r="K2875" t="str">
            <v xml:space="preserve"> Tracheophyta</v>
          </cell>
          <cell r="L2875" t="str">
            <v>Spermatophyta</v>
          </cell>
          <cell r="M2875" t="str">
            <v xml:space="preserve"> Magnoliophyta</v>
          </cell>
          <cell r="N2875" t="str">
            <v xml:space="preserve"> eudicotyledons</v>
          </cell>
          <cell r="O2875" t="str">
            <v xml:space="preserve"> Gunneridae</v>
          </cell>
          <cell r="P2875" t="str">
            <v>Pentapetalae</v>
          </cell>
          <cell r="Q2875" t="str">
            <v xml:space="preserve"> rosids</v>
          </cell>
          <cell r="R2875" t="str">
            <v xml:space="preserve"> fabids</v>
          </cell>
          <cell r="S2875" t="str">
            <v xml:space="preserve"> Fabales</v>
          </cell>
          <cell r="T2875" t="str">
            <v xml:space="preserve"> Fabaceae</v>
          </cell>
          <cell r="U2875" t="str">
            <v xml:space="preserve"> Papilionoideae</v>
          </cell>
        </row>
        <row r="2876">
          <cell r="B2876" t="str">
            <v>A0A0B2QRF3</v>
          </cell>
          <cell r="C2876" t="str">
            <v xml:space="preserve"> Glycine soja (Wild soybean).</v>
          </cell>
          <cell r="E2876" t="str">
            <v xml:space="preserve"> NCBI_TaxID=3848 {ECO:0000313|EMBL:KHN22704.1, ECO:0000313|Proteomes:UP000053555};</v>
          </cell>
          <cell r="G2876" t="str">
            <v>Eukaryota</v>
          </cell>
          <cell r="H2876" t="str">
            <v xml:space="preserve"> Viridiplantae</v>
          </cell>
          <cell r="I2876" t="str">
            <v xml:space="preserve"> Streptophyta</v>
          </cell>
          <cell r="J2876" t="str">
            <v xml:space="preserve"> Embryophyta</v>
          </cell>
          <cell r="K2876" t="str">
            <v xml:space="preserve"> Tracheophyta</v>
          </cell>
          <cell r="L2876" t="str">
            <v>Spermatophyta</v>
          </cell>
          <cell r="M2876" t="str">
            <v xml:space="preserve"> Magnoliophyta</v>
          </cell>
          <cell r="N2876" t="str">
            <v xml:space="preserve"> eudicotyledons</v>
          </cell>
          <cell r="O2876" t="str">
            <v xml:space="preserve"> Gunneridae</v>
          </cell>
          <cell r="P2876" t="str">
            <v>Pentapetalae</v>
          </cell>
          <cell r="Q2876" t="str">
            <v xml:space="preserve"> rosids</v>
          </cell>
          <cell r="R2876" t="str">
            <v xml:space="preserve"> fabids</v>
          </cell>
          <cell r="S2876" t="str">
            <v xml:space="preserve"> Fabales</v>
          </cell>
          <cell r="T2876" t="str">
            <v xml:space="preserve"> Fabaceae</v>
          </cell>
          <cell r="U2876" t="str">
            <v xml:space="preserve"> Papilionoideae</v>
          </cell>
        </row>
        <row r="2877">
          <cell r="B2877" t="str">
            <v>A0A0B2RHK8</v>
          </cell>
          <cell r="C2877" t="str">
            <v xml:space="preserve"> Glycine soja (Wild soybean).</v>
          </cell>
          <cell r="E2877" t="str">
            <v xml:space="preserve"> NCBI_TaxID=3848 {ECO:0000313|EMBL:KHN31779.1, ECO:0000313|Proteomes:UP000053555};</v>
          </cell>
          <cell r="G2877" t="str">
            <v>Eukaryota</v>
          </cell>
          <cell r="H2877" t="str">
            <v xml:space="preserve"> Viridiplantae</v>
          </cell>
          <cell r="I2877" t="str">
            <v xml:space="preserve"> Streptophyta</v>
          </cell>
          <cell r="J2877" t="str">
            <v xml:space="preserve"> Embryophyta</v>
          </cell>
          <cell r="K2877" t="str">
            <v xml:space="preserve"> Tracheophyta</v>
          </cell>
          <cell r="L2877" t="str">
            <v>Spermatophyta</v>
          </cell>
          <cell r="M2877" t="str">
            <v xml:space="preserve"> Magnoliophyta</v>
          </cell>
          <cell r="N2877" t="str">
            <v xml:space="preserve"> eudicotyledons</v>
          </cell>
          <cell r="O2877" t="str">
            <v xml:space="preserve"> Gunneridae</v>
          </cell>
          <cell r="P2877" t="str">
            <v>Pentapetalae</v>
          </cell>
          <cell r="Q2877" t="str">
            <v xml:space="preserve"> rosids</v>
          </cell>
          <cell r="R2877" t="str">
            <v xml:space="preserve"> fabids</v>
          </cell>
          <cell r="S2877" t="str">
            <v xml:space="preserve"> Fabales</v>
          </cell>
          <cell r="T2877" t="str">
            <v xml:space="preserve"> Fabaceae</v>
          </cell>
          <cell r="U2877" t="str">
            <v xml:space="preserve"> Papilionoideae</v>
          </cell>
        </row>
        <row r="2878">
          <cell r="B2878" t="str">
            <v>A0A0B2UKI1</v>
          </cell>
          <cell r="C2878" t="str">
            <v xml:space="preserve"> Ordospora colligata OC4.</v>
          </cell>
          <cell r="E2878" t="str">
            <v xml:space="preserve"> NCBI_TaxID=1354746 {ECO:0000313|EMBL:KHN69552.1, ECO:0000313|Proteomes:UP000031056};</v>
          </cell>
          <cell r="G2878" t="str">
            <v>Eukaryota</v>
          </cell>
          <cell r="H2878" t="str">
            <v xml:space="preserve"> Fungi</v>
          </cell>
          <cell r="I2878" t="str">
            <v xml:space="preserve"> Fungi incertae sedis</v>
          </cell>
          <cell r="J2878" t="str">
            <v xml:space="preserve"> Microsporidia</v>
          </cell>
          <cell r="K2878" t="str">
            <v xml:space="preserve"> Ordosporidae</v>
          </cell>
          <cell r="L2878" t="str">
            <v>Ordospora.</v>
          </cell>
        </row>
        <row r="2879">
          <cell r="B2879" t="str">
            <v>A0A0B2V317</v>
          </cell>
          <cell r="C2879" t="str">
            <v xml:space="preserve"> Toxocara canis (Canine roundworm).</v>
          </cell>
          <cell r="E2879" t="str">
            <v xml:space="preserve"> NCBI_TaxID=6265 {ECO:0000313|EMBL:KHN75948.1, ECO:0000313|Proteomes:UP000031036};</v>
          </cell>
          <cell r="G2879" t="str">
            <v>Eukaryota</v>
          </cell>
          <cell r="H2879" t="str">
            <v xml:space="preserve"> Metazoa</v>
          </cell>
          <cell r="I2879" t="str">
            <v xml:space="preserve"> Ecdysozoa</v>
          </cell>
          <cell r="J2879" t="str">
            <v xml:space="preserve"> Nematoda</v>
          </cell>
          <cell r="K2879" t="str">
            <v xml:space="preserve"> Chromadorea</v>
          </cell>
          <cell r="L2879" t="str">
            <v xml:space="preserve"> Ascaridida</v>
          </cell>
          <cell r="M2879" t="str">
            <v>Ascaridoidea</v>
          </cell>
          <cell r="N2879" t="str">
            <v xml:space="preserve"> Toxocaridae</v>
          </cell>
          <cell r="O2879" t="str">
            <v xml:space="preserve"> Toxocara.</v>
          </cell>
        </row>
        <row r="2880">
          <cell r="B2880" t="str">
            <v>A0A0B2VIK1</v>
          </cell>
          <cell r="C2880" t="str">
            <v xml:space="preserve"> Toxocara canis (Canine roundworm).</v>
          </cell>
          <cell r="E2880" t="str">
            <v xml:space="preserve"> NCBI_TaxID=6265 {ECO:0000313|EMBL:KHN83326.1, ECO:0000313|Proteomes:UP000031036};</v>
          </cell>
          <cell r="G2880" t="str">
            <v>Eukaryota</v>
          </cell>
          <cell r="H2880" t="str">
            <v xml:space="preserve"> Metazoa</v>
          </cell>
          <cell r="I2880" t="str">
            <v xml:space="preserve"> Ecdysozoa</v>
          </cell>
          <cell r="J2880" t="str">
            <v xml:space="preserve"> Nematoda</v>
          </cell>
          <cell r="K2880" t="str">
            <v xml:space="preserve"> Chromadorea</v>
          </cell>
          <cell r="L2880" t="str">
            <v xml:space="preserve"> Ascaridida</v>
          </cell>
          <cell r="M2880" t="str">
            <v>Ascaridoidea</v>
          </cell>
          <cell r="N2880" t="str">
            <v xml:space="preserve"> Toxocaridae</v>
          </cell>
          <cell r="O2880" t="str">
            <v xml:space="preserve"> Toxocara.</v>
          </cell>
        </row>
        <row r="2881">
          <cell r="B2881" t="str">
            <v>A0A0B2WM91</v>
          </cell>
          <cell r="C2881" t="str">
            <v xml:space="preserve"> Metarhizium album ARSEF 1941.</v>
          </cell>
          <cell r="E2881" t="str">
            <v xml:space="preserve"> NCBI_TaxID=1081103 {ECO:0000313|EMBL:KHN95073.1, ECO:0000313|Proteomes:UP000030816};</v>
          </cell>
          <cell r="G2881" t="str">
            <v>Eukaryota</v>
          </cell>
          <cell r="H2881" t="str">
            <v xml:space="preserve"> Fungi</v>
          </cell>
          <cell r="I2881" t="str">
            <v xml:space="preserve"> Dikarya</v>
          </cell>
          <cell r="J2881" t="str">
            <v xml:space="preserve"> Ascomycota</v>
          </cell>
          <cell r="K2881" t="str">
            <v xml:space="preserve"> Pezizomycotina</v>
          </cell>
          <cell r="L2881" t="str">
            <v>Sordariomycetes</v>
          </cell>
          <cell r="M2881" t="str">
            <v xml:space="preserve"> Hypocreomycetidae</v>
          </cell>
          <cell r="N2881" t="str">
            <v xml:space="preserve"> Hypocreales</v>
          </cell>
          <cell r="O2881" t="str">
            <v xml:space="preserve"> Clavicipitaceae</v>
          </cell>
          <cell r="P2881" t="str">
            <v>Metarhizium.</v>
          </cell>
        </row>
        <row r="2882">
          <cell r="B2882" t="str">
            <v>A0A0B2WS85</v>
          </cell>
          <cell r="C2882" t="str">
            <v xml:space="preserve"> Metarhizium album ARSEF 1941.</v>
          </cell>
          <cell r="E2882" t="str">
            <v xml:space="preserve"> NCBI_TaxID=1081103 {ECO:0000313|EMBL:KHN95810.1, ECO:0000313|Proteomes:UP000030816};</v>
          </cell>
          <cell r="G2882" t="str">
            <v>Eukaryota</v>
          </cell>
          <cell r="H2882" t="str">
            <v xml:space="preserve"> Fungi</v>
          </cell>
          <cell r="I2882" t="str">
            <v xml:space="preserve"> Dikarya</v>
          </cell>
          <cell r="J2882" t="str">
            <v xml:space="preserve"> Ascomycota</v>
          </cell>
          <cell r="K2882" t="str">
            <v xml:space="preserve"> Pezizomycotina</v>
          </cell>
          <cell r="L2882" t="str">
            <v>Sordariomycetes</v>
          </cell>
          <cell r="M2882" t="str">
            <v xml:space="preserve"> Hypocreomycetidae</v>
          </cell>
          <cell r="N2882" t="str">
            <v xml:space="preserve"> Hypocreales</v>
          </cell>
          <cell r="O2882" t="str">
            <v xml:space="preserve"> Clavicipitaceae</v>
          </cell>
          <cell r="P2882" t="str">
            <v>Metarhizium.</v>
          </cell>
        </row>
        <row r="2883">
          <cell r="B2883" t="str">
            <v>A0A0B4GBW1</v>
          </cell>
          <cell r="C2883" t="str">
            <v xml:space="preserve"> Metarhizium guizhouense ARSEF 977.</v>
          </cell>
          <cell r="E2883" t="str">
            <v xml:space="preserve"> NCBI_TaxID=1276136 {ECO:0000313|EMBL:KID84355.1, ECO:0000313|Proteomes:UP000031192};</v>
          </cell>
          <cell r="G2883" t="str">
            <v>Eukaryota</v>
          </cell>
          <cell r="H2883" t="str">
            <v xml:space="preserve"> Fungi</v>
          </cell>
          <cell r="I2883" t="str">
            <v xml:space="preserve"> Dikarya</v>
          </cell>
          <cell r="J2883" t="str">
            <v xml:space="preserve"> Ascomycota</v>
          </cell>
          <cell r="K2883" t="str">
            <v xml:space="preserve"> Pezizomycotina</v>
          </cell>
          <cell r="L2883" t="str">
            <v>Sordariomycetes</v>
          </cell>
          <cell r="M2883" t="str">
            <v xml:space="preserve"> Hypocreomycetidae</v>
          </cell>
          <cell r="N2883" t="str">
            <v xml:space="preserve"> Hypocreales</v>
          </cell>
          <cell r="O2883" t="str">
            <v xml:space="preserve"> Clavicipitaceae</v>
          </cell>
          <cell r="P2883" t="str">
            <v>Metarhizium.</v>
          </cell>
        </row>
        <row r="2884">
          <cell r="B2884" t="str">
            <v>A0A0B4I9L6</v>
          </cell>
          <cell r="C2884" t="str">
            <v xml:space="preserve"> Metarhizium guizhouense ARSEF 977.</v>
          </cell>
          <cell r="E2884" t="str">
            <v xml:space="preserve"> NCBI_TaxID=1276136 {ECO:0000313|EMBL:KID90404.1, ECO:0000313|Proteomes:UP000031192};</v>
          </cell>
          <cell r="G2884" t="str">
            <v>Eukaryota</v>
          </cell>
          <cell r="H2884" t="str">
            <v xml:space="preserve"> Fungi</v>
          </cell>
          <cell r="I2884" t="str">
            <v xml:space="preserve"> Dikarya</v>
          </cell>
          <cell r="J2884" t="str">
            <v xml:space="preserve"> Ascomycota</v>
          </cell>
          <cell r="K2884" t="str">
            <v xml:space="preserve"> Pezizomycotina</v>
          </cell>
          <cell r="L2884" t="str">
            <v>Sordariomycetes</v>
          </cell>
          <cell r="M2884" t="str">
            <v xml:space="preserve"> Hypocreomycetidae</v>
          </cell>
          <cell r="N2884" t="str">
            <v xml:space="preserve"> Hypocreales</v>
          </cell>
          <cell r="O2884" t="str">
            <v xml:space="preserve"> Clavicipitaceae</v>
          </cell>
          <cell r="P2884" t="str">
            <v>Metarhizium.</v>
          </cell>
        </row>
        <row r="2885">
          <cell r="B2885" t="str">
            <v>A0A0B7NKJ2</v>
          </cell>
          <cell r="C2885" t="str">
            <v xml:space="preserve"> Parasitella parasitica.</v>
          </cell>
          <cell r="E2885" t="str">
            <v xml:space="preserve"> NCBI_TaxID=35722 {ECO:0000313|EMBL:CEP16024.1, ECO:0000313|Proteomes:UP000054107};</v>
          </cell>
          <cell r="G2885" t="str">
            <v>Eukaryota</v>
          </cell>
          <cell r="H2885" t="str">
            <v xml:space="preserve"> Fungi</v>
          </cell>
          <cell r="I2885" t="str">
            <v xml:space="preserve"> Fungi incertae sedis</v>
          </cell>
          <cell r="J2885" t="str">
            <v xml:space="preserve"> Mucoromycota</v>
          </cell>
          <cell r="K2885" t="str">
            <v xml:space="preserve"> Mucoromycotina</v>
          </cell>
          <cell r="L2885" t="str">
            <v>Mucorales</v>
          </cell>
          <cell r="M2885" t="str">
            <v xml:space="preserve"> Mucorineae</v>
          </cell>
          <cell r="N2885" t="str">
            <v xml:space="preserve"> Mucoraceae</v>
          </cell>
          <cell r="O2885" t="str">
            <v xml:space="preserve"> Parasitella.</v>
          </cell>
        </row>
        <row r="2886">
          <cell r="B2886" t="str">
            <v>A0A0B7NMF7</v>
          </cell>
          <cell r="C2886" t="str">
            <v xml:space="preserve"> Parasitella parasitica.</v>
          </cell>
          <cell r="E2886" t="str">
            <v xml:space="preserve"> NCBI_TaxID=35722 {ECO:0000313|EMBL:CEP16129.1, ECO:0000313|Proteomes:UP000054107};</v>
          </cell>
          <cell r="G2886" t="str">
            <v>Eukaryota</v>
          </cell>
          <cell r="H2886" t="str">
            <v xml:space="preserve"> Fungi</v>
          </cell>
          <cell r="I2886" t="str">
            <v xml:space="preserve"> Fungi incertae sedis</v>
          </cell>
          <cell r="J2886" t="str">
            <v xml:space="preserve"> Mucoromycota</v>
          </cell>
          <cell r="K2886" t="str">
            <v xml:space="preserve"> Mucoromycotina</v>
          </cell>
          <cell r="L2886" t="str">
            <v>Mucorales</v>
          </cell>
          <cell r="M2886" t="str">
            <v xml:space="preserve"> Mucorineae</v>
          </cell>
          <cell r="N2886" t="str">
            <v xml:space="preserve"> Mucoraceae</v>
          </cell>
          <cell r="O2886" t="str">
            <v xml:space="preserve"> Parasitella.</v>
          </cell>
        </row>
        <row r="2887">
          <cell r="B2887" t="str">
            <v>A0A0B7NR71</v>
          </cell>
          <cell r="C2887" t="str">
            <v xml:space="preserve"> Parasitella parasitica.</v>
          </cell>
          <cell r="E2887" t="str">
            <v xml:space="preserve"> NCBI_TaxID=35722 {ECO:0000313|EMBL:CEP17479.1, ECO:0000313|Proteomes:UP000054107};</v>
          </cell>
          <cell r="G2887" t="str">
            <v>Eukaryota</v>
          </cell>
          <cell r="H2887" t="str">
            <v xml:space="preserve"> Fungi</v>
          </cell>
          <cell r="I2887" t="str">
            <v xml:space="preserve"> Fungi incertae sedis</v>
          </cell>
          <cell r="J2887" t="str">
            <v xml:space="preserve"> Mucoromycota</v>
          </cell>
          <cell r="K2887" t="str">
            <v xml:space="preserve"> Mucoromycotina</v>
          </cell>
          <cell r="L2887" t="str">
            <v>Mucorales</v>
          </cell>
          <cell r="M2887" t="str">
            <v xml:space="preserve"> Mucorineae</v>
          </cell>
          <cell r="N2887" t="str">
            <v xml:space="preserve"> Mucoraceae</v>
          </cell>
          <cell r="O2887" t="str">
            <v xml:space="preserve"> Parasitella.</v>
          </cell>
        </row>
        <row r="2888">
          <cell r="B2888" t="str">
            <v>A0A0C2DCX3</v>
          </cell>
          <cell r="C2888" t="str">
            <v xml:space="preserve"> Ancylostoma duodenale.</v>
          </cell>
          <cell r="E2888" t="str">
            <v xml:space="preserve"> NCBI_TaxID=51022 {ECO:0000313|EMBL:KIH60287.1, ECO:0000313|Proteomes:UP000054047};</v>
          </cell>
          <cell r="G2888" t="str">
            <v>Eukaryota</v>
          </cell>
          <cell r="H2888" t="str">
            <v xml:space="preserve"> Metazoa</v>
          </cell>
          <cell r="I2888" t="str">
            <v xml:space="preserve"> Ecdysozoa</v>
          </cell>
          <cell r="J2888" t="str">
            <v xml:space="preserve"> Nematoda</v>
          </cell>
          <cell r="K2888" t="str">
            <v xml:space="preserve"> Chromadorea</v>
          </cell>
          <cell r="L2888" t="str">
            <v xml:space="preserve"> Rhabditida</v>
          </cell>
          <cell r="M2888" t="str">
            <v>Strongylida</v>
          </cell>
          <cell r="N2888" t="str">
            <v xml:space="preserve"> Ancylostomatoidea</v>
          </cell>
          <cell r="O2888" t="str">
            <v xml:space="preserve"> Ancylostomatidae</v>
          </cell>
          <cell r="P2888" t="str">
            <v xml:space="preserve"> Ancylostomatinae</v>
          </cell>
          <cell r="Q2888" t="str">
            <v>Ancylostoma.</v>
          </cell>
        </row>
        <row r="2889">
          <cell r="B2889" t="str">
            <v>A0A0C2H6G2</v>
          </cell>
          <cell r="C2889" t="str">
            <v xml:space="preserve"> Ancylostoma duodenale.</v>
          </cell>
          <cell r="E2889" t="str">
            <v xml:space="preserve"> NCBI_TaxID=51022 {ECO:0000313|EMBL:KIH69450.1, ECO:0000313|Proteomes:UP000054047};</v>
          </cell>
          <cell r="G2889" t="str">
            <v>Eukaryota</v>
          </cell>
          <cell r="H2889" t="str">
            <v xml:space="preserve"> Metazoa</v>
          </cell>
          <cell r="I2889" t="str">
            <v xml:space="preserve"> Ecdysozoa</v>
          </cell>
          <cell r="J2889" t="str">
            <v xml:space="preserve"> Nematoda</v>
          </cell>
          <cell r="K2889" t="str">
            <v xml:space="preserve"> Chromadorea</v>
          </cell>
          <cell r="L2889" t="str">
            <v xml:space="preserve"> Rhabditida</v>
          </cell>
          <cell r="M2889" t="str">
            <v>Strongylida</v>
          </cell>
          <cell r="N2889" t="str">
            <v xml:space="preserve"> Ancylostomatoidea</v>
          </cell>
          <cell r="O2889" t="str">
            <v xml:space="preserve"> Ancylostomatidae</v>
          </cell>
          <cell r="P2889" t="str">
            <v xml:space="preserve"> Ancylostomatinae</v>
          </cell>
          <cell r="Q2889" t="str">
            <v>Ancylostoma.</v>
          </cell>
        </row>
        <row r="2890">
          <cell r="B2890" t="str">
            <v>A0A0C2HIN3</v>
          </cell>
          <cell r="C2890" t="str">
            <v xml:space="preserve"> Ancylostoma duodenale.</v>
          </cell>
          <cell r="E2890" t="str">
            <v xml:space="preserve"> NCBI_TaxID=51022 {ECO:0000313|EMBL:KIH69451.1, ECO:0000313|Proteomes:UP000054047};</v>
          </cell>
          <cell r="G2890" t="str">
            <v>Eukaryota</v>
          </cell>
          <cell r="H2890" t="str">
            <v xml:space="preserve"> Metazoa</v>
          </cell>
          <cell r="I2890" t="str">
            <v xml:space="preserve"> Ecdysozoa</v>
          </cell>
          <cell r="J2890" t="str">
            <v xml:space="preserve"> Nematoda</v>
          </cell>
          <cell r="K2890" t="str">
            <v xml:space="preserve"> Chromadorea</v>
          </cell>
          <cell r="L2890" t="str">
            <v xml:space="preserve"> Rhabditida</v>
          </cell>
          <cell r="M2890" t="str">
            <v>Strongylida</v>
          </cell>
          <cell r="N2890" t="str">
            <v xml:space="preserve"> Ancylostomatoidea</v>
          </cell>
          <cell r="O2890" t="str">
            <v xml:space="preserve"> Ancylostomatidae</v>
          </cell>
          <cell r="P2890" t="str">
            <v xml:space="preserve"> Ancylostomatinae</v>
          </cell>
          <cell r="Q2890" t="str">
            <v>Ancylostoma.</v>
          </cell>
        </row>
        <row r="2891">
          <cell r="B2891" t="str">
            <v>A0A0C2MAG3</v>
          </cell>
          <cell r="C2891" t="str">
            <v xml:space="preserve"> Thelohanellus kitauei (Myxosporean).</v>
          </cell>
          <cell r="E2891" t="str">
            <v xml:space="preserve"> NCBI_TaxID=669202 {ECO:0000313|EMBL:KII61309.1, ECO:0000313|Proteomes:UP000031668};</v>
          </cell>
          <cell r="G2891" t="str">
            <v>Eukaryota</v>
          </cell>
          <cell r="H2891" t="str">
            <v xml:space="preserve"> Metazoa</v>
          </cell>
          <cell r="I2891" t="str">
            <v xml:space="preserve"> Cnidaria</v>
          </cell>
          <cell r="J2891" t="str">
            <v xml:space="preserve"> Myxozoa</v>
          </cell>
          <cell r="K2891" t="str">
            <v xml:space="preserve"> Myxosporea</v>
          </cell>
          <cell r="L2891" t="str">
            <v xml:space="preserve"> Bivalvulida</v>
          </cell>
          <cell r="M2891" t="str">
            <v>Platysporina</v>
          </cell>
          <cell r="N2891" t="str">
            <v xml:space="preserve"> Myxobolidae</v>
          </cell>
          <cell r="O2891" t="str">
            <v xml:space="preserve"> Thelohanellus.</v>
          </cell>
        </row>
        <row r="2892">
          <cell r="B2892" t="str">
            <v>A0A0C2T9B6</v>
          </cell>
          <cell r="C2892" t="str">
            <v xml:space="preserve"> Amanita muscaria Koide BX008.</v>
          </cell>
          <cell r="E2892" t="str">
            <v xml:space="preserve"> NCBI_TaxID=946122 {ECO:0000313|EMBL:KIL63274.1, ECO:0000313|Proteomes:UP000054549};</v>
          </cell>
          <cell r="G2892" t="str">
            <v>Eukaryota</v>
          </cell>
          <cell r="H2892" t="str">
            <v xml:space="preserve"> Fungi</v>
          </cell>
          <cell r="I2892" t="str">
            <v xml:space="preserve"> Dikarya</v>
          </cell>
          <cell r="J2892" t="str">
            <v xml:space="preserve"> Basidiomycota</v>
          </cell>
          <cell r="K2892" t="str">
            <v xml:space="preserve"> Agaricomycotina</v>
          </cell>
          <cell r="L2892" t="str">
            <v>Agaricomycetes</v>
          </cell>
          <cell r="M2892" t="str">
            <v xml:space="preserve"> Agaricomycetidae</v>
          </cell>
          <cell r="N2892" t="str">
            <v xml:space="preserve"> Agaricales</v>
          </cell>
          <cell r="O2892" t="str">
            <v xml:space="preserve"> Amanitaceae</v>
          </cell>
          <cell r="P2892" t="str">
            <v xml:space="preserve"> Amanita.</v>
          </cell>
        </row>
        <row r="2893">
          <cell r="B2893" t="str">
            <v>A0A0C2TR53</v>
          </cell>
          <cell r="C2893" t="str">
            <v xml:space="preserve"> Amanita muscaria Koide BX008.</v>
          </cell>
          <cell r="E2893" t="str">
            <v xml:space="preserve"> NCBI_TaxID=946122 {ECO:0000313|EMBL:KIL69759.1, ECO:0000313|Proteomes:UP000054549};</v>
          </cell>
          <cell r="G2893" t="str">
            <v>Eukaryota</v>
          </cell>
          <cell r="H2893" t="str">
            <v xml:space="preserve"> Fungi</v>
          </cell>
          <cell r="I2893" t="str">
            <v xml:space="preserve"> Dikarya</v>
          </cell>
          <cell r="J2893" t="str">
            <v xml:space="preserve"> Basidiomycota</v>
          </cell>
          <cell r="K2893" t="str">
            <v xml:space="preserve"> Agaricomycotina</v>
          </cell>
          <cell r="L2893" t="str">
            <v>Agaricomycetes</v>
          </cell>
          <cell r="M2893" t="str">
            <v xml:space="preserve"> Agaricomycetidae</v>
          </cell>
          <cell r="N2893" t="str">
            <v xml:space="preserve"> Agaricales</v>
          </cell>
          <cell r="O2893" t="str">
            <v xml:space="preserve"> Amanitaceae</v>
          </cell>
          <cell r="P2893" t="str">
            <v xml:space="preserve"> Amanita.</v>
          </cell>
        </row>
        <row r="2894">
          <cell r="B2894" t="str">
            <v>A0A0C2WQD4</v>
          </cell>
          <cell r="C2894" t="str">
            <v xml:space="preserve"> Serendipita vermifera MAFF 305830.</v>
          </cell>
          <cell r="E2894" t="str">
            <v xml:space="preserve"> NCBI_TaxID=933852 {ECO:0000313|EMBL:KIM28413.1, ECO:0000313|Proteomes:UP000054097};</v>
          </cell>
          <cell r="G2894" t="str">
            <v>Eukaryota</v>
          </cell>
          <cell r="H2894" t="str">
            <v xml:space="preserve"> Fungi</v>
          </cell>
          <cell r="I2894" t="str">
            <v xml:space="preserve"> Dikarya</v>
          </cell>
          <cell r="J2894" t="str">
            <v xml:space="preserve"> Basidiomycota</v>
          </cell>
          <cell r="K2894" t="str">
            <v xml:space="preserve"> Agaricomycotina</v>
          </cell>
          <cell r="L2894" t="str">
            <v>Agaricomycetes</v>
          </cell>
          <cell r="M2894" t="str">
            <v xml:space="preserve"> Sebacinales</v>
          </cell>
          <cell r="N2894" t="str">
            <v xml:space="preserve"> Serendipitaceae</v>
          </cell>
          <cell r="O2894" t="str">
            <v xml:space="preserve"> Serendipita.</v>
          </cell>
        </row>
        <row r="2895">
          <cell r="B2895" t="str">
            <v>A0A0C2Z7M3</v>
          </cell>
          <cell r="C2895" t="str">
            <v xml:space="preserve"> Hebeloma cylindrosporum h7.</v>
          </cell>
          <cell r="E2895" t="str">
            <v xml:space="preserve"> NCBI_TaxID=686832 {ECO:0000313|EMBL:KIM49107.1, ECO:0000313|Proteomes:UP000053424};</v>
          </cell>
          <cell r="G2895" t="str">
            <v>Eukaryota</v>
          </cell>
          <cell r="H2895" t="str">
            <v xml:space="preserve"> Fungi</v>
          </cell>
          <cell r="I2895" t="str">
            <v xml:space="preserve"> Dikarya</v>
          </cell>
          <cell r="J2895" t="str">
            <v xml:space="preserve"> Basidiomycota</v>
          </cell>
          <cell r="K2895" t="str">
            <v xml:space="preserve"> Agaricomycotina</v>
          </cell>
          <cell r="L2895" t="str">
            <v>Agaricomycetes</v>
          </cell>
          <cell r="M2895" t="str">
            <v xml:space="preserve"> Agaricomycetidae</v>
          </cell>
          <cell r="N2895" t="str">
            <v xml:space="preserve"> Agaricales</v>
          </cell>
          <cell r="O2895" t="str">
            <v xml:space="preserve"> Cortinariaceae</v>
          </cell>
          <cell r="P2895" t="str">
            <v>Hebeloma.</v>
          </cell>
        </row>
        <row r="2896">
          <cell r="B2896" t="str">
            <v>A0A0C2ZST2</v>
          </cell>
          <cell r="C2896" t="str">
            <v xml:space="preserve"> Scleroderma citrinum Foug A.</v>
          </cell>
          <cell r="E2896" t="str">
            <v xml:space="preserve"> NCBI_TaxID=1036808 {ECO:0000313|EMBL:KIM55597.1, ECO:0000313|Proteomes:UP000053989};</v>
          </cell>
          <cell r="G2896" t="str">
            <v>Eukaryota</v>
          </cell>
          <cell r="H2896" t="str">
            <v xml:space="preserve"> Fungi</v>
          </cell>
          <cell r="I2896" t="str">
            <v xml:space="preserve"> Dikarya</v>
          </cell>
          <cell r="J2896" t="str">
            <v xml:space="preserve"> Basidiomycota</v>
          </cell>
          <cell r="K2896" t="str">
            <v xml:space="preserve"> Agaricomycotina</v>
          </cell>
          <cell r="L2896" t="str">
            <v>Agaricomycetes</v>
          </cell>
          <cell r="M2896" t="str">
            <v xml:space="preserve"> Agaricomycetidae</v>
          </cell>
          <cell r="N2896" t="str">
            <v xml:space="preserve"> Boletales</v>
          </cell>
          <cell r="O2896" t="str">
            <v xml:space="preserve"> Sclerodermatineae</v>
          </cell>
          <cell r="P2896" t="str">
            <v>Sclerodermataceae</v>
          </cell>
          <cell r="Q2896" t="str">
            <v xml:space="preserve"> Scleroderma.</v>
          </cell>
        </row>
        <row r="2897">
          <cell r="B2897" t="str">
            <v>A0A0C3BNM8</v>
          </cell>
          <cell r="C2897" t="str">
            <v xml:space="preserve"> Serendipita vermifera MAFF 305830.</v>
          </cell>
          <cell r="E2897" t="str">
            <v xml:space="preserve"> NCBI_TaxID=933852 {ECO:0000313|EMBL:KIM33684.1, ECO:0000313|Proteomes:UP000054097};</v>
          </cell>
          <cell r="G2897" t="str">
            <v>Eukaryota</v>
          </cell>
          <cell r="H2897" t="str">
            <v xml:space="preserve"> Fungi</v>
          </cell>
          <cell r="I2897" t="str">
            <v xml:space="preserve"> Dikarya</v>
          </cell>
          <cell r="J2897" t="str">
            <v xml:space="preserve"> Basidiomycota</v>
          </cell>
          <cell r="K2897" t="str">
            <v xml:space="preserve"> Agaricomycotina</v>
          </cell>
          <cell r="L2897" t="str">
            <v>Agaricomycetes</v>
          </cell>
          <cell r="M2897" t="str">
            <v xml:space="preserve"> Sebacinales</v>
          </cell>
          <cell r="N2897" t="str">
            <v xml:space="preserve"> Serendipitaceae</v>
          </cell>
          <cell r="O2897" t="str">
            <v xml:space="preserve"> Serendipita.</v>
          </cell>
        </row>
        <row r="2898">
          <cell r="B2898" t="str">
            <v>A0A0C3C251</v>
          </cell>
          <cell r="C2898" t="str">
            <v xml:space="preserve"> Hebeloma cylindrosporum h7.</v>
          </cell>
          <cell r="E2898" t="str">
            <v xml:space="preserve"> NCBI_TaxID=686832 {ECO:0000313|EMBL:KIM43025.1, ECO:0000313|Proteomes:UP000053424};</v>
          </cell>
          <cell r="G2898" t="str">
            <v>Eukaryota</v>
          </cell>
          <cell r="H2898" t="str">
            <v xml:space="preserve"> Fungi</v>
          </cell>
          <cell r="I2898" t="str">
            <v xml:space="preserve"> Dikarya</v>
          </cell>
          <cell r="J2898" t="str">
            <v xml:space="preserve"> Basidiomycota</v>
          </cell>
          <cell r="K2898" t="str">
            <v xml:space="preserve"> Agaricomycotina</v>
          </cell>
          <cell r="L2898" t="str">
            <v>Agaricomycetes</v>
          </cell>
          <cell r="M2898" t="str">
            <v xml:space="preserve"> Agaricomycetidae</v>
          </cell>
          <cell r="N2898" t="str">
            <v xml:space="preserve"> Agaricales</v>
          </cell>
          <cell r="O2898" t="str">
            <v xml:space="preserve"> Cortinariaceae</v>
          </cell>
          <cell r="P2898" t="str">
            <v>Hebeloma.</v>
          </cell>
        </row>
        <row r="2899">
          <cell r="B2899" t="str">
            <v>A0A0C3DL77</v>
          </cell>
          <cell r="C2899" t="str">
            <v xml:space="preserve"> Scleroderma citrinum Foug A.</v>
          </cell>
          <cell r="E2899" t="str">
            <v xml:space="preserve"> NCBI_TaxID=1036808 {ECO:0000313|EMBL:KIM56821.1, ECO:0000313|Proteomes:UP000053989};</v>
          </cell>
          <cell r="G2899" t="str">
            <v>Eukaryota</v>
          </cell>
          <cell r="H2899" t="str">
            <v xml:space="preserve"> Fungi</v>
          </cell>
          <cell r="I2899" t="str">
            <v xml:space="preserve"> Dikarya</v>
          </cell>
          <cell r="J2899" t="str">
            <v xml:space="preserve"> Basidiomycota</v>
          </cell>
          <cell r="K2899" t="str">
            <v xml:space="preserve"> Agaricomycotina</v>
          </cell>
          <cell r="L2899" t="str">
            <v>Agaricomycetes</v>
          </cell>
          <cell r="M2899" t="str">
            <v xml:space="preserve"> Agaricomycetidae</v>
          </cell>
          <cell r="N2899" t="str">
            <v xml:space="preserve"> Boletales</v>
          </cell>
          <cell r="O2899" t="str">
            <v xml:space="preserve"> Sclerodermatineae</v>
          </cell>
          <cell r="P2899" t="str">
            <v>Sclerodermataceae</v>
          </cell>
          <cell r="Q2899" t="str">
            <v xml:space="preserve"> Scleroderma.</v>
          </cell>
        </row>
        <row r="2900">
          <cell r="B2900" t="str">
            <v>A0A0C3DS10</v>
          </cell>
          <cell r="C2900" t="str">
            <v xml:space="preserve"> Scleroderma citrinum Foug A.</v>
          </cell>
          <cell r="E2900" t="str">
            <v xml:space="preserve"> NCBI_TaxID=1036808 {ECO:0000313|EMBL:KIM63425.1, ECO:0000313|Proteomes:UP000053989};</v>
          </cell>
          <cell r="G2900" t="str">
            <v>Eukaryota</v>
          </cell>
          <cell r="H2900" t="str">
            <v xml:space="preserve"> Fungi</v>
          </cell>
          <cell r="I2900" t="str">
            <v xml:space="preserve"> Dikarya</v>
          </cell>
          <cell r="J2900" t="str">
            <v xml:space="preserve"> Basidiomycota</v>
          </cell>
          <cell r="K2900" t="str">
            <v xml:space="preserve"> Agaricomycotina</v>
          </cell>
          <cell r="L2900" t="str">
            <v>Agaricomycetes</v>
          </cell>
          <cell r="M2900" t="str">
            <v xml:space="preserve"> Agaricomycetidae</v>
          </cell>
          <cell r="N2900" t="str">
            <v xml:space="preserve"> Boletales</v>
          </cell>
          <cell r="O2900" t="str">
            <v xml:space="preserve"> Sclerodermatineae</v>
          </cell>
          <cell r="P2900" t="str">
            <v>Sclerodermataceae</v>
          </cell>
          <cell r="Q2900" t="str">
            <v xml:space="preserve"> Scleroderma.</v>
          </cell>
        </row>
        <row r="2901">
          <cell r="B2901" t="str">
            <v>A0A0C3DXK7</v>
          </cell>
          <cell r="C2901" t="str">
            <v xml:space="preserve"> Scleroderma citrinum Foug A.</v>
          </cell>
          <cell r="E2901" t="str">
            <v xml:space="preserve"> NCBI_TaxID=1036808 {ECO:0000313|EMBL:KIM65295.1, ECO:0000313|Proteomes:UP000053989};</v>
          </cell>
          <cell r="G2901" t="str">
            <v>Eukaryota</v>
          </cell>
          <cell r="H2901" t="str">
            <v xml:space="preserve"> Fungi</v>
          </cell>
          <cell r="I2901" t="str">
            <v xml:space="preserve"> Dikarya</v>
          </cell>
          <cell r="J2901" t="str">
            <v xml:space="preserve"> Basidiomycota</v>
          </cell>
          <cell r="K2901" t="str">
            <v xml:space="preserve"> Agaricomycotina</v>
          </cell>
          <cell r="L2901" t="str">
            <v>Agaricomycetes</v>
          </cell>
          <cell r="M2901" t="str">
            <v xml:space="preserve"> Agaricomycetidae</v>
          </cell>
          <cell r="N2901" t="str">
            <v xml:space="preserve"> Boletales</v>
          </cell>
          <cell r="O2901" t="str">
            <v xml:space="preserve"> Sclerodermatineae</v>
          </cell>
          <cell r="P2901" t="str">
            <v>Sclerodermataceae</v>
          </cell>
          <cell r="Q2901" t="str">
            <v xml:space="preserve"> Scleroderma.</v>
          </cell>
        </row>
        <row r="2902">
          <cell r="B2902" t="str">
            <v>A0A0C3G5R3</v>
          </cell>
          <cell r="C2902" t="str">
            <v xml:space="preserve"> Piloderma croceum F 1598.</v>
          </cell>
          <cell r="E2902" t="str">
            <v xml:space="preserve"> NCBI_TaxID=765440 {ECO:0000313|EMBL:KIM87099.1, ECO:0000313|Proteomes:UP000054166};</v>
          </cell>
          <cell r="G2902" t="str">
            <v>Eukaryota</v>
          </cell>
          <cell r="H2902" t="str">
            <v xml:space="preserve"> Fungi</v>
          </cell>
          <cell r="I2902" t="str">
            <v xml:space="preserve"> Dikarya</v>
          </cell>
          <cell r="J2902" t="str">
            <v xml:space="preserve"> Basidiomycota</v>
          </cell>
          <cell r="K2902" t="str">
            <v xml:space="preserve"> Agaricomycotina</v>
          </cell>
          <cell r="L2902" t="str">
            <v>Agaricomycetes</v>
          </cell>
          <cell r="M2902" t="str">
            <v xml:space="preserve"> Agaricomycetidae</v>
          </cell>
          <cell r="N2902" t="str">
            <v xml:space="preserve"> Atheliales</v>
          </cell>
          <cell r="O2902" t="str">
            <v xml:space="preserve"> Atheliaceae</v>
          </cell>
          <cell r="P2902" t="str">
            <v xml:space="preserve"> Piloderma.</v>
          </cell>
        </row>
        <row r="2903">
          <cell r="B2903" t="str">
            <v>A0A0C3GFU1</v>
          </cell>
          <cell r="C2903" t="str">
            <v xml:space="preserve"> Piloderma croceum F 1598.</v>
          </cell>
          <cell r="E2903" t="str">
            <v xml:space="preserve"> NCBI_TaxID=765440 {ECO:0000313|EMBL:KIM89506.1, ECO:0000313|Proteomes:UP000054166};</v>
          </cell>
          <cell r="G2903" t="str">
            <v>Eukaryota</v>
          </cell>
          <cell r="H2903" t="str">
            <v xml:space="preserve"> Fungi</v>
          </cell>
          <cell r="I2903" t="str">
            <v xml:space="preserve"> Dikarya</v>
          </cell>
          <cell r="J2903" t="str">
            <v xml:space="preserve"> Basidiomycota</v>
          </cell>
          <cell r="K2903" t="str">
            <v xml:space="preserve"> Agaricomycotina</v>
          </cell>
          <cell r="L2903" t="str">
            <v>Agaricomycetes</v>
          </cell>
          <cell r="M2903" t="str">
            <v xml:space="preserve"> Agaricomycetidae</v>
          </cell>
          <cell r="N2903" t="str">
            <v xml:space="preserve"> Atheliales</v>
          </cell>
          <cell r="O2903" t="str">
            <v xml:space="preserve"> Atheliaceae</v>
          </cell>
          <cell r="P2903" t="str">
            <v xml:space="preserve"> Piloderma.</v>
          </cell>
        </row>
        <row r="2904">
          <cell r="B2904" t="str">
            <v>A0A0C3GV78</v>
          </cell>
          <cell r="C2904" t="str">
            <v xml:space="preserve"> Oidiodendron maius Zn.</v>
          </cell>
          <cell r="E2904" t="str">
            <v xml:space="preserve"> NCBI_TaxID=913774 {ECO:0000313|EMBL:KIM95154.1, ECO:0000313|Proteomes:UP000054321};</v>
          </cell>
          <cell r="G2904" t="str">
            <v>Eukaryota</v>
          </cell>
          <cell r="H2904" t="str">
            <v xml:space="preserve"> Fungi</v>
          </cell>
          <cell r="I2904" t="str">
            <v xml:space="preserve"> Dikarya</v>
          </cell>
          <cell r="J2904" t="str">
            <v xml:space="preserve"> Ascomycota</v>
          </cell>
          <cell r="K2904" t="str">
            <v xml:space="preserve"> Pezizomycotina</v>
          </cell>
          <cell r="L2904" t="str">
            <v xml:space="preserve"> Leotiomycetes</v>
          </cell>
          <cell r="M2904" t="str">
            <v>Leotiomycetes incertae sedis</v>
          </cell>
          <cell r="N2904" t="str">
            <v xml:space="preserve"> Myxotrichaceae</v>
          </cell>
          <cell r="O2904" t="str">
            <v xml:space="preserve"> Oidiodendron.</v>
          </cell>
        </row>
        <row r="2905">
          <cell r="B2905" t="str">
            <v>A0A0C3GXC2</v>
          </cell>
          <cell r="C2905" t="str">
            <v xml:space="preserve"> Oidiodendron maius Zn.</v>
          </cell>
          <cell r="E2905" t="str">
            <v xml:space="preserve"> NCBI_TaxID=913774 {ECO:0000313|EMBL:KIM95904.1, ECO:0000313|Proteomes:UP000054321};</v>
          </cell>
          <cell r="G2905" t="str">
            <v>Eukaryota</v>
          </cell>
          <cell r="H2905" t="str">
            <v xml:space="preserve"> Fungi</v>
          </cell>
          <cell r="I2905" t="str">
            <v xml:space="preserve"> Dikarya</v>
          </cell>
          <cell r="J2905" t="str">
            <v xml:space="preserve"> Ascomycota</v>
          </cell>
          <cell r="K2905" t="str">
            <v xml:space="preserve"> Pezizomycotina</v>
          </cell>
          <cell r="L2905" t="str">
            <v xml:space="preserve"> Leotiomycetes</v>
          </cell>
          <cell r="M2905" t="str">
            <v>Leotiomycetes incertae sedis</v>
          </cell>
          <cell r="N2905" t="str">
            <v xml:space="preserve"> Myxotrichaceae</v>
          </cell>
          <cell r="O2905" t="str">
            <v xml:space="preserve"> Oidiodendron.</v>
          </cell>
        </row>
        <row r="2906">
          <cell r="B2906" t="str">
            <v>A0A0C3KXW7</v>
          </cell>
          <cell r="C2906" t="str">
            <v xml:space="preserve"> Tulasnella calospora MUT 4182.</v>
          </cell>
          <cell r="E2906" t="str">
            <v xml:space="preserve"> NCBI_TaxID=1051891 {ECO:0000313|EMBL:KIO26248.1, ECO:0000313|Proteomes:UP000054248};</v>
          </cell>
          <cell r="G2906" t="str">
            <v>Eukaryota</v>
          </cell>
          <cell r="H2906" t="str">
            <v xml:space="preserve"> Fungi</v>
          </cell>
          <cell r="I2906" t="str">
            <v xml:space="preserve"> Dikarya</v>
          </cell>
          <cell r="J2906" t="str">
            <v xml:space="preserve"> Basidiomycota</v>
          </cell>
          <cell r="K2906" t="str">
            <v xml:space="preserve"> Agaricomycotina</v>
          </cell>
          <cell r="L2906" t="str">
            <v>Agaricomycetes</v>
          </cell>
          <cell r="M2906" t="str">
            <v xml:space="preserve"> Cantharellales</v>
          </cell>
          <cell r="N2906" t="str">
            <v xml:space="preserve"> Tulasnellaceae</v>
          </cell>
          <cell r="O2906" t="str">
            <v xml:space="preserve"> Tulasnella.</v>
          </cell>
        </row>
        <row r="2907">
          <cell r="B2907" t="str">
            <v>A0A0C3NES1</v>
          </cell>
          <cell r="C2907" t="str">
            <v xml:space="preserve"> Pisolithus tinctorius Marx 270.</v>
          </cell>
          <cell r="E2907" t="str">
            <v xml:space="preserve"> NCBI_TaxID=870435 {ECO:0000313|EMBL:KIN99584.1, ECO:0000313|Proteomes:UP000054217};</v>
          </cell>
          <cell r="G2907" t="str">
            <v>Eukaryota</v>
          </cell>
          <cell r="H2907" t="str">
            <v xml:space="preserve"> Fungi</v>
          </cell>
          <cell r="I2907" t="str">
            <v xml:space="preserve"> Dikarya</v>
          </cell>
          <cell r="J2907" t="str">
            <v xml:space="preserve"> Basidiomycota</v>
          </cell>
          <cell r="K2907" t="str">
            <v xml:space="preserve"> Agaricomycotina</v>
          </cell>
          <cell r="L2907" t="str">
            <v>Agaricomycetes</v>
          </cell>
          <cell r="M2907" t="str">
            <v xml:space="preserve"> Agaricomycetidae</v>
          </cell>
          <cell r="N2907" t="str">
            <v xml:space="preserve"> Boletales</v>
          </cell>
          <cell r="O2907" t="str">
            <v xml:space="preserve"> Sclerodermatineae</v>
          </cell>
          <cell r="P2907" t="str">
            <v>Pisolithaceae</v>
          </cell>
          <cell r="Q2907" t="str">
            <v xml:space="preserve"> Pisolithus.</v>
          </cell>
        </row>
        <row r="2908">
          <cell r="B2908" t="str">
            <v>A0A0C3PH99</v>
          </cell>
          <cell r="C2908" t="str">
            <v xml:space="preserve"> Pisolithus tinctorius Marx 270.</v>
          </cell>
          <cell r="E2908" t="str">
            <v xml:space="preserve"> NCBI_TaxID=870435 {ECO:0000313|EMBL:KIO13385.1, ECO:0000313|Proteomes:UP000054217};</v>
          </cell>
          <cell r="G2908" t="str">
            <v>Eukaryota</v>
          </cell>
          <cell r="H2908" t="str">
            <v xml:space="preserve"> Fungi</v>
          </cell>
          <cell r="I2908" t="str">
            <v xml:space="preserve"> Dikarya</v>
          </cell>
          <cell r="J2908" t="str">
            <v xml:space="preserve"> Basidiomycota</v>
          </cell>
          <cell r="K2908" t="str">
            <v xml:space="preserve"> Agaricomycotina</v>
          </cell>
          <cell r="L2908" t="str">
            <v>Agaricomycetes</v>
          </cell>
          <cell r="M2908" t="str">
            <v xml:space="preserve"> Agaricomycetidae</v>
          </cell>
          <cell r="N2908" t="str">
            <v xml:space="preserve"> Boletales</v>
          </cell>
          <cell r="O2908" t="str">
            <v xml:space="preserve"> Sclerodermatineae</v>
          </cell>
          <cell r="P2908" t="str">
            <v>Pisolithaceae</v>
          </cell>
          <cell r="Q2908" t="str">
            <v xml:space="preserve"> Pisolithus.</v>
          </cell>
        </row>
        <row r="2909">
          <cell r="B2909" t="str">
            <v>A0A0C3PP08</v>
          </cell>
          <cell r="C2909" t="str">
            <v xml:space="preserve"> Phlebiopsis gigantea 11061_1 CR5-6.</v>
          </cell>
          <cell r="E2909" t="str">
            <v xml:space="preserve"> NCBI_TaxID=745531 {ECO:0000313|EMBL:KIP08608.1, ECO:0000313|Proteomes:UP000053257};</v>
          </cell>
          <cell r="G2909" t="str">
            <v>Eukaryota</v>
          </cell>
          <cell r="H2909" t="str">
            <v xml:space="preserve"> Fungi</v>
          </cell>
          <cell r="I2909" t="str">
            <v xml:space="preserve"> Dikarya</v>
          </cell>
          <cell r="J2909" t="str">
            <v xml:space="preserve"> Basidiomycota</v>
          </cell>
          <cell r="K2909" t="str">
            <v xml:space="preserve"> Agaricomycotina</v>
          </cell>
          <cell r="L2909" t="str">
            <v>Agaricomycetes</v>
          </cell>
          <cell r="M2909" t="str">
            <v xml:space="preserve"> Polyporales</v>
          </cell>
          <cell r="N2909" t="str">
            <v xml:space="preserve"> Phanerochaetaceae</v>
          </cell>
          <cell r="O2909" t="str">
            <v xml:space="preserve"> Phlebiopsis.</v>
          </cell>
        </row>
        <row r="2910">
          <cell r="B2910" t="str">
            <v>A0A0C3Q808</v>
          </cell>
          <cell r="C2910" t="str">
            <v xml:space="preserve"> Tulasnella calospora MUT 4182.</v>
          </cell>
          <cell r="E2910" t="str">
            <v xml:space="preserve"> NCBI_TaxID=1051891 {ECO:0000313|EMBL:KIO20306.1, ECO:0000313|Proteomes:UP000054248};</v>
          </cell>
          <cell r="G2910" t="str">
            <v>Eukaryota</v>
          </cell>
          <cell r="H2910" t="str">
            <v xml:space="preserve"> Fungi</v>
          </cell>
          <cell r="I2910" t="str">
            <v xml:space="preserve"> Dikarya</v>
          </cell>
          <cell r="J2910" t="str">
            <v xml:space="preserve"> Basidiomycota</v>
          </cell>
          <cell r="K2910" t="str">
            <v xml:space="preserve"> Agaricomycotina</v>
          </cell>
          <cell r="L2910" t="str">
            <v>Agaricomycetes</v>
          </cell>
          <cell r="M2910" t="str">
            <v xml:space="preserve"> Cantharellales</v>
          </cell>
          <cell r="N2910" t="str">
            <v xml:space="preserve"> Tulasnellaceae</v>
          </cell>
          <cell r="O2910" t="str">
            <v xml:space="preserve"> Tulasnella.</v>
          </cell>
        </row>
        <row r="2911">
          <cell r="B2911" t="str">
            <v>A0A0C3RLX7</v>
          </cell>
          <cell r="C2911" t="str">
            <v xml:space="preserve"> Nitrosospira sp. NpAV.</v>
          </cell>
          <cell r="E2911" t="str">
            <v xml:space="preserve"> NCBI_TaxID=58133 {ECO:0000313|EMBL:KIO47799.1, ECO:0000313|Proteomes:UP000031969};</v>
          </cell>
          <cell r="G2911" t="str">
            <v>Bacteria</v>
          </cell>
          <cell r="H2911" t="str">
            <v xml:space="preserve"> Proteobacteria</v>
          </cell>
          <cell r="I2911" t="str">
            <v xml:space="preserve"> Betaproteobacteria</v>
          </cell>
          <cell r="J2911" t="str">
            <v xml:space="preserve"> Nitrosomonadales</v>
          </cell>
          <cell r="K2911" t="str">
            <v>Nitrosomonadaceae</v>
          </cell>
          <cell r="L2911" t="str">
            <v xml:space="preserve"> Nitrosospira.</v>
          </cell>
        </row>
        <row r="2912">
          <cell r="B2912" t="str">
            <v>A0A0C3SAT3</v>
          </cell>
          <cell r="C2912" t="str">
            <v xml:space="preserve"> Phlebiopsis gigantea 11061_1 CR5-6.</v>
          </cell>
          <cell r="E2912" t="str">
            <v xml:space="preserve"> NCBI_TaxID=745531 {ECO:0000313|EMBL:KIP09512.1, ECO:0000313|Proteomes:UP000053257};</v>
          </cell>
          <cell r="G2912" t="str">
            <v>Eukaryota</v>
          </cell>
          <cell r="H2912" t="str">
            <v xml:space="preserve"> Fungi</v>
          </cell>
          <cell r="I2912" t="str">
            <v xml:space="preserve"> Dikarya</v>
          </cell>
          <cell r="J2912" t="str">
            <v xml:space="preserve"> Basidiomycota</v>
          </cell>
          <cell r="K2912" t="str">
            <v xml:space="preserve"> Agaricomycotina</v>
          </cell>
          <cell r="L2912" t="str">
            <v>Agaricomycetes</v>
          </cell>
          <cell r="M2912" t="str">
            <v xml:space="preserve"> Polyporales</v>
          </cell>
          <cell r="N2912" t="str">
            <v xml:space="preserve"> Phanerochaetaceae</v>
          </cell>
          <cell r="O2912" t="str">
            <v xml:space="preserve"> Phlebiopsis.</v>
          </cell>
        </row>
        <row r="2913">
          <cell r="B2913" t="str">
            <v>A0A0C4DPT1</v>
          </cell>
          <cell r="C2913" t="str">
            <v xml:space="preserve"> Magnaporthiopsis poae (strain ATCC 64411 / 73-15) (Kentucky bluegrass fungus) (Magnaporthe poae).</v>
          </cell>
          <cell r="E2913" t="str">
            <v xml:space="preserve"> NCBI_TaxID=644358 {ECO:0000313|EnsemblFungi:MAPG_01853T0, ECO:0000313|Proteomes:UP000011715};</v>
          </cell>
          <cell r="G2913" t="str">
            <v>Eukaryota</v>
          </cell>
          <cell r="H2913" t="str">
            <v xml:space="preserve"> Fungi</v>
          </cell>
          <cell r="I2913" t="str">
            <v xml:space="preserve"> Dikarya</v>
          </cell>
          <cell r="J2913" t="str">
            <v xml:space="preserve"> Ascomycota</v>
          </cell>
          <cell r="K2913" t="str">
            <v xml:space="preserve"> Pezizomycotina</v>
          </cell>
          <cell r="L2913" t="str">
            <v>Sordariomycetes</v>
          </cell>
          <cell r="M2913" t="str">
            <v xml:space="preserve"> Sordariomycetidae</v>
          </cell>
          <cell r="N2913" t="str">
            <v xml:space="preserve"> Magnaporthales</v>
          </cell>
          <cell r="O2913" t="str">
            <v xml:space="preserve"> Magnaporthaceae</v>
          </cell>
          <cell r="P2913" t="str">
            <v>Magnaporthiopsis.</v>
          </cell>
        </row>
        <row r="2914">
          <cell r="B2914" t="str">
            <v>A0A0C4DZR3</v>
          </cell>
          <cell r="C2914" t="str">
            <v xml:space="preserve"> Magnaporthiopsis poae (strain ATCC 64411 / 73-15) (Kentucky bluegrass fungus) (Magnaporthe poae).</v>
          </cell>
          <cell r="E2914" t="str">
            <v xml:space="preserve"> NCBI_TaxID=644358 {ECO:0000313|EnsemblFungi:MAPG_05569T0, ECO:0000313|Proteomes:UP000011715};</v>
          </cell>
          <cell r="G2914" t="str">
            <v>Eukaryota</v>
          </cell>
          <cell r="H2914" t="str">
            <v xml:space="preserve"> Fungi</v>
          </cell>
          <cell r="I2914" t="str">
            <v xml:space="preserve"> Dikarya</v>
          </cell>
          <cell r="J2914" t="str">
            <v xml:space="preserve"> Ascomycota</v>
          </cell>
          <cell r="K2914" t="str">
            <v xml:space="preserve"> Pezizomycotina</v>
          </cell>
          <cell r="L2914" t="str">
            <v>Sordariomycetes</v>
          </cell>
          <cell r="M2914" t="str">
            <v xml:space="preserve"> Sordariomycetidae</v>
          </cell>
          <cell r="N2914" t="str">
            <v xml:space="preserve"> Magnaporthales</v>
          </cell>
          <cell r="O2914" t="str">
            <v xml:space="preserve"> Magnaporthaceae</v>
          </cell>
          <cell r="P2914" t="str">
            <v>Magnaporthiopsis.</v>
          </cell>
        </row>
        <row r="2915">
          <cell r="B2915" t="str">
            <v>A0A0C4ESU8</v>
          </cell>
          <cell r="C2915" t="str">
            <v xml:space="preserve"> Puccinia triticina (isolate 1-1 / race 1 (BBBD)) (Brown leaf rust fungus).</v>
          </cell>
          <cell r="E2915" t="str">
            <v xml:space="preserve"> NCBI_TaxID=630390 {ECO:0000313|EnsemblFungi:PTTG_03877P0};</v>
          </cell>
          <cell r="G2915" t="str">
            <v>Eukaryota</v>
          </cell>
          <cell r="H2915" t="str">
            <v xml:space="preserve"> Fungi</v>
          </cell>
          <cell r="I2915" t="str">
            <v xml:space="preserve"> Dikarya</v>
          </cell>
          <cell r="J2915" t="str">
            <v xml:space="preserve"> Basidiomycota</v>
          </cell>
          <cell r="K2915" t="str">
            <v xml:space="preserve"> Pucciniomycotina</v>
          </cell>
          <cell r="L2915" t="str">
            <v>Pucciniomycetes</v>
          </cell>
          <cell r="M2915" t="str">
            <v xml:space="preserve"> Pucciniales</v>
          </cell>
          <cell r="N2915" t="str">
            <v xml:space="preserve"> Pucciniaceae</v>
          </cell>
          <cell r="O2915" t="str">
            <v xml:space="preserve"> Puccinia.</v>
          </cell>
        </row>
        <row r="2916">
          <cell r="B2916" t="str">
            <v>A0A0C7MWW6</v>
          </cell>
          <cell r="C2916" t="str">
            <v xml:space="preserve"> Lachancea lanzarotensis.</v>
          </cell>
          <cell r="E2916" t="str">
            <v xml:space="preserve"> NCBI_TaxID=1245769 {ECO:0000313|EMBL:CEP62156.1, ECO:0000313|Proteomes:UP000054304};</v>
          </cell>
          <cell r="G2916" t="str">
            <v>Eukaryota</v>
          </cell>
          <cell r="H2916" t="str">
            <v xml:space="preserve"> Fungi</v>
          </cell>
          <cell r="I2916" t="str">
            <v xml:space="preserve"> Dikarya</v>
          </cell>
          <cell r="J2916" t="str">
            <v xml:space="preserve"> Ascomycota</v>
          </cell>
          <cell r="K2916" t="str">
            <v xml:space="preserve"> Saccharomycotina</v>
          </cell>
          <cell r="L2916" t="str">
            <v>Saccharomycetes</v>
          </cell>
          <cell r="M2916" t="str">
            <v xml:space="preserve"> Saccharomycetales</v>
          </cell>
          <cell r="N2916" t="str">
            <v xml:space="preserve"> Saccharomycetaceae</v>
          </cell>
          <cell r="O2916" t="str">
            <v xml:space="preserve"> Lachancea.</v>
          </cell>
        </row>
        <row r="2917">
          <cell r="B2917" t="str">
            <v>A0A0C7N3G9</v>
          </cell>
          <cell r="C2917" t="str">
            <v xml:space="preserve"> Lachancea lanzarotensis.</v>
          </cell>
          <cell r="E2917" t="str">
            <v xml:space="preserve"> NCBI_TaxID=1245769 {ECO:0000313|EMBL:CEP61154.1, ECO:0000313|Proteomes:UP000054304};</v>
          </cell>
          <cell r="G2917" t="str">
            <v>Eukaryota</v>
          </cell>
          <cell r="H2917" t="str">
            <v xml:space="preserve"> Fungi</v>
          </cell>
          <cell r="I2917" t="str">
            <v xml:space="preserve"> Dikarya</v>
          </cell>
          <cell r="J2917" t="str">
            <v xml:space="preserve"> Ascomycota</v>
          </cell>
          <cell r="K2917" t="str">
            <v xml:space="preserve"> Saccharomycotina</v>
          </cell>
          <cell r="L2917" t="str">
            <v>Saccharomycetes</v>
          </cell>
          <cell r="M2917" t="str">
            <v xml:space="preserve"> Saccharomycetales</v>
          </cell>
          <cell r="N2917" t="str">
            <v xml:space="preserve"> Saccharomycetaceae</v>
          </cell>
          <cell r="O2917" t="str">
            <v xml:space="preserve"> Lachancea.</v>
          </cell>
        </row>
        <row r="2918">
          <cell r="B2918" t="str">
            <v>A0A0C9LT69</v>
          </cell>
          <cell r="C2918" t="str">
            <v xml:space="preserve"> Mucor ambiguus.</v>
          </cell>
          <cell r="E2918" t="str">
            <v xml:space="preserve"> NCBI_TaxID=91626 {ECO:0000313|EMBL:GAN03455.1, ECO:0000313|Proteomes:UP000053815};</v>
          </cell>
          <cell r="G2918" t="str">
            <v>Eukaryota</v>
          </cell>
          <cell r="H2918" t="str">
            <v xml:space="preserve"> Fungi</v>
          </cell>
          <cell r="I2918" t="str">
            <v xml:space="preserve"> Fungi incertae sedis</v>
          </cell>
          <cell r="J2918" t="str">
            <v xml:space="preserve"> Mucoromycota</v>
          </cell>
          <cell r="K2918" t="str">
            <v xml:space="preserve"> Mucoromycotina</v>
          </cell>
          <cell r="L2918" t="str">
            <v>Mucorales</v>
          </cell>
          <cell r="M2918" t="str">
            <v xml:space="preserve"> Mucorineae</v>
          </cell>
          <cell r="N2918" t="str">
            <v xml:space="preserve"> Mucoraceae</v>
          </cell>
          <cell r="O2918" t="str">
            <v xml:space="preserve"> Mucor.</v>
          </cell>
        </row>
        <row r="2919">
          <cell r="B2919" t="str">
            <v>A0A0C9LY04</v>
          </cell>
          <cell r="C2919" t="str">
            <v xml:space="preserve"> fungal sp. No.11243.</v>
          </cell>
          <cell r="E2919" t="str">
            <v xml:space="preserve"> NCBI_TaxID=1603295 {ECO:0000313|EMBL:GAM90623.1, ECO:0000313|Proteomes:UP000054361};</v>
          </cell>
          <cell r="G2919" t="str">
            <v>Eukaryota</v>
          </cell>
          <cell r="H2919" t="str">
            <v xml:space="preserve"> Fungi.</v>
          </cell>
        </row>
        <row r="2920">
          <cell r="B2920" t="str">
            <v>A0A0C9MZ12</v>
          </cell>
          <cell r="C2920" t="str">
            <v xml:space="preserve"> Mucor ambiguus.</v>
          </cell>
          <cell r="E2920" t="str">
            <v xml:space="preserve"> NCBI_TaxID=91626 {ECO:0000313|EMBL:GAN07523.1, ECO:0000313|Proteomes:UP000053815};</v>
          </cell>
          <cell r="G2920" t="str">
            <v>Eukaryota</v>
          </cell>
          <cell r="H2920" t="str">
            <v xml:space="preserve"> Fungi</v>
          </cell>
          <cell r="I2920" t="str">
            <v xml:space="preserve"> Fungi incertae sedis</v>
          </cell>
          <cell r="J2920" t="str">
            <v xml:space="preserve"> Mucoromycota</v>
          </cell>
          <cell r="K2920" t="str">
            <v xml:space="preserve"> Mucoromycotina</v>
          </cell>
          <cell r="L2920" t="str">
            <v>Mucorales</v>
          </cell>
          <cell r="M2920" t="str">
            <v xml:space="preserve"> Mucorineae</v>
          </cell>
          <cell r="N2920" t="str">
            <v xml:space="preserve"> Mucoraceae</v>
          </cell>
          <cell r="O2920" t="str">
            <v xml:space="preserve"> Mucor.</v>
          </cell>
        </row>
        <row r="2921">
          <cell r="B2921" t="str">
            <v>A0A0C9N4L5</v>
          </cell>
          <cell r="C2921" t="str">
            <v xml:space="preserve"> Mucor ambiguus.</v>
          </cell>
          <cell r="E2921" t="str">
            <v xml:space="preserve"> NCBI_TaxID=91626 {ECO:0000313|EMBL:GAN09528.1, ECO:0000313|Proteomes:UP000053815};</v>
          </cell>
          <cell r="G2921" t="str">
            <v>Eukaryota</v>
          </cell>
          <cell r="H2921" t="str">
            <v xml:space="preserve"> Fungi</v>
          </cell>
          <cell r="I2921" t="str">
            <v xml:space="preserve"> Fungi incertae sedis</v>
          </cell>
          <cell r="J2921" t="str">
            <v xml:space="preserve"> Mucoromycota</v>
          </cell>
          <cell r="K2921" t="str">
            <v xml:space="preserve"> Mucoromycotina</v>
          </cell>
          <cell r="L2921" t="str">
            <v>Mucorales</v>
          </cell>
          <cell r="M2921" t="str">
            <v xml:space="preserve"> Mucorineae</v>
          </cell>
          <cell r="N2921" t="str">
            <v xml:space="preserve"> Mucoraceae</v>
          </cell>
          <cell r="O2921" t="str">
            <v xml:space="preserve"> Mucor.</v>
          </cell>
        </row>
        <row r="2922">
          <cell r="B2922" t="str">
            <v>A0A0C9T7P5</v>
          </cell>
          <cell r="C2922" t="str">
            <v xml:space="preserve"> Paxillus involutus ATCC 200175.</v>
          </cell>
          <cell r="E2922" t="str">
            <v xml:space="preserve"> NCBI_TaxID=664439 {ECO:0000313|EMBL:KIJ07173.1, ECO:0000313|Proteomes:UP000053647};</v>
          </cell>
          <cell r="G2922" t="str">
            <v>Eukaryota</v>
          </cell>
          <cell r="H2922" t="str">
            <v xml:space="preserve"> Fungi</v>
          </cell>
          <cell r="I2922" t="str">
            <v xml:space="preserve"> Dikarya</v>
          </cell>
          <cell r="J2922" t="str">
            <v xml:space="preserve"> Basidiomycota</v>
          </cell>
          <cell r="K2922" t="str">
            <v xml:space="preserve"> Agaricomycotina</v>
          </cell>
          <cell r="L2922" t="str">
            <v>Agaricomycetes</v>
          </cell>
          <cell r="M2922" t="str">
            <v xml:space="preserve"> Agaricomycetidae</v>
          </cell>
          <cell r="N2922" t="str">
            <v xml:space="preserve"> Boletales</v>
          </cell>
          <cell r="O2922" t="str">
            <v xml:space="preserve"> Paxilineae</v>
          </cell>
          <cell r="P2922" t="str">
            <v xml:space="preserve"> Paxillaceae</v>
          </cell>
          <cell r="Q2922" t="str">
            <v>Paxillus.</v>
          </cell>
        </row>
        <row r="2923">
          <cell r="B2923" t="str">
            <v>A0A0C9TN06</v>
          </cell>
          <cell r="C2923" t="str">
            <v xml:space="preserve"> Paxillus involutus ATCC 200175.</v>
          </cell>
          <cell r="E2923" t="str">
            <v xml:space="preserve"> NCBI_TaxID=664439 {ECO:0000313|EMBL:KIJ08626.1, ECO:0000313|Proteomes:UP000053647};</v>
          </cell>
          <cell r="G2923" t="str">
            <v>Eukaryota</v>
          </cell>
          <cell r="H2923" t="str">
            <v xml:space="preserve"> Fungi</v>
          </cell>
          <cell r="I2923" t="str">
            <v xml:space="preserve"> Dikarya</v>
          </cell>
          <cell r="J2923" t="str">
            <v xml:space="preserve"> Basidiomycota</v>
          </cell>
          <cell r="K2923" t="str">
            <v xml:space="preserve"> Agaricomycotina</v>
          </cell>
          <cell r="L2923" t="str">
            <v>Agaricomycetes</v>
          </cell>
          <cell r="M2923" t="str">
            <v xml:space="preserve"> Agaricomycetidae</v>
          </cell>
          <cell r="N2923" t="str">
            <v xml:space="preserve"> Boletales</v>
          </cell>
          <cell r="O2923" t="str">
            <v xml:space="preserve"> Paxilineae</v>
          </cell>
          <cell r="P2923" t="str">
            <v xml:space="preserve"> Paxillaceae</v>
          </cell>
          <cell r="Q2923" t="str">
            <v>Paxillus.</v>
          </cell>
        </row>
        <row r="2924">
          <cell r="B2924" t="str">
            <v>A0A0C9ULZ1</v>
          </cell>
          <cell r="C2924" t="str">
            <v xml:space="preserve"> Sphaerobolus stellatus SS14.</v>
          </cell>
          <cell r="E2924" t="str">
            <v xml:space="preserve"> NCBI_TaxID=990650 {ECO:0000313|EMBL:KIJ44083.1, ECO:0000313|Proteomes:UP000054279};</v>
          </cell>
          <cell r="G2924" t="str">
            <v>Eukaryota</v>
          </cell>
          <cell r="H2924" t="str">
            <v xml:space="preserve"> Fungi</v>
          </cell>
          <cell r="I2924" t="str">
            <v xml:space="preserve"> Dikarya</v>
          </cell>
          <cell r="J2924" t="str">
            <v xml:space="preserve"> Basidiomycota</v>
          </cell>
          <cell r="K2924" t="str">
            <v xml:space="preserve"> Agaricomycotina</v>
          </cell>
          <cell r="L2924" t="str">
            <v>Agaricomycetes</v>
          </cell>
          <cell r="M2924" t="str">
            <v xml:space="preserve"> Phallomycetidae</v>
          </cell>
          <cell r="N2924" t="str">
            <v xml:space="preserve"> Geastrales</v>
          </cell>
          <cell r="O2924" t="str">
            <v xml:space="preserve"> Sphaerobolaceae</v>
          </cell>
          <cell r="P2924" t="str">
            <v>Sphaerobolus.</v>
          </cell>
        </row>
        <row r="2925">
          <cell r="B2925" t="str">
            <v>A0A0C9VAB2</v>
          </cell>
          <cell r="C2925" t="str">
            <v xml:space="preserve"> Hydnomerulius pinastri MD-312.</v>
          </cell>
          <cell r="E2925" t="str">
            <v xml:space="preserve"> NCBI_TaxID=994086 {ECO:0000313|EMBL:KIJ62614.1, ECO:0000313|Proteomes:UP000053820};</v>
          </cell>
          <cell r="G2925" t="str">
            <v>Eukaryota</v>
          </cell>
          <cell r="H2925" t="str">
            <v xml:space="preserve"> Fungi</v>
          </cell>
          <cell r="I2925" t="str">
            <v xml:space="preserve"> Dikarya</v>
          </cell>
          <cell r="J2925" t="str">
            <v xml:space="preserve"> Basidiomycota</v>
          </cell>
          <cell r="K2925" t="str">
            <v xml:space="preserve"> Agaricomycotina</v>
          </cell>
          <cell r="L2925" t="str">
            <v>Agaricomycetes</v>
          </cell>
          <cell r="M2925" t="str">
            <v xml:space="preserve"> Agaricomycetidae</v>
          </cell>
          <cell r="N2925" t="str">
            <v xml:space="preserve"> Boletales</v>
          </cell>
          <cell r="O2925" t="str">
            <v xml:space="preserve"> Paxilineae</v>
          </cell>
          <cell r="P2925" t="str">
            <v xml:space="preserve"> Paxillaceae</v>
          </cell>
          <cell r="Q2925" t="str">
            <v>Hydnomerulius.</v>
          </cell>
        </row>
        <row r="2926">
          <cell r="B2926" t="str">
            <v>A0A0C9W5B6</v>
          </cell>
          <cell r="C2926" t="str">
            <v xml:space="preserve"> Hydnomerulius pinastri MD-312.</v>
          </cell>
          <cell r="E2926" t="str">
            <v xml:space="preserve"> NCBI_TaxID=994086 {ECO:0000313|EMBL:KIJ57686.1, ECO:0000313|Proteomes:UP000053820};</v>
          </cell>
          <cell r="G2926" t="str">
            <v>Eukaryota</v>
          </cell>
          <cell r="H2926" t="str">
            <v xml:space="preserve"> Fungi</v>
          </cell>
          <cell r="I2926" t="str">
            <v xml:space="preserve"> Dikarya</v>
          </cell>
          <cell r="J2926" t="str">
            <v xml:space="preserve"> Basidiomycota</v>
          </cell>
          <cell r="K2926" t="str">
            <v xml:space="preserve"> Agaricomycotina</v>
          </cell>
          <cell r="L2926" t="str">
            <v>Agaricomycetes</v>
          </cell>
          <cell r="M2926" t="str">
            <v xml:space="preserve"> Agaricomycetidae</v>
          </cell>
          <cell r="N2926" t="str">
            <v xml:space="preserve"> Boletales</v>
          </cell>
          <cell r="O2926" t="str">
            <v xml:space="preserve"> Paxilineae</v>
          </cell>
          <cell r="P2926" t="str">
            <v xml:space="preserve"> Paxillaceae</v>
          </cell>
          <cell r="Q2926" t="str">
            <v>Hydnomerulius.</v>
          </cell>
        </row>
        <row r="2927">
          <cell r="B2927" t="str">
            <v>A0A0C9Y2H8</v>
          </cell>
          <cell r="C2927" t="str">
            <v xml:space="preserve"> Laccaria amethystina LaAM-08-1.</v>
          </cell>
          <cell r="E2927" t="str">
            <v xml:space="preserve"> NCBI_TaxID=1095629 {ECO:0000313|EMBL:KIK08019.1, ECO:0000313|Proteomes:UP000054477};</v>
          </cell>
          <cell r="G2927" t="str">
            <v>Eukaryota</v>
          </cell>
          <cell r="H2927" t="str">
            <v xml:space="preserve"> Fungi</v>
          </cell>
          <cell r="I2927" t="str">
            <v xml:space="preserve"> Dikarya</v>
          </cell>
          <cell r="J2927" t="str">
            <v xml:space="preserve"> Basidiomycota</v>
          </cell>
          <cell r="K2927" t="str">
            <v xml:space="preserve"> Agaricomycotina</v>
          </cell>
          <cell r="L2927" t="str">
            <v>Agaricomycetes</v>
          </cell>
          <cell r="M2927" t="str">
            <v xml:space="preserve"> Agaricomycetidae</v>
          </cell>
          <cell r="N2927" t="str">
            <v xml:space="preserve"> Agaricales</v>
          </cell>
          <cell r="O2927" t="str">
            <v xml:space="preserve"> Tricholomataceae</v>
          </cell>
          <cell r="P2927" t="str">
            <v>Laccaria.</v>
          </cell>
        </row>
        <row r="2928">
          <cell r="B2928" t="str">
            <v>A0A0C9YDW9</v>
          </cell>
          <cell r="C2928" t="str">
            <v xml:space="preserve"> Laccaria amethystina LaAM-08-1.</v>
          </cell>
          <cell r="E2928" t="str">
            <v xml:space="preserve"> NCBI_TaxID=1095629 {ECO:0000313|EMBL:KIK08617.1, ECO:0000313|Proteomes:UP000054477};</v>
          </cell>
          <cell r="G2928" t="str">
            <v>Eukaryota</v>
          </cell>
          <cell r="H2928" t="str">
            <v xml:space="preserve"> Fungi</v>
          </cell>
          <cell r="I2928" t="str">
            <v xml:space="preserve"> Dikarya</v>
          </cell>
          <cell r="J2928" t="str">
            <v xml:space="preserve"> Basidiomycota</v>
          </cell>
          <cell r="K2928" t="str">
            <v xml:space="preserve"> Agaricomycotina</v>
          </cell>
          <cell r="L2928" t="str">
            <v>Agaricomycetes</v>
          </cell>
          <cell r="M2928" t="str">
            <v xml:space="preserve"> Agaricomycetidae</v>
          </cell>
          <cell r="N2928" t="str">
            <v xml:space="preserve"> Agaricales</v>
          </cell>
          <cell r="O2928" t="str">
            <v xml:space="preserve"> Tricholomataceae</v>
          </cell>
          <cell r="P2928" t="str">
            <v>Laccaria.</v>
          </cell>
        </row>
        <row r="2929">
          <cell r="B2929" t="str">
            <v>A0A0C9YNW6</v>
          </cell>
          <cell r="C2929" t="str">
            <v xml:space="preserve"> Pisolithus microcarpus 441.</v>
          </cell>
          <cell r="E2929" t="str">
            <v xml:space="preserve"> NCBI_TaxID=765257 {ECO:0000313|EMBL:KIK26760.1, ECO:0000313|Proteomes:UP000054018};</v>
          </cell>
          <cell r="G2929" t="str">
            <v>Eukaryota</v>
          </cell>
          <cell r="H2929" t="str">
            <v xml:space="preserve"> Fungi</v>
          </cell>
          <cell r="I2929" t="str">
            <v xml:space="preserve"> Dikarya</v>
          </cell>
          <cell r="J2929" t="str">
            <v xml:space="preserve"> Basidiomycota</v>
          </cell>
          <cell r="K2929" t="str">
            <v xml:space="preserve"> Agaricomycotina</v>
          </cell>
          <cell r="L2929" t="str">
            <v>Agaricomycetes</v>
          </cell>
          <cell r="M2929" t="str">
            <v xml:space="preserve"> Agaricomycetidae</v>
          </cell>
          <cell r="N2929" t="str">
            <v xml:space="preserve"> Boletales</v>
          </cell>
          <cell r="O2929" t="str">
            <v xml:space="preserve"> Sclerodermatineae</v>
          </cell>
          <cell r="P2929" t="str">
            <v>Pisolithaceae</v>
          </cell>
          <cell r="Q2929" t="str">
            <v xml:space="preserve"> Pisolithus.</v>
          </cell>
        </row>
        <row r="2930">
          <cell r="B2930" t="str">
            <v>A0A0D0AA81</v>
          </cell>
          <cell r="C2930" t="str">
            <v xml:space="preserve"> Pisolithus microcarpus 441.</v>
          </cell>
          <cell r="E2930" t="str">
            <v xml:space="preserve"> NCBI_TaxID=765257 {ECO:0000313|EMBL:KIK31182.1, ECO:0000313|Proteomes:UP000054018};</v>
          </cell>
          <cell r="G2930" t="str">
            <v>Eukaryota</v>
          </cell>
          <cell r="H2930" t="str">
            <v xml:space="preserve"> Fungi</v>
          </cell>
          <cell r="I2930" t="str">
            <v xml:space="preserve"> Dikarya</v>
          </cell>
          <cell r="J2930" t="str">
            <v xml:space="preserve"> Basidiomycota</v>
          </cell>
          <cell r="K2930" t="str">
            <v xml:space="preserve"> Agaricomycotina</v>
          </cell>
          <cell r="L2930" t="str">
            <v>Agaricomycetes</v>
          </cell>
          <cell r="M2930" t="str">
            <v xml:space="preserve"> Agaricomycetidae</v>
          </cell>
          <cell r="N2930" t="str">
            <v xml:space="preserve"> Boletales</v>
          </cell>
          <cell r="O2930" t="str">
            <v xml:space="preserve"> Sclerodermatineae</v>
          </cell>
          <cell r="P2930" t="str">
            <v>Pisolithaceae</v>
          </cell>
          <cell r="Q2930" t="str">
            <v xml:space="preserve"> Pisolithus.</v>
          </cell>
        </row>
        <row r="2931">
          <cell r="B2931" t="str">
            <v>A0A0D0AZF0</v>
          </cell>
          <cell r="C2931" t="str">
            <v xml:space="preserve"> Suillus luteus UH-Slu-Lm8-n1.</v>
          </cell>
          <cell r="E2931" t="str">
            <v xml:space="preserve"> NCBI_TaxID=930992 {ECO:0000313|EMBL:KIK47076.1, ECO:0000313|Proteomes:UP000054485};</v>
          </cell>
          <cell r="G2931" t="str">
            <v>Eukaryota</v>
          </cell>
          <cell r="H2931" t="str">
            <v xml:space="preserve"> Fungi</v>
          </cell>
          <cell r="I2931" t="str">
            <v xml:space="preserve"> Dikarya</v>
          </cell>
          <cell r="J2931" t="str">
            <v xml:space="preserve"> Basidiomycota</v>
          </cell>
          <cell r="K2931" t="str">
            <v xml:space="preserve"> Agaricomycotina</v>
          </cell>
          <cell r="L2931" t="str">
            <v>Agaricomycetes</v>
          </cell>
          <cell r="M2931" t="str">
            <v xml:space="preserve"> Agaricomycetidae</v>
          </cell>
          <cell r="N2931" t="str">
            <v xml:space="preserve"> Boletales</v>
          </cell>
          <cell r="O2931" t="str">
            <v xml:space="preserve"> Suillineae</v>
          </cell>
          <cell r="P2931" t="str">
            <v xml:space="preserve"> Suillaceae</v>
          </cell>
          <cell r="Q2931" t="str">
            <v>Suillus.</v>
          </cell>
        </row>
        <row r="2932">
          <cell r="B2932" t="str">
            <v>A0A0D0B3H3</v>
          </cell>
          <cell r="C2932" t="str">
            <v xml:space="preserve"> Gymnopus luxurians FD-317 M1.</v>
          </cell>
          <cell r="E2932" t="str">
            <v xml:space="preserve"> NCBI_TaxID=944289 {ECO:0000313|EMBL:KIK57815.1, ECO:0000313|Proteomes:UP000053593};</v>
          </cell>
          <cell r="G2932" t="str">
            <v>Eukaryota</v>
          </cell>
          <cell r="H2932" t="str">
            <v xml:space="preserve"> Fungi</v>
          </cell>
          <cell r="I2932" t="str">
            <v xml:space="preserve"> Dikarya</v>
          </cell>
          <cell r="J2932" t="str">
            <v xml:space="preserve"> Basidiomycota</v>
          </cell>
          <cell r="K2932" t="str">
            <v xml:space="preserve"> Agaricomycotina</v>
          </cell>
          <cell r="L2932" t="str">
            <v>Agaricomycetes</v>
          </cell>
          <cell r="M2932" t="str">
            <v xml:space="preserve"> Agaricomycetidae</v>
          </cell>
          <cell r="N2932" t="str">
            <v xml:space="preserve"> Agaricales</v>
          </cell>
          <cell r="O2932" t="str">
            <v xml:space="preserve"> Omphalotaceae</v>
          </cell>
          <cell r="P2932" t="str">
            <v xml:space="preserve"> Gymnopus.</v>
          </cell>
        </row>
        <row r="2933">
          <cell r="B2933" t="str">
            <v>A0A0D0BP80</v>
          </cell>
          <cell r="C2933" t="str">
            <v xml:space="preserve"> Suillus luteus UH-Slu-Lm8-n1.</v>
          </cell>
          <cell r="E2933" t="str">
            <v xml:space="preserve"> NCBI_TaxID=930992 {ECO:0000313|EMBL:KIK47517.1, ECO:0000313|Proteomes:UP000054485};</v>
          </cell>
          <cell r="G2933" t="str">
            <v>Eukaryota</v>
          </cell>
          <cell r="H2933" t="str">
            <v xml:space="preserve"> Fungi</v>
          </cell>
          <cell r="I2933" t="str">
            <v xml:space="preserve"> Dikarya</v>
          </cell>
          <cell r="J2933" t="str">
            <v xml:space="preserve"> Basidiomycota</v>
          </cell>
          <cell r="K2933" t="str">
            <v xml:space="preserve"> Agaricomycotina</v>
          </cell>
          <cell r="L2933" t="str">
            <v>Agaricomycetes</v>
          </cell>
          <cell r="M2933" t="str">
            <v xml:space="preserve"> Agaricomycetidae</v>
          </cell>
          <cell r="N2933" t="str">
            <v xml:space="preserve"> Boletales</v>
          </cell>
          <cell r="O2933" t="str">
            <v xml:space="preserve"> Suillineae</v>
          </cell>
          <cell r="P2933" t="str">
            <v xml:space="preserve"> Suillaceae</v>
          </cell>
          <cell r="Q2933" t="str">
            <v>Suillus.</v>
          </cell>
        </row>
        <row r="2934">
          <cell r="B2934" t="str">
            <v>A0A0D0E1C7</v>
          </cell>
          <cell r="C2934" t="str">
            <v xml:space="preserve"> Paxillus rubicundulus Ve08.2h10.</v>
          </cell>
          <cell r="E2934" t="str">
            <v xml:space="preserve"> NCBI_TaxID=930991 {ECO:0000313|EMBL:KIK94049.1, ECO:0000313|Proteomes:UP000054538};</v>
          </cell>
          <cell r="G2934" t="str">
            <v>Eukaryota</v>
          </cell>
          <cell r="H2934" t="str">
            <v xml:space="preserve"> Fungi</v>
          </cell>
          <cell r="I2934" t="str">
            <v xml:space="preserve"> Dikarya</v>
          </cell>
          <cell r="J2934" t="str">
            <v xml:space="preserve"> Basidiomycota</v>
          </cell>
          <cell r="K2934" t="str">
            <v xml:space="preserve"> Agaricomycotina</v>
          </cell>
          <cell r="L2934" t="str">
            <v>Agaricomycetes</v>
          </cell>
          <cell r="M2934" t="str">
            <v xml:space="preserve"> Agaricomycetidae</v>
          </cell>
          <cell r="N2934" t="str">
            <v xml:space="preserve"> Boletales</v>
          </cell>
          <cell r="O2934" t="str">
            <v xml:space="preserve"> Paxilineae</v>
          </cell>
          <cell r="P2934" t="str">
            <v xml:space="preserve"> Paxillaceae</v>
          </cell>
          <cell r="Q2934" t="str">
            <v>Paxillus.</v>
          </cell>
        </row>
        <row r="2935">
          <cell r="B2935" t="str">
            <v>A0A0D0E5R7</v>
          </cell>
          <cell r="C2935" t="str">
            <v xml:space="preserve"> Paxillus rubicundulus Ve08.2h10.</v>
          </cell>
          <cell r="E2935" t="str">
            <v xml:space="preserve"> NCBI_TaxID=930991 {ECO:0000313|EMBL:KIL00112.1, ECO:0000313|Proteomes:UP000054538};</v>
          </cell>
          <cell r="G2935" t="str">
            <v>Eukaryota</v>
          </cell>
          <cell r="H2935" t="str">
            <v xml:space="preserve"> Fungi</v>
          </cell>
          <cell r="I2935" t="str">
            <v xml:space="preserve"> Dikarya</v>
          </cell>
          <cell r="J2935" t="str">
            <v xml:space="preserve"> Basidiomycota</v>
          </cell>
          <cell r="K2935" t="str">
            <v xml:space="preserve"> Agaricomycotina</v>
          </cell>
          <cell r="L2935" t="str">
            <v>Agaricomycetes</v>
          </cell>
          <cell r="M2935" t="str">
            <v xml:space="preserve"> Agaricomycetidae</v>
          </cell>
          <cell r="N2935" t="str">
            <v xml:space="preserve"> Boletales</v>
          </cell>
          <cell r="O2935" t="str">
            <v xml:space="preserve"> Paxilineae</v>
          </cell>
          <cell r="P2935" t="str">
            <v xml:space="preserve"> Paxillaceae</v>
          </cell>
          <cell r="Q2935" t="str">
            <v>Paxillus.</v>
          </cell>
        </row>
        <row r="2936">
          <cell r="B2936" t="str">
            <v>A0A0D1CGW8</v>
          </cell>
          <cell r="C2936" t="str">
            <v xml:space="preserve"> Ustilago maydis (strain 521 / FGSC 9021) (Corn smut fungus).</v>
          </cell>
          <cell r="E2936" t="str">
            <v xml:space="preserve"> NCBI_TaxID=237631 {ECO:0000313|EMBL:KIS72197.1, ECO:0000313|Proteomes:UP000000561};</v>
          </cell>
          <cell r="G2936" t="str">
            <v>Eukaryota</v>
          </cell>
          <cell r="H2936" t="str">
            <v xml:space="preserve"> Fungi</v>
          </cell>
          <cell r="I2936" t="str">
            <v xml:space="preserve"> Dikarya</v>
          </cell>
          <cell r="J2936" t="str">
            <v xml:space="preserve"> Basidiomycota</v>
          </cell>
          <cell r="K2936" t="str">
            <v xml:space="preserve"> Ustilaginomycotina</v>
          </cell>
          <cell r="L2936" t="str">
            <v>Ustilaginomycetes</v>
          </cell>
          <cell r="M2936" t="str">
            <v xml:space="preserve"> Ustilaginales</v>
          </cell>
          <cell r="N2936" t="str">
            <v xml:space="preserve"> Ustilaginaceae</v>
          </cell>
          <cell r="O2936" t="str">
            <v xml:space="preserve"> Ustilago.</v>
          </cell>
        </row>
        <row r="2937">
          <cell r="B2937" t="str">
            <v>A0A0D1DSN1</v>
          </cell>
          <cell r="C2937" t="str">
            <v xml:space="preserve"> Ustilago maydis (strain 521 / FGSC 9021) (Corn smut fungus).</v>
          </cell>
          <cell r="E2937" t="str">
            <v xml:space="preserve"> NCBI_TaxID=237631 {ECO:0000313|EMBL:KIS66876.1, ECO:0000313|Proteomes:UP000000561};</v>
          </cell>
          <cell r="G2937" t="str">
            <v>Eukaryota</v>
          </cell>
          <cell r="H2937" t="str">
            <v xml:space="preserve"> Fungi</v>
          </cell>
          <cell r="I2937" t="str">
            <v xml:space="preserve"> Dikarya</v>
          </cell>
          <cell r="J2937" t="str">
            <v xml:space="preserve"> Basidiomycota</v>
          </cell>
          <cell r="K2937" t="str">
            <v xml:space="preserve"> Ustilaginomycotina</v>
          </cell>
          <cell r="L2937" t="str">
            <v>Ustilaginomycetes</v>
          </cell>
          <cell r="M2937" t="str">
            <v xml:space="preserve"> Ustilaginales</v>
          </cell>
          <cell r="N2937" t="str">
            <v xml:space="preserve"> Ustilaginaceae</v>
          </cell>
          <cell r="O2937" t="str">
            <v xml:space="preserve"> Ustilago.</v>
          </cell>
        </row>
        <row r="2938">
          <cell r="B2938" t="str">
            <v>A0A0D1XKA1</v>
          </cell>
          <cell r="C2938" t="str">
            <v xml:space="preserve"> Exophiala mesophila.</v>
          </cell>
          <cell r="E2938" t="str">
            <v xml:space="preserve"> NCBI_TaxID=212818 {ECO:0000313|EMBL:KIV88616.1, ECO:0000313|Proteomes:UP000054302};</v>
          </cell>
          <cell r="G2938" t="str">
            <v>Eukaryota</v>
          </cell>
          <cell r="H2938" t="str">
            <v xml:space="preserve"> Fungi</v>
          </cell>
          <cell r="I2938" t="str">
            <v xml:space="preserve"> Dikarya</v>
          </cell>
          <cell r="J2938" t="str">
            <v xml:space="preserve"> Ascomycota</v>
          </cell>
          <cell r="K2938" t="str">
            <v xml:space="preserve"> Pezizomycotina</v>
          </cell>
          <cell r="L2938" t="str">
            <v xml:space="preserve"> Eurotiomycetes</v>
          </cell>
          <cell r="M2938" t="str">
            <v>Chaetothyriomycetidae</v>
          </cell>
          <cell r="N2938" t="str">
            <v xml:space="preserve"> Chaetothyriales</v>
          </cell>
          <cell r="O2938" t="str">
            <v xml:space="preserve"> Herpotrichiellaceae</v>
          </cell>
          <cell r="P2938" t="str">
            <v>Exophiala.</v>
          </cell>
        </row>
        <row r="2939">
          <cell r="B2939" t="str">
            <v>A0A0D1Y8R9</v>
          </cell>
          <cell r="C2939" t="str">
            <v xml:space="preserve"> Exophiala sideris.</v>
          </cell>
          <cell r="E2939" t="str">
            <v xml:space="preserve"> NCBI_TaxID=1016849 {ECO:0000313|EMBL:KIV79307.1, ECO:0000313|Proteomes:UP000053599};</v>
          </cell>
          <cell r="G2939" t="str">
            <v>Eukaryota</v>
          </cell>
          <cell r="H2939" t="str">
            <v xml:space="preserve"> Fungi</v>
          </cell>
          <cell r="I2939" t="str">
            <v xml:space="preserve"> Dikarya</v>
          </cell>
          <cell r="J2939" t="str">
            <v xml:space="preserve"> Ascomycota</v>
          </cell>
          <cell r="K2939" t="str">
            <v xml:space="preserve"> Pezizomycotina</v>
          </cell>
          <cell r="L2939" t="str">
            <v xml:space="preserve"> Eurotiomycetes</v>
          </cell>
          <cell r="M2939" t="str">
            <v>Chaetothyriomycetidae</v>
          </cell>
          <cell r="N2939" t="str">
            <v xml:space="preserve"> Chaetothyriales</v>
          </cell>
          <cell r="O2939" t="str">
            <v xml:space="preserve"> Herpotrichiellaceae</v>
          </cell>
          <cell r="P2939" t="str">
            <v>Exophiala.</v>
          </cell>
        </row>
        <row r="2940">
          <cell r="B2940" t="str">
            <v>A0A0D1YUH9</v>
          </cell>
          <cell r="C2940" t="str">
            <v xml:space="preserve"> Exophiala sideris.</v>
          </cell>
          <cell r="E2940" t="str">
            <v xml:space="preserve"> NCBI_TaxID=1016849 {ECO:0000313|EMBL:KIV85169.1, ECO:0000313|Proteomes:UP000053599};</v>
          </cell>
          <cell r="G2940" t="str">
            <v>Eukaryota</v>
          </cell>
          <cell r="H2940" t="str">
            <v xml:space="preserve"> Fungi</v>
          </cell>
          <cell r="I2940" t="str">
            <v xml:space="preserve"> Dikarya</v>
          </cell>
          <cell r="J2940" t="str">
            <v xml:space="preserve"> Ascomycota</v>
          </cell>
          <cell r="K2940" t="str">
            <v xml:space="preserve"> Pezizomycotina</v>
          </cell>
          <cell r="L2940" t="str">
            <v xml:space="preserve"> Eurotiomycetes</v>
          </cell>
          <cell r="M2940" t="str">
            <v>Chaetothyriomycetidae</v>
          </cell>
          <cell r="N2940" t="str">
            <v xml:space="preserve"> Chaetothyriales</v>
          </cell>
          <cell r="O2940" t="str">
            <v xml:space="preserve"> Herpotrichiellaceae</v>
          </cell>
          <cell r="P2940" t="str">
            <v>Exophiala.</v>
          </cell>
        </row>
        <row r="2941">
          <cell r="B2941" t="str">
            <v>A0A0D1Z9U1</v>
          </cell>
          <cell r="C2941" t="str">
            <v xml:space="preserve"> Exophiala mesophila.</v>
          </cell>
          <cell r="E2941" t="str">
            <v xml:space="preserve"> NCBI_TaxID=212818 {ECO:0000313|EMBL:KIV90784.1, ECO:0000313|Proteomes:UP000054302};</v>
          </cell>
          <cell r="G2941" t="str">
            <v>Eukaryota</v>
          </cell>
          <cell r="H2941" t="str">
            <v xml:space="preserve"> Fungi</v>
          </cell>
          <cell r="I2941" t="str">
            <v xml:space="preserve"> Dikarya</v>
          </cell>
          <cell r="J2941" t="str">
            <v xml:space="preserve"> Ascomycota</v>
          </cell>
          <cell r="K2941" t="str">
            <v xml:space="preserve"> Pezizomycotina</v>
          </cell>
          <cell r="L2941" t="str">
            <v xml:space="preserve"> Eurotiomycetes</v>
          </cell>
          <cell r="M2941" t="str">
            <v>Chaetothyriomycetidae</v>
          </cell>
          <cell r="N2941" t="str">
            <v xml:space="preserve"> Chaetothyriales</v>
          </cell>
          <cell r="O2941" t="str">
            <v xml:space="preserve"> Herpotrichiellaceae</v>
          </cell>
          <cell r="P2941" t="str">
            <v>Exophiala.</v>
          </cell>
        </row>
        <row r="2942">
          <cell r="B2942" t="str">
            <v>A0A0D2A9S2</v>
          </cell>
          <cell r="C2942" t="str">
            <v xml:space="preserve"> Verruconis gallopava.</v>
          </cell>
          <cell r="E2942" t="str">
            <v xml:space="preserve"> NCBI_TaxID=253628 {ECO:0000313|EMBL:KIW03478.1, ECO:0000313|Proteomes:UP000053259};</v>
          </cell>
          <cell r="G2942" t="str">
            <v>Eukaryota</v>
          </cell>
          <cell r="H2942" t="str">
            <v xml:space="preserve"> Fungi</v>
          </cell>
          <cell r="I2942" t="str">
            <v xml:space="preserve"> Dikarya</v>
          </cell>
          <cell r="J2942" t="str">
            <v xml:space="preserve"> Ascomycota</v>
          </cell>
          <cell r="K2942" t="str">
            <v xml:space="preserve"> Pezizomycotina</v>
          </cell>
          <cell r="L2942" t="str">
            <v>Dothideomycetes</v>
          </cell>
          <cell r="M2942" t="str">
            <v xml:space="preserve"> Dothideomycetes incertae sedis</v>
          </cell>
          <cell r="N2942" t="str">
            <v xml:space="preserve"> Venturiales</v>
          </cell>
          <cell r="O2942" t="str">
            <v>Sympoventuriaceae</v>
          </cell>
          <cell r="P2942" t="str">
            <v xml:space="preserve"> Verruconis.</v>
          </cell>
        </row>
        <row r="2943">
          <cell r="B2943" t="str">
            <v>A0A0D2AU23</v>
          </cell>
          <cell r="C2943" t="str">
            <v xml:space="preserve"> Exophiala spinifera.</v>
          </cell>
          <cell r="E2943" t="str">
            <v xml:space="preserve"> NCBI_TaxID=91928 {ECO:0000313|EMBL:KIW10243.1, ECO:0000313|Proteomes:UP000053328};</v>
          </cell>
          <cell r="G2943" t="str">
            <v>Eukaryota</v>
          </cell>
          <cell r="H2943" t="str">
            <v xml:space="preserve"> Fungi</v>
          </cell>
          <cell r="I2943" t="str">
            <v xml:space="preserve"> Dikarya</v>
          </cell>
          <cell r="J2943" t="str">
            <v xml:space="preserve"> Ascomycota</v>
          </cell>
          <cell r="K2943" t="str">
            <v xml:space="preserve"> Pezizomycotina</v>
          </cell>
          <cell r="L2943" t="str">
            <v xml:space="preserve"> Eurotiomycetes</v>
          </cell>
          <cell r="M2943" t="str">
            <v>Chaetothyriomycetidae</v>
          </cell>
          <cell r="N2943" t="str">
            <v xml:space="preserve"> Chaetothyriales</v>
          </cell>
          <cell r="O2943" t="str">
            <v xml:space="preserve"> Herpotrichiellaceae</v>
          </cell>
          <cell r="P2943" t="str">
            <v>Exophiala.</v>
          </cell>
        </row>
        <row r="2944">
          <cell r="B2944" t="str">
            <v>A0A0D2B1E2</v>
          </cell>
          <cell r="C2944" t="str">
            <v xml:space="preserve"> Verruconis gallopava.</v>
          </cell>
          <cell r="E2944" t="str">
            <v xml:space="preserve"> NCBI_TaxID=253628 {ECO:0000313|EMBL:KIW05144.1, ECO:0000313|Proteomes:UP000053259};</v>
          </cell>
          <cell r="G2944" t="str">
            <v>Eukaryota</v>
          </cell>
          <cell r="H2944" t="str">
            <v xml:space="preserve"> Fungi</v>
          </cell>
          <cell r="I2944" t="str">
            <v xml:space="preserve"> Dikarya</v>
          </cell>
          <cell r="J2944" t="str">
            <v xml:space="preserve"> Ascomycota</v>
          </cell>
          <cell r="K2944" t="str">
            <v xml:space="preserve"> Pezizomycotina</v>
          </cell>
          <cell r="L2944" t="str">
            <v>Dothideomycetes</v>
          </cell>
          <cell r="M2944" t="str">
            <v xml:space="preserve"> Dothideomycetes incertae sedis</v>
          </cell>
          <cell r="N2944" t="str">
            <v xml:space="preserve"> Venturiales</v>
          </cell>
          <cell r="O2944" t="str">
            <v>Sympoventuriaceae</v>
          </cell>
          <cell r="P2944" t="str">
            <v xml:space="preserve"> Verruconis.</v>
          </cell>
        </row>
        <row r="2945">
          <cell r="B2945" t="str">
            <v>A0A0D2B265</v>
          </cell>
          <cell r="C2945" t="str">
            <v xml:space="preserve"> Exophiala oligosperma.</v>
          </cell>
          <cell r="E2945" t="str">
            <v xml:space="preserve"> NCBI_TaxID=215243 {ECO:0000313|EMBL:KIW46271.1, ECO:0000313|Proteomes:UP000053342};</v>
          </cell>
          <cell r="G2945" t="str">
            <v>Eukaryota</v>
          </cell>
          <cell r="H2945" t="str">
            <v xml:space="preserve"> Fungi</v>
          </cell>
          <cell r="I2945" t="str">
            <v xml:space="preserve"> Dikarya</v>
          </cell>
          <cell r="J2945" t="str">
            <v xml:space="preserve"> Ascomycota</v>
          </cell>
          <cell r="K2945" t="str">
            <v xml:space="preserve"> Pezizomycotina</v>
          </cell>
          <cell r="L2945" t="str">
            <v xml:space="preserve"> Eurotiomycetes</v>
          </cell>
          <cell r="M2945" t="str">
            <v>Chaetothyriomycetidae</v>
          </cell>
          <cell r="N2945" t="str">
            <v xml:space="preserve"> Chaetothyriales</v>
          </cell>
          <cell r="O2945" t="str">
            <v xml:space="preserve"> Herpotrichiellaceae</v>
          </cell>
          <cell r="P2945" t="str">
            <v>Exophiala.</v>
          </cell>
        </row>
        <row r="2946">
          <cell r="B2946" t="str">
            <v>A0A0D2C4W2</v>
          </cell>
          <cell r="C2946" t="str">
            <v xml:space="preserve"> Exophiala spinifera.</v>
          </cell>
          <cell r="E2946" t="str">
            <v xml:space="preserve"> NCBI_TaxID=91928 {ECO:0000313|EMBL:KIW18624.1, ECO:0000313|Proteomes:UP000053328};</v>
          </cell>
          <cell r="G2946" t="str">
            <v>Eukaryota</v>
          </cell>
          <cell r="H2946" t="str">
            <v xml:space="preserve"> Fungi</v>
          </cell>
          <cell r="I2946" t="str">
            <v xml:space="preserve"> Dikarya</v>
          </cell>
          <cell r="J2946" t="str">
            <v xml:space="preserve"> Ascomycota</v>
          </cell>
          <cell r="K2946" t="str">
            <v xml:space="preserve"> Pezizomycotina</v>
          </cell>
          <cell r="L2946" t="str">
            <v xml:space="preserve"> Eurotiomycetes</v>
          </cell>
          <cell r="M2946" t="str">
            <v>Chaetothyriomycetidae</v>
          </cell>
          <cell r="N2946" t="str">
            <v xml:space="preserve"> Chaetothyriales</v>
          </cell>
          <cell r="O2946" t="str">
            <v xml:space="preserve"> Herpotrichiellaceae</v>
          </cell>
          <cell r="P2946" t="str">
            <v>Exophiala.</v>
          </cell>
        </row>
        <row r="2947">
          <cell r="B2947" t="str">
            <v>A0A0D2CJP2</v>
          </cell>
          <cell r="C2947" t="str">
            <v xml:space="preserve"> Cladophialophora immunda.</v>
          </cell>
          <cell r="E2947" t="str">
            <v xml:space="preserve"> NCBI_TaxID=569365 {ECO:0000313|EMBL:KIW31378.1, ECO:0000313|Proteomes:UP000054466};</v>
          </cell>
          <cell r="G2947" t="str">
            <v>Eukaryota</v>
          </cell>
          <cell r="H2947" t="str">
            <v xml:space="preserve"> Fungi</v>
          </cell>
          <cell r="I2947" t="str">
            <v xml:space="preserve"> Dikarya</v>
          </cell>
          <cell r="J2947" t="str">
            <v xml:space="preserve"> Ascomycota</v>
          </cell>
          <cell r="K2947" t="str">
            <v xml:space="preserve"> Pezizomycotina</v>
          </cell>
          <cell r="L2947" t="str">
            <v xml:space="preserve"> Eurotiomycetes</v>
          </cell>
          <cell r="M2947" t="str">
            <v>Chaetothyriomycetidae</v>
          </cell>
          <cell r="N2947" t="str">
            <v xml:space="preserve"> Chaetothyriales</v>
          </cell>
          <cell r="O2947" t="str">
            <v xml:space="preserve"> Herpotrichiellaceae</v>
          </cell>
          <cell r="P2947" t="str">
            <v>Cladophialophora.</v>
          </cell>
        </row>
        <row r="2948">
          <cell r="B2948" t="str">
            <v>A0A0D2CTW6</v>
          </cell>
          <cell r="C2948" t="str">
            <v xml:space="preserve"> Cladophialophora immunda.</v>
          </cell>
          <cell r="E2948" t="str">
            <v xml:space="preserve"> NCBI_TaxID=569365 {ECO:0000313|EMBL:KIW27024.1, ECO:0000313|Proteomes:UP000054466};</v>
          </cell>
          <cell r="G2948" t="str">
            <v>Eukaryota</v>
          </cell>
          <cell r="H2948" t="str">
            <v xml:space="preserve"> Fungi</v>
          </cell>
          <cell r="I2948" t="str">
            <v xml:space="preserve"> Dikarya</v>
          </cell>
          <cell r="J2948" t="str">
            <v xml:space="preserve"> Ascomycota</v>
          </cell>
          <cell r="K2948" t="str">
            <v xml:space="preserve"> Pezizomycotina</v>
          </cell>
          <cell r="L2948" t="str">
            <v xml:space="preserve"> Eurotiomycetes</v>
          </cell>
          <cell r="M2948" t="str">
            <v>Chaetothyriomycetidae</v>
          </cell>
          <cell r="N2948" t="str">
            <v xml:space="preserve"> Chaetothyriales</v>
          </cell>
          <cell r="O2948" t="str">
            <v xml:space="preserve"> Herpotrichiellaceae</v>
          </cell>
          <cell r="P2948" t="str">
            <v>Cladophialophora.</v>
          </cell>
        </row>
        <row r="2949">
          <cell r="B2949" t="str">
            <v>A0A0D2DZN8</v>
          </cell>
          <cell r="C2949" t="str">
            <v xml:space="preserve"> Phialophora americana.</v>
          </cell>
          <cell r="E2949" t="str">
            <v xml:space="preserve"> NCBI_TaxID=5601 {ECO:0000313|EMBL:KIW67612.1, ECO:0000313|Proteomes:UP000054266};</v>
          </cell>
          <cell r="G2949" t="str">
            <v>Eukaryota</v>
          </cell>
          <cell r="H2949" t="str">
            <v xml:space="preserve"> Fungi</v>
          </cell>
          <cell r="I2949" t="str">
            <v xml:space="preserve"> Dikarya</v>
          </cell>
          <cell r="J2949" t="str">
            <v xml:space="preserve"> Ascomycota</v>
          </cell>
          <cell r="K2949" t="str">
            <v xml:space="preserve"> Pezizomycotina</v>
          </cell>
          <cell r="L2949" t="str">
            <v xml:space="preserve"> Eurotiomycetes</v>
          </cell>
          <cell r="M2949" t="str">
            <v>Chaetothyriomycetidae</v>
          </cell>
          <cell r="N2949" t="str">
            <v xml:space="preserve"> Chaetothyriales</v>
          </cell>
          <cell r="O2949" t="str">
            <v xml:space="preserve"> Herpotrichiellaceae</v>
          </cell>
          <cell r="P2949" t="str">
            <v>Phialophora.</v>
          </cell>
        </row>
        <row r="2950">
          <cell r="B2950" t="str">
            <v>A0A0D2ED63</v>
          </cell>
          <cell r="C2950" t="str">
            <v xml:space="preserve"> Exophiala xenobiotica.</v>
          </cell>
          <cell r="E2950" t="str">
            <v xml:space="preserve"> NCBI_TaxID=348802 {ECO:0000313|EMBL:KIW52615.1, ECO:0000313|Proteomes:UP000054342};</v>
          </cell>
          <cell r="G2950" t="str">
            <v>Eukaryota</v>
          </cell>
          <cell r="H2950" t="str">
            <v xml:space="preserve"> Fungi</v>
          </cell>
          <cell r="I2950" t="str">
            <v xml:space="preserve"> Dikarya</v>
          </cell>
          <cell r="J2950" t="str">
            <v xml:space="preserve"> Ascomycota</v>
          </cell>
          <cell r="K2950" t="str">
            <v xml:space="preserve"> Pezizomycotina</v>
          </cell>
          <cell r="L2950" t="str">
            <v xml:space="preserve"> Eurotiomycetes</v>
          </cell>
          <cell r="M2950" t="str">
            <v>Chaetothyriomycetidae</v>
          </cell>
          <cell r="N2950" t="str">
            <v xml:space="preserve"> Chaetothyriales</v>
          </cell>
          <cell r="O2950" t="str">
            <v xml:space="preserve"> Herpotrichiellaceae</v>
          </cell>
          <cell r="P2950" t="str">
            <v>Exophiala.</v>
          </cell>
        </row>
        <row r="2951">
          <cell r="B2951" t="str">
            <v>A0A0D2EGP1</v>
          </cell>
          <cell r="C2951" t="str">
            <v xml:space="preserve"> Exophiala oligosperma.</v>
          </cell>
          <cell r="E2951" t="str">
            <v xml:space="preserve"> NCBI_TaxID=215243 {ECO:0000313|EMBL:KIW47114.1, ECO:0000313|Proteomes:UP000053342};</v>
          </cell>
          <cell r="G2951" t="str">
            <v>Eukaryota</v>
          </cell>
          <cell r="H2951" t="str">
            <v xml:space="preserve"> Fungi</v>
          </cell>
          <cell r="I2951" t="str">
            <v xml:space="preserve"> Dikarya</v>
          </cell>
          <cell r="J2951" t="str">
            <v xml:space="preserve"> Ascomycota</v>
          </cell>
          <cell r="K2951" t="str">
            <v xml:space="preserve"> Pezizomycotina</v>
          </cell>
          <cell r="L2951" t="str">
            <v xml:space="preserve"> Eurotiomycetes</v>
          </cell>
          <cell r="M2951" t="str">
            <v>Chaetothyriomycetidae</v>
          </cell>
          <cell r="N2951" t="str">
            <v xml:space="preserve"> Chaetothyriales</v>
          </cell>
          <cell r="O2951" t="str">
            <v xml:space="preserve"> Herpotrichiellaceae</v>
          </cell>
          <cell r="P2951" t="str">
            <v>Exophiala.</v>
          </cell>
        </row>
        <row r="2952">
          <cell r="B2952" t="str">
            <v>A0A0D2FBM2</v>
          </cell>
          <cell r="C2952" t="str">
            <v xml:space="preserve"> Exophiala xenobiotica.</v>
          </cell>
          <cell r="E2952" t="str">
            <v xml:space="preserve"> NCBI_TaxID=348802 {ECO:0000313|EMBL:KIW57464.1, ECO:0000313|Proteomes:UP000054342};</v>
          </cell>
          <cell r="G2952" t="str">
            <v>Eukaryota</v>
          </cell>
          <cell r="H2952" t="str">
            <v xml:space="preserve"> Fungi</v>
          </cell>
          <cell r="I2952" t="str">
            <v xml:space="preserve"> Dikarya</v>
          </cell>
          <cell r="J2952" t="str">
            <v xml:space="preserve"> Ascomycota</v>
          </cell>
          <cell r="K2952" t="str">
            <v xml:space="preserve"> Pezizomycotina</v>
          </cell>
          <cell r="L2952" t="str">
            <v xml:space="preserve"> Eurotiomycetes</v>
          </cell>
          <cell r="M2952" t="str">
            <v>Chaetothyriomycetidae</v>
          </cell>
          <cell r="N2952" t="str">
            <v xml:space="preserve"> Chaetothyriales</v>
          </cell>
          <cell r="O2952" t="str">
            <v xml:space="preserve"> Herpotrichiellaceae</v>
          </cell>
          <cell r="P2952" t="str">
            <v>Exophiala.</v>
          </cell>
        </row>
        <row r="2953">
          <cell r="B2953" t="str">
            <v>A0A0D2FXC7</v>
          </cell>
          <cell r="C2953" t="str">
            <v xml:space="preserve"> Phialophora americana.</v>
          </cell>
          <cell r="E2953" t="str">
            <v xml:space="preserve"> NCBI_TaxID=5601 {ECO:0000313|EMBL:KIW71120.1, ECO:0000313|Proteomes:UP000054266};</v>
          </cell>
          <cell r="G2953" t="str">
            <v>Eukaryota</v>
          </cell>
          <cell r="H2953" t="str">
            <v xml:space="preserve"> Fungi</v>
          </cell>
          <cell r="I2953" t="str">
            <v xml:space="preserve"> Dikarya</v>
          </cell>
          <cell r="J2953" t="str">
            <v xml:space="preserve"> Ascomycota</v>
          </cell>
          <cell r="K2953" t="str">
            <v xml:space="preserve"> Pezizomycotina</v>
          </cell>
          <cell r="L2953" t="str">
            <v xml:space="preserve"> Eurotiomycetes</v>
          </cell>
          <cell r="M2953" t="str">
            <v>Chaetothyriomycetidae</v>
          </cell>
          <cell r="N2953" t="str">
            <v xml:space="preserve"> Chaetothyriales</v>
          </cell>
          <cell r="O2953" t="str">
            <v xml:space="preserve"> Herpotrichiellaceae</v>
          </cell>
          <cell r="P2953" t="str">
            <v>Phialophora.</v>
          </cell>
        </row>
        <row r="2954">
          <cell r="B2954" t="str">
            <v>A0A0D2G4T0</v>
          </cell>
          <cell r="C2954" t="str">
            <v xml:space="preserve"> Fonsecaea pedrosoi CBS 271.37.</v>
          </cell>
          <cell r="E2954" t="str">
            <v xml:space="preserve"> NCBI_TaxID=1442368 {ECO:0000313|EMBL:KIW75733.1, ECO:0000313|Proteomes:UP000053029};</v>
          </cell>
          <cell r="G2954" t="str">
            <v>Eukaryota</v>
          </cell>
          <cell r="H2954" t="str">
            <v xml:space="preserve"> Fungi</v>
          </cell>
          <cell r="I2954" t="str">
            <v xml:space="preserve"> Dikarya</v>
          </cell>
          <cell r="J2954" t="str">
            <v xml:space="preserve"> Ascomycota</v>
          </cell>
          <cell r="K2954" t="str">
            <v xml:space="preserve"> Pezizomycotina</v>
          </cell>
          <cell r="L2954" t="str">
            <v xml:space="preserve"> Eurotiomycetes</v>
          </cell>
          <cell r="M2954" t="str">
            <v>Chaetothyriomycetidae</v>
          </cell>
          <cell r="N2954" t="str">
            <v xml:space="preserve"> Chaetothyriales</v>
          </cell>
          <cell r="O2954" t="str">
            <v xml:space="preserve"> Herpotrichiellaceae</v>
          </cell>
          <cell r="P2954" t="str">
            <v>Fonsecaea.</v>
          </cell>
        </row>
        <row r="2955">
          <cell r="B2955" t="str">
            <v>A0A0D2H0B5</v>
          </cell>
          <cell r="C2955" t="str">
            <v xml:space="preserve"> Fonsecaea multimorphosa CBS 102226.</v>
          </cell>
          <cell r="E2955" t="str">
            <v xml:space="preserve"> NCBI_TaxID=1442371 {ECO:0000313|EMBL:KIX95260.1, ECO:0000313|Proteomes:UP000053411};</v>
          </cell>
          <cell r="G2955" t="str">
            <v>Eukaryota</v>
          </cell>
          <cell r="H2955" t="str">
            <v xml:space="preserve"> Fungi</v>
          </cell>
          <cell r="I2955" t="str">
            <v xml:space="preserve"> Dikarya</v>
          </cell>
          <cell r="J2955" t="str">
            <v xml:space="preserve"> Ascomycota</v>
          </cell>
          <cell r="K2955" t="str">
            <v xml:space="preserve"> Pezizomycotina</v>
          </cell>
          <cell r="L2955" t="str">
            <v xml:space="preserve"> Eurotiomycetes</v>
          </cell>
          <cell r="M2955" t="str">
            <v>Chaetothyriomycetidae</v>
          </cell>
          <cell r="N2955" t="str">
            <v xml:space="preserve"> Chaetothyriales</v>
          </cell>
          <cell r="O2955" t="str">
            <v xml:space="preserve"> Herpotrichiellaceae</v>
          </cell>
          <cell r="P2955" t="str">
            <v>Fonsecaea.</v>
          </cell>
        </row>
        <row r="2956">
          <cell r="B2956" t="str">
            <v>A0A0D2HDP4</v>
          </cell>
          <cell r="C2956" t="str">
            <v xml:space="preserve"> Fonsecaea pedrosoi CBS 271.37.</v>
          </cell>
          <cell r="E2956" t="str">
            <v xml:space="preserve"> NCBI_TaxID=1442368 {ECO:0000313|EMBL:KIW82589.1, ECO:0000313|Proteomes:UP000053029};</v>
          </cell>
          <cell r="G2956" t="str">
            <v>Eukaryota</v>
          </cell>
          <cell r="H2956" t="str">
            <v xml:space="preserve"> Fungi</v>
          </cell>
          <cell r="I2956" t="str">
            <v xml:space="preserve"> Dikarya</v>
          </cell>
          <cell r="J2956" t="str">
            <v xml:space="preserve"> Ascomycota</v>
          </cell>
          <cell r="K2956" t="str">
            <v xml:space="preserve"> Pezizomycotina</v>
          </cell>
          <cell r="L2956" t="str">
            <v xml:space="preserve"> Eurotiomycetes</v>
          </cell>
          <cell r="M2956" t="str">
            <v>Chaetothyriomycetidae</v>
          </cell>
          <cell r="N2956" t="str">
            <v xml:space="preserve"> Chaetothyriales</v>
          </cell>
          <cell r="O2956" t="str">
            <v xml:space="preserve"> Herpotrichiellaceae</v>
          </cell>
          <cell r="P2956" t="str">
            <v>Fonsecaea.</v>
          </cell>
        </row>
        <row r="2957">
          <cell r="B2957" t="str">
            <v>A0A0D2HIM9</v>
          </cell>
          <cell r="C2957" t="str">
            <v xml:space="preserve"> Rhinocladiella mackenziei CBS 650.93.</v>
          </cell>
          <cell r="E2957" t="str">
            <v xml:space="preserve"> NCBI_TaxID=1442369 {ECO:0000313|EMBL:KIX10493.1, ECO:0000313|Proteomes:UP000053617};</v>
          </cell>
          <cell r="G2957" t="str">
            <v>Eukaryota</v>
          </cell>
          <cell r="H2957" t="str">
            <v xml:space="preserve"> Fungi</v>
          </cell>
          <cell r="I2957" t="str">
            <v xml:space="preserve"> Dikarya</v>
          </cell>
          <cell r="J2957" t="str">
            <v xml:space="preserve"> Ascomycota</v>
          </cell>
          <cell r="K2957" t="str">
            <v xml:space="preserve"> Pezizomycotina</v>
          </cell>
          <cell r="L2957" t="str">
            <v xml:space="preserve"> Eurotiomycetes</v>
          </cell>
          <cell r="M2957" t="str">
            <v>Chaetothyriomycetidae</v>
          </cell>
          <cell r="N2957" t="str">
            <v xml:space="preserve"> Chaetothyriales</v>
          </cell>
          <cell r="O2957" t="str">
            <v xml:space="preserve"> Herpotrichiellaceae</v>
          </cell>
          <cell r="P2957" t="str">
            <v>Rhinocladiella.</v>
          </cell>
        </row>
        <row r="2958">
          <cell r="B2958" t="str">
            <v>A0A0D2IPK7</v>
          </cell>
          <cell r="C2958" t="str">
            <v xml:space="preserve"> Rhinocladiella mackenziei CBS 650.93.</v>
          </cell>
          <cell r="E2958" t="str">
            <v xml:space="preserve"> NCBI_TaxID=1442369 {ECO:0000313|EMBL:KIX05081.1, ECO:0000313|Proteomes:UP000053617};</v>
          </cell>
          <cell r="G2958" t="str">
            <v>Eukaryota</v>
          </cell>
          <cell r="H2958" t="str">
            <v xml:space="preserve"> Fungi</v>
          </cell>
          <cell r="I2958" t="str">
            <v xml:space="preserve"> Dikarya</v>
          </cell>
          <cell r="J2958" t="str">
            <v xml:space="preserve"> Ascomycota</v>
          </cell>
          <cell r="K2958" t="str">
            <v xml:space="preserve"> Pezizomycotina</v>
          </cell>
          <cell r="L2958" t="str">
            <v xml:space="preserve"> Eurotiomycetes</v>
          </cell>
          <cell r="M2958" t="str">
            <v>Chaetothyriomycetidae</v>
          </cell>
          <cell r="N2958" t="str">
            <v xml:space="preserve"> Chaetothyriales</v>
          </cell>
          <cell r="O2958" t="str">
            <v xml:space="preserve"> Herpotrichiellaceae</v>
          </cell>
          <cell r="P2958" t="str">
            <v>Rhinocladiella.</v>
          </cell>
        </row>
        <row r="2959">
          <cell r="B2959" t="str">
            <v>A0A0D2KMV7</v>
          </cell>
          <cell r="C2959" t="str">
            <v xml:space="preserve"> Fonsecaea multimorphosa CBS 102226.</v>
          </cell>
          <cell r="E2959" t="str">
            <v xml:space="preserve"> NCBI_TaxID=1442371 {ECO:0000313|EMBL:KIX98013.1, ECO:0000313|Proteomes:UP000053411};</v>
          </cell>
          <cell r="G2959" t="str">
            <v>Eukaryota</v>
          </cell>
          <cell r="H2959" t="str">
            <v xml:space="preserve"> Fungi</v>
          </cell>
          <cell r="I2959" t="str">
            <v xml:space="preserve"> Dikarya</v>
          </cell>
          <cell r="J2959" t="str">
            <v xml:space="preserve"> Ascomycota</v>
          </cell>
          <cell r="K2959" t="str">
            <v xml:space="preserve"> Pezizomycotina</v>
          </cell>
          <cell r="L2959" t="str">
            <v xml:space="preserve"> Eurotiomycetes</v>
          </cell>
          <cell r="M2959" t="str">
            <v>Chaetothyriomycetidae</v>
          </cell>
          <cell r="N2959" t="str">
            <v xml:space="preserve"> Chaetothyriales</v>
          </cell>
          <cell r="O2959" t="str">
            <v xml:space="preserve"> Herpotrichiellaceae</v>
          </cell>
          <cell r="P2959" t="str">
            <v>Fonsecaea.</v>
          </cell>
        </row>
        <row r="2960">
          <cell r="B2960" t="str">
            <v>A0A0D2LQZ4</v>
          </cell>
          <cell r="C2960" t="str">
            <v xml:space="preserve"> Monoraphidium neglectum.</v>
          </cell>
          <cell r="E2960" t="str">
            <v xml:space="preserve"> NCBI_TaxID=145388 {ECO:0000313|EMBL:KIY92361.1, ECO:0000313|Proteomes:UP000054498};</v>
          </cell>
          <cell r="G2960" t="str">
            <v>Eukaryota</v>
          </cell>
          <cell r="H2960" t="str">
            <v xml:space="preserve"> Viridiplantae</v>
          </cell>
          <cell r="I2960" t="str">
            <v xml:space="preserve"> Chlorophyta</v>
          </cell>
          <cell r="J2960" t="str">
            <v xml:space="preserve"> Chlorophyceae</v>
          </cell>
          <cell r="K2960" t="str">
            <v xml:space="preserve"> Sphaeropleales</v>
          </cell>
          <cell r="L2960" t="str">
            <v>Selenastraceae</v>
          </cell>
          <cell r="M2960" t="str">
            <v xml:space="preserve"> Monoraphidium.</v>
          </cell>
        </row>
        <row r="2961">
          <cell r="B2961" t="str">
            <v>A0A0D2M362</v>
          </cell>
          <cell r="C2961" t="str">
            <v xml:space="preserve"> Gossypium raimondii (New World cotton).</v>
          </cell>
          <cell r="E2961" t="str">
            <v xml:space="preserve"> NCBI_TaxID=29730 {ECO:0000313|EMBL:KJB11402.1, ECO:0000313|Proteomes:UP000032304};</v>
          </cell>
          <cell r="G2961" t="str">
            <v>Eukaryota</v>
          </cell>
          <cell r="H2961" t="str">
            <v xml:space="preserve"> Viridiplantae</v>
          </cell>
          <cell r="I2961" t="str">
            <v xml:space="preserve"> Streptophyta</v>
          </cell>
          <cell r="J2961" t="str">
            <v xml:space="preserve"> Embryophyta</v>
          </cell>
          <cell r="K2961" t="str">
            <v xml:space="preserve"> Tracheophyta</v>
          </cell>
          <cell r="L2961" t="str">
            <v>Spermatophyta</v>
          </cell>
          <cell r="M2961" t="str">
            <v xml:space="preserve"> Magnoliophyta</v>
          </cell>
          <cell r="N2961" t="str">
            <v xml:space="preserve"> eudicotyledons</v>
          </cell>
          <cell r="O2961" t="str">
            <v xml:space="preserve"> Gunneridae</v>
          </cell>
          <cell r="P2961" t="str">
            <v>Pentapetalae</v>
          </cell>
          <cell r="Q2961" t="str">
            <v xml:space="preserve"> rosids</v>
          </cell>
          <cell r="R2961" t="str">
            <v xml:space="preserve"> malvids</v>
          </cell>
          <cell r="S2961" t="str">
            <v xml:space="preserve"> Malvales</v>
          </cell>
          <cell r="T2961" t="str">
            <v xml:space="preserve"> Malvaceae</v>
          </cell>
          <cell r="U2961" t="str">
            <v xml:space="preserve"> Malvoideae</v>
          </cell>
        </row>
        <row r="2962">
          <cell r="B2962" t="str">
            <v>A0A0D2M5G4</v>
          </cell>
          <cell r="C2962" t="str">
            <v xml:space="preserve"> Gossypium raimondii (New World cotton).</v>
          </cell>
          <cell r="E2962" t="str">
            <v xml:space="preserve"> NCBI_TaxID=29730 {ECO:0000313|EMBL:KJB12382.1, ECO:0000313|Proteomes:UP000032304};</v>
          </cell>
          <cell r="G2962" t="str">
            <v>Eukaryota</v>
          </cell>
          <cell r="H2962" t="str">
            <v xml:space="preserve"> Viridiplantae</v>
          </cell>
          <cell r="I2962" t="str">
            <v xml:space="preserve"> Streptophyta</v>
          </cell>
          <cell r="J2962" t="str">
            <v xml:space="preserve"> Embryophyta</v>
          </cell>
          <cell r="K2962" t="str">
            <v xml:space="preserve"> Tracheophyta</v>
          </cell>
          <cell r="L2962" t="str">
            <v>Spermatophyta</v>
          </cell>
          <cell r="M2962" t="str">
            <v xml:space="preserve"> Magnoliophyta</v>
          </cell>
          <cell r="N2962" t="str">
            <v xml:space="preserve"> eudicotyledons</v>
          </cell>
          <cell r="O2962" t="str">
            <v xml:space="preserve"> Gunneridae</v>
          </cell>
          <cell r="P2962" t="str">
            <v>Pentapetalae</v>
          </cell>
          <cell r="Q2962" t="str">
            <v xml:space="preserve"> rosids</v>
          </cell>
          <cell r="R2962" t="str">
            <v xml:space="preserve"> malvids</v>
          </cell>
          <cell r="S2962" t="str">
            <v xml:space="preserve"> Malvales</v>
          </cell>
          <cell r="T2962" t="str">
            <v xml:space="preserve"> Malvaceae</v>
          </cell>
          <cell r="U2962" t="str">
            <v xml:space="preserve"> Malvoideae</v>
          </cell>
        </row>
        <row r="2963">
          <cell r="B2963" t="str">
            <v>A0A0D2MJZ4</v>
          </cell>
          <cell r="C2963" t="str">
            <v xml:space="preserve"> Hypholoma sublateritium FD-334 SS-4.</v>
          </cell>
          <cell r="E2963" t="str">
            <v xml:space="preserve"> NCBI_TaxID=945553 {ECO:0000313|EMBL:KJA24018.1, ECO:0000313|Proteomes:UP000054270};</v>
          </cell>
          <cell r="G2963" t="str">
            <v>Eukaryota</v>
          </cell>
          <cell r="H2963" t="str">
            <v xml:space="preserve"> Fungi</v>
          </cell>
          <cell r="I2963" t="str">
            <v xml:space="preserve"> Dikarya</v>
          </cell>
          <cell r="J2963" t="str">
            <v xml:space="preserve"> Basidiomycota</v>
          </cell>
          <cell r="K2963" t="str">
            <v xml:space="preserve"> Agaricomycotina</v>
          </cell>
          <cell r="L2963" t="str">
            <v>Agaricomycetes</v>
          </cell>
          <cell r="M2963" t="str">
            <v xml:space="preserve"> Agaricomycetidae</v>
          </cell>
          <cell r="N2963" t="str">
            <v xml:space="preserve"> Agaricales</v>
          </cell>
          <cell r="O2963" t="str">
            <v xml:space="preserve"> Strophariaceae</v>
          </cell>
          <cell r="P2963" t="str">
            <v>Hypholoma.</v>
          </cell>
        </row>
        <row r="2964">
          <cell r="B2964" t="str">
            <v>A0A0D2MNZ5</v>
          </cell>
          <cell r="C2964" t="str">
            <v xml:space="preserve"> Monoraphidium neglectum.</v>
          </cell>
          <cell r="E2964" t="str">
            <v xml:space="preserve"> NCBI_TaxID=145388 {ECO:0000313|EMBL:KIY96430.1, ECO:0000313|Proteomes:UP000054498};</v>
          </cell>
          <cell r="G2964" t="str">
            <v>Eukaryota</v>
          </cell>
          <cell r="H2964" t="str">
            <v xml:space="preserve"> Viridiplantae</v>
          </cell>
          <cell r="I2964" t="str">
            <v xml:space="preserve"> Chlorophyta</v>
          </cell>
          <cell r="J2964" t="str">
            <v xml:space="preserve"> Chlorophyceae</v>
          </cell>
          <cell r="K2964" t="str">
            <v xml:space="preserve"> Sphaeropleales</v>
          </cell>
          <cell r="L2964" t="str">
            <v>Selenastraceae</v>
          </cell>
          <cell r="M2964" t="str">
            <v xml:space="preserve"> Monoraphidium.</v>
          </cell>
        </row>
        <row r="2965">
          <cell r="B2965" t="str">
            <v>A0A0D2MW72</v>
          </cell>
          <cell r="C2965" t="str">
            <v xml:space="preserve"> Gossypium raimondii (New World cotton).</v>
          </cell>
          <cell r="E2965" t="str">
            <v xml:space="preserve"> NCBI_TaxID=29730 {ECO:0000313|EMBL:KJB23472.1, ECO:0000313|Proteomes:UP000032304};</v>
          </cell>
          <cell r="G2965" t="str">
            <v>Eukaryota</v>
          </cell>
          <cell r="H2965" t="str">
            <v xml:space="preserve"> Viridiplantae</v>
          </cell>
          <cell r="I2965" t="str">
            <v xml:space="preserve"> Streptophyta</v>
          </cell>
          <cell r="J2965" t="str">
            <v xml:space="preserve"> Embryophyta</v>
          </cell>
          <cell r="K2965" t="str">
            <v xml:space="preserve"> Tracheophyta</v>
          </cell>
          <cell r="L2965" t="str">
            <v>Spermatophyta</v>
          </cell>
          <cell r="M2965" t="str">
            <v xml:space="preserve"> Magnoliophyta</v>
          </cell>
          <cell r="N2965" t="str">
            <v xml:space="preserve"> eudicotyledons</v>
          </cell>
          <cell r="O2965" t="str">
            <v xml:space="preserve"> Gunneridae</v>
          </cell>
          <cell r="P2965" t="str">
            <v>Pentapetalae</v>
          </cell>
          <cell r="Q2965" t="str">
            <v xml:space="preserve"> rosids</v>
          </cell>
          <cell r="R2965" t="str">
            <v xml:space="preserve"> malvids</v>
          </cell>
          <cell r="S2965" t="str">
            <v xml:space="preserve"> Malvales</v>
          </cell>
          <cell r="T2965" t="str">
            <v xml:space="preserve"> Malvaceae</v>
          </cell>
          <cell r="U2965" t="str">
            <v xml:space="preserve"> Malvoideae</v>
          </cell>
        </row>
        <row r="2966">
          <cell r="B2966" t="str">
            <v>A0A0D2N469</v>
          </cell>
          <cell r="C2966" t="str">
            <v xml:space="preserve"> Monoraphidium neglectum.</v>
          </cell>
          <cell r="E2966" t="str">
            <v xml:space="preserve"> NCBI_TaxID=145388 {ECO:0000313|EMBL:KIZ00871.1, ECO:0000313|Proteomes:UP000054498};</v>
          </cell>
          <cell r="G2966" t="str">
            <v>Eukaryota</v>
          </cell>
          <cell r="H2966" t="str">
            <v xml:space="preserve"> Viridiplantae</v>
          </cell>
          <cell r="I2966" t="str">
            <v xml:space="preserve"> Chlorophyta</v>
          </cell>
          <cell r="J2966" t="str">
            <v xml:space="preserve"> Chlorophyceae</v>
          </cell>
          <cell r="K2966" t="str">
            <v xml:space="preserve"> Sphaeropleales</v>
          </cell>
          <cell r="L2966" t="str">
            <v>Selenastraceae</v>
          </cell>
          <cell r="M2966" t="str">
            <v xml:space="preserve"> Monoraphidium.</v>
          </cell>
        </row>
        <row r="2967">
          <cell r="B2967" t="str">
            <v>A0A0D2NBT0</v>
          </cell>
          <cell r="C2967" t="str">
            <v xml:space="preserve"> Gossypium raimondii (New World cotton).</v>
          </cell>
          <cell r="E2967" t="str">
            <v xml:space="preserve"> NCBI_TaxID=29730 {ECO:0000313|EMBL:KJB30017.1, ECO:0000313|Proteomes:UP000032304};</v>
          </cell>
          <cell r="G2967" t="str">
            <v>Eukaryota</v>
          </cell>
          <cell r="H2967" t="str">
            <v xml:space="preserve"> Viridiplantae</v>
          </cell>
          <cell r="I2967" t="str">
            <v xml:space="preserve"> Streptophyta</v>
          </cell>
          <cell r="J2967" t="str">
            <v xml:space="preserve"> Embryophyta</v>
          </cell>
          <cell r="K2967" t="str">
            <v xml:space="preserve"> Tracheophyta</v>
          </cell>
          <cell r="L2967" t="str">
            <v>Spermatophyta</v>
          </cell>
          <cell r="M2967" t="str">
            <v xml:space="preserve"> Magnoliophyta</v>
          </cell>
          <cell r="N2967" t="str">
            <v xml:space="preserve"> eudicotyledons</v>
          </cell>
          <cell r="O2967" t="str">
            <v xml:space="preserve"> Gunneridae</v>
          </cell>
          <cell r="P2967" t="str">
            <v>Pentapetalae</v>
          </cell>
          <cell r="Q2967" t="str">
            <v xml:space="preserve"> rosids</v>
          </cell>
          <cell r="R2967" t="str">
            <v xml:space="preserve"> malvids</v>
          </cell>
          <cell r="S2967" t="str">
            <v xml:space="preserve"> Malvales</v>
          </cell>
          <cell r="T2967" t="str">
            <v xml:space="preserve"> Malvaceae</v>
          </cell>
          <cell r="U2967" t="str">
            <v xml:space="preserve"> Malvoideae</v>
          </cell>
        </row>
        <row r="2968">
          <cell r="B2968" t="str">
            <v>A0A0D2NEA9</v>
          </cell>
          <cell r="C2968" t="str">
            <v xml:space="preserve"> Gossypium raimondii (New World cotton).</v>
          </cell>
          <cell r="E2968" t="str">
            <v xml:space="preserve"> NCBI_TaxID=29730 {ECO:0000313|EMBL:KJB11403.1, ECO:0000313|Proteomes:UP000032304};</v>
          </cell>
          <cell r="G2968" t="str">
            <v>Eukaryota</v>
          </cell>
          <cell r="H2968" t="str">
            <v xml:space="preserve"> Viridiplantae</v>
          </cell>
          <cell r="I2968" t="str">
            <v xml:space="preserve"> Streptophyta</v>
          </cell>
          <cell r="J2968" t="str">
            <v xml:space="preserve"> Embryophyta</v>
          </cell>
          <cell r="K2968" t="str">
            <v xml:space="preserve"> Tracheophyta</v>
          </cell>
          <cell r="L2968" t="str">
            <v>Spermatophyta</v>
          </cell>
          <cell r="M2968" t="str">
            <v xml:space="preserve"> Magnoliophyta</v>
          </cell>
          <cell r="N2968" t="str">
            <v xml:space="preserve"> eudicotyledons</v>
          </cell>
          <cell r="O2968" t="str">
            <v xml:space="preserve"> Gunneridae</v>
          </cell>
          <cell r="P2968" t="str">
            <v>Pentapetalae</v>
          </cell>
          <cell r="Q2968" t="str">
            <v xml:space="preserve"> rosids</v>
          </cell>
          <cell r="R2968" t="str">
            <v xml:space="preserve"> malvids</v>
          </cell>
          <cell r="S2968" t="str">
            <v xml:space="preserve"> Malvales</v>
          </cell>
          <cell r="T2968" t="str">
            <v xml:space="preserve"> Malvaceae</v>
          </cell>
          <cell r="U2968" t="str">
            <v xml:space="preserve"> Malvoideae</v>
          </cell>
        </row>
        <row r="2969">
          <cell r="B2969" t="str">
            <v>A0A0D2NGF9</v>
          </cell>
          <cell r="C2969" t="str">
            <v xml:space="preserve"> Gossypium raimondii (New World cotton).</v>
          </cell>
          <cell r="E2969" t="str">
            <v xml:space="preserve"> NCBI_TaxID=29730 {ECO:0000313|EMBL:KJB31897.1, ECO:0000313|Proteomes:UP000032304};</v>
          </cell>
          <cell r="G2969" t="str">
            <v>Eukaryota</v>
          </cell>
          <cell r="H2969" t="str">
            <v xml:space="preserve"> Viridiplantae</v>
          </cell>
          <cell r="I2969" t="str">
            <v xml:space="preserve"> Streptophyta</v>
          </cell>
          <cell r="J2969" t="str">
            <v xml:space="preserve"> Embryophyta</v>
          </cell>
          <cell r="K2969" t="str">
            <v xml:space="preserve"> Tracheophyta</v>
          </cell>
          <cell r="L2969" t="str">
            <v>Spermatophyta</v>
          </cell>
          <cell r="M2969" t="str">
            <v xml:space="preserve"> Magnoliophyta</v>
          </cell>
          <cell r="N2969" t="str">
            <v xml:space="preserve"> eudicotyledons</v>
          </cell>
          <cell r="O2969" t="str">
            <v xml:space="preserve"> Gunneridae</v>
          </cell>
          <cell r="P2969" t="str">
            <v>Pentapetalae</v>
          </cell>
          <cell r="Q2969" t="str">
            <v xml:space="preserve"> rosids</v>
          </cell>
          <cell r="R2969" t="str">
            <v xml:space="preserve"> malvids</v>
          </cell>
          <cell r="S2969" t="str">
            <v xml:space="preserve"> Malvales</v>
          </cell>
          <cell r="T2969" t="str">
            <v xml:space="preserve"> Malvaceae</v>
          </cell>
          <cell r="U2969" t="str">
            <v xml:space="preserve"> Malvoideae</v>
          </cell>
        </row>
        <row r="2970">
          <cell r="B2970" t="str">
            <v>A0A0D2P9I7</v>
          </cell>
          <cell r="C2970" t="str">
            <v xml:space="preserve"> Gossypium raimondii (New World cotton).</v>
          </cell>
          <cell r="E2970" t="str">
            <v xml:space="preserve"> NCBI_TaxID=29730 {ECO:0000313|EMBL:KJB23473.1, ECO:0000313|Proteomes:UP000032304};</v>
          </cell>
          <cell r="G2970" t="str">
            <v>Eukaryota</v>
          </cell>
          <cell r="H2970" t="str">
            <v xml:space="preserve"> Viridiplantae</v>
          </cell>
          <cell r="I2970" t="str">
            <v xml:space="preserve"> Streptophyta</v>
          </cell>
          <cell r="J2970" t="str">
            <v xml:space="preserve"> Embryophyta</v>
          </cell>
          <cell r="K2970" t="str">
            <v xml:space="preserve"> Tracheophyta</v>
          </cell>
          <cell r="L2970" t="str">
            <v>Spermatophyta</v>
          </cell>
          <cell r="M2970" t="str">
            <v xml:space="preserve"> Magnoliophyta</v>
          </cell>
          <cell r="N2970" t="str">
            <v xml:space="preserve"> eudicotyledons</v>
          </cell>
          <cell r="O2970" t="str">
            <v xml:space="preserve"> Gunneridae</v>
          </cell>
          <cell r="P2970" t="str">
            <v>Pentapetalae</v>
          </cell>
          <cell r="Q2970" t="str">
            <v xml:space="preserve"> rosids</v>
          </cell>
          <cell r="R2970" t="str">
            <v xml:space="preserve"> malvids</v>
          </cell>
          <cell r="S2970" t="str">
            <v xml:space="preserve"> Malvales</v>
          </cell>
          <cell r="T2970" t="str">
            <v xml:space="preserve"> Malvaceae</v>
          </cell>
          <cell r="U2970" t="str">
            <v xml:space="preserve"> Malvoideae</v>
          </cell>
        </row>
        <row r="2971">
          <cell r="B2971" t="str">
            <v>A0A0D2PDH6</v>
          </cell>
          <cell r="C2971" t="str">
            <v xml:space="preserve"> Gossypium raimondii (New World cotton).</v>
          </cell>
          <cell r="E2971" t="str">
            <v xml:space="preserve"> NCBI_TaxID=29730 {ECO:0000313|EMBL:KJB43907.1, ECO:0000313|Proteomes:UP000032304};</v>
          </cell>
          <cell r="G2971" t="str">
            <v>Eukaryota</v>
          </cell>
          <cell r="H2971" t="str">
            <v xml:space="preserve"> Viridiplantae</v>
          </cell>
          <cell r="I2971" t="str">
            <v xml:space="preserve"> Streptophyta</v>
          </cell>
          <cell r="J2971" t="str">
            <v xml:space="preserve"> Embryophyta</v>
          </cell>
          <cell r="K2971" t="str">
            <v xml:space="preserve"> Tracheophyta</v>
          </cell>
          <cell r="L2971" t="str">
            <v>Spermatophyta</v>
          </cell>
          <cell r="M2971" t="str">
            <v xml:space="preserve"> Magnoliophyta</v>
          </cell>
          <cell r="N2971" t="str">
            <v xml:space="preserve"> eudicotyledons</v>
          </cell>
          <cell r="O2971" t="str">
            <v xml:space="preserve"> Gunneridae</v>
          </cell>
          <cell r="P2971" t="str">
            <v>Pentapetalae</v>
          </cell>
          <cell r="Q2971" t="str">
            <v xml:space="preserve"> rosids</v>
          </cell>
          <cell r="R2971" t="str">
            <v xml:space="preserve"> malvids</v>
          </cell>
          <cell r="S2971" t="str">
            <v xml:space="preserve"> Malvales</v>
          </cell>
          <cell r="T2971" t="str">
            <v xml:space="preserve"> Malvaceae</v>
          </cell>
          <cell r="U2971" t="str">
            <v xml:space="preserve"> Malvoideae</v>
          </cell>
        </row>
        <row r="2972">
          <cell r="B2972" t="str">
            <v>A0A0D2PFB8</v>
          </cell>
          <cell r="C2972" t="str">
            <v xml:space="preserve"> Hypholoma sublateritium FD-334 SS-4.</v>
          </cell>
          <cell r="E2972" t="str">
            <v xml:space="preserve"> NCBI_TaxID=945553 {ECO:0000313|EMBL:KJA27201.1, ECO:0000313|Proteomes:UP000054270};</v>
          </cell>
          <cell r="G2972" t="str">
            <v>Eukaryota</v>
          </cell>
          <cell r="H2972" t="str">
            <v xml:space="preserve"> Fungi</v>
          </cell>
          <cell r="I2972" t="str">
            <v xml:space="preserve"> Dikarya</v>
          </cell>
          <cell r="J2972" t="str">
            <v xml:space="preserve"> Basidiomycota</v>
          </cell>
          <cell r="K2972" t="str">
            <v xml:space="preserve"> Agaricomycotina</v>
          </cell>
          <cell r="L2972" t="str">
            <v>Agaricomycetes</v>
          </cell>
          <cell r="M2972" t="str">
            <v xml:space="preserve"> Agaricomycetidae</v>
          </cell>
          <cell r="N2972" t="str">
            <v xml:space="preserve"> Agaricales</v>
          </cell>
          <cell r="O2972" t="str">
            <v xml:space="preserve"> Strophariaceae</v>
          </cell>
          <cell r="P2972" t="str">
            <v>Hypholoma.</v>
          </cell>
        </row>
        <row r="2973">
          <cell r="B2973" t="str">
            <v>A0A0D2PRA4</v>
          </cell>
          <cell r="C2973" t="str">
            <v xml:space="preserve"> Gossypium raimondii (New World cotton).</v>
          </cell>
          <cell r="E2973" t="str">
            <v xml:space="preserve"> NCBI_TaxID=29730 {ECO:0000313|EMBL:KJB29688.1, ECO:0000313|Proteomes:UP000032304};</v>
          </cell>
          <cell r="G2973" t="str">
            <v>Eukaryota</v>
          </cell>
          <cell r="H2973" t="str">
            <v xml:space="preserve"> Viridiplantae</v>
          </cell>
          <cell r="I2973" t="str">
            <v xml:space="preserve"> Streptophyta</v>
          </cell>
          <cell r="J2973" t="str">
            <v xml:space="preserve"> Embryophyta</v>
          </cell>
          <cell r="K2973" t="str">
            <v xml:space="preserve"> Tracheophyta</v>
          </cell>
          <cell r="L2973" t="str">
            <v>Spermatophyta</v>
          </cell>
          <cell r="M2973" t="str">
            <v xml:space="preserve"> Magnoliophyta</v>
          </cell>
          <cell r="N2973" t="str">
            <v xml:space="preserve"> eudicotyledons</v>
          </cell>
          <cell r="O2973" t="str">
            <v xml:space="preserve"> Gunneridae</v>
          </cell>
          <cell r="P2973" t="str">
            <v>Pentapetalae</v>
          </cell>
          <cell r="Q2973" t="str">
            <v xml:space="preserve"> rosids</v>
          </cell>
          <cell r="R2973" t="str">
            <v xml:space="preserve"> malvids</v>
          </cell>
          <cell r="S2973" t="str">
            <v xml:space="preserve"> Malvales</v>
          </cell>
          <cell r="T2973" t="str">
            <v xml:space="preserve"> Malvaceae</v>
          </cell>
          <cell r="U2973" t="str">
            <v xml:space="preserve"> Malvoideae</v>
          </cell>
        </row>
        <row r="2974">
          <cell r="B2974" t="str">
            <v>A0A0D2PS43</v>
          </cell>
          <cell r="C2974" t="str">
            <v xml:space="preserve"> Gossypium raimondii (New World cotton).</v>
          </cell>
          <cell r="E2974" t="str">
            <v xml:space="preserve"> NCBI_TaxID=29730 {ECO:0000313|EMBL:KJB30018.1, ECO:0000313|Proteomes:UP000032304};</v>
          </cell>
          <cell r="G2974" t="str">
            <v>Eukaryota</v>
          </cell>
          <cell r="H2974" t="str">
            <v xml:space="preserve"> Viridiplantae</v>
          </cell>
          <cell r="I2974" t="str">
            <v xml:space="preserve"> Streptophyta</v>
          </cell>
          <cell r="J2974" t="str">
            <v xml:space="preserve"> Embryophyta</v>
          </cell>
          <cell r="K2974" t="str">
            <v xml:space="preserve"> Tracheophyta</v>
          </cell>
          <cell r="L2974" t="str">
            <v>Spermatophyta</v>
          </cell>
          <cell r="M2974" t="str">
            <v xml:space="preserve"> Magnoliophyta</v>
          </cell>
          <cell r="N2974" t="str">
            <v xml:space="preserve"> eudicotyledons</v>
          </cell>
          <cell r="O2974" t="str">
            <v xml:space="preserve"> Gunneridae</v>
          </cell>
          <cell r="P2974" t="str">
            <v>Pentapetalae</v>
          </cell>
          <cell r="Q2974" t="str">
            <v xml:space="preserve"> rosids</v>
          </cell>
          <cell r="R2974" t="str">
            <v xml:space="preserve"> malvids</v>
          </cell>
          <cell r="S2974" t="str">
            <v xml:space="preserve"> Malvales</v>
          </cell>
          <cell r="T2974" t="str">
            <v xml:space="preserve"> Malvaceae</v>
          </cell>
          <cell r="U2974" t="str">
            <v xml:space="preserve"> Malvoideae</v>
          </cell>
        </row>
        <row r="2975">
          <cell r="B2975" t="str">
            <v>A0A0D2PV77</v>
          </cell>
          <cell r="C2975" t="str">
            <v xml:space="preserve"> Gossypium raimondii (New World cotton).</v>
          </cell>
          <cell r="E2975" t="str">
            <v xml:space="preserve"> NCBI_TaxID=29730 {ECO:0000313|EMBL:KJB31318.1, ECO:0000313|Proteomes:UP000032304};</v>
          </cell>
          <cell r="G2975" t="str">
            <v>Eukaryota</v>
          </cell>
          <cell r="H2975" t="str">
            <v xml:space="preserve"> Viridiplantae</v>
          </cell>
          <cell r="I2975" t="str">
            <v xml:space="preserve"> Streptophyta</v>
          </cell>
          <cell r="J2975" t="str">
            <v xml:space="preserve"> Embryophyta</v>
          </cell>
          <cell r="K2975" t="str">
            <v xml:space="preserve"> Tracheophyta</v>
          </cell>
          <cell r="L2975" t="str">
            <v>Spermatophyta</v>
          </cell>
          <cell r="M2975" t="str">
            <v xml:space="preserve"> Magnoliophyta</v>
          </cell>
          <cell r="N2975" t="str">
            <v xml:space="preserve"> eudicotyledons</v>
          </cell>
          <cell r="O2975" t="str">
            <v xml:space="preserve"> Gunneridae</v>
          </cell>
          <cell r="P2975" t="str">
            <v>Pentapetalae</v>
          </cell>
          <cell r="Q2975" t="str">
            <v xml:space="preserve"> rosids</v>
          </cell>
          <cell r="R2975" t="str">
            <v xml:space="preserve"> malvids</v>
          </cell>
          <cell r="S2975" t="str">
            <v xml:space="preserve"> Malvales</v>
          </cell>
          <cell r="T2975" t="str">
            <v xml:space="preserve"> Malvaceae</v>
          </cell>
          <cell r="U2975" t="str">
            <v xml:space="preserve"> Malvoideae</v>
          </cell>
        </row>
        <row r="2976">
          <cell r="B2976" t="str">
            <v>A0A0D2PWW1</v>
          </cell>
          <cell r="C2976" t="str">
            <v xml:space="preserve"> Gossypium raimondii (New World cotton).</v>
          </cell>
          <cell r="E2976" t="str">
            <v xml:space="preserve"> NCBI_TaxID=29730 {ECO:0000313|EMBL:KJB11404.1, ECO:0000313|Proteomes:UP000032304};</v>
          </cell>
          <cell r="G2976" t="str">
            <v>Eukaryota</v>
          </cell>
          <cell r="H2976" t="str">
            <v xml:space="preserve"> Viridiplantae</v>
          </cell>
          <cell r="I2976" t="str">
            <v xml:space="preserve"> Streptophyta</v>
          </cell>
          <cell r="J2976" t="str">
            <v xml:space="preserve"> Embryophyta</v>
          </cell>
          <cell r="K2976" t="str">
            <v xml:space="preserve"> Tracheophyta</v>
          </cell>
          <cell r="L2976" t="str">
            <v>Spermatophyta</v>
          </cell>
          <cell r="M2976" t="str">
            <v xml:space="preserve"> Magnoliophyta</v>
          </cell>
          <cell r="N2976" t="str">
            <v xml:space="preserve"> eudicotyledons</v>
          </cell>
          <cell r="O2976" t="str">
            <v xml:space="preserve"> Gunneridae</v>
          </cell>
          <cell r="P2976" t="str">
            <v>Pentapetalae</v>
          </cell>
          <cell r="Q2976" t="str">
            <v xml:space="preserve"> rosids</v>
          </cell>
          <cell r="R2976" t="str">
            <v xml:space="preserve"> malvids</v>
          </cell>
          <cell r="S2976" t="str">
            <v xml:space="preserve"> Malvales</v>
          </cell>
          <cell r="T2976" t="str">
            <v xml:space="preserve"> Malvaceae</v>
          </cell>
          <cell r="U2976" t="str">
            <v xml:space="preserve"> Malvoideae</v>
          </cell>
        </row>
        <row r="2977">
          <cell r="B2977" t="str">
            <v>A0A0D2PX21</v>
          </cell>
          <cell r="C2977" t="str">
            <v xml:space="preserve"> Gossypium raimondii (New World cotton).</v>
          </cell>
          <cell r="E2977" t="str">
            <v xml:space="preserve"> NCBI_TaxID=29730 {ECO:0000313|EMBL:KJB50697.1, ECO:0000313|Proteomes:UP000032304};</v>
          </cell>
          <cell r="G2977" t="str">
            <v>Eukaryota</v>
          </cell>
          <cell r="H2977" t="str">
            <v xml:space="preserve"> Viridiplantae</v>
          </cell>
          <cell r="I2977" t="str">
            <v xml:space="preserve"> Streptophyta</v>
          </cell>
          <cell r="J2977" t="str">
            <v xml:space="preserve"> Embryophyta</v>
          </cell>
          <cell r="K2977" t="str">
            <v xml:space="preserve"> Tracheophyta</v>
          </cell>
          <cell r="L2977" t="str">
            <v>Spermatophyta</v>
          </cell>
          <cell r="M2977" t="str">
            <v xml:space="preserve"> Magnoliophyta</v>
          </cell>
          <cell r="N2977" t="str">
            <v xml:space="preserve"> eudicotyledons</v>
          </cell>
          <cell r="O2977" t="str">
            <v xml:space="preserve"> Gunneridae</v>
          </cell>
          <cell r="P2977" t="str">
            <v>Pentapetalae</v>
          </cell>
          <cell r="Q2977" t="str">
            <v xml:space="preserve"> rosids</v>
          </cell>
          <cell r="R2977" t="str">
            <v xml:space="preserve"> malvids</v>
          </cell>
          <cell r="S2977" t="str">
            <v xml:space="preserve"> Malvales</v>
          </cell>
          <cell r="T2977" t="str">
            <v xml:space="preserve"> Malvaceae</v>
          </cell>
          <cell r="U2977" t="str">
            <v xml:space="preserve"> Malvoideae</v>
          </cell>
        </row>
        <row r="2978">
          <cell r="B2978" t="str">
            <v>A0A0D2PX38</v>
          </cell>
          <cell r="C2978" t="str">
            <v xml:space="preserve"> Gossypium raimondii (New World cotton).</v>
          </cell>
          <cell r="E2978" t="str">
            <v xml:space="preserve"> NCBI_TaxID=29730 {ECO:0000313|EMBL:KJB31898.1, ECO:0000313|Proteomes:UP000032304};</v>
          </cell>
          <cell r="G2978" t="str">
            <v>Eukaryota</v>
          </cell>
          <cell r="H2978" t="str">
            <v xml:space="preserve"> Viridiplantae</v>
          </cell>
          <cell r="I2978" t="str">
            <v xml:space="preserve"> Streptophyta</v>
          </cell>
          <cell r="J2978" t="str">
            <v xml:space="preserve"> Embryophyta</v>
          </cell>
          <cell r="K2978" t="str">
            <v xml:space="preserve"> Tracheophyta</v>
          </cell>
          <cell r="L2978" t="str">
            <v>Spermatophyta</v>
          </cell>
          <cell r="M2978" t="str">
            <v xml:space="preserve"> Magnoliophyta</v>
          </cell>
          <cell r="N2978" t="str">
            <v xml:space="preserve"> eudicotyledons</v>
          </cell>
          <cell r="O2978" t="str">
            <v xml:space="preserve"> Gunneridae</v>
          </cell>
          <cell r="P2978" t="str">
            <v>Pentapetalae</v>
          </cell>
          <cell r="Q2978" t="str">
            <v xml:space="preserve"> rosids</v>
          </cell>
          <cell r="R2978" t="str">
            <v xml:space="preserve"> malvids</v>
          </cell>
          <cell r="S2978" t="str">
            <v xml:space="preserve"> Malvales</v>
          </cell>
          <cell r="T2978" t="str">
            <v xml:space="preserve"> Malvaceae</v>
          </cell>
          <cell r="U2978" t="str">
            <v xml:space="preserve"> Malvoideae</v>
          </cell>
        </row>
        <row r="2979">
          <cell r="B2979" t="str">
            <v>A0A0D2Q5H0</v>
          </cell>
          <cell r="C2979" t="str">
            <v xml:space="preserve"> Gossypium raimondii (New World cotton).</v>
          </cell>
          <cell r="E2979" t="str">
            <v xml:space="preserve"> NCBI_TaxID=29730 {ECO:0000313|EMBL:KJB34748.1, ECO:0000313|Proteomes:UP000032304};</v>
          </cell>
          <cell r="G2979" t="str">
            <v>Eukaryota</v>
          </cell>
          <cell r="H2979" t="str">
            <v xml:space="preserve"> Viridiplantae</v>
          </cell>
          <cell r="I2979" t="str">
            <v xml:space="preserve"> Streptophyta</v>
          </cell>
          <cell r="J2979" t="str">
            <v xml:space="preserve"> Embryophyta</v>
          </cell>
          <cell r="K2979" t="str">
            <v xml:space="preserve"> Tracheophyta</v>
          </cell>
          <cell r="L2979" t="str">
            <v>Spermatophyta</v>
          </cell>
          <cell r="M2979" t="str">
            <v xml:space="preserve"> Magnoliophyta</v>
          </cell>
          <cell r="N2979" t="str">
            <v xml:space="preserve"> eudicotyledons</v>
          </cell>
          <cell r="O2979" t="str">
            <v xml:space="preserve"> Gunneridae</v>
          </cell>
          <cell r="P2979" t="str">
            <v>Pentapetalae</v>
          </cell>
          <cell r="Q2979" t="str">
            <v xml:space="preserve"> rosids</v>
          </cell>
          <cell r="R2979" t="str">
            <v xml:space="preserve"> malvids</v>
          </cell>
          <cell r="S2979" t="str">
            <v xml:space="preserve"> Malvales</v>
          </cell>
          <cell r="T2979" t="str">
            <v xml:space="preserve"> Malvaceae</v>
          </cell>
          <cell r="U2979" t="str">
            <v xml:space="preserve"> Malvoideae</v>
          </cell>
        </row>
        <row r="2980">
          <cell r="B2980" t="str">
            <v>A0A0D2QRT2</v>
          </cell>
          <cell r="C2980" t="str">
            <v xml:space="preserve"> Gossypium raimondii (New World cotton).</v>
          </cell>
          <cell r="E2980" t="str">
            <v xml:space="preserve"> NCBI_TaxID=29730 {ECO:0000313|EMBL:KJB60742.1, ECO:0000313|Proteomes:UP000032304};</v>
          </cell>
          <cell r="G2980" t="str">
            <v>Eukaryota</v>
          </cell>
          <cell r="H2980" t="str">
            <v xml:space="preserve"> Viridiplantae</v>
          </cell>
          <cell r="I2980" t="str">
            <v xml:space="preserve"> Streptophyta</v>
          </cell>
          <cell r="J2980" t="str">
            <v xml:space="preserve"> Embryophyta</v>
          </cell>
          <cell r="K2980" t="str">
            <v xml:space="preserve"> Tracheophyta</v>
          </cell>
          <cell r="L2980" t="str">
            <v>Spermatophyta</v>
          </cell>
          <cell r="M2980" t="str">
            <v xml:space="preserve"> Magnoliophyta</v>
          </cell>
          <cell r="N2980" t="str">
            <v xml:space="preserve"> eudicotyledons</v>
          </cell>
          <cell r="O2980" t="str">
            <v xml:space="preserve"> Gunneridae</v>
          </cell>
          <cell r="P2980" t="str">
            <v>Pentapetalae</v>
          </cell>
          <cell r="Q2980" t="str">
            <v xml:space="preserve"> rosids</v>
          </cell>
          <cell r="R2980" t="str">
            <v xml:space="preserve"> malvids</v>
          </cell>
          <cell r="S2980" t="str">
            <v xml:space="preserve"> Malvales</v>
          </cell>
          <cell r="T2980" t="str">
            <v xml:space="preserve"> Malvaceae</v>
          </cell>
          <cell r="U2980" t="str">
            <v xml:space="preserve"> Malvoideae</v>
          </cell>
        </row>
        <row r="2981">
          <cell r="B2981" t="str">
            <v>A0A0D2QV15</v>
          </cell>
          <cell r="C2981" t="str">
            <v xml:space="preserve"> Gossypium raimondii (New World cotton).</v>
          </cell>
          <cell r="E2981" t="str">
            <v xml:space="preserve"> NCBI_TaxID=29730 {ECO:0000313|EMBL:KJB23474.1, ECO:0000313|Proteomes:UP000032304};</v>
          </cell>
          <cell r="G2981" t="str">
            <v>Eukaryota</v>
          </cell>
          <cell r="H2981" t="str">
            <v xml:space="preserve"> Viridiplantae</v>
          </cell>
          <cell r="I2981" t="str">
            <v xml:space="preserve"> Streptophyta</v>
          </cell>
          <cell r="J2981" t="str">
            <v xml:space="preserve"> Embryophyta</v>
          </cell>
          <cell r="K2981" t="str">
            <v xml:space="preserve"> Tracheophyta</v>
          </cell>
          <cell r="L2981" t="str">
            <v>Spermatophyta</v>
          </cell>
          <cell r="M2981" t="str">
            <v xml:space="preserve"> Magnoliophyta</v>
          </cell>
          <cell r="N2981" t="str">
            <v xml:space="preserve"> eudicotyledons</v>
          </cell>
          <cell r="O2981" t="str">
            <v xml:space="preserve"> Gunneridae</v>
          </cell>
          <cell r="P2981" t="str">
            <v>Pentapetalae</v>
          </cell>
          <cell r="Q2981" t="str">
            <v xml:space="preserve"> rosids</v>
          </cell>
          <cell r="R2981" t="str">
            <v xml:space="preserve"> malvids</v>
          </cell>
          <cell r="S2981" t="str">
            <v xml:space="preserve"> Malvales</v>
          </cell>
          <cell r="T2981" t="str">
            <v xml:space="preserve"> Malvaceae</v>
          </cell>
          <cell r="U2981" t="str">
            <v xml:space="preserve"> Malvoideae</v>
          </cell>
        </row>
        <row r="2982">
          <cell r="B2982" t="str">
            <v>A0A0D2QW15</v>
          </cell>
          <cell r="C2982" t="str">
            <v xml:space="preserve"> Gossypium raimondii (New World cotton).</v>
          </cell>
          <cell r="E2982" t="str">
            <v xml:space="preserve"> NCBI_TaxID=29730 {ECO:0000313|EMBL:KJB11405.1, ECO:0000313|Proteomes:UP000032304};</v>
          </cell>
          <cell r="G2982" t="str">
            <v>Eukaryota</v>
          </cell>
          <cell r="H2982" t="str">
            <v xml:space="preserve"> Viridiplantae</v>
          </cell>
          <cell r="I2982" t="str">
            <v xml:space="preserve"> Streptophyta</v>
          </cell>
          <cell r="J2982" t="str">
            <v xml:space="preserve"> Embryophyta</v>
          </cell>
          <cell r="K2982" t="str">
            <v xml:space="preserve"> Tracheophyta</v>
          </cell>
          <cell r="L2982" t="str">
            <v>Spermatophyta</v>
          </cell>
          <cell r="M2982" t="str">
            <v xml:space="preserve"> Magnoliophyta</v>
          </cell>
          <cell r="N2982" t="str">
            <v xml:space="preserve"> eudicotyledons</v>
          </cell>
          <cell r="O2982" t="str">
            <v xml:space="preserve"> Gunneridae</v>
          </cell>
          <cell r="P2982" t="str">
            <v>Pentapetalae</v>
          </cell>
          <cell r="Q2982" t="str">
            <v xml:space="preserve"> rosids</v>
          </cell>
          <cell r="R2982" t="str">
            <v xml:space="preserve"> malvids</v>
          </cell>
          <cell r="S2982" t="str">
            <v xml:space="preserve"> Malvales</v>
          </cell>
          <cell r="T2982" t="str">
            <v xml:space="preserve"> Malvaceae</v>
          </cell>
          <cell r="U2982" t="str">
            <v xml:space="preserve"> Malvoideae</v>
          </cell>
        </row>
        <row r="2983">
          <cell r="B2983" t="str">
            <v>A0A0D2RE95</v>
          </cell>
          <cell r="C2983" t="str">
            <v xml:space="preserve"> Gossypium raimondii (New World cotton).</v>
          </cell>
          <cell r="E2983" t="str">
            <v xml:space="preserve"> NCBI_TaxID=29730 {ECO:0000313|EMBL:KJB30164.1, ECO:0000313|Proteomes:UP000032304};</v>
          </cell>
          <cell r="G2983" t="str">
            <v>Eukaryota</v>
          </cell>
          <cell r="H2983" t="str">
            <v xml:space="preserve"> Viridiplantae</v>
          </cell>
          <cell r="I2983" t="str">
            <v xml:space="preserve"> Streptophyta</v>
          </cell>
          <cell r="J2983" t="str">
            <v xml:space="preserve"> Embryophyta</v>
          </cell>
          <cell r="K2983" t="str">
            <v xml:space="preserve"> Tracheophyta</v>
          </cell>
          <cell r="L2983" t="str">
            <v>Spermatophyta</v>
          </cell>
          <cell r="M2983" t="str">
            <v xml:space="preserve"> Magnoliophyta</v>
          </cell>
          <cell r="N2983" t="str">
            <v xml:space="preserve"> eudicotyledons</v>
          </cell>
          <cell r="O2983" t="str">
            <v xml:space="preserve"> Gunneridae</v>
          </cell>
          <cell r="P2983" t="str">
            <v>Pentapetalae</v>
          </cell>
          <cell r="Q2983" t="str">
            <v xml:space="preserve"> rosids</v>
          </cell>
          <cell r="R2983" t="str">
            <v xml:space="preserve"> malvids</v>
          </cell>
          <cell r="S2983" t="str">
            <v xml:space="preserve"> Malvales</v>
          </cell>
          <cell r="T2983" t="str">
            <v xml:space="preserve"> Malvaceae</v>
          </cell>
          <cell r="U2983" t="str">
            <v xml:space="preserve"> Malvoideae</v>
          </cell>
        </row>
        <row r="2984">
          <cell r="B2984" t="str">
            <v>A0A0D2RKD7</v>
          </cell>
          <cell r="C2984" t="str">
            <v xml:space="preserve"> Gossypium raimondii (New World cotton).</v>
          </cell>
          <cell r="E2984" t="str">
            <v xml:space="preserve"> NCBI_TaxID=29730 {ECO:0000313|EMBL:KJB30016.1, ECO:0000313|Proteomes:UP000032304};</v>
          </cell>
          <cell r="G2984" t="str">
            <v>Eukaryota</v>
          </cell>
          <cell r="H2984" t="str">
            <v xml:space="preserve"> Viridiplantae</v>
          </cell>
          <cell r="I2984" t="str">
            <v xml:space="preserve"> Streptophyta</v>
          </cell>
          <cell r="J2984" t="str">
            <v xml:space="preserve"> Embryophyta</v>
          </cell>
          <cell r="K2984" t="str">
            <v xml:space="preserve"> Tracheophyta</v>
          </cell>
          <cell r="L2984" t="str">
            <v>Spermatophyta</v>
          </cell>
          <cell r="M2984" t="str">
            <v xml:space="preserve"> Magnoliophyta</v>
          </cell>
          <cell r="N2984" t="str">
            <v xml:space="preserve"> eudicotyledons</v>
          </cell>
          <cell r="O2984" t="str">
            <v xml:space="preserve"> Gunneridae</v>
          </cell>
          <cell r="P2984" t="str">
            <v>Pentapetalae</v>
          </cell>
          <cell r="Q2984" t="str">
            <v xml:space="preserve"> rosids</v>
          </cell>
          <cell r="R2984" t="str">
            <v xml:space="preserve"> malvids</v>
          </cell>
          <cell r="S2984" t="str">
            <v xml:space="preserve"> Malvales</v>
          </cell>
          <cell r="T2984" t="str">
            <v xml:space="preserve"> Malvaceae</v>
          </cell>
          <cell r="U2984" t="str">
            <v xml:space="preserve"> Malvoideae</v>
          </cell>
        </row>
        <row r="2985">
          <cell r="B2985" t="str">
            <v>A0A0D2RW05</v>
          </cell>
          <cell r="C2985" t="str">
            <v xml:space="preserve"> Gossypium raimondii (New World cotton).</v>
          </cell>
          <cell r="E2985" t="str">
            <v xml:space="preserve"> NCBI_TaxID=29730 {ECO:0000313|EMBL:KJB33661.1, ECO:0000313|Proteomes:UP000032304};</v>
          </cell>
          <cell r="G2985" t="str">
            <v>Eukaryota</v>
          </cell>
          <cell r="H2985" t="str">
            <v xml:space="preserve"> Viridiplantae</v>
          </cell>
          <cell r="I2985" t="str">
            <v xml:space="preserve"> Streptophyta</v>
          </cell>
          <cell r="J2985" t="str">
            <v xml:space="preserve"> Embryophyta</v>
          </cell>
          <cell r="K2985" t="str">
            <v xml:space="preserve"> Tracheophyta</v>
          </cell>
          <cell r="L2985" t="str">
            <v>Spermatophyta</v>
          </cell>
          <cell r="M2985" t="str">
            <v xml:space="preserve"> Magnoliophyta</v>
          </cell>
          <cell r="N2985" t="str">
            <v xml:space="preserve"> eudicotyledons</v>
          </cell>
          <cell r="O2985" t="str">
            <v xml:space="preserve"> Gunneridae</v>
          </cell>
          <cell r="P2985" t="str">
            <v>Pentapetalae</v>
          </cell>
          <cell r="Q2985" t="str">
            <v xml:space="preserve"> rosids</v>
          </cell>
          <cell r="R2985" t="str">
            <v xml:space="preserve"> malvids</v>
          </cell>
          <cell r="S2985" t="str">
            <v xml:space="preserve"> Malvales</v>
          </cell>
          <cell r="T2985" t="str">
            <v xml:space="preserve"> Malvaceae</v>
          </cell>
          <cell r="U2985" t="str">
            <v xml:space="preserve"> Malvoideae</v>
          </cell>
        </row>
        <row r="2986">
          <cell r="B2986" t="str">
            <v>A0A0D2S2M7</v>
          </cell>
          <cell r="C2986" t="str">
            <v xml:space="preserve"> Gossypium raimondii (New World cotton).</v>
          </cell>
          <cell r="E2986" t="str">
            <v xml:space="preserve"> NCBI_TaxID=29730 {ECO:0000313|EMBL:KJB77417.1, ECO:0000313|Proteomes:UP000032304};</v>
          </cell>
          <cell r="G2986" t="str">
            <v>Eukaryota</v>
          </cell>
          <cell r="H2986" t="str">
            <v xml:space="preserve"> Viridiplantae</v>
          </cell>
          <cell r="I2986" t="str">
            <v xml:space="preserve"> Streptophyta</v>
          </cell>
          <cell r="J2986" t="str">
            <v xml:space="preserve"> Embryophyta</v>
          </cell>
          <cell r="K2986" t="str">
            <v xml:space="preserve"> Tracheophyta</v>
          </cell>
          <cell r="L2986" t="str">
            <v>Spermatophyta</v>
          </cell>
          <cell r="M2986" t="str">
            <v xml:space="preserve"> Magnoliophyta</v>
          </cell>
          <cell r="N2986" t="str">
            <v xml:space="preserve"> eudicotyledons</v>
          </cell>
          <cell r="O2986" t="str">
            <v xml:space="preserve"> Gunneridae</v>
          </cell>
          <cell r="P2986" t="str">
            <v>Pentapetalae</v>
          </cell>
          <cell r="Q2986" t="str">
            <v xml:space="preserve"> rosids</v>
          </cell>
          <cell r="R2986" t="str">
            <v xml:space="preserve"> malvids</v>
          </cell>
          <cell r="S2986" t="str">
            <v xml:space="preserve"> Malvales</v>
          </cell>
          <cell r="T2986" t="str">
            <v xml:space="preserve"> Malvaceae</v>
          </cell>
          <cell r="U2986" t="str">
            <v xml:space="preserve"> Malvoideae</v>
          </cell>
        </row>
        <row r="2987">
          <cell r="B2987" t="str">
            <v>A0A0D2S5X7</v>
          </cell>
          <cell r="C2987" t="str">
            <v xml:space="preserve"> Gossypium raimondii (New World cotton).</v>
          </cell>
          <cell r="E2987" t="str">
            <v xml:space="preserve"> NCBI_TaxID=29730 {ECO:0000313|EMBL:KJB58633.1, ECO:0000313|Proteomes:UP000032304};</v>
          </cell>
          <cell r="G2987" t="str">
            <v>Eukaryota</v>
          </cell>
          <cell r="H2987" t="str">
            <v xml:space="preserve"> Viridiplantae</v>
          </cell>
          <cell r="I2987" t="str">
            <v xml:space="preserve"> Streptophyta</v>
          </cell>
          <cell r="J2987" t="str">
            <v xml:space="preserve"> Embryophyta</v>
          </cell>
          <cell r="K2987" t="str">
            <v xml:space="preserve"> Tracheophyta</v>
          </cell>
          <cell r="L2987" t="str">
            <v>Spermatophyta</v>
          </cell>
          <cell r="M2987" t="str">
            <v xml:space="preserve"> Magnoliophyta</v>
          </cell>
          <cell r="N2987" t="str">
            <v xml:space="preserve"> eudicotyledons</v>
          </cell>
          <cell r="O2987" t="str">
            <v xml:space="preserve"> Gunneridae</v>
          </cell>
          <cell r="P2987" t="str">
            <v>Pentapetalae</v>
          </cell>
          <cell r="Q2987" t="str">
            <v xml:space="preserve"> rosids</v>
          </cell>
          <cell r="R2987" t="str">
            <v xml:space="preserve"> malvids</v>
          </cell>
          <cell r="S2987" t="str">
            <v xml:space="preserve"> Malvales</v>
          </cell>
          <cell r="T2987" t="str">
            <v xml:space="preserve"> Malvaceae</v>
          </cell>
          <cell r="U2987" t="str">
            <v xml:space="preserve"> Malvoideae</v>
          </cell>
        </row>
        <row r="2988">
          <cell r="B2988" t="str">
            <v>A0A0D2SC24</v>
          </cell>
          <cell r="C2988" t="str">
            <v xml:space="preserve"> Gossypium raimondii (New World cotton).</v>
          </cell>
          <cell r="E2988" t="str">
            <v xml:space="preserve"> NCBI_TaxID=29730 {ECO:0000313|EMBL:KJB60743.1, ECO:0000313|Proteomes:UP000032304};</v>
          </cell>
          <cell r="G2988" t="str">
            <v>Eukaryota</v>
          </cell>
          <cell r="H2988" t="str">
            <v xml:space="preserve"> Viridiplantae</v>
          </cell>
          <cell r="I2988" t="str">
            <v xml:space="preserve"> Streptophyta</v>
          </cell>
          <cell r="J2988" t="str">
            <v xml:space="preserve"> Embryophyta</v>
          </cell>
          <cell r="K2988" t="str">
            <v xml:space="preserve"> Tracheophyta</v>
          </cell>
          <cell r="L2988" t="str">
            <v>Spermatophyta</v>
          </cell>
          <cell r="M2988" t="str">
            <v xml:space="preserve"> Magnoliophyta</v>
          </cell>
          <cell r="N2988" t="str">
            <v xml:space="preserve"> eudicotyledons</v>
          </cell>
          <cell r="O2988" t="str">
            <v xml:space="preserve"> Gunneridae</v>
          </cell>
          <cell r="P2988" t="str">
            <v>Pentapetalae</v>
          </cell>
          <cell r="Q2988" t="str">
            <v xml:space="preserve"> rosids</v>
          </cell>
          <cell r="R2988" t="str">
            <v xml:space="preserve"> malvids</v>
          </cell>
          <cell r="S2988" t="str">
            <v xml:space="preserve"> Malvales</v>
          </cell>
          <cell r="T2988" t="str">
            <v xml:space="preserve"> Malvaceae</v>
          </cell>
          <cell r="U2988" t="str">
            <v xml:space="preserve"> Malvoideae</v>
          </cell>
        </row>
        <row r="2989">
          <cell r="B2989" t="str">
            <v>A0A0D2SX49</v>
          </cell>
          <cell r="C2989" t="str">
            <v xml:space="preserve"> Gossypium raimondii (New World cotton).</v>
          </cell>
          <cell r="E2989" t="str">
            <v xml:space="preserve"> NCBI_TaxID=29730 {ECO:0000313|EMBL:KJB48714.1, ECO:0000313|Proteomes:UP000032304};</v>
          </cell>
          <cell r="G2989" t="str">
            <v>Eukaryota</v>
          </cell>
          <cell r="H2989" t="str">
            <v xml:space="preserve"> Viridiplantae</v>
          </cell>
          <cell r="I2989" t="str">
            <v xml:space="preserve"> Streptophyta</v>
          </cell>
          <cell r="J2989" t="str">
            <v xml:space="preserve"> Embryophyta</v>
          </cell>
          <cell r="K2989" t="str">
            <v xml:space="preserve"> Tracheophyta</v>
          </cell>
          <cell r="L2989" t="str">
            <v>Spermatophyta</v>
          </cell>
          <cell r="M2989" t="str">
            <v xml:space="preserve"> Magnoliophyta</v>
          </cell>
          <cell r="N2989" t="str">
            <v xml:space="preserve"> eudicotyledons</v>
          </cell>
          <cell r="O2989" t="str">
            <v xml:space="preserve"> Gunneridae</v>
          </cell>
          <cell r="P2989" t="str">
            <v>Pentapetalae</v>
          </cell>
          <cell r="Q2989" t="str">
            <v xml:space="preserve"> rosids</v>
          </cell>
          <cell r="R2989" t="str">
            <v xml:space="preserve"> malvids</v>
          </cell>
          <cell r="S2989" t="str">
            <v xml:space="preserve"> Malvales</v>
          </cell>
          <cell r="T2989" t="str">
            <v xml:space="preserve"> Malvaceae</v>
          </cell>
          <cell r="U2989" t="str">
            <v xml:space="preserve"> Malvoideae</v>
          </cell>
        </row>
        <row r="2990">
          <cell r="B2990" t="str">
            <v>A0A0D2T895</v>
          </cell>
          <cell r="C2990" t="str">
            <v xml:space="preserve"> Gossypium raimondii (New World cotton).</v>
          </cell>
          <cell r="E2990" t="str">
            <v xml:space="preserve"> NCBI_TaxID=29730 {ECO:0000313|EMBL:KJB50696.1, ECO:0000313|Proteomes:UP000032304};</v>
          </cell>
          <cell r="G2990" t="str">
            <v>Eukaryota</v>
          </cell>
          <cell r="H2990" t="str">
            <v xml:space="preserve"> Viridiplantae</v>
          </cell>
          <cell r="I2990" t="str">
            <v xml:space="preserve"> Streptophyta</v>
          </cell>
          <cell r="J2990" t="str">
            <v xml:space="preserve"> Embryophyta</v>
          </cell>
          <cell r="K2990" t="str">
            <v xml:space="preserve"> Tracheophyta</v>
          </cell>
          <cell r="L2990" t="str">
            <v>Spermatophyta</v>
          </cell>
          <cell r="M2990" t="str">
            <v xml:space="preserve"> Magnoliophyta</v>
          </cell>
          <cell r="N2990" t="str">
            <v xml:space="preserve"> eudicotyledons</v>
          </cell>
          <cell r="O2990" t="str">
            <v xml:space="preserve"> Gunneridae</v>
          </cell>
          <cell r="P2990" t="str">
            <v>Pentapetalae</v>
          </cell>
          <cell r="Q2990" t="str">
            <v xml:space="preserve"> rosids</v>
          </cell>
          <cell r="R2990" t="str">
            <v xml:space="preserve"> malvids</v>
          </cell>
          <cell r="S2990" t="str">
            <v xml:space="preserve"> Malvales</v>
          </cell>
          <cell r="T2990" t="str">
            <v xml:space="preserve"> Malvaceae</v>
          </cell>
          <cell r="U2990" t="str">
            <v xml:space="preserve"> Malvoideae</v>
          </cell>
        </row>
        <row r="2991">
          <cell r="B2991" t="str">
            <v>A0A0D2TFI2</v>
          </cell>
          <cell r="C2991" t="str">
            <v xml:space="preserve"> Gossypium raimondii (New World cotton).</v>
          </cell>
          <cell r="E2991" t="str">
            <v xml:space="preserve"> NCBI_TaxID=29730 {ECO:0000313|EMBL:KJB42460.1, ECO:0000313|Proteomes:UP000032304};</v>
          </cell>
          <cell r="G2991" t="str">
            <v>Eukaryota</v>
          </cell>
          <cell r="H2991" t="str">
            <v xml:space="preserve"> Viridiplantae</v>
          </cell>
          <cell r="I2991" t="str">
            <v xml:space="preserve"> Streptophyta</v>
          </cell>
          <cell r="J2991" t="str">
            <v xml:space="preserve"> Embryophyta</v>
          </cell>
          <cell r="K2991" t="str">
            <v xml:space="preserve"> Tracheophyta</v>
          </cell>
          <cell r="L2991" t="str">
            <v>Spermatophyta</v>
          </cell>
          <cell r="M2991" t="str">
            <v xml:space="preserve"> Magnoliophyta</v>
          </cell>
          <cell r="N2991" t="str">
            <v xml:space="preserve"> eudicotyledons</v>
          </cell>
          <cell r="O2991" t="str">
            <v xml:space="preserve"> Gunneridae</v>
          </cell>
          <cell r="P2991" t="str">
            <v>Pentapetalae</v>
          </cell>
          <cell r="Q2991" t="str">
            <v xml:space="preserve"> rosids</v>
          </cell>
          <cell r="R2991" t="str">
            <v xml:space="preserve"> malvids</v>
          </cell>
          <cell r="S2991" t="str">
            <v xml:space="preserve"> Malvales</v>
          </cell>
          <cell r="T2991" t="str">
            <v xml:space="preserve"> Malvaceae</v>
          </cell>
          <cell r="U2991" t="str">
            <v xml:space="preserve"> Malvoideae</v>
          </cell>
        </row>
        <row r="2992">
          <cell r="B2992" t="str">
            <v>A0A0D2TP62</v>
          </cell>
          <cell r="C2992" t="str">
            <v xml:space="preserve"> Gossypium raimondii (New World cotton).</v>
          </cell>
          <cell r="E2992" t="str">
            <v xml:space="preserve"> NCBI_TaxID=29730 {ECO:0000313|EMBL:KJB77413.1, ECO:0000313|Proteomes:UP000032304};</v>
          </cell>
          <cell r="G2992" t="str">
            <v>Eukaryota</v>
          </cell>
          <cell r="H2992" t="str">
            <v xml:space="preserve"> Viridiplantae</v>
          </cell>
          <cell r="I2992" t="str">
            <v xml:space="preserve"> Streptophyta</v>
          </cell>
          <cell r="J2992" t="str">
            <v xml:space="preserve"> Embryophyta</v>
          </cell>
          <cell r="K2992" t="str">
            <v xml:space="preserve"> Tracheophyta</v>
          </cell>
          <cell r="L2992" t="str">
            <v>Spermatophyta</v>
          </cell>
          <cell r="M2992" t="str">
            <v xml:space="preserve"> Magnoliophyta</v>
          </cell>
          <cell r="N2992" t="str">
            <v xml:space="preserve"> eudicotyledons</v>
          </cell>
          <cell r="O2992" t="str">
            <v xml:space="preserve"> Gunneridae</v>
          </cell>
          <cell r="P2992" t="str">
            <v>Pentapetalae</v>
          </cell>
          <cell r="Q2992" t="str">
            <v xml:space="preserve"> rosids</v>
          </cell>
          <cell r="R2992" t="str">
            <v xml:space="preserve"> malvids</v>
          </cell>
          <cell r="S2992" t="str">
            <v xml:space="preserve"> Malvales</v>
          </cell>
          <cell r="T2992" t="str">
            <v xml:space="preserve"> Malvaceae</v>
          </cell>
          <cell r="U2992" t="str">
            <v xml:space="preserve"> Malvoideae</v>
          </cell>
        </row>
        <row r="2993">
          <cell r="B2993" t="str">
            <v>A0A0D2TVH4</v>
          </cell>
          <cell r="C2993" t="str">
            <v xml:space="preserve"> Gossypium raimondii (New World cotton).</v>
          </cell>
          <cell r="E2993" t="str">
            <v xml:space="preserve"> NCBI_TaxID=29730 {ECO:0000313|EMBL:KJB60739.1, ECO:0000313|Proteomes:UP000032304};</v>
          </cell>
          <cell r="G2993" t="str">
            <v>Eukaryota</v>
          </cell>
          <cell r="H2993" t="str">
            <v xml:space="preserve"> Viridiplantae</v>
          </cell>
          <cell r="I2993" t="str">
            <v xml:space="preserve"> Streptophyta</v>
          </cell>
          <cell r="J2993" t="str">
            <v xml:space="preserve"> Embryophyta</v>
          </cell>
          <cell r="K2993" t="str">
            <v xml:space="preserve"> Tracheophyta</v>
          </cell>
          <cell r="L2993" t="str">
            <v>Spermatophyta</v>
          </cell>
          <cell r="M2993" t="str">
            <v xml:space="preserve"> Magnoliophyta</v>
          </cell>
          <cell r="N2993" t="str">
            <v xml:space="preserve"> eudicotyledons</v>
          </cell>
          <cell r="O2993" t="str">
            <v xml:space="preserve"> Gunneridae</v>
          </cell>
          <cell r="P2993" t="str">
            <v>Pentapetalae</v>
          </cell>
          <cell r="Q2993" t="str">
            <v xml:space="preserve"> rosids</v>
          </cell>
          <cell r="R2993" t="str">
            <v xml:space="preserve"> malvids</v>
          </cell>
          <cell r="S2993" t="str">
            <v xml:space="preserve"> Malvales</v>
          </cell>
          <cell r="T2993" t="str">
            <v xml:space="preserve"> Malvaceae</v>
          </cell>
          <cell r="U2993" t="str">
            <v xml:space="preserve"> Malvoideae</v>
          </cell>
        </row>
        <row r="2994">
          <cell r="B2994" t="str">
            <v>A0A0D2U5U0</v>
          </cell>
          <cell r="C2994" t="str">
            <v xml:space="preserve"> Gossypium raimondii (New World cotton).</v>
          </cell>
          <cell r="E2994" t="str">
            <v xml:space="preserve"> NCBI_TaxID=29730 {ECO:0000313|EMBL:KJB50870.1, ECO:0000313|Proteomes:UP000032304};</v>
          </cell>
          <cell r="G2994" t="str">
            <v>Eukaryota</v>
          </cell>
          <cell r="H2994" t="str">
            <v xml:space="preserve"> Viridiplantae</v>
          </cell>
          <cell r="I2994" t="str">
            <v xml:space="preserve"> Streptophyta</v>
          </cell>
          <cell r="J2994" t="str">
            <v xml:space="preserve"> Embryophyta</v>
          </cell>
          <cell r="K2994" t="str">
            <v xml:space="preserve"> Tracheophyta</v>
          </cell>
          <cell r="L2994" t="str">
            <v>Spermatophyta</v>
          </cell>
          <cell r="M2994" t="str">
            <v xml:space="preserve"> Magnoliophyta</v>
          </cell>
          <cell r="N2994" t="str">
            <v xml:space="preserve"> eudicotyledons</v>
          </cell>
          <cell r="O2994" t="str">
            <v xml:space="preserve"> Gunneridae</v>
          </cell>
          <cell r="P2994" t="str">
            <v>Pentapetalae</v>
          </cell>
          <cell r="Q2994" t="str">
            <v xml:space="preserve"> rosids</v>
          </cell>
          <cell r="R2994" t="str">
            <v xml:space="preserve"> malvids</v>
          </cell>
          <cell r="S2994" t="str">
            <v xml:space="preserve"> Malvales</v>
          </cell>
          <cell r="T2994" t="str">
            <v xml:space="preserve"> Malvaceae</v>
          </cell>
          <cell r="U2994" t="str">
            <v xml:space="preserve"> Malvoideae</v>
          </cell>
        </row>
        <row r="2995">
          <cell r="B2995" t="str">
            <v>A0A0D2V520</v>
          </cell>
          <cell r="C2995" t="str">
            <v xml:space="preserve"> Gossypium raimondii (New World cotton).</v>
          </cell>
          <cell r="E2995" t="str">
            <v xml:space="preserve"> NCBI_TaxID=29730 {ECO:0000313|EMBL:KJB77416.1, ECO:0000313|Proteomes:UP000032304};</v>
          </cell>
          <cell r="G2995" t="str">
            <v>Eukaryota</v>
          </cell>
          <cell r="H2995" t="str">
            <v xml:space="preserve"> Viridiplantae</v>
          </cell>
          <cell r="I2995" t="str">
            <v xml:space="preserve"> Streptophyta</v>
          </cell>
          <cell r="J2995" t="str">
            <v xml:space="preserve"> Embryophyta</v>
          </cell>
          <cell r="K2995" t="str">
            <v xml:space="preserve"> Tracheophyta</v>
          </cell>
          <cell r="L2995" t="str">
            <v>Spermatophyta</v>
          </cell>
          <cell r="M2995" t="str">
            <v xml:space="preserve"> Magnoliophyta</v>
          </cell>
          <cell r="N2995" t="str">
            <v xml:space="preserve"> eudicotyledons</v>
          </cell>
          <cell r="O2995" t="str">
            <v xml:space="preserve"> Gunneridae</v>
          </cell>
          <cell r="P2995" t="str">
            <v>Pentapetalae</v>
          </cell>
          <cell r="Q2995" t="str">
            <v xml:space="preserve"> rosids</v>
          </cell>
          <cell r="R2995" t="str">
            <v xml:space="preserve"> malvids</v>
          </cell>
          <cell r="S2995" t="str">
            <v xml:space="preserve"> Malvales</v>
          </cell>
          <cell r="T2995" t="str">
            <v xml:space="preserve"> Malvaceae</v>
          </cell>
          <cell r="U2995" t="str">
            <v xml:space="preserve"> Malvoideae</v>
          </cell>
        </row>
        <row r="2996">
          <cell r="B2996" t="str">
            <v>A0A0D2V677</v>
          </cell>
          <cell r="C2996" t="str">
            <v xml:space="preserve"> Gossypium raimondii (New World cotton).</v>
          </cell>
          <cell r="E2996" t="str">
            <v xml:space="preserve"> NCBI_TaxID=29730 {ECO:0000313|EMBL:KJB77414.1, ECO:0000313|Proteomes:UP000032304};</v>
          </cell>
          <cell r="G2996" t="str">
            <v>Eukaryota</v>
          </cell>
          <cell r="H2996" t="str">
            <v xml:space="preserve"> Viridiplantae</v>
          </cell>
          <cell r="I2996" t="str">
            <v xml:space="preserve"> Streptophyta</v>
          </cell>
          <cell r="J2996" t="str">
            <v xml:space="preserve"> Embryophyta</v>
          </cell>
          <cell r="K2996" t="str">
            <v xml:space="preserve"> Tracheophyta</v>
          </cell>
          <cell r="L2996" t="str">
            <v>Spermatophyta</v>
          </cell>
          <cell r="M2996" t="str">
            <v xml:space="preserve"> Magnoliophyta</v>
          </cell>
          <cell r="N2996" t="str">
            <v xml:space="preserve"> eudicotyledons</v>
          </cell>
          <cell r="O2996" t="str">
            <v xml:space="preserve"> Gunneridae</v>
          </cell>
          <cell r="P2996" t="str">
            <v>Pentapetalae</v>
          </cell>
          <cell r="Q2996" t="str">
            <v xml:space="preserve"> rosids</v>
          </cell>
          <cell r="R2996" t="str">
            <v xml:space="preserve"> malvids</v>
          </cell>
          <cell r="S2996" t="str">
            <v xml:space="preserve"> Malvales</v>
          </cell>
          <cell r="T2996" t="str">
            <v xml:space="preserve"> Malvaceae</v>
          </cell>
          <cell r="U2996" t="str">
            <v xml:space="preserve"> Malvoideae</v>
          </cell>
        </row>
        <row r="2997">
          <cell r="B2997" t="str">
            <v>A0A0D2V9G1</v>
          </cell>
          <cell r="C2997" t="str">
            <v xml:space="preserve"> Gossypium raimondii (New World cotton).</v>
          </cell>
          <cell r="E2997" t="str">
            <v xml:space="preserve"> NCBI_TaxID=29730 {ECO:0000313|EMBL:KJB79456.1, ECO:0000313|Proteomes:UP000032304};</v>
          </cell>
          <cell r="G2997" t="str">
            <v>Eukaryota</v>
          </cell>
          <cell r="H2997" t="str">
            <v xml:space="preserve"> Viridiplantae</v>
          </cell>
          <cell r="I2997" t="str">
            <v xml:space="preserve"> Streptophyta</v>
          </cell>
          <cell r="J2997" t="str">
            <v xml:space="preserve"> Embryophyta</v>
          </cell>
          <cell r="K2997" t="str">
            <v xml:space="preserve"> Tracheophyta</v>
          </cell>
          <cell r="L2997" t="str">
            <v>Spermatophyta</v>
          </cell>
          <cell r="M2997" t="str">
            <v xml:space="preserve"> Magnoliophyta</v>
          </cell>
          <cell r="N2997" t="str">
            <v xml:space="preserve"> eudicotyledons</v>
          </cell>
          <cell r="O2997" t="str">
            <v xml:space="preserve"> Gunneridae</v>
          </cell>
          <cell r="P2997" t="str">
            <v>Pentapetalae</v>
          </cell>
          <cell r="Q2997" t="str">
            <v xml:space="preserve"> rosids</v>
          </cell>
          <cell r="R2997" t="str">
            <v xml:space="preserve"> malvids</v>
          </cell>
          <cell r="S2997" t="str">
            <v xml:space="preserve"> Malvales</v>
          </cell>
          <cell r="T2997" t="str">
            <v xml:space="preserve"> Malvaceae</v>
          </cell>
          <cell r="U2997" t="str">
            <v xml:space="preserve"> Malvoideae</v>
          </cell>
        </row>
        <row r="2998">
          <cell r="B2998" t="str">
            <v>A0A0D2VZ48</v>
          </cell>
          <cell r="C2998" t="str">
            <v xml:space="preserve"> Gossypium raimondii (New World cotton).</v>
          </cell>
          <cell r="E2998" t="str">
            <v xml:space="preserve"> NCBI_TaxID=29730 {ECO:0000313|EMBL:KJB77415.1, ECO:0000313|Proteomes:UP000032304};</v>
          </cell>
          <cell r="G2998" t="str">
            <v>Eukaryota</v>
          </cell>
          <cell r="H2998" t="str">
            <v xml:space="preserve"> Viridiplantae</v>
          </cell>
          <cell r="I2998" t="str">
            <v xml:space="preserve"> Streptophyta</v>
          </cell>
          <cell r="J2998" t="str">
            <v xml:space="preserve"> Embryophyta</v>
          </cell>
          <cell r="K2998" t="str">
            <v xml:space="preserve"> Tracheophyta</v>
          </cell>
          <cell r="L2998" t="str">
            <v>Spermatophyta</v>
          </cell>
          <cell r="M2998" t="str">
            <v xml:space="preserve"> Magnoliophyta</v>
          </cell>
          <cell r="N2998" t="str">
            <v xml:space="preserve"> eudicotyledons</v>
          </cell>
          <cell r="O2998" t="str">
            <v xml:space="preserve"> Gunneridae</v>
          </cell>
          <cell r="P2998" t="str">
            <v>Pentapetalae</v>
          </cell>
          <cell r="Q2998" t="str">
            <v xml:space="preserve"> rosids</v>
          </cell>
          <cell r="R2998" t="str">
            <v xml:space="preserve"> malvids</v>
          </cell>
          <cell r="S2998" t="str">
            <v xml:space="preserve"> Malvales</v>
          </cell>
          <cell r="T2998" t="str">
            <v xml:space="preserve"> Malvaceae</v>
          </cell>
          <cell r="U2998" t="str">
            <v xml:space="preserve"> Malvoideae</v>
          </cell>
        </row>
        <row r="2999">
          <cell r="B2999" t="str">
            <v>A0A0D2WMU6</v>
          </cell>
          <cell r="C2999" t="str">
            <v xml:space="preserve"> Capsaspora owczarzaki (strain ATCC 30864).</v>
          </cell>
          <cell r="E2999" t="str">
            <v xml:space="preserve"> NCBI_TaxID=595528 {ECO:0000313|EMBL:KJE92285.1, ECO:0000313|Proteomes:UP000008743};</v>
          </cell>
          <cell r="G2999" t="str">
            <v>Eukaryota</v>
          </cell>
          <cell r="H2999" t="str">
            <v xml:space="preserve"> Ichthyosporea</v>
          </cell>
          <cell r="I2999" t="str">
            <v xml:space="preserve"> Capsaspora.</v>
          </cell>
        </row>
        <row r="3000">
          <cell r="B3000" t="str">
            <v>A0A0D2WY38</v>
          </cell>
          <cell r="C3000" t="str">
            <v xml:space="preserve"> Capsaspora owczarzaki (strain ATCC 30864).</v>
          </cell>
          <cell r="E3000" t="str">
            <v xml:space="preserve"> NCBI_TaxID=595528 {ECO:0000313|EMBL:KJE97773.1, ECO:0000313|Proteomes:UP000008743};</v>
          </cell>
          <cell r="G3000" t="str">
            <v>Eukaryota</v>
          </cell>
          <cell r="H3000" t="str">
            <v xml:space="preserve"> Ichthyosporea</v>
          </cell>
          <cell r="I3000" t="str">
            <v xml:space="preserve"> Capsaspora.</v>
          </cell>
        </row>
        <row r="3001">
          <cell r="B3001" t="str">
            <v>A0A0D2XCF0</v>
          </cell>
          <cell r="C3001" t="str">
            <v xml:space="preserve"> Fusarium oxysporum f. sp. lycopersici (strain 4287 / CBS 123668 / FGSC 9935 / NRRL 34936) (Fusarium vascular wilt of tomato).</v>
          </cell>
          <cell r="E3001" t="str">
            <v xml:space="preserve"> NCBI_TaxID=426428 {ECO:0000313|EnsemblFungi:FOXG_01573P0, ECO:0000313|Proteomes:UP000009097};</v>
          </cell>
          <cell r="G3001" t="str">
            <v>Eukaryota</v>
          </cell>
          <cell r="H3001" t="str">
            <v xml:space="preserve"> Fungi</v>
          </cell>
          <cell r="I3001" t="str">
            <v xml:space="preserve"> Dikarya</v>
          </cell>
          <cell r="J3001" t="str">
            <v xml:space="preserve"> Ascomycota</v>
          </cell>
          <cell r="K3001" t="str">
            <v xml:space="preserve"> Pezizomycotina</v>
          </cell>
          <cell r="L3001" t="str">
            <v>Sordariomycetes</v>
          </cell>
          <cell r="M3001" t="str">
            <v xml:space="preserve"> Hypocreomycetidae</v>
          </cell>
          <cell r="N3001" t="str">
            <v xml:space="preserve"> Hypocreales</v>
          </cell>
          <cell r="O3001" t="str">
            <v xml:space="preserve"> Nectriaceae</v>
          </cell>
          <cell r="P3001" t="str">
            <v>Fusarium</v>
          </cell>
          <cell r="Q3001" t="str">
            <v xml:space="preserve"> Fusarium oxysporum species complex.</v>
          </cell>
        </row>
        <row r="3002">
          <cell r="B3002" t="str">
            <v>A0A0D2XNG1</v>
          </cell>
          <cell r="C3002" t="str">
            <v xml:space="preserve"> Fusarium oxysporum f. sp. lycopersici (strain 4287 / CBS 123668 / FGSC 9935 / NRRL 34936) (Fusarium vascular wilt of tomato).</v>
          </cell>
          <cell r="E3002" t="str">
            <v xml:space="preserve"> NCBI_TaxID=426428 {ECO:0000313|EnsemblFungi:FOXG_05491P0, ECO:0000313|Proteomes:UP000009097};</v>
          </cell>
          <cell r="G3002" t="str">
            <v>Eukaryota</v>
          </cell>
          <cell r="H3002" t="str">
            <v xml:space="preserve"> Fungi</v>
          </cell>
          <cell r="I3002" t="str">
            <v xml:space="preserve"> Dikarya</v>
          </cell>
          <cell r="J3002" t="str">
            <v xml:space="preserve"> Ascomycota</v>
          </cell>
          <cell r="K3002" t="str">
            <v xml:space="preserve"> Pezizomycotina</v>
          </cell>
          <cell r="L3002" t="str">
            <v>Sordariomycetes</v>
          </cell>
          <cell r="M3002" t="str">
            <v xml:space="preserve"> Hypocreomycetidae</v>
          </cell>
          <cell r="N3002" t="str">
            <v xml:space="preserve"> Hypocreales</v>
          </cell>
          <cell r="O3002" t="str">
            <v xml:space="preserve"> Nectriaceae</v>
          </cell>
          <cell r="P3002" t="str">
            <v>Fusarium</v>
          </cell>
          <cell r="Q3002" t="str">
            <v xml:space="preserve"> Fusarium oxysporum species complex.</v>
          </cell>
        </row>
        <row r="3003">
          <cell r="B3003" t="str">
            <v>A0A0D2ZSP5</v>
          </cell>
          <cell r="C3003" t="str">
            <v xml:space="preserve"> Brassica oleracea var. oleracea.</v>
          </cell>
          <cell r="E3003" t="str">
            <v xml:space="preserve"> NCBI_TaxID=109376 {ECO:0000313|EnsemblPlants:Bo00969s010.1, ECO:0000313|Proteomes:UP000032141};</v>
          </cell>
          <cell r="G3003" t="str">
            <v>Eukaryota</v>
          </cell>
          <cell r="H3003" t="str">
            <v xml:space="preserve"> Viridiplantae</v>
          </cell>
          <cell r="I3003" t="str">
            <v xml:space="preserve"> Streptophyta</v>
          </cell>
          <cell r="J3003" t="str">
            <v xml:space="preserve"> Embryophyta</v>
          </cell>
          <cell r="K3003" t="str">
            <v xml:space="preserve"> Tracheophyta</v>
          </cell>
          <cell r="L3003" t="str">
            <v>Spermatophyta</v>
          </cell>
          <cell r="M3003" t="str">
            <v xml:space="preserve"> Magnoliophyta</v>
          </cell>
          <cell r="N3003" t="str">
            <v xml:space="preserve"> eudicotyledons</v>
          </cell>
          <cell r="O3003" t="str">
            <v xml:space="preserve"> Gunneridae</v>
          </cell>
          <cell r="P3003" t="str">
            <v>Pentapetalae</v>
          </cell>
          <cell r="Q3003" t="str">
            <v xml:space="preserve"> rosids</v>
          </cell>
          <cell r="R3003" t="str">
            <v xml:space="preserve"> malvids</v>
          </cell>
          <cell r="S3003" t="str">
            <v xml:space="preserve"> Brassicales</v>
          </cell>
          <cell r="T3003" t="str">
            <v xml:space="preserve"> Brassicaceae</v>
          </cell>
          <cell r="U3003" t="str">
            <v xml:space="preserve"> Brassiceae</v>
          </cell>
        </row>
        <row r="3004">
          <cell r="B3004" t="str">
            <v>A0A0D2ZUY3</v>
          </cell>
          <cell r="C3004" t="str">
            <v xml:space="preserve"> Brassica oleracea var. oleracea.</v>
          </cell>
          <cell r="E3004" t="str">
            <v xml:space="preserve"> NCBI_TaxID=109376 {ECO:0000313|EnsemblPlants:Bo01417s020.1, ECO:0000313|Proteomes:UP000032141};</v>
          </cell>
          <cell r="G3004" t="str">
            <v>Eukaryota</v>
          </cell>
          <cell r="H3004" t="str">
            <v xml:space="preserve"> Viridiplantae</v>
          </cell>
          <cell r="I3004" t="str">
            <v xml:space="preserve"> Streptophyta</v>
          </cell>
          <cell r="J3004" t="str">
            <v xml:space="preserve"> Embryophyta</v>
          </cell>
          <cell r="K3004" t="str">
            <v xml:space="preserve"> Tracheophyta</v>
          </cell>
          <cell r="L3004" t="str">
            <v>Spermatophyta</v>
          </cell>
          <cell r="M3004" t="str">
            <v xml:space="preserve"> Magnoliophyta</v>
          </cell>
          <cell r="N3004" t="str">
            <v xml:space="preserve"> eudicotyledons</v>
          </cell>
          <cell r="O3004" t="str">
            <v xml:space="preserve"> Gunneridae</v>
          </cell>
          <cell r="P3004" t="str">
            <v>Pentapetalae</v>
          </cell>
          <cell r="Q3004" t="str">
            <v xml:space="preserve"> rosids</v>
          </cell>
          <cell r="R3004" t="str">
            <v xml:space="preserve"> malvids</v>
          </cell>
          <cell r="S3004" t="str">
            <v xml:space="preserve"> Brassicales</v>
          </cell>
          <cell r="T3004" t="str">
            <v xml:space="preserve"> Brassicaceae</v>
          </cell>
          <cell r="U3004" t="str">
            <v xml:space="preserve"> Brassiceae</v>
          </cell>
        </row>
        <row r="3005">
          <cell r="B3005" t="str">
            <v>A0A0D3AC60</v>
          </cell>
          <cell r="C3005" t="str">
            <v xml:space="preserve"> Brassica oleracea var. oleracea.</v>
          </cell>
          <cell r="E3005" t="str">
            <v xml:space="preserve"> NCBI_TaxID=109376 {ECO:0000313|EnsemblPlants:Bo1g110180.1, ECO:0000313|Proteomes:UP000032141};</v>
          </cell>
          <cell r="G3005" t="str">
            <v>Eukaryota</v>
          </cell>
          <cell r="H3005" t="str">
            <v xml:space="preserve"> Viridiplantae</v>
          </cell>
          <cell r="I3005" t="str">
            <v xml:space="preserve"> Streptophyta</v>
          </cell>
          <cell r="J3005" t="str">
            <v xml:space="preserve"> Embryophyta</v>
          </cell>
          <cell r="K3005" t="str">
            <v xml:space="preserve"> Tracheophyta</v>
          </cell>
          <cell r="L3005" t="str">
            <v>Spermatophyta</v>
          </cell>
          <cell r="M3005" t="str">
            <v xml:space="preserve"> Magnoliophyta</v>
          </cell>
          <cell r="N3005" t="str">
            <v xml:space="preserve"> eudicotyledons</v>
          </cell>
          <cell r="O3005" t="str">
            <v xml:space="preserve"> Gunneridae</v>
          </cell>
          <cell r="P3005" t="str">
            <v>Pentapetalae</v>
          </cell>
          <cell r="Q3005" t="str">
            <v xml:space="preserve"> rosids</v>
          </cell>
          <cell r="R3005" t="str">
            <v xml:space="preserve"> malvids</v>
          </cell>
          <cell r="S3005" t="str">
            <v xml:space="preserve"> Brassicales</v>
          </cell>
          <cell r="T3005" t="str">
            <v xml:space="preserve"> Brassicaceae</v>
          </cell>
          <cell r="U3005" t="str">
            <v xml:space="preserve"> Brassiceae</v>
          </cell>
        </row>
        <row r="3006">
          <cell r="B3006" t="str">
            <v>A0A0D3AG56</v>
          </cell>
          <cell r="C3006" t="str">
            <v xml:space="preserve"> Brassica oleracea var. oleracea.</v>
          </cell>
          <cell r="E3006" t="str">
            <v xml:space="preserve"> NCBI_TaxID=109376 {ECO:0000313|EnsemblPlants:Bo1g158790.1, ECO:0000313|Proteomes:UP000032141};</v>
          </cell>
          <cell r="G3006" t="str">
            <v>Eukaryota</v>
          </cell>
          <cell r="H3006" t="str">
            <v xml:space="preserve"> Viridiplantae</v>
          </cell>
          <cell r="I3006" t="str">
            <v xml:space="preserve"> Streptophyta</v>
          </cell>
          <cell r="J3006" t="str">
            <v xml:space="preserve"> Embryophyta</v>
          </cell>
          <cell r="K3006" t="str">
            <v xml:space="preserve"> Tracheophyta</v>
          </cell>
          <cell r="L3006" t="str">
            <v>Spermatophyta</v>
          </cell>
          <cell r="M3006" t="str">
            <v xml:space="preserve"> Magnoliophyta</v>
          </cell>
          <cell r="N3006" t="str">
            <v xml:space="preserve"> eudicotyledons</v>
          </cell>
          <cell r="O3006" t="str">
            <v xml:space="preserve"> Gunneridae</v>
          </cell>
          <cell r="P3006" t="str">
            <v>Pentapetalae</v>
          </cell>
          <cell r="Q3006" t="str">
            <v xml:space="preserve"> rosids</v>
          </cell>
          <cell r="R3006" t="str">
            <v xml:space="preserve"> malvids</v>
          </cell>
          <cell r="S3006" t="str">
            <v xml:space="preserve"> Brassicales</v>
          </cell>
          <cell r="T3006" t="str">
            <v xml:space="preserve"> Brassicaceae</v>
          </cell>
          <cell r="U3006" t="str">
            <v xml:space="preserve"> Brassiceae</v>
          </cell>
        </row>
        <row r="3007">
          <cell r="B3007" t="str">
            <v>A0A0D3AJ53</v>
          </cell>
          <cell r="C3007" t="str">
            <v xml:space="preserve"> Brassica oleracea var. oleracea.</v>
          </cell>
          <cell r="E3007" t="str">
            <v xml:space="preserve"> NCBI_TaxID=109376 {ECO:0000313|EnsemblPlants:Bo2g012360.1, ECO:0000313|Proteomes:UP000032141};</v>
          </cell>
          <cell r="G3007" t="str">
            <v>Eukaryota</v>
          </cell>
          <cell r="H3007" t="str">
            <v xml:space="preserve"> Viridiplantae</v>
          </cell>
          <cell r="I3007" t="str">
            <v xml:space="preserve"> Streptophyta</v>
          </cell>
          <cell r="J3007" t="str">
            <v xml:space="preserve"> Embryophyta</v>
          </cell>
          <cell r="K3007" t="str">
            <v xml:space="preserve"> Tracheophyta</v>
          </cell>
          <cell r="L3007" t="str">
            <v>Spermatophyta</v>
          </cell>
          <cell r="M3007" t="str">
            <v xml:space="preserve"> Magnoliophyta</v>
          </cell>
          <cell r="N3007" t="str">
            <v xml:space="preserve"> eudicotyledons</v>
          </cell>
          <cell r="O3007" t="str">
            <v xml:space="preserve"> Gunneridae</v>
          </cell>
          <cell r="P3007" t="str">
            <v>Pentapetalae</v>
          </cell>
          <cell r="Q3007" t="str">
            <v xml:space="preserve"> rosids</v>
          </cell>
          <cell r="R3007" t="str">
            <v xml:space="preserve"> malvids</v>
          </cell>
          <cell r="S3007" t="str">
            <v xml:space="preserve"> Brassicales</v>
          </cell>
          <cell r="T3007" t="str">
            <v xml:space="preserve"> Brassicaceae</v>
          </cell>
          <cell r="U3007" t="str">
            <v xml:space="preserve"> Brassiceae</v>
          </cell>
        </row>
        <row r="3008">
          <cell r="B3008" t="str">
            <v>A0A0D3AYY1</v>
          </cell>
          <cell r="C3008" t="str">
            <v xml:space="preserve"> Brassica oleracea var. oleracea.</v>
          </cell>
          <cell r="E3008" t="str">
            <v xml:space="preserve"> NCBI_TaxID=109376 {ECO:0000313|EnsemblPlants:Bo2g168100.1, ECO:0000313|Proteomes:UP000032141};</v>
          </cell>
          <cell r="G3008" t="str">
            <v>Eukaryota</v>
          </cell>
          <cell r="H3008" t="str">
            <v xml:space="preserve"> Viridiplantae</v>
          </cell>
          <cell r="I3008" t="str">
            <v xml:space="preserve"> Streptophyta</v>
          </cell>
          <cell r="J3008" t="str">
            <v xml:space="preserve"> Embryophyta</v>
          </cell>
          <cell r="K3008" t="str">
            <v xml:space="preserve"> Tracheophyta</v>
          </cell>
          <cell r="L3008" t="str">
            <v>Spermatophyta</v>
          </cell>
          <cell r="M3008" t="str">
            <v xml:space="preserve"> Magnoliophyta</v>
          </cell>
          <cell r="N3008" t="str">
            <v xml:space="preserve"> eudicotyledons</v>
          </cell>
          <cell r="O3008" t="str">
            <v xml:space="preserve"> Gunneridae</v>
          </cell>
          <cell r="P3008" t="str">
            <v>Pentapetalae</v>
          </cell>
          <cell r="Q3008" t="str">
            <v xml:space="preserve"> rosids</v>
          </cell>
          <cell r="R3008" t="str">
            <v xml:space="preserve"> malvids</v>
          </cell>
          <cell r="S3008" t="str">
            <v xml:space="preserve"> Brassicales</v>
          </cell>
          <cell r="T3008" t="str">
            <v xml:space="preserve"> Brassicaceae</v>
          </cell>
          <cell r="U3008" t="str">
            <v xml:space="preserve"> Brassiceae</v>
          </cell>
        </row>
        <row r="3009">
          <cell r="B3009" t="str">
            <v>A0A0D3B2Z9</v>
          </cell>
          <cell r="C3009" t="str">
            <v xml:space="preserve"> Brassica oleracea var. oleracea.</v>
          </cell>
          <cell r="E3009" t="str">
            <v xml:space="preserve"> NCBI_TaxID=109376 {ECO:0000313|EnsemblPlants:Bo3g019290.1, ECO:0000313|Proteomes:UP000032141};</v>
          </cell>
          <cell r="G3009" t="str">
            <v>Eukaryota</v>
          </cell>
          <cell r="H3009" t="str">
            <v xml:space="preserve"> Viridiplantae</v>
          </cell>
          <cell r="I3009" t="str">
            <v xml:space="preserve"> Streptophyta</v>
          </cell>
          <cell r="J3009" t="str">
            <v xml:space="preserve"> Embryophyta</v>
          </cell>
          <cell r="K3009" t="str">
            <v xml:space="preserve"> Tracheophyta</v>
          </cell>
          <cell r="L3009" t="str">
            <v>Spermatophyta</v>
          </cell>
          <cell r="M3009" t="str">
            <v xml:space="preserve"> Magnoliophyta</v>
          </cell>
          <cell r="N3009" t="str">
            <v xml:space="preserve"> eudicotyledons</v>
          </cell>
          <cell r="O3009" t="str">
            <v xml:space="preserve"> Gunneridae</v>
          </cell>
          <cell r="P3009" t="str">
            <v>Pentapetalae</v>
          </cell>
          <cell r="Q3009" t="str">
            <v xml:space="preserve"> rosids</v>
          </cell>
          <cell r="R3009" t="str">
            <v xml:space="preserve"> malvids</v>
          </cell>
          <cell r="S3009" t="str">
            <v xml:space="preserve"> Brassicales</v>
          </cell>
          <cell r="T3009" t="str">
            <v xml:space="preserve"> Brassicaceae</v>
          </cell>
          <cell r="U3009" t="str">
            <v xml:space="preserve"> Brassiceae</v>
          </cell>
        </row>
        <row r="3010">
          <cell r="B3010" t="str">
            <v>A0A0D3B9A5</v>
          </cell>
          <cell r="C3010" t="str">
            <v xml:space="preserve"> Brassica oleracea var. oleracea.</v>
          </cell>
          <cell r="E3010" t="str">
            <v xml:space="preserve"> NCBI_TaxID=109376 {ECO:0000313|EnsemblPlants:Bo3g055210.1, ECO:0000313|Proteomes:UP000032141};</v>
          </cell>
          <cell r="G3010" t="str">
            <v>Eukaryota</v>
          </cell>
          <cell r="H3010" t="str">
            <v xml:space="preserve"> Viridiplantae</v>
          </cell>
          <cell r="I3010" t="str">
            <v xml:space="preserve"> Streptophyta</v>
          </cell>
          <cell r="J3010" t="str">
            <v xml:space="preserve"> Embryophyta</v>
          </cell>
          <cell r="K3010" t="str">
            <v xml:space="preserve"> Tracheophyta</v>
          </cell>
          <cell r="L3010" t="str">
            <v>Spermatophyta</v>
          </cell>
          <cell r="M3010" t="str">
            <v xml:space="preserve"> Magnoliophyta</v>
          </cell>
          <cell r="N3010" t="str">
            <v xml:space="preserve"> eudicotyledons</v>
          </cell>
          <cell r="O3010" t="str">
            <v xml:space="preserve"> Gunneridae</v>
          </cell>
          <cell r="P3010" t="str">
            <v>Pentapetalae</v>
          </cell>
          <cell r="Q3010" t="str">
            <v xml:space="preserve"> rosids</v>
          </cell>
          <cell r="R3010" t="str">
            <v xml:space="preserve"> malvids</v>
          </cell>
          <cell r="S3010" t="str">
            <v xml:space="preserve"> Brassicales</v>
          </cell>
          <cell r="T3010" t="str">
            <v xml:space="preserve"> Brassicaceae</v>
          </cell>
          <cell r="U3010" t="str">
            <v xml:space="preserve"> Brassiceae</v>
          </cell>
        </row>
        <row r="3011">
          <cell r="B3011" t="str">
            <v>A0A0D3BCA7</v>
          </cell>
          <cell r="C3011" t="str">
            <v xml:space="preserve"> Brassica oleracea var. oleracea.</v>
          </cell>
          <cell r="E3011" t="str">
            <v xml:space="preserve"> NCBI_TaxID=109376 {ECO:0000313|EnsemblPlants:Bo3g074640.1, ECO:0000313|Proteomes:UP000032141};</v>
          </cell>
          <cell r="G3011" t="str">
            <v>Eukaryota</v>
          </cell>
          <cell r="H3011" t="str">
            <v xml:space="preserve"> Viridiplantae</v>
          </cell>
          <cell r="I3011" t="str">
            <v xml:space="preserve"> Streptophyta</v>
          </cell>
          <cell r="J3011" t="str">
            <v xml:space="preserve"> Embryophyta</v>
          </cell>
          <cell r="K3011" t="str">
            <v xml:space="preserve"> Tracheophyta</v>
          </cell>
          <cell r="L3011" t="str">
            <v>Spermatophyta</v>
          </cell>
          <cell r="M3011" t="str">
            <v xml:space="preserve"> Magnoliophyta</v>
          </cell>
          <cell r="N3011" t="str">
            <v xml:space="preserve"> eudicotyledons</v>
          </cell>
          <cell r="O3011" t="str">
            <v xml:space="preserve"> Gunneridae</v>
          </cell>
          <cell r="P3011" t="str">
            <v>Pentapetalae</v>
          </cell>
          <cell r="Q3011" t="str">
            <v xml:space="preserve"> rosids</v>
          </cell>
          <cell r="R3011" t="str">
            <v xml:space="preserve"> malvids</v>
          </cell>
          <cell r="S3011" t="str">
            <v xml:space="preserve"> Brassicales</v>
          </cell>
          <cell r="T3011" t="str">
            <v xml:space="preserve"> Brassicaceae</v>
          </cell>
          <cell r="U3011" t="str">
            <v xml:space="preserve"> Brassiceae</v>
          </cell>
        </row>
        <row r="3012">
          <cell r="B3012" t="str">
            <v>A0A0D3BEK2</v>
          </cell>
          <cell r="C3012" t="str">
            <v xml:space="preserve"> Brassica oleracea var. oleracea.</v>
          </cell>
          <cell r="E3012" t="str">
            <v xml:space="preserve"> NCBI_TaxID=109376 {ECO:0000313|EnsemblPlants:Bo3g096450.1, ECO:0000313|Proteomes:UP000032141};</v>
          </cell>
          <cell r="G3012" t="str">
            <v>Eukaryota</v>
          </cell>
          <cell r="H3012" t="str">
            <v xml:space="preserve"> Viridiplantae</v>
          </cell>
          <cell r="I3012" t="str">
            <v xml:space="preserve"> Streptophyta</v>
          </cell>
          <cell r="J3012" t="str">
            <v xml:space="preserve"> Embryophyta</v>
          </cell>
          <cell r="K3012" t="str">
            <v xml:space="preserve"> Tracheophyta</v>
          </cell>
          <cell r="L3012" t="str">
            <v>Spermatophyta</v>
          </cell>
          <cell r="M3012" t="str">
            <v xml:space="preserve"> Magnoliophyta</v>
          </cell>
          <cell r="N3012" t="str">
            <v xml:space="preserve"> eudicotyledons</v>
          </cell>
          <cell r="O3012" t="str">
            <v xml:space="preserve"> Gunneridae</v>
          </cell>
          <cell r="P3012" t="str">
            <v>Pentapetalae</v>
          </cell>
          <cell r="Q3012" t="str">
            <v xml:space="preserve"> rosids</v>
          </cell>
          <cell r="R3012" t="str">
            <v xml:space="preserve"> malvids</v>
          </cell>
          <cell r="S3012" t="str">
            <v xml:space="preserve"> Brassicales</v>
          </cell>
          <cell r="T3012" t="str">
            <v xml:space="preserve"> Brassicaceae</v>
          </cell>
          <cell r="U3012" t="str">
            <v xml:space="preserve"> Brassiceae</v>
          </cell>
        </row>
        <row r="3013">
          <cell r="B3013" t="str">
            <v>A0A0D3CL93</v>
          </cell>
          <cell r="C3013" t="str">
            <v xml:space="preserve"> Brassica oleracea var. oleracea.</v>
          </cell>
          <cell r="E3013" t="str">
            <v xml:space="preserve"> NCBI_TaxID=109376 {ECO:0000313|EnsemblPlants:Bo5g136790.1, ECO:0000313|Proteomes:UP000032141};</v>
          </cell>
          <cell r="G3013" t="str">
            <v>Eukaryota</v>
          </cell>
          <cell r="H3013" t="str">
            <v xml:space="preserve"> Viridiplantae</v>
          </cell>
          <cell r="I3013" t="str">
            <v xml:space="preserve"> Streptophyta</v>
          </cell>
          <cell r="J3013" t="str">
            <v xml:space="preserve"> Embryophyta</v>
          </cell>
          <cell r="K3013" t="str">
            <v xml:space="preserve"> Tracheophyta</v>
          </cell>
          <cell r="L3013" t="str">
            <v>Spermatophyta</v>
          </cell>
          <cell r="M3013" t="str">
            <v xml:space="preserve"> Magnoliophyta</v>
          </cell>
          <cell r="N3013" t="str">
            <v xml:space="preserve"> eudicotyledons</v>
          </cell>
          <cell r="O3013" t="str">
            <v xml:space="preserve"> Gunneridae</v>
          </cell>
          <cell r="P3013" t="str">
            <v>Pentapetalae</v>
          </cell>
          <cell r="Q3013" t="str">
            <v xml:space="preserve"> rosids</v>
          </cell>
          <cell r="R3013" t="str">
            <v xml:space="preserve"> malvids</v>
          </cell>
          <cell r="S3013" t="str">
            <v xml:space="preserve"> Brassicales</v>
          </cell>
          <cell r="T3013" t="str">
            <v xml:space="preserve"> Brassicaceae</v>
          </cell>
          <cell r="U3013" t="str">
            <v xml:space="preserve"> Brassiceae</v>
          </cell>
        </row>
        <row r="3014">
          <cell r="B3014" t="str">
            <v>A0A0D3CNF6</v>
          </cell>
          <cell r="C3014" t="str">
            <v xml:space="preserve"> Brassica oleracea var. oleracea.</v>
          </cell>
          <cell r="E3014" t="str">
            <v xml:space="preserve"> NCBI_TaxID=109376 {ECO:0000313|EnsemblPlants:Bo5g156300.1, ECO:0000313|Proteomes:UP000032141};</v>
          </cell>
          <cell r="G3014" t="str">
            <v>Eukaryota</v>
          </cell>
          <cell r="H3014" t="str">
            <v xml:space="preserve"> Viridiplantae</v>
          </cell>
          <cell r="I3014" t="str">
            <v xml:space="preserve"> Streptophyta</v>
          </cell>
          <cell r="J3014" t="str">
            <v xml:space="preserve"> Embryophyta</v>
          </cell>
          <cell r="K3014" t="str">
            <v xml:space="preserve"> Tracheophyta</v>
          </cell>
          <cell r="L3014" t="str">
            <v>Spermatophyta</v>
          </cell>
          <cell r="M3014" t="str">
            <v xml:space="preserve"> Magnoliophyta</v>
          </cell>
          <cell r="N3014" t="str">
            <v xml:space="preserve"> eudicotyledons</v>
          </cell>
          <cell r="O3014" t="str">
            <v xml:space="preserve"> Gunneridae</v>
          </cell>
          <cell r="P3014" t="str">
            <v>Pentapetalae</v>
          </cell>
          <cell r="Q3014" t="str">
            <v xml:space="preserve"> rosids</v>
          </cell>
          <cell r="R3014" t="str">
            <v xml:space="preserve"> malvids</v>
          </cell>
          <cell r="S3014" t="str">
            <v xml:space="preserve"> Brassicales</v>
          </cell>
          <cell r="T3014" t="str">
            <v xml:space="preserve"> Brassicaceae</v>
          </cell>
          <cell r="U3014" t="str">
            <v xml:space="preserve"> Brassiceae</v>
          </cell>
        </row>
        <row r="3015">
          <cell r="B3015" t="str">
            <v>A0A0D3CPR3</v>
          </cell>
          <cell r="C3015" t="str">
            <v xml:space="preserve"> Brassica oleracea var. oleracea.</v>
          </cell>
          <cell r="E3015" t="str">
            <v xml:space="preserve"> NCBI_TaxID=109376 {ECO:0000313|EnsemblPlants:Bo6g022170.1, ECO:0000313|Proteomes:UP000032141};</v>
          </cell>
          <cell r="G3015" t="str">
            <v>Eukaryota</v>
          </cell>
          <cell r="H3015" t="str">
            <v xml:space="preserve"> Viridiplantae</v>
          </cell>
          <cell r="I3015" t="str">
            <v xml:space="preserve"> Streptophyta</v>
          </cell>
          <cell r="J3015" t="str">
            <v xml:space="preserve"> Embryophyta</v>
          </cell>
          <cell r="K3015" t="str">
            <v xml:space="preserve"> Tracheophyta</v>
          </cell>
          <cell r="L3015" t="str">
            <v>Spermatophyta</v>
          </cell>
          <cell r="M3015" t="str">
            <v xml:space="preserve"> Magnoliophyta</v>
          </cell>
          <cell r="N3015" t="str">
            <v xml:space="preserve"> eudicotyledons</v>
          </cell>
          <cell r="O3015" t="str">
            <v xml:space="preserve"> Gunneridae</v>
          </cell>
          <cell r="P3015" t="str">
            <v>Pentapetalae</v>
          </cell>
          <cell r="Q3015" t="str">
            <v xml:space="preserve"> rosids</v>
          </cell>
          <cell r="R3015" t="str">
            <v xml:space="preserve"> malvids</v>
          </cell>
          <cell r="S3015" t="str">
            <v xml:space="preserve"> Brassicales</v>
          </cell>
          <cell r="T3015" t="str">
            <v xml:space="preserve"> Brassicaceae</v>
          </cell>
          <cell r="U3015" t="str">
            <v xml:space="preserve"> Brassiceae</v>
          </cell>
        </row>
        <row r="3016">
          <cell r="B3016" t="str">
            <v>A0A0D3D1Z0</v>
          </cell>
          <cell r="C3016" t="str">
            <v xml:space="preserve"> Brassica oleracea var. oleracea.</v>
          </cell>
          <cell r="E3016" t="str">
            <v xml:space="preserve"> NCBI_TaxID=109376 {ECO:0000313|EnsemblPlants:Bo6g124340.1, ECO:0000313|Proteomes:UP000032141};</v>
          </cell>
          <cell r="G3016" t="str">
            <v>Eukaryota</v>
          </cell>
          <cell r="H3016" t="str">
            <v xml:space="preserve"> Viridiplantae</v>
          </cell>
          <cell r="I3016" t="str">
            <v xml:space="preserve"> Streptophyta</v>
          </cell>
          <cell r="J3016" t="str">
            <v xml:space="preserve"> Embryophyta</v>
          </cell>
          <cell r="K3016" t="str">
            <v xml:space="preserve"> Tracheophyta</v>
          </cell>
          <cell r="L3016" t="str">
            <v>Spermatophyta</v>
          </cell>
          <cell r="M3016" t="str">
            <v xml:space="preserve"> Magnoliophyta</v>
          </cell>
          <cell r="N3016" t="str">
            <v xml:space="preserve"> eudicotyledons</v>
          </cell>
          <cell r="O3016" t="str">
            <v xml:space="preserve"> Gunneridae</v>
          </cell>
          <cell r="P3016" t="str">
            <v>Pentapetalae</v>
          </cell>
          <cell r="Q3016" t="str">
            <v xml:space="preserve"> rosids</v>
          </cell>
          <cell r="R3016" t="str">
            <v xml:space="preserve"> malvids</v>
          </cell>
          <cell r="S3016" t="str">
            <v xml:space="preserve"> Brassicales</v>
          </cell>
          <cell r="T3016" t="str">
            <v xml:space="preserve"> Brassicaceae</v>
          </cell>
          <cell r="U3016" t="str">
            <v xml:space="preserve"> Brassiceae</v>
          </cell>
        </row>
        <row r="3017">
          <cell r="B3017" t="str">
            <v>A0A0D3DDR2</v>
          </cell>
          <cell r="C3017" t="str">
            <v xml:space="preserve"> Brassica oleracea var. oleracea.</v>
          </cell>
          <cell r="E3017" t="str">
            <v xml:space="preserve"> NCBI_TaxID=109376 {ECO:0000313|EnsemblPlants:Bo7g099130.1, ECO:0000313|Proteomes:UP000032141};</v>
          </cell>
          <cell r="G3017" t="str">
            <v>Eukaryota</v>
          </cell>
          <cell r="H3017" t="str">
            <v xml:space="preserve"> Viridiplantae</v>
          </cell>
          <cell r="I3017" t="str">
            <v xml:space="preserve"> Streptophyta</v>
          </cell>
          <cell r="J3017" t="str">
            <v xml:space="preserve"> Embryophyta</v>
          </cell>
          <cell r="K3017" t="str">
            <v xml:space="preserve"> Tracheophyta</v>
          </cell>
          <cell r="L3017" t="str">
            <v>Spermatophyta</v>
          </cell>
          <cell r="M3017" t="str">
            <v xml:space="preserve"> Magnoliophyta</v>
          </cell>
          <cell r="N3017" t="str">
            <v xml:space="preserve"> eudicotyledons</v>
          </cell>
          <cell r="O3017" t="str">
            <v xml:space="preserve"> Gunneridae</v>
          </cell>
          <cell r="P3017" t="str">
            <v>Pentapetalae</v>
          </cell>
          <cell r="Q3017" t="str">
            <v xml:space="preserve"> rosids</v>
          </cell>
          <cell r="R3017" t="str">
            <v xml:space="preserve"> malvids</v>
          </cell>
          <cell r="S3017" t="str">
            <v xml:space="preserve"> Brassicales</v>
          </cell>
          <cell r="T3017" t="str">
            <v xml:space="preserve"> Brassicaceae</v>
          </cell>
          <cell r="U3017" t="str">
            <v xml:space="preserve"> Brassiceae</v>
          </cell>
        </row>
        <row r="3018">
          <cell r="B3018" t="str">
            <v>A0A0D3DJ14</v>
          </cell>
          <cell r="C3018" t="str">
            <v xml:space="preserve"> Brassica oleracea var. oleracea.</v>
          </cell>
          <cell r="E3018" t="str">
            <v xml:space="preserve"> NCBI_TaxID=109376 {ECO:0000313|EnsemblPlants:Bo8g004700.1, ECO:0000313|Proteomes:UP000032141};</v>
          </cell>
          <cell r="G3018" t="str">
            <v>Eukaryota</v>
          </cell>
          <cell r="H3018" t="str">
            <v xml:space="preserve"> Viridiplantae</v>
          </cell>
          <cell r="I3018" t="str">
            <v xml:space="preserve"> Streptophyta</v>
          </cell>
          <cell r="J3018" t="str">
            <v xml:space="preserve"> Embryophyta</v>
          </cell>
          <cell r="K3018" t="str">
            <v xml:space="preserve"> Tracheophyta</v>
          </cell>
          <cell r="L3018" t="str">
            <v>Spermatophyta</v>
          </cell>
          <cell r="M3018" t="str">
            <v xml:space="preserve"> Magnoliophyta</v>
          </cell>
          <cell r="N3018" t="str">
            <v xml:space="preserve"> eudicotyledons</v>
          </cell>
          <cell r="O3018" t="str">
            <v xml:space="preserve"> Gunneridae</v>
          </cell>
          <cell r="P3018" t="str">
            <v>Pentapetalae</v>
          </cell>
          <cell r="Q3018" t="str">
            <v xml:space="preserve"> rosids</v>
          </cell>
          <cell r="R3018" t="str">
            <v xml:space="preserve"> malvids</v>
          </cell>
          <cell r="S3018" t="str">
            <v xml:space="preserve"> Brassicales</v>
          </cell>
          <cell r="T3018" t="str">
            <v xml:space="preserve"> Brassicaceae</v>
          </cell>
          <cell r="U3018" t="str">
            <v xml:space="preserve"> Brassiceae</v>
          </cell>
        </row>
        <row r="3019">
          <cell r="B3019" t="str">
            <v>A0A0D3E2G0</v>
          </cell>
          <cell r="C3019" t="str">
            <v xml:space="preserve"> Brassica oleracea var. oleracea.</v>
          </cell>
          <cell r="E3019" t="str">
            <v xml:space="preserve"> NCBI_TaxID=109376 {ECO:0000313|EnsemblPlants:Bo9g019110.1, ECO:0000313|Proteomes:UP000032141};</v>
          </cell>
          <cell r="G3019" t="str">
            <v>Eukaryota</v>
          </cell>
          <cell r="H3019" t="str">
            <v xml:space="preserve"> Viridiplantae</v>
          </cell>
          <cell r="I3019" t="str">
            <v xml:space="preserve"> Streptophyta</v>
          </cell>
          <cell r="J3019" t="str">
            <v xml:space="preserve"> Embryophyta</v>
          </cell>
          <cell r="K3019" t="str">
            <v xml:space="preserve"> Tracheophyta</v>
          </cell>
          <cell r="L3019" t="str">
            <v>Spermatophyta</v>
          </cell>
          <cell r="M3019" t="str">
            <v xml:space="preserve"> Magnoliophyta</v>
          </cell>
          <cell r="N3019" t="str">
            <v xml:space="preserve"> eudicotyledons</v>
          </cell>
          <cell r="O3019" t="str">
            <v xml:space="preserve"> Gunneridae</v>
          </cell>
          <cell r="P3019" t="str">
            <v>Pentapetalae</v>
          </cell>
          <cell r="Q3019" t="str">
            <v xml:space="preserve"> rosids</v>
          </cell>
          <cell r="R3019" t="str">
            <v xml:space="preserve"> malvids</v>
          </cell>
          <cell r="S3019" t="str">
            <v xml:space="preserve"> Brassicales</v>
          </cell>
          <cell r="T3019" t="str">
            <v xml:space="preserve"> Brassicaceae</v>
          </cell>
          <cell r="U3019" t="str">
            <v xml:space="preserve"> Brassiceae</v>
          </cell>
        </row>
        <row r="3020">
          <cell r="B3020" t="str">
            <v>A0A0D3EAS9</v>
          </cell>
          <cell r="C3020" t="str">
            <v xml:space="preserve"> Brassica oleracea var. oleracea.</v>
          </cell>
          <cell r="E3020" t="str">
            <v xml:space="preserve"> NCBI_TaxID=109376 {ECO:0000313|EnsemblPlants:Bo9g112650.1, ECO:0000313|Proteomes:UP000032141};</v>
          </cell>
          <cell r="G3020" t="str">
            <v>Eukaryota</v>
          </cell>
          <cell r="H3020" t="str">
            <v xml:space="preserve"> Viridiplantae</v>
          </cell>
          <cell r="I3020" t="str">
            <v xml:space="preserve"> Streptophyta</v>
          </cell>
          <cell r="J3020" t="str">
            <v xml:space="preserve"> Embryophyta</v>
          </cell>
          <cell r="K3020" t="str">
            <v xml:space="preserve"> Tracheophyta</v>
          </cell>
          <cell r="L3020" t="str">
            <v>Spermatophyta</v>
          </cell>
          <cell r="M3020" t="str">
            <v xml:space="preserve"> Magnoliophyta</v>
          </cell>
          <cell r="N3020" t="str">
            <v xml:space="preserve"> eudicotyledons</v>
          </cell>
          <cell r="O3020" t="str">
            <v xml:space="preserve"> Gunneridae</v>
          </cell>
          <cell r="P3020" t="str">
            <v>Pentapetalae</v>
          </cell>
          <cell r="Q3020" t="str">
            <v xml:space="preserve"> rosids</v>
          </cell>
          <cell r="R3020" t="str">
            <v xml:space="preserve"> malvids</v>
          </cell>
          <cell r="S3020" t="str">
            <v xml:space="preserve"> Brassicales</v>
          </cell>
          <cell r="T3020" t="str">
            <v xml:space="preserve"> Brassicaceae</v>
          </cell>
          <cell r="U3020" t="str">
            <v xml:space="preserve"> Brassiceae</v>
          </cell>
        </row>
        <row r="3021">
          <cell r="B3021" t="str">
            <v>A0A0D3EFE4</v>
          </cell>
          <cell r="C3021" t="str">
            <v xml:space="preserve"> Brassica oleracea var. oleracea.</v>
          </cell>
          <cell r="E3021" t="str">
            <v xml:space="preserve"> NCBI_TaxID=109376 {ECO:0000313|EnsemblPlants:Bo9g165430.1, ECO:0000313|Proteomes:UP000032141};</v>
          </cell>
          <cell r="G3021" t="str">
            <v>Eukaryota</v>
          </cell>
          <cell r="H3021" t="str">
            <v xml:space="preserve"> Viridiplantae</v>
          </cell>
          <cell r="I3021" t="str">
            <v xml:space="preserve"> Streptophyta</v>
          </cell>
          <cell r="J3021" t="str">
            <v xml:space="preserve"> Embryophyta</v>
          </cell>
          <cell r="K3021" t="str">
            <v xml:space="preserve"> Tracheophyta</v>
          </cell>
          <cell r="L3021" t="str">
            <v>Spermatophyta</v>
          </cell>
          <cell r="M3021" t="str">
            <v xml:space="preserve"> Magnoliophyta</v>
          </cell>
          <cell r="N3021" t="str">
            <v xml:space="preserve"> eudicotyledons</v>
          </cell>
          <cell r="O3021" t="str">
            <v xml:space="preserve"> Gunneridae</v>
          </cell>
          <cell r="P3021" t="str">
            <v>Pentapetalae</v>
          </cell>
          <cell r="Q3021" t="str">
            <v xml:space="preserve"> rosids</v>
          </cell>
          <cell r="R3021" t="str">
            <v xml:space="preserve"> malvids</v>
          </cell>
          <cell r="S3021" t="str">
            <v xml:space="preserve"> Brassicales</v>
          </cell>
          <cell r="T3021" t="str">
            <v xml:space="preserve"> Brassicaceae</v>
          </cell>
          <cell r="U3021" t="str">
            <v xml:space="preserve"> Brassiceae</v>
          </cell>
        </row>
        <row r="3022">
          <cell r="B3022" t="str">
            <v>A0A0D3EFE7</v>
          </cell>
          <cell r="C3022" t="str">
            <v xml:space="preserve"> Brassica oleracea var. oleracea.</v>
          </cell>
          <cell r="E3022" t="str">
            <v xml:space="preserve"> NCBI_TaxID=109376 {ECO:0000313|EnsemblPlants:Bo9g165460.1, ECO:0000313|Proteomes:UP000032141};</v>
          </cell>
          <cell r="G3022" t="str">
            <v>Eukaryota</v>
          </cell>
          <cell r="H3022" t="str">
            <v xml:space="preserve"> Viridiplantae</v>
          </cell>
          <cell r="I3022" t="str">
            <v xml:space="preserve"> Streptophyta</v>
          </cell>
          <cell r="J3022" t="str">
            <v xml:space="preserve"> Embryophyta</v>
          </cell>
          <cell r="K3022" t="str">
            <v xml:space="preserve"> Tracheophyta</v>
          </cell>
          <cell r="L3022" t="str">
            <v>Spermatophyta</v>
          </cell>
          <cell r="M3022" t="str">
            <v xml:space="preserve"> Magnoliophyta</v>
          </cell>
          <cell r="N3022" t="str">
            <v xml:space="preserve"> eudicotyledons</v>
          </cell>
          <cell r="O3022" t="str">
            <v xml:space="preserve"> Gunneridae</v>
          </cell>
          <cell r="P3022" t="str">
            <v>Pentapetalae</v>
          </cell>
          <cell r="Q3022" t="str">
            <v xml:space="preserve"> rosids</v>
          </cell>
          <cell r="R3022" t="str">
            <v xml:space="preserve"> malvids</v>
          </cell>
          <cell r="S3022" t="str">
            <v xml:space="preserve"> Brassicales</v>
          </cell>
          <cell r="T3022" t="str">
            <v xml:space="preserve"> Brassicaceae</v>
          </cell>
          <cell r="U3022" t="str">
            <v xml:space="preserve"> Brassiceae</v>
          </cell>
        </row>
        <row r="3023">
          <cell r="B3023" t="str">
            <v>A0A0D3EMB8</v>
          </cell>
          <cell r="C3023" t="str">
            <v xml:space="preserve"> Oryza barthii.</v>
          </cell>
          <cell r="E3023" t="str">
            <v xml:space="preserve"> NCBI_TaxID=65489 {ECO:0000313|EnsemblPlants:OBART01G11070.1, ECO:0000313|Proteomes:UP000026960};</v>
          </cell>
          <cell r="G3023" t="str">
            <v>Eukaryota</v>
          </cell>
          <cell r="H3023" t="str">
            <v xml:space="preserve"> Viridiplantae</v>
          </cell>
          <cell r="I3023" t="str">
            <v xml:space="preserve"> Streptophyta</v>
          </cell>
          <cell r="J3023" t="str">
            <v xml:space="preserve"> Embryophyta</v>
          </cell>
          <cell r="K3023" t="str">
            <v xml:space="preserve"> Tracheophyta</v>
          </cell>
          <cell r="L3023" t="str">
            <v>Spermatophyta</v>
          </cell>
          <cell r="M3023" t="str">
            <v xml:space="preserve"> Magnoliophyta</v>
          </cell>
          <cell r="N3023" t="str">
            <v xml:space="preserve"> Liliopsida</v>
          </cell>
          <cell r="O3023" t="str">
            <v xml:space="preserve"> Poales</v>
          </cell>
          <cell r="P3023" t="str">
            <v xml:space="preserve"> Poaceae</v>
          </cell>
          <cell r="Q3023" t="str">
            <v xml:space="preserve"> BOP clade</v>
          </cell>
          <cell r="R3023" t="str">
            <v>Oryzoideae</v>
          </cell>
          <cell r="S3023" t="str">
            <v xml:space="preserve"> Oryzeae</v>
          </cell>
          <cell r="T3023" t="str">
            <v xml:space="preserve"> Oryzinae</v>
          </cell>
          <cell r="U3023" t="str">
            <v xml:space="preserve"> Oryza.</v>
          </cell>
        </row>
        <row r="3024">
          <cell r="B3024" t="str">
            <v>A0A0D3EQN7</v>
          </cell>
          <cell r="C3024" t="str">
            <v xml:space="preserve"> Oryza barthii.</v>
          </cell>
          <cell r="E3024" t="str">
            <v xml:space="preserve"> NCBI_TaxID=65489 {ECO:0000313|EnsemblPlants:OBART01G21060.1, ECO:0000313|Proteomes:UP000026960};</v>
          </cell>
          <cell r="G3024" t="str">
            <v>Eukaryota</v>
          </cell>
          <cell r="H3024" t="str">
            <v xml:space="preserve"> Viridiplantae</v>
          </cell>
          <cell r="I3024" t="str">
            <v xml:space="preserve"> Streptophyta</v>
          </cell>
          <cell r="J3024" t="str">
            <v xml:space="preserve"> Embryophyta</v>
          </cell>
          <cell r="K3024" t="str">
            <v xml:space="preserve"> Tracheophyta</v>
          </cell>
          <cell r="L3024" t="str">
            <v>Spermatophyta</v>
          </cell>
          <cell r="M3024" t="str">
            <v xml:space="preserve"> Magnoliophyta</v>
          </cell>
          <cell r="N3024" t="str">
            <v xml:space="preserve"> Liliopsida</v>
          </cell>
          <cell r="O3024" t="str">
            <v xml:space="preserve"> Poales</v>
          </cell>
          <cell r="P3024" t="str">
            <v xml:space="preserve"> Poaceae</v>
          </cell>
          <cell r="Q3024" t="str">
            <v xml:space="preserve"> BOP clade</v>
          </cell>
          <cell r="R3024" t="str">
            <v>Oryzoideae</v>
          </cell>
          <cell r="S3024" t="str">
            <v xml:space="preserve"> Oryzeae</v>
          </cell>
          <cell r="T3024" t="str">
            <v xml:space="preserve"> Oryzinae</v>
          </cell>
          <cell r="U3024" t="str">
            <v xml:space="preserve"> Oryza.</v>
          </cell>
        </row>
        <row r="3025">
          <cell r="B3025" t="str">
            <v>A0A0D3ETB4</v>
          </cell>
          <cell r="C3025" t="str">
            <v xml:space="preserve"> Oryza barthii.</v>
          </cell>
          <cell r="E3025" t="str">
            <v xml:space="preserve"> NCBI_TaxID=65489 {ECO:0000313|EnsemblPlants:OBART01G28860.1, ECO:0000313|Proteomes:UP000026960};</v>
          </cell>
          <cell r="G3025" t="str">
            <v>Eukaryota</v>
          </cell>
          <cell r="H3025" t="str">
            <v xml:space="preserve"> Viridiplantae</v>
          </cell>
          <cell r="I3025" t="str">
            <v xml:space="preserve"> Streptophyta</v>
          </cell>
          <cell r="J3025" t="str">
            <v xml:space="preserve"> Embryophyta</v>
          </cell>
          <cell r="K3025" t="str">
            <v xml:space="preserve"> Tracheophyta</v>
          </cell>
          <cell r="L3025" t="str">
            <v>Spermatophyta</v>
          </cell>
          <cell r="M3025" t="str">
            <v xml:space="preserve"> Magnoliophyta</v>
          </cell>
          <cell r="N3025" t="str">
            <v xml:space="preserve"> Liliopsida</v>
          </cell>
          <cell r="O3025" t="str">
            <v xml:space="preserve"> Poales</v>
          </cell>
          <cell r="P3025" t="str">
            <v xml:space="preserve"> Poaceae</v>
          </cell>
          <cell r="Q3025" t="str">
            <v xml:space="preserve"> BOP clade</v>
          </cell>
          <cell r="R3025" t="str">
            <v>Oryzoideae</v>
          </cell>
          <cell r="S3025" t="str">
            <v xml:space="preserve"> Oryzeae</v>
          </cell>
          <cell r="T3025" t="str">
            <v xml:space="preserve"> Oryzinae</v>
          </cell>
          <cell r="U3025" t="str">
            <v xml:space="preserve"> Oryza.</v>
          </cell>
        </row>
        <row r="3026">
          <cell r="B3026" t="str">
            <v>A0A0D3FDJ7</v>
          </cell>
          <cell r="C3026" t="str">
            <v xml:space="preserve"> Oryza barthii.</v>
          </cell>
          <cell r="E3026" t="str">
            <v xml:space="preserve"> NCBI_TaxID=65489 {ECO:0000313|EnsemblPlants:OBART03G02960.1, ECO:0000313|Proteomes:UP000026960};</v>
          </cell>
          <cell r="G3026" t="str">
            <v>Eukaryota</v>
          </cell>
          <cell r="H3026" t="str">
            <v xml:space="preserve"> Viridiplantae</v>
          </cell>
          <cell r="I3026" t="str">
            <v xml:space="preserve"> Streptophyta</v>
          </cell>
          <cell r="J3026" t="str">
            <v xml:space="preserve"> Embryophyta</v>
          </cell>
          <cell r="K3026" t="str">
            <v xml:space="preserve"> Tracheophyta</v>
          </cell>
          <cell r="L3026" t="str">
            <v>Spermatophyta</v>
          </cell>
          <cell r="M3026" t="str">
            <v xml:space="preserve"> Magnoliophyta</v>
          </cell>
          <cell r="N3026" t="str">
            <v xml:space="preserve"> Liliopsida</v>
          </cell>
          <cell r="O3026" t="str">
            <v xml:space="preserve"> Poales</v>
          </cell>
          <cell r="P3026" t="str">
            <v xml:space="preserve"> Poaceae</v>
          </cell>
          <cell r="Q3026" t="str">
            <v xml:space="preserve"> BOP clade</v>
          </cell>
          <cell r="R3026" t="str">
            <v>Oryzoideae</v>
          </cell>
          <cell r="S3026" t="str">
            <v xml:space="preserve"> Oryzeae</v>
          </cell>
          <cell r="T3026" t="str">
            <v xml:space="preserve"> Oryzinae</v>
          </cell>
          <cell r="U3026" t="str">
            <v xml:space="preserve"> Oryza.</v>
          </cell>
        </row>
        <row r="3027">
          <cell r="B3027" t="str">
            <v>A0A0D3FF43</v>
          </cell>
          <cell r="C3027" t="str">
            <v xml:space="preserve"> Oryza barthii.</v>
          </cell>
          <cell r="E3027" t="str">
            <v xml:space="preserve"> NCBI_TaxID=65489 {ECO:0000313|EnsemblPlants:OBART03G07330.1, ECO:0000313|Proteomes:UP000026960};</v>
          </cell>
          <cell r="G3027" t="str">
            <v>Eukaryota</v>
          </cell>
          <cell r="H3027" t="str">
            <v xml:space="preserve"> Viridiplantae</v>
          </cell>
          <cell r="I3027" t="str">
            <v xml:space="preserve"> Streptophyta</v>
          </cell>
          <cell r="J3027" t="str">
            <v xml:space="preserve"> Embryophyta</v>
          </cell>
          <cell r="K3027" t="str">
            <v xml:space="preserve"> Tracheophyta</v>
          </cell>
          <cell r="L3027" t="str">
            <v>Spermatophyta</v>
          </cell>
          <cell r="M3027" t="str">
            <v xml:space="preserve"> Magnoliophyta</v>
          </cell>
          <cell r="N3027" t="str">
            <v xml:space="preserve"> Liliopsida</v>
          </cell>
          <cell r="O3027" t="str">
            <v xml:space="preserve"> Poales</v>
          </cell>
          <cell r="P3027" t="str">
            <v xml:space="preserve"> Poaceae</v>
          </cell>
          <cell r="Q3027" t="str">
            <v xml:space="preserve"> BOP clade</v>
          </cell>
          <cell r="R3027" t="str">
            <v>Oryzoideae</v>
          </cell>
          <cell r="S3027" t="str">
            <v xml:space="preserve"> Oryzeae</v>
          </cell>
          <cell r="T3027" t="str">
            <v xml:space="preserve"> Oryzinae</v>
          </cell>
          <cell r="U3027" t="str">
            <v xml:space="preserve"> Oryza.</v>
          </cell>
        </row>
        <row r="3028">
          <cell r="B3028" t="str">
            <v>A0A0D3FHX5</v>
          </cell>
          <cell r="C3028" t="str">
            <v xml:space="preserve"> Oryza barthii.</v>
          </cell>
          <cell r="E3028" t="str">
            <v xml:space="preserve"> NCBI_TaxID=65489 {ECO:0000313|EnsemblPlants:OBART03G15670.1, ECO:0000313|Proteomes:UP000026960};</v>
          </cell>
          <cell r="G3028" t="str">
            <v>Eukaryota</v>
          </cell>
          <cell r="H3028" t="str">
            <v xml:space="preserve"> Viridiplantae</v>
          </cell>
          <cell r="I3028" t="str">
            <v xml:space="preserve"> Streptophyta</v>
          </cell>
          <cell r="J3028" t="str">
            <v xml:space="preserve"> Embryophyta</v>
          </cell>
          <cell r="K3028" t="str">
            <v xml:space="preserve"> Tracheophyta</v>
          </cell>
          <cell r="L3028" t="str">
            <v>Spermatophyta</v>
          </cell>
          <cell r="M3028" t="str">
            <v xml:space="preserve"> Magnoliophyta</v>
          </cell>
          <cell r="N3028" t="str">
            <v xml:space="preserve"> Liliopsida</v>
          </cell>
          <cell r="O3028" t="str">
            <v xml:space="preserve"> Poales</v>
          </cell>
          <cell r="P3028" t="str">
            <v xml:space="preserve"> Poaceae</v>
          </cell>
          <cell r="Q3028" t="str">
            <v xml:space="preserve"> BOP clade</v>
          </cell>
          <cell r="R3028" t="str">
            <v>Oryzoideae</v>
          </cell>
          <cell r="S3028" t="str">
            <v xml:space="preserve"> Oryzeae</v>
          </cell>
          <cell r="T3028" t="str">
            <v xml:space="preserve"> Oryzinae</v>
          </cell>
          <cell r="U3028" t="str">
            <v xml:space="preserve"> Oryza.</v>
          </cell>
        </row>
        <row r="3029">
          <cell r="B3029" t="str">
            <v>A0A0D3GA77</v>
          </cell>
          <cell r="C3029" t="str">
            <v xml:space="preserve"> Oryza barthii.</v>
          </cell>
          <cell r="E3029" t="str">
            <v xml:space="preserve"> NCBI_TaxID=65489 {ECO:0000313|EnsemblPlants:OBART05G24020.1, ECO:0000313|Proteomes:UP000026960};</v>
          </cell>
          <cell r="G3029" t="str">
            <v>Eukaryota</v>
          </cell>
          <cell r="H3029" t="str">
            <v xml:space="preserve"> Viridiplantae</v>
          </cell>
          <cell r="I3029" t="str">
            <v xml:space="preserve"> Streptophyta</v>
          </cell>
          <cell r="J3029" t="str">
            <v xml:space="preserve"> Embryophyta</v>
          </cell>
          <cell r="K3029" t="str">
            <v xml:space="preserve"> Tracheophyta</v>
          </cell>
          <cell r="L3029" t="str">
            <v>Spermatophyta</v>
          </cell>
          <cell r="M3029" t="str">
            <v xml:space="preserve"> Magnoliophyta</v>
          </cell>
          <cell r="N3029" t="str">
            <v xml:space="preserve"> Liliopsida</v>
          </cell>
          <cell r="O3029" t="str">
            <v xml:space="preserve"> Poales</v>
          </cell>
          <cell r="P3029" t="str">
            <v xml:space="preserve"> Poaceae</v>
          </cell>
          <cell r="Q3029" t="str">
            <v xml:space="preserve"> BOP clade</v>
          </cell>
          <cell r="R3029" t="str">
            <v>Oryzoideae</v>
          </cell>
          <cell r="S3029" t="str">
            <v xml:space="preserve"> Oryzeae</v>
          </cell>
          <cell r="T3029" t="str">
            <v xml:space="preserve"> Oryzinae</v>
          </cell>
          <cell r="U3029" t="str">
            <v xml:space="preserve"> Oryza.</v>
          </cell>
        </row>
        <row r="3030">
          <cell r="B3030" t="str">
            <v>A0A0D3GA78</v>
          </cell>
          <cell r="C3030" t="str">
            <v xml:space="preserve"> Oryza barthii.</v>
          </cell>
          <cell r="E3030" t="str">
            <v xml:space="preserve"> NCBI_TaxID=65489 {ECO:0000313|EnsemblPlants:OBART05G24020.2, ECO:0000313|Proteomes:UP000026960};</v>
          </cell>
          <cell r="G3030" t="str">
            <v>Eukaryota</v>
          </cell>
          <cell r="H3030" t="str">
            <v xml:space="preserve"> Viridiplantae</v>
          </cell>
          <cell r="I3030" t="str">
            <v xml:space="preserve"> Streptophyta</v>
          </cell>
          <cell r="J3030" t="str">
            <v xml:space="preserve"> Embryophyta</v>
          </cell>
          <cell r="K3030" t="str">
            <v xml:space="preserve"> Tracheophyta</v>
          </cell>
          <cell r="L3030" t="str">
            <v>Spermatophyta</v>
          </cell>
          <cell r="M3030" t="str">
            <v xml:space="preserve"> Magnoliophyta</v>
          </cell>
          <cell r="N3030" t="str">
            <v xml:space="preserve"> Liliopsida</v>
          </cell>
          <cell r="O3030" t="str">
            <v xml:space="preserve"> Poales</v>
          </cell>
          <cell r="P3030" t="str">
            <v xml:space="preserve"> Poaceae</v>
          </cell>
          <cell r="Q3030" t="str">
            <v xml:space="preserve"> BOP clade</v>
          </cell>
          <cell r="R3030" t="str">
            <v>Oryzoideae</v>
          </cell>
          <cell r="S3030" t="str">
            <v xml:space="preserve"> Oryzeae</v>
          </cell>
          <cell r="T3030" t="str">
            <v xml:space="preserve"> Oryzinae</v>
          </cell>
          <cell r="U3030" t="str">
            <v xml:space="preserve"> Oryza.</v>
          </cell>
        </row>
        <row r="3031">
          <cell r="B3031" t="str">
            <v>A0A0D3H5Y5</v>
          </cell>
          <cell r="C3031" t="str">
            <v xml:space="preserve"> Oryza barthii.</v>
          </cell>
          <cell r="E3031" t="str">
            <v xml:space="preserve"> NCBI_TaxID=65489 {ECO:0000313|EnsemblPlants:OBART09G07400.1, ECO:0000313|Proteomes:UP000026960};</v>
          </cell>
          <cell r="G3031" t="str">
            <v>Eukaryota</v>
          </cell>
          <cell r="H3031" t="str">
            <v xml:space="preserve"> Viridiplantae</v>
          </cell>
          <cell r="I3031" t="str">
            <v xml:space="preserve"> Streptophyta</v>
          </cell>
          <cell r="J3031" t="str">
            <v xml:space="preserve"> Embryophyta</v>
          </cell>
          <cell r="K3031" t="str">
            <v xml:space="preserve"> Tracheophyta</v>
          </cell>
          <cell r="L3031" t="str">
            <v>Spermatophyta</v>
          </cell>
          <cell r="M3031" t="str">
            <v xml:space="preserve"> Magnoliophyta</v>
          </cell>
          <cell r="N3031" t="str">
            <v xml:space="preserve"> Liliopsida</v>
          </cell>
          <cell r="O3031" t="str">
            <v xml:space="preserve"> Poales</v>
          </cell>
          <cell r="P3031" t="str">
            <v xml:space="preserve"> Poaceae</v>
          </cell>
          <cell r="Q3031" t="str">
            <v xml:space="preserve"> BOP clade</v>
          </cell>
          <cell r="R3031" t="str">
            <v>Oryzoideae</v>
          </cell>
          <cell r="S3031" t="str">
            <v xml:space="preserve"> Oryzeae</v>
          </cell>
          <cell r="T3031" t="str">
            <v xml:space="preserve"> Oryzinae</v>
          </cell>
          <cell r="U3031" t="str">
            <v xml:space="preserve"> Oryza.</v>
          </cell>
        </row>
        <row r="3032">
          <cell r="B3032" t="str">
            <v>A0A0D7A7A0</v>
          </cell>
          <cell r="C3032" t="str">
            <v xml:space="preserve"> Fistulina hepatica ATCC 64428.</v>
          </cell>
          <cell r="E3032" t="str">
            <v xml:space="preserve"> NCBI_TaxID=1128425 {ECO:0000313|EMBL:KIY46693.1, ECO:0000313|Proteomes:UP000054144};</v>
          </cell>
          <cell r="G3032" t="str">
            <v>Eukaryota</v>
          </cell>
          <cell r="H3032" t="str">
            <v xml:space="preserve"> Fungi</v>
          </cell>
          <cell r="I3032" t="str">
            <v xml:space="preserve"> Dikarya</v>
          </cell>
          <cell r="J3032" t="str">
            <v xml:space="preserve"> Basidiomycota</v>
          </cell>
          <cell r="K3032" t="str">
            <v xml:space="preserve"> Agaricomycotina</v>
          </cell>
          <cell r="L3032" t="str">
            <v>Agaricomycetes</v>
          </cell>
          <cell r="M3032" t="str">
            <v xml:space="preserve"> Agaricomycetidae</v>
          </cell>
          <cell r="N3032" t="str">
            <v xml:space="preserve"> Agaricales</v>
          </cell>
          <cell r="O3032" t="str">
            <v xml:space="preserve"> Fistulinaceae</v>
          </cell>
          <cell r="P3032" t="str">
            <v>Fistulina.</v>
          </cell>
        </row>
        <row r="3033">
          <cell r="B3033" t="str">
            <v>A0A0D8XCE9</v>
          </cell>
          <cell r="C3033" t="str">
            <v xml:space="preserve"> Dictyocaulus viviparus (Bovine lungworm).</v>
          </cell>
          <cell r="E3033" t="str">
            <v xml:space="preserve"> NCBI_TaxID=29172 {ECO:0000313|EMBL:KJH42263.1, ECO:0000313|Proteomes:UP000053766};</v>
          </cell>
          <cell r="G3033" t="str">
            <v>Eukaryota</v>
          </cell>
          <cell r="H3033" t="str">
            <v xml:space="preserve"> Metazoa</v>
          </cell>
          <cell r="I3033" t="str">
            <v xml:space="preserve"> Ecdysozoa</v>
          </cell>
          <cell r="J3033" t="str">
            <v xml:space="preserve"> Nematoda</v>
          </cell>
          <cell r="K3033" t="str">
            <v xml:space="preserve"> Chromadorea</v>
          </cell>
          <cell r="L3033" t="str">
            <v xml:space="preserve"> Rhabditida</v>
          </cell>
          <cell r="M3033" t="str">
            <v>Strongylida</v>
          </cell>
          <cell r="N3033" t="str">
            <v xml:space="preserve"> Trichostrongyloidea</v>
          </cell>
          <cell r="O3033" t="str">
            <v xml:space="preserve"> Dictyocaulidae</v>
          </cell>
          <cell r="P3033" t="str">
            <v xml:space="preserve"> Dictyocaulinae</v>
          </cell>
          <cell r="Q3033" t="str">
            <v>Dictyocaulus.</v>
          </cell>
        </row>
        <row r="3034">
          <cell r="B3034" t="str">
            <v>A0A0D8XHX8</v>
          </cell>
          <cell r="C3034" t="str">
            <v xml:space="preserve"> Dictyocaulus viviparus (Bovine lungworm).</v>
          </cell>
          <cell r="E3034" t="str">
            <v xml:space="preserve"> NCBI_TaxID=29172 {ECO:0000313|EMBL:KJH43337.1, ECO:0000313|Proteomes:UP000053766};</v>
          </cell>
          <cell r="G3034" t="str">
            <v>Eukaryota</v>
          </cell>
          <cell r="H3034" t="str">
            <v xml:space="preserve"> Metazoa</v>
          </cell>
          <cell r="I3034" t="str">
            <v xml:space="preserve"> Ecdysozoa</v>
          </cell>
          <cell r="J3034" t="str">
            <v xml:space="preserve"> Nematoda</v>
          </cell>
          <cell r="K3034" t="str">
            <v xml:space="preserve"> Chromadorea</v>
          </cell>
          <cell r="L3034" t="str">
            <v xml:space="preserve"> Rhabditida</v>
          </cell>
          <cell r="M3034" t="str">
            <v>Strongylida</v>
          </cell>
          <cell r="N3034" t="str">
            <v xml:space="preserve"> Trichostrongyloidea</v>
          </cell>
          <cell r="O3034" t="str">
            <v xml:space="preserve"> Dictyocaulidae</v>
          </cell>
          <cell r="P3034" t="str">
            <v xml:space="preserve"> Dictyocaulinae</v>
          </cell>
          <cell r="Q3034" t="str">
            <v>Dictyocaulus.</v>
          </cell>
        </row>
        <row r="3035">
          <cell r="B3035" t="str">
            <v>A0A0D9QMU3</v>
          </cell>
          <cell r="C3035" t="str">
            <v xml:space="preserve"> Plasmodium fragile.</v>
          </cell>
          <cell r="E3035" t="str">
            <v xml:space="preserve"> NCBI_TaxID=5857 {ECO:0000313|EMBL:KJP88082.1, ECO:0000313|Proteomes:UP000054561};</v>
          </cell>
          <cell r="G3035" t="str">
            <v>Eukaryota</v>
          </cell>
          <cell r="H3035" t="str">
            <v xml:space="preserve"> Alveolata</v>
          </cell>
          <cell r="I3035" t="str">
            <v xml:space="preserve"> Apicomplexa</v>
          </cell>
          <cell r="J3035" t="str">
            <v xml:space="preserve"> Aconoidasida</v>
          </cell>
          <cell r="K3035" t="str">
            <v xml:space="preserve"> Haemosporida</v>
          </cell>
          <cell r="L3035" t="str">
            <v>Plasmodiidae</v>
          </cell>
          <cell r="M3035" t="str">
            <v xml:space="preserve"> Plasmodium</v>
          </cell>
          <cell r="N3035" t="str">
            <v xml:space="preserve"> Plasmodium (Plasmodium).</v>
          </cell>
        </row>
        <row r="3036">
          <cell r="B3036" t="str">
            <v>A0A0D9R9R9</v>
          </cell>
          <cell r="C3036" t="str">
            <v xml:space="preserve"> Chlorocebus sabaeus (Green monkey) (Cercopithecus sabaeus).</v>
          </cell>
          <cell r="E3036" t="str">
            <v xml:space="preserve"> NCBI_TaxID=60711 {ECO:0000313|Ensembl:ENSCSAP00000005358, ECO:0000313|Proteomes:UP000029965};</v>
          </cell>
          <cell r="G3036" t="str">
            <v>Eukaryota</v>
          </cell>
          <cell r="H3036" t="str">
            <v xml:space="preserve"> Metazoa</v>
          </cell>
          <cell r="I3036" t="str">
            <v xml:space="preserve"> Chordata</v>
          </cell>
          <cell r="J3036" t="str">
            <v xml:space="preserve"> Craniata</v>
          </cell>
          <cell r="K3036" t="str">
            <v xml:space="preserve"> Vertebrata</v>
          </cell>
          <cell r="L3036" t="str">
            <v xml:space="preserve"> Euteleostomi</v>
          </cell>
          <cell r="M3036" t="str">
            <v>Mammalia</v>
          </cell>
          <cell r="N3036" t="str">
            <v xml:space="preserve"> Eutheria</v>
          </cell>
          <cell r="O3036" t="str">
            <v xml:space="preserve"> Euarchontoglires</v>
          </cell>
          <cell r="P3036" t="str">
            <v xml:space="preserve"> Primates</v>
          </cell>
          <cell r="Q3036" t="str">
            <v xml:space="preserve"> Haplorrhini</v>
          </cell>
          <cell r="R3036" t="str">
            <v>Catarrhini</v>
          </cell>
          <cell r="S3036" t="str">
            <v xml:space="preserve"> Cercopithecidae</v>
          </cell>
          <cell r="T3036" t="str">
            <v xml:space="preserve"> Cercopithecinae</v>
          </cell>
          <cell r="U3036" t="str">
            <v xml:space="preserve"> Chlorocebus.</v>
          </cell>
        </row>
        <row r="3037">
          <cell r="B3037" t="str">
            <v>A0A0D9RMH0</v>
          </cell>
          <cell r="C3037" t="str">
            <v xml:space="preserve"> Chlorocebus sabaeus (Green monkey) (Cercopithecus sabaeus).</v>
          </cell>
          <cell r="E3037" t="str">
            <v xml:space="preserve"> NCBI_TaxID=60711 {ECO:0000313|Ensembl:ENSCSAP00000009809, ECO:0000313|Proteomes:UP000029965};</v>
          </cell>
          <cell r="G3037" t="str">
            <v>Eukaryota</v>
          </cell>
          <cell r="H3037" t="str">
            <v xml:space="preserve"> Metazoa</v>
          </cell>
          <cell r="I3037" t="str">
            <v xml:space="preserve"> Chordata</v>
          </cell>
          <cell r="J3037" t="str">
            <v xml:space="preserve"> Craniata</v>
          </cell>
          <cell r="K3037" t="str">
            <v xml:space="preserve"> Vertebrata</v>
          </cell>
          <cell r="L3037" t="str">
            <v xml:space="preserve"> Euteleostomi</v>
          </cell>
          <cell r="M3037" t="str">
            <v>Mammalia</v>
          </cell>
          <cell r="N3037" t="str">
            <v xml:space="preserve"> Eutheria</v>
          </cell>
          <cell r="O3037" t="str">
            <v xml:space="preserve"> Euarchontoglires</v>
          </cell>
          <cell r="P3037" t="str">
            <v xml:space="preserve"> Primates</v>
          </cell>
          <cell r="Q3037" t="str">
            <v xml:space="preserve"> Haplorrhini</v>
          </cell>
          <cell r="R3037" t="str">
            <v>Catarrhini</v>
          </cell>
          <cell r="S3037" t="str">
            <v xml:space="preserve"> Cercopithecidae</v>
          </cell>
          <cell r="T3037" t="str">
            <v xml:space="preserve"> Cercopithecinae</v>
          </cell>
          <cell r="U3037" t="str">
            <v xml:space="preserve"> Chlorocebus.</v>
          </cell>
        </row>
        <row r="3038">
          <cell r="B3038" t="str">
            <v>A0A0D9RR92</v>
          </cell>
          <cell r="C3038" t="str">
            <v xml:space="preserve"> Chlorocebus sabaeus (Green monkey) (Cercopithecus sabaeus).</v>
          </cell>
          <cell r="E3038" t="str">
            <v xml:space="preserve"> NCBI_TaxID=60711 {ECO:0000313|Ensembl:ENSCSAP00000011131, ECO:0000313|Proteomes:UP000029965};</v>
          </cell>
          <cell r="G3038" t="str">
            <v>Eukaryota</v>
          </cell>
          <cell r="H3038" t="str">
            <v xml:space="preserve"> Metazoa</v>
          </cell>
          <cell r="I3038" t="str">
            <v xml:space="preserve"> Chordata</v>
          </cell>
          <cell r="J3038" t="str">
            <v xml:space="preserve"> Craniata</v>
          </cell>
          <cell r="K3038" t="str">
            <v xml:space="preserve"> Vertebrata</v>
          </cell>
          <cell r="L3038" t="str">
            <v xml:space="preserve"> Euteleostomi</v>
          </cell>
          <cell r="M3038" t="str">
            <v>Mammalia</v>
          </cell>
          <cell r="N3038" t="str">
            <v xml:space="preserve"> Eutheria</v>
          </cell>
          <cell r="O3038" t="str">
            <v xml:space="preserve"> Euarchontoglires</v>
          </cell>
          <cell r="P3038" t="str">
            <v xml:space="preserve"> Primates</v>
          </cell>
          <cell r="Q3038" t="str">
            <v xml:space="preserve"> Haplorrhini</v>
          </cell>
          <cell r="R3038" t="str">
            <v>Catarrhini</v>
          </cell>
          <cell r="S3038" t="str">
            <v xml:space="preserve"> Cercopithecidae</v>
          </cell>
          <cell r="T3038" t="str">
            <v xml:space="preserve"> Cercopithecinae</v>
          </cell>
          <cell r="U3038" t="str">
            <v xml:space="preserve"> Chlorocebus.</v>
          </cell>
        </row>
        <row r="3039">
          <cell r="B3039" t="str">
            <v>A0A0D9RSR1</v>
          </cell>
          <cell r="C3039" t="str">
            <v xml:space="preserve"> Chlorocebus sabaeus (Green monkey) (Cercopithecus sabaeus).</v>
          </cell>
          <cell r="E3039" t="str">
            <v xml:space="preserve"> NCBI_TaxID=60711 {ECO:0000313|Ensembl:ENSCSAP00000011650, ECO:0000313|Proteomes:UP000029965};</v>
          </cell>
          <cell r="G3039" t="str">
            <v>Eukaryota</v>
          </cell>
          <cell r="H3039" t="str">
            <v xml:space="preserve"> Metazoa</v>
          </cell>
          <cell r="I3039" t="str">
            <v xml:space="preserve"> Chordata</v>
          </cell>
          <cell r="J3039" t="str">
            <v xml:space="preserve"> Craniata</v>
          </cell>
          <cell r="K3039" t="str">
            <v xml:space="preserve"> Vertebrata</v>
          </cell>
          <cell r="L3039" t="str">
            <v xml:space="preserve"> Euteleostomi</v>
          </cell>
          <cell r="M3039" t="str">
            <v>Mammalia</v>
          </cell>
          <cell r="N3039" t="str">
            <v xml:space="preserve"> Eutheria</v>
          </cell>
          <cell r="O3039" t="str">
            <v xml:space="preserve"> Euarchontoglires</v>
          </cell>
          <cell r="P3039" t="str">
            <v xml:space="preserve"> Primates</v>
          </cell>
          <cell r="Q3039" t="str">
            <v xml:space="preserve"> Haplorrhini</v>
          </cell>
          <cell r="R3039" t="str">
            <v>Catarrhini</v>
          </cell>
          <cell r="S3039" t="str">
            <v xml:space="preserve"> Cercopithecidae</v>
          </cell>
          <cell r="T3039" t="str">
            <v xml:space="preserve"> Cercopithecinae</v>
          </cell>
          <cell r="U3039" t="str">
            <v xml:space="preserve"> Chlorocebus.</v>
          </cell>
        </row>
        <row r="3040">
          <cell r="B3040" t="str">
            <v>A0A0D9S1Q8</v>
          </cell>
          <cell r="C3040" t="str">
            <v xml:space="preserve"> Chlorocebus sabaeus (Green monkey) (Cercopithecus sabaeus).</v>
          </cell>
          <cell r="E3040" t="str">
            <v xml:space="preserve"> NCBI_TaxID=60711 {ECO:0000313|Ensembl:ENSCSAP00000014797, ECO:0000313|Proteomes:UP000029965};</v>
          </cell>
          <cell r="G3040" t="str">
            <v>Eukaryota</v>
          </cell>
          <cell r="H3040" t="str">
            <v xml:space="preserve"> Metazoa</v>
          </cell>
          <cell r="I3040" t="str">
            <v xml:space="preserve"> Chordata</v>
          </cell>
          <cell r="J3040" t="str">
            <v xml:space="preserve"> Craniata</v>
          </cell>
          <cell r="K3040" t="str">
            <v xml:space="preserve"> Vertebrata</v>
          </cell>
          <cell r="L3040" t="str">
            <v xml:space="preserve"> Euteleostomi</v>
          </cell>
          <cell r="M3040" t="str">
            <v>Mammalia</v>
          </cell>
          <cell r="N3040" t="str">
            <v xml:space="preserve"> Eutheria</v>
          </cell>
          <cell r="O3040" t="str">
            <v xml:space="preserve"> Euarchontoglires</v>
          </cell>
          <cell r="P3040" t="str">
            <v xml:space="preserve"> Primates</v>
          </cell>
          <cell r="Q3040" t="str">
            <v xml:space="preserve"> Haplorrhini</v>
          </cell>
          <cell r="R3040" t="str">
            <v>Catarrhini</v>
          </cell>
          <cell r="S3040" t="str">
            <v xml:space="preserve"> Cercopithecidae</v>
          </cell>
          <cell r="T3040" t="str">
            <v xml:space="preserve"> Cercopithecinae</v>
          </cell>
          <cell r="U3040" t="str">
            <v xml:space="preserve"> Chlorocebus.</v>
          </cell>
        </row>
        <row r="3041">
          <cell r="B3041" t="str">
            <v>A0A0D9S3D1</v>
          </cell>
          <cell r="C3041" t="str">
            <v xml:space="preserve"> Chlorocebus sabaeus (Green monkey) (Cercopithecus sabaeus).</v>
          </cell>
          <cell r="E3041" t="str">
            <v xml:space="preserve"> NCBI_TaxID=60711 {ECO:0000313|Ensembl:ENSCSAP00000015370, ECO:0000313|Proteomes:UP000029965};</v>
          </cell>
          <cell r="G3041" t="str">
            <v>Eukaryota</v>
          </cell>
          <cell r="H3041" t="str">
            <v xml:space="preserve"> Metazoa</v>
          </cell>
          <cell r="I3041" t="str">
            <v xml:space="preserve"> Chordata</v>
          </cell>
          <cell r="J3041" t="str">
            <v xml:space="preserve"> Craniata</v>
          </cell>
          <cell r="K3041" t="str">
            <v xml:space="preserve"> Vertebrata</v>
          </cell>
          <cell r="L3041" t="str">
            <v xml:space="preserve"> Euteleostomi</v>
          </cell>
          <cell r="M3041" t="str">
            <v>Mammalia</v>
          </cell>
          <cell r="N3041" t="str">
            <v xml:space="preserve"> Eutheria</v>
          </cell>
          <cell r="O3041" t="str">
            <v xml:space="preserve"> Euarchontoglires</v>
          </cell>
          <cell r="P3041" t="str">
            <v xml:space="preserve"> Primates</v>
          </cell>
          <cell r="Q3041" t="str">
            <v xml:space="preserve"> Haplorrhini</v>
          </cell>
          <cell r="R3041" t="str">
            <v>Catarrhini</v>
          </cell>
          <cell r="S3041" t="str">
            <v xml:space="preserve"> Cercopithecidae</v>
          </cell>
          <cell r="T3041" t="str">
            <v xml:space="preserve"> Cercopithecinae</v>
          </cell>
          <cell r="U3041" t="str">
            <v xml:space="preserve"> Chlorocebus.</v>
          </cell>
        </row>
        <row r="3042">
          <cell r="B3042" t="str">
            <v>A0A0D9UZL2</v>
          </cell>
          <cell r="C3042" t="str">
            <v xml:space="preserve"> Leersia perrieri.</v>
          </cell>
          <cell r="E3042" t="str">
            <v xml:space="preserve"> NCBI_TaxID=77586 {ECO:0000313|EnsemblPlants:LPERR01G10430.1, ECO:0000313|Proteomes:UP000032180};</v>
          </cell>
          <cell r="G3042" t="str">
            <v>Eukaryota</v>
          </cell>
          <cell r="H3042" t="str">
            <v xml:space="preserve"> Viridiplantae</v>
          </cell>
          <cell r="I3042" t="str">
            <v xml:space="preserve"> Streptophyta</v>
          </cell>
          <cell r="J3042" t="str">
            <v xml:space="preserve"> Embryophyta</v>
          </cell>
          <cell r="K3042" t="str">
            <v xml:space="preserve"> Tracheophyta</v>
          </cell>
          <cell r="L3042" t="str">
            <v>Spermatophyta</v>
          </cell>
          <cell r="M3042" t="str">
            <v xml:space="preserve"> Magnoliophyta</v>
          </cell>
          <cell r="N3042" t="str">
            <v xml:space="preserve"> Liliopsida</v>
          </cell>
          <cell r="O3042" t="str">
            <v xml:space="preserve"> Poales</v>
          </cell>
          <cell r="P3042" t="str">
            <v xml:space="preserve"> Poaceae</v>
          </cell>
          <cell r="Q3042" t="str">
            <v xml:space="preserve"> BOP clade</v>
          </cell>
          <cell r="R3042" t="str">
            <v>Oryzoideae</v>
          </cell>
          <cell r="S3042" t="str">
            <v xml:space="preserve"> Oryzeae</v>
          </cell>
          <cell r="T3042" t="str">
            <v xml:space="preserve"> Oryzinae</v>
          </cell>
          <cell r="U3042" t="str">
            <v xml:space="preserve"> Leersia.</v>
          </cell>
        </row>
        <row r="3043">
          <cell r="B3043" t="str">
            <v>A0A0D9UZL3</v>
          </cell>
          <cell r="C3043" t="str">
            <v xml:space="preserve"> Leersia perrieri.</v>
          </cell>
          <cell r="E3043" t="str">
            <v xml:space="preserve"> NCBI_TaxID=77586 {ECO:0000313|EnsemblPlants:LPERR01G10430.2, ECO:0000313|Proteomes:UP000032180};</v>
          </cell>
          <cell r="G3043" t="str">
            <v>Eukaryota</v>
          </cell>
          <cell r="H3043" t="str">
            <v xml:space="preserve"> Viridiplantae</v>
          </cell>
          <cell r="I3043" t="str">
            <v xml:space="preserve"> Streptophyta</v>
          </cell>
          <cell r="J3043" t="str">
            <v xml:space="preserve"> Embryophyta</v>
          </cell>
          <cell r="K3043" t="str">
            <v xml:space="preserve"> Tracheophyta</v>
          </cell>
          <cell r="L3043" t="str">
            <v>Spermatophyta</v>
          </cell>
          <cell r="M3043" t="str">
            <v xml:space="preserve"> Magnoliophyta</v>
          </cell>
          <cell r="N3043" t="str">
            <v xml:space="preserve"> Liliopsida</v>
          </cell>
          <cell r="O3043" t="str">
            <v xml:space="preserve"> Poales</v>
          </cell>
          <cell r="P3043" t="str">
            <v xml:space="preserve"> Poaceae</v>
          </cell>
          <cell r="Q3043" t="str">
            <v xml:space="preserve"> BOP clade</v>
          </cell>
          <cell r="R3043" t="str">
            <v>Oryzoideae</v>
          </cell>
          <cell r="S3043" t="str">
            <v xml:space="preserve"> Oryzeae</v>
          </cell>
          <cell r="T3043" t="str">
            <v xml:space="preserve"> Oryzinae</v>
          </cell>
          <cell r="U3043" t="str">
            <v xml:space="preserve"> Leersia.</v>
          </cell>
        </row>
        <row r="3044">
          <cell r="B3044" t="str">
            <v>A0A0D9UZL4</v>
          </cell>
          <cell r="C3044" t="str">
            <v xml:space="preserve"> Leersia perrieri.</v>
          </cell>
          <cell r="E3044" t="str">
            <v xml:space="preserve"> NCBI_TaxID=77586 {ECO:0000313|EnsemblPlants:LPERR01G10430.3, ECO:0000313|Proteomes:UP000032180};</v>
          </cell>
          <cell r="G3044" t="str">
            <v>Eukaryota</v>
          </cell>
          <cell r="H3044" t="str">
            <v xml:space="preserve"> Viridiplantae</v>
          </cell>
          <cell r="I3044" t="str">
            <v xml:space="preserve"> Streptophyta</v>
          </cell>
          <cell r="J3044" t="str">
            <v xml:space="preserve"> Embryophyta</v>
          </cell>
          <cell r="K3044" t="str">
            <v xml:space="preserve"> Tracheophyta</v>
          </cell>
          <cell r="L3044" t="str">
            <v>Spermatophyta</v>
          </cell>
          <cell r="M3044" t="str">
            <v xml:space="preserve"> Magnoliophyta</v>
          </cell>
          <cell r="N3044" t="str">
            <v xml:space="preserve"> Liliopsida</v>
          </cell>
          <cell r="O3044" t="str">
            <v xml:space="preserve"> Poales</v>
          </cell>
          <cell r="P3044" t="str">
            <v xml:space="preserve"> Poaceae</v>
          </cell>
          <cell r="Q3044" t="str">
            <v xml:space="preserve"> BOP clade</v>
          </cell>
          <cell r="R3044" t="str">
            <v>Oryzoideae</v>
          </cell>
          <cell r="S3044" t="str">
            <v xml:space="preserve"> Oryzeae</v>
          </cell>
          <cell r="T3044" t="str">
            <v xml:space="preserve"> Oryzinae</v>
          </cell>
          <cell r="U3044" t="str">
            <v xml:space="preserve"> Leersia.</v>
          </cell>
        </row>
        <row r="3045">
          <cell r="B3045" t="str">
            <v>A0A0D9UZL5</v>
          </cell>
          <cell r="C3045" t="str">
            <v xml:space="preserve"> Leersia perrieri.</v>
          </cell>
          <cell r="E3045" t="str">
            <v xml:space="preserve"> NCBI_TaxID=77586 {ECO:0000313|EnsemblPlants:LPERR01G10430.4, ECO:0000313|Proteomes:UP000032180};</v>
          </cell>
          <cell r="G3045" t="str">
            <v>Eukaryota</v>
          </cell>
          <cell r="H3045" t="str">
            <v xml:space="preserve"> Viridiplantae</v>
          </cell>
          <cell r="I3045" t="str">
            <v xml:space="preserve"> Streptophyta</v>
          </cell>
          <cell r="J3045" t="str">
            <v xml:space="preserve"> Embryophyta</v>
          </cell>
          <cell r="K3045" t="str">
            <v xml:space="preserve"> Tracheophyta</v>
          </cell>
          <cell r="L3045" t="str">
            <v>Spermatophyta</v>
          </cell>
          <cell r="M3045" t="str">
            <v xml:space="preserve"> Magnoliophyta</v>
          </cell>
          <cell r="N3045" t="str">
            <v xml:space="preserve"> Liliopsida</v>
          </cell>
          <cell r="O3045" t="str">
            <v xml:space="preserve"> Poales</v>
          </cell>
          <cell r="P3045" t="str">
            <v xml:space="preserve"> Poaceae</v>
          </cell>
          <cell r="Q3045" t="str">
            <v xml:space="preserve"> BOP clade</v>
          </cell>
          <cell r="R3045" t="str">
            <v>Oryzoideae</v>
          </cell>
          <cell r="S3045" t="str">
            <v xml:space="preserve"> Oryzeae</v>
          </cell>
          <cell r="T3045" t="str">
            <v xml:space="preserve"> Oryzinae</v>
          </cell>
          <cell r="U3045" t="str">
            <v xml:space="preserve"> Leersia.</v>
          </cell>
        </row>
        <row r="3046">
          <cell r="B3046" t="str">
            <v>A0A0D9UZL6</v>
          </cell>
          <cell r="C3046" t="str">
            <v xml:space="preserve"> Leersia perrieri.</v>
          </cell>
          <cell r="E3046" t="str">
            <v xml:space="preserve"> NCBI_TaxID=77586 {ECO:0000313|EnsemblPlants:LPERR01G10440.1, ECO:0000313|Proteomes:UP000032180};</v>
          </cell>
          <cell r="G3046" t="str">
            <v>Eukaryota</v>
          </cell>
          <cell r="H3046" t="str">
            <v xml:space="preserve"> Viridiplantae</v>
          </cell>
          <cell r="I3046" t="str">
            <v xml:space="preserve"> Streptophyta</v>
          </cell>
          <cell r="J3046" t="str">
            <v xml:space="preserve"> Embryophyta</v>
          </cell>
          <cell r="K3046" t="str">
            <v xml:space="preserve"> Tracheophyta</v>
          </cell>
          <cell r="L3046" t="str">
            <v>Spermatophyta</v>
          </cell>
          <cell r="M3046" t="str">
            <v xml:space="preserve"> Magnoliophyta</v>
          </cell>
          <cell r="N3046" t="str">
            <v xml:space="preserve"> Liliopsida</v>
          </cell>
          <cell r="O3046" t="str">
            <v xml:space="preserve"> Poales</v>
          </cell>
          <cell r="P3046" t="str">
            <v xml:space="preserve"> Poaceae</v>
          </cell>
          <cell r="Q3046" t="str">
            <v xml:space="preserve"> BOP clade</v>
          </cell>
          <cell r="R3046" t="str">
            <v>Oryzoideae</v>
          </cell>
          <cell r="S3046" t="str">
            <v xml:space="preserve"> Oryzeae</v>
          </cell>
          <cell r="T3046" t="str">
            <v xml:space="preserve"> Oryzinae</v>
          </cell>
          <cell r="U3046" t="str">
            <v xml:space="preserve"> Leersia.</v>
          </cell>
        </row>
        <row r="3047">
          <cell r="B3047" t="str">
            <v>A0A0D9UZL7</v>
          </cell>
          <cell r="C3047" t="str">
            <v xml:space="preserve"> Leersia perrieri.</v>
          </cell>
          <cell r="E3047" t="str">
            <v xml:space="preserve"> NCBI_TaxID=77586 {ECO:0000313|EnsemblPlants:LPERR01G10440.2, ECO:0000313|Proteomes:UP000032180};</v>
          </cell>
          <cell r="G3047" t="str">
            <v>Eukaryota</v>
          </cell>
          <cell r="H3047" t="str">
            <v xml:space="preserve"> Viridiplantae</v>
          </cell>
          <cell r="I3047" t="str">
            <v xml:space="preserve"> Streptophyta</v>
          </cell>
          <cell r="J3047" t="str">
            <v xml:space="preserve"> Embryophyta</v>
          </cell>
          <cell r="K3047" t="str">
            <v xml:space="preserve"> Tracheophyta</v>
          </cell>
          <cell r="L3047" t="str">
            <v>Spermatophyta</v>
          </cell>
          <cell r="M3047" t="str">
            <v xml:space="preserve"> Magnoliophyta</v>
          </cell>
          <cell r="N3047" t="str">
            <v xml:space="preserve"> Liliopsida</v>
          </cell>
          <cell r="O3047" t="str">
            <v xml:space="preserve"> Poales</v>
          </cell>
          <cell r="P3047" t="str">
            <v xml:space="preserve"> Poaceae</v>
          </cell>
          <cell r="Q3047" t="str">
            <v xml:space="preserve"> BOP clade</v>
          </cell>
          <cell r="R3047" t="str">
            <v>Oryzoideae</v>
          </cell>
          <cell r="S3047" t="str">
            <v xml:space="preserve"> Oryzeae</v>
          </cell>
          <cell r="T3047" t="str">
            <v xml:space="preserve"> Oryzinae</v>
          </cell>
          <cell r="U3047" t="str">
            <v xml:space="preserve"> Leersia.</v>
          </cell>
        </row>
        <row r="3048">
          <cell r="B3048" t="str">
            <v>A0A0D9UZL8</v>
          </cell>
          <cell r="C3048" t="str">
            <v xml:space="preserve"> Leersia perrieri.</v>
          </cell>
          <cell r="E3048" t="str">
            <v xml:space="preserve"> NCBI_TaxID=77586 {ECO:0000313|EnsemblPlants:LPERR01G10440.3, ECO:0000313|Proteomes:UP000032180};</v>
          </cell>
          <cell r="G3048" t="str">
            <v>Eukaryota</v>
          </cell>
          <cell r="H3048" t="str">
            <v xml:space="preserve"> Viridiplantae</v>
          </cell>
          <cell r="I3048" t="str">
            <v xml:space="preserve"> Streptophyta</v>
          </cell>
          <cell r="J3048" t="str">
            <v xml:space="preserve"> Embryophyta</v>
          </cell>
          <cell r="K3048" t="str">
            <v xml:space="preserve"> Tracheophyta</v>
          </cell>
          <cell r="L3048" t="str">
            <v>Spermatophyta</v>
          </cell>
          <cell r="M3048" t="str">
            <v xml:space="preserve"> Magnoliophyta</v>
          </cell>
          <cell r="N3048" t="str">
            <v xml:space="preserve"> Liliopsida</v>
          </cell>
          <cell r="O3048" t="str">
            <v xml:space="preserve"> Poales</v>
          </cell>
          <cell r="P3048" t="str">
            <v xml:space="preserve"> Poaceae</v>
          </cell>
          <cell r="Q3048" t="str">
            <v xml:space="preserve"> BOP clade</v>
          </cell>
          <cell r="R3048" t="str">
            <v>Oryzoideae</v>
          </cell>
          <cell r="S3048" t="str">
            <v xml:space="preserve"> Oryzeae</v>
          </cell>
          <cell r="T3048" t="str">
            <v xml:space="preserve"> Oryzinae</v>
          </cell>
          <cell r="U3048" t="str">
            <v xml:space="preserve"> Leersia.</v>
          </cell>
        </row>
        <row r="3049">
          <cell r="B3049" t="str">
            <v>A0A0D9V2D9</v>
          </cell>
          <cell r="C3049" t="str">
            <v xml:space="preserve"> Leersia perrieri.</v>
          </cell>
          <cell r="E3049" t="str">
            <v xml:space="preserve"> NCBI_TaxID=77586 {ECO:0000313|EnsemblPlants:LPERR01G17960.1, ECO:0000313|Proteomes:UP000032180};</v>
          </cell>
          <cell r="G3049" t="str">
            <v>Eukaryota</v>
          </cell>
          <cell r="H3049" t="str">
            <v xml:space="preserve"> Viridiplantae</v>
          </cell>
          <cell r="I3049" t="str">
            <v xml:space="preserve"> Streptophyta</v>
          </cell>
          <cell r="J3049" t="str">
            <v xml:space="preserve"> Embryophyta</v>
          </cell>
          <cell r="K3049" t="str">
            <v xml:space="preserve"> Tracheophyta</v>
          </cell>
          <cell r="L3049" t="str">
            <v>Spermatophyta</v>
          </cell>
          <cell r="M3049" t="str">
            <v xml:space="preserve"> Magnoliophyta</v>
          </cell>
          <cell r="N3049" t="str">
            <v xml:space="preserve"> Liliopsida</v>
          </cell>
          <cell r="O3049" t="str">
            <v xml:space="preserve"> Poales</v>
          </cell>
          <cell r="P3049" t="str">
            <v xml:space="preserve"> Poaceae</v>
          </cell>
          <cell r="Q3049" t="str">
            <v xml:space="preserve"> BOP clade</v>
          </cell>
          <cell r="R3049" t="str">
            <v>Oryzoideae</v>
          </cell>
          <cell r="S3049" t="str">
            <v xml:space="preserve"> Oryzeae</v>
          </cell>
          <cell r="T3049" t="str">
            <v xml:space="preserve"> Oryzinae</v>
          </cell>
          <cell r="U3049" t="str">
            <v xml:space="preserve"> Leersia.</v>
          </cell>
        </row>
        <row r="3050">
          <cell r="B3050" t="str">
            <v>A0A0D9V4X9</v>
          </cell>
          <cell r="C3050" t="str">
            <v xml:space="preserve"> Leersia perrieri.</v>
          </cell>
          <cell r="E3050" t="str">
            <v xml:space="preserve"> NCBI_TaxID=77586 {ECO:0000313|EnsemblPlants:LPERR01G24700.1, ECO:0000313|Proteomes:UP000032180};</v>
          </cell>
          <cell r="G3050" t="str">
            <v>Eukaryota</v>
          </cell>
          <cell r="H3050" t="str">
            <v xml:space="preserve"> Viridiplantae</v>
          </cell>
          <cell r="I3050" t="str">
            <v xml:space="preserve"> Streptophyta</v>
          </cell>
          <cell r="J3050" t="str">
            <v xml:space="preserve"> Embryophyta</v>
          </cell>
          <cell r="K3050" t="str">
            <v xml:space="preserve"> Tracheophyta</v>
          </cell>
          <cell r="L3050" t="str">
            <v>Spermatophyta</v>
          </cell>
          <cell r="M3050" t="str">
            <v xml:space="preserve"> Magnoliophyta</v>
          </cell>
          <cell r="N3050" t="str">
            <v xml:space="preserve"> Liliopsida</v>
          </cell>
          <cell r="O3050" t="str">
            <v xml:space="preserve"> Poales</v>
          </cell>
          <cell r="P3050" t="str">
            <v xml:space="preserve"> Poaceae</v>
          </cell>
          <cell r="Q3050" t="str">
            <v xml:space="preserve"> BOP clade</v>
          </cell>
          <cell r="R3050" t="str">
            <v>Oryzoideae</v>
          </cell>
          <cell r="S3050" t="str">
            <v xml:space="preserve"> Oryzeae</v>
          </cell>
          <cell r="T3050" t="str">
            <v xml:space="preserve"> Oryzinae</v>
          </cell>
          <cell r="U3050" t="str">
            <v xml:space="preserve"> Leersia.</v>
          </cell>
        </row>
        <row r="3051">
          <cell r="B3051" t="str">
            <v>A0A0D9VPA5</v>
          </cell>
          <cell r="C3051" t="str">
            <v xml:space="preserve"> Leersia perrieri.</v>
          </cell>
          <cell r="E3051" t="str">
            <v xml:space="preserve"> NCBI_TaxID=77586 {ECO:0000313|EnsemblPlants:LPERR03G02690.1, ECO:0000313|Proteomes:UP000032180};</v>
          </cell>
          <cell r="G3051" t="str">
            <v>Eukaryota</v>
          </cell>
          <cell r="H3051" t="str">
            <v xml:space="preserve"> Viridiplantae</v>
          </cell>
          <cell r="I3051" t="str">
            <v xml:space="preserve"> Streptophyta</v>
          </cell>
          <cell r="J3051" t="str">
            <v xml:space="preserve"> Embryophyta</v>
          </cell>
          <cell r="K3051" t="str">
            <v xml:space="preserve"> Tracheophyta</v>
          </cell>
          <cell r="L3051" t="str">
            <v>Spermatophyta</v>
          </cell>
          <cell r="M3051" t="str">
            <v xml:space="preserve"> Magnoliophyta</v>
          </cell>
          <cell r="N3051" t="str">
            <v xml:space="preserve"> Liliopsida</v>
          </cell>
          <cell r="O3051" t="str">
            <v xml:space="preserve"> Poales</v>
          </cell>
          <cell r="P3051" t="str">
            <v xml:space="preserve"> Poaceae</v>
          </cell>
          <cell r="Q3051" t="str">
            <v xml:space="preserve"> BOP clade</v>
          </cell>
          <cell r="R3051" t="str">
            <v>Oryzoideae</v>
          </cell>
          <cell r="S3051" t="str">
            <v xml:space="preserve"> Oryzeae</v>
          </cell>
          <cell r="T3051" t="str">
            <v xml:space="preserve"> Oryzinae</v>
          </cell>
          <cell r="U3051" t="str">
            <v xml:space="preserve"> Leersia.</v>
          </cell>
        </row>
        <row r="3052">
          <cell r="B3052" t="str">
            <v>A0A0D9VPA6</v>
          </cell>
          <cell r="C3052" t="str">
            <v xml:space="preserve"> Leersia perrieri.</v>
          </cell>
          <cell r="E3052" t="str">
            <v xml:space="preserve"> NCBI_TaxID=77586 {ECO:0000313|EnsemblPlants:LPERR03G02690.2, ECO:0000313|Proteomes:UP000032180};</v>
          </cell>
          <cell r="G3052" t="str">
            <v>Eukaryota</v>
          </cell>
          <cell r="H3052" t="str">
            <v xml:space="preserve"> Viridiplantae</v>
          </cell>
          <cell r="I3052" t="str">
            <v xml:space="preserve"> Streptophyta</v>
          </cell>
          <cell r="J3052" t="str">
            <v xml:space="preserve"> Embryophyta</v>
          </cell>
          <cell r="K3052" t="str">
            <v xml:space="preserve"> Tracheophyta</v>
          </cell>
          <cell r="L3052" t="str">
            <v>Spermatophyta</v>
          </cell>
          <cell r="M3052" t="str">
            <v xml:space="preserve"> Magnoliophyta</v>
          </cell>
          <cell r="N3052" t="str">
            <v xml:space="preserve"> Liliopsida</v>
          </cell>
          <cell r="O3052" t="str">
            <v xml:space="preserve"> Poales</v>
          </cell>
          <cell r="P3052" t="str">
            <v xml:space="preserve"> Poaceae</v>
          </cell>
          <cell r="Q3052" t="str">
            <v xml:space="preserve"> BOP clade</v>
          </cell>
          <cell r="R3052" t="str">
            <v>Oryzoideae</v>
          </cell>
          <cell r="S3052" t="str">
            <v xml:space="preserve"> Oryzeae</v>
          </cell>
          <cell r="T3052" t="str">
            <v xml:space="preserve"> Oryzinae</v>
          </cell>
          <cell r="U3052" t="str">
            <v xml:space="preserve"> Leersia.</v>
          </cell>
        </row>
        <row r="3053">
          <cell r="B3053" t="str">
            <v>A0A0D9VPA7</v>
          </cell>
          <cell r="C3053" t="str">
            <v xml:space="preserve"> Leersia perrieri.</v>
          </cell>
          <cell r="E3053" t="str">
            <v xml:space="preserve"> NCBI_TaxID=77586 {ECO:0000313|EnsemblPlants:LPERR03G02690.3, ECO:0000313|Proteomes:UP000032180};</v>
          </cell>
          <cell r="G3053" t="str">
            <v>Eukaryota</v>
          </cell>
          <cell r="H3053" t="str">
            <v xml:space="preserve"> Viridiplantae</v>
          </cell>
          <cell r="I3053" t="str">
            <v xml:space="preserve"> Streptophyta</v>
          </cell>
          <cell r="J3053" t="str">
            <v xml:space="preserve"> Embryophyta</v>
          </cell>
          <cell r="K3053" t="str">
            <v xml:space="preserve"> Tracheophyta</v>
          </cell>
          <cell r="L3053" t="str">
            <v>Spermatophyta</v>
          </cell>
          <cell r="M3053" t="str">
            <v xml:space="preserve"> Magnoliophyta</v>
          </cell>
          <cell r="N3053" t="str">
            <v xml:space="preserve"> Liliopsida</v>
          </cell>
          <cell r="O3053" t="str">
            <v xml:space="preserve"> Poales</v>
          </cell>
          <cell r="P3053" t="str">
            <v xml:space="preserve"> Poaceae</v>
          </cell>
          <cell r="Q3053" t="str">
            <v xml:space="preserve"> BOP clade</v>
          </cell>
          <cell r="R3053" t="str">
            <v>Oryzoideae</v>
          </cell>
          <cell r="S3053" t="str">
            <v xml:space="preserve"> Oryzeae</v>
          </cell>
          <cell r="T3053" t="str">
            <v xml:space="preserve"> Oryzinae</v>
          </cell>
          <cell r="U3053" t="str">
            <v xml:space="preserve"> Leersia.</v>
          </cell>
        </row>
        <row r="3054">
          <cell r="B3054" t="str">
            <v>A0A0D9VQW1</v>
          </cell>
          <cell r="C3054" t="str">
            <v xml:space="preserve"> Leersia perrieri.</v>
          </cell>
          <cell r="E3054" t="str">
            <v xml:space="preserve"> NCBI_TaxID=77586 {ECO:0000313|EnsemblPlants:LPERR03G06750.1, ECO:0000313|Proteomes:UP000032180};</v>
          </cell>
          <cell r="G3054" t="str">
            <v>Eukaryota</v>
          </cell>
          <cell r="H3054" t="str">
            <v xml:space="preserve"> Viridiplantae</v>
          </cell>
          <cell r="I3054" t="str">
            <v xml:space="preserve"> Streptophyta</v>
          </cell>
          <cell r="J3054" t="str">
            <v xml:space="preserve"> Embryophyta</v>
          </cell>
          <cell r="K3054" t="str">
            <v xml:space="preserve"> Tracheophyta</v>
          </cell>
          <cell r="L3054" t="str">
            <v>Spermatophyta</v>
          </cell>
          <cell r="M3054" t="str">
            <v xml:space="preserve"> Magnoliophyta</v>
          </cell>
          <cell r="N3054" t="str">
            <v xml:space="preserve"> Liliopsida</v>
          </cell>
          <cell r="O3054" t="str">
            <v xml:space="preserve"> Poales</v>
          </cell>
          <cell r="P3054" t="str">
            <v xml:space="preserve"> Poaceae</v>
          </cell>
          <cell r="Q3054" t="str">
            <v xml:space="preserve"> BOP clade</v>
          </cell>
          <cell r="R3054" t="str">
            <v>Oryzoideae</v>
          </cell>
          <cell r="S3054" t="str">
            <v xml:space="preserve"> Oryzeae</v>
          </cell>
          <cell r="T3054" t="str">
            <v xml:space="preserve"> Oryzinae</v>
          </cell>
          <cell r="U3054" t="str">
            <v xml:space="preserve"> Leersia.</v>
          </cell>
        </row>
        <row r="3055">
          <cell r="B3055" t="str">
            <v>A0A0D9VTH5</v>
          </cell>
          <cell r="C3055" t="str">
            <v xml:space="preserve"> Leersia perrieri.</v>
          </cell>
          <cell r="E3055" t="str">
            <v xml:space="preserve"> NCBI_TaxID=77586 {ECO:0000313|EnsemblPlants:LPERR03G13740.1, ECO:0000313|Proteomes:UP000032180};</v>
          </cell>
          <cell r="G3055" t="str">
            <v>Eukaryota</v>
          </cell>
          <cell r="H3055" t="str">
            <v xml:space="preserve"> Viridiplantae</v>
          </cell>
          <cell r="I3055" t="str">
            <v xml:space="preserve"> Streptophyta</v>
          </cell>
          <cell r="J3055" t="str">
            <v xml:space="preserve"> Embryophyta</v>
          </cell>
          <cell r="K3055" t="str">
            <v xml:space="preserve"> Tracheophyta</v>
          </cell>
          <cell r="L3055" t="str">
            <v>Spermatophyta</v>
          </cell>
          <cell r="M3055" t="str">
            <v xml:space="preserve"> Magnoliophyta</v>
          </cell>
          <cell r="N3055" t="str">
            <v xml:space="preserve"> Liliopsida</v>
          </cell>
          <cell r="O3055" t="str">
            <v xml:space="preserve"> Poales</v>
          </cell>
          <cell r="P3055" t="str">
            <v xml:space="preserve"> Poaceae</v>
          </cell>
          <cell r="Q3055" t="str">
            <v xml:space="preserve"> BOP clade</v>
          </cell>
          <cell r="R3055" t="str">
            <v>Oryzoideae</v>
          </cell>
          <cell r="S3055" t="str">
            <v xml:space="preserve"> Oryzeae</v>
          </cell>
          <cell r="T3055" t="str">
            <v xml:space="preserve"> Oryzinae</v>
          </cell>
          <cell r="U3055" t="str">
            <v xml:space="preserve"> Leersia.</v>
          </cell>
        </row>
        <row r="3056">
          <cell r="B3056" t="str">
            <v>A0A0D9W0G9</v>
          </cell>
          <cell r="C3056" t="str">
            <v xml:space="preserve"> Leersia perrieri.</v>
          </cell>
          <cell r="E3056" t="str">
            <v xml:space="preserve"> NCBI_TaxID=77586 {ECO:0000313|EnsemblPlants:LPERR03G32480.1, ECO:0000313|Proteomes:UP000032180};</v>
          </cell>
          <cell r="G3056" t="str">
            <v>Eukaryota</v>
          </cell>
          <cell r="H3056" t="str">
            <v xml:space="preserve"> Viridiplantae</v>
          </cell>
          <cell r="I3056" t="str">
            <v xml:space="preserve"> Streptophyta</v>
          </cell>
          <cell r="J3056" t="str">
            <v xml:space="preserve"> Embryophyta</v>
          </cell>
          <cell r="K3056" t="str">
            <v xml:space="preserve"> Tracheophyta</v>
          </cell>
          <cell r="L3056" t="str">
            <v>Spermatophyta</v>
          </cell>
          <cell r="M3056" t="str">
            <v xml:space="preserve"> Magnoliophyta</v>
          </cell>
          <cell r="N3056" t="str">
            <v xml:space="preserve"> Liliopsida</v>
          </cell>
          <cell r="O3056" t="str">
            <v xml:space="preserve"> Poales</v>
          </cell>
          <cell r="P3056" t="str">
            <v xml:space="preserve"> Poaceae</v>
          </cell>
          <cell r="Q3056" t="str">
            <v xml:space="preserve"> BOP clade</v>
          </cell>
          <cell r="R3056" t="str">
            <v>Oryzoideae</v>
          </cell>
          <cell r="S3056" t="str">
            <v xml:space="preserve"> Oryzeae</v>
          </cell>
          <cell r="T3056" t="str">
            <v xml:space="preserve"> Oryzinae</v>
          </cell>
          <cell r="U3056" t="str">
            <v xml:space="preserve"> Leersia.</v>
          </cell>
        </row>
        <row r="3057">
          <cell r="B3057" t="str">
            <v>A0A0D9WJ34</v>
          </cell>
          <cell r="C3057" t="str">
            <v xml:space="preserve"> Leersia perrieri.</v>
          </cell>
          <cell r="E3057" t="str">
            <v xml:space="preserve"> NCBI_TaxID=77586 {ECO:0000313|EnsemblPlants:LPERR05G19860.1, ECO:0000313|Proteomes:UP000032180};</v>
          </cell>
          <cell r="G3057" t="str">
            <v>Eukaryota</v>
          </cell>
          <cell r="H3057" t="str">
            <v xml:space="preserve"> Viridiplantae</v>
          </cell>
          <cell r="I3057" t="str">
            <v xml:space="preserve"> Streptophyta</v>
          </cell>
          <cell r="J3057" t="str">
            <v xml:space="preserve"> Embryophyta</v>
          </cell>
          <cell r="K3057" t="str">
            <v xml:space="preserve"> Tracheophyta</v>
          </cell>
          <cell r="L3057" t="str">
            <v>Spermatophyta</v>
          </cell>
          <cell r="M3057" t="str">
            <v xml:space="preserve"> Magnoliophyta</v>
          </cell>
          <cell r="N3057" t="str">
            <v xml:space="preserve"> Liliopsida</v>
          </cell>
          <cell r="O3057" t="str">
            <v xml:space="preserve"> Poales</v>
          </cell>
          <cell r="P3057" t="str">
            <v xml:space="preserve"> Poaceae</v>
          </cell>
          <cell r="Q3057" t="str">
            <v xml:space="preserve"> BOP clade</v>
          </cell>
          <cell r="R3057" t="str">
            <v>Oryzoideae</v>
          </cell>
          <cell r="S3057" t="str">
            <v xml:space="preserve"> Oryzeae</v>
          </cell>
          <cell r="T3057" t="str">
            <v xml:space="preserve"> Oryzinae</v>
          </cell>
          <cell r="U3057" t="str">
            <v xml:space="preserve"> Leersia.</v>
          </cell>
        </row>
        <row r="3058">
          <cell r="B3058" t="str">
            <v>A0A0D9XCX4</v>
          </cell>
          <cell r="C3058" t="str">
            <v xml:space="preserve"> Leersia perrieri.</v>
          </cell>
          <cell r="E3058" t="str">
            <v xml:space="preserve"> NCBI_TaxID=77586 {ECO:0000313|EnsemblPlants:LPERR09G04980.1, ECO:0000313|Proteomes:UP000032180};</v>
          </cell>
          <cell r="G3058" t="str">
            <v>Eukaryota</v>
          </cell>
          <cell r="H3058" t="str">
            <v xml:space="preserve"> Viridiplantae</v>
          </cell>
          <cell r="I3058" t="str">
            <v xml:space="preserve"> Streptophyta</v>
          </cell>
          <cell r="J3058" t="str">
            <v xml:space="preserve"> Embryophyta</v>
          </cell>
          <cell r="K3058" t="str">
            <v xml:space="preserve"> Tracheophyta</v>
          </cell>
          <cell r="L3058" t="str">
            <v>Spermatophyta</v>
          </cell>
          <cell r="M3058" t="str">
            <v xml:space="preserve"> Magnoliophyta</v>
          </cell>
          <cell r="N3058" t="str">
            <v xml:space="preserve"> Liliopsida</v>
          </cell>
          <cell r="O3058" t="str">
            <v xml:space="preserve"> Poales</v>
          </cell>
          <cell r="P3058" t="str">
            <v xml:space="preserve"> Poaceae</v>
          </cell>
          <cell r="Q3058" t="str">
            <v xml:space="preserve"> BOP clade</v>
          </cell>
          <cell r="R3058" t="str">
            <v>Oryzoideae</v>
          </cell>
          <cell r="S3058" t="str">
            <v xml:space="preserve"> Oryzeae</v>
          </cell>
          <cell r="T3058" t="str">
            <v xml:space="preserve"> Oryzinae</v>
          </cell>
          <cell r="U3058" t="str">
            <v xml:space="preserve"> Leersia.</v>
          </cell>
        </row>
        <row r="3059">
          <cell r="B3059" t="str">
            <v>A0A0D9Y6Q1</v>
          </cell>
          <cell r="C3059" t="str">
            <v xml:space="preserve"> Oryza glumipatula.</v>
          </cell>
          <cell r="E3059" t="str">
            <v xml:space="preserve"> NCBI_TaxID=40148 {ECO:0000313|EnsemblPlants:OGLUM01G12630.1, ECO:0000313|Proteomes:UP000026961};</v>
          </cell>
          <cell r="G3059" t="str">
            <v>Eukaryota</v>
          </cell>
          <cell r="H3059" t="str">
            <v xml:space="preserve"> Viridiplantae</v>
          </cell>
          <cell r="I3059" t="str">
            <v xml:space="preserve"> Streptophyta</v>
          </cell>
          <cell r="J3059" t="str">
            <v xml:space="preserve"> Embryophyta</v>
          </cell>
          <cell r="K3059" t="str">
            <v xml:space="preserve"> Tracheophyta</v>
          </cell>
          <cell r="L3059" t="str">
            <v>Spermatophyta</v>
          </cell>
          <cell r="M3059" t="str">
            <v xml:space="preserve"> Magnoliophyta</v>
          </cell>
          <cell r="N3059" t="str">
            <v xml:space="preserve"> Liliopsida</v>
          </cell>
          <cell r="O3059" t="str">
            <v xml:space="preserve"> Poales</v>
          </cell>
          <cell r="P3059" t="str">
            <v xml:space="preserve"> Poaceae</v>
          </cell>
          <cell r="Q3059" t="str">
            <v xml:space="preserve"> BOP clade</v>
          </cell>
          <cell r="R3059" t="str">
            <v>Oryzoideae</v>
          </cell>
          <cell r="S3059" t="str">
            <v xml:space="preserve"> Oryzeae</v>
          </cell>
          <cell r="T3059" t="str">
            <v xml:space="preserve"> Oryzinae</v>
          </cell>
          <cell r="U3059" t="str">
            <v xml:space="preserve"> Oryza.</v>
          </cell>
        </row>
        <row r="3060">
          <cell r="B3060" t="str">
            <v>A0A0D9Y6Q2</v>
          </cell>
          <cell r="C3060" t="str">
            <v xml:space="preserve"> Oryza glumipatula.</v>
          </cell>
          <cell r="E3060" t="str">
            <v xml:space="preserve"> NCBI_TaxID=40148 {ECO:0000313|EnsemblPlants:OGLUM01G12630.2, ECO:0000313|Proteomes:UP000026961};</v>
          </cell>
          <cell r="G3060" t="str">
            <v>Eukaryota</v>
          </cell>
          <cell r="H3060" t="str">
            <v xml:space="preserve"> Viridiplantae</v>
          </cell>
          <cell r="I3060" t="str">
            <v xml:space="preserve"> Streptophyta</v>
          </cell>
          <cell r="J3060" t="str">
            <v xml:space="preserve"> Embryophyta</v>
          </cell>
          <cell r="K3060" t="str">
            <v xml:space="preserve"> Tracheophyta</v>
          </cell>
          <cell r="L3060" t="str">
            <v>Spermatophyta</v>
          </cell>
          <cell r="M3060" t="str">
            <v xml:space="preserve"> Magnoliophyta</v>
          </cell>
          <cell r="N3060" t="str">
            <v xml:space="preserve"> Liliopsida</v>
          </cell>
          <cell r="O3060" t="str">
            <v xml:space="preserve"> Poales</v>
          </cell>
          <cell r="P3060" t="str">
            <v xml:space="preserve"> Poaceae</v>
          </cell>
          <cell r="Q3060" t="str">
            <v xml:space="preserve"> BOP clade</v>
          </cell>
          <cell r="R3060" t="str">
            <v>Oryzoideae</v>
          </cell>
          <cell r="S3060" t="str">
            <v xml:space="preserve"> Oryzeae</v>
          </cell>
          <cell r="T3060" t="str">
            <v xml:space="preserve"> Oryzinae</v>
          </cell>
          <cell r="U3060" t="str">
            <v xml:space="preserve"> Oryza.</v>
          </cell>
        </row>
        <row r="3061">
          <cell r="B3061" t="str">
            <v>A0A0D9YB37</v>
          </cell>
          <cell r="C3061" t="str">
            <v xml:space="preserve"> Oryza glumipatula.</v>
          </cell>
          <cell r="E3061" t="str">
            <v xml:space="preserve"> NCBI_TaxID=40148 {ECO:0000313|EnsemblPlants:OGLUM01G24720.1, ECO:0000313|Proteomes:UP000026961};</v>
          </cell>
          <cell r="G3061" t="str">
            <v>Eukaryota</v>
          </cell>
          <cell r="H3061" t="str">
            <v xml:space="preserve"> Viridiplantae</v>
          </cell>
          <cell r="I3061" t="str">
            <v xml:space="preserve"> Streptophyta</v>
          </cell>
          <cell r="J3061" t="str">
            <v xml:space="preserve"> Embryophyta</v>
          </cell>
          <cell r="K3061" t="str">
            <v xml:space="preserve"> Tracheophyta</v>
          </cell>
          <cell r="L3061" t="str">
            <v>Spermatophyta</v>
          </cell>
          <cell r="M3061" t="str">
            <v xml:space="preserve"> Magnoliophyta</v>
          </cell>
          <cell r="N3061" t="str">
            <v xml:space="preserve"> Liliopsida</v>
          </cell>
          <cell r="O3061" t="str">
            <v xml:space="preserve"> Poales</v>
          </cell>
          <cell r="P3061" t="str">
            <v xml:space="preserve"> Poaceae</v>
          </cell>
          <cell r="Q3061" t="str">
            <v xml:space="preserve"> BOP clade</v>
          </cell>
          <cell r="R3061" t="str">
            <v>Oryzoideae</v>
          </cell>
          <cell r="S3061" t="str">
            <v xml:space="preserve"> Oryzeae</v>
          </cell>
          <cell r="T3061" t="str">
            <v xml:space="preserve"> Oryzinae</v>
          </cell>
          <cell r="U3061" t="str">
            <v xml:space="preserve"> Oryza.</v>
          </cell>
        </row>
        <row r="3062">
          <cell r="B3062" t="str">
            <v>A0A0D9YE38</v>
          </cell>
          <cell r="C3062" t="str">
            <v xml:space="preserve"> Oryza glumipatula.</v>
          </cell>
          <cell r="E3062" t="str">
            <v xml:space="preserve"> NCBI_TaxID=40148 {ECO:0000313|EnsemblPlants:OGLUM01G32830.1, ECO:0000313|Proteomes:UP000026961};</v>
          </cell>
          <cell r="G3062" t="str">
            <v>Eukaryota</v>
          </cell>
          <cell r="H3062" t="str">
            <v xml:space="preserve"> Viridiplantae</v>
          </cell>
          <cell r="I3062" t="str">
            <v xml:space="preserve"> Streptophyta</v>
          </cell>
          <cell r="J3062" t="str">
            <v xml:space="preserve"> Embryophyta</v>
          </cell>
          <cell r="K3062" t="str">
            <v xml:space="preserve"> Tracheophyta</v>
          </cell>
          <cell r="L3062" t="str">
            <v>Spermatophyta</v>
          </cell>
          <cell r="M3062" t="str">
            <v xml:space="preserve"> Magnoliophyta</v>
          </cell>
          <cell r="N3062" t="str">
            <v xml:space="preserve"> Liliopsida</v>
          </cell>
          <cell r="O3062" t="str">
            <v xml:space="preserve"> Poales</v>
          </cell>
          <cell r="P3062" t="str">
            <v xml:space="preserve"> Poaceae</v>
          </cell>
          <cell r="Q3062" t="str">
            <v xml:space="preserve"> BOP clade</v>
          </cell>
          <cell r="R3062" t="str">
            <v>Oryzoideae</v>
          </cell>
          <cell r="S3062" t="str">
            <v xml:space="preserve"> Oryzeae</v>
          </cell>
          <cell r="T3062" t="str">
            <v xml:space="preserve"> Oryzinae</v>
          </cell>
          <cell r="U3062" t="str">
            <v xml:space="preserve"> Oryza.</v>
          </cell>
        </row>
        <row r="3063">
          <cell r="B3063" t="str">
            <v>A0A0D9Z1T4</v>
          </cell>
          <cell r="C3063" t="str">
            <v xml:space="preserve"> Oryza glumipatula.</v>
          </cell>
          <cell r="E3063" t="str">
            <v xml:space="preserve"> NCBI_TaxID=40148 {ECO:0000313|EnsemblPlants:OGLUM03G02890.1, ECO:0000313|Proteomes:UP000026961};</v>
          </cell>
          <cell r="G3063" t="str">
            <v>Eukaryota</v>
          </cell>
          <cell r="H3063" t="str">
            <v xml:space="preserve"> Viridiplantae</v>
          </cell>
          <cell r="I3063" t="str">
            <v xml:space="preserve"> Streptophyta</v>
          </cell>
          <cell r="J3063" t="str">
            <v xml:space="preserve"> Embryophyta</v>
          </cell>
          <cell r="K3063" t="str">
            <v xml:space="preserve"> Tracheophyta</v>
          </cell>
          <cell r="L3063" t="str">
            <v>Spermatophyta</v>
          </cell>
          <cell r="M3063" t="str">
            <v xml:space="preserve"> Magnoliophyta</v>
          </cell>
          <cell r="N3063" t="str">
            <v xml:space="preserve"> Liliopsida</v>
          </cell>
          <cell r="O3063" t="str">
            <v xml:space="preserve"> Poales</v>
          </cell>
          <cell r="P3063" t="str">
            <v xml:space="preserve"> Poaceae</v>
          </cell>
          <cell r="Q3063" t="str">
            <v xml:space="preserve"> BOP clade</v>
          </cell>
          <cell r="R3063" t="str">
            <v>Oryzoideae</v>
          </cell>
          <cell r="S3063" t="str">
            <v xml:space="preserve"> Oryzeae</v>
          </cell>
          <cell r="T3063" t="str">
            <v xml:space="preserve"> Oryzinae</v>
          </cell>
          <cell r="U3063" t="str">
            <v xml:space="preserve"> Oryza.</v>
          </cell>
        </row>
        <row r="3064">
          <cell r="B3064" t="str">
            <v>A0A0D9Z1T5</v>
          </cell>
          <cell r="C3064" t="str">
            <v xml:space="preserve"> Oryza glumipatula.</v>
          </cell>
          <cell r="E3064" t="str">
            <v xml:space="preserve"> NCBI_TaxID=40148 {ECO:0000313|EnsemblPlants:OGLUM03G02890.2, ECO:0000313|Proteomes:UP000026961};</v>
          </cell>
          <cell r="G3064" t="str">
            <v>Eukaryota</v>
          </cell>
          <cell r="H3064" t="str">
            <v xml:space="preserve"> Viridiplantae</v>
          </cell>
          <cell r="I3064" t="str">
            <v xml:space="preserve"> Streptophyta</v>
          </cell>
          <cell r="J3064" t="str">
            <v xml:space="preserve"> Embryophyta</v>
          </cell>
          <cell r="K3064" t="str">
            <v xml:space="preserve"> Tracheophyta</v>
          </cell>
          <cell r="L3064" t="str">
            <v>Spermatophyta</v>
          </cell>
          <cell r="M3064" t="str">
            <v xml:space="preserve"> Magnoliophyta</v>
          </cell>
          <cell r="N3064" t="str">
            <v xml:space="preserve"> Liliopsida</v>
          </cell>
          <cell r="O3064" t="str">
            <v xml:space="preserve"> Poales</v>
          </cell>
          <cell r="P3064" t="str">
            <v xml:space="preserve"> Poaceae</v>
          </cell>
          <cell r="Q3064" t="str">
            <v xml:space="preserve"> BOP clade</v>
          </cell>
          <cell r="R3064" t="str">
            <v>Oryzoideae</v>
          </cell>
          <cell r="S3064" t="str">
            <v xml:space="preserve"> Oryzeae</v>
          </cell>
          <cell r="T3064" t="str">
            <v xml:space="preserve"> Oryzinae</v>
          </cell>
          <cell r="U3064" t="str">
            <v xml:space="preserve"> Oryza.</v>
          </cell>
        </row>
        <row r="3065">
          <cell r="B3065" t="str">
            <v>A0A0D9Z1T6</v>
          </cell>
          <cell r="C3065" t="str">
            <v xml:space="preserve"> Oryza glumipatula.</v>
          </cell>
          <cell r="E3065" t="str">
            <v xml:space="preserve"> NCBI_TaxID=40148 {ECO:0000313|EnsemblPlants:OGLUM03G02890.3, ECO:0000313|Proteomes:UP000026961};</v>
          </cell>
          <cell r="G3065" t="str">
            <v>Eukaryota</v>
          </cell>
          <cell r="H3065" t="str">
            <v xml:space="preserve"> Viridiplantae</v>
          </cell>
          <cell r="I3065" t="str">
            <v xml:space="preserve"> Streptophyta</v>
          </cell>
          <cell r="J3065" t="str">
            <v xml:space="preserve"> Embryophyta</v>
          </cell>
          <cell r="K3065" t="str">
            <v xml:space="preserve"> Tracheophyta</v>
          </cell>
          <cell r="L3065" t="str">
            <v>Spermatophyta</v>
          </cell>
          <cell r="M3065" t="str">
            <v xml:space="preserve"> Magnoliophyta</v>
          </cell>
          <cell r="N3065" t="str">
            <v xml:space="preserve"> Liliopsida</v>
          </cell>
          <cell r="O3065" t="str">
            <v xml:space="preserve"> Poales</v>
          </cell>
          <cell r="P3065" t="str">
            <v xml:space="preserve"> Poaceae</v>
          </cell>
          <cell r="Q3065" t="str">
            <v xml:space="preserve"> BOP clade</v>
          </cell>
          <cell r="R3065" t="str">
            <v>Oryzoideae</v>
          </cell>
          <cell r="S3065" t="str">
            <v xml:space="preserve"> Oryzeae</v>
          </cell>
          <cell r="T3065" t="str">
            <v xml:space="preserve"> Oryzinae</v>
          </cell>
          <cell r="U3065" t="str">
            <v xml:space="preserve"> Oryza.</v>
          </cell>
        </row>
        <row r="3066">
          <cell r="B3066" t="str">
            <v>A0A0D9Z3K0</v>
          </cell>
          <cell r="C3066" t="str">
            <v xml:space="preserve"> Oryza glumipatula.</v>
          </cell>
          <cell r="E3066" t="str">
            <v xml:space="preserve"> NCBI_TaxID=40148 {ECO:0000313|EnsemblPlants:OGLUM03G07490.1, ECO:0000313|Proteomes:UP000026961};</v>
          </cell>
          <cell r="G3066" t="str">
            <v>Eukaryota</v>
          </cell>
          <cell r="H3066" t="str">
            <v xml:space="preserve"> Viridiplantae</v>
          </cell>
          <cell r="I3066" t="str">
            <v xml:space="preserve"> Streptophyta</v>
          </cell>
          <cell r="J3066" t="str">
            <v xml:space="preserve"> Embryophyta</v>
          </cell>
          <cell r="K3066" t="str">
            <v xml:space="preserve"> Tracheophyta</v>
          </cell>
          <cell r="L3066" t="str">
            <v>Spermatophyta</v>
          </cell>
          <cell r="M3066" t="str">
            <v xml:space="preserve"> Magnoliophyta</v>
          </cell>
          <cell r="N3066" t="str">
            <v xml:space="preserve"> Liliopsida</v>
          </cell>
          <cell r="O3066" t="str">
            <v xml:space="preserve"> Poales</v>
          </cell>
          <cell r="P3066" t="str">
            <v xml:space="preserve"> Poaceae</v>
          </cell>
          <cell r="Q3066" t="str">
            <v xml:space="preserve"> BOP clade</v>
          </cell>
          <cell r="R3066" t="str">
            <v>Oryzoideae</v>
          </cell>
          <cell r="S3066" t="str">
            <v xml:space="preserve"> Oryzeae</v>
          </cell>
          <cell r="T3066" t="str">
            <v xml:space="preserve"> Oryzinae</v>
          </cell>
          <cell r="U3066" t="str">
            <v xml:space="preserve"> Oryza.</v>
          </cell>
        </row>
        <row r="3067">
          <cell r="B3067" t="str">
            <v>A0A0D9Z3K1</v>
          </cell>
          <cell r="C3067" t="str">
            <v xml:space="preserve"> Oryza glumipatula.</v>
          </cell>
          <cell r="E3067" t="str">
            <v xml:space="preserve"> NCBI_TaxID=40148 {ECO:0000313|EnsemblPlants:OGLUM03G07490.2, ECO:0000313|Proteomes:UP000026961};</v>
          </cell>
          <cell r="G3067" t="str">
            <v>Eukaryota</v>
          </cell>
          <cell r="H3067" t="str">
            <v xml:space="preserve"> Viridiplantae</v>
          </cell>
          <cell r="I3067" t="str">
            <v xml:space="preserve"> Streptophyta</v>
          </cell>
          <cell r="J3067" t="str">
            <v xml:space="preserve"> Embryophyta</v>
          </cell>
          <cell r="K3067" t="str">
            <v xml:space="preserve"> Tracheophyta</v>
          </cell>
          <cell r="L3067" t="str">
            <v>Spermatophyta</v>
          </cell>
          <cell r="M3067" t="str">
            <v xml:space="preserve"> Magnoliophyta</v>
          </cell>
          <cell r="N3067" t="str">
            <v xml:space="preserve"> Liliopsida</v>
          </cell>
          <cell r="O3067" t="str">
            <v xml:space="preserve"> Poales</v>
          </cell>
          <cell r="P3067" t="str">
            <v xml:space="preserve"> Poaceae</v>
          </cell>
          <cell r="Q3067" t="str">
            <v xml:space="preserve"> BOP clade</v>
          </cell>
          <cell r="R3067" t="str">
            <v>Oryzoideae</v>
          </cell>
          <cell r="S3067" t="str">
            <v xml:space="preserve"> Oryzeae</v>
          </cell>
          <cell r="T3067" t="str">
            <v xml:space="preserve"> Oryzinae</v>
          </cell>
          <cell r="U3067" t="str">
            <v xml:space="preserve"> Oryza.</v>
          </cell>
        </row>
        <row r="3068">
          <cell r="B3068" t="str">
            <v>A0A0D9Z6L2</v>
          </cell>
          <cell r="C3068" t="str">
            <v xml:space="preserve"> Oryza glumipatula.</v>
          </cell>
          <cell r="E3068" t="str">
            <v xml:space="preserve"> NCBI_TaxID=40148 {ECO:0000313|EnsemblPlants:OGLUM03G15830.1, ECO:0000313|Proteomes:UP000026961};</v>
          </cell>
          <cell r="G3068" t="str">
            <v>Eukaryota</v>
          </cell>
          <cell r="H3068" t="str">
            <v xml:space="preserve"> Viridiplantae</v>
          </cell>
          <cell r="I3068" t="str">
            <v xml:space="preserve"> Streptophyta</v>
          </cell>
          <cell r="J3068" t="str">
            <v xml:space="preserve"> Embryophyta</v>
          </cell>
          <cell r="K3068" t="str">
            <v xml:space="preserve"> Tracheophyta</v>
          </cell>
          <cell r="L3068" t="str">
            <v>Spermatophyta</v>
          </cell>
          <cell r="M3068" t="str">
            <v xml:space="preserve"> Magnoliophyta</v>
          </cell>
          <cell r="N3068" t="str">
            <v xml:space="preserve"> Liliopsida</v>
          </cell>
          <cell r="O3068" t="str">
            <v xml:space="preserve"> Poales</v>
          </cell>
          <cell r="P3068" t="str">
            <v xml:space="preserve"> Poaceae</v>
          </cell>
          <cell r="Q3068" t="str">
            <v xml:space="preserve"> BOP clade</v>
          </cell>
          <cell r="R3068" t="str">
            <v>Oryzoideae</v>
          </cell>
          <cell r="S3068" t="str">
            <v xml:space="preserve"> Oryzeae</v>
          </cell>
          <cell r="T3068" t="str">
            <v xml:space="preserve"> Oryzinae</v>
          </cell>
          <cell r="U3068" t="str">
            <v xml:space="preserve"> Oryza.</v>
          </cell>
        </row>
        <row r="3069">
          <cell r="B3069" t="str">
            <v>A0A0E0A228</v>
          </cell>
          <cell r="C3069" t="str">
            <v xml:space="preserve"> Oryza glumipatula.</v>
          </cell>
          <cell r="E3069" t="str">
            <v xml:space="preserve"> NCBI_TaxID=40148 {ECO:0000313|EnsemblPlants:OGLUM05G25370.1, ECO:0000313|Proteomes:UP000026961};</v>
          </cell>
          <cell r="G3069" t="str">
            <v>Eukaryota</v>
          </cell>
          <cell r="H3069" t="str">
            <v xml:space="preserve"> Viridiplantae</v>
          </cell>
          <cell r="I3069" t="str">
            <v xml:space="preserve"> Streptophyta</v>
          </cell>
          <cell r="J3069" t="str">
            <v xml:space="preserve"> Embryophyta</v>
          </cell>
          <cell r="K3069" t="str">
            <v xml:space="preserve"> Tracheophyta</v>
          </cell>
          <cell r="L3069" t="str">
            <v>Spermatophyta</v>
          </cell>
          <cell r="M3069" t="str">
            <v xml:space="preserve"> Magnoliophyta</v>
          </cell>
          <cell r="N3069" t="str">
            <v xml:space="preserve"> Liliopsida</v>
          </cell>
          <cell r="O3069" t="str">
            <v xml:space="preserve"> Poales</v>
          </cell>
          <cell r="P3069" t="str">
            <v xml:space="preserve"> Poaceae</v>
          </cell>
          <cell r="Q3069" t="str">
            <v xml:space="preserve"> BOP clade</v>
          </cell>
          <cell r="R3069" t="str">
            <v>Oryzoideae</v>
          </cell>
          <cell r="S3069" t="str">
            <v xml:space="preserve"> Oryzeae</v>
          </cell>
          <cell r="T3069" t="str">
            <v xml:space="preserve"> Oryzinae</v>
          </cell>
          <cell r="U3069" t="str">
            <v xml:space="preserve"> Oryza.</v>
          </cell>
        </row>
        <row r="3070">
          <cell r="B3070" t="str">
            <v>A0A0E0JH12</v>
          </cell>
          <cell r="C3070" t="str">
            <v xml:space="preserve"> Oryza punctata (Red rice).</v>
          </cell>
          <cell r="E3070" t="str">
            <v xml:space="preserve"> NCBI_TaxID=4537 {ECO:0000313|EnsemblPlants:OPUNC01G10990.1, ECO:0000313|Proteomes:UP000026962};</v>
          </cell>
          <cell r="G3070" t="str">
            <v>Eukaryota</v>
          </cell>
          <cell r="H3070" t="str">
            <v xml:space="preserve"> Viridiplantae</v>
          </cell>
          <cell r="I3070" t="str">
            <v xml:space="preserve"> Streptophyta</v>
          </cell>
          <cell r="J3070" t="str">
            <v xml:space="preserve"> Embryophyta</v>
          </cell>
          <cell r="K3070" t="str">
            <v xml:space="preserve"> Tracheophyta</v>
          </cell>
          <cell r="L3070" t="str">
            <v>Spermatophyta</v>
          </cell>
          <cell r="M3070" t="str">
            <v xml:space="preserve"> Magnoliophyta</v>
          </cell>
          <cell r="N3070" t="str">
            <v xml:space="preserve"> Liliopsida</v>
          </cell>
          <cell r="O3070" t="str">
            <v xml:space="preserve"> Poales</v>
          </cell>
          <cell r="P3070" t="str">
            <v xml:space="preserve"> Poaceae</v>
          </cell>
          <cell r="Q3070" t="str">
            <v xml:space="preserve"> BOP clade</v>
          </cell>
          <cell r="R3070" t="str">
            <v>Oryzoideae</v>
          </cell>
          <cell r="S3070" t="str">
            <v xml:space="preserve"> Oryzeae</v>
          </cell>
          <cell r="T3070" t="str">
            <v xml:space="preserve"> Oryzinae</v>
          </cell>
          <cell r="U3070" t="str">
            <v xml:space="preserve"> Oryza.</v>
          </cell>
        </row>
        <row r="3071">
          <cell r="B3071" t="str">
            <v>A0A0E0JKJ6</v>
          </cell>
          <cell r="C3071" t="str">
            <v xml:space="preserve"> Oryza punctata (Red rice).</v>
          </cell>
          <cell r="E3071" t="str">
            <v xml:space="preserve"> NCBI_TaxID=4537 {ECO:0000313|EnsemblPlants:OPUNC01G21120.1, ECO:0000313|Proteomes:UP000026962};</v>
          </cell>
          <cell r="G3071" t="str">
            <v>Eukaryota</v>
          </cell>
          <cell r="H3071" t="str">
            <v xml:space="preserve"> Viridiplantae</v>
          </cell>
          <cell r="I3071" t="str">
            <v xml:space="preserve"> Streptophyta</v>
          </cell>
          <cell r="J3071" t="str">
            <v xml:space="preserve"> Embryophyta</v>
          </cell>
          <cell r="K3071" t="str">
            <v xml:space="preserve"> Tracheophyta</v>
          </cell>
          <cell r="L3071" t="str">
            <v>Spermatophyta</v>
          </cell>
          <cell r="M3071" t="str">
            <v xml:space="preserve"> Magnoliophyta</v>
          </cell>
          <cell r="N3071" t="str">
            <v xml:space="preserve"> Liliopsida</v>
          </cell>
          <cell r="O3071" t="str">
            <v xml:space="preserve"> Poales</v>
          </cell>
          <cell r="P3071" t="str">
            <v xml:space="preserve"> Poaceae</v>
          </cell>
          <cell r="Q3071" t="str">
            <v xml:space="preserve"> BOP clade</v>
          </cell>
          <cell r="R3071" t="str">
            <v>Oryzoideae</v>
          </cell>
          <cell r="S3071" t="str">
            <v xml:space="preserve"> Oryzeae</v>
          </cell>
          <cell r="T3071" t="str">
            <v xml:space="preserve"> Oryzinae</v>
          </cell>
          <cell r="U3071" t="str">
            <v xml:space="preserve"> Oryza.</v>
          </cell>
        </row>
        <row r="3072">
          <cell r="B3072" t="str">
            <v>A0A0E0JN86</v>
          </cell>
          <cell r="C3072" t="str">
            <v xml:space="preserve"> Oryza punctata (Red rice).</v>
          </cell>
          <cell r="E3072" t="str">
            <v xml:space="preserve"> NCBI_TaxID=4537 {ECO:0000313|EnsemblPlants:OPUNC01G28590.1, ECO:0000313|Proteomes:UP000026962};</v>
          </cell>
          <cell r="G3072" t="str">
            <v>Eukaryota</v>
          </cell>
          <cell r="H3072" t="str">
            <v xml:space="preserve"> Viridiplantae</v>
          </cell>
          <cell r="I3072" t="str">
            <v xml:space="preserve"> Streptophyta</v>
          </cell>
          <cell r="J3072" t="str">
            <v xml:space="preserve"> Embryophyta</v>
          </cell>
          <cell r="K3072" t="str">
            <v xml:space="preserve"> Tracheophyta</v>
          </cell>
          <cell r="L3072" t="str">
            <v>Spermatophyta</v>
          </cell>
          <cell r="M3072" t="str">
            <v xml:space="preserve"> Magnoliophyta</v>
          </cell>
          <cell r="N3072" t="str">
            <v xml:space="preserve"> Liliopsida</v>
          </cell>
          <cell r="O3072" t="str">
            <v xml:space="preserve"> Poales</v>
          </cell>
          <cell r="P3072" t="str">
            <v xml:space="preserve"> Poaceae</v>
          </cell>
          <cell r="Q3072" t="str">
            <v xml:space="preserve"> BOP clade</v>
          </cell>
          <cell r="R3072" t="str">
            <v>Oryzoideae</v>
          </cell>
          <cell r="S3072" t="str">
            <v xml:space="preserve"> Oryzeae</v>
          </cell>
          <cell r="T3072" t="str">
            <v xml:space="preserve"> Oryzinae</v>
          </cell>
          <cell r="U3072" t="str">
            <v xml:space="preserve"> Oryza.</v>
          </cell>
        </row>
        <row r="3073">
          <cell r="B3073" t="str">
            <v>A0A0E0K8I1</v>
          </cell>
          <cell r="C3073" t="str">
            <v xml:space="preserve"> Oryza punctata (Red rice).</v>
          </cell>
          <cell r="E3073" t="str">
            <v xml:space="preserve"> NCBI_TaxID=4537 {ECO:0000313|EnsemblPlants:OPUNC03G02700.1, ECO:0000313|Proteomes:UP000026962};</v>
          </cell>
          <cell r="G3073" t="str">
            <v>Eukaryota</v>
          </cell>
          <cell r="H3073" t="str">
            <v xml:space="preserve"> Viridiplantae</v>
          </cell>
          <cell r="I3073" t="str">
            <v xml:space="preserve"> Streptophyta</v>
          </cell>
          <cell r="J3073" t="str">
            <v xml:space="preserve"> Embryophyta</v>
          </cell>
          <cell r="K3073" t="str">
            <v xml:space="preserve"> Tracheophyta</v>
          </cell>
          <cell r="L3073" t="str">
            <v>Spermatophyta</v>
          </cell>
          <cell r="M3073" t="str">
            <v xml:space="preserve"> Magnoliophyta</v>
          </cell>
          <cell r="N3073" t="str">
            <v xml:space="preserve"> Liliopsida</v>
          </cell>
          <cell r="O3073" t="str">
            <v xml:space="preserve"> Poales</v>
          </cell>
          <cell r="P3073" t="str">
            <v xml:space="preserve"> Poaceae</v>
          </cell>
          <cell r="Q3073" t="str">
            <v xml:space="preserve"> BOP clade</v>
          </cell>
          <cell r="R3073" t="str">
            <v>Oryzoideae</v>
          </cell>
          <cell r="S3073" t="str">
            <v xml:space="preserve"> Oryzeae</v>
          </cell>
          <cell r="T3073" t="str">
            <v xml:space="preserve"> Oryzinae</v>
          </cell>
          <cell r="U3073" t="str">
            <v xml:space="preserve"> Oryza.</v>
          </cell>
        </row>
        <row r="3074">
          <cell r="B3074" t="str">
            <v>A0A0E0K8I3</v>
          </cell>
          <cell r="C3074" t="str">
            <v xml:space="preserve"> Oryza punctata (Red rice).</v>
          </cell>
          <cell r="E3074" t="str">
            <v xml:space="preserve"> NCBI_TaxID=4537 {ECO:0000313|EnsemblPlants:OPUNC03G02700.3, ECO:0000313|Proteomes:UP000026962};</v>
          </cell>
          <cell r="G3074" t="str">
            <v>Eukaryota</v>
          </cell>
          <cell r="H3074" t="str">
            <v xml:space="preserve"> Viridiplantae</v>
          </cell>
          <cell r="I3074" t="str">
            <v xml:space="preserve"> Streptophyta</v>
          </cell>
          <cell r="J3074" t="str">
            <v xml:space="preserve"> Embryophyta</v>
          </cell>
          <cell r="K3074" t="str">
            <v xml:space="preserve"> Tracheophyta</v>
          </cell>
          <cell r="L3074" t="str">
            <v>Spermatophyta</v>
          </cell>
          <cell r="M3074" t="str">
            <v xml:space="preserve"> Magnoliophyta</v>
          </cell>
          <cell r="N3074" t="str">
            <v xml:space="preserve"> Liliopsida</v>
          </cell>
          <cell r="O3074" t="str">
            <v xml:space="preserve"> Poales</v>
          </cell>
          <cell r="P3074" t="str">
            <v xml:space="preserve"> Poaceae</v>
          </cell>
          <cell r="Q3074" t="str">
            <v xml:space="preserve"> BOP clade</v>
          </cell>
          <cell r="R3074" t="str">
            <v>Oryzoideae</v>
          </cell>
          <cell r="S3074" t="str">
            <v xml:space="preserve"> Oryzeae</v>
          </cell>
          <cell r="T3074" t="str">
            <v xml:space="preserve"> Oryzinae</v>
          </cell>
          <cell r="U3074" t="str">
            <v xml:space="preserve"> Oryza.</v>
          </cell>
        </row>
        <row r="3075">
          <cell r="B3075" t="str">
            <v>A0A0E0K8I4</v>
          </cell>
          <cell r="C3075" t="str">
            <v xml:space="preserve"> Oryza punctata (Red rice).</v>
          </cell>
          <cell r="E3075" t="str">
            <v xml:space="preserve"> NCBI_TaxID=4537 {ECO:0000313|EnsemblPlants:OPUNC03G02700.4, ECO:0000313|Proteomes:UP000026962};</v>
          </cell>
          <cell r="G3075" t="str">
            <v>Eukaryota</v>
          </cell>
          <cell r="H3075" t="str">
            <v xml:space="preserve"> Viridiplantae</v>
          </cell>
          <cell r="I3075" t="str">
            <v xml:space="preserve"> Streptophyta</v>
          </cell>
          <cell r="J3075" t="str">
            <v xml:space="preserve"> Embryophyta</v>
          </cell>
          <cell r="K3075" t="str">
            <v xml:space="preserve"> Tracheophyta</v>
          </cell>
          <cell r="L3075" t="str">
            <v>Spermatophyta</v>
          </cell>
          <cell r="M3075" t="str">
            <v xml:space="preserve"> Magnoliophyta</v>
          </cell>
          <cell r="N3075" t="str">
            <v xml:space="preserve"> Liliopsida</v>
          </cell>
          <cell r="O3075" t="str">
            <v xml:space="preserve"> Poales</v>
          </cell>
          <cell r="P3075" t="str">
            <v xml:space="preserve"> Poaceae</v>
          </cell>
          <cell r="Q3075" t="str">
            <v xml:space="preserve"> BOP clade</v>
          </cell>
          <cell r="R3075" t="str">
            <v>Oryzoideae</v>
          </cell>
          <cell r="S3075" t="str">
            <v xml:space="preserve"> Oryzeae</v>
          </cell>
          <cell r="T3075" t="str">
            <v xml:space="preserve"> Oryzinae</v>
          </cell>
          <cell r="U3075" t="str">
            <v xml:space="preserve"> Oryza.</v>
          </cell>
        </row>
        <row r="3076">
          <cell r="B3076" t="str">
            <v>A0A0E0KA74</v>
          </cell>
          <cell r="C3076" t="str">
            <v xml:space="preserve"> Oryza punctata (Red rice).</v>
          </cell>
          <cell r="E3076" t="str">
            <v xml:space="preserve"> NCBI_TaxID=4537 {ECO:0000313|EnsemblPlants:OPUNC03G07150.1, ECO:0000313|Proteomes:UP000026962};</v>
          </cell>
          <cell r="G3076" t="str">
            <v>Eukaryota</v>
          </cell>
          <cell r="H3076" t="str">
            <v xml:space="preserve"> Viridiplantae</v>
          </cell>
          <cell r="I3076" t="str">
            <v xml:space="preserve"> Streptophyta</v>
          </cell>
          <cell r="J3076" t="str">
            <v xml:space="preserve"> Embryophyta</v>
          </cell>
          <cell r="K3076" t="str">
            <v xml:space="preserve"> Tracheophyta</v>
          </cell>
          <cell r="L3076" t="str">
            <v>Spermatophyta</v>
          </cell>
          <cell r="M3076" t="str">
            <v xml:space="preserve"> Magnoliophyta</v>
          </cell>
          <cell r="N3076" t="str">
            <v xml:space="preserve"> Liliopsida</v>
          </cell>
          <cell r="O3076" t="str">
            <v xml:space="preserve"> Poales</v>
          </cell>
          <cell r="P3076" t="str">
            <v xml:space="preserve"> Poaceae</v>
          </cell>
          <cell r="Q3076" t="str">
            <v xml:space="preserve"> BOP clade</v>
          </cell>
          <cell r="R3076" t="str">
            <v>Oryzoideae</v>
          </cell>
          <cell r="S3076" t="str">
            <v xml:space="preserve"> Oryzeae</v>
          </cell>
          <cell r="T3076" t="str">
            <v xml:space="preserve"> Oryzinae</v>
          </cell>
          <cell r="U3076" t="str">
            <v xml:space="preserve"> Oryza.</v>
          </cell>
        </row>
        <row r="3077">
          <cell r="B3077" t="str">
            <v>A0A0E0KD55</v>
          </cell>
          <cell r="C3077" t="str">
            <v xml:space="preserve"> Oryza punctata (Red rice).</v>
          </cell>
          <cell r="E3077" t="str">
            <v xml:space="preserve"> NCBI_TaxID=4537 {ECO:0000313|EnsemblPlants:OPUNC03G15220.1, ECO:0000313|Proteomes:UP000026962};</v>
          </cell>
          <cell r="G3077" t="str">
            <v>Eukaryota</v>
          </cell>
          <cell r="H3077" t="str">
            <v xml:space="preserve"> Viridiplantae</v>
          </cell>
          <cell r="I3077" t="str">
            <v xml:space="preserve"> Streptophyta</v>
          </cell>
          <cell r="J3077" t="str">
            <v xml:space="preserve"> Embryophyta</v>
          </cell>
          <cell r="K3077" t="str">
            <v xml:space="preserve"> Tracheophyta</v>
          </cell>
          <cell r="L3077" t="str">
            <v>Spermatophyta</v>
          </cell>
          <cell r="M3077" t="str">
            <v xml:space="preserve"> Magnoliophyta</v>
          </cell>
          <cell r="N3077" t="str">
            <v xml:space="preserve"> Liliopsida</v>
          </cell>
          <cell r="O3077" t="str">
            <v xml:space="preserve"> Poales</v>
          </cell>
          <cell r="P3077" t="str">
            <v xml:space="preserve"> Poaceae</v>
          </cell>
          <cell r="Q3077" t="str">
            <v xml:space="preserve"> BOP clade</v>
          </cell>
          <cell r="R3077" t="str">
            <v>Oryzoideae</v>
          </cell>
          <cell r="S3077" t="str">
            <v xml:space="preserve"> Oryzeae</v>
          </cell>
          <cell r="T3077" t="str">
            <v xml:space="preserve"> Oryzinae</v>
          </cell>
          <cell r="U3077" t="str">
            <v xml:space="preserve"> Oryza.</v>
          </cell>
        </row>
        <row r="3078">
          <cell r="B3078" t="str">
            <v>A0A0E0L521</v>
          </cell>
          <cell r="C3078" t="str">
            <v xml:space="preserve"> Oryza punctata (Red rice).</v>
          </cell>
          <cell r="E3078" t="str">
            <v xml:space="preserve"> NCBI_TaxID=4537 {ECO:0000313|EnsemblPlants:OPUNC05G21430.1, ECO:0000313|Proteomes:UP000026962};</v>
          </cell>
          <cell r="G3078" t="str">
            <v>Eukaryota</v>
          </cell>
          <cell r="H3078" t="str">
            <v xml:space="preserve"> Viridiplantae</v>
          </cell>
          <cell r="I3078" t="str">
            <v xml:space="preserve"> Streptophyta</v>
          </cell>
          <cell r="J3078" t="str">
            <v xml:space="preserve"> Embryophyta</v>
          </cell>
          <cell r="K3078" t="str">
            <v xml:space="preserve"> Tracheophyta</v>
          </cell>
          <cell r="L3078" t="str">
            <v>Spermatophyta</v>
          </cell>
          <cell r="M3078" t="str">
            <v xml:space="preserve"> Magnoliophyta</v>
          </cell>
          <cell r="N3078" t="str">
            <v xml:space="preserve"> Liliopsida</v>
          </cell>
          <cell r="O3078" t="str">
            <v xml:space="preserve"> Poales</v>
          </cell>
          <cell r="P3078" t="str">
            <v xml:space="preserve"> Poaceae</v>
          </cell>
          <cell r="Q3078" t="str">
            <v xml:space="preserve"> BOP clade</v>
          </cell>
          <cell r="R3078" t="str">
            <v>Oryzoideae</v>
          </cell>
          <cell r="S3078" t="str">
            <v xml:space="preserve"> Oryzeae</v>
          </cell>
          <cell r="T3078" t="str">
            <v xml:space="preserve"> Oryzinae</v>
          </cell>
          <cell r="U3078" t="str">
            <v xml:space="preserve"> Oryza.</v>
          </cell>
        </row>
        <row r="3079">
          <cell r="B3079" t="str">
            <v>A0A0E0M0C4</v>
          </cell>
          <cell r="C3079" t="str">
            <v xml:space="preserve"> Oryza punctata (Red rice).</v>
          </cell>
          <cell r="E3079" t="str">
            <v xml:space="preserve"> NCBI_TaxID=4537 {ECO:0000313|EnsemblPlants:OPUNC09G06210.2, ECO:0000313|Proteomes:UP000026962};</v>
          </cell>
          <cell r="G3079" t="str">
            <v>Eukaryota</v>
          </cell>
          <cell r="H3079" t="str">
            <v xml:space="preserve"> Viridiplantae</v>
          </cell>
          <cell r="I3079" t="str">
            <v xml:space="preserve"> Streptophyta</v>
          </cell>
          <cell r="J3079" t="str">
            <v xml:space="preserve"> Embryophyta</v>
          </cell>
          <cell r="K3079" t="str">
            <v xml:space="preserve"> Tracheophyta</v>
          </cell>
          <cell r="L3079" t="str">
            <v>Spermatophyta</v>
          </cell>
          <cell r="M3079" t="str">
            <v xml:space="preserve"> Magnoliophyta</v>
          </cell>
          <cell r="N3079" t="str">
            <v xml:space="preserve"> Liliopsida</v>
          </cell>
          <cell r="O3079" t="str">
            <v xml:space="preserve"> Poales</v>
          </cell>
          <cell r="P3079" t="str">
            <v xml:space="preserve"> Poaceae</v>
          </cell>
          <cell r="Q3079" t="str">
            <v xml:space="preserve"> BOP clade</v>
          </cell>
          <cell r="R3079" t="str">
            <v>Oryzoideae</v>
          </cell>
          <cell r="S3079" t="str">
            <v xml:space="preserve"> Oryzeae</v>
          </cell>
          <cell r="T3079" t="str">
            <v xml:space="preserve"> Oryzinae</v>
          </cell>
          <cell r="U3079" t="str">
            <v xml:space="preserve"> Oryza.</v>
          </cell>
        </row>
        <row r="3080">
          <cell r="B3080" t="str">
            <v>A0A0E0M6S8</v>
          </cell>
          <cell r="C3080" t="str">
            <v xml:space="preserve"> Oryza punctata (Red rice).</v>
          </cell>
          <cell r="E3080" t="str">
            <v xml:space="preserve"> NCBI_TaxID=4537 {ECO:0000313|EnsemblPlants:OPUNC10G06080.1, ECO:0000313|Proteomes:UP000026962};</v>
          </cell>
          <cell r="G3080" t="str">
            <v>Eukaryota</v>
          </cell>
          <cell r="H3080" t="str">
            <v xml:space="preserve"> Viridiplantae</v>
          </cell>
          <cell r="I3080" t="str">
            <v xml:space="preserve"> Streptophyta</v>
          </cell>
          <cell r="J3080" t="str">
            <v xml:space="preserve"> Embryophyta</v>
          </cell>
          <cell r="K3080" t="str">
            <v xml:space="preserve"> Tracheophyta</v>
          </cell>
          <cell r="L3080" t="str">
            <v>Spermatophyta</v>
          </cell>
          <cell r="M3080" t="str">
            <v xml:space="preserve"> Magnoliophyta</v>
          </cell>
          <cell r="N3080" t="str">
            <v xml:space="preserve"> Liliopsida</v>
          </cell>
          <cell r="O3080" t="str">
            <v xml:space="preserve"> Poales</v>
          </cell>
          <cell r="P3080" t="str">
            <v xml:space="preserve"> Poaceae</v>
          </cell>
          <cell r="Q3080" t="str">
            <v xml:space="preserve"> BOP clade</v>
          </cell>
          <cell r="R3080" t="str">
            <v>Oryzoideae</v>
          </cell>
          <cell r="S3080" t="str">
            <v xml:space="preserve"> Oryzeae</v>
          </cell>
          <cell r="T3080" t="str">
            <v xml:space="preserve"> Oryzinae</v>
          </cell>
          <cell r="U3080" t="str">
            <v xml:space="preserve"> Oryza.</v>
          </cell>
        </row>
        <row r="3081">
          <cell r="B3081" t="str">
            <v>A0A0E0MUL2</v>
          </cell>
          <cell r="C3081" t="str">
            <v xml:space="preserve"> Oryza rufipogon (Brownbeard rice) (Asian wild rice).</v>
          </cell>
          <cell r="E3081" t="str">
            <v xml:space="preserve"> NCBI_TaxID=4529 {ECO:0000313|EnsemblPlants:ORUFI01G12120.1, ECO:0000313|Proteomes:UP000008022};</v>
          </cell>
          <cell r="G3081" t="str">
            <v>Eukaryota</v>
          </cell>
          <cell r="H3081" t="str">
            <v xml:space="preserve"> Viridiplantae</v>
          </cell>
          <cell r="I3081" t="str">
            <v xml:space="preserve"> Streptophyta</v>
          </cell>
          <cell r="J3081" t="str">
            <v xml:space="preserve"> Embryophyta</v>
          </cell>
          <cell r="K3081" t="str">
            <v xml:space="preserve"> Tracheophyta</v>
          </cell>
          <cell r="L3081" t="str">
            <v>Spermatophyta</v>
          </cell>
          <cell r="M3081" t="str">
            <v xml:space="preserve"> Magnoliophyta</v>
          </cell>
          <cell r="N3081" t="str">
            <v xml:space="preserve"> Liliopsida</v>
          </cell>
          <cell r="O3081" t="str">
            <v xml:space="preserve"> Poales</v>
          </cell>
          <cell r="P3081" t="str">
            <v xml:space="preserve"> Poaceae</v>
          </cell>
          <cell r="Q3081" t="str">
            <v xml:space="preserve"> BOP clade</v>
          </cell>
          <cell r="R3081" t="str">
            <v>Oryzoideae</v>
          </cell>
          <cell r="S3081" t="str">
            <v xml:space="preserve"> Oryzeae</v>
          </cell>
          <cell r="T3081" t="str">
            <v xml:space="preserve"> Oryzinae</v>
          </cell>
          <cell r="U3081" t="str">
            <v xml:space="preserve"> Oryza.</v>
          </cell>
        </row>
        <row r="3082">
          <cell r="B3082" t="str">
            <v>A0A0E0MYN1</v>
          </cell>
          <cell r="C3082" t="str">
            <v xml:space="preserve"> Oryza rufipogon (Brownbeard rice) (Asian wild rice).</v>
          </cell>
          <cell r="E3082" t="str">
            <v xml:space="preserve"> NCBI_TaxID=4529 {ECO:0000313|EnsemblPlants:ORUFI01G23780.1, ECO:0000313|Proteomes:UP000008022};</v>
          </cell>
          <cell r="G3082" t="str">
            <v>Eukaryota</v>
          </cell>
          <cell r="H3082" t="str">
            <v xml:space="preserve"> Viridiplantae</v>
          </cell>
          <cell r="I3082" t="str">
            <v xml:space="preserve"> Streptophyta</v>
          </cell>
          <cell r="J3082" t="str">
            <v xml:space="preserve"> Embryophyta</v>
          </cell>
          <cell r="K3082" t="str">
            <v xml:space="preserve"> Tracheophyta</v>
          </cell>
          <cell r="L3082" t="str">
            <v>Spermatophyta</v>
          </cell>
          <cell r="M3082" t="str">
            <v xml:space="preserve"> Magnoliophyta</v>
          </cell>
          <cell r="N3082" t="str">
            <v xml:space="preserve"> Liliopsida</v>
          </cell>
          <cell r="O3082" t="str">
            <v xml:space="preserve"> Poales</v>
          </cell>
          <cell r="P3082" t="str">
            <v xml:space="preserve"> Poaceae</v>
          </cell>
          <cell r="Q3082" t="str">
            <v xml:space="preserve"> BOP clade</v>
          </cell>
          <cell r="R3082" t="str">
            <v>Oryzoideae</v>
          </cell>
          <cell r="S3082" t="str">
            <v xml:space="preserve"> Oryzeae</v>
          </cell>
          <cell r="T3082" t="str">
            <v xml:space="preserve"> Oryzinae</v>
          </cell>
          <cell r="U3082" t="str">
            <v xml:space="preserve"> Oryza.</v>
          </cell>
        </row>
        <row r="3083">
          <cell r="B3083" t="str">
            <v>A0A0E0N1N1</v>
          </cell>
          <cell r="C3083" t="str">
            <v xml:space="preserve"> Oryza rufipogon (Brownbeard rice) (Asian wild rice).</v>
          </cell>
          <cell r="E3083" t="str">
            <v xml:space="preserve"> NCBI_TaxID=4529 {ECO:0000313|EnsemblPlants:ORUFI01G31910.1, ECO:0000313|Proteomes:UP000008022};</v>
          </cell>
          <cell r="G3083" t="str">
            <v>Eukaryota</v>
          </cell>
          <cell r="H3083" t="str">
            <v xml:space="preserve"> Viridiplantae</v>
          </cell>
          <cell r="I3083" t="str">
            <v xml:space="preserve"> Streptophyta</v>
          </cell>
          <cell r="J3083" t="str">
            <v xml:space="preserve"> Embryophyta</v>
          </cell>
          <cell r="K3083" t="str">
            <v xml:space="preserve"> Tracheophyta</v>
          </cell>
          <cell r="L3083" t="str">
            <v>Spermatophyta</v>
          </cell>
          <cell r="M3083" t="str">
            <v xml:space="preserve"> Magnoliophyta</v>
          </cell>
          <cell r="N3083" t="str">
            <v xml:space="preserve"> Liliopsida</v>
          </cell>
          <cell r="O3083" t="str">
            <v xml:space="preserve"> Poales</v>
          </cell>
          <cell r="P3083" t="str">
            <v xml:space="preserve"> Poaceae</v>
          </cell>
          <cell r="Q3083" t="str">
            <v xml:space="preserve"> BOP clade</v>
          </cell>
          <cell r="R3083" t="str">
            <v>Oryzoideae</v>
          </cell>
          <cell r="S3083" t="str">
            <v xml:space="preserve"> Oryzeae</v>
          </cell>
          <cell r="T3083" t="str">
            <v xml:space="preserve"> Oryzinae</v>
          </cell>
          <cell r="U3083" t="str">
            <v xml:space="preserve"> Oryza.</v>
          </cell>
        </row>
        <row r="3084">
          <cell r="B3084" t="str">
            <v>A0A0E0NPE4</v>
          </cell>
          <cell r="C3084" t="str">
            <v xml:space="preserve"> Oryza rufipogon (Brownbeard rice) (Asian wild rice).</v>
          </cell>
          <cell r="E3084" t="str">
            <v xml:space="preserve"> NCBI_TaxID=4529 {ECO:0000313|EnsemblPlants:ORUFI03G02690.1, ECO:0000313|Proteomes:UP000008022};</v>
          </cell>
          <cell r="G3084" t="str">
            <v>Eukaryota</v>
          </cell>
          <cell r="H3084" t="str">
            <v xml:space="preserve"> Viridiplantae</v>
          </cell>
          <cell r="I3084" t="str">
            <v xml:space="preserve"> Streptophyta</v>
          </cell>
          <cell r="J3084" t="str">
            <v xml:space="preserve"> Embryophyta</v>
          </cell>
          <cell r="K3084" t="str">
            <v xml:space="preserve"> Tracheophyta</v>
          </cell>
          <cell r="L3084" t="str">
            <v>Spermatophyta</v>
          </cell>
          <cell r="M3084" t="str">
            <v xml:space="preserve"> Magnoliophyta</v>
          </cell>
          <cell r="N3084" t="str">
            <v xml:space="preserve"> Liliopsida</v>
          </cell>
          <cell r="O3084" t="str">
            <v xml:space="preserve"> Poales</v>
          </cell>
          <cell r="P3084" t="str">
            <v xml:space="preserve"> Poaceae</v>
          </cell>
          <cell r="Q3084" t="str">
            <v xml:space="preserve"> BOP clade</v>
          </cell>
          <cell r="R3084" t="str">
            <v>Oryzoideae</v>
          </cell>
          <cell r="S3084" t="str">
            <v xml:space="preserve"> Oryzeae</v>
          </cell>
          <cell r="T3084" t="str">
            <v xml:space="preserve"> Oryzinae</v>
          </cell>
          <cell r="U3084" t="str">
            <v xml:space="preserve"> Oryza.</v>
          </cell>
        </row>
        <row r="3085">
          <cell r="B3085" t="str">
            <v>A0A0E0NR44</v>
          </cell>
          <cell r="C3085" t="str">
            <v xml:space="preserve"> Oryza rufipogon (Brownbeard rice) (Asian wild rice).</v>
          </cell>
          <cell r="E3085" t="str">
            <v xml:space="preserve"> NCBI_TaxID=4529 {ECO:0000313|EnsemblPlants:ORUFI03G07310.1, ECO:0000313|Proteomes:UP000008022};</v>
          </cell>
          <cell r="G3085" t="str">
            <v>Eukaryota</v>
          </cell>
          <cell r="H3085" t="str">
            <v xml:space="preserve"> Viridiplantae</v>
          </cell>
          <cell r="I3085" t="str">
            <v xml:space="preserve"> Streptophyta</v>
          </cell>
          <cell r="J3085" t="str">
            <v xml:space="preserve"> Embryophyta</v>
          </cell>
          <cell r="K3085" t="str">
            <v xml:space="preserve"> Tracheophyta</v>
          </cell>
          <cell r="L3085" t="str">
            <v>Spermatophyta</v>
          </cell>
          <cell r="M3085" t="str">
            <v xml:space="preserve"> Magnoliophyta</v>
          </cell>
          <cell r="N3085" t="str">
            <v xml:space="preserve"> Liliopsida</v>
          </cell>
          <cell r="O3085" t="str">
            <v xml:space="preserve"> Poales</v>
          </cell>
          <cell r="P3085" t="str">
            <v xml:space="preserve"> Poaceae</v>
          </cell>
          <cell r="Q3085" t="str">
            <v xml:space="preserve"> BOP clade</v>
          </cell>
          <cell r="R3085" t="str">
            <v>Oryzoideae</v>
          </cell>
          <cell r="S3085" t="str">
            <v xml:space="preserve"> Oryzeae</v>
          </cell>
          <cell r="T3085" t="str">
            <v xml:space="preserve"> Oryzinae</v>
          </cell>
          <cell r="U3085" t="str">
            <v xml:space="preserve"> Oryza.</v>
          </cell>
        </row>
        <row r="3086">
          <cell r="B3086" t="str">
            <v>A0A0E0NUE3</v>
          </cell>
          <cell r="C3086" t="str">
            <v xml:space="preserve"> Oryza rufipogon (Brownbeard rice) (Asian wild rice).</v>
          </cell>
          <cell r="E3086" t="str">
            <v xml:space="preserve"> NCBI_TaxID=4529 {ECO:0000313|EnsemblPlants:ORUFI03G16260.1, ECO:0000313|Proteomes:UP000008022};</v>
          </cell>
          <cell r="G3086" t="str">
            <v>Eukaryota</v>
          </cell>
          <cell r="H3086" t="str">
            <v xml:space="preserve"> Viridiplantae</v>
          </cell>
          <cell r="I3086" t="str">
            <v xml:space="preserve"> Streptophyta</v>
          </cell>
          <cell r="J3086" t="str">
            <v xml:space="preserve"> Embryophyta</v>
          </cell>
          <cell r="K3086" t="str">
            <v xml:space="preserve"> Tracheophyta</v>
          </cell>
          <cell r="L3086" t="str">
            <v>Spermatophyta</v>
          </cell>
          <cell r="M3086" t="str">
            <v xml:space="preserve"> Magnoliophyta</v>
          </cell>
          <cell r="N3086" t="str">
            <v xml:space="preserve"> Liliopsida</v>
          </cell>
          <cell r="O3086" t="str">
            <v xml:space="preserve"> Poales</v>
          </cell>
          <cell r="P3086" t="str">
            <v xml:space="preserve"> Poaceae</v>
          </cell>
          <cell r="Q3086" t="str">
            <v xml:space="preserve"> BOP clade</v>
          </cell>
          <cell r="R3086" t="str">
            <v>Oryzoideae</v>
          </cell>
          <cell r="S3086" t="str">
            <v xml:space="preserve"> Oryzeae</v>
          </cell>
          <cell r="T3086" t="str">
            <v xml:space="preserve"> Oryzinae</v>
          </cell>
          <cell r="U3086" t="str">
            <v xml:space="preserve"> Oryza.</v>
          </cell>
        </row>
        <row r="3087">
          <cell r="B3087" t="str">
            <v>A0A0E0PQG7</v>
          </cell>
          <cell r="C3087" t="str">
            <v xml:space="preserve"> Oryza rufipogon (Brownbeard rice) (Asian wild rice).</v>
          </cell>
          <cell r="E3087" t="str">
            <v xml:space="preserve"> NCBI_TaxID=4529 {ECO:0000313|EnsemblPlants:ORUFI05G25580.1, ECO:0000313|Proteomes:UP000008022};</v>
          </cell>
          <cell r="G3087" t="str">
            <v>Eukaryota</v>
          </cell>
          <cell r="H3087" t="str">
            <v xml:space="preserve"> Viridiplantae</v>
          </cell>
          <cell r="I3087" t="str">
            <v xml:space="preserve"> Streptophyta</v>
          </cell>
          <cell r="J3087" t="str">
            <v xml:space="preserve"> Embryophyta</v>
          </cell>
          <cell r="K3087" t="str">
            <v xml:space="preserve"> Tracheophyta</v>
          </cell>
          <cell r="L3087" t="str">
            <v>Spermatophyta</v>
          </cell>
          <cell r="M3087" t="str">
            <v xml:space="preserve"> Magnoliophyta</v>
          </cell>
          <cell r="N3087" t="str">
            <v xml:space="preserve"> Liliopsida</v>
          </cell>
          <cell r="O3087" t="str">
            <v xml:space="preserve"> Poales</v>
          </cell>
          <cell r="P3087" t="str">
            <v xml:space="preserve"> Poaceae</v>
          </cell>
          <cell r="Q3087" t="str">
            <v xml:space="preserve"> BOP clade</v>
          </cell>
          <cell r="R3087" t="str">
            <v>Oryzoideae</v>
          </cell>
          <cell r="S3087" t="str">
            <v xml:space="preserve"> Oryzeae</v>
          </cell>
          <cell r="T3087" t="str">
            <v xml:space="preserve"> Oryzinae</v>
          </cell>
          <cell r="U3087" t="str">
            <v xml:space="preserve"> Oryza.</v>
          </cell>
        </row>
        <row r="3088">
          <cell r="B3088" t="str">
            <v>A0A0E0PQG8</v>
          </cell>
          <cell r="C3088" t="str">
            <v xml:space="preserve"> Oryza rufipogon (Brownbeard rice) (Asian wild rice).</v>
          </cell>
          <cell r="E3088" t="str">
            <v xml:space="preserve"> NCBI_TaxID=4529 {ECO:0000313|EnsemblPlants:ORUFI05G25580.2, ECO:0000313|Proteomes:UP000008022};</v>
          </cell>
          <cell r="G3088" t="str">
            <v>Eukaryota</v>
          </cell>
          <cell r="H3088" t="str">
            <v xml:space="preserve"> Viridiplantae</v>
          </cell>
          <cell r="I3088" t="str">
            <v xml:space="preserve"> Streptophyta</v>
          </cell>
          <cell r="J3088" t="str">
            <v xml:space="preserve"> Embryophyta</v>
          </cell>
          <cell r="K3088" t="str">
            <v xml:space="preserve"> Tracheophyta</v>
          </cell>
          <cell r="L3088" t="str">
            <v>Spermatophyta</v>
          </cell>
          <cell r="M3088" t="str">
            <v xml:space="preserve"> Magnoliophyta</v>
          </cell>
          <cell r="N3088" t="str">
            <v xml:space="preserve"> Liliopsida</v>
          </cell>
          <cell r="O3088" t="str">
            <v xml:space="preserve"> Poales</v>
          </cell>
          <cell r="P3088" t="str">
            <v xml:space="preserve"> Poaceae</v>
          </cell>
          <cell r="Q3088" t="str">
            <v xml:space="preserve"> BOP clade</v>
          </cell>
          <cell r="R3088" t="str">
            <v>Oryzoideae</v>
          </cell>
          <cell r="S3088" t="str">
            <v xml:space="preserve"> Oryzeae</v>
          </cell>
          <cell r="T3088" t="str">
            <v xml:space="preserve"> Oryzinae</v>
          </cell>
          <cell r="U3088" t="str">
            <v xml:space="preserve"> Oryza.</v>
          </cell>
        </row>
        <row r="3089">
          <cell r="B3089" t="str">
            <v>A0A0E0QQC3</v>
          </cell>
          <cell r="C3089" t="str">
            <v xml:space="preserve"> Oryza rufipogon (Brownbeard rice) (Asian wild rice).</v>
          </cell>
          <cell r="E3089" t="str">
            <v xml:space="preserve"> NCBI_TaxID=4529 {ECO:0000313|EnsemblPlants:ORUFI09G07840.1, ECO:0000313|Proteomes:UP000008022};</v>
          </cell>
          <cell r="G3089" t="str">
            <v>Eukaryota</v>
          </cell>
          <cell r="H3089" t="str">
            <v xml:space="preserve"> Viridiplantae</v>
          </cell>
          <cell r="I3089" t="str">
            <v xml:space="preserve"> Streptophyta</v>
          </cell>
          <cell r="J3089" t="str">
            <v xml:space="preserve"> Embryophyta</v>
          </cell>
          <cell r="K3089" t="str">
            <v xml:space="preserve"> Tracheophyta</v>
          </cell>
          <cell r="L3089" t="str">
            <v>Spermatophyta</v>
          </cell>
          <cell r="M3089" t="str">
            <v xml:space="preserve"> Magnoliophyta</v>
          </cell>
          <cell r="N3089" t="str">
            <v xml:space="preserve"> Liliopsida</v>
          </cell>
          <cell r="O3089" t="str">
            <v xml:space="preserve"> Poales</v>
          </cell>
          <cell r="P3089" t="str">
            <v xml:space="preserve"> Poaceae</v>
          </cell>
          <cell r="Q3089" t="str">
            <v xml:space="preserve"> BOP clade</v>
          </cell>
          <cell r="R3089" t="str">
            <v>Oryzoideae</v>
          </cell>
          <cell r="S3089" t="str">
            <v xml:space="preserve"> Oryzeae</v>
          </cell>
          <cell r="T3089" t="str">
            <v xml:space="preserve"> Oryzinae</v>
          </cell>
          <cell r="U3089" t="str">
            <v xml:space="preserve"> Oryza.</v>
          </cell>
        </row>
        <row r="3090">
          <cell r="B3090" t="str">
            <v>A0A0E0QQC4</v>
          </cell>
          <cell r="C3090" t="str">
            <v xml:space="preserve"> Oryza rufipogon (Brownbeard rice) (Asian wild rice).</v>
          </cell>
          <cell r="E3090" t="str">
            <v xml:space="preserve"> NCBI_TaxID=4529 {ECO:0000313|EnsemblPlants:ORUFI09G07840.2, ECO:0000313|Proteomes:UP000008022};</v>
          </cell>
          <cell r="G3090" t="str">
            <v>Eukaryota</v>
          </cell>
          <cell r="H3090" t="str">
            <v xml:space="preserve"> Viridiplantae</v>
          </cell>
          <cell r="I3090" t="str">
            <v xml:space="preserve"> Streptophyta</v>
          </cell>
          <cell r="J3090" t="str">
            <v xml:space="preserve"> Embryophyta</v>
          </cell>
          <cell r="K3090" t="str">
            <v xml:space="preserve"> Tracheophyta</v>
          </cell>
          <cell r="L3090" t="str">
            <v>Spermatophyta</v>
          </cell>
          <cell r="M3090" t="str">
            <v xml:space="preserve"> Magnoliophyta</v>
          </cell>
          <cell r="N3090" t="str">
            <v xml:space="preserve"> Liliopsida</v>
          </cell>
          <cell r="O3090" t="str">
            <v xml:space="preserve"> Poales</v>
          </cell>
          <cell r="P3090" t="str">
            <v xml:space="preserve"> Poaceae</v>
          </cell>
          <cell r="Q3090" t="str">
            <v xml:space="preserve"> BOP clade</v>
          </cell>
          <cell r="R3090" t="str">
            <v>Oryzoideae</v>
          </cell>
          <cell r="S3090" t="str">
            <v xml:space="preserve"> Oryzeae</v>
          </cell>
          <cell r="T3090" t="str">
            <v xml:space="preserve"> Oryzinae</v>
          </cell>
          <cell r="U3090" t="str">
            <v xml:space="preserve"> Oryza.</v>
          </cell>
        </row>
        <row r="3091">
          <cell r="B3091" t="str">
            <v>A0A0E9NFU5</v>
          </cell>
          <cell r="C3091" t="str">
            <v xml:space="preserve"> Saitoella complicata NRRL Y-17804.</v>
          </cell>
          <cell r="E3091" t="str">
            <v xml:space="preserve"> NCBI_TaxID=698492 {ECO:0000313|EMBL:GAO48709.1, ECO:0000313|Proteomes:UP000033140};</v>
          </cell>
          <cell r="G3091" t="str">
            <v>Eukaryota</v>
          </cell>
          <cell r="H3091" t="str">
            <v xml:space="preserve"> Fungi</v>
          </cell>
          <cell r="I3091" t="str">
            <v xml:space="preserve"> Dikarya</v>
          </cell>
          <cell r="J3091" t="str">
            <v xml:space="preserve"> Ascomycota</v>
          </cell>
          <cell r="K3091" t="str">
            <v xml:space="preserve"> Taphrinomycotina</v>
          </cell>
          <cell r="L3091" t="str">
            <v>Taphrinomycotina incertae sedis</v>
          </cell>
          <cell r="M3091" t="str">
            <v xml:space="preserve"> Saitoella.</v>
          </cell>
        </row>
        <row r="3092">
          <cell r="B3092" t="str">
            <v>A0A0F0ICH5</v>
          </cell>
          <cell r="C3092" t="str">
            <v xml:space="preserve"> Aspergillus parasiticus (strain ATCC 56775 / NRRL 5862 / SRRC 143 / SU-1).</v>
          </cell>
          <cell r="E3092" t="str">
            <v xml:space="preserve"> NCBI_TaxID=1403190 {ECO:0000313|EMBL:KJK64442.1, ECO:0000313|Proteomes:UP000033540};</v>
          </cell>
          <cell r="G3092" t="str">
            <v>Eukaryota</v>
          </cell>
          <cell r="H3092" t="str">
            <v xml:space="preserve"> Fungi</v>
          </cell>
          <cell r="I3092" t="str">
            <v xml:space="preserve"> Dikarya</v>
          </cell>
          <cell r="J3092" t="str">
            <v xml:space="preserve"> Ascomycota</v>
          </cell>
          <cell r="K3092" t="str">
            <v xml:space="preserve"> Pezizomycotina</v>
          </cell>
          <cell r="L3092" t="str">
            <v xml:space="preserve"> Eurotiomycetes</v>
          </cell>
          <cell r="M3092" t="str">
            <v>Eurotiomycetidae</v>
          </cell>
          <cell r="N3092" t="str">
            <v xml:space="preserve"> Eurotiales</v>
          </cell>
          <cell r="O3092" t="str">
            <v xml:space="preserve"> Aspergillaceae</v>
          </cell>
          <cell r="P3092" t="str">
            <v xml:space="preserve"> Aspergillus.</v>
          </cell>
        </row>
        <row r="3093">
          <cell r="B3093" t="str">
            <v>A0A0F0IIJ2</v>
          </cell>
          <cell r="C3093" t="str">
            <v xml:space="preserve"> Aspergillus parasiticus (strain ATCC 56775 / NRRL 5862 / SRRC 143 / SU-1).</v>
          </cell>
          <cell r="E3093" t="str">
            <v xml:space="preserve"> NCBI_TaxID=1403190 {ECO:0000313|EMBL:KJK66981.1, ECO:0000313|Proteomes:UP000033540};</v>
          </cell>
          <cell r="G3093" t="str">
            <v>Eukaryota</v>
          </cell>
          <cell r="H3093" t="str">
            <v xml:space="preserve"> Fungi</v>
          </cell>
          <cell r="I3093" t="str">
            <v xml:space="preserve"> Dikarya</v>
          </cell>
          <cell r="J3093" t="str">
            <v xml:space="preserve"> Ascomycota</v>
          </cell>
          <cell r="K3093" t="str">
            <v xml:space="preserve"> Pezizomycotina</v>
          </cell>
          <cell r="L3093" t="str">
            <v xml:space="preserve"> Eurotiomycetes</v>
          </cell>
          <cell r="M3093" t="str">
            <v>Eurotiomycetidae</v>
          </cell>
          <cell r="N3093" t="str">
            <v xml:space="preserve"> Eurotiales</v>
          </cell>
          <cell r="O3093" t="str">
            <v xml:space="preserve"> Aspergillaceae</v>
          </cell>
          <cell r="P3093" t="str">
            <v xml:space="preserve"> Aspergillus.</v>
          </cell>
        </row>
        <row r="3094">
          <cell r="B3094" t="str">
            <v>A0A0F4GBW5</v>
          </cell>
          <cell r="C3094" t="str">
            <v xml:space="preserve"> Zymoseptoria brevis.</v>
          </cell>
          <cell r="E3094" t="str">
            <v xml:space="preserve"> NCBI_TaxID=1047168 {ECO:0000313|EMBL:KJX94834.1, ECO:0000313|Proteomes:UP000033647};</v>
          </cell>
          <cell r="G3094" t="str">
            <v>Eukaryota</v>
          </cell>
          <cell r="H3094" t="str">
            <v xml:space="preserve"> Fungi</v>
          </cell>
          <cell r="I3094" t="str">
            <v xml:space="preserve"> Dikarya</v>
          </cell>
          <cell r="J3094" t="str">
            <v xml:space="preserve"> Ascomycota</v>
          </cell>
          <cell r="K3094" t="str">
            <v xml:space="preserve"> Pezizomycotina</v>
          </cell>
          <cell r="L3094" t="str">
            <v>Dothideomycetes</v>
          </cell>
          <cell r="M3094" t="str">
            <v xml:space="preserve"> Dothideomycetidae</v>
          </cell>
          <cell r="N3094" t="str">
            <v xml:space="preserve"> Capnodiales</v>
          </cell>
          <cell r="O3094" t="str">
            <v xml:space="preserve"> Mycosphaerellaceae</v>
          </cell>
          <cell r="P3094" t="str">
            <v>Zymoseptoria.</v>
          </cell>
        </row>
        <row r="3095">
          <cell r="B3095" t="str">
            <v>A0A0F4GP69</v>
          </cell>
          <cell r="C3095" t="str">
            <v xml:space="preserve"> Zymoseptoria brevis.</v>
          </cell>
          <cell r="E3095" t="str">
            <v xml:space="preserve"> NCBI_TaxID=1047168 {ECO:0000313|EMBL:KJX99206.1, ECO:0000313|Proteomes:UP000033647};</v>
          </cell>
          <cell r="G3095" t="str">
            <v>Eukaryota</v>
          </cell>
          <cell r="H3095" t="str">
            <v xml:space="preserve"> Fungi</v>
          </cell>
          <cell r="I3095" t="str">
            <v xml:space="preserve"> Dikarya</v>
          </cell>
          <cell r="J3095" t="str">
            <v xml:space="preserve"> Ascomycota</v>
          </cell>
          <cell r="K3095" t="str">
            <v xml:space="preserve"> Pezizomycotina</v>
          </cell>
          <cell r="L3095" t="str">
            <v>Dothideomycetes</v>
          </cell>
          <cell r="M3095" t="str">
            <v xml:space="preserve"> Dothideomycetidae</v>
          </cell>
          <cell r="N3095" t="str">
            <v xml:space="preserve"> Capnodiales</v>
          </cell>
          <cell r="O3095" t="str">
            <v xml:space="preserve"> Mycosphaerellaceae</v>
          </cell>
          <cell r="P3095" t="str">
            <v>Zymoseptoria.</v>
          </cell>
        </row>
        <row r="3096">
          <cell r="B3096" t="str">
            <v>A0A0F4YHV6</v>
          </cell>
          <cell r="C3096" t="str">
            <v xml:space="preserve"> Rasamsonia emersonii CBS 393.64.</v>
          </cell>
          <cell r="E3096" t="str">
            <v xml:space="preserve"> NCBI_TaxID=1408163 {ECO:0000313|EMBL:KKA17680.1, ECO:0000313|Proteomes:UP000053958};</v>
          </cell>
          <cell r="G3096" t="str">
            <v>Eukaryota</v>
          </cell>
          <cell r="H3096" t="str">
            <v xml:space="preserve"> Fungi</v>
          </cell>
          <cell r="I3096" t="str">
            <v xml:space="preserve"> Dikarya</v>
          </cell>
          <cell r="J3096" t="str">
            <v xml:space="preserve"> Ascomycota</v>
          </cell>
          <cell r="K3096" t="str">
            <v xml:space="preserve"> Pezizomycotina</v>
          </cell>
          <cell r="L3096" t="str">
            <v xml:space="preserve"> Eurotiomycetes</v>
          </cell>
          <cell r="M3096" t="str">
            <v>Eurotiomycetidae</v>
          </cell>
          <cell r="N3096" t="str">
            <v xml:space="preserve"> Eurotiales</v>
          </cell>
          <cell r="O3096" t="str">
            <v xml:space="preserve"> Trichocomaceae</v>
          </cell>
          <cell r="P3096" t="str">
            <v xml:space="preserve"> Rasamsonia.</v>
          </cell>
        </row>
        <row r="3097">
          <cell r="B3097" t="str">
            <v>A0A0F4YQA9</v>
          </cell>
          <cell r="C3097" t="str">
            <v xml:space="preserve"> Rasamsonia emersonii CBS 393.64.</v>
          </cell>
          <cell r="E3097" t="str">
            <v xml:space="preserve"> NCBI_TaxID=1408163 {ECO:0000313|EMBL:KKA20467.1, ECO:0000313|Proteomes:UP000053958};</v>
          </cell>
          <cell r="G3097" t="str">
            <v>Eukaryota</v>
          </cell>
          <cell r="H3097" t="str">
            <v xml:space="preserve"> Fungi</v>
          </cell>
          <cell r="I3097" t="str">
            <v xml:space="preserve"> Dikarya</v>
          </cell>
          <cell r="J3097" t="str">
            <v xml:space="preserve"> Ascomycota</v>
          </cell>
          <cell r="K3097" t="str">
            <v xml:space="preserve"> Pezizomycotina</v>
          </cell>
          <cell r="L3097" t="str">
            <v xml:space="preserve"> Eurotiomycetes</v>
          </cell>
          <cell r="M3097" t="str">
            <v>Eurotiomycetidae</v>
          </cell>
          <cell r="N3097" t="str">
            <v xml:space="preserve"> Eurotiales</v>
          </cell>
          <cell r="O3097" t="str">
            <v xml:space="preserve"> Trichocomaceae</v>
          </cell>
          <cell r="P3097" t="str">
            <v xml:space="preserve"> Rasamsonia.</v>
          </cell>
        </row>
        <row r="3098">
          <cell r="B3098" t="str">
            <v>A0A0F4ZE30</v>
          </cell>
          <cell r="C3098" t="str">
            <v xml:space="preserve"> Thielaviopsis punctulata.</v>
          </cell>
          <cell r="E3098" t="str">
            <v xml:space="preserve"> NCBI_TaxID=72032 {ECO:0000313|EMBL:KKA28480.1, ECO:0000313|Proteomes:UP000033483};</v>
          </cell>
          <cell r="G3098" t="str">
            <v>Eukaryota</v>
          </cell>
          <cell r="H3098" t="str">
            <v xml:space="preserve"> Fungi</v>
          </cell>
          <cell r="I3098" t="str">
            <v xml:space="preserve"> Dikarya</v>
          </cell>
          <cell r="J3098" t="str">
            <v xml:space="preserve"> Ascomycota</v>
          </cell>
          <cell r="K3098" t="str">
            <v xml:space="preserve"> Pezizomycotina</v>
          </cell>
          <cell r="L3098" t="str">
            <v>Sordariomycetes</v>
          </cell>
          <cell r="M3098" t="str">
            <v xml:space="preserve"> Hypocreomycetidae</v>
          </cell>
          <cell r="N3098" t="str">
            <v xml:space="preserve"> Microascales</v>
          </cell>
          <cell r="O3098" t="str">
            <v xml:space="preserve"> Ceratocystidaceae</v>
          </cell>
          <cell r="P3098" t="str">
            <v>Thielaviopsis.</v>
          </cell>
        </row>
        <row r="3099">
          <cell r="B3099" t="str">
            <v>A0A0F4ZFN3</v>
          </cell>
          <cell r="C3099" t="str">
            <v xml:space="preserve"> Thielaviopsis punctulata.</v>
          </cell>
          <cell r="E3099" t="str">
            <v xml:space="preserve"> NCBI_TaxID=72032 {ECO:0000313|EMBL:KKA29404.1, ECO:0000313|Proteomes:UP000033483};</v>
          </cell>
          <cell r="G3099" t="str">
            <v>Eukaryota</v>
          </cell>
          <cell r="H3099" t="str">
            <v xml:space="preserve"> Fungi</v>
          </cell>
          <cell r="I3099" t="str">
            <v xml:space="preserve"> Dikarya</v>
          </cell>
          <cell r="J3099" t="str">
            <v xml:space="preserve"> Ascomycota</v>
          </cell>
          <cell r="K3099" t="str">
            <v xml:space="preserve"> Pezizomycotina</v>
          </cell>
          <cell r="L3099" t="str">
            <v>Sordariomycetes</v>
          </cell>
          <cell r="M3099" t="str">
            <v xml:space="preserve"> Hypocreomycetidae</v>
          </cell>
          <cell r="N3099" t="str">
            <v xml:space="preserve"> Microascales</v>
          </cell>
          <cell r="O3099" t="str">
            <v xml:space="preserve"> Ceratocystidaceae</v>
          </cell>
          <cell r="P3099" t="str">
            <v>Thielaviopsis.</v>
          </cell>
        </row>
        <row r="3100">
          <cell r="B3100" t="str">
            <v>A0A0F4ZFV8</v>
          </cell>
          <cell r="C3100" t="str">
            <v xml:space="preserve"> Thielaviopsis punctulata.</v>
          </cell>
          <cell r="E3100" t="str">
            <v xml:space="preserve"> NCBI_TaxID=72032 {ECO:0000313|EMBL:KKA29402.1, ECO:0000313|Proteomes:UP000033483};</v>
          </cell>
          <cell r="G3100" t="str">
            <v>Eukaryota</v>
          </cell>
          <cell r="H3100" t="str">
            <v xml:space="preserve"> Fungi</v>
          </cell>
          <cell r="I3100" t="str">
            <v xml:space="preserve"> Dikarya</v>
          </cell>
          <cell r="J3100" t="str">
            <v xml:space="preserve"> Ascomycota</v>
          </cell>
          <cell r="K3100" t="str">
            <v xml:space="preserve"> Pezizomycotina</v>
          </cell>
          <cell r="L3100" t="str">
            <v>Sordariomycetes</v>
          </cell>
          <cell r="M3100" t="str">
            <v xml:space="preserve"> Hypocreomycetidae</v>
          </cell>
          <cell r="N3100" t="str">
            <v xml:space="preserve"> Microascales</v>
          </cell>
          <cell r="O3100" t="str">
            <v xml:space="preserve"> Ceratocystidaceae</v>
          </cell>
          <cell r="P3100" t="str">
            <v>Thielaviopsis.</v>
          </cell>
        </row>
        <row r="3101">
          <cell r="B3101" t="str">
            <v>A0A0F7TZA6</v>
          </cell>
          <cell r="C3101" t="str">
            <v xml:space="preserve"> Penicillium brasilianum.</v>
          </cell>
          <cell r="E3101" t="str">
            <v xml:space="preserve"> NCBI_TaxID=104259 {ECO:0000313|EMBL:CEJ62039.1, ECO:0000313|Proteomes:UP000042958};</v>
          </cell>
          <cell r="G3101" t="str">
            <v>Eukaryota</v>
          </cell>
          <cell r="H3101" t="str">
            <v xml:space="preserve"> Fungi</v>
          </cell>
          <cell r="I3101" t="str">
            <v xml:space="preserve"> Dikarya</v>
          </cell>
          <cell r="J3101" t="str">
            <v xml:space="preserve"> Ascomycota</v>
          </cell>
          <cell r="K3101" t="str">
            <v xml:space="preserve"> Pezizomycotina</v>
          </cell>
          <cell r="L3101" t="str">
            <v xml:space="preserve"> Eurotiomycetes</v>
          </cell>
          <cell r="M3101" t="str">
            <v>Eurotiomycetidae</v>
          </cell>
          <cell r="N3101" t="str">
            <v xml:space="preserve"> Eurotiales</v>
          </cell>
          <cell r="O3101" t="str">
            <v xml:space="preserve"> Aspergillaceae</v>
          </cell>
          <cell r="P3101" t="str">
            <v xml:space="preserve"> Penicillium.</v>
          </cell>
        </row>
        <row r="3102">
          <cell r="B3102" t="str">
            <v>A0A0F7VEV9</v>
          </cell>
          <cell r="C3102" t="str">
            <v xml:space="preserve"> Penicillium brasilianum.</v>
          </cell>
          <cell r="E3102" t="str">
            <v xml:space="preserve"> NCBI_TaxID=104259 {ECO:0000313|EMBL:CEO58460.1, ECO:0000313|Proteomes:UP000042958};</v>
          </cell>
          <cell r="G3102" t="str">
            <v>Eukaryota</v>
          </cell>
          <cell r="H3102" t="str">
            <v xml:space="preserve"> Fungi</v>
          </cell>
          <cell r="I3102" t="str">
            <v xml:space="preserve"> Dikarya</v>
          </cell>
          <cell r="J3102" t="str">
            <v xml:space="preserve"> Ascomycota</v>
          </cell>
          <cell r="K3102" t="str">
            <v xml:space="preserve"> Pezizomycotina</v>
          </cell>
          <cell r="L3102" t="str">
            <v xml:space="preserve"> Eurotiomycetes</v>
          </cell>
          <cell r="M3102" t="str">
            <v>Eurotiomycetidae</v>
          </cell>
          <cell r="N3102" t="str">
            <v xml:space="preserve"> Eurotiales</v>
          </cell>
          <cell r="O3102" t="str">
            <v xml:space="preserve"> Aspergillaceae</v>
          </cell>
          <cell r="P3102" t="str">
            <v xml:space="preserve"> Penicillium.</v>
          </cell>
        </row>
        <row r="3103">
          <cell r="B3103" t="str">
            <v>A0A0F8A4U6</v>
          </cell>
          <cell r="C3103" t="str">
            <v xml:space="preserve"> Hirsutella minnesotensis 3608.</v>
          </cell>
          <cell r="E3103" t="str">
            <v xml:space="preserve"> NCBI_TaxID=1043627 {ECO:0000313|EMBL:KJZ74194.1, ECO:0000313|Proteomes:UP000054481};</v>
          </cell>
          <cell r="G3103" t="str">
            <v>Eukaryota</v>
          </cell>
          <cell r="H3103" t="str">
            <v xml:space="preserve"> Fungi</v>
          </cell>
          <cell r="I3103" t="str">
            <v xml:space="preserve"> Dikarya</v>
          </cell>
          <cell r="J3103" t="str">
            <v xml:space="preserve"> Ascomycota</v>
          </cell>
          <cell r="K3103" t="str">
            <v xml:space="preserve"> Pezizomycotina</v>
          </cell>
          <cell r="L3103" t="str">
            <v>Sordariomycetes</v>
          </cell>
          <cell r="M3103" t="str">
            <v xml:space="preserve"> Hypocreomycetidae</v>
          </cell>
          <cell r="N3103" t="str">
            <v xml:space="preserve"> Hypocreales</v>
          </cell>
          <cell r="O3103" t="str">
            <v xml:space="preserve"> Ophiocordycipitaceae</v>
          </cell>
          <cell r="P3103" t="str">
            <v>Hirsutella.</v>
          </cell>
        </row>
        <row r="3104">
          <cell r="B3104" t="str">
            <v>A0A0F8AP14</v>
          </cell>
          <cell r="C3104" t="str">
            <v xml:space="preserve"> Larimichthys crocea (Large yellow croaker) (Pseudosciaena crocea).</v>
          </cell>
          <cell r="E3104" t="str">
            <v xml:space="preserve"> NCBI_TaxID=215358 {ECO:0000313|EMBL:KKF25202.1, ECO:0000313|Proteomes:UP000054355};</v>
          </cell>
          <cell r="G3104" t="str">
            <v>Eukaryota</v>
          </cell>
          <cell r="H3104" t="str">
            <v xml:space="preserve"> Metazoa</v>
          </cell>
          <cell r="I3104" t="str">
            <v xml:space="preserve"> Chordata</v>
          </cell>
          <cell r="J3104" t="str">
            <v xml:space="preserve"> Craniata</v>
          </cell>
          <cell r="K3104" t="str">
            <v xml:space="preserve"> Vertebrata</v>
          </cell>
          <cell r="L3104" t="str">
            <v xml:space="preserve"> Euteleostomi</v>
          </cell>
          <cell r="M3104" t="str">
            <v>Actinopterygii</v>
          </cell>
          <cell r="N3104" t="str">
            <v xml:space="preserve"> Neopterygii</v>
          </cell>
          <cell r="O3104" t="str">
            <v xml:space="preserve"> Teleostei</v>
          </cell>
          <cell r="P3104" t="str">
            <v xml:space="preserve"> Neoteleostei</v>
          </cell>
          <cell r="Q3104" t="str">
            <v xml:space="preserve"> Acanthomorphata</v>
          </cell>
          <cell r="R3104" t="str">
            <v>Eupercaria</v>
          </cell>
          <cell r="S3104" t="str">
            <v xml:space="preserve"> Sciaenidae</v>
          </cell>
          <cell r="T3104" t="str">
            <v xml:space="preserve"> Larimichthys.</v>
          </cell>
        </row>
        <row r="3105">
          <cell r="B3105" t="str">
            <v>A0A0F8B2R3</v>
          </cell>
          <cell r="C3105" t="str">
            <v xml:space="preserve"> Ceratocystis fimbriata f. sp. platani.</v>
          </cell>
          <cell r="E3105" t="str">
            <v xml:space="preserve"> NCBI_TaxID=88771 {ECO:0000313|EMBL:KKF94195.1, ECO:0000313|Proteomes:UP000034841};</v>
          </cell>
          <cell r="G3105" t="str">
            <v>Eukaryota</v>
          </cell>
          <cell r="H3105" t="str">
            <v xml:space="preserve"> Fungi</v>
          </cell>
          <cell r="I3105" t="str">
            <v xml:space="preserve"> Dikarya</v>
          </cell>
          <cell r="J3105" t="str">
            <v xml:space="preserve"> Ascomycota</v>
          </cell>
          <cell r="K3105" t="str">
            <v xml:space="preserve"> Pezizomycotina</v>
          </cell>
          <cell r="L3105" t="str">
            <v>Sordariomycetes</v>
          </cell>
          <cell r="M3105" t="str">
            <v xml:space="preserve"> Hypocreomycetidae</v>
          </cell>
          <cell r="N3105" t="str">
            <v xml:space="preserve"> Microascales</v>
          </cell>
          <cell r="O3105" t="str">
            <v xml:space="preserve"> Ceratocystidaceae</v>
          </cell>
          <cell r="P3105" t="str">
            <v>Ceratocystis.</v>
          </cell>
        </row>
        <row r="3106">
          <cell r="B3106" t="str">
            <v>A0A0F8CBX3</v>
          </cell>
          <cell r="C3106" t="str">
            <v xml:space="preserve"> Larimichthys crocea (Large yellow croaker) (Pseudosciaena crocea).</v>
          </cell>
          <cell r="E3106" t="str">
            <v xml:space="preserve"> NCBI_TaxID=215358 {ECO:0000313|EMBL:KKF29173.1, ECO:0000313|Proteomes:UP000054355};</v>
          </cell>
          <cell r="G3106" t="str">
            <v>Eukaryota</v>
          </cell>
          <cell r="H3106" t="str">
            <v xml:space="preserve"> Metazoa</v>
          </cell>
          <cell r="I3106" t="str">
            <v xml:space="preserve"> Chordata</v>
          </cell>
          <cell r="J3106" t="str">
            <v xml:space="preserve"> Craniata</v>
          </cell>
          <cell r="K3106" t="str">
            <v xml:space="preserve"> Vertebrata</v>
          </cell>
          <cell r="L3106" t="str">
            <v xml:space="preserve"> Euteleostomi</v>
          </cell>
          <cell r="M3106" t="str">
            <v>Actinopterygii</v>
          </cell>
          <cell r="N3106" t="str">
            <v xml:space="preserve"> Neopterygii</v>
          </cell>
          <cell r="O3106" t="str">
            <v xml:space="preserve"> Teleostei</v>
          </cell>
          <cell r="P3106" t="str">
            <v xml:space="preserve"> Neoteleostei</v>
          </cell>
          <cell r="Q3106" t="str">
            <v xml:space="preserve"> Acanthomorphata</v>
          </cell>
          <cell r="R3106" t="str">
            <v>Eupercaria</v>
          </cell>
          <cell r="S3106" t="str">
            <v xml:space="preserve"> Sciaenidae</v>
          </cell>
          <cell r="T3106" t="str">
            <v xml:space="preserve"> Larimichthys.</v>
          </cell>
        </row>
        <row r="3107">
          <cell r="B3107" t="str">
            <v>A0A0F8D485</v>
          </cell>
          <cell r="C3107" t="str">
            <v xml:space="preserve"> Ceratocystis fimbriata f. sp. platani.</v>
          </cell>
          <cell r="E3107" t="str">
            <v xml:space="preserve"> NCBI_TaxID=88771 {ECO:0000313|EMBL:KKF97517.1, ECO:0000313|Proteomes:UP000034841};</v>
          </cell>
          <cell r="G3107" t="str">
            <v>Eukaryota</v>
          </cell>
          <cell r="H3107" t="str">
            <v xml:space="preserve"> Fungi</v>
          </cell>
          <cell r="I3107" t="str">
            <v xml:space="preserve"> Dikarya</v>
          </cell>
          <cell r="J3107" t="str">
            <v xml:space="preserve"> Ascomycota</v>
          </cell>
          <cell r="K3107" t="str">
            <v xml:space="preserve"> Pezizomycotina</v>
          </cell>
          <cell r="L3107" t="str">
            <v>Sordariomycetes</v>
          </cell>
          <cell r="M3107" t="str">
            <v xml:space="preserve"> Hypocreomycetidae</v>
          </cell>
          <cell r="N3107" t="str">
            <v xml:space="preserve"> Microascales</v>
          </cell>
          <cell r="O3107" t="str">
            <v xml:space="preserve"> Ceratocystidaceae</v>
          </cell>
          <cell r="P3107" t="str">
            <v>Ceratocystis.</v>
          </cell>
        </row>
        <row r="3108">
          <cell r="B3108" t="str">
            <v>A0A0F8WPS7</v>
          </cell>
          <cell r="C3108" t="str">
            <v xml:space="preserve"> Aspergillus rambellii.</v>
          </cell>
          <cell r="E3108" t="str">
            <v xml:space="preserve"> NCBI_TaxID=308745 {ECO:0000313|EMBL:KKK13277.1, ECO:0000313|Proteomes:UP000034291};</v>
          </cell>
          <cell r="G3108" t="str">
            <v>Eukaryota</v>
          </cell>
          <cell r="H3108" t="str">
            <v xml:space="preserve"> Fungi</v>
          </cell>
          <cell r="I3108" t="str">
            <v xml:space="preserve"> Dikarya</v>
          </cell>
          <cell r="J3108" t="str">
            <v xml:space="preserve"> Ascomycota</v>
          </cell>
          <cell r="K3108" t="str">
            <v xml:space="preserve"> Pezizomycotina</v>
          </cell>
          <cell r="L3108" t="str">
            <v xml:space="preserve"> Eurotiomycetes</v>
          </cell>
          <cell r="M3108" t="str">
            <v>Eurotiomycetidae</v>
          </cell>
          <cell r="N3108" t="str">
            <v xml:space="preserve"> Eurotiales</v>
          </cell>
          <cell r="O3108" t="str">
            <v xml:space="preserve"> Aspergillaceae</v>
          </cell>
          <cell r="P3108" t="str">
            <v xml:space="preserve"> Aspergillus.</v>
          </cell>
        </row>
        <row r="3109">
          <cell r="B3109" t="str">
            <v>A0A0F8WYG8</v>
          </cell>
          <cell r="C3109" t="str">
            <v xml:space="preserve"> Aspergillus rambellii.</v>
          </cell>
          <cell r="E3109" t="str">
            <v xml:space="preserve"> NCBI_TaxID=308745 {ECO:0000313|EMBL:KKK22555.1, ECO:0000313|Proteomes:UP000034291};</v>
          </cell>
          <cell r="G3109" t="str">
            <v>Eukaryota</v>
          </cell>
          <cell r="H3109" t="str">
            <v xml:space="preserve"> Fungi</v>
          </cell>
          <cell r="I3109" t="str">
            <v xml:space="preserve"> Dikarya</v>
          </cell>
          <cell r="J3109" t="str">
            <v xml:space="preserve"> Ascomycota</v>
          </cell>
          <cell r="K3109" t="str">
            <v xml:space="preserve"> Pezizomycotina</v>
          </cell>
          <cell r="L3109" t="str">
            <v xml:space="preserve"> Eurotiomycetes</v>
          </cell>
          <cell r="M3109" t="str">
            <v>Eurotiomycetidae</v>
          </cell>
          <cell r="N3109" t="str">
            <v xml:space="preserve"> Eurotiales</v>
          </cell>
          <cell r="O3109" t="str">
            <v xml:space="preserve"> Aspergillaceae</v>
          </cell>
          <cell r="P3109" t="str">
            <v xml:space="preserve"> Aspergillus.</v>
          </cell>
        </row>
        <row r="3110">
          <cell r="B3110" t="str">
            <v>A0A0F9WUM2</v>
          </cell>
          <cell r="C3110" t="str">
            <v xml:space="preserve"> Nosema ceranae.</v>
          </cell>
          <cell r="E3110" t="str">
            <v xml:space="preserve"> NCBI_TaxID=40302 {ECO:0000313|EMBL:KKO76448.1, ECO:0000313|Proteomes:UP000034350};</v>
          </cell>
          <cell r="G3110" t="str">
            <v>Eukaryota</v>
          </cell>
          <cell r="H3110" t="str">
            <v xml:space="preserve"> Fungi</v>
          </cell>
          <cell r="I3110" t="str">
            <v xml:space="preserve"> Fungi incertae sedis</v>
          </cell>
          <cell r="J3110" t="str">
            <v xml:space="preserve"> Microsporidia</v>
          </cell>
          <cell r="K3110" t="str">
            <v xml:space="preserve"> Nosematidae</v>
          </cell>
          <cell r="L3110" t="str">
            <v>Nosema.</v>
          </cell>
        </row>
        <row r="3111">
          <cell r="B3111" t="str">
            <v>A0A0F9XK48</v>
          </cell>
          <cell r="C3111" t="str">
            <v xml:space="preserve"> Trichoderma harzianum (Hypocrea lixii).</v>
          </cell>
          <cell r="E3111" t="str">
            <v xml:space="preserve"> NCBI_TaxID=5544 {ECO:0000313|EMBL:KKP00823.1, ECO:0000313|Proteomes:UP000034112};</v>
          </cell>
          <cell r="G3111" t="str">
            <v>Eukaryota</v>
          </cell>
          <cell r="H3111" t="str">
            <v xml:space="preserve"> Fungi</v>
          </cell>
          <cell r="I3111" t="str">
            <v xml:space="preserve"> Dikarya</v>
          </cell>
          <cell r="J3111" t="str">
            <v xml:space="preserve"> Ascomycota</v>
          </cell>
          <cell r="K3111" t="str">
            <v xml:space="preserve"> Pezizomycotina</v>
          </cell>
          <cell r="L3111" t="str">
            <v>Sordariomycetes</v>
          </cell>
          <cell r="M3111" t="str">
            <v xml:space="preserve"> Hypocreomycetidae</v>
          </cell>
          <cell r="N3111" t="str">
            <v xml:space="preserve"> Hypocreales</v>
          </cell>
          <cell r="O3111" t="str">
            <v xml:space="preserve"> Hypocreaceae</v>
          </cell>
          <cell r="P3111" t="str">
            <v>Trichoderma.</v>
          </cell>
        </row>
        <row r="3112">
          <cell r="B3112" t="str">
            <v>A0A0F9XP92</v>
          </cell>
          <cell r="C3112" t="str">
            <v xml:space="preserve"> Trichoderma harzianum (Hypocrea lixii).</v>
          </cell>
          <cell r="E3112" t="str">
            <v xml:space="preserve"> NCBI_TaxID=5544 {ECO:0000313|EMBL:KKP06496.1, ECO:0000313|Proteomes:UP000034112};</v>
          </cell>
          <cell r="G3112" t="str">
            <v>Eukaryota</v>
          </cell>
          <cell r="H3112" t="str">
            <v xml:space="preserve"> Fungi</v>
          </cell>
          <cell r="I3112" t="str">
            <v xml:space="preserve"> Dikarya</v>
          </cell>
          <cell r="J3112" t="str">
            <v xml:space="preserve"> Ascomycota</v>
          </cell>
          <cell r="K3112" t="str">
            <v xml:space="preserve"> Pezizomycotina</v>
          </cell>
          <cell r="L3112" t="str">
            <v>Sordariomycetes</v>
          </cell>
          <cell r="M3112" t="str">
            <v xml:space="preserve"> Hypocreomycetidae</v>
          </cell>
          <cell r="N3112" t="str">
            <v xml:space="preserve"> Hypocreales</v>
          </cell>
          <cell r="O3112" t="str">
            <v xml:space="preserve"> Hypocreaceae</v>
          </cell>
          <cell r="P3112" t="str">
            <v>Trichoderma.</v>
          </cell>
        </row>
        <row r="3113">
          <cell r="B3113" t="str">
            <v>A0A0G2E326</v>
          </cell>
          <cell r="C3113" t="str">
            <v xml:space="preserve"> Diplodia seriata.</v>
          </cell>
          <cell r="E3113" t="str">
            <v xml:space="preserve"> NCBI_TaxID=420778 {ECO:0000313|EMBL:KKY17159.1, ECO:0000313|Proteomes:UP000034182};</v>
          </cell>
          <cell r="G3113" t="str">
            <v>Eukaryota</v>
          </cell>
          <cell r="H3113" t="str">
            <v xml:space="preserve"> Fungi</v>
          </cell>
          <cell r="I3113" t="str">
            <v xml:space="preserve"> Dikarya</v>
          </cell>
          <cell r="J3113" t="str">
            <v xml:space="preserve"> Ascomycota</v>
          </cell>
          <cell r="K3113" t="str">
            <v xml:space="preserve"> Pezizomycotina</v>
          </cell>
          <cell r="L3113" t="str">
            <v>Dothideomycetes</v>
          </cell>
          <cell r="M3113" t="str">
            <v xml:space="preserve"> Dothideomycetes incertae sedis</v>
          </cell>
          <cell r="N3113" t="str">
            <v xml:space="preserve"> Botryosphaeriales</v>
          </cell>
          <cell r="O3113" t="str">
            <v>Botryosphaeriaceae</v>
          </cell>
          <cell r="P3113" t="str">
            <v xml:space="preserve"> Diplodia.</v>
          </cell>
        </row>
        <row r="3114">
          <cell r="B3114" t="str">
            <v>A0A0G2ETM6</v>
          </cell>
          <cell r="C3114" t="str">
            <v xml:space="preserve"> Phaeomoniella chlamydospora.</v>
          </cell>
          <cell r="E3114" t="str">
            <v xml:space="preserve"> NCBI_TaxID=158046 {ECO:0000313|EMBL:KKY25549.1, ECO:0000313|Proteomes:UP000053317};</v>
          </cell>
          <cell r="G3114" t="str">
            <v>Eukaryota</v>
          </cell>
          <cell r="H3114" t="str">
            <v xml:space="preserve"> Fungi</v>
          </cell>
          <cell r="I3114" t="str">
            <v xml:space="preserve"> Dikarya</v>
          </cell>
          <cell r="J3114" t="str">
            <v xml:space="preserve"> Ascomycota</v>
          </cell>
          <cell r="K3114" t="str">
            <v xml:space="preserve"> Pezizomycotina</v>
          </cell>
          <cell r="L3114" t="str">
            <v xml:space="preserve"> Eurotiomycetes</v>
          </cell>
          <cell r="M3114" t="str">
            <v>Chaetothyriomycetidae</v>
          </cell>
          <cell r="N3114" t="str">
            <v xml:space="preserve"> Phaeomoniellales</v>
          </cell>
          <cell r="O3114" t="str">
            <v>Phaeomoniellales incertae sedis</v>
          </cell>
          <cell r="P3114" t="str">
            <v xml:space="preserve"> Phaeomoniella.</v>
          </cell>
        </row>
        <row r="3115">
          <cell r="B3115" t="str">
            <v>A0A0G2F6R3</v>
          </cell>
          <cell r="C3115" t="str">
            <v xml:space="preserve"> Diaporthe ampelina.</v>
          </cell>
          <cell r="E3115" t="str">
            <v xml:space="preserve"> NCBI_TaxID=1214573 {ECO:0000313|EMBL:KKY30382.1, ECO:0000313|Proteomes:UP000034680};</v>
          </cell>
          <cell r="G3115" t="str">
            <v>Eukaryota</v>
          </cell>
          <cell r="H3115" t="str">
            <v xml:space="preserve"> Fungi</v>
          </cell>
          <cell r="I3115" t="str">
            <v xml:space="preserve"> Dikarya</v>
          </cell>
          <cell r="J3115" t="str">
            <v xml:space="preserve"> Ascomycota</v>
          </cell>
          <cell r="K3115" t="str">
            <v xml:space="preserve"> Pezizomycotina</v>
          </cell>
          <cell r="L3115" t="str">
            <v>Sordariomycetes</v>
          </cell>
          <cell r="M3115" t="str">
            <v xml:space="preserve"> Sordariomycetidae</v>
          </cell>
          <cell r="N3115" t="str">
            <v xml:space="preserve"> Diaporthales</v>
          </cell>
          <cell r="O3115" t="str">
            <v xml:space="preserve"> Diaporthaceae</v>
          </cell>
          <cell r="P3115" t="str">
            <v>Diaporthe.</v>
          </cell>
        </row>
        <row r="3116">
          <cell r="B3116" t="str">
            <v>A0A0G2G1H6</v>
          </cell>
          <cell r="C3116" t="str">
            <v xml:space="preserve"> Phaeomoniella chlamydospora.</v>
          </cell>
          <cell r="E3116" t="str">
            <v xml:space="preserve"> NCBI_TaxID=158046 {ECO:0000313|EMBL:KKY17778.1, ECO:0000313|Proteomes:UP000053317};</v>
          </cell>
          <cell r="G3116" t="str">
            <v>Eukaryota</v>
          </cell>
          <cell r="H3116" t="str">
            <v xml:space="preserve"> Fungi</v>
          </cell>
          <cell r="I3116" t="str">
            <v xml:space="preserve"> Dikarya</v>
          </cell>
          <cell r="J3116" t="str">
            <v xml:space="preserve"> Ascomycota</v>
          </cell>
          <cell r="K3116" t="str">
            <v xml:space="preserve"> Pezizomycotina</v>
          </cell>
          <cell r="L3116" t="str">
            <v xml:space="preserve"> Eurotiomycetes</v>
          </cell>
          <cell r="M3116" t="str">
            <v>Chaetothyriomycetidae</v>
          </cell>
          <cell r="N3116" t="str">
            <v xml:space="preserve"> Phaeomoniellales</v>
          </cell>
          <cell r="O3116" t="str">
            <v>Phaeomoniellales incertae sedis</v>
          </cell>
          <cell r="P3116" t="str">
            <v xml:space="preserve"> Phaeomoniella.</v>
          </cell>
        </row>
        <row r="3117">
          <cell r="B3117" t="str">
            <v>A0A0G2HG03</v>
          </cell>
          <cell r="C3117" t="str">
            <v xml:space="preserve"> Diplodia seriata.</v>
          </cell>
          <cell r="E3117" t="str">
            <v xml:space="preserve"> NCBI_TaxID=420778 {ECO:0000313|EMBL:KKY27380.1, ECO:0000313|Proteomes:UP000034182};</v>
          </cell>
          <cell r="G3117" t="str">
            <v>Eukaryota</v>
          </cell>
          <cell r="H3117" t="str">
            <v xml:space="preserve"> Fungi</v>
          </cell>
          <cell r="I3117" t="str">
            <v xml:space="preserve"> Dikarya</v>
          </cell>
          <cell r="J3117" t="str">
            <v xml:space="preserve"> Ascomycota</v>
          </cell>
          <cell r="K3117" t="str">
            <v xml:space="preserve"> Pezizomycotina</v>
          </cell>
          <cell r="L3117" t="str">
            <v>Dothideomycetes</v>
          </cell>
          <cell r="M3117" t="str">
            <v xml:space="preserve"> Dothideomycetes incertae sedis</v>
          </cell>
          <cell r="N3117" t="str">
            <v xml:space="preserve"> Botryosphaeriales</v>
          </cell>
          <cell r="O3117" t="str">
            <v>Botryosphaeriaceae</v>
          </cell>
          <cell r="P3117" t="str">
            <v xml:space="preserve"> Diplodia.</v>
          </cell>
        </row>
        <row r="3118">
          <cell r="B3118" t="str">
            <v>A0A0G2HH62</v>
          </cell>
          <cell r="C3118" t="str">
            <v xml:space="preserve"> Diaporthe ampelina.</v>
          </cell>
          <cell r="E3118" t="str">
            <v xml:space="preserve"> NCBI_TaxID=1214573 {ECO:0000313|EMBL:KKY34398.1, ECO:0000313|Proteomes:UP000034680};</v>
          </cell>
          <cell r="G3118" t="str">
            <v>Eukaryota</v>
          </cell>
          <cell r="H3118" t="str">
            <v xml:space="preserve"> Fungi</v>
          </cell>
          <cell r="I3118" t="str">
            <v xml:space="preserve"> Dikarya</v>
          </cell>
          <cell r="J3118" t="str">
            <v xml:space="preserve"> Ascomycota</v>
          </cell>
          <cell r="K3118" t="str">
            <v xml:space="preserve"> Pezizomycotina</v>
          </cell>
          <cell r="L3118" t="str">
            <v>Sordariomycetes</v>
          </cell>
          <cell r="M3118" t="str">
            <v xml:space="preserve"> Sordariomycetidae</v>
          </cell>
          <cell r="N3118" t="str">
            <v xml:space="preserve"> Diaporthales</v>
          </cell>
          <cell r="O3118" t="str">
            <v xml:space="preserve"> Diaporthaceae</v>
          </cell>
          <cell r="P3118" t="str">
            <v>Diaporthe.</v>
          </cell>
        </row>
        <row r="3119">
          <cell r="B3119" t="str">
            <v>A0A0G2J022</v>
          </cell>
          <cell r="C3119" t="str">
            <v xml:space="preserve"> Emmonsia crescens UAMH 3008.</v>
          </cell>
          <cell r="E3119" t="str">
            <v xml:space="preserve"> NCBI_TaxID=1247875 {ECO:0000313|EMBL:KKZ61954.1, ECO:0000313|Proteomes:UP000034164};</v>
          </cell>
          <cell r="G3119" t="str">
            <v>Eukaryota</v>
          </cell>
          <cell r="H3119" t="str">
            <v xml:space="preserve"> Fungi</v>
          </cell>
          <cell r="I3119" t="str">
            <v xml:space="preserve"> Dikarya</v>
          </cell>
          <cell r="J3119" t="str">
            <v xml:space="preserve"> Ascomycota</v>
          </cell>
          <cell r="K3119" t="str">
            <v xml:space="preserve"> Pezizomycotina</v>
          </cell>
          <cell r="L3119" t="str">
            <v xml:space="preserve"> Eurotiomycetes</v>
          </cell>
          <cell r="M3119" t="str">
            <v>Eurotiomycetidae</v>
          </cell>
          <cell r="N3119" t="str">
            <v xml:space="preserve"> Onygenales</v>
          </cell>
          <cell r="O3119" t="str">
            <v xml:space="preserve"> Ajellomycetaceae</v>
          </cell>
          <cell r="P3119" t="str">
            <v xml:space="preserve"> Emmonsia.</v>
          </cell>
        </row>
        <row r="3120">
          <cell r="B3120" t="str">
            <v>A0A0G2J330</v>
          </cell>
          <cell r="C3120" t="str">
            <v xml:space="preserve"> Emmonsia crescens UAMH 3008.</v>
          </cell>
          <cell r="E3120" t="str">
            <v xml:space="preserve"> NCBI_TaxID=1247875 {ECO:0000313|EMBL:KKZ64649.1, ECO:0000313|Proteomes:UP000034164};</v>
          </cell>
          <cell r="G3120" t="str">
            <v>Eukaryota</v>
          </cell>
          <cell r="H3120" t="str">
            <v xml:space="preserve"> Fungi</v>
          </cell>
          <cell r="I3120" t="str">
            <v xml:space="preserve"> Dikarya</v>
          </cell>
          <cell r="J3120" t="str">
            <v xml:space="preserve"> Ascomycota</v>
          </cell>
          <cell r="K3120" t="str">
            <v xml:space="preserve"> Pezizomycotina</v>
          </cell>
          <cell r="L3120" t="str">
            <v xml:space="preserve"> Eurotiomycetes</v>
          </cell>
          <cell r="M3120" t="str">
            <v>Eurotiomycetidae</v>
          </cell>
          <cell r="N3120" t="str">
            <v xml:space="preserve"> Onygenales</v>
          </cell>
          <cell r="O3120" t="str">
            <v xml:space="preserve"> Ajellomycetaceae</v>
          </cell>
          <cell r="P3120" t="str">
            <v xml:space="preserve"> Emmonsia.</v>
          </cell>
        </row>
        <row r="3121">
          <cell r="B3121" t="str">
            <v>A0A0G2JSR0</v>
          </cell>
          <cell r="C3121" t="str">
            <v xml:space="preserve"> Rattus norvegicus (Rat).</v>
          </cell>
          <cell r="E3121" t="str">
            <v xml:space="preserve"> NCBI_TaxID=10116 {ECO:0000313|Ensembl:ENSRNOP00000026197, ECO:0000313|Proteomes:UP000002494};</v>
          </cell>
          <cell r="G3121" t="str">
            <v>Eukaryota</v>
          </cell>
          <cell r="H3121" t="str">
            <v xml:space="preserve"> Metazoa</v>
          </cell>
          <cell r="I3121" t="str">
            <v xml:space="preserve"> Chordata</v>
          </cell>
          <cell r="J3121" t="str">
            <v xml:space="preserve"> Craniata</v>
          </cell>
          <cell r="K3121" t="str">
            <v xml:space="preserve"> Vertebrata</v>
          </cell>
          <cell r="L3121" t="str">
            <v xml:space="preserve"> Euteleostomi</v>
          </cell>
          <cell r="M3121" t="str">
            <v>Mammalia</v>
          </cell>
          <cell r="N3121" t="str">
            <v xml:space="preserve"> Eutheria</v>
          </cell>
          <cell r="O3121" t="str">
            <v xml:space="preserve"> Euarchontoglires</v>
          </cell>
          <cell r="P3121" t="str">
            <v xml:space="preserve"> Glires</v>
          </cell>
          <cell r="Q3121" t="str">
            <v xml:space="preserve"> Rodentia</v>
          </cell>
          <cell r="R3121" t="str">
            <v xml:space="preserve"> Myomorpha</v>
          </cell>
          <cell r="S3121" t="str">
            <v>Muroidea</v>
          </cell>
          <cell r="T3121" t="str">
            <v xml:space="preserve"> Muridae</v>
          </cell>
          <cell r="U3121" t="str">
            <v xml:space="preserve"> Murinae</v>
          </cell>
        </row>
        <row r="3122">
          <cell r="B3122" t="str">
            <v>A0A0G4FR02</v>
          </cell>
          <cell r="C3122" t="str">
            <v xml:space="preserve"> Vitrella brassicaformis (strain CCMP3155).</v>
          </cell>
          <cell r="E3122" t="str">
            <v xml:space="preserve"> NCBI_TaxID=1169540 {ECO:0000313|EMBL:CEM16502.1, ECO:0000313|Proteomes:UP000041254};</v>
          </cell>
          <cell r="G3122" t="str">
            <v>Eukaryota</v>
          </cell>
          <cell r="H3122" t="str">
            <v xml:space="preserve"> Alveolata</v>
          </cell>
          <cell r="I3122" t="str">
            <v xml:space="preserve"> Chromerida</v>
          </cell>
          <cell r="J3122" t="str">
            <v xml:space="preserve"> Vitrella.</v>
          </cell>
        </row>
        <row r="3123">
          <cell r="B3123" t="str">
            <v>A0A0G4H700</v>
          </cell>
          <cell r="C3123" t="str">
            <v xml:space="preserve"> Vitrella brassicaformis (strain CCMP3155).</v>
          </cell>
          <cell r="E3123" t="str">
            <v xml:space="preserve"> NCBI_TaxID=1169540 {ECO:0000313|EMBL:CEM39652.1, ECO:0000313|Proteomes:UP000041254};</v>
          </cell>
          <cell r="G3123" t="str">
            <v>Eukaryota</v>
          </cell>
          <cell r="H3123" t="str">
            <v xml:space="preserve"> Alveolata</v>
          </cell>
          <cell r="I3123" t="str">
            <v xml:space="preserve"> Chromerida</v>
          </cell>
          <cell r="J3123" t="str">
            <v xml:space="preserve"> Vitrella.</v>
          </cell>
        </row>
        <row r="3124">
          <cell r="B3124" t="str">
            <v>A0A0G4IIM5</v>
          </cell>
          <cell r="C3124" t="str">
            <v xml:space="preserve"> Plasmodiophora brassicae (Clubroot disease).</v>
          </cell>
          <cell r="E3124" t="str">
            <v xml:space="preserve"> NCBI_TaxID=37360 {ECO:0000313|EMBL:CEO94960.1, ECO:0000313|Proteomes:UP000039324};</v>
          </cell>
          <cell r="G3124" t="str">
            <v>Eukaryota</v>
          </cell>
          <cell r="H3124" t="str">
            <v xml:space="preserve"> Rhizaria</v>
          </cell>
          <cell r="I3124" t="str">
            <v xml:space="preserve"> Cercozoa</v>
          </cell>
          <cell r="J3124" t="str">
            <v xml:space="preserve"> Imbricatea</v>
          </cell>
          <cell r="K3124" t="str">
            <v xml:space="preserve"> Plasmodiophorida</v>
          </cell>
          <cell r="L3124" t="str">
            <v>Plasmodiophoridae</v>
          </cell>
          <cell r="M3124" t="str">
            <v xml:space="preserve"> Plasmodiophora.</v>
          </cell>
        </row>
        <row r="3125">
          <cell r="B3125" t="str">
            <v>A0A0G4J4P2</v>
          </cell>
          <cell r="C3125" t="str">
            <v xml:space="preserve"> Plasmodiophora brassicae (Clubroot disease).</v>
          </cell>
          <cell r="E3125" t="str">
            <v xml:space="preserve"> NCBI_TaxID=37360 {ECO:0000313|EMBL:CEP02334.1, ECO:0000313|Proteomes:UP000039324};</v>
          </cell>
          <cell r="G3125" t="str">
            <v>Eukaryota</v>
          </cell>
          <cell r="H3125" t="str">
            <v xml:space="preserve"> Rhizaria</v>
          </cell>
          <cell r="I3125" t="str">
            <v xml:space="preserve"> Cercozoa</v>
          </cell>
          <cell r="J3125" t="str">
            <v xml:space="preserve"> Imbricatea</v>
          </cell>
          <cell r="K3125" t="str">
            <v xml:space="preserve"> Plasmodiophorida</v>
          </cell>
          <cell r="L3125" t="str">
            <v>Plasmodiophoridae</v>
          </cell>
          <cell r="M3125" t="str">
            <v xml:space="preserve"> Plasmodiophora.</v>
          </cell>
        </row>
        <row r="3126">
          <cell r="B3126" t="str">
            <v>A0A0G4KDG8</v>
          </cell>
          <cell r="C3126" t="str">
            <v xml:space="preserve"> Verticillium longisporum.</v>
          </cell>
          <cell r="E3126" t="str">
            <v xml:space="preserve"> NCBI_TaxID=100787 {ECO:0000313|EMBL:CRJ83722.1, ECO:0000313|Proteomes:UP000044602};</v>
          </cell>
          <cell r="G3126" t="str">
            <v>Eukaryota</v>
          </cell>
          <cell r="H3126" t="str">
            <v xml:space="preserve"> Fungi</v>
          </cell>
          <cell r="I3126" t="str">
            <v xml:space="preserve"> Dikarya</v>
          </cell>
          <cell r="J3126" t="str">
            <v xml:space="preserve"> Ascomycota</v>
          </cell>
          <cell r="K3126" t="str">
            <v xml:space="preserve"> Pezizomycotina</v>
          </cell>
          <cell r="L3126" t="str">
            <v>Sordariomycetes</v>
          </cell>
          <cell r="M3126" t="str">
            <v xml:space="preserve"> Hypocreomycetidae</v>
          </cell>
          <cell r="N3126" t="str">
            <v xml:space="preserve"> Glomerellales</v>
          </cell>
          <cell r="O3126" t="str">
            <v>Plectosphaerellaceae</v>
          </cell>
          <cell r="P3126" t="str">
            <v xml:space="preserve"> Verticillium.</v>
          </cell>
        </row>
        <row r="3127">
          <cell r="B3127" t="str">
            <v>A0A0G4M9R8</v>
          </cell>
          <cell r="C3127" t="str">
            <v xml:space="preserve"> Verticillium longisporum.</v>
          </cell>
          <cell r="E3127" t="str">
            <v xml:space="preserve"> NCBI_TaxID=100787 {ECO:0000313|EMBL:CRK30856.1, ECO:0000313|Proteomes:UP000044602};</v>
          </cell>
          <cell r="G3127" t="str">
            <v>Eukaryota</v>
          </cell>
          <cell r="H3127" t="str">
            <v xml:space="preserve"> Fungi</v>
          </cell>
          <cell r="I3127" t="str">
            <v xml:space="preserve"> Dikarya</v>
          </cell>
          <cell r="J3127" t="str">
            <v xml:space="preserve"> Ascomycota</v>
          </cell>
          <cell r="K3127" t="str">
            <v xml:space="preserve"> Pezizomycotina</v>
          </cell>
          <cell r="L3127" t="str">
            <v>Sordariomycetes</v>
          </cell>
          <cell r="M3127" t="str">
            <v xml:space="preserve"> Hypocreomycetidae</v>
          </cell>
          <cell r="N3127" t="str">
            <v xml:space="preserve"> Glomerellales</v>
          </cell>
          <cell r="O3127" t="str">
            <v>Plectosphaerellaceae</v>
          </cell>
          <cell r="P3127" t="str">
            <v xml:space="preserve"> Verticillium.</v>
          </cell>
        </row>
        <row r="3128">
          <cell r="B3128" t="str">
            <v>A0A0G4MLK1</v>
          </cell>
          <cell r="C3128" t="str">
            <v xml:space="preserve"> Verticillium longisporum.</v>
          </cell>
          <cell r="E3128" t="str">
            <v xml:space="preserve"> NCBI_TaxID=100787 {ECO:0000313|EMBL:CRK35193.1, ECO:0000313|Proteomes:UP000044602};</v>
          </cell>
          <cell r="G3128" t="str">
            <v>Eukaryota</v>
          </cell>
          <cell r="H3128" t="str">
            <v xml:space="preserve"> Fungi</v>
          </cell>
          <cell r="I3128" t="str">
            <v xml:space="preserve"> Dikarya</v>
          </cell>
          <cell r="J3128" t="str">
            <v xml:space="preserve"> Ascomycota</v>
          </cell>
          <cell r="K3128" t="str">
            <v xml:space="preserve"> Pezizomycotina</v>
          </cell>
          <cell r="L3128" t="str">
            <v>Sordariomycetes</v>
          </cell>
          <cell r="M3128" t="str">
            <v xml:space="preserve"> Hypocreomycetidae</v>
          </cell>
          <cell r="N3128" t="str">
            <v xml:space="preserve"> Glomerellales</v>
          </cell>
          <cell r="O3128" t="str">
            <v>Plectosphaerellaceae</v>
          </cell>
          <cell r="P3128" t="str">
            <v xml:space="preserve"> Verticillium.</v>
          </cell>
        </row>
        <row r="3129">
          <cell r="B3129" t="str">
            <v>A0A0G4MMY4</v>
          </cell>
          <cell r="C3129" t="str">
            <v xml:space="preserve"> Verticillium longisporum.</v>
          </cell>
          <cell r="E3129" t="str">
            <v xml:space="preserve"> NCBI_TaxID=100787 {ECO:0000313|EMBL:CRK35554.1, ECO:0000313|Proteomes:UP000044602};</v>
          </cell>
          <cell r="G3129" t="str">
            <v>Eukaryota</v>
          </cell>
          <cell r="H3129" t="str">
            <v xml:space="preserve"> Fungi</v>
          </cell>
          <cell r="I3129" t="str">
            <v xml:space="preserve"> Dikarya</v>
          </cell>
          <cell r="J3129" t="str">
            <v xml:space="preserve"> Ascomycota</v>
          </cell>
          <cell r="K3129" t="str">
            <v xml:space="preserve"> Pezizomycotina</v>
          </cell>
          <cell r="L3129" t="str">
            <v>Sordariomycetes</v>
          </cell>
          <cell r="M3129" t="str">
            <v xml:space="preserve"> Hypocreomycetidae</v>
          </cell>
          <cell r="N3129" t="str">
            <v xml:space="preserve"> Glomerellales</v>
          </cell>
          <cell r="O3129" t="str">
            <v>Plectosphaerellaceae</v>
          </cell>
          <cell r="P3129" t="str">
            <v xml:space="preserve"> Verticillium.</v>
          </cell>
        </row>
        <row r="3130">
          <cell r="B3130" t="str">
            <v>A0A0G4MN37</v>
          </cell>
          <cell r="C3130" t="str">
            <v xml:space="preserve"> Verticillium longisporum.</v>
          </cell>
          <cell r="E3130" t="str">
            <v xml:space="preserve"> NCBI_TaxID=100787 {ECO:0000313|EMBL:CRK35557.1, ECO:0000313|Proteomes:UP000044602};</v>
          </cell>
          <cell r="G3130" t="str">
            <v>Eukaryota</v>
          </cell>
          <cell r="H3130" t="str">
            <v xml:space="preserve"> Fungi</v>
          </cell>
          <cell r="I3130" t="str">
            <v xml:space="preserve"> Dikarya</v>
          </cell>
          <cell r="J3130" t="str">
            <v xml:space="preserve"> Ascomycota</v>
          </cell>
          <cell r="K3130" t="str">
            <v xml:space="preserve"> Pezizomycotina</v>
          </cell>
          <cell r="L3130" t="str">
            <v>Sordariomycetes</v>
          </cell>
          <cell r="M3130" t="str">
            <v xml:space="preserve"> Hypocreomycetidae</v>
          </cell>
          <cell r="N3130" t="str">
            <v xml:space="preserve"> Glomerellales</v>
          </cell>
          <cell r="O3130" t="str">
            <v>Plectosphaerellaceae</v>
          </cell>
          <cell r="P3130" t="str">
            <v xml:space="preserve"> Verticillium.</v>
          </cell>
        </row>
        <row r="3131">
          <cell r="B3131" t="str">
            <v>A0A0G4MWB1</v>
          </cell>
          <cell r="C3131" t="str">
            <v xml:space="preserve"> Verticillium longisporum.</v>
          </cell>
          <cell r="E3131" t="str">
            <v xml:space="preserve"> NCBI_TaxID=100787 {ECO:0000313|EMBL:CRK38429.1, ECO:0000313|Proteomes:UP000044602};</v>
          </cell>
          <cell r="G3131" t="str">
            <v>Eukaryota</v>
          </cell>
          <cell r="H3131" t="str">
            <v xml:space="preserve"> Fungi</v>
          </cell>
          <cell r="I3131" t="str">
            <v xml:space="preserve"> Dikarya</v>
          </cell>
          <cell r="J3131" t="str">
            <v xml:space="preserve"> Ascomycota</v>
          </cell>
          <cell r="K3131" t="str">
            <v xml:space="preserve"> Pezizomycotina</v>
          </cell>
          <cell r="L3131" t="str">
            <v>Sordariomycetes</v>
          </cell>
          <cell r="M3131" t="str">
            <v xml:space="preserve"> Hypocreomycetidae</v>
          </cell>
          <cell r="N3131" t="str">
            <v xml:space="preserve"> Glomerellales</v>
          </cell>
          <cell r="O3131" t="str">
            <v>Plectosphaerellaceae</v>
          </cell>
          <cell r="P3131" t="str">
            <v xml:space="preserve"> Verticillium.</v>
          </cell>
        </row>
        <row r="3132">
          <cell r="B3132" t="str">
            <v>A0A0G4NXN9</v>
          </cell>
          <cell r="C3132" t="str">
            <v xml:space="preserve"> Penicillium camemberti FM 013.</v>
          </cell>
          <cell r="E3132" t="str">
            <v xml:space="preserve"> NCBI_TaxID=1429867 {ECO:0000313|EMBL:CRL18820.1, ECO:0000313|Proteomes:UP000053732};</v>
          </cell>
          <cell r="G3132" t="str">
            <v>Eukaryota</v>
          </cell>
          <cell r="H3132" t="str">
            <v xml:space="preserve"> Fungi</v>
          </cell>
          <cell r="I3132" t="str">
            <v xml:space="preserve"> Dikarya</v>
          </cell>
          <cell r="J3132" t="str">
            <v xml:space="preserve"> Ascomycota</v>
          </cell>
          <cell r="K3132" t="str">
            <v xml:space="preserve"> Pezizomycotina</v>
          </cell>
          <cell r="L3132" t="str">
            <v xml:space="preserve"> Eurotiomycetes</v>
          </cell>
          <cell r="M3132" t="str">
            <v>Eurotiomycetidae</v>
          </cell>
          <cell r="N3132" t="str">
            <v xml:space="preserve"> Eurotiales</v>
          </cell>
          <cell r="O3132" t="str">
            <v xml:space="preserve"> Aspergillaceae</v>
          </cell>
          <cell r="P3132" t="str">
            <v xml:space="preserve"> Penicillium.</v>
          </cell>
        </row>
        <row r="3133">
          <cell r="B3133" t="str">
            <v>A0A0G4PUT9</v>
          </cell>
          <cell r="C3133" t="str">
            <v xml:space="preserve"> Penicillium camemberti FM 013.</v>
          </cell>
          <cell r="E3133" t="str">
            <v xml:space="preserve"> NCBI_TaxID=1429867 {ECO:0000313|EMBL:CRL30106.1, ECO:0000313|Proteomes:UP000053732};</v>
          </cell>
          <cell r="G3133" t="str">
            <v>Eukaryota</v>
          </cell>
          <cell r="H3133" t="str">
            <v xml:space="preserve"> Fungi</v>
          </cell>
          <cell r="I3133" t="str">
            <v xml:space="preserve"> Dikarya</v>
          </cell>
          <cell r="J3133" t="str">
            <v xml:space="preserve"> Ascomycota</v>
          </cell>
          <cell r="K3133" t="str">
            <v xml:space="preserve"> Pezizomycotina</v>
          </cell>
          <cell r="L3133" t="str">
            <v xml:space="preserve"> Eurotiomycetes</v>
          </cell>
          <cell r="M3133" t="str">
            <v>Eurotiomycetidae</v>
          </cell>
          <cell r="N3133" t="str">
            <v xml:space="preserve"> Eurotiales</v>
          </cell>
          <cell r="O3133" t="str">
            <v xml:space="preserve"> Aspergillaceae</v>
          </cell>
          <cell r="P3133" t="str">
            <v xml:space="preserve"> Penicillium.</v>
          </cell>
        </row>
        <row r="3134">
          <cell r="B3134" t="str">
            <v>A0A0H1B4M6</v>
          </cell>
          <cell r="C3134" t="str">
            <v xml:space="preserve"> Emmonsia parva UAMH 139.</v>
          </cell>
          <cell r="E3134" t="str">
            <v xml:space="preserve"> NCBI_TaxID=1246674 {ECO:0000313|EMBL:KLJ06028.1, ECO:0000313|Proteomes:UP000053573};</v>
          </cell>
          <cell r="G3134" t="str">
            <v>Eukaryota</v>
          </cell>
          <cell r="H3134" t="str">
            <v xml:space="preserve"> Fungi</v>
          </cell>
          <cell r="I3134" t="str">
            <v xml:space="preserve"> Dikarya</v>
          </cell>
          <cell r="J3134" t="str">
            <v xml:space="preserve"> Ascomycota</v>
          </cell>
          <cell r="K3134" t="str">
            <v xml:space="preserve"> Pezizomycotina</v>
          </cell>
          <cell r="L3134" t="str">
            <v xml:space="preserve"> Eurotiomycetes</v>
          </cell>
          <cell r="M3134" t="str">
            <v>Eurotiomycetidae</v>
          </cell>
          <cell r="N3134" t="str">
            <v xml:space="preserve"> Onygenales</v>
          </cell>
          <cell r="O3134" t="str">
            <v xml:space="preserve"> Ajellomycetaceae</v>
          </cell>
          <cell r="P3134" t="str">
            <v xml:space="preserve"> Emmonsia.</v>
          </cell>
        </row>
        <row r="3135">
          <cell r="B3135" t="str">
            <v>A0A0H1BMW8</v>
          </cell>
          <cell r="C3135" t="str">
            <v xml:space="preserve"> Emmonsia parva UAMH 139.</v>
          </cell>
          <cell r="E3135" t="str">
            <v xml:space="preserve"> NCBI_TaxID=1246674 {ECO:0000313|EMBL:KLJ12458.1, ECO:0000313|Proteomes:UP000053573};</v>
          </cell>
          <cell r="G3135" t="str">
            <v>Eukaryota</v>
          </cell>
          <cell r="H3135" t="str">
            <v xml:space="preserve"> Fungi</v>
          </cell>
          <cell r="I3135" t="str">
            <v xml:space="preserve"> Dikarya</v>
          </cell>
          <cell r="J3135" t="str">
            <v xml:space="preserve"> Ascomycota</v>
          </cell>
          <cell r="K3135" t="str">
            <v xml:space="preserve"> Pezizomycotina</v>
          </cell>
          <cell r="L3135" t="str">
            <v xml:space="preserve"> Eurotiomycetes</v>
          </cell>
          <cell r="M3135" t="str">
            <v>Eurotiomycetidae</v>
          </cell>
          <cell r="N3135" t="str">
            <v xml:space="preserve"> Onygenales</v>
          </cell>
          <cell r="O3135" t="str">
            <v xml:space="preserve"> Ajellomycetaceae</v>
          </cell>
          <cell r="P3135" t="str">
            <v xml:space="preserve"> Emmonsia.</v>
          </cell>
        </row>
        <row r="3136">
          <cell r="B3136" t="str">
            <v>A0A0H2S0W1</v>
          </cell>
          <cell r="C3136" t="str">
            <v xml:space="preserve"> Schizopora paradoxa.</v>
          </cell>
          <cell r="E3136" t="str">
            <v xml:space="preserve"> NCBI_TaxID=27342 {ECO:0000313|EMBL:KLO10666.1, ECO:0000313|Proteomes:UP000053477};</v>
          </cell>
          <cell r="G3136" t="str">
            <v>Eukaryota</v>
          </cell>
          <cell r="H3136" t="str">
            <v xml:space="preserve"> Fungi</v>
          </cell>
          <cell r="I3136" t="str">
            <v xml:space="preserve"> Dikarya</v>
          </cell>
          <cell r="J3136" t="str">
            <v xml:space="preserve"> Basidiomycota</v>
          </cell>
          <cell r="K3136" t="str">
            <v xml:space="preserve"> Agaricomycotina</v>
          </cell>
          <cell r="L3136" t="str">
            <v>Agaricomycetes</v>
          </cell>
          <cell r="M3136" t="str">
            <v xml:space="preserve"> Hymenochaetales</v>
          </cell>
          <cell r="N3136" t="str">
            <v xml:space="preserve"> Schizoporaceae</v>
          </cell>
          <cell r="O3136" t="str">
            <v xml:space="preserve"> Schizopora.</v>
          </cell>
        </row>
        <row r="3137">
          <cell r="B3137" t="str">
            <v>A0A0H2SG29</v>
          </cell>
          <cell r="C3137" t="str">
            <v xml:space="preserve"> Schizopora paradoxa.</v>
          </cell>
          <cell r="E3137" t="str">
            <v xml:space="preserve"> NCBI_TaxID=27342 {ECO:0000313|EMBL:KLO16001.1, ECO:0000313|Proteomes:UP000053477};</v>
          </cell>
          <cell r="G3137" t="str">
            <v>Eukaryota</v>
          </cell>
          <cell r="H3137" t="str">
            <v xml:space="preserve"> Fungi</v>
          </cell>
          <cell r="I3137" t="str">
            <v xml:space="preserve"> Dikarya</v>
          </cell>
          <cell r="J3137" t="str">
            <v xml:space="preserve"> Basidiomycota</v>
          </cell>
          <cell r="K3137" t="str">
            <v xml:space="preserve"> Agaricomycotina</v>
          </cell>
          <cell r="L3137" t="str">
            <v>Agaricomycetes</v>
          </cell>
          <cell r="M3137" t="str">
            <v xml:space="preserve"> Hymenochaetales</v>
          </cell>
          <cell r="N3137" t="str">
            <v xml:space="preserve"> Schizoporaceae</v>
          </cell>
          <cell r="O3137" t="str">
            <v xml:space="preserve"> Schizopora.</v>
          </cell>
        </row>
        <row r="3138">
          <cell r="B3138" t="str">
            <v>A0A0H5BZF8</v>
          </cell>
          <cell r="C3138" t="str">
            <v xml:space="preserve"> Cyberlindnera jadinii (Torula yeast) (Pichia jadinii).</v>
          </cell>
          <cell r="E3138" t="str">
            <v xml:space="preserve"> NCBI_TaxID=4903 {ECO:0000313|EMBL:CEP20905.1, ECO:0000313|Proteomes:UP000038830};</v>
          </cell>
          <cell r="G3138" t="str">
            <v>Eukaryota</v>
          </cell>
          <cell r="H3138" t="str">
            <v xml:space="preserve"> Fungi</v>
          </cell>
          <cell r="I3138" t="str">
            <v xml:space="preserve"> Dikarya</v>
          </cell>
          <cell r="J3138" t="str">
            <v xml:space="preserve"> Ascomycota</v>
          </cell>
          <cell r="K3138" t="str">
            <v xml:space="preserve"> Saccharomycotina</v>
          </cell>
          <cell r="L3138" t="str">
            <v>Saccharomycetes</v>
          </cell>
          <cell r="M3138" t="str">
            <v xml:space="preserve"> Saccharomycetales</v>
          </cell>
          <cell r="N3138" t="str">
            <v xml:space="preserve"> Phaffomycetaceae</v>
          </cell>
          <cell r="O3138" t="str">
            <v xml:space="preserve"> Cyberlindnera.</v>
          </cell>
        </row>
        <row r="3139">
          <cell r="B3139" t="str">
            <v>A0A0H5CH89</v>
          </cell>
          <cell r="C3139" t="str">
            <v xml:space="preserve"> Cyberlindnera jadinii (Torula yeast) (Pichia jadinii).</v>
          </cell>
          <cell r="E3139" t="str">
            <v xml:space="preserve"> NCBI_TaxID=4903 {ECO:0000313|EMBL:CEP23924.1, ECO:0000313|Proteomes:UP000038830};</v>
          </cell>
          <cell r="G3139" t="str">
            <v>Eukaryota</v>
          </cell>
          <cell r="H3139" t="str">
            <v xml:space="preserve"> Fungi</v>
          </cell>
          <cell r="I3139" t="str">
            <v xml:space="preserve"> Dikarya</v>
          </cell>
          <cell r="J3139" t="str">
            <v xml:space="preserve"> Ascomycota</v>
          </cell>
          <cell r="K3139" t="str">
            <v xml:space="preserve"> Saccharomycotina</v>
          </cell>
          <cell r="L3139" t="str">
            <v>Saccharomycetes</v>
          </cell>
          <cell r="M3139" t="str">
            <v xml:space="preserve"> Saccharomycetales</v>
          </cell>
          <cell r="N3139" t="str">
            <v xml:space="preserve"> Phaffomycetaceae</v>
          </cell>
          <cell r="O3139" t="str">
            <v xml:space="preserve"> Cyberlindnera.</v>
          </cell>
        </row>
        <row r="3140">
          <cell r="B3140" t="str">
            <v>A0A0J0XVM5</v>
          </cell>
          <cell r="C3140" t="str">
            <v xml:space="preserve"> Cutaneotrichosporon oleaginosum.</v>
          </cell>
          <cell r="E3140" t="str">
            <v xml:space="preserve"> NCBI_TaxID=879819 {ECO:0000313|EMBL:KLT45116.1, ECO:0000313|Proteomes:UP000053611};</v>
          </cell>
          <cell r="G3140" t="str">
            <v>Eukaryota</v>
          </cell>
          <cell r="H3140" t="str">
            <v xml:space="preserve"> Fungi</v>
          </cell>
          <cell r="I3140" t="str">
            <v xml:space="preserve"> Dikarya</v>
          </cell>
          <cell r="J3140" t="str">
            <v xml:space="preserve"> Basidiomycota</v>
          </cell>
          <cell r="K3140" t="str">
            <v xml:space="preserve"> Agaricomycotina</v>
          </cell>
          <cell r="L3140" t="str">
            <v>Tremellomycetes</v>
          </cell>
          <cell r="M3140" t="str">
            <v xml:space="preserve"> Trichosporonales</v>
          </cell>
          <cell r="N3140" t="str">
            <v xml:space="preserve"> Trichosporonaceae</v>
          </cell>
          <cell r="O3140" t="str">
            <v>Cutaneotrichosporon.</v>
          </cell>
        </row>
        <row r="3141">
          <cell r="B3141" t="str">
            <v>A0A0J0XX55</v>
          </cell>
          <cell r="C3141" t="str">
            <v xml:space="preserve"> Cutaneotrichosporon oleaginosum.</v>
          </cell>
          <cell r="E3141" t="str">
            <v xml:space="preserve"> NCBI_TaxID=879819 {ECO:0000313|EMBL:KLT45630.1, ECO:0000313|Proteomes:UP000053611};</v>
          </cell>
          <cell r="G3141" t="str">
            <v>Eukaryota</v>
          </cell>
          <cell r="H3141" t="str">
            <v xml:space="preserve"> Fungi</v>
          </cell>
          <cell r="I3141" t="str">
            <v xml:space="preserve"> Dikarya</v>
          </cell>
          <cell r="J3141" t="str">
            <v xml:space="preserve"> Basidiomycota</v>
          </cell>
          <cell r="K3141" t="str">
            <v xml:space="preserve"> Agaricomycotina</v>
          </cell>
          <cell r="L3141" t="str">
            <v>Tremellomycetes</v>
          </cell>
          <cell r="M3141" t="str">
            <v xml:space="preserve"> Trichosporonales</v>
          </cell>
          <cell r="N3141" t="str">
            <v xml:space="preserve"> Trichosporonaceae</v>
          </cell>
          <cell r="O3141" t="str">
            <v>Cutaneotrichosporon.</v>
          </cell>
        </row>
        <row r="3142">
          <cell r="B3142" t="str">
            <v>A0A0J6Y539</v>
          </cell>
          <cell r="C3142" t="str">
            <v xml:space="preserve"> Coccidioides immitis RMSCC 2394.</v>
          </cell>
          <cell r="E3142" t="str">
            <v xml:space="preserve"> NCBI_TaxID=404692 {ECO:0000313|EMBL:KMP02139.1, ECO:0000313|Proteomes:UP000054565};</v>
          </cell>
          <cell r="G3142" t="str">
            <v>Eukaryota</v>
          </cell>
          <cell r="H3142" t="str">
            <v xml:space="preserve"> Fungi</v>
          </cell>
          <cell r="I3142" t="str">
            <v xml:space="preserve"> Dikarya</v>
          </cell>
          <cell r="J3142" t="str">
            <v xml:space="preserve"> Ascomycota</v>
          </cell>
          <cell r="K3142" t="str">
            <v xml:space="preserve"> Pezizomycotina</v>
          </cell>
          <cell r="L3142" t="str">
            <v xml:space="preserve"> Eurotiomycetes</v>
          </cell>
          <cell r="M3142" t="str">
            <v>Eurotiomycetidae</v>
          </cell>
          <cell r="N3142" t="str">
            <v xml:space="preserve"> Onygenales</v>
          </cell>
          <cell r="O3142" t="str">
            <v xml:space="preserve"> Onygenales incertae sedis</v>
          </cell>
          <cell r="P3142" t="str">
            <v xml:space="preserve"> Coccidioides.</v>
          </cell>
        </row>
        <row r="3143">
          <cell r="B3143" t="str">
            <v>A0A0J6YMK7</v>
          </cell>
          <cell r="C3143" t="str">
            <v xml:space="preserve"> Coccidioides immitis RMSCC 2394.</v>
          </cell>
          <cell r="E3143" t="str">
            <v xml:space="preserve"> NCBI_TaxID=404692 {ECO:0000313|EMBL:KMP08389.1, ECO:0000313|Proteomes:UP000054565};</v>
          </cell>
          <cell r="G3143" t="str">
            <v>Eukaryota</v>
          </cell>
          <cell r="H3143" t="str">
            <v xml:space="preserve"> Fungi</v>
          </cell>
          <cell r="I3143" t="str">
            <v xml:space="preserve"> Dikarya</v>
          </cell>
          <cell r="J3143" t="str">
            <v xml:space="preserve"> Ascomycota</v>
          </cell>
          <cell r="K3143" t="str">
            <v xml:space="preserve"> Pezizomycotina</v>
          </cell>
          <cell r="L3143" t="str">
            <v xml:space="preserve"> Eurotiomycetes</v>
          </cell>
          <cell r="M3143" t="str">
            <v>Eurotiomycetidae</v>
          </cell>
          <cell r="N3143" t="str">
            <v xml:space="preserve"> Onygenales</v>
          </cell>
          <cell r="O3143" t="str">
            <v xml:space="preserve"> Onygenales incertae sedis</v>
          </cell>
          <cell r="P3143" t="str">
            <v xml:space="preserve"> Coccidioides.</v>
          </cell>
        </row>
        <row r="3144">
          <cell r="B3144" t="str">
            <v>A0A0J7JTJ0</v>
          </cell>
          <cell r="C3144" t="str">
            <v xml:space="preserve"> Lasius niger (Black garden ant).</v>
          </cell>
          <cell r="E3144" t="str">
            <v xml:space="preserve"> NCBI_TaxID=67767 {ECO:0000313|EMBL:KMQ81344.1, ECO:0000313|Proteomes:UP000036403};</v>
          </cell>
          <cell r="G3144" t="str">
            <v>Eukaryota</v>
          </cell>
          <cell r="H3144" t="str">
            <v xml:space="preserve"> Metazoa</v>
          </cell>
          <cell r="I3144" t="str">
            <v xml:space="preserve"> Ecdysozoa</v>
          </cell>
          <cell r="J3144" t="str">
            <v xml:space="preserve"> Arthropoda</v>
          </cell>
          <cell r="K3144" t="str">
            <v xml:space="preserve"> Hexapoda</v>
          </cell>
          <cell r="L3144" t="str">
            <v xml:space="preserve"> Insecta</v>
          </cell>
          <cell r="M3144" t="str">
            <v>Pterygota</v>
          </cell>
          <cell r="N3144" t="str">
            <v xml:space="preserve"> Neoptera</v>
          </cell>
          <cell r="O3144" t="str">
            <v xml:space="preserve"> Holometabola</v>
          </cell>
          <cell r="P3144" t="str">
            <v xml:space="preserve"> Hymenoptera</v>
          </cell>
          <cell r="Q3144" t="str">
            <v xml:space="preserve"> Apocrita</v>
          </cell>
          <cell r="R3144" t="str">
            <v xml:space="preserve"> Aculeata</v>
          </cell>
          <cell r="S3144" t="str">
            <v>Formicoidea</v>
          </cell>
          <cell r="T3144" t="str">
            <v xml:space="preserve"> Formicidae</v>
          </cell>
          <cell r="U3144" t="str">
            <v xml:space="preserve"> Formicinae</v>
          </cell>
        </row>
        <row r="3145">
          <cell r="B3145" t="str">
            <v>A0A0J7K8H9</v>
          </cell>
          <cell r="C3145" t="str">
            <v xml:space="preserve"> Lasius niger (Black garden ant).</v>
          </cell>
          <cell r="E3145" t="str">
            <v xml:space="preserve"> NCBI_TaxID=67767 {ECO:0000313|EMBL:KMQ86743.1, ECO:0000313|Proteomes:UP000036403};</v>
          </cell>
          <cell r="G3145" t="str">
            <v>Eukaryota</v>
          </cell>
          <cell r="H3145" t="str">
            <v xml:space="preserve"> Metazoa</v>
          </cell>
          <cell r="I3145" t="str">
            <v xml:space="preserve"> Ecdysozoa</v>
          </cell>
          <cell r="J3145" t="str">
            <v xml:space="preserve"> Arthropoda</v>
          </cell>
          <cell r="K3145" t="str">
            <v xml:space="preserve"> Hexapoda</v>
          </cell>
          <cell r="L3145" t="str">
            <v xml:space="preserve"> Insecta</v>
          </cell>
          <cell r="M3145" t="str">
            <v>Pterygota</v>
          </cell>
          <cell r="N3145" t="str">
            <v xml:space="preserve"> Neoptera</v>
          </cell>
          <cell r="O3145" t="str">
            <v xml:space="preserve"> Holometabola</v>
          </cell>
          <cell r="P3145" t="str">
            <v xml:space="preserve"> Hymenoptera</v>
          </cell>
          <cell r="Q3145" t="str">
            <v xml:space="preserve"> Apocrita</v>
          </cell>
          <cell r="R3145" t="str">
            <v xml:space="preserve"> Aculeata</v>
          </cell>
          <cell r="S3145" t="str">
            <v>Formicoidea</v>
          </cell>
          <cell r="T3145" t="str">
            <v xml:space="preserve"> Formicidae</v>
          </cell>
          <cell r="U3145" t="str">
            <v xml:space="preserve"> Formicinae</v>
          </cell>
        </row>
        <row r="3146">
          <cell r="B3146" t="str">
            <v>A0A0J7KJQ7</v>
          </cell>
          <cell r="C3146" t="str">
            <v xml:space="preserve"> Lasius niger (Black garden ant).</v>
          </cell>
          <cell r="E3146" t="str">
            <v xml:space="preserve"> NCBI_TaxID=67767 {ECO:0000313|EMBL:KMQ90653.1, ECO:0000313|Proteomes:UP000036403};</v>
          </cell>
          <cell r="G3146" t="str">
            <v>Eukaryota</v>
          </cell>
          <cell r="H3146" t="str">
            <v xml:space="preserve"> Metazoa</v>
          </cell>
          <cell r="I3146" t="str">
            <v xml:space="preserve"> Ecdysozoa</v>
          </cell>
          <cell r="J3146" t="str">
            <v xml:space="preserve"> Arthropoda</v>
          </cell>
          <cell r="K3146" t="str">
            <v xml:space="preserve"> Hexapoda</v>
          </cell>
          <cell r="L3146" t="str">
            <v xml:space="preserve"> Insecta</v>
          </cell>
          <cell r="M3146" t="str">
            <v>Pterygota</v>
          </cell>
          <cell r="N3146" t="str">
            <v xml:space="preserve"> Neoptera</v>
          </cell>
          <cell r="O3146" t="str">
            <v xml:space="preserve"> Holometabola</v>
          </cell>
          <cell r="P3146" t="str">
            <v xml:space="preserve"> Hymenoptera</v>
          </cell>
          <cell r="Q3146" t="str">
            <v xml:space="preserve"> Apocrita</v>
          </cell>
          <cell r="R3146" t="str">
            <v xml:space="preserve"> Aculeata</v>
          </cell>
          <cell r="S3146" t="str">
            <v>Formicoidea</v>
          </cell>
          <cell r="T3146" t="str">
            <v xml:space="preserve"> Formicidae</v>
          </cell>
          <cell r="U3146" t="str">
            <v xml:space="preserve"> Formicinae</v>
          </cell>
        </row>
        <row r="3147">
          <cell r="B3147" t="str">
            <v>A0A0J7L0V2</v>
          </cell>
          <cell r="C3147" t="str">
            <v xml:space="preserve"> Lasius niger (Black garden ant).</v>
          </cell>
          <cell r="E3147" t="str">
            <v xml:space="preserve"> NCBI_TaxID=67767 {ECO:0000313|EMBL:KMQ96218.1, ECO:0000313|Proteomes:UP000036403};</v>
          </cell>
          <cell r="G3147" t="str">
            <v>Eukaryota</v>
          </cell>
          <cell r="H3147" t="str">
            <v xml:space="preserve"> Metazoa</v>
          </cell>
          <cell r="I3147" t="str">
            <v xml:space="preserve"> Ecdysozoa</v>
          </cell>
          <cell r="J3147" t="str">
            <v xml:space="preserve"> Arthropoda</v>
          </cell>
          <cell r="K3147" t="str">
            <v xml:space="preserve"> Hexapoda</v>
          </cell>
          <cell r="L3147" t="str">
            <v xml:space="preserve"> Insecta</v>
          </cell>
          <cell r="M3147" t="str">
            <v>Pterygota</v>
          </cell>
          <cell r="N3147" t="str">
            <v xml:space="preserve"> Neoptera</v>
          </cell>
          <cell r="O3147" t="str">
            <v xml:space="preserve"> Holometabola</v>
          </cell>
          <cell r="P3147" t="str">
            <v xml:space="preserve"> Hymenoptera</v>
          </cell>
          <cell r="Q3147" t="str">
            <v xml:space="preserve"> Apocrita</v>
          </cell>
          <cell r="R3147" t="str">
            <v xml:space="preserve"> Aculeata</v>
          </cell>
          <cell r="S3147" t="str">
            <v>Formicoidea</v>
          </cell>
          <cell r="T3147" t="str">
            <v xml:space="preserve"> Formicidae</v>
          </cell>
          <cell r="U3147" t="str">
            <v xml:space="preserve"> Formicinae</v>
          </cell>
        </row>
        <row r="3148">
          <cell r="B3148" t="str">
            <v>A0A0J7MQU7</v>
          </cell>
          <cell r="C3148" t="str">
            <v xml:space="preserve"> Lasius niger (Black garden ant).</v>
          </cell>
          <cell r="E3148" t="str">
            <v xml:space="preserve"> NCBI_TaxID=67767 {ECO:0000313|EMBL:KMQ82930.1, ECO:0000313|Proteomes:UP000036403};</v>
          </cell>
          <cell r="G3148" t="str">
            <v>Eukaryota</v>
          </cell>
          <cell r="H3148" t="str">
            <v xml:space="preserve"> Metazoa</v>
          </cell>
          <cell r="I3148" t="str">
            <v xml:space="preserve"> Ecdysozoa</v>
          </cell>
          <cell r="J3148" t="str">
            <v xml:space="preserve"> Arthropoda</v>
          </cell>
          <cell r="K3148" t="str">
            <v xml:space="preserve"> Hexapoda</v>
          </cell>
          <cell r="L3148" t="str">
            <v xml:space="preserve"> Insecta</v>
          </cell>
          <cell r="M3148" t="str">
            <v>Pterygota</v>
          </cell>
          <cell r="N3148" t="str">
            <v xml:space="preserve"> Neoptera</v>
          </cell>
          <cell r="O3148" t="str">
            <v xml:space="preserve"> Holometabola</v>
          </cell>
          <cell r="P3148" t="str">
            <v xml:space="preserve"> Hymenoptera</v>
          </cell>
          <cell r="Q3148" t="str">
            <v xml:space="preserve"> Apocrita</v>
          </cell>
          <cell r="R3148" t="str">
            <v xml:space="preserve"> Aculeata</v>
          </cell>
          <cell r="S3148" t="str">
            <v>Formicoidea</v>
          </cell>
          <cell r="T3148" t="str">
            <v xml:space="preserve"> Formicidae</v>
          </cell>
          <cell r="U3148" t="str">
            <v xml:space="preserve"> Formicinae</v>
          </cell>
        </row>
        <row r="3149">
          <cell r="B3149" t="str">
            <v>A0A0J7P3L0</v>
          </cell>
          <cell r="C3149" t="str">
            <v xml:space="preserve"> Lasius niger (Black garden ant).</v>
          </cell>
          <cell r="E3149" t="str">
            <v xml:space="preserve"> NCBI_TaxID=67767 {ECO:0000313|EMBL:KMR04519.1, ECO:0000313|Proteomes:UP000036403};</v>
          </cell>
          <cell r="G3149" t="str">
            <v>Eukaryota</v>
          </cell>
          <cell r="H3149" t="str">
            <v xml:space="preserve"> Metazoa</v>
          </cell>
          <cell r="I3149" t="str">
            <v xml:space="preserve"> Ecdysozoa</v>
          </cell>
          <cell r="J3149" t="str">
            <v xml:space="preserve"> Arthropoda</v>
          </cell>
          <cell r="K3149" t="str">
            <v xml:space="preserve"> Hexapoda</v>
          </cell>
          <cell r="L3149" t="str">
            <v xml:space="preserve"> Insecta</v>
          </cell>
          <cell r="M3149" t="str">
            <v>Pterygota</v>
          </cell>
          <cell r="N3149" t="str">
            <v xml:space="preserve"> Neoptera</v>
          </cell>
          <cell r="O3149" t="str">
            <v xml:space="preserve"> Holometabola</v>
          </cell>
          <cell r="P3149" t="str">
            <v xml:space="preserve"> Hymenoptera</v>
          </cell>
          <cell r="Q3149" t="str">
            <v xml:space="preserve"> Apocrita</v>
          </cell>
          <cell r="R3149" t="str">
            <v xml:space="preserve"> Aculeata</v>
          </cell>
          <cell r="S3149" t="str">
            <v>Formicoidea</v>
          </cell>
          <cell r="T3149" t="str">
            <v xml:space="preserve"> Formicidae</v>
          </cell>
          <cell r="U3149" t="str">
            <v xml:space="preserve"> Formicinae</v>
          </cell>
        </row>
        <row r="3150">
          <cell r="B3150" t="str">
            <v>A0A0J8B379</v>
          </cell>
          <cell r="C3150" t="str">
            <v xml:space="preserve"> Beta vulgaris subsp. vulgaris.</v>
          </cell>
          <cell r="E3150" t="str">
            <v xml:space="preserve"> NCBI_TaxID=3555 {ECO:0000313|EMBL:KMS94313.1};</v>
          </cell>
          <cell r="G3150" t="str">
            <v>Eukaryota</v>
          </cell>
          <cell r="H3150" t="str">
            <v xml:space="preserve"> Viridiplantae</v>
          </cell>
          <cell r="I3150" t="str">
            <v xml:space="preserve"> Streptophyta</v>
          </cell>
          <cell r="J3150" t="str">
            <v xml:space="preserve"> Embryophyta</v>
          </cell>
          <cell r="K3150" t="str">
            <v xml:space="preserve"> Tracheophyta</v>
          </cell>
          <cell r="L3150" t="str">
            <v>Spermatophyta</v>
          </cell>
          <cell r="M3150" t="str">
            <v xml:space="preserve"> Magnoliophyta</v>
          </cell>
          <cell r="N3150" t="str">
            <v xml:space="preserve"> eudicotyledons</v>
          </cell>
          <cell r="O3150" t="str">
            <v xml:space="preserve"> Gunneridae</v>
          </cell>
          <cell r="P3150" t="str">
            <v>Pentapetalae</v>
          </cell>
          <cell r="Q3150" t="str">
            <v xml:space="preserve"> Caryophyllales</v>
          </cell>
          <cell r="R3150" t="str">
            <v xml:space="preserve"> Chenopodiaceae</v>
          </cell>
          <cell r="S3150" t="str">
            <v xml:space="preserve"> Betoideae</v>
          </cell>
          <cell r="T3150" t="str">
            <v xml:space="preserve"> Beta.</v>
          </cell>
        </row>
        <row r="3151">
          <cell r="B3151" t="str">
            <v>A0A0J8QJ01</v>
          </cell>
          <cell r="C3151" t="str">
            <v xml:space="preserve"> Coccidioides immitis RMSCC 3703.</v>
          </cell>
          <cell r="E3151" t="str">
            <v xml:space="preserve"> NCBI_TaxID=454286 {ECO:0000313|EMBL:KMU72354.1, ECO:0000313|Proteomes:UP000054559};</v>
          </cell>
          <cell r="G3151" t="str">
            <v>Eukaryota</v>
          </cell>
          <cell r="H3151" t="str">
            <v xml:space="preserve"> Fungi</v>
          </cell>
          <cell r="I3151" t="str">
            <v xml:space="preserve"> Dikarya</v>
          </cell>
          <cell r="J3151" t="str">
            <v xml:space="preserve"> Ascomycota</v>
          </cell>
          <cell r="K3151" t="str">
            <v xml:space="preserve"> Pezizomycotina</v>
          </cell>
          <cell r="L3151" t="str">
            <v xml:space="preserve"> Eurotiomycetes</v>
          </cell>
          <cell r="M3151" t="str">
            <v>Eurotiomycetidae</v>
          </cell>
          <cell r="N3151" t="str">
            <v xml:space="preserve"> Onygenales</v>
          </cell>
          <cell r="O3151" t="str">
            <v xml:space="preserve"> Onygenales incertae sedis</v>
          </cell>
          <cell r="P3151" t="str">
            <v xml:space="preserve"> Coccidioides.</v>
          </cell>
        </row>
        <row r="3152">
          <cell r="B3152" t="str">
            <v>A0A0J8RRJ7</v>
          </cell>
          <cell r="C3152" t="str">
            <v xml:space="preserve"> Coccidioides immitis H538.4.</v>
          </cell>
          <cell r="E3152" t="str">
            <v xml:space="preserve"> NCBI_TaxID=396776 {ECO:0000313|EMBL:KMU87206.1, ECO:0000313|Proteomes:UP000054563};</v>
          </cell>
          <cell r="G3152" t="str">
            <v>Eukaryota</v>
          </cell>
          <cell r="H3152" t="str">
            <v xml:space="preserve"> Fungi</v>
          </cell>
          <cell r="I3152" t="str">
            <v xml:space="preserve"> Dikarya</v>
          </cell>
          <cell r="J3152" t="str">
            <v xml:space="preserve"> Ascomycota</v>
          </cell>
          <cell r="K3152" t="str">
            <v xml:space="preserve"> Pezizomycotina</v>
          </cell>
          <cell r="L3152" t="str">
            <v xml:space="preserve"> Eurotiomycetes</v>
          </cell>
          <cell r="M3152" t="str">
            <v>Eurotiomycetidae</v>
          </cell>
          <cell r="N3152" t="str">
            <v xml:space="preserve"> Onygenales</v>
          </cell>
          <cell r="O3152" t="str">
            <v xml:space="preserve"> Onygenales incertae sedis</v>
          </cell>
          <cell r="P3152" t="str">
            <v xml:space="preserve"> Coccidioides.</v>
          </cell>
        </row>
        <row r="3153">
          <cell r="B3153" t="str">
            <v>A0A0J8RWT7</v>
          </cell>
          <cell r="C3153" t="str">
            <v xml:space="preserve"> Coccidioides immitis H538.4.</v>
          </cell>
          <cell r="E3153" t="str">
            <v xml:space="preserve"> NCBI_TaxID=396776 {ECO:0000313|EMBL:KMU89247.1, ECO:0000313|Proteomes:UP000054563};</v>
          </cell>
          <cell r="G3153" t="str">
            <v>Eukaryota</v>
          </cell>
          <cell r="H3153" t="str">
            <v xml:space="preserve"> Fungi</v>
          </cell>
          <cell r="I3153" t="str">
            <v xml:space="preserve"> Dikarya</v>
          </cell>
          <cell r="J3153" t="str">
            <v xml:space="preserve"> Ascomycota</v>
          </cell>
          <cell r="K3153" t="str">
            <v xml:space="preserve"> Pezizomycotina</v>
          </cell>
          <cell r="L3153" t="str">
            <v xml:space="preserve"> Eurotiomycetes</v>
          </cell>
          <cell r="M3153" t="str">
            <v>Eurotiomycetidae</v>
          </cell>
          <cell r="N3153" t="str">
            <v xml:space="preserve"> Onygenales</v>
          </cell>
          <cell r="O3153" t="str">
            <v xml:space="preserve"> Onygenales incertae sedis</v>
          </cell>
          <cell r="P3153" t="str">
            <v xml:space="preserve"> Coccidioides.</v>
          </cell>
        </row>
        <row r="3154">
          <cell r="B3154" t="str">
            <v>A0A0J8TX46</v>
          </cell>
          <cell r="C3154" t="str">
            <v xml:space="preserve"> Coccidioides immitis RMSCC 3703.</v>
          </cell>
          <cell r="E3154" t="str">
            <v xml:space="preserve"> NCBI_TaxID=454286 {ECO:0000313|EMBL:KMU78547.1, ECO:0000313|Proteomes:UP000054559};</v>
          </cell>
          <cell r="G3154" t="str">
            <v>Eukaryota</v>
          </cell>
          <cell r="H3154" t="str">
            <v xml:space="preserve"> Fungi</v>
          </cell>
          <cell r="I3154" t="str">
            <v xml:space="preserve"> Dikarya</v>
          </cell>
          <cell r="J3154" t="str">
            <v xml:space="preserve"> Ascomycota</v>
          </cell>
          <cell r="K3154" t="str">
            <v xml:space="preserve"> Pezizomycotina</v>
          </cell>
          <cell r="L3154" t="str">
            <v xml:space="preserve"> Eurotiomycetes</v>
          </cell>
          <cell r="M3154" t="str">
            <v>Eurotiomycetidae</v>
          </cell>
          <cell r="N3154" t="str">
            <v xml:space="preserve"> Onygenales</v>
          </cell>
          <cell r="O3154" t="str">
            <v xml:space="preserve"> Onygenales incertae sedis</v>
          </cell>
          <cell r="P3154" t="str">
            <v xml:space="preserve"> Coccidioides.</v>
          </cell>
        </row>
        <row r="3155">
          <cell r="B3155" t="str">
            <v>A0A0J9XQG7</v>
          </cell>
          <cell r="C3155" t="str">
            <v xml:space="preserve"> Brugia malayi (Filarial nematode worm).</v>
          </cell>
          <cell r="E3155" t="str">
            <v xml:space="preserve"> NCBI_TaxID=6279 {ECO:0000313|EMBL:CDP92897.1};</v>
          </cell>
          <cell r="G3155" t="str">
            <v>Eukaryota</v>
          </cell>
          <cell r="H3155" t="str">
            <v xml:space="preserve"> Metazoa</v>
          </cell>
          <cell r="I3155" t="str">
            <v xml:space="preserve"> Ecdysozoa</v>
          </cell>
          <cell r="J3155" t="str">
            <v xml:space="preserve"> Nematoda</v>
          </cell>
          <cell r="K3155" t="str">
            <v xml:space="preserve"> Chromadorea</v>
          </cell>
          <cell r="L3155" t="str">
            <v xml:space="preserve"> Spirurida</v>
          </cell>
          <cell r="M3155" t="str">
            <v>Spiruromorpha</v>
          </cell>
          <cell r="N3155" t="str">
            <v xml:space="preserve"> Filarioidea</v>
          </cell>
          <cell r="O3155" t="str">
            <v xml:space="preserve"> Onchocercidae</v>
          </cell>
          <cell r="P3155" t="str">
            <v xml:space="preserve"> Brugia.</v>
          </cell>
        </row>
        <row r="3156">
          <cell r="B3156" t="str">
            <v>A0A0K0DNR0</v>
          </cell>
          <cell r="C3156" t="str">
            <v xml:space="preserve"> Angiostrongylus cantonensis (Rat lungworm).</v>
          </cell>
          <cell r="E3156" t="str">
            <v xml:space="preserve"> NCBI_TaxID=6313 {ECO:0000313|Proteomes:UP000035642, ECO:0000313|WBParaSite:ACAC_0001339901-mRNA-1};</v>
          </cell>
          <cell r="G3156" t="str">
            <v>Eukaryota</v>
          </cell>
          <cell r="H3156" t="str">
            <v xml:space="preserve"> Metazoa</v>
          </cell>
          <cell r="I3156" t="str">
            <v xml:space="preserve"> Ecdysozoa</v>
          </cell>
          <cell r="J3156" t="str">
            <v xml:space="preserve"> Nematoda</v>
          </cell>
          <cell r="K3156" t="str">
            <v xml:space="preserve"> Chromadorea</v>
          </cell>
          <cell r="L3156" t="str">
            <v xml:space="preserve"> Rhabditida</v>
          </cell>
          <cell r="M3156" t="str">
            <v>Strongylida</v>
          </cell>
          <cell r="N3156" t="str">
            <v xml:space="preserve"> Metastrongyloidea</v>
          </cell>
          <cell r="O3156" t="str">
            <v xml:space="preserve"> Angiostrongylidae</v>
          </cell>
          <cell r="P3156" t="str">
            <v xml:space="preserve"> Angiostrongylus.</v>
          </cell>
        </row>
        <row r="3157">
          <cell r="B3157" t="str">
            <v>A0A0K0DPF2</v>
          </cell>
          <cell r="C3157" t="str">
            <v xml:space="preserve"> Angiostrongylus cantonensis (Rat lungworm).</v>
          </cell>
          <cell r="E3157" t="str">
            <v xml:space="preserve"> NCBI_TaxID=6313 {ECO:0000313|Proteomes:UP000035642, ECO:0000313|WBParaSite:ACAC_0001364101-mRNA-1};</v>
          </cell>
          <cell r="G3157" t="str">
            <v>Eukaryota</v>
          </cell>
          <cell r="H3157" t="str">
            <v xml:space="preserve"> Metazoa</v>
          </cell>
          <cell r="I3157" t="str">
            <v xml:space="preserve"> Ecdysozoa</v>
          </cell>
          <cell r="J3157" t="str">
            <v xml:space="preserve"> Nematoda</v>
          </cell>
          <cell r="K3157" t="str">
            <v xml:space="preserve"> Chromadorea</v>
          </cell>
          <cell r="L3157" t="str">
            <v xml:space="preserve"> Rhabditida</v>
          </cell>
          <cell r="M3157" t="str">
            <v>Strongylida</v>
          </cell>
          <cell r="N3157" t="str">
            <v xml:space="preserve"> Metastrongyloidea</v>
          </cell>
          <cell r="O3157" t="str">
            <v xml:space="preserve"> Angiostrongylidae</v>
          </cell>
          <cell r="P3157" t="str">
            <v xml:space="preserve"> Angiostrongylus.</v>
          </cell>
        </row>
        <row r="3158">
          <cell r="B3158" t="str">
            <v>A0A0K0EAM8</v>
          </cell>
          <cell r="C3158" t="str">
            <v xml:space="preserve"> Strongyloides stercoralis (Threadworm).</v>
          </cell>
          <cell r="E3158" t="str">
            <v xml:space="preserve"> NCBI_TaxID=6248 {ECO:0000313|Proteomes:UP000035681, ECO:0000313|WBParaSite:SSTP_0000655200.1};</v>
          </cell>
          <cell r="G3158" t="str">
            <v>Eukaryota</v>
          </cell>
          <cell r="H3158" t="str">
            <v xml:space="preserve"> Metazoa</v>
          </cell>
          <cell r="I3158" t="str">
            <v xml:space="preserve"> Ecdysozoa</v>
          </cell>
          <cell r="J3158" t="str">
            <v xml:space="preserve"> Nematoda</v>
          </cell>
          <cell r="K3158" t="str">
            <v xml:space="preserve"> Chromadorea</v>
          </cell>
          <cell r="L3158" t="str">
            <v xml:space="preserve"> Tylenchida</v>
          </cell>
          <cell r="M3158" t="str">
            <v>Panagrolaimomorpha</v>
          </cell>
          <cell r="N3158" t="str">
            <v xml:space="preserve"> Strongyloidoidea</v>
          </cell>
          <cell r="O3158" t="str">
            <v xml:space="preserve"> Strongyloididae</v>
          </cell>
          <cell r="P3158" t="str">
            <v xml:space="preserve"> Strongyloides.</v>
          </cell>
        </row>
        <row r="3159">
          <cell r="B3159" t="str">
            <v>A0A0K0EJG1</v>
          </cell>
          <cell r="C3159" t="str">
            <v xml:space="preserve"> Strongyloides stercoralis (Threadworm).</v>
          </cell>
          <cell r="E3159" t="str">
            <v xml:space="preserve"> NCBI_TaxID=6248 {ECO:0000313|Proteomes:UP000035681, ECO:0000313|WBParaSite:SSTP_0000960700.1};</v>
          </cell>
          <cell r="G3159" t="str">
            <v>Eukaryota</v>
          </cell>
          <cell r="H3159" t="str">
            <v xml:space="preserve"> Metazoa</v>
          </cell>
          <cell r="I3159" t="str">
            <v xml:space="preserve"> Ecdysozoa</v>
          </cell>
          <cell r="J3159" t="str">
            <v xml:space="preserve"> Nematoda</v>
          </cell>
          <cell r="K3159" t="str">
            <v xml:space="preserve"> Chromadorea</v>
          </cell>
          <cell r="L3159" t="str">
            <v xml:space="preserve"> Tylenchida</v>
          </cell>
          <cell r="M3159" t="str">
            <v>Panagrolaimomorpha</v>
          </cell>
          <cell r="N3159" t="str">
            <v xml:space="preserve"> Strongyloidoidea</v>
          </cell>
          <cell r="O3159" t="str">
            <v xml:space="preserve"> Strongyloididae</v>
          </cell>
          <cell r="P3159" t="str">
            <v xml:space="preserve"> Strongyloides.</v>
          </cell>
        </row>
        <row r="3160">
          <cell r="B3160" t="str">
            <v>A0A0K0ESQ7</v>
          </cell>
          <cell r="C3160" t="str">
            <v xml:space="preserve"> Strongyloides stercoralis (Threadworm).</v>
          </cell>
          <cell r="E3160" t="str">
            <v xml:space="preserve"> NCBI_TaxID=6248 {ECO:0000313|Proteomes:UP000035681, ECO:0000313|WBParaSite:SSTP_0001248600.1};</v>
          </cell>
          <cell r="G3160" t="str">
            <v>Eukaryota</v>
          </cell>
          <cell r="H3160" t="str">
            <v xml:space="preserve"> Metazoa</v>
          </cell>
          <cell r="I3160" t="str">
            <v xml:space="preserve"> Ecdysozoa</v>
          </cell>
          <cell r="J3160" t="str">
            <v xml:space="preserve"> Nematoda</v>
          </cell>
          <cell r="K3160" t="str">
            <v xml:space="preserve"> Chromadorea</v>
          </cell>
          <cell r="L3160" t="str">
            <v xml:space="preserve"> Tylenchida</v>
          </cell>
          <cell r="M3160" t="str">
            <v>Panagrolaimomorpha</v>
          </cell>
          <cell r="N3160" t="str">
            <v xml:space="preserve"> Strongyloidoidea</v>
          </cell>
          <cell r="O3160" t="str">
            <v xml:space="preserve"> Strongyloididae</v>
          </cell>
          <cell r="P3160" t="str">
            <v xml:space="preserve"> Strongyloides.</v>
          </cell>
        </row>
        <row r="3161">
          <cell r="B3161" t="str">
            <v>A0A0K0F026</v>
          </cell>
          <cell r="C3161" t="str">
            <v xml:space="preserve"> Strongyloides venezuelensis.</v>
          </cell>
          <cell r="E3161" t="str">
            <v xml:space="preserve"> NCBI_TaxID=75913 {ECO:0000313|Proteomes:UP000035680, ECO:0000313|WBParaSite:SVE_0213800.1};</v>
          </cell>
          <cell r="G3161" t="str">
            <v>Eukaryota</v>
          </cell>
          <cell r="H3161" t="str">
            <v xml:space="preserve"> Metazoa</v>
          </cell>
          <cell r="I3161" t="str">
            <v xml:space="preserve"> Ecdysozoa</v>
          </cell>
          <cell r="J3161" t="str">
            <v xml:space="preserve"> Nematoda</v>
          </cell>
          <cell r="K3161" t="str">
            <v xml:space="preserve"> Chromadorea</v>
          </cell>
          <cell r="L3161" t="str">
            <v xml:space="preserve"> Tylenchida</v>
          </cell>
          <cell r="M3161" t="str">
            <v>Panagrolaimomorpha</v>
          </cell>
          <cell r="N3161" t="str">
            <v xml:space="preserve"> Strongyloidoidea</v>
          </cell>
          <cell r="O3161" t="str">
            <v xml:space="preserve"> Strongyloididae</v>
          </cell>
          <cell r="P3161" t="str">
            <v xml:space="preserve"> Strongyloides.</v>
          </cell>
        </row>
        <row r="3162">
          <cell r="B3162" t="str">
            <v>A0A0K0F758</v>
          </cell>
          <cell r="C3162" t="str">
            <v xml:space="preserve"> Strongyloides venezuelensis.</v>
          </cell>
          <cell r="E3162" t="str">
            <v xml:space="preserve"> NCBI_TaxID=75913 {ECO:0000313|Proteomes:UP000035680, ECO:0000313|WBParaSite:SVE_0465400.1};</v>
          </cell>
          <cell r="G3162" t="str">
            <v>Eukaryota</v>
          </cell>
          <cell r="H3162" t="str">
            <v xml:space="preserve"> Metazoa</v>
          </cell>
          <cell r="I3162" t="str">
            <v xml:space="preserve"> Ecdysozoa</v>
          </cell>
          <cell r="J3162" t="str">
            <v xml:space="preserve"> Nematoda</v>
          </cell>
          <cell r="K3162" t="str">
            <v xml:space="preserve"> Chromadorea</v>
          </cell>
          <cell r="L3162" t="str">
            <v xml:space="preserve"> Tylenchida</v>
          </cell>
          <cell r="M3162" t="str">
            <v>Panagrolaimomorpha</v>
          </cell>
          <cell r="N3162" t="str">
            <v xml:space="preserve"> Strongyloidoidea</v>
          </cell>
          <cell r="O3162" t="str">
            <v xml:space="preserve"> Strongyloididae</v>
          </cell>
          <cell r="P3162" t="str">
            <v xml:space="preserve"> Strongyloides.</v>
          </cell>
        </row>
        <row r="3163">
          <cell r="B3163" t="str">
            <v>A0A0K0FE72</v>
          </cell>
          <cell r="C3163" t="str">
            <v xml:space="preserve"> Strongyloides venezuelensis.</v>
          </cell>
          <cell r="E3163" t="str">
            <v xml:space="preserve"> NCBI_TaxID=75913 {ECO:0000313|Proteomes:UP000035680, ECO:0000313|WBParaSite:SVE_0714900.1};</v>
          </cell>
          <cell r="G3163" t="str">
            <v>Eukaryota</v>
          </cell>
          <cell r="H3163" t="str">
            <v xml:space="preserve"> Metazoa</v>
          </cell>
          <cell r="I3163" t="str">
            <v xml:space="preserve"> Ecdysozoa</v>
          </cell>
          <cell r="J3163" t="str">
            <v xml:space="preserve"> Nematoda</v>
          </cell>
          <cell r="K3163" t="str">
            <v xml:space="preserve"> Chromadorea</v>
          </cell>
          <cell r="L3163" t="str">
            <v xml:space="preserve"> Tylenchida</v>
          </cell>
          <cell r="M3163" t="str">
            <v>Panagrolaimomorpha</v>
          </cell>
          <cell r="N3163" t="str">
            <v xml:space="preserve"> Strongyloidoidea</v>
          </cell>
          <cell r="O3163" t="str">
            <v xml:space="preserve"> Strongyloididae</v>
          </cell>
          <cell r="P3163" t="str">
            <v xml:space="preserve"> Strongyloides.</v>
          </cell>
        </row>
        <row r="3164">
          <cell r="B3164" t="str">
            <v>A0A0K0J5D0</v>
          </cell>
          <cell r="C3164" t="str">
            <v xml:space="preserve"> Brugia malayi (Filarial nematode worm).</v>
          </cell>
          <cell r="E3164" t="str">
            <v xml:space="preserve"> NCBI_TaxID=6279 {ECO:0000313|Proteomes:UP000006672, ECO:0000313|WBParaSite:Bm2305};</v>
          </cell>
          <cell r="G3164" t="str">
            <v>Eukaryota</v>
          </cell>
          <cell r="H3164" t="str">
            <v xml:space="preserve"> Metazoa</v>
          </cell>
          <cell r="I3164" t="str">
            <v xml:space="preserve"> Ecdysozoa</v>
          </cell>
          <cell r="J3164" t="str">
            <v xml:space="preserve"> Nematoda</v>
          </cell>
          <cell r="K3164" t="str">
            <v xml:space="preserve"> Chromadorea</v>
          </cell>
          <cell r="L3164" t="str">
            <v xml:space="preserve"> Spirurida</v>
          </cell>
          <cell r="M3164" t="str">
            <v>Spiruromorpha</v>
          </cell>
          <cell r="N3164" t="str">
            <v xml:space="preserve"> Filarioidea</v>
          </cell>
          <cell r="O3164" t="str">
            <v xml:space="preserve"> Onchocercidae</v>
          </cell>
          <cell r="P3164" t="str">
            <v xml:space="preserve"> Brugia.</v>
          </cell>
        </row>
        <row r="3165">
          <cell r="B3165" t="str">
            <v>A0A0K0JI17</v>
          </cell>
          <cell r="C3165" t="str">
            <v xml:space="preserve"> Brugia malayi (Filarial nematode worm).</v>
          </cell>
          <cell r="E3165" t="str">
            <v xml:space="preserve"> NCBI_TaxID=6279 {ECO:0000313|Proteomes:UP000006672, ECO:0000313|WBParaSite:Bm5232};</v>
          </cell>
          <cell r="G3165" t="str">
            <v>Eukaryota</v>
          </cell>
          <cell r="H3165" t="str">
            <v xml:space="preserve"> Metazoa</v>
          </cell>
          <cell r="I3165" t="str">
            <v xml:space="preserve"> Ecdysozoa</v>
          </cell>
          <cell r="J3165" t="str">
            <v xml:space="preserve"> Nematoda</v>
          </cell>
          <cell r="K3165" t="str">
            <v xml:space="preserve"> Chromadorea</v>
          </cell>
          <cell r="L3165" t="str">
            <v xml:space="preserve"> Spirurida</v>
          </cell>
          <cell r="M3165" t="str">
            <v>Spiruromorpha</v>
          </cell>
          <cell r="N3165" t="str">
            <v xml:space="preserve"> Filarioidea</v>
          </cell>
          <cell r="O3165" t="str">
            <v xml:space="preserve"> Onchocercidae</v>
          </cell>
          <cell r="P3165" t="str">
            <v xml:space="preserve"> Brugia.</v>
          </cell>
        </row>
        <row r="3166">
          <cell r="B3166" t="str">
            <v>A0A0K6FR62</v>
          </cell>
          <cell r="C3166" t="str">
            <v xml:space="preserve"> Rhizoctonia solani.</v>
          </cell>
          <cell r="E3166" t="str">
            <v xml:space="preserve"> NCBI_TaxID=456999 {ECO:0000313|EMBL:CUA68755.1, ECO:0000313|Proteomes:UP000044841};</v>
          </cell>
          <cell r="G3166" t="str">
            <v>Eukaryota</v>
          </cell>
          <cell r="H3166" t="str">
            <v xml:space="preserve"> Fungi</v>
          </cell>
          <cell r="I3166" t="str">
            <v xml:space="preserve"> Dikarya</v>
          </cell>
          <cell r="J3166" t="str">
            <v xml:space="preserve"> Basidiomycota</v>
          </cell>
          <cell r="K3166" t="str">
            <v xml:space="preserve"> Agaricomycotina</v>
          </cell>
          <cell r="L3166" t="str">
            <v>Agaricomycetes</v>
          </cell>
          <cell r="M3166" t="str">
            <v xml:space="preserve"> Cantharellales</v>
          </cell>
          <cell r="N3166" t="str">
            <v xml:space="preserve"> Ceratobasidiaceae</v>
          </cell>
          <cell r="O3166" t="str">
            <v xml:space="preserve"> Rhizoctonia.</v>
          </cell>
        </row>
        <row r="3167">
          <cell r="B3167" t="str">
            <v>A0A0K6GES0</v>
          </cell>
          <cell r="C3167" t="str">
            <v xml:space="preserve"> Rhizoctonia solani.</v>
          </cell>
          <cell r="E3167" t="str">
            <v xml:space="preserve"> NCBI_TaxID=456999 {ECO:0000313|EMBL:CUA76951.1, ECO:0000313|Proteomes:UP000044841};</v>
          </cell>
          <cell r="G3167" t="str">
            <v>Eukaryota</v>
          </cell>
          <cell r="H3167" t="str">
            <v xml:space="preserve"> Fungi</v>
          </cell>
          <cell r="I3167" t="str">
            <v xml:space="preserve"> Dikarya</v>
          </cell>
          <cell r="J3167" t="str">
            <v xml:space="preserve"> Basidiomycota</v>
          </cell>
          <cell r="K3167" t="str">
            <v xml:space="preserve"> Agaricomycotina</v>
          </cell>
          <cell r="L3167" t="str">
            <v>Agaricomycetes</v>
          </cell>
          <cell r="M3167" t="str">
            <v xml:space="preserve"> Cantharellales</v>
          </cell>
          <cell r="N3167" t="str">
            <v xml:space="preserve"> Ceratobasidiaceae</v>
          </cell>
          <cell r="O3167" t="str">
            <v xml:space="preserve"> Rhizoctonia.</v>
          </cell>
        </row>
        <row r="3168">
          <cell r="B3168" t="str">
            <v>A0A0K8L6M6</v>
          </cell>
          <cell r="C3168" t="str">
            <v xml:space="preserve"> Aspergillus udagawae.</v>
          </cell>
          <cell r="E3168" t="str">
            <v xml:space="preserve"> NCBI_TaxID=91492 {ECO:0000313|EMBL:GAO83971.1, ECO:0000313|Proteomes:UP000036893};</v>
          </cell>
          <cell r="G3168" t="str">
            <v>Eukaryota</v>
          </cell>
          <cell r="H3168" t="str">
            <v xml:space="preserve"> Fungi</v>
          </cell>
          <cell r="I3168" t="str">
            <v xml:space="preserve"> Dikarya</v>
          </cell>
          <cell r="J3168" t="str">
            <v xml:space="preserve"> Ascomycota</v>
          </cell>
          <cell r="K3168" t="str">
            <v xml:space="preserve"> Pezizomycotina</v>
          </cell>
          <cell r="L3168" t="str">
            <v xml:space="preserve"> Eurotiomycetes</v>
          </cell>
          <cell r="M3168" t="str">
            <v>Eurotiomycetidae</v>
          </cell>
          <cell r="N3168" t="str">
            <v xml:space="preserve"> Eurotiales</v>
          </cell>
          <cell r="O3168" t="str">
            <v xml:space="preserve"> Aspergillaceae</v>
          </cell>
          <cell r="P3168" t="str">
            <v xml:space="preserve"> Aspergillus.</v>
          </cell>
        </row>
        <row r="3169">
          <cell r="B3169" t="str">
            <v>A0A0K8L7G3</v>
          </cell>
          <cell r="C3169" t="str">
            <v xml:space="preserve"> Aspergillus udagawae.</v>
          </cell>
          <cell r="E3169" t="str">
            <v xml:space="preserve"> NCBI_TaxID=91492 {ECO:0000313|EMBL:GAO83863.1, ECO:0000313|Proteomes:UP000036893};</v>
          </cell>
          <cell r="G3169" t="str">
            <v>Eukaryota</v>
          </cell>
          <cell r="H3169" t="str">
            <v xml:space="preserve"> Fungi</v>
          </cell>
          <cell r="I3169" t="str">
            <v xml:space="preserve"> Dikarya</v>
          </cell>
          <cell r="J3169" t="str">
            <v xml:space="preserve"> Ascomycota</v>
          </cell>
          <cell r="K3169" t="str">
            <v xml:space="preserve"> Pezizomycotina</v>
          </cell>
          <cell r="L3169" t="str">
            <v xml:space="preserve"> Eurotiomycetes</v>
          </cell>
          <cell r="M3169" t="str">
            <v>Eurotiomycetidae</v>
          </cell>
          <cell r="N3169" t="str">
            <v xml:space="preserve"> Eurotiales</v>
          </cell>
          <cell r="O3169" t="str">
            <v xml:space="preserve"> Aspergillaceae</v>
          </cell>
          <cell r="P3169" t="str">
            <v xml:space="preserve"> Aspergillus.</v>
          </cell>
        </row>
        <row r="3170">
          <cell r="B3170" t="str">
            <v>A0A0K9NRH8</v>
          </cell>
          <cell r="C3170" t="str">
            <v xml:space="preserve"> Zostera marina (Eelgrass).</v>
          </cell>
          <cell r="E3170" t="str">
            <v xml:space="preserve"> NCBI_TaxID=29655 {ECO:0000313|EMBL:KMZ58667.1, ECO:0000313|Proteomes:UP000036987};</v>
          </cell>
          <cell r="G3170" t="str">
            <v>Eukaryota</v>
          </cell>
          <cell r="H3170" t="str">
            <v xml:space="preserve"> Viridiplantae</v>
          </cell>
          <cell r="I3170" t="str">
            <v xml:space="preserve"> Streptophyta</v>
          </cell>
          <cell r="J3170" t="str">
            <v xml:space="preserve"> Embryophyta</v>
          </cell>
          <cell r="K3170" t="str">
            <v xml:space="preserve"> Tracheophyta</v>
          </cell>
          <cell r="L3170" t="str">
            <v>Spermatophyta</v>
          </cell>
          <cell r="M3170" t="str">
            <v xml:space="preserve"> Magnoliophyta</v>
          </cell>
          <cell r="N3170" t="str">
            <v xml:space="preserve"> Liliopsida</v>
          </cell>
          <cell r="O3170" t="str">
            <v xml:space="preserve"> Zosteraceae</v>
          </cell>
          <cell r="P3170" t="str">
            <v xml:space="preserve"> Zostera.</v>
          </cell>
        </row>
        <row r="3171">
          <cell r="B3171" t="str">
            <v>A0A0K9NZZ2</v>
          </cell>
          <cell r="C3171" t="str">
            <v xml:space="preserve"> Zostera marina (Eelgrass).</v>
          </cell>
          <cell r="E3171" t="str">
            <v xml:space="preserve"> NCBI_TaxID=29655 {ECO:0000313|EMBL:KMZ61525.1, ECO:0000313|Proteomes:UP000036987};</v>
          </cell>
          <cell r="G3171" t="str">
            <v>Eukaryota</v>
          </cell>
          <cell r="H3171" t="str">
            <v xml:space="preserve"> Viridiplantae</v>
          </cell>
          <cell r="I3171" t="str">
            <v xml:space="preserve"> Streptophyta</v>
          </cell>
          <cell r="J3171" t="str">
            <v xml:space="preserve"> Embryophyta</v>
          </cell>
          <cell r="K3171" t="str">
            <v xml:space="preserve"> Tracheophyta</v>
          </cell>
          <cell r="L3171" t="str">
            <v>Spermatophyta</v>
          </cell>
          <cell r="M3171" t="str">
            <v xml:space="preserve"> Magnoliophyta</v>
          </cell>
          <cell r="N3171" t="str">
            <v xml:space="preserve"> Liliopsida</v>
          </cell>
          <cell r="O3171" t="str">
            <v xml:space="preserve"> Zosteraceae</v>
          </cell>
          <cell r="P3171" t="str">
            <v xml:space="preserve"> Zostera.</v>
          </cell>
        </row>
        <row r="3172">
          <cell r="B3172" t="str">
            <v>A0A0K9PKR4</v>
          </cell>
          <cell r="C3172" t="str">
            <v xml:space="preserve"> Zostera marina (Eelgrass).</v>
          </cell>
          <cell r="E3172" t="str">
            <v xml:space="preserve"> NCBI_TaxID=29655 {ECO:0000313|EMBL:KMZ69549.1, ECO:0000313|Proteomes:UP000036987};</v>
          </cell>
          <cell r="G3172" t="str">
            <v>Eukaryota</v>
          </cell>
          <cell r="H3172" t="str">
            <v xml:space="preserve"> Viridiplantae</v>
          </cell>
          <cell r="I3172" t="str">
            <v xml:space="preserve"> Streptophyta</v>
          </cell>
          <cell r="J3172" t="str">
            <v xml:space="preserve"> Embryophyta</v>
          </cell>
          <cell r="K3172" t="str">
            <v xml:space="preserve"> Tracheophyta</v>
          </cell>
          <cell r="L3172" t="str">
            <v>Spermatophyta</v>
          </cell>
          <cell r="M3172" t="str">
            <v xml:space="preserve"> Magnoliophyta</v>
          </cell>
          <cell r="N3172" t="str">
            <v xml:space="preserve"> Liliopsida</v>
          </cell>
          <cell r="O3172" t="str">
            <v xml:space="preserve"> Zosteraceae</v>
          </cell>
          <cell r="P3172" t="str">
            <v xml:space="preserve"> Zostera.</v>
          </cell>
        </row>
        <row r="3173">
          <cell r="B3173" t="str">
            <v>A0A0K9PPM1</v>
          </cell>
          <cell r="C3173" t="str">
            <v xml:space="preserve"> Zostera marina (Eelgrass).</v>
          </cell>
          <cell r="E3173" t="str">
            <v xml:space="preserve"> NCBI_TaxID=29655 {ECO:0000313|EMBL:KMZ70914.1, ECO:0000313|Proteomes:UP000036987};</v>
          </cell>
          <cell r="G3173" t="str">
            <v>Eukaryota</v>
          </cell>
          <cell r="H3173" t="str">
            <v xml:space="preserve"> Viridiplantae</v>
          </cell>
          <cell r="I3173" t="str">
            <v xml:space="preserve"> Streptophyta</v>
          </cell>
          <cell r="J3173" t="str">
            <v xml:space="preserve"> Embryophyta</v>
          </cell>
          <cell r="K3173" t="str">
            <v xml:space="preserve"> Tracheophyta</v>
          </cell>
          <cell r="L3173" t="str">
            <v>Spermatophyta</v>
          </cell>
          <cell r="M3173" t="str">
            <v xml:space="preserve"> Magnoliophyta</v>
          </cell>
          <cell r="N3173" t="str">
            <v xml:space="preserve"> Liliopsida</v>
          </cell>
          <cell r="O3173" t="str">
            <v xml:space="preserve"> Zosteraceae</v>
          </cell>
          <cell r="P3173" t="str">
            <v xml:space="preserve"> Zostera.</v>
          </cell>
        </row>
        <row r="3174">
          <cell r="B3174" t="str">
            <v>A0A0K9QQS1</v>
          </cell>
          <cell r="C3174" t="str">
            <v xml:space="preserve"> Spinacia oleracea (Spinach).</v>
          </cell>
          <cell r="E3174" t="str">
            <v xml:space="preserve"> NCBI_TaxID=3562 {ECO:0000313|EMBL:KNA09614.1, ECO:0000313|Proteomes:UP000054095};</v>
          </cell>
          <cell r="G3174" t="str">
            <v>Eukaryota</v>
          </cell>
          <cell r="H3174" t="str">
            <v xml:space="preserve"> Viridiplantae</v>
          </cell>
          <cell r="I3174" t="str">
            <v xml:space="preserve"> Streptophyta</v>
          </cell>
          <cell r="J3174" t="str">
            <v xml:space="preserve"> Embryophyta</v>
          </cell>
          <cell r="K3174" t="str">
            <v xml:space="preserve"> Tracheophyta</v>
          </cell>
          <cell r="L3174" t="str">
            <v>Spermatophyta</v>
          </cell>
          <cell r="M3174" t="str">
            <v xml:space="preserve"> Magnoliophyta</v>
          </cell>
          <cell r="N3174" t="str">
            <v xml:space="preserve"> eudicotyledons</v>
          </cell>
          <cell r="O3174" t="str">
            <v xml:space="preserve"> Gunneridae</v>
          </cell>
          <cell r="P3174" t="str">
            <v>Pentapetalae</v>
          </cell>
          <cell r="Q3174" t="str">
            <v xml:space="preserve"> Caryophyllales</v>
          </cell>
          <cell r="R3174" t="str">
            <v xml:space="preserve"> Chenopodiaceae</v>
          </cell>
          <cell r="S3174" t="str">
            <v xml:space="preserve"> Chenopodioideae</v>
          </cell>
          <cell r="T3174" t="str">
            <v>Anserineae</v>
          </cell>
          <cell r="U3174" t="str">
            <v xml:space="preserve"> Spinacia.</v>
          </cell>
        </row>
        <row r="3175">
          <cell r="B3175" t="str">
            <v>A0A0K9R2U2</v>
          </cell>
          <cell r="C3175" t="str">
            <v xml:space="preserve"> Spinacia oleracea (Spinach).</v>
          </cell>
          <cell r="E3175" t="str">
            <v xml:space="preserve"> NCBI_TaxID=3562 {ECO:0000313|EMBL:KNA13841.1, ECO:0000313|Proteomes:UP000054095};</v>
          </cell>
          <cell r="G3175" t="str">
            <v>Eukaryota</v>
          </cell>
          <cell r="H3175" t="str">
            <v xml:space="preserve"> Viridiplantae</v>
          </cell>
          <cell r="I3175" t="str">
            <v xml:space="preserve"> Streptophyta</v>
          </cell>
          <cell r="J3175" t="str">
            <v xml:space="preserve"> Embryophyta</v>
          </cell>
          <cell r="K3175" t="str">
            <v xml:space="preserve"> Tracheophyta</v>
          </cell>
          <cell r="L3175" t="str">
            <v>Spermatophyta</v>
          </cell>
          <cell r="M3175" t="str">
            <v xml:space="preserve"> Magnoliophyta</v>
          </cell>
          <cell r="N3175" t="str">
            <v xml:space="preserve"> eudicotyledons</v>
          </cell>
          <cell r="O3175" t="str">
            <v xml:space="preserve"> Gunneridae</v>
          </cell>
          <cell r="P3175" t="str">
            <v>Pentapetalae</v>
          </cell>
          <cell r="Q3175" t="str">
            <v xml:space="preserve"> Caryophyllales</v>
          </cell>
          <cell r="R3175" t="str">
            <v xml:space="preserve"> Chenopodiaceae</v>
          </cell>
          <cell r="S3175" t="str">
            <v xml:space="preserve"> Chenopodioideae</v>
          </cell>
          <cell r="T3175" t="str">
            <v>Anserineae</v>
          </cell>
          <cell r="U3175" t="str">
            <v xml:space="preserve"> Spinacia.</v>
          </cell>
        </row>
        <row r="3176">
          <cell r="B3176" t="str">
            <v>A0A0K9RAP7</v>
          </cell>
          <cell r="C3176" t="str">
            <v xml:space="preserve"> Spinacia oleracea (Spinach).</v>
          </cell>
          <cell r="E3176" t="str">
            <v xml:space="preserve"> NCBI_TaxID=3562 {ECO:0000313|EMBL:KNA15847.1, ECO:0000313|Proteomes:UP000054095};</v>
          </cell>
          <cell r="G3176" t="str">
            <v>Eukaryota</v>
          </cell>
          <cell r="H3176" t="str">
            <v xml:space="preserve"> Viridiplantae</v>
          </cell>
          <cell r="I3176" t="str">
            <v xml:space="preserve"> Streptophyta</v>
          </cell>
          <cell r="J3176" t="str">
            <v xml:space="preserve"> Embryophyta</v>
          </cell>
          <cell r="K3176" t="str">
            <v xml:space="preserve"> Tracheophyta</v>
          </cell>
          <cell r="L3176" t="str">
            <v>Spermatophyta</v>
          </cell>
          <cell r="M3176" t="str">
            <v xml:space="preserve"> Magnoliophyta</v>
          </cell>
          <cell r="N3176" t="str">
            <v xml:space="preserve"> eudicotyledons</v>
          </cell>
          <cell r="O3176" t="str">
            <v xml:space="preserve"> Gunneridae</v>
          </cell>
          <cell r="P3176" t="str">
            <v>Pentapetalae</v>
          </cell>
          <cell r="Q3176" t="str">
            <v xml:space="preserve"> Caryophyllales</v>
          </cell>
          <cell r="R3176" t="str">
            <v xml:space="preserve"> Chenopodiaceae</v>
          </cell>
          <cell r="S3176" t="str">
            <v xml:space="preserve"> Chenopodioideae</v>
          </cell>
          <cell r="T3176" t="str">
            <v>Anserineae</v>
          </cell>
          <cell r="U3176" t="str">
            <v xml:space="preserve"> Spinacia.</v>
          </cell>
        </row>
        <row r="3177">
          <cell r="B3177" t="str">
            <v>A0A0K9RJQ7</v>
          </cell>
          <cell r="C3177" t="str">
            <v xml:space="preserve"> Spinacia oleracea (Spinach).</v>
          </cell>
          <cell r="E3177" t="str">
            <v xml:space="preserve"> NCBI_TaxID=3562 {ECO:0000313|EMBL:KNA19720.1, ECO:0000313|Proteomes:UP000054095};</v>
          </cell>
          <cell r="G3177" t="str">
            <v>Eukaryota</v>
          </cell>
          <cell r="H3177" t="str">
            <v xml:space="preserve"> Viridiplantae</v>
          </cell>
          <cell r="I3177" t="str">
            <v xml:space="preserve"> Streptophyta</v>
          </cell>
          <cell r="J3177" t="str">
            <v xml:space="preserve"> Embryophyta</v>
          </cell>
          <cell r="K3177" t="str">
            <v xml:space="preserve"> Tracheophyta</v>
          </cell>
          <cell r="L3177" t="str">
            <v>Spermatophyta</v>
          </cell>
          <cell r="M3177" t="str">
            <v xml:space="preserve"> Magnoliophyta</v>
          </cell>
          <cell r="N3177" t="str">
            <v xml:space="preserve"> eudicotyledons</v>
          </cell>
          <cell r="O3177" t="str">
            <v xml:space="preserve"> Gunneridae</v>
          </cell>
          <cell r="P3177" t="str">
            <v>Pentapetalae</v>
          </cell>
          <cell r="Q3177" t="str">
            <v xml:space="preserve"> Caryophyllales</v>
          </cell>
          <cell r="R3177" t="str">
            <v xml:space="preserve"> Chenopodiaceae</v>
          </cell>
          <cell r="S3177" t="str">
            <v xml:space="preserve"> Chenopodioideae</v>
          </cell>
          <cell r="T3177" t="str">
            <v>Anserineae</v>
          </cell>
          <cell r="U3177" t="str">
            <v xml:space="preserve"> Spinacia.</v>
          </cell>
        </row>
        <row r="3178">
          <cell r="B3178" t="str">
            <v>A0A0K9RYW5</v>
          </cell>
          <cell r="C3178" t="str">
            <v xml:space="preserve"> Spinacia oleracea (Spinach).</v>
          </cell>
          <cell r="E3178" t="str">
            <v xml:space="preserve"> NCBI_TaxID=3562 {ECO:0000313|EMBL:KNA24701.1, ECO:0000313|Proteomes:UP000054095};</v>
          </cell>
          <cell r="G3178" t="str">
            <v>Eukaryota</v>
          </cell>
          <cell r="H3178" t="str">
            <v xml:space="preserve"> Viridiplantae</v>
          </cell>
          <cell r="I3178" t="str">
            <v xml:space="preserve"> Streptophyta</v>
          </cell>
          <cell r="J3178" t="str">
            <v xml:space="preserve"> Embryophyta</v>
          </cell>
          <cell r="K3178" t="str">
            <v xml:space="preserve"> Tracheophyta</v>
          </cell>
          <cell r="L3178" t="str">
            <v>Spermatophyta</v>
          </cell>
          <cell r="M3178" t="str">
            <v xml:space="preserve"> Magnoliophyta</v>
          </cell>
          <cell r="N3178" t="str">
            <v xml:space="preserve"> eudicotyledons</v>
          </cell>
          <cell r="O3178" t="str">
            <v xml:space="preserve"> Gunneridae</v>
          </cell>
          <cell r="P3178" t="str">
            <v>Pentapetalae</v>
          </cell>
          <cell r="Q3178" t="str">
            <v xml:space="preserve"> Caryophyllales</v>
          </cell>
          <cell r="R3178" t="str">
            <v xml:space="preserve"> Chenopodiaceae</v>
          </cell>
          <cell r="S3178" t="str">
            <v xml:space="preserve"> Chenopodioideae</v>
          </cell>
          <cell r="T3178" t="str">
            <v>Anserineae</v>
          </cell>
          <cell r="U3178" t="str">
            <v xml:space="preserve"> Spinacia.</v>
          </cell>
        </row>
        <row r="3179">
          <cell r="B3179" t="str">
            <v>A0A0L0BTN3</v>
          </cell>
          <cell r="C3179" t="str">
            <v xml:space="preserve"> Lucilia cuprina (Green bottle fly) (Australian sheep blowfly).</v>
          </cell>
          <cell r="E3179" t="str">
            <v xml:space="preserve"> NCBI_TaxID=7375 {ECO:0000313|EMBL:KNC22589.1, ECO:0000313|Proteomes:UP000037069};</v>
          </cell>
          <cell r="G3179" t="str">
            <v>Eukaryota</v>
          </cell>
          <cell r="H3179" t="str">
            <v xml:space="preserve"> Metazoa</v>
          </cell>
          <cell r="I3179" t="str">
            <v xml:space="preserve"> Ecdysozoa</v>
          </cell>
          <cell r="J3179" t="str">
            <v xml:space="preserve"> Arthropoda</v>
          </cell>
          <cell r="K3179" t="str">
            <v xml:space="preserve"> Hexapoda</v>
          </cell>
          <cell r="L3179" t="str">
            <v xml:space="preserve"> Insecta</v>
          </cell>
          <cell r="M3179" t="str">
            <v>Pterygota</v>
          </cell>
          <cell r="N3179" t="str">
            <v xml:space="preserve"> Neoptera</v>
          </cell>
          <cell r="O3179" t="str">
            <v xml:space="preserve"> Holometabola</v>
          </cell>
          <cell r="P3179" t="str">
            <v xml:space="preserve"> Diptera</v>
          </cell>
          <cell r="Q3179" t="str">
            <v xml:space="preserve"> Brachycera</v>
          </cell>
          <cell r="R3179" t="str">
            <v xml:space="preserve"> Muscomorpha</v>
          </cell>
          <cell r="S3179" t="str">
            <v>Oestroidea</v>
          </cell>
          <cell r="T3179" t="str">
            <v xml:space="preserve"> Calliphoridae</v>
          </cell>
          <cell r="U3179" t="str">
            <v xml:space="preserve"> Luciliinae</v>
          </cell>
        </row>
        <row r="3180">
          <cell r="B3180" t="str">
            <v>A0A0L0BZA3</v>
          </cell>
          <cell r="C3180" t="str">
            <v xml:space="preserve"> Lucilia cuprina (Green bottle fly) (Australian sheep blowfly).</v>
          </cell>
          <cell r="E3180" t="str">
            <v xml:space="preserve"> NCBI_TaxID=7375 {ECO:0000313|EMBL:KNC25360.1, ECO:0000313|Proteomes:UP000037069};</v>
          </cell>
          <cell r="G3180" t="str">
            <v>Eukaryota</v>
          </cell>
          <cell r="H3180" t="str">
            <v xml:space="preserve"> Metazoa</v>
          </cell>
          <cell r="I3180" t="str">
            <v xml:space="preserve"> Ecdysozoa</v>
          </cell>
          <cell r="J3180" t="str">
            <v xml:space="preserve"> Arthropoda</v>
          </cell>
          <cell r="K3180" t="str">
            <v xml:space="preserve"> Hexapoda</v>
          </cell>
          <cell r="L3180" t="str">
            <v xml:space="preserve"> Insecta</v>
          </cell>
          <cell r="M3180" t="str">
            <v>Pterygota</v>
          </cell>
          <cell r="N3180" t="str">
            <v xml:space="preserve"> Neoptera</v>
          </cell>
          <cell r="O3180" t="str">
            <v xml:space="preserve"> Holometabola</v>
          </cell>
          <cell r="P3180" t="str">
            <v xml:space="preserve"> Diptera</v>
          </cell>
          <cell r="Q3180" t="str">
            <v xml:space="preserve"> Brachycera</v>
          </cell>
          <cell r="R3180" t="str">
            <v xml:space="preserve"> Muscomorpha</v>
          </cell>
          <cell r="S3180" t="str">
            <v>Oestroidea</v>
          </cell>
          <cell r="T3180" t="str">
            <v xml:space="preserve"> Calliphoridae</v>
          </cell>
          <cell r="U3180" t="str">
            <v xml:space="preserve"> Luciliinae</v>
          </cell>
        </row>
        <row r="3181">
          <cell r="B3181" t="str">
            <v>A0A0L0CIH7</v>
          </cell>
          <cell r="C3181" t="str">
            <v xml:space="preserve"> Lucilia cuprina (Green bottle fly) (Australian sheep blowfly).</v>
          </cell>
          <cell r="E3181" t="str">
            <v xml:space="preserve"> NCBI_TaxID=7375 {ECO:0000313|EMBL:KNC32050.1, ECO:0000313|Proteomes:UP000037069};</v>
          </cell>
          <cell r="G3181" t="str">
            <v>Eukaryota</v>
          </cell>
          <cell r="H3181" t="str">
            <v xml:space="preserve"> Metazoa</v>
          </cell>
          <cell r="I3181" t="str">
            <v xml:space="preserve"> Ecdysozoa</v>
          </cell>
          <cell r="J3181" t="str">
            <v xml:space="preserve"> Arthropoda</v>
          </cell>
          <cell r="K3181" t="str">
            <v xml:space="preserve"> Hexapoda</v>
          </cell>
          <cell r="L3181" t="str">
            <v xml:space="preserve"> Insecta</v>
          </cell>
          <cell r="M3181" t="str">
            <v>Pterygota</v>
          </cell>
          <cell r="N3181" t="str">
            <v xml:space="preserve"> Neoptera</v>
          </cell>
          <cell r="O3181" t="str">
            <v xml:space="preserve"> Holometabola</v>
          </cell>
          <cell r="P3181" t="str">
            <v xml:space="preserve"> Diptera</v>
          </cell>
          <cell r="Q3181" t="str">
            <v xml:space="preserve"> Brachycera</v>
          </cell>
          <cell r="R3181" t="str">
            <v xml:space="preserve"> Muscomorpha</v>
          </cell>
          <cell r="S3181" t="str">
            <v>Oestroidea</v>
          </cell>
          <cell r="T3181" t="str">
            <v xml:space="preserve"> Calliphoridae</v>
          </cell>
          <cell r="U3181" t="str">
            <v xml:space="preserve"> Luciliinae</v>
          </cell>
        </row>
        <row r="3182">
          <cell r="B3182" t="str">
            <v>A0A0L0CYC8</v>
          </cell>
          <cell r="C3182" t="str">
            <v xml:space="preserve"> Plasmodium falciparum RAJ116.</v>
          </cell>
          <cell r="E3182" t="str">
            <v xml:space="preserve"> NCBI_TaxID=580058 {ECO:0000313|EMBL:KNC37328.1, ECO:0000313|Proteomes:UP000054566};</v>
          </cell>
          <cell r="G3182" t="str">
            <v>Eukaryota</v>
          </cell>
          <cell r="H3182" t="str">
            <v xml:space="preserve"> Alveolata</v>
          </cell>
          <cell r="I3182" t="str">
            <v xml:space="preserve"> Apicomplexa</v>
          </cell>
          <cell r="J3182" t="str">
            <v xml:space="preserve"> Aconoidasida</v>
          </cell>
          <cell r="K3182" t="str">
            <v xml:space="preserve"> Haemosporida</v>
          </cell>
          <cell r="L3182" t="str">
            <v>Plasmodiidae</v>
          </cell>
          <cell r="M3182" t="str">
            <v xml:space="preserve"> Plasmodium</v>
          </cell>
          <cell r="N3182" t="str">
            <v xml:space="preserve"> Plasmodium (Laverania).</v>
          </cell>
        </row>
        <row r="3183">
          <cell r="B3183" t="str">
            <v>A0A0L0D0U0</v>
          </cell>
          <cell r="C3183" t="str">
            <v xml:space="preserve"> Plasmodium falciparum RAJ116.</v>
          </cell>
          <cell r="E3183" t="str">
            <v xml:space="preserve"> NCBI_TaxID=580058 {ECO:0000313|EMBL:KNC38147.1, ECO:0000313|Proteomes:UP000054566};</v>
          </cell>
          <cell r="G3183" t="str">
            <v>Eukaryota</v>
          </cell>
          <cell r="H3183" t="str">
            <v xml:space="preserve"> Alveolata</v>
          </cell>
          <cell r="I3183" t="str">
            <v xml:space="preserve"> Apicomplexa</v>
          </cell>
          <cell r="J3183" t="str">
            <v xml:space="preserve"> Aconoidasida</v>
          </cell>
          <cell r="K3183" t="str">
            <v xml:space="preserve"> Haemosporida</v>
          </cell>
          <cell r="L3183" t="str">
            <v>Plasmodiidae</v>
          </cell>
          <cell r="M3183" t="str">
            <v xml:space="preserve"> Plasmodium</v>
          </cell>
          <cell r="N3183" t="str">
            <v xml:space="preserve"> Plasmodium (Laverania).</v>
          </cell>
        </row>
        <row r="3184">
          <cell r="B3184" t="str">
            <v>A0A0L0DAM4</v>
          </cell>
          <cell r="C3184" t="str">
            <v xml:space="preserve"> Thecamonas trahens ATCC 50062.</v>
          </cell>
          <cell r="E3184" t="str">
            <v xml:space="preserve"> NCBI_TaxID=461836 {ECO:0000313|EMBL:KNC49392.1, ECO:0000313|Proteomes:UP000054408};</v>
          </cell>
          <cell r="G3184" t="str">
            <v>Eukaryota</v>
          </cell>
          <cell r="H3184" t="str">
            <v xml:space="preserve"> Apusozoa</v>
          </cell>
          <cell r="I3184" t="str">
            <v xml:space="preserve"> Apusomonadidae</v>
          </cell>
          <cell r="J3184" t="str">
            <v xml:space="preserve"> Thecamonas.</v>
          </cell>
        </row>
        <row r="3185">
          <cell r="B3185" t="str">
            <v>A0A0L0DBA9</v>
          </cell>
          <cell r="C3185" t="str">
            <v xml:space="preserve"> Thecamonas trahens ATCC 50062.</v>
          </cell>
          <cell r="E3185" t="str">
            <v xml:space="preserve"> NCBI_TaxID=461836 {ECO:0000313|EMBL:KNC49612.1, ECO:0000313|Proteomes:UP000054408};</v>
          </cell>
          <cell r="G3185" t="str">
            <v>Eukaryota</v>
          </cell>
          <cell r="H3185" t="str">
            <v xml:space="preserve"> Apusozoa</v>
          </cell>
          <cell r="I3185" t="str">
            <v xml:space="preserve"> Apusomonadidae</v>
          </cell>
          <cell r="J3185" t="str">
            <v xml:space="preserve"> Thecamonas.</v>
          </cell>
        </row>
        <row r="3186">
          <cell r="B3186" t="str">
            <v>A0A0L0GCM2</v>
          </cell>
          <cell r="C3186" t="str">
            <v xml:space="preserve"> Sphaeroforma arctica JP610.</v>
          </cell>
          <cell r="E3186" t="str">
            <v xml:space="preserve"> NCBI_TaxID=667725 {ECO:0000313|EMBL:KNC86654.1, ECO:0000313|Proteomes:UP000054560};</v>
          </cell>
          <cell r="G3186" t="str">
            <v>Eukaryota</v>
          </cell>
          <cell r="H3186" t="str">
            <v xml:space="preserve"> Ichthyosporea</v>
          </cell>
          <cell r="I3186" t="str">
            <v xml:space="preserve"> Ichthyophonida</v>
          </cell>
          <cell r="J3186" t="str">
            <v xml:space="preserve"> Sphaeroforma.</v>
          </cell>
        </row>
        <row r="3187">
          <cell r="B3187" t="str">
            <v>A0A0L0GEU1</v>
          </cell>
          <cell r="C3187" t="str">
            <v xml:space="preserve"> Sphaeroforma arctica JP610.</v>
          </cell>
          <cell r="E3187" t="str">
            <v xml:space="preserve"> NCBI_TaxID=667725 {ECO:0000313|EMBL:KNC87545.1, ECO:0000313|Proteomes:UP000054560};</v>
          </cell>
          <cell r="G3187" t="str">
            <v>Eukaryota</v>
          </cell>
          <cell r="H3187" t="str">
            <v xml:space="preserve"> Ichthyosporea</v>
          </cell>
          <cell r="I3187" t="str">
            <v xml:space="preserve"> Ichthyophonida</v>
          </cell>
          <cell r="J3187" t="str">
            <v xml:space="preserve"> Sphaeroforma.</v>
          </cell>
        </row>
        <row r="3188">
          <cell r="B3188" t="str">
            <v>A0A0L0H5B7</v>
          </cell>
          <cell r="C3188" t="str">
            <v xml:space="preserve"> Spizellomyces punctatus DAOM BR117.</v>
          </cell>
          <cell r="E3188" t="str">
            <v xml:space="preserve"> NCBI_TaxID=645134 {ECO:0000313|EMBL:KNC96417.1, ECO:0000313|Proteomes:UP000053201};</v>
          </cell>
          <cell r="G3188" t="str">
            <v>Eukaryota</v>
          </cell>
          <cell r="H3188" t="str">
            <v xml:space="preserve"> Fungi</v>
          </cell>
          <cell r="I3188" t="str">
            <v xml:space="preserve"> Fungi incertae sedis</v>
          </cell>
          <cell r="J3188" t="str">
            <v xml:space="preserve"> Chytridiomycota</v>
          </cell>
          <cell r="K3188" t="str">
            <v>Chytridiomycetes</v>
          </cell>
          <cell r="L3188" t="str">
            <v xml:space="preserve"> Spizellomycetales</v>
          </cell>
          <cell r="M3188" t="str">
            <v xml:space="preserve"> Spizellomycetaceae</v>
          </cell>
          <cell r="N3188" t="str">
            <v>Spizellomyces.</v>
          </cell>
        </row>
        <row r="3189">
          <cell r="B3189" t="str">
            <v>A0A0L0HI97</v>
          </cell>
          <cell r="C3189" t="str">
            <v xml:space="preserve"> Spizellomyces punctatus DAOM BR117.</v>
          </cell>
          <cell r="E3189" t="str">
            <v xml:space="preserve"> NCBI_TaxID=645134 {ECO:0000313|EMBL:KND00559.1, ECO:0000313|Proteomes:UP000053201};</v>
          </cell>
          <cell r="G3189" t="str">
            <v>Eukaryota</v>
          </cell>
          <cell r="H3189" t="str">
            <v xml:space="preserve"> Fungi</v>
          </cell>
          <cell r="I3189" t="str">
            <v xml:space="preserve"> Fungi incertae sedis</v>
          </cell>
          <cell r="J3189" t="str">
            <v xml:space="preserve"> Chytridiomycota</v>
          </cell>
          <cell r="K3189" t="str">
            <v>Chytridiomycetes</v>
          </cell>
          <cell r="L3189" t="str">
            <v xml:space="preserve"> Spizellomycetales</v>
          </cell>
          <cell r="M3189" t="str">
            <v xml:space="preserve"> Spizellomycetaceae</v>
          </cell>
          <cell r="N3189" t="str">
            <v>Spizellomyces.</v>
          </cell>
        </row>
        <row r="3190">
          <cell r="B3190" t="str">
            <v>A0A0L0MXY3</v>
          </cell>
          <cell r="C3190" t="str">
            <v xml:space="preserve"> Tolypocladium ophioglossoides CBS 100239.</v>
          </cell>
          <cell r="E3190" t="str">
            <v xml:space="preserve"> NCBI_TaxID=1163406 {ECO:0000313|EMBL:KND86722.1, ECO:0000313|Proteomes:UP000036947};</v>
          </cell>
          <cell r="G3190" t="str">
            <v>Eukaryota</v>
          </cell>
          <cell r="H3190" t="str">
            <v xml:space="preserve"> Fungi</v>
          </cell>
          <cell r="I3190" t="str">
            <v xml:space="preserve"> Dikarya</v>
          </cell>
          <cell r="J3190" t="str">
            <v xml:space="preserve"> Ascomycota</v>
          </cell>
          <cell r="K3190" t="str">
            <v xml:space="preserve"> Pezizomycotina</v>
          </cell>
          <cell r="L3190" t="str">
            <v>Sordariomycetes</v>
          </cell>
          <cell r="M3190" t="str">
            <v xml:space="preserve"> Hypocreomycetidae</v>
          </cell>
          <cell r="N3190" t="str">
            <v xml:space="preserve"> Hypocreales</v>
          </cell>
          <cell r="O3190" t="str">
            <v xml:space="preserve"> Ophiocordycipitaceae</v>
          </cell>
          <cell r="P3190" t="str">
            <v>Tolypocladium.</v>
          </cell>
        </row>
        <row r="3191">
          <cell r="B3191" t="str">
            <v>A0A0L0NHH9</v>
          </cell>
          <cell r="C3191" t="str">
            <v xml:space="preserve"> Tolypocladium ophioglossoides CBS 100239.</v>
          </cell>
          <cell r="E3191" t="str">
            <v xml:space="preserve"> NCBI_TaxID=1163406 {ECO:0000313|EMBL:KND93582.1, ECO:0000313|Proteomes:UP000036947};</v>
          </cell>
          <cell r="G3191" t="str">
            <v>Eukaryota</v>
          </cell>
          <cell r="H3191" t="str">
            <v xml:space="preserve"> Fungi</v>
          </cell>
          <cell r="I3191" t="str">
            <v xml:space="preserve"> Dikarya</v>
          </cell>
          <cell r="J3191" t="str">
            <v xml:space="preserve"> Ascomycota</v>
          </cell>
          <cell r="K3191" t="str">
            <v xml:space="preserve"> Pezizomycotina</v>
          </cell>
          <cell r="L3191" t="str">
            <v>Sordariomycetes</v>
          </cell>
          <cell r="M3191" t="str">
            <v xml:space="preserve"> Hypocreomycetidae</v>
          </cell>
          <cell r="N3191" t="str">
            <v xml:space="preserve"> Hypocreales</v>
          </cell>
          <cell r="O3191" t="str">
            <v xml:space="preserve"> Ophiocordycipitaceae</v>
          </cell>
          <cell r="P3191" t="str">
            <v>Tolypocladium.</v>
          </cell>
        </row>
        <row r="3192">
          <cell r="B3192" t="str">
            <v>A0A0L0RXT6</v>
          </cell>
          <cell r="C3192" t="str">
            <v xml:space="preserve"> Allomyces macrogynus ATCC 38327.</v>
          </cell>
          <cell r="E3192" t="str">
            <v xml:space="preserve"> NCBI_TaxID=578462 {ECO:0000313|EMBL:KNE55153.1, ECO:0000313|Proteomes:UP000054350};</v>
          </cell>
          <cell r="G3192" t="str">
            <v>Eukaryota</v>
          </cell>
          <cell r="H3192" t="str">
            <v xml:space="preserve"> Fungi</v>
          </cell>
          <cell r="I3192" t="str">
            <v xml:space="preserve"> Fungi incertae sedis</v>
          </cell>
          <cell r="J3192" t="str">
            <v xml:space="preserve"> Blastocladiomycota</v>
          </cell>
          <cell r="K3192" t="str">
            <v>Blastocladiomycetes</v>
          </cell>
          <cell r="L3192" t="str">
            <v xml:space="preserve"> Blastocladiales</v>
          </cell>
          <cell r="M3192" t="str">
            <v xml:space="preserve"> Blastocladiaceae</v>
          </cell>
          <cell r="N3192" t="str">
            <v xml:space="preserve"> Allomyces.</v>
          </cell>
        </row>
        <row r="3193">
          <cell r="B3193" t="str">
            <v>A0A0L0S4J5</v>
          </cell>
          <cell r="C3193" t="str">
            <v xml:space="preserve"> Allomyces macrogynus ATCC 38327.</v>
          </cell>
          <cell r="E3193" t="str">
            <v xml:space="preserve"> NCBI_TaxID=578462 {ECO:0000313|EMBL:KNE57336.1, ECO:0000313|Proteomes:UP000054350};</v>
          </cell>
          <cell r="G3193" t="str">
            <v>Eukaryota</v>
          </cell>
          <cell r="H3193" t="str">
            <v xml:space="preserve"> Fungi</v>
          </cell>
          <cell r="I3193" t="str">
            <v xml:space="preserve"> Fungi incertae sedis</v>
          </cell>
          <cell r="J3193" t="str">
            <v xml:space="preserve"> Blastocladiomycota</v>
          </cell>
          <cell r="K3193" t="str">
            <v>Blastocladiomycetes</v>
          </cell>
          <cell r="L3193" t="str">
            <v xml:space="preserve"> Blastocladiales</v>
          </cell>
          <cell r="M3193" t="str">
            <v xml:space="preserve"> Blastocladiaceae</v>
          </cell>
          <cell r="N3193" t="str">
            <v xml:space="preserve"> Allomyces.</v>
          </cell>
        </row>
        <row r="3194">
          <cell r="B3194" t="str">
            <v>A0A0L0SBI4</v>
          </cell>
          <cell r="C3194" t="str">
            <v xml:space="preserve"> Allomyces macrogynus ATCC 38327.</v>
          </cell>
          <cell r="E3194" t="str">
            <v xml:space="preserve"> NCBI_TaxID=578462 {ECO:0000313|EMBL:KNE59797.1, ECO:0000313|Proteomes:UP000054350};</v>
          </cell>
          <cell r="G3194" t="str">
            <v>Eukaryota</v>
          </cell>
          <cell r="H3194" t="str">
            <v xml:space="preserve"> Fungi</v>
          </cell>
          <cell r="I3194" t="str">
            <v xml:space="preserve"> Fungi incertae sedis</v>
          </cell>
          <cell r="J3194" t="str">
            <v xml:space="preserve"> Blastocladiomycota</v>
          </cell>
          <cell r="K3194" t="str">
            <v>Blastocladiomycetes</v>
          </cell>
          <cell r="L3194" t="str">
            <v xml:space="preserve"> Blastocladiales</v>
          </cell>
          <cell r="M3194" t="str">
            <v xml:space="preserve"> Blastocladiaceae</v>
          </cell>
          <cell r="N3194" t="str">
            <v xml:space="preserve"> Allomyces.</v>
          </cell>
        </row>
        <row r="3195">
          <cell r="B3195" t="str">
            <v>A0A0L0SDN5</v>
          </cell>
          <cell r="C3195" t="str">
            <v xml:space="preserve"> Allomyces macrogynus ATCC 38327.</v>
          </cell>
          <cell r="E3195" t="str">
            <v xml:space="preserve"> NCBI_TaxID=578462 {ECO:0000313|EMBL:KNE60596.1, ECO:0000313|Proteomes:UP000054350};</v>
          </cell>
          <cell r="G3195" t="str">
            <v>Eukaryota</v>
          </cell>
          <cell r="H3195" t="str">
            <v xml:space="preserve"> Fungi</v>
          </cell>
          <cell r="I3195" t="str">
            <v xml:space="preserve"> Fungi incertae sedis</v>
          </cell>
          <cell r="J3195" t="str">
            <v xml:space="preserve"> Blastocladiomycota</v>
          </cell>
          <cell r="K3195" t="str">
            <v>Blastocladiomycetes</v>
          </cell>
          <cell r="L3195" t="str">
            <v xml:space="preserve"> Blastocladiales</v>
          </cell>
          <cell r="M3195" t="str">
            <v xml:space="preserve"> Blastocladiaceae</v>
          </cell>
          <cell r="N3195" t="str">
            <v xml:space="preserve"> Allomyces.</v>
          </cell>
        </row>
        <row r="3196">
          <cell r="B3196" t="str">
            <v>A0A0L0SPH4</v>
          </cell>
          <cell r="C3196" t="str">
            <v xml:space="preserve"> Allomyces macrogynus ATCC 38327.</v>
          </cell>
          <cell r="E3196" t="str">
            <v xml:space="preserve"> NCBI_TaxID=578462 {ECO:0000313|EMBL:KNE64382.1, ECO:0000313|Proteomes:UP000054350};</v>
          </cell>
          <cell r="G3196" t="str">
            <v>Eukaryota</v>
          </cell>
          <cell r="H3196" t="str">
            <v xml:space="preserve"> Fungi</v>
          </cell>
          <cell r="I3196" t="str">
            <v xml:space="preserve"> Fungi incertae sedis</v>
          </cell>
          <cell r="J3196" t="str">
            <v xml:space="preserve"> Blastocladiomycota</v>
          </cell>
          <cell r="K3196" t="str">
            <v>Blastocladiomycetes</v>
          </cell>
          <cell r="L3196" t="str">
            <v xml:space="preserve"> Blastocladiales</v>
          </cell>
          <cell r="M3196" t="str">
            <v xml:space="preserve"> Blastocladiaceae</v>
          </cell>
          <cell r="N3196" t="str">
            <v xml:space="preserve"> Allomyces.</v>
          </cell>
        </row>
        <row r="3197">
          <cell r="B3197" t="str">
            <v>A0A0L0VEG2</v>
          </cell>
          <cell r="C3197" t="str">
            <v xml:space="preserve"> Puccinia striiformis f. sp. tritici PST-78.</v>
          </cell>
          <cell r="E3197" t="str">
            <v xml:space="preserve"> NCBI_TaxID=1165861 {ECO:0000313|EMBL:KNE97379.1, ECO:0000313|Proteomes:UP000054564};</v>
          </cell>
          <cell r="G3197" t="str">
            <v>Eukaryota</v>
          </cell>
          <cell r="H3197" t="str">
            <v xml:space="preserve"> Fungi</v>
          </cell>
          <cell r="I3197" t="str">
            <v xml:space="preserve"> Dikarya</v>
          </cell>
          <cell r="J3197" t="str">
            <v xml:space="preserve"> Basidiomycota</v>
          </cell>
          <cell r="K3197" t="str">
            <v xml:space="preserve"> Pucciniomycotina</v>
          </cell>
          <cell r="L3197" t="str">
            <v>Pucciniomycetes</v>
          </cell>
          <cell r="M3197" t="str">
            <v xml:space="preserve"> Pucciniales</v>
          </cell>
          <cell r="N3197" t="str">
            <v xml:space="preserve"> Pucciniaceae</v>
          </cell>
          <cell r="O3197" t="str">
            <v xml:space="preserve"> Puccinia.</v>
          </cell>
        </row>
        <row r="3198">
          <cell r="B3198" t="str">
            <v>A0A0L0VTD6</v>
          </cell>
          <cell r="C3198" t="str">
            <v xml:space="preserve"> Puccinia striiformis f. sp. tritici PST-78.</v>
          </cell>
          <cell r="E3198" t="str">
            <v xml:space="preserve"> NCBI_TaxID=1165861 {ECO:0000313|EMBL:KNF02526.1, ECO:0000313|Proteomes:UP000054564};</v>
          </cell>
          <cell r="G3198" t="str">
            <v>Eukaryota</v>
          </cell>
          <cell r="H3198" t="str">
            <v xml:space="preserve"> Fungi</v>
          </cell>
          <cell r="I3198" t="str">
            <v xml:space="preserve"> Dikarya</v>
          </cell>
          <cell r="J3198" t="str">
            <v xml:space="preserve"> Basidiomycota</v>
          </cell>
          <cell r="K3198" t="str">
            <v xml:space="preserve"> Pucciniomycotina</v>
          </cell>
          <cell r="L3198" t="str">
            <v>Pucciniomycetes</v>
          </cell>
          <cell r="M3198" t="str">
            <v xml:space="preserve"> Pucciniales</v>
          </cell>
          <cell r="N3198" t="str">
            <v xml:space="preserve"> Pucciniaceae</v>
          </cell>
          <cell r="O3198" t="str">
            <v xml:space="preserve"> Puccinia.</v>
          </cell>
        </row>
        <row r="3199">
          <cell r="B3199" t="str">
            <v>A0A0L0W0Z3</v>
          </cell>
          <cell r="C3199" t="str">
            <v xml:space="preserve"> Puccinia striiformis f. sp. tritici PST-78.</v>
          </cell>
          <cell r="E3199" t="str">
            <v xml:space="preserve"> NCBI_TaxID=1165861 {ECO:0000313|EMBL:KNF05191.1, ECO:0000313|Proteomes:UP000054564};</v>
          </cell>
          <cell r="G3199" t="str">
            <v>Eukaryota</v>
          </cell>
          <cell r="H3199" t="str">
            <v xml:space="preserve"> Fungi</v>
          </cell>
          <cell r="I3199" t="str">
            <v xml:space="preserve"> Dikarya</v>
          </cell>
          <cell r="J3199" t="str">
            <v xml:space="preserve"> Basidiomycota</v>
          </cell>
          <cell r="K3199" t="str">
            <v xml:space="preserve"> Pucciniomycotina</v>
          </cell>
          <cell r="L3199" t="str">
            <v>Pucciniomycetes</v>
          </cell>
          <cell r="M3199" t="str">
            <v xml:space="preserve"> Pucciniales</v>
          </cell>
          <cell r="N3199" t="str">
            <v xml:space="preserve"> Pucciniaceae</v>
          </cell>
          <cell r="O3199" t="str">
            <v xml:space="preserve"> Puccinia.</v>
          </cell>
        </row>
        <row r="3200">
          <cell r="B3200" t="str">
            <v>A0A0L1HGH1</v>
          </cell>
          <cell r="C3200" t="str">
            <v xml:space="preserve"> Stemphylium lycopersici.</v>
          </cell>
          <cell r="E3200" t="str">
            <v xml:space="preserve"> NCBI_TaxID=183478 {ECO:0000313|EMBL:KNG45463.1, ECO:0000313|Proteomes:UP000054122};</v>
          </cell>
          <cell r="G3200" t="str">
            <v>Eukaryota</v>
          </cell>
          <cell r="H3200" t="str">
            <v xml:space="preserve"> Fungi</v>
          </cell>
          <cell r="I3200" t="str">
            <v xml:space="preserve"> Dikarya</v>
          </cell>
          <cell r="J3200" t="str">
            <v xml:space="preserve"> Ascomycota</v>
          </cell>
          <cell r="K3200" t="str">
            <v xml:space="preserve"> Pezizomycotina</v>
          </cell>
          <cell r="L3200" t="str">
            <v>Dothideomycetes</v>
          </cell>
          <cell r="M3200" t="str">
            <v xml:space="preserve"> Pleosporomycetidae</v>
          </cell>
          <cell r="N3200" t="str">
            <v xml:space="preserve"> Pleosporales</v>
          </cell>
          <cell r="O3200" t="str">
            <v xml:space="preserve"> Pleosporineae</v>
          </cell>
          <cell r="P3200" t="str">
            <v>Pleosporaceae</v>
          </cell>
          <cell r="Q3200" t="str">
            <v xml:space="preserve"> Stemphylium.</v>
          </cell>
        </row>
        <row r="3201">
          <cell r="B3201" t="str">
            <v>A0A0L1I282</v>
          </cell>
          <cell r="C3201" t="str">
            <v xml:space="preserve"> Stemphylium lycopersici.</v>
          </cell>
          <cell r="E3201" t="str">
            <v xml:space="preserve"> NCBI_TaxID=183478 {ECO:0000313|EMBL:KNG52387.1, ECO:0000313|Proteomes:UP000054122};</v>
          </cell>
          <cell r="G3201" t="str">
            <v>Eukaryota</v>
          </cell>
          <cell r="H3201" t="str">
            <v xml:space="preserve"> Fungi</v>
          </cell>
          <cell r="I3201" t="str">
            <v xml:space="preserve"> Dikarya</v>
          </cell>
          <cell r="J3201" t="str">
            <v xml:space="preserve"> Ascomycota</v>
          </cell>
          <cell r="K3201" t="str">
            <v xml:space="preserve"> Pezizomycotina</v>
          </cell>
          <cell r="L3201" t="str">
            <v>Dothideomycetes</v>
          </cell>
          <cell r="M3201" t="str">
            <v xml:space="preserve"> Pleosporomycetidae</v>
          </cell>
          <cell r="N3201" t="str">
            <v xml:space="preserve"> Pleosporales</v>
          </cell>
          <cell r="O3201" t="str">
            <v xml:space="preserve"> Pleosporineae</v>
          </cell>
          <cell r="P3201" t="str">
            <v>Pleosporaceae</v>
          </cell>
          <cell r="Q3201" t="str">
            <v xml:space="preserve"> Stemphylium.</v>
          </cell>
        </row>
        <row r="3202">
          <cell r="B3202" t="str">
            <v>A0A0L1I2Y3</v>
          </cell>
          <cell r="C3202" t="str">
            <v xml:space="preserve"> Plasmodium falciparum IGH-CR14.</v>
          </cell>
          <cell r="E3202" t="str">
            <v xml:space="preserve"> NCBI_TaxID=580059 {ECO:0000313|EMBL:KNG73959.1, ECO:0000313|Proteomes:UP000054562};</v>
          </cell>
          <cell r="G3202" t="str">
            <v>Eukaryota</v>
          </cell>
          <cell r="H3202" t="str">
            <v xml:space="preserve"> Alveolata</v>
          </cell>
          <cell r="I3202" t="str">
            <v xml:space="preserve"> Apicomplexa</v>
          </cell>
          <cell r="J3202" t="str">
            <v xml:space="preserve"> Aconoidasida</v>
          </cell>
          <cell r="K3202" t="str">
            <v xml:space="preserve"> Haemosporida</v>
          </cell>
          <cell r="L3202" t="str">
            <v>Plasmodiidae</v>
          </cell>
          <cell r="M3202" t="str">
            <v xml:space="preserve"> Plasmodium</v>
          </cell>
          <cell r="N3202" t="str">
            <v xml:space="preserve"> Plasmodium (Laverania).</v>
          </cell>
        </row>
        <row r="3203">
          <cell r="B3203" t="str">
            <v>A0A0L1IEX4</v>
          </cell>
          <cell r="C3203" t="str">
            <v xml:space="preserve"> Plasmodium falciparum IGH-CR14.</v>
          </cell>
          <cell r="E3203" t="str">
            <v xml:space="preserve"> NCBI_TaxID=580059 {ECO:0000313|EMBL:KNG77703.1, ECO:0000313|Proteomes:UP000054562};</v>
          </cell>
          <cell r="G3203" t="str">
            <v>Eukaryota</v>
          </cell>
          <cell r="H3203" t="str">
            <v xml:space="preserve"> Alveolata</v>
          </cell>
          <cell r="I3203" t="str">
            <v xml:space="preserve"> Apicomplexa</v>
          </cell>
          <cell r="J3203" t="str">
            <v xml:space="preserve"> Aconoidasida</v>
          </cell>
          <cell r="K3203" t="str">
            <v xml:space="preserve"> Haemosporida</v>
          </cell>
          <cell r="L3203" t="str">
            <v>Plasmodiidae</v>
          </cell>
          <cell r="M3203" t="str">
            <v xml:space="preserve"> Plasmodium</v>
          </cell>
          <cell r="N3203" t="str">
            <v xml:space="preserve"> Plasmodium (Laverania).</v>
          </cell>
        </row>
        <row r="3204">
          <cell r="B3204" t="str">
            <v>A0A0L1J2D9</v>
          </cell>
          <cell r="C3204" t="str">
            <v xml:space="preserve"> Aspergillus nomius NRRL 13137.</v>
          </cell>
          <cell r="E3204" t="str">
            <v xml:space="preserve"> NCBI_TaxID=1509407 {ECO:0000313|EMBL:KNG85845.1, ECO:0000313|Proteomes:UP000037505};</v>
          </cell>
          <cell r="G3204" t="str">
            <v>Eukaryota</v>
          </cell>
          <cell r="H3204" t="str">
            <v xml:space="preserve"> Fungi</v>
          </cell>
          <cell r="I3204" t="str">
            <v xml:space="preserve"> Dikarya</v>
          </cell>
          <cell r="J3204" t="str">
            <v xml:space="preserve"> Ascomycota</v>
          </cell>
          <cell r="K3204" t="str">
            <v xml:space="preserve"> Pezizomycotina</v>
          </cell>
          <cell r="L3204" t="str">
            <v xml:space="preserve"> Eurotiomycetes</v>
          </cell>
          <cell r="M3204" t="str">
            <v>Eurotiomycetidae</v>
          </cell>
          <cell r="N3204" t="str">
            <v xml:space="preserve"> Eurotiales</v>
          </cell>
          <cell r="O3204" t="str">
            <v xml:space="preserve"> Aspergillaceae</v>
          </cell>
          <cell r="P3204" t="str">
            <v xml:space="preserve"> Aspergillus.</v>
          </cell>
        </row>
        <row r="3205">
          <cell r="B3205" t="str">
            <v>A0A0L1J330</v>
          </cell>
          <cell r="C3205" t="str">
            <v xml:space="preserve"> Aspergillus nomius NRRL 13137.</v>
          </cell>
          <cell r="E3205" t="str">
            <v xml:space="preserve"> NCBI_TaxID=1509407 {ECO:0000313|EMBL:KNG85833.1, ECO:0000313|Proteomes:UP000037505};</v>
          </cell>
          <cell r="G3205" t="str">
            <v>Eukaryota</v>
          </cell>
          <cell r="H3205" t="str">
            <v xml:space="preserve"> Fungi</v>
          </cell>
          <cell r="I3205" t="str">
            <v xml:space="preserve"> Dikarya</v>
          </cell>
          <cell r="J3205" t="str">
            <v xml:space="preserve"> Ascomycota</v>
          </cell>
          <cell r="K3205" t="str">
            <v xml:space="preserve"> Pezizomycotina</v>
          </cell>
          <cell r="L3205" t="str">
            <v xml:space="preserve"> Eurotiomycetes</v>
          </cell>
          <cell r="M3205" t="str">
            <v>Eurotiomycetidae</v>
          </cell>
          <cell r="N3205" t="str">
            <v xml:space="preserve"> Eurotiales</v>
          </cell>
          <cell r="O3205" t="str">
            <v xml:space="preserve"> Aspergillaceae</v>
          </cell>
          <cell r="P3205" t="str">
            <v xml:space="preserve"> Aspergillus.</v>
          </cell>
        </row>
        <row r="3206">
          <cell r="B3206" t="str">
            <v>A0A0L6US25</v>
          </cell>
          <cell r="C3206" t="str">
            <v xml:space="preserve"> Puccinia sorghi.</v>
          </cell>
          <cell r="E3206" t="str">
            <v xml:space="preserve"> NCBI_TaxID=27349 {ECO:0000313|EMBL:KNZ51319.1, ECO:0000313|Proteomes:UP000037035};</v>
          </cell>
          <cell r="G3206" t="str">
            <v>Eukaryota</v>
          </cell>
          <cell r="H3206" t="str">
            <v xml:space="preserve"> Fungi</v>
          </cell>
          <cell r="I3206" t="str">
            <v xml:space="preserve"> Dikarya</v>
          </cell>
          <cell r="J3206" t="str">
            <v xml:space="preserve"> Basidiomycota</v>
          </cell>
          <cell r="K3206" t="str">
            <v xml:space="preserve"> Pucciniomycotina</v>
          </cell>
          <cell r="L3206" t="str">
            <v>Pucciniomycetes</v>
          </cell>
          <cell r="M3206" t="str">
            <v xml:space="preserve"> Pucciniales</v>
          </cell>
          <cell r="N3206" t="str">
            <v xml:space="preserve"> Pucciniaceae</v>
          </cell>
          <cell r="O3206" t="str">
            <v xml:space="preserve"> Puccinia.</v>
          </cell>
        </row>
        <row r="3207">
          <cell r="B3207" t="str">
            <v>A0A0L6VS13</v>
          </cell>
          <cell r="C3207" t="str">
            <v xml:space="preserve"> Puccinia sorghi.</v>
          </cell>
          <cell r="E3207" t="str">
            <v xml:space="preserve"> NCBI_TaxID=27349 {ECO:0000313|EMBL:KNZ63407.1, ECO:0000313|Proteomes:UP000037035};</v>
          </cell>
          <cell r="G3207" t="str">
            <v>Eukaryota</v>
          </cell>
          <cell r="H3207" t="str">
            <v xml:space="preserve"> Fungi</v>
          </cell>
          <cell r="I3207" t="str">
            <v xml:space="preserve"> Dikarya</v>
          </cell>
          <cell r="J3207" t="str">
            <v xml:space="preserve"> Basidiomycota</v>
          </cell>
          <cell r="K3207" t="str">
            <v xml:space="preserve"> Pucciniomycotina</v>
          </cell>
          <cell r="L3207" t="str">
            <v>Pucciniomycetes</v>
          </cell>
          <cell r="M3207" t="str">
            <v xml:space="preserve"> Pucciniales</v>
          </cell>
          <cell r="N3207" t="str">
            <v xml:space="preserve"> Pucciniaceae</v>
          </cell>
          <cell r="O3207" t="str">
            <v xml:space="preserve"> Puccinia.</v>
          </cell>
        </row>
        <row r="3208">
          <cell r="B3208" t="str">
            <v>A0A0L6W857</v>
          </cell>
          <cell r="C3208" t="str">
            <v xml:space="preserve"> Termitomyces sp. J132.</v>
          </cell>
          <cell r="E3208" t="str">
            <v xml:space="preserve"> NCBI_TaxID=1306850 {ECO:0000313|EMBL:KNZ71762.1, ECO:0000313|Proteomes:UP000053712};</v>
          </cell>
          <cell r="G3208" t="str">
            <v>Eukaryota</v>
          </cell>
          <cell r="H3208" t="str">
            <v xml:space="preserve"> Fungi</v>
          </cell>
          <cell r="I3208" t="str">
            <v xml:space="preserve"> Dikarya</v>
          </cell>
          <cell r="J3208" t="str">
            <v xml:space="preserve"> Basidiomycota</v>
          </cell>
          <cell r="K3208" t="str">
            <v xml:space="preserve"> Agaricomycotina</v>
          </cell>
          <cell r="L3208" t="str">
            <v>Agaricomycetes</v>
          </cell>
          <cell r="M3208" t="str">
            <v xml:space="preserve"> Agaricomycetidae</v>
          </cell>
          <cell r="N3208" t="str">
            <v xml:space="preserve"> Agaricales</v>
          </cell>
          <cell r="O3208" t="str">
            <v xml:space="preserve"> Lyophyllaceae</v>
          </cell>
          <cell r="P3208" t="str">
            <v>Termitomyces.</v>
          </cell>
        </row>
        <row r="3209">
          <cell r="B3209" t="str">
            <v>A0A0L6WCI9</v>
          </cell>
          <cell r="C3209" t="str">
            <v xml:space="preserve"> Termitomyces sp. J132.</v>
          </cell>
          <cell r="E3209" t="str">
            <v xml:space="preserve"> NCBI_TaxID=1306850 {ECO:0000313|EMBL:KNZ73078.1, ECO:0000313|Proteomes:UP000053712};</v>
          </cell>
          <cell r="G3209" t="str">
            <v>Eukaryota</v>
          </cell>
          <cell r="H3209" t="str">
            <v xml:space="preserve"> Fungi</v>
          </cell>
          <cell r="I3209" t="str">
            <v xml:space="preserve"> Dikarya</v>
          </cell>
          <cell r="J3209" t="str">
            <v xml:space="preserve"> Basidiomycota</v>
          </cell>
          <cell r="K3209" t="str">
            <v xml:space="preserve"> Agaricomycotina</v>
          </cell>
          <cell r="L3209" t="str">
            <v>Agaricomycetes</v>
          </cell>
          <cell r="M3209" t="str">
            <v xml:space="preserve"> Agaricomycetidae</v>
          </cell>
          <cell r="N3209" t="str">
            <v xml:space="preserve"> Agaricales</v>
          </cell>
          <cell r="O3209" t="str">
            <v xml:space="preserve"> Lyophyllaceae</v>
          </cell>
          <cell r="P3209" t="str">
            <v>Termitomyces.</v>
          </cell>
        </row>
        <row r="3210">
          <cell r="B3210" t="str">
            <v>A0A0L7K380</v>
          </cell>
          <cell r="C3210" t="str">
            <v xml:space="preserve"> Operophtera brumata (winter moth).</v>
          </cell>
          <cell r="E3210" t="str">
            <v xml:space="preserve"> NCBI_TaxID=104452 {ECO:0000313|EMBL:KOB51937.1, ECO:0000313|Proteomes:UP000037510};</v>
          </cell>
          <cell r="G3210" t="str">
            <v>Eukaryota</v>
          </cell>
          <cell r="H3210" t="str">
            <v xml:space="preserve"> Metazoa</v>
          </cell>
          <cell r="I3210" t="str">
            <v xml:space="preserve"> Ecdysozoa</v>
          </cell>
          <cell r="J3210" t="str">
            <v xml:space="preserve"> Arthropoda</v>
          </cell>
          <cell r="K3210" t="str">
            <v xml:space="preserve"> Hexapoda</v>
          </cell>
          <cell r="L3210" t="str">
            <v xml:space="preserve"> Insecta</v>
          </cell>
          <cell r="M3210" t="str">
            <v>Pterygota</v>
          </cell>
          <cell r="N3210" t="str">
            <v xml:space="preserve"> Neoptera</v>
          </cell>
          <cell r="O3210" t="str">
            <v xml:space="preserve"> Holometabola</v>
          </cell>
          <cell r="P3210" t="str">
            <v xml:space="preserve"> Lepidoptera</v>
          </cell>
          <cell r="Q3210" t="str">
            <v xml:space="preserve"> Glossata</v>
          </cell>
          <cell r="R3210" t="str">
            <v xml:space="preserve"> Ditrysia</v>
          </cell>
          <cell r="S3210" t="str">
            <v>Geometroidea</v>
          </cell>
          <cell r="T3210" t="str">
            <v xml:space="preserve"> Geometridae</v>
          </cell>
          <cell r="U3210" t="str">
            <v xml:space="preserve"> Larentiinae</v>
          </cell>
        </row>
        <row r="3211">
          <cell r="B3211" t="str">
            <v>A0A0L7KQ00</v>
          </cell>
          <cell r="C3211" t="str">
            <v xml:space="preserve"> Operophtera brumata (winter moth).</v>
          </cell>
          <cell r="E3211" t="str">
            <v xml:space="preserve"> NCBI_TaxID=104452 {ECO:0000313|EMBL:KOB65393.1, ECO:0000313|Proteomes:UP000037510};</v>
          </cell>
          <cell r="G3211" t="str">
            <v>Eukaryota</v>
          </cell>
          <cell r="H3211" t="str">
            <v xml:space="preserve"> Metazoa</v>
          </cell>
          <cell r="I3211" t="str">
            <v xml:space="preserve"> Ecdysozoa</v>
          </cell>
          <cell r="J3211" t="str">
            <v xml:space="preserve"> Arthropoda</v>
          </cell>
          <cell r="K3211" t="str">
            <v xml:space="preserve"> Hexapoda</v>
          </cell>
          <cell r="L3211" t="str">
            <v xml:space="preserve"> Insecta</v>
          </cell>
          <cell r="M3211" t="str">
            <v>Pterygota</v>
          </cell>
          <cell r="N3211" t="str">
            <v xml:space="preserve"> Neoptera</v>
          </cell>
          <cell r="O3211" t="str">
            <v xml:space="preserve"> Holometabola</v>
          </cell>
          <cell r="P3211" t="str">
            <v xml:space="preserve"> Lepidoptera</v>
          </cell>
          <cell r="Q3211" t="str">
            <v xml:space="preserve"> Glossata</v>
          </cell>
          <cell r="R3211" t="str">
            <v xml:space="preserve"> Ditrysia</v>
          </cell>
          <cell r="S3211" t="str">
            <v>Geometroidea</v>
          </cell>
          <cell r="T3211" t="str">
            <v xml:space="preserve"> Geometridae</v>
          </cell>
          <cell r="U3211" t="str">
            <v xml:space="preserve"> Larentiinae</v>
          </cell>
        </row>
        <row r="3212">
          <cell r="B3212" t="str">
            <v>A0A0L7LL04</v>
          </cell>
          <cell r="C3212" t="str">
            <v xml:space="preserve"> Operophtera brumata (winter moth).</v>
          </cell>
          <cell r="E3212" t="str">
            <v xml:space="preserve"> NCBI_TaxID=104452 {ECO:0000313|EMBL:KOB76044.1, ECO:0000313|Proteomes:UP000037510};</v>
          </cell>
          <cell r="G3212" t="str">
            <v>Eukaryota</v>
          </cell>
          <cell r="H3212" t="str">
            <v xml:space="preserve"> Metazoa</v>
          </cell>
          <cell r="I3212" t="str">
            <v xml:space="preserve"> Ecdysozoa</v>
          </cell>
          <cell r="J3212" t="str">
            <v xml:space="preserve"> Arthropoda</v>
          </cell>
          <cell r="K3212" t="str">
            <v xml:space="preserve"> Hexapoda</v>
          </cell>
          <cell r="L3212" t="str">
            <v xml:space="preserve"> Insecta</v>
          </cell>
          <cell r="M3212" t="str">
            <v>Pterygota</v>
          </cell>
          <cell r="N3212" t="str">
            <v xml:space="preserve"> Neoptera</v>
          </cell>
          <cell r="O3212" t="str">
            <v xml:space="preserve"> Holometabola</v>
          </cell>
          <cell r="P3212" t="str">
            <v xml:space="preserve"> Lepidoptera</v>
          </cell>
          <cell r="Q3212" t="str">
            <v xml:space="preserve"> Glossata</v>
          </cell>
          <cell r="R3212" t="str">
            <v xml:space="preserve"> Ditrysia</v>
          </cell>
          <cell r="S3212" t="str">
            <v>Geometroidea</v>
          </cell>
          <cell r="T3212" t="str">
            <v xml:space="preserve"> Geometridae</v>
          </cell>
          <cell r="U3212" t="str">
            <v xml:space="preserve"> Larentiinae</v>
          </cell>
        </row>
        <row r="3213">
          <cell r="B3213" t="str">
            <v>A0A0L7LPL7</v>
          </cell>
          <cell r="C3213" t="str">
            <v xml:space="preserve"> Operophtera brumata (winter moth).</v>
          </cell>
          <cell r="E3213" t="str">
            <v xml:space="preserve"> NCBI_TaxID=104452 {ECO:0000313|EMBL:KOB77463.1, ECO:0000313|Proteomes:UP000037510};</v>
          </cell>
          <cell r="G3213" t="str">
            <v>Eukaryota</v>
          </cell>
          <cell r="H3213" t="str">
            <v xml:space="preserve"> Metazoa</v>
          </cell>
          <cell r="I3213" t="str">
            <v xml:space="preserve"> Ecdysozoa</v>
          </cell>
          <cell r="J3213" t="str">
            <v xml:space="preserve"> Arthropoda</v>
          </cell>
          <cell r="K3213" t="str">
            <v xml:space="preserve"> Hexapoda</v>
          </cell>
          <cell r="L3213" t="str">
            <v xml:space="preserve"> Insecta</v>
          </cell>
          <cell r="M3213" t="str">
            <v>Pterygota</v>
          </cell>
          <cell r="N3213" t="str">
            <v xml:space="preserve"> Neoptera</v>
          </cell>
          <cell r="O3213" t="str">
            <v xml:space="preserve"> Holometabola</v>
          </cell>
          <cell r="P3213" t="str">
            <v xml:space="preserve"> Lepidoptera</v>
          </cell>
          <cell r="Q3213" t="str">
            <v xml:space="preserve"> Glossata</v>
          </cell>
          <cell r="R3213" t="str">
            <v xml:space="preserve"> Ditrysia</v>
          </cell>
          <cell r="S3213" t="str">
            <v>Geometroidea</v>
          </cell>
          <cell r="T3213" t="str">
            <v xml:space="preserve"> Geometridae</v>
          </cell>
          <cell r="U3213" t="str">
            <v xml:space="preserve"> Larentiinae</v>
          </cell>
        </row>
        <row r="3214">
          <cell r="B3214" t="str">
            <v>A0A0L7M2S4</v>
          </cell>
          <cell r="C3214" t="str">
            <v xml:space="preserve"> Plasmodium falciparum (isolate Dd2).</v>
          </cell>
          <cell r="E3214" t="str">
            <v xml:space="preserve"> NCBI_TaxID=57267 {ECO:0000313|EMBL:KOB86815.1, ECO:0000313|Proteomes:UP000054282};</v>
          </cell>
          <cell r="G3214" t="str">
            <v>Eukaryota</v>
          </cell>
          <cell r="H3214" t="str">
            <v xml:space="preserve"> Alveolata</v>
          </cell>
          <cell r="I3214" t="str">
            <v xml:space="preserve"> Apicomplexa</v>
          </cell>
          <cell r="J3214" t="str">
            <v xml:space="preserve"> Aconoidasida</v>
          </cell>
          <cell r="K3214" t="str">
            <v xml:space="preserve"> Haemosporida</v>
          </cell>
          <cell r="L3214" t="str">
            <v>Plasmodiidae</v>
          </cell>
          <cell r="M3214" t="str">
            <v xml:space="preserve"> Plasmodium</v>
          </cell>
          <cell r="N3214" t="str">
            <v xml:space="preserve"> Plasmodium (Laverania).</v>
          </cell>
        </row>
        <row r="3215">
          <cell r="B3215" t="str">
            <v>A0A0L7M814</v>
          </cell>
          <cell r="C3215" t="str">
            <v xml:space="preserve"> Plasmodium falciparum (isolate Dd2).</v>
          </cell>
          <cell r="E3215" t="str">
            <v xml:space="preserve"> NCBI_TaxID=57267 {ECO:0000313|EMBL:KOB89014.1, ECO:0000313|Proteomes:UP000054282};</v>
          </cell>
          <cell r="G3215" t="str">
            <v>Eukaryota</v>
          </cell>
          <cell r="H3215" t="str">
            <v xml:space="preserve"> Alveolata</v>
          </cell>
          <cell r="I3215" t="str">
            <v xml:space="preserve"> Apicomplexa</v>
          </cell>
          <cell r="J3215" t="str">
            <v xml:space="preserve"> Aconoidasida</v>
          </cell>
          <cell r="K3215" t="str">
            <v xml:space="preserve"> Haemosporida</v>
          </cell>
          <cell r="L3215" t="str">
            <v>Plasmodiidae</v>
          </cell>
          <cell r="M3215" t="str">
            <v xml:space="preserve"> Plasmodium</v>
          </cell>
          <cell r="N3215" t="str">
            <v xml:space="preserve"> Plasmodium (Laverania).</v>
          </cell>
        </row>
        <row r="3216">
          <cell r="B3216" t="str">
            <v>A0A0L7M992</v>
          </cell>
          <cell r="C3216" t="str">
            <v xml:space="preserve"> Plasmodium falciparum (isolate Dd2).</v>
          </cell>
          <cell r="E3216" t="str">
            <v xml:space="preserve"> NCBI_TaxID=57267 {ECO:0000313|EMBL:KOB89412.1, ECO:0000313|Proteomes:UP000054282};</v>
          </cell>
          <cell r="G3216" t="str">
            <v>Eukaryota</v>
          </cell>
          <cell r="H3216" t="str">
            <v xml:space="preserve"> Alveolata</v>
          </cell>
          <cell r="I3216" t="str">
            <v xml:space="preserve"> Apicomplexa</v>
          </cell>
          <cell r="J3216" t="str">
            <v xml:space="preserve"> Aconoidasida</v>
          </cell>
          <cell r="K3216" t="str">
            <v xml:space="preserve"> Haemosporida</v>
          </cell>
          <cell r="L3216" t="str">
            <v>Plasmodiidae</v>
          </cell>
          <cell r="M3216" t="str">
            <v xml:space="preserve"> Plasmodium</v>
          </cell>
          <cell r="N3216" t="str">
            <v xml:space="preserve"> Plasmodium (Laverania).</v>
          </cell>
        </row>
        <row r="3217">
          <cell r="B3217" t="str">
            <v>A0A0L7QNX5</v>
          </cell>
          <cell r="C3217" t="str">
            <v xml:space="preserve"> Habropoda laboriosa.</v>
          </cell>
          <cell r="E3217" t="str">
            <v xml:space="preserve"> NCBI_TaxID=597456 {ECO:0000313|EMBL:KOC60325.1, ECO:0000313|Proteomes:UP000053825};</v>
          </cell>
          <cell r="G3217" t="str">
            <v>Eukaryota</v>
          </cell>
          <cell r="H3217" t="str">
            <v xml:space="preserve"> Metazoa</v>
          </cell>
          <cell r="I3217" t="str">
            <v xml:space="preserve"> Ecdysozoa</v>
          </cell>
          <cell r="J3217" t="str">
            <v xml:space="preserve"> Arthropoda</v>
          </cell>
          <cell r="K3217" t="str">
            <v xml:space="preserve"> Hexapoda</v>
          </cell>
          <cell r="L3217" t="str">
            <v xml:space="preserve"> Insecta</v>
          </cell>
          <cell r="M3217" t="str">
            <v>Pterygota</v>
          </cell>
          <cell r="N3217" t="str">
            <v xml:space="preserve"> Neoptera</v>
          </cell>
          <cell r="O3217" t="str">
            <v xml:space="preserve"> Holometabola</v>
          </cell>
          <cell r="P3217" t="str">
            <v xml:space="preserve"> Hymenoptera</v>
          </cell>
          <cell r="Q3217" t="str">
            <v xml:space="preserve"> Apocrita</v>
          </cell>
          <cell r="R3217" t="str">
            <v xml:space="preserve"> Aculeata</v>
          </cell>
          <cell r="S3217" t="str">
            <v>Apoidea</v>
          </cell>
          <cell r="T3217" t="str">
            <v xml:space="preserve"> Apidae</v>
          </cell>
          <cell r="U3217" t="str">
            <v xml:space="preserve"> Habropoda.</v>
          </cell>
        </row>
        <row r="3218">
          <cell r="B3218" t="str">
            <v>A0A0L7RA93</v>
          </cell>
          <cell r="C3218" t="str">
            <v xml:space="preserve"> Habropoda laboriosa.</v>
          </cell>
          <cell r="E3218" t="str">
            <v xml:space="preserve"> NCBI_TaxID=597456 {ECO:0000313|EMBL:KOC67671.1, ECO:0000313|Proteomes:UP000053825};</v>
          </cell>
          <cell r="G3218" t="str">
            <v>Eukaryota</v>
          </cell>
          <cell r="H3218" t="str">
            <v xml:space="preserve"> Metazoa</v>
          </cell>
          <cell r="I3218" t="str">
            <v xml:space="preserve"> Ecdysozoa</v>
          </cell>
          <cell r="J3218" t="str">
            <v xml:space="preserve"> Arthropoda</v>
          </cell>
          <cell r="K3218" t="str">
            <v xml:space="preserve"> Hexapoda</v>
          </cell>
          <cell r="L3218" t="str">
            <v xml:space="preserve"> Insecta</v>
          </cell>
          <cell r="M3218" t="str">
            <v>Pterygota</v>
          </cell>
          <cell r="N3218" t="str">
            <v xml:space="preserve"> Neoptera</v>
          </cell>
          <cell r="O3218" t="str">
            <v xml:space="preserve"> Holometabola</v>
          </cell>
          <cell r="P3218" t="str">
            <v xml:space="preserve"> Hymenoptera</v>
          </cell>
          <cell r="Q3218" t="str">
            <v xml:space="preserve"> Apocrita</v>
          </cell>
          <cell r="R3218" t="str">
            <v xml:space="preserve"> Aculeata</v>
          </cell>
          <cell r="S3218" t="str">
            <v>Apoidea</v>
          </cell>
          <cell r="T3218" t="str">
            <v xml:space="preserve"> Apidae</v>
          </cell>
          <cell r="U3218" t="str">
            <v xml:space="preserve"> Habropoda.</v>
          </cell>
        </row>
        <row r="3219">
          <cell r="B3219" t="str">
            <v>A0A0L7RE22</v>
          </cell>
          <cell r="C3219" t="str">
            <v xml:space="preserve"> Habropoda laboriosa.</v>
          </cell>
          <cell r="E3219" t="str">
            <v xml:space="preserve"> NCBI_TaxID=597456 {ECO:0000313|EMBL:KOC69074.1, ECO:0000313|Proteomes:UP000053825};</v>
          </cell>
          <cell r="G3219" t="str">
            <v>Eukaryota</v>
          </cell>
          <cell r="H3219" t="str">
            <v xml:space="preserve"> Metazoa</v>
          </cell>
          <cell r="I3219" t="str">
            <v xml:space="preserve"> Ecdysozoa</v>
          </cell>
          <cell r="J3219" t="str">
            <v xml:space="preserve"> Arthropoda</v>
          </cell>
          <cell r="K3219" t="str">
            <v xml:space="preserve"> Hexapoda</v>
          </cell>
          <cell r="L3219" t="str">
            <v xml:space="preserve"> Insecta</v>
          </cell>
          <cell r="M3219" t="str">
            <v>Pterygota</v>
          </cell>
          <cell r="N3219" t="str">
            <v xml:space="preserve"> Neoptera</v>
          </cell>
          <cell r="O3219" t="str">
            <v xml:space="preserve"> Holometabola</v>
          </cell>
          <cell r="P3219" t="str">
            <v xml:space="preserve"> Hymenoptera</v>
          </cell>
          <cell r="Q3219" t="str">
            <v xml:space="preserve"> Apocrita</v>
          </cell>
          <cell r="R3219" t="str">
            <v xml:space="preserve"> Aculeata</v>
          </cell>
          <cell r="S3219" t="str">
            <v>Apoidea</v>
          </cell>
          <cell r="T3219" t="str">
            <v xml:space="preserve"> Apidae</v>
          </cell>
          <cell r="U3219" t="str">
            <v xml:space="preserve"> Habropoda.</v>
          </cell>
        </row>
        <row r="3220">
          <cell r="B3220" t="str">
            <v>A0A0L7RJ07</v>
          </cell>
          <cell r="C3220" t="str">
            <v xml:space="preserve"> Habropoda laboriosa.</v>
          </cell>
          <cell r="E3220" t="str">
            <v xml:space="preserve"> NCBI_TaxID=597456 {ECO:0000313|EMBL:KOC70793.1, ECO:0000313|Proteomes:UP000053825};</v>
          </cell>
          <cell r="G3220" t="str">
            <v>Eukaryota</v>
          </cell>
          <cell r="H3220" t="str">
            <v xml:space="preserve"> Metazoa</v>
          </cell>
          <cell r="I3220" t="str">
            <v xml:space="preserve"> Ecdysozoa</v>
          </cell>
          <cell r="J3220" t="str">
            <v xml:space="preserve"> Arthropoda</v>
          </cell>
          <cell r="K3220" t="str">
            <v xml:space="preserve"> Hexapoda</v>
          </cell>
          <cell r="L3220" t="str">
            <v xml:space="preserve"> Insecta</v>
          </cell>
          <cell r="M3220" t="str">
            <v>Pterygota</v>
          </cell>
          <cell r="N3220" t="str">
            <v xml:space="preserve"> Neoptera</v>
          </cell>
          <cell r="O3220" t="str">
            <v xml:space="preserve"> Holometabola</v>
          </cell>
          <cell r="P3220" t="str">
            <v xml:space="preserve"> Hymenoptera</v>
          </cell>
          <cell r="Q3220" t="str">
            <v xml:space="preserve"> Apocrita</v>
          </cell>
          <cell r="R3220" t="str">
            <v xml:space="preserve"> Aculeata</v>
          </cell>
          <cell r="S3220" t="str">
            <v>Apoidea</v>
          </cell>
          <cell r="T3220" t="str">
            <v xml:space="preserve"> Apidae</v>
          </cell>
          <cell r="U3220" t="str">
            <v xml:space="preserve"> Habropoda.</v>
          </cell>
        </row>
        <row r="3221">
          <cell r="B3221" t="str">
            <v>A0A0L8GG57</v>
          </cell>
          <cell r="C3221" t="str">
            <v xml:space="preserve"> Octopus bimaculoides (California two-spotted octopus).</v>
          </cell>
          <cell r="E3221" t="str">
            <v xml:space="preserve"> NCBI_TaxID=37653 {ECO:0000313|EMBL:KOF75997.1, ECO:0000313|Proteomes:UP000053454};</v>
          </cell>
          <cell r="G3221" t="str">
            <v>Eukaryota</v>
          </cell>
          <cell r="H3221" t="str">
            <v xml:space="preserve"> Metazoa</v>
          </cell>
          <cell r="I3221" t="str">
            <v xml:space="preserve"> Lophotrochozoa</v>
          </cell>
          <cell r="J3221" t="str">
            <v xml:space="preserve"> Mollusca</v>
          </cell>
          <cell r="K3221" t="str">
            <v xml:space="preserve"> Cephalopoda</v>
          </cell>
          <cell r="L3221" t="str">
            <v xml:space="preserve"> Coleoidea</v>
          </cell>
          <cell r="M3221" t="str">
            <v>Neocoleoidea</v>
          </cell>
          <cell r="N3221" t="str">
            <v xml:space="preserve"> Octopodiformes</v>
          </cell>
          <cell r="O3221" t="str">
            <v xml:space="preserve"> Octopoda</v>
          </cell>
          <cell r="P3221" t="str">
            <v xml:space="preserve"> Incirrata</v>
          </cell>
          <cell r="Q3221" t="str">
            <v xml:space="preserve"> Octopodidae</v>
          </cell>
          <cell r="R3221" t="str">
            <v>Octopus.</v>
          </cell>
        </row>
        <row r="3222">
          <cell r="B3222" t="str">
            <v>A0A0L8HY76</v>
          </cell>
          <cell r="C3222" t="str">
            <v xml:space="preserve"> Octopus bimaculoides (California two-spotted octopus).</v>
          </cell>
          <cell r="E3222" t="str">
            <v xml:space="preserve"> NCBI_TaxID=37653 {ECO:0000313|EMBL:KOF94162.1, ECO:0000313|Proteomes:UP000053454};</v>
          </cell>
          <cell r="G3222" t="str">
            <v>Eukaryota</v>
          </cell>
          <cell r="H3222" t="str">
            <v xml:space="preserve"> Metazoa</v>
          </cell>
          <cell r="I3222" t="str">
            <v xml:space="preserve"> Lophotrochozoa</v>
          </cell>
          <cell r="J3222" t="str">
            <v xml:space="preserve"> Mollusca</v>
          </cell>
          <cell r="K3222" t="str">
            <v xml:space="preserve"> Cephalopoda</v>
          </cell>
          <cell r="L3222" t="str">
            <v xml:space="preserve"> Coleoidea</v>
          </cell>
          <cell r="M3222" t="str">
            <v>Neocoleoidea</v>
          </cell>
          <cell r="N3222" t="str">
            <v xml:space="preserve"> Octopodiformes</v>
          </cell>
          <cell r="O3222" t="str">
            <v xml:space="preserve"> Octopoda</v>
          </cell>
          <cell r="P3222" t="str">
            <v xml:space="preserve"> Incirrata</v>
          </cell>
          <cell r="Q3222" t="str">
            <v xml:space="preserve"> Octopodidae</v>
          </cell>
          <cell r="R3222" t="str">
            <v>Octopus.</v>
          </cell>
        </row>
        <row r="3223">
          <cell r="B3223" t="str">
            <v>A0A0L9TEJ2</v>
          </cell>
          <cell r="C3223" t="str">
            <v xml:space="preserve"> Phaseolus angularis (Azuki bean) (Vigna angularis).</v>
          </cell>
          <cell r="E3223" t="str">
            <v xml:space="preserve"> NCBI_TaxID=3914 {ECO:0000313|EMBL:KOM29010.1, ECO:0000313|Proteomes:UP000053144};</v>
          </cell>
          <cell r="G3223" t="str">
            <v>Eukaryota</v>
          </cell>
          <cell r="H3223" t="str">
            <v xml:space="preserve"> Viridiplantae</v>
          </cell>
          <cell r="I3223" t="str">
            <v xml:space="preserve"> Streptophyta</v>
          </cell>
          <cell r="J3223" t="str">
            <v xml:space="preserve"> Embryophyta</v>
          </cell>
          <cell r="K3223" t="str">
            <v xml:space="preserve"> Tracheophyta</v>
          </cell>
          <cell r="L3223" t="str">
            <v>Spermatophyta</v>
          </cell>
          <cell r="M3223" t="str">
            <v xml:space="preserve"> Magnoliophyta</v>
          </cell>
          <cell r="N3223" t="str">
            <v xml:space="preserve"> eudicotyledons</v>
          </cell>
          <cell r="O3223" t="str">
            <v xml:space="preserve"> Gunneridae</v>
          </cell>
          <cell r="P3223" t="str">
            <v>Pentapetalae</v>
          </cell>
          <cell r="Q3223" t="str">
            <v xml:space="preserve"> rosids</v>
          </cell>
          <cell r="R3223" t="str">
            <v xml:space="preserve"> fabids</v>
          </cell>
          <cell r="S3223" t="str">
            <v xml:space="preserve"> Fabales</v>
          </cell>
          <cell r="T3223" t="str">
            <v xml:space="preserve"> Fabaceae</v>
          </cell>
          <cell r="U3223" t="str">
            <v xml:space="preserve"> Papilionoideae</v>
          </cell>
        </row>
        <row r="3224">
          <cell r="B3224" t="str">
            <v>A0A0L9TJI3</v>
          </cell>
          <cell r="C3224" t="str">
            <v xml:space="preserve"> Phaseolus angularis (Azuki bean) (Vigna angularis).</v>
          </cell>
          <cell r="E3224" t="str">
            <v xml:space="preserve"> NCBI_TaxID=3914 {ECO:0000313|EMBL:KOM30294.1, ECO:0000313|Proteomes:UP000053144};</v>
          </cell>
          <cell r="G3224" t="str">
            <v>Eukaryota</v>
          </cell>
          <cell r="H3224" t="str">
            <v xml:space="preserve"> Viridiplantae</v>
          </cell>
          <cell r="I3224" t="str">
            <v xml:space="preserve"> Streptophyta</v>
          </cell>
          <cell r="J3224" t="str">
            <v xml:space="preserve"> Embryophyta</v>
          </cell>
          <cell r="K3224" t="str">
            <v xml:space="preserve"> Tracheophyta</v>
          </cell>
          <cell r="L3224" t="str">
            <v>Spermatophyta</v>
          </cell>
          <cell r="M3224" t="str">
            <v xml:space="preserve"> Magnoliophyta</v>
          </cell>
          <cell r="N3224" t="str">
            <v xml:space="preserve"> eudicotyledons</v>
          </cell>
          <cell r="O3224" t="str">
            <v xml:space="preserve"> Gunneridae</v>
          </cell>
          <cell r="P3224" t="str">
            <v>Pentapetalae</v>
          </cell>
          <cell r="Q3224" t="str">
            <v xml:space="preserve"> rosids</v>
          </cell>
          <cell r="R3224" t="str">
            <v xml:space="preserve"> fabids</v>
          </cell>
          <cell r="S3224" t="str">
            <v xml:space="preserve"> Fabales</v>
          </cell>
          <cell r="T3224" t="str">
            <v xml:space="preserve"> Fabaceae</v>
          </cell>
          <cell r="U3224" t="str">
            <v xml:space="preserve"> Papilionoideae</v>
          </cell>
        </row>
        <row r="3225">
          <cell r="B3225" t="str">
            <v>A0A0L9TLQ6</v>
          </cell>
          <cell r="C3225" t="str">
            <v xml:space="preserve"> Phaseolus angularis (Azuki bean) (Vigna angularis).</v>
          </cell>
          <cell r="E3225" t="str">
            <v xml:space="preserve"> NCBI_TaxID=3914 {ECO:0000313|EMBL:KOM31470.1, ECO:0000313|Proteomes:UP000053144};</v>
          </cell>
          <cell r="G3225" t="str">
            <v>Eukaryota</v>
          </cell>
          <cell r="H3225" t="str">
            <v xml:space="preserve"> Viridiplantae</v>
          </cell>
          <cell r="I3225" t="str">
            <v xml:space="preserve"> Streptophyta</v>
          </cell>
          <cell r="J3225" t="str">
            <v xml:space="preserve"> Embryophyta</v>
          </cell>
          <cell r="K3225" t="str">
            <v xml:space="preserve"> Tracheophyta</v>
          </cell>
          <cell r="L3225" t="str">
            <v>Spermatophyta</v>
          </cell>
          <cell r="M3225" t="str">
            <v xml:space="preserve"> Magnoliophyta</v>
          </cell>
          <cell r="N3225" t="str">
            <v xml:space="preserve"> eudicotyledons</v>
          </cell>
          <cell r="O3225" t="str">
            <v xml:space="preserve"> Gunneridae</v>
          </cell>
          <cell r="P3225" t="str">
            <v>Pentapetalae</v>
          </cell>
          <cell r="Q3225" t="str">
            <v xml:space="preserve"> rosids</v>
          </cell>
          <cell r="R3225" t="str">
            <v xml:space="preserve"> fabids</v>
          </cell>
          <cell r="S3225" t="str">
            <v xml:space="preserve"> Fabales</v>
          </cell>
          <cell r="T3225" t="str">
            <v xml:space="preserve"> Fabaceae</v>
          </cell>
          <cell r="U3225" t="str">
            <v xml:space="preserve"> Papilionoideae</v>
          </cell>
        </row>
        <row r="3226">
          <cell r="B3226" t="str">
            <v>A0A0L9TRN9</v>
          </cell>
          <cell r="C3226" t="str">
            <v xml:space="preserve"> Phaseolus angularis (Azuki bean) (Vigna angularis).</v>
          </cell>
          <cell r="E3226" t="str">
            <v xml:space="preserve"> NCBI_TaxID=3914 {ECO:0000313|EMBL:KOM33248.1, ECO:0000313|Proteomes:UP000053144};</v>
          </cell>
          <cell r="G3226" t="str">
            <v>Eukaryota</v>
          </cell>
          <cell r="H3226" t="str">
            <v xml:space="preserve"> Viridiplantae</v>
          </cell>
          <cell r="I3226" t="str">
            <v xml:space="preserve"> Streptophyta</v>
          </cell>
          <cell r="J3226" t="str">
            <v xml:space="preserve"> Embryophyta</v>
          </cell>
          <cell r="K3226" t="str">
            <v xml:space="preserve"> Tracheophyta</v>
          </cell>
          <cell r="L3226" t="str">
            <v>Spermatophyta</v>
          </cell>
          <cell r="M3226" t="str">
            <v xml:space="preserve"> Magnoliophyta</v>
          </cell>
          <cell r="N3226" t="str">
            <v xml:space="preserve"> eudicotyledons</v>
          </cell>
          <cell r="O3226" t="str">
            <v xml:space="preserve"> Gunneridae</v>
          </cell>
          <cell r="P3226" t="str">
            <v>Pentapetalae</v>
          </cell>
          <cell r="Q3226" t="str">
            <v xml:space="preserve"> rosids</v>
          </cell>
          <cell r="R3226" t="str">
            <v xml:space="preserve"> fabids</v>
          </cell>
          <cell r="S3226" t="str">
            <v xml:space="preserve"> Fabales</v>
          </cell>
          <cell r="T3226" t="str">
            <v xml:space="preserve"> Fabaceae</v>
          </cell>
          <cell r="U3226" t="str">
            <v xml:space="preserve"> Papilionoideae</v>
          </cell>
        </row>
        <row r="3227">
          <cell r="B3227" t="str">
            <v>A0A0L9U2H5</v>
          </cell>
          <cell r="C3227" t="str">
            <v xml:space="preserve"> Phaseolus angularis (Azuki bean) (Vigna angularis).</v>
          </cell>
          <cell r="E3227" t="str">
            <v xml:space="preserve"> NCBI_TaxID=3914 {ECO:0000313|EMBL:KOM36887.1, ECO:0000313|Proteomes:UP000053144};</v>
          </cell>
          <cell r="G3227" t="str">
            <v>Eukaryota</v>
          </cell>
          <cell r="H3227" t="str">
            <v xml:space="preserve"> Viridiplantae</v>
          </cell>
          <cell r="I3227" t="str">
            <v xml:space="preserve"> Streptophyta</v>
          </cell>
          <cell r="J3227" t="str">
            <v xml:space="preserve"> Embryophyta</v>
          </cell>
          <cell r="K3227" t="str">
            <v xml:space="preserve"> Tracheophyta</v>
          </cell>
          <cell r="L3227" t="str">
            <v>Spermatophyta</v>
          </cell>
          <cell r="M3227" t="str">
            <v xml:space="preserve"> Magnoliophyta</v>
          </cell>
          <cell r="N3227" t="str">
            <v xml:space="preserve"> eudicotyledons</v>
          </cell>
          <cell r="O3227" t="str">
            <v xml:space="preserve"> Gunneridae</v>
          </cell>
          <cell r="P3227" t="str">
            <v>Pentapetalae</v>
          </cell>
          <cell r="Q3227" t="str">
            <v xml:space="preserve"> rosids</v>
          </cell>
          <cell r="R3227" t="str">
            <v xml:space="preserve"> fabids</v>
          </cell>
          <cell r="S3227" t="str">
            <v xml:space="preserve"> Fabales</v>
          </cell>
          <cell r="T3227" t="str">
            <v xml:space="preserve"> Fabaceae</v>
          </cell>
          <cell r="U3227" t="str">
            <v xml:space="preserve"> Papilionoideae</v>
          </cell>
        </row>
        <row r="3228">
          <cell r="B3228" t="str">
            <v>A0A0L9UBF1</v>
          </cell>
          <cell r="C3228" t="str">
            <v xml:space="preserve"> Phaseolus angularis (Azuki bean) (Vigna angularis).</v>
          </cell>
          <cell r="E3228" t="str">
            <v xml:space="preserve"> NCBI_TaxID=3914 {ECO:0000313|EMBL:KOM40265.1, ECO:0000313|Proteomes:UP000053144};</v>
          </cell>
          <cell r="G3228" t="str">
            <v>Eukaryota</v>
          </cell>
          <cell r="H3228" t="str">
            <v xml:space="preserve"> Viridiplantae</v>
          </cell>
          <cell r="I3228" t="str">
            <v xml:space="preserve"> Streptophyta</v>
          </cell>
          <cell r="J3228" t="str">
            <v xml:space="preserve"> Embryophyta</v>
          </cell>
          <cell r="K3228" t="str">
            <v xml:space="preserve"> Tracheophyta</v>
          </cell>
          <cell r="L3228" t="str">
            <v>Spermatophyta</v>
          </cell>
          <cell r="M3228" t="str">
            <v xml:space="preserve"> Magnoliophyta</v>
          </cell>
          <cell r="N3228" t="str">
            <v xml:space="preserve"> eudicotyledons</v>
          </cell>
          <cell r="O3228" t="str">
            <v xml:space="preserve"> Gunneridae</v>
          </cell>
          <cell r="P3228" t="str">
            <v>Pentapetalae</v>
          </cell>
          <cell r="Q3228" t="str">
            <v xml:space="preserve"> rosids</v>
          </cell>
          <cell r="R3228" t="str">
            <v xml:space="preserve"> fabids</v>
          </cell>
          <cell r="S3228" t="str">
            <v xml:space="preserve"> Fabales</v>
          </cell>
          <cell r="T3228" t="str">
            <v xml:space="preserve"> Fabaceae</v>
          </cell>
          <cell r="U3228" t="str">
            <v xml:space="preserve"> Papilionoideae</v>
          </cell>
        </row>
        <row r="3229">
          <cell r="B3229" t="str">
            <v>A0A0L9UQI9</v>
          </cell>
          <cell r="C3229" t="str">
            <v xml:space="preserve"> Phaseolus angularis (Azuki bean) (Vigna angularis).</v>
          </cell>
          <cell r="E3229" t="str">
            <v xml:space="preserve"> NCBI_TaxID=3914 {ECO:0000313|EMBL:KOM44951.1, ECO:0000313|Proteomes:UP000053144};</v>
          </cell>
          <cell r="G3229" t="str">
            <v>Eukaryota</v>
          </cell>
          <cell r="H3229" t="str">
            <v xml:space="preserve"> Viridiplantae</v>
          </cell>
          <cell r="I3229" t="str">
            <v xml:space="preserve"> Streptophyta</v>
          </cell>
          <cell r="J3229" t="str">
            <v xml:space="preserve"> Embryophyta</v>
          </cell>
          <cell r="K3229" t="str">
            <v xml:space="preserve"> Tracheophyta</v>
          </cell>
          <cell r="L3229" t="str">
            <v>Spermatophyta</v>
          </cell>
          <cell r="M3229" t="str">
            <v xml:space="preserve"> Magnoliophyta</v>
          </cell>
          <cell r="N3229" t="str">
            <v xml:space="preserve"> eudicotyledons</v>
          </cell>
          <cell r="O3229" t="str">
            <v xml:space="preserve"> Gunneridae</v>
          </cell>
          <cell r="P3229" t="str">
            <v>Pentapetalae</v>
          </cell>
          <cell r="Q3229" t="str">
            <v xml:space="preserve"> rosids</v>
          </cell>
          <cell r="R3229" t="str">
            <v xml:space="preserve"> fabids</v>
          </cell>
          <cell r="S3229" t="str">
            <v xml:space="preserve"> Fabales</v>
          </cell>
          <cell r="T3229" t="str">
            <v xml:space="preserve"> Fabaceae</v>
          </cell>
          <cell r="U3229" t="str">
            <v xml:space="preserve"> Papilionoideae</v>
          </cell>
        </row>
        <row r="3230">
          <cell r="B3230" t="str">
            <v>A0A0L9V2K6</v>
          </cell>
          <cell r="C3230" t="str">
            <v xml:space="preserve"> Phaseolus angularis (Azuki bean) (Vigna angularis).</v>
          </cell>
          <cell r="E3230" t="str">
            <v xml:space="preserve"> NCBI_TaxID=3914 {ECO:0000313|EMBL:KOM48949.1, ECO:0000313|Proteomes:UP000053144};</v>
          </cell>
          <cell r="G3230" t="str">
            <v>Eukaryota</v>
          </cell>
          <cell r="H3230" t="str">
            <v xml:space="preserve"> Viridiplantae</v>
          </cell>
          <cell r="I3230" t="str">
            <v xml:space="preserve"> Streptophyta</v>
          </cell>
          <cell r="J3230" t="str">
            <v xml:space="preserve"> Embryophyta</v>
          </cell>
          <cell r="K3230" t="str">
            <v xml:space="preserve"> Tracheophyta</v>
          </cell>
          <cell r="L3230" t="str">
            <v>Spermatophyta</v>
          </cell>
          <cell r="M3230" t="str">
            <v xml:space="preserve"> Magnoliophyta</v>
          </cell>
          <cell r="N3230" t="str">
            <v xml:space="preserve"> eudicotyledons</v>
          </cell>
          <cell r="O3230" t="str">
            <v xml:space="preserve"> Gunneridae</v>
          </cell>
          <cell r="P3230" t="str">
            <v>Pentapetalae</v>
          </cell>
          <cell r="Q3230" t="str">
            <v xml:space="preserve"> rosids</v>
          </cell>
          <cell r="R3230" t="str">
            <v xml:space="preserve"> fabids</v>
          </cell>
          <cell r="S3230" t="str">
            <v xml:space="preserve"> Fabales</v>
          </cell>
          <cell r="T3230" t="str">
            <v xml:space="preserve"> Fabaceae</v>
          </cell>
          <cell r="U3230" t="str">
            <v xml:space="preserve"> Papilionoideae</v>
          </cell>
        </row>
        <row r="3231">
          <cell r="B3231" t="str">
            <v>A0A0M0JW77</v>
          </cell>
          <cell r="C3231" t="str">
            <v xml:space="preserve"> Chrysochromulina sp. CCMP291.</v>
          </cell>
          <cell r="E3231" t="str">
            <v xml:space="preserve"> NCBI_TaxID=1460289 {ECO:0000313|EMBL:KOO30383.1, ECO:0000313|Proteomes:UP000037460};</v>
          </cell>
          <cell r="G3231" t="str">
            <v>Eukaryota</v>
          </cell>
          <cell r="H3231" t="str">
            <v xml:space="preserve"> Haptophyceae</v>
          </cell>
          <cell r="I3231" t="str">
            <v xml:space="preserve"> Prymnesiales</v>
          </cell>
          <cell r="J3231" t="str">
            <v xml:space="preserve"> Chrysochromulinaceae</v>
          </cell>
          <cell r="K3231" t="str">
            <v>Chrysochromulina.</v>
          </cell>
        </row>
        <row r="3232">
          <cell r="B3232" t="str">
            <v>A0A0M0LT10</v>
          </cell>
          <cell r="C3232" t="str">
            <v xml:space="preserve"> Chrysochromulina sp. CCMP291.</v>
          </cell>
          <cell r="E3232" t="str">
            <v xml:space="preserve"> NCBI_TaxID=1460289 {ECO:0000313|EMBL:KOO53888.1, ECO:0000313|Proteomes:UP000037460};</v>
          </cell>
          <cell r="G3232" t="str">
            <v>Eukaryota</v>
          </cell>
          <cell r="H3232" t="str">
            <v xml:space="preserve"> Haptophyceae</v>
          </cell>
          <cell r="I3232" t="str">
            <v xml:space="preserve"> Prymnesiales</v>
          </cell>
          <cell r="J3232" t="str">
            <v xml:space="preserve"> Chrysochromulinaceae</v>
          </cell>
          <cell r="K3232" t="str">
            <v>Chrysochromulina.</v>
          </cell>
        </row>
        <row r="3233">
          <cell r="B3233" t="str">
            <v>A0A0M3I4Q7</v>
          </cell>
          <cell r="C3233" t="str">
            <v xml:space="preserve"> Ascaris lumbricoides (Giant roundworm).</v>
          </cell>
          <cell r="E3233" t="str">
            <v xml:space="preserve"> NCBI_TaxID=6252 {ECO:0000313|Proteomes:UP000036681, ECO:0000313|WBParaSite:ALUE_0001180901-mRNA-1};</v>
          </cell>
          <cell r="G3233" t="str">
            <v>Eukaryota</v>
          </cell>
          <cell r="H3233" t="str">
            <v xml:space="preserve"> Metazoa</v>
          </cell>
          <cell r="I3233" t="str">
            <v xml:space="preserve"> Ecdysozoa</v>
          </cell>
          <cell r="J3233" t="str">
            <v xml:space="preserve"> Nematoda</v>
          </cell>
          <cell r="K3233" t="str">
            <v xml:space="preserve"> Chromadorea</v>
          </cell>
          <cell r="L3233" t="str">
            <v xml:space="preserve"> Ascaridida</v>
          </cell>
          <cell r="M3233" t="str">
            <v>Ascaridoidea</v>
          </cell>
          <cell r="N3233" t="str">
            <v xml:space="preserve"> Ascarididae</v>
          </cell>
          <cell r="O3233" t="str">
            <v xml:space="preserve"> Ascaris.</v>
          </cell>
        </row>
        <row r="3234">
          <cell r="B3234" t="str">
            <v>A0A0M3IAN9</v>
          </cell>
          <cell r="C3234" t="str">
            <v xml:space="preserve"> Ascaris lumbricoides (Giant roundworm).</v>
          </cell>
          <cell r="E3234" t="str">
            <v xml:space="preserve"> NCBI_TaxID=6252 {ECO:0000313|Proteomes:UP000036681, ECO:0000313|WBParaSite:ALUE_0001467201-mRNA-1};</v>
          </cell>
          <cell r="G3234" t="str">
            <v>Eukaryota</v>
          </cell>
          <cell r="H3234" t="str">
            <v xml:space="preserve"> Metazoa</v>
          </cell>
          <cell r="I3234" t="str">
            <v xml:space="preserve"> Ecdysozoa</v>
          </cell>
          <cell r="J3234" t="str">
            <v xml:space="preserve"> Nematoda</v>
          </cell>
          <cell r="K3234" t="str">
            <v xml:space="preserve"> Chromadorea</v>
          </cell>
          <cell r="L3234" t="str">
            <v xml:space="preserve"> Ascaridida</v>
          </cell>
          <cell r="M3234" t="str">
            <v>Ascaridoidea</v>
          </cell>
          <cell r="N3234" t="str">
            <v xml:space="preserve"> Ascarididae</v>
          </cell>
          <cell r="O3234" t="str">
            <v xml:space="preserve"> Ascaris.</v>
          </cell>
        </row>
        <row r="3235">
          <cell r="B3235" t="str">
            <v>A0A0M3JRB7</v>
          </cell>
          <cell r="C3235" t="str">
            <v xml:space="preserve"> Anisakis simplex (Herring worm).</v>
          </cell>
          <cell r="E3235" t="str">
            <v xml:space="preserve"> NCBI_TaxID=6269 {ECO:0000313|Proteomes:UP000036680, ECO:0000313|WBParaSite:ASIM_0001026201-mRNA-1};</v>
          </cell>
          <cell r="G3235" t="str">
            <v>Eukaryota</v>
          </cell>
          <cell r="H3235" t="str">
            <v xml:space="preserve"> Metazoa</v>
          </cell>
          <cell r="I3235" t="str">
            <v xml:space="preserve"> Ecdysozoa</v>
          </cell>
          <cell r="J3235" t="str">
            <v xml:space="preserve"> Nematoda</v>
          </cell>
          <cell r="K3235" t="str">
            <v xml:space="preserve"> Chromadorea</v>
          </cell>
          <cell r="L3235" t="str">
            <v xml:space="preserve"> Ascaridida</v>
          </cell>
          <cell r="M3235" t="str">
            <v>Ascaridoidea</v>
          </cell>
          <cell r="N3235" t="str">
            <v xml:space="preserve"> Anisakidae</v>
          </cell>
          <cell r="O3235" t="str">
            <v xml:space="preserve"> Anisakis</v>
          </cell>
          <cell r="P3235" t="str">
            <v xml:space="preserve"> Anisakis simplex complex.</v>
          </cell>
        </row>
        <row r="3236">
          <cell r="B3236" t="str">
            <v>A0A0M3K232</v>
          </cell>
          <cell r="C3236" t="str">
            <v xml:space="preserve"> Anisakis simplex (Herring worm).</v>
          </cell>
          <cell r="E3236" t="str">
            <v xml:space="preserve"> NCBI_TaxID=6269 {ECO:0000313|Proteomes:UP000036680, ECO:0000313|WBParaSite:ASIM_0001495301-mRNA-1};</v>
          </cell>
          <cell r="G3236" t="str">
            <v>Eukaryota</v>
          </cell>
          <cell r="H3236" t="str">
            <v xml:space="preserve"> Metazoa</v>
          </cell>
          <cell r="I3236" t="str">
            <v xml:space="preserve"> Ecdysozoa</v>
          </cell>
          <cell r="J3236" t="str">
            <v xml:space="preserve"> Nematoda</v>
          </cell>
          <cell r="K3236" t="str">
            <v xml:space="preserve"> Chromadorea</v>
          </cell>
          <cell r="L3236" t="str">
            <v xml:space="preserve"> Ascaridida</v>
          </cell>
          <cell r="M3236" t="str">
            <v>Ascaridoidea</v>
          </cell>
          <cell r="N3236" t="str">
            <v xml:space="preserve"> Anisakidae</v>
          </cell>
          <cell r="O3236" t="str">
            <v xml:space="preserve"> Anisakis</v>
          </cell>
          <cell r="P3236" t="str">
            <v xml:space="preserve"> Anisakis simplex complex.</v>
          </cell>
        </row>
        <row r="3237">
          <cell r="B3237" t="str">
            <v>A0A0M8MS71</v>
          </cell>
          <cell r="C3237" t="str">
            <v xml:space="preserve"> Malassezia pachydermatis.</v>
          </cell>
          <cell r="E3237" t="str">
            <v xml:space="preserve"> NCBI_TaxID=77020 {ECO:0000313|EMBL:KOS12720.1, ECO:0000313|Proteomes:UP000037751};</v>
          </cell>
          <cell r="G3237" t="str">
            <v>Eukaryota</v>
          </cell>
          <cell r="H3237" t="str">
            <v xml:space="preserve"> Fungi</v>
          </cell>
          <cell r="I3237" t="str">
            <v xml:space="preserve"> Dikarya</v>
          </cell>
          <cell r="J3237" t="str">
            <v xml:space="preserve"> Basidiomycota</v>
          </cell>
          <cell r="K3237" t="str">
            <v xml:space="preserve"> Ustilaginomycotina</v>
          </cell>
          <cell r="L3237" t="str">
            <v>Malasseziomycetes</v>
          </cell>
          <cell r="M3237" t="str">
            <v xml:space="preserve"> Malasseziales</v>
          </cell>
          <cell r="N3237" t="str">
            <v xml:space="preserve"> Malasseziaceae</v>
          </cell>
          <cell r="O3237" t="str">
            <v xml:space="preserve"> Malassezia.</v>
          </cell>
        </row>
        <row r="3238">
          <cell r="B3238" t="str">
            <v>A0A0M8MXC8</v>
          </cell>
          <cell r="C3238" t="str">
            <v xml:space="preserve"> Malassezia pachydermatis.</v>
          </cell>
          <cell r="E3238" t="str">
            <v xml:space="preserve"> NCBI_TaxID=77020 {ECO:0000313|EMBL:KOS15441.1, ECO:0000313|Proteomes:UP000037751};</v>
          </cell>
          <cell r="G3238" t="str">
            <v>Eukaryota</v>
          </cell>
          <cell r="H3238" t="str">
            <v xml:space="preserve"> Fungi</v>
          </cell>
          <cell r="I3238" t="str">
            <v xml:space="preserve"> Dikarya</v>
          </cell>
          <cell r="J3238" t="str">
            <v xml:space="preserve"> Basidiomycota</v>
          </cell>
          <cell r="K3238" t="str">
            <v xml:space="preserve"> Ustilaginomycotina</v>
          </cell>
          <cell r="L3238" t="str">
            <v>Malasseziomycetes</v>
          </cell>
          <cell r="M3238" t="str">
            <v xml:space="preserve"> Malasseziales</v>
          </cell>
          <cell r="N3238" t="str">
            <v xml:space="preserve"> Malasseziaceae</v>
          </cell>
          <cell r="O3238" t="str">
            <v xml:space="preserve"> Malassezia.</v>
          </cell>
        </row>
        <row r="3239">
          <cell r="B3239" t="str">
            <v>A0A0M8N560</v>
          </cell>
          <cell r="C3239" t="str">
            <v xml:space="preserve"> Escovopsis weberi.</v>
          </cell>
          <cell r="E3239" t="str">
            <v xml:space="preserve"> NCBI_TaxID=150374 {ECO:0000313|EMBL:KOS20170.1, ECO:0000313|Proteomes:UP000053831};</v>
          </cell>
          <cell r="G3239" t="str">
            <v>Eukaryota</v>
          </cell>
          <cell r="H3239" t="str">
            <v xml:space="preserve"> Fungi</v>
          </cell>
          <cell r="I3239" t="str">
            <v xml:space="preserve"> Dikarya</v>
          </cell>
          <cell r="J3239" t="str">
            <v xml:space="preserve"> Ascomycota</v>
          </cell>
          <cell r="K3239" t="str">
            <v xml:space="preserve"> Pezizomycotina</v>
          </cell>
          <cell r="L3239" t="str">
            <v>Sordariomycetes</v>
          </cell>
          <cell r="M3239" t="str">
            <v xml:space="preserve"> Hypocreomycetidae</v>
          </cell>
          <cell r="N3239" t="str">
            <v xml:space="preserve"> Hypocreales</v>
          </cell>
          <cell r="O3239" t="str">
            <v xml:space="preserve"> Hypocreaceae</v>
          </cell>
          <cell r="P3239" t="str">
            <v>Escovopsis.</v>
          </cell>
        </row>
        <row r="3240">
          <cell r="B3240" t="str">
            <v>A0A0M8P711</v>
          </cell>
          <cell r="C3240" t="str">
            <v xml:space="preserve"> Penicillium nordicum.</v>
          </cell>
          <cell r="E3240" t="str">
            <v xml:space="preserve"> NCBI_TaxID=229535 {ECO:0000313|EMBL:KOS41710.1, ECO:0000313|Proteomes:UP000037696};</v>
          </cell>
          <cell r="G3240" t="str">
            <v>Eukaryota</v>
          </cell>
          <cell r="H3240" t="str">
            <v xml:space="preserve"> Fungi</v>
          </cell>
          <cell r="I3240" t="str">
            <v xml:space="preserve"> Dikarya</v>
          </cell>
          <cell r="J3240" t="str">
            <v xml:space="preserve"> Ascomycota</v>
          </cell>
          <cell r="K3240" t="str">
            <v xml:space="preserve"> Pezizomycotina</v>
          </cell>
          <cell r="L3240" t="str">
            <v xml:space="preserve"> Eurotiomycetes</v>
          </cell>
          <cell r="M3240" t="str">
            <v>Eurotiomycetidae</v>
          </cell>
          <cell r="N3240" t="str">
            <v xml:space="preserve"> Eurotiales</v>
          </cell>
          <cell r="O3240" t="str">
            <v xml:space="preserve"> Aspergillaceae</v>
          </cell>
          <cell r="P3240" t="str">
            <v xml:space="preserve"> Penicillium.</v>
          </cell>
        </row>
        <row r="3241">
          <cell r="B3241" t="str">
            <v>A0A0M8ZYW9</v>
          </cell>
          <cell r="C3241" t="str">
            <v xml:space="preserve"> Melipona quadrifasciata.</v>
          </cell>
          <cell r="E3241" t="str">
            <v xml:space="preserve"> NCBI_TaxID=166423 {ECO:0000313|EMBL:KOX72916.1, ECO:0000313|Proteomes:UP000053105};</v>
          </cell>
          <cell r="G3241" t="str">
            <v>Eukaryota</v>
          </cell>
          <cell r="H3241" t="str">
            <v xml:space="preserve"> Metazoa</v>
          </cell>
          <cell r="I3241" t="str">
            <v xml:space="preserve"> Ecdysozoa</v>
          </cell>
          <cell r="J3241" t="str">
            <v xml:space="preserve"> Arthropoda</v>
          </cell>
          <cell r="K3241" t="str">
            <v xml:space="preserve"> Hexapoda</v>
          </cell>
          <cell r="L3241" t="str">
            <v xml:space="preserve"> Insecta</v>
          </cell>
          <cell r="M3241" t="str">
            <v>Pterygota</v>
          </cell>
          <cell r="N3241" t="str">
            <v xml:space="preserve"> Neoptera</v>
          </cell>
          <cell r="O3241" t="str">
            <v xml:space="preserve"> Holometabola</v>
          </cell>
          <cell r="P3241" t="str">
            <v xml:space="preserve"> Hymenoptera</v>
          </cell>
          <cell r="Q3241" t="str">
            <v xml:space="preserve"> Apocrita</v>
          </cell>
          <cell r="R3241" t="str">
            <v xml:space="preserve"> Aculeata</v>
          </cell>
          <cell r="S3241" t="str">
            <v>Apoidea</v>
          </cell>
          <cell r="T3241" t="str">
            <v xml:space="preserve"> Apidae</v>
          </cell>
          <cell r="U3241" t="str">
            <v xml:space="preserve"> Melipona.</v>
          </cell>
        </row>
        <row r="3242">
          <cell r="B3242" t="str">
            <v>A0A0M9VU09</v>
          </cell>
          <cell r="C3242" t="str">
            <v xml:space="preserve"> Escovopsis weberi.</v>
          </cell>
          <cell r="E3242" t="str">
            <v xml:space="preserve"> NCBI_TaxID=150374 {ECO:0000313|EMBL:KOS19369.1, ECO:0000313|Proteomes:UP000053831};</v>
          </cell>
          <cell r="G3242" t="str">
            <v>Eukaryota</v>
          </cell>
          <cell r="H3242" t="str">
            <v xml:space="preserve"> Fungi</v>
          </cell>
          <cell r="I3242" t="str">
            <v xml:space="preserve"> Dikarya</v>
          </cell>
          <cell r="J3242" t="str">
            <v xml:space="preserve"> Ascomycota</v>
          </cell>
          <cell r="K3242" t="str">
            <v xml:space="preserve"> Pezizomycotina</v>
          </cell>
          <cell r="L3242" t="str">
            <v>Sordariomycetes</v>
          </cell>
          <cell r="M3242" t="str">
            <v xml:space="preserve"> Hypocreomycetidae</v>
          </cell>
          <cell r="N3242" t="str">
            <v xml:space="preserve"> Hypocreales</v>
          </cell>
          <cell r="O3242" t="str">
            <v xml:space="preserve"> Hypocreaceae</v>
          </cell>
          <cell r="P3242" t="str">
            <v>Escovopsis.</v>
          </cell>
        </row>
        <row r="3243">
          <cell r="B3243" t="str">
            <v>A0A0M9WJV4</v>
          </cell>
          <cell r="C3243" t="str">
            <v xml:space="preserve"> Penicillium nordicum.</v>
          </cell>
          <cell r="E3243" t="str">
            <v xml:space="preserve"> NCBI_TaxID=229535 {ECO:0000313|EMBL:KOS47593.1, ECO:0000313|Proteomes:UP000037696};</v>
          </cell>
          <cell r="G3243" t="str">
            <v>Eukaryota</v>
          </cell>
          <cell r="H3243" t="str">
            <v xml:space="preserve"> Fungi</v>
          </cell>
          <cell r="I3243" t="str">
            <v xml:space="preserve"> Dikarya</v>
          </cell>
          <cell r="J3243" t="str">
            <v xml:space="preserve"> Ascomycota</v>
          </cell>
          <cell r="K3243" t="str">
            <v xml:space="preserve"> Pezizomycotina</v>
          </cell>
          <cell r="L3243" t="str">
            <v xml:space="preserve"> Eurotiomycetes</v>
          </cell>
          <cell r="M3243" t="str">
            <v>Eurotiomycetidae</v>
          </cell>
          <cell r="N3243" t="str">
            <v xml:space="preserve"> Eurotiales</v>
          </cell>
          <cell r="O3243" t="str">
            <v xml:space="preserve"> Aspergillaceae</v>
          </cell>
          <cell r="P3243" t="str">
            <v xml:space="preserve"> Penicillium.</v>
          </cell>
        </row>
        <row r="3244">
          <cell r="B3244" t="str">
            <v>A0A0N0BGV5</v>
          </cell>
          <cell r="C3244" t="str">
            <v xml:space="preserve"> Melipona quadrifasciata.</v>
          </cell>
          <cell r="E3244" t="str">
            <v xml:space="preserve"> NCBI_TaxID=166423 {ECO:0000313|EMBL:KOX75338.1, ECO:0000313|Proteomes:UP000053105};</v>
          </cell>
          <cell r="G3244" t="str">
            <v>Eukaryota</v>
          </cell>
          <cell r="H3244" t="str">
            <v xml:space="preserve"> Metazoa</v>
          </cell>
          <cell r="I3244" t="str">
            <v xml:space="preserve"> Ecdysozoa</v>
          </cell>
          <cell r="J3244" t="str">
            <v xml:space="preserve"> Arthropoda</v>
          </cell>
          <cell r="K3244" t="str">
            <v xml:space="preserve"> Hexapoda</v>
          </cell>
          <cell r="L3244" t="str">
            <v xml:space="preserve"> Insecta</v>
          </cell>
          <cell r="M3244" t="str">
            <v>Pterygota</v>
          </cell>
          <cell r="N3244" t="str">
            <v xml:space="preserve"> Neoptera</v>
          </cell>
          <cell r="O3244" t="str">
            <v xml:space="preserve"> Holometabola</v>
          </cell>
          <cell r="P3244" t="str">
            <v xml:space="preserve"> Hymenoptera</v>
          </cell>
          <cell r="Q3244" t="str">
            <v xml:space="preserve"> Apocrita</v>
          </cell>
          <cell r="R3244" t="str">
            <v xml:space="preserve"> Aculeata</v>
          </cell>
          <cell r="S3244" t="str">
            <v>Apoidea</v>
          </cell>
          <cell r="T3244" t="str">
            <v xml:space="preserve"> Apidae</v>
          </cell>
          <cell r="U3244" t="str">
            <v xml:space="preserve"> Melipona.</v>
          </cell>
        </row>
        <row r="3245">
          <cell r="B3245" t="str">
            <v>A0A0N0U2Z7</v>
          </cell>
          <cell r="C3245" t="str">
            <v xml:space="preserve"> Melipona quadrifasciata.</v>
          </cell>
          <cell r="E3245" t="str">
            <v xml:space="preserve"> NCBI_TaxID=166423 {ECO:0000313|EMBL:KOX67844.1, ECO:0000313|Proteomes:UP000053105};</v>
          </cell>
          <cell r="G3245" t="str">
            <v>Eukaryota</v>
          </cell>
          <cell r="H3245" t="str">
            <v xml:space="preserve"> Metazoa</v>
          </cell>
          <cell r="I3245" t="str">
            <v xml:space="preserve"> Ecdysozoa</v>
          </cell>
          <cell r="J3245" t="str">
            <v xml:space="preserve"> Arthropoda</v>
          </cell>
          <cell r="K3245" t="str">
            <v xml:space="preserve"> Hexapoda</v>
          </cell>
          <cell r="L3245" t="str">
            <v xml:space="preserve"> Insecta</v>
          </cell>
          <cell r="M3245" t="str">
            <v>Pterygota</v>
          </cell>
          <cell r="N3245" t="str">
            <v xml:space="preserve"> Neoptera</v>
          </cell>
          <cell r="O3245" t="str">
            <v xml:space="preserve"> Holometabola</v>
          </cell>
          <cell r="P3245" t="str">
            <v xml:space="preserve"> Hymenoptera</v>
          </cell>
          <cell r="Q3245" t="str">
            <v xml:space="preserve"> Apocrita</v>
          </cell>
          <cell r="R3245" t="str">
            <v xml:space="preserve"> Aculeata</v>
          </cell>
          <cell r="S3245" t="str">
            <v>Apoidea</v>
          </cell>
          <cell r="T3245" t="str">
            <v xml:space="preserve"> Apidae</v>
          </cell>
          <cell r="U3245" t="str">
            <v xml:space="preserve"> Melipona.</v>
          </cell>
        </row>
        <row r="3246">
          <cell r="B3246" t="str">
            <v>A0A0N1HDL1</v>
          </cell>
          <cell r="C3246" t="str">
            <v xml:space="preserve"> Phialophora attae.</v>
          </cell>
          <cell r="E3246" t="str">
            <v xml:space="preserve"> NCBI_TaxID=1664694 {ECO:0000313|EMBL:KPI43105.1, ECO:0000313|Proteomes:UP000038010};</v>
          </cell>
          <cell r="G3246" t="str">
            <v>Eukaryota</v>
          </cell>
          <cell r="H3246" t="str">
            <v xml:space="preserve"> Fungi</v>
          </cell>
          <cell r="I3246" t="str">
            <v xml:space="preserve"> Dikarya</v>
          </cell>
          <cell r="J3246" t="str">
            <v xml:space="preserve"> Ascomycota</v>
          </cell>
          <cell r="K3246" t="str">
            <v xml:space="preserve"> Pezizomycotina</v>
          </cell>
          <cell r="L3246" t="str">
            <v xml:space="preserve"> Eurotiomycetes</v>
          </cell>
          <cell r="M3246" t="str">
            <v>Chaetothyriomycetidae</v>
          </cell>
          <cell r="N3246" t="str">
            <v xml:space="preserve"> Chaetothyriales</v>
          </cell>
          <cell r="O3246" t="str">
            <v xml:space="preserve"> Herpotrichiellaceae</v>
          </cell>
          <cell r="P3246" t="str">
            <v>Phialophora.</v>
          </cell>
        </row>
        <row r="3247">
          <cell r="B3247" t="str">
            <v>A0A0N1IU67</v>
          </cell>
          <cell r="C3247" t="str">
            <v xml:space="preserve"> Melipona quadrifasciata.</v>
          </cell>
          <cell r="E3247" t="str">
            <v xml:space="preserve"> NCBI_TaxID=166423 {ECO:0000313|EMBL:KOX80851.1, ECO:0000313|Proteomes:UP000053105};</v>
          </cell>
          <cell r="G3247" t="str">
            <v>Eukaryota</v>
          </cell>
          <cell r="H3247" t="str">
            <v xml:space="preserve"> Metazoa</v>
          </cell>
          <cell r="I3247" t="str">
            <v xml:space="preserve"> Ecdysozoa</v>
          </cell>
          <cell r="J3247" t="str">
            <v xml:space="preserve"> Arthropoda</v>
          </cell>
          <cell r="K3247" t="str">
            <v xml:space="preserve"> Hexapoda</v>
          </cell>
          <cell r="L3247" t="str">
            <v xml:space="preserve"> Insecta</v>
          </cell>
          <cell r="M3247" t="str">
            <v>Pterygota</v>
          </cell>
          <cell r="N3247" t="str">
            <v xml:space="preserve"> Neoptera</v>
          </cell>
          <cell r="O3247" t="str">
            <v xml:space="preserve"> Holometabola</v>
          </cell>
          <cell r="P3247" t="str">
            <v xml:space="preserve"> Hymenoptera</v>
          </cell>
          <cell r="Q3247" t="str">
            <v xml:space="preserve"> Apocrita</v>
          </cell>
          <cell r="R3247" t="str">
            <v xml:space="preserve"> Aculeata</v>
          </cell>
          <cell r="S3247" t="str">
            <v>Apoidea</v>
          </cell>
          <cell r="T3247" t="str">
            <v xml:space="preserve"> Apidae</v>
          </cell>
          <cell r="U3247" t="str">
            <v xml:space="preserve"> Melipona.</v>
          </cell>
        </row>
        <row r="3248">
          <cell r="B3248" t="str">
            <v>A0A0N1P0L7</v>
          </cell>
          <cell r="C3248" t="str">
            <v xml:space="preserve"> Phialophora attae.</v>
          </cell>
          <cell r="E3248" t="str">
            <v xml:space="preserve"> NCBI_TaxID=1664694 {ECO:0000313|EMBL:KPI42252.1, ECO:0000313|Proteomes:UP000038010};</v>
          </cell>
          <cell r="G3248" t="str">
            <v>Eukaryota</v>
          </cell>
          <cell r="H3248" t="str">
            <v xml:space="preserve"> Fungi</v>
          </cell>
          <cell r="I3248" t="str">
            <v xml:space="preserve"> Dikarya</v>
          </cell>
          <cell r="J3248" t="str">
            <v xml:space="preserve"> Ascomycota</v>
          </cell>
          <cell r="K3248" t="str">
            <v xml:space="preserve"> Pezizomycotina</v>
          </cell>
          <cell r="L3248" t="str">
            <v xml:space="preserve"> Eurotiomycetes</v>
          </cell>
          <cell r="M3248" t="str">
            <v>Chaetothyriomycetidae</v>
          </cell>
          <cell r="N3248" t="str">
            <v xml:space="preserve"> Chaetothyriales</v>
          </cell>
          <cell r="O3248" t="str">
            <v xml:space="preserve"> Herpotrichiellaceae</v>
          </cell>
          <cell r="P3248" t="str">
            <v>Phialophora.</v>
          </cell>
        </row>
        <row r="3249">
          <cell r="B3249" t="str">
            <v>A0A0N1PJG0</v>
          </cell>
          <cell r="C3249" t="str">
            <v xml:space="preserve"> Papilio machaon (Old World swallowtail butterfly).</v>
          </cell>
          <cell r="E3249" t="str">
            <v xml:space="preserve"> NCBI_TaxID=76193 {ECO:0000313|EMBL:KPJ14617.1, ECO:0000313|Proteomes:UP000053240};</v>
          </cell>
          <cell r="G3249" t="str">
            <v>Eukaryota</v>
          </cell>
          <cell r="H3249" t="str">
            <v xml:space="preserve"> Metazoa</v>
          </cell>
          <cell r="I3249" t="str">
            <v xml:space="preserve"> Ecdysozoa</v>
          </cell>
          <cell r="J3249" t="str">
            <v xml:space="preserve"> Arthropoda</v>
          </cell>
          <cell r="K3249" t="str">
            <v xml:space="preserve"> Hexapoda</v>
          </cell>
          <cell r="L3249" t="str">
            <v xml:space="preserve"> Insecta</v>
          </cell>
          <cell r="M3249" t="str">
            <v>Pterygota</v>
          </cell>
          <cell r="N3249" t="str">
            <v xml:space="preserve"> Neoptera</v>
          </cell>
          <cell r="O3249" t="str">
            <v xml:space="preserve"> Holometabola</v>
          </cell>
          <cell r="P3249" t="str">
            <v xml:space="preserve"> Lepidoptera</v>
          </cell>
          <cell r="Q3249" t="str">
            <v xml:space="preserve"> Glossata</v>
          </cell>
          <cell r="R3249" t="str">
            <v xml:space="preserve"> Ditrysia</v>
          </cell>
          <cell r="S3249" t="str">
            <v>Papilionoidea</v>
          </cell>
          <cell r="T3249" t="str">
            <v xml:space="preserve"> Papilionidae</v>
          </cell>
          <cell r="U3249" t="str">
            <v xml:space="preserve"> Papilioninae</v>
          </cell>
        </row>
        <row r="3250">
          <cell r="B3250" t="str">
            <v>A0A0N4SXJ8</v>
          </cell>
          <cell r="C3250" t="str">
            <v xml:space="preserve"> Brugia pahangi (Filarial nematode worm).</v>
          </cell>
          <cell r="E3250" t="str">
            <v xml:space="preserve"> NCBI_TaxID=6280 {ECO:0000313|Proteomes:UP000038020, ECO:0000313|WBParaSite:BPAG_0000040401-mRNA-1};</v>
          </cell>
          <cell r="G3250" t="str">
            <v>Eukaryota</v>
          </cell>
          <cell r="H3250" t="str">
            <v xml:space="preserve"> Metazoa</v>
          </cell>
          <cell r="I3250" t="str">
            <v xml:space="preserve"> Ecdysozoa</v>
          </cell>
          <cell r="J3250" t="str">
            <v xml:space="preserve"> Nematoda</v>
          </cell>
          <cell r="K3250" t="str">
            <v xml:space="preserve"> Chromadorea</v>
          </cell>
          <cell r="L3250" t="str">
            <v xml:space="preserve"> Spirurida</v>
          </cell>
          <cell r="M3250" t="str">
            <v>Spiruromorpha</v>
          </cell>
          <cell r="N3250" t="str">
            <v xml:space="preserve"> Filarioidea</v>
          </cell>
          <cell r="O3250" t="str">
            <v xml:space="preserve"> Onchocercidae</v>
          </cell>
          <cell r="P3250" t="str">
            <v xml:space="preserve"> Brugia.</v>
          </cell>
        </row>
        <row r="3251">
          <cell r="B3251" t="str">
            <v>A0A0N4TIC5</v>
          </cell>
          <cell r="C3251" t="str">
            <v xml:space="preserve"> Brugia pahangi (Filarial nematode worm).</v>
          </cell>
          <cell r="E3251" t="str">
            <v xml:space="preserve"> NCBI_TaxID=6280 {ECO:0000313|Proteomes:UP000038020, ECO:0000313|WBParaSite:BPAG_0000797701-mRNA-1};</v>
          </cell>
          <cell r="G3251" t="str">
            <v>Eukaryota</v>
          </cell>
          <cell r="H3251" t="str">
            <v xml:space="preserve"> Metazoa</v>
          </cell>
          <cell r="I3251" t="str">
            <v xml:space="preserve"> Ecdysozoa</v>
          </cell>
          <cell r="J3251" t="str">
            <v xml:space="preserve"> Nematoda</v>
          </cell>
          <cell r="K3251" t="str">
            <v xml:space="preserve"> Chromadorea</v>
          </cell>
          <cell r="L3251" t="str">
            <v xml:space="preserve"> Spirurida</v>
          </cell>
          <cell r="M3251" t="str">
            <v>Spiruromorpha</v>
          </cell>
          <cell r="N3251" t="str">
            <v xml:space="preserve"> Filarioidea</v>
          </cell>
          <cell r="O3251" t="str">
            <v xml:space="preserve"> Onchocercidae</v>
          </cell>
          <cell r="P3251" t="str">
            <v xml:space="preserve"> Brugia.</v>
          </cell>
        </row>
        <row r="3252">
          <cell r="B3252" t="str">
            <v>A0A0N4UIW1</v>
          </cell>
          <cell r="C3252" t="str">
            <v xml:space="preserve"> Dracunculus medinensis (Guinea worm).</v>
          </cell>
          <cell r="E3252" t="str">
            <v xml:space="preserve"> NCBI_TaxID=318479 {ECO:0000313|Proteomes:UP000038040, ECO:0000313|WBParaSite:DME_0000756201-mRNA-1};</v>
          </cell>
          <cell r="G3252" t="str">
            <v>Eukaryota</v>
          </cell>
          <cell r="H3252" t="str">
            <v xml:space="preserve"> Metazoa</v>
          </cell>
          <cell r="I3252" t="str">
            <v xml:space="preserve"> Ecdysozoa</v>
          </cell>
          <cell r="J3252" t="str">
            <v xml:space="preserve"> Nematoda</v>
          </cell>
          <cell r="K3252" t="str">
            <v xml:space="preserve"> Chromadorea</v>
          </cell>
          <cell r="L3252" t="str">
            <v xml:space="preserve"> Spirurida</v>
          </cell>
          <cell r="M3252" t="str">
            <v>Spirurida incertae sedis</v>
          </cell>
          <cell r="N3252" t="str">
            <v xml:space="preserve"> Dracunculoidea</v>
          </cell>
          <cell r="O3252" t="str">
            <v xml:space="preserve"> Dracunculidae</v>
          </cell>
          <cell r="P3252" t="str">
            <v xml:space="preserve"> Dracunculus.</v>
          </cell>
        </row>
        <row r="3253">
          <cell r="B3253" t="str">
            <v>A0A0N4UNV5</v>
          </cell>
          <cell r="C3253" t="str">
            <v xml:space="preserve"> Dracunculus medinensis (Guinea worm).</v>
          </cell>
          <cell r="E3253" t="str">
            <v xml:space="preserve"> NCBI_TaxID=318479 {ECO:0000313|Proteomes:UP000038040, ECO:0000313|WBParaSite:DME_0000961501-mRNA-1};</v>
          </cell>
          <cell r="G3253" t="str">
            <v>Eukaryota</v>
          </cell>
          <cell r="H3253" t="str">
            <v xml:space="preserve"> Metazoa</v>
          </cell>
          <cell r="I3253" t="str">
            <v xml:space="preserve"> Ecdysozoa</v>
          </cell>
          <cell r="J3253" t="str">
            <v xml:space="preserve"> Nematoda</v>
          </cell>
          <cell r="K3253" t="str">
            <v xml:space="preserve"> Chromadorea</v>
          </cell>
          <cell r="L3253" t="str">
            <v xml:space="preserve"> Spirurida</v>
          </cell>
          <cell r="M3253" t="str">
            <v>Spirurida incertae sedis</v>
          </cell>
          <cell r="N3253" t="str">
            <v xml:space="preserve"> Dracunculoidea</v>
          </cell>
          <cell r="O3253" t="str">
            <v xml:space="preserve"> Dracunculidae</v>
          </cell>
          <cell r="P3253" t="str">
            <v xml:space="preserve"> Dracunculus.</v>
          </cell>
        </row>
        <row r="3254">
          <cell r="B3254" t="str">
            <v>A0A0N4V8F5</v>
          </cell>
          <cell r="C3254" t="str">
            <v xml:space="preserve"> Enterobius vermicularis (Human pinworm).</v>
          </cell>
          <cell r="E3254" t="str">
            <v xml:space="preserve"> NCBI_TaxID=51028 {ECO:0000313|Proteomes:UP000038041, ECO:0000313|WBParaSite:EVEC_0000663101-mRNA-1};</v>
          </cell>
          <cell r="G3254" t="str">
            <v>Eukaryota</v>
          </cell>
          <cell r="H3254" t="str">
            <v xml:space="preserve"> Metazoa</v>
          </cell>
          <cell r="I3254" t="str">
            <v xml:space="preserve"> Ecdysozoa</v>
          </cell>
          <cell r="J3254" t="str">
            <v xml:space="preserve"> Nematoda</v>
          </cell>
          <cell r="K3254" t="str">
            <v xml:space="preserve"> Chromadorea</v>
          </cell>
          <cell r="L3254" t="str">
            <v xml:space="preserve"> Oxyurida</v>
          </cell>
          <cell r="M3254" t="str">
            <v>Oxyuroidea</v>
          </cell>
          <cell r="N3254" t="str">
            <v xml:space="preserve"> Oxyuridae</v>
          </cell>
          <cell r="O3254" t="str">
            <v xml:space="preserve"> Enterobius.</v>
          </cell>
        </row>
        <row r="3255">
          <cell r="B3255" t="str">
            <v>A0A0N4VFS4</v>
          </cell>
          <cell r="C3255" t="str">
            <v xml:space="preserve"> Enterobius vermicularis (Human pinworm).</v>
          </cell>
          <cell r="E3255" t="str">
            <v xml:space="preserve"> NCBI_TaxID=51028 {ECO:0000313|Proteomes:UP000038041, ECO:0000313|WBParaSite:EVEC_0000960101-mRNA-1};</v>
          </cell>
          <cell r="G3255" t="str">
            <v>Eukaryota</v>
          </cell>
          <cell r="H3255" t="str">
            <v xml:space="preserve"> Metazoa</v>
          </cell>
          <cell r="I3255" t="str">
            <v xml:space="preserve"> Ecdysozoa</v>
          </cell>
          <cell r="J3255" t="str">
            <v xml:space="preserve"> Nematoda</v>
          </cell>
          <cell r="K3255" t="str">
            <v xml:space="preserve"> Chromadorea</v>
          </cell>
          <cell r="L3255" t="str">
            <v xml:space="preserve"> Oxyurida</v>
          </cell>
          <cell r="M3255" t="str">
            <v>Oxyuroidea</v>
          </cell>
          <cell r="N3255" t="str">
            <v xml:space="preserve"> Oxyuridae</v>
          </cell>
          <cell r="O3255" t="str">
            <v xml:space="preserve"> Enterobius.</v>
          </cell>
        </row>
        <row r="3256">
          <cell r="B3256" t="str">
            <v>A0A0N4WSW7</v>
          </cell>
          <cell r="C3256" t="str">
            <v xml:space="preserve"> Haemonchus placei (Barber's pole worm).</v>
          </cell>
          <cell r="E3256" t="str">
            <v xml:space="preserve"> NCBI_TaxID=6290 {ECO:0000313|Proteomes:UP000038042, ECO:0000313|WBParaSite:HPLM_0001465101-mRNA-1};</v>
          </cell>
          <cell r="G3256" t="str">
            <v>Eukaryota</v>
          </cell>
          <cell r="H3256" t="str">
            <v xml:space="preserve"> Metazoa</v>
          </cell>
          <cell r="I3256" t="str">
            <v xml:space="preserve"> Ecdysozoa</v>
          </cell>
          <cell r="J3256" t="str">
            <v xml:space="preserve"> Nematoda</v>
          </cell>
          <cell r="K3256" t="str">
            <v xml:space="preserve"> Chromadorea</v>
          </cell>
          <cell r="L3256" t="str">
            <v xml:space="preserve"> Rhabditida</v>
          </cell>
          <cell r="M3256" t="str">
            <v>Strongylida</v>
          </cell>
          <cell r="N3256" t="str">
            <v xml:space="preserve"> Trichostrongyloidea</v>
          </cell>
          <cell r="O3256" t="str">
            <v xml:space="preserve"> Haemonchidae</v>
          </cell>
          <cell r="P3256" t="str">
            <v xml:space="preserve"> Haemonchinae</v>
          </cell>
          <cell r="Q3256" t="str">
            <v>Haemonchus.</v>
          </cell>
        </row>
        <row r="3257">
          <cell r="B3257" t="str">
            <v>A0A0N4X823</v>
          </cell>
          <cell r="C3257" t="str">
            <v xml:space="preserve"> Haemonchus placei (Barber's pole worm).</v>
          </cell>
          <cell r="E3257" t="str">
            <v xml:space="preserve"> NCBI_TaxID=6290 {ECO:0000313|Proteomes:UP000038042, ECO:0000313|WBParaSite:HPLM_0002051501-mRNA-1};</v>
          </cell>
          <cell r="G3257" t="str">
            <v>Eukaryota</v>
          </cell>
          <cell r="H3257" t="str">
            <v xml:space="preserve"> Metazoa</v>
          </cell>
          <cell r="I3257" t="str">
            <v xml:space="preserve"> Ecdysozoa</v>
          </cell>
          <cell r="J3257" t="str">
            <v xml:space="preserve"> Nematoda</v>
          </cell>
          <cell r="K3257" t="str">
            <v xml:space="preserve"> Chromadorea</v>
          </cell>
          <cell r="L3257" t="str">
            <v xml:space="preserve"> Rhabditida</v>
          </cell>
          <cell r="M3257" t="str">
            <v>Strongylida</v>
          </cell>
          <cell r="N3257" t="str">
            <v xml:space="preserve"> Trichostrongyloidea</v>
          </cell>
          <cell r="O3257" t="str">
            <v xml:space="preserve"> Haemonchidae</v>
          </cell>
          <cell r="P3257" t="str">
            <v xml:space="preserve"> Haemonchinae</v>
          </cell>
          <cell r="Q3257" t="str">
            <v>Haemonchus.</v>
          </cell>
        </row>
        <row r="3258">
          <cell r="B3258" t="str">
            <v>A0A0N4XTX0</v>
          </cell>
          <cell r="C3258" t="str">
            <v xml:space="preserve"> Nippostrongylus brasiliensis (Rat hookworm).</v>
          </cell>
          <cell r="E3258" t="str">
            <v xml:space="preserve"> NCBI_TaxID=27835 {ECO:0000313|Proteomes:UP000038043, ECO:0000313|WBParaSite:NBR_0000609601-mRNA-1};</v>
          </cell>
          <cell r="G3258" t="str">
            <v>Eukaryota</v>
          </cell>
          <cell r="H3258" t="str">
            <v xml:space="preserve"> Metazoa</v>
          </cell>
          <cell r="I3258" t="str">
            <v xml:space="preserve"> Ecdysozoa</v>
          </cell>
          <cell r="J3258" t="str">
            <v xml:space="preserve"> Nematoda</v>
          </cell>
          <cell r="K3258" t="str">
            <v xml:space="preserve"> Chromadorea</v>
          </cell>
          <cell r="L3258" t="str">
            <v xml:space="preserve"> Rhabditida</v>
          </cell>
          <cell r="M3258" t="str">
            <v>Strongylida</v>
          </cell>
          <cell r="N3258" t="str">
            <v xml:space="preserve"> Trichostrongyloidea</v>
          </cell>
          <cell r="O3258" t="str">
            <v xml:space="preserve"> Heligmonellidae</v>
          </cell>
          <cell r="P3258" t="str">
            <v xml:space="preserve"> Nippostrongylinae</v>
          </cell>
          <cell r="Q3258" t="str">
            <v>Nippostrongylus.</v>
          </cell>
        </row>
        <row r="3259">
          <cell r="B3259" t="str">
            <v>A0A0N4YGL9</v>
          </cell>
          <cell r="C3259" t="str">
            <v xml:space="preserve"> Nippostrongylus brasiliensis (Rat hookworm).</v>
          </cell>
          <cell r="E3259" t="str">
            <v xml:space="preserve"> NCBI_TaxID=27835 {ECO:0000313|Proteomes:UP000038043, ECO:0000313|WBParaSite:NBR_0001596201-mRNA-1};</v>
          </cell>
          <cell r="G3259" t="str">
            <v>Eukaryota</v>
          </cell>
          <cell r="H3259" t="str">
            <v xml:space="preserve"> Metazoa</v>
          </cell>
          <cell r="I3259" t="str">
            <v xml:space="preserve"> Ecdysozoa</v>
          </cell>
          <cell r="J3259" t="str">
            <v xml:space="preserve"> Nematoda</v>
          </cell>
          <cell r="K3259" t="str">
            <v xml:space="preserve"> Chromadorea</v>
          </cell>
          <cell r="L3259" t="str">
            <v xml:space="preserve"> Rhabditida</v>
          </cell>
          <cell r="M3259" t="str">
            <v>Strongylida</v>
          </cell>
          <cell r="N3259" t="str">
            <v xml:space="preserve"> Trichostrongyloidea</v>
          </cell>
          <cell r="O3259" t="str">
            <v xml:space="preserve"> Heligmonellidae</v>
          </cell>
          <cell r="P3259" t="str">
            <v xml:space="preserve"> Nippostrongylinae</v>
          </cell>
          <cell r="Q3259" t="str">
            <v>Nippostrongylus.</v>
          </cell>
        </row>
        <row r="3260">
          <cell r="B3260" t="str">
            <v>A0A0N4YJB9</v>
          </cell>
          <cell r="C3260" t="str">
            <v xml:space="preserve"> Nippostrongylus brasiliensis (Rat hookworm).</v>
          </cell>
          <cell r="E3260" t="str">
            <v xml:space="preserve"> NCBI_TaxID=27835 {ECO:0000313|Proteomes:UP000038043, ECO:0000313|WBParaSite:NBR_0001705101-mRNA-1};</v>
          </cell>
          <cell r="G3260" t="str">
            <v>Eukaryota</v>
          </cell>
          <cell r="H3260" t="str">
            <v xml:space="preserve"> Metazoa</v>
          </cell>
          <cell r="I3260" t="str">
            <v xml:space="preserve"> Ecdysozoa</v>
          </cell>
          <cell r="J3260" t="str">
            <v xml:space="preserve"> Nematoda</v>
          </cell>
          <cell r="K3260" t="str">
            <v xml:space="preserve"> Chromadorea</v>
          </cell>
          <cell r="L3260" t="str">
            <v xml:space="preserve"> Rhabditida</v>
          </cell>
          <cell r="M3260" t="str">
            <v>Strongylida</v>
          </cell>
          <cell r="N3260" t="str">
            <v xml:space="preserve"> Trichostrongyloidea</v>
          </cell>
          <cell r="O3260" t="str">
            <v xml:space="preserve"> Heligmonellidae</v>
          </cell>
          <cell r="P3260" t="str">
            <v xml:space="preserve"> Nippostrongylinae</v>
          </cell>
          <cell r="Q3260" t="str">
            <v>Nippostrongylus.</v>
          </cell>
        </row>
        <row r="3261">
          <cell r="B3261" t="str">
            <v>A0A0N4ZXK2</v>
          </cell>
          <cell r="C3261" t="str">
            <v xml:space="preserve"> Parastrongyloides trichosuri (Possum-specific nematode worm).</v>
          </cell>
          <cell r="E3261" t="str">
            <v xml:space="preserve"> NCBI_TaxID=131310 {ECO:0000313|Proteomes:UP000038045, ECO:0000313|WBParaSite:PTRK_0001341300.1};</v>
          </cell>
          <cell r="G3261" t="str">
            <v>Eukaryota</v>
          </cell>
          <cell r="H3261" t="str">
            <v xml:space="preserve"> Metazoa</v>
          </cell>
          <cell r="I3261" t="str">
            <v xml:space="preserve"> Ecdysozoa</v>
          </cell>
          <cell r="J3261" t="str">
            <v xml:space="preserve"> Nematoda</v>
          </cell>
          <cell r="K3261" t="str">
            <v xml:space="preserve"> Chromadorea</v>
          </cell>
          <cell r="L3261" t="str">
            <v xml:space="preserve"> Tylenchida</v>
          </cell>
          <cell r="M3261" t="str">
            <v>Panagrolaimomorpha</v>
          </cell>
          <cell r="N3261" t="str">
            <v xml:space="preserve"> Strongyloidoidea</v>
          </cell>
          <cell r="O3261" t="str">
            <v xml:space="preserve"> Strongyloididae</v>
          </cell>
          <cell r="P3261" t="str">
            <v>Parastrongyloides.</v>
          </cell>
        </row>
        <row r="3262">
          <cell r="B3262" t="str">
            <v>A0A0N5A3H7</v>
          </cell>
          <cell r="C3262" t="str">
            <v xml:space="preserve"> Parastrongyloides trichosuri (Possum-specific nematode worm).</v>
          </cell>
          <cell r="E3262" t="str">
            <v xml:space="preserve"> NCBI_TaxID=131310 {ECO:0000313|Proteomes:UP000038045, ECO:0000313|WBParaSite:PTRK_0001618200.1};</v>
          </cell>
          <cell r="G3262" t="str">
            <v>Eukaryota</v>
          </cell>
          <cell r="H3262" t="str">
            <v xml:space="preserve"> Metazoa</v>
          </cell>
          <cell r="I3262" t="str">
            <v xml:space="preserve"> Ecdysozoa</v>
          </cell>
          <cell r="J3262" t="str">
            <v xml:space="preserve"> Nematoda</v>
          </cell>
          <cell r="K3262" t="str">
            <v xml:space="preserve"> Chromadorea</v>
          </cell>
          <cell r="L3262" t="str">
            <v xml:space="preserve"> Tylenchida</v>
          </cell>
          <cell r="M3262" t="str">
            <v>Panagrolaimomorpha</v>
          </cell>
          <cell r="N3262" t="str">
            <v xml:space="preserve"> Strongyloidoidea</v>
          </cell>
          <cell r="O3262" t="str">
            <v xml:space="preserve"> Strongyloididae</v>
          </cell>
          <cell r="P3262" t="str">
            <v>Parastrongyloides.</v>
          </cell>
        </row>
        <row r="3263">
          <cell r="B3263" t="str">
            <v>A0A0N5A5A2</v>
          </cell>
          <cell r="C3263" t="str">
            <v xml:space="preserve"> Parastrongyloides trichosuri (Possum-specific nematode worm).</v>
          </cell>
          <cell r="E3263" t="str">
            <v xml:space="preserve"> NCBI_TaxID=131310 {ECO:0000313|Proteomes:UP000038045, ECO:0000313|WBParaSite:PTRK_0001688600.1};</v>
          </cell>
          <cell r="G3263" t="str">
            <v>Eukaryota</v>
          </cell>
          <cell r="H3263" t="str">
            <v xml:space="preserve"> Metazoa</v>
          </cell>
          <cell r="I3263" t="str">
            <v xml:space="preserve"> Ecdysozoa</v>
          </cell>
          <cell r="J3263" t="str">
            <v xml:space="preserve"> Nematoda</v>
          </cell>
          <cell r="K3263" t="str">
            <v xml:space="preserve"> Chromadorea</v>
          </cell>
          <cell r="L3263" t="str">
            <v xml:space="preserve"> Tylenchida</v>
          </cell>
          <cell r="M3263" t="str">
            <v>Panagrolaimomorpha</v>
          </cell>
          <cell r="N3263" t="str">
            <v xml:space="preserve"> Strongyloidoidea</v>
          </cell>
          <cell r="O3263" t="str">
            <v xml:space="preserve"> Strongyloididae</v>
          </cell>
          <cell r="P3263" t="str">
            <v>Parastrongyloides.</v>
          </cell>
        </row>
        <row r="3264">
          <cell r="B3264" t="str">
            <v>A0A0N5AG28</v>
          </cell>
          <cell r="C3264" t="str">
            <v xml:space="preserve"> Syphacia muris.</v>
          </cell>
          <cell r="E3264" t="str">
            <v xml:space="preserve"> NCBI_TaxID=451379 {ECO:0000313|Proteomes:UP000046393, ECO:0000313|WBParaSite:SMUV_0000325501-mRNA-1};</v>
          </cell>
          <cell r="G3264" t="str">
            <v>Eukaryota</v>
          </cell>
          <cell r="H3264" t="str">
            <v xml:space="preserve"> Metazoa</v>
          </cell>
          <cell r="I3264" t="str">
            <v xml:space="preserve"> Ecdysozoa</v>
          </cell>
          <cell r="J3264" t="str">
            <v xml:space="preserve"> Nematoda</v>
          </cell>
          <cell r="K3264" t="str">
            <v xml:space="preserve"> Chromadorea</v>
          </cell>
          <cell r="L3264" t="str">
            <v xml:space="preserve"> Oxyurida</v>
          </cell>
          <cell r="M3264" t="str">
            <v>Oxyuroidea</v>
          </cell>
          <cell r="N3264" t="str">
            <v xml:space="preserve"> Oxyuridae</v>
          </cell>
          <cell r="O3264" t="str">
            <v xml:space="preserve"> Syphacia.</v>
          </cell>
        </row>
        <row r="3265">
          <cell r="B3265" t="str">
            <v>A0A0N5B078</v>
          </cell>
          <cell r="C3265" t="str">
            <v xml:space="preserve"> Syphacia muris.</v>
          </cell>
          <cell r="E3265" t="str">
            <v xml:space="preserve"> NCBI_TaxID=451379 {ECO:0000313|Proteomes:UP000046393, ECO:0000313|WBParaSite:SMUV_0001067301-mRNA-1};</v>
          </cell>
          <cell r="G3265" t="str">
            <v>Eukaryota</v>
          </cell>
          <cell r="H3265" t="str">
            <v xml:space="preserve"> Metazoa</v>
          </cell>
          <cell r="I3265" t="str">
            <v xml:space="preserve"> Ecdysozoa</v>
          </cell>
          <cell r="J3265" t="str">
            <v xml:space="preserve"> Nematoda</v>
          </cell>
          <cell r="K3265" t="str">
            <v xml:space="preserve"> Chromadorea</v>
          </cell>
          <cell r="L3265" t="str">
            <v xml:space="preserve"> Oxyurida</v>
          </cell>
          <cell r="M3265" t="str">
            <v>Oxyuroidea</v>
          </cell>
          <cell r="N3265" t="str">
            <v xml:space="preserve"> Oxyuridae</v>
          </cell>
          <cell r="O3265" t="str">
            <v xml:space="preserve"> Syphacia.</v>
          </cell>
        </row>
        <row r="3266">
          <cell r="B3266" t="str">
            <v>A0A0N5B519</v>
          </cell>
          <cell r="C3266" t="str">
            <v xml:space="preserve"> Strongyloides papillosus (Intestinal threadworm).</v>
          </cell>
          <cell r="E3266" t="str">
            <v xml:space="preserve"> NCBI_TaxID=174720 {ECO:0000313|Proteomes:UP000046392, ECO:0000313|WBParaSite:SPAL_0000116600.1};</v>
          </cell>
          <cell r="G3266" t="str">
            <v>Eukaryota</v>
          </cell>
          <cell r="H3266" t="str">
            <v xml:space="preserve"> Metazoa</v>
          </cell>
          <cell r="I3266" t="str">
            <v xml:space="preserve"> Ecdysozoa</v>
          </cell>
          <cell r="J3266" t="str">
            <v xml:space="preserve"> Nematoda</v>
          </cell>
          <cell r="K3266" t="str">
            <v xml:space="preserve"> Chromadorea</v>
          </cell>
          <cell r="L3266" t="str">
            <v xml:space="preserve"> Tylenchida</v>
          </cell>
          <cell r="M3266" t="str">
            <v>Panagrolaimomorpha</v>
          </cell>
          <cell r="N3266" t="str">
            <v xml:space="preserve"> Strongyloidoidea</v>
          </cell>
          <cell r="O3266" t="str">
            <v xml:space="preserve"> Strongyloididae</v>
          </cell>
          <cell r="P3266" t="str">
            <v xml:space="preserve"> Strongyloides.</v>
          </cell>
        </row>
        <row r="3267">
          <cell r="B3267" t="str">
            <v>A0A0N5BGJ7</v>
          </cell>
          <cell r="C3267" t="str">
            <v xml:space="preserve"> Strongyloides papillosus (Intestinal threadworm).</v>
          </cell>
          <cell r="E3267" t="str">
            <v xml:space="preserve"> NCBI_TaxID=174720 {ECO:0000313|Proteomes:UP000046392, ECO:0000313|WBParaSite:SPAL_0000510000.1};</v>
          </cell>
          <cell r="G3267" t="str">
            <v>Eukaryota</v>
          </cell>
          <cell r="H3267" t="str">
            <v xml:space="preserve"> Metazoa</v>
          </cell>
          <cell r="I3267" t="str">
            <v xml:space="preserve"> Ecdysozoa</v>
          </cell>
          <cell r="J3267" t="str">
            <v xml:space="preserve"> Nematoda</v>
          </cell>
          <cell r="K3267" t="str">
            <v xml:space="preserve"> Chromadorea</v>
          </cell>
          <cell r="L3267" t="str">
            <v xml:space="preserve"> Tylenchida</v>
          </cell>
          <cell r="M3267" t="str">
            <v>Panagrolaimomorpha</v>
          </cell>
          <cell r="N3267" t="str">
            <v xml:space="preserve"> Strongyloidoidea</v>
          </cell>
          <cell r="O3267" t="str">
            <v xml:space="preserve"> Strongyloididae</v>
          </cell>
          <cell r="P3267" t="str">
            <v xml:space="preserve"> Strongyloides.</v>
          </cell>
        </row>
        <row r="3268">
          <cell r="B3268" t="str">
            <v>A0A0N5CGY0</v>
          </cell>
          <cell r="C3268" t="str">
            <v xml:space="preserve"> Strongyloides papillosus (Intestinal threadworm).</v>
          </cell>
          <cell r="E3268" t="str">
            <v xml:space="preserve"> NCBI_TaxID=174720 {ECO:0000313|Proteomes:UP000046392, ECO:0000313|WBParaSite:SPAL_0001710500.1};</v>
          </cell>
          <cell r="G3268" t="str">
            <v>Eukaryota</v>
          </cell>
          <cell r="H3268" t="str">
            <v xml:space="preserve"> Metazoa</v>
          </cell>
          <cell r="I3268" t="str">
            <v xml:space="preserve"> Ecdysozoa</v>
          </cell>
          <cell r="J3268" t="str">
            <v xml:space="preserve"> Nematoda</v>
          </cell>
          <cell r="K3268" t="str">
            <v xml:space="preserve"> Chromadorea</v>
          </cell>
          <cell r="L3268" t="str">
            <v xml:space="preserve"> Tylenchida</v>
          </cell>
          <cell r="M3268" t="str">
            <v>Panagrolaimomorpha</v>
          </cell>
          <cell r="N3268" t="str">
            <v xml:space="preserve"> Strongyloidoidea</v>
          </cell>
          <cell r="O3268" t="str">
            <v xml:space="preserve"> Strongyloididae</v>
          </cell>
          <cell r="P3268" t="str">
            <v xml:space="preserve"> Strongyloides.</v>
          </cell>
        </row>
        <row r="3269">
          <cell r="B3269" t="str">
            <v>A0A0N5CV76</v>
          </cell>
          <cell r="C3269" t="str">
            <v xml:space="preserve"> Thelazia callipaeda (Oriental eyeworm) (Parasitic nematode).</v>
          </cell>
          <cell r="E3269" t="str">
            <v xml:space="preserve"> NCBI_TaxID=103827 {ECO:0000313|Proteomes:UP000046394, ECO:0000313|WBParaSite:TCLT_0000420401-mRNA-1};</v>
          </cell>
          <cell r="G3269" t="str">
            <v>Eukaryota</v>
          </cell>
          <cell r="H3269" t="str">
            <v xml:space="preserve"> Metazoa</v>
          </cell>
          <cell r="I3269" t="str">
            <v xml:space="preserve"> Ecdysozoa</v>
          </cell>
          <cell r="J3269" t="str">
            <v xml:space="preserve"> Nematoda</v>
          </cell>
          <cell r="K3269" t="str">
            <v xml:space="preserve"> Chromadorea</v>
          </cell>
          <cell r="L3269" t="str">
            <v xml:space="preserve"> Spirurida</v>
          </cell>
          <cell r="M3269" t="str">
            <v>Spiruromorpha</v>
          </cell>
          <cell r="N3269" t="str">
            <v xml:space="preserve"> Thelazioidea</v>
          </cell>
          <cell r="O3269" t="str">
            <v xml:space="preserve"> Thelaziidae</v>
          </cell>
          <cell r="P3269" t="str">
            <v xml:space="preserve"> Thelazia.</v>
          </cell>
        </row>
        <row r="3270">
          <cell r="B3270" t="str">
            <v>A0A0N5D2Q0</v>
          </cell>
          <cell r="C3270" t="str">
            <v xml:space="preserve"> Thelazia callipaeda (Oriental eyeworm) (Parasitic nematode).</v>
          </cell>
          <cell r="E3270" t="str">
            <v xml:space="preserve"> NCBI_TaxID=103827 {ECO:0000313|Proteomes:UP000046394, ECO:0000313|WBParaSite:TCLT_0000716901-mRNA-1};</v>
          </cell>
          <cell r="G3270" t="str">
            <v>Eukaryota</v>
          </cell>
          <cell r="H3270" t="str">
            <v xml:space="preserve"> Metazoa</v>
          </cell>
          <cell r="I3270" t="str">
            <v xml:space="preserve"> Ecdysozoa</v>
          </cell>
          <cell r="J3270" t="str">
            <v xml:space="preserve"> Nematoda</v>
          </cell>
          <cell r="K3270" t="str">
            <v xml:space="preserve"> Chromadorea</v>
          </cell>
          <cell r="L3270" t="str">
            <v xml:space="preserve"> Spirurida</v>
          </cell>
          <cell r="M3270" t="str">
            <v>Spiruromorpha</v>
          </cell>
          <cell r="N3270" t="str">
            <v xml:space="preserve"> Thelazioidea</v>
          </cell>
          <cell r="O3270" t="str">
            <v xml:space="preserve"> Thelaziidae</v>
          </cell>
          <cell r="P3270" t="str">
            <v xml:space="preserve"> Thelazia.</v>
          </cell>
        </row>
        <row r="3271">
          <cell r="B3271" t="str">
            <v>A0A0N5DYB1</v>
          </cell>
          <cell r="C3271" t="str">
            <v xml:space="preserve"> Trichuris muris (Mouse whipworm).</v>
          </cell>
          <cell r="E3271" t="str">
            <v xml:space="preserve"> NCBI_TaxID=70415 {ECO:0000313|Proteomes:UP000046395, ECO:0000313|WBParaSite:TMUE_s0101003900};</v>
          </cell>
          <cell r="G3271" t="str">
            <v>Eukaryota</v>
          </cell>
          <cell r="H3271" t="str">
            <v xml:space="preserve"> Metazoa</v>
          </cell>
          <cell r="I3271" t="str">
            <v xml:space="preserve"> Ecdysozoa</v>
          </cell>
          <cell r="J3271" t="str">
            <v xml:space="preserve"> Nematoda</v>
          </cell>
          <cell r="K3271" t="str">
            <v xml:space="preserve"> Enoplea</v>
          </cell>
          <cell r="L3271" t="str">
            <v xml:space="preserve"> Dorylaimia</v>
          </cell>
          <cell r="M3271" t="str">
            <v>Trichinellida</v>
          </cell>
          <cell r="N3271" t="str">
            <v xml:space="preserve"> Trichuridae</v>
          </cell>
          <cell r="O3271" t="str">
            <v xml:space="preserve"> Trichuris.</v>
          </cell>
        </row>
        <row r="3272">
          <cell r="B3272" t="str">
            <v>A0A0N5E5R4</v>
          </cell>
          <cell r="C3272" t="str">
            <v xml:space="preserve"> Trichuris muris (Mouse whipworm).</v>
          </cell>
          <cell r="E3272" t="str">
            <v xml:space="preserve"> NCBI_TaxID=70415 {ECO:0000313|Proteomes:UP000046395, ECO:0000313|WBParaSite:TMUE_s0250001000};</v>
          </cell>
          <cell r="G3272" t="str">
            <v>Eukaryota</v>
          </cell>
          <cell r="H3272" t="str">
            <v xml:space="preserve"> Metazoa</v>
          </cell>
          <cell r="I3272" t="str">
            <v xml:space="preserve"> Ecdysozoa</v>
          </cell>
          <cell r="J3272" t="str">
            <v xml:space="preserve"> Nematoda</v>
          </cell>
          <cell r="K3272" t="str">
            <v xml:space="preserve"> Enoplea</v>
          </cell>
          <cell r="L3272" t="str">
            <v xml:space="preserve"> Dorylaimia</v>
          </cell>
          <cell r="M3272" t="str">
            <v>Trichinellida</v>
          </cell>
          <cell r="N3272" t="str">
            <v xml:space="preserve"> Trichuridae</v>
          </cell>
          <cell r="O3272" t="str">
            <v xml:space="preserve"> Trichuris.</v>
          </cell>
        </row>
        <row r="3273">
          <cell r="B3273" t="str">
            <v>A0A0N7KDM4</v>
          </cell>
          <cell r="C3273" t="str">
            <v xml:space="preserve"> Oryza sativa subsp. japonica (Rice).</v>
          </cell>
          <cell r="E3273" t="str">
            <v xml:space="preserve"> NCBI_TaxID=39947 {ECO:0000313|EMBL:BAS74025.1, ECO:0000313|Proteomes:UP000059680};</v>
          </cell>
          <cell r="G3273" t="str">
            <v>Eukaryota</v>
          </cell>
          <cell r="H3273" t="str">
            <v xml:space="preserve"> Viridiplantae</v>
          </cell>
          <cell r="I3273" t="str">
            <v xml:space="preserve"> Streptophyta</v>
          </cell>
          <cell r="J3273" t="str">
            <v xml:space="preserve"> Embryophyta</v>
          </cell>
          <cell r="K3273" t="str">
            <v xml:space="preserve"> Tracheophyta</v>
          </cell>
          <cell r="L3273" t="str">
            <v>Spermatophyta</v>
          </cell>
          <cell r="M3273" t="str">
            <v xml:space="preserve"> Magnoliophyta</v>
          </cell>
          <cell r="N3273" t="str">
            <v xml:space="preserve"> Liliopsida</v>
          </cell>
          <cell r="O3273" t="str">
            <v xml:space="preserve"> Poales</v>
          </cell>
          <cell r="P3273" t="str">
            <v xml:space="preserve"> Poaceae</v>
          </cell>
          <cell r="Q3273" t="str">
            <v xml:space="preserve"> BOP clade</v>
          </cell>
          <cell r="R3273" t="str">
            <v>Oryzoideae</v>
          </cell>
          <cell r="S3273" t="str">
            <v xml:space="preserve"> Oryzeae</v>
          </cell>
          <cell r="T3273" t="str">
            <v xml:space="preserve"> Oryzinae</v>
          </cell>
          <cell r="U3273" t="str">
            <v xml:space="preserve"> Oryza</v>
          </cell>
        </row>
        <row r="3274">
          <cell r="B3274" t="str">
            <v>A0A0N7L850</v>
          </cell>
          <cell r="C3274" t="str">
            <v xml:space="preserve"> Plasmopara halstedii.</v>
          </cell>
          <cell r="E3274" t="str">
            <v xml:space="preserve"> NCBI_TaxID=4781 {ECO:0000313|EMBL:CEG48891.1, ECO:0000313|Proteomes:UP000054928};</v>
          </cell>
          <cell r="G3274" t="str">
            <v>Eukaryota</v>
          </cell>
          <cell r="H3274" t="str">
            <v xml:space="preserve"> Stramenopiles</v>
          </cell>
          <cell r="I3274" t="str">
            <v xml:space="preserve"> Oomycetes</v>
          </cell>
          <cell r="J3274" t="str">
            <v xml:space="preserve"> Peronosporales</v>
          </cell>
          <cell r="K3274" t="str">
            <v xml:space="preserve"> Peronosporaceae</v>
          </cell>
          <cell r="L3274" t="str">
            <v>Plasmopara.</v>
          </cell>
        </row>
        <row r="3275">
          <cell r="B3275" t="str">
            <v>A0A0N8H4P0</v>
          </cell>
          <cell r="C3275" t="str">
            <v xml:space="preserve"> Neonectria ditissima.</v>
          </cell>
          <cell r="E3275" t="str">
            <v xml:space="preserve"> NCBI_TaxID=78410 {ECO:0000313|EMBL:KPM33908.1, ECO:0000313|Proteomes:UP000050424};</v>
          </cell>
          <cell r="G3275" t="str">
            <v>Eukaryota</v>
          </cell>
          <cell r="H3275" t="str">
            <v xml:space="preserve"> Fungi</v>
          </cell>
          <cell r="I3275" t="str">
            <v xml:space="preserve"> Dikarya</v>
          </cell>
          <cell r="J3275" t="str">
            <v xml:space="preserve"> Ascomycota</v>
          </cell>
          <cell r="K3275" t="str">
            <v xml:space="preserve"> Pezizomycotina</v>
          </cell>
          <cell r="L3275" t="str">
            <v>Sordariomycetes</v>
          </cell>
          <cell r="M3275" t="str">
            <v xml:space="preserve"> Hypocreomycetidae</v>
          </cell>
          <cell r="N3275" t="str">
            <v xml:space="preserve"> Hypocreales</v>
          </cell>
          <cell r="O3275" t="str">
            <v xml:space="preserve"> Nectriaceae</v>
          </cell>
          <cell r="P3275" t="str">
            <v>Neonectria.</v>
          </cell>
        </row>
        <row r="3276">
          <cell r="B3276" t="str">
            <v>A0A0N8K1V8</v>
          </cell>
          <cell r="C3276" t="str">
            <v xml:space="preserve"> Scleropages formosus (Asian bonytongue).</v>
          </cell>
          <cell r="E3276" t="str">
            <v xml:space="preserve"> NCBI_TaxID=113540 {ECO:0000313|EMBL:KPP76017.1, ECO:0000313|Proteomes:UP000034805};</v>
          </cell>
          <cell r="G3276" t="str">
            <v>Eukaryota</v>
          </cell>
          <cell r="H3276" t="str">
            <v xml:space="preserve"> Metazoa</v>
          </cell>
          <cell r="I3276" t="str">
            <v xml:space="preserve"> Chordata</v>
          </cell>
          <cell r="J3276" t="str">
            <v xml:space="preserve"> Craniata</v>
          </cell>
          <cell r="K3276" t="str">
            <v xml:space="preserve"> Vertebrata</v>
          </cell>
          <cell r="L3276" t="str">
            <v xml:space="preserve"> Euteleostomi</v>
          </cell>
          <cell r="M3276" t="str">
            <v>Actinopterygii</v>
          </cell>
          <cell r="N3276" t="str">
            <v xml:space="preserve"> Neopterygii</v>
          </cell>
          <cell r="O3276" t="str">
            <v xml:space="preserve"> Teleostei</v>
          </cell>
          <cell r="P3276" t="str">
            <v xml:space="preserve"> Osteoglossocephala</v>
          </cell>
          <cell r="Q3276" t="str">
            <v>Osteoglossomorpha</v>
          </cell>
          <cell r="R3276" t="str">
            <v xml:space="preserve"> Osteoglossiformes</v>
          </cell>
          <cell r="S3276" t="str">
            <v xml:space="preserve"> Osteoglossidae</v>
          </cell>
          <cell r="T3276" t="str">
            <v xml:space="preserve"> Scleropages.</v>
          </cell>
        </row>
        <row r="3277">
          <cell r="B3277" t="str">
            <v>A0A0N8NZC4</v>
          </cell>
          <cell r="C3277" t="str">
            <v xml:space="preserve"> Drosophila ananassae (Fruit fly).</v>
          </cell>
          <cell r="E3277" t="str">
            <v xml:space="preserve"> NCBI_TaxID=7217 {ECO:0000313|EMBL:KPU73932.1, ECO:0000313|Proteomes:UP000007801};</v>
          </cell>
          <cell r="G3277" t="str">
            <v>Eukaryota</v>
          </cell>
          <cell r="H3277" t="str">
            <v xml:space="preserve"> Metazoa</v>
          </cell>
          <cell r="I3277" t="str">
            <v xml:space="preserve"> Ecdysozoa</v>
          </cell>
          <cell r="J3277" t="str">
            <v xml:space="preserve"> Arthropoda</v>
          </cell>
          <cell r="K3277" t="str">
            <v xml:space="preserve"> Hexapoda</v>
          </cell>
          <cell r="L3277" t="str">
            <v xml:space="preserve"> Insecta</v>
          </cell>
          <cell r="M3277" t="str">
            <v>Pterygota</v>
          </cell>
          <cell r="N3277" t="str">
            <v xml:space="preserve"> Neoptera</v>
          </cell>
          <cell r="O3277" t="str">
            <v xml:space="preserve"> Holometabola</v>
          </cell>
          <cell r="P3277" t="str">
            <v xml:space="preserve"> Diptera</v>
          </cell>
          <cell r="Q3277" t="str">
            <v xml:space="preserve"> Brachycera</v>
          </cell>
          <cell r="R3277" t="str">
            <v xml:space="preserve"> Muscomorpha</v>
          </cell>
          <cell r="S3277" t="str">
            <v>Ephydroidea</v>
          </cell>
          <cell r="T3277" t="str">
            <v xml:space="preserve"> Drosophilidae</v>
          </cell>
          <cell r="U3277" t="str">
            <v xml:space="preserve"> Drosophila</v>
          </cell>
        </row>
        <row r="3278">
          <cell r="B3278" t="str">
            <v>A0A0P0V1K5</v>
          </cell>
          <cell r="C3278" t="str">
            <v xml:space="preserve"> Oryza sativa subsp. japonica (Rice).</v>
          </cell>
          <cell r="E3278" t="str">
            <v xml:space="preserve"> NCBI_TaxID=39947 {ECO:0000313|EMBL:BAS71548.1, ECO:0000313|Proteomes:UP000059680};</v>
          </cell>
          <cell r="G3278" t="str">
            <v>Eukaryota</v>
          </cell>
          <cell r="H3278" t="str">
            <v xml:space="preserve"> Viridiplantae</v>
          </cell>
          <cell r="I3278" t="str">
            <v xml:space="preserve"> Streptophyta</v>
          </cell>
          <cell r="J3278" t="str">
            <v xml:space="preserve"> Embryophyta</v>
          </cell>
          <cell r="K3278" t="str">
            <v xml:space="preserve"> Tracheophyta</v>
          </cell>
          <cell r="L3278" t="str">
            <v>Spermatophyta</v>
          </cell>
          <cell r="M3278" t="str">
            <v xml:space="preserve"> Magnoliophyta</v>
          </cell>
          <cell r="N3278" t="str">
            <v xml:space="preserve"> Liliopsida</v>
          </cell>
          <cell r="O3278" t="str">
            <v xml:space="preserve"> Poales</v>
          </cell>
          <cell r="P3278" t="str">
            <v xml:space="preserve"> Poaceae</v>
          </cell>
          <cell r="Q3278" t="str">
            <v xml:space="preserve"> BOP clade</v>
          </cell>
          <cell r="R3278" t="str">
            <v>Oryzoideae</v>
          </cell>
          <cell r="S3278" t="str">
            <v xml:space="preserve"> Oryzeae</v>
          </cell>
          <cell r="T3278" t="str">
            <v xml:space="preserve"> Oryzinae</v>
          </cell>
          <cell r="U3278" t="str">
            <v xml:space="preserve"> Oryza</v>
          </cell>
        </row>
        <row r="3279">
          <cell r="B3279" t="str">
            <v>A0A0P1A776</v>
          </cell>
          <cell r="C3279" t="str">
            <v xml:space="preserve"> Plasmopara halstedii.</v>
          </cell>
          <cell r="E3279" t="str">
            <v xml:space="preserve"> NCBI_TaxID=4781 {ECO:0000313|EMBL:CEG36516.1, ECO:0000313|Proteomes:UP000054928};</v>
          </cell>
          <cell r="G3279" t="str">
            <v>Eukaryota</v>
          </cell>
          <cell r="H3279" t="str">
            <v xml:space="preserve"> Stramenopiles</v>
          </cell>
          <cell r="I3279" t="str">
            <v xml:space="preserve"> Oomycetes</v>
          </cell>
          <cell r="J3279" t="str">
            <v xml:space="preserve"> Peronosporales</v>
          </cell>
          <cell r="K3279" t="str">
            <v xml:space="preserve"> Peronosporaceae</v>
          </cell>
          <cell r="L3279" t="str">
            <v>Plasmopara.</v>
          </cell>
        </row>
        <row r="3280">
          <cell r="B3280" t="str">
            <v>A0A0P1AH62</v>
          </cell>
          <cell r="C3280" t="str">
            <v xml:space="preserve"> Plasmopara halstedii.</v>
          </cell>
          <cell r="E3280" t="str">
            <v xml:space="preserve"> NCBI_TaxID=4781 {ECO:0000313|EMBL:CEG40062.1, ECO:0000313|Proteomes:UP000054928};</v>
          </cell>
          <cell r="G3280" t="str">
            <v>Eukaryota</v>
          </cell>
          <cell r="H3280" t="str">
            <v xml:space="preserve"> Stramenopiles</v>
          </cell>
          <cell r="I3280" t="str">
            <v xml:space="preserve"> Oomycetes</v>
          </cell>
          <cell r="J3280" t="str">
            <v xml:space="preserve"> Peronosporales</v>
          </cell>
          <cell r="K3280" t="str">
            <v xml:space="preserve"> Peronosporaceae</v>
          </cell>
          <cell r="L3280" t="str">
            <v>Plasmopara.</v>
          </cell>
        </row>
        <row r="3281">
          <cell r="B3281" t="str">
            <v>A0A0P1AY84</v>
          </cell>
          <cell r="C3281" t="str">
            <v xml:space="preserve"> Plasmopara halstedii.</v>
          </cell>
          <cell r="E3281" t="str">
            <v xml:space="preserve"> NCBI_TaxID=4781 {ECO:0000313|EMBL:CEG46780.1, ECO:0000313|Proteomes:UP000054928};</v>
          </cell>
          <cell r="G3281" t="str">
            <v>Eukaryota</v>
          </cell>
          <cell r="H3281" t="str">
            <v xml:space="preserve"> Stramenopiles</v>
          </cell>
          <cell r="I3281" t="str">
            <v xml:space="preserve"> Oomycetes</v>
          </cell>
          <cell r="J3281" t="str">
            <v xml:space="preserve"> Peronosporales</v>
          </cell>
          <cell r="K3281" t="str">
            <v xml:space="preserve"> Peronosporaceae</v>
          </cell>
          <cell r="L3281" t="str">
            <v>Plasmopara.</v>
          </cell>
        </row>
        <row r="3282">
          <cell r="B3282" t="str">
            <v>A0A0P1BI85</v>
          </cell>
          <cell r="C3282" t="str">
            <v xml:space="preserve"> Ceraceosorus bombacis.</v>
          </cell>
          <cell r="E3282" t="str">
            <v xml:space="preserve"> NCBI_TaxID=401625 {ECO:0000313|EMBL:CEH15542.1, ECO:0000313|Proteomes:UP000054845};</v>
          </cell>
          <cell r="G3282" t="str">
            <v>Eukaryota</v>
          </cell>
          <cell r="H3282" t="str">
            <v xml:space="preserve"> Fungi</v>
          </cell>
          <cell r="I3282" t="str">
            <v xml:space="preserve"> Dikarya</v>
          </cell>
          <cell r="J3282" t="str">
            <v xml:space="preserve"> Basidiomycota</v>
          </cell>
          <cell r="K3282" t="str">
            <v xml:space="preserve"> Ustilaginomycotina</v>
          </cell>
          <cell r="L3282" t="str">
            <v>Exobasidiomycetes</v>
          </cell>
          <cell r="M3282" t="str">
            <v xml:space="preserve"> Ceraceosorales</v>
          </cell>
          <cell r="N3282" t="str">
            <v xml:space="preserve"> Ceraceosoraceae</v>
          </cell>
          <cell r="O3282" t="str">
            <v xml:space="preserve"> Ceraceosorus.</v>
          </cell>
        </row>
        <row r="3283">
          <cell r="B3283" t="str">
            <v>A0A0P1BKQ9</v>
          </cell>
          <cell r="C3283" t="str">
            <v xml:space="preserve"> Ceraceosorus bombacis.</v>
          </cell>
          <cell r="E3283" t="str">
            <v xml:space="preserve"> NCBI_TaxID=401625 {ECO:0000313|EMBL:CEH16766.1, ECO:0000313|Proteomes:UP000054845};</v>
          </cell>
          <cell r="G3283" t="str">
            <v>Eukaryota</v>
          </cell>
          <cell r="H3283" t="str">
            <v xml:space="preserve"> Fungi</v>
          </cell>
          <cell r="I3283" t="str">
            <v xml:space="preserve"> Dikarya</v>
          </cell>
          <cell r="J3283" t="str">
            <v xml:space="preserve"> Basidiomycota</v>
          </cell>
          <cell r="K3283" t="str">
            <v xml:space="preserve"> Ustilaginomycotina</v>
          </cell>
          <cell r="L3283" t="str">
            <v>Exobasidiomycetes</v>
          </cell>
          <cell r="M3283" t="str">
            <v xml:space="preserve"> Ceraceosorales</v>
          </cell>
          <cell r="N3283" t="str">
            <v xml:space="preserve"> Ceraceosoraceae</v>
          </cell>
          <cell r="O3283" t="str">
            <v xml:space="preserve"> Ceraceosorus.</v>
          </cell>
        </row>
        <row r="3284">
          <cell r="B3284" t="str">
            <v>A0A0P7B8U2</v>
          </cell>
          <cell r="C3284" t="str">
            <v xml:space="preserve"> Neonectria ditissima.</v>
          </cell>
          <cell r="E3284" t="str">
            <v xml:space="preserve"> NCBI_TaxID=78410 {ECO:0000313|EMBL:KPM43122.1, ECO:0000313|Proteomes:UP000050424};</v>
          </cell>
          <cell r="G3284" t="str">
            <v>Eukaryota</v>
          </cell>
          <cell r="H3284" t="str">
            <v xml:space="preserve"> Fungi</v>
          </cell>
          <cell r="I3284" t="str">
            <v xml:space="preserve"> Dikarya</v>
          </cell>
          <cell r="J3284" t="str">
            <v xml:space="preserve"> Ascomycota</v>
          </cell>
          <cell r="K3284" t="str">
            <v xml:space="preserve"> Pezizomycotina</v>
          </cell>
          <cell r="L3284" t="str">
            <v>Sordariomycetes</v>
          </cell>
          <cell r="M3284" t="str">
            <v xml:space="preserve"> Hypocreomycetidae</v>
          </cell>
          <cell r="N3284" t="str">
            <v xml:space="preserve"> Hypocreales</v>
          </cell>
          <cell r="O3284" t="str">
            <v xml:space="preserve"> Nectriaceae</v>
          </cell>
          <cell r="P3284" t="str">
            <v>Neonectria.</v>
          </cell>
        </row>
        <row r="3285">
          <cell r="B3285" t="str">
            <v>A0A0P7U5P9</v>
          </cell>
          <cell r="C3285" t="str">
            <v xml:space="preserve"> Scleropages formosus (Asian bonytongue).</v>
          </cell>
          <cell r="E3285" t="str">
            <v xml:space="preserve"> NCBI_TaxID=113540 {ECO:0000313|EMBL:KPP65014.1, ECO:0000313|Proteomes:UP000034805};</v>
          </cell>
          <cell r="G3285" t="str">
            <v>Eukaryota</v>
          </cell>
          <cell r="H3285" t="str">
            <v xml:space="preserve"> Metazoa</v>
          </cell>
          <cell r="I3285" t="str">
            <v xml:space="preserve"> Chordata</v>
          </cell>
          <cell r="J3285" t="str">
            <v xml:space="preserve"> Craniata</v>
          </cell>
          <cell r="K3285" t="str">
            <v xml:space="preserve"> Vertebrata</v>
          </cell>
          <cell r="L3285" t="str">
            <v xml:space="preserve"> Euteleostomi</v>
          </cell>
          <cell r="M3285" t="str">
            <v>Actinopterygii</v>
          </cell>
          <cell r="N3285" t="str">
            <v xml:space="preserve"> Neopterygii</v>
          </cell>
          <cell r="O3285" t="str">
            <v xml:space="preserve"> Teleostei</v>
          </cell>
          <cell r="P3285" t="str">
            <v xml:space="preserve"> Osteoglossocephala</v>
          </cell>
          <cell r="Q3285" t="str">
            <v>Osteoglossomorpha</v>
          </cell>
          <cell r="R3285" t="str">
            <v xml:space="preserve"> Osteoglossiformes</v>
          </cell>
          <cell r="S3285" t="str">
            <v xml:space="preserve"> Osteoglossidae</v>
          </cell>
          <cell r="T3285" t="str">
            <v xml:space="preserve"> Scleropages.</v>
          </cell>
        </row>
        <row r="3286">
          <cell r="B3286" t="str">
            <v>A0A0P7UMK8</v>
          </cell>
          <cell r="C3286" t="str">
            <v xml:space="preserve"> Scleropages formosus (Asian bonytongue).</v>
          </cell>
          <cell r="E3286" t="str">
            <v xml:space="preserve"> NCBI_TaxID=113540 {ECO:0000313|EMBL:KPP63164.1, ECO:0000313|Proteomes:UP000034805};</v>
          </cell>
          <cell r="G3286" t="str">
            <v>Eukaryota</v>
          </cell>
          <cell r="H3286" t="str">
            <v xml:space="preserve"> Metazoa</v>
          </cell>
          <cell r="I3286" t="str">
            <v xml:space="preserve"> Chordata</v>
          </cell>
          <cell r="J3286" t="str">
            <v xml:space="preserve"> Craniata</v>
          </cell>
          <cell r="K3286" t="str">
            <v xml:space="preserve"> Vertebrata</v>
          </cell>
          <cell r="L3286" t="str">
            <v xml:space="preserve"> Euteleostomi</v>
          </cell>
          <cell r="M3286" t="str">
            <v>Actinopterygii</v>
          </cell>
          <cell r="N3286" t="str">
            <v xml:space="preserve"> Neopterygii</v>
          </cell>
          <cell r="O3286" t="str">
            <v xml:space="preserve"> Teleostei</v>
          </cell>
          <cell r="P3286" t="str">
            <v xml:space="preserve"> Osteoglossocephala</v>
          </cell>
          <cell r="Q3286" t="str">
            <v>Osteoglossomorpha</v>
          </cell>
          <cell r="R3286" t="str">
            <v xml:space="preserve"> Osteoglossiformes</v>
          </cell>
          <cell r="S3286" t="str">
            <v xml:space="preserve"> Osteoglossidae</v>
          </cell>
          <cell r="T3286" t="str">
            <v xml:space="preserve"> Scleropages.</v>
          </cell>
        </row>
        <row r="3287">
          <cell r="B3287" t="str">
            <v>A0A0P7VBP9</v>
          </cell>
          <cell r="C3287" t="str">
            <v xml:space="preserve"> Scleropages formosus (Asian bonytongue).</v>
          </cell>
          <cell r="E3287" t="str">
            <v xml:space="preserve"> NCBI_TaxID=113540 {ECO:0000313|EMBL:KPP79862.1, ECO:0000313|Proteomes:UP000034805};</v>
          </cell>
          <cell r="G3287" t="str">
            <v>Eukaryota</v>
          </cell>
          <cell r="H3287" t="str">
            <v xml:space="preserve"> Metazoa</v>
          </cell>
          <cell r="I3287" t="str">
            <v xml:space="preserve"> Chordata</v>
          </cell>
          <cell r="J3287" t="str">
            <v xml:space="preserve"> Craniata</v>
          </cell>
          <cell r="K3287" t="str">
            <v xml:space="preserve"> Vertebrata</v>
          </cell>
          <cell r="L3287" t="str">
            <v xml:space="preserve"> Euteleostomi</v>
          </cell>
          <cell r="M3287" t="str">
            <v>Actinopterygii</v>
          </cell>
          <cell r="N3287" t="str">
            <v xml:space="preserve"> Neopterygii</v>
          </cell>
          <cell r="O3287" t="str">
            <v xml:space="preserve"> Teleostei</v>
          </cell>
          <cell r="P3287" t="str">
            <v xml:space="preserve"> Osteoglossocephala</v>
          </cell>
          <cell r="Q3287" t="str">
            <v>Osteoglossomorpha</v>
          </cell>
          <cell r="R3287" t="str">
            <v xml:space="preserve"> Osteoglossiformes</v>
          </cell>
          <cell r="S3287" t="str">
            <v xml:space="preserve"> Osteoglossidae</v>
          </cell>
          <cell r="T3287" t="str">
            <v xml:space="preserve"> Scleropages.</v>
          </cell>
        </row>
        <row r="3288">
          <cell r="B3288" t="str">
            <v>A0A0P7VDH3</v>
          </cell>
          <cell r="C3288" t="str">
            <v xml:space="preserve"> Scleropages formosus (Asian bonytongue).</v>
          </cell>
          <cell r="E3288" t="str">
            <v xml:space="preserve"> NCBI_TaxID=113540 {ECO:0000313|EMBL:KPP79863.1, ECO:0000313|Proteomes:UP000034805};</v>
          </cell>
          <cell r="G3288" t="str">
            <v>Eukaryota</v>
          </cell>
          <cell r="H3288" t="str">
            <v xml:space="preserve"> Metazoa</v>
          </cell>
          <cell r="I3288" t="str">
            <v xml:space="preserve"> Chordata</v>
          </cell>
          <cell r="J3288" t="str">
            <v xml:space="preserve"> Craniata</v>
          </cell>
          <cell r="K3288" t="str">
            <v xml:space="preserve"> Vertebrata</v>
          </cell>
          <cell r="L3288" t="str">
            <v xml:space="preserve"> Euteleostomi</v>
          </cell>
          <cell r="M3288" t="str">
            <v>Actinopterygii</v>
          </cell>
          <cell r="N3288" t="str">
            <v xml:space="preserve"> Neopterygii</v>
          </cell>
          <cell r="O3288" t="str">
            <v xml:space="preserve"> Teleostei</v>
          </cell>
          <cell r="P3288" t="str">
            <v xml:space="preserve"> Osteoglossocephala</v>
          </cell>
          <cell r="Q3288" t="str">
            <v>Osteoglossomorpha</v>
          </cell>
          <cell r="R3288" t="str">
            <v xml:space="preserve"> Osteoglossiformes</v>
          </cell>
          <cell r="S3288" t="str">
            <v xml:space="preserve"> Osteoglossidae</v>
          </cell>
          <cell r="T3288" t="str">
            <v xml:space="preserve"> Scleropages.</v>
          </cell>
        </row>
        <row r="3289">
          <cell r="B3289" t="str">
            <v>A0A0P7VT25</v>
          </cell>
          <cell r="C3289" t="str">
            <v xml:space="preserve"> Scleropages formosus (Asian bonytongue).</v>
          </cell>
          <cell r="E3289" t="str">
            <v xml:space="preserve"> NCBI_TaxID=113540 {ECO:0000313|EMBL:KPP79676.1, ECO:0000313|Proteomes:UP000034805};</v>
          </cell>
          <cell r="G3289" t="str">
            <v>Eukaryota</v>
          </cell>
          <cell r="H3289" t="str">
            <v xml:space="preserve"> Metazoa</v>
          </cell>
          <cell r="I3289" t="str">
            <v xml:space="preserve"> Chordata</v>
          </cell>
          <cell r="J3289" t="str">
            <v xml:space="preserve"> Craniata</v>
          </cell>
          <cell r="K3289" t="str">
            <v xml:space="preserve"> Vertebrata</v>
          </cell>
          <cell r="L3289" t="str">
            <v xml:space="preserve"> Euteleostomi</v>
          </cell>
          <cell r="M3289" t="str">
            <v>Actinopterygii</v>
          </cell>
          <cell r="N3289" t="str">
            <v xml:space="preserve"> Neopterygii</v>
          </cell>
          <cell r="O3289" t="str">
            <v xml:space="preserve"> Teleostei</v>
          </cell>
          <cell r="P3289" t="str">
            <v xml:space="preserve"> Osteoglossocephala</v>
          </cell>
          <cell r="Q3289" t="str">
            <v>Osteoglossomorpha</v>
          </cell>
          <cell r="R3289" t="str">
            <v xml:space="preserve"> Osteoglossiformes</v>
          </cell>
          <cell r="S3289" t="str">
            <v xml:space="preserve"> Osteoglossidae</v>
          </cell>
          <cell r="T3289" t="str">
            <v xml:space="preserve"> Scleropages.</v>
          </cell>
        </row>
        <row r="3290">
          <cell r="B3290" t="str">
            <v>A0A0P7WX62</v>
          </cell>
          <cell r="C3290" t="str">
            <v xml:space="preserve"> Scleropages formosus (Asian bonytongue).</v>
          </cell>
          <cell r="E3290" t="str">
            <v xml:space="preserve"> NCBI_TaxID=113540 {ECO:0000313|EMBL:KPP68734.1, ECO:0000313|Proteomes:UP000034805};</v>
          </cell>
          <cell r="G3290" t="str">
            <v>Eukaryota</v>
          </cell>
          <cell r="H3290" t="str">
            <v xml:space="preserve"> Metazoa</v>
          </cell>
          <cell r="I3290" t="str">
            <v xml:space="preserve"> Chordata</v>
          </cell>
          <cell r="J3290" t="str">
            <v xml:space="preserve"> Craniata</v>
          </cell>
          <cell r="K3290" t="str">
            <v xml:space="preserve"> Vertebrata</v>
          </cell>
          <cell r="L3290" t="str">
            <v xml:space="preserve"> Euteleostomi</v>
          </cell>
          <cell r="M3290" t="str">
            <v>Actinopterygii</v>
          </cell>
          <cell r="N3290" t="str">
            <v xml:space="preserve"> Neopterygii</v>
          </cell>
          <cell r="O3290" t="str">
            <v xml:space="preserve"> Teleostei</v>
          </cell>
          <cell r="P3290" t="str">
            <v xml:space="preserve"> Osteoglossocephala</v>
          </cell>
          <cell r="Q3290" t="str">
            <v>Osteoglossomorpha</v>
          </cell>
          <cell r="R3290" t="str">
            <v xml:space="preserve"> Osteoglossiformes</v>
          </cell>
          <cell r="S3290" t="str">
            <v xml:space="preserve"> Osteoglossidae</v>
          </cell>
          <cell r="T3290" t="str">
            <v xml:space="preserve"> Scleropages.</v>
          </cell>
        </row>
        <row r="3291">
          <cell r="B3291" t="str">
            <v>A0A0P7Y911</v>
          </cell>
          <cell r="C3291" t="str">
            <v xml:space="preserve"> Scleropages formosus (Asian bonytongue).</v>
          </cell>
          <cell r="E3291" t="str">
            <v xml:space="preserve"> NCBI_TaxID=113540 {ECO:0000313|EMBL:KPP62266.1, ECO:0000313|Proteomes:UP000034805};</v>
          </cell>
          <cell r="G3291" t="str">
            <v>Eukaryota</v>
          </cell>
          <cell r="H3291" t="str">
            <v xml:space="preserve"> Metazoa</v>
          </cell>
          <cell r="I3291" t="str">
            <v xml:space="preserve"> Chordata</v>
          </cell>
          <cell r="J3291" t="str">
            <v xml:space="preserve"> Craniata</v>
          </cell>
          <cell r="K3291" t="str">
            <v xml:space="preserve"> Vertebrata</v>
          </cell>
          <cell r="L3291" t="str">
            <v xml:space="preserve"> Euteleostomi</v>
          </cell>
          <cell r="M3291" t="str">
            <v>Actinopterygii</v>
          </cell>
          <cell r="N3291" t="str">
            <v xml:space="preserve"> Neopterygii</v>
          </cell>
          <cell r="O3291" t="str">
            <v xml:space="preserve"> Teleostei</v>
          </cell>
          <cell r="P3291" t="str">
            <v xml:space="preserve"> Osteoglossocephala</v>
          </cell>
          <cell r="Q3291" t="str">
            <v>Osteoglossomorpha</v>
          </cell>
          <cell r="R3291" t="str">
            <v xml:space="preserve"> Osteoglossiformes</v>
          </cell>
          <cell r="S3291" t="str">
            <v xml:space="preserve"> Osteoglossidae</v>
          </cell>
          <cell r="T3291" t="str">
            <v xml:space="preserve"> Scleropages.</v>
          </cell>
        </row>
        <row r="3292">
          <cell r="B3292" t="str">
            <v>A0A0P9FCK0</v>
          </cell>
          <cell r="C3292" t="str">
            <v xml:space="preserve"> Rhodotorula graminis (strain WP1).</v>
          </cell>
          <cell r="E3292" t="str">
            <v xml:space="preserve"> NCBI_TaxID=578459 {ECO:0000313|EMBL:KPV73428.1, ECO:0000313|Proteomes:UP000053890};</v>
          </cell>
          <cell r="G3292" t="str">
            <v>Eukaryota</v>
          </cell>
          <cell r="H3292" t="str">
            <v xml:space="preserve"> Fungi</v>
          </cell>
          <cell r="I3292" t="str">
            <v xml:space="preserve"> Dikarya</v>
          </cell>
          <cell r="J3292" t="str">
            <v xml:space="preserve"> Basidiomycota</v>
          </cell>
          <cell r="K3292" t="str">
            <v xml:space="preserve"> Pucciniomycotina</v>
          </cell>
          <cell r="L3292" t="str">
            <v>Microbotryomycetes</v>
          </cell>
          <cell r="M3292" t="str">
            <v xml:space="preserve"> Sporidiobolales</v>
          </cell>
          <cell r="N3292" t="str">
            <v xml:space="preserve"> Sporidiobolaceae</v>
          </cell>
          <cell r="O3292" t="str">
            <v xml:space="preserve"> Rhodotorula.</v>
          </cell>
        </row>
        <row r="3293">
          <cell r="B3293" t="str">
            <v>A0A0Q3MQC9</v>
          </cell>
          <cell r="C3293" t="str">
            <v xml:space="preserve"> Amazona aestiva (Blue-fronted Amazon parrot).</v>
          </cell>
          <cell r="E3293" t="str">
            <v xml:space="preserve"> NCBI_TaxID=12930 {ECO:0000313|EMBL:KQK84720.1, ECO:0000313|Proteomes:UP000051836};</v>
          </cell>
          <cell r="G3293" t="str">
            <v>Eukaryota</v>
          </cell>
          <cell r="H3293" t="str">
            <v xml:space="preserve"> Metazoa</v>
          </cell>
          <cell r="I3293" t="str">
            <v xml:space="preserve"> Chordata</v>
          </cell>
          <cell r="J3293" t="str">
            <v xml:space="preserve"> Craniata</v>
          </cell>
          <cell r="K3293" t="str">
            <v xml:space="preserve"> Vertebrata</v>
          </cell>
          <cell r="L3293" t="str">
            <v xml:space="preserve"> Euteleostomi</v>
          </cell>
          <cell r="M3293" t="str">
            <v>Archelosauria</v>
          </cell>
          <cell r="N3293" t="str">
            <v xml:space="preserve"> Archosauria</v>
          </cell>
          <cell r="O3293" t="str">
            <v xml:space="preserve"> Dinosauria</v>
          </cell>
          <cell r="P3293" t="str">
            <v xml:space="preserve"> Saurischia</v>
          </cell>
          <cell r="Q3293" t="str">
            <v xml:space="preserve"> Theropoda</v>
          </cell>
          <cell r="R3293" t="str">
            <v>Coelurosauria</v>
          </cell>
          <cell r="S3293" t="str">
            <v xml:space="preserve"> Aves</v>
          </cell>
          <cell r="T3293" t="str">
            <v xml:space="preserve"> Neognathae</v>
          </cell>
          <cell r="U3293" t="str">
            <v xml:space="preserve"> Psittaciformes</v>
          </cell>
        </row>
        <row r="3294">
          <cell r="B3294" t="str">
            <v>A0A0Q3PMQ4</v>
          </cell>
          <cell r="C3294" t="str">
            <v xml:space="preserve"> Amazona aestiva (Blue-fronted Amazon parrot).</v>
          </cell>
          <cell r="E3294" t="str">
            <v xml:space="preserve"> NCBI_TaxID=12930 {ECO:0000313|EMBL:KQK82331.1, ECO:0000313|Proteomes:UP000051836};</v>
          </cell>
          <cell r="G3294" t="str">
            <v>Eukaryota</v>
          </cell>
          <cell r="H3294" t="str">
            <v xml:space="preserve"> Metazoa</v>
          </cell>
          <cell r="I3294" t="str">
            <v xml:space="preserve"> Chordata</v>
          </cell>
          <cell r="J3294" t="str">
            <v xml:space="preserve"> Craniata</v>
          </cell>
          <cell r="K3294" t="str">
            <v xml:space="preserve"> Vertebrata</v>
          </cell>
          <cell r="L3294" t="str">
            <v xml:space="preserve"> Euteleostomi</v>
          </cell>
          <cell r="M3294" t="str">
            <v>Archelosauria</v>
          </cell>
          <cell r="N3294" t="str">
            <v xml:space="preserve"> Archosauria</v>
          </cell>
          <cell r="O3294" t="str">
            <v xml:space="preserve"> Dinosauria</v>
          </cell>
          <cell r="P3294" t="str">
            <v xml:space="preserve"> Saurischia</v>
          </cell>
          <cell r="Q3294" t="str">
            <v xml:space="preserve"> Theropoda</v>
          </cell>
          <cell r="R3294" t="str">
            <v>Coelurosauria</v>
          </cell>
          <cell r="S3294" t="str">
            <v xml:space="preserve"> Aves</v>
          </cell>
          <cell r="T3294" t="str">
            <v xml:space="preserve"> Neognathae</v>
          </cell>
          <cell r="U3294" t="str">
            <v xml:space="preserve"> Psittaciformes</v>
          </cell>
        </row>
        <row r="3295">
          <cell r="B3295" t="str">
            <v>A0A0Q3RGN7</v>
          </cell>
          <cell r="C3295" t="str">
            <v xml:space="preserve"> Amazona aestiva (Blue-fronted Amazon parrot).</v>
          </cell>
          <cell r="E3295" t="str">
            <v xml:space="preserve"> NCBI_TaxID=12930 {ECO:0000313|EMBL:KQK84721.1, ECO:0000313|Proteomes:UP000051836};</v>
          </cell>
          <cell r="G3295" t="str">
            <v>Eukaryota</v>
          </cell>
          <cell r="H3295" t="str">
            <v xml:space="preserve"> Metazoa</v>
          </cell>
          <cell r="I3295" t="str">
            <v xml:space="preserve"> Chordata</v>
          </cell>
          <cell r="J3295" t="str">
            <v xml:space="preserve"> Craniata</v>
          </cell>
          <cell r="K3295" t="str">
            <v xml:space="preserve"> Vertebrata</v>
          </cell>
          <cell r="L3295" t="str">
            <v xml:space="preserve"> Euteleostomi</v>
          </cell>
          <cell r="M3295" t="str">
            <v>Archelosauria</v>
          </cell>
          <cell r="N3295" t="str">
            <v xml:space="preserve"> Archosauria</v>
          </cell>
          <cell r="O3295" t="str">
            <v xml:space="preserve"> Dinosauria</v>
          </cell>
          <cell r="P3295" t="str">
            <v xml:space="preserve"> Saurischia</v>
          </cell>
          <cell r="Q3295" t="str">
            <v xml:space="preserve"> Theropoda</v>
          </cell>
          <cell r="R3295" t="str">
            <v>Coelurosauria</v>
          </cell>
          <cell r="S3295" t="str">
            <v xml:space="preserve"> Aves</v>
          </cell>
          <cell r="T3295" t="str">
            <v xml:space="preserve"> Neognathae</v>
          </cell>
          <cell r="U3295" t="str">
            <v xml:space="preserve"> Psittaciformes</v>
          </cell>
        </row>
        <row r="3296">
          <cell r="B3296" t="str">
            <v>A0A0Q3V2Q8</v>
          </cell>
          <cell r="C3296" t="str">
            <v xml:space="preserve"> Amazona aestiva (Blue-fronted Amazon parrot).</v>
          </cell>
          <cell r="E3296" t="str">
            <v xml:space="preserve"> NCBI_TaxID=12930 {ECO:0000313|EMBL:KQL00055.1, ECO:0000313|Proteomes:UP000051836};</v>
          </cell>
          <cell r="G3296" t="str">
            <v>Eukaryota</v>
          </cell>
          <cell r="H3296" t="str">
            <v xml:space="preserve"> Metazoa</v>
          </cell>
          <cell r="I3296" t="str">
            <v xml:space="preserve"> Chordata</v>
          </cell>
          <cell r="J3296" t="str">
            <v xml:space="preserve"> Craniata</v>
          </cell>
          <cell r="K3296" t="str">
            <v xml:space="preserve"> Vertebrata</v>
          </cell>
          <cell r="L3296" t="str">
            <v xml:space="preserve"> Euteleostomi</v>
          </cell>
          <cell r="M3296" t="str">
            <v>Archelosauria</v>
          </cell>
          <cell r="N3296" t="str">
            <v xml:space="preserve"> Archosauria</v>
          </cell>
          <cell r="O3296" t="str">
            <v xml:space="preserve"> Dinosauria</v>
          </cell>
          <cell r="P3296" t="str">
            <v xml:space="preserve"> Saurischia</v>
          </cell>
          <cell r="Q3296" t="str">
            <v xml:space="preserve"> Theropoda</v>
          </cell>
          <cell r="R3296" t="str">
            <v>Coelurosauria</v>
          </cell>
          <cell r="S3296" t="str">
            <v xml:space="preserve"> Aves</v>
          </cell>
          <cell r="T3296" t="str">
            <v xml:space="preserve"> Neognathae</v>
          </cell>
          <cell r="U3296" t="str">
            <v xml:space="preserve"> Psittaciformes</v>
          </cell>
        </row>
        <row r="3297">
          <cell r="B3297" t="str">
            <v>A0A0Q9WMZ9</v>
          </cell>
          <cell r="C3297" t="str">
            <v xml:space="preserve"> Drosophila virilis (Fruit fly).</v>
          </cell>
          <cell r="E3297" t="str">
            <v xml:space="preserve"> NCBI_TaxID=7244 {ECO:0000313|EMBL:KRF81845.1, ECO:0000313|Proteomes:UP000008792};</v>
          </cell>
          <cell r="G3297" t="str">
            <v>Eukaryota</v>
          </cell>
          <cell r="H3297" t="str">
            <v xml:space="preserve"> Metazoa</v>
          </cell>
          <cell r="I3297" t="str">
            <v xml:space="preserve"> Ecdysozoa</v>
          </cell>
          <cell r="J3297" t="str">
            <v xml:space="preserve"> Arthropoda</v>
          </cell>
          <cell r="K3297" t="str">
            <v xml:space="preserve"> Hexapoda</v>
          </cell>
          <cell r="L3297" t="str">
            <v xml:space="preserve"> Insecta</v>
          </cell>
          <cell r="M3297" t="str">
            <v>Pterygota</v>
          </cell>
          <cell r="N3297" t="str">
            <v xml:space="preserve"> Neoptera</v>
          </cell>
          <cell r="O3297" t="str">
            <v xml:space="preserve"> Holometabola</v>
          </cell>
          <cell r="P3297" t="str">
            <v xml:space="preserve"> Diptera</v>
          </cell>
          <cell r="Q3297" t="str">
            <v xml:space="preserve"> Brachycera</v>
          </cell>
          <cell r="R3297" t="str">
            <v xml:space="preserve"> Muscomorpha</v>
          </cell>
          <cell r="S3297" t="str">
            <v>Ephydroidea</v>
          </cell>
          <cell r="T3297" t="str">
            <v xml:space="preserve"> Drosophilidae</v>
          </cell>
          <cell r="U3297" t="str">
            <v xml:space="preserve"> Drosophila.</v>
          </cell>
        </row>
        <row r="3298">
          <cell r="B3298" t="str">
            <v>A0A0Q9WQA4</v>
          </cell>
          <cell r="C3298" t="str">
            <v xml:space="preserve"> Drosophila willistoni (Fruit fly).</v>
          </cell>
          <cell r="E3298" t="str">
            <v xml:space="preserve"> NCBI_TaxID=7260 {ECO:0000313|EMBL:KRF98289.1, ECO:0000313|Proteomes:UP000007798};</v>
          </cell>
          <cell r="G3298" t="str">
            <v>Eukaryota</v>
          </cell>
          <cell r="H3298" t="str">
            <v xml:space="preserve"> Metazoa</v>
          </cell>
          <cell r="I3298" t="str">
            <v xml:space="preserve"> Ecdysozoa</v>
          </cell>
          <cell r="J3298" t="str">
            <v xml:space="preserve"> Arthropoda</v>
          </cell>
          <cell r="K3298" t="str">
            <v xml:space="preserve"> Hexapoda</v>
          </cell>
          <cell r="L3298" t="str">
            <v xml:space="preserve"> Insecta</v>
          </cell>
          <cell r="M3298" t="str">
            <v>Pterygota</v>
          </cell>
          <cell r="N3298" t="str">
            <v xml:space="preserve"> Neoptera</v>
          </cell>
          <cell r="O3298" t="str">
            <v xml:space="preserve"> Holometabola</v>
          </cell>
          <cell r="P3298" t="str">
            <v xml:space="preserve"> Diptera</v>
          </cell>
          <cell r="Q3298" t="str">
            <v xml:space="preserve"> Brachycera</v>
          </cell>
          <cell r="R3298" t="str">
            <v xml:space="preserve"> Muscomorpha</v>
          </cell>
          <cell r="S3298" t="str">
            <v>Ephydroidea</v>
          </cell>
          <cell r="T3298" t="str">
            <v xml:space="preserve"> Drosophilidae</v>
          </cell>
          <cell r="U3298" t="str">
            <v xml:space="preserve"> Drosophila</v>
          </cell>
        </row>
        <row r="3299">
          <cell r="B3299" t="str">
            <v>A0A0Q9X7X1</v>
          </cell>
          <cell r="C3299" t="str">
            <v xml:space="preserve"> Drosophila mojavensis (Fruit fly).</v>
          </cell>
          <cell r="E3299" t="str">
            <v xml:space="preserve"> NCBI_TaxID=7230 {ECO:0000313|EMBL:KRG03385.1, ECO:0000313|Proteomes:UP000009192};</v>
          </cell>
          <cell r="G3299" t="str">
            <v>Eukaryota</v>
          </cell>
          <cell r="H3299" t="str">
            <v xml:space="preserve"> Metazoa</v>
          </cell>
          <cell r="I3299" t="str">
            <v xml:space="preserve"> Ecdysozoa</v>
          </cell>
          <cell r="J3299" t="str">
            <v xml:space="preserve"> Arthropoda</v>
          </cell>
          <cell r="K3299" t="str">
            <v xml:space="preserve"> Hexapoda</v>
          </cell>
          <cell r="L3299" t="str">
            <v xml:space="preserve"> Insecta</v>
          </cell>
          <cell r="M3299" t="str">
            <v>Pterygota</v>
          </cell>
          <cell r="N3299" t="str">
            <v xml:space="preserve"> Neoptera</v>
          </cell>
          <cell r="O3299" t="str">
            <v xml:space="preserve"> Holometabola</v>
          </cell>
          <cell r="P3299" t="str">
            <v xml:space="preserve"> Diptera</v>
          </cell>
          <cell r="Q3299" t="str">
            <v xml:space="preserve"> Brachycera</v>
          </cell>
          <cell r="R3299" t="str">
            <v xml:space="preserve"> Muscomorpha</v>
          </cell>
          <cell r="S3299" t="str">
            <v>Ephydroidea</v>
          </cell>
          <cell r="T3299" t="str">
            <v xml:space="preserve"> Drosophilidae</v>
          </cell>
          <cell r="U3299" t="str">
            <v xml:space="preserve"> Drosophila.</v>
          </cell>
        </row>
        <row r="3300">
          <cell r="B3300" t="str">
            <v>A0A0Q9XCM3</v>
          </cell>
          <cell r="C3300" t="str">
            <v xml:space="preserve"> Drosophila mojavensis (Fruit fly).</v>
          </cell>
          <cell r="E3300" t="str">
            <v xml:space="preserve"> NCBI_TaxID=7230 {ECO:0000313|EMBL:KRG03386.1, ECO:0000313|Proteomes:UP000009192};</v>
          </cell>
          <cell r="G3300" t="str">
            <v>Eukaryota</v>
          </cell>
          <cell r="H3300" t="str">
            <v xml:space="preserve"> Metazoa</v>
          </cell>
          <cell r="I3300" t="str">
            <v xml:space="preserve"> Ecdysozoa</v>
          </cell>
          <cell r="J3300" t="str">
            <v xml:space="preserve"> Arthropoda</v>
          </cell>
          <cell r="K3300" t="str">
            <v xml:space="preserve"> Hexapoda</v>
          </cell>
          <cell r="L3300" t="str">
            <v xml:space="preserve"> Insecta</v>
          </cell>
          <cell r="M3300" t="str">
            <v>Pterygota</v>
          </cell>
          <cell r="N3300" t="str">
            <v xml:space="preserve"> Neoptera</v>
          </cell>
          <cell r="O3300" t="str">
            <v xml:space="preserve"> Holometabola</v>
          </cell>
          <cell r="P3300" t="str">
            <v xml:space="preserve"> Diptera</v>
          </cell>
          <cell r="Q3300" t="str">
            <v xml:space="preserve"> Brachycera</v>
          </cell>
          <cell r="R3300" t="str">
            <v xml:space="preserve"> Muscomorpha</v>
          </cell>
          <cell r="S3300" t="str">
            <v>Ephydroidea</v>
          </cell>
          <cell r="T3300" t="str">
            <v xml:space="preserve"> Drosophilidae</v>
          </cell>
          <cell r="U3300" t="str">
            <v xml:space="preserve"> Drosophila.</v>
          </cell>
        </row>
        <row r="3301">
          <cell r="B3301" t="str">
            <v>A0A0R3P9N5</v>
          </cell>
          <cell r="C3301" t="str">
            <v xml:space="preserve"> Angiostrongylus costaricensis (Nematode worm).</v>
          </cell>
          <cell r="E3301" t="str">
            <v xml:space="preserve"> NCBI_TaxID=334426 {ECO:0000313|Proteomes:UP000050601, ECO:0000313|WBParaSite:ACOC_0000014601-mRNA-1};</v>
          </cell>
          <cell r="G3301" t="str">
            <v>Eukaryota</v>
          </cell>
          <cell r="H3301" t="str">
            <v xml:space="preserve"> Metazoa</v>
          </cell>
          <cell r="I3301" t="str">
            <v xml:space="preserve"> Ecdysozoa</v>
          </cell>
          <cell r="J3301" t="str">
            <v xml:space="preserve"> Nematoda</v>
          </cell>
          <cell r="K3301" t="str">
            <v xml:space="preserve"> Chromadorea</v>
          </cell>
          <cell r="L3301" t="str">
            <v xml:space="preserve"> Rhabditida</v>
          </cell>
          <cell r="M3301" t="str">
            <v>Strongylida</v>
          </cell>
          <cell r="N3301" t="str">
            <v xml:space="preserve"> Metastrongyloidea</v>
          </cell>
          <cell r="O3301" t="str">
            <v xml:space="preserve"> Angiostrongylidae</v>
          </cell>
          <cell r="P3301" t="str">
            <v xml:space="preserve"> Angiostrongylus.</v>
          </cell>
        </row>
        <row r="3302">
          <cell r="B3302" t="str">
            <v>A0A0R3QQL6</v>
          </cell>
          <cell r="C3302" t="str">
            <v xml:space="preserve"> Brugia timori.</v>
          </cell>
          <cell r="E3302" t="str">
            <v xml:space="preserve"> NCBI_TaxID=42155 {ECO:0000313|Proteomes:UP000050602, ECO:0000313|WBParaSite:BTMF_0001000101-mRNA-1};</v>
          </cell>
          <cell r="G3302" t="str">
            <v>Eukaryota</v>
          </cell>
          <cell r="H3302" t="str">
            <v xml:space="preserve"> Metazoa</v>
          </cell>
          <cell r="I3302" t="str">
            <v xml:space="preserve"> Ecdysozoa</v>
          </cell>
          <cell r="J3302" t="str">
            <v xml:space="preserve"> Nematoda</v>
          </cell>
          <cell r="K3302" t="str">
            <v xml:space="preserve"> Chromadorea</v>
          </cell>
          <cell r="L3302" t="str">
            <v xml:space="preserve"> Spirurida</v>
          </cell>
          <cell r="M3302" t="str">
            <v>Spiruromorpha</v>
          </cell>
          <cell r="N3302" t="str">
            <v xml:space="preserve"> Filarioidea</v>
          </cell>
          <cell r="O3302" t="str">
            <v xml:space="preserve"> Onchocercidae</v>
          </cell>
          <cell r="P3302" t="str">
            <v xml:space="preserve"> Brugia.</v>
          </cell>
        </row>
        <row r="3303">
          <cell r="B3303" t="str">
            <v>A0A0R3R0S5</v>
          </cell>
          <cell r="C3303" t="str">
            <v xml:space="preserve"> Brugia timori.</v>
          </cell>
          <cell r="E3303" t="str">
            <v xml:space="preserve"> NCBI_TaxID=42155 {ECO:0000313|Proteomes:UP000050602, ECO:0000313|WBParaSite:BTMF_0001361201-mRNA-1};</v>
          </cell>
          <cell r="G3303" t="str">
            <v>Eukaryota</v>
          </cell>
          <cell r="H3303" t="str">
            <v xml:space="preserve"> Metazoa</v>
          </cell>
          <cell r="I3303" t="str">
            <v xml:space="preserve"> Ecdysozoa</v>
          </cell>
          <cell r="J3303" t="str">
            <v xml:space="preserve"> Nematoda</v>
          </cell>
          <cell r="K3303" t="str">
            <v xml:space="preserve"> Chromadorea</v>
          </cell>
          <cell r="L3303" t="str">
            <v xml:space="preserve"> Spirurida</v>
          </cell>
          <cell r="M3303" t="str">
            <v>Spiruromorpha</v>
          </cell>
          <cell r="N3303" t="str">
            <v xml:space="preserve"> Filarioidea</v>
          </cell>
          <cell r="O3303" t="str">
            <v xml:space="preserve"> Onchocercidae</v>
          </cell>
          <cell r="P3303" t="str">
            <v xml:space="preserve"> Brugia.</v>
          </cell>
        </row>
        <row r="3304">
          <cell r="B3304" t="str">
            <v>A0A0R3RGA1</v>
          </cell>
          <cell r="C3304" t="str">
            <v xml:space="preserve"> Elaeophora elaphi.</v>
          </cell>
          <cell r="E3304" t="str">
            <v xml:space="preserve"> NCBI_TaxID=1147741 {ECO:0000313|Proteomes:UP000050640, ECO:0000313|WBParaSite:EEL_0000042801-mRNA-1};</v>
          </cell>
          <cell r="G3304" t="str">
            <v>Eukaryota</v>
          </cell>
          <cell r="H3304" t="str">
            <v xml:space="preserve"> Metazoa</v>
          </cell>
          <cell r="I3304" t="str">
            <v xml:space="preserve"> Ecdysozoa</v>
          </cell>
          <cell r="J3304" t="str">
            <v xml:space="preserve"> Nematoda</v>
          </cell>
          <cell r="K3304" t="str">
            <v xml:space="preserve"> Chromadorea</v>
          </cell>
          <cell r="L3304" t="str">
            <v xml:space="preserve"> Spirurida</v>
          </cell>
          <cell r="M3304" t="str">
            <v>Spiruromorpha</v>
          </cell>
          <cell r="N3304" t="str">
            <v xml:space="preserve"> Filarioidea</v>
          </cell>
          <cell r="O3304" t="str">
            <v xml:space="preserve"> Onchocercidae</v>
          </cell>
          <cell r="P3304" t="str">
            <v xml:space="preserve"> Elaeophora.</v>
          </cell>
        </row>
        <row r="3305">
          <cell r="B3305" t="str">
            <v>A0A0R3S7M8</v>
          </cell>
          <cell r="C3305" t="str">
            <v xml:space="preserve"> Hymenolepis diminuta (Rat tapeworm).</v>
          </cell>
          <cell r="E3305" t="str">
            <v xml:space="preserve"> NCBI_TaxID=6216 {ECO:0000313|Proteomes:UP000046397, ECO:0000313|WBParaSite:HDID_0000005101-mRNA-1};</v>
          </cell>
          <cell r="G3305" t="str">
            <v>Eukaryota</v>
          </cell>
          <cell r="H3305" t="str">
            <v xml:space="preserve"> Metazoa</v>
          </cell>
          <cell r="I3305" t="str">
            <v xml:space="preserve"> Platyhelminthes</v>
          </cell>
          <cell r="J3305" t="str">
            <v xml:space="preserve"> Cestoda</v>
          </cell>
          <cell r="K3305" t="str">
            <v xml:space="preserve"> Eucestoda</v>
          </cell>
          <cell r="L3305" t="str">
            <v>Cyclophyllidea</v>
          </cell>
          <cell r="M3305" t="str">
            <v xml:space="preserve"> Hymenolepididae</v>
          </cell>
          <cell r="N3305" t="str">
            <v xml:space="preserve"> Hymenolepis.</v>
          </cell>
        </row>
        <row r="3306">
          <cell r="B3306" t="str">
            <v>A0A0R3SC92</v>
          </cell>
          <cell r="C3306" t="str">
            <v xml:space="preserve"> Hymenolepis diminuta (Rat tapeworm).</v>
          </cell>
          <cell r="E3306" t="str">
            <v xml:space="preserve"> NCBI_TaxID=6216 {ECO:0000313|Proteomes:UP000046397, ECO:0000313|WBParaSite:HDID_0000217201-mRNA-1};</v>
          </cell>
          <cell r="G3306" t="str">
            <v>Eukaryota</v>
          </cell>
          <cell r="H3306" t="str">
            <v xml:space="preserve"> Metazoa</v>
          </cell>
          <cell r="I3306" t="str">
            <v xml:space="preserve"> Platyhelminthes</v>
          </cell>
          <cell r="J3306" t="str">
            <v xml:space="preserve"> Cestoda</v>
          </cell>
          <cell r="K3306" t="str">
            <v xml:space="preserve"> Eucestoda</v>
          </cell>
          <cell r="L3306" t="str">
            <v>Cyclophyllidea</v>
          </cell>
          <cell r="M3306" t="str">
            <v xml:space="preserve"> Hymenolepididae</v>
          </cell>
          <cell r="N3306" t="str">
            <v xml:space="preserve"> Hymenolepis.</v>
          </cell>
        </row>
        <row r="3307">
          <cell r="B3307" t="str">
            <v>A0A0R3SE70</v>
          </cell>
          <cell r="C3307" t="str">
            <v xml:space="preserve"> Hymenolepis diminuta (Rat tapeworm).</v>
          </cell>
          <cell r="E3307" t="str">
            <v xml:space="preserve"> NCBI_TaxID=6216 {ECO:0000313|Proteomes:UP000046397, ECO:0000313|WBParaSite:HDID_0000304601-mRNA-1};</v>
          </cell>
          <cell r="G3307" t="str">
            <v>Eukaryota</v>
          </cell>
          <cell r="H3307" t="str">
            <v xml:space="preserve"> Metazoa</v>
          </cell>
          <cell r="I3307" t="str">
            <v xml:space="preserve"> Platyhelminthes</v>
          </cell>
          <cell r="J3307" t="str">
            <v xml:space="preserve"> Cestoda</v>
          </cell>
          <cell r="K3307" t="str">
            <v xml:space="preserve"> Eucestoda</v>
          </cell>
          <cell r="L3307" t="str">
            <v>Cyclophyllidea</v>
          </cell>
          <cell r="M3307" t="str">
            <v xml:space="preserve"> Hymenolepididae</v>
          </cell>
          <cell r="N3307" t="str">
            <v xml:space="preserve"> Hymenolepis.</v>
          </cell>
        </row>
        <row r="3308">
          <cell r="B3308" t="str">
            <v>A0A0R3T7M6</v>
          </cell>
          <cell r="C3308" t="str">
            <v xml:space="preserve"> Hymenolepis nana (Dwarf tapeworm) (Rodentolepis nana).</v>
          </cell>
          <cell r="E3308" t="str">
            <v xml:space="preserve"> NCBI_TaxID=102285 {ECO:0000313|Proteomes:UP000046398, ECO:0000313|WBParaSite:HNAJ_0000306401-mRNA-1};</v>
          </cell>
          <cell r="G3308" t="str">
            <v>Eukaryota</v>
          </cell>
          <cell r="H3308" t="str">
            <v xml:space="preserve"> Metazoa</v>
          </cell>
          <cell r="I3308" t="str">
            <v xml:space="preserve"> Platyhelminthes</v>
          </cell>
          <cell r="J3308" t="str">
            <v xml:space="preserve"> Cestoda</v>
          </cell>
          <cell r="K3308" t="str">
            <v xml:space="preserve"> Eucestoda</v>
          </cell>
          <cell r="L3308" t="str">
            <v>Cyclophyllidea</v>
          </cell>
          <cell r="M3308" t="str">
            <v xml:space="preserve"> Hymenolepididae</v>
          </cell>
          <cell r="N3308" t="str">
            <v xml:space="preserve"> Hymenolepis.</v>
          </cell>
        </row>
        <row r="3309">
          <cell r="B3309" t="str">
            <v>A0A0R3TJS0</v>
          </cell>
          <cell r="C3309" t="str">
            <v xml:space="preserve"> Hymenolepis nana (Dwarf tapeworm) (Rodentolepis nana).</v>
          </cell>
          <cell r="E3309" t="str">
            <v xml:space="preserve"> NCBI_TaxID=102285 {ECO:0000313|Proteomes:UP000046398, ECO:0000313|WBParaSite:HNAJ_0000735501-mRNA-1};</v>
          </cell>
          <cell r="G3309" t="str">
            <v>Eukaryota</v>
          </cell>
          <cell r="H3309" t="str">
            <v xml:space="preserve"> Metazoa</v>
          </cell>
          <cell r="I3309" t="str">
            <v xml:space="preserve"> Platyhelminthes</v>
          </cell>
          <cell r="J3309" t="str">
            <v xml:space="preserve"> Cestoda</v>
          </cell>
          <cell r="K3309" t="str">
            <v xml:space="preserve"> Eucestoda</v>
          </cell>
          <cell r="L3309" t="str">
            <v>Cyclophyllidea</v>
          </cell>
          <cell r="M3309" t="str">
            <v xml:space="preserve"> Hymenolepididae</v>
          </cell>
          <cell r="N3309" t="str">
            <v xml:space="preserve"> Hymenolepis.</v>
          </cell>
        </row>
        <row r="3310">
          <cell r="B3310" t="str">
            <v>A0A0R3TNX0</v>
          </cell>
          <cell r="C3310" t="str">
            <v xml:space="preserve"> Hymenolepis nana (Dwarf tapeworm) (Rodentolepis nana).</v>
          </cell>
          <cell r="E3310" t="str">
            <v xml:space="preserve"> NCBI_TaxID=102285 {ECO:0000313|Proteomes:UP000046398, ECO:0000313|WBParaSite:HNAJ_0000911601-mRNA-1};</v>
          </cell>
          <cell r="G3310" t="str">
            <v>Eukaryota</v>
          </cell>
          <cell r="H3310" t="str">
            <v xml:space="preserve"> Metazoa</v>
          </cell>
          <cell r="I3310" t="str">
            <v xml:space="preserve"> Platyhelminthes</v>
          </cell>
          <cell r="J3310" t="str">
            <v xml:space="preserve"> Cestoda</v>
          </cell>
          <cell r="K3310" t="str">
            <v xml:space="preserve"> Eucestoda</v>
          </cell>
          <cell r="L3310" t="str">
            <v>Cyclophyllidea</v>
          </cell>
          <cell r="M3310" t="str">
            <v xml:space="preserve"> Hymenolepididae</v>
          </cell>
          <cell r="N3310" t="str">
            <v xml:space="preserve"> Hymenolepis.</v>
          </cell>
        </row>
        <row r="3311">
          <cell r="B3311" t="str">
            <v>A0A0R3U4Y3</v>
          </cell>
          <cell r="C3311" t="str">
            <v xml:space="preserve"> Mesocestoides corti.</v>
          </cell>
          <cell r="E3311" t="str">
            <v xml:space="preserve"> NCBI_TaxID=53468 {ECO:0000313|Proteomes:UP000046399, ECO:0000313|WBParaSite:MCOS_0000173401-mRNA-1};</v>
          </cell>
          <cell r="G3311" t="str">
            <v>Eukaryota</v>
          </cell>
          <cell r="H3311" t="str">
            <v xml:space="preserve"> Metazoa</v>
          </cell>
          <cell r="I3311" t="str">
            <v xml:space="preserve"> Platyhelminthes</v>
          </cell>
          <cell r="J3311" t="str">
            <v xml:space="preserve"> Cestoda</v>
          </cell>
          <cell r="K3311" t="str">
            <v xml:space="preserve"> Eucestoda</v>
          </cell>
          <cell r="L3311" t="str">
            <v>Cyclophyllidea</v>
          </cell>
          <cell r="M3311" t="str">
            <v xml:space="preserve"> Mesocestoididae</v>
          </cell>
          <cell r="N3311" t="str">
            <v xml:space="preserve"> Mesocestoides.</v>
          </cell>
        </row>
        <row r="3312">
          <cell r="B3312" t="str">
            <v>A0A0R3UMC8</v>
          </cell>
          <cell r="C3312" t="str">
            <v xml:space="preserve"> Mesocestoides corti.</v>
          </cell>
          <cell r="E3312" t="str">
            <v xml:space="preserve"> NCBI_TaxID=53468 {ECO:0000313|Proteomes:UP000046399, ECO:0000313|WBParaSite:MCOS_0000889501-mRNA-1};</v>
          </cell>
          <cell r="G3312" t="str">
            <v>Eukaryota</v>
          </cell>
          <cell r="H3312" t="str">
            <v xml:space="preserve"> Metazoa</v>
          </cell>
          <cell r="I3312" t="str">
            <v xml:space="preserve"> Platyhelminthes</v>
          </cell>
          <cell r="J3312" t="str">
            <v xml:space="preserve"> Cestoda</v>
          </cell>
          <cell r="K3312" t="str">
            <v xml:space="preserve"> Eucestoda</v>
          </cell>
          <cell r="L3312" t="str">
            <v>Cyclophyllidea</v>
          </cell>
          <cell r="M3312" t="str">
            <v xml:space="preserve"> Mesocestoididae</v>
          </cell>
          <cell r="N3312" t="str">
            <v xml:space="preserve"> Mesocestoides.</v>
          </cell>
        </row>
        <row r="3313">
          <cell r="B3313" t="str">
            <v>A0A0R3W3M2</v>
          </cell>
          <cell r="C3313" t="str">
            <v xml:space="preserve"> Taenia asiatica (Asian tapeworm).</v>
          </cell>
          <cell r="E3313" t="str">
            <v xml:space="preserve"> NCBI_TaxID=60517 {ECO:0000313|Proteomes:UP000046400, ECO:0000313|WBParaSite:TASK_0000453301-mRNA-1};</v>
          </cell>
          <cell r="G3313" t="str">
            <v>Eukaryota</v>
          </cell>
          <cell r="H3313" t="str">
            <v xml:space="preserve"> Metazoa</v>
          </cell>
          <cell r="I3313" t="str">
            <v xml:space="preserve"> Platyhelminthes</v>
          </cell>
          <cell r="J3313" t="str">
            <v xml:space="preserve"> Cestoda</v>
          </cell>
          <cell r="K3313" t="str">
            <v xml:space="preserve"> Eucestoda</v>
          </cell>
          <cell r="L3313" t="str">
            <v>Cyclophyllidea</v>
          </cell>
          <cell r="M3313" t="str">
            <v xml:space="preserve"> Taeniidae</v>
          </cell>
          <cell r="N3313" t="str">
            <v xml:space="preserve"> Taenia.</v>
          </cell>
        </row>
        <row r="3314">
          <cell r="B3314" t="str">
            <v>A0A0R3W7Q8</v>
          </cell>
          <cell r="C3314" t="str">
            <v xml:space="preserve"> Taenia asiatica (Asian tapeworm).</v>
          </cell>
          <cell r="E3314" t="str">
            <v xml:space="preserve"> NCBI_TaxID=60517 {ECO:0000313|Proteomes:UP000046400, ECO:0000313|WBParaSite:TASK_0000633101-mRNA-1};</v>
          </cell>
          <cell r="G3314" t="str">
            <v>Eukaryota</v>
          </cell>
          <cell r="H3314" t="str">
            <v xml:space="preserve"> Metazoa</v>
          </cell>
          <cell r="I3314" t="str">
            <v xml:space="preserve"> Platyhelminthes</v>
          </cell>
          <cell r="J3314" t="str">
            <v xml:space="preserve"> Cestoda</v>
          </cell>
          <cell r="K3314" t="str">
            <v xml:space="preserve"> Eucestoda</v>
          </cell>
          <cell r="L3314" t="str">
            <v>Cyclophyllidea</v>
          </cell>
          <cell r="M3314" t="str">
            <v xml:space="preserve"> Taeniidae</v>
          </cell>
          <cell r="N3314" t="str">
            <v xml:space="preserve"> Taenia.</v>
          </cell>
        </row>
        <row r="3315">
          <cell r="B3315" t="str">
            <v>A0A0R3WDW9</v>
          </cell>
          <cell r="C3315" t="str">
            <v xml:space="preserve"> Taenia asiatica (Asian tapeworm).</v>
          </cell>
          <cell r="E3315" t="str">
            <v xml:space="preserve"> NCBI_TaxID=60517 {ECO:0000313|Proteomes:UP000046400, ECO:0000313|WBParaSite:TASK_0000898001-mRNA-1};</v>
          </cell>
          <cell r="G3315" t="str">
            <v>Eukaryota</v>
          </cell>
          <cell r="H3315" t="str">
            <v xml:space="preserve"> Metazoa</v>
          </cell>
          <cell r="I3315" t="str">
            <v xml:space="preserve"> Platyhelminthes</v>
          </cell>
          <cell r="J3315" t="str">
            <v xml:space="preserve"> Cestoda</v>
          </cell>
          <cell r="K3315" t="str">
            <v xml:space="preserve"> Eucestoda</v>
          </cell>
          <cell r="L3315" t="str">
            <v>Cyclophyllidea</v>
          </cell>
          <cell r="M3315" t="str">
            <v xml:space="preserve"> Taeniidae</v>
          </cell>
          <cell r="N3315" t="str">
            <v xml:space="preserve"> Taenia.</v>
          </cell>
        </row>
        <row r="3316">
          <cell r="B3316" t="str">
            <v>A0A0R3X0F5</v>
          </cell>
          <cell r="C3316" t="str">
            <v xml:space="preserve"> Hydatigena taeniaeformis (Feline tapeworm) (Taenia taeniaeformis).</v>
          </cell>
          <cell r="E3316" t="str">
            <v xml:space="preserve"> NCBI_TaxID=6205 {ECO:0000313|Proteomes:UP000046396, ECO:0000313|WBParaSite:TTAC_0000661201-mRNA-1};</v>
          </cell>
          <cell r="G3316" t="str">
            <v>Eukaryota</v>
          </cell>
          <cell r="H3316" t="str">
            <v xml:space="preserve"> Metazoa</v>
          </cell>
          <cell r="I3316" t="str">
            <v xml:space="preserve"> Platyhelminthes</v>
          </cell>
          <cell r="J3316" t="str">
            <v xml:space="preserve"> Cestoda</v>
          </cell>
          <cell r="K3316" t="str">
            <v xml:space="preserve"> Eucestoda</v>
          </cell>
          <cell r="L3316" t="str">
            <v>Cyclophyllidea</v>
          </cell>
          <cell r="M3316" t="str">
            <v xml:space="preserve"> Taeniidae</v>
          </cell>
          <cell r="N3316" t="str">
            <v xml:space="preserve"> Hydatigera.</v>
          </cell>
        </row>
        <row r="3317">
          <cell r="B3317" t="str">
            <v>A0A0R3X1N6</v>
          </cell>
          <cell r="C3317" t="str">
            <v xml:space="preserve"> Hydatigena taeniaeformis (Feline tapeworm) (Taenia taeniaeformis).</v>
          </cell>
          <cell r="E3317" t="str">
            <v xml:space="preserve"> NCBI_TaxID=6205 {ECO:0000313|Proteomes:UP000046396, ECO:0000313|WBParaSite:TTAC_0000714001-mRNA-1};</v>
          </cell>
          <cell r="G3317" t="str">
            <v>Eukaryota</v>
          </cell>
          <cell r="H3317" t="str">
            <v xml:space="preserve"> Metazoa</v>
          </cell>
          <cell r="I3317" t="str">
            <v xml:space="preserve"> Platyhelminthes</v>
          </cell>
          <cell r="J3317" t="str">
            <v xml:space="preserve"> Cestoda</v>
          </cell>
          <cell r="K3317" t="str">
            <v xml:space="preserve"> Eucestoda</v>
          </cell>
          <cell r="L3317" t="str">
            <v>Cyclophyllidea</v>
          </cell>
          <cell r="M3317" t="str">
            <v xml:space="preserve"> Taeniidae</v>
          </cell>
          <cell r="N3317" t="str">
            <v xml:space="preserve"> Hydatigera.</v>
          </cell>
        </row>
        <row r="3318">
          <cell r="B3318" t="str">
            <v>A0A0R3XB24</v>
          </cell>
          <cell r="C3318" t="str">
            <v xml:space="preserve"> Hydatigena taeniaeformis (Feline tapeworm) (Taenia taeniaeformis).</v>
          </cell>
          <cell r="E3318" t="str">
            <v xml:space="preserve"> NCBI_TaxID=6205 {ECO:0000313|Proteomes:UP000046396, ECO:0000313|WBParaSite:TTAC_0001075101-mRNA-1};</v>
          </cell>
          <cell r="G3318" t="str">
            <v>Eukaryota</v>
          </cell>
          <cell r="H3318" t="str">
            <v xml:space="preserve"> Metazoa</v>
          </cell>
          <cell r="I3318" t="str">
            <v xml:space="preserve"> Platyhelminthes</v>
          </cell>
          <cell r="J3318" t="str">
            <v xml:space="preserve"> Cestoda</v>
          </cell>
          <cell r="K3318" t="str">
            <v xml:space="preserve"> Eucestoda</v>
          </cell>
          <cell r="L3318" t="str">
            <v>Cyclophyllidea</v>
          </cell>
          <cell r="M3318" t="str">
            <v xml:space="preserve"> Taeniidae</v>
          </cell>
          <cell r="N3318" t="str">
            <v xml:space="preserve"> Hydatigera.</v>
          </cell>
        </row>
        <row r="3319">
          <cell r="B3319" t="str">
            <v>A0A0S4JQ02</v>
          </cell>
          <cell r="C3319" t="str">
            <v xml:space="preserve"> Bodo saltans (Flagellated protozoan).</v>
          </cell>
          <cell r="E3319" t="str">
            <v xml:space="preserve"> NCBI_TaxID=75058 {ECO:0000313|EMBL:CUG92042.1, ECO:0000313|Proteomes:UP000051952};</v>
          </cell>
          <cell r="G3319" t="str">
            <v>Eukaryota</v>
          </cell>
          <cell r="H3319" t="str">
            <v xml:space="preserve"> Euglenozoa</v>
          </cell>
          <cell r="I3319" t="str">
            <v xml:space="preserve"> Kinetoplastida</v>
          </cell>
          <cell r="J3319" t="str">
            <v xml:space="preserve"> Bodonidae</v>
          </cell>
          <cell r="K3319" t="str">
            <v xml:space="preserve"> Bodo.</v>
          </cell>
        </row>
        <row r="3320">
          <cell r="B3320" t="str">
            <v>A0A0S6X8N6</v>
          </cell>
          <cell r="C3320" t="str">
            <v xml:space="preserve"> fungal sp. No.11243.</v>
          </cell>
          <cell r="E3320" t="str">
            <v xml:space="preserve"> NCBI_TaxID=1603295 {ECO:0000313|EMBL:GAM84278.1, ECO:0000313|Proteomes:UP000054361};</v>
          </cell>
          <cell r="G3320" t="str">
            <v>Eukaryota</v>
          </cell>
          <cell r="H3320" t="str">
            <v xml:space="preserve"> Fungi.</v>
          </cell>
        </row>
        <row r="3321">
          <cell r="B3321" t="str">
            <v>A0A0S7DFI9</v>
          </cell>
          <cell r="C3321" t="str">
            <v xml:space="preserve"> Aspergillus lentulus.</v>
          </cell>
          <cell r="E3321" t="str">
            <v xml:space="preserve"> NCBI_TaxID=293939 {ECO:0000313|EMBL:GAQ03519.1, ECO:0000313|Proteomes:UP000051487};</v>
          </cell>
          <cell r="G3321" t="str">
            <v>Eukaryota</v>
          </cell>
          <cell r="H3321" t="str">
            <v xml:space="preserve"> Fungi</v>
          </cell>
          <cell r="I3321" t="str">
            <v xml:space="preserve"> Dikarya</v>
          </cell>
          <cell r="J3321" t="str">
            <v xml:space="preserve"> Ascomycota</v>
          </cell>
          <cell r="K3321" t="str">
            <v xml:space="preserve"> Pezizomycotina</v>
          </cell>
          <cell r="L3321" t="str">
            <v xml:space="preserve"> Eurotiomycetes</v>
          </cell>
          <cell r="M3321" t="str">
            <v>Eurotiomycetidae</v>
          </cell>
          <cell r="N3321" t="str">
            <v xml:space="preserve"> Eurotiales</v>
          </cell>
          <cell r="O3321" t="str">
            <v xml:space="preserve"> Aspergillaceae</v>
          </cell>
          <cell r="P3321" t="str">
            <v xml:space="preserve"> Aspergillus.</v>
          </cell>
        </row>
        <row r="3322">
          <cell r="B3322" t="str">
            <v>A0A0S7DWP1</v>
          </cell>
          <cell r="C3322" t="str">
            <v xml:space="preserve"> Aspergillus lentulus.</v>
          </cell>
          <cell r="E3322" t="str">
            <v xml:space="preserve"> NCBI_TaxID=293939 {ECO:0000313|EMBL:GAQ07854.1, ECO:0000313|Proteomes:UP000051487};</v>
          </cell>
          <cell r="G3322" t="str">
            <v>Eukaryota</v>
          </cell>
          <cell r="H3322" t="str">
            <v xml:space="preserve"> Fungi</v>
          </cell>
          <cell r="I3322" t="str">
            <v xml:space="preserve"> Dikarya</v>
          </cell>
          <cell r="J3322" t="str">
            <v xml:space="preserve"> Ascomycota</v>
          </cell>
          <cell r="K3322" t="str">
            <v xml:space="preserve"> Pezizomycotina</v>
          </cell>
          <cell r="L3322" t="str">
            <v xml:space="preserve"> Eurotiomycetes</v>
          </cell>
          <cell r="M3322" t="str">
            <v>Eurotiomycetidae</v>
          </cell>
          <cell r="N3322" t="str">
            <v xml:space="preserve"> Eurotiales</v>
          </cell>
          <cell r="O3322" t="str">
            <v xml:space="preserve"> Aspergillaceae</v>
          </cell>
          <cell r="P3322" t="str">
            <v xml:space="preserve"> Aspergillus.</v>
          </cell>
        </row>
        <row r="3323">
          <cell r="B3323" t="str">
            <v>A0A0T6AUF0</v>
          </cell>
          <cell r="C3323" t="str">
            <v xml:space="preserve"> Oryctes borbonicus.</v>
          </cell>
          <cell r="E3323" t="str">
            <v xml:space="preserve"> NCBI_TaxID=1629725 {ECO:0000313|EMBL:KRT78644.1, ECO:0000313|Proteomes:UP000051574};</v>
          </cell>
          <cell r="G3323" t="str">
            <v>Eukaryota</v>
          </cell>
          <cell r="H3323" t="str">
            <v xml:space="preserve"> Metazoa</v>
          </cell>
          <cell r="I3323" t="str">
            <v xml:space="preserve"> Ecdysozoa</v>
          </cell>
          <cell r="J3323" t="str">
            <v xml:space="preserve"> Arthropoda</v>
          </cell>
          <cell r="K3323" t="str">
            <v xml:space="preserve"> Hexapoda</v>
          </cell>
          <cell r="L3323" t="str">
            <v xml:space="preserve"> Insecta</v>
          </cell>
          <cell r="M3323" t="str">
            <v>Pterygota</v>
          </cell>
          <cell r="N3323" t="str">
            <v xml:space="preserve"> Neoptera</v>
          </cell>
          <cell r="O3323" t="str">
            <v xml:space="preserve"> Holometabola</v>
          </cell>
          <cell r="P3323" t="str">
            <v xml:space="preserve"> Coleoptera</v>
          </cell>
          <cell r="Q3323" t="str">
            <v xml:space="preserve"> Polyphaga</v>
          </cell>
          <cell r="R3323" t="str">
            <v>Scarabaeiformia</v>
          </cell>
          <cell r="S3323" t="str">
            <v xml:space="preserve"> Scarabaeidae</v>
          </cell>
          <cell r="T3323" t="str">
            <v xml:space="preserve"> Dynastinae</v>
          </cell>
          <cell r="U3323" t="str">
            <v xml:space="preserve"> Oryctes.</v>
          </cell>
        </row>
        <row r="3324">
          <cell r="B3324" t="str">
            <v>A0A0T6AV30</v>
          </cell>
          <cell r="C3324" t="str">
            <v xml:space="preserve"> Oryctes borbonicus.</v>
          </cell>
          <cell r="E3324" t="str">
            <v xml:space="preserve"> NCBI_TaxID=1629725 {ECO:0000313|EMBL:KRT78938.1, ECO:0000313|Proteomes:UP000051574};</v>
          </cell>
          <cell r="G3324" t="str">
            <v>Eukaryota</v>
          </cell>
          <cell r="H3324" t="str">
            <v xml:space="preserve"> Metazoa</v>
          </cell>
          <cell r="I3324" t="str">
            <v xml:space="preserve"> Ecdysozoa</v>
          </cell>
          <cell r="J3324" t="str">
            <v xml:space="preserve"> Arthropoda</v>
          </cell>
          <cell r="K3324" t="str">
            <v xml:space="preserve"> Hexapoda</v>
          </cell>
          <cell r="L3324" t="str">
            <v xml:space="preserve"> Insecta</v>
          </cell>
          <cell r="M3324" t="str">
            <v>Pterygota</v>
          </cell>
          <cell r="N3324" t="str">
            <v xml:space="preserve"> Neoptera</v>
          </cell>
          <cell r="O3324" t="str">
            <v xml:space="preserve"> Holometabola</v>
          </cell>
          <cell r="P3324" t="str">
            <v xml:space="preserve"> Coleoptera</v>
          </cell>
          <cell r="Q3324" t="str">
            <v xml:space="preserve"> Polyphaga</v>
          </cell>
          <cell r="R3324" t="str">
            <v>Scarabaeiformia</v>
          </cell>
          <cell r="S3324" t="str">
            <v xml:space="preserve"> Scarabaeidae</v>
          </cell>
          <cell r="T3324" t="str">
            <v xml:space="preserve"> Dynastinae</v>
          </cell>
          <cell r="U3324" t="str">
            <v xml:space="preserve"> Oryctes.</v>
          </cell>
        </row>
        <row r="3325">
          <cell r="B3325" t="str">
            <v>A0A0U5FQ32</v>
          </cell>
          <cell r="C3325" t="str">
            <v xml:space="preserve"> Aspergillus calidoustus.</v>
          </cell>
          <cell r="E3325" t="str">
            <v xml:space="preserve"> NCBI_TaxID=454130 {ECO:0000313|EMBL:CEL01586.1, ECO:0000313|Proteomes:UP000054771};</v>
          </cell>
          <cell r="G3325" t="str">
            <v>Eukaryota</v>
          </cell>
          <cell r="H3325" t="str">
            <v xml:space="preserve"> Fungi</v>
          </cell>
          <cell r="I3325" t="str">
            <v xml:space="preserve"> Dikarya</v>
          </cell>
          <cell r="J3325" t="str">
            <v xml:space="preserve"> Ascomycota</v>
          </cell>
          <cell r="K3325" t="str">
            <v xml:space="preserve"> Pezizomycotina</v>
          </cell>
          <cell r="L3325" t="str">
            <v xml:space="preserve"> Eurotiomycetes</v>
          </cell>
          <cell r="M3325" t="str">
            <v>Eurotiomycetidae</v>
          </cell>
          <cell r="N3325" t="str">
            <v xml:space="preserve"> Eurotiales</v>
          </cell>
          <cell r="O3325" t="str">
            <v xml:space="preserve"> Aspergillaceae</v>
          </cell>
          <cell r="P3325" t="str">
            <v xml:space="preserve"> Aspergillus.</v>
          </cell>
        </row>
        <row r="3326">
          <cell r="B3326" t="str">
            <v>A0A0U5FZS7</v>
          </cell>
          <cell r="C3326" t="str">
            <v xml:space="preserve"> Aspergillus calidoustus.</v>
          </cell>
          <cell r="E3326" t="str">
            <v xml:space="preserve"> NCBI_TaxID=454130 {ECO:0000313|EMBL:CEL02623.1, ECO:0000313|Proteomes:UP000054771};</v>
          </cell>
          <cell r="G3326" t="str">
            <v>Eukaryota</v>
          </cell>
          <cell r="H3326" t="str">
            <v xml:space="preserve"> Fungi</v>
          </cell>
          <cell r="I3326" t="str">
            <v xml:space="preserve"> Dikarya</v>
          </cell>
          <cell r="J3326" t="str">
            <v xml:space="preserve"> Ascomycota</v>
          </cell>
          <cell r="K3326" t="str">
            <v xml:space="preserve"> Pezizomycotina</v>
          </cell>
          <cell r="L3326" t="str">
            <v xml:space="preserve"> Eurotiomycetes</v>
          </cell>
          <cell r="M3326" t="str">
            <v>Eurotiomycetidae</v>
          </cell>
          <cell r="N3326" t="str">
            <v xml:space="preserve"> Eurotiales</v>
          </cell>
          <cell r="O3326" t="str">
            <v xml:space="preserve"> Aspergillaceae</v>
          </cell>
          <cell r="P3326" t="str">
            <v xml:space="preserve"> Aspergillus.</v>
          </cell>
        </row>
        <row r="3327">
          <cell r="B3327" t="str">
            <v>A0A0V0QA29</v>
          </cell>
          <cell r="C3327" t="str">
            <v xml:space="preserve"> Pseudocohnilembus persalinus (Ciliate).</v>
          </cell>
          <cell r="E3327" t="str">
            <v xml:space="preserve"> NCBI_TaxID=266149 {ECO:0000313|EMBL:KRW99024.1, ECO:0000313|Proteomes:UP000054937};</v>
          </cell>
          <cell r="G3327" t="str">
            <v>Eukaryota</v>
          </cell>
          <cell r="H3327" t="str">
            <v xml:space="preserve"> Alveolata</v>
          </cell>
          <cell r="I3327" t="str">
            <v xml:space="preserve"> Ciliophora</v>
          </cell>
          <cell r="J3327" t="str">
            <v xml:space="preserve"> Intramacronucleata</v>
          </cell>
          <cell r="K3327" t="str">
            <v>Oligohymenophorea</v>
          </cell>
          <cell r="L3327" t="str">
            <v xml:space="preserve"> Scuticociliatia</v>
          </cell>
          <cell r="M3327" t="str">
            <v xml:space="preserve"> Philasterida</v>
          </cell>
          <cell r="N3327" t="str">
            <v xml:space="preserve"> Pseudocohnilembidae</v>
          </cell>
          <cell r="O3327" t="str">
            <v>Pseudocohnilembus.</v>
          </cell>
        </row>
        <row r="3328">
          <cell r="B3328" t="str">
            <v>A0A0V0R8B5</v>
          </cell>
          <cell r="C3328" t="str">
            <v xml:space="preserve"> Pseudocohnilembus persalinus (Ciliate).</v>
          </cell>
          <cell r="E3328" t="str">
            <v xml:space="preserve"> NCBI_TaxID=266149 {ECO:0000313|EMBL:KRX10731.1, ECO:0000313|Proteomes:UP000054937};</v>
          </cell>
          <cell r="G3328" t="str">
            <v>Eukaryota</v>
          </cell>
          <cell r="H3328" t="str">
            <v xml:space="preserve"> Alveolata</v>
          </cell>
          <cell r="I3328" t="str">
            <v xml:space="preserve"> Ciliophora</v>
          </cell>
          <cell r="J3328" t="str">
            <v xml:space="preserve"> Intramacronucleata</v>
          </cell>
          <cell r="K3328" t="str">
            <v>Oligohymenophorea</v>
          </cell>
          <cell r="L3328" t="str">
            <v xml:space="preserve"> Scuticociliatia</v>
          </cell>
          <cell r="M3328" t="str">
            <v xml:space="preserve"> Philasterida</v>
          </cell>
          <cell r="N3328" t="str">
            <v xml:space="preserve"> Pseudocohnilembidae</v>
          </cell>
          <cell r="O3328" t="str">
            <v>Pseudocohnilembus.</v>
          </cell>
        </row>
        <row r="3329">
          <cell r="B3329" t="str">
            <v>A0A0V0RM42</v>
          </cell>
          <cell r="C3329" t="str">
            <v xml:space="preserve"> Trichinella nelsoni.</v>
          </cell>
          <cell r="E3329" t="str">
            <v xml:space="preserve"> NCBI_TaxID=6336 {ECO:0000313|EMBL:KRX15532.1, ECO:0000313|Proteomes:UP000054630};</v>
          </cell>
          <cell r="G3329" t="str">
            <v>Eukaryota</v>
          </cell>
          <cell r="H3329" t="str">
            <v xml:space="preserve"> Metazoa</v>
          </cell>
          <cell r="I3329" t="str">
            <v xml:space="preserve"> Ecdysozoa</v>
          </cell>
          <cell r="J3329" t="str">
            <v xml:space="preserve"> Nematoda</v>
          </cell>
          <cell r="K3329" t="str">
            <v xml:space="preserve"> Enoplea</v>
          </cell>
          <cell r="L3329" t="str">
            <v xml:space="preserve"> Dorylaimia</v>
          </cell>
          <cell r="M3329" t="str">
            <v>Trichinellida</v>
          </cell>
          <cell r="N3329" t="str">
            <v xml:space="preserve"> Trichinellidae</v>
          </cell>
          <cell r="O3329" t="str">
            <v xml:space="preserve"> Trichinella.</v>
          </cell>
        </row>
        <row r="3330">
          <cell r="B3330" t="str">
            <v>A0A0V0RM44</v>
          </cell>
          <cell r="C3330" t="str">
            <v xml:space="preserve"> Trichinella nelsoni.</v>
          </cell>
          <cell r="E3330" t="str">
            <v xml:space="preserve"> NCBI_TaxID=6336 {ECO:0000313|EMBL:KRX15533.1, ECO:0000313|Proteomes:UP000054630};</v>
          </cell>
          <cell r="G3330" t="str">
            <v>Eukaryota</v>
          </cell>
          <cell r="H3330" t="str">
            <v xml:space="preserve"> Metazoa</v>
          </cell>
          <cell r="I3330" t="str">
            <v xml:space="preserve"> Ecdysozoa</v>
          </cell>
          <cell r="J3330" t="str">
            <v xml:space="preserve"> Nematoda</v>
          </cell>
          <cell r="K3330" t="str">
            <v xml:space="preserve"> Enoplea</v>
          </cell>
          <cell r="L3330" t="str">
            <v xml:space="preserve"> Dorylaimia</v>
          </cell>
          <cell r="M3330" t="str">
            <v>Trichinellida</v>
          </cell>
          <cell r="N3330" t="str">
            <v xml:space="preserve"> Trichinellidae</v>
          </cell>
          <cell r="O3330" t="str">
            <v xml:space="preserve"> Trichinella.</v>
          </cell>
        </row>
        <row r="3331">
          <cell r="B3331" t="str">
            <v>A0A0V0SHD1</v>
          </cell>
          <cell r="C3331" t="str">
            <v xml:space="preserve"> Trichinella nelsoni.</v>
          </cell>
          <cell r="E3331" t="str">
            <v xml:space="preserve"> NCBI_TaxID=6336 {ECO:0000313|EMBL:KRX25717.1, ECO:0000313|Proteomes:UP000054630};</v>
          </cell>
          <cell r="G3331" t="str">
            <v>Eukaryota</v>
          </cell>
          <cell r="H3331" t="str">
            <v xml:space="preserve"> Metazoa</v>
          </cell>
          <cell r="I3331" t="str">
            <v xml:space="preserve"> Ecdysozoa</v>
          </cell>
          <cell r="J3331" t="str">
            <v xml:space="preserve"> Nematoda</v>
          </cell>
          <cell r="K3331" t="str">
            <v xml:space="preserve"> Enoplea</v>
          </cell>
          <cell r="L3331" t="str">
            <v xml:space="preserve"> Dorylaimia</v>
          </cell>
          <cell r="M3331" t="str">
            <v>Trichinellida</v>
          </cell>
          <cell r="N3331" t="str">
            <v xml:space="preserve"> Trichinellidae</v>
          </cell>
          <cell r="O3331" t="str">
            <v xml:space="preserve"> Trichinella.</v>
          </cell>
        </row>
        <row r="3332">
          <cell r="B3332" t="str">
            <v>A0A0V0TTC5</v>
          </cell>
          <cell r="C3332" t="str">
            <v xml:space="preserve"> Trichinella murrelli.</v>
          </cell>
          <cell r="E3332" t="str">
            <v xml:space="preserve"> NCBI_TaxID=144512 {ECO:0000313|EMBL:KRX42282.1, ECO:0000313|Proteomes:UP000055048};</v>
          </cell>
          <cell r="G3332" t="str">
            <v>Eukaryota</v>
          </cell>
          <cell r="H3332" t="str">
            <v xml:space="preserve"> Metazoa</v>
          </cell>
          <cell r="I3332" t="str">
            <v xml:space="preserve"> Ecdysozoa</v>
          </cell>
          <cell r="J3332" t="str">
            <v xml:space="preserve"> Nematoda</v>
          </cell>
          <cell r="K3332" t="str">
            <v xml:space="preserve"> Enoplea</v>
          </cell>
          <cell r="L3332" t="str">
            <v xml:space="preserve"> Dorylaimia</v>
          </cell>
          <cell r="M3332" t="str">
            <v>Trichinellida</v>
          </cell>
          <cell r="N3332" t="str">
            <v xml:space="preserve"> Trichinellidae</v>
          </cell>
          <cell r="O3332" t="str">
            <v xml:space="preserve"> Trichinella.</v>
          </cell>
        </row>
        <row r="3333">
          <cell r="B3333" t="str">
            <v>A0A0V0TTH5</v>
          </cell>
          <cell r="C3333" t="str">
            <v xml:space="preserve"> Trichinella murrelli.</v>
          </cell>
          <cell r="E3333" t="str">
            <v xml:space="preserve"> NCBI_TaxID=144512 {ECO:0000313|EMBL:KRX42283.1, ECO:0000313|Proteomes:UP000055048};</v>
          </cell>
          <cell r="G3333" t="str">
            <v>Eukaryota</v>
          </cell>
          <cell r="H3333" t="str">
            <v xml:space="preserve"> Metazoa</v>
          </cell>
          <cell r="I3333" t="str">
            <v xml:space="preserve"> Ecdysozoa</v>
          </cell>
          <cell r="J3333" t="str">
            <v xml:space="preserve"> Nematoda</v>
          </cell>
          <cell r="K3333" t="str">
            <v xml:space="preserve"> Enoplea</v>
          </cell>
          <cell r="L3333" t="str">
            <v xml:space="preserve"> Dorylaimia</v>
          </cell>
          <cell r="M3333" t="str">
            <v>Trichinellida</v>
          </cell>
          <cell r="N3333" t="str">
            <v xml:space="preserve"> Trichinellidae</v>
          </cell>
          <cell r="O3333" t="str">
            <v xml:space="preserve"> Trichinella.</v>
          </cell>
        </row>
        <row r="3334">
          <cell r="B3334" t="str">
            <v>A0A0V0UIE6</v>
          </cell>
          <cell r="C3334" t="str">
            <v xml:space="preserve"> Trichinella murrelli.</v>
          </cell>
          <cell r="E3334" t="str">
            <v xml:space="preserve"> NCBI_TaxID=144512 {ECO:0000313|EMBL:KRX50856.1, ECO:0000313|Proteomes:UP000055048};</v>
          </cell>
          <cell r="G3334" t="str">
            <v>Eukaryota</v>
          </cell>
          <cell r="H3334" t="str">
            <v xml:space="preserve"> Metazoa</v>
          </cell>
          <cell r="I3334" t="str">
            <v xml:space="preserve"> Ecdysozoa</v>
          </cell>
          <cell r="J3334" t="str">
            <v xml:space="preserve"> Nematoda</v>
          </cell>
          <cell r="K3334" t="str">
            <v xml:space="preserve"> Enoplea</v>
          </cell>
          <cell r="L3334" t="str">
            <v xml:space="preserve"> Dorylaimia</v>
          </cell>
          <cell r="M3334" t="str">
            <v>Trichinellida</v>
          </cell>
          <cell r="N3334" t="str">
            <v xml:space="preserve"> Trichinellidae</v>
          </cell>
          <cell r="O3334" t="str">
            <v xml:space="preserve"> Trichinella.</v>
          </cell>
        </row>
        <row r="3335">
          <cell r="B3335" t="str">
            <v>A0A0V0UJ79</v>
          </cell>
          <cell r="C3335" t="str">
            <v xml:space="preserve"> Trichinella murrelli.</v>
          </cell>
          <cell r="E3335" t="str">
            <v xml:space="preserve"> NCBI_TaxID=144512 {ECO:0000313|EMBL:KRX50855.1, ECO:0000313|Proteomes:UP000055048};</v>
          </cell>
          <cell r="G3335" t="str">
            <v>Eukaryota</v>
          </cell>
          <cell r="H3335" t="str">
            <v xml:space="preserve"> Metazoa</v>
          </cell>
          <cell r="I3335" t="str">
            <v xml:space="preserve"> Ecdysozoa</v>
          </cell>
          <cell r="J3335" t="str">
            <v xml:space="preserve"> Nematoda</v>
          </cell>
          <cell r="K3335" t="str">
            <v xml:space="preserve"> Enoplea</v>
          </cell>
          <cell r="L3335" t="str">
            <v xml:space="preserve"> Dorylaimia</v>
          </cell>
          <cell r="M3335" t="str">
            <v>Trichinellida</v>
          </cell>
          <cell r="N3335" t="str">
            <v xml:space="preserve"> Trichinellidae</v>
          </cell>
          <cell r="O3335" t="str">
            <v xml:space="preserve"> Trichinella.</v>
          </cell>
        </row>
        <row r="3336">
          <cell r="B3336" t="str">
            <v>A0A0V0VEB1</v>
          </cell>
          <cell r="C3336" t="str">
            <v xml:space="preserve"> Trichinella sp. T9.</v>
          </cell>
          <cell r="E3336" t="str">
            <v xml:space="preserve"> NCBI_TaxID=181606 {ECO:0000313|EMBL:KRX61870.1, ECO:0000313|Proteomes:UP000054681};</v>
          </cell>
          <cell r="G3336" t="str">
            <v>Eukaryota</v>
          </cell>
          <cell r="H3336" t="str">
            <v xml:space="preserve"> Metazoa</v>
          </cell>
          <cell r="I3336" t="str">
            <v xml:space="preserve"> Ecdysozoa</v>
          </cell>
          <cell r="J3336" t="str">
            <v xml:space="preserve"> Nematoda</v>
          </cell>
          <cell r="K3336" t="str">
            <v xml:space="preserve"> Enoplea</v>
          </cell>
          <cell r="L3336" t="str">
            <v xml:space="preserve"> Dorylaimia</v>
          </cell>
          <cell r="M3336" t="str">
            <v>Trichinellida</v>
          </cell>
          <cell r="N3336" t="str">
            <v xml:space="preserve"> Trichinellidae</v>
          </cell>
          <cell r="O3336" t="str">
            <v xml:space="preserve"> Trichinella.</v>
          </cell>
        </row>
        <row r="3337">
          <cell r="B3337" t="str">
            <v>A0A0V0VF64</v>
          </cell>
          <cell r="C3337" t="str">
            <v xml:space="preserve"> Trichinella sp. T9.</v>
          </cell>
          <cell r="E3337" t="str">
            <v xml:space="preserve"> NCBI_TaxID=181606 {ECO:0000313|EMBL:KRX61869.1, ECO:0000313|Proteomes:UP000054681};</v>
          </cell>
          <cell r="G3337" t="str">
            <v>Eukaryota</v>
          </cell>
          <cell r="H3337" t="str">
            <v xml:space="preserve"> Metazoa</v>
          </cell>
          <cell r="I3337" t="str">
            <v xml:space="preserve"> Ecdysozoa</v>
          </cell>
          <cell r="J3337" t="str">
            <v xml:space="preserve"> Nematoda</v>
          </cell>
          <cell r="K3337" t="str">
            <v xml:space="preserve"> Enoplea</v>
          </cell>
          <cell r="L3337" t="str">
            <v xml:space="preserve"> Dorylaimia</v>
          </cell>
          <cell r="M3337" t="str">
            <v>Trichinellida</v>
          </cell>
          <cell r="N3337" t="str">
            <v xml:space="preserve"> Trichinellidae</v>
          </cell>
          <cell r="O3337" t="str">
            <v xml:space="preserve"> Trichinella.</v>
          </cell>
        </row>
        <row r="3338">
          <cell r="B3338" t="str">
            <v>A0A0V0VYD6</v>
          </cell>
          <cell r="C3338" t="str">
            <v xml:space="preserve"> Trichinella sp. T9.</v>
          </cell>
          <cell r="E3338" t="str">
            <v xml:space="preserve"> NCBI_TaxID=181606 {ECO:0000313|EMBL:KRX68466.1, ECO:0000313|Proteomes:UP000054681};</v>
          </cell>
          <cell r="G3338" t="str">
            <v>Eukaryota</v>
          </cell>
          <cell r="H3338" t="str">
            <v xml:space="preserve"> Metazoa</v>
          </cell>
          <cell r="I3338" t="str">
            <v xml:space="preserve"> Ecdysozoa</v>
          </cell>
          <cell r="J3338" t="str">
            <v xml:space="preserve"> Nematoda</v>
          </cell>
          <cell r="K3338" t="str">
            <v xml:space="preserve"> Enoplea</v>
          </cell>
          <cell r="L3338" t="str">
            <v xml:space="preserve"> Dorylaimia</v>
          </cell>
          <cell r="M3338" t="str">
            <v>Trichinellida</v>
          </cell>
          <cell r="N3338" t="str">
            <v xml:space="preserve"> Trichinellidae</v>
          </cell>
          <cell r="O3338" t="str">
            <v xml:space="preserve"> Trichinella.</v>
          </cell>
        </row>
        <row r="3339">
          <cell r="B3339" t="str">
            <v>A0A0V0VYF6</v>
          </cell>
          <cell r="C3339" t="str">
            <v xml:space="preserve"> Trichinella sp. T9.</v>
          </cell>
          <cell r="E3339" t="str">
            <v xml:space="preserve"> NCBI_TaxID=181606 {ECO:0000313|EMBL:KRX68465.1, ECO:0000313|Proteomes:UP000054681};</v>
          </cell>
          <cell r="G3339" t="str">
            <v>Eukaryota</v>
          </cell>
          <cell r="H3339" t="str">
            <v xml:space="preserve"> Metazoa</v>
          </cell>
          <cell r="I3339" t="str">
            <v xml:space="preserve"> Ecdysozoa</v>
          </cell>
          <cell r="J3339" t="str">
            <v xml:space="preserve"> Nematoda</v>
          </cell>
          <cell r="K3339" t="str">
            <v xml:space="preserve"> Enoplea</v>
          </cell>
          <cell r="L3339" t="str">
            <v xml:space="preserve"> Dorylaimia</v>
          </cell>
          <cell r="M3339" t="str">
            <v>Trichinellida</v>
          </cell>
          <cell r="N3339" t="str">
            <v xml:space="preserve"> Trichinellidae</v>
          </cell>
          <cell r="O3339" t="str">
            <v xml:space="preserve"> Trichinella.</v>
          </cell>
        </row>
        <row r="3340">
          <cell r="B3340" t="str">
            <v>A0A0V0VZ68</v>
          </cell>
          <cell r="C3340" t="str">
            <v xml:space="preserve"> Trichinella sp. T9.</v>
          </cell>
          <cell r="E3340" t="str">
            <v xml:space="preserve"> NCBI_TaxID=181606 {ECO:0000313|EMBL:KRX68467.1, ECO:0000313|Proteomes:UP000054681};</v>
          </cell>
          <cell r="G3340" t="str">
            <v>Eukaryota</v>
          </cell>
          <cell r="H3340" t="str">
            <v xml:space="preserve"> Metazoa</v>
          </cell>
          <cell r="I3340" t="str">
            <v xml:space="preserve"> Ecdysozoa</v>
          </cell>
          <cell r="J3340" t="str">
            <v xml:space="preserve"> Nematoda</v>
          </cell>
          <cell r="K3340" t="str">
            <v xml:space="preserve"> Enoplea</v>
          </cell>
          <cell r="L3340" t="str">
            <v xml:space="preserve"> Dorylaimia</v>
          </cell>
          <cell r="M3340" t="str">
            <v>Trichinellida</v>
          </cell>
          <cell r="N3340" t="str">
            <v xml:space="preserve"> Trichinellidae</v>
          </cell>
          <cell r="O3340" t="str">
            <v xml:space="preserve"> Trichinella.</v>
          </cell>
        </row>
        <row r="3341">
          <cell r="B3341" t="str">
            <v>A0A0V0WEH5</v>
          </cell>
          <cell r="C3341" t="str">
            <v xml:space="preserve"> Trichinella sp. T6.</v>
          </cell>
          <cell r="E3341" t="str">
            <v xml:space="preserve"> NCBI_TaxID=92179 {ECO:0000313|EMBL:KRX74276.1, ECO:0000313|Proteomes:UP000054673};</v>
          </cell>
          <cell r="G3341" t="str">
            <v>Eukaryota</v>
          </cell>
          <cell r="H3341" t="str">
            <v xml:space="preserve"> Metazoa</v>
          </cell>
          <cell r="I3341" t="str">
            <v xml:space="preserve"> Ecdysozoa</v>
          </cell>
          <cell r="J3341" t="str">
            <v xml:space="preserve"> Nematoda</v>
          </cell>
          <cell r="K3341" t="str">
            <v xml:space="preserve"> Enoplea</v>
          </cell>
          <cell r="L3341" t="str">
            <v xml:space="preserve"> Dorylaimia</v>
          </cell>
          <cell r="M3341" t="str">
            <v>Trichinellida</v>
          </cell>
          <cell r="N3341" t="str">
            <v xml:space="preserve"> Trichinellidae</v>
          </cell>
          <cell r="O3341" t="str">
            <v xml:space="preserve"> Trichinella.</v>
          </cell>
        </row>
        <row r="3342">
          <cell r="B3342" t="str">
            <v>A0A0V0WGH1</v>
          </cell>
          <cell r="C3342" t="str">
            <v xml:space="preserve"> Trichinella sp. T6.</v>
          </cell>
          <cell r="E3342" t="str">
            <v xml:space="preserve"> NCBI_TaxID=92179 {ECO:0000313|EMBL:KRX74275.1, ECO:0000313|Proteomes:UP000054673};</v>
          </cell>
          <cell r="G3342" t="str">
            <v>Eukaryota</v>
          </cell>
          <cell r="H3342" t="str">
            <v xml:space="preserve"> Metazoa</v>
          </cell>
          <cell r="I3342" t="str">
            <v xml:space="preserve"> Ecdysozoa</v>
          </cell>
          <cell r="J3342" t="str">
            <v xml:space="preserve"> Nematoda</v>
          </cell>
          <cell r="K3342" t="str">
            <v xml:space="preserve"> Enoplea</v>
          </cell>
          <cell r="L3342" t="str">
            <v xml:space="preserve"> Dorylaimia</v>
          </cell>
          <cell r="M3342" t="str">
            <v>Trichinellida</v>
          </cell>
          <cell r="N3342" t="str">
            <v xml:space="preserve"> Trichinellidae</v>
          </cell>
          <cell r="O3342" t="str">
            <v xml:space="preserve"> Trichinella.</v>
          </cell>
        </row>
        <row r="3343">
          <cell r="B3343" t="str">
            <v>A0A0V0X3Q8</v>
          </cell>
          <cell r="C3343" t="str">
            <v xml:space="preserve"> Trichinella sp. T6.</v>
          </cell>
          <cell r="E3343" t="str">
            <v xml:space="preserve"> NCBI_TaxID=92179 {ECO:0000313|EMBL:KRX82666.1, ECO:0000313|Proteomes:UP000054673};</v>
          </cell>
          <cell r="G3343" t="str">
            <v>Eukaryota</v>
          </cell>
          <cell r="H3343" t="str">
            <v xml:space="preserve"> Metazoa</v>
          </cell>
          <cell r="I3343" t="str">
            <v xml:space="preserve"> Ecdysozoa</v>
          </cell>
          <cell r="J3343" t="str">
            <v xml:space="preserve"> Nematoda</v>
          </cell>
          <cell r="K3343" t="str">
            <v xml:space="preserve"> Enoplea</v>
          </cell>
          <cell r="L3343" t="str">
            <v xml:space="preserve"> Dorylaimia</v>
          </cell>
          <cell r="M3343" t="str">
            <v>Trichinellida</v>
          </cell>
          <cell r="N3343" t="str">
            <v xml:space="preserve"> Trichinellidae</v>
          </cell>
          <cell r="O3343" t="str">
            <v xml:space="preserve"> Trichinella.</v>
          </cell>
        </row>
        <row r="3344">
          <cell r="B3344" t="str">
            <v>A0A0V0X3V8</v>
          </cell>
          <cell r="C3344" t="str">
            <v xml:space="preserve"> Trichinella sp. T6.</v>
          </cell>
          <cell r="E3344" t="str">
            <v xml:space="preserve"> NCBI_TaxID=92179 {ECO:0000313|EMBL:KRX82665.1, ECO:0000313|Proteomes:UP000054673};</v>
          </cell>
          <cell r="G3344" t="str">
            <v>Eukaryota</v>
          </cell>
          <cell r="H3344" t="str">
            <v xml:space="preserve"> Metazoa</v>
          </cell>
          <cell r="I3344" t="str">
            <v xml:space="preserve"> Ecdysozoa</v>
          </cell>
          <cell r="J3344" t="str">
            <v xml:space="preserve"> Nematoda</v>
          </cell>
          <cell r="K3344" t="str">
            <v xml:space="preserve"> Enoplea</v>
          </cell>
          <cell r="L3344" t="str">
            <v xml:space="preserve"> Dorylaimia</v>
          </cell>
          <cell r="M3344" t="str">
            <v>Trichinellida</v>
          </cell>
          <cell r="N3344" t="str">
            <v xml:space="preserve"> Trichinellidae</v>
          </cell>
          <cell r="O3344" t="str">
            <v xml:space="preserve"> Trichinella.</v>
          </cell>
        </row>
        <row r="3345">
          <cell r="B3345" t="str">
            <v>A0A0V0XUH6</v>
          </cell>
          <cell r="C3345" t="str">
            <v xml:space="preserve"> Trichinella pseudospiralis (Parasitic roundworm).</v>
          </cell>
          <cell r="E3345" t="str">
            <v xml:space="preserve"> NCBI_TaxID=6337 {ECO:0000313|EMBL:KRX91458.1, ECO:0000313|Proteomes:UP000054815};</v>
          </cell>
          <cell r="G3345" t="str">
            <v>Eukaryota</v>
          </cell>
          <cell r="H3345" t="str">
            <v xml:space="preserve"> Metazoa</v>
          </cell>
          <cell r="I3345" t="str">
            <v xml:space="preserve"> Ecdysozoa</v>
          </cell>
          <cell r="J3345" t="str">
            <v xml:space="preserve"> Nematoda</v>
          </cell>
          <cell r="K3345" t="str">
            <v xml:space="preserve"> Enoplea</v>
          </cell>
          <cell r="L3345" t="str">
            <v xml:space="preserve"> Dorylaimia</v>
          </cell>
          <cell r="M3345" t="str">
            <v>Trichinellida</v>
          </cell>
          <cell r="N3345" t="str">
            <v xml:space="preserve"> Trichinellidae</v>
          </cell>
          <cell r="O3345" t="str">
            <v xml:space="preserve"> Trichinella.</v>
          </cell>
        </row>
        <row r="3346">
          <cell r="B3346" t="str">
            <v>A0A0V0YHV1</v>
          </cell>
          <cell r="C3346" t="str">
            <v xml:space="preserve"> Trichinella pseudospiralis (Parasitic roundworm).</v>
          </cell>
          <cell r="E3346" t="str">
            <v xml:space="preserve"> NCBI_TaxID=6337 {ECO:0000313|EMBL:KRX99786.1, ECO:0000313|Proteomes:UP000054815};</v>
          </cell>
          <cell r="G3346" t="str">
            <v>Eukaryota</v>
          </cell>
          <cell r="H3346" t="str">
            <v xml:space="preserve"> Metazoa</v>
          </cell>
          <cell r="I3346" t="str">
            <v xml:space="preserve"> Ecdysozoa</v>
          </cell>
          <cell r="J3346" t="str">
            <v xml:space="preserve"> Nematoda</v>
          </cell>
          <cell r="K3346" t="str">
            <v xml:space="preserve"> Enoplea</v>
          </cell>
          <cell r="L3346" t="str">
            <v xml:space="preserve"> Dorylaimia</v>
          </cell>
          <cell r="M3346" t="str">
            <v>Trichinellida</v>
          </cell>
          <cell r="N3346" t="str">
            <v xml:space="preserve"> Trichinellidae</v>
          </cell>
          <cell r="O3346" t="str">
            <v xml:space="preserve"> Trichinella.</v>
          </cell>
        </row>
        <row r="3347">
          <cell r="B3347" t="str">
            <v>A0A0V0ZTR2</v>
          </cell>
          <cell r="C3347" t="str">
            <v xml:space="preserve"> Trichinella patagoniensis.</v>
          </cell>
          <cell r="E3347" t="str">
            <v xml:space="preserve"> NCBI_TaxID=990121 {ECO:0000313|EMBL:KRY15871.1, ECO:0000313|Proteomes:UP000054783};</v>
          </cell>
          <cell r="G3347" t="str">
            <v>Eukaryota</v>
          </cell>
          <cell r="H3347" t="str">
            <v xml:space="preserve"> Metazoa</v>
          </cell>
          <cell r="I3347" t="str">
            <v xml:space="preserve"> Ecdysozoa</v>
          </cell>
          <cell r="J3347" t="str">
            <v xml:space="preserve"> Nematoda</v>
          </cell>
          <cell r="K3347" t="str">
            <v xml:space="preserve"> Enoplea</v>
          </cell>
          <cell r="L3347" t="str">
            <v xml:space="preserve"> Dorylaimia</v>
          </cell>
          <cell r="M3347" t="str">
            <v>Trichinellida</v>
          </cell>
          <cell r="N3347" t="str">
            <v xml:space="preserve"> Trichinellidae</v>
          </cell>
          <cell r="O3347" t="str">
            <v xml:space="preserve"> Trichinella.</v>
          </cell>
        </row>
        <row r="3348">
          <cell r="B3348" t="str">
            <v>A0A0V0ZU78</v>
          </cell>
          <cell r="C3348" t="str">
            <v xml:space="preserve"> Trichinella patagoniensis.</v>
          </cell>
          <cell r="E3348" t="str">
            <v xml:space="preserve"> NCBI_TaxID=990121 {ECO:0000313|EMBL:KRY16304.1, ECO:0000313|Proteomes:UP000054783};</v>
          </cell>
          <cell r="G3348" t="str">
            <v>Eukaryota</v>
          </cell>
          <cell r="H3348" t="str">
            <v xml:space="preserve"> Metazoa</v>
          </cell>
          <cell r="I3348" t="str">
            <v xml:space="preserve"> Ecdysozoa</v>
          </cell>
          <cell r="J3348" t="str">
            <v xml:space="preserve"> Nematoda</v>
          </cell>
          <cell r="K3348" t="str">
            <v xml:space="preserve"> Enoplea</v>
          </cell>
          <cell r="L3348" t="str">
            <v xml:space="preserve"> Dorylaimia</v>
          </cell>
          <cell r="M3348" t="str">
            <v>Trichinellida</v>
          </cell>
          <cell r="N3348" t="str">
            <v xml:space="preserve"> Trichinellidae</v>
          </cell>
          <cell r="O3348" t="str">
            <v xml:space="preserve"> Trichinella.</v>
          </cell>
        </row>
        <row r="3349">
          <cell r="B3349" t="str">
            <v>A0A0V0ZUL8</v>
          </cell>
          <cell r="C3349" t="str">
            <v xml:space="preserve"> Trichinella patagoniensis.</v>
          </cell>
          <cell r="E3349" t="str">
            <v xml:space="preserve"> NCBI_TaxID=990121 {ECO:0000313|EMBL:KRY15870.1, ECO:0000313|Proteomes:UP000054783};</v>
          </cell>
          <cell r="G3349" t="str">
            <v>Eukaryota</v>
          </cell>
          <cell r="H3349" t="str">
            <v xml:space="preserve"> Metazoa</v>
          </cell>
          <cell r="I3349" t="str">
            <v xml:space="preserve"> Ecdysozoa</v>
          </cell>
          <cell r="J3349" t="str">
            <v xml:space="preserve"> Nematoda</v>
          </cell>
          <cell r="K3349" t="str">
            <v xml:space="preserve"> Enoplea</v>
          </cell>
          <cell r="L3349" t="str">
            <v xml:space="preserve"> Dorylaimia</v>
          </cell>
          <cell r="M3349" t="str">
            <v>Trichinellida</v>
          </cell>
          <cell r="N3349" t="str">
            <v xml:space="preserve"> Trichinellidae</v>
          </cell>
          <cell r="O3349" t="str">
            <v xml:space="preserve"> Trichinella.</v>
          </cell>
        </row>
        <row r="3350">
          <cell r="B3350" t="str">
            <v>A0A0V0ZUY0</v>
          </cell>
          <cell r="C3350" t="str">
            <v xml:space="preserve"> Trichinella patagoniensis.</v>
          </cell>
          <cell r="E3350" t="str">
            <v xml:space="preserve"> NCBI_TaxID=990121 {ECO:0000313|EMBL:KRY16303.1, ECO:0000313|Proteomes:UP000054783};</v>
          </cell>
          <cell r="G3350" t="str">
            <v>Eukaryota</v>
          </cell>
          <cell r="H3350" t="str">
            <v xml:space="preserve"> Metazoa</v>
          </cell>
          <cell r="I3350" t="str">
            <v xml:space="preserve"> Ecdysozoa</v>
          </cell>
          <cell r="J3350" t="str">
            <v xml:space="preserve"> Nematoda</v>
          </cell>
          <cell r="K3350" t="str">
            <v xml:space="preserve"> Enoplea</v>
          </cell>
          <cell r="L3350" t="str">
            <v xml:space="preserve"> Dorylaimia</v>
          </cell>
          <cell r="M3350" t="str">
            <v>Trichinellida</v>
          </cell>
          <cell r="N3350" t="str">
            <v xml:space="preserve"> Trichinellidae</v>
          </cell>
          <cell r="O3350" t="str">
            <v xml:space="preserve"> Trichinella.</v>
          </cell>
        </row>
        <row r="3351">
          <cell r="B3351" t="str">
            <v>A0A0V1CYA8</v>
          </cell>
          <cell r="C3351" t="str">
            <v xml:space="preserve"> Trichinella britovi (Parasitic roundworm).</v>
          </cell>
          <cell r="E3351" t="str">
            <v xml:space="preserve"> NCBI_TaxID=45882 {ECO:0000313|EMBL:KRY54225.1, ECO:0000313|Proteomes:UP000054653};</v>
          </cell>
          <cell r="G3351" t="str">
            <v>Eukaryota</v>
          </cell>
          <cell r="H3351" t="str">
            <v xml:space="preserve"> Metazoa</v>
          </cell>
          <cell r="I3351" t="str">
            <v xml:space="preserve"> Ecdysozoa</v>
          </cell>
          <cell r="J3351" t="str">
            <v xml:space="preserve"> Nematoda</v>
          </cell>
          <cell r="K3351" t="str">
            <v xml:space="preserve"> Enoplea</v>
          </cell>
          <cell r="L3351" t="str">
            <v xml:space="preserve"> Dorylaimia</v>
          </cell>
          <cell r="M3351" t="str">
            <v>Trichinellida</v>
          </cell>
          <cell r="N3351" t="str">
            <v xml:space="preserve"> Trichinellidae</v>
          </cell>
          <cell r="O3351" t="str">
            <v xml:space="preserve"> Trichinella.</v>
          </cell>
        </row>
        <row r="3352">
          <cell r="B3352" t="str">
            <v>A0A0V1CYF6</v>
          </cell>
          <cell r="C3352" t="str">
            <v xml:space="preserve"> Trichinella britovi (Parasitic roundworm).</v>
          </cell>
          <cell r="E3352" t="str">
            <v xml:space="preserve"> NCBI_TaxID=45882 {ECO:0000313|EMBL:KRY54226.1, ECO:0000313|Proteomes:UP000054653};</v>
          </cell>
          <cell r="G3352" t="str">
            <v>Eukaryota</v>
          </cell>
          <cell r="H3352" t="str">
            <v xml:space="preserve"> Metazoa</v>
          </cell>
          <cell r="I3352" t="str">
            <v xml:space="preserve"> Ecdysozoa</v>
          </cell>
          <cell r="J3352" t="str">
            <v xml:space="preserve"> Nematoda</v>
          </cell>
          <cell r="K3352" t="str">
            <v xml:space="preserve"> Enoplea</v>
          </cell>
          <cell r="L3352" t="str">
            <v xml:space="preserve"> Dorylaimia</v>
          </cell>
          <cell r="M3352" t="str">
            <v>Trichinellida</v>
          </cell>
          <cell r="N3352" t="str">
            <v xml:space="preserve"> Trichinellidae</v>
          </cell>
          <cell r="O3352" t="str">
            <v xml:space="preserve"> Trichinella.</v>
          </cell>
        </row>
        <row r="3353">
          <cell r="B3353" t="str">
            <v>A0A0V1DHJ1</v>
          </cell>
          <cell r="C3353" t="str">
            <v xml:space="preserve"> Trichinella britovi (Parasitic roundworm).</v>
          </cell>
          <cell r="E3353" t="str">
            <v xml:space="preserve"> NCBI_TaxID=45882 {ECO:0000313|EMBL:KRY60949.1, ECO:0000313|Proteomes:UP000054653};</v>
          </cell>
          <cell r="G3353" t="str">
            <v>Eukaryota</v>
          </cell>
          <cell r="H3353" t="str">
            <v xml:space="preserve"> Metazoa</v>
          </cell>
          <cell r="I3353" t="str">
            <v xml:space="preserve"> Ecdysozoa</v>
          </cell>
          <cell r="J3353" t="str">
            <v xml:space="preserve"> Nematoda</v>
          </cell>
          <cell r="K3353" t="str">
            <v xml:space="preserve"> Enoplea</v>
          </cell>
          <cell r="L3353" t="str">
            <v xml:space="preserve"> Dorylaimia</v>
          </cell>
          <cell r="M3353" t="str">
            <v>Trichinellida</v>
          </cell>
          <cell r="N3353" t="str">
            <v xml:space="preserve"> Trichinellidae</v>
          </cell>
          <cell r="O3353" t="str">
            <v xml:space="preserve"> Trichinella.</v>
          </cell>
        </row>
        <row r="3354">
          <cell r="B3354" t="str">
            <v>A0A0V1DHY2</v>
          </cell>
          <cell r="C3354" t="str">
            <v xml:space="preserve"> Trichinella britovi (Parasitic roundworm).</v>
          </cell>
          <cell r="E3354" t="str">
            <v xml:space="preserve"> NCBI_TaxID=45882 {ECO:0000313|EMBL:KRY60950.1, ECO:0000313|Proteomes:UP000054653};</v>
          </cell>
          <cell r="G3354" t="str">
            <v>Eukaryota</v>
          </cell>
          <cell r="H3354" t="str">
            <v xml:space="preserve"> Metazoa</v>
          </cell>
          <cell r="I3354" t="str">
            <v xml:space="preserve"> Ecdysozoa</v>
          </cell>
          <cell r="J3354" t="str">
            <v xml:space="preserve"> Nematoda</v>
          </cell>
          <cell r="K3354" t="str">
            <v xml:space="preserve"> Enoplea</v>
          </cell>
          <cell r="L3354" t="str">
            <v xml:space="preserve"> Dorylaimia</v>
          </cell>
          <cell r="M3354" t="str">
            <v>Trichinellida</v>
          </cell>
          <cell r="N3354" t="str">
            <v xml:space="preserve"> Trichinellidae</v>
          </cell>
          <cell r="O3354" t="str">
            <v xml:space="preserve"> Trichinella.</v>
          </cell>
        </row>
        <row r="3355">
          <cell r="B3355" t="str">
            <v>A0A0V1FBI6</v>
          </cell>
          <cell r="C3355" t="str">
            <v xml:space="preserve"> Trichinella pseudospiralis (Parasitic roundworm).</v>
          </cell>
          <cell r="E3355" t="str">
            <v xml:space="preserve"> NCBI_TaxID=6337 {ECO:0000313|EMBL:KRY83151.1, ECO:0000313|Proteomes:UP000054995};</v>
          </cell>
          <cell r="G3355" t="str">
            <v>Eukaryota</v>
          </cell>
          <cell r="H3355" t="str">
            <v xml:space="preserve"> Metazoa</v>
          </cell>
          <cell r="I3355" t="str">
            <v xml:space="preserve"> Ecdysozoa</v>
          </cell>
          <cell r="J3355" t="str">
            <v xml:space="preserve"> Nematoda</v>
          </cell>
          <cell r="K3355" t="str">
            <v xml:space="preserve"> Enoplea</v>
          </cell>
          <cell r="L3355" t="str">
            <v xml:space="preserve"> Dorylaimia</v>
          </cell>
          <cell r="M3355" t="str">
            <v>Trichinellida</v>
          </cell>
          <cell r="N3355" t="str">
            <v xml:space="preserve"> Trichinellidae</v>
          </cell>
          <cell r="O3355" t="str">
            <v xml:space="preserve"> Trichinella.</v>
          </cell>
        </row>
        <row r="3356">
          <cell r="B3356" t="str">
            <v>A0A0V1H6J6</v>
          </cell>
          <cell r="C3356" t="str">
            <v xml:space="preserve"> Trichinella zimbabwensis.</v>
          </cell>
          <cell r="E3356" t="str">
            <v xml:space="preserve"> NCBI_TaxID=268475 {ECO:0000313|EMBL:KRZ06424.1, ECO:0000313|Proteomes:UP000055024};</v>
          </cell>
          <cell r="G3356" t="str">
            <v>Eukaryota</v>
          </cell>
          <cell r="H3356" t="str">
            <v xml:space="preserve"> Metazoa</v>
          </cell>
          <cell r="I3356" t="str">
            <v xml:space="preserve"> Ecdysozoa</v>
          </cell>
          <cell r="J3356" t="str">
            <v xml:space="preserve"> Nematoda</v>
          </cell>
          <cell r="K3356" t="str">
            <v xml:space="preserve"> Enoplea</v>
          </cell>
          <cell r="L3356" t="str">
            <v xml:space="preserve"> Dorylaimia</v>
          </cell>
          <cell r="M3356" t="str">
            <v>Trichinellida</v>
          </cell>
          <cell r="N3356" t="str">
            <v xml:space="preserve"> Trichinellidae</v>
          </cell>
          <cell r="O3356" t="str">
            <v xml:space="preserve"> Trichinella.</v>
          </cell>
        </row>
        <row r="3357">
          <cell r="B3357" t="str">
            <v>A0A0V1I850</v>
          </cell>
          <cell r="C3357" t="str">
            <v xml:space="preserve"> Trichinella zimbabwensis.</v>
          </cell>
          <cell r="E3357" t="str">
            <v xml:space="preserve"> NCBI_TaxID=268475 {ECO:0000313|EMBL:KRZ19033.1, ECO:0000313|Proteomes:UP000055024};</v>
          </cell>
          <cell r="G3357" t="str">
            <v>Eukaryota</v>
          </cell>
          <cell r="H3357" t="str">
            <v xml:space="preserve"> Metazoa</v>
          </cell>
          <cell r="I3357" t="str">
            <v xml:space="preserve"> Ecdysozoa</v>
          </cell>
          <cell r="J3357" t="str">
            <v xml:space="preserve"> Nematoda</v>
          </cell>
          <cell r="K3357" t="str">
            <v xml:space="preserve"> Enoplea</v>
          </cell>
          <cell r="L3357" t="str">
            <v xml:space="preserve"> Dorylaimia</v>
          </cell>
          <cell r="M3357" t="str">
            <v>Trichinellida</v>
          </cell>
          <cell r="N3357" t="str">
            <v xml:space="preserve"> Trichinellidae</v>
          </cell>
          <cell r="O3357" t="str">
            <v xml:space="preserve"> Trichinella.</v>
          </cell>
        </row>
        <row r="3358">
          <cell r="B3358" t="str">
            <v>A0A0V1I860</v>
          </cell>
          <cell r="C3358" t="str">
            <v xml:space="preserve"> Trichinella zimbabwensis.</v>
          </cell>
          <cell r="E3358" t="str">
            <v xml:space="preserve"> NCBI_TaxID=268475 {ECO:0000313|EMBL:KRZ19034.1, ECO:0000313|Proteomes:UP000055024};</v>
          </cell>
          <cell r="G3358" t="str">
            <v>Eukaryota</v>
          </cell>
          <cell r="H3358" t="str">
            <v xml:space="preserve"> Metazoa</v>
          </cell>
          <cell r="I3358" t="str">
            <v xml:space="preserve"> Ecdysozoa</v>
          </cell>
          <cell r="J3358" t="str">
            <v xml:space="preserve"> Nematoda</v>
          </cell>
          <cell r="K3358" t="str">
            <v xml:space="preserve"> Enoplea</v>
          </cell>
          <cell r="L3358" t="str">
            <v xml:space="preserve"> Dorylaimia</v>
          </cell>
          <cell r="M3358" t="str">
            <v>Trichinellida</v>
          </cell>
          <cell r="N3358" t="str">
            <v xml:space="preserve"> Trichinellidae</v>
          </cell>
          <cell r="O3358" t="str">
            <v xml:space="preserve"> Trichinella.</v>
          </cell>
        </row>
        <row r="3359">
          <cell r="B3359" t="str">
            <v>A0A0V1KWF5</v>
          </cell>
          <cell r="C3359" t="str">
            <v xml:space="preserve"> Trichinella nativa.</v>
          </cell>
          <cell r="E3359" t="str">
            <v xml:space="preserve"> NCBI_TaxID=6335 {ECO:0000313|EMBL:KRZ51664.1, ECO:0000313|Proteomes:UP000054721};</v>
          </cell>
          <cell r="G3359" t="str">
            <v>Eukaryota</v>
          </cell>
          <cell r="H3359" t="str">
            <v xml:space="preserve"> Metazoa</v>
          </cell>
          <cell r="I3359" t="str">
            <v xml:space="preserve"> Ecdysozoa</v>
          </cell>
          <cell r="J3359" t="str">
            <v xml:space="preserve"> Nematoda</v>
          </cell>
          <cell r="K3359" t="str">
            <v xml:space="preserve"> Enoplea</v>
          </cell>
          <cell r="L3359" t="str">
            <v xml:space="preserve"> Dorylaimia</v>
          </cell>
          <cell r="M3359" t="str">
            <v>Trichinellida</v>
          </cell>
          <cell r="N3359" t="str">
            <v xml:space="preserve"> Trichinellidae</v>
          </cell>
          <cell r="O3359" t="str">
            <v xml:space="preserve"> Trichinella.</v>
          </cell>
        </row>
        <row r="3360">
          <cell r="B3360" t="str">
            <v>A0A0V1L0H9</v>
          </cell>
          <cell r="C3360" t="str">
            <v xml:space="preserve"> Trichinella nativa.</v>
          </cell>
          <cell r="E3360" t="str">
            <v xml:space="preserve"> NCBI_TaxID=6335 {ECO:0000313|EMBL:KRZ53082.1, ECO:0000313|Proteomes:UP000054721};</v>
          </cell>
          <cell r="G3360" t="str">
            <v>Eukaryota</v>
          </cell>
          <cell r="H3360" t="str">
            <v xml:space="preserve"> Metazoa</v>
          </cell>
          <cell r="I3360" t="str">
            <v xml:space="preserve"> Ecdysozoa</v>
          </cell>
          <cell r="J3360" t="str">
            <v xml:space="preserve"> Nematoda</v>
          </cell>
          <cell r="K3360" t="str">
            <v xml:space="preserve"> Enoplea</v>
          </cell>
          <cell r="L3360" t="str">
            <v xml:space="preserve"> Dorylaimia</v>
          </cell>
          <cell r="M3360" t="str">
            <v>Trichinellida</v>
          </cell>
          <cell r="N3360" t="str">
            <v xml:space="preserve"> Trichinellidae</v>
          </cell>
          <cell r="O3360" t="str">
            <v xml:space="preserve"> Trichinella.</v>
          </cell>
        </row>
        <row r="3361">
          <cell r="B3361" t="str">
            <v>A0A0V1L0I6</v>
          </cell>
          <cell r="C3361" t="str">
            <v xml:space="preserve"> Trichinella nativa.</v>
          </cell>
          <cell r="E3361" t="str">
            <v xml:space="preserve"> NCBI_TaxID=6335 {ECO:0000313|EMBL:KRZ53081.1, ECO:0000313|Proteomes:UP000054721};</v>
          </cell>
          <cell r="G3361" t="str">
            <v>Eukaryota</v>
          </cell>
          <cell r="H3361" t="str">
            <v xml:space="preserve"> Metazoa</v>
          </cell>
          <cell r="I3361" t="str">
            <v xml:space="preserve"> Ecdysozoa</v>
          </cell>
          <cell r="J3361" t="str">
            <v xml:space="preserve"> Nematoda</v>
          </cell>
          <cell r="K3361" t="str">
            <v xml:space="preserve"> Enoplea</v>
          </cell>
          <cell r="L3361" t="str">
            <v xml:space="preserve"> Dorylaimia</v>
          </cell>
          <cell r="M3361" t="str">
            <v>Trichinellida</v>
          </cell>
          <cell r="N3361" t="str">
            <v xml:space="preserve"> Trichinellidae</v>
          </cell>
          <cell r="O3361" t="str">
            <v xml:space="preserve"> Trichinella.</v>
          </cell>
        </row>
        <row r="3362">
          <cell r="B3362" t="str">
            <v>A0A0V1M8S9</v>
          </cell>
          <cell r="C3362" t="str">
            <v xml:space="preserve"> Trichinella papuae.</v>
          </cell>
          <cell r="E3362" t="str">
            <v xml:space="preserve"> NCBI_TaxID=268474 {ECO:0000313|EMBL:KRZ68044.1, ECO:0000313|Proteomes:UP000054843};</v>
          </cell>
          <cell r="G3362" t="str">
            <v>Eukaryota</v>
          </cell>
          <cell r="H3362" t="str">
            <v xml:space="preserve"> Metazoa</v>
          </cell>
          <cell r="I3362" t="str">
            <v xml:space="preserve"> Ecdysozoa</v>
          </cell>
          <cell r="J3362" t="str">
            <v xml:space="preserve"> Nematoda</v>
          </cell>
          <cell r="K3362" t="str">
            <v xml:space="preserve"> Enoplea</v>
          </cell>
          <cell r="L3362" t="str">
            <v xml:space="preserve"> Dorylaimia</v>
          </cell>
          <cell r="M3362" t="str">
            <v>Trichinellida</v>
          </cell>
          <cell r="N3362" t="str">
            <v xml:space="preserve"> Trichinellidae</v>
          </cell>
          <cell r="O3362" t="str">
            <v xml:space="preserve"> Trichinella.</v>
          </cell>
        </row>
        <row r="3363">
          <cell r="B3363" t="str">
            <v>A0A0V1MJV3</v>
          </cell>
          <cell r="C3363" t="str">
            <v xml:space="preserve"> Trichinella papuae.</v>
          </cell>
          <cell r="E3363" t="str">
            <v xml:space="preserve"> NCBI_TaxID=268474 {ECO:0000313|EMBL:KRZ71941.1, ECO:0000313|Proteomes:UP000054843};</v>
          </cell>
          <cell r="G3363" t="str">
            <v>Eukaryota</v>
          </cell>
          <cell r="H3363" t="str">
            <v xml:space="preserve"> Metazoa</v>
          </cell>
          <cell r="I3363" t="str">
            <v xml:space="preserve"> Ecdysozoa</v>
          </cell>
          <cell r="J3363" t="str">
            <v xml:space="preserve"> Nematoda</v>
          </cell>
          <cell r="K3363" t="str">
            <v xml:space="preserve"> Enoplea</v>
          </cell>
          <cell r="L3363" t="str">
            <v xml:space="preserve"> Dorylaimia</v>
          </cell>
          <cell r="M3363" t="str">
            <v>Trichinellida</v>
          </cell>
          <cell r="N3363" t="str">
            <v xml:space="preserve"> Trichinellidae</v>
          </cell>
          <cell r="O3363" t="str">
            <v xml:space="preserve"> Trichinella.</v>
          </cell>
        </row>
        <row r="3364">
          <cell r="B3364" t="str">
            <v>A0A0V1P4R9</v>
          </cell>
          <cell r="C3364" t="str">
            <v xml:space="preserve"> Trichinella sp. T8.</v>
          </cell>
          <cell r="E3364" t="str">
            <v xml:space="preserve"> NCBI_TaxID=92180 {ECO:0000313|EMBL:KRZ91176.1, ECO:0000313|Proteomes:UP000054924};</v>
          </cell>
          <cell r="G3364" t="str">
            <v>Eukaryota</v>
          </cell>
          <cell r="H3364" t="str">
            <v xml:space="preserve"> Metazoa</v>
          </cell>
          <cell r="I3364" t="str">
            <v xml:space="preserve"> Ecdysozoa</v>
          </cell>
          <cell r="J3364" t="str">
            <v xml:space="preserve"> Nematoda</v>
          </cell>
          <cell r="K3364" t="str">
            <v xml:space="preserve"> Enoplea</v>
          </cell>
          <cell r="L3364" t="str">
            <v xml:space="preserve"> Dorylaimia</v>
          </cell>
          <cell r="M3364" t="str">
            <v>Trichinellida</v>
          </cell>
          <cell r="N3364" t="str">
            <v xml:space="preserve"> Trichinellidae</v>
          </cell>
          <cell r="O3364" t="str">
            <v xml:space="preserve"> Trichinella.</v>
          </cell>
        </row>
        <row r="3365">
          <cell r="B3365" t="str">
            <v>A0A0V1P4T4</v>
          </cell>
          <cell r="C3365" t="str">
            <v xml:space="preserve"> Trichinella sp. T8.</v>
          </cell>
          <cell r="E3365" t="str">
            <v xml:space="preserve"> NCBI_TaxID=92180 {ECO:0000313|EMBL:KRZ91175.1, ECO:0000313|Proteomes:UP000054924};</v>
          </cell>
          <cell r="G3365" t="str">
            <v>Eukaryota</v>
          </cell>
          <cell r="H3365" t="str">
            <v xml:space="preserve"> Metazoa</v>
          </cell>
          <cell r="I3365" t="str">
            <v xml:space="preserve"> Ecdysozoa</v>
          </cell>
          <cell r="J3365" t="str">
            <v xml:space="preserve"> Nematoda</v>
          </cell>
          <cell r="K3365" t="str">
            <v xml:space="preserve"> Enoplea</v>
          </cell>
          <cell r="L3365" t="str">
            <v xml:space="preserve"> Dorylaimia</v>
          </cell>
          <cell r="M3365" t="str">
            <v>Trichinellida</v>
          </cell>
          <cell r="N3365" t="str">
            <v xml:space="preserve"> Trichinellidae</v>
          </cell>
          <cell r="O3365" t="str">
            <v xml:space="preserve"> Trichinella.</v>
          </cell>
        </row>
        <row r="3366">
          <cell r="B3366" t="str">
            <v>A0A0V1PJ99</v>
          </cell>
          <cell r="C3366" t="str">
            <v xml:space="preserve"> Trichinella sp. T8.</v>
          </cell>
          <cell r="E3366" t="str">
            <v xml:space="preserve"> NCBI_TaxID=92180 {ECO:0000313|EMBL:KRZ96310.1, ECO:0000313|Proteomes:UP000054924};</v>
          </cell>
          <cell r="G3366" t="str">
            <v>Eukaryota</v>
          </cell>
          <cell r="H3366" t="str">
            <v xml:space="preserve"> Metazoa</v>
          </cell>
          <cell r="I3366" t="str">
            <v xml:space="preserve"> Ecdysozoa</v>
          </cell>
          <cell r="J3366" t="str">
            <v xml:space="preserve"> Nematoda</v>
          </cell>
          <cell r="K3366" t="str">
            <v xml:space="preserve"> Enoplea</v>
          </cell>
          <cell r="L3366" t="str">
            <v xml:space="preserve"> Dorylaimia</v>
          </cell>
          <cell r="M3366" t="str">
            <v>Trichinellida</v>
          </cell>
          <cell r="N3366" t="str">
            <v xml:space="preserve"> Trichinellidae</v>
          </cell>
          <cell r="O3366" t="str">
            <v xml:space="preserve"> Trichinella.</v>
          </cell>
        </row>
        <row r="3367">
          <cell r="B3367" t="str">
            <v>A0A0V1PJF6</v>
          </cell>
          <cell r="C3367" t="str">
            <v xml:space="preserve"> Trichinella sp. T8.</v>
          </cell>
          <cell r="E3367" t="str">
            <v xml:space="preserve"> NCBI_TaxID=92180 {ECO:0000313|EMBL:KRZ96309.1, ECO:0000313|Proteomes:UP000054924};</v>
          </cell>
          <cell r="G3367" t="str">
            <v>Eukaryota</v>
          </cell>
          <cell r="H3367" t="str">
            <v xml:space="preserve"> Metazoa</v>
          </cell>
          <cell r="I3367" t="str">
            <v xml:space="preserve"> Ecdysozoa</v>
          </cell>
          <cell r="J3367" t="str">
            <v xml:space="preserve"> Nematoda</v>
          </cell>
          <cell r="K3367" t="str">
            <v xml:space="preserve"> Enoplea</v>
          </cell>
          <cell r="L3367" t="str">
            <v xml:space="preserve"> Dorylaimia</v>
          </cell>
          <cell r="M3367" t="str">
            <v>Trichinellida</v>
          </cell>
          <cell r="N3367" t="str">
            <v xml:space="preserve"> Trichinellidae</v>
          </cell>
          <cell r="O3367" t="str">
            <v xml:space="preserve"> Trichinella.</v>
          </cell>
        </row>
        <row r="3368">
          <cell r="B3368" t="str">
            <v>A0A0W0F261</v>
          </cell>
          <cell r="C3368" t="str">
            <v xml:space="preserve"> Moniliophthora roreri.</v>
          </cell>
          <cell r="E3368" t="str">
            <v xml:space="preserve"> NCBI_TaxID=221103 {ECO:0000313|EMBL:KTB30360.1, ECO:0000313|Proteomes:UP000054988};</v>
          </cell>
          <cell r="G3368" t="str">
            <v>Eukaryota</v>
          </cell>
          <cell r="H3368" t="str">
            <v xml:space="preserve"> Fungi</v>
          </cell>
          <cell r="I3368" t="str">
            <v xml:space="preserve"> Dikarya</v>
          </cell>
          <cell r="J3368" t="str">
            <v xml:space="preserve"> Basidiomycota</v>
          </cell>
          <cell r="K3368" t="str">
            <v xml:space="preserve"> Agaricomycotina</v>
          </cell>
          <cell r="L3368" t="str">
            <v>Agaricomycetes</v>
          </cell>
          <cell r="M3368" t="str">
            <v xml:space="preserve"> Agaricomycetidae</v>
          </cell>
          <cell r="N3368" t="str">
            <v xml:space="preserve"> Agaricales</v>
          </cell>
          <cell r="O3368" t="str">
            <v xml:space="preserve"> Marasmiaceae</v>
          </cell>
          <cell r="P3368" t="str">
            <v>Moniliophthora.</v>
          </cell>
        </row>
        <row r="3369">
          <cell r="B3369" t="str">
            <v>A0A0W0F9C5</v>
          </cell>
          <cell r="C3369" t="str">
            <v xml:space="preserve"> Moniliophthora roreri.</v>
          </cell>
          <cell r="E3369" t="str">
            <v xml:space="preserve"> NCBI_TaxID=221103 {ECO:0000313|EMBL:KTB32865.1, ECO:0000313|Proteomes:UP000054988};</v>
          </cell>
          <cell r="G3369" t="str">
            <v>Eukaryota</v>
          </cell>
          <cell r="H3369" t="str">
            <v xml:space="preserve"> Fungi</v>
          </cell>
          <cell r="I3369" t="str">
            <v xml:space="preserve"> Dikarya</v>
          </cell>
          <cell r="J3369" t="str">
            <v xml:space="preserve"> Basidiomycota</v>
          </cell>
          <cell r="K3369" t="str">
            <v xml:space="preserve"> Agaricomycotina</v>
          </cell>
          <cell r="L3369" t="str">
            <v>Agaricomycetes</v>
          </cell>
          <cell r="M3369" t="str">
            <v xml:space="preserve"> Agaricomycetidae</v>
          </cell>
          <cell r="N3369" t="str">
            <v xml:space="preserve"> Agaricales</v>
          </cell>
          <cell r="O3369" t="str">
            <v xml:space="preserve"> Marasmiaceae</v>
          </cell>
          <cell r="P3369" t="str">
            <v>Moniliophthora.</v>
          </cell>
        </row>
        <row r="3370">
          <cell r="B3370" t="str">
            <v>A0A0W8B3J4</v>
          </cell>
          <cell r="C3370" t="str">
            <v xml:space="preserve"> Phytophthora nicotianae (Buckeye rot agent).</v>
          </cell>
          <cell r="E3370" t="str">
            <v xml:space="preserve"> NCBI_TaxID=4790 {ECO:0000313|EMBL:KUF66355.1, ECO:0000313|Proteomes:UP000052943};</v>
          </cell>
          <cell r="G3370" t="str">
            <v>Eukaryota</v>
          </cell>
          <cell r="H3370" t="str">
            <v xml:space="preserve"> Stramenopiles</v>
          </cell>
          <cell r="I3370" t="str">
            <v xml:space="preserve"> Oomycetes</v>
          </cell>
          <cell r="J3370" t="str">
            <v xml:space="preserve"> Peronosporales</v>
          </cell>
          <cell r="K3370" t="str">
            <v xml:space="preserve"> Phytophthora.</v>
          </cell>
        </row>
        <row r="3371">
          <cell r="B3371" t="str">
            <v>A0A0W8C4Q7</v>
          </cell>
          <cell r="C3371" t="str">
            <v xml:space="preserve"> Phytophthora nicotianae (Buckeye rot agent).</v>
          </cell>
          <cell r="E3371" t="str">
            <v xml:space="preserve"> NCBI_TaxID=4790 {ECO:0000313|EMBL:KUF79041.1, ECO:0000313|Proteomes:UP000052943};</v>
          </cell>
          <cell r="G3371" t="str">
            <v>Eukaryota</v>
          </cell>
          <cell r="H3371" t="str">
            <v xml:space="preserve"> Stramenopiles</v>
          </cell>
          <cell r="I3371" t="str">
            <v xml:space="preserve"> Oomycetes</v>
          </cell>
          <cell r="J3371" t="str">
            <v xml:space="preserve"> Peronosporales</v>
          </cell>
          <cell r="K3371" t="str">
            <v xml:space="preserve"> Phytophthora.</v>
          </cell>
        </row>
        <row r="3372">
          <cell r="B3372" t="str">
            <v>A0A0W8DJ27</v>
          </cell>
          <cell r="C3372" t="str">
            <v xml:space="preserve"> Phytophthora nicotianae (Buckeye rot agent).</v>
          </cell>
          <cell r="E3372" t="str">
            <v xml:space="preserve"> NCBI_TaxID=4790 {ECO:0000313|EMBL:KUF96188.1, ECO:0000313|Proteomes:UP000052943};</v>
          </cell>
          <cell r="G3372" t="str">
            <v>Eukaryota</v>
          </cell>
          <cell r="H3372" t="str">
            <v xml:space="preserve"> Stramenopiles</v>
          </cell>
          <cell r="I3372" t="str">
            <v xml:space="preserve"> Oomycetes</v>
          </cell>
          <cell r="J3372" t="str">
            <v xml:space="preserve"> Peronosporales</v>
          </cell>
          <cell r="K3372" t="str">
            <v xml:space="preserve"> Phytophthora.</v>
          </cell>
        </row>
        <row r="3373">
          <cell r="B3373" t="str">
            <v>A0A100I9Y4</v>
          </cell>
          <cell r="C3373" t="str">
            <v xml:space="preserve"> Aspergillus niger.</v>
          </cell>
          <cell r="E3373" t="str">
            <v xml:space="preserve"> NCBI_TaxID=5061 {ECO:0000313|EMBL:GAQ37378.1, ECO:0000313|Proteomes:UP000068243};</v>
          </cell>
          <cell r="G3373" t="str">
            <v>Eukaryota</v>
          </cell>
          <cell r="H3373" t="str">
            <v xml:space="preserve"> Fungi</v>
          </cell>
          <cell r="I3373" t="str">
            <v xml:space="preserve"> Dikarya</v>
          </cell>
          <cell r="J3373" t="str">
            <v xml:space="preserve"> Ascomycota</v>
          </cell>
          <cell r="K3373" t="str">
            <v xml:space="preserve"> Pezizomycotina</v>
          </cell>
          <cell r="L3373" t="str">
            <v xml:space="preserve"> Eurotiomycetes</v>
          </cell>
          <cell r="M3373" t="str">
            <v>Eurotiomycetidae</v>
          </cell>
          <cell r="N3373" t="str">
            <v xml:space="preserve"> Eurotiales</v>
          </cell>
          <cell r="O3373" t="str">
            <v xml:space="preserve"> Aspergillaceae</v>
          </cell>
          <cell r="P3373" t="str">
            <v xml:space="preserve"> Aspergillus.</v>
          </cell>
        </row>
        <row r="3374">
          <cell r="B3374" t="str">
            <v>A0A101MA10</v>
          </cell>
          <cell r="C3374" t="str">
            <v xml:space="preserve"> Penicillium freii.</v>
          </cell>
          <cell r="E3374" t="str">
            <v xml:space="preserve"> NCBI_TaxID=48697 {ECO:0000313|EMBL:KUM56739.1, ECO:0000313|Proteomes:UP000055045};</v>
          </cell>
          <cell r="G3374" t="str">
            <v>Eukaryota</v>
          </cell>
          <cell r="H3374" t="str">
            <v xml:space="preserve"> Fungi</v>
          </cell>
          <cell r="I3374" t="str">
            <v xml:space="preserve"> Dikarya</v>
          </cell>
          <cell r="J3374" t="str">
            <v xml:space="preserve"> Ascomycota</v>
          </cell>
          <cell r="K3374" t="str">
            <v xml:space="preserve"> Pezizomycotina</v>
          </cell>
          <cell r="L3374" t="str">
            <v xml:space="preserve"> Eurotiomycetes</v>
          </cell>
          <cell r="M3374" t="str">
            <v>Eurotiomycetidae</v>
          </cell>
          <cell r="N3374" t="str">
            <v xml:space="preserve"> Eurotiales</v>
          </cell>
          <cell r="O3374" t="str">
            <v xml:space="preserve"> Aspergillaceae</v>
          </cell>
          <cell r="P3374" t="str">
            <v xml:space="preserve"> Penicillium.</v>
          </cell>
        </row>
        <row r="3375">
          <cell r="B3375" t="str">
            <v>A0A101ME68</v>
          </cell>
          <cell r="C3375" t="str">
            <v xml:space="preserve"> Penicillium freii.</v>
          </cell>
          <cell r="E3375" t="str">
            <v xml:space="preserve"> NCBI_TaxID=48697 {ECO:0000313|EMBL:KUM58813.1, ECO:0000313|Proteomes:UP000055045};</v>
          </cell>
          <cell r="G3375" t="str">
            <v>Eukaryota</v>
          </cell>
          <cell r="H3375" t="str">
            <v xml:space="preserve"> Fungi</v>
          </cell>
          <cell r="I3375" t="str">
            <v xml:space="preserve"> Dikarya</v>
          </cell>
          <cell r="J3375" t="str">
            <v xml:space="preserve"> Ascomycota</v>
          </cell>
          <cell r="K3375" t="str">
            <v xml:space="preserve"> Pezizomycotina</v>
          </cell>
          <cell r="L3375" t="str">
            <v xml:space="preserve"> Eurotiomycetes</v>
          </cell>
          <cell r="M3375" t="str">
            <v>Eurotiomycetidae</v>
          </cell>
          <cell r="N3375" t="str">
            <v xml:space="preserve"> Eurotiales</v>
          </cell>
          <cell r="O3375" t="str">
            <v xml:space="preserve"> Aspergillaceae</v>
          </cell>
          <cell r="P3375" t="str">
            <v xml:space="preserve"> Penicillium.</v>
          </cell>
        </row>
        <row r="3376">
          <cell r="B3376" t="str">
            <v>A0A109FEC3</v>
          </cell>
          <cell r="C3376" t="str">
            <v xml:space="preserve"> Rhodotorula sp. JG-1b.</v>
          </cell>
          <cell r="E3376" t="str">
            <v xml:space="preserve"> NCBI_TaxID=1305733 {ECO:0000313|EMBL:KWU42927.1, ECO:0000313|Proteomes:UP000062823};</v>
          </cell>
          <cell r="G3376" t="str">
            <v>Eukaryota</v>
          </cell>
          <cell r="H3376" t="str">
            <v xml:space="preserve"> Fungi</v>
          </cell>
          <cell r="I3376" t="str">
            <v xml:space="preserve"> Dikarya</v>
          </cell>
          <cell r="J3376" t="str">
            <v xml:space="preserve"> Basidiomycota</v>
          </cell>
          <cell r="K3376" t="str">
            <v xml:space="preserve"> Pucciniomycotina</v>
          </cell>
          <cell r="L3376" t="str">
            <v>Microbotryomycetes</v>
          </cell>
          <cell r="M3376" t="str">
            <v xml:space="preserve"> Sporidiobolales</v>
          </cell>
          <cell r="N3376" t="str">
            <v xml:space="preserve"> Sporidiobolaceae</v>
          </cell>
          <cell r="O3376" t="str">
            <v xml:space="preserve"> Rhodotorula.</v>
          </cell>
        </row>
        <row r="3377">
          <cell r="B3377" t="str">
            <v>A0A109FNP5</v>
          </cell>
          <cell r="C3377" t="str">
            <v xml:space="preserve"> Rhodotorula sp. JG-1b.</v>
          </cell>
          <cell r="E3377" t="str">
            <v xml:space="preserve"> NCBI_TaxID=1305733 {ECO:0000313|EMBL:KWU47219.1, ECO:0000313|Proteomes:UP000062823};</v>
          </cell>
          <cell r="G3377" t="str">
            <v>Eukaryota</v>
          </cell>
          <cell r="H3377" t="str">
            <v xml:space="preserve"> Fungi</v>
          </cell>
          <cell r="I3377" t="str">
            <v xml:space="preserve"> Dikarya</v>
          </cell>
          <cell r="J3377" t="str">
            <v xml:space="preserve"> Basidiomycota</v>
          </cell>
          <cell r="K3377" t="str">
            <v xml:space="preserve"> Pucciniomycotina</v>
          </cell>
          <cell r="L3377" t="str">
            <v>Microbotryomycetes</v>
          </cell>
          <cell r="M3377" t="str">
            <v xml:space="preserve"> Sporidiobolales</v>
          </cell>
          <cell r="N3377" t="str">
            <v xml:space="preserve"> Sporidiobolaceae</v>
          </cell>
          <cell r="O3377" t="str">
            <v xml:space="preserve"> Rhodotorula.</v>
          </cell>
        </row>
        <row r="3378">
          <cell r="B3378" t="str">
            <v>A0A117DZK5</v>
          </cell>
          <cell r="C3378" t="str">
            <v xml:space="preserve"> Aspergillus niger.</v>
          </cell>
          <cell r="E3378" t="str">
            <v xml:space="preserve"> NCBI_TaxID=5061 {ECO:0000313|EMBL:GAQ41165.1, ECO:0000313|Proteomes:UP000068243};</v>
          </cell>
          <cell r="G3378" t="str">
            <v>Eukaryota</v>
          </cell>
          <cell r="H3378" t="str">
            <v xml:space="preserve"> Fungi</v>
          </cell>
          <cell r="I3378" t="str">
            <v xml:space="preserve"> Dikarya</v>
          </cell>
          <cell r="J3378" t="str">
            <v xml:space="preserve"> Ascomycota</v>
          </cell>
          <cell r="K3378" t="str">
            <v xml:space="preserve"> Pezizomycotina</v>
          </cell>
          <cell r="L3378" t="str">
            <v xml:space="preserve"> Eurotiomycetes</v>
          </cell>
          <cell r="M3378" t="str">
            <v>Eurotiomycetidae</v>
          </cell>
          <cell r="N3378" t="str">
            <v xml:space="preserve"> Eurotiales</v>
          </cell>
          <cell r="O3378" t="str">
            <v xml:space="preserve"> Aspergillaceae</v>
          </cell>
          <cell r="P3378" t="str">
            <v xml:space="preserve"> Aspergillus.</v>
          </cell>
        </row>
        <row r="3379">
          <cell r="B3379" t="str">
            <v>A0A132A7N5</v>
          </cell>
          <cell r="C3379" t="str">
            <v xml:space="preserve"> Sarcoptes scabiei (Itch mite) (Acarus scabiei).</v>
          </cell>
          <cell r="E3379" t="str">
            <v xml:space="preserve"> NCBI_TaxID=52283 {ECO:0000313|EMBL:KPM06879.1, ECO:0000313|Proteomes:UP000070412};</v>
          </cell>
          <cell r="G3379" t="str">
            <v>Eukaryota</v>
          </cell>
          <cell r="H3379" t="str">
            <v xml:space="preserve"> Metazoa</v>
          </cell>
          <cell r="I3379" t="str">
            <v xml:space="preserve"> Ecdysozoa</v>
          </cell>
          <cell r="J3379" t="str">
            <v xml:space="preserve"> Arthropoda</v>
          </cell>
          <cell r="K3379" t="str">
            <v xml:space="preserve"> Chelicerata</v>
          </cell>
          <cell r="L3379" t="str">
            <v xml:space="preserve"> Arachnida</v>
          </cell>
          <cell r="M3379" t="str">
            <v>Acari</v>
          </cell>
          <cell r="N3379" t="str">
            <v xml:space="preserve"> Acariformes</v>
          </cell>
          <cell r="O3379" t="str">
            <v xml:space="preserve"> Sarcoptiformes</v>
          </cell>
          <cell r="P3379" t="str">
            <v xml:space="preserve"> Astigmata</v>
          </cell>
          <cell r="Q3379" t="str">
            <v xml:space="preserve"> Psoroptidia</v>
          </cell>
          <cell r="R3379" t="str">
            <v>Sarcoptoidea</v>
          </cell>
          <cell r="S3379" t="str">
            <v xml:space="preserve"> Sarcoptidae</v>
          </cell>
          <cell r="T3379" t="str">
            <v xml:space="preserve"> Sarcoptinae</v>
          </cell>
          <cell r="U3379" t="str">
            <v xml:space="preserve"> Sarcoptes.</v>
          </cell>
        </row>
        <row r="3380">
          <cell r="B3380" t="str">
            <v>A0A132ACB7</v>
          </cell>
          <cell r="C3380" t="str">
            <v xml:space="preserve"> Sarcoptes scabiei (Itch mite) (Acarus scabiei).</v>
          </cell>
          <cell r="E3380" t="str">
            <v xml:space="preserve"> NCBI_TaxID=52283 {ECO:0000313|EMBL:KPM08622.1, ECO:0000313|Proteomes:UP000070412};</v>
          </cell>
          <cell r="G3380" t="str">
            <v>Eukaryota</v>
          </cell>
          <cell r="H3380" t="str">
            <v xml:space="preserve"> Metazoa</v>
          </cell>
          <cell r="I3380" t="str">
            <v xml:space="preserve"> Ecdysozoa</v>
          </cell>
          <cell r="J3380" t="str">
            <v xml:space="preserve"> Arthropoda</v>
          </cell>
          <cell r="K3380" t="str">
            <v xml:space="preserve"> Chelicerata</v>
          </cell>
          <cell r="L3380" t="str">
            <v xml:space="preserve"> Arachnida</v>
          </cell>
          <cell r="M3380" t="str">
            <v>Acari</v>
          </cell>
          <cell r="N3380" t="str">
            <v xml:space="preserve"> Acariformes</v>
          </cell>
          <cell r="O3380" t="str">
            <v xml:space="preserve"> Sarcoptiformes</v>
          </cell>
          <cell r="P3380" t="str">
            <v xml:space="preserve"> Astigmata</v>
          </cell>
          <cell r="Q3380" t="str">
            <v xml:space="preserve"> Psoroptidia</v>
          </cell>
          <cell r="R3380" t="str">
            <v>Sarcoptoidea</v>
          </cell>
          <cell r="S3380" t="str">
            <v xml:space="preserve"> Sarcoptidae</v>
          </cell>
          <cell r="T3380" t="str">
            <v xml:space="preserve"> Sarcoptinae</v>
          </cell>
          <cell r="U3380" t="str">
            <v xml:space="preserve"> Sarcoptes.</v>
          </cell>
        </row>
        <row r="3381">
          <cell r="B3381" t="str">
            <v>A0A135LQB9</v>
          </cell>
          <cell r="C3381" t="str">
            <v xml:space="preserve"> Penicillium patulum (Penicillium griseofulvum).</v>
          </cell>
          <cell r="E3381" t="str">
            <v xml:space="preserve"> NCBI_TaxID=5078 {ECO:0000313|EMBL:KXG51168.1, ECO:0000313|Proteomes:UP000070168};</v>
          </cell>
          <cell r="G3381" t="str">
            <v>Eukaryota</v>
          </cell>
          <cell r="H3381" t="str">
            <v xml:space="preserve"> Fungi</v>
          </cell>
          <cell r="I3381" t="str">
            <v xml:space="preserve"> Dikarya</v>
          </cell>
          <cell r="J3381" t="str">
            <v xml:space="preserve"> Ascomycota</v>
          </cell>
          <cell r="K3381" t="str">
            <v xml:space="preserve"> Pezizomycotina</v>
          </cell>
          <cell r="L3381" t="str">
            <v xml:space="preserve"> Eurotiomycetes</v>
          </cell>
          <cell r="M3381" t="str">
            <v>Eurotiomycetidae</v>
          </cell>
          <cell r="N3381" t="str">
            <v xml:space="preserve"> Eurotiales</v>
          </cell>
          <cell r="O3381" t="str">
            <v xml:space="preserve"> Aspergillaceae</v>
          </cell>
          <cell r="P3381" t="str">
            <v xml:space="preserve"> Penicillium.</v>
          </cell>
        </row>
        <row r="3382">
          <cell r="B3382" t="str">
            <v>A0A135LU60</v>
          </cell>
          <cell r="C3382" t="str">
            <v xml:space="preserve"> Penicillium patulum (Penicillium griseofulvum).</v>
          </cell>
          <cell r="E3382" t="str">
            <v xml:space="preserve"> NCBI_TaxID=5078 {ECO:0000313|EMBL:KXG52514.1, ECO:0000313|Proteomes:UP000070168};</v>
          </cell>
          <cell r="G3382" t="str">
            <v>Eukaryota</v>
          </cell>
          <cell r="H3382" t="str">
            <v xml:space="preserve"> Fungi</v>
          </cell>
          <cell r="I3382" t="str">
            <v xml:space="preserve"> Dikarya</v>
          </cell>
          <cell r="J3382" t="str">
            <v xml:space="preserve"> Ascomycota</v>
          </cell>
          <cell r="K3382" t="str">
            <v xml:space="preserve"> Pezizomycotina</v>
          </cell>
          <cell r="L3382" t="str">
            <v xml:space="preserve"> Eurotiomycetes</v>
          </cell>
          <cell r="M3382" t="str">
            <v>Eurotiomycetidae</v>
          </cell>
          <cell r="N3382" t="str">
            <v xml:space="preserve"> Eurotiales</v>
          </cell>
          <cell r="O3382" t="str">
            <v xml:space="preserve"> Aspergillaceae</v>
          </cell>
          <cell r="P3382" t="str">
            <v xml:space="preserve"> Penicillium.</v>
          </cell>
        </row>
        <row r="3383">
          <cell r="B3383" t="str">
            <v>A0A135SSV7</v>
          </cell>
          <cell r="C3383" t="str">
            <v xml:space="preserve"> Colletotrichum salicis.</v>
          </cell>
          <cell r="E3383" t="str">
            <v xml:space="preserve"> NCBI_TaxID=1209931 {ECO:0000313|EMBL:KXH39009.1, ECO:0000313|Proteomes:UP000070121};</v>
          </cell>
          <cell r="G3383" t="str">
            <v>Eukaryota</v>
          </cell>
          <cell r="H3383" t="str">
            <v xml:space="preserve"> Fungi</v>
          </cell>
          <cell r="I3383" t="str">
            <v xml:space="preserve"> Dikarya</v>
          </cell>
          <cell r="J3383" t="str">
            <v xml:space="preserve"> Ascomycota</v>
          </cell>
          <cell r="K3383" t="str">
            <v xml:space="preserve"> Pezizomycotina</v>
          </cell>
          <cell r="L3383" t="str">
            <v>Sordariomycetes</v>
          </cell>
          <cell r="M3383" t="str">
            <v xml:space="preserve"> Hypocreomycetidae</v>
          </cell>
          <cell r="N3383" t="str">
            <v xml:space="preserve"> Glomerellales</v>
          </cell>
          <cell r="O3383" t="str">
            <v xml:space="preserve"> Glomerellaceae</v>
          </cell>
          <cell r="P3383" t="str">
            <v>Colletotrichum.</v>
          </cell>
        </row>
        <row r="3384">
          <cell r="B3384" t="str">
            <v>A0A135SSY0</v>
          </cell>
          <cell r="C3384" t="str">
            <v xml:space="preserve"> Colletotrichum nymphaeae SA-01.</v>
          </cell>
          <cell r="E3384" t="str">
            <v xml:space="preserve"> NCBI_TaxID=1460502 {ECO:0000313|EMBL:KXH39024.1, ECO:0000313|Proteomes:UP000070054};</v>
          </cell>
          <cell r="G3384" t="str">
            <v>Eukaryota</v>
          </cell>
          <cell r="H3384" t="str">
            <v xml:space="preserve"> Fungi</v>
          </cell>
          <cell r="I3384" t="str">
            <v xml:space="preserve"> Dikarya</v>
          </cell>
          <cell r="J3384" t="str">
            <v xml:space="preserve"> Ascomycota</v>
          </cell>
          <cell r="K3384" t="str">
            <v xml:space="preserve"> Pezizomycotina</v>
          </cell>
          <cell r="L3384" t="str">
            <v>Sordariomycetes</v>
          </cell>
          <cell r="M3384" t="str">
            <v xml:space="preserve"> Hypocreomycetidae</v>
          </cell>
          <cell r="N3384" t="str">
            <v xml:space="preserve"> Glomerellales</v>
          </cell>
          <cell r="O3384" t="str">
            <v xml:space="preserve"> Glomerellaceae</v>
          </cell>
          <cell r="P3384" t="str">
            <v>Colletotrichum.</v>
          </cell>
        </row>
        <row r="3385">
          <cell r="B3385" t="str">
            <v>A0A135T2P4</v>
          </cell>
          <cell r="C3385" t="str">
            <v xml:space="preserve"> Colletotrichum nymphaeae SA-01.</v>
          </cell>
          <cell r="E3385" t="str">
            <v xml:space="preserve"> NCBI_TaxID=1460502 {ECO:0000313|EMBL:KXH42412.1, ECO:0000313|Proteomes:UP000070054};</v>
          </cell>
          <cell r="G3385" t="str">
            <v>Eukaryota</v>
          </cell>
          <cell r="H3385" t="str">
            <v xml:space="preserve"> Fungi</v>
          </cell>
          <cell r="I3385" t="str">
            <v xml:space="preserve"> Dikarya</v>
          </cell>
          <cell r="J3385" t="str">
            <v xml:space="preserve"> Ascomycota</v>
          </cell>
          <cell r="K3385" t="str">
            <v xml:space="preserve"> Pezizomycotina</v>
          </cell>
          <cell r="L3385" t="str">
            <v>Sordariomycetes</v>
          </cell>
          <cell r="M3385" t="str">
            <v xml:space="preserve"> Hypocreomycetidae</v>
          </cell>
          <cell r="N3385" t="str">
            <v xml:space="preserve"> Glomerellales</v>
          </cell>
          <cell r="O3385" t="str">
            <v xml:space="preserve"> Glomerellaceae</v>
          </cell>
          <cell r="P3385" t="str">
            <v>Colletotrichum.</v>
          </cell>
        </row>
        <row r="3386">
          <cell r="B3386" t="str">
            <v>A0A135U1D6</v>
          </cell>
          <cell r="C3386" t="str">
            <v xml:space="preserve"> Colletotrichum salicis.</v>
          </cell>
          <cell r="E3386" t="str">
            <v xml:space="preserve"> NCBI_TaxID=1209931 {ECO:0000313|EMBL:KXH54218.1, ECO:0000313|Proteomes:UP000070121};</v>
          </cell>
          <cell r="G3386" t="str">
            <v>Eukaryota</v>
          </cell>
          <cell r="H3386" t="str">
            <v xml:space="preserve"> Fungi</v>
          </cell>
          <cell r="I3386" t="str">
            <v xml:space="preserve"> Dikarya</v>
          </cell>
          <cell r="J3386" t="str">
            <v xml:space="preserve"> Ascomycota</v>
          </cell>
          <cell r="K3386" t="str">
            <v xml:space="preserve"> Pezizomycotina</v>
          </cell>
          <cell r="L3386" t="str">
            <v>Sordariomycetes</v>
          </cell>
          <cell r="M3386" t="str">
            <v xml:space="preserve"> Hypocreomycetidae</v>
          </cell>
          <cell r="N3386" t="str">
            <v xml:space="preserve"> Glomerellales</v>
          </cell>
          <cell r="O3386" t="str">
            <v xml:space="preserve"> Glomerellaceae</v>
          </cell>
          <cell r="P3386" t="str">
            <v>Colletotrichum.</v>
          </cell>
        </row>
        <row r="3387">
          <cell r="B3387" t="str">
            <v>A0A136IS28</v>
          </cell>
          <cell r="C3387" t="str">
            <v xml:space="preserve"> Microdochium bolleyi.</v>
          </cell>
          <cell r="E3387" t="str">
            <v xml:space="preserve"> NCBI_TaxID=196109 {ECO:0000313|EMBL:KXJ87695.1, ECO:0000313|Proteomes:UP000070501};</v>
          </cell>
          <cell r="G3387" t="str">
            <v>Eukaryota</v>
          </cell>
          <cell r="H3387" t="str">
            <v xml:space="preserve"> Fungi</v>
          </cell>
          <cell r="I3387" t="str">
            <v xml:space="preserve"> Dikarya</v>
          </cell>
          <cell r="J3387" t="str">
            <v xml:space="preserve"> Ascomycota</v>
          </cell>
          <cell r="K3387" t="str">
            <v xml:space="preserve"> Pezizomycotina</v>
          </cell>
          <cell r="L3387" t="str">
            <v>Sordariomycetes</v>
          </cell>
          <cell r="M3387" t="str">
            <v xml:space="preserve"> Xylariomycetidae</v>
          </cell>
          <cell r="N3387" t="str">
            <v xml:space="preserve"> Xylariales</v>
          </cell>
          <cell r="O3387" t="str">
            <v xml:space="preserve"> Microdochiaceae</v>
          </cell>
          <cell r="P3387" t="str">
            <v>Microdochium.</v>
          </cell>
        </row>
        <row r="3388">
          <cell r="B3388" t="str">
            <v>A0A136J715</v>
          </cell>
          <cell r="C3388" t="str">
            <v xml:space="preserve"> Microdochium bolleyi.</v>
          </cell>
          <cell r="E3388" t="str">
            <v xml:space="preserve"> NCBI_TaxID=196109 {ECO:0000313|EMBL:KXJ92978.1, ECO:0000313|Proteomes:UP000070501};</v>
          </cell>
          <cell r="G3388" t="str">
            <v>Eukaryota</v>
          </cell>
          <cell r="H3388" t="str">
            <v xml:space="preserve"> Fungi</v>
          </cell>
          <cell r="I3388" t="str">
            <v xml:space="preserve"> Dikarya</v>
          </cell>
          <cell r="J3388" t="str">
            <v xml:space="preserve"> Ascomycota</v>
          </cell>
          <cell r="K3388" t="str">
            <v xml:space="preserve"> Pezizomycotina</v>
          </cell>
          <cell r="L3388" t="str">
            <v>Sordariomycetes</v>
          </cell>
          <cell r="M3388" t="str">
            <v xml:space="preserve"> Xylariomycetidae</v>
          </cell>
          <cell r="N3388" t="str">
            <v xml:space="preserve"> Xylariales</v>
          </cell>
          <cell r="O3388" t="str">
            <v xml:space="preserve"> Microdochiaceae</v>
          </cell>
          <cell r="P3388" t="str">
            <v>Microdochium.</v>
          </cell>
        </row>
        <row r="3389">
          <cell r="B3389" t="str">
            <v>A0A137P237</v>
          </cell>
          <cell r="C3389" t="str">
            <v xml:space="preserve"> Conidiobolus coronatus (strain ATCC 28846 / CBS 209.66 / NRRL 28638) (Delacroixia coronata).</v>
          </cell>
          <cell r="E3389" t="str">
            <v xml:space="preserve"> NCBI_TaxID=796925 {ECO:0000313|EMBL:KXN68959.1, ECO:0000313|Proteomes:UP000070444};</v>
          </cell>
          <cell r="G3389" t="str">
            <v>Eukaryota</v>
          </cell>
          <cell r="H3389" t="str">
            <v xml:space="preserve"> Fungi</v>
          </cell>
          <cell r="I3389" t="str">
            <v xml:space="preserve"> Fungi incertae sedis</v>
          </cell>
          <cell r="J3389" t="str">
            <v xml:space="preserve"> Zoopagomycota</v>
          </cell>
          <cell r="K3389" t="str">
            <v>Entomophthoromycotina</v>
          </cell>
          <cell r="L3389" t="str">
            <v xml:space="preserve"> Entomophthoromycetes</v>
          </cell>
          <cell r="M3389" t="str">
            <v xml:space="preserve"> Entomophthorales</v>
          </cell>
          <cell r="N3389" t="str">
            <v>Ancylistaceae</v>
          </cell>
          <cell r="O3389" t="str">
            <v xml:space="preserve"> Conidiobolus.</v>
          </cell>
        </row>
        <row r="3390">
          <cell r="B3390" t="str">
            <v>A0A137P8P2</v>
          </cell>
          <cell r="C3390" t="str">
            <v xml:space="preserve"> Conidiobolus coronatus (strain ATCC 28846 / CBS 209.66 / NRRL 28638) (Delacroixia coronata).</v>
          </cell>
          <cell r="E3390" t="str">
            <v xml:space="preserve"> NCBI_TaxID=796925 {ECO:0000313|EMBL:KXN71378.1, ECO:0000313|Proteomes:UP000070444};</v>
          </cell>
          <cell r="G3390" t="str">
            <v>Eukaryota</v>
          </cell>
          <cell r="H3390" t="str">
            <v xml:space="preserve"> Fungi</v>
          </cell>
          <cell r="I3390" t="str">
            <v xml:space="preserve"> Fungi incertae sedis</v>
          </cell>
          <cell r="J3390" t="str">
            <v xml:space="preserve"> Zoopagomycota</v>
          </cell>
          <cell r="K3390" t="str">
            <v>Entomophthoromycotina</v>
          </cell>
          <cell r="L3390" t="str">
            <v xml:space="preserve"> Entomophthoromycetes</v>
          </cell>
          <cell r="M3390" t="str">
            <v xml:space="preserve"> Entomophthorales</v>
          </cell>
          <cell r="N3390" t="str">
            <v>Ancylistaceae</v>
          </cell>
          <cell r="O3390" t="str">
            <v xml:space="preserve"> Conidiobolus.</v>
          </cell>
        </row>
        <row r="3391">
          <cell r="B3391" t="str">
            <v>A0A137PAX3</v>
          </cell>
          <cell r="C3391" t="str">
            <v xml:space="preserve"> Conidiobolus coronatus (strain ATCC 28846 / CBS 209.66 / NRRL 28638) (Delacroixia coronata).</v>
          </cell>
          <cell r="E3391" t="str">
            <v xml:space="preserve"> NCBI_TaxID=796925 {ECO:0000313|EMBL:KXN72126.1, ECO:0000313|Proteomes:UP000070444};</v>
          </cell>
          <cell r="G3391" t="str">
            <v>Eukaryota</v>
          </cell>
          <cell r="H3391" t="str">
            <v xml:space="preserve"> Fungi</v>
          </cell>
          <cell r="I3391" t="str">
            <v xml:space="preserve"> Fungi incertae sedis</v>
          </cell>
          <cell r="J3391" t="str">
            <v xml:space="preserve"> Zoopagomycota</v>
          </cell>
          <cell r="K3391" t="str">
            <v>Entomophthoromycotina</v>
          </cell>
          <cell r="L3391" t="str">
            <v xml:space="preserve"> Entomophthoromycetes</v>
          </cell>
          <cell r="M3391" t="str">
            <v xml:space="preserve"> Entomophthorales</v>
          </cell>
          <cell r="N3391" t="str">
            <v>Ancylistaceae</v>
          </cell>
          <cell r="O3391" t="str">
            <v xml:space="preserve"> Conidiobolus.</v>
          </cell>
        </row>
        <row r="3392">
          <cell r="B3392" t="str">
            <v>A0A137Q6I7</v>
          </cell>
          <cell r="C3392" t="str">
            <v xml:space="preserve"> Leucoagaricus sp. SymC.cos.</v>
          </cell>
          <cell r="E3392" t="str">
            <v xml:space="preserve"> NCBI_TaxID=1714833 {ECO:0000313|EMBL:KXN82861.1, ECO:0000313|Proteomes:UP000070249};</v>
          </cell>
          <cell r="G3392" t="str">
            <v>Eukaryota</v>
          </cell>
          <cell r="H3392" t="str">
            <v xml:space="preserve"> Fungi</v>
          </cell>
          <cell r="I3392" t="str">
            <v xml:space="preserve"> Dikarya</v>
          </cell>
          <cell r="J3392" t="str">
            <v xml:space="preserve"> Basidiomycota</v>
          </cell>
          <cell r="K3392" t="str">
            <v xml:space="preserve"> Agaricomycotina</v>
          </cell>
          <cell r="L3392" t="str">
            <v>Agaricomycetes</v>
          </cell>
          <cell r="M3392" t="str">
            <v xml:space="preserve"> Agaricomycetidae</v>
          </cell>
          <cell r="N3392" t="str">
            <v xml:space="preserve"> Agaricales</v>
          </cell>
          <cell r="O3392" t="str">
            <v xml:space="preserve"> Agaricaceae</v>
          </cell>
          <cell r="P3392" t="str">
            <v>Leucoagaricus.</v>
          </cell>
        </row>
        <row r="3393">
          <cell r="B3393" t="str">
            <v>A0A137QPW1</v>
          </cell>
          <cell r="C3393" t="str">
            <v xml:space="preserve"> Leucoagaricus sp. SymC.cos.</v>
          </cell>
          <cell r="E3393" t="str">
            <v xml:space="preserve"> NCBI_TaxID=1714833 {ECO:0000313|EMBL:KXN89250.1, ECO:0000313|Proteomes:UP000070249};</v>
          </cell>
          <cell r="G3393" t="str">
            <v>Eukaryota</v>
          </cell>
          <cell r="H3393" t="str">
            <v xml:space="preserve"> Fungi</v>
          </cell>
          <cell r="I3393" t="str">
            <v xml:space="preserve"> Dikarya</v>
          </cell>
          <cell r="J3393" t="str">
            <v xml:space="preserve"> Basidiomycota</v>
          </cell>
          <cell r="K3393" t="str">
            <v xml:space="preserve"> Agaricomycotina</v>
          </cell>
          <cell r="L3393" t="str">
            <v>Agaricomycetes</v>
          </cell>
          <cell r="M3393" t="str">
            <v xml:space="preserve"> Agaricomycetidae</v>
          </cell>
          <cell r="N3393" t="str">
            <v xml:space="preserve"> Agaricales</v>
          </cell>
          <cell r="O3393" t="str">
            <v xml:space="preserve"> Agaricaceae</v>
          </cell>
          <cell r="P3393" t="str">
            <v>Leucoagaricus.</v>
          </cell>
        </row>
        <row r="3394">
          <cell r="B3394" t="str">
            <v>A0A139A872</v>
          </cell>
          <cell r="C3394" t="str">
            <v xml:space="preserve"> Gonapodya prolifera JEL478.</v>
          </cell>
          <cell r="E3394" t="str">
            <v xml:space="preserve"> NCBI_TaxID=1344416 {ECO:0000313|EMBL:KXS13011.1, ECO:0000313|Proteomes:UP000070544};</v>
          </cell>
          <cell r="G3394" t="str">
            <v>Eukaryota</v>
          </cell>
          <cell r="H3394" t="str">
            <v xml:space="preserve"> Fungi</v>
          </cell>
          <cell r="I3394" t="str">
            <v xml:space="preserve"> Fungi incertae sedis</v>
          </cell>
          <cell r="J3394" t="str">
            <v xml:space="preserve"> Chytridiomycota</v>
          </cell>
          <cell r="K3394" t="str">
            <v>Monoblepharidomycetes</v>
          </cell>
          <cell r="L3394" t="str">
            <v xml:space="preserve"> Monoblepharidales</v>
          </cell>
          <cell r="M3394" t="str">
            <v xml:space="preserve"> Gonapodyaceae</v>
          </cell>
          <cell r="N3394" t="str">
            <v xml:space="preserve"> Gonapodya.</v>
          </cell>
        </row>
        <row r="3395">
          <cell r="B3395" t="str">
            <v>A0A139AMI5</v>
          </cell>
          <cell r="C3395" t="str">
            <v xml:space="preserve"> Gonapodya prolifera JEL478.</v>
          </cell>
          <cell r="E3395" t="str">
            <v xml:space="preserve"> NCBI_TaxID=1344416 {ECO:0000313|EMBL:KXS17980.1, ECO:0000313|Proteomes:UP000070544};</v>
          </cell>
          <cell r="G3395" t="str">
            <v>Eukaryota</v>
          </cell>
          <cell r="H3395" t="str">
            <v xml:space="preserve"> Fungi</v>
          </cell>
          <cell r="I3395" t="str">
            <v xml:space="preserve"> Fungi incertae sedis</v>
          </cell>
          <cell r="J3395" t="str">
            <v xml:space="preserve"> Chytridiomycota</v>
          </cell>
          <cell r="K3395" t="str">
            <v>Monoblepharidomycetes</v>
          </cell>
          <cell r="L3395" t="str">
            <v xml:space="preserve"> Monoblepharidales</v>
          </cell>
          <cell r="M3395" t="str">
            <v xml:space="preserve"> Gonapodyaceae</v>
          </cell>
          <cell r="N3395" t="str">
            <v xml:space="preserve"> Gonapodya.</v>
          </cell>
        </row>
        <row r="3396">
          <cell r="B3396" t="str">
            <v>A0A139HSA9</v>
          </cell>
          <cell r="C3396" t="str">
            <v xml:space="preserve"> Mycosphaerella eumusae.</v>
          </cell>
          <cell r="E3396" t="str">
            <v xml:space="preserve"> NCBI_TaxID=321146 {ECO:0000313|EMBL:KXT05340.1, ECO:0000313|Proteomes:UP000070133};</v>
          </cell>
          <cell r="G3396" t="str">
            <v>Eukaryota</v>
          </cell>
          <cell r="H3396" t="str">
            <v xml:space="preserve"> Fungi</v>
          </cell>
          <cell r="I3396" t="str">
            <v xml:space="preserve"> Dikarya</v>
          </cell>
          <cell r="J3396" t="str">
            <v xml:space="preserve"> Ascomycota</v>
          </cell>
          <cell r="K3396" t="str">
            <v xml:space="preserve"> Pezizomycotina</v>
          </cell>
          <cell r="L3396" t="str">
            <v>Dothideomycetes</v>
          </cell>
          <cell r="M3396" t="str">
            <v xml:space="preserve"> Dothideomycetidae</v>
          </cell>
          <cell r="N3396" t="str">
            <v xml:space="preserve"> Capnodiales</v>
          </cell>
          <cell r="O3396" t="str">
            <v xml:space="preserve"> Mycosphaerellaceae</v>
          </cell>
          <cell r="P3396" t="str">
            <v>Mycosphaerella.</v>
          </cell>
        </row>
        <row r="3397">
          <cell r="B3397" t="str">
            <v>A0A139HWQ1</v>
          </cell>
          <cell r="C3397" t="str">
            <v xml:space="preserve"> Mycosphaerella eumusae.</v>
          </cell>
          <cell r="E3397" t="str">
            <v xml:space="preserve"> NCBI_TaxID=321146 {ECO:0000313|EMBL:KXT06894.1, ECO:0000313|Proteomes:UP000070133};</v>
          </cell>
          <cell r="G3397" t="str">
            <v>Eukaryota</v>
          </cell>
          <cell r="H3397" t="str">
            <v xml:space="preserve"> Fungi</v>
          </cell>
          <cell r="I3397" t="str">
            <v xml:space="preserve"> Dikarya</v>
          </cell>
          <cell r="J3397" t="str">
            <v xml:space="preserve"> Ascomycota</v>
          </cell>
          <cell r="K3397" t="str">
            <v xml:space="preserve"> Pezizomycotina</v>
          </cell>
          <cell r="L3397" t="str">
            <v>Dothideomycetes</v>
          </cell>
          <cell r="M3397" t="str">
            <v xml:space="preserve"> Dothideomycetidae</v>
          </cell>
          <cell r="N3397" t="str">
            <v xml:space="preserve"> Capnodiales</v>
          </cell>
          <cell r="O3397" t="str">
            <v xml:space="preserve"> Mycosphaerellaceae</v>
          </cell>
          <cell r="P3397" t="str">
            <v>Mycosphaerella.</v>
          </cell>
        </row>
        <row r="3398">
          <cell r="B3398" t="str">
            <v>A0A139IR51</v>
          </cell>
          <cell r="C3398" t="str">
            <v xml:space="preserve"> Pseudocercospora musae.</v>
          </cell>
          <cell r="E3398" t="str">
            <v xml:space="preserve"> NCBI_TaxID=113226 {ECO:0000313|EMBL:KXT17267.1, ECO:0000313|Proteomes:UP000073492};</v>
          </cell>
          <cell r="G3398" t="str">
            <v>Eukaryota</v>
          </cell>
          <cell r="H3398" t="str">
            <v xml:space="preserve"> Fungi</v>
          </cell>
          <cell r="I3398" t="str">
            <v xml:space="preserve"> Dikarya</v>
          </cell>
          <cell r="J3398" t="str">
            <v xml:space="preserve"> Ascomycota</v>
          </cell>
          <cell r="K3398" t="str">
            <v xml:space="preserve"> Pezizomycotina</v>
          </cell>
          <cell r="L3398" t="str">
            <v>Dothideomycetes</v>
          </cell>
          <cell r="M3398" t="str">
            <v xml:space="preserve"> Dothideomycetidae</v>
          </cell>
          <cell r="N3398" t="str">
            <v xml:space="preserve"> Capnodiales</v>
          </cell>
          <cell r="O3398" t="str">
            <v xml:space="preserve"> Mycosphaerellaceae</v>
          </cell>
          <cell r="P3398" t="str">
            <v>Pseudocercospora.</v>
          </cell>
        </row>
        <row r="3399">
          <cell r="B3399" t="str">
            <v>A0A150UYC7</v>
          </cell>
          <cell r="C3399" t="str">
            <v xml:space="preserve"> Acidomyces richmondensis BFW.</v>
          </cell>
          <cell r="E3399" t="str">
            <v xml:space="preserve"> NCBI_TaxID=766039 {ECO:0000313|EMBL:KYG43289.1, ECO:0000313|Proteomes:UP000075602};</v>
          </cell>
          <cell r="G3399" t="str">
            <v>Eukaryota</v>
          </cell>
          <cell r="H3399" t="str">
            <v xml:space="preserve"> Fungi</v>
          </cell>
          <cell r="I3399" t="str">
            <v xml:space="preserve"> Dikarya</v>
          </cell>
          <cell r="J3399" t="str">
            <v xml:space="preserve"> Ascomycota</v>
          </cell>
          <cell r="K3399" t="str">
            <v xml:space="preserve"> Pezizomycotina</v>
          </cell>
          <cell r="L3399" t="str">
            <v>Dothideomycetes</v>
          </cell>
          <cell r="M3399" t="str">
            <v xml:space="preserve"> Dothideomycetes incertae sedis</v>
          </cell>
          <cell r="N3399" t="str">
            <v xml:space="preserve"> Acidomyces.</v>
          </cell>
        </row>
        <row r="3400">
          <cell r="B3400" t="str">
            <v>A0A150V0D2</v>
          </cell>
          <cell r="C3400" t="str">
            <v xml:space="preserve"> Acidomyces richmondensis BFW.</v>
          </cell>
          <cell r="E3400" t="str">
            <v xml:space="preserve"> NCBI_TaxID=766039 {ECO:0000313|EMBL:KYG43825.1, ECO:0000313|Proteomes:UP000075602};</v>
          </cell>
          <cell r="G3400" t="str">
            <v>Eukaryota</v>
          </cell>
          <cell r="H3400" t="str">
            <v xml:space="preserve"> Fungi</v>
          </cell>
          <cell r="I3400" t="str">
            <v xml:space="preserve"> Dikarya</v>
          </cell>
          <cell r="J3400" t="str">
            <v xml:space="preserve"> Ascomycota</v>
          </cell>
          <cell r="K3400" t="str">
            <v xml:space="preserve"> Pezizomycotina</v>
          </cell>
          <cell r="L3400" t="str">
            <v>Dothideomycetes</v>
          </cell>
          <cell r="M3400" t="str">
            <v xml:space="preserve"> Dothideomycetes incertae sedis</v>
          </cell>
          <cell r="N3400" t="str">
            <v xml:space="preserve"> Acidomyces.</v>
          </cell>
        </row>
        <row r="3401">
          <cell r="B3401" t="str">
            <v>A0A151GML0</v>
          </cell>
          <cell r="C3401" t="str">
            <v xml:space="preserve"> Drechmeria coniospora.</v>
          </cell>
          <cell r="E3401" t="str">
            <v xml:space="preserve"> NCBI_TaxID=98403 {ECO:0000313|EMBL:KYK58336.1, ECO:0000313|Proteomes:UP000076580};</v>
          </cell>
          <cell r="G3401" t="str">
            <v>Eukaryota</v>
          </cell>
          <cell r="H3401" t="str">
            <v xml:space="preserve"> Fungi</v>
          </cell>
          <cell r="I3401" t="str">
            <v xml:space="preserve"> Dikarya</v>
          </cell>
          <cell r="J3401" t="str">
            <v xml:space="preserve"> Ascomycota</v>
          </cell>
          <cell r="K3401" t="str">
            <v xml:space="preserve"> Pezizomycotina</v>
          </cell>
          <cell r="L3401" t="str">
            <v>Sordariomycetes</v>
          </cell>
          <cell r="M3401" t="str">
            <v xml:space="preserve"> Hypocreomycetidae</v>
          </cell>
          <cell r="N3401" t="str">
            <v xml:space="preserve"> Hypocreales</v>
          </cell>
          <cell r="O3401" t="str">
            <v xml:space="preserve"> Ophiocordycipitaceae</v>
          </cell>
          <cell r="P3401" t="str">
            <v>Drechmeria.</v>
          </cell>
        </row>
        <row r="3402">
          <cell r="B3402" t="str">
            <v>A0A151GNG5</v>
          </cell>
          <cell r="C3402" t="str">
            <v xml:space="preserve"> Drechmeria coniospora.</v>
          </cell>
          <cell r="E3402" t="str">
            <v xml:space="preserve"> NCBI_TaxID=98403 {ECO:0000313|EMBL:KYK58664.1, ECO:0000313|Proteomes:UP000076580};</v>
          </cell>
          <cell r="G3402" t="str">
            <v>Eukaryota</v>
          </cell>
          <cell r="H3402" t="str">
            <v xml:space="preserve"> Fungi</v>
          </cell>
          <cell r="I3402" t="str">
            <v xml:space="preserve"> Dikarya</v>
          </cell>
          <cell r="J3402" t="str">
            <v xml:space="preserve"> Ascomycota</v>
          </cell>
          <cell r="K3402" t="str">
            <v xml:space="preserve"> Pezizomycotina</v>
          </cell>
          <cell r="L3402" t="str">
            <v>Sordariomycetes</v>
          </cell>
          <cell r="M3402" t="str">
            <v xml:space="preserve"> Hypocreomycetidae</v>
          </cell>
          <cell r="N3402" t="str">
            <v xml:space="preserve"> Hypocreales</v>
          </cell>
          <cell r="O3402" t="str">
            <v xml:space="preserve"> Ophiocordycipitaceae</v>
          </cell>
          <cell r="P3402" t="str">
            <v>Drechmeria.</v>
          </cell>
        </row>
        <row r="3403">
          <cell r="B3403" t="str">
            <v>A0A151M4P2</v>
          </cell>
          <cell r="C3403" t="str">
            <v xml:space="preserve"> Alligator mississippiensis (American alligator).</v>
          </cell>
          <cell r="E3403" t="str">
            <v xml:space="preserve"> NCBI_TaxID=8496 {ECO:0000313|EMBL:KYO19499.1};</v>
          </cell>
          <cell r="G3403" t="str">
            <v>Eukaryota</v>
          </cell>
          <cell r="H3403" t="str">
            <v xml:space="preserve"> Metazoa</v>
          </cell>
          <cell r="I3403" t="str">
            <v xml:space="preserve"> Chordata</v>
          </cell>
          <cell r="J3403" t="str">
            <v xml:space="preserve"> Craniata</v>
          </cell>
          <cell r="K3403" t="str">
            <v xml:space="preserve"> Vertebrata</v>
          </cell>
          <cell r="L3403" t="str">
            <v xml:space="preserve"> Euteleostomi</v>
          </cell>
          <cell r="M3403" t="str">
            <v>Archelosauria</v>
          </cell>
          <cell r="N3403" t="str">
            <v xml:space="preserve"> Archosauria</v>
          </cell>
          <cell r="O3403" t="str">
            <v xml:space="preserve"> Crocodylia</v>
          </cell>
          <cell r="P3403" t="str">
            <v xml:space="preserve"> Alligatoridae</v>
          </cell>
          <cell r="Q3403" t="str">
            <v xml:space="preserve"> Alligatorinae</v>
          </cell>
          <cell r="R3403" t="str">
            <v>Alligator.</v>
          </cell>
        </row>
        <row r="3404">
          <cell r="B3404" t="str">
            <v>A0A151M6Z4</v>
          </cell>
          <cell r="C3404" t="str">
            <v xml:space="preserve"> Alligator mississippiensis (American alligator).</v>
          </cell>
          <cell r="E3404" t="str">
            <v xml:space="preserve"> NCBI_TaxID=8496 {ECO:0000313|EMBL:KYO20277.1};</v>
          </cell>
          <cell r="G3404" t="str">
            <v>Eukaryota</v>
          </cell>
          <cell r="H3404" t="str">
            <v xml:space="preserve"> Metazoa</v>
          </cell>
          <cell r="I3404" t="str">
            <v xml:space="preserve"> Chordata</v>
          </cell>
          <cell r="J3404" t="str">
            <v xml:space="preserve"> Craniata</v>
          </cell>
          <cell r="K3404" t="str">
            <v xml:space="preserve"> Vertebrata</v>
          </cell>
          <cell r="L3404" t="str">
            <v xml:space="preserve"> Euteleostomi</v>
          </cell>
          <cell r="M3404" t="str">
            <v>Archelosauria</v>
          </cell>
          <cell r="N3404" t="str">
            <v xml:space="preserve"> Archosauria</v>
          </cell>
          <cell r="O3404" t="str">
            <v xml:space="preserve"> Crocodylia</v>
          </cell>
          <cell r="P3404" t="str">
            <v xml:space="preserve"> Alligatoridae</v>
          </cell>
          <cell r="Q3404" t="str">
            <v xml:space="preserve"> Alligatorinae</v>
          </cell>
          <cell r="R3404" t="str">
            <v>Alligator.</v>
          </cell>
        </row>
        <row r="3405">
          <cell r="B3405" t="str">
            <v>A0A151MSX8</v>
          </cell>
          <cell r="C3405" t="str">
            <v xml:space="preserve"> Alligator mississippiensis (American alligator).</v>
          </cell>
          <cell r="E3405" t="str">
            <v xml:space="preserve"> NCBI_TaxID=8496 {ECO:0000313|EMBL:KYO27612.1};</v>
          </cell>
          <cell r="G3405" t="str">
            <v>Eukaryota</v>
          </cell>
          <cell r="H3405" t="str">
            <v xml:space="preserve"> Metazoa</v>
          </cell>
          <cell r="I3405" t="str">
            <v xml:space="preserve"> Chordata</v>
          </cell>
          <cell r="J3405" t="str">
            <v xml:space="preserve"> Craniata</v>
          </cell>
          <cell r="K3405" t="str">
            <v xml:space="preserve"> Vertebrata</v>
          </cell>
          <cell r="L3405" t="str">
            <v xml:space="preserve"> Euteleostomi</v>
          </cell>
          <cell r="M3405" t="str">
            <v>Archelosauria</v>
          </cell>
          <cell r="N3405" t="str">
            <v xml:space="preserve"> Archosauria</v>
          </cell>
          <cell r="O3405" t="str">
            <v xml:space="preserve"> Crocodylia</v>
          </cell>
          <cell r="P3405" t="str">
            <v xml:space="preserve"> Alligatoridae</v>
          </cell>
          <cell r="Q3405" t="str">
            <v xml:space="preserve"> Alligatorinae</v>
          </cell>
          <cell r="R3405" t="str">
            <v>Alligator.</v>
          </cell>
        </row>
        <row r="3406">
          <cell r="B3406" t="str">
            <v>A0A151NDJ3</v>
          </cell>
          <cell r="C3406" t="str">
            <v xml:space="preserve"> Alligator mississippiensis (American alligator).</v>
          </cell>
          <cell r="E3406" t="str">
            <v xml:space="preserve"> NCBI_TaxID=8496 {ECO:0000313|EMBL:KYO34709.1};</v>
          </cell>
          <cell r="G3406" t="str">
            <v>Eukaryota</v>
          </cell>
          <cell r="H3406" t="str">
            <v xml:space="preserve"> Metazoa</v>
          </cell>
          <cell r="I3406" t="str">
            <v xml:space="preserve"> Chordata</v>
          </cell>
          <cell r="J3406" t="str">
            <v xml:space="preserve"> Craniata</v>
          </cell>
          <cell r="K3406" t="str">
            <v xml:space="preserve"> Vertebrata</v>
          </cell>
          <cell r="L3406" t="str">
            <v xml:space="preserve"> Euteleostomi</v>
          </cell>
          <cell r="M3406" t="str">
            <v>Archelosauria</v>
          </cell>
          <cell r="N3406" t="str">
            <v xml:space="preserve"> Archosauria</v>
          </cell>
          <cell r="O3406" t="str">
            <v xml:space="preserve"> Crocodylia</v>
          </cell>
          <cell r="P3406" t="str">
            <v xml:space="preserve"> Alligatoridae</v>
          </cell>
          <cell r="Q3406" t="str">
            <v xml:space="preserve"> Alligatorinae</v>
          </cell>
          <cell r="R3406" t="str">
            <v>Alligator.</v>
          </cell>
        </row>
        <row r="3407">
          <cell r="B3407" t="str">
            <v>A0A151PBF8</v>
          </cell>
          <cell r="C3407" t="str">
            <v xml:space="preserve"> Alligator mississippiensis (American alligator).</v>
          </cell>
          <cell r="E3407" t="str">
            <v xml:space="preserve"> NCBI_TaxID=8496 {ECO:0000313|EMBL:KYO46372.1};</v>
          </cell>
          <cell r="G3407" t="str">
            <v>Eukaryota</v>
          </cell>
          <cell r="H3407" t="str">
            <v xml:space="preserve"> Metazoa</v>
          </cell>
          <cell r="I3407" t="str">
            <v xml:space="preserve"> Chordata</v>
          </cell>
          <cell r="J3407" t="str">
            <v xml:space="preserve"> Craniata</v>
          </cell>
          <cell r="K3407" t="str">
            <v xml:space="preserve"> Vertebrata</v>
          </cell>
          <cell r="L3407" t="str">
            <v xml:space="preserve"> Euteleostomi</v>
          </cell>
          <cell r="M3407" t="str">
            <v>Archelosauria</v>
          </cell>
          <cell r="N3407" t="str">
            <v xml:space="preserve"> Archosauria</v>
          </cell>
          <cell r="O3407" t="str">
            <v xml:space="preserve"> Crocodylia</v>
          </cell>
          <cell r="P3407" t="str">
            <v xml:space="preserve"> Alligatoridae</v>
          </cell>
          <cell r="Q3407" t="str">
            <v xml:space="preserve"> Alligatorinae</v>
          </cell>
          <cell r="R3407" t="str">
            <v>Alligator.</v>
          </cell>
        </row>
        <row r="3408">
          <cell r="B3408" t="str">
            <v>A0A151S1K8</v>
          </cell>
          <cell r="C3408" t="str">
            <v xml:space="preserve"> Cajanus cajan (Pigeon pea) (Cajanus indicus).</v>
          </cell>
          <cell r="E3408" t="str">
            <v xml:space="preserve"> NCBI_TaxID=3821 {ECO:0000313|EMBL:KYP48669.1, ECO:0000313|Proteomes:UP000075243};</v>
          </cell>
          <cell r="G3408" t="str">
            <v>Eukaryota</v>
          </cell>
          <cell r="H3408" t="str">
            <v xml:space="preserve"> Viridiplantae</v>
          </cell>
          <cell r="I3408" t="str">
            <v xml:space="preserve"> Streptophyta</v>
          </cell>
          <cell r="J3408" t="str">
            <v xml:space="preserve"> Embryophyta</v>
          </cell>
          <cell r="K3408" t="str">
            <v xml:space="preserve"> Tracheophyta</v>
          </cell>
          <cell r="L3408" t="str">
            <v>Spermatophyta</v>
          </cell>
          <cell r="M3408" t="str">
            <v xml:space="preserve"> Magnoliophyta</v>
          </cell>
          <cell r="N3408" t="str">
            <v xml:space="preserve"> eudicotyledons</v>
          </cell>
          <cell r="O3408" t="str">
            <v xml:space="preserve"> Gunneridae</v>
          </cell>
          <cell r="P3408" t="str">
            <v>Pentapetalae</v>
          </cell>
          <cell r="Q3408" t="str">
            <v xml:space="preserve"> rosids</v>
          </cell>
          <cell r="R3408" t="str">
            <v xml:space="preserve"> fabids</v>
          </cell>
          <cell r="S3408" t="str">
            <v xml:space="preserve"> Fabales</v>
          </cell>
          <cell r="T3408" t="str">
            <v xml:space="preserve"> Fabaceae</v>
          </cell>
          <cell r="U3408" t="str">
            <v xml:space="preserve"> Papilionoideae</v>
          </cell>
        </row>
        <row r="3409">
          <cell r="B3409" t="str">
            <v>A0A151S561</v>
          </cell>
          <cell r="C3409" t="str">
            <v xml:space="preserve"> Cajanus cajan (Pigeon pea) (Cajanus indicus).</v>
          </cell>
          <cell r="E3409" t="str">
            <v xml:space="preserve"> NCBI_TaxID=3821 {ECO:0000313|EMBL:KYP49897.1, ECO:0000313|Proteomes:UP000075243};</v>
          </cell>
          <cell r="G3409" t="str">
            <v>Eukaryota</v>
          </cell>
          <cell r="H3409" t="str">
            <v xml:space="preserve"> Viridiplantae</v>
          </cell>
          <cell r="I3409" t="str">
            <v xml:space="preserve"> Streptophyta</v>
          </cell>
          <cell r="J3409" t="str">
            <v xml:space="preserve"> Embryophyta</v>
          </cell>
          <cell r="K3409" t="str">
            <v xml:space="preserve"> Tracheophyta</v>
          </cell>
          <cell r="L3409" t="str">
            <v>Spermatophyta</v>
          </cell>
          <cell r="M3409" t="str">
            <v xml:space="preserve"> Magnoliophyta</v>
          </cell>
          <cell r="N3409" t="str">
            <v xml:space="preserve"> eudicotyledons</v>
          </cell>
          <cell r="O3409" t="str">
            <v xml:space="preserve"> Gunneridae</v>
          </cell>
          <cell r="P3409" t="str">
            <v>Pentapetalae</v>
          </cell>
          <cell r="Q3409" t="str">
            <v xml:space="preserve"> rosids</v>
          </cell>
          <cell r="R3409" t="str">
            <v xml:space="preserve"> fabids</v>
          </cell>
          <cell r="S3409" t="str">
            <v xml:space="preserve"> Fabales</v>
          </cell>
          <cell r="T3409" t="str">
            <v xml:space="preserve"> Fabaceae</v>
          </cell>
          <cell r="U3409" t="str">
            <v xml:space="preserve"> Papilionoideae</v>
          </cell>
        </row>
        <row r="3410">
          <cell r="B3410" t="str">
            <v>A0A151S7F5</v>
          </cell>
          <cell r="C3410" t="str">
            <v xml:space="preserve"> Cajanus cajan (Pigeon pea) (Cajanus indicus).</v>
          </cell>
          <cell r="E3410" t="str">
            <v xml:space="preserve"> NCBI_TaxID=3821 {ECO:0000313|EMBL:KYP50709.1, ECO:0000313|Proteomes:UP000075243};</v>
          </cell>
          <cell r="G3410" t="str">
            <v>Eukaryota</v>
          </cell>
          <cell r="H3410" t="str">
            <v xml:space="preserve"> Viridiplantae</v>
          </cell>
          <cell r="I3410" t="str">
            <v xml:space="preserve"> Streptophyta</v>
          </cell>
          <cell r="J3410" t="str">
            <v xml:space="preserve"> Embryophyta</v>
          </cell>
          <cell r="K3410" t="str">
            <v xml:space="preserve"> Tracheophyta</v>
          </cell>
          <cell r="L3410" t="str">
            <v>Spermatophyta</v>
          </cell>
          <cell r="M3410" t="str">
            <v xml:space="preserve"> Magnoliophyta</v>
          </cell>
          <cell r="N3410" t="str">
            <v xml:space="preserve"> eudicotyledons</v>
          </cell>
          <cell r="O3410" t="str">
            <v xml:space="preserve"> Gunneridae</v>
          </cell>
          <cell r="P3410" t="str">
            <v>Pentapetalae</v>
          </cell>
          <cell r="Q3410" t="str">
            <v xml:space="preserve"> rosids</v>
          </cell>
          <cell r="R3410" t="str">
            <v xml:space="preserve"> fabids</v>
          </cell>
          <cell r="S3410" t="str">
            <v xml:space="preserve"> Fabales</v>
          </cell>
          <cell r="T3410" t="str">
            <v xml:space="preserve"> Fabaceae</v>
          </cell>
          <cell r="U3410" t="str">
            <v xml:space="preserve"> Papilionoideae</v>
          </cell>
        </row>
        <row r="3411">
          <cell r="B3411" t="str">
            <v>A0A151SC81</v>
          </cell>
          <cell r="C3411" t="str">
            <v xml:space="preserve"> Cajanus cajan (Pigeon pea) (Cajanus indicus).</v>
          </cell>
          <cell r="E3411" t="str">
            <v xml:space="preserve"> NCBI_TaxID=3821 {ECO:0000313|EMBL:KYP52387.1, ECO:0000313|Proteomes:UP000075243};</v>
          </cell>
          <cell r="G3411" t="str">
            <v>Eukaryota</v>
          </cell>
          <cell r="H3411" t="str">
            <v xml:space="preserve"> Viridiplantae</v>
          </cell>
          <cell r="I3411" t="str">
            <v xml:space="preserve"> Streptophyta</v>
          </cell>
          <cell r="J3411" t="str">
            <v xml:space="preserve"> Embryophyta</v>
          </cell>
          <cell r="K3411" t="str">
            <v xml:space="preserve"> Tracheophyta</v>
          </cell>
          <cell r="L3411" t="str">
            <v>Spermatophyta</v>
          </cell>
          <cell r="M3411" t="str">
            <v xml:space="preserve"> Magnoliophyta</v>
          </cell>
          <cell r="N3411" t="str">
            <v xml:space="preserve"> eudicotyledons</v>
          </cell>
          <cell r="O3411" t="str">
            <v xml:space="preserve"> Gunneridae</v>
          </cell>
          <cell r="P3411" t="str">
            <v>Pentapetalae</v>
          </cell>
          <cell r="Q3411" t="str">
            <v xml:space="preserve"> rosids</v>
          </cell>
          <cell r="R3411" t="str">
            <v xml:space="preserve"> fabids</v>
          </cell>
          <cell r="S3411" t="str">
            <v xml:space="preserve"> Fabales</v>
          </cell>
          <cell r="T3411" t="str">
            <v xml:space="preserve"> Fabaceae</v>
          </cell>
          <cell r="U3411" t="str">
            <v xml:space="preserve"> Papilionoideae</v>
          </cell>
        </row>
        <row r="3412">
          <cell r="B3412" t="str">
            <v>A0A151SL78</v>
          </cell>
          <cell r="C3412" t="str">
            <v xml:space="preserve"> Cajanus cajan (Pigeon pea) (Cajanus indicus).</v>
          </cell>
          <cell r="E3412" t="str">
            <v xml:space="preserve"> NCBI_TaxID=3821 {ECO:0000313|EMBL:KYP55501.1, ECO:0000313|Proteomes:UP000075243};</v>
          </cell>
          <cell r="G3412" t="str">
            <v>Eukaryota</v>
          </cell>
          <cell r="H3412" t="str">
            <v xml:space="preserve"> Viridiplantae</v>
          </cell>
          <cell r="I3412" t="str">
            <v xml:space="preserve"> Streptophyta</v>
          </cell>
          <cell r="J3412" t="str">
            <v xml:space="preserve"> Embryophyta</v>
          </cell>
          <cell r="K3412" t="str">
            <v xml:space="preserve"> Tracheophyta</v>
          </cell>
          <cell r="L3412" t="str">
            <v>Spermatophyta</v>
          </cell>
          <cell r="M3412" t="str">
            <v xml:space="preserve"> Magnoliophyta</v>
          </cell>
          <cell r="N3412" t="str">
            <v xml:space="preserve"> eudicotyledons</v>
          </cell>
          <cell r="O3412" t="str">
            <v xml:space="preserve"> Gunneridae</v>
          </cell>
          <cell r="P3412" t="str">
            <v>Pentapetalae</v>
          </cell>
          <cell r="Q3412" t="str">
            <v xml:space="preserve"> rosids</v>
          </cell>
          <cell r="R3412" t="str">
            <v xml:space="preserve"> fabids</v>
          </cell>
          <cell r="S3412" t="str">
            <v xml:space="preserve"> Fabales</v>
          </cell>
          <cell r="T3412" t="str">
            <v xml:space="preserve"> Fabaceae</v>
          </cell>
          <cell r="U3412" t="str">
            <v xml:space="preserve"> Papilionoideae</v>
          </cell>
        </row>
        <row r="3413">
          <cell r="B3413" t="str">
            <v>A0A151SRP2</v>
          </cell>
          <cell r="C3413" t="str">
            <v xml:space="preserve"> Cajanus cajan (Pigeon pea) (Cajanus indicus).</v>
          </cell>
          <cell r="E3413" t="str">
            <v xml:space="preserve"> NCBI_TaxID=3821 {ECO:0000313|EMBL:KYP57455.1, ECO:0000313|Proteomes:UP000075243};</v>
          </cell>
          <cell r="G3413" t="str">
            <v>Eukaryota</v>
          </cell>
          <cell r="H3413" t="str">
            <v xml:space="preserve"> Viridiplantae</v>
          </cell>
          <cell r="I3413" t="str">
            <v xml:space="preserve"> Streptophyta</v>
          </cell>
          <cell r="J3413" t="str">
            <v xml:space="preserve"> Embryophyta</v>
          </cell>
          <cell r="K3413" t="str">
            <v xml:space="preserve"> Tracheophyta</v>
          </cell>
          <cell r="L3413" t="str">
            <v>Spermatophyta</v>
          </cell>
          <cell r="M3413" t="str">
            <v xml:space="preserve"> Magnoliophyta</v>
          </cell>
          <cell r="N3413" t="str">
            <v xml:space="preserve"> eudicotyledons</v>
          </cell>
          <cell r="O3413" t="str">
            <v xml:space="preserve"> Gunneridae</v>
          </cell>
          <cell r="P3413" t="str">
            <v>Pentapetalae</v>
          </cell>
          <cell r="Q3413" t="str">
            <v xml:space="preserve"> rosids</v>
          </cell>
          <cell r="R3413" t="str">
            <v xml:space="preserve"> fabids</v>
          </cell>
          <cell r="S3413" t="str">
            <v xml:space="preserve"> Fabales</v>
          </cell>
          <cell r="T3413" t="str">
            <v xml:space="preserve"> Fabaceae</v>
          </cell>
          <cell r="U3413" t="str">
            <v xml:space="preserve"> Papilionoideae</v>
          </cell>
        </row>
        <row r="3414">
          <cell r="B3414" t="str">
            <v>A0A151SX94</v>
          </cell>
          <cell r="C3414" t="str">
            <v xml:space="preserve"> Cajanus cajan (Pigeon pea) (Cajanus indicus).</v>
          </cell>
          <cell r="E3414" t="str">
            <v xml:space="preserve"> NCBI_TaxID=3821 {ECO:0000313|EMBL:KYP59398.1, ECO:0000313|Proteomes:UP000075243};</v>
          </cell>
          <cell r="G3414" t="str">
            <v>Eukaryota</v>
          </cell>
          <cell r="H3414" t="str">
            <v xml:space="preserve"> Viridiplantae</v>
          </cell>
          <cell r="I3414" t="str">
            <v xml:space="preserve"> Streptophyta</v>
          </cell>
          <cell r="J3414" t="str">
            <v xml:space="preserve"> Embryophyta</v>
          </cell>
          <cell r="K3414" t="str">
            <v xml:space="preserve"> Tracheophyta</v>
          </cell>
          <cell r="L3414" t="str">
            <v>Spermatophyta</v>
          </cell>
          <cell r="M3414" t="str">
            <v xml:space="preserve"> Magnoliophyta</v>
          </cell>
          <cell r="N3414" t="str">
            <v xml:space="preserve"> eudicotyledons</v>
          </cell>
          <cell r="O3414" t="str">
            <v xml:space="preserve"> Gunneridae</v>
          </cell>
          <cell r="P3414" t="str">
            <v>Pentapetalae</v>
          </cell>
          <cell r="Q3414" t="str">
            <v xml:space="preserve"> rosids</v>
          </cell>
          <cell r="R3414" t="str">
            <v xml:space="preserve"> fabids</v>
          </cell>
          <cell r="S3414" t="str">
            <v xml:space="preserve"> Fabales</v>
          </cell>
          <cell r="T3414" t="str">
            <v xml:space="preserve"> Fabaceae</v>
          </cell>
          <cell r="U3414" t="str">
            <v xml:space="preserve"> Papilionoideae</v>
          </cell>
        </row>
        <row r="3415">
          <cell r="B3415" t="str">
            <v>A0A151T396</v>
          </cell>
          <cell r="C3415" t="str">
            <v xml:space="preserve"> Cajanus cajan (Pigeon pea) (Cajanus indicus).</v>
          </cell>
          <cell r="E3415" t="str">
            <v xml:space="preserve"> NCBI_TaxID=3821 {ECO:0000313|EMBL:KYP61497.1, ECO:0000313|Proteomes:UP000075243};</v>
          </cell>
          <cell r="G3415" t="str">
            <v>Eukaryota</v>
          </cell>
          <cell r="H3415" t="str">
            <v xml:space="preserve"> Viridiplantae</v>
          </cell>
          <cell r="I3415" t="str">
            <v xml:space="preserve"> Streptophyta</v>
          </cell>
          <cell r="J3415" t="str">
            <v xml:space="preserve"> Embryophyta</v>
          </cell>
          <cell r="K3415" t="str">
            <v xml:space="preserve"> Tracheophyta</v>
          </cell>
          <cell r="L3415" t="str">
            <v>Spermatophyta</v>
          </cell>
          <cell r="M3415" t="str">
            <v xml:space="preserve"> Magnoliophyta</v>
          </cell>
          <cell r="N3415" t="str">
            <v xml:space="preserve"> eudicotyledons</v>
          </cell>
          <cell r="O3415" t="str">
            <v xml:space="preserve"> Gunneridae</v>
          </cell>
          <cell r="P3415" t="str">
            <v>Pentapetalae</v>
          </cell>
          <cell r="Q3415" t="str">
            <v xml:space="preserve"> rosids</v>
          </cell>
          <cell r="R3415" t="str">
            <v xml:space="preserve"> fabids</v>
          </cell>
          <cell r="S3415" t="str">
            <v xml:space="preserve"> Fabales</v>
          </cell>
          <cell r="T3415" t="str">
            <v xml:space="preserve"> Fabaceae</v>
          </cell>
          <cell r="U3415" t="str">
            <v xml:space="preserve"> Papilionoideae</v>
          </cell>
        </row>
        <row r="3416">
          <cell r="B3416" t="str">
            <v>A0A151TQF0</v>
          </cell>
          <cell r="C3416" t="str">
            <v xml:space="preserve"> Cajanus cajan (Pigeon pea) (Cajanus indicus).</v>
          </cell>
          <cell r="E3416" t="str">
            <v xml:space="preserve"> NCBI_TaxID=3821 {ECO:0000313|EMBL:KYP69278.1, ECO:0000313|Proteomes:UP000075243};</v>
          </cell>
          <cell r="G3416" t="str">
            <v>Eukaryota</v>
          </cell>
          <cell r="H3416" t="str">
            <v xml:space="preserve"> Viridiplantae</v>
          </cell>
          <cell r="I3416" t="str">
            <v xml:space="preserve"> Streptophyta</v>
          </cell>
          <cell r="J3416" t="str">
            <v xml:space="preserve"> Embryophyta</v>
          </cell>
          <cell r="K3416" t="str">
            <v xml:space="preserve"> Tracheophyta</v>
          </cell>
          <cell r="L3416" t="str">
            <v>Spermatophyta</v>
          </cell>
          <cell r="M3416" t="str">
            <v xml:space="preserve"> Magnoliophyta</v>
          </cell>
          <cell r="N3416" t="str">
            <v xml:space="preserve"> eudicotyledons</v>
          </cell>
          <cell r="O3416" t="str">
            <v xml:space="preserve"> Gunneridae</v>
          </cell>
          <cell r="P3416" t="str">
            <v>Pentapetalae</v>
          </cell>
          <cell r="Q3416" t="str">
            <v xml:space="preserve"> rosids</v>
          </cell>
          <cell r="R3416" t="str">
            <v xml:space="preserve"> fabids</v>
          </cell>
          <cell r="S3416" t="str">
            <v xml:space="preserve"> Fabales</v>
          </cell>
          <cell r="T3416" t="str">
            <v xml:space="preserve"> Fabaceae</v>
          </cell>
          <cell r="U3416" t="str">
            <v xml:space="preserve"> Papilionoideae</v>
          </cell>
        </row>
        <row r="3417">
          <cell r="B3417" t="str">
            <v>A0A151VM19</v>
          </cell>
          <cell r="C3417" t="str">
            <v xml:space="preserve"> Hypsizygus marmoreus (White beech mushroom) (Agaricus marmoreus).</v>
          </cell>
          <cell r="E3417" t="str">
            <v xml:space="preserve"> NCBI_TaxID=39966 {ECO:0000313|EMBL:KYQ36602.1, ECO:0000313|Proteomes:UP000076154};</v>
          </cell>
          <cell r="G3417" t="str">
            <v>Eukaryota</v>
          </cell>
          <cell r="H3417" t="str">
            <v xml:space="preserve"> Fungi</v>
          </cell>
          <cell r="I3417" t="str">
            <v xml:space="preserve"> Dikarya</v>
          </cell>
          <cell r="J3417" t="str">
            <v xml:space="preserve"> Basidiomycota</v>
          </cell>
          <cell r="K3417" t="str">
            <v xml:space="preserve"> Agaricomycotina</v>
          </cell>
          <cell r="L3417" t="str">
            <v>Agaricomycetes</v>
          </cell>
          <cell r="M3417" t="str">
            <v xml:space="preserve"> Agaricomycetidae</v>
          </cell>
          <cell r="N3417" t="str">
            <v xml:space="preserve"> Agaricales</v>
          </cell>
          <cell r="O3417" t="str">
            <v xml:space="preserve"> Lyophyllaceae</v>
          </cell>
          <cell r="P3417" t="str">
            <v>Hypsizygus.</v>
          </cell>
        </row>
        <row r="3418">
          <cell r="B3418" t="str">
            <v>A0A151W6L9</v>
          </cell>
          <cell r="C3418" t="str">
            <v xml:space="preserve"> Hypsizygus marmoreus (White beech mushroom) (Agaricus marmoreus).</v>
          </cell>
          <cell r="E3418" t="str">
            <v xml:space="preserve"> NCBI_TaxID=39966 {ECO:0000313|EMBL:KYQ43473.1, ECO:0000313|Proteomes:UP000076154};</v>
          </cell>
          <cell r="G3418" t="str">
            <v>Eukaryota</v>
          </cell>
          <cell r="H3418" t="str">
            <v xml:space="preserve"> Fungi</v>
          </cell>
          <cell r="I3418" t="str">
            <v xml:space="preserve"> Dikarya</v>
          </cell>
          <cell r="J3418" t="str">
            <v xml:space="preserve"> Basidiomycota</v>
          </cell>
          <cell r="K3418" t="str">
            <v xml:space="preserve"> Agaricomycotina</v>
          </cell>
          <cell r="L3418" t="str">
            <v>Agaricomycetes</v>
          </cell>
          <cell r="M3418" t="str">
            <v xml:space="preserve"> Agaricomycetidae</v>
          </cell>
          <cell r="N3418" t="str">
            <v xml:space="preserve"> Agaricales</v>
          </cell>
          <cell r="O3418" t="str">
            <v xml:space="preserve"> Lyophyllaceae</v>
          </cell>
          <cell r="P3418" t="str">
            <v>Hypsizygus.</v>
          </cell>
        </row>
        <row r="3419">
          <cell r="B3419" t="str">
            <v>A0A151WVS7</v>
          </cell>
          <cell r="C3419" t="str">
            <v xml:space="preserve"> Trachymyrmex zeteki.</v>
          </cell>
          <cell r="E3419" t="str">
            <v xml:space="preserve"> NCBI_TaxID=64791 {ECO:0000313|EMBL:KYQ51775.1, ECO:0000313|Proteomes:UP000075809};</v>
          </cell>
          <cell r="G3419" t="str">
            <v>Eukaryota</v>
          </cell>
          <cell r="H3419" t="str">
            <v xml:space="preserve"> Metazoa</v>
          </cell>
          <cell r="I3419" t="str">
            <v xml:space="preserve"> Ecdysozoa</v>
          </cell>
          <cell r="J3419" t="str">
            <v xml:space="preserve"> Arthropoda</v>
          </cell>
          <cell r="K3419" t="str">
            <v xml:space="preserve"> Hexapoda</v>
          </cell>
          <cell r="L3419" t="str">
            <v xml:space="preserve"> Insecta</v>
          </cell>
          <cell r="M3419" t="str">
            <v>Pterygota</v>
          </cell>
          <cell r="N3419" t="str">
            <v xml:space="preserve"> Neoptera</v>
          </cell>
          <cell r="O3419" t="str">
            <v xml:space="preserve"> Holometabola</v>
          </cell>
          <cell r="P3419" t="str">
            <v xml:space="preserve"> Hymenoptera</v>
          </cell>
          <cell r="Q3419" t="str">
            <v xml:space="preserve"> Apocrita</v>
          </cell>
          <cell r="R3419" t="str">
            <v xml:space="preserve"> Aculeata</v>
          </cell>
          <cell r="S3419" t="str">
            <v>Formicoidea</v>
          </cell>
          <cell r="T3419" t="str">
            <v xml:space="preserve"> Formicidae</v>
          </cell>
          <cell r="U3419" t="str">
            <v xml:space="preserve"> Myrmicinae</v>
          </cell>
        </row>
        <row r="3420">
          <cell r="B3420" t="str">
            <v>A0A151WZT2</v>
          </cell>
          <cell r="C3420" t="str">
            <v xml:space="preserve"> Trachymyrmex zeteki.</v>
          </cell>
          <cell r="E3420" t="str">
            <v xml:space="preserve"> NCBI_TaxID=64791 {ECO:0000313|EMBL:KYQ53384.1, ECO:0000313|Proteomes:UP000075809};</v>
          </cell>
          <cell r="G3420" t="str">
            <v>Eukaryota</v>
          </cell>
          <cell r="H3420" t="str">
            <v xml:space="preserve"> Metazoa</v>
          </cell>
          <cell r="I3420" t="str">
            <v xml:space="preserve"> Ecdysozoa</v>
          </cell>
          <cell r="J3420" t="str">
            <v xml:space="preserve"> Arthropoda</v>
          </cell>
          <cell r="K3420" t="str">
            <v xml:space="preserve"> Hexapoda</v>
          </cell>
          <cell r="L3420" t="str">
            <v xml:space="preserve"> Insecta</v>
          </cell>
          <cell r="M3420" t="str">
            <v>Pterygota</v>
          </cell>
          <cell r="N3420" t="str">
            <v xml:space="preserve"> Neoptera</v>
          </cell>
          <cell r="O3420" t="str">
            <v xml:space="preserve"> Holometabola</v>
          </cell>
          <cell r="P3420" t="str">
            <v xml:space="preserve"> Hymenoptera</v>
          </cell>
          <cell r="Q3420" t="str">
            <v xml:space="preserve"> Apocrita</v>
          </cell>
          <cell r="R3420" t="str">
            <v xml:space="preserve"> Aculeata</v>
          </cell>
          <cell r="S3420" t="str">
            <v>Formicoidea</v>
          </cell>
          <cell r="T3420" t="str">
            <v xml:space="preserve"> Formicidae</v>
          </cell>
          <cell r="U3420" t="str">
            <v xml:space="preserve"> Myrmicinae</v>
          </cell>
        </row>
        <row r="3421">
          <cell r="B3421" t="str">
            <v>A0A151X4S0</v>
          </cell>
          <cell r="C3421" t="str">
            <v xml:space="preserve"> Trachymyrmex zeteki.</v>
          </cell>
          <cell r="E3421" t="str">
            <v xml:space="preserve"> NCBI_TaxID=64791 {ECO:0000313|EMBL:KYQ55423.1, ECO:0000313|Proteomes:UP000075809};</v>
          </cell>
          <cell r="G3421" t="str">
            <v>Eukaryota</v>
          </cell>
          <cell r="H3421" t="str">
            <v xml:space="preserve"> Metazoa</v>
          </cell>
          <cell r="I3421" t="str">
            <v xml:space="preserve"> Ecdysozoa</v>
          </cell>
          <cell r="J3421" t="str">
            <v xml:space="preserve"> Arthropoda</v>
          </cell>
          <cell r="K3421" t="str">
            <v xml:space="preserve"> Hexapoda</v>
          </cell>
          <cell r="L3421" t="str">
            <v xml:space="preserve"> Insecta</v>
          </cell>
          <cell r="M3421" t="str">
            <v>Pterygota</v>
          </cell>
          <cell r="N3421" t="str">
            <v xml:space="preserve"> Neoptera</v>
          </cell>
          <cell r="O3421" t="str">
            <v xml:space="preserve"> Holometabola</v>
          </cell>
          <cell r="P3421" t="str">
            <v xml:space="preserve"> Hymenoptera</v>
          </cell>
          <cell r="Q3421" t="str">
            <v xml:space="preserve"> Apocrita</v>
          </cell>
          <cell r="R3421" t="str">
            <v xml:space="preserve"> Aculeata</v>
          </cell>
          <cell r="S3421" t="str">
            <v>Formicoidea</v>
          </cell>
          <cell r="T3421" t="str">
            <v xml:space="preserve"> Formicidae</v>
          </cell>
          <cell r="U3421" t="str">
            <v xml:space="preserve"> Myrmicinae</v>
          </cell>
        </row>
        <row r="3422">
          <cell r="B3422" t="str">
            <v>A0A151XJK6</v>
          </cell>
          <cell r="C3422" t="str">
            <v xml:space="preserve"> Trachymyrmex zeteki.</v>
          </cell>
          <cell r="E3422" t="str">
            <v xml:space="preserve"> NCBI_TaxID=64791 {ECO:0000313|EMBL:KYQ60458.1, ECO:0000313|Proteomes:UP000075809};</v>
          </cell>
          <cell r="G3422" t="str">
            <v>Eukaryota</v>
          </cell>
          <cell r="H3422" t="str">
            <v xml:space="preserve"> Metazoa</v>
          </cell>
          <cell r="I3422" t="str">
            <v xml:space="preserve"> Ecdysozoa</v>
          </cell>
          <cell r="J3422" t="str">
            <v xml:space="preserve"> Arthropoda</v>
          </cell>
          <cell r="K3422" t="str">
            <v xml:space="preserve"> Hexapoda</v>
          </cell>
          <cell r="L3422" t="str">
            <v xml:space="preserve"> Insecta</v>
          </cell>
          <cell r="M3422" t="str">
            <v>Pterygota</v>
          </cell>
          <cell r="N3422" t="str">
            <v xml:space="preserve"> Neoptera</v>
          </cell>
          <cell r="O3422" t="str">
            <v xml:space="preserve"> Holometabola</v>
          </cell>
          <cell r="P3422" t="str">
            <v xml:space="preserve"> Hymenoptera</v>
          </cell>
          <cell r="Q3422" t="str">
            <v xml:space="preserve"> Apocrita</v>
          </cell>
          <cell r="R3422" t="str">
            <v xml:space="preserve"> Aculeata</v>
          </cell>
          <cell r="S3422" t="str">
            <v>Formicoidea</v>
          </cell>
          <cell r="T3422" t="str">
            <v xml:space="preserve"> Formicidae</v>
          </cell>
          <cell r="U3422" t="str">
            <v xml:space="preserve"> Myrmicinae</v>
          </cell>
        </row>
        <row r="3423">
          <cell r="B3423" t="str">
            <v>A0A151Z2N7</v>
          </cell>
          <cell r="C3423" t="str">
            <v xml:space="preserve"> Tieghemostelium lacteum.</v>
          </cell>
          <cell r="E3423" t="str">
            <v xml:space="preserve"> NCBI_TaxID=361077 {ECO:0000313|EMBL:KYQ88198.1, ECO:0000313|Proteomes:UP000076078};</v>
          </cell>
          <cell r="G3423" t="str">
            <v>Eukaryota</v>
          </cell>
          <cell r="H3423" t="str">
            <v xml:space="preserve"> Amoebozoa</v>
          </cell>
          <cell r="I3423" t="str">
            <v xml:space="preserve"> Mycetozoa</v>
          </cell>
          <cell r="J3423" t="str">
            <v xml:space="preserve"> Dictyostelids</v>
          </cell>
          <cell r="K3423" t="str">
            <v xml:space="preserve"> Dictyosteliales</v>
          </cell>
          <cell r="L3423" t="str">
            <v>Raperosteliaceae</v>
          </cell>
          <cell r="M3423" t="str">
            <v xml:space="preserve"> Tieghemostelium.</v>
          </cell>
        </row>
        <row r="3424">
          <cell r="B3424" t="str">
            <v>A0A151Z585</v>
          </cell>
          <cell r="C3424" t="str">
            <v xml:space="preserve"> Tieghemostelium lacteum.</v>
          </cell>
          <cell r="E3424" t="str">
            <v xml:space="preserve"> NCBI_TaxID=361077 {ECO:0000313|EMBL:KYQ89133.1, ECO:0000313|Proteomes:UP000076078};</v>
          </cell>
          <cell r="G3424" t="str">
            <v>Eukaryota</v>
          </cell>
          <cell r="H3424" t="str">
            <v xml:space="preserve"> Amoebozoa</v>
          </cell>
          <cell r="I3424" t="str">
            <v xml:space="preserve"> Mycetozoa</v>
          </cell>
          <cell r="J3424" t="str">
            <v xml:space="preserve"> Dictyostelids</v>
          </cell>
          <cell r="K3424" t="str">
            <v xml:space="preserve"> Dictyosteliales</v>
          </cell>
          <cell r="L3424" t="str">
            <v>Raperosteliaceae</v>
          </cell>
          <cell r="M3424" t="str">
            <v xml:space="preserve"> Tieghemostelium.</v>
          </cell>
        </row>
        <row r="3425">
          <cell r="B3425" t="str">
            <v>A0A151ZJ76</v>
          </cell>
          <cell r="C3425" t="str">
            <v xml:space="preserve"> Tieghemostelium lacteum.</v>
          </cell>
          <cell r="E3425" t="str">
            <v xml:space="preserve"> NCBI_TaxID=361077 {ECO:0000313|EMBL:KYQ93965.1, ECO:0000313|Proteomes:UP000076078};</v>
          </cell>
          <cell r="G3425" t="str">
            <v>Eukaryota</v>
          </cell>
          <cell r="H3425" t="str">
            <v xml:space="preserve"> Amoebozoa</v>
          </cell>
          <cell r="I3425" t="str">
            <v xml:space="preserve"> Mycetozoa</v>
          </cell>
          <cell r="J3425" t="str">
            <v xml:space="preserve"> Dictyostelids</v>
          </cell>
          <cell r="K3425" t="str">
            <v xml:space="preserve"> Dictyosteliales</v>
          </cell>
          <cell r="L3425" t="str">
            <v>Raperosteliaceae</v>
          </cell>
          <cell r="M3425" t="str">
            <v xml:space="preserve"> Tieghemostelium.</v>
          </cell>
        </row>
        <row r="3426">
          <cell r="B3426" t="str">
            <v>A0A154NZH8</v>
          </cell>
          <cell r="C3426" t="str">
            <v xml:space="preserve"> Dufourea novaeangliae.</v>
          </cell>
          <cell r="E3426" t="str">
            <v xml:space="preserve"> NCBI_TaxID=178035 {ECO:0000313|EMBL:KZC05079.1, ECO:0000313|Proteomes:UP000076502};</v>
          </cell>
          <cell r="G3426" t="str">
            <v>Eukaryota</v>
          </cell>
          <cell r="H3426" t="str">
            <v xml:space="preserve"> Metazoa</v>
          </cell>
          <cell r="I3426" t="str">
            <v xml:space="preserve"> Ecdysozoa</v>
          </cell>
          <cell r="J3426" t="str">
            <v xml:space="preserve"> Arthropoda</v>
          </cell>
          <cell r="K3426" t="str">
            <v xml:space="preserve"> Hexapoda</v>
          </cell>
          <cell r="L3426" t="str">
            <v xml:space="preserve"> Insecta</v>
          </cell>
          <cell r="M3426" t="str">
            <v>Pterygota</v>
          </cell>
          <cell r="N3426" t="str">
            <v xml:space="preserve"> Neoptera</v>
          </cell>
          <cell r="O3426" t="str">
            <v xml:space="preserve"> Holometabola</v>
          </cell>
          <cell r="P3426" t="str">
            <v xml:space="preserve"> Hymenoptera</v>
          </cell>
          <cell r="Q3426" t="str">
            <v xml:space="preserve"> Apocrita</v>
          </cell>
          <cell r="R3426" t="str">
            <v xml:space="preserve"> Aculeata</v>
          </cell>
          <cell r="S3426" t="str">
            <v>Apoidea</v>
          </cell>
          <cell r="T3426" t="str">
            <v xml:space="preserve"> Halictidae</v>
          </cell>
          <cell r="U3426" t="str">
            <v xml:space="preserve"> Rophitinae</v>
          </cell>
        </row>
        <row r="3427">
          <cell r="B3427" t="str">
            <v>A0A154P026</v>
          </cell>
          <cell r="C3427" t="str">
            <v xml:space="preserve"> Dufourea novaeangliae.</v>
          </cell>
          <cell r="E3427" t="str">
            <v xml:space="preserve"> NCBI_TaxID=178035 {ECO:0000313|EMBL:KZC05211.1, ECO:0000313|Proteomes:UP000076502};</v>
          </cell>
          <cell r="G3427" t="str">
            <v>Eukaryota</v>
          </cell>
          <cell r="H3427" t="str">
            <v xml:space="preserve"> Metazoa</v>
          </cell>
          <cell r="I3427" t="str">
            <v xml:space="preserve"> Ecdysozoa</v>
          </cell>
          <cell r="J3427" t="str">
            <v xml:space="preserve"> Arthropoda</v>
          </cell>
          <cell r="K3427" t="str">
            <v xml:space="preserve"> Hexapoda</v>
          </cell>
          <cell r="L3427" t="str">
            <v xml:space="preserve"> Insecta</v>
          </cell>
          <cell r="M3427" t="str">
            <v>Pterygota</v>
          </cell>
          <cell r="N3427" t="str">
            <v xml:space="preserve"> Neoptera</v>
          </cell>
          <cell r="O3427" t="str">
            <v xml:space="preserve"> Holometabola</v>
          </cell>
          <cell r="P3427" t="str">
            <v xml:space="preserve"> Hymenoptera</v>
          </cell>
          <cell r="Q3427" t="str">
            <v xml:space="preserve"> Apocrita</v>
          </cell>
          <cell r="R3427" t="str">
            <v xml:space="preserve"> Aculeata</v>
          </cell>
          <cell r="S3427" t="str">
            <v>Apoidea</v>
          </cell>
          <cell r="T3427" t="str">
            <v xml:space="preserve"> Halictidae</v>
          </cell>
          <cell r="U3427" t="str">
            <v xml:space="preserve"> Rophitinae</v>
          </cell>
        </row>
        <row r="3428">
          <cell r="B3428" t="str">
            <v>A0A154P050</v>
          </cell>
          <cell r="C3428" t="str">
            <v xml:space="preserve"> Dufourea novaeangliae.</v>
          </cell>
          <cell r="E3428" t="str">
            <v xml:space="preserve"> NCBI_TaxID=178035 {ECO:0000313|EMBL:KZC05295.1, ECO:0000313|Proteomes:UP000076502};</v>
          </cell>
          <cell r="G3428" t="str">
            <v>Eukaryota</v>
          </cell>
          <cell r="H3428" t="str">
            <v xml:space="preserve"> Metazoa</v>
          </cell>
          <cell r="I3428" t="str">
            <v xml:space="preserve"> Ecdysozoa</v>
          </cell>
          <cell r="J3428" t="str">
            <v xml:space="preserve"> Arthropoda</v>
          </cell>
          <cell r="K3428" t="str">
            <v xml:space="preserve"> Hexapoda</v>
          </cell>
          <cell r="L3428" t="str">
            <v xml:space="preserve"> Insecta</v>
          </cell>
          <cell r="M3428" t="str">
            <v>Pterygota</v>
          </cell>
          <cell r="N3428" t="str">
            <v xml:space="preserve"> Neoptera</v>
          </cell>
          <cell r="O3428" t="str">
            <v xml:space="preserve"> Holometabola</v>
          </cell>
          <cell r="P3428" t="str">
            <v xml:space="preserve"> Hymenoptera</v>
          </cell>
          <cell r="Q3428" t="str">
            <v xml:space="preserve"> Apocrita</v>
          </cell>
          <cell r="R3428" t="str">
            <v xml:space="preserve"> Aculeata</v>
          </cell>
          <cell r="S3428" t="str">
            <v>Apoidea</v>
          </cell>
          <cell r="T3428" t="str">
            <v xml:space="preserve"> Halictidae</v>
          </cell>
          <cell r="U3428" t="str">
            <v xml:space="preserve"> Rophitinae</v>
          </cell>
        </row>
        <row r="3429">
          <cell r="B3429" t="str">
            <v>A0A154PCY6</v>
          </cell>
          <cell r="C3429" t="str">
            <v xml:space="preserve"> Dufourea novaeangliae.</v>
          </cell>
          <cell r="E3429" t="str">
            <v xml:space="preserve"> NCBI_TaxID=178035 {ECO:0000313|EMBL:KZC09118.1, ECO:0000313|Proteomes:UP000076502};</v>
          </cell>
          <cell r="G3429" t="str">
            <v>Eukaryota</v>
          </cell>
          <cell r="H3429" t="str">
            <v xml:space="preserve"> Metazoa</v>
          </cell>
          <cell r="I3429" t="str">
            <v xml:space="preserve"> Ecdysozoa</v>
          </cell>
          <cell r="J3429" t="str">
            <v xml:space="preserve"> Arthropoda</v>
          </cell>
          <cell r="K3429" t="str">
            <v xml:space="preserve"> Hexapoda</v>
          </cell>
          <cell r="L3429" t="str">
            <v xml:space="preserve"> Insecta</v>
          </cell>
          <cell r="M3429" t="str">
            <v>Pterygota</v>
          </cell>
          <cell r="N3429" t="str">
            <v xml:space="preserve"> Neoptera</v>
          </cell>
          <cell r="O3429" t="str">
            <v xml:space="preserve"> Holometabola</v>
          </cell>
          <cell r="P3429" t="str">
            <v xml:space="preserve"> Hymenoptera</v>
          </cell>
          <cell r="Q3429" t="str">
            <v xml:space="preserve"> Apocrita</v>
          </cell>
          <cell r="R3429" t="str">
            <v xml:space="preserve"> Aculeata</v>
          </cell>
          <cell r="S3429" t="str">
            <v>Apoidea</v>
          </cell>
          <cell r="T3429" t="str">
            <v xml:space="preserve"> Halictidae</v>
          </cell>
          <cell r="U3429" t="str">
            <v xml:space="preserve"> Rophitinae</v>
          </cell>
        </row>
        <row r="3430">
          <cell r="B3430" t="str">
            <v>A0A158NR89</v>
          </cell>
          <cell r="C3430" t="str">
            <v xml:space="preserve"> Atta cephalotes (Leafcutter ant).</v>
          </cell>
          <cell r="E3430" t="str">
            <v xml:space="preserve"> NCBI_TaxID=12957 {ECO:0000313|EnsemblMetazoa:XP_012060047.1};</v>
          </cell>
          <cell r="G3430" t="str">
            <v>Eukaryota</v>
          </cell>
          <cell r="H3430" t="str">
            <v xml:space="preserve"> Metazoa</v>
          </cell>
          <cell r="I3430" t="str">
            <v xml:space="preserve"> Ecdysozoa</v>
          </cell>
          <cell r="J3430" t="str">
            <v xml:space="preserve"> Arthropoda</v>
          </cell>
          <cell r="K3430" t="str">
            <v xml:space="preserve"> Hexapoda</v>
          </cell>
          <cell r="L3430" t="str">
            <v xml:space="preserve"> Insecta</v>
          </cell>
          <cell r="M3430" t="str">
            <v>Pterygota</v>
          </cell>
          <cell r="N3430" t="str">
            <v xml:space="preserve"> Neoptera</v>
          </cell>
          <cell r="O3430" t="str">
            <v xml:space="preserve"> Holometabola</v>
          </cell>
          <cell r="P3430" t="str">
            <v xml:space="preserve"> Hymenoptera</v>
          </cell>
          <cell r="Q3430" t="str">
            <v xml:space="preserve"> Apocrita</v>
          </cell>
          <cell r="R3430" t="str">
            <v xml:space="preserve"> Aculeata</v>
          </cell>
          <cell r="S3430" t="str">
            <v>Formicoidea</v>
          </cell>
          <cell r="T3430" t="str">
            <v xml:space="preserve"> Formicidae</v>
          </cell>
          <cell r="U3430" t="str">
            <v xml:space="preserve"> Myrmicinae</v>
          </cell>
        </row>
        <row r="3431">
          <cell r="B3431" t="str">
            <v>A0A158NVQ0</v>
          </cell>
          <cell r="C3431" t="str">
            <v xml:space="preserve"> Atta cephalotes (Leafcutter ant).</v>
          </cell>
          <cell r="E3431" t="str">
            <v xml:space="preserve"> NCBI_TaxID=12957 {ECO:0000313|EnsemblMetazoa:XP_012061608.1};</v>
          </cell>
          <cell r="G3431" t="str">
            <v>Eukaryota</v>
          </cell>
          <cell r="H3431" t="str">
            <v xml:space="preserve"> Metazoa</v>
          </cell>
          <cell r="I3431" t="str">
            <v xml:space="preserve"> Ecdysozoa</v>
          </cell>
          <cell r="J3431" t="str">
            <v xml:space="preserve"> Arthropoda</v>
          </cell>
          <cell r="K3431" t="str">
            <v xml:space="preserve"> Hexapoda</v>
          </cell>
          <cell r="L3431" t="str">
            <v xml:space="preserve"> Insecta</v>
          </cell>
          <cell r="M3431" t="str">
            <v>Pterygota</v>
          </cell>
          <cell r="N3431" t="str">
            <v xml:space="preserve"> Neoptera</v>
          </cell>
          <cell r="O3431" t="str">
            <v xml:space="preserve"> Holometabola</v>
          </cell>
          <cell r="P3431" t="str">
            <v xml:space="preserve"> Hymenoptera</v>
          </cell>
          <cell r="Q3431" t="str">
            <v xml:space="preserve"> Apocrita</v>
          </cell>
          <cell r="R3431" t="str">
            <v xml:space="preserve"> Aculeata</v>
          </cell>
          <cell r="S3431" t="str">
            <v>Formicoidea</v>
          </cell>
          <cell r="T3431" t="str">
            <v xml:space="preserve"> Formicidae</v>
          </cell>
          <cell r="U3431" t="str">
            <v xml:space="preserve"> Myrmicinae</v>
          </cell>
        </row>
        <row r="3432">
          <cell r="B3432" t="str">
            <v>A0A158P020</v>
          </cell>
          <cell r="C3432" t="str">
            <v xml:space="preserve"> Atta cephalotes (Leafcutter ant).</v>
          </cell>
          <cell r="E3432" t="str">
            <v xml:space="preserve"> NCBI_TaxID=12957 {ECO:0000313|EnsemblMetazoa:XP_012063128.1};</v>
          </cell>
          <cell r="G3432" t="str">
            <v>Eukaryota</v>
          </cell>
          <cell r="H3432" t="str">
            <v xml:space="preserve"> Metazoa</v>
          </cell>
          <cell r="I3432" t="str">
            <v xml:space="preserve"> Ecdysozoa</v>
          </cell>
          <cell r="J3432" t="str">
            <v xml:space="preserve"> Arthropoda</v>
          </cell>
          <cell r="K3432" t="str">
            <v xml:space="preserve"> Hexapoda</v>
          </cell>
          <cell r="L3432" t="str">
            <v xml:space="preserve"> Insecta</v>
          </cell>
          <cell r="M3432" t="str">
            <v>Pterygota</v>
          </cell>
          <cell r="N3432" t="str">
            <v xml:space="preserve"> Neoptera</v>
          </cell>
          <cell r="O3432" t="str">
            <v xml:space="preserve"> Holometabola</v>
          </cell>
          <cell r="P3432" t="str">
            <v xml:space="preserve"> Hymenoptera</v>
          </cell>
          <cell r="Q3432" t="str">
            <v xml:space="preserve"> Apocrita</v>
          </cell>
          <cell r="R3432" t="str">
            <v xml:space="preserve"> Aculeata</v>
          </cell>
          <cell r="S3432" t="str">
            <v>Formicoidea</v>
          </cell>
          <cell r="T3432" t="str">
            <v xml:space="preserve"> Formicidae</v>
          </cell>
          <cell r="U3432" t="str">
            <v xml:space="preserve"> Myrmicinae</v>
          </cell>
        </row>
        <row r="3433">
          <cell r="B3433" t="str">
            <v>A0A158PFH0</v>
          </cell>
          <cell r="C3433" t="str">
            <v xml:space="preserve"> Angiostrongylus costaricensis (Nematode worm).</v>
          </cell>
          <cell r="E3433" t="str">
            <v xml:space="preserve"> NCBI_TaxID=334426 {ECO:0000313|WBParaSite:ACOC_0000340801-mRNA-1};</v>
          </cell>
          <cell r="G3433" t="str">
            <v>Eukaryota</v>
          </cell>
          <cell r="H3433" t="str">
            <v xml:space="preserve"> Metazoa</v>
          </cell>
          <cell r="I3433" t="str">
            <v xml:space="preserve"> Ecdysozoa</v>
          </cell>
          <cell r="J3433" t="str">
            <v xml:space="preserve"> Nematoda</v>
          </cell>
          <cell r="K3433" t="str">
            <v xml:space="preserve"> Chromadorea</v>
          </cell>
          <cell r="L3433" t="str">
            <v xml:space="preserve"> Rhabditida</v>
          </cell>
          <cell r="M3433" t="str">
            <v>Strongylida</v>
          </cell>
          <cell r="N3433" t="str">
            <v xml:space="preserve"> Metastrongyloidea</v>
          </cell>
          <cell r="O3433" t="str">
            <v xml:space="preserve"> Angiostrongylidae</v>
          </cell>
          <cell r="P3433" t="str">
            <v xml:space="preserve"> Angiostrongylus.</v>
          </cell>
        </row>
        <row r="3434">
          <cell r="B3434" t="str">
            <v>A0A158Q6T4</v>
          </cell>
          <cell r="C3434" t="str">
            <v xml:space="preserve"> Elaeophora elaphi.</v>
          </cell>
          <cell r="E3434" t="str">
            <v xml:space="preserve"> NCBI_TaxID=1147741 {ECO:0000313|WBParaSite:EEL_0000042701-mRNA-1};</v>
          </cell>
          <cell r="G3434" t="str">
            <v>Eukaryota</v>
          </cell>
          <cell r="H3434" t="str">
            <v xml:space="preserve"> Metazoa</v>
          </cell>
          <cell r="I3434" t="str">
            <v xml:space="preserve"> Ecdysozoa</v>
          </cell>
          <cell r="J3434" t="str">
            <v xml:space="preserve"> Nematoda</v>
          </cell>
          <cell r="K3434" t="str">
            <v xml:space="preserve"> Chromadorea</v>
          </cell>
          <cell r="L3434" t="str">
            <v xml:space="preserve"> Spirurida</v>
          </cell>
          <cell r="M3434" t="str">
            <v>Spiruromorpha</v>
          </cell>
          <cell r="N3434" t="str">
            <v xml:space="preserve"> Filarioidea</v>
          </cell>
          <cell r="O3434" t="str">
            <v xml:space="preserve"> Onchocercidae</v>
          </cell>
          <cell r="P3434" t="str">
            <v xml:space="preserve"> Elaeophora.</v>
          </cell>
        </row>
        <row r="3435">
          <cell r="B3435" t="str">
            <v>A0A158Q8I7</v>
          </cell>
          <cell r="C3435" t="str">
            <v xml:space="preserve"> Elaeophora elaphi.</v>
          </cell>
          <cell r="E3435" t="str">
            <v xml:space="preserve"> NCBI_TaxID=1147741 {ECO:0000313|WBParaSite:EEL_0000771401-mRNA-1};</v>
          </cell>
          <cell r="G3435" t="str">
            <v>Eukaryota</v>
          </cell>
          <cell r="H3435" t="str">
            <v xml:space="preserve"> Metazoa</v>
          </cell>
          <cell r="I3435" t="str">
            <v xml:space="preserve"> Ecdysozoa</v>
          </cell>
          <cell r="J3435" t="str">
            <v xml:space="preserve"> Nematoda</v>
          </cell>
          <cell r="K3435" t="str">
            <v xml:space="preserve"> Chromadorea</v>
          </cell>
          <cell r="L3435" t="str">
            <v xml:space="preserve"> Spirurida</v>
          </cell>
          <cell r="M3435" t="str">
            <v>Spiruromorpha</v>
          </cell>
          <cell r="N3435" t="str">
            <v xml:space="preserve"> Filarioidea</v>
          </cell>
          <cell r="O3435" t="str">
            <v xml:space="preserve"> Onchocercidae</v>
          </cell>
          <cell r="P3435" t="str">
            <v xml:space="preserve"> Elaeophora.</v>
          </cell>
        </row>
        <row r="3436">
          <cell r="B3436" t="str">
            <v>A0A161Y985</v>
          </cell>
          <cell r="C3436" t="str">
            <v xml:space="preserve"> Colletotrichum incanum.</v>
          </cell>
          <cell r="E3436" t="str">
            <v xml:space="preserve"> NCBI_TaxID=1573173 {ECO:0000313|EMBL:KZL68487.1, ECO:0000313|Proteomes:UP000076584};</v>
          </cell>
          <cell r="G3436" t="str">
            <v>Eukaryota</v>
          </cell>
          <cell r="H3436" t="str">
            <v xml:space="preserve"> Fungi</v>
          </cell>
          <cell r="I3436" t="str">
            <v xml:space="preserve"> Dikarya</v>
          </cell>
          <cell r="J3436" t="str">
            <v xml:space="preserve"> Ascomycota</v>
          </cell>
          <cell r="K3436" t="str">
            <v xml:space="preserve"> Pezizomycotina</v>
          </cell>
          <cell r="L3436" t="str">
            <v>Sordariomycetes</v>
          </cell>
          <cell r="M3436" t="str">
            <v xml:space="preserve"> Hypocreomycetidae</v>
          </cell>
          <cell r="N3436" t="str">
            <v xml:space="preserve"> Glomerellales</v>
          </cell>
          <cell r="O3436" t="str">
            <v xml:space="preserve"> Glomerellaceae</v>
          </cell>
          <cell r="P3436" t="str">
            <v>Colletotrichum.</v>
          </cell>
        </row>
        <row r="3437">
          <cell r="B3437" t="str">
            <v>A0A161ZMV8</v>
          </cell>
          <cell r="C3437" t="str">
            <v xml:space="preserve"> Daucus carota subsp. sativus.</v>
          </cell>
          <cell r="E3437" t="str">
            <v xml:space="preserve"> NCBI_TaxID=79200 {ECO:0000313|EMBL:KZM88722.1, ECO:0000313|Proteomes:UP000077755};</v>
          </cell>
          <cell r="G3437" t="str">
            <v>Eukaryota</v>
          </cell>
          <cell r="H3437" t="str">
            <v xml:space="preserve"> Viridiplantae</v>
          </cell>
          <cell r="I3437" t="str">
            <v xml:space="preserve"> Streptophyta</v>
          </cell>
          <cell r="J3437" t="str">
            <v xml:space="preserve"> Embryophyta</v>
          </cell>
          <cell r="K3437" t="str">
            <v xml:space="preserve"> Tracheophyta</v>
          </cell>
          <cell r="L3437" t="str">
            <v>Spermatophyta</v>
          </cell>
          <cell r="M3437" t="str">
            <v xml:space="preserve"> Magnoliophyta</v>
          </cell>
          <cell r="N3437" t="str">
            <v xml:space="preserve"> eudicotyledons</v>
          </cell>
          <cell r="O3437" t="str">
            <v xml:space="preserve"> Gunneridae</v>
          </cell>
          <cell r="P3437" t="str">
            <v>Pentapetalae</v>
          </cell>
          <cell r="Q3437" t="str">
            <v xml:space="preserve"> asterids</v>
          </cell>
          <cell r="R3437" t="str">
            <v xml:space="preserve"> campanulids</v>
          </cell>
          <cell r="S3437" t="str">
            <v xml:space="preserve"> Apiales</v>
          </cell>
          <cell r="T3437" t="str">
            <v xml:space="preserve"> Apiaceae</v>
          </cell>
          <cell r="U3437" t="str">
            <v xml:space="preserve"> Apioideae</v>
          </cell>
        </row>
        <row r="3438">
          <cell r="B3438" t="str">
            <v>A0A162MTC2</v>
          </cell>
          <cell r="C3438" t="str">
            <v xml:space="preserve"> Sporothrix insectorum RCEF 264.</v>
          </cell>
          <cell r="E3438" t="str">
            <v xml:space="preserve"> NCBI_TaxID=1081102 {ECO:0000313|EMBL:OAA66620.1, ECO:0000313|Proteomes:UP000076874};</v>
          </cell>
          <cell r="G3438" t="str">
            <v>Eukaryota</v>
          </cell>
          <cell r="H3438" t="str">
            <v xml:space="preserve"> Fungi</v>
          </cell>
          <cell r="I3438" t="str">
            <v xml:space="preserve"> Dikarya</v>
          </cell>
          <cell r="J3438" t="str">
            <v xml:space="preserve"> Ascomycota</v>
          </cell>
          <cell r="K3438" t="str">
            <v xml:space="preserve"> Pezizomycotina</v>
          </cell>
          <cell r="L3438" t="str">
            <v>Sordariomycetes</v>
          </cell>
          <cell r="M3438" t="str">
            <v xml:space="preserve"> Sordariomycetidae</v>
          </cell>
          <cell r="N3438" t="str">
            <v xml:space="preserve"> Ophiostomatales</v>
          </cell>
          <cell r="O3438" t="str">
            <v xml:space="preserve"> Ophiostomataceae</v>
          </cell>
          <cell r="P3438" t="str">
            <v>Sporothrix.</v>
          </cell>
        </row>
        <row r="3439">
          <cell r="B3439" t="str">
            <v>A0A162RTN6</v>
          </cell>
          <cell r="C3439" t="str">
            <v xml:space="preserve"> Mucor circinelloides f. lusitanicus CBS 277.49.</v>
          </cell>
          <cell r="E3439" t="str">
            <v xml:space="preserve"> NCBI_TaxID=747725 {ECO:0000313|EMBL:OAD08679.1, ECO:0000313|Proteomes:UP000077051};</v>
          </cell>
          <cell r="G3439" t="str">
            <v>Eukaryota</v>
          </cell>
          <cell r="H3439" t="str">
            <v xml:space="preserve"> Fungi</v>
          </cell>
          <cell r="I3439" t="str">
            <v xml:space="preserve"> Fungi incertae sedis</v>
          </cell>
          <cell r="J3439" t="str">
            <v xml:space="preserve"> Mucoromycota</v>
          </cell>
          <cell r="K3439" t="str">
            <v xml:space="preserve"> Mucoromycotina</v>
          </cell>
          <cell r="L3439" t="str">
            <v>Mucorales</v>
          </cell>
          <cell r="M3439" t="str">
            <v xml:space="preserve"> Mucorineae</v>
          </cell>
          <cell r="N3439" t="str">
            <v xml:space="preserve"> Mucoraceae</v>
          </cell>
          <cell r="O3439" t="str">
            <v xml:space="preserve"> Mucor.</v>
          </cell>
        </row>
        <row r="3440">
          <cell r="B3440" t="str">
            <v>A0A162WZ29</v>
          </cell>
          <cell r="C3440" t="str">
            <v xml:space="preserve"> Didymella rabiei (Chickpea ascochyta blight fungus) (Mycosphaerella rabiei).</v>
          </cell>
          <cell r="E3440" t="str">
            <v xml:space="preserve"> NCBI_TaxID=5454 {ECO:0000313|EMBL:KZM19274.1, ECO:0000313|Proteomes:UP000076837};</v>
          </cell>
          <cell r="G3440" t="str">
            <v>Eukaryota</v>
          </cell>
          <cell r="H3440" t="str">
            <v xml:space="preserve"> Fungi</v>
          </cell>
          <cell r="I3440" t="str">
            <v xml:space="preserve"> Dikarya</v>
          </cell>
          <cell r="J3440" t="str">
            <v xml:space="preserve"> Ascomycota</v>
          </cell>
          <cell r="K3440" t="str">
            <v xml:space="preserve"> Pezizomycotina</v>
          </cell>
          <cell r="L3440" t="str">
            <v>Dothideomycetes</v>
          </cell>
          <cell r="M3440" t="str">
            <v xml:space="preserve"> Pleosporomycetidae</v>
          </cell>
          <cell r="N3440" t="str">
            <v xml:space="preserve"> Pleosporales</v>
          </cell>
          <cell r="O3440" t="str">
            <v xml:space="preserve"> Pleosporineae</v>
          </cell>
          <cell r="P3440" t="str">
            <v>Didymellaceae</v>
          </cell>
          <cell r="Q3440" t="str">
            <v xml:space="preserve"> Ascochyta.</v>
          </cell>
        </row>
        <row r="3441">
          <cell r="B3441" t="str">
            <v>A0A162ZNY9</v>
          </cell>
          <cell r="C3441" t="str">
            <v xml:space="preserve"> Didymella rabiei (Chickpea ascochyta blight fungus) (Mycosphaerella rabiei).</v>
          </cell>
          <cell r="E3441" t="str">
            <v xml:space="preserve"> NCBI_TaxID=5454 {ECO:0000313|EMBL:KZM20727.1, ECO:0000313|Proteomes:UP000076837};</v>
          </cell>
          <cell r="G3441" t="str">
            <v>Eukaryota</v>
          </cell>
          <cell r="H3441" t="str">
            <v xml:space="preserve"> Fungi</v>
          </cell>
          <cell r="I3441" t="str">
            <v xml:space="preserve"> Dikarya</v>
          </cell>
          <cell r="J3441" t="str">
            <v xml:space="preserve"> Ascomycota</v>
          </cell>
          <cell r="K3441" t="str">
            <v xml:space="preserve"> Pezizomycotina</v>
          </cell>
          <cell r="L3441" t="str">
            <v>Dothideomycetes</v>
          </cell>
          <cell r="M3441" t="str">
            <v xml:space="preserve"> Pleosporomycetidae</v>
          </cell>
          <cell r="N3441" t="str">
            <v xml:space="preserve"> Pleosporales</v>
          </cell>
          <cell r="O3441" t="str">
            <v xml:space="preserve"> Pleosporineae</v>
          </cell>
          <cell r="P3441" t="str">
            <v>Didymellaceae</v>
          </cell>
          <cell r="Q3441" t="str">
            <v xml:space="preserve"> Ascochyta.</v>
          </cell>
        </row>
        <row r="3442">
          <cell r="B3442" t="str">
            <v>A0A162ZVQ0</v>
          </cell>
          <cell r="C3442" t="str">
            <v xml:space="preserve"> Phycomyces blakesleeanus (strain ATCC 8743b / DSM 1359 / FGSC 10004 / NBRC 33097 / NRRL 1555).</v>
          </cell>
          <cell r="E3442" t="str">
            <v xml:space="preserve"> NCBI_TaxID=763407 {ECO:0000313|EMBL:OAD69321.1, ECO:0000313|Proteomes:UP000077315};</v>
          </cell>
          <cell r="G3442" t="str">
            <v>Eukaryota</v>
          </cell>
          <cell r="H3442" t="str">
            <v xml:space="preserve"> Fungi</v>
          </cell>
          <cell r="I3442" t="str">
            <v xml:space="preserve"> Fungi incertae sedis</v>
          </cell>
          <cell r="J3442" t="str">
            <v xml:space="preserve"> Mucoromycota</v>
          </cell>
          <cell r="K3442" t="str">
            <v xml:space="preserve"> Mucoromycotina</v>
          </cell>
          <cell r="L3442" t="str">
            <v>Mucorales</v>
          </cell>
          <cell r="M3442" t="str">
            <v xml:space="preserve"> Phycomycetaceae</v>
          </cell>
          <cell r="N3442" t="str">
            <v xml:space="preserve"> Phycomyces.</v>
          </cell>
        </row>
        <row r="3443">
          <cell r="B3443" t="str">
            <v>A0A163B6D5</v>
          </cell>
          <cell r="C3443" t="str">
            <v xml:space="preserve"> Phycomyces blakesleeanus (strain ATCC 8743b / DSM 1359 / FGSC 10004 / NBRC 33097 / NRRL 1555).</v>
          </cell>
          <cell r="E3443" t="str">
            <v xml:space="preserve"> NCBI_TaxID=763407 {ECO:0000313|EMBL:OAD78531.1, ECO:0000313|Proteomes:UP000077315};</v>
          </cell>
          <cell r="G3443" t="str">
            <v>Eukaryota</v>
          </cell>
          <cell r="H3443" t="str">
            <v xml:space="preserve"> Fungi</v>
          </cell>
          <cell r="I3443" t="str">
            <v xml:space="preserve"> Fungi incertae sedis</v>
          </cell>
          <cell r="J3443" t="str">
            <v xml:space="preserve"> Mucoromycota</v>
          </cell>
          <cell r="K3443" t="str">
            <v xml:space="preserve"> Mucoromycotina</v>
          </cell>
          <cell r="L3443" t="str">
            <v>Mucorales</v>
          </cell>
          <cell r="M3443" t="str">
            <v xml:space="preserve"> Phycomycetaceae</v>
          </cell>
          <cell r="N3443" t="str">
            <v xml:space="preserve"> Phycomyces.</v>
          </cell>
        </row>
        <row r="3444">
          <cell r="B3444" t="str">
            <v>A0A164U132</v>
          </cell>
          <cell r="C3444" t="str">
            <v xml:space="preserve"> Daucus carota subsp. sativus.</v>
          </cell>
          <cell r="E3444" t="str">
            <v xml:space="preserve"> NCBI_TaxID=79200 {ECO:0000313|EMBL:KZM88291.1, ECO:0000313|Proteomes:UP000077755};</v>
          </cell>
          <cell r="G3444" t="str">
            <v>Eukaryota</v>
          </cell>
          <cell r="H3444" t="str">
            <v xml:space="preserve"> Viridiplantae</v>
          </cell>
          <cell r="I3444" t="str">
            <v xml:space="preserve"> Streptophyta</v>
          </cell>
          <cell r="J3444" t="str">
            <v xml:space="preserve"> Embryophyta</v>
          </cell>
          <cell r="K3444" t="str">
            <v xml:space="preserve"> Tracheophyta</v>
          </cell>
          <cell r="L3444" t="str">
            <v>Spermatophyta</v>
          </cell>
          <cell r="M3444" t="str">
            <v xml:space="preserve"> Magnoliophyta</v>
          </cell>
          <cell r="N3444" t="str">
            <v xml:space="preserve"> eudicotyledons</v>
          </cell>
          <cell r="O3444" t="str">
            <v xml:space="preserve"> Gunneridae</v>
          </cell>
          <cell r="P3444" t="str">
            <v>Pentapetalae</v>
          </cell>
          <cell r="Q3444" t="str">
            <v xml:space="preserve"> asterids</v>
          </cell>
          <cell r="R3444" t="str">
            <v xml:space="preserve"> campanulids</v>
          </cell>
          <cell r="S3444" t="str">
            <v xml:space="preserve"> Apiales</v>
          </cell>
          <cell r="T3444" t="str">
            <v xml:space="preserve"> Apiaceae</v>
          </cell>
          <cell r="U3444" t="str">
            <v xml:space="preserve"> Apioideae</v>
          </cell>
        </row>
        <row r="3445">
          <cell r="B3445" t="str">
            <v>A0A164UXI4</v>
          </cell>
          <cell r="C3445" t="str">
            <v xml:space="preserve"> Sistotremastrum niveocremeum HHB9708.</v>
          </cell>
          <cell r="E3445" t="str">
            <v xml:space="preserve"> NCBI_TaxID=1314777 {ECO:0000313|EMBL:KZS93620.1, ECO:0000313|Proteomes:UP000076722};</v>
          </cell>
          <cell r="G3445" t="str">
            <v>Eukaryota</v>
          </cell>
          <cell r="H3445" t="str">
            <v xml:space="preserve"> Fungi</v>
          </cell>
          <cell r="I3445" t="str">
            <v xml:space="preserve"> Dikarya</v>
          </cell>
          <cell r="J3445" t="str">
            <v xml:space="preserve"> Basidiomycota</v>
          </cell>
          <cell r="K3445" t="str">
            <v xml:space="preserve"> Agaricomycotina</v>
          </cell>
          <cell r="L3445" t="str">
            <v>Agaricomycetes</v>
          </cell>
          <cell r="M3445" t="str">
            <v xml:space="preserve"> Trechisporales</v>
          </cell>
          <cell r="N3445" t="str">
            <v xml:space="preserve"> Hydnodontaceae</v>
          </cell>
          <cell r="O3445" t="str">
            <v xml:space="preserve"> Sistotremastrum.</v>
          </cell>
        </row>
        <row r="3446">
          <cell r="B3446" t="str">
            <v>A0A164VWI0</v>
          </cell>
          <cell r="C3446" t="str">
            <v xml:space="preserve"> Daucus carota subsp. sativus.</v>
          </cell>
          <cell r="E3446" t="str">
            <v xml:space="preserve"> NCBI_TaxID=79200 {ECO:0000313|EMBL:KZM90964.1, ECO:0000313|Proteomes:UP000077755};</v>
          </cell>
          <cell r="G3446" t="str">
            <v>Eukaryota</v>
          </cell>
          <cell r="H3446" t="str">
            <v xml:space="preserve"> Viridiplantae</v>
          </cell>
          <cell r="I3446" t="str">
            <v xml:space="preserve"> Streptophyta</v>
          </cell>
          <cell r="J3446" t="str">
            <v xml:space="preserve"> Embryophyta</v>
          </cell>
          <cell r="K3446" t="str">
            <v xml:space="preserve"> Tracheophyta</v>
          </cell>
          <cell r="L3446" t="str">
            <v>Spermatophyta</v>
          </cell>
          <cell r="M3446" t="str">
            <v xml:space="preserve"> Magnoliophyta</v>
          </cell>
          <cell r="N3446" t="str">
            <v xml:space="preserve"> eudicotyledons</v>
          </cell>
          <cell r="O3446" t="str">
            <v xml:space="preserve"> Gunneridae</v>
          </cell>
          <cell r="P3446" t="str">
            <v>Pentapetalae</v>
          </cell>
          <cell r="Q3446" t="str">
            <v xml:space="preserve"> asterids</v>
          </cell>
          <cell r="R3446" t="str">
            <v xml:space="preserve"> campanulids</v>
          </cell>
          <cell r="S3446" t="str">
            <v xml:space="preserve"> Apiales</v>
          </cell>
          <cell r="T3446" t="str">
            <v xml:space="preserve"> Apiaceae</v>
          </cell>
          <cell r="U3446" t="str">
            <v xml:space="preserve"> Apioideae</v>
          </cell>
        </row>
        <row r="3447">
          <cell r="B3447" t="str">
            <v>A0A164VWK3</v>
          </cell>
          <cell r="C3447" t="str">
            <v xml:space="preserve"> Daucus carota subsp. sativus.</v>
          </cell>
          <cell r="E3447" t="str">
            <v xml:space="preserve"> NCBI_TaxID=79200 {ECO:0000313|EMBL:KZM90966.1, ECO:0000313|Proteomes:UP000077755};</v>
          </cell>
          <cell r="G3447" t="str">
            <v>Eukaryota</v>
          </cell>
          <cell r="H3447" t="str">
            <v xml:space="preserve"> Viridiplantae</v>
          </cell>
          <cell r="I3447" t="str">
            <v xml:space="preserve"> Streptophyta</v>
          </cell>
          <cell r="J3447" t="str">
            <v xml:space="preserve"> Embryophyta</v>
          </cell>
          <cell r="K3447" t="str">
            <v xml:space="preserve"> Tracheophyta</v>
          </cell>
          <cell r="L3447" t="str">
            <v>Spermatophyta</v>
          </cell>
          <cell r="M3447" t="str">
            <v xml:space="preserve"> Magnoliophyta</v>
          </cell>
          <cell r="N3447" t="str">
            <v xml:space="preserve"> eudicotyledons</v>
          </cell>
          <cell r="O3447" t="str">
            <v xml:space="preserve"> Gunneridae</v>
          </cell>
          <cell r="P3447" t="str">
            <v>Pentapetalae</v>
          </cell>
          <cell r="Q3447" t="str">
            <v xml:space="preserve"> asterids</v>
          </cell>
          <cell r="R3447" t="str">
            <v xml:space="preserve"> campanulids</v>
          </cell>
          <cell r="S3447" t="str">
            <v xml:space="preserve"> Apiales</v>
          </cell>
          <cell r="T3447" t="str">
            <v xml:space="preserve"> Apiaceae</v>
          </cell>
          <cell r="U3447" t="str">
            <v xml:space="preserve"> Apioideae</v>
          </cell>
        </row>
        <row r="3448">
          <cell r="B3448" t="str">
            <v>A0A164X028</v>
          </cell>
          <cell r="C3448" t="str">
            <v xml:space="preserve"> Daucus carota subsp. sativus.</v>
          </cell>
          <cell r="E3448" t="str">
            <v xml:space="preserve"> NCBI_TaxID=79200 {ECO:0000313|EMBL:KZM92514.1, ECO:0000313|Proteomes:UP000077755};</v>
          </cell>
          <cell r="G3448" t="str">
            <v>Eukaryota</v>
          </cell>
          <cell r="H3448" t="str">
            <v xml:space="preserve"> Viridiplantae</v>
          </cell>
          <cell r="I3448" t="str">
            <v xml:space="preserve"> Streptophyta</v>
          </cell>
          <cell r="J3448" t="str">
            <v xml:space="preserve"> Embryophyta</v>
          </cell>
          <cell r="K3448" t="str">
            <v xml:space="preserve"> Tracheophyta</v>
          </cell>
          <cell r="L3448" t="str">
            <v>Spermatophyta</v>
          </cell>
          <cell r="M3448" t="str">
            <v xml:space="preserve"> Magnoliophyta</v>
          </cell>
          <cell r="N3448" t="str">
            <v xml:space="preserve"> eudicotyledons</v>
          </cell>
          <cell r="O3448" t="str">
            <v xml:space="preserve"> Gunneridae</v>
          </cell>
          <cell r="P3448" t="str">
            <v>Pentapetalae</v>
          </cell>
          <cell r="Q3448" t="str">
            <v xml:space="preserve"> asterids</v>
          </cell>
          <cell r="R3448" t="str">
            <v xml:space="preserve"> campanulids</v>
          </cell>
          <cell r="S3448" t="str">
            <v xml:space="preserve"> Apiales</v>
          </cell>
          <cell r="T3448" t="str">
            <v xml:space="preserve"> Apiaceae</v>
          </cell>
          <cell r="U3448" t="str">
            <v xml:space="preserve"> Apioideae</v>
          </cell>
        </row>
        <row r="3449">
          <cell r="B3449" t="str">
            <v>A0A164YXS2</v>
          </cell>
          <cell r="C3449" t="str">
            <v xml:space="preserve"> Daphnia magna.</v>
          </cell>
          <cell r="E3449" t="str">
            <v xml:space="preserve"> NCBI_TaxID=35525 {ECO:0000313|EMBL:KZS15715.1, ECO:0000313|Proteomes:UP000076858};</v>
          </cell>
          <cell r="G3449" t="str">
            <v>Eukaryota</v>
          </cell>
          <cell r="H3449" t="str">
            <v xml:space="preserve"> Metazoa</v>
          </cell>
          <cell r="I3449" t="str">
            <v xml:space="preserve"> Ecdysozoa</v>
          </cell>
          <cell r="J3449" t="str">
            <v xml:space="preserve"> Arthropoda</v>
          </cell>
          <cell r="K3449" t="str">
            <v xml:space="preserve"> Crustacea</v>
          </cell>
          <cell r="L3449" t="str">
            <v xml:space="preserve"> Branchiopoda</v>
          </cell>
          <cell r="M3449" t="str">
            <v>Diplostraca</v>
          </cell>
          <cell r="N3449" t="str">
            <v xml:space="preserve"> Cladocera</v>
          </cell>
          <cell r="O3449" t="str">
            <v xml:space="preserve"> Anomopoda</v>
          </cell>
          <cell r="P3449" t="str">
            <v xml:space="preserve"> Daphniidae</v>
          </cell>
          <cell r="Q3449" t="str">
            <v xml:space="preserve"> Daphnia.</v>
          </cell>
        </row>
        <row r="3450">
          <cell r="B3450" t="str">
            <v>A0A164Z5C5</v>
          </cell>
          <cell r="C3450" t="str">
            <v xml:space="preserve"> Daucus carota subsp. sativus.</v>
          </cell>
          <cell r="E3450" t="str">
            <v xml:space="preserve"> NCBI_TaxID=79200 {ECO:0000313|EMBL:KZM95355.1, ECO:0000313|Proteomes:UP000077755};</v>
          </cell>
          <cell r="G3450" t="str">
            <v>Eukaryota</v>
          </cell>
          <cell r="H3450" t="str">
            <v xml:space="preserve"> Viridiplantae</v>
          </cell>
          <cell r="I3450" t="str">
            <v xml:space="preserve"> Streptophyta</v>
          </cell>
          <cell r="J3450" t="str">
            <v xml:space="preserve"> Embryophyta</v>
          </cell>
          <cell r="K3450" t="str">
            <v xml:space="preserve"> Tracheophyta</v>
          </cell>
          <cell r="L3450" t="str">
            <v>Spermatophyta</v>
          </cell>
          <cell r="M3450" t="str">
            <v xml:space="preserve"> Magnoliophyta</v>
          </cell>
          <cell r="N3450" t="str">
            <v xml:space="preserve"> eudicotyledons</v>
          </cell>
          <cell r="O3450" t="str">
            <v xml:space="preserve"> Gunneridae</v>
          </cell>
          <cell r="P3450" t="str">
            <v>Pentapetalae</v>
          </cell>
          <cell r="Q3450" t="str">
            <v xml:space="preserve"> asterids</v>
          </cell>
          <cell r="R3450" t="str">
            <v xml:space="preserve"> campanulids</v>
          </cell>
          <cell r="S3450" t="str">
            <v xml:space="preserve"> Apiales</v>
          </cell>
          <cell r="T3450" t="str">
            <v xml:space="preserve"> Apiaceae</v>
          </cell>
          <cell r="U3450" t="str">
            <v xml:space="preserve"> Apioideae</v>
          </cell>
        </row>
        <row r="3451">
          <cell r="B3451" t="str">
            <v>A0A165A1G4</v>
          </cell>
          <cell r="C3451" t="str">
            <v xml:space="preserve"> Daphnia magna.</v>
          </cell>
          <cell r="E3451" t="str">
            <v xml:space="preserve"> NCBI_TaxID=35525 {ECO:0000313|EMBL:KZS17075.1, ECO:0000313|Proteomes:UP000076858};</v>
          </cell>
          <cell r="G3451" t="str">
            <v>Eukaryota</v>
          </cell>
          <cell r="H3451" t="str">
            <v xml:space="preserve"> Metazoa</v>
          </cell>
          <cell r="I3451" t="str">
            <v xml:space="preserve"> Ecdysozoa</v>
          </cell>
          <cell r="J3451" t="str">
            <v xml:space="preserve"> Arthropoda</v>
          </cell>
          <cell r="K3451" t="str">
            <v xml:space="preserve"> Crustacea</v>
          </cell>
          <cell r="L3451" t="str">
            <v xml:space="preserve"> Branchiopoda</v>
          </cell>
          <cell r="M3451" t="str">
            <v>Diplostraca</v>
          </cell>
          <cell r="N3451" t="str">
            <v xml:space="preserve"> Cladocera</v>
          </cell>
          <cell r="O3451" t="str">
            <v xml:space="preserve"> Anomopoda</v>
          </cell>
          <cell r="P3451" t="str">
            <v xml:space="preserve"> Daphniidae</v>
          </cell>
          <cell r="Q3451" t="str">
            <v xml:space="preserve"> Daphnia.</v>
          </cell>
        </row>
        <row r="3452">
          <cell r="B3452" t="str">
            <v>A0A165AM26</v>
          </cell>
          <cell r="C3452" t="str">
            <v xml:space="preserve"> Sistotremastrum niveocremeum HHB9708.</v>
          </cell>
          <cell r="E3452" t="str">
            <v xml:space="preserve"> NCBI_TaxID=1314777 {ECO:0000313|EMBL:KZS99250.1, ECO:0000313|Proteomes:UP000076722};</v>
          </cell>
          <cell r="G3452" t="str">
            <v>Eukaryota</v>
          </cell>
          <cell r="H3452" t="str">
            <v xml:space="preserve"> Fungi</v>
          </cell>
          <cell r="I3452" t="str">
            <v xml:space="preserve"> Dikarya</v>
          </cell>
          <cell r="J3452" t="str">
            <v xml:space="preserve"> Basidiomycota</v>
          </cell>
          <cell r="K3452" t="str">
            <v xml:space="preserve"> Agaricomycotina</v>
          </cell>
          <cell r="L3452" t="str">
            <v>Agaricomycetes</v>
          </cell>
          <cell r="M3452" t="str">
            <v xml:space="preserve"> Trechisporales</v>
          </cell>
          <cell r="N3452" t="str">
            <v xml:space="preserve"> Hydnodontaceae</v>
          </cell>
          <cell r="O3452" t="str">
            <v xml:space="preserve"> Sistotremastrum.</v>
          </cell>
        </row>
        <row r="3453">
          <cell r="B3453" t="str">
            <v>A0A165BCB0</v>
          </cell>
          <cell r="C3453" t="str">
            <v xml:space="preserve"> Exidia glandulosa HHB12029.</v>
          </cell>
          <cell r="E3453" t="str">
            <v xml:space="preserve"> NCBI_TaxID=1314781 {ECO:0000313|EMBL:KZV80308.1, ECO:0000313|Proteomes:UP000077266};</v>
          </cell>
          <cell r="G3453" t="str">
            <v>Eukaryota</v>
          </cell>
          <cell r="H3453" t="str">
            <v xml:space="preserve"> Fungi</v>
          </cell>
          <cell r="I3453" t="str">
            <v xml:space="preserve"> Dikarya</v>
          </cell>
          <cell r="J3453" t="str">
            <v xml:space="preserve"> Basidiomycota</v>
          </cell>
          <cell r="K3453" t="str">
            <v xml:space="preserve"> Agaricomycotina</v>
          </cell>
          <cell r="L3453" t="str">
            <v>Agaricomycetes</v>
          </cell>
          <cell r="M3453" t="str">
            <v xml:space="preserve"> Auriculariales</v>
          </cell>
          <cell r="N3453" t="str">
            <v xml:space="preserve"> Exidiaceae</v>
          </cell>
          <cell r="O3453" t="str">
            <v xml:space="preserve"> Exidia.</v>
          </cell>
        </row>
        <row r="3454">
          <cell r="B3454" t="str">
            <v>A0A165CW14</v>
          </cell>
          <cell r="C3454" t="str">
            <v xml:space="preserve"> Calocera cornea HHB12733.</v>
          </cell>
          <cell r="E3454" t="str">
            <v xml:space="preserve"> NCBI_TaxID=1353952 {ECO:0000313|EMBL:KZT51506.1, ECO:0000313|Proteomes:UP000076842};</v>
          </cell>
          <cell r="G3454" t="str">
            <v>Eukaryota</v>
          </cell>
          <cell r="H3454" t="str">
            <v xml:space="preserve"> Fungi</v>
          </cell>
          <cell r="I3454" t="str">
            <v xml:space="preserve"> Dikarya</v>
          </cell>
          <cell r="J3454" t="str">
            <v xml:space="preserve"> Basidiomycota</v>
          </cell>
          <cell r="K3454" t="str">
            <v xml:space="preserve"> Agaricomycotina</v>
          </cell>
          <cell r="L3454" t="str">
            <v>Dacrymycetes</v>
          </cell>
          <cell r="M3454" t="str">
            <v xml:space="preserve"> Dacrymycetales</v>
          </cell>
          <cell r="N3454" t="str">
            <v xml:space="preserve"> Dacrymycetaceae</v>
          </cell>
          <cell r="O3454" t="str">
            <v xml:space="preserve"> Calocera.</v>
          </cell>
        </row>
        <row r="3455">
          <cell r="B3455" t="str">
            <v>A0A165FNJ9</v>
          </cell>
          <cell r="C3455" t="str">
            <v xml:space="preserve"> Laetiporus sulphureus 93-53.</v>
          </cell>
          <cell r="E3455" t="str">
            <v xml:space="preserve"> NCBI_TaxID=1314785 {ECO:0000313|EMBL:KZT09237.1, ECO:0000313|Proteomes:UP000076871};</v>
          </cell>
          <cell r="G3455" t="str">
            <v>Eukaryota</v>
          </cell>
          <cell r="H3455" t="str">
            <v xml:space="preserve"> Fungi</v>
          </cell>
          <cell r="I3455" t="str">
            <v xml:space="preserve"> Dikarya</v>
          </cell>
          <cell r="J3455" t="str">
            <v xml:space="preserve"> Basidiomycota</v>
          </cell>
          <cell r="K3455" t="str">
            <v xml:space="preserve"> Agaricomycotina</v>
          </cell>
          <cell r="L3455" t="str">
            <v>Agaricomycetes</v>
          </cell>
          <cell r="M3455" t="str">
            <v xml:space="preserve"> Polyporales</v>
          </cell>
          <cell r="N3455" t="str">
            <v xml:space="preserve"> Laetiporus.</v>
          </cell>
        </row>
        <row r="3456">
          <cell r="B3456" t="str">
            <v>A0A165FR78</v>
          </cell>
          <cell r="C3456" t="str">
            <v xml:space="preserve"> Xylona heveae TC161.</v>
          </cell>
          <cell r="E3456" t="str">
            <v xml:space="preserve"> NCBI_TaxID=1328760 {ECO:0000313|EMBL:KZF21281.1, ECO:0000313|Proteomes:UP000076632};</v>
          </cell>
          <cell r="G3456" t="str">
            <v>Eukaryota</v>
          </cell>
          <cell r="H3456" t="str">
            <v xml:space="preserve"> Fungi</v>
          </cell>
          <cell r="I3456" t="str">
            <v xml:space="preserve"> Dikarya</v>
          </cell>
          <cell r="J3456" t="str">
            <v xml:space="preserve"> Ascomycota</v>
          </cell>
          <cell r="K3456" t="str">
            <v xml:space="preserve"> Pezizomycotina</v>
          </cell>
          <cell r="L3456" t="str">
            <v xml:space="preserve"> Xylonomycetes</v>
          </cell>
          <cell r="M3456" t="str">
            <v>Xylonales</v>
          </cell>
          <cell r="N3456" t="str">
            <v xml:space="preserve"> Xylonaceae</v>
          </cell>
          <cell r="O3456" t="str">
            <v xml:space="preserve"> Xylona.</v>
          </cell>
        </row>
        <row r="3457">
          <cell r="B3457" t="str">
            <v>A0A165H6N4</v>
          </cell>
          <cell r="C3457" t="str">
            <v xml:space="preserve"> Laetiporus sulphureus 93-53.</v>
          </cell>
          <cell r="E3457" t="str">
            <v xml:space="preserve"> NCBI_TaxID=1314785 {ECO:0000313|EMBL:KZT11315.1, ECO:0000313|Proteomes:UP000076871};</v>
          </cell>
          <cell r="G3457" t="str">
            <v>Eukaryota</v>
          </cell>
          <cell r="H3457" t="str">
            <v xml:space="preserve"> Fungi</v>
          </cell>
          <cell r="I3457" t="str">
            <v xml:space="preserve"> Dikarya</v>
          </cell>
          <cell r="J3457" t="str">
            <v xml:space="preserve"> Basidiomycota</v>
          </cell>
          <cell r="K3457" t="str">
            <v xml:space="preserve"> Agaricomycotina</v>
          </cell>
          <cell r="L3457" t="str">
            <v>Agaricomycetes</v>
          </cell>
          <cell r="M3457" t="str">
            <v xml:space="preserve"> Polyporales</v>
          </cell>
          <cell r="N3457" t="str">
            <v xml:space="preserve"> Laetiporus.</v>
          </cell>
        </row>
        <row r="3458">
          <cell r="B3458" t="str">
            <v>A0A165H9A5</v>
          </cell>
          <cell r="C3458" t="str">
            <v xml:space="preserve"> Calocera cornea HHB12733.</v>
          </cell>
          <cell r="E3458" t="str">
            <v xml:space="preserve"> NCBI_TaxID=1353952 {ECO:0000313|EMBL:KZT59010.1, ECO:0000313|Proteomes:UP000076842};</v>
          </cell>
          <cell r="G3458" t="str">
            <v>Eukaryota</v>
          </cell>
          <cell r="H3458" t="str">
            <v xml:space="preserve"> Fungi</v>
          </cell>
          <cell r="I3458" t="str">
            <v xml:space="preserve"> Dikarya</v>
          </cell>
          <cell r="J3458" t="str">
            <v xml:space="preserve"> Basidiomycota</v>
          </cell>
          <cell r="K3458" t="str">
            <v xml:space="preserve"> Agaricomycotina</v>
          </cell>
          <cell r="L3458" t="str">
            <v>Dacrymycetes</v>
          </cell>
          <cell r="M3458" t="str">
            <v xml:space="preserve"> Dacrymycetales</v>
          </cell>
          <cell r="N3458" t="str">
            <v xml:space="preserve"> Dacrymycetaceae</v>
          </cell>
          <cell r="O3458" t="str">
            <v xml:space="preserve"> Calocera.</v>
          </cell>
        </row>
        <row r="3459">
          <cell r="B3459" t="str">
            <v>A0A165J3P7</v>
          </cell>
          <cell r="C3459" t="str">
            <v xml:space="preserve"> Xylona heveae TC161.</v>
          </cell>
          <cell r="E3459" t="str">
            <v xml:space="preserve"> NCBI_TaxID=1328760 {ECO:0000313|EMBL:KZF25688.1, ECO:0000313|Proteomes:UP000076632};</v>
          </cell>
          <cell r="G3459" t="str">
            <v>Eukaryota</v>
          </cell>
          <cell r="H3459" t="str">
            <v xml:space="preserve"> Fungi</v>
          </cell>
          <cell r="I3459" t="str">
            <v xml:space="preserve"> Dikarya</v>
          </cell>
          <cell r="J3459" t="str">
            <v xml:space="preserve"> Ascomycota</v>
          </cell>
          <cell r="K3459" t="str">
            <v xml:space="preserve"> Pezizomycotina</v>
          </cell>
          <cell r="L3459" t="str">
            <v xml:space="preserve"> Xylonomycetes</v>
          </cell>
          <cell r="M3459" t="str">
            <v>Xylonales</v>
          </cell>
          <cell r="N3459" t="str">
            <v xml:space="preserve"> Xylonaceae</v>
          </cell>
          <cell r="O3459" t="str">
            <v xml:space="preserve"> Xylona.</v>
          </cell>
        </row>
        <row r="3460">
          <cell r="B3460" t="str">
            <v>A0A165NQB7</v>
          </cell>
          <cell r="C3460" t="str">
            <v xml:space="preserve"> Daedalea quercina L-15889.</v>
          </cell>
          <cell r="E3460" t="str">
            <v xml:space="preserve"> NCBI_TaxID=1314783 {ECO:0000313|EMBL:KZT67241.1, ECO:0000313|Proteomes:UP000076727};</v>
          </cell>
          <cell r="G3460" t="str">
            <v>Eukaryota</v>
          </cell>
          <cell r="H3460" t="str">
            <v xml:space="preserve"> Fungi</v>
          </cell>
          <cell r="I3460" t="str">
            <v xml:space="preserve"> Dikarya</v>
          </cell>
          <cell r="J3460" t="str">
            <v xml:space="preserve"> Basidiomycota</v>
          </cell>
          <cell r="K3460" t="str">
            <v xml:space="preserve"> Agaricomycotina</v>
          </cell>
          <cell r="L3460" t="str">
            <v>Agaricomycetes</v>
          </cell>
          <cell r="M3460" t="str">
            <v xml:space="preserve"> Polyporales</v>
          </cell>
          <cell r="N3460" t="str">
            <v xml:space="preserve"> Daedalea.</v>
          </cell>
        </row>
        <row r="3461">
          <cell r="B3461" t="str">
            <v>A0A165P276</v>
          </cell>
          <cell r="C3461" t="str">
            <v xml:space="preserve"> Exidia glandulosa HHB12029.</v>
          </cell>
          <cell r="E3461" t="str">
            <v xml:space="preserve"> NCBI_TaxID=1314781 {ECO:0000313|EMBL:KZW01539.1, ECO:0000313|Proteomes:UP000077266};</v>
          </cell>
          <cell r="G3461" t="str">
            <v>Eukaryota</v>
          </cell>
          <cell r="H3461" t="str">
            <v xml:space="preserve"> Fungi</v>
          </cell>
          <cell r="I3461" t="str">
            <v xml:space="preserve"> Dikarya</v>
          </cell>
          <cell r="J3461" t="str">
            <v xml:space="preserve"> Basidiomycota</v>
          </cell>
          <cell r="K3461" t="str">
            <v xml:space="preserve"> Agaricomycotina</v>
          </cell>
          <cell r="L3461" t="str">
            <v>Agaricomycetes</v>
          </cell>
          <cell r="M3461" t="str">
            <v xml:space="preserve"> Auriculariales</v>
          </cell>
          <cell r="N3461" t="str">
            <v xml:space="preserve"> Exidiaceae</v>
          </cell>
          <cell r="O3461" t="str">
            <v xml:space="preserve"> Exidia.</v>
          </cell>
        </row>
        <row r="3462">
          <cell r="B3462" t="str">
            <v>A0A165PFN3</v>
          </cell>
          <cell r="C3462" t="str">
            <v xml:space="preserve"> Daedalea quercina L-15889.</v>
          </cell>
          <cell r="E3462" t="str">
            <v xml:space="preserve"> NCBI_TaxID=1314783 {ECO:0000313|EMBL:KZT68156.1, ECO:0000313|Proteomes:UP000076727};</v>
          </cell>
          <cell r="G3462" t="str">
            <v>Eukaryota</v>
          </cell>
          <cell r="H3462" t="str">
            <v xml:space="preserve"> Fungi</v>
          </cell>
          <cell r="I3462" t="str">
            <v xml:space="preserve"> Dikarya</v>
          </cell>
          <cell r="J3462" t="str">
            <v xml:space="preserve"> Basidiomycota</v>
          </cell>
          <cell r="K3462" t="str">
            <v xml:space="preserve"> Agaricomycotina</v>
          </cell>
          <cell r="L3462" t="str">
            <v>Agaricomycetes</v>
          </cell>
          <cell r="M3462" t="str">
            <v xml:space="preserve"> Polyporales</v>
          </cell>
          <cell r="N3462" t="str">
            <v xml:space="preserve"> Daedalea.</v>
          </cell>
        </row>
        <row r="3463">
          <cell r="B3463" t="str">
            <v>A0A165TC71</v>
          </cell>
          <cell r="C3463" t="str">
            <v xml:space="preserve"> Neolentinus lepideus HHB14362 ss-1.</v>
          </cell>
          <cell r="E3463" t="str">
            <v xml:space="preserve"> NCBI_TaxID=1314782 {ECO:0000313|EMBL:KZT26455.1, ECO:0000313|Proteomes:UP000076761};</v>
          </cell>
          <cell r="G3463" t="str">
            <v>Eukaryota</v>
          </cell>
          <cell r="H3463" t="str">
            <v xml:space="preserve"> Fungi</v>
          </cell>
          <cell r="I3463" t="str">
            <v xml:space="preserve"> Dikarya</v>
          </cell>
          <cell r="J3463" t="str">
            <v xml:space="preserve"> Basidiomycota</v>
          </cell>
          <cell r="K3463" t="str">
            <v xml:space="preserve"> Agaricomycotina</v>
          </cell>
          <cell r="L3463" t="str">
            <v>Agaricomycetes</v>
          </cell>
          <cell r="M3463" t="str">
            <v xml:space="preserve"> Gloeophyllales</v>
          </cell>
          <cell r="N3463" t="str">
            <v xml:space="preserve"> Gloeophyllaceae</v>
          </cell>
          <cell r="O3463" t="str">
            <v xml:space="preserve"> Neolentinus.</v>
          </cell>
        </row>
        <row r="3464">
          <cell r="B3464" t="str">
            <v>A0A165UKZ2</v>
          </cell>
          <cell r="C3464" t="str">
            <v xml:space="preserve"> Neolentinus lepideus HHB14362 ss-1.</v>
          </cell>
          <cell r="E3464" t="str">
            <v xml:space="preserve"> NCBI_TaxID=1314782 {ECO:0000313|EMBL:KZT28326.1, ECO:0000313|Proteomes:UP000076761};</v>
          </cell>
          <cell r="G3464" t="str">
            <v>Eukaryota</v>
          </cell>
          <cell r="H3464" t="str">
            <v xml:space="preserve"> Fungi</v>
          </cell>
          <cell r="I3464" t="str">
            <v xml:space="preserve"> Dikarya</v>
          </cell>
          <cell r="J3464" t="str">
            <v xml:space="preserve"> Basidiomycota</v>
          </cell>
          <cell r="K3464" t="str">
            <v xml:space="preserve"> Agaricomycotina</v>
          </cell>
          <cell r="L3464" t="str">
            <v>Agaricomycetes</v>
          </cell>
          <cell r="M3464" t="str">
            <v xml:space="preserve"> Gloeophyllales</v>
          </cell>
          <cell r="N3464" t="str">
            <v xml:space="preserve"> Gloeophyllaceae</v>
          </cell>
          <cell r="O3464" t="str">
            <v xml:space="preserve"> Neolentinus.</v>
          </cell>
        </row>
        <row r="3465">
          <cell r="B3465" t="str">
            <v>A0A165Y524</v>
          </cell>
          <cell r="C3465" t="str">
            <v xml:space="preserve"> Sistotremastrum suecicum HHB10207 ss-3.</v>
          </cell>
          <cell r="E3465" t="str">
            <v xml:space="preserve"> NCBI_TaxID=1314776 {ECO:0000313|EMBL:KZT32888.1, ECO:0000313|Proteomes:UP000076798};</v>
          </cell>
          <cell r="G3465" t="str">
            <v>Eukaryota</v>
          </cell>
          <cell r="H3465" t="str">
            <v xml:space="preserve"> Fungi</v>
          </cell>
          <cell r="I3465" t="str">
            <v xml:space="preserve"> Dikarya</v>
          </cell>
          <cell r="J3465" t="str">
            <v xml:space="preserve"> Basidiomycota</v>
          </cell>
          <cell r="K3465" t="str">
            <v xml:space="preserve"> Agaricomycotina</v>
          </cell>
          <cell r="L3465" t="str">
            <v>Agaricomycetes</v>
          </cell>
          <cell r="M3465" t="str">
            <v xml:space="preserve"> Trechisporales</v>
          </cell>
          <cell r="N3465" t="str">
            <v xml:space="preserve"> Hydnodontaceae</v>
          </cell>
          <cell r="O3465" t="str">
            <v xml:space="preserve"> Sistotremastrum.</v>
          </cell>
        </row>
        <row r="3466">
          <cell r="B3466" t="str">
            <v>A0A166A6Z5</v>
          </cell>
          <cell r="C3466" t="str">
            <v xml:space="preserve"> Peniophora sp. CONT.</v>
          </cell>
          <cell r="E3466" t="str">
            <v xml:space="preserve"> NCBI_TaxID=1314672 {ECO:0000313|EMBL:KZV63473.1, ECO:0000313|Proteomes:UP000077086};</v>
          </cell>
          <cell r="G3466" t="str">
            <v>Eukaryota</v>
          </cell>
          <cell r="H3466" t="str">
            <v xml:space="preserve"> Fungi</v>
          </cell>
          <cell r="I3466" t="str">
            <v xml:space="preserve"> Dikarya</v>
          </cell>
          <cell r="J3466" t="str">
            <v xml:space="preserve"> Basidiomycota</v>
          </cell>
          <cell r="K3466" t="str">
            <v xml:space="preserve"> Agaricomycotina</v>
          </cell>
          <cell r="L3466" t="str">
            <v>Agaricomycetes</v>
          </cell>
          <cell r="M3466" t="str">
            <v xml:space="preserve"> Russulales</v>
          </cell>
          <cell r="N3466" t="str">
            <v xml:space="preserve"> Peniophoraceae</v>
          </cell>
          <cell r="O3466" t="str">
            <v xml:space="preserve"> Peniophora.</v>
          </cell>
        </row>
        <row r="3467">
          <cell r="B3467" t="str">
            <v>A0A166AUB8</v>
          </cell>
          <cell r="C3467" t="str">
            <v xml:space="preserve"> Fibularhizoctonia sp. CBS 109695.</v>
          </cell>
          <cell r="E3467" t="str">
            <v xml:space="preserve"> NCBI_TaxID=436010 {ECO:0000313|EMBL:KZP11965.1, ECO:0000313|Proteomes:UP000076532};</v>
          </cell>
          <cell r="G3467" t="str">
            <v>Eukaryota</v>
          </cell>
          <cell r="H3467" t="str">
            <v xml:space="preserve"> Fungi</v>
          </cell>
          <cell r="I3467" t="str">
            <v xml:space="preserve"> Dikarya</v>
          </cell>
          <cell r="J3467" t="str">
            <v xml:space="preserve"> Basidiomycota</v>
          </cell>
          <cell r="K3467" t="str">
            <v xml:space="preserve"> Agaricomycotina</v>
          </cell>
          <cell r="L3467" t="str">
            <v>Agaricomycetes</v>
          </cell>
          <cell r="M3467" t="str">
            <v xml:space="preserve"> Agaricomycetidae</v>
          </cell>
          <cell r="N3467" t="str">
            <v xml:space="preserve"> Atheliales</v>
          </cell>
          <cell r="O3467" t="str">
            <v xml:space="preserve"> Atheliaceae</v>
          </cell>
          <cell r="P3467" t="str">
            <v>Fibularhizoctonia.</v>
          </cell>
        </row>
        <row r="3468">
          <cell r="B3468" t="str">
            <v>A0A166B641</v>
          </cell>
          <cell r="C3468" t="str">
            <v xml:space="preserve"> Daucus carota subsp. sativus.</v>
          </cell>
          <cell r="E3468" t="str">
            <v xml:space="preserve"> NCBI_TaxID=79200 {ECO:0000313|EMBL:KZN02408.1, ECO:0000313|Proteomes:UP000077755};</v>
          </cell>
          <cell r="G3468" t="str">
            <v>Eukaryota</v>
          </cell>
          <cell r="H3468" t="str">
            <v xml:space="preserve"> Viridiplantae</v>
          </cell>
          <cell r="I3468" t="str">
            <v xml:space="preserve"> Streptophyta</v>
          </cell>
          <cell r="J3468" t="str">
            <v xml:space="preserve"> Embryophyta</v>
          </cell>
          <cell r="K3468" t="str">
            <v xml:space="preserve"> Tracheophyta</v>
          </cell>
          <cell r="L3468" t="str">
            <v>Spermatophyta</v>
          </cell>
          <cell r="M3468" t="str">
            <v xml:space="preserve"> Magnoliophyta</v>
          </cell>
          <cell r="N3468" t="str">
            <v xml:space="preserve"> eudicotyledons</v>
          </cell>
          <cell r="O3468" t="str">
            <v xml:space="preserve"> Gunneridae</v>
          </cell>
          <cell r="P3468" t="str">
            <v>Pentapetalae</v>
          </cell>
          <cell r="Q3468" t="str">
            <v xml:space="preserve"> asterids</v>
          </cell>
          <cell r="R3468" t="str">
            <v xml:space="preserve"> campanulids</v>
          </cell>
          <cell r="S3468" t="str">
            <v xml:space="preserve"> Apiales</v>
          </cell>
          <cell r="T3468" t="str">
            <v xml:space="preserve"> Apiaceae</v>
          </cell>
          <cell r="U3468" t="str">
            <v xml:space="preserve"> Apioideae</v>
          </cell>
        </row>
        <row r="3469">
          <cell r="B3469" t="str">
            <v>A0A166EA88</v>
          </cell>
          <cell r="C3469" t="str">
            <v xml:space="preserve"> Daucus carota subsp. sativus.</v>
          </cell>
          <cell r="E3469" t="str">
            <v xml:space="preserve"> NCBI_TaxID=79200 {ECO:0000313|EMBL:KZN06296.1, ECO:0000313|Proteomes:UP000077755};</v>
          </cell>
          <cell r="G3469" t="str">
            <v>Eukaryota</v>
          </cell>
          <cell r="H3469" t="str">
            <v xml:space="preserve"> Viridiplantae</v>
          </cell>
          <cell r="I3469" t="str">
            <v xml:space="preserve"> Streptophyta</v>
          </cell>
          <cell r="J3469" t="str">
            <v xml:space="preserve"> Embryophyta</v>
          </cell>
          <cell r="K3469" t="str">
            <v xml:space="preserve"> Tracheophyta</v>
          </cell>
          <cell r="L3469" t="str">
            <v>Spermatophyta</v>
          </cell>
          <cell r="M3469" t="str">
            <v xml:space="preserve"> Magnoliophyta</v>
          </cell>
          <cell r="N3469" t="str">
            <v xml:space="preserve"> eudicotyledons</v>
          </cell>
          <cell r="O3469" t="str">
            <v xml:space="preserve"> Gunneridae</v>
          </cell>
          <cell r="P3469" t="str">
            <v>Pentapetalae</v>
          </cell>
          <cell r="Q3469" t="str">
            <v xml:space="preserve"> asterids</v>
          </cell>
          <cell r="R3469" t="str">
            <v xml:space="preserve"> campanulids</v>
          </cell>
          <cell r="S3469" t="str">
            <v xml:space="preserve"> Apiales</v>
          </cell>
          <cell r="T3469" t="str">
            <v xml:space="preserve"> Apiaceae</v>
          </cell>
          <cell r="U3469" t="str">
            <v xml:space="preserve"> Apioideae</v>
          </cell>
        </row>
        <row r="3470">
          <cell r="B3470" t="str">
            <v>A0A166F3H1</v>
          </cell>
          <cell r="C3470" t="str">
            <v xml:space="preserve"> Peniophora sp. CONT.</v>
          </cell>
          <cell r="E3470" t="str">
            <v xml:space="preserve"> NCBI_TaxID=1314672 {ECO:0000313|EMBL:KZV69512.1, ECO:0000313|Proteomes:UP000077086};</v>
          </cell>
          <cell r="G3470" t="str">
            <v>Eukaryota</v>
          </cell>
          <cell r="H3470" t="str">
            <v xml:space="preserve"> Fungi</v>
          </cell>
          <cell r="I3470" t="str">
            <v xml:space="preserve"> Dikarya</v>
          </cell>
          <cell r="J3470" t="str">
            <v xml:space="preserve"> Basidiomycota</v>
          </cell>
          <cell r="K3470" t="str">
            <v xml:space="preserve"> Agaricomycotina</v>
          </cell>
          <cell r="L3470" t="str">
            <v>Agaricomycetes</v>
          </cell>
          <cell r="M3470" t="str">
            <v xml:space="preserve"> Russulales</v>
          </cell>
          <cell r="N3470" t="str">
            <v xml:space="preserve"> Peniophoraceae</v>
          </cell>
          <cell r="O3470" t="str">
            <v xml:space="preserve"> Peniophora.</v>
          </cell>
        </row>
        <row r="3471">
          <cell r="B3471" t="str">
            <v>A0A166GW35</v>
          </cell>
          <cell r="C3471" t="str">
            <v xml:space="preserve"> Sistotremastrum suecicum HHB10207 ss-3.</v>
          </cell>
          <cell r="E3471" t="str">
            <v xml:space="preserve"> NCBI_TaxID=1314776 {ECO:0000313|EMBL:KZT42078.1, ECO:0000313|Proteomes:UP000076798};</v>
          </cell>
          <cell r="G3471" t="str">
            <v>Eukaryota</v>
          </cell>
          <cell r="H3471" t="str">
            <v xml:space="preserve"> Fungi</v>
          </cell>
          <cell r="I3471" t="str">
            <v xml:space="preserve"> Dikarya</v>
          </cell>
          <cell r="J3471" t="str">
            <v xml:space="preserve"> Basidiomycota</v>
          </cell>
          <cell r="K3471" t="str">
            <v xml:space="preserve"> Agaricomycotina</v>
          </cell>
          <cell r="L3471" t="str">
            <v>Agaricomycetes</v>
          </cell>
          <cell r="M3471" t="str">
            <v xml:space="preserve"> Trechisporales</v>
          </cell>
          <cell r="N3471" t="str">
            <v xml:space="preserve"> Hydnodontaceae</v>
          </cell>
          <cell r="O3471" t="str">
            <v xml:space="preserve"> Sistotremastrum.</v>
          </cell>
        </row>
        <row r="3472">
          <cell r="B3472" t="str">
            <v>A0A166HJ10</v>
          </cell>
          <cell r="C3472" t="str">
            <v xml:space="preserve"> Fibularhizoctonia sp. CBS 109695.</v>
          </cell>
          <cell r="E3472" t="str">
            <v xml:space="preserve"> NCBI_TaxID=436010 {ECO:0000313|EMBL:KZP18909.1, ECO:0000313|Proteomes:UP000076532};</v>
          </cell>
          <cell r="G3472" t="str">
            <v>Eukaryota</v>
          </cell>
          <cell r="H3472" t="str">
            <v xml:space="preserve"> Fungi</v>
          </cell>
          <cell r="I3472" t="str">
            <v xml:space="preserve"> Dikarya</v>
          </cell>
          <cell r="J3472" t="str">
            <v xml:space="preserve"> Basidiomycota</v>
          </cell>
          <cell r="K3472" t="str">
            <v xml:space="preserve"> Agaricomycotina</v>
          </cell>
          <cell r="L3472" t="str">
            <v>Agaricomycetes</v>
          </cell>
          <cell r="M3472" t="str">
            <v xml:space="preserve"> Agaricomycetidae</v>
          </cell>
          <cell r="N3472" t="str">
            <v xml:space="preserve"> Atheliales</v>
          </cell>
          <cell r="O3472" t="str">
            <v xml:space="preserve"> Atheliaceae</v>
          </cell>
          <cell r="P3472" t="str">
            <v>Fibularhizoctonia.</v>
          </cell>
        </row>
        <row r="3473">
          <cell r="B3473" t="str">
            <v>A0A166SXV8</v>
          </cell>
          <cell r="C3473" t="str">
            <v xml:space="preserve"> Colletotrichum tofieldiae.</v>
          </cell>
          <cell r="E3473" t="str">
            <v xml:space="preserve"> NCBI_TaxID=708197 {ECO:0000313|EMBL:KZL71358.1, ECO:0000313|Proteomes:UP000076552};</v>
          </cell>
          <cell r="G3473" t="str">
            <v>Eukaryota</v>
          </cell>
          <cell r="H3473" t="str">
            <v xml:space="preserve"> Fungi</v>
          </cell>
          <cell r="I3473" t="str">
            <v xml:space="preserve"> Dikarya</v>
          </cell>
          <cell r="J3473" t="str">
            <v xml:space="preserve"> Ascomycota</v>
          </cell>
          <cell r="K3473" t="str">
            <v xml:space="preserve"> Pezizomycotina</v>
          </cell>
          <cell r="L3473" t="str">
            <v>Sordariomycetes</v>
          </cell>
          <cell r="M3473" t="str">
            <v xml:space="preserve"> Hypocreomycetidae</v>
          </cell>
          <cell r="N3473" t="str">
            <v xml:space="preserve"> Glomerellales</v>
          </cell>
          <cell r="O3473" t="str">
            <v xml:space="preserve"> Glomerellaceae</v>
          </cell>
          <cell r="P3473" t="str">
            <v>Colletotrichum.</v>
          </cell>
        </row>
        <row r="3474">
          <cell r="B3474" t="str">
            <v>A0A166VH10</v>
          </cell>
          <cell r="C3474" t="str">
            <v xml:space="preserve"> Colletotrichum tofieldiae.</v>
          </cell>
          <cell r="E3474" t="str">
            <v xml:space="preserve"> NCBI_TaxID=708197 {ECO:0000313|EMBL:KZL74556.1, ECO:0000313|Proteomes:UP000076552};</v>
          </cell>
          <cell r="G3474" t="str">
            <v>Eukaryota</v>
          </cell>
          <cell r="H3474" t="str">
            <v xml:space="preserve"> Fungi</v>
          </cell>
          <cell r="I3474" t="str">
            <v xml:space="preserve"> Dikarya</v>
          </cell>
          <cell r="J3474" t="str">
            <v xml:space="preserve"> Ascomycota</v>
          </cell>
          <cell r="K3474" t="str">
            <v xml:space="preserve"> Pezizomycotina</v>
          </cell>
          <cell r="L3474" t="str">
            <v>Sordariomycetes</v>
          </cell>
          <cell r="M3474" t="str">
            <v xml:space="preserve"> Hypocreomycetidae</v>
          </cell>
          <cell r="N3474" t="str">
            <v xml:space="preserve"> Glomerellales</v>
          </cell>
          <cell r="O3474" t="str">
            <v xml:space="preserve"> Glomerellaceae</v>
          </cell>
          <cell r="P3474" t="str">
            <v>Colletotrichum.</v>
          </cell>
        </row>
        <row r="3475">
          <cell r="B3475" t="str">
            <v>A0A166ZBA5</v>
          </cell>
          <cell r="C3475" t="str">
            <v xml:space="preserve"> Cordyceps brongniartii RCEF 3172.</v>
          </cell>
          <cell r="E3475" t="str">
            <v xml:space="preserve"> NCBI_TaxID=1081107 {ECO:0000313|EMBL:OAA37745.1, ECO:0000313|Proteomes:UP000076863};</v>
          </cell>
          <cell r="G3475" t="str">
            <v>Eukaryota</v>
          </cell>
          <cell r="H3475" t="str">
            <v xml:space="preserve"> Fungi</v>
          </cell>
          <cell r="I3475" t="str">
            <v xml:space="preserve"> Dikarya</v>
          </cell>
          <cell r="J3475" t="str">
            <v xml:space="preserve"> Ascomycota</v>
          </cell>
          <cell r="K3475" t="str">
            <v xml:space="preserve"> Pezizomycotina</v>
          </cell>
          <cell r="L3475" t="str">
            <v>Sordariomycetes</v>
          </cell>
          <cell r="M3475" t="str">
            <v xml:space="preserve"> Hypocreomycetidae</v>
          </cell>
          <cell r="N3475" t="str">
            <v xml:space="preserve"> Hypocreales</v>
          </cell>
          <cell r="O3475" t="str">
            <v xml:space="preserve"> Cordycipitaceae</v>
          </cell>
          <cell r="P3475" t="str">
            <v>Cordyceps</v>
          </cell>
          <cell r="Q3475" t="str">
            <v xml:space="preserve"> Cordyceps brongniartii.</v>
          </cell>
        </row>
        <row r="3476">
          <cell r="B3476" t="str">
            <v>A0A166ZHY1</v>
          </cell>
          <cell r="C3476" t="str">
            <v xml:space="preserve"> Cordyceps brongniartii RCEF 3172.</v>
          </cell>
          <cell r="E3476" t="str">
            <v xml:space="preserve"> NCBI_TaxID=1081107 {ECO:0000313|EMBL:OAA37935.1, ECO:0000313|Proteomes:UP000076863};</v>
          </cell>
          <cell r="G3476" t="str">
            <v>Eukaryota</v>
          </cell>
          <cell r="H3476" t="str">
            <v xml:space="preserve"> Fungi</v>
          </cell>
          <cell r="I3476" t="str">
            <v xml:space="preserve"> Dikarya</v>
          </cell>
          <cell r="J3476" t="str">
            <v xml:space="preserve"> Ascomycota</v>
          </cell>
          <cell r="K3476" t="str">
            <v xml:space="preserve"> Pezizomycotina</v>
          </cell>
          <cell r="L3476" t="str">
            <v>Sordariomycetes</v>
          </cell>
          <cell r="M3476" t="str">
            <v xml:space="preserve"> Hypocreomycetidae</v>
          </cell>
          <cell r="N3476" t="str">
            <v xml:space="preserve"> Hypocreales</v>
          </cell>
          <cell r="O3476" t="str">
            <v xml:space="preserve"> Cordycipitaceae</v>
          </cell>
          <cell r="P3476" t="str">
            <v>Cordyceps</v>
          </cell>
          <cell r="Q3476" t="str">
            <v xml:space="preserve"> Cordyceps brongniartii.</v>
          </cell>
        </row>
        <row r="3477">
          <cell r="B3477" t="str">
            <v>A0A167DBN5</v>
          </cell>
          <cell r="C3477" t="str">
            <v xml:space="preserve"> Colletotrichum incanum.</v>
          </cell>
          <cell r="E3477" t="str">
            <v xml:space="preserve"> NCBI_TaxID=1573173 {ECO:0000313|EMBL:KZL83660.1, ECO:0000313|Proteomes:UP000076584};</v>
          </cell>
          <cell r="G3477" t="str">
            <v>Eukaryota</v>
          </cell>
          <cell r="H3477" t="str">
            <v xml:space="preserve"> Fungi</v>
          </cell>
          <cell r="I3477" t="str">
            <v xml:space="preserve"> Dikarya</v>
          </cell>
          <cell r="J3477" t="str">
            <v xml:space="preserve"> Ascomycota</v>
          </cell>
          <cell r="K3477" t="str">
            <v xml:space="preserve"> Pezizomycotina</v>
          </cell>
          <cell r="L3477" t="str">
            <v>Sordariomycetes</v>
          </cell>
          <cell r="M3477" t="str">
            <v xml:space="preserve"> Hypocreomycetidae</v>
          </cell>
          <cell r="N3477" t="str">
            <v xml:space="preserve"> Glomerellales</v>
          </cell>
          <cell r="O3477" t="str">
            <v xml:space="preserve"> Glomerellaceae</v>
          </cell>
          <cell r="P3477" t="str">
            <v>Colletotrichum.</v>
          </cell>
        </row>
        <row r="3478">
          <cell r="B3478" t="str">
            <v>A0A167L3E0</v>
          </cell>
          <cell r="C3478" t="str">
            <v xml:space="preserve"> Calocera viscosa TUFC12733.</v>
          </cell>
          <cell r="E3478" t="str">
            <v xml:space="preserve"> NCBI_TaxID=1330018 {ECO:0000313|EMBL:KZO95290.1, ECO:0000313|Proteomes:UP000076738};</v>
          </cell>
          <cell r="G3478" t="str">
            <v>Eukaryota</v>
          </cell>
          <cell r="H3478" t="str">
            <v xml:space="preserve"> Fungi</v>
          </cell>
          <cell r="I3478" t="str">
            <v xml:space="preserve"> Dikarya</v>
          </cell>
          <cell r="J3478" t="str">
            <v xml:space="preserve"> Basidiomycota</v>
          </cell>
          <cell r="K3478" t="str">
            <v xml:space="preserve"> Agaricomycotina</v>
          </cell>
          <cell r="L3478" t="str">
            <v>Dacrymycetes</v>
          </cell>
          <cell r="M3478" t="str">
            <v xml:space="preserve"> Dacrymycetales</v>
          </cell>
          <cell r="N3478" t="str">
            <v xml:space="preserve"> Dacrymycetaceae</v>
          </cell>
          <cell r="O3478" t="str">
            <v xml:space="preserve"> Calocera.</v>
          </cell>
        </row>
        <row r="3479">
          <cell r="B3479" t="str">
            <v>A0A167M620</v>
          </cell>
          <cell r="C3479" t="str">
            <v xml:space="preserve"> Phycomyces blakesleeanus (strain ATCC 8743b / DSM 1359 / FGSC 10004 / NBRC 33097 / NRRL 1555).</v>
          </cell>
          <cell r="E3479" t="str">
            <v xml:space="preserve"> NCBI_TaxID=763407 {ECO:0000313|EMBL:OAD71909.1, ECO:0000313|Proteomes:UP000077315};</v>
          </cell>
          <cell r="G3479" t="str">
            <v>Eukaryota</v>
          </cell>
          <cell r="H3479" t="str">
            <v xml:space="preserve"> Fungi</v>
          </cell>
          <cell r="I3479" t="str">
            <v xml:space="preserve"> Fungi incertae sedis</v>
          </cell>
          <cell r="J3479" t="str">
            <v xml:space="preserve"> Mucoromycota</v>
          </cell>
          <cell r="K3479" t="str">
            <v xml:space="preserve"> Mucoromycotina</v>
          </cell>
          <cell r="L3479" t="str">
            <v>Mucorales</v>
          </cell>
          <cell r="M3479" t="str">
            <v xml:space="preserve"> Phycomycetaceae</v>
          </cell>
          <cell r="N3479" t="str">
            <v xml:space="preserve"> Phycomyces.</v>
          </cell>
        </row>
        <row r="3480">
          <cell r="B3480" t="str">
            <v>A0A167RV83</v>
          </cell>
          <cell r="C3480" t="str">
            <v xml:space="preserve"> Calocera viscosa TUFC12733.</v>
          </cell>
          <cell r="E3480" t="str">
            <v xml:space="preserve"> NCBI_TaxID=1330018 {ECO:0000313|EMBL:KZP01317.1, ECO:0000313|Proteomes:UP000076738};</v>
          </cell>
          <cell r="G3480" t="str">
            <v>Eukaryota</v>
          </cell>
          <cell r="H3480" t="str">
            <v xml:space="preserve"> Fungi</v>
          </cell>
          <cell r="I3480" t="str">
            <v xml:space="preserve"> Dikarya</v>
          </cell>
          <cell r="J3480" t="str">
            <v xml:space="preserve"> Basidiomycota</v>
          </cell>
          <cell r="K3480" t="str">
            <v xml:space="preserve"> Agaricomycotina</v>
          </cell>
          <cell r="L3480" t="str">
            <v>Dacrymycetes</v>
          </cell>
          <cell r="M3480" t="str">
            <v xml:space="preserve"> Dacrymycetales</v>
          </cell>
          <cell r="N3480" t="str">
            <v xml:space="preserve"> Dacrymycetaceae</v>
          </cell>
          <cell r="O3480" t="str">
            <v xml:space="preserve"> Calocera.</v>
          </cell>
        </row>
        <row r="3481">
          <cell r="B3481" t="str">
            <v>A0A167ZAZ2</v>
          </cell>
          <cell r="C3481" t="str">
            <v xml:space="preserve"> Sporothrix insectorum RCEF 264.</v>
          </cell>
          <cell r="E3481" t="str">
            <v xml:space="preserve"> NCBI_TaxID=1081102 {ECO:0000313|EMBL:OAA67293.1, ECO:0000313|Proteomes:UP000076874};</v>
          </cell>
          <cell r="G3481" t="str">
            <v>Eukaryota</v>
          </cell>
          <cell r="H3481" t="str">
            <v xml:space="preserve"> Fungi</v>
          </cell>
          <cell r="I3481" t="str">
            <v xml:space="preserve"> Dikarya</v>
          </cell>
          <cell r="J3481" t="str">
            <v xml:space="preserve"> Ascomycota</v>
          </cell>
          <cell r="K3481" t="str">
            <v xml:space="preserve"> Pezizomycotina</v>
          </cell>
          <cell r="L3481" t="str">
            <v>Sordariomycetes</v>
          </cell>
          <cell r="M3481" t="str">
            <v xml:space="preserve"> Sordariomycetidae</v>
          </cell>
          <cell r="N3481" t="str">
            <v xml:space="preserve"> Ophiostomatales</v>
          </cell>
          <cell r="O3481" t="str">
            <v xml:space="preserve"> Ophiostomataceae</v>
          </cell>
          <cell r="P3481" t="str">
            <v>Sporothrix.</v>
          </cell>
        </row>
        <row r="3482">
          <cell r="B3482" t="str">
            <v>A0A168DJ14</v>
          </cell>
          <cell r="C3482" t="str">
            <v xml:space="preserve"> Cordyceps confragosa RCEF 1005.</v>
          </cell>
          <cell r="E3482" t="str">
            <v xml:space="preserve"> NCBI_TaxID=1081108 {ECO:0000313|EMBL:OAA72673.1, ECO:0000313|Proteomes:UP000076881};</v>
          </cell>
          <cell r="G3482" t="str">
            <v>Eukaryota</v>
          </cell>
          <cell r="H3482" t="str">
            <v xml:space="preserve"> Fungi</v>
          </cell>
          <cell r="I3482" t="str">
            <v xml:space="preserve"> Dikarya</v>
          </cell>
          <cell r="J3482" t="str">
            <v xml:space="preserve"> Ascomycota</v>
          </cell>
          <cell r="K3482" t="str">
            <v xml:space="preserve"> Pezizomycotina</v>
          </cell>
          <cell r="L3482" t="str">
            <v>Sordariomycetes</v>
          </cell>
          <cell r="M3482" t="str">
            <v xml:space="preserve"> Hypocreomycetidae</v>
          </cell>
          <cell r="N3482" t="str">
            <v xml:space="preserve"> Hypocreales</v>
          </cell>
          <cell r="O3482" t="str">
            <v xml:space="preserve"> Cordycipitaceae</v>
          </cell>
          <cell r="P3482" t="str">
            <v>Cordyceps.</v>
          </cell>
        </row>
        <row r="3483">
          <cell r="B3483" t="str">
            <v>A0A168HDS2</v>
          </cell>
          <cell r="C3483" t="str">
            <v xml:space="preserve"> Cordyceps confragosa RCEF 1005.</v>
          </cell>
          <cell r="E3483" t="str">
            <v xml:space="preserve"> NCBI_TaxID=1081108 {ECO:0000313|EMBL:OAA77647.1, ECO:0000313|Proteomes:UP000076881};</v>
          </cell>
          <cell r="G3483" t="str">
            <v>Eukaryota</v>
          </cell>
          <cell r="H3483" t="str">
            <v xml:space="preserve"> Fungi</v>
          </cell>
          <cell r="I3483" t="str">
            <v xml:space="preserve"> Dikarya</v>
          </cell>
          <cell r="J3483" t="str">
            <v xml:space="preserve"> Ascomycota</v>
          </cell>
          <cell r="K3483" t="str">
            <v xml:space="preserve"> Pezizomycotina</v>
          </cell>
          <cell r="L3483" t="str">
            <v>Sordariomycetes</v>
          </cell>
          <cell r="M3483" t="str">
            <v xml:space="preserve"> Hypocreomycetidae</v>
          </cell>
          <cell r="N3483" t="str">
            <v xml:space="preserve"> Hypocreales</v>
          </cell>
          <cell r="O3483" t="str">
            <v xml:space="preserve"> Cordycipitaceae</v>
          </cell>
          <cell r="P3483" t="str">
            <v>Cordyceps.</v>
          </cell>
        </row>
        <row r="3484">
          <cell r="B3484" t="str">
            <v>A0A168IZ45</v>
          </cell>
          <cell r="C3484" t="str">
            <v xml:space="preserve"> Mucor circinelloides f. lusitanicus CBS 277.49.</v>
          </cell>
          <cell r="E3484" t="str">
            <v xml:space="preserve"> NCBI_TaxID=747725 {ECO:0000313|EMBL:OAD00543.1, ECO:0000313|Proteomes:UP000077051};</v>
          </cell>
          <cell r="G3484" t="str">
            <v>Eukaryota</v>
          </cell>
          <cell r="H3484" t="str">
            <v xml:space="preserve"> Fungi</v>
          </cell>
          <cell r="I3484" t="str">
            <v xml:space="preserve"> Fungi incertae sedis</v>
          </cell>
          <cell r="J3484" t="str">
            <v xml:space="preserve"> Mucoromycota</v>
          </cell>
          <cell r="K3484" t="str">
            <v xml:space="preserve"> Mucoromycotina</v>
          </cell>
          <cell r="L3484" t="str">
            <v>Mucorales</v>
          </cell>
          <cell r="M3484" t="str">
            <v xml:space="preserve"> Mucorineae</v>
          </cell>
          <cell r="N3484" t="str">
            <v xml:space="preserve"> Mucoraceae</v>
          </cell>
          <cell r="O3484" t="str">
            <v xml:space="preserve"> Mucor.</v>
          </cell>
        </row>
        <row r="3485">
          <cell r="B3485" t="str">
            <v>A0A168QE30</v>
          </cell>
          <cell r="C3485" t="str">
            <v xml:space="preserve"> Mucor circinelloides f. lusitanicus CBS 277.49.</v>
          </cell>
          <cell r="E3485" t="str">
            <v xml:space="preserve"> NCBI_TaxID=747725 {ECO:0000313|EMBL:OAD09111.1, ECO:0000313|Proteomes:UP000077051};</v>
          </cell>
          <cell r="G3485" t="str">
            <v>Eukaryota</v>
          </cell>
          <cell r="H3485" t="str">
            <v xml:space="preserve"> Fungi</v>
          </cell>
          <cell r="I3485" t="str">
            <v xml:space="preserve"> Fungi incertae sedis</v>
          </cell>
          <cell r="J3485" t="str">
            <v xml:space="preserve"> Mucoromycota</v>
          </cell>
          <cell r="K3485" t="str">
            <v xml:space="preserve"> Mucoromycotina</v>
          </cell>
          <cell r="L3485" t="str">
            <v>Mucorales</v>
          </cell>
          <cell r="M3485" t="str">
            <v xml:space="preserve"> Mucorineae</v>
          </cell>
          <cell r="N3485" t="str">
            <v xml:space="preserve"> Mucoraceae</v>
          </cell>
          <cell r="O3485" t="str">
            <v xml:space="preserve"> Mucor.</v>
          </cell>
        </row>
        <row r="3486">
          <cell r="B3486" t="str">
            <v>A0A175Y951</v>
          </cell>
          <cell r="C3486" t="str">
            <v xml:space="preserve"> Daucus carota subsp. sativus.</v>
          </cell>
          <cell r="E3486" t="str">
            <v xml:space="preserve"> NCBI_TaxID=79200 {ECO:0000313|EMBL:KZM80113.1, ECO:0000313|Proteomes:UP000077755};</v>
          </cell>
          <cell r="G3486" t="str">
            <v>Eukaryota</v>
          </cell>
          <cell r="H3486" t="str">
            <v xml:space="preserve"> Viridiplantae</v>
          </cell>
          <cell r="I3486" t="str">
            <v xml:space="preserve"> Streptophyta</v>
          </cell>
          <cell r="J3486" t="str">
            <v xml:space="preserve"> Embryophyta</v>
          </cell>
          <cell r="K3486" t="str">
            <v xml:space="preserve"> Tracheophyta</v>
          </cell>
          <cell r="L3486" t="str">
            <v>Spermatophyta</v>
          </cell>
          <cell r="M3486" t="str">
            <v xml:space="preserve"> Magnoliophyta</v>
          </cell>
          <cell r="N3486" t="str">
            <v xml:space="preserve"> eudicotyledons</v>
          </cell>
          <cell r="O3486" t="str">
            <v xml:space="preserve"> Gunneridae</v>
          </cell>
          <cell r="P3486" t="str">
            <v>Pentapetalae</v>
          </cell>
          <cell r="Q3486" t="str">
            <v xml:space="preserve"> asterids</v>
          </cell>
          <cell r="R3486" t="str">
            <v xml:space="preserve"> campanulids</v>
          </cell>
          <cell r="S3486" t="str">
            <v xml:space="preserve"> Apiales</v>
          </cell>
          <cell r="T3486" t="str">
            <v xml:space="preserve"> Apiaceae</v>
          </cell>
          <cell r="U3486" t="str">
            <v xml:space="preserve"> Apioideae</v>
          </cell>
        </row>
        <row r="3487">
          <cell r="B3487" t="str">
            <v>A0A175YJQ9</v>
          </cell>
          <cell r="C3487" t="str">
            <v xml:space="preserve"> Daucus carota subsp. sativus.</v>
          </cell>
          <cell r="E3487" t="str">
            <v xml:space="preserve"> NCBI_TaxID=79200 {ECO:0000313|EMBL:KZM83480.1, ECO:0000313|Proteomes:UP000077755};</v>
          </cell>
          <cell r="G3487" t="str">
            <v>Eukaryota</v>
          </cell>
          <cell r="H3487" t="str">
            <v xml:space="preserve"> Viridiplantae</v>
          </cell>
          <cell r="I3487" t="str">
            <v xml:space="preserve"> Streptophyta</v>
          </cell>
          <cell r="J3487" t="str">
            <v xml:space="preserve"> Embryophyta</v>
          </cell>
          <cell r="K3487" t="str">
            <v xml:space="preserve"> Tracheophyta</v>
          </cell>
          <cell r="L3487" t="str">
            <v>Spermatophyta</v>
          </cell>
          <cell r="M3487" t="str">
            <v xml:space="preserve"> Magnoliophyta</v>
          </cell>
          <cell r="N3487" t="str">
            <v xml:space="preserve"> eudicotyledons</v>
          </cell>
          <cell r="O3487" t="str">
            <v xml:space="preserve"> Gunneridae</v>
          </cell>
          <cell r="P3487" t="str">
            <v>Pentapetalae</v>
          </cell>
          <cell r="Q3487" t="str">
            <v xml:space="preserve"> asterids</v>
          </cell>
          <cell r="R3487" t="str">
            <v xml:space="preserve"> campanulids</v>
          </cell>
          <cell r="S3487" t="str">
            <v xml:space="preserve"> Apiales</v>
          </cell>
          <cell r="T3487" t="str">
            <v xml:space="preserve"> Apiaceae</v>
          </cell>
          <cell r="U3487" t="str">
            <v xml:space="preserve"> Apioideae</v>
          </cell>
        </row>
        <row r="3488">
          <cell r="B3488" t="str">
            <v>A0A175YK08</v>
          </cell>
          <cell r="C3488" t="str">
            <v xml:space="preserve"> Daucus carota subsp. sativus.</v>
          </cell>
          <cell r="E3488" t="str">
            <v xml:space="preserve"> NCBI_TaxID=79200 {ECO:0000313|EMBL:KZM83905.1, ECO:0000313|Proteomes:UP000077755};</v>
          </cell>
          <cell r="G3488" t="str">
            <v>Eukaryota</v>
          </cell>
          <cell r="H3488" t="str">
            <v xml:space="preserve"> Viridiplantae</v>
          </cell>
          <cell r="I3488" t="str">
            <v xml:space="preserve"> Streptophyta</v>
          </cell>
          <cell r="J3488" t="str">
            <v xml:space="preserve"> Embryophyta</v>
          </cell>
          <cell r="K3488" t="str">
            <v xml:space="preserve"> Tracheophyta</v>
          </cell>
          <cell r="L3488" t="str">
            <v>Spermatophyta</v>
          </cell>
          <cell r="M3488" t="str">
            <v xml:space="preserve"> Magnoliophyta</v>
          </cell>
          <cell r="N3488" t="str">
            <v xml:space="preserve"> eudicotyledons</v>
          </cell>
          <cell r="O3488" t="str">
            <v xml:space="preserve"> Gunneridae</v>
          </cell>
          <cell r="P3488" t="str">
            <v>Pentapetalae</v>
          </cell>
          <cell r="Q3488" t="str">
            <v xml:space="preserve"> asterids</v>
          </cell>
          <cell r="R3488" t="str">
            <v xml:space="preserve"> campanulids</v>
          </cell>
          <cell r="S3488" t="str">
            <v xml:space="preserve"> Apiales</v>
          </cell>
          <cell r="T3488" t="str">
            <v xml:space="preserve"> Apiaceae</v>
          </cell>
          <cell r="U3488" t="str">
            <v xml:space="preserve"> Apioideae</v>
          </cell>
        </row>
        <row r="3489">
          <cell r="B3489" t="str">
            <v>A0A175YPY2</v>
          </cell>
          <cell r="C3489" t="str">
            <v xml:space="preserve"> Daucus carota subsp. sativus.</v>
          </cell>
          <cell r="E3489" t="str">
            <v xml:space="preserve"> NCBI_TaxID=79200 {ECO:0000313|EMBL:KZM85191.1, ECO:0000313|Proteomes:UP000077755};</v>
          </cell>
          <cell r="G3489" t="str">
            <v>Eukaryota</v>
          </cell>
          <cell r="H3489" t="str">
            <v xml:space="preserve"> Viridiplantae</v>
          </cell>
          <cell r="I3489" t="str">
            <v xml:space="preserve"> Streptophyta</v>
          </cell>
          <cell r="J3489" t="str">
            <v xml:space="preserve"> Embryophyta</v>
          </cell>
          <cell r="K3489" t="str">
            <v xml:space="preserve"> Tracheophyta</v>
          </cell>
          <cell r="L3489" t="str">
            <v>Spermatophyta</v>
          </cell>
          <cell r="M3489" t="str">
            <v xml:space="preserve"> Magnoliophyta</v>
          </cell>
          <cell r="N3489" t="str">
            <v xml:space="preserve"> eudicotyledons</v>
          </cell>
          <cell r="O3489" t="str">
            <v xml:space="preserve"> Gunneridae</v>
          </cell>
          <cell r="P3489" t="str">
            <v>Pentapetalae</v>
          </cell>
          <cell r="Q3489" t="str">
            <v xml:space="preserve"> asterids</v>
          </cell>
          <cell r="R3489" t="str">
            <v xml:space="preserve"> campanulids</v>
          </cell>
          <cell r="S3489" t="str">
            <v xml:space="preserve"> Apiales</v>
          </cell>
          <cell r="T3489" t="str">
            <v xml:space="preserve"> Apiaceae</v>
          </cell>
          <cell r="U3489" t="str">
            <v xml:space="preserve"> Apioideae</v>
          </cell>
        </row>
        <row r="3490">
          <cell r="B3490" t="str">
            <v>A0A176VF96</v>
          </cell>
          <cell r="C3490" t="str">
            <v xml:space="preserve"> Marchantia polymorpha subsp. ruderalis.</v>
          </cell>
          <cell r="E3490" t="str">
            <v xml:space="preserve"> NCBI_TaxID=1480154 {ECO:0000313|EMBL:OAE18981.1, ECO:0000313|Proteomes:UP000077202};</v>
          </cell>
          <cell r="G3490" t="str">
            <v>Eukaryota</v>
          </cell>
          <cell r="H3490" t="str">
            <v xml:space="preserve"> Viridiplantae</v>
          </cell>
          <cell r="I3490" t="str">
            <v xml:space="preserve"> Streptophyta</v>
          </cell>
          <cell r="J3490" t="str">
            <v xml:space="preserve"> Embryophyta</v>
          </cell>
          <cell r="K3490" t="str">
            <v xml:space="preserve"> Marchantiophyta</v>
          </cell>
          <cell r="L3490" t="str">
            <v>Marchantiopsida</v>
          </cell>
          <cell r="M3490" t="str">
            <v xml:space="preserve"> Marchantiidae</v>
          </cell>
          <cell r="N3490" t="str">
            <v xml:space="preserve"> Marchantiales</v>
          </cell>
          <cell r="O3490" t="str">
            <v xml:space="preserve"> Marchantiaceae</v>
          </cell>
          <cell r="P3490" t="str">
            <v>Marchantia.</v>
          </cell>
        </row>
        <row r="3491">
          <cell r="B3491" t="str">
            <v>A0A176VRT1</v>
          </cell>
          <cell r="C3491" t="str">
            <v xml:space="preserve"> Marchantia polymorpha subsp. ruderalis.</v>
          </cell>
          <cell r="E3491" t="str">
            <v xml:space="preserve"> NCBI_TaxID=1480154 {ECO:0000313|EMBL:OAE23397.1, ECO:0000313|Proteomes:UP000077202};</v>
          </cell>
          <cell r="G3491" t="str">
            <v>Eukaryota</v>
          </cell>
          <cell r="H3491" t="str">
            <v xml:space="preserve"> Viridiplantae</v>
          </cell>
          <cell r="I3491" t="str">
            <v xml:space="preserve"> Streptophyta</v>
          </cell>
          <cell r="J3491" t="str">
            <v xml:space="preserve"> Embryophyta</v>
          </cell>
          <cell r="K3491" t="str">
            <v xml:space="preserve"> Marchantiophyta</v>
          </cell>
          <cell r="L3491" t="str">
            <v>Marchantiopsida</v>
          </cell>
          <cell r="M3491" t="str">
            <v xml:space="preserve"> Marchantiidae</v>
          </cell>
          <cell r="N3491" t="str">
            <v xml:space="preserve"> Marchantiales</v>
          </cell>
          <cell r="O3491" t="str">
            <v xml:space="preserve"> Marchantiaceae</v>
          </cell>
          <cell r="P3491" t="str">
            <v>Marchantia.</v>
          </cell>
        </row>
        <row r="3492">
          <cell r="B3492" t="str">
            <v>A0A176WQ12</v>
          </cell>
          <cell r="C3492" t="str">
            <v xml:space="preserve"> Marchantia polymorpha subsp. ruderalis.</v>
          </cell>
          <cell r="E3492" t="str">
            <v xml:space="preserve"> NCBI_TaxID=1480154 {ECO:0000313|EMBL:OAE35208.1, ECO:0000313|Proteomes:UP000077202};</v>
          </cell>
          <cell r="G3492" t="str">
            <v>Eukaryota</v>
          </cell>
          <cell r="H3492" t="str">
            <v xml:space="preserve"> Viridiplantae</v>
          </cell>
          <cell r="I3492" t="str">
            <v xml:space="preserve"> Streptophyta</v>
          </cell>
          <cell r="J3492" t="str">
            <v xml:space="preserve"> Embryophyta</v>
          </cell>
          <cell r="K3492" t="str">
            <v xml:space="preserve"> Marchantiophyta</v>
          </cell>
          <cell r="L3492" t="str">
            <v>Marchantiopsida</v>
          </cell>
          <cell r="M3492" t="str">
            <v xml:space="preserve"> Marchantiidae</v>
          </cell>
          <cell r="N3492" t="str">
            <v xml:space="preserve"> Marchantiales</v>
          </cell>
          <cell r="O3492" t="str">
            <v xml:space="preserve"> Marchantiaceae</v>
          </cell>
          <cell r="P3492" t="str">
            <v>Marchantia.</v>
          </cell>
        </row>
        <row r="3493">
          <cell r="B3493" t="str">
            <v>A0A177CI69</v>
          </cell>
          <cell r="C3493" t="str">
            <v xml:space="preserve"> Paraphaeosphaeria sporulosa.</v>
          </cell>
          <cell r="E3493" t="str">
            <v xml:space="preserve"> NCBI_TaxID=1460663 {ECO:0000313|EMBL:OAG07203.1, ECO:0000313|Proteomes:UP000077069};</v>
          </cell>
          <cell r="G3493" t="str">
            <v>Eukaryota</v>
          </cell>
          <cell r="H3493" t="str">
            <v xml:space="preserve"> Fungi</v>
          </cell>
          <cell r="I3493" t="str">
            <v xml:space="preserve"> Dikarya</v>
          </cell>
          <cell r="J3493" t="str">
            <v xml:space="preserve"> Ascomycota</v>
          </cell>
          <cell r="K3493" t="str">
            <v xml:space="preserve"> Pezizomycotina</v>
          </cell>
          <cell r="L3493" t="str">
            <v>Dothideomycetes</v>
          </cell>
          <cell r="M3493" t="str">
            <v xml:space="preserve"> Pleosporomycetidae</v>
          </cell>
          <cell r="N3493" t="str">
            <v xml:space="preserve"> Pleosporales</v>
          </cell>
          <cell r="O3493" t="str">
            <v xml:space="preserve"> Massarineae</v>
          </cell>
          <cell r="P3493" t="str">
            <v>Didymosphaeriaceae</v>
          </cell>
          <cell r="Q3493" t="str">
            <v xml:space="preserve"> Paraphaeosphaeria.</v>
          </cell>
        </row>
        <row r="3494">
          <cell r="B3494" t="str">
            <v>A0A177CRJ0</v>
          </cell>
          <cell r="C3494" t="str">
            <v xml:space="preserve"> Paraphaeosphaeria sporulosa.</v>
          </cell>
          <cell r="E3494" t="str">
            <v xml:space="preserve"> NCBI_TaxID=1460663 {ECO:0000313|EMBL:OAG09500.1, ECO:0000313|Proteomes:UP000077069};</v>
          </cell>
          <cell r="G3494" t="str">
            <v>Eukaryota</v>
          </cell>
          <cell r="H3494" t="str">
            <v xml:space="preserve"> Fungi</v>
          </cell>
          <cell r="I3494" t="str">
            <v xml:space="preserve"> Dikarya</v>
          </cell>
          <cell r="J3494" t="str">
            <v xml:space="preserve"> Ascomycota</v>
          </cell>
          <cell r="K3494" t="str">
            <v xml:space="preserve"> Pezizomycotina</v>
          </cell>
          <cell r="L3494" t="str">
            <v>Dothideomycetes</v>
          </cell>
          <cell r="M3494" t="str">
            <v xml:space="preserve"> Pleosporomycetidae</v>
          </cell>
          <cell r="N3494" t="str">
            <v xml:space="preserve"> Pleosporales</v>
          </cell>
          <cell r="O3494" t="str">
            <v xml:space="preserve"> Massarineae</v>
          </cell>
          <cell r="P3494" t="str">
            <v>Didymosphaeriaceae</v>
          </cell>
          <cell r="Q3494" t="str">
            <v xml:space="preserve"> Paraphaeosphaeria.</v>
          </cell>
        </row>
        <row r="3495">
          <cell r="B3495" t="str">
            <v>A0A177DGE7</v>
          </cell>
          <cell r="C3495" t="str">
            <v xml:space="preserve"> Alternaria alternata (Alternaria rot fungus) (Torula alternata).</v>
          </cell>
          <cell r="E3495" t="str">
            <v xml:space="preserve"> NCBI_TaxID=5599 {ECO:0000313|EMBL:OAG18357.1, ECO:0000313|Proteomes:UP000077248};</v>
          </cell>
          <cell r="G3495" t="str">
            <v>Eukaryota</v>
          </cell>
          <cell r="H3495" t="str">
            <v xml:space="preserve"> Fungi</v>
          </cell>
          <cell r="I3495" t="str">
            <v xml:space="preserve"> Dikarya</v>
          </cell>
          <cell r="J3495" t="str">
            <v xml:space="preserve"> Ascomycota</v>
          </cell>
          <cell r="K3495" t="str">
            <v xml:space="preserve"> Pezizomycotina</v>
          </cell>
          <cell r="L3495" t="str">
            <v>Dothideomycetes</v>
          </cell>
          <cell r="M3495" t="str">
            <v xml:space="preserve"> Pleosporomycetidae</v>
          </cell>
          <cell r="N3495" t="str">
            <v xml:space="preserve"> Pleosporales</v>
          </cell>
          <cell r="O3495" t="str">
            <v xml:space="preserve"> Pleosporineae</v>
          </cell>
          <cell r="P3495" t="str">
            <v>Pleosporaceae</v>
          </cell>
          <cell r="Q3495" t="str">
            <v xml:space="preserve"> Alternaria</v>
          </cell>
          <cell r="R3495" t="str">
            <v xml:space="preserve"> Alternaria alternata group.</v>
          </cell>
        </row>
        <row r="3496">
          <cell r="B3496" t="str">
            <v>A0A177DN10</v>
          </cell>
          <cell r="C3496" t="str">
            <v xml:space="preserve"> Alternaria alternata (Alternaria rot fungus) (Torula alternata).</v>
          </cell>
          <cell r="E3496" t="str">
            <v xml:space="preserve"> NCBI_TaxID=5599 {ECO:0000313|EMBL:OAG20402.1, ECO:0000313|Proteomes:UP000077248};</v>
          </cell>
          <cell r="G3496" t="str">
            <v>Eukaryota</v>
          </cell>
          <cell r="H3496" t="str">
            <v xml:space="preserve"> Fungi</v>
          </cell>
          <cell r="I3496" t="str">
            <v xml:space="preserve"> Dikarya</v>
          </cell>
          <cell r="J3496" t="str">
            <v xml:space="preserve"> Ascomycota</v>
          </cell>
          <cell r="K3496" t="str">
            <v xml:space="preserve"> Pezizomycotina</v>
          </cell>
          <cell r="L3496" t="str">
            <v>Dothideomycetes</v>
          </cell>
          <cell r="M3496" t="str">
            <v xml:space="preserve"> Pleosporomycetidae</v>
          </cell>
          <cell r="N3496" t="str">
            <v xml:space="preserve"> Pleosporales</v>
          </cell>
          <cell r="O3496" t="str">
            <v xml:space="preserve"> Pleosporineae</v>
          </cell>
          <cell r="P3496" t="str">
            <v>Pleosporaceae</v>
          </cell>
          <cell r="Q3496" t="str">
            <v xml:space="preserve"> Alternaria</v>
          </cell>
          <cell r="R3496" t="str">
            <v xml:space="preserve"> Alternaria alternata group.</v>
          </cell>
        </row>
        <row r="3497">
          <cell r="B3497" t="str">
            <v>A0A177WP87</v>
          </cell>
          <cell r="C3497" t="str">
            <v xml:space="preserve"> Batrachochytrium dendrobatidis JEL423.</v>
          </cell>
          <cell r="E3497" t="str">
            <v xml:space="preserve"> NCBI_TaxID=403673 {ECO:0000313|EMBL:OAJ41682.1, ECO:0000313|Proteomes:UP000077115};</v>
          </cell>
          <cell r="G3497" t="str">
            <v>Eukaryota</v>
          </cell>
          <cell r="H3497" t="str">
            <v xml:space="preserve"> Fungi</v>
          </cell>
          <cell r="I3497" t="str">
            <v xml:space="preserve"> Fungi incertae sedis</v>
          </cell>
          <cell r="J3497" t="str">
            <v xml:space="preserve"> Chytridiomycota</v>
          </cell>
          <cell r="K3497" t="str">
            <v>Chytridiomycetes</v>
          </cell>
          <cell r="L3497" t="str">
            <v xml:space="preserve"> Rhizophydiales</v>
          </cell>
          <cell r="M3497" t="str">
            <v xml:space="preserve"> Rhizophydiales incertae sedis</v>
          </cell>
          <cell r="N3497" t="str">
            <v>Batrachochytrium.</v>
          </cell>
        </row>
        <row r="3498">
          <cell r="B3498" t="str">
            <v>A0A177WYK2</v>
          </cell>
          <cell r="C3498" t="str">
            <v xml:space="preserve"> Batrachochytrium dendrobatidis JEL423.</v>
          </cell>
          <cell r="E3498" t="str">
            <v xml:space="preserve"> NCBI_TaxID=403673 {ECO:0000313|EMBL:OAJ44581.1, ECO:0000313|Proteomes:UP000077115};</v>
          </cell>
          <cell r="G3498" t="str">
            <v>Eukaryota</v>
          </cell>
          <cell r="H3498" t="str">
            <v xml:space="preserve"> Fungi</v>
          </cell>
          <cell r="I3498" t="str">
            <v xml:space="preserve"> Fungi incertae sedis</v>
          </cell>
          <cell r="J3498" t="str">
            <v xml:space="preserve"> Chytridiomycota</v>
          </cell>
          <cell r="K3498" t="str">
            <v>Chytridiomycetes</v>
          </cell>
          <cell r="L3498" t="str">
            <v xml:space="preserve"> Rhizophydiales</v>
          </cell>
          <cell r="M3498" t="str">
            <v xml:space="preserve"> Rhizophydiales incertae sedis</v>
          </cell>
          <cell r="N3498" t="str">
            <v>Batrachochytrium.</v>
          </cell>
        </row>
        <row r="3499">
          <cell r="B3499" t="str">
            <v>A0A177WYT7</v>
          </cell>
          <cell r="C3499" t="str">
            <v xml:space="preserve"> Batrachochytrium dendrobatidis JEL423.</v>
          </cell>
          <cell r="E3499" t="str">
            <v xml:space="preserve"> NCBI_TaxID=403673 {ECO:0000313|EMBL:OAJ44580.1, ECO:0000313|Proteomes:UP000077115};</v>
          </cell>
          <cell r="G3499" t="str">
            <v>Eukaryota</v>
          </cell>
          <cell r="H3499" t="str">
            <v xml:space="preserve"> Fungi</v>
          </cell>
          <cell r="I3499" t="str">
            <v xml:space="preserve"> Fungi incertae sedis</v>
          </cell>
          <cell r="J3499" t="str">
            <v xml:space="preserve"> Chytridiomycota</v>
          </cell>
          <cell r="K3499" t="str">
            <v>Chytridiomycetes</v>
          </cell>
          <cell r="L3499" t="str">
            <v xml:space="preserve"> Rhizophydiales</v>
          </cell>
          <cell r="M3499" t="str">
            <v xml:space="preserve"> Rhizophydiales incertae sedis</v>
          </cell>
          <cell r="N3499" t="str">
            <v>Batrachochytrium.</v>
          </cell>
        </row>
        <row r="3500">
          <cell r="B3500" t="str">
            <v>A0A178ACZ9</v>
          </cell>
          <cell r="C3500" t="str">
            <v xml:space="preserve"> Stagonospora sp. SRC1lsM3a.</v>
          </cell>
          <cell r="E3500" t="str">
            <v xml:space="preserve"> NCBI_TaxID=765868 {ECO:0000313|EMBL:OAK95614.1, ECO:0000313|Proteomes:UP000077206};</v>
          </cell>
          <cell r="G3500" t="str">
            <v>Eukaryota</v>
          </cell>
          <cell r="H3500" t="str">
            <v xml:space="preserve"> Fungi</v>
          </cell>
          <cell r="I3500" t="str">
            <v xml:space="preserve"> Dikarya</v>
          </cell>
          <cell r="J3500" t="str">
            <v xml:space="preserve"> Ascomycota</v>
          </cell>
          <cell r="K3500" t="str">
            <v xml:space="preserve"> Pezizomycotina</v>
          </cell>
          <cell r="L3500" t="str">
            <v>Dothideomycetes</v>
          </cell>
          <cell r="M3500" t="str">
            <v xml:space="preserve"> Pleosporomycetidae</v>
          </cell>
          <cell r="N3500" t="str">
            <v xml:space="preserve"> Pleosporales</v>
          </cell>
          <cell r="O3500" t="str">
            <v xml:space="preserve"> Massarineae</v>
          </cell>
          <cell r="P3500" t="str">
            <v>Massarinaceae</v>
          </cell>
          <cell r="Q3500" t="str">
            <v xml:space="preserve"> Stagonospora.</v>
          </cell>
        </row>
        <row r="3501">
          <cell r="B3501" t="str">
            <v>A0A178ADV6</v>
          </cell>
          <cell r="C3501" t="str">
            <v xml:space="preserve"> Stagonospora sp. SRC1lsM3a.</v>
          </cell>
          <cell r="E3501" t="str">
            <v xml:space="preserve"> NCBI_TaxID=765868 {ECO:0000313|EMBL:OAK95874.1, ECO:0000313|Proteomes:UP000077206};</v>
          </cell>
          <cell r="G3501" t="str">
            <v>Eukaryota</v>
          </cell>
          <cell r="H3501" t="str">
            <v xml:space="preserve"> Fungi</v>
          </cell>
          <cell r="I3501" t="str">
            <v xml:space="preserve"> Dikarya</v>
          </cell>
          <cell r="J3501" t="str">
            <v xml:space="preserve"> Ascomycota</v>
          </cell>
          <cell r="K3501" t="str">
            <v xml:space="preserve"> Pezizomycotina</v>
          </cell>
          <cell r="L3501" t="str">
            <v>Dothideomycetes</v>
          </cell>
          <cell r="M3501" t="str">
            <v xml:space="preserve"> Pleosporomycetidae</v>
          </cell>
          <cell r="N3501" t="str">
            <v xml:space="preserve"> Pleosporales</v>
          </cell>
          <cell r="O3501" t="str">
            <v xml:space="preserve"> Massarineae</v>
          </cell>
          <cell r="P3501" t="str">
            <v>Massarinaceae</v>
          </cell>
          <cell r="Q3501" t="str">
            <v xml:space="preserve"> Stagonospora.</v>
          </cell>
        </row>
        <row r="3502">
          <cell r="B3502" t="str">
            <v>A0A178DYX0</v>
          </cell>
          <cell r="C3502" t="str">
            <v xml:space="preserve"> Pyrenochaeta sp. DS3sAY3a.</v>
          </cell>
          <cell r="E3502" t="str">
            <v xml:space="preserve"> NCBI_TaxID=765867 {ECO:0000313|EMBL:OAL48917.1, ECO:0000313|Proteomes:UP000077535};</v>
          </cell>
          <cell r="G3502" t="str">
            <v>Eukaryota</v>
          </cell>
          <cell r="H3502" t="str">
            <v xml:space="preserve"> Fungi</v>
          </cell>
          <cell r="I3502" t="str">
            <v xml:space="preserve"> Dikarya</v>
          </cell>
          <cell r="J3502" t="str">
            <v xml:space="preserve"> Ascomycota</v>
          </cell>
          <cell r="K3502" t="str">
            <v xml:space="preserve"> Pezizomycotina</v>
          </cell>
          <cell r="L3502" t="str">
            <v>Dothideomycetes</v>
          </cell>
          <cell r="M3502" t="str">
            <v xml:space="preserve"> Pleosporomycetidae</v>
          </cell>
          <cell r="N3502" t="str">
            <v xml:space="preserve"> Pleosporales</v>
          </cell>
          <cell r="O3502" t="str">
            <v xml:space="preserve"> Pleosporineae</v>
          </cell>
          <cell r="P3502" t="str">
            <v>Cucurbitariaceae</v>
          </cell>
          <cell r="Q3502" t="str">
            <v xml:space="preserve"> Pyrenochaeta.</v>
          </cell>
        </row>
        <row r="3503">
          <cell r="B3503" t="str">
            <v>A0A178DYZ3</v>
          </cell>
          <cell r="C3503" t="str">
            <v xml:space="preserve"> Pyrenochaeta sp. DS3sAY3a.</v>
          </cell>
          <cell r="E3503" t="str">
            <v xml:space="preserve"> NCBI_TaxID=765867 {ECO:0000313|EMBL:OAL48635.1, ECO:0000313|Proteomes:UP000077535};</v>
          </cell>
          <cell r="G3503" t="str">
            <v>Eukaryota</v>
          </cell>
          <cell r="H3503" t="str">
            <v xml:space="preserve"> Fungi</v>
          </cell>
          <cell r="I3503" t="str">
            <v xml:space="preserve"> Dikarya</v>
          </cell>
          <cell r="J3503" t="str">
            <v xml:space="preserve"> Ascomycota</v>
          </cell>
          <cell r="K3503" t="str">
            <v xml:space="preserve"> Pezizomycotina</v>
          </cell>
          <cell r="L3503" t="str">
            <v>Dothideomycetes</v>
          </cell>
          <cell r="M3503" t="str">
            <v xml:space="preserve"> Pleosporomycetidae</v>
          </cell>
          <cell r="N3503" t="str">
            <v xml:space="preserve"> Pleosporales</v>
          </cell>
          <cell r="O3503" t="str">
            <v xml:space="preserve"> Pleosporineae</v>
          </cell>
          <cell r="P3503" t="str">
            <v>Cucurbitariaceae</v>
          </cell>
          <cell r="Q3503" t="str">
            <v xml:space="preserve"> Pyrenochaeta.</v>
          </cell>
        </row>
        <row r="3504">
          <cell r="B3504" t="str">
            <v>A0A180G2D2</v>
          </cell>
          <cell r="C3504" t="str">
            <v xml:space="preserve"> Puccinia triticina (isolate 1-1 / race 1 (BBBD)) (Brown leaf rust fungus).</v>
          </cell>
          <cell r="E3504" t="str">
            <v xml:space="preserve"> NCBI_TaxID=630390 {ECO:0000313|EMBL:OAV86794.1, ECO:0000313|Proteomes:UP000005240};</v>
          </cell>
          <cell r="G3504" t="str">
            <v>Eukaryota</v>
          </cell>
          <cell r="H3504" t="str">
            <v xml:space="preserve"> Fungi</v>
          </cell>
          <cell r="I3504" t="str">
            <v xml:space="preserve"> Dikarya</v>
          </cell>
          <cell r="J3504" t="str">
            <v xml:space="preserve"> Basidiomycota</v>
          </cell>
          <cell r="K3504" t="str">
            <v xml:space="preserve"> Pucciniomycotina</v>
          </cell>
          <cell r="L3504" t="str">
            <v>Pucciniomycetes</v>
          </cell>
          <cell r="M3504" t="str">
            <v xml:space="preserve"> Pucciniales</v>
          </cell>
          <cell r="N3504" t="str">
            <v xml:space="preserve"> Pucciniaceae</v>
          </cell>
          <cell r="O3504" t="str">
            <v xml:space="preserve"> Puccinia.</v>
          </cell>
        </row>
        <row r="3505">
          <cell r="B3505" t="str">
            <v>A0A183A9Z1</v>
          </cell>
          <cell r="C3505" t="str">
            <v xml:space="preserve"> Echinostoma caproni.</v>
          </cell>
          <cell r="E3505" t="str">
            <v xml:space="preserve"> NCBI_TaxID=27848 {ECO:0000313|Proteomes:UP000050740, ECO:0000313|WBParaSite:ECPE_0000377901-mRNA-1};</v>
          </cell>
          <cell r="G3505" t="str">
            <v>Eukaryota</v>
          </cell>
          <cell r="H3505" t="str">
            <v xml:space="preserve"> Metazoa</v>
          </cell>
          <cell r="I3505" t="str">
            <v xml:space="preserve"> Platyhelminthes</v>
          </cell>
          <cell r="J3505" t="str">
            <v xml:space="preserve"> Trematoda</v>
          </cell>
          <cell r="K3505" t="str">
            <v xml:space="preserve"> Digenea</v>
          </cell>
          <cell r="L3505" t="str">
            <v>Plagiorchiida</v>
          </cell>
          <cell r="M3505" t="str">
            <v xml:space="preserve"> Echinostomata</v>
          </cell>
          <cell r="N3505" t="str">
            <v xml:space="preserve"> Echinostomatoidea</v>
          </cell>
          <cell r="O3505" t="str">
            <v xml:space="preserve"> Echinostomatidae</v>
          </cell>
          <cell r="P3505" t="str">
            <v>Echinostoma.</v>
          </cell>
        </row>
        <row r="3506">
          <cell r="B3506" t="str">
            <v>A0A183AFD1</v>
          </cell>
          <cell r="C3506" t="str">
            <v xml:space="preserve"> Echinostoma caproni.</v>
          </cell>
          <cell r="E3506" t="str">
            <v xml:space="preserve"> NCBI_TaxID=27848 {ECO:0000313|Proteomes:UP000050740, ECO:0000313|WBParaSite:ECPE_0000567901-mRNA-1};</v>
          </cell>
          <cell r="G3506" t="str">
            <v>Eukaryota</v>
          </cell>
          <cell r="H3506" t="str">
            <v xml:space="preserve"> Metazoa</v>
          </cell>
          <cell r="I3506" t="str">
            <v xml:space="preserve"> Platyhelminthes</v>
          </cell>
          <cell r="J3506" t="str">
            <v xml:space="preserve"> Trematoda</v>
          </cell>
          <cell r="K3506" t="str">
            <v xml:space="preserve"> Digenea</v>
          </cell>
          <cell r="L3506" t="str">
            <v>Plagiorchiida</v>
          </cell>
          <cell r="M3506" t="str">
            <v xml:space="preserve"> Echinostomata</v>
          </cell>
          <cell r="N3506" t="str">
            <v xml:space="preserve"> Echinostomatoidea</v>
          </cell>
          <cell r="O3506" t="str">
            <v xml:space="preserve"> Echinostomatidae</v>
          </cell>
          <cell r="P3506" t="str">
            <v>Echinostoma.</v>
          </cell>
        </row>
        <row r="3507">
          <cell r="B3507" t="str">
            <v>A0A183AGA4</v>
          </cell>
          <cell r="C3507" t="str">
            <v xml:space="preserve"> Echinostoma caproni.</v>
          </cell>
          <cell r="E3507" t="str">
            <v xml:space="preserve"> NCBI_TaxID=27848 {ECO:0000313|Proteomes:UP000050740, ECO:0000313|WBParaSite:ECPE_0000600201-mRNA-1};</v>
          </cell>
          <cell r="G3507" t="str">
            <v>Eukaryota</v>
          </cell>
          <cell r="H3507" t="str">
            <v xml:space="preserve"> Metazoa</v>
          </cell>
          <cell r="I3507" t="str">
            <v xml:space="preserve"> Platyhelminthes</v>
          </cell>
          <cell r="J3507" t="str">
            <v xml:space="preserve"> Trematoda</v>
          </cell>
          <cell r="K3507" t="str">
            <v xml:space="preserve"> Digenea</v>
          </cell>
          <cell r="L3507" t="str">
            <v>Plagiorchiida</v>
          </cell>
          <cell r="M3507" t="str">
            <v xml:space="preserve"> Echinostomata</v>
          </cell>
          <cell r="N3507" t="str">
            <v xml:space="preserve"> Echinostomatoidea</v>
          </cell>
          <cell r="O3507" t="str">
            <v xml:space="preserve"> Echinostomatidae</v>
          </cell>
          <cell r="P3507" t="str">
            <v>Echinostoma.</v>
          </cell>
        </row>
        <row r="3508">
          <cell r="B3508" t="str">
            <v>A0A183AGA5</v>
          </cell>
          <cell r="C3508" t="str">
            <v xml:space="preserve"> Echinostoma caproni.</v>
          </cell>
          <cell r="E3508" t="str">
            <v xml:space="preserve"> NCBI_TaxID=27848 {ECO:0000313|Proteomes:UP000050740, ECO:0000313|WBParaSite:ECPE_0000600301-mRNA-1};</v>
          </cell>
          <cell r="G3508" t="str">
            <v>Eukaryota</v>
          </cell>
          <cell r="H3508" t="str">
            <v xml:space="preserve"> Metazoa</v>
          </cell>
          <cell r="I3508" t="str">
            <v xml:space="preserve"> Platyhelminthes</v>
          </cell>
          <cell r="J3508" t="str">
            <v xml:space="preserve"> Trematoda</v>
          </cell>
          <cell r="K3508" t="str">
            <v xml:space="preserve"> Digenea</v>
          </cell>
          <cell r="L3508" t="str">
            <v>Plagiorchiida</v>
          </cell>
          <cell r="M3508" t="str">
            <v xml:space="preserve"> Echinostomata</v>
          </cell>
          <cell r="N3508" t="str">
            <v xml:space="preserve"> Echinostomatoidea</v>
          </cell>
          <cell r="O3508" t="str">
            <v xml:space="preserve"> Echinostomatidae</v>
          </cell>
          <cell r="P3508" t="str">
            <v>Echinostoma.</v>
          </cell>
        </row>
        <row r="3509">
          <cell r="B3509" t="str">
            <v>A0A183B1E2</v>
          </cell>
          <cell r="C3509" t="str">
            <v xml:space="preserve"> Echinostoma caproni.</v>
          </cell>
          <cell r="E3509" t="str">
            <v xml:space="preserve"> NCBI_TaxID=27848 {ECO:0000313|Proteomes:UP000050740, ECO:0000313|WBParaSite:ECPE_0001306501-mRNA-1};</v>
          </cell>
          <cell r="G3509" t="str">
            <v>Eukaryota</v>
          </cell>
          <cell r="H3509" t="str">
            <v xml:space="preserve"> Metazoa</v>
          </cell>
          <cell r="I3509" t="str">
            <v xml:space="preserve"> Platyhelminthes</v>
          </cell>
          <cell r="J3509" t="str">
            <v xml:space="preserve"> Trematoda</v>
          </cell>
          <cell r="K3509" t="str">
            <v xml:space="preserve"> Digenea</v>
          </cell>
          <cell r="L3509" t="str">
            <v>Plagiorchiida</v>
          </cell>
          <cell r="M3509" t="str">
            <v xml:space="preserve"> Echinostomata</v>
          </cell>
          <cell r="N3509" t="str">
            <v xml:space="preserve"> Echinostomatoidea</v>
          </cell>
          <cell r="O3509" t="str">
            <v xml:space="preserve"> Echinostomatidae</v>
          </cell>
          <cell r="P3509" t="str">
            <v>Echinostoma.</v>
          </cell>
        </row>
        <row r="3510">
          <cell r="B3510" t="str">
            <v>A0A183CEJ5</v>
          </cell>
          <cell r="C3510" t="str">
            <v xml:space="preserve"> Globodera pallida (Potato cyst nematode).</v>
          </cell>
          <cell r="E3510" t="str">
            <v xml:space="preserve"> NCBI_TaxID=36090 {ECO:0000313|Proteomes:UP000050741, ECO:0000313|WBParaSite:GPLIN_001130000};</v>
          </cell>
          <cell r="G3510" t="str">
            <v>Eukaryota</v>
          </cell>
          <cell r="H3510" t="str">
            <v xml:space="preserve"> Metazoa</v>
          </cell>
          <cell r="I3510" t="str">
            <v xml:space="preserve"> Ecdysozoa</v>
          </cell>
          <cell r="J3510" t="str">
            <v xml:space="preserve"> Nematoda</v>
          </cell>
          <cell r="K3510" t="str">
            <v xml:space="preserve"> Chromadorea</v>
          </cell>
          <cell r="L3510" t="str">
            <v xml:space="preserve"> Tylenchida</v>
          </cell>
          <cell r="M3510" t="str">
            <v>Tylenchomorpha</v>
          </cell>
          <cell r="N3510" t="str">
            <v xml:space="preserve"> Tylenchoidea</v>
          </cell>
          <cell r="O3510" t="str">
            <v xml:space="preserve"> Heteroderidae</v>
          </cell>
          <cell r="P3510" t="str">
            <v xml:space="preserve"> Heteroderinae</v>
          </cell>
          <cell r="Q3510" t="str">
            <v xml:space="preserve"> Globodera.</v>
          </cell>
        </row>
        <row r="3511">
          <cell r="B3511" t="str">
            <v>A0A183DN83</v>
          </cell>
          <cell r="C3511" t="str">
            <v xml:space="preserve"> Gongylonema pulchrum.</v>
          </cell>
          <cell r="E3511" t="str">
            <v xml:space="preserve"> NCBI_TaxID=637853 {ECO:0000313|Proteomes:UP000050760, ECO:0000313|WBParaSite:GPUH_0001018701-mRNA-1};</v>
          </cell>
          <cell r="G3511" t="str">
            <v>Eukaryota</v>
          </cell>
          <cell r="H3511" t="str">
            <v xml:space="preserve"> Metazoa</v>
          </cell>
          <cell r="I3511" t="str">
            <v xml:space="preserve"> Ecdysozoa</v>
          </cell>
          <cell r="J3511" t="str">
            <v xml:space="preserve"> Nematoda</v>
          </cell>
          <cell r="K3511" t="str">
            <v xml:space="preserve"> Chromadorea</v>
          </cell>
          <cell r="L3511" t="str">
            <v xml:space="preserve"> Spirurida</v>
          </cell>
          <cell r="M3511" t="str">
            <v>Spiruromorpha</v>
          </cell>
          <cell r="N3511" t="str">
            <v xml:space="preserve"> Spiruroidea</v>
          </cell>
          <cell r="O3511" t="str">
            <v xml:space="preserve"> Gongylonematidae</v>
          </cell>
          <cell r="P3511" t="str">
            <v xml:space="preserve"> Gongylonema.</v>
          </cell>
        </row>
        <row r="3512">
          <cell r="B3512" t="str">
            <v>A0A183DQK5</v>
          </cell>
          <cell r="C3512" t="str">
            <v xml:space="preserve"> Gongylonema pulchrum.</v>
          </cell>
          <cell r="E3512" t="str">
            <v xml:space="preserve"> NCBI_TaxID=637853 {ECO:0000313|Proteomes:UP000050760, ECO:0000313|WBParaSite:GPUH_0001100901-mRNA-1};</v>
          </cell>
          <cell r="G3512" t="str">
            <v>Eukaryota</v>
          </cell>
          <cell r="H3512" t="str">
            <v xml:space="preserve"> Metazoa</v>
          </cell>
          <cell r="I3512" t="str">
            <v xml:space="preserve"> Ecdysozoa</v>
          </cell>
          <cell r="J3512" t="str">
            <v xml:space="preserve"> Nematoda</v>
          </cell>
          <cell r="K3512" t="str">
            <v xml:space="preserve"> Chromadorea</v>
          </cell>
          <cell r="L3512" t="str">
            <v xml:space="preserve"> Spirurida</v>
          </cell>
          <cell r="M3512" t="str">
            <v>Spiruromorpha</v>
          </cell>
          <cell r="N3512" t="str">
            <v xml:space="preserve"> Spiruroidea</v>
          </cell>
          <cell r="O3512" t="str">
            <v xml:space="preserve"> Gongylonematidae</v>
          </cell>
          <cell r="P3512" t="str">
            <v xml:space="preserve"> Gongylonema.</v>
          </cell>
        </row>
        <row r="3513">
          <cell r="B3513" t="str">
            <v>A0A183EA11</v>
          </cell>
          <cell r="C3513" t="str">
            <v xml:space="preserve"> Gongylonema pulchrum.</v>
          </cell>
          <cell r="E3513" t="str">
            <v xml:space="preserve"> NCBI_TaxID=637853 {ECO:0000313|Proteomes:UP000050760, ECO:0000313|WBParaSite:GPUH_0001782601-mRNA-1};</v>
          </cell>
          <cell r="G3513" t="str">
            <v>Eukaryota</v>
          </cell>
          <cell r="H3513" t="str">
            <v xml:space="preserve"> Metazoa</v>
          </cell>
          <cell r="I3513" t="str">
            <v xml:space="preserve"> Ecdysozoa</v>
          </cell>
          <cell r="J3513" t="str">
            <v xml:space="preserve"> Nematoda</v>
          </cell>
          <cell r="K3513" t="str">
            <v xml:space="preserve"> Chromadorea</v>
          </cell>
          <cell r="L3513" t="str">
            <v xml:space="preserve"> Spirurida</v>
          </cell>
          <cell r="M3513" t="str">
            <v>Spiruromorpha</v>
          </cell>
          <cell r="N3513" t="str">
            <v xml:space="preserve"> Spiruroidea</v>
          </cell>
          <cell r="O3513" t="str">
            <v xml:space="preserve"> Gongylonematidae</v>
          </cell>
          <cell r="P3513" t="str">
            <v xml:space="preserve"> Gongylonema.</v>
          </cell>
        </row>
        <row r="3514">
          <cell r="B3514" t="str">
            <v>A0A183ENA8</v>
          </cell>
          <cell r="C3514" t="str">
            <v xml:space="preserve"> Gongylonema pulchrum.</v>
          </cell>
          <cell r="E3514" t="str">
            <v xml:space="preserve"> NCBI_TaxID=637853 {ECO:0000313|Proteomes:UP000050760, ECO:0000313|WBParaSite:GPUH_0002247601-mRNA-1};</v>
          </cell>
          <cell r="G3514" t="str">
            <v>Eukaryota</v>
          </cell>
          <cell r="H3514" t="str">
            <v xml:space="preserve"> Metazoa</v>
          </cell>
          <cell r="I3514" t="str">
            <v xml:space="preserve"> Ecdysozoa</v>
          </cell>
          <cell r="J3514" t="str">
            <v xml:space="preserve"> Nematoda</v>
          </cell>
          <cell r="K3514" t="str">
            <v xml:space="preserve"> Chromadorea</v>
          </cell>
          <cell r="L3514" t="str">
            <v xml:space="preserve"> Spirurida</v>
          </cell>
          <cell r="M3514" t="str">
            <v>Spiruromorpha</v>
          </cell>
          <cell r="N3514" t="str">
            <v xml:space="preserve"> Spiruroidea</v>
          </cell>
          <cell r="O3514" t="str">
            <v xml:space="preserve"> Gongylonematidae</v>
          </cell>
          <cell r="P3514" t="str">
            <v xml:space="preserve"> Gongylonema.</v>
          </cell>
        </row>
        <row r="3515">
          <cell r="B3515" t="str">
            <v>A0A183F2W4</v>
          </cell>
          <cell r="C3515" t="str">
            <v xml:space="preserve"> Heligmosomoides polygyrus bakeri (Parasitic nematode) (Heligmosomoides bakeri).</v>
          </cell>
          <cell r="E3515" t="str">
            <v xml:space="preserve"> NCBI_TaxID=375939 {ECO:0000313|Proteomes:UP000050761, ECO:0000313|WBParaSite:HPBE_0000050101-mRNA-1};</v>
          </cell>
          <cell r="G3515" t="str">
            <v>Eukaryota</v>
          </cell>
          <cell r="H3515" t="str">
            <v xml:space="preserve"> Metazoa</v>
          </cell>
          <cell r="I3515" t="str">
            <v xml:space="preserve"> Ecdysozoa</v>
          </cell>
          <cell r="J3515" t="str">
            <v xml:space="preserve"> Nematoda</v>
          </cell>
          <cell r="K3515" t="str">
            <v xml:space="preserve"> Chromadorea</v>
          </cell>
          <cell r="L3515" t="str">
            <v xml:space="preserve"> Rhabditida</v>
          </cell>
          <cell r="M3515" t="str">
            <v>Strongylida</v>
          </cell>
          <cell r="N3515" t="str">
            <v xml:space="preserve"> Trichostrongyloidea</v>
          </cell>
          <cell r="O3515" t="str">
            <v xml:space="preserve"> Heligmosomatidae</v>
          </cell>
          <cell r="P3515" t="str">
            <v xml:space="preserve"> Heligmosomoides.</v>
          </cell>
        </row>
        <row r="3516">
          <cell r="B3516" t="str">
            <v>A0A183GPS8</v>
          </cell>
          <cell r="C3516" t="str">
            <v xml:space="preserve"> Heligmosomoides polygyrus bakeri (Parasitic nematode) (Heligmosomoides bakeri).</v>
          </cell>
          <cell r="E3516" t="str">
            <v xml:space="preserve"> NCBI_TaxID=375939 {ECO:0000313|Proteomes:UP000050761, ECO:0000313|WBParaSite:HPBE_0002469801-mRNA-1};</v>
          </cell>
          <cell r="G3516" t="str">
            <v>Eukaryota</v>
          </cell>
          <cell r="H3516" t="str">
            <v xml:space="preserve"> Metazoa</v>
          </cell>
          <cell r="I3516" t="str">
            <v xml:space="preserve"> Ecdysozoa</v>
          </cell>
          <cell r="J3516" t="str">
            <v xml:space="preserve"> Nematoda</v>
          </cell>
          <cell r="K3516" t="str">
            <v xml:space="preserve"> Chromadorea</v>
          </cell>
          <cell r="L3516" t="str">
            <v xml:space="preserve"> Rhabditida</v>
          </cell>
          <cell r="M3516" t="str">
            <v>Strongylida</v>
          </cell>
          <cell r="N3516" t="str">
            <v xml:space="preserve"> Trichostrongyloidea</v>
          </cell>
          <cell r="O3516" t="str">
            <v xml:space="preserve"> Heligmosomatidae</v>
          </cell>
          <cell r="P3516" t="str">
            <v xml:space="preserve"> Heligmosomoides.</v>
          </cell>
        </row>
        <row r="3517">
          <cell r="B3517" t="str">
            <v>A0A183H475</v>
          </cell>
          <cell r="C3517" t="str">
            <v xml:space="preserve"> Onchocerca flexuosa.</v>
          </cell>
          <cell r="E3517" t="str">
            <v xml:space="preserve"> NCBI_TaxID=387005 {ECO:0000313|Proteomes:UP000050787, ECO:0000313|WBParaSite:OFLC_0000228401-mRNA-1};</v>
          </cell>
          <cell r="G3517" t="str">
            <v>Eukaryota</v>
          </cell>
          <cell r="H3517" t="str">
            <v xml:space="preserve"> Metazoa</v>
          </cell>
          <cell r="I3517" t="str">
            <v xml:space="preserve"> Ecdysozoa</v>
          </cell>
          <cell r="J3517" t="str">
            <v xml:space="preserve"> Nematoda</v>
          </cell>
          <cell r="K3517" t="str">
            <v xml:space="preserve"> Chromadorea</v>
          </cell>
          <cell r="L3517" t="str">
            <v xml:space="preserve"> Spirurida</v>
          </cell>
          <cell r="M3517" t="str">
            <v>Spiruromorpha</v>
          </cell>
          <cell r="N3517" t="str">
            <v xml:space="preserve"> Filarioidea</v>
          </cell>
          <cell r="O3517" t="str">
            <v xml:space="preserve"> Onchocercidae</v>
          </cell>
          <cell r="P3517" t="str">
            <v xml:space="preserve"> Onchocerca.</v>
          </cell>
        </row>
        <row r="3518">
          <cell r="B3518" t="str">
            <v>A0A183HY48</v>
          </cell>
          <cell r="C3518" t="str">
            <v xml:space="preserve"> Onchocerca flexuosa.</v>
          </cell>
          <cell r="E3518" t="str">
            <v xml:space="preserve"> NCBI_TaxID=387005 {ECO:0000313|Proteomes:UP000050787, ECO:0000313|WBParaSite:OFLC_0001241101-mRNA-1};</v>
          </cell>
          <cell r="G3518" t="str">
            <v>Eukaryota</v>
          </cell>
          <cell r="H3518" t="str">
            <v xml:space="preserve"> Metazoa</v>
          </cell>
          <cell r="I3518" t="str">
            <v xml:space="preserve"> Ecdysozoa</v>
          </cell>
          <cell r="J3518" t="str">
            <v xml:space="preserve"> Nematoda</v>
          </cell>
          <cell r="K3518" t="str">
            <v xml:space="preserve"> Chromadorea</v>
          </cell>
          <cell r="L3518" t="str">
            <v xml:space="preserve"> Spirurida</v>
          </cell>
          <cell r="M3518" t="str">
            <v>Spiruromorpha</v>
          </cell>
          <cell r="N3518" t="str">
            <v xml:space="preserve"> Filarioidea</v>
          </cell>
          <cell r="O3518" t="str">
            <v xml:space="preserve"> Onchocercidae</v>
          </cell>
          <cell r="P3518" t="str">
            <v xml:space="preserve"> Onchocerca.</v>
          </cell>
        </row>
        <row r="3519">
          <cell r="B3519" t="str">
            <v>A0A183IEM3</v>
          </cell>
          <cell r="C3519" t="str">
            <v xml:space="preserve"> Soboliphyme baturini.</v>
          </cell>
          <cell r="E3519" t="str">
            <v xml:space="preserve"> NCBI_TaxID=241478 {ECO:0000313|Proteomes:UP000050793, ECO:0000313|WBParaSite:SBAD_0000216701-mRNA-1};</v>
          </cell>
          <cell r="G3519" t="str">
            <v>Eukaryota</v>
          </cell>
          <cell r="H3519" t="str">
            <v xml:space="preserve"> Metazoa</v>
          </cell>
          <cell r="I3519" t="str">
            <v xml:space="preserve"> Ecdysozoa</v>
          </cell>
          <cell r="J3519" t="str">
            <v xml:space="preserve"> Nematoda</v>
          </cell>
          <cell r="K3519" t="str">
            <v xml:space="preserve"> Enoplea</v>
          </cell>
          <cell r="L3519" t="str">
            <v xml:space="preserve"> Dorylaimia</v>
          </cell>
          <cell r="M3519" t="str">
            <v>Dioctophymatida</v>
          </cell>
          <cell r="N3519" t="str">
            <v xml:space="preserve"> Dioctophymatoidea</v>
          </cell>
          <cell r="O3519" t="str">
            <v xml:space="preserve"> Soboliphymatidae</v>
          </cell>
          <cell r="P3519" t="str">
            <v xml:space="preserve"> Soboliphyme.</v>
          </cell>
        </row>
        <row r="3520">
          <cell r="B3520" t="str">
            <v>A0A183J353</v>
          </cell>
          <cell r="C3520" t="str">
            <v xml:space="preserve"> Soboliphyme baturini.</v>
          </cell>
          <cell r="E3520" t="str">
            <v xml:space="preserve"> NCBI_TaxID=241478 {ECO:0000313|Proteomes:UP000050793, ECO:0000313|WBParaSite:SBAD_0001066501-mRNA-1};</v>
          </cell>
          <cell r="G3520" t="str">
            <v>Eukaryota</v>
          </cell>
          <cell r="H3520" t="str">
            <v xml:space="preserve"> Metazoa</v>
          </cell>
          <cell r="I3520" t="str">
            <v xml:space="preserve"> Ecdysozoa</v>
          </cell>
          <cell r="J3520" t="str">
            <v xml:space="preserve"> Nematoda</v>
          </cell>
          <cell r="K3520" t="str">
            <v xml:space="preserve"> Enoplea</v>
          </cell>
          <cell r="L3520" t="str">
            <v xml:space="preserve"> Dorylaimia</v>
          </cell>
          <cell r="M3520" t="str">
            <v>Dioctophymatida</v>
          </cell>
          <cell r="N3520" t="str">
            <v xml:space="preserve"> Dioctophymatoidea</v>
          </cell>
          <cell r="O3520" t="str">
            <v xml:space="preserve"> Soboliphymatidae</v>
          </cell>
          <cell r="P3520" t="str">
            <v xml:space="preserve"> Soboliphyme.</v>
          </cell>
        </row>
        <row r="3521">
          <cell r="B3521" t="str">
            <v>A0A183JC85</v>
          </cell>
          <cell r="C3521" t="str">
            <v xml:space="preserve"> Schistosoma curassoni.</v>
          </cell>
          <cell r="E3521" t="str">
            <v xml:space="preserve"> NCBI_TaxID=6186 {ECO:0000313|Proteomes:UP000050789, ECO:0000313|WBParaSite:SCUD_0000029101-mRNA-1};</v>
          </cell>
          <cell r="G3521" t="str">
            <v>Eukaryota</v>
          </cell>
          <cell r="H3521" t="str">
            <v xml:space="preserve"> Metazoa</v>
          </cell>
          <cell r="I3521" t="str">
            <v xml:space="preserve"> Platyhelminthes</v>
          </cell>
          <cell r="J3521" t="str">
            <v xml:space="preserve"> Trematoda</v>
          </cell>
          <cell r="K3521" t="str">
            <v xml:space="preserve"> Digenea</v>
          </cell>
          <cell r="L3521" t="str">
            <v xml:space="preserve"> Strigeidida</v>
          </cell>
          <cell r="M3521" t="str">
            <v>Schistosomatoidea</v>
          </cell>
          <cell r="N3521" t="str">
            <v xml:space="preserve"> Schistosomatidae</v>
          </cell>
          <cell r="O3521" t="str">
            <v xml:space="preserve"> Schistosoma.</v>
          </cell>
        </row>
        <row r="3522">
          <cell r="B3522" t="str">
            <v>A0A183KFN6</v>
          </cell>
          <cell r="C3522" t="str">
            <v xml:space="preserve"> Schistosoma curassoni.</v>
          </cell>
          <cell r="E3522" t="str">
            <v xml:space="preserve"> NCBI_TaxID=6186 {ECO:0000313|Proteomes:UP000050789, ECO:0000313|WBParaSite:SCUD_0001383401-mRNA-1};</v>
          </cell>
          <cell r="G3522" t="str">
            <v>Eukaryota</v>
          </cell>
          <cell r="H3522" t="str">
            <v xml:space="preserve"> Metazoa</v>
          </cell>
          <cell r="I3522" t="str">
            <v xml:space="preserve"> Platyhelminthes</v>
          </cell>
          <cell r="J3522" t="str">
            <v xml:space="preserve"> Trematoda</v>
          </cell>
          <cell r="K3522" t="str">
            <v xml:space="preserve"> Digenea</v>
          </cell>
          <cell r="L3522" t="str">
            <v xml:space="preserve"> Strigeidida</v>
          </cell>
          <cell r="M3522" t="str">
            <v>Schistosomatoidea</v>
          </cell>
          <cell r="N3522" t="str">
            <v xml:space="preserve"> Schistosomatidae</v>
          </cell>
          <cell r="O3522" t="str">
            <v xml:space="preserve"> Schistosoma.</v>
          </cell>
        </row>
        <row r="3523">
          <cell r="B3523" t="str">
            <v>A0A183LLX9</v>
          </cell>
          <cell r="C3523" t="str">
            <v xml:space="preserve"> Schistosoma margrebowiei.</v>
          </cell>
          <cell r="E3523" t="str">
            <v xml:space="preserve"> NCBI_TaxID=48269 {ECO:0000313|Proteomes:UP000050790, ECO:0000313|WBParaSite:SMRZ_0000480501-mRNA-1};</v>
          </cell>
          <cell r="G3523" t="str">
            <v>Eukaryota</v>
          </cell>
          <cell r="H3523" t="str">
            <v xml:space="preserve"> Metazoa</v>
          </cell>
          <cell r="I3523" t="str">
            <v xml:space="preserve"> Platyhelminthes</v>
          </cell>
          <cell r="J3523" t="str">
            <v xml:space="preserve"> Trematoda</v>
          </cell>
          <cell r="K3523" t="str">
            <v xml:space="preserve"> Digenea</v>
          </cell>
          <cell r="L3523" t="str">
            <v xml:space="preserve"> Strigeidida</v>
          </cell>
          <cell r="M3523" t="str">
            <v>Schistosomatoidea</v>
          </cell>
          <cell r="N3523" t="str">
            <v xml:space="preserve"> Schistosomatidae</v>
          </cell>
          <cell r="O3523" t="str">
            <v xml:space="preserve"> Schistosoma.</v>
          </cell>
        </row>
        <row r="3524">
          <cell r="B3524" t="str">
            <v>A0A183LV84</v>
          </cell>
          <cell r="C3524" t="str">
            <v xml:space="preserve"> Schistosoma margrebowiei.</v>
          </cell>
          <cell r="E3524" t="str">
            <v xml:space="preserve"> NCBI_TaxID=48269 {ECO:0000313|Proteomes:UP000050790, ECO:0000313|WBParaSite:SMRZ_0000771001-mRNA-1};</v>
          </cell>
          <cell r="G3524" t="str">
            <v>Eukaryota</v>
          </cell>
          <cell r="H3524" t="str">
            <v xml:space="preserve"> Metazoa</v>
          </cell>
          <cell r="I3524" t="str">
            <v xml:space="preserve"> Platyhelminthes</v>
          </cell>
          <cell r="J3524" t="str">
            <v xml:space="preserve"> Trematoda</v>
          </cell>
          <cell r="K3524" t="str">
            <v xml:space="preserve"> Digenea</v>
          </cell>
          <cell r="L3524" t="str">
            <v xml:space="preserve"> Strigeidida</v>
          </cell>
          <cell r="M3524" t="str">
            <v>Schistosomatoidea</v>
          </cell>
          <cell r="N3524" t="str">
            <v xml:space="preserve"> Schistosomatidae</v>
          </cell>
          <cell r="O3524" t="str">
            <v xml:space="preserve"> Schistosoma.</v>
          </cell>
        </row>
        <row r="3525">
          <cell r="B3525" t="str">
            <v>A0A183MGV3</v>
          </cell>
          <cell r="C3525" t="str">
            <v xml:space="preserve"> Schistosoma margrebowiei.</v>
          </cell>
          <cell r="E3525" t="str">
            <v xml:space="preserve"> NCBI_TaxID=48269 {ECO:0000313|Proteomes:UP000050790, ECO:0000313|WBParaSite:SMRZ_0001527901-mRNA-1};</v>
          </cell>
          <cell r="G3525" t="str">
            <v>Eukaryota</v>
          </cell>
          <cell r="H3525" t="str">
            <v xml:space="preserve"> Metazoa</v>
          </cell>
          <cell r="I3525" t="str">
            <v xml:space="preserve"> Platyhelminthes</v>
          </cell>
          <cell r="J3525" t="str">
            <v xml:space="preserve"> Trematoda</v>
          </cell>
          <cell r="K3525" t="str">
            <v xml:space="preserve"> Digenea</v>
          </cell>
          <cell r="L3525" t="str">
            <v xml:space="preserve"> Strigeidida</v>
          </cell>
          <cell r="M3525" t="str">
            <v>Schistosomatoidea</v>
          </cell>
          <cell r="N3525" t="str">
            <v xml:space="preserve"> Schistosomatidae</v>
          </cell>
          <cell r="O3525" t="str">
            <v xml:space="preserve"> Schistosoma.</v>
          </cell>
        </row>
        <row r="3526">
          <cell r="B3526" t="str">
            <v>A0A183NSN6</v>
          </cell>
          <cell r="C3526" t="str">
            <v xml:space="preserve"> Schistosoma mattheei.</v>
          </cell>
          <cell r="E3526" t="str">
            <v xml:space="preserve"> NCBI_TaxID=31246 {ECO:0000313|Proteomes:UP000050791, ECO:0000313|WBParaSite:SMTD_0000512101-mRNA-1};</v>
          </cell>
          <cell r="G3526" t="str">
            <v>Eukaryota</v>
          </cell>
          <cell r="H3526" t="str">
            <v xml:space="preserve"> Metazoa</v>
          </cell>
          <cell r="I3526" t="str">
            <v xml:space="preserve"> Platyhelminthes</v>
          </cell>
          <cell r="J3526" t="str">
            <v xml:space="preserve"> Trematoda</v>
          </cell>
          <cell r="K3526" t="str">
            <v xml:space="preserve"> Digenea</v>
          </cell>
          <cell r="L3526" t="str">
            <v xml:space="preserve"> Strigeidida</v>
          </cell>
          <cell r="M3526" t="str">
            <v>Schistosomatoidea</v>
          </cell>
          <cell r="N3526" t="str">
            <v xml:space="preserve"> Schistosomatidae</v>
          </cell>
          <cell r="O3526" t="str">
            <v xml:space="preserve"> Schistosoma.</v>
          </cell>
        </row>
        <row r="3527">
          <cell r="B3527" t="str">
            <v>A0A183P2T8</v>
          </cell>
          <cell r="C3527" t="str">
            <v xml:space="preserve"> Schistosoma mattheei.</v>
          </cell>
          <cell r="E3527" t="str">
            <v xml:space="preserve"> NCBI_TaxID=31246 {ECO:0000313|Proteomes:UP000050791, ECO:0000313|WBParaSite:SMTD_0000867301-mRNA-1};</v>
          </cell>
          <cell r="G3527" t="str">
            <v>Eukaryota</v>
          </cell>
          <cell r="H3527" t="str">
            <v xml:space="preserve"> Metazoa</v>
          </cell>
          <cell r="I3527" t="str">
            <v xml:space="preserve"> Platyhelminthes</v>
          </cell>
          <cell r="J3527" t="str">
            <v xml:space="preserve"> Trematoda</v>
          </cell>
          <cell r="K3527" t="str">
            <v xml:space="preserve"> Digenea</v>
          </cell>
          <cell r="L3527" t="str">
            <v xml:space="preserve"> Strigeidida</v>
          </cell>
          <cell r="M3527" t="str">
            <v>Schistosomatoidea</v>
          </cell>
          <cell r="N3527" t="str">
            <v xml:space="preserve"> Schistosomatidae</v>
          </cell>
          <cell r="O3527" t="str">
            <v xml:space="preserve"> Schistosoma.</v>
          </cell>
        </row>
        <row r="3528">
          <cell r="B3528" t="str">
            <v>A0A183QR01</v>
          </cell>
          <cell r="C3528" t="str">
            <v xml:space="preserve"> Schistosoma rodhaini.</v>
          </cell>
          <cell r="E3528" t="str">
            <v xml:space="preserve"> NCBI_TaxID=6188 {ECO:0000313|Proteomes:UP000050792, ECO:0000313|WBParaSite:SROB_0000609501-mRNA-1};</v>
          </cell>
          <cell r="G3528" t="str">
            <v>Eukaryota</v>
          </cell>
          <cell r="H3528" t="str">
            <v xml:space="preserve"> Metazoa</v>
          </cell>
          <cell r="I3528" t="str">
            <v xml:space="preserve"> Platyhelminthes</v>
          </cell>
          <cell r="J3528" t="str">
            <v xml:space="preserve"> Trematoda</v>
          </cell>
          <cell r="K3528" t="str">
            <v xml:space="preserve"> Digenea</v>
          </cell>
          <cell r="L3528" t="str">
            <v xml:space="preserve"> Strigeidida</v>
          </cell>
          <cell r="M3528" t="str">
            <v>Schistosomatoidea</v>
          </cell>
          <cell r="N3528" t="str">
            <v xml:space="preserve"> Schistosomatidae</v>
          </cell>
          <cell r="O3528" t="str">
            <v xml:space="preserve"> Schistosoma.</v>
          </cell>
        </row>
        <row r="3529">
          <cell r="B3529" t="str">
            <v>A0A183R4L9</v>
          </cell>
          <cell r="C3529" t="str">
            <v xml:space="preserve"> Schistosoma rodhaini.</v>
          </cell>
          <cell r="E3529" t="str">
            <v xml:space="preserve"> NCBI_TaxID=6188 {ECO:0000313|Proteomes:UP000050792, ECO:0000313|WBParaSite:SROB_0001091101-mRNA-1};</v>
          </cell>
          <cell r="G3529" t="str">
            <v>Eukaryota</v>
          </cell>
          <cell r="H3529" t="str">
            <v xml:space="preserve"> Metazoa</v>
          </cell>
          <cell r="I3529" t="str">
            <v xml:space="preserve"> Platyhelminthes</v>
          </cell>
          <cell r="J3529" t="str">
            <v xml:space="preserve"> Trematoda</v>
          </cell>
          <cell r="K3529" t="str">
            <v xml:space="preserve"> Digenea</v>
          </cell>
          <cell r="L3529" t="str">
            <v xml:space="preserve"> Strigeidida</v>
          </cell>
          <cell r="M3529" t="str">
            <v>Schistosomatoidea</v>
          </cell>
          <cell r="N3529" t="str">
            <v xml:space="preserve"> Schistosomatidae</v>
          </cell>
          <cell r="O3529" t="str">
            <v xml:space="preserve"> Schistosoma.</v>
          </cell>
        </row>
        <row r="3530">
          <cell r="B3530" t="str">
            <v>A0A183RPA9</v>
          </cell>
          <cell r="C3530" t="str">
            <v xml:space="preserve"> Schistosoma rodhaini.</v>
          </cell>
          <cell r="E3530" t="str">
            <v xml:space="preserve"> NCBI_TaxID=6188 {ECO:0000313|Proteomes:UP000050792, ECO:0000313|WBParaSite:SROB_0001786601-mRNA-1};</v>
          </cell>
          <cell r="G3530" t="str">
            <v>Eukaryota</v>
          </cell>
          <cell r="H3530" t="str">
            <v xml:space="preserve"> Metazoa</v>
          </cell>
          <cell r="I3530" t="str">
            <v xml:space="preserve"> Platyhelminthes</v>
          </cell>
          <cell r="J3530" t="str">
            <v xml:space="preserve"> Trematoda</v>
          </cell>
          <cell r="K3530" t="str">
            <v xml:space="preserve"> Digenea</v>
          </cell>
          <cell r="L3530" t="str">
            <v xml:space="preserve"> Strigeidida</v>
          </cell>
          <cell r="M3530" t="str">
            <v>Schistosomatoidea</v>
          </cell>
          <cell r="N3530" t="str">
            <v xml:space="preserve"> Schistosomatidae</v>
          </cell>
          <cell r="O3530" t="str">
            <v xml:space="preserve"> Schistosoma.</v>
          </cell>
        </row>
        <row r="3531">
          <cell r="B3531" t="str">
            <v>A0A183S8Z8</v>
          </cell>
          <cell r="C3531" t="str">
            <v xml:space="preserve"> Schistocephalus solidus (Tapeworm).</v>
          </cell>
          <cell r="E3531" t="str">
            <v xml:space="preserve"> NCBI_TaxID=70667 {ECO:0000313|Proteomes:UP000050788, ECO:0000313|WBParaSite:SSLN_0000072701-mRNA-1};</v>
          </cell>
          <cell r="G3531" t="str">
            <v>Eukaryota</v>
          </cell>
          <cell r="H3531" t="str">
            <v xml:space="preserve"> Metazoa</v>
          </cell>
          <cell r="I3531" t="str">
            <v xml:space="preserve"> Platyhelminthes</v>
          </cell>
          <cell r="J3531" t="str">
            <v xml:space="preserve"> Cestoda</v>
          </cell>
          <cell r="K3531" t="str">
            <v xml:space="preserve"> Eucestoda</v>
          </cell>
          <cell r="L3531" t="str">
            <v>Diphyllobothriidea</v>
          </cell>
          <cell r="M3531" t="str">
            <v xml:space="preserve"> Diphyllobothriidae</v>
          </cell>
          <cell r="N3531" t="str">
            <v xml:space="preserve"> Schistocephalus.</v>
          </cell>
        </row>
        <row r="3532">
          <cell r="B3532" t="str">
            <v>A0A183TMR5</v>
          </cell>
          <cell r="C3532" t="str">
            <v xml:space="preserve"> Schistocephalus solidus (Tapeworm).</v>
          </cell>
          <cell r="E3532" t="str">
            <v xml:space="preserve"> NCBI_TaxID=70667 {ECO:0000313|Proteomes:UP000050788, ECO:0000313|WBParaSite:SSLN_0001843801-mRNA-1};</v>
          </cell>
          <cell r="G3532" t="str">
            <v>Eukaryota</v>
          </cell>
          <cell r="H3532" t="str">
            <v xml:space="preserve"> Metazoa</v>
          </cell>
          <cell r="I3532" t="str">
            <v xml:space="preserve"> Platyhelminthes</v>
          </cell>
          <cell r="J3532" t="str">
            <v xml:space="preserve"> Cestoda</v>
          </cell>
          <cell r="K3532" t="str">
            <v xml:space="preserve"> Eucestoda</v>
          </cell>
          <cell r="L3532" t="str">
            <v>Diphyllobothriidea</v>
          </cell>
          <cell r="M3532" t="str">
            <v xml:space="preserve"> Diphyllobothriidae</v>
          </cell>
          <cell r="N3532" t="str">
            <v xml:space="preserve"> Schistocephalus.</v>
          </cell>
        </row>
        <row r="3533">
          <cell r="B3533" t="str">
            <v>A0A183TPI8</v>
          </cell>
          <cell r="C3533" t="str">
            <v xml:space="preserve"> Schistocephalus solidus (Tapeworm).</v>
          </cell>
          <cell r="E3533" t="str">
            <v xml:space="preserve"> NCBI_TaxID=70667 {ECO:0000313|Proteomes:UP000050788, ECO:0000313|WBParaSite:SSLN_0001908001-mRNA-1};</v>
          </cell>
          <cell r="G3533" t="str">
            <v>Eukaryota</v>
          </cell>
          <cell r="H3533" t="str">
            <v xml:space="preserve"> Metazoa</v>
          </cell>
          <cell r="I3533" t="str">
            <v xml:space="preserve"> Platyhelminthes</v>
          </cell>
          <cell r="J3533" t="str">
            <v xml:space="preserve"> Cestoda</v>
          </cell>
          <cell r="K3533" t="str">
            <v xml:space="preserve"> Eucestoda</v>
          </cell>
          <cell r="L3533" t="str">
            <v>Diphyllobothriidea</v>
          </cell>
          <cell r="M3533" t="str">
            <v xml:space="preserve"> Diphyllobothriidae</v>
          </cell>
          <cell r="N3533" t="str">
            <v xml:space="preserve"> Schistocephalus.</v>
          </cell>
        </row>
        <row r="3534">
          <cell r="B3534" t="str">
            <v>A0A183WBU4</v>
          </cell>
          <cell r="C3534" t="str">
            <v xml:space="preserve"> Trichobilharzia regenti (Nasal bird schistosome).</v>
          </cell>
          <cell r="E3534" t="str">
            <v xml:space="preserve"> NCBI_TaxID=157069 {ECO:0000313|Proteomes:UP000050795, ECO:0000313|WBParaSite:TRE_0001021001-mRNA-1};</v>
          </cell>
          <cell r="G3534" t="str">
            <v>Eukaryota</v>
          </cell>
          <cell r="H3534" t="str">
            <v xml:space="preserve"> Metazoa</v>
          </cell>
          <cell r="I3534" t="str">
            <v xml:space="preserve"> Platyhelminthes</v>
          </cell>
          <cell r="J3534" t="str">
            <v xml:space="preserve"> Trematoda</v>
          </cell>
          <cell r="K3534" t="str">
            <v xml:space="preserve"> Digenea</v>
          </cell>
          <cell r="L3534" t="str">
            <v xml:space="preserve"> Strigeidida</v>
          </cell>
          <cell r="M3534" t="str">
            <v>Schistosomatoidea</v>
          </cell>
          <cell r="N3534" t="str">
            <v xml:space="preserve"> Schistosomatidae</v>
          </cell>
          <cell r="O3534" t="str">
            <v xml:space="preserve"> Trichobilharzia.</v>
          </cell>
        </row>
        <row r="3535">
          <cell r="B3535" t="str">
            <v>A0A183WY36</v>
          </cell>
          <cell r="C3535" t="str">
            <v xml:space="preserve"> Trichobilharzia regenti (Nasal bird schistosome).</v>
          </cell>
          <cell r="E3535" t="str">
            <v xml:space="preserve"> NCBI_TaxID=157069 {ECO:0000313|Proteomes:UP000050795, ECO:0000313|WBParaSite:TRE_0001765601-mRNA-1};</v>
          </cell>
          <cell r="G3535" t="str">
            <v>Eukaryota</v>
          </cell>
          <cell r="H3535" t="str">
            <v xml:space="preserve"> Metazoa</v>
          </cell>
          <cell r="I3535" t="str">
            <v xml:space="preserve"> Platyhelminthes</v>
          </cell>
          <cell r="J3535" t="str">
            <v xml:space="preserve"> Trematoda</v>
          </cell>
          <cell r="K3535" t="str">
            <v xml:space="preserve"> Digenea</v>
          </cell>
          <cell r="L3535" t="str">
            <v xml:space="preserve"> Strigeidida</v>
          </cell>
          <cell r="M3535" t="str">
            <v>Schistosomatoidea</v>
          </cell>
          <cell r="N3535" t="str">
            <v xml:space="preserve"> Schistosomatidae</v>
          </cell>
          <cell r="O3535" t="str">
            <v xml:space="preserve"> Trichobilharzia.</v>
          </cell>
        </row>
        <row r="3536">
          <cell r="B3536" t="str">
            <v>A0A194PNJ4</v>
          </cell>
          <cell r="C3536" t="str">
            <v xml:space="preserve"> Papilio xuthus (Asian swallowtail butterfly).</v>
          </cell>
          <cell r="E3536" t="str">
            <v xml:space="preserve"> NCBI_TaxID=66420 {ECO:0000313|EMBL:KPI95001.1, ECO:0000313|Proteomes:UP000053268};</v>
          </cell>
          <cell r="G3536" t="str">
            <v>Eukaryota</v>
          </cell>
          <cell r="H3536" t="str">
            <v xml:space="preserve"> Metazoa</v>
          </cell>
          <cell r="I3536" t="str">
            <v xml:space="preserve"> Ecdysozoa</v>
          </cell>
          <cell r="J3536" t="str">
            <v xml:space="preserve"> Arthropoda</v>
          </cell>
          <cell r="K3536" t="str">
            <v xml:space="preserve"> Hexapoda</v>
          </cell>
          <cell r="L3536" t="str">
            <v xml:space="preserve"> Insecta</v>
          </cell>
          <cell r="M3536" t="str">
            <v>Pterygota</v>
          </cell>
          <cell r="N3536" t="str">
            <v xml:space="preserve"> Neoptera</v>
          </cell>
          <cell r="O3536" t="str">
            <v xml:space="preserve"> Holometabola</v>
          </cell>
          <cell r="P3536" t="str">
            <v xml:space="preserve"> Lepidoptera</v>
          </cell>
          <cell r="Q3536" t="str">
            <v xml:space="preserve"> Glossata</v>
          </cell>
          <cell r="R3536" t="str">
            <v xml:space="preserve"> Ditrysia</v>
          </cell>
          <cell r="S3536" t="str">
            <v>Papilionoidea</v>
          </cell>
          <cell r="T3536" t="str">
            <v xml:space="preserve"> Papilionidae</v>
          </cell>
          <cell r="U3536" t="str">
            <v xml:space="preserve"> Papilioninae</v>
          </cell>
        </row>
        <row r="3537">
          <cell r="B3537" t="str">
            <v>A0A194PQJ6</v>
          </cell>
          <cell r="C3537" t="str">
            <v xml:space="preserve"> Papilio xuthus (Asian swallowtail butterfly).</v>
          </cell>
          <cell r="E3537" t="str">
            <v xml:space="preserve"> NCBI_TaxID=66420 {ECO:0000313|EMBL:KPI95238.1, ECO:0000313|Proteomes:UP000053268};</v>
          </cell>
          <cell r="G3537" t="str">
            <v>Eukaryota</v>
          </cell>
          <cell r="H3537" t="str">
            <v xml:space="preserve"> Metazoa</v>
          </cell>
          <cell r="I3537" t="str">
            <v xml:space="preserve"> Ecdysozoa</v>
          </cell>
          <cell r="J3537" t="str">
            <v xml:space="preserve"> Arthropoda</v>
          </cell>
          <cell r="K3537" t="str">
            <v xml:space="preserve"> Hexapoda</v>
          </cell>
          <cell r="L3537" t="str">
            <v xml:space="preserve"> Insecta</v>
          </cell>
          <cell r="M3537" t="str">
            <v>Pterygota</v>
          </cell>
          <cell r="N3537" t="str">
            <v xml:space="preserve"> Neoptera</v>
          </cell>
          <cell r="O3537" t="str">
            <v xml:space="preserve"> Holometabola</v>
          </cell>
          <cell r="P3537" t="str">
            <v xml:space="preserve"> Lepidoptera</v>
          </cell>
          <cell r="Q3537" t="str">
            <v xml:space="preserve"> Glossata</v>
          </cell>
          <cell r="R3537" t="str">
            <v xml:space="preserve"> Ditrysia</v>
          </cell>
          <cell r="S3537" t="str">
            <v>Papilionoidea</v>
          </cell>
          <cell r="T3537" t="str">
            <v xml:space="preserve"> Papilionidae</v>
          </cell>
          <cell r="U3537" t="str">
            <v xml:space="preserve"> Papilioninae</v>
          </cell>
        </row>
        <row r="3538">
          <cell r="B3538" t="str">
            <v>A0A194Q2T9</v>
          </cell>
          <cell r="C3538" t="str">
            <v xml:space="preserve"> Papilio xuthus (Asian swallowtail butterfly).</v>
          </cell>
          <cell r="E3538" t="str">
            <v xml:space="preserve"> NCBI_TaxID=66420 {ECO:0000313|EMBL:KPI99861.1, ECO:0000313|Proteomes:UP000053268};</v>
          </cell>
          <cell r="G3538" t="str">
            <v>Eukaryota</v>
          </cell>
          <cell r="H3538" t="str">
            <v xml:space="preserve"> Metazoa</v>
          </cell>
          <cell r="I3538" t="str">
            <v xml:space="preserve"> Ecdysozoa</v>
          </cell>
          <cell r="J3538" t="str">
            <v xml:space="preserve"> Arthropoda</v>
          </cell>
          <cell r="K3538" t="str">
            <v xml:space="preserve"> Hexapoda</v>
          </cell>
          <cell r="L3538" t="str">
            <v xml:space="preserve"> Insecta</v>
          </cell>
          <cell r="M3538" t="str">
            <v>Pterygota</v>
          </cell>
          <cell r="N3538" t="str">
            <v xml:space="preserve"> Neoptera</v>
          </cell>
          <cell r="O3538" t="str">
            <v xml:space="preserve"> Holometabola</v>
          </cell>
          <cell r="P3538" t="str">
            <v xml:space="preserve"> Lepidoptera</v>
          </cell>
          <cell r="Q3538" t="str">
            <v xml:space="preserve"> Glossata</v>
          </cell>
          <cell r="R3538" t="str">
            <v xml:space="preserve"> Ditrysia</v>
          </cell>
          <cell r="S3538" t="str">
            <v>Papilionoidea</v>
          </cell>
          <cell r="T3538" t="str">
            <v xml:space="preserve"> Papilionidae</v>
          </cell>
          <cell r="U3538" t="str">
            <v xml:space="preserve"> Papilioninae</v>
          </cell>
        </row>
        <row r="3539">
          <cell r="B3539" t="str">
            <v>A0A194QYL6</v>
          </cell>
          <cell r="C3539" t="str">
            <v xml:space="preserve"> Papilio machaon (Old World swallowtail butterfly).</v>
          </cell>
          <cell r="E3539" t="str">
            <v xml:space="preserve"> NCBI_TaxID=76193 {ECO:0000313|EMBL:KPJ08676.1, ECO:0000313|Proteomes:UP000053240};</v>
          </cell>
          <cell r="G3539" t="str">
            <v>Eukaryota</v>
          </cell>
          <cell r="H3539" t="str">
            <v xml:space="preserve"> Metazoa</v>
          </cell>
          <cell r="I3539" t="str">
            <v xml:space="preserve"> Ecdysozoa</v>
          </cell>
          <cell r="J3539" t="str">
            <v xml:space="preserve"> Arthropoda</v>
          </cell>
          <cell r="K3539" t="str">
            <v xml:space="preserve"> Hexapoda</v>
          </cell>
          <cell r="L3539" t="str">
            <v xml:space="preserve"> Insecta</v>
          </cell>
          <cell r="M3539" t="str">
            <v>Pterygota</v>
          </cell>
          <cell r="N3539" t="str">
            <v xml:space="preserve"> Neoptera</v>
          </cell>
          <cell r="O3539" t="str">
            <v xml:space="preserve"> Holometabola</v>
          </cell>
          <cell r="P3539" t="str">
            <v xml:space="preserve"> Lepidoptera</v>
          </cell>
          <cell r="Q3539" t="str">
            <v xml:space="preserve"> Glossata</v>
          </cell>
          <cell r="R3539" t="str">
            <v xml:space="preserve"> Ditrysia</v>
          </cell>
          <cell r="S3539" t="str">
            <v>Papilionoidea</v>
          </cell>
          <cell r="T3539" t="str">
            <v xml:space="preserve"> Papilionidae</v>
          </cell>
          <cell r="U3539" t="str">
            <v xml:space="preserve"> Papilioninae</v>
          </cell>
        </row>
        <row r="3540">
          <cell r="B3540" t="str">
            <v>A0A194R5T4</v>
          </cell>
          <cell r="C3540" t="str">
            <v xml:space="preserve"> Papilio machaon (Old World swallowtail butterfly).</v>
          </cell>
          <cell r="E3540" t="str">
            <v xml:space="preserve"> NCBI_TaxID=76193 {ECO:0000313|EMBL:KPJ12874.1, ECO:0000313|Proteomes:UP000053240};</v>
          </cell>
          <cell r="G3540" t="str">
            <v>Eukaryota</v>
          </cell>
          <cell r="H3540" t="str">
            <v xml:space="preserve"> Metazoa</v>
          </cell>
          <cell r="I3540" t="str">
            <v xml:space="preserve"> Ecdysozoa</v>
          </cell>
          <cell r="J3540" t="str">
            <v xml:space="preserve"> Arthropoda</v>
          </cell>
          <cell r="K3540" t="str">
            <v xml:space="preserve"> Hexapoda</v>
          </cell>
          <cell r="L3540" t="str">
            <v xml:space="preserve"> Insecta</v>
          </cell>
          <cell r="M3540" t="str">
            <v>Pterygota</v>
          </cell>
          <cell r="N3540" t="str">
            <v xml:space="preserve"> Neoptera</v>
          </cell>
          <cell r="O3540" t="str">
            <v xml:space="preserve"> Holometabola</v>
          </cell>
          <cell r="P3540" t="str">
            <v xml:space="preserve"> Lepidoptera</v>
          </cell>
          <cell r="Q3540" t="str">
            <v xml:space="preserve"> Glossata</v>
          </cell>
          <cell r="R3540" t="str">
            <v xml:space="preserve"> Ditrysia</v>
          </cell>
          <cell r="S3540" t="str">
            <v>Papilionoidea</v>
          </cell>
          <cell r="T3540" t="str">
            <v xml:space="preserve"> Papilionidae</v>
          </cell>
          <cell r="U3540" t="str">
            <v xml:space="preserve"> Papilioninae</v>
          </cell>
        </row>
        <row r="3541">
          <cell r="B3541" t="str">
            <v>A0A194RRI9</v>
          </cell>
          <cell r="C3541" t="str">
            <v xml:space="preserve"> Papilio machaon (Old World swallowtail butterfly).</v>
          </cell>
          <cell r="E3541" t="str">
            <v xml:space="preserve"> NCBI_TaxID=76193 {ECO:0000313|EMBL:KPJ18661.1, ECO:0000313|Proteomes:UP000053240};</v>
          </cell>
          <cell r="G3541" t="str">
            <v>Eukaryota</v>
          </cell>
          <cell r="H3541" t="str">
            <v xml:space="preserve"> Metazoa</v>
          </cell>
          <cell r="I3541" t="str">
            <v xml:space="preserve"> Ecdysozoa</v>
          </cell>
          <cell r="J3541" t="str">
            <v xml:space="preserve"> Arthropoda</v>
          </cell>
          <cell r="K3541" t="str">
            <v xml:space="preserve"> Hexapoda</v>
          </cell>
          <cell r="L3541" t="str">
            <v xml:space="preserve"> Insecta</v>
          </cell>
          <cell r="M3541" t="str">
            <v>Pterygota</v>
          </cell>
          <cell r="N3541" t="str">
            <v xml:space="preserve"> Neoptera</v>
          </cell>
          <cell r="O3541" t="str">
            <v xml:space="preserve"> Holometabola</v>
          </cell>
          <cell r="P3541" t="str">
            <v xml:space="preserve"> Lepidoptera</v>
          </cell>
          <cell r="Q3541" t="str">
            <v xml:space="preserve"> Glossata</v>
          </cell>
          <cell r="R3541" t="str">
            <v xml:space="preserve"> Ditrysia</v>
          </cell>
          <cell r="S3541" t="str">
            <v>Papilionoidea</v>
          </cell>
          <cell r="T3541" t="str">
            <v xml:space="preserve"> Papilionidae</v>
          </cell>
          <cell r="U3541" t="str">
            <v xml:space="preserve"> Papilioninae</v>
          </cell>
        </row>
        <row r="3542">
          <cell r="B3542" t="str">
            <v>A0A194S3A7</v>
          </cell>
          <cell r="C3542" t="str">
            <v xml:space="preserve"> Rhodotorula graminis (strain WP1).</v>
          </cell>
          <cell r="E3542" t="str">
            <v xml:space="preserve"> NCBI_TaxID=578459 {ECO:0000313|EMBL:KPV74985.1, ECO:0000313|Proteomes:UP000053890};</v>
          </cell>
          <cell r="G3542" t="str">
            <v>Eukaryota</v>
          </cell>
          <cell r="H3542" t="str">
            <v xml:space="preserve"> Fungi</v>
          </cell>
          <cell r="I3542" t="str">
            <v xml:space="preserve"> Dikarya</v>
          </cell>
          <cell r="J3542" t="str">
            <v xml:space="preserve"> Basidiomycota</v>
          </cell>
          <cell r="K3542" t="str">
            <v xml:space="preserve"> Pucciniomycotina</v>
          </cell>
          <cell r="L3542" t="str">
            <v>Microbotryomycetes</v>
          </cell>
          <cell r="M3542" t="str">
            <v xml:space="preserve"> Sporidiobolales</v>
          </cell>
          <cell r="N3542" t="str">
            <v xml:space="preserve"> Sporidiobolaceae</v>
          </cell>
          <cell r="O3542" t="str">
            <v xml:space="preserve"> Rhodotorula.</v>
          </cell>
        </row>
        <row r="3543">
          <cell r="B3543" t="str">
            <v>A0A194WX32</v>
          </cell>
          <cell r="C3543" t="str">
            <v xml:space="preserve"> Phialocephala scopiformis.</v>
          </cell>
          <cell r="E3543" t="str">
            <v xml:space="preserve"> NCBI_TaxID=149040 {ECO:0000313|EMBL:KUJ12142.1, ECO:0000313|Proteomes:UP000070700};</v>
          </cell>
          <cell r="G3543" t="str">
            <v>Eukaryota</v>
          </cell>
          <cell r="H3543" t="str">
            <v xml:space="preserve"> Fungi</v>
          </cell>
          <cell r="I3543" t="str">
            <v xml:space="preserve"> Dikarya</v>
          </cell>
          <cell r="J3543" t="str">
            <v xml:space="preserve"> Ascomycota</v>
          </cell>
          <cell r="K3543" t="str">
            <v xml:space="preserve"> Pezizomycotina</v>
          </cell>
          <cell r="L3543" t="str">
            <v xml:space="preserve"> Leotiomycetes</v>
          </cell>
          <cell r="M3543" t="str">
            <v>Helotiales</v>
          </cell>
          <cell r="N3543" t="str">
            <v xml:space="preserve"> Helotiales incertae sedis</v>
          </cell>
          <cell r="O3543" t="str">
            <v xml:space="preserve"> Phialocephala.</v>
          </cell>
        </row>
        <row r="3544">
          <cell r="B3544" t="str">
            <v>A0A194XJ30</v>
          </cell>
          <cell r="C3544" t="str">
            <v xml:space="preserve"> Phialocephala scopiformis.</v>
          </cell>
          <cell r="E3544" t="str">
            <v xml:space="preserve"> NCBI_TaxID=149040 {ECO:0000313|EMBL:KUJ20134.1, ECO:0000313|Proteomes:UP000070700};</v>
          </cell>
          <cell r="G3544" t="str">
            <v>Eukaryota</v>
          </cell>
          <cell r="H3544" t="str">
            <v xml:space="preserve"> Fungi</v>
          </cell>
          <cell r="I3544" t="str">
            <v xml:space="preserve"> Dikarya</v>
          </cell>
          <cell r="J3544" t="str">
            <v xml:space="preserve"> Ascomycota</v>
          </cell>
          <cell r="K3544" t="str">
            <v xml:space="preserve"> Pezizomycotina</v>
          </cell>
          <cell r="L3544" t="str">
            <v xml:space="preserve"> Leotiomycetes</v>
          </cell>
          <cell r="M3544" t="str">
            <v>Helotiales</v>
          </cell>
          <cell r="N3544" t="str">
            <v xml:space="preserve"> Helotiales incertae sedis</v>
          </cell>
          <cell r="O3544" t="str">
            <v xml:space="preserve"> Phialocephala.</v>
          </cell>
        </row>
        <row r="3545">
          <cell r="B3545" t="str">
            <v>A0A1B6Q2V1</v>
          </cell>
          <cell r="C3545" t="str">
            <v xml:space="preserve"> Sorghum bicolor (Sorghum) (Sorghum vulgare).</v>
          </cell>
          <cell r="E3545" t="str">
            <v xml:space="preserve"> NCBI_TaxID=4558 {ECO:0000313|EMBL:KXG32258.1, ECO:0000313|Proteomes:UP000000768};</v>
          </cell>
          <cell r="G3545" t="str">
            <v>Eukaryota</v>
          </cell>
          <cell r="H3545" t="str">
            <v xml:space="preserve"> Viridiplantae</v>
          </cell>
          <cell r="I3545" t="str">
            <v xml:space="preserve"> Streptophyta</v>
          </cell>
          <cell r="J3545" t="str">
            <v xml:space="preserve"> Embryophyta</v>
          </cell>
          <cell r="K3545" t="str">
            <v xml:space="preserve"> Tracheophyta</v>
          </cell>
          <cell r="L3545" t="str">
            <v>Spermatophyta</v>
          </cell>
          <cell r="M3545" t="str">
            <v xml:space="preserve"> Magnoliophyta</v>
          </cell>
          <cell r="N3545" t="str">
            <v xml:space="preserve"> Liliopsida</v>
          </cell>
          <cell r="O3545" t="str">
            <v xml:space="preserve"> Poales</v>
          </cell>
          <cell r="P3545" t="str">
            <v xml:space="preserve"> Poaceae</v>
          </cell>
          <cell r="Q3545" t="str">
            <v>PACMAD clade</v>
          </cell>
          <cell r="R3545" t="str">
            <v xml:space="preserve"> Panicoideae</v>
          </cell>
          <cell r="S3545" t="str">
            <v xml:space="preserve"> Andropogonodae</v>
          </cell>
          <cell r="T3545" t="str">
            <v xml:space="preserve"> Andropogoneae</v>
          </cell>
          <cell r="U3545" t="str">
            <v xml:space="preserve"> Sorghinae</v>
          </cell>
        </row>
        <row r="3546">
          <cell r="B3546" t="str">
            <v>A0A1B8Y5T7</v>
          </cell>
          <cell r="C3546" t="str">
            <v xml:space="preserve"> Xenopus tropicalis (Western clawed frog) (Silurana tropicalis).</v>
          </cell>
          <cell r="E3546" t="str">
            <v xml:space="preserve"> NCBI_TaxID=8364 {ECO:0000313|EMBL:OCA18320.1, ECO:0000313|Proteomes:UP000008143};</v>
          </cell>
          <cell r="G3546" t="str">
            <v>Eukaryota</v>
          </cell>
          <cell r="H3546" t="str">
            <v xml:space="preserve"> Metazoa</v>
          </cell>
          <cell r="I3546" t="str">
            <v xml:space="preserve"> Chordata</v>
          </cell>
          <cell r="J3546" t="str">
            <v xml:space="preserve"> Craniata</v>
          </cell>
          <cell r="K3546" t="str">
            <v xml:space="preserve"> Vertebrata</v>
          </cell>
          <cell r="L3546" t="str">
            <v xml:space="preserve"> Euteleostomi</v>
          </cell>
          <cell r="M3546" t="str">
            <v>Amphibia</v>
          </cell>
          <cell r="N3546" t="str">
            <v xml:space="preserve"> Batrachia</v>
          </cell>
          <cell r="O3546" t="str">
            <v xml:space="preserve"> Anura</v>
          </cell>
          <cell r="P3546" t="str">
            <v xml:space="preserve"> Pipoidea</v>
          </cell>
          <cell r="Q3546" t="str">
            <v xml:space="preserve"> Pipidae</v>
          </cell>
          <cell r="R3546" t="str">
            <v xml:space="preserve"> Xenopodinae</v>
          </cell>
          <cell r="S3546" t="str">
            <v xml:space="preserve"> Xenopus</v>
          </cell>
          <cell r="T3546" t="str">
            <v>Silurana.</v>
          </cell>
        </row>
        <row r="3547">
          <cell r="B3547" t="str">
            <v>A0CU26</v>
          </cell>
          <cell r="C3547" t="str">
            <v xml:space="preserve"> Paramecium tetraurelia.</v>
          </cell>
          <cell r="E3547" t="str">
            <v xml:space="preserve"> NCBI_TaxID=5888 {ECO:0000313|EMBL:CAK74293.1, ECO:0000313|Proteomes:UP000000600};</v>
          </cell>
          <cell r="G3547" t="str">
            <v>Eukaryota</v>
          </cell>
          <cell r="H3547" t="str">
            <v xml:space="preserve"> Alveolata</v>
          </cell>
          <cell r="I3547" t="str">
            <v xml:space="preserve"> Ciliophora</v>
          </cell>
          <cell r="J3547" t="str">
            <v xml:space="preserve"> Intramacronucleata</v>
          </cell>
          <cell r="K3547" t="str">
            <v>Oligohymenophorea</v>
          </cell>
          <cell r="L3547" t="str">
            <v xml:space="preserve"> Peniculida</v>
          </cell>
          <cell r="M3547" t="str">
            <v xml:space="preserve"> Parameciidae</v>
          </cell>
          <cell r="N3547" t="str">
            <v xml:space="preserve"> Paramecium.</v>
          </cell>
        </row>
        <row r="3548">
          <cell r="B3548" t="str">
            <v>A0D1A5</v>
          </cell>
          <cell r="C3548" t="str">
            <v xml:space="preserve"> Paramecium tetraurelia.</v>
          </cell>
          <cell r="E3548" t="str">
            <v xml:space="preserve"> NCBI_TaxID=5888 {ECO:0000313|EMBL:CAK76822.1, ECO:0000313|Proteomes:UP000000600};</v>
          </cell>
          <cell r="G3548" t="str">
            <v>Eukaryota</v>
          </cell>
          <cell r="H3548" t="str">
            <v xml:space="preserve"> Alveolata</v>
          </cell>
          <cell r="I3548" t="str">
            <v xml:space="preserve"> Ciliophora</v>
          </cell>
          <cell r="J3548" t="str">
            <v xml:space="preserve"> Intramacronucleata</v>
          </cell>
          <cell r="K3548" t="str">
            <v>Oligohymenophorea</v>
          </cell>
          <cell r="L3548" t="str">
            <v xml:space="preserve"> Peniculida</v>
          </cell>
          <cell r="M3548" t="str">
            <v xml:space="preserve"> Parameciidae</v>
          </cell>
          <cell r="N3548" t="str">
            <v xml:space="preserve"> Paramecium.</v>
          </cell>
        </row>
        <row r="3549">
          <cell r="B3549" t="str">
            <v>A0D1A6</v>
          </cell>
          <cell r="C3549" t="str">
            <v xml:space="preserve"> Paramecium tetraurelia.</v>
          </cell>
          <cell r="E3549" t="str">
            <v xml:space="preserve"> NCBI_TaxID=5888 {ECO:0000313|EMBL:CAK76823.1, ECO:0000313|Proteomes:UP000000600};</v>
          </cell>
          <cell r="G3549" t="str">
            <v>Eukaryota</v>
          </cell>
          <cell r="H3549" t="str">
            <v xml:space="preserve"> Alveolata</v>
          </cell>
          <cell r="I3549" t="str">
            <v xml:space="preserve"> Ciliophora</v>
          </cell>
          <cell r="J3549" t="str">
            <v xml:space="preserve"> Intramacronucleata</v>
          </cell>
          <cell r="K3549" t="str">
            <v>Oligohymenophorea</v>
          </cell>
          <cell r="L3549" t="str">
            <v xml:space="preserve"> Peniculida</v>
          </cell>
          <cell r="M3549" t="str">
            <v xml:space="preserve"> Parameciidae</v>
          </cell>
          <cell r="N3549" t="str">
            <v xml:space="preserve"> Paramecium.</v>
          </cell>
        </row>
        <row r="3550">
          <cell r="B3550" t="str">
            <v>A0DF17</v>
          </cell>
          <cell r="C3550" t="str">
            <v xml:space="preserve"> Paramecium tetraurelia.</v>
          </cell>
          <cell r="E3550" t="str">
            <v xml:space="preserve"> NCBI_TaxID=5888 {ECO:0000313|EMBL:CAK81634.1, ECO:0000313|Proteomes:UP000000600};</v>
          </cell>
          <cell r="G3550" t="str">
            <v>Eukaryota</v>
          </cell>
          <cell r="H3550" t="str">
            <v xml:space="preserve"> Alveolata</v>
          </cell>
          <cell r="I3550" t="str">
            <v xml:space="preserve"> Ciliophora</v>
          </cell>
          <cell r="J3550" t="str">
            <v xml:space="preserve"> Intramacronucleata</v>
          </cell>
          <cell r="K3550" t="str">
            <v>Oligohymenophorea</v>
          </cell>
          <cell r="L3550" t="str">
            <v xml:space="preserve"> Peniculida</v>
          </cell>
          <cell r="M3550" t="str">
            <v xml:space="preserve"> Parameciidae</v>
          </cell>
          <cell r="N3550" t="str">
            <v xml:space="preserve"> Paramecium.</v>
          </cell>
        </row>
        <row r="3551">
          <cell r="B3551" t="str">
            <v>A0DSK2</v>
          </cell>
          <cell r="C3551" t="str">
            <v xml:space="preserve"> Paramecium tetraurelia.</v>
          </cell>
          <cell r="E3551" t="str">
            <v xml:space="preserve"> NCBI_TaxID=5888 {ECO:0000313|EMBL:CAK86019.1, ECO:0000313|Proteomes:UP000000600};</v>
          </cell>
          <cell r="G3551" t="str">
            <v>Eukaryota</v>
          </cell>
          <cell r="H3551" t="str">
            <v xml:space="preserve"> Alveolata</v>
          </cell>
          <cell r="I3551" t="str">
            <v xml:space="preserve"> Ciliophora</v>
          </cell>
          <cell r="J3551" t="str">
            <v xml:space="preserve"> Intramacronucleata</v>
          </cell>
          <cell r="K3551" t="str">
            <v>Oligohymenophorea</v>
          </cell>
          <cell r="L3551" t="str">
            <v xml:space="preserve"> Peniculida</v>
          </cell>
          <cell r="M3551" t="str">
            <v xml:space="preserve"> Parameciidae</v>
          </cell>
          <cell r="N3551" t="str">
            <v xml:space="preserve"> Paramecium.</v>
          </cell>
        </row>
        <row r="3552">
          <cell r="B3552" t="str">
            <v>A1CH00</v>
          </cell>
          <cell r="C3552" t="str">
            <v xml:space="preserve"> Aspergillus clavatus (strain ATCC 1007 / CBS 513.65 / DSM 816 / NCTC 3887 / NRRL 1).</v>
          </cell>
          <cell r="E3552" t="str">
            <v xml:space="preserve"> NCBI_TaxID=344612 {ECO:0000313|EMBL:EAW10155.1, ECO:0000313|Proteomes:UP000006701};</v>
          </cell>
          <cell r="G3552" t="str">
            <v>Eukaryota</v>
          </cell>
          <cell r="H3552" t="str">
            <v xml:space="preserve"> Fungi</v>
          </cell>
          <cell r="I3552" t="str">
            <v xml:space="preserve"> Dikarya</v>
          </cell>
          <cell r="J3552" t="str">
            <v xml:space="preserve"> Ascomycota</v>
          </cell>
          <cell r="K3552" t="str">
            <v xml:space="preserve"> Pezizomycotina</v>
          </cell>
          <cell r="L3552" t="str">
            <v xml:space="preserve"> Eurotiomycetes</v>
          </cell>
          <cell r="M3552" t="str">
            <v>Eurotiomycetidae</v>
          </cell>
          <cell r="N3552" t="str">
            <v xml:space="preserve"> Eurotiales</v>
          </cell>
          <cell r="O3552" t="str">
            <v xml:space="preserve"> Aspergillaceae</v>
          </cell>
          <cell r="P3552" t="str">
            <v xml:space="preserve"> Aspergillus.</v>
          </cell>
        </row>
        <row r="3553">
          <cell r="B3553" t="str">
            <v>A1CM23</v>
          </cell>
          <cell r="C3553" t="str">
            <v xml:space="preserve"> Aspergillus clavatus (strain ATCC 1007 / CBS 513.65 / DSM 816 / NCTC 3887 / NRRL 1).</v>
          </cell>
          <cell r="E3553" t="str">
            <v xml:space="preserve"> NCBI_TaxID=344612 {ECO:0000313|EMBL:EAW08610.1, ECO:0000313|Proteomes:UP000006701};</v>
          </cell>
          <cell r="G3553" t="str">
            <v>Eukaryota</v>
          </cell>
          <cell r="H3553" t="str">
            <v xml:space="preserve"> Fungi</v>
          </cell>
          <cell r="I3553" t="str">
            <v xml:space="preserve"> Dikarya</v>
          </cell>
          <cell r="J3553" t="str">
            <v xml:space="preserve"> Ascomycota</v>
          </cell>
          <cell r="K3553" t="str">
            <v xml:space="preserve"> Pezizomycotina</v>
          </cell>
          <cell r="L3553" t="str">
            <v xml:space="preserve"> Eurotiomycetes</v>
          </cell>
          <cell r="M3553" t="str">
            <v>Eurotiomycetidae</v>
          </cell>
          <cell r="N3553" t="str">
            <v xml:space="preserve"> Eurotiales</v>
          </cell>
          <cell r="O3553" t="str">
            <v xml:space="preserve"> Aspergillaceae</v>
          </cell>
          <cell r="P3553" t="str">
            <v xml:space="preserve"> Aspergillus.</v>
          </cell>
        </row>
        <row r="3554">
          <cell r="B3554" t="str">
            <v>A1CXT7</v>
          </cell>
          <cell r="C3554" t="str">
            <v xml:space="preserve"> Neosartorya fischeri (strain ATCC 1020 / DSM 3700 / CBS 544.65 / FGSC A1164 / JCM 1740 / NRRL 181 / WB 181) (Aspergillus fischerianus).</v>
          </cell>
          <cell r="E3554" t="str">
            <v xml:space="preserve"> NCBI_TaxID=331117 {ECO:0000313|EMBL:EAW25439.1, ECO:0000313|Proteomes:UP000006702};</v>
          </cell>
          <cell r="G3554" t="str">
            <v>Eukaryota</v>
          </cell>
          <cell r="H3554" t="str">
            <v xml:space="preserve"> Fungi</v>
          </cell>
          <cell r="I3554" t="str">
            <v xml:space="preserve"> Dikarya</v>
          </cell>
          <cell r="J3554" t="str">
            <v xml:space="preserve"> Ascomycota</v>
          </cell>
          <cell r="K3554" t="str">
            <v xml:space="preserve"> Pezizomycotina</v>
          </cell>
          <cell r="L3554" t="str">
            <v xml:space="preserve"> Eurotiomycetes</v>
          </cell>
          <cell r="M3554" t="str">
            <v>Eurotiomycetidae</v>
          </cell>
          <cell r="N3554" t="str">
            <v xml:space="preserve"> Eurotiales</v>
          </cell>
          <cell r="O3554" t="str">
            <v xml:space="preserve"> Aspergillaceae</v>
          </cell>
          <cell r="P3554" t="str">
            <v xml:space="preserve"> Aspergillus.</v>
          </cell>
        </row>
        <row r="3555">
          <cell r="B3555" t="str">
            <v>A1DM02</v>
          </cell>
          <cell r="C3555" t="str">
            <v xml:space="preserve"> Neosartorya fischeri (strain ATCC 1020 / DSM 3700 / CBS 544.65 / FGSC A1164 / JCM 1740 / NRRL 181 / WB 181) (Aspergillus fischerianus).</v>
          </cell>
          <cell r="E3555" t="str">
            <v xml:space="preserve"> NCBI_TaxID=331117 {ECO:0000313|EMBL:EAW15823.1, ECO:0000313|Proteomes:UP000006702};</v>
          </cell>
          <cell r="G3555" t="str">
            <v>Eukaryota</v>
          </cell>
          <cell r="H3555" t="str">
            <v xml:space="preserve"> Fungi</v>
          </cell>
          <cell r="I3555" t="str">
            <v xml:space="preserve"> Dikarya</v>
          </cell>
          <cell r="J3555" t="str">
            <v xml:space="preserve"> Ascomycota</v>
          </cell>
          <cell r="K3555" t="str">
            <v xml:space="preserve"> Pezizomycotina</v>
          </cell>
          <cell r="L3555" t="str">
            <v xml:space="preserve"> Eurotiomycetes</v>
          </cell>
          <cell r="M3555" t="str">
            <v>Eurotiomycetidae</v>
          </cell>
          <cell r="N3555" t="str">
            <v xml:space="preserve"> Eurotiales</v>
          </cell>
          <cell r="O3555" t="str">
            <v xml:space="preserve"> Aspergillaceae</v>
          </cell>
          <cell r="P3555" t="str">
            <v xml:space="preserve"> Aspergillus.</v>
          </cell>
        </row>
        <row r="3556">
          <cell r="B3556" t="str">
            <v>A2A3S1</v>
          </cell>
          <cell r="C3556" t="str">
            <v xml:space="preserve"> Homo sapiens (Human).</v>
          </cell>
          <cell r="E3556" t="str">
            <v xml:space="preserve"> NCBI_TaxID=9606 {ECO:0000313|Ensembl:ENSP00000389551, ECO:0000313|Proteomes:UP000005640};</v>
          </cell>
          <cell r="G3556" t="str">
            <v>Eukaryota</v>
          </cell>
          <cell r="H3556" t="str">
            <v xml:space="preserve"> Metazoa</v>
          </cell>
          <cell r="I3556" t="str">
            <v xml:space="preserve"> Chordata</v>
          </cell>
          <cell r="J3556" t="str">
            <v xml:space="preserve"> Craniata</v>
          </cell>
          <cell r="K3556" t="str">
            <v xml:space="preserve"> Vertebrata</v>
          </cell>
          <cell r="L3556" t="str">
            <v xml:space="preserve"> Euteleostomi</v>
          </cell>
          <cell r="M3556" t="str">
            <v>Mammalia</v>
          </cell>
          <cell r="N3556" t="str">
            <v xml:space="preserve"> Eutheria</v>
          </cell>
          <cell r="O3556" t="str">
            <v xml:space="preserve"> Euarchontoglires</v>
          </cell>
          <cell r="P3556" t="str">
            <v xml:space="preserve"> Primates</v>
          </cell>
          <cell r="Q3556" t="str">
            <v xml:space="preserve"> Haplorrhini</v>
          </cell>
          <cell r="R3556" t="str">
            <v>Catarrhini</v>
          </cell>
          <cell r="S3556" t="str">
            <v xml:space="preserve"> Hominidae</v>
          </cell>
          <cell r="T3556" t="str">
            <v xml:space="preserve"> Homo.</v>
          </cell>
        </row>
        <row r="3557">
          <cell r="B3557" t="str">
            <v>A2DTS8</v>
          </cell>
          <cell r="C3557" t="str">
            <v xml:space="preserve"> Trichomonas vaginalis.</v>
          </cell>
          <cell r="E3557" t="str">
            <v xml:space="preserve"> NCBI_TaxID=5722 {ECO:0000313|EMBL:EAY16225.1, ECO:0000313|Proteomes:UP000001542};</v>
          </cell>
          <cell r="G3557" t="str">
            <v>Eukaryota</v>
          </cell>
          <cell r="H3557" t="str">
            <v xml:space="preserve"> Parabasalia</v>
          </cell>
          <cell r="I3557" t="str">
            <v xml:space="preserve"> Trichomonadida</v>
          </cell>
          <cell r="J3557" t="str">
            <v xml:space="preserve"> Trichomonadidae</v>
          </cell>
          <cell r="K3557" t="str">
            <v xml:space="preserve"> Trichomonas.</v>
          </cell>
        </row>
        <row r="3558">
          <cell r="B3558" t="str">
            <v>A2EH93</v>
          </cell>
          <cell r="C3558" t="str">
            <v xml:space="preserve"> Trichomonas vaginalis.</v>
          </cell>
          <cell r="E3558" t="str">
            <v xml:space="preserve"> NCBI_TaxID=5722 {ECO:0000313|EMBL:EAY07972.1, ECO:0000313|Proteomes:UP000001542};</v>
          </cell>
          <cell r="G3558" t="str">
            <v>Eukaryota</v>
          </cell>
          <cell r="H3558" t="str">
            <v xml:space="preserve"> Parabasalia</v>
          </cell>
          <cell r="I3558" t="str">
            <v xml:space="preserve"> Trichomonadida</v>
          </cell>
          <cell r="J3558" t="str">
            <v xml:space="preserve"> Trichomonadidae</v>
          </cell>
          <cell r="K3558" t="str">
            <v xml:space="preserve"> Trichomonas.</v>
          </cell>
        </row>
        <row r="3559">
          <cell r="B3559" t="str">
            <v>A2FH81</v>
          </cell>
          <cell r="C3559" t="str">
            <v xml:space="preserve"> Trichomonas vaginalis.</v>
          </cell>
          <cell r="E3559" t="str">
            <v xml:space="preserve"> NCBI_TaxID=5722 {ECO:0000313|EMBL:EAX95719.1, ECO:0000313|Proteomes:UP000001542};</v>
          </cell>
          <cell r="G3559" t="str">
            <v>Eukaryota</v>
          </cell>
          <cell r="H3559" t="str">
            <v xml:space="preserve"> Parabasalia</v>
          </cell>
          <cell r="I3559" t="str">
            <v xml:space="preserve"> Trichomonadida</v>
          </cell>
          <cell r="J3559" t="str">
            <v xml:space="preserve"> Trichomonadidae</v>
          </cell>
          <cell r="K3559" t="str">
            <v xml:space="preserve"> Trichomonas.</v>
          </cell>
        </row>
        <row r="3560">
          <cell r="B3560" t="str">
            <v>A2R4F0</v>
          </cell>
          <cell r="C3560" t="str">
            <v xml:space="preserve"> Aspergillus niger (strain CBS 513.88 / FGSC A1513).</v>
          </cell>
          <cell r="E3560" t="str">
            <v xml:space="preserve"> NCBI_TaxID=425011 {ECO:0000313|Proteomes:UP000006706};</v>
          </cell>
          <cell r="G3560" t="str">
            <v>Eukaryota</v>
          </cell>
          <cell r="H3560" t="str">
            <v xml:space="preserve"> Fungi</v>
          </cell>
          <cell r="I3560" t="str">
            <v xml:space="preserve"> Dikarya</v>
          </cell>
          <cell r="J3560" t="str">
            <v xml:space="preserve"> Ascomycota</v>
          </cell>
          <cell r="K3560" t="str">
            <v xml:space="preserve"> Pezizomycotina</v>
          </cell>
          <cell r="L3560" t="str">
            <v xml:space="preserve"> Eurotiomycetes</v>
          </cell>
          <cell r="M3560" t="str">
            <v>Eurotiomycetidae</v>
          </cell>
          <cell r="N3560" t="str">
            <v xml:space="preserve"> Eurotiales</v>
          </cell>
          <cell r="O3560" t="str">
            <v xml:space="preserve"> Aspergillaceae</v>
          </cell>
          <cell r="P3560" t="str">
            <v xml:space="preserve"> Aspergillus.</v>
          </cell>
        </row>
        <row r="3561">
          <cell r="B3561" t="str">
            <v>A2WRY9</v>
          </cell>
          <cell r="C3561" t="str">
            <v xml:space="preserve"> Oryza sativa subsp. indica (Rice).</v>
          </cell>
          <cell r="E3561" t="str">
            <v xml:space="preserve"> NCBI_TaxID=39946 {ECO:0000313|EMBL:EAY74735.1, ECO:0000313|Proteomes:UP000007015};</v>
          </cell>
          <cell r="G3561" t="str">
            <v>Eukaryota</v>
          </cell>
          <cell r="H3561" t="str">
            <v xml:space="preserve"> Viridiplantae</v>
          </cell>
          <cell r="I3561" t="str">
            <v xml:space="preserve"> Streptophyta</v>
          </cell>
          <cell r="J3561" t="str">
            <v xml:space="preserve"> Embryophyta</v>
          </cell>
          <cell r="K3561" t="str">
            <v xml:space="preserve"> Tracheophyta</v>
          </cell>
          <cell r="L3561" t="str">
            <v>Spermatophyta</v>
          </cell>
          <cell r="M3561" t="str">
            <v xml:space="preserve"> Magnoliophyta</v>
          </cell>
          <cell r="N3561" t="str">
            <v xml:space="preserve"> Liliopsida</v>
          </cell>
          <cell r="O3561" t="str">
            <v xml:space="preserve"> Poales</v>
          </cell>
          <cell r="P3561" t="str">
            <v xml:space="preserve"> Poaceae</v>
          </cell>
          <cell r="Q3561" t="str">
            <v xml:space="preserve"> BOP clade</v>
          </cell>
          <cell r="R3561" t="str">
            <v>Oryzoideae</v>
          </cell>
          <cell r="S3561" t="str">
            <v xml:space="preserve"> Oryzeae</v>
          </cell>
          <cell r="T3561" t="str">
            <v xml:space="preserve"> Oryzinae</v>
          </cell>
          <cell r="U3561" t="str">
            <v xml:space="preserve"> Oryza</v>
          </cell>
        </row>
        <row r="3562">
          <cell r="B3562" t="str">
            <v>A2XG58</v>
          </cell>
          <cell r="C3562" t="str">
            <v xml:space="preserve"> Oryza sativa subsp. indica (Rice).</v>
          </cell>
          <cell r="E3562" t="str">
            <v xml:space="preserve"> NCBI_TaxID=39946 {ECO:0000313|EMBL:EAY89818.1, ECO:0000313|Proteomes:UP000007015};</v>
          </cell>
          <cell r="G3562" t="str">
            <v>Eukaryota</v>
          </cell>
          <cell r="H3562" t="str">
            <v xml:space="preserve"> Viridiplantae</v>
          </cell>
          <cell r="I3562" t="str">
            <v xml:space="preserve"> Streptophyta</v>
          </cell>
          <cell r="J3562" t="str">
            <v xml:space="preserve"> Embryophyta</v>
          </cell>
          <cell r="K3562" t="str">
            <v xml:space="preserve"> Tracheophyta</v>
          </cell>
          <cell r="L3562" t="str">
            <v>Spermatophyta</v>
          </cell>
          <cell r="M3562" t="str">
            <v xml:space="preserve"> Magnoliophyta</v>
          </cell>
          <cell r="N3562" t="str">
            <v xml:space="preserve"> Liliopsida</v>
          </cell>
          <cell r="O3562" t="str">
            <v xml:space="preserve"> Poales</v>
          </cell>
          <cell r="P3562" t="str">
            <v xml:space="preserve"> Poaceae</v>
          </cell>
          <cell r="Q3562" t="str">
            <v xml:space="preserve"> BOP clade</v>
          </cell>
          <cell r="R3562" t="str">
            <v>Oryzoideae</v>
          </cell>
          <cell r="S3562" t="str">
            <v xml:space="preserve"> Oryzeae</v>
          </cell>
          <cell r="T3562" t="str">
            <v xml:space="preserve"> Oryzinae</v>
          </cell>
          <cell r="U3562" t="str">
            <v xml:space="preserve"> Oryza</v>
          </cell>
        </row>
        <row r="3563">
          <cell r="B3563" t="str">
            <v>A2Z0D1</v>
          </cell>
          <cell r="C3563" t="str">
            <v xml:space="preserve"> Oryza sativa subsp. indica (Rice).</v>
          </cell>
          <cell r="E3563" t="str">
            <v xml:space="preserve"> NCBI_TaxID=39946 {ECO:0000313|EMBL:EAZ08792.1, ECO:0000313|Proteomes:UP000007015};</v>
          </cell>
          <cell r="G3563" t="str">
            <v>Eukaryota</v>
          </cell>
          <cell r="H3563" t="str">
            <v xml:space="preserve"> Viridiplantae</v>
          </cell>
          <cell r="I3563" t="str">
            <v xml:space="preserve"> Streptophyta</v>
          </cell>
          <cell r="J3563" t="str">
            <v xml:space="preserve"> Embryophyta</v>
          </cell>
          <cell r="K3563" t="str">
            <v xml:space="preserve"> Tracheophyta</v>
          </cell>
          <cell r="L3563" t="str">
            <v>Spermatophyta</v>
          </cell>
          <cell r="M3563" t="str">
            <v xml:space="preserve"> Magnoliophyta</v>
          </cell>
          <cell r="N3563" t="str">
            <v xml:space="preserve"> Liliopsida</v>
          </cell>
          <cell r="O3563" t="str">
            <v xml:space="preserve"> Poales</v>
          </cell>
          <cell r="P3563" t="str">
            <v xml:space="preserve"> Poaceae</v>
          </cell>
          <cell r="Q3563" t="str">
            <v xml:space="preserve"> BOP clade</v>
          </cell>
          <cell r="R3563" t="str">
            <v>Oryzoideae</v>
          </cell>
          <cell r="S3563" t="str">
            <v xml:space="preserve"> Oryzeae</v>
          </cell>
          <cell r="T3563" t="str">
            <v xml:space="preserve"> Oryzinae</v>
          </cell>
          <cell r="U3563" t="str">
            <v xml:space="preserve"> Oryza</v>
          </cell>
        </row>
        <row r="3564">
          <cell r="B3564" t="str">
            <v>A3LPD0</v>
          </cell>
          <cell r="C3564" t="str">
            <v xml:space="preserve"> Scheffersomyces stipitis (strain ATCC 58785 / CBS 6054 / NBRC 10063 / NRRL Y-11545) (Yeast) (Pichia stipitis).</v>
          </cell>
          <cell r="E3564" t="str">
            <v xml:space="preserve"> NCBI_TaxID=322104 {ECO:0000313|EMBL:ABN64473.2, ECO:0000313|Proteomes:UP000002258};</v>
          </cell>
          <cell r="G3564" t="str">
            <v>Eukaryota</v>
          </cell>
          <cell r="H3564" t="str">
            <v xml:space="preserve"> Fungi</v>
          </cell>
          <cell r="I3564" t="str">
            <v xml:space="preserve"> Dikarya</v>
          </cell>
          <cell r="J3564" t="str">
            <v xml:space="preserve"> Ascomycota</v>
          </cell>
          <cell r="K3564" t="str">
            <v xml:space="preserve"> Saccharomycotina</v>
          </cell>
          <cell r="L3564" t="str">
            <v>Saccharomycetes</v>
          </cell>
          <cell r="M3564" t="str">
            <v xml:space="preserve"> Saccharomycetales</v>
          </cell>
          <cell r="N3564" t="str">
            <v xml:space="preserve"> Debaryomycetaceae</v>
          </cell>
          <cell r="O3564" t="str">
            <v>Scheffersomyces.</v>
          </cell>
        </row>
        <row r="3565">
          <cell r="B3565" t="str">
            <v>A3LXF4</v>
          </cell>
          <cell r="C3565" t="str">
            <v xml:space="preserve"> Scheffersomyces stipitis (strain ATCC 58785 / CBS 6054 / NBRC 10063 / NRRL Y-11545) (Yeast) (Pichia stipitis).</v>
          </cell>
          <cell r="E3565" t="str">
            <v xml:space="preserve"> NCBI_TaxID=322104 {ECO:0000313|EMBL:ABN67446.1, ECO:0000313|Proteomes:UP000002258};</v>
          </cell>
          <cell r="G3565" t="str">
            <v>Eukaryota</v>
          </cell>
          <cell r="H3565" t="str">
            <v xml:space="preserve"> Fungi</v>
          </cell>
          <cell r="I3565" t="str">
            <v xml:space="preserve"> Dikarya</v>
          </cell>
          <cell r="J3565" t="str">
            <v xml:space="preserve"> Ascomycota</v>
          </cell>
          <cell r="K3565" t="str">
            <v xml:space="preserve"> Saccharomycotina</v>
          </cell>
          <cell r="L3565" t="str">
            <v>Saccharomycetes</v>
          </cell>
          <cell r="M3565" t="str">
            <v xml:space="preserve"> Saccharomycetales</v>
          </cell>
          <cell r="N3565" t="str">
            <v xml:space="preserve"> Debaryomycetaceae</v>
          </cell>
          <cell r="O3565" t="str">
            <v>Scheffersomyces.</v>
          </cell>
        </row>
        <row r="3566">
          <cell r="B3566" t="str">
            <v>A4RUV3</v>
          </cell>
          <cell r="C3566" t="str">
            <v xml:space="preserve"> Ostreococcus lucimarinus (strain CCE9901).</v>
          </cell>
          <cell r="E3566" t="str">
            <v xml:space="preserve"> NCBI_TaxID=436017 {ECO:0000313|EMBL:ABO95318.1, ECO:0000313|Proteomes:UP000001568};</v>
          </cell>
          <cell r="G3566" t="str">
            <v>Eukaryota</v>
          </cell>
          <cell r="H3566" t="str">
            <v xml:space="preserve"> Viridiplantae</v>
          </cell>
          <cell r="I3566" t="str">
            <v xml:space="preserve"> Chlorophyta</v>
          </cell>
          <cell r="J3566" t="str">
            <v xml:space="preserve"> prasinophytes</v>
          </cell>
          <cell r="K3566" t="str">
            <v xml:space="preserve"> Mamiellophyceae</v>
          </cell>
          <cell r="L3566" t="str">
            <v>Mamiellales</v>
          </cell>
          <cell r="M3566" t="str">
            <v xml:space="preserve"> Bathycoccaceae</v>
          </cell>
          <cell r="N3566" t="str">
            <v xml:space="preserve"> Ostreococcus.</v>
          </cell>
        </row>
        <row r="3567">
          <cell r="B3567" t="str">
            <v>A4S4Q0</v>
          </cell>
          <cell r="C3567" t="str">
            <v xml:space="preserve"> Ostreococcus lucimarinus (strain CCE9901).</v>
          </cell>
          <cell r="E3567" t="str">
            <v xml:space="preserve"> NCBI_TaxID=436017 {ECO:0000313|EMBL:ABO98598.1, ECO:0000313|Proteomes:UP000001568};</v>
          </cell>
          <cell r="G3567" t="str">
            <v>Eukaryota</v>
          </cell>
          <cell r="H3567" t="str">
            <v xml:space="preserve"> Viridiplantae</v>
          </cell>
          <cell r="I3567" t="str">
            <v xml:space="preserve"> Chlorophyta</v>
          </cell>
          <cell r="J3567" t="str">
            <v xml:space="preserve"> prasinophytes</v>
          </cell>
          <cell r="K3567" t="str">
            <v xml:space="preserve"> Mamiellophyceae</v>
          </cell>
          <cell r="L3567" t="str">
            <v>Mamiellales</v>
          </cell>
          <cell r="M3567" t="str">
            <v xml:space="preserve"> Bathycoccaceae</v>
          </cell>
          <cell r="N3567" t="str">
            <v xml:space="preserve"> Ostreococcus.</v>
          </cell>
        </row>
        <row r="3568">
          <cell r="B3568" t="str">
            <v>A5AQ65</v>
          </cell>
          <cell r="C3568" t="str">
            <v xml:space="preserve"> Vitis vinifera (Grape).</v>
          </cell>
          <cell r="E3568" t="str">
            <v xml:space="preserve"> NCBI_TaxID=29760 {ECO:0000313|EMBL:CAN75907.1};</v>
          </cell>
          <cell r="G3568" t="str">
            <v>Eukaryota</v>
          </cell>
          <cell r="H3568" t="str">
            <v xml:space="preserve"> Viridiplantae</v>
          </cell>
          <cell r="I3568" t="str">
            <v xml:space="preserve"> Streptophyta</v>
          </cell>
          <cell r="J3568" t="str">
            <v xml:space="preserve"> Embryophyta</v>
          </cell>
          <cell r="K3568" t="str">
            <v xml:space="preserve"> Tracheophyta</v>
          </cell>
          <cell r="L3568" t="str">
            <v>Spermatophyta</v>
          </cell>
          <cell r="M3568" t="str">
            <v xml:space="preserve"> Magnoliophyta</v>
          </cell>
          <cell r="N3568" t="str">
            <v xml:space="preserve"> eudicotyledons</v>
          </cell>
          <cell r="O3568" t="str">
            <v xml:space="preserve"> Gunneridae</v>
          </cell>
          <cell r="P3568" t="str">
            <v>Pentapetalae</v>
          </cell>
          <cell r="Q3568" t="str">
            <v xml:space="preserve"> rosids</v>
          </cell>
          <cell r="R3568" t="str">
            <v xml:space="preserve"> Vitales</v>
          </cell>
          <cell r="S3568" t="str">
            <v xml:space="preserve"> Vitaceae</v>
          </cell>
          <cell r="T3568" t="str">
            <v xml:space="preserve"> Vitis.</v>
          </cell>
        </row>
        <row r="3569">
          <cell r="B3569" t="str">
            <v>A5BE54</v>
          </cell>
          <cell r="C3569" t="str">
            <v xml:space="preserve"> Vitis vinifera (Grape).</v>
          </cell>
          <cell r="E3569" t="str">
            <v xml:space="preserve"> NCBI_TaxID=29760 {ECO:0000313|EMBL:CAN61274.1};</v>
          </cell>
          <cell r="G3569" t="str">
            <v>Eukaryota</v>
          </cell>
          <cell r="H3569" t="str">
            <v xml:space="preserve"> Viridiplantae</v>
          </cell>
          <cell r="I3569" t="str">
            <v xml:space="preserve"> Streptophyta</v>
          </cell>
          <cell r="J3569" t="str">
            <v xml:space="preserve"> Embryophyta</v>
          </cell>
          <cell r="K3569" t="str">
            <v xml:space="preserve"> Tracheophyta</v>
          </cell>
          <cell r="L3569" t="str">
            <v>Spermatophyta</v>
          </cell>
          <cell r="M3569" t="str">
            <v xml:space="preserve"> Magnoliophyta</v>
          </cell>
          <cell r="N3569" t="str">
            <v xml:space="preserve"> eudicotyledons</v>
          </cell>
          <cell r="O3569" t="str">
            <v xml:space="preserve"> Gunneridae</v>
          </cell>
          <cell r="P3569" t="str">
            <v>Pentapetalae</v>
          </cell>
          <cell r="Q3569" t="str">
            <v xml:space="preserve"> rosids</v>
          </cell>
          <cell r="R3569" t="str">
            <v xml:space="preserve"> Vitales</v>
          </cell>
          <cell r="S3569" t="str">
            <v xml:space="preserve"> Vitaceae</v>
          </cell>
          <cell r="T3569" t="str">
            <v xml:space="preserve"> Vitis.</v>
          </cell>
        </row>
        <row r="3570">
          <cell r="B3570" t="str">
            <v>A5DBF8</v>
          </cell>
          <cell r="C3570" t="str">
            <v xml:space="preserve"> Meyerozyma guilliermondii (strain ATCC 6260 / CBS 566 / DSM 6381 / JCM 1539 / NBRC 10279 / NRRL Y-324) (Yeast) (Candida guilliermondii).</v>
          </cell>
          <cell r="E3570" t="str">
            <v xml:space="preserve"> NCBI_TaxID=294746 {ECO:0000313|EMBL:EDK36515.1, ECO:0000313|Proteomes:UP000001997};</v>
          </cell>
          <cell r="G3570" t="str">
            <v>Eukaryota</v>
          </cell>
          <cell r="H3570" t="str">
            <v xml:space="preserve"> Fungi</v>
          </cell>
          <cell r="I3570" t="str">
            <v xml:space="preserve"> Dikarya</v>
          </cell>
          <cell r="J3570" t="str">
            <v xml:space="preserve"> Ascomycota</v>
          </cell>
          <cell r="K3570" t="str">
            <v xml:space="preserve"> Saccharomycotina</v>
          </cell>
          <cell r="L3570" t="str">
            <v>Saccharomycetes</v>
          </cell>
          <cell r="M3570" t="str">
            <v xml:space="preserve"> Saccharomycetales</v>
          </cell>
          <cell r="N3570" t="str">
            <v xml:space="preserve"> Debaryomycetaceae</v>
          </cell>
          <cell r="O3570" t="str">
            <v xml:space="preserve"> Meyerozyma.</v>
          </cell>
        </row>
        <row r="3571">
          <cell r="B3571" t="str">
            <v>A5DN27</v>
          </cell>
          <cell r="C3571" t="str">
            <v xml:space="preserve"> Meyerozyma guilliermondii (strain ATCC 6260 / CBS 566 / DSM 6381 / JCM 1539 / NBRC 10279 / NRRL Y-324) (Yeast) (Candida guilliermondii).</v>
          </cell>
          <cell r="E3571" t="str">
            <v xml:space="preserve"> NCBI_TaxID=294746 {ECO:0000313|EMBL:EDK40580.2, ECO:0000313|Proteomes:UP000001997};</v>
          </cell>
          <cell r="G3571" t="str">
            <v>Eukaryota</v>
          </cell>
          <cell r="H3571" t="str">
            <v xml:space="preserve"> Fungi</v>
          </cell>
          <cell r="I3571" t="str">
            <v xml:space="preserve"> Dikarya</v>
          </cell>
          <cell r="J3571" t="str">
            <v xml:space="preserve"> Ascomycota</v>
          </cell>
          <cell r="K3571" t="str">
            <v xml:space="preserve"> Saccharomycotina</v>
          </cell>
          <cell r="L3571" t="str">
            <v>Saccharomycetes</v>
          </cell>
          <cell r="M3571" t="str">
            <v xml:space="preserve"> Saccharomycetales</v>
          </cell>
          <cell r="N3571" t="str">
            <v xml:space="preserve"> Debaryomycetaceae</v>
          </cell>
          <cell r="O3571" t="str">
            <v xml:space="preserve"> Meyerozyma.</v>
          </cell>
        </row>
        <row r="3572">
          <cell r="B3572" t="str">
            <v>A5DWF7</v>
          </cell>
          <cell r="C3572" t="str">
            <v xml:space="preserve"> Lodderomyces elongisporus (strain ATCC 11503 / CBS 2605 / JCM 1781 / NBRC 1676 / NRRL YB-4239) (Yeast) (Saccharomyces elongisporus).</v>
          </cell>
          <cell r="E3572" t="str">
            <v xml:space="preserve"> NCBI_TaxID=379508 {ECO:0000313|EMBL:EDK43515.1, ECO:0000313|Proteomes:UP000001996};</v>
          </cell>
          <cell r="G3572" t="str">
            <v>Eukaryota</v>
          </cell>
          <cell r="H3572" t="str">
            <v xml:space="preserve"> Fungi</v>
          </cell>
          <cell r="I3572" t="str">
            <v xml:space="preserve"> Dikarya</v>
          </cell>
          <cell r="J3572" t="str">
            <v xml:space="preserve"> Ascomycota</v>
          </cell>
          <cell r="K3572" t="str">
            <v xml:space="preserve"> Saccharomycotina</v>
          </cell>
          <cell r="L3572" t="str">
            <v>Saccharomycetes</v>
          </cell>
          <cell r="M3572" t="str">
            <v xml:space="preserve"> Saccharomycetales</v>
          </cell>
          <cell r="N3572" t="str">
            <v xml:space="preserve"> Debaryomycetaceae</v>
          </cell>
          <cell r="O3572" t="str">
            <v>Candida/Lodderomyces clade</v>
          </cell>
          <cell r="P3572" t="str">
            <v xml:space="preserve"> Lodderomyces.</v>
          </cell>
        </row>
        <row r="3573">
          <cell r="B3573" t="str">
            <v>A5E615</v>
          </cell>
          <cell r="C3573" t="str">
            <v xml:space="preserve"> Lodderomyces elongisporus (strain ATCC 11503 / CBS 2605 / JCM 1781 / NBRC 1676 / NRRL YB-4239) (Yeast) (Saccharomyces elongisporus).</v>
          </cell>
          <cell r="E3573" t="str">
            <v xml:space="preserve"> NCBI_TaxID=379508 {ECO:0000313|EMBL:EDK46873.1, ECO:0000313|Proteomes:UP000001996};</v>
          </cell>
          <cell r="G3573" t="str">
            <v>Eukaryota</v>
          </cell>
          <cell r="H3573" t="str">
            <v xml:space="preserve"> Fungi</v>
          </cell>
          <cell r="I3573" t="str">
            <v xml:space="preserve"> Dikarya</v>
          </cell>
          <cell r="J3573" t="str">
            <v xml:space="preserve"> Ascomycota</v>
          </cell>
          <cell r="K3573" t="str">
            <v xml:space="preserve"> Saccharomycotina</v>
          </cell>
          <cell r="L3573" t="str">
            <v>Saccharomycetes</v>
          </cell>
          <cell r="M3573" t="str">
            <v xml:space="preserve"> Saccharomycetales</v>
          </cell>
          <cell r="N3573" t="str">
            <v xml:space="preserve"> Debaryomycetaceae</v>
          </cell>
          <cell r="O3573" t="str">
            <v>Candida/Lodderomyces clade</v>
          </cell>
          <cell r="P3573" t="str">
            <v xml:space="preserve"> Lodderomyces.</v>
          </cell>
        </row>
        <row r="3574">
          <cell r="B3574" t="str">
            <v>A5K0T0</v>
          </cell>
          <cell r="C3574" t="str">
            <v xml:space="preserve"> Plasmodium vivax (strain Salvador I).</v>
          </cell>
          <cell r="E3574" t="str">
            <v xml:space="preserve"> NCBI_TaxID=126793 {ECO:0000313|Proteomes:UP000008333};</v>
          </cell>
          <cell r="G3574" t="str">
            <v>Eukaryota</v>
          </cell>
          <cell r="H3574" t="str">
            <v xml:space="preserve"> Alveolata</v>
          </cell>
          <cell r="I3574" t="str">
            <v xml:space="preserve"> Apicomplexa</v>
          </cell>
          <cell r="J3574" t="str">
            <v xml:space="preserve"> Aconoidasida</v>
          </cell>
          <cell r="K3574" t="str">
            <v xml:space="preserve"> Haemosporida</v>
          </cell>
          <cell r="L3574" t="str">
            <v>Plasmodiidae</v>
          </cell>
          <cell r="M3574" t="str">
            <v xml:space="preserve"> Plasmodium</v>
          </cell>
          <cell r="N3574" t="str">
            <v xml:space="preserve"> Plasmodium (Plasmodium).</v>
          </cell>
        </row>
        <row r="3575">
          <cell r="B3575" t="str">
            <v>A5K209</v>
          </cell>
          <cell r="C3575" t="str">
            <v xml:space="preserve"> Plasmodium vivax (strain Salvador I).</v>
          </cell>
          <cell r="E3575" t="str">
            <v xml:space="preserve"> NCBI_TaxID=126793 {ECO:0000313|Proteomes:UP000008333};</v>
          </cell>
          <cell r="G3575" t="str">
            <v>Eukaryota</v>
          </cell>
          <cell r="H3575" t="str">
            <v xml:space="preserve"> Alveolata</v>
          </cell>
          <cell r="I3575" t="str">
            <v xml:space="preserve"> Apicomplexa</v>
          </cell>
          <cell r="J3575" t="str">
            <v xml:space="preserve"> Aconoidasida</v>
          </cell>
          <cell r="K3575" t="str">
            <v xml:space="preserve"> Haemosporida</v>
          </cell>
          <cell r="L3575" t="str">
            <v>Plasmodiidae</v>
          </cell>
          <cell r="M3575" t="str">
            <v xml:space="preserve"> Plasmodium</v>
          </cell>
          <cell r="N3575" t="str">
            <v xml:space="preserve"> Plasmodium (Plasmodium).</v>
          </cell>
        </row>
        <row r="3576">
          <cell r="B3576" t="str">
            <v>A5LGH1</v>
          </cell>
          <cell r="C3576" t="str">
            <v xml:space="preserve"> Crassostrea gigas (Pacific oyster) (Crassostrea angulata).</v>
          </cell>
          <cell r="E3576" t="str">
            <v xml:space="preserve"> NCBI_TaxID=29159 {ECO:0000313|EMBL:BAF63641.1};</v>
          </cell>
          <cell r="G3576" t="str">
            <v>Eukaryota</v>
          </cell>
          <cell r="H3576" t="str">
            <v xml:space="preserve"> Metazoa</v>
          </cell>
          <cell r="I3576" t="str">
            <v xml:space="preserve"> Lophotrochozoa</v>
          </cell>
          <cell r="J3576" t="str">
            <v xml:space="preserve"> Mollusca</v>
          </cell>
          <cell r="K3576" t="str">
            <v xml:space="preserve"> Bivalvia</v>
          </cell>
          <cell r="L3576" t="str">
            <v xml:space="preserve"> Pteriomorphia</v>
          </cell>
          <cell r="M3576" t="str">
            <v>Ostreoida</v>
          </cell>
          <cell r="N3576" t="str">
            <v xml:space="preserve"> Ostreoidea</v>
          </cell>
          <cell r="O3576" t="str">
            <v xml:space="preserve"> Ostreidae</v>
          </cell>
          <cell r="P3576" t="str">
            <v xml:space="preserve"> Crassostrea.</v>
          </cell>
        </row>
        <row r="3577">
          <cell r="B3577" t="str">
            <v>A6H783</v>
          </cell>
          <cell r="C3577" t="str">
            <v xml:space="preserve"> Bos taurus (Bovine).</v>
          </cell>
          <cell r="E3577" t="str">
            <v xml:space="preserve"> NCBI_TaxID=9913 {ECO:0000313|EMBL:AAI46150.1};</v>
          </cell>
          <cell r="G3577" t="str">
            <v>Eukaryota</v>
          </cell>
          <cell r="H3577" t="str">
            <v xml:space="preserve"> Metazoa</v>
          </cell>
          <cell r="I3577" t="str">
            <v xml:space="preserve"> Chordata</v>
          </cell>
          <cell r="J3577" t="str">
            <v xml:space="preserve"> Craniata</v>
          </cell>
          <cell r="K3577" t="str">
            <v xml:space="preserve"> Vertebrata</v>
          </cell>
          <cell r="L3577" t="str">
            <v xml:space="preserve"> Euteleostomi</v>
          </cell>
          <cell r="M3577" t="str">
            <v>Mammalia</v>
          </cell>
          <cell r="N3577" t="str">
            <v xml:space="preserve"> Eutheria</v>
          </cell>
          <cell r="O3577" t="str">
            <v xml:space="preserve"> Laurasiatheria</v>
          </cell>
          <cell r="P3577" t="str">
            <v xml:space="preserve"> Cetartiodactyla</v>
          </cell>
          <cell r="Q3577" t="str">
            <v xml:space="preserve"> Ruminantia</v>
          </cell>
          <cell r="R3577" t="str">
            <v>Pecora</v>
          </cell>
          <cell r="S3577" t="str">
            <v xml:space="preserve"> Bovidae</v>
          </cell>
          <cell r="T3577" t="str">
            <v xml:space="preserve"> Bovinae</v>
          </cell>
          <cell r="U3577" t="str">
            <v xml:space="preserve"> Bos.</v>
          </cell>
        </row>
        <row r="3578">
          <cell r="B3578" t="str">
            <v>A6R991</v>
          </cell>
          <cell r="C3578" t="str">
            <v xml:space="preserve"> Ajellomyces capsulatus (strain NAm1 / WU24) (Darling's disease fungus) (Histoplasma capsulatum).</v>
          </cell>
          <cell r="E3578" t="str">
            <v xml:space="preserve"> NCBI_TaxID=339724 {ECO:0000313|EMBL:EDN09715.1, ECO:0000313|Proteomes:UP000009297};</v>
          </cell>
          <cell r="G3578" t="str">
            <v>Eukaryota</v>
          </cell>
          <cell r="H3578" t="str">
            <v xml:space="preserve"> Fungi</v>
          </cell>
          <cell r="I3578" t="str">
            <v xml:space="preserve"> Dikarya</v>
          </cell>
          <cell r="J3578" t="str">
            <v xml:space="preserve"> Ascomycota</v>
          </cell>
          <cell r="K3578" t="str">
            <v xml:space="preserve"> Pezizomycotina</v>
          </cell>
          <cell r="L3578" t="str">
            <v xml:space="preserve"> Eurotiomycetes</v>
          </cell>
          <cell r="M3578" t="str">
            <v>Eurotiomycetidae</v>
          </cell>
          <cell r="N3578" t="str">
            <v xml:space="preserve"> Onygenales</v>
          </cell>
          <cell r="O3578" t="str">
            <v xml:space="preserve"> Ajellomycetaceae</v>
          </cell>
          <cell r="P3578" t="str">
            <v xml:space="preserve"> Histoplasma.</v>
          </cell>
        </row>
        <row r="3579">
          <cell r="B3579" t="str">
            <v>A7AQ94</v>
          </cell>
          <cell r="C3579" t="str">
            <v xml:space="preserve"> Babesia bovis.</v>
          </cell>
          <cell r="E3579" t="str">
            <v xml:space="preserve"> NCBI_TaxID=5865 {ECO:0000313|EMBL:EDO08728.1, ECO:0000313|Proteomes:UP000002173};</v>
          </cell>
          <cell r="G3579" t="str">
            <v>Eukaryota</v>
          </cell>
          <cell r="H3579" t="str">
            <v xml:space="preserve"> Alveolata</v>
          </cell>
          <cell r="I3579" t="str">
            <v xml:space="preserve"> Apicomplexa</v>
          </cell>
          <cell r="J3579" t="str">
            <v xml:space="preserve"> Aconoidasida</v>
          </cell>
          <cell r="K3579" t="str">
            <v xml:space="preserve"> Piroplasmida</v>
          </cell>
          <cell r="L3579" t="str">
            <v>Babesiidae</v>
          </cell>
          <cell r="M3579" t="str">
            <v xml:space="preserve"> Babesia.</v>
          </cell>
        </row>
        <row r="3580">
          <cell r="B3580" t="str">
            <v>A7EUT0</v>
          </cell>
          <cell r="C3580" t="str">
            <v xml:space="preserve"> Sclerotinia sclerotiorum (strain ATCC 18683 / 1980 / Ss-1) (White mold) (Whetzelinia sclerotiorum).</v>
          </cell>
          <cell r="E3580" t="str">
            <v xml:space="preserve"> NCBI_TaxID=665079 {ECO:0000313|EMBL:EDN93222.1, ECO:0000313|Proteomes:UP000001312};</v>
          </cell>
          <cell r="G3580" t="str">
            <v>Eukaryota</v>
          </cell>
          <cell r="H3580" t="str">
            <v xml:space="preserve"> Fungi</v>
          </cell>
          <cell r="I3580" t="str">
            <v xml:space="preserve"> Dikarya</v>
          </cell>
          <cell r="J3580" t="str">
            <v xml:space="preserve"> Ascomycota</v>
          </cell>
          <cell r="K3580" t="str">
            <v xml:space="preserve"> Pezizomycotina</v>
          </cell>
          <cell r="L3580" t="str">
            <v xml:space="preserve"> Leotiomycetes</v>
          </cell>
          <cell r="M3580" t="str">
            <v>Helotiales</v>
          </cell>
          <cell r="N3580" t="str">
            <v xml:space="preserve"> Sclerotiniaceae</v>
          </cell>
          <cell r="O3580" t="str">
            <v xml:space="preserve"> Sclerotinia.</v>
          </cell>
        </row>
        <row r="3581">
          <cell r="B3581" t="str">
            <v>A7EZ84</v>
          </cell>
          <cell r="C3581" t="str">
            <v xml:space="preserve"> Sclerotinia sclerotiorum (strain ATCC 18683 / 1980 / Ss-1) (White mold) (Whetzelinia sclerotiorum).</v>
          </cell>
          <cell r="E3581" t="str">
            <v xml:space="preserve"> NCBI_TaxID=665079 {ECO:0000313|EMBL:EDN94776.1, ECO:0000313|Proteomes:UP000001312};</v>
          </cell>
          <cell r="G3581" t="str">
            <v>Eukaryota</v>
          </cell>
          <cell r="H3581" t="str">
            <v xml:space="preserve"> Fungi</v>
          </cell>
          <cell r="I3581" t="str">
            <v xml:space="preserve"> Dikarya</v>
          </cell>
          <cell r="J3581" t="str">
            <v xml:space="preserve"> Ascomycota</v>
          </cell>
          <cell r="K3581" t="str">
            <v xml:space="preserve"> Pezizomycotina</v>
          </cell>
          <cell r="L3581" t="str">
            <v xml:space="preserve"> Leotiomycetes</v>
          </cell>
          <cell r="M3581" t="str">
            <v>Helotiales</v>
          </cell>
          <cell r="N3581" t="str">
            <v xml:space="preserve"> Sclerotiniaceae</v>
          </cell>
          <cell r="O3581" t="str">
            <v xml:space="preserve"> Sclerotinia.</v>
          </cell>
        </row>
        <row r="3582">
          <cell r="B3582" t="str">
            <v>A7S6J4</v>
          </cell>
          <cell r="C3582" t="str">
            <v xml:space="preserve"> Nematostella vectensis (Starlet sea anemone).</v>
          </cell>
          <cell r="E3582" t="str">
            <v xml:space="preserve"> NCBI_TaxID=45351 {ECO:0000313|Proteomes:UP000001593};</v>
          </cell>
          <cell r="G3582" t="str">
            <v>Eukaryota</v>
          </cell>
          <cell r="H3582" t="str">
            <v xml:space="preserve"> Metazoa</v>
          </cell>
          <cell r="I3582" t="str">
            <v xml:space="preserve"> Cnidaria</v>
          </cell>
          <cell r="J3582" t="str">
            <v xml:space="preserve"> Anthozoa</v>
          </cell>
          <cell r="K3582" t="str">
            <v xml:space="preserve"> Hexacorallia</v>
          </cell>
          <cell r="L3582" t="str">
            <v xml:space="preserve"> Actiniaria</v>
          </cell>
          <cell r="M3582" t="str">
            <v>Edwardsiidae</v>
          </cell>
          <cell r="N3582" t="str">
            <v xml:space="preserve"> Nematostella.</v>
          </cell>
        </row>
        <row r="3583">
          <cell r="B3583" t="str">
            <v>A7SWS9</v>
          </cell>
          <cell r="C3583" t="str">
            <v xml:space="preserve"> Nematostella vectensis (Starlet sea anemone).</v>
          </cell>
          <cell r="E3583" t="str">
            <v xml:space="preserve"> NCBI_TaxID=45351 {ECO:0000313|Proteomes:UP000001593};</v>
          </cell>
          <cell r="G3583" t="str">
            <v>Eukaryota</v>
          </cell>
          <cell r="H3583" t="str">
            <v xml:space="preserve"> Metazoa</v>
          </cell>
          <cell r="I3583" t="str">
            <v xml:space="preserve"> Cnidaria</v>
          </cell>
          <cell r="J3583" t="str">
            <v xml:space="preserve"> Anthozoa</v>
          </cell>
          <cell r="K3583" t="str">
            <v xml:space="preserve"> Hexacorallia</v>
          </cell>
          <cell r="L3583" t="str">
            <v xml:space="preserve"> Actiniaria</v>
          </cell>
          <cell r="M3583" t="str">
            <v>Edwardsiidae</v>
          </cell>
          <cell r="N3583" t="str">
            <v xml:space="preserve"> Nematostella.</v>
          </cell>
        </row>
        <row r="3584">
          <cell r="B3584" t="str">
            <v>A7TK14</v>
          </cell>
          <cell r="C3584" t="str">
            <v xml:space="preserve"> Vanderwaltozyma polyspora (strain ATCC 22028 / DSM 70294) (Kluyveromyces polysporus).</v>
          </cell>
          <cell r="E3584" t="str">
            <v xml:space="preserve"> NCBI_TaxID=436907 {ECO:0000313|Proteomes:UP000000267};</v>
          </cell>
          <cell r="G3584" t="str">
            <v>Eukaryota</v>
          </cell>
          <cell r="H3584" t="str">
            <v xml:space="preserve"> Fungi</v>
          </cell>
          <cell r="I3584" t="str">
            <v xml:space="preserve"> Dikarya</v>
          </cell>
          <cell r="J3584" t="str">
            <v xml:space="preserve"> Ascomycota</v>
          </cell>
          <cell r="K3584" t="str">
            <v xml:space="preserve"> Saccharomycotina</v>
          </cell>
          <cell r="L3584" t="str">
            <v>Saccharomycetes</v>
          </cell>
          <cell r="M3584" t="str">
            <v xml:space="preserve"> Saccharomycetales</v>
          </cell>
          <cell r="N3584" t="str">
            <v xml:space="preserve"> Saccharomycetaceae</v>
          </cell>
          <cell r="O3584" t="str">
            <v>Vanderwaltozyma.</v>
          </cell>
        </row>
        <row r="3585">
          <cell r="B3585" t="str">
            <v>A7TLX7</v>
          </cell>
          <cell r="C3585" t="str">
            <v xml:space="preserve"> Vanderwaltozyma polyspora (strain ATCC 22028 / DSM 70294) (Kluyveromyces polysporus).</v>
          </cell>
          <cell r="E3585" t="str">
            <v xml:space="preserve"> NCBI_TaxID=436907 {ECO:0000313|Proteomes:UP000000267};</v>
          </cell>
          <cell r="G3585" t="str">
            <v>Eukaryota</v>
          </cell>
          <cell r="H3585" t="str">
            <v xml:space="preserve"> Fungi</v>
          </cell>
          <cell r="I3585" t="str">
            <v xml:space="preserve"> Dikarya</v>
          </cell>
          <cell r="J3585" t="str">
            <v xml:space="preserve"> Ascomycota</v>
          </cell>
          <cell r="K3585" t="str">
            <v xml:space="preserve"> Saccharomycotina</v>
          </cell>
          <cell r="L3585" t="str">
            <v>Saccharomycetes</v>
          </cell>
          <cell r="M3585" t="str">
            <v xml:space="preserve"> Saccharomycetales</v>
          </cell>
          <cell r="N3585" t="str">
            <v xml:space="preserve"> Saccharomycetaceae</v>
          </cell>
          <cell r="O3585" t="str">
            <v>Vanderwaltozyma.</v>
          </cell>
        </row>
        <row r="3586">
          <cell r="B3586" t="str">
            <v>A8HPF4</v>
          </cell>
          <cell r="C3586" t="str">
            <v xml:space="preserve"> Chlamydomonas reinhardtii (Chlamydomonas smithii).</v>
          </cell>
          <cell r="E3586" t="str">
            <v xml:space="preserve"> NCBI_TaxID=3055;</v>
          </cell>
          <cell r="G3586" t="str">
            <v>Eukaryota</v>
          </cell>
          <cell r="H3586" t="str">
            <v xml:space="preserve"> Viridiplantae</v>
          </cell>
          <cell r="I3586" t="str">
            <v xml:space="preserve"> Chlorophyta</v>
          </cell>
          <cell r="J3586" t="str">
            <v xml:space="preserve"> Chlorophyceae</v>
          </cell>
          <cell r="K3586" t="str">
            <v>Chlamydomonadales</v>
          </cell>
          <cell r="L3586" t="str">
            <v xml:space="preserve"> Chlamydomonadaceae</v>
          </cell>
          <cell r="M3586" t="str">
            <v xml:space="preserve"> Chlamydomonas.</v>
          </cell>
        </row>
        <row r="3587">
          <cell r="B3587" t="str">
            <v>A8I528</v>
          </cell>
          <cell r="C3587" t="str">
            <v xml:space="preserve"> Chlamydomonas reinhardtii (Chlamydomonas smithii).</v>
          </cell>
          <cell r="E3587" t="str">
            <v xml:space="preserve"> NCBI_TaxID=3055;</v>
          </cell>
          <cell r="G3587" t="str">
            <v>Eukaryota</v>
          </cell>
          <cell r="H3587" t="str">
            <v xml:space="preserve"> Viridiplantae</v>
          </cell>
          <cell r="I3587" t="str">
            <v xml:space="preserve"> Chlorophyta</v>
          </cell>
          <cell r="J3587" t="str">
            <v xml:space="preserve"> Chlorophyceae</v>
          </cell>
          <cell r="K3587" t="str">
            <v>Chlamydomonadales</v>
          </cell>
          <cell r="L3587" t="str">
            <v xml:space="preserve"> Chlamydomonadaceae</v>
          </cell>
          <cell r="M3587" t="str">
            <v xml:space="preserve"> Chlamydomonas.</v>
          </cell>
        </row>
        <row r="3588">
          <cell r="B3588" t="str">
            <v>A8ICB0</v>
          </cell>
          <cell r="C3588" t="str">
            <v xml:space="preserve"> Chlamydomonas reinhardtii (Chlamydomonas smithii).</v>
          </cell>
          <cell r="E3588" t="str">
            <v xml:space="preserve"> NCBI_TaxID=3055;</v>
          </cell>
          <cell r="G3588" t="str">
            <v>Eukaryota</v>
          </cell>
          <cell r="H3588" t="str">
            <v xml:space="preserve"> Viridiplantae</v>
          </cell>
          <cell r="I3588" t="str">
            <v xml:space="preserve"> Chlorophyta</v>
          </cell>
          <cell r="J3588" t="str">
            <v xml:space="preserve"> Chlorophyceae</v>
          </cell>
          <cell r="K3588" t="str">
            <v>Chlamydomonadales</v>
          </cell>
          <cell r="L3588" t="str">
            <v xml:space="preserve"> Chlamydomonadaceae</v>
          </cell>
          <cell r="M3588" t="str">
            <v xml:space="preserve"> Chlamydomonas.</v>
          </cell>
        </row>
        <row r="3589">
          <cell r="B3589" t="str">
            <v>A8NFD5</v>
          </cell>
          <cell r="C3589" t="str">
            <v xml:space="preserve"> Coprinopsis cinerea (strain Okayama-7 / 130 / ATCC MYA-4618 / FGSC 9003) (Inky cap fungus) (Hormographiella aspergillata).</v>
          </cell>
          <cell r="E3589" t="str">
            <v xml:space="preserve"> NCBI_TaxID=240176 {ECO:0000313|EMBL:EAU88530.1, ECO:0000313|Proteomes:UP000001861};</v>
          </cell>
          <cell r="G3589" t="str">
            <v>Eukaryota</v>
          </cell>
          <cell r="H3589" t="str">
            <v xml:space="preserve"> Fungi</v>
          </cell>
          <cell r="I3589" t="str">
            <v xml:space="preserve"> Dikarya</v>
          </cell>
          <cell r="J3589" t="str">
            <v xml:space="preserve"> Basidiomycota</v>
          </cell>
          <cell r="K3589" t="str">
            <v xml:space="preserve"> Agaricomycotina</v>
          </cell>
          <cell r="L3589" t="str">
            <v>Agaricomycetes</v>
          </cell>
          <cell r="M3589" t="str">
            <v xml:space="preserve"> Agaricomycetidae</v>
          </cell>
          <cell r="N3589" t="str">
            <v xml:space="preserve"> Agaricales</v>
          </cell>
          <cell r="O3589" t="str">
            <v xml:space="preserve"> Psathyrellaceae</v>
          </cell>
          <cell r="P3589" t="str">
            <v>Coprinopsis.</v>
          </cell>
        </row>
        <row r="3590">
          <cell r="B3590" t="str">
            <v>A8NRJ6</v>
          </cell>
          <cell r="C3590" t="str">
            <v xml:space="preserve"> Coprinopsis cinerea (strain Okayama-7 / 130 / ATCC MYA-4618 / FGSC 9003) (Inky cap fungus) (Hormographiella aspergillata).</v>
          </cell>
          <cell r="E3590" t="str">
            <v xml:space="preserve"> NCBI_TaxID=240176 {ECO:0000313|EMBL:EAU86031.2, ECO:0000313|Proteomes:UP000001861};</v>
          </cell>
          <cell r="G3590" t="str">
            <v>Eukaryota</v>
          </cell>
          <cell r="H3590" t="str">
            <v xml:space="preserve"> Fungi</v>
          </cell>
          <cell r="I3590" t="str">
            <v xml:space="preserve"> Dikarya</v>
          </cell>
          <cell r="J3590" t="str">
            <v xml:space="preserve"> Basidiomycota</v>
          </cell>
          <cell r="K3590" t="str">
            <v xml:space="preserve"> Agaricomycotina</v>
          </cell>
          <cell r="L3590" t="str">
            <v>Agaricomycetes</v>
          </cell>
          <cell r="M3590" t="str">
            <v xml:space="preserve"> Agaricomycetidae</v>
          </cell>
          <cell r="N3590" t="str">
            <v xml:space="preserve"> Agaricales</v>
          </cell>
          <cell r="O3590" t="str">
            <v xml:space="preserve"> Psathyrellaceae</v>
          </cell>
          <cell r="P3590" t="str">
            <v>Coprinopsis.</v>
          </cell>
        </row>
        <row r="3591">
          <cell r="B3591" t="str">
            <v>A8Q3Z8</v>
          </cell>
          <cell r="C3591" t="str">
            <v xml:space="preserve"> Malassezia globosa (strain ATCC MYA-4612 / CBS 7966) (Dandruff-associated fungus).</v>
          </cell>
          <cell r="E3591" t="str">
            <v xml:space="preserve"> NCBI_TaxID=425265 {ECO:0000313|EMBL:EDP42887.1, ECO:0000313|Proteomes:UP000008837};</v>
          </cell>
          <cell r="G3591" t="str">
            <v>Eukaryota</v>
          </cell>
          <cell r="H3591" t="str">
            <v xml:space="preserve"> Fungi</v>
          </cell>
          <cell r="I3591" t="str">
            <v xml:space="preserve"> Dikarya</v>
          </cell>
          <cell r="J3591" t="str">
            <v xml:space="preserve"> Basidiomycota</v>
          </cell>
          <cell r="K3591" t="str">
            <v xml:space="preserve"> Ustilaginomycotina</v>
          </cell>
          <cell r="L3591" t="str">
            <v>Malasseziomycetes</v>
          </cell>
          <cell r="M3591" t="str">
            <v xml:space="preserve"> Malasseziales</v>
          </cell>
          <cell r="N3591" t="str">
            <v xml:space="preserve"> Malasseziaceae</v>
          </cell>
          <cell r="O3591" t="str">
            <v xml:space="preserve"> Malassezia.</v>
          </cell>
        </row>
        <row r="3592">
          <cell r="B3592" t="str">
            <v>A8Q587</v>
          </cell>
          <cell r="C3592" t="str">
            <v xml:space="preserve"> Malassezia globosa (strain ATCC MYA-4612 / CBS 7966) (Dandruff-associated fungus).</v>
          </cell>
          <cell r="E3592" t="str">
            <v xml:space="preserve"> NCBI_TaxID=425265 {ECO:0000313|EMBL:EDP43155.1, ECO:0000313|Proteomes:UP000008837};</v>
          </cell>
          <cell r="G3592" t="str">
            <v>Eukaryota</v>
          </cell>
          <cell r="H3592" t="str">
            <v xml:space="preserve"> Fungi</v>
          </cell>
          <cell r="I3592" t="str">
            <v xml:space="preserve"> Dikarya</v>
          </cell>
          <cell r="J3592" t="str">
            <v xml:space="preserve"> Basidiomycota</v>
          </cell>
          <cell r="K3592" t="str">
            <v xml:space="preserve"> Ustilaginomycotina</v>
          </cell>
          <cell r="L3592" t="str">
            <v>Malasseziomycetes</v>
          </cell>
          <cell r="M3592" t="str">
            <v xml:space="preserve"> Malasseziales</v>
          </cell>
          <cell r="N3592" t="str">
            <v xml:space="preserve"> Malasseziaceae</v>
          </cell>
          <cell r="O3592" t="str">
            <v xml:space="preserve"> Malassezia.</v>
          </cell>
        </row>
        <row r="3593">
          <cell r="B3593" t="str">
            <v>A8X1E2</v>
          </cell>
          <cell r="C3593" t="str">
            <v xml:space="preserve"> Caenorhabditis briggsae.</v>
          </cell>
          <cell r="E3593" t="str">
            <v xml:space="preserve"> NCBI_TaxID=6238 {ECO:0000313|EMBL:CAP26452.1, ECO:0000313|Proteomes:UP000008549};</v>
          </cell>
          <cell r="G3593" t="str">
            <v>Eukaryota</v>
          </cell>
          <cell r="H3593" t="str">
            <v xml:space="preserve"> Metazoa</v>
          </cell>
          <cell r="I3593" t="str">
            <v xml:space="preserve"> Ecdysozoa</v>
          </cell>
          <cell r="J3593" t="str">
            <v xml:space="preserve"> Nematoda</v>
          </cell>
          <cell r="K3593" t="str">
            <v xml:space="preserve"> Chromadorea</v>
          </cell>
          <cell r="L3593" t="str">
            <v xml:space="preserve"> Rhabditida</v>
          </cell>
          <cell r="M3593" t="str">
            <v>Rhabditoidea</v>
          </cell>
          <cell r="N3593" t="str">
            <v xml:space="preserve"> Rhabditidae</v>
          </cell>
          <cell r="O3593" t="str">
            <v xml:space="preserve"> Peloderinae</v>
          </cell>
          <cell r="P3593" t="str">
            <v xml:space="preserve"> Caenorhabditis.</v>
          </cell>
        </row>
        <row r="3594">
          <cell r="B3594" t="str">
            <v>A9P802</v>
          </cell>
          <cell r="C3594" t="str">
            <v xml:space="preserve"> Populus trichocarpa (Western balsam poplar) (Populus balsamifera subsp. trichocarpa).</v>
          </cell>
          <cell r="E3594" t="str">
            <v xml:space="preserve"> NCBI_TaxID=3694 {ECO:0000313|EMBL:ABK92505.1};</v>
          </cell>
          <cell r="G3594" t="str">
            <v>Eukaryota</v>
          </cell>
          <cell r="H3594" t="str">
            <v xml:space="preserve"> Viridiplantae</v>
          </cell>
          <cell r="I3594" t="str">
            <v xml:space="preserve"> Streptophyta</v>
          </cell>
          <cell r="J3594" t="str">
            <v xml:space="preserve"> Embryophyta</v>
          </cell>
          <cell r="K3594" t="str">
            <v xml:space="preserve"> Tracheophyta</v>
          </cell>
          <cell r="L3594" t="str">
            <v>Spermatophyta</v>
          </cell>
          <cell r="M3594" t="str">
            <v xml:space="preserve"> Magnoliophyta</v>
          </cell>
          <cell r="N3594" t="str">
            <v xml:space="preserve"> eudicotyledons</v>
          </cell>
          <cell r="O3594" t="str">
            <v xml:space="preserve"> Gunneridae</v>
          </cell>
          <cell r="P3594" t="str">
            <v>Pentapetalae</v>
          </cell>
          <cell r="Q3594" t="str">
            <v xml:space="preserve"> rosids</v>
          </cell>
          <cell r="R3594" t="str">
            <v xml:space="preserve"> fabids</v>
          </cell>
          <cell r="S3594" t="str">
            <v xml:space="preserve"> Malpighiales</v>
          </cell>
          <cell r="T3594" t="str">
            <v xml:space="preserve"> Salicaceae</v>
          </cell>
          <cell r="U3594" t="str">
            <v xml:space="preserve"> Saliceae</v>
          </cell>
        </row>
        <row r="3595">
          <cell r="B3595" t="str">
            <v>A9PCP8</v>
          </cell>
          <cell r="C3595" t="str">
            <v xml:space="preserve"> Populus trichocarpa (Western balsam poplar) (Populus balsamifera subsp. trichocarpa).</v>
          </cell>
          <cell r="E3595" t="str">
            <v xml:space="preserve"> NCBI_TaxID=3694 {ECO:0000313|EMBL:ABK94151.1};</v>
          </cell>
          <cell r="G3595" t="str">
            <v>Eukaryota</v>
          </cell>
          <cell r="H3595" t="str">
            <v xml:space="preserve"> Viridiplantae</v>
          </cell>
          <cell r="I3595" t="str">
            <v xml:space="preserve"> Streptophyta</v>
          </cell>
          <cell r="J3595" t="str">
            <v xml:space="preserve"> Embryophyta</v>
          </cell>
          <cell r="K3595" t="str">
            <v xml:space="preserve"> Tracheophyta</v>
          </cell>
          <cell r="L3595" t="str">
            <v>Spermatophyta</v>
          </cell>
          <cell r="M3595" t="str">
            <v xml:space="preserve"> Magnoliophyta</v>
          </cell>
          <cell r="N3595" t="str">
            <v xml:space="preserve"> eudicotyledons</v>
          </cell>
          <cell r="O3595" t="str">
            <v xml:space="preserve"> Gunneridae</v>
          </cell>
          <cell r="P3595" t="str">
            <v>Pentapetalae</v>
          </cell>
          <cell r="Q3595" t="str">
            <v xml:space="preserve"> rosids</v>
          </cell>
          <cell r="R3595" t="str">
            <v xml:space="preserve"> fabids</v>
          </cell>
          <cell r="S3595" t="str">
            <v xml:space="preserve"> Malpighiales</v>
          </cell>
          <cell r="T3595" t="str">
            <v xml:space="preserve"> Salicaceae</v>
          </cell>
          <cell r="U3595" t="str">
            <v xml:space="preserve"> Saliceae</v>
          </cell>
        </row>
        <row r="3596">
          <cell r="B3596" t="str">
            <v>A9PD04</v>
          </cell>
          <cell r="C3596" t="str">
            <v xml:space="preserve"> Populus trichocarpa (Western balsam poplar) (Populus balsamifera subsp. trichocarpa).</v>
          </cell>
          <cell r="E3596" t="str">
            <v xml:space="preserve"> NCBI_TaxID=3694 {ECO:0000313|EMBL:ABK94257.1};</v>
          </cell>
          <cell r="G3596" t="str">
            <v>Eukaryota</v>
          </cell>
          <cell r="H3596" t="str">
            <v xml:space="preserve"> Viridiplantae</v>
          </cell>
          <cell r="I3596" t="str">
            <v xml:space="preserve"> Streptophyta</v>
          </cell>
          <cell r="J3596" t="str">
            <v xml:space="preserve"> Embryophyta</v>
          </cell>
          <cell r="K3596" t="str">
            <v xml:space="preserve"> Tracheophyta</v>
          </cell>
          <cell r="L3596" t="str">
            <v>Spermatophyta</v>
          </cell>
          <cell r="M3596" t="str">
            <v xml:space="preserve"> Magnoliophyta</v>
          </cell>
          <cell r="N3596" t="str">
            <v xml:space="preserve"> eudicotyledons</v>
          </cell>
          <cell r="O3596" t="str">
            <v xml:space="preserve"> Gunneridae</v>
          </cell>
          <cell r="P3596" t="str">
            <v>Pentapetalae</v>
          </cell>
          <cell r="Q3596" t="str">
            <v xml:space="preserve"> rosids</v>
          </cell>
          <cell r="R3596" t="str">
            <v xml:space="preserve"> fabids</v>
          </cell>
          <cell r="S3596" t="str">
            <v xml:space="preserve"> Malpighiales</v>
          </cell>
          <cell r="T3596" t="str">
            <v xml:space="preserve"> Salicaceae</v>
          </cell>
          <cell r="U3596" t="str">
            <v xml:space="preserve"> Saliceae</v>
          </cell>
        </row>
        <row r="3597">
          <cell r="B3597" t="str">
            <v>A9RDQ9</v>
          </cell>
          <cell r="C3597" t="str">
            <v xml:space="preserve"> Physcomitrella patens subsp. patens (Moss).</v>
          </cell>
          <cell r="E3597" t="str">
            <v xml:space="preserve"> NCBI_TaxID=3218;</v>
          </cell>
          <cell r="G3597" t="str">
            <v>Eukaryota</v>
          </cell>
          <cell r="H3597" t="str">
            <v xml:space="preserve"> Viridiplantae</v>
          </cell>
          <cell r="I3597" t="str">
            <v xml:space="preserve"> Streptophyta</v>
          </cell>
          <cell r="J3597" t="str">
            <v xml:space="preserve"> Embryophyta</v>
          </cell>
          <cell r="K3597" t="str">
            <v xml:space="preserve"> Bryophyta</v>
          </cell>
          <cell r="L3597" t="str">
            <v>Bryophytina</v>
          </cell>
          <cell r="M3597" t="str">
            <v xml:space="preserve"> Bryopsida</v>
          </cell>
          <cell r="N3597" t="str">
            <v xml:space="preserve"> Funariidae</v>
          </cell>
          <cell r="O3597" t="str">
            <v xml:space="preserve"> Funariales</v>
          </cell>
          <cell r="P3597" t="str">
            <v xml:space="preserve"> Funariaceae</v>
          </cell>
          <cell r="Q3597" t="str">
            <v>Physcomitrella.</v>
          </cell>
        </row>
        <row r="3598">
          <cell r="B3598" t="str">
            <v>A9RJ93</v>
          </cell>
          <cell r="C3598" t="str">
            <v xml:space="preserve"> Physcomitrella patens subsp. patens (Moss).</v>
          </cell>
          <cell r="E3598" t="str">
            <v xml:space="preserve"> NCBI_TaxID=3218;</v>
          </cell>
          <cell r="G3598" t="str">
            <v>Eukaryota</v>
          </cell>
          <cell r="H3598" t="str">
            <v xml:space="preserve"> Viridiplantae</v>
          </cell>
          <cell r="I3598" t="str">
            <v xml:space="preserve"> Streptophyta</v>
          </cell>
          <cell r="J3598" t="str">
            <v xml:space="preserve"> Embryophyta</v>
          </cell>
          <cell r="K3598" t="str">
            <v xml:space="preserve"> Bryophyta</v>
          </cell>
          <cell r="L3598" t="str">
            <v>Bryophytina</v>
          </cell>
          <cell r="M3598" t="str">
            <v xml:space="preserve"> Bryopsida</v>
          </cell>
          <cell r="N3598" t="str">
            <v xml:space="preserve"> Funariidae</v>
          </cell>
          <cell r="O3598" t="str">
            <v xml:space="preserve"> Funariales</v>
          </cell>
          <cell r="P3598" t="str">
            <v xml:space="preserve"> Funariaceae</v>
          </cell>
          <cell r="Q3598" t="str">
            <v>Physcomitrella.</v>
          </cell>
        </row>
        <row r="3599">
          <cell r="B3599" t="str">
            <v>A9SD20</v>
          </cell>
          <cell r="C3599" t="str">
            <v xml:space="preserve"> Physcomitrella patens subsp. patens (Moss).</v>
          </cell>
          <cell r="E3599" t="str">
            <v xml:space="preserve"> NCBI_TaxID=3218;</v>
          </cell>
          <cell r="G3599" t="str">
            <v>Eukaryota</v>
          </cell>
          <cell r="H3599" t="str">
            <v xml:space="preserve"> Viridiplantae</v>
          </cell>
          <cell r="I3599" t="str">
            <v xml:space="preserve"> Streptophyta</v>
          </cell>
          <cell r="J3599" t="str">
            <v xml:space="preserve"> Embryophyta</v>
          </cell>
          <cell r="K3599" t="str">
            <v xml:space="preserve"> Bryophyta</v>
          </cell>
          <cell r="L3599" t="str">
            <v>Bryophytina</v>
          </cell>
          <cell r="M3599" t="str">
            <v xml:space="preserve"> Bryopsida</v>
          </cell>
          <cell r="N3599" t="str">
            <v xml:space="preserve"> Funariidae</v>
          </cell>
          <cell r="O3599" t="str">
            <v xml:space="preserve"> Funariales</v>
          </cell>
          <cell r="P3599" t="str">
            <v xml:space="preserve"> Funariaceae</v>
          </cell>
          <cell r="Q3599" t="str">
            <v>Physcomitrella.</v>
          </cell>
        </row>
        <row r="3600">
          <cell r="B3600" t="str">
            <v>A9TKC4</v>
          </cell>
          <cell r="C3600" t="str">
            <v xml:space="preserve"> Physcomitrella patens subsp. patens (Moss).</v>
          </cell>
          <cell r="E3600" t="str">
            <v xml:space="preserve"> NCBI_TaxID=3218;</v>
          </cell>
          <cell r="G3600" t="str">
            <v>Eukaryota</v>
          </cell>
          <cell r="H3600" t="str">
            <v xml:space="preserve"> Viridiplantae</v>
          </cell>
          <cell r="I3600" t="str">
            <v xml:space="preserve"> Streptophyta</v>
          </cell>
          <cell r="J3600" t="str">
            <v xml:space="preserve"> Embryophyta</v>
          </cell>
          <cell r="K3600" t="str">
            <v xml:space="preserve"> Bryophyta</v>
          </cell>
          <cell r="L3600" t="str">
            <v>Bryophytina</v>
          </cell>
          <cell r="M3600" t="str">
            <v xml:space="preserve"> Bryopsida</v>
          </cell>
          <cell r="N3600" t="str">
            <v xml:space="preserve"> Funariidae</v>
          </cell>
          <cell r="O3600" t="str">
            <v xml:space="preserve"> Funariales</v>
          </cell>
          <cell r="P3600" t="str">
            <v xml:space="preserve"> Funariaceae</v>
          </cell>
          <cell r="Q3600" t="str">
            <v>Physcomitrella.</v>
          </cell>
        </row>
        <row r="3601">
          <cell r="B3601" t="str">
            <v>A9TTQ2</v>
          </cell>
          <cell r="C3601" t="str">
            <v xml:space="preserve"> Physcomitrella patens subsp. patens (Moss).</v>
          </cell>
          <cell r="E3601" t="str">
            <v xml:space="preserve"> NCBI_TaxID=3218;</v>
          </cell>
          <cell r="G3601" t="str">
            <v>Eukaryota</v>
          </cell>
          <cell r="H3601" t="str">
            <v xml:space="preserve"> Viridiplantae</v>
          </cell>
          <cell r="I3601" t="str">
            <v xml:space="preserve"> Streptophyta</v>
          </cell>
          <cell r="J3601" t="str">
            <v xml:space="preserve"> Embryophyta</v>
          </cell>
          <cell r="K3601" t="str">
            <v xml:space="preserve"> Bryophyta</v>
          </cell>
          <cell r="L3601" t="str">
            <v>Bryophytina</v>
          </cell>
          <cell r="M3601" t="str">
            <v xml:space="preserve"> Bryopsida</v>
          </cell>
          <cell r="N3601" t="str">
            <v xml:space="preserve"> Funariidae</v>
          </cell>
          <cell r="O3601" t="str">
            <v xml:space="preserve"> Funariales</v>
          </cell>
          <cell r="P3601" t="str">
            <v xml:space="preserve"> Funariaceae</v>
          </cell>
          <cell r="Q3601" t="str">
            <v>Physcomitrella.</v>
          </cell>
        </row>
        <row r="3602">
          <cell r="B3602" t="str">
            <v>A9TY07</v>
          </cell>
          <cell r="C3602" t="str">
            <v xml:space="preserve"> Physcomitrella patens subsp. patens (Moss).</v>
          </cell>
          <cell r="E3602" t="str">
            <v xml:space="preserve"> NCBI_TaxID=3218;</v>
          </cell>
          <cell r="G3602" t="str">
            <v>Eukaryota</v>
          </cell>
          <cell r="H3602" t="str">
            <v xml:space="preserve"> Viridiplantae</v>
          </cell>
          <cell r="I3602" t="str">
            <v xml:space="preserve"> Streptophyta</v>
          </cell>
          <cell r="J3602" t="str">
            <v xml:space="preserve"> Embryophyta</v>
          </cell>
          <cell r="K3602" t="str">
            <v xml:space="preserve"> Bryophyta</v>
          </cell>
          <cell r="L3602" t="str">
            <v>Bryophytina</v>
          </cell>
          <cell r="M3602" t="str">
            <v xml:space="preserve"> Bryopsida</v>
          </cell>
          <cell r="N3602" t="str">
            <v xml:space="preserve"> Funariidae</v>
          </cell>
          <cell r="O3602" t="str">
            <v xml:space="preserve"> Funariales</v>
          </cell>
          <cell r="P3602" t="str">
            <v xml:space="preserve"> Funariaceae</v>
          </cell>
          <cell r="Q3602" t="str">
            <v>Physcomitrella.</v>
          </cell>
        </row>
        <row r="3603">
          <cell r="B3603" t="str">
            <v>A9UYK0</v>
          </cell>
          <cell r="C3603" t="str">
            <v xml:space="preserve"> Monosiga brevicollis (Choanoflagellate).</v>
          </cell>
          <cell r="E3603" t="str">
            <v xml:space="preserve"> NCBI_TaxID=81824 {ECO:0000313|Proteomes:UP000001357};</v>
          </cell>
          <cell r="G3603" t="str">
            <v>Eukaryota</v>
          </cell>
          <cell r="H3603" t="str">
            <v xml:space="preserve"> Choanoflagellida</v>
          </cell>
          <cell r="I3603" t="str">
            <v xml:space="preserve"> Craspedida</v>
          </cell>
          <cell r="J3603" t="str">
            <v xml:space="preserve"> Salpingoecidae</v>
          </cell>
          <cell r="K3603" t="str">
            <v xml:space="preserve"> Monosiga.</v>
          </cell>
        </row>
        <row r="3604">
          <cell r="B3604" t="str">
            <v>A9VCR5</v>
          </cell>
          <cell r="C3604" t="str">
            <v xml:space="preserve"> Monosiga brevicollis (Choanoflagellate).</v>
          </cell>
          <cell r="E3604" t="str">
            <v xml:space="preserve"> NCBI_TaxID=81824 {ECO:0000313|Proteomes:UP000001357};</v>
          </cell>
          <cell r="G3604" t="str">
            <v>Eukaryota</v>
          </cell>
          <cell r="H3604" t="str">
            <v xml:space="preserve"> Choanoflagellida</v>
          </cell>
          <cell r="I3604" t="str">
            <v xml:space="preserve"> Craspedida</v>
          </cell>
          <cell r="J3604" t="str">
            <v xml:space="preserve"> Salpingoecidae</v>
          </cell>
          <cell r="K3604" t="str">
            <v xml:space="preserve"> Monosiga.</v>
          </cell>
        </row>
        <row r="3605">
          <cell r="B3605" t="str">
            <v>B0CSF8</v>
          </cell>
          <cell r="C3605" t="str">
            <v xml:space="preserve"> Laccaria bicolor (strain S238N-H82 / ATCC MYA-4686) (Bicoloured deceiver) (Laccaria laccata var. bicolor).</v>
          </cell>
          <cell r="E3605" t="str">
            <v xml:space="preserve"> NCBI_TaxID=486041 {ECO:0000313|Proteomes:UP000001194};</v>
          </cell>
          <cell r="G3605" t="str">
            <v>Eukaryota</v>
          </cell>
          <cell r="H3605" t="str">
            <v xml:space="preserve"> Fungi</v>
          </cell>
          <cell r="I3605" t="str">
            <v xml:space="preserve"> Dikarya</v>
          </cell>
          <cell r="J3605" t="str">
            <v xml:space="preserve"> Basidiomycota</v>
          </cell>
          <cell r="K3605" t="str">
            <v xml:space="preserve"> Agaricomycotina</v>
          </cell>
          <cell r="L3605" t="str">
            <v>Agaricomycetes</v>
          </cell>
          <cell r="M3605" t="str">
            <v xml:space="preserve"> Agaricomycetidae</v>
          </cell>
          <cell r="N3605" t="str">
            <v xml:space="preserve"> Agaricales</v>
          </cell>
          <cell r="O3605" t="str">
            <v xml:space="preserve"> Tricholomataceae</v>
          </cell>
          <cell r="P3605" t="str">
            <v>Laccaria.</v>
          </cell>
        </row>
        <row r="3606">
          <cell r="B3606" t="str">
            <v>B0CVZ2</v>
          </cell>
          <cell r="C3606" t="str">
            <v xml:space="preserve"> Laccaria bicolor (strain S238N-H82 / ATCC MYA-4686) (Bicoloured deceiver) (Laccaria laccata var. bicolor).</v>
          </cell>
          <cell r="E3606" t="str">
            <v xml:space="preserve"> NCBI_TaxID=486041 {ECO:0000313|Proteomes:UP000001194};</v>
          </cell>
          <cell r="G3606" t="str">
            <v>Eukaryota</v>
          </cell>
          <cell r="H3606" t="str">
            <v xml:space="preserve"> Fungi</v>
          </cell>
          <cell r="I3606" t="str">
            <v xml:space="preserve"> Dikarya</v>
          </cell>
          <cell r="J3606" t="str">
            <v xml:space="preserve"> Basidiomycota</v>
          </cell>
          <cell r="K3606" t="str">
            <v xml:space="preserve"> Agaricomycotina</v>
          </cell>
          <cell r="L3606" t="str">
            <v>Agaricomycetes</v>
          </cell>
          <cell r="M3606" t="str">
            <v xml:space="preserve"> Agaricomycetidae</v>
          </cell>
          <cell r="N3606" t="str">
            <v xml:space="preserve"> Agaricales</v>
          </cell>
          <cell r="O3606" t="str">
            <v xml:space="preserve"> Tricholomataceae</v>
          </cell>
          <cell r="P3606" t="str">
            <v>Laccaria.</v>
          </cell>
        </row>
        <row r="3607">
          <cell r="B3607" t="str">
            <v>B0R197</v>
          </cell>
          <cell r="C3607" t="str">
            <v xml:space="preserve"> Danio rerio (Zebrafish) (Brachydanio rerio).</v>
          </cell>
          <cell r="E3607" t="str">
            <v xml:space="preserve"> NCBI_TaxID=7955 {ECO:0000313|Ensembl:ENSDARP00000121437, ECO:0000313|Proteomes:UP000000437};</v>
          </cell>
          <cell r="G3607" t="str">
            <v>Eukaryota</v>
          </cell>
          <cell r="H3607" t="str">
            <v xml:space="preserve"> Metazoa</v>
          </cell>
          <cell r="I3607" t="str">
            <v xml:space="preserve"> Chordata</v>
          </cell>
          <cell r="J3607" t="str">
            <v xml:space="preserve"> Craniata</v>
          </cell>
          <cell r="K3607" t="str">
            <v xml:space="preserve"> Vertebrata</v>
          </cell>
          <cell r="L3607" t="str">
            <v xml:space="preserve"> Euteleostomi</v>
          </cell>
          <cell r="M3607" t="str">
            <v>Actinopterygii</v>
          </cell>
          <cell r="N3607" t="str">
            <v xml:space="preserve"> Neopterygii</v>
          </cell>
          <cell r="O3607" t="str">
            <v xml:space="preserve"> Teleostei</v>
          </cell>
          <cell r="P3607" t="str">
            <v xml:space="preserve"> Ostariophysi</v>
          </cell>
          <cell r="Q3607" t="str">
            <v xml:space="preserve"> Cypriniformes</v>
          </cell>
          <cell r="R3607" t="str">
            <v>Cyprinidae</v>
          </cell>
          <cell r="S3607" t="str">
            <v xml:space="preserve"> Danio.</v>
          </cell>
        </row>
        <row r="3608">
          <cell r="B3608" t="str">
            <v>B0R198</v>
          </cell>
          <cell r="C3608" t="str">
            <v xml:space="preserve"> Danio rerio (Zebrafish) (Brachydanio rerio).</v>
          </cell>
          <cell r="E3608" t="str">
            <v xml:space="preserve"> NCBI_TaxID=7955 {ECO:0000313|Ensembl:ENSDARP00000123532, ECO:0000313|Proteomes:UP000000437};</v>
          </cell>
          <cell r="G3608" t="str">
            <v>Eukaryota</v>
          </cell>
          <cell r="H3608" t="str">
            <v xml:space="preserve"> Metazoa</v>
          </cell>
          <cell r="I3608" t="str">
            <v xml:space="preserve"> Chordata</v>
          </cell>
          <cell r="J3608" t="str">
            <v xml:space="preserve"> Craniata</v>
          </cell>
          <cell r="K3608" t="str">
            <v xml:space="preserve"> Vertebrata</v>
          </cell>
          <cell r="L3608" t="str">
            <v xml:space="preserve"> Euteleostomi</v>
          </cell>
          <cell r="M3608" t="str">
            <v>Actinopterygii</v>
          </cell>
          <cell r="N3608" t="str">
            <v xml:space="preserve"> Neopterygii</v>
          </cell>
          <cell r="O3608" t="str">
            <v xml:space="preserve"> Teleostei</v>
          </cell>
          <cell r="P3608" t="str">
            <v xml:space="preserve"> Ostariophysi</v>
          </cell>
          <cell r="Q3608" t="str">
            <v xml:space="preserve"> Cypriniformes</v>
          </cell>
          <cell r="R3608" t="str">
            <v>Cyprinidae</v>
          </cell>
          <cell r="S3608" t="str">
            <v xml:space="preserve"> Danio.</v>
          </cell>
        </row>
        <row r="3609">
          <cell r="B3609" t="str">
            <v>B0W1Q3</v>
          </cell>
          <cell r="C3609" t="str">
            <v xml:space="preserve"> Culex quinquefasciatus (Southern house mosquito) (Culex pungens).</v>
          </cell>
          <cell r="E3609" t="str">
            <v xml:space="preserve"> NCBI_TaxID=7176 {ECO:0000313|Proteomes:UP000002320};</v>
          </cell>
          <cell r="G3609" t="str">
            <v>Eukaryota</v>
          </cell>
          <cell r="H3609" t="str">
            <v xml:space="preserve"> Metazoa</v>
          </cell>
          <cell r="I3609" t="str">
            <v xml:space="preserve"> Ecdysozoa</v>
          </cell>
          <cell r="J3609" t="str">
            <v xml:space="preserve"> Arthropoda</v>
          </cell>
          <cell r="K3609" t="str">
            <v xml:space="preserve"> Hexapoda</v>
          </cell>
          <cell r="L3609" t="str">
            <v xml:space="preserve"> Insecta</v>
          </cell>
          <cell r="M3609" t="str">
            <v>Pterygota</v>
          </cell>
          <cell r="N3609" t="str">
            <v xml:space="preserve"> Neoptera</v>
          </cell>
          <cell r="O3609" t="str">
            <v xml:space="preserve"> Holometabola</v>
          </cell>
          <cell r="P3609" t="str">
            <v xml:space="preserve"> Diptera</v>
          </cell>
          <cell r="Q3609" t="str">
            <v xml:space="preserve"> Nematocera</v>
          </cell>
          <cell r="R3609" t="str">
            <v xml:space="preserve"> Culicoidea</v>
          </cell>
          <cell r="S3609" t="str">
            <v>Culicidae</v>
          </cell>
          <cell r="T3609" t="str">
            <v xml:space="preserve"> Culicinae</v>
          </cell>
          <cell r="U3609" t="str">
            <v xml:space="preserve"> Culicini</v>
          </cell>
        </row>
        <row r="3610">
          <cell r="B3610" t="str">
            <v>B0W677</v>
          </cell>
          <cell r="C3610" t="str">
            <v xml:space="preserve"> Culex quinquefasciatus (Southern house mosquito) (Culex pungens).</v>
          </cell>
          <cell r="E3610" t="str">
            <v xml:space="preserve"> NCBI_TaxID=7176 {ECO:0000313|Proteomes:UP000002320};</v>
          </cell>
          <cell r="G3610" t="str">
            <v>Eukaryota</v>
          </cell>
          <cell r="H3610" t="str">
            <v xml:space="preserve"> Metazoa</v>
          </cell>
          <cell r="I3610" t="str">
            <v xml:space="preserve"> Ecdysozoa</v>
          </cell>
          <cell r="J3610" t="str">
            <v xml:space="preserve"> Arthropoda</v>
          </cell>
          <cell r="K3610" t="str">
            <v xml:space="preserve"> Hexapoda</v>
          </cell>
          <cell r="L3610" t="str">
            <v xml:space="preserve"> Insecta</v>
          </cell>
          <cell r="M3610" t="str">
            <v>Pterygota</v>
          </cell>
          <cell r="N3610" t="str">
            <v xml:space="preserve"> Neoptera</v>
          </cell>
          <cell r="O3610" t="str">
            <v xml:space="preserve"> Holometabola</v>
          </cell>
          <cell r="P3610" t="str">
            <v xml:space="preserve"> Diptera</v>
          </cell>
          <cell r="Q3610" t="str">
            <v xml:space="preserve"> Nematocera</v>
          </cell>
          <cell r="R3610" t="str">
            <v xml:space="preserve"> Culicoidea</v>
          </cell>
          <cell r="S3610" t="str">
            <v>Culicidae</v>
          </cell>
          <cell r="T3610" t="str">
            <v xml:space="preserve"> Culicinae</v>
          </cell>
          <cell r="U3610" t="str">
            <v xml:space="preserve"> Culicini</v>
          </cell>
        </row>
        <row r="3611">
          <cell r="B3611" t="str">
            <v>B0X1H4</v>
          </cell>
          <cell r="C3611" t="str">
            <v xml:space="preserve"> Culex quinquefasciatus (Southern house mosquito) (Culex pungens).</v>
          </cell>
          <cell r="E3611" t="str">
            <v xml:space="preserve"> NCBI_TaxID=7176 {ECO:0000313|Proteomes:UP000002320};</v>
          </cell>
          <cell r="G3611" t="str">
            <v>Eukaryota</v>
          </cell>
          <cell r="H3611" t="str">
            <v xml:space="preserve"> Metazoa</v>
          </cell>
          <cell r="I3611" t="str">
            <v xml:space="preserve"> Ecdysozoa</v>
          </cell>
          <cell r="J3611" t="str">
            <v xml:space="preserve"> Arthropoda</v>
          </cell>
          <cell r="K3611" t="str">
            <v xml:space="preserve"> Hexapoda</v>
          </cell>
          <cell r="L3611" t="str">
            <v xml:space="preserve"> Insecta</v>
          </cell>
          <cell r="M3611" t="str">
            <v>Pterygota</v>
          </cell>
          <cell r="N3611" t="str">
            <v xml:space="preserve"> Neoptera</v>
          </cell>
          <cell r="O3611" t="str">
            <v xml:space="preserve"> Holometabola</v>
          </cell>
          <cell r="P3611" t="str">
            <v xml:space="preserve"> Diptera</v>
          </cell>
          <cell r="Q3611" t="str">
            <v xml:space="preserve"> Nematocera</v>
          </cell>
          <cell r="R3611" t="str">
            <v xml:space="preserve"> Culicoidea</v>
          </cell>
          <cell r="S3611" t="str">
            <v>Culicidae</v>
          </cell>
          <cell r="T3611" t="str">
            <v xml:space="preserve"> Culicinae</v>
          </cell>
          <cell r="U3611" t="str">
            <v xml:space="preserve"> Culicini</v>
          </cell>
        </row>
        <row r="3612">
          <cell r="B3612" t="str">
            <v>B0XAX2</v>
          </cell>
          <cell r="C3612" t="str">
            <v xml:space="preserve"> Culex quinquefasciatus (Southern house mosquito) (Culex pungens).</v>
          </cell>
          <cell r="E3612" t="str">
            <v xml:space="preserve"> NCBI_TaxID=7176 {ECO:0000313|Proteomes:UP000002320};</v>
          </cell>
          <cell r="G3612" t="str">
            <v>Eukaryota</v>
          </cell>
          <cell r="H3612" t="str">
            <v xml:space="preserve"> Metazoa</v>
          </cell>
          <cell r="I3612" t="str">
            <v xml:space="preserve"> Ecdysozoa</v>
          </cell>
          <cell r="J3612" t="str">
            <v xml:space="preserve"> Arthropoda</v>
          </cell>
          <cell r="K3612" t="str">
            <v xml:space="preserve"> Hexapoda</v>
          </cell>
          <cell r="L3612" t="str">
            <v xml:space="preserve"> Insecta</v>
          </cell>
          <cell r="M3612" t="str">
            <v>Pterygota</v>
          </cell>
          <cell r="N3612" t="str">
            <v xml:space="preserve"> Neoptera</v>
          </cell>
          <cell r="O3612" t="str">
            <v xml:space="preserve"> Holometabola</v>
          </cell>
          <cell r="P3612" t="str">
            <v xml:space="preserve"> Diptera</v>
          </cell>
          <cell r="Q3612" t="str">
            <v xml:space="preserve"> Nematocera</v>
          </cell>
          <cell r="R3612" t="str">
            <v xml:space="preserve"> Culicoidea</v>
          </cell>
          <cell r="S3612" t="str">
            <v>Culicidae</v>
          </cell>
          <cell r="T3612" t="str">
            <v xml:space="preserve"> Culicinae</v>
          </cell>
          <cell r="U3612" t="str">
            <v xml:space="preserve"> Culicini</v>
          </cell>
        </row>
        <row r="3613">
          <cell r="B3613" t="str">
            <v>B2B736</v>
          </cell>
          <cell r="C3613" t="str">
            <v xml:space="preserve"> Podospora anserina (strain S / ATCC MYA-4624 / DSM 980 / FGSC 10383) (Pleurage anserina).</v>
          </cell>
          <cell r="E3613" t="str">
            <v xml:space="preserve"> NCBI_TaxID=515849 {ECO:0000313|EMBL:CAP73614.1};</v>
          </cell>
          <cell r="G3613" t="str">
            <v>Eukaryota</v>
          </cell>
          <cell r="H3613" t="str">
            <v xml:space="preserve"> Fungi</v>
          </cell>
          <cell r="I3613" t="str">
            <v xml:space="preserve"> Dikarya</v>
          </cell>
          <cell r="J3613" t="str">
            <v xml:space="preserve"> Ascomycota</v>
          </cell>
          <cell r="K3613" t="str">
            <v xml:space="preserve"> Pezizomycotina</v>
          </cell>
          <cell r="L3613" t="str">
            <v>Sordariomycetes</v>
          </cell>
          <cell r="M3613" t="str">
            <v xml:space="preserve"> Sordariomycetidae</v>
          </cell>
          <cell r="N3613" t="str">
            <v xml:space="preserve"> Sordariales</v>
          </cell>
          <cell r="O3613" t="str">
            <v xml:space="preserve"> Lasiosphaeriaceae</v>
          </cell>
          <cell r="P3613" t="str">
            <v>Podospora.</v>
          </cell>
        </row>
        <row r="3614">
          <cell r="B3614" t="str">
            <v>B2B7B9</v>
          </cell>
          <cell r="C3614" t="str">
            <v xml:space="preserve"> Podospora anserina (strain S / ATCC MYA-4624 / DSM 980 / FGSC 10383) (Pleurage anserina).</v>
          </cell>
          <cell r="E3614" t="str">
            <v xml:space="preserve"> NCBI_TaxID=515849 {ECO:0000313|EMBL:CAP73697.1};</v>
          </cell>
          <cell r="G3614" t="str">
            <v>Eukaryota</v>
          </cell>
          <cell r="H3614" t="str">
            <v xml:space="preserve"> Fungi</v>
          </cell>
          <cell r="I3614" t="str">
            <v xml:space="preserve"> Dikarya</v>
          </cell>
          <cell r="J3614" t="str">
            <v xml:space="preserve"> Ascomycota</v>
          </cell>
          <cell r="K3614" t="str">
            <v xml:space="preserve"> Pezizomycotina</v>
          </cell>
          <cell r="L3614" t="str">
            <v>Sordariomycetes</v>
          </cell>
          <cell r="M3614" t="str">
            <v xml:space="preserve"> Sordariomycetidae</v>
          </cell>
          <cell r="N3614" t="str">
            <v xml:space="preserve"> Sordariales</v>
          </cell>
          <cell r="O3614" t="str">
            <v xml:space="preserve"> Lasiosphaeriaceae</v>
          </cell>
          <cell r="P3614" t="str">
            <v>Podospora.</v>
          </cell>
        </row>
        <row r="3615">
          <cell r="B3615" t="str">
            <v>B2W1N8</v>
          </cell>
          <cell r="C3615" t="str">
            <v xml:space="preserve"> Pyrenophora tritici-repentis (strain Pt-1C-BFP) (Wheat tan spot fungus) (Drechslera tritici-repentis).</v>
          </cell>
          <cell r="E3615" t="str">
            <v xml:space="preserve"> NCBI_TaxID=426418 {ECO:0000313|EMBL:EDU47211.1, ECO:0000313|Proteomes:UP000001471};</v>
          </cell>
          <cell r="G3615" t="str">
            <v>Eukaryota</v>
          </cell>
          <cell r="H3615" t="str">
            <v xml:space="preserve"> Fungi</v>
          </cell>
          <cell r="I3615" t="str">
            <v xml:space="preserve"> Dikarya</v>
          </cell>
          <cell r="J3615" t="str">
            <v xml:space="preserve"> Ascomycota</v>
          </cell>
          <cell r="K3615" t="str">
            <v xml:space="preserve"> Pezizomycotina</v>
          </cell>
          <cell r="L3615" t="str">
            <v>Dothideomycetes</v>
          </cell>
          <cell r="M3615" t="str">
            <v xml:space="preserve"> Pleosporomycetidae</v>
          </cell>
          <cell r="N3615" t="str">
            <v xml:space="preserve"> Pleosporales</v>
          </cell>
          <cell r="O3615" t="str">
            <v xml:space="preserve"> Pleosporineae</v>
          </cell>
          <cell r="P3615" t="str">
            <v>Pleosporaceae</v>
          </cell>
          <cell r="Q3615" t="str">
            <v xml:space="preserve"> Pyrenophora.</v>
          </cell>
        </row>
        <row r="3616">
          <cell r="B3616" t="str">
            <v>B2WIT4</v>
          </cell>
          <cell r="C3616" t="str">
            <v xml:space="preserve"> Pyrenophora tritici-repentis (strain Pt-1C-BFP) (Wheat tan spot fungus) (Drechslera tritici-repentis).</v>
          </cell>
          <cell r="E3616" t="str">
            <v xml:space="preserve"> NCBI_TaxID=426418 {ECO:0000313|EMBL:EDU42944.1, ECO:0000313|Proteomes:UP000001471};</v>
          </cell>
          <cell r="G3616" t="str">
            <v>Eukaryota</v>
          </cell>
          <cell r="H3616" t="str">
            <v xml:space="preserve"> Fungi</v>
          </cell>
          <cell r="I3616" t="str">
            <v xml:space="preserve"> Dikarya</v>
          </cell>
          <cell r="J3616" t="str">
            <v xml:space="preserve"> Ascomycota</v>
          </cell>
          <cell r="K3616" t="str">
            <v xml:space="preserve"> Pezizomycotina</v>
          </cell>
          <cell r="L3616" t="str">
            <v>Dothideomycetes</v>
          </cell>
          <cell r="M3616" t="str">
            <v xml:space="preserve"> Pleosporomycetidae</v>
          </cell>
          <cell r="N3616" t="str">
            <v xml:space="preserve"> Pleosporales</v>
          </cell>
          <cell r="O3616" t="str">
            <v xml:space="preserve"> Pleosporineae</v>
          </cell>
          <cell r="P3616" t="str">
            <v>Pleosporaceae</v>
          </cell>
          <cell r="Q3616" t="str">
            <v xml:space="preserve"> Pyrenophora.</v>
          </cell>
        </row>
        <row r="3617">
          <cell r="B3617" t="str">
            <v>B3L7N4</v>
          </cell>
          <cell r="C3617" t="str">
            <v xml:space="preserve"> Plasmodium knowlesi (strain H).</v>
          </cell>
          <cell r="E3617" t="str">
            <v xml:space="preserve"> NCBI_TaxID=5851 {ECO:0000313|EMBL:CAQ40907.1, ECO:0000313|Proteomes:UP000031513};</v>
          </cell>
          <cell r="G3617" t="str">
            <v>Eukaryota</v>
          </cell>
          <cell r="H3617" t="str">
            <v xml:space="preserve"> Alveolata</v>
          </cell>
          <cell r="I3617" t="str">
            <v xml:space="preserve"> Apicomplexa</v>
          </cell>
          <cell r="J3617" t="str">
            <v xml:space="preserve"> Aconoidasida</v>
          </cell>
          <cell r="K3617" t="str">
            <v xml:space="preserve"> Haemosporida</v>
          </cell>
          <cell r="L3617" t="str">
            <v>Plasmodiidae</v>
          </cell>
          <cell r="M3617" t="str">
            <v xml:space="preserve"> Plasmodium</v>
          </cell>
          <cell r="N3617" t="str">
            <v xml:space="preserve"> Plasmodium (Plasmodium).</v>
          </cell>
        </row>
        <row r="3618">
          <cell r="B3618" t="str">
            <v>B3M2Z6</v>
          </cell>
          <cell r="C3618" t="str">
            <v xml:space="preserve"> Drosophila ananassae (Fruit fly).</v>
          </cell>
          <cell r="E3618" t="str">
            <v xml:space="preserve"> NCBI_TaxID=7217 {ECO:0000313|EMBL:EDV43526.1, ECO:0000313|Proteomes:UP000007801};</v>
          </cell>
          <cell r="G3618" t="str">
            <v>Eukaryota</v>
          </cell>
          <cell r="H3618" t="str">
            <v xml:space="preserve"> Metazoa</v>
          </cell>
          <cell r="I3618" t="str">
            <v xml:space="preserve"> Ecdysozoa</v>
          </cell>
          <cell r="J3618" t="str">
            <v xml:space="preserve"> Arthropoda</v>
          </cell>
          <cell r="K3618" t="str">
            <v xml:space="preserve"> Hexapoda</v>
          </cell>
          <cell r="L3618" t="str">
            <v xml:space="preserve"> Insecta</v>
          </cell>
          <cell r="M3618" t="str">
            <v>Pterygota</v>
          </cell>
          <cell r="N3618" t="str">
            <v xml:space="preserve"> Neoptera</v>
          </cell>
          <cell r="O3618" t="str">
            <v xml:space="preserve"> Holometabola</v>
          </cell>
          <cell r="P3618" t="str">
            <v xml:space="preserve"> Diptera</v>
          </cell>
          <cell r="Q3618" t="str">
            <v xml:space="preserve"> Brachycera</v>
          </cell>
          <cell r="R3618" t="str">
            <v xml:space="preserve"> Muscomorpha</v>
          </cell>
          <cell r="S3618" t="str">
            <v>Ephydroidea</v>
          </cell>
          <cell r="T3618" t="str">
            <v xml:space="preserve"> Drosophilidae</v>
          </cell>
          <cell r="U3618" t="str">
            <v xml:space="preserve"> Drosophila</v>
          </cell>
        </row>
        <row r="3619">
          <cell r="B3619" t="str">
            <v>B3MJ57</v>
          </cell>
          <cell r="C3619" t="str">
            <v xml:space="preserve"> Drosophila ananassae (Fruit fly).</v>
          </cell>
          <cell r="E3619" t="str">
            <v xml:space="preserve"> NCBI_TaxID=7217 {ECO:0000313|EMBL:EDV38151.1, ECO:0000313|Proteomes:UP000007801};</v>
          </cell>
          <cell r="G3619" t="str">
            <v>Eukaryota</v>
          </cell>
          <cell r="H3619" t="str">
            <v xml:space="preserve"> Metazoa</v>
          </cell>
          <cell r="I3619" t="str">
            <v xml:space="preserve"> Ecdysozoa</v>
          </cell>
          <cell r="J3619" t="str">
            <v xml:space="preserve"> Arthropoda</v>
          </cell>
          <cell r="K3619" t="str">
            <v xml:space="preserve"> Hexapoda</v>
          </cell>
          <cell r="L3619" t="str">
            <v xml:space="preserve"> Insecta</v>
          </cell>
          <cell r="M3619" t="str">
            <v>Pterygota</v>
          </cell>
          <cell r="N3619" t="str">
            <v xml:space="preserve"> Neoptera</v>
          </cell>
          <cell r="O3619" t="str">
            <v xml:space="preserve"> Holometabola</v>
          </cell>
          <cell r="P3619" t="str">
            <v xml:space="preserve"> Diptera</v>
          </cell>
          <cell r="Q3619" t="str">
            <v xml:space="preserve"> Brachycera</v>
          </cell>
          <cell r="R3619" t="str">
            <v xml:space="preserve"> Muscomorpha</v>
          </cell>
          <cell r="S3619" t="str">
            <v>Ephydroidea</v>
          </cell>
          <cell r="T3619" t="str">
            <v xml:space="preserve"> Drosophilidae</v>
          </cell>
          <cell r="U3619" t="str">
            <v xml:space="preserve"> Drosophila</v>
          </cell>
        </row>
        <row r="3620">
          <cell r="B3620" t="str">
            <v>B3MJW7</v>
          </cell>
          <cell r="C3620" t="str">
            <v xml:space="preserve"> Drosophila ananassae (Fruit fly).</v>
          </cell>
          <cell r="E3620" t="str">
            <v xml:space="preserve"> NCBI_TaxID=7217 {ECO:0000313|EMBL:EDV32422.2, ECO:0000313|Proteomes:UP000007801};</v>
          </cell>
          <cell r="G3620" t="str">
            <v>Eukaryota</v>
          </cell>
          <cell r="H3620" t="str">
            <v xml:space="preserve"> Metazoa</v>
          </cell>
          <cell r="I3620" t="str">
            <v xml:space="preserve"> Ecdysozoa</v>
          </cell>
          <cell r="J3620" t="str">
            <v xml:space="preserve"> Arthropoda</v>
          </cell>
          <cell r="K3620" t="str">
            <v xml:space="preserve"> Hexapoda</v>
          </cell>
          <cell r="L3620" t="str">
            <v xml:space="preserve"> Insecta</v>
          </cell>
          <cell r="M3620" t="str">
            <v>Pterygota</v>
          </cell>
          <cell r="N3620" t="str">
            <v xml:space="preserve"> Neoptera</v>
          </cell>
          <cell r="O3620" t="str">
            <v xml:space="preserve"> Holometabola</v>
          </cell>
          <cell r="P3620" t="str">
            <v xml:space="preserve"> Diptera</v>
          </cell>
          <cell r="Q3620" t="str">
            <v xml:space="preserve"> Brachycera</v>
          </cell>
          <cell r="R3620" t="str">
            <v xml:space="preserve"> Muscomorpha</v>
          </cell>
          <cell r="S3620" t="str">
            <v>Ephydroidea</v>
          </cell>
          <cell r="T3620" t="str">
            <v xml:space="preserve"> Drosophilidae</v>
          </cell>
          <cell r="U3620" t="str">
            <v xml:space="preserve"> Drosophila</v>
          </cell>
        </row>
        <row r="3621">
          <cell r="B3621" t="str">
            <v>B3MJW8</v>
          </cell>
          <cell r="C3621" t="str">
            <v xml:space="preserve"> Drosophila ananassae (Fruit fly).</v>
          </cell>
          <cell r="E3621" t="str">
            <v xml:space="preserve"> NCBI_TaxID=7217 {ECO:0000313|EMBL:EDV32423.1, ECO:0000313|Proteomes:UP000007801};</v>
          </cell>
          <cell r="G3621" t="str">
            <v>Eukaryota</v>
          </cell>
          <cell r="H3621" t="str">
            <v xml:space="preserve"> Metazoa</v>
          </cell>
          <cell r="I3621" t="str">
            <v xml:space="preserve"> Ecdysozoa</v>
          </cell>
          <cell r="J3621" t="str">
            <v xml:space="preserve"> Arthropoda</v>
          </cell>
          <cell r="K3621" t="str">
            <v xml:space="preserve"> Hexapoda</v>
          </cell>
          <cell r="L3621" t="str">
            <v xml:space="preserve"> Insecta</v>
          </cell>
          <cell r="M3621" t="str">
            <v>Pterygota</v>
          </cell>
          <cell r="N3621" t="str">
            <v xml:space="preserve"> Neoptera</v>
          </cell>
          <cell r="O3621" t="str">
            <v xml:space="preserve"> Holometabola</v>
          </cell>
          <cell r="P3621" t="str">
            <v xml:space="preserve"> Diptera</v>
          </cell>
          <cell r="Q3621" t="str">
            <v xml:space="preserve"> Brachycera</v>
          </cell>
          <cell r="R3621" t="str">
            <v xml:space="preserve"> Muscomorpha</v>
          </cell>
          <cell r="S3621" t="str">
            <v>Ephydroidea</v>
          </cell>
          <cell r="T3621" t="str">
            <v xml:space="preserve"> Drosophilidae</v>
          </cell>
          <cell r="U3621" t="str">
            <v xml:space="preserve"> Drosophila</v>
          </cell>
        </row>
        <row r="3622">
          <cell r="B3622" t="str">
            <v>B3MJW9</v>
          </cell>
          <cell r="C3622" t="str">
            <v xml:space="preserve"> Drosophila ananassae (Fruit fly).</v>
          </cell>
          <cell r="E3622" t="str">
            <v xml:space="preserve"> NCBI_TaxID=7217 {ECO:0000313|EMBL:EDV32424.1, ECO:0000313|Proteomes:UP000007801};</v>
          </cell>
          <cell r="G3622" t="str">
            <v>Eukaryota</v>
          </cell>
          <cell r="H3622" t="str">
            <v xml:space="preserve"> Metazoa</v>
          </cell>
          <cell r="I3622" t="str">
            <v xml:space="preserve"> Ecdysozoa</v>
          </cell>
          <cell r="J3622" t="str">
            <v xml:space="preserve"> Arthropoda</v>
          </cell>
          <cell r="K3622" t="str">
            <v xml:space="preserve"> Hexapoda</v>
          </cell>
          <cell r="L3622" t="str">
            <v xml:space="preserve"> Insecta</v>
          </cell>
          <cell r="M3622" t="str">
            <v>Pterygota</v>
          </cell>
          <cell r="N3622" t="str">
            <v xml:space="preserve"> Neoptera</v>
          </cell>
          <cell r="O3622" t="str">
            <v xml:space="preserve"> Holometabola</v>
          </cell>
          <cell r="P3622" t="str">
            <v xml:space="preserve"> Diptera</v>
          </cell>
          <cell r="Q3622" t="str">
            <v xml:space="preserve"> Brachycera</v>
          </cell>
          <cell r="R3622" t="str">
            <v xml:space="preserve"> Muscomorpha</v>
          </cell>
          <cell r="S3622" t="str">
            <v>Ephydroidea</v>
          </cell>
          <cell r="T3622" t="str">
            <v xml:space="preserve"> Drosophilidae</v>
          </cell>
          <cell r="U3622" t="str">
            <v xml:space="preserve"> Drosophila</v>
          </cell>
        </row>
        <row r="3623">
          <cell r="B3623" t="str">
            <v>B3MJX0</v>
          </cell>
          <cell r="C3623" t="str">
            <v xml:space="preserve"> Drosophila ananassae (Fruit fly).</v>
          </cell>
          <cell r="E3623" t="str">
            <v xml:space="preserve"> NCBI_TaxID=7217 {ECO:0000313|EMBL:EDV32425.1, ECO:0000313|Proteomes:UP000007801};</v>
          </cell>
          <cell r="G3623" t="str">
            <v>Eukaryota</v>
          </cell>
          <cell r="H3623" t="str">
            <v xml:space="preserve"> Metazoa</v>
          </cell>
          <cell r="I3623" t="str">
            <v xml:space="preserve"> Ecdysozoa</v>
          </cell>
          <cell r="J3623" t="str">
            <v xml:space="preserve"> Arthropoda</v>
          </cell>
          <cell r="K3623" t="str">
            <v xml:space="preserve"> Hexapoda</v>
          </cell>
          <cell r="L3623" t="str">
            <v xml:space="preserve"> Insecta</v>
          </cell>
          <cell r="M3623" t="str">
            <v>Pterygota</v>
          </cell>
          <cell r="N3623" t="str">
            <v xml:space="preserve"> Neoptera</v>
          </cell>
          <cell r="O3623" t="str">
            <v xml:space="preserve"> Holometabola</v>
          </cell>
          <cell r="P3623" t="str">
            <v xml:space="preserve"> Diptera</v>
          </cell>
          <cell r="Q3623" t="str">
            <v xml:space="preserve"> Brachycera</v>
          </cell>
          <cell r="R3623" t="str">
            <v xml:space="preserve"> Muscomorpha</v>
          </cell>
          <cell r="S3623" t="str">
            <v>Ephydroidea</v>
          </cell>
          <cell r="T3623" t="str">
            <v xml:space="preserve"> Drosophilidae</v>
          </cell>
          <cell r="U3623" t="str">
            <v xml:space="preserve"> Drosophila</v>
          </cell>
        </row>
        <row r="3624">
          <cell r="B3624" t="str">
            <v>B3MJX1</v>
          </cell>
          <cell r="C3624" t="str">
            <v xml:space="preserve"> Drosophila ananassae (Fruit fly).</v>
          </cell>
          <cell r="E3624" t="str">
            <v xml:space="preserve"> NCBI_TaxID=7217 {ECO:0000313|EMBL:EDV32426.1, ECO:0000313|Proteomes:UP000007801};</v>
          </cell>
          <cell r="G3624" t="str">
            <v>Eukaryota</v>
          </cell>
          <cell r="H3624" t="str">
            <v xml:space="preserve"> Metazoa</v>
          </cell>
          <cell r="I3624" t="str">
            <v xml:space="preserve"> Ecdysozoa</v>
          </cell>
          <cell r="J3624" t="str">
            <v xml:space="preserve"> Arthropoda</v>
          </cell>
          <cell r="K3624" t="str">
            <v xml:space="preserve"> Hexapoda</v>
          </cell>
          <cell r="L3624" t="str">
            <v xml:space="preserve"> Insecta</v>
          </cell>
          <cell r="M3624" t="str">
            <v>Pterygota</v>
          </cell>
          <cell r="N3624" t="str">
            <v xml:space="preserve"> Neoptera</v>
          </cell>
          <cell r="O3624" t="str">
            <v xml:space="preserve"> Holometabola</v>
          </cell>
          <cell r="P3624" t="str">
            <v xml:space="preserve"> Diptera</v>
          </cell>
          <cell r="Q3624" t="str">
            <v xml:space="preserve"> Brachycera</v>
          </cell>
          <cell r="R3624" t="str">
            <v xml:space="preserve"> Muscomorpha</v>
          </cell>
          <cell r="S3624" t="str">
            <v>Ephydroidea</v>
          </cell>
          <cell r="T3624" t="str">
            <v xml:space="preserve"> Drosophilidae</v>
          </cell>
          <cell r="U3624" t="str">
            <v xml:space="preserve"> Drosophila</v>
          </cell>
        </row>
        <row r="3625">
          <cell r="B3625" t="str">
            <v>B3MRB7</v>
          </cell>
          <cell r="C3625" t="str">
            <v xml:space="preserve"> Drosophila ananassae (Fruit fly).</v>
          </cell>
          <cell r="E3625" t="str">
            <v xml:space="preserve"> NCBI_TaxID=7217 {ECO:0000313|EMBL:EDV34322.2, ECO:0000313|Proteomes:UP000007801};</v>
          </cell>
          <cell r="G3625" t="str">
            <v>Eukaryota</v>
          </cell>
          <cell r="H3625" t="str">
            <v xml:space="preserve"> Metazoa</v>
          </cell>
          <cell r="I3625" t="str">
            <v xml:space="preserve"> Ecdysozoa</v>
          </cell>
          <cell r="J3625" t="str">
            <v xml:space="preserve"> Arthropoda</v>
          </cell>
          <cell r="K3625" t="str">
            <v xml:space="preserve"> Hexapoda</v>
          </cell>
          <cell r="L3625" t="str">
            <v xml:space="preserve"> Insecta</v>
          </cell>
          <cell r="M3625" t="str">
            <v>Pterygota</v>
          </cell>
          <cell r="N3625" t="str">
            <v xml:space="preserve"> Neoptera</v>
          </cell>
          <cell r="O3625" t="str">
            <v xml:space="preserve"> Holometabola</v>
          </cell>
          <cell r="P3625" t="str">
            <v xml:space="preserve"> Diptera</v>
          </cell>
          <cell r="Q3625" t="str">
            <v xml:space="preserve"> Brachycera</v>
          </cell>
          <cell r="R3625" t="str">
            <v xml:space="preserve"> Muscomorpha</v>
          </cell>
          <cell r="S3625" t="str">
            <v>Ephydroidea</v>
          </cell>
          <cell r="T3625" t="str">
            <v xml:space="preserve"> Drosophilidae</v>
          </cell>
          <cell r="U3625" t="str">
            <v xml:space="preserve"> Drosophila</v>
          </cell>
        </row>
        <row r="3626">
          <cell r="B3626" t="str">
            <v>B3MSK9</v>
          </cell>
          <cell r="C3626" t="str">
            <v xml:space="preserve"> Drosophila ananassae (Fruit fly).</v>
          </cell>
          <cell r="E3626" t="str">
            <v xml:space="preserve"> NCBI_TaxID=7217 {ECO:0000313|EMBL:EDV34764.2, ECO:0000313|Proteomes:UP000007801};</v>
          </cell>
          <cell r="G3626" t="str">
            <v>Eukaryota</v>
          </cell>
          <cell r="H3626" t="str">
            <v xml:space="preserve"> Metazoa</v>
          </cell>
          <cell r="I3626" t="str">
            <v xml:space="preserve"> Ecdysozoa</v>
          </cell>
          <cell r="J3626" t="str">
            <v xml:space="preserve"> Arthropoda</v>
          </cell>
          <cell r="K3626" t="str">
            <v xml:space="preserve"> Hexapoda</v>
          </cell>
          <cell r="L3626" t="str">
            <v xml:space="preserve"> Insecta</v>
          </cell>
          <cell r="M3626" t="str">
            <v>Pterygota</v>
          </cell>
          <cell r="N3626" t="str">
            <v xml:space="preserve"> Neoptera</v>
          </cell>
          <cell r="O3626" t="str">
            <v xml:space="preserve"> Holometabola</v>
          </cell>
          <cell r="P3626" t="str">
            <v xml:space="preserve"> Diptera</v>
          </cell>
          <cell r="Q3626" t="str">
            <v xml:space="preserve"> Brachycera</v>
          </cell>
          <cell r="R3626" t="str">
            <v xml:space="preserve"> Muscomorpha</v>
          </cell>
          <cell r="S3626" t="str">
            <v>Ephydroidea</v>
          </cell>
          <cell r="T3626" t="str">
            <v xml:space="preserve"> Drosophilidae</v>
          </cell>
          <cell r="U3626" t="str">
            <v xml:space="preserve"> Drosophila</v>
          </cell>
        </row>
        <row r="3627">
          <cell r="B3627" t="str">
            <v>B3RIV2</v>
          </cell>
          <cell r="C3627" t="str">
            <v xml:space="preserve"> Trichoplax adhaerens (Trichoplax reptans).</v>
          </cell>
          <cell r="E3627" t="str">
            <v xml:space="preserve"> NCBI_TaxID=10228 {ECO:0000313|Proteomes:UP000009022};</v>
          </cell>
          <cell r="G3627" t="str">
            <v>Eukaryota</v>
          </cell>
          <cell r="H3627" t="str">
            <v xml:space="preserve"> Metazoa</v>
          </cell>
          <cell r="I3627" t="str">
            <v xml:space="preserve"> Placozoa</v>
          </cell>
          <cell r="J3627" t="str">
            <v xml:space="preserve"> Trichoplax.</v>
          </cell>
        </row>
        <row r="3628">
          <cell r="B3628" t="str">
            <v>B3S657</v>
          </cell>
          <cell r="C3628" t="str">
            <v xml:space="preserve"> Trichoplax adhaerens (Trichoplax reptans).</v>
          </cell>
          <cell r="E3628" t="str">
            <v xml:space="preserve"> NCBI_TaxID=10228 {ECO:0000313|Proteomes:UP000009022};</v>
          </cell>
          <cell r="G3628" t="str">
            <v>Eukaryota</v>
          </cell>
          <cell r="H3628" t="str">
            <v xml:space="preserve"> Metazoa</v>
          </cell>
          <cell r="I3628" t="str">
            <v xml:space="preserve"> Placozoa</v>
          </cell>
          <cell r="J3628" t="str">
            <v xml:space="preserve"> Trichoplax.</v>
          </cell>
        </row>
        <row r="3629">
          <cell r="B3629" t="str">
            <v>B4FM49</v>
          </cell>
          <cell r="C3629" t="str">
            <v xml:space="preserve"> Zea mays (Maize).</v>
          </cell>
          <cell r="E3629" t="str">
            <v xml:space="preserve"> NCBI_TaxID=4577 {ECO:0000313|EMBL:ACF83192.1};</v>
          </cell>
          <cell r="G3629" t="str">
            <v>Eukaryota</v>
          </cell>
          <cell r="H3629" t="str">
            <v xml:space="preserve"> Viridiplantae</v>
          </cell>
          <cell r="I3629" t="str">
            <v xml:space="preserve"> Streptophyta</v>
          </cell>
          <cell r="J3629" t="str">
            <v xml:space="preserve"> Embryophyta</v>
          </cell>
          <cell r="K3629" t="str">
            <v xml:space="preserve"> Tracheophyta</v>
          </cell>
          <cell r="L3629" t="str">
            <v>Spermatophyta</v>
          </cell>
          <cell r="M3629" t="str">
            <v xml:space="preserve"> Magnoliophyta</v>
          </cell>
          <cell r="N3629" t="str">
            <v xml:space="preserve"> Liliopsida</v>
          </cell>
          <cell r="O3629" t="str">
            <v xml:space="preserve"> Poales</v>
          </cell>
          <cell r="P3629" t="str">
            <v xml:space="preserve"> Poaceae</v>
          </cell>
          <cell r="Q3629" t="str">
            <v>PACMAD clade</v>
          </cell>
          <cell r="R3629" t="str">
            <v xml:space="preserve"> Panicoideae</v>
          </cell>
          <cell r="S3629" t="str">
            <v xml:space="preserve"> Andropogonodae</v>
          </cell>
          <cell r="T3629" t="str">
            <v xml:space="preserve"> Andropogoneae</v>
          </cell>
          <cell r="U3629" t="str">
            <v xml:space="preserve"> Tripsacinae</v>
          </cell>
        </row>
        <row r="3630">
          <cell r="B3630" t="str">
            <v>B4FT85</v>
          </cell>
          <cell r="C3630" t="str">
            <v xml:space="preserve"> Zea mays (Maize).</v>
          </cell>
          <cell r="E3630" t="str">
            <v xml:space="preserve"> NCBI_TaxID=4577 {ECO:0000313|EMBL:ACF85328.1};</v>
          </cell>
          <cell r="G3630" t="str">
            <v>Eukaryota</v>
          </cell>
          <cell r="H3630" t="str">
            <v xml:space="preserve"> Viridiplantae</v>
          </cell>
          <cell r="I3630" t="str">
            <v xml:space="preserve"> Streptophyta</v>
          </cell>
          <cell r="J3630" t="str">
            <v xml:space="preserve"> Embryophyta</v>
          </cell>
          <cell r="K3630" t="str">
            <v xml:space="preserve"> Tracheophyta</v>
          </cell>
          <cell r="L3630" t="str">
            <v>Spermatophyta</v>
          </cell>
          <cell r="M3630" t="str">
            <v xml:space="preserve"> Magnoliophyta</v>
          </cell>
          <cell r="N3630" t="str">
            <v xml:space="preserve"> Liliopsida</v>
          </cell>
          <cell r="O3630" t="str">
            <v xml:space="preserve"> Poales</v>
          </cell>
          <cell r="P3630" t="str">
            <v xml:space="preserve"> Poaceae</v>
          </cell>
          <cell r="Q3630" t="str">
            <v>PACMAD clade</v>
          </cell>
          <cell r="R3630" t="str">
            <v xml:space="preserve"> Panicoideae</v>
          </cell>
          <cell r="S3630" t="str">
            <v xml:space="preserve"> Andropogonodae</v>
          </cell>
          <cell r="T3630" t="str">
            <v xml:space="preserve"> Andropogoneae</v>
          </cell>
          <cell r="U3630" t="str">
            <v xml:space="preserve"> Tripsacinae</v>
          </cell>
        </row>
        <row r="3631">
          <cell r="B3631" t="str">
            <v>B4FUG9</v>
          </cell>
          <cell r="C3631" t="str">
            <v xml:space="preserve"> Zea mays (Maize).</v>
          </cell>
          <cell r="E3631" t="str">
            <v xml:space="preserve"> NCBI_TaxID=4577 {ECO:0000313|EMBL:ACF85762.1};</v>
          </cell>
          <cell r="G3631" t="str">
            <v>Eukaryota</v>
          </cell>
          <cell r="H3631" t="str">
            <v xml:space="preserve"> Viridiplantae</v>
          </cell>
          <cell r="I3631" t="str">
            <v xml:space="preserve"> Streptophyta</v>
          </cell>
          <cell r="J3631" t="str">
            <v xml:space="preserve"> Embryophyta</v>
          </cell>
          <cell r="K3631" t="str">
            <v xml:space="preserve"> Tracheophyta</v>
          </cell>
          <cell r="L3631" t="str">
            <v>Spermatophyta</v>
          </cell>
          <cell r="M3631" t="str">
            <v xml:space="preserve"> Magnoliophyta</v>
          </cell>
          <cell r="N3631" t="str">
            <v xml:space="preserve"> Liliopsida</v>
          </cell>
          <cell r="O3631" t="str">
            <v xml:space="preserve"> Poales</v>
          </cell>
          <cell r="P3631" t="str">
            <v xml:space="preserve"> Poaceae</v>
          </cell>
          <cell r="Q3631" t="str">
            <v>PACMAD clade</v>
          </cell>
          <cell r="R3631" t="str">
            <v xml:space="preserve"> Panicoideae</v>
          </cell>
          <cell r="S3631" t="str">
            <v xml:space="preserve"> Andropogonodae</v>
          </cell>
          <cell r="T3631" t="str">
            <v xml:space="preserve"> Andropogoneae</v>
          </cell>
          <cell r="U3631" t="str">
            <v xml:space="preserve"> Tripsacinae</v>
          </cell>
        </row>
        <row r="3632">
          <cell r="B3632" t="str">
            <v>B4FX24</v>
          </cell>
          <cell r="C3632" t="str">
            <v xml:space="preserve"> Zea mays (Maize).</v>
          </cell>
          <cell r="E3632" t="str">
            <v xml:space="preserve"> NCBI_TaxID=4577 {ECO:0000313|EMBL:ACF86667.1};</v>
          </cell>
          <cell r="G3632" t="str">
            <v>Eukaryota</v>
          </cell>
          <cell r="H3632" t="str">
            <v xml:space="preserve"> Viridiplantae</v>
          </cell>
          <cell r="I3632" t="str">
            <v xml:space="preserve"> Streptophyta</v>
          </cell>
          <cell r="J3632" t="str">
            <v xml:space="preserve"> Embryophyta</v>
          </cell>
          <cell r="K3632" t="str">
            <v xml:space="preserve"> Tracheophyta</v>
          </cell>
          <cell r="L3632" t="str">
            <v>Spermatophyta</v>
          </cell>
          <cell r="M3632" t="str">
            <v xml:space="preserve"> Magnoliophyta</v>
          </cell>
          <cell r="N3632" t="str">
            <v xml:space="preserve"> Liliopsida</v>
          </cell>
          <cell r="O3632" t="str">
            <v xml:space="preserve"> Poales</v>
          </cell>
          <cell r="P3632" t="str">
            <v xml:space="preserve"> Poaceae</v>
          </cell>
          <cell r="Q3632" t="str">
            <v>PACMAD clade</v>
          </cell>
          <cell r="R3632" t="str">
            <v xml:space="preserve"> Panicoideae</v>
          </cell>
          <cell r="S3632" t="str">
            <v xml:space="preserve"> Andropogonodae</v>
          </cell>
          <cell r="T3632" t="str">
            <v xml:space="preserve"> Andropogoneae</v>
          </cell>
          <cell r="U3632" t="str">
            <v xml:space="preserve"> Tripsacinae</v>
          </cell>
        </row>
        <row r="3633">
          <cell r="B3633" t="str">
            <v>B4G4E2</v>
          </cell>
          <cell r="C3633" t="str">
            <v xml:space="preserve"> Drosophila persimilis (Fruit fly).</v>
          </cell>
          <cell r="E3633" t="str">
            <v xml:space="preserve"> NCBI_TaxID=7234 {ECO:0000313|Proteomes:UP000008744};</v>
          </cell>
          <cell r="G3633" t="str">
            <v>Eukaryota</v>
          </cell>
          <cell r="H3633" t="str">
            <v xml:space="preserve"> Metazoa</v>
          </cell>
          <cell r="I3633" t="str">
            <v xml:space="preserve"> Ecdysozoa</v>
          </cell>
          <cell r="J3633" t="str">
            <v xml:space="preserve"> Arthropoda</v>
          </cell>
          <cell r="K3633" t="str">
            <v xml:space="preserve"> Hexapoda</v>
          </cell>
          <cell r="L3633" t="str">
            <v xml:space="preserve"> Insecta</v>
          </cell>
          <cell r="M3633" t="str">
            <v>Pterygota</v>
          </cell>
          <cell r="N3633" t="str">
            <v xml:space="preserve"> Neoptera</v>
          </cell>
          <cell r="O3633" t="str">
            <v xml:space="preserve"> Holometabola</v>
          </cell>
          <cell r="P3633" t="str">
            <v xml:space="preserve"> Diptera</v>
          </cell>
          <cell r="Q3633" t="str">
            <v xml:space="preserve"> Brachycera</v>
          </cell>
          <cell r="R3633" t="str">
            <v xml:space="preserve"> Muscomorpha</v>
          </cell>
          <cell r="S3633" t="str">
            <v>Ephydroidea</v>
          </cell>
          <cell r="T3633" t="str">
            <v xml:space="preserve"> Drosophilidae</v>
          </cell>
          <cell r="U3633" t="str">
            <v xml:space="preserve"> Drosophila</v>
          </cell>
        </row>
        <row r="3634">
          <cell r="B3634" t="str">
            <v>B4GM36</v>
          </cell>
          <cell r="C3634" t="str">
            <v xml:space="preserve"> Drosophila persimilis (Fruit fly).</v>
          </cell>
          <cell r="E3634" t="str">
            <v xml:space="preserve"> NCBI_TaxID=7234 {ECO:0000313|Proteomes:UP000008744};</v>
          </cell>
          <cell r="G3634" t="str">
            <v>Eukaryota</v>
          </cell>
          <cell r="H3634" t="str">
            <v xml:space="preserve"> Metazoa</v>
          </cell>
          <cell r="I3634" t="str">
            <v xml:space="preserve"> Ecdysozoa</v>
          </cell>
          <cell r="J3634" t="str">
            <v xml:space="preserve"> Arthropoda</v>
          </cell>
          <cell r="K3634" t="str">
            <v xml:space="preserve"> Hexapoda</v>
          </cell>
          <cell r="L3634" t="str">
            <v xml:space="preserve"> Insecta</v>
          </cell>
          <cell r="M3634" t="str">
            <v>Pterygota</v>
          </cell>
          <cell r="N3634" t="str">
            <v xml:space="preserve"> Neoptera</v>
          </cell>
          <cell r="O3634" t="str">
            <v xml:space="preserve"> Holometabola</v>
          </cell>
          <cell r="P3634" t="str">
            <v xml:space="preserve"> Diptera</v>
          </cell>
          <cell r="Q3634" t="str">
            <v xml:space="preserve"> Brachycera</v>
          </cell>
          <cell r="R3634" t="str">
            <v xml:space="preserve"> Muscomorpha</v>
          </cell>
          <cell r="S3634" t="str">
            <v>Ephydroidea</v>
          </cell>
          <cell r="T3634" t="str">
            <v xml:space="preserve"> Drosophilidae</v>
          </cell>
          <cell r="U3634" t="str">
            <v xml:space="preserve"> Drosophila</v>
          </cell>
        </row>
        <row r="3635">
          <cell r="B3635" t="str">
            <v>B4GT09</v>
          </cell>
          <cell r="C3635" t="str">
            <v xml:space="preserve"> Drosophila persimilis (Fruit fly).</v>
          </cell>
          <cell r="E3635" t="str">
            <v xml:space="preserve"> NCBI_TaxID=7234 {ECO:0000313|Proteomes:UP000008744};</v>
          </cell>
          <cell r="G3635" t="str">
            <v>Eukaryota</v>
          </cell>
          <cell r="H3635" t="str">
            <v xml:space="preserve"> Metazoa</v>
          </cell>
          <cell r="I3635" t="str">
            <v xml:space="preserve"> Ecdysozoa</v>
          </cell>
          <cell r="J3635" t="str">
            <v xml:space="preserve"> Arthropoda</v>
          </cell>
          <cell r="K3635" t="str">
            <v xml:space="preserve"> Hexapoda</v>
          </cell>
          <cell r="L3635" t="str">
            <v xml:space="preserve"> Insecta</v>
          </cell>
          <cell r="M3635" t="str">
            <v>Pterygota</v>
          </cell>
          <cell r="N3635" t="str">
            <v xml:space="preserve"> Neoptera</v>
          </cell>
          <cell r="O3635" t="str">
            <v xml:space="preserve"> Holometabola</v>
          </cell>
          <cell r="P3635" t="str">
            <v xml:space="preserve"> Diptera</v>
          </cell>
          <cell r="Q3635" t="str">
            <v xml:space="preserve"> Brachycera</v>
          </cell>
          <cell r="R3635" t="str">
            <v xml:space="preserve"> Muscomorpha</v>
          </cell>
          <cell r="S3635" t="str">
            <v>Ephydroidea</v>
          </cell>
          <cell r="T3635" t="str">
            <v xml:space="preserve"> Drosophilidae</v>
          </cell>
          <cell r="U3635" t="str">
            <v xml:space="preserve"> Drosophila</v>
          </cell>
        </row>
        <row r="3636">
          <cell r="B3636" t="str">
            <v>B4GT10</v>
          </cell>
          <cell r="C3636" t="str">
            <v xml:space="preserve"> Drosophila persimilis (Fruit fly).</v>
          </cell>
          <cell r="E3636" t="str">
            <v xml:space="preserve"> NCBI_TaxID=7234 {ECO:0000313|Proteomes:UP000008744};</v>
          </cell>
          <cell r="G3636" t="str">
            <v>Eukaryota</v>
          </cell>
          <cell r="H3636" t="str">
            <v xml:space="preserve"> Metazoa</v>
          </cell>
          <cell r="I3636" t="str">
            <v xml:space="preserve"> Ecdysozoa</v>
          </cell>
          <cell r="J3636" t="str">
            <v xml:space="preserve"> Arthropoda</v>
          </cell>
          <cell r="K3636" t="str">
            <v xml:space="preserve"> Hexapoda</v>
          </cell>
          <cell r="L3636" t="str">
            <v xml:space="preserve"> Insecta</v>
          </cell>
          <cell r="M3636" t="str">
            <v>Pterygota</v>
          </cell>
          <cell r="N3636" t="str">
            <v xml:space="preserve"> Neoptera</v>
          </cell>
          <cell r="O3636" t="str">
            <v xml:space="preserve"> Holometabola</v>
          </cell>
          <cell r="P3636" t="str">
            <v xml:space="preserve"> Diptera</v>
          </cell>
          <cell r="Q3636" t="str">
            <v xml:space="preserve"> Brachycera</v>
          </cell>
          <cell r="R3636" t="str">
            <v xml:space="preserve"> Muscomorpha</v>
          </cell>
          <cell r="S3636" t="str">
            <v>Ephydroidea</v>
          </cell>
          <cell r="T3636" t="str">
            <v xml:space="preserve"> Drosophilidae</v>
          </cell>
          <cell r="U3636" t="str">
            <v xml:space="preserve"> Drosophila</v>
          </cell>
        </row>
        <row r="3637">
          <cell r="B3637" t="str">
            <v>B4GT11</v>
          </cell>
          <cell r="C3637" t="str">
            <v xml:space="preserve"> Drosophila persimilis (Fruit fly).</v>
          </cell>
          <cell r="E3637" t="str">
            <v xml:space="preserve"> NCBI_TaxID=7234 {ECO:0000313|Proteomes:UP000008744};</v>
          </cell>
          <cell r="G3637" t="str">
            <v>Eukaryota</v>
          </cell>
          <cell r="H3637" t="str">
            <v xml:space="preserve"> Metazoa</v>
          </cell>
          <cell r="I3637" t="str">
            <v xml:space="preserve"> Ecdysozoa</v>
          </cell>
          <cell r="J3637" t="str">
            <v xml:space="preserve"> Arthropoda</v>
          </cell>
          <cell r="K3637" t="str">
            <v xml:space="preserve"> Hexapoda</v>
          </cell>
          <cell r="L3637" t="str">
            <v xml:space="preserve"> Insecta</v>
          </cell>
          <cell r="M3637" t="str">
            <v>Pterygota</v>
          </cell>
          <cell r="N3637" t="str">
            <v xml:space="preserve"> Neoptera</v>
          </cell>
          <cell r="O3637" t="str">
            <v xml:space="preserve"> Holometabola</v>
          </cell>
          <cell r="P3637" t="str">
            <v xml:space="preserve"> Diptera</v>
          </cell>
          <cell r="Q3637" t="str">
            <v xml:space="preserve"> Brachycera</v>
          </cell>
          <cell r="R3637" t="str">
            <v xml:space="preserve"> Muscomorpha</v>
          </cell>
          <cell r="S3637" t="str">
            <v>Ephydroidea</v>
          </cell>
          <cell r="T3637" t="str">
            <v xml:space="preserve"> Drosophilidae</v>
          </cell>
          <cell r="U3637" t="str">
            <v xml:space="preserve"> Drosophila</v>
          </cell>
        </row>
        <row r="3638">
          <cell r="B3638" t="str">
            <v>B4GVU8</v>
          </cell>
          <cell r="C3638" t="str">
            <v xml:space="preserve"> Drosophila persimilis (Fruit fly).</v>
          </cell>
          <cell r="E3638" t="str">
            <v xml:space="preserve"> NCBI_TaxID=7234 {ECO:0000313|Proteomes:UP000008744};</v>
          </cell>
          <cell r="G3638" t="str">
            <v>Eukaryota</v>
          </cell>
          <cell r="H3638" t="str">
            <v xml:space="preserve"> Metazoa</v>
          </cell>
          <cell r="I3638" t="str">
            <v xml:space="preserve"> Ecdysozoa</v>
          </cell>
          <cell r="J3638" t="str">
            <v xml:space="preserve"> Arthropoda</v>
          </cell>
          <cell r="K3638" t="str">
            <v xml:space="preserve"> Hexapoda</v>
          </cell>
          <cell r="L3638" t="str">
            <v xml:space="preserve"> Insecta</v>
          </cell>
          <cell r="M3638" t="str">
            <v>Pterygota</v>
          </cell>
          <cell r="N3638" t="str">
            <v xml:space="preserve"> Neoptera</v>
          </cell>
          <cell r="O3638" t="str">
            <v xml:space="preserve"> Holometabola</v>
          </cell>
          <cell r="P3638" t="str">
            <v xml:space="preserve"> Diptera</v>
          </cell>
          <cell r="Q3638" t="str">
            <v xml:space="preserve"> Brachycera</v>
          </cell>
          <cell r="R3638" t="str">
            <v xml:space="preserve"> Muscomorpha</v>
          </cell>
          <cell r="S3638" t="str">
            <v>Ephydroidea</v>
          </cell>
          <cell r="T3638" t="str">
            <v xml:space="preserve"> Drosophilidae</v>
          </cell>
          <cell r="U3638" t="str">
            <v xml:space="preserve"> Drosophila</v>
          </cell>
        </row>
        <row r="3639">
          <cell r="B3639" t="str">
            <v>B4HBC8</v>
          </cell>
          <cell r="C3639" t="str">
            <v xml:space="preserve"> Drosophila persimilis (Fruit fly).</v>
          </cell>
          <cell r="E3639" t="str">
            <v xml:space="preserve"> NCBI_TaxID=7234 {ECO:0000313|Proteomes:UP000008744};</v>
          </cell>
          <cell r="G3639" t="str">
            <v>Eukaryota</v>
          </cell>
          <cell r="H3639" t="str">
            <v xml:space="preserve"> Metazoa</v>
          </cell>
          <cell r="I3639" t="str">
            <v xml:space="preserve"> Ecdysozoa</v>
          </cell>
          <cell r="J3639" t="str">
            <v xml:space="preserve"> Arthropoda</v>
          </cell>
          <cell r="K3639" t="str">
            <v xml:space="preserve"> Hexapoda</v>
          </cell>
          <cell r="L3639" t="str">
            <v xml:space="preserve"> Insecta</v>
          </cell>
          <cell r="M3639" t="str">
            <v>Pterygota</v>
          </cell>
          <cell r="N3639" t="str">
            <v xml:space="preserve"> Neoptera</v>
          </cell>
          <cell r="O3639" t="str">
            <v xml:space="preserve"> Holometabola</v>
          </cell>
          <cell r="P3639" t="str">
            <v xml:space="preserve"> Diptera</v>
          </cell>
          <cell r="Q3639" t="str">
            <v xml:space="preserve"> Brachycera</v>
          </cell>
          <cell r="R3639" t="str">
            <v xml:space="preserve"> Muscomorpha</v>
          </cell>
          <cell r="S3639" t="str">
            <v>Ephydroidea</v>
          </cell>
          <cell r="T3639" t="str">
            <v xml:space="preserve"> Drosophilidae</v>
          </cell>
          <cell r="U3639" t="str">
            <v xml:space="preserve"> Drosophila</v>
          </cell>
        </row>
        <row r="3640">
          <cell r="B3640" t="str">
            <v>B4HLX6</v>
          </cell>
          <cell r="C3640" t="str">
            <v xml:space="preserve"> Drosophila sechellia (Fruit fly).</v>
          </cell>
          <cell r="E3640" t="str">
            <v xml:space="preserve"> NCBI_TaxID=7238 {ECO:0000313|Proteomes:UP000001292};</v>
          </cell>
          <cell r="G3640" t="str">
            <v>Eukaryota</v>
          </cell>
          <cell r="H3640" t="str">
            <v xml:space="preserve"> Metazoa</v>
          </cell>
          <cell r="I3640" t="str">
            <v xml:space="preserve"> Ecdysozoa</v>
          </cell>
          <cell r="J3640" t="str">
            <v xml:space="preserve"> Arthropoda</v>
          </cell>
          <cell r="K3640" t="str">
            <v xml:space="preserve"> Hexapoda</v>
          </cell>
          <cell r="L3640" t="str">
            <v xml:space="preserve"> Insecta</v>
          </cell>
          <cell r="M3640" t="str">
            <v>Pterygota</v>
          </cell>
          <cell r="N3640" t="str">
            <v xml:space="preserve"> Neoptera</v>
          </cell>
          <cell r="O3640" t="str">
            <v xml:space="preserve"> Holometabola</v>
          </cell>
          <cell r="P3640" t="str">
            <v xml:space="preserve"> Diptera</v>
          </cell>
          <cell r="Q3640" t="str">
            <v xml:space="preserve"> Brachycera</v>
          </cell>
          <cell r="R3640" t="str">
            <v xml:space="preserve"> Muscomorpha</v>
          </cell>
          <cell r="S3640" t="str">
            <v>Ephydroidea</v>
          </cell>
          <cell r="T3640" t="str">
            <v xml:space="preserve"> Drosophilidae</v>
          </cell>
          <cell r="U3640" t="str">
            <v xml:space="preserve"> Drosophila</v>
          </cell>
        </row>
        <row r="3641">
          <cell r="B3641" t="str">
            <v>B4HWW5</v>
          </cell>
          <cell r="C3641" t="str">
            <v xml:space="preserve"> Drosophila sechellia (Fruit fly).</v>
          </cell>
          <cell r="E3641" t="str">
            <v xml:space="preserve"> NCBI_TaxID=7238 {ECO:0000313|Proteomes:UP000001292};</v>
          </cell>
          <cell r="G3641" t="str">
            <v>Eukaryota</v>
          </cell>
          <cell r="H3641" t="str">
            <v xml:space="preserve"> Metazoa</v>
          </cell>
          <cell r="I3641" t="str">
            <v xml:space="preserve"> Ecdysozoa</v>
          </cell>
          <cell r="J3641" t="str">
            <v xml:space="preserve"> Arthropoda</v>
          </cell>
          <cell r="K3641" t="str">
            <v xml:space="preserve"> Hexapoda</v>
          </cell>
          <cell r="L3641" t="str">
            <v xml:space="preserve"> Insecta</v>
          </cell>
          <cell r="M3641" t="str">
            <v>Pterygota</v>
          </cell>
          <cell r="N3641" t="str">
            <v xml:space="preserve"> Neoptera</v>
          </cell>
          <cell r="O3641" t="str">
            <v xml:space="preserve"> Holometabola</v>
          </cell>
          <cell r="P3641" t="str">
            <v xml:space="preserve"> Diptera</v>
          </cell>
          <cell r="Q3641" t="str">
            <v xml:space="preserve"> Brachycera</v>
          </cell>
          <cell r="R3641" t="str">
            <v xml:space="preserve"> Muscomorpha</v>
          </cell>
          <cell r="S3641" t="str">
            <v>Ephydroidea</v>
          </cell>
          <cell r="T3641" t="str">
            <v xml:space="preserve"> Drosophilidae</v>
          </cell>
          <cell r="U3641" t="str">
            <v xml:space="preserve"> Drosophila</v>
          </cell>
        </row>
        <row r="3642">
          <cell r="B3642" t="str">
            <v>B4HWW6</v>
          </cell>
          <cell r="C3642" t="str">
            <v xml:space="preserve"> Drosophila sechellia (Fruit fly).</v>
          </cell>
          <cell r="E3642" t="str">
            <v xml:space="preserve"> NCBI_TaxID=7238 {ECO:0000313|Proteomes:UP000001292};</v>
          </cell>
          <cell r="G3642" t="str">
            <v>Eukaryota</v>
          </cell>
          <cell r="H3642" t="str">
            <v xml:space="preserve"> Metazoa</v>
          </cell>
          <cell r="I3642" t="str">
            <v xml:space="preserve"> Ecdysozoa</v>
          </cell>
          <cell r="J3642" t="str">
            <v xml:space="preserve"> Arthropoda</v>
          </cell>
          <cell r="K3642" t="str">
            <v xml:space="preserve"> Hexapoda</v>
          </cell>
          <cell r="L3642" t="str">
            <v xml:space="preserve"> Insecta</v>
          </cell>
          <cell r="M3642" t="str">
            <v>Pterygota</v>
          </cell>
          <cell r="N3642" t="str">
            <v xml:space="preserve"> Neoptera</v>
          </cell>
          <cell r="O3642" t="str">
            <v xml:space="preserve"> Holometabola</v>
          </cell>
          <cell r="P3642" t="str">
            <v xml:space="preserve"> Diptera</v>
          </cell>
          <cell r="Q3642" t="str">
            <v xml:space="preserve"> Brachycera</v>
          </cell>
          <cell r="R3642" t="str">
            <v xml:space="preserve"> Muscomorpha</v>
          </cell>
          <cell r="S3642" t="str">
            <v>Ephydroidea</v>
          </cell>
          <cell r="T3642" t="str">
            <v xml:space="preserve"> Drosophilidae</v>
          </cell>
          <cell r="U3642" t="str">
            <v xml:space="preserve"> Drosophila</v>
          </cell>
        </row>
        <row r="3643">
          <cell r="B3643" t="str">
            <v>B4HWW7</v>
          </cell>
          <cell r="C3643" t="str">
            <v xml:space="preserve"> Drosophila sechellia (Fruit fly).</v>
          </cell>
          <cell r="E3643" t="str">
            <v xml:space="preserve"> NCBI_TaxID=7238 {ECO:0000313|Proteomes:UP000001292};</v>
          </cell>
          <cell r="G3643" t="str">
            <v>Eukaryota</v>
          </cell>
          <cell r="H3643" t="str">
            <v xml:space="preserve"> Metazoa</v>
          </cell>
          <cell r="I3643" t="str">
            <v xml:space="preserve"> Ecdysozoa</v>
          </cell>
          <cell r="J3643" t="str">
            <v xml:space="preserve"> Arthropoda</v>
          </cell>
          <cell r="K3643" t="str">
            <v xml:space="preserve"> Hexapoda</v>
          </cell>
          <cell r="L3643" t="str">
            <v xml:space="preserve"> Insecta</v>
          </cell>
          <cell r="M3643" t="str">
            <v>Pterygota</v>
          </cell>
          <cell r="N3643" t="str">
            <v xml:space="preserve"> Neoptera</v>
          </cell>
          <cell r="O3643" t="str">
            <v xml:space="preserve"> Holometabola</v>
          </cell>
          <cell r="P3643" t="str">
            <v xml:space="preserve"> Diptera</v>
          </cell>
          <cell r="Q3643" t="str">
            <v xml:space="preserve"> Brachycera</v>
          </cell>
          <cell r="R3643" t="str">
            <v xml:space="preserve"> Muscomorpha</v>
          </cell>
          <cell r="S3643" t="str">
            <v>Ephydroidea</v>
          </cell>
          <cell r="T3643" t="str">
            <v xml:space="preserve"> Drosophilidae</v>
          </cell>
          <cell r="U3643" t="str">
            <v xml:space="preserve"> Drosophila</v>
          </cell>
        </row>
        <row r="3644">
          <cell r="B3644" t="str">
            <v>B4HWW8</v>
          </cell>
          <cell r="C3644" t="str">
            <v xml:space="preserve"> Drosophila sechellia (Fruit fly).</v>
          </cell>
          <cell r="E3644" t="str">
            <v xml:space="preserve"> NCBI_TaxID=7238 {ECO:0000313|Proteomes:UP000001292};</v>
          </cell>
          <cell r="G3644" t="str">
            <v>Eukaryota</v>
          </cell>
          <cell r="H3644" t="str">
            <v xml:space="preserve"> Metazoa</v>
          </cell>
          <cell r="I3644" t="str">
            <v xml:space="preserve"> Ecdysozoa</v>
          </cell>
          <cell r="J3644" t="str">
            <v xml:space="preserve"> Arthropoda</v>
          </cell>
          <cell r="K3644" t="str">
            <v xml:space="preserve"> Hexapoda</v>
          </cell>
          <cell r="L3644" t="str">
            <v xml:space="preserve"> Insecta</v>
          </cell>
          <cell r="M3644" t="str">
            <v>Pterygota</v>
          </cell>
          <cell r="N3644" t="str">
            <v xml:space="preserve"> Neoptera</v>
          </cell>
          <cell r="O3644" t="str">
            <v xml:space="preserve"> Holometabola</v>
          </cell>
          <cell r="P3644" t="str">
            <v xml:space="preserve"> Diptera</v>
          </cell>
          <cell r="Q3644" t="str">
            <v xml:space="preserve"> Brachycera</v>
          </cell>
          <cell r="R3644" t="str">
            <v xml:space="preserve"> Muscomorpha</v>
          </cell>
          <cell r="S3644" t="str">
            <v>Ephydroidea</v>
          </cell>
          <cell r="T3644" t="str">
            <v xml:space="preserve"> Drosophilidae</v>
          </cell>
          <cell r="U3644" t="str">
            <v xml:space="preserve"> Drosophila</v>
          </cell>
        </row>
        <row r="3645">
          <cell r="B3645" t="str">
            <v>B4IHP1</v>
          </cell>
          <cell r="C3645" t="str">
            <v xml:space="preserve"> Drosophila sechellia (Fruit fly).</v>
          </cell>
          <cell r="E3645" t="str">
            <v xml:space="preserve"> NCBI_TaxID=7238 {ECO:0000313|Proteomes:UP000001292};</v>
          </cell>
          <cell r="G3645" t="str">
            <v>Eukaryota</v>
          </cell>
          <cell r="H3645" t="str">
            <v xml:space="preserve"> Metazoa</v>
          </cell>
          <cell r="I3645" t="str">
            <v xml:space="preserve"> Ecdysozoa</v>
          </cell>
          <cell r="J3645" t="str">
            <v xml:space="preserve"> Arthropoda</v>
          </cell>
          <cell r="K3645" t="str">
            <v xml:space="preserve"> Hexapoda</v>
          </cell>
          <cell r="L3645" t="str">
            <v xml:space="preserve"> Insecta</v>
          </cell>
          <cell r="M3645" t="str">
            <v>Pterygota</v>
          </cell>
          <cell r="N3645" t="str">
            <v xml:space="preserve"> Neoptera</v>
          </cell>
          <cell r="O3645" t="str">
            <v xml:space="preserve"> Holometabola</v>
          </cell>
          <cell r="P3645" t="str">
            <v xml:space="preserve"> Diptera</v>
          </cell>
          <cell r="Q3645" t="str">
            <v xml:space="preserve"> Brachycera</v>
          </cell>
          <cell r="R3645" t="str">
            <v xml:space="preserve"> Muscomorpha</v>
          </cell>
          <cell r="S3645" t="str">
            <v>Ephydroidea</v>
          </cell>
          <cell r="T3645" t="str">
            <v xml:space="preserve"> Drosophilidae</v>
          </cell>
          <cell r="U3645" t="str">
            <v xml:space="preserve"> Drosophila</v>
          </cell>
        </row>
        <row r="3646">
          <cell r="B3646" t="str">
            <v>B4II50</v>
          </cell>
          <cell r="C3646" t="str">
            <v xml:space="preserve"> Drosophila sechellia (Fruit fly).</v>
          </cell>
          <cell r="E3646" t="str">
            <v xml:space="preserve"> NCBI_TaxID=7238 {ECO:0000313|Proteomes:UP000001292};</v>
          </cell>
          <cell r="G3646" t="str">
            <v>Eukaryota</v>
          </cell>
          <cell r="H3646" t="str">
            <v xml:space="preserve"> Metazoa</v>
          </cell>
          <cell r="I3646" t="str">
            <v xml:space="preserve"> Ecdysozoa</v>
          </cell>
          <cell r="J3646" t="str">
            <v xml:space="preserve"> Arthropoda</v>
          </cell>
          <cell r="K3646" t="str">
            <v xml:space="preserve"> Hexapoda</v>
          </cell>
          <cell r="L3646" t="str">
            <v xml:space="preserve"> Insecta</v>
          </cell>
          <cell r="M3646" t="str">
            <v>Pterygota</v>
          </cell>
          <cell r="N3646" t="str">
            <v xml:space="preserve"> Neoptera</v>
          </cell>
          <cell r="O3646" t="str">
            <v xml:space="preserve"> Holometabola</v>
          </cell>
          <cell r="P3646" t="str">
            <v xml:space="preserve"> Diptera</v>
          </cell>
          <cell r="Q3646" t="str">
            <v xml:space="preserve"> Brachycera</v>
          </cell>
          <cell r="R3646" t="str">
            <v xml:space="preserve"> Muscomorpha</v>
          </cell>
          <cell r="S3646" t="str">
            <v>Ephydroidea</v>
          </cell>
          <cell r="T3646" t="str">
            <v xml:space="preserve"> Drosophilidae</v>
          </cell>
          <cell r="U3646" t="str">
            <v xml:space="preserve"> Drosophila</v>
          </cell>
        </row>
        <row r="3647">
          <cell r="B3647" t="str">
            <v>B4JFS7</v>
          </cell>
          <cell r="C3647" t="str">
            <v xml:space="preserve"> Drosophila grimshawi (Fruit fly) (Idiomyia grimshawi).</v>
          </cell>
          <cell r="E3647" t="str">
            <v xml:space="preserve"> NCBI_TaxID=7222 {ECO:0000313|Proteomes:UP000001070};</v>
          </cell>
          <cell r="G3647" t="str">
            <v>Eukaryota</v>
          </cell>
          <cell r="H3647" t="str">
            <v xml:space="preserve"> Metazoa</v>
          </cell>
          <cell r="I3647" t="str">
            <v xml:space="preserve"> Ecdysozoa</v>
          </cell>
          <cell r="J3647" t="str">
            <v xml:space="preserve"> Arthropoda</v>
          </cell>
          <cell r="K3647" t="str">
            <v xml:space="preserve"> Hexapoda</v>
          </cell>
          <cell r="L3647" t="str">
            <v xml:space="preserve"> Insecta</v>
          </cell>
          <cell r="M3647" t="str">
            <v>Pterygota</v>
          </cell>
          <cell r="N3647" t="str">
            <v xml:space="preserve"> Neoptera</v>
          </cell>
          <cell r="O3647" t="str">
            <v xml:space="preserve"> Holometabola</v>
          </cell>
          <cell r="P3647" t="str">
            <v xml:space="preserve"> Diptera</v>
          </cell>
          <cell r="Q3647" t="str">
            <v xml:space="preserve"> Brachycera</v>
          </cell>
          <cell r="R3647" t="str">
            <v xml:space="preserve"> Muscomorpha</v>
          </cell>
          <cell r="S3647" t="str">
            <v>Ephydroidea</v>
          </cell>
          <cell r="T3647" t="str">
            <v xml:space="preserve"> Drosophilidae</v>
          </cell>
          <cell r="U3647" t="str">
            <v xml:space="preserve"> Drosophila</v>
          </cell>
        </row>
        <row r="3648">
          <cell r="B3648" t="str">
            <v>B4JK31</v>
          </cell>
          <cell r="C3648" t="str">
            <v xml:space="preserve"> Drosophila grimshawi (Fruit fly) (Idiomyia grimshawi).</v>
          </cell>
          <cell r="E3648" t="str">
            <v xml:space="preserve"> NCBI_TaxID=7222 {ECO:0000313|Proteomes:UP000001070};</v>
          </cell>
          <cell r="G3648" t="str">
            <v>Eukaryota</v>
          </cell>
          <cell r="H3648" t="str">
            <v xml:space="preserve"> Metazoa</v>
          </cell>
          <cell r="I3648" t="str">
            <v xml:space="preserve"> Ecdysozoa</v>
          </cell>
          <cell r="J3648" t="str">
            <v xml:space="preserve"> Arthropoda</v>
          </cell>
          <cell r="K3648" t="str">
            <v xml:space="preserve"> Hexapoda</v>
          </cell>
          <cell r="L3648" t="str">
            <v xml:space="preserve"> Insecta</v>
          </cell>
          <cell r="M3648" t="str">
            <v>Pterygota</v>
          </cell>
          <cell r="N3648" t="str">
            <v xml:space="preserve"> Neoptera</v>
          </cell>
          <cell r="O3648" t="str">
            <v xml:space="preserve"> Holometabola</v>
          </cell>
          <cell r="P3648" t="str">
            <v xml:space="preserve"> Diptera</v>
          </cell>
          <cell r="Q3648" t="str">
            <v xml:space="preserve"> Brachycera</v>
          </cell>
          <cell r="R3648" t="str">
            <v xml:space="preserve"> Muscomorpha</v>
          </cell>
          <cell r="S3648" t="str">
            <v>Ephydroidea</v>
          </cell>
          <cell r="T3648" t="str">
            <v xml:space="preserve"> Drosophilidae</v>
          </cell>
          <cell r="U3648" t="str">
            <v xml:space="preserve"> Drosophila</v>
          </cell>
        </row>
        <row r="3649">
          <cell r="B3649" t="str">
            <v>B4JPU7</v>
          </cell>
          <cell r="C3649" t="str">
            <v xml:space="preserve"> Drosophila grimshawi (Fruit fly) (Idiomyia grimshawi).</v>
          </cell>
          <cell r="E3649" t="str">
            <v xml:space="preserve"> NCBI_TaxID=7222 {ECO:0000313|Proteomes:UP000001070};</v>
          </cell>
          <cell r="G3649" t="str">
            <v>Eukaryota</v>
          </cell>
          <cell r="H3649" t="str">
            <v xml:space="preserve"> Metazoa</v>
          </cell>
          <cell r="I3649" t="str">
            <v xml:space="preserve"> Ecdysozoa</v>
          </cell>
          <cell r="J3649" t="str">
            <v xml:space="preserve"> Arthropoda</v>
          </cell>
          <cell r="K3649" t="str">
            <v xml:space="preserve"> Hexapoda</v>
          </cell>
          <cell r="L3649" t="str">
            <v xml:space="preserve"> Insecta</v>
          </cell>
          <cell r="M3649" t="str">
            <v>Pterygota</v>
          </cell>
          <cell r="N3649" t="str">
            <v xml:space="preserve"> Neoptera</v>
          </cell>
          <cell r="O3649" t="str">
            <v xml:space="preserve"> Holometabola</v>
          </cell>
          <cell r="P3649" t="str">
            <v xml:space="preserve"> Diptera</v>
          </cell>
          <cell r="Q3649" t="str">
            <v xml:space="preserve"> Brachycera</v>
          </cell>
          <cell r="R3649" t="str">
            <v xml:space="preserve"> Muscomorpha</v>
          </cell>
          <cell r="S3649" t="str">
            <v>Ephydroidea</v>
          </cell>
          <cell r="T3649" t="str">
            <v xml:space="preserve"> Drosophilidae</v>
          </cell>
          <cell r="U3649" t="str">
            <v xml:space="preserve"> Drosophila</v>
          </cell>
        </row>
        <row r="3650">
          <cell r="B3650" t="str">
            <v>B4JPU8</v>
          </cell>
          <cell r="C3650" t="str">
            <v xml:space="preserve"> Drosophila grimshawi (Fruit fly) (Idiomyia grimshawi).</v>
          </cell>
          <cell r="E3650" t="str">
            <v xml:space="preserve"> NCBI_TaxID=7222 {ECO:0000313|Proteomes:UP000001070};</v>
          </cell>
          <cell r="G3650" t="str">
            <v>Eukaryota</v>
          </cell>
          <cell r="H3650" t="str">
            <v xml:space="preserve"> Metazoa</v>
          </cell>
          <cell r="I3650" t="str">
            <v xml:space="preserve"> Ecdysozoa</v>
          </cell>
          <cell r="J3650" t="str">
            <v xml:space="preserve"> Arthropoda</v>
          </cell>
          <cell r="K3650" t="str">
            <v xml:space="preserve"> Hexapoda</v>
          </cell>
          <cell r="L3650" t="str">
            <v xml:space="preserve"> Insecta</v>
          </cell>
          <cell r="M3650" t="str">
            <v>Pterygota</v>
          </cell>
          <cell r="N3650" t="str">
            <v xml:space="preserve"> Neoptera</v>
          </cell>
          <cell r="O3650" t="str">
            <v xml:space="preserve"> Holometabola</v>
          </cell>
          <cell r="P3650" t="str">
            <v xml:space="preserve"> Diptera</v>
          </cell>
          <cell r="Q3650" t="str">
            <v xml:space="preserve"> Brachycera</v>
          </cell>
          <cell r="R3650" t="str">
            <v xml:space="preserve"> Muscomorpha</v>
          </cell>
          <cell r="S3650" t="str">
            <v>Ephydroidea</v>
          </cell>
          <cell r="T3650" t="str">
            <v xml:space="preserve"> Drosophilidae</v>
          </cell>
          <cell r="U3650" t="str">
            <v xml:space="preserve"> Drosophila</v>
          </cell>
        </row>
        <row r="3651">
          <cell r="B3651" t="str">
            <v>B4JPU9</v>
          </cell>
          <cell r="C3651" t="str">
            <v xml:space="preserve"> Drosophila grimshawi (Fruit fly) (Idiomyia grimshawi).</v>
          </cell>
          <cell r="E3651" t="str">
            <v xml:space="preserve"> NCBI_TaxID=7222 {ECO:0000313|Proteomes:UP000001070};</v>
          </cell>
          <cell r="G3651" t="str">
            <v>Eukaryota</v>
          </cell>
          <cell r="H3651" t="str">
            <v xml:space="preserve"> Metazoa</v>
          </cell>
          <cell r="I3651" t="str">
            <v xml:space="preserve"> Ecdysozoa</v>
          </cell>
          <cell r="J3651" t="str">
            <v xml:space="preserve"> Arthropoda</v>
          </cell>
          <cell r="K3651" t="str">
            <v xml:space="preserve"> Hexapoda</v>
          </cell>
          <cell r="L3651" t="str">
            <v xml:space="preserve"> Insecta</v>
          </cell>
          <cell r="M3651" t="str">
            <v>Pterygota</v>
          </cell>
          <cell r="N3651" t="str">
            <v xml:space="preserve"> Neoptera</v>
          </cell>
          <cell r="O3651" t="str">
            <v xml:space="preserve"> Holometabola</v>
          </cell>
          <cell r="P3651" t="str">
            <v xml:space="preserve"> Diptera</v>
          </cell>
          <cell r="Q3651" t="str">
            <v xml:space="preserve"> Brachycera</v>
          </cell>
          <cell r="R3651" t="str">
            <v xml:space="preserve"> Muscomorpha</v>
          </cell>
          <cell r="S3651" t="str">
            <v>Ephydroidea</v>
          </cell>
          <cell r="T3651" t="str">
            <v xml:space="preserve"> Drosophilidae</v>
          </cell>
          <cell r="U3651" t="str">
            <v xml:space="preserve"> Drosophila</v>
          </cell>
        </row>
        <row r="3652">
          <cell r="B3652" t="str">
            <v>B4JXZ7</v>
          </cell>
          <cell r="C3652" t="str">
            <v xml:space="preserve"> Drosophila grimshawi (Fruit fly) (Idiomyia grimshawi).</v>
          </cell>
          <cell r="E3652" t="str">
            <v xml:space="preserve"> NCBI_TaxID=7222 {ECO:0000313|Proteomes:UP000001070};</v>
          </cell>
          <cell r="G3652" t="str">
            <v>Eukaryota</v>
          </cell>
          <cell r="H3652" t="str">
            <v xml:space="preserve"> Metazoa</v>
          </cell>
          <cell r="I3652" t="str">
            <v xml:space="preserve"> Ecdysozoa</v>
          </cell>
          <cell r="J3652" t="str">
            <v xml:space="preserve"> Arthropoda</v>
          </cell>
          <cell r="K3652" t="str">
            <v xml:space="preserve"> Hexapoda</v>
          </cell>
          <cell r="L3652" t="str">
            <v xml:space="preserve"> Insecta</v>
          </cell>
          <cell r="M3652" t="str">
            <v>Pterygota</v>
          </cell>
          <cell r="N3652" t="str">
            <v xml:space="preserve"> Neoptera</v>
          </cell>
          <cell r="O3652" t="str">
            <v xml:space="preserve"> Holometabola</v>
          </cell>
          <cell r="P3652" t="str">
            <v xml:space="preserve"> Diptera</v>
          </cell>
          <cell r="Q3652" t="str">
            <v xml:space="preserve"> Brachycera</v>
          </cell>
          <cell r="R3652" t="str">
            <v xml:space="preserve"> Muscomorpha</v>
          </cell>
          <cell r="S3652" t="str">
            <v>Ephydroidea</v>
          </cell>
          <cell r="T3652" t="str">
            <v xml:space="preserve"> Drosophilidae</v>
          </cell>
          <cell r="U3652" t="str">
            <v xml:space="preserve"> Drosophila</v>
          </cell>
        </row>
        <row r="3653">
          <cell r="B3653" t="str">
            <v>B4KB83</v>
          </cell>
          <cell r="C3653" t="str">
            <v xml:space="preserve"> Drosophila mojavensis (Fruit fly).</v>
          </cell>
          <cell r="E3653" t="str">
            <v xml:space="preserve"> NCBI_TaxID=7230 {ECO:0000313|EMBL:EDW15787.1, ECO:0000313|Proteomes:UP000009192};</v>
          </cell>
          <cell r="G3653" t="str">
            <v>Eukaryota</v>
          </cell>
          <cell r="H3653" t="str">
            <v xml:space="preserve"> Metazoa</v>
          </cell>
          <cell r="I3653" t="str">
            <v xml:space="preserve"> Ecdysozoa</v>
          </cell>
          <cell r="J3653" t="str">
            <v xml:space="preserve"> Arthropoda</v>
          </cell>
          <cell r="K3653" t="str">
            <v xml:space="preserve"> Hexapoda</v>
          </cell>
          <cell r="L3653" t="str">
            <v xml:space="preserve"> Insecta</v>
          </cell>
          <cell r="M3653" t="str">
            <v>Pterygota</v>
          </cell>
          <cell r="N3653" t="str">
            <v xml:space="preserve"> Neoptera</v>
          </cell>
          <cell r="O3653" t="str">
            <v xml:space="preserve"> Holometabola</v>
          </cell>
          <cell r="P3653" t="str">
            <v xml:space="preserve"> Diptera</v>
          </cell>
          <cell r="Q3653" t="str">
            <v xml:space="preserve"> Brachycera</v>
          </cell>
          <cell r="R3653" t="str">
            <v xml:space="preserve"> Muscomorpha</v>
          </cell>
          <cell r="S3653" t="str">
            <v>Ephydroidea</v>
          </cell>
          <cell r="T3653" t="str">
            <v xml:space="preserve"> Drosophilidae</v>
          </cell>
          <cell r="U3653" t="str">
            <v xml:space="preserve"> Drosophila.</v>
          </cell>
        </row>
        <row r="3654">
          <cell r="B3654" t="str">
            <v>B4KKL9</v>
          </cell>
          <cell r="C3654" t="str">
            <v xml:space="preserve"> Drosophila mojavensis (Fruit fly).</v>
          </cell>
          <cell r="E3654" t="str">
            <v xml:space="preserve"> NCBI_TaxID=7230 {ECO:0000313|EMBL:EDW12683.2, ECO:0000313|Proteomes:UP000009192};</v>
          </cell>
          <cell r="G3654" t="str">
            <v>Eukaryota</v>
          </cell>
          <cell r="H3654" t="str">
            <v xml:space="preserve"> Metazoa</v>
          </cell>
          <cell r="I3654" t="str">
            <v xml:space="preserve"> Ecdysozoa</v>
          </cell>
          <cell r="J3654" t="str">
            <v xml:space="preserve"> Arthropoda</v>
          </cell>
          <cell r="K3654" t="str">
            <v xml:space="preserve"> Hexapoda</v>
          </cell>
          <cell r="L3654" t="str">
            <v xml:space="preserve"> Insecta</v>
          </cell>
          <cell r="M3654" t="str">
            <v>Pterygota</v>
          </cell>
          <cell r="N3654" t="str">
            <v xml:space="preserve"> Neoptera</v>
          </cell>
          <cell r="O3654" t="str">
            <v xml:space="preserve"> Holometabola</v>
          </cell>
          <cell r="P3654" t="str">
            <v xml:space="preserve"> Diptera</v>
          </cell>
          <cell r="Q3654" t="str">
            <v xml:space="preserve"> Brachycera</v>
          </cell>
          <cell r="R3654" t="str">
            <v xml:space="preserve"> Muscomorpha</v>
          </cell>
          <cell r="S3654" t="str">
            <v>Ephydroidea</v>
          </cell>
          <cell r="T3654" t="str">
            <v xml:space="preserve"> Drosophilidae</v>
          </cell>
          <cell r="U3654" t="str">
            <v xml:space="preserve"> Drosophila.</v>
          </cell>
        </row>
        <row r="3655">
          <cell r="B3655" t="str">
            <v>B4KKM0</v>
          </cell>
          <cell r="C3655" t="str">
            <v xml:space="preserve"> Drosophila mojavensis (Fruit fly).</v>
          </cell>
          <cell r="E3655" t="str">
            <v xml:space="preserve"> NCBI_TaxID=7230 {ECO:0000313|EMBL:EDW12684.1, ECO:0000313|Proteomes:UP000009192};</v>
          </cell>
          <cell r="G3655" t="str">
            <v>Eukaryota</v>
          </cell>
          <cell r="H3655" t="str">
            <v xml:space="preserve"> Metazoa</v>
          </cell>
          <cell r="I3655" t="str">
            <v xml:space="preserve"> Ecdysozoa</v>
          </cell>
          <cell r="J3655" t="str">
            <v xml:space="preserve"> Arthropoda</v>
          </cell>
          <cell r="K3655" t="str">
            <v xml:space="preserve"> Hexapoda</v>
          </cell>
          <cell r="L3655" t="str">
            <v xml:space="preserve"> Insecta</v>
          </cell>
          <cell r="M3655" t="str">
            <v>Pterygota</v>
          </cell>
          <cell r="N3655" t="str">
            <v xml:space="preserve"> Neoptera</v>
          </cell>
          <cell r="O3655" t="str">
            <v xml:space="preserve"> Holometabola</v>
          </cell>
          <cell r="P3655" t="str">
            <v xml:space="preserve"> Diptera</v>
          </cell>
          <cell r="Q3655" t="str">
            <v xml:space="preserve"> Brachycera</v>
          </cell>
          <cell r="R3655" t="str">
            <v xml:space="preserve"> Muscomorpha</v>
          </cell>
          <cell r="S3655" t="str">
            <v>Ephydroidea</v>
          </cell>
          <cell r="T3655" t="str">
            <v xml:space="preserve"> Drosophilidae</v>
          </cell>
          <cell r="U3655" t="str">
            <v xml:space="preserve"> Drosophila.</v>
          </cell>
        </row>
        <row r="3656">
          <cell r="B3656" t="str">
            <v>B4KKM1</v>
          </cell>
          <cell r="C3656" t="str">
            <v xml:space="preserve"> Drosophila mojavensis (Fruit fly).</v>
          </cell>
          <cell r="E3656" t="str">
            <v xml:space="preserve"> NCBI_TaxID=7230 {ECO:0000313|EMBL:EDW12685.2, ECO:0000313|Proteomes:UP000009192};</v>
          </cell>
          <cell r="G3656" t="str">
            <v>Eukaryota</v>
          </cell>
          <cell r="H3656" t="str">
            <v xml:space="preserve"> Metazoa</v>
          </cell>
          <cell r="I3656" t="str">
            <v xml:space="preserve"> Ecdysozoa</v>
          </cell>
          <cell r="J3656" t="str">
            <v xml:space="preserve"> Arthropoda</v>
          </cell>
          <cell r="K3656" t="str">
            <v xml:space="preserve"> Hexapoda</v>
          </cell>
          <cell r="L3656" t="str">
            <v xml:space="preserve"> Insecta</v>
          </cell>
          <cell r="M3656" t="str">
            <v>Pterygota</v>
          </cell>
          <cell r="N3656" t="str">
            <v xml:space="preserve"> Neoptera</v>
          </cell>
          <cell r="O3656" t="str">
            <v xml:space="preserve"> Holometabola</v>
          </cell>
          <cell r="P3656" t="str">
            <v xml:space="preserve"> Diptera</v>
          </cell>
          <cell r="Q3656" t="str">
            <v xml:space="preserve"> Brachycera</v>
          </cell>
          <cell r="R3656" t="str">
            <v xml:space="preserve"> Muscomorpha</v>
          </cell>
          <cell r="S3656" t="str">
            <v>Ephydroidea</v>
          </cell>
          <cell r="T3656" t="str">
            <v xml:space="preserve"> Drosophilidae</v>
          </cell>
          <cell r="U3656" t="str">
            <v xml:space="preserve"> Drosophila.</v>
          </cell>
        </row>
        <row r="3657">
          <cell r="B3657" t="str">
            <v>B4KKM2</v>
          </cell>
          <cell r="C3657" t="str">
            <v xml:space="preserve"> Drosophila mojavensis (Fruit fly).</v>
          </cell>
          <cell r="E3657" t="str">
            <v xml:space="preserve"> NCBI_TaxID=7230 {ECO:0000313|EMBL:EDW12686.1, ECO:0000313|Proteomes:UP000009192};</v>
          </cell>
          <cell r="G3657" t="str">
            <v>Eukaryota</v>
          </cell>
          <cell r="H3657" t="str">
            <v xml:space="preserve"> Metazoa</v>
          </cell>
          <cell r="I3657" t="str">
            <v xml:space="preserve"> Ecdysozoa</v>
          </cell>
          <cell r="J3657" t="str">
            <v xml:space="preserve"> Arthropoda</v>
          </cell>
          <cell r="K3657" t="str">
            <v xml:space="preserve"> Hexapoda</v>
          </cell>
          <cell r="L3657" t="str">
            <v xml:space="preserve"> Insecta</v>
          </cell>
          <cell r="M3657" t="str">
            <v>Pterygota</v>
          </cell>
          <cell r="N3657" t="str">
            <v xml:space="preserve"> Neoptera</v>
          </cell>
          <cell r="O3657" t="str">
            <v xml:space="preserve"> Holometabola</v>
          </cell>
          <cell r="P3657" t="str">
            <v xml:space="preserve"> Diptera</v>
          </cell>
          <cell r="Q3657" t="str">
            <v xml:space="preserve"> Brachycera</v>
          </cell>
          <cell r="R3657" t="str">
            <v xml:space="preserve"> Muscomorpha</v>
          </cell>
          <cell r="S3657" t="str">
            <v>Ephydroidea</v>
          </cell>
          <cell r="T3657" t="str">
            <v xml:space="preserve"> Drosophilidae</v>
          </cell>
          <cell r="U3657" t="str">
            <v xml:space="preserve"> Drosophila.</v>
          </cell>
        </row>
        <row r="3658">
          <cell r="B3658" t="str">
            <v>B4KKM3</v>
          </cell>
          <cell r="C3658" t="str">
            <v xml:space="preserve"> Drosophila mojavensis (Fruit fly).</v>
          </cell>
          <cell r="E3658" t="str">
            <v xml:space="preserve"> NCBI_TaxID=7230 {ECO:0000313|EMBL:EDW12687.2, ECO:0000313|Proteomes:UP000009192};</v>
          </cell>
          <cell r="G3658" t="str">
            <v>Eukaryota</v>
          </cell>
          <cell r="H3658" t="str">
            <v xml:space="preserve"> Metazoa</v>
          </cell>
          <cell r="I3658" t="str">
            <v xml:space="preserve"> Ecdysozoa</v>
          </cell>
          <cell r="J3658" t="str">
            <v xml:space="preserve"> Arthropoda</v>
          </cell>
          <cell r="K3658" t="str">
            <v xml:space="preserve"> Hexapoda</v>
          </cell>
          <cell r="L3658" t="str">
            <v xml:space="preserve"> Insecta</v>
          </cell>
          <cell r="M3658" t="str">
            <v>Pterygota</v>
          </cell>
          <cell r="N3658" t="str">
            <v xml:space="preserve"> Neoptera</v>
          </cell>
          <cell r="O3658" t="str">
            <v xml:space="preserve"> Holometabola</v>
          </cell>
          <cell r="P3658" t="str">
            <v xml:space="preserve"> Diptera</v>
          </cell>
          <cell r="Q3658" t="str">
            <v xml:space="preserve"> Brachycera</v>
          </cell>
          <cell r="R3658" t="str">
            <v xml:space="preserve"> Muscomorpha</v>
          </cell>
          <cell r="S3658" t="str">
            <v>Ephydroidea</v>
          </cell>
          <cell r="T3658" t="str">
            <v xml:space="preserve"> Drosophilidae</v>
          </cell>
          <cell r="U3658" t="str">
            <v xml:space="preserve"> Drosophila.</v>
          </cell>
        </row>
        <row r="3659">
          <cell r="B3659" t="str">
            <v>B4L6B8</v>
          </cell>
          <cell r="C3659" t="str">
            <v xml:space="preserve"> Drosophila mojavensis (Fruit fly).</v>
          </cell>
          <cell r="E3659" t="str">
            <v xml:space="preserve"> NCBI_TaxID=7230 {ECO:0000313|EMBL:EDW05914.1, ECO:0000313|Proteomes:UP000009192};</v>
          </cell>
          <cell r="G3659" t="str">
            <v>Eukaryota</v>
          </cell>
          <cell r="H3659" t="str">
            <v xml:space="preserve"> Metazoa</v>
          </cell>
          <cell r="I3659" t="str">
            <v xml:space="preserve"> Ecdysozoa</v>
          </cell>
          <cell r="J3659" t="str">
            <v xml:space="preserve"> Arthropoda</v>
          </cell>
          <cell r="K3659" t="str">
            <v xml:space="preserve"> Hexapoda</v>
          </cell>
          <cell r="L3659" t="str">
            <v xml:space="preserve"> Insecta</v>
          </cell>
          <cell r="M3659" t="str">
            <v>Pterygota</v>
          </cell>
          <cell r="N3659" t="str">
            <v xml:space="preserve"> Neoptera</v>
          </cell>
          <cell r="O3659" t="str">
            <v xml:space="preserve"> Holometabola</v>
          </cell>
          <cell r="P3659" t="str">
            <v xml:space="preserve"> Diptera</v>
          </cell>
          <cell r="Q3659" t="str">
            <v xml:space="preserve"> Brachycera</v>
          </cell>
          <cell r="R3659" t="str">
            <v xml:space="preserve"> Muscomorpha</v>
          </cell>
          <cell r="S3659" t="str">
            <v>Ephydroidea</v>
          </cell>
          <cell r="T3659" t="str">
            <v xml:space="preserve"> Drosophilidae</v>
          </cell>
          <cell r="U3659" t="str">
            <v xml:space="preserve"> Drosophila.</v>
          </cell>
        </row>
        <row r="3660">
          <cell r="B3660" t="str">
            <v>B4L6N7</v>
          </cell>
          <cell r="C3660" t="str">
            <v xml:space="preserve"> Drosophila mojavensis (Fruit fly).</v>
          </cell>
          <cell r="E3660" t="str">
            <v xml:space="preserve"> NCBI_TaxID=7230 {ECO:0000313|EMBL:EDW06033.1, ECO:0000313|Proteomes:UP000009192};</v>
          </cell>
          <cell r="G3660" t="str">
            <v>Eukaryota</v>
          </cell>
          <cell r="H3660" t="str">
            <v xml:space="preserve"> Metazoa</v>
          </cell>
          <cell r="I3660" t="str">
            <v xml:space="preserve"> Ecdysozoa</v>
          </cell>
          <cell r="J3660" t="str">
            <v xml:space="preserve"> Arthropoda</v>
          </cell>
          <cell r="K3660" t="str">
            <v xml:space="preserve"> Hexapoda</v>
          </cell>
          <cell r="L3660" t="str">
            <v xml:space="preserve"> Insecta</v>
          </cell>
          <cell r="M3660" t="str">
            <v>Pterygota</v>
          </cell>
          <cell r="N3660" t="str">
            <v xml:space="preserve"> Neoptera</v>
          </cell>
          <cell r="O3660" t="str">
            <v xml:space="preserve"> Holometabola</v>
          </cell>
          <cell r="P3660" t="str">
            <v xml:space="preserve"> Diptera</v>
          </cell>
          <cell r="Q3660" t="str">
            <v xml:space="preserve"> Brachycera</v>
          </cell>
          <cell r="R3660" t="str">
            <v xml:space="preserve"> Muscomorpha</v>
          </cell>
          <cell r="S3660" t="str">
            <v>Ephydroidea</v>
          </cell>
          <cell r="T3660" t="str">
            <v xml:space="preserve"> Drosophilidae</v>
          </cell>
          <cell r="U3660" t="str">
            <v xml:space="preserve"> Drosophila.</v>
          </cell>
        </row>
        <row r="3661">
          <cell r="B3661" t="str">
            <v>B4LS66</v>
          </cell>
          <cell r="C3661" t="str">
            <v xml:space="preserve"> Drosophila virilis (Fruit fly).</v>
          </cell>
          <cell r="E3661" t="str">
            <v xml:space="preserve"> NCBI_TaxID=7244 {ECO:0000313|EMBL:EDW64752.1, ECO:0000313|Proteomes:UP000008792};</v>
          </cell>
          <cell r="G3661" t="str">
            <v>Eukaryota</v>
          </cell>
          <cell r="H3661" t="str">
            <v xml:space="preserve"> Metazoa</v>
          </cell>
          <cell r="I3661" t="str">
            <v xml:space="preserve"> Ecdysozoa</v>
          </cell>
          <cell r="J3661" t="str">
            <v xml:space="preserve"> Arthropoda</v>
          </cell>
          <cell r="K3661" t="str">
            <v xml:space="preserve"> Hexapoda</v>
          </cell>
          <cell r="L3661" t="str">
            <v xml:space="preserve"> Insecta</v>
          </cell>
          <cell r="M3661" t="str">
            <v>Pterygota</v>
          </cell>
          <cell r="N3661" t="str">
            <v xml:space="preserve"> Neoptera</v>
          </cell>
          <cell r="O3661" t="str">
            <v xml:space="preserve"> Holometabola</v>
          </cell>
          <cell r="P3661" t="str">
            <v xml:space="preserve"> Diptera</v>
          </cell>
          <cell r="Q3661" t="str">
            <v xml:space="preserve"> Brachycera</v>
          </cell>
          <cell r="R3661" t="str">
            <v xml:space="preserve"> Muscomorpha</v>
          </cell>
          <cell r="S3661" t="str">
            <v>Ephydroidea</v>
          </cell>
          <cell r="T3661" t="str">
            <v xml:space="preserve"> Drosophilidae</v>
          </cell>
          <cell r="U3661" t="str">
            <v xml:space="preserve"> Drosophila.</v>
          </cell>
        </row>
        <row r="3662">
          <cell r="B3662" t="str">
            <v>B4LS67</v>
          </cell>
          <cell r="C3662" t="str">
            <v xml:space="preserve"> Drosophila virilis (Fruit fly).</v>
          </cell>
          <cell r="E3662" t="str">
            <v xml:space="preserve"> NCBI_TaxID=7244 {ECO:0000313|EMBL:EDW64753.1, ECO:0000313|Proteomes:UP000008792};</v>
          </cell>
          <cell r="G3662" t="str">
            <v>Eukaryota</v>
          </cell>
          <cell r="H3662" t="str">
            <v xml:space="preserve"> Metazoa</v>
          </cell>
          <cell r="I3662" t="str">
            <v xml:space="preserve"> Ecdysozoa</v>
          </cell>
          <cell r="J3662" t="str">
            <v xml:space="preserve"> Arthropoda</v>
          </cell>
          <cell r="K3662" t="str">
            <v xml:space="preserve"> Hexapoda</v>
          </cell>
          <cell r="L3662" t="str">
            <v xml:space="preserve"> Insecta</v>
          </cell>
          <cell r="M3662" t="str">
            <v>Pterygota</v>
          </cell>
          <cell r="N3662" t="str">
            <v xml:space="preserve"> Neoptera</v>
          </cell>
          <cell r="O3662" t="str">
            <v xml:space="preserve"> Holometabola</v>
          </cell>
          <cell r="P3662" t="str">
            <v xml:space="preserve"> Diptera</v>
          </cell>
          <cell r="Q3662" t="str">
            <v xml:space="preserve"> Brachycera</v>
          </cell>
          <cell r="R3662" t="str">
            <v xml:space="preserve"> Muscomorpha</v>
          </cell>
          <cell r="S3662" t="str">
            <v>Ephydroidea</v>
          </cell>
          <cell r="T3662" t="str">
            <v xml:space="preserve"> Drosophilidae</v>
          </cell>
          <cell r="U3662" t="str">
            <v xml:space="preserve"> Drosophila.</v>
          </cell>
        </row>
        <row r="3663">
          <cell r="B3663" t="str">
            <v>B4LS68</v>
          </cell>
          <cell r="C3663" t="str">
            <v xml:space="preserve"> Drosophila virilis (Fruit fly).</v>
          </cell>
          <cell r="E3663" t="str">
            <v xml:space="preserve"> NCBI_TaxID=7244 {ECO:0000313|EMBL:EDW64754.1, ECO:0000313|Proteomes:UP000008792};</v>
          </cell>
          <cell r="G3663" t="str">
            <v>Eukaryota</v>
          </cell>
          <cell r="H3663" t="str">
            <v xml:space="preserve"> Metazoa</v>
          </cell>
          <cell r="I3663" t="str">
            <v xml:space="preserve"> Ecdysozoa</v>
          </cell>
          <cell r="J3663" t="str">
            <v xml:space="preserve"> Arthropoda</v>
          </cell>
          <cell r="K3663" t="str">
            <v xml:space="preserve"> Hexapoda</v>
          </cell>
          <cell r="L3663" t="str">
            <v xml:space="preserve"> Insecta</v>
          </cell>
          <cell r="M3663" t="str">
            <v>Pterygota</v>
          </cell>
          <cell r="N3663" t="str">
            <v xml:space="preserve"> Neoptera</v>
          </cell>
          <cell r="O3663" t="str">
            <v xml:space="preserve"> Holometabola</v>
          </cell>
          <cell r="P3663" t="str">
            <v xml:space="preserve"> Diptera</v>
          </cell>
          <cell r="Q3663" t="str">
            <v xml:space="preserve"> Brachycera</v>
          </cell>
          <cell r="R3663" t="str">
            <v xml:space="preserve"> Muscomorpha</v>
          </cell>
          <cell r="S3663" t="str">
            <v>Ephydroidea</v>
          </cell>
          <cell r="T3663" t="str">
            <v xml:space="preserve"> Drosophilidae</v>
          </cell>
          <cell r="U3663" t="str">
            <v xml:space="preserve"> Drosophila.</v>
          </cell>
        </row>
        <row r="3664">
          <cell r="B3664" t="str">
            <v>B4LS69</v>
          </cell>
          <cell r="C3664" t="str">
            <v xml:space="preserve"> Drosophila virilis (Fruit fly).</v>
          </cell>
          <cell r="E3664" t="str">
            <v xml:space="preserve"> NCBI_TaxID=7244 {ECO:0000313|EMBL:EDW64755.1, ECO:0000313|Proteomes:UP000008792};</v>
          </cell>
          <cell r="G3664" t="str">
            <v>Eukaryota</v>
          </cell>
          <cell r="H3664" t="str">
            <v xml:space="preserve"> Metazoa</v>
          </cell>
          <cell r="I3664" t="str">
            <v xml:space="preserve"> Ecdysozoa</v>
          </cell>
          <cell r="J3664" t="str">
            <v xml:space="preserve"> Arthropoda</v>
          </cell>
          <cell r="K3664" t="str">
            <v xml:space="preserve"> Hexapoda</v>
          </cell>
          <cell r="L3664" t="str">
            <v xml:space="preserve"> Insecta</v>
          </cell>
          <cell r="M3664" t="str">
            <v>Pterygota</v>
          </cell>
          <cell r="N3664" t="str">
            <v xml:space="preserve"> Neoptera</v>
          </cell>
          <cell r="O3664" t="str">
            <v xml:space="preserve"> Holometabola</v>
          </cell>
          <cell r="P3664" t="str">
            <v xml:space="preserve"> Diptera</v>
          </cell>
          <cell r="Q3664" t="str">
            <v xml:space="preserve"> Brachycera</v>
          </cell>
          <cell r="R3664" t="str">
            <v xml:space="preserve"> Muscomorpha</v>
          </cell>
          <cell r="S3664" t="str">
            <v>Ephydroidea</v>
          </cell>
          <cell r="T3664" t="str">
            <v xml:space="preserve"> Drosophilidae</v>
          </cell>
          <cell r="U3664" t="str">
            <v xml:space="preserve"> Drosophila.</v>
          </cell>
        </row>
        <row r="3665">
          <cell r="B3665" t="str">
            <v>B4LS70</v>
          </cell>
          <cell r="C3665" t="str">
            <v xml:space="preserve"> Drosophila virilis (Fruit fly).</v>
          </cell>
          <cell r="E3665" t="str">
            <v xml:space="preserve"> NCBI_TaxID=7244 {ECO:0000313|EMBL:EDW64756.1, ECO:0000313|Proteomes:UP000008792};</v>
          </cell>
          <cell r="G3665" t="str">
            <v>Eukaryota</v>
          </cell>
          <cell r="H3665" t="str">
            <v xml:space="preserve"> Metazoa</v>
          </cell>
          <cell r="I3665" t="str">
            <v xml:space="preserve"> Ecdysozoa</v>
          </cell>
          <cell r="J3665" t="str">
            <v xml:space="preserve"> Arthropoda</v>
          </cell>
          <cell r="K3665" t="str">
            <v xml:space="preserve"> Hexapoda</v>
          </cell>
          <cell r="L3665" t="str">
            <v xml:space="preserve"> Insecta</v>
          </cell>
          <cell r="M3665" t="str">
            <v>Pterygota</v>
          </cell>
          <cell r="N3665" t="str">
            <v xml:space="preserve"> Neoptera</v>
          </cell>
          <cell r="O3665" t="str">
            <v xml:space="preserve"> Holometabola</v>
          </cell>
          <cell r="P3665" t="str">
            <v xml:space="preserve"> Diptera</v>
          </cell>
          <cell r="Q3665" t="str">
            <v xml:space="preserve"> Brachycera</v>
          </cell>
          <cell r="R3665" t="str">
            <v xml:space="preserve"> Muscomorpha</v>
          </cell>
          <cell r="S3665" t="str">
            <v>Ephydroidea</v>
          </cell>
          <cell r="T3665" t="str">
            <v xml:space="preserve"> Drosophilidae</v>
          </cell>
          <cell r="U3665" t="str">
            <v xml:space="preserve"> Drosophila.</v>
          </cell>
        </row>
        <row r="3666">
          <cell r="B3666" t="str">
            <v>B4LS71</v>
          </cell>
          <cell r="C3666" t="str">
            <v xml:space="preserve"> Drosophila virilis (Fruit fly).</v>
          </cell>
          <cell r="E3666" t="str">
            <v xml:space="preserve"> NCBI_TaxID=7244 {ECO:0000313|EMBL:EDW64757.1, ECO:0000313|Proteomes:UP000008792};</v>
          </cell>
          <cell r="G3666" t="str">
            <v>Eukaryota</v>
          </cell>
          <cell r="H3666" t="str">
            <v xml:space="preserve"> Metazoa</v>
          </cell>
          <cell r="I3666" t="str">
            <v xml:space="preserve"> Ecdysozoa</v>
          </cell>
          <cell r="J3666" t="str">
            <v xml:space="preserve"> Arthropoda</v>
          </cell>
          <cell r="K3666" t="str">
            <v xml:space="preserve"> Hexapoda</v>
          </cell>
          <cell r="L3666" t="str">
            <v xml:space="preserve"> Insecta</v>
          </cell>
          <cell r="M3666" t="str">
            <v>Pterygota</v>
          </cell>
          <cell r="N3666" t="str">
            <v xml:space="preserve"> Neoptera</v>
          </cell>
          <cell r="O3666" t="str">
            <v xml:space="preserve"> Holometabola</v>
          </cell>
          <cell r="P3666" t="str">
            <v xml:space="preserve"> Diptera</v>
          </cell>
          <cell r="Q3666" t="str">
            <v xml:space="preserve"> Brachycera</v>
          </cell>
          <cell r="R3666" t="str">
            <v xml:space="preserve"> Muscomorpha</v>
          </cell>
          <cell r="S3666" t="str">
            <v>Ephydroidea</v>
          </cell>
          <cell r="T3666" t="str">
            <v xml:space="preserve"> Drosophilidae</v>
          </cell>
          <cell r="U3666" t="str">
            <v xml:space="preserve"> Drosophila.</v>
          </cell>
        </row>
        <row r="3667">
          <cell r="B3667" t="str">
            <v>B4M446</v>
          </cell>
          <cell r="C3667" t="str">
            <v xml:space="preserve"> Drosophila virilis (Fruit fly).</v>
          </cell>
          <cell r="E3667" t="str">
            <v xml:space="preserve"> NCBI_TaxID=7244 {ECO:0000313|EMBL:EDW59407.1, ECO:0000313|Proteomes:UP000008792};</v>
          </cell>
          <cell r="G3667" t="str">
            <v>Eukaryota</v>
          </cell>
          <cell r="H3667" t="str">
            <v xml:space="preserve"> Metazoa</v>
          </cell>
          <cell r="I3667" t="str">
            <v xml:space="preserve"> Ecdysozoa</v>
          </cell>
          <cell r="J3667" t="str">
            <v xml:space="preserve"> Arthropoda</v>
          </cell>
          <cell r="K3667" t="str">
            <v xml:space="preserve"> Hexapoda</v>
          </cell>
          <cell r="L3667" t="str">
            <v xml:space="preserve"> Insecta</v>
          </cell>
          <cell r="M3667" t="str">
            <v>Pterygota</v>
          </cell>
          <cell r="N3667" t="str">
            <v xml:space="preserve"> Neoptera</v>
          </cell>
          <cell r="O3667" t="str">
            <v xml:space="preserve"> Holometabola</v>
          </cell>
          <cell r="P3667" t="str">
            <v xml:space="preserve"> Diptera</v>
          </cell>
          <cell r="Q3667" t="str">
            <v xml:space="preserve"> Brachycera</v>
          </cell>
          <cell r="R3667" t="str">
            <v xml:space="preserve"> Muscomorpha</v>
          </cell>
          <cell r="S3667" t="str">
            <v>Ephydroidea</v>
          </cell>
          <cell r="T3667" t="str">
            <v xml:space="preserve"> Drosophilidae</v>
          </cell>
          <cell r="U3667" t="str">
            <v xml:space="preserve"> Drosophila.</v>
          </cell>
        </row>
        <row r="3668">
          <cell r="B3668" t="str">
            <v>B4M7N1</v>
          </cell>
          <cell r="C3668" t="str">
            <v xml:space="preserve"> Drosophila virilis (Fruit fly).</v>
          </cell>
          <cell r="E3668" t="str">
            <v xml:space="preserve"> NCBI_TaxID=7244 {ECO:0000313|EMBL:EDW62798.1, ECO:0000313|Proteomes:UP000008792};</v>
          </cell>
          <cell r="G3668" t="str">
            <v>Eukaryota</v>
          </cell>
          <cell r="H3668" t="str">
            <v xml:space="preserve"> Metazoa</v>
          </cell>
          <cell r="I3668" t="str">
            <v xml:space="preserve"> Ecdysozoa</v>
          </cell>
          <cell r="J3668" t="str">
            <v xml:space="preserve"> Arthropoda</v>
          </cell>
          <cell r="K3668" t="str">
            <v xml:space="preserve"> Hexapoda</v>
          </cell>
          <cell r="L3668" t="str">
            <v xml:space="preserve"> Insecta</v>
          </cell>
          <cell r="M3668" t="str">
            <v>Pterygota</v>
          </cell>
          <cell r="N3668" t="str">
            <v xml:space="preserve"> Neoptera</v>
          </cell>
          <cell r="O3668" t="str">
            <v xml:space="preserve"> Holometabola</v>
          </cell>
          <cell r="P3668" t="str">
            <v xml:space="preserve"> Diptera</v>
          </cell>
          <cell r="Q3668" t="str">
            <v xml:space="preserve"> Brachycera</v>
          </cell>
          <cell r="R3668" t="str">
            <v xml:space="preserve"> Muscomorpha</v>
          </cell>
          <cell r="S3668" t="str">
            <v>Ephydroidea</v>
          </cell>
          <cell r="T3668" t="str">
            <v xml:space="preserve"> Drosophilidae</v>
          </cell>
          <cell r="U3668" t="str">
            <v xml:space="preserve"> Drosophila.</v>
          </cell>
        </row>
        <row r="3669">
          <cell r="B3669" t="str">
            <v>B4MAF0</v>
          </cell>
          <cell r="C3669" t="str">
            <v xml:space="preserve"> Drosophila virilis (Fruit fly).</v>
          </cell>
          <cell r="E3669" t="str">
            <v xml:space="preserve"> NCBI_TaxID=7244 {ECO:0000313|EMBL:EDW66209.1, ECO:0000313|Proteomes:UP000008792};</v>
          </cell>
          <cell r="G3669" t="str">
            <v>Eukaryota</v>
          </cell>
          <cell r="H3669" t="str">
            <v xml:space="preserve"> Metazoa</v>
          </cell>
          <cell r="I3669" t="str">
            <v xml:space="preserve"> Ecdysozoa</v>
          </cell>
          <cell r="J3669" t="str">
            <v xml:space="preserve"> Arthropoda</v>
          </cell>
          <cell r="K3669" t="str">
            <v xml:space="preserve"> Hexapoda</v>
          </cell>
          <cell r="L3669" t="str">
            <v xml:space="preserve"> Insecta</v>
          </cell>
          <cell r="M3669" t="str">
            <v>Pterygota</v>
          </cell>
          <cell r="N3669" t="str">
            <v xml:space="preserve"> Neoptera</v>
          </cell>
          <cell r="O3669" t="str">
            <v xml:space="preserve"> Holometabola</v>
          </cell>
          <cell r="P3669" t="str">
            <v xml:space="preserve"> Diptera</v>
          </cell>
          <cell r="Q3669" t="str">
            <v xml:space="preserve"> Brachycera</v>
          </cell>
          <cell r="R3669" t="str">
            <v xml:space="preserve"> Muscomorpha</v>
          </cell>
          <cell r="S3669" t="str">
            <v>Ephydroidea</v>
          </cell>
          <cell r="T3669" t="str">
            <v xml:space="preserve"> Drosophilidae</v>
          </cell>
          <cell r="U3669" t="str">
            <v xml:space="preserve"> Drosophila.</v>
          </cell>
        </row>
        <row r="3670">
          <cell r="B3670" t="str">
            <v>B4MNV7</v>
          </cell>
          <cell r="C3670" t="str">
            <v xml:space="preserve"> Drosophila willistoni (Fruit fly).</v>
          </cell>
          <cell r="E3670" t="str">
            <v xml:space="preserve"> NCBI_TaxID=7260 {ECO:0000313|EMBL:EDW73796.1, ECO:0000313|Proteomes:UP000007798};</v>
          </cell>
          <cell r="G3670" t="str">
            <v>Eukaryota</v>
          </cell>
          <cell r="H3670" t="str">
            <v xml:space="preserve"> Metazoa</v>
          </cell>
          <cell r="I3670" t="str">
            <v xml:space="preserve"> Ecdysozoa</v>
          </cell>
          <cell r="J3670" t="str">
            <v xml:space="preserve"> Arthropoda</v>
          </cell>
          <cell r="K3670" t="str">
            <v xml:space="preserve"> Hexapoda</v>
          </cell>
          <cell r="L3670" t="str">
            <v xml:space="preserve"> Insecta</v>
          </cell>
          <cell r="M3670" t="str">
            <v>Pterygota</v>
          </cell>
          <cell r="N3670" t="str">
            <v xml:space="preserve"> Neoptera</v>
          </cell>
          <cell r="O3670" t="str">
            <v xml:space="preserve"> Holometabola</v>
          </cell>
          <cell r="P3670" t="str">
            <v xml:space="preserve"> Diptera</v>
          </cell>
          <cell r="Q3670" t="str">
            <v xml:space="preserve"> Brachycera</v>
          </cell>
          <cell r="R3670" t="str">
            <v xml:space="preserve"> Muscomorpha</v>
          </cell>
          <cell r="S3670" t="str">
            <v>Ephydroidea</v>
          </cell>
          <cell r="T3670" t="str">
            <v xml:space="preserve"> Drosophilidae</v>
          </cell>
          <cell r="U3670" t="str">
            <v xml:space="preserve"> Drosophila</v>
          </cell>
        </row>
        <row r="3671">
          <cell r="B3671" t="str">
            <v>B4MU45</v>
          </cell>
          <cell r="C3671" t="str">
            <v xml:space="preserve"> Drosophila willistoni (Fruit fly).</v>
          </cell>
          <cell r="E3671" t="str">
            <v xml:space="preserve"> NCBI_TaxID=7260 {ECO:0000313|EMBL:EDW75634.1, ECO:0000313|Proteomes:UP000007798};</v>
          </cell>
          <cell r="G3671" t="str">
            <v>Eukaryota</v>
          </cell>
          <cell r="H3671" t="str">
            <v xml:space="preserve"> Metazoa</v>
          </cell>
          <cell r="I3671" t="str">
            <v xml:space="preserve"> Ecdysozoa</v>
          </cell>
          <cell r="J3671" t="str">
            <v xml:space="preserve"> Arthropoda</v>
          </cell>
          <cell r="K3671" t="str">
            <v xml:space="preserve"> Hexapoda</v>
          </cell>
          <cell r="L3671" t="str">
            <v xml:space="preserve"> Insecta</v>
          </cell>
          <cell r="M3671" t="str">
            <v>Pterygota</v>
          </cell>
          <cell r="N3671" t="str">
            <v xml:space="preserve"> Neoptera</v>
          </cell>
          <cell r="O3671" t="str">
            <v xml:space="preserve"> Holometabola</v>
          </cell>
          <cell r="P3671" t="str">
            <v xml:space="preserve"> Diptera</v>
          </cell>
          <cell r="Q3671" t="str">
            <v xml:space="preserve"> Brachycera</v>
          </cell>
          <cell r="R3671" t="str">
            <v xml:space="preserve"> Muscomorpha</v>
          </cell>
          <cell r="S3671" t="str">
            <v>Ephydroidea</v>
          </cell>
          <cell r="T3671" t="str">
            <v xml:space="preserve"> Drosophilidae</v>
          </cell>
          <cell r="U3671" t="str">
            <v xml:space="preserve"> Drosophila</v>
          </cell>
        </row>
        <row r="3672">
          <cell r="B3672" t="str">
            <v>B4MU47</v>
          </cell>
          <cell r="C3672" t="str">
            <v xml:space="preserve"> Drosophila willistoni (Fruit fly).</v>
          </cell>
          <cell r="E3672" t="str">
            <v xml:space="preserve"> NCBI_TaxID=7260 {ECO:0000313|EMBL:EDW75636.2, ECO:0000313|Proteomes:UP000007798};</v>
          </cell>
          <cell r="G3672" t="str">
            <v>Eukaryota</v>
          </cell>
          <cell r="H3672" t="str">
            <v xml:space="preserve"> Metazoa</v>
          </cell>
          <cell r="I3672" t="str">
            <v xml:space="preserve"> Ecdysozoa</v>
          </cell>
          <cell r="J3672" t="str">
            <v xml:space="preserve"> Arthropoda</v>
          </cell>
          <cell r="K3672" t="str">
            <v xml:space="preserve"> Hexapoda</v>
          </cell>
          <cell r="L3672" t="str">
            <v xml:space="preserve"> Insecta</v>
          </cell>
          <cell r="M3672" t="str">
            <v>Pterygota</v>
          </cell>
          <cell r="N3672" t="str">
            <v xml:space="preserve"> Neoptera</v>
          </cell>
          <cell r="O3672" t="str">
            <v xml:space="preserve"> Holometabola</v>
          </cell>
          <cell r="P3672" t="str">
            <v xml:space="preserve"> Diptera</v>
          </cell>
          <cell r="Q3672" t="str">
            <v xml:space="preserve"> Brachycera</v>
          </cell>
          <cell r="R3672" t="str">
            <v xml:space="preserve"> Muscomorpha</v>
          </cell>
          <cell r="S3672" t="str">
            <v>Ephydroidea</v>
          </cell>
          <cell r="T3672" t="str">
            <v xml:space="preserve"> Drosophilidae</v>
          </cell>
          <cell r="U3672" t="str">
            <v xml:space="preserve"> Drosophila</v>
          </cell>
        </row>
        <row r="3673">
          <cell r="B3673" t="str">
            <v>B4MU48</v>
          </cell>
          <cell r="C3673" t="str">
            <v xml:space="preserve"> Drosophila willistoni (Fruit fly).</v>
          </cell>
          <cell r="E3673" t="str">
            <v xml:space="preserve"> NCBI_TaxID=7260 {ECO:0000313|EMBL:EDW75637.2, ECO:0000313|Proteomes:UP000007798};</v>
          </cell>
          <cell r="G3673" t="str">
            <v>Eukaryota</v>
          </cell>
          <cell r="H3673" t="str">
            <v xml:space="preserve"> Metazoa</v>
          </cell>
          <cell r="I3673" t="str">
            <v xml:space="preserve"> Ecdysozoa</v>
          </cell>
          <cell r="J3673" t="str">
            <v xml:space="preserve"> Arthropoda</v>
          </cell>
          <cell r="K3673" t="str">
            <v xml:space="preserve"> Hexapoda</v>
          </cell>
          <cell r="L3673" t="str">
            <v xml:space="preserve"> Insecta</v>
          </cell>
          <cell r="M3673" t="str">
            <v>Pterygota</v>
          </cell>
          <cell r="N3673" t="str">
            <v xml:space="preserve"> Neoptera</v>
          </cell>
          <cell r="O3673" t="str">
            <v xml:space="preserve"> Holometabola</v>
          </cell>
          <cell r="P3673" t="str">
            <v xml:space="preserve"> Diptera</v>
          </cell>
          <cell r="Q3673" t="str">
            <v xml:space="preserve"> Brachycera</v>
          </cell>
          <cell r="R3673" t="str">
            <v xml:space="preserve"> Muscomorpha</v>
          </cell>
          <cell r="S3673" t="str">
            <v>Ephydroidea</v>
          </cell>
          <cell r="T3673" t="str">
            <v xml:space="preserve"> Drosophilidae</v>
          </cell>
          <cell r="U3673" t="str">
            <v xml:space="preserve"> Drosophila</v>
          </cell>
        </row>
        <row r="3674">
          <cell r="B3674" t="str">
            <v>B4MU49</v>
          </cell>
          <cell r="C3674" t="str">
            <v xml:space="preserve"> Drosophila willistoni (Fruit fly).</v>
          </cell>
          <cell r="E3674" t="str">
            <v xml:space="preserve"> NCBI_TaxID=7260 {ECO:0000313|EMBL:EDW75638.1, ECO:0000313|Proteomes:UP000007798};</v>
          </cell>
          <cell r="G3674" t="str">
            <v>Eukaryota</v>
          </cell>
          <cell r="H3674" t="str">
            <v xml:space="preserve"> Metazoa</v>
          </cell>
          <cell r="I3674" t="str">
            <v xml:space="preserve"> Ecdysozoa</v>
          </cell>
          <cell r="J3674" t="str">
            <v xml:space="preserve"> Arthropoda</v>
          </cell>
          <cell r="K3674" t="str">
            <v xml:space="preserve"> Hexapoda</v>
          </cell>
          <cell r="L3674" t="str">
            <v xml:space="preserve"> Insecta</v>
          </cell>
          <cell r="M3674" t="str">
            <v>Pterygota</v>
          </cell>
          <cell r="N3674" t="str">
            <v xml:space="preserve"> Neoptera</v>
          </cell>
          <cell r="O3674" t="str">
            <v xml:space="preserve"> Holometabola</v>
          </cell>
          <cell r="P3674" t="str">
            <v xml:space="preserve"> Diptera</v>
          </cell>
          <cell r="Q3674" t="str">
            <v xml:space="preserve"> Brachycera</v>
          </cell>
          <cell r="R3674" t="str">
            <v xml:space="preserve"> Muscomorpha</v>
          </cell>
          <cell r="S3674" t="str">
            <v>Ephydroidea</v>
          </cell>
          <cell r="T3674" t="str">
            <v xml:space="preserve"> Drosophilidae</v>
          </cell>
          <cell r="U3674" t="str">
            <v xml:space="preserve"> Drosophila</v>
          </cell>
        </row>
        <row r="3675">
          <cell r="B3675" t="str">
            <v>B4NA81</v>
          </cell>
          <cell r="C3675" t="str">
            <v xml:space="preserve"> Drosophila willistoni (Fruit fly).</v>
          </cell>
          <cell r="E3675" t="str">
            <v xml:space="preserve"> NCBI_TaxID=7260 {ECO:0000313|EMBL:EDW80724.1, ECO:0000313|Proteomes:UP000007798};</v>
          </cell>
          <cell r="G3675" t="str">
            <v>Eukaryota</v>
          </cell>
          <cell r="H3675" t="str">
            <v xml:space="preserve"> Metazoa</v>
          </cell>
          <cell r="I3675" t="str">
            <v xml:space="preserve"> Ecdysozoa</v>
          </cell>
          <cell r="J3675" t="str">
            <v xml:space="preserve"> Arthropoda</v>
          </cell>
          <cell r="K3675" t="str">
            <v xml:space="preserve"> Hexapoda</v>
          </cell>
          <cell r="L3675" t="str">
            <v xml:space="preserve"> Insecta</v>
          </cell>
          <cell r="M3675" t="str">
            <v>Pterygota</v>
          </cell>
          <cell r="N3675" t="str">
            <v xml:space="preserve"> Neoptera</v>
          </cell>
          <cell r="O3675" t="str">
            <v xml:space="preserve"> Holometabola</v>
          </cell>
          <cell r="P3675" t="str">
            <v xml:space="preserve"> Diptera</v>
          </cell>
          <cell r="Q3675" t="str">
            <v xml:space="preserve"> Brachycera</v>
          </cell>
          <cell r="R3675" t="str">
            <v xml:space="preserve"> Muscomorpha</v>
          </cell>
          <cell r="S3675" t="str">
            <v>Ephydroidea</v>
          </cell>
          <cell r="T3675" t="str">
            <v xml:space="preserve"> Drosophilidae</v>
          </cell>
          <cell r="U3675" t="str">
            <v xml:space="preserve"> Drosophila</v>
          </cell>
        </row>
        <row r="3676">
          <cell r="B3676" t="str">
            <v>B4NCX2</v>
          </cell>
          <cell r="C3676" t="str">
            <v xml:space="preserve"> Drosophila willistoni (Fruit fly).</v>
          </cell>
          <cell r="E3676" t="str">
            <v xml:space="preserve"> NCBI_TaxID=7260 {ECO:0000313|EMBL:EDW82681.1, ECO:0000313|Proteomes:UP000007798};</v>
          </cell>
          <cell r="G3676" t="str">
            <v>Eukaryota</v>
          </cell>
          <cell r="H3676" t="str">
            <v xml:space="preserve"> Metazoa</v>
          </cell>
          <cell r="I3676" t="str">
            <v xml:space="preserve"> Ecdysozoa</v>
          </cell>
          <cell r="J3676" t="str">
            <v xml:space="preserve"> Arthropoda</v>
          </cell>
          <cell r="K3676" t="str">
            <v xml:space="preserve"> Hexapoda</v>
          </cell>
          <cell r="L3676" t="str">
            <v xml:space="preserve"> Insecta</v>
          </cell>
          <cell r="M3676" t="str">
            <v>Pterygota</v>
          </cell>
          <cell r="N3676" t="str">
            <v xml:space="preserve"> Neoptera</v>
          </cell>
          <cell r="O3676" t="str">
            <v xml:space="preserve"> Holometabola</v>
          </cell>
          <cell r="P3676" t="str">
            <v xml:space="preserve"> Diptera</v>
          </cell>
          <cell r="Q3676" t="str">
            <v xml:space="preserve"> Brachycera</v>
          </cell>
          <cell r="R3676" t="str">
            <v xml:space="preserve"> Muscomorpha</v>
          </cell>
          <cell r="S3676" t="str">
            <v>Ephydroidea</v>
          </cell>
          <cell r="T3676" t="str">
            <v xml:space="preserve"> Drosophilidae</v>
          </cell>
          <cell r="U3676" t="str">
            <v xml:space="preserve"> Drosophila</v>
          </cell>
        </row>
        <row r="3677">
          <cell r="B3677" t="str">
            <v>B4NPA4</v>
          </cell>
          <cell r="C3677" t="str">
            <v xml:space="preserve"> Drosophila willistoni (Fruit fly).</v>
          </cell>
          <cell r="E3677" t="str">
            <v xml:space="preserve"> NCBI_TaxID=7260 {ECO:0000313|EMBL:EDW86344.2, ECO:0000313|Proteomes:UP000007798};</v>
          </cell>
          <cell r="G3677" t="str">
            <v>Eukaryota</v>
          </cell>
          <cell r="H3677" t="str">
            <v xml:space="preserve"> Metazoa</v>
          </cell>
          <cell r="I3677" t="str">
            <v xml:space="preserve"> Ecdysozoa</v>
          </cell>
          <cell r="J3677" t="str">
            <v xml:space="preserve"> Arthropoda</v>
          </cell>
          <cell r="K3677" t="str">
            <v xml:space="preserve"> Hexapoda</v>
          </cell>
          <cell r="L3677" t="str">
            <v xml:space="preserve"> Insecta</v>
          </cell>
          <cell r="M3677" t="str">
            <v>Pterygota</v>
          </cell>
          <cell r="N3677" t="str">
            <v xml:space="preserve"> Neoptera</v>
          </cell>
          <cell r="O3677" t="str">
            <v xml:space="preserve"> Holometabola</v>
          </cell>
          <cell r="P3677" t="str">
            <v xml:space="preserve"> Diptera</v>
          </cell>
          <cell r="Q3677" t="str">
            <v xml:space="preserve"> Brachycera</v>
          </cell>
          <cell r="R3677" t="str">
            <v xml:space="preserve"> Muscomorpha</v>
          </cell>
          <cell r="S3677" t="str">
            <v>Ephydroidea</v>
          </cell>
          <cell r="T3677" t="str">
            <v xml:space="preserve"> Drosophilidae</v>
          </cell>
          <cell r="U3677" t="str">
            <v xml:space="preserve"> Drosophila</v>
          </cell>
        </row>
        <row r="3678">
          <cell r="B3678" t="str">
            <v>B4Q9U6</v>
          </cell>
          <cell r="C3678" t="str">
            <v xml:space="preserve"> Drosophila simulans (Fruit fly).</v>
          </cell>
          <cell r="E3678" t="str">
            <v xml:space="preserve"> NCBI_TaxID=7240 {ECO:0000313|EMBL:EDX04613.1, ECO:0000313|Proteomes:UP000000304};</v>
          </cell>
          <cell r="G3678" t="str">
            <v>Eukaryota</v>
          </cell>
          <cell r="H3678" t="str">
            <v xml:space="preserve"> Metazoa</v>
          </cell>
          <cell r="I3678" t="str">
            <v xml:space="preserve"> Ecdysozoa</v>
          </cell>
          <cell r="J3678" t="str">
            <v xml:space="preserve"> Arthropoda</v>
          </cell>
          <cell r="K3678" t="str">
            <v xml:space="preserve"> Hexapoda</v>
          </cell>
          <cell r="L3678" t="str">
            <v xml:space="preserve"> Insecta</v>
          </cell>
          <cell r="M3678" t="str">
            <v>Pterygota</v>
          </cell>
          <cell r="N3678" t="str">
            <v xml:space="preserve"> Neoptera</v>
          </cell>
          <cell r="O3678" t="str">
            <v xml:space="preserve"> Holometabola</v>
          </cell>
          <cell r="P3678" t="str">
            <v xml:space="preserve"> Diptera</v>
          </cell>
          <cell r="Q3678" t="str">
            <v xml:space="preserve"> Brachycera</v>
          </cell>
          <cell r="R3678" t="str">
            <v xml:space="preserve"> Muscomorpha</v>
          </cell>
          <cell r="S3678" t="str">
            <v>Ephydroidea</v>
          </cell>
          <cell r="T3678" t="str">
            <v xml:space="preserve"> Drosophilidae</v>
          </cell>
          <cell r="U3678" t="str">
            <v xml:space="preserve"> Drosophila</v>
          </cell>
        </row>
        <row r="3679">
          <cell r="B3679" t="str">
            <v>B4Q9U7</v>
          </cell>
          <cell r="C3679" t="str">
            <v xml:space="preserve"> Drosophila simulans (Fruit fly).</v>
          </cell>
          <cell r="E3679" t="str">
            <v xml:space="preserve"> NCBI_TaxID=7240 {ECO:0000313|EMBL:EDX04614.1, ECO:0000313|Proteomes:UP000000304};</v>
          </cell>
          <cell r="G3679" t="str">
            <v>Eukaryota</v>
          </cell>
          <cell r="H3679" t="str">
            <v xml:space="preserve"> Metazoa</v>
          </cell>
          <cell r="I3679" t="str">
            <v xml:space="preserve"> Ecdysozoa</v>
          </cell>
          <cell r="J3679" t="str">
            <v xml:space="preserve"> Arthropoda</v>
          </cell>
          <cell r="K3679" t="str">
            <v xml:space="preserve"> Hexapoda</v>
          </cell>
          <cell r="L3679" t="str">
            <v xml:space="preserve"> Insecta</v>
          </cell>
          <cell r="M3679" t="str">
            <v>Pterygota</v>
          </cell>
          <cell r="N3679" t="str">
            <v xml:space="preserve"> Neoptera</v>
          </cell>
          <cell r="O3679" t="str">
            <v xml:space="preserve"> Holometabola</v>
          </cell>
          <cell r="P3679" t="str">
            <v xml:space="preserve"> Diptera</v>
          </cell>
          <cell r="Q3679" t="str">
            <v xml:space="preserve"> Brachycera</v>
          </cell>
          <cell r="R3679" t="str">
            <v xml:space="preserve"> Muscomorpha</v>
          </cell>
          <cell r="S3679" t="str">
            <v>Ephydroidea</v>
          </cell>
          <cell r="T3679" t="str">
            <v xml:space="preserve"> Drosophilidae</v>
          </cell>
          <cell r="U3679" t="str">
            <v xml:space="preserve"> Drosophila</v>
          </cell>
        </row>
        <row r="3680">
          <cell r="B3680" t="str">
            <v>B4Q9U8</v>
          </cell>
          <cell r="C3680" t="str">
            <v xml:space="preserve"> Drosophila simulans (Fruit fly).</v>
          </cell>
          <cell r="E3680" t="str">
            <v xml:space="preserve"> NCBI_TaxID=7240 {ECO:0000313|EMBL:EDX04615.1, ECO:0000313|Proteomes:UP000000304};</v>
          </cell>
          <cell r="G3680" t="str">
            <v>Eukaryota</v>
          </cell>
          <cell r="H3680" t="str">
            <v xml:space="preserve"> Metazoa</v>
          </cell>
          <cell r="I3680" t="str">
            <v xml:space="preserve"> Ecdysozoa</v>
          </cell>
          <cell r="J3680" t="str">
            <v xml:space="preserve"> Arthropoda</v>
          </cell>
          <cell r="K3680" t="str">
            <v xml:space="preserve"> Hexapoda</v>
          </cell>
          <cell r="L3680" t="str">
            <v xml:space="preserve"> Insecta</v>
          </cell>
          <cell r="M3680" t="str">
            <v>Pterygota</v>
          </cell>
          <cell r="N3680" t="str">
            <v xml:space="preserve"> Neoptera</v>
          </cell>
          <cell r="O3680" t="str">
            <v xml:space="preserve"> Holometabola</v>
          </cell>
          <cell r="P3680" t="str">
            <v xml:space="preserve"> Diptera</v>
          </cell>
          <cell r="Q3680" t="str">
            <v xml:space="preserve"> Brachycera</v>
          </cell>
          <cell r="R3680" t="str">
            <v xml:space="preserve"> Muscomorpha</v>
          </cell>
          <cell r="S3680" t="str">
            <v>Ephydroidea</v>
          </cell>
          <cell r="T3680" t="str">
            <v xml:space="preserve"> Drosophilidae</v>
          </cell>
          <cell r="U3680" t="str">
            <v xml:space="preserve"> Drosophila</v>
          </cell>
        </row>
        <row r="3681">
          <cell r="B3681" t="str">
            <v>B4Q9U9</v>
          </cell>
          <cell r="C3681" t="str">
            <v xml:space="preserve"> Drosophila simulans (Fruit fly).</v>
          </cell>
          <cell r="E3681" t="str">
            <v xml:space="preserve"> NCBI_TaxID=7240 {ECO:0000313|EMBL:EDX04616.1, ECO:0000313|Proteomes:UP000000304};</v>
          </cell>
          <cell r="G3681" t="str">
            <v>Eukaryota</v>
          </cell>
          <cell r="H3681" t="str">
            <v xml:space="preserve"> Metazoa</v>
          </cell>
          <cell r="I3681" t="str">
            <v xml:space="preserve"> Ecdysozoa</v>
          </cell>
          <cell r="J3681" t="str">
            <v xml:space="preserve"> Arthropoda</v>
          </cell>
          <cell r="K3681" t="str">
            <v xml:space="preserve"> Hexapoda</v>
          </cell>
          <cell r="L3681" t="str">
            <v xml:space="preserve"> Insecta</v>
          </cell>
          <cell r="M3681" t="str">
            <v>Pterygota</v>
          </cell>
          <cell r="N3681" t="str">
            <v xml:space="preserve"> Neoptera</v>
          </cell>
          <cell r="O3681" t="str">
            <v xml:space="preserve"> Holometabola</v>
          </cell>
          <cell r="P3681" t="str">
            <v xml:space="preserve"> Diptera</v>
          </cell>
          <cell r="Q3681" t="str">
            <v xml:space="preserve"> Brachycera</v>
          </cell>
          <cell r="R3681" t="str">
            <v xml:space="preserve"> Muscomorpha</v>
          </cell>
          <cell r="S3681" t="str">
            <v>Ephydroidea</v>
          </cell>
          <cell r="T3681" t="str">
            <v xml:space="preserve"> Drosophilidae</v>
          </cell>
          <cell r="U3681" t="str">
            <v xml:space="preserve"> Drosophila</v>
          </cell>
        </row>
        <row r="3682">
          <cell r="B3682" t="str">
            <v>B4QD81</v>
          </cell>
          <cell r="C3682" t="str">
            <v xml:space="preserve"> Drosophila simulans (Fruit fly).</v>
          </cell>
          <cell r="E3682" t="str">
            <v xml:space="preserve"> NCBI_TaxID=7240 {ECO:0000313|EMBL:EDX05868.1, ECO:0000313|Proteomes:UP000000304};</v>
          </cell>
          <cell r="G3682" t="str">
            <v>Eukaryota</v>
          </cell>
          <cell r="H3682" t="str">
            <v xml:space="preserve"> Metazoa</v>
          </cell>
          <cell r="I3682" t="str">
            <v xml:space="preserve"> Ecdysozoa</v>
          </cell>
          <cell r="J3682" t="str">
            <v xml:space="preserve"> Arthropoda</v>
          </cell>
          <cell r="K3682" t="str">
            <v xml:space="preserve"> Hexapoda</v>
          </cell>
          <cell r="L3682" t="str">
            <v xml:space="preserve"> Insecta</v>
          </cell>
          <cell r="M3682" t="str">
            <v>Pterygota</v>
          </cell>
          <cell r="N3682" t="str">
            <v xml:space="preserve"> Neoptera</v>
          </cell>
          <cell r="O3682" t="str">
            <v xml:space="preserve"> Holometabola</v>
          </cell>
          <cell r="P3682" t="str">
            <v xml:space="preserve"> Diptera</v>
          </cell>
          <cell r="Q3682" t="str">
            <v xml:space="preserve"> Brachycera</v>
          </cell>
          <cell r="R3682" t="str">
            <v xml:space="preserve"> Muscomorpha</v>
          </cell>
          <cell r="S3682" t="str">
            <v>Ephydroidea</v>
          </cell>
          <cell r="T3682" t="str">
            <v xml:space="preserve"> Drosophilidae</v>
          </cell>
          <cell r="U3682" t="str">
            <v xml:space="preserve"> Drosophila</v>
          </cell>
        </row>
        <row r="3683">
          <cell r="B3683" t="str">
            <v>B4QXV9</v>
          </cell>
          <cell r="C3683" t="str">
            <v xml:space="preserve"> Drosophila simulans (Fruit fly).</v>
          </cell>
          <cell r="E3683" t="str">
            <v xml:space="preserve"> NCBI_TaxID=7240 {ECO:0000313|EMBL:EDX12783.1, ECO:0000313|Proteomes:UP000000304};</v>
          </cell>
          <cell r="G3683" t="str">
            <v>Eukaryota</v>
          </cell>
          <cell r="H3683" t="str">
            <v xml:space="preserve"> Metazoa</v>
          </cell>
          <cell r="I3683" t="str">
            <v xml:space="preserve"> Ecdysozoa</v>
          </cell>
          <cell r="J3683" t="str">
            <v xml:space="preserve"> Arthropoda</v>
          </cell>
          <cell r="K3683" t="str">
            <v xml:space="preserve"> Hexapoda</v>
          </cell>
          <cell r="L3683" t="str">
            <v xml:space="preserve"> Insecta</v>
          </cell>
          <cell r="M3683" t="str">
            <v>Pterygota</v>
          </cell>
          <cell r="N3683" t="str">
            <v xml:space="preserve"> Neoptera</v>
          </cell>
          <cell r="O3683" t="str">
            <v xml:space="preserve"> Holometabola</v>
          </cell>
          <cell r="P3683" t="str">
            <v xml:space="preserve"> Diptera</v>
          </cell>
          <cell r="Q3683" t="str">
            <v xml:space="preserve"> Brachycera</v>
          </cell>
          <cell r="R3683" t="str">
            <v xml:space="preserve"> Muscomorpha</v>
          </cell>
          <cell r="S3683" t="str">
            <v>Ephydroidea</v>
          </cell>
          <cell r="T3683" t="str">
            <v xml:space="preserve"> Drosophilidae</v>
          </cell>
          <cell r="U3683" t="str">
            <v xml:space="preserve"> Drosophila</v>
          </cell>
        </row>
        <row r="3684">
          <cell r="B3684" t="str">
            <v>B4R671</v>
          </cell>
          <cell r="C3684" t="str">
            <v xml:space="preserve"> Drosophila simulans (Fruit fly).</v>
          </cell>
          <cell r="E3684" t="str">
            <v xml:space="preserve"> NCBI_TaxID=7240 {ECO:0000313|EMBL:EDX17348.1, ECO:0000313|Proteomes:UP000000304};</v>
          </cell>
          <cell r="G3684" t="str">
            <v>Eukaryota</v>
          </cell>
          <cell r="H3684" t="str">
            <v xml:space="preserve"> Metazoa</v>
          </cell>
          <cell r="I3684" t="str">
            <v xml:space="preserve"> Ecdysozoa</v>
          </cell>
          <cell r="J3684" t="str">
            <v xml:space="preserve"> Arthropoda</v>
          </cell>
          <cell r="K3684" t="str">
            <v xml:space="preserve"> Hexapoda</v>
          </cell>
          <cell r="L3684" t="str">
            <v xml:space="preserve"> Insecta</v>
          </cell>
          <cell r="M3684" t="str">
            <v>Pterygota</v>
          </cell>
          <cell r="N3684" t="str">
            <v xml:space="preserve"> Neoptera</v>
          </cell>
          <cell r="O3684" t="str">
            <v xml:space="preserve"> Holometabola</v>
          </cell>
          <cell r="P3684" t="str">
            <v xml:space="preserve"> Diptera</v>
          </cell>
          <cell r="Q3684" t="str">
            <v xml:space="preserve"> Brachycera</v>
          </cell>
          <cell r="R3684" t="str">
            <v xml:space="preserve"> Muscomorpha</v>
          </cell>
          <cell r="S3684" t="str">
            <v>Ephydroidea</v>
          </cell>
          <cell r="T3684" t="str">
            <v xml:space="preserve"> Drosophilidae</v>
          </cell>
          <cell r="U3684" t="str">
            <v xml:space="preserve"> Drosophila</v>
          </cell>
        </row>
        <row r="3685">
          <cell r="B3685" t="str">
            <v>B5DZ63</v>
          </cell>
          <cell r="C3685" t="str">
            <v xml:space="preserve"> Drosophila pseudoobscura pseudoobscura (Fruit fly).</v>
          </cell>
          <cell r="E3685" t="str">
            <v xml:space="preserve"> NCBI_TaxID=46245 {ECO:0000313|EMBL:EDY69534.1, ECO:0000313|Proteomes:UP000001819};</v>
          </cell>
          <cell r="G3685" t="str">
            <v>Eukaryota</v>
          </cell>
          <cell r="H3685" t="str">
            <v xml:space="preserve"> Metazoa</v>
          </cell>
          <cell r="I3685" t="str">
            <v xml:space="preserve"> Ecdysozoa</v>
          </cell>
          <cell r="J3685" t="str">
            <v xml:space="preserve"> Arthropoda</v>
          </cell>
          <cell r="K3685" t="str">
            <v xml:space="preserve"> Hexapoda</v>
          </cell>
          <cell r="L3685" t="str">
            <v xml:space="preserve"> Insecta</v>
          </cell>
          <cell r="M3685" t="str">
            <v>Pterygota</v>
          </cell>
          <cell r="N3685" t="str">
            <v xml:space="preserve"> Neoptera</v>
          </cell>
          <cell r="O3685" t="str">
            <v xml:space="preserve"> Holometabola</v>
          </cell>
          <cell r="P3685" t="str">
            <v xml:space="preserve"> Diptera</v>
          </cell>
          <cell r="Q3685" t="str">
            <v xml:space="preserve"> Brachycera</v>
          </cell>
          <cell r="R3685" t="str">
            <v xml:space="preserve"> Muscomorpha</v>
          </cell>
          <cell r="S3685" t="str">
            <v>Ephydroidea</v>
          </cell>
          <cell r="T3685" t="str">
            <v xml:space="preserve"> Drosophilidae</v>
          </cell>
          <cell r="U3685" t="str">
            <v xml:space="preserve"> Drosophila</v>
          </cell>
        </row>
        <row r="3686">
          <cell r="B3686" t="str">
            <v>B6AI18</v>
          </cell>
          <cell r="C3686" t="str">
            <v xml:space="preserve"> Cryptosporidium muris (strain RN66).</v>
          </cell>
          <cell r="E3686" t="str">
            <v xml:space="preserve"> NCBI_TaxID=441375 {ECO:0000313|Proteomes:UP000001460};</v>
          </cell>
          <cell r="G3686" t="str">
            <v>Eukaryota</v>
          </cell>
          <cell r="H3686" t="str">
            <v xml:space="preserve"> Alveolata</v>
          </cell>
          <cell r="I3686" t="str">
            <v xml:space="preserve"> Apicomplexa</v>
          </cell>
          <cell r="J3686" t="str">
            <v xml:space="preserve"> Conoidasida</v>
          </cell>
          <cell r="K3686" t="str">
            <v xml:space="preserve"> Coccidia</v>
          </cell>
          <cell r="L3686" t="str">
            <v>Eucoccidiorida</v>
          </cell>
          <cell r="M3686" t="str">
            <v xml:space="preserve"> Eimeriorina</v>
          </cell>
          <cell r="N3686" t="str">
            <v xml:space="preserve"> Cryptosporidiidae</v>
          </cell>
          <cell r="O3686" t="str">
            <v xml:space="preserve"> Cryptosporidium.</v>
          </cell>
        </row>
        <row r="3687">
          <cell r="B3687" t="str">
            <v>B6GXX6</v>
          </cell>
          <cell r="C3687" t="str">
            <v xml:space="preserve"> Penicillium rubens (strain ATCC 28089 / DSM 1075 / NRRL 1951 / Wisconsin 54-1255) (Penicillium chrysogenum).</v>
          </cell>
          <cell r="E3687" t="str">
            <v xml:space="preserve"> NCBI_TaxID=500485 {ECO:0000313|EMBL:CAP80080.1, ECO:0000313|Proteomes:UP000000724};</v>
          </cell>
          <cell r="G3687" t="str">
            <v>Eukaryota</v>
          </cell>
          <cell r="H3687" t="str">
            <v xml:space="preserve"> Fungi</v>
          </cell>
          <cell r="I3687" t="str">
            <v xml:space="preserve"> Dikarya</v>
          </cell>
          <cell r="J3687" t="str">
            <v xml:space="preserve"> Ascomycota</v>
          </cell>
          <cell r="K3687" t="str">
            <v xml:space="preserve"> Pezizomycotina</v>
          </cell>
          <cell r="L3687" t="str">
            <v xml:space="preserve"> Eurotiomycetes</v>
          </cell>
          <cell r="M3687" t="str">
            <v>Eurotiomycetidae</v>
          </cell>
          <cell r="N3687" t="str">
            <v xml:space="preserve"> Eurotiales</v>
          </cell>
          <cell r="O3687" t="str">
            <v xml:space="preserve"> Aspergillaceae</v>
          </cell>
          <cell r="P3687" t="str">
            <v xml:space="preserve"> Penicillium</v>
          </cell>
          <cell r="Q3687" t="str">
            <v>Penicillium chrysogenum species complex.</v>
          </cell>
        </row>
        <row r="3688">
          <cell r="B3688" t="str">
            <v>B6HTP8</v>
          </cell>
          <cell r="C3688" t="str">
            <v xml:space="preserve"> Penicillium rubens (strain ATCC 28089 / DSM 1075 / NRRL 1951 / Wisconsin 54-1255) (Penicillium chrysogenum).</v>
          </cell>
          <cell r="E3688" t="str">
            <v xml:space="preserve"> NCBI_TaxID=500485 {ECO:0000313|EMBL:CAP99083.1, ECO:0000313|Proteomes:UP000000724};</v>
          </cell>
          <cell r="G3688" t="str">
            <v>Eukaryota</v>
          </cell>
          <cell r="H3688" t="str">
            <v xml:space="preserve"> Fungi</v>
          </cell>
          <cell r="I3688" t="str">
            <v xml:space="preserve"> Dikarya</v>
          </cell>
          <cell r="J3688" t="str">
            <v xml:space="preserve"> Ascomycota</v>
          </cell>
          <cell r="K3688" t="str">
            <v xml:space="preserve"> Pezizomycotina</v>
          </cell>
          <cell r="L3688" t="str">
            <v xml:space="preserve"> Eurotiomycetes</v>
          </cell>
          <cell r="M3688" t="str">
            <v>Eurotiomycetidae</v>
          </cell>
          <cell r="N3688" t="str">
            <v xml:space="preserve"> Eurotiales</v>
          </cell>
          <cell r="O3688" t="str">
            <v xml:space="preserve"> Aspergillaceae</v>
          </cell>
          <cell r="P3688" t="str">
            <v xml:space="preserve"> Penicillium</v>
          </cell>
          <cell r="Q3688" t="str">
            <v>Penicillium chrysogenum species complex.</v>
          </cell>
        </row>
        <row r="3689">
          <cell r="B3689" t="str">
            <v>B6JUS3</v>
          </cell>
          <cell r="C3689" t="str">
            <v xml:space="preserve"> Schizosaccharomyces japonicus (strain yFS275 / FY16936) (Fission yeast).</v>
          </cell>
          <cell r="E3689" t="str">
            <v xml:space="preserve"> NCBI_TaxID=402676 {ECO:0000313|EMBL:EEB05056.1, ECO:0000313|Proteomes:UP000001744};</v>
          </cell>
          <cell r="G3689" t="str">
            <v>Eukaryota</v>
          </cell>
          <cell r="H3689" t="str">
            <v xml:space="preserve"> Fungi</v>
          </cell>
          <cell r="I3689" t="str">
            <v xml:space="preserve"> Dikarya</v>
          </cell>
          <cell r="J3689" t="str">
            <v xml:space="preserve"> Ascomycota</v>
          </cell>
          <cell r="K3689" t="str">
            <v xml:space="preserve"> Taphrinomycotina</v>
          </cell>
          <cell r="L3689" t="str">
            <v>Schizosaccharomycetes</v>
          </cell>
          <cell r="M3689" t="str">
            <v xml:space="preserve"> Schizosaccharomycetales</v>
          </cell>
          <cell r="N3689" t="str">
            <v>Schizosaccharomycetaceae</v>
          </cell>
          <cell r="O3689" t="str">
            <v xml:space="preserve"> Schizosaccharomyces.</v>
          </cell>
        </row>
        <row r="3690">
          <cell r="B3690" t="str">
            <v>B6K4F7</v>
          </cell>
          <cell r="C3690" t="str">
            <v xml:space="preserve"> Schizosaccharomyces japonicus (strain yFS275 / FY16936) (Fission yeast).</v>
          </cell>
          <cell r="E3690" t="str">
            <v xml:space="preserve"> NCBI_TaxID=402676 {ECO:0000313|EMBL:EEB08364.1, ECO:0000313|Proteomes:UP000001744};</v>
          </cell>
          <cell r="G3690" t="str">
            <v>Eukaryota</v>
          </cell>
          <cell r="H3690" t="str">
            <v xml:space="preserve"> Fungi</v>
          </cell>
          <cell r="I3690" t="str">
            <v xml:space="preserve"> Dikarya</v>
          </cell>
          <cell r="J3690" t="str">
            <v xml:space="preserve"> Ascomycota</v>
          </cell>
          <cell r="K3690" t="str">
            <v xml:space="preserve"> Taphrinomycotina</v>
          </cell>
          <cell r="L3690" t="str">
            <v>Schizosaccharomycetes</v>
          </cell>
          <cell r="M3690" t="str">
            <v xml:space="preserve"> Schizosaccharomycetales</v>
          </cell>
          <cell r="N3690" t="str">
            <v>Schizosaccharomycetaceae</v>
          </cell>
          <cell r="O3690" t="str">
            <v xml:space="preserve"> Schizosaccharomyces.</v>
          </cell>
        </row>
        <row r="3691">
          <cell r="B3691" t="str">
            <v>B6KRZ3</v>
          </cell>
          <cell r="C3691" t="str">
            <v xml:space="preserve"> Toxoplasma gondii (strain ATCC 50861 / VEG).</v>
          </cell>
          <cell r="E3691" t="str">
            <v xml:space="preserve"> NCBI_TaxID=432359 {ECO:0000313|EMBL:ESS28825.1, ECO:0000313|Proteomes:UP000002226};</v>
          </cell>
          <cell r="G3691" t="str">
            <v>Eukaryota</v>
          </cell>
          <cell r="H3691" t="str">
            <v xml:space="preserve"> Alveolata</v>
          </cell>
          <cell r="I3691" t="str">
            <v xml:space="preserve"> Apicomplexa</v>
          </cell>
          <cell r="J3691" t="str">
            <v xml:space="preserve"> Conoidasida</v>
          </cell>
          <cell r="K3691" t="str">
            <v xml:space="preserve"> Coccidia</v>
          </cell>
          <cell r="L3691" t="str">
            <v>Eucoccidiorida</v>
          </cell>
          <cell r="M3691" t="str">
            <v xml:space="preserve"> Eimeriorina</v>
          </cell>
          <cell r="N3691" t="str">
            <v xml:space="preserve"> Sarcocystidae</v>
          </cell>
          <cell r="O3691" t="str">
            <v xml:space="preserve"> Toxoplasma.</v>
          </cell>
        </row>
        <row r="3692">
          <cell r="B3692" t="str">
            <v>B6Q1N5</v>
          </cell>
          <cell r="C3692" t="str">
            <v xml:space="preserve"> Talaromyces marneffei (strain ATCC 18224 / CBS 334.59 / QM 7333) (Penicillium marneffei).</v>
          </cell>
          <cell r="E3692" t="str">
            <v xml:space="preserve"> NCBI_TaxID=441960 {ECO:0000313|EMBL:EEA27901.1, ECO:0000313|Proteomes:UP000001294};</v>
          </cell>
          <cell r="G3692" t="str">
            <v>Eukaryota</v>
          </cell>
          <cell r="H3692" t="str">
            <v xml:space="preserve"> Fungi</v>
          </cell>
          <cell r="I3692" t="str">
            <v xml:space="preserve"> Dikarya</v>
          </cell>
          <cell r="J3692" t="str">
            <v xml:space="preserve"> Ascomycota</v>
          </cell>
          <cell r="K3692" t="str">
            <v xml:space="preserve"> Pezizomycotina</v>
          </cell>
          <cell r="L3692" t="str">
            <v xml:space="preserve"> Eurotiomycetes</v>
          </cell>
          <cell r="M3692" t="str">
            <v>Eurotiomycetidae</v>
          </cell>
          <cell r="N3692" t="str">
            <v xml:space="preserve"> Eurotiales</v>
          </cell>
          <cell r="O3692" t="str">
            <v xml:space="preserve"> Trichocomaceae</v>
          </cell>
          <cell r="P3692" t="str">
            <v xml:space="preserve"> Talaromyces.</v>
          </cell>
        </row>
        <row r="3693">
          <cell r="B3693" t="str">
            <v>B6QV88</v>
          </cell>
          <cell r="C3693" t="str">
            <v xml:space="preserve"> Talaromyces marneffei (strain ATCC 18224 / CBS 334.59 / QM 7333) (Penicillium marneffei).</v>
          </cell>
          <cell r="E3693" t="str">
            <v xml:space="preserve"> NCBI_TaxID=441960 {ECO:0000313|EMBL:EEA18878.1, ECO:0000313|Proteomes:UP000001294};</v>
          </cell>
          <cell r="G3693" t="str">
            <v>Eukaryota</v>
          </cell>
          <cell r="H3693" t="str">
            <v xml:space="preserve"> Fungi</v>
          </cell>
          <cell r="I3693" t="str">
            <v xml:space="preserve"> Dikarya</v>
          </cell>
          <cell r="J3693" t="str">
            <v xml:space="preserve"> Ascomycota</v>
          </cell>
          <cell r="K3693" t="str">
            <v xml:space="preserve"> Pezizomycotina</v>
          </cell>
          <cell r="L3693" t="str">
            <v xml:space="preserve"> Eurotiomycetes</v>
          </cell>
          <cell r="M3693" t="str">
            <v>Eurotiomycetidae</v>
          </cell>
          <cell r="N3693" t="str">
            <v xml:space="preserve"> Eurotiales</v>
          </cell>
          <cell r="O3693" t="str">
            <v xml:space="preserve"> Trichocomaceae</v>
          </cell>
          <cell r="P3693" t="str">
            <v xml:space="preserve"> Talaromyces.</v>
          </cell>
        </row>
        <row r="3694">
          <cell r="B3694" t="str">
            <v>B6T1E3</v>
          </cell>
          <cell r="C3694" t="str">
            <v xml:space="preserve"> Zea mays (Maize).</v>
          </cell>
          <cell r="E3694" t="str">
            <v xml:space="preserve"> NCBI_TaxID=4577 {ECO:0000313|EMBL:ACG30926.1};</v>
          </cell>
          <cell r="G3694" t="str">
            <v>Eukaryota</v>
          </cell>
          <cell r="H3694" t="str">
            <v xml:space="preserve"> Viridiplantae</v>
          </cell>
          <cell r="I3694" t="str">
            <v xml:space="preserve"> Streptophyta</v>
          </cell>
          <cell r="J3694" t="str">
            <v xml:space="preserve"> Embryophyta</v>
          </cell>
          <cell r="K3694" t="str">
            <v xml:space="preserve"> Tracheophyta</v>
          </cell>
          <cell r="L3694" t="str">
            <v>Spermatophyta</v>
          </cell>
          <cell r="M3694" t="str">
            <v xml:space="preserve"> Magnoliophyta</v>
          </cell>
          <cell r="N3694" t="str">
            <v xml:space="preserve"> Liliopsida</v>
          </cell>
          <cell r="O3694" t="str">
            <v xml:space="preserve"> Poales</v>
          </cell>
          <cell r="P3694" t="str">
            <v xml:space="preserve"> Poaceae</v>
          </cell>
          <cell r="Q3694" t="str">
            <v>PACMAD clade</v>
          </cell>
          <cell r="R3694" t="str">
            <v xml:space="preserve"> Panicoideae</v>
          </cell>
          <cell r="S3694" t="str">
            <v xml:space="preserve"> Andropogonodae</v>
          </cell>
          <cell r="T3694" t="str">
            <v xml:space="preserve"> Andropogoneae</v>
          </cell>
          <cell r="U3694" t="str">
            <v xml:space="preserve"> Tripsacinae</v>
          </cell>
        </row>
        <row r="3695">
          <cell r="B3695" t="str">
            <v>B6TAU9</v>
          </cell>
          <cell r="C3695" t="str">
            <v xml:space="preserve"> Zea mays (Maize).</v>
          </cell>
          <cell r="E3695" t="str">
            <v xml:space="preserve"> NCBI_TaxID=4577 {ECO:0000313|EMBL:ACG34232.1};</v>
          </cell>
          <cell r="G3695" t="str">
            <v>Eukaryota</v>
          </cell>
          <cell r="H3695" t="str">
            <v xml:space="preserve"> Viridiplantae</v>
          </cell>
          <cell r="I3695" t="str">
            <v xml:space="preserve"> Streptophyta</v>
          </cell>
          <cell r="J3695" t="str">
            <v xml:space="preserve"> Embryophyta</v>
          </cell>
          <cell r="K3695" t="str">
            <v xml:space="preserve"> Tracheophyta</v>
          </cell>
          <cell r="L3695" t="str">
            <v>Spermatophyta</v>
          </cell>
          <cell r="M3695" t="str">
            <v xml:space="preserve"> Magnoliophyta</v>
          </cell>
          <cell r="N3695" t="str">
            <v xml:space="preserve"> Liliopsida</v>
          </cell>
          <cell r="O3695" t="str">
            <v xml:space="preserve"> Poales</v>
          </cell>
          <cell r="P3695" t="str">
            <v xml:space="preserve"> Poaceae</v>
          </cell>
          <cell r="Q3695" t="str">
            <v>PACMAD clade</v>
          </cell>
          <cell r="R3695" t="str">
            <v xml:space="preserve"> Panicoideae</v>
          </cell>
          <cell r="S3695" t="str">
            <v xml:space="preserve"> Andropogonodae</v>
          </cell>
          <cell r="T3695" t="str">
            <v xml:space="preserve"> Andropogoneae</v>
          </cell>
          <cell r="U3695" t="str">
            <v xml:space="preserve"> Tripsacinae</v>
          </cell>
        </row>
        <row r="3696">
          <cell r="B3696" t="str">
            <v>B6TEP3</v>
          </cell>
          <cell r="C3696" t="str">
            <v xml:space="preserve"> Zea mays (Maize).</v>
          </cell>
          <cell r="E3696" t="str">
            <v xml:space="preserve"> NCBI_TaxID=4577 {ECO:0000313|EMBL:ACG35576.1};</v>
          </cell>
          <cell r="G3696" t="str">
            <v>Eukaryota</v>
          </cell>
          <cell r="H3696" t="str">
            <v xml:space="preserve"> Viridiplantae</v>
          </cell>
          <cell r="I3696" t="str">
            <v xml:space="preserve"> Streptophyta</v>
          </cell>
          <cell r="J3696" t="str">
            <v xml:space="preserve"> Embryophyta</v>
          </cell>
          <cell r="K3696" t="str">
            <v xml:space="preserve"> Tracheophyta</v>
          </cell>
          <cell r="L3696" t="str">
            <v>Spermatophyta</v>
          </cell>
          <cell r="M3696" t="str">
            <v xml:space="preserve"> Magnoliophyta</v>
          </cell>
          <cell r="N3696" t="str">
            <v xml:space="preserve"> Liliopsida</v>
          </cell>
          <cell r="O3696" t="str">
            <v xml:space="preserve"> Poales</v>
          </cell>
          <cell r="P3696" t="str">
            <v xml:space="preserve"> Poaceae</v>
          </cell>
          <cell r="Q3696" t="str">
            <v>PACMAD clade</v>
          </cell>
          <cell r="R3696" t="str">
            <v xml:space="preserve"> Panicoideae</v>
          </cell>
          <cell r="S3696" t="str">
            <v xml:space="preserve"> Andropogonodae</v>
          </cell>
          <cell r="T3696" t="str">
            <v xml:space="preserve"> Andropogoneae</v>
          </cell>
          <cell r="U3696" t="str">
            <v xml:space="preserve"> Tripsacinae</v>
          </cell>
        </row>
        <row r="3697">
          <cell r="B3697" t="str">
            <v>B7EKD7</v>
          </cell>
          <cell r="C3697" t="str">
            <v xml:space="preserve"> Oryza sativa subsp. japonica (Rice).</v>
          </cell>
          <cell r="E3697" t="str">
            <v xml:space="preserve"> NCBI_TaxID=39947 {ECO:0000313|EMBL:BAG92834.1};</v>
          </cell>
          <cell r="G3697" t="str">
            <v>Eukaryota</v>
          </cell>
          <cell r="H3697" t="str">
            <v xml:space="preserve"> Viridiplantae</v>
          </cell>
          <cell r="I3697" t="str">
            <v xml:space="preserve"> Streptophyta</v>
          </cell>
          <cell r="J3697" t="str">
            <v xml:space="preserve"> Embryophyta</v>
          </cell>
          <cell r="K3697" t="str">
            <v xml:space="preserve"> Tracheophyta</v>
          </cell>
          <cell r="L3697" t="str">
            <v>Spermatophyta</v>
          </cell>
          <cell r="M3697" t="str">
            <v xml:space="preserve"> Magnoliophyta</v>
          </cell>
          <cell r="N3697" t="str">
            <v xml:space="preserve"> Liliopsida</v>
          </cell>
          <cell r="O3697" t="str">
            <v xml:space="preserve"> Poales</v>
          </cell>
          <cell r="P3697" t="str">
            <v xml:space="preserve"> Poaceae</v>
          </cell>
          <cell r="Q3697" t="str">
            <v xml:space="preserve"> BOP clade</v>
          </cell>
          <cell r="R3697" t="str">
            <v>Oryzoideae</v>
          </cell>
          <cell r="S3697" t="str">
            <v xml:space="preserve"> Oryzeae</v>
          </cell>
          <cell r="T3697" t="str">
            <v xml:space="preserve"> Oryzinae</v>
          </cell>
          <cell r="U3697" t="str">
            <v xml:space="preserve"> Oryza</v>
          </cell>
        </row>
        <row r="3698">
          <cell r="B3698" t="str">
            <v>B7FKJ5</v>
          </cell>
          <cell r="C3698" t="str">
            <v xml:space="preserve"> Medicago truncatula (Barrel medic) (Medicago tribuloides).</v>
          </cell>
          <cell r="E3698" t="str">
            <v xml:space="preserve"> NCBI_TaxID=3880 {ECO:0000313|EMBL:ACJ85279.1};</v>
          </cell>
          <cell r="G3698" t="str">
            <v>Eukaryota</v>
          </cell>
          <cell r="H3698" t="str">
            <v xml:space="preserve"> Viridiplantae</v>
          </cell>
          <cell r="I3698" t="str">
            <v xml:space="preserve"> Streptophyta</v>
          </cell>
          <cell r="J3698" t="str">
            <v xml:space="preserve"> Embryophyta</v>
          </cell>
          <cell r="K3698" t="str">
            <v xml:space="preserve"> Tracheophyta</v>
          </cell>
          <cell r="L3698" t="str">
            <v>Spermatophyta</v>
          </cell>
          <cell r="M3698" t="str">
            <v xml:space="preserve"> Magnoliophyta</v>
          </cell>
          <cell r="N3698" t="str">
            <v xml:space="preserve"> eudicotyledons</v>
          </cell>
          <cell r="O3698" t="str">
            <v xml:space="preserve"> Gunneridae</v>
          </cell>
          <cell r="P3698" t="str">
            <v>Pentapetalae</v>
          </cell>
          <cell r="Q3698" t="str">
            <v xml:space="preserve"> rosids</v>
          </cell>
          <cell r="R3698" t="str">
            <v xml:space="preserve"> fabids</v>
          </cell>
          <cell r="S3698" t="str">
            <v xml:space="preserve"> Fabales</v>
          </cell>
          <cell r="T3698" t="str">
            <v xml:space="preserve"> Fabaceae</v>
          </cell>
          <cell r="U3698" t="str">
            <v xml:space="preserve"> Papilionoideae</v>
          </cell>
        </row>
        <row r="3699">
          <cell r="B3699" t="str">
            <v>B7G5N4</v>
          </cell>
          <cell r="C3699" t="str">
            <v xml:space="preserve"> Phaeodactylum tricornutum (strain CCAP 1055/1).</v>
          </cell>
          <cell r="E3699" t="str">
            <v xml:space="preserve"> NCBI_TaxID=556484 {ECO:0000313|Proteomes:UP000000759};</v>
          </cell>
          <cell r="G3699" t="str">
            <v>Eukaryota</v>
          </cell>
          <cell r="H3699" t="str">
            <v xml:space="preserve"> Stramenopiles</v>
          </cell>
          <cell r="I3699" t="str">
            <v xml:space="preserve"> Bacillariophyta</v>
          </cell>
          <cell r="J3699" t="str">
            <v xml:space="preserve"> Bacillariophyceae</v>
          </cell>
          <cell r="K3699" t="str">
            <v>Bacillariophycidae</v>
          </cell>
          <cell r="L3699" t="str">
            <v xml:space="preserve"> Naviculales</v>
          </cell>
          <cell r="M3699" t="str">
            <v xml:space="preserve"> Phaeodactylaceae</v>
          </cell>
          <cell r="N3699" t="str">
            <v xml:space="preserve"> Phaeodactylum.</v>
          </cell>
        </row>
        <row r="3700">
          <cell r="B3700" t="str">
            <v>B7GDE6</v>
          </cell>
          <cell r="C3700" t="str">
            <v xml:space="preserve"> Phaeodactylum tricornutum (strain CCAP 1055/1).</v>
          </cell>
          <cell r="E3700" t="str">
            <v xml:space="preserve"> NCBI_TaxID=556484 {ECO:0000313|Proteomes:UP000000759};</v>
          </cell>
          <cell r="G3700" t="str">
            <v>Eukaryota</v>
          </cell>
          <cell r="H3700" t="str">
            <v xml:space="preserve"> Stramenopiles</v>
          </cell>
          <cell r="I3700" t="str">
            <v xml:space="preserve"> Bacillariophyta</v>
          </cell>
          <cell r="J3700" t="str">
            <v xml:space="preserve"> Bacillariophyceae</v>
          </cell>
          <cell r="K3700" t="str">
            <v>Bacillariophycidae</v>
          </cell>
          <cell r="L3700" t="str">
            <v xml:space="preserve"> Naviculales</v>
          </cell>
          <cell r="M3700" t="str">
            <v xml:space="preserve"> Phaeodactylaceae</v>
          </cell>
          <cell r="N3700" t="str">
            <v xml:space="preserve"> Phaeodactylum.</v>
          </cell>
        </row>
        <row r="3701">
          <cell r="B3701" t="str">
            <v>B7P5X8</v>
          </cell>
          <cell r="C3701" t="str">
            <v xml:space="preserve"> Ixodes scapularis (Black-legged tick) (Deer tick).</v>
          </cell>
          <cell r="E3701" t="str">
            <v xml:space="preserve"> NCBI_TaxID=6945 {ECO:0000313|Proteomes:UP000001555};</v>
          </cell>
          <cell r="G3701" t="str">
            <v>Eukaryota</v>
          </cell>
          <cell r="H3701" t="str">
            <v xml:space="preserve"> Metazoa</v>
          </cell>
          <cell r="I3701" t="str">
            <v xml:space="preserve"> Ecdysozoa</v>
          </cell>
          <cell r="J3701" t="str">
            <v xml:space="preserve"> Arthropoda</v>
          </cell>
          <cell r="K3701" t="str">
            <v xml:space="preserve"> Chelicerata</v>
          </cell>
          <cell r="L3701" t="str">
            <v xml:space="preserve"> Arachnida</v>
          </cell>
          <cell r="M3701" t="str">
            <v>Acari</v>
          </cell>
          <cell r="N3701" t="str">
            <v xml:space="preserve"> Parasitiformes</v>
          </cell>
          <cell r="O3701" t="str">
            <v xml:space="preserve"> Ixodida</v>
          </cell>
          <cell r="P3701" t="str">
            <v xml:space="preserve"> Ixodoidea</v>
          </cell>
          <cell r="Q3701" t="str">
            <v xml:space="preserve"> Ixodidae</v>
          </cell>
          <cell r="R3701" t="str">
            <v xml:space="preserve"> Ixodinae</v>
          </cell>
          <cell r="S3701" t="str">
            <v xml:space="preserve"> Ixodes.</v>
          </cell>
        </row>
        <row r="3702">
          <cell r="B3702" t="str">
            <v>B7XHA6</v>
          </cell>
          <cell r="C3702" t="str">
            <v xml:space="preserve"> Enterocytozoon bieneusi (strain H348) (Microsporidian parasite).</v>
          </cell>
          <cell r="E3702" t="str">
            <v xml:space="preserve"> NCBI_TaxID=481877 {ECO:0000313|EMBL:EED44614.1, ECO:0000313|Proteomes:UP000001742};</v>
          </cell>
          <cell r="G3702" t="str">
            <v>Eukaryota</v>
          </cell>
          <cell r="H3702" t="str">
            <v xml:space="preserve"> Fungi</v>
          </cell>
          <cell r="I3702" t="str">
            <v xml:space="preserve"> Fungi incertae sedis</v>
          </cell>
          <cell r="J3702" t="str">
            <v xml:space="preserve"> Microsporidia</v>
          </cell>
          <cell r="K3702" t="str">
            <v>Enterocytozoonidae</v>
          </cell>
          <cell r="L3702" t="str">
            <v xml:space="preserve"> Enterocytozoon.</v>
          </cell>
        </row>
        <row r="3703">
          <cell r="B3703" t="str">
            <v>B8A8P3</v>
          </cell>
          <cell r="C3703" t="str">
            <v xml:space="preserve"> Oryza sativa subsp. indica (Rice).</v>
          </cell>
          <cell r="E3703" t="str">
            <v xml:space="preserve"> NCBI_TaxID=39946 {ECO:0000313|EMBL:EEC71387.1, ECO:0000313|Proteomes:UP000007015};</v>
          </cell>
          <cell r="G3703" t="str">
            <v>Eukaryota</v>
          </cell>
          <cell r="H3703" t="str">
            <v xml:space="preserve"> Viridiplantae</v>
          </cell>
          <cell r="I3703" t="str">
            <v xml:space="preserve"> Streptophyta</v>
          </cell>
          <cell r="J3703" t="str">
            <v xml:space="preserve"> Embryophyta</v>
          </cell>
          <cell r="K3703" t="str">
            <v xml:space="preserve"> Tracheophyta</v>
          </cell>
          <cell r="L3703" t="str">
            <v>Spermatophyta</v>
          </cell>
          <cell r="M3703" t="str">
            <v xml:space="preserve"> Magnoliophyta</v>
          </cell>
          <cell r="N3703" t="str">
            <v xml:space="preserve"> Liliopsida</v>
          </cell>
          <cell r="O3703" t="str">
            <v xml:space="preserve"> Poales</v>
          </cell>
          <cell r="P3703" t="str">
            <v xml:space="preserve"> Poaceae</v>
          </cell>
          <cell r="Q3703" t="str">
            <v xml:space="preserve"> BOP clade</v>
          </cell>
          <cell r="R3703" t="str">
            <v>Oryzoideae</v>
          </cell>
          <cell r="S3703" t="str">
            <v xml:space="preserve"> Oryzeae</v>
          </cell>
          <cell r="T3703" t="str">
            <v xml:space="preserve"> Oryzinae</v>
          </cell>
          <cell r="U3703" t="str">
            <v xml:space="preserve"> Oryza</v>
          </cell>
        </row>
        <row r="3704">
          <cell r="B3704" t="str">
            <v>B8ACI8</v>
          </cell>
          <cell r="C3704" t="str">
            <v xml:space="preserve"> Oryza sativa subsp. indica (Rice).</v>
          </cell>
          <cell r="E3704" t="str">
            <v xml:space="preserve"> NCBI_TaxID=39946 {ECO:0000313|EMBL:EEC70397.1, ECO:0000313|Proteomes:UP000007015};</v>
          </cell>
          <cell r="G3704" t="str">
            <v>Eukaryota</v>
          </cell>
          <cell r="H3704" t="str">
            <v xml:space="preserve"> Viridiplantae</v>
          </cell>
          <cell r="I3704" t="str">
            <v xml:space="preserve"> Streptophyta</v>
          </cell>
          <cell r="J3704" t="str">
            <v xml:space="preserve"> Embryophyta</v>
          </cell>
          <cell r="K3704" t="str">
            <v xml:space="preserve"> Tracheophyta</v>
          </cell>
          <cell r="L3704" t="str">
            <v>Spermatophyta</v>
          </cell>
          <cell r="M3704" t="str">
            <v xml:space="preserve"> Magnoliophyta</v>
          </cell>
          <cell r="N3704" t="str">
            <v xml:space="preserve"> Liliopsida</v>
          </cell>
          <cell r="O3704" t="str">
            <v xml:space="preserve"> Poales</v>
          </cell>
          <cell r="P3704" t="str">
            <v xml:space="preserve"> Poaceae</v>
          </cell>
          <cell r="Q3704" t="str">
            <v xml:space="preserve"> BOP clade</v>
          </cell>
          <cell r="R3704" t="str">
            <v>Oryzoideae</v>
          </cell>
          <cell r="S3704" t="str">
            <v xml:space="preserve"> Oryzeae</v>
          </cell>
          <cell r="T3704" t="str">
            <v xml:space="preserve"> Oryzinae</v>
          </cell>
          <cell r="U3704" t="str">
            <v xml:space="preserve"> Oryza</v>
          </cell>
        </row>
        <row r="3705">
          <cell r="B3705" t="str">
            <v>B8AMU5</v>
          </cell>
          <cell r="C3705" t="str">
            <v xml:space="preserve"> Oryza sativa subsp. indica (Rice).</v>
          </cell>
          <cell r="E3705" t="str">
            <v xml:space="preserve"> NCBI_TaxID=39946 {ECO:0000313|EMBL:EEC74475.1, ECO:0000313|Proteomes:UP000007015};</v>
          </cell>
          <cell r="G3705" t="str">
            <v>Eukaryota</v>
          </cell>
          <cell r="H3705" t="str">
            <v xml:space="preserve"> Viridiplantae</v>
          </cell>
          <cell r="I3705" t="str">
            <v xml:space="preserve"> Streptophyta</v>
          </cell>
          <cell r="J3705" t="str">
            <v xml:space="preserve"> Embryophyta</v>
          </cell>
          <cell r="K3705" t="str">
            <v xml:space="preserve"> Tracheophyta</v>
          </cell>
          <cell r="L3705" t="str">
            <v>Spermatophyta</v>
          </cell>
          <cell r="M3705" t="str">
            <v xml:space="preserve"> Magnoliophyta</v>
          </cell>
          <cell r="N3705" t="str">
            <v xml:space="preserve"> Liliopsida</v>
          </cell>
          <cell r="O3705" t="str">
            <v xml:space="preserve"> Poales</v>
          </cell>
          <cell r="P3705" t="str">
            <v xml:space="preserve"> Poaceae</v>
          </cell>
          <cell r="Q3705" t="str">
            <v xml:space="preserve"> BOP clade</v>
          </cell>
          <cell r="R3705" t="str">
            <v>Oryzoideae</v>
          </cell>
          <cell r="S3705" t="str">
            <v xml:space="preserve"> Oryzeae</v>
          </cell>
          <cell r="T3705" t="str">
            <v xml:space="preserve"> Oryzinae</v>
          </cell>
          <cell r="U3705" t="str">
            <v xml:space="preserve"> Oryza</v>
          </cell>
        </row>
        <row r="3706">
          <cell r="B3706" t="str">
            <v>B8AQH5</v>
          </cell>
          <cell r="C3706" t="str">
            <v xml:space="preserve"> Oryza sativa subsp. indica (Rice).</v>
          </cell>
          <cell r="E3706" t="str">
            <v xml:space="preserve"> NCBI_TaxID=39946 {ECO:0000313|EMBL:EEC74706.1, ECO:0000313|Proteomes:UP000007015};</v>
          </cell>
          <cell r="G3706" t="str">
            <v>Eukaryota</v>
          </cell>
          <cell r="H3706" t="str">
            <v xml:space="preserve"> Viridiplantae</v>
          </cell>
          <cell r="I3706" t="str">
            <v xml:space="preserve"> Streptophyta</v>
          </cell>
          <cell r="J3706" t="str">
            <v xml:space="preserve"> Embryophyta</v>
          </cell>
          <cell r="K3706" t="str">
            <v xml:space="preserve"> Tracheophyta</v>
          </cell>
          <cell r="L3706" t="str">
            <v>Spermatophyta</v>
          </cell>
          <cell r="M3706" t="str">
            <v xml:space="preserve"> Magnoliophyta</v>
          </cell>
          <cell r="N3706" t="str">
            <v xml:space="preserve"> Liliopsida</v>
          </cell>
          <cell r="O3706" t="str">
            <v xml:space="preserve"> Poales</v>
          </cell>
          <cell r="P3706" t="str">
            <v xml:space="preserve"> Poaceae</v>
          </cell>
          <cell r="Q3706" t="str">
            <v xml:space="preserve"> BOP clade</v>
          </cell>
          <cell r="R3706" t="str">
            <v>Oryzoideae</v>
          </cell>
          <cell r="S3706" t="str">
            <v xml:space="preserve"> Oryzeae</v>
          </cell>
          <cell r="T3706" t="str">
            <v xml:space="preserve"> Oryzinae</v>
          </cell>
          <cell r="U3706" t="str">
            <v xml:space="preserve"> Oryza</v>
          </cell>
        </row>
        <row r="3707">
          <cell r="B3707" t="str">
            <v>B8B098</v>
          </cell>
          <cell r="C3707" t="str">
            <v xml:space="preserve"> Oryza sativa subsp. indica (Rice).</v>
          </cell>
          <cell r="E3707" t="str">
            <v xml:space="preserve"> NCBI_TaxID=39946 {ECO:0000313|EMBL:EEC79592.1, ECO:0000313|Proteomes:UP000007015};</v>
          </cell>
          <cell r="G3707" t="str">
            <v>Eukaryota</v>
          </cell>
          <cell r="H3707" t="str">
            <v xml:space="preserve"> Viridiplantae</v>
          </cell>
          <cell r="I3707" t="str">
            <v xml:space="preserve"> Streptophyta</v>
          </cell>
          <cell r="J3707" t="str">
            <v xml:space="preserve"> Embryophyta</v>
          </cell>
          <cell r="K3707" t="str">
            <v xml:space="preserve"> Tracheophyta</v>
          </cell>
          <cell r="L3707" t="str">
            <v>Spermatophyta</v>
          </cell>
          <cell r="M3707" t="str">
            <v xml:space="preserve"> Magnoliophyta</v>
          </cell>
          <cell r="N3707" t="str">
            <v xml:space="preserve"> Liliopsida</v>
          </cell>
          <cell r="O3707" t="str">
            <v xml:space="preserve"> Poales</v>
          </cell>
          <cell r="P3707" t="str">
            <v xml:space="preserve"> Poaceae</v>
          </cell>
          <cell r="Q3707" t="str">
            <v xml:space="preserve"> BOP clade</v>
          </cell>
          <cell r="R3707" t="str">
            <v>Oryzoideae</v>
          </cell>
          <cell r="S3707" t="str">
            <v xml:space="preserve"> Oryzeae</v>
          </cell>
          <cell r="T3707" t="str">
            <v xml:space="preserve"> Oryzinae</v>
          </cell>
          <cell r="U3707" t="str">
            <v xml:space="preserve"> Oryza</v>
          </cell>
        </row>
        <row r="3708">
          <cell r="B3708" t="str">
            <v>B8BQH4</v>
          </cell>
          <cell r="C3708" t="str">
            <v xml:space="preserve"> Thalassiosira pseudonana (Marine diatom) (Cyclotella nana).</v>
          </cell>
          <cell r="E3708" t="str">
            <v xml:space="preserve"> NCBI_TaxID=35128 {ECO:0000313|Proteomes:UP000001449};</v>
          </cell>
          <cell r="G3708" t="str">
            <v>Eukaryota</v>
          </cell>
          <cell r="H3708" t="str">
            <v xml:space="preserve"> Stramenopiles</v>
          </cell>
          <cell r="I3708" t="str">
            <v xml:space="preserve"> Bacillariophyta</v>
          </cell>
          <cell r="J3708" t="str">
            <v xml:space="preserve"> Coscinodiscophyceae</v>
          </cell>
          <cell r="K3708" t="str">
            <v>Thalassiosirophycidae</v>
          </cell>
          <cell r="L3708" t="str">
            <v xml:space="preserve"> Thalassiosirales</v>
          </cell>
          <cell r="M3708" t="str">
            <v xml:space="preserve"> Thalassiosiraceae</v>
          </cell>
          <cell r="N3708" t="str">
            <v>Thalassiosira.</v>
          </cell>
        </row>
        <row r="3709">
          <cell r="B3709" t="str">
            <v>B8CCD5</v>
          </cell>
          <cell r="C3709" t="str">
            <v xml:space="preserve"> Thalassiosira pseudonana (Marine diatom) (Cyclotella nana).</v>
          </cell>
          <cell r="E3709" t="str">
            <v xml:space="preserve"> NCBI_TaxID=35128 {ECO:0000313|Proteomes:UP000001449};</v>
          </cell>
          <cell r="G3709" t="str">
            <v>Eukaryota</v>
          </cell>
          <cell r="H3709" t="str">
            <v xml:space="preserve"> Stramenopiles</v>
          </cell>
          <cell r="I3709" t="str">
            <v xml:space="preserve"> Bacillariophyta</v>
          </cell>
          <cell r="J3709" t="str">
            <v xml:space="preserve"> Coscinodiscophyceae</v>
          </cell>
          <cell r="K3709" t="str">
            <v>Thalassiosirophycidae</v>
          </cell>
          <cell r="L3709" t="str">
            <v xml:space="preserve"> Thalassiosirales</v>
          </cell>
          <cell r="M3709" t="str">
            <v xml:space="preserve"> Thalassiosiraceae</v>
          </cell>
          <cell r="N3709" t="str">
            <v>Thalassiosira.</v>
          </cell>
        </row>
        <row r="3710">
          <cell r="B3710" t="str">
            <v>B8LUH0</v>
          </cell>
          <cell r="C3710" t="str">
            <v xml:space="preserve"> Talaromyces stipitatus (strain ATCC 10500 / CBS 375.48 / QM 6759 / NRRL 1006) (Penicillium stipitatum).</v>
          </cell>
          <cell r="E3710" t="str">
            <v xml:space="preserve"> NCBI_TaxID=441959 {ECO:0000313|EMBL:EED23743.1, ECO:0000313|Proteomes:UP000001745};</v>
          </cell>
          <cell r="G3710" t="str">
            <v>Eukaryota</v>
          </cell>
          <cell r="H3710" t="str">
            <v xml:space="preserve"> Fungi</v>
          </cell>
          <cell r="I3710" t="str">
            <v xml:space="preserve"> Dikarya</v>
          </cell>
          <cell r="J3710" t="str">
            <v xml:space="preserve"> Ascomycota</v>
          </cell>
          <cell r="K3710" t="str">
            <v xml:space="preserve"> Pezizomycotina</v>
          </cell>
          <cell r="L3710" t="str">
            <v xml:space="preserve"> Eurotiomycetes</v>
          </cell>
          <cell r="M3710" t="str">
            <v>Eurotiomycetidae</v>
          </cell>
          <cell r="N3710" t="str">
            <v xml:space="preserve"> Eurotiales</v>
          </cell>
          <cell r="O3710" t="str">
            <v xml:space="preserve"> Trichocomaceae</v>
          </cell>
          <cell r="P3710" t="str">
            <v xml:space="preserve"> Talaromyces.</v>
          </cell>
        </row>
        <row r="3711">
          <cell r="B3711" t="str">
            <v>B8MSR3</v>
          </cell>
          <cell r="C3711" t="str">
            <v xml:space="preserve"> Talaromyces stipitatus (strain ATCC 10500 / CBS 375.48 / QM 6759 / NRRL 1006) (Penicillium stipitatum).</v>
          </cell>
          <cell r="E3711" t="str">
            <v xml:space="preserve"> NCBI_TaxID=441959 {ECO:0000313|EMBL:EED12521.1, ECO:0000313|Proteomes:UP000001745};</v>
          </cell>
          <cell r="G3711" t="str">
            <v>Eukaryota</v>
          </cell>
          <cell r="H3711" t="str">
            <v xml:space="preserve"> Fungi</v>
          </cell>
          <cell r="I3711" t="str">
            <v xml:space="preserve"> Dikarya</v>
          </cell>
          <cell r="J3711" t="str">
            <v xml:space="preserve"> Ascomycota</v>
          </cell>
          <cell r="K3711" t="str">
            <v xml:space="preserve"> Pezizomycotina</v>
          </cell>
          <cell r="L3711" t="str">
            <v xml:space="preserve"> Eurotiomycetes</v>
          </cell>
          <cell r="M3711" t="str">
            <v>Eurotiomycetidae</v>
          </cell>
          <cell r="N3711" t="str">
            <v xml:space="preserve"> Eurotiales</v>
          </cell>
          <cell r="O3711" t="str">
            <v xml:space="preserve"> Trichocomaceae</v>
          </cell>
          <cell r="P3711" t="str">
            <v xml:space="preserve"> Talaromyces.</v>
          </cell>
        </row>
        <row r="3712">
          <cell r="B3712" t="str">
            <v>B8NA08</v>
          </cell>
          <cell r="C3712" t="str">
            <v xml:space="preserve"> Aspergillus flavus (strain ATCC 200026 / FGSC A1120 / NRRL 3357 / JCM 12722 / SRRC 167).</v>
          </cell>
          <cell r="E3712" t="str">
            <v xml:space="preserve"> NCBI_TaxID=332952 {ECO:0000313|EMBL:EED53927.1, ECO:0000313|Proteomes:UP000001875};</v>
          </cell>
          <cell r="G3712" t="str">
            <v>Eukaryota</v>
          </cell>
          <cell r="H3712" t="str">
            <v xml:space="preserve"> Fungi</v>
          </cell>
          <cell r="I3712" t="str">
            <v xml:space="preserve"> Dikarya</v>
          </cell>
          <cell r="J3712" t="str">
            <v xml:space="preserve"> Ascomycota</v>
          </cell>
          <cell r="K3712" t="str">
            <v xml:space="preserve"> Pezizomycotina</v>
          </cell>
          <cell r="L3712" t="str">
            <v xml:space="preserve"> Eurotiomycetes</v>
          </cell>
          <cell r="M3712" t="str">
            <v>Eurotiomycetidae</v>
          </cell>
          <cell r="N3712" t="str">
            <v xml:space="preserve"> Eurotiales</v>
          </cell>
          <cell r="O3712" t="str">
            <v xml:space="preserve"> Aspergillaceae</v>
          </cell>
          <cell r="P3712" t="str">
            <v xml:space="preserve"> Aspergillus.</v>
          </cell>
        </row>
        <row r="3713">
          <cell r="B3713" t="str">
            <v>B8ND15</v>
          </cell>
          <cell r="C3713" t="str">
            <v xml:space="preserve"> Aspergillus flavus (strain ATCC 200026 / FGSC A1120 / NRRL 3357 / JCM 12722 / SRRC 167).</v>
          </cell>
          <cell r="E3713" t="str">
            <v xml:space="preserve"> NCBI_TaxID=332952 {ECO:0000313|EMBL:EED51223.1, ECO:0000313|Proteomes:UP000001875};</v>
          </cell>
          <cell r="G3713" t="str">
            <v>Eukaryota</v>
          </cell>
          <cell r="H3713" t="str">
            <v xml:space="preserve"> Fungi</v>
          </cell>
          <cell r="I3713" t="str">
            <v xml:space="preserve"> Dikarya</v>
          </cell>
          <cell r="J3713" t="str">
            <v xml:space="preserve"> Ascomycota</v>
          </cell>
          <cell r="K3713" t="str">
            <v xml:space="preserve"> Pezizomycotina</v>
          </cell>
          <cell r="L3713" t="str">
            <v xml:space="preserve"> Eurotiomycetes</v>
          </cell>
          <cell r="M3713" t="str">
            <v>Eurotiomycetidae</v>
          </cell>
          <cell r="N3713" t="str">
            <v xml:space="preserve"> Eurotiales</v>
          </cell>
          <cell r="O3713" t="str">
            <v xml:space="preserve"> Aspergillaceae</v>
          </cell>
          <cell r="P3713" t="str">
            <v xml:space="preserve"> Aspergillus.</v>
          </cell>
        </row>
        <row r="3714">
          <cell r="B3714" t="str">
            <v>B9GI94</v>
          </cell>
          <cell r="C3714" t="str">
            <v xml:space="preserve"> Populus trichocarpa (Western balsam poplar) (Populus balsamifera subsp. trichocarpa).</v>
          </cell>
          <cell r="E3714" t="str">
            <v xml:space="preserve"> NCBI_TaxID=3694 {ECO:0000313|EMBL:EEE83578.1, ECO:0000313|Proteomes:UP000006729};</v>
          </cell>
          <cell r="G3714" t="str">
            <v>Eukaryota</v>
          </cell>
          <cell r="H3714" t="str">
            <v xml:space="preserve"> Viridiplantae</v>
          </cell>
          <cell r="I3714" t="str">
            <v xml:space="preserve"> Streptophyta</v>
          </cell>
          <cell r="J3714" t="str">
            <v xml:space="preserve"> Embryophyta</v>
          </cell>
          <cell r="K3714" t="str">
            <v xml:space="preserve"> Tracheophyta</v>
          </cell>
          <cell r="L3714" t="str">
            <v>Spermatophyta</v>
          </cell>
          <cell r="M3714" t="str">
            <v xml:space="preserve"> Magnoliophyta</v>
          </cell>
          <cell r="N3714" t="str">
            <v xml:space="preserve"> eudicotyledons</v>
          </cell>
          <cell r="O3714" t="str">
            <v xml:space="preserve"> Gunneridae</v>
          </cell>
          <cell r="P3714" t="str">
            <v>Pentapetalae</v>
          </cell>
          <cell r="Q3714" t="str">
            <v xml:space="preserve"> rosids</v>
          </cell>
          <cell r="R3714" t="str">
            <v xml:space="preserve"> fabids</v>
          </cell>
          <cell r="S3714" t="str">
            <v xml:space="preserve"> Malpighiales</v>
          </cell>
          <cell r="T3714" t="str">
            <v xml:space="preserve"> Salicaceae</v>
          </cell>
          <cell r="U3714" t="str">
            <v xml:space="preserve"> Saliceae</v>
          </cell>
        </row>
        <row r="3715">
          <cell r="B3715" t="str">
            <v>B9GI95</v>
          </cell>
          <cell r="C3715" t="str">
            <v xml:space="preserve"> Populus trichocarpa (Western balsam poplar) (Populus balsamifera subsp. trichocarpa).</v>
          </cell>
          <cell r="E3715" t="str">
            <v xml:space="preserve"> NCBI_TaxID=3694 {ECO:0000313|EMBL:EEE83579.1, ECO:0000313|Proteomes:UP000006729};</v>
          </cell>
          <cell r="G3715" t="str">
            <v>Eukaryota</v>
          </cell>
          <cell r="H3715" t="str">
            <v xml:space="preserve"> Viridiplantae</v>
          </cell>
          <cell r="I3715" t="str">
            <v xml:space="preserve"> Streptophyta</v>
          </cell>
          <cell r="J3715" t="str">
            <v xml:space="preserve"> Embryophyta</v>
          </cell>
          <cell r="K3715" t="str">
            <v xml:space="preserve"> Tracheophyta</v>
          </cell>
          <cell r="L3715" t="str">
            <v>Spermatophyta</v>
          </cell>
          <cell r="M3715" t="str">
            <v xml:space="preserve"> Magnoliophyta</v>
          </cell>
          <cell r="N3715" t="str">
            <v xml:space="preserve"> eudicotyledons</v>
          </cell>
          <cell r="O3715" t="str">
            <v xml:space="preserve"> Gunneridae</v>
          </cell>
          <cell r="P3715" t="str">
            <v>Pentapetalae</v>
          </cell>
          <cell r="Q3715" t="str">
            <v xml:space="preserve"> rosids</v>
          </cell>
          <cell r="R3715" t="str">
            <v xml:space="preserve"> fabids</v>
          </cell>
          <cell r="S3715" t="str">
            <v xml:space="preserve"> Malpighiales</v>
          </cell>
          <cell r="T3715" t="str">
            <v xml:space="preserve"> Salicaceae</v>
          </cell>
          <cell r="U3715" t="str">
            <v xml:space="preserve"> Saliceae</v>
          </cell>
        </row>
        <row r="3716">
          <cell r="B3716" t="str">
            <v>B9H6N6</v>
          </cell>
          <cell r="C3716" t="str">
            <v xml:space="preserve"> Populus trichocarpa (Western balsam poplar) (Populus balsamifera subsp. trichocarpa).</v>
          </cell>
          <cell r="E3716" t="str">
            <v xml:space="preserve"> NCBI_TaxID=3694 {ECO:0000313|EMBL:EEE93503.2, ECO:0000313|Proteomes:UP000006729};</v>
          </cell>
          <cell r="G3716" t="str">
            <v>Eukaryota</v>
          </cell>
          <cell r="H3716" t="str">
            <v xml:space="preserve"> Viridiplantae</v>
          </cell>
          <cell r="I3716" t="str">
            <v xml:space="preserve"> Streptophyta</v>
          </cell>
          <cell r="J3716" t="str">
            <v xml:space="preserve"> Embryophyta</v>
          </cell>
          <cell r="K3716" t="str">
            <v xml:space="preserve"> Tracheophyta</v>
          </cell>
          <cell r="L3716" t="str">
            <v>Spermatophyta</v>
          </cell>
          <cell r="M3716" t="str">
            <v xml:space="preserve"> Magnoliophyta</v>
          </cell>
          <cell r="N3716" t="str">
            <v xml:space="preserve"> eudicotyledons</v>
          </cell>
          <cell r="O3716" t="str">
            <v xml:space="preserve"> Gunneridae</v>
          </cell>
          <cell r="P3716" t="str">
            <v>Pentapetalae</v>
          </cell>
          <cell r="Q3716" t="str">
            <v xml:space="preserve"> rosids</v>
          </cell>
          <cell r="R3716" t="str">
            <v xml:space="preserve"> fabids</v>
          </cell>
          <cell r="S3716" t="str">
            <v xml:space="preserve"> Malpighiales</v>
          </cell>
          <cell r="T3716" t="str">
            <v xml:space="preserve"> Salicaceae</v>
          </cell>
          <cell r="U3716" t="str">
            <v xml:space="preserve"> Saliceae</v>
          </cell>
        </row>
        <row r="3717">
          <cell r="B3717" t="str">
            <v>B9HG93</v>
          </cell>
          <cell r="C3717" t="str">
            <v xml:space="preserve"> Populus trichocarpa (Western balsam poplar) (Populus balsamifera subsp. trichocarpa).</v>
          </cell>
          <cell r="E3717" t="str">
            <v xml:space="preserve"> NCBI_TaxID=3694 {ECO:0000313|EMBL:EEE90814.2, ECO:0000313|Proteomes:UP000006729};</v>
          </cell>
          <cell r="G3717" t="str">
            <v>Eukaryota</v>
          </cell>
          <cell r="H3717" t="str">
            <v xml:space="preserve"> Viridiplantae</v>
          </cell>
          <cell r="I3717" t="str">
            <v xml:space="preserve"> Streptophyta</v>
          </cell>
          <cell r="J3717" t="str">
            <v xml:space="preserve"> Embryophyta</v>
          </cell>
          <cell r="K3717" t="str">
            <v xml:space="preserve"> Tracheophyta</v>
          </cell>
          <cell r="L3717" t="str">
            <v>Spermatophyta</v>
          </cell>
          <cell r="M3717" t="str">
            <v xml:space="preserve"> Magnoliophyta</v>
          </cell>
          <cell r="N3717" t="str">
            <v xml:space="preserve"> eudicotyledons</v>
          </cell>
          <cell r="O3717" t="str">
            <v xml:space="preserve"> Gunneridae</v>
          </cell>
          <cell r="P3717" t="str">
            <v>Pentapetalae</v>
          </cell>
          <cell r="Q3717" t="str">
            <v xml:space="preserve"> rosids</v>
          </cell>
          <cell r="R3717" t="str">
            <v xml:space="preserve"> fabids</v>
          </cell>
          <cell r="S3717" t="str">
            <v xml:space="preserve"> Malpighiales</v>
          </cell>
          <cell r="T3717" t="str">
            <v xml:space="preserve"> Salicaceae</v>
          </cell>
          <cell r="U3717" t="str">
            <v xml:space="preserve"> Saliceae</v>
          </cell>
        </row>
        <row r="3718">
          <cell r="B3718" t="str">
            <v>B9HMZ4</v>
          </cell>
          <cell r="C3718" t="str">
            <v xml:space="preserve"> Populus trichocarpa (Western balsam poplar) (Populus balsamifera subsp. trichocarpa).</v>
          </cell>
          <cell r="E3718" t="str">
            <v xml:space="preserve"> NCBI_TaxID=3694 {ECO:0000313|EMBL:EEE87131.1, ECO:0000313|Proteomes:UP000006729};</v>
          </cell>
          <cell r="G3718" t="str">
            <v>Eukaryota</v>
          </cell>
          <cell r="H3718" t="str">
            <v xml:space="preserve"> Viridiplantae</v>
          </cell>
          <cell r="I3718" t="str">
            <v xml:space="preserve"> Streptophyta</v>
          </cell>
          <cell r="J3718" t="str">
            <v xml:space="preserve"> Embryophyta</v>
          </cell>
          <cell r="K3718" t="str">
            <v xml:space="preserve"> Tracheophyta</v>
          </cell>
          <cell r="L3718" t="str">
            <v>Spermatophyta</v>
          </cell>
          <cell r="M3718" t="str">
            <v xml:space="preserve"> Magnoliophyta</v>
          </cell>
          <cell r="N3718" t="str">
            <v xml:space="preserve"> eudicotyledons</v>
          </cell>
          <cell r="O3718" t="str">
            <v xml:space="preserve"> Gunneridae</v>
          </cell>
          <cell r="P3718" t="str">
            <v>Pentapetalae</v>
          </cell>
          <cell r="Q3718" t="str">
            <v xml:space="preserve"> rosids</v>
          </cell>
          <cell r="R3718" t="str">
            <v xml:space="preserve"> fabids</v>
          </cell>
          <cell r="S3718" t="str">
            <v xml:space="preserve"> Malpighiales</v>
          </cell>
          <cell r="T3718" t="str">
            <v xml:space="preserve"> Salicaceae</v>
          </cell>
          <cell r="U3718" t="str">
            <v xml:space="preserve"> Saliceae</v>
          </cell>
        </row>
        <row r="3719">
          <cell r="B3719" t="str">
            <v>B9I304</v>
          </cell>
          <cell r="C3719" t="str">
            <v xml:space="preserve"> Populus trichocarpa (Western balsam poplar) (Populus balsamifera subsp. trichocarpa).</v>
          </cell>
          <cell r="E3719" t="str">
            <v xml:space="preserve"> NCBI_TaxID=3694 {ECO:0000313|EMBL:EEE96828.2, ECO:0000313|Proteomes:UP000006729};</v>
          </cell>
          <cell r="G3719" t="str">
            <v>Eukaryota</v>
          </cell>
          <cell r="H3719" t="str">
            <v xml:space="preserve"> Viridiplantae</v>
          </cell>
          <cell r="I3719" t="str">
            <v xml:space="preserve"> Streptophyta</v>
          </cell>
          <cell r="J3719" t="str">
            <v xml:space="preserve"> Embryophyta</v>
          </cell>
          <cell r="K3719" t="str">
            <v xml:space="preserve"> Tracheophyta</v>
          </cell>
          <cell r="L3719" t="str">
            <v>Spermatophyta</v>
          </cell>
          <cell r="M3719" t="str">
            <v xml:space="preserve"> Magnoliophyta</v>
          </cell>
          <cell r="N3719" t="str">
            <v xml:space="preserve"> eudicotyledons</v>
          </cell>
          <cell r="O3719" t="str">
            <v xml:space="preserve"> Gunneridae</v>
          </cell>
          <cell r="P3719" t="str">
            <v>Pentapetalae</v>
          </cell>
          <cell r="Q3719" t="str">
            <v xml:space="preserve"> rosids</v>
          </cell>
          <cell r="R3719" t="str">
            <v xml:space="preserve"> fabids</v>
          </cell>
          <cell r="S3719" t="str">
            <v xml:space="preserve"> Malpighiales</v>
          </cell>
          <cell r="T3719" t="str">
            <v xml:space="preserve"> Salicaceae</v>
          </cell>
          <cell r="U3719" t="str">
            <v xml:space="preserve"> Saliceae</v>
          </cell>
        </row>
        <row r="3720">
          <cell r="B3720" t="str">
            <v>B9IBJ6</v>
          </cell>
          <cell r="C3720" t="str">
            <v xml:space="preserve"> Populus trichocarpa (Western balsam poplar) (Populus balsamifera subsp. trichocarpa).</v>
          </cell>
          <cell r="E3720" t="str">
            <v xml:space="preserve"> NCBI_TaxID=3694 {ECO:0000313|EMBL:EEE98310.1, ECO:0000313|Proteomes:UP000006729};</v>
          </cell>
          <cell r="G3720" t="str">
            <v>Eukaryota</v>
          </cell>
          <cell r="H3720" t="str">
            <v xml:space="preserve"> Viridiplantae</v>
          </cell>
          <cell r="I3720" t="str">
            <v xml:space="preserve"> Streptophyta</v>
          </cell>
          <cell r="J3720" t="str">
            <v xml:space="preserve"> Embryophyta</v>
          </cell>
          <cell r="K3720" t="str">
            <v xml:space="preserve"> Tracheophyta</v>
          </cell>
          <cell r="L3720" t="str">
            <v>Spermatophyta</v>
          </cell>
          <cell r="M3720" t="str">
            <v xml:space="preserve"> Magnoliophyta</v>
          </cell>
          <cell r="N3720" t="str">
            <v xml:space="preserve"> eudicotyledons</v>
          </cell>
          <cell r="O3720" t="str">
            <v xml:space="preserve"> Gunneridae</v>
          </cell>
          <cell r="P3720" t="str">
            <v>Pentapetalae</v>
          </cell>
          <cell r="Q3720" t="str">
            <v xml:space="preserve"> rosids</v>
          </cell>
          <cell r="R3720" t="str">
            <v xml:space="preserve"> fabids</v>
          </cell>
          <cell r="S3720" t="str">
            <v xml:space="preserve"> Malpighiales</v>
          </cell>
          <cell r="T3720" t="str">
            <v xml:space="preserve"> Salicaceae</v>
          </cell>
          <cell r="U3720" t="str">
            <v xml:space="preserve"> Saliceae</v>
          </cell>
        </row>
        <row r="3721">
          <cell r="B3721" t="str">
            <v>B9IBJ7</v>
          </cell>
          <cell r="C3721" t="str">
            <v xml:space="preserve"> Populus trichocarpa (Western balsam poplar) (Populus balsamifera subsp. trichocarpa).</v>
          </cell>
          <cell r="E3721" t="str">
            <v xml:space="preserve"> NCBI_TaxID=3694 {ECO:0000313|EMBL:EEE98311.2, ECO:0000313|Proteomes:UP000006729};</v>
          </cell>
          <cell r="G3721" t="str">
            <v>Eukaryota</v>
          </cell>
          <cell r="H3721" t="str">
            <v xml:space="preserve"> Viridiplantae</v>
          </cell>
          <cell r="I3721" t="str">
            <v xml:space="preserve"> Streptophyta</v>
          </cell>
          <cell r="J3721" t="str">
            <v xml:space="preserve"> Embryophyta</v>
          </cell>
          <cell r="K3721" t="str">
            <v xml:space="preserve"> Tracheophyta</v>
          </cell>
          <cell r="L3721" t="str">
            <v>Spermatophyta</v>
          </cell>
          <cell r="M3721" t="str">
            <v xml:space="preserve"> Magnoliophyta</v>
          </cell>
          <cell r="N3721" t="str">
            <v xml:space="preserve"> eudicotyledons</v>
          </cell>
          <cell r="O3721" t="str">
            <v xml:space="preserve"> Gunneridae</v>
          </cell>
          <cell r="P3721" t="str">
            <v>Pentapetalae</v>
          </cell>
          <cell r="Q3721" t="str">
            <v xml:space="preserve"> rosids</v>
          </cell>
          <cell r="R3721" t="str">
            <v xml:space="preserve"> fabids</v>
          </cell>
          <cell r="S3721" t="str">
            <v xml:space="preserve"> Malpighiales</v>
          </cell>
          <cell r="T3721" t="str">
            <v xml:space="preserve"> Salicaceae</v>
          </cell>
          <cell r="U3721" t="str">
            <v xml:space="preserve"> Saliceae</v>
          </cell>
        </row>
        <row r="3722">
          <cell r="B3722" t="str">
            <v>B9IBR6</v>
          </cell>
          <cell r="C3722" t="str">
            <v xml:space="preserve"> Populus trichocarpa (Western balsam poplar) (Populus balsamifera subsp. trichocarpa).</v>
          </cell>
          <cell r="E3722" t="str">
            <v xml:space="preserve"> NCBI_TaxID=3694 {ECO:0000313|EMBL:EEE99004.2, ECO:0000313|Proteomes:UP000006729};</v>
          </cell>
          <cell r="G3722" t="str">
            <v>Eukaryota</v>
          </cell>
          <cell r="H3722" t="str">
            <v xml:space="preserve"> Viridiplantae</v>
          </cell>
          <cell r="I3722" t="str">
            <v xml:space="preserve"> Streptophyta</v>
          </cell>
          <cell r="J3722" t="str">
            <v xml:space="preserve"> Embryophyta</v>
          </cell>
          <cell r="K3722" t="str">
            <v xml:space="preserve"> Tracheophyta</v>
          </cell>
          <cell r="L3722" t="str">
            <v>Spermatophyta</v>
          </cell>
          <cell r="M3722" t="str">
            <v xml:space="preserve"> Magnoliophyta</v>
          </cell>
          <cell r="N3722" t="str">
            <v xml:space="preserve"> eudicotyledons</v>
          </cell>
          <cell r="O3722" t="str">
            <v xml:space="preserve"> Gunneridae</v>
          </cell>
          <cell r="P3722" t="str">
            <v>Pentapetalae</v>
          </cell>
          <cell r="Q3722" t="str">
            <v xml:space="preserve"> rosids</v>
          </cell>
          <cell r="R3722" t="str">
            <v xml:space="preserve"> fabids</v>
          </cell>
          <cell r="S3722" t="str">
            <v xml:space="preserve"> Malpighiales</v>
          </cell>
          <cell r="T3722" t="str">
            <v xml:space="preserve"> Salicaceae</v>
          </cell>
          <cell r="U3722" t="str">
            <v xml:space="preserve"> Saliceae</v>
          </cell>
        </row>
        <row r="3723">
          <cell r="B3723" t="str">
            <v>B9IM03</v>
          </cell>
          <cell r="C3723" t="str">
            <v xml:space="preserve"> Populus trichocarpa (Western balsam poplar) (Populus balsamifera subsp. trichocarpa).</v>
          </cell>
          <cell r="E3723" t="str">
            <v xml:space="preserve"> NCBI_TaxID=3694 {ECO:0000313|EMBL:EEF03626.1, ECO:0000313|Proteomes:UP000006729};</v>
          </cell>
          <cell r="G3723" t="str">
            <v>Eukaryota</v>
          </cell>
          <cell r="H3723" t="str">
            <v xml:space="preserve"> Viridiplantae</v>
          </cell>
          <cell r="I3723" t="str">
            <v xml:space="preserve"> Streptophyta</v>
          </cell>
          <cell r="J3723" t="str">
            <v xml:space="preserve"> Embryophyta</v>
          </cell>
          <cell r="K3723" t="str">
            <v xml:space="preserve"> Tracheophyta</v>
          </cell>
          <cell r="L3723" t="str">
            <v>Spermatophyta</v>
          </cell>
          <cell r="M3723" t="str">
            <v xml:space="preserve"> Magnoliophyta</v>
          </cell>
          <cell r="N3723" t="str">
            <v xml:space="preserve"> eudicotyledons</v>
          </cell>
          <cell r="O3723" t="str">
            <v xml:space="preserve"> Gunneridae</v>
          </cell>
          <cell r="P3723" t="str">
            <v>Pentapetalae</v>
          </cell>
          <cell r="Q3723" t="str">
            <v xml:space="preserve"> rosids</v>
          </cell>
          <cell r="R3723" t="str">
            <v xml:space="preserve"> fabids</v>
          </cell>
          <cell r="S3723" t="str">
            <v xml:space="preserve"> Malpighiales</v>
          </cell>
          <cell r="T3723" t="str">
            <v xml:space="preserve"> Salicaceae</v>
          </cell>
          <cell r="U3723" t="str">
            <v xml:space="preserve"> Saliceae</v>
          </cell>
        </row>
        <row r="3724">
          <cell r="B3724" t="str">
            <v>B9N2Z1</v>
          </cell>
          <cell r="C3724" t="str">
            <v xml:space="preserve"> Populus trichocarpa (Western balsam poplar) (Populus balsamifera subsp. trichocarpa).</v>
          </cell>
          <cell r="E3724" t="str">
            <v xml:space="preserve"> NCBI_TaxID=3694 {ECO:0000313|EMBL:ERP59612.1, ECO:0000313|Proteomes:UP000006729};</v>
          </cell>
          <cell r="G3724" t="str">
            <v>Eukaryota</v>
          </cell>
          <cell r="H3724" t="str">
            <v xml:space="preserve"> Viridiplantae</v>
          </cell>
          <cell r="I3724" t="str">
            <v xml:space="preserve"> Streptophyta</v>
          </cell>
          <cell r="J3724" t="str">
            <v xml:space="preserve"> Embryophyta</v>
          </cell>
          <cell r="K3724" t="str">
            <v xml:space="preserve"> Tracheophyta</v>
          </cell>
          <cell r="L3724" t="str">
            <v>Spermatophyta</v>
          </cell>
          <cell r="M3724" t="str">
            <v xml:space="preserve"> Magnoliophyta</v>
          </cell>
          <cell r="N3724" t="str">
            <v xml:space="preserve"> eudicotyledons</v>
          </cell>
          <cell r="O3724" t="str">
            <v xml:space="preserve"> Gunneridae</v>
          </cell>
          <cell r="P3724" t="str">
            <v>Pentapetalae</v>
          </cell>
          <cell r="Q3724" t="str">
            <v xml:space="preserve"> rosids</v>
          </cell>
          <cell r="R3724" t="str">
            <v xml:space="preserve"> fabids</v>
          </cell>
          <cell r="S3724" t="str">
            <v xml:space="preserve"> Malpighiales</v>
          </cell>
          <cell r="T3724" t="str">
            <v xml:space="preserve"> Salicaceae</v>
          </cell>
          <cell r="U3724" t="str">
            <v xml:space="preserve"> Saliceae</v>
          </cell>
        </row>
        <row r="3725">
          <cell r="B3725" t="str">
            <v>B9Q0Q9</v>
          </cell>
          <cell r="C3725" t="str">
            <v xml:space="preserve"> Toxoplasma gondii (strain ATCC 50861 / VEG).</v>
          </cell>
          <cell r="E3725" t="str">
            <v xml:space="preserve"> NCBI_TaxID=432359 {ECO:0000313|EMBL:ESS31863.1, ECO:0000313|Proteomes:UP000002226};</v>
          </cell>
          <cell r="G3725" t="str">
            <v>Eukaryota</v>
          </cell>
          <cell r="H3725" t="str">
            <v xml:space="preserve"> Alveolata</v>
          </cell>
          <cell r="I3725" t="str">
            <v xml:space="preserve"> Apicomplexa</v>
          </cell>
          <cell r="J3725" t="str">
            <v xml:space="preserve"> Conoidasida</v>
          </cell>
          <cell r="K3725" t="str">
            <v xml:space="preserve"> Coccidia</v>
          </cell>
          <cell r="L3725" t="str">
            <v>Eucoccidiorida</v>
          </cell>
          <cell r="M3725" t="str">
            <v xml:space="preserve"> Eimeriorina</v>
          </cell>
          <cell r="N3725" t="str">
            <v xml:space="preserve"> Sarcocystidae</v>
          </cell>
          <cell r="O3725" t="str">
            <v xml:space="preserve"> Toxoplasma.</v>
          </cell>
        </row>
        <row r="3726">
          <cell r="B3726" t="str">
            <v>B9R705</v>
          </cell>
          <cell r="C3726" t="str">
            <v xml:space="preserve"> Ricinus communis (Castor bean).</v>
          </cell>
          <cell r="E3726" t="str">
            <v xml:space="preserve"> NCBI_TaxID=3988 {ECO:0000313|Proteomes:UP000008311};</v>
          </cell>
          <cell r="G3726" t="str">
            <v>Eukaryota</v>
          </cell>
          <cell r="H3726" t="str">
            <v xml:space="preserve"> Viridiplantae</v>
          </cell>
          <cell r="I3726" t="str">
            <v xml:space="preserve"> Streptophyta</v>
          </cell>
          <cell r="J3726" t="str">
            <v xml:space="preserve"> Embryophyta</v>
          </cell>
          <cell r="K3726" t="str">
            <v xml:space="preserve"> Tracheophyta</v>
          </cell>
          <cell r="L3726" t="str">
            <v>Spermatophyta</v>
          </cell>
          <cell r="M3726" t="str">
            <v xml:space="preserve"> Magnoliophyta</v>
          </cell>
          <cell r="N3726" t="str">
            <v xml:space="preserve"> eudicotyledons</v>
          </cell>
          <cell r="O3726" t="str">
            <v xml:space="preserve"> Gunneridae</v>
          </cell>
          <cell r="P3726" t="str">
            <v>Pentapetalae</v>
          </cell>
          <cell r="Q3726" t="str">
            <v xml:space="preserve"> rosids</v>
          </cell>
          <cell r="R3726" t="str">
            <v xml:space="preserve"> fabids</v>
          </cell>
          <cell r="S3726" t="str">
            <v xml:space="preserve"> Malpighiales</v>
          </cell>
          <cell r="T3726" t="str">
            <v xml:space="preserve"> Euphorbiaceae</v>
          </cell>
          <cell r="U3726" t="str">
            <v>Acalyphoideae</v>
          </cell>
        </row>
        <row r="3727">
          <cell r="B3727" t="str">
            <v>B9R946</v>
          </cell>
          <cell r="C3727" t="str">
            <v xml:space="preserve"> Ricinus communis (Castor bean).</v>
          </cell>
          <cell r="E3727" t="str">
            <v xml:space="preserve"> NCBI_TaxID=3988 {ECO:0000313|Proteomes:UP000008311};</v>
          </cell>
          <cell r="G3727" t="str">
            <v>Eukaryota</v>
          </cell>
          <cell r="H3727" t="str">
            <v xml:space="preserve"> Viridiplantae</v>
          </cell>
          <cell r="I3727" t="str">
            <v xml:space="preserve"> Streptophyta</v>
          </cell>
          <cell r="J3727" t="str">
            <v xml:space="preserve"> Embryophyta</v>
          </cell>
          <cell r="K3727" t="str">
            <v xml:space="preserve"> Tracheophyta</v>
          </cell>
          <cell r="L3727" t="str">
            <v>Spermatophyta</v>
          </cell>
          <cell r="M3727" t="str">
            <v xml:space="preserve"> Magnoliophyta</v>
          </cell>
          <cell r="N3727" t="str">
            <v xml:space="preserve"> eudicotyledons</v>
          </cell>
          <cell r="O3727" t="str">
            <v xml:space="preserve"> Gunneridae</v>
          </cell>
          <cell r="P3727" t="str">
            <v>Pentapetalae</v>
          </cell>
          <cell r="Q3727" t="str">
            <v xml:space="preserve"> rosids</v>
          </cell>
          <cell r="R3727" t="str">
            <v xml:space="preserve"> fabids</v>
          </cell>
          <cell r="S3727" t="str">
            <v xml:space="preserve"> Malpighiales</v>
          </cell>
          <cell r="T3727" t="str">
            <v xml:space="preserve"> Euphorbiaceae</v>
          </cell>
          <cell r="U3727" t="str">
            <v>Acalyphoideae</v>
          </cell>
        </row>
        <row r="3728">
          <cell r="B3728" t="str">
            <v>B9RGH8</v>
          </cell>
          <cell r="C3728" t="str">
            <v xml:space="preserve"> Ricinus communis (Castor bean).</v>
          </cell>
          <cell r="E3728" t="str">
            <v xml:space="preserve"> NCBI_TaxID=3988 {ECO:0000313|Proteomes:UP000008311};</v>
          </cell>
          <cell r="G3728" t="str">
            <v>Eukaryota</v>
          </cell>
          <cell r="H3728" t="str">
            <v xml:space="preserve"> Viridiplantae</v>
          </cell>
          <cell r="I3728" t="str">
            <v xml:space="preserve"> Streptophyta</v>
          </cell>
          <cell r="J3728" t="str">
            <v xml:space="preserve"> Embryophyta</v>
          </cell>
          <cell r="K3728" t="str">
            <v xml:space="preserve"> Tracheophyta</v>
          </cell>
          <cell r="L3728" t="str">
            <v>Spermatophyta</v>
          </cell>
          <cell r="M3728" t="str">
            <v xml:space="preserve"> Magnoliophyta</v>
          </cell>
          <cell r="N3728" t="str">
            <v xml:space="preserve"> eudicotyledons</v>
          </cell>
          <cell r="O3728" t="str">
            <v xml:space="preserve"> Gunneridae</v>
          </cell>
          <cell r="P3728" t="str">
            <v>Pentapetalae</v>
          </cell>
          <cell r="Q3728" t="str">
            <v xml:space="preserve"> rosids</v>
          </cell>
          <cell r="R3728" t="str">
            <v xml:space="preserve"> fabids</v>
          </cell>
          <cell r="S3728" t="str">
            <v xml:space="preserve"> Malpighiales</v>
          </cell>
          <cell r="T3728" t="str">
            <v xml:space="preserve"> Euphorbiaceae</v>
          </cell>
          <cell r="U3728" t="str">
            <v>Acalyphoideae</v>
          </cell>
        </row>
        <row r="3729">
          <cell r="B3729" t="str">
            <v>B9RUM5</v>
          </cell>
          <cell r="C3729" t="str">
            <v xml:space="preserve"> Ricinus communis (Castor bean).</v>
          </cell>
          <cell r="E3729" t="str">
            <v xml:space="preserve"> NCBI_TaxID=3988 {ECO:0000313|Proteomes:UP000008311};</v>
          </cell>
          <cell r="G3729" t="str">
            <v>Eukaryota</v>
          </cell>
          <cell r="H3729" t="str">
            <v xml:space="preserve"> Viridiplantae</v>
          </cell>
          <cell r="I3729" t="str">
            <v xml:space="preserve"> Streptophyta</v>
          </cell>
          <cell r="J3729" t="str">
            <v xml:space="preserve"> Embryophyta</v>
          </cell>
          <cell r="K3729" t="str">
            <v xml:space="preserve"> Tracheophyta</v>
          </cell>
          <cell r="L3729" t="str">
            <v>Spermatophyta</v>
          </cell>
          <cell r="M3729" t="str">
            <v xml:space="preserve"> Magnoliophyta</v>
          </cell>
          <cell r="N3729" t="str">
            <v xml:space="preserve"> eudicotyledons</v>
          </cell>
          <cell r="O3729" t="str">
            <v xml:space="preserve"> Gunneridae</v>
          </cell>
          <cell r="P3729" t="str">
            <v>Pentapetalae</v>
          </cell>
          <cell r="Q3729" t="str">
            <v xml:space="preserve"> rosids</v>
          </cell>
          <cell r="R3729" t="str">
            <v xml:space="preserve"> fabids</v>
          </cell>
          <cell r="S3729" t="str">
            <v xml:space="preserve"> Malpighiales</v>
          </cell>
          <cell r="T3729" t="str">
            <v xml:space="preserve"> Euphorbiaceae</v>
          </cell>
          <cell r="U3729" t="str">
            <v>Acalyphoideae</v>
          </cell>
        </row>
        <row r="3730">
          <cell r="B3730" t="str">
            <v>B9S2B6</v>
          </cell>
          <cell r="C3730" t="str">
            <v xml:space="preserve"> Ricinus communis (Castor bean).</v>
          </cell>
          <cell r="E3730" t="str">
            <v xml:space="preserve"> NCBI_TaxID=3988 {ECO:0000313|Proteomes:UP000008311};</v>
          </cell>
          <cell r="G3730" t="str">
            <v>Eukaryota</v>
          </cell>
          <cell r="H3730" t="str">
            <v xml:space="preserve"> Viridiplantae</v>
          </cell>
          <cell r="I3730" t="str">
            <v xml:space="preserve"> Streptophyta</v>
          </cell>
          <cell r="J3730" t="str">
            <v xml:space="preserve"> Embryophyta</v>
          </cell>
          <cell r="K3730" t="str">
            <v xml:space="preserve"> Tracheophyta</v>
          </cell>
          <cell r="L3730" t="str">
            <v>Spermatophyta</v>
          </cell>
          <cell r="M3730" t="str">
            <v xml:space="preserve"> Magnoliophyta</v>
          </cell>
          <cell r="N3730" t="str">
            <v xml:space="preserve"> eudicotyledons</v>
          </cell>
          <cell r="O3730" t="str">
            <v xml:space="preserve"> Gunneridae</v>
          </cell>
          <cell r="P3730" t="str">
            <v>Pentapetalae</v>
          </cell>
          <cell r="Q3730" t="str">
            <v xml:space="preserve"> rosids</v>
          </cell>
          <cell r="R3730" t="str">
            <v xml:space="preserve"> fabids</v>
          </cell>
          <cell r="S3730" t="str">
            <v xml:space="preserve"> Malpighiales</v>
          </cell>
          <cell r="T3730" t="str">
            <v xml:space="preserve"> Euphorbiaceae</v>
          </cell>
          <cell r="U3730" t="str">
            <v>Acalyphoideae</v>
          </cell>
        </row>
        <row r="3731">
          <cell r="B3731" t="str">
            <v>B9SH01</v>
          </cell>
          <cell r="C3731" t="str">
            <v xml:space="preserve"> Ricinus communis (Castor bean).</v>
          </cell>
          <cell r="E3731" t="str">
            <v xml:space="preserve"> NCBI_TaxID=3988 {ECO:0000313|Proteomes:UP000008311};</v>
          </cell>
          <cell r="G3731" t="str">
            <v>Eukaryota</v>
          </cell>
          <cell r="H3731" t="str">
            <v xml:space="preserve"> Viridiplantae</v>
          </cell>
          <cell r="I3731" t="str">
            <v xml:space="preserve"> Streptophyta</v>
          </cell>
          <cell r="J3731" t="str">
            <v xml:space="preserve"> Embryophyta</v>
          </cell>
          <cell r="K3731" t="str">
            <v xml:space="preserve"> Tracheophyta</v>
          </cell>
          <cell r="L3731" t="str">
            <v>Spermatophyta</v>
          </cell>
          <cell r="M3731" t="str">
            <v xml:space="preserve"> Magnoliophyta</v>
          </cell>
          <cell r="N3731" t="str">
            <v xml:space="preserve"> eudicotyledons</v>
          </cell>
          <cell r="O3731" t="str">
            <v xml:space="preserve"> Gunneridae</v>
          </cell>
          <cell r="P3731" t="str">
            <v>Pentapetalae</v>
          </cell>
          <cell r="Q3731" t="str">
            <v xml:space="preserve"> rosids</v>
          </cell>
          <cell r="R3731" t="str">
            <v xml:space="preserve"> fabids</v>
          </cell>
          <cell r="S3731" t="str">
            <v xml:space="preserve"> Malpighiales</v>
          </cell>
          <cell r="T3731" t="str">
            <v xml:space="preserve"> Euphorbiaceae</v>
          </cell>
          <cell r="U3731" t="str">
            <v>Acalyphoideae</v>
          </cell>
        </row>
        <row r="3732">
          <cell r="B3732" t="str">
            <v>C0NIQ1</v>
          </cell>
          <cell r="C3732" t="str">
            <v xml:space="preserve"> Ajellomyces capsulatus (strain G186AR / H82 / ATCC MYA-2454 / RMSCC 2432) (Darling's disease fungus) (Histoplasma capsulatum).</v>
          </cell>
          <cell r="E3732" t="str">
            <v xml:space="preserve"> NCBI_TaxID=447093 {ECO:0000313|EMBL:EEH08771.1, ECO:0000313|Proteomes:UP000001631};</v>
          </cell>
          <cell r="G3732" t="str">
            <v>Eukaryota</v>
          </cell>
          <cell r="H3732" t="str">
            <v xml:space="preserve"> Fungi</v>
          </cell>
          <cell r="I3732" t="str">
            <v xml:space="preserve"> Dikarya</v>
          </cell>
          <cell r="J3732" t="str">
            <v xml:space="preserve"> Ascomycota</v>
          </cell>
          <cell r="K3732" t="str">
            <v xml:space="preserve"> Pezizomycotina</v>
          </cell>
          <cell r="L3732" t="str">
            <v xml:space="preserve"> Eurotiomycetes</v>
          </cell>
          <cell r="M3732" t="str">
            <v>Eurotiomycetidae</v>
          </cell>
          <cell r="N3732" t="str">
            <v xml:space="preserve"> Onygenales</v>
          </cell>
          <cell r="O3732" t="str">
            <v xml:space="preserve"> Ajellomycetaceae</v>
          </cell>
          <cell r="P3732" t="str">
            <v xml:space="preserve"> Histoplasma.</v>
          </cell>
        </row>
        <row r="3733">
          <cell r="B3733" t="str">
            <v>C0P175</v>
          </cell>
          <cell r="C3733" t="str">
            <v xml:space="preserve"> Ajellomyces capsulatus (strain G186AR / H82 / ATCC MYA-2454 / RMSCC 2432) (Darling's disease fungus) (Histoplasma capsulatum).</v>
          </cell>
          <cell r="E3733" t="str">
            <v xml:space="preserve"> NCBI_TaxID=447093 {ECO:0000313|EMBL:EEH02590.1, ECO:0000313|Proteomes:UP000001631};</v>
          </cell>
          <cell r="G3733" t="str">
            <v>Eukaryota</v>
          </cell>
          <cell r="H3733" t="str">
            <v xml:space="preserve"> Fungi</v>
          </cell>
          <cell r="I3733" t="str">
            <v xml:space="preserve"> Dikarya</v>
          </cell>
          <cell r="J3733" t="str">
            <v xml:space="preserve"> Ascomycota</v>
          </cell>
          <cell r="K3733" t="str">
            <v xml:space="preserve"> Pezizomycotina</v>
          </cell>
          <cell r="L3733" t="str">
            <v xml:space="preserve"> Eurotiomycetes</v>
          </cell>
          <cell r="M3733" t="str">
            <v>Eurotiomycetidae</v>
          </cell>
          <cell r="N3733" t="str">
            <v xml:space="preserve"> Onygenales</v>
          </cell>
          <cell r="O3733" t="str">
            <v xml:space="preserve"> Ajellomycetaceae</v>
          </cell>
          <cell r="P3733" t="str">
            <v xml:space="preserve"> Histoplasma.</v>
          </cell>
        </row>
        <row r="3734">
          <cell r="B3734" t="str">
            <v>C1E9Z8</v>
          </cell>
          <cell r="C3734" t="str">
            <v xml:space="preserve"> Micromonas commoda (strain RCC299 / NOUM17 / CCMP2709) (Picoplanktonic green alga).</v>
          </cell>
          <cell r="E3734" t="str">
            <v xml:space="preserve"> NCBI_TaxID=296587 {ECO:0000313|EMBL:ACO64769.1, ECO:0000313|Proteomes:UP000002009};</v>
          </cell>
          <cell r="G3734" t="str">
            <v>Eukaryota</v>
          </cell>
          <cell r="H3734" t="str">
            <v xml:space="preserve"> Viridiplantae</v>
          </cell>
          <cell r="I3734" t="str">
            <v xml:space="preserve"> Chlorophyta</v>
          </cell>
          <cell r="J3734" t="str">
            <v xml:space="preserve"> prasinophytes</v>
          </cell>
          <cell r="K3734" t="str">
            <v xml:space="preserve"> Mamiellophyceae</v>
          </cell>
          <cell r="L3734" t="str">
            <v>Mamiellales</v>
          </cell>
          <cell r="M3734" t="str">
            <v xml:space="preserve"> Mamiellaceae</v>
          </cell>
          <cell r="N3734" t="str">
            <v xml:space="preserve"> Micromonas.</v>
          </cell>
        </row>
        <row r="3735">
          <cell r="B3735" t="str">
            <v>C1FE14</v>
          </cell>
          <cell r="C3735" t="str">
            <v xml:space="preserve"> Micromonas commoda (strain RCC299 / NOUM17 / CCMP2709) (Picoplanktonic green alga).</v>
          </cell>
          <cell r="E3735" t="str">
            <v xml:space="preserve"> NCBI_TaxID=296587 {ECO:0000313|EMBL:ACO68486.1, ECO:0000313|Proteomes:UP000002009};</v>
          </cell>
          <cell r="G3735" t="str">
            <v>Eukaryota</v>
          </cell>
          <cell r="H3735" t="str">
            <v xml:space="preserve"> Viridiplantae</v>
          </cell>
          <cell r="I3735" t="str">
            <v xml:space="preserve"> Chlorophyta</v>
          </cell>
          <cell r="J3735" t="str">
            <v xml:space="preserve"> prasinophytes</v>
          </cell>
          <cell r="K3735" t="str">
            <v xml:space="preserve"> Mamiellophyceae</v>
          </cell>
          <cell r="L3735" t="str">
            <v>Mamiellales</v>
          </cell>
          <cell r="M3735" t="str">
            <v xml:space="preserve"> Mamiellaceae</v>
          </cell>
          <cell r="N3735" t="str">
            <v xml:space="preserve"> Micromonas.</v>
          </cell>
        </row>
        <row r="3736">
          <cell r="B3736" t="str">
            <v>C1FF50</v>
          </cell>
          <cell r="C3736" t="str">
            <v xml:space="preserve"> Micromonas commoda (strain RCC299 / NOUM17 / CCMP2709) (Picoplanktonic green alga).</v>
          </cell>
          <cell r="E3736" t="str">
            <v xml:space="preserve"> NCBI_TaxID=296587 {ECO:0000313|EMBL:ACO68685.1, ECO:0000313|Proteomes:UP000002009};</v>
          </cell>
          <cell r="G3736" t="str">
            <v>Eukaryota</v>
          </cell>
          <cell r="H3736" t="str">
            <v xml:space="preserve"> Viridiplantae</v>
          </cell>
          <cell r="I3736" t="str">
            <v xml:space="preserve"> Chlorophyta</v>
          </cell>
          <cell r="J3736" t="str">
            <v xml:space="preserve"> prasinophytes</v>
          </cell>
          <cell r="K3736" t="str">
            <v xml:space="preserve"> Mamiellophyceae</v>
          </cell>
          <cell r="L3736" t="str">
            <v>Mamiellales</v>
          </cell>
          <cell r="M3736" t="str">
            <v xml:space="preserve"> Mamiellaceae</v>
          </cell>
          <cell r="N3736" t="str">
            <v xml:space="preserve"> Micromonas.</v>
          </cell>
        </row>
        <row r="3737">
          <cell r="B3737" t="str">
            <v>C1FJL9</v>
          </cell>
          <cell r="C3737" t="str">
            <v xml:space="preserve"> Micromonas commoda (strain RCC299 / NOUM17 / CCMP2709) (Picoplanktonic green alga).</v>
          </cell>
          <cell r="E3737" t="str">
            <v xml:space="preserve"> NCBI_TaxID=296587 {ECO:0000313|EMBL:ACO70622.1, ECO:0000313|Proteomes:UP000002009};</v>
          </cell>
          <cell r="G3737" t="str">
            <v>Eukaryota</v>
          </cell>
          <cell r="H3737" t="str">
            <v xml:space="preserve"> Viridiplantae</v>
          </cell>
          <cell r="I3737" t="str">
            <v xml:space="preserve"> Chlorophyta</v>
          </cell>
          <cell r="J3737" t="str">
            <v xml:space="preserve"> prasinophytes</v>
          </cell>
          <cell r="K3737" t="str">
            <v xml:space="preserve"> Mamiellophyceae</v>
          </cell>
          <cell r="L3737" t="str">
            <v>Mamiellales</v>
          </cell>
          <cell r="M3737" t="str">
            <v xml:space="preserve"> Mamiellaceae</v>
          </cell>
          <cell r="N3737" t="str">
            <v xml:space="preserve"> Micromonas.</v>
          </cell>
        </row>
        <row r="3738">
          <cell r="B3738" t="str">
            <v>C1GGW7</v>
          </cell>
          <cell r="C3738" t="str">
            <v xml:space="preserve"> Paracoccidioides brasiliensis (strain Pb18).</v>
          </cell>
          <cell r="E3738" t="str">
            <v xml:space="preserve"> NCBI_TaxID=502780 {ECO:0000313|EMBL:EEH50107.1, ECO:0000313|Proteomes:UP000001628};</v>
          </cell>
          <cell r="G3738" t="str">
            <v>Eukaryota</v>
          </cell>
          <cell r="H3738" t="str">
            <v xml:space="preserve"> Fungi</v>
          </cell>
          <cell r="I3738" t="str">
            <v xml:space="preserve"> Dikarya</v>
          </cell>
          <cell r="J3738" t="str">
            <v xml:space="preserve"> Ascomycota</v>
          </cell>
          <cell r="K3738" t="str">
            <v xml:space="preserve"> Pezizomycotina</v>
          </cell>
          <cell r="L3738" t="str">
            <v xml:space="preserve"> Eurotiomycetes</v>
          </cell>
          <cell r="M3738" t="str">
            <v>Eurotiomycetidae</v>
          </cell>
          <cell r="N3738" t="str">
            <v xml:space="preserve"> Onygenales</v>
          </cell>
          <cell r="O3738" t="str">
            <v xml:space="preserve"> Onygenales incertae sedis</v>
          </cell>
          <cell r="P3738" t="str">
            <v>Paracoccidioides.</v>
          </cell>
        </row>
        <row r="3739">
          <cell r="B3739" t="str">
            <v>C1GLM2</v>
          </cell>
          <cell r="C3739" t="str">
            <v xml:space="preserve"> Paracoccidioides brasiliensis (strain Pb18).</v>
          </cell>
          <cell r="E3739" t="str">
            <v xml:space="preserve"> NCBI_TaxID=502780 {ECO:0000313|EMBL:EEH43338.2, ECO:0000313|Proteomes:UP000001628};</v>
          </cell>
          <cell r="G3739" t="str">
            <v>Eukaryota</v>
          </cell>
          <cell r="H3739" t="str">
            <v xml:space="preserve"> Fungi</v>
          </cell>
          <cell r="I3739" t="str">
            <v xml:space="preserve"> Dikarya</v>
          </cell>
          <cell r="J3739" t="str">
            <v xml:space="preserve"> Ascomycota</v>
          </cell>
          <cell r="K3739" t="str">
            <v xml:space="preserve"> Pezizomycotina</v>
          </cell>
          <cell r="L3739" t="str">
            <v xml:space="preserve"> Eurotiomycetes</v>
          </cell>
          <cell r="M3739" t="str">
            <v>Eurotiomycetidae</v>
          </cell>
          <cell r="N3739" t="str">
            <v xml:space="preserve"> Onygenales</v>
          </cell>
          <cell r="O3739" t="str">
            <v xml:space="preserve"> Onygenales incertae sedis</v>
          </cell>
          <cell r="P3739" t="str">
            <v>Paracoccidioides.</v>
          </cell>
        </row>
        <row r="3740">
          <cell r="B3740" t="str">
            <v>C1GXS1</v>
          </cell>
          <cell r="C3740" t="str">
            <v xml:space="preserve"> Paracoccidioides lutzii (strain ATCC MYA-826 / Pb01) (Paracoccidioides brasiliensis).</v>
          </cell>
          <cell r="E3740" t="str">
            <v xml:space="preserve"> NCBI_TaxID=502779 {ECO:0000313|EMBL:EEH41359.1, ECO:0000313|Proteomes:UP000002059};</v>
          </cell>
          <cell r="G3740" t="str">
            <v>Eukaryota</v>
          </cell>
          <cell r="H3740" t="str">
            <v xml:space="preserve"> Fungi</v>
          </cell>
          <cell r="I3740" t="str">
            <v xml:space="preserve"> Dikarya</v>
          </cell>
          <cell r="J3740" t="str">
            <v xml:space="preserve"> Ascomycota</v>
          </cell>
          <cell r="K3740" t="str">
            <v xml:space="preserve"> Pezizomycotina</v>
          </cell>
          <cell r="L3740" t="str">
            <v xml:space="preserve"> Eurotiomycetes</v>
          </cell>
          <cell r="M3740" t="str">
            <v>Eurotiomycetidae</v>
          </cell>
          <cell r="N3740" t="str">
            <v xml:space="preserve"> Onygenales</v>
          </cell>
          <cell r="O3740" t="str">
            <v xml:space="preserve"> Onygenales incertae sedis</v>
          </cell>
          <cell r="P3740" t="str">
            <v>Paracoccidioides.</v>
          </cell>
        </row>
        <row r="3741">
          <cell r="B3741" t="str">
            <v>C1MGJ0</v>
          </cell>
          <cell r="C3741" t="str">
            <v xml:space="preserve"> Micromonas pusilla (strain CCMP1545) (Picoplanktonic green alga).</v>
          </cell>
          <cell r="E3741" t="str">
            <v xml:space="preserve"> NCBI_TaxID=564608 {ECO:0000313|Proteomes:UP000001876};</v>
          </cell>
          <cell r="G3741" t="str">
            <v>Eukaryota</v>
          </cell>
          <cell r="H3741" t="str">
            <v xml:space="preserve"> Viridiplantae</v>
          </cell>
          <cell r="I3741" t="str">
            <v xml:space="preserve"> Chlorophyta</v>
          </cell>
          <cell r="J3741" t="str">
            <v xml:space="preserve"> prasinophytes</v>
          </cell>
          <cell r="K3741" t="str">
            <v xml:space="preserve"> Mamiellophyceae</v>
          </cell>
          <cell r="L3741" t="str">
            <v>Mamiellales</v>
          </cell>
          <cell r="M3741" t="str">
            <v xml:space="preserve"> Mamiellaceae</v>
          </cell>
          <cell r="N3741" t="str">
            <v xml:space="preserve"> Micromonas.</v>
          </cell>
        </row>
        <row r="3742">
          <cell r="B3742" t="str">
            <v>C1MH50</v>
          </cell>
          <cell r="C3742" t="str">
            <v xml:space="preserve"> Micromonas pusilla (strain CCMP1545) (Picoplanktonic green alga).</v>
          </cell>
          <cell r="E3742" t="str">
            <v xml:space="preserve"> NCBI_TaxID=564608 {ECO:0000313|Proteomes:UP000001876};</v>
          </cell>
          <cell r="G3742" t="str">
            <v>Eukaryota</v>
          </cell>
          <cell r="H3742" t="str">
            <v xml:space="preserve"> Viridiplantae</v>
          </cell>
          <cell r="I3742" t="str">
            <v xml:space="preserve"> Chlorophyta</v>
          </cell>
          <cell r="J3742" t="str">
            <v xml:space="preserve"> prasinophytes</v>
          </cell>
          <cell r="K3742" t="str">
            <v xml:space="preserve"> Mamiellophyceae</v>
          </cell>
          <cell r="L3742" t="str">
            <v>Mamiellales</v>
          </cell>
          <cell r="M3742" t="str">
            <v xml:space="preserve"> Mamiellaceae</v>
          </cell>
          <cell r="N3742" t="str">
            <v xml:space="preserve"> Micromonas.</v>
          </cell>
        </row>
        <row r="3743">
          <cell r="B3743" t="str">
            <v>C1N0J0</v>
          </cell>
          <cell r="C3743" t="str">
            <v xml:space="preserve"> Micromonas pusilla (strain CCMP1545) (Picoplanktonic green alga).</v>
          </cell>
          <cell r="E3743" t="str">
            <v xml:space="preserve"> NCBI_TaxID=564608 {ECO:0000313|Proteomes:UP000001876};</v>
          </cell>
          <cell r="G3743" t="str">
            <v>Eukaryota</v>
          </cell>
          <cell r="H3743" t="str">
            <v xml:space="preserve"> Viridiplantae</v>
          </cell>
          <cell r="I3743" t="str">
            <v xml:space="preserve"> Chlorophyta</v>
          </cell>
          <cell r="J3743" t="str">
            <v xml:space="preserve"> prasinophytes</v>
          </cell>
          <cell r="K3743" t="str">
            <v xml:space="preserve"> Mamiellophyceae</v>
          </cell>
          <cell r="L3743" t="str">
            <v>Mamiellales</v>
          </cell>
          <cell r="M3743" t="str">
            <v xml:space="preserve"> Mamiellaceae</v>
          </cell>
          <cell r="N3743" t="str">
            <v xml:space="preserve"> Micromonas.</v>
          </cell>
        </row>
        <row r="3744">
          <cell r="B3744" t="str">
            <v>C3Y0N4</v>
          </cell>
          <cell r="C3744" t="str">
            <v xml:space="preserve"> Branchiostoma floridae (Florida lancelet) (Amphioxus).</v>
          </cell>
          <cell r="E3744" t="str">
            <v xml:space="preserve"> NCBI_TaxID=7739 {ECO:0000313|Proteomes:UP000001554};</v>
          </cell>
          <cell r="G3744" t="str">
            <v>Eukaryota</v>
          </cell>
          <cell r="H3744" t="str">
            <v xml:space="preserve"> Metazoa</v>
          </cell>
          <cell r="I3744" t="str">
            <v xml:space="preserve"> Chordata</v>
          </cell>
          <cell r="J3744" t="str">
            <v xml:space="preserve"> Cephalochordata</v>
          </cell>
          <cell r="K3744" t="str">
            <v xml:space="preserve"> Branchiostomidae</v>
          </cell>
          <cell r="L3744" t="str">
            <v>Branchiostoma.</v>
          </cell>
        </row>
        <row r="3745">
          <cell r="B3745" t="str">
            <v>C3YL66</v>
          </cell>
          <cell r="C3745" t="str">
            <v xml:space="preserve"> Branchiostoma floridae (Florida lancelet) (Amphioxus).</v>
          </cell>
          <cell r="E3745" t="str">
            <v xml:space="preserve"> NCBI_TaxID=7739 {ECO:0000313|Proteomes:UP000001554};</v>
          </cell>
          <cell r="G3745" t="str">
            <v>Eukaryota</v>
          </cell>
          <cell r="H3745" t="str">
            <v xml:space="preserve"> Metazoa</v>
          </cell>
          <cell r="I3745" t="str">
            <v xml:space="preserve"> Chordata</v>
          </cell>
          <cell r="J3745" t="str">
            <v xml:space="preserve"> Cephalochordata</v>
          </cell>
          <cell r="K3745" t="str">
            <v xml:space="preserve"> Branchiostomidae</v>
          </cell>
          <cell r="L3745" t="str">
            <v>Branchiostoma.</v>
          </cell>
        </row>
        <row r="3746">
          <cell r="B3746" t="str">
            <v>C4IYM7</v>
          </cell>
          <cell r="C3746" t="str">
            <v xml:space="preserve"> Zea mays (Maize).</v>
          </cell>
          <cell r="E3746" t="str">
            <v xml:space="preserve"> NCBI_TaxID=4577 {ECO:0000313|EMBL:ACR34027.1};</v>
          </cell>
          <cell r="G3746" t="str">
            <v>Eukaryota</v>
          </cell>
          <cell r="H3746" t="str">
            <v xml:space="preserve"> Viridiplantae</v>
          </cell>
          <cell r="I3746" t="str">
            <v xml:space="preserve"> Streptophyta</v>
          </cell>
          <cell r="J3746" t="str">
            <v xml:space="preserve"> Embryophyta</v>
          </cell>
          <cell r="K3746" t="str">
            <v xml:space="preserve"> Tracheophyta</v>
          </cell>
          <cell r="L3746" t="str">
            <v>Spermatophyta</v>
          </cell>
          <cell r="M3746" t="str">
            <v xml:space="preserve"> Magnoliophyta</v>
          </cell>
          <cell r="N3746" t="str">
            <v xml:space="preserve"> Liliopsida</v>
          </cell>
          <cell r="O3746" t="str">
            <v xml:space="preserve"> Poales</v>
          </cell>
          <cell r="P3746" t="str">
            <v xml:space="preserve"> Poaceae</v>
          </cell>
          <cell r="Q3746" t="str">
            <v>PACMAD clade</v>
          </cell>
          <cell r="R3746" t="str">
            <v xml:space="preserve"> Panicoideae</v>
          </cell>
          <cell r="S3746" t="str">
            <v xml:space="preserve"> Andropogonodae</v>
          </cell>
          <cell r="T3746" t="str">
            <v xml:space="preserve"> Andropogoneae</v>
          </cell>
          <cell r="U3746" t="str">
            <v xml:space="preserve"> Tripsacinae</v>
          </cell>
        </row>
        <row r="3747">
          <cell r="B3747" t="str">
            <v>C4JPG6</v>
          </cell>
          <cell r="C3747" t="str">
            <v xml:space="preserve"> Uncinocarpus reesii (strain UAMH 1704).</v>
          </cell>
          <cell r="E3747" t="str">
            <v xml:space="preserve"> NCBI_TaxID=336963 {ECO:0000313|EMBL:EEP78292.1, ECO:0000313|Proteomes:UP000002058};</v>
          </cell>
          <cell r="G3747" t="str">
            <v>Eukaryota</v>
          </cell>
          <cell r="H3747" t="str">
            <v xml:space="preserve"> Fungi</v>
          </cell>
          <cell r="I3747" t="str">
            <v xml:space="preserve"> Dikarya</v>
          </cell>
          <cell r="J3747" t="str">
            <v xml:space="preserve"> Ascomycota</v>
          </cell>
          <cell r="K3747" t="str">
            <v xml:space="preserve"> Pezizomycotina</v>
          </cell>
          <cell r="L3747" t="str">
            <v xml:space="preserve"> Eurotiomycetes</v>
          </cell>
          <cell r="M3747" t="str">
            <v>Eurotiomycetidae</v>
          </cell>
          <cell r="N3747" t="str">
            <v xml:space="preserve"> Onygenales</v>
          </cell>
          <cell r="O3747" t="str">
            <v xml:space="preserve"> Onygenaceae</v>
          </cell>
          <cell r="P3747" t="str">
            <v xml:space="preserve"> Uncinocarpus.</v>
          </cell>
        </row>
        <row r="3748">
          <cell r="B3748" t="str">
            <v>C4JSX3</v>
          </cell>
          <cell r="C3748" t="str">
            <v xml:space="preserve"> Uncinocarpus reesii (strain UAMH 1704).</v>
          </cell>
          <cell r="E3748" t="str">
            <v xml:space="preserve"> NCBI_TaxID=336963 {ECO:0000313|EMBL:EEP80720.1, ECO:0000313|Proteomes:UP000002058};</v>
          </cell>
          <cell r="G3748" t="str">
            <v>Eukaryota</v>
          </cell>
          <cell r="H3748" t="str">
            <v xml:space="preserve"> Fungi</v>
          </cell>
          <cell r="I3748" t="str">
            <v xml:space="preserve"> Dikarya</v>
          </cell>
          <cell r="J3748" t="str">
            <v xml:space="preserve"> Ascomycota</v>
          </cell>
          <cell r="K3748" t="str">
            <v xml:space="preserve"> Pezizomycotina</v>
          </cell>
          <cell r="L3748" t="str">
            <v xml:space="preserve"> Eurotiomycetes</v>
          </cell>
          <cell r="M3748" t="str">
            <v>Eurotiomycetidae</v>
          </cell>
          <cell r="N3748" t="str">
            <v xml:space="preserve"> Onygenales</v>
          </cell>
          <cell r="O3748" t="str">
            <v xml:space="preserve"> Onygenaceae</v>
          </cell>
          <cell r="P3748" t="str">
            <v xml:space="preserve"> Uncinocarpus.</v>
          </cell>
        </row>
        <row r="3749">
          <cell r="B3749" t="str">
            <v>C4LZ53</v>
          </cell>
          <cell r="C3749" t="str">
            <v xml:space="preserve"> Entamoeba histolytica.</v>
          </cell>
          <cell r="E3749" t="str">
            <v xml:space="preserve"> NCBI_TaxID=5759 {ECO:0000313|EMBL:EAL49628.2, ECO:0000313|Proteomes:UP000001926};</v>
          </cell>
          <cell r="G3749" t="str">
            <v>Eukaryota</v>
          </cell>
          <cell r="H3749" t="str">
            <v xml:space="preserve"> Amoebozoa</v>
          </cell>
          <cell r="I3749" t="str">
            <v xml:space="preserve"> Archamoebae</v>
          </cell>
          <cell r="J3749" t="str">
            <v xml:space="preserve"> Entamoebidae</v>
          </cell>
          <cell r="K3749" t="str">
            <v xml:space="preserve"> Entamoeba.</v>
          </cell>
        </row>
        <row r="3750">
          <cell r="B3750" t="str">
            <v>C4R1Z2</v>
          </cell>
          <cell r="C3750" t="str">
            <v xml:space="preserve"> Komagataella phaffii (strain GS115 / ATCC 20864) (Yeast) (Pichia pastoris).</v>
          </cell>
          <cell r="E3750" t="str">
            <v xml:space="preserve"> NCBI_TaxID=644223 {ECO:0000313|EMBL:CAY69516.1, ECO:0000313|Proteomes:UP000000314};</v>
          </cell>
          <cell r="G3750" t="str">
            <v>Eukaryota</v>
          </cell>
          <cell r="H3750" t="str">
            <v xml:space="preserve"> Fungi</v>
          </cell>
          <cell r="I3750" t="str">
            <v xml:space="preserve"> Dikarya</v>
          </cell>
          <cell r="J3750" t="str">
            <v xml:space="preserve"> Ascomycota</v>
          </cell>
          <cell r="K3750" t="str">
            <v xml:space="preserve"> Saccharomycotina</v>
          </cell>
          <cell r="L3750" t="str">
            <v>Saccharomycetes</v>
          </cell>
          <cell r="M3750" t="str">
            <v xml:space="preserve"> Saccharomycetales</v>
          </cell>
          <cell r="N3750" t="str">
            <v xml:space="preserve"> Phaffomycetaceae</v>
          </cell>
          <cell r="O3750" t="str">
            <v xml:space="preserve"> Komagataella.</v>
          </cell>
        </row>
        <row r="3751">
          <cell r="B3751" t="str">
            <v>C4R7R5</v>
          </cell>
          <cell r="C3751" t="str">
            <v xml:space="preserve"> Komagataella phaffii (strain GS115 / ATCC 20864) (Yeast) (Pichia pastoris).</v>
          </cell>
          <cell r="E3751" t="str">
            <v xml:space="preserve"> NCBI_TaxID=644223 {ECO:0000313|EMBL:CAY71640.1, ECO:0000313|Proteomes:UP000000314};</v>
          </cell>
          <cell r="G3751" t="str">
            <v>Eukaryota</v>
          </cell>
          <cell r="H3751" t="str">
            <v xml:space="preserve"> Fungi</v>
          </cell>
          <cell r="I3751" t="str">
            <v xml:space="preserve"> Dikarya</v>
          </cell>
          <cell r="J3751" t="str">
            <v xml:space="preserve"> Ascomycota</v>
          </cell>
          <cell r="K3751" t="str">
            <v xml:space="preserve"> Saccharomycotina</v>
          </cell>
          <cell r="L3751" t="str">
            <v>Saccharomycetes</v>
          </cell>
          <cell r="M3751" t="str">
            <v xml:space="preserve"> Saccharomycetales</v>
          </cell>
          <cell r="N3751" t="str">
            <v xml:space="preserve"> Phaffomycetaceae</v>
          </cell>
          <cell r="O3751" t="str">
            <v xml:space="preserve"> Komagataella.</v>
          </cell>
        </row>
        <row r="3752">
          <cell r="B3752" t="str">
            <v>C4V8P8</v>
          </cell>
          <cell r="C3752" t="str">
            <v xml:space="preserve"> Nosema ceranae (strain BRL01) (Microsporidian parasite).</v>
          </cell>
          <cell r="E3752" t="str">
            <v xml:space="preserve"> NCBI_TaxID=578460 {ECO:0000313|Proteomes:UP000009082};</v>
          </cell>
          <cell r="G3752" t="str">
            <v>Eukaryota</v>
          </cell>
          <cell r="H3752" t="str">
            <v xml:space="preserve"> Fungi</v>
          </cell>
          <cell r="I3752" t="str">
            <v xml:space="preserve"> Fungi incertae sedis</v>
          </cell>
          <cell r="J3752" t="str">
            <v xml:space="preserve"> Microsporidia</v>
          </cell>
          <cell r="K3752" t="str">
            <v xml:space="preserve"> Nosematidae</v>
          </cell>
          <cell r="L3752" t="str">
            <v>Nosema.</v>
          </cell>
        </row>
        <row r="3753">
          <cell r="B3753" t="str">
            <v>C4XYG2</v>
          </cell>
          <cell r="C3753" t="str">
            <v xml:space="preserve"> Clavispora lusitaniae (strain ATCC 42720) (Yeast) (Candida lusitaniae).</v>
          </cell>
          <cell r="E3753" t="str">
            <v xml:space="preserve"> NCBI_TaxID=306902 {ECO:0000313|EMBL:EEQ36862.1, ECO:0000313|Proteomes:UP000007703};</v>
          </cell>
          <cell r="G3753" t="str">
            <v>Eukaryota</v>
          </cell>
          <cell r="H3753" t="str">
            <v xml:space="preserve"> Fungi</v>
          </cell>
          <cell r="I3753" t="str">
            <v xml:space="preserve"> Dikarya</v>
          </cell>
          <cell r="J3753" t="str">
            <v xml:space="preserve"> Ascomycota</v>
          </cell>
          <cell r="K3753" t="str">
            <v xml:space="preserve"> Saccharomycotina</v>
          </cell>
          <cell r="L3753" t="str">
            <v>Saccharomycetes</v>
          </cell>
          <cell r="M3753" t="str">
            <v xml:space="preserve"> Saccharomycetales</v>
          </cell>
          <cell r="N3753" t="str">
            <v xml:space="preserve"> Metschnikowiaceae</v>
          </cell>
          <cell r="O3753" t="str">
            <v xml:space="preserve"> Clavispora.</v>
          </cell>
        </row>
        <row r="3754">
          <cell r="B3754" t="str">
            <v>C4XYG3</v>
          </cell>
          <cell r="C3754" t="str">
            <v xml:space="preserve"> Clavispora lusitaniae (strain ATCC 42720) (Yeast) (Candida lusitaniae).</v>
          </cell>
          <cell r="E3754" t="str">
            <v xml:space="preserve"> NCBI_TaxID=306902 {ECO:0000313|EMBL:EEQ36863.1, ECO:0000313|Proteomes:UP000007703};</v>
          </cell>
          <cell r="G3754" t="str">
            <v>Eukaryota</v>
          </cell>
          <cell r="H3754" t="str">
            <v xml:space="preserve"> Fungi</v>
          </cell>
          <cell r="I3754" t="str">
            <v xml:space="preserve"> Dikarya</v>
          </cell>
          <cell r="J3754" t="str">
            <v xml:space="preserve"> Ascomycota</v>
          </cell>
          <cell r="K3754" t="str">
            <v xml:space="preserve"> Saccharomycotina</v>
          </cell>
          <cell r="L3754" t="str">
            <v>Saccharomycetes</v>
          </cell>
          <cell r="M3754" t="str">
            <v xml:space="preserve"> Saccharomycetales</v>
          </cell>
          <cell r="N3754" t="str">
            <v xml:space="preserve"> Metschnikowiaceae</v>
          </cell>
          <cell r="O3754" t="str">
            <v xml:space="preserve"> Clavispora.</v>
          </cell>
        </row>
        <row r="3755">
          <cell r="B3755" t="str">
            <v>C4Y4B3</v>
          </cell>
          <cell r="C3755" t="str">
            <v xml:space="preserve"> Clavispora lusitaniae (strain ATCC 42720) (Yeast) (Candida lusitaniae).</v>
          </cell>
          <cell r="E3755" t="str">
            <v xml:space="preserve"> NCBI_TaxID=306902 {ECO:0000313|EMBL:EEQ38359.1, ECO:0000313|Proteomes:UP000007703};</v>
          </cell>
          <cell r="G3755" t="str">
            <v>Eukaryota</v>
          </cell>
          <cell r="H3755" t="str">
            <v xml:space="preserve"> Fungi</v>
          </cell>
          <cell r="I3755" t="str">
            <v xml:space="preserve"> Dikarya</v>
          </cell>
          <cell r="J3755" t="str">
            <v xml:space="preserve"> Ascomycota</v>
          </cell>
          <cell r="K3755" t="str">
            <v xml:space="preserve"> Saccharomycotina</v>
          </cell>
          <cell r="L3755" t="str">
            <v>Saccharomycetes</v>
          </cell>
          <cell r="M3755" t="str">
            <v xml:space="preserve"> Saccharomycetales</v>
          </cell>
          <cell r="N3755" t="str">
            <v xml:space="preserve"> Metschnikowiaceae</v>
          </cell>
          <cell r="O3755" t="str">
            <v xml:space="preserve"> Clavispora.</v>
          </cell>
        </row>
        <row r="3756">
          <cell r="B3756" t="str">
            <v>C5DBW3</v>
          </cell>
          <cell r="C3756" t="str">
            <v xml:space="preserve"> Lachancea thermotolerans (strain ATCC 56472 / CBS 6340 / NRRL Y-8284) (Yeast) (Kluyveromyces thermotolerans).</v>
          </cell>
          <cell r="E3756" t="str">
            <v xml:space="preserve"> NCBI_TaxID=559295 {ECO:0000313|EMBL:CAR21270.1, ECO:0000313|Proteomes:UP000002036};</v>
          </cell>
          <cell r="G3756" t="str">
            <v>Eukaryota</v>
          </cell>
          <cell r="H3756" t="str">
            <v xml:space="preserve"> Fungi</v>
          </cell>
          <cell r="I3756" t="str">
            <v xml:space="preserve"> Dikarya</v>
          </cell>
          <cell r="J3756" t="str">
            <v xml:space="preserve"> Ascomycota</v>
          </cell>
          <cell r="K3756" t="str">
            <v xml:space="preserve"> Saccharomycotina</v>
          </cell>
          <cell r="L3756" t="str">
            <v>Saccharomycetes</v>
          </cell>
          <cell r="M3756" t="str">
            <v xml:space="preserve"> Saccharomycetales</v>
          </cell>
          <cell r="N3756" t="str">
            <v xml:space="preserve"> Saccharomycetaceae</v>
          </cell>
          <cell r="O3756" t="str">
            <v xml:space="preserve"> Lachancea.</v>
          </cell>
        </row>
        <row r="3757">
          <cell r="B3757" t="str">
            <v>C5DMK4</v>
          </cell>
          <cell r="C3757" t="str">
            <v xml:space="preserve"> Lachancea thermotolerans (strain ATCC 56472 / CBS 6340 / NRRL Y-8284) (Yeast) (Kluyveromyces thermotolerans).</v>
          </cell>
          <cell r="E3757" t="str">
            <v xml:space="preserve"> NCBI_TaxID=559295 {ECO:0000313|EMBL:CAR25015.1, ECO:0000313|Proteomes:UP000002036};</v>
          </cell>
          <cell r="G3757" t="str">
            <v>Eukaryota</v>
          </cell>
          <cell r="H3757" t="str">
            <v xml:space="preserve"> Fungi</v>
          </cell>
          <cell r="I3757" t="str">
            <v xml:space="preserve"> Dikarya</v>
          </cell>
          <cell r="J3757" t="str">
            <v xml:space="preserve"> Ascomycota</v>
          </cell>
          <cell r="K3757" t="str">
            <v xml:space="preserve"> Saccharomycotina</v>
          </cell>
          <cell r="L3757" t="str">
            <v>Saccharomycetes</v>
          </cell>
          <cell r="M3757" t="str">
            <v xml:space="preserve"> Saccharomycetales</v>
          </cell>
          <cell r="N3757" t="str">
            <v xml:space="preserve"> Saccharomycetaceae</v>
          </cell>
          <cell r="O3757" t="str">
            <v xml:space="preserve"> Lachancea.</v>
          </cell>
        </row>
        <row r="3758">
          <cell r="B3758" t="str">
            <v>C5DPA5</v>
          </cell>
          <cell r="C3758" t="str">
            <v xml:space="preserve"> Zygosaccharomyces rouxii (strain ATCC 2623 / CBS 732 / NBRC 1130 / NCYC 568 / NRRL Y-229) (Candida mogii).</v>
          </cell>
          <cell r="E3758" t="str">
            <v xml:space="preserve"> NCBI_TaxID=559307 {ECO:0000313|Proteomes:UP000008536};</v>
          </cell>
          <cell r="G3758" t="str">
            <v>Eukaryota</v>
          </cell>
          <cell r="H3758" t="str">
            <v xml:space="preserve"> Fungi</v>
          </cell>
          <cell r="I3758" t="str">
            <v xml:space="preserve"> Dikarya</v>
          </cell>
          <cell r="J3758" t="str">
            <v xml:space="preserve"> Ascomycota</v>
          </cell>
          <cell r="K3758" t="str">
            <v xml:space="preserve"> Saccharomycotina</v>
          </cell>
          <cell r="L3758" t="str">
            <v>Saccharomycetes</v>
          </cell>
          <cell r="M3758" t="str">
            <v xml:space="preserve"> Saccharomycetales</v>
          </cell>
          <cell r="N3758" t="str">
            <v xml:space="preserve"> Saccharomycetaceae</v>
          </cell>
          <cell r="O3758" t="str">
            <v>Zygosaccharomyces.</v>
          </cell>
        </row>
        <row r="3759">
          <cell r="B3759" t="str">
            <v>C5DT45</v>
          </cell>
          <cell r="C3759" t="str">
            <v xml:space="preserve"> Zygosaccharomyces rouxii (strain ATCC 2623 / CBS 732 / NBRC 1130 / NCYC 568 / NRRL Y-229) (Candida mogii).</v>
          </cell>
          <cell r="E3759" t="str">
            <v xml:space="preserve"> NCBI_TaxID=559307 {ECO:0000313|Proteomes:UP000008536};</v>
          </cell>
          <cell r="G3759" t="str">
            <v>Eukaryota</v>
          </cell>
          <cell r="H3759" t="str">
            <v xml:space="preserve"> Fungi</v>
          </cell>
          <cell r="I3759" t="str">
            <v xml:space="preserve"> Dikarya</v>
          </cell>
          <cell r="J3759" t="str">
            <v xml:space="preserve"> Ascomycota</v>
          </cell>
          <cell r="K3759" t="str">
            <v xml:space="preserve"> Saccharomycotina</v>
          </cell>
          <cell r="L3759" t="str">
            <v>Saccharomycetes</v>
          </cell>
          <cell r="M3759" t="str">
            <v xml:space="preserve"> Saccharomycetales</v>
          </cell>
          <cell r="N3759" t="str">
            <v xml:space="preserve"> Saccharomycetaceae</v>
          </cell>
          <cell r="O3759" t="str">
            <v>Zygosaccharomyces.</v>
          </cell>
        </row>
        <row r="3760">
          <cell r="B3760" t="str">
            <v>C5FF48</v>
          </cell>
          <cell r="C3760" t="str">
            <v xml:space="preserve"> Arthroderma otae (strain ATCC MYA-4605 / CBS 113480) (Microsporum canis).</v>
          </cell>
          <cell r="E3760" t="str">
            <v xml:space="preserve"> NCBI_TaxID=554155 {ECO:0000313|EMBL:EEQ28432.1, ECO:0000313|Proteomes:UP000002035};</v>
          </cell>
          <cell r="G3760" t="str">
            <v>Eukaryota</v>
          </cell>
          <cell r="H3760" t="str">
            <v xml:space="preserve"> Fungi</v>
          </cell>
          <cell r="I3760" t="str">
            <v xml:space="preserve"> Dikarya</v>
          </cell>
          <cell r="J3760" t="str">
            <v xml:space="preserve"> Ascomycota</v>
          </cell>
          <cell r="K3760" t="str">
            <v xml:space="preserve"> Pezizomycotina</v>
          </cell>
          <cell r="L3760" t="str">
            <v xml:space="preserve"> Eurotiomycetes</v>
          </cell>
          <cell r="M3760" t="str">
            <v>Eurotiomycetidae</v>
          </cell>
          <cell r="N3760" t="str">
            <v xml:space="preserve"> Onygenales</v>
          </cell>
          <cell r="O3760" t="str">
            <v xml:space="preserve"> Arthrodermataceae</v>
          </cell>
          <cell r="P3760" t="str">
            <v xml:space="preserve"> Microsporum.</v>
          </cell>
        </row>
        <row r="3761">
          <cell r="B3761" t="str">
            <v>C5FRC8</v>
          </cell>
          <cell r="C3761" t="str">
            <v xml:space="preserve"> Arthroderma otae (strain ATCC MYA-4605 / CBS 113480) (Microsporum canis).</v>
          </cell>
          <cell r="E3761" t="str">
            <v xml:space="preserve"> NCBI_TaxID=554155 {ECO:0000313|EMBL:EEQ32431.1, ECO:0000313|Proteomes:UP000002035};</v>
          </cell>
          <cell r="G3761" t="str">
            <v>Eukaryota</v>
          </cell>
          <cell r="H3761" t="str">
            <v xml:space="preserve"> Fungi</v>
          </cell>
          <cell r="I3761" t="str">
            <v xml:space="preserve"> Dikarya</v>
          </cell>
          <cell r="J3761" t="str">
            <v xml:space="preserve"> Ascomycota</v>
          </cell>
          <cell r="K3761" t="str">
            <v xml:space="preserve"> Pezizomycotina</v>
          </cell>
          <cell r="L3761" t="str">
            <v xml:space="preserve"> Eurotiomycetes</v>
          </cell>
          <cell r="M3761" t="str">
            <v>Eurotiomycetidae</v>
          </cell>
          <cell r="N3761" t="str">
            <v xml:space="preserve"> Onygenales</v>
          </cell>
          <cell r="O3761" t="str">
            <v xml:space="preserve"> Arthrodermataceae</v>
          </cell>
          <cell r="P3761" t="str">
            <v xml:space="preserve"> Microsporum.</v>
          </cell>
        </row>
        <row r="3762">
          <cell r="B3762" t="str">
            <v>C5GCM7</v>
          </cell>
          <cell r="C3762" t="str">
            <v xml:space="preserve"> Ajellomyces dermatitidis (strain ER-3 / ATCC MYA-2586) (Blastomyces dermatitidis).</v>
          </cell>
          <cell r="E3762" t="str">
            <v xml:space="preserve"> NCBI_TaxID=559297 {ECO:0000313|EMBL:EEQ87256.1, ECO:0000313|Proteomes:UP000002039};</v>
          </cell>
          <cell r="G3762" t="str">
            <v>Eukaryota</v>
          </cell>
          <cell r="H3762" t="str">
            <v xml:space="preserve"> Fungi</v>
          </cell>
          <cell r="I3762" t="str">
            <v xml:space="preserve"> Dikarya</v>
          </cell>
          <cell r="J3762" t="str">
            <v xml:space="preserve"> Ascomycota</v>
          </cell>
          <cell r="K3762" t="str">
            <v xml:space="preserve"> Pezizomycotina</v>
          </cell>
          <cell r="L3762" t="str">
            <v xml:space="preserve"> Eurotiomycetes</v>
          </cell>
          <cell r="M3762" t="str">
            <v>Eurotiomycetidae</v>
          </cell>
          <cell r="N3762" t="str">
            <v xml:space="preserve"> Onygenales</v>
          </cell>
          <cell r="O3762" t="str">
            <v xml:space="preserve"> Ajellomycetaceae</v>
          </cell>
          <cell r="P3762" t="str">
            <v xml:space="preserve"> Blastomyces.</v>
          </cell>
        </row>
        <row r="3763">
          <cell r="B3763" t="str">
            <v>C5GXV5</v>
          </cell>
          <cell r="C3763" t="str">
            <v xml:space="preserve"> Ajellomyces dermatitidis (strain ER-3 / ATCC MYA-2586) (Blastomyces dermatitidis).</v>
          </cell>
          <cell r="E3763" t="str">
            <v xml:space="preserve"> NCBI_TaxID=559297 {ECO:0000313|EMBL:EEQ85887.1, ECO:0000313|Proteomes:UP000002039};</v>
          </cell>
          <cell r="G3763" t="str">
            <v>Eukaryota</v>
          </cell>
          <cell r="H3763" t="str">
            <v xml:space="preserve"> Fungi</v>
          </cell>
          <cell r="I3763" t="str">
            <v xml:space="preserve"> Dikarya</v>
          </cell>
          <cell r="J3763" t="str">
            <v xml:space="preserve"> Ascomycota</v>
          </cell>
          <cell r="K3763" t="str">
            <v xml:space="preserve"> Pezizomycotina</v>
          </cell>
          <cell r="L3763" t="str">
            <v xml:space="preserve"> Eurotiomycetes</v>
          </cell>
          <cell r="M3763" t="str">
            <v>Eurotiomycetidae</v>
          </cell>
          <cell r="N3763" t="str">
            <v xml:space="preserve"> Onygenales</v>
          </cell>
          <cell r="O3763" t="str">
            <v xml:space="preserve"> Ajellomycetaceae</v>
          </cell>
          <cell r="P3763" t="str">
            <v xml:space="preserve"> Blastomyces.</v>
          </cell>
        </row>
        <row r="3764">
          <cell r="B3764" t="str">
            <v>C5KB35</v>
          </cell>
          <cell r="C3764" t="str">
            <v xml:space="preserve"> Perkinsus marinus (strain ATCC 50983 / TXsc).</v>
          </cell>
          <cell r="E3764" t="str">
            <v xml:space="preserve"> NCBI_TaxID=423536 {ECO:0000313|Proteomes:UP000007800};</v>
          </cell>
          <cell r="G3764" t="str">
            <v>Eukaryota</v>
          </cell>
          <cell r="H3764" t="str">
            <v xml:space="preserve"> Alveolata</v>
          </cell>
          <cell r="I3764" t="str">
            <v xml:space="preserve"> Perkinsea</v>
          </cell>
          <cell r="J3764" t="str">
            <v xml:space="preserve"> Perkinsida</v>
          </cell>
          <cell r="K3764" t="str">
            <v xml:space="preserve"> Perkinsidae</v>
          </cell>
          <cell r="L3764" t="str">
            <v xml:space="preserve"> Perkinsus.</v>
          </cell>
        </row>
        <row r="3765">
          <cell r="B3765" t="str">
            <v>C5KDK0</v>
          </cell>
          <cell r="C3765" t="str">
            <v xml:space="preserve"> Perkinsus marinus (strain ATCC 50983 / TXsc).</v>
          </cell>
          <cell r="E3765" t="str">
            <v xml:space="preserve"> NCBI_TaxID=423536 {ECO:0000313|Proteomes:UP000007800};</v>
          </cell>
          <cell r="G3765" t="str">
            <v>Eukaryota</v>
          </cell>
          <cell r="H3765" t="str">
            <v xml:space="preserve"> Alveolata</v>
          </cell>
          <cell r="I3765" t="str">
            <v xml:space="preserve"> Perkinsea</v>
          </cell>
          <cell r="J3765" t="str">
            <v xml:space="preserve"> Perkinsida</v>
          </cell>
          <cell r="K3765" t="str">
            <v xml:space="preserve"> Perkinsidae</v>
          </cell>
          <cell r="L3765" t="str">
            <v xml:space="preserve"> Perkinsus.</v>
          </cell>
        </row>
        <row r="3766">
          <cell r="B3766" t="str">
            <v>C5KGM3</v>
          </cell>
          <cell r="C3766" t="str">
            <v xml:space="preserve"> Perkinsus marinus (strain ATCC 50983 / TXsc).</v>
          </cell>
          <cell r="E3766" t="str">
            <v xml:space="preserve"> NCBI_TaxID=423536 {ECO:0000313|Proteomes:UP000007800};</v>
          </cell>
          <cell r="G3766" t="str">
            <v>Eukaryota</v>
          </cell>
          <cell r="H3766" t="str">
            <v xml:space="preserve"> Alveolata</v>
          </cell>
          <cell r="I3766" t="str">
            <v xml:space="preserve"> Perkinsea</v>
          </cell>
          <cell r="J3766" t="str">
            <v xml:space="preserve"> Perkinsida</v>
          </cell>
          <cell r="K3766" t="str">
            <v xml:space="preserve"> Perkinsidae</v>
          </cell>
          <cell r="L3766" t="str">
            <v xml:space="preserve"> Perkinsus.</v>
          </cell>
        </row>
        <row r="3767">
          <cell r="B3767" t="str">
            <v>C5KI14</v>
          </cell>
          <cell r="C3767" t="str">
            <v xml:space="preserve"> Perkinsus marinus (strain ATCC 50983 / TXsc).</v>
          </cell>
          <cell r="E3767" t="str">
            <v xml:space="preserve"> NCBI_TaxID=423536 {ECO:0000313|Proteomes:UP000007800};</v>
          </cell>
          <cell r="G3767" t="str">
            <v>Eukaryota</v>
          </cell>
          <cell r="H3767" t="str">
            <v xml:space="preserve"> Alveolata</v>
          </cell>
          <cell r="I3767" t="str">
            <v xml:space="preserve"> Perkinsea</v>
          </cell>
          <cell r="J3767" t="str">
            <v xml:space="preserve"> Perkinsida</v>
          </cell>
          <cell r="K3767" t="str">
            <v xml:space="preserve"> Perkinsidae</v>
          </cell>
          <cell r="L3767" t="str">
            <v xml:space="preserve"> Perkinsus.</v>
          </cell>
        </row>
        <row r="3768">
          <cell r="B3768" t="str">
            <v>C5KI16</v>
          </cell>
          <cell r="C3768" t="str">
            <v xml:space="preserve"> Perkinsus marinus (strain ATCC 50983 / TXsc).</v>
          </cell>
          <cell r="E3768" t="str">
            <v xml:space="preserve"> NCBI_TaxID=423536 {ECO:0000313|Proteomes:UP000007800};</v>
          </cell>
          <cell r="G3768" t="str">
            <v>Eukaryota</v>
          </cell>
          <cell r="H3768" t="str">
            <v xml:space="preserve"> Alveolata</v>
          </cell>
          <cell r="I3768" t="str">
            <v xml:space="preserve"> Perkinsea</v>
          </cell>
          <cell r="J3768" t="str">
            <v xml:space="preserve"> Perkinsida</v>
          </cell>
          <cell r="K3768" t="str">
            <v xml:space="preserve"> Perkinsidae</v>
          </cell>
          <cell r="L3768" t="str">
            <v xml:space="preserve"> Perkinsus.</v>
          </cell>
        </row>
        <row r="3769">
          <cell r="B3769" t="str">
            <v>C5LMI6</v>
          </cell>
          <cell r="C3769" t="str">
            <v xml:space="preserve"> Perkinsus marinus (strain ATCC 50983 / TXsc).</v>
          </cell>
          <cell r="E3769" t="str">
            <v xml:space="preserve"> NCBI_TaxID=423536 {ECO:0000313|Proteomes:UP000007800};</v>
          </cell>
          <cell r="G3769" t="str">
            <v>Eukaryota</v>
          </cell>
          <cell r="H3769" t="str">
            <v xml:space="preserve"> Alveolata</v>
          </cell>
          <cell r="I3769" t="str">
            <v xml:space="preserve"> Perkinsea</v>
          </cell>
          <cell r="J3769" t="str">
            <v xml:space="preserve"> Perkinsida</v>
          </cell>
          <cell r="K3769" t="str">
            <v xml:space="preserve"> Perkinsidae</v>
          </cell>
          <cell r="L3769" t="str">
            <v xml:space="preserve"> Perkinsus.</v>
          </cell>
        </row>
        <row r="3770">
          <cell r="B3770" t="str">
            <v>C5LTI7</v>
          </cell>
          <cell r="C3770" t="str">
            <v xml:space="preserve"> Perkinsus marinus (strain ATCC 50983 / TXsc).</v>
          </cell>
          <cell r="E3770" t="str">
            <v xml:space="preserve"> NCBI_TaxID=423536 {ECO:0000313|Proteomes:UP000007800};</v>
          </cell>
          <cell r="G3770" t="str">
            <v>Eukaryota</v>
          </cell>
          <cell r="H3770" t="str">
            <v xml:space="preserve"> Alveolata</v>
          </cell>
          <cell r="I3770" t="str">
            <v xml:space="preserve"> Perkinsea</v>
          </cell>
          <cell r="J3770" t="str">
            <v xml:space="preserve"> Perkinsida</v>
          </cell>
          <cell r="K3770" t="str">
            <v xml:space="preserve"> Perkinsidae</v>
          </cell>
          <cell r="L3770" t="str">
            <v xml:space="preserve"> Perkinsus.</v>
          </cell>
        </row>
        <row r="3771">
          <cell r="B3771" t="str">
            <v>C5MCR9</v>
          </cell>
          <cell r="C3771" t="str">
            <v xml:space="preserve"> Candida tropicalis (strain ATCC MYA-3404 / T1) (Yeast).</v>
          </cell>
          <cell r="E3771" t="str">
            <v xml:space="preserve"> NCBI_TaxID=294747 {ECO:0000313|EMBL:EER32349.1, ECO:0000313|Proteomes:UP000002037};</v>
          </cell>
          <cell r="G3771" t="str">
            <v>Eukaryota</v>
          </cell>
          <cell r="H3771" t="str">
            <v xml:space="preserve"> Fungi</v>
          </cell>
          <cell r="I3771" t="str">
            <v xml:space="preserve"> Dikarya</v>
          </cell>
          <cell r="J3771" t="str">
            <v xml:space="preserve"> Ascomycota</v>
          </cell>
          <cell r="K3771" t="str">
            <v xml:space="preserve"> Saccharomycotina</v>
          </cell>
          <cell r="L3771" t="str">
            <v>Saccharomycetes</v>
          </cell>
          <cell r="M3771" t="str">
            <v xml:space="preserve"> Saccharomycetales</v>
          </cell>
          <cell r="N3771" t="str">
            <v xml:space="preserve"> Debaryomycetaceae</v>
          </cell>
          <cell r="O3771" t="str">
            <v>Candida/Lodderomyces clade</v>
          </cell>
          <cell r="P3771" t="str">
            <v xml:space="preserve"> Candida.</v>
          </cell>
        </row>
        <row r="3772">
          <cell r="B3772" t="str">
            <v>C5MFA8</v>
          </cell>
          <cell r="C3772" t="str">
            <v xml:space="preserve"> Candida tropicalis (strain ATCC MYA-3404 / T1) (Yeast).</v>
          </cell>
          <cell r="E3772" t="str">
            <v xml:space="preserve"> NCBI_TaxID=294747 {ECO:0000313|EMBL:EER31968.1, ECO:0000313|Proteomes:UP000002037};</v>
          </cell>
          <cell r="G3772" t="str">
            <v>Eukaryota</v>
          </cell>
          <cell r="H3772" t="str">
            <v xml:space="preserve"> Fungi</v>
          </cell>
          <cell r="I3772" t="str">
            <v xml:space="preserve"> Dikarya</v>
          </cell>
          <cell r="J3772" t="str">
            <v xml:space="preserve"> Ascomycota</v>
          </cell>
          <cell r="K3772" t="str">
            <v xml:space="preserve"> Saccharomycotina</v>
          </cell>
          <cell r="L3772" t="str">
            <v>Saccharomycetes</v>
          </cell>
          <cell r="M3772" t="str">
            <v xml:space="preserve"> Saccharomycetales</v>
          </cell>
          <cell r="N3772" t="str">
            <v xml:space="preserve"> Debaryomycetaceae</v>
          </cell>
          <cell r="O3772" t="str">
            <v>Candida/Lodderomyces clade</v>
          </cell>
          <cell r="P3772" t="str">
            <v xml:space="preserve"> Candida.</v>
          </cell>
        </row>
        <row r="3773">
          <cell r="B3773" t="str">
            <v>C5NTE7</v>
          </cell>
          <cell r="C3773" t="str">
            <v xml:space="preserve"> Glycine max (Soybean) (Glycine hispida).</v>
          </cell>
          <cell r="E3773" t="str">
            <v xml:space="preserve"> NCBI_TaxID=3847 {ECO:0000313|EMBL:BAH79623.1};</v>
          </cell>
          <cell r="G3773" t="str">
            <v>Eukaryota</v>
          </cell>
          <cell r="H3773" t="str">
            <v xml:space="preserve"> Viridiplantae</v>
          </cell>
          <cell r="I3773" t="str">
            <v xml:space="preserve"> Streptophyta</v>
          </cell>
          <cell r="J3773" t="str">
            <v xml:space="preserve"> Embryophyta</v>
          </cell>
          <cell r="K3773" t="str">
            <v xml:space="preserve"> Tracheophyta</v>
          </cell>
          <cell r="L3773" t="str">
            <v>Spermatophyta</v>
          </cell>
          <cell r="M3773" t="str">
            <v xml:space="preserve"> Magnoliophyta</v>
          </cell>
          <cell r="N3773" t="str">
            <v xml:space="preserve"> eudicotyledons</v>
          </cell>
          <cell r="O3773" t="str">
            <v xml:space="preserve"> Gunneridae</v>
          </cell>
          <cell r="P3773" t="str">
            <v>Pentapetalae</v>
          </cell>
          <cell r="Q3773" t="str">
            <v xml:space="preserve"> rosids</v>
          </cell>
          <cell r="R3773" t="str">
            <v xml:space="preserve"> fabids</v>
          </cell>
          <cell r="S3773" t="str">
            <v xml:space="preserve"> Fabales</v>
          </cell>
          <cell r="T3773" t="str">
            <v xml:space="preserve"> Fabaceae</v>
          </cell>
          <cell r="U3773" t="str">
            <v xml:space="preserve"> Papilionoideae</v>
          </cell>
        </row>
        <row r="3774">
          <cell r="B3774" t="str">
            <v>C5WTT2</v>
          </cell>
          <cell r="C3774" t="str">
            <v xml:space="preserve"> Sorghum bicolor (Sorghum) (Sorghum vulgare).</v>
          </cell>
          <cell r="E3774" t="str">
            <v xml:space="preserve"> NCBI_TaxID=4558 {ECO:0000313|EMBL:EER92681.1, ECO:0000313|Proteomes:UP000000768};</v>
          </cell>
          <cell r="G3774" t="str">
            <v>Eukaryota</v>
          </cell>
          <cell r="H3774" t="str">
            <v xml:space="preserve"> Viridiplantae</v>
          </cell>
          <cell r="I3774" t="str">
            <v xml:space="preserve"> Streptophyta</v>
          </cell>
          <cell r="J3774" t="str">
            <v xml:space="preserve"> Embryophyta</v>
          </cell>
          <cell r="K3774" t="str">
            <v xml:space="preserve"> Tracheophyta</v>
          </cell>
          <cell r="L3774" t="str">
            <v>Spermatophyta</v>
          </cell>
          <cell r="M3774" t="str">
            <v xml:space="preserve"> Magnoliophyta</v>
          </cell>
          <cell r="N3774" t="str">
            <v xml:space="preserve"> Liliopsida</v>
          </cell>
          <cell r="O3774" t="str">
            <v xml:space="preserve"> Poales</v>
          </cell>
          <cell r="P3774" t="str">
            <v xml:space="preserve"> Poaceae</v>
          </cell>
          <cell r="Q3774" t="str">
            <v>PACMAD clade</v>
          </cell>
          <cell r="R3774" t="str">
            <v xml:space="preserve"> Panicoideae</v>
          </cell>
          <cell r="S3774" t="str">
            <v xml:space="preserve"> Andropogonodae</v>
          </cell>
          <cell r="T3774" t="str">
            <v xml:space="preserve"> Andropogoneae</v>
          </cell>
          <cell r="U3774" t="str">
            <v xml:space="preserve"> Sorghinae</v>
          </cell>
        </row>
        <row r="3775">
          <cell r="B3775" t="str">
            <v>C5WYZ2</v>
          </cell>
          <cell r="C3775" t="str">
            <v xml:space="preserve"> Sorghum bicolor (Sorghum) (Sorghum vulgare).</v>
          </cell>
          <cell r="E3775" t="str">
            <v xml:space="preserve"> NCBI_TaxID=4558 {ECO:0000313|EMBL:EER95548.1, ECO:0000313|Proteomes:UP000000768};</v>
          </cell>
          <cell r="G3775" t="str">
            <v>Eukaryota</v>
          </cell>
          <cell r="H3775" t="str">
            <v xml:space="preserve"> Viridiplantae</v>
          </cell>
          <cell r="I3775" t="str">
            <v xml:space="preserve"> Streptophyta</v>
          </cell>
          <cell r="J3775" t="str">
            <v xml:space="preserve"> Embryophyta</v>
          </cell>
          <cell r="K3775" t="str">
            <v xml:space="preserve"> Tracheophyta</v>
          </cell>
          <cell r="L3775" t="str">
            <v>Spermatophyta</v>
          </cell>
          <cell r="M3775" t="str">
            <v xml:space="preserve"> Magnoliophyta</v>
          </cell>
          <cell r="N3775" t="str">
            <v xml:space="preserve"> Liliopsida</v>
          </cell>
          <cell r="O3775" t="str">
            <v xml:space="preserve"> Poales</v>
          </cell>
          <cell r="P3775" t="str">
            <v xml:space="preserve"> Poaceae</v>
          </cell>
          <cell r="Q3775" t="str">
            <v>PACMAD clade</v>
          </cell>
          <cell r="R3775" t="str">
            <v xml:space="preserve"> Panicoideae</v>
          </cell>
          <cell r="S3775" t="str">
            <v xml:space="preserve"> Andropogonodae</v>
          </cell>
          <cell r="T3775" t="str">
            <v xml:space="preserve"> Andropogoneae</v>
          </cell>
          <cell r="U3775" t="str">
            <v xml:space="preserve"> Sorghinae</v>
          </cell>
        </row>
        <row r="3776">
          <cell r="B3776" t="str">
            <v>C5X1R7</v>
          </cell>
          <cell r="C3776" t="str">
            <v xml:space="preserve"> Sorghum bicolor (Sorghum) (Sorghum vulgare).</v>
          </cell>
          <cell r="E3776" t="str">
            <v xml:space="preserve"> NCBI_TaxID=4558 {ECO:0000313|EMBL:EER94935.1, ECO:0000313|Proteomes:UP000000768};</v>
          </cell>
          <cell r="G3776" t="str">
            <v>Eukaryota</v>
          </cell>
          <cell r="H3776" t="str">
            <v xml:space="preserve"> Viridiplantae</v>
          </cell>
          <cell r="I3776" t="str">
            <v xml:space="preserve"> Streptophyta</v>
          </cell>
          <cell r="J3776" t="str">
            <v xml:space="preserve"> Embryophyta</v>
          </cell>
          <cell r="K3776" t="str">
            <v xml:space="preserve"> Tracheophyta</v>
          </cell>
          <cell r="L3776" t="str">
            <v>Spermatophyta</v>
          </cell>
          <cell r="M3776" t="str">
            <v xml:space="preserve"> Magnoliophyta</v>
          </cell>
          <cell r="N3776" t="str">
            <v xml:space="preserve"> Liliopsida</v>
          </cell>
          <cell r="O3776" t="str">
            <v xml:space="preserve"> Poales</v>
          </cell>
          <cell r="P3776" t="str">
            <v xml:space="preserve"> Poaceae</v>
          </cell>
          <cell r="Q3776" t="str">
            <v>PACMAD clade</v>
          </cell>
          <cell r="R3776" t="str">
            <v xml:space="preserve"> Panicoideae</v>
          </cell>
          <cell r="S3776" t="str">
            <v xml:space="preserve"> Andropogonodae</v>
          </cell>
          <cell r="T3776" t="str">
            <v xml:space="preserve"> Andropogoneae</v>
          </cell>
          <cell r="U3776" t="str">
            <v xml:space="preserve"> Sorghinae</v>
          </cell>
        </row>
        <row r="3777">
          <cell r="B3777" t="str">
            <v>C5XAN7</v>
          </cell>
          <cell r="C3777" t="str">
            <v xml:space="preserve"> Sorghum bicolor (Sorghum) (Sorghum vulgare).</v>
          </cell>
          <cell r="E3777" t="str">
            <v xml:space="preserve"> NCBI_TaxID=4558 {ECO:0000313|EMBL:EER96631.1, ECO:0000313|Proteomes:UP000000768};</v>
          </cell>
          <cell r="G3777" t="str">
            <v>Eukaryota</v>
          </cell>
          <cell r="H3777" t="str">
            <v xml:space="preserve"> Viridiplantae</v>
          </cell>
          <cell r="I3777" t="str">
            <v xml:space="preserve"> Streptophyta</v>
          </cell>
          <cell r="J3777" t="str">
            <v xml:space="preserve"> Embryophyta</v>
          </cell>
          <cell r="K3777" t="str">
            <v xml:space="preserve"> Tracheophyta</v>
          </cell>
          <cell r="L3777" t="str">
            <v>Spermatophyta</v>
          </cell>
          <cell r="M3777" t="str">
            <v xml:space="preserve"> Magnoliophyta</v>
          </cell>
          <cell r="N3777" t="str">
            <v xml:space="preserve"> Liliopsida</v>
          </cell>
          <cell r="O3777" t="str">
            <v xml:space="preserve"> Poales</v>
          </cell>
          <cell r="P3777" t="str">
            <v xml:space="preserve"> Poaceae</v>
          </cell>
          <cell r="Q3777" t="str">
            <v>PACMAD clade</v>
          </cell>
          <cell r="R3777" t="str">
            <v xml:space="preserve"> Panicoideae</v>
          </cell>
          <cell r="S3777" t="str">
            <v xml:space="preserve"> Andropogonodae</v>
          </cell>
          <cell r="T3777" t="str">
            <v xml:space="preserve"> Andropogoneae</v>
          </cell>
          <cell r="U3777" t="str">
            <v xml:space="preserve"> Sorghinae</v>
          </cell>
        </row>
        <row r="3778">
          <cell r="B3778" t="str">
            <v>C5XIA4</v>
          </cell>
          <cell r="C3778" t="str">
            <v xml:space="preserve"> Sorghum bicolor (Sorghum) (Sorghum vulgare).</v>
          </cell>
          <cell r="E3778" t="str">
            <v xml:space="preserve"> NCBI_TaxID=4558 {ECO:0000313|EMBL:EES03523.1, ECO:0000313|Proteomes:UP000000768};</v>
          </cell>
          <cell r="G3778" t="str">
            <v>Eukaryota</v>
          </cell>
          <cell r="H3778" t="str">
            <v xml:space="preserve"> Viridiplantae</v>
          </cell>
          <cell r="I3778" t="str">
            <v xml:space="preserve"> Streptophyta</v>
          </cell>
          <cell r="J3778" t="str">
            <v xml:space="preserve"> Embryophyta</v>
          </cell>
          <cell r="K3778" t="str">
            <v xml:space="preserve"> Tracheophyta</v>
          </cell>
          <cell r="L3778" t="str">
            <v>Spermatophyta</v>
          </cell>
          <cell r="M3778" t="str">
            <v xml:space="preserve"> Magnoliophyta</v>
          </cell>
          <cell r="N3778" t="str">
            <v xml:space="preserve"> Liliopsida</v>
          </cell>
          <cell r="O3778" t="str">
            <v xml:space="preserve"> Poales</v>
          </cell>
          <cell r="P3778" t="str">
            <v xml:space="preserve"> Poaceae</v>
          </cell>
          <cell r="Q3778" t="str">
            <v>PACMAD clade</v>
          </cell>
          <cell r="R3778" t="str">
            <v xml:space="preserve"> Panicoideae</v>
          </cell>
          <cell r="S3778" t="str">
            <v xml:space="preserve"> Andropogonodae</v>
          </cell>
          <cell r="T3778" t="str">
            <v xml:space="preserve"> Andropogoneae</v>
          </cell>
          <cell r="U3778" t="str">
            <v xml:space="preserve"> Sorghinae</v>
          </cell>
        </row>
        <row r="3779">
          <cell r="B3779" t="str">
            <v>C5XPG8</v>
          </cell>
          <cell r="C3779" t="str">
            <v xml:space="preserve"> Sorghum bicolor (Sorghum) (Sorghum vulgare).</v>
          </cell>
          <cell r="E3779" t="str">
            <v xml:space="preserve"> NCBI_TaxID=4558 {ECO:0000313|EMBL:EES03185.1, ECO:0000313|Proteomes:UP000000768};</v>
          </cell>
          <cell r="G3779" t="str">
            <v>Eukaryota</v>
          </cell>
          <cell r="H3779" t="str">
            <v xml:space="preserve"> Viridiplantae</v>
          </cell>
          <cell r="I3779" t="str">
            <v xml:space="preserve"> Streptophyta</v>
          </cell>
          <cell r="J3779" t="str">
            <v xml:space="preserve"> Embryophyta</v>
          </cell>
          <cell r="K3779" t="str">
            <v xml:space="preserve"> Tracheophyta</v>
          </cell>
          <cell r="L3779" t="str">
            <v>Spermatophyta</v>
          </cell>
          <cell r="M3779" t="str">
            <v xml:space="preserve"> Magnoliophyta</v>
          </cell>
          <cell r="N3779" t="str">
            <v xml:space="preserve"> Liliopsida</v>
          </cell>
          <cell r="O3779" t="str">
            <v xml:space="preserve"> Poales</v>
          </cell>
          <cell r="P3779" t="str">
            <v xml:space="preserve"> Poaceae</v>
          </cell>
          <cell r="Q3779" t="str">
            <v>PACMAD clade</v>
          </cell>
          <cell r="R3779" t="str">
            <v xml:space="preserve"> Panicoideae</v>
          </cell>
          <cell r="S3779" t="str">
            <v xml:space="preserve"> Andropogonodae</v>
          </cell>
          <cell r="T3779" t="str">
            <v xml:space="preserve"> Andropogoneae</v>
          </cell>
          <cell r="U3779" t="str">
            <v xml:space="preserve"> Sorghinae</v>
          </cell>
        </row>
        <row r="3780">
          <cell r="B3780" t="str">
            <v>C5YUI7</v>
          </cell>
          <cell r="C3780" t="str">
            <v xml:space="preserve"> Sorghum bicolor (Sorghum) (Sorghum vulgare).</v>
          </cell>
          <cell r="E3780" t="str">
            <v xml:space="preserve"> NCBI_TaxID=4558 {ECO:0000313|EMBL:EES18574.1, ECO:0000313|Proteomes:UP000000768};</v>
          </cell>
          <cell r="G3780" t="str">
            <v>Eukaryota</v>
          </cell>
          <cell r="H3780" t="str">
            <v xml:space="preserve"> Viridiplantae</v>
          </cell>
          <cell r="I3780" t="str">
            <v xml:space="preserve"> Streptophyta</v>
          </cell>
          <cell r="J3780" t="str">
            <v xml:space="preserve"> Embryophyta</v>
          </cell>
          <cell r="K3780" t="str">
            <v xml:space="preserve"> Tracheophyta</v>
          </cell>
          <cell r="L3780" t="str">
            <v>Spermatophyta</v>
          </cell>
          <cell r="M3780" t="str">
            <v xml:space="preserve"> Magnoliophyta</v>
          </cell>
          <cell r="N3780" t="str">
            <v xml:space="preserve"> Liliopsida</v>
          </cell>
          <cell r="O3780" t="str">
            <v xml:space="preserve"> Poales</v>
          </cell>
          <cell r="P3780" t="str">
            <v xml:space="preserve"> Poaceae</v>
          </cell>
          <cell r="Q3780" t="str">
            <v>PACMAD clade</v>
          </cell>
          <cell r="R3780" t="str">
            <v xml:space="preserve"> Panicoideae</v>
          </cell>
          <cell r="S3780" t="str">
            <v xml:space="preserve"> Andropogonodae</v>
          </cell>
          <cell r="T3780" t="str">
            <v xml:space="preserve"> Andropogoneae</v>
          </cell>
          <cell r="U3780" t="str">
            <v xml:space="preserve"> Sorghinae</v>
          </cell>
        </row>
        <row r="3781">
          <cell r="B3781" t="str">
            <v>C6H822</v>
          </cell>
          <cell r="C3781" t="str">
            <v xml:space="preserve"> Ajellomyces capsulatus (strain H143) (Darling's disease fungus) (Histoplasma capsulatum).</v>
          </cell>
          <cell r="E3781" t="str">
            <v xml:space="preserve"> NCBI_TaxID=544712 {ECO:0000313|EMBL:EER43553.1, ECO:0000313|Proteomes:UP000002624};</v>
          </cell>
          <cell r="G3781" t="str">
            <v>Eukaryota</v>
          </cell>
          <cell r="H3781" t="str">
            <v xml:space="preserve"> Fungi</v>
          </cell>
          <cell r="I3781" t="str">
            <v xml:space="preserve"> Dikarya</v>
          </cell>
          <cell r="J3781" t="str">
            <v xml:space="preserve"> Ascomycota</v>
          </cell>
          <cell r="K3781" t="str">
            <v xml:space="preserve"> Pezizomycotina</v>
          </cell>
          <cell r="L3781" t="str">
            <v xml:space="preserve"> Eurotiomycetes</v>
          </cell>
          <cell r="M3781" t="str">
            <v>Eurotiomycetidae</v>
          </cell>
          <cell r="N3781" t="str">
            <v xml:space="preserve"> Onygenales</v>
          </cell>
          <cell r="O3781" t="str">
            <v xml:space="preserve"> Ajellomycetaceae</v>
          </cell>
          <cell r="P3781" t="str">
            <v xml:space="preserve"> Histoplasma.</v>
          </cell>
        </row>
        <row r="3782">
          <cell r="B3782" t="str">
            <v>C6HGR5</v>
          </cell>
          <cell r="C3782" t="str">
            <v xml:space="preserve"> Ajellomyces capsulatus (strain H143) (Darling's disease fungus) (Histoplasma capsulatum).</v>
          </cell>
          <cell r="E3782" t="str">
            <v xml:space="preserve"> NCBI_TaxID=544712 {ECO:0000313|EMBL:EER40567.1, ECO:0000313|Proteomes:UP000002624};</v>
          </cell>
          <cell r="G3782" t="str">
            <v>Eukaryota</v>
          </cell>
          <cell r="H3782" t="str">
            <v xml:space="preserve"> Fungi</v>
          </cell>
          <cell r="I3782" t="str">
            <v xml:space="preserve"> Dikarya</v>
          </cell>
          <cell r="J3782" t="str">
            <v xml:space="preserve"> Ascomycota</v>
          </cell>
          <cell r="K3782" t="str">
            <v xml:space="preserve"> Pezizomycotina</v>
          </cell>
          <cell r="L3782" t="str">
            <v xml:space="preserve"> Eurotiomycetes</v>
          </cell>
          <cell r="M3782" t="str">
            <v>Eurotiomycetidae</v>
          </cell>
          <cell r="N3782" t="str">
            <v xml:space="preserve"> Onygenales</v>
          </cell>
          <cell r="O3782" t="str">
            <v xml:space="preserve"> Ajellomycetaceae</v>
          </cell>
          <cell r="P3782" t="str">
            <v xml:space="preserve"> Histoplasma.</v>
          </cell>
        </row>
        <row r="3783">
          <cell r="B3783" t="str">
            <v>C6KT11</v>
          </cell>
          <cell r="C3783" t="str">
            <v xml:space="preserve"> Plasmodium falciparum (isolate 3D7).</v>
          </cell>
          <cell r="E3783" t="str">
            <v xml:space="preserve"> NCBI_TaxID=36329 {ECO:0000313|EMBL:CAG24986.2, ECO:0000313|Proteomes:UP000001450};</v>
          </cell>
          <cell r="G3783" t="str">
            <v>Eukaryota</v>
          </cell>
          <cell r="H3783" t="str">
            <v xml:space="preserve"> Alveolata</v>
          </cell>
          <cell r="I3783" t="str">
            <v xml:space="preserve"> Apicomplexa</v>
          </cell>
          <cell r="J3783" t="str">
            <v xml:space="preserve"> Aconoidasida</v>
          </cell>
          <cell r="K3783" t="str">
            <v xml:space="preserve"> Haemosporida</v>
          </cell>
          <cell r="L3783" t="str">
            <v>Plasmodiidae</v>
          </cell>
          <cell r="M3783" t="str">
            <v xml:space="preserve"> Plasmodium</v>
          </cell>
          <cell r="N3783" t="str">
            <v xml:space="preserve"> Plasmodium (Laverania).</v>
          </cell>
        </row>
        <row r="3784">
          <cell r="B3784" t="str">
            <v>C6TAH8</v>
          </cell>
          <cell r="C3784" t="str">
            <v xml:space="preserve"> Glycine max (Soybean) (Glycine hispida).</v>
          </cell>
          <cell r="E3784" t="str">
            <v xml:space="preserve"> NCBI_TaxID=3847 {ECO:0000313|EMBL:ACU18830.1};</v>
          </cell>
          <cell r="G3784" t="str">
            <v>Eukaryota</v>
          </cell>
          <cell r="H3784" t="str">
            <v xml:space="preserve"> Viridiplantae</v>
          </cell>
          <cell r="I3784" t="str">
            <v xml:space="preserve"> Streptophyta</v>
          </cell>
          <cell r="J3784" t="str">
            <v xml:space="preserve"> Embryophyta</v>
          </cell>
          <cell r="K3784" t="str">
            <v xml:space="preserve"> Tracheophyta</v>
          </cell>
          <cell r="L3784" t="str">
            <v>Spermatophyta</v>
          </cell>
          <cell r="M3784" t="str">
            <v xml:space="preserve"> Magnoliophyta</v>
          </cell>
          <cell r="N3784" t="str">
            <v xml:space="preserve"> eudicotyledons</v>
          </cell>
          <cell r="O3784" t="str">
            <v xml:space="preserve"> Gunneridae</v>
          </cell>
          <cell r="P3784" t="str">
            <v>Pentapetalae</v>
          </cell>
          <cell r="Q3784" t="str">
            <v xml:space="preserve"> rosids</v>
          </cell>
          <cell r="R3784" t="str">
            <v xml:space="preserve"> fabids</v>
          </cell>
          <cell r="S3784" t="str">
            <v xml:space="preserve"> Fabales</v>
          </cell>
          <cell r="T3784" t="str">
            <v xml:space="preserve"> Fabaceae</v>
          </cell>
          <cell r="U3784" t="str">
            <v xml:space="preserve"> Papilionoideae</v>
          </cell>
        </row>
        <row r="3785">
          <cell r="B3785" t="str">
            <v>C6TGZ7</v>
          </cell>
          <cell r="C3785" t="str">
            <v xml:space="preserve"> Glycine max (Soybean) (Glycine hispida).</v>
          </cell>
          <cell r="E3785" t="str">
            <v xml:space="preserve"> NCBI_TaxID=3847 {ECO:0000313|EMBL:ACU21099.1};</v>
          </cell>
          <cell r="G3785" t="str">
            <v>Eukaryota</v>
          </cell>
          <cell r="H3785" t="str">
            <v xml:space="preserve"> Viridiplantae</v>
          </cell>
          <cell r="I3785" t="str">
            <v xml:space="preserve"> Streptophyta</v>
          </cell>
          <cell r="J3785" t="str">
            <v xml:space="preserve"> Embryophyta</v>
          </cell>
          <cell r="K3785" t="str">
            <v xml:space="preserve"> Tracheophyta</v>
          </cell>
          <cell r="L3785" t="str">
            <v>Spermatophyta</v>
          </cell>
          <cell r="M3785" t="str">
            <v xml:space="preserve"> Magnoliophyta</v>
          </cell>
          <cell r="N3785" t="str">
            <v xml:space="preserve"> eudicotyledons</v>
          </cell>
          <cell r="O3785" t="str">
            <v xml:space="preserve"> Gunneridae</v>
          </cell>
          <cell r="P3785" t="str">
            <v>Pentapetalae</v>
          </cell>
          <cell r="Q3785" t="str">
            <v xml:space="preserve"> rosids</v>
          </cell>
          <cell r="R3785" t="str">
            <v xml:space="preserve"> fabids</v>
          </cell>
          <cell r="S3785" t="str">
            <v xml:space="preserve"> Fabales</v>
          </cell>
          <cell r="T3785" t="str">
            <v xml:space="preserve"> Fabaceae</v>
          </cell>
          <cell r="U3785" t="str">
            <v xml:space="preserve"> Papilionoideae</v>
          </cell>
        </row>
        <row r="3786">
          <cell r="B3786" t="str">
            <v>C6TID5</v>
          </cell>
          <cell r="C3786" t="str">
            <v xml:space="preserve"> Glycine max (Soybean) (Glycine hispida).</v>
          </cell>
          <cell r="E3786" t="str">
            <v xml:space="preserve"> NCBI_TaxID=3847 {ECO:0000313|EMBL:ACU22675.1};</v>
          </cell>
          <cell r="G3786" t="str">
            <v>Eukaryota</v>
          </cell>
          <cell r="H3786" t="str">
            <v xml:space="preserve"> Viridiplantae</v>
          </cell>
          <cell r="I3786" t="str">
            <v xml:space="preserve"> Streptophyta</v>
          </cell>
          <cell r="J3786" t="str">
            <v xml:space="preserve"> Embryophyta</v>
          </cell>
          <cell r="K3786" t="str">
            <v xml:space="preserve"> Tracheophyta</v>
          </cell>
          <cell r="L3786" t="str">
            <v>Spermatophyta</v>
          </cell>
          <cell r="M3786" t="str">
            <v xml:space="preserve"> Magnoliophyta</v>
          </cell>
          <cell r="N3786" t="str">
            <v xml:space="preserve"> eudicotyledons</v>
          </cell>
          <cell r="O3786" t="str">
            <v xml:space="preserve"> Gunneridae</v>
          </cell>
          <cell r="P3786" t="str">
            <v>Pentapetalae</v>
          </cell>
          <cell r="Q3786" t="str">
            <v xml:space="preserve"> rosids</v>
          </cell>
          <cell r="R3786" t="str">
            <v xml:space="preserve"> fabids</v>
          </cell>
          <cell r="S3786" t="str">
            <v xml:space="preserve"> Fabales</v>
          </cell>
          <cell r="T3786" t="str">
            <v xml:space="preserve"> Fabaceae</v>
          </cell>
          <cell r="U3786" t="str">
            <v xml:space="preserve"> Papilionoideae</v>
          </cell>
        </row>
        <row r="3787">
          <cell r="B3787" t="str">
            <v>C7YRE4</v>
          </cell>
          <cell r="C3787" t="str">
            <v xml:space="preserve"> Nectria haematococca (strain 77-13-4 / ATCC MYA-4622 / FGSC 9596 / MPVI) (Fusarium solani subsp. pisi).</v>
          </cell>
          <cell r="E3787" t="str">
            <v xml:space="preserve"> NCBI_TaxID=660122 {ECO:0000313|Proteomes:UP000005206};</v>
          </cell>
          <cell r="G3787" t="str">
            <v>Eukaryota</v>
          </cell>
          <cell r="H3787" t="str">
            <v xml:space="preserve"> Fungi</v>
          </cell>
          <cell r="I3787" t="str">
            <v xml:space="preserve"> Dikarya</v>
          </cell>
          <cell r="J3787" t="str">
            <v xml:space="preserve"> Ascomycota</v>
          </cell>
          <cell r="K3787" t="str">
            <v xml:space="preserve"> Pezizomycotina</v>
          </cell>
          <cell r="L3787" t="str">
            <v>Sordariomycetes</v>
          </cell>
          <cell r="M3787" t="str">
            <v xml:space="preserve"> Hypocreomycetidae</v>
          </cell>
          <cell r="N3787" t="str">
            <v xml:space="preserve"> Hypocreales</v>
          </cell>
          <cell r="O3787" t="str">
            <v xml:space="preserve"> Nectriaceae</v>
          </cell>
          <cell r="P3787" t="str">
            <v>Fusarium</v>
          </cell>
          <cell r="Q3787" t="str">
            <v xml:space="preserve"> Fusarium solani species complex.</v>
          </cell>
        </row>
        <row r="3788">
          <cell r="B3788" t="str">
            <v>C7YU11</v>
          </cell>
          <cell r="C3788" t="str">
            <v xml:space="preserve"> Nectria haematococca (strain 77-13-4 / ATCC MYA-4622 / FGSC 9596 / MPVI) (Fusarium solani subsp. pisi).</v>
          </cell>
          <cell r="E3788" t="str">
            <v xml:space="preserve"> NCBI_TaxID=660122 {ECO:0000313|Proteomes:UP000005206};</v>
          </cell>
          <cell r="G3788" t="str">
            <v>Eukaryota</v>
          </cell>
          <cell r="H3788" t="str">
            <v xml:space="preserve"> Fungi</v>
          </cell>
          <cell r="I3788" t="str">
            <v xml:space="preserve"> Dikarya</v>
          </cell>
          <cell r="J3788" t="str">
            <v xml:space="preserve"> Ascomycota</v>
          </cell>
          <cell r="K3788" t="str">
            <v xml:space="preserve"> Pezizomycotina</v>
          </cell>
          <cell r="L3788" t="str">
            <v>Sordariomycetes</v>
          </cell>
          <cell r="M3788" t="str">
            <v xml:space="preserve"> Hypocreomycetidae</v>
          </cell>
          <cell r="N3788" t="str">
            <v xml:space="preserve"> Hypocreales</v>
          </cell>
          <cell r="O3788" t="str">
            <v xml:space="preserve"> Nectriaceae</v>
          </cell>
          <cell r="P3788" t="str">
            <v>Fusarium</v>
          </cell>
          <cell r="Q3788" t="str">
            <v xml:space="preserve"> Fusarium solani species complex.</v>
          </cell>
        </row>
        <row r="3789">
          <cell r="B3789" t="str">
            <v>C9JI87</v>
          </cell>
          <cell r="C3789" t="str">
            <v xml:space="preserve"> Homo sapiens (Human).</v>
          </cell>
          <cell r="E3789" t="str">
            <v xml:space="preserve"> NCBI_TaxID=9606 {ECO:0000313|Ensembl:ENSP00000390129, ECO:0000313|Proteomes:UP000005640};</v>
          </cell>
          <cell r="G3789" t="str">
            <v>Eukaryota</v>
          </cell>
          <cell r="H3789" t="str">
            <v xml:space="preserve"> Metazoa</v>
          </cell>
          <cell r="I3789" t="str">
            <v xml:space="preserve"> Chordata</v>
          </cell>
          <cell r="J3789" t="str">
            <v xml:space="preserve"> Craniata</v>
          </cell>
          <cell r="K3789" t="str">
            <v xml:space="preserve"> Vertebrata</v>
          </cell>
          <cell r="L3789" t="str">
            <v xml:space="preserve"> Euteleostomi</v>
          </cell>
          <cell r="M3789" t="str">
            <v>Mammalia</v>
          </cell>
          <cell r="N3789" t="str">
            <v xml:space="preserve"> Eutheria</v>
          </cell>
          <cell r="O3789" t="str">
            <v xml:space="preserve"> Euarchontoglires</v>
          </cell>
          <cell r="P3789" t="str">
            <v xml:space="preserve"> Primates</v>
          </cell>
          <cell r="Q3789" t="str">
            <v xml:space="preserve"> Haplorrhini</v>
          </cell>
          <cell r="R3789" t="str">
            <v>Catarrhini</v>
          </cell>
          <cell r="S3789" t="str">
            <v xml:space="preserve"> Hominidae</v>
          </cell>
          <cell r="T3789" t="str">
            <v xml:space="preserve"> Homo.</v>
          </cell>
        </row>
        <row r="3790">
          <cell r="B3790" t="str">
            <v>C9S6Q9</v>
          </cell>
          <cell r="C3790" t="str">
            <v xml:space="preserve"> Verticillium alfalfae (strain VaMs.102 / ATCC MYA-4576 / FGSC 10136) (Verticillium wilt of alfalfa) (Verticillium albo-atrum).</v>
          </cell>
          <cell r="E3790" t="str">
            <v xml:space="preserve"> NCBI_TaxID=526221 {ECO:0000313|Proteomes:UP000008698};</v>
          </cell>
          <cell r="G3790" t="str">
            <v>Eukaryota</v>
          </cell>
          <cell r="H3790" t="str">
            <v xml:space="preserve"> Fungi</v>
          </cell>
          <cell r="I3790" t="str">
            <v xml:space="preserve"> Dikarya</v>
          </cell>
          <cell r="J3790" t="str">
            <v xml:space="preserve"> Ascomycota</v>
          </cell>
          <cell r="K3790" t="str">
            <v xml:space="preserve"> Pezizomycotina</v>
          </cell>
          <cell r="L3790" t="str">
            <v>Sordariomycetes</v>
          </cell>
          <cell r="M3790" t="str">
            <v xml:space="preserve"> Hypocreomycetidae</v>
          </cell>
          <cell r="N3790" t="str">
            <v xml:space="preserve"> Glomerellales</v>
          </cell>
          <cell r="O3790" t="str">
            <v>Plectosphaerellaceae</v>
          </cell>
          <cell r="P3790" t="str">
            <v xml:space="preserve"> Verticillium.</v>
          </cell>
        </row>
        <row r="3791">
          <cell r="B3791" t="str">
            <v>C9S8W9</v>
          </cell>
          <cell r="C3791" t="str">
            <v xml:space="preserve"> Verticillium alfalfae (strain VaMs.102 / ATCC MYA-4576 / FGSC 10136) (Verticillium wilt of alfalfa) (Verticillium albo-atrum).</v>
          </cell>
          <cell r="E3791" t="str">
            <v xml:space="preserve"> NCBI_TaxID=526221 {ECO:0000313|Proteomes:UP000008698};</v>
          </cell>
          <cell r="G3791" t="str">
            <v>Eukaryota</v>
          </cell>
          <cell r="H3791" t="str">
            <v xml:space="preserve"> Fungi</v>
          </cell>
          <cell r="I3791" t="str">
            <v xml:space="preserve"> Dikarya</v>
          </cell>
          <cell r="J3791" t="str">
            <v xml:space="preserve"> Ascomycota</v>
          </cell>
          <cell r="K3791" t="str">
            <v xml:space="preserve"> Pezizomycotina</v>
          </cell>
          <cell r="L3791" t="str">
            <v>Sordariomycetes</v>
          </cell>
          <cell r="M3791" t="str">
            <v xml:space="preserve"> Hypocreomycetidae</v>
          </cell>
          <cell r="N3791" t="str">
            <v xml:space="preserve"> Glomerellales</v>
          </cell>
          <cell r="O3791" t="str">
            <v>Plectosphaerellaceae</v>
          </cell>
          <cell r="P3791" t="str">
            <v xml:space="preserve"> Verticillium.</v>
          </cell>
        </row>
        <row r="3792">
          <cell r="B3792" t="str">
            <v>D0N622</v>
          </cell>
          <cell r="C3792" t="str">
            <v xml:space="preserve"> Phytophthora infestans (strain T30-4) (Potato late blight fungus).</v>
          </cell>
          <cell r="E3792" t="str">
            <v xml:space="preserve"> NCBI_TaxID=403677 {ECO:0000313|Proteomes:UP000006643};</v>
          </cell>
          <cell r="G3792" t="str">
            <v>Eukaryota</v>
          </cell>
          <cell r="H3792" t="str">
            <v xml:space="preserve"> Stramenopiles</v>
          </cell>
          <cell r="I3792" t="str">
            <v xml:space="preserve"> Oomycetes</v>
          </cell>
          <cell r="J3792" t="str">
            <v xml:space="preserve"> Peronosporales</v>
          </cell>
          <cell r="K3792" t="str">
            <v xml:space="preserve"> Phytophthora.</v>
          </cell>
        </row>
        <row r="3793">
          <cell r="B3793" t="str">
            <v>D0NLI4</v>
          </cell>
          <cell r="C3793" t="str">
            <v xml:space="preserve"> Phytophthora infestans (strain T30-4) (Potato late blight fungus).</v>
          </cell>
          <cell r="E3793" t="str">
            <v xml:space="preserve"> NCBI_TaxID=403677 {ECO:0000313|Proteomes:UP000006643};</v>
          </cell>
          <cell r="G3793" t="str">
            <v>Eukaryota</v>
          </cell>
          <cell r="H3793" t="str">
            <v xml:space="preserve"> Stramenopiles</v>
          </cell>
          <cell r="I3793" t="str">
            <v xml:space="preserve"> Oomycetes</v>
          </cell>
          <cell r="J3793" t="str">
            <v xml:space="preserve"> Peronosporales</v>
          </cell>
          <cell r="K3793" t="str">
            <v xml:space="preserve"> Phytophthora.</v>
          </cell>
        </row>
        <row r="3794">
          <cell r="B3794" t="str">
            <v>D0NYH9</v>
          </cell>
          <cell r="C3794" t="str">
            <v xml:space="preserve"> Phytophthora infestans (strain T30-4) (Potato late blight fungus).</v>
          </cell>
          <cell r="E3794" t="str">
            <v xml:space="preserve"> NCBI_TaxID=403677 {ECO:0000313|Proteomes:UP000006643};</v>
          </cell>
          <cell r="G3794" t="str">
            <v>Eukaryota</v>
          </cell>
          <cell r="H3794" t="str">
            <v xml:space="preserve"> Stramenopiles</v>
          </cell>
          <cell r="I3794" t="str">
            <v xml:space="preserve"> Oomycetes</v>
          </cell>
          <cell r="J3794" t="str">
            <v xml:space="preserve"> Peronosporales</v>
          </cell>
          <cell r="K3794" t="str">
            <v xml:space="preserve"> Phytophthora.</v>
          </cell>
        </row>
        <row r="3795">
          <cell r="B3795" t="str">
            <v>D0P2Y0</v>
          </cell>
          <cell r="C3795" t="str">
            <v xml:space="preserve"> Phytophthora infestans (strain T30-4) (Potato late blight fungus).</v>
          </cell>
          <cell r="E3795" t="str">
            <v xml:space="preserve"> NCBI_TaxID=403677 {ECO:0000313|Proteomes:UP000006643};</v>
          </cell>
          <cell r="G3795" t="str">
            <v>Eukaryota</v>
          </cell>
          <cell r="H3795" t="str">
            <v xml:space="preserve"> Stramenopiles</v>
          </cell>
          <cell r="I3795" t="str">
            <v xml:space="preserve"> Oomycetes</v>
          </cell>
          <cell r="J3795" t="str">
            <v xml:space="preserve"> Peronosporales</v>
          </cell>
          <cell r="K3795" t="str">
            <v xml:space="preserve"> Phytophthora.</v>
          </cell>
        </row>
        <row r="3796">
          <cell r="B3796" t="str">
            <v>D2VQW8</v>
          </cell>
          <cell r="C3796" t="str">
            <v xml:space="preserve"> Naegleria gruberi (Amoeba).</v>
          </cell>
          <cell r="E3796" t="str">
            <v xml:space="preserve"> NCBI_TaxID=5762 {ECO:0000313|Proteomes:UP000006671};</v>
          </cell>
          <cell r="G3796" t="str">
            <v>Eukaryota</v>
          </cell>
          <cell r="H3796" t="str">
            <v xml:space="preserve"> Heterolobosea</v>
          </cell>
          <cell r="I3796" t="str">
            <v xml:space="preserve"> Schizopyrenida</v>
          </cell>
          <cell r="J3796" t="str">
            <v xml:space="preserve"> Vahlkampfiidae</v>
          </cell>
          <cell r="K3796" t="str">
            <v xml:space="preserve"> Naegleria.</v>
          </cell>
        </row>
        <row r="3797">
          <cell r="B3797" t="str">
            <v>D2VSP3</v>
          </cell>
          <cell r="C3797" t="str">
            <v xml:space="preserve"> Naegleria gruberi (Amoeba).</v>
          </cell>
          <cell r="E3797" t="str">
            <v xml:space="preserve"> NCBI_TaxID=5762 {ECO:0000313|Proteomes:UP000006671};</v>
          </cell>
          <cell r="G3797" t="str">
            <v>Eukaryota</v>
          </cell>
          <cell r="H3797" t="str">
            <v xml:space="preserve"> Heterolobosea</v>
          </cell>
          <cell r="I3797" t="str">
            <v xml:space="preserve"> Schizopyrenida</v>
          </cell>
          <cell r="J3797" t="str">
            <v xml:space="preserve"> Vahlkampfiidae</v>
          </cell>
          <cell r="K3797" t="str">
            <v xml:space="preserve"> Naegleria.</v>
          </cell>
        </row>
        <row r="3798">
          <cell r="B3798" t="str">
            <v>D3BDZ5</v>
          </cell>
          <cell r="C3798" t="str">
            <v xml:space="preserve"> Polysphondylium pallidum (strain ATCC 26659 / Pp 5 / PN500) (Heterostelium pallidum).</v>
          </cell>
          <cell r="E3798" t="str">
            <v xml:space="preserve"> NCBI_TaxID=670386 {ECO:0000313|EMBL:EFA80126.1, ECO:0000313|Proteomes:UP000001396};</v>
          </cell>
          <cell r="G3798" t="str">
            <v>Eukaryota</v>
          </cell>
          <cell r="H3798" t="str">
            <v xml:space="preserve"> Amoebozoa</v>
          </cell>
          <cell r="I3798" t="str">
            <v xml:space="preserve"> Mycetozoa</v>
          </cell>
          <cell r="J3798" t="str">
            <v xml:space="preserve"> Dictyostelids</v>
          </cell>
          <cell r="K3798" t="str">
            <v xml:space="preserve"> Acytosteliales</v>
          </cell>
          <cell r="L3798" t="str">
            <v>Acytosteliaceae</v>
          </cell>
          <cell r="M3798" t="str">
            <v xml:space="preserve"> Heterostelium.</v>
          </cell>
        </row>
        <row r="3799">
          <cell r="B3799" t="str">
            <v>D3BII2</v>
          </cell>
          <cell r="C3799" t="str">
            <v xml:space="preserve"> Polysphondylium pallidum (strain ATCC 26659 / Pp 5 / PN500) (Heterostelium pallidum).</v>
          </cell>
          <cell r="E3799" t="str">
            <v xml:space="preserve"> NCBI_TaxID=670386 {ECO:0000313|EMBL:EFA78606.1, ECO:0000313|Proteomes:UP000001396};</v>
          </cell>
          <cell r="G3799" t="str">
            <v>Eukaryota</v>
          </cell>
          <cell r="H3799" t="str">
            <v xml:space="preserve"> Amoebozoa</v>
          </cell>
          <cell r="I3799" t="str">
            <v xml:space="preserve"> Mycetozoa</v>
          </cell>
          <cell r="J3799" t="str">
            <v xml:space="preserve"> Dictyostelids</v>
          </cell>
          <cell r="K3799" t="str">
            <v xml:space="preserve"> Acytosteliales</v>
          </cell>
          <cell r="L3799" t="str">
            <v>Acytosteliaceae</v>
          </cell>
          <cell r="M3799" t="str">
            <v xml:space="preserve"> Heterostelium.</v>
          </cell>
        </row>
        <row r="3800">
          <cell r="B3800" t="str">
            <v>D3BPY4</v>
          </cell>
          <cell r="C3800" t="str">
            <v xml:space="preserve"> Polysphondylium pallidum (strain ATCC 26659 / Pp 5 / PN500) (Heterostelium pallidum).</v>
          </cell>
          <cell r="E3800" t="str">
            <v xml:space="preserve"> NCBI_TaxID=670386 {ECO:0000313|EMBL:EFA76535.1, ECO:0000313|Proteomes:UP000001396};</v>
          </cell>
          <cell r="G3800" t="str">
            <v>Eukaryota</v>
          </cell>
          <cell r="H3800" t="str">
            <v xml:space="preserve"> Amoebozoa</v>
          </cell>
          <cell r="I3800" t="str">
            <v xml:space="preserve"> Mycetozoa</v>
          </cell>
          <cell r="J3800" t="str">
            <v xml:space="preserve"> Dictyostelids</v>
          </cell>
          <cell r="K3800" t="str">
            <v xml:space="preserve"> Acytosteliales</v>
          </cell>
          <cell r="L3800" t="str">
            <v>Acytosteliaceae</v>
          </cell>
          <cell r="M3800" t="str">
            <v xml:space="preserve"> Heterostelium.</v>
          </cell>
        </row>
        <row r="3801">
          <cell r="B3801" t="str">
            <v>D3YUN8</v>
          </cell>
          <cell r="C3801" t="str">
            <v xml:space="preserve"> Mus musculus (Mouse).</v>
          </cell>
          <cell r="E3801" t="str">
            <v xml:space="preserve"> NCBI_TaxID=10090 {ECO:0000313|Ensembl:ENSMUSP00000123032, ECO:0000313|Proteomes:UP000000589};</v>
          </cell>
          <cell r="G3801" t="str">
            <v>Eukaryota</v>
          </cell>
          <cell r="H3801" t="str">
            <v xml:space="preserve"> Metazoa</v>
          </cell>
          <cell r="I3801" t="str">
            <v xml:space="preserve"> Chordata</v>
          </cell>
          <cell r="J3801" t="str">
            <v xml:space="preserve"> Craniata</v>
          </cell>
          <cell r="K3801" t="str">
            <v xml:space="preserve"> Vertebrata</v>
          </cell>
          <cell r="L3801" t="str">
            <v xml:space="preserve"> Euteleostomi</v>
          </cell>
          <cell r="M3801" t="str">
            <v>Mammalia</v>
          </cell>
          <cell r="N3801" t="str">
            <v xml:space="preserve"> Eutheria</v>
          </cell>
          <cell r="O3801" t="str">
            <v xml:space="preserve"> Euarchontoglires</v>
          </cell>
          <cell r="P3801" t="str">
            <v xml:space="preserve"> Glires</v>
          </cell>
          <cell r="Q3801" t="str">
            <v xml:space="preserve"> Rodentia</v>
          </cell>
          <cell r="R3801" t="str">
            <v xml:space="preserve"> Myomorpha</v>
          </cell>
          <cell r="S3801" t="str">
            <v>Muroidea</v>
          </cell>
          <cell r="T3801" t="str">
            <v xml:space="preserve"> Muridae</v>
          </cell>
          <cell r="U3801" t="str">
            <v xml:space="preserve"> Murinae</v>
          </cell>
        </row>
        <row r="3802">
          <cell r="B3802" t="str">
            <v>D3YXS8</v>
          </cell>
          <cell r="C3802" t="str">
            <v xml:space="preserve"> Mus musculus (Mouse).</v>
          </cell>
          <cell r="E3802" t="str">
            <v xml:space="preserve"> NCBI_TaxID=10090 {ECO:0000313|Ensembl:ENSMUSP00000106958, ECO:0000313|Proteomes:UP000000589};</v>
          </cell>
          <cell r="G3802" t="str">
            <v>Eukaryota</v>
          </cell>
          <cell r="H3802" t="str">
            <v xml:space="preserve"> Metazoa</v>
          </cell>
          <cell r="I3802" t="str">
            <v xml:space="preserve"> Chordata</v>
          </cell>
          <cell r="J3802" t="str">
            <v xml:space="preserve"> Craniata</v>
          </cell>
          <cell r="K3802" t="str">
            <v xml:space="preserve"> Vertebrata</v>
          </cell>
          <cell r="L3802" t="str">
            <v xml:space="preserve"> Euteleostomi</v>
          </cell>
          <cell r="M3802" t="str">
            <v>Mammalia</v>
          </cell>
          <cell r="N3802" t="str">
            <v xml:space="preserve"> Eutheria</v>
          </cell>
          <cell r="O3802" t="str">
            <v xml:space="preserve"> Euarchontoglires</v>
          </cell>
          <cell r="P3802" t="str">
            <v xml:space="preserve"> Glires</v>
          </cell>
          <cell r="Q3802" t="str">
            <v xml:space="preserve"> Rodentia</v>
          </cell>
          <cell r="R3802" t="str">
            <v xml:space="preserve"> Myomorpha</v>
          </cell>
          <cell r="S3802" t="str">
            <v>Muroidea</v>
          </cell>
          <cell r="T3802" t="str">
            <v xml:space="preserve"> Muridae</v>
          </cell>
          <cell r="U3802" t="str">
            <v xml:space="preserve"> Murinae</v>
          </cell>
        </row>
        <row r="3803">
          <cell r="B3803" t="str">
            <v>D3YY29</v>
          </cell>
          <cell r="C3803" t="str">
            <v xml:space="preserve"> Mus musculus (Mouse).</v>
          </cell>
          <cell r="E3803" t="str">
            <v xml:space="preserve"> NCBI_TaxID=10090 {ECO:0000313|Ensembl:ENSMUSP00000115877, ECO:0000313|Proteomes:UP000000589};</v>
          </cell>
          <cell r="G3803" t="str">
            <v>Eukaryota</v>
          </cell>
          <cell r="H3803" t="str">
            <v xml:space="preserve"> Metazoa</v>
          </cell>
          <cell r="I3803" t="str">
            <v xml:space="preserve"> Chordata</v>
          </cell>
          <cell r="J3803" t="str">
            <v xml:space="preserve"> Craniata</v>
          </cell>
          <cell r="K3803" t="str">
            <v xml:space="preserve"> Vertebrata</v>
          </cell>
          <cell r="L3803" t="str">
            <v xml:space="preserve"> Euteleostomi</v>
          </cell>
          <cell r="M3803" t="str">
            <v>Mammalia</v>
          </cell>
          <cell r="N3803" t="str">
            <v xml:space="preserve"> Eutheria</v>
          </cell>
          <cell r="O3803" t="str">
            <v xml:space="preserve"> Euarchontoglires</v>
          </cell>
          <cell r="P3803" t="str">
            <v xml:space="preserve"> Glires</v>
          </cell>
          <cell r="Q3803" t="str">
            <v xml:space="preserve"> Rodentia</v>
          </cell>
          <cell r="R3803" t="str">
            <v xml:space="preserve"> Myomorpha</v>
          </cell>
          <cell r="S3803" t="str">
            <v>Muroidea</v>
          </cell>
          <cell r="T3803" t="str">
            <v xml:space="preserve"> Muridae</v>
          </cell>
          <cell r="U3803" t="str">
            <v xml:space="preserve"> Murinae</v>
          </cell>
        </row>
        <row r="3804">
          <cell r="B3804" t="str">
            <v>D3YZT5</v>
          </cell>
          <cell r="C3804" t="str">
            <v xml:space="preserve"> Mus musculus (Mouse).</v>
          </cell>
          <cell r="E3804" t="str">
            <v xml:space="preserve"> NCBI_TaxID=10090 {ECO:0000313|Ensembl:ENSMUSP00000115560, ECO:0000313|Proteomes:UP000000589};</v>
          </cell>
          <cell r="G3804" t="str">
            <v>Eukaryota</v>
          </cell>
          <cell r="H3804" t="str">
            <v xml:space="preserve"> Metazoa</v>
          </cell>
          <cell r="I3804" t="str">
            <v xml:space="preserve"> Chordata</v>
          </cell>
          <cell r="J3804" t="str">
            <v xml:space="preserve"> Craniata</v>
          </cell>
          <cell r="K3804" t="str">
            <v xml:space="preserve"> Vertebrata</v>
          </cell>
          <cell r="L3804" t="str">
            <v xml:space="preserve"> Euteleostomi</v>
          </cell>
          <cell r="M3804" t="str">
            <v>Mammalia</v>
          </cell>
          <cell r="N3804" t="str">
            <v xml:space="preserve"> Eutheria</v>
          </cell>
          <cell r="O3804" t="str">
            <v xml:space="preserve"> Euarchontoglires</v>
          </cell>
          <cell r="P3804" t="str">
            <v xml:space="preserve"> Glires</v>
          </cell>
          <cell r="Q3804" t="str">
            <v xml:space="preserve"> Rodentia</v>
          </cell>
          <cell r="R3804" t="str">
            <v xml:space="preserve"> Myomorpha</v>
          </cell>
          <cell r="S3804" t="str">
            <v>Muroidea</v>
          </cell>
          <cell r="T3804" t="str">
            <v xml:space="preserve"> Muridae</v>
          </cell>
          <cell r="U3804" t="str">
            <v xml:space="preserve"> Murinae</v>
          </cell>
        </row>
        <row r="3805">
          <cell r="B3805" t="str">
            <v>D3Z346</v>
          </cell>
          <cell r="C3805" t="str">
            <v xml:space="preserve"> Mus musculus (Mouse).</v>
          </cell>
          <cell r="E3805" t="str">
            <v xml:space="preserve"> NCBI_TaxID=10090 {ECO:0000313|Ensembl:ENSMUSP00000119006, ECO:0000313|Proteomes:UP000000589};</v>
          </cell>
          <cell r="G3805" t="str">
            <v>Eukaryota</v>
          </cell>
          <cell r="H3805" t="str">
            <v xml:space="preserve"> Metazoa</v>
          </cell>
          <cell r="I3805" t="str">
            <v xml:space="preserve"> Chordata</v>
          </cell>
          <cell r="J3805" t="str">
            <v xml:space="preserve"> Craniata</v>
          </cell>
          <cell r="K3805" t="str">
            <v xml:space="preserve"> Vertebrata</v>
          </cell>
          <cell r="L3805" t="str">
            <v xml:space="preserve"> Euteleostomi</v>
          </cell>
          <cell r="M3805" t="str">
            <v>Mammalia</v>
          </cell>
          <cell r="N3805" t="str">
            <v xml:space="preserve"> Eutheria</v>
          </cell>
          <cell r="O3805" t="str">
            <v xml:space="preserve"> Euarchontoglires</v>
          </cell>
          <cell r="P3805" t="str">
            <v xml:space="preserve"> Glires</v>
          </cell>
          <cell r="Q3805" t="str">
            <v xml:space="preserve"> Rodentia</v>
          </cell>
          <cell r="R3805" t="str">
            <v xml:space="preserve"> Myomorpha</v>
          </cell>
          <cell r="S3805" t="str">
            <v>Muroidea</v>
          </cell>
          <cell r="T3805" t="str">
            <v xml:space="preserve"> Muridae</v>
          </cell>
          <cell r="U3805" t="str">
            <v xml:space="preserve"> Murinae</v>
          </cell>
        </row>
        <row r="3806">
          <cell r="B3806" t="str">
            <v>D4AJ46</v>
          </cell>
          <cell r="C3806" t="str">
            <v xml:space="preserve"> Arthroderma benhamiae (strain ATCC MYA-4681 / CBS 112371) (Trichophyton mentagrophytes).</v>
          </cell>
          <cell r="E3806" t="str">
            <v xml:space="preserve"> NCBI_TaxID=663331 {ECO:0000313|EMBL:EFE36769.1, ECO:0000313|Proteomes:UP000008866};</v>
          </cell>
          <cell r="G3806" t="str">
            <v>Eukaryota</v>
          </cell>
          <cell r="H3806" t="str">
            <v xml:space="preserve"> Fungi</v>
          </cell>
          <cell r="I3806" t="str">
            <v xml:space="preserve"> Dikarya</v>
          </cell>
          <cell r="J3806" t="str">
            <v xml:space="preserve"> Ascomycota</v>
          </cell>
          <cell r="K3806" t="str">
            <v xml:space="preserve"> Pezizomycotina</v>
          </cell>
          <cell r="L3806" t="str">
            <v xml:space="preserve"> Eurotiomycetes</v>
          </cell>
          <cell r="M3806" t="str">
            <v>Eurotiomycetidae</v>
          </cell>
          <cell r="N3806" t="str">
            <v xml:space="preserve"> Onygenales</v>
          </cell>
          <cell r="O3806" t="str">
            <v xml:space="preserve"> Arthrodermataceae</v>
          </cell>
          <cell r="P3806" t="str">
            <v xml:space="preserve"> Trichophyton.</v>
          </cell>
        </row>
        <row r="3807">
          <cell r="B3807" t="str">
            <v>D4B2G1</v>
          </cell>
          <cell r="C3807" t="str">
            <v xml:space="preserve"> Arthroderma benhamiae (strain ATCC MYA-4681 / CBS 112371) (Trichophyton mentagrophytes).</v>
          </cell>
          <cell r="E3807" t="str">
            <v xml:space="preserve"> NCBI_TaxID=663331 {ECO:0000313|EMBL:EFE30527.1, ECO:0000313|Proteomes:UP000008866};</v>
          </cell>
          <cell r="G3807" t="str">
            <v>Eukaryota</v>
          </cell>
          <cell r="H3807" t="str">
            <v xml:space="preserve"> Fungi</v>
          </cell>
          <cell r="I3807" t="str">
            <v xml:space="preserve"> Dikarya</v>
          </cell>
          <cell r="J3807" t="str">
            <v xml:space="preserve"> Ascomycota</v>
          </cell>
          <cell r="K3807" t="str">
            <v xml:space="preserve"> Pezizomycotina</v>
          </cell>
          <cell r="L3807" t="str">
            <v xml:space="preserve"> Eurotiomycetes</v>
          </cell>
          <cell r="M3807" t="str">
            <v>Eurotiomycetidae</v>
          </cell>
          <cell r="N3807" t="str">
            <v xml:space="preserve"> Onygenales</v>
          </cell>
          <cell r="O3807" t="str">
            <v xml:space="preserve"> Arthrodermataceae</v>
          </cell>
          <cell r="P3807" t="str">
            <v xml:space="preserve"> Trichophyton.</v>
          </cell>
        </row>
        <row r="3808">
          <cell r="B3808" t="str">
            <v>D5G420</v>
          </cell>
          <cell r="C3808" t="str">
            <v xml:space="preserve"> Tuber melanosporum (strain Mel28) (Perigord black truffle).</v>
          </cell>
          <cell r="E3808" t="str">
            <v xml:space="preserve"> NCBI_TaxID=656061 {ECO:0000313|EMBL:CAZ79263.1, ECO:0000313|Proteomes:UP000006911};</v>
          </cell>
          <cell r="G3808" t="str">
            <v>Eukaryota</v>
          </cell>
          <cell r="H3808" t="str">
            <v xml:space="preserve"> Fungi</v>
          </cell>
          <cell r="I3808" t="str">
            <v xml:space="preserve"> Dikarya</v>
          </cell>
          <cell r="J3808" t="str">
            <v xml:space="preserve"> Ascomycota</v>
          </cell>
          <cell r="K3808" t="str">
            <v xml:space="preserve"> Pezizomycotina</v>
          </cell>
          <cell r="L3808" t="str">
            <v xml:space="preserve"> Pezizomycetes</v>
          </cell>
          <cell r="M3808" t="str">
            <v>Pezizales</v>
          </cell>
          <cell r="N3808" t="str">
            <v xml:space="preserve"> Tuberaceae</v>
          </cell>
          <cell r="O3808" t="str">
            <v xml:space="preserve"> Tuber.</v>
          </cell>
        </row>
        <row r="3809">
          <cell r="B3809" t="str">
            <v>D5G5T8</v>
          </cell>
          <cell r="C3809" t="str">
            <v xml:space="preserve"> Tuber melanosporum (strain Mel28) (Perigord black truffle).</v>
          </cell>
          <cell r="E3809" t="str">
            <v xml:space="preserve"> NCBI_TaxID=656061 {ECO:0000313|EMBL:CAZ79881.1, ECO:0000313|Proteomes:UP000006911};</v>
          </cell>
          <cell r="G3809" t="str">
            <v>Eukaryota</v>
          </cell>
          <cell r="H3809" t="str">
            <v xml:space="preserve"> Fungi</v>
          </cell>
          <cell r="I3809" t="str">
            <v xml:space="preserve"> Dikarya</v>
          </cell>
          <cell r="J3809" t="str">
            <v xml:space="preserve"> Ascomycota</v>
          </cell>
          <cell r="K3809" t="str">
            <v xml:space="preserve"> Pezizomycotina</v>
          </cell>
          <cell r="L3809" t="str">
            <v xml:space="preserve"> Pezizomycetes</v>
          </cell>
          <cell r="M3809" t="str">
            <v>Pezizales</v>
          </cell>
          <cell r="N3809" t="str">
            <v xml:space="preserve"> Tuberaceae</v>
          </cell>
          <cell r="O3809" t="str">
            <v xml:space="preserve"> Tuber.</v>
          </cell>
        </row>
        <row r="3810">
          <cell r="B3810" t="str">
            <v>D6WGH1</v>
          </cell>
          <cell r="C3810" t="str">
            <v xml:space="preserve"> Tribolium castaneum (Red flour beetle).</v>
          </cell>
          <cell r="E3810" t="str">
            <v xml:space="preserve"> NCBI_TaxID=7070 {ECO:0000313|EMBL:EFA00558.1, ECO:0000313|Proteomes:UP000007266};</v>
          </cell>
          <cell r="G3810" t="str">
            <v>Eukaryota</v>
          </cell>
          <cell r="H3810" t="str">
            <v xml:space="preserve"> Metazoa</v>
          </cell>
          <cell r="I3810" t="str">
            <v xml:space="preserve"> Ecdysozoa</v>
          </cell>
          <cell r="J3810" t="str">
            <v xml:space="preserve"> Arthropoda</v>
          </cell>
          <cell r="K3810" t="str">
            <v xml:space="preserve"> Hexapoda</v>
          </cell>
          <cell r="L3810" t="str">
            <v xml:space="preserve"> Insecta</v>
          </cell>
          <cell r="M3810" t="str">
            <v>Pterygota</v>
          </cell>
          <cell r="N3810" t="str">
            <v xml:space="preserve"> Neoptera</v>
          </cell>
          <cell r="O3810" t="str">
            <v xml:space="preserve"> Holometabola</v>
          </cell>
          <cell r="P3810" t="str">
            <v xml:space="preserve"> Coleoptera</v>
          </cell>
          <cell r="Q3810" t="str">
            <v xml:space="preserve"> Polyphaga</v>
          </cell>
          <cell r="R3810" t="str">
            <v>Cucujiformia</v>
          </cell>
          <cell r="S3810" t="str">
            <v xml:space="preserve"> Tenebrionidae</v>
          </cell>
          <cell r="T3810" t="str">
            <v xml:space="preserve"> Tenebrionidae incertae sedis</v>
          </cell>
          <cell r="U3810" t="str">
            <v xml:space="preserve"> Tribolium.</v>
          </cell>
        </row>
        <row r="3811">
          <cell r="B3811" t="str">
            <v>D6WWM0</v>
          </cell>
          <cell r="C3811" t="str">
            <v xml:space="preserve"> Tribolium castaneum (Red flour beetle).</v>
          </cell>
          <cell r="E3811" t="str">
            <v xml:space="preserve"> NCBI_TaxID=7070 {ECO:0000313|EMBL:EFA08733.2, ECO:0000313|Proteomes:UP000007266};</v>
          </cell>
          <cell r="G3811" t="str">
            <v>Eukaryota</v>
          </cell>
          <cell r="H3811" t="str">
            <v xml:space="preserve"> Metazoa</v>
          </cell>
          <cell r="I3811" t="str">
            <v xml:space="preserve"> Ecdysozoa</v>
          </cell>
          <cell r="J3811" t="str">
            <v xml:space="preserve"> Arthropoda</v>
          </cell>
          <cell r="K3811" t="str">
            <v xml:space="preserve"> Hexapoda</v>
          </cell>
          <cell r="L3811" t="str">
            <v xml:space="preserve"> Insecta</v>
          </cell>
          <cell r="M3811" t="str">
            <v>Pterygota</v>
          </cell>
          <cell r="N3811" t="str">
            <v xml:space="preserve"> Neoptera</v>
          </cell>
          <cell r="O3811" t="str">
            <v xml:space="preserve"> Holometabola</v>
          </cell>
          <cell r="P3811" t="str">
            <v xml:space="preserve"> Coleoptera</v>
          </cell>
          <cell r="Q3811" t="str">
            <v xml:space="preserve"> Polyphaga</v>
          </cell>
          <cell r="R3811" t="str">
            <v>Cucujiformia</v>
          </cell>
          <cell r="S3811" t="str">
            <v xml:space="preserve"> Tenebrionidae</v>
          </cell>
          <cell r="T3811" t="str">
            <v xml:space="preserve"> Tenebrionidae incertae sedis</v>
          </cell>
          <cell r="U3811" t="str">
            <v xml:space="preserve"> Tribolium.</v>
          </cell>
        </row>
        <row r="3812">
          <cell r="B3812" t="str">
            <v>D7G486</v>
          </cell>
          <cell r="C3812" t="str">
            <v xml:space="preserve"> Ectocarpus siliculosus (Brown alga) (Conferva siliculosa).</v>
          </cell>
          <cell r="E3812" t="str">
            <v xml:space="preserve"> NCBI_TaxID=2880 {ECO:0000313|EMBL:CBJ27101.1, ECO:0000313|Proteomes:UP000002630};</v>
          </cell>
          <cell r="G3812" t="str">
            <v>Eukaryota</v>
          </cell>
          <cell r="H3812" t="str">
            <v xml:space="preserve"> Stramenopiles</v>
          </cell>
          <cell r="I3812" t="str">
            <v xml:space="preserve"> PX clade</v>
          </cell>
          <cell r="J3812" t="str">
            <v xml:space="preserve"> Phaeophyceae</v>
          </cell>
          <cell r="K3812" t="str">
            <v xml:space="preserve"> Ectocarpales</v>
          </cell>
          <cell r="L3812" t="str">
            <v>Ectocarpaceae</v>
          </cell>
          <cell r="M3812" t="str">
            <v xml:space="preserve"> Ectocarpus.</v>
          </cell>
        </row>
        <row r="3813">
          <cell r="B3813" t="str">
            <v>D7KBL0</v>
          </cell>
          <cell r="C3813" t="str">
            <v xml:space="preserve"> Arabidopsis lyrata subsp. lyrata (Lyre-leaved rock-cress).</v>
          </cell>
          <cell r="E3813" t="str">
            <v xml:space="preserve"> NCBI_TaxID=81972 {ECO:0000313|Proteomes:UP000008694};</v>
          </cell>
          <cell r="G3813" t="str">
            <v>Eukaryota</v>
          </cell>
          <cell r="H3813" t="str">
            <v xml:space="preserve"> Viridiplantae</v>
          </cell>
          <cell r="I3813" t="str">
            <v xml:space="preserve"> Streptophyta</v>
          </cell>
          <cell r="J3813" t="str">
            <v xml:space="preserve"> Embryophyta</v>
          </cell>
          <cell r="K3813" t="str">
            <v xml:space="preserve"> Tracheophyta</v>
          </cell>
          <cell r="L3813" t="str">
            <v>Spermatophyta</v>
          </cell>
          <cell r="M3813" t="str">
            <v xml:space="preserve"> Magnoliophyta</v>
          </cell>
          <cell r="N3813" t="str">
            <v xml:space="preserve"> eudicotyledons</v>
          </cell>
          <cell r="O3813" t="str">
            <v xml:space="preserve"> Gunneridae</v>
          </cell>
          <cell r="P3813" t="str">
            <v>Pentapetalae</v>
          </cell>
          <cell r="Q3813" t="str">
            <v xml:space="preserve"> rosids</v>
          </cell>
          <cell r="R3813" t="str">
            <v xml:space="preserve"> malvids</v>
          </cell>
          <cell r="S3813" t="str">
            <v xml:space="preserve"> Brassicales</v>
          </cell>
          <cell r="T3813" t="str">
            <v xml:space="preserve"> Brassicaceae</v>
          </cell>
          <cell r="U3813" t="str">
            <v xml:space="preserve"> Camelineae</v>
          </cell>
        </row>
        <row r="3814">
          <cell r="B3814" t="str">
            <v>D7KFZ3</v>
          </cell>
          <cell r="C3814" t="str">
            <v xml:space="preserve"> Arabidopsis lyrata subsp. lyrata (Lyre-leaved rock-cress).</v>
          </cell>
          <cell r="E3814" t="str">
            <v xml:space="preserve"> NCBI_TaxID=81972 {ECO:0000313|Proteomes:UP000008694};</v>
          </cell>
          <cell r="G3814" t="str">
            <v>Eukaryota</v>
          </cell>
          <cell r="H3814" t="str">
            <v xml:space="preserve"> Viridiplantae</v>
          </cell>
          <cell r="I3814" t="str">
            <v xml:space="preserve"> Streptophyta</v>
          </cell>
          <cell r="J3814" t="str">
            <v xml:space="preserve"> Embryophyta</v>
          </cell>
          <cell r="K3814" t="str">
            <v xml:space="preserve"> Tracheophyta</v>
          </cell>
          <cell r="L3814" t="str">
            <v>Spermatophyta</v>
          </cell>
          <cell r="M3814" t="str">
            <v xml:space="preserve"> Magnoliophyta</v>
          </cell>
          <cell r="N3814" t="str">
            <v xml:space="preserve"> eudicotyledons</v>
          </cell>
          <cell r="O3814" t="str">
            <v xml:space="preserve"> Gunneridae</v>
          </cell>
          <cell r="P3814" t="str">
            <v>Pentapetalae</v>
          </cell>
          <cell r="Q3814" t="str">
            <v xml:space="preserve"> rosids</v>
          </cell>
          <cell r="R3814" t="str">
            <v xml:space="preserve"> malvids</v>
          </cell>
          <cell r="S3814" t="str">
            <v xml:space="preserve"> Brassicales</v>
          </cell>
          <cell r="T3814" t="str">
            <v xml:space="preserve"> Brassicaceae</v>
          </cell>
          <cell r="U3814" t="str">
            <v xml:space="preserve"> Camelineae</v>
          </cell>
        </row>
        <row r="3815">
          <cell r="B3815" t="str">
            <v>D7KKM9</v>
          </cell>
          <cell r="C3815" t="str">
            <v xml:space="preserve"> Arabidopsis lyrata subsp. lyrata (Lyre-leaved rock-cress).</v>
          </cell>
          <cell r="E3815" t="str">
            <v xml:space="preserve"> NCBI_TaxID=81972 {ECO:0000313|Proteomes:UP000008694};</v>
          </cell>
          <cell r="G3815" t="str">
            <v>Eukaryota</v>
          </cell>
          <cell r="H3815" t="str">
            <v xml:space="preserve"> Viridiplantae</v>
          </cell>
          <cell r="I3815" t="str">
            <v xml:space="preserve"> Streptophyta</v>
          </cell>
          <cell r="J3815" t="str">
            <v xml:space="preserve"> Embryophyta</v>
          </cell>
          <cell r="K3815" t="str">
            <v xml:space="preserve"> Tracheophyta</v>
          </cell>
          <cell r="L3815" t="str">
            <v>Spermatophyta</v>
          </cell>
          <cell r="M3815" t="str">
            <v xml:space="preserve"> Magnoliophyta</v>
          </cell>
          <cell r="N3815" t="str">
            <v xml:space="preserve"> eudicotyledons</v>
          </cell>
          <cell r="O3815" t="str">
            <v xml:space="preserve"> Gunneridae</v>
          </cell>
          <cell r="P3815" t="str">
            <v>Pentapetalae</v>
          </cell>
          <cell r="Q3815" t="str">
            <v xml:space="preserve"> rosids</v>
          </cell>
          <cell r="R3815" t="str">
            <v xml:space="preserve"> malvids</v>
          </cell>
          <cell r="S3815" t="str">
            <v xml:space="preserve"> Brassicales</v>
          </cell>
          <cell r="T3815" t="str">
            <v xml:space="preserve"> Brassicaceae</v>
          </cell>
          <cell r="U3815" t="str">
            <v xml:space="preserve"> Camelineae</v>
          </cell>
        </row>
        <row r="3816">
          <cell r="B3816" t="str">
            <v>D7KPA7</v>
          </cell>
          <cell r="C3816" t="str">
            <v xml:space="preserve"> Arabidopsis lyrata subsp. lyrata (Lyre-leaved rock-cress).</v>
          </cell>
          <cell r="E3816" t="str">
            <v xml:space="preserve"> NCBI_TaxID=81972 {ECO:0000313|Proteomes:UP000008694};</v>
          </cell>
          <cell r="G3816" t="str">
            <v>Eukaryota</v>
          </cell>
          <cell r="H3816" t="str">
            <v xml:space="preserve"> Viridiplantae</v>
          </cell>
          <cell r="I3816" t="str">
            <v xml:space="preserve"> Streptophyta</v>
          </cell>
          <cell r="J3816" t="str">
            <v xml:space="preserve"> Embryophyta</v>
          </cell>
          <cell r="K3816" t="str">
            <v xml:space="preserve"> Tracheophyta</v>
          </cell>
          <cell r="L3816" t="str">
            <v>Spermatophyta</v>
          </cell>
          <cell r="M3816" t="str">
            <v xml:space="preserve"> Magnoliophyta</v>
          </cell>
          <cell r="N3816" t="str">
            <v xml:space="preserve"> eudicotyledons</v>
          </cell>
          <cell r="O3816" t="str">
            <v xml:space="preserve"> Gunneridae</v>
          </cell>
          <cell r="P3816" t="str">
            <v>Pentapetalae</v>
          </cell>
          <cell r="Q3816" t="str">
            <v xml:space="preserve"> rosids</v>
          </cell>
          <cell r="R3816" t="str">
            <v xml:space="preserve"> malvids</v>
          </cell>
          <cell r="S3816" t="str">
            <v xml:space="preserve"> Brassicales</v>
          </cell>
          <cell r="T3816" t="str">
            <v xml:space="preserve"> Brassicaceae</v>
          </cell>
          <cell r="U3816" t="str">
            <v xml:space="preserve"> Camelineae</v>
          </cell>
        </row>
        <row r="3817">
          <cell r="B3817" t="str">
            <v>D7KPB7</v>
          </cell>
          <cell r="C3817" t="str">
            <v xml:space="preserve"> Arabidopsis lyrata subsp. lyrata (Lyre-leaved rock-cress).</v>
          </cell>
          <cell r="E3817" t="str">
            <v xml:space="preserve"> NCBI_TaxID=81972 {ECO:0000313|Proteomes:UP000008694};</v>
          </cell>
          <cell r="G3817" t="str">
            <v>Eukaryota</v>
          </cell>
          <cell r="H3817" t="str">
            <v xml:space="preserve"> Viridiplantae</v>
          </cell>
          <cell r="I3817" t="str">
            <v xml:space="preserve"> Streptophyta</v>
          </cell>
          <cell r="J3817" t="str">
            <v xml:space="preserve"> Embryophyta</v>
          </cell>
          <cell r="K3817" t="str">
            <v xml:space="preserve"> Tracheophyta</v>
          </cell>
          <cell r="L3817" t="str">
            <v>Spermatophyta</v>
          </cell>
          <cell r="M3817" t="str">
            <v xml:space="preserve"> Magnoliophyta</v>
          </cell>
          <cell r="N3817" t="str">
            <v xml:space="preserve"> eudicotyledons</v>
          </cell>
          <cell r="O3817" t="str">
            <v xml:space="preserve"> Gunneridae</v>
          </cell>
          <cell r="P3817" t="str">
            <v>Pentapetalae</v>
          </cell>
          <cell r="Q3817" t="str">
            <v xml:space="preserve"> rosids</v>
          </cell>
          <cell r="R3817" t="str">
            <v xml:space="preserve"> malvids</v>
          </cell>
          <cell r="S3817" t="str">
            <v xml:space="preserve"> Brassicales</v>
          </cell>
          <cell r="T3817" t="str">
            <v xml:space="preserve"> Brassicaceae</v>
          </cell>
          <cell r="U3817" t="str">
            <v xml:space="preserve"> Camelineae</v>
          </cell>
        </row>
        <row r="3818">
          <cell r="B3818" t="str">
            <v>D7KPC9</v>
          </cell>
          <cell r="C3818" t="str">
            <v xml:space="preserve"> Arabidopsis lyrata subsp. lyrata (Lyre-leaved rock-cress).</v>
          </cell>
          <cell r="E3818" t="str">
            <v xml:space="preserve"> NCBI_TaxID=81972 {ECO:0000313|Proteomes:UP000008694};</v>
          </cell>
          <cell r="G3818" t="str">
            <v>Eukaryota</v>
          </cell>
          <cell r="H3818" t="str">
            <v xml:space="preserve"> Viridiplantae</v>
          </cell>
          <cell r="I3818" t="str">
            <v xml:space="preserve"> Streptophyta</v>
          </cell>
          <cell r="J3818" t="str">
            <v xml:space="preserve"> Embryophyta</v>
          </cell>
          <cell r="K3818" t="str">
            <v xml:space="preserve"> Tracheophyta</v>
          </cell>
          <cell r="L3818" t="str">
            <v>Spermatophyta</v>
          </cell>
          <cell r="M3818" t="str">
            <v xml:space="preserve"> Magnoliophyta</v>
          </cell>
          <cell r="N3818" t="str">
            <v xml:space="preserve"> eudicotyledons</v>
          </cell>
          <cell r="O3818" t="str">
            <v xml:space="preserve"> Gunneridae</v>
          </cell>
          <cell r="P3818" t="str">
            <v>Pentapetalae</v>
          </cell>
          <cell r="Q3818" t="str">
            <v xml:space="preserve"> rosids</v>
          </cell>
          <cell r="R3818" t="str">
            <v xml:space="preserve"> malvids</v>
          </cell>
          <cell r="S3818" t="str">
            <v xml:space="preserve"> Brassicales</v>
          </cell>
          <cell r="T3818" t="str">
            <v xml:space="preserve"> Brassicaceae</v>
          </cell>
          <cell r="U3818" t="str">
            <v xml:space="preserve"> Camelineae</v>
          </cell>
        </row>
        <row r="3819">
          <cell r="B3819" t="str">
            <v>D7LAH2</v>
          </cell>
          <cell r="C3819" t="str">
            <v xml:space="preserve"> Arabidopsis lyrata subsp. lyrata (Lyre-leaved rock-cress).</v>
          </cell>
          <cell r="E3819" t="str">
            <v xml:space="preserve"> NCBI_TaxID=81972 {ECO:0000313|Proteomes:UP000008694};</v>
          </cell>
          <cell r="G3819" t="str">
            <v>Eukaryota</v>
          </cell>
          <cell r="H3819" t="str">
            <v xml:space="preserve"> Viridiplantae</v>
          </cell>
          <cell r="I3819" t="str">
            <v xml:space="preserve"> Streptophyta</v>
          </cell>
          <cell r="J3819" t="str">
            <v xml:space="preserve"> Embryophyta</v>
          </cell>
          <cell r="K3819" t="str">
            <v xml:space="preserve"> Tracheophyta</v>
          </cell>
          <cell r="L3819" t="str">
            <v>Spermatophyta</v>
          </cell>
          <cell r="M3819" t="str">
            <v xml:space="preserve"> Magnoliophyta</v>
          </cell>
          <cell r="N3819" t="str">
            <v xml:space="preserve"> eudicotyledons</v>
          </cell>
          <cell r="O3819" t="str">
            <v xml:space="preserve"> Gunneridae</v>
          </cell>
          <cell r="P3819" t="str">
            <v>Pentapetalae</v>
          </cell>
          <cell r="Q3819" t="str">
            <v xml:space="preserve"> rosids</v>
          </cell>
          <cell r="R3819" t="str">
            <v xml:space="preserve"> malvids</v>
          </cell>
          <cell r="S3819" t="str">
            <v xml:space="preserve"> Brassicales</v>
          </cell>
          <cell r="T3819" t="str">
            <v xml:space="preserve"> Brassicaceae</v>
          </cell>
          <cell r="U3819" t="str">
            <v xml:space="preserve"> Camelineae</v>
          </cell>
        </row>
        <row r="3820">
          <cell r="B3820" t="str">
            <v>D7LAV0</v>
          </cell>
          <cell r="C3820" t="str">
            <v xml:space="preserve"> Arabidopsis lyrata subsp. lyrata (Lyre-leaved rock-cress).</v>
          </cell>
          <cell r="E3820" t="str">
            <v xml:space="preserve"> NCBI_TaxID=81972 {ECO:0000313|Proteomes:UP000008694};</v>
          </cell>
          <cell r="G3820" t="str">
            <v>Eukaryota</v>
          </cell>
          <cell r="H3820" t="str">
            <v xml:space="preserve"> Viridiplantae</v>
          </cell>
          <cell r="I3820" t="str">
            <v xml:space="preserve"> Streptophyta</v>
          </cell>
          <cell r="J3820" t="str">
            <v xml:space="preserve"> Embryophyta</v>
          </cell>
          <cell r="K3820" t="str">
            <v xml:space="preserve"> Tracheophyta</v>
          </cell>
          <cell r="L3820" t="str">
            <v>Spermatophyta</v>
          </cell>
          <cell r="M3820" t="str">
            <v xml:space="preserve"> Magnoliophyta</v>
          </cell>
          <cell r="N3820" t="str">
            <v xml:space="preserve"> eudicotyledons</v>
          </cell>
          <cell r="O3820" t="str">
            <v xml:space="preserve"> Gunneridae</v>
          </cell>
          <cell r="P3820" t="str">
            <v>Pentapetalae</v>
          </cell>
          <cell r="Q3820" t="str">
            <v xml:space="preserve"> rosids</v>
          </cell>
          <cell r="R3820" t="str">
            <v xml:space="preserve"> malvids</v>
          </cell>
          <cell r="S3820" t="str">
            <v xml:space="preserve"> Brassicales</v>
          </cell>
          <cell r="T3820" t="str">
            <v xml:space="preserve"> Brassicaceae</v>
          </cell>
          <cell r="U3820" t="str">
            <v xml:space="preserve"> Camelineae</v>
          </cell>
        </row>
        <row r="3821">
          <cell r="B3821" t="str">
            <v>D7LSZ9</v>
          </cell>
          <cell r="C3821" t="str">
            <v xml:space="preserve"> Arabidopsis lyrata subsp. lyrata (Lyre-leaved rock-cress).</v>
          </cell>
          <cell r="E3821" t="str">
            <v xml:space="preserve"> NCBI_TaxID=81972 {ECO:0000313|Proteomes:UP000008694};</v>
          </cell>
          <cell r="G3821" t="str">
            <v>Eukaryota</v>
          </cell>
          <cell r="H3821" t="str">
            <v xml:space="preserve"> Viridiplantae</v>
          </cell>
          <cell r="I3821" t="str">
            <v xml:space="preserve"> Streptophyta</v>
          </cell>
          <cell r="J3821" t="str">
            <v xml:space="preserve"> Embryophyta</v>
          </cell>
          <cell r="K3821" t="str">
            <v xml:space="preserve"> Tracheophyta</v>
          </cell>
          <cell r="L3821" t="str">
            <v>Spermatophyta</v>
          </cell>
          <cell r="M3821" t="str">
            <v xml:space="preserve"> Magnoliophyta</v>
          </cell>
          <cell r="N3821" t="str">
            <v xml:space="preserve"> eudicotyledons</v>
          </cell>
          <cell r="O3821" t="str">
            <v xml:space="preserve"> Gunneridae</v>
          </cell>
          <cell r="P3821" t="str">
            <v>Pentapetalae</v>
          </cell>
          <cell r="Q3821" t="str">
            <v xml:space="preserve"> rosids</v>
          </cell>
          <cell r="R3821" t="str">
            <v xml:space="preserve"> malvids</v>
          </cell>
          <cell r="S3821" t="str">
            <v xml:space="preserve"> Brassicales</v>
          </cell>
          <cell r="T3821" t="str">
            <v xml:space="preserve"> Brassicaceae</v>
          </cell>
          <cell r="U3821" t="str">
            <v xml:space="preserve"> Camelineae</v>
          </cell>
        </row>
        <row r="3822">
          <cell r="B3822" t="str">
            <v>D7M6R3</v>
          </cell>
          <cell r="C3822" t="str">
            <v xml:space="preserve"> Arabidopsis lyrata subsp. lyrata (Lyre-leaved rock-cress).</v>
          </cell>
          <cell r="E3822" t="str">
            <v xml:space="preserve"> NCBI_TaxID=81972 {ECO:0000313|Proteomes:UP000008694};</v>
          </cell>
          <cell r="G3822" t="str">
            <v>Eukaryota</v>
          </cell>
          <cell r="H3822" t="str">
            <v xml:space="preserve"> Viridiplantae</v>
          </cell>
          <cell r="I3822" t="str">
            <v xml:space="preserve"> Streptophyta</v>
          </cell>
          <cell r="J3822" t="str">
            <v xml:space="preserve"> Embryophyta</v>
          </cell>
          <cell r="K3822" t="str">
            <v xml:space="preserve"> Tracheophyta</v>
          </cell>
          <cell r="L3822" t="str">
            <v>Spermatophyta</v>
          </cell>
          <cell r="M3822" t="str">
            <v xml:space="preserve"> Magnoliophyta</v>
          </cell>
          <cell r="N3822" t="str">
            <v xml:space="preserve"> eudicotyledons</v>
          </cell>
          <cell r="O3822" t="str">
            <v xml:space="preserve"> Gunneridae</v>
          </cell>
          <cell r="P3822" t="str">
            <v>Pentapetalae</v>
          </cell>
          <cell r="Q3822" t="str">
            <v xml:space="preserve"> rosids</v>
          </cell>
          <cell r="R3822" t="str">
            <v xml:space="preserve"> malvids</v>
          </cell>
          <cell r="S3822" t="str">
            <v xml:space="preserve"> Brassicales</v>
          </cell>
          <cell r="T3822" t="str">
            <v xml:space="preserve"> Brassicaceae</v>
          </cell>
          <cell r="U3822" t="str">
            <v xml:space="preserve"> Camelineae</v>
          </cell>
        </row>
        <row r="3823">
          <cell r="B3823" t="str">
            <v>D7MNA4</v>
          </cell>
          <cell r="C3823" t="str">
            <v xml:space="preserve"> Arabidopsis lyrata subsp. lyrata (Lyre-leaved rock-cress).</v>
          </cell>
          <cell r="E3823" t="str">
            <v xml:space="preserve"> NCBI_TaxID=81972 {ECO:0000313|Proteomes:UP000008694};</v>
          </cell>
          <cell r="G3823" t="str">
            <v>Eukaryota</v>
          </cell>
          <cell r="H3823" t="str">
            <v xml:space="preserve"> Viridiplantae</v>
          </cell>
          <cell r="I3823" t="str">
            <v xml:space="preserve"> Streptophyta</v>
          </cell>
          <cell r="J3823" t="str">
            <v xml:space="preserve"> Embryophyta</v>
          </cell>
          <cell r="K3823" t="str">
            <v xml:space="preserve"> Tracheophyta</v>
          </cell>
          <cell r="L3823" t="str">
            <v>Spermatophyta</v>
          </cell>
          <cell r="M3823" t="str">
            <v xml:space="preserve"> Magnoliophyta</v>
          </cell>
          <cell r="N3823" t="str">
            <v xml:space="preserve"> eudicotyledons</v>
          </cell>
          <cell r="O3823" t="str">
            <v xml:space="preserve"> Gunneridae</v>
          </cell>
          <cell r="P3823" t="str">
            <v>Pentapetalae</v>
          </cell>
          <cell r="Q3823" t="str">
            <v xml:space="preserve"> rosids</v>
          </cell>
          <cell r="R3823" t="str">
            <v xml:space="preserve"> malvids</v>
          </cell>
          <cell r="S3823" t="str">
            <v xml:space="preserve"> Brassicales</v>
          </cell>
          <cell r="T3823" t="str">
            <v xml:space="preserve"> Brassicaceae</v>
          </cell>
          <cell r="U3823" t="str">
            <v xml:space="preserve"> Camelineae</v>
          </cell>
        </row>
        <row r="3824">
          <cell r="B3824" t="str">
            <v>D7MUP9</v>
          </cell>
          <cell r="C3824" t="str">
            <v xml:space="preserve"> Arabidopsis lyrata subsp. lyrata (Lyre-leaved rock-cress).</v>
          </cell>
          <cell r="E3824" t="str">
            <v xml:space="preserve"> NCBI_TaxID=81972 {ECO:0000313|Proteomes:UP000008694};</v>
          </cell>
          <cell r="G3824" t="str">
            <v>Eukaryota</v>
          </cell>
          <cell r="H3824" t="str">
            <v xml:space="preserve"> Viridiplantae</v>
          </cell>
          <cell r="I3824" t="str">
            <v xml:space="preserve"> Streptophyta</v>
          </cell>
          <cell r="J3824" t="str">
            <v xml:space="preserve"> Embryophyta</v>
          </cell>
          <cell r="K3824" t="str">
            <v xml:space="preserve"> Tracheophyta</v>
          </cell>
          <cell r="L3824" t="str">
            <v>Spermatophyta</v>
          </cell>
          <cell r="M3824" t="str">
            <v xml:space="preserve"> Magnoliophyta</v>
          </cell>
          <cell r="N3824" t="str">
            <v xml:space="preserve"> eudicotyledons</v>
          </cell>
          <cell r="O3824" t="str">
            <v xml:space="preserve"> Gunneridae</v>
          </cell>
          <cell r="P3824" t="str">
            <v>Pentapetalae</v>
          </cell>
          <cell r="Q3824" t="str">
            <v xml:space="preserve"> rosids</v>
          </cell>
          <cell r="R3824" t="str">
            <v xml:space="preserve"> malvids</v>
          </cell>
          <cell r="S3824" t="str">
            <v xml:space="preserve"> Brassicales</v>
          </cell>
          <cell r="T3824" t="str">
            <v xml:space="preserve"> Brassicaceae</v>
          </cell>
          <cell r="U3824" t="str">
            <v xml:space="preserve"> Camelineae</v>
          </cell>
        </row>
        <row r="3825">
          <cell r="B3825" t="str">
            <v>D7SIG0</v>
          </cell>
          <cell r="C3825" t="str">
            <v xml:space="preserve"> Vitis vinifera (Grape).</v>
          </cell>
          <cell r="E3825" t="str">
            <v xml:space="preserve"> NCBI_TaxID=29760 {ECO:0000313|Proteomes:UP000009183};</v>
          </cell>
          <cell r="G3825" t="str">
            <v>Eukaryota</v>
          </cell>
          <cell r="H3825" t="str">
            <v xml:space="preserve"> Viridiplantae</v>
          </cell>
          <cell r="I3825" t="str">
            <v xml:space="preserve"> Streptophyta</v>
          </cell>
          <cell r="J3825" t="str">
            <v xml:space="preserve"> Embryophyta</v>
          </cell>
          <cell r="K3825" t="str">
            <v xml:space="preserve"> Tracheophyta</v>
          </cell>
          <cell r="L3825" t="str">
            <v>Spermatophyta</v>
          </cell>
          <cell r="M3825" t="str">
            <v xml:space="preserve"> Magnoliophyta</v>
          </cell>
          <cell r="N3825" t="str">
            <v xml:space="preserve"> eudicotyledons</v>
          </cell>
          <cell r="O3825" t="str">
            <v xml:space="preserve"> Gunneridae</v>
          </cell>
          <cell r="P3825" t="str">
            <v>Pentapetalae</v>
          </cell>
          <cell r="Q3825" t="str">
            <v xml:space="preserve"> rosids</v>
          </cell>
          <cell r="R3825" t="str">
            <v xml:space="preserve"> Vitales</v>
          </cell>
          <cell r="S3825" t="str">
            <v xml:space="preserve"> Vitaceae</v>
          </cell>
          <cell r="T3825" t="str">
            <v xml:space="preserve"> Vitis.</v>
          </cell>
        </row>
        <row r="3826">
          <cell r="B3826" t="str">
            <v>D7SQ96</v>
          </cell>
          <cell r="C3826" t="str">
            <v xml:space="preserve"> Vitis vinifera (Grape).</v>
          </cell>
          <cell r="E3826" t="str">
            <v xml:space="preserve"> NCBI_TaxID=29760 {ECO:0000313|Proteomes:UP000009183};</v>
          </cell>
          <cell r="G3826" t="str">
            <v>Eukaryota</v>
          </cell>
          <cell r="H3826" t="str">
            <v xml:space="preserve"> Viridiplantae</v>
          </cell>
          <cell r="I3826" t="str">
            <v xml:space="preserve"> Streptophyta</v>
          </cell>
          <cell r="J3826" t="str">
            <v xml:space="preserve"> Embryophyta</v>
          </cell>
          <cell r="K3826" t="str">
            <v xml:space="preserve"> Tracheophyta</v>
          </cell>
          <cell r="L3826" t="str">
            <v>Spermatophyta</v>
          </cell>
          <cell r="M3826" t="str">
            <v xml:space="preserve"> Magnoliophyta</v>
          </cell>
          <cell r="N3826" t="str">
            <v xml:space="preserve"> eudicotyledons</v>
          </cell>
          <cell r="O3826" t="str">
            <v xml:space="preserve"> Gunneridae</v>
          </cell>
          <cell r="P3826" t="str">
            <v>Pentapetalae</v>
          </cell>
          <cell r="Q3826" t="str">
            <v xml:space="preserve"> rosids</v>
          </cell>
          <cell r="R3826" t="str">
            <v xml:space="preserve"> Vitales</v>
          </cell>
          <cell r="S3826" t="str">
            <v xml:space="preserve"> Vitaceae</v>
          </cell>
          <cell r="T3826" t="str">
            <v xml:space="preserve"> Vitis.</v>
          </cell>
        </row>
        <row r="3827">
          <cell r="B3827" t="str">
            <v>D7TY71</v>
          </cell>
          <cell r="C3827" t="str">
            <v xml:space="preserve"> Vitis vinifera (Grape).</v>
          </cell>
          <cell r="E3827" t="str">
            <v xml:space="preserve"> NCBI_TaxID=29760 {ECO:0000313|Proteomes:UP000009183};</v>
          </cell>
          <cell r="G3827" t="str">
            <v>Eukaryota</v>
          </cell>
          <cell r="H3827" t="str">
            <v xml:space="preserve"> Viridiplantae</v>
          </cell>
          <cell r="I3827" t="str">
            <v xml:space="preserve"> Streptophyta</v>
          </cell>
          <cell r="J3827" t="str">
            <v xml:space="preserve"> Embryophyta</v>
          </cell>
          <cell r="K3827" t="str">
            <v xml:space="preserve"> Tracheophyta</v>
          </cell>
          <cell r="L3827" t="str">
            <v>Spermatophyta</v>
          </cell>
          <cell r="M3827" t="str">
            <v xml:space="preserve"> Magnoliophyta</v>
          </cell>
          <cell r="N3827" t="str">
            <v xml:space="preserve"> eudicotyledons</v>
          </cell>
          <cell r="O3827" t="str">
            <v xml:space="preserve"> Gunneridae</v>
          </cell>
          <cell r="P3827" t="str">
            <v>Pentapetalae</v>
          </cell>
          <cell r="Q3827" t="str">
            <v xml:space="preserve"> rosids</v>
          </cell>
          <cell r="R3827" t="str">
            <v xml:space="preserve"> Vitales</v>
          </cell>
          <cell r="S3827" t="str">
            <v xml:space="preserve"> Vitaceae</v>
          </cell>
          <cell r="T3827" t="str">
            <v xml:space="preserve"> Vitis.</v>
          </cell>
        </row>
        <row r="3828">
          <cell r="B3828" t="str">
            <v>D8LG27</v>
          </cell>
          <cell r="C3828" t="str">
            <v xml:space="preserve"> Ectocarpus siliculosus (Brown alga) (Conferva siliculosa).</v>
          </cell>
          <cell r="E3828" t="str">
            <v xml:space="preserve"> NCBI_TaxID=2880 {ECO:0000313|EMBL:CBN78926.1, ECO:0000313|Proteomes:UP000002630};</v>
          </cell>
          <cell r="G3828" t="str">
            <v>Eukaryota</v>
          </cell>
          <cell r="H3828" t="str">
            <v xml:space="preserve"> Stramenopiles</v>
          </cell>
          <cell r="I3828" t="str">
            <v xml:space="preserve"> PX clade</v>
          </cell>
          <cell r="J3828" t="str">
            <v xml:space="preserve"> Phaeophyceae</v>
          </cell>
          <cell r="K3828" t="str">
            <v xml:space="preserve"> Ectocarpales</v>
          </cell>
          <cell r="L3828" t="str">
            <v>Ectocarpaceae</v>
          </cell>
          <cell r="M3828" t="str">
            <v xml:space="preserve"> Ectocarpus.</v>
          </cell>
        </row>
        <row r="3829">
          <cell r="B3829" t="str">
            <v>D8M1P8</v>
          </cell>
          <cell r="C3829" t="str">
            <v xml:space="preserve"> Blastocystis hominis.</v>
          </cell>
          <cell r="E3829" t="str">
            <v xml:space="preserve"> NCBI_TaxID=12968 {ECO:0000313|EMBL:CBK21987.2, ECO:0000313|Proteomes:UP000008312};</v>
          </cell>
          <cell r="G3829" t="str">
            <v>Eukaryota</v>
          </cell>
          <cell r="H3829" t="str">
            <v xml:space="preserve"> Stramenopiles</v>
          </cell>
          <cell r="I3829" t="str">
            <v xml:space="preserve"> Blastocystis.</v>
          </cell>
        </row>
        <row r="3830">
          <cell r="B3830" t="str">
            <v>D8M1R1</v>
          </cell>
          <cell r="C3830" t="str">
            <v xml:space="preserve"> Blastocystis hominis.</v>
          </cell>
          <cell r="E3830" t="str">
            <v xml:space="preserve"> NCBI_TaxID=12968 {ECO:0000313|EMBL:CBK22000.2, ECO:0000313|Proteomes:UP000008312};</v>
          </cell>
          <cell r="G3830" t="str">
            <v>Eukaryota</v>
          </cell>
          <cell r="H3830" t="str">
            <v xml:space="preserve"> Stramenopiles</v>
          </cell>
          <cell r="I3830" t="str">
            <v xml:space="preserve"> Blastocystis.</v>
          </cell>
        </row>
        <row r="3831">
          <cell r="B3831" t="str">
            <v>D8M2H7</v>
          </cell>
          <cell r="C3831" t="str">
            <v xml:space="preserve"> Blastocystis hominis.</v>
          </cell>
          <cell r="E3831" t="str">
            <v xml:space="preserve"> NCBI_TaxID=12968 {ECO:0000313|EMBL:CBK22266.2, ECO:0000313|Proteomes:UP000008312};</v>
          </cell>
          <cell r="G3831" t="str">
            <v>Eukaryota</v>
          </cell>
          <cell r="H3831" t="str">
            <v xml:space="preserve"> Stramenopiles</v>
          </cell>
          <cell r="I3831" t="str">
            <v xml:space="preserve"> Blastocystis.</v>
          </cell>
        </row>
        <row r="3832">
          <cell r="B3832" t="str">
            <v>D8PT00</v>
          </cell>
          <cell r="C3832" t="str">
            <v xml:space="preserve"> Schizophyllum commune (strain H4-8 / FGSC 9210) (Split gill fungus).</v>
          </cell>
          <cell r="E3832" t="str">
            <v xml:space="preserve"> NCBI_TaxID=578458 {ECO:0000313|Proteomes:UP000007431};</v>
          </cell>
          <cell r="G3832" t="str">
            <v>Eukaryota</v>
          </cell>
          <cell r="H3832" t="str">
            <v xml:space="preserve"> Fungi</v>
          </cell>
          <cell r="I3832" t="str">
            <v xml:space="preserve"> Dikarya</v>
          </cell>
          <cell r="J3832" t="str">
            <v xml:space="preserve"> Basidiomycota</v>
          </cell>
          <cell r="K3832" t="str">
            <v xml:space="preserve"> Agaricomycotina</v>
          </cell>
          <cell r="L3832" t="str">
            <v>Agaricomycetes</v>
          </cell>
          <cell r="M3832" t="str">
            <v xml:space="preserve"> Agaricomycetidae</v>
          </cell>
          <cell r="N3832" t="str">
            <v xml:space="preserve"> Agaricales</v>
          </cell>
          <cell r="O3832" t="str">
            <v xml:space="preserve"> Schizophyllaceae</v>
          </cell>
          <cell r="P3832" t="str">
            <v>Schizophyllum.</v>
          </cell>
        </row>
        <row r="3833">
          <cell r="B3833" t="str">
            <v>D8QK88</v>
          </cell>
          <cell r="C3833" t="str">
            <v xml:space="preserve"> Schizophyllum commune (strain H4-8 / FGSC 9210) (Split gill fungus).</v>
          </cell>
          <cell r="E3833" t="str">
            <v xml:space="preserve"> NCBI_TaxID=578458 {ECO:0000313|Proteomes:UP000007431};</v>
          </cell>
          <cell r="G3833" t="str">
            <v>Eukaryota</v>
          </cell>
          <cell r="H3833" t="str">
            <v xml:space="preserve"> Fungi</v>
          </cell>
          <cell r="I3833" t="str">
            <v xml:space="preserve"> Dikarya</v>
          </cell>
          <cell r="J3833" t="str">
            <v xml:space="preserve"> Basidiomycota</v>
          </cell>
          <cell r="K3833" t="str">
            <v xml:space="preserve"> Agaricomycotina</v>
          </cell>
          <cell r="L3833" t="str">
            <v>Agaricomycetes</v>
          </cell>
          <cell r="M3833" t="str">
            <v xml:space="preserve"> Agaricomycetidae</v>
          </cell>
          <cell r="N3833" t="str">
            <v xml:space="preserve"> Agaricales</v>
          </cell>
          <cell r="O3833" t="str">
            <v xml:space="preserve"> Schizophyllaceae</v>
          </cell>
          <cell r="P3833" t="str">
            <v>Schizophyllum.</v>
          </cell>
        </row>
        <row r="3834">
          <cell r="B3834" t="str">
            <v>D8QNZ8</v>
          </cell>
          <cell r="C3834" t="str">
            <v xml:space="preserve"> Selaginella moellendorffii (Spikemoss).</v>
          </cell>
          <cell r="E3834" t="str">
            <v xml:space="preserve"> NCBI_TaxID=88036 {ECO:0000313|Proteomes:UP000001514};</v>
          </cell>
          <cell r="G3834" t="str">
            <v>Eukaryota</v>
          </cell>
          <cell r="H3834" t="str">
            <v xml:space="preserve"> Viridiplantae</v>
          </cell>
          <cell r="I3834" t="str">
            <v xml:space="preserve"> Streptophyta</v>
          </cell>
          <cell r="J3834" t="str">
            <v xml:space="preserve"> Embryophyta</v>
          </cell>
          <cell r="K3834" t="str">
            <v xml:space="preserve"> Tracheophyta</v>
          </cell>
          <cell r="L3834" t="str">
            <v>Lycopodiopsida</v>
          </cell>
          <cell r="M3834" t="str">
            <v xml:space="preserve"> Selaginellales</v>
          </cell>
          <cell r="N3834" t="str">
            <v xml:space="preserve"> Selaginellaceae</v>
          </cell>
          <cell r="O3834" t="str">
            <v xml:space="preserve"> Selaginella.</v>
          </cell>
        </row>
        <row r="3835">
          <cell r="B3835" t="str">
            <v>D8R0W2</v>
          </cell>
          <cell r="C3835" t="str">
            <v xml:space="preserve"> Selaginella moellendorffii (Spikemoss).</v>
          </cell>
          <cell r="E3835" t="str">
            <v xml:space="preserve"> NCBI_TaxID=88036 {ECO:0000313|Proteomes:UP000001514};</v>
          </cell>
          <cell r="G3835" t="str">
            <v>Eukaryota</v>
          </cell>
          <cell r="H3835" t="str">
            <v xml:space="preserve"> Viridiplantae</v>
          </cell>
          <cell r="I3835" t="str">
            <v xml:space="preserve"> Streptophyta</v>
          </cell>
          <cell r="J3835" t="str">
            <v xml:space="preserve"> Embryophyta</v>
          </cell>
          <cell r="K3835" t="str">
            <v xml:space="preserve"> Tracheophyta</v>
          </cell>
          <cell r="L3835" t="str">
            <v>Lycopodiopsida</v>
          </cell>
          <cell r="M3835" t="str">
            <v xml:space="preserve"> Selaginellales</v>
          </cell>
          <cell r="N3835" t="str">
            <v xml:space="preserve"> Selaginellaceae</v>
          </cell>
          <cell r="O3835" t="str">
            <v xml:space="preserve"> Selaginella.</v>
          </cell>
        </row>
        <row r="3836">
          <cell r="B3836" t="str">
            <v>D8RPV4</v>
          </cell>
          <cell r="C3836" t="str">
            <v xml:space="preserve"> Selaginella moellendorffii (Spikemoss).</v>
          </cell>
          <cell r="E3836" t="str">
            <v xml:space="preserve"> NCBI_TaxID=88036 {ECO:0000313|Proteomes:UP000001514};</v>
          </cell>
          <cell r="G3836" t="str">
            <v>Eukaryota</v>
          </cell>
          <cell r="H3836" t="str">
            <v xml:space="preserve"> Viridiplantae</v>
          </cell>
          <cell r="I3836" t="str">
            <v xml:space="preserve"> Streptophyta</v>
          </cell>
          <cell r="J3836" t="str">
            <v xml:space="preserve"> Embryophyta</v>
          </cell>
          <cell r="K3836" t="str">
            <v xml:space="preserve"> Tracheophyta</v>
          </cell>
          <cell r="L3836" t="str">
            <v>Lycopodiopsida</v>
          </cell>
          <cell r="M3836" t="str">
            <v xml:space="preserve"> Selaginellales</v>
          </cell>
          <cell r="N3836" t="str">
            <v xml:space="preserve"> Selaginellaceae</v>
          </cell>
          <cell r="O3836" t="str">
            <v xml:space="preserve"> Selaginella.</v>
          </cell>
        </row>
        <row r="3837">
          <cell r="B3837" t="str">
            <v>D8RZR8</v>
          </cell>
          <cell r="C3837" t="str">
            <v xml:space="preserve"> Selaginella moellendorffii (Spikemoss).</v>
          </cell>
          <cell r="E3837" t="str">
            <v xml:space="preserve"> NCBI_TaxID=88036 {ECO:0000313|Proteomes:UP000001514};</v>
          </cell>
          <cell r="G3837" t="str">
            <v>Eukaryota</v>
          </cell>
          <cell r="H3837" t="str">
            <v xml:space="preserve"> Viridiplantae</v>
          </cell>
          <cell r="I3837" t="str">
            <v xml:space="preserve"> Streptophyta</v>
          </cell>
          <cell r="J3837" t="str">
            <v xml:space="preserve"> Embryophyta</v>
          </cell>
          <cell r="K3837" t="str">
            <v xml:space="preserve"> Tracheophyta</v>
          </cell>
          <cell r="L3837" t="str">
            <v>Lycopodiopsida</v>
          </cell>
          <cell r="M3837" t="str">
            <v xml:space="preserve"> Selaginellales</v>
          </cell>
          <cell r="N3837" t="str">
            <v xml:space="preserve"> Selaginellaceae</v>
          </cell>
          <cell r="O3837" t="str">
            <v xml:space="preserve"> Selaginella.</v>
          </cell>
        </row>
        <row r="3838">
          <cell r="B3838" t="str">
            <v>D8SN26</v>
          </cell>
          <cell r="C3838" t="str">
            <v xml:space="preserve"> Selaginella moellendorffii (Spikemoss).</v>
          </cell>
          <cell r="E3838" t="str">
            <v xml:space="preserve"> NCBI_TaxID=88036 {ECO:0000313|Proteomes:UP000001514};</v>
          </cell>
          <cell r="G3838" t="str">
            <v>Eukaryota</v>
          </cell>
          <cell r="H3838" t="str">
            <v xml:space="preserve"> Viridiplantae</v>
          </cell>
          <cell r="I3838" t="str">
            <v xml:space="preserve"> Streptophyta</v>
          </cell>
          <cell r="J3838" t="str">
            <v xml:space="preserve"> Embryophyta</v>
          </cell>
          <cell r="K3838" t="str">
            <v xml:space="preserve"> Tracheophyta</v>
          </cell>
          <cell r="L3838" t="str">
            <v>Lycopodiopsida</v>
          </cell>
          <cell r="M3838" t="str">
            <v xml:space="preserve"> Selaginellales</v>
          </cell>
          <cell r="N3838" t="str">
            <v xml:space="preserve"> Selaginellaceae</v>
          </cell>
          <cell r="O3838" t="str">
            <v xml:space="preserve"> Selaginella.</v>
          </cell>
        </row>
        <row r="3839">
          <cell r="B3839" t="str">
            <v>D8T793</v>
          </cell>
          <cell r="C3839" t="str">
            <v xml:space="preserve"> Selaginella moellendorffii (Spikemoss).</v>
          </cell>
          <cell r="E3839" t="str">
            <v xml:space="preserve"> NCBI_TaxID=88036 {ECO:0000313|Proteomes:UP000001514};</v>
          </cell>
          <cell r="G3839" t="str">
            <v>Eukaryota</v>
          </cell>
          <cell r="H3839" t="str">
            <v xml:space="preserve"> Viridiplantae</v>
          </cell>
          <cell r="I3839" t="str">
            <v xml:space="preserve"> Streptophyta</v>
          </cell>
          <cell r="J3839" t="str">
            <v xml:space="preserve"> Embryophyta</v>
          </cell>
          <cell r="K3839" t="str">
            <v xml:space="preserve"> Tracheophyta</v>
          </cell>
          <cell r="L3839" t="str">
            <v>Lycopodiopsida</v>
          </cell>
          <cell r="M3839" t="str">
            <v xml:space="preserve"> Selaginellales</v>
          </cell>
          <cell r="N3839" t="str">
            <v xml:space="preserve"> Selaginellaceae</v>
          </cell>
          <cell r="O3839" t="str">
            <v xml:space="preserve"> Selaginella.</v>
          </cell>
        </row>
        <row r="3840">
          <cell r="B3840" t="str">
            <v>D8TE22</v>
          </cell>
          <cell r="C3840" t="str">
            <v xml:space="preserve"> Selaginella moellendorffii (Spikemoss).</v>
          </cell>
          <cell r="E3840" t="str">
            <v xml:space="preserve"> NCBI_TaxID=88036 {ECO:0000313|Proteomes:UP000001514};</v>
          </cell>
          <cell r="G3840" t="str">
            <v>Eukaryota</v>
          </cell>
          <cell r="H3840" t="str">
            <v xml:space="preserve"> Viridiplantae</v>
          </cell>
          <cell r="I3840" t="str">
            <v xml:space="preserve"> Streptophyta</v>
          </cell>
          <cell r="J3840" t="str">
            <v xml:space="preserve"> Embryophyta</v>
          </cell>
          <cell r="K3840" t="str">
            <v xml:space="preserve"> Tracheophyta</v>
          </cell>
          <cell r="L3840" t="str">
            <v>Lycopodiopsida</v>
          </cell>
          <cell r="M3840" t="str">
            <v xml:space="preserve"> Selaginellales</v>
          </cell>
          <cell r="N3840" t="str">
            <v xml:space="preserve"> Selaginellaceae</v>
          </cell>
          <cell r="O3840" t="str">
            <v xml:space="preserve"> Selaginella.</v>
          </cell>
        </row>
        <row r="3841">
          <cell r="B3841" t="str">
            <v>D8U694</v>
          </cell>
          <cell r="C3841" t="str">
            <v xml:space="preserve"> Volvox carteri f. nagariensis.</v>
          </cell>
          <cell r="E3841" t="str">
            <v xml:space="preserve"> NCBI_TaxID=3068 {ECO:0000313|Proteomes:UP000001058};</v>
          </cell>
          <cell r="G3841" t="str">
            <v>Eukaryota</v>
          </cell>
          <cell r="H3841" t="str">
            <v xml:space="preserve"> Viridiplantae</v>
          </cell>
          <cell r="I3841" t="str">
            <v xml:space="preserve"> Chlorophyta</v>
          </cell>
          <cell r="J3841" t="str">
            <v xml:space="preserve"> Chlorophyceae</v>
          </cell>
          <cell r="K3841" t="str">
            <v>Chlamydomonadales</v>
          </cell>
          <cell r="L3841" t="str">
            <v xml:space="preserve"> Volvocaceae</v>
          </cell>
          <cell r="M3841" t="str">
            <v xml:space="preserve"> Volvox.</v>
          </cell>
        </row>
        <row r="3842">
          <cell r="B3842" t="str">
            <v>D8UBW7</v>
          </cell>
          <cell r="C3842" t="str">
            <v xml:space="preserve"> Volvox carteri f. nagariensis.</v>
          </cell>
          <cell r="E3842" t="str">
            <v xml:space="preserve"> NCBI_TaxID=3068 {ECO:0000313|Proteomes:UP000001058};</v>
          </cell>
          <cell r="G3842" t="str">
            <v>Eukaryota</v>
          </cell>
          <cell r="H3842" t="str">
            <v xml:space="preserve"> Viridiplantae</v>
          </cell>
          <cell r="I3842" t="str">
            <v xml:space="preserve"> Chlorophyta</v>
          </cell>
          <cell r="J3842" t="str">
            <v xml:space="preserve"> Chlorophyceae</v>
          </cell>
          <cell r="K3842" t="str">
            <v>Chlamydomonadales</v>
          </cell>
          <cell r="L3842" t="str">
            <v xml:space="preserve"> Volvocaceae</v>
          </cell>
          <cell r="M3842" t="str">
            <v xml:space="preserve"> Volvox.</v>
          </cell>
        </row>
        <row r="3843">
          <cell r="B3843" t="str">
            <v>D8UCM6</v>
          </cell>
          <cell r="C3843" t="str">
            <v xml:space="preserve"> Volvox carteri f. nagariensis.</v>
          </cell>
          <cell r="E3843" t="str">
            <v xml:space="preserve"> NCBI_TaxID=3068 {ECO:0000313|Proteomes:UP000001058};</v>
          </cell>
          <cell r="G3843" t="str">
            <v>Eukaryota</v>
          </cell>
          <cell r="H3843" t="str">
            <v xml:space="preserve"> Viridiplantae</v>
          </cell>
          <cell r="I3843" t="str">
            <v xml:space="preserve"> Chlorophyta</v>
          </cell>
          <cell r="J3843" t="str">
            <v xml:space="preserve"> Chlorophyceae</v>
          </cell>
          <cell r="K3843" t="str">
            <v>Chlamydomonadales</v>
          </cell>
          <cell r="L3843" t="str">
            <v xml:space="preserve"> Volvocaceae</v>
          </cell>
          <cell r="M3843" t="str">
            <v xml:space="preserve"> Volvox.</v>
          </cell>
        </row>
        <row r="3844">
          <cell r="B3844" t="str">
            <v>E0CP25</v>
          </cell>
          <cell r="C3844" t="str">
            <v xml:space="preserve"> Vitis vinifera (Grape).</v>
          </cell>
          <cell r="E3844" t="str">
            <v xml:space="preserve"> NCBI_TaxID=29760 {ECO:0000313|Proteomes:UP000009183};</v>
          </cell>
          <cell r="G3844" t="str">
            <v>Eukaryota</v>
          </cell>
          <cell r="H3844" t="str">
            <v xml:space="preserve"> Viridiplantae</v>
          </cell>
          <cell r="I3844" t="str">
            <v xml:space="preserve"> Streptophyta</v>
          </cell>
          <cell r="J3844" t="str">
            <v xml:space="preserve"> Embryophyta</v>
          </cell>
          <cell r="K3844" t="str">
            <v xml:space="preserve"> Tracheophyta</v>
          </cell>
          <cell r="L3844" t="str">
            <v>Spermatophyta</v>
          </cell>
          <cell r="M3844" t="str">
            <v xml:space="preserve"> Magnoliophyta</v>
          </cell>
          <cell r="N3844" t="str">
            <v xml:space="preserve"> eudicotyledons</v>
          </cell>
          <cell r="O3844" t="str">
            <v xml:space="preserve"> Gunneridae</v>
          </cell>
          <cell r="P3844" t="str">
            <v>Pentapetalae</v>
          </cell>
          <cell r="Q3844" t="str">
            <v xml:space="preserve"> rosids</v>
          </cell>
          <cell r="R3844" t="str">
            <v xml:space="preserve"> Vitales</v>
          </cell>
          <cell r="S3844" t="str">
            <v xml:space="preserve"> Vitaceae</v>
          </cell>
          <cell r="T3844" t="str">
            <v xml:space="preserve"> Vitis.</v>
          </cell>
        </row>
        <row r="3845">
          <cell r="B3845" t="str">
            <v>E0VPV5</v>
          </cell>
          <cell r="C3845" t="str">
            <v xml:space="preserve"> Pediculus humanus subsp. corporis (Body louse).</v>
          </cell>
          <cell r="E3845" t="str">
            <v xml:space="preserve"> NCBI_TaxID=121224 {ECO:0000313|Proteomes:UP000009046};</v>
          </cell>
          <cell r="G3845" t="str">
            <v>Eukaryota</v>
          </cell>
          <cell r="H3845" t="str">
            <v xml:space="preserve"> Metazoa</v>
          </cell>
          <cell r="I3845" t="str">
            <v xml:space="preserve"> Ecdysozoa</v>
          </cell>
          <cell r="J3845" t="str">
            <v xml:space="preserve"> Arthropoda</v>
          </cell>
          <cell r="K3845" t="str">
            <v xml:space="preserve"> Hexapoda</v>
          </cell>
          <cell r="L3845" t="str">
            <v xml:space="preserve"> Insecta</v>
          </cell>
          <cell r="M3845" t="str">
            <v>Pterygota</v>
          </cell>
          <cell r="N3845" t="str">
            <v xml:space="preserve"> Neoptera</v>
          </cell>
          <cell r="O3845" t="str">
            <v xml:space="preserve"> Paraneoptera</v>
          </cell>
          <cell r="P3845" t="str">
            <v xml:space="preserve"> Psocodea</v>
          </cell>
          <cell r="Q3845" t="str">
            <v xml:space="preserve"> Phthiraptera</v>
          </cell>
          <cell r="R3845" t="str">
            <v xml:space="preserve"> Anoplura</v>
          </cell>
          <cell r="S3845" t="str">
            <v>Pediculidae</v>
          </cell>
          <cell r="T3845" t="str">
            <v xml:space="preserve"> Pediculus.</v>
          </cell>
        </row>
        <row r="3846">
          <cell r="B3846" t="str">
            <v>E0VW06</v>
          </cell>
          <cell r="C3846" t="str">
            <v xml:space="preserve"> Pediculus humanus subsp. corporis (Body louse).</v>
          </cell>
          <cell r="E3846" t="str">
            <v xml:space="preserve"> NCBI_TaxID=121224 {ECO:0000313|Proteomes:UP000009046};</v>
          </cell>
          <cell r="G3846" t="str">
            <v>Eukaryota</v>
          </cell>
          <cell r="H3846" t="str">
            <v xml:space="preserve"> Metazoa</v>
          </cell>
          <cell r="I3846" t="str">
            <v xml:space="preserve"> Ecdysozoa</v>
          </cell>
          <cell r="J3846" t="str">
            <v xml:space="preserve"> Arthropoda</v>
          </cell>
          <cell r="K3846" t="str">
            <v xml:space="preserve"> Hexapoda</v>
          </cell>
          <cell r="L3846" t="str">
            <v xml:space="preserve"> Insecta</v>
          </cell>
          <cell r="M3846" t="str">
            <v>Pterygota</v>
          </cell>
          <cell r="N3846" t="str">
            <v xml:space="preserve"> Neoptera</v>
          </cell>
          <cell r="O3846" t="str">
            <v xml:space="preserve"> Paraneoptera</v>
          </cell>
          <cell r="P3846" t="str">
            <v xml:space="preserve"> Psocodea</v>
          </cell>
          <cell r="Q3846" t="str">
            <v xml:space="preserve"> Phthiraptera</v>
          </cell>
          <cell r="R3846" t="str">
            <v xml:space="preserve"> Anoplura</v>
          </cell>
          <cell r="S3846" t="str">
            <v>Pediculidae</v>
          </cell>
          <cell r="T3846" t="str">
            <v xml:space="preserve"> Pediculus.</v>
          </cell>
        </row>
        <row r="3847">
          <cell r="B3847" t="str">
            <v>E0VW07</v>
          </cell>
          <cell r="C3847" t="str">
            <v xml:space="preserve"> Pediculus humanus subsp. corporis (Body louse).</v>
          </cell>
          <cell r="E3847" t="str">
            <v xml:space="preserve"> NCBI_TaxID=121224 {ECO:0000313|Proteomes:UP000009046};</v>
          </cell>
          <cell r="G3847" t="str">
            <v>Eukaryota</v>
          </cell>
          <cell r="H3847" t="str">
            <v xml:space="preserve"> Metazoa</v>
          </cell>
          <cell r="I3847" t="str">
            <v xml:space="preserve"> Ecdysozoa</v>
          </cell>
          <cell r="J3847" t="str">
            <v xml:space="preserve"> Arthropoda</v>
          </cell>
          <cell r="K3847" t="str">
            <v xml:space="preserve"> Hexapoda</v>
          </cell>
          <cell r="L3847" t="str">
            <v xml:space="preserve"> Insecta</v>
          </cell>
          <cell r="M3847" t="str">
            <v>Pterygota</v>
          </cell>
          <cell r="N3847" t="str">
            <v xml:space="preserve"> Neoptera</v>
          </cell>
          <cell r="O3847" t="str">
            <v xml:space="preserve"> Paraneoptera</v>
          </cell>
          <cell r="P3847" t="str">
            <v xml:space="preserve"> Psocodea</v>
          </cell>
          <cell r="Q3847" t="str">
            <v xml:space="preserve"> Phthiraptera</v>
          </cell>
          <cell r="R3847" t="str">
            <v xml:space="preserve"> Anoplura</v>
          </cell>
          <cell r="S3847" t="str">
            <v>Pediculidae</v>
          </cell>
          <cell r="T3847" t="str">
            <v xml:space="preserve"> Pediculus.</v>
          </cell>
        </row>
        <row r="3848">
          <cell r="B3848" t="str">
            <v>E1BYN7</v>
          </cell>
          <cell r="C3848" t="str">
            <v xml:space="preserve"> Gallus gallus (Chicken).</v>
          </cell>
          <cell r="E3848" t="str">
            <v xml:space="preserve"> NCBI_TaxID=9031 {ECO:0000313|Ensembl:ENSGALP00000010494, ECO:0000313|Proteomes:UP000000539};</v>
          </cell>
          <cell r="G3848" t="str">
            <v>Eukaryota</v>
          </cell>
          <cell r="H3848" t="str">
            <v xml:space="preserve"> Metazoa</v>
          </cell>
          <cell r="I3848" t="str">
            <v xml:space="preserve"> Chordata</v>
          </cell>
          <cell r="J3848" t="str">
            <v xml:space="preserve"> Craniata</v>
          </cell>
          <cell r="K3848" t="str">
            <v xml:space="preserve"> Vertebrata</v>
          </cell>
          <cell r="L3848" t="str">
            <v xml:space="preserve"> Euteleostomi</v>
          </cell>
          <cell r="M3848" t="str">
            <v>Archelosauria</v>
          </cell>
          <cell r="N3848" t="str">
            <v xml:space="preserve"> Archosauria</v>
          </cell>
          <cell r="O3848" t="str">
            <v xml:space="preserve"> Dinosauria</v>
          </cell>
          <cell r="P3848" t="str">
            <v xml:space="preserve"> Saurischia</v>
          </cell>
          <cell r="Q3848" t="str">
            <v xml:space="preserve"> Theropoda</v>
          </cell>
          <cell r="R3848" t="str">
            <v>Coelurosauria</v>
          </cell>
          <cell r="S3848" t="str">
            <v xml:space="preserve"> Aves</v>
          </cell>
          <cell r="T3848" t="str">
            <v xml:space="preserve"> Neognathae</v>
          </cell>
          <cell r="U3848" t="str">
            <v xml:space="preserve"> Galloanserae</v>
          </cell>
        </row>
        <row r="3849">
          <cell r="B3849" t="str">
            <v>E1ZAA2</v>
          </cell>
          <cell r="C3849" t="str">
            <v xml:space="preserve"> Chlorella variabilis (Green alga).</v>
          </cell>
          <cell r="E3849" t="str">
            <v xml:space="preserve"> NCBI_TaxID=554065 {ECO:0000313|Proteomes:UP000008141};</v>
          </cell>
          <cell r="G3849" t="str">
            <v>Eukaryota</v>
          </cell>
          <cell r="H3849" t="str">
            <v xml:space="preserve"> Viridiplantae</v>
          </cell>
          <cell r="I3849" t="str">
            <v xml:space="preserve"> Chlorophyta</v>
          </cell>
          <cell r="J3849" t="str">
            <v xml:space="preserve"> Trebouxiophyceae</v>
          </cell>
          <cell r="K3849" t="str">
            <v xml:space="preserve"> Chlorellales</v>
          </cell>
          <cell r="L3849" t="str">
            <v>Chlorellaceae</v>
          </cell>
          <cell r="M3849" t="str">
            <v xml:space="preserve"> Chlorella.</v>
          </cell>
        </row>
        <row r="3850">
          <cell r="B3850" t="str">
            <v>E1ZP93</v>
          </cell>
          <cell r="C3850" t="str">
            <v xml:space="preserve"> Chlorella variabilis (Green alga).</v>
          </cell>
          <cell r="E3850" t="str">
            <v xml:space="preserve"> NCBI_TaxID=554065 {ECO:0000313|Proteomes:UP000008141};</v>
          </cell>
          <cell r="G3850" t="str">
            <v>Eukaryota</v>
          </cell>
          <cell r="H3850" t="str">
            <v xml:space="preserve"> Viridiplantae</v>
          </cell>
          <cell r="I3850" t="str">
            <v xml:space="preserve"> Chlorophyta</v>
          </cell>
          <cell r="J3850" t="str">
            <v xml:space="preserve"> Trebouxiophyceae</v>
          </cell>
          <cell r="K3850" t="str">
            <v xml:space="preserve"> Chlorellales</v>
          </cell>
          <cell r="L3850" t="str">
            <v>Chlorellaceae</v>
          </cell>
          <cell r="M3850" t="str">
            <v xml:space="preserve"> Chlorella.</v>
          </cell>
        </row>
        <row r="3851">
          <cell r="B3851" t="str">
            <v>E2A0E8</v>
          </cell>
          <cell r="C3851" t="str">
            <v xml:space="preserve"> Camponotus floridanus (Florida carpenter ant).</v>
          </cell>
          <cell r="E3851" t="str">
            <v xml:space="preserve"> NCBI_TaxID=104421 {ECO:0000313|Proteomes:UP000000311};</v>
          </cell>
          <cell r="G3851" t="str">
            <v>Eukaryota</v>
          </cell>
          <cell r="H3851" t="str">
            <v xml:space="preserve"> Metazoa</v>
          </cell>
          <cell r="I3851" t="str">
            <v xml:space="preserve"> Ecdysozoa</v>
          </cell>
          <cell r="J3851" t="str">
            <v xml:space="preserve"> Arthropoda</v>
          </cell>
          <cell r="K3851" t="str">
            <v xml:space="preserve"> Hexapoda</v>
          </cell>
          <cell r="L3851" t="str">
            <v xml:space="preserve"> Insecta</v>
          </cell>
          <cell r="M3851" t="str">
            <v>Pterygota</v>
          </cell>
          <cell r="N3851" t="str">
            <v xml:space="preserve"> Neoptera</v>
          </cell>
          <cell r="O3851" t="str">
            <v xml:space="preserve"> Holometabola</v>
          </cell>
          <cell r="P3851" t="str">
            <v xml:space="preserve"> Hymenoptera</v>
          </cell>
          <cell r="Q3851" t="str">
            <v xml:space="preserve"> Apocrita</v>
          </cell>
          <cell r="R3851" t="str">
            <v xml:space="preserve"> Aculeata</v>
          </cell>
          <cell r="S3851" t="str">
            <v>Formicoidea</v>
          </cell>
          <cell r="T3851" t="str">
            <v xml:space="preserve"> Formicidae</v>
          </cell>
          <cell r="U3851" t="str">
            <v xml:space="preserve"> Formicinae</v>
          </cell>
        </row>
        <row r="3852">
          <cell r="B3852" t="str">
            <v>E2A3T5</v>
          </cell>
          <cell r="C3852" t="str">
            <v xml:space="preserve"> Camponotus floridanus (Florida carpenter ant).</v>
          </cell>
          <cell r="E3852" t="str">
            <v xml:space="preserve"> NCBI_TaxID=104421 {ECO:0000313|Proteomes:UP000000311};</v>
          </cell>
          <cell r="G3852" t="str">
            <v>Eukaryota</v>
          </cell>
          <cell r="H3852" t="str">
            <v xml:space="preserve"> Metazoa</v>
          </cell>
          <cell r="I3852" t="str">
            <v xml:space="preserve"> Ecdysozoa</v>
          </cell>
          <cell r="J3852" t="str">
            <v xml:space="preserve"> Arthropoda</v>
          </cell>
          <cell r="K3852" t="str">
            <v xml:space="preserve"> Hexapoda</v>
          </cell>
          <cell r="L3852" t="str">
            <v xml:space="preserve"> Insecta</v>
          </cell>
          <cell r="M3852" t="str">
            <v>Pterygota</v>
          </cell>
          <cell r="N3852" t="str">
            <v xml:space="preserve"> Neoptera</v>
          </cell>
          <cell r="O3852" t="str">
            <v xml:space="preserve"> Holometabola</v>
          </cell>
          <cell r="P3852" t="str">
            <v xml:space="preserve"> Hymenoptera</v>
          </cell>
          <cell r="Q3852" t="str">
            <v xml:space="preserve"> Apocrita</v>
          </cell>
          <cell r="R3852" t="str">
            <v xml:space="preserve"> Aculeata</v>
          </cell>
          <cell r="S3852" t="str">
            <v>Formicoidea</v>
          </cell>
          <cell r="T3852" t="str">
            <v xml:space="preserve"> Formicidae</v>
          </cell>
          <cell r="U3852" t="str">
            <v xml:space="preserve"> Formicinae</v>
          </cell>
        </row>
        <row r="3853">
          <cell r="B3853" t="str">
            <v>E2A4M3</v>
          </cell>
          <cell r="C3853" t="str">
            <v xml:space="preserve"> Camponotus floridanus (Florida carpenter ant).</v>
          </cell>
          <cell r="E3853" t="str">
            <v xml:space="preserve"> NCBI_TaxID=104421 {ECO:0000313|Proteomes:UP000000311};</v>
          </cell>
          <cell r="G3853" t="str">
            <v>Eukaryota</v>
          </cell>
          <cell r="H3853" t="str">
            <v xml:space="preserve"> Metazoa</v>
          </cell>
          <cell r="I3853" t="str">
            <v xml:space="preserve"> Ecdysozoa</v>
          </cell>
          <cell r="J3853" t="str">
            <v xml:space="preserve"> Arthropoda</v>
          </cell>
          <cell r="K3853" t="str">
            <v xml:space="preserve"> Hexapoda</v>
          </cell>
          <cell r="L3853" t="str">
            <v xml:space="preserve"> Insecta</v>
          </cell>
          <cell r="M3853" t="str">
            <v>Pterygota</v>
          </cell>
          <cell r="N3853" t="str">
            <v xml:space="preserve"> Neoptera</v>
          </cell>
          <cell r="O3853" t="str">
            <v xml:space="preserve"> Holometabola</v>
          </cell>
          <cell r="P3853" t="str">
            <v xml:space="preserve"> Hymenoptera</v>
          </cell>
          <cell r="Q3853" t="str">
            <v xml:space="preserve"> Apocrita</v>
          </cell>
          <cell r="R3853" t="str">
            <v xml:space="preserve"> Aculeata</v>
          </cell>
          <cell r="S3853" t="str">
            <v>Formicoidea</v>
          </cell>
          <cell r="T3853" t="str">
            <v xml:space="preserve"> Formicidae</v>
          </cell>
          <cell r="U3853" t="str">
            <v xml:space="preserve"> Formicinae</v>
          </cell>
        </row>
        <row r="3854">
          <cell r="B3854" t="str">
            <v>E2ARX6</v>
          </cell>
          <cell r="C3854" t="str">
            <v xml:space="preserve"> Camponotus floridanus (Florida carpenter ant).</v>
          </cell>
          <cell r="E3854" t="str">
            <v xml:space="preserve"> NCBI_TaxID=104421 {ECO:0000313|Proteomes:UP000000311};</v>
          </cell>
          <cell r="G3854" t="str">
            <v>Eukaryota</v>
          </cell>
          <cell r="H3854" t="str">
            <v xml:space="preserve"> Metazoa</v>
          </cell>
          <cell r="I3854" t="str">
            <v xml:space="preserve"> Ecdysozoa</v>
          </cell>
          <cell r="J3854" t="str">
            <v xml:space="preserve"> Arthropoda</v>
          </cell>
          <cell r="K3854" t="str">
            <v xml:space="preserve"> Hexapoda</v>
          </cell>
          <cell r="L3854" t="str">
            <v xml:space="preserve"> Insecta</v>
          </cell>
          <cell r="M3854" t="str">
            <v>Pterygota</v>
          </cell>
          <cell r="N3854" t="str">
            <v xml:space="preserve"> Neoptera</v>
          </cell>
          <cell r="O3854" t="str">
            <v xml:space="preserve"> Holometabola</v>
          </cell>
          <cell r="P3854" t="str">
            <v xml:space="preserve"> Hymenoptera</v>
          </cell>
          <cell r="Q3854" t="str">
            <v xml:space="preserve"> Apocrita</v>
          </cell>
          <cell r="R3854" t="str">
            <v xml:space="preserve"> Aculeata</v>
          </cell>
          <cell r="S3854" t="str">
            <v>Formicoidea</v>
          </cell>
          <cell r="T3854" t="str">
            <v xml:space="preserve"> Formicidae</v>
          </cell>
          <cell r="U3854" t="str">
            <v xml:space="preserve"> Formicinae</v>
          </cell>
        </row>
        <row r="3855">
          <cell r="B3855" t="str">
            <v>E2BLX7</v>
          </cell>
          <cell r="C3855" t="str">
            <v xml:space="preserve"> Harpegnathos saltator (Jerdon's jumping ant).</v>
          </cell>
          <cell r="E3855" t="str">
            <v xml:space="preserve"> NCBI_TaxID=610380 {ECO:0000313|Proteomes:UP000008237};</v>
          </cell>
          <cell r="G3855" t="str">
            <v>Eukaryota</v>
          </cell>
          <cell r="H3855" t="str">
            <v xml:space="preserve"> Metazoa</v>
          </cell>
          <cell r="I3855" t="str">
            <v xml:space="preserve"> Ecdysozoa</v>
          </cell>
          <cell r="J3855" t="str">
            <v xml:space="preserve"> Arthropoda</v>
          </cell>
          <cell r="K3855" t="str">
            <v xml:space="preserve"> Hexapoda</v>
          </cell>
          <cell r="L3855" t="str">
            <v xml:space="preserve"> Insecta</v>
          </cell>
          <cell r="M3855" t="str">
            <v>Pterygota</v>
          </cell>
          <cell r="N3855" t="str">
            <v xml:space="preserve"> Neoptera</v>
          </cell>
          <cell r="O3855" t="str">
            <v xml:space="preserve"> Holometabola</v>
          </cell>
          <cell r="P3855" t="str">
            <v xml:space="preserve"> Hymenoptera</v>
          </cell>
          <cell r="Q3855" t="str">
            <v xml:space="preserve"> Apocrita</v>
          </cell>
          <cell r="R3855" t="str">
            <v xml:space="preserve"> Aculeata</v>
          </cell>
          <cell r="S3855" t="str">
            <v>Formicoidea</v>
          </cell>
          <cell r="T3855" t="str">
            <v xml:space="preserve"> Formicidae</v>
          </cell>
          <cell r="U3855" t="str">
            <v xml:space="preserve"> Ponerinae</v>
          </cell>
        </row>
        <row r="3856">
          <cell r="B3856" t="str">
            <v>E2BYA2</v>
          </cell>
          <cell r="C3856" t="str">
            <v xml:space="preserve"> Harpegnathos saltator (Jerdon's jumping ant).</v>
          </cell>
          <cell r="E3856" t="str">
            <v xml:space="preserve"> NCBI_TaxID=610380 {ECO:0000313|Proteomes:UP000008237};</v>
          </cell>
          <cell r="G3856" t="str">
            <v>Eukaryota</v>
          </cell>
          <cell r="H3856" t="str">
            <v xml:space="preserve"> Metazoa</v>
          </cell>
          <cell r="I3856" t="str">
            <v xml:space="preserve"> Ecdysozoa</v>
          </cell>
          <cell r="J3856" t="str">
            <v xml:space="preserve"> Arthropoda</v>
          </cell>
          <cell r="K3856" t="str">
            <v xml:space="preserve"> Hexapoda</v>
          </cell>
          <cell r="L3856" t="str">
            <v xml:space="preserve"> Insecta</v>
          </cell>
          <cell r="M3856" t="str">
            <v>Pterygota</v>
          </cell>
          <cell r="N3856" t="str">
            <v xml:space="preserve"> Neoptera</v>
          </cell>
          <cell r="O3856" t="str">
            <v xml:space="preserve"> Holometabola</v>
          </cell>
          <cell r="P3856" t="str">
            <v xml:space="preserve"> Hymenoptera</v>
          </cell>
          <cell r="Q3856" t="str">
            <v xml:space="preserve"> Apocrita</v>
          </cell>
          <cell r="R3856" t="str">
            <v xml:space="preserve"> Aculeata</v>
          </cell>
          <cell r="S3856" t="str">
            <v>Formicoidea</v>
          </cell>
          <cell r="T3856" t="str">
            <v xml:space="preserve"> Formicidae</v>
          </cell>
          <cell r="U3856" t="str">
            <v xml:space="preserve"> Ponerinae</v>
          </cell>
        </row>
        <row r="3857">
          <cell r="B3857" t="str">
            <v>E2BYW8</v>
          </cell>
          <cell r="C3857" t="str">
            <v xml:space="preserve"> Harpegnathos saltator (Jerdon's jumping ant).</v>
          </cell>
          <cell r="E3857" t="str">
            <v xml:space="preserve"> NCBI_TaxID=610380 {ECO:0000313|Proteomes:UP000008237};</v>
          </cell>
          <cell r="G3857" t="str">
            <v>Eukaryota</v>
          </cell>
          <cell r="H3857" t="str">
            <v xml:space="preserve"> Metazoa</v>
          </cell>
          <cell r="I3857" t="str">
            <v xml:space="preserve"> Ecdysozoa</v>
          </cell>
          <cell r="J3857" t="str">
            <v xml:space="preserve"> Arthropoda</v>
          </cell>
          <cell r="K3857" t="str">
            <v xml:space="preserve"> Hexapoda</v>
          </cell>
          <cell r="L3857" t="str">
            <v xml:space="preserve"> Insecta</v>
          </cell>
          <cell r="M3857" t="str">
            <v>Pterygota</v>
          </cell>
          <cell r="N3857" t="str">
            <v xml:space="preserve"> Neoptera</v>
          </cell>
          <cell r="O3857" t="str">
            <v xml:space="preserve"> Holometabola</v>
          </cell>
          <cell r="P3857" t="str">
            <v xml:space="preserve"> Hymenoptera</v>
          </cell>
          <cell r="Q3857" t="str">
            <v xml:space="preserve"> Apocrita</v>
          </cell>
          <cell r="R3857" t="str">
            <v xml:space="preserve"> Aculeata</v>
          </cell>
          <cell r="S3857" t="str">
            <v>Formicoidea</v>
          </cell>
          <cell r="T3857" t="str">
            <v xml:space="preserve"> Formicidae</v>
          </cell>
          <cell r="U3857" t="str">
            <v xml:space="preserve"> Ponerinae</v>
          </cell>
        </row>
        <row r="3858">
          <cell r="B3858" t="str">
            <v>E2M4U2</v>
          </cell>
          <cell r="C3858" t="str">
            <v xml:space="preserve"> Moniliophthora perniciosa (strain FA553 / isolate CP02) (Witches'-broom disease fungus) (Marasmius perniciosus).</v>
          </cell>
          <cell r="E3858" t="str">
            <v xml:space="preserve"> NCBI_TaxID=554373 {ECO:0000313|EMBL:EEB87309.1, ECO:0000313|Proteomes:UP000000741};</v>
          </cell>
          <cell r="G3858" t="str">
            <v>Eukaryota</v>
          </cell>
          <cell r="H3858" t="str">
            <v xml:space="preserve"> Fungi</v>
          </cell>
          <cell r="I3858" t="str">
            <v xml:space="preserve"> Dikarya</v>
          </cell>
          <cell r="J3858" t="str">
            <v xml:space="preserve"> Basidiomycota</v>
          </cell>
          <cell r="K3858" t="str">
            <v xml:space="preserve"> Agaricomycotina</v>
          </cell>
          <cell r="L3858" t="str">
            <v>Agaricomycetes</v>
          </cell>
          <cell r="M3858" t="str">
            <v xml:space="preserve"> Agaricomycetidae</v>
          </cell>
          <cell r="N3858" t="str">
            <v xml:space="preserve"> Agaricales</v>
          </cell>
          <cell r="O3858" t="str">
            <v xml:space="preserve"> Marasmiaceae</v>
          </cell>
          <cell r="P3858" t="str">
            <v>Moniliophthora.</v>
          </cell>
        </row>
        <row r="3859">
          <cell r="B3859" t="str">
            <v>E2M4Y5</v>
          </cell>
          <cell r="C3859" t="str">
            <v xml:space="preserve"> Moniliophthora perniciosa (strain FA553 / isolate CP02) (Witches'-broom disease fungus) (Marasmius perniciosus).</v>
          </cell>
          <cell r="E3859" t="str">
            <v xml:space="preserve"> NCBI_TaxID=554373 {ECO:0000313|EMBL:EEB87266.1, ECO:0000313|Proteomes:UP000000741};</v>
          </cell>
          <cell r="G3859" t="str">
            <v>Eukaryota</v>
          </cell>
          <cell r="H3859" t="str">
            <v xml:space="preserve"> Fungi</v>
          </cell>
          <cell r="I3859" t="str">
            <v xml:space="preserve"> Dikarya</v>
          </cell>
          <cell r="J3859" t="str">
            <v xml:space="preserve"> Basidiomycota</v>
          </cell>
          <cell r="K3859" t="str">
            <v xml:space="preserve"> Agaricomycotina</v>
          </cell>
          <cell r="L3859" t="str">
            <v>Agaricomycetes</v>
          </cell>
          <cell r="M3859" t="str">
            <v xml:space="preserve"> Agaricomycetidae</v>
          </cell>
          <cell r="N3859" t="str">
            <v xml:space="preserve"> Agaricales</v>
          </cell>
          <cell r="O3859" t="str">
            <v xml:space="preserve"> Marasmiaceae</v>
          </cell>
          <cell r="P3859" t="str">
            <v>Moniliophthora.</v>
          </cell>
        </row>
        <row r="3860">
          <cell r="B3860" t="str">
            <v>E2R948</v>
          </cell>
          <cell r="C3860" t="str">
            <v xml:space="preserve"> Canis lupus familiaris (Dog) (Canis familiaris).</v>
          </cell>
          <cell r="E3860" t="str">
            <v xml:space="preserve"> NCBI_TaxID=9615 {ECO:0000313|Ensembl:ENSCAFP00000030326, ECO:0000313|Proteomes:UP000002254};</v>
          </cell>
          <cell r="G3860" t="str">
            <v>Eukaryota</v>
          </cell>
          <cell r="H3860" t="str">
            <v xml:space="preserve"> Metazoa</v>
          </cell>
          <cell r="I3860" t="str">
            <v xml:space="preserve"> Chordata</v>
          </cell>
          <cell r="J3860" t="str">
            <v xml:space="preserve"> Craniata</v>
          </cell>
          <cell r="K3860" t="str">
            <v xml:space="preserve"> Vertebrata</v>
          </cell>
          <cell r="L3860" t="str">
            <v xml:space="preserve"> Euteleostomi</v>
          </cell>
          <cell r="M3860" t="str">
            <v>Mammalia</v>
          </cell>
          <cell r="N3860" t="str">
            <v xml:space="preserve"> Eutheria</v>
          </cell>
          <cell r="O3860" t="str">
            <v xml:space="preserve"> Laurasiatheria</v>
          </cell>
          <cell r="P3860" t="str">
            <v xml:space="preserve"> Carnivora</v>
          </cell>
          <cell r="Q3860" t="str">
            <v xml:space="preserve"> Caniformia</v>
          </cell>
          <cell r="R3860" t="str">
            <v xml:space="preserve"> Canidae</v>
          </cell>
          <cell r="S3860" t="str">
            <v>Canis.</v>
          </cell>
        </row>
        <row r="3861">
          <cell r="B3861" t="str">
            <v>E2RGM4</v>
          </cell>
          <cell r="C3861" t="str">
            <v xml:space="preserve"> Canis lupus familiaris (Dog) (Canis familiaris).</v>
          </cell>
          <cell r="E3861" t="str">
            <v xml:space="preserve"> NCBI_TaxID=9615 {ECO:0000313|Ensembl:ENSCAFP00000019014, ECO:0000313|Proteomes:UP000002254};</v>
          </cell>
          <cell r="G3861" t="str">
            <v>Eukaryota</v>
          </cell>
          <cell r="H3861" t="str">
            <v xml:space="preserve"> Metazoa</v>
          </cell>
          <cell r="I3861" t="str">
            <v xml:space="preserve"> Chordata</v>
          </cell>
          <cell r="J3861" t="str">
            <v xml:space="preserve"> Craniata</v>
          </cell>
          <cell r="K3861" t="str">
            <v xml:space="preserve"> Vertebrata</v>
          </cell>
          <cell r="L3861" t="str">
            <v xml:space="preserve"> Euteleostomi</v>
          </cell>
          <cell r="M3861" t="str">
            <v>Mammalia</v>
          </cell>
          <cell r="N3861" t="str">
            <v xml:space="preserve"> Eutheria</v>
          </cell>
          <cell r="O3861" t="str">
            <v xml:space="preserve"> Laurasiatheria</v>
          </cell>
          <cell r="P3861" t="str">
            <v xml:space="preserve"> Carnivora</v>
          </cell>
          <cell r="Q3861" t="str">
            <v xml:space="preserve"> Caniformia</v>
          </cell>
          <cell r="R3861" t="str">
            <v xml:space="preserve"> Canidae</v>
          </cell>
          <cell r="S3861" t="str">
            <v>Canis.</v>
          </cell>
        </row>
        <row r="3862">
          <cell r="B3862" t="str">
            <v>E2RLQ2</v>
          </cell>
          <cell r="C3862" t="str">
            <v xml:space="preserve"> Canis lupus familiaris (Dog) (Canis familiaris).</v>
          </cell>
          <cell r="E3862" t="str">
            <v xml:space="preserve"> NCBI_TaxID=9615 {ECO:0000313|Ensembl:ENSCAFP00000008235, ECO:0000313|Proteomes:UP000002254};</v>
          </cell>
          <cell r="G3862" t="str">
            <v>Eukaryota</v>
          </cell>
          <cell r="H3862" t="str">
            <v xml:space="preserve"> Metazoa</v>
          </cell>
          <cell r="I3862" t="str">
            <v xml:space="preserve"> Chordata</v>
          </cell>
          <cell r="J3862" t="str">
            <v xml:space="preserve"> Craniata</v>
          </cell>
          <cell r="K3862" t="str">
            <v xml:space="preserve"> Vertebrata</v>
          </cell>
          <cell r="L3862" t="str">
            <v xml:space="preserve"> Euteleostomi</v>
          </cell>
          <cell r="M3862" t="str">
            <v>Mammalia</v>
          </cell>
          <cell r="N3862" t="str">
            <v xml:space="preserve"> Eutheria</v>
          </cell>
          <cell r="O3862" t="str">
            <v xml:space="preserve"> Laurasiatheria</v>
          </cell>
          <cell r="P3862" t="str">
            <v xml:space="preserve"> Carnivora</v>
          </cell>
          <cell r="Q3862" t="str">
            <v xml:space="preserve"> Caniformia</v>
          </cell>
          <cell r="R3862" t="str">
            <v xml:space="preserve"> Canidae</v>
          </cell>
          <cell r="S3862" t="str">
            <v>Canis.</v>
          </cell>
        </row>
        <row r="3863">
          <cell r="B3863" t="str">
            <v>E3JW58</v>
          </cell>
          <cell r="C3863" t="str">
            <v xml:space="preserve"> Puccinia graminis f. sp. tritici (strain CRL 75-36-700-3 / race SCCL) (Black stem rust fungus).</v>
          </cell>
          <cell r="E3863" t="str">
            <v xml:space="preserve"> NCBI_TaxID=418459 {ECO:0000313|EMBL:EFP76283.1, ECO:0000313|Proteomes:UP000008783};</v>
          </cell>
          <cell r="G3863" t="str">
            <v>Eukaryota</v>
          </cell>
          <cell r="H3863" t="str">
            <v xml:space="preserve"> Fungi</v>
          </cell>
          <cell r="I3863" t="str">
            <v xml:space="preserve"> Dikarya</v>
          </cell>
          <cell r="J3863" t="str">
            <v xml:space="preserve"> Basidiomycota</v>
          </cell>
          <cell r="K3863" t="str">
            <v xml:space="preserve"> Pucciniomycotina</v>
          </cell>
          <cell r="L3863" t="str">
            <v>Pucciniomycetes</v>
          </cell>
          <cell r="M3863" t="str">
            <v xml:space="preserve"> Pucciniales</v>
          </cell>
          <cell r="N3863" t="str">
            <v xml:space="preserve"> Pucciniaceae</v>
          </cell>
          <cell r="O3863" t="str">
            <v xml:space="preserve"> Puccinia.</v>
          </cell>
        </row>
        <row r="3864">
          <cell r="B3864" t="str">
            <v>E3KMT2</v>
          </cell>
          <cell r="C3864" t="str">
            <v xml:space="preserve"> Puccinia graminis f. sp. tritici (strain CRL 75-36-700-3 / race SCCL) (Black stem rust fungus).</v>
          </cell>
          <cell r="E3864" t="str">
            <v xml:space="preserve"> NCBI_TaxID=418459 {ECO:0000313|EMBL:EFP85781.1, ECO:0000313|Proteomes:UP000008783};</v>
          </cell>
          <cell r="G3864" t="str">
            <v>Eukaryota</v>
          </cell>
          <cell r="H3864" t="str">
            <v xml:space="preserve"> Fungi</v>
          </cell>
          <cell r="I3864" t="str">
            <v xml:space="preserve"> Dikarya</v>
          </cell>
          <cell r="J3864" t="str">
            <v xml:space="preserve"> Basidiomycota</v>
          </cell>
          <cell r="K3864" t="str">
            <v xml:space="preserve"> Pucciniomycotina</v>
          </cell>
          <cell r="L3864" t="str">
            <v>Pucciniomycetes</v>
          </cell>
          <cell r="M3864" t="str">
            <v xml:space="preserve"> Pucciniales</v>
          </cell>
          <cell r="N3864" t="str">
            <v xml:space="preserve"> Pucciniaceae</v>
          </cell>
          <cell r="O3864" t="str">
            <v xml:space="preserve"> Puccinia.</v>
          </cell>
        </row>
        <row r="3865">
          <cell r="B3865" t="str">
            <v>E3LG41</v>
          </cell>
          <cell r="C3865" t="str">
            <v xml:space="preserve"> Caenorhabditis remanei (Caenorhabditis vulgaris).</v>
          </cell>
          <cell r="E3865" t="str">
            <v xml:space="preserve"> NCBI_TaxID=31234 {ECO:0000313|Proteomes:UP000008281};</v>
          </cell>
          <cell r="G3865" t="str">
            <v>Eukaryota</v>
          </cell>
          <cell r="H3865" t="str">
            <v xml:space="preserve"> Metazoa</v>
          </cell>
          <cell r="I3865" t="str">
            <v xml:space="preserve"> Ecdysozoa</v>
          </cell>
          <cell r="J3865" t="str">
            <v xml:space="preserve"> Nematoda</v>
          </cell>
          <cell r="K3865" t="str">
            <v xml:space="preserve"> Chromadorea</v>
          </cell>
          <cell r="L3865" t="str">
            <v xml:space="preserve"> Rhabditida</v>
          </cell>
          <cell r="M3865" t="str">
            <v>Rhabditoidea</v>
          </cell>
          <cell r="N3865" t="str">
            <v xml:space="preserve"> Rhabditidae</v>
          </cell>
          <cell r="O3865" t="str">
            <v xml:space="preserve"> Peloderinae</v>
          </cell>
          <cell r="P3865" t="str">
            <v xml:space="preserve"> Caenorhabditis.</v>
          </cell>
        </row>
        <row r="3866">
          <cell r="B3866" t="str">
            <v>E3M7D7</v>
          </cell>
          <cell r="C3866" t="str">
            <v xml:space="preserve"> Caenorhabditis remanei (Caenorhabditis vulgaris).</v>
          </cell>
          <cell r="E3866" t="str">
            <v xml:space="preserve"> NCBI_TaxID=31234 {ECO:0000313|Proteomes:UP000008281};</v>
          </cell>
          <cell r="G3866" t="str">
            <v>Eukaryota</v>
          </cell>
          <cell r="H3866" t="str">
            <v xml:space="preserve"> Metazoa</v>
          </cell>
          <cell r="I3866" t="str">
            <v xml:space="preserve"> Ecdysozoa</v>
          </cell>
          <cell r="J3866" t="str">
            <v xml:space="preserve"> Nematoda</v>
          </cell>
          <cell r="K3866" t="str">
            <v xml:space="preserve"> Chromadorea</v>
          </cell>
          <cell r="L3866" t="str">
            <v xml:space="preserve"> Rhabditida</v>
          </cell>
          <cell r="M3866" t="str">
            <v>Rhabditoidea</v>
          </cell>
          <cell r="N3866" t="str">
            <v xml:space="preserve"> Rhabditidae</v>
          </cell>
          <cell r="O3866" t="str">
            <v xml:space="preserve"> Peloderinae</v>
          </cell>
          <cell r="P3866" t="str">
            <v xml:space="preserve"> Caenorhabditis.</v>
          </cell>
        </row>
        <row r="3867">
          <cell r="B3867" t="str">
            <v>E3QAL9</v>
          </cell>
          <cell r="C3867" t="str">
            <v xml:space="preserve"> Colletotrichum graminicola (strain M1.001 / M2 / FGSC 10212) (Maize anthracnose fungus) (Glomerella graminicola).</v>
          </cell>
          <cell r="E3867" t="str">
            <v xml:space="preserve"> NCBI_TaxID=645133 {ECO:0000313|Proteomes:UP000008782};</v>
          </cell>
          <cell r="G3867" t="str">
            <v>Eukaryota</v>
          </cell>
          <cell r="H3867" t="str">
            <v xml:space="preserve"> Fungi</v>
          </cell>
          <cell r="I3867" t="str">
            <v xml:space="preserve"> Dikarya</v>
          </cell>
          <cell r="J3867" t="str">
            <v xml:space="preserve"> Ascomycota</v>
          </cell>
          <cell r="K3867" t="str">
            <v xml:space="preserve"> Pezizomycotina</v>
          </cell>
          <cell r="L3867" t="str">
            <v>Sordariomycetes</v>
          </cell>
          <cell r="M3867" t="str">
            <v xml:space="preserve"> Hypocreomycetidae</v>
          </cell>
          <cell r="N3867" t="str">
            <v xml:space="preserve"> Glomerellales</v>
          </cell>
          <cell r="O3867" t="str">
            <v xml:space="preserve"> Glomerellaceae</v>
          </cell>
          <cell r="P3867" t="str">
            <v>Colletotrichum.</v>
          </cell>
        </row>
        <row r="3868">
          <cell r="B3868" t="str">
            <v>E3QDN8</v>
          </cell>
          <cell r="C3868" t="str">
            <v xml:space="preserve"> Colletotrichum graminicola (strain M1.001 / M2 / FGSC 10212) (Maize anthracnose fungus) (Glomerella graminicola).</v>
          </cell>
          <cell r="E3868" t="str">
            <v xml:space="preserve"> NCBI_TaxID=645133 {ECO:0000313|Proteomes:UP000008782};</v>
          </cell>
          <cell r="G3868" t="str">
            <v>Eukaryota</v>
          </cell>
          <cell r="H3868" t="str">
            <v xml:space="preserve"> Fungi</v>
          </cell>
          <cell r="I3868" t="str">
            <v xml:space="preserve"> Dikarya</v>
          </cell>
          <cell r="J3868" t="str">
            <v xml:space="preserve"> Ascomycota</v>
          </cell>
          <cell r="K3868" t="str">
            <v xml:space="preserve"> Pezizomycotina</v>
          </cell>
          <cell r="L3868" t="str">
            <v>Sordariomycetes</v>
          </cell>
          <cell r="M3868" t="str">
            <v xml:space="preserve"> Hypocreomycetidae</v>
          </cell>
          <cell r="N3868" t="str">
            <v xml:space="preserve"> Glomerellales</v>
          </cell>
          <cell r="O3868" t="str">
            <v xml:space="preserve"> Glomerellaceae</v>
          </cell>
          <cell r="P3868" t="str">
            <v>Colletotrichum.</v>
          </cell>
        </row>
        <row r="3869">
          <cell r="B3869" t="str">
            <v>E3RCY9</v>
          </cell>
          <cell r="C3869" t="str">
            <v xml:space="preserve"> Pyrenophora teres f. teres (strain 0-1) (Barley net blotch fungus) (Drechslera teres f. teres).</v>
          </cell>
          <cell r="E3869" t="str">
            <v xml:space="preserve"> NCBI_TaxID=861557 {ECO:0000313|Proteomes:UP000001067};</v>
          </cell>
          <cell r="G3869" t="str">
            <v>Eukaryota</v>
          </cell>
          <cell r="H3869" t="str">
            <v xml:space="preserve"> Fungi</v>
          </cell>
          <cell r="I3869" t="str">
            <v xml:space="preserve"> Dikarya</v>
          </cell>
          <cell r="J3869" t="str">
            <v xml:space="preserve"> Ascomycota</v>
          </cell>
          <cell r="K3869" t="str">
            <v xml:space="preserve"> Pezizomycotina</v>
          </cell>
          <cell r="L3869" t="str">
            <v>Dothideomycetes</v>
          </cell>
          <cell r="M3869" t="str">
            <v xml:space="preserve"> Pleosporomycetidae</v>
          </cell>
          <cell r="N3869" t="str">
            <v xml:space="preserve"> Pleosporales</v>
          </cell>
          <cell r="O3869" t="str">
            <v xml:space="preserve"> Pleosporineae</v>
          </cell>
          <cell r="P3869" t="str">
            <v>Pleosporaceae</v>
          </cell>
          <cell r="Q3869" t="str">
            <v xml:space="preserve"> Pyrenophora.</v>
          </cell>
        </row>
        <row r="3870">
          <cell r="B3870" t="str">
            <v>E3S5U6</v>
          </cell>
          <cell r="C3870" t="str">
            <v xml:space="preserve"> Pyrenophora teres f. teres (strain 0-1) (Barley net blotch fungus) (Drechslera teres f. teres).</v>
          </cell>
          <cell r="E3870" t="str">
            <v xml:space="preserve"> NCBI_TaxID=861557 {ECO:0000313|Proteomes:UP000001067};</v>
          </cell>
          <cell r="G3870" t="str">
            <v>Eukaryota</v>
          </cell>
          <cell r="H3870" t="str">
            <v xml:space="preserve"> Fungi</v>
          </cell>
          <cell r="I3870" t="str">
            <v xml:space="preserve"> Dikarya</v>
          </cell>
          <cell r="J3870" t="str">
            <v xml:space="preserve"> Ascomycota</v>
          </cell>
          <cell r="K3870" t="str">
            <v xml:space="preserve"> Pezizomycotina</v>
          </cell>
          <cell r="L3870" t="str">
            <v>Dothideomycetes</v>
          </cell>
          <cell r="M3870" t="str">
            <v xml:space="preserve"> Pleosporomycetidae</v>
          </cell>
          <cell r="N3870" t="str">
            <v xml:space="preserve"> Pleosporales</v>
          </cell>
          <cell r="O3870" t="str">
            <v xml:space="preserve"> Pleosporineae</v>
          </cell>
          <cell r="P3870" t="str">
            <v>Pleosporaceae</v>
          </cell>
          <cell r="Q3870" t="str">
            <v xml:space="preserve"> Pyrenophora.</v>
          </cell>
        </row>
        <row r="3871">
          <cell r="B3871" t="str">
            <v>E4UYV9</v>
          </cell>
          <cell r="C3871" t="str">
            <v xml:space="preserve"> Arthroderma gypseum (strain ATCC MYA-4604 / CBS 118893) (Microsporum gypseum).</v>
          </cell>
          <cell r="E3871" t="str">
            <v xml:space="preserve"> NCBI_TaxID=535722 {ECO:0000313|Proteomes:UP000002669};</v>
          </cell>
          <cell r="G3871" t="str">
            <v>Eukaryota</v>
          </cell>
          <cell r="H3871" t="str">
            <v xml:space="preserve"> Fungi</v>
          </cell>
          <cell r="I3871" t="str">
            <v xml:space="preserve"> Dikarya</v>
          </cell>
          <cell r="J3871" t="str">
            <v xml:space="preserve"> Ascomycota</v>
          </cell>
          <cell r="K3871" t="str">
            <v xml:space="preserve"> Pezizomycotina</v>
          </cell>
          <cell r="L3871" t="str">
            <v xml:space="preserve"> Eurotiomycetes</v>
          </cell>
          <cell r="M3871" t="str">
            <v>Eurotiomycetidae</v>
          </cell>
          <cell r="N3871" t="str">
            <v xml:space="preserve"> Onygenales</v>
          </cell>
          <cell r="O3871" t="str">
            <v xml:space="preserve"> Arthrodermataceae</v>
          </cell>
          <cell r="P3871" t="str">
            <v xml:space="preserve"> Nannizzia.</v>
          </cell>
        </row>
        <row r="3872">
          <cell r="B3872" t="str">
            <v>E4X9J7</v>
          </cell>
          <cell r="C3872" t="str">
            <v xml:space="preserve"> Oikopleura dioica (Tunicate).</v>
          </cell>
          <cell r="E3872" t="str">
            <v xml:space="preserve"> NCBI_TaxID=34765 {ECO:0000313|EMBL:CBY19126.1, ECO:0000313|Proteomes:UP000001307};</v>
          </cell>
          <cell r="G3872" t="str">
            <v>Eukaryota</v>
          </cell>
          <cell r="H3872" t="str">
            <v xml:space="preserve"> Metazoa</v>
          </cell>
          <cell r="I3872" t="str">
            <v xml:space="preserve"> Chordata</v>
          </cell>
          <cell r="J3872" t="str">
            <v xml:space="preserve"> Tunicata</v>
          </cell>
          <cell r="K3872" t="str">
            <v xml:space="preserve"> Appendicularia</v>
          </cell>
          <cell r="L3872" t="str">
            <v xml:space="preserve"> Oikopleuridae</v>
          </cell>
          <cell r="M3872" t="str">
            <v>Oikopleura.</v>
          </cell>
        </row>
        <row r="3873">
          <cell r="B3873" t="str">
            <v>E5A4S2</v>
          </cell>
          <cell r="C3873" t="str">
            <v xml:space="preserve"> Leptosphaeria maculans (strain JN3 / isolate v23.1.3 / race Av1-4-5-6-7-8) (Blackleg fungus) (Phoma lingam).</v>
          </cell>
          <cell r="E3873" t="str">
            <v xml:space="preserve"> NCBI_TaxID=985895 {ECO:0000313|Proteomes:UP000002668};</v>
          </cell>
          <cell r="G3873" t="str">
            <v>Eukaryota</v>
          </cell>
          <cell r="H3873" t="str">
            <v xml:space="preserve"> Fungi</v>
          </cell>
          <cell r="I3873" t="str">
            <v xml:space="preserve"> Dikarya</v>
          </cell>
          <cell r="J3873" t="str">
            <v xml:space="preserve"> Ascomycota</v>
          </cell>
          <cell r="K3873" t="str">
            <v xml:space="preserve"> Pezizomycotina</v>
          </cell>
          <cell r="L3873" t="str">
            <v>Dothideomycetes</v>
          </cell>
          <cell r="M3873" t="str">
            <v xml:space="preserve"> Pleosporomycetidae</v>
          </cell>
          <cell r="N3873" t="str">
            <v xml:space="preserve"> Pleosporales</v>
          </cell>
          <cell r="O3873" t="str">
            <v xml:space="preserve"> Pleosporineae</v>
          </cell>
          <cell r="P3873" t="str">
            <v>Leptosphaeriaceae</v>
          </cell>
          <cell r="Q3873" t="str">
            <v xml:space="preserve"> Leptosphaeria</v>
          </cell>
          <cell r="R3873" t="str">
            <v>Leptosphaeria maculans species complex.</v>
          </cell>
        </row>
        <row r="3874">
          <cell r="B3874" t="str">
            <v>E5R400</v>
          </cell>
          <cell r="C3874" t="str">
            <v xml:space="preserve"> Arthroderma gypseum (strain ATCC MYA-4604 / CBS 118893) (Microsporum gypseum).</v>
          </cell>
          <cell r="E3874" t="str">
            <v xml:space="preserve"> NCBI_TaxID=535722 {ECO:0000313|Proteomes:UP000002669};</v>
          </cell>
          <cell r="G3874" t="str">
            <v>Eukaryota</v>
          </cell>
          <cell r="H3874" t="str">
            <v xml:space="preserve"> Fungi</v>
          </cell>
          <cell r="I3874" t="str">
            <v xml:space="preserve"> Dikarya</v>
          </cell>
          <cell r="J3874" t="str">
            <v xml:space="preserve"> Ascomycota</v>
          </cell>
          <cell r="K3874" t="str">
            <v xml:space="preserve"> Pezizomycotina</v>
          </cell>
          <cell r="L3874" t="str">
            <v xml:space="preserve"> Eurotiomycetes</v>
          </cell>
          <cell r="M3874" t="str">
            <v>Eurotiomycetidae</v>
          </cell>
          <cell r="N3874" t="str">
            <v xml:space="preserve"> Onygenales</v>
          </cell>
          <cell r="O3874" t="str">
            <v xml:space="preserve"> Arthrodermataceae</v>
          </cell>
          <cell r="P3874" t="str">
            <v xml:space="preserve"> Nannizzia.</v>
          </cell>
        </row>
        <row r="3875">
          <cell r="B3875" t="str">
            <v>E5R4J1</v>
          </cell>
          <cell r="C3875" t="str">
            <v xml:space="preserve"> Leptosphaeria maculans (strain JN3 / isolate v23.1.3 / race Av1-4-5-6-7-8) (Blackleg fungus) (Phoma lingam).</v>
          </cell>
          <cell r="E3875" t="str">
            <v xml:space="preserve"> NCBI_TaxID=985895 {ECO:0000313|Proteomes:UP000002668};</v>
          </cell>
          <cell r="G3875" t="str">
            <v>Eukaryota</v>
          </cell>
          <cell r="H3875" t="str">
            <v xml:space="preserve"> Fungi</v>
          </cell>
          <cell r="I3875" t="str">
            <v xml:space="preserve"> Dikarya</v>
          </cell>
          <cell r="J3875" t="str">
            <v xml:space="preserve"> Ascomycota</v>
          </cell>
          <cell r="K3875" t="str">
            <v xml:space="preserve"> Pezizomycotina</v>
          </cell>
          <cell r="L3875" t="str">
            <v>Dothideomycetes</v>
          </cell>
          <cell r="M3875" t="str">
            <v xml:space="preserve"> Pleosporomycetidae</v>
          </cell>
          <cell r="N3875" t="str">
            <v xml:space="preserve"> Pleosporales</v>
          </cell>
          <cell r="O3875" t="str">
            <v xml:space="preserve"> Pleosporineae</v>
          </cell>
          <cell r="P3875" t="str">
            <v>Leptosphaeriaceae</v>
          </cell>
          <cell r="Q3875" t="str">
            <v xml:space="preserve"> Leptosphaeria</v>
          </cell>
          <cell r="R3875" t="str">
            <v>Leptosphaeria maculans species complex.</v>
          </cell>
        </row>
        <row r="3876">
          <cell r="B3876" t="str">
            <v>E5RFL1</v>
          </cell>
          <cell r="C3876" t="str">
            <v xml:space="preserve"> Homo sapiens (Human).</v>
          </cell>
          <cell r="E3876" t="str">
            <v xml:space="preserve"> NCBI_TaxID=9606 {ECO:0000313|Ensembl:ENSP00000430373, ECO:0000313|Proteomes:UP000005640};</v>
          </cell>
          <cell r="G3876" t="str">
            <v>Eukaryota</v>
          </cell>
          <cell r="H3876" t="str">
            <v xml:space="preserve"> Metazoa</v>
          </cell>
          <cell r="I3876" t="str">
            <v xml:space="preserve"> Chordata</v>
          </cell>
          <cell r="J3876" t="str">
            <v xml:space="preserve"> Craniata</v>
          </cell>
          <cell r="K3876" t="str">
            <v xml:space="preserve"> Vertebrata</v>
          </cell>
          <cell r="L3876" t="str">
            <v xml:space="preserve"> Euteleostomi</v>
          </cell>
          <cell r="M3876" t="str">
            <v>Mammalia</v>
          </cell>
          <cell r="N3876" t="str">
            <v xml:space="preserve"> Eutheria</v>
          </cell>
          <cell r="O3876" t="str">
            <v xml:space="preserve"> Euarchontoglires</v>
          </cell>
          <cell r="P3876" t="str">
            <v xml:space="preserve"> Primates</v>
          </cell>
          <cell r="Q3876" t="str">
            <v xml:space="preserve"> Haplorrhini</v>
          </cell>
          <cell r="R3876" t="str">
            <v>Catarrhini</v>
          </cell>
          <cell r="S3876" t="str">
            <v xml:space="preserve"> Hominidae</v>
          </cell>
          <cell r="T3876" t="str">
            <v xml:space="preserve"> Homo.</v>
          </cell>
        </row>
        <row r="3877">
          <cell r="B3877" t="str">
            <v>E5RFP6</v>
          </cell>
          <cell r="C3877" t="str">
            <v xml:space="preserve"> Homo sapiens (Human).</v>
          </cell>
          <cell r="E3877" t="str">
            <v xml:space="preserve"> NCBI_TaxID=9606 {ECO:0000313|Ensembl:ENSP00000428029, ECO:0000313|Proteomes:UP000005640};</v>
          </cell>
          <cell r="G3877" t="str">
            <v>Eukaryota</v>
          </cell>
          <cell r="H3877" t="str">
            <v xml:space="preserve"> Metazoa</v>
          </cell>
          <cell r="I3877" t="str">
            <v xml:space="preserve"> Chordata</v>
          </cell>
          <cell r="J3877" t="str">
            <v xml:space="preserve"> Craniata</v>
          </cell>
          <cell r="K3877" t="str">
            <v xml:space="preserve"> Vertebrata</v>
          </cell>
          <cell r="L3877" t="str">
            <v xml:space="preserve"> Euteleostomi</v>
          </cell>
          <cell r="M3877" t="str">
            <v>Mammalia</v>
          </cell>
          <cell r="N3877" t="str">
            <v xml:space="preserve"> Eutheria</v>
          </cell>
          <cell r="O3877" t="str">
            <v xml:space="preserve"> Euarchontoglires</v>
          </cell>
          <cell r="P3877" t="str">
            <v xml:space="preserve"> Primates</v>
          </cell>
          <cell r="Q3877" t="str">
            <v xml:space="preserve"> Haplorrhini</v>
          </cell>
          <cell r="R3877" t="str">
            <v>Catarrhini</v>
          </cell>
          <cell r="S3877" t="str">
            <v xml:space="preserve"> Hominidae</v>
          </cell>
          <cell r="T3877" t="str">
            <v xml:space="preserve"> Homo.</v>
          </cell>
        </row>
        <row r="3878">
          <cell r="B3878" t="str">
            <v>E5RHE1</v>
          </cell>
          <cell r="C3878" t="str">
            <v xml:space="preserve"> Homo sapiens (Human).</v>
          </cell>
          <cell r="E3878" t="str">
            <v xml:space="preserve"> NCBI_TaxID=9606 {ECO:0000313|Ensembl:ENSP00000430908, ECO:0000313|Proteomes:UP000005640};</v>
          </cell>
          <cell r="G3878" t="str">
            <v>Eukaryota</v>
          </cell>
          <cell r="H3878" t="str">
            <v xml:space="preserve"> Metazoa</v>
          </cell>
          <cell r="I3878" t="str">
            <v xml:space="preserve"> Chordata</v>
          </cell>
          <cell r="J3878" t="str">
            <v xml:space="preserve"> Craniata</v>
          </cell>
          <cell r="K3878" t="str">
            <v xml:space="preserve"> Vertebrata</v>
          </cell>
          <cell r="L3878" t="str">
            <v xml:space="preserve"> Euteleostomi</v>
          </cell>
          <cell r="M3878" t="str">
            <v>Mammalia</v>
          </cell>
          <cell r="N3878" t="str">
            <v xml:space="preserve"> Eutheria</v>
          </cell>
          <cell r="O3878" t="str">
            <v xml:space="preserve"> Euarchontoglires</v>
          </cell>
          <cell r="P3878" t="str">
            <v xml:space="preserve"> Primates</v>
          </cell>
          <cell r="Q3878" t="str">
            <v xml:space="preserve"> Haplorrhini</v>
          </cell>
          <cell r="R3878" t="str">
            <v>Catarrhini</v>
          </cell>
          <cell r="S3878" t="str">
            <v xml:space="preserve"> Hominidae</v>
          </cell>
          <cell r="T3878" t="str">
            <v xml:space="preserve"> Homo.</v>
          </cell>
        </row>
        <row r="3879">
          <cell r="B3879" t="str">
            <v>E5RHZ6</v>
          </cell>
          <cell r="C3879" t="str">
            <v xml:space="preserve"> Homo sapiens (Human).</v>
          </cell>
          <cell r="E3879" t="str">
            <v xml:space="preserve"> NCBI_TaxID=9606 {ECO:0000313|Ensembl:ENSP00000428519, ECO:0000313|Proteomes:UP000005640};</v>
          </cell>
          <cell r="G3879" t="str">
            <v>Eukaryota</v>
          </cell>
          <cell r="H3879" t="str">
            <v xml:space="preserve"> Metazoa</v>
          </cell>
          <cell r="I3879" t="str">
            <v xml:space="preserve"> Chordata</v>
          </cell>
          <cell r="J3879" t="str">
            <v xml:space="preserve"> Craniata</v>
          </cell>
          <cell r="K3879" t="str">
            <v xml:space="preserve"> Vertebrata</v>
          </cell>
          <cell r="L3879" t="str">
            <v xml:space="preserve"> Euteleostomi</v>
          </cell>
          <cell r="M3879" t="str">
            <v>Mammalia</v>
          </cell>
          <cell r="N3879" t="str">
            <v xml:space="preserve"> Eutheria</v>
          </cell>
          <cell r="O3879" t="str">
            <v xml:space="preserve"> Euarchontoglires</v>
          </cell>
          <cell r="P3879" t="str">
            <v xml:space="preserve"> Primates</v>
          </cell>
          <cell r="Q3879" t="str">
            <v xml:space="preserve"> Haplorrhini</v>
          </cell>
          <cell r="R3879" t="str">
            <v>Catarrhini</v>
          </cell>
          <cell r="S3879" t="str">
            <v xml:space="preserve"> Hominidae</v>
          </cell>
          <cell r="T3879" t="str">
            <v xml:space="preserve"> Homo.</v>
          </cell>
        </row>
        <row r="3880">
          <cell r="B3880" t="str">
            <v>E5RJN6</v>
          </cell>
          <cell r="C3880" t="str">
            <v xml:space="preserve"> Homo sapiens (Human).</v>
          </cell>
          <cell r="E3880" t="str">
            <v xml:space="preserve"> NCBI_TaxID=9606 {ECO:0000313|Ensembl:ENSP00000429006, ECO:0000313|Proteomes:UP000005640};</v>
          </cell>
          <cell r="G3880" t="str">
            <v>Eukaryota</v>
          </cell>
          <cell r="H3880" t="str">
            <v xml:space="preserve"> Metazoa</v>
          </cell>
          <cell r="I3880" t="str">
            <v xml:space="preserve"> Chordata</v>
          </cell>
          <cell r="J3880" t="str">
            <v xml:space="preserve"> Craniata</v>
          </cell>
          <cell r="K3880" t="str">
            <v xml:space="preserve"> Vertebrata</v>
          </cell>
          <cell r="L3880" t="str">
            <v xml:space="preserve"> Euteleostomi</v>
          </cell>
          <cell r="M3880" t="str">
            <v>Mammalia</v>
          </cell>
          <cell r="N3880" t="str">
            <v xml:space="preserve"> Eutheria</v>
          </cell>
          <cell r="O3880" t="str">
            <v xml:space="preserve"> Euarchontoglires</v>
          </cell>
          <cell r="P3880" t="str">
            <v xml:space="preserve"> Primates</v>
          </cell>
          <cell r="Q3880" t="str">
            <v xml:space="preserve"> Haplorrhini</v>
          </cell>
          <cell r="R3880" t="str">
            <v>Catarrhini</v>
          </cell>
          <cell r="S3880" t="str">
            <v xml:space="preserve"> Hominidae</v>
          </cell>
          <cell r="T3880" t="str">
            <v xml:space="preserve"> Homo.</v>
          </cell>
        </row>
        <row r="3881">
          <cell r="B3881" t="str">
            <v>E5RK27</v>
          </cell>
          <cell r="C3881" t="str">
            <v xml:space="preserve"> Homo sapiens (Human).</v>
          </cell>
          <cell r="E3881" t="str">
            <v xml:space="preserve"> NCBI_TaxID=9606 {ECO:0000313|Ensembl:ENSP00000428977, ECO:0000313|Proteomes:UP000005640};</v>
          </cell>
          <cell r="G3881" t="str">
            <v>Eukaryota</v>
          </cell>
          <cell r="H3881" t="str">
            <v xml:space="preserve"> Metazoa</v>
          </cell>
          <cell r="I3881" t="str">
            <v xml:space="preserve"> Chordata</v>
          </cell>
          <cell r="J3881" t="str">
            <v xml:space="preserve"> Craniata</v>
          </cell>
          <cell r="K3881" t="str">
            <v xml:space="preserve"> Vertebrata</v>
          </cell>
          <cell r="L3881" t="str">
            <v xml:space="preserve"> Euteleostomi</v>
          </cell>
          <cell r="M3881" t="str">
            <v>Mammalia</v>
          </cell>
          <cell r="N3881" t="str">
            <v xml:space="preserve"> Eutheria</v>
          </cell>
          <cell r="O3881" t="str">
            <v xml:space="preserve"> Euarchontoglires</v>
          </cell>
          <cell r="P3881" t="str">
            <v xml:space="preserve"> Primates</v>
          </cell>
          <cell r="Q3881" t="str">
            <v xml:space="preserve"> Haplorrhini</v>
          </cell>
          <cell r="R3881" t="str">
            <v>Catarrhini</v>
          </cell>
          <cell r="S3881" t="str">
            <v xml:space="preserve"> Hominidae</v>
          </cell>
          <cell r="T3881" t="str">
            <v xml:space="preserve"> Homo.</v>
          </cell>
        </row>
        <row r="3882">
          <cell r="B3882" t="str">
            <v>E5SCQ8</v>
          </cell>
          <cell r="C3882" t="str">
            <v xml:space="preserve"> Trichinella spiralis (Trichina worm).</v>
          </cell>
          <cell r="E3882" t="str">
            <v xml:space="preserve"> NCBI_TaxID=6334 {ECO:0000313|EMBL:EFV57431.1, ECO:0000313|Proteomes:UP000006823};</v>
          </cell>
          <cell r="G3882" t="str">
            <v>Eukaryota</v>
          </cell>
          <cell r="H3882" t="str">
            <v xml:space="preserve"> Metazoa</v>
          </cell>
          <cell r="I3882" t="str">
            <v xml:space="preserve"> Ecdysozoa</v>
          </cell>
          <cell r="J3882" t="str">
            <v xml:space="preserve"> Nematoda</v>
          </cell>
          <cell r="K3882" t="str">
            <v xml:space="preserve"> Enoplea</v>
          </cell>
          <cell r="L3882" t="str">
            <v xml:space="preserve"> Dorylaimia</v>
          </cell>
          <cell r="M3882" t="str">
            <v>Trichinellida</v>
          </cell>
          <cell r="N3882" t="str">
            <v xml:space="preserve"> Trichinellidae</v>
          </cell>
          <cell r="O3882" t="str">
            <v xml:space="preserve"> Trichinella.</v>
          </cell>
        </row>
        <row r="3883">
          <cell r="B3883" t="str">
            <v>E5SZE7</v>
          </cell>
          <cell r="C3883" t="str">
            <v xml:space="preserve"> Trichinella spiralis (Trichina worm).</v>
          </cell>
          <cell r="E3883" t="str">
            <v xml:space="preserve"> NCBI_TaxID=6334 {ECO:0000313|EMBL:EFV49836.1, ECO:0000313|Proteomes:UP000006823};</v>
          </cell>
          <cell r="G3883" t="str">
            <v>Eukaryota</v>
          </cell>
          <cell r="H3883" t="str">
            <v xml:space="preserve"> Metazoa</v>
          </cell>
          <cell r="I3883" t="str">
            <v xml:space="preserve"> Ecdysozoa</v>
          </cell>
          <cell r="J3883" t="str">
            <v xml:space="preserve"> Nematoda</v>
          </cell>
          <cell r="K3883" t="str">
            <v xml:space="preserve"> Enoplea</v>
          </cell>
          <cell r="L3883" t="str">
            <v xml:space="preserve"> Dorylaimia</v>
          </cell>
          <cell r="M3883" t="str">
            <v>Trichinellida</v>
          </cell>
          <cell r="N3883" t="str">
            <v xml:space="preserve"> Trichinellidae</v>
          </cell>
          <cell r="O3883" t="str">
            <v xml:space="preserve"> Trichinella.</v>
          </cell>
        </row>
        <row r="3884">
          <cell r="B3884" t="str">
            <v>E6ZL24</v>
          </cell>
          <cell r="C3884" t="str">
            <v xml:space="preserve"> Sporisorium reilianum (strain SRZ2) (Maize head smut fungus).</v>
          </cell>
          <cell r="E3884" t="str">
            <v xml:space="preserve"> NCBI_TaxID=999809 {ECO:0000313|EMBL:CBQ68027.1, ECO:0000313|Proteomes:UP000008867};</v>
          </cell>
          <cell r="G3884" t="str">
            <v>Eukaryota</v>
          </cell>
          <cell r="H3884" t="str">
            <v xml:space="preserve"> Fungi</v>
          </cell>
          <cell r="I3884" t="str">
            <v xml:space="preserve"> Dikarya</v>
          </cell>
          <cell r="J3884" t="str">
            <v xml:space="preserve"> Basidiomycota</v>
          </cell>
          <cell r="K3884" t="str">
            <v xml:space="preserve"> Ustilaginomycotina</v>
          </cell>
          <cell r="L3884" t="str">
            <v>Ustilaginomycetes</v>
          </cell>
          <cell r="M3884" t="str">
            <v xml:space="preserve"> Ustilaginales</v>
          </cell>
          <cell r="N3884" t="str">
            <v xml:space="preserve"> Ustilaginaceae</v>
          </cell>
          <cell r="O3884" t="str">
            <v xml:space="preserve"> Sporisorium.</v>
          </cell>
        </row>
        <row r="3885">
          <cell r="B3885" t="str">
            <v>E6ZQS0</v>
          </cell>
          <cell r="C3885" t="str">
            <v xml:space="preserve"> Sporisorium reilianum (strain SRZ2) (Maize head smut fungus).</v>
          </cell>
          <cell r="E3885" t="str">
            <v xml:space="preserve"> NCBI_TaxID=999809 {ECO:0000313|EMBL:CBQ69577.1, ECO:0000313|Proteomes:UP000008867};</v>
          </cell>
          <cell r="G3885" t="str">
            <v>Eukaryota</v>
          </cell>
          <cell r="H3885" t="str">
            <v xml:space="preserve"> Fungi</v>
          </cell>
          <cell r="I3885" t="str">
            <v xml:space="preserve"> Dikarya</v>
          </cell>
          <cell r="J3885" t="str">
            <v xml:space="preserve"> Basidiomycota</v>
          </cell>
          <cell r="K3885" t="str">
            <v xml:space="preserve"> Ustilaginomycotina</v>
          </cell>
          <cell r="L3885" t="str">
            <v>Ustilaginomycetes</v>
          </cell>
          <cell r="M3885" t="str">
            <v xml:space="preserve"> Ustilaginales</v>
          </cell>
          <cell r="N3885" t="str">
            <v xml:space="preserve"> Ustilaginaceae</v>
          </cell>
          <cell r="O3885" t="str">
            <v xml:space="preserve"> Sporisorium.</v>
          </cell>
        </row>
        <row r="3886">
          <cell r="B3886" t="str">
            <v>E7KDT7</v>
          </cell>
          <cell r="C3886" t="str">
            <v xml:space="preserve"> Saccharomyces cerevisiae (strain AWRI796) (Baker's yeast).</v>
          </cell>
          <cell r="E3886" t="str">
            <v xml:space="preserve"> NCBI_TaxID=764097 {ECO:0000313|EMBL:EGA74532.1, ECO:0000313|Proteomes:UP000000306};</v>
          </cell>
          <cell r="G3886" t="str">
            <v>Eukaryota</v>
          </cell>
          <cell r="H3886" t="str">
            <v xml:space="preserve"> Fungi</v>
          </cell>
          <cell r="I3886" t="str">
            <v xml:space="preserve"> Dikarya</v>
          </cell>
          <cell r="J3886" t="str">
            <v xml:space="preserve"> Ascomycota</v>
          </cell>
          <cell r="K3886" t="str">
            <v xml:space="preserve"> Saccharomycotina</v>
          </cell>
          <cell r="L3886" t="str">
            <v>Saccharomycetes</v>
          </cell>
          <cell r="M3886" t="str">
            <v xml:space="preserve"> Saccharomycetales</v>
          </cell>
          <cell r="N3886" t="str">
            <v xml:space="preserve"> Saccharomycetaceae</v>
          </cell>
          <cell r="O3886" t="str">
            <v xml:space="preserve"> Saccharomyces.</v>
          </cell>
        </row>
        <row r="3887">
          <cell r="B3887" t="str">
            <v>E7KGW4</v>
          </cell>
          <cell r="C3887" t="str">
            <v xml:space="preserve"> Saccharomyces cerevisiae (strain AWRI796) (Baker's yeast).</v>
          </cell>
          <cell r="E3887" t="str">
            <v xml:space="preserve"> NCBI_TaxID=764097 {ECO:0000313|EMBL:EGA73542.1, ECO:0000313|Proteomes:UP000000306};</v>
          </cell>
          <cell r="G3887" t="str">
            <v>Eukaryota</v>
          </cell>
          <cell r="H3887" t="str">
            <v xml:space="preserve"> Fungi</v>
          </cell>
          <cell r="I3887" t="str">
            <v xml:space="preserve"> Dikarya</v>
          </cell>
          <cell r="J3887" t="str">
            <v xml:space="preserve"> Ascomycota</v>
          </cell>
          <cell r="K3887" t="str">
            <v xml:space="preserve"> Saccharomycotina</v>
          </cell>
          <cell r="L3887" t="str">
            <v>Saccharomycetes</v>
          </cell>
          <cell r="M3887" t="str">
            <v xml:space="preserve"> Saccharomycetales</v>
          </cell>
          <cell r="N3887" t="str">
            <v xml:space="preserve"> Saccharomycetaceae</v>
          </cell>
          <cell r="O3887" t="str">
            <v xml:space="preserve"> Saccharomyces.</v>
          </cell>
        </row>
        <row r="3888">
          <cell r="B3888" t="str">
            <v>E7KH89</v>
          </cell>
          <cell r="C3888" t="str">
            <v xml:space="preserve"> Saccharomyces cerevisiae (strain AWRI796) (Baker's yeast).</v>
          </cell>
          <cell r="E3888" t="str">
            <v xml:space="preserve"> NCBI_TaxID=764097 {ECO:0000313|EMBL:EGA73389.1, ECO:0000313|Proteomes:UP000000306};</v>
          </cell>
          <cell r="G3888" t="str">
            <v>Eukaryota</v>
          </cell>
          <cell r="H3888" t="str">
            <v xml:space="preserve"> Fungi</v>
          </cell>
          <cell r="I3888" t="str">
            <v xml:space="preserve"> Dikarya</v>
          </cell>
          <cell r="J3888" t="str">
            <v xml:space="preserve"> Ascomycota</v>
          </cell>
          <cell r="K3888" t="str">
            <v xml:space="preserve"> Saccharomycotina</v>
          </cell>
          <cell r="L3888" t="str">
            <v>Saccharomycetes</v>
          </cell>
          <cell r="M3888" t="str">
            <v xml:space="preserve"> Saccharomycetales</v>
          </cell>
          <cell r="N3888" t="str">
            <v xml:space="preserve"> Saccharomycetaceae</v>
          </cell>
          <cell r="O3888" t="str">
            <v xml:space="preserve"> Saccharomyces.</v>
          </cell>
        </row>
        <row r="3889">
          <cell r="B3889" t="str">
            <v>E7KPS3</v>
          </cell>
          <cell r="C3889" t="str">
            <v xml:space="preserve"> Saccharomyces cerevisiae (strain Lalvin QA23) (Baker's yeast).</v>
          </cell>
          <cell r="E3889" t="str">
            <v xml:space="preserve"> NCBI_TaxID=764098 {ECO:0000313|EMBL:EGA82419.1, ECO:0000313|Proteomes:UP000007236};</v>
          </cell>
          <cell r="G3889" t="str">
            <v>Eukaryota</v>
          </cell>
          <cell r="H3889" t="str">
            <v xml:space="preserve"> Fungi</v>
          </cell>
          <cell r="I3889" t="str">
            <v xml:space="preserve"> Dikarya</v>
          </cell>
          <cell r="J3889" t="str">
            <v xml:space="preserve"> Ascomycota</v>
          </cell>
          <cell r="K3889" t="str">
            <v xml:space="preserve"> Saccharomycotina</v>
          </cell>
          <cell r="L3889" t="str">
            <v>Saccharomycetes</v>
          </cell>
          <cell r="M3889" t="str">
            <v xml:space="preserve"> Saccharomycetales</v>
          </cell>
          <cell r="N3889" t="str">
            <v xml:space="preserve"> Saccharomycetaceae</v>
          </cell>
          <cell r="O3889" t="str">
            <v xml:space="preserve"> Saccharomyces.</v>
          </cell>
        </row>
        <row r="3890">
          <cell r="B3890" t="str">
            <v>E7KSX2</v>
          </cell>
          <cell r="C3890" t="str">
            <v xml:space="preserve"> Saccharomyces cerevisiae (strain Lalvin QA23) (Baker's yeast).</v>
          </cell>
          <cell r="E3890" t="str">
            <v xml:space="preserve"> NCBI_TaxID=764098 {ECO:0000313|EMBL:EGA81299.1, ECO:0000313|Proteomes:UP000007236};</v>
          </cell>
          <cell r="G3890" t="str">
            <v>Eukaryota</v>
          </cell>
          <cell r="H3890" t="str">
            <v xml:space="preserve"> Fungi</v>
          </cell>
          <cell r="I3890" t="str">
            <v xml:space="preserve"> Dikarya</v>
          </cell>
          <cell r="J3890" t="str">
            <v xml:space="preserve"> Ascomycota</v>
          </cell>
          <cell r="K3890" t="str">
            <v xml:space="preserve"> Saccharomycotina</v>
          </cell>
          <cell r="L3890" t="str">
            <v>Saccharomycetes</v>
          </cell>
          <cell r="M3890" t="str">
            <v xml:space="preserve"> Saccharomycetales</v>
          </cell>
          <cell r="N3890" t="str">
            <v xml:space="preserve"> Saccharomycetaceae</v>
          </cell>
          <cell r="O3890" t="str">
            <v xml:space="preserve"> Saccharomyces.</v>
          </cell>
        </row>
        <row r="3891">
          <cell r="B3891" t="str">
            <v>E7KTL9</v>
          </cell>
          <cell r="C3891" t="str">
            <v xml:space="preserve"> Saccharomyces cerevisiae (strain Lalvin QA23) (Baker's yeast).</v>
          </cell>
          <cell r="E3891" t="str">
            <v xml:space="preserve"> NCBI_TaxID=764098 {ECO:0000313|EMBL:EGA81194.1, ECO:0000313|Proteomes:UP000007236};</v>
          </cell>
          <cell r="G3891" t="str">
            <v>Eukaryota</v>
          </cell>
          <cell r="H3891" t="str">
            <v xml:space="preserve"> Fungi</v>
          </cell>
          <cell r="I3891" t="str">
            <v xml:space="preserve"> Dikarya</v>
          </cell>
          <cell r="J3891" t="str">
            <v xml:space="preserve"> Ascomycota</v>
          </cell>
          <cell r="K3891" t="str">
            <v xml:space="preserve"> Saccharomycotina</v>
          </cell>
          <cell r="L3891" t="str">
            <v>Saccharomycetes</v>
          </cell>
          <cell r="M3891" t="str">
            <v xml:space="preserve"> Saccharomycetales</v>
          </cell>
          <cell r="N3891" t="str">
            <v xml:space="preserve"> Saccharomycetaceae</v>
          </cell>
          <cell r="O3891" t="str">
            <v xml:space="preserve"> Saccharomyces.</v>
          </cell>
        </row>
        <row r="3892">
          <cell r="B3892" t="str">
            <v>E7LVM2</v>
          </cell>
          <cell r="C3892" t="str">
            <v xml:space="preserve"> Saccharomyces cerevisiae (strain VIN 13) (Baker's yeast).</v>
          </cell>
          <cell r="E3892" t="str">
            <v xml:space="preserve"> NCBI_TaxID=764099 {ECO:0000313|EMBL:EGA78410.1, ECO:0000313|Proteomes:UP000000307};</v>
          </cell>
          <cell r="G3892" t="str">
            <v>Eukaryota</v>
          </cell>
          <cell r="H3892" t="str">
            <v xml:space="preserve"> Fungi</v>
          </cell>
          <cell r="I3892" t="str">
            <v xml:space="preserve"> Dikarya</v>
          </cell>
          <cell r="J3892" t="str">
            <v xml:space="preserve"> Ascomycota</v>
          </cell>
          <cell r="K3892" t="str">
            <v xml:space="preserve"> Saccharomycotina</v>
          </cell>
          <cell r="L3892" t="str">
            <v>Saccharomycetes</v>
          </cell>
          <cell r="M3892" t="str">
            <v xml:space="preserve"> Saccharomycetales</v>
          </cell>
          <cell r="N3892" t="str">
            <v xml:space="preserve"> Saccharomycetaceae</v>
          </cell>
          <cell r="O3892" t="str">
            <v xml:space="preserve"> Saccharomyces.</v>
          </cell>
        </row>
        <row r="3893">
          <cell r="B3893" t="str">
            <v>E7LYV8</v>
          </cell>
          <cell r="C3893" t="str">
            <v xml:space="preserve"> Saccharomyces cerevisiae (strain VIN 13) (Baker's yeast).</v>
          </cell>
          <cell r="E3893" t="str">
            <v xml:space="preserve"> NCBI_TaxID=764099 {ECO:0000313|EMBL:EGA77318.1, ECO:0000313|Proteomes:UP000000307};</v>
          </cell>
          <cell r="G3893" t="str">
            <v>Eukaryota</v>
          </cell>
          <cell r="H3893" t="str">
            <v xml:space="preserve"> Fungi</v>
          </cell>
          <cell r="I3893" t="str">
            <v xml:space="preserve"> Dikarya</v>
          </cell>
          <cell r="J3893" t="str">
            <v xml:space="preserve"> Ascomycota</v>
          </cell>
          <cell r="K3893" t="str">
            <v xml:space="preserve"> Saccharomycotina</v>
          </cell>
          <cell r="L3893" t="str">
            <v>Saccharomycetes</v>
          </cell>
          <cell r="M3893" t="str">
            <v xml:space="preserve"> Saccharomycetales</v>
          </cell>
          <cell r="N3893" t="str">
            <v xml:space="preserve"> Saccharomycetaceae</v>
          </cell>
          <cell r="O3893" t="str">
            <v xml:space="preserve"> Saccharomyces.</v>
          </cell>
        </row>
        <row r="3894">
          <cell r="B3894" t="str">
            <v>E7LZL1</v>
          </cell>
          <cell r="C3894" t="str">
            <v xml:space="preserve"> Saccharomyces cerevisiae (strain VIN 13) (Baker's yeast).</v>
          </cell>
          <cell r="E3894" t="str">
            <v xml:space="preserve"> NCBI_TaxID=764099 {ECO:0000313|EMBL:EGA77110.1, ECO:0000313|Proteomes:UP000000307};</v>
          </cell>
          <cell r="G3894" t="str">
            <v>Eukaryota</v>
          </cell>
          <cell r="H3894" t="str">
            <v xml:space="preserve"> Fungi</v>
          </cell>
          <cell r="I3894" t="str">
            <v xml:space="preserve"> Dikarya</v>
          </cell>
          <cell r="J3894" t="str">
            <v xml:space="preserve"> Ascomycota</v>
          </cell>
          <cell r="K3894" t="str">
            <v xml:space="preserve"> Saccharomycotina</v>
          </cell>
          <cell r="L3894" t="str">
            <v>Saccharomycetes</v>
          </cell>
          <cell r="M3894" t="str">
            <v xml:space="preserve"> Saccharomycetales</v>
          </cell>
          <cell r="N3894" t="str">
            <v xml:space="preserve"> Saccharomycetaceae</v>
          </cell>
          <cell r="O3894" t="str">
            <v xml:space="preserve"> Saccharomyces.</v>
          </cell>
        </row>
        <row r="3895">
          <cell r="B3895" t="str">
            <v>E7NIY7</v>
          </cell>
          <cell r="C3895" t="str">
            <v xml:space="preserve"> Saccharomyces cerevisiae (strain FostersO) (Baker's yeast).</v>
          </cell>
          <cell r="E3895" t="str">
            <v xml:space="preserve"> NCBI_TaxID=764101 {ECO:0000313|EMBL:EGA61899.1, ECO:0000313|Proteomes:UP000007237};</v>
          </cell>
          <cell r="G3895" t="str">
            <v>Eukaryota</v>
          </cell>
          <cell r="H3895" t="str">
            <v xml:space="preserve"> Fungi</v>
          </cell>
          <cell r="I3895" t="str">
            <v xml:space="preserve"> Dikarya</v>
          </cell>
          <cell r="J3895" t="str">
            <v xml:space="preserve"> Ascomycota</v>
          </cell>
          <cell r="K3895" t="str">
            <v xml:space="preserve"> Saccharomycotina</v>
          </cell>
          <cell r="L3895" t="str">
            <v>Saccharomycetes</v>
          </cell>
          <cell r="M3895" t="str">
            <v xml:space="preserve"> Saccharomycetales</v>
          </cell>
          <cell r="N3895" t="str">
            <v xml:space="preserve"> Saccharomycetaceae</v>
          </cell>
          <cell r="O3895" t="str">
            <v xml:space="preserve"> Saccharomyces.</v>
          </cell>
        </row>
        <row r="3896">
          <cell r="B3896" t="str">
            <v>E7NLQ4</v>
          </cell>
          <cell r="C3896" t="str">
            <v xml:space="preserve"> Saccharomyces cerevisiae (strain FostersO) (Baker's yeast).</v>
          </cell>
          <cell r="E3896" t="str">
            <v xml:space="preserve"> NCBI_TaxID=764101 {ECO:0000313|EMBL:EGA60912.1, ECO:0000313|Proteomes:UP000007237};</v>
          </cell>
          <cell r="G3896" t="str">
            <v>Eukaryota</v>
          </cell>
          <cell r="H3896" t="str">
            <v xml:space="preserve"> Fungi</v>
          </cell>
          <cell r="I3896" t="str">
            <v xml:space="preserve"> Dikarya</v>
          </cell>
          <cell r="J3896" t="str">
            <v xml:space="preserve"> Ascomycota</v>
          </cell>
          <cell r="K3896" t="str">
            <v xml:space="preserve"> Saccharomycotina</v>
          </cell>
          <cell r="L3896" t="str">
            <v>Saccharomycetes</v>
          </cell>
          <cell r="M3896" t="str">
            <v xml:space="preserve"> Saccharomycetales</v>
          </cell>
          <cell r="N3896" t="str">
            <v xml:space="preserve"> Saccharomycetaceae</v>
          </cell>
          <cell r="O3896" t="str">
            <v xml:space="preserve"> Saccharomyces.</v>
          </cell>
        </row>
        <row r="3897">
          <cell r="B3897" t="str">
            <v>E7NMC5</v>
          </cell>
          <cell r="C3897" t="str">
            <v xml:space="preserve"> Saccharomyces cerevisiae (strain FostersO) (Baker's yeast).</v>
          </cell>
          <cell r="E3897" t="str">
            <v xml:space="preserve"> NCBI_TaxID=764101 {ECO:0000313|EMBL:EGA60723.1, ECO:0000313|Proteomes:UP000007237};</v>
          </cell>
          <cell r="G3897" t="str">
            <v>Eukaryota</v>
          </cell>
          <cell r="H3897" t="str">
            <v xml:space="preserve"> Fungi</v>
          </cell>
          <cell r="I3897" t="str">
            <v xml:space="preserve"> Dikarya</v>
          </cell>
          <cell r="J3897" t="str">
            <v xml:space="preserve"> Ascomycota</v>
          </cell>
          <cell r="K3897" t="str">
            <v xml:space="preserve"> Saccharomycotina</v>
          </cell>
          <cell r="L3897" t="str">
            <v>Saccharomycetes</v>
          </cell>
          <cell r="M3897" t="str">
            <v xml:space="preserve"> Saccharomycetales</v>
          </cell>
          <cell r="N3897" t="str">
            <v xml:space="preserve"> Saccharomycetaceae</v>
          </cell>
          <cell r="O3897" t="str">
            <v xml:space="preserve"> Saccharomyces.</v>
          </cell>
        </row>
        <row r="3898">
          <cell r="B3898" t="str">
            <v>E7Q512</v>
          </cell>
          <cell r="C3898" t="str">
            <v xml:space="preserve"> Saccharomyces cerevisiae (strain FostersB) (Baker's yeast).</v>
          </cell>
          <cell r="E3898" t="str">
            <v xml:space="preserve"> NCBI_TaxID=764102 {ECO:0000313|EMBL:EGA58294.1, ECO:0000313|Proteomes:UP000000309};</v>
          </cell>
          <cell r="G3898" t="str">
            <v>Eukaryota</v>
          </cell>
          <cell r="H3898" t="str">
            <v xml:space="preserve"> Fungi</v>
          </cell>
          <cell r="I3898" t="str">
            <v xml:space="preserve"> Dikarya</v>
          </cell>
          <cell r="J3898" t="str">
            <v xml:space="preserve"> Ascomycota</v>
          </cell>
          <cell r="K3898" t="str">
            <v xml:space="preserve"> Saccharomycotina</v>
          </cell>
          <cell r="L3898" t="str">
            <v>Saccharomycetes</v>
          </cell>
          <cell r="M3898" t="str">
            <v xml:space="preserve"> Saccharomycetales</v>
          </cell>
          <cell r="N3898" t="str">
            <v xml:space="preserve"> Saccharomycetaceae</v>
          </cell>
          <cell r="O3898" t="str">
            <v xml:space="preserve"> Saccharomyces.</v>
          </cell>
        </row>
        <row r="3899">
          <cell r="B3899" t="str">
            <v>E7Q836</v>
          </cell>
          <cell r="C3899" t="str">
            <v xml:space="preserve"> Saccharomyces cerevisiae (strain FostersB) (Baker's yeast).</v>
          </cell>
          <cell r="E3899" t="str">
            <v xml:space="preserve"> NCBI_TaxID=764102 {ECO:0000313|EMBL:EGA57223.1, ECO:0000313|Proteomes:UP000000309};</v>
          </cell>
          <cell r="G3899" t="str">
            <v>Eukaryota</v>
          </cell>
          <cell r="H3899" t="str">
            <v xml:space="preserve"> Fungi</v>
          </cell>
          <cell r="I3899" t="str">
            <v xml:space="preserve"> Dikarya</v>
          </cell>
          <cell r="J3899" t="str">
            <v xml:space="preserve"> Ascomycota</v>
          </cell>
          <cell r="K3899" t="str">
            <v xml:space="preserve"> Saccharomycotina</v>
          </cell>
          <cell r="L3899" t="str">
            <v>Saccharomycetes</v>
          </cell>
          <cell r="M3899" t="str">
            <v xml:space="preserve"> Saccharomycetales</v>
          </cell>
          <cell r="N3899" t="str">
            <v xml:space="preserve"> Saccharomycetaceae</v>
          </cell>
          <cell r="O3899" t="str">
            <v xml:space="preserve"> Saccharomyces.</v>
          </cell>
        </row>
        <row r="3900">
          <cell r="B3900" t="str">
            <v>E7Q8M8</v>
          </cell>
          <cell r="C3900" t="str">
            <v xml:space="preserve"> Saccharomyces cerevisiae (strain FostersB) (Baker's yeast).</v>
          </cell>
          <cell r="E3900" t="str">
            <v xml:space="preserve"> NCBI_TaxID=764102 {ECO:0000313|EMBL:EGA57052.1, ECO:0000313|Proteomes:UP000000309};</v>
          </cell>
          <cell r="G3900" t="str">
            <v>Eukaryota</v>
          </cell>
          <cell r="H3900" t="str">
            <v xml:space="preserve"> Fungi</v>
          </cell>
          <cell r="I3900" t="str">
            <v xml:space="preserve"> Dikarya</v>
          </cell>
          <cell r="J3900" t="str">
            <v xml:space="preserve"> Ascomycota</v>
          </cell>
          <cell r="K3900" t="str">
            <v xml:space="preserve"> Saccharomycotina</v>
          </cell>
          <cell r="L3900" t="str">
            <v>Saccharomycetes</v>
          </cell>
          <cell r="M3900" t="str">
            <v xml:space="preserve"> Saccharomycetales</v>
          </cell>
          <cell r="N3900" t="str">
            <v xml:space="preserve"> Saccharomycetaceae</v>
          </cell>
          <cell r="O3900" t="str">
            <v xml:space="preserve"> Saccharomyces.</v>
          </cell>
        </row>
        <row r="3901">
          <cell r="B3901" t="str">
            <v>E7QG07</v>
          </cell>
          <cell r="C3901" t="str">
            <v xml:space="preserve"> Saccharomyces cerevisiae (strain Zymaflore VL3) (Baker's yeast).</v>
          </cell>
          <cell r="E3901" t="str">
            <v xml:space="preserve"> NCBI_TaxID=764100 {ECO:0000313|EMBL:EGA86395.1, ECO:0000313|Proteomes:UP000007238};</v>
          </cell>
          <cell r="G3901" t="str">
            <v>Eukaryota</v>
          </cell>
          <cell r="H3901" t="str">
            <v xml:space="preserve"> Fungi</v>
          </cell>
          <cell r="I3901" t="str">
            <v xml:space="preserve"> Dikarya</v>
          </cell>
          <cell r="J3901" t="str">
            <v xml:space="preserve"> Ascomycota</v>
          </cell>
          <cell r="K3901" t="str">
            <v xml:space="preserve"> Saccharomycotina</v>
          </cell>
          <cell r="L3901" t="str">
            <v>Saccharomycetes</v>
          </cell>
          <cell r="M3901" t="str">
            <v xml:space="preserve"> Saccharomycetales</v>
          </cell>
          <cell r="N3901" t="str">
            <v xml:space="preserve"> Saccharomycetaceae</v>
          </cell>
          <cell r="O3901" t="str">
            <v xml:space="preserve"> Saccharomyces.</v>
          </cell>
        </row>
        <row r="3902">
          <cell r="B3902" t="str">
            <v>E7QK13</v>
          </cell>
          <cell r="C3902" t="str">
            <v xml:space="preserve"> Saccharomyces cerevisiae (strain Zymaflore VL3) (Baker's yeast).</v>
          </cell>
          <cell r="E3902" t="str">
            <v xml:space="preserve"> NCBI_TaxID=764100 {ECO:0000313|EMBL:EGA85086.1, ECO:0000313|Proteomes:UP000007238};</v>
          </cell>
          <cell r="G3902" t="str">
            <v>Eukaryota</v>
          </cell>
          <cell r="H3902" t="str">
            <v xml:space="preserve"> Fungi</v>
          </cell>
          <cell r="I3902" t="str">
            <v xml:space="preserve"> Dikarya</v>
          </cell>
          <cell r="J3902" t="str">
            <v xml:space="preserve"> Ascomycota</v>
          </cell>
          <cell r="K3902" t="str">
            <v xml:space="preserve"> Saccharomycotina</v>
          </cell>
          <cell r="L3902" t="str">
            <v>Saccharomycetes</v>
          </cell>
          <cell r="M3902" t="str">
            <v xml:space="preserve"> Saccharomycetales</v>
          </cell>
          <cell r="N3902" t="str">
            <v xml:space="preserve"> Saccharomycetaceae</v>
          </cell>
          <cell r="O3902" t="str">
            <v xml:space="preserve"> Saccharomyces.</v>
          </cell>
        </row>
        <row r="3903">
          <cell r="B3903" t="str">
            <v>E9CS98</v>
          </cell>
          <cell r="C3903" t="str">
            <v xml:space="preserve"> Coccidioides posadasii (strain RMSCC 757 / Silveira) (Valley fever fungus).</v>
          </cell>
          <cell r="E3903" t="str">
            <v xml:space="preserve"> NCBI_TaxID=443226 {ECO:0000313|Proteomes:UP000002497};</v>
          </cell>
          <cell r="G3903" t="str">
            <v>Eukaryota</v>
          </cell>
          <cell r="H3903" t="str">
            <v xml:space="preserve"> Fungi</v>
          </cell>
          <cell r="I3903" t="str">
            <v xml:space="preserve"> Dikarya</v>
          </cell>
          <cell r="J3903" t="str">
            <v xml:space="preserve"> Ascomycota</v>
          </cell>
          <cell r="K3903" t="str">
            <v xml:space="preserve"> Pezizomycotina</v>
          </cell>
          <cell r="L3903" t="str">
            <v xml:space="preserve"> Eurotiomycetes</v>
          </cell>
          <cell r="M3903" t="str">
            <v>Eurotiomycetidae</v>
          </cell>
          <cell r="N3903" t="str">
            <v xml:space="preserve"> Onygenales</v>
          </cell>
          <cell r="O3903" t="str">
            <v xml:space="preserve"> Onygenales incertae sedis</v>
          </cell>
          <cell r="P3903" t="str">
            <v xml:space="preserve"> Coccidioides.</v>
          </cell>
        </row>
        <row r="3904">
          <cell r="B3904" t="str">
            <v>E9D0W6</v>
          </cell>
          <cell r="C3904" t="str">
            <v xml:space="preserve"> Coccidioides posadasii (strain RMSCC 757 / Silveira) (Valley fever fungus).</v>
          </cell>
          <cell r="E3904" t="str">
            <v xml:space="preserve"> NCBI_TaxID=443226 {ECO:0000313|Proteomes:UP000002497};</v>
          </cell>
          <cell r="G3904" t="str">
            <v>Eukaryota</v>
          </cell>
          <cell r="H3904" t="str">
            <v xml:space="preserve"> Fungi</v>
          </cell>
          <cell r="I3904" t="str">
            <v xml:space="preserve"> Dikarya</v>
          </cell>
          <cell r="J3904" t="str">
            <v xml:space="preserve"> Ascomycota</v>
          </cell>
          <cell r="K3904" t="str">
            <v xml:space="preserve"> Pezizomycotina</v>
          </cell>
          <cell r="L3904" t="str">
            <v xml:space="preserve"> Eurotiomycetes</v>
          </cell>
          <cell r="M3904" t="str">
            <v>Eurotiomycetidae</v>
          </cell>
          <cell r="N3904" t="str">
            <v xml:space="preserve"> Onygenales</v>
          </cell>
          <cell r="O3904" t="str">
            <v xml:space="preserve"> Onygenales incertae sedis</v>
          </cell>
          <cell r="P3904" t="str">
            <v xml:space="preserve"> Coccidioides.</v>
          </cell>
        </row>
        <row r="3905">
          <cell r="B3905" t="str">
            <v>E9DU67</v>
          </cell>
          <cell r="C3905" t="str">
            <v xml:space="preserve"> Metarhizium acridum (strain CQMa 102).</v>
          </cell>
          <cell r="E3905" t="str">
            <v xml:space="preserve"> NCBI_TaxID=655827 {ECO:0000313|Proteomes:UP000002499};</v>
          </cell>
          <cell r="G3905" t="str">
            <v>Eukaryota</v>
          </cell>
          <cell r="H3905" t="str">
            <v xml:space="preserve"> Fungi</v>
          </cell>
          <cell r="I3905" t="str">
            <v xml:space="preserve"> Dikarya</v>
          </cell>
          <cell r="J3905" t="str">
            <v xml:space="preserve"> Ascomycota</v>
          </cell>
          <cell r="K3905" t="str">
            <v xml:space="preserve"> Pezizomycotina</v>
          </cell>
          <cell r="L3905" t="str">
            <v>Sordariomycetes</v>
          </cell>
          <cell r="M3905" t="str">
            <v xml:space="preserve"> Hypocreomycetidae</v>
          </cell>
          <cell r="N3905" t="str">
            <v xml:space="preserve"> Hypocreales</v>
          </cell>
          <cell r="O3905" t="str">
            <v xml:space="preserve"> Clavicipitaceae</v>
          </cell>
          <cell r="P3905" t="str">
            <v>Metarhizium.</v>
          </cell>
        </row>
        <row r="3906">
          <cell r="B3906" t="str">
            <v>E9E5S9</v>
          </cell>
          <cell r="C3906" t="str">
            <v xml:space="preserve"> Metarhizium acridum (strain CQMa 102).</v>
          </cell>
          <cell r="E3906" t="str">
            <v xml:space="preserve"> NCBI_TaxID=655827 {ECO:0000313|Proteomes:UP000002499};</v>
          </cell>
          <cell r="G3906" t="str">
            <v>Eukaryota</v>
          </cell>
          <cell r="H3906" t="str">
            <v xml:space="preserve"> Fungi</v>
          </cell>
          <cell r="I3906" t="str">
            <v xml:space="preserve"> Dikarya</v>
          </cell>
          <cell r="J3906" t="str">
            <v xml:space="preserve"> Ascomycota</v>
          </cell>
          <cell r="K3906" t="str">
            <v xml:space="preserve"> Pezizomycotina</v>
          </cell>
          <cell r="L3906" t="str">
            <v>Sordariomycetes</v>
          </cell>
          <cell r="M3906" t="str">
            <v xml:space="preserve"> Hypocreomycetidae</v>
          </cell>
          <cell r="N3906" t="str">
            <v xml:space="preserve"> Hypocreales</v>
          </cell>
          <cell r="O3906" t="str">
            <v xml:space="preserve"> Clavicipitaceae</v>
          </cell>
          <cell r="P3906" t="str">
            <v>Metarhizium.</v>
          </cell>
        </row>
        <row r="3907">
          <cell r="B3907" t="str">
            <v>E9EZX0</v>
          </cell>
          <cell r="C3907" t="str">
            <v xml:space="preserve"> Metarhizium robertsii (strain ARSEF 23 / ATCC MYA-3075) (Metarhizium anisopliae (strain ARSEF 23)).</v>
          </cell>
          <cell r="E3907" t="str">
            <v xml:space="preserve"> NCBI_TaxID=655844 {ECO:0000313|EMBL:EFY99511.1, ECO:0000313|Proteomes:UP000002498};</v>
          </cell>
          <cell r="G3907" t="str">
            <v>Eukaryota</v>
          </cell>
          <cell r="H3907" t="str">
            <v xml:space="preserve"> Fungi</v>
          </cell>
          <cell r="I3907" t="str">
            <v xml:space="preserve"> Dikarya</v>
          </cell>
          <cell r="J3907" t="str">
            <v xml:space="preserve"> Ascomycota</v>
          </cell>
          <cell r="K3907" t="str">
            <v xml:space="preserve"> Pezizomycotina</v>
          </cell>
          <cell r="L3907" t="str">
            <v>Sordariomycetes</v>
          </cell>
          <cell r="M3907" t="str">
            <v xml:space="preserve"> Hypocreomycetidae</v>
          </cell>
          <cell r="N3907" t="str">
            <v xml:space="preserve"> Hypocreales</v>
          </cell>
          <cell r="O3907" t="str">
            <v xml:space="preserve"> Clavicipitaceae</v>
          </cell>
          <cell r="P3907" t="str">
            <v>Metarhizium.</v>
          </cell>
        </row>
        <row r="3908">
          <cell r="B3908" t="str">
            <v>E9F5L1</v>
          </cell>
          <cell r="C3908" t="str">
            <v xml:space="preserve"> Metarhizium robertsii (strain ARSEF 23 / ATCC MYA-3075) (Metarhizium anisopliae (strain ARSEF 23)).</v>
          </cell>
          <cell r="E3908" t="str">
            <v xml:space="preserve"> NCBI_TaxID=655844 {ECO:0000313|EMBL:EFY97014.1, ECO:0000313|Proteomes:UP000002498};</v>
          </cell>
          <cell r="G3908" t="str">
            <v>Eukaryota</v>
          </cell>
          <cell r="H3908" t="str">
            <v xml:space="preserve"> Fungi</v>
          </cell>
          <cell r="I3908" t="str">
            <v xml:space="preserve"> Dikarya</v>
          </cell>
          <cell r="J3908" t="str">
            <v xml:space="preserve"> Ascomycota</v>
          </cell>
          <cell r="K3908" t="str">
            <v xml:space="preserve"> Pezizomycotina</v>
          </cell>
          <cell r="L3908" t="str">
            <v>Sordariomycetes</v>
          </cell>
          <cell r="M3908" t="str">
            <v xml:space="preserve"> Hypocreomycetidae</v>
          </cell>
          <cell r="N3908" t="str">
            <v xml:space="preserve"> Hypocreales</v>
          </cell>
          <cell r="O3908" t="str">
            <v xml:space="preserve"> Clavicipitaceae</v>
          </cell>
          <cell r="P3908" t="str">
            <v>Metarhizium.</v>
          </cell>
        </row>
        <row r="3909">
          <cell r="B3909" t="str">
            <v>E9GS42</v>
          </cell>
          <cell r="C3909" t="str">
            <v xml:space="preserve"> Daphnia pulex (Water flea).</v>
          </cell>
          <cell r="E3909" t="str">
            <v xml:space="preserve"> NCBI_TaxID=6669 {ECO:0000313|Proteomes:UP000000305};</v>
          </cell>
          <cell r="G3909" t="str">
            <v>Eukaryota</v>
          </cell>
          <cell r="H3909" t="str">
            <v xml:space="preserve"> Metazoa</v>
          </cell>
          <cell r="I3909" t="str">
            <v xml:space="preserve"> Ecdysozoa</v>
          </cell>
          <cell r="J3909" t="str">
            <v xml:space="preserve"> Arthropoda</v>
          </cell>
          <cell r="K3909" t="str">
            <v xml:space="preserve"> Crustacea</v>
          </cell>
          <cell r="L3909" t="str">
            <v xml:space="preserve"> Branchiopoda</v>
          </cell>
          <cell r="M3909" t="str">
            <v>Diplostraca</v>
          </cell>
          <cell r="N3909" t="str">
            <v xml:space="preserve"> Cladocera</v>
          </cell>
          <cell r="O3909" t="str">
            <v xml:space="preserve"> Anomopoda</v>
          </cell>
          <cell r="P3909" t="str">
            <v xml:space="preserve"> Daphniidae</v>
          </cell>
          <cell r="Q3909" t="str">
            <v xml:space="preserve"> Daphnia.</v>
          </cell>
        </row>
        <row r="3910">
          <cell r="B3910" t="str">
            <v>E9GTP4</v>
          </cell>
          <cell r="C3910" t="str">
            <v xml:space="preserve"> Daphnia pulex (Water flea).</v>
          </cell>
          <cell r="E3910" t="str">
            <v xml:space="preserve"> NCBI_TaxID=6669 {ECO:0000313|Proteomes:UP000000305};</v>
          </cell>
          <cell r="G3910" t="str">
            <v>Eukaryota</v>
          </cell>
          <cell r="H3910" t="str">
            <v xml:space="preserve"> Metazoa</v>
          </cell>
          <cell r="I3910" t="str">
            <v xml:space="preserve"> Ecdysozoa</v>
          </cell>
          <cell r="J3910" t="str">
            <v xml:space="preserve"> Arthropoda</v>
          </cell>
          <cell r="K3910" t="str">
            <v xml:space="preserve"> Crustacea</v>
          </cell>
          <cell r="L3910" t="str">
            <v xml:space="preserve"> Branchiopoda</v>
          </cell>
          <cell r="M3910" t="str">
            <v>Diplostraca</v>
          </cell>
          <cell r="N3910" t="str">
            <v xml:space="preserve"> Cladocera</v>
          </cell>
          <cell r="O3910" t="str">
            <v xml:space="preserve"> Anomopoda</v>
          </cell>
          <cell r="P3910" t="str">
            <v xml:space="preserve"> Daphniidae</v>
          </cell>
          <cell r="Q3910" t="str">
            <v xml:space="preserve"> Daphnia.</v>
          </cell>
        </row>
        <row r="3911">
          <cell r="B3911" t="str">
            <v>E9IRY0</v>
          </cell>
          <cell r="C3911" t="str">
            <v xml:space="preserve"> Solenopsis invicta (Red imported fire ant) (Solenopsis wagneri).</v>
          </cell>
          <cell r="E3911" t="str">
            <v xml:space="preserve"> NCBI_TaxID=13686 {ECO:0000313|Proteomes:UP000006539};</v>
          </cell>
          <cell r="G3911" t="str">
            <v>Eukaryota</v>
          </cell>
          <cell r="H3911" t="str">
            <v xml:space="preserve"> Metazoa</v>
          </cell>
          <cell r="I3911" t="str">
            <v xml:space="preserve"> Ecdysozoa</v>
          </cell>
          <cell r="J3911" t="str">
            <v xml:space="preserve"> Arthropoda</v>
          </cell>
          <cell r="K3911" t="str">
            <v xml:space="preserve"> Hexapoda</v>
          </cell>
          <cell r="L3911" t="str">
            <v xml:space="preserve"> Insecta</v>
          </cell>
          <cell r="M3911" t="str">
            <v>Pterygota</v>
          </cell>
          <cell r="N3911" t="str">
            <v xml:space="preserve"> Neoptera</v>
          </cell>
          <cell r="O3911" t="str">
            <v xml:space="preserve"> Holometabola</v>
          </cell>
          <cell r="P3911" t="str">
            <v xml:space="preserve"> Hymenoptera</v>
          </cell>
          <cell r="Q3911" t="str">
            <v xml:space="preserve"> Apocrita</v>
          </cell>
          <cell r="R3911" t="str">
            <v xml:space="preserve"> Aculeata</v>
          </cell>
          <cell r="S3911" t="str">
            <v>Formicoidea</v>
          </cell>
          <cell r="T3911" t="str">
            <v xml:space="preserve"> Formicidae</v>
          </cell>
          <cell r="U3911" t="str">
            <v xml:space="preserve"> Myrmicinae</v>
          </cell>
        </row>
        <row r="3912">
          <cell r="B3912" t="str">
            <v>E9IT23</v>
          </cell>
          <cell r="C3912" t="str">
            <v xml:space="preserve"> Solenopsis invicta (Red imported fire ant) (Solenopsis wagneri).</v>
          </cell>
          <cell r="E3912" t="str">
            <v xml:space="preserve"> NCBI_TaxID=13686 {ECO:0000313|Proteomes:UP000006539};</v>
          </cell>
          <cell r="G3912" t="str">
            <v>Eukaryota</v>
          </cell>
          <cell r="H3912" t="str">
            <v xml:space="preserve"> Metazoa</v>
          </cell>
          <cell r="I3912" t="str">
            <v xml:space="preserve"> Ecdysozoa</v>
          </cell>
          <cell r="J3912" t="str">
            <v xml:space="preserve"> Arthropoda</v>
          </cell>
          <cell r="K3912" t="str">
            <v xml:space="preserve"> Hexapoda</v>
          </cell>
          <cell r="L3912" t="str">
            <v xml:space="preserve"> Insecta</v>
          </cell>
          <cell r="M3912" t="str">
            <v>Pterygota</v>
          </cell>
          <cell r="N3912" t="str">
            <v xml:space="preserve"> Neoptera</v>
          </cell>
          <cell r="O3912" t="str">
            <v xml:space="preserve"> Holometabola</v>
          </cell>
          <cell r="P3912" t="str">
            <v xml:space="preserve"> Hymenoptera</v>
          </cell>
          <cell r="Q3912" t="str">
            <v xml:space="preserve"> Apocrita</v>
          </cell>
          <cell r="R3912" t="str">
            <v xml:space="preserve"> Aculeata</v>
          </cell>
          <cell r="S3912" t="str">
            <v>Formicoidea</v>
          </cell>
          <cell r="T3912" t="str">
            <v xml:space="preserve"> Formicidae</v>
          </cell>
          <cell r="U3912" t="str">
            <v xml:space="preserve"> Myrmicinae</v>
          </cell>
        </row>
        <row r="3913">
          <cell r="B3913" t="str">
            <v>E9J902</v>
          </cell>
          <cell r="C3913" t="str">
            <v xml:space="preserve"> Solenopsis invicta (Red imported fire ant) (Solenopsis wagneri).</v>
          </cell>
          <cell r="E3913" t="str">
            <v xml:space="preserve"> NCBI_TaxID=13686 {ECO:0000313|Proteomes:UP000006539};</v>
          </cell>
          <cell r="G3913" t="str">
            <v>Eukaryota</v>
          </cell>
          <cell r="H3913" t="str">
            <v xml:space="preserve"> Metazoa</v>
          </cell>
          <cell r="I3913" t="str">
            <v xml:space="preserve"> Ecdysozoa</v>
          </cell>
          <cell r="J3913" t="str">
            <v xml:space="preserve"> Arthropoda</v>
          </cell>
          <cell r="K3913" t="str">
            <v xml:space="preserve"> Hexapoda</v>
          </cell>
          <cell r="L3913" t="str">
            <v xml:space="preserve"> Insecta</v>
          </cell>
          <cell r="M3913" t="str">
            <v>Pterygota</v>
          </cell>
          <cell r="N3913" t="str">
            <v xml:space="preserve"> Neoptera</v>
          </cell>
          <cell r="O3913" t="str">
            <v xml:space="preserve"> Holometabola</v>
          </cell>
          <cell r="P3913" t="str">
            <v xml:space="preserve"> Hymenoptera</v>
          </cell>
          <cell r="Q3913" t="str">
            <v xml:space="preserve"> Apocrita</v>
          </cell>
          <cell r="R3913" t="str">
            <v xml:space="preserve"> Aculeata</v>
          </cell>
          <cell r="S3913" t="str">
            <v>Formicoidea</v>
          </cell>
          <cell r="T3913" t="str">
            <v xml:space="preserve"> Formicidae</v>
          </cell>
          <cell r="U3913" t="str">
            <v xml:space="preserve"> Myrmicinae</v>
          </cell>
        </row>
        <row r="3914">
          <cell r="B3914" t="str">
            <v>E9QGZ2</v>
          </cell>
          <cell r="C3914" t="str">
            <v xml:space="preserve"> Danio rerio (Zebrafish) (Brachydanio rerio).</v>
          </cell>
          <cell r="E3914" t="str">
            <v xml:space="preserve"> NCBI_TaxID=7955 {ECO:0000313|Ensembl:ENSDARP00000113104, ECO:0000313|Proteomes:UP000000437};</v>
          </cell>
          <cell r="G3914" t="str">
            <v>Eukaryota</v>
          </cell>
          <cell r="H3914" t="str">
            <v xml:space="preserve"> Metazoa</v>
          </cell>
          <cell r="I3914" t="str">
            <v xml:space="preserve"> Chordata</v>
          </cell>
          <cell r="J3914" t="str">
            <v xml:space="preserve"> Craniata</v>
          </cell>
          <cell r="K3914" t="str">
            <v xml:space="preserve"> Vertebrata</v>
          </cell>
          <cell r="L3914" t="str">
            <v xml:space="preserve"> Euteleostomi</v>
          </cell>
          <cell r="M3914" t="str">
            <v>Actinopterygii</v>
          </cell>
          <cell r="N3914" t="str">
            <v xml:space="preserve"> Neopterygii</v>
          </cell>
          <cell r="O3914" t="str">
            <v xml:space="preserve"> Teleostei</v>
          </cell>
          <cell r="P3914" t="str">
            <v xml:space="preserve"> Ostariophysi</v>
          </cell>
          <cell r="Q3914" t="str">
            <v xml:space="preserve"> Cypriniformes</v>
          </cell>
          <cell r="R3914" t="str">
            <v>Cyprinidae</v>
          </cell>
          <cell r="S3914" t="str">
            <v xml:space="preserve"> Danio.</v>
          </cell>
        </row>
        <row r="3915">
          <cell r="B3915" t="str">
            <v>E9QHS7</v>
          </cell>
          <cell r="C3915" t="str">
            <v xml:space="preserve"> Danio rerio (Zebrafish) (Brachydanio rerio).</v>
          </cell>
          <cell r="E3915" t="str">
            <v xml:space="preserve"> NCBI_TaxID=7955 {ECO:0000313|Ensembl:ENSDARP00000118886, ECO:0000313|Proteomes:UP000000437};</v>
          </cell>
          <cell r="G3915" t="str">
            <v>Eukaryota</v>
          </cell>
          <cell r="H3915" t="str">
            <v xml:space="preserve"> Metazoa</v>
          </cell>
          <cell r="I3915" t="str">
            <v xml:space="preserve"> Chordata</v>
          </cell>
          <cell r="J3915" t="str">
            <v xml:space="preserve"> Craniata</v>
          </cell>
          <cell r="K3915" t="str">
            <v xml:space="preserve"> Vertebrata</v>
          </cell>
          <cell r="L3915" t="str">
            <v xml:space="preserve"> Euteleostomi</v>
          </cell>
          <cell r="M3915" t="str">
            <v>Actinopterygii</v>
          </cell>
          <cell r="N3915" t="str">
            <v xml:space="preserve"> Neopterygii</v>
          </cell>
          <cell r="O3915" t="str">
            <v xml:space="preserve"> Teleostei</v>
          </cell>
          <cell r="P3915" t="str">
            <v xml:space="preserve"> Ostariophysi</v>
          </cell>
          <cell r="Q3915" t="str">
            <v xml:space="preserve"> Cypriniformes</v>
          </cell>
          <cell r="R3915" t="str">
            <v>Cyprinidae</v>
          </cell>
          <cell r="S3915" t="str">
            <v xml:space="preserve"> Danio.</v>
          </cell>
        </row>
        <row r="3916">
          <cell r="B3916" t="str">
            <v>F0U588</v>
          </cell>
          <cell r="C3916" t="str">
            <v xml:space="preserve"> Ajellomyces capsulatus (strain H88) (Darling's disease fungus) (Histoplasma capsulatum).</v>
          </cell>
          <cell r="E3916" t="str">
            <v xml:space="preserve"> NCBI_TaxID=544711 {ECO:0000313|Proteomes:UP000008142};</v>
          </cell>
          <cell r="G3916" t="str">
            <v>Eukaryota</v>
          </cell>
          <cell r="H3916" t="str">
            <v xml:space="preserve"> Fungi</v>
          </cell>
          <cell r="I3916" t="str">
            <v xml:space="preserve"> Dikarya</v>
          </cell>
          <cell r="J3916" t="str">
            <v xml:space="preserve"> Ascomycota</v>
          </cell>
          <cell r="K3916" t="str">
            <v xml:space="preserve"> Pezizomycotina</v>
          </cell>
          <cell r="L3916" t="str">
            <v xml:space="preserve"> Eurotiomycetes</v>
          </cell>
          <cell r="M3916" t="str">
            <v>Eurotiomycetidae</v>
          </cell>
          <cell r="N3916" t="str">
            <v xml:space="preserve"> Onygenales</v>
          </cell>
          <cell r="O3916" t="str">
            <v xml:space="preserve"> Ajellomycetaceae</v>
          </cell>
          <cell r="P3916" t="str">
            <v xml:space="preserve"> Histoplasma.</v>
          </cell>
        </row>
        <row r="3917">
          <cell r="B3917" t="str">
            <v>F0UQY0</v>
          </cell>
          <cell r="C3917" t="str">
            <v xml:space="preserve"> Ajellomyces capsulatus (strain H88) (Darling's disease fungus) (Histoplasma capsulatum).</v>
          </cell>
          <cell r="E3917" t="str">
            <v xml:space="preserve"> NCBI_TaxID=544711 {ECO:0000313|Proteomes:UP000008142};</v>
          </cell>
          <cell r="G3917" t="str">
            <v>Eukaryota</v>
          </cell>
          <cell r="H3917" t="str">
            <v xml:space="preserve"> Fungi</v>
          </cell>
          <cell r="I3917" t="str">
            <v xml:space="preserve"> Dikarya</v>
          </cell>
          <cell r="J3917" t="str">
            <v xml:space="preserve"> Ascomycota</v>
          </cell>
          <cell r="K3917" t="str">
            <v xml:space="preserve"> Pezizomycotina</v>
          </cell>
          <cell r="L3917" t="str">
            <v xml:space="preserve"> Eurotiomycetes</v>
          </cell>
          <cell r="M3917" t="str">
            <v>Eurotiomycetidae</v>
          </cell>
          <cell r="N3917" t="str">
            <v xml:space="preserve"> Onygenales</v>
          </cell>
          <cell r="O3917" t="str">
            <v xml:space="preserve"> Ajellomycetaceae</v>
          </cell>
          <cell r="P3917" t="str">
            <v xml:space="preserve"> Histoplasma.</v>
          </cell>
        </row>
        <row r="3918">
          <cell r="B3918" t="str">
            <v>F0VG31</v>
          </cell>
          <cell r="C3918" t="str">
            <v xml:space="preserve"> Neospora caninum (strain Liverpool).</v>
          </cell>
          <cell r="E3918" t="str">
            <v xml:space="preserve"> NCBI_TaxID=572307 {ECO:0000313|EMBL:CBZ52675.1, ECO:0000313|Proteomes:UP000007494};</v>
          </cell>
          <cell r="G3918" t="str">
            <v>Eukaryota</v>
          </cell>
          <cell r="H3918" t="str">
            <v xml:space="preserve"> Alveolata</v>
          </cell>
          <cell r="I3918" t="str">
            <v xml:space="preserve"> Apicomplexa</v>
          </cell>
          <cell r="J3918" t="str">
            <v xml:space="preserve"> Conoidasida</v>
          </cell>
          <cell r="K3918" t="str">
            <v xml:space="preserve"> Coccidia</v>
          </cell>
          <cell r="L3918" t="str">
            <v>Eucoccidiorida</v>
          </cell>
          <cell r="M3918" t="str">
            <v xml:space="preserve"> Eimeriorina</v>
          </cell>
          <cell r="N3918" t="str">
            <v xml:space="preserve"> Sarcocystidae</v>
          </cell>
          <cell r="O3918" t="str">
            <v xml:space="preserve"> Neospora.</v>
          </cell>
        </row>
        <row r="3919">
          <cell r="B3919" t="str">
            <v>F0VPX2</v>
          </cell>
          <cell r="C3919" t="str">
            <v xml:space="preserve"> Neospora caninum (strain Liverpool).</v>
          </cell>
          <cell r="E3919" t="str">
            <v xml:space="preserve"> NCBI_TaxID=572307 {ECO:0000313|EMBL:CBZ55769.1, ECO:0000313|Proteomes:UP000007494};</v>
          </cell>
          <cell r="G3919" t="str">
            <v>Eukaryota</v>
          </cell>
          <cell r="H3919" t="str">
            <v xml:space="preserve"> Alveolata</v>
          </cell>
          <cell r="I3919" t="str">
            <v xml:space="preserve"> Apicomplexa</v>
          </cell>
          <cell r="J3919" t="str">
            <v xml:space="preserve"> Conoidasida</v>
          </cell>
          <cell r="K3919" t="str">
            <v xml:space="preserve"> Coccidia</v>
          </cell>
          <cell r="L3919" t="str">
            <v>Eucoccidiorida</v>
          </cell>
          <cell r="M3919" t="str">
            <v xml:space="preserve"> Eimeriorina</v>
          </cell>
          <cell r="N3919" t="str">
            <v xml:space="preserve"> Sarcocystidae</v>
          </cell>
          <cell r="O3919" t="str">
            <v xml:space="preserve"> Neospora.</v>
          </cell>
        </row>
        <row r="3920">
          <cell r="B3920" t="str">
            <v>F0XCY9</v>
          </cell>
          <cell r="C3920" t="str">
            <v xml:space="preserve"> Grosmannia clavigera (strain kw1407 / UAMH 11150) (Blue stain fungus) (Graphiocladiella clavigera).</v>
          </cell>
          <cell r="E3920" t="str">
            <v xml:space="preserve"> NCBI_TaxID=655863 {ECO:0000313|Proteomes:UP000007796};</v>
          </cell>
          <cell r="G3920" t="str">
            <v>Eukaryota</v>
          </cell>
          <cell r="H3920" t="str">
            <v xml:space="preserve"> Fungi</v>
          </cell>
          <cell r="I3920" t="str">
            <v xml:space="preserve"> Dikarya</v>
          </cell>
          <cell r="J3920" t="str">
            <v xml:space="preserve"> Ascomycota</v>
          </cell>
          <cell r="K3920" t="str">
            <v xml:space="preserve"> Pezizomycotina</v>
          </cell>
          <cell r="L3920" t="str">
            <v>Sordariomycetes</v>
          </cell>
          <cell r="M3920" t="str">
            <v xml:space="preserve"> Sordariomycetidae</v>
          </cell>
          <cell r="N3920" t="str">
            <v xml:space="preserve"> Ophiostomatales</v>
          </cell>
          <cell r="O3920" t="str">
            <v xml:space="preserve"> Ophiostomataceae</v>
          </cell>
          <cell r="P3920" t="str">
            <v>Grosmannia.</v>
          </cell>
        </row>
        <row r="3921">
          <cell r="B3921" t="str">
            <v>F0XLS2</v>
          </cell>
          <cell r="C3921" t="str">
            <v xml:space="preserve"> Grosmannia clavigera (strain kw1407 / UAMH 11150) (Blue stain fungus) (Graphiocladiella clavigera).</v>
          </cell>
          <cell r="E3921" t="str">
            <v xml:space="preserve"> NCBI_TaxID=655863 {ECO:0000313|Proteomes:UP000007796};</v>
          </cell>
          <cell r="G3921" t="str">
            <v>Eukaryota</v>
          </cell>
          <cell r="H3921" t="str">
            <v xml:space="preserve"> Fungi</v>
          </cell>
          <cell r="I3921" t="str">
            <v xml:space="preserve"> Dikarya</v>
          </cell>
          <cell r="J3921" t="str">
            <v xml:space="preserve"> Ascomycota</v>
          </cell>
          <cell r="K3921" t="str">
            <v xml:space="preserve"> Pezizomycotina</v>
          </cell>
          <cell r="L3921" t="str">
            <v>Sordariomycetes</v>
          </cell>
          <cell r="M3921" t="str">
            <v xml:space="preserve"> Sordariomycetidae</v>
          </cell>
          <cell r="N3921" t="str">
            <v xml:space="preserve"> Ophiostomatales</v>
          </cell>
          <cell r="O3921" t="str">
            <v xml:space="preserve"> Ophiostomataceae</v>
          </cell>
          <cell r="P3921" t="str">
            <v>Grosmannia.</v>
          </cell>
        </row>
        <row r="3922">
          <cell r="B3922" t="str">
            <v>F0XVS2</v>
          </cell>
          <cell r="C3922" t="str">
            <v xml:space="preserve"> Aureococcus anophagefferens (Harmful bloom alga).</v>
          </cell>
          <cell r="E3922" t="str">
            <v xml:space="preserve"> NCBI_TaxID=44056 {ECO:0000313|Proteomes:UP000002729};</v>
          </cell>
          <cell r="G3922" t="str">
            <v>Eukaryota</v>
          </cell>
          <cell r="H3922" t="str">
            <v xml:space="preserve"> Stramenopiles</v>
          </cell>
          <cell r="I3922" t="str">
            <v xml:space="preserve"> Pelagophyceae</v>
          </cell>
          <cell r="J3922" t="str">
            <v xml:space="preserve"> Pelagomonadales</v>
          </cell>
          <cell r="K3922" t="str">
            <v xml:space="preserve"> Aureococcus.</v>
          </cell>
        </row>
        <row r="3923">
          <cell r="B3923" t="str">
            <v>F0ZGG1</v>
          </cell>
          <cell r="C3923" t="str">
            <v xml:space="preserve"> Dictyostelium purpureum (Slime mold).</v>
          </cell>
          <cell r="E3923" t="str">
            <v xml:space="preserve"> NCBI_TaxID=5786 {ECO:0000313|Proteomes:UP000001064};</v>
          </cell>
          <cell r="G3923" t="str">
            <v>Eukaryota</v>
          </cell>
          <cell r="H3923" t="str">
            <v xml:space="preserve"> Amoebozoa</v>
          </cell>
          <cell r="I3923" t="str">
            <v xml:space="preserve"> Mycetozoa</v>
          </cell>
          <cell r="J3923" t="str">
            <v xml:space="preserve"> Dictyostelids</v>
          </cell>
          <cell r="K3923" t="str">
            <v xml:space="preserve"> Dictyosteliales</v>
          </cell>
          <cell r="L3923" t="str">
            <v>Dictyosteliaceae</v>
          </cell>
          <cell r="M3923" t="str">
            <v xml:space="preserve"> Dictyostelium.</v>
          </cell>
        </row>
        <row r="3924">
          <cell r="B3924" t="str">
            <v>F1A5T8</v>
          </cell>
          <cell r="C3924" t="str">
            <v xml:space="preserve"> Dictyostelium purpureum (Slime mold).</v>
          </cell>
          <cell r="E3924" t="str">
            <v xml:space="preserve"> NCBI_TaxID=5786 {ECO:0000313|Proteomes:UP000001064};</v>
          </cell>
          <cell r="G3924" t="str">
            <v>Eukaryota</v>
          </cell>
          <cell r="H3924" t="str">
            <v xml:space="preserve"> Amoebozoa</v>
          </cell>
          <cell r="I3924" t="str">
            <v xml:space="preserve"> Mycetozoa</v>
          </cell>
          <cell r="J3924" t="str">
            <v xml:space="preserve"> Dictyostelids</v>
          </cell>
          <cell r="K3924" t="str">
            <v xml:space="preserve"> Dictyosteliales</v>
          </cell>
          <cell r="L3924" t="str">
            <v>Dictyosteliaceae</v>
          </cell>
          <cell r="M3924" t="str">
            <v xml:space="preserve"> Dictyostelium.</v>
          </cell>
        </row>
        <row r="3925">
          <cell r="B3925" t="str">
            <v>F1MIN1</v>
          </cell>
          <cell r="C3925" t="str">
            <v xml:space="preserve"> Bos taurus (Bovine).</v>
          </cell>
          <cell r="E3925" t="str">
            <v xml:space="preserve"> NCBI_TaxID=9913 {ECO:0000313|Ensembl:ENSBTAP00000049262, ECO:0000313|Proteomes:UP000009136};</v>
          </cell>
          <cell r="G3925" t="str">
            <v>Eukaryota</v>
          </cell>
          <cell r="H3925" t="str">
            <v xml:space="preserve"> Metazoa</v>
          </cell>
          <cell r="I3925" t="str">
            <v xml:space="preserve"> Chordata</v>
          </cell>
          <cell r="J3925" t="str">
            <v xml:space="preserve"> Craniata</v>
          </cell>
          <cell r="K3925" t="str">
            <v xml:space="preserve"> Vertebrata</v>
          </cell>
          <cell r="L3925" t="str">
            <v xml:space="preserve"> Euteleostomi</v>
          </cell>
          <cell r="M3925" t="str">
            <v>Mammalia</v>
          </cell>
          <cell r="N3925" t="str">
            <v xml:space="preserve"> Eutheria</v>
          </cell>
          <cell r="O3925" t="str">
            <v xml:space="preserve"> Laurasiatheria</v>
          </cell>
          <cell r="P3925" t="str">
            <v xml:space="preserve"> Cetartiodactyla</v>
          </cell>
          <cell r="Q3925" t="str">
            <v xml:space="preserve"> Ruminantia</v>
          </cell>
          <cell r="R3925" t="str">
            <v>Pecora</v>
          </cell>
          <cell r="S3925" t="str">
            <v xml:space="preserve"> Bovidae</v>
          </cell>
          <cell r="T3925" t="str">
            <v xml:space="preserve"> Bovinae</v>
          </cell>
          <cell r="U3925" t="str">
            <v xml:space="preserve"> Bos.</v>
          </cell>
        </row>
        <row r="3926">
          <cell r="B3926" t="str">
            <v>F1N717</v>
          </cell>
          <cell r="C3926" t="str">
            <v xml:space="preserve"> Bos taurus (Bovine).</v>
          </cell>
          <cell r="E3926" t="str">
            <v xml:space="preserve"> NCBI_TaxID=9913 {ECO:0000313|Ensembl:ENSBTAP00000008222, ECO:0000313|Proteomes:UP000009136};</v>
          </cell>
          <cell r="G3926" t="str">
            <v>Eukaryota</v>
          </cell>
          <cell r="H3926" t="str">
            <v xml:space="preserve"> Metazoa</v>
          </cell>
          <cell r="I3926" t="str">
            <v xml:space="preserve"> Chordata</v>
          </cell>
          <cell r="J3926" t="str">
            <v xml:space="preserve"> Craniata</v>
          </cell>
          <cell r="K3926" t="str">
            <v xml:space="preserve"> Vertebrata</v>
          </cell>
          <cell r="L3926" t="str">
            <v xml:space="preserve"> Euteleostomi</v>
          </cell>
          <cell r="M3926" t="str">
            <v>Mammalia</v>
          </cell>
          <cell r="N3926" t="str">
            <v xml:space="preserve"> Eutheria</v>
          </cell>
          <cell r="O3926" t="str">
            <v xml:space="preserve"> Laurasiatheria</v>
          </cell>
          <cell r="P3926" t="str">
            <v xml:space="preserve"> Cetartiodactyla</v>
          </cell>
          <cell r="Q3926" t="str">
            <v xml:space="preserve"> Ruminantia</v>
          </cell>
          <cell r="R3926" t="str">
            <v>Pecora</v>
          </cell>
          <cell r="S3926" t="str">
            <v xml:space="preserve"> Bovidae</v>
          </cell>
          <cell r="T3926" t="str">
            <v xml:space="preserve"> Bovinae</v>
          </cell>
          <cell r="U3926" t="str">
            <v xml:space="preserve"> Bos.</v>
          </cell>
        </row>
        <row r="3927">
          <cell r="B3927" t="str">
            <v>F1PC72</v>
          </cell>
          <cell r="C3927" t="str">
            <v xml:space="preserve"> Canis lupus familiaris (Dog) (Canis familiaris).</v>
          </cell>
          <cell r="E3927" t="str">
            <v xml:space="preserve"> NCBI_TaxID=9615 {ECO:0000313|Ensembl:ENSCAFP00000033450, ECO:0000313|Proteomes:UP000002254};</v>
          </cell>
          <cell r="G3927" t="str">
            <v>Eukaryota</v>
          </cell>
          <cell r="H3927" t="str">
            <v xml:space="preserve"> Metazoa</v>
          </cell>
          <cell r="I3927" t="str">
            <v xml:space="preserve"> Chordata</v>
          </cell>
          <cell r="J3927" t="str">
            <v xml:space="preserve"> Craniata</v>
          </cell>
          <cell r="K3927" t="str">
            <v xml:space="preserve"> Vertebrata</v>
          </cell>
          <cell r="L3927" t="str">
            <v xml:space="preserve"> Euteleostomi</v>
          </cell>
          <cell r="M3927" t="str">
            <v>Mammalia</v>
          </cell>
          <cell r="N3927" t="str">
            <v xml:space="preserve"> Eutheria</v>
          </cell>
          <cell r="O3927" t="str">
            <v xml:space="preserve"> Laurasiatheria</v>
          </cell>
          <cell r="P3927" t="str">
            <v xml:space="preserve"> Carnivora</v>
          </cell>
          <cell r="Q3927" t="str">
            <v xml:space="preserve"> Caniformia</v>
          </cell>
          <cell r="R3927" t="str">
            <v xml:space="preserve"> Canidae</v>
          </cell>
          <cell r="S3927" t="str">
            <v>Canis.</v>
          </cell>
        </row>
        <row r="3928">
          <cell r="B3928" t="str">
            <v>F1PRZ1</v>
          </cell>
          <cell r="C3928" t="str">
            <v xml:space="preserve"> Canis lupus familiaris (Dog) (Canis familiaris).</v>
          </cell>
          <cell r="E3928" t="str">
            <v xml:space="preserve"> NCBI_TaxID=9615 {ECO:0000313|Ensembl:ENSCAFP00000001399, ECO:0000313|Proteomes:UP000002254};</v>
          </cell>
          <cell r="G3928" t="str">
            <v>Eukaryota</v>
          </cell>
          <cell r="H3928" t="str">
            <v xml:space="preserve"> Metazoa</v>
          </cell>
          <cell r="I3928" t="str">
            <v xml:space="preserve"> Chordata</v>
          </cell>
          <cell r="J3928" t="str">
            <v xml:space="preserve"> Craniata</v>
          </cell>
          <cell r="K3928" t="str">
            <v xml:space="preserve"> Vertebrata</v>
          </cell>
          <cell r="L3928" t="str">
            <v xml:space="preserve"> Euteleostomi</v>
          </cell>
          <cell r="M3928" t="str">
            <v>Mammalia</v>
          </cell>
          <cell r="N3928" t="str">
            <v xml:space="preserve"> Eutheria</v>
          </cell>
          <cell r="O3928" t="str">
            <v xml:space="preserve"> Laurasiatheria</v>
          </cell>
          <cell r="P3928" t="str">
            <v xml:space="preserve"> Carnivora</v>
          </cell>
          <cell r="Q3928" t="str">
            <v xml:space="preserve"> Caniformia</v>
          </cell>
          <cell r="R3928" t="str">
            <v xml:space="preserve"> Canidae</v>
          </cell>
          <cell r="S3928" t="str">
            <v>Canis.</v>
          </cell>
        </row>
        <row r="3929">
          <cell r="B3929" t="str">
            <v>F1PWL7</v>
          </cell>
          <cell r="C3929" t="str">
            <v xml:space="preserve"> Canis lupus familiaris (Dog) (Canis familiaris).</v>
          </cell>
          <cell r="E3929" t="str">
            <v xml:space="preserve"> NCBI_TaxID=9615 {ECO:0000313|Ensembl:ENSCAFP00000006902, ECO:0000313|Proteomes:UP000002254};</v>
          </cell>
          <cell r="G3929" t="str">
            <v>Eukaryota</v>
          </cell>
          <cell r="H3929" t="str">
            <v xml:space="preserve"> Metazoa</v>
          </cell>
          <cell r="I3929" t="str">
            <v xml:space="preserve"> Chordata</v>
          </cell>
          <cell r="J3929" t="str">
            <v xml:space="preserve"> Craniata</v>
          </cell>
          <cell r="K3929" t="str">
            <v xml:space="preserve"> Vertebrata</v>
          </cell>
          <cell r="L3929" t="str">
            <v xml:space="preserve"> Euteleostomi</v>
          </cell>
          <cell r="M3929" t="str">
            <v>Mammalia</v>
          </cell>
          <cell r="N3929" t="str">
            <v xml:space="preserve"> Eutheria</v>
          </cell>
          <cell r="O3929" t="str">
            <v xml:space="preserve"> Laurasiatheria</v>
          </cell>
          <cell r="P3929" t="str">
            <v xml:space="preserve"> Carnivora</v>
          </cell>
          <cell r="Q3929" t="str">
            <v xml:space="preserve"> Caniformia</v>
          </cell>
          <cell r="R3929" t="str">
            <v xml:space="preserve"> Canidae</v>
          </cell>
          <cell r="S3929" t="str">
            <v>Canis.</v>
          </cell>
        </row>
        <row r="3930">
          <cell r="B3930" t="str">
            <v>F1RM44</v>
          </cell>
          <cell r="C3930" t="str">
            <v xml:space="preserve"> Sus scrofa (Pig).</v>
          </cell>
          <cell r="E3930" t="str">
            <v xml:space="preserve"> NCBI_TaxID=9823 {ECO:0000313|Ensembl:ENSSSCP00000003344, ECO:0000313|Proteomes:UP000008227};</v>
          </cell>
          <cell r="G3930" t="str">
            <v>Eukaryota</v>
          </cell>
          <cell r="H3930" t="str">
            <v xml:space="preserve"> Metazoa</v>
          </cell>
          <cell r="I3930" t="str">
            <v xml:space="preserve"> Chordata</v>
          </cell>
          <cell r="J3930" t="str">
            <v xml:space="preserve"> Craniata</v>
          </cell>
          <cell r="K3930" t="str">
            <v xml:space="preserve"> Vertebrata</v>
          </cell>
          <cell r="L3930" t="str">
            <v xml:space="preserve"> Euteleostomi</v>
          </cell>
          <cell r="M3930" t="str">
            <v>Mammalia</v>
          </cell>
          <cell r="N3930" t="str">
            <v xml:space="preserve"> Eutheria</v>
          </cell>
          <cell r="O3930" t="str">
            <v xml:space="preserve"> Laurasiatheria</v>
          </cell>
          <cell r="P3930" t="str">
            <v xml:space="preserve"> Cetartiodactyla</v>
          </cell>
          <cell r="Q3930" t="str">
            <v xml:space="preserve"> Suina</v>
          </cell>
          <cell r="R3930" t="str">
            <v xml:space="preserve"> Suidae</v>
          </cell>
          <cell r="S3930" t="str">
            <v>Sus.</v>
          </cell>
        </row>
        <row r="3931">
          <cell r="B3931" t="str">
            <v>F1S1B0</v>
          </cell>
          <cell r="C3931" t="str">
            <v xml:space="preserve"> Sus scrofa (Pig).</v>
          </cell>
          <cell r="E3931" t="str">
            <v xml:space="preserve"> NCBI_TaxID=9823 {ECO:0000313|Ensembl:ENSSSCP00000006774, ECO:0000313|Proteomes:UP000008227};</v>
          </cell>
          <cell r="G3931" t="str">
            <v>Eukaryota</v>
          </cell>
          <cell r="H3931" t="str">
            <v xml:space="preserve"> Metazoa</v>
          </cell>
          <cell r="I3931" t="str">
            <v xml:space="preserve"> Chordata</v>
          </cell>
          <cell r="J3931" t="str">
            <v xml:space="preserve"> Craniata</v>
          </cell>
          <cell r="K3931" t="str">
            <v xml:space="preserve"> Vertebrata</v>
          </cell>
          <cell r="L3931" t="str">
            <v xml:space="preserve"> Euteleostomi</v>
          </cell>
          <cell r="M3931" t="str">
            <v>Mammalia</v>
          </cell>
          <cell r="N3931" t="str">
            <v xml:space="preserve"> Eutheria</v>
          </cell>
          <cell r="O3931" t="str">
            <v xml:space="preserve"> Laurasiatheria</v>
          </cell>
          <cell r="P3931" t="str">
            <v xml:space="preserve"> Cetartiodactyla</v>
          </cell>
          <cell r="Q3931" t="str">
            <v xml:space="preserve"> Suina</v>
          </cell>
          <cell r="R3931" t="str">
            <v xml:space="preserve"> Suidae</v>
          </cell>
          <cell r="S3931" t="str">
            <v>Sus.</v>
          </cell>
        </row>
        <row r="3932">
          <cell r="B3932" t="str">
            <v>F1S2F6</v>
          </cell>
          <cell r="C3932" t="str">
            <v xml:space="preserve"> Sus scrofa (Pig).</v>
          </cell>
          <cell r="E3932" t="str">
            <v xml:space="preserve"> NCBI_TaxID=9823 {ECO:0000313|Ensembl:ENSSSCP00000011005, ECO:0000313|Proteomes:UP000008227};</v>
          </cell>
          <cell r="G3932" t="str">
            <v>Eukaryota</v>
          </cell>
          <cell r="H3932" t="str">
            <v xml:space="preserve"> Metazoa</v>
          </cell>
          <cell r="I3932" t="str">
            <v xml:space="preserve"> Chordata</v>
          </cell>
          <cell r="J3932" t="str">
            <v xml:space="preserve"> Craniata</v>
          </cell>
          <cell r="K3932" t="str">
            <v xml:space="preserve"> Vertebrata</v>
          </cell>
          <cell r="L3932" t="str">
            <v xml:space="preserve"> Euteleostomi</v>
          </cell>
          <cell r="M3932" t="str">
            <v>Mammalia</v>
          </cell>
          <cell r="N3932" t="str">
            <v xml:space="preserve"> Eutheria</v>
          </cell>
          <cell r="O3932" t="str">
            <v xml:space="preserve"> Laurasiatheria</v>
          </cell>
          <cell r="P3932" t="str">
            <v xml:space="preserve"> Cetartiodactyla</v>
          </cell>
          <cell r="Q3932" t="str">
            <v xml:space="preserve"> Suina</v>
          </cell>
          <cell r="R3932" t="str">
            <v xml:space="preserve"> Suidae</v>
          </cell>
          <cell r="S3932" t="str">
            <v>Sus.</v>
          </cell>
        </row>
        <row r="3933">
          <cell r="B3933" t="str">
            <v>F1SE26</v>
          </cell>
          <cell r="C3933" t="str">
            <v xml:space="preserve"> Sus scrofa (Pig).</v>
          </cell>
          <cell r="E3933" t="str">
            <v xml:space="preserve"> NCBI_TaxID=9823 {ECO:0000313|Ensembl:ENSSSCP00000007488, ECO:0000313|Proteomes:UP000008227};</v>
          </cell>
          <cell r="G3933" t="str">
            <v>Eukaryota</v>
          </cell>
          <cell r="H3933" t="str">
            <v xml:space="preserve"> Metazoa</v>
          </cell>
          <cell r="I3933" t="str">
            <v xml:space="preserve"> Chordata</v>
          </cell>
          <cell r="J3933" t="str">
            <v xml:space="preserve"> Craniata</v>
          </cell>
          <cell r="K3933" t="str">
            <v xml:space="preserve"> Vertebrata</v>
          </cell>
          <cell r="L3933" t="str">
            <v xml:space="preserve"> Euteleostomi</v>
          </cell>
          <cell r="M3933" t="str">
            <v>Mammalia</v>
          </cell>
          <cell r="N3933" t="str">
            <v xml:space="preserve"> Eutheria</v>
          </cell>
          <cell r="O3933" t="str">
            <v xml:space="preserve"> Laurasiatheria</v>
          </cell>
          <cell r="P3933" t="str">
            <v xml:space="preserve"> Cetartiodactyla</v>
          </cell>
          <cell r="Q3933" t="str">
            <v xml:space="preserve"> Suina</v>
          </cell>
          <cell r="R3933" t="str">
            <v xml:space="preserve"> Suidae</v>
          </cell>
          <cell r="S3933" t="str">
            <v>Sus.</v>
          </cell>
        </row>
        <row r="3934">
          <cell r="B3934" t="str">
            <v>F1SE27</v>
          </cell>
          <cell r="C3934" t="str">
            <v xml:space="preserve"> Sus scrofa (Pig).</v>
          </cell>
          <cell r="E3934" t="str">
            <v xml:space="preserve"> NCBI_TaxID=9823 {ECO:0000313|Ensembl:ENSSSCP00000007487, ECO:0000313|Proteomes:UP000008227};</v>
          </cell>
          <cell r="G3934" t="str">
            <v>Eukaryota</v>
          </cell>
          <cell r="H3934" t="str">
            <v xml:space="preserve"> Metazoa</v>
          </cell>
          <cell r="I3934" t="str">
            <v xml:space="preserve"> Chordata</v>
          </cell>
          <cell r="J3934" t="str">
            <v xml:space="preserve"> Craniata</v>
          </cell>
          <cell r="K3934" t="str">
            <v xml:space="preserve"> Vertebrata</v>
          </cell>
          <cell r="L3934" t="str">
            <v xml:space="preserve"> Euteleostomi</v>
          </cell>
          <cell r="M3934" t="str">
            <v>Mammalia</v>
          </cell>
          <cell r="N3934" t="str">
            <v xml:space="preserve"> Eutheria</v>
          </cell>
          <cell r="O3934" t="str">
            <v xml:space="preserve"> Laurasiatheria</v>
          </cell>
          <cell r="P3934" t="str">
            <v xml:space="preserve"> Cetartiodactyla</v>
          </cell>
          <cell r="Q3934" t="str">
            <v xml:space="preserve"> Suina</v>
          </cell>
          <cell r="R3934" t="str">
            <v xml:space="preserve"> Suidae</v>
          </cell>
          <cell r="S3934" t="str">
            <v>Sus.</v>
          </cell>
        </row>
        <row r="3935">
          <cell r="B3935" t="str">
            <v>F2CUF1</v>
          </cell>
          <cell r="C3935" t="str">
            <v xml:space="preserve"> Hordeum vulgare subsp. vulgare (Domesticated barley).</v>
          </cell>
          <cell r="E3935" t="str">
            <v xml:space="preserve"> NCBI_TaxID=112509 {ECO:0000313|EMBL:BAJ86472.1};</v>
          </cell>
          <cell r="G3935" t="str">
            <v>Eukaryota</v>
          </cell>
          <cell r="H3935" t="str">
            <v xml:space="preserve"> Viridiplantae</v>
          </cell>
          <cell r="I3935" t="str">
            <v xml:space="preserve"> Streptophyta</v>
          </cell>
          <cell r="J3935" t="str">
            <v xml:space="preserve"> Embryophyta</v>
          </cell>
          <cell r="K3935" t="str">
            <v xml:space="preserve"> Tracheophyta</v>
          </cell>
          <cell r="L3935" t="str">
            <v>Spermatophyta</v>
          </cell>
          <cell r="M3935" t="str">
            <v xml:space="preserve"> Magnoliophyta</v>
          </cell>
          <cell r="N3935" t="str">
            <v xml:space="preserve"> Liliopsida</v>
          </cell>
          <cell r="O3935" t="str">
            <v xml:space="preserve"> Poales</v>
          </cell>
          <cell r="P3935" t="str">
            <v xml:space="preserve"> Poaceae</v>
          </cell>
          <cell r="Q3935" t="str">
            <v xml:space="preserve"> BOP clade</v>
          </cell>
          <cell r="R3935" t="str">
            <v>Pooideae</v>
          </cell>
          <cell r="S3935" t="str">
            <v xml:space="preserve"> Triticodae</v>
          </cell>
          <cell r="T3935" t="str">
            <v xml:space="preserve"> Triticeae</v>
          </cell>
          <cell r="U3935" t="str">
            <v xml:space="preserve"> Hordeinae</v>
          </cell>
        </row>
        <row r="3936">
          <cell r="B3936" t="str">
            <v>F2D043</v>
          </cell>
          <cell r="C3936" t="str">
            <v xml:space="preserve"> Hordeum vulgare subsp. vulgare (Domesticated barley).</v>
          </cell>
          <cell r="E3936" t="str">
            <v xml:space="preserve"> NCBI_TaxID=112509 {ECO:0000313|EMBL:BAJ88464.1};</v>
          </cell>
          <cell r="G3936" t="str">
            <v>Eukaryota</v>
          </cell>
          <cell r="H3936" t="str">
            <v xml:space="preserve"> Viridiplantae</v>
          </cell>
          <cell r="I3936" t="str">
            <v xml:space="preserve"> Streptophyta</v>
          </cell>
          <cell r="J3936" t="str">
            <v xml:space="preserve"> Embryophyta</v>
          </cell>
          <cell r="K3936" t="str">
            <v xml:space="preserve"> Tracheophyta</v>
          </cell>
          <cell r="L3936" t="str">
            <v>Spermatophyta</v>
          </cell>
          <cell r="M3936" t="str">
            <v xml:space="preserve"> Magnoliophyta</v>
          </cell>
          <cell r="N3936" t="str">
            <v xml:space="preserve"> Liliopsida</v>
          </cell>
          <cell r="O3936" t="str">
            <v xml:space="preserve"> Poales</v>
          </cell>
          <cell r="P3936" t="str">
            <v xml:space="preserve"> Poaceae</v>
          </cell>
          <cell r="Q3936" t="str">
            <v xml:space="preserve"> BOP clade</v>
          </cell>
          <cell r="R3936" t="str">
            <v>Pooideae</v>
          </cell>
          <cell r="S3936" t="str">
            <v xml:space="preserve"> Triticodae</v>
          </cell>
          <cell r="T3936" t="str">
            <v xml:space="preserve"> Triticeae</v>
          </cell>
          <cell r="U3936" t="str">
            <v xml:space="preserve"> Hordeinae</v>
          </cell>
        </row>
        <row r="3937">
          <cell r="B3937" t="str">
            <v>F2D8E6</v>
          </cell>
          <cell r="C3937" t="str">
            <v xml:space="preserve"> Hordeum vulgare subsp. vulgare (Domesticated barley).</v>
          </cell>
          <cell r="E3937" t="str">
            <v xml:space="preserve"> NCBI_TaxID=112509 {ECO:0000313|EMBL:BAJ91367.1};</v>
          </cell>
          <cell r="G3937" t="str">
            <v>Eukaryota</v>
          </cell>
          <cell r="H3937" t="str">
            <v xml:space="preserve"> Viridiplantae</v>
          </cell>
          <cell r="I3937" t="str">
            <v xml:space="preserve"> Streptophyta</v>
          </cell>
          <cell r="J3937" t="str">
            <v xml:space="preserve"> Embryophyta</v>
          </cell>
          <cell r="K3937" t="str">
            <v xml:space="preserve"> Tracheophyta</v>
          </cell>
          <cell r="L3937" t="str">
            <v>Spermatophyta</v>
          </cell>
          <cell r="M3937" t="str">
            <v xml:space="preserve"> Magnoliophyta</v>
          </cell>
          <cell r="N3937" t="str">
            <v xml:space="preserve"> Liliopsida</v>
          </cell>
          <cell r="O3937" t="str">
            <v xml:space="preserve"> Poales</v>
          </cell>
          <cell r="P3937" t="str">
            <v xml:space="preserve"> Poaceae</v>
          </cell>
          <cell r="Q3937" t="str">
            <v xml:space="preserve"> BOP clade</v>
          </cell>
          <cell r="R3937" t="str">
            <v>Pooideae</v>
          </cell>
          <cell r="S3937" t="str">
            <v xml:space="preserve"> Triticodae</v>
          </cell>
          <cell r="T3937" t="str">
            <v xml:space="preserve"> Triticeae</v>
          </cell>
          <cell r="U3937" t="str">
            <v xml:space="preserve"> Hordeinae</v>
          </cell>
        </row>
        <row r="3938">
          <cell r="B3938" t="str">
            <v>F2PUZ2</v>
          </cell>
          <cell r="C3938" t="str">
            <v xml:space="preserve"> Trichophyton equinum (strain ATCC MYA-4606 / CBS 127.97) (Horse ringworm fungus).</v>
          </cell>
          <cell r="E3938" t="str">
            <v xml:space="preserve"> NCBI_TaxID=559882 {ECO:0000313|Proteomes:UP000009169};</v>
          </cell>
          <cell r="G3938" t="str">
            <v>Eukaryota</v>
          </cell>
          <cell r="H3938" t="str">
            <v xml:space="preserve"> Fungi</v>
          </cell>
          <cell r="I3938" t="str">
            <v xml:space="preserve"> Dikarya</v>
          </cell>
          <cell r="J3938" t="str">
            <v xml:space="preserve"> Ascomycota</v>
          </cell>
          <cell r="K3938" t="str">
            <v xml:space="preserve"> Pezizomycotina</v>
          </cell>
          <cell r="L3938" t="str">
            <v xml:space="preserve"> Eurotiomycetes</v>
          </cell>
          <cell r="M3938" t="str">
            <v>Eurotiomycetidae</v>
          </cell>
          <cell r="N3938" t="str">
            <v xml:space="preserve"> Onygenales</v>
          </cell>
          <cell r="O3938" t="str">
            <v xml:space="preserve"> Arthrodermataceae</v>
          </cell>
          <cell r="P3938" t="str">
            <v xml:space="preserve"> Trichophyton.</v>
          </cell>
        </row>
        <row r="3939">
          <cell r="B3939" t="str">
            <v>F2Q1V9</v>
          </cell>
          <cell r="C3939" t="str">
            <v xml:space="preserve"> Trichophyton equinum (strain ATCC MYA-4606 / CBS 127.97) (Horse ringworm fungus).</v>
          </cell>
          <cell r="E3939" t="str">
            <v xml:space="preserve"> NCBI_TaxID=559882 {ECO:0000313|Proteomes:UP000009169};</v>
          </cell>
          <cell r="G3939" t="str">
            <v>Eukaryota</v>
          </cell>
          <cell r="H3939" t="str">
            <v xml:space="preserve"> Fungi</v>
          </cell>
          <cell r="I3939" t="str">
            <v xml:space="preserve"> Dikarya</v>
          </cell>
          <cell r="J3939" t="str">
            <v xml:space="preserve"> Ascomycota</v>
          </cell>
          <cell r="K3939" t="str">
            <v xml:space="preserve"> Pezizomycotina</v>
          </cell>
          <cell r="L3939" t="str">
            <v xml:space="preserve"> Eurotiomycetes</v>
          </cell>
          <cell r="M3939" t="str">
            <v>Eurotiomycetidae</v>
          </cell>
          <cell r="N3939" t="str">
            <v xml:space="preserve"> Onygenales</v>
          </cell>
          <cell r="O3939" t="str">
            <v xml:space="preserve"> Arthrodermataceae</v>
          </cell>
          <cell r="P3939" t="str">
            <v xml:space="preserve"> Trichophyton.</v>
          </cell>
        </row>
        <row r="3940">
          <cell r="B3940" t="str">
            <v>F2SNT4</v>
          </cell>
          <cell r="C3940" t="str">
            <v xml:space="preserve"> Trichophyton rubrum (strain ATCC MYA-4607 / CBS 118892) (Athlete's foot fungus).</v>
          </cell>
          <cell r="E3940" t="str">
            <v xml:space="preserve"> NCBI_TaxID=559305 {ECO:0000313|EMBL:EGD88345.2, ECO:0000313|Proteomes:UP000008864};</v>
          </cell>
          <cell r="G3940" t="str">
            <v>Eukaryota</v>
          </cell>
          <cell r="H3940" t="str">
            <v xml:space="preserve"> Fungi</v>
          </cell>
          <cell r="I3940" t="str">
            <v xml:space="preserve"> Dikarya</v>
          </cell>
          <cell r="J3940" t="str">
            <v xml:space="preserve"> Ascomycota</v>
          </cell>
          <cell r="K3940" t="str">
            <v xml:space="preserve"> Pezizomycotina</v>
          </cell>
          <cell r="L3940" t="str">
            <v xml:space="preserve"> Eurotiomycetes</v>
          </cell>
          <cell r="M3940" t="str">
            <v>Eurotiomycetidae</v>
          </cell>
          <cell r="N3940" t="str">
            <v xml:space="preserve"> Onygenales</v>
          </cell>
          <cell r="O3940" t="str">
            <v xml:space="preserve"> Arthrodermataceae</v>
          </cell>
          <cell r="P3940" t="str">
            <v xml:space="preserve"> Trichophyton.</v>
          </cell>
        </row>
        <row r="3941">
          <cell r="B3941" t="str">
            <v>F2STV4</v>
          </cell>
          <cell r="C3941" t="str">
            <v xml:space="preserve"> Trichophyton rubrum (strain ATCC MYA-4607 / CBS 118892) (Athlete's foot fungus).</v>
          </cell>
          <cell r="E3941" t="str">
            <v xml:space="preserve"> NCBI_TaxID=559305 {ECO:0000313|EMBL:EGD90193.1, ECO:0000313|Proteomes:UP000008864};</v>
          </cell>
          <cell r="G3941" t="str">
            <v>Eukaryota</v>
          </cell>
          <cell r="H3941" t="str">
            <v xml:space="preserve"> Fungi</v>
          </cell>
          <cell r="I3941" t="str">
            <v xml:space="preserve"> Dikarya</v>
          </cell>
          <cell r="J3941" t="str">
            <v xml:space="preserve"> Ascomycota</v>
          </cell>
          <cell r="K3941" t="str">
            <v xml:space="preserve"> Pezizomycotina</v>
          </cell>
          <cell r="L3941" t="str">
            <v xml:space="preserve"> Eurotiomycetes</v>
          </cell>
          <cell r="M3941" t="str">
            <v>Eurotiomycetidae</v>
          </cell>
          <cell r="N3941" t="str">
            <v xml:space="preserve"> Onygenales</v>
          </cell>
          <cell r="O3941" t="str">
            <v xml:space="preserve"> Arthrodermataceae</v>
          </cell>
          <cell r="P3941" t="str">
            <v xml:space="preserve"> Trichophyton.</v>
          </cell>
        </row>
        <row r="3942">
          <cell r="B3942" t="str">
            <v>F2UL80</v>
          </cell>
          <cell r="C3942" t="str">
            <v xml:space="preserve"> Salpingoeca rosetta (strain ATCC 50818 / BSB-021).</v>
          </cell>
          <cell r="E3942" t="str">
            <v xml:space="preserve"> NCBI_TaxID=946362 {ECO:0000313|Proteomes:UP000007799};</v>
          </cell>
          <cell r="G3942" t="str">
            <v>Eukaryota</v>
          </cell>
          <cell r="H3942" t="str">
            <v xml:space="preserve"> Choanoflagellida</v>
          </cell>
          <cell r="I3942" t="str">
            <v xml:space="preserve"> Craspedida</v>
          </cell>
          <cell r="J3942" t="str">
            <v xml:space="preserve"> Salpingoecidae</v>
          </cell>
          <cell r="K3942" t="str">
            <v xml:space="preserve"> Salpingoeca.</v>
          </cell>
        </row>
        <row r="3943">
          <cell r="B3943" t="str">
            <v>F2UP73</v>
          </cell>
          <cell r="C3943" t="str">
            <v xml:space="preserve"> Salpingoeca rosetta (strain ATCC 50818 / BSB-021).</v>
          </cell>
          <cell r="E3943" t="str">
            <v xml:space="preserve"> NCBI_TaxID=946362 {ECO:0000313|Proteomes:UP000007799};</v>
          </cell>
          <cell r="G3943" t="str">
            <v>Eukaryota</v>
          </cell>
          <cell r="H3943" t="str">
            <v xml:space="preserve"> Choanoflagellida</v>
          </cell>
          <cell r="I3943" t="str">
            <v xml:space="preserve"> Craspedida</v>
          </cell>
          <cell r="J3943" t="str">
            <v xml:space="preserve"> Salpingoecidae</v>
          </cell>
          <cell r="K3943" t="str">
            <v xml:space="preserve"> Salpingoeca.</v>
          </cell>
        </row>
        <row r="3944">
          <cell r="B3944" t="str">
            <v>F2Z471</v>
          </cell>
          <cell r="C3944" t="str">
            <v xml:space="preserve"> Mus musculus (Mouse).</v>
          </cell>
          <cell r="E3944" t="str">
            <v xml:space="preserve"> NCBI_TaxID=10090 {ECO:0000313|Ensembl:ENSMUSP00000116919, ECO:0000313|Proteomes:UP000000589};</v>
          </cell>
          <cell r="G3944" t="str">
            <v>Eukaryota</v>
          </cell>
          <cell r="H3944" t="str">
            <v xml:space="preserve"> Metazoa</v>
          </cell>
          <cell r="I3944" t="str">
            <v xml:space="preserve"> Chordata</v>
          </cell>
          <cell r="J3944" t="str">
            <v xml:space="preserve"> Craniata</v>
          </cell>
          <cell r="K3944" t="str">
            <v xml:space="preserve"> Vertebrata</v>
          </cell>
          <cell r="L3944" t="str">
            <v xml:space="preserve"> Euteleostomi</v>
          </cell>
          <cell r="M3944" t="str">
            <v>Mammalia</v>
          </cell>
          <cell r="N3944" t="str">
            <v xml:space="preserve"> Eutheria</v>
          </cell>
          <cell r="O3944" t="str">
            <v xml:space="preserve"> Euarchontoglires</v>
          </cell>
          <cell r="P3944" t="str">
            <v xml:space="preserve"> Glires</v>
          </cell>
          <cell r="Q3944" t="str">
            <v xml:space="preserve"> Rodentia</v>
          </cell>
          <cell r="R3944" t="str">
            <v xml:space="preserve"> Myomorpha</v>
          </cell>
          <cell r="S3944" t="str">
            <v>Muroidea</v>
          </cell>
          <cell r="T3944" t="str">
            <v xml:space="preserve"> Muridae</v>
          </cell>
          <cell r="U3944" t="str">
            <v xml:space="preserve"> Murinae</v>
          </cell>
        </row>
        <row r="3945">
          <cell r="B3945" t="str">
            <v>F4IZ90</v>
          </cell>
          <cell r="C3945" t="str">
            <v xml:space="preserve"> Arabidopsis thaliana (Mouse-ear cress).</v>
          </cell>
          <cell r="E3945" t="str">
            <v xml:space="preserve"> NCBI_TaxID=3702 {ECO:0000313|EMBL:AEE78607.1, ECO:0000313|Proteomes:UP000006548};</v>
          </cell>
          <cell r="G3945" t="str">
            <v>Eukaryota</v>
          </cell>
          <cell r="H3945" t="str">
            <v xml:space="preserve"> Viridiplantae</v>
          </cell>
          <cell r="I3945" t="str">
            <v xml:space="preserve"> Streptophyta</v>
          </cell>
          <cell r="J3945" t="str">
            <v xml:space="preserve"> Embryophyta</v>
          </cell>
          <cell r="K3945" t="str">
            <v xml:space="preserve"> Tracheophyta</v>
          </cell>
          <cell r="L3945" t="str">
            <v>Spermatophyta</v>
          </cell>
          <cell r="M3945" t="str">
            <v xml:space="preserve"> Magnoliophyta</v>
          </cell>
          <cell r="N3945" t="str">
            <v xml:space="preserve"> eudicotyledons</v>
          </cell>
          <cell r="O3945" t="str">
            <v xml:space="preserve"> Gunneridae</v>
          </cell>
          <cell r="P3945" t="str">
            <v>Pentapetalae</v>
          </cell>
          <cell r="Q3945" t="str">
            <v xml:space="preserve"> rosids</v>
          </cell>
          <cell r="R3945" t="str">
            <v xml:space="preserve"> malvids</v>
          </cell>
          <cell r="S3945" t="str">
            <v xml:space="preserve"> Brassicales</v>
          </cell>
          <cell r="T3945" t="str">
            <v xml:space="preserve"> Brassicaceae</v>
          </cell>
          <cell r="U3945" t="str">
            <v xml:space="preserve"> Camelineae</v>
          </cell>
        </row>
        <row r="3946">
          <cell r="B3946" t="str">
            <v>F4K3R8</v>
          </cell>
          <cell r="C3946" t="str">
            <v xml:space="preserve"> Arabidopsis thaliana (Mouse-ear cress).</v>
          </cell>
          <cell r="E3946" t="str">
            <v xml:space="preserve"> NCBI_TaxID=3702 {ECO:0000313|EMBL:AED98353.1, ECO:0000313|Proteomes:UP000006548};</v>
          </cell>
          <cell r="G3946" t="str">
            <v>Eukaryota</v>
          </cell>
          <cell r="H3946" t="str">
            <v xml:space="preserve"> Viridiplantae</v>
          </cell>
          <cell r="I3946" t="str">
            <v xml:space="preserve"> Streptophyta</v>
          </cell>
          <cell r="J3946" t="str">
            <v xml:space="preserve"> Embryophyta</v>
          </cell>
          <cell r="K3946" t="str">
            <v xml:space="preserve"> Tracheophyta</v>
          </cell>
          <cell r="L3946" t="str">
            <v>Spermatophyta</v>
          </cell>
          <cell r="M3946" t="str">
            <v xml:space="preserve"> Magnoliophyta</v>
          </cell>
          <cell r="N3946" t="str">
            <v xml:space="preserve"> eudicotyledons</v>
          </cell>
          <cell r="O3946" t="str">
            <v xml:space="preserve"> Gunneridae</v>
          </cell>
          <cell r="P3946" t="str">
            <v>Pentapetalae</v>
          </cell>
          <cell r="Q3946" t="str">
            <v xml:space="preserve"> rosids</v>
          </cell>
          <cell r="R3946" t="str">
            <v xml:space="preserve"> malvids</v>
          </cell>
          <cell r="S3946" t="str">
            <v xml:space="preserve"> Brassicales</v>
          </cell>
          <cell r="T3946" t="str">
            <v xml:space="preserve"> Brassicaceae</v>
          </cell>
          <cell r="U3946" t="str">
            <v xml:space="preserve"> Camelineae</v>
          </cell>
        </row>
        <row r="3947">
          <cell r="B3947" t="str">
            <v>F4P111</v>
          </cell>
          <cell r="C3947" t="str">
            <v xml:space="preserve"> Batrachochytrium dendrobatidis (strain JAM81 / FGSC 10211) (Frog chytrid fungus).</v>
          </cell>
          <cell r="E3947" t="str">
            <v xml:space="preserve"> NCBI_TaxID=684364 {ECO:0000313|Proteomes:UP000007241};</v>
          </cell>
          <cell r="G3947" t="str">
            <v>Eukaryota</v>
          </cell>
          <cell r="H3947" t="str">
            <v xml:space="preserve"> Fungi</v>
          </cell>
          <cell r="I3947" t="str">
            <v xml:space="preserve"> Fungi incertae sedis</v>
          </cell>
          <cell r="J3947" t="str">
            <v xml:space="preserve"> Chytridiomycota</v>
          </cell>
          <cell r="K3947" t="str">
            <v>Chytridiomycetes</v>
          </cell>
          <cell r="L3947" t="str">
            <v xml:space="preserve"> Rhizophydiales</v>
          </cell>
          <cell r="M3947" t="str">
            <v xml:space="preserve"> Rhizophydiales incertae sedis</v>
          </cell>
          <cell r="N3947" t="str">
            <v>Batrachochytrium.</v>
          </cell>
        </row>
        <row r="3948">
          <cell r="B3948" t="str">
            <v>F4P9G0</v>
          </cell>
          <cell r="C3948" t="str">
            <v xml:space="preserve"> Batrachochytrium dendrobatidis (strain JAM81 / FGSC 10211) (Frog chytrid fungus).</v>
          </cell>
          <cell r="E3948" t="str">
            <v xml:space="preserve"> NCBI_TaxID=684364 {ECO:0000313|Proteomes:UP000007241};</v>
          </cell>
          <cell r="G3948" t="str">
            <v>Eukaryota</v>
          </cell>
          <cell r="H3948" t="str">
            <v xml:space="preserve"> Fungi</v>
          </cell>
          <cell r="I3948" t="str">
            <v xml:space="preserve"> Fungi incertae sedis</v>
          </cell>
          <cell r="J3948" t="str">
            <v xml:space="preserve"> Chytridiomycota</v>
          </cell>
          <cell r="K3948" t="str">
            <v>Chytridiomycetes</v>
          </cell>
          <cell r="L3948" t="str">
            <v xml:space="preserve"> Rhizophydiales</v>
          </cell>
          <cell r="M3948" t="str">
            <v xml:space="preserve"> Rhizophydiales incertae sedis</v>
          </cell>
          <cell r="N3948" t="str">
            <v>Batrachochytrium.</v>
          </cell>
        </row>
        <row r="3949">
          <cell r="B3949" t="str">
            <v>F4PLF5</v>
          </cell>
          <cell r="C3949" t="str">
            <v xml:space="preserve"> Cavenderia fasciculata (strain SH3) (Slime mold) (Dictyostelium fasciculatum).</v>
          </cell>
          <cell r="E3949" t="str">
            <v xml:space="preserve"> NCBI_TaxID=1054147 {ECO:0000313|Proteomes:UP000007797};</v>
          </cell>
          <cell r="G3949" t="str">
            <v>Eukaryota</v>
          </cell>
          <cell r="H3949" t="str">
            <v xml:space="preserve"> Amoebozoa</v>
          </cell>
          <cell r="I3949" t="str">
            <v xml:space="preserve"> Mycetozoa</v>
          </cell>
          <cell r="J3949" t="str">
            <v xml:space="preserve"> Dictyostelids</v>
          </cell>
          <cell r="K3949" t="str">
            <v xml:space="preserve"> Acytosteliales</v>
          </cell>
          <cell r="L3949" t="str">
            <v>Cavenderiaceae</v>
          </cell>
          <cell r="M3949" t="str">
            <v xml:space="preserve"> Cavenderia.</v>
          </cell>
        </row>
        <row r="3950">
          <cell r="B3950" t="str">
            <v>F4PN91</v>
          </cell>
          <cell r="C3950" t="str">
            <v xml:space="preserve"> Cavenderia fasciculata (strain SH3) (Slime mold) (Dictyostelium fasciculatum).</v>
          </cell>
          <cell r="E3950" t="str">
            <v xml:space="preserve"> NCBI_TaxID=1054147 {ECO:0000313|Proteomes:UP000007797};</v>
          </cell>
          <cell r="G3950" t="str">
            <v>Eukaryota</v>
          </cell>
          <cell r="H3950" t="str">
            <v xml:space="preserve"> Amoebozoa</v>
          </cell>
          <cell r="I3950" t="str">
            <v xml:space="preserve"> Mycetozoa</v>
          </cell>
          <cell r="J3950" t="str">
            <v xml:space="preserve"> Dictyostelids</v>
          </cell>
          <cell r="K3950" t="str">
            <v xml:space="preserve"> Acytosteliales</v>
          </cell>
          <cell r="L3950" t="str">
            <v>Cavenderiaceae</v>
          </cell>
          <cell r="M3950" t="str">
            <v xml:space="preserve"> Cavenderia.</v>
          </cell>
        </row>
        <row r="3951">
          <cell r="B3951" t="str">
            <v>F4Q893</v>
          </cell>
          <cell r="C3951" t="str">
            <v xml:space="preserve"> Cavenderia fasciculata (strain SH3) (Slime mold) (Dictyostelium fasciculatum).</v>
          </cell>
          <cell r="E3951" t="str">
            <v xml:space="preserve"> NCBI_TaxID=1054147 {ECO:0000313|Proteomes:UP000007797};</v>
          </cell>
          <cell r="G3951" t="str">
            <v>Eukaryota</v>
          </cell>
          <cell r="H3951" t="str">
            <v xml:space="preserve"> Amoebozoa</v>
          </cell>
          <cell r="I3951" t="str">
            <v xml:space="preserve"> Mycetozoa</v>
          </cell>
          <cell r="J3951" t="str">
            <v xml:space="preserve"> Dictyostelids</v>
          </cell>
          <cell r="K3951" t="str">
            <v xml:space="preserve"> Acytosteliales</v>
          </cell>
          <cell r="L3951" t="str">
            <v>Cavenderiaceae</v>
          </cell>
          <cell r="M3951" t="str">
            <v xml:space="preserve"> Cavenderia.</v>
          </cell>
        </row>
        <row r="3952">
          <cell r="B3952" t="str">
            <v>F4RK22</v>
          </cell>
          <cell r="C3952" t="str">
            <v xml:space="preserve"> Melampsora larici-populina (strain 98AG31 / pathotype 3-4-7) (Poplar leaf rust fungus).</v>
          </cell>
          <cell r="E3952" t="str">
            <v xml:space="preserve"> NCBI_TaxID=747676 {ECO:0000313|Proteomes:UP000001072};</v>
          </cell>
          <cell r="G3952" t="str">
            <v>Eukaryota</v>
          </cell>
          <cell r="H3952" t="str">
            <v xml:space="preserve"> Fungi</v>
          </cell>
          <cell r="I3952" t="str">
            <v xml:space="preserve"> Dikarya</v>
          </cell>
          <cell r="J3952" t="str">
            <v xml:space="preserve"> Basidiomycota</v>
          </cell>
          <cell r="K3952" t="str">
            <v xml:space="preserve"> Pucciniomycotina</v>
          </cell>
          <cell r="L3952" t="str">
            <v>Pucciniomycetes</v>
          </cell>
          <cell r="M3952" t="str">
            <v xml:space="preserve"> Pucciniales</v>
          </cell>
          <cell r="N3952" t="str">
            <v xml:space="preserve"> Melampsoraceae</v>
          </cell>
          <cell r="O3952" t="str">
            <v xml:space="preserve"> Melampsora.</v>
          </cell>
        </row>
        <row r="3953">
          <cell r="B3953" t="str">
            <v>F4S3L3</v>
          </cell>
          <cell r="C3953" t="str">
            <v xml:space="preserve"> Melampsora larici-populina (strain 98AG31 / pathotype 3-4-7) (Poplar leaf rust fungus).</v>
          </cell>
          <cell r="E3953" t="str">
            <v xml:space="preserve"> NCBI_TaxID=747676 {ECO:0000313|Proteomes:UP000001072};</v>
          </cell>
          <cell r="G3953" t="str">
            <v>Eukaryota</v>
          </cell>
          <cell r="H3953" t="str">
            <v xml:space="preserve"> Fungi</v>
          </cell>
          <cell r="I3953" t="str">
            <v xml:space="preserve"> Dikarya</v>
          </cell>
          <cell r="J3953" t="str">
            <v xml:space="preserve"> Basidiomycota</v>
          </cell>
          <cell r="K3953" t="str">
            <v xml:space="preserve"> Pucciniomycotina</v>
          </cell>
          <cell r="L3953" t="str">
            <v>Pucciniomycetes</v>
          </cell>
          <cell r="M3953" t="str">
            <v xml:space="preserve"> Pucciniales</v>
          </cell>
          <cell r="N3953" t="str">
            <v xml:space="preserve"> Melampsoraceae</v>
          </cell>
          <cell r="O3953" t="str">
            <v xml:space="preserve"> Melampsora.</v>
          </cell>
        </row>
        <row r="3954">
          <cell r="B3954" t="str">
            <v>F4WB21</v>
          </cell>
          <cell r="C3954" t="str">
            <v xml:space="preserve"> Acromyrmex echinatior (Panamanian leafcutter ant) (Acromyrmex octospinosus echinatior).</v>
          </cell>
          <cell r="E3954" t="str">
            <v xml:space="preserve"> NCBI_TaxID=103372 {ECO:0000313|Proteomes:UP000007755};</v>
          </cell>
          <cell r="G3954" t="str">
            <v>Eukaryota</v>
          </cell>
          <cell r="H3954" t="str">
            <v xml:space="preserve"> Metazoa</v>
          </cell>
          <cell r="I3954" t="str">
            <v xml:space="preserve"> Ecdysozoa</v>
          </cell>
          <cell r="J3954" t="str">
            <v xml:space="preserve"> Arthropoda</v>
          </cell>
          <cell r="K3954" t="str">
            <v xml:space="preserve"> Hexapoda</v>
          </cell>
          <cell r="L3954" t="str">
            <v xml:space="preserve"> Insecta</v>
          </cell>
          <cell r="M3954" t="str">
            <v>Pterygota</v>
          </cell>
          <cell r="N3954" t="str">
            <v xml:space="preserve"> Neoptera</v>
          </cell>
          <cell r="O3954" t="str">
            <v xml:space="preserve"> Holometabola</v>
          </cell>
          <cell r="P3954" t="str">
            <v xml:space="preserve"> Hymenoptera</v>
          </cell>
          <cell r="Q3954" t="str">
            <v xml:space="preserve"> Apocrita</v>
          </cell>
          <cell r="R3954" t="str">
            <v xml:space="preserve"> Aculeata</v>
          </cell>
          <cell r="S3954" t="str">
            <v>Formicoidea</v>
          </cell>
          <cell r="T3954" t="str">
            <v xml:space="preserve"> Formicidae</v>
          </cell>
          <cell r="U3954" t="str">
            <v xml:space="preserve"> Myrmicinae</v>
          </cell>
        </row>
        <row r="3955">
          <cell r="B3955" t="str">
            <v>F4WCX5</v>
          </cell>
          <cell r="C3955" t="str">
            <v xml:space="preserve"> Acromyrmex echinatior (Panamanian leafcutter ant) (Acromyrmex octospinosus echinatior).</v>
          </cell>
          <cell r="E3955" t="str">
            <v xml:space="preserve"> NCBI_TaxID=103372 {ECO:0000313|Proteomes:UP000007755};</v>
          </cell>
          <cell r="G3955" t="str">
            <v>Eukaryota</v>
          </cell>
          <cell r="H3955" t="str">
            <v xml:space="preserve"> Metazoa</v>
          </cell>
          <cell r="I3955" t="str">
            <v xml:space="preserve"> Ecdysozoa</v>
          </cell>
          <cell r="J3955" t="str">
            <v xml:space="preserve"> Arthropoda</v>
          </cell>
          <cell r="K3955" t="str">
            <v xml:space="preserve"> Hexapoda</v>
          </cell>
          <cell r="L3955" t="str">
            <v xml:space="preserve"> Insecta</v>
          </cell>
          <cell r="M3955" t="str">
            <v>Pterygota</v>
          </cell>
          <cell r="N3955" t="str">
            <v xml:space="preserve"> Neoptera</v>
          </cell>
          <cell r="O3955" t="str">
            <v xml:space="preserve"> Holometabola</v>
          </cell>
          <cell r="P3955" t="str">
            <v xml:space="preserve"> Hymenoptera</v>
          </cell>
          <cell r="Q3955" t="str">
            <v xml:space="preserve"> Apocrita</v>
          </cell>
          <cell r="R3955" t="str">
            <v xml:space="preserve"> Aculeata</v>
          </cell>
          <cell r="S3955" t="str">
            <v>Formicoidea</v>
          </cell>
          <cell r="T3955" t="str">
            <v xml:space="preserve"> Formicidae</v>
          </cell>
          <cell r="U3955" t="str">
            <v xml:space="preserve"> Myrmicinae</v>
          </cell>
        </row>
        <row r="3956">
          <cell r="B3956" t="str">
            <v>F4X3N7</v>
          </cell>
          <cell r="C3956" t="str">
            <v xml:space="preserve"> Acromyrmex echinatior (Panamanian leafcutter ant) (Acromyrmex octospinosus echinatior).</v>
          </cell>
          <cell r="E3956" t="str">
            <v xml:space="preserve"> NCBI_TaxID=103372 {ECO:0000313|Proteomes:UP000007755};</v>
          </cell>
          <cell r="G3956" t="str">
            <v>Eukaryota</v>
          </cell>
          <cell r="H3956" t="str">
            <v xml:space="preserve"> Metazoa</v>
          </cell>
          <cell r="I3956" t="str">
            <v xml:space="preserve"> Ecdysozoa</v>
          </cell>
          <cell r="J3956" t="str">
            <v xml:space="preserve"> Arthropoda</v>
          </cell>
          <cell r="K3956" t="str">
            <v xml:space="preserve"> Hexapoda</v>
          </cell>
          <cell r="L3956" t="str">
            <v xml:space="preserve"> Insecta</v>
          </cell>
          <cell r="M3956" t="str">
            <v>Pterygota</v>
          </cell>
          <cell r="N3956" t="str">
            <v xml:space="preserve"> Neoptera</v>
          </cell>
          <cell r="O3956" t="str">
            <v xml:space="preserve"> Holometabola</v>
          </cell>
          <cell r="P3956" t="str">
            <v xml:space="preserve"> Hymenoptera</v>
          </cell>
          <cell r="Q3956" t="str">
            <v xml:space="preserve"> Apocrita</v>
          </cell>
          <cell r="R3956" t="str">
            <v xml:space="preserve"> Aculeata</v>
          </cell>
          <cell r="S3956" t="str">
            <v>Formicoidea</v>
          </cell>
          <cell r="T3956" t="str">
            <v xml:space="preserve"> Formicidae</v>
          </cell>
          <cell r="U3956" t="str">
            <v xml:space="preserve"> Myrmicinae</v>
          </cell>
        </row>
        <row r="3957">
          <cell r="B3957" t="str">
            <v>F4X7U5</v>
          </cell>
          <cell r="C3957" t="str">
            <v xml:space="preserve"> Acromyrmex echinatior (Panamanian leafcutter ant) (Acromyrmex octospinosus echinatior).</v>
          </cell>
          <cell r="E3957" t="str">
            <v xml:space="preserve"> NCBI_TaxID=103372 {ECO:0000313|Proteomes:UP000007755};</v>
          </cell>
          <cell r="G3957" t="str">
            <v>Eukaryota</v>
          </cell>
          <cell r="H3957" t="str">
            <v xml:space="preserve"> Metazoa</v>
          </cell>
          <cell r="I3957" t="str">
            <v xml:space="preserve"> Ecdysozoa</v>
          </cell>
          <cell r="J3957" t="str">
            <v xml:space="preserve"> Arthropoda</v>
          </cell>
          <cell r="K3957" t="str">
            <v xml:space="preserve"> Hexapoda</v>
          </cell>
          <cell r="L3957" t="str">
            <v xml:space="preserve"> Insecta</v>
          </cell>
          <cell r="M3957" t="str">
            <v>Pterygota</v>
          </cell>
          <cell r="N3957" t="str">
            <v xml:space="preserve"> Neoptera</v>
          </cell>
          <cell r="O3957" t="str">
            <v xml:space="preserve"> Holometabola</v>
          </cell>
          <cell r="P3957" t="str">
            <v xml:space="preserve"> Hymenoptera</v>
          </cell>
          <cell r="Q3957" t="str">
            <v xml:space="preserve"> Apocrita</v>
          </cell>
          <cell r="R3957" t="str">
            <v xml:space="preserve"> Aculeata</v>
          </cell>
          <cell r="S3957" t="str">
            <v>Formicoidea</v>
          </cell>
          <cell r="T3957" t="str">
            <v xml:space="preserve"> Formicidae</v>
          </cell>
          <cell r="U3957" t="str">
            <v xml:space="preserve"> Myrmicinae</v>
          </cell>
        </row>
        <row r="3958">
          <cell r="B3958" t="str">
            <v>F6HPF2</v>
          </cell>
          <cell r="C3958" t="str">
            <v xml:space="preserve"> Vitis vinifera (Grape).</v>
          </cell>
          <cell r="E3958" t="str">
            <v xml:space="preserve"> NCBI_TaxID=29760 {ECO:0000313|Proteomes:UP000009183};</v>
          </cell>
          <cell r="G3958" t="str">
            <v>Eukaryota</v>
          </cell>
          <cell r="H3958" t="str">
            <v xml:space="preserve"> Viridiplantae</v>
          </cell>
          <cell r="I3958" t="str">
            <v xml:space="preserve"> Streptophyta</v>
          </cell>
          <cell r="J3958" t="str">
            <v xml:space="preserve"> Embryophyta</v>
          </cell>
          <cell r="K3958" t="str">
            <v xml:space="preserve"> Tracheophyta</v>
          </cell>
          <cell r="L3958" t="str">
            <v>Spermatophyta</v>
          </cell>
          <cell r="M3958" t="str">
            <v xml:space="preserve"> Magnoliophyta</v>
          </cell>
          <cell r="N3958" t="str">
            <v xml:space="preserve"> eudicotyledons</v>
          </cell>
          <cell r="O3958" t="str">
            <v xml:space="preserve"> Gunneridae</v>
          </cell>
          <cell r="P3958" t="str">
            <v>Pentapetalae</v>
          </cell>
          <cell r="Q3958" t="str">
            <v xml:space="preserve"> rosids</v>
          </cell>
          <cell r="R3958" t="str">
            <v xml:space="preserve"> Vitales</v>
          </cell>
          <cell r="S3958" t="str">
            <v xml:space="preserve"> Vitaceae</v>
          </cell>
          <cell r="T3958" t="str">
            <v xml:space="preserve"> Vitis.</v>
          </cell>
        </row>
        <row r="3959">
          <cell r="B3959" t="str">
            <v>F6HST0</v>
          </cell>
          <cell r="C3959" t="str">
            <v xml:space="preserve"> Vitis vinifera (Grape).</v>
          </cell>
          <cell r="E3959" t="str">
            <v xml:space="preserve"> NCBI_TaxID=29760 {ECO:0000313|Proteomes:UP000009183};</v>
          </cell>
          <cell r="G3959" t="str">
            <v>Eukaryota</v>
          </cell>
          <cell r="H3959" t="str">
            <v xml:space="preserve"> Viridiplantae</v>
          </cell>
          <cell r="I3959" t="str">
            <v xml:space="preserve"> Streptophyta</v>
          </cell>
          <cell r="J3959" t="str">
            <v xml:space="preserve"> Embryophyta</v>
          </cell>
          <cell r="K3959" t="str">
            <v xml:space="preserve"> Tracheophyta</v>
          </cell>
          <cell r="L3959" t="str">
            <v>Spermatophyta</v>
          </cell>
          <cell r="M3959" t="str">
            <v xml:space="preserve"> Magnoliophyta</v>
          </cell>
          <cell r="N3959" t="str">
            <v xml:space="preserve"> eudicotyledons</v>
          </cell>
          <cell r="O3959" t="str">
            <v xml:space="preserve"> Gunneridae</v>
          </cell>
          <cell r="P3959" t="str">
            <v>Pentapetalae</v>
          </cell>
          <cell r="Q3959" t="str">
            <v xml:space="preserve"> rosids</v>
          </cell>
          <cell r="R3959" t="str">
            <v xml:space="preserve"> Vitales</v>
          </cell>
          <cell r="S3959" t="str">
            <v xml:space="preserve"> Vitaceae</v>
          </cell>
          <cell r="T3959" t="str">
            <v xml:space="preserve"> Vitis.</v>
          </cell>
        </row>
        <row r="3960">
          <cell r="B3960" t="str">
            <v>F6PQT9</v>
          </cell>
          <cell r="C3960" t="str">
            <v xml:space="preserve"> Equus caballus (Horse).</v>
          </cell>
          <cell r="E3960" t="str">
            <v xml:space="preserve"> NCBI_TaxID=9796 {ECO:0000313|Ensembl:ENSECAP00000010473, ECO:0000313|Proteomes:UP000002281};</v>
          </cell>
          <cell r="G3960" t="str">
            <v>Eukaryota</v>
          </cell>
          <cell r="H3960" t="str">
            <v xml:space="preserve"> Metazoa</v>
          </cell>
          <cell r="I3960" t="str">
            <v xml:space="preserve"> Chordata</v>
          </cell>
          <cell r="J3960" t="str">
            <v xml:space="preserve"> Craniata</v>
          </cell>
          <cell r="K3960" t="str">
            <v xml:space="preserve"> Vertebrata</v>
          </cell>
          <cell r="L3960" t="str">
            <v xml:space="preserve"> Euteleostomi</v>
          </cell>
          <cell r="M3960" t="str">
            <v>Mammalia</v>
          </cell>
          <cell r="N3960" t="str">
            <v xml:space="preserve"> Eutheria</v>
          </cell>
          <cell r="O3960" t="str">
            <v xml:space="preserve"> Laurasiatheria</v>
          </cell>
          <cell r="P3960" t="str">
            <v xml:space="preserve"> Perissodactyla</v>
          </cell>
          <cell r="Q3960" t="str">
            <v xml:space="preserve"> Equidae</v>
          </cell>
          <cell r="R3960" t="str">
            <v xml:space="preserve"> Equus.</v>
          </cell>
        </row>
        <row r="3961">
          <cell r="B3961" t="str">
            <v>F6QN79</v>
          </cell>
          <cell r="C3961" t="str">
            <v xml:space="preserve"> Ornithorhynchus anatinus (Duckbill platypus).</v>
          </cell>
          <cell r="E3961" t="str">
            <v xml:space="preserve"> NCBI_TaxID=9258 {ECO:0000313|Ensembl:ENSOANP00000009409, ECO:0000313|Proteomes:UP000002279};</v>
          </cell>
          <cell r="G3961" t="str">
            <v>Eukaryota</v>
          </cell>
          <cell r="H3961" t="str">
            <v xml:space="preserve"> Metazoa</v>
          </cell>
          <cell r="I3961" t="str">
            <v xml:space="preserve"> Chordata</v>
          </cell>
          <cell r="J3961" t="str">
            <v xml:space="preserve"> Craniata</v>
          </cell>
          <cell r="K3961" t="str">
            <v xml:space="preserve"> Vertebrata</v>
          </cell>
          <cell r="L3961" t="str">
            <v xml:space="preserve"> Euteleostomi</v>
          </cell>
          <cell r="M3961" t="str">
            <v>Mammalia</v>
          </cell>
          <cell r="N3961" t="str">
            <v xml:space="preserve"> Monotremata</v>
          </cell>
          <cell r="O3961" t="str">
            <v xml:space="preserve"> Ornithorhynchidae</v>
          </cell>
          <cell r="P3961" t="str">
            <v xml:space="preserve"> Ornithorhynchus.</v>
          </cell>
        </row>
        <row r="3962">
          <cell r="B3962" t="str">
            <v>F6R080</v>
          </cell>
          <cell r="C3962" t="str">
            <v xml:space="preserve"> Monodelphis domestica (Gray short-tailed opossum).</v>
          </cell>
          <cell r="E3962" t="str">
            <v xml:space="preserve"> NCBI_TaxID=13616 {ECO:0000313|Ensembl:ENSMODP00000026085, ECO:0000313|Proteomes:UP000002280};</v>
          </cell>
          <cell r="G3962" t="str">
            <v>Eukaryota</v>
          </cell>
          <cell r="H3962" t="str">
            <v xml:space="preserve"> Metazoa</v>
          </cell>
          <cell r="I3962" t="str">
            <v xml:space="preserve"> Chordata</v>
          </cell>
          <cell r="J3962" t="str">
            <v xml:space="preserve"> Craniata</v>
          </cell>
          <cell r="K3962" t="str">
            <v xml:space="preserve"> Vertebrata</v>
          </cell>
          <cell r="L3962" t="str">
            <v xml:space="preserve"> Euteleostomi</v>
          </cell>
          <cell r="M3962" t="str">
            <v>Mammalia</v>
          </cell>
          <cell r="N3962" t="str">
            <v xml:space="preserve"> Metatheria</v>
          </cell>
          <cell r="O3962" t="str">
            <v xml:space="preserve"> Didelphimorphia</v>
          </cell>
          <cell r="P3962" t="str">
            <v xml:space="preserve"> Didelphidae</v>
          </cell>
          <cell r="Q3962" t="str">
            <v xml:space="preserve"> Monodelphis.</v>
          </cell>
        </row>
        <row r="3963">
          <cell r="B3963" t="str">
            <v>F6SFA8</v>
          </cell>
          <cell r="C3963" t="str">
            <v xml:space="preserve"> Equus caballus (Horse).</v>
          </cell>
          <cell r="E3963" t="str">
            <v xml:space="preserve"> NCBI_TaxID=9796 {ECO:0000313|Ensembl:ENSECAP00000008473, ECO:0000313|Proteomes:UP000002281};</v>
          </cell>
          <cell r="G3963" t="str">
            <v>Eukaryota</v>
          </cell>
          <cell r="H3963" t="str">
            <v xml:space="preserve"> Metazoa</v>
          </cell>
          <cell r="I3963" t="str">
            <v xml:space="preserve"> Chordata</v>
          </cell>
          <cell r="J3963" t="str">
            <v xml:space="preserve"> Craniata</v>
          </cell>
          <cell r="K3963" t="str">
            <v xml:space="preserve"> Vertebrata</v>
          </cell>
          <cell r="L3963" t="str">
            <v xml:space="preserve"> Euteleostomi</v>
          </cell>
          <cell r="M3963" t="str">
            <v>Mammalia</v>
          </cell>
          <cell r="N3963" t="str">
            <v xml:space="preserve"> Eutheria</v>
          </cell>
          <cell r="O3963" t="str">
            <v xml:space="preserve"> Laurasiatheria</v>
          </cell>
          <cell r="P3963" t="str">
            <v xml:space="preserve"> Perissodactyla</v>
          </cell>
          <cell r="Q3963" t="str">
            <v xml:space="preserve"> Equidae</v>
          </cell>
          <cell r="R3963" t="str">
            <v xml:space="preserve"> Equus.</v>
          </cell>
        </row>
        <row r="3964">
          <cell r="B3964" t="str">
            <v>F6SH73</v>
          </cell>
          <cell r="C3964" t="str">
            <v xml:space="preserve"> Xenopus tropicalis (Western clawed frog) (Silurana tropicalis).</v>
          </cell>
          <cell r="E3964" t="str">
            <v xml:space="preserve"> NCBI_TaxID=8364 {ECO:0000313|Ensembl:ENSXETP00000021720, ECO:0000313|Proteomes:UP000008143};</v>
          </cell>
          <cell r="G3964" t="str">
            <v>Eukaryota</v>
          </cell>
          <cell r="H3964" t="str">
            <v xml:space="preserve"> Metazoa</v>
          </cell>
          <cell r="I3964" t="str">
            <v xml:space="preserve"> Chordata</v>
          </cell>
          <cell r="J3964" t="str">
            <v xml:space="preserve"> Craniata</v>
          </cell>
          <cell r="K3964" t="str">
            <v xml:space="preserve"> Vertebrata</v>
          </cell>
          <cell r="L3964" t="str">
            <v xml:space="preserve"> Euteleostomi</v>
          </cell>
          <cell r="M3964" t="str">
            <v>Amphibia</v>
          </cell>
          <cell r="N3964" t="str">
            <v xml:space="preserve"> Batrachia</v>
          </cell>
          <cell r="O3964" t="str">
            <v xml:space="preserve"> Anura</v>
          </cell>
          <cell r="P3964" t="str">
            <v xml:space="preserve"> Pipoidea</v>
          </cell>
          <cell r="Q3964" t="str">
            <v xml:space="preserve"> Pipidae</v>
          </cell>
          <cell r="R3964" t="str">
            <v xml:space="preserve"> Xenopodinae</v>
          </cell>
          <cell r="S3964" t="str">
            <v xml:space="preserve"> Xenopus</v>
          </cell>
          <cell r="T3964" t="str">
            <v>Silurana.</v>
          </cell>
        </row>
        <row r="3965">
          <cell r="B3965" t="str">
            <v>F6TLU0</v>
          </cell>
          <cell r="C3965" t="str">
            <v xml:space="preserve"> Equus caballus (Horse).</v>
          </cell>
          <cell r="E3965" t="str">
            <v xml:space="preserve"> NCBI_TaxID=9796 {ECO:0000313|Ensembl:ENSECAP00000013147, ECO:0000313|Proteomes:UP000002281};</v>
          </cell>
          <cell r="G3965" t="str">
            <v>Eukaryota</v>
          </cell>
          <cell r="H3965" t="str">
            <v xml:space="preserve"> Metazoa</v>
          </cell>
          <cell r="I3965" t="str">
            <v xml:space="preserve"> Chordata</v>
          </cell>
          <cell r="J3965" t="str">
            <v xml:space="preserve"> Craniata</v>
          </cell>
          <cell r="K3965" t="str">
            <v xml:space="preserve"> Vertebrata</v>
          </cell>
          <cell r="L3965" t="str">
            <v xml:space="preserve"> Euteleostomi</v>
          </cell>
          <cell r="M3965" t="str">
            <v>Mammalia</v>
          </cell>
          <cell r="N3965" t="str">
            <v xml:space="preserve"> Eutheria</v>
          </cell>
          <cell r="O3965" t="str">
            <v xml:space="preserve"> Laurasiatheria</v>
          </cell>
          <cell r="P3965" t="str">
            <v xml:space="preserve"> Perissodactyla</v>
          </cell>
          <cell r="Q3965" t="str">
            <v xml:space="preserve"> Equidae</v>
          </cell>
          <cell r="R3965" t="str">
            <v xml:space="preserve"> Equus.</v>
          </cell>
        </row>
        <row r="3966">
          <cell r="B3966" t="str">
            <v>F6UMI4</v>
          </cell>
          <cell r="C3966" t="str">
            <v xml:space="preserve"> Canis lupus familiaris (Dog) (Canis familiaris).</v>
          </cell>
          <cell r="E3966" t="str">
            <v xml:space="preserve"> NCBI_TaxID=9615 {ECO:0000313|Ensembl:ENSCAFP00000032256, ECO:0000313|Proteomes:UP000002254};</v>
          </cell>
          <cell r="G3966" t="str">
            <v>Eukaryota</v>
          </cell>
          <cell r="H3966" t="str">
            <v xml:space="preserve"> Metazoa</v>
          </cell>
          <cell r="I3966" t="str">
            <v xml:space="preserve"> Chordata</v>
          </cell>
          <cell r="J3966" t="str">
            <v xml:space="preserve"> Craniata</v>
          </cell>
          <cell r="K3966" t="str">
            <v xml:space="preserve"> Vertebrata</v>
          </cell>
          <cell r="L3966" t="str">
            <v xml:space="preserve"> Euteleostomi</v>
          </cell>
          <cell r="M3966" t="str">
            <v>Mammalia</v>
          </cell>
          <cell r="N3966" t="str">
            <v xml:space="preserve"> Eutheria</v>
          </cell>
          <cell r="O3966" t="str">
            <v xml:space="preserve"> Laurasiatheria</v>
          </cell>
          <cell r="P3966" t="str">
            <v xml:space="preserve"> Carnivora</v>
          </cell>
          <cell r="Q3966" t="str">
            <v xml:space="preserve"> Caniformia</v>
          </cell>
          <cell r="R3966" t="str">
            <v xml:space="preserve"> Canidae</v>
          </cell>
          <cell r="S3966" t="str">
            <v>Canis.</v>
          </cell>
        </row>
        <row r="3967">
          <cell r="B3967" t="str">
            <v>F6UN69</v>
          </cell>
          <cell r="C3967" t="str">
            <v xml:space="preserve"> Monodelphis domestica (Gray short-tailed opossum).</v>
          </cell>
          <cell r="E3967" t="str">
            <v xml:space="preserve"> NCBI_TaxID=13616 {ECO:0000313|Ensembl:ENSMODP00000017701, ECO:0000313|Proteomes:UP000002280};</v>
          </cell>
          <cell r="G3967" t="str">
            <v>Eukaryota</v>
          </cell>
          <cell r="H3967" t="str">
            <v xml:space="preserve"> Metazoa</v>
          </cell>
          <cell r="I3967" t="str">
            <v xml:space="preserve"> Chordata</v>
          </cell>
          <cell r="J3967" t="str">
            <v xml:space="preserve"> Craniata</v>
          </cell>
          <cell r="K3967" t="str">
            <v xml:space="preserve"> Vertebrata</v>
          </cell>
          <cell r="L3967" t="str">
            <v xml:space="preserve"> Euteleostomi</v>
          </cell>
          <cell r="M3967" t="str">
            <v>Mammalia</v>
          </cell>
          <cell r="N3967" t="str">
            <v xml:space="preserve"> Metatheria</v>
          </cell>
          <cell r="O3967" t="str">
            <v xml:space="preserve"> Didelphimorphia</v>
          </cell>
          <cell r="P3967" t="str">
            <v xml:space="preserve"> Didelphidae</v>
          </cell>
          <cell r="Q3967" t="str">
            <v xml:space="preserve"> Monodelphis.</v>
          </cell>
        </row>
        <row r="3968">
          <cell r="B3968" t="str">
            <v>F6V8B8</v>
          </cell>
          <cell r="C3968" t="str">
            <v xml:space="preserve"> Xenopus tropicalis (Western clawed frog) (Silurana tropicalis).</v>
          </cell>
          <cell r="E3968" t="str">
            <v xml:space="preserve"> NCBI_TaxID=8364 {ECO:0000313|Ensembl:ENSXETP00000041847, ECO:0000313|Proteomes:UP000008143};</v>
          </cell>
          <cell r="G3968" t="str">
            <v>Eukaryota</v>
          </cell>
          <cell r="H3968" t="str">
            <v xml:space="preserve"> Metazoa</v>
          </cell>
          <cell r="I3968" t="str">
            <v xml:space="preserve"> Chordata</v>
          </cell>
          <cell r="J3968" t="str">
            <v xml:space="preserve"> Craniata</v>
          </cell>
          <cell r="K3968" t="str">
            <v xml:space="preserve"> Vertebrata</v>
          </cell>
          <cell r="L3968" t="str">
            <v xml:space="preserve"> Euteleostomi</v>
          </cell>
          <cell r="M3968" t="str">
            <v>Amphibia</v>
          </cell>
          <cell r="N3968" t="str">
            <v xml:space="preserve"> Batrachia</v>
          </cell>
          <cell r="O3968" t="str">
            <v xml:space="preserve"> Anura</v>
          </cell>
          <cell r="P3968" t="str">
            <v xml:space="preserve"> Pipoidea</v>
          </cell>
          <cell r="Q3968" t="str">
            <v xml:space="preserve"> Pipidae</v>
          </cell>
          <cell r="R3968" t="str">
            <v xml:space="preserve"> Xenopodinae</v>
          </cell>
          <cell r="S3968" t="str">
            <v xml:space="preserve"> Xenopus</v>
          </cell>
          <cell r="T3968" t="str">
            <v>Silurana.</v>
          </cell>
        </row>
        <row r="3969">
          <cell r="B3969" t="str">
            <v>F6VI43</v>
          </cell>
          <cell r="C3969" t="str">
            <v xml:space="preserve"> Monodelphis domestica (Gray short-tailed opossum).</v>
          </cell>
          <cell r="E3969" t="str">
            <v xml:space="preserve"> NCBI_TaxID=13616 {ECO:0000313|Ensembl:ENSMODP00000019378, ECO:0000313|Proteomes:UP000002280};</v>
          </cell>
          <cell r="G3969" t="str">
            <v>Eukaryota</v>
          </cell>
          <cell r="H3969" t="str">
            <v xml:space="preserve"> Metazoa</v>
          </cell>
          <cell r="I3969" t="str">
            <v xml:space="preserve"> Chordata</v>
          </cell>
          <cell r="J3969" t="str">
            <v xml:space="preserve"> Craniata</v>
          </cell>
          <cell r="K3969" t="str">
            <v xml:space="preserve"> Vertebrata</v>
          </cell>
          <cell r="L3969" t="str">
            <v xml:space="preserve"> Euteleostomi</v>
          </cell>
          <cell r="M3969" t="str">
            <v>Mammalia</v>
          </cell>
          <cell r="N3969" t="str">
            <v xml:space="preserve"> Metatheria</v>
          </cell>
          <cell r="O3969" t="str">
            <v xml:space="preserve"> Didelphimorphia</v>
          </cell>
          <cell r="P3969" t="str">
            <v xml:space="preserve"> Didelphidae</v>
          </cell>
          <cell r="Q3969" t="str">
            <v xml:space="preserve"> Monodelphis.</v>
          </cell>
        </row>
        <row r="3970">
          <cell r="B3970" t="str">
            <v>F6VP76</v>
          </cell>
          <cell r="C3970" t="str">
            <v xml:space="preserve"> Ornithorhynchus anatinus (Duckbill platypus).</v>
          </cell>
          <cell r="E3970" t="str">
            <v xml:space="preserve"> NCBI_TaxID=9258 {ECO:0000313|Ensembl:ENSOANP00000010042, ECO:0000313|Proteomes:UP000002279};</v>
          </cell>
          <cell r="G3970" t="str">
            <v>Eukaryota</v>
          </cell>
          <cell r="H3970" t="str">
            <v xml:space="preserve"> Metazoa</v>
          </cell>
          <cell r="I3970" t="str">
            <v xml:space="preserve"> Chordata</v>
          </cell>
          <cell r="J3970" t="str">
            <v xml:space="preserve"> Craniata</v>
          </cell>
          <cell r="K3970" t="str">
            <v xml:space="preserve"> Vertebrata</v>
          </cell>
          <cell r="L3970" t="str">
            <v xml:space="preserve"> Euteleostomi</v>
          </cell>
          <cell r="M3970" t="str">
            <v>Mammalia</v>
          </cell>
          <cell r="N3970" t="str">
            <v xml:space="preserve"> Monotremata</v>
          </cell>
          <cell r="O3970" t="str">
            <v xml:space="preserve"> Ornithorhynchidae</v>
          </cell>
          <cell r="P3970" t="str">
            <v xml:space="preserve"> Ornithorhynchus.</v>
          </cell>
        </row>
        <row r="3971">
          <cell r="B3971" t="str">
            <v>F6W8K1</v>
          </cell>
          <cell r="C3971" t="str">
            <v xml:space="preserve"> Callithrix jacchus (White-tufted-ear marmoset).</v>
          </cell>
          <cell r="E3971" t="str">
            <v xml:space="preserve"> NCBI_TaxID=9483 {ECO:0000313|Ensembl:ENSCJAP00000042730, ECO:0000313|Proteomes:UP000008225};</v>
          </cell>
          <cell r="G3971" t="str">
            <v>Eukaryota</v>
          </cell>
          <cell r="H3971" t="str">
            <v xml:space="preserve"> Metazoa</v>
          </cell>
          <cell r="I3971" t="str">
            <v xml:space="preserve"> Chordata</v>
          </cell>
          <cell r="J3971" t="str">
            <v xml:space="preserve"> Craniata</v>
          </cell>
          <cell r="K3971" t="str">
            <v xml:space="preserve"> Vertebrata</v>
          </cell>
          <cell r="L3971" t="str">
            <v xml:space="preserve"> Euteleostomi</v>
          </cell>
          <cell r="M3971" t="str">
            <v>Mammalia</v>
          </cell>
          <cell r="N3971" t="str">
            <v xml:space="preserve"> Eutheria</v>
          </cell>
          <cell r="O3971" t="str">
            <v xml:space="preserve"> Euarchontoglires</v>
          </cell>
          <cell r="P3971" t="str">
            <v xml:space="preserve"> Primates</v>
          </cell>
          <cell r="Q3971" t="str">
            <v xml:space="preserve"> Haplorrhini</v>
          </cell>
          <cell r="R3971" t="str">
            <v>Platyrrhini</v>
          </cell>
          <cell r="S3971" t="str">
            <v xml:space="preserve"> Cebidae</v>
          </cell>
          <cell r="T3971" t="str">
            <v xml:space="preserve"> Callitrichinae</v>
          </cell>
          <cell r="U3971" t="str">
            <v xml:space="preserve"> Callithrix</v>
          </cell>
        </row>
        <row r="3972">
          <cell r="B3972" t="str">
            <v>A0A1W2WI90</v>
          </cell>
          <cell r="C3972" t="str">
            <v xml:space="preserve"> Ciona intestinalis (Transparent sea squirt) (Ascidia intestinalis).</v>
          </cell>
          <cell r="E3972" t="str">
            <v xml:space="preserve"> NCBI_TaxID=7719 {ECO:0000313|RefSeq:XP_002131395.1};</v>
          </cell>
          <cell r="G3972" t="str">
            <v>Eukaryota</v>
          </cell>
          <cell r="H3972" t="str">
            <v xml:space="preserve"> Metazoa</v>
          </cell>
          <cell r="I3972" t="str">
            <v xml:space="preserve"> Chordata</v>
          </cell>
          <cell r="J3972" t="str">
            <v xml:space="preserve"> Tunicata</v>
          </cell>
          <cell r="K3972" t="str">
            <v xml:space="preserve"> Ascidiacea</v>
          </cell>
          <cell r="L3972" t="str">
            <v xml:space="preserve"> Enterogona</v>
          </cell>
          <cell r="M3972" t="str">
            <v>Phlebobranchia</v>
          </cell>
          <cell r="N3972" t="str">
            <v xml:space="preserve"> Cionidae</v>
          </cell>
          <cell r="O3972" t="str">
            <v xml:space="preserve"> Ciona.</v>
          </cell>
        </row>
        <row r="3973">
          <cell r="B3973" t="str">
            <v>F6WTW1</v>
          </cell>
          <cell r="C3973" t="str">
            <v xml:space="preserve"> Macaca mulatta (Rhesus macaque).</v>
          </cell>
          <cell r="E3973" t="str">
            <v xml:space="preserve"> NCBI_TaxID=9544 {ECO:0000313|Ensembl:ENSMMUP00000026578, ECO:0000313|Proteomes:UP000006718};</v>
          </cell>
          <cell r="G3973" t="str">
            <v>Eukaryota</v>
          </cell>
          <cell r="H3973" t="str">
            <v xml:space="preserve"> Metazoa</v>
          </cell>
          <cell r="I3973" t="str">
            <v xml:space="preserve"> Chordata</v>
          </cell>
          <cell r="J3973" t="str">
            <v xml:space="preserve"> Craniata</v>
          </cell>
          <cell r="K3973" t="str">
            <v xml:space="preserve"> Vertebrata</v>
          </cell>
          <cell r="L3973" t="str">
            <v xml:space="preserve"> Euteleostomi</v>
          </cell>
          <cell r="M3973" t="str">
            <v>Mammalia</v>
          </cell>
          <cell r="N3973" t="str">
            <v xml:space="preserve"> Eutheria</v>
          </cell>
          <cell r="O3973" t="str">
            <v xml:space="preserve"> Euarchontoglires</v>
          </cell>
          <cell r="P3973" t="str">
            <v xml:space="preserve"> Primates</v>
          </cell>
          <cell r="Q3973" t="str">
            <v xml:space="preserve"> Haplorrhini</v>
          </cell>
          <cell r="R3973" t="str">
            <v>Catarrhini</v>
          </cell>
          <cell r="S3973" t="str">
            <v xml:space="preserve"> Cercopithecidae</v>
          </cell>
          <cell r="T3973" t="str">
            <v xml:space="preserve"> Cercopithecinae</v>
          </cell>
          <cell r="U3973" t="str">
            <v xml:space="preserve"> Macaca.</v>
          </cell>
        </row>
        <row r="3974">
          <cell r="B3974" t="str">
            <v>F6X7V2</v>
          </cell>
          <cell r="C3974" t="str">
            <v xml:space="preserve"> Ornithorhynchus anatinus (Duckbill platypus).</v>
          </cell>
          <cell r="E3974" t="str">
            <v xml:space="preserve"> NCBI_TaxID=9258 {ECO:0000313|Ensembl:ENSOANP00000022809, ECO:0000313|Proteomes:UP000002279};</v>
          </cell>
          <cell r="G3974" t="str">
            <v>Eukaryota</v>
          </cell>
          <cell r="H3974" t="str">
            <v xml:space="preserve"> Metazoa</v>
          </cell>
          <cell r="I3974" t="str">
            <v xml:space="preserve"> Chordata</v>
          </cell>
          <cell r="J3974" t="str">
            <v xml:space="preserve"> Craniata</v>
          </cell>
          <cell r="K3974" t="str">
            <v xml:space="preserve"> Vertebrata</v>
          </cell>
          <cell r="L3974" t="str">
            <v xml:space="preserve"> Euteleostomi</v>
          </cell>
          <cell r="M3974" t="str">
            <v>Mammalia</v>
          </cell>
          <cell r="N3974" t="str">
            <v xml:space="preserve"> Monotremata</v>
          </cell>
          <cell r="O3974" t="str">
            <v xml:space="preserve"> Ornithorhynchidae</v>
          </cell>
          <cell r="P3974" t="str">
            <v xml:space="preserve"> Ornithorhynchus.</v>
          </cell>
        </row>
        <row r="3975">
          <cell r="B3975" t="str">
            <v>F6YA02</v>
          </cell>
          <cell r="C3975" t="str">
            <v xml:space="preserve"> Ciona intestinalis (Transparent sea squirt) (Ascidia intestinalis).</v>
          </cell>
          <cell r="E3975" t="str">
            <v xml:space="preserve"> NCBI_TaxID=7719 {ECO:0000313|Ensembl:ENSCINP00000014192, ECO:0000313|Proteomes:UP000008144};</v>
          </cell>
          <cell r="G3975" t="str">
            <v>Eukaryota</v>
          </cell>
          <cell r="H3975" t="str">
            <v xml:space="preserve"> Metazoa</v>
          </cell>
          <cell r="I3975" t="str">
            <v xml:space="preserve"> Chordata</v>
          </cell>
          <cell r="J3975" t="str">
            <v xml:space="preserve"> Tunicata</v>
          </cell>
          <cell r="K3975" t="str">
            <v xml:space="preserve"> Ascidiacea</v>
          </cell>
          <cell r="L3975" t="str">
            <v xml:space="preserve"> Enterogona</v>
          </cell>
          <cell r="M3975" t="str">
            <v>Phlebobranchia</v>
          </cell>
          <cell r="N3975" t="str">
            <v xml:space="preserve"> Cionidae</v>
          </cell>
          <cell r="O3975" t="str">
            <v xml:space="preserve"> Ciona.</v>
          </cell>
        </row>
        <row r="3976">
          <cell r="B3976" t="str">
            <v>F6YQC5</v>
          </cell>
          <cell r="C3976" t="str">
            <v xml:space="preserve"> Monodelphis domestica (Gray short-tailed opossum).</v>
          </cell>
          <cell r="E3976" t="str">
            <v xml:space="preserve"> NCBI_TaxID=13616 {ECO:0000313|Ensembl:ENSMODP00000006292, ECO:0000313|Proteomes:UP000002280};</v>
          </cell>
          <cell r="G3976" t="str">
            <v>Eukaryota</v>
          </cell>
          <cell r="H3976" t="str">
            <v xml:space="preserve"> Metazoa</v>
          </cell>
          <cell r="I3976" t="str">
            <v xml:space="preserve"> Chordata</v>
          </cell>
          <cell r="J3976" t="str">
            <v xml:space="preserve"> Craniata</v>
          </cell>
          <cell r="K3976" t="str">
            <v xml:space="preserve"> Vertebrata</v>
          </cell>
          <cell r="L3976" t="str">
            <v xml:space="preserve"> Euteleostomi</v>
          </cell>
          <cell r="M3976" t="str">
            <v>Mammalia</v>
          </cell>
          <cell r="N3976" t="str">
            <v xml:space="preserve"> Metatheria</v>
          </cell>
          <cell r="O3976" t="str">
            <v xml:space="preserve"> Didelphimorphia</v>
          </cell>
          <cell r="P3976" t="str">
            <v xml:space="preserve"> Didelphidae</v>
          </cell>
          <cell r="Q3976" t="str">
            <v xml:space="preserve"> Monodelphis.</v>
          </cell>
        </row>
        <row r="3977">
          <cell r="B3977" t="str">
            <v>F6YUM2</v>
          </cell>
          <cell r="C3977" t="str">
            <v xml:space="preserve"> Callithrix jacchus (White-tufted-ear marmoset).</v>
          </cell>
          <cell r="E3977" t="str">
            <v xml:space="preserve"> NCBI_TaxID=9483 {ECO:0000313|Ensembl:ENSCJAP00000049869, ECO:0000313|Proteomes:UP000008225};</v>
          </cell>
          <cell r="G3977" t="str">
            <v>Eukaryota</v>
          </cell>
          <cell r="H3977" t="str">
            <v xml:space="preserve"> Metazoa</v>
          </cell>
          <cell r="I3977" t="str">
            <v xml:space="preserve"> Chordata</v>
          </cell>
          <cell r="J3977" t="str">
            <v xml:space="preserve"> Craniata</v>
          </cell>
          <cell r="K3977" t="str">
            <v xml:space="preserve"> Vertebrata</v>
          </cell>
          <cell r="L3977" t="str">
            <v xml:space="preserve"> Euteleostomi</v>
          </cell>
          <cell r="M3977" t="str">
            <v>Mammalia</v>
          </cell>
          <cell r="N3977" t="str">
            <v xml:space="preserve"> Eutheria</v>
          </cell>
          <cell r="O3977" t="str">
            <v xml:space="preserve"> Euarchontoglires</v>
          </cell>
          <cell r="P3977" t="str">
            <v xml:space="preserve"> Primates</v>
          </cell>
          <cell r="Q3977" t="str">
            <v xml:space="preserve"> Haplorrhini</v>
          </cell>
          <cell r="R3977" t="str">
            <v>Platyrrhini</v>
          </cell>
          <cell r="S3977" t="str">
            <v xml:space="preserve"> Cebidae</v>
          </cell>
          <cell r="T3977" t="str">
            <v xml:space="preserve"> Callitrichinae</v>
          </cell>
          <cell r="U3977" t="str">
            <v xml:space="preserve"> Callithrix</v>
          </cell>
        </row>
        <row r="3978">
          <cell r="B3978" t="str">
            <v>F6ZE82</v>
          </cell>
          <cell r="C3978" t="str">
            <v xml:space="preserve"> Ornithorhynchus anatinus (Duckbill platypus).</v>
          </cell>
          <cell r="E3978" t="str">
            <v xml:space="preserve"> NCBI_TaxID=9258 {ECO:0000313|Ensembl:ENSOANP00000001108, ECO:0000313|Proteomes:UP000002279};</v>
          </cell>
          <cell r="G3978" t="str">
            <v>Eukaryota</v>
          </cell>
          <cell r="H3978" t="str">
            <v xml:space="preserve"> Metazoa</v>
          </cell>
          <cell r="I3978" t="str">
            <v xml:space="preserve"> Chordata</v>
          </cell>
          <cell r="J3978" t="str">
            <v xml:space="preserve"> Craniata</v>
          </cell>
          <cell r="K3978" t="str">
            <v xml:space="preserve"> Vertebrata</v>
          </cell>
          <cell r="L3978" t="str">
            <v xml:space="preserve"> Euteleostomi</v>
          </cell>
          <cell r="M3978" t="str">
            <v>Mammalia</v>
          </cell>
          <cell r="N3978" t="str">
            <v xml:space="preserve"> Monotremata</v>
          </cell>
          <cell r="O3978" t="str">
            <v xml:space="preserve"> Ornithorhynchidae</v>
          </cell>
          <cell r="P3978" t="str">
            <v xml:space="preserve"> Ornithorhynchus.</v>
          </cell>
        </row>
        <row r="3979">
          <cell r="B3979" t="str">
            <v>F6ZE92</v>
          </cell>
          <cell r="C3979" t="str">
            <v xml:space="preserve"> Ornithorhynchus anatinus (Duckbill platypus).</v>
          </cell>
          <cell r="E3979" t="str">
            <v xml:space="preserve"> NCBI_TaxID=9258 {ECO:0000313|Ensembl:ENSOANP00000001107, ECO:0000313|Proteomes:UP000002279};</v>
          </cell>
          <cell r="G3979" t="str">
            <v>Eukaryota</v>
          </cell>
          <cell r="H3979" t="str">
            <v xml:space="preserve"> Metazoa</v>
          </cell>
          <cell r="I3979" t="str">
            <v xml:space="preserve"> Chordata</v>
          </cell>
          <cell r="J3979" t="str">
            <v xml:space="preserve"> Craniata</v>
          </cell>
          <cell r="K3979" t="str">
            <v xml:space="preserve"> Vertebrata</v>
          </cell>
          <cell r="L3979" t="str">
            <v xml:space="preserve"> Euteleostomi</v>
          </cell>
          <cell r="M3979" t="str">
            <v>Mammalia</v>
          </cell>
          <cell r="N3979" t="str">
            <v xml:space="preserve"> Monotremata</v>
          </cell>
          <cell r="O3979" t="str">
            <v xml:space="preserve"> Ornithorhynchidae</v>
          </cell>
          <cell r="P3979" t="str">
            <v xml:space="preserve"> Ornithorhynchus.</v>
          </cell>
        </row>
        <row r="3980">
          <cell r="B3980" t="str">
            <v>F6ZF57</v>
          </cell>
          <cell r="C3980" t="str">
            <v xml:space="preserve"> Callithrix jacchus (White-tufted-ear marmoset).</v>
          </cell>
          <cell r="E3980" t="str">
            <v xml:space="preserve"> NCBI_TaxID=9483 {ECO:0000313|Ensembl:ENSCJAP00000013547, ECO:0000313|Proteomes:UP000008225};</v>
          </cell>
          <cell r="G3980" t="str">
            <v>Eukaryota</v>
          </cell>
          <cell r="H3980" t="str">
            <v xml:space="preserve"> Metazoa</v>
          </cell>
          <cell r="I3980" t="str">
            <v xml:space="preserve"> Chordata</v>
          </cell>
          <cell r="J3980" t="str">
            <v xml:space="preserve"> Craniata</v>
          </cell>
          <cell r="K3980" t="str">
            <v xml:space="preserve"> Vertebrata</v>
          </cell>
          <cell r="L3980" t="str">
            <v xml:space="preserve"> Euteleostomi</v>
          </cell>
          <cell r="M3980" t="str">
            <v>Mammalia</v>
          </cell>
          <cell r="N3980" t="str">
            <v xml:space="preserve"> Eutheria</v>
          </cell>
          <cell r="O3980" t="str">
            <v xml:space="preserve"> Euarchontoglires</v>
          </cell>
          <cell r="P3980" t="str">
            <v xml:space="preserve"> Primates</v>
          </cell>
          <cell r="Q3980" t="str">
            <v xml:space="preserve"> Haplorrhini</v>
          </cell>
          <cell r="R3980" t="str">
            <v>Platyrrhini</v>
          </cell>
          <cell r="S3980" t="str">
            <v xml:space="preserve"> Cebidae</v>
          </cell>
          <cell r="T3980" t="str">
            <v xml:space="preserve"> Callitrichinae</v>
          </cell>
          <cell r="U3980" t="str">
            <v xml:space="preserve"> Callithrix</v>
          </cell>
        </row>
        <row r="3981">
          <cell r="B3981" t="str">
            <v>F6ZQY1</v>
          </cell>
          <cell r="C3981" t="str">
            <v xml:space="preserve"> Equus caballus (Horse).</v>
          </cell>
          <cell r="E3981" t="str">
            <v xml:space="preserve"> NCBI_TaxID=9796 {ECO:0000313|Ensembl:ENSECAP00000011981, ECO:0000313|Proteomes:UP000002281};</v>
          </cell>
          <cell r="G3981" t="str">
            <v>Eukaryota</v>
          </cell>
          <cell r="H3981" t="str">
            <v xml:space="preserve"> Metazoa</v>
          </cell>
          <cell r="I3981" t="str">
            <v xml:space="preserve"> Chordata</v>
          </cell>
          <cell r="J3981" t="str">
            <v xml:space="preserve"> Craniata</v>
          </cell>
          <cell r="K3981" t="str">
            <v xml:space="preserve"> Vertebrata</v>
          </cell>
          <cell r="L3981" t="str">
            <v xml:space="preserve"> Euteleostomi</v>
          </cell>
          <cell r="M3981" t="str">
            <v>Mammalia</v>
          </cell>
          <cell r="N3981" t="str">
            <v xml:space="preserve"> Eutheria</v>
          </cell>
          <cell r="O3981" t="str">
            <v xml:space="preserve"> Laurasiatheria</v>
          </cell>
          <cell r="P3981" t="str">
            <v xml:space="preserve"> Perissodactyla</v>
          </cell>
          <cell r="Q3981" t="str">
            <v xml:space="preserve"> Equidae</v>
          </cell>
          <cell r="R3981" t="str">
            <v xml:space="preserve"> Equus.</v>
          </cell>
        </row>
        <row r="3982">
          <cell r="B3982" t="str">
            <v>F7A2F1</v>
          </cell>
          <cell r="C3982" t="str">
            <v xml:space="preserve"> Xenopus tropicalis (Western clawed frog) (Silurana tropicalis).</v>
          </cell>
          <cell r="E3982" t="str">
            <v xml:space="preserve"> NCBI_TaxID=8364 {ECO:0000313|Ensembl:ENSXETP00000036613, ECO:0000313|Proteomes:UP000008143};</v>
          </cell>
          <cell r="G3982" t="str">
            <v>Eukaryota</v>
          </cell>
          <cell r="H3982" t="str">
            <v xml:space="preserve"> Metazoa</v>
          </cell>
          <cell r="I3982" t="str">
            <v xml:space="preserve"> Chordata</v>
          </cell>
          <cell r="J3982" t="str">
            <v xml:space="preserve"> Craniata</v>
          </cell>
          <cell r="K3982" t="str">
            <v xml:space="preserve"> Vertebrata</v>
          </cell>
          <cell r="L3982" t="str">
            <v xml:space="preserve"> Euteleostomi</v>
          </cell>
          <cell r="M3982" t="str">
            <v>Amphibia</v>
          </cell>
          <cell r="N3982" t="str">
            <v xml:space="preserve"> Batrachia</v>
          </cell>
          <cell r="O3982" t="str">
            <v xml:space="preserve"> Anura</v>
          </cell>
          <cell r="P3982" t="str">
            <v xml:space="preserve"> Pipoidea</v>
          </cell>
          <cell r="Q3982" t="str">
            <v xml:space="preserve"> Pipidae</v>
          </cell>
          <cell r="R3982" t="str">
            <v xml:space="preserve"> Xenopodinae</v>
          </cell>
          <cell r="S3982" t="str">
            <v xml:space="preserve"> Xenopus</v>
          </cell>
          <cell r="T3982" t="str">
            <v>Silurana.</v>
          </cell>
        </row>
        <row r="3983">
          <cell r="B3983" t="str">
            <v>F7A7G7</v>
          </cell>
          <cell r="C3983" t="str">
            <v xml:space="preserve"> Monodelphis domestica (Gray short-tailed opossum).</v>
          </cell>
          <cell r="E3983" t="str">
            <v xml:space="preserve"> NCBI_TaxID=13616 {ECO:0000313|Ensembl:ENSMODP00000001069, ECO:0000313|Proteomes:UP000002280};</v>
          </cell>
          <cell r="G3983" t="str">
            <v>Eukaryota</v>
          </cell>
          <cell r="H3983" t="str">
            <v xml:space="preserve"> Metazoa</v>
          </cell>
          <cell r="I3983" t="str">
            <v xml:space="preserve"> Chordata</v>
          </cell>
          <cell r="J3983" t="str">
            <v xml:space="preserve"> Craniata</v>
          </cell>
          <cell r="K3983" t="str">
            <v xml:space="preserve"> Vertebrata</v>
          </cell>
          <cell r="L3983" t="str">
            <v xml:space="preserve"> Euteleostomi</v>
          </cell>
          <cell r="M3983" t="str">
            <v>Mammalia</v>
          </cell>
          <cell r="N3983" t="str">
            <v xml:space="preserve"> Metatheria</v>
          </cell>
          <cell r="O3983" t="str">
            <v xml:space="preserve"> Didelphimorphia</v>
          </cell>
          <cell r="P3983" t="str">
            <v xml:space="preserve"> Didelphidae</v>
          </cell>
          <cell r="Q3983" t="str">
            <v xml:space="preserve"> Monodelphis.</v>
          </cell>
        </row>
        <row r="3984">
          <cell r="B3984" t="str">
            <v>F7AKB9</v>
          </cell>
          <cell r="C3984" t="str">
            <v xml:space="preserve"> Callithrix jacchus (White-tufted-ear marmoset).</v>
          </cell>
          <cell r="E3984" t="str">
            <v xml:space="preserve"> NCBI_TaxID=9483 {ECO:0000313|Ensembl:ENSCJAP00000025004, ECO:0000313|Proteomes:UP000008225};</v>
          </cell>
          <cell r="G3984" t="str">
            <v>Eukaryota</v>
          </cell>
          <cell r="H3984" t="str">
            <v xml:space="preserve"> Metazoa</v>
          </cell>
          <cell r="I3984" t="str">
            <v xml:space="preserve"> Chordata</v>
          </cell>
          <cell r="J3984" t="str">
            <v xml:space="preserve"> Craniata</v>
          </cell>
          <cell r="K3984" t="str">
            <v xml:space="preserve"> Vertebrata</v>
          </cell>
          <cell r="L3984" t="str">
            <v xml:space="preserve"> Euteleostomi</v>
          </cell>
          <cell r="M3984" t="str">
            <v>Mammalia</v>
          </cell>
          <cell r="N3984" t="str">
            <v xml:space="preserve"> Eutheria</v>
          </cell>
          <cell r="O3984" t="str">
            <v xml:space="preserve"> Euarchontoglires</v>
          </cell>
          <cell r="P3984" t="str">
            <v xml:space="preserve"> Primates</v>
          </cell>
          <cell r="Q3984" t="str">
            <v xml:space="preserve"> Haplorrhini</v>
          </cell>
          <cell r="R3984" t="str">
            <v>Platyrrhini</v>
          </cell>
          <cell r="S3984" t="str">
            <v xml:space="preserve"> Cebidae</v>
          </cell>
          <cell r="T3984" t="str">
            <v xml:space="preserve"> Callitrichinae</v>
          </cell>
          <cell r="U3984" t="str">
            <v xml:space="preserve"> Callithrix</v>
          </cell>
        </row>
        <row r="3985">
          <cell r="B3985" t="str">
            <v>F7BSK1</v>
          </cell>
          <cell r="C3985" t="str">
            <v xml:space="preserve"> Macaca mulatta (Rhesus macaque).</v>
          </cell>
          <cell r="E3985" t="str">
            <v xml:space="preserve"> NCBI_TaxID=9544 {ECO:0000313|Ensembl:ENSMMUP00000018785, ECO:0000313|Proteomes:UP000006718};</v>
          </cell>
          <cell r="G3985" t="str">
            <v>Eukaryota</v>
          </cell>
          <cell r="H3985" t="str">
            <v xml:space="preserve"> Metazoa</v>
          </cell>
          <cell r="I3985" t="str">
            <v xml:space="preserve"> Chordata</v>
          </cell>
          <cell r="J3985" t="str">
            <v xml:space="preserve"> Craniata</v>
          </cell>
          <cell r="K3985" t="str">
            <v xml:space="preserve"> Vertebrata</v>
          </cell>
          <cell r="L3985" t="str">
            <v xml:space="preserve"> Euteleostomi</v>
          </cell>
          <cell r="M3985" t="str">
            <v>Mammalia</v>
          </cell>
          <cell r="N3985" t="str">
            <v xml:space="preserve"> Eutheria</v>
          </cell>
          <cell r="O3985" t="str">
            <v xml:space="preserve"> Euarchontoglires</v>
          </cell>
          <cell r="P3985" t="str">
            <v xml:space="preserve"> Primates</v>
          </cell>
          <cell r="Q3985" t="str">
            <v xml:space="preserve"> Haplorrhini</v>
          </cell>
          <cell r="R3985" t="str">
            <v>Catarrhini</v>
          </cell>
          <cell r="S3985" t="str">
            <v xml:space="preserve"> Cercopithecidae</v>
          </cell>
          <cell r="T3985" t="str">
            <v xml:space="preserve"> Cercopithecinae</v>
          </cell>
          <cell r="U3985" t="str">
            <v xml:space="preserve"> Macaca.</v>
          </cell>
        </row>
        <row r="3986">
          <cell r="B3986" t="str">
            <v>F7CU11</v>
          </cell>
          <cell r="C3986" t="str">
            <v xml:space="preserve"> Xenopus tropicalis (Western clawed frog) (Silurana tropicalis).</v>
          </cell>
          <cell r="E3986" t="str">
            <v xml:space="preserve"> NCBI_TaxID=8364 {ECO:0000313|Ensembl:ENSXETP00000063499, ECO:0000313|Proteomes:UP000008143};</v>
          </cell>
          <cell r="G3986" t="str">
            <v>Eukaryota</v>
          </cell>
          <cell r="H3986" t="str">
            <v xml:space="preserve"> Metazoa</v>
          </cell>
          <cell r="I3986" t="str">
            <v xml:space="preserve"> Chordata</v>
          </cell>
          <cell r="J3986" t="str">
            <v xml:space="preserve"> Craniata</v>
          </cell>
          <cell r="K3986" t="str">
            <v xml:space="preserve"> Vertebrata</v>
          </cell>
          <cell r="L3986" t="str">
            <v xml:space="preserve"> Euteleostomi</v>
          </cell>
          <cell r="M3986" t="str">
            <v>Amphibia</v>
          </cell>
          <cell r="N3986" t="str">
            <v xml:space="preserve"> Batrachia</v>
          </cell>
          <cell r="O3986" t="str">
            <v xml:space="preserve"> Anura</v>
          </cell>
          <cell r="P3986" t="str">
            <v xml:space="preserve"> Pipoidea</v>
          </cell>
          <cell r="Q3986" t="str">
            <v xml:space="preserve"> Pipidae</v>
          </cell>
          <cell r="R3986" t="str">
            <v xml:space="preserve"> Xenopodinae</v>
          </cell>
          <cell r="S3986" t="str">
            <v xml:space="preserve"> Xenopus</v>
          </cell>
          <cell r="T3986" t="str">
            <v>Silurana.</v>
          </cell>
        </row>
        <row r="3987">
          <cell r="B3987" t="str">
            <v>F7CUB5</v>
          </cell>
          <cell r="C3987" t="str">
            <v xml:space="preserve"> Monodelphis domestica (Gray short-tailed opossum).</v>
          </cell>
          <cell r="E3987" t="str">
            <v xml:space="preserve"> NCBI_TaxID=13616 {ECO:0000313|Ensembl:ENSMODP00000011031, ECO:0000313|Proteomes:UP000002280};</v>
          </cell>
          <cell r="G3987" t="str">
            <v>Eukaryota</v>
          </cell>
          <cell r="H3987" t="str">
            <v xml:space="preserve"> Metazoa</v>
          </cell>
          <cell r="I3987" t="str">
            <v xml:space="preserve"> Chordata</v>
          </cell>
          <cell r="J3987" t="str">
            <v xml:space="preserve"> Craniata</v>
          </cell>
          <cell r="K3987" t="str">
            <v xml:space="preserve"> Vertebrata</v>
          </cell>
          <cell r="L3987" t="str">
            <v xml:space="preserve"> Euteleostomi</v>
          </cell>
          <cell r="M3987" t="str">
            <v>Mammalia</v>
          </cell>
          <cell r="N3987" t="str">
            <v xml:space="preserve"> Metatheria</v>
          </cell>
          <cell r="O3987" t="str">
            <v xml:space="preserve"> Didelphimorphia</v>
          </cell>
          <cell r="P3987" t="str">
            <v xml:space="preserve"> Didelphidae</v>
          </cell>
          <cell r="Q3987" t="str">
            <v xml:space="preserve"> Monodelphis.</v>
          </cell>
        </row>
        <row r="3988">
          <cell r="B3988" t="str">
            <v>F7DT77</v>
          </cell>
          <cell r="C3988" t="str">
            <v xml:space="preserve"> Equus caballus (Horse).</v>
          </cell>
          <cell r="E3988" t="str">
            <v xml:space="preserve"> NCBI_TaxID=9796 {ECO:0000313|Ensembl:ENSECAP00000000534, ECO:0000313|Proteomes:UP000002281};</v>
          </cell>
          <cell r="G3988" t="str">
            <v>Eukaryota</v>
          </cell>
          <cell r="H3988" t="str">
            <v xml:space="preserve"> Metazoa</v>
          </cell>
          <cell r="I3988" t="str">
            <v xml:space="preserve"> Chordata</v>
          </cell>
          <cell r="J3988" t="str">
            <v xml:space="preserve"> Craniata</v>
          </cell>
          <cell r="K3988" t="str">
            <v xml:space="preserve"> Vertebrata</v>
          </cell>
          <cell r="L3988" t="str">
            <v xml:space="preserve"> Euteleostomi</v>
          </cell>
          <cell r="M3988" t="str">
            <v>Mammalia</v>
          </cell>
          <cell r="N3988" t="str">
            <v xml:space="preserve"> Eutheria</v>
          </cell>
          <cell r="O3988" t="str">
            <v xml:space="preserve"> Laurasiatheria</v>
          </cell>
          <cell r="P3988" t="str">
            <v xml:space="preserve"> Perissodactyla</v>
          </cell>
          <cell r="Q3988" t="str">
            <v xml:space="preserve"> Equidae</v>
          </cell>
          <cell r="R3988" t="str">
            <v xml:space="preserve"> Equus.</v>
          </cell>
        </row>
        <row r="3989">
          <cell r="B3989" t="str">
            <v>F7EV45</v>
          </cell>
          <cell r="C3989" t="str">
            <v xml:space="preserve"> Macaca mulatta (Rhesus macaque).</v>
          </cell>
          <cell r="E3989" t="str">
            <v xml:space="preserve"> NCBI_TaxID=9544 {ECO:0000313|Ensembl:ENSMMUP00000011398, ECO:0000313|Proteomes:UP000006718};</v>
          </cell>
          <cell r="G3989" t="str">
            <v>Eukaryota</v>
          </cell>
          <cell r="H3989" t="str">
            <v xml:space="preserve"> Metazoa</v>
          </cell>
          <cell r="I3989" t="str">
            <v xml:space="preserve"> Chordata</v>
          </cell>
          <cell r="J3989" t="str">
            <v xml:space="preserve"> Craniata</v>
          </cell>
          <cell r="K3989" t="str">
            <v xml:space="preserve"> Vertebrata</v>
          </cell>
          <cell r="L3989" t="str">
            <v xml:space="preserve"> Euteleostomi</v>
          </cell>
          <cell r="M3989" t="str">
            <v>Mammalia</v>
          </cell>
          <cell r="N3989" t="str">
            <v xml:space="preserve"> Eutheria</v>
          </cell>
          <cell r="O3989" t="str">
            <v xml:space="preserve"> Euarchontoglires</v>
          </cell>
          <cell r="P3989" t="str">
            <v xml:space="preserve"> Primates</v>
          </cell>
          <cell r="Q3989" t="str">
            <v xml:space="preserve"> Haplorrhini</v>
          </cell>
          <cell r="R3989" t="str">
            <v>Catarrhini</v>
          </cell>
          <cell r="S3989" t="str">
            <v xml:space="preserve"> Cercopithecidae</v>
          </cell>
          <cell r="T3989" t="str">
            <v xml:space="preserve"> Cercopithecinae</v>
          </cell>
          <cell r="U3989" t="str">
            <v xml:space="preserve"> Macaca.</v>
          </cell>
        </row>
        <row r="3990">
          <cell r="B3990" t="str">
            <v>F7F8X7</v>
          </cell>
          <cell r="C3990" t="str">
            <v xml:space="preserve"> Callithrix jacchus (White-tufted-ear marmoset).</v>
          </cell>
          <cell r="E3990" t="str">
            <v xml:space="preserve"> NCBI_TaxID=9483 {ECO:0000313|Ensembl:ENSCJAP00000050873, ECO:0000313|Proteomes:UP000008225};</v>
          </cell>
          <cell r="G3990" t="str">
            <v>Eukaryota</v>
          </cell>
          <cell r="H3990" t="str">
            <v xml:space="preserve"> Metazoa</v>
          </cell>
          <cell r="I3990" t="str">
            <v xml:space="preserve"> Chordata</v>
          </cell>
          <cell r="J3990" t="str">
            <v xml:space="preserve"> Craniata</v>
          </cell>
          <cell r="K3990" t="str">
            <v xml:space="preserve"> Vertebrata</v>
          </cell>
          <cell r="L3990" t="str">
            <v xml:space="preserve"> Euteleostomi</v>
          </cell>
          <cell r="M3990" t="str">
            <v>Mammalia</v>
          </cell>
          <cell r="N3990" t="str">
            <v xml:space="preserve"> Eutheria</v>
          </cell>
          <cell r="O3990" t="str">
            <v xml:space="preserve"> Euarchontoglires</v>
          </cell>
          <cell r="P3990" t="str">
            <v xml:space="preserve"> Primates</v>
          </cell>
          <cell r="Q3990" t="str">
            <v xml:space="preserve"> Haplorrhini</v>
          </cell>
          <cell r="R3990" t="str">
            <v>Platyrrhini</v>
          </cell>
          <cell r="S3990" t="str">
            <v xml:space="preserve"> Cebidae</v>
          </cell>
          <cell r="T3990" t="str">
            <v xml:space="preserve"> Callitrichinae</v>
          </cell>
          <cell r="U3990" t="str">
            <v xml:space="preserve"> Callithrix</v>
          </cell>
        </row>
        <row r="3991">
          <cell r="B3991" t="str">
            <v>F7FAL9</v>
          </cell>
          <cell r="C3991" t="str">
            <v xml:space="preserve"> Ornithorhynchus anatinus (Duckbill platypus).</v>
          </cell>
          <cell r="E3991" t="str">
            <v xml:space="preserve"> NCBI_TaxID=9258 {ECO:0000313|Ensembl:ENSOANP00000021283, ECO:0000313|Proteomes:UP000002279};</v>
          </cell>
          <cell r="G3991" t="str">
            <v>Eukaryota</v>
          </cell>
          <cell r="H3991" t="str">
            <v xml:space="preserve"> Metazoa</v>
          </cell>
          <cell r="I3991" t="str">
            <v xml:space="preserve"> Chordata</v>
          </cell>
          <cell r="J3991" t="str">
            <v xml:space="preserve"> Craniata</v>
          </cell>
          <cell r="K3991" t="str">
            <v xml:space="preserve"> Vertebrata</v>
          </cell>
          <cell r="L3991" t="str">
            <v xml:space="preserve"> Euteleostomi</v>
          </cell>
          <cell r="M3991" t="str">
            <v>Mammalia</v>
          </cell>
          <cell r="N3991" t="str">
            <v xml:space="preserve"> Monotremata</v>
          </cell>
          <cell r="O3991" t="str">
            <v xml:space="preserve"> Ornithorhynchidae</v>
          </cell>
          <cell r="P3991" t="str">
            <v xml:space="preserve"> Ornithorhynchus.</v>
          </cell>
        </row>
        <row r="3992">
          <cell r="B3992" t="str">
            <v>F7FCD5</v>
          </cell>
          <cell r="C3992" t="str">
            <v xml:space="preserve"> Macaca mulatta (Rhesus macaque).</v>
          </cell>
          <cell r="E3992" t="str">
            <v xml:space="preserve"> NCBI_TaxID=9544 {ECO:0000313|Ensembl:ENSMMUP00000023822, ECO:0000313|Proteomes:UP000006718};</v>
          </cell>
          <cell r="G3992" t="str">
            <v>Eukaryota</v>
          </cell>
          <cell r="H3992" t="str">
            <v xml:space="preserve"> Metazoa</v>
          </cell>
          <cell r="I3992" t="str">
            <v xml:space="preserve"> Chordata</v>
          </cell>
          <cell r="J3992" t="str">
            <v xml:space="preserve"> Craniata</v>
          </cell>
          <cell r="K3992" t="str">
            <v xml:space="preserve"> Vertebrata</v>
          </cell>
          <cell r="L3992" t="str">
            <v xml:space="preserve"> Euteleostomi</v>
          </cell>
          <cell r="M3992" t="str">
            <v>Mammalia</v>
          </cell>
          <cell r="N3992" t="str">
            <v xml:space="preserve"> Eutheria</v>
          </cell>
          <cell r="O3992" t="str">
            <v xml:space="preserve"> Euarchontoglires</v>
          </cell>
          <cell r="P3992" t="str">
            <v xml:space="preserve"> Primates</v>
          </cell>
          <cell r="Q3992" t="str">
            <v xml:space="preserve"> Haplorrhini</v>
          </cell>
          <cell r="R3992" t="str">
            <v>Catarrhini</v>
          </cell>
          <cell r="S3992" t="str">
            <v xml:space="preserve"> Cercopithecidae</v>
          </cell>
          <cell r="T3992" t="str">
            <v xml:space="preserve"> Cercopithecinae</v>
          </cell>
          <cell r="U3992" t="str">
            <v xml:space="preserve"> Macaca.</v>
          </cell>
        </row>
        <row r="3993">
          <cell r="B3993" t="str">
            <v>F7GD41</v>
          </cell>
          <cell r="C3993" t="str">
            <v xml:space="preserve"> Macaca mulatta (Rhesus macaque).</v>
          </cell>
          <cell r="E3993" t="str">
            <v xml:space="preserve"> NCBI_TaxID=9544 {ECO:0000313|Ensembl:ENSMMUP00000026366, ECO:0000313|Proteomes:UP000006718};</v>
          </cell>
          <cell r="G3993" t="str">
            <v>Eukaryota</v>
          </cell>
          <cell r="H3993" t="str">
            <v xml:space="preserve"> Metazoa</v>
          </cell>
          <cell r="I3993" t="str">
            <v xml:space="preserve"> Chordata</v>
          </cell>
          <cell r="J3993" t="str">
            <v xml:space="preserve"> Craniata</v>
          </cell>
          <cell r="K3993" t="str">
            <v xml:space="preserve"> Vertebrata</v>
          </cell>
          <cell r="L3993" t="str">
            <v xml:space="preserve"> Euteleostomi</v>
          </cell>
          <cell r="M3993" t="str">
            <v>Mammalia</v>
          </cell>
          <cell r="N3993" t="str">
            <v xml:space="preserve"> Eutheria</v>
          </cell>
          <cell r="O3993" t="str">
            <v xml:space="preserve"> Euarchontoglires</v>
          </cell>
          <cell r="P3993" t="str">
            <v xml:space="preserve"> Primates</v>
          </cell>
          <cell r="Q3993" t="str">
            <v xml:space="preserve"> Haplorrhini</v>
          </cell>
          <cell r="R3993" t="str">
            <v>Catarrhini</v>
          </cell>
          <cell r="S3993" t="str">
            <v xml:space="preserve"> Cercopithecidae</v>
          </cell>
          <cell r="T3993" t="str">
            <v xml:space="preserve"> Cercopithecinae</v>
          </cell>
          <cell r="U3993" t="str">
            <v xml:space="preserve"> Macaca.</v>
          </cell>
        </row>
        <row r="3994">
          <cell r="B3994" t="str">
            <v>F7GH97</v>
          </cell>
          <cell r="C3994" t="str">
            <v xml:space="preserve"> Macaca mulatta (Rhesus macaque).</v>
          </cell>
          <cell r="E3994" t="str">
            <v xml:space="preserve"> NCBI_TaxID=9544 {ECO:0000313|Ensembl:ENSMMUP00000021336, ECO:0000313|Proteomes:UP000006718};</v>
          </cell>
          <cell r="G3994" t="str">
            <v>Eukaryota</v>
          </cell>
          <cell r="H3994" t="str">
            <v xml:space="preserve"> Metazoa</v>
          </cell>
          <cell r="I3994" t="str">
            <v xml:space="preserve"> Chordata</v>
          </cell>
          <cell r="J3994" t="str">
            <v xml:space="preserve"> Craniata</v>
          </cell>
          <cell r="K3994" t="str">
            <v xml:space="preserve"> Vertebrata</v>
          </cell>
          <cell r="L3994" t="str">
            <v xml:space="preserve"> Euteleostomi</v>
          </cell>
          <cell r="M3994" t="str">
            <v>Mammalia</v>
          </cell>
          <cell r="N3994" t="str">
            <v xml:space="preserve"> Eutheria</v>
          </cell>
          <cell r="O3994" t="str">
            <v xml:space="preserve"> Euarchontoglires</v>
          </cell>
          <cell r="P3994" t="str">
            <v xml:space="preserve"> Primates</v>
          </cell>
          <cell r="Q3994" t="str">
            <v xml:space="preserve"> Haplorrhini</v>
          </cell>
          <cell r="R3994" t="str">
            <v>Catarrhini</v>
          </cell>
          <cell r="S3994" t="str">
            <v xml:space="preserve"> Cercopithecidae</v>
          </cell>
          <cell r="T3994" t="str">
            <v xml:space="preserve"> Cercopithecinae</v>
          </cell>
          <cell r="U3994" t="str">
            <v xml:space="preserve"> Macaca.</v>
          </cell>
        </row>
        <row r="3995">
          <cell r="B3995" t="str">
            <v>F7GTD6</v>
          </cell>
          <cell r="C3995" t="str">
            <v xml:space="preserve"> Callithrix jacchus (White-tufted-ear marmoset).</v>
          </cell>
          <cell r="E3995" t="str">
            <v xml:space="preserve"> NCBI_TaxID=9483 {ECO:0000313|Ensembl:ENSCJAP00000000237, ECO:0000313|Proteomes:UP000008225};</v>
          </cell>
          <cell r="G3995" t="str">
            <v>Eukaryota</v>
          </cell>
          <cell r="H3995" t="str">
            <v xml:space="preserve"> Metazoa</v>
          </cell>
          <cell r="I3995" t="str">
            <v xml:space="preserve"> Chordata</v>
          </cell>
          <cell r="J3995" t="str">
            <v xml:space="preserve"> Craniata</v>
          </cell>
          <cell r="K3995" t="str">
            <v xml:space="preserve"> Vertebrata</v>
          </cell>
          <cell r="L3995" t="str">
            <v xml:space="preserve"> Euteleostomi</v>
          </cell>
          <cell r="M3995" t="str">
            <v>Mammalia</v>
          </cell>
          <cell r="N3995" t="str">
            <v xml:space="preserve"> Eutheria</v>
          </cell>
          <cell r="O3995" t="str">
            <v xml:space="preserve"> Euarchontoglires</v>
          </cell>
          <cell r="P3995" t="str">
            <v xml:space="preserve"> Primates</v>
          </cell>
          <cell r="Q3995" t="str">
            <v xml:space="preserve"> Haplorrhini</v>
          </cell>
          <cell r="R3995" t="str">
            <v>Platyrrhini</v>
          </cell>
          <cell r="S3995" t="str">
            <v xml:space="preserve"> Cebidae</v>
          </cell>
          <cell r="T3995" t="str">
            <v xml:space="preserve"> Callitrichinae</v>
          </cell>
          <cell r="U3995" t="str">
            <v xml:space="preserve"> Callithrix</v>
          </cell>
        </row>
        <row r="3996">
          <cell r="B3996" t="str">
            <v>F7GY08</v>
          </cell>
          <cell r="C3996" t="str">
            <v xml:space="preserve"> Callithrix jacchus (White-tufted-ear marmoset).</v>
          </cell>
          <cell r="E3996" t="str">
            <v xml:space="preserve"> NCBI_TaxID=9483 {ECO:0000313|Ensembl:ENSCJAP00000050636, ECO:0000313|Proteomes:UP000008225};</v>
          </cell>
          <cell r="G3996" t="str">
            <v>Eukaryota</v>
          </cell>
          <cell r="H3996" t="str">
            <v xml:space="preserve"> Metazoa</v>
          </cell>
          <cell r="I3996" t="str">
            <v xml:space="preserve"> Chordata</v>
          </cell>
          <cell r="J3996" t="str">
            <v xml:space="preserve"> Craniata</v>
          </cell>
          <cell r="K3996" t="str">
            <v xml:space="preserve"> Vertebrata</v>
          </cell>
          <cell r="L3996" t="str">
            <v xml:space="preserve"> Euteleostomi</v>
          </cell>
          <cell r="M3996" t="str">
            <v>Mammalia</v>
          </cell>
          <cell r="N3996" t="str">
            <v xml:space="preserve"> Eutheria</v>
          </cell>
          <cell r="O3996" t="str">
            <v xml:space="preserve"> Euarchontoglires</v>
          </cell>
          <cell r="P3996" t="str">
            <v xml:space="preserve"> Primates</v>
          </cell>
          <cell r="Q3996" t="str">
            <v xml:space="preserve"> Haplorrhini</v>
          </cell>
          <cell r="R3996" t="str">
            <v>Platyrrhini</v>
          </cell>
          <cell r="S3996" t="str">
            <v xml:space="preserve"> Cebidae</v>
          </cell>
          <cell r="T3996" t="str">
            <v xml:space="preserve"> Callitrichinae</v>
          </cell>
          <cell r="U3996" t="str">
            <v xml:space="preserve"> Callithrix</v>
          </cell>
        </row>
        <row r="3997">
          <cell r="B3997" t="str">
            <v>F7H3X7</v>
          </cell>
          <cell r="C3997" t="str">
            <v xml:space="preserve"> Callithrix jacchus (White-tufted-ear marmoset).</v>
          </cell>
          <cell r="E3997" t="str">
            <v xml:space="preserve"> NCBI_TaxID=9483 {ECO:0000313|Ensembl:ENSCJAP00000024012, ECO:0000313|Proteomes:UP000008225};</v>
          </cell>
          <cell r="G3997" t="str">
            <v>Eukaryota</v>
          </cell>
          <cell r="H3997" t="str">
            <v xml:space="preserve"> Metazoa</v>
          </cell>
          <cell r="I3997" t="str">
            <v xml:space="preserve"> Chordata</v>
          </cell>
          <cell r="J3997" t="str">
            <v xml:space="preserve"> Craniata</v>
          </cell>
          <cell r="K3997" t="str">
            <v xml:space="preserve"> Vertebrata</v>
          </cell>
          <cell r="L3997" t="str">
            <v xml:space="preserve"> Euteleostomi</v>
          </cell>
          <cell r="M3997" t="str">
            <v>Mammalia</v>
          </cell>
          <cell r="N3997" t="str">
            <v xml:space="preserve"> Eutheria</v>
          </cell>
          <cell r="O3997" t="str">
            <v xml:space="preserve"> Euarchontoglires</v>
          </cell>
          <cell r="P3997" t="str">
            <v xml:space="preserve"> Primates</v>
          </cell>
          <cell r="Q3997" t="str">
            <v xml:space="preserve"> Haplorrhini</v>
          </cell>
          <cell r="R3997" t="str">
            <v>Platyrrhini</v>
          </cell>
          <cell r="S3997" t="str">
            <v xml:space="preserve"> Cebidae</v>
          </cell>
          <cell r="T3997" t="str">
            <v xml:space="preserve"> Callitrichinae</v>
          </cell>
          <cell r="U3997" t="str">
            <v xml:space="preserve"> Callithrix</v>
          </cell>
        </row>
        <row r="3998">
          <cell r="B3998" t="str">
            <v>F7I2M8</v>
          </cell>
          <cell r="C3998" t="str">
            <v xml:space="preserve"> Callithrix jacchus (White-tufted-ear marmoset).</v>
          </cell>
          <cell r="E3998" t="str">
            <v xml:space="preserve"> NCBI_TaxID=9483 {ECO:0000313|Ensembl:ENSCJAP00000002032, ECO:0000313|Proteomes:UP000008225};</v>
          </cell>
          <cell r="G3998" t="str">
            <v>Eukaryota</v>
          </cell>
          <cell r="H3998" t="str">
            <v xml:space="preserve"> Metazoa</v>
          </cell>
          <cell r="I3998" t="str">
            <v xml:space="preserve"> Chordata</v>
          </cell>
          <cell r="J3998" t="str">
            <v xml:space="preserve"> Craniata</v>
          </cell>
          <cell r="K3998" t="str">
            <v xml:space="preserve"> Vertebrata</v>
          </cell>
          <cell r="L3998" t="str">
            <v xml:space="preserve"> Euteleostomi</v>
          </cell>
          <cell r="M3998" t="str">
            <v>Mammalia</v>
          </cell>
          <cell r="N3998" t="str">
            <v xml:space="preserve"> Eutheria</v>
          </cell>
          <cell r="O3998" t="str">
            <v xml:space="preserve"> Euarchontoglires</v>
          </cell>
          <cell r="P3998" t="str">
            <v xml:space="preserve"> Primates</v>
          </cell>
          <cell r="Q3998" t="str">
            <v xml:space="preserve"> Haplorrhini</v>
          </cell>
          <cell r="R3998" t="str">
            <v>Platyrrhini</v>
          </cell>
          <cell r="S3998" t="str">
            <v xml:space="preserve"> Cebidae</v>
          </cell>
          <cell r="T3998" t="str">
            <v xml:space="preserve"> Callitrichinae</v>
          </cell>
          <cell r="U3998" t="str">
            <v xml:space="preserve"> Callithrix</v>
          </cell>
        </row>
        <row r="3999">
          <cell r="B3999" t="str">
            <v>F7IB44</v>
          </cell>
          <cell r="C3999" t="str">
            <v xml:space="preserve"> Callithrix jacchus (White-tufted-ear marmoset).</v>
          </cell>
          <cell r="E3999" t="str">
            <v xml:space="preserve"> NCBI_TaxID=9483 {ECO:0000313|Ensembl:ENSCJAP00000009028, ECO:0000313|Proteomes:UP000008225};</v>
          </cell>
          <cell r="G3999" t="str">
            <v>Eukaryota</v>
          </cell>
          <cell r="H3999" t="str">
            <v xml:space="preserve"> Metazoa</v>
          </cell>
          <cell r="I3999" t="str">
            <v xml:space="preserve"> Chordata</v>
          </cell>
          <cell r="J3999" t="str">
            <v xml:space="preserve"> Craniata</v>
          </cell>
          <cell r="K3999" t="str">
            <v xml:space="preserve"> Vertebrata</v>
          </cell>
          <cell r="L3999" t="str">
            <v xml:space="preserve"> Euteleostomi</v>
          </cell>
          <cell r="M3999" t="str">
            <v>Mammalia</v>
          </cell>
          <cell r="N3999" t="str">
            <v xml:space="preserve"> Eutheria</v>
          </cell>
          <cell r="O3999" t="str">
            <v xml:space="preserve"> Euarchontoglires</v>
          </cell>
          <cell r="P3999" t="str">
            <v xml:space="preserve"> Primates</v>
          </cell>
          <cell r="Q3999" t="str">
            <v xml:space="preserve"> Haplorrhini</v>
          </cell>
          <cell r="R3999" t="str">
            <v>Platyrrhini</v>
          </cell>
          <cell r="S3999" t="str">
            <v xml:space="preserve"> Cebidae</v>
          </cell>
          <cell r="T3999" t="str">
            <v xml:space="preserve"> Callitrichinae</v>
          </cell>
          <cell r="U3999" t="str">
            <v xml:space="preserve"> Callithrix</v>
          </cell>
        </row>
        <row r="4000">
          <cell r="B4000" t="str">
            <v>F7IB54</v>
          </cell>
          <cell r="C4000" t="str">
            <v xml:space="preserve"> Callithrix jacchus (White-tufted-ear marmoset).</v>
          </cell>
          <cell r="E4000" t="str">
            <v xml:space="preserve"> NCBI_TaxID=9483 {ECO:0000313|Ensembl:ENSCJAP00000009021, ECO:0000313|Proteomes:UP000008225};</v>
          </cell>
          <cell r="G4000" t="str">
            <v>Eukaryota</v>
          </cell>
          <cell r="H4000" t="str">
            <v xml:space="preserve"> Metazoa</v>
          </cell>
          <cell r="I4000" t="str">
            <v xml:space="preserve"> Chordata</v>
          </cell>
          <cell r="J4000" t="str">
            <v xml:space="preserve"> Craniata</v>
          </cell>
          <cell r="K4000" t="str">
            <v xml:space="preserve"> Vertebrata</v>
          </cell>
          <cell r="L4000" t="str">
            <v xml:space="preserve"> Euteleostomi</v>
          </cell>
          <cell r="M4000" t="str">
            <v>Mammalia</v>
          </cell>
          <cell r="N4000" t="str">
            <v xml:space="preserve"> Eutheria</v>
          </cell>
          <cell r="O4000" t="str">
            <v xml:space="preserve"> Euarchontoglires</v>
          </cell>
          <cell r="P4000" t="str">
            <v xml:space="preserve"> Primates</v>
          </cell>
          <cell r="Q4000" t="str">
            <v xml:space="preserve"> Haplorrhini</v>
          </cell>
          <cell r="R4000" t="str">
            <v>Platyrrhini</v>
          </cell>
          <cell r="S4000" t="str">
            <v xml:space="preserve"> Cebidae</v>
          </cell>
          <cell r="T4000" t="str">
            <v xml:space="preserve"> Callitrichinae</v>
          </cell>
          <cell r="U4000" t="str">
            <v xml:space="preserve"> Callithrix</v>
          </cell>
        </row>
        <row r="4001">
          <cell r="B4001" t="str">
            <v>F7IBE4</v>
          </cell>
          <cell r="C4001" t="str">
            <v xml:space="preserve"> Callithrix jacchus (White-tufted-ear marmoset).</v>
          </cell>
          <cell r="E4001" t="str">
            <v xml:space="preserve"> NCBI_TaxID=9483 {ECO:0000313|Ensembl:ENSCJAP00000014820, ECO:0000313|Proteomes:UP000008225};</v>
          </cell>
          <cell r="G4001" t="str">
            <v>Eukaryota</v>
          </cell>
          <cell r="H4001" t="str">
            <v xml:space="preserve"> Metazoa</v>
          </cell>
          <cell r="I4001" t="str">
            <v xml:space="preserve"> Chordata</v>
          </cell>
          <cell r="J4001" t="str">
            <v xml:space="preserve"> Craniata</v>
          </cell>
          <cell r="K4001" t="str">
            <v xml:space="preserve"> Vertebrata</v>
          </cell>
          <cell r="L4001" t="str">
            <v xml:space="preserve"> Euteleostomi</v>
          </cell>
          <cell r="M4001" t="str">
            <v>Mammalia</v>
          </cell>
          <cell r="N4001" t="str">
            <v xml:space="preserve"> Eutheria</v>
          </cell>
          <cell r="O4001" t="str">
            <v xml:space="preserve"> Euarchontoglires</v>
          </cell>
          <cell r="P4001" t="str">
            <v xml:space="preserve"> Primates</v>
          </cell>
          <cell r="Q4001" t="str">
            <v xml:space="preserve"> Haplorrhini</v>
          </cell>
          <cell r="R4001" t="str">
            <v>Platyrrhini</v>
          </cell>
          <cell r="S4001" t="str">
            <v xml:space="preserve"> Cebidae</v>
          </cell>
          <cell r="T4001" t="str">
            <v xml:space="preserve"> Callitrichinae</v>
          </cell>
          <cell r="U4001" t="str">
            <v xml:space="preserve"> Callithrix</v>
          </cell>
        </row>
        <row r="4002">
          <cell r="B4002" t="str">
            <v>F7IBH0</v>
          </cell>
          <cell r="C4002" t="str">
            <v xml:space="preserve"> Callithrix jacchus (White-tufted-ear marmoset).</v>
          </cell>
          <cell r="E4002" t="str">
            <v xml:space="preserve"> NCBI_TaxID=9483 {ECO:0000313|Ensembl:ENSCJAP00000014805, ECO:0000313|Proteomes:UP000008225};</v>
          </cell>
          <cell r="G4002" t="str">
            <v>Eukaryota</v>
          </cell>
          <cell r="H4002" t="str">
            <v xml:space="preserve"> Metazoa</v>
          </cell>
          <cell r="I4002" t="str">
            <v xml:space="preserve"> Chordata</v>
          </cell>
          <cell r="J4002" t="str">
            <v xml:space="preserve"> Craniata</v>
          </cell>
          <cell r="K4002" t="str">
            <v xml:space="preserve"> Vertebrata</v>
          </cell>
          <cell r="L4002" t="str">
            <v xml:space="preserve"> Euteleostomi</v>
          </cell>
          <cell r="M4002" t="str">
            <v>Mammalia</v>
          </cell>
          <cell r="N4002" t="str">
            <v xml:space="preserve"> Eutheria</v>
          </cell>
          <cell r="O4002" t="str">
            <v xml:space="preserve"> Euarchontoglires</v>
          </cell>
          <cell r="P4002" t="str">
            <v xml:space="preserve"> Primates</v>
          </cell>
          <cell r="Q4002" t="str">
            <v xml:space="preserve"> Haplorrhini</v>
          </cell>
          <cell r="R4002" t="str">
            <v>Platyrrhini</v>
          </cell>
          <cell r="S4002" t="str">
            <v xml:space="preserve"> Cebidae</v>
          </cell>
          <cell r="T4002" t="str">
            <v xml:space="preserve"> Callitrichinae</v>
          </cell>
          <cell r="U4002" t="str">
            <v xml:space="preserve"> Callithrix</v>
          </cell>
        </row>
        <row r="4003">
          <cell r="B4003" t="str">
            <v>F7VTT7</v>
          </cell>
          <cell r="C4003" t="str">
            <v xml:space="preserve"> Sordaria macrospora (strain ATCC MYA-333 / DSM 997 / K(L3346) / K-hell).</v>
          </cell>
          <cell r="E4003" t="str">
            <v xml:space="preserve"> NCBI_TaxID=771870 {ECO:0000313|EMBL:CCC08925.1, ECO:0000313|Proteomes:UP000001881};</v>
          </cell>
          <cell r="G4003" t="str">
            <v>Eukaryota</v>
          </cell>
          <cell r="H4003" t="str">
            <v xml:space="preserve"> Fungi</v>
          </cell>
          <cell r="I4003" t="str">
            <v xml:space="preserve"> Dikarya</v>
          </cell>
          <cell r="J4003" t="str">
            <v xml:space="preserve"> Ascomycota</v>
          </cell>
          <cell r="K4003" t="str">
            <v xml:space="preserve"> Pezizomycotina</v>
          </cell>
          <cell r="L4003" t="str">
            <v>Sordariomycetes</v>
          </cell>
          <cell r="M4003" t="str">
            <v xml:space="preserve"> Sordariomycetidae</v>
          </cell>
          <cell r="N4003" t="str">
            <v xml:space="preserve"> Sordariales</v>
          </cell>
          <cell r="O4003" t="str">
            <v xml:space="preserve"> Sordariaceae</v>
          </cell>
          <cell r="P4003" t="str">
            <v>Sordaria.</v>
          </cell>
        </row>
        <row r="4004">
          <cell r="B4004" t="str">
            <v>F7W451</v>
          </cell>
          <cell r="C4004" t="str">
            <v xml:space="preserve"> Sordaria macrospora (strain ATCC MYA-333 / DSM 997 / K(L3346) / K-hell).</v>
          </cell>
          <cell r="E4004" t="str">
            <v xml:space="preserve"> NCBI_TaxID=771870 {ECO:0000313|EMBL:CCC12405.1, ECO:0000313|Proteomes:UP000001881};</v>
          </cell>
          <cell r="G4004" t="str">
            <v>Eukaryota</v>
          </cell>
          <cell r="H4004" t="str">
            <v xml:space="preserve"> Fungi</v>
          </cell>
          <cell r="I4004" t="str">
            <v xml:space="preserve"> Dikarya</v>
          </cell>
          <cell r="J4004" t="str">
            <v xml:space="preserve"> Ascomycota</v>
          </cell>
          <cell r="K4004" t="str">
            <v xml:space="preserve"> Pezizomycotina</v>
          </cell>
          <cell r="L4004" t="str">
            <v>Sordariomycetes</v>
          </cell>
          <cell r="M4004" t="str">
            <v xml:space="preserve"> Sordariomycetidae</v>
          </cell>
          <cell r="N4004" t="str">
            <v xml:space="preserve"> Sordariales</v>
          </cell>
          <cell r="O4004" t="str">
            <v xml:space="preserve"> Sordariaceae</v>
          </cell>
          <cell r="P4004" t="str">
            <v>Sordaria.</v>
          </cell>
        </row>
        <row r="4005">
          <cell r="B4005" t="str">
            <v>F8PZZ6</v>
          </cell>
          <cell r="C4005" t="str">
            <v xml:space="preserve"> Serpula lacrymans var. lacrymans (strain S7.3) (Dry rot fungus).</v>
          </cell>
          <cell r="E4005" t="str">
            <v xml:space="preserve"> NCBI_TaxID=936435 {ECO:0000313|Proteomes:UP000008063};</v>
          </cell>
          <cell r="G4005" t="str">
            <v>Eukaryota</v>
          </cell>
          <cell r="H4005" t="str">
            <v xml:space="preserve"> Fungi</v>
          </cell>
          <cell r="I4005" t="str">
            <v xml:space="preserve"> Dikarya</v>
          </cell>
          <cell r="J4005" t="str">
            <v xml:space="preserve"> Basidiomycota</v>
          </cell>
          <cell r="K4005" t="str">
            <v xml:space="preserve"> Agaricomycotina</v>
          </cell>
          <cell r="L4005" t="str">
            <v>Agaricomycetes</v>
          </cell>
          <cell r="M4005" t="str">
            <v xml:space="preserve"> Agaricomycetidae</v>
          </cell>
          <cell r="N4005" t="str">
            <v xml:space="preserve"> Boletales</v>
          </cell>
          <cell r="O4005" t="str">
            <v xml:space="preserve"> Coniophorineae</v>
          </cell>
          <cell r="P4005" t="str">
            <v>Serpulaceae</v>
          </cell>
          <cell r="Q4005" t="str">
            <v xml:space="preserve"> Serpula.</v>
          </cell>
        </row>
        <row r="4006">
          <cell r="B4006" t="str">
            <v>F8Q5S1</v>
          </cell>
          <cell r="C4006" t="str">
            <v xml:space="preserve"> Serpula lacrymans var. lacrymans (strain S7.3) (Dry rot fungus).</v>
          </cell>
          <cell r="E4006" t="str">
            <v xml:space="preserve"> NCBI_TaxID=936435 {ECO:0000313|Proteomes:UP000008063};</v>
          </cell>
          <cell r="G4006" t="str">
            <v>Eukaryota</v>
          </cell>
          <cell r="H4006" t="str">
            <v xml:space="preserve"> Fungi</v>
          </cell>
          <cell r="I4006" t="str">
            <v xml:space="preserve"> Dikarya</v>
          </cell>
          <cell r="J4006" t="str">
            <v xml:space="preserve"> Basidiomycota</v>
          </cell>
          <cell r="K4006" t="str">
            <v xml:space="preserve"> Agaricomycotina</v>
          </cell>
          <cell r="L4006" t="str">
            <v>Agaricomycetes</v>
          </cell>
          <cell r="M4006" t="str">
            <v xml:space="preserve"> Agaricomycetidae</v>
          </cell>
          <cell r="N4006" t="str">
            <v xml:space="preserve"> Boletales</v>
          </cell>
          <cell r="O4006" t="str">
            <v xml:space="preserve"> Coniophorineae</v>
          </cell>
          <cell r="P4006" t="str">
            <v>Serpulaceae</v>
          </cell>
          <cell r="Q4006" t="str">
            <v xml:space="preserve"> Serpula.</v>
          </cell>
        </row>
        <row r="4007">
          <cell r="B4007" t="str">
            <v>F9FRW1</v>
          </cell>
          <cell r="C4007" t="str">
            <v xml:space="preserve"> Fusarium oxysporum (strain Fo5176) (Fusarium vascular wilt).</v>
          </cell>
          <cell r="E4007" t="str">
            <v xml:space="preserve"> NCBI_TaxID=660025 {ECO:0000313|EMBL:EGU80345.1, ECO:0000313|Proteomes:UP000002489};</v>
          </cell>
          <cell r="G4007" t="str">
            <v>Eukaryota</v>
          </cell>
          <cell r="H4007" t="str">
            <v xml:space="preserve"> Fungi</v>
          </cell>
          <cell r="I4007" t="str">
            <v xml:space="preserve"> Dikarya</v>
          </cell>
          <cell r="J4007" t="str">
            <v xml:space="preserve"> Ascomycota</v>
          </cell>
          <cell r="K4007" t="str">
            <v xml:space="preserve"> Pezizomycotina</v>
          </cell>
          <cell r="L4007" t="str">
            <v>Sordariomycetes</v>
          </cell>
          <cell r="M4007" t="str">
            <v xml:space="preserve"> Hypocreomycetidae</v>
          </cell>
          <cell r="N4007" t="str">
            <v xml:space="preserve"> Hypocreales</v>
          </cell>
          <cell r="O4007" t="str">
            <v xml:space="preserve"> Nectriaceae</v>
          </cell>
          <cell r="P4007" t="str">
            <v>Fusarium</v>
          </cell>
          <cell r="Q4007" t="str">
            <v xml:space="preserve"> Fusarium oxysporum species complex.</v>
          </cell>
        </row>
        <row r="4008">
          <cell r="B4008" t="str">
            <v>F9FS42</v>
          </cell>
          <cell r="C4008" t="str">
            <v xml:space="preserve"> Fusarium oxysporum (strain Fo5176) (Fusarium vascular wilt).</v>
          </cell>
          <cell r="E4008" t="str">
            <v xml:space="preserve"> NCBI_TaxID=660025 {ECO:0000313|EMBL:EGU80296.1, ECO:0000313|Proteomes:UP000002489};</v>
          </cell>
          <cell r="G4008" t="str">
            <v>Eukaryota</v>
          </cell>
          <cell r="H4008" t="str">
            <v xml:space="preserve"> Fungi</v>
          </cell>
          <cell r="I4008" t="str">
            <v xml:space="preserve"> Dikarya</v>
          </cell>
          <cell r="J4008" t="str">
            <v xml:space="preserve"> Ascomycota</v>
          </cell>
          <cell r="K4008" t="str">
            <v xml:space="preserve"> Pezizomycotina</v>
          </cell>
          <cell r="L4008" t="str">
            <v>Sordariomycetes</v>
          </cell>
          <cell r="M4008" t="str">
            <v xml:space="preserve"> Hypocreomycetidae</v>
          </cell>
          <cell r="N4008" t="str">
            <v xml:space="preserve"> Hypocreales</v>
          </cell>
          <cell r="O4008" t="str">
            <v xml:space="preserve"> Nectriaceae</v>
          </cell>
          <cell r="P4008" t="str">
            <v>Fusarium</v>
          </cell>
          <cell r="Q4008" t="str">
            <v xml:space="preserve"> Fusarium oxysporum species complex.</v>
          </cell>
        </row>
        <row r="4009">
          <cell r="B4009" t="str">
            <v>F9XLE7</v>
          </cell>
          <cell r="C4009" t="str">
            <v xml:space="preserve"> Zymoseptoria tritici (strain CBS 115943 / IPO323) (Speckled leaf blotch fungus) (Septoria tritici).</v>
          </cell>
          <cell r="E4009" t="str">
            <v xml:space="preserve"> NCBI_TaxID=336722 {ECO:0000313|EMBL:EGP83878.1, ECO:0000313|Proteomes:UP000008062};</v>
          </cell>
          <cell r="G4009" t="str">
            <v>Eukaryota</v>
          </cell>
          <cell r="H4009" t="str">
            <v xml:space="preserve"> Fungi</v>
          </cell>
          <cell r="I4009" t="str">
            <v xml:space="preserve"> Dikarya</v>
          </cell>
          <cell r="J4009" t="str">
            <v xml:space="preserve"> Ascomycota</v>
          </cell>
          <cell r="K4009" t="str">
            <v xml:space="preserve"> Pezizomycotina</v>
          </cell>
          <cell r="L4009" t="str">
            <v>Dothideomycetes</v>
          </cell>
          <cell r="M4009" t="str">
            <v xml:space="preserve"> Dothideomycetidae</v>
          </cell>
          <cell r="N4009" t="str">
            <v xml:space="preserve"> Capnodiales</v>
          </cell>
          <cell r="O4009" t="str">
            <v xml:space="preserve"> Mycosphaerellaceae</v>
          </cell>
          <cell r="P4009" t="str">
            <v>Zymoseptoria.</v>
          </cell>
        </row>
        <row r="4010">
          <cell r="B4010" t="str">
            <v>F9XNS4</v>
          </cell>
          <cell r="C4010" t="str">
            <v xml:space="preserve"> Zymoseptoria tritici (strain CBS 115943 / IPO323) (Speckled leaf blotch fungus) (Septoria tritici).</v>
          </cell>
          <cell r="E4010" t="str">
            <v xml:space="preserve"> NCBI_TaxID=336722 {ECO:0000313|EMBL:EGP82924.1, ECO:0000313|Proteomes:UP000008062};</v>
          </cell>
          <cell r="G4010" t="str">
            <v>Eukaryota</v>
          </cell>
          <cell r="H4010" t="str">
            <v xml:space="preserve"> Fungi</v>
          </cell>
          <cell r="I4010" t="str">
            <v xml:space="preserve"> Dikarya</v>
          </cell>
          <cell r="J4010" t="str">
            <v xml:space="preserve"> Ascomycota</v>
          </cell>
          <cell r="K4010" t="str">
            <v xml:space="preserve"> Pezizomycotina</v>
          </cell>
          <cell r="L4010" t="str">
            <v>Dothideomycetes</v>
          </cell>
          <cell r="M4010" t="str">
            <v xml:space="preserve"> Dothideomycetidae</v>
          </cell>
          <cell r="N4010" t="str">
            <v xml:space="preserve"> Capnodiales</v>
          </cell>
          <cell r="O4010" t="str">
            <v xml:space="preserve"> Mycosphaerellaceae</v>
          </cell>
          <cell r="P4010" t="str">
            <v>Zymoseptoria.</v>
          </cell>
        </row>
        <row r="4011">
          <cell r="B4011" t="str">
            <v>G0NP19</v>
          </cell>
          <cell r="C4011" t="str">
            <v xml:space="preserve"> Caenorhabditis brenneri (Nematode worm).</v>
          </cell>
          <cell r="E4011" t="str">
            <v xml:space="preserve"> NCBI_TaxID=135651 {ECO:0000313|Proteomes:UP000008068};</v>
          </cell>
          <cell r="G4011" t="str">
            <v>Eukaryota</v>
          </cell>
          <cell r="H4011" t="str">
            <v xml:space="preserve"> Metazoa</v>
          </cell>
          <cell r="I4011" t="str">
            <v xml:space="preserve"> Ecdysozoa</v>
          </cell>
          <cell r="J4011" t="str">
            <v xml:space="preserve"> Nematoda</v>
          </cell>
          <cell r="K4011" t="str">
            <v xml:space="preserve"> Chromadorea</v>
          </cell>
          <cell r="L4011" t="str">
            <v xml:space="preserve"> Rhabditida</v>
          </cell>
          <cell r="M4011" t="str">
            <v>Rhabditoidea</v>
          </cell>
          <cell r="N4011" t="str">
            <v xml:space="preserve"> Rhabditidae</v>
          </cell>
          <cell r="O4011" t="str">
            <v xml:space="preserve"> Peloderinae</v>
          </cell>
          <cell r="P4011" t="str">
            <v xml:space="preserve"> Caenorhabditis.</v>
          </cell>
        </row>
        <row r="4012">
          <cell r="B4012" t="str">
            <v>G0NRV4</v>
          </cell>
          <cell r="C4012" t="str">
            <v xml:space="preserve"> Caenorhabditis brenneri (Nematode worm).</v>
          </cell>
          <cell r="E4012" t="str">
            <v xml:space="preserve"> NCBI_TaxID=135651 {ECO:0000313|Proteomes:UP000008068};</v>
          </cell>
          <cell r="G4012" t="str">
            <v>Eukaryota</v>
          </cell>
          <cell r="H4012" t="str">
            <v xml:space="preserve"> Metazoa</v>
          </cell>
          <cell r="I4012" t="str">
            <v xml:space="preserve"> Ecdysozoa</v>
          </cell>
          <cell r="J4012" t="str">
            <v xml:space="preserve"> Nematoda</v>
          </cell>
          <cell r="K4012" t="str">
            <v xml:space="preserve"> Chromadorea</v>
          </cell>
          <cell r="L4012" t="str">
            <v xml:space="preserve"> Rhabditida</v>
          </cell>
          <cell r="M4012" t="str">
            <v>Rhabditoidea</v>
          </cell>
          <cell r="N4012" t="str">
            <v xml:space="preserve"> Rhabditidae</v>
          </cell>
          <cell r="O4012" t="str">
            <v xml:space="preserve"> Peloderinae</v>
          </cell>
          <cell r="P4012" t="str">
            <v xml:space="preserve"> Caenorhabditis.</v>
          </cell>
        </row>
        <row r="4013">
          <cell r="B4013" t="str">
            <v>G0QXH7</v>
          </cell>
          <cell r="C4013" t="str">
            <v xml:space="preserve"> Ichthyophthirius multifiliis (strain G5) (White spot disease agent) (Ich).</v>
          </cell>
          <cell r="E4013" t="str">
            <v xml:space="preserve"> NCBI_TaxID=857967 {ECO:0000313|Proteomes:UP000008983};</v>
          </cell>
          <cell r="G4013" t="str">
            <v>Eukaryota</v>
          </cell>
          <cell r="H4013" t="str">
            <v xml:space="preserve"> Alveolata</v>
          </cell>
          <cell r="I4013" t="str">
            <v xml:space="preserve"> Ciliophora</v>
          </cell>
          <cell r="J4013" t="str">
            <v xml:space="preserve"> Intramacronucleata</v>
          </cell>
          <cell r="K4013" t="str">
            <v>Oligohymenophorea</v>
          </cell>
          <cell r="L4013" t="str">
            <v xml:space="preserve"> Hymenostomatida</v>
          </cell>
          <cell r="M4013" t="str">
            <v xml:space="preserve"> Ophryoglenina</v>
          </cell>
          <cell r="N4013" t="str">
            <v xml:space="preserve"> Ichthyophthirius.</v>
          </cell>
        </row>
        <row r="4014">
          <cell r="B4014" t="str">
            <v>G0QY63</v>
          </cell>
          <cell r="C4014" t="str">
            <v xml:space="preserve"> Ichthyophthirius multifiliis (strain G5) (White spot disease agent) (Ich).</v>
          </cell>
          <cell r="E4014" t="str">
            <v xml:space="preserve"> NCBI_TaxID=857967 {ECO:0000313|Proteomes:UP000008983};</v>
          </cell>
          <cell r="G4014" t="str">
            <v>Eukaryota</v>
          </cell>
          <cell r="H4014" t="str">
            <v xml:space="preserve"> Alveolata</v>
          </cell>
          <cell r="I4014" t="str">
            <v xml:space="preserve"> Ciliophora</v>
          </cell>
          <cell r="J4014" t="str">
            <v xml:space="preserve"> Intramacronucleata</v>
          </cell>
          <cell r="K4014" t="str">
            <v>Oligohymenophorea</v>
          </cell>
          <cell r="L4014" t="str">
            <v xml:space="preserve"> Hymenostomatida</v>
          </cell>
          <cell r="M4014" t="str">
            <v xml:space="preserve"> Ophryoglenina</v>
          </cell>
          <cell r="N4014" t="str">
            <v xml:space="preserve"> Ichthyophthirius.</v>
          </cell>
        </row>
        <row r="4015">
          <cell r="B4015" t="str">
            <v>G0R797</v>
          </cell>
          <cell r="C4015" t="str">
            <v xml:space="preserve"> Hypocrea jecorina (strain QM6a) (Trichoderma reesei).</v>
          </cell>
          <cell r="E4015" t="str">
            <v xml:space="preserve"> NCBI_TaxID=431241 {ECO:0000313|Proteomes:UP000008984};</v>
          </cell>
          <cell r="G4015" t="str">
            <v>Eukaryota</v>
          </cell>
          <cell r="H4015" t="str">
            <v xml:space="preserve"> Fungi</v>
          </cell>
          <cell r="I4015" t="str">
            <v xml:space="preserve"> Dikarya</v>
          </cell>
          <cell r="J4015" t="str">
            <v xml:space="preserve"> Ascomycota</v>
          </cell>
          <cell r="K4015" t="str">
            <v xml:space="preserve"> Pezizomycotina</v>
          </cell>
          <cell r="L4015" t="str">
            <v>Sordariomycetes</v>
          </cell>
          <cell r="M4015" t="str">
            <v xml:space="preserve"> Hypocreomycetidae</v>
          </cell>
          <cell r="N4015" t="str">
            <v xml:space="preserve"> Hypocreales</v>
          </cell>
          <cell r="O4015" t="str">
            <v xml:space="preserve"> Hypocreaceae</v>
          </cell>
          <cell r="P4015" t="str">
            <v>Trichoderma.</v>
          </cell>
        </row>
        <row r="4016">
          <cell r="B4016" t="str">
            <v>G0RLS6</v>
          </cell>
          <cell r="C4016" t="str">
            <v xml:space="preserve"> Hypocrea jecorina (strain QM6a) (Trichoderma reesei).</v>
          </cell>
          <cell r="E4016" t="str">
            <v xml:space="preserve"> NCBI_TaxID=431241 {ECO:0000313|Proteomes:UP000008984};</v>
          </cell>
          <cell r="G4016" t="str">
            <v>Eukaryota</v>
          </cell>
          <cell r="H4016" t="str">
            <v xml:space="preserve"> Fungi</v>
          </cell>
          <cell r="I4016" t="str">
            <v xml:space="preserve"> Dikarya</v>
          </cell>
          <cell r="J4016" t="str">
            <v xml:space="preserve"> Ascomycota</v>
          </cell>
          <cell r="K4016" t="str">
            <v xml:space="preserve"> Pezizomycotina</v>
          </cell>
          <cell r="L4016" t="str">
            <v>Sordariomycetes</v>
          </cell>
          <cell r="M4016" t="str">
            <v xml:space="preserve"> Hypocreomycetidae</v>
          </cell>
          <cell r="N4016" t="str">
            <v xml:space="preserve"> Hypocreales</v>
          </cell>
          <cell r="O4016" t="str">
            <v xml:space="preserve"> Hypocreaceae</v>
          </cell>
          <cell r="P4016" t="str">
            <v>Trichoderma.</v>
          </cell>
        </row>
        <row r="4017">
          <cell r="B4017" t="str">
            <v>G0S7S2</v>
          </cell>
          <cell r="C4017" t="str">
            <v xml:space="preserve"> Chaetomium thermophilum (strain DSM 1495 / CBS 144.50 / IMI 039719).</v>
          </cell>
          <cell r="E4017" t="str">
            <v xml:space="preserve"> NCBI_TaxID=759272 {ECO:0000313|Proteomes:UP000008066};</v>
          </cell>
          <cell r="G4017" t="str">
            <v>Eukaryota</v>
          </cell>
          <cell r="H4017" t="str">
            <v xml:space="preserve"> Fungi</v>
          </cell>
          <cell r="I4017" t="str">
            <v xml:space="preserve"> Dikarya</v>
          </cell>
          <cell r="J4017" t="str">
            <v xml:space="preserve"> Ascomycota</v>
          </cell>
          <cell r="K4017" t="str">
            <v xml:space="preserve"> Pezizomycotina</v>
          </cell>
          <cell r="L4017" t="str">
            <v>Sordariomycetes</v>
          </cell>
          <cell r="M4017" t="str">
            <v xml:space="preserve"> Sordariomycetidae</v>
          </cell>
          <cell r="N4017" t="str">
            <v xml:space="preserve"> Sordariales</v>
          </cell>
          <cell r="O4017" t="str">
            <v xml:space="preserve"> Chaetomiaceae</v>
          </cell>
          <cell r="P4017" t="str">
            <v>Chaetomium.</v>
          </cell>
        </row>
        <row r="4018">
          <cell r="B4018" t="str">
            <v>G0SEB1</v>
          </cell>
          <cell r="C4018" t="str">
            <v xml:space="preserve"> Chaetomium thermophilum (strain DSM 1495 / CBS 144.50 / IMI 039719).</v>
          </cell>
          <cell r="E4018" t="str">
            <v xml:space="preserve"> NCBI_TaxID=759272 {ECO:0000313|Proteomes:UP000008066};</v>
          </cell>
          <cell r="G4018" t="str">
            <v>Eukaryota</v>
          </cell>
          <cell r="H4018" t="str">
            <v xml:space="preserve"> Fungi</v>
          </cell>
          <cell r="I4018" t="str">
            <v xml:space="preserve"> Dikarya</v>
          </cell>
          <cell r="J4018" t="str">
            <v xml:space="preserve"> Ascomycota</v>
          </cell>
          <cell r="K4018" t="str">
            <v xml:space="preserve"> Pezizomycotina</v>
          </cell>
          <cell r="L4018" t="str">
            <v>Sordariomycetes</v>
          </cell>
          <cell r="M4018" t="str">
            <v xml:space="preserve"> Sordariomycetidae</v>
          </cell>
          <cell r="N4018" t="str">
            <v xml:space="preserve"> Sordariales</v>
          </cell>
          <cell r="O4018" t="str">
            <v xml:space="preserve"> Chaetomiaceae</v>
          </cell>
          <cell r="P4018" t="str">
            <v>Chaetomium.</v>
          </cell>
        </row>
        <row r="4019">
          <cell r="B4019" t="str">
            <v>G0V9V9</v>
          </cell>
          <cell r="C4019" t="str">
            <v xml:space="preserve"> Naumovozyma castellii (strain ATCC 76901 / CBS 4309 / NBRC 1992 / NRRL Y-12630) (Yeast) (Saccharomyces castellii).</v>
          </cell>
          <cell r="E4019" t="str">
            <v xml:space="preserve"> NCBI_TaxID=1064592 {ECO:0000313|EMBL:CCC68726.1, ECO:0000313|Proteomes:UP000001640};</v>
          </cell>
          <cell r="G4019" t="str">
            <v>Eukaryota</v>
          </cell>
          <cell r="H4019" t="str">
            <v xml:space="preserve"> Fungi</v>
          </cell>
          <cell r="I4019" t="str">
            <v xml:space="preserve"> Dikarya</v>
          </cell>
          <cell r="J4019" t="str">
            <v xml:space="preserve"> Ascomycota</v>
          </cell>
          <cell r="K4019" t="str">
            <v xml:space="preserve"> Saccharomycotina</v>
          </cell>
          <cell r="L4019" t="str">
            <v>Saccharomycetes</v>
          </cell>
          <cell r="M4019" t="str">
            <v xml:space="preserve"> Saccharomycetales</v>
          </cell>
          <cell r="N4019" t="str">
            <v xml:space="preserve"> Saccharomycetaceae</v>
          </cell>
          <cell r="O4019" t="str">
            <v xml:space="preserve"> Naumovozyma.</v>
          </cell>
        </row>
        <row r="4020">
          <cell r="B4020" t="str">
            <v>G0VEM4</v>
          </cell>
          <cell r="C4020" t="str">
            <v xml:space="preserve"> Naumovozyma castellii (strain ATCC 76901 / CBS 4309 / NBRC 1992 / NRRL Y-12630) (Yeast) (Saccharomyces castellii).</v>
          </cell>
          <cell r="E4020" t="str">
            <v xml:space="preserve"> NCBI_TaxID=1064592 {ECO:0000313|EMBL:CCC70015.1, ECO:0000313|Proteomes:UP000001640};</v>
          </cell>
          <cell r="G4020" t="str">
            <v>Eukaryota</v>
          </cell>
          <cell r="H4020" t="str">
            <v xml:space="preserve"> Fungi</v>
          </cell>
          <cell r="I4020" t="str">
            <v xml:space="preserve"> Dikarya</v>
          </cell>
          <cell r="J4020" t="str">
            <v xml:space="preserve"> Ascomycota</v>
          </cell>
          <cell r="K4020" t="str">
            <v xml:space="preserve"> Saccharomycotina</v>
          </cell>
          <cell r="L4020" t="str">
            <v>Saccharomycetes</v>
          </cell>
          <cell r="M4020" t="str">
            <v xml:space="preserve"> Saccharomycetales</v>
          </cell>
          <cell r="N4020" t="str">
            <v xml:space="preserve"> Saccharomycetaceae</v>
          </cell>
          <cell r="O4020" t="str">
            <v xml:space="preserve"> Naumovozyma.</v>
          </cell>
        </row>
        <row r="4021">
          <cell r="B4021" t="str">
            <v>G0W6J4</v>
          </cell>
          <cell r="C4021" t="str">
            <v xml:space="preserve"> Naumovozyma dairenensis (strain ATCC 10597 / BCRC 20456 / CBS 421 / NBRC 0211 / NRRL Y-12639) (Saccharomyces dairenensis).</v>
          </cell>
          <cell r="E4021" t="str">
            <v xml:space="preserve"> NCBI_TaxID=1071378 {ECO:0000313|EMBL:CCD23405.1, ECO:0000313|Proteomes:UP000000689};</v>
          </cell>
          <cell r="G4021" t="str">
            <v>Eukaryota</v>
          </cell>
          <cell r="H4021" t="str">
            <v xml:space="preserve"> Fungi</v>
          </cell>
          <cell r="I4021" t="str">
            <v xml:space="preserve"> Dikarya</v>
          </cell>
          <cell r="J4021" t="str">
            <v xml:space="preserve"> Ascomycota</v>
          </cell>
          <cell r="K4021" t="str">
            <v xml:space="preserve"> Saccharomycotina</v>
          </cell>
          <cell r="L4021" t="str">
            <v>Saccharomycetes</v>
          </cell>
          <cell r="M4021" t="str">
            <v xml:space="preserve"> Saccharomycetales</v>
          </cell>
          <cell r="N4021" t="str">
            <v xml:space="preserve"> Saccharomycetaceae</v>
          </cell>
          <cell r="O4021" t="str">
            <v xml:space="preserve"> Naumovozyma.</v>
          </cell>
        </row>
        <row r="4022">
          <cell r="B4022" t="str">
            <v>G0WFR9</v>
          </cell>
          <cell r="C4022" t="str">
            <v xml:space="preserve"> Naumovozyma dairenensis (strain ATCC 10597 / BCRC 20456 / CBS 421 / NBRC 0211 / NRRL Y-12639) (Saccharomyces dairenensis).</v>
          </cell>
          <cell r="E4022" t="str">
            <v xml:space="preserve"> NCBI_TaxID=1071378 {ECO:0000313|EMBL:CCD26630.1, ECO:0000313|Proteomes:UP000000689};</v>
          </cell>
          <cell r="G4022" t="str">
            <v>Eukaryota</v>
          </cell>
          <cell r="H4022" t="str">
            <v xml:space="preserve"> Fungi</v>
          </cell>
          <cell r="I4022" t="str">
            <v xml:space="preserve"> Dikarya</v>
          </cell>
          <cell r="J4022" t="str">
            <v xml:space="preserve"> Ascomycota</v>
          </cell>
          <cell r="K4022" t="str">
            <v xml:space="preserve"> Saccharomycotina</v>
          </cell>
          <cell r="L4022" t="str">
            <v>Saccharomycetes</v>
          </cell>
          <cell r="M4022" t="str">
            <v xml:space="preserve"> Saccharomycetales</v>
          </cell>
          <cell r="N4022" t="str">
            <v xml:space="preserve"> Saccharomycetaceae</v>
          </cell>
          <cell r="O4022" t="str">
            <v xml:space="preserve"> Naumovozyma.</v>
          </cell>
        </row>
        <row r="4023">
          <cell r="B4023" t="str">
            <v>G1K1G6</v>
          </cell>
          <cell r="C4023" t="str">
            <v xml:space="preserve"> Bos taurus (Bovine).</v>
          </cell>
          <cell r="E4023" t="str">
            <v xml:space="preserve"> NCBI_TaxID=9913 {ECO:0000313|Ensembl:ENSBTAP00000012142, ECO:0000313|Proteomes:UP000009136};</v>
          </cell>
          <cell r="G4023" t="str">
            <v>Eukaryota</v>
          </cell>
          <cell r="H4023" t="str">
            <v xml:space="preserve"> Metazoa</v>
          </cell>
          <cell r="I4023" t="str">
            <v xml:space="preserve"> Chordata</v>
          </cell>
          <cell r="J4023" t="str">
            <v xml:space="preserve"> Craniata</v>
          </cell>
          <cell r="K4023" t="str">
            <v xml:space="preserve"> Vertebrata</v>
          </cell>
          <cell r="L4023" t="str">
            <v xml:space="preserve"> Euteleostomi</v>
          </cell>
          <cell r="M4023" t="str">
            <v>Mammalia</v>
          </cell>
          <cell r="N4023" t="str">
            <v xml:space="preserve"> Eutheria</v>
          </cell>
          <cell r="O4023" t="str">
            <v xml:space="preserve"> Laurasiatheria</v>
          </cell>
          <cell r="P4023" t="str">
            <v xml:space="preserve"> Cetartiodactyla</v>
          </cell>
          <cell r="Q4023" t="str">
            <v xml:space="preserve"> Ruminantia</v>
          </cell>
          <cell r="R4023" t="str">
            <v>Pecora</v>
          </cell>
          <cell r="S4023" t="str">
            <v xml:space="preserve"> Bovidae</v>
          </cell>
          <cell r="T4023" t="str">
            <v xml:space="preserve"> Bovinae</v>
          </cell>
          <cell r="U4023" t="str">
            <v xml:space="preserve"> Bos.</v>
          </cell>
        </row>
        <row r="4024">
          <cell r="B4024" t="str">
            <v>G1KB85</v>
          </cell>
          <cell r="C4024" t="str">
            <v xml:space="preserve"> Anolis carolinensis (Green anole) (American chameleon).</v>
          </cell>
          <cell r="E4024" t="str">
            <v xml:space="preserve"> NCBI_TaxID=28377 {ECO:0000313|Ensembl:ENSACAP00000002764, ECO:0000313|Proteomes:UP000001646};</v>
          </cell>
          <cell r="G4024" t="str">
            <v>Eukaryota</v>
          </cell>
          <cell r="H4024" t="str">
            <v xml:space="preserve"> Metazoa</v>
          </cell>
          <cell r="I4024" t="str">
            <v xml:space="preserve"> Chordata</v>
          </cell>
          <cell r="J4024" t="str">
            <v xml:space="preserve"> Craniata</v>
          </cell>
          <cell r="K4024" t="str">
            <v xml:space="preserve"> Vertebrata</v>
          </cell>
          <cell r="L4024" t="str">
            <v xml:space="preserve"> Euteleostomi</v>
          </cell>
          <cell r="M4024" t="str">
            <v>Lepidosauria</v>
          </cell>
          <cell r="N4024" t="str">
            <v xml:space="preserve"> Squamata</v>
          </cell>
          <cell r="O4024" t="str">
            <v xml:space="preserve"> Bifurcata</v>
          </cell>
          <cell r="P4024" t="str">
            <v xml:space="preserve"> Unidentata</v>
          </cell>
          <cell r="Q4024" t="str">
            <v xml:space="preserve"> Episquamata</v>
          </cell>
          <cell r="R4024" t="str">
            <v>Toxicofera</v>
          </cell>
          <cell r="S4024" t="str">
            <v xml:space="preserve"> Iguania</v>
          </cell>
          <cell r="T4024" t="str">
            <v xml:space="preserve"> Dactyloidae</v>
          </cell>
          <cell r="U4024" t="str">
            <v xml:space="preserve"> Anolis.</v>
          </cell>
        </row>
        <row r="4025">
          <cell r="B4025" t="str">
            <v>G1L4H5</v>
          </cell>
          <cell r="C4025" t="str">
            <v xml:space="preserve"> Ailuropoda melanoleuca (Giant panda).</v>
          </cell>
          <cell r="E4025" t="str">
            <v xml:space="preserve"> NCBI_TaxID=9646 {ECO:0000313|Ensembl:ENSAMEP00000001785, ECO:0000313|Proteomes:UP000008912};</v>
          </cell>
          <cell r="G4025" t="str">
            <v>Eukaryota</v>
          </cell>
          <cell r="H4025" t="str">
            <v xml:space="preserve"> Metazoa</v>
          </cell>
          <cell r="I4025" t="str">
            <v xml:space="preserve"> Chordata</v>
          </cell>
          <cell r="J4025" t="str">
            <v xml:space="preserve"> Craniata</v>
          </cell>
          <cell r="K4025" t="str">
            <v xml:space="preserve"> Vertebrata</v>
          </cell>
          <cell r="L4025" t="str">
            <v xml:space="preserve"> Euteleostomi</v>
          </cell>
          <cell r="M4025" t="str">
            <v>Mammalia</v>
          </cell>
          <cell r="N4025" t="str">
            <v xml:space="preserve"> Eutheria</v>
          </cell>
          <cell r="O4025" t="str">
            <v xml:space="preserve"> Laurasiatheria</v>
          </cell>
          <cell r="P4025" t="str">
            <v xml:space="preserve"> Carnivora</v>
          </cell>
          <cell r="Q4025" t="str">
            <v xml:space="preserve"> Caniformia</v>
          </cell>
          <cell r="R4025" t="str">
            <v xml:space="preserve"> Ursidae</v>
          </cell>
          <cell r="S4025" t="str">
            <v>Ailuropoda.</v>
          </cell>
        </row>
        <row r="4026">
          <cell r="B4026" t="str">
            <v>G1L4H8</v>
          </cell>
          <cell r="C4026" t="str">
            <v xml:space="preserve"> Ailuropoda melanoleuca (Giant panda).</v>
          </cell>
          <cell r="E4026" t="str">
            <v xml:space="preserve"> NCBI_TaxID=9646 {ECO:0000313|Ensembl:ENSAMEP00000001788, ECO:0000313|Proteomes:UP000008912};</v>
          </cell>
          <cell r="G4026" t="str">
            <v>Eukaryota</v>
          </cell>
          <cell r="H4026" t="str">
            <v xml:space="preserve"> Metazoa</v>
          </cell>
          <cell r="I4026" t="str">
            <v xml:space="preserve"> Chordata</v>
          </cell>
          <cell r="J4026" t="str">
            <v xml:space="preserve"> Craniata</v>
          </cell>
          <cell r="K4026" t="str">
            <v xml:space="preserve"> Vertebrata</v>
          </cell>
          <cell r="L4026" t="str">
            <v xml:space="preserve"> Euteleostomi</v>
          </cell>
          <cell r="M4026" t="str">
            <v>Mammalia</v>
          </cell>
          <cell r="N4026" t="str">
            <v xml:space="preserve"> Eutheria</v>
          </cell>
          <cell r="O4026" t="str">
            <v xml:space="preserve"> Laurasiatheria</v>
          </cell>
          <cell r="P4026" t="str">
            <v xml:space="preserve"> Carnivora</v>
          </cell>
          <cell r="Q4026" t="str">
            <v xml:space="preserve"> Caniformia</v>
          </cell>
          <cell r="R4026" t="str">
            <v xml:space="preserve"> Ursidae</v>
          </cell>
          <cell r="S4026" t="str">
            <v>Ailuropoda.</v>
          </cell>
        </row>
        <row r="4027">
          <cell r="B4027" t="str">
            <v>G1L9B5</v>
          </cell>
          <cell r="C4027" t="str">
            <v xml:space="preserve"> Ailuropoda melanoleuca (Giant panda).</v>
          </cell>
          <cell r="E4027" t="str">
            <v xml:space="preserve"> NCBI_TaxID=9646 {ECO:0000313|Ensembl:ENSAMEP00000003487, ECO:0000313|Proteomes:UP000008912};</v>
          </cell>
          <cell r="G4027" t="str">
            <v>Eukaryota</v>
          </cell>
          <cell r="H4027" t="str">
            <v xml:space="preserve"> Metazoa</v>
          </cell>
          <cell r="I4027" t="str">
            <v xml:space="preserve"> Chordata</v>
          </cell>
          <cell r="J4027" t="str">
            <v xml:space="preserve"> Craniata</v>
          </cell>
          <cell r="K4027" t="str">
            <v xml:space="preserve"> Vertebrata</v>
          </cell>
          <cell r="L4027" t="str">
            <v xml:space="preserve"> Euteleostomi</v>
          </cell>
          <cell r="M4027" t="str">
            <v>Mammalia</v>
          </cell>
          <cell r="N4027" t="str">
            <v xml:space="preserve"> Eutheria</v>
          </cell>
          <cell r="O4027" t="str">
            <v xml:space="preserve"> Laurasiatheria</v>
          </cell>
          <cell r="P4027" t="str">
            <v xml:space="preserve"> Carnivora</v>
          </cell>
          <cell r="Q4027" t="str">
            <v xml:space="preserve"> Caniformia</v>
          </cell>
          <cell r="R4027" t="str">
            <v xml:space="preserve"> Ursidae</v>
          </cell>
          <cell r="S4027" t="str">
            <v>Ailuropoda.</v>
          </cell>
        </row>
        <row r="4028">
          <cell r="B4028" t="str">
            <v>G1LES3</v>
          </cell>
          <cell r="C4028" t="str">
            <v xml:space="preserve"> Ailuropoda melanoleuca (Giant panda).</v>
          </cell>
          <cell r="E4028" t="str">
            <v xml:space="preserve"> NCBI_TaxID=9646 {ECO:0000313|Ensembl:ENSAMEP00000005410, ECO:0000313|Proteomes:UP000008912};</v>
          </cell>
          <cell r="G4028" t="str">
            <v>Eukaryota</v>
          </cell>
          <cell r="H4028" t="str">
            <v xml:space="preserve"> Metazoa</v>
          </cell>
          <cell r="I4028" t="str">
            <v xml:space="preserve"> Chordata</v>
          </cell>
          <cell r="J4028" t="str">
            <v xml:space="preserve"> Craniata</v>
          </cell>
          <cell r="K4028" t="str">
            <v xml:space="preserve"> Vertebrata</v>
          </cell>
          <cell r="L4028" t="str">
            <v xml:space="preserve"> Euteleostomi</v>
          </cell>
          <cell r="M4028" t="str">
            <v>Mammalia</v>
          </cell>
          <cell r="N4028" t="str">
            <v xml:space="preserve"> Eutheria</v>
          </cell>
          <cell r="O4028" t="str">
            <v xml:space="preserve"> Laurasiatheria</v>
          </cell>
          <cell r="P4028" t="str">
            <v xml:space="preserve"> Carnivora</v>
          </cell>
          <cell r="Q4028" t="str">
            <v xml:space="preserve"> Caniformia</v>
          </cell>
          <cell r="R4028" t="str">
            <v xml:space="preserve"> Ursidae</v>
          </cell>
          <cell r="S4028" t="str">
            <v>Ailuropoda.</v>
          </cell>
        </row>
        <row r="4029">
          <cell r="B4029" t="str">
            <v>G1M290</v>
          </cell>
          <cell r="C4029" t="str">
            <v xml:space="preserve"> Ailuropoda melanoleuca (Giant panda).</v>
          </cell>
          <cell r="E4029" t="str">
            <v xml:space="preserve"> NCBI_TaxID=9646 {ECO:0000313|Ensembl:ENSAMEP00000013451, ECO:0000313|Proteomes:UP000008912};</v>
          </cell>
          <cell r="G4029" t="str">
            <v>Eukaryota</v>
          </cell>
          <cell r="H4029" t="str">
            <v xml:space="preserve"> Metazoa</v>
          </cell>
          <cell r="I4029" t="str">
            <v xml:space="preserve"> Chordata</v>
          </cell>
          <cell r="J4029" t="str">
            <v xml:space="preserve"> Craniata</v>
          </cell>
          <cell r="K4029" t="str">
            <v xml:space="preserve"> Vertebrata</v>
          </cell>
          <cell r="L4029" t="str">
            <v xml:space="preserve"> Euteleostomi</v>
          </cell>
          <cell r="M4029" t="str">
            <v>Mammalia</v>
          </cell>
          <cell r="N4029" t="str">
            <v xml:space="preserve"> Eutheria</v>
          </cell>
          <cell r="O4029" t="str">
            <v xml:space="preserve"> Laurasiatheria</v>
          </cell>
          <cell r="P4029" t="str">
            <v xml:space="preserve"> Carnivora</v>
          </cell>
          <cell r="Q4029" t="str">
            <v xml:space="preserve"> Caniformia</v>
          </cell>
          <cell r="R4029" t="str">
            <v xml:space="preserve"> Ursidae</v>
          </cell>
          <cell r="S4029" t="str">
            <v>Ailuropoda.</v>
          </cell>
        </row>
        <row r="4030">
          <cell r="B4030" t="str">
            <v>G1MAB1</v>
          </cell>
          <cell r="C4030" t="str">
            <v xml:space="preserve"> Ailuropoda melanoleuca (Giant panda).</v>
          </cell>
          <cell r="E4030" t="str">
            <v xml:space="preserve"> NCBI_TaxID=9646 {ECO:0000313|Ensembl:ENSAMEP00000016285, ECO:0000313|Proteomes:UP000008912};</v>
          </cell>
          <cell r="G4030" t="str">
            <v>Eukaryota</v>
          </cell>
          <cell r="H4030" t="str">
            <v xml:space="preserve"> Metazoa</v>
          </cell>
          <cell r="I4030" t="str">
            <v xml:space="preserve"> Chordata</v>
          </cell>
          <cell r="J4030" t="str">
            <v xml:space="preserve"> Craniata</v>
          </cell>
          <cell r="K4030" t="str">
            <v xml:space="preserve"> Vertebrata</v>
          </cell>
          <cell r="L4030" t="str">
            <v xml:space="preserve"> Euteleostomi</v>
          </cell>
          <cell r="M4030" t="str">
            <v>Mammalia</v>
          </cell>
          <cell r="N4030" t="str">
            <v xml:space="preserve"> Eutheria</v>
          </cell>
          <cell r="O4030" t="str">
            <v xml:space="preserve"> Laurasiatheria</v>
          </cell>
          <cell r="P4030" t="str">
            <v xml:space="preserve"> Carnivora</v>
          </cell>
          <cell r="Q4030" t="str">
            <v xml:space="preserve"> Caniformia</v>
          </cell>
          <cell r="R4030" t="str">
            <v xml:space="preserve"> Ursidae</v>
          </cell>
          <cell r="S4030" t="str">
            <v>Ailuropoda.</v>
          </cell>
        </row>
        <row r="4031">
          <cell r="B4031" t="str">
            <v>G1MHG2</v>
          </cell>
          <cell r="C4031" t="str">
            <v xml:space="preserve"> Ailuropoda melanoleuca (Giant panda).</v>
          </cell>
          <cell r="E4031" t="str">
            <v xml:space="preserve"> NCBI_TaxID=9646 {ECO:0000313|Ensembl:ENSAMEP00000018797, ECO:0000313|Proteomes:UP000008912};</v>
          </cell>
          <cell r="G4031" t="str">
            <v>Eukaryota</v>
          </cell>
          <cell r="H4031" t="str">
            <v xml:space="preserve"> Metazoa</v>
          </cell>
          <cell r="I4031" t="str">
            <v xml:space="preserve"> Chordata</v>
          </cell>
          <cell r="J4031" t="str">
            <v xml:space="preserve"> Craniata</v>
          </cell>
          <cell r="K4031" t="str">
            <v xml:space="preserve"> Vertebrata</v>
          </cell>
          <cell r="L4031" t="str">
            <v xml:space="preserve"> Euteleostomi</v>
          </cell>
          <cell r="M4031" t="str">
            <v>Mammalia</v>
          </cell>
          <cell r="N4031" t="str">
            <v xml:space="preserve"> Eutheria</v>
          </cell>
          <cell r="O4031" t="str">
            <v xml:space="preserve"> Laurasiatheria</v>
          </cell>
          <cell r="P4031" t="str">
            <v xml:space="preserve"> Carnivora</v>
          </cell>
          <cell r="Q4031" t="str">
            <v xml:space="preserve"> Caniformia</v>
          </cell>
          <cell r="R4031" t="str">
            <v xml:space="preserve"> Ursidae</v>
          </cell>
          <cell r="S4031" t="str">
            <v>Ailuropoda.</v>
          </cell>
        </row>
        <row r="4032">
          <cell r="B4032" t="str">
            <v>G1MV95</v>
          </cell>
          <cell r="C4032" t="str">
            <v xml:space="preserve"> Meleagris gallopavo (Wild turkey).</v>
          </cell>
          <cell r="E4032" t="str">
            <v xml:space="preserve"> NCBI_TaxID=9103 {ECO:0000313|Ensembl:ENSMGAP00000002544, ECO:0000313|Proteomes:UP000001645};</v>
          </cell>
          <cell r="G4032" t="str">
            <v>Eukaryota</v>
          </cell>
          <cell r="H4032" t="str">
            <v xml:space="preserve"> Metazoa</v>
          </cell>
          <cell r="I4032" t="str">
            <v xml:space="preserve"> Chordata</v>
          </cell>
          <cell r="J4032" t="str">
            <v xml:space="preserve"> Craniata</v>
          </cell>
          <cell r="K4032" t="str">
            <v xml:space="preserve"> Vertebrata</v>
          </cell>
          <cell r="L4032" t="str">
            <v xml:space="preserve"> Euteleostomi</v>
          </cell>
          <cell r="M4032" t="str">
            <v>Archelosauria</v>
          </cell>
          <cell r="N4032" t="str">
            <v xml:space="preserve"> Archosauria</v>
          </cell>
          <cell r="O4032" t="str">
            <v xml:space="preserve"> Dinosauria</v>
          </cell>
          <cell r="P4032" t="str">
            <v xml:space="preserve"> Saurischia</v>
          </cell>
          <cell r="Q4032" t="str">
            <v xml:space="preserve"> Theropoda</v>
          </cell>
          <cell r="R4032" t="str">
            <v>Coelurosauria</v>
          </cell>
          <cell r="S4032" t="str">
            <v xml:space="preserve"> Aves</v>
          </cell>
          <cell r="T4032" t="str">
            <v xml:space="preserve"> Neognathae</v>
          </cell>
          <cell r="U4032" t="str">
            <v xml:space="preserve"> Galloanserae</v>
          </cell>
        </row>
        <row r="4033">
          <cell r="B4033" t="str">
            <v>G1N2Y0</v>
          </cell>
          <cell r="C4033" t="str">
            <v xml:space="preserve"> Meleagris gallopavo (Wild turkey).</v>
          </cell>
          <cell r="E4033" t="str">
            <v xml:space="preserve"> NCBI_TaxID=9103 {ECO:0000313|Ensembl:ENSMGAP00000006031, ECO:0000313|Proteomes:UP000001645};</v>
          </cell>
          <cell r="G4033" t="str">
            <v>Eukaryota</v>
          </cell>
          <cell r="H4033" t="str">
            <v xml:space="preserve"> Metazoa</v>
          </cell>
          <cell r="I4033" t="str">
            <v xml:space="preserve"> Chordata</v>
          </cell>
          <cell r="J4033" t="str">
            <v xml:space="preserve"> Craniata</v>
          </cell>
          <cell r="K4033" t="str">
            <v xml:space="preserve"> Vertebrata</v>
          </cell>
          <cell r="L4033" t="str">
            <v xml:space="preserve"> Euteleostomi</v>
          </cell>
          <cell r="M4033" t="str">
            <v>Archelosauria</v>
          </cell>
          <cell r="N4033" t="str">
            <v xml:space="preserve"> Archosauria</v>
          </cell>
          <cell r="O4033" t="str">
            <v xml:space="preserve"> Dinosauria</v>
          </cell>
          <cell r="P4033" t="str">
            <v xml:space="preserve"> Saurischia</v>
          </cell>
          <cell r="Q4033" t="str">
            <v xml:space="preserve"> Theropoda</v>
          </cell>
          <cell r="R4033" t="str">
            <v>Coelurosauria</v>
          </cell>
          <cell r="S4033" t="str">
            <v xml:space="preserve"> Aves</v>
          </cell>
          <cell r="T4033" t="str">
            <v xml:space="preserve"> Neognathae</v>
          </cell>
          <cell r="U4033" t="str">
            <v xml:space="preserve"> Galloanserae</v>
          </cell>
        </row>
        <row r="4034">
          <cell r="B4034" t="str">
            <v>G1N8Q2</v>
          </cell>
          <cell r="C4034" t="str">
            <v xml:space="preserve"> Meleagris gallopavo (Wild turkey).</v>
          </cell>
          <cell r="E4034" t="str">
            <v xml:space="preserve"> NCBI_TaxID=9103 {ECO:0000313|Ensembl:ENSMGAP00000008719, ECO:0000313|Proteomes:UP000001645};</v>
          </cell>
          <cell r="G4034" t="str">
            <v>Eukaryota</v>
          </cell>
          <cell r="H4034" t="str">
            <v xml:space="preserve"> Metazoa</v>
          </cell>
          <cell r="I4034" t="str">
            <v xml:space="preserve"> Chordata</v>
          </cell>
          <cell r="J4034" t="str">
            <v xml:space="preserve"> Craniata</v>
          </cell>
          <cell r="K4034" t="str">
            <v xml:space="preserve"> Vertebrata</v>
          </cell>
          <cell r="L4034" t="str">
            <v xml:space="preserve"> Euteleostomi</v>
          </cell>
          <cell r="M4034" t="str">
            <v>Archelosauria</v>
          </cell>
          <cell r="N4034" t="str">
            <v xml:space="preserve"> Archosauria</v>
          </cell>
          <cell r="O4034" t="str">
            <v xml:space="preserve"> Dinosauria</v>
          </cell>
          <cell r="P4034" t="str">
            <v xml:space="preserve"> Saurischia</v>
          </cell>
          <cell r="Q4034" t="str">
            <v xml:space="preserve"> Theropoda</v>
          </cell>
          <cell r="R4034" t="str">
            <v>Coelurosauria</v>
          </cell>
          <cell r="S4034" t="str">
            <v xml:space="preserve"> Aves</v>
          </cell>
          <cell r="T4034" t="str">
            <v xml:space="preserve"> Neognathae</v>
          </cell>
          <cell r="U4034" t="str">
            <v xml:space="preserve"> Galloanserae</v>
          </cell>
        </row>
        <row r="4035">
          <cell r="B4035" t="str">
            <v>G1P2S3</v>
          </cell>
          <cell r="C4035" t="str">
            <v xml:space="preserve"> Myotis lucifugus (Little brown bat).</v>
          </cell>
          <cell r="E4035" t="str">
            <v xml:space="preserve"> NCBI_TaxID=59463 {ECO:0000313|Ensembl:ENSMLUP00000004174, ECO:0000313|Proteomes:UP000001074};</v>
          </cell>
          <cell r="G4035" t="str">
            <v>Eukaryota</v>
          </cell>
          <cell r="H4035" t="str">
            <v xml:space="preserve"> Metazoa</v>
          </cell>
          <cell r="I4035" t="str">
            <v xml:space="preserve"> Chordata</v>
          </cell>
          <cell r="J4035" t="str">
            <v xml:space="preserve"> Craniata</v>
          </cell>
          <cell r="K4035" t="str">
            <v xml:space="preserve"> Vertebrata</v>
          </cell>
          <cell r="L4035" t="str">
            <v xml:space="preserve"> Euteleostomi</v>
          </cell>
          <cell r="M4035" t="str">
            <v>Mammalia</v>
          </cell>
          <cell r="N4035" t="str">
            <v xml:space="preserve"> Eutheria</v>
          </cell>
          <cell r="O4035" t="str">
            <v xml:space="preserve"> Laurasiatheria</v>
          </cell>
          <cell r="P4035" t="str">
            <v xml:space="preserve"> Chiroptera</v>
          </cell>
          <cell r="Q4035" t="str">
            <v xml:space="preserve"> Microchiroptera</v>
          </cell>
          <cell r="R4035" t="str">
            <v>Vespertilionidae</v>
          </cell>
          <cell r="S4035" t="str">
            <v xml:space="preserve"> Myotis.</v>
          </cell>
        </row>
        <row r="4036">
          <cell r="B4036" t="str">
            <v>G1P9F4</v>
          </cell>
          <cell r="C4036" t="str">
            <v xml:space="preserve"> Myotis lucifugus (Little brown bat).</v>
          </cell>
          <cell r="E4036" t="str">
            <v xml:space="preserve"> NCBI_TaxID=59463 {ECO:0000313|Ensembl:ENSMLUP00000006855, ECO:0000313|Proteomes:UP000001074};</v>
          </cell>
          <cell r="G4036" t="str">
            <v>Eukaryota</v>
          </cell>
          <cell r="H4036" t="str">
            <v xml:space="preserve"> Metazoa</v>
          </cell>
          <cell r="I4036" t="str">
            <v xml:space="preserve"> Chordata</v>
          </cell>
          <cell r="J4036" t="str">
            <v xml:space="preserve"> Craniata</v>
          </cell>
          <cell r="K4036" t="str">
            <v xml:space="preserve"> Vertebrata</v>
          </cell>
          <cell r="L4036" t="str">
            <v xml:space="preserve"> Euteleostomi</v>
          </cell>
          <cell r="M4036" t="str">
            <v>Mammalia</v>
          </cell>
          <cell r="N4036" t="str">
            <v xml:space="preserve"> Eutheria</v>
          </cell>
          <cell r="O4036" t="str">
            <v xml:space="preserve"> Laurasiatheria</v>
          </cell>
          <cell r="P4036" t="str">
            <v xml:space="preserve"> Chiroptera</v>
          </cell>
          <cell r="Q4036" t="str">
            <v xml:space="preserve"> Microchiroptera</v>
          </cell>
          <cell r="R4036" t="str">
            <v>Vespertilionidae</v>
          </cell>
          <cell r="S4036" t="str">
            <v xml:space="preserve"> Myotis.</v>
          </cell>
        </row>
        <row r="4037">
          <cell r="B4037" t="str">
            <v>G1PHK6</v>
          </cell>
          <cell r="C4037" t="str">
            <v xml:space="preserve"> Myotis lucifugus (Little brown bat).</v>
          </cell>
          <cell r="E4037" t="str">
            <v xml:space="preserve"> NCBI_TaxID=59463 {ECO:0000313|Ensembl:ENSMLUP00000010161, ECO:0000313|Proteomes:UP000001074};</v>
          </cell>
          <cell r="G4037" t="str">
            <v>Eukaryota</v>
          </cell>
          <cell r="H4037" t="str">
            <v xml:space="preserve"> Metazoa</v>
          </cell>
          <cell r="I4037" t="str">
            <v xml:space="preserve"> Chordata</v>
          </cell>
          <cell r="J4037" t="str">
            <v xml:space="preserve"> Craniata</v>
          </cell>
          <cell r="K4037" t="str">
            <v xml:space="preserve"> Vertebrata</v>
          </cell>
          <cell r="L4037" t="str">
            <v xml:space="preserve"> Euteleostomi</v>
          </cell>
          <cell r="M4037" t="str">
            <v>Mammalia</v>
          </cell>
          <cell r="N4037" t="str">
            <v xml:space="preserve"> Eutheria</v>
          </cell>
          <cell r="O4037" t="str">
            <v xml:space="preserve"> Laurasiatheria</v>
          </cell>
          <cell r="P4037" t="str">
            <v xml:space="preserve"> Chiroptera</v>
          </cell>
          <cell r="Q4037" t="str">
            <v xml:space="preserve"> Microchiroptera</v>
          </cell>
          <cell r="R4037" t="str">
            <v>Vespertilionidae</v>
          </cell>
          <cell r="S4037" t="str">
            <v xml:space="preserve"> Myotis.</v>
          </cell>
        </row>
        <row r="4038">
          <cell r="B4038" t="str">
            <v>G1PKL9</v>
          </cell>
          <cell r="C4038" t="str">
            <v xml:space="preserve"> Myotis lucifugus (Little brown bat).</v>
          </cell>
          <cell r="E4038" t="str">
            <v xml:space="preserve"> NCBI_TaxID=59463 {ECO:0000313|Ensembl:ENSMLUP00000011354, ECO:0000313|Proteomes:UP000001074};</v>
          </cell>
          <cell r="G4038" t="str">
            <v>Eukaryota</v>
          </cell>
          <cell r="H4038" t="str">
            <v xml:space="preserve"> Metazoa</v>
          </cell>
          <cell r="I4038" t="str">
            <v xml:space="preserve"> Chordata</v>
          </cell>
          <cell r="J4038" t="str">
            <v xml:space="preserve"> Craniata</v>
          </cell>
          <cell r="K4038" t="str">
            <v xml:space="preserve"> Vertebrata</v>
          </cell>
          <cell r="L4038" t="str">
            <v xml:space="preserve"> Euteleostomi</v>
          </cell>
          <cell r="M4038" t="str">
            <v>Mammalia</v>
          </cell>
          <cell r="N4038" t="str">
            <v xml:space="preserve"> Eutheria</v>
          </cell>
          <cell r="O4038" t="str">
            <v xml:space="preserve"> Laurasiatheria</v>
          </cell>
          <cell r="P4038" t="str">
            <v xml:space="preserve"> Chiroptera</v>
          </cell>
          <cell r="Q4038" t="str">
            <v xml:space="preserve"> Microchiroptera</v>
          </cell>
          <cell r="R4038" t="str">
            <v>Vespertilionidae</v>
          </cell>
          <cell r="S4038" t="str">
            <v xml:space="preserve"> Myotis.</v>
          </cell>
        </row>
        <row r="4039">
          <cell r="B4039" t="str">
            <v>G1Q884</v>
          </cell>
          <cell r="C4039" t="str">
            <v xml:space="preserve"> Myotis lucifugus (Little brown bat).</v>
          </cell>
          <cell r="E4039" t="str">
            <v xml:space="preserve"> NCBI_TaxID=59463 {ECO:0000313|Ensembl:ENSMLUP00000019917, ECO:0000313|Proteomes:UP000001074};</v>
          </cell>
          <cell r="G4039" t="str">
            <v>Eukaryota</v>
          </cell>
          <cell r="H4039" t="str">
            <v xml:space="preserve"> Metazoa</v>
          </cell>
          <cell r="I4039" t="str">
            <v xml:space="preserve"> Chordata</v>
          </cell>
          <cell r="J4039" t="str">
            <v xml:space="preserve"> Craniata</v>
          </cell>
          <cell r="K4039" t="str">
            <v xml:space="preserve"> Vertebrata</v>
          </cell>
          <cell r="L4039" t="str">
            <v xml:space="preserve"> Euteleostomi</v>
          </cell>
          <cell r="M4039" t="str">
            <v>Mammalia</v>
          </cell>
          <cell r="N4039" t="str">
            <v xml:space="preserve"> Eutheria</v>
          </cell>
          <cell r="O4039" t="str">
            <v xml:space="preserve"> Laurasiatheria</v>
          </cell>
          <cell r="P4039" t="str">
            <v xml:space="preserve"> Chiroptera</v>
          </cell>
          <cell r="Q4039" t="str">
            <v xml:space="preserve"> Microchiroptera</v>
          </cell>
          <cell r="R4039" t="str">
            <v>Vespertilionidae</v>
          </cell>
          <cell r="S4039" t="str">
            <v xml:space="preserve"> Myotis.</v>
          </cell>
        </row>
        <row r="4040">
          <cell r="B4040" t="str">
            <v>G1QB22</v>
          </cell>
          <cell r="C4040" t="str">
            <v xml:space="preserve"> Myotis lucifugus (Little brown bat).</v>
          </cell>
          <cell r="E4040" t="str">
            <v xml:space="preserve"> NCBI_TaxID=59463 {ECO:0000313|Ensembl:ENSMLUP00000020905, ECO:0000313|Proteomes:UP000001074};</v>
          </cell>
          <cell r="G4040" t="str">
            <v>Eukaryota</v>
          </cell>
          <cell r="H4040" t="str">
            <v xml:space="preserve"> Metazoa</v>
          </cell>
          <cell r="I4040" t="str">
            <v xml:space="preserve"> Chordata</v>
          </cell>
          <cell r="J4040" t="str">
            <v xml:space="preserve"> Craniata</v>
          </cell>
          <cell r="K4040" t="str">
            <v xml:space="preserve"> Vertebrata</v>
          </cell>
          <cell r="L4040" t="str">
            <v xml:space="preserve"> Euteleostomi</v>
          </cell>
          <cell r="M4040" t="str">
            <v>Mammalia</v>
          </cell>
          <cell r="N4040" t="str">
            <v xml:space="preserve"> Eutheria</v>
          </cell>
          <cell r="O4040" t="str">
            <v xml:space="preserve"> Laurasiatheria</v>
          </cell>
          <cell r="P4040" t="str">
            <v xml:space="preserve"> Chiroptera</v>
          </cell>
          <cell r="Q4040" t="str">
            <v xml:space="preserve"> Microchiroptera</v>
          </cell>
          <cell r="R4040" t="str">
            <v>Vespertilionidae</v>
          </cell>
          <cell r="S4040" t="str">
            <v xml:space="preserve"> Myotis.</v>
          </cell>
        </row>
        <row r="4041">
          <cell r="B4041" t="str">
            <v>G1QMA3</v>
          </cell>
          <cell r="C4041" t="str">
            <v xml:space="preserve"> Nomascus leucogenys (Northern white-cheeked gibbon) (Hylobates leucogenys).</v>
          </cell>
          <cell r="E4041" t="str">
            <v xml:space="preserve"> NCBI_TaxID=61853 {ECO:0000313|Ensembl:ENSNLEP00000002069, ECO:0000313|Proteomes:UP000001073};</v>
          </cell>
          <cell r="G4041" t="str">
            <v>Eukaryota</v>
          </cell>
          <cell r="H4041" t="str">
            <v xml:space="preserve"> Metazoa</v>
          </cell>
          <cell r="I4041" t="str">
            <v xml:space="preserve"> Chordata</v>
          </cell>
          <cell r="J4041" t="str">
            <v xml:space="preserve"> Craniata</v>
          </cell>
          <cell r="K4041" t="str">
            <v xml:space="preserve"> Vertebrata</v>
          </cell>
          <cell r="L4041" t="str">
            <v xml:space="preserve"> Euteleostomi</v>
          </cell>
          <cell r="M4041" t="str">
            <v>Mammalia</v>
          </cell>
          <cell r="N4041" t="str">
            <v xml:space="preserve"> Eutheria</v>
          </cell>
          <cell r="O4041" t="str">
            <v xml:space="preserve"> Euarchontoglires</v>
          </cell>
          <cell r="P4041" t="str">
            <v xml:space="preserve"> Primates</v>
          </cell>
          <cell r="Q4041" t="str">
            <v xml:space="preserve"> Haplorrhini</v>
          </cell>
          <cell r="R4041" t="str">
            <v>Catarrhini</v>
          </cell>
          <cell r="S4041" t="str">
            <v xml:space="preserve"> Hylobatidae</v>
          </cell>
          <cell r="T4041" t="str">
            <v xml:space="preserve"> Nomascus.</v>
          </cell>
        </row>
        <row r="4042">
          <cell r="B4042" t="str">
            <v>G1R9B3</v>
          </cell>
          <cell r="C4042" t="str">
            <v xml:space="preserve"> Nomascus leucogenys (Northern white-cheeked gibbon) (Hylobates leucogenys).</v>
          </cell>
          <cell r="E4042" t="str">
            <v xml:space="preserve"> NCBI_TaxID=61853 {ECO:0000313|Ensembl:ENSNLEP00000009803};</v>
          </cell>
          <cell r="G4042" t="str">
            <v>Eukaryota</v>
          </cell>
          <cell r="H4042" t="str">
            <v xml:space="preserve"> Metazoa</v>
          </cell>
          <cell r="I4042" t="str">
            <v xml:space="preserve"> Chordata</v>
          </cell>
          <cell r="J4042" t="str">
            <v xml:space="preserve"> Craniata</v>
          </cell>
          <cell r="K4042" t="str">
            <v xml:space="preserve"> Vertebrata</v>
          </cell>
          <cell r="L4042" t="str">
            <v xml:space="preserve"> Euteleostomi</v>
          </cell>
          <cell r="M4042" t="str">
            <v>Mammalia</v>
          </cell>
          <cell r="N4042" t="str">
            <v xml:space="preserve"> Eutheria</v>
          </cell>
          <cell r="O4042" t="str">
            <v xml:space="preserve"> Euarchontoglires</v>
          </cell>
          <cell r="P4042" t="str">
            <v xml:space="preserve"> Primates</v>
          </cell>
          <cell r="Q4042" t="str">
            <v xml:space="preserve"> Haplorrhini</v>
          </cell>
          <cell r="R4042" t="str">
            <v>Catarrhini</v>
          </cell>
          <cell r="S4042" t="str">
            <v xml:space="preserve"> Hylobatidae</v>
          </cell>
          <cell r="T4042" t="str">
            <v xml:space="preserve"> Nomascus.</v>
          </cell>
        </row>
        <row r="4043">
          <cell r="B4043" t="str">
            <v>G1RR08</v>
          </cell>
          <cell r="C4043" t="str">
            <v xml:space="preserve"> Nomascus leucogenys (Northern white-cheeked gibbon) (Hylobates leucogenys).</v>
          </cell>
          <cell r="E4043" t="str">
            <v xml:space="preserve"> NCBI_TaxID=61853 {ECO:0000313|Ensembl:ENSNLEP00000015672};</v>
          </cell>
          <cell r="G4043" t="str">
            <v>Eukaryota</v>
          </cell>
          <cell r="H4043" t="str">
            <v xml:space="preserve"> Metazoa</v>
          </cell>
          <cell r="I4043" t="str">
            <v xml:space="preserve"> Chordata</v>
          </cell>
          <cell r="J4043" t="str">
            <v xml:space="preserve"> Craniata</v>
          </cell>
          <cell r="K4043" t="str">
            <v xml:space="preserve"> Vertebrata</v>
          </cell>
          <cell r="L4043" t="str">
            <v xml:space="preserve"> Euteleostomi</v>
          </cell>
          <cell r="M4043" t="str">
            <v>Mammalia</v>
          </cell>
          <cell r="N4043" t="str">
            <v xml:space="preserve"> Eutheria</v>
          </cell>
          <cell r="O4043" t="str">
            <v xml:space="preserve"> Euarchontoglires</v>
          </cell>
          <cell r="P4043" t="str">
            <v xml:space="preserve"> Primates</v>
          </cell>
          <cell r="Q4043" t="str">
            <v xml:space="preserve"> Haplorrhini</v>
          </cell>
          <cell r="R4043" t="str">
            <v>Catarrhini</v>
          </cell>
          <cell r="S4043" t="str">
            <v xml:space="preserve"> Hylobatidae</v>
          </cell>
          <cell r="T4043" t="str">
            <v xml:space="preserve"> Nomascus.</v>
          </cell>
        </row>
        <row r="4044">
          <cell r="B4044" t="str">
            <v>G1RVR8</v>
          </cell>
          <cell r="C4044" t="str">
            <v xml:space="preserve"> Nomascus leucogenys (Northern white-cheeked gibbon) (Hylobates leucogenys).</v>
          </cell>
          <cell r="E4044" t="str">
            <v xml:space="preserve"> NCBI_TaxID=61853 {ECO:0000313|Ensembl:ENSNLEP00000017345, ECO:0000313|Proteomes:UP000001073};</v>
          </cell>
          <cell r="G4044" t="str">
            <v>Eukaryota</v>
          </cell>
          <cell r="H4044" t="str">
            <v xml:space="preserve"> Metazoa</v>
          </cell>
          <cell r="I4044" t="str">
            <v xml:space="preserve"> Chordata</v>
          </cell>
          <cell r="J4044" t="str">
            <v xml:space="preserve"> Craniata</v>
          </cell>
          <cell r="K4044" t="str">
            <v xml:space="preserve"> Vertebrata</v>
          </cell>
          <cell r="L4044" t="str">
            <v xml:space="preserve"> Euteleostomi</v>
          </cell>
          <cell r="M4044" t="str">
            <v>Mammalia</v>
          </cell>
          <cell r="N4044" t="str">
            <v xml:space="preserve"> Eutheria</v>
          </cell>
          <cell r="O4044" t="str">
            <v xml:space="preserve"> Euarchontoglires</v>
          </cell>
          <cell r="P4044" t="str">
            <v xml:space="preserve"> Primates</v>
          </cell>
          <cell r="Q4044" t="str">
            <v xml:space="preserve"> Haplorrhini</v>
          </cell>
          <cell r="R4044" t="str">
            <v>Catarrhini</v>
          </cell>
          <cell r="S4044" t="str">
            <v xml:space="preserve"> Hylobatidae</v>
          </cell>
          <cell r="T4044" t="str">
            <v xml:space="preserve"> Nomascus.</v>
          </cell>
        </row>
        <row r="4045">
          <cell r="B4045" t="str">
            <v>G1SWI3</v>
          </cell>
          <cell r="C4045" t="str">
            <v xml:space="preserve"> Oryctolagus cuniculus (Rabbit).</v>
          </cell>
          <cell r="E4045" t="str">
            <v xml:space="preserve"> NCBI_TaxID=9986 {ECO:0000313|Ensembl:ENSOCUP00000007848, ECO:0000313|Proteomes:UP000001811};</v>
          </cell>
          <cell r="G4045" t="str">
            <v>Eukaryota</v>
          </cell>
          <cell r="H4045" t="str">
            <v xml:space="preserve"> Metazoa</v>
          </cell>
          <cell r="I4045" t="str">
            <v xml:space="preserve"> Chordata</v>
          </cell>
          <cell r="J4045" t="str">
            <v xml:space="preserve"> Craniata</v>
          </cell>
          <cell r="K4045" t="str">
            <v xml:space="preserve"> Vertebrata</v>
          </cell>
          <cell r="L4045" t="str">
            <v xml:space="preserve"> Euteleostomi</v>
          </cell>
          <cell r="M4045" t="str">
            <v>Mammalia</v>
          </cell>
          <cell r="N4045" t="str">
            <v xml:space="preserve"> Eutheria</v>
          </cell>
          <cell r="O4045" t="str">
            <v xml:space="preserve"> Euarchontoglires</v>
          </cell>
          <cell r="P4045" t="str">
            <v xml:space="preserve"> Glires</v>
          </cell>
          <cell r="Q4045" t="str">
            <v xml:space="preserve"> Lagomorpha</v>
          </cell>
          <cell r="R4045" t="str">
            <v xml:space="preserve"> Leporidae</v>
          </cell>
          <cell r="S4045" t="str">
            <v>Oryctolagus.</v>
          </cell>
        </row>
        <row r="4046">
          <cell r="B4046" t="str">
            <v>G1T5K6</v>
          </cell>
          <cell r="C4046" t="str">
            <v xml:space="preserve"> Oryctolagus cuniculus (Rabbit).</v>
          </cell>
          <cell r="E4046" t="str">
            <v xml:space="preserve"> NCBI_TaxID=9986 {ECO:0000313|Ensembl:ENSOCUP00000011637, ECO:0000313|Proteomes:UP000001811};</v>
          </cell>
          <cell r="G4046" t="str">
            <v>Eukaryota</v>
          </cell>
          <cell r="H4046" t="str">
            <v xml:space="preserve"> Metazoa</v>
          </cell>
          <cell r="I4046" t="str">
            <v xml:space="preserve"> Chordata</v>
          </cell>
          <cell r="J4046" t="str">
            <v xml:space="preserve"> Craniata</v>
          </cell>
          <cell r="K4046" t="str">
            <v xml:space="preserve"> Vertebrata</v>
          </cell>
          <cell r="L4046" t="str">
            <v xml:space="preserve"> Euteleostomi</v>
          </cell>
          <cell r="M4046" t="str">
            <v>Mammalia</v>
          </cell>
          <cell r="N4046" t="str">
            <v xml:space="preserve"> Eutheria</v>
          </cell>
          <cell r="O4046" t="str">
            <v xml:space="preserve"> Euarchontoglires</v>
          </cell>
          <cell r="P4046" t="str">
            <v xml:space="preserve"> Glires</v>
          </cell>
          <cell r="Q4046" t="str">
            <v xml:space="preserve"> Lagomorpha</v>
          </cell>
          <cell r="R4046" t="str">
            <v xml:space="preserve"> Leporidae</v>
          </cell>
          <cell r="S4046" t="str">
            <v>Oryctolagus.</v>
          </cell>
        </row>
        <row r="4047">
          <cell r="B4047" t="str">
            <v>G1TTL7</v>
          </cell>
          <cell r="C4047" t="str">
            <v xml:space="preserve"> Oryctolagus cuniculus (Rabbit).</v>
          </cell>
          <cell r="E4047" t="str">
            <v xml:space="preserve"> NCBI_TaxID=9986 {ECO:0000313|Ensembl:ENSOCUP00000020388, ECO:0000313|Proteomes:UP000001811};</v>
          </cell>
          <cell r="G4047" t="str">
            <v>Eukaryota</v>
          </cell>
          <cell r="H4047" t="str">
            <v xml:space="preserve"> Metazoa</v>
          </cell>
          <cell r="I4047" t="str">
            <v xml:space="preserve"> Chordata</v>
          </cell>
          <cell r="J4047" t="str">
            <v xml:space="preserve"> Craniata</v>
          </cell>
          <cell r="K4047" t="str">
            <v xml:space="preserve"> Vertebrata</v>
          </cell>
          <cell r="L4047" t="str">
            <v xml:space="preserve"> Euteleostomi</v>
          </cell>
          <cell r="M4047" t="str">
            <v>Mammalia</v>
          </cell>
          <cell r="N4047" t="str">
            <v xml:space="preserve"> Eutheria</v>
          </cell>
          <cell r="O4047" t="str">
            <v xml:space="preserve"> Euarchontoglires</v>
          </cell>
          <cell r="P4047" t="str">
            <v xml:space="preserve"> Glires</v>
          </cell>
          <cell r="Q4047" t="str">
            <v xml:space="preserve"> Lagomorpha</v>
          </cell>
          <cell r="R4047" t="str">
            <v xml:space="preserve"> Leporidae</v>
          </cell>
          <cell r="S4047" t="str">
            <v>Oryctolagus.</v>
          </cell>
        </row>
        <row r="4048">
          <cell r="B4048" t="str">
            <v>G1X561</v>
          </cell>
          <cell r="C4048" t="str">
            <v xml:space="preserve"> Arthrobotrys oligospora (strain ATCC 24927 / CBS 115.81 / DSM 1491) (Nematode-trapping fungus) (Didymozoophaga oligospora).</v>
          </cell>
          <cell r="E4048" t="str">
            <v xml:space="preserve"> NCBI_TaxID=756982 {ECO:0000313|EMBL:EGX51701.1, ECO:0000313|Proteomes:UP000008784};</v>
          </cell>
          <cell r="G4048" t="str">
            <v>Eukaryota</v>
          </cell>
          <cell r="H4048" t="str">
            <v xml:space="preserve"> Fungi</v>
          </cell>
          <cell r="I4048" t="str">
            <v xml:space="preserve"> Dikarya</v>
          </cell>
          <cell r="J4048" t="str">
            <v xml:space="preserve"> Ascomycota</v>
          </cell>
          <cell r="K4048" t="str">
            <v xml:space="preserve"> Pezizomycotina</v>
          </cell>
          <cell r="L4048" t="str">
            <v xml:space="preserve"> Orbiliomycetes</v>
          </cell>
          <cell r="M4048" t="str">
            <v>Orbiliales</v>
          </cell>
          <cell r="N4048" t="str">
            <v xml:space="preserve"> Orbiliaceae</v>
          </cell>
          <cell r="O4048" t="str">
            <v xml:space="preserve"> Arthrobotrys.</v>
          </cell>
        </row>
        <row r="4049">
          <cell r="B4049" t="str">
            <v>G1X9L7</v>
          </cell>
          <cell r="C4049" t="str">
            <v xml:space="preserve"> Arthrobotrys oligospora (strain ATCC 24927 / CBS 115.81 / DSM 1491) (Nematode-trapping fungus) (Didymozoophaga oligospora).</v>
          </cell>
          <cell r="E4049" t="str">
            <v xml:space="preserve"> NCBI_TaxID=756982 {ECO:0000313|EMBL:EGX50249.1, ECO:0000313|Proteomes:UP000008784};</v>
          </cell>
          <cell r="G4049" t="str">
            <v>Eukaryota</v>
          </cell>
          <cell r="H4049" t="str">
            <v xml:space="preserve"> Fungi</v>
          </cell>
          <cell r="I4049" t="str">
            <v xml:space="preserve"> Dikarya</v>
          </cell>
          <cell r="J4049" t="str">
            <v xml:space="preserve"> Ascomycota</v>
          </cell>
          <cell r="K4049" t="str">
            <v xml:space="preserve"> Pezizomycotina</v>
          </cell>
          <cell r="L4049" t="str">
            <v xml:space="preserve"> Orbiliomycetes</v>
          </cell>
          <cell r="M4049" t="str">
            <v>Orbiliales</v>
          </cell>
          <cell r="N4049" t="str">
            <v xml:space="preserve"> Orbiliaceae</v>
          </cell>
          <cell r="O4049" t="str">
            <v xml:space="preserve"> Arthrobotrys.</v>
          </cell>
        </row>
        <row r="4050">
          <cell r="B4050" t="str">
            <v>G2Q8B8</v>
          </cell>
          <cell r="C4050" t="str">
            <v xml:space="preserve"> Myceliophthora thermophila (strain ATCC 42464 / BCRC 31852 / DSM 1799) (Sporotrichum thermophile).</v>
          </cell>
          <cell r="E4050" t="str">
            <v xml:space="preserve"> NCBI_TaxID=573729 {ECO:0000313|EMBL:AEO57021.1, ECO:0000313|Proteomes:UP000007322};</v>
          </cell>
          <cell r="G4050" t="str">
            <v>Eukaryota</v>
          </cell>
          <cell r="H4050" t="str">
            <v xml:space="preserve"> Fungi</v>
          </cell>
          <cell r="I4050" t="str">
            <v xml:space="preserve"> Dikarya</v>
          </cell>
          <cell r="J4050" t="str">
            <v xml:space="preserve"> Ascomycota</v>
          </cell>
          <cell r="K4050" t="str">
            <v xml:space="preserve"> Pezizomycotina</v>
          </cell>
          <cell r="L4050" t="str">
            <v>Sordariomycetes</v>
          </cell>
          <cell r="M4050" t="str">
            <v xml:space="preserve"> Sordariomycetidae</v>
          </cell>
          <cell r="N4050" t="str">
            <v xml:space="preserve"> Sordariales</v>
          </cell>
          <cell r="O4050" t="str">
            <v xml:space="preserve"> Chaetomiaceae</v>
          </cell>
          <cell r="P4050" t="str">
            <v>Thermothelomyces.</v>
          </cell>
        </row>
        <row r="4051">
          <cell r="B4051" t="str">
            <v>G2Q9I9</v>
          </cell>
          <cell r="C4051" t="str">
            <v xml:space="preserve"> Myceliophthora thermophila (strain ATCC 42464 / BCRC 31852 / DSM 1799) (Sporotrichum thermophile).</v>
          </cell>
          <cell r="E4051" t="str">
            <v xml:space="preserve"> NCBI_TaxID=573729 {ECO:0000313|EMBL:AEO56448.1, ECO:0000313|Proteomes:UP000007322};</v>
          </cell>
          <cell r="G4051" t="str">
            <v>Eukaryota</v>
          </cell>
          <cell r="H4051" t="str">
            <v xml:space="preserve"> Fungi</v>
          </cell>
          <cell r="I4051" t="str">
            <v xml:space="preserve"> Dikarya</v>
          </cell>
          <cell r="J4051" t="str">
            <v xml:space="preserve"> Ascomycota</v>
          </cell>
          <cell r="K4051" t="str">
            <v xml:space="preserve"> Pezizomycotina</v>
          </cell>
          <cell r="L4051" t="str">
            <v>Sordariomycetes</v>
          </cell>
          <cell r="M4051" t="str">
            <v xml:space="preserve"> Sordariomycetidae</v>
          </cell>
          <cell r="N4051" t="str">
            <v xml:space="preserve"> Sordariales</v>
          </cell>
          <cell r="O4051" t="str">
            <v xml:space="preserve"> Chaetomiaceae</v>
          </cell>
          <cell r="P4051" t="str">
            <v>Thermothelomyces.</v>
          </cell>
        </row>
        <row r="4052">
          <cell r="B4052" t="str">
            <v>G2QT15</v>
          </cell>
          <cell r="C4052" t="str">
            <v xml:space="preserve"> Thielavia terrestris (strain ATCC 38088 / NRRL 8126) (Acremonium alabamense).</v>
          </cell>
          <cell r="E4052" t="str">
            <v xml:space="preserve"> NCBI_TaxID=578455 {ECO:0000313|EMBL:AEO63540.1, ECO:0000313|Proteomes:UP000008181};</v>
          </cell>
          <cell r="G4052" t="str">
            <v>Eukaryota</v>
          </cell>
          <cell r="H4052" t="str">
            <v xml:space="preserve"> Fungi</v>
          </cell>
          <cell r="I4052" t="str">
            <v xml:space="preserve"> Dikarya</v>
          </cell>
          <cell r="J4052" t="str">
            <v xml:space="preserve"> Ascomycota</v>
          </cell>
          <cell r="K4052" t="str">
            <v xml:space="preserve"> Pezizomycotina</v>
          </cell>
          <cell r="L4052" t="str">
            <v>Sordariomycetes</v>
          </cell>
          <cell r="M4052" t="str">
            <v xml:space="preserve"> Sordariomycetidae</v>
          </cell>
          <cell r="N4052" t="str">
            <v xml:space="preserve"> Sordariales</v>
          </cell>
          <cell r="O4052" t="str">
            <v xml:space="preserve"> Chaetomiaceae</v>
          </cell>
          <cell r="P4052" t="str">
            <v>Thielavia.</v>
          </cell>
        </row>
        <row r="4053">
          <cell r="B4053" t="str">
            <v>G2QUN2</v>
          </cell>
          <cell r="C4053" t="str">
            <v xml:space="preserve"> Thielavia terrestris (strain ATCC 38088 / NRRL 8126) (Acremonium alabamense).</v>
          </cell>
          <cell r="E4053" t="str">
            <v xml:space="preserve"> NCBI_TaxID=578455 {ECO:0000313|EMBL:AEO62877.1, ECO:0000313|Proteomes:UP000008181};</v>
          </cell>
          <cell r="G4053" t="str">
            <v>Eukaryota</v>
          </cell>
          <cell r="H4053" t="str">
            <v xml:space="preserve"> Fungi</v>
          </cell>
          <cell r="I4053" t="str">
            <v xml:space="preserve"> Dikarya</v>
          </cell>
          <cell r="J4053" t="str">
            <v xml:space="preserve"> Ascomycota</v>
          </cell>
          <cell r="K4053" t="str">
            <v xml:space="preserve"> Pezizomycotina</v>
          </cell>
          <cell r="L4053" t="str">
            <v>Sordariomycetes</v>
          </cell>
          <cell r="M4053" t="str">
            <v xml:space="preserve"> Sordariomycetidae</v>
          </cell>
          <cell r="N4053" t="str">
            <v xml:space="preserve"> Sordariales</v>
          </cell>
          <cell r="O4053" t="str">
            <v xml:space="preserve"> Chaetomiaceae</v>
          </cell>
          <cell r="P4053" t="str">
            <v>Thielavia.</v>
          </cell>
        </row>
        <row r="4054">
          <cell r="B4054" t="str">
            <v>G2WRT9</v>
          </cell>
          <cell r="C4054" t="str">
            <v xml:space="preserve"> Verticillium dahliae (strain VdLs.17 / ATCC MYA-4575 / FGSC 10137) (Verticillium wilt).</v>
          </cell>
          <cell r="E4054" t="str">
            <v xml:space="preserve"> NCBI_TaxID=498257 {ECO:0000313|Proteomes:UP000001611};</v>
          </cell>
          <cell r="G4054" t="str">
            <v>Eukaryota</v>
          </cell>
          <cell r="H4054" t="str">
            <v xml:space="preserve"> Fungi</v>
          </cell>
          <cell r="I4054" t="str">
            <v xml:space="preserve"> Dikarya</v>
          </cell>
          <cell r="J4054" t="str">
            <v xml:space="preserve"> Ascomycota</v>
          </cell>
          <cell r="K4054" t="str">
            <v xml:space="preserve"> Pezizomycotina</v>
          </cell>
          <cell r="L4054" t="str">
            <v>Sordariomycetes</v>
          </cell>
          <cell r="M4054" t="str">
            <v xml:space="preserve"> Hypocreomycetidae</v>
          </cell>
          <cell r="N4054" t="str">
            <v xml:space="preserve"> Glomerellales</v>
          </cell>
          <cell r="O4054" t="str">
            <v>Plectosphaerellaceae</v>
          </cell>
          <cell r="P4054" t="str">
            <v xml:space="preserve"> Verticillium.</v>
          </cell>
        </row>
        <row r="4055">
          <cell r="B4055" t="str">
            <v>G2YDD2</v>
          </cell>
          <cell r="C4055" t="str">
            <v xml:space="preserve"> Botryotinia fuckeliana (strain T4) (Noble rot fungus) (Botrytis cinerea).</v>
          </cell>
          <cell r="E4055" t="str">
            <v xml:space="preserve"> NCBI_TaxID=999810 {ECO:0000313|EMBL:CCD49780.1, ECO:0000313|Proteomes:UP000008177};</v>
          </cell>
          <cell r="G4055" t="str">
            <v>Eukaryota</v>
          </cell>
          <cell r="H4055" t="str">
            <v xml:space="preserve"> Fungi</v>
          </cell>
          <cell r="I4055" t="str">
            <v xml:space="preserve"> Dikarya</v>
          </cell>
          <cell r="J4055" t="str">
            <v xml:space="preserve"> Ascomycota</v>
          </cell>
          <cell r="K4055" t="str">
            <v xml:space="preserve"> Pezizomycotina</v>
          </cell>
          <cell r="L4055" t="str">
            <v xml:space="preserve"> Leotiomycetes</v>
          </cell>
          <cell r="M4055" t="str">
            <v>Helotiales</v>
          </cell>
          <cell r="N4055" t="str">
            <v xml:space="preserve"> Sclerotiniaceae</v>
          </cell>
          <cell r="O4055" t="str">
            <v xml:space="preserve"> Botrytis.</v>
          </cell>
        </row>
        <row r="4056">
          <cell r="B4056" t="str">
            <v>G2YWI6</v>
          </cell>
          <cell r="C4056" t="str">
            <v xml:space="preserve"> Botryotinia fuckeliana (strain T4) (Noble rot fungus) (Botrytis cinerea).</v>
          </cell>
          <cell r="E4056" t="str">
            <v xml:space="preserve"> NCBI_TaxID=999810 {ECO:0000313|EMBL:CCD55984.1, ECO:0000313|Proteomes:UP000008177};</v>
          </cell>
          <cell r="G4056" t="str">
            <v>Eukaryota</v>
          </cell>
          <cell r="H4056" t="str">
            <v xml:space="preserve"> Fungi</v>
          </cell>
          <cell r="I4056" t="str">
            <v xml:space="preserve"> Dikarya</v>
          </cell>
          <cell r="J4056" t="str">
            <v xml:space="preserve"> Ascomycota</v>
          </cell>
          <cell r="K4056" t="str">
            <v xml:space="preserve"> Pezizomycotina</v>
          </cell>
          <cell r="L4056" t="str">
            <v xml:space="preserve"> Leotiomycetes</v>
          </cell>
          <cell r="M4056" t="str">
            <v>Helotiales</v>
          </cell>
          <cell r="N4056" t="str">
            <v xml:space="preserve"> Sclerotiniaceae</v>
          </cell>
          <cell r="O4056" t="str">
            <v xml:space="preserve"> Botrytis.</v>
          </cell>
        </row>
        <row r="4057">
          <cell r="B4057" t="str">
            <v>G3AFK6</v>
          </cell>
          <cell r="C4057" t="str">
            <v xml:space="preserve"> Spathaspora passalidarum (strain NRRL Y-27907 / 11-Y1).</v>
          </cell>
          <cell r="E4057" t="str">
            <v xml:space="preserve"> NCBI_TaxID=619300 {ECO:0000313|Proteomes:UP000000709};</v>
          </cell>
          <cell r="G4057" t="str">
            <v>Eukaryota</v>
          </cell>
          <cell r="H4057" t="str">
            <v xml:space="preserve"> Fungi</v>
          </cell>
          <cell r="I4057" t="str">
            <v xml:space="preserve"> Dikarya</v>
          </cell>
          <cell r="J4057" t="str">
            <v xml:space="preserve"> Ascomycota</v>
          </cell>
          <cell r="K4057" t="str">
            <v xml:space="preserve"> Saccharomycotina</v>
          </cell>
          <cell r="L4057" t="str">
            <v>Saccharomycetes</v>
          </cell>
          <cell r="M4057" t="str">
            <v xml:space="preserve"> Saccharomycetales</v>
          </cell>
          <cell r="N4057" t="str">
            <v xml:space="preserve"> Debaryomycetaceae</v>
          </cell>
          <cell r="O4057" t="str">
            <v xml:space="preserve"> Spathaspora.</v>
          </cell>
        </row>
        <row r="4058">
          <cell r="B4058" t="str">
            <v>G3AV05</v>
          </cell>
          <cell r="C4058" t="str">
            <v xml:space="preserve"> Spathaspora passalidarum (strain NRRL Y-27907 / 11-Y1).</v>
          </cell>
          <cell r="E4058" t="str">
            <v xml:space="preserve"> NCBI_TaxID=619300 {ECO:0000313|Proteomes:UP000000709};</v>
          </cell>
          <cell r="G4058" t="str">
            <v>Eukaryota</v>
          </cell>
          <cell r="H4058" t="str">
            <v xml:space="preserve"> Fungi</v>
          </cell>
          <cell r="I4058" t="str">
            <v xml:space="preserve"> Dikarya</v>
          </cell>
          <cell r="J4058" t="str">
            <v xml:space="preserve"> Ascomycota</v>
          </cell>
          <cell r="K4058" t="str">
            <v xml:space="preserve"> Saccharomycotina</v>
          </cell>
          <cell r="L4058" t="str">
            <v>Saccharomycetes</v>
          </cell>
          <cell r="M4058" t="str">
            <v xml:space="preserve"> Saccharomycetales</v>
          </cell>
          <cell r="N4058" t="str">
            <v xml:space="preserve"> Debaryomycetaceae</v>
          </cell>
          <cell r="O4058" t="str">
            <v xml:space="preserve"> Spathaspora.</v>
          </cell>
        </row>
        <row r="4059">
          <cell r="B4059" t="str">
            <v>G3AY15</v>
          </cell>
          <cell r="C4059" t="str">
            <v xml:space="preserve"> Candida tenuis (strain ATCC 10573 / BCRC 21748 / CBS 615 / JCM 9827 / NBRC 10315 / NRRL Y-1498 / VKM Y-70) (Yeast).</v>
          </cell>
          <cell r="E4059" t="str">
            <v xml:space="preserve"> NCBI_TaxID=590646 {ECO:0000313|Proteomes:UP000000707};</v>
          </cell>
          <cell r="G4059" t="str">
            <v>Eukaryota</v>
          </cell>
          <cell r="H4059" t="str">
            <v xml:space="preserve"> Fungi</v>
          </cell>
          <cell r="I4059" t="str">
            <v xml:space="preserve"> Dikarya</v>
          </cell>
          <cell r="J4059" t="str">
            <v xml:space="preserve"> Ascomycota</v>
          </cell>
          <cell r="K4059" t="str">
            <v xml:space="preserve"> Saccharomycotina</v>
          </cell>
          <cell r="L4059" t="str">
            <v>Saccharomycetes</v>
          </cell>
          <cell r="M4059" t="str">
            <v xml:space="preserve"> Saccharomycetales</v>
          </cell>
          <cell r="N4059" t="str">
            <v xml:space="preserve"> Debaryomycetaceae</v>
          </cell>
          <cell r="O4059" t="str">
            <v xml:space="preserve"> Yamadazyma</v>
          </cell>
          <cell r="P4059" t="str">
            <v>Yamadazyma/Candida clade.</v>
          </cell>
        </row>
        <row r="4060">
          <cell r="B4060" t="str">
            <v>G3BFA8</v>
          </cell>
          <cell r="C4060" t="str">
            <v xml:space="preserve"> Candida tenuis (strain ATCC 10573 / BCRC 21748 / CBS 615 / JCM 9827 / NBRC 10315 / NRRL Y-1498 / VKM Y-70) (Yeast).</v>
          </cell>
          <cell r="E4060" t="str">
            <v xml:space="preserve"> NCBI_TaxID=590646 {ECO:0000313|Proteomes:UP000000707};</v>
          </cell>
          <cell r="G4060" t="str">
            <v>Eukaryota</v>
          </cell>
          <cell r="H4060" t="str">
            <v xml:space="preserve"> Fungi</v>
          </cell>
          <cell r="I4060" t="str">
            <v xml:space="preserve"> Dikarya</v>
          </cell>
          <cell r="J4060" t="str">
            <v xml:space="preserve"> Ascomycota</v>
          </cell>
          <cell r="K4060" t="str">
            <v xml:space="preserve"> Saccharomycotina</v>
          </cell>
          <cell r="L4060" t="str">
            <v>Saccharomycetes</v>
          </cell>
          <cell r="M4060" t="str">
            <v xml:space="preserve"> Saccharomycetales</v>
          </cell>
          <cell r="N4060" t="str">
            <v xml:space="preserve"> Debaryomycetaceae</v>
          </cell>
          <cell r="O4060" t="str">
            <v xml:space="preserve"> Yamadazyma</v>
          </cell>
          <cell r="P4060" t="str">
            <v>Yamadazyma/Candida clade.</v>
          </cell>
        </row>
        <row r="4061">
          <cell r="B4061" t="str">
            <v>G3GWR2</v>
          </cell>
          <cell r="C4061" t="str">
            <v xml:space="preserve"> Cricetulus griseus (Chinese hamster) (Cricetulus barabensis griseus).</v>
          </cell>
          <cell r="E4061" t="str">
            <v xml:space="preserve"> NCBI_TaxID=10029 {ECO:0000313|EMBL:EGV97824.1, ECO:0000313|Proteomes:UP000001075};</v>
          </cell>
          <cell r="G4061" t="str">
            <v>Eukaryota</v>
          </cell>
          <cell r="H4061" t="str">
            <v xml:space="preserve"> Metazoa</v>
          </cell>
          <cell r="I4061" t="str">
            <v xml:space="preserve"> Chordata</v>
          </cell>
          <cell r="J4061" t="str">
            <v xml:space="preserve"> Craniata</v>
          </cell>
          <cell r="K4061" t="str">
            <v xml:space="preserve"> Vertebrata</v>
          </cell>
          <cell r="L4061" t="str">
            <v xml:space="preserve"> Euteleostomi</v>
          </cell>
          <cell r="M4061" t="str">
            <v>Mammalia</v>
          </cell>
          <cell r="N4061" t="str">
            <v xml:space="preserve"> Eutheria</v>
          </cell>
          <cell r="O4061" t="str">
            <v xml:space="preserve"> Euarchontoglires</v>
          </cell>
          <cell r="P4061" t="str">
            <v xml:space="preserve"> Glires</v>
          </cell>
          <cell r="Q4061" t="str">
            <v xml:space="preserve"> Rodentia</v>
          </cell>
          <cell r="R4061" t="str">
            <v xml:space="preserve"> Myomorpha</v>
          </cell>
          <cell r="S4061" t="str">
            <v>Muroidea</v>
          </cell>
          <cell r="T4061" t="str">
            <v xml:space="preserve"> Cricetidae</v>
          </cell>
          <cell r="U4061" t="str">
            <v xml:space="preserve"> Cricetinae</v>
          </cell>
        </row>
        <row r="4062">
          <cell r="B4062" t="str">
            <v>G3GY16</v>
          </cell>
          <cell r="C4062" t="str">
            <v xml:space="preserve"> Cricetulus griseus (Chinese hamster) (Cricetulus barabensis griseus).</v>
          </cell>
          <cell r="E4062" t="str">
            <v xml:space="preserve"> NCBI_TaxID=10029 {ECO:0000313|EMBL:EGV96000.1, ECO:0000313|Proteomes:UP000001075};</v>
          </cell>
          <cell r="G4062" t="str">
            <v>Eukaryota</v>
          </cell>
          <cell r="H4062" t="str">
            <v xml:space="preserve"> Metazoa</v>
          </cell>
          <cell r="I4062" t="str">
            <v xml:space="preserve"> Chordata</v>
          </cell>
          <cell r="J4062" t="str">
            <v xml:space="preserve"> Craniata</v>
          </cell>
          <cell r="K4062" t="str">
            <v xml:space="preserve"> Vertebrata</v>
          </cell>
          <cell r="L4062" t="str">
            <v xml:space="preserve"> Euteleostomi</v>
          </cell>
          <cell r="M4062" t="str">
            <v>Mammalia</v>
          </cell>
          <cell r="N4062" t="str">
            <v xml:space="preserve"> Eutheria</v>
          </cell>
          <cell r="O4062" t="str">
            <v xml:space="preserve"> Euarchontoglires</v>
          </cell>
          <cell r="P4062" t="str">
            <v xml:space="preserve"> Glires</v>
          </cell>
          <cell r="Q4062" t="str">
            <v xml:space="preserve"> Rodentia</v>
          </cell>
          <cell r="R4062" t="str">
            <v xml:space="preserve"> Myomorpha</v>
          </cell>
          <cell r="S4062" t="str">
            <v>Muroidea</v>
          </cell>
          <cell r="T4062" t="str">
            <v xml:space="preserve"> Cricetidae</v>
          </cell>
          <cell r="U4062" t="str">
            <v xml:space="preserve"> Cricetinae</v>
          </cell>
        </row>
        <row r="4063">
          <cell r="B4063" t="str">
            <v>G3GYF0</v>
          </cell>
          <cell r="C4063" t="str">
            <v xml:space="preserve"> Cricetulus griseus (Chinese hamster) (Cricetulus barabensis griseus).</v>
          </cell>
          <cell r="E4063" t="str">
            <v xml:space="preserve"> NCBI_TaxID=10029 {ECO:0000313|EMBL:EGV94986.1, ECO:0000313|Proteomes:UP000001075};</v>
          </cell>
          <cell r="G4063" t="str">
            <v>Eukaryota</v>
          </cell>
          <cell r="H4063" t="str">
            <v xml:space="preserve"> Metazoa</v>
          </cell>
          <cell r="I4063" t="str">
            <v xml:space="preserve"> Chordata</v>
          </cell>
          <cell r="J4063" t="str">
            <v xml:space="preserve"> Craniata</v>
          </cell>
          <cell r="K4063" t="str">
            <v xml:space="preserve"> Vertebrata</v>
          </cell>
          <cell r="L4063" t="str">
            <v xml:space="preserve"> Euteleostomi</v>
          </cell>
          <cell r="M4063" t="str">
            <v>Mammalia</v>
          </cell>
          <cell r="N4063" t="str">
            <v xml:space="preserve"> Eutheria</v>
          </cell>
          <cell r="O4063" t="str">
            <v xml:space="preserve"> Euarchontoglires</v>
          </cell>
          <cell r="P4063" t="str">
            <v xml:space="preserve"> Glires</v>
          </cell>
          <cell r="Q4063" t="str">
            <v xml:space="preserve"> Rodentia</v>
          </cell>
          <cell r="R4063" t="str">
            <v xml:space="preserve"> Myomorpha</v>
          </cell>
          <cell r="S4063" t="str">
            <v>Muroidea</v>
          </cell>
          <cell r="T4063" t="str">
            <v xml:space="preserve"> Cricetidae</v>
          </cell>
          <cell r="U4063" t="str">
            <v xml:space="preserve"> Cricetinae</v>
          </cell>
        </row>
        <row r="4064">
          <cell r="B4064" t="str">
            <v>G3H2C6</v>
          </cell>
          <cell r="C4064" t="str">
            <v xml:space="preserve"> Cricetulus griseus (Chinese hamster) (Cricetulus barabensis griseus).</v>
          </cell>
          <cell r="E4064" t="str">
            <v xml:space="preserve"> NCBI_TaxID=10029 {ECO:0000313|EMBL:EGW03021.1, ECO:0000313|Proteomes:UP000001075};</v>
          </cell>
          <cell r="G4064" t="str">
            <v>Eukaryota</v>
          </cell>
          <cell r="H4064" t="str">
            <v xml:space="preserve"> Metazoa</v>
          </cell>
          <cell r="I4064" t="str">
            <v xml:space="preserve"> Chordata</v>
          </cell>
          <cell r="J4064" t="str">
            <v xml:space="preserve"> Craniata</v>
          </cell>
          <cell r="K4064" t="str">
            <v xml:space="preserve"> Vertebrata</v>
          </cell>
          <cell r="L4064" t="str">
            <v xml:space="preserve"> Euteleostomi</v>
          </cell>
          <cell r="M4064" t="str">
            <v>Mammalia</v>
          </cell>
          <cell r="N4064" t="str">
            <v xml:space="preserve"> Eutheria</v>
          </cell>
          <cell r="O4064" t="str">
            <v xml:space="preserve"> Euarchontoglires</v>
          </cell>
          <cell r="P4064" t="str">
            <v xml:space="preserve"> Glires</v>
          </cell>
          <cell r="Q4064" t="str">
            <v xml:space="preserve"> Rodentia</v>
          </cell>
          <cell r="R4064" t="str">
            <v xml:space="preserve"> Myomorpha</v>
          </cell>
          <cell r="S4064" t="str">
            <v>Muroidea</v>
          </cell>
          <cell r="T4064" t="str">
            <v xml:space="preserve"> Cricetidae</v>
          </cell>
          <cell r="U4064" t="str">
            <v xml:space="preserve"> Cricetinae</v>
          </cell>
        </row>
        <row r="4065">
          <cell r="B4065" t="str">
            <v>G3HAS3</v>
          </cell>
          <cell r="C4065" t="str">
            <v xml:space="preserve"> Cricetulus griseus (Chinese hamster) (Cricetulus barabensis griseus).</v>
          </cell>
          <cell r="E4065" t="str">
            <v xml:space="preserve"> NCBI_TaxID=10029 {ECO:0000313|EMBL:EGW07002.1, ECO:0000313|Proteomes:UP000001075};</v>
          </cell>
          <cell r="G4065" t="str">
            <v>Eukaryota</v>
          </cell>
          <cell r="H4065" t="str">
            <v xml:space="preserve"> Metazoa</v>
          </cell>
          <cell r="I4065" t="str">
            <v xml:space="preserve"> Chordata</v>
          </cell>
          <cell r="J4065" t="str">
            <v xml:space="preserve"> Craniata</v>
          </cell>
          <cell r="K4065" t="str">
            <v xml:space="preserve"> Vertebrata</v>
          </cell>
          <cell r="L4065" t="str">
            <v xml:space="preserve"> Euteleostomi</v>
          </cell>
          <cell r="M4065" t="str">
            <v>Mammalia</v>
          </cell>
          <cell r="N4065" t="str">
            <v xml:space="preserve"> Eutheria</v>
          </cell>
          <cell r="O4065" t="str">
            <v xml:space="preserve"> Euarchontoglires</v>
          </cell>
          <cell r="P4065" t="str">
            <v xml:space="preserve"> Glires</v>
          </cell>
          <cell r="Q4065" t="str">
            <v xml:space="preserve"> Rodentia</v>
          </cell>
          <cell r="R4065" t="str">
            <v xml:space="preserve"> Myomorpha</v>
          </cell>
          <cell r="S4065" t="str">
            <v>Muroidea</v>
          </cell>
          <cell r="T4065" t="str">
            <v xml:space="preserve"> Cricetidae</v>
          </cell>
          <cell r="U4065" t="str">
            <v xml:space="preserve"> Cricetinae</v>
          </cell>
        </row>
        <row r="4066">
          <cell r="B4066" t="str">
            <v>G3HHH5</v>
          </cell>
          <cell r="C4066" t="str">
            <v xml:space="preserve"> Cricetulus griseus (Chinese hamster) (Cricetulus barabensis griseus).</v>
          </cell>
          <cell r="E4066" t="str">
            <v xml:space="preserve"> NCBI_TaxID=10029 {ECO:0000313|EMBL:EGV95021.1, ECO:0000313|Proteomes:UP000001075};</v>
          </cell>
          <cell r="G4066" t="str">
            <v>Eukaryota</v>
          </cell>
          <cell r="H4066" t="str">
            <v xml:space="preserve"> Metazoa</v>
          </cell>
          <cell r="I4066" t="str">
            <v xml:space="preserve"> Chordata</v>
          </cell>
          <cell r="J4066" t="str">
            <v xml:space="preserve"> Craniata</v>
          </cell>
          <cell r="K4066" t="str">
            <v xml:space="preserve"> Vertebrata</v>
          </cell>
          <cell r="L4066" t="str">
            <v xml:space="preserve"> Euteleostomi</v>
          </cell>
          <cell r="M4066" t="str">
            <v>Mammalia</v>
          </cell>
          <cell r="N4066" t="str">
            <v xml:space="preserve"> Eutheria</v>
          </cell>
          <cell r="O4066" t="str">
            <v xml:space="preserve"> Euarchontoglires</v>
          </cell>
          <cell r="P4066" t="str">
            <v xml:space="preserve"> Glires</v>
          </cell>
          <cell r="Q4066" t="str">
            <v xml:space="preserve"> Rodentia</v>
          </cell>
          <cell r="R4066" t="str">
            <v xml:space="preserve"> Myomorpha</v>
          </cell>
          <cell r="S4066" t="str">
            <v>Muroidea</v>
          </cell>
          <cell r="T4066" t="str">
            <v xml:space="preserve"> Cricetidae</v>
          </cell>
          <cell r="U4066" t="str">
            <v xml:space="preserve"> Cricetinae</v>
          </cell>
        </row>
        <row r="4067">
          <cell r="B4067" t="str">
            <v>G3HPC8</v>
          </cell>
          <cell r="C4067" t="str">
            <v xml:space="preserve"> Cricetulus griseus (Chinese hamster) (Cricetulus barabensis griseus).</v>
          </cell>
          <cell r="E4067" t="str">
            <v xml:space="preserve"> NCBI_TaxID=10029 {ECO:0000313|EMBL:EGW05329.1, ECO:0000313|Proteomes:UP000001075};</v>
          </cell>
          <cell r="G4067" t="str">
            <v>Eukaryota</v>
          </cell>
          <cell r="H4067" t="str">
            <v xml:space="preserve"> Metazoa</v>
          </cell>
          <cell r="I4067" t="str">
            <v xml:space="preserve"> Chordata</v>
          </cell>
          <cell r="J4067" t="str">
            <v xml:space="preserve"> Craniata</v>
          </cell>
          <cell r="K4067" t="str">
            <v xml:space="preserve"> Vertebrata</v>
          </cell>
          <cell r="L4067" t="str">
            <v xml:space="preserve"> Euteleostomi</v>
          </cell>
          <cell r="M4067" t="str">
            <v>Mammalia</v>
          </cell>
          <cell r="N4067" t="str">
            <v xml:space="preserve"> Eutheria</v>
          </cell>
          <cell r="O4067" t="str">
            <v xml:space="preserve"> Euarchontoglires</v>
          </cell>
          <cell r="P4067" t="str">
            <v xml:space="preserve"> Glires</v>
          </cell>
          <cell r="Q4067" t="str">
            <v xml:space="preserve"> Rodentia</v>
          </cell>
          <cell r="R4067" t="str">
            <v xml:space="preserve"> Myomorpha</v>
          </cell>
          <cell r="S4067" t="str">
            <v>Muroidea</v>
          </cell>
          <cell r="T4067" t="str">
            <v xml:space="preserve"> Cricetidae</v>
          </cell>
          <cell r="U4067" t="str">
            <v xml:space="preserve"> Cricetinae</v>
          </cell>
        </row>
        <row r="4068">
          <cell r="B4068" t="str">
            <v>G3HPM9</v>
          </cell>
          <cell r="C4068" t="str">
            <v xml:space="preserve"> Cricetulus griseus (Chinese hamster) (Cricetulus barabensis griseus).</v>
          </cell>
          <cell r="E4068" t="str">
            <v xml:space="preserve"> NCBI_TaxID=10029 {ECO:0000313|EMBL:EGW09647.1, ECO:0000313|Proteomes:UP000001075};</v>
          </cell>
          <cell r="G4068" t="str">
            <v>Eukaryota</v>
          </cell>
          <cell r="H4068" t="str">
            <v xml:space="preserve"> Metazoa</v>
          </cell>
          <cell r="I4068" t="str">
            <v xml:space="preserve"> Chordata</v>
          </cell>
          <cell r="J4068" t="str">
            <v xml:space="preserve"> Craniata</v>
          </cell>
          <cell r="K4068" t="str">
            <v xml:space="preserve"> Vertebrata</v>
          </cell>
          <cell r="L4068" t="str">
            <v xml:space="preserve"> Euteleostomi</v>
          </cell>
          <cell r="M4068" t="str">
            <v>Mammalia</v>
          </cell>
          <cell r="N4068" t="str">
            <v xml:space="preserve"> Eutheria</v>
          </cell>
          <cell r="O4068" t="str">
            <v xml:space="preserve"> Euarchontoglires</v>
          </cell>
          <cell r="P4068" t="str">
            <v xml:space="preserve"> Glires</v>
          </cell>
          <cell r="Q4068" t="str">
            <v xml:space="preserve"> Rodentia</v>
          </cell>
          <cell r="R4068" t="str">
            <v xml:space="preserve"> Myomorpha</v>
          </cell>
          <cell r="S4068" t="str">
            <v>Muroidea</v>
          </cell>
          <cell r="T4068" t="str">
            <v xml:space="preserve"> Cricetidae</v>
          </cell>
          <cell r="U4068" t="str">
            <v xml:space="preserve"> Cricetinae</v>
          </cell>
        </row>
        <row r="4069">
          <cell r="B4069" t="str">
            <v>G3HTY8</v>
          </cell>
          <cell r="C4069" t="str">
            <v xml:space="preserve"> Cricetulus griseus (Chinese hamster) (Cricetulus barabensis griseus).</v>
          </cell>
          <cell r="E4069" t="str">
            <v xml:space="preserve"> NCBI_TaxID=10029 {ECO:0000313|EMBL:EGW08566.1, ECO:0000313|Proteomes:UP000001075};</v>
          </cell>
          <cell r="G4069" t="str">
            <v>Eukaryota</v>
          </cell>
          <cell r="H4069" t="str">
            <v xml:space="preserve"> Metazoa</v>
          </cell>
          <cell r="I4069" t="str">
            <v xml:space="preserve"> Chordata</v>
          </cell>
          <cell r="J4069" t="str">
            <v xml:space="preserve"> Craniata</v>
          </cell>
          <cell r="K4069" t="str">
            <v xml:space="preserve"> Vertebrata</v>
          </cell>
          <cell r="L4069" t="str">
            <v xml:space="preserve"> Euteleostomi</v>
          </cell>
          <cell r="M4069" t="str">
            <v>Mammalia</v>
          </cell>
          <cell r="N4069" t="str">
            <v xml:space="preserve"> Eutheria</v>
          </cell>
          <cell r="O4069" t="str">
            <v xml:space="preserve"> Euarchontoglires</v>
          </cell>
          <cell r="P4069" t="str">
            <v xml:space="preserve"> Glires</v>
          </cell>
          <cell r="Q4069" t="str">
            <v xml:space="preserve"> Rodentia</v>
          </cell>
          <cell r="R4069" t="str">
            <v xml:space="preserve"> Myomorpha</v>
          </cell>
          <cell r="S4069" t="str">
            <v>Muroidea</v>
          </cell>
          <cell r="T4069" t="str">
            <v xml:space="preserve"> Cricetidae</v>
          </cell>
          <cell r="U4069" t="str">
            <v xml:space="preserve"> Cricetinae</v>
          </cell>
        </row>
        <row r="4070">
          <cell r="B4070" t="str">
            <v>G3I9D9</v>
          </cell>
          <cell r="C4070" t="str">
            <v xml:space="preserve"> Cricetulus griseus (Chinese hamster) (Cricetulus barabensis griseus).</v>
          </cell>
          <cell r="E4070" t="str">
            <v xml:space="preserve"> NCBI_TaxID=10029 {ECO:0000313|EMBL:EGW10387.1, ECO:0000313|Proteomes:UP000001075};</v>
          </cell>
          <cell r="G4070" t="str">
            <v>Eukaryota</v>
          </cell>
          <cell r="H4070" t="str">
            <v xml:space="preserve"> Metazoa</v>
          </cell>
          <cell r="I4070" t="str">
            <v xml:space="preserve"> Chordata</v>
          </cell>
          <cell r="J4070" t="str">
            <v xml:space="preserve"> Craniata</v>
          </cell>
          <cell r="K4070" t="str">
            <v xml:space="preserve"> Vertebrata</v>
          </cell>
          <cell r="L4070" t="str">
            <v xml:space="preserve"> Euteleostomi</v>
          </cell>
          <cell r="M4070" t="str">
            <v>Mammalia</v>
          </cell>
          <cell r="N4070" t="str">
            <v xml:space="preserve"> Eutheria</v>
          </cell>
          <cell r="O4070" t="str">
            <v xml:space="preserve"> Euarchontoglires</v>
          </cell>
          <cell r="P4070" t="str">
            <v xml:space="preserve"> Glires</v>
          </cell>
          <cell r="Q4070" t="str">
            <v xml:space="preserve"> Rodentia</v>
          </cell>
          <cell r="R4070" t="str">
            <v xml:space="preserve"> Myomorpha</v>
          </cell>
          <cell r="S4070" t="str">
            <v>Muroidea</v>
          </cell>
          <cell r="T4070" t="str">
            <v xml:space="preserve"> Cricetidae</v>
          </cell>
          <cell r="U4070" t="str">
            <v xml:space="preserve"> Cricetinae</v>
          </cell>
        </row>
        <row r="4071">
          <cell r="B4071" t="str">
            <v>G3IKC4</v>
          </cell>
          <cell r="C4071" t="str">
            <v xml:space="preserve"> Cricetulus griseus (Chinese hamster) (Cricetulus barabensis griseus).</v>
          </cell>
          <cell r="E4071" t="str">
            <v xml:space="preserve"> NCBI_TaxID=10029 {ECO:0000313|EMBL:EGW13979.1, ECO:0000313|Proteomes:UP000001075};</v>
          </cell>
          <cell r="G4071" t="str">
            <v>Eukaryota</v>
          </cell>
          <cell r="H4071" t="str">
            <v xml:space="preserve"> Metazoa</v>
          </cell>
          <cell r="I4071" t="str">
            <v xml:space="preserve"> Chordata</v>
          </cell>
          <cell r="J4071" t="str">
            <v xml:space="preserve"> Craniata</v>
          </cell>
          <cell r="K4071" t="str">
            <v xml:space="preserve"> Vertebrata</v>
          </cell>
          <cell r="L4071" t="str">
            <v xml:space="preserve"> Euteleostomi</v>
          </cell>
          <cell r="M4071" t="str">
            <v>Mammalia</v>
          </cell>
          <cell r="N4071" t="str">
            <v xml:space="preserve"> Eutheria</v>
          </cell>
          <cell r="O4071" t="str">
            <v xml:space="preserve"> Euarchontoglires</v>
          </cell>
          <cell r="P4071" t="str">
            <v xml:space="preserve"> Glires</v>
          </cell>
          <cell r="Q4071" t="str">
            <v xml:space="preserve"> Rodentia</v>
          </cell>
          <cell r="R4071" t="str">
            <v xml:space="preserve"> Myomorpha</v>
          </cell>
          <cell r="S4071" t="str">
            <v>Muroidea</v>
          </cell>
          <cell r="T4071" t="str">
            <v xml:space="preserve"> Cricetidae</v>
          </cell>
          <cell r="U4071" t="str">
            <v xml:space="preserve"> Cricetinae</v>
          </cell>
        </row>
        <row r="4072">
          <cell r="B4072" t="str">
            <v>G3J4I6</v>
          </cell>
          <cell r="C4072" t="str">
            <v xml:space="preserve"> Cordyceps militaris (strain CM01) (Caterpillar fungus).</v>
          </cell>
          <cell r="E4072" t="str">
            <v xml:space="preserve"> NCBI_TaxID=983644 {ECO:0000313|EMBL:EGX95856.1, ECO:0000313|Proteomes:UP000001610};</v>
          </cell>
          <cell r="G4072" t="str">
            <v>Eukaryota</v>
          </cell>
          <cell r="H4072" t="str">
            <v xml:space="preserve"> Fungi</v>
          </cell>
          <cell r="I4072" t="str">
            <v xml:space="preserve"> Dikarya</v>
          </cell>
          <cell r="J4072" t="str">
            <v xml:space="preserve"> Ascomycota</v>
          </cell>
          <cell r="K4072" t="str">
            <v xml:space="preserve"> Pezizomycotina</v>
          </cell>
          <cell r="L4072" t="str">
            <v>Sordariomycetes</v>
          </cell>
          <cell r="M4072" t="str">
            <v xml:space="preserve"> Hypocreomycetidae</v>
          </cell>
          <cell r="N4072" t="str">
            <v xml:space="preserve"> Hypocreales</v>
          </cell>
          <cell r="O4072" t="str">
            <v xml:space="preserve"> Cordycipitaceae</v>
          </cell>
          <cell r="P4072" t="str">
            <v>Cordyceps.</v>
          </cell>
        </row>
        <row r="4073">
          <cell r="B4073" t="str">
            <v>G3JGK0</v>
          </cell>
          <cell r="C4073" t="str">
            <v xml:space="preserve"> Cordyceps militaris (strain CM01) (Caterpillar fungus).</v>
          </cell>
          <cell r="E4073" t="str">
            <v xml:space="preserve"> NCBI_TaxID=983644 {ECO:0000313|EMBL:EGX92417.1, ECO:0000313|Proteomes:UP000001610};</v>
          </cell>
          <cell r="G4073" t="str">
            <v>Eukaryota</v>
          </cell>
          <cell r="H4073" t="str">
            <v xml:space="preserve"> Fungi</v>
          </cell>
          <cell r="I4073" t="str">
            <v xml:space="preserve"> Dikarya</v>
          </cell>
          <cell r="J4073" t="str">
            <v xml:space="preserve"> Ascomycota</v>
          </cell>
          <cell r="K4073" t="str">
            <v xml:space="preserve"> Pezizomycotina</v>
          </cell>
          <cell r="L4073" t="str">
            <v>Sordariomycetes</v>
          </cell>
          <cell r="M4073" t="str">
            <v xml:space="preserve"> Hypocreomycetidae</v>
          </cell>
          <cell r="N4073" t="str">
            <v xml:space="preserve"> Hypocreales</v>
          </cell>
          <cell r="O4073" t="str">
            <v xml:space="preserve"> Cordycipitaceae</v>
          </cell>
          <cell r="P4073" t="str">
            <v>Cordyceps.</v>
          </cell>
        </row>
        <row r="4074">
          <cell r="B4074" t="str">
            <v>G3N574</v>
          </cell>
          <cell r="C4074" t="str">
            <v xml:space="preserve"> Gasterosteus aculeatus (Three-spined stickleback).</v>
          </cell>
          <cell r="E4074" t="str">
            <v xml:space="preserve"> NCBI_TaxID=69293 {ECO:0000313|Ensembl:ENSGACP00000000444};</v>
          </cell>
          <cell r="G4074" t="str">
            <v>Eukaryota</v>
          </cell>
          <cell r="H4074" t="str">
            <v xml:space="preserve"> Metazoa</v>
          </cell>
          <cell r="I4074" t="str">
            <v xml:space="preserve"> Chordata</v>
          </cell>
          <cell r="J4074" t="str">
            <v xml:space="preserve"> Craniata</v>
          </cell>
          <cell r="K4074" t="str">
            <v xml:space="preserve"> Vertebrata</v>
          </cell>
          <cell r="L4074" t="str">
            <v xml:space="preserve"> Euteleostomi</v>
          </cell>
          <cell r="M4074" t="str">
            <v>Actinopterygii</v>
          </cell>
          <cell r="N4074" t="str">
            <v xml:space="preserve"> Neopterygii</v>
          </cell>
          <cell r="O4074" t="str">
            <v xml:space="preserve"> Teleostei</v>
          </cell>
          <cell r="P4074" t="str">
            <v xml:space="preserve"> Neoteleostei</v>
          </cell>
          <cell r="Q4074" t="str">
            <v xml:space="preserve"> Acanthomorphata</v>
          </cell>
          <cell r="R4074" t="str">
            <v>Eupercaria</v>
          </cell>
          <cell r="S4074" t="str">
            <v xml:space="preserve"> Perciformes</v>
          </cell>
          <cell r="T4074" t="str">
            <v xml:space="preserve"> Cottioidei</v>
          </cell>
          <cell r="U4074" t="str">
            <v xml:space="preserve"> Gasterosteales</v>
          </cell>
        </row>
        <row r="4075">
          <cell r="B4075" t="str">
            <v>G3NC41</v>
          </cell>
          <cell r="C4075" t="str">
            <v xml:space="preserve"> Gasterosteus aculeatus (Three-spined stickleback).</v>
          </cell>
          <cell r="E4075" t="str">
            <v xml:space="preserve"> NCBI_TaxID=69293 {ECO:0000313|Ensembl:ENSGACP00000002890};</v>
          </cell>
          <cell r="G4075" t="str">
            <v>Eukaryota</v>
          </cell>
          <cell r="H4075" t="str">
            <v xml:space="preserve"> Metazoa</v>
          </cell>
          <cell r="I4075" t="str">
            <v xml:space="preserve"> Chordata</v>
          </cell>
          <cell r="J4075" t="str">
            <v xml:space="preserve"> Craniata</v>
          </cell>
          <cell r="K4075" t="str">
            <v xml:space="preserve"> Vertebrata</v>
          </cell>
          <cell r="L4075" t="str">
            <v xml:space="preserve"> Euteleostomi</v>
          </cell>
          <cell r="M4075" t="str">
            <v>Actinopterygii</v>
          </cell>
          <cell r="N4075" t="str">
            <v xml:space="preserve"> Neopterygii</v>
          </cell>
          <cell r="O4075" t="str">
            <v xml:space="preserve"> Teleostei</v>
          </cell>
          <cell r="P4075" t="str">
            <v xml:space="preserve"> Neoteleostei</v>
          </cell>
          <cell r="Q4075" t="str">
            <v xml:space="preserve"> Acanthomorphata</v>
          </cell>
          <cell r="R4075" t="str">
            <v>Eupercaria</v>
          </cell>
          <cell r="S4075" t="str">
            <v xml:space="preserve"> Perciformes</v>
          </cell>
          <cell r="T4075" t="str">
            <v xml:space="preserve"> Cottioidei</v>
          </cell>
          <cell r="U4075" t="str">
            <v xml:space="preserve"> Gasterosteales</v>
          </cell>
        </row>
        <row r="4076">
          <cell r="B4076" t="str">
            <v>G3NC46</v>
          </cell>
          <cell r="C4076" t="str">
            <v xml:space="preserve"> Gasterosteus aculeatus (Three-spined stickleback).</v>
          </cell>
          <cell r="E4076" t="str">
            <v xml:space="preserve"> NCBI_TaxID=69293 {ECO:0000313|Ensembl:ENSGACP00000002895};</v>
          </cell>
          <cell r="G4076" t="str">
            <v>Eukaryota</v>
          </cell>
          <cell r="H4076" t="str">
            <v xml:space="preserve"> Metazoa</v>
          </cell>
          <cell r="I4076" t="str">
            <v xml:space="preserve"> Chordata</v>
          </cell>
          <cell r="J4076" t="str">
            <v xml:space="preserve"> Craniata</v>
          </cell>
          <cell r="K4076" t="str">
            <v xml:space="preserve"> Vertebrata</v>
          </cell>
          <cell r="L4076" t="str">
            <v xml:space="preserve"> Euteleostomi</v>
          </cell>
          <cell r="M4076" t="str">
            <v>Actinopterygii</v>
          </cell>
          <cell r="N4076" t="str">
            <v xml:space="preserve"> Neopterygii</v>
          </cell>
          <cell r="O4076" t="str">
            <v xml:space="preserve"> Teleostei</v>
          </cell>
          <cell r="P4076" t="str">
            <v xml:space="preserve"> Neoteleostei</v>
          </cell>
          <cell r="Q4076" t="str">
            <v xml:space="preserve"> Acanthomorphata</v>
          </cell>
          <cell r="R4076" t="str">
            <v>Eupercaria</v>
          </cell>
          <cell r="S4076" t="str">
            <v xml:space="preserve"> Perciformes</v>
          </cell>
          <cell r="T4076" t="str">
            <v xml:space="preserve"> Cottioidei</v>
          </cell>
          <cell r="U4076" t="str">
            <v xml:space="preserve"> Gasterosteales</v>
          </cell>
        </row>
        <row r="4077">
          <cell r="B4077" t="str">
            <v>G3NCW7</v>
          </cell>
          <cell r="C4077" t="str">
            <v xml:space="preserve"> Gasterosteus aculeatus (Three-spined stickleback).</v>
          </cell>
          <cell r="E4077" t="str">
            <v xml:space="preserve"> NCBI_TaxID=69293 {ECO:0000313|Ensembl:ENSGACP00000003167, ECO:0000313|Proteomes:UP000007635};</v>
          </cell>
          <cell r="G4077" t="str">
            <v>Eukaryota</v>
          </cell>
          <cell r="H4077" t="str">
            <v xml:space="preserve"> Metazoa</v>
          </cell>
          <cell r="I4077" t="str">
            <v xml:space="preserve"> Chordata</v>
          </cell>
          <cell r="J4077" t="str">
            <v xml:space="preserve"> Craniata</v>
          </cell>
          <cell r="K4077" t="str">
            <v xml:space="preserve"> Vertebrata</v>
          </cell>
          <cell r="L4077" t="str">
            <v xml:space="preserve"> Euteleostomi</v>
          </cell>
          <cell r="M4077" t="str">
            <v>Actinopterygii</v>
          </cell>
          <cell r="N4077" t="str">
            <v xml:space="preserve"> Neopterygii</v>
          </cell>
          <cell r="O4077" t="str">
            <v xml:space="preserve"> Teleostei</v>
          </cell>
          <cell r="P4077" t="str">
            <v xml:space="preserve"> Neoteleostei</v>
          </cell>
          <cell r="Q4077" t="str">
            <v xml:space="preserve"> Acanthomorphata</v>
          </cell>
          <cell r="R4077" t="str">
            <v>Eupercaria</v>
          </cell>
          <cell r="S4077" t="str">
            <v xml:space="preserve"> Perciformes</v>
          </cell>
          <cell r="T4077" t="str">
            <v xml:space="preserve"> Cottioidei</v>
          </cell>
          <cell r="U4077" t="str">
            <v xml:space="preserve"> Gasterosteales</v>
          </cell>
        </row>
        <row r="4078">
          <cell r="B4078" t="str">
            <v>G3NGL4</v>
          </cell>
          <cell r="C4078" t="str">
            <v xml:space="preserve"> Gasterosteus aculeatus (Three-spined stickleback).</v>
          </cell>
          <cell r="E4078" t="str">
            <v xml:space="preserve"> NCBI_TaxID=69293 {ECO:0000313|Ensembl:ENSGACP00000004470, ECO:0000313|Proteomes:UP000007635};</v>
          </cell>
          <cell r="G4078" t="str">
            <v>Eukaryota</v>
          </cell>
          <cell r="H4078" t="str">
            <v xml:space="preserve"> Metazoa</v>
          </cell>
          <cell r="I4078" t="str">
            <v xml:space="preserve"> Chordata</v>
          </cell>
          <cell r="J4078" t="str">
            <v xml:space="preserve"> Craniata</v>
          </cell>
          <cell r="K4078" t="str">
            <v xml:space="preserve"> Vertebrata</v>
          </cell>
          <cell r="L4078" t="str">
            <v xml:space="preserve"> Euteleostomi</v>
          </cell>
          <cell r="M4078" t="str">
            <v>Actinopterygii</v>
          </cell>
          <cell r="N4078" t="str">
            <v xml:space="preserve"> Neopterygii</v>
          </cell>
          <cell r="O4078" t="str">
            <v xml:space="preserve"> Teleostei</v>
          </cell>
          <cell r="P4078" t="str">
            <v xml:space="preserve"> Neoteleostei</v>
          </cell>
          <cell r="Q4078" t="str">
            <v xml:space="preserve"> Acanthomorphata</v>
          </cell>
          <cell r="R4078" t="str">
            <v>Eupercaria</v>
          </cell>
          <cell r="S4078" t="str">
            <v xml:space="preserve"> Perciformes</v>
          </cell>
          <cell r="T4078" t="str">
            <v xml:space="preserve"> Cottioidei</v>
          </cell>
          <cell r="U4078" t="str">
            <v xml:space="preserve"> Gasterosteales</v>
          </cell>
        </row>
        <row r="4079">
          <cell r="B4079" t="str">
            <v>G3NGL8</v>
          </cell>
          <cell r="C4079" t="str">
            <v xml:space="preserve"> Gasterosteus aculeatus (Three-spined stickleback).</v>
          </cell>
          <cell r="E4079" t="str">
            <v xml:space="preserve"> NCBI_TaxID=69293 {ECO:0000313|Ensembl:ENSGACP00000004474, ECO:0000313|Proteomes:UP000007635};</v>
          </cell>
          <cell r="G4079" t="str">
            <v>Eukaryota</v>
          </cell>
          <cell r="H4079" t="str">
            <v xml:space="preserve"> Metazoa</v>
          </cell>
          <cell r="I4079" t="str">
            <v xml:space="preserve"> Chordata</v>
          </cell>
          <cell r="J4079" t="str">
            <v xml:space="preserve"> Craniata</v>
          </cell>
          <cell r="K4079" t="str">
            <v xml:space="preserve"> Vertebrata</v>
          </cell>
          <cell r="L4079" t="str">
            <v xml:space="preserve"> Euteleostomi</v>
          </cell>
          <cell r="M4079" t="str">
            <v>Actinopterygii</v>
          </cell>
          <cell r="N4079" t="str">
            <v xml:space="preserve"> Neopterygii</v>
          </cell>
          <cell r="O4079" t="str">
            <v xml:space="preserve"> Teleostei</v>
          </cell>
          <cell r="P4079" t="str">
            <v xml:space="preserve"> Neoteleostei</v>
          </cell>
          <cell r="Q4079" t="str">
            <v xml:space="preserve"> Acanthomorphata</v>
          </cell>
          <cell r="R4079" t="str">
            <v>Eupercaria</v>
          </cell>
          <cell r="S4079" t="str">
            <v xml:space="preserve"> Perciformes</v>
          </cell>
          <cell r="T4079" t="str">
            <v xml:space="preserve"> Cottioidei</v>
          </cell>
          <cell r="U4079" t="str">
            <v xml:space="preserve"> Gasterosteales</v>
          </cell>
        </row>
        <row r="4080">
          <cell r="B4080" t="str">
            <v>G3NJB7</v>
          </cell>
          <cell r="C4080" t="str">
            <v xml:space="preserve"> Gasterosteus aculeatus (Three-spined stickleback).</v>
          </cell>
          <cell r="E4080" t="str">
            <v xml:space="preserve"> NCBI_TaxID=69293 {ECO:0000313|Ensembl:ENSGACP00000005428, ECO:0000313|Proteomes:UP000007635};</v>
          </cell>
          <cell r="G4080" t="str">
            <v>Eukaryota</v>
          </cell>
          <cell r="H4080" t="str">
            <v xml:space="preserve"> Metazoa</v>
          </cell>
          <cell r="I4080" t="str">
            <v xml:space="preserve"> Chordata</v>
          </cell>
          <cell r="J4080" t="str">
            <v xml:space="preserve"> Craniata</v>
          </cell>
          <cell r="K4080" t="str">
            <v xml:space="preserve"> Vertebrata</v>
          </cell>
          <cell r="L4080" t="str">
            <v xml:space="preserve"> Euteleostomi</v>
          </cell>
          <cell r="M4080" t="str">
            <v>Actinopterygii</v>
          </cell>
          <cell r="N4080" t="str">
            <v xml:space="preserve"> Neopterygii</v>
          </cell>
          <cell r="O4080" t="str">
            <v xml:space="preserve"> Teleostei</v>
          </cell>
          <cell r="P4080" t="str">
            <v xml:space="preserve"> Neoteleostei</v>
          </cell>
          <cell r="Q4080" t="str">
            <v xml:space="preserve"> Acanthomorphata</v>
          </cell>
          <cell r="R4080" t="str">
            <v>Eupercaria</v>
          </cell>
          <cell r="S4080" t="str">
            <v xml:space="preserve"> Perciformes</v>
          </cell>
          <cell r="T4080" t="str">
            <v xml:space="preserve"> Cottioidei</v>
          </cell>
          <cell r="U4080" t="str">
            <v xml:space="preserve"> Gasterosteales</v>
          </cell>
        </row>
        <row r="4081">
          <cell r="B4081" t="str">
            <v>G3P2M1</v>
          </cell>
          <cell r="C4081" t="str">
            <v xml:space="preserve"> Gasterosteus aculeatus (Three-spined stickleback).</v>
          </cell>
          <cell r="E4081" t="str">
            <v xml:space="preserve"> NCBI_TaxID=69293 {ECO:0000313|Ensembl:ENSGACP00000011844, ECO:0000313|Proteomes:UP000007635};</v>
          </cell>
          <cell r="G4081" t="str">
            <v>Eukaryota</v>
          </cell>
          <cell r="H4081" t="str">
            <v xml:space="preserve"> Metazoa</v>
          </cell>
          <cell r="I4081" t="str">
            <v xml:space="preserve"> Chordata</v>
          </cell>
          <cell r="J4081" t="str">
            <v xml:space="preserve"> Craniata</v>
          </cell>
          <cell r="K4081" t="str">
            <v xml:space="preserve"> Vertebrata</v>
          </cell>
          <cell r="L4081" t="str">
            <v xml:space="preserve"> Euteleostomi</v>
          </cell>
          <cell r="M4081" t="str">
            <v>Actinopterygii</v>
          </cell>
          <cell r="N4081" t="str">
            <v xml:space="preserve"> Neopterygii</v>
          </cell>
          <cell r="O4081" t="str">
            <v xml:space="preserve"> Teleostei</v>
          </cell>
          <cell r="P4081" t="str">
            <v xml:space="preserve"> Neoteleostei</v>
          </cell>
          <cell r="Q4081" t="str">
            <v xml:space="preserve"> Acanthomorphata</v>
          </cell>
          <cell r="R4081" t="str">
            <v>Eupercaria</v>
          </cell>
          <cell r="S4081" t="str">
            <v xml:space="preserve"> Perciformes</v>
          </cell>
          <cell r="T4081" t="str">
            <v xml:space="preserve"> Cottioidei</v>
          </cell>
          <cell r="U4081" t="str">
            <v xml:space="preserve"> Gasterosteales</v>
          </cell>
        </row>
        <row r="4082">
          <cell r="B4082" t="str">
            <v>G3P2N5</v>
          </cell>
          <cell r="C4082" t="str">
            <v xml:space="preserve"> Gasterosteus aculeatus (Three-spined stickleback).</v>
          </cell>
          <cell r="E4082" t="str">
            <v xml:space="preserve"> NCBI_TaxID=69293 {ECO:0000313|Ensembl:ENSGACP00000011858, ECO:0000313|Proteomes:UP000007635};</v>
          </cell>
          <cell r="G4082" t="str">
            <v>Eukaryota</v>
          </cell>
          <cell r="H4082" t="str">
            <v xml:space="preserve"> Metazoa</v>
          </cell>
          <cell r="I4082" t="str">
            <v xml:space="preserve"> Chordata</v>
          </cell>
          <cell r="J4082" t="str">
            <v xml:space="preserve"> Craniata</v>
          </cell>
          <cell r="K4082" t="str">
            <v xml:space="preserve"> Vertebrata</v>
          </cell>
          <cell r="L4082" t="str">
            <v xml:space="preserve"> Euteleostomi</v>
          </cell>
          <cell r="M4082" t="str">
            <v>Actinopterygii</v>
          </cell>
          <cell r="N4082" t="str">
            <v xml:space="preserve"> Neopterygii</v>
          </cell>
          <cell r="O4082" t="str">
            <v xml:space="preserve"> Teleostei</v>
          </cell>
          <cell r="P4082" t="str">
            <v xml:space="preserve"> Neoteleostei</v>
          </cell>
          <cell r="Q4082" t="str">
            <v xml:space="preserve"> Acanthomorphata</v>
          </cell>
          <cell r="R4082" t="str">
            <v>Eupercaria</v>
          </cell>
          <cell r="S4082" t="str">
            <v xml:space="preserve"> Perciformes</v>
          </cell>
          <cell r="T4082" t="str">
            <v xml:space="preserve"> Cottioidei</v>
          </cell>
          <cell r="U4082" t="str">
            <v xml:space="preserve"> Gasterosteales</v>
          </cell>
        </row>
        <row r="4083">
          <cell r="B4083" t="str">
            <v>G3QBN4</v>
          </cell>
          <cell r="C4083" t="str">
            <v xml:space="preserve"> Gasterosteus aculeatus (Three-spined stickleback).</v>
          </cell>
          <cell r="E4083" t="str">
            <v xml:space="preserve"> NCBI_TaxID=69293 {ECO:0000313|Ensembl:ENSGACP00000027300, ECO:0000313|Proteomes:UP000007635};</v>
          </cell>
          <cell r="G4083" t="str">
            <v>Eukaryota</v>
          </cell>
          <cell r="H4083" t="str">
            <v xml:space="preserve"> Metazoa</v>
          </cell>
          <cell r="I4083" t="str">
            <v xml:space="preserve"> Chordata</v>
          </cell>
          <cell r="J4083" t="str">
            <v xml:space="preserve"> Craniata</v>
          </cell>
          <cell r="K4083" t="str">
            <v xml:space="preserve"> Vertebrata</v>
          </cell>
          <cell r="L4083" t="str">
            <v xml:space="preserve"> Euteleostomi</v>
          </cell>
          <cell r="M4083" t="str">
            <v>Actinopterygii</v>
          </cell>
          <cell r="N4083" t="str">
            <v xml:space="preserve"> Neopterygii</v>
          </cell>
          <cell r="O4083" t="str">
            <v xml:space="preserve"> Teleostei</v>
          </cell>
          <cell r="P4083" t="str">
            <v xml:space="preserve"> Neoteleostei</v>
          </cell>
          <cell r="Q4083" t="str">
            <v xml:space="preserve"> Acanthomorphata</v>
          </cell>
          <cell r="R4083" t="str">
            <v>Eupercaria</v>
          </cell>
          <cell r="S4083" t="str">
            <v xml:space="preserve"> Perciformes</v>
          </cell>
          <cell r="T4083" t="str">
            <v xml:space="preserve"> Cottioidei</v>
          </cell>
          <cell r="U4083" t="str">
            <v xml:space="preserve"> Gasterosteales</v>
          </cell>
        </row>
        <row r="4084">
          <cell r="B4084" t="str">
            <v>G3QBN5</v>
          </cell>
          <cell r="C4084" t="str">
            <v xml:space="preserve"> Gasterosteus aculeatus (Three-spined stickleback).</v>
          </cell>
          <cell r="E4084" t="str">
            <v xml:space="preserve"> NCBI_TaxID=69293 {ECO:0000313|Ensembl:ENSGACP00000027301, ECO:0000313|Proteomes:UP000007635};</v>
          </cell>
          <cell r="G4084" t="str">
            <v>Eukaryota</v>
          </cell>
          <cell r="H4084" t="str">
            <v xml:space="preserve"> Metazoa</v>
          </cell>
          <cell r="I4084" t="str">
            <v xml:space="preserve"> Chordata</v>
          </cell>
          <cell r="J4084" t="str">
            <v xml:space="preserve"> Craniata</v>
          </cell>
          <cell r="K4084" t="str">
            <v xml:space="preserve"> Vertebrata</v>
          </cell>
          <cell r="L4084" t="str">
            <v xml:space="preserve"> Euteleostomi</v>
          </cell>
          <cell r="M4084" t="str">
            <v>Actinopterygii</v>
          </cell>
          <cell r="N4084" t="str">
            <v xml:space="preserve"> Neopterygii</v>
          </cell>
          <cell r="O4084" t="str">
            <v xml:space="preserve"> Teleostei</v>
          </cell>
          <cell r="P4084" t="str">
            <v xml:space="preserve"> Neoteleostei</v>
          </cell>
          <cell r="Q4084" t="str">
            <v xml:space="preserve"> Acanthomorphata</v>
          </cell>
          <cell r="R4084" t="str">
            <v>Eupercaria</v>
          </cell>
          <cell r="S4084" t="str">
            <v xml:space="preserve"> Perciformes</v>
          </cell>
          <cell r="T4084" t="str">
            <v xml:space="preserve"> Cottioidei</v>
          </cell>
          <cell r="U4084" t="str">
            <v xml:space="preserve"> Gasterosteales</v>
          </cell>
        </row>
        <row r="4085">
          <cell r="B4085" t="str">
            <v>G3QCJ5</v>
          </cell>
          <cell r="C4085" t="str">
            <v xml:space="preserve"> Gasterosteus aculeatus (Three-spined stickleback).</v>
          </cell>
          <cell r="E4085" t="str">
            <v xml:space="preserve"> NCBI_TaxID=69293 {ECO:0000313|Ensembl:ENSGACP00000027611, ECO:0000313|Proteomes:UP000007635};</v>
          </cell>
          <cell r="G4085" t="str">
            <v>Eukaryota</v>
          </cell>
          <cell r="H4085" t="str">
            <v xml:space="preserve"> Metazoa</v>
          </cell>
          <cell r="I4085" t="str">
            <v xml:space="preserve"> Chordata</v>
          </cell>
          <cell r="J4085" t="str">
            <v xml:space="preserve"> Craniata</v>
          </cell>
          <cell r="K4085" t="str">
            <v xml:space="preserve"> Vertebrata</v>
          </cell>
          <cell r="L4085" t="str">
            <v xml:space="preserve"> Euteleostomi</v>
          </cell>
          <cell r="M4085" t="str">
            <v>Actinopterygii</v>
          </cell>
          <cell r="N4085" t="str">
            <v xml:space="preserve"> Neopterygii</v>
          </cell>
          <cell r="O4085" t="str">
            <v xml:space="preserve"> Teleostei</v>
          </cell>
          <cell r="P4085" t="str">
            <v xml:space="preserve"> Neoteleostei</v>
          </cell>
          <cell r="Q4085" t="str">
            <v xml:space="preserve"> Acanthomorphata</v>
          </cell>
          <cell r="R4085" t="str">
            <v>Eupercaria</v>
          </cell>
          <cell r="S4085" t="str">
            <v xml:space="preserve"> Perciformes</v>
          </cell>
          <cell r="T4085" t="str">
            <v xml:space="preserve"> Cottioidei</v>
          </cell>
          <cell r="U4085" t="str">
            <v xml:space="preserve"> Gasterosteales</v>
          </cell>
        </row>
        <row r="4086">
          <cell r="B4086" t="str">
            <v>G3QCJ6</v>
          </cell>
          <cell r="C4086" t="str">
            <v xml:space="preserve"> Gasterosteus aculeatus (Three-spined stickleback).</v>
          </cell>
          <cell r="E4086" t="str">
            <v xml:space="preserve"> NCBI_TaxID=69293 {ECO:0000313|Ensembl:ENSGACP00000027612, ECO:0000313|Proteomes:UP000007635};</v>
          </cell>
          <cell r="G4086" t="str">
            <v>Eukaryota</v>
          </cell>
          <cell r="H4086" t="str">
            <v xml:space="preserve"> Metazoa</v>
          </cell>
          <cell r="I4086" t="str">
            <v xml:space="preserve"> Chordata</v>
          </cell>
          <cell r="J4086" t="str">
            <v xml:space="preserve"> Craniata</v>
          </cell>
          <cell r="K4086" t="str">
            <v xml:space="preserve"> Vertebrata</v>
          </cell>
          <cell r="L4086" t="str">
            <v xml:space="preserve"> Euteleostomi</v>
          </cell>
          <cell r="M4086" t="str">
            <v>Actinopterygii</v>
          </cell>
          <cell r="N4086" t="str">
            <v xml:space="preserve"> Neopterygii</v>
          </cell>
          <cell r="O4086" t="str">
            <v xml:space="preserve"> Teleostei</v>
          </cell>
          <cell r="P4086" t="str">
            <v xml:space="preserve"> Neoteleostei</v>
          </cell>
          <cell r="Q4086" t="str">
            <v xml:space="preserve"> Acanthomorphata</v>
          </cell>
          <cell r="R4086" t="str">
            <v>Eupercaria</v>
          </cell>
          <cell r="S4086" t="str">
            <v xml:space="preserve"> Perciformes</v>
          </cell>
          <cell r="T4086" t="str">
            <v xml:space="preserve"> Cottioidei</v>
          </cell>
          <cell r="U4086" t="str">
            <v xml:space="preserve"> Gasterosteales</v>
          </cell>
        </row>
        <row r="4087">
          <cell r="B4087" t="str">
            <v>G3QHR8</v>
          </cell>
          <cell r="C4087" t="str">
            <v xml:space="preserve"> Gorilla gorilla gorilla (Western lowland gorilla).</v>
          </cell>
          <cell r="E4087" t="str">
            <v xml:space="preserve"> NCBI_TaxID=9595 {ECO:0000313|Ensembl:ENSGGOP00000001902, ECO:0000313|Proteomes:UP000001519};</v>
          </cell>
          <cell r="G4087" t="str">
            <v>Eukaryota</v>
          </cell>
          <cell r="H4087" t="str">
            <v xml:space="preserve"> Metazoa</v>
          </cell>
          <cell r="I4087" t="str">
            <v xml:space="preserve"> Chordata</v>
          </cell>
          <cell r="J4087" t="str">
            <v xml:space="preserve"> Craniata</v>
          </cell>
          <cell r="K4087" t="str">
            <v xml:space="preserve"> Vertebrata</v>
          </cell>
          <cell r="L4087" t="str">
            <v xml:space="preserve"> Euteleostomi</v>
          </cell>
          <cell r="M4087" t="str">
            <v>Mammalia</v>
          </cell>
          <cell r="N4087" t="str">
            <v xml:space="preserve"> Eutheria</v>
          </cell>
          <cell r="O4087" t="str">
            <v xml:space="preserve"> Euarchontoglires</v>
          </cell>
          <cell r="P4087" t="str">
            <v xml:space="preserve"> Primates</v>
          </cell>
          <cell r="Q4087" t="str">
            <v xml:space="preserve"> Haplorrhini</v>
          </cell>
          <cell r="R4087" t="str">
            <v>Catarrhini</v>
          </cell>
          <cell r="S4087" t="str">
            <v xml:space="preserve"> Hominidae</v>
          </cell>
          <cell r="T4087" t="str">
            <v xml:space="preserve"> Gorilla.</v>
          </cell>
        </row>
        <row r="4088">
          <cell r="B4088" t="str">
            <v>G3QSG5</v>
          </cell>
          <cell r="C4088" t="str">
            <v xml:space="preserve"> Gorilla gorilla gorilla (Western lowland gorilla).</v>
          </cell>
          <cell r="E4088" t="str">
            <v xml:space="preserve"> NCBI_TaxID=9595 {ECO:0000313|Ensembl:ENSGGOP00000005602, ECO:0000313|Proteomes:UP000001519};</v>
          </cell>
          <cell r="G4088" t="str">
            <v>Eukaryota</v>
          </cell>
          <cell r="H4088" t="str">
            <v xml:space="preserve"> Metazoa</v>
          </cell>
          <cell r="I4088" t="str">
            <v xml:space="preserve"> Chordata</v>
          </cell>
          <cell r="J4088" t="str">
            <v xml:space="preserve"> Craniata</v>
          </cell>
          <cell r="K4088" t="str">
            <v xml:space="preserve"> Vertebrata</v>
          </cell>
          <cell r="L4088" t="str">
            <v xml:space="preserve"> Euteleostomi</v>
          </cell>
          <cell r="M4088" t="str">
            <v>Mammalia</v>
          </cell>
          <cell r="N4088" t="str">
            <v xml:space="preserve"> Eutheria</v>
          </cell>
          <cell r="O4088" t="str">
            <v xml:space="preserve"> Euarchontoglires</v>
          </cell>
          <cell r="P4088" t="str">
            <v xml:space="preserve"> Primates</v>
          </cell>
          <cell r="Q4088" t="str">
            <v xml:space="preserve"> Haplorrhini</v>
          </cell>
          <cell r="R4088" t="str">
            <v>Catarrhini</v>
          </cell>
          <cell r="S4088" t="str">
            <v xml:space="preserve"> Hominidae</v>
          </cell>
          <cell r="T4088" t="str">
            <v xml:space="preserve"> Gorilla.</v>
          </cell>
        </row>
        <row r="4089">
          <cell r="B4089" t="str">
            <v>G3QSU4</v>
          </cell>
          <cell r="C4089" t="str">
            <v xml:space="preserve"> Gorilla gorilla gorilla (Western lowland gorilla).</v>
          </cell>
          <cell r="E4089" t="str">
            <v xml:space="preserve"> NCBI_TaxID=9595 {ECO:0000313|Ensembl:ENSGGOP00000005743, ECO:0000313|Proteomes:UP000001519};</v>
          </cell>
          <cell r="G4089" t="str">
            <v>Eukaryota</v>
          </cell>
          <cell r="H4089" t="str">
            <v xml:space="preserve"> Metazoa</v>
          </cell>
          <cell r="I4089" t="str">
            <v xml:space="preserve"> Chordata</v>
          </cell>
          <cell r="J4089" t="str">
            <v xml:space="preserve"> Craniata</v>
          </cell>
          <cell r="K4089" t="str">
            <v xml:space="preserve"> Vertebrata</v>
          </cell>
          <cell r="L4089" t="str">
            <v xml:space="preserve"> Euteleostomi</v>
          </cell>
          <cell r="M4089" t="str">
            <v>Mammalia</v>
          </cell>
          <cell r="N4089" t="str">
            <v xml:space="preserve"> Eutheria</v>
          </cell>
          <cell r="O4089" t="str">
            <v xml:space="preserve"> Euarchontoglires</v>
          </cell>
          <cell r="P4089" t="str">
            <v xml:space="preserve"> Primates</v>
          </cell>
          <cell r="Q4089" t="str">
            <v xml:space="preserve"> Haplorrhini</v>
          </cell>
          <cell r="R4089" t="str">
            <v>Catarrhini</v>
          </cell>
          <cell r="S4089" t="str">
            <v xml:space="preserve"> Hominidae</v>
          </cell>
          <cell r="T4089" t="str">
            <v xml:space="preserve"> Gorilla.</v>
          </cell>
        </row>
        <row r="4090">
          <cell r="B4090" t="str">
            <v>G3R5M5</v>
          </cell>
          <cell r="C4090" t="str">
            <v xml:space="preserve"> Gorilla gorilla gorilla (Western lowland gorilla).</v>
          </cell>
          <cell r="E4090" t="str">
            <v xml:space="preserve"> NCBI_TaxID=9595 {ECO:0000313|Ensembl:ENSGGOP00000010604, ECO:0000313|Proteomes:UP000001519};</v>
          </cell>
          <cell r="G4090" t="str">
            <v>Eukaryota</v>
          </cell>
          <cell r="H4090" t="str">
            <v xml:space="preserve"> Metazoa</v>
          </cell>
          <cell r="I4090" t="str">
            <v xml:space="preserve"> Chordata</v>
          </cell>
          <cell r="J4090" t="str">
            <v xml:space="preserve"> Craniata</v>
          </cell>
          <cell r="K4090" t="str">
            <v xml:space="preserve"> Vertebrata</v>
          </cell>
          <cell r="L4090" t="str">
            <v xml:space="preserve"> Euteleostomi</v>
          </cell>
          <cell r="M4090" t="str">
            <v>Mammalia</v>
          </cell>
          <cell r="N4090" t="str">
            <v xml:space="preserve"> Eutheria</v>
          </cell>
          <cell r="O4090" t="str">
            <v xml:space="preserve"> Euarchontoglires</v>
          </cell>
          <cell r="P4090" t="str">
            <v xml:space="preserve"> Primates</v>
          </cell>
          <cell r="Q4090" t="str">
            <v xml:space="preserve"> Haplorrhini</v>
          </cell>
          <cell r="R4090" t="str">
            <v>Catarrhini</v>
          </cell>
          <cell r="S4090" t="str">
            <v xml:space="preserve"> Hominidae</v>
          </cell>
          <cell r="T4090" t="str">
            <v xml:space="preserve"> Gorilla.</v>
          </cell>
        </row>
        <row r="4091">
          <cell r="B4091" t="str">
            <v>G3RV76</v>
          </cell>
          <cell r="C4091" t="str">
            <v xml:space="preserve"> Gorilla gorilla gorilla (Western lowland gorilla).</v>
          </cell>
          <cell r="E4091" t="str">
            <v xml:space="preserve"> NCBI_TaxID=9595 {ECO:0000313|Ensembl:ENSGGOP00000019705, ECO:0000313|Proteomes:UP000001519};</v>
          </cell>
          <cell r="G4091" t="str">
            <v>Eukaryota</v>
          </cell>
          <cell r="H4091" t="str">
            <v xml:space="preserve"> Metazoa</v>
          </cell>
          <cell r="I4091" t="str">
            <v xml:space="preserve"> Chordata</v>
          </cell>
          <cell r="J4091" t="str">
            <v xml:space="preserve"> Craniata</v>
          </cell>
          <cell r="K4091" t="str">
            <v xml:space="preserve"> Vertebrata</v>
          </cell>
          <cell r="L4091" t="str">
            <v xml:space="preserve"> Euteleostomi</v>
          </cell>
          <cell r="M4091" t="str">
            <v>Mammalia</v>
          </cell>
          <cell r="N4091" t="str">
            <v xml:space="preserve"> Eutheria</v>
          </cell>
          <cell r="O4091" t="str">
            <v xml:space="preserve"> Euarchontoglires</v>
          </cell>
          <cell r="P4091" t="str">
            <v xml:space="preserve"> Primates</v>
          </cell>
          <cell r="Q4091" t="str">
            <v xml:space="preserve"> Haplorrhini</v>
          </cell>
          <cell r="R4091" t="str">
            <v>Catarrhini</v>
          </cell>
          <cell r="S4091" t="str">
            <v xml:space="preserve"> Hominidae</v>
          </cell>
          <cell r="T4091" t="str">
            <v xml:space="preserve"> Gorilla.</v>
          </cell>
        </row>
        <row r="4092">
          <cell r="B4092" t="str">
            <v>G3S547</v>
          </cell>
          <cell r="C4092" t="str">
            <v xml:space="preserve"> Gorilla gorilla gorilla (Western lowland gorilla).</v>
          </cell>
          <cell r="E4092" t="str">
            <v xml:space="preserve"> NCBI_TaxID=9595 {ECO:0000313|Ensembl:ENSGGOP00000023201, ECO:0000313|Proteomes:UP000001519};</v>
          </cell>
          <cell r="G4092" t="str">
            <v>Eukaryota</v>
          </cell>
          <cell r="H4092" t="str">
            <v xml:space="preserve"> Metazoa</v>
          </cell>
          <cell r="I4092" t="str">
            <v xml:space="preserve"> Chordata</v>
          </cell>
          <cell r="J4092" t="str">
            <v xml:space="preserve"> Craniata</v>
          </cell>
          <cell r="K4092" t="str">
            <v xml:space="preserve"> Vertebrata</v>
          </cell>
          <cell r="L4092" t="str">
            <v xml:space="preserve"> Euteleostomi</v>
          </cell>
          <cell r="M4092" t="str">
            <v>Mammalia</v>
          </cell>
          <cell r="N4092" t="str">
            <v xml:space="preserve"> Eutheria</v>
          </cell>
          <cell r="O4092" t="str">
            <v xml:space="preserve"> Euarchontoglires</v>
          </cell>
          <cell r="P4092" t="str">
            <v xml:space="preserve"> Primates</v>
          </cell>
          <cell r="Q4092" t="str">
            <v xml:space="preserve"> Haplorrhini</v>
          </cell>
          <cell r="R4092" t="str">
            <v>Catarrhini</v>
          </cell>
          <cell r="S4092" t="str">
            <v xml:space="preserve"> Hominidae</v>
          </cell>
          <cell r="T4092" t="str">
            <v xml:space="preserve"> Gorilla.</v>
          </cell>
        </row>
        <row r="4093">
          <cell r="B4093" t="str">
            <v>G3SIZ6</v>
          </cell>
          <cell r="C4093" t="str">
            <v xml:space="preserve"> Gorilla gorilla gorilla (Western lowland gorilla).</v>
          </cell>
          <cell r="E4093" t="str">
            <v xml:space="preserve"> NCBI_TaxID=9595 {ECO:0000313|Ensembl:ENSGGOP00000028086, ECO:0000313|Proteomes:UP000001519};</v>
          </cell>
          <cell r="G4093" t="str">
            <v>Eukaryota</v>
          </cell>
          <cell r="H4093" t="str">
            <v xml:space="preserve"> Metazoa</v>
          </cell>
          <cell r="I4093" t="str">
            <v xml:space="preserve"> Chordata</v>
          </cell>
          <cell r="J4093" t="str">
            <v xml:space="preserve"> Craniata</v>
          </cell>
          <cell r="K4093" t="str">
            <v xml:space="preserve"> Vertebrata</v>
          </cell>
          <cell r="L4093" t="str">
            <v xml:space="preserve"> Euteleostomi</v>
          </cell>
          <cell r="M4093" t="str">
            <v>Mammalia</v>
          </cell>
          <cell r="N4093" t="str">
            <v xml:space="preserve"> Eutheria</v>
          </cell>
          <cell r="O4093" t="str">
            <v xml:space="preserve"> Euarchontoglires</v>
          </cell>
          <cell r="P4093" t="str">
            <v xml:space="preserve"> Primates</v>
          </cell>
          <cell r="Q4093" t="str">
            <v xml:space="preserve"> Haplorrhini</v>
          </cell>
          <cell r="R4093" t="str">
            <v>Catarrhini</v>
          </cell>
          <cell r="S4093" t="str">
            <v xml:space="preserve"> Hominidae</v>
          </cell>
          <cell r="T4093" t="str">
            <v xml:space="preserve"> Gorilla.</v>
          </cell>
        </row>
        <row r="4094">
          <cell r="B4094" t="str">
            <v>G3SN43</v>
          </cell>
          <cell r="C4094" t="str">
            <v xml:space="preserve"> Loxodonta africana (African elephant).</v>
          </cell>
          <cell r="E4094" t="str">
            <v xml:space="preserve"> NCBI_TaxID=9785 {ECO:0000313|Ensembl:ENSLAFP00000000994};</v>
          </cell>
          <cell r="G4094" t="str">
            <v>Eukaryota</v>
          </cell>
          <cell r="H4094" t="str">
            <v xml:space="preserve"> Metazoa</v>
          </cell>
          <cell r="I4094" t="str">
            <v xml:space="preserve"> Chordata</v>
          </cell>
          <cell r="J4094" t="str">
            <v xml:space="preserve"> Craniata</v>
          </cell>
          <cell r="K4094" t="str">
            <v xml:space="preserve"> Vertebrata</v>
          </cell>
          <cell r="L4094" t="str">
            <v xml:space="preserve"> Euteleostomi</v>
          </cell>
          <cell r="M4094" t="str">
            <v>Mammalia</v>
          </cell>
          <cell r="N4094" t="str">
            <v xml:space="preserve"> Eutheria</v>
          </cell>
          <cell r="O4094" t="str">
            <v xml:space="preserve"> Afrotheria</v>
          </cell>
          <cell r="P4094" t="str">
            <v xml:space="preserve"> Proboscidea</v>
          </cell>
          <cell r="Q4094" t="str">
            <v xml:space="preserve"> Elephantidae</v>
          </cell>
          <cell r="R4094" t="str">
            <v xml:space="preserve"> Loxodonta.</v>
          </cell>
        </row>
        <row r="4095">
          <cell r="B4095" t="str">
            <v>G3T3W2</v>
          </cell>
          <cell r="C4095" t="str">
            <v xml:space="preserve"> Loxodonta africana (African elephant).</v>
          </cell>
          <cell r="E4095" t="str">
            <v xml:space="preserve"> NCBI_TaxID=9785 {ECO:0000313|Ensembl:ENSLAFP00000007989};</v>
          </cell>
          <cell r="G4095" t="str">
            <v>Eukaryota</v>
          </cell>
          <cell r="H4095" t="str">
            <v xml:space="preserve"> Metazoa</v>
          </cell>
          <cell r="I4095" t="str">
            <v xml:space="preserve"> Chordata</v>
          </cell>
          <cell r="J4095" t="str">
            <v xml:space="preserve"> Craniata</v>
          </cell>
          <cell r="K4095" t="str">
            <v xml:space="preserve"> Vertebrata</v>
          </cell>
          <cell r="L4095" t="str">
            <v xml:space="preserve"> Euteleostomi</v>
          </cell>
          <cell r="M4095" t="str">
            <v>Mammalia</v>
          </cell>
          <cell r="N4095" t="str">
            <v xml:space="preserve"> Eutheria</v>
          </cell>
          <cell r="O4095" t="str">
            <v xml:space="preserve"> Afrotheria</v>
          </cell>
          <cell r="P4095" t="str">
            <v xml:space="preserve"> Proboscidea</v>
          </cell>
          <cell r="Q4095" t="str">
            <v xml:space="preserve"> Elephantidae</v>
          </cell>
          <cell r="R4095" t="str">
            <v xml:space="preserve"> Loxodonta.</v>
          </cell>
        </row>
        <row r="4096">
          <cell r="B4096" t="str">
            <v>G3TB48</v>
          </cell>
          <cell r="C4096" t="str">
            <v xml:space="preserve"> Loxodonta africana (African elephant).</v>
          </cell>
          <cell r="E4096" t="str">
            <v xml:space="preserve"> NCBI_TaxID=9785 {ECO:0000313|Ensembl:ENSLAFP00000011162};</v>
          </cell>
          <cell r="G4096" t="str">
            <v>Eukaryota</v>
          </cell>
          <cell r="H4096" t="str">
            <v xml:space="preserve"> Metazoa</v>
          </cell>
          <cell r="I4096" t="str">
            <v xml:space="preserve"> Chordata</v>
          </cell>
          <cell r="J4096" t="str">
            <v xml:space="preserve"> Craniata</v>
          </cell>
          <cell r="K4096" t="str">
            <v xml:space="preserve"> Vertebrata</v>
          </cell>
          <cell r="L4096" t="str">
            <v xml:space="preserve"> Euteleostomi</v>
          </cell>
          <cell r="M4096" t="str">
            <v>Mammalia</v>
          </cell>
          <cell r="N4096" t="str">
            <v xml:space="preserve"> Eutheria</v>
          </cell>
          <cell r="O4096" t="str">
            <v xml:space="preserve"> Afrotheria</v>
          </cell>
          <cell r="P4096" t="str">
            <v xml:space="preserve"> Proboscidea</v>
          </cell>
          <cell r="Q4096" t="str">
            <v xml:space="preserve"> Elephantidae</v>
          </cell>
          <cell r="R4096" t="str">
            <v xml:space="preserve"> Loxodonta.</v>
          </cell>
        </row>
        <row r="4097">
          <cell r="B4097" t="str">
            <v>G3TD10</v>
          </cell>
          <cell r="C4097" t="str">
            <v xml:space="preserve"> Loxodonta africana (African elephant).</v>
          </cell>
          <cell r="E4097" t="str">
            <v xml:space="preserve"> NCBI_TaxID=9785 {ECO:0000313|Ensembl:ENSLAFP00000011996};</v>
          </cell>
          <cell r="G4097" t="str">
            <v>Eukaryota</v>
          </cell>
          <cell r="H4097" t="str">
            <v xml:space="preserve"> Metazoa</v>
          </cell>
          <cell r="I4097" t="str">
            <v xml:space="preserve"> Chordata</v>
          </cell>
          <cell r="J4097" t="str">
            <v xml:space="preserve"> Craniata</v>
          </cell>
          <cell r="K4097" t="str">
            <v xml:space="preserve"> Vertebrata</v>
          </cell>
          <cell r="L4097" t="str">
            <v xml:space="preserve"> Euteleostomi</v>
          </cell>
          <cell r="M4097" t="str">
            <v>Mammalia</v>
          </cell>
          <cell r="N4097" t="str">
            <v xml:space="preserve"> Eutheria</v>
          </cell>
          <cell r="O4097" t="str">
            <v xml:space="preserve"> Afrotheria</v>
          </cell>
          <cell r="P4097" t="str">
            <v xml:space="preserve"> Proboscidea</v>
          </cell>
          <cell r="Q4097" t="str">
            <v xml:space="preserve"> Elephantidae</v>
          </cell>
          <cell r="R4097" t="str">
            <v xml:space="preserve"> Loxodonta.</v>
          </cell>
        </row>
        <row r="4098">
          <cell r="B4098" t="str">
            <v>G3U4F2</v>
          </cell>
          <cell r="C4098" t="str">
            <v xml:space="preserve"> Loxodonta africana (African elephant).</v>
          </cell>
          <cell r="E4098" t="str">
            <v xml:space="preserve"> NCBI_TaxID=9785 {ECO:0000313|Ensembl:ENSLAFP00000022710};</v>
          </cell>
          <cell r="G4098" t="str">
            <v>Eukaryota</v>
          </cell>
          <cell r="H4098" t="str">
            <v xml:space="preserve"> Metazoa</v>
          </cell>
          <cell r="I4098" t="str">
            <v xml:space="preserve"> Chordata</v>
          </cell>
          <cell r="J4098" t="str">
            <v xml:space="preserve"> Craniata</v>
          </cell>
          <cell r="K4098" t="str">
            <v xml:space="preserve"> Vertebrata</v>
          </cell>
          <cell r="L4098" t="str">
            <v xml:space="preserve"> Euteleostomi</v>
          </cell>
          <cell r="M4098" t="str">
            <v>Mammalia</v>
          </cell>
          <cell r="N4098" t="str">
            <v xml:space="preserve"> Eutheria</v>
          </cell>
          <cell r="O4098" t="str">
            <v xml:space="preserve"> Afrotheria</v>
          </cell>
          <cell r="P4098" t="str">
            <v xml:space="preserve"> Proboscidea</v>
          </cell>
          <cell r="Q4098" t="str">
            <v xml:space="preserve"> Elephantidae</v>
          </cell>
          <cell r="R4098" t="str">
            <v xml:space="preserve"> Loxodonta.</v>
          </cell>
        </row>
        <row r="4099">
          <cell r="B4099" t="str">
            <v>G3UG79</v>
          </cell>
          <cell r="C4099" t="str">
            <v xml:space="preserve"> Loxodonta africana (African elephant).</v>
          </cell>
          <cell r="E4099" t="str">
            <v xml:space="preserve"> NCBI_TaxID=9785 {ECO:0000313|Ensembl:ENSLAFP00000026837};</v>
          </cell>
          <cell r="G4099" t="str">
            <v>Eukaryota</v>
          </cell>
          <cell r="H4099" t="str">
            <v xml:space="preserve"> Metazoa</v>
          </cell>
          <cell r="I4099" t="str">
            <v xml:space="preserve"> Chordata</v>
          </cell>
          <cell r="J4099" t="str">
            <v xml:space="preserve"> Craniata</v>
          </cell>
          <cell r="K4099" t="str">
            <v xml:space="preserve"> Vertebrata</v>
          </cell>
          <cell r="L4099" t="str">
            <v xml:space="preserve"> Euteleostomi</v>
          </cell>
          <cell r="M4099" t="str">
            <v>Mammalia</v>
          </cell>
          <cell r="N4099" t="str">
            <v xml:space="preserve"> Eutheria</v>
          </cell>
          <cell r="O4099" t="str">
            <v xml:space="preserve"> Afrotheria</v>
          </cell>
          <cell r="P4099" t="str">
            <v xml:space="preserve"> Proboscidea</v>
          </cell>
          <cell r="Q4099" t="str">
            <v xml:space="preserve"> Elephantidae</v>
          </cell>
          <cell r="R4099" t="str">
            <v xml:space="preserve"> Loxodonta.</v>
          </cell>
        </row>
        <row r="4100">
          <cell r="B4100" t="str">
            <v>G3UJ42</v>
          </cell>
          <cell r="C4100" t="str">
            <v xml:space="preserve"> Loxodonta africana (African elephant).</v>
          </cell>
          <cell r="E4100" t="str">
            <v xml:space="preserve"> NCBI_TaxID=9785 {ECO:0000313|Ensembl:ENSLAFP00000027850};</v>
          </cell>
          <cell r="G4100" t="str">
            <v>Eukaryota</v>
          </cell>
          <cell r="H4100" t="str">
            <v xml:space="preserve"> Metazoa</v>
          </cell>
          <cell r="I4100" t="str">
            <v xml:space="preserve"> Chordata</v>
          </cell>
          <cell r="J4100" t="str">
            <v xml:space="preserve"> Craniata</v>
          </cell>
          <cell r="K4100" t="str">
            <v xml:space="preserve"> Vertebrata</v>
          </cell>
          <cell r="L4100" t="str">
            <v xml:space="preserve"> Euteleostomi</v>
          </cell>
          <cell r="M4100" t="str">
            <v>Mammalia</v>
          </cell>
          <cell r="N4100" t="str">
            <v xml:space="preserve"> Eutheria</v>
          </cell>
          <cell r="O4100" t="str">
            <v xml:space="preserve"> Afrotheria</v>
          </cell>
          <cell r="P4100" t="str">
            <v xml:space="preserve"> Proboscidea</v>
          </cell>
          <cell r="Q4100" t="str">
            <v xml:space="preserve"> Elephantidae</v>
          </cell>
          <cell r="R4100" t="str">
            <v xml:space="preserve"> Loxodonta.</v>
          </cell>
        </row>
        <row r="4101">
          <cell r="B4101" t="str">
            <v>G3UX26</v>
          </cell>
          <cell r="C4101" t="str">
            <v xml:space="preserve"> Mus musculus (Mouse).</v>
          </cell>
          <cell r="E4101" t="str">
            <v xml:space="preserve"> NCBI_TaxID=10090 {ECO:0000313|Ensembl:ENSMUSP00000133525, ECO:0000313|Proteomes:UP000000589};</v>
          </cell>
          <cell r="G4101" t="str">
            <v>Eukaryota</v>
          </cell>
          <cell r="H4101" t="str">
            <v xml:space="preserve"> Metazoa</v>
          </cell>
          <cell r="I4101" t="str">
            <v xml:space="preserve"> Chordata</v>
          </cell>
          <cell r="J4101" t="str">
            <v xml:space="preserve"> Craniata</v>
          </cell>
          <cell r="K4101" t="str">
            <v xml:space="preserve"> Vertebrata</v>
          </cell>
          <cell r="L4101" t="str">
            <v xml:space="preserve"> Euteleostomi</v>
          </cell>
          <cell r="M4101" t="str">
            <v>Mammalia</v>
          </cell>
          <cell r="N4101" t="str">
            <v xml:space="preserve"> Eutheria</v>
          </cell>
          <cell r="O4101" t="str">
            <v xml:space="preserve"> Euarchontoglires</v>
          </cell>
          <cell r="P4101" t="str">
            <v xml:space="preserve"> Glires</v>
          </cell>
          <cell r="Q4101" t="str">
            <v xml:space="preserve"> Rodentia</v>
          </cell>
          <cell r="R4101" t="str">
            <v xml:space="preserve"> Myomorpha</v>
          </cell>
          <cell r="S4101" t="str">
            <v>Muroidea</v>
          </cell>
          <cell r="T4101" t="str">
            <v xml:space="preserve"> Muridae</v>
          </cell>
          <cell r="U4101" t="str">
            <v xml:space="preserve"> Murinae</v>
          </cell>
        </row>
        <row r="4102">
          <cell r="B4102" t="str">
            <v>G3UY77</v>
          </cell>
          <cell r="C4102" t="str">
            <v xml:space="preserve"> Mus musculus (Mouse).</v>
          </cell>
          <cell r="E4102" t="str">
            <v xml:space="preserve"> NCBI_TaxID=10090 {ECO:0000313|Ensembl:ENSMUSP00000133975, ECO:0000313|Proteomes:UP000000589};</v>
          </cell>
          <cell r="G4102" t="str">
            <v>Eukaryota</v>
          </cell>
          <cell r="H4102" t="str">
            <v xml:space="preserve"> Metazoa</v>
          </cell>
          <cell r="I4102" t="str">
            <v xml:space="preserve"> Chordata</v>
          </cell>
          <cell r="J4102" t="str">
            <v xml:space="preserve"> Craniata</v>
          </cell>
          <cell r="K4102" t="str">
            <v xml:space="preserve"> Vertebrata</v>
          </cell>
          <cell r="L4102" t="str">
            <v xml:space="preserve"> Euteleostomi</v>
          </cell>
          <cell r="M4102" t="str">
            <v>Mammalia</v>
          </cell>
          <cell r="N4102" t="str">
            <v xml:space="preserve"> Eutheria</v>
          </cell>
          <cell r="O4102" t="str">
            <v xml:space="preserve"> Euarchontoglires</v>
          </cell>
          <cell r="P4102" t="str">
            <v xml:space="preserve"> Glires</v>
          </cell>
          <cell r="Q4102" t="str">
            <v xml:space="preserve"> Rodentia</v>
          </cell>
          <cell r="R4102" t="str">
            <v xml:space="preserve"> Myomorpha</v>
          </cell>
          <cell r="S4102" t="str">
            <v>Muroidea</v>
          </cell>
          <cell r="T4102" t="str">
            <v xml:space="preserve"> Muridae</v>
          </cell>
          <cell r="U4102" t="str">
            <v xml:space="preserve"> Murinae</v>
          </cell>
        </row>
        <row r="4103">
          <cell r="B4103" t="str">
            <v>G3V8F5</v>
          </cell>
          <cell r="C4103" t="str">
            <v xml:space="preserve"> Rattus norvegicus (Rat).</v>
          </cell>
          <cell r="E4103" t="str">
            <v xml:space="preserve"> NCBI_TaxID=10116 {ECO:0000313|Ensembl:ENSRNOP00000025281, ECO:0000313|Proteomes:UP000002494};</v>
          </cell>
          <cell r="G4103" t="str">
            <v>Eukaryota</v>
          </cell>
          <cell r="H4103" t="str">
            <v xml:space="preserve"> Metazoa</v>
          </cell>
          <cell r="I4103" t="str">
            <v xml:space="preserve"> Chordata</v>
          </cell>
          <cell r="J4103" t="str">
            <v xml:space="preserve"> Craniata</v>
          </cell>
          <cell r="K4103" t="str">
            <v xml:space="preserve"> Vertebrata</v>
          </cell>
          <cell r="L4103" t="str">
            <v xml:space="preserve"> Euteleostomi</v>
          </cell>
          <cell r="M4103" t="str">
            <v>Mammalia</v>
          </cell>
          <cell r="N4103" t="str">
            <v xml:space="preserve"> Eutheria</v>
          </cell>
          <cell r="O4103" t="str">
            <v xml:space="preserve"> Euarchontoglires</v>
          </cell>
          <cell r="P4103" t="str">
            <v xml:space="preserve"> Glires</v>
          </cell>
          <cell r="Q4103" t="str">
            <v xml:space="preserve"> Rodentia</v>
          </cell>
          <cell r="R4103" t="str">
            <v xml:space="preserve"> Myomorpha</v>
          </cell>
          <cell r="S4103" t="str">
            <v>Muroidea</v>
          </cell>
          <cell r="T4103" t="str">
            <v xml:space="preserve"> Muridae</v>
          </cell>
          <cell r="U4103" t="str">
            <v xml:space="preserve"> Murinae</v>
          </cell>
        </row>
        <row r="4104">
          <cell r="B4104" t="str">
            <v>G3VBL0</v>
          </cell>
          <cell r="C4104" t="str">
            <v xml:space="preserve"> Sarcophilus harrisii (Tasmanian devil) (Sarcophilus laniarius).</v>
          </cell>
          <cell r="E4104" t="str">
            <v xml:space="preserve"> NCBI_TaxID=9305 {ECO:0000313|Ensembl:ENSSHAP00000000564, ECO:0000313|Proteomes:UP000007648};</v>
          </cell>
          <cell r="G4104" t="str">
            <v>Eukaryota</v>
          </cell>
          <cell r="H4104" t="str">
            <v xml:space="preserve"> Metazoa</v>
          </cell>
          <cell r="I4104" t="str">
            <v xml:space="preserve"> Chordata</v>
          </cell>
          <cell r="J4104" t="str">
            <v xml:space="preserve"> Craniata</v>
          </cell>
          <cell r="K4104" t="str">
            <v xml:space="preserve"> Vertebrata</v>
          </cell>
          <cell r="L4104" t="str">
            <v xml:space="preserve"> Euteleostomi</v>
          </cell>
          <cell r="M4104" t="str">
            <v>Mammalia</v>
          </cell>
          <cell r="N4104" t="str">
            <v xml:space="preserve"> Metatheria</v>
          </cell>
          <cell r="O4104" t="str">
            <v xml:space="preserve"> Dasyuromorphia</v>
          </cell>
          <cell r="P4104" t="str">
            <v xml:space="preserve"> Dasyuridae</v>
          </cell>
          <cell r="Q4104" t="str">
            <v xml:space="preserve"> Sarcophilus.</v>
          </cell>
        </row>
        <row r="4105">
          <cell r="B4105" t="str">
            <v>G3WF91</v>
          </cell>
          <cell r="C4105" t="str">
            <v xml:space="preserve"> Sarcophilus harrisii (Tasmanian devil) (Sarcophilus laniarius).</v>
          </cell>
          <cell r="E4105" t="str">
            <v xml:space="preserve"> NCBI_TaxID=9305 {ECO:0000313|Ensembl:ENSSHAP00000014096, ECO:0000313|Proteomes:UP000007648};</v>
          </cell>
          <cell r="G4105" t="str">
            <v>Eukaryota</v>
          </cell>
          <cell r="H4105" t="str">
            <v xml:space="preserve"> Metazoa</v>
          </cell>
          <cell r="I4105" t="str">
            <v xml:space="preserve"> Chordata</v>
          </cell>
          <cell r="J4105" t="str">
            <v xml:space="preserve"> Craniata</v>
          </cell>
          <cell r="K4105" t="str">
            <v xml:space="preserve"> Vertebrata</v>
          </cell>
          <cell r="L4105" t="str">
            <v xml:space="preserve"> Euteleostomi</v>
          </cell>
          <cell r="M4105" t="str">
            <v>Mammalia</v>
          </cell>
          <cell r="N4105" t="str">
            <v xml:space="preserve"> Metatheria</v>
          </cell>
          <cell r="O4105" t="str">
            <v xml:space="preserve"> Dasyuromorphia</v>
          </cell>
          <cell r="P4105" t="str">
            <v xml:space="preserve"> Dasyuridae</v>
          </cell>
          <cell r="Q4105" t="str">
            <v xml:space="preserve"> Sarcophilus.</v>
          </cell>
        </row>
        <row r="4106">
          <cell r="B4106" t="str">
            <v>G3WW36</v>
          </cell>
          <cell r="C4106" t="str">
            <v xml:space="preserve"> Sarcophilus harrisii (Tasmanian devil) (Sarcophilus laniarius).</v>
          </cell>
          <cell r="E4106" t="str">
            <v xml:space="preserve"> NCBI_TaxID=9305 {ECO:0000313|Ensembl:ENSSHAP00000019641, ECO:0000313|Proteomes:UP000007648};</v>
          </cell>
          <cell r="G4106" t="str">
            <v>Eukaryota</v>
          </cell>
          <cell r="H4106" t="str">
            <v xml:space="preserve"> Metazoa</v>
          </cell>
          <cell r="I4106" t="str">
            <v xml:space="preserve"> Chordata</v>
          </cell>
          <cell r="J4106" t="str">
            <v xml:space="preserve"> Craniata</v>
          </cell>
          <cell r="K4106" t="str">
            <v xml:space="preserve"> Vertebrata</v>
          </cell>
          <cell r="L4106" t="str">
            <v xml:space="preserve"> Euteleostomi</v>
          </cell>
          <cell r="M4106" t="str">
            <v>Mammalia</v>
          </cell>
          <cell r="N4106" t="str">
            <v xml:space="preserve"> Metatheria</v>
          </cell>
          <cell r="O4106" t="str">
            <v xml:space="preserve"> Dasyuromorphia</v>
          </cell>
          <cell r="P4106" t="str">
            <v xml:space="preserve"> Dasyuridae</v>
          </cell>
          <cell r="Q4106" t="str">
            <v xml:space="preserve"> Sarcophilus.</v>
          </cell>
        </row>
        <row r="4107">
          <cell r="B4107" t="str">
            <v>G3WYY3</v>
          </cell>
          <cell r="C4107" t="str">
            <v xml:space="preserve"> Sarcophilus harrisii (Tasmanian devil) (Sarcophilus laniarius).</v>
          </cell>
          <cell r="E4107" t="str">
            <v xml:space="preserve"> NCBI_TaxID=9305 {ECO:0000313|Ensembl:ENSSHAP00000020638, ECO:0000313|Proteomes:UP000007648};</v>
          </cell>
          <cell r="G4107" t="str">
            <v>Eukaryota</v>
          </cell>
          <cell r="H4107" t="str">
            <v xml:space="preserve"> Metazoa</v>
          </cell>
          <cell r="I4107" t="str">
            <v xml:space="preserve"> Chordata</v>
          </cell>
          <cell r="J4107" t="str">
            <v xml:space="preserve"> Craniata</v>
          </cell>
          <cell r="K4107" t="str">
            <v xml:space="preserve"> Vertebrata</v>
          </cell>
          <cell r="L4107" t="str">
            <v xml:space="preserve"> Euteleostomi</v>
          </cell>
          <cell r="M4107" t="str">
            <v>Mammalia</v>
          </cell>
          <cell r="N4107" t="str">
            <v xml:space="preserve"> Metatheria</v>
          </cell>
          <cell r="O4107" t="str">
            <v xml:space="preserve"> Dasyuromorphia</v>
          </cell>
          <cell r="P4107" t="str">
            <v xml:space="preserve"> Dasyuridae</v>
          </cell>
          <cell r="Q4107" t="str">
            <v xml:space="preserve"> Sarcophilus.</v>
          </cell>
        </row>
        <row r="4108">
          <cell r="B4108" t="str">
            <v>G3WYY4</v>
          </cell>
          <cell r="C4108" t="str">
            <v xml:space="preserve"> Sarcophilus harrisii (Tasmanian devil) (Sarcophilus laniarius).</v>
          </cell>
          <cell r="E4108" t="str">
            <v xml:space="preserve"> NCBI_TaxID=9305 {ECO:0000313|Ensembl:ENSSHAP00000020639, ECO:0000313|Proteomes:UP000007648};</v>
          </cell>
          <cell r="G4108" t="str">
            <v>Eukaryota</v>
          </cell>
          <cell r="H4108" t="str">
            <v xml:space="preserve"> Metazoa</v>
          </cell>
          <cell r="I4108" t="str">
            <v xml:space="preserve"> Chordata</v>
          </cell>
          <cell r="J4108" t="str">
            <v xml:space="preserve"> Craniata</v>
          </cell>
          <cell r="K4108" t="str">
            <v xml:space="preserve"> Vertebrata</v>
          </cell>
          <cell r="L4108" t="str">
            <v xml:space="preserve"> Euteleostomi</v>
          </cell>
          <cell r="M4108" t="str">
            <v>Mammalia</v>
          </cell>
          <cell r="N4108" t="str">
            <v xml:space="preserve"> Metatheria</v>
          </cell>
          <cell r="O4108" t="str">
            <v xml:space="preserve"> Dasyuromorphia</v>
          </cell>
          <cell r="P4108" t="str">
            <v xml:space="preserve"> Dasyuridae</v>
          </cell>
          <cell r="Q4108" t="str">
            <v xml:space="preserve"> Sarcophilus.</v>
          </cell>
        </row>
        <row r="4109">
          <cell r="B4109" t="str">
            <v>G3X0H1</v>
          </cell>
          <cell r="C4109" t="str">
            <v xml:space="preserve"> Sarcophilus harrisii (Tasmanian devil) (Sarcophilus laniarius).</v>
          </cell>
          <cell r="E4109" t="str">
            <v xml:space="preserve"> NCBI_TaxID=9305 {ECO:0000313|Ensembl:ENSSHAP00000021176, ECO:0000313|Proteomes:UP000007648};</v>
          </cell>
          <cell r="G4109" t="str">
            <v>Eukaryota</v>
          </cell>
          <cell r="H4109" t="str">
            <v xml:space="preserve"> Metazoa</v>
          </cell>
          <cell r="I4109" t="str">
            <v xml:space="preserve"> Chordata</v>
          </cell>
          <cell r="J4109" t="str">
            <v xml:space="preserve"> Craniata</v>
          </cell>
          <cell r="K4109" t="str">
            <v xml:space="preserve"> Vertebrata</v>
          </cell>
          <cell r="L4109" t="str">
            <v xml:space="preserve"> Euteleostomi</v>
          </cell>
          <cell r="M4109" t="str">
            <v>Mammalia</v>
          </cell>
          <cell r="N4109" t="str">
            <v xml:space="preserve"> Metatheria</v>
          </cell>
          <cell r="O4109" t="str">
            <v xml:space="preserve"> Dasyuromorphia</v>
          </cell>
          <cell r="P4109" t="str">
            <v xml:space="preserve"> Dasyuridae</v>
          </cell>
          <cell r="Q4109" t="str">
            <v xml:space="preserve"> Sarcophilus.</v>
          </cell>
        </row>
        <row r="4110">
          <cell r="B4110" t="str">
            <v>G3X0H2</v>
          </cell>
          <cell r="C4110" t="str">
            <v xml:space="preserve"> Sarcophilus harrisii (Tasmanian devil) (Sarcophilus laniarius).</v>
          </cell>
          <cell r="E4110" t="str">
            <v xml:space="preserve"> NCBI_TaxID=9305 {ECO:0000313|Ensembl:ENSSHAP00000021177, ECO:0000313|Proteomes:UP000007648};</v>
          </cell>
          <cell r="G4110" t="str">
            <v>Eukaryota</v>
          </cell>
          <cell r="H4110" t="str">
            <v xml:space="preserve"> Metazoa</v>
          </cell>
          <cell r="I4110" t="str">
            <v xml:space="preserve"> Chordata</v>
          </cell>
          <cell r="J4110" t="str">
            <v xml:space="preserve"> Craniata</v>
          </cell>
          <cell r="K4110" t="str">
            <v xml:space="preserve"> Vertebrata</v>
          </cell>
          <cell r="L4110" t="str">
            <v xml:space="preserve"> Euteleostomi</v>
          </cell>
          <cell r="M4110" t="str">
            <v>Mammalia</v>
          </cell>
          <cell r="N4110" t="str">
            <v xml:space="preserve"> Metatheria</v>
          </cell>
          <cell r="O4110" t="str">
            <v xml:space="preserve"> Dasyuromorphia</v>
          </cell>
          <cell r="P4110" t="str">
            <v xml:space="preserve"> Dasyuridae</v>
          </cell>
          <cell r="Q4110" t="str">
            <v xml:space="preserve"> Sarcophilus.</v>
          </cell>
        </row>
        <row r="4111">
          <cell r="B4111" t="str">
            <v>G3X8N2</v>
          </cell>
          <cell r="C4111" t="str">
            <v xml:space="preserve"> Meleagris gallopavo (Wild turkey).</v>
          </cell>
          <cell r="E4111" t="str">
            <v xml:space="preserve"> NCBI_TaxID=9103 {ECO:0000313|Ensembl:ENSMGAP00000019632, ECO:0000313|Proteomes:UP000001645};</v>
          </cell>
          <cell r="G4111" t="str">
            <v>Eukaryota</v>
          </cell>
          <cell r="H4111" t="str">
            <v xml:space="preserve"> Metazoa</v>
          </cell>
          <cell r="I4111" t="str">
            <v xml:space="preserve"> Chordata</v>
          </cell>
          <cell r="J4111" t="str">
            <v xml:space="preserve"> Craniata</v>
          </cell>
          <cell r="K4111" t="str">
            <v xml:space="preserve"> Vertebrata</v>
          </cell>
          <cell r="L4111" t="str">
            <v xml:space="preserve"> Euteleostomi</v>
          </cell>
          <cell r="M4111" t="str">
            <v>Archelosauria</v>
          </cell>
          <cell r="N4111" t="str">
            <v xml:space="preserve"> Archosauria</v>
          </cell>
          <cell r="O4111" t="str">
            <v xml:space="preserve"> Dinosauria</v>
          </cell>
          <cell r="P4111" t="str">
            <v xml:space="preserve"> Saurischia</v>
          </cell>
          <cell r="Q4111" t="str">
            <v xml:space="preserve"> Theropoda</v>
          </cell>
          <cell r="R4111" t="str">
            <v>Coelurosauria</v>
          </cell>
          <cell r="S4111" t="str">
            <v xml:space="preserve"> Aves</v>
          </cell>
          <cell r="T4111" t="str">
            <v xml:space="preserve"> Neognathae</v>
          </cell>
          <cell r="U4111" t="str">
            <v xml:space="preserve"> Galloanserae</v>
          </cell>
        </row>
        <row r="4112">
          <cell r="B4112" t="str">
            <v>G3XXC9</v>
          </cell>
          <cell r="C4112" t="str">
            <v xml:space="preserve"> Aspergillus niger (strain ATCC 1015 / CBS 113.46 / FGSC A1144 / LSHB Ac4 / NCTC 3858a / NRRL 328 / USDA 3528.7).</v>
          </cell>
          <cell r="E4112" t="str">
            <v xml:space="preserve"> NCBI_TaxID=380704 {ECO:0000313|EMBL:EHA24409.1, ECO:0000313|Proteomes:UP000009038};</v>
          </cell>
          <cell r="G4112" t="str">
            <v>Eukaryota</v>
          </cell>
          <cell r="H4112" t="str">
            <v xml:space="preserve"> Fungi</v>
          </cell>
          <cell r="I4112" t="str">
            <v xml:space="preserve"> Dikarya</v>
          </cell>
          <cell r="J4112" t="str">
            <v xml:space="preserve"> Ascomycota</v>
          </cell>
          <cell r="K4112" t="str">
            <v xml:space="preserve"> Pezizomycotina</v>
          </cell>
          <cell r="L4112" t="str">
            <v xml:space="preserve"> Eurotiomycetes</v>
          </cell>
          <cell r="M4112" t="str">
            <v>Eurotiomycetidae</v>
          </cell>
          <cell r="N4112" t="str">
            <v xml:space="preserve"> Eurotiales</v>
          </cell>
          <cell r="O4112" t="str">
            <v xml:space="preserve"> Aspergillaceae</v>
          </cell>
          <cell r="P4112" t="str">
            <v xml:space="preserve"> Aspergillus.</v>
          </cell>
        </row>
        <row r="4113">
          <cell r="B4113" t="str">
            <v>G3YA40</v>
          </cell>
          <cell r="C4113" t="str">
            <v xml:space="preserve"> Aspergillus niger (strain ATCC 1015 / CBS 113.46 / FGSC A1144 / LSHB Ac4 / NCTC 3858a / NRRL 328 / USDA 3528.7).</v>
          </cell>
          <cell r="E4113" t="str">
            <v xml:space="preserve"> NCBI_TaxID=380704 {ECO:0000313|EMBL:EHA20419.1, ECO:0000313|Proteomes:UP000009038};</v>
          </cell>
          <cell r="G4113" t="str">
            <v>Eukaryota</v>
          </cell>
          <cell r="H4113" t="str">
            <v xml:space="preserve"> Fungi</v>
          </cell>
          <cell r="I4113" t="str">
            <v xml:space="preserve"> Dikarya</v>
          </cell>
          <cell r="J4113" t="str">
            <v xml:space="preserve"> Ascomycota</v>
          </cell>
          <cell r="K4113" t="str">
            <v xml:space="preserve"> Pezizomycotina</v>
          </cell>
          <cell r="L4113" t="str">
            <v xml:space="preserve"> Eurotiomycetes</v>
          </cell>
          <cell r="M4113" t="str">
            <v>Eurotiomycetidae</v>
          </cell>
          <cell r="N4113" t="str">
            <v xml:space="preserve"> Eurotiales</v>
          </cell>
          <cell r="O4113" t="str">
            <v xml:space="preserve"> Aspergillaceae</v>
          </cell>
          <cell r="P4113" t="str">
            <v xml:space="preserve"> Aspergillus.</v>
          </cell>
        </row>
        <row r="4114">
          <cell r="B4114" t="str">
            <v>G4M1U7</v>
          </cell>
          <cell r="C4114" t="str">
            <v xml:space="preserve"> Schistosoma mansoni (Blood fluke).</v>
          </cell>
          <cell r="E4114" t="str">
            <v xml:space="preserve"> NCBI_TaxID=6183 {ECO:0000313|Proteomes:UP000008854};</v>
          </cell>
          <cell r="G4114" t="str">
            <v>Eukaryota</v>
          </cell>
          <cell r="H4114" t="str">
            <v xml:space="preserve"> Metazoa</v>
          </cell>
          <cell r="I4114" t="str">
            <v xml:space="preserve"> Platyhelminthes</v>
          </cell>
          <cell r="J4114" t="str">
            <v xml:space="preserve"> Trematoda</v>
          </cell>
          <cell r="K4114" t="str">
            <v xml:space="preserve"> Digenea</v>
          </cell>
          <cell r="L4114" t="str">
            <v xml:space="preserve"> Strigeidida</v>
          </cell>
          <cell r="M4114" t="str">
            <v>Schistosomatoidea</v>
          </cell>
          <cell r="N4114" t="str">
            <v xml:space="preserve"> Schistosomatidae</v>
          </cell>
          <cell r="O4114" t="str">
            <v xml:space="preserve"> Schistosoma.</v>
          </cell>
        </row>
        <row r="4115">
          <cell r="B4115" t="str">
            <v>G4M1U8</v>
          </cell>
          <cell r="C4115" t="str">
            <v xml:space="preserve"> Schistosoma mansoni (Blood fluke).</v>
          </cell>
          <cell r="E4115" t="str">
            <v xml:space="preserve"> NCBI_TaxID=6183 {ECO:0000313|Proteomes:UP000008854};</v>
          </cell>
          <cell r="G4115" t="str">
            <v>Eukaryota</v>
          </cell>
          <cell r="H4115" t="str">
            <v xml:space="preserve"> Metazoa</v>
          </cell>
          <cell r="I4115" t="str">
            <v xml:space="preserve"> Platyhelminthes</v>
          </cell>
          <cell r="J4115" t="str">
            <v xml:space="preserve"> Trematoda</v>
          </cell>
          <cell r="K4115" t="str">
            <v xml:space="preserve"> Digenea</v>
          </cell>
          <cell r="L4115" t="str">
            <v xml:space="preserve"> Strigeidida</v>
          </cell>
          <cell r="M4115" t="str">
            <v>Schistosomatoidea</v>
          </cell>
          <cell r="N4115" t="str">
            <v xml:space="preserve"> Schistosomatidae</v>
          </cell>
          <cell r="O4115" t="str">
            <v xml:space="preserve"> Schistosoma.</v>
          </cell>
        </row>
        <row r="4116">
          <cell r="B4116" t="str">
            <v>G4ML28</v>
          </cell>
          <cell r="C4116" t="str">
            <v xml:space="preserve"> Magnaporthe oryzae (strain 70-15 / ATCC MYA-4617 / FGSC 8958) (Rice blast fungus) (Pyricularia oryzae).</v>
          </cell>
          <cell r="E4116" t="str">
            <v xml:space="preserve"> NCBI_TaxID=242507 {ECO:0000313|EMBL:EHA58455.1, ECO:0000313|Proteomes:UP000009058};</v>
          </cell>
          <cell r="G4116" t="str">
            <v>Eukaryota</v>
          </cell>
          <cell r="H4116" t="str">
            <v xml:space="preserve"> Fungi</v>
          </cell>
          <cell r="I4116" t="str">
            <v xml:space="preserve"> Dikarya</v>
          </cell>
          <cell r="J4116" t="str">
            <v xml:space="preserve"> Ascomycota</v>
          </cell>
          <cell r="K4116" t="str">
            <v xml:space="preserve"> Pezizomycotina</v>
          </cell>
          <cell r="L4116" t="str">
            <v>Sordariomycetes</v>
          </cell>
          <cell r="M4116" t="str">
            <v xml:space="preserve"> Sordariomycetidae</v>
          </cell>
          <cell r="N4116" t="str">
            <v xml:space="preserve"> Magnaporthales</v>
          </cell>
          <cell r="O4116" t="str">
            <v xml:space="preserve"> Magnaporthaceae</v>
          </cell>
          <cell r="P4116" t="str">
            <v>Magnaporthe.</v>
          </cell>
        </row>
        <row r="4117">
          <cell r="B4117" t="str">
            <v>G4ND56</v>
          </cell>
          <cell r="C4117" t="str">
            <v xml:space="preserve"> Magnaporthe oryzae (strain 70-15 / ATCC MYA-4617 / FGSC 8958) (Rice blast fungus) (Pyricularia oryzae).</v>
          </cell>
          <cell r="E4117" t="str">
            <v xml:space="preserve"> NCBI_TaxID=242507 {ECO:0000313|EMBL:EHA48398.1, ECO:0000313|Proteomes:UP000009058};</v>
          </cell>
          <cell r="G4117" t="str">
            <v>Eukaryota</v>
          </cell>
          <cell r="H4117" t="str">
            <v xml:space="preserve"> Fungi</v>
          </cell>
          <cell r="I4117" t="str">
            <v xml:space="preserve"> Dikarya</v>
          </cell>
          <cell r="J4117" t="str">
            <v xml:space="preserve"> Ascomycota</v>
          </cell>
          <cell r="K4117" t="str">
            <v xml:space="preserve"> Pezizomycotina</v>
          </cell>
          <cell r="L4117" t="str">
            <v>Sordariomycetes</v>
          </cell>
          <cell r="M4117" t="str">
            <v xml:space="preserve"> Sordariomycetidae</v>
          </cell>
          <cell r="N4117" t="str">
            <v xml:space="preserve"> Magnaporthales</v>
          </cell>
          <cell r="O4117" t="str">
            <v xml:space="preserve"> Magnaporthaceae</v>
          </cell>
          <cell r="P4117" t="str">
            <v>Magnaporthe.</v>
          </cell>
        </row>
        <row r="4118">
          <cell r="B4118" t="str">
            <v>G4TC69</v>
          </cell>
          <cell r="C4118" t="str">
            <v xml:space="preserve"> Serendipita indica (strain DSM 11827) (Root endophyte fungus) (Piriformospora indica).</v>
          </cell>
          <cell r="E4118" t="str">
            <v xml:space="preserve"> NCBI_TaxID=1109443 {ECO:0000313|EMBL:CCA68912.1, ECO:0000313|Proteomes:UP000007148};</v>
          </cell>
          <cell r="G4118" t="str">
            <v>Eukaryota</v>
          </cell>
          <cell r="H4118" t="str">
            <v xml:space="preserve"> Fungi</v>
          </cell>
          <cell r="I4118" t="str">
            <v xml:space="preserve"> Dikarya</v>
          </cell>
          <cell r="J4118" t="str">
            <v xml:space="preserve"> Basidiomycota</v>
          </cell>
          <cell r="K4118" t="str">
            <v xml:space="preserve"> Agaricomycotina</v>
          </cell>
          <cell r="L4118" t="str">
            <v>Agaricomycetes</v>
          </cell>
          <cell r="M4118" t="str">
            <v xml:space="preserve"> Sebacinales</v>
          </cell>
          <cell r="N4118" t="str">
            <v xml:space="preserve"> Serendipitaceae</v>
          </cell>
          <cell r="O4118" t="str">
            <v xml:space="preserve"> Serendipita.</v>
          </cell>
        </row>
        <row r="4119">
          <cell r="B4119" t="str">
            <v>G4TMI1</v>
          </cell>
          <cell r="C4119" t="str">
            <v xml:space="preserve"> Serendipita indica (strain DSM 11827) (Root endophyte fungus) (Piriformospora indica).</v>
          </cell>
          <cell r="E4119" t="str">
            <v xml:space="preserve"> NCBI_TaxID=1109443 {ECO:0000313|EMBL:CCA72529.1, ECO:0000313|Proteomes:UP000007148};</v>
          </cell>
          <cell r="G4119" t="str">
            <v>Eukaryota</v>
          </cell>
          <cell r="H4119" t="str">
            <v xml:space="preserve"> Fungi</v>
          </cell>
          <cell r="I4119" t="str">
            <v xml:space="preserve"> Dikarya</v>
          </cell>
          <cell r="J4119" t="str">
            <v xml:space="preserve"> Basidiomycota</v>
          </cell>
          <cell r="K4119" t="str">
            <v xml:space="preserve"> Agaricomycotina</v>
          </cell>
          <cell r="L4119" t="str">
            <v>Agaricomycetes</v>
          </cell>
          <cell r="M4119" t="str">
            <v xml:space="preserve"> Sebacinales</v>
          </cell>
          <cell r="N4119" t="str">
            <v xml:space="preserve"> Serendipitaceae</v>
          </cell>
          <cell r="O4119" t="str">
            <v xml:space="preserve"> Serendipita.</v>
          </cell>
        </row>
        <row r="4120">
          <cell r="B4120" t="str">
            <v>G4UDX8</v>
          </cell>
          <cell r="C4120" t="str">
            <v xml:space="preserve"> Neurospora tetrasperma (strain FGSC 2509 / P0656).</v>
          </cell>
          <cell r="E4120" t="str">
            <v xml:space="preserve"> NCBI_TaxID=510952 {ECO:0000313|EMBL:EGZ75781.1, ECO:0000313|Proteomes:UP000008513};</v>
          </cell>
          <cell r="G4120" t="str">
            <v>Eukaryota</v>
          </cell>
          <cell r="H4120" t="str">
            <v xml:space="preserve"> Fungi</v>
          </cell>
          <cell r="I4120" t="str">
            <v xml:space="preserve"> Dikarya</v>
          </cell>
          <cell r="J4120" t="str">
            <v xml:space="preserve"> Ascomycota</v>
          </cell>
          <cell r="K4120" t="str">
            <v xml:space="preserve"> Pezizomycotina</v>
          </cell>
          <cell r="L4120" t="str">
            <v>Sordariomycetes</v>
          </cell>
          <cell r="M4120" t="str">
            <v xml:space="preserve"> Sordariomycetidae</v>
          </cell>
          <cell r="N4120" t="str">
            <v xml:space="preserve"> Sordariales</v>
          </cell>
          <cell r="O4120" t="str">
            <v xml:space="preserve"> Sordariaceae</v>
          </cell>
          <cell r="P4120" t="str">
            <v>Neurospora.</v>
          </cell>
        </row>
        <row r="4121">
          <cell r="B4121" t="str">
            <v>G4UES0</v>
          </cell>
          <cell r="C4121" t="str">
            <v xml:space="preserve"> Neurospora tetrasperma (strain FGSC 2509 / P0656).</v>
          </cell>
          <cell r="E4121" t="str">
            <v xml:space="preserve"> NCBI_TaxID=510952 {ECO:0000313|EMBL:EGZ75101.1, ECO:0000313|Proteomes:UP000008513};</v>
          </cell>
          <cell r="G4121" t="str">
            <v>Eukaryota</v>
          </cell>
          <cell r="H4121" t="str">
            <v xml:space="preserve"> Fungi</v>
          </cell>
          <cell r="I4121" t="str">
            <v xml:space="preserve"> Dikarya</v>
          </cell>
          <cell r="J4121" t="str">
            <v xml:space="preserve"> Ascomycota</v>
          </cell>
          <cell r="K4121" t="str">
            <v xml:space="preserve"> Pezizomycotina</v>
          </cell>
          <cell r="L4121" t="str">
            <v>Sordariomycetes</v>
          </cell>
          <cell r="M4121" t="str">
            <v xml:space="preserve"> Sordariomycetidae</v>
          </cell>
          <cell r="N4121" t="str">
            <v xml:space="preserve"> Sordariales</v>
          </cell>
          <cell r="O4121" t="str">
            <v xml:space="preserve"> Sordariaceae</v>
          </cell>
          <cell r="P4121" t="str">
            <v>Neurospora.</v>
          </cell>
        </row>
        <row r="4122">
          <cell r="B4122" t="str">
            <v>G4VN15</v>
          </cell>
          <cell r="C4122" t="str">
            <v xml:space="preserve"> Schistosoma mansoni (Blood fluke).</v>
          </cell>
          <cell r="E4122" t="str">
            <v xml:space="preserve"> NCBI_TaxID=6183 {ECO:0000313|Proteomes:UP000008854};</v>
          </cell>
          <cell r="G4122" t="str">
            <v>Eukaryota</v>
          </cell>
          <cell r="H4122" t="str">
            <v xml:space="preserve"> Metazoa</v>
          </cell>
          <cell r="I4122" t="str">
            <v xml:space="preserve"> Platyhelminthes</v>
          </cell>
          <cell r="J4122" t="str">
            <v xml:space="preserve"> Trematoda</v>
          </cell>
          <cell r="K4122" t="str">
            <v xml:space="preserve"> Digenea</v>
          </cell>
          <cell r="L4122" t="str">
            <v xml:space="preserve"> Strigeidida</v>
          </cell>
          <cell r="M4122" t="str">
            <v>Schistosomatoidea</v>
          </cell>
          <cell r="N4122" t="str">
            <v xml:space="preserve"> Schistosomatidae</v>
          </cell>
          <cell r="O4122" t="str">
            <v xml:space="preserve"> Schistosoma.</v>
          </cell>
        </row>
        <row r="4123">
          <cell r="B4123" t="str">
            <v>G4VRE1</v>
          </cell>
          <cell r="C4123" t="str">
            <v xml:space="preserve"> Schistosoma mansoni (Blood fluke).</v>
          </cell>
          <cell r="E4123" t="str">
            <v xml:space="preserve"> NCBI_TaxID=6183 {ECO:0000313|EMBL:CCD82711.1, ECO:0000313|Proteomes:UP000008854};</v>
          </cell>
          <cell r="G4123" t="str">
            <v>Eukaryota</v>
          </cell>
          <cell r="H4123" t="str">
            <v xml:space="preserve"> Metazoa</v>
          </cell>
          <cell r="I4123" t="str">
            <v xml:space="preserve"> Platyhelminthes</v>
          </cell>
          <cell r="J4123" t="str">
            <v xml:space="preserve"> Trematoda</v>
          </cell>
          <cell r="K4123" t="str">
            <v xml:space="preserve"> Digenea</v>
          </cell>
          <cell r="L4123" t="str">
            <v xml:space="preserve"> Strigeidida</v>
          </cell>
          <cell r="M4123" t="str">
            <v>Schistosomatoidea</v>
          </cell>
          <cell r="N4123" t="str">
            <v xml:space="preserve"> Schistosomatidae</v>
          </cell>
          <cell r="O4123" t="str">
            <v xml:space="preserve"> Schistosoma.</v>
          </cell>
        </row>
        <row r="4124">
          <cell r="B4124" t="str">
            <v>G4ZGJ7</v>
          </cell>
          <cell r="C4124" t="str">
            <v xml:space="preserve"> Phytophthora sojae (strain P6497) (Soybean stem and root rot agent) (Phytophthora megasperma f. sp. glycines).</v>
          </cell>
          <cell r="E4124" t="str">
            <v xml:space="preserve"> NCBI_TaxID=1094619 {ECO:0000313|Proteomes:UP000002640};</v>
          </cell>
          <cell r="G4124" t="str">
            <v>Eukaryota</v>
          </cell>
          <cell r="H4124" t="str">
            <v xml:space="preserve"> Stramenopiles</v>
          </cell>
          <cell r="I4124" t="str">
            <v xml:space="preserve"> Oomycetes</v>
          </cell>
          <cell r="J4124" t="str">
            <v xml:space="preserve"> Peronosporales</v>
          </cell>
          <cell r="K4124" t="str">
            <v xml:space="preserve"> Phytophthora.</v>
          </cell>
        </row>
        <row r="4125">
          <cell r="B4125" t="str">
            <v>G4ZU80</v>
          </cell>
          <cell r="C4125" t="str">
            <v xml:space="preserve"> Phytophthora sojae (strain P6497) (Soybean stem and root rot agent) (Phytophthora megasperma f. sp. glycines).</v>
          </cell>
          <cell r="E4125" t="str">
            <v xml:space="preserve"> NCBI_TaxID=1094619 {ECO:0000313|Proteomes:UP000002640};</v>
          </cell>
          <cell r="G4125" t="str">
            <v>Eukaryota</v>
          </cell>
          <cell r="H4125" t="str">
            <v xml:space="preserve"> Stramenopiles</v>
          </cell>
          <cell r="I4125" t="str">
            <v xml:space="preserve"> Oomycetes</v>
          </cell>
          <cell r="J4125" t="str">
            <v xml:space="preserve"> Peronosporales</v>
          </cell>
          <cell r="K4125" t="str">
            <v xml:space="preserve"> Phytophthora.</v>
          </cell>
        </row>
        <row r="4126">
          <cell r="B4126" t="str">
            <v>G4ZU81</v>
          </cell>
          <cell r="C4126" t="str">
            <v xml:space="preserve"> Phytophthora sojae (strain P6497) (Soybean stem and root rot agent) (Phytophthora megasperma f. sp. glycines).</v>
          </cell>
          <cell r="E4126" t="str">
            <v xml:space="preserve"> NCBI_TaxID=1094619 {ECO:0000313|Proteomes:UP000002640};</v>
          </cell>
          <cell r="G4126" t="str">
            <v>Eukaryota</v>
          </cell>
          <cell r="H4126" t="str">
            <v xml:space="preserve"> Stramenopiles</v>
          </cell>
          <cell r="I4126" t="str">
            <v xml:space="preserve"> Oomycetes</v>
          </cell>
          <cell r="J4126" t="str">
            <v xml:space="preserve"> Peronosporales</v>
          </cell>
          <cell r="K4126" t="str">
            <v xml:space="preserve"> Phytophthora.</v>
          </cell>
        </row>
        <row r="4127">
          <cell r="B4127" t="str">
            <v>G4ZVU8</v>
          </cell>
          <cell r="C4127" t="str">
            <v xml:space="preserve"> Phytophthora sojae (strain P6497) (Soybean stem and root rot agent) (Phytophthora megasperma f. sp. glycines).</v>
          </cell>
          <cell r="E4127" t="str">
            <v xml:space="preserve"> NCBI_TaxID=1094619 {ECO:0000313|Proteomes:UP000002640};</v>
          </cell>
          <cell r="G4127" t="str">
            <v>Eukaryota</v>
          </cell>
          <cell r="H4127" t="str">
            <v xml:space="preserve"> Stramenopiles</v>
          </cell>
          <cell r="I4127" t="str">
            <v xml:space="preserve"> Oomycetes</v>
          </cell>
          <cell r="J4127" t="str">
            <v xml:space="preserve"> Peronosporales</v>
          </cell>
          <cell r="K4127" t="str">
            <v xml:space="preserve"> Phytophthora.</v>
          </cell>
        </row>
        <row r="4128">
          <cell r="B4128" t="str">
            <v>G5BHR3</v>
          </cell>
          <cell r="C4128" t="str">
            <v xml:space="preserve"> Heterocephalus glaber (Naked mole rat).</v>
          </cell>
          <cell r="E4128" t="str">
            <v xml:space="preserve"> NCBI_TaxID=10181 {ECO:0000313|EMBL:EHB08824.1, ECO:0000313|Proteomes:UP000006813};</v>
          </cell>
          <cell r="G4128" t="str">
            <v>Eukaryota</v>
          </cell>
          <cell r="H4128" t="str">
            <v xml:space="preserve"> Metazoa</v>
          </cell>
          <cell r="I4128" t="str">
            <v xml:space="preserve"> Chordata</v>
          </cell>
          <cell r="J4128" t="str">
            <v xml:space="preserve"> Craniata</v>
          </cell>
          <cell r="K4128" t="str">
            <v xml:space="preserve"> Vertebrata</v>
          </cell>
          <cell r="L4128" t="str">
            <v xml:space="preserve"> Euteleostomi</v>
          </cell>
          <cell r="M4128" t="str">
            <v>Mammalia</v>
          </cell>
          <cell r="N4128" t="str">
            <v xml:space="preserve"> Eutheria</v>
          </cell>
          <cell r="O4128" t="str">
            <v xml:space="preserve"> Euarchontoglires</v>
          </cell>
          <cell r="P4128" t="str">
            <v xml:space="preserve"> Glires</v>
          </cell>
          <cell r="Q4128" t="str">
            <v xml:space="preserve"> Rodentia</v>
          </cell>
          <cell r="R4128" t="str">
            <v>Hystricomorpha</v>
          </cell>
          <cell r="S4128" t="str">
            <v xml:space="preserve"> Bathyergidae</v>
          </cell>
          <cell r="T4128" t="str">
            <v xml:space="preserve"> Heterocephalus.</v>
          </cell>
        </row>
        <row r="4129">
          <cell r="B4129" t="str">
            <v>G5BN09</v>
          </cell>
          <cell r="C4129" t="str">
            <v xml:space="preserve"> Heterocephalus glaber (Naked mole rat).</v>
          </cell>
          <cell r="E4129" t="str">
            <v xml:space="preserve"> NCBI_TaxID=10181 {ECO:0000313|EMBL:EHB10670.1, ECO:0000313|Proteomes:UP000006813};</v>
          </cell>
          <cell r="G4129" t="str">
            <v>Eukaryota</v>
          </cell>
          <cell r="H4129" t="str">
            <v xml:space="preserve"> Metazoa</v>
          </cell>
          <cell r="I4129" t="str">
            <v xml:space="preserve"> Chordata</v>
          </cell>
          <cell r="J4129" t="str">
            <v xml:space="preserve"> Craniata</v>
          </cell>
          <cell r="K4129" t="str">
            <v xml:space="preserve"> Vertebrata</v>
          </cell>
          <cell r="L4129" t="str">
            <v xml:space="preserve"> Euteleostomi</v>
          </cell>
          <cell r="M4129" t="str">
            <v>Mammalia</v>
          </cell>
          <cell r="N4129" t="str">
            <v xml:space="preserve"> Eutheria</v>
          </cell>
          <cell r="O4129" t="str">
            <v xml:space="preserve"> Euarchontoglires</v>
          </cell>
          <cell r="P4129" t="str">
            <v xml:space="preserve"> Glires</v>
          </cell>
          <cell r="Q4129" t="str">
            <v xml:space="preserve"> Rodentia</v>
          </cell>
          <cell r="R4129" t="str">
            <v>Hystricomorpha</v>
          </cell>
          <cell r="S4129" t="str">
            <v xml:space="preserve"> Bathyergidae</v>
          </cell>
          <cell r="T4129" t="str">
            <v xml:space="preserve"> Heterocephalus.</v>
          </cell>
        </row>
        <row r="4130">
          <cell r="B4130" t="str">
            <v>G5BT43</v>
          </cell>
          <cell r="C4130" t="str">
            <v xml:space="preserve"> Heterocephalus glaber (Naked mole rat).</v>
          </cell>
          <cell r="E4130" t="str">
            <v xml:space="preserve"> NCBI_TaxID=10181 {ECO:0000313|EMBL:EHB12457.1, ECO:0000313|Proteomes:UP000006813};</v>
          </cell>
          <cell r="G4130" t="str">
            <v>Eukaryota</v>
          </cell>
          <cell r="H4130" t="str">
            <v xml:space="preserve"> Metazoa</v>
          </cell>
          <cell r="I4130" t="str">
            <v xml:space="preserve"> Chordata</v>
          </cell>
          <cell r="J4130" t="str">
            <v xml:space="preserve"> Craniata</v>
          </cell>
          <cell r="K4130" t="str">
            <v xml:space="preserve"> Vertebrata</v>
          </cell>
          <cell r="L4130" t="str">
            <v xml:space="preserve"> Euteleostomi</v>
          </cell>
          <cell r="M4130" t="str">
            <v>Mammalia</v>
          </cell>
          <cell r="N4130" t="str">
            <v xml:space="preserve"> Eutheria</v>
          </cell>
          <cell r="O4130" t="str">
            <v xml:space="preserve"> Euarchontoglires</v>
          </cell>
          <cell r="P4130" t="str">
            <v xml:space="preserve"> Glires</v>
          </cell>
          <cell r="Q4130" t="str">
            <v xml:space="preserve"> Rodentia</v>
          </cell>
          <cell r="R4130" t="str">
            <v>Hystricomorpha</v>
          </cell>
          <cell r="S4130" t="str">
            <v xml:space="preserve"> Bathyergidae</v>
          </cell>
          <cell r="T4130" t="str">
            <v xml:space="preserve"> Heterocephalus.</v>
          </cell>
        </row>
        <row r="4131">
          <cell r="B4131" t="str">
            <v>G5BVS2</v>
          </cell>
          <cell r="C4131" t="str">
            <v xml:space="preserve"> Heterocephalus glaber (Naked mole rat).</v>
          </cell>
          <cell r="E4131" t="str">
            <v xml:space="preserve"> NCBI_TaxID=10181 {ECO:0000313|EMBL:EHB13383.1, ECO:0000313|Proteomes:UP000006813};</v>
          </cell>
          <cell r="G4131" t="str">
            <v>Eukaryota</v>
          </cell>
          <cell r="H4131" t="str">
            <v xml:space="preserve"> Metazoa</v>
          </cell>
          <cell r="I4131" t="str">
            <v xml:space="preserve"> Chordata</v>
          </cell>
          <cell r="J4131" t="str">
            <v xml:space="preserve"> Craniata</v>
          </cell>
          <cell r="K4131" t="str">
            <v xml:space="preserve"> Vertebrata</v>
          </cell>
          <cell r="L4131" t="str">
            <v xml:space="preserve"> Euteleostomi</v>
          </cell>
          <cell r="M4131" t="str">
            <v>Mammalia</v>
          </cell>
          <cell r="N4131" t="str">
            <v xml:space="preserve"> Eutheria</v>
          </cell>
          <cell r="O4131" t="str">
            <v xml:space="preserve"> Euarchontoglires</v>
          </cell>
          <cell r="P4131" t="str">
            <v xml:space="preserve"> Glires</v>
          </cell>
          <cell r="Q4131" t="str">
            <v xml:space="preserve"> Rodentia</v>
          </cell>
          <cell r="R4131" t="str">
            <v>Hystricomorpha</v>
          </cell>
          <cell r="S4131" t="str">
            <v xml:space="preserve"> Bathyergidae</v>
          </cell>
          <cell r="T4131" t="str">
            <v xml:space="preserve"> Heterocephalus.</v>
          </cell>
        </row>
        <row r="4132">
          <cell r="B4132" t="str">
            <v>G5BWH7</v>
          </cell>
          <cell r="C4132" t="str">
            <v xml:space="preserve"> Heterocephalus glaber (Naked mole rat).</v>
          </cell>
          <cell r="E4132" t="str">
            <v xml:space="preserve"> NCBI_TaxID=10181 {ECO:0000313|EMBL:EHB13638.1, ECO:0000313|Proteomes:UP000006813};</v>
          </cell>
          <cell r="G4132" t="str">
            <v>Eukaryota</v>
          </cell>
          <cell r="H4132" t="str">
            <v xml:space="preserve"> Metazoa</v>
          </cell>
          <cell r="I4132" t="str">
            <v xml:space="preserve"> Chordata</v>
          </cell>
          <cell r="J4132" t="str">
            <v xml:space="preserve"> Craniata</v>
          </cell>
          <cell r="K4132" t="str">
            <v xml:space="preserve"> Vertebrata</v>
          </cell>
          <cell r="L4132" t="str">
            <v xml:space="preserve"> Euteleostomi</v>
          </cell>
          <cell r="M4132" t="str">
            <v>Mammalia</v>
          </cell>
          <cell r="N4132" t="str">
            <v xml:space="preserve"> Eutheria</v>
          </cell>
          <cell r="O4132" t="str">
            <v xml:space="preserve"> Euarchontoglires</v>
          </cell>
          <cell r="P4132" t="str">
            <v xml:space="preserve"> Glires</v>
          </cell>
          <cell r="Q4132" t="str">
            <v xml:space="preserve"> Rodentia</v>
          </cell>
          <cell r="R4132" t="str">
            <v>Hystricomorpha</v>
          </cell>
          <cell r="S4132" t="str">
            <v xml:space="preserve"> Bathyergidae</v>
          </cell>
          <cell r="T4132" t="str">
            <v xml:space="preserve"> Heterocephalus.</v>
          </cell>
        </row>
        <row r="4133">
          <cell r="B4133" t="str">
            <v>G5C7J1</v>
          </cell>
          <cell r="C4133" t="str">
            <v xml:space="preserve"> Heterocephalus glaber (Naked mole rat).</v>
          </cell>
          <cell r="E4133" t="str">
            <v xml:space="preserve"> NCBI_TaxID=10181 {ECO:0000313|EMBL:EHB17502.1, ECO:0000313|Proteomes:UP000006813};</v>
          </cell>
          <cell r="G4133" t="str">
            <v>Eukaryota</v>
          </cell>
          <cell r="H4133" t="str">
            <v xml:space="preserve"> Metazoa</v>
          </cell>
          <cell r="I4133" t="str">
            <v xml:space="preserve"> Chordata</v>
          </cell>
          <cell r="J4133" t="str">
            <v xml:space="preserve"> Craniata</v>
          </cell>
          <cell r="K4133" t="str">
            <v xml:space="preserve"> Vertebrata</v>
          </cell>
          <cell r="L4133" t="str">
            <v xml:space="preserve"> Euteleostomi</v>
          </cell>
          <cell r="M4133" t="str">
            <v>Mammalia</v>
          </cell>
          <cell r="N4133" t="str">
            <v xml:space="preserve"> Eutheria</v>
          </cell>
          <cell r="O4133" t="str">
            <v xml:space="preserve"> Euarchontoglires</v>
          </cell>
          <cell r="P4133" t="str">
            <v xml:space="preserve"> Glires</v>
          </cell>
          <cell r="Q4133" t="str">
            <v xml:space="preserve"> Rodentia</v>
          </cell>
          <cell r="R4133" t="str">
            <v>Hystricomorpha</v>
          </cell>
          <cell r="S4133" t="str">
            <v xml:space="preserve"> Bathyergidae</v>
          </cell>
          <cell r="T4133" t="str">
            <v xml:space="preserve"> Heterocephalus.</v>
          </cell>
        </row>
        <row r="4134">
          <cell r="B4134" t="str">
            <v>G5CBM8</v>
          </cell>
          <cell r="C4134" t="str">
            <v xml:space="preserve"> Heterocephalus glaber (Naked mole rat).</v>
          </cell>
          <cell r="E4134" t="str">
            <v xml:space="preserve"> NCBI_TaxID=10181 {ECO:0000313|EMBL:EHB18939.1, ECO:0000313|Proteomes:UP000006813};</v>
          </cell>
          <cell r="G4134" t="str">
            <v>Eukaryota</v>
          </cell>
          <cell r="H4134" t="str">
            <v xml:space="preserve"> Metazoa</v>
          </cell>
          <cell r="I4134" t="str">
            <v xml:space="preserve"> Chordata</v>
          </cell>
          <cell r="J4134" t="str">
            <v xml:space="preserve"> Craniata</v>
          </cell>
          <cell r="K4134" t="str">
            <v xml:space="preserve"> Vertebrata</v>
          </cell>
          <cell r="L4134" t="str">
            <v xml:space="preserve"> Euteleostomi</v>
          </cell>
          <cell r="M4134" t="str">
            <v>Mammalia</v>
          </cell>
          <cell r="N4134" t="str">
            <v xml:space="preserve"> Eutheria</v>
          </cell>
          <cell r="O4134" t="str">
            <v xml:space="preserve"> Euarchontoglires</v>
          </cell>
          <cell r="P4134" t="str">
            <v xml:space="preserve"> Glires</v>
          </cell>
          <cell r="Q4134" t="str">
            <v xml:space="preserve"> Rodentia</v>
          </cell>
          <cell r="R4134" t="str">
            <v>Hystricomorpha</v>
          </cell>
          <cell r="S4134" t="str">
            <v xml:space="preserve"> Bathyergidae</v>
          </cell>
          <cell r="T4134" t="str">
            <v xml:space="preserve"> Heterocephalus.</v>
          </cell>
        </row>
        <row r="4135">
          <cell r="B4135" t="str">
            <v>G7DV16</v>
          </cell>
          <cell r="C4135" t="str">
            <v xml:space="preserve"> Mixia osmundae (strain CBS 9802 / IAM 14324 / JCM 22182 / KY 12970).</v>
          </cell>
          <cell r="E4135" t="str">
            <v xml:space="preserve"> NCBI_TaxID=764103 {ECO:0000313|EMBL:GAA94426.1, ECO:0000313|Proteomes:UP000009131};</v>
          </cell>
          <cell r="G4135" t="str">
            <v>Eukaryota</v>
          </cell>
          <cell r="H4135" t="str">
            <v xml:space="preserve"> Fungi</v>
          </cell>
          <cell r="I4135" t="str">
            <v xml:space="preserve"> Dikarya</v>
          </cell>
          <cell r="J4135" t="str">
            <v xml:space="preserve"> Basidiomycota</v>
          </cell>
          <cell r="K4135" t="str">
            <v xml:space="preserve"> Pucciniomycotina</v>
          </cell>
          <cell r="L4135" t="str">
            <v>Mixiomycetes</v>
          </cell>
          <cell r="M4135" t="str">
            <v xml:space="preserve"> Mixiales</v>
          </cell>
          <cell r="N4135" t="str">
            <v xml:space="preserve"> Mixiaceae</v>
          </cell>
          <cell r="O4135" t="str">
            <v xml:space="preserve"> Mixia.</v>
          </cell>
        </row>
        <row r="4136">
          <cell r="B4136" t="str">
            <v>G7E0H2</v>
          </cell>
          <cell r="C4136" t="str">
            <v xml:space="preserve"> Mixia osmundae (strain CBS 9802 / IAM 14324 / JCM 22182 / KY 12970).</v>
          </cell>
          <cell r="E4136" t="str">
            <v xml:space="preserve"> NCBI_TaxID=764103 {ECO:0000313|EMBL:GAA96332.1, ECO:0000313|Proteomes:UP000009131};</v>
          </cell>
          <cell r="G4136" t="str">
            <v>Eukaryota</v>
          </cell>
          <cell r="H4136" t="str">
            <v xml:space="preserve"> Fungi</v>
          </cell>
          <cell r="I4136" t="str">
            <v xml:space="preserve"> Dikarya</v>
          </cell>
          <cell r="J4136" t="str">
            <v xml:space="preserve"> Basidiomycota</v>
          </cell>
          <cell r="K4136" t="str">
            <v xml:space="preserve"> Pucciniomycotina</v>
          </cell>
          <cell r="L4136" t="str">
            <v>Mixiomycetes</v>
          </cell>
          <cell r="M4136" t="str">
            <v xml:space="preserve"> Mixiales</v>
          </cell>
          <cell r="N4136" t="str">
            <v xml:space="preserve"> Mixiaceae</v>
          </cell>
          <cell r="O4136" t="str">
            <v xml:space="preserve"> Mixia.</v>
          </cell>
        </row>
        <row r="4137">
          <cell r="B4137" t="str">
            <v>G7JPX4</v>
          </cell>
          <cell r="C4137" t="str">
            <v xml:space="preserve"> Medicago truncatula (Barrel medic) (Medicago tribuloides).</v>
          </cell>
          <cell r="E4137" t="str">
            <v xml:space="preserve"> NCBI_TaxID=3880 {ECO:0000313|EMBL:AES91203.1, ECO:0000313|Proteomes:UP000002051};</v>
          </cell>
          <cell r="G4137" t="str">
            <v>Eukaryota</v>
          </cell>
          <cell r="H4137" t="str">
            <v xml:space="preserve"> Viridiplantae</v>
          </cell>
          <cell r="I4137" t="str">
            <v xml:space="preserve"> Streptophyta</v>
          </cell>
          <cell r="J4137" t="str">
            <v xml:space="preserve"> Embryophyta</v>
          </cell>
          <cell r="K4137" t="str">
            <v xml:space="preserve"> Tracheophyta</v>
          </cell>
          <cell r="L4137" t="str">
            <v>Spermatophyta</v>
          </cell>
          <cell r="M4137" t="str">
            <v xml:space="preserve"> Magnoliophyta</v>
          </cell>
          <cell r="N4137" t="str">
            <v xml:space="preserve"> eudicotyledons</v>
          </cell>
          <cell r="O4137" t="str">
            <v xml:space="preserve"> Gunneridae</v>
          </cell>
          <cell r="P4137" t="str">
            <v>Pentapetalae</v>
          </cell>
          <cell r="Q4137" t="str">
            <v xml:space="preserve"> rosids</v>
          </cell>
          <cell r="R4137" t="str">
            <v xml:space="preserve"> fabids</v>
          </cell>
          <cell r="S4137" t="str">
            <v xml:space="preserve"> Fabales</v>
          </cell>
          <cell r="T4137" t="str">
            <v xml:space="preserve"> Fabaceae</v>
          </cell>
          <cell r="U4137" t="str">
            <v xml:space="preserve"> Papilionoideae</v>
          </cell>
        </row>
        <row r="4138">
          <cell r="B4138" t="str">
            <v>G7JVH4</v>
          </cell>
          <cell r="C4138" t="str">
            <v xml:space="preserve"> Medicago truncatula (Barrel medic) (Medicago tribuloides).</v>
          </cell>
          <cell r="E4138" t="str">
            <v xml:space="preserve"> NCBI_TaxID=3880 {ECO:0000313|EMBL:AES92333.1, ECO:0000313|Proteomes:UP000002051};</v>
          </cell>
          <cell r="G4138" t="str">
            <v>Eukaryota</v>
          </cell>
          <cell r="H4138" t="str">
            <v xml:space="preserve"> Viridiplantae</v>
          </cell>
          <cell r="I4138" t="str">
            <v xml:space="preserve"> Streptophyta</v>
          </cell>
          <cell r="J4138" t="str">
            <v xml:space="preserve"> Embryophyta</v>
          </cell>
          <cell r="K4138" t="str">
            <v xml:space="preserve"> Tracheophyta</v>
          </cell>
          <cell r="L4138" t="str">
            <v>Spermatophyta</v>
          </cell>
          <cell r="M4138" t="str">
            <v xml:space="preserve"> Magnoliophyta</v>
          </cell>
          <cell r="N4138" t="str">
            <v xml:space="preserve"> eudicotyledons</v>
          </cell>
          <cell r="O4138" t="str">
            <v xml:space="preserve"> Gunneridae</v>
          </cell>
          <cell r="P4138" t="str">
            <v>Pentapetalae</v>
          </cell>
          <cell r="Q4138" t="str">
            <v xml:space="preserve"> rosids</v>
          </cell>
          <cell r="R4138" t="str">
            <v xml:space="preserve"> fabids</v>
          </cell>
          <cell r="S4138" t="str">
            <v xml:space="preserve"> Fabales</v>
          </cell>
          <cell r="T4138" t="str">
            <v xml:space="preserve"> Fabaceae</v>
          </cell>
          <cell r="U4138" t="str">
            <v xml:space="preserve"> Papilionoideae</v>
          </cell>
        </row>
        <row r="4139">
          <cell r="B4139" t="str">
            <v>G7K2J4</v>
          </cell>
          <cell r="C4139" t="str">
            <v xml:space="preserve"> Medicago truncatula (Barrel medic) (Medicago tribuloides).</v>
          </cell>
          <cell r="E4139" t="str">
            <v xml:space="preserve"> NCBI_TaxID=3880 {ECO:0000313|EMBL:AES94545.1, ECO:0000313|Proteomes:UP000002051};</v>
          </cell>
          <cell r="G4139" t="str">
            <v>Eukaryota</v>
          </cell>
          <cell r="H4139" t="str">
            <v xml:space="preserve"> Viridiplantae</v>
          </cell>
          <cell r="I4139" t="str">
            <v xml:space="preserve"> Streptophyta</v>
          </cell>
          <cell r="J4139" t="str">
            <v xml:space="preserve"> Embryophyta</v>
          </cell>
          <cell r="K4139" t="str">
            <v xml:space="preserve"> Tracheophyta</v>
          </cell>
          <cell r="L4139" t="str">
            <v>Spermatophyta</v>
          </cell>
          <cell r="M4139" t="str">
            <v xml:space="preserve"> Magnoliophyta</v>
          </cell>
          <cell r="N4139" t="str">
            <v xml:space="preserve"> eudicotyledons</v>
          </cell>
          <cell r="O4139" t="str">
            <v xml:space="preserve"> Gunneridae</v>
          </cell>
          <cell r="P4139" t="str">
            <v>Pentapetalae</v>
          </cell>
          <cell r="Q4139" t="str">
            <v xml:space="preserve"> rosids</v>
          </cell>
          <cell r="R4139" t="str">
            <v xml:space="preserve"> fabids</v>
          </cell>
          <cell r="S4139" t="str">
            <v xml:space="preserve"> Fabales</v>
          </cell>
          <cell r="T4139" t="str">
            <v xml:space="preserve"> Fabaceae</v>
          </cell>
          <cell r="U4139" t="str">
            <v xml:space="preserve"> Papilionoideae</v>
          </cell>
        </row>
        <row r="4140">
          <cell r="B4140" t="str">
            <v>G7KYU2</v>
          </cell>
          <cell r="C4140" t="str">
            <v xml:space="preserve"> Medicago truncatula (Barrel medic) (Medicago tribuloides).</v>
          </cell>
          <cell r="E4140" t="str">
            <v xml:space="preserve"> NCBI_TaxID=3880 {ECO:0000313|EMBL:AES77327.1, ECO:0000313|Proteomes:UP000002051};</v>
          </cell>
          <cell r="G4140" t="str">
            <v>Eukaryota</v>
          </cell>
          <cell r="H4140" t="str">
            <v xml:space="preserve"> Viridiplantae</v>
          </cell>
          <cell r="I4140" t="str">
            <v xml:space="preserve"> Streptophyta</v>
          </cell>
          <cell r="J4140" t="str">
            <v xml:space="preserve"> Embryophyta</v>
          </cell>
          <cell r="K4140" t="str">
            <v xml:space="preserve"> Tracheophyta</v>
          </cell>
          <cell r="L4140" t="str">
            <v>Spermatophyta</v>
          </cell>
          <cell r="M4140" t="str">
            <v xml:space="preserve"> Magnoliophyta</v>
          </cell>
          <cell r="N4140" t="str">
            <v xml:space="preserve"> eudicotyledons</v>
          </cell>
          <cell r="O4140" t="str">
            <v xml:space="preserve"> Gunneridae</v>
          </cell>
          <cell r="P4140" t="str">
            <v>Pentapetalae</v>
          </cell>
          <cell r="Q4140" t="str">
            <v xml:space="preserve"> rosids</v>
          </cell>
          <cell r="R4140" t="str">
            <v xml:space="preserve"> fabids</v>
          </cell>
          <cell r="S4140" t="str">
            <v xml:space="preserve"> Fabales</v>
          </cell>
          <cell r="T4140" t="str">
            <v xml:space="preserve"> Fabaceae</v>
          </cell>
          <cell r="U4140" t="str">
            <v xml:space="preserve"> Papilionoideae</v>
          </cell>
        </row>
        <row r="4141">
          <cell r="B4141" t="str">
            <v>G7LBI9</v>
          </cell>
          <cell r="C4141" t="str">
            <v xml:space="preserve"> Medicago truncatula (Barrel medic) (Medicago tribuloides).</v>
          </cell>
          <cell r="E4141" t="str">
            <v xml:space="preserve"> NCBI_TaxID=3880 {ECO:0000313|EMBL:AET05476.1, ECO:0000313|Proteomes:UP000002051};</v>
          </cell>
          <cell r="G4141" t="str">
            <v>Eukaryota</v>
          </cell>
          <cell r="H4141" t="str">
            <v xml:space="preserve"> Viridiplantae</v>
          </cell>
          <cell r="I4141" t="str">
            <v xml:space="preserve"> Streptophyta</v>
          </cell>
          <cell r="J4141" t="str">
            <v xml:space="preserve"> Embryophyta</v>
          </cell>
          <cell r="K4141" t="str">
            <v xml:space="preserve"> Tracheophyta</v>
          </cell>
          <cell r="L4141" t="str">
            <v>Spermatophyta</v>
          </cell>
          <cell r="M4141" t="str">
            <v xml:space="preserve"> Magnoliophyta</v>
          </cell>
          <cell r="N4141" t="str">
            <v xml:space="preserve"> eudicotyledons</v>
          </cell>
          <cell r="O4141" t="str">
            <v xml:space="preserve"> Gunneridae</v>
          </cell>
          <cell r="P4141" t="str">
            <v>Pentapetalae</v>
          </cell>
          <cell r="Q4141" t="str">
            <v xml:space="preserve"> rosids</v>
          </cell>
          <cell r="R4141" t="str">
            <v xml:space="preserve"> fabids</v>
          </cell>
          <cell r="S4141" t="str">
            <v xml:space="preserve"> Fabales</v>
          </cell>
          <cell r="T4141" t="str">
            <v xml:space="preserve"> Fabaceae</v>
          </cell>
          <cell r="U4141" t="str">
            <v xml:space="preserve"> Papilionoideae</v>
          </cell>
        </row>
        <row r="4142">
          <cell r="B4142" t="str">
            <v>G7LCB3</v>
          </cell>
          <cell r="C4142" t="str">
            <v xml:space="preserve"> Medicago truncatula (Barrel medic) (Medicago tribuloides).</v>
          </cell>
          <cell r="E4142" t="str">
            <v xml:space="preserve"> NCBI_TaxID=3880 {ECO:0000313|EMBL:AET05480.1, ECO:0000313|Proteomes:UP000002051};</v>
          </cell>
          <cell r="G4142" t="str">
            <v>Eukaryota</v>
          </cell>
          <cell r="H4142" t="str">
            <v xml:space="preserve"> Viridiplantae</v>
          </cell>
          <cell r="I4142" t="str">
            <v xml:space="preserve"> Streptophyta</v>
          </cell>
          <cell r="J4142" t="str">
            <v xml:space="preserve"> Embryophyta</v>
          </cell>
          <cell r="K4142" t="str">
            <v xml:space="preserve"> Tracheophyta</v>
          </cell>
          <cell r="L4142" t="str">
            <v>Spermatophyta</v>
          </cell>
          <cell r="M4142" t="str">
            <v xml:space="preserve"> Magnoliophyta</v>
          </cell>
          <cell r="N4142" t="str">
            <v xml:space="preserve"> eudicotyledons</v>
          </cell>
          <cell r="O4142" t="str">
            <v xml:space="preserve"> Gunneridae</v>
          </cell>
          <cell r="P4142" t="str">
            <v>Pentapetalae</v>
          </cell>
          <cell r="Q4142" t="str">
            <v xml:space="preserve"> rosids</v>
          </cell>
          <cell r="R4142" t="str">
            <v xml:space="preserve"> fabids</v>
          </cell>
          <cell r="S4142" t="str">
            <v xml:space="preserve"> Fabales</v>
          </cell>
          <cell r="T4142" t="str">
            <v xml:space="preserve"> Fabaceae</v>
          </cell>
          <cell r="U4142" t="str">
            <v xml:space="preserve"> Papilionoideae</v>
          </cell>
        </row>
        <row r="4143">
          <cell r="B4143" t="str">
            <v>G7LCB5</v>
          </cell>
          <cell r="C4143" t="str">
            <v xml:space="preserve"> Medicago truncatula (Barrel medic) (Medicago tribuloides).</v>
          </cell>
          <cell r="E4143" t="str">
            <v xml:space="preserve"> NCBI_TaxID=3880 {ECO:0000313|EMBL:AET05482.2, ECO:0000313|Proteomes:UP000002051};</v>
          </cell>
          <cell r="G4143" t="str">
            <v>Eukaryota</v>
          </cell>
          <cell r="H4143" t="str">
            <v xml:space="preserve"> Viridiplantae</v>
          </cell>
          <cell r="I4143" t="str">
            <v xml:space="preserve"> Streptophyta</v>
          </cell>
          <cell r="J4143" t="str">
            <v xml:space="preserve"> Embryophyta</v>
          </cell>
          <cell r="K4143" t="str">
            <v xml:space="preserve"> Tracheophyta</v>
          </cell>
          <cell r="L4143" t="str">
            <v>Spermatophyta</v>
          </cell>
          <cell r="M4143" t="str">
            <v xml:space="preserve"> Magnoliophyta</v>
          </cell>
          <cell r="N4143" t="str">
            <v xml:space="preserve"> eudicotyledons</v>
          </cell>
          <cell r="O4143" t="str">
            <v xml:space="preserve"> Gunneridae</v>
          </cell>
          <cell r="P4143" t="str">
            <v>Pentapetalae</v>
          </cell>
          <cell r="Q4143" t="str">
            <v xml:space="preserve"> rosids</v>
          </cell>
          <cell r="R4143" t="str">
            <v xml:space="preserve"> fabids</v>
          </cell>
          <cell r="S4143" t="str">
            <v xml:space="preserve"> Fabales</v>
          </cell>
          <cell r="T4143" t="str">
            <v xml:space="preserve"> Fabaceae</v>
          </cell>
          <cell r="U4143" t="str">
            <v xml:space="preserve"> Papilionoideae</v>
          </cell>
        </row>
        <row r="4144">
          <cell r="B4144" t="str">
            <v>G7NXA9</v>
          </cell>
          <cell r="C4144" t="str">
            <v xml:space="preserve"> Macaca fascicularis (Crab-eating macaque) (Cynomolgus monkey).</v>
          </cell>
          <cell r="E4144" t="str">
            <v xml:space="preserve"> NCBI_TaxID=9541 {ECO:0000313|Proteomes:UP000009130};</v>
          </cell>
          <cell r="G4144" t="str">
            <v>Eukaryota</v>
          </cell>
          <cell r="H4144" t="str">
            <v xml:space="preserve"> Metazoa</v>
          </cell>
          <cell r="I4144" t="str">
            <v xml:space="preserve"> Chordata</v>
          </cell>
          <cell r="J4144" t="str">
            <v xml:space="preserve"> Craniata</v>
          </cell>
          <cell r="K4144" t="str">
            <v xml:space="preserve"> Vertebrata</v>
          </cell>
          <cell r="L4144" t="str">
            <v xml:space="preserve"> Euteleostomi</v>
          </cell>
          <cell r="M4144" t="str">
            <v>Mammalia</v>
          </cell>
          <cell r="N4144" t="str">
            <v xml:space="preserve"> Eutheria</v>
          </cell>
          <cell r="O4144" t="str">
            <v xml:space="preserve"> Euarchontoglires</v>
          </cell>
          <cell r="P4144" t="str">
            <v xml:space="preserve"> Primates</v>
          </cell>
          <cell r="Q4144" t="str">
            <v xml:space="preserve"> Haplorrhini</v>
          </cell>
          <cell r="R4144" t="str">
            <v>Catarrhini</v>
          </cell>
          <cell r="S4144" t="str">
            <v xml:space="preserve"> Cercopithecidae</v>
          </cell>
          <cell r="T4144" t="str">
            <v xml:space="preserve"> Cercopithecinae</v>
          </cell>
          <cell r="U4144" t="str">
            <v xml:space="preserve"> Macaca.</v>
          </cell>
        </row>
        <row r="4145">
          <cell r="B4145" t="str">
            <v>G7P8A1</v>
          </cell>
          <cell r="C4145" t="str">
            <v xml:space="preserve"> Macaca fascicularis (Crab-eating macaque) (Cynomolgus monkey).</v>
          </cell>
          <cell r="E4145" t="str">
            <v xml:space="preserve"> NCBI_TaxID=9541 {ECO:0000313|Proteomes:UP000009130};</v>
          </cell>
          <cell r="G4145" t="str">
            <v>Eukaryota</v>
          </cell>
          <cell r="H4145" t="str">
            <v xml:space="preserve"> Metazoa</v>
          </cell>
          <cell r="I4145" t="str">
            <v xml:space="preserve"> Chordata</v>
          </cell>
          <cell r="J4145" t="str">
            <v xml:space="preserve"> Craniata</v>
          </cell>
          <cell r="K4145" t="str">
            <v xml:space="preserve"> Vertebrata</v>
          </cell>
          <cell r="L4145" t="str">
            <v xml:space="preserve"> Euteleostomi</v>
          </cell>
          <cell r="M4145" t="str">
            <v>Mammalia</v>
          </cell>
          <cell r="N4145" t="str">
            <v xml:space="preserve"> Eutheria</v>
          </cell>
          <cell r="O4145" t="str">
            <v xml:space="preserve"> Euarchontoglires</v>
          </cell>
          <cell r="P4145" t="str">
            <v xml:space="preserve"> Primates</v>
          </cell>
          <cell r="Q4145" t="str">
            <v xml:space="preserve"> Haplorrhini</v>
          </cell>
          <cell r="R4145" t="str">
            <v>Catarrhini</v>
          </cell>
          <cell r="S4145" t="str">
            <v xml:space="preserve"> Cercopithecidae</v>
          </cell>
          <cell r="T4145" t="str">
            <v xml:space="preserve"> Cercopithecinae</v>
          </cell>
          <cell r="U4145" t="str">
            <v xml:space="preserve"> Macaca.</v>
          </cell>
        </row>
        <row r="4146">
          <cell r="B4146" t="str">
            <v>G7PBR8</v>
          </cell>
          <cell r="C4146" t="str">
            <v xml:space="preserve"> Macaca fascicularis (Crab-eating macaque) (Cynomolgus monkey).</v>
          </cell>
          <cell r="E4146" t="str">
            <v xml:space="preserve"> NCBI_TaxID=9541 {ECO:0000313|Proteomes:UP000009130};</v>
          </cell>
          <cell r="G4146" t="str">
            <v>Eukaryota</v>
          </cell>
          <cell r="H4146" t="str">
            <v xml:space="preserve"> Metazoa</v>
          </cell>
          <cell r="I4146" t="str">
            <v xml:space="preserve"> Chordata</v>
          </cell>
          <cell r="J4146" t="str">
            <v xml:space="preserve"> Craniata</v>
          </cell>
          <cell r="K4146" t="str">
            <v xml:space="preserve"> Vertebrata</v>
          </cell>
          <cell r="L4146" t="str">
            <v xml:space="preserve"> Euteleostomi</v>
          </cell>
          <cell r="M4146" t="str">
            <v>Mammalia</v>
          </cell>
          <cell r="N4146" t="str">
            <v xml:space="preserve"> Eutheria</v>
          </cell>
          <cell r="O4146" t="str">
            <v xml:space="preserve"> Euarchontoglires</v>
          </cell>
          <cell r="P4146" t="str">
            <v xml:space="preserve"> Primates</v>
          </cell>
          <cell r="Q4146" t="str">
            <v xml:space="preserve"> Haplorrhini</v>
          </cell>
          <cell r="R4146" t="str">
            <v>Catarrhini</v>
          </cell>
          <cell r="S4146" t="str">
            <v xml:space="preserve"> Cercopithecidae</v>
          </cell>
          <cell r="T4146" t="str">
            <v xml:space="preserve"> Cercopithecinae</v>
          </cell>
          <cell r="U4146" t="str">
            <v xml:space="preserve"> Macaca.</v>
          </cell>
        </row>
        <row r="4147">
          <cell r="B4147" t="str">
            <v>G7PXV3</v>
          </cell>
          <cell r="C4147" t="str">
            <v xml:space="preserve"> Macaca fascicularis (Crab-eating macaque) (Cynomolgus monkey).</v>
          </cell>
          <cell r="E4147" t="str">
            <v xml:space="preserve"> NCBI_TaxID=9541 {ECO:0000313|Proteomes:UP000009130};</v>
          </cell>
          <cell r="G4147" t="str">
            <v>Eukaryota</v>
          </cell>
          <cell r="H4147" t="str">
            <v xml:space="preserve"> Metazoa</v>
          </cell>
          <cell r="I4147" t="str">
            <v xml:space="preserve"> Chordata</v>
          </cell>
          <cell r="J4147" t="str">
            <v xml:space="preserve"> Craniata</v>
          </cell>
          <cell r="K4147" t="str">
            <v xml:space="preserve"> Vertebrata</v>
          </cell>
          <cell r="L4147" t="str">
            <v xml:space="preserve"> Euteleostomi</v>
          </cell>
          <cell r="M4147" t="str">
            <v>Mammalia</v>
          </cell>
          <cell r="N4147" t="str">
            <v xml:space="preserve"> Eutheria</v>
          </cell>
          <cell r="O4147" t="str">
            <v xml:space="preserve"> Euarchontoglires</v>
          </cell>
          <cell r="P4147" t="str">
            <v xml:space="preserve"> Primates</v>
          </cell>
          <cell r="Q4147" t="str">
            <v xml:space="preserve"> Haplorrhini</v>
          </cell>
          <cell r="R4147" t="str">
            <v>Catarrhini</v>
          </cell>
          <cell r="S4147" t="str">
            <v xml:space="preserve"> Cercopithecidae</v>
          </cell>
          <cell r="T4147" t="str">
            <v xml:space="preserve"> Cercopithecinae</v>
          </cell>
          <cell r="U4147" t="str">
            <v xml:space="preserve"> Macaca.</v>
          </cell>
        </row>
        <row r="4148">
          <cell r="B4148" t="str">
            <v>G7X6K2</v>
          </cell>
          <cell r="C4148" t="str">
            <v xml:space="preserve"> Aspergillus kawachii (strain NBRC 4308) (White koji mold) (Aspergillus awamori var. kawachi).</v>
          </cell>
          <cell r="E4148" t="str">
            <v xml:space="preserve"> NCBI_TaxID=1033177 {ECO:0000313|EMBL:GAA82614.1, ECO:0000313|Proteomes:UP000006812};</v>
          </cell>
          <cell r="G4148" t="str">
            <v>Eukaryota</v>
          </cell>
          <cell r="H4148" t="str">
            <v xml:space="preserve"> Fungi</v>
          </cell>
          <cell r="I4148" t="str">
            <v xml:space="preserve"> Dikarya</v>
          </cell>
          <cell r="J4148" t="str">
            <v xml:space="preserve"> Ascomycota</v>
          </cell>
          <cell r="K4148" t="str">
            <v xml:space="preserve"> Pezizomycotina</v>
          </cell>
          <cell r="L4148" t="str">
            <v xml:space="preserve"> Eurotiomycetes</v>
          </cell>
          <cell r="M4148" t="str">
            <v>Eurotiomycetidae</v>
          </cell>
          <cell r="N4148" t="str">
            <v xml:space="preserve"> Eurotiales</v>
          </cell>
          <cell r="O4148" t="str">
            <v xml:space="preserve"> Aspergillaceae</v>
          </cell>
          <cell r="P4148" t="str">
            <v xml:space="preserve"> Aspergillus.</v>
          </cell>
        </row>
        <row r="4149">
          <cell r="B4149" t="str">
            <v>G7XZ88</v>
          </cell>
          <cell r="C4149" t="str">
            <v xml:space="preserve"> Aspergillus kawachii (strain NBRC 4308) (White koji mold) (Aspergillus awamori var. kawachi).</v>
          </cell>
          <cell r="E4149" t="str">
            <v xml:space="preserve"> NCBI_TaxID=1033177 {ECO:0000313|EMBL:GAA92247.1, ECO:0000313|Proteomes:UP000006812};</v>
          </cell>
          <cell r="G4149" t="str">
            <v>Eukaryota</v>
          </cell>
          <cell r="H4149" t="str">
            <v xml:space="preserve"> Fungi</v>
          </cell>
          <cell r="I4149" t="str">
            <v xml:space="preserve"> Dikarya</v>
          </cell>
          <cell r="J4149" t="str">
            <v xml:space="preserve"> Ascomycota</v>
          </cell>
          <cell r="K4149" t="str">
            <v xml:space="preserve"> Pezizomycotina</v>
          </cell>
          <cell r="L4149" t="str">
            <v xml:space="preserve"> Eurotiomycetes</v>
          </cell>
          <cell r="M4149" t="str">
            <v>Eurotiomycetidae</v>
          </cell>
          <cell r="N4149" t="str">
            <v xml:space="preserve"> Eurotiales</v>
          </cell>
          <cell r="O4149" t="str">
            <v xml:space="preserve"> Aspergillaceae</v>
          </cell>
          <cell r="P4149" t="str">
            <v xml:space="preserve"> Aspergillus.</v>
          </cell>
        </row>
        <row r="4150">
          <cell r="B4150" t="str">
            <v>G7Y4K3</v>
          </cell>
          <cell r="C4150" t="str">
            <v xml:space="preserve"> Clonorchis sinensis (Chinese liver fluke).</v>
          </cell>
          <cell r="E4150" t="str">
            <v xml:space="preserve"> NCBI_TaxID=79923 {ECO:0000313|EMBL:GAA47889.1, ECO:0000313|Proteomes:UP000008909};</v>
          </cell>
          <cell r="G4150" t="str">
            <v>Eukaryota</v>
          </cell>
          <cell r="H4150" t="str">
            <v xml:space="preserve"> Metazoa</v>
          </cell>
          <cell r="I4150" t="str">
            <v xml:space="preserve"> Platyhelminthes</v>
          </cell>
          <cell r="J4150" t="str">
            <v xml:space="preserve"> Trematoda</v>
          </cell>
          <cell r="K4150" t="str">
            <v xml:space="preserve"> Digenea</v>
          </cell>
          <cell r="L4150" t="str">
            <v>Opisthorchiida</v>
          </cell>
          <cell r="M4150" t="str">
            <v xml:space="preserve"> Opisthorchiata</v>
          </cell>
          <cell r="N4150" t="str">
            <v xml:space="preserve"> Opisthorchiidae</v>
          </cell>
          <cell r="O4150" t="str">
            <v xml:space="preserve"> Clonorchis.</v>
          </cell>
        </row>
        <row r="4151">
          <cell r="B4151" t="str">
            <v>G8B896</v>
          </cell>
          <cell r="C4151" t="str">
            <v xml:space="preserve"> Candida parapsilosis (strain CDC 317 / ATCC MYA-4646) (Yeast) (Monilia parapsilosis).</v>
          </cell>
          <cell r="E4151" t="str">
            <v xml:space="preserve"> NCBI_TaxID=578454 {ECO:0000313|Proteomes:UP000005221};</v>
          </cell>
          <cell r="G4151" t="str">
            <v>Eukaryota</v>
          </cell>
          <cell r="H4151" t="str">
            <v xml:space="preserve"> Fungi</v>
          </cell>
          <cell r="I4151" t="str">
            <v xml:space="preserve"> Dikarya</v>
          </cell>
          <cell r="J4151" t="str">
            <v xml:space="preserve"> Ascomycota</v>
          </cell>
          <cell r="K4151" t="str">
            <v xml:space="preserve"> Saccharomycotina</v>
          </cell>
          <cell r="L4151" t="str">
            <v>Saccharomycetes</v>
          </cell>
          <cell r="M4151" t="str">
            <v xml:space="preserve"> Saccharomycetales</v>
          </cell>
          <cell r="N4151" t="str">
            <v xml:space="preserve"> Debaryomycetaceae</v>
          </cell>
          <cell r="O4151" t="str">
            <v>Candida/Lodderomyces clade</v>
          </cell>
          <cell r="P4151" t="str">
            <v xml:space="preserve"> Candida.</v>
          </cell>
        </row>
        <row r="4152">
          <cell r="B4152" t="str">
            <v>G8BKM3</v>
          </cell>
          <cell r="C4152" t="str">
            <v xml:space="preserve"> Candida parapsilosis (strain CDC 317 / ATCC MYA-4646) (Yeast) (Monilia parapsilosis).</v>
          </cell>
          <cell r="E4152" t="str">
            <v xml:space="preserve"> NCBI_TaxID=578454 {ECO:0000313|Proteomes:UP000005221};</v>
          </cell>
          <cell r="G4152" t="str">
            <v>Eukaryota</v>
          </cell>
          <cell r="H4152" t="str">
            <v xml:space="preserve"> Fungi</v>
          </cell>
          <cell r="I4152" t="str">
            <v xml:space="preserve"> Dikarya</v>
          </cell>
          <cell r="J4152" t="str">
            <v xml:space="preserve"> Ascomycota</v>
          </cell>
          <cell r="K4152" t="str">
            <v xml:space="preserve"> Saccharomycotina</v>
          </cell>
          <cell r="L4152" t="str">
            <v>Saccharomycetes</v>
          </cell>
          <cell r="M4152" t="str">
            <v xml:space="preserve"> Saccharomycetales</v>
          </cell>
          <cell r="N4152" t="str">
            <v xml:space="preserve"> Debaryomycetaceae</v>
          </cell>
          <cell r="O4152" t="str">
            <v>Candida/Lodderomyces clade</v>
          </cell>
          <cell r="P4152" t="str">
            <v xml:space="preserve"> Candida.</v>
          </cell>
        </row>
        <row r="4153">
          <cell r="B4153" t="str">
            <v>G8BRU6</v>
          </cell>
          <cell r="C4153" t="str">
            <v xml:space="preserve"> Tetrapisispora phaffii (strain ATCC 24235 / CBS 4417 / NBRC 1672 / NRRL Y-8282 / UCD 70-5) (Yeast) (Fabospora phaffii).</v>
          </cell>
          <cell r="E4153" t="str">
            <v xml:space="preserve"> NCBI_TaxID=1071381 {ECO:0000313|EMBL:CCE62472.1, ECO:0000313|Proteomes:UP000005666};</v>
          </cell>
          <cell r="G4153" t="str">
            <v>Eukaryota</v>
          </cell>
          <cell r="H4153" t="str">
            <v xml:space="preserve"> Fungi</v>
          </cell>
          <cell r="I4153" t="str">
            <v xml:space="preserve"> Dikarya</v>
          </cell>
          <cell r="J4153" t="str">
            <v xml:space="preserve"> Ascomycota</v>
          </cell>
          <cell r="K4153" t="str">
            <v xml:space="preserve"> Saccharomycotina</v>
          </cell>
          <cell r="L4153" t="str">
            <v>Saccharomycetes</v>
          </cell>
          <cell r="M4153" t="str">
            <v xml:space="preserve"> Saccharomycetales</v>
          </cell>
          <cell r="N4153" t="str">
            <v xml:space="preserve"> Saccharomycetaceae</v>
          </cell>
          <cell r="O4153" t="str">
            <v>Tetrapisispora.</v>
          </cell>
        </row>
        <row r="4154">
          <cell r="B4154" t="str">
            <v>G8BT32</v>
          </cell>
          <cell r="C4154" t="str">
            <v xml:space="preserve"> Tetrapisispora phaffii (strain ATCC 24235 / CBS 4417 / NBRC 1672 / NRRL Y-8282 / UCD 70-5) (Yeast) (Fabospora phaffii).</v>
          </cell>
          <cell r="E4154" t="str">
            <v xml:space="preserve"> NCBI_TaxID=1071381 {ECO:0000313|EMBL:CCE63003.1, ECO:0000313|Proteomes:UP000005666};</v>
          </cell>
          <cell r="G4154" t="str">
            <v>Eukaryota</v>
          </cell>
          <cell r="H4154" t="str">
            <v xml:space="preserve"> Fungi</v>
          </cell>
          <cell r="I4154" t="str">
            <v xml:space="preserve"> Dikarya</v>
          </cell>
          <cell r="J4154" t="str">
            <v xml:space="preserve"> Ascomycota</v>
          </cell>
          <cell r="K4154" t="str">
            <v xml:space="preserve"> Saccharomycotina</v>
          </cell>
          <cell r="L4154" t="str">
            <v>Saccharomycetes</v>
          </cell>
          <cell r="M4154" t="str">
            <v xml:space="preserve"> Saccharomycetales</v>
          </cell>
          <cell r="N4154" t="str">
            <v xml:space="preserve"> Saccharomycetaceae</v>
          </cell>
          <cell r="O4154" t="str">
            <v>Tetrapisispora.</v>
          </cell>
        </row>
        <row r="4155">
          <cell r="B4155" t="str">
            <v>G8JPM0</v>
          </cell>
          <cell r="C4155" t="str">
            <v xml:space="preserve"> Eremothecium cymbalariae (strain CBS 270.75 / DBVPG 7215 / KCTC 17166 / NRRL Y-17582) (Yeast).</v>
          </cell>
          <cell r="E4155" t="str">
            <v xml:space="preserve"> NCBI_TaxID=931890 {ECO:0000313|EMBL:AET37869.1, ECO:0000313|Proteomes:UP000006790};</v>
          </cell>
          <cell r="G4155" t="str">
            <v>Eukaryota</v>
          </cell>
          <cell r="H4155" t="str">
            <v xml:space="preserve"> Fungi</v>
          </cell>
          <cell r="I4155" t="str">
            <v xml:space="preserve"> Dikarya</v>
          </cell>
          <cell r="J4155" t="str">
            <v xml:space="preserve"> Ascomycota</v>
          </cell>
          <cell r="K4155" t="str">
            <v xml:space="preserve"> Saccharomycotina</v>
          </cell>
          <cell r="L4155" t="str">
            <v>Saccharomycetes</v>
          </cell>
          <cell r="M4155" t="str">
            <v xml:space="preserve"> Saccharomycetales</v>
          </cell>
          <cell r="N4155" t="str">
            <v xml:space="preserve"> Saccharomycetaceae</v>
          </cell>
          <cell r="O4155" t="str">
            <v xml:space="preserve"> Eremothecium.</v>
          </cell>
        </row>
        <row r="4156">
          <cell r="B4156" t="str">
            <v>G8JRL6</v>
          </cell>
          <cell r="C4156" t="str">
            <v xml:space="preserve"> Eremothecium cymbalariae (strain CBS 270.75 / DBVPG 7215 / KCTC 17166 / NRRL Y-17582) (Yeast).</v>
          </cell>
          <cell r="E4156" t="str">
            <v xml:space="preserve"> NCBI_TaxID=931890 {ECO:0000313|EMBL:AET38785.1, ECO:0000313|Proteomes:UP000006790};</v>
          </cell>
          <cell r="G4156" t="str">
            <v>Eukaryota</v>
          </cell>
          <cell r="H4156" t="str">
            <v xml:space="preserve"> Fungi</v>
          </cell>
          <cell r="I4156" t="str">
            <v xml:space="preserve"> Dikarya</v>
          </cell>
          <cell r="J4156" t="str">
            <v xml:space="preserve"> Ascomycota</v>
          </cell>
          <cell r="K4156" t="str">
            <v xml:space="preserve"> Saccharomycotina</v>
          </cell>
          <cell r="L4156" t="str">
            <v>Saccharomycetes</v>
          </cell>
          <cell r="M4156" t="str">
            <v xml:space="preserve"> Saccharomycetales</v>
          </cell>
          <cell r="N4156" t="str">
            <v xml:space="preserve"> Saccharomycetaceae</v>
          </cell>
          <cell r="O4156" t="str">
            <v xml:space="preserve"> Eremothecium.</v>
          </cell>
        </row>
        <row r="4157">
          <cell r="B4157" t="str">
            <v>G8Y6W3</v>
          </cell>
          <cell r="C4157" t="str">
            <v xml:space="preserve"> Pichia sorbitophila (strain ATCC MYA-4447 / BCRC 22081 / CBS 7064 / NBRC 10061 / NRRL Y-12695) (Hybrid yeast).</v>
          </cell>
          <cell r="E4157" t="str">
            <v xml:space="preserve"> NCBI_TaxID=559304 {ECO:0000313|EMBL:CCE84343.1, ECO:0000313|Proteomes:UP000005222};</v>
          </cell>
          <cell r="G4157" t="str">
            <v>Eukaryota</v>
          </cell>
          <cell r="H4157" t="str">
            <v xml:space="preserve"> Fungi</v>
          </cell>
          <cell r="I4157" t="str">
            <v xml:space="preserve"> Dikarya</v>
          </cell>
          <cell r="J4157" t="str">
            <v xml:space="preserve"> Ascomycota</v>
          </cell>
          <cell r="K4157" t="str">
            <v xml:space="preserve"> Saccharomycotina</v>
          </cell>
          <cell r="L4157" t="str">
            <v>Saccharomycetes</v>
          </cell>
          <cell r="M4157" t="str">
            <v xml:space="preserve"> Saccharomycetales</v>
          </cell>
          <cell r="N4157" t="str">
            <v xml:space="preserve"> Debaryomycetaceae</v>
          </cell>
          <cell r="O4157" t="str">
            <v xml:space="preserve"> Millerozyma.</v>
          </cell>
        </row>
        <row r="4158">
          <cell r="B4158" t="str">
            <v>G8YDT6</v>
          </cell>
          <cell r="C4158" t="str">
            <v xml:space="preserve"> Pichia sorbitophila (strain ATCC MYA-4447 / BCRC 22081 / CBS 7064 / NBRC 10061 / NRRL Y-12695) (Hybrid yeast).</v>
          </cell>
          <cell r="E4158" t="str">
            <v xml:space="preserve"> NCBI_TaxID=559304 {ECO:0000313|EMBL:CCE81335.1, ECO:0000313|Proteomes:UP000005222};</v>
          </cell>
          <cell r="G4158" t="str">
            <v>Eukaryota</v>
          </cell>
          <cell r="H4158" t="str">
            <v xml:space="preserve"> Fungi</v>
          </cell>
          <cell r="I4158" t="str">
            <v xml:space="preserve"> Dikarya</v>
          </cell>
          <cell r="J4158" t="str">
            <v xml:space="preserve"> Ascomycota</v>
          </cell>
          <cell r="K4158" t="str">
            <v xml:space="preserve"> Saccharomycotina</v>
          </cell>
          <cell r="L4158" t="str">
            <v>Saccharomycetes</v>
          </cell>
          <cell r="M4158" t="str">
            <v xml:space="preserve"> Saccharomycetales</v>
          </cell>
          <cell r="N4158" t="str">
            <v xml:space="preserve"> Debaryomycetaceae</v>
          </cell>
          <cell r="O4158" t="str">
            <v xml:space="preserve"> Millerozyma.</v>
          </cell>
        </row>
        <row r="4159">
          <cell r="B4159" t="str">
            <v>G8YML7</v>
          </cell>
          <cell r="C4159" t="str">
            <v xml:space="preserve"> Pichia sorbitophila (strain ATCC MYA-4447 / BCRC 22081 / CBS 7064 / NBRC 10061 / NRRL Y-12695) (Hybrid yeast).</v>
          </cell>
          <cell r="E4159" t="str">
            <v xml:space="preserve"> NCBI_TaxID=559304 {ECO:0000313|EMBL:CCE79185.1, ECO:0000313|Proteomes:UP000005222};</v>
          </cell>
          <cell r="G4159" t="str">
            <v>Eukaryota</v>
          </cell>
          <cell r="H4159" t="str">
            <v xml:space="preserve"> Fungi</v>
          </cell>
          <cell r="I4159" t="str">
            <v xml:space="preserve"> Dikarya</v>
          </cell>
          <cell r="J4159" t="str">
            <v xml:space="preserve"> Ascomycota</v>
          </cell>
          <cell r="K4159" t="str">
            <v xml:space="preserve"> Saccharomycotina</v>
          </cell>
          <cell r="L4159" t="str">
            <v>Saccharomycetes</v>
          </cell>
          <cell r="M4159" t="str">
            <v xml:space="preserve"> Saccharomycetales</v>
          </cell>
          <cell r="N4159" t="str">
            <v xml:space="preserve"> Debaryomycetaceae</v>
          </cell>
          <cell r="O4159" t="str">
            <v xml:space="preserve"> Millerozyma.</v>
          </cell>
        </row>
        <row r="4160">
          <cell r="B4160" t="str">
            <v>G8ZN54</v>
          </cell>
          <cell r="C4160" t="str">
            <v xml:space="preserve"> Torulaspora delbrueckii (strain ATCC 10662 / CBS 1146 / NBRC 0425 / NCYC 2629 / NRRL Y-866) (Yeast) (Candida colliculosa).</v>
          </cell>
          <cell r="E4160" t="str">
            <v xml:space="preserve"> NCBI_TaxID=1076872 {ECO:0000313|Proteomes:UP000005627};</v>
          </cell>
          <cell r="G4160" t="str">
            <v>Eukaryota</v>
          </cell>
          <cell r="H4160" t="str">
            <v xml:space="preserve"> Fungi</v>
          </cell>
          <cell r="I4160" t="str">
            <v xml:space="preserve"> Dikarya</v>
          </cell>
          <cell r="J4160" t="str">
            <v xml:space="preserve"> Ascomycota</v>
          </cell>
          <cell r="K4160" t="str">
            <v xml:space="preserve"> Saccharomycotina</v>
          </cell>
          <cell r="L4160" t="str">
            <v>Saccharomycetes</v>
          </cell>
          <cell r="M4160" t="str">
            <v xml:space="preserve"> Saccharomycetales</v>
          </cell>
          <cell r="N4160" t="str">
            <v xml:space="preserve"> Saccharomycetaceae</v>
          </cell>
          <cell r="O4160" t="str">
            <v xml:space="preserve"> Torulaspora.</v>
          </cell>
        </row>
        <row r="4161">
          <cell r="B4161" t="str">
            <v>G8ZS04</v>
          </cell>
          <cell r="C4161" t="str">
            <v xml:space="preserve"> Torulaspora delbrueckii (strain ATCC 10662 / CBS 1146 / NBRC 0425 / NCYC 2629 / NRRL Y-866) (Yeast) (Candida colliculosa).</v>
          </cell>
          <cell r="E4161" t="str">
            <v xml:space="preserve"> NCBI_TaxID=1076872 {ECO:0000313|Proteomes:UP000005627};</v>
          </cell>
          <cell r="G4161" t="str">
            <v>Eukaryota</v>
          </cell>
          <cell r="H4161" t="str">
            <v xml:space="preserve"> Fungi</v>
          </cell>
          <cell r="I4161" t="str">
            <v xml:space="preserve"> Dikarya</v>
          </cell>
          <cell r="J4161" t="str">
            <v xml:space="preserve"> Ascomycota</v>
          </cell>
          <cell r="K4161" t="str">
            <v xml:space="preserve"> Saccharomycotina</v>
          </cell>
          <cell r="L4161" t="str">
            <v>Saccharomycetes</v>
          </cell>
          <cell r="M4161" t="str">
            <v xml:space="preserve"> Saccharomycetales</v>
          </cell>
          <cell r="N4161" t="str">
            <v xml:space="preserve"> Saccharomycetaceae</v>
          </cell>
          <cell r="O4161" t="str">
            <v xml:space="preserve"> Torulaspora.</v>
          </cell>
        </row>
        <row r="4162">
          <cell r="B4162" t="str">
            <v>G9MDW9</v>
          </cell>
          <cell r="C4162" t="str">
            <v xml:space="preserve"> Hypocrea virens (strain Gv29-8 / FGSC 10586) (Gliocladium virens) (Trichoderma virens).</v>
          </cell>
          <cell r="E4162" t="str">
            <v xml:space="preserve"> NCBI_TaxID=413071 {ECO:0000313|EMBL:EHK27266.1, ECO:0000313|Proteomes:UP000007115};</v>
          </cell>
          <cell r="G4162" t="str">
            <v>Eukaryota</v>
          </cell>
          <cell r="H4162" t="str">
            <v xml:space="preserve"> Fungi</v>
          </cell>
          <cell r="I4162" t="str">
            <v xml:space="preserve"> Dikarya</v>
          </cell>
          <cell r="J4162" t="str">
            <v xml:space="preserve"> Ascomycota</v>
          </cell>
          <cell r="K4162" t="str">
            <v xml:space="preserve"> Pezizomycotina</v>
          </cell>
          <cell r="L4162" t="str">
            <v>Sordariomycetes</v>
          </cell>
          <cell r="M4162" t="str">
            <v xml:space="preserve"> Hypocreomycetidae</v>
          </cell>
          <cell r="N4162" t="str">
            <v xml:space="preserve"> Hypocreales</v>
          </cell>
          <cell r="O4162" t="str">
            <v xml:space="preserve"> Hypocreaceae</v>
          </cell>
          <cell r="P4162" t="str">
            <v>Trichoderma.</v>
          </cell>
        </row>
        <row r="4163">
          <cell r="B4163" t="str">
            <v>G9MHY1</v>
          </cell>
          <cell r="C4163" t="str">
            <v xml:space="preserve"> Hypocrea virens (strain Gv29-8 / FGSC 10586) (Gliocladium virens) (Trichoderma virens).</v>
          </cell>
          <cell r="E4163" t="str">
            <v xml:space="preserve"> NCBI_TaxID=413071 {ECO:0000313|EMBL:EHK26317.1, ECO:0000313|Proteomes:UP000007115};</v>
          </cell>
          <cell r="G4163" t="str">
            <v>Eukaryota</v>
          </cell>
          <cell r="H4163" t="str">
            <v xml:space="preserve"> Fungi</v>
          </cell>
          <cell r="I4163" t="str">
            <v xml:space="preserve"> Dikarya</v>
          </cell>
          <cell r="J4163" t="str">
            <v xml:space="preserve"> Ascomycota</v>
          </cell>
          <cell r="K4163" t="str">
            <v xml:space="preserve"> Pezizomycotina</v>
          </cell>
          <cell r="L4163" t="str">
            <v>Sordariomycetes</v>
          </cell>
          <cell r="M4163" t="str">
            <v xml:space="preserve"> Hypocreomycetidae</v>
          </cell>
          <cell r="N4163" t="str">
            <v xml:space="preserve"> Hypocreales</v>
          </cell>
          <cell r="O4163" t="str">
            <v xml:space="preserve"> Hypocreaceae</v>
          </cell>
          <cell r="P4163" t="str">
            <v>Trichoderma.</v>
          </cell>
        </row>
        <row r="4164">
          <cell r="B4164" t="str">
            <v>G9NFJ2</v>
          </cell>
          <cell r="C4164" t="str">
            <v xml:space="preserve"> Hypocrea atroviridis (strain ATCC 20476 / IMI 206040) (Trichoderma atroviride).</v>
          </cell>
          <cell r="E4164" t="str">
            <v xml:space="preserve"> NCBI_TaxID=452589 {ECO:0000313|EMBL:EHK50707.1, ECO:0000313|Proteomes:UP000005426};</v>
          </cell>
          <cell r="G4164" t="str">
            <v>Eukaryota</v>
          </cell>
          <cell r="H4164" t="str">
            <v xml:space="preserve"> Fungi</v>
          </cell>
          <cell r="I4164" t="str">
            <v xml:space="preserve"> Dikarya</v>
          </cell>
          <cell r="J4164" t="str">
            <v xml:space="preserve"> Ascomycota</v>
          </cell>
          <cell r="K4164" t="str">
            <v xml:space="preserve"> Pezizomycotina</v>
          </cell>
          <cell r="L4164" t="str">
            <v>Sordariomycetes</v>
          </cell>
          <cell r="M4164" t="str">
            <v xml:space="preserve"> Hypocreomycetidae</v>
          </cell>
          <cell r="N4164" t="str">
            <v xml:space="preserve"> Hypocreales</v>
          </cell>
          <cell r="O4164" t="str">
            <v xml:space="preserve"> Hypocreaceae</v>
          </cell>
          <cell r="P4164" t="str">
            <v>Trichoderma.</v>
          </cell>
        </row>
        <row r="4165">
          <cell r="B4165" t="str">
            <v>G9NVZ8</v>
          </cell>
          <cell r="C4165" t="str">
            <v xml:space="preserve"> Hypocrea atroviridis (strain ATCC 20476 / IMI 206040) (Trichoderma atroviride).</v>
          </cell>
          <cell r="E4165" t="str">
            <v xml:space="preserve"> NCBI_TaxID=452589 {ECO:0000313|EMBL:EHK45541.1, ECO:0000313|Proteomes:UP000005426};</v>
          </cell>
          <cell r="G4165" t="str">
            <v>Eukaryota</v>
          </cell>
          <cell r="H4165" t="str">
            <v xml:space="preserve"> Fungi</v>
          </cell>
          <cell r="I4165" t="str">
            <v xml:space="preserve"> Dikarya</v>
          </cell>
          <cell r="J4165" t="str">
            <v xml:space="preserve"> Ascomycota</v>
          </cell>
          <cell r="K4165" t="str">
            <v xml:space="preserve"> Pezizomycotina</v>
          </cell>
          <cell r="L4165" t="str">
            <v>Sordariomycetes</v>
          </cell>
          <cell r="M4165" t="str">
            <v xml:space="preserve"> Hypocreomycetidae</v>
          </cell>
          <cell r="N4165" t="str">
            <v xml:space="preserve"> Hypocreales</v>
          </cell>
          <cell r="O4165" t="str">
            <v xml:space="preserve"> Hypocreaceae</v>
          </cell>
          <cell r="P4165" t="str">
            <v>Trichoderma.</v>
          </cell>
        </row>
        <row r="4166">
          <cell r="B4166" t="str">
            <v>H0EIC6</v>
          </cell>
          <cell r="C4166" t="str">
            <v xml:space="preserve"> Glarea lozoyensis (strain ATCC 74030 / MF5533).</v>
          </cell>
          <cell r="E4166" t="str">
            <v xml:space="preserve"> NCBI_TaxID=1104152 {ECO:0000313|EMBL:EHL01647.1, ECO:0000313|Proteomes:UP000005446};</v>
          </cell>
          <cell r="G4166" t="str">
            <v>Eukaryota</v>
          </cell>
          <cell r="H4166" t="str">
            <v xml:space="preserve"> Fungi</v>
          </cell>
          <cell r="I4166" t="str">
            <v xml:space="preserve"> Dikarya</v>
          </cell>
          <cell r="J4166" t="str">
            <v xml:space="preserve"> Ascomycota</v>
          </cell>
          <cell r="K4166" t="str">
            <v xml:space="preserve"> Pezizomycotina</v>
          </cell>
          <cell r="L4166" t="str">
            <v xml:space="preserve"> Leotiomycetes</v>
          </cell>
          <cell r="M4166" t="str">
            <v>Helotiales</v>
          </cell>
          <cell r="N4166" t="str">
            <v xml:space="preserve"> Helotiaceae</v>
          </cell>
          <cell r="O4166" t="str">
            <v xml:space="preserve"> Glarea.</v>
          </cell>
        </row>
        <row r="4167">
          <cell r="B4167" t="str">
            <v>H0EQQ4</v>
          </cell>
          <cell r="C4167" t="str">
            <v xml:space="preserve"> Glarea lozoyensis (strain ATCC 74030 / MF5533).</v>
          </cell>
          <cell r="E4167" t="str">
            <v xml:space="preserve"> NCBI_TaxID=1104152 {ECO:0000313|EMBL:EHK99176.1, ECO:0000313|Proteomes:UP000005446};</v>
          </cell>
          <cell r="G4167" t="str">
            <v>Eukaryota</v>
          </cell>
          <cell r="H4167" t="str">
            <v xml:space="preserve"> Fungi</v>
          </cell>
          <cell r="I4167" t="str">
            <v xml:space="preserve"> Dikarya</v>
          </cell>
          <cell r="J4167" t="str">
            <v xml:space="preserve"> Ascomycota</v>
          </cell>
          <cell r="K4167" t="str">
            <v xml:space="preserve"> Pezizomycotina</v>
          </cell>
          <cell r="L4167" t="str">
            <v xml:space="preserve"> Leotiomycetes</v>
          </cell>
          <cell r="M4167" t="str">
            <v>Helotiales</v>
          </cell>
          <cell r="N4167" t="str">
            <v xml:space="preserve"> Helotiaceae</v>
          </cell>
          <cell r="O4167" t="str">
            <v xml:space="preserve"> Glarea.</v>
          </cell>
        </row>
        <row r="4168">
          <cell r="B4168" t="str">
            <v>H0UZA0</v>
          </cell>
          <cell r="C4168" t="str">
            <v xml:space="preserve"> Cavia porcellus (Guinea pig).</v>
          </cell>
          <cell r="E4168" t="str">
            <v xml:space="preserve"> NCBI_TaxID=10141 {ECO:0000313|Ensembl:ENSCPOP00000002499};</v>
          </cell>
          <cell r="G4168" t="str">
            <v>Eukaryota</v>
          </cell>
          <cell r="H4168" t="str">
            <v xml:space="preserve"> Metazoa</v>
          </cell>
          <cell r="I4168" t="str">
            <v xml:space="preserve"> Chordata</v>
          </cell>
          <cell r="J4168" t="str">
            <v xml:space="preserve"> Craniata</v>
          </cell>
          <cell r="K4168" t="str">
            <v xml:space="preserve"> Vertebrata</v>
          </cell>
          <cell r="L4168" t="str">
            <v xml:space="preserve"> Euteleostomi</v>
          </cell>
          <cell r="M4168" t="str">
            <v>Mammalia</v>
          </cell>
          <cell r="N4168" t="str">
            <v xml:space="preserve"> Eutheria</v>
          </cell>
          <cell r="O4168" t="str">
            <v xml:space="preserve"> Euarchontoglires</v>
          </cell>
          <cell r="P4168" t="str">
            <v xml:space="preserve"> Glires</v>
          </cell>
          <cell r="Q4168" t="str">
            <v xml:space="preserve"> Rodentia</v>
          </cell>
          <cell r="R4168" t="str">
            <v>Hystricomorpha</v>
          </cell>
          <cell r="S4168" t="str">
            <v xml:space="preserve"> Caviidae</v>
          </cell>
          <cell r="T4168" t="str">
            <v xml:space="preserve"> Cavia.</v>
          </cell>
        </row>
        <row r="4169">
          <cell r="B4169" t="str">
            <v>H0VH21</v>
          </cell>
          <cell r="C4169" t="str">
            <v xml:space="preserve"> Cavia porcellus (Guinea pig).</v>
          </cell>
          <cell r="E4169" t="str">
            <v xml:space="preserve"> NCBI_TaxID=10141 {ECO:0000313|Ensembl:ENSCPOP00000009440};</v>
          </cell>
          <cell r="G4169" t="str">
            <v>Eukaryota</v>
          </cell>
          <cell r="H4169" t="str">
            <v xml:space="preserve"> Metazoa</v>
          </cell>
          <cell r="I4169" t="str">
            <v xml:space="preserve"> Chordata</v>
          </cell>
          <cell r="J4169" t="str">
            <v xml:space="preserve"> Craniata</v>
          </cell>
          <cell r="K4169" t="str">
            <v xml:space="preserve"> Vertebrata</v>
          </cell>
          <cell r="L4169" t="str">
            <v xml:space="preserve"> Euteleostomi</v>
          </cell>
          <cell r="M4169" t="str">
            <v>Mammalia</v>
          </cell>
          <cell r="N4169" t="str">
            <v xml:space="preserve"> Eutheria</v>
          </cell>
          <cell r="O4169" t="str">
            <v xml:space="preserve"> Euarchontoglires</v>
          </cell>
          <cell r="P4169" t="str">
            <v xml:space="preserve"> Glires</v>
          </cell>
          <cell r="Q4169" t="str">
            <v xml:space="preserve"> Rodentia</v>
          </cell>
          <cell r="R4169" t="str">
            <v>Hystricomorpha</v>
          </cell>
          <cell r="S4169" t="str">
            <v xml:space="preserve"> Caviidae</v>
          </cell>
          <cell r="T4169" t="str">
            <v xml:space="preserve"> Cavia.</v>
          </cell>
        </row>
        <row r="4170">
          <cell r="B4170" t="str">
            <v>H0VT39</v>
          </cell>
          <cell r="C4170" t="str">
            <v xml:space="preserve"> Cavia porcellus (Guinea pig).</v>
          </cell>
          <cell r="E4170" t="str">
            <v xml:space="preserve"> NCBI_TaxID=10141 {ECO:0000313|Ensembl:ENSCPOP00000013815};</v>
          </cell>
          <cell r="G4170" t="str">
            <v>Eukaryota</v>
          </cell>
          <cell r="H4170" t="str">
            <v xml:space="preserve"> Metazoa</v>
          </cell>
          <cell r="I4170" t="str">
            <v xml:space="preserve"> Chordata</v>
          </cell>
          <cell r="J4170" t="str">
            <v xml:space="preserve"> Craniata</v>
          </cell>
          <cell r="K4170" t="str">
            <v xml:space="preserve"> Vertebrata</v>
          </cell>
          <cell r="L4170" t="str">
            <v xml:space="preserve"> Euteleostomi</v>
          </cell>
          <cell r="M4170" t="str">
            <v>Mammalia</v>
          </cell>
          <cell r="N4170" t="str">
            <v xml:space="preserve"> Eutheria</v>
          </cell>
          <cell r="O4170" t="str">
            <v xml:space="preserve"> Euarchontoglires</v>
          </cell>
          <cell r="P4170" t="str">
            <v xml:space="preserve"> Glires</v>
          </cell>
          <cell r="Q4170" t="str">
            <v xml:space="preserve"> Rodentia</v>
          </cell>
          <cell r="R4170" t="str">
            <v>Hystricomorpha</v>
          </cell>
          <cell r="S4170" t="str">
            <v xml:space="preserve"> Caviidae</v>
          </cell>
          <cell r="T4170" t="str">
            <v xml:space="preserve"> Cavia.</v>
          </cell>
        </row>
        <row r="4171">
          <cell r="B4171" t="str">
            <v>H0VXH1</v>
          </cell>
          <cell r="C4171" t="str">
            <v xml:space="preserve"> Cavia porcellus (Guinea pig).</v>
          </cell>
          <cell r="E4171" t="str">
            <v xml:space="preserve"> NCBI_TaxID=10141 {ECO:0000313|Ensembl:ENSCPOP00000015401};</v>
          </cell>
          <cell r="G4171" t="str">
            <v>Eukaryota</v>
          </cell>
          <cell r="H4171" t="str">
            <v xml:space="preserve"> Metazoa</v>
          </cell>
          <cell r="I4171" t="str">
            <v xml:space="preserve"> Chordata</v>
          </cell>
          <cell r="J4171" t="str">
            <v xml:space="preserve"> Craniata</v>
          </cell>
          <cell r="K4171" t="str">
            <v xml:space="preserve"> Vertebrata</v>
          </cell>
          <cell r="L4171" t="str">
            <v xml:space="preserve"> Euteleostomi</v>
          </cell>
          <cell r="M4171" t="str">
            <v>Mammalia</v>
          </cell>
          <cell r="N4171" t="str">
            <v xml:space="preserve"> Eutheria</v>
          </cell>
          <cell r="O4171" t="str">
            <v xml:space="preserve"> Euarchontoglires</v>
          </cell>
          <cell r="P4171" t="str">
            <v xml:space="preserve"> Glires</v>
          </cell>
          <cell r="Q4171" t="str">
            <v xml:space="preserve"> Rodentia</v>
          </cell>
          <cell r="R4171" t="str">
            <v>Hystricomorpha</v>
          </cell>
          <cell r="S4171" t="str">
            <v xml:space="preserve"> Caviidae</v>
          </cell>
          <cell r="T4171" t="str">
            <v xml:space="preserve"> Cavia.</v>
          </cell>
        </row>
        <row r="4172">
          <cell r="B4172" t="str">
            <v>H0VXJ2</v>
          </cell>
          <cell r="C4172" t="str">
            <v xml:space="preserve"> Cavia porcellus (Guinea pig).</v>
          </cell>
          <cell r="E4172" t="str">
            <v xml:space="preserve"> NCBI_TaxID=10141 {ECO:0000313|Ensembl:ENSCPOP00000015422};</v>
          </cell>
          <cell r="G4172" t="str">
            <v>Eukaryota</v>
          </cell>
          <cell r="H4172" t="str">
            <v xml:space="preserve"> Metazoa</v>
          </cell>
          <cell r="I4172" t="str">
            <v xml:space="preserve"> Chordata</v>
          </cell>
          <cell r="J4172" t="str">
            <v xml:space="preserve"> Craniata</v>
          </cell>
          <cell r="K4172" t="str">
            <v xml:space="preserve"> Vertebrata</v>
          </cell>
          <cell r="L4172" t="str">
            <v xml:space="preserve"> Euteleostomi</v>
          </cell>
          <cell r="M4172" t="str">
            <v>Mammalia</v>
          </cell>
          <cell r="N4172" t="str">
            <v xml:space="preserve"> Eutheria</v>
          </cell>
          <cell r="O4172" t="str">
            <v xml:space="preserve"> Euarchontoglires</v>
          </cell>
          <cell r="P4172" t="str">
            <v xml:space="preserve"> Glires</v>
          </cell>
          <cell r="Q4172" t="str">
            <v xml:space="preserve"> Rodentia</v>
          </cell>
          <cell r="R4172" t="str">
            <v>Hystricomorpha</v>
          </cell>
          <cell r="S4172" t="str">
            <v xml:space="preserve"> Caviidae</v>
          </cell>
          <cell r="T4172" t="str">
            <v xml:space="preserve"> Cavia.</v>
          </cell>
        </row>
        <row r="4173">
          <cell r="B4173" t="str">
            <v>H0W405</v>
          </cell>
          <cell r="C4173" t="str">
            <v xml:space="preserve"> Cavia porcellus (Guinea pig).</v>
          </cell>
          <cell r="E4173" t="str">
            <v xml:space="preserve"> NCBI_TaxID=10141 {ECO:0000313|Ensembl:ENSCPOP00000017704};</v>
          </cell>
          <cell r="G4173" t="str">
            <v>Eukaryota</v>
          </cell>
          <cell r="H4173" t="str">
            <v xml:space="preserve"> Metazoa</v>
          </cell>
          <cell r="I4173" t="str">
            <v xml:space="preserve"> Chordata</v>
          </cell>
          <cell r="J4173" t="str">
            <v xml:space="preserve"> Craniata</v>
          </cell>
          <cell r="K4173" t="str">
            <v xml:space="preserve"> Vertebrata</v>
          </cell>
          <cell r="L4173" t="str">
            <v xml:space="preserve"> Euteleostomi</v>
          </cell>
          <cell r="M4173" t="str">
            <v>Mammalia</v>
          </cell>
          <cell r="N4173" t="str">
            <v xml:space="preserve"> Eutheria</v>
          </cell>
          <cell r="O4173" t="str">
            <v xml:space="preserve"> Euarchontoglires</v>
          </cell>
          <cell r="P4173" t="str">
            <v xml:space="preserve"> Glires</v>
          </cell>
          <cell r="Q4173" t="str">
            <v xml:space="preserve"> Rodentia</v>
          </cell>
          <cell r="R4173" t="str">
            <v>Hystricomorpha</v>
          </cell>
          <cell r="S4173" t="str">
            <v xml:space="preserve"> Caviidae</v>
          </cell>
          <cell r="T4173" t="str">
            <v xml:space="preserve"> Cavia.</v>
          </cell>
        </row>
        <row r="4174">
          <cell r="B4174" t="str">
            <v>H0X7P3</v>
          </cell>
          <cell r="C4174" t="str">
            <v xml:space="preserve"> Otolemur garnettii (Small-eared galago) (Garnett's greater bushbaby).</v>
          </cell>
          <cell r="E4174" t="str">
            <v xml:space="preserve"> NCBI_TaxID=30611 {ECO:0000313|Ensembl:ENSOGAP00000011444, ECO:0000313|Proteomes:UP000005225};</v>
          </cell>
          <cell r="G4174" t="str">
            <v>Eukaryota</v>
          </cell>
          <cell r="H4174" t="str">
            <v xml:space="preserve"> Metazoa</v>
          </cell>
          <cell r="I4174" t="str">
            <v xml:space="preserve"> Chordata</v>
          </cell>
          <cell r="J4174" t="str">
            <v xml:space="preserve"> Craniata</v>
          </cell>
          <cell r="K4174" t="str">
            <v xml:space="preserve"> Vertebrata</v>
          </cell>
          <cell r="L4174" t="str">
            <v xml:space="preserve"> Euteleostomi</v>
          </cell>
          <cell r="M4174" t="str">
            <v>Mammalia</v>
          </cell>
          <cell r="N4174" t="str">
            <v xml:space="preserve"> Eutheria</v>
          </cell>
          <cell r="O4174" t="str">
            <v xml:space="preserve"> Euarchontoglires</v>
          </cell>
          <cell r="P4174" t="str">
            <v xml:space="preserve"> Primates</v>
          </cell>
          <cell r="Q4174" t="str">
            <v xml:space="preserve"> Strepsirrhini</v>
          </cell>
          <cell r="R4174" t="str">
            <v>Lorisiformes</v>
          </cell>
          <cell r="S4174" t="str">
            <v xml:space="preserve"> Galagidae</v>
          </cell>
          <cell r="T4174" t="str">
            <v xml:space="preserve"> Otolemur.</v>
          </cell>
        </row>
        <row r="4175">
          <cell r="B4175" t="str">
            <v>H0X9Q0</v>
          </cell>
          <cell r="C4175" t="str">
            <v xml:space="preserve"> Otolemur garnettii (Small-eared galago) (Garnett's greater bushbaby).</v>
          </cell>
          <cell r="E4175" t="str">
            <v xml:space="preserve"> NCBI_TaxID=30611 {ECO:0000313|Ensembl:ENSOGAP00000012305, ECO:0000313|Proteomes:UP000005225};</v>
          </cell>
          <cell r="G4175" t="str">
            <v>Eukaryota</v>
          </cell>
          <cell r="H4175" t="str">
            <v xml:space="preserve"> Metazoa</v>
          </cell>
          <cell r="I4175" t="str">
            <v xml:space="preserve"> Chordata</v>
          </cell>
          <cell r="J4175" t="str">
            <v xml:space="preserve"> Craniata</v>
          </cell>
          <cell r="K4175" t="str">
            <v xml:space="preserve"> Vertebrata</v>
          </cell>
          <cell r="L4175" t="str">
            <v xml:space="preserve"> Euteleostomi</v>
          </cell>
          <cell r="M4175" t="str">
            <v>Mammalia</v>
          </cell>
          <cell r="N4175" t="str">
            <v xml:space="preserve"> Eutheria</v>
          </cell>
          <cell r="O4175" t="str">
            <v xml:space="preserve"> Euarchontoglires</v>
          </cell>
          <cell r="P4175" t="str">
            <v xml:space="preserve"> Primates</v>
          </cell>
          <cell r="Q4175" t="str">
            <v xml:space="preserve"> Strepsirrhini</v>
          </cell>
          <cell r="R4175" t="str">
            <v>Lorisiformes</v>
          </cell>
          <cell r="S4175" t="str">
            <v xml:space="preserve"> Galagidae</v>
          </cell>
          <cell r="T4175" t="str">
            <v xml:space="preserve"> Otolemur.</v>
          </cell>
        </row>
        <row r="4176">
          <cell r="B4176" t="str">
            <v>H0XET1</v>
          </cell>
          <cell r="C4176" t="str">
            <v xml:space="preserve"> Otolemur garnettii (Small-eared galago) (Garnett's greater bushbaby).</v>
          </cell>
          <cell r="E4176" t="str">
            <v xml:space="preserve"> NCBI_TaxID=30611 {ECO:0000313|Ensembl:ENSOGAP00000014471, ECO:0000313|Proteomes:UP000005225};</v>
          </cell>
          <cell r="G4176" t="str">
            <v>Eukaryota</v>
          </cell>
          <cell r="H4176" t="str">
            <v xml:space="preserve"> Metazoa</v>
          </cell>
          <cell r="I4176" t="str">
            <v xml:space="preserve"> Chordata</v>
          </cell>
          <cell r="J4176" t="str">
            <v xml:space="preserve"> Craniata</v>
          </cell>
          <cell r="K4176" t="str">
            <v xml:space="preserve"> Vertebrata</v>
          </cell>
          <cell r="L4176" t="str">
            <v xml:space="preserve"> Euteleostomi</v>
          </cell>
          <cell r="M4176" t="str">
            <v>Mammalia</v>
          </cell>
          <cell r="N4176" t="str">
            <v xml:space="preserve"> Eutheria</v>
          </cell>
          <cell r="O4176" t="str">
            <v xml:space="preserve"> Euarchontoglires</v>
          </cell>
          <cell r="P4176" t="str">
            <v xml:space="preserve"> Primates</v>
          </cell>
          <cell r="Q4176" t="str">
            <v xml:space="preserve"> Strepsirrhini</v>
          </cell>
          <cell r="R4176" t="str">
            <v>Lorisiformes</v>
          </cell>
          <cell r="S4176" t="str">
            <v xml:space="preserve"> Galagidae</v>
          </cell>
          <cell r="T4176" t="str">
            <v xml:space="preserve"> Otolemur.</v>
          </cell>
        </row>
        <row r="4177">
          <cell r="B4177" t="str">
            <v>H0XHY9</v>
          </cell>
          <cell r="C4177" t="str">
            <v xml:space="preserve"> Otolemur garnettii (Small-eared galago) (Garnett's greater bushbaby).</v>
          </cell>
          <cell r="E4177" t="str">
            <v xml:space="preserve"> NCBI_TaxID=30611 {ECO:0000313|Ensembl:ENSOGAP00000015729, ECO:0000313|Proteomes:UP000005225};</v>
          </cell>
          <cell r="G4177" t="str">
            <v>Eukaryota</v>
          </cell>
          <cell r="H4177" t="str">
            <v xml:space="preserve"> Metazoa</v>
          </cell>
          <cell r="I4177" t="str">
            <v xml:space="preserve"> Chordata</v>
          </cell>
          <cell r="J4177" t="str">
            <v xml:space="preserve"> Craniata</v>
          </cell>
          <cell r="K4177" t="str">
            <v xml:space="preserve"> Vertebrata</v>
          </cell>
          <cell r="L4177" t="str">
            <v xml:space="preserve"> Euteleostomi</v>
          </cell>
          <cell r="M4177" t="str">
            <v>Mammalia</v>
          </cell>
          <cell r="N4177" t="str">
            <v xml:space="preserve"> Eutheria</v>
          </cell>
          <cell r="O4177" t="str">
            <v xml:space="preserve"> Euarchontoglires</v>
          </cell>
          <cell r="P4177" t="str">
            <v xml:space="preserve"> Primates</v>
          </cell>
          <cell r="Q4177" t="str">
            <v xml:space="preserve"> Strepsirrhini</v>
          </cell>
          <cell r="R4177" t="str">
            <v>Lorisiformes</v>
          </cell>
          <cell r="S4177" t="str">
            <v xml:space="preserve"> Galagidae</v>
          </cell>
          <cell r="T4177" t="str">
            <v xml:space="preserve"> Otolemur.</v>
          </cell>
        </row>
        <row r="4178">
          <cell r="B4178" t="str">
            <v>H0XLJ3</v>
          </cell>
          <cell r="C4178" t="str">
            <v xml:space="preserve"> Otolemur garnettii (Small-eared galago) (Garnett's greater bushbaby).</v>
          </cell>
          <cell r="E4178" t="str">
            <v xml:space="preserve"> NCBI_TaxID=30611 {ECO:0000313|Ensembl:ENSOGAP00000016983};</v>
          </cell>
          <cell r="G4178" t="str">
            <v>Eukaryota</v>
          </cell>
          <cell r="H4178" t="str">
            <v xml:space="preserve"> Metazoa</v>
          </cell>
          <cell r="I4178" t="str">
            <v xml:space="preserve"> Chordata</v>
          </cell>
          <cell r="J4178" t="str">
            <v xml:space="preserve"> Craniata</v>
          </cell>
          <cell r="K4178" t="str">
            <v xml:space="preserve"> Vertebrata</v>
          </cell>
          <cell r="L4178" t="str">
            <v xml:space="preserve"> Euteleostomi</v>
          </cell>
          <cell r="M4178" t="str">
            <v>Mammalia</v>
          </cell>
          <cell r="N4178" t="str">
            <v xml:space="preserve"> Eutheria</v>
          </cell>
          <cell r="O4178" t="str">
            <v xml:space="preserve"> Euarchontoglires</v>
          </cell>
          <cell r="P4178" t="str">
            <v xml:space="preserve"> Primates</v>
          </cell>
          <cell r="Q4178" t="str">
            <v xml:space="preserve"> Strepsirrhini</v>
          </cell>
          <cell r="R4178" t="str">
            <v>Lorisiformes</v>
          </cell>
          <cell r="S4178" t="str">
            <v xml:space="preserve"> Galagidae</v>
          </cell>
          <cell r="T4178" t="str">
            <v xml:space="preserve"> Otolemur.</v>
          </cell>
        </row>
        <row r="4179">
          <cell r="B4179" t="str">
            <v>H0XLM2</v>
          </cell>
          <cell r="C4179" t="str">
            <v xml:space="preserve"> Otolemur garnettii (Small-eared galago) (Garnett's greater bushbaby).</v>
          </cell>
          <cell r="E4179" t="str">
            <v xml:space="preserve"> NCBI_TaxID=30611 {ECO:0000313|Ensembl:ENSOGAP00000017012, ECO:0000313|Proteomes:UP000005225};</v>
          </cell>
          <cell r="G4179" t="str">
            <v>Eukaryota</v>
          </cell>
          <cell r="H4179" t="str">
            <v xml:space="preserve"> Metazoa</v>
          </cell>
          <cell r="I4179" t="str">
            <v xml:space="preserve"> Chordata</v>
          </cell>
          <cell r="J4179" t="str">
            <v xml:space="preserve"> Craniata</v>
          </cell>
          <cell r="K4179" t="str">
            <v xml:space="preserve"> Vertebrata</v>
          </cell>
          <cell r="L4179" t="str">
            <v xml:space="preserve"> Euteleostomi</v>
          </cell>
          <cell r="M4179" t="str">
            <v>Mammalia</v>
          </cell>
          <cell r="N4179" t="str">
            <v xml:space="preserve"> Eutheria</v>
          </cell>
          <cell r="O4179" t="str">
            <v xml:space="preserve"> Euarchontoglires</v>
          </cell>
          <cell r="P4179" t="str">
            <v xml:space="preserve"> Primates</v>
          </cell>
          <cell r="Q4179" t="str">
            <v xml:space="preserve"> Strepsirrhini</v>
          </cell>
          <cell r="R4179" t="str">
            <v>Lorisiformes</v>
          </cell>
          <cell r="S4179" t="str">
            <v xml:space="preserve"> Galagidae</v>
          </cell>
          <cell r="T4179" t="str">
            <v xml:space="preserve"> Otolemur.</v>
          </cell>
        </row>
        <row r="4180">
          <cell r="B4180" t="str">
            <v>H0XU34</v>
          </cell>
          <cell r="C4180" t="str">
            <v xml:space="preserve"> Otolemur garnettii (Small-eared galago) (Garnett's greater bushbaby).</v>
          </cell>
          <cell r="E4180" t="str">
            <v xml:space="preserve"> NCBI_TaxID=30611 {ECO:0000313|Ensembl:ENSOGAP00000019626, ECO:0000313|Proteomes:UP000005225};</v>
          </cell>
          <cell r="G4180" t="str">
            <v>Eukaryota</v>
          </cell>
          <cell r="H4180" t="str">
            <v xml:space="preserve"> Metazoa</v>
          </cell>
          <cell r="I4180" t="str">
            <v xml:space="preserve"> Chordata</v>
          </cell>
          <cell r="J4180" t="str">
            <v xml:space="preserve"> Craniata</v>
          </cell>
          <cell r="K4180" t="str">
            <v xml:space="preserve"> Vertebrata</v>
          </cell>
          <cell r="L4180" t="str">
            <v xml:space="preserve"> Euteleostomi</v>
          </cell>
          <cell r="M4180" t="str">
            <v>Mammalia</v>
          </cell>
          <cell r="N4180" t="str">
            <v xml:space="preserve"> Eutheria</v>
          </cell>
          <cell r="O4180" t="str">
            <v xml:space="preserve"> Euarchontoglires</v>
          </cell>
          <cell r="P4180" t="str">
            <v xml:space="preserve"> Primates</v>
          </cell>
          <cell r="Q4180" t="str">
            <v xml:space="preserve"> Strepsirrhini</v>
          </cell>
          <cell r="R4180" t="str">
            <v>Lorisiformes</v>
          </cell>
          <cell r="S4180" t="str">
            <v xml:space="preserve"> Galagidae</v>
          </cell>
          <cell r="T4180" t="str">
            <v xml:space="preserve"> Otolemur.</v>
          </cell>
        </row>
        <row r="4181">
          <cell r="B4181" t="str">
            <v>H0XYA1</v>
          </cell>
          <cell r="C4181" t="str">
            <v xml:space="preserve"> Otolemur garnettii (Small-eared galago) (Garnett's greater bushbaby).</v>
          </cell>
          <cell r="E4181" t="str">
            <v xml:space="preserve"> NCBI_TaxID=30611 {ECO:0000313|Ensembl:ENSOGAP00000021094};</v>
          </cell>
          <cell r="G4181" t="str">
            <v>Eukaryota</v>
          </cell>
          <cell r="H4181" t="str">
            <v xml:space="preserve"> Metazoa</v>
          </cell>
          <cell r="I4181" t="str">
            <v xml:space="preserve"> Chordata</v>
          </cell>
          <cell r="J4181" t="str">
            <v xml:space="preserve"> Craniata</v>
          </cell>
          <cell r="K4181" t="str">
            <v xml:space="preserve"> Vertebrata</v>
          </cell>
          <cell r="L4181" t="str">
            <v xml:space="preserve"> Euteleostomi</v>
          </cell>
          <cell r="M4181" t="str">
            <v>Mammalia</v>
          </cell>
          <cell r="N4181" t="str">
            <v xml:space="preserve"> Eutheria</v>
          </cell>
          <cell r="O4181" t="str">
            <v xml:space="preserve"> Euarchontoglires</v>
          </cell>
          <cell r="P4181" t="str">
            <v xml:space="preserve"> Primates</v>
          </cell>
          <cell r="Q4181" t="str">
            <v xml:space="preserve"> Strepsirrhini</v>
          </cell>
          <cell r="R4181" t="str">
            <v>Lorisiformes</v>
          </cell>
          <cell r="S4181" t="str">
            <v xml:space="preserve"> Galagidae</v>
          </cell>
          <cell r="T4181" t="str">
            <v xml:space="preserve"> Otolemur.</v>
          </cell>
        </row>
        <row r="4182">
          <cell r="B4182" t="str">
            <v>H0YSS7</v>
          </cell>
          <cell r="C4182" t="str">
            <v xml:space="preserve"> Taeniopygia guttata (Zebra finch) (Poephila guttata).</v>
          </cell>
          <cell r="E4182" t="str">
            <v xml:space="preserve"> NCBI_TaxID=59729 {ECO:0000313|Ensembl:ENSTGUP00000001338, ECO:0000313|Proteomes:UP000007754};</v>
          </cell>
          <cell r="G4182" t="str">
            <v>Eukaryota</v>
          </cell>
          <cell r="H4182" t="str">
            <v xml:space="preserve"> Metazoa</v>
          </cell>
          <cell r="I4182" t="str">
            <v xml:space="preserve"> Chordata</v>
          </cell>
          <cell r="J4182" t="str">
            <v xml:space="preserve"> Craniata</v>
          </cell>
          <cell r="K4182" t="str">
            <v xml:space="preserve"> Vertebrata</v>
          </cell>
          <cell r="L4182" t="str">
            <v xml:space="preserve"> Euteleostomi</v>
          </cell>
          <cell r="M4182" t="str">
            <v>Archelosauria</v>
          </cell>
          <cell r="N4182" t="str">
            <v xml:space="preserve"> Archosauria</v>
          </cell>
          <cell r="O4182" t="str">
            <v xml:space="preserve"> Dinosauria</v>
          </cell>
          <cell r="P4182" t="str">
            <v xml:space="preserve"> Saurischia</v>
          </cell>
          <cell r="Q4182" t="str">
            <v xml:space="preserve"> Theropoda</v>
          </cell>
          <cell r="R4182" t="str">
            <v>Coelurosauria</v>
          </cell>
          <cell r="S4182" t="str">
            <v xml:space="preserve"> Aves</v>
          </cell>
          <cell r="T4182" t="str">
            <v xml:space="preserve"> Neognathae</v>
          </cell>
          <cell r="U4182" t="str">
            <v xml:space="preserve"> Passeriformes</v>
          </cell>
        </row>
        <row r="4183">
          <cell r="B4183" t="str">
            <v>H0Z866</v>
          </cell>
          <cell r="C4183" t="str">
            <v xml:space="preserve"> Taeniopygia guttata (Zebra finch) (Poephila guttata).</v>
          </cell>
          <cell r="E4183" t="str">
            <v xml:space="preserve"> NCBI_TaxID=59729 {ECO:0000313|Ensembl:ENSTGUP00000006769, ECO:0000313|Proteomes:UP000007754};</v>
          </cell>
          <cell r="G4183" t="str">
            <v>Eukaryota</v>
          </cell>
          <cell r="H4183" t="str">
            <v xml:space="preserve"> Metazoa</v>
          </cell>
          <cell r="I4183" t="str">
            <v xml:space="preserve"> Chordata</v>
          </cell>
          <cell r="J4183" t="str">
            <v xml:space="preserve"> Craniata</v>
          </cell>
          <cell r="K4183" t="str">
            <v xml:space="preserve"> Vertebrata</v>
          </cell>
          <cell r="L4183" t="str">
            <v xml:space="preserve"> Euteleostomi</v>
          </cell>
          <cell r="M4183" t="str">
            <v>Archelosauria</v>
          </cell>
          <cell r="N4183" t="str">
            <v xml:space="preserve"> Archosauria</v>
          </cell>
          <cell r="O4183" t="str">
            <v xml:space="preserve"> Dinosauria</v>
          </cell>
          <cell r="P4183" t="str">
            <v xml:space="preserve"> Saurischia</v>
          </cell>
          <cell r="Q4183" t="str">
            <v xml:space="preserve"> Theropoda</v>
          </cell>
          <cell r="R4183" t="str">
            <v>Coelurosauria</v>
          </cell>
          <cell r="S4183" t="str">
            <v xml:space="preserve"> Aves</v>
          </cell>
          <cell r="T4183" t="str">
            <v xml:space="preserve"> Neognathae</v>
          </cell>
          <cell r="U4183" t="str">
            <v xml:space="preserve"> Passeriformes</v>
          </cell>
        </row>
        <row r="4184">
          <cell r="B4184" t="str">
            <v>H1V1E0</v>
          </cell>
          <cell r="C4184" t="str">
            <v xml:space="preserve"> Colletotrichum higginsianum (strain IMI 349063) (Crucifer anthracnose fungus).</v>
          </cell>
          <cell r="E4184" t="str">
            <v xml:space="preserve"> NCBI_TaxID=759273 {ECO:0000313|Proteomes:UP000007174};</v>
          </cell>
          <cell r="G4184" t="str">
            <v>Eukaryota</v>
          </cell>
          <cell r="H4184" t="str">
            <v xml:space="preserve"> Fungi</v>
          </cell>
          <cell r="I4184" t="str">
            <v xml:space="preserve"> Dikarya</v>
          </cell>
          <cell r="J4184" t="str">
            <v xml:space="preserve"> Ascomycota</v>
          </cell>
          <cell r="K4184" t="str">
            <v xml:space="preserve"> Pezizomycotina</v>
          </cell>
          <cell r="L4184" t="str">
            <v>Sordariomycetes</v>
          </cell>
          <cell r="M4184" t="str">
            <v xml:space="preserve"> Hypocreomycetidae</v>
          </cell>
          <cell r="N4184" t="str">
            <v xml:space="preserve"> Glomerellales</v>
          </cell>
          <cell r="O4184" t="str">
            <v xml:space="preserve"> Glomerellaceae</v>
          </cell>
          <cell r="P4184" t="str">
            <v>Colletotrichum.</v>
          </cell>
        </row>
        <row r="4185">
          <cell r="B4185" t="str">
            <v>H1V9E1</v>
          </cell>
          <cell r="C4185" t="str">
            <v xml:space="preserve"> Colletotrichum higginsianum (strain IMI 349063) (Crucifer anthracnose fungus).</v>
          </cell>
          <cell r="E4185" t="str">
            <v xml:space="preserve"> NCBI_TaxID=759273 {ECO:0000313|Proteomes:UP000007174};</v>
          </cell>
          <cell r="G4185" t="str">
            <v>Eukaryota</v>
          </cell>
          <cell r="H4185" t="str">
            <v xml:space="preserve"> Fungi</v>
          </cell>
          <cell r="I4185" t="str">
            <v xml:space="preserve"> Dikarya</v>
          </cell>
          <cell r="J4185" t="str">
            <v xml:space="preserve"> Ascomycota</v>
          </cell>
          <cell r="K4185" t="str">
            <v xml:space="preserve"> Pezizomycotina</v>
          </cell>
          <cell r="L4185" t="str">
            <v>Sordariomycetes</v>
          </cell>
          <cell r="M4185" t="str">
            <v xml:space="preserve"> Hypocreomycetidae</v>
          </cell>
          <cell r="N4185" t="str">
            <v xml:space="preserve"> Glomerellales</v>
          </cell>
          <cell r="O4185" t="str">
            <v xml:space="preserve"> Glomerellaceae</v>
          </cell>
          <cell r="P4185" t="str">
            <v>Colletotrichum.</v>
          </cell>
        </row>
        <row r="4186">
          <cell r="B4186" t="str">
            <v>H2B0N0</v>
          </cell>
          <cell r="C4186" t="str">
            <v xml:space="preserve"> Kazachstania africana (strain ATCC 22294 / BCRC 22015 / CBS 2517 / CECT 1963 / NBRC 1671 / NRRL Y-8276) (Yeast) (Kluyveromyces africanus).</v>
          </cell>
          <cell r="E4186" t="str">
            <v xml:space="preserve"> NCBI_TaxID=1071382 {ECO:0000313|EMBL:CCF60180.1, ECO:0000313|Proteomes:UP000005220};</v>
          </cell>
          <cell r="G4186" t="str">
            <v>Eukaryota</v>
          </cell>
          <cell r="H4186" t="str">
            <v xml:space="preserve"> Fungi</v>
          </cell>
          <cell r="I4186" t="str">
            <v xml:space="preserve"> Dikarya</v>
          </cell>
          <cell r="J4186" t="str">
            <v xml:space="preserve"> Ascomycota</v>
          </cell>
          <cell r="K4186" t="str">
            <v xml:space="preserve"> Saccharomycotina</v>
          </cell>
          <cell r="L4186" t="str">
            <v>Saccharomycetes</v>
          </cell>
          <cell r="M4186" t="str">
            <v xml:space="preserve"> Saccharomycetales</v>
          </cell>
          <cell r="N4186" t="str">
            <v xml:space="preserve"> Saccharomycetaceae</v>
          </cell>
          <cell r="O4186" t="str">
            <v xml:space="preserve"> Kazachstania.</v>
          </cell>
        </row>
        <row r="4187">
          <cell r="B4187" t="str">
            <v>H2B0S1</v>
          </cell>
          <cell r="C4187" t="str">
            <v xml:space="preserve"> Kazachstania africana (strain ATCC 22294 / BCRC 22015 / CBS 2517 / CECT 1963 / NBRC 1671 / NRRL Y-8276) (Yeast) (Kluyveromyces africanus).</v>
          </cell>
          <cell r="E4187" t="str">
            <v xml:space="preserve"> NCBI_TaxID=1071382 {ECO:0000313|EMBL:CCF60221.1, ECO:0000313|Proteomes:UP000005220};</v>
          </cell>
          <cell r="G4187" t="str">
            <v>Eukaryota</v>
          </cell>
          <cell r="H4187" t="str">
            <v xml:space="preserve"> Fungi</v>
          </cell>
          <cell r="I4187" t="str">
            <v xml:space="preserve"> Dikarya</v>
          </cell>
          <cell r="J4187" t="str">
            <v xml:space="preserve"> Ascomycota</v>
          </cell>
          <cell r="K4187" t="str">
            <v xml:space="preserve"> Saccharomycotina</v>
          </cell>
          <cell r="L4187" t="str">
            <v>Saccharomycetes</v>
          </cell>
          <cell r="M4187" t="str">
            <v xml:space="preserve"> Saccharomycetales</v>
          </cell>
          <cell r="N4187" t="str">
            <v xml:space="preserve"> Saccharomycetaceae</v>
          </cell>
          <cell r="O4187" t="str">
            <v xml:space="preserve"> Kazachstania.</v>
          </cell>
        </row>
        <row r="4188">
          <cell r="B4188" t="str">
            <v>H2B104</v>
          </cell>
          <cell r="C4188" t="str">
            <v xml:space="preserve"> Kazachstania africana (strain ATCC 22294 / BCRC 22015 / CBS 2517 / CECT 1963 / NBRC 1671 / NRRL Y-8276) (Yeast) (Kluyveromyces africanus).</v>
          </cell>
          <cell r="E4188" t="str">
            <v xml:space="preserve"> NCBI_TaxID=1071382 {ECO:0000313|EMBL:CCF60304.1, ECO:0000313|Proteomes:UP000005220};</v>
          </cell>
          <cell r="G4188" t="str">
            <v>Eukaryota</v>
          </cell>
          <cell r="H4188" t="str">
            <v xml:space="preserve"> Fungi</v>
          </cell>
          <cell r="I4188" t="str">
            <v xml:space="preserve"> Dikarya</v>
          </cell>
          <cell r="J4188" t="str">
            <v xml:space="preserve"> Ascomycota</v>
          </cell>
          <cell r="K4188" t="str">
            <v xml:space="preserve"> Saccharomycotina</v>
          </cell>
          <cell r="L4188" t="str">
            <v>Saccharomycetes</v>
          </cell>
          <cell r="M4188" t="str">
            <v xml:space="preserve"> Saccharomycetales</v>
          </cell>
          <cell r="N4188" t="str">
            <v xml:space="preserve"> Saccharomycetaceae</v>
          </cell>
          <cell r="O4188" t="str">
            <v xml:space="preserve"> Kazachstania.</v>
          </cell>
        </row>
        <row r="4189">
          <cell r="B4189" t="str">
            <v>H2KPI5</v>
          </cell>
          <cell r="C4189" t="str">
            <v xml:space="preserve"> Clonorchis sinensis (Chinese liver fluke).</v>
          </cell>
          <cell r="E4189" t="str">
            <v xml:space="preserve"> NCBI_TaxID=79923 {ECO:0000313|EMBL:GAA42677.2, ECO:0000313|Proteomes:UP000008909};</v>
          </cell>
          <cell r="G4189" t="str">
            <v>Eukaryota</v>
          </cell>
          <cell r="H4189" t="str">
            <v xml:space="preserve"> Metazoa</v>
          </cell>
          <cell r="I4189" t="str">
            <v xml:space="preserve"> Platyhelminthes</v>
          </cell>
          <cell r="J4189" t="str">
            <v xml:space="preserve"> Trematoda</v>
          </cell>
          <cell r="K4189" t="str">
            <v xml:space="preserve"> Digenea</v>
          </cell>
          <cell r="L4189" t="str">
            <v>Opisthorchiida</v>
          </cell>
          <cell r="M4189" t="str">
            <v xml:space="preserve"> Opisthorchiata</v>
          </cell>
          <cell r="N4189" t="str">
            <v xml:space="preserve"> Opisthorchiidae</v>
          </cell>
          <cell r="O4189" t="str">
            <v xml:space="preserve"> Clonorchis.</v>
          </cell>
        </row>
        <row r="4190">
          <cell r="B4190" t="str">
            <v>H2KQR8</v>
          </cell>
          <cell r="C4190" t="str">
            <v xml:space="preserve"> Clonorchis sinensis (Chinese liver fluke).</v>
          </cell>
          <cell r="E4190" t="str">
            <v xml:space="preserve"> NCBI_TaxID=79923 {ECO:0000313|EMBL:GAA41674.1, ECO:0000313|Proteomes:UP000008909};</v>
          </cell>
          <cell r="G4190" t="str">
            <v>Eukaryota</v>
          </cell>
          <cell r="H4190" t="str">
            <v xml:space="preserve"> Metazoa</v>
          </cell>
          <cell r="I4190" t="str">
            <v xml:space="preserve"> Platyhelminthes</v>
          </cell>
          <cell r="J4190" t="str">
            <v xml:space="preserve"> Trematoda</v>
          </cell>
          <cell r="K4190" t="str">
            <v xml:space="preserve"> Digenea</v>
          </cell>
          <cell r="L4190" t="str">
            <v>Opisthorchiida</v>
          </cell>
          <cell r="M4190" t="str">
            <v xml:space="preserve"> Opisthorchiata</v>
          </cell>
          <cell r="N4190" t="str">
            <v xml:space="preserve"> Opisthorchiidae</v>
          </cell>
          <cell r="O4190" t="str">
            <v xml:space="preserve"> Clonorchis.</v>
          </cell>
        </row>
        <row r="4191">
          <cell r="B4191" t="str">
            <v>H2L4I3</v>
          </cell>
          <cell r="C4191" t="str">
            <v xml:space="preserve"> Oryzias latipes (Japanese rice fish) (Japanese killifish).</v>
          </cell>
          <cell r="E4191" t="str">
            <v xml:space="preserve"> NCBI_TaxID=8090 {ECO:0000313|Ensembl:ENSORLP00000000676};</v>
          </cell>
          <cell r="G4191" t="str">
            <v>Eukaryota</v>
          </cell>
          <cell r="H4191" t="str">
            <v xml:space="preserve"> Metazoa</v>
          </cell>
          <cell r="I4191" t="str">
            <v xml:space="preserve"> Chordata</v>
          </cell>
          <cell r="J4191" t="str">
            <v xml:space="preserve"> Craniata</v>
          </cell>
          <cell r="K4191" t="str">
            <v xml:space="preserve"> Vertebrata</v>
          </cell>
          <cell r="L4191" t="str">
            <v xml:space="preserve"> Euteleostomi</v>
          </cell>
          <cell r="M4191" t="str">
            <v>Actinopterygii</v>
          </cell>
          <cell r="N4191" t="str">
            <v xml:space="preserve"> Neopterygii</v>
          </cell>
          <cell r="O4191" t="str">
            <v xml:space="preserve"> Teleostei</v>
          </cell>
          <cell r="P4191" t="str">
            <v xml:space="preserve"> Neoteleostei</v>
          </cell>
          <cell r="Q4191" t="str">
            <v xml:space="preserve"> Acanthomorphata</v>
          </cell>
          <cell r="R4191" t="str">
            <v>Ovalentaria</v>
          </cell>
          <cell r="S4191" t="str">
            <v xml:space="preserve"> Atherinomorphae</v>
          </cell>
          <cell r="T4191" t="str">
            <v xml:space="preserve"> Beloniformes</v>
          </cell>
          <cell r="U4191" t="str">
            <v xml:space="preserve"> Adrianichthyidae</v>
          </cell>
        </row>
        <row r="4192">
          <cell r="B4192" t="str">
            <v>H2L5X9</v>
          </cell>
          <cell r="C4192" t="str">
            <v xml:space="preserve"> Oryzias latipes (Japanese rice fish) (Japanese killifish).</v>
          </cell>
          <cell r="E4192" t="str">
            <v xml:space="preserve"> NCBI_TaxID=8090 {ECO:0000313|Ensembl:ENSORLP00000001216, ECO:0000313|Proteomes:UP000001038};</v>
          </cell>
          <cell r="G4192" t="str">
            <v>Eukaryota</v>
          </cell>
          <cell r="H4192" t="str">
            <v xml:space="preserve"> Metazoa</v>
          </cell>
          <cell r="I4192" t="str">
            <v xml:space="preserve"> Chordata</v>
          </cell>
          <cell r="J4192" t="str">
            <v xml:space="preserve"> Craniata</v>
          </cell>
          <cell r="K4192" t="str">
            <v xml:space="preserve"> Vertebrata</v>
          </cell>
          <cell r="L4192" t="str">
            <v xml:space="preserve"> Euteleostomi</v>
          </cell>
          <cell r="M4192" t="str">
            <v>Actinopterygii</v>
          </cell>
          <cell r="N4192" t="str">
            <v xml:space="preserve"> Neopterygii</v>
          </cell>
          <cell r="O4192" t="str">
            <v xml:space="preserve"> Teleostei</v>
          </cell>
          <cell r="P4192" t="str">
            <v xml:space="preserve"> Neoteleostei</v>
          </cell>
          <cell r="Q4192" t="str">
            <v xml:space="preserve"> Acanthomorphata</v>
          </cell>
          <cell r="R4192" t="str">
            <v>Ovalentaria</v>
          </cell>
          <cell r="S4192" t="str">
            <v xml:space="preserve"> Atherinomorphae</v>
          </cell>
          <cell r="T4192" t="str">
            <v xml:space="preserve"> Beloniformes</v>
          </cell>
          <cell r="U4192" t="str">
            <v xml:space="preserve"> Adrianichthyidae</v>
          </cell>
        </row>
        <row r="4193">
          <cell r="B4193" t="str">
            <v>H2LB31</v>
          </cell>
          <cell r="C4193" t="str">
            <v xml:space="preserve"> Oryzias latipes (Japanese rice fish) (Japanese killifish).</v>
          </cell>
          <cell r="E4193" t="str">
            <v xml:space="preserve"> NCBI_TaxID=8090 {ECO:0000313|Ensembl:ENSORLP00000003099, ECO:0000313|Proteomes:UP000001038};</v>
          </cell>
          <cell r="G4193" t="str">
            <v>Eukaryota</v>
          </cell>
          <cell r="H4193" t="str">
            <v xml:space="preserve"> Metazoa</v>
          </cell>
          <cell r="I4193" t="str">
            <v xml:space="preserve"> Chordata</v>
          </cell>
          <cell r="J4193" t="str">
            <v xml:space="preserve"> Craniata</v>
          </cell>
          <cell r="K4193" t="str">
            <v xml:space="preserve"> Vertebrata</v>
          </cell>
          <cell r="L4193" t="str">
            <v xml:space="preserve"> Euteleostomi</v>
          </cell>
          <cell r="M4193" t="str">
            <v>Actinopterygii</v>
          </cell>
          <cell r="N4193" t="str">
            <v xml:space="preserve"> Neopterygii</v>
          </cell>
          <cell r="O4193" t="str">
            <v xml:space="preserve"> Teleostei</v>
          </cell>
          <cell r="P4193" t="str">
            <v xml:space="preserve"> Neoteleostei</v>
          </cell>
          <cell r="Q4193" t="str">
            <v xml:space="preserve"> Acanthomorphata</v>
          </cell>
          <cell r="R4193" t="str">
            <v>Ovalentaria</v>
          </cell>
          <cell r="S4193" t="str">
            <v xml:space="preserve"> Atherinomorphae</v>
          </cell>
          <cell r="T4193" t="str">
            <v xml:space="preserve"> Beloniformes</v>
          </cell>
          <cell r="U4193" t="str">
            <v xml:space="preserve"> Adrianichthyidae</v>
          </cell>
        </row>
        <row r="4194">
          <cell r="B4194" t="str">
            <v>H2LB32</v>
          </cell>
          <cell r="C4194" t="str">
            <v xml:space="preserve"> Oryzias latipes (Japanese rice fish) (Japanese killifish).</v>
          </cell>
          <cell r="E4194" t="str">
            <v xml:space="preserve"> NCBI_TaxID=8090 {ECO:0000313|Ensembl:ENSORLP00000003100, ECO:0000313|Proteomes:UP000001038};</v>
          </cell>
          <cell r="G4194" t="str">
            <v>Eukaryota</v>
          </cell>
          <cell r="H4194" t="str">
            <v xml:space="preserve"> Metazoa</v>
          </cell>
          <cell r="I4194" t="str">
            <v xml:space="preserve"> Chordata</v>
          </cell>
          <cell r="J4194" t="str">
            <v xml:space="preserve"> Craniata</v>
          </cell>
          <cell r="K4194" t="str">
            <v xml:space="preserve"> Vertebrata</v>
          </cell>
          <cell r="L4194" t="str">
            <v xml:space="preserve"> Euteleostomi</v>
          </cell>
          <cell r="M4194" t="str">
            <v>Actinopterygii</v>
          </cell>
          <cell r="N4194" t="str">
            <v xml:space="preserve"> Neopterygii</v>
          </cell>
          <cell r="O4194" t="str">
            <v xml:space="preserve"> Teleostei</v>
          </cell>
          <cell r="P4194" t="str">
            <v xml:space="preserve"> Neoteleostei</v>
          </cell>
          <cell r="Q4194" t="str">
            <v xml:space="preserve"> Acanthomorphata</v>
          </cell>
          <cell r="R4194" t="str">
            <v>Ovalentaria</v>
          </cell>
          <cell r="S4194" t="str">
            <v xml:space="preserve"> Atherinomorphae</v>
          </cell>
          <cell r="T4194" t="str">
            <v xml:space="preserve"> Beloniformes</v>
          </cell>
          <cell r="U4194" t="str">
            <v xml:space="preserve"> Adrianichthyidae</v>
          </cell>
        </row>
        <row r="4195">
          <cell r="B4195" t="str">
            <v>H2LMW1</v>
          </cell>
          <cell r="C4195" t="str">
            <v xml:space="preserve"> Oryzias latipes (Japanese rice fish) (Japanese killifish).</v>
          </cell>
          <cell r="E4195" t="str">
            <v xml:space="preserve"> NCBI_TaxID=8090 {ECO:0000313|Ensembl:ENSORLP00000007384, ECO:0000313|Proteomes:UP000001038};</v>
          </cell>
          <cell r="G4195" t="str">
            <v>Eukaryota</v>
          </cell>
          <cell r="H4195" t="str">
            <v xml:space="preserve"> Metazoa</v>
          </cell>
          <cell r="I4195" t="str">
            <v xml:space="preserve"> Chordata</v>
          </cell>
          <cell r="J4195" t="str">
            <v xml:space="preserve"> Craniata</v>
          </cell>
          <cell r="K4195" t="str">
            <v xml:space="preserve"> Vertebrata</v>
          </cell>
          <cell r="L4195" t="str">
            <v xml:space="preserve"> Euteleostomi</v>
          </cell>
          <cell r="M4195" t="str">
            <v>Actinopterygii</v>
          </cell>
          <cell r="N4195" t="str">
            <v xml:space="preserve"> Neopterygii</v>
          </cell>
          <cell r="O4195" t="str">
            <v xml:space="preserve"> Teleostei</v>
          </cell>
          <cell r="P4195" t="str">
            <v xml:space="preserve"> Neoteleostei</v>
          </cell>
          <cell r="Q4195" t="str">
            <v xml:space="preserve"> Acanthomorphata</v>
          </cell>
          <cell r="R4195" t="str">
            <v>Ovalentaria</v>
          </cell>
          <cell r="S4195" t="str">
            <v xml:space="preserve"> Atherinomorphae</v>
          </cell>
          <cell r="T4195" t="str">
            <v xml:space="preserve"> Beloniformes</v>
          </cell>
          <cell r="U4195" t="str">
            <v xml:space="preserve"> Adrianichthyidae</v>
          </cell>
        </row>
        <row r="4196">
          <cell r="B4196" t="str">
            <v>H2LMW3</v>
          </cell>
          <cell r="C4196" t="str">
            <v xml:space="preserve"> Oryzias latipes (Japanese rice fish) (Japanese killifish).</v>
          </cell>
          <cell r="E4196" t="str">
            <v xml:space="preserve"> NCBI_TaxID=8090 {ECO:0000313|Ensembl:ENSORLP00000007386, ECO:0000313|Proteomes:UP000001038};</v>
          </cell>
          <cell r="G4196" t="str">
            <v>Eukaryota</v>
          </cell>
          <cell r="H4196" t="str">
            <v xml:space="preserve"> Metazoa</v>
          </cell>
          <cell r="I4196" t="str">
            <v xml:space="preserve"> Chordata</v>
          </cell>
          <cell r="J4196" t="str">
            <v xml:space="preserve"> Craniata</v>
          </cell>
          <cell r="K4196" t="str">
            <v xml:space="preserve"> Vertebrata</v>
          </cell>
          <cell r="L4196" t="str">
            <v xml:space="preserve"> Euteleostomi</v>
          </cell>
          <cell r="M4196" t="str">
            <v>Actinopterygii</v>
          </cell>
          <cell r="N4196" t="str">
            <v xml:space="preserve"> Neopterygii</v>
          </cell>
          <cell r="O4196" t="str">
            <v xml:space="preserve"> Teleostei</v>
          </cell>
          <cell r="P4196" t="str">
            <v xml:space="preserve"> Neoteleostei</v>
          </cell>
          <cell r="Q4196" t="str">
            <v xml:space="preserve"> Acanthomorphata</v>
          </cell>
          <cell r="R4196" t="str">
            <v>Ovalentaria</v>
          </cell>
          <cell r="S4196" t="str">
            <v xml:space="preserve"> Atherinomorphae</v>
          </cell>
          <cell r="T4196" t="str">
            <v xml:space="preserve"> Beloniformes</v>
          </cell>
          <cell r="U4196" t="str">
            <v xml:space="preserve"> Adrianichthyidae</v>
          </cell>
        </row>
        <row r="4197">
          <cell r="B4197" t="str">
            <v>H2LQ84</v>
          </cell>
          <cell r="C4197" t="str">
            <v xml:space="preserve"> Oryzias latipes (Japanese rice fish) (Japanese killifish).</v>
          </cell>
          <cell r="E4197" t="str">
            <v xml:space="preserve"> NCBI_TaxID=8090 {ECO:0000313|Ensembl:ENSORLP00000008222, ECO:0000313|Proteomes:UP000001038};</v>
          </cell>
          <cell r="G4197" t="str">
            <v>Eukaryota</v>
          </cell>
          <cell r="H4197" t="str">
            <v xml:space="preserve"> Metazoa</v>
          </cell>
          <cell r="I4197" t="str">
            <v xml:space="preserve"> Chordata</v>
          </cell>
          <cell r="J4197" t="str">
            <v xml:space="preserve"> Craniata</v>
          </cell>
          <cell r="K4197" t="str">
            <v xml:space="preserve"> Vertebrata</v>
          </cell>
          <cell r="L4197" t="str">
            <v xml:space="preserve"> Euteleostomi</v>
          </cell>
          <cell r="M4197" t="str">
            <v>Actinopterygii</v>
          </cell>
          <cell r="N4197" t="str">
            <v xml:space="preserve"> Neopterygii</v>
          </cell>
          <cell r="O4197" t="str">
            <v xml:space="preserve"> Teleostei</v>
          </cell>
          <cell r="P4197" t="str">
            <v xml:space="preserve"> Neoteleostei</v>
          </cell>
          <cell r="Q4197" t="str">
            <v xml:space="preserve"> Acanthomorphata</v>
          </cell>
          <cell r="R4197" t="str">
            <v>Ovalentaria</v>
          </cell>
          <cell r="S4197" t="str">
            <v xml:space="preserve"> Atherinomorphae</v>
          </cell>
          <cell r="T4197" t="str">
            <v xml:space="preserve"> Beloniformes</v>
          </cell>
          <cell r="U4197" t="str">
            <v xml:space="preserve"> Adrianichthyidae</v>
          </cell>
        </row>
        <row r="4198">
          <cell r="B4198" t="str">
            <v>H2LQ86</v>
          </cell>
          <cell r="C4198" t="str">
            <v xml:space="preserve"> Oryzias latipes (Japanese rice fish) (Japanese killifish).</v>
          </cell>
          <cell r="E4198" t="str">
            <v xml:space="preserve"> NCBI_TaxID=8090 {ECO:0000313|Ensembl:ENSORLP00000008224, ECO:0000313|Proteomes:UP000001038};</v>
          </cell>
          <cell r="G4198" t="str">
            <v>Eukaryota</v>
          </cell>
          <cell r="H4198" t="str">
            <v xml:space="preserve"> Metazoa</v>
          </cell>
          <cell r="I4198" t="str">
            <v xml:space="preserve"> Chordata</v>
          </cell>
          <cell r="J4198" t="str">
            <v xml:space="preserve"> Craniata</v>
          </cell>
          <cell r="K4198" t="str">
            <v xml:space="preserve"> Vertebrata</v>
          </cell>
          <cell r="L4198" t="str">
            <v xml:space="preserve"> Euteleostomi</v>
          </cell>
          <cell r="M4198" t="str">
            <v>Actinopterygii</v>
          </cell>
          <cell r="N4198" t="str">
            <v xml:space="preserve"> Neopterygii</v>
          </cell>
          <cell r="O4198" t="str">
            <v xml:space="preserve"> Teleostei</v>
          </cell>
          <cell r="P4198" t="str">
            <v xml:space="preserve"> Neoteleostei</v>
          </cell>
          <cell r="Q4198" t="str">
            <v xml:space="preserve"> Acanthomorphata</v>
          </cell>
          <cell r="R4198" t="str">
            <v>Ovalentaria</v>
          </cell>
          <cell r="S4198" t="str">
            <v xml:space="preserve"> Atherinomorphae</v>
          </cell>
          <cell r="T4198" t="str">
            <v xml:space="preserve"> Beloniformes</v>
          </cell>
          <cell r="U4198" t="str">
            <v xml:space="preserve"> Adrianichthyidae</v>
          </cell>
        </row>
        <row r="4199">
          <cell r="B4199" t="str">
            <v>H2LXI3</v>
          </cell>
          <cell r="C4199" t="str">
            <v xml:space="preserve"> Oryzias latipes (Japanese rice fish) (Japanese killifish).</v>
          </cell>
          <cell r="E4199" t="str">
            <v xml:space="preserve"> NCBI_TaxID=8090 {ECO:0000313|Ensembl:ENSORLP00000010844};</v>
          </cell>
          <cell r="G4199" t="str">
            <v>Eukaryota</v>
          </cell>
          <cell r="H4199" t="str">
            <v xml:space="preserve"> Metazoa</v>
          </cell>
          <cell r="I4199" t="str">
            <v xml:space="preserve"> Chordata</v>
          </cell>
          <cell r="J4199" t="str">
            <v xml:space="preserve"> Craniata</v>
          </cell>
          <cell r="K4199" t="str">
            <v xml:space="preserve"> Vertebrata</v>
          </cell>
          <cell r="L4199" t="str">
            <v xml:space="preserve"> Euteleostomi</v>
          </cell>
          <cell r="M4199" t="str">
            <v>Actinopterygii</v>
          </cell>
          <cell r="N4199" t="str">
            <v xml:space="preserve"> Neopterygii</v>
          </cell>
          <cell r="O4199" t="str">
            <v xml:space="preserve"> Teleostei</v>
          </cell>
          <cell r="P4199" t="str">
            <v xml:space="preserve"> Neoteleostei</v>
          </cell>
          <cell r="Q4199" t="str">
            <v xml:space="preserve"> Acanthomorphata</v>
          </cell>
          <cell r="R4199" t="str">
            <v>Ovalentaria</v>
          </cell>
          <cell r="S4199" t="str">
            <v xml:space="preserve"> Atherinomorphae</v>
          </cell>
          <cell r="T4199" t="str">
            <v xml:space="preserve"> Beloniformes</v>
          </cell>
          <cell r="U4199" t="str">
            <v xml:space="preserve"> Adrianichthyidae</v>
          </cell>
        </row>
        <row r="4200">
          <cell r="B4200" t="str">
            <v>H2LXI4</v>
          </cell>
          <cell r="C4200" t="str">
            <v xml:space="preserve"> Oryzias latipes (Japanese rice fish) (Japanese killifish).</v>
          </cell>
          <cell r="E4200" t="str">
            <v xml:space="preserve"> NCBI_TaxID=8090 {ECO:0000313|Ensembl:ENSORLP00000010845};</v>
          </cell>
          <cell r="G4200" t="str">
            <v>Eukaryota</v>
          </cell>
          <cell r="H4200" t="str">
            <v xml:space="preserve"> Metazoa</v>
          </cell>
          <cell r="I4200" t="str">
            <v xml:space="preserve"> Chordata</v>
          </cell>
          <cell r="J4200" t="str">
            <v xml:space="preserve"> Craniata</v>
          </cell>
          <cell r="K4200" t="str">
            <v xml:space="preserve"> Vertebrata</v>
          </cell>
          <cell r="L4200" t="str">
            <v xml:space="preserve"> Euteleostomi</v>
          </cell>
          <cell r="M4200" t="str">
            <v>Actinopterygii</v>
          </cell>
          <cell r="N4200" t="str">
            <v xml:space="preserve"> Neopterygii</v>
          </cell>
          <cell r="O4200" t="str">
            <v xml:space="preserve"> Teleostei</v>
          </cell>
          <cell r="P4200" t="str">
            <v xml:space="preserve"> Neoteleostei</v>
          </cell>
          <cell r="Q4200" t="str">
            <v xml:space="preserve"> Acanthomorphata</v>
          </cell>
          <cell r="R4200" t="str">
            <v>Ovalentaria</v>
          </cell>
          <cell r="S4200" t="str">
            <v xml:space="preserve"> Atherinomorphae</v>
          </cell>
          <cell r="T4200" t="str">
            <v xml:space="preserve"> Beloniformes</v>
          </cell>
          <cell r="U4200" t="str">
            <v xml:space="preserve"> Adrianichthyidae</v>
          </cell>
        </row>
        <row r="4201">
          <cell r="B4201" t="str">
            <v>H2LXI7</v>
          </cell>
          <cell r="C4201" t="str">
            <v xml:space="preserve"> Oryzias latipes (Japanese rice fish) (Japanese killifish).</v>
          </cell>
          <cell r="E4201" t="str">
            <v xml:space="preserve"> NCBI_TaxID=8090 {ECO:0000313|Ensembl:ENSORLP00000010848};</v>
          </cell>
          <cell r="G4201" t="str">
            <v>Eukaryota</v>
          </cell>
          <cell r="H4201" t="str">
            <v xml:space="preserve"> Metazoa</v>
          </cell>
          <cell r="I4201" t="str">
            <v xml:space="preserve"> Chordata</v>
          </cell>
          <cell r="J4201" t="str">
            <v xml:space="preserve"> Craniata</v>
          </cell>
          <cell r="K4201" t="str">
            <v xml:space="preserve"> Vertebrata</v>
          </cell>
          <cell r="L4201" t="str">
            <v xml:space="preserve"> Euteleostomi</v>
          </cell>
          <cell r="M4201" t="str">
            <v>Actinopterygii</v>
          </cell>
          <cell r="N4201" t="str">
            <v xml:space="preserve"> Neopterygii</v>
          </cell>
          <cell r="O4201" t="str">
            <v xml:space="preserve"> Teleostei</v>
          </cell>
          <cell r="P4201" t="str">
            <v xml:space="preserve"> Neoteleostei</v>
          </cell>
          <cell r="Q4201" t="str">
            <v xml:space="preserve"> Acanthomorphata</v>
          </cell>
          <cell r="R4201" t="str">
            <v>Ovalentaria</v>
          </cell>
          <cell r="S4201" t="str">
            <v xml:space="preserve"> Atherinomorphae</v>
          </cell>
          <cell r="T4201" t="str">
            <v xml:space="preserve"> Beloniformes</v>
          </cell>
          <cell r="U4201" t="str">
            <v xml:space="preserve"> Adrianichthyidae</v>
          </cell>
        </row>
        <row r="4202">
          <cell r="B4202" t="str">
            <v>H2LXI9</v>
          </cell>
          <cell r="C4202" t="str">
            <v xml:space="preserve"> Oryzias latipes (Japanese rice fish) (Japanese killifish).</v>
          </cell>
          <cell r="E4202" t="str">
            <v xml:space="preserve"> NCBI_TaxID=8090 {ECO:0000313|Ensembl:ENSORLP00000010850};</v>
          </cell>
          <cell r="G4202" t="str">
            <v>Eukaryota</v>
          </cell>
          <cell r="H4202" t="str">
            <v xml:space="preserve"> Metazoa</v>
          </cell>
          <cell r="I4202" t="str">
            <v xml:space="preserve"> Chordata</v>
          </cell>
          <cell r="J4202" t="str">
            <v xml:space="preserve"> Craniata</v>
          </cell>
          <cell r="K4202" t="str">
            <v xml:space="preserve"> Vertebrata</v>
          </cell>
          <cell r="L4202" t="str">
            <v xml:space="preserve"> Euteleostomi</v>
          </cell>
          <cell r="M4202" t="str">
            <v>Actinopterygii</v>
          </cell>
          <cell r="N4202" t="str">
            <v xml:space="preserve"> Neopterygii</v>
          </cell>
          <cell r="O4202" t="str">
            <v xml:space="preserve"> Teleostei</v>
          </cell>
          <cell r="P4202" t="str">
            <v xml:space="preserve"> Neoteleostei</v>
          </cell>
          <cell r="Q4202" t="str">
            <v xml:space="preserve"> Acanthomorphata</v>
          </cell>
          <cell r="R4202" t="str">
            <v>Ovalentaria</v>
          </cell>
          <cell r="S4202" t="str">
            <v xml:space="preserve"> Atherinomorphae</v>
          </cell>
          <cell r="T4202" t="str">
            <v xml:space="preserve"> Beloniformes</v>
          </cell>
          <cell r="U4202" t="str">
            <v xml:space="preserve"> Adrianichthyidae</v>
          </cell>
        </row>
        <row r="4203">
          <cell r="B4203" t="str">
            <v>H2MEV7</v>
          </cell>
          <cell r="C4203" t="str">
            <v xml:space="preserve"> Oryzias latipes (Japanese rice fish) (Japanese killifish).</v>
          </cell>
          <cell r="E4203" t="str">
            <v xml:space="preserve"> NCBI_TaxID=8090 {ECO:0000313|Ensembl:ENSORLP00000017121, ECO:0000313|Proteomes:UP000001038};</v>
          </cell>
          <cell r="G4203" t="str">
            <v>Eukaryota</v>
          </cell>
          <cell r="H4203" t="str">
            <v xml:space="preserve"> Metazoa</v>
          </cell>
          <cell r="I4203" t="str">
            <v xml:space="preserve"> Chordata</v>
          </cell>
          <cell r="J4203" t="str">
            <v xml:space="preserve"> Craniata</v>
          </cell>
          <cell r="K4203" t="str">
            <v xml:space="preserve"> Vertebrata</v>
          </cell>
          <cell r="L4203" t="str">
            <v xml:space="preserve"> Euteleostomi</v>
          </cell>
          <cell r="M4203" t="str">
            <v>Actinopterygii</v>
          </cell>
          <cell r="N4203" t="str">
            <v xml:space="preserve"> Neopterygii</v>
          </cell>
          <cell r="O4203" t="str">
            <v xml:space="preserve"> Teleostei</v>
          </cell>
          <cell r="P4203" t="str">
            <v xml:space="preserve"> Neoteleostei</v>
          </cell>
          <cell r="Q4203" t="str">
            <v xml:space="preserve"> Acanthomorphata</v>
          </cell>
          <cell r="R4203" t="str">
            <v>Ovalentaria</v>
          </cell>
          <cell r="S4203" t="str">
            <v xml:space="preserve"> Atherinomorphae</v>
          </cell>
          <cell r="T4203" t="str">
            <v xml:space="preserve"> Beloniformes</v>
          </cell>
          <cell r="U4203" t="str">
            <v xml:space="preserve"> Adrianichthyidae</v>
          </cell>
        </row>
        <row r="4204">
          <cell r="B4204" t="str">
            <v>A0A2J8VHX0</v>
          </cell>
          <cell r="C4204" t="str">
            <v xml:space="preserve"> Pongo abelii (Sumatran orangutan) (Pongo pygmaeus abelii).</v>
          </cell>
          <cell r="E4204" t="str">
            <v xml:space="preserve"> NCBI_TaxID=9601 {ECO:0000313|EMBL:PNJ57125.1};</v>
          </cell>
          <cell r="G4204" t="str">
            <v>Eukaryota</v>
          </cell>
          <cell r="H4204" t="str">
            <v xml:space="preserve"> Metazoa</v>
          </cell>
          <cell r="I4204" t="str">
            <v xml:space="preserve"> Chordata</v>
          </cell>
          <cell r="J4204" t="str">
            <v xml:space="preserve"> Craniata</v>
          </cell>
          <cell r="K4204" t="str">
            <v xml:space="preserve"> Vertebrata</v>
          </cell>
          <cell r="L4204" t="str">
            <v xml:space="preserve"> Euteleostomi</v>
          </cell>
          <cell r="M4204" t="str">
            <v>Mammalia</v>
          </cell>
          <cell r="N4204" t="str">
            <v xml:space="preserve"> Eutheria</v>
          </cell>
          <cell r="O4204" t="str">
            <v xml:space="preserve"> Euarchontoglires</v>
          </cell>
          <cell r="P4204" t="str">
            <v xml:space="preserve"> Primates</v>
          </cell>
          <cell r="Q4204" t="str">
            <v xml:space="preserve"> Haplorrhini</v>
          </cell>
          <cell r="R4204" t="str">
            <v>Catarrhini</v>
          </cell>
          <cell r="S4204" t="str">
            <v xml:space="preserve"> Hominidae</v>
          </cell>
          <cell r="T4204" t="str">
            <v xml:space="preserve"> Pongo.</v>
          </cell>
        </row>
        <row r="4205">
          <cell r="B4205" t="str">
            <v>H2PGJ8</v>
          </cell>
          <cell r="C4205" t="str">
            <v xml:space="preserve"> Pongo abelii (Sumatran orangutan) (Pongo pygmaeus abelii).</v>
          </cell>
          <cell r="E4205" t="str">
            <v xml:space="preserve"> NCBI_TaxID=9601 {ECO:0000313|Ensembl:ENSPPYP00000017647, ECO:0000313|Proteomes:UP000001595};</v>
          </cell>
          <cell r="G4205" t="str">
            <v>Eukaryota</v>
          </cell>
          <cell r="H4205" t="str">
            <v xml:space="preserve"> Metazoa</v>
          </cell>
          <cell r="I4205" t="str">
            <v xml:space="preserve"> Chordata</v>
          </cell>
          <cell r="J4205" t="str">
            <v xml:space="preserve"> Craniata</v>
          </cell>
          <cell r="K4205" t="str">
            <v xml:space="preserve"> Vertebrata</v>
          </cell>
          <cell r="L4205" t="str">
            <v xml:space="preserve"> Euteleostomi</v>
          </cell>
          <cell r="M4205" t="str">
            <v>Mammalia</v>
          </cell>
          <cell r="N4205" t="str">
            <v xml:space="preserve"> Eutheria</v>
          </cell>
          <cell r="O4205" t="str">
            <v xml:space="preserve"> Euarchontoglires</v>
          </cell>
          <cell r="P4205" t="str">
            <v xml:space="preserve"> Primates</v>
          </cell>
          <cell r="Q4205" t="str">
            <v xml:space="preserve"> Haplorrhini</v>
          </cell>
          <cell r="R4205" t="str">
            <v>Catarrhini</v>
          </cell>
          <cell r="S4205" t="str">
            <v xml:space="preserve"> Hominidae</v>
          </cell>
          <cell r="T4205" t="str">
            <v xml:space="preserve"> Pongo.</v>
          </cell>
        </row>
        <row r="4206">
          <cell r="B4206" t="str">
            <v>H2PQ75</v>
          </cell>
          <cell r="C4206" t="str">
            <v xml:space="preserve"> Pongo abelii (Sumatran orangutan) (Pongo pygmaeus abelii).</v>
          </cell>
          <cell r="E4206" t="str">
            <v xml:space="preserve"> NCBI_TaxID=9601 {ECO:0000313|Ensembl:ENSPPYP00000020808, ECO:0000313|Proteomes:UP000001595};</v>
          </cell>
          <cell r="G4206" t="str">
            <v>Eukaryota</v>
          </cell>
          <cell r="H4206" t="str">
            <v xml:space="preserve"> Metazoa</v>
          </cell>
          <cell r="I4206" t="str">
            <v xml:space="preserve"> Chordata</v>
          </cell>
          <cell r="J4206" t="str">
            <v xml:space="preserve"> Craniata</v>
          </cell>
          <cell r="K4206" t="str">
            <v xml:space="preserve"> Vertebrata</v>
          </cell>
          <cell r="L4206" t="str">
            <v xml:space="preserve"> Euteleostomi</v>
          </cell>
          <cell r="M4206" t="str">
            <v>Mammalia</v>
          </cell>
          <cell r="N4206" t="str">
            <v xml:space="preserve"> Eutheria</v>
          </cell>
          <cell r="O4206" t="str">
            <v xml:space="preserve"> Euarchontoglires</v>
          </cell>
          <cell r="P4206" t="str">
            <v xml:space="preserve"> Primates</v>
          </cell>
          <cell r="Q4206" t="str">
            <v xml:space="preserve"> Haplorrhini</v>
          </cell>
          <cell r="R4206" t="str">
            <v>Catarrhini</v>
          </cell>
          <cell r="S4206" t="str">
            <v xml:space="preserve"> Hominidae</v>
          </cell>
          <cell r="T4206" t="str">
            <v xml:space="preserve"> Pongo.</v>
          </cell>
        </row>
        <row r="4207">
          <cell r="B4207" t="str">
            <v>H2PWV4</v>
          </cell>
          <cell r="C4207" t="str">
            <v xml:space="preserve"> Pongo abelii (Sumatran orangutan) (Pongo pygmaeus abelii).</v>
          </cell>
          <cell r="E4207" t="str">
            <v xml:space="preserve"> NCBI_TaxID=9601 {ECO:0000313|Ensembl:ENSPPYP00000023227, ECO:0000313|Proteomes:UP000001595};</v>
          </cell>
          <cell r="G4207" t="str">
            <v>Eukaryota</v>
          </cell>
          <cell r="H4207" t="str">
            <v xml:space="preserve"> Metazoa</v>
          </cell>
          <cell r="I4207" t="str">
            <v xml:space="preserve"> Chordata</v>
          </cell>
          <cell r="J4207" t="str">
            <v xml:space="preserve"> Craniata</v>
          </cell>
          <cell r="K4207" t="str">
            <v xml:space="preserve"> Vertebrata</v>
          </cell>
          <cell r="L4207" t="str">
            <v xml:space="preserve"> Euteleostomi</v>
          </cell>
          <cell r="M4207" t="str">
            <v>Mammalia</v>
          </cell>
          <cell r="N4207" t="str">
            <v xml:space="preserve"> Eutheria</v>
          </cell>
          <cell r="O4207" t="str">
            <v xml:space="preserve"> Euarchontoglires</v>
          </cell>
          <cell r="P4207" t="str">
            <v xml:space="preserve"> Primates</v>
          </cell>
          <cell r="Q4207" t="str">
            <v xml:space="preserve"> Haplorrhini</v>
          </cell>
          <cell r="R4207" t="str">
            <v>Catarrhini</v>
          </cell>
          <cell r="S4207" t="str">
            <v xml:space="preserve"> Hominidae</v>
          </cell>
          <cell r="T4207" t="str">
            <v xml:space="preserve"> Pongo.</v>
          </cell>
        </row>
        <row r="4208">
          <cell r="B4208" t="str">
            <v>H2PXJ4</v>
          </cell>
          <cell r="C4208" t="str">
            <v xml:space="preserve"> Pongo abelii (Sumatran orangutan) (Pongo pygmaeus abelii).</v>
          </cell>
          <cell r="E4208" t="str">
            <v xml:space="preserve"> NCBI_TaxID=9601 {ECO:0000313|Ensembl:ENSPPYP00000023487, ECO:0000313|Proteomes:UP000001595};</v>
          </cell>
          <cell r="G4208" t="str">
            <v>Eukaryota</v>
          </cell>
          <cell r="H4208" t="str">
            <v xml:space="preserve"> Metazoa</v>
          </cell>
          <cell r="I4208" t="str">
            <v xml:space="preserve"> Chordata</v>
          </cell>
          <cell r="J4208" t="str">
            <v xml:space="preserve"> Craniata</v>
          </cell>
          <cell r="K4208" t="str">
            <v xml:space="preserve"> Vertebrata</v>
          </cell>
          <cell r="L4208" t="str">
            <v xml:space="preserve"> Euteleostomi</v>
          </cell>
          <cell r="M4208" t="str">
            <v>Mammalia</v>
          </cell>
          <cell r="N4208" t="str">
            <v xml:space="preserve"> Eutheria</v>
          </cell>
          <cell r="O4208" t="str">
            <v xml:space="preserve"> Euarchontoglires</v>
          </cell>
          <cell r="P4208" t="str">
            <v xml:space="preserve"> Primates</v>
          </cell>
          <cell r="Q4208" t="str">
            <v xml:space="preserve"> Haplorrhini</v>
          </cell>
          <cell r="R4208" t="str">
            <v>Catarrhini</v>
          </cell>
          <cell r="S4208" t="str">
            <v xml:space="preserve"> Hominidae</v>
          </cell>
          <cell r="T4208" t="str">
            <v xml:space="preserve"> Pongo.</v>
          </cell>
        </row>
        <row r="4209">
          <cell r="B4209" t="str">
            <v>H2Q0G5</v>
          </cell>
          <cell r="C4209" t="str">
            <v xml:space="preserve"> Pan troglodytes (Chimpanzee).</v>
          </cell>
          <cell r="E4209" t="str">
            <v xml:space="preserve"> NCBI_TaxID=9598 {ECO:0000313|Ensembl:ENSPTRP00000002646, ECO:0000313|Proteomes:UP000002277};</v>
          </cell>
          <cell r="G4209" t="str">
            <v>Eukaryota</v>
          </cell>
          <cell r="H4209" t="str">
            <v xml:space="preserve"> Metazoa</v>
          </cell>
          <cell r="I4209" t="str">
            <v xml:space="preserve"> Chordata</v>
          </cell>
          <cell r="J4209" t="str">
            <v xml:space="preserve"> Craniata</v>
          </cell>
          <cell r="K4209" t="str">
            <v xml:space="preserve"> Vertebrata</v>
          </cell>
          <cell r="L4209" t="str">
            <v xml:space="preserve"> Euteleostomi</v>
          </cell>
          <cell r="M4209" t="str">
            <v>Mammalia</v>
          </cell>
          <cell r="N4209" t="str">
            <v xml:space="preserve"> Eutheria</v>
          </cell>
          <cell r="O4209" t="str">
            <v xml:space="preserve"> Euarchontoglires</v>
          </cell>
          <cell r="P4209" t="str">
            <v xml:space="preserve"> Primates</v>
          </cell>
          <cell r="Q4209" t="str">
            <v xml:space="preserve"> Haplorrhini</v>
          </cell>
          <cell r="R4209" t="str">
            <v>Catarrhini</v>
          </cell>
          <cell r="S4209" t="str">
            <v xml:space="preserve"> Hominidae</v>
          </cell>
          <cell r="T4209" t="str">
            <v xml:space="preserve"> Pan.</v>
          </cell>
        </row>
        <row r="4210">
          <cell r="B4210" t="str">
            <v>H2QGK3</v>
          </cell>
          <cell r="C4210" t="str">
            <v xml:space="preserve"> Pan troglodytes (Chimpanzee).</v>
          </cell>
          <cell r="E4210" t="str">
            <v xml:space="preserve"> NCBI_TaxID=9598 {ECO:0000313|Ensembl:ENSPTRP00000019094, ECO:0000313|Proteomes:UP000002277};</v>
          </cell>
          <cell r="G4210" t="str">
            <v>Eukaryota</v>
          </cell>
          <cell r="H4210" t="str">
            <v xml:space="preserve"> Metazoa</v>
          </cell>
          <cell r="I4210" t="str">
            <v xml:space="preserve"> Chordata</v>
          </cell>
          <cell r="J4210" t="str">
            <v xml:space="preserve"> Craniata</v>
          </cell>
          <cell r="K4210" t="str">
            <v xml:space="preserve"> Vertebrata</v>
          </cell>
          <cell r="L4210" t="str">
            <v xml:space="preserve"> Euteleostomi</v>
          </cell>
          <cell r="M4210" t="str">
            <v>Mammalia</v>
          </cell>
          <cell r="N4210" t="str">
            <v xml:space="preserve"> Eutheria</v>
          </cell>
          <cell r="O4210" t="str">
            <v xml:space="preserve"> Euarchontoglires</v>
          </cell>
          <cell r="P4210" t="str">
            <v xml:space="preserve"> Primates</v>
          </cell>
          <cell r="Q4210" t="str">
            <v xml:space="preserve"> Haplorrhini</v>
          </cell>
          <cell r="R4210" t="str">
            <v>Catarrhini</v>
          </cell>
          <cell r="S4210" t="str">
            <v xml:space="preserve"> Hominidae</v>
          </cell>
          <cell r="T4210" t="str">
            <v xml:space="preserve"> Pan.</v>
          </cell>
        </row>
        <row r="4211">
          <cell r="B4211" t="str">
            <v>H2QRH5</v>
          </cell>
          <cell r="C4211" t="str">
            <v xml:space="preserve"> Pan troglodytes (Chimpanzee).</v>
          </cell>
          <cell r="E4211" t="str">
            <v xml:space="preserve"> NCBI_TaxID=9598 {ECO:0000313|Ensembl:ENSPTRP00000029484, ECO:0000313|Proteomes:UP000002277};</v>
          </cell>
          <cell r="G4211" t="str">
            <v>Eukaryota</v>
          </cell>
          <cell r="H4211" t="str">
            <v xml:space="preserve"> Metazoa</v>
          </cell>
          <cell r="I4211" t="str">
            <v xml:space="preserve"> Chordata</v>
          </cell>
          <cell r="J4211" t="str">
            <v xml:space="preserve"> Craniata</v>
          </cell>
          <cell r="K4211" t="str">
            <v xml:space="preserve"> Vertebrata</v>
          </cell>
          <cell r="L4211" t="str">
            <v xml:space="preserve"> Euteleostomi</v>
          </cell>
          <cell r="M4211" t="str">
            <v>Mammalia</v>
          </cell>
          <cell r="N4211" t="str">
            <v xml:space="preserve"> Eutheria</v>
          </cell>
          <cell r="O4211" t="str">
            <v xml:space="preserve"> Euarchontoglires</v>
          </cell>
          <cell r="P4211" t="str">
            <v xml:space="preserve"> Primates</v>
          </cell>
          <cell r="Q4211" t="str">
            <v xml:space="preserve"> Haplorrhini</v>
          </cell>
          <cell r="R4211" t="str">
            <v>Catarrhini</v>
          </cell>
          <cell r="S4211" t="str">
            <v xml:space="preserve"> Hominidae</v>
          </cell>
          <cell r="T4211" t="str">
            <v xml:space="preserve"> Pan.</v>
          </cell>
        </row>
        <row r="4212">
          <cell r="B4212" t="str">
            <v>K7CAB0</v>
          </cell>
          <cell r="C4212" t="str">
            <v xml:space="preserve"> Pan troglodytes (Chimpanzee).</v>
          </cell>
          <cell r="E4212" t="str">
            <v xml:space="preserve"> NCBI_TaxID=9598 {ECO:0000313|EMBL:JAA23234.1};</v>
          </cell>
          <cell r="G4212" t="str">
            <v>Eukaryota</v>
          </cell>
          <cell r="H4212" t="str">
            <v xml:space="preserve"> Metazoa</v>
          </cell>
          <cell r="I4212" t="str">
            <v xml:space="preserve"> Chordata</v>
          </cell>
          <cell r="J4212" t="str">
            <v xml:space="preserve"> Craniata</v>
          </cell>
          <cell r="K4212" t="str">
            <v xml:space="preserve"> Vertebrata</v>
          </cell>
          <cell r="L4212" t="str">
            <v xml:space="preserve"> Euteleostomi</v>
          </cell>
          <cell r="M4212" t="str">
            <v>Mammalia</v>
          </cell>
          <cell r="N4212" t="str">
            <v xml:space="preserve"> Eutheria</v>
          </cell>
          <cell r="O4212" t="str">
            <v xml:space="preserve"> Euarchontoglires</v>
          </cell>
          <cell r="P4212" t="str">
            <v xml:space="preserve"> Primates</v>
          </cell>
          <cell r="Q4212" t="str">
            <v xml:space="preserve"> Haplorrhini</v>
          </cell>
          <cell r="R4212" t="str">
            <v>Catarrhini</v>
          </cell>
          <cell r="S4212" t="str">
            <v xml:space="preserve"> Hominidae</v>
          </cell>
          <cell r="T4212" t="str">
            <v xml:space="preserve"> Pan.</v>
          </cell>
        </row>
        <row r="4213">
          <cell r="B4213" t="str">
            <v>H2RHS4</v>
          </cell>
          <cell r="C4213" t="str">
            <v xml:space="preserve"> Pan troglodytes (Chimpanzee).</v>
          </cell>
          <cell r="E4213" t="str">
            <v xml:space="preserve"> NCBI_TaxID=9598 {ECO:0000313|Ensembl:ENSPTRP00000061079, ECO:0000313|Proteomes:UP000002277};</v>
          </cell>
          <cell r="G4213" t="str">
            <v>Eukaryota</v>
          </cell>
          <cell r="H4213" t="str">
            <v xml:space="preserve"> Metazoa</v>
          </cell>
          <cell r="I4213" t="str">
            <v xml:space="preserve"> Chordata</v>
          </cell>
          <cell r="J4213" t="str">
            <v xml:space="preserve"> Craniata</v>
          </cell>
          <cell r="K4213" t="str">
            <v xml:space="preserve"> Vertebrata</v>
          </cell>
          <cell r="L4213" t="str">
            <v xml:space="preserve"> Euteleostomi</v>
          </cell>
          <cell r="M4213" t="str">
            <v>Mammalia</v>
          </cell>
          <cell r="N4213" t="str">
            <v xml:space="preserve"> Eutheria</v>
          </cell>
          <cell r="O4213" t="str">
            <v xml:space="preserve"> Euarchontoglires</v>
          </cell>
          <cell r="P4213" t="str">
            <v xml:space="preserve"> Primates</v>
          </cell>
          <cell r="Q4213" t="str">
            <v xml:space="preserve"> Haplorrhini</v>
          </cell>
          <cell r="R4213" t="str">
            <v>Catarrhini</v>
          </cell>
          <cell r="S4213" t="str">
            <v xml:space="preserve"> Hominidae</v>
          </cell>
          <cell r="T4213" t="str">
            <v xml:space="preserve"> Pan.</v>
          </cell>
        </row>
        <row r="4214">
          <cell r="B4214" t="str">
            <v>H2RHY5</v>
          </cell>
          <cell r="C4214" t="str">
            <v xml:space="preserve"> Pan troglodytes (Chimpanzee).</v>
          </cell>
          <cell r="E4214" t="str">
            <v xml:space="preserve"> NCBI_TaxID=9598 {ECO:0000313|Ensembl:ENSPTRP00000061141, ECO:0000313|Proteomes:UP000002277};</v>
          </cell>
          <cell r="G4214" t="str">
            <v>Eukaryota</v>
          </cell>
          <cell r="H4214" t="str">
            <v xml:space="preserve"> Metazoa</v>
          </cell>
          <cell r="I4214" t="str">
            <v xml:space="preserve"> Chordata</v>
          </cell>
          <cell r="J4214" t="str">
            <v xml:space="preserve"> Craniata</v>
          </cell>
          <cell r="K4214" t="str">
            <v xml:space="preserve"> Vertebrata</v>
          </cell>
          <cell r="L4214" t="str">
            <v xml:space="preserve"> Euteleostomi</v>
          </cell>
          <cell r="M4214" t="str">
            <v>Mammalia</v>
          </cell>
          <cell r="N4214" t="str">
            <v xml:space="preserve"> Eutheria</v>
          </cell>
          <cell r="O4214" t="str">
            <v xml:space="preserve"> Euarchontoglires</v>
          </cell>
          <cell r="P4214" t="str">
            <v xml:space="preserve"> Primates</v>
          </cell>
          <cell r="Q4214" t="str">
            <v xml:space="preserve"> Haplorrhini</v>
          </cell>
          <cell r="R4214" t="str">
            <v>Catarrhini</v>
          </cell>
          <cell r="S4214" t="str">
            <v xml:space="preserve"> Hominidae</v>
          </cell>
          <cell r="T4214" t="str">
            <v xml:space="preserve"> Pan.</v>
          </cell>
        </row>
        <row r="4215">
          <cell r="B4215" t="str">
            <v>H2S4X2</v>
          </cell>
          <cell r="C4215" t="str">
            <v xml:space="preserve"> Takifugu rubripes (Japanese pufferfish) (Fugu rubripes).</v>
          </cell>
          <cell r="E4215" t="str">
            <v xml:space="preserve"> NCBI_TaxID=31033 {ECO:0000313|Ensembl:ENSTRUP00000007444, ECO:0000313|Proteomes:UP000005226};</v>
          </cell>
          <cell r="G4215" t="str">
            <v>Eukaryota</v>
          </cell>
          <cell r="H4215" t="str">
            <v xml:space="preserve"> Metazoa</v>
          </cell>
          <cell r="I4215" t="str">
            <v xml:space="preserve"> Chordata</v>
          </cell>
          <cell r="J4215" t="str">
            <v xml:space="preserve"> Craniata</v>
          </cell>
          <cell r="K4215" t="str">
            <v xml:space="preserve"> Vertebrata</v>
          </cell>
          <cell r="L4215" t="str">
            <v xml:space="preserve"> Euteleostomi</v>
          </cell>
          <cell r="M4215" t="str">
            <v>Actinopterygii</v>
          </cell>
          <cell r="N4215" t="str">
            <v xml:space="preserve"> Neopterygii</v>
          </cell>
          <cell r="O4215" t="str">
            <v xml:space="preserve"> Teleostei</v>
          </cell>
          <cell r="P4215" t="str">
            <v xml:space="preserve"> Neoteleostei</v>
          </cell>
          <cell r="Q4215" t="str">
            <v xml:space="preserve"> Acanthomorphata</v>
          </cell>
          <cell r="R4215" t="str">
            <v>Eupercaria</v>
          </cell>
          <cell r="S4215" t="str">
            <v xml:space="preserve"> Tetraodontiformes</v>
          </cell>
          <cell r="T4215" t="str">
            <v xml:space="preserve"> Tetradontoidea</v>
          </cell>
          <cell r="U4215" t="str">
            <v xml:space="preserve"> Tetraodontidae</v>
          </cell>
        </row>
        <row r="4216">
          <cell r="B4216" t="str">
            <v>H2S4X3</v>
          </cell>
          <cell r="C4216" t="str">
            <v xml:space="preserve"> Takifugu rubripes (Japanese pufferfish) (Fugu rubripes).</v>
          </cell>
          <cell r="E4216" t="str">
            <v xml:space="preserve"> NCBI_TaxID=31033 {ECO:0000313|Ensembl:ENSTRUP00000007445, ECO:0000313|Proteomes:UP000005226};</v>
          </cell>
          <cell r="G4216" t="str">
            <v>Eukaryota</v>
          </cell>
          <cell r="H4216" t="str">
            <v xml:space="preserve"> Metazoa</v>
          </cell>
          <cell r="I4216" t="str">
            <v xml:space="preserve"> Chordata</v>
          </cell>
          <cell r="J4216" t="str">
            <v xml:space="preserve"> Craniata</v>
          </cell>
          <cell r="K4216" t="str">
            <v xml:space="preserve"> Vertebrata</v>
          </cell>
          <cell r="L4216" t="str">
            <v xml:space="preserve"> Euteleostomi</v>
          </cell>
          <cell r="M4216" t="str">
            <v>Actinopterygii</v>
          </cell>
          <cell r="N4216" t="str">
            <v xml:space="preserve"> Neopterygii</v>
          </cell>
          <cell r="O4216" t="str">
            <v xml:space="preserve"> Teleostei</v>
          </cell>
          <cell r="P4216" t="str">
            <v xml:space="preserve"> Neoteleostei</v>
          </cell>
          <cell r="Q4216" t="str">
            <v xml:space="preserve"> Acanthomorphata</v>
          </cell>
          <cell r="R4216" t="str">
            <v>Eupercaria</v>
          </cell>
          <cell r="S4216" t="str">
            <v xml:space="preserve"> Tetraodontiformes</v>
          </cell>
          <cell r="T4216" t="str">
            <v xml:space="preserve"> Tetradontoidea</v>
          </cell>
          <cell r="U4216" t="str">
            <v xml:space="preserve"> Tetraodontidae</v>
          </cell>
        </row>
        <row r="4217">
          <cell r="B4217" t="str">
            <v>H2S4X4</v>
          </cell>
          <cell r="C4217" t="str">
            <v xml:space="preserve"> Takifugu rubripes (Japanese pufferfish) (Fugu rubripes).</v>
          </cell>
          <cell r="E4217" t="str">
            <v xml:space="preserve"> NCBI_TaxID=31033 {ECO:0000313|Ensembl:ENSTRUP00000007446, ECO:0000313|Proteomes:UP000005226};</v>
          </cell>
          <cell r="G4217" t="str">
            <v>Eukaryota</v>
          </cell>
          <cell r="H4217" t="str">
            <v xml:space="preserve"> Metazoa</v>
          </cell>
          <cell r="I4217" t="str">
            <v xml:space="preserve"> Chordata</v>
          </cell>
          <cell r="J4217" t="str">
            <v xml:space="preserve"> Craniata</v>
          </cell>
          <cell r="K4217" t="str">
            <v xml:space="preserve"> Vertebrata</v>
          </cell>
          <cell r="L4217" t="str">
            <v xml:space="preserve"> Euteleostomi</v>
          </cell>
          <cell r="M4217" t="str">
            <v>Actinopterygii</v>
          </cell>
          <cell r="N4217" t="str">
            <v xml:space="preserve"> Neopterygii</v>
          </cell>
          <cell r="O4217" t="str">
            <v xml:space="preserve"> Teleostei</v>
          </cell>
          <cell r="P4217" t="str">
            <v xml:space="preserve"> Neoteleostei</v>
          </cell>
          <cell r="Q4217" t="str">
            <v xml:space="preserve"> Acanthomorphata</v>
          </cell>
          <cell r="R4217" t="str">
            <v>Eupercaria</v>
          </cell>
          <cell r="S4217" t="str">
            <v xml:space="preserve"> Tetraodontiformes</v>
          </cell>
          <cell r="T4217" t="str">
            <v xml:space="preserve"> Tetradontoidea</v>
          </cell>
          <cell r="U4217" t="str">
            <v xml:space="preserve"> Tetraodontidae</v>
          </cell>
        </row>
        <row r="4218">
          <cell r="B4218" t="str">
            <v>H2S4X5</v>
          </cell>
          <cell r="C4218" t="str">
            <v xml:space="preserve"> Takifugu rubripes (Japanese pufferfish) (Fugu rubripes).</v>
          </cell>
          <cell r="E4218" t="str">
            <v xml:space="preserve"> NCBI_TaxID=31033 {ECO:0000313|Ensembl:ENSTRUP00000007447, ECO:0000313|Proteomes:UP000005226};</v>
          </cell>
          <cell r="G4218" t="str">
            <v>Eukaryota</v>
          </cell>
          <cell r="H4218" t="str">
            <v xml:space="preserve"> Metazoa</v>
          </cell>
          <cell r="I4218" t="str">
            <v xml:space="preserve"> Chordata</v>
          </cell>
          <cell r="J4218" t="str">
            <v xml:space="preserve"> Craniata</v>
          </cell>
          <cell r="K4218" t="str">
            <v xml:space="preserve"> Vertebrata</v>
          </cell>
          <cell r="L4218" t="str">
            <v xml:space="preserve"> Euteleostomi</v>
          </cell>
          <cell r="M4218" t="str">
            <v>Actinopterygii</v>
          </cell>
          <cell r="N4218" t="str">
            <v xml:space="preserve"> Neopterygii</v>
          </cell>
          <cell r="O4218" t="str">
            <v xml:space="preserve"> Teleostei</v>
          </cell>
          <cell r="P4218" t="str">
            <v xml:space="preserve"> Neoteleostei</v>
          </cell>
          <cell r="Q4218" t="str">
            <v xml:space="preserve"> Acanthomorphata</v>
          </cell>
          <cell r="R4218" t="str">
            <v>Eupercaria</v>
          </cell>
          <cell r="S4218" t="str">
            <v xml:space="preserve"> Tetraodontiformes</v>
          </cell>
          <cell r="T4218" t="str">
            <v xml:space="preserve"> Tetradontoidea</v>
          </cell>
          <cell r="U4218" t="str">
            <v xml:space="preserve"> Tetraodontidae</v>
          </cell>
        </row>
        <row r="4219">
          <cell r="B4219" t="str">
            <v>H2S4X6</v>
          </cell>
          <cell r="C4219" t="str">
            <v xml:space="preserve"> Takifugu rubripes (Japanese pufferfish) (Fugu rubripes).</v>
          </cell>
          <cell r="E4219" t="str">
            <v xml:space="preserve"> NCBI_TaxID=31033 {ECO:0000313|Ensembl:ENSTRUP00000007448, ECO:0000313|Proteomes:UP000005226};</v>
          </cell>
          <cell r="G4219" t="str">
            <v>Eukaryota</v>
          </cell>
          <cell r="H4219" t="str">
            <v xml:space="preserve"> Metazoa</v>
          </cell>
          <cell r="I4219" t="str">
            <v xml:space="preserve"> Chordata</v>
          </cell>
          <cell r="J4219" t="str">
            <v xml:space="preserve"> Craniata</v>
          </cell>
          <cell r="K4219" t="str">
            <v xml:space="preserve"> Vertebrata</v>
          </cell>
          <cell r="L4219" t="str">
            <v xml:space="preserve"> Euteleostomi</v>
          </cell>
          <cell r="M4219" t="str">
            <v>Actinopterygii</v>
          </cell>
          <cell r="N4219" t="str">
            <v xml:space="preserve"> Neopterygii</v>
          </cell>
          <cell r="O4219" t="str">
            <v xml:space="preserve"> Teleostei</v>
          </cell>
          <cell r="P4219" t="str">
            <v xml:space="preserve"> Neoteleostei</v>
          </cell>
          <cell r="Q4219" t="str">
            <v xml:space="preserve"> Acanthomorphata</v>
          </cell>
          <cell r="R4219" t="str">
            <v>Eupercaria</v>
          </cell>
          <cell r="S4219" t="str">
            <v xml:space="preserve"> Tetraodontiformes</v>
          </cell>
          <cell r="T4219" t="str">
            <v xml:space="preserve"> Tetradontoidea</v>
          </cell>
          <cell r="U4219" t="str">
            <v xml:space="preserve"> Tetraodontidae</v>
          </cell>
        </row>
        <row r="4220">
          <cell r="B4220" t="str">
            <v>H2SDA0</v>
          </cell>
          <cell r="C4220" t="str">
            <v xml:space="preserve"> Takifugu rubripes (Japanese pufferfish) (Fugu rubripes).</v>
          </cell>
          <cell r="E4220" t="str">
            <v xml:space="preserve"> NCBI_TaxID=31033 {ECO:0000313|Ensembl:ENSTRUP00000010380, ECO:0000313|Proteomes:UP000005226};</v>
          </cell>
          <cell r="G4220" t="str">
            <v>Eukaryota</v>
          </cell>
          <cell r="H4220" t="str">
            <v xml:space="preserve"> Metazoa</v>
          </cell>
          <cell r="I4220" t="str">
            <v xml:space="preserve"> Chordata</v>
          </cell>
          <cell r="J4220" t="str">
            <v xml:space="preserve"> Craniata</v>
          </cell>
          <cell r="K4220" t="str">
            <v xml:space="preserve"> Vertebrata</v>
          </cell>
          <cell r="L4220" t="str">
            <v xml:space="preserve"> Euteleostomi</v>
          </cell>
          <cell r="M4220" t="str">
            <v>Actinopterygii</v>
          </cell>
          <cell r="N4220" t="str">
            <v xml:space="preserve"> Neopterygii</v>
          </cell>
          <cell r="O4220" t="str">
            <v xml:space="preserve"> Teleostei</v>
          </cell>
          <cell r="P4220" t="str">
            <v xml:space="preserve"> Neoteleostei</v>
          </cell>
          <cell r="Q4220" t="str">
            <v xml:space="preserve"> Acanthomorphata</v>
          </cell>
          <cell r="R4220" t="str">
            <v>Eupercaria</v>
          </cell>
          <cell r="S4220" t="str">
            <v xml:space="preserve"> Tetraodontiformes</v>
          </cell>
          <cell r="T4220" t="str">
            <v xml:space="preserve"> Tetradontoidea</v>
          </cell>
          <cell r="U4220" t="str">
            <v xml:space="preserve"> Tetraodontidae</v>
          </cell>
        </row>
        <row r="4221">
          <cell r="B4221" t="str">
            <v>H2T2L9</v>
          </cell>
          <cell r="C4221" t="str">
            <v xml:space="preserve"> Takifugu rubripes (Japanese pufferfish) (Fugu rubripes).</v>
          </cell>
          <cell r="E4221" t="str">
            <v xml:space="preserve"> NCBI_TaxID=31033 {ECO:0000313|Ensembl:ENSTRUP00000018907, ECO:0000313|Proteomes:UP000005226};</v>
          </cell>
          <cell r="G4221" t="str">
            <v>Eukaryota</v>
          </cell>
          <cell r="H4221" t="str">
            <v xml:space="preserve"> Metazoa</v>
          </cell>
          <cell r="I4221" t="str">
            <v xml:space="preserve"> Chordata</v>
          </cell>
          <cell r="J4221" t="str">
            <v xml:space="preserve"> Craniata</v>
          </cell>
          <cell r="K4221" t="str">
            <v xml:space="preserve"> Vertebrata</v>
          </cell>
          <cell r="L4221" t="str">
            <v xml:space="preserve"> Euteleostomi</v>
          </cell>
          <cell r="M4221" t="str">
            <v>Actinopterygii</v>
          </cell>
          <cell r="N4221" t="str">
            <v xml:space="preserve"> Neopterygii</v>
          </cell>
          <cell r="O4221" t="str">
            <v xml:space="preserve"> Teleostei</v>
          </cell>
          <cell r="P4221" t="str">
            <v xml:space="preserve"> Neoteleostei</v>
          </cell>
          <cell r="Q4221" t="str">
            <v xml:space="preserve"> Acanthomorphata</v>
          </cell>
          <cell r="R4221" t="str">
            <v>Eupercaria</v>
          </cell>
          <cell r="S4221" t="str">
            <v xml:space="preserve"> Tetraodontiformes</v>
          </cell>
          <cell r="T4221" t="str">
            <v xml:space="preserve"> Tetradontoidea</v>
          </cell>
          <cell r="U4221" t="str">
            <v xml:space="preserve"> Tetraodontidae</v>
          </cell>
        </row>
        <row r="4222">
          <cell r="B4222" t="str">
            <v>H2T2M0</v>
          </cell>
          <cell r="C4222" t="str">
            <v xml:space="preserve"> Takifugu rubripes (Japanese pufferfish) (Fugu rubripes).</v>
          </cell>
          <cell r="E4222" t="str">
            <v xml:space="preserve"> NCBI_TaxID=31033 {ECO:0000313|Ensembl:ENSTRUP00000018908, ECO:0000313|Proteomes:UP000005226};</v>
          </cell>
          <cell r="G4222" t="str">
            <v>Eukaryota</v>
          </cell>
          <cell r="H4222" t="str">
            <v xml:space="preserve"> Metazoa</v>
          </cell>
          <cell r="I4222" t="str">
            <v xml:space="preserve"> Chordata</v>
          </cell>
          <cell r="J4222" t="str">
            <v xml:space="preserve"> Craniata</v>
          </cell>
          <cell r="K4222" t="str">
            <v xml:space="preserve"> Vertebrata</v>
          </cell>
          <cell r="L4222" t="str">
            <v xml:space="preserve"> Euteleostomi</v>
          </cell>
          <cell r="M4222" t="str">
            <v>Actinopterygii</v>
          </cell>
          <cell r="N4222" t="str">
            <v xml:space="preserve"> Neopterygii</v>
          </cell>
          <cell r="O4222" t="str">
            <v xml:space="preserve"> Teleostei</v>
          </cell>
          <cell r="P4222" t="str">
            <v xml:space="preserve"> Neoteleostei</v>
          </cell>
          <cell r="Q4222" t="str">
            <v xml:space="preserve"> Acanthomorphata</v>
          </cell>
          <cell r="R4222" t="str">
            <v>Eupercaria</v>
          </cell>
          <cell r="S4222" t="str">
            <v xml:space="preserve"> Tetraodontiformes</v>
          </cell>
          <cell r="T4222" t="str">
            <v xml:space="preserve"> Tetradontoidea</v>
          </cell>
          <cell r="U4222" t="str">
            <v xml:space="preserve"> Tetraodontidae</v>
          </cell>
        </row>
        <row r="4223">
          <cell r="B4223" t="str">
            <v>H2U2S8</v>
          </cell>
          <cell r="C4223" t="str">
            <v xml:space="preserve"> Takifugu rubripes (Japanese pufferfish) (Fugu rubripes).</v>
          </cell>
          <cell r="E4223" t="str">
            <v xml:space="preserve"> NCBI_TaxID=31033 {ECO:0000313|Ensembl:ENSTRUP00000031239, ECO:0000313|Proteomes:UP000005226};</v>
          </cell>
          <cell r="G4223" t="str">
            <v>Eukaryota</v>
          </cell>
          <cell r="H4223" t="str">
            <v xml:space="preserve"> Metazoa</v>
          </cell>
          <cell r="I4223" t="str">
            <v xml:space="preserve"> Chordata</v>
          </cell>
          <cell r="J4223" t="str">
            <v xml:space="preserve"> Craniata</v>
          </cell>
          <cell r="K4223" t="str">
            <v xml:space="preserve"> Vertebrata</v>
          </cell>
          <cell r="L4223" t="str">
            <v xml:space="preserve"> Euteleostomi</v>
          </cell>
          <cell r="M4223" t="str">
            <v>Actinopterygii</v>
          </cell>
          <cell r="N4223" t="str">
            <v xml:space="preserve"> Neopterygii</v>
          </cell>
          <cell r="O4223" t="str">
            <v xml:space="preserve"> Teleostei</v>
          </cell>
          <cell r="P4223" t="str">
            <v xml:space="preserve"> Neoteleostei</v>
          </cell>
          <cell r="Q4223" t="str">
            <v xml:space="preserve"> Acanthomorphata</v>
          </cell>
          <cell r="R4223" t="str">
            <v>Eupercaria</v>
          </cell>
          <cell r="S4223" t="str">
            <v xml:space="preserve"> Tetraodontiformes</v>
          </cell>
          <cell r="T4223" t="str">
            <v xml:space="preserve"> Tetradontoidea</v>
          </cell>
          <cell r="U4223" t="str">
            <v xml:space="preserve"> Tetraodontidae</v>
          </cell>
        </row>
        <row r="4224">
          <cell r="B4224" t="str">
            <v>H2UDD6</v>
          </cell>
          <cell r="C4224" t="str">
            <v xml:space="preserve"> Takifugu rubripes (Japanese pufferfish) (Fugu rubripes).</v>
          </cell>
          <cell r="E4224" t="str">
            <v xml:space="preserve"> NCBI_TaxID=31033 {ECO:0000313|Ensembl:ENSTRUP00000034955};</v>
          </cell>
          <cell r="G4224" t="str">
            <v>Eukaryota</v>
          </cell>
          <cell r="H4224" t="str">
            <v xml:space="preserve"> Metazoa</v>
          </cell>
          <cell r="I4224" t="str">
            <v xml:space="preserve"> Chordata</v>
          </cell>
          <cell r="J4224" t="str">
            <v xml:space="preserve"> Craniata</v>
          </cell>
          <cell r="K4224" t="str">
            <v xml:space="preserve"> Vertebrata</v>
          </cell>
          <cell r="L4224" t="str">
            <v xml:space="preserve"> Euteleostomi</v>
          </cell>
          <cell r="M4224" t="str">
            <v>Actinopterygii</v>
          </cell>
          <cell r="N4224" t="str">
            <v xml:space="preserve"> Neopterygii</v>
          </cell>
          <cell r="O4224" t="str">
            <v xml:space="preserve"> Teleostei</v>
          </cell>
          <cell r="P4224" t="str">
            <v xml:space="preserve"> Neoteleostei</v>
          </cell>
          <cell r="Q4224" t="str">
            <v xml:space="preserve"> Acanthomorphata</v>
          </cell>
          <cell r="R4224" t="str">
            <v>Eupercaria</v>
          </cell>
          <cell r="S4224" t="str">
            <v xml:space="preserve"> Tetraodontiformes</v>
          </cell>
          <cell r="T4224" t="str">
            <v xml:space="preserve"> Tetradontoidea</v>
          </cell>
          <cell r="U4224" t="str">
            <v xml:space="preserve"> Tetraodontidae</v>
          </cell>
        </row>
        <row r="4225">
          <cell r="B4225" t="str">
            <v>H2UDD7</v>
          </cell>
          <cell r="C4225" t="str">
            <v xml:space="preserve"> Takifugu rubripes (Japanese pufferfish) (Fugu rubripes).</v>
          </cell>
          <cell r="E4225" t="str">
            <v xml:space="preserve"> NCBI_TaxID=31033 {ECO:0000313|Ensembl:ENSTRUP00000034956};</v>
          </cell>
          <cell r="G4225" t="str">
            <v>Eukaryota</v>
          </cell>
          <cell r="H4225" t="str">
            <v xml:space="preserve"> Metazoa</v>
          </cell>
          <cell r="I4225" t="str">
            <v xml:space="preserve"> Chordata</v>
          </cell>
          <cell r="J4225" t="str">
            <v xml:space="preserve"> Craniata</v>
          </cell>
          <cell r="K4225" t="str">
            <v xml:space="preserve"> Vertebrata</v>
          </cell>
          <cell r="L4225" t="str">
            <v xml:space="preserve"> Euteleostomi</v>
          </cell>
          <cell r="M4225" t="str">
            <v>Actinopterygii</v>
          </cell>
          <cell r="N4225" t="str">
            <v xml:space="preserve"> Neopterygii</v>
          </cell>
          <cell r="O4225" t="str">
            <v xml:space="preserve"> Teleostei</v>
          </cell>
          <cell r="P4225" t="str">
            <v xml:space="preserve"> Neoteleostei</v>
          </cell>
          <cell r="Q4225" t="str">
            <v xml:space="preserve"> Acanthomorphata</v>
          </cell>
          <cell r="R4225" t="str">
            <v>Eupercaria</v>
          </cell>
          <cell r="S4225" t="str">
            <v xml:space="preserve"> Tetraodontiformes</v>
          </cell>
          <cell r="T4225" t="str">
            <v xml:space="preserve"> Tetradontoidea</v>
          </cell>
          <cell r="U4225" t="str">
            <v xml:space="preserve"> Tetraodontidae</v>
          </cell>
        </row>
        <row r="4226">
          <cell r="B4226" t="str">
            <v>H2UYB4</v>
          </cell>
          <cell r="C4226" t="str">
            <v xml:space="preserve"> Takifugu rubripes (Japanese pufferfish) (Fugu rubripes).</v>
          </cell>
          <cell r="E4226" t="str">
            <v xml:space="preserve"> NCBI_TaxID=31033 {ECO:0000313|Ensembl:ENSTRUP00000041943, ECO:0000313|Proteomes:UP000005226};</v>
          </cell>
          <cell r="G4226" t="str">
            <v>Eukaryota</v>
          </cell>
          <cell r="H4226" t="str">
            <v xml:space="preserve"> Metazoa</v>
          </cell>
          <cell r="I4226" t="str">
            <v xml:space="preserve"> Chordata</v>
          </cell>
          <cell r="J4226" t="str">
            <v xml:space="preserve"> Craniata</v>
          </cell>
          <cell r="K4226" t="str">
            <v xml:space="preserve"> Vertebrata</v>
          </cell>
          <cell r="L4226" t="str">
            <v xml:space="preserve"> Euteleostomi</v>
          </cell>
          <cell r="M4226" t="str">
            <v>Actinopterygii</v>
          </cell>
          <cell r="N4226" t="str">
            <v xml:space="preserve"> Neopterygii</v>
          </cell>
          <cell r="O4226" t="str">
            <v xml:space="preserve"> Teleostei</v>
          </cell>
          <cell r="P4226" t="str">
            <v xml:space="preserve"> Neoteleostei</v>
          </cell>
          <cell r="Q4226" t="str">
            <v xml:space="preserve"> Acanthomorphata</v>
          </cell>
          <cell r="R4226" t="str">
            <v>Eupercaria</v>
          </cell>
          <cell r="S4226" t="str">
            <v xml:space="preserve"> Tetraodontiformes</v>
          </cell>
          <cell r="T4226" t="str">
            <v xml:space="preserve"> Tetradontoidea</v>
          </cell>
          <cell r="U4226" t="str">
            <v xml:space="preserve"> Tetraodontidae</v>
          </cell>
        </row>
        <row r="4227">
          <cell r="B4227" t="str">
            <v>H2V3W4</v>
          </cell>
          <cell r="C4227" t="str">
            <v xml:space="preserve"> Takifugu rubripes (Japanese pufferfish) (Fugu rubripes).</v>
          </cell>
          <cell r="E4227" t="str">
            <v xml:space="preserve"> NCBI_TaxID=31033 {ECO:0000313|Ensembl:ENSTRUP00000043898, ECO:0000313|Proteomes:UP000005226};</v>
          </cell>
          <cell r="G4227" t="str">
            <v>Eukaryota</v>
          </cell>
          <cell r="H4227" t="str">
            <v xml:space="preserve"> Metazoa</v>
          </cell>
          <cell r="I4227" t="str">
            <v xml:space="preserve"> Chordata</v>
          </cell>
          <cell r="J4227" t="str">
            <v xml:space="preserve"> Craniata</v>
          </cell>
          <cell r="K4227" t="str">
            <v xml:space="preserve"> Vertebrata</v>
          </cell>
          <cell r="L4227" t="str">
            <v xml:space="preserve"> Euteleostomi</v>
          </cell>
          <cell r="M4227" t="str">
            <v>Actinopterygii</v>
          </cell>
          <cell r="N4227" t="str">
            <v xml:space="preserve"> Neopterygii</v>
          </cell>
          <cell r="O4227" t="str">
            <v xml:space="preserve"> Teleostei</v>
          </cell>
          <cell r="P4227" t="str">
            <v xml:space="preserve"> Neoteleostei</v>
          </cell>
          <cell r="Q4227" t="str">
            <v xml:space="preserve"> Acanthomorphata</v>
          </cell>
          <cell r="R4227" t="str">
            <v>Eupercaria</v>
          </cell>
          <cell r="S4227" t="str">
            <v xml:space="preserve"> Tetraodontiformes</v>
          </cell>
          <cell r="T4227" t="str">
            <v xml:space="preserve"> Tetradontoidea</v>
          </cell>
          <cell r="U4227" t="str">
            <v xml:space="preserve"> Tetraodontidae</v>
          </cell>
        </row>
        <row r="4228">
          <cell r="B4228" t="str">
            <v>H2V3W5</v>
          </cell>
          <cell r="C4228" t="str">
            <v xml:space="preserve"> Takifugu rubripes (Japanese pufferfish) (Fugu rubripes).</v>
          </cell>
          <cell r="E4228" t="str">
            <v xml:space="preserve"> NCBI_TaxID=31033 {ECO:0000313|Ensembl:ENSTRUP00000043899, ECO:0000313|Proteomes:UP000005226};</v>
          </cell>
          <cell r="G4228" t="str">
            <v>Eukaryota</v>
          </cell>
          <cell r="H4228" t="str">
            <v xml:space="preserve"> Metazoa</v>
          </cell>
          <cell r="I4228" t="str">
            <v xml:space="preserve"> Chordata</v>
          </cell>
          <cell r="J4228" t="str">
            <v xml:space="preserve"> Craniata</v>
          </cell>
          <cell r="K4228" t="str">
            <v xml:space="preserve"> Vertebrata</v>
          </cell>
          <cell r="L4228" t="str">
            <v xml:space="preserve"> Euteleostomi</v>
          </cell>
          <cell r="M4228" t="str">
            <v>Actinopterygii</v>
          </cell>
          <cell r="N4228" t="str">
            <v xml:space="preserve"> Neopterygii</v>
          </cell>
          <cell r="O4228" t="str">
            <v xml:space="preserve"> Teleostei</v>
          </cell>
          <cell r="P4228" t="str">
            <v xml:space="preserve"> Neoteleostei</v>
          </cell>
          <cell r="Q4228" t="str">
            <v xml:space="preserve"> Acanthomorphata</v>
          </cell>
          <cell r="R4228" t="str">
            <v>Eupercaria</v>
          </cell>
          <cell r="S4228" t="str">
            <v xml:space="preserve"> Tetraodontiformes</v>
          </cell>
          <cell r="T4228" t="str">
            <v xml:space="preserve"> Tetradontoidea</v>
          </cell>
          <cell r="U4228" t="str">
            <v xml:space="preserve"> Tetraodontidae</v>
          </cell>
        </row>
        <row r="4229">
          <cell r="B4229" t="str">
            <v>H2VE73</v>
          </cell>
          <cell r="C4229" t="str">
            <v xml:space="preserve"> Takifugu rubripes (Japanese pufferfish) (Fugu rubripes).</v>
          </cell>
          <cell r="E4229" t="str">
            <v xml:space="preserve"> NCBI_TaxID=31033 {ECO:0000313|Ensembl:ENSTRUP00000047518};</v>
          </cell>
          <cell r="G4229" t="str">
            <v>Eukaryota</v>
          </cell>
          <cell r="H4229" t="str">
            <v xml:space="preserve"> Metazoa</v>
          </cell>
          <cell r="I4229" t="str">
            <v xml:space="preserve"> Chordata</v>
          </cell>
          <cell r="J4229" t="str">
            <v xml:space="preserve"> Craniata</v>
          </cell>
          <cell r="K4229" t="str">
            <v xml:space="preserve"> Vertebrata</v>
          </cell>
          <cell r="L4229" t="str">
            <v xml:space="preserve"> Euteleostomi</v>
          </cell>
          <cell r="M4229" t="str">
            <v>Actinopterygii</v>
          </cell>
          <cell r="N4229" t="str">
            <v xml:space="preserve"> Neopterygii</v>
          </cell>
          <cell r="O4229" t="str">
            <v xml:space="preserve"> Teleostei</v>
          </cell>
          <cell r="P4229" t="str">
            <v xml:space="preserve"> Neoteleostei</v>
          </cell>
          <cell r="Q4229" t="str">
            <v xml:space="preserve"> Acanthomorphata</v>
          </cell>
          <cell r="R4229" t="str">
            <v>Eupercaria</v>
          </cell>
          <cell r="S4229" t="str">
            <v xml:space="preserve"> Tetraodontiformes</v>
          </cell>
          <cell r="T4229" t="str">
            <v xml:space="preserve"> Tetradontoidea</v>
          </cell>
          <cell r="U4229" t="str">
            <v xml:space="preserve"> Tetraodontidae</v>
          </cell>
        </row>
        <row r="4230">
          <cell r="B4230" t="str">
            <v>H2Y8G2</v>
          </cell>
          <cell r="C4230" t="str">
            <v xml:space="preserve"> Ciona savignyi (Pacific transparent sea squirt).</v>
          </cell>
          <cell r="E4230" t="str">
            <v xml:space="preserve"> NCBI_TaxID=51511 {ECO:0000313|Ensembl:ENSCSAVP00000001610, ECO:0000313|Proteomes:UP000007875};</v>
          </cell>
          <cell r="G4230" t="str">
            <v>Eukaryota</v>
          </cell>
          <cell r="H4230" t="str">
            <v xml:space="preserve"> Metazoa</v>
          </cell>
          <cell r="I4230" t="str">
            <v xml:space="preserve"> Chordata</v>
          </cell>
          <cell r="J4230" t="str">
            <v xml:space="preserve"> Tunicata</v>
          </cell>
          <cell r="K4230" t="str">
            <v xml:space="preserve"> Ascidiacea</v>
          </cell>
          <cell r="L4230" t="str">
            <v xml:space="preserve"> Enterogona</v>
          </cell>
          <cell r="M4230" t="str">
            <v>Phlebobranchia</v>
          </cell>
          <cell r="N4230" t="str">
            <v xml:space="preserve"> Cionidae</v>
          </cell>
          <cell r="O4230" t="str">
            <v xml:space="preserve"> Ciona.</v>
          </cell>
        </row>
        <row r="4231">
          <cell r="B4231" t="str">
            <v>H2Y8G3</v>
          </cell>
          <cell r="C4231" t="str">
            <v xml:space="preserve"> Ciona savignyi (Pacific transparent sea squirt).</v>
          </cell>
          <cell r="E4231" t="str">
            <v xml:space="preserve"> NCBI_TaxID=51511 {ECO:0000313|Ensembl:ENSCSAVP00000001611, ECO:0000313|Proteomes:UP000007875};</v>
          </cell>
          <cell r="G4231" t="str">
            <v>Eukaryota</v>
          </cell>
          <cell r="H4231" t="str">
            <v xml:space="preserve"> Metazoa</v>
          </cell>
          <cell r="I4231" t="str">
            <v xml:space="preserve"> Chordata</v>
          </cell>
          <cell r="J4231" t="str">
            <v xml:space="preserve"> Tunicata</v>
          </cell>
          <cell r="K4231" t="str">
            <v xml:space="preserve"> Ascidiacea</v>
          </cell>
          <cell r="L4231" t="str">
            <v xml:space="preserve"> Enterogona</v>
          </cell>
          <cell r="M4231" t="str">
            <v>Phlebobranchia</v>
          </cell>
          <cell r="N4231" t="str">
            <v xml:space="preserve"> Cionidae</v>
          </cell>
          <cell r="O4231" t="str">
            <v xml:space="preserve"> Ciona.</v>
          </cell>
        </row>
        <row r="4232">
          <cell r="B4232" t="str">
            <v>H2YZA0</v>
          </cell>
          <cell r="C4232" t="str">
            <v xml:space="preserve"> Ciona savignyi (Pacific transparent sea squirt).</v>
          </cell>
          <cell r="E4232" t="str">
            <v xml:space="preserve"> NCBI_TaxID=51511 {ECO:0000313|Ensembl:ENSCSAVP00000010662, ECO:0000313|Proteomes:UP000007875};</v>
          </cell>
          <cell r="G4232" t="str">
            <v>Eukaryota</v>
          </cell>
          <cell r="H4232" t="str">
            <v xml:space="preserve"> Metazoa</v>
          </cell>
          <cell r="I4232" t="str">
            <v xml:space="preserve"> Chordata</v>
          </cell>
          <cell r="J4232" t="str">
            <v xml:space="preserve"> Tunicata</v>
          </cell>
          <cell r="K4232" t="str">
            <v xml:space="preserve"> Ascidiacea</v>
          </cell>
          <cell r="L4232" t="str">
            <v xml:space="preserve"> Enterogona</v>
          </cell>
          <cell r="M4232" t="str">
            <v>Phlebobranchia</v>
          </cell>
          <cell r="N4232" t="str">
            <v xml:space="preserve"> Cionidae</v>
          </cell>
          <cell r="O4232" t="str">
            <v xml:space="preserve"> Ciona.</v>
          </cell>
        </row>
        <row r="4233">
          <cell r="B4233" t="str">
            <v>H3AJJ9</v>
          </cell>
          <cell r="C4233" t="str">
            <v xml:space="preserve"> Latimeria chalumnae (West Indian ocean coelacanth).</v>
          </cell>
          <cell r="E4233" t="str">
            <v xml:space="preserve"> NCBI_TaxID=7897 {ECO:0000313|Ensembl:ENSLACP00000009820, ECO:0000313|Proteomes:UP000008672};</v>
          </cell>
          <cell r="G4233" t="str">
            <v>Eukaryota</v>
          </cell>
          <cell r="H4233" t="str">
            <v xml:space="preserve"> Metazoa</v>
          </cell>
          <cell r="I4233" t="str">
            <v xml:space="preserve"> Chordata</v>
          </cell>
          <cell r="J4233" t="str">
            <v xml:space="preserve"> Craniata</v>
          </cell>
          <cell r="K4233" t="str">
            <v xml:space="preserve"> Vertebrata</v>
          </cell>
          <cell r="L4233" t="str">
            <v xml:space="preserve"> Euteleostomi</v>
          </cell>
          <cell r="M4233" t="str">
            <v>Coelacanthiformes</v>
          </cell>
          <cell r="N4233" t="str">
            <v xml:space="preserve"> Coelacanthidae</v>
          </cell>
          <cell r="O4233" t="str">
            <v xml:space="preserve"> Latimeria.</v>
          </cell>
        </row>
        <row r="4234">
          <cell r="B4234" t="str">
            <v>H3AJZ2</v>
          </cell>
          <cell r="C4234" t="str">
            <v xml:space="preserve"> Latimeria chalumnae (West Indian ocean coelacanth).</v>
          </cell>
          <cell r="E4234" t="str">
            <v xml:space="preserve"> NCBI_TaxID=7897 {ECO:0000313|Ensembl:ENSLACP00000009963, ECO:0000313|Proteomes:UP000008672};</v>
          </cell>
          <cell r="G4234" t="str">
            <v>Eukaryota</v>
          </cell>
          <cell r="H4234" t="str">
            <v xml:space="preserve"> Metazoa</v>
          </cell>
          <cell r="I4234" t="str">
            <v xml:space="preserve"> Chordata</v>
          </cell>
          <cell r="J4234" t="str">
            <v xml:space="preserve"> Craniata</v>
          </cell>
          <cell r="K4234" t="str">
            <v xml:space="preserve"> Vertebrata</v>
          </cell>
          <cell r="L4234" t="str">
            <v xml:space="preserve"> Euteleostomi</v>
          </cell>
          <cell r="M4234" t="str">
            <v>Coelacanthiformes</v>
          </cell>
          <cell r="N4234" t="str">
            <v xml:space="preserve"> Coelacanthidae</v>
          </cell>
          <cell r="O4234" t="str">
            <v xml:space="preserve"> Latimeria.</v>
          </cell>
        </row>
        <row r="4235">
          <cell r="B4235" t="str">
            <v>H3B2E3</v>
          </cell>
          <cell r="C4235" t="str">
            <v xml:space="preserve"> Latimeria chalumnae (West Indian ocean coelacanth).</v>
          </cell>
          <cell r="E4235" t="str">
            <v xml:space="preserve"> NCBI_TaxID=7897 {ECO:0000313|Ensembl:ENSLACP00000016064, ECO:0000313|Proteomes:UP000008672};</v>
          </cell>
          <cell r="G4235" t="str">
            <v>Eukaryota</v>
          </cell>
          <cell r="H4235" t="str">
            <v xml:space="preserve"> Metazoa</v>
          </cell>
          <cell r="I4235" t="str">
            <v xml:space="preserve"> Chordata</v>
          </cell>
          <cell r="J4235" t="str">
            <v xml:space="preserve"> Craniata</v>
          </cell>
          <cell r="K4235" t="str">
            <v xml:space="preserve"> Vertebrata</v>
          </cell>
          <cell r="L4235" t="str">
            <v xml:space="preserve"> Euteleostomi</v>
          </cell>
          <cell r="M4235" t="str">
            <v>Coelacanthiformes</v>
          </cell>
          <cell r="N4235" t="str">
            <v xml:space="preserve"> Coelacanthidae</v>
          </cell>
          <cell r="O4235" t="str">
            <v xml:space="preserve"> Latimeria.</v>
          </cell>
        </row>
        <row r="4236">
          <cell r="B4236" t="str">
            <v>H3B2P0</v>
          </cell>
          <cell r="C4236" t="str">
            <v xml:space="preserve"> Latimeria chalumnae (West Indian ocean coelacanth).</v>
          </cell>
          <cell r="E4236" t="str">
            <v xml:space="preserve"> NCBI_TaxID=7897 {ECO:0000313|Ensembl:ENSLACP00000016161, ECO:0000313|Proteomes:UP000008672};</v>
          </cell>
          <cell r="G4236" t="str">
            <v>Eukaryota</v>
          </cell>
          <cell r="H4236" t="str">
            <v xml:space="preserve"> Metazoa</v>
          </cell>
          <cell r="I4236" t="str">
            <v xml:space="preserve"> Chordata</v>
          </cell>
          <cell r="J4236" t="str">
            <v xml:space="preserve"> Craniata</v>
          </cell>
          <cell r="K4236" t="str">
            <v xml:space="preserve"> Vertebrata</v>
          </cell>
          <cell r="L4236" t="str">
            <v xml:space="preserve"> Euteleostomi</v>
          </cell>
          <cell r="M4236" t="str">
            <v>Coelacanthiformes</v>
          </cell>
          <cell r="N4236" t="str">
            <v xml:space="preserve"> Coelacanthidae</v>
          </cell>
          <cell r="O4236" t="str">
            <v xml:space="preserve"> Latimeria.</v>
          </cell>
        </row>
        <row r="4237">
          <cell r="B4237" t="str">
            <v>H3BCN0</v>
          </cell>
          <cell r="C4237" t="str">
            <v xml:space="preserve"> Latimeria chalumnae (West Indian ocean coelacanth).</v>
          </cell>
          <cell r="E4237" t="str">
            <v xml:space="preserve"> NCBI_TaxID=7897 {ECO:0000313|Ensembl:ENSLACP00000019651, ECO:0000313|Proteomes:UP000008672};</v>
          </cell>
          <cell r="G4237" t="str">
            <v>Eukaryota</v>
          </cell>
          <cell r="H4237" t="str">
            <v xml:space="preserve"> Metazoa</v>
          </cell>
          <cell r="I4237" t="str">
            <v xml:space="preserve"> Chordata</v>
          </cell>
          <cell r="J4237" t="str">
            <v xml:space="preserve"> Craniata</v>
          </cell>
          <cell r="K4237" t="str">
            <v xml:space="preserve"> Vertebrata</v>
          </cell>
          <cell r="L4237" t="str">
            <v xml:space="preserve"> Euteleostomi</v>
          </cell>
          <cell r="M4237" t="str">
            <v>Coelacanthiformes</v>
          </cell>
          <cell r="N4237" t="str">
            <v xml:space="preserve"> Coelacanthidae</v>
          </cell>
          <cell r="O4237" t="str">
            <v xml:space="preserve"> Latimeria.</v>
          </cell>
        </row>
        <row r="4238">
          <cell r="B4238" t="str">
            <v>H3BCN1</v>
          </cell>
          <cell r="C4238" t="str">
            <v xml:space="preserve"> Latimeria chalumnae (West Indian ocean coelacanth).</v>
          </cell>
          <cell r="E4238" t="str">
            <v xml:space="preserve"> NCBI_TaxID=7897 {ECO:0000313|Ensembl:ENSLACP00000019652, ECO:0000313|Proteomes:UP000008672};</v>
          </cell>
          <cell r="G4238" t="str">
            <v>Eukaryota</v>
          </cell>
          <cell r="H4238" t="str">
            <v xml:space="preserve"> Metazoa</v>
          </cell>
          <cell r="I4238" t="str">
            <v xml:space="preserve"> Chordata</v>
          </cell>
          <cell r="J4238" t="str">
            <v xml:space="preserve"> Craniata</v>
          </cell>
          <cell r="K4238" t="str">
            <v xml:space="preserve"> Vertebrata</v>
          </cell>
          <cell r="L4238" t="str">
            <v xml:space="preserve"> Euteleostomi</v>
          </cell>
          <cell r="M4238" t="str">
            <v>Coelacanthiformes</v>
          </cell>
          <cell r="N4238" t="str">
            <v xml:space="preserve"> Coelacanthidae</v>
          </cell>
          <cell r="O4238" t="str">
            <v xml:space="preserve"> Latimeria.</v>
          </cell>
        </row>
        <row r="4239">
          <cell r="B4239" t="str">
            <v>H3C0U2</v>
          </cell>
          <cell r="C4239" t="str">
            <v xml:space="preserve"> Tetraodon nigroviridis (Spotted green pufferfish) (Chelonodon nigroviridis).</v>
          </cell>
          <cell r="E4239" t="str">
            <v xml:space="preserve"> NCBI_TaxID=99883 {ECO:0000313|Ensembl:ENSTNIP00000001858, ECO:0000313|Proteomes:UP000007303};</v>
          </cell>
          <cell r="G4239" t="str">
            <v>Eukaryota</v>
          </cell>
          <cell r="H4239" t="str">
            <v xml:space="preserve"> Metazoa</v>
          </cell>
          <cell r="I4239" t="str">
            <v xml:space="preserve"> Chordata</v>
          </cell>
          <cell r="J4239" t="str">
            <v xml:space="preserve"> Craniata</v>
          </cell>
          <cell r="K4239" t="str">
            <v xml:space="preserve"> Vertebrata</v>
          </cell>
          <cell r="L4239" t="str">
            <v xml:space="preserve"> Euteleostomi</v>
          </cell>
          <cell r="M4239" t="str">
            <v>Actinopterygii</v>
          </cell>
          <cell r="N4239" t="str">
            <v xml:space="preserve"> Neopterygii</v>
          </cell>
          <cell r="O4239" t="str">
            <v xml:space="preserve"> Teleostei</v>
          </cell>
          <cell r="P4239" t="str">
            <v xml:space="preserve"> Neoteleostei</v>
          </cell>
          <cell r="Q4239" t="str">
            <v xml:space="preserve"> Acanthomorphata</v>
          </cell>
          <cell r="R4239" t="str">
            <v>Eupercaria</v>
          </cell>
          <cell r="S4239" t="str">
            <v xml:space="preserve"> Tetraodontiformes</v>
          </cell>
          <cell r="T4239" t="str">
            <v xml:space="preserve"> Tetradontoidea</v>
          </cell>
          <cell r="U4239" t="str">
            <v xml:space="preserve"> Tetraodontidae</v>
          </cell>
        </row>
        <row r="4240">
          <cell r="B4240" t="str">
            <v>H3CD25</v>
          </cell>
          <cell r="C4240" t="str">
            <v xml:space="preserve"> Tetraodon nigroviridis (Spotted green pufferfish) (Chelonodon nigroviridis).</v>
          </cell>
          <cell r="E4240" t="str">
            <v xml:space="preserve"> NCBI_TaxID=99883 {ECO:0000313|Ensembl:ENSTNIP00000006148, ECO:0000313|Proteomes:UP000007303};</v>
          </cell>
          <cell r="G4240" t="str">
            <v>Eukaryota</v>
          </cell>
          <cell r="H4240" t="str">
            <v xml:space="preserve"> Metazoa</v>
          </cell>
          <cell r="I4240" t="str">
            <v xml:space="preserve"> Chordata</v>
          </cell>
          <cell r="J4240" t="str">
            <v xml:space="preserve"> Craniata</v>
          </cell>
          <cell r="K4240" t="str">
            <v xml:space="preserve"> Vertebrata</v>
          </cell>
          <cell r="L4240" t="str">
            <v xml:space="preserve"> Euteleostomi</v>
          </cell>
          <cell r="M4240" t="str">
            <v>Actinopterygii</v>
          </cell>
          <cell r="N4240" t="str">
            <v xml:space="preserve"> Neopterygii</v>
          </cell>
          <cell r="O4240" t="str">
            <v xml:space="preserve"> Teleostei</v>
          </cell>
          <cell r="P4240" t="str">
            <v xml:space="preserve"> Neoteleostei</v>
          </cell>
          <cell r="Q4240" t="str">
            <v xml:space="preserve"> Acanthomorphata</v>
          </cell>
          <cell r="R4240" t="str">
            <v>Eupercaria</v>
          </cell>
          <cell r="S4240" t="str">
            <v xml:space="preserve"> Tetraodontiformes</v>
          </cell>
          <cell r="T4240" t="str">
            <v xml:space="preserve"> Tetradontoidea</v>
          </cell>
          <cell r="U4240" t="str">
            <v xml:space="preserve"> Tetraodontidae</v>
          </cell>
        </row>
        <row r="4241">
          <cell r="B4241" t="str">
            <v>H3CT85</v>
          </cell>
          <cell r="C4241" t="str">
            <v xml:space="preserve"> Tetraodon nigroviridis (Spotted green pufferfish) (Chelonodon nigroviridis).</v>
          </cell>
          <cell r="E4241" t="str">
            <v xml:space="preserve"> NCBI_TaxID=99883 {ECO:0000313|Ensembl:ENSTNIP00000011469, ECO:0000313|Proteomes:UP000007303};</v>
          </cell>
          <cell r="G4241" t="str">
            <v>Eukaryota</v>
          </cell>
          <cell r="H4241" t="str">
            <v xml:space="preserve"> Metazoa</v>
          </cell>
          <cell r="I4241" t="str">
            <v xml:space="preserve"> Chordata</v>
          </cell>
          <cell r="J4241" t="str">
            <v xml:space="preserve"> Craniata</v>
          </cell>
          <cell r="K4241" t="str">
            <v xml:space="preserve"> Vertebrata</v>
          </cell>
          <cell r="L4241" t="str">
            <v xml:space="preserve"> Euteleostomi</v>
          </cell>
          <cell r="M4241" t="str">
            <v>Actinopterygii</v>
          </cell>
          <cell r="N4241" t="str">
            <v xml:space="preserve"> Neopterygii</v>
          </cell>
          <cell r="O4241" t="str">
            <v xml:space="preserve"> Teleostei</v>
          </cell>
          <cell r="P4241" t="str">
            <v xml:space="preserve"> Neoteleostei</v>
          </cell>
          <cell r="Q4241" t="str">
            <v xml:space="preserve"> Acanthomorphata</v>
          </cell>
          <cell r="R4241" t="str">
            <v>Eupercaria</v>
          </cell>
          <cell r="S4241" t="str">
            <v xml:space="preserve"> Tetraodontiformes</v>
          </cell>
          <cell r="T4241" t="str">
            <v xml:space="preserve"> Tetradontoidea</v>
          </cell>
          <cell r="U4241" t="str">
            <v xml:space="preserve"> Tetraodontidae</v>
          </cell>
        </row>
        <row r="4242">
          <cell r="B4242" t="str">
            <v>H3CX85</v>
          </cell>
          <cell r="C4242" t="str">
            <v xml:space="preserve"> Tetraodon nigroviridis (Spotted green pufferfish) (Chelonodon nigroviridis).</v>
          </cell>
          <cell r="E4242" t="str">
            <v xml:space="preserve"> NCBI_TaxID=99883 {ECO:0000313|Ensembl:ENSTNIP00000012870, ECO:0000313|Proteomes:UP000007303};</v>
          </cell>
          <cell r="G4242" t="str">
            <v>Eukaryota</v>
          </cell>
          <cell r="H4242" t="str">
            <v xml:space="preserve"> Metazoa</v>
          </cell>
          <cell r="I4242" t="str">
            <v xml:space="preserve"> Chordata</v>
          </cell>
          <cell r="J4242" t="str">
            <v xml:space="preserve"> Craniata</v>
          </cell>
          <cell r="K4242" t="str">
            <v xml:space="preserve"> Vertebrata</v>
          </cell>
          <cell r="L4242" t="str">
            <v xml:space="preserve"> Euteleostomi</v>
          </cell>
          <cell r="M4242" t="str">
            <v>Actinopterygii</v>
          </cell>
          <cell r="N4242" t="str">
            <v xml:space="preserve"> Neopterygii</v>
          </cell>
          <cell r="O4242" t="str">
            <v xml:space="preserve"> Teleostei</v>
          </cell>
          <cell r="P4242" t="str">
            <v xml:space="preserve"> Neoteleostei</v>
          </cell>
          <cell r="Q4242" t="str">
            <v xml:space="preserve"> Acanthomorphata</v>
          </cell>
          <cell r="R4242" t="str">
            <v>Eupercaria</v>
          </cell>
          <cell r="S4242" t="str">
            <v xml:space="preserve"> Tetraodontiformes</v>
          </cell>
          <cell r="T4242" t="str">
            <v xml:space="preserve"> Tetradontoidea</v>
          </cell>
          <cell r="U4242" t="str">
            <v xml:space="preserve"> Tetraodontidae</v>
          </cell>
        </row>
        <row r="4243">
          <cell r="B4243" t="str">
            <v>H3D6K6</v>
          </cell>
          <cell r="C4243" t="str">
            <v xml:space="preserve"> Tetraodon nigroviridis (Spotted green pufferfish) (Chelonodon nigroviridis).</v>
          </cell>
          <cell r="E4243" t="str">
            <v xml:space="preserve"> NCBI_TaxID=99883 {ECO:0000313|Ensembl:ENSTNIP00000016146, ECO:0000313|Proteomes:UP000007303};</v>
          </cell>
          <cell r="G4243" t="str">
            <v>Eukaryota</v>
          </cell>
          <cell r="H4243" t="str">
            <v xml:space="preserve"> Metazoa</v>
          </cell>
          <cell r="I4243" t="str">
            <v xml:space="preserve"> Chordata</v>
          </cell>
          <cell r="J4243" t="str">
            <v xml:space="preserve"> Craniata</v>
          </cell>
          <cell r="K4243" t="str">
            <v xml:space="preserve"> Vertebrata</v>
          </cell>
          <cell r="L4243" t="str">
            <v xml:space="preserve"> Euteleostomi</v>
          </cell>
          <cell r="M4243" t="str">
            <v>Actinopterygii</v>
          </cell>
          <cell r="N4243" t="str">
            <v xml:space="preserve"> Neopterygii</v>
          </cell>
          <cell r="O4243" t="str">
            <v xml:space="preserve"> Teleostei</v>
          </cell>
          <cell r="P4243" t="str">
            <v xml:space="preserve"> Neoteleostei</v>
          </cell>
          <cell r="Q4243" t="str">
            <v xml:space="preserve"> Acanthomorphata</v>
          </cell>
          <cell r="R4243" t="str">
            <v>Eupercaria</v>
          </cell>
          <cell r="S4243" t="str">
            <v xml:space="preserve"> Tetraodontiformes</v>
          </cell>
          <cell r="T4243" t="str">
            <v xml:space="preserve"> Tetradontoidea</v>
          </cell>
          <cell r="U4243" t="str">
            <v xml:space="preserve"> Tetraodontidae</v>
          </cell>
        </row>
        <row r="4244">
          <cell r="B4244" t="str">
            <v>H3D7N3</v>
          </cell>
          <cell r="C4244" t="str">
            <v xml:space="preserve"> Tetraodon nigroviridis (Spotted green pufferfish) (Chelonodon nigroviridis).</v>
          </cell>
          <cell r="E4244" t="str">
            <v xml:space="preserve"> NCBI_TaxID=99883 {ECO:0000313|Ensembl:ENSTNIP00000016524, ECO:0000313|Proteomes:UP000007303};</v>
          </cell>
          <cell r="G4244" t="str">
            <v>Eukaryota</v>
          </cell>
          <cell r="H4244" t="str">
            <v xml:space="preserve"> Metazoa</v>
          </cell>
          <cell r="I4244" t="str">
            <v xml:space="preserve"> Chordata</v>
          </cell>
          <cell r="J4244" t="str">
            <v xml:space="preserve"> Craniata</v>
          </cell>
          <cell r="K4244" t="str">
            <v xml:space="preserve"> Vertebrata</v>
          </cell>
          <cell r="L4244" t="str">
            <v xml:space="preserve"> Euteleostomi</v>
          </cell>
          <cell r="M4244" t="str">
            <v>Actinopterygii</v>
          </cell>
          <cell r="N4244" t="str">
            <v xml:space="preserve"> Neopterygii</v>
          </cell>
          <cell r="O4244" t="str">
            <v xml:space="preserve"> Teleostei</v>
          </cell>
          <cell r="P4244" t="str">
            <v xml:space="preserve"> Neoteleostei</v>
          </cell>
          <cell r="Q4244" t="str">
            <v xml:space="preserve"> Acanthomorphata</v>
          </cell>
          <cell r="R4244" t="str">
            <v>Eupercaria</v>
          </cell>
          <cell r="S4244" t="str">
            <v xml:space="preserve"> Tetraodontiformes</v>
          </cell>
          <cell r="T4244" t="str">
            <v xml:space="preserve"> Tetradontoidea</v>
          </cell>
          <cell r="U4244" t="str">
            <v xml:space="preserve"> Tetraodontidae</v>
          </cell>
        </row>
        <row r="4245">
          <cell r="B4245" t="str">
            <v>H3DF87</v>
          </cell>
          <cell r="C4245" t="str">
            <v xml:space="preserve"> Tetraodon nigroviridis (Spotted green pufferfish) (Chelonodon nigroviridis).</v>
          </cell>
          <cell r="E4245" t="str">
            <v xml:space="preserve"> NCBI_TaxID=99883 {ECO:0000313|Ensembl:ENSTNIP00000019181, ECO:0000313|Proteomes:UP000007303};</v>
          </cell>
          <cell r="G4245" t="str">
            <v>Eukaryota</v>
          </cell>
          <cell r="H4245" t="str">
            <v xml:space="preserve"> Metazoa</v>
          </cell>
          <cell r="I4245" t="str">
            <v xml:space="preserve"> Chordata</v>
          </cell>
          <cell r="J4245" t="str">
            <v xml:space="preserve"> Craniata</v>
          </cell>
          <cell r="K4245" t="str">
            <v xml:space="preserve"> Vertebrata</v>
          </cell>
          <cell r="L4245" t="str">
            <v xml:space="preserve"> Euteleostomi</v>
          </cell>
          <cell r="M4245" t="str">
            <v>Actinopterygii</v>
          </cell>
          <cell r="N4245" t="str">
            <v xml:space="preserve"> Neopterygii</v>
          </cell>
          <cell r="O4245" t="str">
            <v xml:space="preserve"> Teleostei</v>
          </cell>
          <cell r="P4245" t="str">
            <v xml:space="preserve"> Neoteleostei</v>
          </cell>
          <cell r="Q4245" t="str">
            <v xml:space="preserve"> Acanthomorphata</v>
          </cell>
          <cell r="R4245" t="str">
            <v>Eupercaria</v>
          </cell>
          <cell r="S4245" t="str">
            <v xml:space="preserve"> Tetraodontiformes</v>
          </cell>
          <cell r="T4245" t="str">
            <v xml:space="preserve"> Tetradontoidea</v>
          </cell>
          <cell r="U4245" t="str">
            <v xml:space="preserve"> Tetraodontidae</v>
          </cell>
        </row>
        <row r="4246">
          <cell r="B4246" t="str">
            <v>H3DVW9</v>
          </cell>
          <cell r="C4246" t="str">
            <v xml:space="preserve"> Pristionchus pacificus (Parasitic nematode).</v>
          </cell>
          <cell r="E4246" t="str">
            <v xml:space="preserve"> NCBI_TaxID=54126 {ECO:0000313|EnsemblMetazoa:PPA01556, ECO:0000313|Proteomes:UP000005239};</v>
          </cell>
          <cell r="G4246" t="str">
            <v>Eukaryota</v>
          </cell>
          <cell r="H4246" t="str">
            <v xml:space="preserve"> Metazoa</v>
          </cell>
          <cell r="I4246" t="str">
            <v xml:space="preserve"> Ecdysozoa</v>
          </cell>
          <cell r="J4246" t="str">
            <v xml:space="preserve"> Nematoda</v>
          </cell>
          <cell r="K4246" t="str">
            <v xml:space="preserve"> Chromadorea</v>
          </cell>
          <cell r="L4246" t="str">
            <v xml:space="preserve"> Diplogasterida</v>
          </cell>
          <cell r="M4246" t="str">
            <v>Neodiplogasteridae</v>
          </cell>
          <cell r="N4246" t="str">
            <v xml:space="preserve"> Pristionchus.</v>
          </cell>
        </row>
        <row r="4247">
          <cell r="B4247" t="str">
            <v>H3F904</v>
          </cell>
          <cell r="C4247" t="str">
            <v xml:space="preserve"> Pristionchus pacificus (Parasitic nematode).</v>
          </cell>
          <cell r="E4247" t="str">
            <v xml:space="preserve"> NCBI_TaxID=54126 {ECO:0000313|EnsemblMetazoa:PPA18662, ECO:0000313|Proteomes:UP000005239};</v>
          </cell>
          <cell r="G4247" t="str">
            <v>Eukaryota</v>
          </cell>
          <cell r="H4247" t="str">
            <v xml:space="preserve"> Metazoa</v>
          </cell>
          <cell r="I4247" t="str">
            <v xml:space="preserve"> Ecdysozoa</v>
          </cell>
          <cell r="J4247" t="str">
            <v xml:space="preserve"> Nematoda</v>
          </cell>
          <cell r="K4247" t="str">
            <v xml:space="preserve"> Chromadorea</v>
          </cell>
          <cell r="L4247" t="str">
            <v xml:space="preserve"> Diplogasterida</v>
          </cell>
          <cell r="M4247" t="str">
            <v>Neodiplogasteridae</v>
          </cell>
          <cell r="N4247" t="str">
            <v xml:space="preserve"> Pristionchus.</v>
          </cell>
        </row>
        <row r="4248">
          <cell r="B4248" t="str">
            <v>H3FSB4</v>
          </cell>
          <cell r="C4248" t="str">
            <v xml:space="preserve"> Pristionchus pacificus (Parasitic nematode).</v>
          </cell>
          <cell r="E4248" t="str">
            <v xml:space="preserve"> NCBI_TaxID=54126 {ECO:0000313|EnsemblMetazoa:PPA25186, ECO:0000313|Proteomes:UP000005239};</v>
          </cell>
          <cell r="G4248" t="str">
            <v>Eukaryota</v>
          </cell>
          <cell r="H4248" t="str">
            <v xml:space="preserve"> Metazoa</v>
          </cell>
          <cell r="I4248" t="str">
            <v xml:space="preserve"> Ecdysozoa</v>
          </cell>
          <cell r="J4248" t="str">
            <v xml:space="preserve"> Nematoda</v>
          </cell>
          <cell r="K4248" t="str">
            <v xml:space="preserve"> Chromadorea</v>
          </cell>
          <cell r="L4248" t="str">
            <v xml:space="preserve"> Diplogasterida</v>
          </cell>
          <cell r="M4248" t="str">
            <v>Neodiplogasteridae</v>
          </cell>
          <cell r="N4248" t="str">
            <v xml:space="preserve"> Pristionchus.</v>
          </cell>
        </row>
        <row r="4249">
          <cell r="B4249" t="str">
            <v>H3GAY5</v>
          </cell>
          <cell r="C4249" t="str">
            <v xml:space="preserve"> Phytophthora ramorum (Sudden oak death agent).</v>
          </cell>
          <cell r="E4249" t="str">
            <v xml:space="preserve"> NCBI_TaxID=164328 {ECO:0000313|EnsemblProtists:Phyra72372};</v>
          </cell>
          <cell r="G4249" t="str">
            <v>Eukaryota</v>
          </cell>
          <cell r="H4249" t="str">
            <v xml:space="preserve"> Stramenopiles</v>
          </cell>
          <cell r="I4249" t="str">
            <v xml:space="preserve"> Oomycetes</v>
          </cell>
          <cell r="J4249" t="str">
            <v xml:space="preserve"> Peronosporales</v>
          </cell>
          <cell r="K4249" t="str">
            <v xml:space="preserve"> Phytophthora.</v>
          </cell>
        </row>
        <row r="4250">
          <cell r="B4250" t="str">
            <v>H3GH12</v>
          </cell>
          <cell r="C4250" t="str">
            <v xml:space="preserve"> Phytophthora ramorum (Sudden oak death agent).</v>
          </cell>
          <cell r="E4250" t="str">
            <v xml:space="preserve"> NCBI_TaxID=164328 {ECO:0000313|EnsemblProtists:Phyra75172};</v>
          </cell>
          <cell r="G4250" t="str">
            <v>Eukaryota</v>
          </cell>
          <cell r="H4250" t="str">
            <v xml:space="preserve"> Stramenopiles</v>
          </cell>
          <cell r="I4250" t="str">
            <v xml:space="preserve"> Oomycetes</v>
          </cell>
          <cell r="J4250" t="str">
            <v xml:space="preserve"> Peronosporales</v>
          </cell>
          <cell r="K4250" t="str">
            <v xml:space="preserve"> Phytophthora.</v>
          </cell>
        </row>
        <row r="4251">
          <cell r="B4251" t="str">
            <v>H3GH13</v>
          </cell>
          <cell r="C4251" t="str">
            <v xml:space="preserve"> Phytophthora ramorum (Sudden oak death agent).</v>
          </cell>
          <cell r="E4251" t="str">
            <v xml:space="preserve"> NCBI_TaxID=164328 {ECO:0000313|EnsemblProtists:Phyra75173};</v>
          </cell>
          <cell r="G4251" t="str">
            <v>Eukaryota</v>
          </cell>
          <cell r="H4251" t="str">
            <v xml:space="preserve"> Stramenopiles</v>
          </cell>
          <cell r="I4251" t="str">
            <v xml:space="preserve"> Oomycetes</v>
          </cell>
          <cell r="J4251" t="str">
            <v xml:space="preserve"> Peronosporales</v>
          </cell>
          <cell r="K4251" t="str">
            <v xml:space="preserve"> Phytophthora.</v>
          </cell>
        </row>
        <row r="4252">
          <cell r="B4252" t="str">
            <v>H3GWG4</v>
          </cell>
          <cell r="C4252" t="str">
            <v xml:space="preserve"> Phytophthora ramorum (Sudden oak death agent).</v>
          </cell>
          <cell r="E4252" t="str">
            <v xml:space="preserve"> NCBI_TaxID=164328 {ECO:0000313|EnsemblProtists:Phyra81818};</v>
          </cell>
          <cell r="G4252" t="str">
            <v>Eukaryota</v>
          </cell>
          <cell r="H4252" t="str">
            <v xml:space="preserve"> Stramenopiles</v>
          </cell>
          <cell r="I4252" t="str">
            <v xml:space="preserve"> Oomycetes</v>
          </cell>
          <cell r="J4252" t="str">
            <v xml:space="preserve"> Peronosporales</v>
          </cell>
          <cell r="K4252" t="str">
            <v xml:space="preserve"> Phytophthora.</v>
          </cell>
        </row>
        <row r="4253">
          <cell r="B4253" t="str">
            <v>H3H4T8</v>
          </cell>
          <cell r="C4253" t="str">
            <v xml:space="preserve"> Phytophthora ramorum (Sudden oak death agent).</v>
          </cell>
          <cell r="E4253" t="str">
            <v xml:space="preserve"> NCBI_TaxID=164328 {ECO:0000313|EnsemblProtists:Phyra85603};</v>
          </cell>
          <cell r="G4253" t="str">
            <v>Eukaryota</v>
          </cell>
          <cell r="H4253" t="str">
            <v xml:space="preserve"> Stramenopiles</v>
          </cell>
          <cell r="I4253" t="str">
            <v xml:space="preserve"> Oomycetes</v>
          </cell>
          <cell r="J4253" t="str">
            <v xml:space="preserve"> Peronosporales</v>
          </cell>
          <cell r="K4253" t="str">
            <v xml:space="preserve"> Phytophthora.</v>
          </cell>
        </row>
        <row r="4254">
          <cell r="B4254" t="str">
            <v>H6BUH5</v>
          </cell>
          <cell r="C4254" t="str">
            <v xml:space="preserve"> Exophiala dermatitidis (strain ATCC 34100 / CBS 525.76 / NIH/UT8656) (Black yeast) (Wangiella dermatitidis).</v>
          </cell>
          <cell r="E4254" t="str">
            <v xml:space="preserve"> NCBI_TaxID=858893 {ECO:0000313|EMBL:EHY55717.1, ECO:0000313|Proteomes:UP000007304};</v>
          </cell>
          <cell r="G4254" t="str">
            <v>Eukaryota</v>
          </cell>
          <cell r="H4254" t="str">
            <v xml:space="preserve"> Fungi</v>
          </cell>
          <cell r="I4254" t="str">
            <v xml:space="preserve"> Dikarya</v>
          </cell>
          <cell r="J4254" t="str">
            <v xml:space="preserve"> Ascomycota</v>
          </cell>
          <cell r="K4254" t="str">
            <v xml:space="preserve"> Pezizomycotina</v>
          </cell>
          <cell r="L4254" t="str">
            <v xml:space="preserve"> Eurotiomycetes</v>
          </cell>
          <cell r="M4254" t="str">
            <v>Chaetothyriomycetidae</v>
          </cell>
          <cell r="N4254" t="str">
            <v xml:space="preserve"> Chaetothyriales</v>
          </cell>
          <cell r="O4254" t="str">
            <v xml:space="preserve"> Herpotrichiellaceae</v>
          </cell>
          <cell r="P4254" t="str">
            <v>Exophiala.</v>
          </cell>
        </row>
        <row r="4255">
          <cell r="B4255" t="str">
            <v>H6BYC9</v>
          </cell>
          <cell r="C4255" t="str">
            <v xml:space="preserve"> Exophiala dermatitidis (strain ATCC 34100 / CBS 525.76 / NIH/UT8656) (Black yeast) (Wangiella dermatitidis).</v>
          </cell>
          <cell r="E4255" t="str">
            <v xml:space="preserve"> NCBI_TaxID=858893 {ECO:0000313|EMBL:EHY56697.1, ECO:0000313|Proteomes:UP000007304};</v>
          </cell>
          <cell r="G4255" t="str">
            <v>Eukaryota</v>
          </cell>
          <cell r="H4255" t="str">
            <v xml:space="preserve"> Fungi</v>
          </cell>
          <cell r="I4255" t="str">
            <v xml:space="preserve"> Dikarya</v>
          </cell>
          <cell r="J4255" t="str">
            <v xml:space="preserve"> Ascomycota</v>
          </cell>
          <cell r="K4255" t="str">
            <v xml:space="preserve"> Pezizomycotina</v>
          </cell>
          <cell r="L4255" t="str">
            <v xml:space="preserve"> Eurotiomycetes</v>
          </cell>
          <cell r="M4255" t="str">
            <v>Chaetothyriomycetidae</v>
          </cell>
          <cell r="N4255" t="str">
            <v xml:space="preserve"> Chaetothyriales</v>
          </cell>
          <cell r="O4255" t="str">
            <v xml:space="preserve"> Herpotrichiellaceae</v>
          </cell>
          <cell r="P4255" t="str">
            <v>Exophiala.</v>
          </cell>
        </row>
        <row r="4256">
          <cell r="B4256" t="str">
            <v>H9GE18</v>
          </cell>
          <cell r="C4256" t="str">
            <v xml:space="preserve"> Anolis carolinensis (Green anole) (American chameleon).</v>
          </cell>
          <cell r="E4256" t="str">
            <v xml:space="preserve"> NCBI_TaxID=28377 {ECO:0000313|Ensembl:ENSACAP00000008392, ECO:0000313|Proteomes:UP000001646};</v>
          </cell>
          <cell r="G4256" t="str">
            <v>Eukaryota</v>
          </cell>
          <cell r="H4256" t="str">
            <v xml:space="preserve"> Metazoa</v>
          </cell>
          <cell r="I4256" t="str">
            <v xml:space="preserve"> Chordata</v>
          </cell>
          <cell r="J4256" t="str">
            <v xml:space="preserve"> Craniata</v>
          </cell>
          <cell r="K4256" t="str">
            <v xml:space="preserve"> Vertebrata</v>
          </cell>
          <cell r="L4256" t="str">
            <v xml:space="preserve"> Euteleostomi</v>
          </cell>
          <cell r="M4256" t="str">
            <v>Lepidosauria</v>
          </cell>
          <cell r="N4256" t="str">
            <v xml:space="preserve"> Squamata</v>
          </cell>
          <cell r="O4256" t="str">
            <v xml:space="preserve"> Bifurcata</v>
          </cell>
          <cell r="P4256" t="str">
            <v xml:space="preserve"> Unidentata</v>
          </cell>
          <cell r="Q4256" t="str">
            <v xml:space="preserve"> Episquamata</v>
          </cell>
          <cell r="R4256" t="str">
            <v>Toxicofera</v>
          </cell>
          <cell r="S4256" t="str">
            <v xml:space="preserve"> Iguania</v>
          </cell>
          <cell r="T4256" t="str">
            <v xml:space="preserve"> Dactyloidae</v>
          </cell>
          <cell r="U4256" t="str">
            <v xml:space="preserve"> Anolis.</v>
          </cell>
        </row>
        <row r="4257">
          <cell r="B4257" t="str">
            <v>H9GJG4</v>
          </cell>
          <cell r="C4257" t="str">
            <v xml:space="preserve"> Anolis carolinensis (Green anole) (American chameleon).</v>
          </cell>
          <cell r="E4257" t="str">
            <v xml:space="preserve"> NCBI_TaxID=28377 {ECO:0000313|Ensembl:ENSACAP00000012725, ECO:0000313|Proteomes:UP000001646};</v>
          </cell>
          <cell r="G4257" t="str">
            <v>Eukaryota</v>
          </cell>
          <cell r="H4257" t="str">
            <v xml:space="preserve"> Metazoa</v>
          </cell>
          <cell r="I4257" t="str">
            <v xml:space="preserve"> Chordata</v>
          </cell>
          <cell r="J4257" t="str">
            <v xml:space="preserve"> Craniata</v>
          </cell>
          <cell r="K4257" t="str">
            <v xml:space="preserve"> Vertebrata</v>
          </cell>
          <cell r="L4257" t="str">
            <v xml:space="preserve"> Euteleostomi</v>
          </cell>
          <cell r="M4257" t="str">
            <v>Lepidosauria</v>
          </cell>
          <cell r="N4257" t="str">
            <v xml:space="preserve"> Squamata</v>
          </cell>
          <cell r="O4257" t="str">
            <v xml:space="preserve"> Bifurcata</v>
          </cell>
          <cell r="P4257" t="str">
            <v xml:space="preserve"> Unidentata</v>
          </cell>
          <cell r="Q4257" t="str">
            <v xml:space="preserve"> Episquamata</v>
          </cell>
          <cell r="R4257" t="str">
            <v>Toxicofera</v>
          </cell>
          <cell r="S4257" t="str">
            <v xml:space="preserve"> Iguania</v>
          </cell>
          <cell r="T4257" t="str">
            <v xml:space="preserve"> Dactyloidae</v>
          </cell>
          <cell r="U4257" t="str">
            <v xml:space="preserve"> Anolis.</v>
          </cell>
        </row>
        <row r="4258">
          <cell r="B4258" t="str">
            <v>H9GNA5</v>
          </cell>
          <cell r="C4258" t="str">
            <v xml:space="preserve"> Anolis carolinensis (Green anole) (American chameleon).</v>
          </cell>
          <cell r="E4258" t="str">
            <v xml:space="preserve"> NCBI_TaxID=28377 {ECO:0000313|Ensembl:ENSACAP00000016227, ECO:0000313|Proteomes:UP000001646};</v>
          </cell>
          <cell r="G4258" t="str">
            <v>Eukaryota</v>
          </cell>
          <cell r="H4258" t="str">
            <v xml:space="preserve"> Metazoa</v>
          </cell>
          <cell r="I4258" t="str">
            <v xml:space="preserve"> Chordata</v>
          </cell>
          <cell r="J4258" t="str">
            <v xml:space="preserve"> Craniata</v>
          </cell>
          <cell r="K4258" t="str">
            <v xml:space="preserve"> Vertebrata</v>
          </cell>
          <cell r="L4258" t="str">
            <v xml:space="preserve"> Euteleostomi</v>
          </cell>
          <cell r="M4258" t="str">
            <v>Lepidosauria</v>
          </cell>
          <cell r="N4258" t="str">
            <v xml:space="preserve"> Squamata</v>
          </cell>
          <cell r="O4258" t="str">
            <v xml:space="preserve"> Bifurcata</v>
          </cell>
          <cell r="P4258" t="str">
            <v xml:space="preserve"> Unidentata</v>
          </cell>
          <cell r="Q4258" t="str">
            <v xml:space="preserve"> Episquamata</v>
          </cell>
          <cell r="R4258" t="str">
            <v>Toxicofera</v>
          </cell>
          <cell r="S4258" t="str">
            <v xml:space="preserve"> Iguania</v>
          </cell>
          <cell r="T4258" t="str">
            <v xml:space="preserve"> Dactyloidae</v>
          </cell>
          <cell r="U4258" t="str">
            <v xml:space="preserve"> Anolis.</v>
          </cell>
        </row>
        <row r="4259">
          <cell r="B4259" t="str">
            <v>H9J1Z8</v>
          </cell>
          <cell r="C4259" t="str">
            <v xml:space="preserve"> Bombyx mori (Silk moth).</v>
          </cell>
          <cell r="E4259" t="str">
            <v xml:space="preserve"> NCBI_TaxID=7091 {ECO:0000313|EnsemblMetazoa:BGIBMGA003535-TA, ECO:0000313|Proteomes:UP000005204};</v>
          </cell>
          <cell r="G4259" t="str">
            <v>Eukaryota</v>
          </cell>
          <cell r="H4259" t="str">
            <v xml:space="preserve"> Metazoa</v>
          </cell>
          <cell r="I4259" t="str">
            <v xml:space="preserve"> Ecdysozoa</v>
          </cell>
          <cell r="J4259" t="str">
            <v xml:space="preserve"> Arthropoda</v>
          </cell>
          <cell r="K4259" t="str">
            <v xml:space="preserve"> Hexapoda</v>
          </cell>
          <cell r="L4259" t="str">
            <v xml:space="preserve"> Insecta</v>
          </cell>
          <cell r="M4259" t="str">
            <v>Pterygota</v>
          </cell>
          <cell r="N4259" t="str">
            <v xml:space="preserve"> Neoptera</v>
          </cell>
          <cell r="O4259" t="str">
            <v xml:space="preserve"> Holometabola</v>
          </cell>
          <cell r="P4259" t="str">
            <v xml:space="preserve"> Lepidoptera</v>
          </cell>
          <cell r="Q4259" t="str">
            <v xml:space="preserve"> Glossata</v>
          </cell>
          <cell r="R4259" t="str">
            <v xml:space="preserve"> Ditrysia</v>
          </cell>
          <cell r="S4259" t="str">
            <v>Bombycoidea</v>
          </cell>
          <cell r="T4259" t="str">
            <v xml:space="preserve"> Bombycidae</v>
          </cell>
          <cell r="U4259" t="str">
            <v xml:space="preserve"> Bombycinae</v>
          </cell>
        </row>
        <row r="4260">
          <cell r="B4260" t="str">
            <v>H9JHF8</v>
          </cell>
          <cell r="C4260" t="str">
            <v xml:space="preserve"> Bombyx mori (Silk moth).</v>
          </cell>
          <cell r="E4260" t="str">
            <v xml:space="preserve"> NCBI_TaxID=7091 {ECO:0000313|EnsemblMetazoa:BGIBMGA008955-TA, ECO:0000313|Proteomes:UP000005204};</v>
          </cell>
          <cell r="G4260" t="str">
            <v>Eukaryota</v>
          </cell>
          <cell r="H4260" t="str">
            <v xml:space="preserve"> Metazoa</v>
          </cell>
          <cell r="I4260" t="str">
            <v xml:space="preserve"> Ecdysozoa</v>
          </cell>
          <cell r="J4260" t="str">
            <v xml:space="preserve"> Arthropoda</v>
          </cell>
          <cell r="K4260" t="str">
            <v xml:space="preserve"> Hexapoda</v>
          </cell>
          <cell r="L4260" t="str">
            <v xml:space="preserve"> Insecta</v>
          </cell>
          <cell r="M4260" t="str">
            <v>Pterygota</v>
          </cell>
          <cell r="N4260" t="str">
            <v xml:space="preserve"> Neoptera</v>
          </cell>
          <cell r="O4260" t="str">
            <v xml:space="preserve"> Holometabola</v>
          </cell>
          <cell r="P4260" t="str">
            <v xml:space="preserve"> Lepidoptera</v>
          </cell>
          <cell r="Q4260" t="str">
            <v xml:space="preserve"> Glossata</v>
          </cell>
          <cell r="R4260" t="str">
            <v xml:space="preserve"> Ditrysia</v>
          </cell>
          <cell r="S4260" t="str">
            <v>Bombycoidea</v>
          </cell>
          <cell r="T4260" t="str">
            <v xml:space="preserve"> Bombycidae</v>
          </cell>
          <cell r="U4260" t="str">
            <v xml:space="preserve"> Bombycinae</v>
          </cell>
        </row>
        <row r="4261">
          <cell r="B4261" t="str">
            <v>H9JUY5</v>
          </cell>
          <cell r="C4261" t="str">
            <v xml:space="preserve"> Bombyx mori (Silk moth).</v>
          </cell>
          <cell r="E4261" t="str">
            <v xml:space="preserve"> NCBI_TaxID=7091 {ECO:0000313|EnsemblMetazoa:BGIBMGA013348-TA, ECO:0000313|Proteomes:UP000005204};</v>
          </cell>
          <cell r="G4261" t="str">
            <v>Eukaryota</v>
          </cell>
          <cell r="H4261" t="str">
            <v xml:space="preserve"> Metazoa</v>
          </cell>
          <cell r="I4261" t="str">
            <v xml:space="preserve"> Ecdysozoa</v>
          </cell>
          <cell r="J4261" t="str">
            <v xml:space="preserve"> Arthropoda</v>
          </cell>
          <cell r="K4261" t="str">
            <v xml:space="preserve"> Hexapoda</v>
          </cell>
          <cell r="L4261" t="str">
            <v xml:space="preserve"> Insecta</v>
          </cell>
          <cell r="M4261" t="str">
            <v>Pterygota</v>
          </cell>
          <cell r="N4261" t="str">
            <v xml:space="preserve"> Neoptera</v>
          </cell>
          <cell r="O4261" t="str">
            <v xml:space="preserve"> Holometabola</v>
          </cell>
          <cell r="P4261" t="str">
            <v xml:space="preserve"> Lepidoptera</v>
          </cell>
          <cell r="Q4261" t="str">
            <v xml:space="preserve"> Glossata</v>
          </cell>
          <cell r="R4261" t="str">
            <v xml:space="preserve"> Ditrysia</v>
          </cell>
          <cell r="S4261" t="str">
            <v>Bombycoidea</v>
          </cell>
          <cell r="T4261" t="str">
            <v xml:space="preserve"> Bombycidae</v>
          </cell>
          <cell r="U4261" t="str">
            <v xml:space="preserve"> Bombycinae</v>
          </cell>
        </row>
        <row r="4262">
          <cell r="B4262" t="str">
            <v>I0YYR2</v>
          </cell>
          <cell r="C4262" t="str">
            <v xml:space="preserve"> Coccomyxa subellipsoidea (strain C-169) (Green microalga).</v>
          </cell>
          <cell r="E4262" t="str">
            <v xml:space="preserve"> NCBI_TaxID=574566 {ECO:0000313|EMBL:EIE23531.1, ECO:0000313|Proteomes:UP000007264};</v>
          </cell>
          <cell r="G4262" t="str">
            <v>Eukaryota</v>
          </cell>
          <cell r="H4262" t="str">
            <v xml:space="preserve"> Viridiplantae</v>
          </cell>
          <cell r="I4262" t="str">
            <v xml:space="preserve"> Chlorophyta</v>
          </cell>
          <cell r="J4262" t="str">
            <v xml:space="preserve"> Trebouxiophyceae</v>
          </cell>
          <cell r="K4262" t="str">
            <v>Trebouxiophyceae incertae sedis</v>
          </cell>
          <cell r="L4262" t="str">
            <v xml:space="preserve"> Coccomyxaceae</v>
          </cell>
          <cell r="M4262" t="str">
            <v xml:space="preserve"> Coccomyxa.</v>
          </cell>
        </row>
        <row r="4263">
          <cell r="B4263" t="str">
            <v>I0Z7L8</v>
          </cell>
          <cell r="C4263" t="str">
            <v xml:space="preserve"> Coccomyxa subellipsoidea (strain C-169) (Green microalga).</v>
          </cell>
          <cell r="E4263" t="str">
            <v xml:space="preserve"> NCBI_TaxID=574566 {ECO:0000313|EMBL:EIE26637.1, ECO:0000313|Proteomes:UP000007264};</v>
          </cell>
          <cell r="G4263" t="str">
            <v>Eukaryota</v>
          </cell>
          <cell r="H4263" t="str">
            <v xml:space="preserve"> Viridiplantae</v>
          </cell>
          <cell r="I4263" t="str">
            <v xml:space="preserve"> Chlorophyta</v>
          </cell>
          <cell r="J4263" t="str">
            <v xml:space="preserve"> Trebouxiophyceae</v>
          </cell>
          <cell r="K4263" t="str">
            <v>Trebouxiophyceae incertae sedis</v>
          </cell>
          <cell r="L4263" t="str">
            <v xml:space="preserve"> Coccomyxaceae</v>
          </cell>
          <cell r="M4263" t="str">
            <v xml:space="preserve"> Coccomyxa.</v>
          </cell>
        </row>
        <row r="4264">
          <cell r="B4264" t="str">
            <v>I1BH10</v>
          </cell>
          <cell r="C4264" t="str">
            <v xml:space="preserve"> Rhizopus delemar (strain RA 99-880 / ATCC MYA-4621 / FGSC 9543 / NRRL 43880) (Mucormycosis agent) (Rhizopus arrhizus var. delemar).</v>
          </cell>
          <cell r="E4264" t="str">
            <v xml:space="preserve"> NCBI_TaxID=246409 {ECO:0000313|EMBL:EIE75490.1, ECO:0000313|Proteomes:UP000009138};</v>
          </cell>
          <cell r="G4264" t="str">
            <v>Eukaryota</v>
          </cell>
          <cell r="H4264" t="str">
            <v xml:space="preserve"> Fungi</v>
          </cell>
          <cell r="I4264" t="str">
            <v xml:space="preserve"> Fungi incertae sedis</v>
          </cell>
          <cell r="J4264" t="str">
            <v xml:space="preserve"> Mucoromycota</v>
          </cell>
          <cell r="K4264" t="str">
            <v xml:space="preserve"> Mucoromycotina</v>
          </cell>
          <cell r="L4264" t="str">
            <v>Mucorales</v>
          </cell>
          <cell r="M4264" t="str">
            <v xml:space="preserve"> Mucorineae</v>
          </cell>
          <cell r="N4264" t="str">
            <v xml:space="preserve"> Rhizopodaceae</v>
          </cell>
          <cell r="O4264" t="str">
            <v xml:space="preserve"> Rhizopus.</v>
          </cell>
        </row>
        <row r="4265">
          <cell r="B4265" t="str">
            <v>I1C583</v>
          </cell>
          <cell r="C4265" t="str">
            <v xml:space="preserve"> Rhizopus delemar (strain RA 99-880 / ATCC MYA-4621 / FGSC 9543 / NRRL 43880) (Mucormycosis agent) (Rhizopus arrhizus var. delemar).</v>
          </cell>
          <cell r="E4265" t="str">
            <v xml:space="preserve"> NCBI_TaxID=246409 {ECO:0000313|EMBL:EIE83613.1, ECO:0000313|Proteomes:UP000009138};</v>
          </cell>
          <cell r="G4265" t="str">
            <v>Eukaryota</v>
          </cell>
          <cell r="H4265" t="str">
            <v xml:space="preserve"> Fungi</v>
          </cell>
          <cell r="I4265" t="str">
            <v xml:space="preserve"> Fungi incertae sedis</v>
          </cell>
          <cell r="J4265" t="str">
            <v xml:space="preserve"> Mucoromycota</v>
          </cell>
          <cell r="K4265" t="str">
            <v xml:space="preserve"> Mucoromycotina</v>
          </cell>
          <cell r="L4265" t="str">
            <v>Mucorales</v>
          </cell>
          <cell r="M4265" t="str">
            <v xml:space="preserve"> Mucorineae</v>
          </cell>
          <cell r="N4265" t="str">
            <v xml:space="preserve"> Rhizopodaceae</v>
          </cell>
          <cell r="O4265" t="str">
            <v xml:space="preserve"> Rhizopus.</v>
          </cell>
        </row>
        <row r="4266">
          <cell r="B4266" t="str">
            <v>I1C9B2</v>
          </cell>
          <cell r="C4266" t="str">
            <v xml:space="preserve"> Rhizopus delemar (strain RA 99-880 / ATCC MYA-4621 / FGSC 9543 / NRRL 43880) (Mucormycosis agent) (Rhizopus arrhizus var. delemar).</v>
          </cell>
          <cell r="E4266" t="str">
            <v xml:space="preserve"> NCBI_TaxID=246409 {ECO:0000313|EMBL:EIE85042.1, ECO:0000313|Proteomes:UP000009138};</v>
          </cell>
          <cell r="G4266" t="str">
            <v>Eukaryota</v>
          </cell>
          <cell r="H4266" t="str">
            <v xml:space="preserve"> Fungi</v>
          </cell>
          <cell r="I4266" t="str">
            <v xml:space="preserve"> Fungi incertae sedis</v>
          </cell>
          <cell r="J4266" t="str">
            <v xml:space="preserve"> Mucoromycota</v>
          </cell>
          <cell r="K4266" t="str">
            <v xml:space="preserve"> Mucoromycotina</v>
          </cell>
          <cell r="L4266" t="str">
            <v>Mucorales</v>
          </cell>
          <cell r="M4266" t="str">
            <v xml:space="preserve"> Mucorineae</v>
          </cell>
          <cell r="N4266" t="str">
            <v xml:space="preserve"> Rhizopodaceae</v>
          </cell>
          <cell r="O4266" t="str">
            <v xml:space="preserve"> Rhizopus.</v>
          </cell>
        </row>
        <row r="4267">
          <cell r="B4267" t="str">
            <v>I1CI24</v>
          </cell>
          <cell r="C4267" t="str">
            <v xml:space="preserve"> Rhizopus delemar (strain RA 99-880 / ATCC MYA-4621 / FGSC 9543 / NRRL 43880) (Mucormycosis agent) (Rhizopus arrhizus var. delemar).</v>
          </cell>
          <cell r="E4267" t="str">
            <v xml:space="preserve"> NCBI_TaxID=246409 {ECO:0000313|EMBL:EIE88104.1, ECO:0000313|Proteomes:UP000009138};</v>
          </cell>
          <cell r="G4267" t="str">
            <v>Eukaryota</v>
          </cell>
          <cell r="H4267" t="str">
            <v xml:space="preserve"> Fungi</v>
          </cell>
          <cell r="I4267" t="str">
            <v xml:space="preserve"> Fungi incertae sedis</v>
          </cell>
          <cell r="J4267" t="str">
            <v xml:space="preserve"> Mucoromycota</v>
          </cell>
          <cell r="K4267" t="str">
            <v xml:space="preserve"> Mucoromycotina</v>
          </cell>
          <cell r="L4267" t="str">
            <v>Mucorales</v>
          </cell>
          <cell r="M4267" t="str">
            <v xml:space="preserve"> Mucorineae</v>
          </cell>
          <cell r="N4267" t="str">
            <v xml:space="preserve"> Rhizopodaceae</v>
          </cell>
          <cell r="O4267" t="str">
            <v xml:space="preserve"> Rhizopus.</v>
          </cell>
        </row>
        <row r="4268">
          <cell r="B4268" t="str">
            <v>I1CJ23</v>
          </cell>
          <cell r="C4268" t="str">
            <v xml:space="preserve"> Rhizopus delemar (strain RA 99-880 / ATCC MYA-4621 / FGSC 9543 / NRRL 43880) (Mucormycosis agent) (Rhizopus arrhizus var. delemar).</v>
          </cell>
          <cell r="E4268" t="str">
            <v xml:space="preserve"> NCBI_TaxID=246409 {ECO:0000313|EMBL:EIE88453.1, ECO:0000313|Proteomes:UP000009138};</v>
          </cell>
          <cell r="G4268" t="str">
            <v>Eukaryota</v>
          </cell>
          <cell r="H4268" t="str">
            <v xml:space="preserve"> Fungi</v>
          </cell>
          <cell r="I4268" t="str">
            <v xml:space="preserve"> Fungi incertae sedis</v>
          </cell>
          <cell r="J4268" t="str">
            <v xml:space="preserve"> Mucoromycota</v>
          </cell>
          <cell r="K4268" t="str">
            <v xml:space="preserve"> Mucoromycotina</v>
          </cell>
          <cell r="L4268" t="str">
            <v>Mucorales</v>
          </cell>
          <cell r="M4268" t="str">
            <v xml:space="preserve"> Mucorineae</v>
          </cell>
          <cell r="N4268" t="str">
            <v xml:space="preserve"> Rhizopodaceae</v>
          </cell>
          <cell r="O4268" t="str">
            <v xml:space="preserve"> Rhizopus.</v>
          </cell>
        </row>
        <row r="4269">
          <cell r="B4269" t="str">
            <v>I1CL38</v>
          </cell>
          <cell r="C4269" t="str">
            <v xml:space="preserve"> Rhizopus delemar (strain RA 99-880 / ATCC MYA-4621 / FGSC 9543 / NRRL 43880) (Mucormycosis agent) (Rhizopus arrhizus var. delemar).</v>
          </cell>
          <cell r="E4269" t="str">
            <v xml:space="preserve"> NCBI_TaxID=246409 {ECO:0000313|EMBL:EIE89168.1, ECO:0000313|Proteomes:UP000009138};</v>
          </cell>
          <cell r="G4269" t="str">
            <v>Eukaryota</v>
          </cell>
          <cell r="H4269" t="str">
            <v xml:space="preserve"> Fungi</v>
          </cell>
          <cell r="I4269" t="str">
            <v xml:space="preserve"> Fungi incertae sedis</v>
          </cell>
          <cell r="J4269" t="str">
            <v xml:space="preserve"> Mucoromycota</v>
          </cell>
          <cell r="K4269" t="str">
            <v xml:space="preserve"> Mucoromycotina</v>
          </cell>
          <cell r="L4269" t="str">
            <v>Mucorales</v>
          </cell>
          <cell r="M4269" t="str">
            <v xml:space="preserve"> Mucorineae</v>
          </cell>
          <cell r="N4269" t="str">
            <v xml:space="preserve"> Rhizopodaceae</v>
          </cell>
          <cell r="O4269" t="str">
            <v xml:space="preserve"> Rhizopus.</v>
          </cell>
        </row>
        <row r="4270">
          <cell r="B4270" t="str">
            <v>I1H5Z4</v>
          </cell>
          <cell r="C4270" t="str">
            <v xml:space="preserve"> Brachypodium distachyon (Purple false brome) (Trachynia distachya).</v>
          </cell>
          <cell r="E4270" t="str">
            <v xml:space="preserve"> NCBI_TaxID=15368 {ECO:0000313|EnsemblPlants:BRADI1G63800.1, ECO:0000313|Proteomes:UP000008810};</v>
          </cell>
          <cell r="G4270" t="str">
            <v>Eukaryota</v>
          </cell>
          <cell r="H4270" t="str">
            <v xml:space="preserve"> Viridiplantae</v>
          </cell>
          <cell r="I4270" t="str">
            <v xml:space="preserve"> Streptophyta</v>
          </cell>
          <cell r="J4270" t="str">
            <v xml:space="preserve"> Embryophyta</v>
          </cell>
          <cell r="K4270" t="str">
            <v xml:space="preserve"> Tracheophyta</v>
          </cell>
          <cell r="L4270" t="str">
            <v>Spermatophyta</v>
          </cell>
          <cell r="M4270" t="str">
            <v xml:space="preserve"> Magnoliophyta</v>
          </cell>
          <cell r="N4270" t="str">
            <v xml:space="preserve"> Liliopsida</v>
          </cell>
          <cell r="O4270" t="str">
            <v xml:space="preserve"> Poales</v>
          </cell>
          <cell r="P4270" t="str">
            <v xml:space="preserve"> Poaceae</v>
          </cell>
          <cell r="Q4270" t="str">
            <v xml:space="preserve"> BOP clade</v>
          </cell>
          <cell r="R4270" t="str">
            <v>Pooideae</v>
          </cell>
          <cell r="S4270" t="str">
            <v xml:space="preserve"> Brachypodieae</v>
          </cell>
          <cell r="T4270" t="str">
            <v xml:space="preserve"> Brachypodium.</v>
          </cell>
        </row>
        <row r="4271">
          <cell r="B4271" t="str">
            <v>I1H8G4</v>
          </cell>
          <cell r="C4271" t="str">
            <v xml:space="preserve"> Brachypodium distachyon (Purple false brome) (Trachynia distachya).</v>
          </cell>
          <cell r="E4271" t="str">
            <v xml:space="preserve"> NCBI_TaxID=15368 {ECO:0000313|EnsemblPlants:BRADI1G71020.1, ECO:0000313|Proteomes:UP000008810};</v>
          </cell>
          <cell r="G4271" t="str">
            <v>Eukaryota</v>
          </cell>
          <cell r="H4271" t="str">
            <v xml:space="preserve"> Viridiplantae</v>
          </cell>
          <cell r="I4271" t="str">
            <v xml:space="preserve"> Streptophyta</v>
          </cell>
          <cell r="J4271" t="str">
            <v xml:space="preserve"> Embryophyta</v>
          </cell>
          <cell r="K4271" t="str">
            <v xml:space="preserve"> Tracheophyta</v>
          </cell>
          <cell r="L4271" t="str">
            <v>Spermatophyta</v>
          </cell>
          <cell r="M4271" t="str">
            <v xml:space="preserve"> Magnoliophyta</v>
          </cell>
          <cell r="N4271" t="str">
            <v xml:space="preserve"> Liliopsida</v>
          </cell>
          <cell r="O4271" t="str">
            <v xml:space="preserve"> Poales</v>
          </cell>
          <cell r="P4271" t="str">
            <v xml:space="preserve"> Poaceae</v>
          </cell>
          <cell r="Q4271" t="str">
            <v xml:space="preserve"> BOP clade</v>
          </cell>
          <cell r="R4271" t="str">
            <v>Pooideae</v>
          </cell>
          <cell r="S4271" t="str">
            <v xml:space="preserve"> Brachypodieae</v>
          </cell>
          <cell r="T4271" t="str">
            <v xml:space="preserve"> Brachypodium.</v>
          </cell>
        </row>
        <row r="4272">
          <cell r="B4272" t="str">
            <v>I1H9Z5</v>
          </cell>
          <cell r="C4272" t="str">
            <v xml:space="preserve"> Brachypodium distachyon (Purple false brome) (Trachynia distachya).</v>
          </cell>
          <cell r="E4272" t="str">
            <v xml:space="preserve"> NCBI_TaxID=15368 {ECO:0000313|EnsemblPlants:BRADI1G75910.1, ECO:0000313|Proteomes:UP000008810};</v>
          </cell>
          <cell r="G4272" t="str">
            <v>Eukaryota</v>
          </cell>
          <cell r="H4272" t="str">
            <v xml:space="preserve"> Viridiplantae</v>
          </cell>
          <cell r="I4272" t="str">
            <v xml:space="preserve"> Streptophyta</v>
          </cell>
          <cell r="J4272" t="str">
            <v xml:space="preserve"> Embryophyta</v>
          </cell>
          <cell r="K4272" t="str">
            <v xml:space="preserve"> Tracheophyta</v>
          </cell>
          <cell r="L4272" t="str">
            <v>Spermatophyta</v>
          </cell>
          <cell r="M4272" t="str">
            <v xml:space="preserve"> Magnoliophyta</v>
          </cell>
          <cell r="N4272" t="str">
            <v xml:space="preserve"> Liliopsida</v>
          </cell>
          <cell r="O4272" t="str">
            <v xml:space="preserve"> Poales</v>
          </cell>
          <cell r="P4272" t="str">
            <v xml:space="preserve"> Poaceae</v>
          </cell>
          <cell r="Q4272" t="str">
            <v xml:space="preserve"> BOP clade</v>
          </cell>
          <cell r="R4272" t="str">
            <v>Pooideae</v>
          </cell>
          <cell r="S4272" t="str">
            <v xml:space="preserve"> Brachypodieae</v>
          </cell>
          <cell r="T4272" t="str">
            <v xml:space="preserve"> Brachypodium.</v>
          </cell>
        </row>
        <row r="4273">
          <cell r="B4273" t="str">
            <v>I1HEG2</v>
          </cell>
          <cell r="C4273" t="str">
            <v xml:space="preserve"> Brachypodium distachyon (Purple false brome) (Trachynia distachya).</v>
          </cell>
          <cell r="E4273" t="str">
            <v xml:space="preserve"> NCBI_TaxID=15368 {ECO:0000313|EnsemblPlants:BRADI2G10420.1, ECO:0000313|Proteomes:UP000008810};</v>
          </cell>
          <cell r="G4273" t="str">
            <v>Eukaryota</v>
          </cell>
          <cell r="H4273" t="str">
            <v xml:space="preserve"> Viridiplantae</v>
          </cell>
          <cell r="I4273" t="str">
            <v xml:space="preserve"> Streptophyta</v>
          </cell>
          <cell r="J4273" t="str">
            <v xml:space="preserve"> Embryophyta</v>
          </cell>
          <cell r="K4273" t="str">
            <v xml:space="preserve"> Tracheophyta</v>
          </cell>
          <cell r="L4273" t="str">
            <v>Spermatophyta</v>
          </cell>
          <cell r="M4273" t="str">
            <v xml:space="preserve"> Magnoliophyta</v>
          </cell>
          <cell r="N4273" t="str">
            <v xml:space="preserve"> Liliopsida</v>
          </cell>
          <cell r="O4273" t="str">
            <v xml:space="preserve"> Poales</v>
          </cell>
          <cell r="P4273" t="str">
            <v xml:space="preserve"> Poaceae</v>
          </cell>
          <cell r="Q4273" t="str">
            <v xml:space="preserve"> BOP clade</v>
          </cell>
          <cell r="R4273" t="str">
            <v>Pooideae</v>
          </cell>
          <cell r="S4273" t="str">
            <v xml:space="preserve"> Brachypodieae</v>
          </cell>
          <cell r="T4273" t="str">
            <v xml:space="preserve"> Brachypodium.</v>
          </cell>
        </row>
        <row r="4274">
          <cell r="B4274" t="str">
            <v>I1HH64</v>
          </cell>
          <cell r="C4274" t="str">
            <v xml:space="preserve"> Brachypodium distachyon (Purple false brome) (Trachynia distachya).</v>
          </cell>
          <cell r="E4274" t="str">
            <v xml:space="preserve"> NCBI_TaxID=15368 {ECO:0000313|EnsemblPlants:BRADI2G18610.1, ECO:0000313|Proteomes:UP000008810};</v>
          </cell>
          <cell r="G4274" t="str">
            <v>Eukaryota</v>
          </cell>
          <cell r="H4274" t="str">
            <v xml:space="preserve"> Viridiplantae</v>
          </cell>
          <cell r="I4274" t="str">
            <v xml:space="preserve"> Streptophyta</v>
          </cell>
          <cell r="J4274" t="str">
            <v xml:space="preserve"> Embryophyta</v>
          </cell>
          <cell r="K4274" t="str">
            <v xml:space="preserve"> Tracheophyta</v>
          </cell>
          <cell r="L4274" t="str">
            <v>Spermatophyta</v>
          </cell>
          <cell r="M4274" t="str">
            <v xml:space="preserve"> Magnoliophyta</v>
          </cell>
          <cell r="N4274" t="str">
            <v xml:space="preserve"> Liliopsida</v>
          </cell>
          <cell r="O4274" t="str">
            <v xml:space="preserve"> Poales</v>
          </cell>
          <cell r="P4274" t="str">
            <v xml:space="preserve"> Poaceae</v>
          </cell>
          <cell r="Q4274" t="str">
            <v xml:space="preserve"> BOP clade</v>
          </cell>
          <cell r="R4274" t="str">
            <v>Pooideae</v>
          </cell>
          <cell r="S4274" t="str">
            <v xml:space="preserve"> Brachypodieae</v>
          </cell>
          <cell r="T4274" t="str">
            <v xml:space="preserve"> Brachypodium.</v>
          </cell>
        </row>
        <row r="4275">
          <cell r="B4275" t="str">
            <v>I1HH66</v>
          </cell>
          <cell r="C4275" t="str">
            <v xml:space="preserve"> Brachypodium distachyon (Purple false brome) (Trachynia distachya).</v>
          </cell>
          <cell r="E4275" t="str">
            <v xml:space="preserve"> NCBI_TaxID=15368 {ECO:0000313|EnsemblPlants:BRADI2G18630.1, ECO:0000313|Proteomes:UP000008810};</v>
          </cell>
          <cell r="G4275" t="str">
            <v>Eukaryota</v>
          </cell>
          <cell r="H4275" t="str">
            <v xml:space="preserve"> Viridiplantae</v>
          </cell>
          <cell r="I4275" t="str">
            <v xml:space="preserve"> Streptophyta</v>
          </cell>
          <cell r="J4275" t="str">
            <v xml:space="preserve"> Embryophyta</v>
          </cell>
          <cell r="K4275" t="str">
            <v xml:space="preserve"> Tracheophyta</v>
          </cell>
          <cell r="L4275" t="str">
            <v>Spermatophyta</v>
          </cell>
          <cell r="M4275" t="str">
            <v xml:space="preserve"> Magnoliophyta</v>
          </cell>
          <cell r="N4275" t="str">
            <v xml:space="preserve"> Liliopsida</v>
          </cell>
          <cell r="O4275" t="str">
            <v xml:space="preserve"> Poales</v>
          </cell>
          <cell r="P4275" t="str">
            <v xml:space="preserve"> Poaceae</v>
          </cell>
          <cell r="Q4275" t="str">
            <v xml:space="preserve"> BOP clade</v>
          </cell>
          <cell r="R4275" t="str">
            <v>Pooideae</v>
          </cell>
          <cell r="S4275" t="str">
            <v xml:space="preserve"> Brachypodieae</v>
          </cell>
          <cell r="T4275" t="str">
            <v xml:space="preserve"> Brachypodium.</v>
          </cell>
        </row>
        <row r="4276">
          <cell r="B4276" t="str">
            <v>I1HNY8</v>
          </cell>
          <cell r="C4276" t="str">
            <v xml:space="preserve"> Brachypodium distachyon (Purple false brome) (Trachynia distachya).</v>
          </cell>
          <cell r="E4276" t="str">
            <v xml:space="preserve"> NCBI_TaxID=15368 {ECO:0000313|EnsemblPlants:BRADI2G42137.1, ECO:0000313|Proteomes:UP000008810};</v>
          </cell>
          <cell r="G4276" t="str">
            <v>Eukaryota</v>
          </cell>
          <cell r="H4276" t="str">
            <v xml:space="preserve"> Viridiplantae</v>
          </cell>
          <cell r="I4276" t="str">
            <v xml:space="preserve"> Streptophyta</v>
          </cell>
          <cell r="J4276" t="str">
            <v xml:space="preserve"> Embryophyta</v>
          </cell>
          <cell r="K4276" t="str">
            <v xml:space="preserve"> Tracheophyta</v>
          </cell>
          <cell r="L4276" t="str">
            <v>Spermatophyta</v>
          </cell>
          <cell r="M4276" t="str">
            <v xml:space="preserve"> Magnoliophyta</v>
          </cell>
          <cell r="N4276" t="str">
            <v xml:space="preserve"> Liliopsida</v>
          </cell>
          <cell r="O4276" t="str">
            <v xml:space="preserve"> Poales</v>
          </cell>
          <cell r="P4276" t="str">
            <v xml:space="preserve"> Poaceae</v>
          </cell>
          <cell r="Q4276" t="str">
            <v xml:space="preserve"> BOP clade</v>
          </cell>
          <cell r="R4276" t="str">
            <v>Pooideae</v>
          </cell>
          <cell r="S4276" t="str">
            <v xml:space="preserve"> Brachypodieae</v>
          </cell>
          <cell r="T4276" t="str">
            <v xml:space="preserve"> Brachypodium.</v>
          </cell>
        </row>
        <row r="4277">
          <cell r="B4277" t="str">
            <v>I1HQY0</v>
          </cell>
          <cell r="C4277" t="str">
            <v xml:space="preserve"> Brachypodium distachyon (Purple false brome) (Trachynia distachya).</v>
          </cell>
          <cell r="E4277" t="str">
            <v xml:space="preserve"> NCBI_TaxID=15368 {ECO:0000313|EnsemblPlants:BRADI2G48160.1, ECO:0000313|Proteomes:UP000008810};</v>
          </cell>
          <cell r="G4277" t="str">
            <v>Eukaryota</v>
          </cell>
          <cell r="H4277" t="str">
            <v xml:space="preserve"> Viridiplantae</v>
          </cell>
          <cell r="I4277" t="str">
            <v xml:space="preserve"> Streptophyta</v>
          </cell>
          <cell r="J4277" t="str">
            <v xml:space="preserve"> Embryophyta</v>
          </cell>
          <cell r="K4277" t="str">
            <v xml:space="preserve"> Tracheophyta</v>
          </cell>
          <cell r="L4277" t="str">
            <v>Spermatophyta</v>
          </cell>
          <cell r="M4277" t="str">
            <v xml:space="preserve"> Magnoliophyta</v>
          </cell>
          <cell r="N4277" t="str">
            <v xml:space="preserve"> Liliopsida</v>
          </cell>
          <cell r="O4277" t="str">
            <v xml:space="preserve"> Poales</v>
          </cell>
          <cell r="P4277" t="str">
            <v xml:space="preserve"> Poaceae</v>
          </cell>
          <cell r="Q4277" t="str">
            <v xml:space="preserve"> BOP clade</v>
          </cell>
          <cell r="R4277" t="str">
            <v>Pooideae</v>
          </cell>
          <cell r="S4277" t="str">
            <v xml:space="preserve"> Brachypodieae</v>
          </cell>
          <cell r="T4277" t="str">
            <v xml:space="preserve"> Brachypodium.</v>
          </cell>
        </row>
        <row r="4278">
          <cell r="B4278" t="str">
            <v>I1IPK1</v>
          </cell>
          <cell r="C4278" t="str">
            <v xml:space="preserve"> Brachypodium distachyon (Purple false brome) (Trachynia distachya).</v>
          </cell>
          <cell r="E4278" t="str">
            <v xml:space="preserve"> NCBI_TaxID=15368 {ECO:0000313|EnsemblPlants:BRADI4G28660.1, ECO:0000313|Proteomes:UP000008810};</v>
          </cell>
          <cell r="G4278" t="str">
            <v>Eukaryota</v>
          </cell>
          <cell r="H4278" t="str">
            <v xml:space="preserve"> Viridiplantae</v>
          </cell>
          <cell r="I4278" t="str">
            <v xml:space="preserve"> Streptophyta</v>
          </cell>
          <cell r="J4278" t="str">
            <v xml:space="preserve"> Embryophyta</v>
          </cell>
          <cell r="K4278" t="str">
            <v xml:space="preserve"> Tracheophyta</v>
          </cell>
          <cell r="L4278" t="str">
            <v>Spermatophyta</v>
          </cell>
          <cell r="M4278" t="str">
            <v xml:space="preserve"> Magnoliophyta</v>
          </cell>
          <cell r="N4278" t="str">
            <v xml:space="preserve"> Liliopsida</v>
          </cell>
          <cell r="O4278" t="str">
            <v xml:space="preserve"> Poales</v>
          </cell>
          <cell r="P4278" t="str">
            <v xml:space="preserve"> Poaceae</v>
          </cell>
          <cell r="Q4278" t="str">
            <v xml:space="preserve"> BOP clade</v>
          </cell>
          <cell r="R4278" t="str">
            <v>Pooideae</v>
          </cell>
          <cell r="S4278" t="str">
            <v xml:space="preserve"> Brachypodieae</v>
          </cell>
          <cell r="T4278" t="str">
            <v xml:space="preserve"> Brachypodium.</v>
          </cell>
        </row>
        <row r="4279">
          <cell r="B4279" t="str">
            <v>I1IPK2</v>
          </cell>
          <cell r="C4279" t="str">
            <v xml:space="preserve"> Brachypodium distachyon (Purple false brome) (Trachynia distachya).</v>
          </cell>
          <cell r="E4279" t="str">
            <v xml:space="preserve"> NCBI_TaxID=15368 {ECO:0000313|EnsemblPlants:BRADI4G28660.2, ECO:0000313|Proteomes:UP000008810};</v>
          </cell>
          <cell r="G4279" t="str">
            <v>Eukaryota</v>
          </cell>
          <cell r="H4279" t="str">
            <v xml:space="preserve"> Viridiplantae</v>
          </cell>
          <cell r="I4279" t="str">
            <v xml:space="preserve"> Streptophyta</v>
          </cell>
          <cell r="J4279" t="str">
            <v xml:space="preserve"> Embryophyta</v>
          </cell>
          <cell r="K4279" t="str">
            <v xml:space="preserve"> Tracheophyta</v>
          </cell>
          <cell r="L4279" t="str">
            <v>Spermatophyta</v>
          </cell>
          <cell r="M4279" t="str">
            <v xml:space="preserve"> Magnoliophyta</v>
          </cell>
          <cell r="N4279" t="str">
            <v xml:space="preserve"> Liliopsida</v>
          </cell>
          <cell r="O4279" t="str">
            <v xml:space="preserve"> Poales</v>
          </cell>
          <cell r="P4279" t="str">
            <v xml:space="preserve"> Poaceae</v>
          </cell>
          <cell r="Q4279" t="str">
            <v xml:space="preserve"> BOP clade</v>
          </cell>
          <cell r="R4279" t="str">
            <v>Pooideae</v>
          </cell>
          <cell r="S4279" t="str">
            <v xml:space="preserve"> Brachypodieae</v>
          </cell>
          <cell r="T4279" t="str">
            <v xml:space="preserve"> Brachypodium.</v>
          </cell>
        </row>
        <row r="4280">
          <cell r="B4280" t="str">
            <v>I1J462</v>
          </cell>
          <cell r="C4280" t="str">
            <v xml:space="preserve"> Glycine max (Soybean) (Glycine hispida).</v>
          </cell>
          <cell r="E4280" t="str">
            <v xml:space="preserve"> NCBI_TaxID=3847 {ECO:0000313|EMBL:KRH15450.1};</v>
          </cell>
          <cell r="G4280" t="str">
            <v>Eukaryota</v>
          </cell>
          <cell r="H4280" t="str">
            <v xml:space="preserve"> Viridiplantae</v>
          </cell>
          <cell r="I4280" t="str">
            <v xml:space="preserve"> Streptophyta</v>
          </cell>
          <cell r="J4280" t="str">
            <v xml:space="preserve"> Embryophyta</v>
          </cell>
          <cell r="K4280" t="str">
            <v xml:space="preserve"> Tracheophyta</v>
          </cell>
          <cell r="L4280" t="str">
            <v>Spermatophyta</v>
          </cell>
          <cell r="M4280" t="str">
            <v xml:space="preserve"> Magnoliophyta</v>
          </cell>
          <cell r="N4280" t="str">
            <v xml:space="preserve"> eudicotyledons</v>
          </cell>
          <cell r="O4280" t="str">
            <v xml:space="preserve"> Gunneridae</v>
          </cell>
          <cell r="P4280" t="str">
            <v>Pentapetalae</v>
          </cell>
          <cell r="Q4280" t="str">
            <v xml:space="preserve"> rosids</v>
          </cell>
          <cell r="R4280" t="str">
            <v xml:space="preserve"> fabids</v>
          </cell>
          <cell r="S4280" t="str">
            <v xml:space="preserve"> Fabales</v>
          </cell>
          <cell r="T4280" t="str">
            <v xml:space="preserve"> Fabaceae</v>
          </cell>
          <cell r="U4280" t="str">
            <v xml:space="preserve"> Papilionoideae</v>
          </cell>
        </row>
        <row r="4281">
          <cell r="B4281" t="str">
            <v>I1KQE2</v>
          </cell>
          <cell r="C4281" t="str">
            <v xml:space="preserve"> Glycine max (Soybean) (Glycine hispida).</v>
          </cell>
          <cell r="E4281" t="str">
            <v xml:space="preserve"> NCBI_TaxID=3847 {ECO:0000313|EnsemblPlants:KRH41747, ECO:0000313|Proteomes:UP000008827};</v>
          </cell>
          <cell r="G4281" t="str">
            <v>Eukaryota</v>
          </cell>
          <cell r="H4281" t="str">
            <v xml:space="preserve"> Viridiplantae</v>
          </cell>
          <cell r="I4281" t="str">
            <v xml:space="preserve"> Streptophyta</v>
          </cell>
          <cell r="J4281" t="str">
            <v xml:space="preserve"> Embryophyta</v>
          </cell>
          <cell r="K4281" t="str">
            <v xml:space="preserve"> Tracheophyta</v>
          </cell>
          <cell r="L4281" t="str">
            <v>Spermatophyta</v>
          </cell>
          <cell r="M4281" t="str">
            <v xml:space="preserve"> Magnoliophyta</v>
          </cell>
          <cell r="N4281" t="str">
            <v xml:space="preserve"> eudicotyledons</v>
          </cell>
          <cell r="O4281" t="str">
            <v xml:space="preserve"> Gunneridae</v>
          </cell>
          <cell r="P4281" t="str">
            <v>Pentapetalae</v>
          </cell>
          <cell r="Q4281" t="str">
            <v xml:space="preserve"> rosids</v>
          </cell>
          <cell r="R4281" t="str">
            <v xml:space="preserve"> fabids</v>
          </cell>
          <cell r="S4281" t="str">
            <v xml:space="preserve"> Fabales</v>
          </cell>
          <cell r="T4281" t="str">
            <v xml:space="preserve"> Fabaceae</v>
          </cell>
          <cell r="U4281" t="str">
            <v xml:space="preserve"> Papilionoideae</v>
          </cell>
        </row>
        <row r="4282">
          <cell r="B4282" t="str">
            <v>I1KXQ3</v>
          </cell>
          <cell r="C4282" t="str">
            <v xml:space="preserve"> Glycine max (Soybean) (Glycine hispida).</v>
          </cell>
          <cell r="E4282" t="str">
            <v xml:space="preserve"> NCBI_TaxID=3847 {ECO:0000313|EnsemblPlants:KRH45848, ECO:0000313|Proteomes:UP000008827};</v>
          </cell>
          <cell r="G4282" t="str">
            <v>Eukaryota</v>
          </cell>
          <cell r="H4282" t="str">
            <v xml:space="preserve"> Viridiplantae</v>
          </cell>
          <cell r="I4282" t="str">
            <v xml:space="preserve"> Streptophyta</v>
          </cell>
          <cell r="J4282" t="str">
            <v xml:space="preserve"> Embryophyta</v>
          </cell>
          <cell r="K4282" t="str">
            <v xml:space="preserve"> Tracheophyta</v>
          </cell>
          <cell r="L4282" t="str">
            <v>Spermatophyta</v>
          </cell>
          <cell r="M4282" t="str">
            <v xml:space="preserve"> Magnoliophyta</v>
          </cell>
          <cell r="N4282" t="str">
            <v xml:space="preserve"> eudicotyledons</v>
          </cell>
          <cell r="O4282" t="str">
            <v xml:space="preserve"> Gunneridae</v>
          </cell>
          <cell r="P4282" t="str">
            <v>Pentapetalae</v>
          </cell>
          <cell r="Q4282" t="str">
            <v xml:space="preserve"> rosids</v>
          </cell>
          <cell r="R4282" t="str">
            <v xml:space="preserve"> fabids</v>
          </cell>
          <cell r="S4282" t="str">
            <v xml:space="preserve"> Fabales</v>
          </cell>
          <cell r="T4282" t="str">
            <v xml:space="preserve"> Fabaceae</v>
          </cell>
          <cell r="U4282" t="str">
            <v xml:space="preserve"> Papilionoideae</v>
          </cell>
        </row>
        <row r="4283">
          <cell r="B4283" t="str">
            <v>I1L602</v>
          </cell>
          <cell r="C4283" t="str">
            <v xml:space="preserve"> Glycine max (Soybean) (Glycine hispida).</v>
          </cell>
          <cell r="E4283" t="str">
            <v xml:space="preserve"> NCBI_TaxID=3847 {ECO:0000313|EMBL:KRH40133.1};</v>
          </cell>
          <cell r="G4283" t="str">
            <v>Eukaryota</v>
          </cell>
          <cell r="H4283" t="str">
            <v xml:space="preserve"> Viridiplantae</v>
          </cell>
          <cell r="I4283" t="str">
            <v xml:space="preserve"> Streptophyta</v>
          </cell>
          <cell r="J4283" t="str">
            <v xml:space="preserve"> Embryophyta</v>
          </cell>
          <cell r="K4283" t="str">
            <v xml:space="preserve"> Tracheophyta</v>
          </cell>
          <cell r="L4283" t="str">
            <v>Spermatophyta</v>
          </cell>
          <cell r="M4283" t="str">
            <v xml:space="preserve"> Magnoliophyta</v>
          </cell>
          <cell r="N4283" t="str">
            <v xml:space="preserve"> eudicotyledons</v>
          </cell>
          <cell r="O4283" t="str">
            <v xml:space="preserve"> Gunneridae</v>
          </cell>
          <cell r="P4283" t="str">
            <v>Pentapetalae</v>
          </cell>
          <cell r="Q4283" t="str">
            <v xml:space="preserve"> rosids</v>
          </cell>
          <cell r="R4283" t="str">
            <v xml:space="preserve"> fabids</v>
          </cell>
          <cell r="S4283" t="str">
            <v xml:space="preserve"> Fabales</v>
          </cell>
          <cell r="T4283" t="str">
            <v xml:space="preserve"> Fabaceae</v>
          </cell>
          <cell r="U4283" t="str">
            <v xml:space="preserve"> Papilionoideae</v>
          </cell>
        </row>
        <row r="4284">
          <cell r="B4284" t="str">
            <v>I1LVS0</v>
          </cell>
          <cell r="C4284" t="str">
            <v xml:space="preserve"> Glycine max (Soybean) (Glycine hispida).</v>
          </cell>
          <cell r="E4284" t="str">
            <v xml:space="preserve"> NCBI_TaxID=3847 {ECO:0000313|EMBL:KRH19017.1};</v>
          </cell>
          <cell r="G4284" t="str">
            <v>Eukaryota</v>
          </cell>
          <cell r="H4284" t="str">
            <v xml:space="preserve"> Viridiplantae</v>
          </cell>
          <cell r="I4284" t="str">
            <v xml:space="preserve"> Streptophyta</v>
          </cell>
          <cell r="J4284" t="str">
            <v xml:space="preserve"> Embryophyta</v>
          </cell>
          <cell r="K4284" t="str">
            <v xml:space="preserve"> Tracheophyta</v>
          </cell>
          <cell r="L4284" t="str">
            <v>Spermatophyta</v>
          </cell>
          <cell r="M4284" t="str">
            <v xml:space="preserve"> Magnoliophyta</v>
          </cell>
          <cell r="N4284" t="str">
            <v xml:space="preserve"> eudicotyledons</v>
          </cell>
          <cell r="O4284" t="str">
            <v xml:space="preserve"> Gunneridae</v>
          </cell>
          <cell r="P4284" t="str">
            <v>Pentapetalae</v>
          </cell>
          <cell r="Q4284" t="str">
            <v xml:space="preserve"> rosids</v>
          </cell>
          <cell r="R4284" t="str">
            <v xml:space="preserve"> fabids</v>
          </cell>
          <cell r="S4284" t="str">
            <v xml:space="preserve"> Fabales</v>
          </cell>
          <cell r="T4284" t="str">
            <v xml:space="preserve"> Fabaceae</v>
          </cell>
          <cell r="U4284" t="str">
            <v xml:space="preserve"> Papilionoideae</v>
          </cell>
        </row>
        <row r="4285">
          <cell r="B4285" t="str">
            <v>I1LWI5</v>
          </cell>
          <cell r="C4285" t="str">
            <v xml:space="preserve"> Glycine max (Soybean) (Glycine hispida).</v>
          </cell>
          <cell r="E4285" t="str">
            <v xml:space="preserve"> NCBI_TaxID=3847 {ECO:0000313|EnsemblPlants:KRH18503, ECO:0000313|Proteomes:UP000008827};</v>
          </cell>
          <cell r="G4285" t="str">
            <v>Eukaryota</v>
          </cell>
          <cell r="H4285" t="str">
            <v xml:space="preserve"> Viridiplantae</v>
          </cell>
          <cell r="I4285" t="str">
            <v xml:space="preserve"> Streptophyta</v>
          </cell>
          <cell r="J4285" t="str">
            <v xml:space="preserve"> Embryophyta</v>
          </cell>
          <cell r="K4285" t="str">
            <v xml:space="preserve"> Tracheophyta</v>
          </cell>
          <cell r="L4285" t="str">
            <v>Spermatophyta</v>
          </cell>
          <cell r="M4285" t="str">
            <v xml:space="preserve"> Magnoliophyta</v>
          </cell>
          <cell r="N4285" t="str">
            <v xml:space="preserve"> eudicotyledons</v>
          </cell>
          <cell r="O4285" t="str">
            <v xml:space="preserve"> Gunneridae</v>
          </cell>
          <cell r="P4285" t="str">
            <v>Pentapetalae</v>
          </cell>
          <cell r="Q4285" t="str">
            <v xml:space="preserve"> rosids</v>
          </cell>
          <cell r="R4285" t="str">
            <v xml:space="preserve"> fabids</v>
          </cell>
          <cell r="S4285" t="str">
            <v xml:space="preserve"> Fabales</v>
          </cell>
          <cell r="T4285" t="str">
            <v xml:space="preserve"> Fabaceae</v>
          </cell>
          <cell r="U4285" t="str">
            <v xml:space="preserve"> Papilionoideae</v>
          </cell>
        </row>
        <row r="4286">
          <cell r="B4286" t="str">
            <v>I1MSR7</v>
          </cell>
          <cell r="C4286" t="str">
            <v xml:space="preserve"> Glycine max (Soybean) (Glycine hispida).</v>
          </cell>
          <cell r="E4286" t="str">
            <v xml:space="preserve"> NCBI_TaxID=3847 {ECO:0000313|EnsemblPlants:KRH02881, ECO:0000313|Proteomes:UP000008827};</v>
          </cell>
          <cell r="G4286" t="str">
            <v>Eukaryota</v>
          </cell>
          <cell r="H4286" t="str">
            <v xml:space="preserve"> Viridiplantae</v>
          </cell>
          <cell r="I4286" t="str">
            <v xml:space="preserve"> Streptophyta</v>
          </cell>
          <cell r="J4286" t="str">
            <v xml:space="preserve"> Embryophyta</v>
          </cell>
          <cell r="K4286" t="str">
            <v xml:space="preserve"> Tracheophyta</v>
          </cell>
          <cell r="L4286" t="str">
            <v>Spermatophyta</v>
          </cell>
          <cell r="M4286" t="str">
            <v xml:space="preserve"> Magnoliophyta</v>
          </cell>
          <cell r="N4286" t="str">
            <v xml:space="preserve"> eudicotyledons</v>
          </cell>
          <cell r="O4286" t="str">
            <v xml:space="preserve"> Gunneridae</v>
          </cell>
          <cell r="P4286" t="str">
            <v>Pentapetalae</v>
          </cell>
          <cell r="Q4286" t="str">
            <v xml:space="preserve"> rosids</v>
          </cell>
          <cell r="R4286" t="str">
            <v xml:space="preserve"> fabids</v>
          </cell>
          <cell r="S4286" t="str">
            <v xml:space="preserve"> Fabales</v>
          </cell>
          <cell r="T4286" t="str">
            <v xml:space="preserve"> Fabaceae</v>
          </cell>
          <cell r="U4286" t="str">
            <v xml:space="preserve"> Papilionoideae</v>
          </cell>
        </row>
        <row r="4287">
          <cell r="B4287" t="str">
            <v>I1N4A7</v>
          </cell>
          <cell r="C4287" t="str">
            <v xml:space="preserve"> Glycine max (Soybean) (Glycine hispida).</v>
          </cell>
          <cell r="E4287" t="str">
            <v xml:space="preserve"> NCBI_TaxID=3847 {ECO:0000313|EnsemblPlants:KRH01127, ECO:0000313|Proteomes:UP000008827};</v>
          </cell>
          <cell r="G4287" t="str">
            <v>Eukaryota</v>
          </cell>
          <cell r="H4287" t="str">
            <v xml:space="preserve"> Viridiplantae</v>
          </cell>
          <cell r="I4287" t="str">
            <v xml:space="preserve"> Streptophyta</v>
          </cell>
          <cell r="J4287" t="str">
            <v xml:space="preserve"> Embryophyta</v>
          </cell>
          <cell r="K4287" t="str">
            <v xml:space="preserve"> Tracheophyta</v>
          </cell>
          <cell r="L4287" t="str">
            <v>Spermatophyta</v>
          </cell>
          <cell r="M4287" t="str">
            <v xml:space="preserve"> Magnoliophyta</v>
          </cell>
          <cell r="N4287" t="str">
            <v xml:space="preserve"> eudicotyledons</v>
          </cell>
          <cell r="O4287" t="str">
            <v xml:space="preserve"> Gunneridae</v>
          </cell>
          <cell r="P4287" t="str">
            <v>Pentapetalae</v>
          </cell>
          <cell r="Q4287" t="str">
            <v xml:space="preserve"> rosids</v>
          </cell>
          <cell r="R4287" t="str">
            <v xml:space="preserve"> fabids</v>
          </cell>
          <cell r="S4287" t="str">
            <v xml:space="preserve"> Fabales</v>
          </cell>
          <cell r="T4287" t="str">
            <v xml:space="preserve"> Fabaceae</v>
          </cell>
          <cell r="U4287" t="str">
            <v xml:space="preserve"> Papilionoideae</v>
          </cell>
        </row>
        <row r="4288">
          <cell r="B4288" t="str">
            <v>I1N628</v>
          </cell>
          <cell r="C4288" t="str">
            <v xml:space="preserve"> Glycine max (Soybean) (Glycine hispida).</v>
          </cell>
          <cell r="E4288" t="str">
            <v xml:space="preserve"> NCBI_TaxID=3847 {ECO:0000313|EMBL:KRG93501.1};</v>
          </cell>
          <cell r="G4288" t="str">
            <v>Eukaryota</v>
          </cell>
          <cell r="H4288" t="str">
            <v xml:space="preserve"> Viridiplantae</v>
          </cell>
          <cell r="I4288" t="str">
            <v xml:space="preserve"> Streptophyta</v>
          </cell>
          <cell r="J4288" t="str">
            <v xml:space="preserve"> Embryophyta</v>
          </cell>
          <cell r="K4288" t="str">
            <v xml:space="preserve"> Tracheophyta</v>
          </cell>
          <cell r="L4288" t="str">
            <v>Spermatophyta</v>
          </cell>
          <cell r="M4288" t="str">
            <v xml:space="preserve"> Magnoliophyta</v>
          </cell>
          <cell r="N4288" t="str">
            <v xml:space="preserve"> eudicotyledons</v>
          </cell>
          <cell r="O4288" t="str">
            <v xml:space="preserve"> Gunneridae</v>
          </cell>
          <cell r="P4288" t="str">
            <v>Pentapetalae</v>
          </cell>
          <cell r="Q4288" t="str">
            <v xml:space="preserve"> rosids</v>
          </cell>
          <cell r="R4288" t="str">
            <v xml:space="preserve"> fabids</v>
          </cell>
          <cell r="S4288" t="str">
            <v xml:space="preserve"> Fabales</v>
          </cell>
          <cell r="T4288" t="str">
            <v xml:space="preserve"> Fabaceae</v>
          </cell>
          <cell r="U4288" t="str">
            <v xml:space="preserve"> Papilionoideae</v>
          </cell>
        </row>
        <row r="4289">
          <cell r="B4289" t="str">
            <v>I1NM69</v>
          </cell>
          <cell r="C4289" t="str">
            <v xml:space="preserve"> Oryza glaberrima (African rice).</v>
          </cell>
          <cell r="E4289" t="str">
            <v xml:space="preserve"> NCBI_TaxID=4538 {ECO:0000313|EnsemblPlants:ORGLA01G0095900.1, ECO:0000313|Proteomes:UP000007306};</v>
          </cell>
          <cell r="G4289" t="str">
            <v>Eukaryota</v>
          </cell>
          <cell r="H4289" t="str">
            <v xml:space="preserve"> Viridiplantae</v>
          </cell>
          <cell r="I4289" t="str">
            <v xml:space="preserve"> Streptophyta</v>
          </cell>
          <cell r="J4289" t="str">
            <v xml:space="preserve"> Embryophyta</v>
          </cell>
          <cell r="K4289" t="str">
            <v xml:space="preserve"> Tracheophyta</v>
          </cell>
          <cell r="L4289" t="str">
            <v>Spermatophyta</v>
          </cell>
          <cell r="M4289" t="str">
            <v xml:space="preserve"> Magnoliophyta</v>
          </cell>
          <cell r="N4289" t="str">
            <v xml:space="preserve"> Liliopsida</v>
          </cell>
          <cell r="O4289" t="str">
            <v xml:space="preserve"> Poales</v>
          </cell>
          <cell r="P4289" t="str">
            <v xml:space="preserve"> Poaceae</v>
          </cell>
          <cell r="Q4289" t="str">
            <v xml:space="preserve"> BOP clade</v>
          </cell>
          <cell r="R4289" t="str">
            <v>Oryzoideae</v>
          </cell>
          <cell r="S4289" t="str">
            <v xml:space="preserve"> Oryzeae</v>
          </cell>
          <cell r="T4289" t="str">
            <v xml:space="preserve"> Oryzinae</v>
          </cell>
          <cell r="U4289" t="str">
            <v xml:space="preserve"> Oryza.</v>
          </cell>
        </row>
        <row r="4290">
          <cell r="B4290" t="str">
            <v>I1P8M3</v>
          </cell>
          <cell r="C4290" t="str">
            <v xml:space="preserve"> Oryza glaberrima (African rice).</v>
          </cell>
          <cell r="E4290" t="str">
            <v xml:space="preserve"> NCBI_TaxID=4538 {ECO:0000313|EnsemblPlants:ORGLA03G0071900.1, ECO:0000313|Proteomes:UP000007306};</v>
          </cell>
          <cell r="G4290" t="str">
            <v>Eukaryota</v>
          </cell>
          <cell r="H4290" t="str">
            <v xml:space="preserve"> Viridiplantae</v>
          </cell>
          <cell r="I4290" t="str">
            <v xml:space="preserve"> Streptophyta</v>
          </cell>
          <cell r="J4290" t="str">
            <v xml:space="preserve"> Embryophyta</v>
          </cell>
          <cell r="K4290" t="str">
            <v xml:space="preserve"> Tracheophyta</v>
          </cell>
          <cell r="L4290" t="str">
            <v>Spermatophyta</v>
          </cell>
          <cell r="M4290" t="str">
            <v xml:space="preserve"> Magnoliophyta</v>
          </cell>
          <cell r="N4290" t="str">
            <v xml:space="preserve"> Liliopsida</v>
          </cell>
          <cell r="O4290" t="str">
            <v xml:space="preserve"> Poales</v>
          </cell>
          <cell r="P4290" t="str">
            <v xml:space="preserve"> Poaceae</v>
          </cell>
          <cell r="Q4290" t="str">
            <v xml:space="preserve"> BOP clade</v>
          </cell>
          <cell r="R4290" t="str">
            <v>Oryzoideae</v>
          </cell>
          <cell r="S4290" t="str">
            <v xml:space="preserve"> Oryzeae</v>
          </cell>
          <cell r="T4290" t="str">
            <v xml:space="preserve"> Oryzinae</v>
          </cell>
          <cell r="U4290" t="str">
            <v xml:space="preserve"> Oryza.</v>
          </cell>
        </row>
        <row r="4291">
          <cell r="B4291" t="str">
            <v>I1PAV7</v>
          </cell>
          <cell r="C4291" t="str">
            <v xml:space="preserve"> Oryza glaberrima (African rice).</v>
          </cell>
          <cell r="E4291" t="str">
            <v xml:space="preserve"> NCBI_TaxID=4538 {ECO:0000313|EnsemblPlants:ORGLA03G0150300.1, ECO:0000313|Proteomes:UP000007306};</v>
          </cell>
          <cell r="G4291" t="str">
            <v>Eukaryota</v>
          </cell>
          <cell r="H4291" t="str">
            <v xml:space="preserve"> Viridiplantae</v>
          </cell>
          <cell r="I4291" t="str">
            <v xml:space="preserve"> Streptophyta</v>
          </cell>
          <cell r="J4291" t="str">
            <v xml:space="preserve"> Embryophyta</v>
          </cell>
          <cell r="K4291" t="str">
            <v xml:space="preserve"> Tracheophyta</v>
          </cell>
          <cell r="L4291" t="str">
            <v>Spermatophyta</v>
          </cell>
          <cell r="M4291" t="str">
            <v xml:space="preserve"> Magnoliophyta</v>
          </cell>
          <cell r="N4291" t="str">
            <v xml:space="preserve"> Liliopsida</v>
          </cell>
          <cell r="O4291" t="str">
            <v xml:space="preserve"> Poales</v>
          </cell>
          <cell r="P4291" t="str">
            <v xml:space="preserve"> Poaceae</v>
          </cell>
          <cell r="Q4291" t="str">
            <v xml:space="preserve"> BOP clade</v>
          </cell>
          <cell r="R4291" t="str">
            <v>Oryzoideae</v>
          </cell>
          <cell r="S4291" t="str">
            <v xml:space="preserve"> Oryzeae</v>
          </cell>
          <cell r="T4291" t="str">
            <v xml:space="preserve"> Oryzinae</v>
          </cell>
          <cell r="U4291" t="str">
            <v xml:space="preserve"> Oryza.</v>
          </cell>
        </row>
        <row r="4292">
          <cell r="B4292" t="str">
            <v>I1R8H5</v>
          </cell>
          <cell r="C4292" t="str">
            <v xml:space="preserve"> Oryza glaberrima (African rice).</v>
          </cell>
          <cell r="E4292" t="str">
            <v xml:space="preserve"> NCBI_TaxID=4538 {ECO:0000313|EnsemblPlants:ORGLA12G0183100.1, ECO:0000313|Proteomes:UP000007306};</v>
          </cell>
          <cell r="G4292" t="str">
            <v>Eukaryota</v>
          </cell>
          <cell r="H4292" t="str">
            <v xml:space="preserve"> Viridiplantae</v>
          </cell>
          <cell r="I4292" t="str">
            <v xml:space="preserve"> Streptophyta</v>
          </cell>
          <cell r="J4292" t="str">
            <v xml:space="preserve"> Embryophyta</v>
          </cell>
          <cell r="K4292" t="str">
            <v xml:space="preserve"> Tracheophyta</v>
          </cell>
          <cell r="L4292" t="str">
            <v>Spermatophyta</v>
          </cell>
          <cell r="M4292" t="str">
            <v xml:space="preserve"> Magnoliophyta</v>
          </cell>
          <cell r="N4292" t="str">
            <v xml:space="preserve"> Liliopsida</v>
          </cell>
          <cell r="O4292" t="str">
            <v xml:space="preserve"> Poales</v>
          </cell>
          <cell r="P4292" t="str">
            <v xml:space="preserve"> Poaceae</v>
          </cell>
          <cell r="Q4292" t="str">
            <v xml:space="preserve"> BOP clade</v>
          </cell>
          <cell r="R4292" t="str">
            <v>Oryzoideae</v>
          </cell>
          <cell r="S4292" t="str">
            <v xml:space="preserve"> Oryzeae</v>
          </cell>
          <cell r="T4292" t="str">
            <v xml:space="preserve"> Oryzinae</v>
          </cell>
          <cell r="U4292" t="str">
            <v xml:space="preserve"> Oryza.</v>
          </cell>
        </row>
        <row r="4293">
          <cell r="B4293" t="str">
            <v>I1RT38</v>
          </cell>
          <cell r="C4293" t="str">
            <v xml:space="preserve"> Gibberella zeae (strain PH-1 / ATCC MYA-4620 / FGSC 9075 / NRRL 31084) (Wheat head blight fungus) (Fusarium graminearum).</v>
          </cell>
          <cell r="E4293" t="str">
            <v xml:space="preserve"> NCBI_TaxID=229533 {ECO:0000313|EnsemblFungi:CEF82905};</v>
          </cell>
          <cell r="G4293" t="str">
            <v>Eukaryota</v>
          </cell>
          <cell r="H4293" t="str">
            <v xml:space="preserve"> Fungi</v>
          </cell>
          <cell r="I4293" t="str">
            <v xml:space="preserve"> Dikarya</v>
          </cell>
          <cell r="J4293" t="str">
            <v xml:space="preserve"> Ascomycota</v>
          </cell>
          <cell r="K4293" t="str">
            <v xml:space="preserve"> Pezizomycotina</v>
          </cell>
          <cell r="L4293" t="str">
            <v>Sordariomycetes</v>
          </cell>
          <cell r="M4293" t="str">
            <v xml:space="preserve"> Hypocreomycetidae</v>
          </cell>
          <cell r="N4293" t="str">
            <v xml:space="preserve"> Hypocreales</v>
          </cell>
          <cell r="O4293" t="str">
            <v xml:space="preserve"> Nectriaceae</v>
          </cell>
          <cell r="P4293" t="str">
            <v>Fusarium.</v>
          </cell>
        </row>
        <row r="4294">
          <cell r="B4294" t="str">
            <v>I1RZS9</v>
          </cell>
          <cell r="C4294" t="str">
            <v xml:space="preserve"> Gibberella zeae (strain PH-1 / ATCC MYA-4620 / FGSC 9075 / NRRL 31084) (Wheat head blight fungus) (Fusarium graminearum).</v>
          </cell>
          <cell r="E4294" t="str">
            <v xml:space="preserve"> NCBI_TaxID=229533 {ECO:0000313|EnsemblFungi:CEF75237};</v>
          </cell>
          <cell r="G4294" t="str">
            <v>Eukaryota</v>
          </cell>
          <cell r="H4294" t="str">
            <v xml:space="preserve"> Fungi</v>
          </cell>
          <cell r="I4294" t="str">
            <v xml:space="preserve"> Dikarya</v>
          </cell>
          <cell r="J4294" t="str">
            <v xml:space="preserve"> Ascomycota</v>
          </cell>
          <cell r="K4294" t="str">
            <v xml:space="preserve"> Pezizomycotina</v>
          </cell>
          <cell r="L4294" t="str">
            <v>Sordariomycetes</v>
          </cell>
          <cell r="M4294" t="str">
            <v xml:space="preserve"> Hypocreomycetidae</v>
          </cell>
          <cell r="N4294" t="str">
            <v xml:space="preserve"> Hypocreales</v>
          </cell>
          <cell r="O4294" t="str">
            <v xml:space="preserve"> Nectriaceae</v>
          </cell>
          <cell r="P4294" t="str">
            <v>Fusarium.</v>
          </cell>
        </row>
        <row r="4295">
          <cell r="B4295" t="str">
            <v>I2FRA1</v>
          </cell>
          <cell r="C4295" t="str">
            <v xml:space="preserve"> Ustilago hordei (strain Uh4875-4) (Barley covered smut fungus).</v>
          </cell>
          <cell r="E4295" t="str">
            <v xml:space="preserve"> NCBI_TaxID=1128400 {ECO:0000313|Proteomes:UP000006174};</v>
          </cell>
          <cell r="G4295" t="str">
            <v>Eukaryota</v>
          </cell>
          <cell r="H4295" t="str">
            <v xml:space="preserve"> Fungi</v>
          </cell>
          <cell r="I4295" t="str">
            <v xml:space="preserve"> Dikarya</v>
          </cell>
          <cell r="J4295" t="str">
            <v xml:space="preserve"> Basidiomycota</v>
          </cell>
          <cell r="K4295" t="str">
            <v xml:space="preserve"> Ustilaginomycotina</v>
          </cell>
          <cell r="L4295" t="str">
            <v>Ustilaginomycetes</v>
          </cell>
          <cell r="M4295" t="str">
            <v xml:space="preserve"> Ustilaginales</v>
          </cell>
          <cell r="N4295" t="str">
            <v xml:space="preserve"> Ustilaginaceae</v>
          </cell>
          <cell r="O4295" t="str">
            <v xml:space="preserve"> Ustilago.</v>
          </cell>
        </row>
        <row r="4296">
          <cell r="B4296" t="str">
            <v>I2FW03</v>
          </cell>
          <cell r="C4296" t="str">
            <v xml:space="preserve"> Ustilago hordei (strain Uh4875-4) (Barley covered smut fungus).</v>
          </cell>
          <cell r="E4296" t="str">
            <v xml:space="preserve"> NCBI_TaxID=1128400 {ECO:0000313|Proteomes:UP000006174};</v>
          </cell>
          <cell r="G4296" t="str">
            <v>Eukaryota</v>
          </cell>
          <cell r="H4296" t="str">
            <v xml:space="preserve"> Fungi</v>
          </cell>
          <cell r="I4296" t="str">
            <v xml:space="preserve"> Dikarya</v>
          </cell>
          <cell r="J4296" t="str">
            <v xml:space="preserve"> Basidiomycota</v>
          </cell>
          <cell r="K4296" t="str">
            <v xml:space="preserve"> Ustilaginomycotina</v>
          </cell>
          <cell r="L4296" t="str">
            <v>Ustilaginomycetes</v>
          </cell>
          <cell r="M4296" t="str">
            <v xml:space="preserve"> Ustilaginales</v>
          </cell>
          <cell r="N4296" t="str">
            <v xml:space="preserve"> Ustilaginaceae</v>
          </cell>
          <cell r="O4296" t="str">
            <v xml:space="preserve"> Ustilago.</v>
          </cell>
        </row>
        <row r="4297">
          <cell r="B4297" t="str">
            <v>I2GZ54</v>
          </cell>
          <cell r="C4297" t="str">
            <v xml:space="preserve"> Tetrapisispora blattae (strain ATCC 34711 / CBS 6284 / DSM 70876 / NBRC 10599 / NRRL Y-10934 / UCD 77-7) (Yeast) (Kluyveromyces blattae).</v>
          </cell>
          <cell r="E4297" t="str">
            <v xml:space="preserve"> NCBI_TaxID=1071380 {ECO:0000313|EMBL:CCH59406.1, ECO:0000313|Proteomes:UP000002866};</v>
          </cell>
          <cell r="G4297" t="str">
            <v>Eukaryota</v>
          </cell>
          <cell r="H4297" t="str">
            <v xml:space="preserve"> Fungi</v>
          </cell>
          <cell r="I4297" t="str">
            <v xml:space="preserve"> Dikarya</v>
          </cell>
          <cell r="J4297" t="str">
            <v xml:space="preserve"> Ascomycota</v>
          </cell>
          <cell r="K4297" t="str">
            <v xml:space="preserve"> Saccharomycotina</v>
          </cell>
          <cell r="L4297" t="str">
            <v>Saccharomycetes</v>
          </cell>
          <cell r="M4297" t="str">
            <v xml:space="preserve"> Saccharomycetales</v>
          </cell>
          <cell r="N4297" t="str">
            <v xml:space="preserve"> Saccharomycetaceae</v>
          </cell>
          <cell r="O4297" t="str">
            <v>Tetrapisispora.</v>
          </cell>
        </row>
        <row r="4298">
          <cell r="B4298" t="str">
            <v>I2H6V9</v>
          </cell>
          <cell r="C4298" t="str">
            <v xml:space="preserve"> Tetrapisispora blattae (strain ATCC 34711 / CBS 6284 / DSM 70876 / NBRC 10599 / NRRL Y-10934 / UCD 77-7) (Yeast) (Kluyveromyces blattae).</v>
          </cell>
          <cell r="E4298" t="str">
            <v xml:space="preserve"> NCBI_TaxID=1071380 {ECO:0000313|EMBL:CCH62111.1, ECO:0000313|Proteomes:UP000002866};</v>
          </cell>
          <cell r="G4298" t="str">
            <v>Eukaryota</v>
          </cell>
          <cell r="H4298" t="str">
            <v xml:space="preserve"> Fungi</v>
          </cell>
          <cell r="I4298" t="str">
            <v xml:space="preserve"> Dikarya</v>
          </cell>
          <cell r="J4298" t="str">
            <v xml:space="preserve"> Ascomycota</v>
          </cell>
          <cell r="K4298" t="str">
            <v xml:space="preserve"> Saccharomycotina</v>
          </cell>
          <cell r="L4298" t="str">
            <v>Saccharomycetes</v>
          </cell>
          <cell r="M4298" t="str">
            <v xml:space="preserve"> Saccharomycetales</v>
          </cell>
          <cell r="N4298" t="str">
            <v xml:space="preserve"> Saccharomycetaceae</v>
          </cell>
          <cell r="O4298" t="str">
            <v>Tetrapisispora.</v>
          </cell>
        </row>
        <row r="4299">
          <cell r="B4299" t="str">
            <v>I2JT40</v>
          </cell>
          <cell r="C4299" t="str">
            <v xml:space="preserve"> Brettanomyces bruxellensis AWRI1499.</v>
          </cell>
          <cell r="E4299" t="str">
            <v xml:space="preserve"> NCBI_TaxID=1124627 {ECO:0000313|EMBL:EIF46142.1, ECO:0000313|Proteomes:UP000004997};</v>
          </cell>
          <cell r="G4299" t="str">
            <v>Eukaryota</v>
          </cell>
          <cell r="H4299" t="str">
            <v xml:space="preserve"> Fungi</v>
          </cell>
          <cell r="I4299" t="str">
            <v xml:space="preserve"> Dikarya</v>
          </cell>
          <cell r="J4299" t="str">
            <v xml:space="preserve"> Ascomycota</v>
          </cell>
          <cell r="K4299" t="str">
            <v xml:space="preserve"> Saccharomycotina</v>
          </cell>
          <cell r="L4299" t="str">
            <v>Saccharomycetes</v>
          </cell>
          <cell r="M4299" t="str">
            <v xml:space="preserve"> Saccharomycetales</v>
          </cell>
          <cell r="N4299" t="str">
            <v xml:space="preserve"> Pichiaceae</v>
          </cell>
          <cell r="O4299" t="str">
            <v xml:space="preserve"> Brettanomyces.</v>
          </cell>
        </row>
        <row r="4300">
          <cell r="B4300" t="str">
            <v>I2K0E9</v>
          </cell>
          <cell r="C4300" t="str">
            <v xml:space="preserve"> Brettanomyces bruxellensis AWRI1499.</v>
          </cell>
          <cell r="E4300" t="str">
            <v xml:space="preserve"> NCBI_TaxID=1124627 {ECO:0000313|EMBL:EIF48701.1, ECO:0000313|Proteomes:UP000004997};</v>
          </cell>
          <cell r="G4300" t="str">
            <v>Eukaryota</v>
          </cell>
          <cell r="H4300" t="str">
            <v xml:space="preserve"> Fungi</v>
          </cell>
          <cell r="I4300" t="str">
            <v xml:space="preserve"> Dikarya</v>
          </cell>
          <cell r="J4300" t="str">
            <v xml:space="preserve"> Ascomycota</v>
          </cell>
          <cell r="K4300" t="str">
            <v xml:space="preserve"> Saccharomycotina</v>
          </cell>
          <cell r="L4300" t="str">
            <v>Saccharomycetes</v>
          </cell>
          <cell r="M4300" t="str">
            <v xml:space="preserve"> Saccharomycetales</v>
          </cell>
          <cell r="N4300" t="str">
            <v xml:space="preserve"> Pichiaceae</v>
          </cell>
          <cell r="O4300" t="str">
            <v xml:space="preserve"> Brettanomyces.</v>
          </cell>
        </row>
        <row r="4301">
          <cell r="B4301" t="str">
            <v>I3JBH5</v>
          </cell>
          <cell r="C4301" t="str">
            <v xml:space="preserve"> Oreochromis niloticus (Nile tilapia) (Tilapia nilotica).</v>
          </cell>
          <cell r="E4301" t="str">
            <v xml:space="preserve"> NCBI_TaxID=8128 {ECO:0000313|Ensembl:ENSONIP00000006215, ECO:0000313|Proteomes:UP000005207};</v>
          </cell>
          <cell r="G4301" t="str">
            <v>Eukaryota</v>
          </cell>
          <cell r="H4301" t="str">
            <v xml:space="preserve"> Metazoa</v>
          </cell>
          <cell r="I4301" t="str">
            <v xml:space="preserve"> Chordata</v>
          </cell>
          <cell r="J4301" t="str">
            <v xml:space="preserve"> Craniata</v>
          </cell>
          <cell r="K4301" t="str">
            <v xml:space="preserve"> Vertebrata</v>
          </cell>
          <cell r="L4301" t="str">
            <v xml:space="preserve"> Euteleostomi</v>
          </cell>
          <cell r="M4301" t="str">
            <v>Actinopterygii</v>
          </cell>
          <cell r="N4301" t="str">
            <v xml:space="preserve"> Neopterygii</v>
          </cell>
          <cell r="O4301" t="str">
            <v xml:space="preserve"> Teleostei</v>
          </cell>
          <cell r="P4301" t="str">
            <v xml:space="preserve"> Neoteleostei</v>
          </cell>
          <cell r="Q4301" t="str">
            <v xml:space="preserve"> Acanthomorphata</v>
          </cell>
          <cell r="R4301" t="str">
            <v>Ovalentaria</v>
          </cell>
          <cell r="S4301" t="str">
            <v xml:space="preserve"> Cichlomorphae</v>
          </cell>
          <cell r="T4301" t="str">
            <v xml:space="preserve"> Cichliformes</v>
          </cell>
          <cell r="U4301" t="str">
            <v xml:space="preserve"> Cichlidae</v>
          </cell>
        </row>
        <row r="4302">
          <cell r="B4302" t="str">
            <v>I3JZB3</v>
          </cell>
          <cell r="C4302" t="str">
            <v xml:space="preserve"> Oreochromis niloticus (Nile tilapia) (Tilapia nilotica).</v>
          </cell>
          <cell r="E4302" t="str">
            <v xml:space="preserve"> NCBI_TaxID=8128 {ECO:0000313|Ensembl:ENSONIP00000014208, ECO:0000313|Proteomes:UP000005207};</v>
          </cell>
          <cell r="G4302" t="str">
            <v>Eukaryota</v>
          </cell>
          <cell r="H4302" t="str">
            <v xml:space="preserve"> Metazoa</v>
          </cell>
          <cell r="I4302" t="str">
            <v xml:space="preserve"> Chordata</v>
          </cell>
          <cell r="J4302" t="str">
            <v xml:space="preserve"> Craniata</v>
          </cell>
          <cell r="K4302" t="str">
            <v xml:space="preserve"> Vertebrata</v>
          </cell>
          <cell r="L4302" t="str">
            <v xml:space="preserve"> Euteleostomi</v>
          </cell>
          <cell r="M4302" t="str">
            <v>Actinopterygii</v>
          </cell>
          <cell r="N4302" t="str">
            <v xml:space="preserve"> Neopterygii</v>
          </cell>
          <cell r="O4302" t="str">
            <v xml:space="preserve"> Teleostei</v>
          </cell>
          <cell r="P4302" t="str">
            <v xml:space="preserve"> Neoteleostei</v>
          </cell>
          <cell r="Q4302" t="str">
            <v xml:space="preserve"> Acanthomorphata</v>
          </cell>
          <cell r="R4302" t="str">
            <v>Ovalentaria</v>
          </cell>
          <cell r="S4302" t="str">
            <v xml:space="preserve"> Cichlomorphae</v>
          </cell>
          <cell r="T4302" t="str">
            <v xml:space="preserve"> Cichliformes</v>
          </cell>
          <cell r="U4302" t="str">
            <v xml:space="preserve"> Cichlidae</v>
          </cell>
        </row>
        <row r="4303">
          <cell r="B4303" t="str">
            <v>I3JZS0</v>
          </cell>
          <cell r="C4303" t="str">
            <v xml:space="preserve"> Oreochromis niloticus (Nile tilapia) (Tilapia nilotica).</v>
          </cell>
          <cell r="E4303" t="str">
            <v xml:space="preserve"> NCBI_TaxID=8128 {ECO:0000313|Ensembl:ENSONIP00000014365, ECO:0000313|Proteomes:UP000005207};</v>
          </cell>
          <cell r="G4303" t="str">
            <v>Eukaryota</v>
          </cell>
          <cell r="H4303" t="str">
            <v xml:space="preserve"> Metazoa</v>
          </cell>
          <cell r="I4303" t="str">
            <v xml:space="preserve"> Chordata</v>
          </cell>
          <cell r="J4303" t="str">
            <v xml:space="preserve"> Craniata</v>
          </cell>
          <cell r="K4303" t="str">
            <v xml:space="preserve"> Vertebrata</v>
          </cell>
          <cell r="L4303" t="str">
            <v xml:space="preserve"> Euteleostomi</v>
          </cell>
          <cell r="M4303" t="str">
            <v>Actinopterygii</v>
          </cell>
          <cell r="N4303" t="str">
            <v xml:space="preserve"> Neopterygii</v>
          </cell>
          <cell r="O4303" t="str">
            <v xml:space="preserve"> Teleostei</v>
          </cell>
          <cell r="P4303" t="str">
            <v xml:space="preserve"> Neoteleostei</v>
          </cell>
          <cell r="Q4303" t="str">
            <v xml:space="preserve"> Acanthomorphata</v>
          </cell>
          <cell r="R4303" t="str">
            <v>Ovalentaria</v>
          </cell>
          <cell r="S4303" t="str">
            <v xml:space="preserve"> Cichlomorphae</v>
          </cell>
          <cell r="T4303" t="str">
            <v xml:space="preserve"> Cichliformes</v>
          </cell>
          <cell r="U4303" t="str">
            <v xml:space="preserve"> Cichlidae</v>
          </cell>
        </row>
        <row r="4304">
          <cell r="B4304" t="str">
            <v>I3K843</v>
          </cell>
          <cell r="C4304" t="str">
            <v xml:space="preserve"> Oreochromis niloticus (Nile tilapia) (Tilapia nilotica).</v>
          </cell>
          <cell r="E4304" t="str">
            <v xml:space="preserve"> NCBI_TaxID=8128 {ECO:0000313|Ensembl:ENSONIP00000017288, ECO:0000313|Proteomes:UP000005207};</v>
          </cell>
          <cell r="G4304" t="str">
            <v>Eukaryota</v>
          </cell>
          <cell r="H4304" t="str">
            <v xml:space="preserve"> Metazoa</v>
          </cell>
          <cell r="I4304" t="str">
            <v xml:space="preserve"> Chordata</v>
          </cell>
          <cell r="J4304" t="str">
            <v xml:space="preserve"> Craniata</v>
          </cell>
          <cell r="K4304" t="str">
            <v xml:space="preserve"> Vertebrata</v>
          </cell>
          <cell r="L4304" t="str">
            <v xml:space="preserve"> Euteleostomi</v>
          </cell>
          <cell r="M4304" t="str">
            <v>Actinopterygii</v>
          </cell>
          <cell r="N4304" t="str">
            <v xml:space="preserve"> Neopterygii</v>
          </cell>
          <cell r="O4304" t="str">
            <v xml:space="preserve"> Teleostei</v>
          </cell>
          <cell r="P4304" t="str">
            <v xml:space="preserve"> Neoteleostei</v>
          </cell>
          <cell r="Q4304" t="str">
            <v xml:space="preserve"> Acanthomorphata</v>
          </cell>
          <cell r="R4304" t="str">
            <v>Ovalentaria</v>
          </cell>
          <cell r="S4304" t="str">
            <v xml:space="preserve"> Cichlomorphae</v>
          </cell>
          <cell r="T4304" t="str">
            <v xml:space="preserve"> Cichliformes</v>
          </cell>
          <cell r="U4304" t="str">
            <v xml:space="preserve"> Cichlidae</v>
          </cell>
        </row>
        <row r="4305">
          <cell r="B4305" t="str">
            <v>I3K844</v>
          </cell>
          <cell r="C4305" t="str">
            <v xml:space="preserve"> Oreochromis niloticus (Nile tilapia) (Tilapia nilotica).</v>
          </cell>
          <cell r="E4305" t="str">
            <v xml:space="preserve"> NCBI_TaxID=8128 {ECO:0000313|Ensembl:ENSONIP00000017289, ECO:0000313|Proteomes:UP000005207};</v>
          </cell>
          <cell r="G4305" t="str">
            <v>Eukaryota</v>
          </cell>
          <cell r="H4305" t="str">
            <v xml:space="preserve"> Metazoa</v>
          </cell>
          <cell r="I4305" t="str">
            <v xml:space="preserve"> Chordata</v>
          </cell>
          <cell r="J4305" t="str">
            <v xml:space="preserve"> Craniata</v>
          </cell>
          <cell r="K4305" t="str">
            <v xml:space="preserve"> Vertebrata</v>
          </cell>
          <cell r="L4305" t="str">
            <v xml:space="preserve"> Euteleostomi</v>
          </cell>
          <cell r="M4305" t="str">
            <v>Actinopterygii</v>
          </cell>
          <cell r="N4305" t="str">
            <v xml:space="preserve"> Neopterygii</v>
          </cell>
          <cell r="O4305" t="str">
            <v xml:space="preserve"> Teleostei</v>
          </cell>
          <cell r="P4305" t="str">
            <v xml:space="preserve"> Neoteleostei</v>
          </cell>
          <cell r="Q4305" t="str">
            <v xml:space="preserve"> Acanthomorphata</v>
          </cell>
          <cell r="R4305" t="str">
            <v>Ovalentaria</v>
          </cell>
          <cell r="S4305" t="str">
            <v xml:space="preserve"> Cichlomorphae</v>
          </cell>
          <cell r="T4305" t="str">
            <v xml:space="preserve"> Cichliformes</v>
          </cell>
          <cell r="U4305" t="str">
            <v xml:space="preserve"> Cichlidae</v>
          </cell>
        </row>
        <row r="4306">
          <cell r="B4306" t="str">
            <v>I3KAC0</v>
          </cell>
          <cell r="C4306" t="str">
            <v xml:space="preserve"> Oreochromis niloticus (Nile tilapia) (Tilapia nilotica).</v>
          </cell>
          <cell r="E4306" t="str">
            <v xml:space="preserve"> NCBI_TaxID=8128 {ECO:0000313|Ensembl:ENSONIP00000018065, ECO:0000313|Proteomes:UP000005207};</v>
          </cell>
          <cell r="G4306" t="str">
            <v>Eukaryota</v>
          </cell>
          <cell r="H4306" t="str">
            <v xml:space="preserve"> Metazoa</v>
          </cell>
          <cell r="I4306" t="str">
            <v xml:space="preserve"> Chordata</v>
          </cell>
          <cell r="J4306" t="str">
            <v xml:space="preserve"> Craniata</v>
          </cell>
          <cell r="K4306" t="str">
            <v xml:space="preserve"> Vertebrata</v>
          </cell>
          <cell r="L4306" t="str">
            <v xml:space="preserve"> Euteleostomi</v>
          </cell>
          <cell r="M4306" t="str">
            <v>Actinopterygii</v>
          </cell>
          <cell r="N4306" t="str">
            <v xml:space="preserve"> Neopterygii</v>
          </cell>
          <cell r="O4306" t="str">
            <v xml:space="preserve"> Teleostei</v>
          </cell>
          <cell r="P4306" t="str">
            <v xml:space="preserve"> Neoteleostei</v>
          </cell>
          <cell r="Q4306" t="str">
            <v xml:space="preserve"> Acanthomorphata</v>
          </cell>
          <cell r="R4306" t="str">
            <v>Ovalentaria</v>
          </cell>
          <cell r="S4306" t="str">
            <v xml:space="preserve"> Cichlomorphae</v>
          </cell>
          <cell r="T4306" t="str">
            <v xml:space="preserve"> Cichliformes</v>
          </cell>
          <cell r="U4306" t="str">
            <v xml:space="preserve"> Cichlidae</v>
          </cell>
        </row>
        <row r="4307">
          <cell r="B4307" t="str">
            <v>I3KGY3</v>
          </cell>
          <cell r="C4307" t="str">
            <v xml:space="preserve"> Oreochromis niloticus (Nile tilapia) (Tilapia nilotica).</v>
          </cell>
          <cell r="E4307" t="str">
            <v xml:space="preserve"> NCBI_TaxID=8128 {ECO:0000313|Ensembl:ENSONIP00000020378, ECO:0000313|Proteomes:UP000005207};</v>
          </cell>
          <cell r="G4307" t="str">
            <v>Eukaryota</v>
          </cell>
          <cell r="H4307" t="str">
            <v xml:space="preserve"> Metazoa</v>
          </cell>
          <cell r="I4307" t="str">
            <v xml:space="preserve"> Chordata</v>
          </cell>
          <cell r="J4307" t="str">
            <v xml:space="preserve"> Craniata</v>
          </cell>
          <cell r="K4307" t="str">
            <v xml:space="preserve"> Vertebrata</v>
          </cell>
          <cell r="L4307" t="str">
            <v xml:space="preserve"> Euteleostomi</v>
          </cell>
          <cell r="M4307" t="str">
            <v>Actinopterygii</v>
          </cell>
          <cell r="N4307" t="str">
            <v xml:space="preserve"> Neopterygii</v>
          </cell>
          <cell r="O4307" t="str">
            <v xml:space="preserve"> Teleostei</v>
          </cell>
          <cell r="P4307" t="str">
            <v xml:space="preserve"> Neoteleostei</v>
          </cell>
          <cell r="Q4307" t="str">
            <v xml:space="preserve"> Acanthomorphata</v>
          </cell>
          <cell r="R4307" t="str">
            <v>Ovalentaria</v>
          </cell>
          <cell r="S4307" t="str">
            <v xml:space="preserve"> Cichlomorphae</v>
          </cell>
          <cell r="T4307" t="str">
            <v xml:space="preserve"> Cichliformes</v>
          </cell>
          <cell r="U4307" t="str">
            <v xml:space="preserve"> Cichlidae</v>
          </cell>
        </row>
        <row r="4308">
          <cell r="B4308" t="str">
            <v>I3KKW3</v>
          </cell>
          <cell r="C4308" t="str">
            <v xml:space="preserve"> Oreochromis niloticus (Nile tilapia) (Tilapia nilotica).</v>
          </cell>
          <cell r="E4308" t="str">
            <v xml:space="preserve"> NCBI_TaxID=8128 {ECO:0000313|Ensembl:ENSONIP00000021758, ECO:0000313|Proteomes:UP000005207};</v>
          </cell>
          <cell r="G4308" t="str">
            <v>Eukaryota</v>
          </cell>
          <cell r="H4308" t="str">
            <v xml:space="preserve"> Metazoa</v>
          </cell>
          <cell r="I4308" t="str">
            <v xml:space="preserve"> Chordata</v>
          </cell>
          <cell r="J4308" t="str">
            <v xml:space="preserve"> Craniata</v>
          </cell>
          <cell r="K4308" t="str">
            <v xml:space="preserve"> Vertebrata</v>
          </cell>
          <cell r="L4308" t="str">
            <v xml:space="preserve"> Euteleostomi</v>
          </cell>
          <cell r="M4308" t="str">
            <v>Actinopterygii</v>
          </cell>
          <cell r="N4308" t="str">
            <v xml:space="preserve"> Neopterygii</v>
          </cell>
          <cell r="O4308" t="str">
            <v xml:space="preserve"> Teleostei</v>
          </cell>
          <cell r="P4308" t="str">
            <v xml:space="preserve"> Neoteleostei</v>
          </cell>
          <cell r="Q4308" t="str">
            <v xml:space="preserve"> Acanthomorphata</v>
          </cell>
          <cell r="R4308" t="str">
            <v>Ovalentaria</v>
          </cell>
          <cell r="S4308" t="str">
            <v xml:space="preserve"> Cichlomorphae</v>
          </cell>
          <cell r="T4308" t="str">
            <v xml:space="preserve"> Cichliformes</v>
          </cell>
          <cell r="U4308" t="str">
            <v xml:space="preserve"> Cichlidae</v>
          </cell>
        </row>
        <row r="4309">
          <cell r="B4309" t="str">
            <v>I3KKW4</v>
          </cell>
          <cell r="C4309" t="str">
            <v xml:space="preserve"> Oreochromis niloticus (Nile tilapia) (Tilapia nilotica).</v>
          </cell>
          <cell r="E4309" t="str">
            <v xml:space="preserve"> NCBI_TaxID=8128 {ECO:0000313|Ensembl:ENSONIP00000021759, ECO:0000313|Proteomes:UP000005207};</v>
          </cell>
          <cell r="G4309" t="str">
            <v>Eukaryota</v>
          </cell>
          <cell r="H4309" t="str">
            <v xml:space="preserve"> Metazoa</v>
          </cell>
          <cell r="I4309" t="str">
            <v xml:space="preserve"> Chordata</v>
          </cell>
          <cell r="J4309" t="str">
            <v xml:space="preserve"> Craniata</v>
          </cell>
          <cell r="K4309" t="str">
            <v xml:space="preserve"> Vertebrata</v>
          </cell>
          <cell r="L4309" t="str">
            <v xml:space="preserve"> Euteleostomi</v>
          </cell>
          <cell r="M4309" t="str">
            <v>Actinopterygii</v>
          </cell>
          <cell r="N4309" t="str">
            <v xml:space="preserve"> Neopterygii</v>
          </cell>
          <cell r="O4309" t="str">
            <v xml:space="preserve"> Teleostei</v>
          </cell>
          <cell r="P4309" t="str">
            <v xml:space="preserve"> Neoteleostei</v>
          </cell>
          <cell r="Q4309" t="str">
            <v xml:space="preserve"> Acanthomorphata</v>
          </cell>
          <cell r="R4309" t="str">
            <v>Ovalentaria</v>
          </cell>
          <cell r="S4309" t="str">
            <v xml:space="preserve"> Cichlomorphae</v>
          </cell>
          <cell r="T4309" t="str">
            <v xml:space="preserve"> Cichliformes</v>
          </cell>
          <cell r="U4309" t="str">
            <v xml:space="preserve"> Cichlidae</v>
          </cell>
        </row>
        <row r="4310">
          <cell r="B4310" t="str">
            <v>I3KQD7</v>
          </cell>
          <cell r="C4310" t="str">
            <v xml:space="preserve"> Oreochromis niloticus (Nile tilapia) (Tilapia nilotica).</v>
          </cell>
          <cell r="E4310" t="str">
            <v xml:space="preserve"> NCBI_TaxID=8128 {ECO:0000313|Ensembl:ENSONIP00000023332, ECO:0000313|Proteomes:UP000005207};</v>
          </cell>
          <cell r="G4310" t="str">
            <v>Eukaryota</v>
          </cell>
          <cell r="H4310" t="str">
            <v xml:space="preserve"> Metazoa</v>
          </cell>
          <cell r="I4310" t="str">
            <v xml:space="preserve"> Chordata</v>
          </cell>
          <cell r="J4310" t="str">
            <v xml:space="preserve"> Craniata</v>
          </cell>
          <cell r="K4310" t="str">
            <v xml:space="preserve"> Vertebrata</v>
          </cell>
          <cell r="L4310" t="str">
            <v xml:space="preserve"> Euteleostomi</v>
          </cell>
          <cell r="M4310" t="str">
            <v>Actinopterygii</v>
          </cell>
          <cell r="N4310" t="str">
            <v xml:space="preserve"> Neopterygii</v>
          </cell>
          <cell r="O4310" t="str">
            <v xml:space="preserve"> Teleostei</v>
          </cell>
          <cell r="P4310" t="str">
            <v xml:space="preserve"> Neoteleostei</v>
          </cell>
          <cell r="Q4310" t="str">
            <v xml:space="preserve"> Acanthomorphata</v>
          </cell>
          <cell r="R4310" t="str">
            <v>Ovalentaria</v>
          </cell>
          <cell r="S4310" t="str">
            <v xml:space="preserve"> Cichlomorphae</v>
          </cell>
          <cell r="T4310" t="str">
            <v xml:space="preserve"> Cichliformes</v>
          </cell>
          <cell r="U4310" t="str">
            <v xml:space="preserve"> Cichlidae</v>
          </cell>
        </row>
        <row r="4311">
          <cell r="B4311" t="str">
            <v>I3M306</v>
          </cell>
          <cell r="C4311" t="str">
            <v xml:space="preserve"> Ictidomys tridecemlineatus (Thirteen-lined ground squirrel) (Spermophilus tridecemlineatus).</v>
          </cell>
          <cell r="E4311" t="str">
            <v xml:space="preserve"> NCBI_TaxID=43179 {ECO:0000313|Ensembl:ENSSTOP00000003406, ECO:0000313|Proteomes:UP000005215};</v>
          </cell>
          <cell r="G4311" t="str">
            <v>Eukaryota</v>
          </cell>
          <cell r="H4311" t="str">
            <v xml:space="preserve"> Metazoa</v>
          </cell>
          <cell r="I4311" t="str">
            <v xml:space="preserve"> Chordata</v>
          </cell>
          <cell r="J4311" t="str">
            <v xml:space="preserve"> Craniata</v>
          </cell>
          <cell r="K4311" t="str">
            <v xml:space="preserve"> Vertebrata</v>
          </cell>
          <cell r="L4311" t="str">
            <v xml:space="preserve"> Euteleostomi</v>
          </cell>
          <cell r="M4311" t="str">
            <v>Mammalia</v>
          </cell>
          <cell r="N4311" t="str">
            <v xml:space="preserve"> Eutheria</v>
          </cell>
          <cell r="O4311" t="str">
            <v xml:space="preserve"> Euarchontoglires</v>
          </cell>
          <cell r="P4311" t="str">
            <v xml:space="preserve"> Glires</v>
          </cell>
          <cell r="Q4311" t="str">
            <v xml:space="preserve"> Rodentia</v>
          </cell>
          <cell r="R4311" t="str">
            <v xml:space="preserve"> Sciuromorpha</v>
          </cell>
          <cell r="S4311" t="str">
            <v>Sciuridae</v>
          </cell>
          <cell r="T4311" t="str">
            <v xml:space="preserve"> Xerinae</v>
          </cell>
          <cell r="U4311" t="str">
            <v xml:space="preserve"> Marmotini</v>
          </cell>
        </row>
        <row r="4312">
          <cell r="B4312" t="str">
            <v>I3M6V0</v>
          </cell>
          <cell r="C4312" t="str">
            <v xml:space="preserve"> Ictidomys tridecemlineatus (Thirteen-lined ground squirrel) (Spermophilus tridecemlineatus).</v>
          </cell>
          <cell r="E4312" t="str">
            <v xml:space="preserve"> NCBI_TaxID=43179 {ECO:0000313|Ensembl:ENSSTOP00000005258, ECO:0000313|Proteomes:UP000005215};</v>
          </cell>
          <cell r="G4312" t="str">
            <v>Eukaryota</v>
          </cell>
          <cell r="H4312" t="str">
            <v xml:space="preserve"> Metazoa</v>
          </cell>
          <cell r="I4312" t="str">
            <v xml:space="preserve"> Chordata</v>
          </cell>
          <cell r="J4312" t="str">
            <v xml:space="preserve"> Craniata</v>
          </cell>
          <cell r="K4312" t="str">
            <v xml:space="preserve"> Vertebrata</v>
          </cell>
          <cell r="L4312" t="str">
            <v xml:space="preserve"> Euteleostomi</v>
          </cell>
          <cell r="M4312" t="str">
            <v>Mammalia</v>
          </cell>
          <cell r="N4312" t="str">
            <v xml:space="preserve"> Eutheria</v>
          </cell>
          <cell r="O4312" t="str">
            <v xml:space="preserve"> Euarchontoglires</v>
          </cell>
          <cell r="P4312" t="str">
            <v xml:space="preserve"> Glires</v>
          </cell>
          <cell r="Q4312" t="str">
            <v xml:space="preserve"> Rodentia</v>
          </cell>
          <cell r="R4312" t="str">
            <v xml:space="preserve"> Sciuromorpha</v>
          </cell>
          <cell r="S4312" t="str">
            <v>Sciuridae</v>
          </cell>
          <cell r="T4312" t="str">
            <v xml:space="preserve"> Xerinae</v>
          </cell>
          <cell r="U4312" t="str">
            <v xml:space="preserve"> Marmotini</v>
          </cell>
        </row>
        <row r="4313">
          <cell r="B4313" t="str">
            <v>I3MAD1</v>
          </cell>
          <cell r="C4313" t="str">
            <v xml:space="preserve"> Ictidomys tridecemlineatus (Thirteen-lined ground squirrel) (Spermophilus tridecemlineatus).</v>
          </cell>
          <cell r="E4313" t="str">
            <v xml:space="preserve"> NCBI_TaxID=43179 {ECO:0000313|Ensembl:ENSSTOP00000006945, ECO:0000313|Proteomes:UP000005215};</v>
          </cell>
          <cell r="G4313" t="str">
            <v>Eukaryota</v>
          </cell>
          <cell r="H4313" t="str">
            <v xml:space="preserve"> Metazoa</v>
          </cell>
          <cell r="I4313" t="str">
            <v xml:space="preserve"> Chordata</v>
          </cell>
          <cell r="J4313" t="str">
            <v xml:space="preserve"> Craniata</v>
          </cell>
          <cell r="K4313" t="str">
            <v xml:space="preserve"> Vertebrata</v>
          </cell>
          <cell r="L4313" t="str">
            <v xml:space="preserve"> Euteleostomi</v>
          </cell>
          <cell r="M4313" t="str">
            <v>Mammalia</v>
          </cell>
          <cell r="N4313" t="str">
            <v xml:space="preserve"> Eutheria</v>
          </cell>
          <cell r="O4313" t="str">
            <v xml:space="preserve"> Euarchontoglires</v>
          </cell>
          <cell r="P4313" t="str">
            <v xml:space="preserve"> Glires</v>
          </cell>
          <cell r="Q4313" t="str">
            <v xml:space="preserve"> Rodentia</v>
          </cell>
          <cell r="R4313" t="str">
            <v xml:space="preserve"> Sciuromorpha</v>
          </cell>
          <cell r="S4313" t="str">
            <v>Sciuridae</v>
          </cell>
          <cell r="T4313" t="str">
            <v xml:space="preserve"> Xerinae</v>
          </cell>
          <cell r="U4313" t="str">
            <v xml:space="preserve"> Marmotini</v>
          </cell>
        </row>
        <row r="4314">
          <cell r="B4314" t="str">
            <v>I3MCR8</v>
          </cell>
          <cell r="C4314" t="str">
            <v xml:space="preserve"> Ictidomys tridecemlineatus (Thirteen-lined ground squirrel) (Spermophilus tridecemlineatus).</v>
          </cell>
          <cell r="E4314" t="str">
            <v xml:space="preserve"> NCBI_TaxID=43179 {ECO:0000313|Ensembl:ENSSTOP00000008075, ECO:0000313|Proteomes:UP000005215};</v>
          </cell>
          <cell r="G4314" t="str">
            <v>Eukaryota</v>
          </cell>
          <cell r="H4314" t="str">
            <v xml:space="preserve"> Metazoa</v>
          </cell>
          <cell r="I4314" t="str">
            <v xml:space="preserve"> Chordata</v>
          </cell>
          <cell r="J4314" t="str">
            <v xml:space="preserve"> Craniata</v>
          </cell>
          <cell r="K4314" t="str">
            <v xml:space="preserve"> Vertebrata</v>
          </cell>
          <cell r="L4314" t="str">
            <v xml:space="preserve"> Euteleostomi</v>
          </cell>
          <cell r="M4314" t="str">
            <v>Mammalia</v>
          </cell>
          <cell r="N4314" t="str">
            <v xml:space="preserve"> Eutheria</v>
          </cell>
          <cell r="O4314" t="str">
            <v xml:space="preserve"> Euarchontoglires</v>
          </cell>
          <cell r="P4314" t="str">
            <v xml:space="preserve"> Glires</v>
          </cell>
          <cell r="Q4314" t="str">
            <v xml:space="preserve"> Rodentia</v>
          </cell>
          <cell r="R4314" t="str">
            <v xml:space="preserve"> Sciuromorpha</v>
          </cell>
          <cell r="S4314" t="str">
            <v>Sciuridae</v>
          </cell>
          <cell r="T4314" t="str">
            <v xml:space="preserve"> Xerinae</v>
          </cell>
          <cell r="U4314" t="str">
            <v xml:space="preserve"> Marmotini</v>
          </cell>
        </row>
        <row r="4315">
          <cell r="B4315" t="str">
            <v>I3MH69</v>
          </cell>
          <cell r="C4315" t="str">
            <v xml:space="preserve"> Ictidomys tridecemlineatus (Thirteen-lined ground squirrel) (Spermophilus tridecemlineatus).</v>
          </cell>
          <cell r="E4315" t="str">
            <v xml:space="preserve"> NCBI_TaxID=43179 {ECO:0000313|Ensembl:ENSSTOP00000010192, ECO:0000313|Proteomes:UP000005215};</v>
          </cell>
          <cell r="G4315" t="str">
            <v>Eukaryota</v>
          </cell>
          <cell r="H4315" t="str">
            <v xml:space="preserve"> Metazoa</v>
          </cell>
          <cell r="I4315" t="str">
            <v xml:space="preserve"> Chordata</v>
          </cell>
          <cell r="J4315" t="str">
            <v xml:space="preserve"> Craniata</v>
          </cell>
          <cell r="K4315" t="str">
            <v xml:space="preserve"> Vertebrata</v>
          </cell>
          <cell r="L4315" t="str">
            <v xml:space="preserve"> Euteleostomi</v>
          </cell>
          <cell r="M4315" t="str">
            <v>Mammalia</v>
          </cell>
          <cell r="N4315" t="str">
            <v xml:space="preserve"> Eutheria</v>
          </cell>
          <cell r="O4315" t="str">
            <v xml:space="preserve"> Euarchontoglires</v>
          </cell>
          <cell r="P4315" t="str">
            <v xml:space="preserve"> Glires</v>
          </cell>
          <cell r="Q4315" t="str">
            <v xml:space="preserve"> Rodentia</v>
          </cell>
          <cell r="R4315" t="str">
            <v xml:space="preserve"> Sciuromorpha</v>
          </cell>
          <cell r="S4315" t="str">
            <v>Sciuridae</v>
          </cell>
          <cell r="T4315" t="str">
            <v xml:space="preserve"> Xerinae</v>
          </cell>
          <cell r="U4315" t="str">
            <v xml:space="preserve"> Marmotini</v>
          </cell>
        </row>
        <row r="4316">
          <cell r="B4316" t="str">
            <v>I3NEI7</v>
          </cell>
          <cell r="C4316" t="str">
            <v xml:space="preserve"> Ictidomys tridecemlineatus (Thirteen-lined ground squirrel) (Spermophilus tridecemlineatus).</v>
          </cell>
          <cell r="E4316" t="str">
            <v xml:space="preserve"> NCBI_TaxID=43179 {ECO:0000313|Ensembl:ENSSTOP00000022784, ECO:0000313|Proteomes:UP000005215};</v>
          </cell>
          <cell r="G4316" t="str">
            <v>Eukaryota</v>
          </cell>
          <cell r="H4316" t="str">
            <v xml:space="preserve"> Metazoa</v>
          </cell>
          <cell r="I4316" t="str">
            <v xml:space="preserve"> Chordata</v>
          </cell>
          <cell r="J4316" t="str">
            <v xml:space="preserve"> Craniata</v>
          </cell>
          <cell r="K4316" t="str">
            <v xml:space="preserve"> Vertebrata</v>
          </cell>
          <cell r="L4316" t="str">
            <v xml:space="preserve"> Euteleostomi</v>
          </cell>
          <cell r="M4316" t="str">
            <v>Mammalia</v>
          </cell>
          <cell r="N4316" t="str">
            <v xml:space="preserve"> Eutheria</v>
          </cell>
          <cell r="O4316" t="str">
            <v xml:space="preserve"> Euarchontoglires</v>
          </cell>
          <cell r="P4316" t="str">
            <v xml:space="preserve"> Glires</v>
          </cell>
          <cell r="Q4316" t="str">
            <v xml:space="preserve"> Rodentia</v>
          </cell>
          <cell r="R4316" t="str">
            <v xml:space="preserve"> Sciuromorpha</v>
          </cell>
          <cell r="S4316" t="str">
            <v>Sciuridae</v>
          </cell>
          <cell r="T4316" t="str">
            <v xml:space="preserve"> Xerinae</v>
          </cell>
          <cell r="U4316" t="str">
            <v xml:space="preserve"> Marmotini</v>
          </cell>
        </row>
        <row r="4317">
          <cell r="B4317" t="str">
            <v>I3S1P8</v>
          </cell>
          <cell r="C4317" t="str">
            <v xml:space="preserve"> Medicago truncatula (Barrel medic) (Medicago tribuloides).</v>
          </cell>
          <cell r="E4317" t="str">
            <v xml:space="preserve"> NCBI_TaxID=3880 {ECO:0000313|EMBL:AFK34190.1};</v>
          </cell>
          <cell r="G4317" t="str">
            <v>Eukaryota</v>
          </cell>
          <cell r="H4317" t="str">
            <v xml:space="preserve"> Viridiplantae</v>
          </cell>
          <cell r="I4317" t="str">
            <v xml:space="preserve"> Streptophyta</v>
          </cell>
          <cell r="J4317" t="str">
            <v xml:space="preserve"> Embryophyta</v>
          </cell>
          <cell r="K4317" t="str">
            <v xml:space="preserve"> Tracheophyta</v>
          </cell>
          <cell r="L4317" t="str">
            <v>Spermatophyta</v>
          </cell>
          <cell r="M4317" t="str">
            <v xml:space="preserve"> Magnoliophyta</v>
          </cell>
          <cell r="N4317" t="str">
            <v xml:space="preserve"> eudicotyledons</v>
          </cell>
          <cell r="O4317" t="str">
            <v xml:space="preserve"> Gunneridae</v>
          </cell>
          <cell r="P4317" t="str">
            <v>Pentapetalae</v>
          </cell>
          <cell r="Q4317" t="str">
            <v xml:space="preserve"> rosids</v>
          </cell>
          <cell r="R4317" t="str">
            <v xml:space="preserve"> fabids</v>
          </cell>
          <cell r="S4317" t="str">
            <v xml:space="preserve"> Fabales</v>
          </cell>
          <cell r="T4317" t="str">
            <v xml:space="preserve"> Fabaceae</v>
          </cell>
          <cell r="U4317" t="str">
            <v xml:space="preserve"> Papilionoideae</v>
          </cell>
        </row>
        <row r="4318">
          <cell r="B4318" t="str">
            <v>I4Y779</v>
          </cell>
          <cell r="C4318" t="str">
            <v xml:space="preserve"> Wallemia mellicola (strain ATCC MYA-4683 / CBS 633.66) (Wallemia sebi (CBS 633.66)).</v>
          </cell>
          <cell r="E4318" t="str">
            <v xml:space="preserve"> NCBI_TaxID=671144 {ECO:0000313|EMBL:EIM19821.1, ECO:0000313|Proteomes:UP000005242};</v>
          </cell>
          <cell r="G4318" t="str">
            <v>Eukaryota</v>
          </cell>
          <cell r="H4318" t="str">
            <v xml:space="preserve"> Fungi</v>
          </cell>
          <cell r="I4318" t="str">
            <v xml:space="preserve"> Dikarya</v>
          </cell>
          <cell r="J4318" t="str">
            <v xml:space="preserve"> Basidiomycota</v>
          </cell>
          <cell r="K4318" t="str">
            <v xml:space="preserve"> Agaricomycotina</v>
          </cell>
          <cell r="L4318" t="str">
            <v>Wallemiomycetes</v>
          </cell>
          <cell r="M4318" t="str">
            <v xml:space="preserve"> Wallemiales</v>
          </cell>
          <cell r="N4318" t="str">
            <v xml:space="preserve"> Wallemiales incertae sedis</v>
          </cell>
          <cell r="O4318" t="str">
            <v xml:space="preserve"> Wallemia.</v>
          </cell>
        </row>
        <row r="4319">
          <cell r="B4319" t="str">
            <v>I4YDI2</v>
          </cell>
          <cell r="C4319" t="str">
            <v xml:space="preserve"> Wallemia mellicola (strain ATCC MYA-4683 / CBS 633.66) (Wallemia sebi (CBS 633.66)).</v>
          </cell>
          <cell r="E4319" t="str">
            <v xml:space="preserve"> NCBI_TaxID=671144 {ECO:0000313|EMBL:EIM22024.1, ECO:0000313|Proteomes:UP000005242};</v>
          </cell>
          <cell r="G4319" t="str">
            <v>Eukaryota</v>
          </cell>
          <cell r="H4319" t="str">
            <v xml:space="preserve"> Fungi</v>
          </cell>
          <cell r="I4319" t="str">
            <v xml:space="preserve"> Dikarya</v>
          </cell>
          <cell r="J4319" t="str">
            <v xml:space="preserve"> Basidiomycota</v>
          </cell>
          <cell r="K4319" t="str">
            <v xml:space="preserve"> Agaricomycotina</v>
          </cell>
          <cell r="L4319" t="str">
            <v>Wallemiomycetes</v>
          </cell>
          <cell r="M4319" t="str">
            <v xml:space="preserve"> Wallemiales</v>
          </cell>
          <cell r="N4319" t="str">
            <v xml:space="preserve"> Wallemiales incertae sedis</v>
          </cell>
          <cell r="O4319" t="str">
            <v xml:space="preserve"> Wallemia.</v>
          </cell>
        </row>
        <row r="4320">
          <cell r="B4320" t="str">
            <v>I7MDH0</v>
          </cell>
          <cell r="C4320" t="str">
            <v xml:space="preserve"> Tetrahymena thermophila (strain SB210).</v>
          </cell>
          <cell r="E4320" t="str">
            <v xml:space="preserve"> NCBI_TaxID=312017 {ECO:0000313|EMBL:EAR87570.2, ECO:0000313|Proteomes:UP000009168};</v>
          </cell>
          <cell r="G4320" t="str">
            <v>Eukaryota</v>
          </cell>
          <cell r="H4320" t="str">
            <v xml:space="preserve"> Alveolata</v>
          </cell>
          <cell r="I4320" t="str">
            <v xml:space="preserve"> Ciliophora</v>
          </cell>
          <cell r="J4320" t="str">
            <v xml:space="preserve"> Intramacronucleata</v>
          </cell>
          <cell r="K4320" t="str">
            <v>Oligohymenophorea</v>
          </cell>
          <cell r="L4320" t="str">
            <v xml:space="preserve"> Hymenostomatida</v>
          </cell>
          <cell r="M4320" t="str">
            <v xml:space="preserve"> Tetrahymenina</v>
          </cell>
          <cell r="N4320" t="str">
            <v xml:space="preserve"> Tetrahymenidae</v>
          </cell>
          <cell r="O4320" t="str">
            <v>Tetrahymena.</v>
          </cell>
        </row>
        <row r="4321">
          <cell r="B4321" t="str">
            <v>J3JUV9</v>
          </cell>
          <cell r="C4321" t="str">
            <v xml:space="preserve"> Dendroctonus ponderosae (Mountain pine beetle).</v>
          </cell>
          <cell r="E4321" t="str">
            <v xml:space="preserve"> NCBI_TaxID=77166 {ECO:0000313|EMBL:AEE61986.1};</v>
          </cell>
          <cell r="G4321" t="str">
            <v>Eukaryota</v>
          </cell>
          <cell r="H4321" t="str">
            <v xml:space="preserve"> Metazoa</v>
          </cell>
          <cell r="I4321" t="str">
            <v xml:space="preserve"> Ecdysozoa</v>
          </cell>
          <cell r="J4321" t="str">
            <v xml:space="preserve"> Arthropoda</v>
          </cell>
          <cell r="K4321" t="str">
            <v xml:space="preserve"> Hexapoda</v>
          </cell>
          <cell r="L4321" t="str">
            <v xml:space="preserve"> Insecta</v>
          </cell>
          <cell r="M4321" t="str">
            <v>Pterygota</v>
          </cell>
          <cell r="N4321" t="str">
            <v xml:space="preserve"> Neoptera</v>
          </cell>
          <cell r="O4321" t="str">
            <v xml:space="preserve"> Holometabola</v>
          </cell>
          <cell r="P4321" t="str">
            <v xml:space="preserve"> Coleoptera</v>
          </cell>
          <cell r="Q4321" t="str">
            <v xml:space="preserve"> Polyphaga</v>
          </cell>
          <cell r="R4321" t="str">
            <v>Cucujiformia</v>
          </cell>
          <cell r="S4321" t="str">
            <v xml:space="preserve"> Curculionidae</v>
          </cell>
          <cell r="T4321" t="str">
            <v xml:space="preserve"> Scolytinae</v>
          </cell>
          <cell r="U4321" t="str">
            <v xml:space="preserve"> Dendroctonus.</v>
          </cell>
        </row>
        <row r="4322">
          <cell r="B4322" t="str">
            <v>J3KCU6</v>
          </cell>
          <cell r="C4322" t="str">
            <v xml:space="preserve"> Coccidioides immitis (strain RS) (Valley fever fungus).</v>
          </cell>
          <cell r="E4322" t="str">
            <v xml:space="preserve"> NCBI_TaxID=246410 {ECO:0000313|EMBL:EAS33098.3, ECO:0000313|Proteomes:UP000001261};</v>
          </cell>
          <cell r="G4322" t="str">
            <v>Eukaryota</v>
          </cell>
          <cell r="H4322" t="str">
            <v xml:space="preserve"> Fungi</v>
          </cell>
          <cell r="I4322" t="str">
            <v xml:space="preserve"> Dikarya</v>
          </cell>
          <cell r="J4322" t="str">
            <v xml:space="preserve"> Ascomycota</v>
          </cell>
          <cell r="K4322" t="str">
            <v xml:space="preserve"> Pezizomycotina</v>
          </cell>
          <cell r="L4322" t="str">
            <v xml:space="preserve"> Eurotiomycetes</v>
          </cell>
          <cell r="M4322" t="str">
            <v>Eurotiomycetidae</v>
          </cell>
          <cell r="N4322" t="str">
            <v xml:space="preserve"> Onygenales</v>
          </cell>
          <cell r="O4322" t="str">
            <v xml:space="preserve"> Onygenales incertae sedis</v>
          </cell>
          <cell r="P4322" t="str">
            <v xml:space="preserve"> Coccidioides.</v>
          </cell>
        </row>
        <row r="4323">
          <cell r="B4323" t="str">
            <v>J3KLR2</v>
          </cell>
          <cell r="C4323" t="str">
            <v xml:space="preserve"> Coccidioides immitis (strain RS) (Valley fever fungus).</v>
          </cell>
          <cell r="E4323" t="str">
            <v xml:space="preserve"> NCBI_TaxID=246410 {ECO:0000313|EMBL:EAS37264.3, ECO:0000313|Proteomes:UP000001261};</v>
          </cell>
          <cell r="G4323" t="str">
            <v>Eukaryota</v>
          </cell>
          <cell r="H4323" t="str">
            <v xml:space="preserve"> Fungi</v>
          </cell>
          <cell r="I4323" t="str">
            <v xml:space="preserve"> Dikarya</v>
          </cell>
          <cell r="J4323" t="str">
            <v xml:space="preserve"> Ascomycota</v>
          </cell>
          <cell r="K4323" t="str">
            <v xml:space="preserve"> Pezizomycotina</v>
          </cell>
          <cell r="L4323" t="str">
            <v xml:space="preserve"> Eurotiomycetes</v>
          </cell>
          <cell r="M4323" t="str">
            <v>Eurotiomycetidae</v>
          </cell>
          <cell r="N4323" t="str">
            <v xml:space="preserve"> Onygenales</v>
          </cell>
          <cell r="O4323" t="str">
            <v xml:space="preserve"> Onygenales incertae sedis</v>
          </cell>
          <cell r="P4323" t="str">
            <v xml:space="preserve"> Coccidioides.</v>
          </cell>
        </row>
        <row r="4324">
          <cell r="B4324" t="str">
            <v>J3KYR7</v>
          </cell>
          <cell r="C4324" t="str">
            <v xml:space="preserve"> Oryza brachyantha.</v>
          </cell>
          <cell r="E4324" t="str">
            <v xml:space="preserve"> NCBI_TaxID=4533 {ECO:0000313|EnsemblPlants:OB01G21230.1};</v>
          </cell>
          <cell r="G4324" t="str">
            <v>Eukaryota</v>
          </cell>
          <cell r="H4324" t="str">
            <v xml:space="preserve"> Viridiplantae</v>
          </cell>
          <cell r="I4324" t="str">
            <v xml:space="preserve"> Streptophyta</v>
          </cell>
          <cell r="J4324" t="str">
            <v xml:space="preserve"> Embryophyta</v>
          </cell>
          <cell r="K4324" t="str">
            <v xml:space="preserve"> Tracheophyta</v>
          </cell>
          <cell r="L4324" t="str">
            <v>Spermatophyta</v>
          </cell>
          <cell r="M4324" t="str">
            <v xml:space="preserve"> Magnoliophyta</v>
          </cell>
          <cell r="N4324" t="str">
            <v xml:space="preserve"> Liliopsida</v>
          </cell>
          <cell r="O4324" t="str">
            <v xml:space="preserve"> Poales</v>
          </cell>
          <cell r="P4324" t="str">
            <v xml:space="preserve"> Poaceae</v>
          </cell>
          <cell r="Q4324" t="str">
            <v xml:space="preserve"> BOP clade</v>
          </cell>
          <cell r="R4324" t="str">
            <v>Oryzoideae</v>
          </cell>
          <cell r="S4324" t="str">
            <v xml:space="preserve"> Oryzeae</v>
          </cell>
          <cell r="T4324" t="str">
            <v xml:space="preserve"> Oryzinae</v>
          </cell>
          <cell r="U4324" t="str">
            <v xml:space="preserve"> Oryza.</v>
          </cell>
        </row>
        <row r="4325">
          <cell r="B4325" t="str">
            <v>J3L1F7</v>
          </cell>
          <cell r="C4325" t="str">
            <v xml:space="preserve"> Oryza brachyantha.</v>
          </cell>
          <cell r="E4325" t="str">
            <v xml:space="preserve"> NCBI_TaxID=4533 {ECO:0000313|EnsemblPlants:OB01G30630.1};</v>
          </cell>
          <cell r="G4325" t="str">
            <v>Eukaryota</v>
          </cell>
          <cell r="H4325" t="str">
            <v xml:space="preserve"> Viridiplantae</v>
          </cell>
          <cell r="I4325" t="str">
            <v xml:space="preserve"> Streptophyta</v>
          </cell>
          <cell r="J4325" t="str">
            <v xml:space="preserve"> Embryophyta</v>
          </cell>
          <cell r="K4325" t="str">
            <v xml:space="preserve"> Tracheophyta</v>
          </cell>
          <cell r="L4325" t="str">
            <v>Spermatophyta</v>
          </cell>
          <cell r="M4325" t="str">
            <v xml:space="preserve"> Magnoliophyta</v>
          </cell>
          <cell r="N4325" t="str">
            <v xml:space="preserve"> Liliopsida</v>
          </cell>
          <cell r="O4325" t="str">
            <v xml:space="preserve"> Poales</v>
          </cell>
          <cell r="P4325" t="str">
            <v xml:space="preserve"> Poaceae</v>
          </cell>
          <cell r="Q4325" t="str">
            <v xml:space="preserve"> BOP clade</v>
          </cell>
          <cell r="R4325" t="str">
            <v>Oryzoideae</v>
          </cell>
          <cell r="S4325" t="str">
            <v xml:space="preserve"> Oryzeae</v>
          </cell>
          <cell r="T4325" t="str">
            <v xml:space="preserve"> Oryzinae</v>
          </cell>
          <cell r="U4325" t="str">
            <v xml:space="preserve"> Oryza.</v>
          </cell>
        </row>
        <row r="4326">
          <cell r="B4326" t="str">
            <v>J3L3G9</v>
          </cell>
          <cell r="C4326" t="str">
            <v xml:space="preserve"> Oryza brachyantha.</v>
          </cell>
          <cell r="E4326" t="str">
            <v xml:space="preserve"> NCBI_TaxID=4533 {ECO:0000313|EnsemblPlants:OB01G37750.1};</v>
          </cell>
          <cell r="G4326" t="str">
            <v>Eukaryota</v>
          </cell>
          <cell r="H4326" t="str">
            <v xml:space="preserve"> Viridiplantae</v>
          </cell>
          <cell r="I4326" t="str">
            <v xml:space="preserve"> Streptophyta</v>
          </cell>
          <cell r="J4326" t="str">
            <v xml:space="preserve"> Embryophyta</v>
          </cell>
          <cell r="K4326" t="str">
            <v xml:space="preserve"> Tracheophyta</v>
          </cell>
          <cell r="L4326" t="str">
            <v>Spermatophyta</v>
          </cell>
          <cell r="M4326" t="str">
            <v xml:space="preserve"> Magnoliophyta</v>
          </cell>
          <cell r="N4326" t="str">
            <v xml:space="preserve"> Liliopsida</v>
          </cell>
          <cell r="O4326" t="str">
            <v xml:space="preserve"> Poales</v>
          </cell>
          <cell r="P4326" t="str">
            <v xml:space="preserve"> Poaceae</v>
          </cell>
          <cell r="Q4326" t="str">
            <v xml:space="preserve"> BOP clade</v>
          </cell>
          <cell r="R4326" t="str">
            <v>Oryzoideae</v>
          </cell>
          <cell r="S4326" t="str">
            <v xml:space="preserve"> Oryzeae</v>
          </cell>
          <cell r="T4326" t="str">
            <v xml:space="preserve"> Oryzinae</v>
          </cell>
          <cell r="U4326" t="str">
            <v xml:space="preserve"> Oryza.</v>
          </cell>
        </row>
        <row r="4327">
          <cell r="B4327" t="str">
            <v>J3LJS0</v>
          </cell>
          <cell r="C4327" t="str">
            <v xml:space="preserve"> Oryza brachyantha.</v>
          </cell>
          <cell r="E4327" t="str">
            <v xml:space="preserve"> NCBI_TaxID=4533 {ECO:0000313|EnsemblPlants:OB03G12960.1};</v>
          </cell>
          <cell r="G4327" t="str">
            <v>Eukaryota</v>
          </cell>
          <cell r="H4327" t="str">
            <v xml:space="preserve"> Viridiplantae</v>
          </cell>
          <cell r="I4327" t="str">
            <v xml:space="preserve"> Streptophyta</v>
          </cell>
          <cell r="J4327" t="str">
            <v xml:space="preserve"> Embryophyta</v>
          </cell>
          <cell r="K4327" t="str">
            <v xml:space="preserve"> Tracheophyta</v>
          </cell>
          <cell r="L4327" t="str">
            <v>Spermatophyta</v>
          </cell>
          <cell r="M4327" t="str">
            <v xml:space="preserve"> Magnoliophyta</v>
          </cell>
          <cell r="N4327" t="str">
            <v xml:space="preserve"> Liliopsida</v>
          </cell>
          <cell r="O4327" t="str">
            <v xml:space="preserve"> Poales</v>
          </cell>
          <cell r="P4327" t="str">
            <v xml:space="preserve"> Poaceae</v>
          </cell>
          <cell r="Q4327" t="str">
            <v xml:space="preserve"> BOP clade</v>
          </cell>
          <cell r="R4327" t="str">
            <v>Oryzoideae</v>
          </cell>
          <cell r="S4327" t="str">
            <v xml:space="preserve"> Oryzeae</v>
          </cell>
          <cell r="T4327" t="str">
            <v xml:space="preserve"> Oryzinae</v>
          </cell>
          <cell r="U4327" t="str">
            <v xml:space="preserve"> Oryza.</v>
          </cell>
        </row>
        <row r="4328">
          <cell r="B4328" t="str">
            <v>J3LL42</v>
          </cell>
          <cell r="C4328" t="str">
            <v xml:space="preserve"> Oryza brachyantha.</v>
          </cell>
          <cell r="E4328" t="str">
            <v xml:space="preserve"> NCBI_TaxID=4533 {ECO:0000313|EnsemblPlants:OB03G17680.1};</v>
          </cell>
          <cell r="G4328" t="str">
            <v>Eukaryota</v>
          </cell>
          <cell r="H4328" t="str">
            <v xml:space="preserve"> Viridiplantae</v>
          </cell>
          <cell r="I4328" t="str">
            <v xml:space="preserve"> Streptophyta</v>
          </cell>
          <cell r="J4328" t="str">
            <v xml:space="preserve"> Embryophyta</v>
          </cell>
          <cell r="K4328" t="str">
            <v xml:space="preserve"> Tracheophyta</v>
          </cell>
          <cell r="L4328" t="str">
            <v>Spermatophyta</v>
          </cell>
          <cell r="M4328" t="str">
            <v xml:space="preserve"> Magnoliophyta</v>
          </cell>
          <cell r="N4328" t="str">
            <v xml:space="preserve"> Liliopsida</v>
          </cell>
          <cell r="O4328" t="str">
            <v xml:space="preserve"> Poales</v>
          </cell>
          <cell r="P4328" t="str">
            <v xml:space="preserve"> Poaceae</v>
          </cell>
          <cell r="Q4328" t="str">
            <v xml:space="preserve"> BOP clade</v>
          </cell>
          <cell r="R4328" t="str">
            <v>Oryzoideae</v>
          </cell>
          <cell r="S4328" t="str">
            <v xml:space="preserve"> Oryzeae</v>
          </cell>
          <cell r="T4328" t="str">
            <v xml:space="preserve"> Oryzinae</v>
          </cell>
          <cell r="U4328" t="str">
            <v xml:space="preserve"> Oryza.</v>
          </cell>
        </row>
        <row r="4329">
          <cell r="B4329" t="str">
            <v>J3LNB7</v>
          </cell>
          <cell r="C4329" t="str">
            <v xml:space="preserve"> Oryza brachyantha.</v>
          </cell>
          <cell r="E4329" t="str">
            <v xml:space="preserve"> NCBI_TaxID=4533 {ECO:0000313|EnsemblPlants:OB03G25430.1};</v>
          </cell>
          <cell r="G4329" t="str">
            <v>Eukaryota</v>
          </cell>
          <cell r="H4329" t="str">
            <v xml:space="preserve"> Viridiplantae</v>
          </cell>
          <cell r="I4329" t="str">
            <v xml:space="preserve"> Streptophyta</v>
          </cell>
          <cell r="J4329" t="str">
            <v xml:space="preserve"> Embryophyta</v>
          </cell>
          <cell r="K4329" t="str">
            <v xml:space="preserve"> Tracheophyta</v>
          </cell>
          <cell r="L4329" t="str">
            <v>Spermatophyta</v>
          </cell>
          <cell r="M4329" t="str">
            <v xml:space="preserve"> Magnoliophyta</v>
          </cell>
          <cell r="N4329" t="str">
            <v xml:space="preserve"> Liliopsida</v>
          </cell>
          <cell r="O4329" t="str">
            <v xml:space="preserve"> Poales</v>
          </cell>
          <cell r="P4329" t="str">
            <v xml:space="preserve"> Poaceae</v>
          </cell>
          <cell r="Q4329" t="str">
            <v xml:space="preserve"> BOP clade</v>
          </cell>
          <cell r="R4329" t="str">
            <v>Oryzoideae</v>
          </cell>
          <cell r="S4329" t="str">
            <v xml:space="preserve"> Oryzeae</v>
          </cell>
          <cell r="T4329" t="str">
            <v xml:space="preserve"> Oryzinae</v>
          </cell>
          <cell r="U4329" t="str">
            <v xml:space="preserve"> Oryza.</v>
          </cell>
        </row>
        <row r="4330">
          <cell r="B4330" t="str">
            <v>J3M985</v>
          </cell>
          <cell r="C4330" t="str">
            <v xml:space="preserve"> Oryza brachyantha.</v>
          </cell>
          <cell r="E4330" t="str">
            <v xml:space="preserve"> NCBI_TaxID=4533 {ECO:0000313|EnsemblPlants:OB05G31590.1};</v>
          </cell>
          <cell r="G4330" t="str">
            <v>Eukaryota</v>
          </cell>
          <cell r="H4330" t="str">
            <v xml:space="preserve"> Viridiplantae</v>
          </cell>
          <cell r="I4330" t="str">
            <v xml:space="preserve"> Streptophyta</v>
          </cell>
          <cell r="J4330" t="str">
            <v xml:space="preserve"> Embryophyta</v>
          </cell>
          <cell r="K4330" t="str">
            <v xml:space="preserve"> Tracheophyta</v>
          </cell>
          <cell r="L4330" t="str">
            <v>Spermatophyta</v>
          </cell>
          <cell r="M4330" t="str">
            <v xml:space="preserve"> Magnoliophyta</v>
          </cell>
          <cell r="N4330" t="str">
            <v xml:space="preserve"> Liliopsida</v>
          </cell>
          <cell r="O4330" t="str">
            <v xml:space="preserve"> Poales</v>
          </cell>
          <cell r="P4330" t="str">
            <v xml:space="preserve"> Poaceae</v>
          </cell>
          <cell r="Q4330" t="str">
            <v xml:space="preserve"> BOP clade</v>
          </cell>
          <cell r="R4330" t="str">
            <v>Oryzoideae</v>
          </cell>
          <cell r="S4330" t="str">
            <v xml:space="preserve"> Oryzeae</v>
          </cell>
          <cell r="T4330" t="str">
            <v xml:space="preserve"> Oryzinae</v>
          </cell>
          <cell r="U4330" t="str">
            <v xml:space="preserve"> Oryza.</v>
          </cell>
        </row>
        <row r="4331">
          <cell r="B4331" t="str">
            <v>J3MKE6</v>
          </cell>
          <cell r="C4331" t="str">
            <v xml:space="preserve"> Oryza brachyantha.</v>
          </cell>
          <cell r="E4331" t="str">
            <v xml:space="preserve"> NCBI_TaxID=4533 {ECO:0000313|EnsemblPlants:OB07G18780.1};</v>
          </cell>
          <cell r="G4331" t="str">
            <v>Eukaryota</v>
          </cell>
          <cell r="H4331" t="str">
            <v xml:space="preserve"> Viridiplantae</v>
          </cell>
          <cell r="I4331" t="str">
            <v xml:space="preserve"> Streptophyta</v>
          </cell>
          <cell r="J4331" t="str">
            <v xml:space="preserve"> Embryophyta</v>
          </cell>
          <cell r="K4331" t="str">
            <v xml:space="preserve"> Tracheophyta</v>
          </cell>
          <cell r="L4331" t="str">
            <v>Spermatophyta</v>
          </cell>
          <cell r="M4331" t="str">
            <v xml:space="preserve"> Magnoliophyta</v>
          </cell>
          <cell r="N4331" t="str">
            <v xml:space="preserve"> Liliopsida</v>
          </cell>
          <cell r="O4331" t="str">
            <v xml:space="preserve"> Poales</v>
          </cell>
          <cell r="P4331" t="str">
            <v xml:space="preserve"> Poaceae</v>
          </cell>
          <cell r="Q4331" t="str">
            <v xml:space="preserve"> BOP clade</v>
          </cell>
          <cell r="R4331" t="str">
            <v>Oryzoideae</v>
          </cell>
          <cell r="S4331" t="str">
            <v xml:space="preserve"> Oryzeae</v>
          </cell>
          <cell r="T4331" t="str">
            <v xml:space="preserve"> Oryzinae</v>
          </cell>
          <cell r="U4331" t="str">
            <v xml:space="preserve"> Oryza.</v>
          </cell>
        </row>
        <row r="4332">
          <cell r="B4332" t="str">
            <v>J3MWU8</v>
          </cell>
          <cell r="C4332" t="str">
            <v xml:space="preserve"> Oryza brachyantha.</v>
          </cell>
          <cell r="E4332" t="str">
            <v xml:space="preserve"> NCBI_TaxID=4533 {ECO:0000313|EnsemblPlants:OB09G14770.1};</v>
          </cell>
          <cell r="G4332" t="str">
            <v>Eukaryota</v>
          </cell>
          <cell r="H4332" t="str">
            <v xml:space="preserve"> Viridiplantae</v>
          </cell>
          <cell r="I4332" t="str">
            <v xml:space="preserve"> Streptophyta</v>
          </cell>
          <cell r="J4332" t="str">
            <v xml:space="preserve"> Embryophyta</v>
          </cell>
          <cell r="K4332" t="str">
            <v xml:space="preserve"> Tracheophyta</v>
          </cell>
          <cell r="L4332" t="str">
            <v>Spermatophyta</v>
          </cell>
          <cell r="M4332" t="str">
            <v xml:space="preserve"> Magnoliophyta</v>
          </cell>
          <cell r="N4332" t="str">
            <v xml:space="preserve"> Liliopsida</v>
          </cell>
          <cell r="O4332" t="str">
            <v xml:space="preserve"> Poales</v>
          </cell>
          <cell r="P4332" t="str">
            <v xml:space="preserve"> Poaceae</v>
          </cell>
          <cell r="Q4332" t="str">
            <v xml:space="preserve"> BOP clade</v>
          </cell>
          <cell r="R4332" t="str">
            <v>Oryzoideae</v>
          </cell>
          <cell r="S4332" t="str">
            <v xml:space="preserve"> Oryzeae</v>
          </cell>
          <cell r="T4332" t="str">
            <v xml:space="preserve"> Oryzinae</v>
          </cell>
          <cell r="U4332" t="str">
            <v xml:space="preserve"> Oryza.</v>
          </cell>
        </row>
        <row r="4333">
          <cell r="B4333" t="str">
            <v>J3N1Z2</v>
          </cell>
          <cell r="C4333" t="str">
            <v xml:space="preserve"> Oryza brachyantha.</v>
          </cell>
          <cell r="E4333" t="str">
            <v xml:space="preserve"> NCBI_TaxID=4533 {ECO:0000313|EnsemblPlants:OB10G15400.1};</v>
          </cell>
          <cell r="G4333" t="str">
            <v>Eukaryota</v>
          </cell>
          <cell r="H4333" t="str">
            <v xml:space="preserve"> Viridiplantae</v>
          </cell>
          <cell r="I4333" t="str">
            <v xml:space="preserve"> Streptophyta</v>
          </cell>
          <cell r="J4333" t="str">
            <v xml:space="preserve"> Embryophyta</v>
          </cell>
          <cell r="K4333" t="str">
            <v xml:space="preserve"> Tracheophyta</v>
          </cell>
          <cell r="L4333" t="str">
            <v>Spermatophyta</v>
          </cell>
          <cell r="M4333" t="str">
            <v xml:space="preserve"> Magnoliophyta</v>
          </cell>
          <cell r="N4333" t="str">
            <v xml:space="preserve"> Liliopsida</v>
          </cell>
          <cell r="O4333" t="str">
            <v xml:space="preserve"> Poales</v>
          </cell>
          <cell r="P4333" t="str">
            <v xml:space="preserve"> Poaceae</v>
          </cell>
          <cell r="Q4333" t="str">
            <v xml:space="preserve"> BOP clade</v>
          </cell>
          <cell r="R4333" t="str">
            <v>Oryzoideae</v>
          </cell>
          <cell r="S4333" t="str">
            <v xml:space="preserve"> Oryzeae</v>
          </cell>
          <cell r="T4333" t="str">
            <v xml:space="preserve"> Oryzinae</v>
          </cell>
          <cell r="U4333" t="str">
            <v xml:space="preserve"> Oryza.</v>
          </cell>
        </row>
        <row r="4334">
          <cell r="B4334" t="str">
            <v>J3NHB5</v>
          </cell>
          <cell r="C4334" t="str">
            <v xml:space="preserve"> Gaeumannomyces graminis var. tritici (strain R3-111a-1) (Wheat and barley take-all root rot fungus).</v>
          </cell>
          <cell r="E4334" t="str">
            <v xml:space="preserve"> NCBI_TaxID=644352;</v>
          </cell>
          <cell r="G4334" t="str">
            <v>Eukaryota</v>
          </cell>
          <cell r="H4334" t="str">
            <v xml:space="preserve"> Fungi</v>
          </cell>
          <cell r="I4334" t="str">
            <v xml:space="preserve"> Dikarya</v>
          </cell>
          <cell r="J4334" t="str">
            <v xml:space="preserve"> Ascomycota</v>
          </cell>
          <cell r="K4334" t="str">
            <v xml:space="preserve"> Pezizomycotina</v>
          </cell>
          <cell r="L4334" t="str">
            <v>Sordariomycetes</v>
          </cell>
          <cell r="M4334" t="str">
            <v xml:space="preserve"> Sordariomycetidae</v>
          </cell>
          <cell r="N4334" t="str">
            <v xml:space="preserve"> Magnaporthales</v>
          </cell>
          <cell r="O4334" t="str">
            <v xml:space="preserve"> Magnaporthaceae</v>
          </cell>
          <cell r="P4334" t="str">
            <v>Gaeumannomyces.</v>
          </cell>
        </row>
        <row r="4335">
          <cell r="B4335" t="str">
            <v>J3P119</v>
          </cell>
          <cell r="C4335" t="str">
            <v xml:space="preserve"> Gaeumannomyces graminis var. tritici (strain R3-111a-1) (Wheat and barley take-all root rot fungus).</v>
          </cell>
          <cell r="E4335" t="str">
            <v xml:space="preserve"> NCBI_TaxID=644352;</v>
          </cell>
          <cell r="G4335" t="str">
            <v>Eukaryota</v>
          </cell>
          <cell r="H4335" t="str">
            <v xml:space="preserve"> Fungi</v>
          </cell>
          <cell r="I4335" t="str">
            <v xml:space="preserve"> Dikarya</v>
          </cell>
          <cell r="J4335" t="str">
            <v xml:space="preserve"> Ascomycota</v>
          </cell>
          <cell r="K4335" t="str">
            <v xml:space="preserve"> Pezizomycotina</v>
          </cell>
          <cell r="L4335" t="str">
            <v>Sordariomycetes</v>
          </cell>
          <cell r="M4335" t="str">
            <v xml:space="preserve"> Sordariomycetidae</v>
          </cell>
          <cell r="N4335" t="str">
            <v xml:space="preserve"> Magnaporthales</v>
          </cell>
          <cell r="O4335" t="str">
            <v xml:space="preserve"> Magnaporthaceae</v>
          </cell>
          <cell r="P4335" t="str">
            <v>Gaeumannomyces.</v>
          </cell>
        </row>
        <row r="4336">
          <cell r="B4336" t="str">
            <v>J3QMG3</v>
          </cell>
          <cell r="C4336" t="str">
            <v xml:space="preserve"> Mus musculus (Mouse).</v>
          </cell>
          <cell r="E4336" t="str">
            <v xml:space="preserve"> NCBI_TaxID=10090 {ECO:0000313|Ensembl:ENSMUSP00000136273, ECO:0000313|Proteomes:UP000000589};</v>
          </cell>
          <cell r="G4336" t="str">
            <v>Eukaryota</v>
          </cell>
          <cell r="H4336" t="str">
            <v xml:space="preserve"> Metazoa</v>
          </cell>
          <cell r="I4336" t="str">
            <v xml:space="preserve"> Chordata</v>
          </cell>
          <cell r="J4336" t="str">
            <v xml:space="preserve"> Craniata</v>
          </cell>
          <cell r="K4336" t="str">
            <v xml:space="preserve"> Vertebrata</v>
          </cell>
          <cell r="L4336" t="str">
            <v xml:space="preserve"> Euteleostomi</v>
          </cell>
          <cell r="M4336" t="str">
            <v>Mammalia</v>
          </cell>
          <cell r="N4336" t="str">
            <v xml:space="preserve"> Eutheria</v>
          </cell>
          <cell r="O4336" t="str">
            <v xml:space="preserve"> Euarchontoglires</v>
          </cell>
          <cell r="P4336" t="str">
            <v xml:space="preserve"> Glires</v>
          </cell>
          <cell r="Q4336" t="str">
            <v xml:space="preserve"> Rodentia</v>
          </cell>
          <cell r="R4336" t="str">
            <v xml:space="preserve"> Myomorpha</v>
          </cell>
          <cell r="S4336" t="str">
            <v>Muroidea</v>
          </cell>
          <cell r="T4336" t="str">
            <v xml:space="preserve"> Muridae</v>
          </cell>
          <cell r="U4336" t="str">
            <v xml:space="preserve"> Murinae</v>
          </cell>
        </row>
        <row r="4337">
          <cell r="B4337" t="str">
            <v>J4CDD8</v>
          </cell>
          <cell r="C4337" t="str">
            <v xml:space="preserve"> Theileria orientalis strain Shintoku.</v>
          </cell>
          <cell r="E4337" t="str">
            <v xml:space="preserve"> NCBI_TaxID=869250 {ECO:0000313|EMBL:BAM40967.1, ECO:0000313|Proteomes:UP000003786};</v>
          </cell>
          <cell r="G4337" t="str">
            <v>Eukaryota</v>
          </cell>
          <cell r="H4337" t="str">
            <v xml:space="preserve"> Alveolata</v>
          </cell>
          <cell r="I4337" t="str">
            <v xml:space="preserve"> Apicomplexa</v>
          </cell>
          <cell r="J4337" t="str">
            <v xml:space="preserve"> Aconoidasida</v>
          </cell>
          <cell r="K4337" t="str">
            <v xml:space="preserve"> Piroplasmida</v>
          </cell>
          <cell r="L4337" t="str">
            <v>Theileriidae</v>
          </cell>
          <cell r="M4337" t="str">
            <v xml:space="preserve"> Theileria.</v>
          </cell>
        </row>
        <row r="4338">
          <cell r="B4338" t="str">
            <v>J4DNT8</v>
          </cell>
          <cell r="C4338" t="str">
            <v xml:space="preserve"> Theileria orientalis strain Shintoku.</v>
          </cell>
          <cell r="E4338" t="str">
            <v xml:space="preserve"> NCBI_TaxID=869250 {ECO:0000313|EMBL:BAM39534.1, ECO:0000313|Proteomes:UP000003786};</v>
          </cell>
          <cell r="G4338" t="str">
            <v>Eukaryota</v>
          </cell>
          <cell r="H4338" t="str">
            <v xml:space="preserve"> Alveolata</v>
          </cell>
          <cell r="I4338" t="str">
            <v xml:space="preserve"> Apicomplexa</v>
          </cell>
          <cell r="J4338" t="str">
            <v xml:space="preserve"> Aconoidasida</v>
          </cell>
          <cell r="K4338" t="str">
            <v xml:space="preserve"> Piroplasmida</v>
          </cell>
          <cell r="L4338" t="str">
            <v>Theileriidae</v>
          </cell>
          <cell r="M4338" t="str">
            <v xml:space="preserve"> Theileria.</v>
          </cell>
        </row>
        <row r="4339">
          <cell r="B4339" t="str">
            <v>J4G0N0</v>
          </cell>
          <cell r="C4339" t="str">
            <v xml:space="preserve"> Fibroporia radiculosa.</v>
          </cell>
          <cell r="E4339" t="str">
            <v xml:space="preserve"> NCBI_TaxID=599839 {ECO:0000313|EMBL:CCL98848.1, ECO:0000313|Proteomes:UP000006352};</v>
          </cell>
          <cell r="G4339" t="str">
            <v>Eukaryota</v>
          </cell>
          <cell r="H4339" t="str">
            <v xml:space="preserve"> Fungi</v>
          </cell>
          <cell r="I4339" t="str">
            <v xml:space="preserve"> Dikarya</v>
          </cell>
          <cell r="J4339" t="str">
            <v xml:space="preserve"> Basidiomycota</v>
          </cell>
          <cell r="K4339" t="str">
            <v xml:space="preserve"> Agaricomycotina</v>
          </cell>
          <cell r="L4339" t="str">
            <v>Agaricomycetes</v>
          </cell>
          <cell r="M4339" t="str">
            <v xml:space="preserve"> Polyporales</v>
          </cell>
          <cell r="N4339" t="str">
            <v xml:space="preserve"> Polyporales incertae sedis</v>
          </cell>
          <cell r="O4339" t="str">
            <v xml:space="preserve"> Fibroporia.</v>
          </cell>
        </row>
        <row r="4340">
          <cell r="B4340" t="str">
            <v>J4G6X0</v>
          </cell>
          <cell r="C4340" t="str">
            <v xml:space="preserve"> Fibroporia radiculosa.</v>
          </cell>
          <cell r="E4340" t="str">
            <v xml:space="preserve"> NCBI_TaxID=599839 {ECO:0000313|EMBL:CCM02073.1, ECO:0000313|Proteomes:UP000006352};</v>
          </cell>
          <cell r="G4340" t="str">
            <v>Eukaryota</v>
          </cell>
          <cell r="H4340" t="str">
            <v xml:space="preserve"> Fungi</v>
          </cell>
          <cell r="I4340" t="str">
            <v xml:space="preserve"> Dikarya</v>
          </cell>
          <cell r="J4340" t="str">
            <v xml:space="preserve"> Basidiomycota</v>
          </cell>
          <cell r="K4340" t="str">
            <v xml:space="preserve"> Agaricomycotina</v>
          </cell>
          <cell r="L4340" t="str">
            <v>Agaricomycetes</v>
          </cell>
          <cell r="M4340" t="str">
            <v xml:space="preserve"> Polyporales</v>
          </cell>
          <cell r="N4340" t="str">
            <v xml:space="preserve"> Polyporales incertae sedis</v>
          </cell>
          <cell r="O4340" t="str">
            <v xml:space="preserve"> Fibroporia.</v>
          </cell>
        </row>
        <row r="4341">
          <cell r="B4341" t="str">
            <v>J4TTR2</v>
          </cell>
          <cell r="C4341" t="str">
            <v xml:space="preserve"> Saccharomyces kudriavzevii (strain ATCC MYA-4449 / AS 2.2408 / CBS 8840 / NBRC 1802 / NCYC 2889) (Yeast).</v>
          </cell>
          <cell r="E4341" t="str">
            <v xml:space="preserve"> NCBI_TaxID=226230 {ECO:0000313|EMBL:EJT41745.1, ECO:0000313|Proteomes:UP000002753};</v>
          </cell>
          <cell r="G4341" t="str">
            <v>Eukaryota</v>
          </cell>
          <cell r="H4341" t="str">
            <v xml:space="preserve"> Fungi</v>
          </cell>
          <cell r="I4341" t="str">
            <v xml:space="preserve"> Dikarya</v>
          </cell>
          <cell r="J4341" t="str">
            <v xml:space="preserve"> Ascomycota</v>
          </cell>
          <cell r="K4341" t="str">
            <v xml:space="preserve"> Saccharomycotina</v>
          </cell>
          <cell r="L4341" t="str">
            <v>Saccharomycetes</v>
          </cell>
          <cell r="M4341" t="str">
            <v xml:space="preserve"> Saccharomycetales</v>
          </cell>
          <cell r="N4341" t="str">
            <v xml:space="preserve"> Saccharomycetaceae</v>
          </cell>
          <cell r="O4341" t="str">
            <v xml:space="preserve"> Saccharomyces.</v>
          </cell>
        </row>
        <row r="4342">
          <cell r="B4342" t="str">
            <v>J5JM35</v>
          </cell>
          <cell r="C4342" t="str">
            <v xml:space="preserve"> Beauveria bassiana (strain ARSEF 2860) (White muscardine disease fungus) (Tritirachium shiotae).</v>
          </cell>
          <cell r="E4342" t="str">
            <v xml:space="preserve"> NCBI_TaxID=655819 {ECO:0000313|EMBL:EJP66363.1, ECO:0000313|Proteomes:UP000002762};</v>
          </cell>
          <cell r="G4342" t="str">
            <v>Eukaryota</v>
          </cell>
          <cell r="H4342" t="str">
            <v xml:space="preserve"> Fungi</v>
          </cell>
          <cell r="I4342" t="str">
            <v xml:space="preserve"> Dikarya</v>
          </cell>
          <cell r="J4342" t="str">
            <v xml:space="preserve"> Ascomycota</v>
          </cell>
          <cell r="K4342" t="str">
            <v xml:space="preserve"> Pezizomycotina</v>
          </cell>
          <cell r="L4342" t="str">
            <v>Sordariomycetes</v>
          </cell>
          <cell r="M4342" t="str">
            <v xml:space="preserve"> Hypocreomycetidae</v>
          </cell>
          <cell r="N4342" t="str">
            <v xml:space="preserve"> Hypocreales</v>
          </cell>
          <cell r="O4342" t="str">
            <v xml:space="preserve"> Cordycipitaceae</v>
          </cell>
          <cell r="P4342" t="str">
            <v>Beauveria.</v>
          </cell>
        </row>
        <row r="4343">
          <cell r="B4343" t="str">
            <v>J5JPV3</v>
          </cell>
          <cell r="C4343" t="str">
            <v xml:space="preserve"> Beauveria bassiana (strain ARSEF 2860) (White muscardine disease fungus) (Tritirachium shiotae).</v>
          </cell>
          <cell r="E4343" t="str">
            <v xml:space="preserve"> NCBI_TaxID=655819 {ECO:0000313|EMBL:EJP64921.1, ECO:0000313|Proteomes:UP000002762};</v>
          </cell>
          <cell r="G4343" t="str">
            <v>Eukaryota</v>
          </cell>
          <cell r="H4343" t="str">
            <v xml:space="preserve"> Fungi</v>
          </cell>
          <cell r="I4343" t="str">
            <v xml:space="preserve"> Dikarya</v>
          </cell>
          <cell r="J4343" t="str">
            <v xml:space="preserve"> Ascomycota</v>
          </cell>
          <cell r="K4343" t="str">
            <v xml:space="preserve"> Pezizomycotina</v>
          </cell>
          <cell r="L4343" t="str">
            <v>Sordariomycetes</v>
          </cell>
          <cell r="M4343" t="str">
            <v xml:space="preserve"> Hypocreomycetidae</v>
          </cell>
          <cell r="N4343" t="str">
            <v xml:space="preserve"> Hypocreales</v>
          </cell>
          <cell r="O4343" t="str">
            <v xml:space="preserve"> Cordycipitaceae</v>
          </cell>
          <cell r="P4343" t="str">
            <v>Beauveria.</v>
          </cell>
        </row>
        <row r="4344">
          <cell r="B4344" t="str">
            <v>J6EES2</v>
          </cell>
          <cell r="C4344" t="str">
            <v xml:space="preserve"> Saccharomyces kudriavzevii (strain ATCC MYA-4449 / AS 2.2408 / CBS 8840 / NBRC 1802 / NCYC 2889) (Yeast).</v>
          </cell>
          <cell r="E4344" t="str">
            <v xml:space="preserve"> NCBI_TaxID=226230 {ECO:0000313|EMBL:EJT42087.1, ECO:0000313|Proteomes:UP000002753};</v>
          </cell>
          <cell r="G4344" t="str">
            <v>Eukaryota</v>
          </cell>
          <cell r="H4344" t="str">
            <v xml:space="preserve"> Fungi</v>
          </cell>
          <cell r="I4344" t="str">
            <v xml:space="preserve"> Dikarya</v>
          </cell>
          <cell r="J4344" t="str">
            <v xml:space="preserve"> Ascomycota</v>
          </cell>
          <cell r="K4344" t="str">
            <v xml:space="preserve"> Saccharomycotina</v>
          </cell>
          <cell r="L4344" t="str">
            <v>Saccharomycetes</v>
          </cell>
          <cell r="M4344" t="str">
            <v xml:space="preserve"> Saccharomycetales</v>
          </cell>
          <cell r="N4344" t="str">
            <v xml:space="preserve"> Saccharomycetaceae</v>
          </cell>
          <cell r="O4344" t="str">
            <v xml:space="preserve"> Saccharomyces.</v>
          </cell>
        </row>
        <row r="4345">
          <cell r="B4345" t="str">
            <v>J7RQC7</v>
          </cell>
          <cell r="C4345" t="str">
            <v xml:space="preserve"> Kazachstania naganishii (strain ATCC MYA-139 / BCRC 22969 / CBS 8797 / CCRC 22969 / KCTC 17520 / NBRC 10181 / NCYC 3082) (Yeast) (Saccharomyces naganishii).</v>
          </cell>
          <cell r="E4345" t="str">
            <v xml:space="preserve"> NCBI_TaxID=1071383 {ECO:0000313|EMBL:CCK71968.1, ECO:0000313|Proteomes:UP000006310};</v>
          </cell>
          <cell r="G4345" t="str">
            <v>Eukaryota</v>
          </cell>
          <cell r="H4345" t="str">
            <v xml:space="preserve"> Fungi</v>
          </cell>
          <cell r="I4345" t="str">
            <v xml:space="preserve"> Dikarya</v>
          </cell>
          <cell r="J4345" t="str">
            <v xml:space="preserve"> Ascomycota</v>
          </cell>
          <cell r="K4345" t="str">
            <v xml:space="preserve"> Saccharomycotina</v>
          </cell>
          <cell r="L4345" t="str">
            <v>Saccharomycetes</v>
          </cell>
          <cell r="M4345" t="str">
            <v xml:space="preserve"> Saccharomycetales</v>
          </cell>
          <cell r="N4345" t="str">
            <v xml:space="preserve"> Saccharomycetaceae</v>
          </cell>
          <cell r="O4345" t="str">
            <v xml:space="preserve"> Kazachstania.</v>
          </cell>
        </row>
        <row r="4346">
          <cell r="B4346" t="str">
            <v>J7RQH5</v>
          </cell>
          <cell r="C4346" t="str">
            <v xml:space="preserve"> Kazachstania naganishii (strain ATCC MYA-139 / BCRC 22969 / CBS 8797 / CCRC 22969 / KCTC 17520 / NBRC 10181 / NCYC 3082) (Yeast) (Saccharomyces naganishii).</v>
          </cell>
          <cell r="E4346" t="str">
            <v xml:space="preserve"> NCBI_TaxID=1071383 {ECO:0000313|EMBL:CCK72028.1, ECO:0000313|Proteomes:UP000006310};</v>
          </cell>
          <cell r="G4346" t="str">
            <v>Eukaryota</v>
          </cell>
          <cell r="H4346" t="str">
            <v xml:space="preserve"> Fungi</v>
          </cell>
          <cell r="I4346" t="str">
            <v xml:space="preserve"> Dikarya</v>
          </cell>
          <cell r="J4346" t="str">
            <v xml:space="preserve"> Ascomycota</v>
          </cell>
          <cell r="K4346" t="str">
            <v xml:space="preserve"> Saccharomycotina</v>
          </cell>
          <cell r="L4346" t="str">
            <v>Saccharomycetes</v>
          </cell>
          <cell r="M4346" t="str">
            <v xml:space="preserve"> Saccharomycetales</v>
          </cell>
          <cell r="N4346" t="str">
            <v xml:space="preserve"> Saccharomycetaceae</v>
          </cell>
          <cell r="O4346" t="str">
            <v xml:space="preserve"> Kazachstania.</v>
          </cell>
        </row>
        <row r="4347">
          <cell r="B4347" t="str">
            <v>J7S6K7</v>
          </cell>
          <cell r="C4347" t="str">
            <v xml:space="preserve"> Kazachstania naganishii (strain ATCC MYA-139 / BCRC 22969 / CBS 8797 / CCRC 22969 / KCTC 17520 / NBRC 10181 / NCYC 3082) (Yeast) (Saccharomyces naganishii).</v>
          </cell>
          <cell r="E4347" t="str">
            <v xml:space="preserve"> NCBI_TaxID=1071383 {ECO:0000313|EMBL:CCK70449.1, ECO:0000313|Proteomes:UP000006310};</v>
          </cell>
          <cell r="G4347" t="str">
            <v>Eukaryota</v>
          </cell>
          <cell r="H4347" t="str">
            <v xml:space="preserve"> Fungi</v>
          </cell>
          <cell r="I4347" t="str">
            <v xml:space="preserve"> Dikarya</v>
          </cell>
          <cell r="J4347" t="str">
            <v xml:space="preserve"> Ascomycota</v>
          </cell>
          <cell r="K4347" t="str">
            <v xml:space="preserve"> Saccharomycotina</v>
          </cell>
          <cell r="L4347" t="str">
            <v>Saccharomycetes</v>
          </cell>
          <cell r="M4347" t="str">
            <v xml:space="preserve"> Saccharomycetales</v>
          </cell>
          <cell r="N4347" t="str">
            <v xml:space="preserve"> Saccharomycetaceae</v>
          </cell>
          <cell r="O4347" t="str">
            <v xml:space="preserve"> Kazachstania.</v>
          </cell>
        </row>
        <row r="4348">
          <cell r="B4348" t="str">
            <v>J8LQ06</v>
          </cell>
          <cell r="C4348" t="str">
            <v xml:space="preserve"> Saccharomyces arboricola (strain H-6 / AS 2.3317 / CBS 10644) (Yeast).</v>
          </cell>
          <cell r="E4348" t="str">
            <v xml:space="preserve"> NCBI_TaxID=1160507 {ECO:0000313|EMBL:EJS44167.1, ECO:0000313|Proteomes:UP000006968};</v>
          </cell>
          <cell r="G4348" t="str">
            <v>Eukaryota</v>
          </cell>
          <cell r="H4348" t="str">
            <v xml:space="preserve"> Fungi</v>
          </cell>
          <cell r="I4348" t="str">
            <v xml:space="preserve"> Dikarya</v>
          </cell>
          <cell r="J4348" t="str">
            <v xml:space="preserve"> Ascomycota</v>
          </cell>
          <cell r="K4348" t="str">
            <v xml:space="preserve"> Saccharomycotina</v>
          </cell>
          <cell r="L4348" t="str">
            <v>Saccharomycetes</v>
          </cell>
          <cell r="M4348" t="str">
            <v xml:space="preserve"> Saccharomycetales</v>
          </cell>
          <cell r="N4348" t="str">
            <v xml:space="preserve"> Saccharomycetaceae</v>
          </cell>
          <cell r="O4348" t="str">
            <v xml:space="preserve"> Saccharomyces.</v>
          </cell>
        </row>
        <row r="4349">
          <cell r="B4349" t="str">
            <v>J8PX58</v>
          </cell>
          <cell r="C4349" t="str">
            <v xml:space="preserve"> Saccharomyces arboricola (strain H-6 / AS 2.3317 / CBS 10644) (Yeast).</v>
          </cell>
          <cell r="E4349" t="str">
            <v xml:space="preserve"> NCBI_TaxID=1160507 {ECO:0000313|EMBL:EJS41958.1, ECO:0000313|Proteomes:UP000006968};</v>
          </cell>
          <cell r="G4349" t="str">
            <v>Eukaryota</v>
          </cell>
          <cell r="H4349" t="str">
            <v xml:space="preserve"> Fungi</v>
          </cell>
          <cell r="I4349" t="str">
            <v xml:space="preserve"> Dikarya</v>
          </cell>
          <cell r="J4349" t="str">
            <v xml:space="preserve"> Ascomycota</v>
          </cell>
          <cell r="K4349" t="str">
            <v xml:space="preserve"> Saccharomycotina</v>
          </cell>
          <cell r="L4349" t="str">
            <v>Saccharomycetes</v>
          </cell>
          <cell r="M4349" t="str">
            <v xml:space="preserve"> Saccharomycetales</v>
          </cell>
          <cell r="N4349" t="str">
            <v xml:space="preserve"> Saccharomycetaceae</v>
          </cell>
          <cell r="O4349" t="str">
            <v xml:space="preserve"> Saccharomyces.</v>
          </cell>
        </row>
        <row r="4350">
          <cell r="B4350" t="str">
            <v>J9BEI8</v>
          </cell>
          <cell r="C4350" t="str">
            <v xml:space="preserve"> Wuchereria bancrofti.</v>
          </cell>
          <cell r="E4350" t="str">
            <v xml:space="preserve"> NCBI_TaxID=6293 {ECO:0000313|EMBL:EJW85630.1, ECO:0000313|Proteomes:UP000004810};</v>
          </cell>
          <cell r="G4350" t="str">
            <v>Eukaryota</v>
          </cell>
          <cell r="H4350" t="str">
            <v xml:space="preserve"> Metazoa</v>
          </cell>
          <cell r="I4350" t="str">
            <v xml:space="preserve"> Ecdysozoa</v>
          </cell>
          <cell r="J4350" t="str">
            <v xml:space="preserve"> Nematoda</v>
          </cell>
          <cell r="K4350" t="str">
            <v xml:space="preserve"> Chromadorea</v>
          </cell>
          <cell r="L4350" t="str">
            <v xml:space="preserve"> Spirurida</v>
          </cell>
          <cell r="M4350" t="str">
            <v>Spiruromorpha</v>
          </cell>
          <cell r="N4350" t="str">
            <v xml:space="preserve"> Filarioidea</v>
          </cell>
          <cell r="O4350" t="str">
            <v xml:space="preserve"> Onchocercidae</v>
          </cell>
          <cell r="P4350" t="str">
            <v xml:space="preserve"> Wuchereria.</v>
          </cell>
        </row>
        <row r="4351">
          <cell r="B4351" t="str">
            <v>J9DBN7</v>
          </cell>
          <cell r="C4351" t="str">
            <v xml:space="preserve"> Edhazardia aedis (strain USNM 41457) (Microsporidian parasite).</v>
          </cell>
          <cell r="E4351" t="str">
            <v xml:space="preserve"> NCBI_TaxID=1003232 {ECO:0000313|EMBL:EJW04904.1, ECO:0000313|Proteomes:UP000003163};</v>
          </cell>
          <cell r="G4351" t="str">
            <v>Eukaryota</v>
          </cell>
          <cell r="H4351" t="str">
            <v xml:space="preserve"> Fungi</v>
          </cell>
          <cell r="I4351" t="str">
            <v xml:space="preserve"> Fungi incertae sedis</v>
          </cell>
          <cell r="J4351" t="str">
            <v xml:space="preserve"> Microsporidia</v>
          </cell>
          <cell r="K4351" t="str">
            <v xml:space="preserve"> Edhazardia.</v>
          </cell>
        </row>
        <row r="4352">
          <cell r="B4352" t="str">
            <v>J9EDQ8</v>
          </cell>
          <cell r="C4352" t="str">
            <v xml:space="preserve"> Wuchereria bancrofti.</v>
          </cell>
          <cell r="E4352" t="str">
            <v xml:space="preserve"> NCBI_TaxID=6293 {ECO:0000313|EMBL:EJW80586.1, ECO:0000313|Proteomes:UP000004810};</v>
          </cell>
          <cell r="G4352" t="str">
            <v>Eukaryota</v>
          </cell>
          <cell r="H4352" t="str">
            <v xml:space="preserve"> Metazoa</v>
          </cell>
          <cell r="I4352" t="str">
            <v xml:space="preserve"> Ecdysozoa</v>
          </cell>
          <cell r="J4352" t="str">
            <v xml:space="preserve"> Nematoda</v>
          </cell>
          <cell r="K4352" t="str">
            <v xml:space="preserve"> Chromadorea</v>
          </cell>
          <cell r="L4352" t="str">
            <v xml:space="preserve"> Spirurida</v>
          </cell>
          <cell r="M4352" t="str">
            <v>Spiruromorpha</v>
          </cell>
          <cell r="N4352" t="str">
            <v xml:space="preserve"> Filarioidea</v>
          </cell>
          <cell r="O4352" t="str">
            <v xml:space="preserve"> Onchocercidae</v>
          </cell>
          <cell r="P4352" t="str">
            <v xml:space="preserve"> Wuchereria.</v>
          </cell>
        </row>
        <row r="4353">
          <cell r="B4353" t="str">
            <v>J9EJU5</v>
          </cell>
          <cell r="C4353" t="str">
            <v xml:space="preserve"> Wuchereria bancrofti.</v>
          </cell>
          <cell r="E4353" t="str">
            <v xml:space="preserve"> NCBI_TaxID=6293 {ECO:0000313|EMBL:EJW82473.1, ECO:0000313|Proteomes:UP000004810};</v>
          </cell>
          <cell r="G4353" t="str">
            <v>Eukaryota</v>
          </cell>
          <cell r="H4353" t="str">
            <v xml:space="preserve"> Metazoa</v>
          </cell>
          <cell r="I4353" t="str">
            <v xml:space="preserve"> Ecdysozoa</v>
          </cell>
          <cell r="J4353" t="str">
            <v xml:space="preserve"> Nematoda</v>
          </cell>
          <cell r="K4353" t="str">
            <v xml:space="preserve"> Chromadorea</v>
          </cell>
          <cell r="L4353" t="str">
            <v xml:space="preserve"> Spirurida</v>
          </cell>
          <cell r="M4353" t="str">
            <v>Spiruromorpha</v>
          </cell>
          <cell r="N4353" t="str">
            <v xml:space="preserve"> Filarioidea</v>
          </cell>
          <cell r="O4353" t="str">
            <v xml:space="preserve"> Onchocercidae</v>
          </cell>
          <cell r="P4353" t="str">
            <v xml:space="preserve"> Wuchereria.</v>
          </cell>
        </row>
        <row r="4354">
          <cell r="B4354" t="str">
            <v>J9ETD2</v>
          </cell>
          <cell r="C4354" t="str">
            <v xml:space="preserve"> Oxytricha trifallax.</v>
          </cell>
          <cell r="E4354" t="str">
            <v xml:space="preserve"> NCBI_TaxID=1172189 {ECO:0000313|EMBL:EJY69346.1, ECO:0000313|Proteomes:UP000006077};</v>
          </cell>
          <cell r="G4354" t="str">
            <v>Eukaryota</v>
          </cell>
          <cell r="H4354" t="str">
            <v xml:space="preserve"> Alveolata</v>
          </cell>
          <cell r="I4354" t="str">
            <v xml:space="preserve"> Ciliophora</v>
          </cell>
          <cell r="J4354" t="str">
            <v xml:space="preserve"> Intramacronucleata</v>
          </cell>
          <cell r="K4354" t="str">
            <v xml:space="preserve"> Spirotrichea</v>
          </cell>
          <cell r="L4354" t="str">
            <v>Stichotrichia</v>
          </cell>
          <cell r="M4354" t="str">
            <v xml:space="preserve"> Sporadotrichida</v>
          </cell>
          <cell r="N4354" t="str">
            <v xml:space="preserve"> Oxytrichidae</v>
          </cell>
          <cell r="O4354" t="str">
            <v xml:space="preserve"> Oxytrichinae</v>
          </cell>
          <cell r="P4354" t="str">
            <v xml:space="preserve"> Oxytricha.</v>
          </cell>
        </row>
        <row r="4355">
          <cell r="B4355" t="str">
            <v>J9F9C6</v>
          </cell>
          <cell r="C4355" t="str">
            <v xml:space="preserve"> Oxytricha trifallax.</v>
          </cell>
          <cell r="E4355" t="str">
            <v xml:space="preserve"> NCBI_TaxID=1172189 {ECO:0000313|EMBL:EJY74811.1, ECO:0000313|Proteomes:UP000006077};</v>
          </cell>
          <cell r="G4355" t="str">
            <v>Eukaryota</v>
          </cell>
          <cell r="H4355" t="str">
            <v xml:space="preserve"> Alveolata</v>
          </cell>
          <cell r="I4355" t="str">
            <v xml:space="preserve"> Ciliophora</v>
          </cell>
          <cell r="J4355" t="str">
            <v xml:space="preserve"> Intramacronucleata</v>
          </cell>
          <cell r="K4355" t="str">
            <v xml:space="preserve"> Spirotrichea</v>
          </cell>
          <cell r="L4355" t="str">
            <v>Stichotrichia</v>
          </cell>
          <cell r="M4355" t="str">
            <v xml:space="preserve"> Sporadotrichida</v>
          </cell>
          <cell r="N4355" t="str">
            <v xml:space="preserve"> Oxytrichidae</v>
          </cell>
          <cell r="O4355" t="str">
            <v xml:space="preserve"> Oxytrichinae</v>
          </cell>
          <cell r="P4355" t="str">
            <v xml:space="preserve"> Oxytricha.</v>
          </cell>
        </row>
        <row r="4356">
          <cell r="B4356" t="str">
            <v>J9ID22</v>
          </cell>
          <cell r="C4356" t="str">
            <v xml:space="preserve"> Oxytricha trifallax.</v>
          </cell>
          <cell r="E4356" t="str">
            <v xml:space="preserve"> NCBI_TaxID=1172189 {ECO:0000313|EMBL:EJY69105.1, ECO:0000313|Proteomes:UP000006077};</v>
          </cell>
          <cell r="G4356" t="str">
            <v>Eukaryota</v>
          </cell>
          <cell r="H4356" t="str">
            <v xml:space="preserve"> Alveolata</v>
          </cell>
          <cell r="I4356" t="str">
            <v xml:space="preserve"> Ciliophora</v>
          </cell>
          <cell r="J4356" t="str">
            <v xml:space="preserve"> Intramacronucleata</v>
          </cell>
          <cell r="K4356" t="str">
            <v xml:space="preserve"> Spirotrichea</v>
          </cell>
          <cell r="L4356" t="str">
            <v>Stichotrichia</v>
          </cell>
          <cell r="M4356" t="str">
            <v xml:space="preserve"> Sporadotrichida</v>
          </cell>
          <cell r="N4356" t="str">
            <v xml:space="preserve"> Oxytrichidae</v>
          </cell>
          <cell r="O4356" t="str">
            <v xml:space="preserve"> Oxytrichinae</v>
          </cell>
          <cell r="P4356" t="str">
            <v xml:space="preserve"> Oxytricha.</v>
          </cell>
        </row>
        <row r="4357">
          <cell r="B4357" t="str">
            <v>J9IU15</v>
          </cell>
          <cell r="C4357" t="str">
            <v xml:space="preserve"> Oxytricha trifallax.</v>
          </cell>
          <cell r="E4357" t="str">
            <v xml:space="preserve"> NCBI_TaxID=1172189 {ECO:0000313|EMBL:EJY75905.1, ECO:0000313|Proteomes:UP000006077};</v>
          </cell>
          <cell r="G4357" t="str">
            <v>Eukaryota</v>
          </cell>
          <cell r="H4357" t="str">
            <v xml:space="preserve"> Alveolata</v>
          </cell>
          <cell r="I4357" t="str">
            <v xml:space="preserve"> Ciliophora</v>
          </cell>
          <cell r="J4357" t="str">
            <v xml:space="preserve"> Intramacronucleata</v>
          </cell>
          <cell r="K4357" t="str">
            <v xml:space="preserve"> Spirotrichea</v>
          </cell>
          <cell r="L4357" t="str">
            <v>Stichotrichia</v>
          </cell>
          <cell r="M4357" t="str">
            <v xml:space="preserve"> Sporadotrichida</v>
          </cell>
          <cell r="N4357" t="str">
            <v xml:space="preserve"> Oxytrichidae</v>
          </cell>
          <cell r="O4357" t="str">
            <v xml:space="preserve"> Oxytrichinae</v>
          </cell>
          <cell r="P4357" t="str">
            <v xml:space="preserve"> Oxytricha.</v>
          </cell>
        </row>
        <row r="4358">
          <cell r="B4358" t="str">
            <v>J9IV91</v>
          </cell>
          <cell r="C4358" t="str">
            <v xml:space="preserve"> Oxytricha trifallax.</v>
          </cell>
          <cell r="E4358" t="str">
            <v xml:space="preserve"> NCBI_TaxID=1172189 {ECO:0000313|EMBL:EJY86087.1, ECO:0000313|Proteomes:UP000006077};</v>
          </cell>
          <cell r="G4358" t="str">
            <v>Eukaryota</v>
          </cell>
          <cell r="H4358" t="str">
            <v xml:space="preserve"> Alveolata</v>
          </cell>
          <cell r="I4358" t="str">
            <v xml:space="preserve"> Ciliophora</v>
          </cell>
          <cell r="J4358" t="str">
            <v xml:space="preserve"> Intramacronucleata</v>
          </cell>
          <cell r="K4358" t="str">
            <v xml:space="preserve"> Spirotrichea</v>
          </cell>
          <cell r="L4358" t="str">
            <v>Stichotrichia</v>
          </cell>
          <cell r="M4358" t="str">
            <v xml:space="preserve"> Sporadotrichida</v>
          </cell>
          <cell r="N4358" t="str">
            <v xml:space="preserve"> Oxytrichidae</v>
          </cell>
          <cell r="O4358" t="str">
            <v xml:space="preserve"> Oxytrichinae</v>
          </cell>
          <cell r="P4358" t="str">
            <v xml:space="preserve"> Oxytricha.</v>
          </cell>
        </row>
        <row r="4359">
          <cell r="B4359" t="str">
            <v>J9IZ56</v>
          </cell>
          <cell r="C4359" t="str">
            <v xml:space="preserve"> Oxytricha trifallax.</v>
          </cell>
          <cell r="E4359" t="str">
            <v xml:space="preserve"> NCBI_TaxID=1172189 {ECO:0000313|EMBL:EJY81513.1, ECO:0000313|Proteomes:UP000006077};</v>
          </cell>
          <cell r="G4359" t="str">
            <v>Eukaryota</v>
          </cell>
          <cell r="H4359" t="str">
            <v xml:space="preserve"> Alveolata</v>
          </cell>
          <cell r="I4359" t="str">
            <v xml:space="preserve"> Ciliophora</v>
          </cell>
          <cell r="J4359" t="str">
            <v xml:space="preserve"> Intramacronucleata</v>
          </cell>
          <cell r="K4359" t="str">
            <v xml:space="preserve"> Spirotrichea</v>
          </cell>
          <cell r="L4359" t="str">
            <v>Stichotrichia</v>
          </cell>
          <cell r="M4359" t="str">
            <v xml:space="preserve"> Sporadotrichida</v>
          </cell>
          <cell r="N4359" t="str">
            <v xml:space="preserve"> Oxytrichidae</v>
          </cell>
          <cell r="O4359" t="str">
            <v xml:space="preserve"> Oxytrichinae</v>
          </cell>
          <cell r="P4359" t="str">
            <v xml:space="preserve"> Oxytricha.</v>
          </cell>
        </row>
        <row r="4360">
          <cell r="B4360" t="str">
            <v>J9JBL0</v>
          </cell>
          <cell r="C4360" t="str">
            <v xml:space="preserve"> Oxytricha trifallax.</v>
          </cell>
          <cell r="E4360" t="str">
            <v xml:space="preserve"> NCBI_TaxID=1172189 {ECO:0000313|EMBL:EJY86765.1, ECO:0000313|Proteomes:UP000006077};</v>
          </cell>
          <cell r="G4360" t="str">
            <v>Eukaryota</v>
          </cell>
          <cell r="H4360" t="str">
            <v xml:space="preserve"> Alveolata</v>
          </cell>
          <cell r="I4360" t="str">
            <v xml:space="preserve"> Ciliophora</v>
          </cell>
          <cell r="J4360" t="str">
            <v xml:space="preserve"> Intramacronucleata</v>
          </cell>
          <cell r="K4360" t="str">
            <v xml:space="preserve"> Spirotrichea</v>
          </cell>
          <cell r="L4360" t="str">
            <v>Stichotrichia</v>
          </cell>
          <cell r="M4360" t="str">
            <v xml:space="preserve"> Sporadotrichida</v>
          </cell>
          <cell r="N4360" t="str">
            <v xml:space="preserve"> Oxytrichidae</v>
          </cell>
          <cell r="O4360" t="str">
            <v xml:space="preserve"> Oxytrichinae</v>
          </cell>
          <cell r="P4360" t="str">
            <v xml:space="preserve"> Oxytricha.</v>
          </cell>
        </row>
        <row r="4361">
          <cell r="B4361" t="str">
            <v>J9JJB5</v>
          </cell>
          <cell r="C4361" t="str">
            <v xml:space="preserve"> Acyrthosiphon pisum (Pea aphid).</v>
          </cell>
          <cell r="E4361" t="str">
            <v xml:space="preserve"> NCBI_TaxID=7029 {ECO:0000313|EnsemblMetazoa:ACYPI000248-PA, ECO:0000313|Proteomes:UP000007819};</v>
          </cell>
          <cell r="G4361" t="str">
            <v>Eukaryota</v>
          </cell>
          <cell r="H4361" t="str">
            <v xml:space="preserve"> Metazoa</v>
          </cell>
          <cell r="I4361" t="str">
            <v xml:space="preserve"> Ecdysozoa</v>
          </cell>
          <cell r="J4361" t="str">
            <v xml:space="preserve"> Arthropoda</v>
          </cell>
          <cell r="K4361" t="str">
            <v xml:space="preserve"> Hexapoda</v>
          </cell>
          <cell r="L4361" t="str">
            <v xml:space="preserve"> Insecta</v>
          </cell>
          <cell r="M4361" t="str">
            <v>Pterygota</v>
          </cell>
          <cell r="N4361" t="str">
            <v xml:space="preserve"> Neoptera</v>
          </cell>
          <cell r="O4361" t="str">
            <v xml:space="preserve"> Paraneoptera</v>
          </cell>
          <cell r="P4361" t="str">
            <v xml:space="preserve"> Hemiptera</v>
          </cell>
          <cell r="Q4361" t="str">
            <v xml:space="preserve"> Sternorrhyncha</v>
          </cell>
          <cell r="R4361" t="str">
            <v>Aphidomorpha</v>
          </cell>
          <cell r="S4361" t="str">
            <v xml:space="preserve"> Aphidoidea</v>
          </cell>
          <cell r="T4361" t="str">
            <v xml:space="preserve"> Aphididae</v>
          </cell>
          <cell r="U4361" t="str">
            <v xml:space="preserve"> Macrosiphini</v>
          </cell>
        </row>
        <row r="4362">
          <cell r="B4362" t="str">
            <v>J9JMS7</v>
          </cell>
          <cell r="C4362" t="str">
            <v xml:space="preserve"> Acyrthosiphon pisum (Pea aphid).</v>
          </cell>
          <cell r="E4362" t="str">
            <v xml:space="preserve"> NCBI_TaxID=7029 {ECO:0000313|EnsemblMetazoa:ACYPI001526-PA, ECO:0000313|Proteomes:UP000007819};</v>
          </cell>
          <cell r="G4362" t="str">
            <v>Eukaryota</v>
          </cell>
          <cell r="H4362" t="str">
            <v xml:space="preserve"> Metazoa</v>
          </cell>
          <cell r="I4362" t="str">
            <v xml:space="preserve"> Ecdysozoa</v>
          </cell>
          <cell r="J4362" t="str">
            <v xml:space="preserve"> Arthropoda</v>
          </cell>
          <cell r="K4362" t="str">
            <v xml:space="preserve"> Hexapoda</v>
          </cell>
          <cell r="L4362" t="str">
            <v xml:space="preserve"> Insecta</v>
          </cell>
          <cell r="M4362" t="str">
            <v>Pterygota</v>
          </cell>
          <cell r="N4362" t="str">
            <v xml:space="preserve"> Neoptera</v>
          </cell>
          <cell r="O4362" t="str">
            <v xml:space="preserve"> Paraneoptera</v>
          </cell>
          <cell r="P4362" t="str">
            <v xml:space="preserve"> Hemiptera</v>
          </cell>
          <cell r="Q4362" t="str">
            <v xml:space="preserve"> Sternorrhyncha</v>
          </cell>
          <cell r="R4362" t="str">
            <v>Aphidomorpha</v>
          </cell>
          <cell r="S4362" t="str">
            <v xml:space="preserve"> Aphidoidea</v>
          </cell>
          <cell r="T4362" t="str">
            <v xml:space="preserve"> Aphididae</v>
          </cell>
          <cell r="U4362" t="str">
            <v xml:space="preserve"> Macrosiphini</v>
          </cell>
        </row>
        <row r="4363">
          <cell r="B4363" t="str">
            <v>J9JPN2</v>
          </cell>
          <cell r="C4363" t="str">
            <v xml:space="preserve"> Acyrthosiphon pisum (Pea aphid).</v>
          </cell>
          <cell r="E4363" t="str">
            <v xml:space="preserve"> NCBI_TaxID=7029 {ECO:0000313|EnsemblMetazoa:ACYPI002222-PA, ECO:0000313|Proteomes:UP000007819};</v>
          </cell>
          <cell r="G4363" t="str">
            <v>Eukaryota</v>
          </cell>
          <cell r="H4363" t="str">
            <v xml:space="preserve"> Metazoa</v>
          </cell>
          <cell r="I4363" t="str">
            <v xml:space="preserve"> Ecdysozoa</v>
          </cell>
          <cell r="J4363" t="str">
            <v xml:space="preserve"> Arthropoda</v>
          </cell>
          <cell r="K4363" t="str">
            <v xml:space="preserve"> Hexapoda</v>
          </cell>
          <cell r="L4363" t="str">
            <v xml:space="preserve"> Insecta</v>
          </cell>
          <cell r="M4363" t="str">
            <v>Pterygota</v>
          </cell>
          <cell r="N4363" t="str">
            <v xml:space="preserve"> Neoptera</v>
          </cell>
          <cell r="O4363" t="str">
            <v xml:space="preserve"> Paraneoptera</v>
          </cell>
          <cell r="P4363" t="str">
            <v xml:space="preserve"> Hemiptera</v>
          </cell>
          <cell r="Q4363" t="str">
            <v xml:space="preserve"> Sternorrhyncha</v>
          </cell>
          <cell r="R4363" t="str">
            <v>Aphidomorpha</v>
          </cell>
          <cell r="S4363" t="str">
            <v xml:space="preserve"> Aphidoidea</v>
          </cell>
          <cell r="T4363" t="str">
            <v xml:space="preserve"> Aphididae</v>
          </cell>
          <cell r="U4363" t="str">
            <v xml:space="preserve"> Macrosiphini</v>
          </cell>
        </row>
        <row r="4364">
          <cell r="B4364" t="str">
            <v>J9JZI8</v>
          </cell>
          <cell r="C4364" t="str">
            <v xml:space="preserve"> Acyrthosiphon pisum (Pea aphid).</v>
          </cell>
          <cell r="E4364" t="str">
            <v xml:space="preserve"> NCBI_TaxID=7029 {ECO:0000313|EnsemblMetazoa:ACYPI005876-PA, ECO:0000313|Proteomes:UP000007819};</v>
          </cell>
          <cell r="G4364" t="str">
            <v>Eukaryota</v>
          </cell>
          <cell r="H4364" t="str">
            <v xml:space="preserve"> Metazoa</v>
          </cell>
          <cell r="I4364" t="str">
            <v xml:space="preserve"> Ecdysozoa</v>
          </cell>
          <cell r="J4364" t="str">
            <v xml:space="preserve"> Arthropoda</v>
          </cell>
          <cell r="K4364" t="str">
            <v xml:space="preserve"> Hexapoda</v>
          </cell>
          <cell r="L4364" t="str">
            <v xml:space="preserve"> Insecta</v>
          </cell>
          <cell r="M4364" t="str">
            <v>Pterygota</v>
          </cell>
          <cell r="N4364" t="str">
            <v xml:space="preserve"> Neoptera</v>
          </cell>
          <cell r="O4364" t="str">
            <v xml:space="preserve"> Paraneoptera</v>
          </cell>
          <cell r="P4364" t="str">
            <v xml:space="preserve"> Hemiptera</v>
          </cell>
          <cell r="Q4364" t="str">
            <v xml:space="preserve"> Sternorrhyncha</v>
          </cell>
          <cell r="R4364" t="str">
            <v>Aphidomorpha</v>
          </cell>
          <cell r="S4364" t="str">
            <v xml:space="preserve"> Aphidoidea</v>
          </cell>
          <cell r="T4364" t="str">
            <v xml:space="preserve"> Aphididae</v>
          </cell>
          <cell r="U4364" t="str">
            <v xml:space="preserve"> Macrosiphini</v>
          </cell>
        </row>
        <row r="4365">
          <cell r="B4365" t="str">
            <v>J9KAR7</v>
          </cell>
          <cell r="C4365" t="str">
            <v xml:space="preserve"> Acyrthosiphon pisum (Pea aphid).</v>
          </cell>
          <cell r="E4365" t="str">
            <v xml:space="preserve"> NCBI_TaxID=7029 {ECO:0000313|EnsemblMetazoa:ACYPI010046-PA, ECO:0000313|Proteomes:UP000007819};</v>
          </cell>
          <cell r="G4365" t="str">
            <v>Eukaryota</v>
          </cell>
          <cell r="H4365" t="str">
            <v xml:space="preserve"> Metazoa</v>
          </cell>
          <cell r="I4365" t="str">
            <v xml:space="preserve"> Ecdysozoa</v>
          </cell>
          <cell r="J4365" t="str">
            <v xml:space="preserve"> Arthropoda</v>
          </cell>
          <cell r="K4365" t="str">
            <v xml:space="preserve"> Hexapoda</v>
          </cell>
          <cell r="L4365" t="str">
            <v xml:space="preserve"> Insecta</v>
          </cell>
          <cell r="M4365" t="str">
            <v>Pterygota</v>
          </cell>
          <cell r="N4365" t="str">
            <v xml:space="preserve"> Neoptera</v>
          </cell>
          <cell r="O4365" t="str">
            <v xml:space="preserve"> Paraneoptera</v>
          </cell>
          <cell r="P4365" t="str">
            <v xml:space="preserve"> Hemiptera</v>
          </cell>
          <cell r="Q4365" t="str">
            <v xml:space="preserve"> Sternorrhyncha</v>
          </cell>
          <cell r="R4365" t="str">
            <v>Aphidomorpha</v>
          </cell>
          <cell r="S4365" t="str">
            <v xml:space="preserve"> Aphidoidea</v>
          </cell>
          <cell r="T4365" t="str">
            <v xml:space="preserve"> Aphididae</v>
          </cell>
          <cell r="U4365" t="str">
            <v xml:space="preserve"> Macrosiphini</v>
          </cell>
        </row>
        <row r="4366">
          <cell r="B4366" t="str">
            <v>J9NSF3</v>
          </cell>
          <cell r="C4366" t="str">
            <v xml:space="preserve"> Canis lupus familiaris (Dog) (Canis familiaris).</v>
          </cell>
          <cell r="E4366" t="str">
            <v xml:space="preserve"> NCBI_TaxID=9615 {ECO:0000313|Ensembl:ENSCAFP00000037632, ECO:0000313|Proteomes:UP000002254};</v>
          </cell>
          <cell r="G4366" t="str">
            <v>Eukaryota</v>
          </cell>
          <cell r="H4366" t="str">
            <v xml:space="preserve"> Metazoa</v>
          </cell>
          <cell r="I4366" t="str">
            <v xml:space="preserve"> Chordata</v>
          </cell>
          <cell r="J4366" t="str">
            <v xml:space="preserve"> Craniata</v>
          </cell>
          <cell r="K4366" t="str">
            <v xml:space="preserve"> Vertebrata</v>
          </cell>
          <cell r="L4366" t="str">
            <v xml:space="preserve"> Euteleostomi</v>
          </cell>
          <cell r="M4366" t="str">
            <v>Mammalia</v>
          </cell>
          <cell r="N4366" t="str">
            <v xml:space="preserve"> Eutheria</v>
          </cell>
          <cell r="O4366" t="str">
            <v xml:space="preserve"> Laurasiatheria</v>
          </cell>
          <cell r="P4366" t="str">
            <v xml:space="preserve"> Carnivora</v>
          </cell>
          <cell r="Q4366" t="str">
            <v xml:space="preserve"> Caniformia</v>
          </cell>
          <cell r="R4366" t="str">
            <v xml:space="preserve"> Canidae</v>
          </cell>
          <cell r="S4366" t="str">
            <v>Canis.</v>
          </cell>
        </row>
        <row r="4367">
          <cell r="B4367" t="str">
            <v>J9PAN9</v>
          </cell>
          <cell r="C4367" t="str">
            <v xml:space="preserve"> Canis lupus familiaris (Dog) (Canis familiaris).</v>
          </cell>
          <cell r="E4367" t="str">
            <v xml:space="preserve"> NCBI_TaxID=9615 {ECO:0000313|Ensembl:ENSCAFP00000042866, ECO:0000313|Proteomes:UP000002254};</v>
          </cell>
          <cell r="G4367" t="str">
            <v>Eukaryota</v>
          </cell>
          <cell r="H4367" t="str">
            <v xml:space="preserve"> Metazoa</v>
          </cell>
          <cell r="I4367" t="str">
            <v xml:space="preserve"> Chordata</v>
          </cell>
          <cell r="J4367" t="str">
            <v xml:space="preserve"> Craniata</v>
          </cell>
          <cell r="K4367" t="str">
            <v xml:space="preserve"> Vertebrata</v>
          </cell>
          <cell r="L4367" t="str">
            <v xml:space="preserve"> Euteleostomi</v>
          </cell>
          <cell r="M4367" t="str">
            <v>Mammalia</v>
          </cell>
          <cell r="N4367" t="str">
            <v xml:space="preserve"> Eutheria</v>
          </cell>
          <cell r="O4367" t="str">
            <v xml:space="preserve"> Laurasiatheria</v>
          </cell>
          <cell r="P4367" t="str">
            <v xml:space="preserve"> Carnivora</v>
          </cell>
          <cell r="Q4367" t="str">
            <v xml:space="preserve"> Caniformia</v>
          </cell>
          <cell r="R4367" t="str">
            <v xml:space="preserve"> Canidae</v>
          </cell>
          <cell r="S4367" t="str">
            <v>Canis.</v>
          </cell>
        </row>
        <row r="4368">
          <cell r="B4368" t="str">
            <v>K0KI67</v>
          </cell>
          <cell r="C4368" t="str">
            <v xml:space="preserve"> Wickerhamomyces ciferrii (strain F-60-10 / ATCC 14091 / CBS 111 / JCM 3599 / NBRC 0793 / NRRL Y-1031) (Yeast) (Pichia ciferrii).</v>
          </cell>
          <cell r="E4368" t="str">
            <v xml:space="preserve"> NCBI_TaxID=1206466 {ECO:0000313|Proteomes:UP000009328};</v>
          </cell>
          <cell r="G4368" t="str">
            <v>Eukaryota</v>
          </cell>
          <cell r="H4368" t="str">
            <v xml:space="preserve"> Fungi</v>
          </cell>
          <cell r="I4368" t="str">
            <v xml:space="preserve"> Dikarya</v>
          </cell>
          <cell r="J4368" t="str">
            <v xml:space="preserve"> Ascomycota</v>
          </cell>
          <cell r="K4368" t="str">
            <v xml:space="preserve"> Saccharomycotina</v>
          </cell>
          <cell r="L4368" t="str">
            <v>Saccharomycetes</v>
          </cell>
          <cell r="M4368" t="str">
            <v xml:space="preserve"> Saccharomycetales</v>
          </cell>
          <cell r="N4368" t="str">
            <v xml:space="preserve"> Phaffomycetaceae</v>
          </cell>
          <cell r="O4368" t="str">
            <v xml:space="preserve"> Wickerhamomyces.</v>
          </cell>
        </row>
        <row r="4369">
          <cell r="B4369" t="str">
            <v>K0KQ49</v>
          </cell>
          <cell r="C4369" t="str">
            <v xml:space="preserve"> Wickerhamomyces ciferrii (strain F-60-10 / ATCC 14091 / CBS 111 / JCM 3599 / NBRC 0793 / NRRL Y-1031) (Yeast) (Pichia ciferrii).</v>
          </cell>
          <cell r="E4369" t="str">
            <v xml:space="preserve"> NCBI_TaxID=1206466 {ECO:0000313|Proteomes:UP000009328};</v>
          </cell>
          <cell r="G4369" t="str">
            <v>Eukaryota</v>
          </cell>
          <cell r="H4369" t="str">
            <v xml:space="preserve"> Fungi</v>
          </cell>
          <cell r="I4369" t="str">
            <v xml:space="preserve"> Dikarya</v>
          </cell>
          <cell r="J4369" t="str">
            <v xml:space="preserve"> Ascomycota</v>
          </cell>
          <cell r="K4369" t="str">
            <v xml:space="preserve"> Saccharomycotina</v>
          </cell>
          <cell r="L4369" t="str">
            <v>Saccharomycetes</v>
          </cell>
          <cell r="M4369" t="str">
            <v xml:space="preserve"> Saccharomycetales</v>
          </cell>
          <cell r="N4369" t="str">
            <v xml:space="preserve"> Phaffomycetaceae</v>
          </cell>
          <cell r="O4369" t="str">
            <v xml:space="preserve"> Wickerhamomyces.</v>
          </cell>
        </row>
        <row r="4370">
          <cell r="B4370" t="str">
            <v>K0RTM6</v>
          </cell>
          <cell r="C4370" t="str">
            <v xml:space="preserve"> Thalassiosira oceanica (Marine diatom).</v>
          </cell>
          <cell r="E4370" t="str">
            <v xml:space="preserve"> NCBI_TaxID=159749 {ECO:0000313|EMBL:EJK55684.1, ECO:0000313|Proteomes:UP000007974};</v>
          </cell>
          <cell r="G4370" t="str">
            <v>Eukaryota</v>
          </cell>
          <cell r="H4370" t="str">
            <v xml:space="preserve"> Stramenopiles</v>
          </cell>
          <cell r="I4370" t="str">
            <v xml:space="preserve"> Bacillariophyta</v>
          </cell>
          <cell r="J4370" t="str">
            <v xml:space="preserve"> Coscinodiscophyceae</v>
          </cell>
          <cell r="K4370" t="str">
            <v>Thalassiosirophycidae</v>
          </cell>
          <cell r="L4370" t="str">
            <v xml:space="preserve"> Thalassiosirales</v>
          </cell>
          <cell r="M4370" t="str">
            <v xml:space="preserve"> Thalassiosiraceae</v>
          </cell>
          <cell r="N4370" t="str">
            <v>Thalassiosira.</v>
          </cell>
        </row>
        <row r="4371">
          <cell r="B4371" t="str">
            <v>K0SVA5</v>
          </cell>
          <cell r="C4371" t="str">
            <v xml:space="preserve"> Thalassiosira oceanica (Marine diatom).</v>
          </cell>
          <cell r="E4371" t="str">
            <v xml:space="preserve"> NCBI_TaxID=159749 {ECO:0000313|EMBL:EJK64946.1, ECO:0000313|Proteomes:UP000007974};</v>
          </cell>
          <cell r="G4371" t="str">
            <v>Eukaryota</v>
          </cell>
          <cell r="H4371" t="str">
            <v xml:space="preserve"> Stramenopiles</v>
          </cell>
          <cell r="I4371" t="str">
            <v xml:space="preserve"> Bacillariophyta</v>
          </cell>
          <cell r="J4371" t="str">
            <v xml:space="preserve"> Coscinodiscophyceae</v>
          </cell>
          <cell r="K4371" t="str">
            <v>Thalassiosirophycidae</v>
          </cell>
          <cell r="L4371" t="str">
            <v xml:space="preserve"> Thalassiosirales</v>
          </cell>
          <cell r="M4371" t="str">
            <v xml:space="preserve"> Thalassiosiraceae</v>
          </cell>
          <cell r="N4371" t="str">
            <v>Thalassiosira.</v>
          </cell>
        </row>
        <row r="4372">
          <cell r="B4372" t="str">
            <v>K1QXY2</v>
          </cell>
          <cell r="C4372" t="str">
            <v xml:space="preserve"> Crassostrea gigas (Pacific oyster) (Crassostrea angulata).</v>
          </cell>
          <cell r="E4372" t="str">
            <v xml:space="preserve"> NCBI_TaxID=29159 {ECO:0000313|EMBL:EKC36004.1, ECO:0000313|Proteomes:UP000005408};</v>
          </cell>
          <cell r="G4372" t="str">
            <v>Eukaryota</v>
          </cell>
          <cell r="H4372" t="str">
            <v xml:space="preserve"> Metazoa</v>
          </cell>
          <cell r="I4372" t="str">
            <v xml:space="preserve"> Lophotrochozoa</v>
          </cell>
          <cell r="J4372" t="str">
            <v xml:space="preserve"> Mollusca</v>
          </cell>
          <cell r="K4372" t="str">
            <v xml:space="preserve"> Bivalvia</v>
          </cell>
          <cell r="L4372" t="str">
            <v xml:space="preserve"> Pteriomorphia</v>
          </cell>
          <cell r="M4372" t="str">
            <v>Ostreoida</v>
          </cell>
          <cell r="N4372" t="str">
            <v xml:space="preserve"> Ostreoidea</v>
          </cell>
          <cell r="O4372" t="str">
            <v xml:space="preserve"> Ostreidae</v>
          </cell>
          <cell r="P4372" t="str">
            <v xml:space="preserve"> Crassostrea.</v>
          </cell>
        </row>
        <row r="4373">
          <cell r="B4373" t="str">
            <v>K1R0B4</v>
          </cell>
          <cell r="C4373" t="str">
            <v xml:space="preserve"> Crassostrea gigas (Pacific oyster) (Crassostrea angulata).</v>
          </cell>
          <cell r="E4373" t="str">
            <v xml:space="preserve"> NCBI_TaxID=29159 {ECO:0000313|EMBL:EKC34525.1, ECO:0000313|Proteomes:UP000005408};</v>
          </cell>
          <cell r="G4373" t="str">
            <v>Eukaryota</v>
          </cell>
          <cell r="H4373" t="str">
            <v xml:space="preserve"> Metazoa</v>
          </cell>
          <cell r="I4373" t="str">
            <v xml:space="preserve"> Lophotrochozoa</v>
          </cell>
          <cell r="J4373" t="str">
            <v xml:space="preserve"> Mollusca</v>
          </cell>
          <cell r="K4373" t="str">
            <v xml:space="preserve"> Bivalvia</v>
          </cell>
          <cell r="L4373" t="str">
            <v xml:space="preserve"> Pteriomorphia</v>
          </cell>
          <cell r="M4373" t="str">
            <v>Ostreoida</v>
          </cell>
          <cell r="N4373" t="str">
            <v xml:space="preserve"> Ostreoidea</v>
          </cell>
          <cell r="O4373" t="str">
            <v xml:space="preserve"> Ostreidae</v>
          </cell>
          <cell r="P4373" t="str">
            <v xml:space="preserve"> Crassostrea.</v>
          </cell>
        </row>
        <row r="4374">
          <cell r="B4374" t="str">
            <v>K1V8A9</v>
          </cell>
          <cell r="C4374" t="str">
            <v xml:space="preserve"> Trichosporon asahii var. asahii (strain CBS 8904) (Yeast).</v>
          </cell>
          <cell r="E4374" t="str">
            <v xml:space="preserve"> NCBI_TaxID=1220162 {ECO:0000313|EMBL:EKD00180.1, ECO:0000313|Proteomes:UP000006757};</v>
          </cell>
          <cell r="G4374" t="str">
            <v>Eukaryota</v>
          </cell>
          <cell r="H4374" t="str">
            <v xml:space="preserve"> Fungi</v>
          </cell>
          <cell r="I4374" t="str">
            <v xml:space="preserve"> Dikarya</v>
          </cell>
          <cell r="J4374" t="str">
            <v xml:space="preserve"> Basidiomycota</v>
          </cell>
          <cell r="K4374" t="str">
            <v xml:space="preserve"> Agaricomycotina</v>
          </cell>
          <cell r="L4374" t="str">
            <v>Tremellomycetes</v>
          </cell>
          <cell r="M4374" t="str">
            <v xml:space="preserve"> Trichosporonales</v>
          </cell>
          <cell r="N4374" t="str">
            <v xml:space="preserve"> Trichosporonaceae</v>
          </cell>
          <cell r="O4374" t="str">
            <v xml:space="preserve"> Trichosporon.</v>
          </cell>
        </row>
        <row r="4375">
          <cell r="B4375" t="str">
            <v>K1VXU0</v>
          </cell>
          <cell r="C4375" t="str">
            <v xml:space="preserve"> Trichosporon asahii var. asahii (strain CBS 8904) (Yeast).</v>
          </cell>
          <cell r="E4375" t="str">
            <v xml:space="preserve"> NCBI_TaxID=1220162 {ECO:0000313|EMBL:EKD01563.1, ECO:0000313|Proteomes:UP000006757};</v>
          </cell>
          <cell r="G4375" t="str">
            <v>Eukaryota</v>
          </cell>
          <cell r="H4375" t="str">
            <v xml:space="preserve"> Fungi</v>
          </cell>
          <cell r="I4375" t="str">
            <v xml:space="preserve"> Dikarya</v>
          </cell>
          <cell r="J4375" t="str">
            <v xml:space="preserve"> Basidiomycota</v>
          </cell>
          <cell r="K4375" t="str">
            <v xml:space="preserve"> Agaricomycotina</v>
          </cell>
          <cell r="L4375" t="str">
            <v>Tremellomycetes</v>
          </cell>
          <cell r="M4375" t="str">
            <v xml:space="preserve"> Trichosporonales</v>
          </cell>
          <cell r="N4375" t="str">
            <v xml:space="preserve"> Trichosporonaceae</v>
          </cell>
          <cell r="O4375" t="str">
            <v xml:space="preserve"> Trichosporon.</v>
          </cell>
        </row>
        <row r="4376">
          <cell r="B4376" t="str">
            <v>K1W8F4</v>
          </cell>
          <cell r="C4376" t="str">
            <v xml:space="preserve"> Marssonina brunnea f. sp. multigermtubi (strain MB_m1) (Marssonina leaf spot fungus).</v>
          </cell>
          <cell r="E4376" t="str">
            <v xml:space="preserve"> NCBI_TaxID=1072389 {ECO:0000313|EMBL:EKD13470.1, ECO:0000313|Proteomes:UP000006753};</v>
          </cell>
          <cell r="G4376" t="str">
            <v>Eukaryota</v>
          </cell>
          <cell r="H4376" t="str">
            <v xml:space="preserve"> Fungi</v>
          </cell>
          <cell r="I4376" t="str">
            <v xml:space="preserve"> Dikarya</v>
          </cell>
          <cell r="J4376" t="str">
            <v xml:space="preserve"> Ascomycota</v>
          </cell>
          <cell r="K4376" t="str">
            <v xml:space="preserve"> Pezizomycotina</v>
          </cell>
          <cell r="L4376" t="str">
            <v xml:space="preserve"> Leotiomycetes</v>
          </cell>
          <cell r="M4376" t="str">
            <v>Helotiales</v>
          </cell>
          <cell r="N4376" t="str">
            <v xml:space="preserve"> Dermateaceae</v>
          </cell>
          <cell r="O4376" t="str">
            <v xml:space="preserve"> Marssonina.</v>
          </cell>
        </row>
        <row r="4377">
          <cell r="B4377" t="str">
            <v>K1WYV3</v>
          </cell>
          <cell r="C4377" t="str">
            <v xml:space="preserve"> Marssonina brunnea f. sp. multigermtubi (strain MB_m1) (Marssonina leaf spot fungus).</v>
          </cell>
          <cell r="E4377" t="str">
            <v xml:space="preserve"> NCBI_TaxID=1072389 {ECO:0000313|EMBL:EKD13813.1, ECO:0000313|Proteomes:UP000006753};</v>
          </cell>
          <cell r="G4377" t="str">
            <v>Eukaryota</v>
          </cell>
          <cell r="H4377" t="str">
            <v xml:space="preserve"> Fungi</v>
          </cell>
          <cell r="I4377" t="str">
            <v xml:space="preserve"> Dikarya</v>
          </cell>
          <cell r="J4377" t="str">
            <v xml:space="preserve"> Ascomycota</v>
          </cell>
          <cell r="K4377" t="str">
            <v xml:space="preserve"> Pezizomycotina</v>
          </cell>
          <cell r="L4377" t="str">
            <v xml:space="preserve"> Leotiomycetes</v>
          </cell>
          <cell r="M4377" t="str">
            <v>Helotiales</v>
          </cell>
          <cell r="N4377" t="str">
            <v xml:space="preserve"> Dermateaceae</v>
          </cell>
          <cell r="O4377" t="str">
            <v xml:space="preserve"> Marssonina.</v>
          </cell>
        </row>
        <row r="4378">
          <cell r="B4378" t="str">
            <v>K2S952</v>
          </cell>
          <cell r="C4378" t="str">
            <v xml:space="preserve"> Macrophomina phaseolina (strain MS6) (Charcoal rot fungus).</v>
          </cell>
          <cell r="E4378" t="str">
            <v xml:space="preserve"> NCBI_TaxID=1126212 {ECO:0000313|EMBL:EKG21412.1, ECO:0000313|Proteomes:UP000007129};</v>
          </cell>
          <cell r="G4378" t="str">
            <v>Eukaryota</v>
          </cell>
          <cell r="H4378" t="str">
            <v xml:space="preserve"> Fungi</v>
          </cell>
          <cell r="I4378" t="str">
            <v xml:space="preserve"> Dikarya</v>
          </cell>
          <cell r="J4378" t="str">
            <v xml:space="preserve"> Ascomycota</v>
          </cell>
          <cell r="K4378" t="str">
            <v xml:space="preserve"> Pezizomycotina</v>
          </cell>
          <cell r="L4378" t="str">
            <v>Dothideomycetes</v>
          </cell>
          <cell r="M4378" t="str">
            <v xml:space="preserve"> Dothideomycetes incertae sedis</v>
          </cell>
          <cell r="N4378" t="str">
            <v xml:space="preserve"> Botryosphaeriales</v>
          </cell>
          <cell r="O4378" t="str">
            <v>Botryosphaeriaceae</v>
          </cell>
          <cell r="P4378" t="str">
            <v xml:space="preserve"> Macrophomina.</v>
          </cell>
        </row>
        <row r="4379">
          <cell r="B4379" t="str">
            <v>K2SWL4</v>
          </cell>
          <cell r="C4379" t="str">
            <v xml:space="preserve"> Macrophomina phaseolina (strain MS6) (Charcoal rot fungus).</v>
          </cell>
          <cell r="E4379" t="str">
            <v xml:space="preserve"> NCBI_TaxID=1126212 {ECO:0000313|EMBL:EKG20950.1, ECO:0000313|Proteomes:UP000007129};</v>
          </cell>
          <cell r="G4379" t="str">
            <v>Eukaryota</v>
          </cell>
          <cell r="H4379" t="str">
            <v xml:space="preserve"> Fungi</v>
          </cell>
          <cell r="I4379" t="str">
            <v xml:space="preserve"> Dikarya</v>
          </cell>
          <cell r="J4379" t="str">
            <v xml:space="preserve"> Ascomycota</v>
          </cell>
          <cell r="K4379" t="str">
            <v xml:space="preserve"> Pezizomycotina</v>
          </cell>
          <cell r="L4379" t="str">
            <v>Dothideomycetes</v>
          </cell>
          <cell r="M4379" t="str">
            <v xml:space="preserve"> Dothideomycetes incertae sedis</v>
          </cell>
          <cell r="N4379" t="str">
            <v xml:space="preserve"> Botryosphaeriales</v>
          </cell>
          <cell r="O4379" t="str">
            <v>Botryosphaeriaceae</v>
          </cell>
          <cell r="P4379" t="str">
            <v xml:space="preserve"> Macrophomina.</v>
          </cell>
        </row>
        <row r="4380">
          <cell r="B4380" t="str">
            <v>K3UT09</v>
          </cell>
          <cell r="C4380" t="str">
            <v xml:space="preserve"> Fusarium pseudograminearum (strain CS3096) (Wheat and barley crown-rot fungus).</v>
          </cell>
          <cell r="E4380" t="str">
            <v xml:space="preserve"> NCBI_TaxID=1028729 {ECO:0000313|EMBL:EKJ75636.1, ECO:0000313|Proteomes:UP000007978};</v>
          </cell>
          <cell r="G4380" t="str">
            <v>Eukaryota</v>
          </cell>
          <cell r="H4380" t="str">
            <v xml:space="preserve"> Fungi</v>
          </cell>
          <cell r="I4380" t="str">
            <v xml:space="preserve"> Dikarya</v>
          </cell>
          <cell r="J4380" t="str">
            <v xml:space="preserve"> Ascomycota</v>
          </cell>
          <cell r="K4380" t="str">
            <v xml:space="preserve"> Pezizomycotina</v>
          </cell>
          <cell r="L4380" t="str">
            <v>Sordariomycetes</v>
          </cell>
          <cell r="M4380" t="str">
            <v xml:space="preserve"> Hypocreomycetidae</v>
          </cell>
          <cell r="N4380" t="str">
            <v xml:space="preserve"> Hypocreales</v>
          </cell>
          <cell r="O4380" t="str">
            <v xml:space="preserve"> Nectriaceae</v>
          </cell>
          <cell r="P4380" t="str">
            <v>Fusarium.</v>
          </cell>
        </row>
        <row r="4381">
          <cell r="B4381" t="str">
            <v>K3VP79</v>
          </cell>
          <cell r="C4381" t="str">
            <v xml:space="preserve"> Fusarium pseudograminearum (strain CS3096) (Wheat and barley crown-rot fungus).</v>
          </cell>
          <cell r="E4381" t="str">
            <v xml:space="preserve"> NCBI_TaxID=1028729 {ECO:0000313|EMBL:EKJ76699.1, ECO:0000313|Proteomes:UP000007978};</v>
          </cell>
          <cell r="G4381" t="str">
            <v>Eukaryota</v>
          </cell>
          <cell r="H4381" t="str">
            <v xml:space="preserve"> Fungi</v>
          </cell>
          <cell r="I4381" t="str">
            <v xml:space="preserve"> Dikarya</v>
          </cell>
          <cell r="J4381" t="str">
            <v xml:space="preserve"> Ascomycota</v>
          </cell>
          <cell r="K4381" t="str">
            <v xml:space="preserve"> Pezizomycotina</v>
          </cell>
          <cell r="L4381" t="str">
            <v>Sordariomycetes</v>
          </cell>
          <cell r="M4381" t="str">
            <v xml:space="preserve"> Hypocreomycetidae</v>
          </cell>
          <cell r="N4381" t="str">
            <v xml:space="preserve"> Hypocreales</v>
          </cell>
          <cell r="O4381" t="str">
            <v xml:space="preserve"> Nectriaceae</v>
          </cell>
          <cell r="P4381" t="str">
            <v>Fusarium.</v>
          </cell>
        </row>
        <row r="4382">
          <cell r="B4382" t="str">
            <v>K3WIQ7</v>
          </cell>
          <cell r="C4382" t="str">
            <v xml:space="preserve"> Pythium ultimum DAOM BR144.</v>
          </cell>
          <cell r="E4382" t="str">
            <v xml:space="preserve"> NCBI_TaxID=431595 {ECO:0000313|EnsemblProtists:PYU1_T004849, ECO:0000313|Proteomes:UP000019132};</v>
          </cell>
          <cell r="G4382" t="str">
            <v>Eukaryota</v>
          </cell>
          <cell r="H4382" t="str">
            <v xml:space="preserve"> Stramenopiles</v>
          </cell>
          <cell r="I4382" t="str">
            <v xml:space="preserve"> Oomycetes</v>
          </cell>
          <cell r="J4382" t="str">
            <v xml:space="preserve"> Pythiales</v>
          </cell>
          <cell r="K4382" t="str">
            <v xml:space="preserve"> Pythiaceae</v>
          </cell>
          <cell r="L4382" t="str">
            <v xml:space="preserve"> Pythium.</v>
          </cell>
        </row>
        <row r="4383">
          <cell r="B4383" t="str">
            <v>K3WSY0</v>
          </cell>
          <cell r="C4383" t="str">
            <v xml:space="preserve"> Pythium ultimum DAOM BR144.</v>
          </cell>
          <cell r="E4383" t="str">
            <v xml:space="preserve"> NCBI_TaxID=431595 {ECO:0000313|EnsemblProtists:PYU1_T008074, ECO:0000313|Proteomes:UP000019132};</v>
          </cell>
          <cell r="G4383" t="str">
            <v>Eukaryota</v>
          </cell>
          <cell r="H4383" t="str">
            <v xml:space="preserve"> Stramenopiles</v>
          </cell>
          <cell r="I4383" t="str">
            <v xml:space="preserve"> Oomycetes</v>
          </cell>
          <cell r="J4383" t="str">
            <v xml:space="preserve"> Pythiales</v>
          </cell>
          <cell r="K4383" t="str">
            <v xml:space="preserve"> Pythiaceae</v>
          </cell>
          <cell r="L4383" t="str">
            <v xml:space="preserve"> Pythium.</v>
          </cell>
        </row>
        <row r="4384">
          <cell r="B4384" t="str">
            <v>K3X883</v>
          </cell>
          <cell r="C4384" t="str">
            <v xml:space="preserve"> Pythium ultimum DAOM BR144.</v>
          </cell>
          <cell r="E4384" t="str">
            <v xml:space="preserve"> NCBI_TaxID=431595 {ECO:0000313|EnsemblProtists:PYU1_T013432, ECO:0000313|Proteomes:UP000019132};</v>
          </cell>
          <cell r="G4384" t="str">
            <v>Eukaryota</v>
          </cell>
          <cell r="H4384" t="str">
            <v xml:space="preserve"> Stramenopiles</v>
          </cell>
          <cell r="I4384" t="str">
            <v xml:space="preserve"> Oomycetes</v>
          </cell>
          <cell r="J4384" t="str">
            <v xml:space="preserve"> Pythiales</v>
          </cell>
          <cell r="K4384" t="str">
            <v xml:space="preserve"> Pythiaceae</v>
          </cell>
          <cell r="L4384" t="str">
            <v xml:space="preserve"> Pythium.</v>
          </cell>
        </row>
        <row r="4385">
          <cell r="B4385" t="str">
            <v>K3XK67</v>
          </cell>
          <cell r="C4385" t="str">
            <v xml:space="preserve"> Setaria italica (Foxtail millet) (Panicum italicum).</v>
          </cell>
          <cell r="E4385" t="str">
            <v xml:space="preserve"> NCBI_TaxID=4555 {ECO:0000313|EnsemblPlants:Si002290m};</v>
          </cell>
          <cell r="G4385" t="str">
            <v>Eukaryota</v>
          </cell>
          <cell r="H4385" t="str">
            <v xml:space="preserve"> Viridiplantae</v>
          </cell>
          <cell r="I4385" t="str">
            <v xml:space="preserve"> Streptophyta</v>
          </cell>
          <cell r="J4385" t="str">
            <v xml:space="preserve"> Embryophyta</v>
          </cell>
          <cell r="K4385" t="str">
            <v xml:space="preserve"> Tracheophyta</v>
          </cell>
          <cell r="L4385" t="str">
            <v>Spermatophyta</v>
          </cell>
          <cell r="M4385" t="str">
            <v xml:space="preserve"> Magnoliophyta</v>
          </cell>
          <cell r="N4385" t="str">
            <v xml:space="preserve"> Liliopsida</v>
          </cell>
          <cell r="O4385" t="str">
            <v xml:space="preserve"> Poales</v>
          </cell>
          <cell r="P4385" t="str">
            <v xml:space="preserve"> Poaceae</v>
          </cell>
          <cell r="Q4385" t="str">
            <v>PACMAD clade</v>
          </cell>
          <cell r="R4385" t="str">
            <v xml:space="preserve"> Panicoideae</v>
          </cell>
          <cell r="S4385" t="str">
            <v xml:space="preserve"> Panicodae</v>
          </cell>
          <cell r="T4385" t="str">
            <v xml:space="preserve"> Paniceae</v>
          </cell>
          <cell r="U4385" t="str">
            <v xml:space="preserve"> Cenchrinae</v>
          </cell>
        </row>
        <row r="4386">
          <cell r="B4386" t="str">
            <v>K3XKU9</v>
          </cell>
          <cell r="C4386" t="str">
            <v xml:space="preserve"> Setaria italica (Foxtail millet) (Panicum italicum).</v>
          </cell>
          <cell r="E4386" t="str">
            <v xml:space="preserve"> NCBI_TaxID=4555 {ECO:0000313|EnsemblPlants:Si002522m};</v>
          </cell>
          <cell r="G4386" t="str">
            <v>Eukaryota</v>
          </cell>
          <cell r="H4386" t="str">
            <v xml:space="preserve"> Viridiplantae</v>
          </cell>
          <cell r="I4386" t="str">
            <v xml:space="preserve"> Streptophyta</v>
          </cell>
          <cell r="J4386" t="str">
            <v xml:space="preserve"> Embryophyta</v>
          </cell>
          <cell r="K4386" t="str">
            <v xml:space="preserve"> Tracheophyta</v>
          </cell>
          <cell r="L4386" t="str">
            <v>Spermatophyta</v>
          </cell>
          <cell r="M4386" t="str">
            <v xml:space="preserve"> Magnoliophyta</v>
          </cell>
          <cell r="N4386" t="str">
            <v xml:space="preserve"> Liliopsida</v>
          </cell>
          <cell r="O4386" t="str">
            <v xml:space="preserve"> Poales</v>
          </cell>
          <cell r="P4386" t="str">
            <v xml:space="preserve"> Poaceae</v>
          </cell>
          <cell r="Q4386" t="str">
            <v>PACMAD clade</v>
          </cell>
          <cell r="R4386" t="str">
            <v xml:space="preserve"> Panicoideae</v>
          </cell>
          <cell r="S4386" t="str">
            <v xml:space="preserve"> Panicodae</v>
          </cell>
          <cell r="T4386" t="str">
            <v xml:space="preserve"> Paniceae</v>
          </cell>
          <cell r="U4386" t="str">
            <v xml:space="preserve"> Cenchrinae</v>
          </cell>
        </row>
        <row r="4387">
          <cell r="B4387" t="str">
            <v>K3XS98</v>
          </cell>
          <cell r="C4387" t="str">
            <v xml:space="preserve"> Setaria italica (Foxtail millet) (Panicum italicum).</v>
          </cell>
          <cell r="E4387" t="str">
            <v xml:space="preserve"> NCBI_TaxID=4555 {ECO:0000313|EnsemblPlants:Si004797m};</v>
          </cell>
          <cell r="G4387" t="str">
            <v>Eukaryota</v>
          </cell>
          <cell r="H4387" t="str">
            <v xml:space="preserve"> Viridiplantae</v>
          </cell>
          <cell r="I4387" t="str">
            <v xml:space="preserve"> Streptophyta</v>
          </cell>
          <cell r="J4387" t="str">
            <v xml:space="preserve"> Embryophyta</v>
          </cell>
          <cell r="K4387" t="str">
            <v xml:space="preserve"> Tracheophyta</v>
          </cell>
          <cell r="L4387" t="str">
            <v>Spermatophyta</v>
          </cell>
          <cell r="M4387" t="str">
            <v xml:space="preserve"> Magnoliophyta</v>
          </cell>
          <cell r="N4387" t="str">
            <v xml:space="preserve"> Liliopsida</v>
          </cell>
          <cell r="O4387" t="str">
            <v xml:space="preserve"> Poales</v>
          </cell>
          <cell r="P4387" t="str">
            <v xml:space="preserve"> Poaceae</v>
          </cell>
          <cell r="Q4387" t="str">
            <v>PACMAD clade</v>
          </cell>
          <cell r="R4387" t="str">
            <v xml:space="preserve"> Panicoideae</v>
          </cell>
          <cell r="S4387" t="str">
            <v xml:space="preserve"> Panicodae</v>
          </cell>
          <cell r="T4387" t="str">
            <v xml:space="preserve"> Paniceae</v>
          </cell>
          <cell r="U4387" t="str">
            <v xml:space="preserve"> Cenchrinae</v>
          </cell>
        </row>
        <row r="4388">
          <cell r="B4388" t="str">
            <v>K3Z8Q5</v>
          </cell>
          <cell r="C4388" t="str">
            <v xml:space="preserve"> Setaria italica (Foxtail millet) (Panicum italicum).</v>
          </cell>
          <cell r="E4388" t="str">
            <v xml:space="preserve"> NCBI_TaxID=4555 {ECO:0000313|EnsemblPlants:Si022925m};</v>
          </cell>
          <cell r="G4388" t="str">
            <v>Eukaryota</v>
          </cell>
          <cell r="H4388" t="str">
            <v xml:space="preserve"> Viridiplantae</v>
          </cell>
          <cell r="I4388" t="str">
            <v xml:space="preserve"> Streptophyta</v>
          </cell>
          <cell r="J4388" t="str">
            <v xml:space="preserve"> Embryophyta</v>
          </cell>
          <cell r="K4388" t="str">
            <v xml:space="preserve"> Tracheophyta</v>
          </cell>
          <cell r="L4388" t="str">
            <v>Spermatophyta</v>
          </cell>
          <cell r="M4388" t="str">
            <v xml:space="preserve"> Magnoliophyta</v>
          </cell>
          <cell r="N4388" t="str">
            <v xml:space="preserve"> Liliopsida</v>
          </cell>
          <cell r="O4388" t="str">
            <v xml:space="preserve"> Poales</v>
          </cell>
          <cell r="P4388" t="str">
            <v xml:space="preserve"> Poaceae</v>
          </cell>
          <cell r="Q4388" t="str">
            <v>PACMAD clade</v>
          </cell>
          <cell r="R4388" t="str">
            <v xml:space="preserve"> Panicoideae</v>
          </cell>
          <cell r="S4388" t="str">
            <v xml:space="preserve"> Panicodae</v>
          </cell>
          <cell r="T4388" t="str">
            <v xml:space="preserve"> Paniceae</v>
          </cell>
          <cell r="U4388" t="str">
            <v xml:space="preserve"> Cenchrinae</v>
          </cell>
        </row>
        <row r="4389">
          <cell r="B4389" t="str">
            <v>K3ZQR8</v>
          </cell>
          <cell r="C4389" t="str">
            <v xml:space="preserve"> Setaria italica (Foxtail millet) (Panicum italicum).</v>
          </cell>
          <cell r="E4389" t="str">
            <v xml:space="preserve"> NCBI_TaxID=4555 {ECO:0000313|EnsemblPlants:Si028948m};</v>
          </cell>
          <cell r="G4389" t="str">
            <v>Eukaryota</v>
          </cell>
          <cell r="H4389" t="str">
            <v xml:space="preserve"> Viridiplantae</v>
          </cell>
          <cell r="I4389" t="str">
            <v xml:space="preserve"> Streptophyta</v>
          </cell>
          <cell r="J4389" t="str">
            <v xml:space="preserve"> Embryophyta</v>
          </cell>
          <cell r="K4389" t="str">
            <v xml:space="preserve"> Tracheophyta</v>
          </cell>
          <cell r="L4389" t="str">
            <v>Spermatophyta</v>
          </cell>
          <cell r="M4389" t="str">
            <v xml:space="preserve"> Magnoliophyta</v>
          </cell>
          <cell r="N4389" t="str">
            <v xml:space="preserve"> Liliopsida</v>
          </cell>
          <cell r="O4389" t="str">
            <v xml:space="preserve"> Poales</v>
          </cell>
          <cell r="P4389" t="str">
            <v xml:space="preserve"> Poaceae</v>
          </cell>
          <cell r="Q4389" t="str">
            <v>PACMAD clade</v>
          </cell>
          <cell r="R4389" t="str">
            <v xml:space="preserve"> Panicoideae</v>
          </cell>
          <cell r="S4389" t="str">
            <v xml:space="preserve"> Panicodae</v>
          </cell>
          <cell r="T4389" t="str">
            <v xml:space="preserve"> Paniceae</v>
          </cell>
          <cell r="U4389" t="str">
            <v xml:space="preserve"> Cenchrinae</v>
          </cell>
        </row>
        <row r="4390">
          <cell r="B4390" t="str">
            <v>K4ACD1</v>
          </cell>
          <cell r="C4390" t="str">
            <v xml:space="preserve"> Setaria italica (Foxtail millet) (Panicum italicum).</v>
          </cell>
          <cell r="E4390" t="str">
            <v xml:space="preserve"> NCBI_TaxID=4555 {ECO:0000313|EnsemblPlants:Si036538m};</v>
          </cell>
          <cell r="G4390" t="str">
            <v>Eukaryota</v>
          </cell>
          <cell r="H4390" t="str">
            <v xml:space="preserve"> Viridiplantae</v>
          </cell>
          <cell r="I4390" t="str">
            <v xml:space="preserve"> Streptophyta</v>
          </cell>
          <cell r="J4390" t="str">
            <v xml:space="preserve"> Embryophyta</v>
          </cell>
          <cell r="K4390" t="str">
            <v xml:space="preserve"> Tracheophyta</v>
          </cell>
          <cell r="L4390" t="str">
            <v>Spermatophyta</v>
          </cell>
          <cell r="M4390" t="str">
            <v xml:space="preserve"> Magnoliophyta</v>
          </cell>
          <cell r="N4390" t="str">
            <v xml:space="preserve"> Liliopsida</v>
          </cell>
          <cell r="O4390" t="str">
            <v xml:space="preserve"> Poales</v>
          </cell>
          <cell r="P4390" t="str">
            <v xml:space="preserve"> Poaceae</v>
          </cell>
          <cell r="Q4390" t="str">
            <v>PACMAD clade</v>
          </cell>
          <cell r="R4390" t="str">
            <v xml:space="preserve"> Panicoideae</v>
          </cell>
          <cell r="S4390" t="str">
            <v xml:space="preserve"> Panicodae</v>
          </cell>
          <cell r="T4390" t="str">
            <v xml:space="preserve"> Paniceae</v>
          </cell>
          <cell r="U4390" t="str">
            <v xml:space="preserve"> Cenchrinae</v>
          </cell>
        </row>
        <row r="4391">
          <cell r="B4391" t="str">
            <v>K4ADL1</v>
          </cell>
          <cell r="C4391" t="str">
            <v xml:space="preserve"> Setaria italica (Foxtail millet) (Panicum italicum).</v>
          </cell>
          <cell r="E4391" t="str">
            <v xml:space="preserve"> NCBI_TaxID=4555 {ECO:0000313|EnsemblPlants:Si036968m};</v>
          </cell>
          <cell r="G4391" t="str">
            <v>Eukaryota</v>
          </cell>
          <cell r="H4391" t="str">
            <v xml:space="preserve"> Viridiplantae</v>
          </cell>
          <cell r="I4391" t="str">
            <v xml:space="preserve"> Streptophyta</v>
          </cell>
          <cell r="J4391" t="str">
            <v xml:space="preserve"> Embryophyta</v>
          </cell>
          <cell r="K4391" t="str">
            <v xml:space="preserve"> Tracheophyta</v>
          </cell>
          <cell r="L4391" t="str">
            <v>Spermatophyta</v>
          </cell>
          <cell r="M4391" t="str">
            <v xml:space="preserve"> Magnoliophyta</v>
          </cell>
          <cell r="N4391" t="str">
            <v xml:space="preserve"> Liliopsida</v>
          </cell>
          <cell r="O4391" t="str">
            <v xml:space="preserve"> Poales</v>
          </cell>
          <cell r="P4391" t="str">
            <v xml:space="preserve"> Poaceae</v>
          </cell>
          <cell r="Q4391" t="str">
            <v>PACMAD clade</v>
          </cell>
          <cell r="R4391" t="str">
            <v xml:space="preserve"> Panicoideae</v>
          </cell>
          <cell r="S4391" t="str">
            <v xml:space="preserve"> Panicodae</v>
          </cell>
          <cell r="T4391" t="str">
            <v xml:space="preserve"> Paniceae</v>
          </cell>
          <cell r="U4391" t="str">
            <v xml:space="preserve"> Cenchrinae</v>
          </cell>
        </row>
        <row r="4392">
          <cell r="B4392" t="str">
            <v>K4ADM2</v>
          </cell>
          <cell r="C4392" t="str">
            <v xml:space="preserve"> Setaria italica (Foxtail millet) (Panicum italicum).</v>
          </cell>
          <cell r="E4392" t="str">
            <v xml:space="preserve"> NCBI_TaxID=4555 {ECO:0000313|EnsemblPlants:Si036979m};</v>
          </cell>
          <cell r="G4392" t="str">
            <v>Eukaryota</v>
          </cell>
          <cell r="H4392" t="str">
            <v xml:space="preserve"> Viridiplantae</v>
          </cell>
          <cell r="I4392" t="str">
            <v xml:space="preserve"> Streptophyta</v>
          </cell>
          <cell r="J4392" t="str">
            <v xml:space="preserve"> Embryophyta</v>
          </cell>
          <cell r="K4392" t="str">
            <v xml:space="preserve"> Tracheophyta</v>
          </cell>
          <cell r="L4392" t="str">
            <v>Spermatophyta</v>
          </cell>
          <cell r="M4392" t="str">
            <v xml:space="preserve"> Magnoliophyta</v>
          </cell>
          <cell r="N4392" t="str">
            <v xml:space="preserve"> Liliopsida</v>
          </cell>
          <cell r="O4392" t="str">
            <v xml:space="preserve"> Poales</v>
          </cell>
          <cell r="P4392" t="str">
            <v xml:space="preserve"> Poaceae</v>
          </cell>
          <cell r="Q4392" t="str">
            <v>PACMAD clade</v>
          </cell>
          <cell r="R4392" t="str">
            <v xml:space="preserve"> Panicoideae</v>
          </cell>
          <cell r="S4392" t="str">
            <v xml:space="preserve"> Panicodae</v>
          </cell>
          <cell r="T4392" t="str">
            <v xml:space="preserve"> Paniceae</v>
          </cell>
          <cell r="U4392" t="str">
            <v xml:space="preserve"> Cenchrinae</v>
          </cell>
        </row>
        <row r="4393">
          <cell r="B4393" t="str">
            <v>K4AIJ6</v>
          </cell>
          <cell r="C4393" t="str">
            <v xml:space="preserve"> Setaria italica (Foxtail millet) (Panicum italicum).</v>
          </cell>
          <cell r="E4393" t="str">
            <v xml:space="preserve"> NCBI_TaxID=4555 {ECO:0000313|EnsemblPlants:Si038708m};</v>
          </cell>
          <cell r="G4393" t="str">
            <v>Eukaryota</v>
          </cell>
          <cell r="H4393" t="str">
            <v xml:space="preserve"> Viridiplantae</v>
          </cell>
          <cell r="I4393" t="str">
            <v xml:space="preserve"> Streptophyta</v>
          </cell>
          <cell r="J4393" t="str">
            <v xml:space="preserve"> Embryophyta</v>
          </cell>
          <cell r="K4393" t="str">
            <v xml:space="preserve"> Tracheophyta</v>
          </cell>
          <cell r="L4393" t="str">
            <v>Spermatophyta</v>
          </cell>
          <cell r="M4393" t="str">
            <v xml:space="preserve"> Magnoliophyta</v>
          </cell>
          <cell r="N4393" t="str">
            <v xml:space="preserve"> Liliopsida</v>
          </cell>
          <cell r="O4393" t="str">
            <v xml:space="preserve"> Poales</v>
          </cell>
          <cell r="P4393" t="str">
            <v xml:space="preserve"> Poaceae</v>
          </cell>
          <cell r="Q4393" t="str">
            <v>PACMAD clade</v>
          </cell>
          <cell r="R4393" t="str">
            <v xml:space="preserve"> Panicoideae</v>
          </cell>
          <cell r="S4393" t="str">
            <v xml:space="preserve"> Panicodae</v>
          </cell>
          <cell r="T4393" t="str">
            <v xml:space="preserve"> Paniceae</v>
          </cell>
          <cell r="U4393" t="str">
            <v xml:space="preserve"> Cenchrinae</v>
          </cell>
        </row>
        <row r="4394">
          <cell r="B4394" t="str">
            <v>K4ATR9</v>
          </cell>
          <cell r="C4394" t="str">
            <v xml:space="preserve"> Solanum lycopersicum (Tomato) (Lycopersicon esculentum).</v>
          </cell>
          <cell r="E4394" t="str">
            <v xml:space="preserve"> NCBI_TaxID=4081 {ECO:0000313|EnsemblPlants:Solyc01g010760.2.1, ECO:0000313|Proteomes:UP000004994};</v>
          </cell>
          <cell r="G4394" t="str">
            <v>Eukaryota</v>
          </cell>
          <cell r="H4394" t="str">
            <v xml:space="preserve"> Viridiplantae</v>
          </cell>
          <cell r="I4394" t="str">
            <v xml:space="preserve"> Streptophyta</v>
          </cell>
          <cell r="J4394" t="str">
            <v xml:space="preserve"> Embryophyta</v>
          </cell>
          <cell r="K4394" t="str">
            <v xml:space="preserve"> Tracheophyta</v>
          </cell>
          <cell r="L4394" t="str">
            <v>Spermatophyta</v>
          </cell>
          <cell r="M4394" t="str">
            <v xml:space="preserve"> Magnoliophyta</v>
          </cell>
          <cell r="N4394" t="str">
            <v xml:space="preserve"> eudicotyledons</v>
          </cell>
          <cell r="O4394" t="str">
            <v xml:space="preserve"> Gunneridae</v>
          </cell>
          <cell r="P4394" t="str">
            <v>Pentapetalae</v>
          </cell>
          <cell r="Q4394" t="str">
            <v xml:space="preserve"> asterids</v>
          </cell>
          <cell r="R4394" t="str">
            <v xml:space="preserve"> lamiids</v>
          </cell>
          <cell r="S4394" t="str">
            <v xml:space="preserve"> Solanales</v>
          </cell>
          <cell r="T4394" t="str">
            <v xml:space="preserve"> Solanaceae</v>
          </cell>
          <cell r="U4394" t="str">
            <v xml:space="preserve"> Solanoideae</v>
          </cell>
        </row>
        <row r="4395">
          <cell r="B4395" t="str">
            <v>K4B778</v>
          </cell>
          <cell r="C4395" t="str">
            <v xml:space="preserve"> Solanum lycopersicum (Tomato) (Lycopersicon esculentum).</v>
          </cell>
          <cell r="E4395" t="str">
            <v xml:space="preserve"> NCBI_TaxID=4081 {ECO:0000313|EnsemblPlants:Solyc02g067460.2.1, ECO:0000313|Proteomes:UP000004994};</v>
          </cell>
          <cell r="G4395" t="str">
            <v>Eukaryota</v>
          </cell>
          <cell r="H4395" t="str">
            <v xml:space="preserve"> Viridiplantae</v>
          </cell>
          <cell r="I4395" t="str">
            <v xml:space="preserve"> Streptophyta</v>
          </cell>
          <cell r="J4395" t="str">
            <v xml:space="preserve"> Embryophyta</v>
          </cell>
          <cell r="K4395" t="str">
            <v xml:space="preserve"> Tracheophyta</v>
          </cell>
          <cell r="L4395" t="str">
            <v>Spermatophyta</v>
          </cell>
          <cell r="M4395" t="str">
            <v xml:space="preserve"> Magnoliophyta</v>
          </cell>
          <cell r="N4395" t="str">
            <v xml:space="preserve"> eudicotyledons</v>
          </cell>
          <cell r="O4395" t="str">
            <v xml:space="preserve"> Gunneridae</v>
          </cell>
          <cell r="P4395" t="str">
            <v>Pentapetalae</v>
          </cell>
          <cell r="Q4395" t="str">
            <v xml:space="preserve"> asterids</v>
          </cell>
          <cell r="R4395" t="str">
            <v xml:space="preserve"> lamiids</v>
          </cell>
          <cell r="S4395" t="str">
            <v xml:space="preserve"> Solanales</v>
          </cell>
          <cell r="T4395" t="str">
            <v xml:space="preserve"> Solanaceae</v>
          </cell>
          <cell r="U4395" t="str">
            <v xml:space="preserve"> Solanoideae</v>
          </cell>
        </row>
        <row r="4396">
          <cell r="B4396" t="str">
            <v>K4BD40</v>
          </cell>
          <cell r="C4396" t="str">
            <v xml:space="preserve"> Solanum lycopersicum (Tomato) (Lycopersicon esculentum).</v>
          </cell>
          <cell r="E4396" t="str">
            <v xml:space="preserve"> NCBI_TaxID=4081 {ECO:0000313|EnsemblPlants:Solyc02g092440.2.1, ECO:0000313|Proteomes:UP000004994};</v>
          </cell>
          <cell r="G4396" t="str">
            <v>Eukaryota</v>
          </cell>
          <cell r="H4396" t="str">
            <v xml:space="preserve"> Viridiplantae</v>
          </cell>
          <cell r="I4396" t="str">
            <v xml:space="preserve"> Streptophyta</v>
          </cell>
          <cell r="J4396" t="str">
            <v xml:space="preserve"> Embryophyta</v>
          </cell>
          <cell r="K4396" t="str">
            <v xml:space="preserve"> Tracheophyta</v>
          </cell>
          <cell r="L4396" t="str">
            <v>Spermatophyta</v>
          </cell>
          <cell r="M4396" t="str">
            <v xml:space="preserve"> Magnoliophyta</v>
          </cell>
          <cell r="N4396" t="str">
            <v xml:space="preserve"> eudicotyledons</v>
          </cell>
          <cell r="O4396" t="str">
            <v xml:space="preserve"> Gunneridae</v>
          </cell>
          <cell r="P4396" t="str">
            <v>Pentapetalae</v>
          </cell>
          <cell r="Q4396" t="str">
            <v xml:space="preserve"> asterids</v>
          </cell>
          <cell r="R4396" t="str">
            <v xml:space="preserve"> lamiids</v>
          </cell>
          <cell r="S4396" t="str">
            <v xml:space="preserve"> Solanales</v>
          </cell>
          <cell r="T4396" t="str">
            <v xml:space="preserve"> Solanaceae</v>
          </cell>
          <cell r="U4396" t="str">
            <v xml:space="preserve"> Solanoideae</v>
          </cell>
        </row>
        <row r="4397">
          <cell r="B4397" t="str">
            <v>K4BG21</v>
          </cell>
          <cell r="C4397" t="str">
            <v xml:space="preserve"> Solanum lycopersicum (Tomato) (Lycopersicon esculentum).</v>
          </cell>
          <cell r="E4397" t="str">
            <v xml:space="preserve"> NCBI_TaxID=4081 {ECO:0000313|EnsemblPlants:Solyc03g044010.2.1, ECO:0000313|Proteomes:UP000004994};</v>
          </cell>
          <cell r="G4397" t="str">
            <v>Eukaryota</v>
          </cell>
          <cell r="H4397" t="str">
            <v xml:space="preserve"> Viridiplantae</v>
          </cell>
          <cell r="I4397" t="str">
            <v xml:space="preserve"> Streptophyta</v>
          </cell>
          <cell r="J4397" t="str">
            <v xml:space="preserve"> Embryophyta</v>
          </cell>
          <cell r="K4397" t="str">
            <v xml:space="preserve"> Tracheophyta</v>
          </cell>
          <cell r="L4397" t="str">
            <v>Spermatophyta</v>
          </cell>
          <cell r="M4397" t="str">
            <v xml:space="preserve"> Magnoliophyta</v>
          </cell>
          <cell r="N4397" t="str">
            <v xml:space="preserve"> eudicotyledons</v>
          </cell>
          <cell r="O4397" t="str">
            <v xml:space="preserve"> Gunneridae</v>
          </cell>
          <cell r="P4397" t="str">
            <v>Pentapetalae</v>
          </cell>
          <cell r="Q4397" t="str">
            <v xml:space="preserve"> asterids</v>
          </cell>
          <cell r="R4397" t="str">
            <v xml:space="preserve"> lamiids</v>
          </cell>
          <cell r="S4397" t="str">
            <v xml:space="preserve"> Solanales</v>
          </cell>
          <cell r="T4397" t="str">
            <v xml:space="preserve"> Solanaceae</v>
          </cell>
          <cell r="U4397" t="str">
            <v xml:space="preserve"> Solanoideae</v>
          </cell>
        </row>
        <row r="4398">
          <cell r="B4398" t="str">
            <v>K4BGT9</v>
          </cell>
          <cell r="C4398" t="str">
            <v xml:space="preserve"> Solanum lycopersicum (Tomato) (Lycopersicon esculentum).</v>
          </cell>
          <cell r="E4398" t="str">
            <v xml:space="preserve"> NCBI_TaxID=4081 {ECO:0000313|EnsemblPlants:Solyc03g058920.2.1, ECO:0000313|Proteomes:UP000004994};</v>
          </cell>
          <cell r="G4398" t="str">
            <v>Eukaryota</v>
          </cell>
          <cell r="H4398" t="str">
            <v xml:space="preserve"> Viridiplantae</v>
          </cell>
          <cell r="I4398" t="str">
            <v xml:space="preserve"> Streptophyta</v>
          </cell>
          <cell r="J4398" t="str">
            <v xml:space="preserve"> Embryophyta</v>
          </cell>
          <cell r="K4398" t="str">
            <v xml:space="preserve"> Tracheophyta</v>
          </cell>
          <cell r="L4398" t="str">
            <v>Spermatophyta</v>
          </cell>
          <cell r="M4398" t="str">
            <v xml:space="preserve"> Magnoliophyta</v>
          </cell>
          <cell r="N4398" t="str">
            <v xml:space="preserve"> eudicotyledons</v>
          </cell>
          <cell r="O4398" t="str">
            <v xml:space="preserve"> Gunneridae</v>
          </cell>
          <cell r="P4398" t="str">
            <v>Pentapetalae</v>
          </cell>
          <cell r="Q4398" t="str">
            <v xml:space="preserve"> asterids</v>
          </cell>
          <cell r="R4398" t="str">
            <v xml:space="preserve"> lamiids</v>
          </cell>
          <cell r="S4398" t="str">
            <v xml:space="preserve"> Solanales</v>
          </cell>
          <cell r="T4398" t="str">
            <v xml:space="preserve"> Solanaceae</v>
          </cell>
          <cell r="U4398" t="str">
            <v xml:space="preserve"> Solanoideae</v>
          </cell>
        </row>
        <row r="4399">
          <cell r="B4399" t="str">
            <v>K4BKH4</v>
          </cell>
          <cell r="C4399" t="str">
            <v xml:space="preserve"> Solanum lycopersicum (Tomato) (Lycopersicon esculentum).</v>
          </cell>
          <cell r="E4399" t="str">
            <v xml:space="preserve"> NCBI_TaxID=4081 {ECO:0000313|EnsemblPlants:Solyc03g113210.2.1, ECO:0000313|Proteomes:UP000004994};</v>
          </cell>
          <cell r="G4399" t="str">
            <v>Eukaryota</v>
          </cell>
          <cell r="H4399" t="str">
            <v xml:space="preserve"> Viridiplantae</v>
          </cell>
          <cell r="I4399" t="str">
            <v xml:space="preserve"> Streptophyta</v>
          </cell>
          <cell r="J4399" t="str">
            <v xml:space="preserve"> Embryophyta</v>
          </cell>
          <cell r="K4399" t="str">
            <v xml:space="preserve"> Tracheophyta</v>
          </cell>
          <cell r="L4399" t="str">
            <v>Spermatophyta</v>
          </cell>
          <cell r="M4399" t="str">
            <v xml:space="preserve"> Magnoliophyta</v>
          </cell>
          <cell r="N4399" t="str">
            <v xml:space="preserve"> eudicotyledons</v>
          </cell>
          <cell r="O4399" t="str">
            <v xml:space="preserve"> Gunneridae</v>
          </cell>
          <cell r="P4399" t="str">
            <v>Pentapetalae</v>
          </cell>
          <cell r="Q4399" t="str">
            <v xml:space="preserve"> asterids</v>
          </cell>
          <cell r="R4399" t="str">
            <v xml:space="preserve"> lamiids</v>
          </cell>
          <cell r="S4399" t="str">
            <v xml:space="preserve"> Solanales</v>
          </cell>
          <cell r="T4399" t="str">
            <v xml:space="preserve"> Solanaceae</v>
          </cell>
          <cell r="U4399" t="str">
            <v xml:space="preserve"> Solanoideae</v>
          </cell>
        </row>
        <row r="4400">
          <cell r="B4400" t="str">
            <v>K4C3F2</v>
          </cell>
          <cell r="C4400" t="str">
            <v xml:space="preserve"> Solanum lycopersicum (Tomato) (Lycopersicon esculentum).</v>
          </cell>
          <cell r="E4400" t="str">
            <v xml:space="preserve"> NCBI_TaxID=4081 {ECO:0000313|EnsemblPlants:Solyc06g007710.2.1, ECO:0000313|Proteomes:UP000004994};</v>
          </cell>
          <cell r="G4400" t="str">
            <v>Eukaryota</v>
          </cell>
          <cell r="H4400" t="str">
            <v xml:space="preserve"> Viridiplantae</v>
          </cell>
          <cell r="I4400" t="str">
            <v xml:space="preserve"> Streptophyta</v>
          </cell>
          <cell r="J4400" t="str">
            <v xml:space="preserve"> Embryophyta</v>
          </cell>
          <cell r="K4400" t="str">
            <v xml:space="preserve"> Tracheophyta</v>
          </cell>
          <cell r="L4400" t="str">
            <v>Spermatophyta</v>
          </cell>
          <cell r="M4400" t="str">
            <v xml:space="preserve"> Magnoliophyta</v>
          </cell>
          <cell r="N4400" t="str">
            <v xml:space="preserve"> eudicotyledons</v>
          </cell>
          <cell r="O4400" t="str">
            <v xml:space="preserve"> Gunneridae</v>
          </cell>
          <cell r="P4400" t="str">
            <v>Pentapetalae</v>
          </cell>
          <cell r="Q4400" t="str">
            <v xml:space="preserve"> asterids</v>
          </cell>
          <cell r="R4400" t="str">
            <v xml:space="preserve"> lamiids</v>
          </cell>
          <cell r="S4400" t="str">
            <v xml:space="preserve"> Solanales</v>
          </cell>
          <cell r="T4400" t="str">
            <v xml:space="preserve"> Solanaceae</v>
          </cell>
          <cell r="U4400" t="str">
            <v xml:space="preserve"> Solanoideae</v>
          </cell>
        </row>
        <row r="4401">
          <cell r="B4401" t="str">
            <v>K4CAD5</v>
          </cell>
          <cell r="C4401" t="str">
            <v xml:space="preserve"> Solanum lycopersicum (Tomato) (Lycopersicon esculentum).</v>
          </cell>
          <cell r="E4401" t="str">
            <v xml:space="preserve"> NCBI_TaxID=4081 {ECO:0000313|EnsemblPlants:Solyc06g082800.2.1, ECO:0000313|Proteomes:UP000004994};</v>
          </cell>
          <cell r="G4401" t="str">
            <v>Eukaryota</v>
          </cell>
          <cell r="H4401" t="str">
            <v xml:space="preserve"> Viridiplantae</v>
          </cell>
          <cell r="I4401" t="str">
            <v xml:space="preserve"> Streptophyta</v>
          </cell>
          <cell r="J4401" t="str">
            <v xml:space="preserve"> Embryophyta</v>
          </cell>
          <cell r="K4401" t="str">
            <v xml:space="preserve"> Tracheophyta</v>
          </cell>
          <cell r="L4401" t="str">
            <v>Spermatophyta</v>
          </cell>
          <cell r="M4401" t="str">
            <v xml:space="preserve"> Magnoliophyta</v>
          </cell>
          <cell r="N4401" t="str">
            <v xml:space="preserve"> eudicotyledons</v>
          </cell>
          <cell r="O4401" t="str">
            <v xml:space="preserve"> Gunneridae</v>
          </cell>
          <cell r="P4401" t="str">
            <v>Pentapetalae</v>
          </cell>
          <cell r="Q4401" t="str">
            <v xml:space="preserve"> asterids</v>
          </cell>
          <cell r="R4401" t="str">
            <v xml:space="preserve"> lamiids</v>
          </cell>
          <cell r="S4401" t="str">
            <v xml:space="preserve"> Solanales</v>
          </cell>
          <cell r="T4401" t="str">
            <v xml:space="preserve"> Solanaceae</v>
          </cell>
          <cell r="U4401" t="str">
            <v xml:space="preserve"> Solanoideae</v>
          </cell>
        </row>
        <row r="4402">
          <cell r="B4402" t="str">
            <v>K4CBV4</v>
          </cell>
          <cell r="C4402" t="str">
            <v xml:space="preserve"> Solanum lycopersicum (Tomato) (Lycopersicon esculentum).</v>
          </cell>
          <cell r="E4402" t="str">
            <v xml:space="preserve"> NCBI_TaxID=4081 {ECO:0000313|EnsemblPlants:Solyc07g008350.2.1, ECO:0000313|Proteomes:UP000004994};</v>
          </cell>
          <cell r="G4402" t="str">
            <v>Eukaryota</v>
          </cell>
          <cell r="H4402" t="str">
            <v xml:space="preserve"> Viridiplantae</v>
          </cell>
          <cell r="I4402" t="str">
            <v xml:space="preserve"> Streptophyta</v>
          </cell>
          <cell r="J4402" t="str">
            <v xml:space="preserve"> Embryophyta</v>
          </cell>
          <cell r="K4402" t="str">
            <v xml:space="preserve"> Tracheophyta</v>
          </cell>
          <cell r="L4402" t="str">
            <v>Spermatophyta</v>
          </cell>
          <cell r="M4402" t="str">
            <v xml:space="preserve"> Magnoliophyta</v>
          </cell>
          <cell r="N4402" t="str">
            <v xml:space="preserve"> eudicotyledons</v>
          </cell>
          <cell r="O4402" t="str">
            <v xml:space="preserve"> Gunneridae</v>
          </cell>
          <cell r="P4402" t="str">
            <v>Pentapetalae</v>
          </cell>
          <cell r="Q4402" t="str">
            <v xml:space="preserve"> asterids</v>
          </cell>
          <cell r="R4402" t="str">
            <v xml:space="preserve"> lamiids</v>
          </cell>
          <cell r="S4402" t="str">
            <v xml:space="preserve"> Solanales</v>
          </cell>
          <cell r="T4402" t="str">
            <v xml:space="preserve"> Solanaceae</v>
          </cell>
          <cell r="U4402" t="str">
            <v xml:space="preserve"> Solanoideae</v>
          </cell>
        </row>
        <row r="4403">
          <cell r="B4403" t="str">
            <v>K5UPF2</v>
          </cell>
          <cell r="C4403" t="str">
            <v xml:space="preserve"> Phanerochaete carnosa (strain HHB-10118-sp) (White-rot fungus) (Peniophora carnosa).</v>
          </cell>
          <cell r="E4403" t="str">
            <v xml:space="preserve"> NCBI_TaxID=650164 {ECO:0000313|EMBL:EKM51656.1, ECO:0000313|Proteomes:UP000008370};</v>
          </cell>
          <cell r="G4403" t="str">
            <v>Eukaryota</v>
          </cell>
          <cell r="H4403" t="str">
            <v xml:space="preserve"> Fungi</v>
          </cell>
          <cell r="I4403" t="str">
            <v xml:space="preserve"> Dikarya</v>
          </cell>
          <cell r="J4403" t="str">
            <v xml:space="preserve"> Basidiomycota</v>
          </cell>
          <cell r="K4403" t="str">
            <v xml:space="preserve"> Agaricomycotina</v>
          </cell>
          <cell r="L4403" t="str">
            <v>Agaricomycetes</v>
          </cell>
          <cell r="M4403" t="str">
            <v xml:space="preserve"> Polyporales</v>
          </cell>
          <cell r="N4403" t="str">
            <v xml:space="preserve"> Phanerochaetaceae</v>
          </cell>
          <cell r="O4403" t="str">
            <v xml:space="preserve"> Phanerochaete.</v>
          </cell>
        </row>
        <row r="4404">
          <cell r="B4404" t="str">
            <v>K5UYZ9</v>
          </cell>
          <cell r="C4404" t="str">
            <v xml:space="preserve"> Phanerochaete carnosa (strain HHB-10118-sp) (White-rot fungus) (Peniophora carnosa).</v>
          </cell>
          <cell r="E4404" t="str">
            <v xml:space="preserve"> NCBI_TaxID=650164 {ECO:0000313|EMBL:EKM55371.1, ECO:0000313|Proteomes:UP000008370};</v>
          </cell>
          <cell r="G4404" t="str">
            <v>Eukaryota</v>
          </cell>
          <cell r="H4404" t="str">
            <v xml:space="preserve"> Fungi</v>
          </cell>
          <cell r="I4404" t="str">
            <v xml:space="preserve"> Dikarya</v>
          </cell>
          <cell r="J4404" t="str">
            <v xml:space="preserve"> Basidiomycota</v>
          </cell>
          <cell r="K4404" t="str">
            <v xml:space="preserve"> Agaricomycotina</v>
          </cell>
          <cell r="L4404" t="str">
            <v>Agaricomycetes</v>
          </cell>
          <cell r="M4404" t="str">
            <v xml:space="preserve"> Polyporales</v>
          </cell>
          <cell r="N4404" t="str">
            <v xml:space="preserve"> Phanerochaetaceae</v>
          </cell>
          <cell r="O4404" t="str">
            <v xml:space="preserve"> Phanerochaete.</v>
          </cell>
        </row>
        <row r="4405">
          <cell r="B4405" t="str">
            <v>K5X8E5</v>
          </cell>
          <cell r="C4405" t="str">
            <v xml:space="preserve"> Agaricus bisporus var. burnettii (strain JB137-S8 / ATCC MYA-4627 / FGSC 10392) (White button mushroom).</v>
          </cell>
          <cell r="E4405" t="str">
            <v xml:space="preserve"> NCBI_TaxID=597362 {ECO:0000313|EMBL:EKM79267.1, ECO:0000313|Proteomes:UP000008493};</v>
          </cell>
          <cell r="G4405" t="str">
            <v>Eukaryota</v>
          </cell>
          <cell r="H4405" t="str">
            <v xml:space="preserve"> Fungi</v>
          </cell>
          <cell r="I4405" t="str">
            <v xml:space="preserve"> Dikarya</v>
          </cell>
          <cell r="J4405" t="str">
            <v xml:space="preserve"> Basidiomycota</v>
          </cell>
          <cell r="K4405" t="str">
            <v xml:space="preserve"> Agaricomycotina</v>
          </cell>
          <cell r="L4405" t="str">
            <v>Agaricomycetes</v>
          </cell>
          <cell r="M4405" t="str">
            <v xml:space="preserve"> Agaricomycetidae</v>
          </cell>
          <cell r="N4405" t="str">
            <v xml:space="preserve"> Agaricales</v>
          </cell>
          <cell r="O4405" t="str">
            <v xml:space="preserve"> Agaricaceae</v>
          </cell>
          <cell r="P4405" t="str">
            <v xml:space="preserve"> Agaricus.</v>
          </cell>
        </row>
        <row r="4406">
          <cell r="B4406" t="str">
            <v>K5XGW3</v>
          </cell>
          <cell r="C4406" t="str">
            <v xml:space="preserve"> Agaricus bisporus var. burnettii (strain JB137-S8 / ATCC MYA-4627 / FGSC 10392) (White button mushroom).</v>
          </cell>
          <cell r="E4406" t="str">
            <v xml:space="preserve"> NCBI_TaxID=597362 {ECO:0000313|EMBL:EKM82673.1, ECO:0000313|Proteomes:UP000008493};</v>
          </cell>
          <cell r="G4406" t="str">
            <v>Eukaryota</v>
          </cell>
          <cell r="H4406" t="str">
            <v xml:space="preserve"> Fungi</v>
          </cell>
          <cell r="I4406" t="str">
            <v xml:space="preserve"> Dikarya</v>
          </cell>
          <cell r="J4406" t="str">
            <v xml:space="preserve"> Basidiomycota</v>
          </cell>
          <cell r="K4406" t="str">
            <v xml:space="preserve"> Agaricomycotina</v>
          </cell>
          <cell r="L4406" t="str">
            <v>Agaricomycetes</v>
          </cell>
          <cell r="M4406" t="str">
            <v xml:space="preserve"> Agaricomycetidae</v>
          </cell>
          <cell r="N4406" t="str">
            <v xml:space="preserve"> Agaricales</v>
          </cell>
          <cell r="O4406" t="str">
            <v xml:space="preserve"> Agaricaceae</v>
          </cell>
          <cell r="P4406" t="str">
            <v xml:space="preserve"> Agaricus.</v>
          </cell>
        </row>
        <row r="4407">
          <cell r="B4407" t="str">
            <v>K6UDX9</v>
          </cell>
          <cell r="C4407" t="str">
            <v xml:space="preserve"> Plasmodium cynomolgi strain B.</v>
          </cell>
          <cell r="E4407" t="str">
            <v xml:space="preserve"> NCBI_TaxID=1120755 {ECO:0000313|EMBL:GAB67381.1, ECO:0000313|Proteomes:UP000006319};</v>
          </cell>
          <cell r="G4407" t="str">
            <v>Eukaryota</v>
          </cell>
          <cell r="H4407" t="str">
            <v xml:space="preserve"> Alveolata</v>
          </cell>
          <cell r="I4407" t="str">
            <v xml:space="preserve"> Apicomplexa</v>
          </cell>
          <cell r="J4407" t="str">
            <v xml:space="preserve"> Aconoidasida</v>
          </cell>
          <cell r="K4407" t="str">
            <v xml:space="preserve"> Haemosporida</v>
          </cell>
          <cell r="L4407" t="str">
            <v>Plasmodiidae</v>
          </cell>
          <cell r="M4407" t="str">
            <v xml:space="preserve"> Plasmodium</v>
          </cell>
          <cell r="N4407" t="str">
            <v xml:space="preserve"> Plasmodium (Plasmodium).</v>
          </cell>
        </row>
        <row r="4408">
          <cell r="B4408" t="str">
            <v>K7EJ57</v>
          </cell>
          <cell r="C4408" t="str">
            <v xml:space="preserve"> Homo sapiens (Human).</v>
          </cell>
          <cell r="E4408" t="str">
            <v xml:space="preserve"> NCBI_TaxID=9606 {ECO:0000313|Ensembl:ENSP00000465032, ECO:0000313|Proteomes:UP000005640};</v>
          </cell>
          <cell r="G4408" t="str">
            <v>Eukaryota</v>
          </cell>
          <cell r="H4408" t="str">
            <v xml:space="preserve"> Metazoa</v>
          </cell>
          <cell r="I4408" t="str">
            <v xml:space="preserve"> Chordata</v>
          </cell>
          <cell r="J4408" t="str">
            <v xml:space="preserve"> Craniata</v>
          </cell>
          <cell r="K4408" t="str">
            <v xml:space="preserve"> Vertebrata</v>
          </cell>
          <cell r="L4408" t="str">
            <v xml:space="preserve"> Euteleostomi</v>
          </cell>
          <cell r="M4408" t="str">
            <v>Mammalia</v>
          </cell>
          <cell r="N4408" t="str">
            <v xml:space="preserve"> Eutheria</v>
          </cell>
          <cell r="O4408" t="str">
            <v xml:space="preserve"> Euarchontoglires</v>
          </cell>
          <cell r="P4408" t="str">
            <v xml:space="preserve"> Primates</v>
          </cell>
          <cell r="Q4408" t="str">
            <v xml:space="preserve"> Haplorrhini</v>
          </cell>
          <cell r="R4408" t="str">
            <v>Catarrhini</v>
          </cell>
          <cell r="S4408" t="str">
            <v xml:space="preserve"> Hominidae</v>
          </cell>
          <cell r="T4408" t="str">
            <v xml:space="preserve"> Homo.</v>
          </cell>
        </row>
        <row r="4409">
          <cell r="B4409" t="str">
            <v>K7EKG4</v>
          </cell>
          <cell r="C4409" t="str">
            <v xml:space="preserve"> Homo sapiens (Human).</v>
          </cell>
          <cell r="E4409" t="str">
            <v xml:space="preserve"> NCBI_TaxID=9606 {ECO:0000313|Ensembl:ENSP00000465608, ECO:0000313|Proteomes:UP000005640};</v>
          </cell>
          <cell r="G4409" t="str">
            <v>Eukaryota</v>
          </cell>
          <cell r="H4409" t="str">
            <v xml:space="preserve"> Metazoa</v>
          </cell>
          <cell r="I4409" t="str">
            <v xml:space="preserve"> Chordata</v>
          </cell>
          <cell r="J4409" t="str">
            <v xml:space="preserve"> Craniata</v>
          </cell>
          <cell r="K4409" t="str">
            <v xml:space="preserve"> Vertebrata</v>
          </cell>
          <cell r="L4409" t="str">
            <v xml:space="preserve"> Euteleostomi</v>
          </cell>
          <cell r="M4409" t="str">
            <v>Mammalia</v>
          </cell>
          <cell r="N4409" t="str">
            <v xml:space="preserve"> Eutheria</v>
          </cell>
          <cell r="O4409" t="str">
            <v xml:space="preserve"> Euarchontoglires</v>
          </cell>
          <cell r="P4409" t="str">
            <v xml:space="preserve"> Primates</v>
          </cell>
          <cell r="Q4409" t="str">
            <v xml:space="preserve"> Haplorrhini</v>
          </cell>
          <cell r="R4409" t="str">
            <v>Catarrhini</v>
          </cell>
          <cell r="S4409" t="str">
            <v xml:space="preserve"> Hominidae</v>
          </cell>
          <cell r="T4409" t="str">
            <v xml:space="preserve"> Homo.</v>
          </cell>
        </row>
        <row r="4410">
          <cell r="B4410" t="str">
            <v>K7FAN8</v>
          </cell>
          <cell r="C4410" t="str">
            <v xml:space="preserve"> Pelodiscus sinensis (Chinese softshell turtle) (Trionyx sinensis).</v>
          </cell>
          <cell r="E4410" t="str">
            <v xml:space="preserve"> NCBI_TaxID=13735 {ECO:0000313|Ensembl:ENSPSIP00000005098, ECO:0000313|Proteomes:UP000007267};</v>
          </cell>
          <cell r="G4410" t="str">
            <v>Eukaryota</v>
          </cell>
          <cell r="H4410" t="str">
            <v xml:space="preserve"> Metazoa</v>
          </cell>
          <cell r="I4410" t="str">
            <v xml:space="preserve"> Chordata</v>
          </cell>
          <cell r="J4410" t="str">
            <v xml:space="preserve"> Craniata</v>
          </cell>
          <cell r="K4410" t="str">
            <v xml:space="preserve"> Vertebrata</v>
          </cell>
          <cell r="L4410" t="str">
            <v xml:space="preserve"> Euteleostomi</v>
          </cell>
          <cell r="M4410" t="str">
            <v>Archelosauria</v>
          </cell>
          <cell r="N4410" t="str">
            <v xml:space="preserve"> Testudines</v>
          </cell>
          <cell r="O4410" t="str">
            <v xml:space="preserve"> Cryptodira</v>
          </cell>
          <cell r="P4410" t="str">
            <v xml:space="preserve"> Trionychia</v>
          </cell>
          <cell r="Q4410" t="str">
            <v xml:space="preserve"> Trionychidae</v>
          </cell>
          <cell r="R4410" t="str">
            <v>Pelodiscus.</v>
          </cell>
        </row>
        <row r="4411">
          <cell r="B4411" t="str">
            <v>K7FB26</v>
          </cell>
          <cell r="C4411" t="str">
            <v xml:space="preserve"> Pelodiscus sinensis (Chinese softshell turtle) (Trionyx sinensis).</v>
          </cell>
          <cell r="E4411" t="str">
            <v xml:space="preserve"> NCBI_TaxID=13735 {ECO:0000313|Ensembl:ENSPSIP00000005236, ECO:0000313|Proteomes:UP000007267};</v>
          </cell>
          <cell r="G4411" t="str">
            <v>Eukaryota</v>
          </cell>
          <cell r="H4411" t="str">
            <v xml:space="preserve"> Metazoa</v>
          </cell>
          <cell r="I4411" t="str">
            <v xml:space="preserve"> Chordata</v>
          </cell>
          <cell r="J4411" t="str">
            <v xml:space="preserve"> Craniata</v>
          </cell>
          <cell r="K4411" t="str">
            <v xml:space="preserve"> Vertebrata</v>
          </cell>
          <cell r="L4411" t="str">
            <v xml:space="preserve"> Euteleostomi</v>
          </cell>
          <cell r="M4411" t="str">
            <v>Archelosauria</v>
          </cell>
          <cell r="N4411" t="str">
            <v xml:space="preserve"> Testudines</v>
          </cell>
          <cell r="O4411" t="str">
            <v xml:space="preserve"> Cryptodira</v>
          </cell>
          <cell r="P4411" t="str">
            <v xml:space="preserve"> Trionychia</v>
          </cell>
          <cell r="Q4411" t="str">
            <v xml:space="preserve"> Trionychidae</v>
          </cell>
          <cell r="R4411" t="str">
            <v>Pelodiscus.</v>
          </cell>
        </row>
        <row r="4412">
          <cell r="B4412" t="str">
            <v>K7FB35</v>
          </cell>
          <cell r="C4412" t="str">
            <v xml:space="preserve"> Pelodiscus sinensis (Chinese softshell turtle) (Trionyx sinensis).</v>
          </cell>
          <cell r="E4412" t="str">
            <v xml:space="preserve"> NCBI_TaxID=13735 {ECO:0000313|Ensembl:ENSPSIP00000005245, ECO:0000313|Proteomes:UP000007267};</v>
          </cell>
          <cell r="G4412" t="str">
            <v>Eukaryota</v>
          </cell>
          <cell r="H4412" t="str">
            <v xml:space="preserve"> Metazoa</v>
          </cell>
          <cell r="I4412" t="str">
            <v xml:space="preserve"> Chordata</v>
          </cell>
          <cell r="J4412" t="str">
            <v xml:space="preserve"> Craniata</v>
          </cell>
          <cell r="K4412" t="str">
            <v xml:space="preserve"> Vertebrata</v>
          </cell>
          <cell r="L4412" t="str">
            <v xml:space="preserve"> Euteleostomi</v>
          </cell>
          <cell r="M4412" t="str">
            <v>Archelosauria</v>
          </cell>
          <cell r="N4412" t="str">
            <v xml:space="preserve"> Testudines</v>
          </cell>
          <cell r="O4412" t="str">
            <v xml:space="preserve"> Cryptodira</v>
          </cell>
          <cell r="P4412" t="str">
            <v xml:space="preserve"> Trionychia</v>
          </cell>
          <cell r="Q4412" t="str">
            <v xml:space="preserve"> Trionychidae</v>
          </cell>
          <cell r="R4412" t="str">
            <v>Pelodiscus.</v>
          </cell>
        </row>
        <row r="4413">
          <cell r="B4413" t="str">
            <v>K7FBU3</v>
          </cell>
          <cell r="C4413" t="str">
            <v xml:space="preserve"> Pelodiscus sinensis (Chinese softshell turtle) (Trionyx sinensis).</v>
          </cell>
          <cell r="E4413" t="str">
            <v xml:space="preserve"> NCBI_TaxID=13735 {ECO:0000313|Ensembl:ENSPSIP00000005503, ECO:0000313|Proteomes:UP000007267};</v>
          </cell>
          <cell r="G4413" t="str">
            <v>Eukaryota</v>
          </cell>
          <cell r="H4413" t="str">
            <v xml:space="preserve"> Metazoa</v>
          </cell>
          <cell r="I4413" t="str">
            <v xml:space="preserve"> Chordata</v>
          </cell>
          <cell r="J4413" t="str">
            <v xml:space="preserve"> Craniata</v>
          </cell>
          <cell r="K4413" t="str">
            <v xml:space="preserve"> Vertebrata</v>
          </cell>
          <cell r="L4413" t="str">
            <v xml:space="preserve"> Euteleostomi</v>
          </cell>
          <cell r="M4413" t="str">
            <v>Archelosauria</v>
          </cell>
          <cell r="N4413" t="str">
            <v xml:space="preserve"> Testudines</v>
          </cell>
          <cell r="O4413" t="str">
            <v xml:space="preserve"> Cryptodira</v>
          </cell>
          <cell r="P4413" t="str">
            <v xml:space="preserve"> Trionychia</v>
          </cell>
          <cell r="Q4413" t="str">
            <v xml:space="preserve"> Trionychidae</v>
          </cell>
          <cell r="R4413" t="str">
            <v>Pelodiscus.</v>
          </cell>
        </row>
        <row r="4414">
          <cell r="B4414" t="str">
            <v>K7FLL7</v>
          </cell>
          <cell r="C4414" t="str">
            <v xml:space="preserve"> Pelodiscus sinensis (Chinese softshell turtle) (Trionyx sinensis).</v>
          </cell>
          <cell r="E4414" t="str">
            <v xml:space="preserve"> NCBI_TaxID=13735 {ECO:0000313|Ensembl:ENSPSIP00000008927, ECO:0000313|Proteomes:UP000007267};</v>
          </cell>
          <cell r="G4414" t="str">
            <v>Eukaryota</v>
          </cell>
          <cell r="H4414" t="str">
            <v xml:space="preserve"> Metazoa</v>
          </cell>
          <cell r="I4414" t="str">
            <v xml:space="preserve"> Chordata</v>
          </cell>
          <cell r="J4414" t="str">
            <v xml:space="preserve"> Craniata</v>
          </cell>
          <cell r="K4414" t="str">
            <v xml:space="preserve"> Vertebrata</v>
          </cell>
          <cell r="L4414" t="str">
            <v xml:space="preserve"> Euteleostomi</v>
          </cell>
          <cell r="M4414" t="str">
            <v>Archelosauria</v>
          </cell>
          <cell r="N4414" t="str">
            <v xml:space="preserve"> Testudines</v>
          </cell>
          <cell r="O4414" t="str">
            <v xml:space="preserve"> Cryptodira</v>
          </cell>
          <cell r="P4414" t="str">
            <v xml:space="preserve"> Trionychia</v>
          </cell>
          <cell r="Q4414" t="str">
            <v xml:space="preserve"> Trionychidae</v>
          </cell>
          <cell r="R4414" t="str">
            <v>Pelodiscus.</v>
          </cell>
        </row>
        <row r="4415">
          <cell r="B4415" t="str">
            <v>K7GEM0</v>
          </cell>
          <cell r="C4415" t="str">
            <v xml:space="preserve"> Pelodiscus sinensis (Chinese softshell turtle) (Trionyx sinensis).</v>
          </cell>
          <cell r="E4415" t="str">
            <v xml:space="preserve"> NCBI_TaxID=13735 {ECO:0000313|Ensembl:ENSPSIP00000018731, ECO:0000313|Proteomes:UP000007267};</v>
          </cell>
          <cell r="G4415" t="str">
            <v>Eukaryota</v>
          </cell>
          <cell r="H4415" t="str">
            <v xml:space="preserve"> Metazoa</v>
          </cell>
          <cell r="I4415" t="str">
            <v xml:space="preserve"> Chordata</v>
          </cell>
          <cell r="J4415" t="str">
            <v xml:space="preserve"> Craniata</v>
          </cell>
          <cell r="K4415" t="str">
            <v xml:space="preserve"> Vertebrata</v>
          </cell>
          <cell r="L4415" t="str">
            <v xml:space="preserve"> Euteleostomi</v>
          </cell>
          <cell r="M4415" t="str">
            <v>Archelosauria</v>
          </cell>
          <cell r="N4415" t="str">
            <v xml:space="preserve"> Testudines</v>
          </cell>
          <cell r="O4415" t="str">
            <v xml:space="preserve"> Cryptodira</v>
          </cell>
          <cell r="P4415" t="str">
            <v xml:space="preserve"> Trionychia</v>
          </cell>
          <cell r="Q4415" t="str">
            <v xml:space="preserve"> Trionychidae</v>
          </cell>
          <cell r="R4415" t="str">
            <v>Pelodiscus.</v>
          </cell>
        </row>
        <row r="4416">
          <cell r="B4416" t="str">
            <v>K7IM83</v>
          </cell>
          <cell r="C4416" t="str">
            <v xml:space="preserve"> Nasonia vitripennis (Parasitic wasp).</v>
          </cell>
          <cell r="E4416" t="str">
            <v xml:space="preserve"> NCBI_TaxID=7425 {ECO:0000313|EnsemblMetazoa:NV10166-PA, ECO:0000313|Proteomes:UP000002358};</v>
          </cell>
          <cell r="G4416" t="str">
            <v>Eukaryota</v>
          </cell>
          <cell r="H4416" t="str">
            <v xml:space="preserve"> Metazoa</v>
          </cell>
          <cell r="I4416" t="str">
            <v xml:space="preserve"> Ecdysozoa</v>
          </cell>
          <cell r="J4416" t="str">
            <v xml:space="preserve"> Arthropoda</v>
          </cell>
          <cell r="K4416" t="str">
            <v xml:space="preserve"> Hexapoda</v>
          </cell>
          <cell r="L4416" t="str">
            <v xml:space="preserve"> Insecta</v>
          </cell>
          <cell r="M4416" t="str">
            <v>Pterygota</v>
          </cell>
          <cell r="N4416" t="str">
            <v xml:space="preserve"> Neoptera</v>
          </cell>
          <cell r="O4416" t="str">
            <v xml:space="preserve"> Holometabola</v>
          </cell>
          <cell r="P4416" t="str">
            <v xml:space="preserve"> Hymenoptera</v>
          </cell>
          <cell r="Q4416" t="str">
            <v xml:space="preserve"> Apocrita</v>
          </cell>
          <cell r="R4416" t="str">
            <v xml:space="preserve"> Terebrantes</v>
          </cell>
          <cell r="S4416" t="str">
            <v>Chalcidoidea</v>
          </cell>
          <cell r="T4416" t="str">
            <v xml:space="preserve"> Pteromalidae</v>
          </cell>
          <cell r="U4416" t="str">
            <v xml:space="preserve"> Pteromalinae</v>
          </cell>
        </row>
        <row r="4417">
          <cell r="B4417" t="str">
            <v>K7IPD3</v>
          </cell>
          <cell r="C4417" t="str">
            <v xml:space="preserve"> Nasonia vitripennis (Parasitic wasp).</v>
          </cell>
          <cell r="E4417" t="str">
            <v xml:space="preserve"> NCBI_TaxID=7425 {ECO:0000313|EnsemblMetazoa:NV10921-PA, ECO:0000313|Proteomes:UP000002358};</v>
          </cell>
          <cell r="G4417" t="str">
            <v>Eukaryota</v>
          </cell>
          <cell r="H4417" t="str">
            <v xml:space="preserve"> Metazoa</v>
          </cell>
          <cell r="I4417" t="str">
            <v xml:space="preserve"> Ecdysozoa</v>
          </cell>
          <cell r="J4417" t="str">
            <v xml:space="preserve"> Arthropoda</v>
          </cell>
          <cell r="K4417" t="str">
            <v xml:space="preserve"> Hexapoda</v>
          </cell>
          <cell r="L4417" t="str">
            <v xml:space="preserve"> Insecta</v>
          </cell>
          <cell r="M4417" t="str">
            <v>Pterygota</v>
          </cell>
          <cell r="N4417" t="str">
            <v xml:space="preserve"> Neoptera</v>
          </cell>
          <cell r="O4417" t="str">
            <v xml:space="preserve"> Holometabola</v>
          </cell>
          <cell r="P4417" t="str">
            <v xml:space="preserve"> Hymenoptera</v>
          </cell>
          <cell r="Q4417" t="str">
            <v xml:space="preserve"> Apocrita</v>
          </cell>
          <cell r="R4417" t="str">
            <v xml:space="preserve"> Terebrantes</v>
          </cell>
          <cell r="S4417" t="str">
            <v>Chalcidoidea</v>
          </cell>
          <cell r="T4417" t="str">
            <v xml:space="preserve"> Pteromalidae</v>
          </cell>
          <cell r="U4417" t="str">
            <v xml:space="preserve"> Pteromalinae</v>
          </cell>
        </row>
        <row r="4418">
          <cell r="B4418" t="str">
            <v>K7IRV7</v>
          </cell>
          <cell r="C4418" t="str">
            <v xml:space="preserve"> Nasonia vitripennis (Parasitic wasp).</v>
          </cell>
          <cell r="E4418" t="str">
            <v xml:space="preserve"> NCBI_TaxID=7425 {ECO:0000313|EnsemblMetazoa:NV11806-PA, ECO:0000313|Proteomes:UP000002358};</v>
          </cell>
          <cell r="G4418" t="str">
            <v>Eukaryota</v>
          </cell>
          <cell r="H4418" t="str">
            <v xml:space="preserve"> Metazoa</v>
          </cell>
          <cell r="I4418" t="str">
            <v xml:space="preserve"> Ecdysozoa</v>
          </cell>
          <cell r="J4418" t="str">
            <v xml:space="preserve"> Arthropoda</v>
          </cell>
          <cell r="K4418" t="str">
            <v xml:space="preserve"> Hexapoda</v>
          </cell>
          <cell r="L4418" t="str">
            <v xml:space="preserve"> Insecta</v>
          </cell>
          <cell r="M4418" t="str">
            <v>Pterygota</v>
          </cell>
          <cell r="N4418" t="str">
            <v xml:space="preserve"> Neoptera</v>
          </cell>
          <cell r="O4418" t="str">
            <v xml:space="preserve"> Holometabola</v>
          </cell>
          <cell r="P4418" t="str">
            <v xml:space="preserve"> Hymenoptera</v>
          </cell>
          <cell r="Q4418" t="str">
            <v xml:space="preserve"> Apocrita</v>
          </cell>
          <cell r="R4418" t="str">
            <v xml:space="preserve"> Terebrantes</v>
          </cell>
          <cell r="S4418" t="str">
            <v>Chalcidoidea</v>
          </cell>
          <cell r="T4418" t="str">
            <v xml:space="preserve"> Pteromalidae</v>
          </cell>
          <cell r="U4418" t="str">
            <v xml:space="preserve"> Pteromalinae</v>
          </cell>
        </row>
        <row r="4419">
          <cell r="B4419" t="str">
            <v>K7IWG3</v>
          </cell>
          <cell r="C4419" t="str">
            <v xml:space="preserve"> Nasonia vitripennis (Parasitic wasp).</v>
          </cell>
          <cell r="E4419" t="str">
            <v xml:space="preserve"> NCBI_TaxID=7425 {ECO:0000313|EnsemblMetazoa:NV13427-PA, ECO:0000313|Proteomes:UP000002358};</v>
          </cell>
          <cell r="G4419" t="str">
            <v>Eukaryota</v>
          </cell>
          <cell r="H4419" t="str">
            <v xml:space="preserve"> Metazoa</v>
          </cell>
          <cell r="I4419" t="str">
            <v xml:space="preserve"> Ecdysozoa</v>
          </cell>
          <cell r="J4419" t="str">
            <v xml:space="preserve"> Arthropoda</v>
          </cell>
          <cell r="K4419" t="str">
            <v xml:space="preserve"> Hexapoda</v>
          </cell>
          <cell r="L4419" t="str">
            <v xml:space="preserve"> Insecta</v>
          </cell>
          <cell r="M4419" t="str">
            <v>Pterygota</v>
          </cell>
          <cell r="N4419" t="str">
            <v xml:space="preserve"> Neoptera</v>
          </cell>
          <cell r="O4419" t="str">
            <v xml:space="preserve"> Holometabola</v>
          </cell>
          <cell r="P4419" t="str">
            <v xml:space="preserve"> Hymenoptera</v>
          </cell>
          <cell r="Q4419" t="str">
            <v xml:space="preserve"> Apocrita</v>
          </cell>
          <cell r="R4419" t="str">
            <v xml:space="preserve"> Terebrantes</v>
          </cell>
          <cell r="S4419" t="str">
            <v>Chalcidoidea</v>
          </cell>
          <cell r="T4419" t="str">
            <v xml:space="preserve"> Pteromalidae</v>
          </cell>
          <cell r="U4419" t="str">
            <v xml:space="preserve"> Pteromalinae</v>
          </cell>
        </row>
        <row r="4420">
          <cell r="B4420" t="str">
            <v>K7KKS3</v>
          </cell>
          <cell r="C4420" t="str">
            <v xml:space="preserve"> Glycine max (Soybean) (Glycine hispida).</v>
          </cell>
          <cell r="E4420" t="str">
            <v xml:space="preserve"> NCBI_TaxID=3847 {ECO:0000313|EnsemblPlants:KRH63406, ECO:0000313|Proteomes:UP000008827};</v>
          </cell>
          <cell r="G4420" t="str">
            <v>Eukaryota</v>
          </cell>
          <cell r="H4420" t="str">
            <v xml:space="preserve"> Viridiplantae</v>
          </cell>
          <cell r="I4420" t="str">
            <v xml:space="preserve"> Streptophyta</v>
          </cell>
          <cell r="J4420" t="str">
            <v xml:space="preserve"> Embryophyta</v>
          </cell>
          <cell r="K4420" t="str">
            <v xml:space="preserve"> Tracheophyta</v>
          </cell>
          <cell r="L4420" t="str">
            <v>Spermatophyta</v>
          </cell>
          <cell r="M4420" t="str">
            <v xml:space="preserve"> Magnoliophyta</v>
          </cell>
          <cell r="N4420" t="str">
            <v xml:space="preserve"> eudicotyledons</v>
          </cell>
          <cell r="O4420" t="str">
            <v xml:space="preserve"> Gunneridae</v>
          </cell>
          <cell r="P4420" t="str">
            <v>Pentapetalae</v>
          </cell>
          <cell r="Q4420" t="str">
            <v xml:space="preserve"> rosids</v>
          </cell>
          <cell r="R4420" t="str">
            <v xml:space="preserve"> fabids</v>
          </cell>
          <cell r="S4420" t="str">
            <v xml:space="preserve"> Fabales</v>
          </cell>
          <cell r="T4420" t="str">
            <v xml:space="preserve"> Fabaceae</v>
          </cell>
          <cell r="U4420" t="str">
            <v xml:space="preserve"> Papilionoideae</v>
          </cell>
        </row>
        <row r="4421">
          <cell r="B4421" t="str">
            <v>K7KML2</v>
          </cell>
          <cell r="C4421" t="str">
            <v xml:space="preserve"> Glycine max (Soybean) (Glycine hispida).</v>
          </cell>
          <cell r="E4421" t="str">
            <v xml:space="preserve"> NCBI_TaxID=3847 {ECO:0000313|EMBL:KRH56957.1};</v>
          </cell>
          <cell r="G4421" t="str">
            <v>Eukaryota</v>
          </cell>
          <cell r="H4421" t="str">
            <v xml:space="preserve"> Viridiplantae</v>
          </cell>
          <cell r="I4421" t="str">
            <v xml:space="preserve"> Streptophyta</v>
          </cell>
          <cell r="J4421" t="str">
            <v xml:space="preserve"> Embryophyta</v>
          </cell>
          <cell r="K4421" t="str">
            <v xml:space="preserve"> Tracheophyta</v>
          </cell>
          <cell r="L4421" t="str">
            <v>Spermatophyta</v>
          </cell>
          <cell r="M4421" t="str">
            <v xml:space="preserve"> Magnoliophyta</v>
          </cell>
          <cell r="N4421" t="str">
            <v xml:space="preserve"> eudicotyledons</v>
          </cell>
          <cell r="O4421" t="str">
            <v xml:space="preserve"> Gunneridae</v>
          </cell>
          <cell r="P4421" t="str">
            <v>Pentapetalae</v>
          </cell>
          <cell r="Q4421" t="str">
            <v xml:space="preserve"> rosids</v>
          </cell>
          <cell r="R4421" t="str">
            <v xml:space="preserve"> fabids</v>
          </cell>
          <cell r="S4421" t="str">
            <v xml:space="preserve"> Fabales</v>
          </cell>
          <cell r="T4421" t="str">
            <v xml:space="preserve"> Fabaceae</v>
          </cell>
          <cell r="U4421" t="str">
            <v xml:space="preserve"> Papilionoideae</v>
          </cell>
        </row>
        <row r="4422">
          <cell r="B4422" t="str">
            <v>K7KVW5</v>
          </cell>
          <cell r="C4422" t="str">
            <v xml:space="preserve"> Glycine max (Soybean) (Glycine hispida).</v>
          </cell>
          <cell r="E4422" t="str">
            <v xml:space="preserve"> NCBI_TaxID=3847 {ECO:0000313|EMBL:KRH54504.1};</v>
          </cell>
          <cell r="G4422" t="str">
            <v>Eukaryota</v>
          </cell>
          <cell r="H4422" t="str">
            <v xml:space="preserve"> Viridiplantae</v>
          </cell>
          <cell r="I4422" t="str">
            <v xml:space="preserve"> Streptophyta</v>
          </cell>
          <cell r="J4422" t="str">
            <v xml:space="preserve"> Embryophyta</v>
          </cell>
          <cell r="K4422" t="str">
            <v xml:space="preserve"> Tracheophyta</v>
          </cell>
          <cell r="L4422" t="str">
            <v>Spermatophyta</v>
          </cell>
          <cell r="M4422" t="str">
            <v xml:space="preserve"> Magnoliophyta</v>
          </cell>
          <cell r="N4422" t="str">
            <v xml:space="preserve"> eudicotyledons</v>
          </cell>
          <cell r="O4422" t="str">
            <v xml:space="preserve"> Gunneridae</v>
          </cell>
          <cell r="P4422" t="str">
            <v>Pentapetalae</v>
          </cell>
          <cell r="Q4422" t="str">
            <v xml:space="preserve"> rosids</v>
          </cell>
          <cell r="R4422" t="str">
            <v xml:space="preserve"> fabids</v>
          </cell>
          <cell r="S4422" t="str">
            <v xml:space="preserve"> Fabales</v>
          </cell>
          <cell r="T4422" t="str">
            <v xml:space="preserve"> Fabaceae</v>
          </cell>
          <cell r="U4422" t="str">
            <v xml:space="preserve"> Papilionoideae</v>
          </cell>
        </row>
        <row r="4423">
          <cell r="B4423" t="str">
            <v>K7MKU5</v>
          </cell>
          <cell r="C4423" t="str">
            <v xml:space="preserve"> Glycine max (Soybean) (Glycine hispida).</v>
          </cell>
          <cell r="E4423" t="str">
            <v xml:space="preserve"> NCBI_TaxID=3847 {ECO:0000313|EnsemblPlants:KRH03426, ECO:0000313|Proteomes:UP000008827};</v>
          </cell>
          <cell r="G4423" t="str">
            <v>Eukaryota</v>
          </cell>
          <cell r="H4423" t="str">
            <v xml:space="preserve"> Viridiplantae</v>
          </cell>
          <cell r="I4423" t="str">
            <v xml:space="preserve"> Streptophyta</v>
          </cell>
          <cell r="J4423" t="str">
            <v xml:space="preserve"> Embryophyta</v>
          </cell>
          <cell r="K4423" t="str">
            <v xml:space="preserve"> Tracheophyta</v>
          </cell>
          <cell r="L4423" t="str">
            <v>Spermatophyta</v>
          </cell>
          <cell r="M4423" t="str">
            <v xml:space="preserve"> Magnoliophyta</v>
          </cell>
          <cell r="N4423" t="str">
            <v xml:space="preserve"> eudicotyledons</v>
          </cell>
          <cell r="O4423" t="str">
            <v xml:space="preserve"> Gunneridae</v>
          </cell>
          <cell r="P4423" t="str">
            <v>Pentapetalae</v>
          </cell>
          <cell r="Q4423" t="str">
            <v xml:space="preserve"> rosids</v>
          </cell>
          <cell r="R4423" t="str">
            <v xml:space="preserve"> fabids</v>
          </cell>
          <cell r="S4423" t="str">
            <v xml:space="preserve"> Fabales</v>
          </cell>
          <cell r="T4423" t="str">
            <v xml:space="preserve"> Fabaceae</v>
          </cell>
          <cell r="U4423" t="str">
            <v xml:space="preserve"> Papilionoideae</v>
          </cell>
        </row>
        <row r="4424">
          <cell r="B4424" t="str">
            <v>K7VE98</v>
          </cell>
          <cell r="C4424" t="str">
            <v xml:space="preserve"> Zea mays (Maize).</v>
          </cell>
          <cell r="E4424" t="str">
            <v xml:space="preserve"> NCBI_TaxID=4577 {ECO:0000313|EMBL:AQL06999.1};</v>
          </cell>
          <cell r="G4424" t="str">
            <v>Eukaryota</v>
          </cell>
          <cell r="H4424" t="str">
            <v xml:space="preserve"> Viridiplantae</v>
          </cell>
          <cell r="I4424" t="str">
            <v xml:space="preserve"> Streptophyta</v>
          </cell>
          <cell r="J4424" t="str">
            <v xml:space="preserve"> Embryophyta</v>
          </cell>
          <cell r="K4424" t="str">
            <v xml:space="preserve"> Tracheophyta</v>
          </cell>
          <cell r="L4424" t="str">
            <v>Spermatophyta</v>
          </cell>
          <cell r="M4424" t="str">
            <v xml:space="preserve"> Magnoliophyta</v>
          </cell>
          <cell r="N4424" t="str">
            <v xml:space="preserve"> Liliopsida</v>
          </cell>
          <cell r="O4424" t="str">
            <v xml:space="preserve"> Poales</v>
          </cell>
          <cell r="P4424" t="str">
            <v xml:space="preserve"> Poaceae</v>
          </cell>
          <cell r="Q4424" t="str">
            <v>PACMAD clade</v>
          </cell>
          <cell r="R4424" t="str">
            <v xml:space="preserve"> Panicoideae</v>
          </cell>
          <cell r="S4424" t="str">
            <v xml:space="preserve"> Andropogonodae</v>
          </cell>
          <cell r="T4424" t="str">
            <v xml:space="preserve"> Andropogoneae</v>
          </cell>
          <cell r="U4424" t="str">
            <v xml:space="preserve"> Tripsacinae</v>
          </cell>
        </row>
        <row r="4425">
          <cell r="B4425" t="str">
            <v>K7VJ77</v>
          </cell>
          <cell r="C4425" t="str">
            <v xml:space="preserve"> Zea mays (Maize).</v>
          </cell>
          <cell r="E4425" t="str">
            <v xml:space="preserve"> NCBI_TaxID=4577 {ECO:0000313|EnsemblPlants:Zm00001d011242_P003, ECO:0000313|Proteomes:UP000007305};</v>
          </cell>
          <cell r="G4425" t="str">
            <v>Eukaryota</v>
          </cell>
          <cell r="H4425" t="str">
            <v xml:space="preserve"> Viridiplantae</v>
          </cell>
          <cell r="I4425" t="str">
            <v xml:space="preserve"> Streptophyta</v>
          </cell>
          <cell r="J4425" t="str">
            <v xml:space="preserve"> Embryophyta</v>
          </cell>
          <cell r="K4425" t="str">
            <v xml:space="preserve"> Tracheophyta</v>
          </cell>
          <cell r="L4425" t="str">
            <v>Spermatophyta</v>
          </cell>
          <cell r="M4425" t="str">
            <v xml:space="preserve"> Magnoliophyta</v>
          </cell>
          <cell r="N4425" t="str">
            <v xml:space="preserve"> Liliopsida</v>
          </cell>
          <cell r="O4425" t="str">
            <v xml:space="preserve"> Poales</v>
          </cell>
          <cell r="P4425" t="str">
            <v xml:space="preserve"> Poaceae</v>
          </cell>
          <cell r="Q4425" t="str">
            <v>PACMAD clade</v>
          </cell>
          <cell r="R4425" t="str">
            <v xml:space="preserve"> Panicoideae</v>
          </cell>
          <cell r="S4425" t="str">
            <v xml:space="preserve"> Andropogonodae</v>
          </cell>
          <cell r="T4425" t="str">
            <v xml:space="preserve"> Andropogoneae</v>
          </cell>
          <cell r="U4425" t="str">
            <v xml:space="preserve"> Tripsacinae</v>
          </cell>
        </row>
        <row r="4426">
          <cell r="B4426" t="str">
            <v>K7VNQ7</v>
          </cell>
          <cell r="C4426" t="str">
            <v xml:space="preserve"> Zea mays (Maize).</v>
          </cell>
          <cell r="E4426" t="str">
            <v xml:space="preserve"> NCBI_TaxID=4577 {ECO:0000313|EMBL:AQK89289.1};</v>
          </cell>
          <cell r="G4426" t="str">
            <v>Eukaryota</v>
          </cell>
          <cell r="H4426" t="str">
            <v xml:space="preserve"> Viridiplantae</v>
          </cell>
          <cell r="I4426" t="str">
            <v xml:space="preserve"> Streptophyta</v>
          </cell>
          <cell r="J4426" t="str">
            <v xml:space="preserve"> Embryophyta</v>
          </cell>
          <cell r="K4426" t="str">
            <v xml:space="preserve"> Tracheophyta</v>
          </cell>
          <cell r="L4426" t="str">
            <v>Spermatophyta</v>
          </cell>
          <cell r="M4426" t="str">
            <v xml:space="preserve"> Magnoliophyta</v>
          </cell>
          <cell r="N4426" t="str">
            <v xml:space="preserve"> Liliopsida</v>
          </cell>
          <cell r="O4426" t="str">
            <v xml:space="preserve"> Poales</v>
          </cell>
          <cell r="P4426" t="str">
            <v xml:space="preserve"> Poaceae</v>
          </cell>
          <cell r="Q4426" t="str">
            <v>PACMAD clade</v>
          </cell>
          <cell r="R4426" t="str">
            <v xml:space="preserve"> Panicoideae</v>
          </cell>
          <cell r="S4426" t="str">
            <v xml:space="preserve"> Andropogonodae</v>
          </cell>
          <cell r="T4426" t="str">
            <v xml:space="preserve"> Andropogoneae</v>
          </cell>
          <cell r="U4426" t="str">
            <v xml:space="preserve"> Tripsacinae</v>
          </cell>
        </row>
        <row r="4427">
          <cell r="B4427" t="str">
            <v>K9GFL0</v>
          </cell>
          <cell r="C4427" t="str">
            <v xml:space="preserve"> Penicillium digitatum (strain PHI26 / CECT 20796) (Green mold).</v>
          </cell>
          <cell r="E4427" t="str">
            <v xml:space="preserve"> NCBI_TaxID=1170229 {ECO:0000313|EMBL:EKV12071.1, ECO:0000313|Proteomes:UP000009882};</v>
          </cell>
          <cell r="G4427" t="str">
            <v>Eukaryota</v>
          </cell>
          <cell r="H4427" t="str">
            <v xml:space="preserve"> Fungi</v>
          </cell>
          <cell r="I4427" t="str">
            <v xml:space="preserve"> Dikarya</v>
          </cell>
          <cell r="J4427" t="str">
            <v xml:space="preserve"> Ascomycota</v>
          </cell>
          <cell r="K4427" t="str">
            <v xml:space="preserve"> Pezizomycotina</v>
          </cell>
          <cell r="L4427" t="str">
            <v xml:space="preserve"> Eurotiomycetes</v>
          </cell>
          <cell r="M4427" t="str">
            <v>Eurotiomycetidae</v>
          </cell>
          <cell r="N4427" t="str">
            <v xml:space="preserve"> Eurotiales</v>
          </cell>
          <cell r="O4427" t="str">
            <v xml:space="preserve"> Aspergillaceae</v>
          </cell>
          <cell r="P4427" t="str">
            <v xml:space="preserve"> Penicillium.</v>
          </cell>
        </row>
        <row r="4428">
          <cell r="B4428" t="str">
            <v>K9H3A2</v>
          </cell>
          <cell r="C4428" t="str">
            <v xml:space="preserve"> Penicillium digitatum (strain PHI26 / CECT 20796) (Green mold).</v>
          </cell>
          <cell r="E4428" t="str">
            <v xml:space="preserve"> NCBI_TaxID=1170229 {ECO:0000313|EMBL:EKV19636.1, ECO:0000313|Proteomes:UP000009882};</v>
          </cell>
          <cell r="G4428" t="str">
            <v>Eukaryota</v>
          </cell>
          <cell r="H4428" t="str">
            <v xml:space="preserve"> Fungi</v>
          </cell>
          <cell r="I4428" t="str">
            <v xml:space="preserve"> Dikarya</v>
          </cell>
          <cell r="J4428" t="str">
            <v xml:space="preserve"> Ascomycota</v>
          </cell>
          <cell r="K4428" t="str">
            <v xml:space="preserve"> Pezizomycotina</v>
          </cell>
          <cell r="L4428" t="str">
            <v xml:space="preserve"> Eurotiomycetes</v>
          </cell>
          <cell r="M4428" t="str">
            <v>Eurotiomycetidae</v>
          </cell>
          <cell r="N4428" t="str">
            <v xml:space="preserve"> Eurotiales</v>
          </cell>
          <cell r="O4428" t="str">
            <v xml:space="preserve"> Aspergillaceae</v>
          </cell>
          <cell r="P4428" t="str">
            <v xml:space="preserve"> Penicillium.</v>
          </cell>
        </row>
        <row r="4429">
          <cell r="B4429" t="str">
            <v>L0P905</v>
          </cell>
          <cell r="C4429" t="str">
            <v xml:space="preserve"> Pneumocystis jirovecii (strain SE8) (Human pneumocystis pneumonia agent).</v>
          </cell>
          <cell r="E4429" t="str">
            <v xml:space="preserve"> NCBI_TaxID=1209962 {ECO:0000313|Proteomes:UP000010422};</v>
          </cell>
          <cell r="G4429" t="str">
            <v>Eukaryota</v>
          </cell>
          <cell r="H4429" t="str">
            <v xml:space="preserve"> Fungi</v>
          </cell>
          <cell r="I4429" t="str">
            <v xml:space="preserve"> Dikarya</v>
          </cell>
          <cell r="J4429" t="str">
            <v xml:space="preserve"> Ascomycota</v>
          </cell>
          <cell r="K4429" t="str">
            <v xml:space="preserve"> Taphrinomycotina</v>
          </cell>
          <cell r="L4429" t="str">
            <v>Pneumocystidomycetes</v>
          </cell>
          <cell r="M4429" t="str">
            <v xml:space="preserve"> Pneumocystidaceae</v>
          </cell>
          <cell r="N4429" t="str">
            <v xml:space="preserve"> Pneumocystis.</v>
          </cell>
        </row>
        <row r="4430">
          <cell r="B4430" t="str">
            <v>L0PGD0</v>
          </cell>
          <cell r="C4430" t="str">
            <v xml:space="preserve"> Pneumocystis jirovecii (strain SE8) (Human pneumocystis pneumonia agent).</v>
          </cell>
          <cell r="E4430" t="str">
            <v xml:space="preserve"> NCBI_TaxID=1209962 {ECO:0000313|Proteomes:UP000010422};</v>
          </cell>
          <cell r="G4430" t="str">
            <v>Eukaryota</v>
          </cell>
          <cell r="H4430" t="str">
            <v xml:space="preserve"> Fungi</v>
          </cell>
          <cell r="I4430" t="str">
            <v xml:space="preserve"> Dikarya</v>
          </cell>
          <cell r="J4430" t="str">
            <v xml:space="preserve"> Ascomycota</v>
          </cell>
          <cell r="K4430" t="str">
            <v xml:space="preserve"> Taphrinomycotina</v>
          </cell>
          <cell r="L4430" t="str">
            <v>Pneumocystidomycetes</v>
          </cell>
          <cell r="M4430" t="str">
            <v xml:space="preserve"> Pneumocystidaceae</v>
          </cell>
          <cell r="N4430" t="str">
            <v xml:space="preserve"> Pneumocystis.</v>
          </cell>
        </row>
        <row r="4431">
          <cell r="B4431" t="str">
            <v>L1I904</v>
          </cell>
          <cell r="C4431" t="str">
            <v xml:space="preserve"> Guillardia theta CCMP2712.</v>
          </cell>
          <cell r="E4431" t="str">
            <v xml:space="preserve"> NCBI_TaxID=905079 {ECO:0000313|EMBL:EKX32746.1, ECO:0000313|Proteomes:UP000011087};</v>
          </cell>
          <cell r="G4431" t="str">
            <v>Eukaryota</v>
          </cell>
          <cell r="H4431" t="str">
            <v xml:space="preserve"> Cryptophyta</v>
          </cell>
          <cell r="I4431" t="str">
            <v xml:space="preserve"> Pyrenomonadales</v>
          </cell>
          <cell r="J4431" t="str">
            <v xml:space="preserve"> Geminigeraceae</v>
          </cell>
          <cell r="K4431" t="str">
            <v xml:space="preserve"> Guillardia.</v>
          </cell>
        </row>
        <row r="4432">
          <cell r="B4432" t="str">
            <v>L1IB94</v>
          </cell>
          <cell r="C4432" t="str">
            <v xml:space="preserve"> Guillardia theta CCMP2712.</v>
          </cell>
          <cell r="E4432" t="str">
            <v xml:space="preserve"> NCBI_TaxID=905079 {ECO:0000313|EMBL:EKX33332.1, ECO:0000313|Proteomes:UP000011087};</v>
          </cell>
          <cell r="G4432" t="str">
            <v>Eukaryota</v>
          </cell>
          <cell r="H4432" t="str">
            <v xml:space="preserve"> Cryptophyta</v>
          </cell>
          <cell r="I4432" t="str">
            <v xml:space="preserve"> Pyrenomonadales</v>
          </cell>
          <cell r="J4432" t="str">
            <v xml:space="preserve"> Geminigeraceae</v>
          </cell>
          <cell r="K4432" t="str">
            <v xml:space="preserve"> Guillardia.</v>
          </cell>
        </row>
        <row r="4433">
          <cell r="B4433" t="str">
            <v>L1JU10</v>
          </cell>
          <cell r="C4433" t="str">
            <v xml:space="preserve"> Guillardia theta CCMP2712.</v>
          </cell>
          <cell r="E4433" t="str">
            <v xml:space="preserve"> NCBI_TaxID=905079 {ECO:0000313|EMBL:EKX51902.1, ECO:0000313|Proteomes:UP000011087};</v>
          </cell>
          <cell r="G4433" t="str">
            <v>Eukaryota</v>
          </cell>
          <cell r="H4433" t="str">
            <v xml:space="preserve"> Cryptophyta</v>
          </cell>
          <cell r="I4433" t="str">
            <v xml:space="preserve"> Pyrenomonadales</v>
          </cell>
          <cell r="J4433" t="str">
            <v xml:space="preserve"> Geminigeraceae</v>
          </cell>
          <cell r="K4433" t="str">
            <v xml:space="preserve"> Guillardia.</v>
          </cell>
        </row>
        <row r="4434">
          <cell r="B4434" t="str">
            <v>L1LFL5</v>
          </cell>
          <cell r="C4434" t="str">
            <v xml:space="preserve"> Theileria equi strain WA.</v>
          </cell>
          <cell r="E4434" t="str">
            <v xml:space="preserve"> NCBI_TaxID=1537102 {ECO:0000313|EMBL:EKX74222.1, ECO:0000313|Proteomes:UP000031512};</v>
          </cell>
          <cell r="G4434" t="str">
            <v>Eukaryota</v>
          </cell>
          <cell r="H4434" t="str">
            <v xml:space="preserve"> Alveolata</v>
          </cell>
          <cell r="I4434" t="str">
            <v xml:space="preserve"> Apicomplexa</v>
          </cell>
          <cell r="J4434" t="str">
            <v xml:space="preserve"> Aconoidasida</v>
          </cell>
          <cell r="K4434" t="str">
            <v xml:space="preserve"> Piroplasmida</v>
          </cell>
          <cell r="L4434" t="str">
            <v>Theileriidae</v>
          </cell>
          <cell r="M4434" t="str">
            <v xml:space="preserve"> Theileria.</v>
          </cell>
        </row>
        <row r="4435">
          <cell r="B4435" t="str">
            <v>L2FSP9</v>
          </cell>
          <cell r="C4435" t="str">
            <v xml:space="preserve"> Colletotrichum gloeosporioides (strain Nara gc5) (Anthracnose fungus) (Glomerella cingulata).</v>
          </cell>
          <cell r="E4435" t="str">
            <v xml:space="preserve"> NCBI_TaxID=1213859 {ECO:0000313|EMBL:ELA29424.1, ECO:0000313|Proteomes:UP000011096};</v>
          </cell>
          <cell r="G4435" t="str">
            <v>Eukaryota</v>
          </cell>
          <cell r="H4435" t="str">
            <v xml:space="preserve"> Fungi</v>
          </cell>
          <cell r="I4435" t="str">
            <v xml:space="preserve"> Dikarya</v>
          </cell>
          <cell r="J4435" t="str">
            <v xml:space="preserve"> Ascomycota</v>
          </cell>
          <cell r="K4435" t="str">
            <v xml:space="preserve"> Pezizomycotina</v>
          </cell>
          <cell r="L4435" t="str">
            <v>Sordariomycetes</v>
          </cell>
          <cell r="M4435" t="str">
            <v xml:space="preserve"> Hypocreomycetidae</v>
          </cell>
          <cell r="N4435" t="str">
            <v xml:space="preserve"> Glomerellales</v>
          </cell>
          <cell r="O4435" t="str">
            <v xml:space="preserve"> Glomerellaceae</v>
          </cell>
          <cell r="P4435" t="str">
            <v>Colletotrichum.</v>
          </cell>
        </row>
        <row r="4436">
          <cell r="B4436" t="str">
            <v>L2G602</v>
          </cell>
          <cell r="C4436" t="str">
            <v xml:space="preserve"> Colletotrichum gloeosporioides (strain Nara gc5) (Anthracnose fungus) (Glomerella cingulata).</v>
          </cell>
          <cell r="E4436" t="str">
            <v xml:space="preserve"> NCBI_TaxID=1213859 {ECO:0000313|EMBL:ELA34032.1, ECO:0000313|Proteomes:UP000011096};</v>
          </cell>
          <cell r="G4436" t="str">
            <v>Eukaryota</v>
          </cell>
          <cell r="H4436" t="str">
            <v xml:space="preserve"> Fungi</v>
          </cell>
          <cell r="I4436" t="str">
            <v xml:space="preserve"> Dikarya</v>
          </cell>
          <cell r="J4436" t="str">
            <v xml:space="preserve"> Ascomycota</v>
          </cell>
          <cell r="K4436" t="str">
            <v xml:space="preserve"> Pezizomycotina</v>
          </cell>
          <cell r="L4436" t="str">
            <v>Sordariomycetes</v>
          </cell>
          <cell r="M4436" t="str">
            <v xml:space="preserve"> Hypocreomycetidae</v>
          </cell>
          <cell r="N4436" t="str">
            <v xml:space="preserve"> Glomerellales</v>
          </cell>
          <cell r="O4436" t="str">
            <v xml:space="preserve"> Glomerellaceae</v>
          </cell>
          <cell r="P4436" t="str">
            <v>Colletotrichum.</v>
          </cell>
        </row>
        <row r="4437">
          <cell r="B4437" t="str">
            <v>L2GLI9</v>
          </cell>
          <cell r="C4437" t="str">
            <v xml:space="preserve"> Vittaforma corneae (strain ATCC 50505) (Microsporidian parasite) (Nosema corneum).</v>
          </cell>
          <cell r="E4437" t="str">
            <v xml:space="preserve"> NCBI_TaxID=993615 {ECO:0000313|EMBL:ELA41370.1, ECO:0000313|Proteomes:UP000011082};</v>
          </cell>
          <cell r="G4437" t="str">
            <v>Eukaryota</v>
          </cell>
          <cell r="H4437" t="str">
            <v xml:space="preserve"> Fungi</v>
          </cell>
          <cell r="I4437" t="str">
            <v xml:space="preserve"> Fungi incertae sedis</v>
          </cell>
          <cell r="J4437" t="str">
            <v xml:space="preserve"> Microsporidia</v>
          </cell>
          <cell r="K4437" t="str">
            <v xml:space="preserve"> Nosematidae</v>
          </cell>
          <cell r="L4437" t="str">
            <v>Vittaforma.</v>
          </cell>
        </row>
        <row r="4438">
          <cell r="B4438" t="str">
            <v>L5JUW4</v>
          </cell>
          <cell r="C4438" t="str">
            <v xml:space="preserve"> Pteropus alecto (Black flying fox).</v>
          </cell>
          <cell r="E4438" t="str">
            <v xml:space="preserve"> NCBI_TaxID=9402 {ECO:0000313|EMBL:ELK03090.1, ECO:0000313|Proteomes:UP000010552};</v>
          </cell>
          <cell r="G4438" t="str">
            <v>Eukaryota</v>
          </cell>
          <cell r="H4438" t="str">
            <v xml:space="preserve"> Metazoa</v>
          </cell>
          <cell r="I4438" t="str">
            <v xml:space="preserve"> Chordata</v>
          </cell>
          <cell r="J4438" t="str">
            <v xml:space="preserve"> Craniata</v>
          </cell>
          <cell r="K4438" t="str">
            <v xml:space="preserve"> Vertebrata</v>
          </cell>
          <cell r="L4438" t="str">
            <v xml:space="preserve"> Euteleostomi</v>
          </cell>
          <cell r="M4438" t="str">
            <v>Mammalia</v>
          </cell>
          <cell r="N4438" t="str">
            <v xml:space="preserve"> Eutheria</v>
          </cell>
          <cell r="O4438" t="str">
            <v xml:space="preserve"> Laurasiatheria</v>
          </cell>
          <cell r="P4438" t="str">
            <v xml:space="preserve"> Chiroptera</v>
          </cell>
          <cell r="Q4438" t="str">
            <v xml:space="preserve"> Megachiroptera</v>
          </cell>
          <cell r="R4438" t="str">
            <v>Pteropodidae</v>
          </cell>
          <cell r="S4438" t="str">
            <v xml:space="preserve"> Pteropodinae</v>
          </cell>
          <cell r="T4438" t="str">
            <v xml:space="preserve"> Pteropus.</v>
          </cell>
        </row>
        <row r="4439">
          <cell r="B4439" t="str">
            <v>L5KBI4</v>
          </cell>
          <cell r="C4439" t="str">
            <v xml:space="preserve"> Pteropus alecto (Black flying fox).</v>
          </cell>
          <cell r="E4439" t="str">
            <v xml:space="preserve"> NCBI_TaxID=9402 {ECO:0000313|EMBL:ELK08722.1, ECO:0000313|Proteomes:UP000010552};</v>
          </cell>
          <cell r="G4439" t="str">
            <v>Eukaryota</v>
          </cell>
          <cell r="H4439" t="str">
            <v xml:space="preserve"> Metazoa</v>
          </cell>
          <cell r="I4439" t="str">
            <v xml:space="preserve"> Chordata</v>
          </cell>
          <cell r="J4439" t="str">
            <v xml:space="preserve"> Craniata</v>
          </cell>
          <cell r="K4439" t="str">
            <v xml:space="preserve"> Vertebrata</v>
          </cell>
          <cell r="L4439" t="str">
            <v xml:space="preserve"> Euteleostomi</v>
          </cell>
          <cell r="M4439" t="str">
            <v>Mammalia</v>
          </cell>
          <cell r="N4439" t="str">
            <v xml:space="preserve"> Eutheria</v>
          </cell>
          <cell r="O4439" t="str">
            <v xml:space="preserve"> Laurasiatheria</v>
          </cell>
          <cell r="P4439" t="str">
            <v xml:space="preserve"> Chiroptera</v>
          </cell>
          <cell r="Q4439" t="str">
            <v xml:space="preserve"> Megachiroptera</v>
          </cell>
          <cell r="R4439" t="str">
            <v>Pteropodidae</v>
          </cell>
          <cell r="S4439" t="str">
            <v xml:space="preserve"> Pteropodinae</v>
          </cell>
          <cell r="T4439" t="str">
            <v xml:space="preserve"> Pteropus.</v>
          </cell>
        </row>
        <row r="4440">
          <cell r="B4440" t="str">
            <v>L5KG98</v>
          </cell>
          <cell r="C4440" t="str">
            <v xml:space="preserve"> Pteropus alecto (Black flying fox).</v>
          </cell>
          <cell r="E4440" t="str">
            <v xml:space="preserve"> NCBI_TaxID=9402 {ECO:0000313|EMBL:ELK09513.1, ECO:0000313|Proteomes:UP000010552};</v>
          </cell>
          <cell r="G4440" t="str">
            <v>Eukaryota</v>
          </cell>
          <cell r="H4440" t="str">
            <v xml:space="preserve"> Metazoa</v>
          </cell>
          <cell r="I4440" t="str">
            <v xml:space="preserve"> Chordata</v>
          </cell>
          <cell r="J4440" t="str">
            <v xml:space="preserve"> Craniata</v>
          </cell>
          <cell r="K4440" t="str">
            <v xml:space="preserve"> Vertebrata</v>
          </cell>
          <cell r="L4440" t="str">
            <v xml:space="preserve"> Euteleostomi</v>
          </cell>
          <cell r="M4440" t="str">
            <v>Mammalia</v>
          </cell>
          <cell r="N4440" t="str">
            <v xml:space="preserve"> Eutheria</v>
          </cell>
          <cell r="O4440" t="str">
            <v xml:space="preserve"> Laurasiatheria</v>
          </cell>
          <cell r="P4440" t="str">
            <v xml:space="preserve"> Chiroptera</v>
          </cell>
          <cell r="Q4440" t="str">
            <v xml:space="preserve"> Megachiroptera</v>
          </cell>
          <cell r="R4440" t="str">
            <v>Pteropodidae</v>
          </cell>
          <cell r="S4440" t="str">
            <v xml:space="preserve"> Pteropodinae</v>
          </cell>
          <cell r="T4440" t="str">
            <v xml:space="preserve"> Pteropus.</v>
          </cell>
        </row>
        <row r="4441">
          <cell r="B4441" t="str">
            <v>L5KQ01</v>
          </cell>
          <cell r="C4441" t="str">
            <v xml:space="preserve"> Pteropus alecto (Black flying fox).</v>
          </cell>
          <cell r="E4441" t="str">
            <v xml:space="preserve"> NCBI_TaxID=9402 {ECO:0000313|EMBL:ELK12733.1, ECO:0000313|Proteomes:UP000010552};</v>
          </cell>
          <cell r="G4441" t="str">
            <v>Eukaryota</v>
          </cell>
          <cell r="H4441" t="str">
            <v xml:space="preserve"> Metazoa</v>
          </cell>
          <cell r="I4441" t="str">
            <v xml:space="preserve"> Chordata</v>
          </cell>
          <cell r="J4441" t="str">
            <v xml:space="preserve"> Craniata</v>
          </cell>
          <cell r="K4441" t="str">
            <v xml:space="preserve"> Vertebrata</v>
          </cell>
          <cell r="L4441" t="str">
            <v xml:space="preserve"> Euteleostomi</v>
          </cell>
          <cell r="M4441" t="str">
            <v>Mammalia</v>
          </cell>
          <cell r="N4441" t="str">
            <v xml:space="preserve"> Eutheria</v>
          </cell>
          <cell r="O4441" t="str">
            <v xml:space="preserve"> Laurasiatheria</v>
          </cell>
          <cell r="P4441" t="str">
            <v xml:space="preserve"> Chiroptera</v>
          </cell>
          <cell r="Q4441" t="str">
            <v xml:space="preserve"> Megachiroptera</v>
          </cell>
          <cell r="R4441" t="str">
            <v>Pteropodidae</v>
          </cell>
          <cell r="S4441" t="str">
            <v xml:space="preserve"> Pteropodinae</v>
          </cell>
          <cell r="T4441" t="str">
            <v xml:space="preserve"> Pteropus.</v>
          </cell>
        </row>
        <row r="4442">
          <cell r="B4442" t="str">
            <v>L5KYA2</v>
          </cell>
          <cell r="C4442" t="str">
            <v xml:space="preserve"> Pteropus alecto (Black flying fox).</v>
          </cell>
          <cell r="E4442" t="str">
            <v xml:space="preserve"> NCBI_TaxID=9402 {ECO:0000313|EMBL:ELK16367.1, ECO:0000313|Proteomes:UP000010552};</v>
          </cell>
          <cell r="G4442" t="str">
            <v>Eukaryota</v>
          </cell>
          <cell r="H4442" t="str">
            <v xml:space="preserve"> Metazoa</v>
          </cell>
          <cell r="I4442" t="str">
            <v xml:space="preserve"> Chordata</v>
          </cell>
          <cell r="J4442" t="str">
            <v xml:space="preserve"> Craniata</v>
          </cell>
          <cell r="K4442" t="str">
            <v xml:space="preserve"> Vertebrata</v>
          </cell>
          <cell r="L4442" t="str">
            <v xml:space="preserve"> Euteleostomi</v>
          </cell>
          <cell r="M4442" t="str">
            <v>Mammalia</v>
          </cell>
          <cell r="N4442" t="str">
            <v xml:space="preserve"> Eutheria</v>
          </cell>
          <cell r="O4442" t="str">
            <v xml:space="preserve"> Laurasiatheria</v>
          </cell>
          <cell r="P4442" t="str">
            <v xml:space="preserve"> Chiroptera</v>
          </cell>
          <cell r="Q4442" t="str">
            <v xml:space="preserve"> Megachiroptera</v>
          </cell>
          <cell r="R4442" t="str">
            <v>Pteropodidae</v>
          </cell>
          <cell r="S4442" t="str">
            <v xml:space="preserve"> Pteropodinae</v>
          </cell>
          <cell r="T4442" t="str">
            <v xml:space="preserve"> Pteropus.</v>
          </cell>
        </row>
        <row r="4443">
          <cell r="B4443" t="str">
            <v>L5LRJ3</v>
          </cell>
          <cell r="C4443" t="str">
            <v xml:space="preserve"> Myotis davidii (David's myotis).</v>
          </cell>
          <cell r="E4443" t="str">
            <v xml:space="preserve"> NCBI_TaxID=225400 {ECO:0000313|EMBL:ELK28672.1, ECO:0000313|Proteomes:UP000010556};</v>
          </cell>
          <cell r="G4443" t="str">
            <v>Eukaryota</v>
          </cell>
          <cell r="H4443" t="str">
            <v xml:space="preserve"> Metazoa</v>
          </cell>
          <cell r="I4443" t="str">
            <v xml:space="preserve"> Chordata</v>
          </cell>
          <cell r="J4443" t="str">
            <v xml:space="preserve"> Craniata</v>
          </cell>
          <cell r="K4443" t="str">
            <v xml:space="preserve"> Vertebrata</v>
          </cell>
          <cell r="L4443" t="str">
            <v xml:space="preserve"> Euteleostomi</v>
          </cell>
          <cell r="M4443" t="str">
            <v>Mammalia</v>
          </cell>
          <cell r="N4443" t="str">
            <v xml:space="preserve"> Eutheria</v>
          </cell>
          <cell r="O4443" t="str">
            <v xml:space="preserve"> Laurasiatheria</v>
          </cell>
          <cell r="P4443" t="str">
            <v xml:space="preserve"> Chiroptera</v>
          </cell>
          <cell r="Q4443" t="str">
            <v xml:space="preserve"> Microchiroptera</v>
          </cell>
          <cell r="R4443" t="str">
            <v>Vespertilionidae</v>
          </cell>
          <cell r="S4443" t="str">
            <v xml:space="preserve"> Myotis.</v>
          </cell>
        </row>
        <row r="4444">
          <cell r="B4444" t="str">
            <v>L5LS23</v>
          </cell>
          <cell r="C4444" t="str">
            <v xml:space="preserve"> Myotis davidii (David's myotis).</v>
          </cell>
          <cell r="E4444" t="str">
            <v xml:space="preserve"> NCBI_TaxID=225400 {ECO:0000313|EMBL:ELK28820.1, ECO:0000313|Proteomes:UP000010556};</v>
          </cell>
          <cell r="G4444" t="str">
            <v>Eukaryota</v>
          </cell>
          <cell r="H4444" t="str">
            <v xml:space="preserve"> Metazoa</v>
          </cell>
          <cell r="I4444" t="str">
            <v xml:space="preserve"> Chordata</v>
          </cell>
          <cell r="J4444" t="str">
            <v xml:space="preserve"> Craniata</v>
          </cell>
          <cell r="K4444" t="str">
            <v xml:space="preserve"> Vertebrata</v>
          </cell>
          <cell r="L4444" t="str">
            <v xml:space="preserve"> Euteleostomi</v>
          </cell>
          <cell r="M4444" t="str">
            <v>Mammalia</v>
          </cell>
          <cell r="N4444" t="str">
            <v xml:space="preserve"> Eutheria</v>
          </cell>
          <cell r="O4444" t="str">
            <v xml:space="preserve"> Laurasiatheria</v>
          </cell>
          <cell r="P4444" t="str">
            <v xml:space="preserve"> Chiroptera</v>
          </cell>
          <cell r="Q4444" t="str">
            <v xml:space="preserve"> Microchiroptera</v>
          </cell>
          <cell r="R4444" t="str">
            <v>Vespertilionidae</v>
          </cell>
          <cell r="S4444" t="str">
            <v xml:space="preserve"> Myotis.</v>
          </cell>
        </row>
        <row r="4445">
          <cell r="B4445" t="str">
            <v>L5LVM3</v>
          </cell>
          <cell r="C4445" t="str">
            <v xml:space="preserve"> Myotis davidii (David's myotis).</v>
          </cell>
          <cell r="E4445" t="str">
            <v xml:space="preserve"> NCBI_TaxID=225400 {ECO:0000313|EMBL:ELK29498.1, ECO:0000313|Proteomes:UP000010556};</v>
          </cell>
          <cell r="G4445" t="str">
            <v>Eukaryota</v>
          </cell>
          <cell r="H4445" t="str">
            <v xml:space="preserve"> Metazoa</v>
          </cell>
          <cell r="I4445" t="str">
            <v xml:space="preserve"> Chordata</v>
          </cell>
          <cell r="J4445" t="str">
            <v xml:space="preserve"> Craniata</v>
          </cell>
          <cell r="K4445" t="str">
            <v xml:space="preserve"> Vertebrata</v>
          </cell>
          <cell r="L4445" t="str">
            <v xml:space="preserve"> Euteleostomi</v>
          </cell>
          <cell r="M4445" t="str">
            <v>Mammalia</v>
          </cell>
          <cell r="N4445" t="str">
            <v xml:space="preserve"> Eutheria</v>
          </cell>
          <cell r="O4445" t="str">
            <v xml:space="preserve"> Laurasiatheria</v>
          </cell>
          <cell r="P4445" t="str">
            <v xml:space="preserve"> Chiroptera</v>
          </cell>
          <cell r="Q4445" t="str">
            <v xml:space="preserve"> Microchiroptera</v>
          </cell>
          <cell r="R4445" t="str">
            <v>Vespertilionidae</v>
          </cell>
          <cell r="S4445" t="str">
            <v xml:space="preserve"> Myotis.</v>
          </cell>
        </row>
        <row r="4446">
          <cell r="B4446" t="str">
            <v>L5M1V4</v>
          </cell>
          <cell r="C4446" t="str">
            <v xml:space="preserve"> Myotis davidii (David's myotis).</v>
          </cell>
          <cell r="E4446" t="str">
            <v xml:space="preserve"> NCBI_TaxID=225400 {ECO:0000313|EMBL:ELK31693.1, ECO:0000313|Proteomes:UP000010556};</v>
          </cell>
          <cell r="G4446" t="str">
            <v>Eukaryota</v>
          </cell>
          <cell r="H4446" t="str">
            <v xml:space="preserve"> Metazoa</v>
          </cell>
          <cell r="I4446" t="str">
            <v xml:space="preserve"> Chordata</v>
          </cell>
          <cell r="J4446" t="str">
            <v xml:space="preserve"> Craniata</v>
          </cell>
          <cell r="K4446" t="str">
            <v xml:space="preserve"> Vertebrata</v>
          </cell>
          <cell r="L4446" t="str">
            <v xml:space="preserve"> Euteleostomi</v>
          </cell>
          <cell r="M4446" t="str">
            <v>Mammalia</v>
          </cell>
          <cell r="N4446" t="str">
            <v xml:space="preserve"> Eutheria</v>
          </cell>
          <cell r="O4446" t="str">
            <v xml:space="preserve"> Laurasiatheria</v>
          </cell>
          <cell r="P4446" t="str">
            <v xml:space="preserve"> Chiroptera</v>
          </cell>
          <cell r="Q4446" t="str">
            <v xml:space="preserve"> Microchiroptera</v>
          </cell>
          <cell r="R4446" t="str">
            <v>Vespertilionidae</v>
          </cell>
          <cell r="S4446" t="str">
            <v xml:space="preserve"> Myotis.</v>
          </cell>
        </row>
        <row r="4447">
          <cell r="B4447" t="str">
            <v>L5M4X8</v>
          </cell>
          <cell r="C4447" t="str">
            <v xml:space="preserve"> Myotis davidii (David's myotis).</v>
          </cell>
          <cell r="E4447" t="str">
            <v xml:space="preserve"> NCBI_TaxID=225400 {ECO:0000313|EMBL:ELK33426.1, ECO:0000313|Proteomes:UP000010556};</v>
          </cell>
          <cell r="G4447" t="str">
            <v>Eukaryota</v>
          </cell>
          <cell r="H4447" t="str">
            <v xml:space="preserve"> Metazoa</v>
          </cell>
          <cell r="I4447" t="str">
            <v xml:space="preserve"> Chordata</v>
          </cell>
          <cell r="J4447" t="str">
            <v xml:space="preserve"> Craniata</v>
          </cell>
          <cell r="K4447" t="str">
            <v xml:space="preserve"> Vertebrata</v>
          </cell>
          <cell r="L4447" t="str">
            <v xml:space="preserve"> Euteleostomi</v>
          </cell>
          <cell r="M4447" t="str">
            <v>Mammalia</v>
          </cell>
          <cell r="N4447" t="str">
            <v xml:space="preserve"> Eutheria</v>
          </cell>
          <cell r="O4447" t="str">
            <v xml:space="preserve"> Laurasiatheria</v>
          </cell>
          <cell r="P4447" t="str">
            <v xml:space="preserve"> Chiroptera</v>
          </cell>
          <cell r="Q4447" t="str">
            <v xml:space="preserve"> Microchiroptera</v>
          </cell>
          <cell r="R4447" t="str">
            <v>Vespertilionidae</v>
          </cell>
          <cell r="S4447" t="str">
            <v xml:space="preserve"> Myotis.</v>
          </cell>
        </row>
        <row r="4448">
          <cell r="B4448" t="str">
            <v>L5M5Y5</v>
          </cell>
          <cell r="C4448" t="str">
            <v xml:space="preserve"> Myotis davidii (David's myotis).</v>
          </cell>
          <cell r="E4448" t="str">
            <v xml:space="preserve"> NCBI_TaxID=225400 {ECO:0000313|EMBL:ELK34029.1, ECO:0000313|Proteomes:UP000010556};</v>
          </cell>
          <cell r="G4448" t="str">
            <v>Eukaryota</v>
          </cell>
          <cell r="H4448" t="str">
            <v xml:space="preserve"> Metazoa</v>
          </cell>
          <cell r="I4448" t="str">
            <v xml:space="preserve"> Chordata</v>
          </cell>
          <cell r="J4448" t="str">
            <v xml:space="preserve"> Craniata</v>
          </cell>
          <cell r="K4448" t="str">
            <v xml:space="preserve"> Vertebrata</v>
          </cell>
          <cell r="L4448" t="str">
            <v xml:space="preserve"> Euteleostomi</v>
          </cell>
          <cell r="M4448" t="str">
            <v>Mammalia</v>
          </cell>
          <cell r="N4448" t="str">
            <v xml:space="preserve"> Eutheria</v>
          </cell>
          <cell r="O4448" t="str">
            <v xml:space="preserve"> Laurasiatheria</v>
          </cell>
          <cell r="P4448" t="str">
            <v xml:space="preserve"> Chiroptera</v>
          </cell>
          <cell r="Q4448" t="str">
            <v xml:space="preserve"> Microchiroptera</v>
          </cell>
          <cell r="R4448" t="str">
            <v>Vespertilionidae</v>
          </cell>
          <cell r="S4448" t="str">
            <v xml:space="preserve"> Myotis.</v>
          </cell>
        </row>
        <row r="4449">
          <cell r="B4449" t="str">
            <v>L5M8J4</v>
          </cell>
          <cell r="C4449" t="str">
            <v xml:space="preserve"> Myotis davidii (David's myotis).</v>
          </cell>
          <cell r="E4449" t="str">
            <v xml:space="preserve"> NCBI_TaxID=225400 {ECO:0000313|EMBL:ELK34028.1, ECO:0000313|Proteomes:UP000010556};</v>
          </cell>
          <cell r="G4449" t="str">
            <v>Eukaryota</v>
          </cell>
          <cell r="H4449" t="str">
            <v xml:space="preserve"> Metazoa</v>
          </cell>
          <cell r="I4449" t="str">
            <v xml:space="preserve"> Chordata</v>
          </cell>
          <cell r="J4449" t="str">
            <v xml:space="preserve"> Craniata</v>
          </cell>
          <cell r="K4449" t="str">
            <v xml:space="preserve"> Vertebrata</v>
          </cell>
          <cell r="L4449" t="str">
            <v xml:space="preserve"> Euteleostomi</v>
          </cell>
          <cell r="M4449" t="str">
            <v>Mammalia</v>
          </cell>
          <cell r="N4449" t="str">
            <v xml:space="preserve"> Eutheria</v>
          </cell>
          <cell r="O4449" t="str">
            <v xml:space="preserve"> Laurasiatheria</v>
          </cell>
          <cell r="P4449" t="str">
            <v xml:space="preserve"> Chiroptera</v>
          </cell>
          <cell r="Q4449" t="str">
            <v xml:space="preserve"> Microchiroptera</v>
          </cell>
          <cell r="R4449" t="str">
            <v>Vespertilionidae</v>
          </cell>
          <cell r="S4449" t="str">
            <v xml:space="preserve"> Myotis.</v>
          </cell>
        </row>
        <row r="4450">
          <cell r="B4450" t="str">
            <v>L5MFH3</v>
          </cell>
          <cell r="C4450" t="str">
            <v xml:space="preserve"> Myotis davidii (David's myotis).</v>
          </cell>
          <cell r="E4450" t="str">
            <v xml:space="preserve"> NCBI_TaxID=225400 {ECO:0000313|EMBL:ELK37146.1, ECO:0000313|Proteomes:UP000010556};</v>
          </cell>
          <cell r="G4450" t="str">
            <v>Eukaryota</v>
          </cell>
          <cell r="H4450" t="str">
            <v xml:space="preserve"> Metazoa</v>
          </cell>
          <cell r="I4450" t="str">
            <v xml:space="preserve"> Chordata</v>
          </cell>
          <cell r="J4450" t="str">
            <v xml:space="preserve"> Craniata</v>
          </cell>
          <cell r="K4450" t="str">
            <v xml:space="preserve"> Vertebrata</v>
          </cell>
          <cell r="L4450" t="str">
            <v xml:space="preserve"> Euteleostomi</v>
          </cell>
          <cell r="M4450" t="str">
            <v>Mammalia</v>
          </cell>
          <cell r="N4450" t="str">
            <v xml:space="preserve"> Eutheria</v>
          </cell>
          <cell r="O4450" t="str">
            <v xml:space="preserve"> Laurasiatheria</v>
          </cell>
          <cell r="P4450" t="str">
            <v xml:space="preserve"> Chiroptera</v>
          </cell>
          <cell r="Q4450" t="str">
            <v xml:space="preserve"> Microchiroptera</v>
          </cell>
          <cell r="R4450" t="str">
            <v>Vespertilionidae</v>
          </cell>
          <cell r="S4450" t="str">
            <v xml:space="preserve"> Myotis.</v>
          </cell>
        </row>
        <row r="4451">
          <cell r="B4451" t="str">
            <v>L5MJJ9</v>
          </cell>
          <cell r="C4451" t="str">
            <v xml:space="preserve"> Myotis davidii (David's myotis).</v>
          </cell>
          <cell r="E4451" t="str">
            <v xml:space="preserve"> NCBI_TaxID=225400 {ECO:0000313|EMBL:ELK37923.1, ECO:0000313|Proteomes:UP000010556};</v>
          </cell>
          <cell r="G4451" t="str">
            <v>Eukaryota</v>
          </cell>
          <cell r="H4451" t="str">
            <v xml:space="preserve"> Metazoa</v>
          </cell>
          <cell r="I4451" t="str">
            <v xml:space="preserve"> Chordata</v>
          </cell>
          <cell r="J4451" t="str">
            <v xml:space="preserve"> Craniata</v>
          </cell>
          <cell r="K4451" t="str">
            <v xml:space="preserve"> Vertebrata</v>
          </cell>
          <cell r="L4451" t="str">
            <v xml:space="preserve"> Euteleostomi</v>
          </cell>
          <cell r="M4451" t="str">
            <v>Mammalia</v>
          </cell>
          <cell r="N4451" t="str">
            <v xml:space="preserve"> Eutheria</v>
          </cell>
          <cell r="O4451" t="str">
            <v xml:space="preserve"> Laurasiatheria</v>
          </cell>
          <cell r="P4451" t="str">
            <v xml:space="preserve"> Chiroptera</v>
          </cell>
          <cell r="Q4451" t="str">
            <v xml:space="preserve"> Microchiroptera</v>
          </cell>
          <cell r="R4451" t="str">
            <v>Vespertilionidae</v>
          </cell>
          <cell r="S4451" t="str">
            <v xml:space="preserve"> Myotis.</v>
          </cell>
        </row>
        <row r="4452">
          <cell r="B4452" t="str">
            <v>L8FP18</v>
          </cell>
          <cell r="C4452" t="str">
            <v xml:space="preserve"> Pseudogymnoascus destructans (strain ATCC MYA-4855 / 20631-21) (Bat white-nose syndrome fungus) (Geomyces destructans).</v>
          </cell>
          <cell r="E4452" t="str">
            <v xml:space="preserve"> NCBI_TaxID=658429 {ECO:0000313|EMBL:ELR02203.1, ECO:0000313|Proteomes:UP000011064};</v>
          </cell>
          <cell r="G4452" t="str">
            <v>Eukaryota</v>
          </cell>
          <cell r="H4452" t="str">
            <v xml:space="preserve"> Fungi</v>
          </cell>
          <cell r="I4452" t="str">
            <v xml:space="preserve"> Dikarya</v>
          </cell>
          <cell r="J4452" t="str">
            <v xml:space="preserve"> Ascomycota</v>
          </cell>
          <cell r="K4452" t="str">
            <v xml:space="preserve"> Pezizomycotina</v>
          </cell>
          <cell r="L4452" t="str">
            <v xml:space="preserve"> Leotiomycetes</v>
          </cell>
          <cell r="M4452" t="str">
            <v>Leotiomycetes incertae sedis</v>
          </cell>
          <cell r="N4452" t="str">
            <v xml:space="preserve"> Pseudeurotiaceae</v>
          </cell>
          <cell r="O4452" t="str">
            <v xml:space="preserve"> Pseudogymnoascus.</v>
          </cell>
        </row>
        <row r="4453">
          <cell r="B4453" t="str">
            <v>L8FYQ2</v>
          </cell>
          <cell r="C4453" t="str">
            <v xml:space="preserve"> Pseudogymnoascus destructans (strain ATCC MYA-4855 / 20631-21) (Bat white-nose syndrome fungus) (Geomyces destructans).</v>
          </cell>
          <cell r="E4453" t="str">
            <v xml:space="preserve"> NCBI_TaxID=658429 {ECO:0000313|EMBL:ELR05669.1, ECO:0000313|Proteomes:UP000011064};</v>
          </cell>
          <cell r="G4453" t="str">
            <v>Eukaryota</v>
          </cell>
          <cell r="H4453" t="str">
            <v xml:space="preserve"> Fungi</v>
          </cell>
          <cell r="I4453" t="str">
            <v xml:space="preserve"> Dikarya</v>
          </cell>
          <cell r="J4453" t="str">
            <v xml:space="preserve"> Ascomycota</v>
          </cell>
          <cell r="K4453" t="str">
            <v xml:space="preserve"> Pezizomycotina</v>
          </cell>
          <cell r="L4453" t="str">
            <v xml:space="preserve"> Leotiomycetes</v>
          </cell>
          <cell r="M4453" t="str">
            <v>Leotiomycetes incertae sedis</v>
          </cell>
          <cell r="N4453" t="str">
            <v xml:space="preserve"> Pseudeurotiaceae</v>
          </cell>
          <cell r="O4453" t="str">
            <v xml:space="preserve"> Pseudogymnoascus.</v>
          </cell>
        </row>
        <row r="4454">
          <cell r="B4454" t="str">
            <v>L8GMR7</v>
          </cell>
          <cell r="C4454" t="str">
            <v xml:space="preserve"> Acanthamoeba castellanii str. Neff.</v>
          </cell>
          <cell r="E4454" t="str">
            <v xml:space="preserve"> NCBI_TaxID=1257118 {ECO:0000313|EMBL:ELR14272.1, ECO:0000313|Proteomes:UP000011083};</v>
          </cell>
          <cell r="G4454" t="str">
            <v>Eukaryota</v>
          </cell>
          <cell r="H4454" t="str">
            <v xml:space="preserve"> Amoebozoa</v>
          </cell>
          <cell r="I4454" t="str">
            <v xml:space="preserve"> Discosea</v>
          </cell>
          <cell r="J4454" t="str">
            <v xml:space="preserve"> Longamoebia</v>
          </cell>
          <cell r="K4454" t="str">
            <v xml:space="preserve"> Centramoebida</v>
          </cell>
          <cell r="L4454" t="str">
            <v>Acanthamoebidae</v>
          </cell>
          <cell r="M4454" t="str">
            <v xml:space="preserve"> Acanthamoeba.</v>
          </cell>
        </row>
        <row r="4455">
          <cell r="B4455" t="str">
            <v>L8GPR5</v>
          </cell>
          <cell r="C4455" t="str">
            <v xml:space="preserve"> Acanthamoeba castellanii str. Neff.</v>
          </cell>
          <cell r="E4455" t="str">
            <v xml:space="preserve"> NCBI_TaxID=1257118 {ECO:0000313|EMBL:ELR15159.1, ECO:0000313|Proteomes:UP000011083};</v>
          </cell>
          <cell r="G4455" t="str">
            <v>Eukaryota</v>
          </cell>
          <cell r="H4455" t="str">
            <v xml:space="preserve"> Amoebozoa</v>
          </cell>
          <cell r="I4455" t="str">
            <v xml:space="preserve"> Discosea</v>
          </cell>
          <cell r="J4455" t="str">
            <v xml:space="preserve"> Longamoebia</v>
          </cell>
          <cell r="K4455" t="str">
            <v xml:space="preserve"> Centramoebida</v>
          </cell>
          <cell r="L4455" t="str">
            <v>Acanthamoebidae</v>
          </cell>
          <cell r="M4455" t="str">
            <v xml:space="preserve"> Acanthamoeba.</v>
          </cell>
        </row>
        <row r="4456">
          <cell r="B4456" t="str">
            <v>L8WQA5</v>
          </cell>
          <cell r="C4456" t="str">
            <v xml:space="preserve"> Thanatephorus cucumeris (strain AG1-IA) (Rice sheath blight fungus) (Rhizoctonia solani).</v>
          </cell>
          <cell r="E4456" t="str">
            <v xml:space="preserve"> NCBI_TaxID=983506 {ECO:0000313|EMBL:ELU38953.1, ECO:0000313|Proteomes:UP000011668};</v>
          </cell>
          <cell r="G4456" t="str">
            <v>Eukaryota</v>
          </cell>
          <cell r="H4456" t="str">
            <v xml:space="preserve"> Fungi</v>
          </cell>
          <cell r="I4456" t="str">
            <v xml:space="preserve"> Dikarya</v>
          </cell>
          <cell r="J4456" t="str">
            <v xml:space="preserve"> Basidiomycota</v>
          </cell>
          <cell r="K4456" t="str">
            <v xml:space="preserve"> Agaricomycotina</v>
          </cell>
          <cell r="L4456" t="str">
            <v>Agaricomycetes</v>
          </cell>
          <cell r="M4456" t="str">
            <v xml:space="preserve"> Cantharellales</v>
          </cell>
          <cell r="N4456" t="str">
            <v xml:space="preserve"> Ceratobasidiaceae</v>
          </cell>
          <cell r="O4456" t="str">
            <v xml:space="preserve"> Rhizoctonia.</v>
          </cell>
        </row>
        <row r="4457">
          <cell r="B4457" t="str">
            <v>L8WRG1</v>
          </cell>
          <cell r="C4457" t="str">
            <v xml:space="preserve"> Thanatephorus cucumeris (strain AG1-IA) (Rice sheath blight fungus) (Rhizoctonia solani).</v>
          </cell>
          <cell r="E4457" t="str">
            <v xml:space="preserve"> NCBI_TaxID=983506 {ECO:0000313|EMBL:ELU40595.1, ECO:0000313|Proteomes:UP000011668};</v>
          </cell>
          <cell r="G4457" t="str">
            <v>Eukaryota</v>
          </cell>
          <cell r="H4457" t="str">
            <v xml:space="preserve"> Fungi</v>
          </cell>
          <cell r="I4457" t="str">
            <v xml:space="preserve"> Dikarya</v>
          </cell>
          <cell r="J4457" t="str">
            <v xml:space="preserve"> Basidiomycota</v>
          </cell>
          <cell r="K4457" t="str">
            <v xml:space="preserve"> Agaricomycotina</v>
          </cell>
          <cell r="L4457" t="str">
            <v>Agaricomycetes</v>
          </cell>
          <cell r="M4457" t="str">
            <v xml:space="preserve"> Cantharellales</v>
          </cell>
          <cell r="N4457" t="str">
            <v xml:space="preserve"> Ceratobasidiaceae</v>
          </cell>
          <cell r="O4457" t="str">
            <v xml:space="preserve"> Rhizoctonia.</v>
          </cell>
        </row>
        <row r="4458">
          <cell r="B4458" t="str">
            <v>L8YAN7</v>
          </cell>
          <cell r="C4458" t="str">
            <v xml:space="preserve"> Tupaia chinensis (Chinese tree shrew).</v>
          </cell>
          <cell r="E4458" t="str">
            <v xml:space="preserve"> NCBI_TaxID=246437 {ECO:0000313|EMBL:ELV11426.1, ECO:0000313|Proteomes:UP000011518};</v>
          </cell>
          <cell r="G4458" t="str">
            <v>Eukaryota</v>
          </cell>
          <cell r="H4458" t="str">
            <v xml:space="preserve"> Metazoa</v>
          </cell>
          <cell r="I4458" t="str">
            <v xml:space="preserve"> Chordata</v>
          </cell>
          <cell r="J4458" t="str">
            <v xml:space="preserve"> Craniata</v>
          </cell>
          <cell r="K4458" t="str">
            <v xml:space="preserve"> Vertebrata</v>
          </cell>
          <cell r="L4458" t="str">
            <v xml:space="preserve"> Euteleostomi</v>
          </cell>
          <cell r="M4458" t="str">
            <v>Mammalia</v>
          </cell>
          <cell r="N4458" t="str">
            <v xml:space="preserve"> Eutheria</v>
          </cell>
          <cell r="O4458" t="str">
            <v xml:space="preserve"> Euarchontoglires</v>
          </cell>
          <cell r="P4458" t="str">
            <v xml:space="preserve"> Scandentia</v>
          </cell>
          <cell r="Q4458" t="str">
            <v xml:space="preserve"> Tupaiidae</v>
          </cell>
          <cell r="R4458" t="str">
            <v xml:space="preserve"> Tupaia.</v>
          </cell>
        </row>
        <row r="4459">
          <cell r="B4459" t="str">
            <v>L8YDW3</v>
          </cell>
          <cell r="C4459" t="str">
            <v xml:space="preserve"> Tupaia chinensis (Chinese tree shrew).</v>
          </cell>
          <cell r="E4459" t="str">
            <v xml:space="preserve"> NCBI_TaxID=246437 {ECO:0000313|EMBL:ELV13289.1, ECO:0000313|Proteomes:UP000011518};</v>
          </cell>
          <cell r="G4459" t="str">
            <v>Eukaryota</v>
          </cell>
          <cell r="H4459" t="str">
            <v xml:space="preserve"> Metazoa</v>
          </cell>
          <cell r="I4459" t="str">
            <v xml:space="preserve"> Chordata</v>
          </cell>
          <cell r="J4459" t="str">
            <v xml:space="preserve"> Craniata</v>
          </cell>
          <cell r="K4459" t="str">
            <v xml:space="preserve"> Vertebrata</v>
          </cell>
          <cell r="L4459" t="str">
            <v xml:space="preserve"> Euteleostomi</v>
          </cell>
          <cell r="M4459" t="str">
            <v>Mammalia</v>
          </cell>
          <cell r="N4459" t="str">
            <v xml:space="preserve"> Eutheria</v>
          </cell>
          <cell r="O4459" t="str">
            <v xml:space="preserve"> Euarchontoglires</v>
          </cell>
          <cell r="P4459" t="str">
            <v xml:space="preserve"> Scandentia</v>
          </cell>
          <cell r="Q4459" t="str">
            <v xml:space="preserve"> Tupaiidae</v>
          </cell>
          <cell r="R4459" t="str">
            <v xml:space="preserve"> Tupaia.</v>
          </cell>
        </row>
        <row r="4460">
          <cell r="B4460" t="str">
            <v>L9JAG0</v>
          </cell>
          <cell r="C4460" t="str">
            <v xml:space="preserve"> Tupaia chinensis (Chinese tree shrew).</v>
          </cell>
          <cell r="E4460" t="str">
            <v xml:space="preserve"> NCBI_TaxID=246437 {ECO:0000313|EMBL:ELW47565.1, ECO:0000313|Proteomes:UP000011518};</v>
          </cell>
          <cell r="G4460" t="str">
            <v>Eukaryota</v>
          </cell>
          <cell r="H4460" t="str">
            <v xml:space="preserve"> Metazoa</v>
          </cell>
          <cell r="I4460" t="str">
            <v xml:space="preserve"> Chordata</v>
          </cell>
          <cell r="J4460" t="str">
            <v xml:space="preserve"> Craniata</v>
          </cell>
          <cell r="K4460" t="str">
            <v xml:space="preserve"> Vertebrata</v>
          </cell>
          <cell r="L4460" t="str">
            <v xml:space="preserve"> Euteleostomi</v>
          </cell>
          <cell r="M4460" t="str">
            <v>Mammalia</v>
          </cell>
          <cell r="N4460" t="str">
            <v xml:space="preserve"> Eutheria</v>
          </cell>
          <cell r="O4460" t="str">
            <v xml:space="preserve"> Euarchontoglires</v>
          </cell>
          <cell r="P4460" t="str">
            <v xml:space="preserve"> Scandentia</v>
          </cell>
          <cell r="Q4460" t="str">
            <v xml:space="preserve"> Tupaiidae</v>
          </cell>
          <cell r="R4460" t="str">
            <v xml:space="preserve"> Tupaia.</v>
          </cell>
        </row>
        <row r="4461">
          <cell r="B4461" t="str">
            <v>L9K508</v>
          </cell>
          <cell r="C4461" t="str">
            <v xml:space="preserve"> Tupaia chinensis (Chinese tree shrew).</v>
          </cell>
          <cell r="E4461" t="str">
            <v xml:space="preserve"> NCBI_TaxID=246437 {ECO:0000313|EMBL:ELW57890.1, ECO:0000313|Proteomes:UP000011518};</v>
          </cell>
          <cell r="G4461" t="str">
            <v>Eukaryota</v>
          </cell>
          <cell r="H4461" t="str">
            <v xml:space="preserve"> Metazoa</v>
          </cell>
          <cell r="I4461" t="str">
            <v xml:space="preserve"> Chordata</v>
          </cell>
          <cell r="J4461" t="str">
            <v xml:space="preserve"> Craniata</v>
          </cell>
          <cell r="K4461" t="str">
            <v xml:space="preserve"> Vertebrata</v>
          </cell>
          <cell r="L4461" t="str">
            <v xml:space="preserve"> Euteleostomi</v>
          </cell>
          <cell r="M4461" t="str">
            <v>Mammalia</v>
          </cell>
          <cell r="N4461" t="str">
            <v xml:space="preserve"> Eutheria</v>
          </cell>
          <cell r="O4461" t="str">
            <v xml:space="preserve"> Euarchontoglires</v>
          </cell>
          <cell r="P4461" t="str">
            <v xml:space="preserve"> Scandentia</v>
          </cell>
          <cell r="Q4461" t="str">
            <v xml:space="preserve"> Tupaiidae</v>
          </cell>
          <cell r="R4461" t="str">
            <v xml:space="preserve"> Tupaia.</v>
          </cell>
        </row>
        <row r="4462">
          <cell r="B4462" t="str">
            <v>L9L1L8</v>
          </cell>
          <cell r="C4462" t="str">
            <v xml:space="preserve"> Tupaia chinensis (Chinese tree shrew).</v>
          </cell>
          <cell r="E4462" t="str">
            <v xml:space="preserve"> NCBI_TaxID=246437 {ECO:0000313|EMBL:ELW67287.1, ECO:0000313|Proteomes:UP000011518};</v>
          </cell>
          <cell r="G4462" t="str">
            <v>Eukaryota</v>
          </cell>
          <cell r="H4462" t="str">
            <v xml:space="preserve"> Metazoa</v>
          </cell>
          <cell r="I4462" t="str">
            <v xml:space="preserve"> Chordata</v>
          </cell>
          <cell r="J4462" t="str">
            <v xml:space="preserve"> Craniata</v>
          </cell>
          <cell r="K4462" t="str">
            <v xml:space="preserve"> Vertebrata</v>
          </cell>
          <cell r="L4462" t="str">
            <v xml:space="preserve"> Euteleostomi</v>
          </cell>
          <cell r="M4462" t="str">
            <v>Mammalia</v>
          </cell>
          <cell r="N4462" t="str">
            <v xml:space="preserve"> Eutheria</v>
          </cell>
          <cell r="O4462" t="str">
            <v xml:space="preserve"> Euarchontoglires</v>
          </cell>
          <cell r="P4462" t="str">
            <v xml:space="preserve"> Scandentia</v>
          </cell>
          <cell r="Q4462" t="str">
            <v xml:space="preserve"> Tupaiidae</v>
          </cell>
          <cell r="R4462" t="str">
            <v xml:space="preserve"> Tupaia.</v>
          </cell>
        </row>
        <row r="4463">
          <cell r="B4463" t="str">
            <v>L9L4E6</v>
          </cell>
          <cell r="C4463" t="str">
            <v xml:space="preserve"> Tupaia chinensis (Chinese tree shrew).</v>
          </cell>
          <cell r="E4463" t="str">
            <v xml:space="preserve"> NCBI_TaxID=246437 {ECO:0000313|EMBL:ELW70035.1, ECO:0000313|Proteomes:UP000011518};</v>
          </cell>
          <cell r="G4463" t="str">
            <v>Eukaryota</v>
          </cell>
          <cell r="H4463" t="str">
            <v xml:space="preserve"> Metazoa</v>
          </cell>
          <cell r="I4463" t="str">
            <v xml:space="preserve"> Chordata</v>
          </cell>
          <cell r="J4463" t="str">
            <v xml:space="preserve"> Craniata</v>
          </cell>
          <cell r="K4463" t="str">
            <v xml:space="preserve"> Vertebrata</v>
          </cell>
          <cell r="L4463" t="str">
            <v xml:space="preserve"> Euteleostomi</v>
          </cell>
          <cell r="M4463" t="str">
            <v>Mammalia</v>
          </cell>
          <cell r="N4463" t="str">
            <v xml:space="preserve"> Eutheria</v>
          </cell>
          <cell r="O4463" t="str">
            <v xml:space="preserve"> Euarchontoglires</v>
          </cell>
          <cell r="P4463" t="str">
            <v xml:space="preserve"> Scandentia</v>
          </cell>
          <cell r="Q4463" t="str">
            <v xml:space="preserve"> Tupaiidae</v>
          </cell>
          <cell r="R4463" t="str">
            <v xml:space="preserve"> Tupaia.</v>
          </cell>
        </row>
        <row r="4464">
          <cell r="B4464" t="str">
            <v>L9L8W0</v>
          </cell>
          <cell r="C4464" t="str">
            <v xml:space="preserve"> Tupaia chinensis (Chinese tree shrew).</v>
          </cell>
          <cell r="E4464" t="str">
            <v xml:space="preserve"> NCBI_TaxID=246437 {ECO:0000313|EMBL:ELW71411.1, ECO:0000313|Proteomes:UP000011518};</v>
          </cell>
          <cell r="G4464" t="str">
            <v>Eukaryota</v>
          </cell>
          <cell r="H4464" t="str">
            <v xml:space="preserve"> Metazoa</v>
          </cell>
          <cell r="I4464" t="str">
            <v xml:space="preserve"> Chordata</v>
          </cell>
          <cell r="J4464" t="str">
            <v xml:space="preserve"> Craniata</v>
          </cell>
          <cell r="K4464" t="str">
            <v xml:space="preserve"> Vertebrata</v>
          </cell>
          <cell r="L4464" t="str">
            <v xml:space="preserve"> Euteleostomi</v>
          </cell>
          <cell r="M4464" t="str">
            <v>Mammalia</v>
          </cell>
          <cell r="N4464" t="str">
            <v xml:space="preserve"> Eutheria</v>
          </cell>
          <cell r="O4464" t="str">
            <v xml:space="preserve"> Euarchontoglires</v>
          </cell>
          <cell r="P4464" t="str">
            <v xml:space="preserve"> Scandentia</v>
          </cell>
          <cell r="Q4464" t="str">
            <v xml:space="preserve"> Tupaiidae</v>
          </cell>
          <cell r="R4464" t="str">
            <v xml:space="preserve"> Tupaia.</v>
          </cell>
        </row>
        <row r="4465">
          <cell r="B4465" t="str">
            <v>L9L8W4</v>
          </cell>
          <cell r="C4465" t="str">
            <v xml:space="preserve"> Tupaia chinensis (Chinese tree shrew).</v>
          </cell>
          <cell r="E4465" t="str">
            <v xml:space="preserve"> NCBI_TaxID=246437 {ECO:0000313|EMBL:ELW71089.1, ECO:0000313|Proteomes:UP000011518};</v>
          </cell>
          <cell r="G4465" t="str">
            <v>Eukaryota</v>
          </cell>
          <cell r="H4465" t="str">
            <v xml:space="preserve"> Metazoa</v>
          </cell>
          <cell r="I4465" t="str">
            <v xml:space="preserve"> Chordata</v>
          </cell>
          <cell r="J4465" t="str">
            <v xml:space="preserve"> Craniata</v>
          </cell>
          <cell r="K4465" t="str">
            <v xml:space="preserve"> Vertebrata</v>
          </cell>
          <cell r="L4465" t="str">
            <v xml:space="preserve"> Euteleostomi</v>
          </cell>
          <cell r="M4465" t="str">
            <v>Mammalia</v>
          </cell>
          <cell r="N4465" t="str">
            <v xml:space="preserve"> Eutheria</v>
          </cell>
          <cell r="O4465" t="str">
            <v xml:space="preserve"> Euarchontoglires</v>
          </cell>
          <cell r="P4465" t="str">
            <v xml:space="preserve"> Scandentia</v>
          </cell>
          <cell r="Q4465" t="str">
            <v xml:space="preserve"> Tupaiidae</v>
          </cell>
          <cell r="R4465" t="str">
            <v xml:space="preserve"> Tupaia.</v>
          </cell>
        </row>
        <row r="4466">
          <cell r="B4466" t="str">
            <v>M0RFJ3</v>
          </cell>
          <cell r="C4466" t="str">
            <v xml:space="preserve"> Musa acuminata subsp. malaccensis (Wild banana) (Musa malaccensis).</v>
          </cell>
          <cell r="E4466" t="str">
            <v xml:space="preserve"> NCBI_TaxID=214687 {ECO:0000313|EnsemblPlants:GSMUA_Achr10P05160_001, ECO:0000313|Proteomes:UP000012960};</v>
          </cell>
          <cell r="G4466" t="str">
            <v>Eukaryota</v>
          </cell>
          <cell r="H4466" t="str">
            <v xml:space="preserve"> Viridiplantae</v>
          </cell>
          <cell r="I4466" t="str">
            <v xml:space="preserve"> Streptophyta</v>
          </cell>
          <cell r="J4466" t="str">
            <v xml:space="preserve"> Embryophyta</v>
          </cell>
          <cell r="K4466" t="str">
            <v xml:space="preserve"> Tracheophyta</v>
          </cell>
          <cell r="L4466" t="str">
            <v>Spermatophyta</v>
          </cell>
          <cell r="M4466" t="str">
            <v xml:space="preserve"> Magnoliophyta</v>
          </cell>
          <cell r="N4466" t="str">
            <v xml:space="preserve"> Liliopsida</v>
          </cell>
          <cell r="O4466" t="str">
            <v xml:space="preserve"> Zingiberales</v>
          </cell>
          <cell r="P4466" t="str">
            <v xml:space="preserve"> Musaceae</v>
          </cell>
          <cell r="Q4466" t="str">
            <v>Musa.</v>
          </cell>
        </row>
        <row r="4467">
          <cell r="B4467" t="str">
            <v>M0RFJ4</v>
          </cell>
          <cell r="C4467" t="str">
            <v xml:space="preserve"> Musa acuminata subsp. malaccensis (Wild banana) (Musa malaccensis).</v>
          </cell>
          <cell r="E4467" t="str">
            <v xml:space="preserve"> NCBI_TaxID=214687 {ECO:0000313|EnsemblPlants:GSMUA_Achr10P05170_001, ECO:0000313|Proteomes:UP000012960};</v>
          </cell>
          <cell r="G4467" t="str">
            <v>Eukaryota</v>
          </cell>
          <cell r="H4467" t="str">
            <v xml:space="preserve"> Viridiplantae</v>
          </cell>
          <cell r="I4467" t="str">
            <v xml:space="preserve"> Streptophyta</v>
          </cell>
          <cell r="J4467" t="str">
            <v xml:space="preserve"> Embryophyta</v>
          </cell>
          <cell r="K4467" t="str">
            <v xml:space="preserve"> Tracheophyta</v>
          </cell>
          <cell r="L4467" t="str">
            <v>Spermatophyta</v>
          </cell>
          <cell r="M4467" t="str">
            <v xml:space="preserve"> Magnoliophyta</v>
          </cell>
          <cell r="N4467" t="str">
            <v xml:space="preserve"> Liliopsida</v>
          </cell>
          <cell r="O4467" t="str">
            <v xml:space="preserve"> Zingiberales</v>
          </cell>
          <cell r="P4467" t="str">
            <v xml:space="preserve"> Musaceae</v>
          </cell>
          <cell r="Q4467" t="str">
            <v>Musa.</v>
          </cell>
        </row>
        <row r="4468">
          <cell r="B4468" t="str">
            <v>M0RHQ3</v>
          </cell>
          <cell r="C4468" t="str">
            <v xml:space="preserve"> Musa acuminata subsp. malaccensis (Wild banana) (Musa malaccensis).</v>
          </cell>
          <cell r="E4468" t="str">
            <v xml:space="preserve"> NCBI_TaxID=214687 {ECO:0000313|EnsemblPlants:GSMUA_Achr10P12770_001, ECO:0000313|Proteomes:UP000012960};</v>
          </cell>
          <cell r="G4468" t="str">
            <v>Eukaryota</v>
          </cell>
          <cell r="H4468" t="str">
            <v xml:space="preserve"> Viridiplantae</v>
          </cell>
          <cell r="I4468" t="str">
            <v xml:space="preserve"> Streptophyta</v>
          </cell>
          <cell r="J4468" t="str">
            <v xml:space="preserve"> Embryophyta</v>
          </cell>
          <cell r="K4468" t="str">
            <v xml:space="preserve"> Tracheophyta</v>
          </cell>
          <cell r="L4468" t="str">
            <v>Spermatophyta</v>
          </cell>
          <cell r="M4468" t="str">
            <v xml:space="preserve"> Magnoliophyta</v>
          </cell>
          <cell r="N4468" t="str">
            <v xml:space="preserve"> Liliopsida</v>
          </cell>
          <cell r="O4468" t="str">
            <v xml:space="preserve"> Zingiberales</v>
          </cell>
          <cell r="P4468" t="str">
            <v xml:space="preserve"> Musaceae</v>
          </cell>
          <cell r="Q4468" t="str">
            <v>Musa.</v>
          </cell>
        </row>
        <row r="4469">
          <cell r="B4469" t="str">
            <v>M0S746</v>
          </cell>
          <cell r="C4469" t="str">
            <v xml:space="preserve"> Musa acuminata subsp. malaccensis (Wild banana) (Musa malaccensis).</v>
          </cell>
          <cell r="E4469" t="str">
            <v xml:space="preserve"> NCBI_TaxID=214687 {ECO:0000313|EnsemblPlants:GSMUA_Achr2P11550_001, ECO:0000313|Proteomes:UP000012960};</v>
          </cell>
          <cell r="G4469" t="str">
            <v>Eukaryota</v>
          </cell>
          <cell r="H4469" t="str">
            <v xml:space="preserve"> Viridiplantae</v>
          </cell>
          <cell r="I4469" t="str">
            <v xml:space="preserve"> Streptophyta</v>
          </cell>
          <cell r="J4469" t="str">
            <v xml:space="preserve"> Embryophyta</v>
          </cell>
          <cell r="K4469" t="str">
            <v xml:space="preserve"> Tracheophyta</v>
          </cell>
          <cell r="L4469" t="str">
            <v>Spermatophyta</v>
          </cell>
          <cell r="M4469" t="str">
            <v xml:space="preserve"> Magnoliophyta</v>
          </cell>
          <cell r="N4469" t="str">
            <v xml:space="preserve"> Liliopsida</v>
          </cell>
          <cell r="O4469" t="str">
            <v xml:space="preserve"> Zingiberales</v>
          </cell>
          <cell r="P4469" t="str">
            <v xml:space="preserve"> Musaceae</v>
          </cell>
          <cell r="Q4469" t="str">
            <v>Musa.</v>
          </cell>
        </row>
        <row r="4470">
          <cell r="B4470" t="str">
            <v>M0SGB6</v>
          </cell>
          <cell r="C4470" t="str">
            <v xml:space="preserve"> Musa acuminata subsp. malaccensis (Wild banana) (Musa malaccensis).</v>
          </cell>
          <cell r="E4470" t="str">
            <v xml:space="preserve"> NCBI_TaxID=214687 {ECO:0000313|EnsemblPlants:GSMUA_Achr3P20500_001, ECO:0000313|Proteomes:UP000012960};</v>
          </cell>
          <cell r="G4470" t="str">
            <v>Eukaryota</v>
          </cell>
          <cell r="H4470" t="str">
            <v xml:space="preserve"> Viridiplantae</v>
          </cell>
          <cell r="I4470" t="str">
            <v xml:space="preserve"> Streptophyta</v>
          </cell>
          <cell r="J4470" t="str">
            <v xml:space="preserve"> Embryophyta</v>
          </cell>
          <cell r="K4470" t="str">
            <v xml:space="preserve"> Tracheophyta</v>
          </cell>
          <cell r="L4470" t="str">
            <v>Spermatophyta</v>
          </cell>
          <cell r="M4470" t="str">
            <v xml:space="preserve"> Magnoliophyta</v>
          </cell>
          <cell r="N4470" t="str">
            <v xml:space="preserve"> Liliopsida</v>
          </cell>
          <cell r="O4470" t="str">
            <v xml:space="preserve"> Zingiberales</v>
          </cell>
          <cell r="P4470" t="str">
            <v xml:space="preserve"> Musaceae</v>
          </cell>
          <cell r="Q4470" t="str">
            <v>Musa.</v>
          </cell>
        </row>
        <row r="4471">
          <cell r="B4471" t="str">
            <v>M0SWV0</v>
          </cell>
          <cell r="C4471" t="str">
            <v xml:space="preserve"> Musa acuminata subsp. malaccensis (Wild banana) (Musa malaccensis).</v>
          </cell>
          <cell r="E4471" t="str">
            <v xml:space="preserve"> NCBI_TaxID=214687 {ECO:0000313|EnsemblPlants:GSMUA_Achr5P08710_001, ECO:0000313|Proteomes:UP000012960};</v>
          </cell>
          <cell r="G4471" t="str">
            <v>Eukaryota</v>
          </cell>
          <cell r="H4471" t="str">
            <v xml:space="preserve"> Viridiplantae</v>
          </cell>
          <cell r="I4471" t="str">
            <v xml:space="preserve"> Streptophyta</v>
          </cell>
          <cell r="J4471" t="str">
            <v xml:space="preserve"> Embryophyta</v>
          </cell>
          <cell r="K4471" t="str">
            <v xml:space="preserve"> Tracheophyta</v>
          </cell>
          <cell r="L4471" t="str">
            <v>Spermatophyta</v>
          </cell>
          <cell r="M4471" t="str">
            <v xml:space="preserve"> Magnoliophyta</v>
          </cell>
          <cell r="N4471" t="str">
            <v xml:space="preserve"> Liliopsida</v>
          </cell>
          <cell r="O4471" t="str">
            <v xml:space="preserve"> Zingiberales</v>
          </cell>
          <cell r="P4471" t="str">
            <v xml:space="preserve"> Musaceae</v>
          </cell>
          <cell r="Q4471" t="str">
            <v>Musa.</v>
          </cell>
        </row>
        <row r="4472">
          <cell r="B4472" t="str">
            <v>M0T482</v>
          </cell>
          <cell r="C4472" t="str">
            <v xml:space="preserve"> Musa acuminata subsp. malaccensis (Wild banana) (Musa malaccensis).</v>
          </cell>
          <cell r="E4472" t="str">
            <v xml:space="preserve"> NCBI_TaxID=214687 {ECO:0000313|EnsemblPlants:GSMUA_Achr6P04840_001, ECO:0000313|Proteomes:UP000012960};</v>
          </cell>
          <cell r="G4472" t="str">
            <v>Eukaryota</v>
          </cell>
          <cell r="H4472" t="str">
            <v xml:space="preserve"> Viridiplantae</v>
          </cell>
          <cell r="I4472" t="str">
            <v xml:space="preserve"> Streptophyta</v>
          </cell>
          <cell r="J4472" t="str">
            <v xml:space="preserve"> Embryophyta</v>
          </cell>
          <cell r="K4472" t="str">
            <v xml:space="preserve"> Tracheophyta</v>
          </cell>
          <cell r="L4472" t="str">
            <v>Spermatophyta</v>
          </cell>
          <cell r="M4472" t="str">
            <v xml:space="preserve"> Magnoliophyta</v>
          </cell>
          <cell r="N4472" t="str">
            <v xml:space="preserve"> Liliopsida</v>
          </cell>
          <cell r="O4472" t="str">
            <v xml:space="preserve"> Zingiberales</v>
          </cell>
          <cell r="P4472" t="str">
            <v xml:space="preserve"> Musaceae</v>
          </cell>
          <cell r="Q4472" t="str">
            <v>Musa.</v>
          </cell>
        </row>
        <row r="4473">
          <cell r="B4473" t="str">
            <v>M0TDE6</v>
          </cell>
          <cell r="C4473" t="str">
            <v xml:space="preserve"> Musa acuminata subsp. malaccensis (Wild banana) (Musa malaccensis).</v>
          </cell>
          <cell r="E4473" t="str">
            <v xml:space="preserve"> NCBI_TaxID=214687 {ECO:0000313|EnsemblPlants:GSMUA_Achr7P00060_001, ECO:0000313|Proteomes:UP000012960};</v>
          </cell>
          <cell r="G4473" t="str">
            <v>Eukaryota</v>
          </cell>
          <cell r="H4473" t="str">
            <v xml:space="preserve"> Viridiplantae</v>
          </cell>
          <cell r="I4473" t="str">
            <v xml:space="preserve"> Streptophyta</v>
          </cell>
          <cell r="J4473" t="str">
            <v xml:space="preserve"> Embryophyta</v>
          </cell>
          <cell r="K4473" t="str">
            <v xml:space="preserve"> Tracheophyta</v>
          </cell>
          <cell r="L4473" t="str">
            <v>Spermatophyta</v>
          </cell>
          <cell r="M4473" t="str">
            <v xml:space="preserve"> Magnoliophyta</v>
          </cell>
          <cell r="N4473" t="str">
            <v xml:space="preserve"> Liliopsida</v>
          </cell>
          <cell r="O4473" t="str">
            <v xml:space="preserve"> Zingiberales</v>
          </cell>
          <cell r="P4473" t="str">
            <v xml:space="preserve"> Musaceae</v>
          </cell>
          <cell r="Q4473" t="str">
            <v>Musa.</v>
          </cell>
        </row>
        <row r="4474">
          <cell r="B4474" t="str">
            <v>M0TFX1</v>
          </cell>
          <cell r="C4474" t="str">
            <v xml:space="preserve"> Musa acuminata subsp. malaccensis (Wild banana) (Musa malaccensis).</v>
          </cell>
          <cell r="E4474" t="str">
            <v xml:space="preserve"> NCBI_TaxID=214687 {ECO:0000313|EnsemblPlants:GSMUA_Achr7P08830_001, ECO:0000313|Proteomes:UP000012960};</v>
          </cell>
          <cell r="G4474" t="str">
            <v>Eukaryota</v>
          </cell>
          <cell r="H4474" t="str">
            <v xml:space="preserve"> Viridiplantae</v>
          </cell>
          <cell r="I4474" t="str">
            <v xml:space="preserve"> Streptophyta</v>
          </cell>
          <cell r="J4474" t="str">
            <v xml:space="preserve"> Embryophyta</v>
          </cell>
          <cell r="K4474" t="str">
            <v xml:space="preserve"> Tracheophyta</v>
          </cell>
          <cell r="L4474" t="str">
            <v>Spermatophyta</v>
          </cell>
          <cell r="M4474" t="str">
            <v xml:space="preserve"> Magnoliophyta</v>
          </cell>
          <cell r="N4474" t="str">
            <v xml:space="preserve"> Liliopsida</v>
          </cell>
          <cell r="O4474" t="str">
            <v xml:space="preserve"> Zingiberales</v>
          </cell>
          <cell r="P4474" t="str">
            <v xml:space="preserve"> Musaceae</v>
          </cell>
          <cell r="Q4474" t="str">
            <v>Musa.</v>
          </cell>
        </row>
        <row r="4475">
          <cell r="B4475" t="str">
            <v>M0TK76</v>
          </cell>
          <cell r="C4475" t="str">
            <v xml:space="preserve"> Musa acuminata subsp. malaccensis (Wild banana) (Musa malaccensis).</v>
          </cell>
          <cell r="E4475" t="str">
            <v xml:space="preserve"> NCBI_TaxID=214687 {ECO:0000313|EnsemblPlants:GSMUA_Achr7P23900_001, ECO:0000313|Proteomes:UP000012960};</v>
          </cell>
          <cell r="G4475" t="str">
            <v>Eukaryota</v>
          </cell>
          <cell r="H4475" t="str">
            <v xml:space="preserve"> Viridiplantae</v>
          </cell>
          <cell r="I4475" t="str">
            <v xml:space="preserve"> Streptophyta</v>
          </cell>
          <cell r="J4475" t="str">
            <v xml:space="preserve"> Embryophyta</v>
          </cell>
          <cell r="K4475" t="str">
            <v xml:space="preserve"> Tracheophyta</v>
          </cell>
          <cell r="L4475" t="str">
            <v>Spermatophyta</v>
          </cell>
          <cell r="M4475" t="str">
            <v xml:space="preserve"> Magnoliophyta</v>
          </cell>
          <cell r="N4475" t="str">
            <v xml:space="preserve"> Liliopsida</v>
          </cell>
          <cell r="O4475" t="str">
            <v xml:space="preserve"> Zingiberales</v>
          </cell>
          <cell r="P4475" t="str">
            <v xml:space="preserve"> Musaceae</v>
          </cell>
          <cell r="Q4475" t="str">
            <v>Musa.</v>
          </cell>
        </row>
        <row r="4476">
          <cell r="B4476" t="str">
            <v>M0TKV5</v>
          </cell>
          <cell r="C4476" t="str">
            <v xml:space="preserve"> Musa acuminata subsp. malaccensis (Wild banana) (Musa malaccensis).</v>
          </cell>
          <cell r="E4476" t="str">
            <v xml:space="preserve"> NCBI_TaxID=214687 {ECO:0000313|EnsemblPlants:GSMUA_Achr7P26190_001, ECO:0000313|Proteomes:UP000012960};</v>
          </cell>
          <cell r="G4476" t="str">
            <v>Eukaryota</v>
          </cell>
          <cell r="H4476" t="str">
            <v xml:space="preserve"> Viridiplantae</v>
          </cell>
          <cell r="I4476" t="str">
            <v xml:space="preserve"> Streptophyta</v>
          </cell>
          <cell r="J4476" t="str">
            <v xml:space="preserve"> Embryophyta</v>
          </cell>
          <cell r="K4476" t="str">
            <v xml:space="preserve"> Tracheophyta</v>
          </cell>
          <cell r="L4476" t="str">
            <v>Spermatophyta</v>
          </cell>
          <cell r="M4476" t="str">
            <v xml:space="preserve"> Magnoliophyta</v>
          </cell>
          <cell r="N4476" t="str">
            <v xml:space="preserve"> Liliopsida</v>
          </cell>
          <cell r="O4476" t="str">
            <v xml:space="preserve"> Zingiberales</v>
          </cell>
          <cell r="P4476" t="str">
            <v xml:space="preserve"> Musaceae</v>
          </cell>
          <cell r="Q4476" t="str">
            <v>Musa.</v>
          </cell>
        </row>
        <row r="4477">
          <cell r="B4477" t="str">
            <v>M0TLR7</v>
          </cell>
          <cell r="C4477" t="str">
            <v xml:space="preserve"> Musa acuminata subsp. malaccensis (Wild banana) (Musa malaccensis).</v>
          </cell>
          <cell r="E4477" t="str">
            <v xml:space="preserve"> NCBI_TaxID=214687 {ECO:0000313|EnsemblPlants:GSMUA_Achr8P01650_001, ECO:0000313|Proteomes:UP000012960};</v>
          </cell>
          <cell r="G4477" t="str">
            <v>Eukaryota</v>
          </cell>
          <cell r="H4477" t="str">
            <v xml:space="preserve"> Viridiplantae</v>
          </cell>
          <cell r="I4477" t="str">
            <v xml:space="preserve"> Streptophyta</v>
          </cell>
          <cell r="J4477" t="str">
            <v xml:space="preserve"> Embryophyta</v>
          </cell>
          <cell r="K4477" t="str">
            <v xml:space="preserve"> Tracheophyta</v>
          </cell>
          <cell r="L4477" t="str">
            <v>Spermatophyta</v>
          </cell>
          <cell r="M4477" t="str">
            <v xml:space="preserve"> Magnoliophyta</v>
          </cell>
          <cell r="N4477" t="str">
            <v xml:space="preserve"> Liliopsida</v>
          </cell>
          <cell r="O4477" t="str">
            <v xml:space="preserve"> Zingiberales</v>
          </cell>
          <cell r="P4477" t="str">
            <v xml:space="preserve"> Musaceae</v>
          </cell>
          <cell r="Q4477" t="str">
            <v>Musa.</v>
          </cell>
        </row>
        <row r="4478">
          <cell r="B4478" t="str">
            <v>M0TQC3</v>
          </cell>
          <cell r="C4478" t="str">
            <v xml:space="preserve"> Musa acuminata subsp. malaccensis (Wild banana) (Musa malaccensis).</v>
          </cell>
          <cell r="E4478" t="str">
            <v xml:space="preserve"> NCBI_TaxID=214687 {ECO:0000313|EnsemblPlants:GSMUA_Achr8P14200_001, ECO:0000313|Proteomes:UP000012960};</v>
          </cell>
          <cell r="G4478" t="str">
            <v>Eukaryota</v>
          </cell>
          <cell r="H4478" t="str">
            <v xml:space="preserve"> Viridiplantae</v>
          </cell>
          <cell r="I4478" t="str">
            <v xml:space="preserve"> Streptophyta</v>
          </cell>
          <cell r="J4478" t="str">
            <v xml:space="preserve"> Embryophyta</v>
          </cell>
          <cell r="K4478" t="str">
            <v xml:space="preserve"> Tracheophyta</v>
          </cell>
          <cell r="L4478" t="str">
            <v>Spermatophyta</v>
          </cell>
          <cell r="M4478" t="str">
            <v xml:space="preserve"> Magnoliophyta</v>
          </cell>
          <cell r="N4478" t="str">
            <v xml:space="preserve"> Liliopsida</v>
          </cell>
          <cell r="O4478" t="str">
            <v xml:space="preserve"> Zingiberales</v>
          </cell>
          <cell r="P4478" t="str">
            <v xml:space="preserve"> Musaceae</v>
          </cell>
          <cell r="Q4478" t="str">
            <v>Musa.</v>
          </cell>
        </row>
        <row r="4479">
          <cell r="B4479" t="str">
            <v>M0U7C1</v>
          </cell>
          <cell r="C4479" t="str">
            <v xml:space="preserve"> Musa acuminata subsp. malaccensis (Wild banana) (Musa malaccensis).</v>
          </cell>
          <cell r="E4479" t="str">
            <v xml:space="preserve"> NCBI_TaxID=214687 {ECO:0000313|EnsemblPlants:GSMUA_AchrUn_randomP08100_001, ECO:0000313|Proteomes:UP000012960};</v>
          </cell>
          <cell r="G4479" t="str">
            <v>Eukaryota</v>
          </cell>
          <cell r="H4479" t="str">
            <v xml:space="preserve"> Viridiplantae</v>
          </cell>
          <cell r="I4479" t="str">
            <v xml:space="preserve"> Streptophyta</v>
          </cell>
          <cell r="J4479" t="str">
            <v xml:space="preserve"> Embryophyta</v>
          </cell>
          <cell r="K4479" t="str">
            <v xml:space="preserve"> Tracheophyta</v>
          </cell>
          <cell r="L4479" t="str">
            <v>Spermatophyta</v>
          </cell>
          <cell r="M4479" t="str">
            <v xml:space="preserve"> Magnoliophyta</v>
          </cell>
          <cell r="N4479" t="str">
            <v xml:space="preserve"> Liliopsida</v>
          </cell>
          <cell r="O4479" t="str">
            <v xml:space="preserve"> Zingiberales</v>
          </cell>
          <cell r="P4479" t="str">
            <v xml:space="preserve"> Musaceae</v>
          </cell>
          <cell r="Q4479" t="str">
            <v>Musa.</v>
          </cell>
        </row>
        <row r="4480">
          <cell r="B4480" t="str">
            <v>M0UWY7</v>
          </cell>
          <cell r="C4480" t="str">
            <v xml:space="preserve"> Hordeum vulgare subsp. vulgare (Domesticated barley).</v>
          </cell>
          <cell r="E4480" t="str">
            <v xml:space="preserve"> NCBI_TaxID=112509 {ECO:0000313|EnsemblPlants:HORVU4Hr1G080460.10, ECO:0000313|Proteomes:UP000011116};</v>
          </cell>
          <cell r="G4480" t="str">
            <v>Eukaryota</v>
          </cell>
          <cell r="H4480" t="str">
            <v xml:space="preserve"> Viridiplantae</v>
          </cell>
          <cell r="I4480" t="str">
            <v xml:space="preserve"> Streptophyta</v>
          </cell>
          <cell r="J4480" t="str">
            <v xml:space="preserve"> Embryophyta</v>
          </cell>
          <cell r="K4480" t="str">
            <v xml:space="preserve"> Tracheophyta</v>
          </cell>
          <cell r="L4480" t="str">
            <v>Spermatophyta</v>
          </cell>
          <cell r="M4480" t="str">
            <v xml:space="preserve"> Magnoliophyta</v>
          </cell>
          <cell r="N4480" t="str">
            <v xml:space="preserve"> Liliopsida</v>
          </cell>
          <cell r="O4480" t="str">
            <v xml:space="preserve"> Poales</v>
          </cell>
          <cell r="P4480" t="str">
            <v xml:space="preserve"> Poaceae</v>
          </cell>
          <cell r="Q4480" t="str">
            <v xml:space="preserve"> BOP clade</v>
          </cell>
          <cell r="R4480" t="str">
            <v>Pooideae</v>
          </cell>
          <cell r="S4480" t="str">
            <v xml:space="preserve"> Triticodae</v>
          </cell>
          <cell r="T4480" t="str">
            <v xml:space="preserve"> Triticeae</v>
          </cell>
          <cell r="U4480" t="str">
            <v xml:space="preserve"> Hordeinae</v>
          </cell>
        </row>
        <row r="4481">
          <cell r="B4481" t="str">
            <v>M0W235</v>
          </cell>
          <cell r="C4481" t="str">
            <v xml:space="preserve"> Hordeum vulgare subsp. vulgare (Domesticated barley).</v>
          </cell>
          <cell r="E4481" t="str">
            <v xml:space="preserve"> NCBI_TaxID=112509 {ECO:0000313|EnsemblPlants:HORVU7Hr1G034770.8, ECO:0000313|Proteomes:UP000011116};</v>
          </cell>
          <cell r="G4481" t="str">
            <v>Eukaryota</v>
          </cell>
          <cell r="H4481" t="str">
            <v xml:space="preserve"> Viridiplantae</v>
          </cell>
          <cell r="I4481" t="str">
            <v xml:space="preserve"> Streptophyta</v>
          </cell>
          <cell r="J4481" t="str">
            <v xml:space="preserve"> Embryophyta</v>
          </cell>
          <cell r="K4481" t="str">
            <v xml:space="preserve"> Tracheophyta</v>
          </cell>
          <cell r="L4481" t="str">
            <v>Spermatophyta</v>
          </cell>
          <cell r="M4481" t="str">
            <v xml:space="preserve"> Magnoliophyta</v>
          </cell>
          <cell r="N4481" t="str">
            <v xml:space="preserve"> Liliopsida</v>
          </cell>
          <cell r="O4481" t="str">
            <v xml:space="preserve"> Poales</v>
          </cell>
          <cell r="P4481" t="str">
            <v xml:space="preserve"> Poaceae</v>
          </cell>
          <cell r="Q4481" t="str">
            <v xml:space="preserve"> BOP clade</v>
          </cell>
          <cell r="R4481" t="str">
            <v>Pooideae</v>
          </cell>
          <cell r="S4481" t="str">
            <v xml:space="preserve"> Triticodae</v>
          </cell>
          <cell r="T4481" t="str">
            <v xml:space="preserve"> Triticeae</v>
          </cell>
          <cell r="U4481" t="str">
            <v xml:space="preserve"> Hordeinae</v>
          </cell>
        </row>
        <row r="4482">
          <cell r="B4482" t="str">
            <v>M0W236</v>
          </cell>
          <cell r="C4482" t="str">
            <v xml:space="preserve"> Hordeum vulgare subsp. vulgare (Domesticated barley).</v>
          </cell>
          <cell r="E4482" t="str">
            <v xml:space="preserve"> NCBI_TaxID=112509 {ECO:0000313|EnsemblPlants:HORVU7Hr1G034770.12, ECO:0000313|Proteomes:UP000011116};</v>
          </cell>
          <cell r="G4482" t="str">
            <v>Eukaryota</v>
          </cell>
          <cell r="H4482" t="str">
            <v xml:space="preserve"> Viridiplantae</v>
          </cell>
          <cell r="I4482" t="str">
            <v xml:space="preserve"> Streptophyta</v>
          </cell>
          <cell r="J4482" t="str">
            <v xml:space="preserve"> Embryophyta</v>
          </cell>
          <cell r="K4482" t="str">
            <v xml:space="preserve"> Tracheophyta</v>
          </cell>
          <cell r="L4482" t="str">
            <v>Spermatophyta</v>
          </cell>
          <cell r="M4482" t="str">
            <v xml:space="preserve"> Magnoliophyta</v>
          </cell>
          <cell r="N4482" t="str">
            <v xml:space="preserve"> Liliopsida</v>
          </cell>
          <cell r="O4482" t="str">
            <v xml:space="preserve"> Poales</v>
          </cell>
          <cell r="P4482" t="str">
            <v xml:space="preserve"> Poaceae</v>
          </cell>
          <cell r="Q4482" t="str">
            <v xml:space="preserve"> BOP clade</v>
          </cell>
          <cell r="R4482" t="str">
            <v>Pooideae</v>
          </cell>
          <cell r="S4482" t="str">
            <v xml:space="preserve"> Triticodae</v>
          </cell>
          <cell r="T4482" t="str">
            <v xml:space="preserve"> Triticeae</v>
          </cell>
          <cell r="U4482" t="str">
            <v xml:space="preserve"> Hordeinae</v>
          </cell>
        </row>
        <row r="4483">
          <cell r="B4483" t="str">
            <v>M0WLH3</v>
          </cell>
          <cell r="C4483" t="str">
            <v xml:space="preserve"> Hordeum vulgare subsp. vulgare (Domesticated barley).</v>
          </cell>
          <cell r="E4483" t="str">
            <v xml:space="preserve"> NCBI_TaxID=112509 {ECO:0000313|EnsemblPlants:HORVU4Hr1G070150.7, ECO:0000313|Proteomes:UP000011116};</v>
          </cell>
          <cell r="G4483" t="str">
            <v>Eukaryota</v>
          </cell>
          <cell r="H4483" t="str">
            <v xml:space="preserve"> Viridiplantae</v>
          </cell>
          <cell r="I4483" t="str">
            <v xml:space="preserve"> Streptophyta</v>
          </cell>
          <cell r="J4483" t="str">
            <v xml:space="preserve"> Embryophyta</v>
          </cell>
          <cell r="K4483" t="str">
            <v xml:space="preserve"> Tracheophyta</v>
          </cell>
          <cell r="L4483" t="str">
            <v>Spermatophyta</v>
          </cell>
          <cell r="M4483" t="str">
            <v xml:space="preserve"> Magnoliophyta</v>
          </cell>
          <cell r="N4483" t="str">
            <v xml:space="preserve"> Liliopsida</v>
          </cell>
          <cell r="O4483" t="str">
            <v xml:space="preserve"> Poales</v>
          </cell>
          <cell r="P4483" t="str">
            <v xml:space="preserve"> Poaceae</v>
          </cell>
          <cell r="Q4483" t="str">
            <v xml:space="preserve"> BOP clade</v>
          </cell>
          <cell r="R4483" t="str">
            <v>Pooideae</v>
          </cell>
          <cell r="S4483" t="str">
            <v xml:space="preserve"> Triticodae</v>
          </cell>
          <cell r="T4483" t="str">
            <v xml:space="preserve"> Triticeae</v>
          </cell>
          <cell r="U4483" t="str">
            <v xml:space="preserve"> Hordeinae</v>
          </cell>
        </row>
        <row r="4484">
          <cell r="B4484" t="str">
            <v>M0ZPM9</v>
          </cell>
          <cell r="C4484" t="str">
            <v xml:space="preserve"> Solanum tuberosum (Potato).</v>
          </cell>
          <cell r="E4484" t="str">
            <v xml:space="preserve"> NCBI_TaxID=4113 {ECO:0000313|EnsemblPlants:PGSC0003DMT400005245, ECO:0000313|Proteomes:UP000011115};</v>
          </cell>
          <cell r="G4484" t="str">
            <v>Eukaryota</v>
          </cell>
          <cell r="H4484" t="str">
            <v xml:space="preserve"> Viridiplantae</v>
          </cell>
          <cell r="I4484" t="str">
            <v xml:space="preserve"> Streptophyta</v>
          </cell>
          <cell r="J4484" t="str">
            <v xml:space="preserve"> Embryophyta</v>
          </cell>
          <cell r="K4484" t="str">
            <v xml:space="preserve"> Tracheophyta</v>
          </cell>
          <cell r="L4484" t="str">
            <v>Spermatophyta</v>
          </cell>
          <cell r="M4484" t="str">
            <v xml:space="preserve"> Magnoliophyta</v>
          </cell>
          <cell r="N4484" t="str">
            <v xml:space="preserve"> eudicotyledons</v>
          </cell>
          <cell r="O4484" t="str">
            <v xml:space="preserve"> Gunneridae</v>
          </cell>
          <cell r="P4484" t="str">
            <v>Pentapetalae</v>
          </cell>
          <cell r="Q4484" t="str">
            <v xml:space="preserve"> asterids</v>
          </cell>
          <cell r="R4484" t="str">
            <v xml:space="preserve"> lamiids</v>
          </cell>
          <cell r="S4484" t="str">
            <v xml:space="preserve"> Solanales</v>
          </cell>
          <cell r="T4484" t="str">
            <v xml:space="preserve"> Solanaceae</v>
          </cell>
          <cell r="U4484" t="str">
            <v xml:space="preserve"> Solanoideae</v>
          </cell>
        </row>
        <row r="4485">
          <cell r="B4485" t="str">
            <v>M1AIF7</v>
          </cell>
          <cell r="C4485" t="str">
            <v xml:space="preserve"> Solanum tuberosum (Potato).</v>
          </cell>
          <cell r="E4485" t="str">
            <v xml:space="preserve"> NCBI_TaxID=4113 {ECO:0000313|EnsemblPlants:PGSC0003DMT400023483, ECO:0000313|Proteomes:UP000011115};</v>
          </cell>
          <cell r="G4485" t="str">
            <v>Eukaryota</v>
          </cell>
          <cell r="H4485" t="str">
            <v xml:space="preserve"> Viridiplantae</v>
          </cell>
          <cell r="I4485" t="str">
            <v xml:space="preserve"> Streptophyta</v>
          </cell>
          <cell r="J4485" t="str">
            <v xml:space="preserve"> Embryophyta</v>
          </cell>
          <cell r="K4485" t="str">
            <v xml:space="preserve"> Tracheophyta</v>
          </cell>
          <cell r="L4485" t="str">
            <v>Spermatophyta</v>
          </cell>
          <cell r="M4485" t="str">
            <v xml:space="preserve"> Magnoliophyta</v>
          </cell>
          <cell r="N4485" t="str">
            <v xml:space="preserve"> eudicotyledons</v>
          </cell>
          <cell r="O4485" t="str">
            <v xml:space="preserve"> Gunneridae</v>
          </cell>
          <cell r="P4485" t="str">
            <v>Pentapetalae</v>
          </cell>
          <cell r="Q4485" t="str">
            <v xml:space="preserve"> asterids</v>
          </cell>
          <cell r="R4485" t="str">
            <v xml:space="preserve"> lamiids</v>
          </cell>
          <cell r="S4485" t="str">
            <v xml:space="preserve"> Solanales</v>
          </cell>
          <cell r="T4485" t="str">
            <v xml:space="preserve"> Solanaceae</v>
          </cell>
          <cell r="U4485" t="str">
            <v xml:space="preserve"> Solanoideae</v>
          </cell>
        </row>
        <row r="4486">
          <cell r="B4486" t="str">
            <v>M1AIF8</v>
          </cell>
          <cell r="C4486" t="str">
            <v xml:space="preserve"> Solanum tuberosum (Potato).</v>
          </cell>
          <cell r="E4486" t="str">
            <v xml:space="preserve"> NCBI_TaxID=4113 {ECO:0000313|EnsemblPlants:PGSC0003DMT400023484, ECO:0000313|Proteomes:UP000011115};</v>
          </cell>
          <cell r="G4486" t="str">
            <v>Eukaryota</v>
          </cell>
          <cell r="H4486" t="str">
            <v xml:space="preserve"> Viridiplantae</v>
          </cell>
          <cell r="I4486" t="str">
            <v xml:space="preserve"> Streptophyta</v>
          </cell>
          <cell r="J4486" t="str">
            <v xml:space="preserve"> Embryophyta</v>
          </cell>
          <cell r="K4486" t="str">
            <v xml:space="preserve"> Tracheophyta</v>
          </cell>
          <cell r="L4486" t="str">
            <v>Spermatophyta</v>
          </cell>
          <cell r="M4486" t="str">
            <v xml:space="preserve"> Magnoliophyta</v>
          </cell>
          <cell r="N4486" t="str">
            <v xml:space="preserve"> eudicotyledons</v>
          </cell>
          <cell r="O4486" t="str">
            <v xml:space="preserve"> Gunneridae</v>
          </cell>
          <cell r="P4486" t="str">
            <v>Pentapetalae</v>
          </cell>
          <cell r="Q4486" t="str">
            <v xml:space="preserve"> asterids</v>
          </cell>
          <cell r="R4486" t="str">
            <v xml:space="preserve"> lamiids</v>
          </cell>
          <cell r="S4486" t="str">
            <v xml:space="preserve"> Solanales</v>
          </cell>
          <cell r="T4486" t="str">
            <v xml:space="preserve"> Solanaceae</v>
          </cell>
          <cell r="U4486" t="str">
            <v xml:space="preserve"> Solanoideae</v>
          </cell>
        </row>
        <row r="4487">
          <cell r="B4487" t="str">
            <v>M1BSL5</v>
          </cell>
          <cell r="C4487" t="str">
            <v xml:space="preserve"> Solanum tuberosum (Potato).</v>
          </cell>
          <cell r="E4487" t="str">
            <v xml:space="preserve"> NCBI_TaxID=4113 {ECO:0000313|EnsemblPlants:PGSC0003DMT400051987, ECO:0000313|Proteomes:UP000011115};</v>
          </cell>
          <cell r="G4487" t="str">
            <v>Eukaryota</v>
          </cell>
          <cell r="H4487" t="str">
            <v xml:space="preserve"> Viridiplantae</v>
          </cell>
          <cell r="I4487" t="str">
            <v xml:space="preserve"> Streptophyta</v>
          </cell>
          <cell r="J4487" t="str">
            <v xml:space="preserve"> Embryophyta</v>
          </cell>
          <cell r="K4487" t="str">
            <v xml:space="preserve"> Tracheophyta</v>
          </cell>
          <cell r="L4487" t="str">
            <v>Spermatophyta</v>
          </cell>
          <cell r="M4487" t="str">
            <v xml:space="preserve"> Magnoliophyta</v>
          </cell>
          <cell r="N4487" t="str">
            <v xml:space="preserve"> eudicotyledons</v>
          </cell>
          <cell r="O4487" t="str">
            <v xml:space="preserve"> Gunneridae</v>
          </cell>
          <cell r="P4487" t="str">
            <v>Pentapetalae</v>
          </cell>
          <cell r="Q4487" t="str">
            <v xml:space="preserve"> asterids</v>
          </cell>
          <cell r="R4487" t="str">
            <v xml:space="preserve"> lamiids</v>
          </cell>
          <cell r="S4487" t="str">
            <v xml:space="preserve"> Solanales</v>
          </cell>
          <cell r="T4487" t="str">
            <v xml:space="preserve"> Solanaceae</v>
          </cell>
          <cell r="U4487" t="str">
            <v xml:space="preserve"> Solanoideae</v>
          </cell>
        </row>
        <row r="4488">
          <cell r="B4488" t="str">
            <v>M1CDK2</v>
          </cell>
          <cell r="C4488" t="str">
            <v xml:space="preserve"> Solanum tuberosum (Potato).</v>
          </cell>
          <cell r="E4488" t="str">
            <v xml:space="preserve"> NCBI_TaxID=4113 {ECO:0000313|EnsemblPlants:PGSC0003DMT400065212, ECO:0000313|Proteomes:UP000011115};</v>
          </cell>
          <cell r="G4488" t="str">
            <v>Eukaryota</v>
          </cell>
          <cell r="H4488" t="str">
            <v xml:space="preserve"> Viridiplantae</v>
          </cell>
          <cell r="I4488" t="str">
            <v xml:space="preserve"> Streptophyta</v>
          </cell>
          <cell r="J4488" t="str">
            <v xml:space="preserve"> Embryophyta</v>
          </cell>
          <cell r="K4488" t="str">
            <v xml:space="preserve"> Tracheophyta</v>
          </cell>
          <cell r="L4488" t="str">
            <v>Spermatophyta</v>
          </cell>
          <cell r="M4488" t="str">
            <v xml:space="preserve"> Magnoliophyta</v>
          </cell>
          <cell r="N4488" t="str">
            <v xml:space="preserve"> eudicotyledons</v>
          </cell>
          <cell r="O4488" t="str">
            <v xml:space="preserve"> Gunneridae</v>
          </cell>
          <cell r="P4488" t="str">
            <v>Pentapetalae</v>
          </cell>
          <cell r="Q4488" t="str">
            <v xml:space="preserve"> asterids</v>
          </cell>
          <cell r="R4488" t="str">
            <v xml:space="preserve"> lamiids</v>
          </cell>
          <cell r="S4488" t="str">
            <v xml:space="preserve"> Solanales</v>
          </cell>
          <cell r="T4488" t="str">
            <v xml:space="preserve"> Solanaceae</v>
          </cell>
          <cell r="U4488" t="str">
            <v xml:space="preserve"> Solanoideae</v>
          </cell>
        </row>
        <row r="4489">
          <cell r="B4489" t="str">
            <v>M1CDK3</v>
          </cell>
          <cell r="C4489" t="str">
            <v xml:space="preserve"> Solanum tuberosum (Potato).</v>
          </cell>
          <cell r="E4489" t="str">
            <v xml:space="preserve"> NCBI_TaxID=4113 {ECO:0000313|EnsemblPlants:PGSC0003DMT400065213, ECO:0000313|Proteomes:UP000011115};</v>
          </cell>
          <cell r="G4489" t="str">
            <v>Eukaryota</v>
          </cell>
          <cell r="H4489" t="str">
            <v xml:space="preserve"> Viridiplantae</v>
          </cell>
          <cell r="I4489" t="str">
            <v xml:space="preserve"> Streptophyta</v>
          </cell>
          <cell r="J4489" t="str">
            <v xml:space="preserve"> Embryophyta</v>
          </cell>
          <cell r="K4489" t="str">
            <v xml:space="preserve"> Tracheophyta</v>
          </cell>
          <cell r="L4489" t="str">
            <v>Spermatophyta</v>
          </cell>
          <cell r="M4489" t="str">
            <v xml:space="preserve"> Magnoliophyta</v>
          </cell>
          <cell r="N4489" t="str">
            <v xml:space="preserve"> eudicotyledons</v>
          </cell>
          <cell r="O4489" t="str">
            <v xml:space="preserve"> Gunneridae</v>
          </cell>
          <cell r="P4489" t="str">
            <v>Pentapetalae</v>
          </cell>
          <cell r="Q4489" t="str">
            <v xml:space="preserve"> asterids</v>
          </cell>
          <cell r="R4489" t="str">
            <v xml:space="preserve"> lamiids</v>
          </cell>
          <cell r="S4489" t="str">
            <v xml:space="preserve"> Solanales</v>
          </cell>
          <cell r="T4489" t="str">
            <v xml:space="preserve"> Solanaceae</v>
          </cell>
          <cell r="U4489" t="str">
            <v xml:space="preserve"> Solanoideae</v>
          </cell>
        </row>
        <row r="4490">
          <cell r="B4490" t="str">
            <v>M1CDK4</v>
          </cell>
          <cell r="C4490" t="str">
            <v xml:space="preserve"> Solanum tuberosum (Potato).</v>
          </cell>
          <cell r="E4490" t="str">
            <v xml:space="preserve"> NCBI_TaxID=4113 {ECO:0000313|EnsemblPlants:PGSC0003DMT400065214, ECO:0000313|Proteomes:UP000011115};</v>
          </cell>
          <cell r="G4490" t="str">
            <v>Eukaryota</v>
          </cell>
          <cell r="H4490" t="str">
            <v xml:space="preserve"> Viridiplantae</v>
          </cell>
          <cell r="I4490" t="str">
            <v xml:space="preserve"> Streptophyta</v>
          </cell>
          <cell r="J4490" t="str">
            <v xml:space="preserve"> Embryophyta</v>
          </cell>
          <cell r="K4490" t="str">
            <v xml:space="preserve"> Tracheophyta</v>
          </cell>
          <cell r="L4490" t="str">
            <v>Spermatophyta</v>
          </cell>
          <cell r="M4490" t="str">
            <v xml:space="preserve"> Magnoliophyta</v>
          </cell>
          <cell r="N4490" t="str">
            <v xml:space="preserve"> eudicotyledons</v>
          </cell>
          <cell r="O4490" t="str">
            <v xml:space="preserve"> Gunneridae</v>
          </cell>
          <cell r="P4490" t="str">
            <v>Pentapetalae</v>
          </cell>
          <cell r="Q4490" t="str">
            <v xml:space="preserve"> asterids</v>
          </cell>
          <cell r="R4490" t="str">
            <v xml:space="preserve"> lamiids</v>
          </cell>
          <cell r="S4490" t="str">
            <v xml:space="preserve"> Solanales</v>
          </cell>
          <cell r="T4490" t="str">
            <v xml:space="preserve"> Solanaceae</v>
          </cell>
          <cell r="U4490" t="str">
            <v xml:space="preserve"> Solanoideae</v>
          </cell>
        </row>
        <row r="4491">
          <cell r="B4491" t="str">
            <v>M1CDK5</v>
          </cell>
          <cell r="C4491" t="str">
            <v xml:space="preserve"> Solanum tuberosum (Potato).</v>
          </cell>
          <cell r="E4491" t="str">
            <v xml:space="preserve"> NCBI_TaxID=4113 {ECO:0000313|EnsemblPlants:PGSC0003DMT400065215, ECO:0000313|Proteomes:UP000011115};</v>
          </cell>
          <cell r="G4491" t="str">
            <v>Eukaryota</v>
          </cell>
          <cell r="H4491" t="str">
            <v xml:space="preserve"> Viridiplantae</v>
          </cell>
          <cell r="I4491" t="str">
            <v xml:space="preserve"> Streptophyta</v>
          </cell>
          <cell r="J4491" t="str">
            <v xml:space="preserve"> Embryophyta</v>
          </cell>
          <cell r="K4491" t="str">
            <v xml:space="preserve"> Tracheophyta</v>
          </cell>
          <cell r="L4491" t="str">
            <v>Spermatophyta</v>
          </cell>
          <cell r="M4491" t="str">
            <v xml:space="preserve"> Magnoliophyta</v>
          </cell>
          <cell r="N4491" t="str">
            <v xml:space="preserve"> eudicotyledons</v>
          </cell>
          <cell r="O4491" t="str">
            <v xml:space="preserve"> Gunneridae</v>
          </cell>
          <cell r="P4491" t="str">
            <v>Pentapetalae</v>
          </cell>
          <cell r="Q4491" t="str">
            <v xml:space="preserve"> asterids</v>
          </cell>
          <cell r="R4491" t="str">
            <v xml:space="preserve"> lamiids</v>
          </cell>
          <cell r="S4491" t="str">
            <v xml:space="preserve"> Solanales</v>
          </cell>
          <cell r="T4491" t="str">
            <v xml:space="preserve"> Solanaceae</v>
          </cell>
          <cell r="U4491" t="str">
            <v xml:space="preserve"> Solanoideae</v>
          </cell>
        </row>
        <row r="4492">
          <cell r="B4492" t="str">
            <v>M1UUF3</v>
          </cell>
          <cell r="C4492" t="str">
            <v xml:space="preserve"> Cyanidioschyzon merolae (strain 10D) (Red alga).</v>
          </cell>
          <cell r="E4492" t="str">
            <v xml:space="preserve"> NCBI_TaxID=280699 {ECO:0000313|EMBL:BAM81486.1, ECO:0000313|Proteomes:UP000007014};</v>
          </cell>
          <cell r="G4492" t="str">
            <v>Eukaryota</v>
          </cell>
          <cell r="H4492" t="str">
            <v xml:space="preserve"> Rhodophyta</v>
          </cell>
          <cell r="I4492" t="str">
            <v xml:space="preserve"> Bangiophyceae</v>
          </cell>
          <cell r="J4492" t="str">
            <v xml:space="preserve"> Cyanidiales</v>
          </cell>
          <cell r="K4492" t="str">
            <v xml:space="preserve"> Cyanidiaceae</v>
          </cell>
          <cell r="L4492" t="str">
            <v>Cyanidioschyzon.</v>
          </cell>
        </row>
        <row r="4493">
          <cell r="B4493" t="str">
            <v>M1V736</v>
          </cell>
          <cell r="C4493" t="str">
            <v xml:space="preserve"> Cyanidioschyzon merolae (strain 10D) (Red alga).</v>
          </cell>
          <cell r="E4493" t="str">
            <v xml:space="preserve"> NCBI_TaxID=280699 {ECO:0000313|EMBL:BAM79444.1, ECO:0000313|Proteomes:UP000007014};</v>
          </cell>
          <cell r="G4493" t="str">
            <v>Eukaryota</v>
          </cell>
          <cell r="H4493" t="str">
            <v xml:space="preserve"> Rhodophyta</v>
          </cell>
          <cell r="I4493" t="str">
            <v xml:space="preserve"> Bangiophyceae</v>
          </cell>
          <cell r="J4493" t="str">
            <v xml:space="preserve"> Cyanidiales</v>
          </cell>
          <cell r="K4493" t="str">
            <v xml:space="preserve"> Cyanidiaceae</v>
          </cell>
          <cell r="L4493" t="str">
            <v>Cyanidioschyzon.</v>
          </cell>
        </row>
        <row r="4494">
          <cell r="B4494" t="str">
            <v>M1WFQ8</v>
          </cell>
          <cell r="C4494" t="str">
            <v xml:space="preserve"> Claviceps purpurea (strain 20.1) (Ergot fungus) (Sphacelia segetum).</v>
          </cell>
          <cell r="E4494" t="str">
            <v xml:space="preserve"> NCBI_TaxID=1111077 {ECO:0000313|EMBL:CCE33873.1, ECO:0000313|Proteomes:UP000016801};</v>
          </cell>
          <cell r="G4494" t="str">
            <v>Eukaryota</v>
          </cell>
          <cell r="H4494" t="str">
            <v xml:space="preserve"> Fungi</v>
          </cell>
          <cell r="I4494" t="str">
            <v xml:space="preserve"> Dikarya</v>
          </cell>
          <cell r="J4494" t="str">
            <v xml:space="preserve"> Ascomycota</v>
          </cell>
          <cell r="K4494" t="str">
            <v xml:space="preserve"> Pezizomycotina</v>
          </cell>
          <cell r="L4494" t="str">
            <v>Sordariomycetes</v>
          </cell>
          <cell r="M4494" t="str">
            <v xml:space="preserve"> Hypocreomycetidae</v>
          </cell>
          <cell r="N4494" t="str">
            <v xml:space="preserve"> Hypocreales</v>
          </cell>
          <cell r="O4494" t="str">
            <v xml:space="preserve"> Clavicipitaceae</v>
          </cell>
          <cell r="P4494" t="str">
            <v>Claviceps.</v>
          </cell>
        </row>
        <row r="4495">
          <cell r="B4495" t="str">
            <v>M1WGS1</v>
          </cell>
          <cell r="C4495" t="str">
            <v xml:space="preserve"> Claviceps purpurea (strain 20.1) (Ergot fungus) (Sphacelia segetum).</v>
          </cell>
          <cell r="E4495" t="str">
            <v xml:space="preserve"> NCBI_TaxID=1111077 {ECO:0000313|EMBL:CCE34808.1, ECO:0000313|Proteomes:UP000016801};</v>
          </cell>
          <cell r="G4495" t="str">
            <v>Eukaryota</v>
          </cell>
          <cell r="H4495" t="str">
            <v xml:space="preserve"> Fungi</v>
          </cell>
          <cell r="I4495" t="str">
            <v xml:space="preserve"> Dikarya</v>
          </cell>
          <cell r="J4495" t="str">
            <v xml:space="preserve"> Ascomycota</v>
          </cell>
          <cell r="K4495" t="str">
            <v xml:space="preserve"> Pezizomycotina</v>
          </cell>
          <cell r="L4495" t="str">
            <v>Sordariomycetes</v>
          </cell>
          <cell r="M4495" t="str">
            <v xml:space="preserve"> Hypocreomycetidae</v>
          </cell>
          <cell r="N4495" t="str">
            <v xml:space="preserve"> Hypocreales</v>
          </cell>
          <cell r="O4495" t="str">
            <v xml:space="preserve"> Clavicipitaceae</v>
          </cell>
          <cell r="P4495" t="str">
            <v>Claviceps.</v>
          </cell>
        </row>
        <row r="4496">
          <cell r="B4496" t="str">
            <v>M2N2V5</v>
          </cell>
          <cell r="C4496" t="str">
            <v xml:space="preserve"> Baudoinia panamericana (strain UAMH 10762) (Angels' share fungus) (Baudoinia compniacensis (strain UAMH 10762)).</v>
          </cell>
          <cell r="E4496" t="str">
            <v xml:space="preserve"> NCBI_TaxID=717646 {ECO:0000313|EMBL:EMC98288.1, ECO:0000313|Proteomes:UP000011761};</v>
          </cell>
          <cell r="G4496" t="str">
            <v>Eukaryota</v>
          </cell>
          <cell r="H4496" t="str">
            <v xml:space="preserve"> Fungi</v>
          </cell>
          <cell r="I4496" t="str">
            <v xml:space="preserve"> Dikarya</v>
          </cell>
          <cell r="J4496" t="str">
            <v xml:space="preserve"> Ascomycota</v>
          </cell>
          <cell r="K4496" t="str">
            <v xml:space="preserve"> Pezizomycotina</v>
          </cell>
          <cell r="L4496" t="str">
            <v>Dothideomycetes</v>
          </cell>
          <cell r="M4496" t="str">
            <v xml:space="preserve"> Dothideomycetidae</v>
          </cell>
          <cell r="N4496" t="str">
            <v xml:space="preserve"> Capnodiales</v>
          </cell>
          <cell r="O4496" t="str">
            <v xml:space="preserve"> Teratosphaeriaceae</v>
          </cell>
          <cell r="P4496" t="str">
            <v>Baudoinia.</v>
          </cell>
        </row>
        <row r="4497">
          <cell r="B4497" t="str">
            <v>M2NEF9</v>
          </cell>
          <cell r="C4497" t="str">
            <v xml:space="preserve"> Baudoinia panamericana (strain UAMH 10762) (Angels' share fungus) (Baudoinia compniacensis (strain UAMH 10762)).</v>
          </cell>
          <cell r="E4497" t="str">
            <v xml:space="preserve"> NCBI_TaxID=717646 {ECO:0000313|EMBL:EMC97619.1, ECO:0000313|Proteomes:UP000011761};</v>
          </cell>
          <cell r="G4497" t="str">
            <v>Eukaryota</v>
          </cell>
          <cell r="H4497" t="str">
            <v xml:space="preserve"> Fungi</v>
          </cell>
          <cell r="I4497" t="str">
            <v xml:space="preserve"> Dikarya</v>
          </cell>
          <cell r="J4497" t="str">
            <v xml:space="preserve"> Ascomycota</v>
          </cell>
          <cell r="K4497" t="str">
            <v xml:space="preserve"> Pezizomycotina</v>
          </cell>
          <cell r="L4497" t="str">
            <v>Dothideomycetes</v>
          </cell>
          <cell r="M4497" t="str">
            <v xml:space="preserve"> Dothideomycetidae</v>
          </cell>
          <cell r="N4497" t="str">
            <v xml:space="preserve"> Capnodiales</v>
          </cell>
          <cell r="O4497" t="str">
            <v xml:space="preserve"> Teratosphaeriaceae</v>
          </cell>
          <cell r="P4497" t="str">
            <v>Baudoinia.</v>
          </cell>
        </row>
        <row r="4498">
          <cell r="B4498" t="str">
            <v>M2QYR3</v>
          </cell>
          <cell r="C4498" t="str">
            <v xml:space="preserve"> Cochliobolus sativus (strain ND90Pr / ATCC 201652) (Common root rot and spot blotch fungus) (Bipolaris sorokiniana).</v>
          </cell>
          <cell r="E4498" t="str">
            <v xml:space="preserve"> NCBI_TaxID=665912 {ECO:0000313|EMBL:EMD60154.1, ECO:0000313|Proteomes:UP000016934};</v>
          </cell>
          <cell r="G4498" t="str">
            <v>Eukaryota</v>
          </cell>
          <cell r="H4498" t="str">
            <v xml:space="preserve"> Fungi</v>
          </cell>
          <cell r="I4498" t="str">
            <v xml:space="preserve"> Dikarya</v>
          </cell>
          <cell r="J4498" t="str">
            <v xml:space="preserve"> Ascomycota</v>
          </cell>
          <cell r="K4498" t="str">
            <v xml:space="preserve"> Pezizomycotina</v>
          </cell>
          <cell r="L4498" t="str">
            <v>Dothideomycetes</v>
          </cell>
          <cell r="M4498" t="str">
            <v xml:space="preserve"> Pleosporomycetidae</v>
          </cell>
          <cell r="N4498" t="str">
            <v xml:space="preserve"> Pleosporales</v>
          </cell>
          <cell r="O4498" t="str">
            <v xml:space="preserve"> Pleosporineae</v>
          </cell>
          <cell r="P4498" t="str">
            <v>Pleosporaceae</v>
          </cell>
          <cell r="Q4498" t="str">
            <v xml:space="preserve"> Bipolaris.</v>
          </cell>
        </row>
        <row r="4499">
          <cell r="B4499" t="str">
            <v>M2RIQ7</v>
          </cell>
          <cell r="C4499" t="str">
            <v xml:space="preserve"> Ceriporiopsis subvermispora (strain B) (White-rot fungus) (Gelatoporia subvermispora).</v>
          </cell>
          <cell r="E4499" t="str">
            <v xml:space="preserve"> NCBI_TaxID=914234 {ECO:0000313|EMBL:EMD38357.1, ECO:0000313|Proteomes:UP000016930};</v>
          </cell>
          <cell r="G4499" t="str">
            <v>Eukaryota</v>
          </cell>
          <cell r="H4499" t="str">
            <v xml:space="preserve"> Fungi</v>
          </cell>
          <cell r="I4499" t="str">
            <v xml:space="preserve"> Dikarya</v>
          </cell>
          <cell r="J4499" t="str">
            <v xml:space="preserve"> Basidiomycota</v>
          </cell>
          <cell r="K4499" t="str">
            <v xml:space="preserve"> Agaricomycotina</v>
          </cell>
          <cell r="L4499" t="str">
            <v>Agaricomycetes</v>
          </cell>
          <cell r="M4499" t="str">
            <v xml:space="preserve"> Polyporales</v>
          </cell>
          <cell r="N4499" t="str">
            <v xml:space="preserve"> Gelatoporiaceae</v>
          </cell>
          <cell r="O4499" t="str">
            <v xml:space="preserve"> Gelatoporia.</v>
          </cell>
        </row>
        <row r="4500">
          <cell r="B4500" t="str">
            <v>M2RML7</v>
          </cell>
          <cell r="C4500" t="str">
            <v xml:space="preserve"> Ceriporiopsis subvermispora (strain B) (White-rot fungus) (Gelatoporia subvermispora).</v>
          </cell>
          <cell r="E4500" t="str">
            <v xml:space="preserve"> NCBI_TaxID=914234 {ECO:0000313|EMBL:EMD40096.1, ECO:0000313|Proteomes:UP000016930};</v>
          </cell>
          <cell r="G4500" t="str">
            <v>Eukaryota</v>
          </cell>
          <cell r="H4500" t="str">
            <v xml:space="preserve"> Fungi</v>
          </cell>
          <cell r="I4500" t="str">
            <v xml:space="preserve"> Dikarya</v>
          </cell>
          <cell r="J4500" t="str">
            <v xml:space="preserve"> Basidiomycota</v>
          </cell>
          <cell r="K4500" t="str">
            <v xml:space="preserve"> Agaricomycotina</v>
          </cell>
          <cell r="L4500" t="str">
            <v>Agaricomycetes</v>
          </cell>
          <cell r="M4500" t="str">
            <v xml:space="preserve"> Polyporales</v>
          </cell>
          <cell r="N4500" t="str">
            <v xml:space="preserve"> Gelatoporiaceae</v>
          </cell>
          <cell r="O4500" t="str">
            <v xml:space="preserve"> Gelatoporia.</v>
          </cell>
        </row>
        <row r="4501">
          <cell r="B4501" t="str">
            <v>M2SQF4</v>
          </cell>
          <cell r="C4501" t="str">
            <v xml:space="preserve"> Cochliobolus sativus (strain ND90Pr / ATCC 201652) (Common root rot and spot blotch fungus) (Bipolaris sorokiniana).</v>
          </cell>
          <cell r="E4501" t="str">
            <v xml:space="preserve"> NCBI_TaxID=665912 {ECO:0000313|EMBL:EMD58982.1, ECO:0000313|Proteomes:UP000016934};</v>
          </cell>
          <cell r="G4501" t="str">
            <v>Eukaryota</v>
          </cell>
          <cell r="H4501" t="str">
            <v xml:space="preserve"> Fungi</v>
          </cell>
          <cell r="I4501" t="str">
            <v xml:space="preserve"> Dikarya</v>
          </cell>
          <cell r="J4501" t="str">
            <v xml:space="preserve"> Ascomycota</v>
          </cell>
          <cell r="K4501" t="str">
            <v xml:space="preserve"> Pezizomycotina</v>
          </cell>
          <cell r="L4501" t="str">
            <v>Dothideomycetes</v>
          </cell>
          <cell r="M4501" t="str">
            <v xml:space="preserve"> Pleosporomycetidae</v>
          </cell>
          <cell r="N4501" t="str">
            <v xml:space="preserve"> Pleosporales</v>
          </cell>
          <cell r="O4501" t="str">
            <v xml:space="preserve"> Pleosporineae</v>
          </cell>
          <cell r="P4501" t="str">
            <v>Pleosporaceae</v>
          </cell>
          <cell r="Q4501" t="str">
            <v xml:space="preserve"> Bipolaris.</v>
          </cell>
        </row>
        <row r="4502">
          <cell r="B4502" t="str">
            <v>M2TVX8</v>
          </cell>
          <cell r="C4502" t="str">
            <v xml:space="preserve"> Cochliobolus heterostrophus (strain C5 / ATCC 48332 / race O) (Southern corn leaf blight fungus) (Bipolaris maydis).</v>
          </cell>
          <cell r="E4502" t="str">
            <v xml:space="preserve"> NCBI_TaxID=701091 {ECO:0000313|EMBL:EMD90689.1, ECO:0000313|Proteomes:UP000016936};</v>
          </cell>
          <cell r="G4502" t="str">
            <v>Eukaryota</v>
          </cell>
          <cell r="H4502" t="str">
            <v xml:space="preserve"> Fungi</v>
          </cell>
          <cell r="I4502" t="str">
            <v xml:space="preserve"> Dikarya</v>
          </cell>
          <cell r="J4502" t="str">
            <v xml:space="preserve"> Ascomycota</v>
          </cell>
          <cell r="K4502" t="str">
            <v xml:space="preserve"> Pezizomycotina</v>
          </cell>
          <cell r="L4502" t="str">
            <v>Dothideomycetes</v>
          </cell>
          <cell r="M4502" t="str">
            <v xml:space="preserve"> Pleosporomycetidae</v>
          </cell>
          <cell r="N4502" t="str">
            <v xml:space="preserve"> Pleosporales</v>
          </cell>
          <cell r="O4502" t="str">
            <v xml:space="preserve"> Pleosporineae</v>
          </cell>
          <cell r="P4502" t="str">
            <v>Pleosporaceae</v>
          </cell>
          <cell r="Q4502" t="str">
            <v xml:space="preserve"> Bipolaris.</v>
          </cell>
        </row>
        <row r="4503">
          <cell r="B4503" t="str">
            <v>M2VDP9</v>
          </cell>
          <cell r="C4503" t="str">
            <v xml:space="preserve"> Cochliobolus heterostrophus (strain C5 / ATCC 48332 / race O) (Southern corn leaf blight fungus) (Bipolaris maydis).</v>
          </cell>
          <cell r="E4503" t="str">
            <v xml:space="preserve"> NCBI_TaxID=701091 {ECO:0000313|EMBL:EMD97813.1, ECO:0000313|Proteomes:UP000016936};</v>
          </cell>
          <cell r="G4503" t="str">
            <v>Eukaryota</v>
          </cell>
          <cell r="H4503" t="str">
            <v xml:space="preserve"> Fungi</v>
          </cell>
          <cell r="I4503" t="str">
            <v xml:space="preserve"> Dikarya</v>
          </cell>
          <cell r="J4503" t="str">
            <v xml:space="preserve"> Ascomycota</v>
          </cell>
          <cell r="K4503" t="str">
            <v xml:space="preserve"> Pezizomycotina</v>
          </cell>
          <cell r="L4503" t="str">
            <v>Dothideomycetes</v>
          </cell>
          <cell r="M4503" t="str">
            <v xml:space="preserve"> Pleosporomycetidae</v>
          </cell>
          <cell r="N4503" t="str">
            <v xml:space="preserve"> Pleosporales</v>
          </cell>
          <cell r="O4503" t="str">
            <v xml:space="preserve"> Pleosporineae</v>
          </cell>
          <cell r="P4503" t="str">
            <v>Pleosporaceae</v>
          </cell>
          <cell r="Q4503" t="str">
            <v xml:space="preserve"> Bipolaris.</v>
          </cell>
        </row>
        <row r="4504">
          <cell r="B4504" t="str">
            <v>M2XFD6</v>
          </cell>
          <cell r="C4504" t="str">
            <v xml:space="preserve"> Galdieria sulphuraria (Red alga).</v>
          </cell>
          <cell r="E4504" t="str">
            <v xml:space="preserve"> NCBI_TaxID=130081 {ECO:0000313|EMBL:EME28717.1, ECO:0000313|Proteomes:UP000030680};</v>
          </cell>
          <cell r="G4504" t="str">
            <v>Eukaryota</v>
          </cell>
          <cell r="H4504" t="str">
            <v xml:space="preserve"> Rhodophyta</v>
          </cell>
          <cell r="I4504" t="str">
            <v xml:space="preserve"> Bangiophyceae</v>
          </cell>
          <cell r="J4504" t="str">
            <v xml:space="preserve"> Cyanidiales</v>
          </cell>
          <cell r="K4504" t="str">
            <v xml:space="preserve"> Cyanidiaceae</v>
          </cell>
          <cell r="L4504" t="str">
            <v>Galdieria.</v>
          </cell>
        </row>
        <row r="4505">
          <cell r="B4505" t="str">
            <v>M2XJL9</v>
          </cell>
          <cell r="C4505" t="str">
            <v xml:space="preserve"> Galdieria sulphuraria (Red alga).</v>
          </cell>
          <cell r="E4505" t="str">
            <v xml:space="preserve"> NCBI_TaxID=130081 {ECO:0000313|EMBL:EME30312.1, ECO:0000313|Proteomes:UP000030680};</v>
          </cell>
          <cell r="G4505" t="str">
            <v>Eukaryota</v>
          </cell>
          <cell r="H4505" t="str">
            <v xml:space="preserve"> Rhodophyta</v>
          </cell>
          <cell r="I4505" t="str">
            <v xml:space="preserve"> Bangiophyceae</v>
          </cell>
          <cell r="J4505" t="str">
            <v xml:space="preserve"> Cyanidiales</v>
          </cell>
          <cell r="K4505" t="str">
            <v xml:space="preserve"> Cyanidiaceae</v>
          </cell>
          <cell r="L4505" t="str">
            <v>Galdieria.</v>
          </cell>
        </row>
        <row r="4506">
          <cell r="B4506" t="str">
            <v>M2Y3Q1</v>
          </cell>
          <cell r="C4506" t="str">
            <v xml:space="preserve"> Galdieria sulphuraria (Red alga).</v>
          </cell>
          <cell r="E4506" t="str">
            <v xml:space="preserve"> NCBI_TaxID=130081 {ECO:0000313|EMBL:EME30444.1, ECO:0000313|Proteomes:UP000030680};</v>
          </cell>
          <cell r="G4506" t="str">
            <v>Eukaryota</v>
          </cell>
          <cell r="H4506" t="str">
            <v xml:space="preserve"> Rhodophyta</v>
          </cell>
          <cell r="I4506" t="str">
            <v xml:space="preserve"> Bangiophyceae</v>
          </cell>
          <cell r="J4506" t="str">
            <v xml:space="preserve"> Cyanidiales</v>
          </cell>
          <cell r="K4506" t="str">
            <v xml:space="preserve"> Cyanidiaceae</v>
          </cell>
          <cell r="L4506" t="str">
            <v>Galdieria.</v>
          </cell>
        </row>
        <row r="4507">
          <cell r="B4507" t="str">
            <v>M2Z6Q3</v>
          </cell>
          <cell r="C4507" t="str">
            <v xml:space="preserve"> Pseudocercospora fijiensis (strain CIRAD86) (Black leaf streak disease fungus) (Mycosphaerella fijiensis).</v>
          </cell>
          <cell r="E4507" t="str">
            <v xml:space="preserve"> NCBI_TaxID=383855 {ECO:0000313|EMBL:EME85455.1, ECO:0000313|Proteomes:UP000016932};</v>
          </cell>
          <cell r="G4507" t="str">
            <v>Eukaryota</v>
          </cell>
          <cell r="H4507" t="str">
            <v xml:space="preserve"> Fungi</v>
          </cell>
          <cell r="I4507" t="str">
            <v xml:space="preserve"> Dikarya</v>
          </cell>
          <cell r="J4507" t="str">
            <v xml:space="preserve"> Ascomycota</v>
          </cell>
          <cell r="K4507" t="str">
            <v xml:space="preserve"> Pezizomycotina</v>
          </cell>
          <cell r="L4507" t="str">
            <v>Dothideomycetes</v>
          </cell>
          <cell r="M4507" t="str">
            <v xml:space="preserve"> Dothideomycetidae</v>
          </cell>
          <cell r="N4507" t="str">
            <v xml:space="preserve"> Capnodiales</v>
          </cell>
          <cell r="O4507" t="str">
            <v xml:space="preserve"> Mycosphaerellaceae</v>
          </cell>
          <cell r="P4507" t="str">
            <v>Pseudocercospora.</v>
          </cell>
        </row>
        <row r="4508">
          <cell r="B4508" t="str">
            <v>M3B4J5</v>
          </cell>
          <cell r="C4508" t="str">
            <v xml:space="preserve"> Pseudocercospora fijiensis (strain CIRAD86) (Black leaf streak disease fungus) (Mycosphaerella fijiensis).</v>
          </cell>
          <cell r="E4508" t="str">
            <v xml:space="preserve"> NCBI_TaxID=383855 {ECO:0000313|EMBL:EME84262.1, ECO:0000313|Proteomes:UP000016932};</v>
          </cell>
          <cell r="G4508" t="str">
            <v>Eukaryota</v>
          </cell>
          <cell r="H4508" t="str">
            <v xml:space="preserve"> Fungi</v>
          </cell>
          <cell r="I4508" t="str">
            <v xml:space="preserve"> Dikarya</v>
          </cell>
          <cell r="J4508" t="str">
            <v xml:space="preserve"> Ascomycota</v>
          </cell>
          <cell r="K4508" t="str">
            <v xml:space="preserve"> Pezizomycotina</v>
          </cell>
          <cell r="L4508" t="str">
            <v>Dothideomycetes</v>
          </cell>
          <cell r="M4508" t="str">
            <v xml:space="preserve"> Dothideomycetidae</v>
          </cell>
          <cell r="N4508" t="str">
            <v xml:space="preserve"> Capnodiales</v>
          </cell>
          <cell r="O4508" t="str">
            <v xml:space="preserve"> Mycosphaerellaceae</v>
          </cell>
          <cell r="P4508" t="str">
            <v>Pseudocercospora.</v>
          </cell>
        </row>
        <row r="4509">
          <cell r="B4509" t="str">
            <v>M3CM86</v>
          </cell>
          <cell r="C4509" t="str">
            <v xml:space="preserve"> Sphaerulina musiva (strain SO2202) (Poplar stem canker fungus) (Septoria musiva).</v>
          </cell>
          <cell r="E4509" t="str">
            <v xml:space="preserve"> NCBI_TaxID=692275 {ECO:0000313|EMBL:EMF14893.1, ECO:0000313|Proteomes:UP000016931};</v>
          </cell>
          <cell r="G4509" t="str">
            <v>Eukaryota</v>
          </cell>
          <cell r="H4509" t="str">
            <v xml:space="preserve"> Fungi</v>
          </cell>
          <cell r="I4509" t="str">
            <v xml:space="preserve"> Dikarya</v>
          </cell>
          <cell r="J4509" t="str">
            <v xml:space="preserve"> Ascomycota</v>
          </cell>
          <cell r="K4509" t="str">
            <v xml:space="preserve"> Pezizomycotina</v>
          </cell>
          <cell r="L4509" t="str">
            <v>Dothideomycetes</v>
          </cell>
          <cell r="M4509" t="str">
            <v xml:space="preserve"> Dothideomycetidae</v>
          </cell>
          <cell r="N4509" t="str">
            <v xml:space="preserve"> Capnodiales</v>
          </cell>
          <cell r="O4509" t="str">
            <v xml:space="preserve"> Mycosphaerellaceae</v>
          </cell>
          <cell r="P4509" t="str">
            <v>Sphaerulina.</v>
          </cell>
        </row>
        <row r="4510">
          <cell r="B4510" t="str">
            <v>M3CY38</v>
          </cell>
          <cell r="C4510" t="str">
            <v xml:space="preserve"> Sphaerulina musiva (strain SO2202) (Poplar stem canker fungus) (Septoria musiva).</v>
          </cell>
          <cell r="E4510" t="str">
            <v xml:space="preserve"> NCBI_TaxID=692275 {ECO:0000313|EMBL:EMF08601.1, ECO:0000313|Proteomes:UP000016931};</v>
          </cell>
          <cell r="G4510" t="str">
            <v>Eukaryota</v>
          </cell>
          <cell r="H4510" t="str">
            <v xml:space="preserve"> Fungi</v>
          </cell>
          <cell r="I4510" t="str">
            <v xml:space="preserve"> Dikarya</v>
          </cell>
          <cell r="J4510" t="str">
            <v xml:space="preserve"> Ascomycota</v>
          </cell>
          <cell r="K4510" t="str">
            <v xml:space="preserve"> Pezizomycotina</v>
          </cell>
          <cell r="L4510" t="str">
            <v>Dothideomycetes</v>
          </cell>
          <cell r="M4510" t="str">
            <v xml:space="preserve"> Dothideomycetidae</v>
          </cell>
          <cell r="N4510" t="str">
            <v xml:space="preserve"> Capnodiales</v>
          </cell>
          <cell r="O4510" t="str">
            <v xml:space="preserve"> Mycosphaerellaceae</v>
          </cell>
          <cell r="P4510" t="str">
            <v>Sphaerulina.</v>
          </cell>
        </row>
        <row r="4511">
          <cell r="B4511" t="str">
            <v>M3HHW5</v>
          </cell>
          <cell r="C4511" t="str">
            <v xml:space="preserve"> Candida maltosa (strain Xu316) (Yeast).</v>
          </cell>
          <cell r="E4511" t="str">
            <v xml:space="preserve"> NCBI_TaxID=1245528 {ECO:0000313|EMBL:EMG46912.1, ECO:0000313|Proteomes:UP000011777};</v>
          </cell>
          <cell r="G4511" t="str">
            <v>Eukaryota</v>
          </cell>
          <cell r="H4511" t="str">
            <v xml:space="preserve"> Fungi</v>
          </cell>
          <cell r="I4511" t="str">
            <v xml:space="preserve"> Dikarya</v>
          </cell>
          <cell r="J4511" t="str">
            <v xml:space="preserve"> Ascomycota</v>
          </cell>
          <cell r="K4511" t="str">
            <v xml:space="preserve"> Saccharomycotina</v>
          </cell>
          <cell r="L4511" t="str">
            <v>Saccharomycetes</v>
          </cell>
          <cell r="M4511" t="str">
            <v xml:space="preserve"> Saccharomycetales</v>
          </cell>
          <cell r="N4511" t="str">
            <v xml:space="preserve"> Debaryomycetaceae</v>
          </cell>
          <cell r="O4511" t="str">
            <v>Candida/Lodderomyces clade</v>
          </cell>
          <cell r="P4511" t="str">
            <v xml:space="preserve"> Candida.</v>
          </cell>
        </row>
        <row r="4512">
          <cell r="B4512" t="str">
            <v>M3J6I9</v>
          </cell>
          <cell r="C4512" t="str">
            <v xml:space="preserve"> Candida maltosa (strain Xu316) (Yeast).</v>
          </cell>
          <cell r="E4512" t="str">
            <v xml:space="preserve"> NCBI_TaxID=1245528 {ECO:0000313|EMBL:EMG47663.1, ECO:0000313|Proteomes:UP000011777};</v>
          </cell>
          <cell r="G4512" t="str">
            <v>Eukaryota</v>
          </cell>
          <cell r="H4512" t="str">
            <v xml:space="preserve"> Fungi</v>
          </cell>
          <cell r="I4512" t="str">
            <v xml:space="preserve"> Dikarya</v>
          </cell>
          <cell r="J4512" t="str">
            <v xml:space="preserve"> Ascomycota</v>
          </cell>
          <cell r="K4512" t="str">
            <v xml:space="preserve"> Saccharomycotina</v>
          </cell>
          <cell r="L4512" t="str">
            <v>Saccharomycetes</v>
          </cell>
          <cell r="M4512" t="str">
            <v xml:space="preserve"> Saccharomycetales</v>
          </cell>
          <cell r="N4512" t="str">
            <v xml:space="preserve"> Debaryomycetaceae</v>
          </cell>
          <cell r="O4512" t="str">
            <v>Candida/Lodderomyces clade</v>
          </cell>
          <cell r="P4512" t="str">
            <v xml:space="preserve"> Candida.</v>
          </cell>
        </row>
        <row r="4513">
          <cell r="B4513" t="str">
            <v>M3W2V2</v>
          </cell>
          <cell r="C4513" t="str">
            <v xml:space="preserve"> Felis catus (Cat) (Felis silvestris catus).</v>
          </cell>
          <cell r="E4513" t="str">
            <v xml:space="preserve"> NCBI_TaxID=9685 {ECO:0000313|Ensembl:ENSFCAP00000004428, ECO:0000313|Proteomes:UP000011712};</v>
          </cell>
          <cell r="G4513" t="str">
            <v>Eukaryota</v>
          </cell>
          <cell r="H4513" t="str">
            <v xml:space="preserve"> Metazoa</v>
          </cell>
          <cell r="I4513" t="str">
            <v xml:space="preserve"> Chordata</v>
          </cell>
          <cell r="J4513" t="str">
            <v xml:space="preserve"> Craniata</v>
          </cell>
          <cell r="K4513" t="str">
            <v xml:space="preserve"> Vertebrata</v>
          </cell>
          <cell r="L4513" t="str">
            <v xml:space="preserve"> Euteleostomi</v>
          </cell>
          <cell r="M4513" t="str">
            <v>Mammalia</v>
          </cell>
          <cell r="N4513" t="str">
            <v xml:space="preserve"> Eutheria</v>
          </cell>
          <cell r="O4513" t="str">
            <v xml:space="preserve"> Laurasiatheria</v>
          </cell>
          <cell r="P4513" t="str">
            <v xml:space="preserve"> Carnivora</v>
          </cell>
          <cell r="Q4513" t="str">
            <v xml:space="preserve"> Feliformia</v>
          </cell>
          <cell r="R4513" t="str">
            <v xml:space="preserve"> Felidae</v>
          </cell>
          <cell r="S4513" t="str">
            <v>Felinae</v>
          </cell>
          <cell r="T4513" t="str">
            <v xml:space="preserve"> Felis.</v>
          </cell>
        </row>
        <row r="4514">
          <cell r="B4514" t="str">
            <v>M3W9K4</v>
          </cell>
          <cell r="C4514" t="str">
            <v xml:space="preserve"> Felis catus (Cat) (Felis silvestris catus).</v>
          </cell>
          <cell r="E4514" t="str">
            <v xml:space="preserve"> NCBI_TaxID=9685 {ECO:0000313|Ensembl:ENSFCAP00000007808, ECO:0000313|Proteomes:UP000011712};</v>
          </cell>
          <cell r="G4514" t="str">
            <v>Eukaryota</v>
          </cell>
          <cell r="H4514" t="str">
            <v xml:space="preserve"> Metazoa</v>
          </cell>
          <cell r="I4514" t="str">
            <v xml:space="preserve"> Chordata</v>
          </cell>
          <cell r="J4514" t="str">
            <v xml:space="preserve"> Craniata</v>
          </cell>
          <cell r="K4514" t="str">
            <v xml:space="preserve"> Vertebrata</v>
          </cell>
          <cell r="L4514" t="str">
            <v xml:space="preserve"> Euteleostomi</v>
          </cell>
          <cell r="M4514" t="str">
            <v>Mammalia</v>
          </cell>
          <cell r="N4514" t="str">
            <v xml:space="preserve"> Eutheria</v>
          </cell>
          <cell r="O4514" t="str">
            <v xml:space="preserve"> Laurasiatheria</v>
          </cell>
          <cell r="P4514" t="str">
            <v xml:space="preserve"> Carnivora</v>
          </cell>
          <cell r="Q4514" t="str">
            <v xml:space="preserve"> Feliformia</v>
          </cell>
          <cell r="R4514" t="str">
            <v xml:space="preserve"> Felidae</v>
          </cell>
          <cell r="S4514" t="str">
            <v>Felinae</v>
          </cell>
          <cell r="T4514" t="str">
            <v xml:space="preserve"> Felis.</v>
          </cell>
        </row>
        <row r="4515">
          <cell r="B4515" t="str">
            <v>M3WCM7</v>
          </cell>
          <cell r="C4515" t="str">
            <v xml:space="preserve"> Felis catus (Cat) (Felis silvestris catus).</v>
          </cell>
          <cell r="E4515" t="str">
            <v xml:space="preserve"> NCBI_TaxID=9685 {ECO:0000313|Ensembl:ENSFCAP00000009352, ECO:0000313|Proteomes:UP000011712};</v>
          </cell>
          <cell r="G4515" t="str">
            <v>Eukaryota</v>
          </cell>
          <cell r="H4515" t="str">
            <v xml:space="preserve"> Metazoa</v>
          </cell>
          <cell r="I4515" t="str">
            <v xml:space="preserve"> Chordata</v>
          </cell>
          <cell r="J4515" t="str">
            <v xml:space="preserve"> Craniata</v>
          </cell>
          <cell r="K4515" t="str">
            <v xml:space="preserve"> Vertebrata</v>
          </cell>
          <cell r="L4515" t="str">
            <v xml:space="preserve"> Euteleostomi</v>
          </cell>
          <cell r="M4515" t="str">
            <v>Mammalia</v>
          </cell>
          <cell r="N4515" t="str">
            <v xml:space="preserve"> Eutheria</v>
          </cell>
          <cell r="O4515" t="str">
            <v xml:space="preserve"> Laurasiatheria</v>
          </cell>
          <cell r="P4515" t="str">
            <v xml:space="preserve"> Carnivora</v>
          </cell>
          <cell r="Q4515" t="str">
            <v xml:space="preserve"> Feliformia</v>
          </cell>
          <cell r="R4515" t="str">
            <v xml:space="preserve"> Felidae</v>
          </cell>
          <cell r="S4515" t="str">
            <v>Felinae</v>
          </cell>
          <cell r="T4515" t="str">
            <v xml:space="preserve"> Felis.</v>
          </cell>
        </row>
        <row r="4516">
          <cell r="B4516" t="str">
            <v>M3WN88</v>
          </cell>
          <cell r="C4516" t="str">
            <v xml:space="preserve"> Felis catus (Cat) (Felis silvestris catus).</v>
          </cell>
          <cell r="E4516" t="str">
            <v xml:space="preserve"> NCBI_TaxID=9685 {ECO:0000313|Ensembl:ENSFCAP00000014625, ECO:0000313|Proteomes:UP000011712};</v>
          </cell>
          <cell r="G4516" t="str">
            <v>Eukaryota</v>
          </cell>
          <cell r="H4516" t="str">
            <v xml:space="preserve"> Metazoa</v>
          </cell>
          <cell r="I4516" t="str">
            <v xml:space="preserve"> Chordata</v>
          </cell>
          <cell r="J4516" t="str">
            <v xml:space="preserve"> Craniata</v>
          </cell>
          <cell r="K4516" t="str">
            <v xml:space="preserve"> Vertebrata</v>
          </cell>
          <cell r="L4516" t="str">
            <v xml:space="preserve"> Euteleostomi</v>
          </cell>
          <cell r="M4516" t="str">
            <v>Mammalia</v>
          </cell>
          <cell r="N4516" t="str">
            <v xml:space="preserve"> Eutheria</v>
          </cell>
          <cell r="O4516" t="str">
            <v xml:space="preserve"> Laurasiatheria</v>
          </cell>
          <cell r="P4516" t="str">
            <v xml:space="preserve"> Carnivora</v>
          </cell>
          <cell r="Q4516" t="str">
            <v xml:space="preserve"> Feliformia</v>
          </cell>
          <cell r="R4516" t="str">
            <v xml:space="preserve"> Felidae</v>
          </cell>
          <cell r="S4516" t="str">
            <v>Felinae</v>
          </cell>
          <cell r="T4516" t="str">
            <v xml:space="preserve"> Felis.</v>
          </cell>
        </row>
        <row r="4517">
          <cell r="B4517" t="str">
            <v>M3X2J1</v>
          </cell>
          <cell r="C4517" t="str">
            <v xml:space="preserve"> Felis catus (Cat) (Felis silvestris catus).</v>
          </cell>
          <cell r="E4517" t="str">
            <v xml:space="preserve"> NCBI_TaxID=9685 {ECO:0000313|Ensembl:ENSFCAP00000020840, ECO:0000313|Proteomes:UP000011712};</v>
          </cell>
          <cell r="G4517" t="str">
            <v>Eukaryota</v>
          </cell>
          <cell r="H4517" t="str">
            <v xml:space="preserve"> Metazoa</v>
          </cell>
          <cell r="I4517" t="str">
            <v xml:space="preserve"> Chordata</v>
          </cell>
          <cell r="J4517" t="str">
            <v xml:space="preserve"> Craniata</v>
          </cell>
          <cell r="K4517" t="str">
            <v xml:space="preserve"> Vertebrata</v>
          </cell>
          <cell r="L4517" t="str">
            <v xml:space="preserve"> Euteleostomi</v>
          </cell>
          <cell r="M4517" t="str">
            <v>Mammalia</v>
          </cell>
          <cell r="N4517" t="str">
            <v xml:space="preserve"> Eutheria</v>
          </cell>
          <cell r="O4517" t="str">
            <v xml:space="preserve"> Laurasiatheria</v>
          </cell>
          <cell r="P4517" t="str">
            <v xml:space="preserve"> Carnivora</v>
          </cell>
          <cell r="Q4517" t="str">
            <v xml:space="preserve"> Feliformia</v>
          </cell>
          <cell r="R4517" t="str">
            <v xml:space="preserve"> Felidae</v>
          </cell>
          <cell r="S4517" t="str">
            <v>Felinae</v>
          </cell>
          <cell r="T4517" t="str">
            <v xml:space="preserve"> Felis.</v>
          </cell>
        </row>
        <row r="4518">
          <cell r="B4518" t="str">
            <v>M3XBS2</v>
          </cell>
          <cell r="C4518" t="str">
            <v xml:space="preserve"> Felis catus (Cat) (Felis silvestris catus).</v>
          </cell>
          <cell r="E4518" t="str">
            <v xml:space="preserve"> NCBI_TaxID=9685 {ECO:0000313|Ensembl:ENSFCAP00000024076, ECO:0000313|Proteomes:UP000011712};</v>
          </cell>
          <cell r="G4518" t="str">
            <v>Eukaryota</v>
          </cell>
          <cell r="H4518" t="str">
            <v xml:space="preserve"> Metazoa</v>
          </cell>
          <cell r="I4518" t="str">
            <v xml:space="preserve"> Chordata</v>
          </cell>
          <cell r="J4518" t="str">
            <v xml:space="preserve"> Craniata</v>
          </cell>
          <cell r="K4518" t="str">
            <v xml:space="preserve"> Vertebrata</v>
          </cell>
          <cell r="L4518" t="str">
            <v xml:space="preserve"> Euteleostomi</v>
          </cell>
          <cell r="M4518" t="str">
            <v>Mammalia</v>
          </cell>
          <cell r="N4518" t="str">
            <v xml:space="preserve"> Eutheria</v>
          </cell>
          <cell r="O4518" t="str">
            <v xml:space="preserve"> Laurasiatheria</v>
          </cell>
          <cell r="P4518" t="str">
            <v xml:space="preserve"> Carnivora</v>
          </cell>
          <cell r="Q4518" t="str">
            <v xml:space="preserve"> Feliformia</v>
          </cell>
          <cell r="R4518" t="str">
            <v xml:space="preserve"> Felidae</v>
          </cell>
          <cell r="S4518" t="str">
            <v>Felinae</v>
          </cell>
          <cell r="T4518" t="str">
            <v xml:space="preserve"> Felis.</v>
          </cell>
        </row>
        <row r="4519">
          <cell r="B4519" t="str">
            <v>M3XQA1</v>
          </cell>
          <cell r="C4519" t="str">
            <v xml:space="preserve"> Mustela putorius furo (European domestic ferret) (Mustela furo).</v>
          </cell>
          <cell r="E4519" t="str">
            <v xml:space="preserve"> NCBI_TaxID=9669 {ECO:0000313|Ensembl:ENSMPUP00000001251, ECO:0000313|Proteomes:UP000000715};</v>
          </cell>
          <cell r="G4519" t="str">
            <v>Eukaryota</v>
          </cell>
          <cell r="H4519" t="str">
            <v xml:space="preserve"> Metazoa</v>
          </cell>
          <cell r="I4519" t="str">
            <v xml:space="preserve"> Chordata</v>
          </cell>
          <cell r="J4519" t="str">
            <v xml:space="preserve"> Craniata</v>
          </cell>
          <cell r="K4519" t="str">
            <v xml:space="preserve"> Vertebrata</v>
          </cell>
          <cell r="L4519" t="str">
            <v xml:space="preserve"> Euteleostomi</v>
          </cell>
          <cell r="M4519" t="str">
            <v>Mammalia</v>
          </cell>
          <cell r="N4519" t="str">
            <v xml:space="preserve"> Eutheria</v>
          </cell>
          <cell r="O4519" t="str">
            <v xml:space="preserve"> Laurasiatheria</v>
          </cell>
          <cell r="P4519" t="str">
            <v xml:space="preserve"> Carnivora</v>
          </cell>
          <cell r="Q4519" t="str">
            <v xml:space="preserve"> Caniformia</v>
          </cell>
          <cell r="R4519" t="str">
            <v xml:space="preserve"> Mustelidae</v>
          </cell>
          <cell r="S4519" t="str">
            <v>Mustelinae</v>
          </cell>
          <cell r="T4519" t="str">
            <v xml:space="preserve"> Mustela.</v>
          </cell>
        </row>
        <row r="4520">
          <cell r="B4520" t="str">
            <v>M3XVY6</v>
          </cell>
          <cell r="C4520" t="str">
            <v xml:space="preserve"> Mustela putorius furo (European domestic ferret) (Mustela furo).</v>
          </cell>
          <cell r="E4520" t="str">
            <v xml:space="preserve"> NCBI_TaxID=9669 {ECO:0000313|Ensembl:ENSMPUP00000003236, ECO:0000313|Proteomes:UP000000715};</v>
          </cell>
          <cell r="G4520" t="str">
            <v>Eukaryota</v>
          </cell>
          <cell r="H4520" t="str">
            <v xml:space="preserve"> Metazoa</v>
          </cell>
          <cell r="I4520" t="str">
            <v xml:space="preserve"> Chordata</v>
          </cell>
          <cell r="J4520" t="str">
            <v xml:space="preserve"> Craniata</v>
          </cell>
          <cell r="K4520" t="str">
            <v xml:space="preserve"> Vertebrata</v>
          </cell>
          <cell r="L4520" t="str">
            <v xml:space="preserve"> Euteleostomi</v>
          </cell>
          <cell r="M4520" t="str">
            <v>Mammalia</v>
          </cell>
          <cell r="N4520" t="str">
            <v xml:space="preserve"> Eutheria</v>
          </cell>
          <cell r="O4520" t="str">
            <v xml:space="preserve"> Laurasiatheria</v>
          </cell>
          <cell r="P4520" t="str">
            <v xml:space="preserve"> Carnivora</v>
          </cell>
          <cell r="Q4520" t="str">
            <v xml:space="preserve"> Caniformia</v>
          </cell>
          <cell r="R4520" t="str">
            <v xml:space="preserve"> Mustelidae</v>
          </cell>
          <cell r="S4520" t="str">
            <v>Mustelinae</v>
          </cell>
          <cell r="T4520" t="str">
            <v xml:space="preserve"> Mustela.</v>
          </cell>
        </row>
        <row r="4521">
          <cell r="B4521" t="str">
            <v>M3Y4G2</v>
          </cell>
          <cell r="C4521" t="str">
            <v xml:space="preserve"> Mustela putorius furo (European domestic ferret) (Mustela furo).</v>
          </cell>
          <cell r="E4521" t="str">
            <v xml:space="preserve"> NCBI_TaxID=9669 {ECO:0000313|Ensembl:ENSMPUP00000006213, ECO:0000313|Proteomes:UP000000715};</v>
          </cell>
          <cell r="G4521" t="str">
            <v>Eukaryota</v>
          </cell>
          <cell r="H4521" t="str">
            <v xml:space="preserve"> Metazoa</v>
          </cell>
          <cell r="I4521" t="str">
            <v xml:space="preserve"> Chordata</v>
          </cell>
          <cell r="J4521" t="str">
            <v xml:space="preserve"> Craniata</v>
          </cell>
          <cell r="K4521" t="str">
            <v xml:space="preserve"> Vertebrata</v>
          </cell>
          <cell r="L4521" t="str">
            <v xml:space="preserve"> Euteleostomi</v>
          </cell>
          <cell r="M4521" t="str">
            <v>Mammalia</v>
          </cell>
          <cell r="N4521" t="str">
            <v xml:space="preserve"> Eutheria</v>
          </cell>
          <cell r="O4521" t="str">
            <v xml:space="preserve"> Laurasiatheria</v>
          </cell>
          <cell r="P4521" t="str">
            <v xml:space="preserve"> Carnivora</v>
          </cell>
          <cell r="Q4521" t="str">
            <v xml:space="preserve"> Caniformia</v>
          </cell>
          <cell r="R4521" t="str">
            <v xml:space="preserve"> Mustelidae</v>
          </cell>
          <cell r="S4521" t="str">
            <v>Mustelinae</v>
          </cell>
          <cell r="T4521" t="str">
            <v xml:space="preserve"> Mustela.</v>
          </cell>
        </row>
        <row r="4522">
          <cell r="B4522" t="str">
            <v>M3YFN8</v>
          </cell>
          <cell r="C4522" t="str">
            <v xml:space="preserve"> Mustela putorius furo (European domestic ferret) (Mustela furo).</v>
          </cell>
          <cell r="E4522" t="str">
            <v xml:space="preserve"> NCBI_TaxID=9669 {ECO:0000313|Ensembl:ENSMPUP00000010145, ECO:0000313|Proteomes:UP000000715};</v>
          </cell>
          <cell r="G4522" t="str">
            <v>Eukaryota</v>
          </cell>
          <cell r="H4522" t="str">
            <v xml:space="preserve"> Metazoa</v>
          </cell>
          <cell r="I4522" t="str">
            <v xml:space="preserve"> Chordata</v>
          </cell>
          <cell r="J4522" t="str">
            <v xml:space="preserve"> Craniata</v>
          </cell>
          <cell r="K4522" t="str">
            <v xml:space="preserve"> Vertebrata</v>
          </cell>
          <cell r="L4522" t="str">
            <v xml:space="preserve"> Euteleostomi</v>
          </cell>
          <cell r="M4522" t="str">
            <v>Mammalia</v>
          </cell>
          <cell r="N4522" t="str">
            <v xml:space="preserve"> Eutheria</v>
          </cell>
          <cell r="O4522" t="str">
            <v xml:space="preserve"> Laurasiatheria</v>
          </cell>
          <cell r="P4522" t="str">
            <v xml:space="preserve"> Carnivora</v>
          </cell>
          <cell r="Q4522" t="str">
            <v xml:space="preserve"> Caniformia</v>
          </cell>
          <cell r="R4522" t="str">
            <v xml:space="preserve"> Mustelidae</v>
          </cell>
          <cell r="S4522" t="str">
            <v>Mustelinae</v>
          </cell>
          <cell r="T4522" t="str">
            <v xml:space="preserve"> Mustela.</v>
          </cell>
        </row>
        <row r="4523">
          <cell r="B4523" t="str">
            <v>M3YMR6</v>
          </cell>
          <cell r="C4523" t="str">
            <v xml:space="preserve"> Mustela putorius furo (European domestic ferret) (Mustela furo).</v>
          </cell>
          <cell r="E4523" t="str">
            <v xml:space="preserve"> NCBI_TaxID=9669 {ECO:0000313|Ensembl:ENSMPUP00000012623, ECO:0000313|Proteomes:UP000000715};</v>
          </cell>
          <cell r="G4523" t="str">
            <v>Eukaryota</v>
          </cell>
          <cell r="H4523" t="str">
            <v xml:space="preserve"> Metazoa</v>
          </cell>
          <cell r="I4523" t="str">
            <v xml:space="preserve"> Chordata</v>
          </cell>
          <cell r="J4523" t="str">
            <v xml:space="preserve"> Craniata</v>
          </cell>
          <cell r="K4523" t="str">
            <v xml:space="preserve"> Vertebrata</v>
          </cell>
          <cell r="L4523" t="str">
            <v xml:space="preserve"> Euteleostomi</v>
          </cell>
          <cell r="M4523" t="str">
            <v>Mammalia</v>
          </cell>
          <cell r="N4523" t="str">
            <v xml:space="preserve"> Eutheria</v>
          </cell>
          <cell r="O4523" t="str">
            <v xml:space="preserve"> Laurasiatheria</v>
          </cell>
          <cell r="P4523" t="str">
            <v xml:space="preserve"> Carnivora</v>
          </cell>
          <cell r="Q4523" t="str">
            <v xml:space="preserve"> Caniformia</v>
          </cell>
          <cell r="R4523" t="str">
            <v xml:space="preserve"> Mustelidae</v>
          </cell>
          <cell r="S4523" t="str">
            <v>Mustelinae</v>
          </cell>
          <cell r="T4523" t="str">
            <v xml:space="preserve"> Mustela.</v>
          </cell>
        </row>
        <row r="4524">
          <cell r="B4524" t="str">
            <v>M3YSC8</v>
          </cell>
          <cell r="C4524" t="str">
            <v xml:space="preserve"> Mustela putorius furo (European domestic ferret) (Mustela furo).</v>
          </cell>
          <cell r="E4524" t="str">
            <v xml:space="preserve"> NCBI_TaxID=9669 {ECO:0000313|Ensembl:ENSMPUP00000014238, ECO:0000313|Proteomes:UP000000715};</v>
          </cell>
          <cell r="G4524" t="str">
            <v>Eukaryota</v>
          </cell>
          <cell r="H4524" t="str">
            <v xml:space="preserve"> Metazoa</v>
          </cell>
          <cell r="I4524" t="str">
            <v xml:space="preserve"> Chordata</v>
          </cell>
          <cell r="J4524" t="str">
            <v xml:space="preserve"> Craniata</v>
          </cell>
          <cell r="K4524" t="str">
            <v xml:space="preserve"> Vertebrata</v>
          </cell>
          <cell r="L4524" t="str">
            <v xml:space="preserve"> Euteleostomi</v>
          </cell>
          <cell r="M4524" t="str">
            <v>Mammalia</v>
          </cell>
          <cell r="N4524" t="str">
            <v xml:space="preserve"> Eutheria</v>
          </cell>
          <cell r="O4524" t="str">
            <v xml:space="preserve"> Laurasiatheria</v>
          </cell>
          <cell r="P4524" t="str">
            <v xml:space="preserve"> Carnivora</v>
          </cell>
          <cell r="Q4524" t="str">
            <v xml:space="preserve"> Caniformia</v>
          </cell>
          <cell r="R4524" t="str">
            <v xml:space="preserve"> Mustelidae</v>
          </cell>
          <cell r="S4524" t="str">
            <v>Mustelinae</v>
          </cell>
          <cell r="T4524" t="str">
            <v xml:space="preserve"> Mustela.</v>
          </cell>
        </row>
        <row r="4525">
          <cell r="B4525" t="str">
            <v>M3Z7D9</v>
          </cell>
          <cell r="C4525" t="str">
            <v xml:space="preserve"> Mustela putorius furo (European domestic ferret) (Mustela furo).</v>
          </cell>
          <cell r="E4525" t="str">
            <v xml:space="preserve"> NCBI_TaxID=9669 {ECO:0000313|Ensembl:ENSMPUP00000019502, ECO:0000313|Proteomes:UP000000715};</v>
          </cell>
          <cell r="G4525" t="str">
            <v>Eukaryota</v>
          </cell>
          <cell r="H4525" t="str">
            <v xml:space="preserve"> Metazoa</v>
          </cell>
          <cell r="I4525" t="str">
            <v xml:space="preserve"> Chordata</v>
          </cell>
          <cell r="J4525" t="str">
            <v xml:space="preserve"> Craniata</v>
          </cell>
          <cell r="K4525" t="str">
            <v xml:space="preserve"> Vertebrata</v>
          </cell>
          <cell r="L4525" t="str">
            <v xml:space="preserve"> Euteleostomi</v>
          </cell>
          <cell r="M4525" t="str">
            <v>Mammalia</v>
          </cell>
          <cell r="N4525" t="str">
            <v xml:space="preserve"> Eutheria</v>
          </cell>
          <cell r="O4525" t="str">
            <v xml:space="preserve"> Laurasiatheria</v>
          </cell>
          <cell r="P4525" t="str">
            <v xml:space="preserve"> Carnivora</v>
          </cell>
          <cell r="Q4525" t="str">
            <v xml:space="preserve"> Caniformia</v>
          </cell>
          <cell r="R4525" t="str">
            <v xml:space="preserve"> Mustelidae</v>
          </cell>
          <cell r="S4525" t="str">
            <v>Mustelinae</v>
          </cell>
          <cell r="T4525" t="str">
            <v xml:space="preserve"> Mustela.</v>
          </cell>
        </row>
        <row r="4526">
          <cell r="B4526" t="str">
            <v>M3ZQL5</v>
          </cell>
          <cell r="C4526" t="str">
            <v xml:space="preserve"> Xiphophorus maculatus (Southern platyfish) (Platypoecilus maculatus).</v>
          </cell>
          <cell r="E4526" t="str">
            <v xml:space="preserve"> NCBI_TaxID=8083 {ECO:0000313|Ensembl:ENSXMAP00000004508, ECO:0000313|Proteomes:UP000002852};</v>
          </cell>
          <cell r="G4526" t="str">
            <v>Eukaryota</v>
          </cell>
          <cell r="H4526" t="str">
            <v xml:space="preserve"> Metazoa</v>
          </cell>
          <cell r="I4526" t="str">
            <v xml:space="preserve"> Chordata</v>
          </cell>
          <cell r="J4526" t="str">
            <v xml:space="preserve"> Craniata</v>
          </cell>
          <cell r="K4526" t="str">
            <v xml:space="preserve"> Vertebrata</v>
          </cell>
          <cell r="L4526" t="str">
            <v xml:space="preserve"> Euteleostomi</v>
          </cell>
          <cell r="M4526" t="str">
            <v>Actinopterygii</v>
          </cell>
          <cell r="N4526" t="str">
            <v xml:space="preserve"> Neopterygii</v>
          </cell>
          <cell r="O4526" t="str">
            <v xml:space="preserve"> Teleostei</v>
          </cell>
          <cell r="P4526" t="str">
            <v xml:space="preserve"> Neoteleostei</v>
          </cell>
          <cell r="Q4526" t="str">
            <v xml:space="preserve"> Acanthomorphata</v>
          </cell>
          <cell r="R4526" t="str">
            <v>Ovalentaria</v>
          </cell>
          <cell r="S4526" t="str">
            <v xml:space="preserve"> Atherinomorphae</v>
          </cell>
          <cell r="T4526" t="str">
            <v xml:space="preserve"> Cyprinodontiformes</v>
          </cell>
          <cell r="U4526" t="str">
            <v xml:space="preserve"> Poeciliidae</v>
          </cell>
        </row>
        <row r="4527">
          <cell r="B4527" t="str">
            <v>M3ZWS5</v>
          </cell>
          <cell r="C4527" t="str">
            <v xml:space="preserve"> Xiphophorus maculatus (Southern platyfish) (Platypoecilus maculatus).</v>
          </cell>
          <cell r="E4527" t="str">
            <v xml:space="preserve"> NCBI_TaxID=8083 {ECO:0000313|Ensembl:ENSXMAP00000006669, ECO:0000313|Proteomes:UP000002852};</v>
          </cell>
          <cell r="G4527" t="str">
            <v>Eukaryota</v>
          </cell>
          <cell r="H4527" t="str">
            <v xml:space="preserve"> Metazoa</v>
          </cell>
          <cell r="I4527" t="str">
            <v xml:space="preserve"> Chordata</v>
          </cell>
          <cell r="J4527" t="str">
            <v xml:space="preserve"> Craniata</v>
          </cell>
          <cell r="K4527" t="str">
            <v xml:space="preserve"> Vertebrata</v>
          </cell>
          <cell r="L4527" t="str">
            <v xml:space="preserve"> Euteleostomi</v>
          </cell>
          <cell r="M4527" t="str">
            <v>Actinopterygii</v>
          </cell>
          <cell r="N4527" t="str">
            <v xml:space="preserve"> Neopterygii</v>
          </cell>
          <cell r="O4527" t="str">
            <v xml:space="preserve"> Teleostei</v>
          </cell>
          <cell r="P4527" t="str">
            <v xml:space="preserve"> Neoteleostei</v>
          </cell>
          <cell r="Q4527" t="str">
            <v xml:space="preserve"> Acanthomorphata</v>
          </cell>
          <cell r="R4527" t="str">
            <v>Ovalentaria</v>
          </cell>
          <cell r="S4527" t="str">
            <v xml:space="preserve"> Atherinomorphae</v>
          </cell>
          <cell r="T4527" t="str">
            <v xml:space="preserve"> Cyprinodontiformes</v>
          </cell>
          <cell r="U4527" t="str">
            <v xml:space="preserve"> Poeciliidae</v>
          </cell>
        </row>
        <row r="4528">
          <cell r="B4528" t="str">
            <v>M3ZZ03</v>
          </cell>
          <cell r="C4528" t="str">
            <v xml:space="preserve"> Xiphophorus maculatus (Southern platyfish) (Platypoecilus maculatus).</v>
          </cell>
          <cell r="E4528" t="str">
            <v xml:space="preserve"> NCBI_TaxID=8083 {ECO:0000313|Ensembl:ENSXMAP00000007447, ECO:0000313|Proteomes:UP000002852};</v>
          </cell>
          <cell r="G4528" t="str">
            <v>Eukaryota</v>
          </cell>
          <cell r="H4528" t="str">
            <v xml:space="preserve"> Metazoa</v>
          </cell>
          <cell r="I4528" t="str">
            <v xml:space="preserve"> Chordata</v>
          </cell>
          <cell r="J4528" t="str">
            <v xml:space="preserve"> Craniata</v>
          </cell>
          <cell r="K4528" t="str">
            <v xml:space="preserve"> Vertebrata</v>
          </cell>
          <cell r="L4528" t="str">
            <v xml:space="preserve"> Euteleostomi</v>
          </cell>
          <cell r="M4528" t="str">
            <v>Actinopterygii</v>
          </cell>
          <cell r="N4528" t="str">
            <v xml:space="preserve"> Neopterygii</v>
          </cell>
          <cell r="O4528" t="str">
            <v xml:space="preserve"> Teleostei</v>
          </cell>
          <cell r="P4528" t="str">
            <v xml:space="preserve"> Neoteleostei</v>
          </cell>
          <cell r="Q4528" t="str">
            <v xml:space="preserve"> Acanthomorphata</v>
          </cell>
          <cell r="R4528" t="str">
            <v>Ovalentaria</v>
          </cell>
          <cell r="S4528" t="str">
            <v xml:space="preserve"> Atherinomorphae</v>
          </cell>
          <cell r="T4528" t="str">
            <v xml:space="preserve"> Cyprinodontiformes</v>
          </cell>
          <cell r="U4528" t="str">
            <v xml:space="preserve"> Poeciliidae</v>
          </cell>
        </row>
        <row r="4529">
          <cell r="B4529" t="str">
            <v>M4A801</v>
          </cell>
          <cell r="C4529" t="str">
            <v xml:space="preserve"> Xiphophorus maculatus (Southern platyfish) (Platypoecilus maculatus).</v>
          </cell>
          <cell r="E4529" t="str">
            <v xml:space="preserve"> NCBI_TaxID=8083 {ECO:0000313|Ensembl:ENSXMAP00000010595, ECO:0000313|Proteomes:UP000002852};</v>
          </cell>
          <cell r="G4529" t="str">
            <v>Eukaryota</v>
          </cell>
          <cell r="H4529" t="str">
            <v xml:space="preserve"> Metazoa</v>
          </cell>
          <cell r="I4529" t="str">
            <v xml:space="preserve"> Chordata</v>
          </cell>
          <cell r="J4529" t="str">
            <v xml:space="preserve"> Craniata</v>
          </cell>
          <cell r="K4529" t="str">
            <v xml:space="preserve"> Vertebrata</v>
          </cell>
          <cell r="L4529" t="str">
            <v xml:space="preserve"> Euteleostomi</v>
          </cell>
          <cell r="M4529" t="str">
            <v>Actinopterygii</v>
          </cell>
          <cell r="N4529" t="str">
            <v xml:space="preserve"> Neopterygii</v>
          </cell>
          <cell r="O4529" t="str">
            <v xml:space="preserve"> Teleostei</v>
          </cell>
          <cell r="P4529" t="str">
            <v xml:space="preserve"> Neoteleostei</v>
          </cell>
          <cell r="Q4529" t="str">
            <v xml:space="preserve"> Acanthomorphata</v>
          </cell>
          <cell r="R4529" t="str">
            <v>Ovalentaria</v>
          </cell>
          <cell r="S4529" t="str">
            <v xml:space="preserve"> Atherinomorphae</v>
          </cell>
          <cell r="T4529" t="str">
            <v xml:space="preserve"> Cyprinodontiformes</v>
          </cell>
          <cell r="U4529" t="str">
            <v xml:space="preserve"> Poeciliidae</v>
          </cell>
        </row>
        <row r="4530">
          <cell r="B4530" t="str">
            <v>M4A913</v>
          </cell>
          <cell r="C4530" t="str">
            <v xml:space="preserve"> Xiphophorus maculatus (Southern platyfish) (Platypoecilus maculatus).</v>
          </cell>
          <cell r="E4530" t="str">
            <v xml:space="preserve"> NCBI_TaxID=8083 {ECO:0000313|Ensembl:ENSXMAP00000010957, ECO:0000313|Proteomes:UP000002852};</v>
          </cell>
          <cell r="G4530" t="str">
            <v>Eukaryota</v>
          </cell>
          <cell r="H4530" t="str">
            <v xml:space="preserve"> Metazoa</v>
          </cell>
          <cell r="I4530" t="str">
            <v xml:space="preserve"> Chordata</v>
          </cell>
          <cell r="J4530" t="str">
            <v xml:space="preserve"> Craniata</v>
          </cell>
          <cell r="K4530" t="str">
            <v xml:space="preserve"> Vertebrata</v>
          </cell>
          <cell r="L4530" t="str">
            <v xml:space="preserve"> Euteleostomi</v>
          </cell>
          <cell r="M4530" t="str">
            <v>Actinopterygii</v>
          </cell>
          <cell r="N4530" t="str">
            <v xml:space="preserve"> Neopterygii</v>
          </cell>
          <cell r="O4530" t="str">
            <v xml:space="preserve"> Teleostei</v>
          </cell>
          <cell r="P4530" t="str">
            <v xml:space="preserve"> Neoteleostei</v>
          </cell>
          <cell r="Q4530" t="str">
            <v xml:space="preserve"> Acanthomorphata</v>
          </cell>
          <cell r="R4530" t="str">
            <v>Ovalentaria</v>
          </cell>
          <cell r="S4530" t="str">
            <v xml:space="preserve"> Atherinomorphae</v>
          </cell>
          <cell r="T4530" t="str">
            <v xml:space="preserve"> Cyprinodontiformes</v>
          </cell>
          <cell r="U4530" t="str">
            <v xml:space="preserve"> Poeciliidae</v>
          </cell>
        </row>
        <row r="4531">
          <cell r="B4531" t="str">
            <v>M4AJA7</v>
          </cell>
          <cell r="C4531" t="str">
            <v xml:space="preserve"> Xiphophorus maculatus (Southern platyfish) (Platypoecilus maculatus).</v>
          </cell>
          <cell r="E4531" t="str">
            <v xml:space="preserve"> NCBI_TaxID=8083 {ECO:0000313|Ensembl:ENSXMAP00000014551, ECO:0000313|Proteomes:UP000002852};</v>
          </cell>
          <cell r="G4531" t="str">
            <v>Eukaryota</v>
          </cell>
          <cell r="H4531" t="str">
            <v xml:space="preserve"> Metazoa</v>
          </cell>
          <cell r="I4531" t="str">
            <v xml:space="preserve"> Chordata</v>
          </cell>
          <cell r="J4531" t="str">
            <v xml:space="preserve"> Craniata</v>
          </cell>
          <cell r="K4531" t="str">
            <v xml:space="preserve"> Vertebrata</v>
          </cell>
          <cell r="L4531" t="str">
            <v xml:space="preserve"> Euteleostomi</v>
          </cell>
          <cell r="M4531" t="str">
            <v>Actinopterygii</v>
          </cell>
          <cell r="N4531" t="str">
            <v xml:space="preserve"> Neopterygii</v>
          </cell>
          <cell r="O4531" t="str">
            <v xml:space="preserve"> Teleostei</v>
          </cell>
          <cell r="P4531" t="str">
            <v xml:space="preserve"> Neoteleostei</v>
          </cell>
          <cell r="Q4531" t="str">
            <v xml:space="preserve"> Acanthomorphata</v>
          </cell>
          <cell r="R4531" t="str">
            <v>Ovalentaria</v>
          </cell>
          <cell r="S4531" t="str">
            <v xml:space="preserve"> Atherinomorphae</v>
          </cell>
          <cell r="T4531" t="str">
            <v xml:space="preserve"> Cyprinodontiformes</v>
          </cell>
          <cell r="U4531" t="str">
            <v xml:space="preserve"> Poeciliidae</v>
          </cell>
        </row>
        <row r="4532">
          <cell r="B4532" t="str">
            <v>M4AM32</v>
          </cell>
          <cell r="C4532" t="str">
            <v xml:space="preserve"> Xiphophorus maculatus (Southern platyfish) (Platypoecilus maculatus).</v>
          </cell>
          <cell r="E4532" t="str">
            <v xml:space="preserve"> NCBI_TaxID=8083 {ECO:0000313|Ensembl:ENSXMAP00000015526, ECO:0000313|Proteomes:UP000002852};</v>
          </cell>
          <cell r="G4532" t="str">
            <v>Eukaryota</v>
          </cell>
          <cell r="H4532" t="str">
            <v xml:space="preserve"> Metazoa</v>
          </cell>
          <cell r="I4532" t="str">
            <v xml:space="preserve"> Chordata</v>
          </cell>
          <cell r="J4532" t="str">
            <v xml:space="preserve"> Craniata</v>
          </cell>
          <cell r="K4532" t="str">
            <v xml:space="preserve"> Vertebrata</v>
          </cell>
          <cell r="L4532" t="str">
            <v xml:space="preserve"> Euteleostomi</v>
          </cell>
          <cell r="M4532" t="str">
            <v>Actinopterygii</v>
          </cell>
          <cell r="N4532" t="str">
            <v xml:space="preserve"> Neopterygii</v>
          </cell>
          <cell r="O4532" t="str">
            <v xml:space="preserve"> Teleostei</v>
          </cell>
          <cell r="P4532" t="str">
            <v xml:space="preserve"> Neoteleostei</v>
          </cell>
          <cell r="Q4532" t="str">
            <v xml:space="preserve"> Acanthomorphata</v>
          </cell>
          <cell r="R4532" t="str">
            <v>Ovalentaria</v>
          </cell>
          <cell r="S4532" t="str">
            <v xml:space="preserve"> Atherinomorphae</v>
          </cell>
          <cell r="T4532" t="str">
            <v xml:space="preserve"> Cyprinodontiformes</v>
          </cell>
          <cell r="U4532" t="str">
            <v xml:space="preserve"> Poeciliidae</v>
          </cell>
        </row>
        <row r="4533">
          <cell r="B4533" t="str">
            <v>M4ANT5</v>
          </cell>
          <cell r="C4533" t="str">
            <v xml:space="preserve"> Xiphophorus maculatus (Southern platyfish) (Platypoecilus maculatus).</v>
          </cell>
          <cell r="E4533" t="str">
            <v xml:space="preserve"> NCBI_TaxID=8083 {ECO:0000313|Ensembl:ENSXMAP00000016130, ECO:0000313|Proteomes:UP000002852};</v>
          </cell>
          <cell r="G4533" t="str">
            <v>Eukaryota</v>
          </cell>
          <cell r="H4533" t="str">
            <v xml:space="preserve"> Metazoa</v>
          </cell>
          <cell r="I4533" t="str">
            <v xml:space="preserve"> Chordata</v>
          </cell>
          <cell r="J4533" t="str">
            <v xml:space="preserve"> Craniata</v>
          </cell>
          <cell r="K4533" t="str">
            <v xml:space="preserve"> Vertebrata</v>
          </cell>
          <cell r="L4533" t="str">
            <v xml:space="preserve"> Euteleostomi</v>
          </cell>
          <cell r="M4533" t="str">
            <v>Actinopterygii</v>
          </cell>
          <cell r="N4533" t="str">
            <v xml:space="preserve"> Neopterygii</v>
          </cell>
          <cell r="O4533" t="str">
            <v xml:space="preserve"> Teleostei</v>
          </cell>
          <cell r="P4533" t="str">
            <v xml:space="preserve"> Neoteleostei</v>
          </cell>
          <cell r="Q4533" t="str">
            <v xml:space="preserve"> Acanthomorphata</v>
          </cell>
          <cell r="R4533" t="str">
            <v>Ovalentaria</v>
          </cell>
          <cell r="S4533" t="str">
            <v xml:space="preserve"> Atherinomorphae</v>
          </cell>
          <cell r="T4533" t="str">
            <v xml:space="preserve"> Cyprinodontiformes</v>
          </cell>
          <cell r="U4533" t="str">
            <v xml:space="preserve"> Poeciliidae</v>
          </cell>
        </row>
        <row r="4534">
          <cell r="B4534" t="str">
            <v>M4B333</v>
          </cell>
          <cell r="C4534" t="str">
            <v xml:space="preserve"> Hyaloperonospora arabidopsidis (strain Emoy2) (Downy mildew agent) (Peronospora arabidopsidis).</v>
          </cell>
          <cell r="E4534" t="str">
            <v xml:space="preserve"> NCBI_TaxID=559515 {ECO:0000313|EnsemblProtists:HpaP800681, ECO:0000313|Proteomes:UP000011713};</v>
          </cell>
          <cell r="G4534" t="str">
            <v>Eukaryota</v>
          </cell>
          <cell r="H4534" t="str">
            <v xml:space="preserve"> Stramenopiles</v>
          </cell>
          <cell r="I4534" t="str">
            <v xml:space="preserve"> Oomycetes</v>
          </cell>
          <cell r="J4534" t="str">
            <v xml:space="preserve"> Peronosporales</v>
          </cell>
          <cell r="K4534" t="str">
            <v xml:space="preserve"> Peronosporaceae</v>
          </cell>
          <cell r="L4534" t="str">
            <v>Hyaloperonospora.</v>
          </cell>
        </row>
        <row r="4535">
          <cell r="B4535" t="str">
            <v>M4BDZ9</v>
          </cell>
          <cell r="C4535" t="str">
            <v xml:space="preserve"> Hyaloperonospora arabidopsidis (strain Emoy2) (Downy mildew agent) (Peronospora arabidopsidis).</v>
          </cell>
          <cell r="E4535" t="str">
            <v xml:space="preserve"> NCBI_TaxID=559515 {ECO:0000313|EnsemblProtists:HpaP804517, ECO:0000313|Proteomes:UP000011713};</v>
          </cell>
          <cell r="G4535" t="str">
            <v>Eukaryota</v>
          </cell>
          <cell r="H4535" t="str">
            <v xml:space="preserve"> Stramenopiles</v>
          </cell>
          <cell r="I4535" t="str">
            <v xml:space="preserve"> Oomycetes</v>
          </cell>
          <cell r="J4535" t="str">
            <v xml:space="preserve"> Peronosporales</v>
          </cell>
          <cell r="K4535" t="str">
            <v xml:space="preserve"> Peronosporaceae</v>
          </cell>
          <cell r="L4535" t="str">
            <v>Hyaloperonospora.</v>
          </cell>
        </row>
        <row r="4536">
          <cell r="B4536" t="str">
            <v>M4C015</v>
          </cell>
          <cell r="C4536" t="str">
            <v xml:space="preserve"> Hyaloperonospora arabidopsidis (strain Emoy2) (Downy mildew agent) (Peronospora arabidopsidis).</v>
          </cell>
          <cell r="E4536" t="str">
            <v xml:space="preserve"> NCBI_TaxID=559515 {ECO:0000313|EnsemblProtists:HpaP812194, ECO:0000313|Proteomes:UP000011713};</v>
          </cell>
          <cell r="G4536" t="str">
            <v>Eukaryota</v>
          </cell>
          <cell r="H4536" t="str">
            <v xml:space="preserve"> Stramenopiles</v>
          </cell>
          <cell r="I4536" t="str">
            <v xml:space="preserve"> Oomycetes</v>
          </cell>
          <cell r="J4536" t="str">
            <v xml:space="preserve"> Peronosporales</v>
          </cell>
          <cell r="K4536" t="str">
            <v xml:space="preserve"> Peronosporaceae</v>
          </cell>
          <cell r="L4536" t="str">
            <v>Hyaloperonospora.</v>
          </cell>
        </row>
        <row r="4537">
          <cell r="B4537" t="str">
            <v>M4C016</v>
          </cell>
          <cell r="C4537" t="str">
            <v xml:space="preserve"> Hyaloperonospora arabidopsidis (strain Emoy2) (Downy mildew agent) (Peronospora arabidopsidis).</v>
          </cell>
          <cell r="E4537" t="str">
            <v xml:space="preserve"> NCBI_TaxID=559515 {ECO:0000313|EnsemblProtists:HpaP812195, ECO:0000313|Proteomes:UP000011713};</v>
          </cell>
          <cell r="G4537" t="str">
            <v>Eukaryota</v>
          </cell>
          <cell r="H4537" t="str">
            <v xml:space="preserve"> Stramenopiles</v>
          </cell>
          <cell r="I4537" t="str">
            <v xml:space="preserve"> Oomycetes</v>
          </cell>
          <cell r="J4537" t="str">
            <v xml:space="preserve"> Peronosporales</v>
          </cell>
          <cell r="K4537" t="str">
            <v xml:space="preserve"> Peronosporaceae</v>
          </cell>
          <cell r="L4537" t="str">
            <v>Hyaloperonospora.</v>
          </cell>
        </row>
        <row r="4538">
          <cell r="B4538" t="str">
            <v>M4C9Y1</v>
          </cell>
          <cell r="C4538" t="str">
            <v xml:space="preserve"> Brassica rapa subsp. pekinensis (Chinese cabbage) (Brassica pekinensis).</v>
          </cell>
          <cell r="E4538" t="str">
            <v xml:space="preserve"> NCBI_TaxID=51351 {ECO:0000313|EnsemblPlants:Bra001010.1-P, ECO:0000313|Proteomes:UP000011750};</v>
          </cell>
          <cell r="G4538" t="str">
            <v>Eukaryota</v>
          </cell>
          <cell r="H4538" t="str">
            <v xml:space="preserve"> Viridiplantae</v>
          </cell>
          <cell r="I4538" t="str">
            <v xml:space="preserve"> Streptophyta</v>
          </cell>
          <cell r="J4538" t="str">
            <v xml:space="preserve"> Embryophyta</v>
          </cell>
          <cell r="K4538" t="str">
            <v xml:space="preserve"> Tracheophyta</v>
          </cell>
          <cell r="L4538" t="str">
            <v>Spermatophyta</v>
          </cell>
          <cell r="M4538" t="str">
            <v xml:space="preserve"> Magnoliophyta</v>
          </cell>
          <cell r="N4538" t="str">
            <v xml:space="preserve"> eudicotyledons</v>
          </cell>
          <cell r="O4538" t="str">
            <v xml:space="preserve"> Gunneridae</v>
          </cell>
          <cell r="P4538" t="str">
            <v>Pentapetalae</v>
          </cell>
          <cell r="Q4538" t="str">
            <v xml:space="preserve"> rosids</v>
          </cell>
          <cell r="R4538" t="str">
            <v xml:space="preserve"> malvids</v>
          </cell>
          <cell r="S4538" t="str">
            <v xml:space="preserve"> Brassicales</v>
          </cell>
          <cell r="T4538" t="str">
            <v xml:space="preserve"> Brassicaceae</v>
          </cell>
          <cell r="U4538" t="str">
            <v xml:space="preserve"> Brassiceae</v>
          </cell>
        </row>
        <row r="4539">
          <cell r="B4539" t="str">
            <v>M4CEU3</v>
          </cell>
          <cell r="C4539" t="str">
            <v xml:space="preserve"> Brassica rapa subsp. pekinensis (Chinese cabbage) (Brassica pekinensis).</v>
          </cell>
          <cell r="E4539" t="str">
            <v xml:space="preserve"> NCBI_TaxID=51351 {ECO:0000313|EnsemblPlants:Bra002725.1-P, ECO:0000313|Proteomes:UP000011750};</v>
          </cell>
          <cell r="G4539" t="str">
            <v>Eukaryota</v>
          </cell>
          <cell r="H4539" t="str">
            <v xml:space="preserve"> Viridiplantae</v>
          </cell>
          <cell r="I4539" t="str">
            <v xml:space="preserve"> Streptophyta</v>
          </cell>
          <cell r="J4539" t="str">
            <v xml:space="preserve"> Embryophyta</v>
          </cell>
          <cell r="K4539" t="str">
            <v xml:space="preserve"> Tracheophyta</v>
          </cell>
          <cell r="L4539" t="str">
            <v>Spermatophyta</v>
          </cell>
          <cell r="M4539" t="str">
            <v xml:space="preserve"> Magnoliophyta</v>
          </cell>
          <cell r="N4539" t="str">
            <v xml:space="preserve"> eudicotyledons</v>
          </cell>
          <cell r="O4539" t="str">
            <v xml:space="preserve"> Gunneridae</v>
          </cell>
          <cell r="P4539" t="str">
            <v>Pentapetalae</v>
          </cell>
          <cell r="Q4539" t="str">
            <v xml:space="preserve"> rosids</v>
          </cell>
          <cell r="R4539" t="str">
            <v xml:space="preserve"> malvids</v>
          </cell>
          <cell r="S4539" t="str">
            <v xml:space="preserve"> Brassicales</v>
          </cell>
          <cell r="T4539" t="str">
            <v xml:space="preserve"> Brassicaceae</v>
          </cell>
          <cell r="U4539" t="str">
            <v xml:space="preserve"> Brassiceae</v>
          </cell>
        </row>
        <row r="4540">
          <cell r="B4540" t="str">
            <v>M4CR23</v>
          </cell>
          <cell r="C4540" t="str">
            <v xml:space="preserve"> Brassica rapa subsp. pekinensis (Chinese cabbage) (Brassica pekinensis).</v>
          </cell>
          <cell r="E4540" t="str">
            <v xml:space="preserve"> NCBI_TaxID=51351 {ECO:0000313|EnsemblPlants:Bra006664.1-P, ECO:0000313|Proteomes:UP000011750};</v>
          </cell>
          <cell r="G4540" t="str">
            <v>Eukaryota</v>
          </cell>
          <cell r="H4540" t="str">
            <v xml:space="preserve"> Viridiplantae</v>
          </cell>
          <cell r="I4540" t="str">
            <v xml:space="preserve"> Streptophyta</v>
          </cell>
          <cell r="J4540" t="str">
            <v xml:space="preserve"> Embryophyta</v>
          </cell>
          <cell r="K4540" t="str">
            <v xml:space="preserve"> Tracheophyta</v>
          </cell>
          <cell r="L4540" t="str">
            <v>Spermatophyta</v>
          </cell>
          <cell r="M4540" t="str">
            <v xml:space="preserve"> Magnoliophyta</v>
          </cell>
          <cell r="N4540" t="str">
            <v xml:space="preserve"> eudicotyledons</v>
          </cell>
          <cell r="O4540" t="str">
            <v xml:space="preserve"> Gunneridae</v>
          </cell>
          <cell r="P4540" t="str">
            <v>Pentapetalae</v>
          </cell>
          <cell r="Q4540" t="str">
            <v xml:space="preserve"> rosids</v>
          </cell>
          <cell r="R4540" t="str">
            <v xml:space="preserve"> malvids</v>
          </cell>
          <cell r="S4540" t="str">
            <v xml:space="preserve"> Brassicales</v>
          </cell>
          <cell r="T4540" t="str">
            <v xml:space="preserve"> Brassicaceae</v>
          </cell>
          <cell r="U4540" t="str">
            <v xml:space="preserve"> Brassiceae</v>
          </cell>
        </row>
        <row r="4541">
          <cell r="B4541" t="str">
            <v>M4CRH6</v>
          </cell>
          <cell r="C4541" t="str">
            <v xml:space="preserve"> Brassica rapa subsp. pekinensis (Chinese cabbage) (Brassica pekinensis).</v>
          </cell>
          <cell r="E4541" t="str">
            <v xml:space="preserve"> NCBI_TaxID=51351 {ECO:0000313|EnsemblPlants:Bra006817.1-P, ECO:0000313|Proteomes:UP000011750};</v>
          </cell>
          <cell r="G4541" t="str">
            <v>Eukaryota</v>
          </cell>
          <cell r="H4541" t="str">
            <v xml:space="preserve"> Viridiplantae</v>
          </cell>
          <cell r="I4541" t="str">
            <v xml:space="preserve"> Streptophyta</v>
          </cell>
          <cell r="J4541" t="str">
            <v xml:space="preserve"> Embryophyta</v>
          </cell>
          <cell r="K4541" t="str">
            <v xml:space="preserve"> Tracheophyta</v>
          </cell>
          <cell r="L4541" t="str">
            <v>Spermatophyta</v>
          </cell>
          <cell r="M4541" t="str">
            <v xml:space="preserve"> Magnoliophyta</v>
          </cell>
          <cell r="N4541" t="str">
            <v xml:space="preserve"> eudicotyledons</v>
          </cell>
          <cell r="O4541" t="str">
            <v xml:space="preserve"> Gunneridae</v>
          </cell>
          <cell r="P4541" t="str">
            <v>Pentapetalae</v>
          </cell>
          <cell r="Q4541" t="str">
            <v xml:space="preserve"> rosids</v>
          </cell>
          <cell r="R4541" t="str">
            <v xml:space="preserve"> malvids</v>
          </cell>
          <cell r="S4541" t="str">
            <v xml:space="preserve"> Brassicales</v>
          </cell>
          <cell r="T4541" t="str">
            <v xml:space="preserve"> Brassicaceae</v>
          </cell>
          <cell r="U4541" t="str">
            <v xml:space="preserve"> Brassiceae</v>
          </cell>
        </row>
        <row r="4542">
          <cell r="B4542" t="str">
            <v>M4D8V5</v>
          </cell>
          <cell r="C4542" t="str">
            <v xml:space="preserve"> Brassica rapa subsp. pekinensis (Chinese cabbage) (Brassica pekinensis).</v>
          </cell>
          <cell r="E4542" t="str">
            <v xml:space="preserve"> NCBI_TaxID=51351 {ECO:0000313|EnsemblPlants:Bra012915.1-P, ECO:0000313|Proteomes:UP000011750};</v>
          </cell>
          <cell r="G4542" t="str">
            <v>Eukaryota</v>
          </cell>
          <cell r="H4542" t="str">
            <v xml:space="preserve"> Viridiplantae</v>
          </cell>
          <cell r="I4542" t="str">
            <v xml:space="preserve"> Streptophyta</v>
          </cell>
          <cell r="J4542" t="str">
            <v xml:space="preserve"> Embryophyta</v>
          </cell>
          <cell r="K4542" t="str">
            <v xml:space="preserve"> Tracheophyta</v>
          </cell>
          <cell r="L4542" t="str">
            <v>Spermatophyta</v>
          </cell>
          <cell r="M4542" t="str">
            <v xml:space="preserve"> Magnoliophyta</v>
          </cell>
          <cell r="N4542" t="str">
            <v xml:space="preserve"> eudicotyledons</v>
          </cell>
          <cell r="O4542" t="str">
            <v xml:space="preserve"> Gunneridae</v>
          </cell>
          <cell r="P4542" t="str">
            <v>Pentapetalae</v>
          </cell>
          <cell r="Q4542" t="str">
            <v xml:space="preserve"> rosids</v>
          </cell>
          <cell r="R4542" t="str">
            <v xml:space="preserve"> malvids</v>
          </cell>
          <cell r="S4542" t="str">
            <v xml:space="preserve"> Brassicales</v>
          </cell>
          <cell r="T4542" t="str">
            <v xml:space="preserve"> Brassicaceae</v>
          </cell>
          <cell r="U4542" t="str">
            <v xml:space="preserve"> Brassiceae</v>
          </cell>
        </row>
        <row r="4543">
          <cell r="B4543" t="str">
            <v>M4DQQ3</v>
          </cell>
          <cell r="C4543" t="str">
            <v xml:space="preserve"> Brassica rapa subsp. pekinensis (Chinese cabbage) (Brassica pekinensis).</v>
          </cell>
          <cell r="E4543" t="str">
            <v xml:space="preserve"> NCBI_TaxID=51351 {ECO:0000313|EnsemblPlants:Bra018846.1-P, ECO:0000313|Proteomes:UP000011750};</v>
          </cell>
          <cell r="G4543" t="str">
            <v>Eukaryota</v>
          </cell>
          <cell r="H4543" t="str">
            <v xml:space="preserve"> Viridiplantae</v>
          </cell>
          <cell r="I4543" t="str">
            <v xml:space="preserve"> Streptophyta</v>
          </cell>
          <cell r="J4543" t="str">
            <v xml:space="preserve"> Embryophyta</v>
          </cell>
          <cell r="K4543" t="str">
            <v xml:space="preserve"> Tracheophyta</v>
          </cell>
          <cell r="L4543" t="str">
            <v>Spermatophyta</v>
          </cell>
          <cell r="M4543" t="str">
            <v xml:space="preserve"> Magnoliophyta</v>
          </cell>
          <cell r="N4543" t="str">
            <v xml:space="preserve"> eudicotyledons</v>
          </cell>
          <cell r="O4543" t="str">
            <v xml:space="preserve"> Gunneridae</v>
          </cell>
          <cell r="P4543" t="str">
            <v>Pentapetalae</v>
          </cell>
          <cell r="Q4543" t="str">
            <v xml:space="preserve"> rosids</v>
          </cell>
          <cell r="R4543" t="str">
            <v xml:space="preserve"> malvids</v>
          </cell>
          <cell r="S4543" t="str">
            <v xml:space="preserve"> Brassicales</v>
          </cell>
          <cell r="T4543" t="str">
            <v xml:space="preserve"> Brassicaceae</v>
          </cell>
          <cell r="U4543" t="str">
            <v xml:space="preserve"> Brassiceae</v>
          </cell>
        </row>
        <row r="4544">
          <cell r="B4544" t="str">
            <v>M4E400</v>
          </cell>
          <cell r="C4544" t="str">
            <v xml:space="preserve"> Brassica rapa subsp. pekinensis (Chinese cabbage) (Brassica pekinensis).</v>
          </cell>
          <cell r="E4544" t="str">
            <v xml:space="preserve"> NCBI_TaxID=51351 {ECO:0000313|EnsemblPlants:Bra023503.1-P, ECO:0000313|Proteomes:UP000011750};</v>
          </cell>
          <cell r="G4544" t="str">
            <v>Eukaryota</v>
          </cell>
          <cell r="H4544" t="str">
            <v xml:space="preserve"> Viridiplantae</v>
          </cell>
          <cell r="I4544" t="str">
            <v xml:space="preserve"> Streptophyta</v>
          </cell>
          <cell r="J4544" t="str">
            <v xml:space="preserve"> Embryophyta</v>
          </cell>
          <cell r="K4544" t="str">
            <v xml:space="preserve"> Tracheophyta</v>
          </cell>
          <cell r="L4544" t="str">
            <v>Spermatophyta</v>
          </cell>
          <cell r="M4544" t="str">
            <v xml:space="preserve"> Magnoliophyta</v>
          </cell>
          <cell r="N4544" t="str">
            <v xml:space="preserve"> eudicotyledons</v>
          </cell>
          <cell r="O4544" t="str">
            <v xml:space="preserve"> Gunneridae</v>
          </cell>
          <cell r="P4544" t="str">
            <v>Pentapetalae</v>
          </cell>
          <cell r="Q4544" t="str">
            <v xml:space="preserve"> rosids</v>
          </cell>
          <cell r="R4544" t="str">
            <v xml:space="preserve"> malvids</v>
          </cell>
          <cell r="S4544" t="str">
            <v xml:space="preserve"> Brassicales</v>
          </cell>
          <cell r="T4544" t="str">
            <v xml:space="preserve"> Brassicaceae</v>
          </cell>
          <cell r="U4544" t="str">
            <v xml:space="preserve"> Brassiceae</v>
          </cell>
        </row>
        <row r="4545">
          <cell r="B4545" t="str">
            <v>M4E6P0</v>
          </cell>
          <cell r="C4545" t="str">
            <v xml:space="preserve"> Brassica rapa subsp. pekinensis (Chinese cabbage) (Brassica pekinensis).</v>
          </cell>
          <cell r="E4545" t="str">
            <v xml:space="preserve"> NCBI_TaxID=51351 {ECO:0000313|EnsemblPlants:Bra024444.1-P, ECO:0000313|Proteomes:UP000011750};</v>
          </cell>
          <cell r="G4545" t="str">
            <v>Eukaryota</v>
          </cell>
          <cell r="H4545" t="str">
            <v xml:space="preserve"> Viridiplantae</v>
          </cell>
          <cell r="I4545" t="str">
            <v xml:space="preserve"> Streptophyta</v>
          </cell>
          <cell r="J4545" t="str">
            <v xml:space="preserve"> Embryophyta</v>
          </cell>
          <cell r="K4545" t="str">
            <v xml:space="preserve"> Tracheophyta</v>
          </cell>
          <cell r="L4545" t="str">
            <v>Spermatophyta</v>
          </cell>
          <cell r="M4545" t="str">
            <v xml:space="preserve"> Magnoliophyta</v>
          </cell>
          <cell r="N4545" t="str">
            <v xml:space="preserve"> eudicotyledons</v>
          </cell>
          <cell r="O4545" t="str">
            <v xml:space="preserve"> Gunneridae</v>
          </cell>
          <cell r="P4545" t="str">
            <v>Pentapetalae</v>
          </cell>
          <cell r="Q4545" t="str">
            <v xml:space="preserve"> rosids</v>
          </cell>
          <cell r="R4545" t="str">
            <v xml:space="preserve"> malvids</v>
          </cell>
          <cell r="S4545" t="str">
            <v xml:space="preserve"> Brassicales</v>
          </cell>
          <cell r="T4545" t="str">
            <v xml:space="preserve"> Brassicaceae</v>
          </cell>
          <cell r="U4545" t="str">
            <v xml:space="preserve"> Brassiceae</v>
          </cell>
        </row>
        <row r="4546">
          <cell r="B4546" t="str">
            <v>M4ESQ9</v>
          </cell>
          <cell r="C4546" t="str">
            <v xml:space="preserve"> Brassica rapa subsp. pekinensis (Chinese cabbage) (Brassica pekinensis).</v>
          </cell>
          <cell r="E4546" t="str">
            <v xml:space="preserve"> NCBI_TaxID=51351 {ECO:0000313|EnsemblPlants:Bra031839.1-P, ECO:0000313|Proteomes:UP000011750};</v>
          </cell>
          <cell r="G4546" t="str">
            <v>Eukaryota</v>
          </cell>
          <cell r="H4546" t="str">
            <v xml:space="preserve"> Viridiplantae</v>
          </cell>
          <cell r="I4546" t="str">
            <v xml:space="preserve"> Streptophyta</v>
          </cell>
          <cell r="J4546" t="str">
            <v xml:space="preserve"> Embryophyta</v>
          </cell>
          <cell r="K4546" t="str">
            <v xml:space="preserve"> Tracheophyta</v>
          </cell>
          <cell r="L4546" t="str">
            <v>Spermatophyta</v>
          </cell>
          <cell r="M4546" t="str">
            <v xml:space="preserve"> Magnoliophyta</v>
          </cell>
          <cell r="N4546" t="str">
            <v xml:space="preserve"> eudicotyledons</v>
          </cell>
          <cell r="O4546" t="str">
            <v xml:space="preserve"> Gunneridae</v>
          </cell>
          <cell r="P4546" t="str">
            <v>Pentapetalae</v>
          </cell>
          <cell r="Q4546" t="str">
            <v xml:space="preserve"> rosids</v>
          </cell>
          <cell r="R4546" t="str">
            <v xml:space="preserve"> malvids</v>
          </cell>
          <cell r="S4546" t="str">
            <v xml:space="preserve"> Brassicales</v>
          </cell>
          <cell r="T4546" t="str">
            <v xml:space="preserve"> Brassicaceae</v>
          </cell>
          <cell r="U4546" t="str">
            <v xml:space="preserve"> Brassiceae</v>
          </cell>
        </row>
        <row r="4547">
          <cell r="B4547" t="str">
            <v>M4F426</v>
          </cell>
          <cell r="C4547" t="str">
            <v xml:space="preserve"> Brassica rapa subsp. pekinensis (Chinese cabbage) (Brassica pekinensis).</v>
          </cell>
          <cell r="E4547" t="str">
            <v xml:space="preserve"> NCBI_TaxID=51351 {ECO:0000313|EnsemblPlants:Bra035826.1-P, ECO:0000313|Proteomes:UP000011750};</v>
          </cell>
          <cell r="G4547" t="str">
            <v>Eukaryota</v>
          </cell>
          <cell r="H4547" t="str">
            <v xml:space="preserve"> Viridiplantae</v>
          </cell>
          <cell r="I4547" t="str">
            <v xml:space="preserve"> Streptophyta</v>
          </cell>
          <cell r="J4547" t="str">
            <v xml:space="preserve"> Embryophyta</v>
          </cell>
          <cell r="K4547" t="str">
            <v xml:space="preserve"> Tracheophyta</v>
          </cell>
          <cell r="L4547" t="str">
            <v>Spermatophyta</v>
          </cell>
          <cell r="M4547" t="str">
            <v xml:space="preserve"> Magnoliophyta</v>
          </cell>
          <cell r="N4547" t="str">
            <v xml:space="preserve"> eudicotyledons</v>
          </cell>
          <cell r="O4547" t="str">
            <v xml:space="preserve"> Gunneridae</v>
          </cell>
          <cell r="P4547" t="str">
            <v>Pentapetalae</v>
          </cell>
          <cell r="Q4547" t="str">
            <v xml:space="preserve"> rosids</v>
          </cell>
          <cell r="R4547" t="str">
            <v xml:space="preserve"> malvids</v>
          </cell>
          <cell r="S4547" t="str">
            <v xml:space="preserve"> Brassicales</v>
          </cell>
          <cell r="T4547" t="str">
            <v xml:space="preserve"> Brassicaceae</v>
          </cell>
          <cell r="U4547" t="str">
            <v xml:space="preserve"> Brassiceae</v>
          </cell>
        </row>
        <row r="4548">
          <cell r="B4548" t="str">
            <v>M4F9T0</v>
          </cell>
          <cell r="C4548" t="str">
            <v xml:space="preserve"> Brassica rapa subsp. pekinensis (Chinese cabbage) (Brassica pekinensis).</v>
          </cell>
          <cell r="E4548" t="str">
            <v xml:space="preserve"> NCBI_TaxID=51351 {ECO:0000313|EnsemblPlants:Bra037844.1-P, ECO:0000313|Proteomes:UP000011750};</v>
          </cell>
          <cell r="G4548" t="str">
            <v>Eukaryota</v>
          </cell>
          <cell r="H4548" t="str">
            <v xml:space="preserve"> Viridiplantae</v>
          </cell>
          <cell r="I4548" t="str">
            <v xml:space="preserve"> Streptophyta</v>
          </cell>
          <cell r="J4548" t="str">
            <v xml:space="preserve"> Embryophyta</v>
          </cell>
          <cell r="K4548" t="str">
            <v xml:space="preserve"> Tracheophyta</v>
          </cell>
          <cell r="L4548" t="str">
            <v>Spermatophyta</v>
          </cell>
          <cell r="M4548" t="str">
            <v xml:space="preserve"> Magnoliophyta</v>
          </cell>
          <cell r="N4548" t="str">
            <v xml:space="preserve"> eudicotyledons</v>
          </cell>
          <cell r="O4548" t="str">
            <v xml:space="preserve"> Gunneridae</v>
          </cell>
          <cell r="P4548" t="str">
            <v>Pentapetalae</v>
          </cell>
          <cell r="Q4548" t="str">
            <v xml:space="preserve"> rosids</v>
          </cell>
          <cell r="R4548" t="str">
            <v xml:space="preserve"> malvids</v>
          </cell>
          <cell r="S4548" t="str">
            <v xml:space="preserve"> Brassicales</v>
          </cell>
          <cell r="T4548" t="str">
            <v xml:space="preserve"> Brassicaceae</v>
          </cell>
          <cell r="U4548" t="str">
            <v xml:space="preserve"> Brassiceae</v>
          </cell>
        </row>
        <row r="4549">
          <cell r="B4549" t="str">
            <v>M4FAY3</v>
          </cell>
          <cell r="C4549" t="str">
            <v xml:space="preserve"> Brassica rapa subsp. pekinensis (Chinese cabbage) (Brassica pekinensis).</v>
          </cell>
          <cell r="E4549" t="str">
            <v xml:space="preserve"> NCBI_TaxID=51351 {ECO:0000313|EnsemblPlants:Bra038249.1-P, ECO:0000313|Proteomes:UP000011750};</v>
          </cell>
          <cell r="G4549" t="str">
            <v>Eukaryota</v>
          </cell>
          <cell r="H4549" t="str">
            <v xml:space="preserve"> Viridiplantae</v>
          </cell>
          <cell r="I4549" t="str">
            <v xml:space="preserve"> Streptophyta</v>
          </cell>
          <cell r="J4549" t="str">
            <v xml:space="preserve"> Embryophyta</v>
          </cell>
          <cell r="K4549" t="str">
            <v xml:space="preserve"> Tracheophyta</v>
          </cell>
          <cell r="L4549" t="str">
            <v>Spermatophyta</v>
          </cell>
          <cell r="M4549" t="str">
            <v xml:space="preserve"> Magnoliophyta</v>
          </cell>
          <cell r="N4549" t="str">
            <v xml:space="preserve"> eudicotyledons</v>
          </cell>
          <cell r="O4549" t="str">
            <v xml:space="preserve"> Gunneridae</v>
          </cell>
          <cell r="P4549" t="str">
            <v>Pentapetalae</v>
          </cell>
          <cell r="Q4549" t="str">
            <v xml:space="preserve"> rosids</v>
          </cell>
          <cell r="R4549" t="str">
            <v xml:space="preserve"> malvids</v>
          </cell>
          <cell r="S4549" t="str">
            <v xml:space="preserve"> Brassicales</v>
          </cell>
          <cell r="T4549" t="str">
            <v xml:space="preserve"> Brassicaceae</v>
          </cell>
          <cell r="U4549" t="str">
            <v xml:space="preserve"> Brassiceae</v>
          </cell>
        </row>
        <row r="4550">
          <cell r="B4550" t="str">
            <v>M4FDG0</v>
          </cell>
          <cell r="C4550" t="str">
            <v xml:space="preserve"> Brassica rapa subsp. pekinensis (Chinese cabbage) (Brassica pekinensis).</v>
          </cell>
          <cell r="E4550" t="str">
            <v xml:space="preserve"> NCBI_TaxID=51351 {ECO:0000313|EnsemblPlants:Bra039131.1-P, ECO:0000313|Proteomes:UP000011750};</v>
          </cell>
          <cell r="G4550" t="str">
            <v>Eukaryota</v>
          </cell>
          <cell r="H4550" t="str">
            <v xml:space="preserve"> Viridiplantae</v>
          </cell>
          <cell r="I4550" t="str">
            <v xml:space="preserve"> Streptophyta</v>
          </cell>
          <cell r="J4550" t="str">
            <v xml:space="preserve"> Embryophyta</v>
          </cell>
          <cell r="K4550" t="str">
            <v xml:space="preserve"> Tracheophyta</v>
          </cell>
          <cell r="L4550" t="str">
            <v>Spermatophyta</v>
          </cell>
          <cell r="M4550" t="str">
            <v xml:space="preserve"> Magnoliophyta</v>
          </cell>
          <cell r="N4550" t="str">
            <v xml:space="preserve"> eudicotyledons</v>
          </cell>
          <cell r="O4550" t="str">
            <v xml:space="preserve"> Gunneridae</v>
          </cell>
          <cell r="P4550" t="str">
            <v>Pentapetalae</v>
          </cell>
          <cell r="Q4550" t="str">
            <v xml:space="preserve"> rosids</v>
          </cell>
          <cell r="R4550" t="str">
            <v xml:space="preserve"> malvids</v>
          </cell>
          <cell r="S4550" t="str">
            <v xml:space="preserve"> Brassicales</v>
          </cell>
          <cell r="T4550" t="str">
            <v xml:space="preserve"> Brassicaceae</v>
          </cell>
          <cell r="U4550" t="str">
            <v xml:space="preserve"> Brassiceae</v>
          </cell>
        </row>
        <row r="4551">
          <cell r="B4551" t="str">
            <v>M4FHC9</v>
          </cell>
          <cell r="C4551" t="str">
            <v xml:space="preserve"> Brassica rapa subsp. pekinensis (Chinese cabbage) (Brassica pekinensis).</v>
          </cell>
          <cell r="E4551" t="str">
            <v xml:space="preserve"> NCBI_TaxID=51351 {ECO:0000313|EnsemblPlants:Bra040507.1-P, ECO:0000313|Proteomes:UP000011750};</v>
          </cell>
          <cell r="G4551" t="str">
            <v>Eukaryota</v>
          </cell>
          <cell r="H4551" t="str">
            <v xml:space="preserve"> Viridiplantae</v>
          </cell>
          <cell r="I4551" t="str">
            <v xml:space="preserve"> Streptophyta</v>
          </cell>
          <cell r="J4551" t="str">
            <v xml:space="preserve"> Embryophyta</v>
          </cell>
          <cell r="K4551" t="str">
            <v xml:space="preserve"> Tracheophyta</v>
          </cell>
          <cell r="L4551" t="str">
            <v>Spermatophyta</v>
          </cell>
          <cell r="M4551" t="str">
            <v xml:space="preserve"> Magnoliophyta</v>
          </cell>
          <cell r="N4551" t="str">
            <v xml:space="preserve"> eudicotyledons</v>
          </cell>
          <cell r="O4551" t="str">
            <v xml:space="preserve"> Gunneridae</v>
          </cell>
          <cell r="P4551" t="str">
            <v>Pentapetalae</v>
          </cell>
          <cell r="Q4551" t="str">
            <v xml:space="preserve"> rosids</v>
          </cell>
          <cell r="R4551" t="str">
            <v xml:space="preserve"> malvids</v>
          </cell>
          <cell r="S4551" t="str">
            <v xml:space="preserve"> Brassicales</v>
          </cell>
          <cell r="T4551" t="str">
            <v xml:space="preserve"> Brassicaceae</v>
          </cell>
          <cell r="U4551" t="str">
            <v xml:space="preserve"> Brassiceae</v>
          </cell>
        </row>
        <row r="4552">
          <cell r="B4552" t="str">
            <v>M5BNE8</v>
          </cell>
          <cell r="C4552" t="str">
            <v xml:space="preserve"> Thanatephorus cucumeris (strain AG1-IB / isolate 7/3/14) (Lettuce bottom rot fungus) (Rhizoctonia solani).</v>
          </cell>
          <cell r="E4552" t="str">
            <v xml:space="preserve"> NCBI_TaxID=1108050 {ECO:0000313|EMBL:CCO29143.1, ECO:0000313|Proteomes:UP000012065};</v>
          </cell>
          <cell r="G4552" t="str">
            <v>Eukaryota</v>
          </cell>
          <cell r="H4552" t="str">
            <v xml:space="preserve"> Fungi</v>
          </cell>
          <cell r="I4552" t="str">
            <v xml:space="preserve"> Dikarya</v>
          </cell>
          <cell r="J4552" t="str">
            <v xml:space="preserve"> Basidiomycota</v>
          </cell>
          <cell r="K4552" t="str">
            <v xml:space="preserve"> Agaricomycotina</v>
          </cell>
          <cell r="L4552" t="str">
            <v>Agaricomycetes</v>
          </cell>
          <cell r="M4552" t="str">
            <v xml:space="preserve"> Cantharellales</v>
          </cell>
          <cell r="N4552" t="str">
            <v xml:space="preserve"> Ceratobasidiaceae</v>
          </cell>
          <cell r="O4552" t="str">
            <v xml:space="preserve"> Rhizoctonia.</v>
          </cell>
        </row>
        <row r="4553">
          <cell r="B4553" t="str">
            <v>M5BUX6</v>
          </cell>
          <cell r="C4553" t="str">
            <v xml:space="preserve"> Thanatephorus cucumeris (strain AG1-IB / isolate 7/3/14) (Lettuce bottom rot fungus) (Rhizoctonia solani).</v>
          </cell>
          <cell r="E4553" t="str">
            <v xml:space="preserve"> NCBI_TaxID=1108050 {ECO:0000313|EMBL:CCO31036.1, ECO:0000313|Proteomes:UP000012065};</v>
          </cell>
          <cell r="G4553" t="str">
            <v>Eukaryota</v>
          </cell>
          <cell r="H4553" t="str">
            <v xml:space="preserve"> Fungi</v>
          </cell>
          <cell r="I4553" t="str">
            <v xml:space="preserve"> Dikarya</v>
          </cell>
          <cell r="J4553" t="str">
            <v xml:space="preserve"> Basidiomycota</v>
          </cell>
          <cell r="K4553" t="str">
            <v xml:space="preserve"> Agaricomycotina</v>
          </cell>
          <cell r="L4553" t="str">
            <v>Agaricomycetes</v>
          </cell>
          <cell r="M4553" t="str">
            <v xml:space="preserve"> Cantharellales</v>
          </cell>
          <cell r="N4553" t="str">
            <v xml:space="preserve"> Ceratobasidiaceae</v>
          </cell>
          <cell r="O4553" t="str">
            <v xml:space="preserve"> Rhizoctonia.</v>
          </cell>
        </row>
        <row r="4554">
          <cell r="B4554" t="str">
            <v>M5E4T0</v>
          </cell>
          <cell r="C4554" t="str">
            <v xml:space="preserve"> Malassezia sympodialis (strain ATCC 42132) (Atopic eczema-associated yeast).</v>
          </cell>
          <cell r="E4554" t="str">
            <v xml:space="preserve"> NCBI_TaxID=1230383 {ECO:0000313|EMBL:CCU97406.1, ECO:0000313|Proteomes:UP000016925};</v>
          </cell>
          <cell r="G4554" t="str">
            <v>Eukaryota</v>
          </cell>
          <cell r="H4554" t="str">
            <v xml:space="preserve"> Fungi</v>
          </cell>
          <cell r="I4554" t="str">
            <v xml:space="preserve"> Dikarya</v>
          </cell>
          <cell r="J4554" t="str">
            <v xml:space="preserve"> Basidiomycota</v>
          </cell>
          <cell r="K4554" t="str">
            <v xml:space="preserve"> Ustilaginomycotina</v>
          </cell>
          <cell r="L4554" t="str">
            <v>Malasseziomycetes</v>
          </cell>
          <cell r="M4554" t="str">
            <v xml:space="preserve"> Malasseziales</v>
          </cell>
          <cell r="N4554" t="str">
            <v xml:space="preserve"> Malasseziaceae</v>
          </cell>
          <cell r="O4554" t="str">
            <v xml:space="preserve"> Malassezia.</v>
          </cell>
        </row>
        <row r="4555">
          <cell r="B4555" t="str">
            <v>M5GB34</v>
          </cell>
          <cell r="C4555" t="str">
            <v xml:space="preserve"> Dacryopinax primogenitus (strain DJM 731) (Brown rot fungus).</v>
          </cell>
          <cell r="E4555" t="str">
            <v xml:space="preserve"> NCBI_TaxID=1858805 {ECO:0000313|EMBL:EJU03202.1, ECO:0000313|Proteomes:UP000030653};</v>
          </cell>
          <cell r="G4555" t="str">
            <v>Eukaryota</v>
          </cell>
          <cell r="H4555" t="str">
            <v xml:space="preserve"> Fungi</v>
          </cell>
          <cell r="I4555" t="str">
            <v xml:space="preserve"> Dikarya</v>
          </cell>
          <cell r="J4555" t="str">
            <v xml:space="preserve"> Basidiomycota</v>
          </cell>
          <cell r="K4555" t="str">
            <v xml:space="preserve"> Agaricomycotina</v>
          </cell>
          <cell r="L4555" t="str">
            <v>Dacrymycetes</v>
          </cell>
          <cell r="M4555" t="str">
            <v xml:space="preserve"> Dacrymycetales</v>
          </cell>
          <cell r="N4555" t="str">
            <v xml:space="preserve"> Dacrymycetaceae</v>
          </cell>
          <cell r="O4555" t="str">
            <v xml:space="preserve"> Dacryopinax.</v>
          </cell>
        </row>
        <row r="4556">
          <cell r="B4556" t="str">
            <v>M5GB90</v>
          </cell>
          <cell r="C4556" t="str">
            <v xml:space="preserve"> Dacryopinax primogenitus (strain DJM 731) (Brown rot fungus).</v>
          </cell>
          <cell r="E4556" t="str">
            <v xml:space="preserve"> NCBI_TaxID=1858805 {ECO:0000313|EMBL:EJU05660.1, ECO:0000313|Proteomes:UP000030653};</v>
          </cell>
          <cell r="G4556" t="str">
            <v>Eukaryota</v>
          </cell>
          <cell r="H4556" t="str">
            <v xml:space="preserve"> Fungi</v>
          </cell>
          <cell r="I4556" t="str">
            <v xml:space="preserve"> Dikarya</v>
          </cell>
          <cell r="J4556" t="str">
            <v xml:space="preserve"> Basidiomycota</v>
          </cell>
          <cell r="K4556" t="str">
            <v xml:space="preserve"> Agaricomycotina</v>
          </cell>
          <cell r="L4556" t="str">
            <v>Dacrymycetes</v>
          </cell>
          <cell r="M4556" t="str">
            <v xml:space="preserve"> Dacrymycetales</v>
          </cell>
          <cell r="N4556" t="str">
            <v xml:space="preserve"> Dacrymycetaceae</v>
          </cell>
          <cell r="O4556" t="str">
            <v xml:space="preserve"> Dacryopinax.</v>
          </cell>
        </row>
        <row r="4557">
          <cell r="B4557" t="str">
            <v>M5VMB5</v>
          </cell>
          <cell r="C4557" t="str">
            <v xml:space="preserve"> Prunus persica (Peach) (Amygdalus persica).</v>
          </cell>
          <cell r="E4557" t="str">
            <v xml:space="preserve"> NCBI_TaxID=3760 {ECO:0000313|EMBL:EMJ02342.1};</v>
          </cell>
          <cell r="G4557" t="str">
            <v>Eukaryota</v>
          </cell>
          <cell r="H4557" t="str">
            <v xml:space="preserve"> Viridiplantae</v>
          </cell>
          <cell r="I4557" t="str">
            <v xml:space="preserve"> Streptophyta</v>
          </cell>
          <cell r="J4557" t="str">
            <v xml:space="preserve"> Embryophyta</v>
          </cell>
          <cell r="K4557" t="str">
            <v xml:space="preserve"> Tracheophyta</v>
          </cell>
          <cell r="L4557" t="str">
            <v>Spermatophyta</v>
          </cell>
          <cell r="M4557" t="str">
            <v xml:space="preserve"> Magnoliophyta</v>
          </cell>
          <cell r="N4557" t="str">
            <v xml:space="preserve"> eudicotyledons</v>
          </cell>
          <cell r="O4557" t="str">
            <v xml:space="preserve"> Gunneridae</v>
          </cell>
          <cell r="P4557" t="str">
            <v>Pentapetalae</v>
          </cell>
          <cell r="Q4557" t="str">
            <v xml:space="preserve"> rosids</v>
          </cell>
          <cell r="R4557" t="str">
            <v xml:space="preserve"> fabids</v>
          </cell>
          <cell r="S4557" t="str">
            <v xml:space="preserve"> Rosales</v>
          </cell>
          <cell r="T4557" t="str">
            <v xml:space="preserve"> Rosaceae</v>
          </cell>
          <cell r="U4557" t="str">
            <v xml:space="preserve"> Amygdaloideae</v>
          </cell>
        </row>
        <row r="4558">
          <cell r="B4558" t="str">
            <v>M5W0L3</v>
          </cell>
          <cell r="C4558" t="str">
            <v xml:space="preserve"> Prunus persica (Peach) (Amygdalus persica).</v>
          </cell>
          <cell r="E4558" t="str">
            <v xml:space="preserve"> NCBI_TaxID=3760 {ECO:0000313|EMBL:EMJ06901.1};</v>
          </cell>
          <cell r="G4558" t="str">
            <v>Eukaryota</v>
          </cell>
          <cell r="H4558" t="str">
            <v xml:space="preserve"> Viridiplantae</v>
          </cell>
          <cell r="I4558" t="str">
            <v xml:space="preserve"> Streptophyta</v>
          </cell>
          <cell r="J4558" t="str">
            <v xml:space="preserve"> Embryophyta</v>
          </cell>
          <cell r="K4558" t="str">
            <v xml:space="preserve"> Tracheophyta</v>
          </cell>
          <cell r="L4558" t="str">
            <v>Spermatophyta</v>
          </cell>
          <cell r="M4558" t="str">
            <v xml:space="preserve"> Magnoliophyta</v>
          </cell>
          <cell r="N4558" t="str">
            <v xml:space="preserve"> eudicotyledons</v>
          </cell>
          <cell r="O4558" t="str">
            <v xml:space="preserve"> Gunneridae</v>
          </cell>
          <cell r="P4558" t="str">
            <v>Pentapetalae</v>
          </cell>
          <cell r="Q4558" t="str">
            <v xml:space="preserve"> rosids</v>
          </cell>
          <cell r="R4558" t="str">
            <v xml:space="preserve"> fabids</v>
          </cell>
          <cell r="S4558" t="str">
            <v xml:space="preserve"> Rosales</v>
          </cell>
          <cell r="T4558" t="str">
            <v xml:space="preserve"> Rosaceae</v>
          </cell>
          <cell r="U4558" t="str">
            <v xml:space="preserve"> Amygdaloideae</v>
          </cell>
        </row>
        <row r="4559">
          <cell r="B4559" t="str">
            <v>M5WEV3</v>
          </cell>
          <cell r="C4559" t="str">
            <v xml:space="preserve"> Prunus persica (Peach) (Amygdalus persica).</v>
          </cell>
          <cell r="E4559" t="str">
            <v xml:space="preserve"> NCBI_TaxID=3760 {ECO:0000313|EMBL:EMJ12254.1};</v>
          </cell>
          <cell r="G4559" t="str">
            <v>Eukaryota</v>
          </cell>
          <cell r="H4559" t="str">
            <v xml:space="preserve"> Viridiplantae</v>
          </cell>
          <cell r="I4559" t="str">
            <v xml:space="preserve"> Streptophyta</v>
          </cell>
          <cell r="J4559" t="str">
            <v xml:space="preserve"> Embryophyta</v>
          </cell>
          <cell r="K4559" t="str">
            <v xml:space="preserve"> Tracheophyta</v>
          </cell>
          <cell r="L4559" t="str">
            <v>Spermatophyta</v>
          </cell>
          <cell r="M4559" t="str">
            <v xml:space="preserve"> Magnoliophyta</v>
          </cell>
          <cell r="N4559" t="str">
            <v xml:space="preserve"> eudicotyledons</v>
          </cell>
          <cell r="O4559" t="str">
            <v xml:space="preserve"> Gunneridae</v>
          </cell>
          <cell r="P4559" t="str">
            <v>Pentapetalae</v>
          </cell>
          <cell r="Q4559" t="str">
            <v xml:space="preserve"> rosids</v>
          </cell>
          <cell r="R4559" t="str">
            <v xml:space="preserve"> fabids</v>
          </cell>
          <cell r="S4559" t="str">
            <v xml:space="preserve"> Rosales</v>
          </cell>
          <cell r="T4559" t="str">
            <v xml:space="preserve"> Rosaceae</v>
          </cell>
          <cell r="U4559" t="str">
            <v xml:space="preserve"> Amygdaloideae</v>
          </cell>
        </row>
        <row r="4560">
          <cell r="B4560" t="str">
            <v>M5WSS2</v>
          </cell>
          <cell r="C4560" t="str">
            <v xml:space="preserve"> Prunus persica (Peach) (Amygdalus persica).</v>
          </cell>
          <cell r="E4560" t="str">
            <v xml:space="preserve"> NCBI_TaxID=3760 {ECO:0000313|EMBL:EMJ16867.1};</v>
          </cell>
          <cell r="G4560" t="str">
            <v>Eukaryota</v>
          </cell>
          <cell r="H4560" t="str">
            <v xml:space="preserve"> Viridiplantae</v>
          </cell>
          <cell r="I4560" t="str">
            <v xml:space="preserve"> Streptophyta</v>
          </cell>
          <cell r="J4560" t="str">
            <v xml:space="preserve"> Embryophyta</v>
          </cell>
          <cell r="K4560" t="str">
            <v xml:space="preserve"> Tracheophyta</v>
          </cell>
          <cell r="L4560" t="str">
            <v>Spermatophyta</v>
          </cell>
          <cell r="M4560" t="str">
            <v xml:space="preserve"> Magnoliophyta</v>
          </cell>
          <cell r="N4560" t="str">
            <v xml:space="preserve"> eudicotyledons</v>
          </cell>
          <cell r="O4560" t="str">
            <v xml:space="preserve"> Gunneridae</v>
          </cell>
          <cell r="P4560" t="str">
            <v>Pentapetalae</v>
          </cell>
          <cell r="Q4560" t="str">
            <v xml:space="preserve"> rosids</v>
          </cell>
          <cell r="R4560" t="str">
            <v xml:space="preserve"> fabids</v>
          </cell>
          <cell r="S4560" t="str">
            <v xml:space="preserve"> Rosales</v>
          </cell>
          <cell r="T4560" t="str">
            <v xml:space="preserve"> Rosaceae</v>
          </cell>
          <cell r="U4560" t="str">
            <v xml:space="preserve"> Amygdaloideae</v>
          </cell>
        </row>
        <row r="4561">
          <cell r="B4561" t="str">
            <v>M5XCQ0</v>
          </cell>
          <cell r="C4561" t="str">
            <v xml:space="preserve"> Prunus persica (Peach) (Amygdalus persica).</v>
          </cell>
          <cell r="E4561" t="str">
            <v xml:space="preserve"> NCBI_TaxID=3760 {ECO:0000313|EMBL:EMJ23709.1};</v>
          </cell>
          <cell r="G4561" t="str">
            <v>Eukaryota</v>
          </cell>
          <cell r="H4561" t="str">
            <v xml:space="preserve"> Viridiplantae</v>
          </cell>
          <cell r="I4561" t="str">
            <v xml:space="preserve"> Streptophyta</v>
          </cell>
          <cell r="J4561" t="str">
            <v xml:space="preserve"> Embryophyta</v>
          </cell>
          <cell r="K4561" t="str">
            <v xml:space="preserve"> Tracheophyta</v>
          </cell>
          <cell r="L4561" t="str">
            <v>Spermatophyta</v>
          </cell>
          <cell r="M4561" t="str">
            <v xml:space="preserve"> Magnoliophyta</v>
          </cell>
          <cell r="N4561" t="str">
            <v xml:space="preserve"> eudicotyledons</v>
          </cell>
          <cell r="O4561" t="str">
            <v xml:space="preserve"> Gunneridae</v>
          </cell>
          <cell r="P4561" t="str">
            <v>Pentapetalae</v>
          </cell>
          <cell r="Q4561" t="str">
            <v xml:space="preserve"> rosids</v>
          </cell>
          <cell r="R4561" t="str">
            <v xml:space="preserve"> fabids</v>
          </cell>
          <cell r="S4561" t="str">
            <v xml:space="preserve"> Rosales</v>
          </cell>
          <cell r="T4561" t="str">
            <v xml:space="preserve"> Rosaceae</v>
          </cell>
          <cell r="U4561" t="str">
            <v xml:space="preserve"> Amygdaloideae</v>
          </cell>
        </row>
        <row r="4562">
          <cell r="B4562" t="str">
            <v>M5XDH7</v>
          </cell>
          <cell r="C4562" t="str">
            <v xml:space="preserve"> Prunus persica (Peach) (Amygdalus persica).</v>
          </cell>
          <cell r="E4562" t="str">
            <v xml:space="preserve"> NCBI_TaxID=3760 {ECO:0000313|EMBL:EMJ24177.1};</v>
          </cell>
          <cell r="G4562" t="str">
            <v>Eukaryota</v>
          </cell>
          <cell r="H4562" t="str">
            <v xml:space="preserve"> Viridiplantae</v>
          </cell>
          <cell r="I4562" t="str">
            <v xml:space="preserve"> Streptophyta</v>
          </cell>
          <cell r="J4562" t="str">
            <v xml:space="preserve"> Embryophyta</v>
          </cell>
          <cell r="K4562" t="str">
            <v xml:space="preserve"> Tracheophyta</v>
          </cell>
          <cell r="L4562" t="str">
            <v>Spermatophyta</v>
          </cell>
          <cell r="M4562" t="str">
            <v xml:space="preserve"> Magnoliophyta</v>
          </cell>
          <cell r="N4562" t="str">
            <v xml:space="preserve"> eudicotyledons</v>
          </cell>
          <cell r="O4562" t="str">
            <v xml:space="preserve"> Gunneridae</v>
          </cell>
          <cell r="P4562" t="str">
            <v>Pentapetalae</v>
          </cell>
          <cell r="Q4562" t="str">
            <v xml:space="preserve"> rosids</v>
          </cell>
          <cell r="R4562" t="str">
            <v xml:space="preserve"> fabids</v>
          </cell>
          <cell r="S4562" t="str">
            <v xml:space="preserve"> Rosales</v>
          </cell>
          <cell r="T4562" t="str">
            <v xml:space="preserve"> Rosaceae</v>
          </cell>
          <cell r="U4562" t="str">
            <v xml:space="preserve"> Amygdaloideae</v>
          </cell>
        </row>
        <row r="4563">
          <cell r="B4563" t="str">
            <v>M5XRX8</v>
          </cell>
          <cell r="C4563" t="str">
            <v xml:space="preserve"> Prunus persica (Peach) (Amygdalus persica).</v>
          </cell>
          <cell r="E4563" t="str">
            <v xml:space="preserve"> NCBI_TaxID=3760 {ECO:0000313|EMBL:EMJ28664.1};</v>
          </cell>
          <cell r="G4563" t="str">
            <v>Eukaryota</v>
          </cell>
          <cell r="H4563" t="str">
            <v xml:space="preserve"> Viridiplantae</v>
          </cell>
          <cell r="I4563" t="str">
            <v xml:space="preserve"> Streptophyta</v>
          </cell>
          <cell r="J4563" t="str">
            <v xml:space="preserve"> Embryophyta</v>
          </cell>
          <cell r="K4563" t="str">
            <v xml:space="preserve"> Tracheophyta</v>
          </cell>
          <cell r="L4563" t="str">
            <v>Spermatophyta</v>
          </cell>
          <cell r="M4563" t="str">
            <v xml:space="preserve"> Magnoliophyta</v>
          </cell>
          <cell r="N4563" t="str">
            <v xml:space="preserve"> eudicotyledons</v>
          </cell>
          <cell r="O4563" t="str">
            <v xml:space="preserve"> Gunneridae</v>
          </cell>
          <cell r="P4563" t="str">
            <v>Pentapetalae</v>
          </cell>
          <cell r="Q4563" t="str">
            <v xml:space="preserve"> rosids</v>
          </cell>
          <cell r="R4563" t="str">
            <v xml:space="preserve"> fabids</v>
          </cell>
          <cell r="S4563" t="str">
            <v xml:space="preserve"> Rosales</v>
          </cell>
          <cell r="T4563" t="str">
            <v xml:space="preserve"> Rosaceae</v>
          </cell>
          <cell r="U4563" t="str">
            <v xml:space="preserve"> Amygdaloideae</v>
          </cell>
        </row>
        <row r="4564">
          <cell r="B4564" t="str">
            <v>M5XWJ9</v>
          </cell>
          <cell r="C4564" t="str">
            <v xml:space="preserve"> Prunus persica (Peach) (Amygdalus persica).</v>
          </cell>
          <cell r="E4564" t="str">
            <v xml:space="preserve"> NCBI_TaxID=3760 {ECO:0000313|EMBL:EMJ23560.1};</v>
          </cell>
          <cell r="G4564" t="str">
            <v>Eukaryota</v>
          </cell>
          <cell r="H4564" t="str">
            <v xml:space="preserve"> Viridiplantae</v>
          </cell>
          <cell r="I4564" t="str">
            <v xml:space="preserve"> Streptophyta</v>
          </cell>
          <cell r="J4564" t="str">
            <v xml:space="preserve"> Embryophyta</v>
          </cell>
          <cell r="K4564" t="str">
            <v xml:space="preserve"> Tracheophyta</v>
          </cell>
          <cell r="L4564" t="str">
            <v>Spermatophyta</v>
          </cell>
          <cell r="M4564" t="str">
            <v xml:space="preserve"> Magnoliophyta</v>
          </cell>
          <cell r="N4564" t="str">
            <v xml:space="preserve"> eudicotyledons</v>
          </cell>
          <cell r="O4564" t="str">
            <v xml:space="preserve"> Gunneridae</v>
          </cell>
          <cell r="P4564" t="str">
            <v>Pentapetalae</v>
          </cell>
          <cell r="Q4564" t="str">
            <v xml:space="preserve"> rosids</v>
          </cell>
          <cell r="R4564" t="str">
            <v xml:space="preserve"> fabids</v>
          </cell>
          <cell r="S4564" t="str">
            <v xml:space="preserve"> Rosales</v>
          </cell>
          <cell r="T4564" t="str">
            <v xml:space="preserve"> Rosaceae</v>
          </cell>
          <cell r="U4564" t="str">
            <v xml:space="preserve"> Amygdaloideae</v>
          </cell>
        </row>
        <row r="4565">
          <cell r="B4565" t="str">
            <v>M5XZT8</v>
          </cell>
          <cell r="C4565" t="str">
            <v xml:space="preserve"> Prunus persica (Peach) (Amygdalus persica).</v>
          </cell>
          <cell r="E4565" t="str">
            <v xml:space="preserve"> NCBI_TaxID=3760 {ECO:0000313|EMBL:EMJ24845.1};</v>
          </cell>
          <cell r="G4565" t="str">
            <v>Eukaryota</v>
          </cell>
          <cell r="H4565" t="str">
            <v xml:space="preserve"> Viridiplantae</v>
          </cell>
          <cell r="I4565" t="str">
            <v xml:space="preserve"> Streptophyta</v>
          </cell>
          <cell r="J4565" t="str">
            <v xml:space="preserve"> Embryophyta</v>
          </cell>
          <cell r="K4565" t="str">
            <v xml:space="preserve"> Tracheophyta</v>
          </cell>
          <cell r="L4565" t="str">
            <v>Spermatophyta</v>
          </cell>
          <cell r="M4565" t="str">
            <v xml:space="preserve"> Magnoliophyta</v>
          </cell>
          <cell r="N4565" t="str">
            <v xml:space="preserve"> eudicotyledons</v>
          </cell>
          <cell r="O4565" t="str">
            <v xml:space="preserve"> Gunneridae</v>
          </cell>
          <cell r="P4565" t="str">
            <v>Pentapetalae</v>
          </cell>
          <cell r="Q4565" t="str">
            <v xml:space="preserve"> rosids</v>
          </cell>
          <cell r="R4565" t="str">
            <v xml:space="preserve"> fabids</v>
          </cell>
          <cell r="S4565" t="str">
            <v xml:space="preserve"> Rosales</v>
          </cell>
          <cell r="T4565" t="str">
            <v xml:space="preserve"> Rosaceae</v>
          </cell>
          <cell r="U4565" t="str">
            <v xml:space="preserve"> Amygdaloideae</v>
          </cell>
        </row>
        <row r="4566">
          <cell r="B4566" t="str">
            <v>M7ATD7</v>
          </cell>
          <cell r="C4566" t="str">
            <v xml:space="preserve"> Chelonia mydas (Green sea-turtle) (Chelonia agassizi).</v>
          </cell>
          <cell r="E4566" t="str">
            <v xml:space="preserve"> NCBI_TaxID=8469 {ECO:0000313|EMBL:EMP26190.1, ECO:0000313|Proteomes:UP000031443};</v>
          </cell>
          <cell r="G4566" t="str">
            <v>Eukaryota</v>
          </cell>
          <cell r="H4566" t="str">
            <v xml:space="preserve"> Metazoa</v>
          </cell>
          <cell r="I4566" t="str">
            <v xml:space="preserve"> Chordata</v>
          </cell>
          <cell r="J4566" t="str">
            <v xml:space="preserve"> Craniata</v>
          </cell>
          <cell r="K4566" t="str">
            <v xml:space="preserve"> Vertebrata</v>
          </cell>
          <cell r="L4566" t="str">
            <v xml:space="preserve"> Euteleostomi</v>
          </cell>
          <cell r="M4566" t="str">
            <v>Archelosauria</v>
          </cell>
          <cell r="N4566" t="str">
            <v xml:space="preserve"> Testudines</v>
          </cell>
          <cell r="O4566" t="str">
            <v xml:space="preserve"> Cryptodira</v>
          </cell>
          <cell r="P4566" t="str">
            <v xml:space="preserve"> Durocryptodira</v>
          </cell>
          <cell r="Q4566" t="str">
            <v xml:space="preserve"> Americhelydia</v>
          </cell>
          <cell r="R4566" t="str">
            <v>Chelonioidea</v>
          </cell>
          <cell r="S4566" t="str">
            <v xml:space="preserve"> Cheloniidae</v>
          </cell>
          <cell r="T4566" t="str">
            <v xml:space="preserve"> Chelonia.</v>
          </cell>
        </row>
        <row r="4567">
          <cell r="B4567" t="str">
            <v>M7AZN4</v>
          </cell>
          <cell r="C4567" t="str">
            <v xml:space="preserve"> Chelonia mydas (Green sea-turtle) (Chelonia agassizi).</v>
          </cell>
          <cell r="E4567" t="str">
            <v xml:space="preserve"> NCBI_TaxID=8469 {ECO:0000313|EMBL:EMP25258.1, ECO:0000313|Proteomes:UP000031443};</v>
          </cell>
          <cell r="G4567" t="str">
            <v>Eukaryota</v>
          </cell>
          <cell r="H4567" t="str">
            <v xml:space="preserve"> Metazoa</v>
          </cell>
          <cell r="I4567" t="str">
            <v xml:space="preserve"> Chordata</v>
          </cell>
          <cell r="J4567" t="str">
            <v xml:space="preserve"> Craniata</v>
          </cell>
          <cell r="K4567" t="str">
            <v xml:space="preserve"> Vertebrata</v>
          </cell>
          <cell r="L4567" t="str">
            <v xml:space="preserve"> Euteleostomi</v>
          </cell>
          <cell r="M4567" t="str">
            <v>Archelosauria</v>
          </cell>
          <cell r="N4567" t="str">
            <v xml:space="preserve"> Testudines</v>
          </cell>
          <cell r="O4567" t="str">
            <v xml:space="preserve"> Cryptodira</v>
          </cell>
          <cell r="P4567" t="str">
            <v xml:space="preserve"> Durocryptodira</v>
          </cell>
          <cell r="Q4567" t="str">
            <v xml:space="preserve"> Americhelydia</v>
          </cell>
          <cell r="R4567" t="str">
            <v>Chelonioidea</v>
          </cell>
          <cell r="S4567" t="str">
            <v xml:space="preserve"> Cheloniidae</v>
          </cell>
          <cell r="T4567" t="str">
            <v xml:space="preserve"> Chelonia.</v>
          </cell>
        </row>
        <row r="4568">
          <cell r="B4568" t="str">
            <v>M7B3P5</v>
          </cell>
          <cell r="C4568" t="str">
            <v xml:space="preserve"> Chelonia mydas (Green sea-turtle) (Chelonia agassizi).</v>
          </cell>
          <cell r="E4568" t="str">
            <v xml:space="preserve"> NCBI_TaxID=8469 {ECO:0000313|EMBL:EMP31709.1, ECO:0000313|Proteomes:UP000031443};</v>
          </cell>
          <cell r="G4568" t="str">
            <v>Eukaryota</v>
          </cell>
          <cell r="H4568" t="str">
            <v xml:space="preserve"> Metazoa</v>
          </cell>
          <cell r="I4568" t="str">
            <v xml:space="preserve"> Chordata</v>
          </cell>
          <cell r="J4568" t="str">
            <v xml:space="preserve"> Craniata</v>
          </cell>
          <cell r="K4568" t="str">
            <v xml:space="preserve"> Vertebrata</v>
          </cell>
          <cell r="L4568" t="str">
            <v xml:space="preserve"> Euteleostomi</v>
          </cell>
          <cell r="M4568" t="str">
            <v>Archelosauria</v>
          </cell>
          <cell r="N4568" t="str">
            <v xml:space="preserve"> Testudines</v>
          </cell>
          <cell r="O4568" t="str">
            <v xml:space="preserve"> Cryptodira</v>
          </cell>
          <cell r="P4568" t="str">
            <v xml:space="preserve"> Durocryptodira</v>
          </cell>
          <cell r="Q4568" t="str">
            <v xml:space="preserve"> Americhelydia</v>
          </cell>
          <cell r="R4568" t="str">
            <v>Chelonioidea</v>
          </cell>
          <cell r="S4568" t="str">
            <v xml:space="preserve"> Cheloniidae</v>
          </cell>
          <cell r="T4568" t="str">
            <v xml:space="preserve"> Chelonia.</v>
          </cell>
        </row>
        <row r="4569">
          <cell r="B4569" t="str">
            <v>M7BJW4</v>
          </cell>
          <cell r="C4569" t="str">
            <v xml:space="preserve"> Chelonia mydas (Green sea-turtle) (Chelonia agassizi).</v>
          </cell>
          <cell r="E4569" t="str">
            <v xml:space="preserve"> NCBI_TaxID=8469 {ECO:0000313|EMBL:EMP28497.1, ECO:0000313|Proteomes:UP000031443};</v>
          </cell>
          <cell r="G4569" t="str">
            <v>Eukaryota</v>
          </cell>
          <cell r="H4569" t="str">
            <v xml:space="preserve"> Metazoa</v>
          </cell>
          <cell r="I4569" t="str">
            <v xml:space="preserve"> Chordata</v>
          </cell>
          <cell r="J4569" t="str">
            <v xml:space="preserve"> Craniata</v>
          </cell>
          <cell r="K4569" t="str">
            <v xml:space="preserve"> Vertebrata</v>
          </cell>
          <cell r="L4569" t="str">
            <v xml:space="preserve"> Euteleostomi</v>
          </cell>
          <cell r="M4569" t="str">
            <v>Archelosauria</v>
          </cell>
          <cell r="N4569" t="str">
            <v xml:space="preserve"> Testudines</v>
          </cell>
          <cell r="O4569" t="str">
            <v xml:space="preserve"> Cryptodira</v>
          </cell>
          <cell r="P4569" t="str">
            <v xml:space="preserve"> Durocryptodira</v>
          </cell>
          <cell r="Q4569" t="str">
            <v xml:space="preserve"> Americhelydia</v>
          </cell>
          <cell r="R4569" t="str">
            <v>Chelonioidea</v>
          </cell>
          <cell r="S4569" t="str">
            <v xml:space="preserve"> Cheloniidae</v>
          </cell>
          <cell r="T4569" t="str">
            <v xml:space="preserve"> Chelonia.</v>
          </cell>
        </row>
        <row r="4570">
          <cell r="B4570" t="str">
            <v>M7BUS6</v>
          </cell>
          <cell r="C4570" t="str">
            <v xml:space="preserve"> Chelonia mydas (Green sea-turtle) (Chelonia agassizi).</v>
          </cell>
          <cell r="E4570" t="str">
            <v xml:space="preserve"> NCBI_TaxID=8469 {ECO:0000313|EMBL:EMP41601.1, ECO:0000313|Proteomes:UP000031443};</v>
          </cell>
          <cell r="G4570" t="str">
            <v>Eukaryota</v>
          </cell>
          <cell r="H4570" t="str">
            <v xml:space="preserve"> Metazoa</v>
          </cell>
          <cell r="I4570" t="str">
            <v xml:space="preserve"> Chordata</v>
          </cell>
          <cell r="J4570" t="str">
            <v xml:space="preserve"> Craniata</v>
          </cell>
          <cell r="K4570" t="str">
            <v xml:space="preserve"> Vertebrata</v>
          </cell>
          <cell r="L4570" t="str">
            <v xml:space="preserve"> Euteleostomi</v>
          </cell>
          <cell r="M4570" t="str">
            <v>Archelosauria</v>
          </cell>
          <cell r="N4570" t="str">
            <v xml:space="preserve"> Testudines</v>
          </cell>
          <cell r="O4570" t="str">
            <v xml:space="preserve"> Cryptodira</v>
          </cell>
          <cell r="P4570" t="str">
            <v xml:space="preserve"> Durocryptodira</v>
          </cell>
          <cell r="Q4570" t="str">
            <v xml:space="preserve"> Americhelydia</v>
          </cell>
          <cell r="R4570" t="str">
            <v>Chelonioidea</v>
          </cell>
          <cell r="S4570" t="str">
            <v xml:space="preserve"> Cheloniidae</v>
          </cell>
          <cell r="T4570" t="str">
            <v xml:space="preserve"> Chelonia.</v>
          </cell>
        </row>
        <row r="4571">
          <cell r="B4571" t="str">
            <v>M7NLN8</v>
          </cell>
          <cell r="C4571" t="str">
            <v xml:space="preserve"> Pneumocystis murina (strain B123) (Mouse pneumocystis pneumonia agent) (Pneumocystis carinii f. sp. muris).</v>
          </cell>
          <cell r="E4571" t="str">
            <v xml:space="preserve"> NCBI_TaxID=1069680 {ECO:0000313|EMBL:EMR09578.1, ECO:0000313|Proteomes:UP000011958};</v>
          </cell>
          <cell r="G4571" t="str">
            <v>Eukaryota</v>
          </cell>
          <cell r="H4571" t="str">
            <v xml:space="preserve"> Fungi</v>
          </cell>
          <cell r="I4571" t="str">
            <v xml:space="preserve"> Dikarya</v>
          </cell>
          <cell r="J4571" t="str">
            <v xml:space="preserve"> Ascomycota</v>
          </cell>
          <cell r="K4571" t="str">
            <v xml:space="preserve"> Taphrinomycotina</v>
          </cell>
          <cell r="L4571" t="str">
            <v>Pneumocystidomycetes</v>
          </cell>
          <cell r="M4571" t="str">
            <v xml:space="preserve"> Pneumocystidaceae</v>
          </cell>
          <cell r="N4571" t="str">
            <v xml:space="preserve"> Pneumocystis.</v>
          </cell>
        </row>
        <row r="4572">
          <cell r="B4572" t="str">
            <v>M7P9A9</v>
          </cell>
          <cell r="C4572" t="str">
            <v xml:space="preserve"> Pneumocystis murina (strain B123) (Mouse pneumocystis pneumonia agent) (Pneumocystis carinii f. sp. muris).</v>
          </cell>
          <cell r="E4572" t="str">
            <v xml:space="preserve"> NCBI_TaxID=1069680 {ECO:0000313|EMBL:EMR10440.1, ECO:0000313|Proteomes:UP000011958};</v>
          </cell>
          <cell r="G4572" t="str">
            <v>Eukaryota</v>
          </cell>
          <cell r="H4572" t="str">
            <v xml:space="preserve"> Fungi</v>
          </cell>
          <cell r="I4572" t="str">
            <v xml:space="preserve"> Dikarya</v>
          </cell>
          <cell r="J4572" t="str">
            <v xml:space="preserve"> Ascomycota</v>
          </cell>
          <cell r="K4572" t="str">
            <v xml:space="preserve"> Taphrinomycotina</v>
          </cell>
          <cell r="L4572" t="str">
            <v>Pneumocystidomycetes</v>
          </cell>
          <cell r="M4572" t="str">
            <v xml:space="preserve"> Pneumocystidaceae</v>
          </cell>
          <cell r="N4572" t="str">
            <v xml:space="preserve"> Pneumocystis.</v>
          </cell>
        </row>
        <row r="4573">
          <cell r="B4573" t="str">
            <v>M7SBX0</v>
          </cell>
          <cell r="C4573" t="str">
            <v xml:space="preserve"> Eutypa lata (strain UCR-EL1) (Grapevine dieback disease fungus) (Eutypa armeniacae).</v>
          </cell>
          <cell r="E4573" t="str">
            <v xml:space="preserve"> NCBI_TaxID=1287681 {ECO:0000313|EMBL:EMR61663.1, ECO:0000313|Proteomes:UP000012174};</v>
          </cell>
          <cell r="G4573" t="str">
            <v>Eukaryota</v>
          </cell>
          <cell r="H4573" t="str">
            <v xml:space="preserve"> Fungi</v>
          </cell>
          <cell r="I4573" t="str">
            <v xml:space="preserve"> Dikarya</v>
          </cell>
          <cell r="J4573" t="str">
            <v xml:space="preserve"> Ascomycota</v>
          </cell>
          <cell r="K4573" t="str">
            <v xml:space="preserve"> Pezizomycotina</v>
          </cell>
          <cell r="L4573" t="str">
            <v>Sordariomycetes</v>
          </cell>
          <cell r="M4573" t="str">
            <v xml:space="preserve"> Xylariomycetidae</v>
          </cell>
          <cell r="N4573" t="str">
            <v xml:space="preserve"> Xylariales</v>
          </cell>
          <cell r="O4573" t="str">
            <v xml:space="preserve"> Diatrypaceae</v>
          </cell>
          <cell r="P4573" t="str">
            <v xml:space="preserve"> Eutypa.</v>
          </cell>
        </row>
        <row r="4574">
          <cell r="B4574" t="str">
            <v>M7TJ54</v>
          </cell>
          <cell r="C4574" t="str">
            <v xml:space="preserve"> Eutypa lata (strain UCR-EL1) (Grapevine dieback disease fungus) (Eutypa armeniacae).</v>
          </cell>
          <cell r="E4574" t="str">
            <v xml:space="preserve"> NCBI_TaxID=1287681 {ECO:0000313|EMBL:EMR66755.1, ECO:0000313|Proteomes:UP000012174};</v>
          </cell>
          <cell r="G4574" t="str">
            <v>Eukaryota</v>
          </cell>
          <cell r="H4574" t="str">
            <v xml:space="preserve"> Fungi</v>
          </cell>
          <cell r="I4574" t="str">
            <v xml:space="preserve"> Dikarya</v>
          </cell>
          <cell r="J4574" t="str">
            <v xml:space="preserve"> Ascomycota</v>
          </cell>
          <cell r="K4574" t="str">
            <v xml:space="preserve"> Pezizomycotina</v>
          </cell>
          <cell r="L4574" t="str">
            <v>Sordariomycetes</v>
          </cell>
          <cell r="M4574" t="str">
            <v xml:space="preserve"> Xylariomycetidae</v>
          </cell>
          <cell r="N4574" t="str">
            <v xml:space="preserve"> Xylariales</v>
          </cell>
          <cell r="O4574" t="str">
            <v xml:space="preserve"> Diatrypaceae</v>
          </cell>
          <cell r="P4574" t="str">
            <v xml:space="preserve"> Eutypa.</v>
          </cell>
        </row>
        <row r="4575">
          <cell r="B4575" t="str">
            <v>M7TTS4</v>
          </cell>
          <cell r="C4575" t="str">
            <v xml:space="preserve"> Botryotinia fuckeliana (strain BcDW1) (Noble rot fungus) (Botrytis cinerea).</v>
          </cell>
          <cell r="E4575" t="str">
            <v xml:space="preserve"> NCBI_TaxID=1290391 {ECO:0000313|EMBL:EMR87011.1, ECO:0000313|Proteomes:UP000012045};</v>
          </cell>
          <cell r="G4575" t="str">
            <v>Eukaryota</v>
          </cell>
          <cell r="H4575" t="str">
            <v xml:space="preserve"> Fungi</v>
          </cell>
          <cell r="I4575" t="str">
            <v xml:space="preserve"> Dikarya</v>
          </cell>
          <cell r="J4575" t="str">
            <v xml:space="preserve"> Ascomycota</v>
          </cell>
          <cell r="K4575" t="str">
            <v xml:space="preserve"> Pezizomycotina</v>
          </cell>
          <cell r="L4575" t="str">
            <v xml:space="preserve"> Leotiomycetes</v>
          </cell>
          <cell r="M4575" t="str">
            <v>Helotiales</v>
          </cell>
          <cell r="N4575" t="str">
            <v xml:space="preserve"> Sclerotiniaceae</v>
          </cell>
          <cell r="O4575" t="str">
            <v xml:space="preserve"> Botrytis.</v>
          </cell>
        </row>
        <row r="4576">
          <cell r="B4576" t="str">
            <v>M7TWT1</v>
          </cell>
          <cell r="C4576" t="str">
            <v xml:space="preserve"> Botryotinia fuckeliana (strain BcDW1) (Noble rot fungus) (Botrytis cinerea).</v>
          </cell>
          <cell r="E4576" t="str">
            <v xml:space="preserve"> NCBI_TaxID=1290391 {ECO:0000313|EMBL:EMR85715.1, ECO:0000313|Proteomes:UP000012045};</v>
          </cell>
          <cell r="G4576" t="str">
            <v>Eukaryota</v>
          </cell>
          <cell r="H4576" t="str">
            <v xml:space="preserve"> Fungi</v>
          </cell>
          <cell r="I4576" t="str">
            <v xml:space="preserve"> Dikarya</v>
          </cell>
          <cell r="J4576" t="str">
            <v xml:space="preserve"> Ascomycota</v>
          </cell>
          <cell r="K4576" t="str">
            <v xml:space="preserve"> Pezizomycotina</v>
          </cell>
          <cell r="L4576" t="str">
            <v xml:space="preserve"> Leotiomycetes</v>
          </cell>
          <cell r="M4576" t="str">
            <v>Helotiales</v>
          </cell>
          <cell r="N4576" t="str">
            <v xml:space="preserve"> Sclerotiniaceae</v>
          </cell>
          <cell r="O4576" t="str">
            <v xml:space="preserve"> Botrytis.</v>
          </cell>
        </row>
        <row r="4577">
          <cell r="B4577" t="str">
            <v>M7WK24</v>
          </cell>
          <cell r="C4577" t="str">
            <v xml:space="preserve"> Rhodosporidium toruloides (strain NP11) (Yeast) (Rhodotorula gracilis).</v>
          </cell>
          <cell r="E4577" t="str">
            <v xml:space="preserve"> NCBI_TaxID=1130832 {ECO:0000313|EMBL:EMS20837.1, ECO:0000313|Proteomes:UP000016926};</v>
          </cell>
          <cell r="G4577" t="str">
            <v>Eukaryota</v>
          </cell>
          <cell r="H4577" t="str">
            <v xml:space="preserve"> Fungi</v>
          </cell>
          <cell r="I4577" t="str">
            <v xml:space="preserve"> Dikarya</v>
          </cell>
          <cell r="J4577" t="str">
            <v xml:space="preserve"> Basidiomycota</v>
          </cell>
          <cell r="K4577" t="str">
            <v xml:space="preserve"> Pucciniomycotina</v>
          </cell>
          <cell r="L4577" t="str">
            <v>Microbotryomycetes</v>
          </cell>
          <cell r="M4577" t="str">
            <v xml:space="preserve"> Sporidiobolales</v>
          </cell>
          <cell r="N4577" t="str">
            <v xml:space="preserve"> Sporidiobolaceae</v>
          </cell>
          <cell r="O4577" t="str">
            <v xml:space="preserve"> Rhodotorula.</v>
          </cell>
        </row>
        <row r="4578">
          <cell r="B4578" t="str">
            <v>M7WZ10</v>
          </cell>
          <cell r="C4578" t="str">
            <v xml:space="preserve"> Rhodosporidium toruloides (strain NP11) (Yeast) (Rhodotorula gracilis).</v>
          </cell>
          <cell r="E4578" t="str">
            <v xml:space="preserve"> NCBI_TaxID=1130832 {ECO:0000313|EMBL:EMS23306.1, ECO:0000313|Proteomes:UP000016926};</v>
          </cell>
          <cell r="G4578" t="str">
            <v>Eukaryota</v>
          </cell>
          <cell r="H4578" t="str">
            <v xml:space="preserve"> Fungi</v>
          </cell>
          <cell r="I4578" t="str">
            <v xml:space="preserve"> Dikarya</v>
          </cell>
          <cell r="J4578" t="str">
            <v xml:space="preserve"> Basidiomycota</v>
          </cell>
          <cell r="K4578" t="str">
            <v xml:space="preserve"> Pucciniomycotina</v>
          </cell>
          <cell r="L4578" t="str">
            <v>Microbotryomycetes</v>
          </cell>
          <cell r="M4578" t="str">
            <v xml:space="preserve"> Sporidiobolales</v>
          </cell>
          <cell r="N4578" t="str">
            <v xml:space="preserve"> Sporidiobolaceae</v>
          </cell>
          <cell r="O4578" t="str">
            <v xml:space="preserve"> Rhodotorula.</v>
          </cell>
        </row>
        <row r="4579">
          <cell r="B4579" t="str">
            <v>M7YH30</v>
          </cell>
          <cell r="C4579" t="str">
            <v xml:space="preserve"> Triticum urartu (Red wild einkorn) (Crithodium urartu).</v>
          </cell>
          <cell r="E4579" t="str">
            <v xml:space="preserve"> NCBI_TaxID=4572 {ECO:0000313|EMBL:EMS46046.1};</v>
          </cell>
          <cell r="G4579" t="str">
            <v>Eukaryota</v>
          </cell>
          <cell r="H4579" t="str">
            <v xml:space="preserve"> Viridiplantae</v>
          </cell>
          <cell r="I4579" t="str">
            <v xml:space="preserve"> Streptophyta</v>
          </cell>
          <cell r="J4579" t="str">
            <v xml:space="preserve"> Embryophyta</v>
          </cell>
          <cell r="K4579" t="str">
            <v xml:space="preserve"> Tracheophyta</v>
          </cell>
          <cell r="L4579" t="str">
            <v>Spermatophyta</v>
          </cell>
          <cell r="M4579" t="str">
            <v xml:space="preserve"> Magnoliophyta</v>
          </cell>
          <cell r="N4579" t="str">
            <v xml:space="preserve"> Liliopsida</v>
          </cell>
          <cell r="O4579" t="str">
            <v xml:space="preserve"> Poales</v>
          </cell>
          <cell r="P4579" t="str">
            <v xml:space="preserve"> Poaceae</v>
          </cell>
          <cell r="Q4579" t="str">
            <v xml:space="preserve"> BOP clade</v>
          </cell>
          <cell r="R4579" t="str">
            <v>Pooideae</v>
          </cell>
          <cell r="S4579" t="str">
            <v xml:space="preserve"> Triticodae</v>
          </cell>
          <cell r="T4579" t="str">
            <v xml:space="preserve"> Triticeae</v>
          </cell>
          <cell r="U4579" t="str">
            <v xml:space="preserve"> Triticinae</v>
          </cell>
        </row>
        <row r="4580">
          <cell r="B4580" t="str">
            <v>M7Z4J0</v>
          </cell>
          <cell r="C4580" t="str">
            <v xml:space="preserve"> Triticum urartu (Red wild einkorn) (Crithodium urartu).</v>
          </cell>
          <cell r="E4580" t="str">
            <v xml:space="preserve"> NCBI_TaxID=4572 {ECO:0000313|EMBL:EMS47295.1};</v>
          </cell>
          <cell r="G4580" t="str">
            <v>Eukaryota</v>
          </cell>
          <cell r="H4580" t="str">
            <v xml:space="preserve"> Viridiplantae</v>
          </cell>
          <cell r="I4580" t="str">
            <v xml:space="preserve"> Streptophyta</v>
          </cell>
          <cell r="J4580" t="str">
            <v xml:space="preserve"> Embryophyta</v>
          </cell>
          <cell r="K4580" t="str">
            <v xml:space="preserve"> Tracheophyta</v>
          </cell>
          <cell r="L4580" t="str">
            <v>Spermatophyta</v>
          </cell>
          <cell r="M4580" t="str">
            <v xml:space="preserve"> Magnoliophyta</v>
          </cell>
          <cell r="N4580" t="str">
            <v xml:space="preserve"> Liliopsida</v>
          </cell>
          <cell r="O4580" t="str">
            <v xml:space="preserve"> Poales</v>
          </cell>
          <cell r="P4580" t="str">
            <v xml:space="preserve"> Poaceae</v>
          </cell>
          <cell r="Q4580" t="str">
            <v xml:space="preserve"> BOP clade</v>
          </cell>
          <cell r="R4580" t="str">
            <v>Pooideae</v>
          </cell>
          <cell r="S4580" t="str">
            <v xml:space="preserve"> Triticodae</v>
          </cell>
          <cell r="T4580" t="str">
            <v xml:space="preserve"> Triticeae</v>
          </cell>
          <cell r="U4580" t="str">
            <v xml:space="preserve"> Triticinae</v>
          </cell>
        </row>
        <row r="4581">
          <cell r="B4581" t="str">
            <v>M7ZCB8</v>
          </cell>
          <cell r="C4581" t="str">
            <v xml:space="preserve"> Triticum urartu (Red wild einkorn) (Crithodium urartu).</v>
          </cell>
          <cell r="E4581" t="str">
            <v xml:space="preserve"> NCBI_TaxID=4572 {ECO:0000313|EMBL:EMS60858.1};</v>
          </cell>
          <cell r="G4581" t="str">
            <v>Eukaryota</v>
          </cell>
          <cell r="H4581" t="str">
            <v xml:space="preserve"> Viridiplantae</v>
          </cell>
          <cell r="I4581" t="str">
            <v xml:space="preserve"> Streptophyta</v>
          </cell>
          <cell r="J4581" t="str">
            <v xml:space="preserve"> Embryophyta</v>
          </cell>
          <cell r="K4581" t="str">
            <v xml:space="preserve"> Tracheophyta</v>
          </cell>
          <cell r="L4581" t="str">
            <v>Spermatophyta</v>
          </cell>
          <cell r="M4581" t="str">
            <v xml:space="preserve"> Magnoliophyta</v>
          </cell>
          <cell r="N4581" t="str">
            <v xml:space="preserve"> Liliopsida</v>
          </cell>
          <cell r="O4581" t="str">
            <v xml:space="preserve"> Poales</v>
          </cell>
          <cell r="P4581" t="str">
            <v xml:space="preserve"> Poaceae</v>
          </cell>
          <cell r="Q4581" t="str">
            <v xml:space="preserve"> BOP clade</v>
          </cell>
          <cell r="R4581" t="str">
            <v>Pooideae</v>
          </cell>
          <cell r="S4581" t="str">
            <v xml:space="preserve"> Triticodae</v>
          </cell>
          <cell r="T4581" t="str">
            <v xml:space="preserve"> Triticeae</v>
          </cell>
          <cell r="U4581" t="str">
            <v xml:space="preserve"> Triticinae</v>
          </cell>
        </row>
        <row r="4582">
          <cell r="B4582" t="str">
            <v>M7ZFX1</v>
          </cell>
          <cell r="C4582" t="str">
            <v xml:space="preserve"> Triticum urartu (Red wild einkorn) (Crithodium urartu).</v>
          </cell>
          <cell r="E4582" t="str">
            <v xml:space="preserve"> NCBI_TaxID=4572 {ECO:0000313|EMBL:EMS51310.1};</v>
          </cell>
          <cell r="G4582" t="str">
            <v>Eukaryota</v>
          </cell>
          <cell r="H4582" t="str">
            <v xml:space="preserve"> Viridiplantae</v>
          </cell>
          <cell r="I4582" t="str">
            <v xml:space="preserve"> Streptophyta</v>
          </cell>
          <cell r="J4582" t="str">
            <v xml:space="preserve"> Embryophyta</v>
          </cell>
          <cell r="K4582" t="str">
            <v xml:space="preserve"> Tracheophyta</v>
          </cell>
          <cell r="L4582" t="str">
            <v>Spermatophyta</v>
          </cell>
          <cell r="M4582" t="str">
            <v xml:space="preserve"> Magnoliophyta</v>
          </cell>
          <cell r="N4582" t="str">
            <v xml:space="preserve"> Liliopsida</v>
          </cell>
          <cell r="O4582" t="str">
            <v xml:space="preserve"> Poales</v>
          </cell>
          <cell r="P4582" t="str">
            <v xml:space="preserve"> Poaceae</v>
          </cell>
          <cell r="Q4582" t="str">
            <v xml:space="preserve"> BOP clade</v>
          </cell>
          <cell r="R4582" t="str">
            <v>Pooideae</v>
          </cell>
          <cell r="S4582" t="str">
            <v xml:space="preserve"> Triticodae</v>
          </cell>
          <cell r="T4582" t="str">
            <v xml:space="preserve"> Triticeae</v>
          </cell>
          <cell r="U4582" t="str">
            <v xml:space="preserve"> Triticinae</v>
          </cell>
        </row>
        <row r="4583">
          <cell r="B4583" t="str">
            <v>M7ZIB7</v>
          </cell>
          <cell r="C4583" t="str">
            <v xml:space="preserve"> Triticum urartu (Red wild einkorn) (Crithodium urartu).</v>
          </cell>
          <cell r="E4583" t="str">
            <v xml:space="preserve"> NCBI_TaxID=4572 {ECO:0000313|EMBL:EMS62963.1};</v>
          </cell>
          <cell r="G4583" t="str">
            <v>Eukaryota</v>
          </cell>
          <cell r="H4583" t="str">
            <v xml:space="preserve"> Viridiplantae</v>
          </cell>
          <cell r="I4583" t="str">
            <v xml:space="preserve"> Streptophyta</v>
          </cell>
          <cell r="J4583" t="str">
            <v xml:space="preserve"> Embryophyta</v>
          </cell>
          <cell r="K4583" t="str">
            <v xml:space="preserve"> Tracheophyta</v>
          </cell>
          <cell r="L4583" t="str">
            <v>Spermatophyta</v>
          </cell>
          <cell r="M4583" t="str">
            <v xml:space="preserve"> Magnoliophyta</v>
          </cell>
          <cell r="N4583" t="str">
            <v xml:space="preserve"> Liliopsida</v>
          </cell>
          <cell r="O4583" t="str">
            <v xml:space="preserve"> Poales</v>
          </cell>
          <cell r="P4583" t="str">
            <v xml:space="preserve"> Poaceae</v>
          </cell>
          <cell r="Q4583" t="str">
            <v xml:space="preserve"> BOP clade</v>
          </cell>
          <cell r="R4583" t="str">
            <v>Pooideae</v>
          </cell>
          <cell r="S4583" t="str">
            <v xml:space="preserve"> Triticodae</v>
          </cell>
          <cell r="T4583" t="str">
            <v xml:space="preserve"> Triticeae</v>
          </cell>
          <cell r="U4583" t="str">
            <v xml:space="preserve"> Triticinae</v>
          </cell>
        </row>
        <row r="4584">
          <cell r="B4584" t="str">
            <v>M8A5X0</v>
          </cell>
          <cell r="C4584" t="str">
            <v xml:space="preserve"> Triticum urartu (Red wild einkorn) (Crithodium urartu).</v>
          </cell>
          <cell r="E4584" t="str">
            <v xml:space="preserve"> NCBI_TaxID=4572 {ECO:0000313|EMBL:EMS67817.1};</v>
          </cell>
          <cell r="G4584" t="str">
            <v>Eukaryota</v>
          </cell>
          <cell r="H4584" t="str">
            <v xml:space="preserve"> Viridiplantae</v>
          </cell>
          <cell r="I4584" t="str">
            <v xml:space="preserve"> Streptophyta</v>
          </cell>
          <cell r="J4584" t="str">
            <v xml:space="preserve"> Embryophyta</v>
          </cell>
          <cell r="K4584" t="str">
            <v xml:space="preserve"> Tracheophyta</v>
          </cell>
          <cell r="L4584" t="str">
            <v>Spermatophyta</v>
          </cell>
          <cell r="M4584" t="str">
            <v xml:space="preserve"> Magnoliophyta</v>
          </cell>
          <cell r="N4584" t="str">
            <v xml:space="preserve"> Liliopsida</v>
          </cell>
          <cell r="O4584" t="str">
            <v xml:space="preserve"> Poales</v>
          </cell>
          <cell r="P4584" t="str">
            <v xml:space="preserve"> Poaceae</v>
          </cell>
          <cell r="Q4584" t="str">
            <v xml:space="preserve"> BOP clade</v>
          </cell>
          <cell r="R4584" t="str">
            <v>Pooideae</v>
          </cell>
          <cell r="S4584" t="str">
            <v xml:space="preserve"> Triticodae</v>
          </cell>
          <cell r="T4584" t="str">
            <v xml:space="preserve"> Triticeae</v>
          </cell>
          <cell r="U4584" t="str">
            <v xml:space="preserve"> Triticinae</v>
          </cell>
        </row>
        <row r="4585">
          <cell r="B4585" t="str">
            <v>M8ACS0</v>
          </cell>
          <cell r="C4585" t="str">
            <v xml:space="preserve"> Triticum urartu (Red wild einkorn) (Crithodium urartu).</v>
          </cell>
          <cell r="E4585" t="str">
            <v xml:space="preserve"> NCBI_TaxID=4572 {ECO:0000313|EMBL:EMS58369.1};</v>
          </cell>
          <cell r="G4585" t="str">
            <v>Eukaryota</v>
          </cell>
          <cell r="H4585" t="str">
            <v xml:space="preserve"> Viridiplantae</v>
          </cell>
          <cell r="I4585" t="str">
            <v xml:space="preserve"> Streptophyta</v>
          </cell>
          <cell r="J4585" t="str">
            <v xml:space="preserve"> Embryophyta</v>
          </cell>
          <cell r="K4585" t="str">
            <v xml:space="preserve"> Tracheophyta</v>
          </cell>
          <cell r="L4585" t="str">
            <v>Spermatophyta</v>
          </cell>
          <cell r="M4585" t="str">
            <v xml:space="preserve"> Magnoliophyta</v>
          </cell>
          <cell r="N4585" t="str">
            <v xml:space="preserve"> Liliopsida</v>
          </cell>
          <cell r="O4585" t="str">
            <v xml:space="preserve"> Poales</v>
          </cell>
          <cell r="P4585" t="str">
            <v xml:space="preserve"> Poaceae</v>
          </cell>
          <cell r="Q4585" t="str">
            <v xml:space="preserve"> BOP clade</v>
          </cell>
          <cell r="R4585" t="str">
            <v>Pooideae</v>
          </cell>
          <cell r="S4585" t="str">
            <v xml:space="preserve"> Triticodae</v>
          </cell>
          <cell r="T4585" t="str">
            <v xml:space="preserve"> Triticeae</v>
          </cell>
          <cell r="U4585" t="str">
            <v xml:space="preserve"> Triticinae</v>
          </cell>
        </row>
        <row r="4586">
          <cell r="B4586" t="str">
            <v>M9LSX7</v>
          </cell>
          <cell r="C4586" t="str">
            <v xml:space="preserve"> Pseudozyma antarctica (strain T-34) (Yeast) (Candida antarctica).</v>
          </cell>
          <cell r="E4586" t="str">
            <v xml:space="preserve"> NCBI_TaxID=1151754 {ECO:0000313|EMBL:GAC77246.1, ECO:0000313|Proteomes:UP000011976};</v>
          </cell>
          <cell r="G4586" t="str">
            <v>Eukaryota</v>
          </cell>
          <cell r="H4586" t="str">
            <v xml:space="preserve"> Fungi</v>
          </cell>
          <cell r="I4586" t="str">
            <v xml:space="preserve"> Dikarya</v>
          </cell>
          <cell r="J4586" t="str">
            <v xml:space="preserve"> Basidiomycota</v>
          </cell>
          <cell r="K4586" t="str">
            <v xml:space="preserve"> Ustilaginomycotina</v>
          </cell>
          <cell r="L4586" t="str">
            <v>Ustilaginomycetes</v>
          </cell>
          <cell r="M4586" t="str">
            <v xml:space="preserve"> Ustilaginales</v>
          </cell>
          <cell r="N4586" t="str">
            <v xml:space="preserve"> Ustilaginaceae</v>
          </cell>
          <cell r="O4586" t="str">
            <v xml:space="preserve"> Moesziomyces.</v>
          </cell>
        </row>
        <row r="4587">
          <cell r="B4587" t="str">
            <v>M9M1F4</v>
          </cell>
          <cell r="C4587" t="str">
            <v xml:space="preserve"> Pseudozyma antarctica (strain T-34) (Yeast) (Candida antarctica).</v>
          </cell>
          <cell r="E4587" t="str">
            <v xml:space="preserve"> NCBI_TaxID=1151754 {ECO:0000313|EMBL:GAC73855.1, ECO:0000313|Proteomes:UP000011976};</v>
          </cell>
          <cell r="G4587" t="str">
            <v>Eukaryota</v>
          </cell>
          <cell r="H4587" t="str">
            <v xml:space="preserve"> Fungi</v>
          </cell>
          <cell r="I4587" t="str">
            <v xml:space="preserve"> Dikarya</v>
          </cell>
          <cell r="J4587" t="str">
            <v xml:space="preserve"> Basidiomycota</v>
          </cell>
          <cell r="K4587" t="str">
            <v xml:space="preserve"> Ustilaginomycotina</v>
          </cell>
          <cell r="L4587" t="str">
            <v>Ustilaginomycetes</v>
          </cell>
          <cell r="M4587" t="str">
            <v xml:space="preserve"> Ustilaginales</v>
          </cell>
          <cell r="N4587" t="str">
            <v xml:space="preserve"> Ustilaginaceae</v>
          </cell>
          <cell r="O4587" t="str">
            <v xml:space="preserve"> Moesziomyces.</v>
          </cell>
        </row>
        <row r="4588">
          <cell r="B4588" t="str">
            <v>M9PD75</v>
          </cell>
          <cell r="C4588" t="str">
            <v xml:space="preserve"> Drosophila melanogaster (Fruit fly).</v>
          </cell>
          <cell r="E4588" t="str">
            <v xml:space="preserve"> NCBI_TaxID=7227 {ECO:0000313|EMBL:AGB92900.1, ECO:0000313|Proteomes:UP000000803};</v>
          </cell>
          <cell r="G4588" t="str">
            <v>Eukaryota</v>
          </cell>
          <cell r="H4588" t="str">
            <v xml:space="preserve"> Metazoa</v>
          </cell>
          <cell r="I4588" t="str">
            <v xml:space="preserve"> Ecdysozoa</v>
          </cell>
          <cell r="J4588" t="str">
            <v xml:space="preserve"> Arthropoda</v>
          </cell>
          <cell r="K4588" t="str">
            <v xml:space="preserve"> Hexapoda</v>
          </cell>
          <cell r="L4588" t="str">
            <v xml:space="preserve"> Insecta</v>
          </cell>
          <cell r="M4588" t="str">
            <v>Pterygota</v>
          </cell>
          <cell r="N4588" t="str">
            <v xml:space="preserve"> Neoptera</v>
          </cell>
          <cell r="O4588" t="str">
            <v xml:space="preserve"> Holometabola</v>
          </cell>
          <cell r="P4588" t="str">
            <v xml:space="preserve"> Diptera</v>
          </cell>
          <cell r="Q4588" t="str">
            <v xml:space="preserve"> Brachycera</v>
          </cell>
          <cell r="R4588" t="str">
            <v xml:space="preserve"> Muscomorpha</v>
          </cell>
          <cell r="S4588" t="str">
            <v>Ephydroidea</v>
          </cell>
          <cell r="T4588" t="str">
            <v xml:space="preserve"> Drosophilidae</v>
          </cell>
          <cell r="U4588" t="str">
            <v xml:space="preserve"> Drosophila</v>
          </cell>
        </row>
        <row r="4589">
          <cell r="B4589" t="str">
            <v>M9PGL7</v>
          </cell>
          <cell r="C4589" t="str">
            <v xml:space="preserve"> Drosophila melanogaster (Fruit fly).</v>
          </cell>
          <cell r="E4589" t="str">
            <v xml:space="preserve"> NCBI_TaxID=7227 {ECO:0000313|EMBL:AGB95158.1, ECO:0000313|Proteomes:UP000000803};</v>
          </cell>
          <cell r="G4589" t="str">
            <v>Eukaryota</v>
          </cell>
          <cell r="H4589" t="str">
            <v xml:space="preserve"> Metazoa</v>
          </cell>
          <cell r="I4589" t="str">
            <v xml:space="preserve"> Ecdysozoa</v>
          </cell>
          <cell r="J4589" t="str">
            <v xml:space="preserve"> Arthropoda</v>
          </cell>
          <cell r="K4589" t="str">
            <v xml:space="preserve"> Hexapoda</v>
          </cell>
          <cell r="L4589" t="str">
            <v xml:space="preserve"> Insecta</v>
          </cell>
          <cell r="M4589" t="str">
            <v>Pterygota</v>
          </cell>
          <cell r="N4589" t="str">
            <v xml:space="preserve"> Neoptera</v>
          </cell>
          <cell r="O4589" t="str">
            <v xml:space="preserve"> Holometabola</v>
          </cell>
          <cell r="P4589" t="str">
            <v xml:space="preserve"> Diptera</v>
          </cell>
          <cell r="Q4589" t="str">
            <v xml:space="preserve"> Brachycera</v>
          </cell>
          <cell r="R4589" t="str">
            <v xml:space="preserve"> Muscomorpha</v>
          </cell>
          <cell r="S4589" t="str">
            <v>Ephydroidea</v>
          </cell>
          <cell r="T4589" t="str">
            <v xml:space="preserve"> Drosophilidae</v>
          </cell>
          <cell r="U4589" t="str">
            <v xml:space="preserve"> Drosophila</v>
          </cell>
        </row>
        <row r="4590">
          <cell r="B4590" t="str">
            <v>N1J9C8</v>
          </cell>
          <cell r="C4590" t="str">
            <v xml:space="preserve"> Blumeria graminis f. sp. hordei (strain DH14) (Barley powdery mildew) (Oidium monilioides f. sp. hordei).</v>
          </cell>
          <cell r="E4590" t="str">
            <v xml:space="preserve"> NCBI_TaxID=546991 {ECO:0000313|EMBL:CCU74423.1, ECO:0000313|Proteomes:UP000015441};</v>
          </cell>
          <cell r="G4590" t="str">
            <v>Eukaryota</v>
          </cell>
          <cell r="H4590" t="str">
            <v xml:space="preserve"> Fungi</v>
          </cell>
          <cell r="I4590" t="str">
            <v xml:space="preserve"> Dikarya</v>
          </cell>
          <cell r="J4590" t="str">
            <v xml:space="preserve"> Ascomycota</v>
          </cell>
          <cell r="K4590" t="str">
            <v xml:space="preserve"> Pezizomycotina</v>
          </cell>
          <cell r="L4590" t="str">
            <v xml:space="preserve"> Leotiomycetes</v>
          </cell>
          <cell r="M4590" t="str">
            <v>Erysiphales</v>
          </cell>
          <cell r="N4590" t="str">
            <v xml:space="preserve"> Erysiphaceae</v>
          </cell>
          <cell r="O4590" t="str">
            <v xml:space="preserve"> Blumeria.</v>
          </cell>
        </row>
        <row r="4591">
          <cell r="B4591" t="str">
            <v>N1JFY4</v>
          </cell>
          <cell r="C4591" t="str">
            <v xml:space="preserve"> Blumeria graminis f. sp. hordei (strain DH14) (Barley powdery mildew) (Oidium monilioides f. sp. hordei).</v>
          </cell>
          <cell r="E4591" t="str">
            <v xml:space="preserve"> NCBI_TaxID=546991 {ECO:0000313|EMBL:CCU76658.1, ECO:0000313|Proteomes:UP000015441};</v>
          </cell>
          <cell r="G4591" t="str">
            <v>Eukaryota</v>
          </cell>
          <cell r="H4591" t="str">
            <v xml:space="preserve"> Fungi</v>
          </cell>
          <cell r="I4591" t="str">
            <v xml:space="preserve"> Dikarya</v>
          </cell>
          <cell r="J4591" t="str">
            <v xml:space="preserve"> Ascomycota</v>
          </cell>
          <cell r="K4591" t="str">
            <v xml:space="preserve"> Pezizomycotina</v>
          </cell>
          <cell r="L4591" t="str">
            <v xml:space="preserve"> Leotiomycetes</v>
          </cell>
          <cell r="M4591" t="str">
            <v>Erysiphales</v>
          </cell>
          <cell r="N4591" t="str">
            <v xml:space="preserve"> Erysiphaceae</v>
          </cell>
          <cell r="O4591" t="str">
            <v xml:space="preserve"> Blumeria.</v>
          </cell>
        </row>
        <row r="4592">
          <cell r="B4592" t="str">
            <v>N1PPT1</v>
          </cell>
          <cell r="C4592" t="str">
            <v xml:space="preserve"> Dothistroma septosporum (strain NZE10 / CBS 128990) (Red band needle blight fungus) (Mycosphaerella pini).</v>
          </cell>
          <cell r="E4592" t="str">
            <v xml:space="preserve"> NCBI_TaxID=675120 {ECO:0000313|EMBL:EME44434.1, ECO:0000313|Proteomes:UP000016933};</v>
          </cell>
          <cell r="G4592" t="str">
            <v>Eukaryota</v>
          </cell>
          <cell r="H4592" t="str">
            <v xml:space="preserve"> Fungi</v>
          </cell>
          <cell r="I4592" t="str">
            <v xml:space="preserve"> Dikarya</v>
          </cell>
          <cell r="J4592" t="str">
            <v xml:space="preserve"> Ascomycota</v>
          </cell>
          <cell r="K4592" t="str">
            <v xml:space="preserve"> Pezizomycotina</v>
          </cell>
          <cell r="L4592" t="str">
            <v>Dothideomycetes</v>
          </cell>
          <cell r="M4592" t="str">
            <v xml:space="preserve"> Dothideomycetidae</v>
          </cell>
          <cell r="N4592" t="str">
            <v xml:space="preserve"> Capnodiales</v>
          </cell>
          <cell r="O4592" t="str">
            <v xml:space="preserve"> Mycosphaerellaceae</v>
          </cell>
          <cell r="P4592" t="str">
            <v>Dothistroma.</v>
          </cell>
        </row>
        <row r="4593">
          <cell r="B4593" t="str">
            <v>N1PYJ0</v>
          </cell>
          <cell r="C4593" t="str">
            <v xml:space="preserve"> Dothistroma septosporum (strain NZE10 / CBS 128990) (Red band needle blight fungus) (Mycosphaerella pini).</v>
          </cell>
          <cell r="E4593" t="str">
            <v xml:space="preserve"> NCBI_TaxID=675120 {ECO:0000313|EMBL:EME47304.1, ECO:0000313|Proteomes:UP000016933};</v>
          </cell>
          <cell r="G4593" t="str">
            <v>Eukaryota</v>
          </cell>
          <cell r="H4593" t="str">
            <v xml:space="preserve"> Fungi</v>
          </cell>
          <cell r="I4593" t="str">
            <v xml:space="preserve"> Dikarya</v>
          </cell>
          <cell r="J4593" t="str">
            <v xml:space="preserve"> Ascomycota</v>
          </cell>
          <cell r="K4593" t="str">
            <v xml:space="preserve"> Pezizomycotina</v>
          </cell>
          <cell r="L4593" t="str">
            <v>Dothideomycetes</v>
          </cell>
          <cell r="M4593" t="str">
            <v xml:space="preserve"> Dothideomycetidae</v>
          </cell>
          <cell r="N4593" t="str">
            <v xml:space="preserve"> Capnodiales</v>
          </cell>
          <cell r="O4593" t="str">
            <v xml:space="preserve"> Mycosphaerellaceae</v>
          </cell>
          <cell r="P4593" t="str">
            <v>Dothistroma.</v>
          </cell>
        </row>
        <row r="4594">
          <cell r="B4594" t="str">
            <v>N1RDI1</v>
          </cell>
          <cell r="C4594" t="str">
            <v xml:space="preserve"> Fusarium oxysporum f. sp. cubense (strain race 4) (Panama disease fungus).</v>
          </cell>
          <cell r="E4594" t="str">
            <v xml:space="preserve"> NCBI_TaxID=1229665 {ECO:0000313|EMBL:EMT63714.1, ECO:0000313|Proteomes:UP000016929};</v>
          </cell>
          <cell r="G4594" t="str">
            <v>Eukaryota</v>
          </cell>
          <cell r="H4594" t="str">
            <v xml:space="preserve"> Fungi</v>
          </cell>
          <cell r="I4594" t="str">
            <v xml:space="preserve"> Dikarya</v>
          </cell>
          <cell r="J4594" t="str">
            <v xml:space="preserve"> Ascomycota</v>
          </cell>
          <cell r="K4594" t="str">
            <v xml:space="preserve"> Pezizomycotina</v>
          </cell>
          <cell r="L4594" t="str">
            <v>Sordariomycetes</v>
          </cell>
          <cell r="M4594" t="str">
            <v xml:space="preserve"> Hypocreomycetidae</v>
          </cell>
          <cell r="N4594" t="str">
            <v xml:space="preserve"> Hypocreales</v>
          </cell>
          <cell r="O4594" t="str">
            <v xml:space="preserve"> Nectriaceae</v>
          </cell>
          <cell r="P4594" t="str">
            <v>Fusarium</v>
          </cell>
          <cell r="Q4594" t="str">
            <v xml:space="preserve"> Fusarium oxysporum species complex.</v>
          </cell>
        </row>
        <row r="4595">
          <cell r="B4595" t="str">
            <v>N1RHV1</v>
          </cell>
          <cell r="C4595" t="str">
            <v xml:space="preserve"> Fusarium oxysporum f. sp. cubense (strain race 4) (Panama disease fungus).</v>
          </cell>
          <cell r="E4595" t="str">
            <v xml:space="preserve"> NCBI_TaxID=1229665 {ECO:0000313|EMBL:EMT65111.1, ECO:0000313|Proteomes:UP000016929};</v>
          </cell>
          <cell r="G4595" t="str">
            <v>Eukaryota</v>
          </cell>
          <cell r="H4595" t="str">
            <v xml:space="preserve"> Fungi</v>
          </cell>
          <cell r="I4595" t="str">
            <v xml:space="preserve"> Dikarya</v>
          </cell>
          <cell r="J4595" t="str">
            <v xml:space="preserve"> Ascomycota</v>
          </cell>
          <cell r="K4595" t="str">
            <v xml:space="preserve"> Pezizomycotina</v>
          </cell>
          <cell r="L4595" t="str">
            <v>Sordariomycetes</v>
          </cell>
          <cell r="M4595" t="str">
            <v xml:space="preserve"> Hypocreomycetidae</v>
          </cell>
          <cell r="N4595" t="str">
            <v xml:space="preserve"> Hypocreales</v>
          </cell>
          <cell r="O4595" t="str">
            <v xml:space="preserve"> Nectriaceae</v>
          </cell>
          <cell r="P4595" t="str">
            <v>Fusarium</v>
          </cell>
          <cell r="Q4595" t="str">
            <v xml:space="preserve"> Fusarium oxysporum species complex.</v>
          </cell>
        </row>
        <row r="4596">
          <cell r="B4596" t="str">
            <v>N4TJB1</v>
          </cell>
          <cell r="C4596" t="str">
            <v xml:space="preserve"> Fusarium oxysporum f. sp. cubense (strain race 1) (Panama disease fungus).</v>
          </cell>
          <cell r="E4596" t="str">
            <v xml:space="preserve"> NCBI_TaxID=1229664 {ECO:0000313|EMBL:ENH62699.1, ECO:0000313|Proteomes:UP000016928};</v>
          </cell>
          <cell r="G4596" t="str">
            <v>Eukaryota</v>
          </cell>
          <cell r="H4596" t="str">
            <v xml:space="preserve"> Fungi</v>
          </cell>
          <cell r="I4596" t="str">
            <v xml:space="preserve"> Dikarya</v>
          </cell>
          <cell r="J4596" t="str">
            <v xml:space="preserve"> Ascomycota</v>
          </cell>
          <cell r="K4596" t="str">
            <v xml:space="preserve"> Pezizomycotina</v>
          </cell>
          <cell r="L4596" t="str">
            <v>Sordariomycetes</v>
          </cell>
          <cell r="M4596" t="str">
            <v xml:space="preserve"> Hypocreomycetidae</v>
          </cell>
          <cell r="N4596" t="str">
            <v xml:space="preserve"> Hypocreales</v>
          </cell>
          <cell r="O4596" t="str">
            <v xml:space="preserve"> Nectriaceae</v>
          </cell>
          <cell r="P4596" t="str">
            <v>Fusarium</v>
          </cell>
          <cell r="Q4596" t="str">
            <v xml:space="preserve"> Fusarium oxysporum species complex.</v>
          </cell>
        </row>
        <row r="4597">
          <cell r="B4597" t="str">
            <v>N4VCK6</v>
          </cell>
          <cell r="C4597" t="str">
            <v xml:space="preserve"> Colletotrichum orbiculare (strain 104-T / ATCC 96160 / CBS 514.97 / LARS 414 / MAFF 240422) (Cucumber anthracnose fungus) (Colletotrichum lagenarium).</v>
          </cell>
          <cell r="E4597" t="str">
            <v xml:space="preserve"> NCBI_TaxID=1213857 {ECO:0000313|EMBL:ENH78741.1, ECO:0000313|Proteomes:UP000014480};</v>
          </cell>
          <cell r="G4597" t="str">
            <v>Eukaryota</v>
          </cell>
          <cell r="H4597" t="str">
            <v xml:space="preserve"> Fungi</v>
          </cell>
          <cell r="I4597" t="str">
            <v xml:space="preserve"> Dikarya</v>
          </cell>
          <cell r="J4597" t="str">
            <v xml:space="preserve"> Ascomycota</v>
          </cell>
          <cell r="K4597" t="str">
            <v xml:space="preserve"> Pezizomycotina</v>
          </cell>
          <cell r="L4597" t="str">
            <v>Sordariomycetes</v>
          </cell>
          <cell r="M4597" t="str">
            <v xml:space="preserve"> Hypocreomycetidae</v>
          </cell>
          <cell r="N4597" t="str">
            <v xml:space="preserve"> Glomerellales</v>
          </cell>
          <cell r="O4597" t="str">
            <v xml:space="preserve"> Glomerellaceae</v>
          </cell>
          <cell r="P4597" t="str">
            <v>Colletotrichum.</v>
          </cell>
        </row>
        <row r="4598">
          <cell r="B4598" t="str">
            <v>N4VHD3</v>
          </cell>
          <cell r="C4598" t="str">
            <v xml:space="preserve"> Colletotrichum orbiculare (strain 104-T / ATCC 96160 / CBS 514.97 / LARS 414 / MAFF 240422) (Cucumber anthracnose fungus) (Colletotrichum lagenarium).</v>
          </cell>
          <cell r="E4598" t="str">
            <v xml:space="preserve"> NCBI_TaxID=1213857 {ECO:0000313|EMBL:ENH81710.1, ECO:0000313|Proteomes:UP000014480};</v>
          </cell>
          <cell r="G4598" t="str">
            <v>Eukaryota</v>
          </cell>
          <cell r="H4598" t="str">
            <v xml:space="preserve"> Fungi</v>
          </cell>
          <cell r="I4598" t="str">
            <v xml:space="preserve"> Dikarya</v>
          </cell>
          <cell r="J4598" t="str">
            <v xml:space="preserve"> Ascomycota</v>
          </cell>
          <cell r="K4598" t="str">
            <v xml:space="preserve"> Pezizomycotina</v>
          </cell>
          <cell r="L4598" t="str">
            <v>Sordariomycetes</v>
          </cell>
          <cell r="M4598" t="str">
            <v xml:space="preserve"> Hypocreomycetidae</v>
          </cell>
          <cell r="N4598" t="str">
            <v xml:space="preserve"> Glomerellales</v>
          </cell>
          <cell r="O4598" t="str">
            <v xml:space="preserve"> Glomerellaceae</v>
          </cell>
          <cell r="P4598" t="str">
            <v>Colletotrichum.</v>
          </cell>
        </row>
        <row r="4599">
          <cell r="B4599" t="str">
            <v>Q011H0</v>
          </cell>
          <cell r="C4599" t="str">
            <v xml:space="preserve"> Ostreococcus tauri.</v>
          </cell>
          <cell r="E4599" t="str">
            <v xml:space="preserve"> NCBI_TaxID=70448 {ECO:0000313|EMBL:CAL55460.1, ECO:0000313|Proteomes:UP000009170};</v>
          </cell>
          <cell r="G4599" t="str">
            <v>Eukaryota</v>
          </cell>
          <cell r="H4599" t="str">
            <v xml:space="preserve"> Viridiplantae</v>
          </cell>
          <cell r="I4599" t="str">
            <v xml:space="preserve"> Chlorophyta</v>
          </cell>
          <cell r="J4599" t="str">
            <v xml:space="preserve"> prasinophytes</v>
          </cell>
          <cell r="K4599" t="str">
            <v xml:space="preserve"> Mamiellophyceae</v>
          </cell>
          <cell r="L4599" t="str">
            <v>Mamiellales</v>
          </cell>
          <cell r="M4599" t="str">
            <v xml:space="preserve"> Bathycoccaceae</v>
          </cell>
          <cell r="N4599" t="str">
            <v xml:space="preserve"> Ostreococcus.</v>
          </cell>
        </row>
        <row r="4600">
          <cell r="B4600" t="str">
            <v>Q0CKX0</v>
          </cell>
          <cell r="C4600" t="str">
            <v xml:space="preserve"> Aspergillus terreus (strain NIH 2624 / FGSC A1156).</v>
          </cell>
          <cell r="E4600" t="str">
            <v xml:space="preserve"> NCBI_TaxID=341663 {ECO:0000313|EMBL:EAU33425.1, ECO:0000313|Proteomes:UP000007963};</v>
          </cell>
          <cell r="G4600" t="str">
            <v>Eukaryota</v>
          </cell>
          <cell r="H4600" t="str">
            <v xml:space="preserve"> Fungi</v>
          </cell>
          <cell r="I4600" t="str">
            <v xml:space="preserve"> Dikarya</v>
          </cell>
          <cell r="J4600" t="str">
            <v xml:space="preserve"> Ascomycota</v>
          </cell>
          <cell r="K4600" t="str">
            <v xml:space="preserve"> Pezizomycotina</v>
          </cell>
          <cell r="L4600" t="str">
            <v xml:space="preserve"> Eurotiomycetes</v>
          </cell>
          <cell r="M4600" t="str">
            <v>Eurotiomycetidae</v>
          </cell>
          <cell r="N4600" t="str">
            <v xml:space="preserve"> Eurotiales</v>
          </cell>
          <cell r="O4600" t="str">
            <v xml:space="preserve"> Aspergillaceae</v>
          </cell>
          <cell r="P4600" t="str">
            <v xml:space="preserve"> Aspergillus.</v>
          </cell>
        </row>
        <row r="4601">
          <cell r="B4601" t="str">
            <v>Q0CL92</v>
          </cell>
          <cell r="C4601" t="str">
            <v xml:space="preserve"> Aspergillus terreus (strain NIH 2624 / FGSC A1156).</v>
          </cell>
          <cell r="E4601" t="str">
            <v xml:space="preserve"> NCBI_TaxID=341663 {ECO:0000313|EMBL:EAU34611.1, ECO:0000313|Proteomes:UP000007963};</v>
          </cell>
          <cell r="G4601" t="str">
            <v>Eukaryota</v>
          </cell>
          <cell r="H4601" t="str">
            <v xml:space="preserve"> Fungi</v>
          </cell>
          <cell r="I4601" t="str">
            <v xml:space="preserve"> Dikarya</v>
          </cell>
          <cell r="J4601" t="str">
            <v xml:space="preserve"> Ascomycota</v>
          </cell>
          <cell r="K4601" t="str">
            <v xml:space="preserve"> Pezizomycotina</v>
          </cell>
          <cell r="L4601" t="str">
            <v xml:space="preserve"> Eurotiomycetes</v>
          </cell>
          <cell r="M4601" t="str">
            <v>Eurotiomycetidae</v>
          </cell>
          <cell r="N4601" t="str">
            <v xml:space="preserve"> Eurotiales</v>
          </cell>
          <cell r="O4601" t="str">
            <v xml:space="preserve"> Aspergillaceae</v>
          </cell>
          <cell r="P4601" t="str">
            <v xml:space="preserve"> Aspergillus.</v>
          </cell>
        </row>
        <row r="4602">
          <cell r="B4602" t="str">
            <v>Q0UCB3</v>
          </cell>
          <cell r="C4602" t="str">
            <v xml:space="preserve"> Phaeosphaeria nodorum (strain SN15 / ATCC MYA-4574 / FGSC 10173) (Glume blotch fungus) (Parastagonospora nodorum).</v>
          </cell>
          <cell r="E4602" t="str">
            <v xml:space="preserve"> NCBI_TaxID=321614 {ECO:0000313|EMBL:EAT81995.1, ECO:0000313|Proteomes:UP000001055};</v>
          </cell>
          <cell r="G4602" t="str">
            <v>Eukaryota</v>
          </cell>
          <cell r="H4602" t="str">
            <v xml:space="preserve"> Fungi</v>
          </cell>
          <cell r="I4602" t="str">
            <v xml:space="preserve"> Dikarya</v>
          </cell>
          <cell r="J4602" t="str">
            <v xml:space="preserve"> Ascomycota</v>
          </cell>
          <cell r="K4602" t="str">
            <v xml:space="preserve"> Pezizomycotina</v>
          </cell>
          <cell r="L4602" t="str">
            <v>Dothideomycetes</v>
          </cell>
          <cell r="M4602" t="str">
            <v xml:space="preserve"> Pleosporomycetidae</v>
          </cell>
          <cell r="N4602" t="str">
            <v xml:space="preserve"> Pleosporales</v>
          </cell>
          <cell r="O4602" t="str">
            <v xml:space="preserve"> Pleosporineae</v>
          </cell>
          <cell r="P4602" t="str">
            <v>Phaeosphaeriaceae</v>
          </cell>
          <cell r="Q4602" t="str">
            <v xml:space="preserve"> Parastagonospora.</v>
          </cell>
        </row>
        <row r="4603">
          <cell r="B4603" t="str">
            <v>Q0UTJ1</v>
          </cell>
          <cell r="C4603" t="str">
            <v xml:space="preserve"> Phaeosphaeria nodorum (strain SN15 / ATCC MYA-4574 / FGSC 10173) (Glume blotch fungus) (Parastagonospora nodorum).</v>
          </cell>
          <cell r="E4603" t="str">
            <v xml:space="preserve"> NCBI_TaxID=321614 {ECO:0000313|EMBL:EAT87314.2, ECO:0000313|Proteomes:UP000001055};</v>
          </cell>
          <cell r="G4603" t="str">
            <v>Eukaryota</v>
          </cell>
          <cell r="H4603" t="str">
            <v xml:space="preserve"> Fungi</v>
          </cell>
          <cell r="I4603" t="str">
            <v xml:space="preserve"> Dikarya</v>
          </cell>
          <cell r="J4603" t="str">
            <v xml:space="preserve"> Ascomycota</v>
          </cell>
          <cell r="K4603" t="str">
            <v xml:space="preserve"> Pezizomycotina</v>
          </cell>
          <cell r="L4603" t="str">
            <v>Dothideomycetes</v>
          </cell>
          <cell r="M4603" t="str">
            <v xml:space="preserve"> Pleosporomycetidae</v>
          </cell>
          <cell r="N4603" t="str">
            <v xml:space="preserve"> Pleosporales</v>
          </cell>
          <cell r="O4603" t="str">
            <v xml:space="preserve"> Pleosporineae</v>
          </cell>
          <cell r="P4603" t="str">
            <v>Phaeosphaeriaceae</v>
          </cell>
          <cell r="Q4603" t="str">
            <v xml:space="preserve"> Parastagonospora.</v>
          </cell>
        </row>
        <row r="4604">
          <cell r="B4604" t="str">
            <v>Q10M45</v>
          </cell>
          <cell r="C4604" t="str">
            <v xml:space="preserve"> Oryza sativa subsp. japonica (Rice).</v>
          </cell>
          <cell r="E4604" t="str">
            <v xml:space="preserve"> NCBI_TaxID=39947 {ECO:0000313|EMBL:ABF95692.1};</v>
          </cell>
          <cell r="G4604" t="str">
            <v>Eukaryota</v>
          </cell>
          <cell r="H4604" t="str">
            <v xml:space="preserve"> Viridiplantae</v>
          </cell>
          <cell r="I4604" t="str">
            <v xml:space="preserve"> Streptophyta</v>
          </cell>
          <cell r="J4604" t="str">
            <v xml:space="preserve"> Embryophyta</v>
          </cell>
          <cell r="K4604" t="str">
            <v xml:space="preserve"> Tracheophyta</v>
          </cell>
          <cell r="L4604" t="str">
            <v>Spermatophyta</v>
          </cell>
          <cell r="M4604" t="str">
            <v xml:space="preserve"> Magnoliophyta</v>
          </cell>
          <cell r="N4604" t="str">
            <v xml:space="preserve"> Liliopsida</v>
          </cell>
          <cell r="O4604" t="str">
            <v xml:space="preserve"> Poales</v>
          </cell>
          <cell r="P4604" t="str">
            <v xml:space="preserve"> Poaceae</v>
          </cell>
          <cell r="Q4604" t="str">
            <v xml:space="preserve"> BOP clade</v>
          </cell>
          <cell r="R4604" t="str">
            <v>Oryzoideae</v>
          </cell>
          <cell r="S4604" t="str">
            <v xml:space="preserve"> Oryzeae</v>
          </cell>
          <cell r="T4604" t="str">
            <v xml:space="preserve"> Oryzinae</v>
          </cell>
          <cell r="U4604" t="str">
            <v xml:space="preserve"> Oryza</v>
          </cell>
        </row>
        <row r="4605">
          <cell r="B4605" t="str">
            <v>Q16VI0</v>
          </cell>
          <cell r="C4605" t="str">
            <v xml:space="preserve"> Aedes aegypti (Yellowfever mosquito) (Culex aegypti).</v>
          </cell>
          <cell r="E4605" t="str">
            <v xml:space="preserve"> NCBI_TaxID=7159 {ECO:0000313|EMBL:EAT38556.1, ECO:0000313|Proteomes:UP000008820};</v>
          </cell>
          <cell r="G4605" t="str">
            <v>Eukaryota</v>
          </cell>
          <cell r="H4605" t="str">
            <v xml:space="preserve"> Metazoa</v>
          </cell>
          <cell r="I4605" t="str">
            <v xml:space="preserve"> Ecdysozoa</v>
          </cell>
          <cell r="J4605" t="str">
            <v xml:space="preserve"> Arthropoda</v>
          </cell>
          <cell r="K4605" t="str">
            <v xml:space="preserve"> Hexapoda</v>
          </cell>
          <cell r="L4605" t="str">
            <v xml:space="preserve"> Insecta</v>
          </cell>
          <cell r="M4605" t="str">
            <v>Pterygota</v>
          </cell>
          <cell r="N4605" t="str">
            <v xml:space="preserve"> Neoptera</v>
          </cell>
          <cell r="O4605" t="str">
            <v xml:space="preserve"> Holometabola</v>
          </cell>
          <cell r="P4605" t="str">
            <v xml:space="preserve"> Diptera</v>
          </cell>
          <cell r="Q4605" t="str">
            <v xml:space="preserve"> Nematocera</v>
          </cell>
          <cell r="R4605" t="str">
            <v xml:space="preserve"> Culicoidea</v>
          </cell>
          <cell r="S4605" t="str">
            <v>Culicidae</v>
          </cell>
          <cell r="T4605" t="str">
            <v xml:space="preserve"> Culicinae</v>
          </cell>
          <cell r="U4605" t="str">
            <v xml:space="preserve"> Aedini</v>
          </cell>
        </row>
        <row r="4606">
          <cell r="B4606" t="str">
            <v>Q173U9</v>
          </cell>
          <cell r="C4606" t="str">
            <v xml:space="preserve"> Aedes aegypti (Yellowfever mosquito) (Culex aegypti).</v>
          </cell>
          <cell r="E4606" t="str">
            <v xml:space="preserve"> NCBI_TaxID=7159 {ECO:0000313|EMBL:EAT41347.1, ECO:0000313|Proteomes:UP000008820};</v>
          </cell>
          <cell r="G4606" t="str">
            <v>Eukaryota</v>
          </cell>
          <cell r="H4606" t="str">
            <v xml:space="preserve"> Metazoa</v>
          </cell>
          <cell r="I4606" t="str">
            <v xml:space="preserve"> Ecdysozoa</v>
          </cell>
          <cell r="J4606" t="str">
            <v xml:space="preserve"> Arthropoda</v>
          </cell>
          <cell r="K4606" t="str">
            <v xml:space="preserve"> Hexapoda</v>
          </cell>
          <cell r="L4606" t="str">
            <v xml:space="preserve"> Insecta</v>
          </cell>
          <cell r="M4606" t="str">
            <v>Pterygota</v>
          </cell>
          <cell r="N4606" t="str">
            <v xml:space="preserve"> Neoptera</v>
          </cell>
          <cell r="O4606" t="str">
            <v xml:space="preserve"> Holometabola</v>
          </cell>
          <cell r="P4606" t="str">
            <v xml:space="preserve"> Diptera</v>
          </cell>
          <cell r="Q4606" t="str">
            <v xml:space="preserve"> Nematocera</v>
          </cell>
          <cell r="R4606" t="str">
            <v xml:space="preserve"> Culicoidea</v>
          </cell>
          <cell r="S4606" t="str">
            <v>Culicidae</v>
          </cell>
          <cell r="T4606" t="str">
            <v xml:space="preserve"> Culicinae</v>
          </cell>
          <cell r="U4606" t="str">
            <v xml:space="preserve"> Aedini</v>
          </cell>
        </row>
        <row r="4607">
          <cell r="B4607" t="str">
            <v>Q1HR57</v>
          </cell>
          <cell r="C4607" t="str">
            <v xml:space="preserve"> Aedes aegypti (Yellowfever mosquito) (Culex aegypti).</v>
          </cell>
          <cell r="E4607" t="str">
            <v xml:space="preserve"> NCBI_TaxID=7159 {ECO:0000313|EMBL:ABF18270.1};</v>
          </cell>
          <cell r="G4607" t="str">
            <v>Eukaryota</v>
          </cell>
          <cell r="H4607" t="str">
            <v xml:space="preserve"> Metazoa</v>
          </cell>
          <cell r="I4607" t="str">
            <v xml:space="preserve"> Ecdysozoa</v>
          </cell>
          <cell r="J4607" t="str">
            <v xml:space="preserve"> Arthropoda</v>
          </cell>
          <cell r="K4607" t="str">
            <v xml:space="preserve"> Hexapoda</v>
          </cell>
          <cell r="L4607" t="str">
            <v xml:space="preserve"> Insecta</v>
          </cell>
          <cell r="M4607" t="str">
            <v>Pterygota</v>
          </cell>
          <cell r="N4607" t="str">
            <v xml:space="preserve"> Neoptera</v>
          </cell>
          <cell r="O4607" t="str">
            <v xml:space="preserve"> Holometabola</v>
          </cell>
          <cell r="P4607" t="str">
            <v xml:space="preserve"> Diptera</v>
          </cell>
          <cell r="Q4607" t="str">
            <v xml:space="preserve"> Nematocera</v>
          </cell>
          <cell r="R4607" t="str">
            <v xml:space="preserve"> Culicoidea</v>
          </cell>
          <cell r="S4607" t="str">
            <v>Culicidae</v>
          </cell>
          <cell r="T4607" t="str">
            <v xml:space="preserve"> Culicinae</v>
          </cell>
          <cell r="U4607" t="str">
            <v xml:space="preserve"> Aedini</v>
          </cell>
        </row>
        <row r="4608">
          <cell r="B4608" t="str">
            <v>Q22KK9</v>
          </cell>
          <cell r="C4608" t="str">
            <v xml:space="preserve"> Tetrahymena thermophila (strain SB210).</v>
          </cell>
          <cell r="E4608" t="str">
            <v xml:space="preserve"> NCBI_TaxID=312017 {ECO:0000313|EMBL:EAR85790.2, ECO:0000313|Proteomes:UP000009168};</v>
          </cell>
          <cell r="G4608" t="str">
            <v>Eukaryota</v>
          </cell>
          <cell r="H4608" t="str">
            <v xml:space="preserve"> Alveolata</v>
          </cell>
          <cell r="I4608" t="str">
            <v xml:space="preserve"> Ciliophora</v>
          </cell>
          <cell r="J4608" t="str">
            <v xml:space="preserve"> Intramacronucleata</v>
          </cell>
          <cell r="K4608" t="str">
            <v>Oligohymenophorea</v>
          </cell>
          <cell r="L4608" t="str">
            <v xml:space="preserve"> Hymenostomatida</v>
          </cell>
          <cell r="M4608" t="str">
            <v xml:space="preserve"> Tetrahymenina</v>
          </cell>
          <cell r="N4608" t="str">
            <v xml:space="preserve"> Tetrahymenidae</v>
          </cell>
          <cell r="O4608" t="str">
            <v>Tetrahymena.</v>
          </cell>
        </row>
        <row r="4609">
          <cell r="B4609" t="str">
            <v>Q22Z08</v>
          </cell>
          <cell r="C4609" t="str">
            <v xml:space="preserve"> Tetrahymena thermophila (strain SB210).</v>
          </cell>
          <cell r="E4609" t="str">
            <v xml:space="preserve"> NCBI_TaxID=312017 {ECO:0000313|EMBL:EAR90513.2, ECO:0000313|Proteomes:UP000009168};</v>
          </cell>
          <cell r="G4609" t="str">
            <v>Eukaryota</v>
          </cell>
          <cell r="H4609" t="str">
            <v xml:space="preserve"> Alveolata</v>
          </cell>
          <cell r="I4609" t="str">
            <v xml:space="preserve"> Ciliophora</v>
          </cell>
          <cell r="J4609" t="str">
            <v xml:space="preserve"> Intramacronucleata</v>
          </cell>
          <cell r="K4609" t="str">
            <v>Oligohymenophorea</v>
          </cell>
          <cell r="L4609" t="str">
            <v xml:space="preserve"> Hymenostomatida</v>
          </cell>
          <cell r="M4609" t="str">
            <v xml:space="preserve"> Tetrahymenina</v>
          </cell>
          <cell r="N4609" t="str">
            <v xml:space="preserve"> Tetrahymenidae</v>
          </cell>
          <cell r="O4609" t="str">
            <v>Tetrahymena.</v>
          </cell>
        </row>
        <row r="4610">
          <cell r="B4610" t="str">
            <v>Q28HL9</v>
          </cell>
          <cell r="C4610" t="str">
            <v xml:space="preserve"> Xenopus tropicalis (Western clawed frog) (Silurana tropicalis).</v>
          </cell>
          <cell r="E4610" t="str">
            <v xml:space="preserve"> NCBI_TaxID=8364 {ECO:0000313|EMBL:CAJ83146.1};</v>
          </cell>
          <cell r="G4610" t="str">
            <v>Eukaryota</v>
          </cell>
          <cell r="H4610" t="str">
            <v xml:space="preserve"> Metazoa</v>
          </cell>
          <cell r="I4610" t="str">
            <v xml:space="preserve"> Chordata</v>
          </cell>
          <cell r="J4610" t="str">
            <v xml:space="preserve"> Craniata</v>
          </cell>
          <cell r="K4610" t="str">
            <v xml:space="preserve"> Vertebrata</v>
          </cell>
          <cell r="L4610" t="str">
            <v xml:space="preserve"> Euteleostomi</v>
          </cell>
          <cell r="M4610" t="str">
            <v>Amphibia</v>
          </cell>
          <cell r="N4610" t="str">
            <v xml:space="preserve"> Batrachia</v>
          </cell>
          <cell r="O4610" t="str">
            <v xml:space="preserve"> Anura</v>
          </cell>
          <cell r="P4610" t="str">
            <v xml:space="preserve"> Pipoidea</v>
          </cell>
          <cell r="Q4610" t="str">
            <v xml:space="preserve"> Pipidae</v>
          </cell>
          <cell r="R4610" t="str">
            <v xml:space="preserve"> Xenopodinae</v>
          </cell>
          <cell r="S4610" t="str">
            <v xml:space="preserve"> Xenopus</v>
          </cell>
          <cell r="T4610" t="str">
            <v>Silurana.</v>
          </cell>
        </row>
        <row r="4611">
          <cell r="B4611" t="str">
            <v>Q293I2</v>
          </cell>
          <cell r="C4611" t="str">
            <v xml:space="preserve"> Drosophila pseudoobscura pseudoobscura (Fruit fly).</v>
          </cell>
          <cell r="E4611" t="str">
            <v xml:space="preserve"> NCBI_TaxID=46245 {ECO:0000313|EMBL:EAL29233.2, ECO:0000313|Proteomes:UP000001819};</v>
          </cell>
          <cell r="G4611" t="str">
            <v>Eukaryota</v>
          </cell>
          <cell r="H4611" t="str">
            <v xml:space="preserve"> Metazoa</v>
          </cell>
          <cell r="I4611" t="str">
            <v xml:space="preserve"> Ecdysozoa</v>
          </cell>
          <cell r="J4611" t="str">
            <v xml:space="preserve"> Arthropoda</v>
          </cell>
          <cell r="K4611" t="str">
            <v xml:space="preserve"> Hexapoda</v>
          </cell>
          <cell r="L4611" t="str">
            <v xml:space="preserve"> Insecta</v>
          </cell>
          <cell r="M4611" t="str">
            <v>Pterygota</v>
          </cell>
          <cell r="N4611" t="str">
            <v xml:space="preserve"> Neoptera</v>
          </cell>
          <cell r="O4611" t="str">
            <v xml:space="preserve"> Holometabola</v>
          </cell>
          <cell r="P4611" t="str">
            <v xml:space="preserve"> Diptera</v>
          </cell>
          <cell r="Q4611" t="str">
            <v xml:space="preserve"> Brachycera</v>
          </cell>
          <cell r="R4611" t="str">
            <v xml:space="preserve"> Muscomorpha</v>
          </cell>
          <cell r="S4611" t="str">
            <v>Ephydroidea</v>
          </cell>
          <cell r="T4611" t="str">
            <v xml:space="preserve"> Drosophilidae</v>
          </cell>
          <cell r="U4611" t="str">
            <v xml:space="preserve"> Drosophila</v>
          </cell>
        </row>
        <row r="4612">
          <cell r="B4612" t="str">
            <v>Q29G95</v>
          </cell>
          <cell r="C4612" t="str">
            <v xml:space="preserve"> Drosophila pseudoobscura pseudoobscura (Fruit fly).</v>
          </cell>
          <cell r="E4612" t="str">
            <v xml:space="preserve"> NCBI_TaxID=46245 {ECO:0000313|EMBL:EAL32215.1, ECO:0000313|Proteomes:UP000001819};</v>
          </cell>
          <cell r="G4612" t="str">
            <v>Eukaryota</v>
          </cell>
          <cell r="H4612" t="str">
            <v xml:space="preserve"> Metazoa</v>
          </cell>
          <cell r="I4612" t="str">
            <v xml:space="preserve"> Ecdysozoa</v>
          </cell>
          <cell r="J4612" t="str">
            <v xml:space="preserve"> Arthropoda</v>
          </cell>
          <cell r="K4612" t="str">
            <v xml:space="preserve"> Hexapoda</v>
          </cell>
          <cell r="L4612" t="str">
            <v xml:space="preserve"> Insecta</v>
          </cell>
          <cell r="M4612" t="str">
            <v>Pterygota</v>
          </cell>
          <cell r="N4612" t="str">
            <v xml:space="preserve"> Neoptera</v>
          </cell>
          <cell r="O4612" t="str">
            <v xml:space="preserve"> Holometabola</v>
          </cell>
          <cell r="P4612" t="str">
            <v xml:space="preserve"> Diptera</v>
          </cell>
          <cell r="Q4612" t="str">
            <v xml:space="preserve"> Brachycera</v>
          </cell>
          <cell r="R4612" t="str">
            <v xml:space="preserve"> Muscomorpha</v>
          </cell>
          <cell r="S4612" t="str">
            <v>Ephydroidea</v>
          </cell>
          <cell r="T4612" t="str">
            <v xml:space="preserve"> Drosophilidae</v>
          </cell>
          <cell r="U4612" t="str">
            <v xml:space="preserve"> Drosophila</v>
          </cell>
        </row>
        <row r="4613">
          <cell r="B4613" t="str">
            <v>Q29KP2</v>
          </cell>
          <cell r="C4613" t="str">
            <v xml:space="preserve"> Drosophila pseudoobscura pseudoobscura (Fruit fly).</v>
          </cell>
          <cell r="E4613" t="str">
            <v xml:space="preserve"> NCBI_TaxID=46245 {ECO:0000313|EMBL:EAL33131.1, ECO:0000313|Proteomes:UP000001819};</v>
          </cell>
          <cell r="G4613" t="str">
            <v>Eukaryota</v>
          </cell>
          <cell r="H4613" t="str">
            <v xml:space="preserve"> Metazoa</v>
          </cell>
          <cell r="I4613" t="str">
            <v xml:space="preserve"> Ecdysozoa</v>
          </cell>
          <cell r="J4613" t="str">
            <v xml:space="preserve"> Arthropoda</v>
          </cell>
          <cell r="K4613" t="str">
            <v xml:space="preserve"> Hexapoda</v>
          </cell>
          <cell r="L4613" t="str">
            <v xml:space="preserve"> Insecta</v>
          </cell>
          <cell r="M4613" t="str">
            <v>Pterygota</v>
          </cell>
          <cell r="N4613" t="str">
            <v xml:space="preserve"> Neoptera</v>
          </cell>
          <cell r="O4613" t="str">
            <v xml:space="preserve"> Holometabola</v>
          </cell>
          <cell r="P4613" t="str">
            <v xml:space="preserve"> Diptera</v>
          </cell>
          <cell r="Q4613" t="str">
            <v xml:space="preserve"> Brachycera</v>
          </cell>
          <cell r="R4613" t="str">
            <v xml:space="preserve"> Muscomorpha</v>
          </cell>
          <cell r="S4613" t="str">
            <v>Ephydroidea</v>
          </cell>
          <cell r="T4613" t="str">
            <v xml:space="preserve"> Drosophilidae</v>
          </cell>
          <cell r="U4613" t="str">
            <v xml:space="preserve"> Drosophila</v>
          </cell>
        </row>
        <row r="4614">
          <cell r="B4614" t="str">
            <v>Q29KP3</v>
          </cell>
          <cell r="C4614" t="str">
            <v xml:space="preserve"> Drosophila pseudoobscura pseudoobscura (Fruit fly).</v>
          </cell>
          <cell r="E4614" t="str">
            <v xml:space="preserve"> NCBI_TaxID=46245 {ECO:0000313|EMBL:EAL33132.2, ECO:0000313|Proteomes:UP000001819};</v>
          </cell>
          <cell r="G4614" t="str">
            <v>Eukaryota</v>
          </cell>
          <cell r="H4614" t="str">
            <v xml:space="preserve"> Metazoa</v>
          </cell>
          <cell r="I4614" t="str">
            <v xml:space="preserve"> Ecdysozoa</v>
          </cell>
          <cell r="J4614" t="str">
            <v xml:space="preserve"> Arthropoda</v>
          </cell>
          <cell r="K4614" t="str">
            <v xml:space="preserve"> Hexapoda</v>
          </cell>
          <cell r="L4614" t="str">
            <v xml:space="preserve"> Insecta</v>
          </cell>
          <cell r="M4614" t="str">
            <v>Pterygota</v>
          </cell>
          <cell r="N4614" t="str">
            <v xml:space="preserve"> Neoptera</v>
          </cell>
          <cell r="O4614" t="str">
            <v xml:space="preserve"> Holometabola</v>
          </cell>
          <cell r="P4614" t="str">
            <v xml:space="preserve"> Diptera</v>
          </cell>
          <cell r="Q4614" t="str">
            <v xml:space="preserve"> Brachycera</v>
          </cell>
          <cell r="R4614" t="str">
            <v xml:space="preserve"> Muscomorpha</v>
          </cell>
          <cell r="S4614" t="str">
            <v>Ephydroidea</v>
          </cell>
          <cell r="T4614" t="str">
            <v xml:space="preserve"> Drosophilidae</v>
          </cell>
          <cell r="U4614" t="str">
            <v xml:space="preserve"> Drosophila</v>
          </cell>
        </row>
        <row r="4615">
          <cell r="B4615" t="str">
            <v>Q29KP4</v>
          </cell>
          <cell r="C4615" t="str">
            <v xml:space="preserve"> Drosophila pseudoobscura pseudoobscura (Fruit fly).</v>
          </cell>
          <cell r="E4615" t="str">
            <v xml:space="preserve"> NCBI_TaxID=46245 {ECO:0000313|EMBL:EAL33130.2, ECO:0000313|Proteomes:UP000001819};</v>
          </cell>
          <cell r="G4615" t="str">
            <v>Eukaryota</v>
          </cell>
          <cell r="H4615" t="str">
            <v xml:space="preserve"> Metazoa</v>
          </cell>
          <cell r="I4615" t="str">
            <v xml:space="preserve"> Ecdysozoa</v>
          </cell>
          <cell r="J4615" t="str">
            <v xml:space="preserve"> Arthropoda</v>
          </cell>
          <cell r="K4615" t="str">
            <v xml:space="preserve"> Hexapoda</v>
          </cell>
          <cell r="L4615" t="str">
            <v xml:space="preserve"> Insecta</v>
          </cell>
          <cell r="M4615" t="str">
            <v>Pterygota</v>
          </cell>
          <cell r="N4615" t="str">
            <v xml:space="preserve"> Neoptera</v>
          </cell>
          <cell r="O4615" t="str">
            <v xml:space="preserve"> Holometabola</v>
          </cell>
          <cell r="P4615" t="str">
            <v xml:space="preserve"> Diptera</v>
          </cell>
          <cell r="Q4615" t="str">
            <v xml:space="preserve"> Brachycera</v>
          </cell>
          <cell r="R4615" t="str">
            <v xml:space="preserve"> Muscomorpha</v>
          </cell>
          <cell r="S4615" t="str">
            <v>Ephydroidea</v>
          </cell>
          <cell r="T4615" t="str">
            <v xml:space="preserve"> Drosophilidae</v>
          </cell>
          <cell r="U4615" t="str">
            <v xml:space="preserve"> Drosophila</v>
          </cell>
        </row>
        <row r="4616">
          <cell r="B4616" t="str">
            <v>Q2GWC4</v>
          </cell>
          <cell r="C4616" t="str">
            <v xml:space="preserve"> Chaetomium globosum (strain ATCC 6205 / CBS 148.51 / DSM 1962 / NBRC 6347 / NRRL 1970) (Soil fungus).</v>
          </cell>
          <cell r="E4616" t="str">
            <v xml:space="preserve"> NCBI_TaxID=306901 {ECO:0000313|EMBL:EAQ86477.1, ECO:0000313|Proteomes:UP000001056};</v>
          </cell>
          <cell r="G4616" t="str">
            <v>Eukaryota</v>
          </cell>
          <cell r="H4616" t="str">
            <v xml:space="preserve"> Fungi</v>
          </cell>
          <cell r="I4616" t="str">
            <v xml:space="preserve"> Dikarya</v>
          </cell>
          <cell r="J4616" t="str">
            <v xml:space="preserve"> Ascomycota</v>
          </cell>
          <cell r="K4616" t="str">
            <v xml:space="preserve"> Pezizomycotina</v>
          </cell>
          <cell r="L4616" t="str">
            <v>Sordariomycetes</v>
          </cell>
          <cell r="M4616" t="str">
            <v xml:space="preserve"> Sordariomycetidae</v>
          </cell>
          <cell r="N4616" t="str">
            <v xml:space="preserve"> Sordariales</v>
          </cell>
          <cell r="O4616" t="str">
            <v xml:space="preserve"> Chaetomiaceae</v>
          </cell>
          <cell r="P4616" t="str">
            <v>Chaetomium.</v>
          </cell>
        </row>
        <row r="4617">
          <cell r="B4617" t="str">
            <v>Q2GYA9</v>
          </cell>
          <cell r="C4617" t="str">
            <v xml:space="preserve"> Chaetomium globosum (strain ATCC 6205 / CBS 148.51 / DSM 1962 / NBRC 6347 / NRRL 1970) (Soil fungus).</v>
          </cell>
          <cell r="E4617" t="str">
            <v xml:space="preserve"> NCBI_TaxID=306901 {ECO:0000313|EMBL:EAQ85792.1, ECO:0000313|Proteomes:UP000001056};</v>
          </cell>
          <cell r="G4617" t="str">
            <v>Eukaryota</v>
          </cell>
          <cell r="H4617" t="str">
            <v xml:space="preserve"> Fungi</v>
          </cell>
          <cell r="I4617" t="str">
            <v xml:space="preserve"> Dikarya</v>
          </cell>
          <cell r="J4617" t="str">
            <v xml:space="preserve"> Ascomycota</v>
          </cell>
          <cell r="K4617" t="str">
            <v xml:space="preserve"> Pezizomycotina</v>
          </cell>
          <cell r="L4617" t="str">
            <v>Sordariomycetes</v>
          </cell>
          <cell r="M4617" t="str">
            <v xml:space="preserve"> Sordariomycetidae</v>
          </cell>
          <cell r="N4617" t="str">
            <v xml:space="preserve"> Sordariales</v>
          </cell>
          <cell r="O4617" t="str">
            <v xml:space="preserve"> Chaetomiaceae</v>
          </cell>
          <cell r="P4617" t="str">
            <v>Chaetomium.</v>
          </cell>
        </row>
        <row r="4618">
          <cell r="B4618" t="str">
            <v>Q2U9H8</v>
          </cell>
          <cell r="C4618" t="str">
            <v xml:space="preserve"> Aspergillus oryzae (strain ATCC 42149 / RIB 40) (Yellow koji mold).</v>
          </cell>
          <cell r="E4618" t="str">
            <v xml:space="preserve"> NCBI_TaxID=510516 {ECO:0000313|EMBL:BAE61787.1, ECO:0000313|Proteomes:UP000006564};</v>
          </cell>
          <cell r="G4618" t="str">
            <v>Eukaryota</v>
          </cell>
          <cell r="H4618" t="str">
            <v xml:space="preserve"> Fungi</v>
          </cell>
          <cell r="I4618" t="str">
            <v xml:space="preserve"> Dikarya</v>
          </cell>
          <cell r="J4618" t="str">
            <v xml:space="preserve"> Ascomycota</v>
          </cell>
          <cell r="K4618" t="str">
            <v xml:space="preserve"> Pezizomycotina</v>
          </cell>
          <cell r="L4618" t="str">
            <v xml:space="preserve"> Eurotiomycetes</v>
          </cell>
          <cell r="M4618" t="str">
            <v>Eurotiomycetidae</v>
          </cell>
          <cell r="N4618" t="str">
            <v xml:space="preserve"> Eurotiales</v>
          </cell>
          <cell r="O4618" t="str">
            <v xml:space="preserve"> Aspergillaceae</v>
          </cell>
          <cell r="P4618" t="str">
            <v xml:space="preserve"> Aspergillus.</v>
          </cell>
        </row>
        <row r="4619">
          <cell r="B4619" t="str">
            <v>Q2UGC3</v>
          </cell>
          <cell r="C4619" t="str">
            <v xml:space="preserve"> Aspergillus oryzae (strain ATCC 42149 / RIB 40) (Yellow koji mold).</v>
          </cell>
          <cell r="E4619" t="str">
            <v xml:space="preserve"> NCBI_TaxID=510516 {ECO:0000313|EMBL:BAE59392.1, ECO:0000313|Proteomes:UP000006564};</v>
          </cell>
          <cell r="G4619" t="str">
            <v>Eukaryota</v>
          </cell>
          <cell r="H4619" t="str">
            <v xml:space="preserve"> Fungi</v>
          </cell>
          <cell r="I4619" t="str">
            <v xml:space="preserve"> Dikarya</v>
          </cell>
          <cell r="J4619" t="str">
            <v xml:space="preserve"> Ascomycota</v>
          </cell>
          <cell r="K4619" t="str">
            <v xml:space="preserve"> Pezizomycotina</v>
          </cell>
          <cell r="L4619" t="str">
            <v xml:space="preserve"> Eurotiomycetes</v>
          </cell>
          <cell r="M4619" t="str">
            <v>Eurotiomycetidae</v>
          </cell>
          <cell r="N4619" t="str">
            <v xml:space="preserve"> Eurotiales</v>
          </cell>
          <cell r="O4619" t="str">
            <v xml:space="preserve"> Aspergillaceae</v>
          </cell>
          <cell r="P4619" t="str">
            <v xml:space="preserve"> Aspergillus.</v>
          </cell>
        </row>
        <row r="4620">
          <cell r="B4620" t="str">
            <v>Q41368</v>
          </cell>
          <cell r="C4620" t="str">
            <v xml:space="preserve"> Spinacia oleracea (Spinach).</v>
          </cell>
          <cell r="E4620" t="str">
            <v xml:space="preserve"> NCBI_TaxID=3562 {ECO:0000313|EMBL:AAA96275.1};</v>
          </cell>
          <cell r="G4620" t="str">
            <v>Eukaryota</v>
          </cell>
          <cell r="H4620" t="str">
            <v xml:space="preserve"> Viridiplantae</v>
          </cell>
          <cell r="I4620" t="str">
            <v xml:space="preserve"> Streptophyta</v>
          </cell>
          <cell r="J4620" t="str">
            <v xml:space="preserve"> Embryophyta</v>
          </cell>
          <cell r="K4620" t="str">
            <v xml:space="preserve"> Tracheophyta</v>
          </cell>
          <cell r="L4620" t="str">
            <v>Spermatophyta</v>
          </cell>
          <cell r="M4620" t="str">
            <v xml:space="preserve"> Magnoliophyta</v>
          </cell>
          <cell r="N4620" t="str">
            <v xml:space="preserve"> eudicotyledons</v>
          </cell>
          <cell r="O4620" t="str">
            <v xml:space="preserve"> Gunneridae</v>
          </cell>
          <cell r="P4620" t="str">
            <v>Pentapetalae</v>
          </cell>
          <cell r="Q4620" t="str">
            <v xml:space="preserve"> Caryophyllales</v>
          </cell>
          <cell r="R4620" t="str">
            <v xml:space="preserve"> Chenopodiaceae</v>
          </cell>
          <cell r="S4620" t="str">
            <v xml:space="preserve"> Chenopodioideae</v>
          </cell>
          <cell r="T4620" t="str">
            <v>Anserineae</v>
          </cell>
          <cell r="U4620" t="str">
            <v xml:space="preserve"> Spinacia.</v>
          </cell>
        </row>
        <row r="4621">
          <cell r="B4621" t="str">
            <v>Q4N6X4</v>
          </cell>
          <cell r="C4621" t="str">
            <v xml:space="preserve"> Theileria parva (East coast fever infection agent).</v>
          </cell>
          <cell r="E4621" t="str">
            <v xml:space="preserve"> NCBI_TaxID=5875 {ECO:0000313|EMBL:EAN34284.1, ECO:0000313|Proteomes:UP000001949};</v>
          </cell>
          <cell r="G4621" t="str">
            <v>Eukaryota</v>
          </cell>
          <cell r="H4621" t="str">
            <v xml:space="preserve"> Alveolata</v>
          </cell>
          <cell r="I4621" t="str">
            <v xml:space="preserve"> Apicomplexa</v>
          </cell>
          <cell r="J4621" t="str">
            <v xml:space="preserve"> Aconoidasida</v>
          </cell>
          <cell r="K4621" t="str">
            <v xml:space="preserve"> Piroplasmida</v>
          </cell>
          <cell r="L4621" t="str">
            <v>Theileriidae</v>
          </cell>
          <cell r="M4621" t="str">
            <v xml:space="preserve"> Theileria.</v>
          </cell>
        </row>
        <row r="4622">
          <cell r="B4622" t="str">
            <v>Q4RSR7</v>
          </cell>
          <cell r="C4622" t="str">
            <v xml:space="preserve"> Tetraodon nigroviridis (Spotted green pufferfish) (Chelonodon nigroviridis).</v>
          </cell>
          <cell r="E4622" t="str">
            <v xml:space="preserve"> NCBI_TaxID=99883 {ECO:0000313|EMBL:CAG08565.1};</v>
          </cell>
          <cell r="G4622" t="str">
            <v>Eukaryota</v>
          </cell>
          <cell r="H4622" t="str">
            <v xml:space="preserve"> Metazoa</v>
          </cell>
          <cell r="I4622" t="str">
            <v xml:space="preserve"> Chordata</v>
          </cell>
          <cell r="J4622" t="str">
            <v xml:space="preserve"> Craniata</v>
          </cell>
          <cell r="K4622" t="str">
            <v xml:space="preserve"> Vertebrata</v>
          </cell>
          <cell r="L4622" t="str">
            <v xml:space="preserve"> Euteleostomi</v>
          </cell>
          <cell r="M4622" t="str">
            <v>Actinopterygii</v>
          </cell>
          <cell r="N4622" t="str">
            <v xml:space="preserve"> Neopterygii</v>
          </cell>
          <cell r="O4622" t="str">
            <v xml:space="preserve"> Teleostei</v>
          </cell>
          <cell r="P4622" t="str">
            <v xml:space="preserve"> Neoteleostei</v>
          </cell>
          <cell r="Q4622" t="str">
            <v xml:space="preserve"> Acanthomorphata</v>
          </cell>
          <cell r="R4622" t="str">
            <v>Eupercaria</v>
          </cell>
          <cell r="S4622" t="str">
            <v xml:space="preserve"> Tetraodontiformes</v>
          </cell>
          <cell r="T4622" t="str">
            <v xml:space="preserve"> Tetradontoidea</v>
          </cell>
          <cell r="U4622" t="str">
            <v xml:space="preserve"> Tetraodontidae</v>
          </cell>
        </row>
        <row r="4623">
          <cell r="B4623" t="str">
            <v>Q4SV25</v>
          </cell>
          <cell r="C4623" t="str">
            <v xml:space="preserve"> Tetraodon nigroviridis (Spotted green pufferfish) (Chelonodon nigroviridis).</v>
          </cell>
          <cell r="E4623" t="str">
            <v xml:space="preserve"> NCBI_TaxID=99883 {ECO:0000313|EMBL:CAF95507.1};</v>
          </cell>
          <cell r="G4623" t="str">
            <v>Eukaryota</v>
          </cell>
          <cell r="H4623" t="str">
            <v xml:space="preserve"> Metazoa</v>
          </cell>
          <cell r="I4623" t="str">
            <v xml:space="preserve"> Chordata</v>
          </cell>
          <cell r="J4623" t="str">
            <v xml:space="preserve"> Craniata</v>
          </cell>
          <cell r="K4623" t="str">
            <v xml:space="preserve"> Vertebrata</v>
          </cell>
          <cell r="L4623" t="str">
            <v xml:space="preserve"> Euteleostomi</v>
          </cell>
          <cell r="M4623" t="str">
            <v>Actinopterygii</v>
          </cell>
          <cell r="N4623" t="str">
            <v xml:space="preserve"> Neopterygii</v>
          </cell>
          <cell r="O4623" t="str">
            <v xml:space="preserve"> Teleostei</v>
          </cell>
          <cell r="P4623" t="str">
            <v xml:space="preserve"> Neoteleostei</v>
          </cell>
          <cell r="Q4623" t="str">
            <v xml:space="preserve"> Acanthomorphata</v>
          </cell>
          <cell r="R4623" t="str">
            <v>Eupercaria</v>
          </cell>
          <cell r="S4623" t="str">
            <v xml:space="preserve"> Tetraodontiformes</v>
          </cell>
          <cell r="T4623" t="str">
            <v xml:space="preserve"> Tetradontoidea</v>
          </cell>
          <cell r="U4623" t="str">
            <v xml:space="preserve"> Tetraodontidae</v>
          </cell>
        </row>
        <row r="4624">
          <cell r="B4624" t="str">
            <v>Q4UIN7</v>
          </cell>
          <cell r="C4624" t="str">
            <v xml:space="preserve"> Theileria annulata.</v>
          </cell>
          <cell r="E4624" t="str">
            <v xml:space="preserve"> NCBI_TaxID=5874 {ECO:0000313|EMBL:CAI73052.1, ECO:0000313|Proteomes:UP000001950};</v>
          </cell>
          <cell r="G4624" t="str">
            <v>Eukaryota</v>
          </cell>
          <cell r="H4624" t="str">
            <v xml:space="preserve"> Alveolata</v>
          </cell>
          <cell r="I4624" t="str">
            <v xml:space="preserve"> Apicomplexa</v>
          </cell>
          <cell r="J4624" t="str">
            <v xml:space="preserve"> Aconoidasida</v>
          </cell>
          <cell r="K4624" t="str">
            <v xml:space="preserve"> Piroplasmida</v>
          </cell>
          <cell r="L4624" t="str">
            <v>Theileriidae</v>
          </cell>
          <cell r="M4624" t="str">
            <v xml:space="preserve"> Theileria.</v>
          </cell>
        </row>
        <row r="4625">
          <cell r="B4625" t="str">
            <v>Q4WDL0</v>
          </cell>
          <cell r="C4625" t="str">
            <v xml:space="preserve"> Neosartorya fumigata (strain ATCC MYA-4609 / Af293 / CBS 101355 / FGSC A1100) (Aspergillus fumigatus).</v>
          </cell>
          <cell r="E4625" t="str">
            <v xml:space="preserve"> NCBI_TaxID=330879 {ECO:0000313|EMBL:EAL85528.1, ECO:0000313|Proteomes:UP000002530};</v>
          </cell>
          <cell r="G4625" t="str">
            <v>Eukaryota</v>
          </cell>
          <cell r="H4625" t="str">
            <v xml:space="preserve"> Fungi</v>
          </cell>
          <cell r="I4625" t="str">
            <v xml:space="preserve"> Dikarya</v>
          </cell>
          <cell r="J4625" t="str">
            <v xml:space="preserve"> Ascomycota</v>
          </cell>
          <cell r="K4625" t="str">
            <v xml:space="preserve"> Pezizomycotina</v>
          </cell>
          <cell r="L4625" t="str">
            <v xml:space="preserve"> Eurotiomycetes</v>
          </cell>
          <cell r="M4625" t="str">
            <v>Eurotiomycetidae</v>
          </cell>
          <cell r="N4625" t="str">
            <v xml:space="preserve"> Eurotiales</v>
          </cell>
          <cell r="O4625" t="str">
            <v xml:space="preserve"> Aspergillaceae</v>
          </cell>
          <cell r="P4625" t="str">
            <v xml:space="preserve"> Aspergillus.</v>
          </cell>
        </row>
        <row r="4626">
          <cell r="B4626" t="str">
            <v>Q4WNT7</v>
          </cell>
          <cell r="C4626" t="str">
            <v xml:space="preserve"> Neosartorya fumigata (strain ATCC MYA-4609 / Af293 / CBS 101355 / FGSC A1100) (Aspergillus fumigatus).</v>
          </cell>
          <cell r="E4626" t="str">
            <v xml:space="preserve"> NCBI_TaxID=330879 {ECO:0000313|EMBL:EAL90097.1, ECO:0000313|Proteomes:UP000002530};</v>
          </cell>
          <cell r="G4626" t="str">
            <v>Eukaryota</v>
          </cell>
          <cell r="H4626" t="str">
            <v xml:space="preserve"> Fungi</v>
          </cell>
          <cell r="I4626" t="str">
            <v xml:space="preserve"> Dikarya</v>
          </cell>
          <cell r="J4626" t="str">
            <v xml:space="preserve"> Ascomycota</v>
          </cell>
          <cell r="K4626" t="str">
            <v xml:space="preserve"> Pezizomycotina</v>
          </cell>
          <cell r="L4626" t="str">
            <v xml:space="preserve"> Eurotiomycetes</v>
          </cell>
          <cell r="M4626" t="str">
            <v>Eurotiomycetidae</v>
          </cell>
          <cell r="N4626" t="str">
            <v xml:space="preserve"> Eurotiales</v>
          </cell>
          <cell r="O4626" t="str">
            <v xml:space="preserve"> Aspergillaceae</v>
          </cell>
          <cell r="P4626" t="str">
            <v xml:space="preserve"> Aspergillus.</v>
          </cell>
        </row>
        <row r="4627">
          <cell r="B4627" t="str">
            <v>Q5AH14</v>
          </cell>
          <cell r="C4627" t="str">
            <v xml:space="preserve"> Candida albicans (strain SC5314 / ATCC MYA-2876) (Yeast).</v>
          </cell>
          <cell r="E4627" t="str">
            <v xml:space="preserve"> NCBI_TaxID=237561 {ECO:0000313|EMBL:AOW30561.1, ECO:0000313|Proteomes:UP000000559};</v>
          </cell>
          <cell r="G4627" t="str">
            <v>Eukaryota</v>
          </cell>
          <cell r="H4627" t="str">
            <v xml:space="preserve"> Fungi</v>
          </cell>
          <cell r="I4627" t="str">
            <v xml:space="preserve"> Dikarya</v>
          </cell>
          <cell r="J4627" t="str">
            <v xml:space="preserve"> Ascomycota</v>
          </cell>
          <cell r="K4627" t="str">
            <v xml:space="preserve"> Saccharomycotina</v>
          </cell>
          <cell r="L4627" t="str">
            <v>Saccharomycetes</v>
          </cell>
          <cell r="M4627" t="str">
            <v xml:space="preserve"> Saccharomycetales</v>
          </cell>
          <cell r="N4627" t="str">
            <v xml:space="preserve"> Debaryomycetaceae</v>
          </cell>
          <cell r="O4627" t="str">
            <v>Candida/Lodderomyces clade</v>
          </cell>
          <cell r="P4627" t="str">
            <v xml:space="preserve"> Candida.</v>
          </cell>
        </row>
        <row r="4628">
          <cell r="B4628" t="str">
            <v>Q5AYX0</v>
          </cell>
          <cell r="C4628" t="str">
            <v xml:space="preserve"> Emericella nidulans (strain FGSC A4 / ATCC 38163 / CBS 112.46 / NRRL 194 / M139) (Aspergillus nidulans).</v>
          </cell>
          <cell r="E4628" t="str">
            <v xml:space="preserve"> NCBI_TaxID=227321 {ECO:0000313|EMBL:CBF70884.1, ECO:0000313|Proteomes:UP000000560};</v>
          </cell>
          <cell r="G4628" t="str">
            <v>Eukaryota</v>
          </cell>
          <cell r="H4628" t="str">
            <v xml:space="preserve"> Fungi</v>
          </cell>
          <cell r="I4628" t="str">
            <v xml:space="preserve"> Dikarya</v>
          </cell>
          <cell r="J4628" t="str">
            <v xml:space="preserve"> Ascomycota</v>
          </cell>
          <cell r="K4628" t="str">
            <v xml:space="preserve"> Pezizomycotina</v>
          </cell>
          <cell r="L4628" t="str">
            <v xml:space="preserve"> Eurotiomycetes</v>
          </cell>
          <cell r="M4628" t="str">
            <v>Eurotiomycetidae</v>
          </cell>
          <cell r="N4628" t="str">
            <v xml:space="preserve"> Eurotiales</v>
          </cell>
          <cell r="O4628" t="str">
            <v xml:space="preserve"> Aspergillaceae</v>
          </cell>
          <cell r="P4628" t="str">
            <v xml:space="preserve"> Aspergillus.</v>
          </cell>
        </row>
        <row r="4629">
          <cell r="B4629" t="str">
            <v>Q5B4X8</v>
          </cell>
          <cell r="C4629" t="str">
            <v xml:space="preserve"> Emericella nidulans (strain FGSC A4 / ATCC 38163 / CBS 112.46 / NRRL 194 / M139) (Aspergillus nidulans).</v>
          </cell>
          <cell r="E4629" t="str">
            <v xml:space="preserve"> NCBI_TaxID=227321 {ECO:0000313|EMBL:CBF77600.1, ECO:0000313|Proteomes:UP000000560};</v>
          </cell>
          <cell r="G4629" t="str">
            <v>Eukaryota</v>
          </cell>
          <cell r="H4629" t="str">
            <v xml:space="preserve"> Fungi</v>
          </cell>
          <cell r="I4629" t="str">
            <v xml:space="preserve"> Dikarya</v>
          </cell>
          <cell r="J4629" t="str">
            <v xml:space="preserve"> Ascomycota</v>
          </cell>
          <cell r="K4629" t="str">
            <v xml:space="preserve"> Pezizomycotina</v>
          </cell>
          <cell r="L4629" t="str">
            <v xml:space="preserve"> Eurotiomycetes</v>
          </cell>
          <cell r="M4629" t="str">
            <v>Eurotiomycetidae</v>
          </cell>
          <cell r="N4629" t="str">
            <v xml:space="preserve"> Eurotiales</v>
          </cell>
          <cell r="O4629" t="str">
            <v xml:space="preserve"> Aspergillaceae</v>
          </cell>
          <cell r="P4629" t="str">
            <v xml:space="preserve"> Aspergillus.</v>
          </cell>
        </row>
        <row r="4630">
          <cell r="B4630" t="str">
            <v>Q5CSI5</v>
          </cell>
          <cell r="C4630" t="str">
            <v xml:space="preserve"> Cryptosporidium parvum (strain Iowa II).</v>
          </cell>
          <cell r="E4630" t="str">
            <v xml:space="preserve"> NCBI_TaxID=353152 {ECO:0000313|EMBL:EAK88365.1, ECO:0000313|Proteomes:UP000006726};</v>
          </cell>
          <cell r="G4630" t="str">
            <v>Eukaryota</v>
          </cell>
          <cell r="H4630" t="str">
            <v xml:space="preserve"> Alveolata</v>
          </cell>
          <cell r="I4630" t="str">
            <v xml:space="preserve"> Apicomplexa</v>
          </cell>
          <cell r="J4630" t="str">
            <v xml:space="preserve"> Conoidasida</v>
          </cell>
          <cell r="K4630" t="str">
            <v xml:space="preserve"> Coccidia</v>
          </cell>
          <cell r="L4630" t="str">
            <v>Eucoccidiorida</v>
          </cell>
          <cell r="M4630" t="str">
            <v xml:space="preserve"> Eimeriorina</v>
          </cell>
          <cell r="N4630" t="str">
            <v xml:space="preserve"> Cryptosporidiidae</v>
          </cell>
          <cell r="O4630" t="str">
            <v xml:space="preserve"> Cryptosporidium.</v>
          </cell>
        </row>
        <row r="4631">
          <cell r="B4631" t="str">
            <v>Q5CZ53</v>
          </cell>
          <cell r="C4631" t="str">
            <v xml:space="preserve"> Solanum tuberosum (Potato).</v>
          </cell>
          <cell r="E4631" t="str">
            <v xml:space="preserve"> NCBI_TaxID=4113;</v>
          </cell>
          <cell r="G4631" t="str">
            <v>Eukaryota</v>
          </cell>
          <cell r="H4631" t="str">
            <v xml:space="preserve"> Viridiplantae</v>
          </cell>
          <cell r="I4631" t="str">
            <v xml:space="preserve"> Streptophyta</v>
          </cell>
          <cell r="J4631" t="str">
            <v xml:space="preserve"> Embryophyta</v>
          </cell>
          <cell r="K4631" t="str">
            <v xml:space="preserve"> Tracheophyta</v>
          </cell>
          <cell r="L4631" t="str">
            <v>Spermatophyta</v>
          </cell>
          <cell r="M4631" t="str">
            <v xml:space="preserve"> Magnoliophyta</v>
          </cell>
          <cell r="N4631" t="str">
            <v xml:space="preserve"> eudicotyledons</v>
          </cell>
          <cell r="O4631" t="str">
            <v xml:space="preserve"> Gunneridae</v>
          </cell>
          <cell r="P4631" t="str">
            <v>Pentapetalae</v>
          </cell>
          <cell r="Q4631" t="str">
            <v xml:space="preserve"> asterids</v>
          </cell>
          <cell r="R4631" t="str">
            <v xml:space="preserve"> lamiids</v>
          </cell>
          <cell r="S4631" t="str">
            <v xml:space="preserve"> Solanales</v>
          </cell>
          <cell r="T4631" t="str">
            <v xml:space="preserve"> Solanaceae</v>
          </cell>
          <cell r="U4631" t="str">
            <v xml:space="preserve"> Solanoideae</v>
          </cell>
        </row>
        <row r="4632">
          <cell r="B4632" t="str">
            <v>Q5JSD1</v>
          </cell>
          <cell r="C4632" t="str">
            <v xml:space="preserve"> Homo sapiens (Human).</v>
          </cell>
          <cell r="E4632" t="str">
            <v xml:space="preserve"> NCBI_TaxID=9606 {ECO:0000313|Ensembl:ENSP00000401492, ECO:0000313|Proteomes:UP000005640};</v>
          </cell>
          <cell r="G4632" t="str">
            <v>Eukaryota</v>
          </cell>
          <cell r="H4632" t="str">
            <v xml:space="preserve"> Metazoa</v>
          </cell>
          <cell r="I4632" t="str">
            <v xml:space="preserve"> Chordata</v>
          </cell>
          <cell r="J4632" t="str">
            <v xml:space="preserve"> Craniata</v>
          </cell>
          <cell r="K4632" t="str">
            <v xml:space="preserve"> Vertebrata</v>
          </cell>
          <cell r="L4632" t="str">
            <v xml:space="preserve"> Euteleostomi</v>
          </cell>
          <cell r="M4632" t="str">
            <v>Mammalia</v>
          </cell>
          <cell r="N4632" t="str">
            <v xml:space="preserve"> Eutheria</v>
          </cell>
          <cell r="O4632" t="str">
            <v xml:space="preserve"> Euarchontoglires</v>
          </cell>
          <cell r="P4632" t="str">
            <v xml:space="preserve"> Primates</v>
          </cell>
          <cell r="Q4632" t="str">
            <v xml:space="preserve"> Haplorrhini</v>
          </cell>
          <cell r="R4632" t="str">
            <v>Catarrhini</v>
          </cell>
          <cell r="S4632" t="str">
            <v xml:space="preserve"> Hominidae</v>
          </cell>
          <cell r="T4632" t="str">
            <v xml:space="preserve"> Homo.</v>
          </cell>
        </row>
        <row r="4633">
          <cell r="B4633" t="str">
            <v>Q5JSD2</v>
          </cell>
          <cell r="C4633" t="str">
            <v xml:space="preserve"> Homo sapiens (Human).</v>
          </cell>
          <cell r="E4633" t="str">
            <v xml:space="preserve"> NCBI_TaxID=9606 {ECO:0000313|Ensembl:ENSP00000344876, ECO:0000313|Proteomes:UP000005640};</v>
          </cell>
          <cell r="G4633" t="str">
            <v>Eukaryota</v>
          </cell>
          <cell r="H4633" t="str">
            <v xml:space="preserve"> Metazoa</v>
          </cell>
          <cell r="I4633" t="str">
            <v xml:space="preserve"> Chordata</v>
          </cell>
          <cell r="J4633" t="str">
            <v xml:space="preserve"> Craniata</v>
          </cell>
          <cell r="K4633" t="str">
            <v xml:space="preserve"> Vertebrata</v>
          </cell>
          <cell r="L4633" t="str">
            <v xml:space="preserve"> Euteleostomi</v>
          </cell>
          <cell r="M4633" t="str">
            <v>Mammalia</v>
          </cell>
          <cell r="N4633" t="str">
            <v xml:space="preserve"> Eutheria</v>
          </cell>
          <cell r="O4633" t="str">
            <v xml:space="preserve"> Euarchontoglires</v>
          </cell>
          <cell r="P4633" t="str">
            <v xml:space="preserve"> Primates</v>
          </cell>
          <cell r="Q4633" t="str">
            <v xml:space="preserve"> Haplorrhini</v>
          </cell>
          <cell r="R4633" t="str">
            <v>Catarrhini</v>
          </cell>
          <cell r="S4633" t="str">
            <v xml:space="preserve"> Hominidae</v>
          </cell>
          <cell r="T4633" t="str">
            <v xml:space="preserve"> Homo.</v>
          </cell>
        </row>
        <row r="4634">
          <cell r="B4634" t="str">
            <v>Q5KJP2</v>
          </cell>
          <cell r="C4634" t="str">
            <v xml:space="preserve"> Cryptococcus neoformans var. neoformans serotype D (strain JEC21 / ATCC MYA-565) (Filobasidiella neoformans).</v>
          </cell>
          <cell r="E4634" t="str">
            <v xml:space="preserve"> NCBI_TaxID=214684 {ECO:0000313|EMBL:AAW42497.1, ECO:0000313|Proteomes:UP000002149};</v>
          </cell>
          <cell r="G4634" t="str">
            <v>Eukaryota</v>
          </cell>
          <cell r="H4634" t="str">
            <v xml:space="preserve"> Fungi</v>
          </cell>
          <cell r="I4634" t="str">
            <v xml:space="preserve"> Dikarya</v>
          </cell>
          <cell r="J4634" t="str">
            <v xml:space="preserve"> Basidiomycota</v>
          </cell>
          <cell r="K4634" t="str">
            <v xml:space="preserve"> Agaricomycotina</v>
          </cell>
          <cell r="L4634" t="str">
            <v>Tremellomycetes</v>
          </cell>
          <cell r="M4634" t="str">
            <v xml:space="preserve"> Tremellales</v>
          </cell>
          <cell r="N4634" t="str">
            <v xml:space="preserve"> Cryptococcaceae</v>
          </cell>
          <cell r="O4634" t="str">
            <v xml:space="preserve"> Cryptococcus</v>
          </cell>
          <cell r="P4634" t="str">
            <v>Cryptococcus neoformans species complex.</v>
          </cell>
        </row>
        <row r="4635">
          <cell r="B4635" t="str">
            <v>Q5KLS9</v>
          </cell>
          <cell r="C4635" t="str">
            <v xml:space="preserve"> Cryptococcus neoformans var. neoformans serotype D (strain JEC21 / ATCC MYA-565) (Filobasidiella neoformans).</v>
          </cell>
          <cell r="E4635" t="str">
            <v xml:space="preserve"> NCBI_TaxID=214684 {ECO:0000313|EMBL:AAW41936.1, ECO:0000313|Proteomes:UP000002149};</v>
          </cell>
          <cell r="G4635" t="str">
            <v>Eukaryota</v>
          </cell>
          <cell r="H4635" t="str">
            <v xml:space="preserve"> Fungi</v>
          </cell>
          <cell r="I4635" t="str">
            <v xml:space="preserve"> Dikarya</v>
          </cell>
          <cell r="J4635" t="str">
            <v xml:space="preserve"> Basidiomycota</v>
          </cell>
          <cell r="K4635" t="str">
            <v xml:space="preserve"> Agaricomycotina</v>
          </cell>
          <cell r="L4635" t="str">
            <v>Tremellomycetes</v>
          </cell>
          <cell r="M4635" t="str">
            <v xml:space="preserve"> Tremellales</v>
          </cell>
          <cell r="N4635" t="str">
            <v xml:space="preserve"> Cryptococcaceae</v>
          </cell>
          <cell r="O4635" t="str">
            <v xml:space="preserve"> Cryptococcus</v>
          </cell>
          <cell r="P4635" t="str">
            <v>Cryptococcus neoformans species complex.</v>
          </cell>
        </row>
        <row r="4636">
          <cell r="B4636" t="str">
            <v>Q6BRG9</v>
          </cell>
          <cell r="C4636" t="str">
            <v xml:space="preserve"> Debaryomyces hansenii (strain ATCC 36239 / CBS 767 / JCM 1990 / NBRC 0083 / IGC 2968) (Yeast) (Torulaspora hansenii).</v>
          </cell>
          <cell r="E4636" t="str">
            <v xml:space="preserve"> NCBI_TaxID=284592 {ECO:0000313|EMBL:CAG87372.1, ECO:0000313|Proteomes:UP000000599};</v>
          </cell>
          <cell r="G4636" t="str">
            <v>Eukaryota</v>
          </cell>
          <cell r="H4636" t="str">
            <v xml:space="preserve"> Fungi</v>
          </cell>
          <cell r="I4636" t="str">
            <v xml:space="preserve"> Dikarya</v>
          </cell>
          <cell r="J4636" t="str">
            <v xml:space="preserve"> Ascomycota</v>
          </cell>
          <cell r="K4636" t="str">
            <v xml:space="preserve"> Saccharomycotina</v>
          </cell>
          <cell r="L4636" t="str">
            <v>Saccharomycetes</v>
          </cell>
          <cell r="M4636" t="str">
            <v xml:space="preserve"> Saccharomycetales</v>
          </cell>
          <cell r="N4636" t="str">
            <v xml:space="preserve"> Debaryomycetaceae</v>
          </cell>
          <cell r="O4636" t="str">
            <v xml:space="preserve"> Debaryomyces.</v>
          </cell>
        </row>
        <row r="4637">
          <cell r="B4637" t="str">
            <v>Q6BSB1</v>
          </cell>
          <cell r="C4637" t="str">
            <v xml:space="preserve"> Debaryomyces hansenii (strain ATCC 36239 / CBS 767 / JCM 1990 / NBRC 0083 / IGC 2968) (Yeast) (Torulaspora hansenii).</v>
          </cell>
          <cell r="E4637" t="str">
            <v xml:space="preserve"> NCBI_TaxID=284592 {ECO:0000313|EMBL:CAG87063.1, ECO:0000313|Proteomes:UP000000599};</v>
          </cell>
          <cell r="G4637" t="str">
            <v>Eukaryota</v>
          </cell>
          <cell r="H4637" t="str">
            <v xml:space="preserve"> Fungi</v>
          </cell>
          <cell r="I4637" t="str">
            <v xml:space="preserve"> Dikarya</v>
          </cell>
          <cell r="J4637" t="str">
            <v xml:space="preserve"> Ascomycota</v>
          </cell>
          <cell r="K4637" t="str">
            <v xml:space="preserve"> Saccharomycotina</v>
          </cell>
          <cell r="L4637" t="str">
            <v>Saccharomycetes</v>
          </cell>
          <cell r="M4637" t="str">
            <v xml:space="preserve"> Saccharomycetales</v>
          </cell>
          <cell r="N4637" t="str">
            <v xml:space="preserve"> Debaryomycetaceae</v>
          </cell>
          <cell r="O4637" t="str">
            <v xml:space="preserve"> Debaryomyces.</v>
          </cell>
        </row>
        <row r="4638">
          <cell r="B4638" t="str">
            <v>Q6BZS7</v>
          </cell>
          <cell r="C4638" t="str">
            <v xml:space="preserve"> Yarrowia lipolytica (strain CLIB 122 / E 150) (Yeast) (Candida lipolytica).</v>
          </cell>
          <cell r="E4638" t="str">
            <v xml:space="preserve"> NCBI_TaxID=284591 {ECO:0000313|EMBL:CAG78898.1, ECO:0000313|Proteomes:UP000001300};</v>
          </cell>
          <cell r="G4638" t="str">
            <v>Eukaryota</v>
          </cell>
          <cell r="H4638" t="str">
            <v xml:space="preserve"> Fungi</v>
          </cell>
          <cell r="I4638" t="str">
            <v xml:space="preserve"> Dikarya</v>
          </cell>
          <cell r="J4638" t="str">
            <v xml:space="preserve"> Ascomycota</v>
          </cell>
          <cell r="K4638" t="str">
            <v xml:space="preserve"> Saccharomycotina</v>
          </cell>
          <cell r="L4638" t="str">
            <v>Saccharomycetes</v>
          </cell>
          <cell r="M4638" t="str">
            <v xml:space="preserve"> Saccharomycetales</v>
          </cell>
          <cell r="N4638" t="str">
            <v xml:space="preserve"> Dipodascaceae</v>
          </cell>
          <cell r="O4638" t="str">
            <v xml:space="preserve"> Yarrowia.</v>
          </cell>
        </row>
        <row r="4639">
          <cell r="B4639" t="str">
            <v>Q6C1D2</v>
          </cell>
          <cell r="C4639" t="str">
            <v xml:space="preserve"> Yarrowia lipolytica (strain CLIB 122 / E 150) (Yeast) (Candida lipolytica).</v>
          </cell>
          <cell r="E4639" t="str">
            <v xml:space="preserve"> NCBI_TaxID=284591 {ECO:0000313|EMBL:CAG78339.1, ECO:0000313|Proteomes:UP000001300};</v>
          </cell>
          <cell r="G4639" t="str">
            <v>Eukaryota</v>
          </cell>
          <cell r="H4639" t="str">
            <v xml:space="preserve"> Fungi</v>
          </cell>
          <cell r="I4639" t="str">
            <v xml:space="preserve"> Dikarya</v>
          </cell>
          <cell r="J4639" t="str">
            <v xml:space="preserve"> Ascomycota</v>
          </cell>
          <cell r="K4639" t="str">
            <v xml:space="preserve"> Saccharomycotina</v>
          </cell>
          <cell r="L4639" t="str">
            <v>Saccharomycetes</v>
          </cell>
          <cell r="M4639" t="str">
            <v xml:space="preserve"> Saccharomycetales</v>
          </cell>
          <cell r="N4639" t="str">
            <v xml:space="preserve"> Dipodascaceae</v>
          </cell>
          <cell r="O4639" t="str">
            <v xml:space="preserve"> Yarrowia.</v>
          </cell>
        </row>
        <row r="4640">
          <cell r="B4640" t="str">
            <v>Q6CL24</v>
          </cell>
          <cell r="C4640" t="str">
            <v xml:space="preserve"> Kluyveromyces lactis (strain ATCC 8585 / CBS 2359 / DSM 70799 / NBRC 1267 / NRRL Y-1140 / WM37) (Yeast) (Candida sphaerica).</v>
          </cell>
          <cell r="E4640" t="str">
            <v xml:space="preserve"> NCBI_TaxID=284590 {ECO:0000313|Proteomes:UP000000598};</v>
          </cell>
          <cell r="G4640" t="str">
            <v>Eukaryota</v>
          </cell>
          <cell r="H4640" t="str">
            <v xml:space="preserve"> Fungi</v>
          </cell>
          <cell r="I4640" t="str">
            <v xml:space="preserve"> Dikarya</v>
          </cell>
          <cell r="J4640" t="str">
            <v xml:space="preserve"> Ascomycota</v>
          </cell>
          <cell r="K4640" t="str">
            <v xml:space="preserve"> Saccharomycotina</v>
          </cell>
          <cell r="L4640" t="str">
            <v>Saccharomycetes</v>
          </cell>
          <cell r="M4640" t="str">
            <v xml:space="preserve"> Saccharomycetales</v>
          </cell>
          <cell r="N4640" t="str">
            <v xml:space="preserve"> Saccharomycetaceae</v>
          </cell>
          <cell r="O4640" t="str">
            <v xml:space="preserve"> Kluyveromyces.</v>
          </cell>
        </row>
        <row r="4641">
          <cell r="B4641" t="str">
            <v>Q6CLE8</v>
          </cell>
          <cell r="C4641" t="str">
            <v xml:space="preserve"> Kluyveromyces lactis (strain ATCC 8585 / CBS 2359 / DSM 70799 / NBRC 1267 / NRRL Y-1140 / WM37) (Yeast) (Candida sphaerica).</v>
          </cell>
          <cell r="E4641" t="str">
            <v xml:space="preserve"> NCBI_TaxID=284590 {ECO:0000313|Proteomes:UP000000598};</v>
          </cell>
          <cell r="G4641" t="str">
            <v>Eukaryota</v>
          </cell>
          <cell r="H4641" t="str">
            <v xml:space="preserve"> Fungi</v>
          </cell>
          <cell r="I4641" t="str">
            <v xml:space="preserve"> Dikarya</v>
          </cell>
          <cell r="J4641" t="str">
            <v xml:space="preserve"> Ascomycota</v>
          </cell>
          <cell r="K4641" t="str">
            <v xml:space="preserve"> Saccharomycotina</v>
          </cell>
          <cell r="L4641" t="str">
            <v>Saccharomycetes</v>
          </cell>
          <cell r="M4641" t="str">
            <v xml:space="preserve"> Saccharomycetales</v>
          </cell>
          <cell r="N4641" t="str">
            <v xml:space="preserve"> Saccharomycetaceae</v>
          </cell>
          <cell r="O4641" t="str">
            <v xml:space="preserve"> Kluyveromyces.</v>
          </cell>
        </row>
        <row r="4642">
          <cell r="B4642" t="str">
            <v>Q6FNQ4</v>
          </cell>
          <cell r="C4642" t="str">
            <v xml:space="preserve"> Candida glabrata (strain ATCC 2001 / CBS 138 / JCM 3761 / NBRC 0622 / NRRL Y-65) (Yeast) (Torulopsis glabrata).</v>
          </cell>
          <cell r="E4642" t="str">
            <v xml:space="preserve"> NCBI_TaxID=284593 {ECO:0000313|Proteomes:UP000002428};</v>
          </cell>
          <cell r="G4642" t="str">
            <v>Eukaryota</v>
          </cell>
          <cell r="H4642" t="str">
            <v xml:space="preserve"> Fungi</v>
          </cell>
          <cell r="I4642" t="str">
            <v xml:space="preserve"> Dikarya</v>
          </cell>
          <cell r="J4642" t="str">
            <v xml:space="preserve"> Ascomycota</v>
          </cell>
          <cell r="K4642" t="str">
            <v xml:space="preserve"> Saccharomycotina</v>
          </cell>
          <cell r="L4642" t="str">
            <v>Saccharomycetes</v>
          </cell>
          <cell r="M4642" t="str">
            <v xml:space="preserve"> Saccharomycetales</v>
          </cell>
          <cell r="N4642" t="str">
            <v xml:space="preserve"> Saccharomycetaceae</v>
          </cell>
          <cell r="O4642" t="str">
            <v xml:space="preserve"> Nakaseomyces</v>
          </cell>
          <cell r="P4642" t="str">
            <v>Nakaseomyces/Candida clade.</v>
          </cell>
        </row>
        <row r="4643">
          <cell r="B4643" t="str">
            <v>Q6FQJ6</v>
          </cell>
          <cell r="C4643" t="str">
            <v xml:space="preserve"> Candida glabrata (strain ATCC 2001 / CBS 138 / JCM 3761 / NBRC 0622 / NRRL Y-65) (Yeast) (Torulopsis glabrata).</v>
          </cell>
          <cell r="E4643" t="str">
            <v xml:space="preserve"> NCBI_TaxID=284593 {ECO:0000313|Proteomes:UP000002428};</v>
          </cell>
          <cell r="G4643" t="str">
            <v>Eukaryota</v>
          </cell>
          <cell r="H4643" t="str">
            <v xml:space="preserve"> Fungi</v>
          </cell>
          <cell r="I4643" t="str">
            <v xml:space="preserve"> Dikarya</v>
          </cell>
          <cell r="J4643" t="str">
            <v xml:space="preserve"> Ascomycota</v>
          </cell>
          <cell r="K4643" t="str">
            <v xml:space="preserve"> Saccharomycotina</v>
          </cell>
          <cell r="L4643" t="str">
            <v>Saccharomycetes</v>
          </cell>
          <cell r="M4643" t="str">
            <v xml:space="preserve"> Saccharomycetales</v>
          </cell>
          <cell r="N4643" t="str">
            <v xml:space="preserve"> Saccharomycetaceae</v>
          </cell>
          <cell r="O4643" t="str">
            <v xml:space="preserve"> Nakaseomyces</v>
          </cell>
          <cell r="P4643" t="str">
            <v>Nakaseomyces/Candida clade.</v>
          </cell>
        </row>
        <row r="4644">
          <cell r="B4644" t="str">
            <v>Q6FX14</v>
          </cell>
          <cell r="C4644" t="str">
            <v xml:space="preserve"> Candida glabrata (strain ATCC 2001 / CBS 138 / JCM 3761 / NBRC 0622 / NRRL Y-65) (Yeast) (Torulopsis glabrata).</v>
          </cell>
          <cell r="E4644" t="str">
            <v xml:space="preserve"> NCBI_TaxID=284593 {ECO:0000313|Proteomes:UP000002428};</v>
          </cell>
          <cell r="G4644" t="str">
            <v>Eukaryota</v>
          </cell>
          <cell r="H4644" t="str">
            <v xml:space="preserve"> Fungi</v>
          </cell>
          <cell r="I4644" t="str">
            <v xml:space="preserve"> Dikarya</v>
          </cell>
          <cell r="J4644" t="str">
            <v xml:space="preserve"> Ascomycota</v>
          </cell>
          <cell r="K4644" t="str">
            <v xml:space="preserve"> Saccharomycotina</v>
          </cell>
          <cell r="L4644" t="str">
            <v>Saccharomycetes</v>
          </cell>
          <cell r="M4644" t="str">
            <v xml:space="preserve"> Saccharomycetales</v>
          </cell>
          <cell r="N4644" t="str">
            <v xml:space="preserve"> Saccharomycetaceae</v>
          </cell>
          <cell r="O4644" t="str">
            <v xml:space="preserve"> Nakaseomyces</v>
          </cell>
          <cell r="P4644" t="str">
            <v>Nakaseomyces/Candida clade.</v>
          </cell>
        </row>
        <row r="4645">
          <cell r="B4645" t="str">
            <v>Q6NWC1</v>
          </cell>
          <cell r="C4645" t="str">
            <v xml:space="preserve"> Danio rerio (Zebrafish) (Brachydanio rerio).</v>
          </cell>
          <cell r="E4645" t="str">
            <v xml:space="preserve"> NCBI_TaxID=7955 {ECO:0000313|EMBL:AAH67647.1};</v>
          </cell>
          <cell r="G4645" t="str">
            <v>Eukaryota</v>
          </cell>
          <cell r="H4645" t="str">
            <v xml:space="preserve"> Metazoa</v>
          </cell>
          <cell r="I4645" t="str">
            <v xml:space="preserve"> Chordata</v>
          </cell>
          <cell r="J4645" t="str">
            <v xml:space="preserve"> Craniata</v>
          </cell>
          <cell r="K4645" t="str">
            <v xml:space="preserve"> Vertebrata</v>
          </cell>
          <cell r="L4645" t="str">
            <v xml:space="preserve"> Euteleostomi</v>
          </cell>
          <cell r="M4645" t="str">
            <v>Actinopterygii</v>
          </cell>
          <cell r="N4645" t="str">
            <v xml:space="preserve"> Neopterygii</v>
          </cell>
          <cell r="O4645" t="str">
            <v xml:space="preserve"> Teleostei</v>
          </cell>
          <cell r="P4645" t="str">
            <v xml:space="preserve"> Ostariophysi</v>
          </cell>
          <cell r="Q4645" t="str">
            <v xml:space="preserve"> Cypriniformes</v>
          </cell>
          <cell r="R4645" t="str">
            <v>Cyprinidae</v>
          </cell>
          <cell r="S4645" t="str">
            <v xml:space="preserve"> Danio.</v>
          </cell>
        </row>
        <row r="4646">
          <cell r="B4646" t="str">
            <v>Q6NWH3</v>
          </cell>
          <cell r="C4646" t="str">
            <v xml:space="preserve"> Danio rerio (Zebrafish) (Brachydanio rerio).</v>
          </cell>
          <cell r="E4646" t="str">
            <v xml:space="preserve"> NCBI_TaxID=7955 {ECO:0000313|EMBL:AAH67589.1};</v>
          </cell>
          <cell r="G4646" t="str">
            <v>Eukaryota</v>
          </cell>
          <cell r="H4646" t="str">
            <v xml:space="preserve"> Metazoa</v>
          </cell>
          <cell r="I4646" t="str">
            <v xml:space="preserve"> Chordata</v>
          </cell>
          <cell r="J4646" t="str">
            <v xml:space="preserve"> Craniata</v>
          </cell>
          <cell r="K4646" t="str">
            <v xml:space="preserve"> Vertebrata</v>
          </cell>
          <cell r="L4646" t="str">
            <v xml:space="preserve"> Euteleostomi</v>
          </cell>
          <cell r="M4646" t="str">
            <v>Actinopterygii</v>
          </cell>
          <cell r="N4646" t="str">
            <v xml:space="preserve"> Neopterygii</v>
          </cell>
          <cell r="O4646" t="str">
            <v xml:space="preserve"> Teleostei</v>
          </cell>
          <cell r="P4646" t="str">
            <v xml:space="preserve"> Ostariophysi</v>
          </cell>
          <cell r="Q4646" t="str">
            <v xml:space="preserve"> Cypriniformes</v>
          </cell>
          <cell r="R4646" t="str">
            <v>Cyprinidae</v>
          </cell>
          <cell r="S4646" t="str">
            <v xml:space="preserve"> Danio.</v>
          </cell>
        </row>
        <row r="4647">
          <cell r="B4647" t="str">
            <v>Q6QTH2</v>
          </cell>
          <cell r="C4647" t="str">
            <v xml:space="preserve"> Brassica rapa subsp. pekinensis (Chinese cabbage) (Brassica pekinensis).</v>
          </cell>
          <cell r="E4647" t="str">
            <v xml:space="preserve"> NCBI_TaxID=51351 {ECO:0000313|EMBL:AAS48868.1};</v>
          </cell>
          <cell r="G4647" t="str">
            <v>Eukaryota</v>
          </cell>
          <cell r="H4647" t="str">
            <v xml:space="preserve"> Viridiplantae</v>
          </cell>
          <cell r="I4647" t="str">
            <v xml:space="preserve"> Streptophyta</v>
          </cell>
          <cell r="J4647" t="str">
            <v xml:space="preserve"> Embryophyta</v>
          </cell>
          <cell r="K4647" t="str">
            <v xml:space="preserve"> Tracheophyta</v>
          </cell>
          <cell r="L4647" t="str">
            <v>Spermatophyta</v>
          </cell>
          <cell r="M4647" t="str">
            <v xml:space="preserve"> Magnoliophyta</v>
          </cell>
          <cell r="N4647" t="str">
            <v xml:space="preserve"> eudicotyledons</v>
          </cell>
          <cell r="O4647" t="str">
            <v xml:space="preserve"> Gunneridae</v>
          </cell>
          <cell r="P4647" t="str">
            <v>Pentapetalae</v>
          </cell>
          <cell r="Q4647" t="str">
            <v xml:space="preserve"> rosids</v>
          </cell>
          <cell r="R4647" t="str">
            <v xml:space="preserve"> malvids</v>
          </cell>
          <cell r="S4647" t="str">
            <v xml:space="preserve"> Brassicales</v>
          </cell>
          <cell r="T4647" t="str">
            <v xml:space="preserve"> Brassicaceae</v>
          </cell>
          <cell r="U4647" t="str">
            <v xml:space="preserve"> Brassiceae</v>
          </cell>
        </row>
        <row r="4648">
          <cell r="B4648" t="str">
            <v>Q755Q3</v>
          </cell>
          <cell r="C4648" t="str">
            <v xml:space="preserve"> Ashbya gossypii (strain ATCC 10895 / CBS 109.51 / FGSC 9923 / NRRL Y-1056) (Yeast) (Eremothecium gossypii).</v>
          </cell>
          <cell r="E4648" t="str">
            <v xml:space="preserve"> NCBI_TaxID=284811 {ECO:0000313|EMBL:AAS53191.1, ECO:0000313|Proteomes:UP000000591};</v>
          </cell>
          <cell r="G4648" t="str">
            <v>Eukaryota</v>
          </cell>
          <cell r="H4648" t="str">
            <v xml:space="preserve"> Fungi</v>
          </cell>
          <cell r="I4648" t="str">
            <v xml:space="preserve"> Dikarya</v>
          </cell>
          <cell r="J4648" t="str">
            <v xml:space="preserve"> Ascomycota</v>
          </cell>
          <cell r="K4648" t="str">
            <v xml:space="preserve"> Saccharomycotina</v>
          </cell>
          <cell r="L4648" t="str">
            <v>Saccharomycetes</v>
          </cell>
          <cell r="M4648" t="str">
            <v xml:space="preserve"> Saccharomycetales</v>
          </cell>
          <cell r="N4648" t="str">
            <v xml:space="preserve"> Saccharomycetaceae</v>
          </cell>
          <cell r="O4648" t="str">
            <v xml:space="preserve"> Eremothecium.</v>
          </cell>
        </row>
        <row r="4649">
          <cell r="B4649" t="str">
            <v>Q75B24</v>
          </cell>
          <cell r="C4649" t="str">
            <v xml:space="preserve"> Ashbya gossypii (strain ATCC 10895 / CBS 109.51 / FGSC 9923 / NRRL Y-1056) (Yeast) (Eremothecium gossypii).</v>
          </cell>
          <cell r="E4649" t="str">
            <v xml:space="preserve"> NCBI_TaxID=284811 {ECO:0000313|EMBL:AAS51673.2, ECO:0000313|Proteomes:UP000000591};</v>
          </cell>
          <cell r="G4649" t="str">
            <v>Eukaryota</v>
          </cell>
          <cell r="H4649" t="str">
            <v xml:space="preserve"> Fungi</v>
          </cell>
          <cell r="I4649" t="str">
            <v xml:space="preserve"> Dikarya</v>
          </cell>
          <cell r="J4649" t="str">
            <v xml:space="preserve"> Ascomycota</v>
          </cell>
          <cell r="K4649" t="str">
            <v xml:space="preserve"> Saccharomycotina</v>
          </cell>
          <cell r="L4649" t="str">
            <v>Saccharomycetes</v>
          </cell>
          <cell r="M4649" t="str">
            <v xml:space="preserve"> Saccharomycetales</v>
          </cell>
          <cell r="N4649" t="str">
            <v xml:space="preserve"> Saccharomycetaceae</v>
          </cell>
          <cell r="O4649" t="str">
            <v xml:space="preserve"> Eremothecium.</v>
          </cell>
        </row>
        <row r="4650">
          <cell r="B4650" t="str">
            <v>Q76P15</v>
          </cell>
          <cell r="C4650" t="str">
            <v xml:space="preserve"> Dictyostelium discoideum (Slime mold).</v>
          </cell>
          <cell r="E4650" t="str">
            <v xml:space="preserve"> NCBI_TaxID=44689 {ECO:0000313|EMBL:EAL68763.1, ECO:0000313|Proteomes:UP000002195};</v>
          </cell>
          <cell r="G4650" t="str">
            <v>Eukaryota</v>
          </cell>
          <cell r="H4650" t="str">
            <v xml:space="preserve"> Amoebozoa</v>
          </cell>
          <cell r="I4650" t="str">
            <v xml:space="preserve"> Mycetozoa</v>
          </cell>
          <cell r="J4650" t="str">
            <v xml:space="preserve"> Dictyostelids</v>
          </cell>
          <cell r="K4650" t="str">
            <v xml:space="preserve"> Dictyosteliales</v>
          </cell>
          <cell r="L4650" t="str">
            <v>Dictyosteliaceae</v>
          </cell>
          <cell r="M4650" t="str">
            <v xml:space="preserve"> Dictyostelium.</v>
          </cell>
        </row>
        <row r="4651">
          <cell r="B4651" t="str">
            <v>Q7Q3H1</v>
          </cell>
          <cell r="C4651" t="str">
            <v xml:space="preserve"> Anopheles gambiae (African malaria mosquito).</v>
          </cell>
          <cell r="E4651" t="str">
            <v xml:space="preserve"> NCBI_TaxID=7165 {ECO:0000313|EMBL:EAA12891.2, ECO:0000313|Proteomes:UP000007062};</v>
          </cell>
          <cell r="G4651" t="str">
            <v>Eukaryota</v>
          </cell>
          <cell r="H4651" t="str">
            <v xml:space="preserve"> Metazoa</v>
          </cell>
          <cell r="I4651" t="str">
            <v xml:space="preserve"> Ecdysozoa</v>
          </cell>
          <cell r="J4651" t="str">
            <v xml:space="preserve"> Arthropoda</v>
          </cell>
          <cell r="K4651" t="str">
            <v xml:space="preserve"> Hexapoda</v>
          </cell>
          <cell r="L4651" t="str">
            <v xml:space="preserve"> Insecta</v>
          </cell>
          <cell r="M4651" t="str">
            <v>Pterygota</v>
          </cell>
          <cell r="N4651" t="str">
            <v xml:space="preserve"> Neoptera</v>
          </cell>
          <cell r="O4651" t="str">
            <v xml:space="preserve"> Holometabola</v>
          </cell>
          <cell r="P4651" t="str">
            <v xml:space="preserve"> Diptera</v>
          </cell>
          <cell r="Q4651" t="str">
            <v xml:space="preserve"> Nematocera</v>
          </cell>
          <cell r="R4651" t="str">
            <v xml:space="preserve"> Culicoidea</v>
          </cell>
          <cell r="S4651" t="str">
            <v>Culicidae</v>
          </cell>
          <cell r="T4651" t="str">
            <v xml:space="preserve"> Anophelinae</v>
          </cell>
          <cell r="U4651" t="str">
            <v xml:space="preserve"> Anopheles.</v>
          </cell>
        </row>
        <row r="4652">
          <cell r="B4652" t="str">
            <v>Q7QCE6</v>
          </cell>
          <cell r="C4652" t="str">
            <v xml:space="preserve"> Anopheles gambiae (African malaria mosquito).</v>
          </cell>
          <cell r="E4652" t="str">
            <v xml:space="preserve"> NCBI_TaxID=7165 {ECO:0000313|EMBL:EAA07659.4, ECO:0000313|Proteomes:UP000007062};</v>
          </cell>
          <cell r="G4652" t="str">
            <v>Eukaryota</v>
          </cell>
          <cell r="H4652" t="str">
            <v xml:space="preserve"> Metazoa</v>
          </cell>
          <cell r="I4652" t="str">
            <v xml:space="preserve"> Ecdysozoa</v>
          </cell>
          <cell r="J4652" t="str">
            <v xml:space="preserve"> Arthropoda</v>
          </cell>
          <cell r="K4652" t="str">
            <v xml:space="preserve"> Hexapoda</v>
          </cell>
          <cell r="L4652" t="str">
            <v xml:space="preserve"> Insecta</v>
          </cell>
          <cell r="M4652" t="str">
            <v>Pterygota</v>
          </cell>
          <cell r="N4652" t="str">
            <v xml:space="preserve"> Neoptera</v>
          </cell>
          <cell r="O4652" t="str">
            <v xml:space="preserve"> Holometabola</v>
          </cell>
          <cell r="P4652" t="str">
            <v xml:space="preserve"> Diptera</v>
          </cell>
          <cell r="Q4652" t="str">
            <v xml:space="preserve"> Nematocera</v>
          </cell>
          <cell r="R4652" t="str">
            <v xml:space="preserve"> Culicoidea</v>
          </cell>
          <cell r="S4652" t="str">
            <v>Culicidae</v>
          </cell>
          <cell r="T4652" t="str">
            <v xml:space="preserve"> Anophelinae</v>
          </cell>
          <cell r="U4652" t="str">
            <v xml:space="preserve"> Anopheles.</v>
          </cell>
        </row>
        <row r="4653">
          <cell r="B4653" t="str">
            <v>Q7RE39</v>
          </cell>
          <cell r="C4653" t="str">
            <v xml:space="preserve"> Plasmodium yoelii yoelii.</v>
          </cell>
          <cell r="E4653" t="str">
            <v xml:space="preserve"> NCBI_TaxID=73239 {ECO:0000313|EMBL:EAA17228.1, ECO:0000313|Proteomes:UP000008553};</v>
          </cell>
          <cell r="G4653" t="str">
            <v>Eukaryota</v>
          </cell>
          <cell r="H4653" t="str">
            <v xml:space="preserve"> Alveolata</v>
          </cell>
          <cell r="I4653" t="str">
            <v xml:space="preserve"> Apicomplexa</v>
          </cell>
          <cell r="J4653" t="str">
            <v xml:space="preserve"> Aconoidasida</v>
          </cell>
          <cell r="K4653" t="str">
            <v xml:space="preserve"> Haemosporida</v>
          </cell>
          <cell r="L4653" t="str">
            <v>Plasmodiidae</v>
          </cell>
          <cell r="M4653" t="str">
            <v xml:space="preserve"> Plasmodium</v>
          </cell>
          <cell r="N4653" t="str">
            <v xml:space="preserve"> Plasmodium (Vinckeia).</v>
          </cell>
        </row>
        <row r="4654">
          <cell r="B4654" t="str">
            <v>Q7T314</v>
          </cell>
          <cell r="C4654" t="str">
            <v xml:space="preserve"> Danio rerio (Zebrafish) (Brachydanio rerio).</v>
          </cell>
          <cell r="E4654" t="str">
            <v xml:space="preserve"> NCBI_TaxID=7955 {ECO:0000313|EMBL:AAH53295.1};</v>
          </cell>
          <cell r="G4654" t="str">
            <v>Eukaryota</v>
          </cell>
          <cell r="H4654" t="str">
            <v xml:space="preserve"> Metazoa</v>
          </cell>
          <cell r="I4654" t="str">
            <v xml:space="preserve"> Chordata</v>
          </cell>
          <cell r="J4654" t="str">
            <v xml:space="preserve"> Craniata</v>
          </cell>
          <cell r="K4654" t="str">
            <v xml:space="preserve"> Vertebrata</v>
          </cell>
          <cell r="L4654" t="str">
            <v xml:space="preserve"> Euteleostomi</v>
          </cell>
          <cell r="M4654" t="str">
            <v>Actinopterygii</v>
          </cell>
          <cell r="N4654" t="str">
            <v xml:space="preserve"> Neopterygii</v>
          </cell>
          <cell r="O4654" t="str">
            <v xml:space="preserve"> Teleostei</v>
          </cell>
          <cell r="P4654" t="str">
            <v xml:space="preserve"> Ostariophysi</v>
          </cell>
          <cell r="Q4654" t="str">
            <v xml:space="preserve"> Cypriniformes</v>
          </cell>
          <cell r="R4654" t="str">
            <v>Cyprinidae</v>
          </cell>
          <cell r="S4654" t="str">
            <v xml:space="preserve"> Danio.</v>
          </cell>
        </row>
        <row r="4655">
          <cell r="B4655" t="str">
            <v>Q7ZV39</v>
          </cell>
          <cell r="C4655" t="str">
            <v xml:space="preserve"> Danio rerio (Zebrafish) (Brachydanio rerio).</v>
          </cell>
          <cell r="E4655" t="str">
            <v xml:space="preserve"> NCBI_TaxID=7955 {ECO:0000313|EMBL:AAH46013.1};</v>
          </cell>
          <cell r="G4655" t="str">
            <v>Eukaryota</v>
          </cell>
          <cell r="H4655" t="str">
            <v xml:space="preserve"> Metazoa</v>
          </cell>
          <cell r="I4655" t="str">
            <v xml:space="preserve"> Chordata</v>
          </cell>
          <cell r="J4655" t="str">
            <v xml:space="preserve"> Craniata</v>
          </cell>
          <cell r="K4655" t="str">
            <v xml:space="preserve"> Vertebrata</v>
          </cell>
          <cell r="L4655" t="str">
            <v xml:space="preserve"> Euteleostomi</v>
          </cell>
          <cell r="M4655" t="str">
            <v>Actinopterygii</v>
          </cell>
          <cell r="N4655" t="str">
            <v xml:space="preserve"> Neopterygii</v>
          </cell>
          <cell r="O4655" t="str">
            <v xml:space="preserve"> Teleostei</v>
          </cell>
          <cell r="P4655" t="str">
            <v xml:space="preserve"> Ostariophysi</v>
          </cell>
          <cell r="Q4655" t="str">
            <v xml:space="preserve"> Cypriniformes</v>
          </cell>
          <cell r="R4655" t="str">
            <v>Cyprinidae</v>
          </cell>
          <cell r="S4655" t="str">
            <v xml:space="preserve"> Danio.</v>
          </cell>
        </row>
        <row r="4656">
          <cell r="B4656" t="str">
            <v>Q8AWD0</v>
          </cell>
          <cell r="C4656" t="str">
            <v xml:space="preserve"> Danio rerio (Zebrafish) (Brachydanio rerio).</v>
          </cell>
          <cell r="E4656" t="str">
            <v xml:space="preserve"> NCBI_TaxID=7955 {ECO:0000313|EMBL:AAH42329.1};</v>
          </cell>
          <cell r="G4656" t="str">
            <v>Eukaryota</v>
          </cell>
          <cell r="H4656" t="str">
            <v xml:space="preserve"> Metazoa</v>
          </cell>
          <cell r="I4656" t="str">
            <v xml:space="preserve"> Chordata</v>
          </cell>
          <cell r="J4656" t="str">
            <v xml:space="preserve"> Craniata</v>
          </cell>
          <cell r="K4656" t="str">
            <v xml:space="preserve"> Vertebrata</v>
          </cell>
          <cell r="L4656" t="str">
            <v xml:space="preserve"> Euteleostomi</v>
          </cell>
          <cell r="M4656" t="str">
            <v>Actinopterygii</v>
          </cell>
          <cell r="N4656" t="str">
            <v xml:space="preserve"> Neopterygii</v>
          </cell>
          <cell r="O4656" t="str">
            <v xml:space="preserve"> Teleostei</v>
          </cell>
          <cell r="P4656" t="str">
            <v xml:space="preserve"> Ostariophysi</v>
          </cell>
          <cell r="Q4656" t="str">
            <v xml:space="preserve"> Cypriniformes</v>
          </cell>
          <cell r="R4656" t="str">
            <v>Cyprinidae</v>
          </cell>
          <cell r="S4656" t="str">
            <v xml:space="preserve"> Danio.</v>
          </cell>
        </row>
        <row r="4657">
          <cell r="B4657" t="str">
            <v>Q8ILE3</v>
          </cell>
          <cell r="C4657" t="str">
            <v xml:space="preserve"> Plasmodium falciparum (isolate 3D7).</v>
          </cell>
          <cell r="E4657" t="str">
            <v xml:space="preserve"> NCBI_TaxID=36329 {ECO:0000313|EMBL:CZU00018.1, ECO:0000313|Proteomes:UP000001450};</v>
          </cell>
          <cell r="G4657" t="str">
            <v>Eukaryota</v>
          </cell>
          <cell r="H4657" t="str">
            <v xml:space="preserve"> Alveolata</v>
          </cell>
          <cell r="I4657" t="str">
            <v xml:space="preserve"> Apicomplexa</v>
          </cell>
          <cell r="J4657" t="str">
            <v xml:space="preserve"> Aconoidasida</v>
          </cell>
          <cell r="K4657" t="str">
            <v xml:space="preserve"> Haemosporida</v>
          </cell>
          <cell r="L4657" t="str">
            <v>Plasmodiidae</v>
          </cell>
          <cell r="M4657" t="str">
            <v xml:space="preserve"> Plasmodium</v>
          </cell>
          <cell r="N4657" t="str">
            <v xml:space="preserve"> Plasmodium (Laverania).</v>
          </cell>
        </row>
        <row r="4658">
          <cell r="B4658" t="str">
            <v>Q8SVD4</v>
          </cell>
          <cell r="C4658" t="str">
            <v xml:space="preserve"> Encephalitozoon cuniculi (strain GB-M1) (Microsporidian parasite).</v>
          </cell>
          <cell r="E4658" t="str">
            <v xml:space="preserve"> NCBI_TaxID=284813 {ECO:0000313|EMBL:CAD25408.1, ECO:0000313|Proteomes:UP000000819};</v>
          </cell>
          <cell r="G4658" t="str">
            <v>Eukaryota</v>
          </cell>
          <cell r="H4658" t="str">
            <v xml:space="preserve"> Fungi</v>
          </cell>
          <cell r="I4658" t="str">
            <v xml:space="preserve"> Fungi incertae sedis</v>
          </cell>
          <cell r="J4658" t="str">
            <v xml:space="preserve"> Microsporidia</v>
          </cell>
          <cell r="K4658" t="str">
            <v xml:space="preserve"> Unikaryonidae</v>
          </cell>
          <cell r="L4658" t="str">
            <v>Encephalitozoon.</v>
          </cell>
        </row>
        <row r="4659">
          <cell r="B4659" t="str">
            <v>Q8T4K0</v>
          </cell>
          <cell r="C4659" t="str">
            <v xml:space="preserve"> Anopheles gambiae (African malaria mosquito).</v>
          </cell>
          <cell r="E4659" t="str">
            <v xml:space="preserve"> NCBI_TaxID=7165 {ECO:0000313|EMBL:AAL89811.1};</v>
          </cell>
          <cell r="G4659" t="str">
            <v>Eukaryota</v>
          </cell>
          <cell r="H4659" t="str">
            <v xml:space="preserve"> Metazoa</v>
          </cell>
          <cell r="I4659" t="str">
            <v xml:space="preserve"> Ecdysozoa</v>
          </cell>
          <cell r="J4659" t="str">
            <v xml:space="preserve"> Arthropoda</v>
          </cell>
          <cell r="K4659" t="str">
            <v xml:space="preserve"> Hexapoda</v>
          </cell>
          <cell r="L4659" t="str">
            <v xml:space="preserve"> Insecta</v>
          </cell>
          <cell r="M4659" t="str">
            <v>Pterygota</v>
          </cell>
          <cell r="N4659" t="str">
            <v xml:space="preserve"> Neoptera</v>
          </cell>
          <cell r="O4659" t="str">
            <v xml:space="preserve"> Holometabola</v>
          </cell>
          <cell r="P4659" t="str">
            <v xml:space="preserve"> Diptera</v>
          </cell>
          <cell r="Q4659" t="str">
            <v xml:space="preserve"> Nematocera</v>
          </cell>
          <cell r="R4659" t="str">
            <v xml:space="preserve"> Culicoidea</v>
          </cell>
          <cell r="S4659" t="str">
            <v>Culicidae</v>
          </cell>
          <cell r="T4659" t="str">
            <v xml:space="preserve"> Anophelinae</v>
          </cell>
          <cell r="U4659" t="str">
            <v xml:space="preserve"> Anopheles.</v>
          </cell>
        </row>
        <row r="4660">
          <cell r="B4660" t="str">
            <v>Q9I9D1</v>
          </cell>
          <cell r="C4660" t="str">
            <v xml:space="preserve"> Gallus gallus (Chicken).</v>
          </cell>
          <cell r="E4660" t="str">
            <v xml:space="preserve"> NCBI_TaxID=9031 {ECO:0000313|EMBL:AAF73513.1};</v>
          </cell>
          <cell r="G4660" t="str">
            <v>Eukaryota</v>
          </cell>
          <cell r="H4660" t="str">
            <v xml:space="preserve"> Metazoa</v>
          </cell>
          <cell r="I4660" t="str">
            <v xml:space="preserve"> Chordata</v>
          </cell>
          <cell r="J4660" t="str">
            <v xml:space="preserve"> Craniata</v>
          </cell>
          <cell r="K4660" t="str">
            <v xml:space="preserve"> Vertebrata</v>
          </cell>
          <cell r="L4660" t="str">
            <v xml:space="preserve"> Euteleostomi</v>
          </cell>
          <cell r="M4660" t="str">
            <v>Archelosauria</v>
          </cell>
          <cell r="N4660" t="str">
            <v xml:space="preserve"> Archosauria</v>
          </cell>
          <cell r="O4660" t="str">
            <v xml:space="preserve"> Dinosauria</v>
          </cell>
          <cell r="P4660" t="str">
            <v xml:space="preserve"> Saurischia</v>
          </cell>
          <cell r="Q4660" t="str">
            <v xml:space="preserve"> Theropoda</v>
          </cell>
          <cell r="R4660" t="str">
            <v>Coelurosauria</v>
          </cell>
          <cell r="S4660" t="str">
            <v xml:space="preserve"> Aves</v>
          </cell>
          <cell r="T4660" t="str">
            <v xml:space="preserve"> Neognathae</v>
          </cell>
          <cell r="U4660" t="str">
            <v xml:space="preserve"> Galloanserae</v>
          </cell>
        </row>
        <row r="4661">
          <cell r="B4661" t="str">
            <v>Q9SPD7</v>
          </cell>
          <cell r="C4661" t="str">
            <v xml:space="preserve"> Zea mays (Maize).</v>
          </cell>
          <cell r="E4661" t="str">
            <v xml:space="preserve"> NCBI_TaxID=4577 {ECO:0000313|EMBL:AAD56653.1};</v>
          </cell>
          <cell r="G4661" t="str">
            <v>Eukaryota</v>
          </cell>
          <cell r="H4661" t="str">
            <v xml:space="preserve"> Viridiplantae</v>
          </cell>
          <cell r="I4661" t="str">
            <v xml:space="preserve"> Streptophyta</v>
          </cell>
          <cell r="J4661" t="str">
            <v xml:space="preserve"> Embryophyta</v>
          </cell>
          <cell r="K4661" t="str">
            <v xml:space="preserve"> Tracheophyta</v>
          </cell>
          <cell r="L4661" t="str">
            <v>Spermatophyta</v>
          </cell>
          <cell r="M4661" t="str">
            <v xml:space="preserve"> Magnoliophyta</v>
          </cell>
          <cell r="N4661" t="str">
            <v xml:space="preserve"> Liliopsida</v>
          </cell>
          <cell r="O4661" t="str">
            <v xml:space="preserve"> Poales</v>
          </cell>
          <cell r="P4661" t="str">
            <v xml:space="preserve"> Poaceae</v>
          </cell>
          <cell r="Q4661" t="str">
            <v>PACMAD clade</v>
          </cell>
          <cell r="R4661" t="str">
            <v xml:space="preserve"> Panicoideae</v>
          </cell>
          <cell r="S4661" t="str">
            <v xml:space="preserve"> Andropogonodae</v>
          </cell>
          <cell r="T4661" t="str">
            <v xml:space="preserve"> Andropogoneae</v>
          </cell>
          <cell r="U4661" t="str">
            <v xml:space="preserve"> Tripsacinae</v>
          </cell>
        </row>
        <row r="4662">
          <cell r="B4662" t="str">
            <v>Q9VF44</v>
          </cell>
          <cell r="C4662" t="str">
            <v xml:space="preserve"> Drosophila melanogaster (Fruit fly).</v>
          </cell>
          <cell r="E4662" t="str">
            <v xml:space="preserve"> NCBI_TaxID=7227 {ECO:0000313|EMBL:AAF55216.1, ECO:0000313|Proteomes:UP000000803};</v>
          </cell>
          <cell r="G4662" t="str">
            <v>Eukaryota</v>
          </cell>
          <cell r="H4662" t="str">
            <v xml:space="preserve"> Metazoa</v>
          </cell>
          <cell r="I4662" t="str">
            <v xml:space="preserve"> Ecdysozoa</v>
          </cell>
          <cell r="J4662" t="str">
            <v xml:space="preserve"> Arthropoda</v>
          </cell>
          <cell r="K4662" t="str">
            <v xml:space="preserve"> Hexapoda</v>
          </cell>
          <cell r="L4662" t="str">
            <v xml:space="preserve"> Insecta</v>
          </cell>
          <cell r="M4662" t="str">
            <v>Pterygota</v>
          </cell>
          <cell r="N4662" t="str">
            <v xml:space="preserve"> Neoptera</v>
          </cell>
          <cell r="O4662" t="str">
            <v xml:space="preserve"> Holometabola</v>
          </cell>
          <cell r="P4662" t="str">
            <v xml:space="preserve"> Diptera</v>
          </cell>
          <cell r="Q4662" t="str">
            <v xml:space="preserve"> Brachycera</v>
          </cell>
          <cell r="R4662" t="str">
            <v xml:space="preserve"> Muscomorpha</v>
          </cell>
          <cell r="S4662" t="str">
            <v>Ephydroidea</v>
          </cell>
          <cell r="T4662" t="str">
            <v xml:space="preserve"> Drosophilidae</v>
          </cell>
          <cell r="U4662" t="str">
            <v xml:space="preserve"> Drosophila</v>
          </cell>
        </row>
        <row r="4663">
          <cell r="B4663" t="str">
            <v>Q9VKP2</v>
          </cell>
          <cell r="C4663" t="str">
            <v xml:space="preserve"> Drosophila melanogaster (Fruit fly).</v>
          </cell>
          <cell r="E4663" t="str">
            <v xml:space="preserve"> NCBI_TaxID=7227 {ECO:0000313|EMBL:AAF53020.1, ECO:0000313|Proteomes:UP000000803};</v>
          </cell>
          <cell r="G4663" t="str">
            <v>Eukaryota</v>
          </cell>
          <cell r="H4663" t="str">
            <v xml:space="preserve"> Metazoa</v>
          </cell>
          <cell r="I4663" t="str">
            <v xml:space="preserve"> Ecdysozoa</v>
          </cell>
          <cell r="J4663" t="str">
            <v xml:space="preserve"> Arthropoda</v>
          </cell>
          <cell r="K4663" t="str">
            <v xml:space="preserve"> Hexapoda</v>
          </cell>
          <cell r="L4663" t="str">
            <v xml:space="preserve"> Insecta</v>
          </cell>
          <cell r="M4663" t="str">
            <v>Pterygota</v>
          </cell>
          <cell r="N4663" t="str">
            <v xml:space="preserve"> Neoptera</v>
          </cell>
          <cell r="O4663" t="str">
            <v xml:space="preserve"> Holometabola</v>
          </cell>
          <cell r="P4663" t="str">
            <v xml:space="preserve"> Diptera</v>
          </cell>
          <cell r="Q4663" t="str">
            <v xml:space="preserve"> Brachycera</v>
          </cell>
          <cell r="R4663" t="str">
            <v xml:space="preserve"> Muscomorpha</v>
          </cell>
          <cell r="S4663" t="str">
            <v>Ephydroidea</v>
          </cell>
          <cell r="T4663" t="str">
            <v xml:space="preserve"> Drosophilidae</v>
          </cell>
          <cell r="U4663" t="str">
            <v xml:space="preserve"> Drosophila</v>
          </cell>
        </row>
        <row r="4664">
          <cell r="B4664" t="str">
            <v>Q9VKP3</v>
          </cell>
          <cell r="C4664" t="str">
            <v xml:space="preserve"> Drosophila melanogaster (Fruit fly).</v>
          </cell>
          <cell r="E4664" t="str">
            <v xml:space="preserve"> NCBI_TaxID=7227 {ECO:0000313|EMBL:AAF53019.2, ECO:0000313|Proteomes:UP000000803};</v>
          </cell>
          <cell r="G4664" t="str">
            <v>Eukaryota</v>
          </cell>
          <cell r="H4664" t="str">
            <v xml:space="preserve"> Metazoa</v>
          </cell>
          <cell r="I4664" t="str">
            <v xml:space="preserve"> Ecdysozoa</v>
          </cell>
          <cell r="J4664" t="str">
            <v xml:space="preserve"> Arthropoda</v>
          </cell>
          <cell r="K4664" t="str">
            <v xml:space="preserve"> Hexapoda</v>
          </cell>
          <cell r="L4664" t="str">
            <v xml:space="preserve"> Insecta</v>
          </cell>
          <cell r="M4664" t="str">
            <v>Pterygota</v>
          </cell>
          <cell r="N4664" t="str">
            <v xml:space="preserve"> Neoptera</v>
          </cell>
          <cell r="O4664" t="str">
            <v xml:space="preserve"> Holometabola</v>
          </cell>
          <cell r="P4664" t="str">
            <v xml:space="preserve"> Diptera</v>
          </cell>
          <cell r="Q4664" t="str">
            <v xml:space="preserve"> Brachycera</v>
          </cell>
          <cell r="R4664" t="str">
            <v xml:space="preserve"> Muscomorpha</v>
          </cell>
          <cell r="S4664" t="str">
            <v>Ephydroidea</v>
          </cell>
          <cell r="T4664" t="str">
            <v xml:space="preserve"> Drosophilidae</v>
          </cell>
          <cell r="U4664" t="str">
            <v xml:space="preserve"> Drosophila</v>
          </cell>
        </row>
        <row r="4665">
          <cell r="B4665" t="str">
            <v>Q9VKP4</v>
          </cell>
          <cell r="C4665" t="str">
            <v xml:space="preserve"> Drosophila melanogaster (Fruit fly).</v>
          </cell>
          <cell r="E4665" t="str">
            <v xml:space="preserve"> NCBI_TaxID=7227 {ECO:0000313|EMBL:AAF53018.2, ECO:0000313|Proteomes:UP000000803};</v>
          </cell>
          <cell r="G4665" t="str">
            <v>Eukaryota</v>
          </cell>
          <cell r="H4665" t="str">
            <v xml:space="preserve"> Metazoa</v>
          </cell>
          <cell r="I4665" t="str">
            <v xml:space="preserve"> Ecdysozoa</v>
          </cell>
          <cell r="J4665" t="str">
            <v xml:space="preserve"> Arthropoda</v>
          </cell>
          <cell r="K4665" t="str">
            <v xml:space="preserve"> Hexapoda</v>
          </cell>
          <cell r="L4665" t="str">
            <v xml:space="preserve"> Insecta</v>
          </cell>
          <cell r="M4665" t="str">
            <v>Pterygota</v>
          </cell>
          <cell r="N4665" t="str">
            <v xml:space="preserve"> Neoptera</v>
          </cell>
          <cell r="O4665" t="str">
            <v xml:space="preserve"> Holometabola</v>
          </cell>
          <cell r="P4665" t="str">
            <v xml:space="preserve"> Diptera</v>
          </cell>
          <cell r="Q4665" t="str">
            <v xml:space="preserve"> Brachycera</v>
          </cell>
          <cell r="R4665" t="str">
            <v xml:space="preserve"> Muscomorpha</v>
          </cell>
          <cell r="S4665" t="str">
            <v>Ephydroidea</v>
          </cell>
          <cell r="T4665" t="str">
            <v xml:space="preserve"> Drosophilidae</v>
          </cell>
          <cell r="U4665" t="str">
            <v xml:space="preserve"> Drosophila</v>
          </cell>
        </row>
        <row r="4666">
          <cell r="B4666" t="str">
            <v>R0EX80</v>
          </cell>
          <cell r="C4666" t="str">
            <v xml:space="preserve"> Capsella rubella.</v>
          </cell>
          <cell r="E4666" t="str">
            <v xml:space="preserve"> NCBI_TaxID=81985 {ECO:0000313|EMBL:EOA13842.1, ECO:0000313|Proteomes:UP000029121};</v>
          </cell>
          <cell r="G4666" t="str">
            <v>Eukaryota</v>
          </cell>
          <cell r="H4666" t="str">
            <v xml:space="preserve"> Viridiplantae</v>
          </cell>
          <cell r="I4666" t="str">
            <v xml:space="preserve"> Streptophyta</v>
          </cell>
          <cell r="J4666" t="str">
            <v xml:space="preserve"> Embryophyta</v>
          </cell>
          <cell r="K4666" t="str">
            <v xml:space="preserve"> Tracheophyta</v>
          </cell>
          <cell r="L4666" t="str">
            <v>Spermatophyta</v>
          </cell>
          <cell r="M4666" t="str">
            <v xml:space="preserve"> Magnoliophyta</v>
          </cell>
          <cell r="N4666" t="str">
            <v xml:space="preserve"> eudicotyledons</v>
          </cell>
          <cell r="O4666" t="str">
            <v xml:space="preserve"> Gunneridae</v>
          </cell>
          <cell r="P4666" t="str">
            <v>Pentapetalae</v>
          </cell>
          <cell r="Q4666" t="str">
            <v xml:space="preserve"> rosids</v>
          </cell>
          <cell r="R4666" t="str">
            <v xml:space="preserve"> malvids</v>
          </cell>
          <cell r="S4666" t="str">
            <v xml:space="preserve"> Brassicales</v>
          </cell>
          <cell r="T4666" t="str">
            <v xml:space="preserve"> Brassicaceae</v>
          </cell>
          <cell r="U4666" t="str">
            <v xml:space="preserve"> Camelineae</v>
          </cell>
        </row>
        <row r="4667">
          <cell r="B4667" t="str">
            <v>R0FPY7</v>
          </cell>
          <cell r="C4667" t="str">
            <v xml:space="preserve"> Capsella rubella.</v>
          </cell>
          <cell r="E4667" t="str">
            <v xml:space="preserve"> NCBI_TaxID=81985 {ECO:0000313|EMBL:EOA24597.1, ECO:0000313|Proteomes:UP000029121};</v>
          </cell>
          <cell r="G4667" t="str">
            <v>Eukaryota</v>
          </cell>
          <cell r="H4667" t="str">
            <v xml:space="preserve"> Viridiplantae</v>
          </cell>
          <cell r="I4667" t="str">
            <v xml:space="preserve"> Streptophyta</v>
          </cell>
          <cell r="J4667" t="str">
            <v xml:space="preserve"> Embryophyta</v>
          </cell>
          <cell r="K4667" t="str">
            <v xml:space="preserve"> Tracheophyta</v>
          </cell>
          <cell r="L4667" t="str">
            <v>Spermatophyta</v>
          </cell>
          <cell r="M4667" t="str">
            <v xml:space="preserve"> Magnoliophyta</v>
          </cell>
          <cell r="N4667" t="str">
            <v xml:space="preserve"> eudicotyledons</v>
          </cell>
          <cell r="O4667" t="str">
            <v xml:space="preserve"> Gunneridae</v>
          </cell>
          <cell r="P4667" t="str">
            <v>Pentapetalae</v>
          </cell>
          <cell r="Q4667" t="str">
            <v xml:space="preserve"> rosids</v>
          </cell>
          <cell r="R4667" t="str">
            <v xml:space="preserve"> malvids</v>
          </cell>
          <cell r="S4667" t="str">
            <v xml:space="preserve"> Brassicales</v>
          </cell>
          <cell r="T4667" t="str">
            <v xml:space="preserve"> Brassicaceae</v>
          </cell>
          <cell r="U4667" t="str">
            <v xml:space="preserve"> Camelineae</v>
          </cell>
        </row>
        <row r="4668">
          <cell r="B4668" t="str">
            <v>R0G683</v>
          </cell>
          <cell r="C4668" t="str">
            <v xml:space="preserve"> Capsella rubella.</v>
          </cell>
          <cell r="E4668" t="str">
            <v xml:space="preserve"> NCBI_TaxID=81985 {ECO:0000313|EMBL:EOA31082.1, ECO:0000313|Proteomes:UP000029121};</v>
          </cell>
          <cell r="G4668" t="str">
            <v>Eukaryota</v>
          </cell>
          <cell r="H4668" t="str">
            <v xml:space="preserve"> Viridiplantae</v>
          </cell>
          <cell r="I4668" t="str">
            <v xml:space="preserve"> Streptophyta</v>
          </cell>
          <cell r="J4668" t="str">
            <v xml:space="preserve"> Embryophyta</v>
          </cell>
          <cell r="K4668" t="str">
            <v xml:space="preserve"> Tracheophyta</v>
          </cell>
          <cell r="L4668" t="str">
            <v>Spermatophyta</v>
          </cell>
          <cell r="M4668" t="str">
            <v xml:space="preserve"> Magnoliophyta</v>
          </cell>
          <cell r="N4668" t="str">
            <v xml:space="preserve"> eudicotyledons</v>
          </cell>
          <cell r="O4668" t="str">
            <v xml:space="preserve"> Gunneridae</v>
          </cell>
          <cell r="P4668" t="str">
            <v>Pentapetalae</v>
          </cell>
          <cell r="Q4668" t="str">
            <v xml:space="preserve"> rosids</v>
          </cell>
          <cell r="R4668" t="str">
            <v xml:space="preserve"> malvids</v>
          </cell>
          <cell r="S4668" t="str">
            <v xml:space="preserve"> Brassicales</v>
          </cell>
          <cell r="T4668" t="str">
            <v xml:space="preserve"> Brassicaceae</v>
          </cell>
          <cell r="U4668" t="str">
            <v xml:space="preserve"> Camelineae</v>
          </cell>
        </row>
        <row r="4669">
          <cell r="B4669" t="str">
            <v>R0G6I6</v>
          </cell>
          <cell r="C4669" t="str">
            <v xml:space="preserve"> Capsella rubella.</v>
          </cell>
          <cell r="E4669" t="str">
            <v xml:space="preserve"> NCBI_TaxID=81985 {ECO:0000313|EMBL:EOA31006.1, ECO:0000313|Proteomes:UP000029121};</v>
          </cell>
          <cell r="G4669" t="str">
            <v>Eukaryota</v>
          </cell>
          <cell r="H4669" t="str">
            <v xml:space="preserve"> Viridiplantae</v>
          </cell>
          <cell r="I4669" t="str">
            <v xml:space="preserve"> Streptophyta</v>
          </cell>
          <cell r="J4669" t="str">
            <v xml:space="preserve"> Embryophyta</v>
          </cell>
          <cell r="K4669" t="str">
            <v xml:space="preserve"> Tracheophyta</v>
          </cell>
          <cell r="L4669" t="str">
            <v>Spermatophyta</v>
          </cell>
          <cell r="M4669" t="str">
            <v xml:space="preserve"> Magnoliophyta</v>
          </cell>
          <cell r="N4669" t="str">
            <v xml:space="preserve"> eudicotyledons</v>
          </cell>
          <cell r="O4669" t="str">
            <v xml:space="preserve"> Gunneridae</v>
          </cell>
          <cell r="P4669" t="str">
            <v>Pentapetalae</v>
          </cell>
          <cell r="Q4669" t="str">
            <v xml:space="preserve"> rosids</v>
          </cell>
          <cell r="R4669" t="str">
            <v xml:space="preserve"> malvids</v>
          </cell>
          <cell r="S4669" t="str">
            <v xml:space="preserve"> Brassicales</v>
          </cell>
          <cell r="T4669" t="str">
            <v xml:space="preserve"> Brassicaceae</v>
          </cell>
          <cell r="U4669" t="str">
            <v xml:space="preserve"> Camelineae</v>
          </cell>
        </row>
        <row r="4670">
          <cell r="B4670" t="str">
            <v>R0GRK3</v>
          </cell>
          <cell r="C4670" t="str">
            <v xml:space="preserve"> Capsella rubella.</v>
          </cell>
          <cell r="E4670" t="str">
            <v xml:space="preserve"> NCBI_TaxID=81985 {ECO:0000313|EMBL:EOA13838.1, ECO:0000313|Proteomes:UP000029121};</v>
          </cell>
          <cell r="G4670" t="str">
            <v>Eukaryota</v>
          </cell>
          <cell r="H4670" t="str">
            <v xml:space="preserve"> Viridiplantae</v>
          </cell>
          <cell r="I4670" t="str">
            <v xml:space="preserve"> Streptophyta</v>
          </cell>
          <cell r="J4670" t="str">
            <v xml:space="preserve"> Embryophyta</v>
          </cell>
          <cell r="K4670" t="str">
            <v xml:space="preserve"> Tracheophyta</v>
          </cell>
          <cell r="L4670" t="str">
            <v>Spermatophyta</v>
          </cell>
          <cell r="M4670" t="str">
            <v xml:space="preserve"> Magnoliophyta</v>
          </cell>
          <cell r="N4670" t="str">
            <v xml:space="preserve"> eudicotyledons</v>
          </cell>
          <cell r="O4670" t="str">
            <v xml:space="preserve"> Gunneridae</v>
          </cell>
          <cell r="P4670" t="str">
            <v>Pentapetalae</v>
          </cell>
          <cell r="Q4670" t="str">
            <v xml:space="preserve"> rosids</v>
          </cell>
          <cell r="R4670" t="str">
            <v xml:space="preserve"> malvids</v>
          </cell>
          <cell r="S4670" t="str">
            <v xml:space="preserve"> Brassicales</v>
          </cell>
          <cell r="T4670" t="str">
            <v xml:space="preserve"> Brassicaceae</v>
          </cell>
          <cell r="U4670" t="str">
            <v xml:space="preserve"> Camelineae</v>
          </cell>
        </row>
        <row r="4671">
          <cell r="B4671" t="str">
            <v>R0H427</v>
          </cell>
          <cell r="C4671" t="str">
            <v xml:space="preserve"> Capsella rubella.</v>
          </cell>
          <cell r="E4671" t="str">
            <v xml:space="preserve"> NCBI_TaxID=81985 {ECO:0000313|EMBL:EOA19435.1, ECO:0000313|Proteomes:UP000029121};</v>
          </cell>
          <cell r="G4671" t="str">
            <v>Eukaryota</v>
          </cell>
          <cell r="H4671" t="str">
            <v xml:space="preserve"> Viridiplantae</v>
          </cell>
          <cell r="I4671" t="str">
            <v xml:space="preserve"> Streptophyta</v>
          </cell>
          <cell r="J4671" t="str">
            <v xml:space="preserve"> Embryophyta</v>
          </cell>
          <cell r="K4671" t="str">
            <v xml:space="preserve"> Tracheophyta</v>
          </cell>
          <cell r="L4671" t="str">
            <v>Spermatophyta</v>
          </cell>
          <cell r="M4671" t="str">
            <v xml:space="preserve"> Magnoliophyta</v>
          </cell>
          <cell r="N4671" t="str">
            <v xml:space="preserve"> eudicotyledons</v>
          </cell>
          <cell r="O4671" t="str">
            <v xml:space="preserve"> Gunneridae</v>
          </cell>
          <cell r="P4671" t="str">
            <v>Pentapetalae</v>
          </cell>
          <cell r="Q4671" t="str">
            <v xml:space="preserve"> rosids</v>
          </cell>
          <cell r="R4671" t="str">
            <v xml:space="preserve"> malvids</v>
          </cell>
          <cell r="S4671" t="str">
            <v xml:space="preserve"> Brassicales</v>
          </cell>
          <cell r="T4671" t="str">
            <v xml:space="preserve"> Brassicaceae</v>
          </cell>
          <cell r="U4671" t="str">
            <v xml:space="preserve"> Camelineae</v>
          </cell>
        </row>
        <row r="4672">
          <cell r="B4672" t="str">
            <v>R0HZK6</v>
          </cell>
          <cell r="C4672" t="str">
            <v xml:space="preserve"> Capsella rubella.</v>
          </cell>
          <cell r="E4672" t="str">
            <v xml:space="preserve"> NCBI_TaxID=81985 {ECO:0000313|EMBL:EOA31005.1, ECO:0000313|Proteomes:UP000029121};</v>
          </cell>
          <cell r="G4672" t="str">
            <v>Eukaryota</v>
          </cell>
          <cell r="H4672" t="str">
            <v xml:space="preserve"> Viridiplantae</v>
          </cell>
          <cell r="I4672" t="str">
            <v xml:space="preserve"> Streptophyta</v>
          </cell>
          <cell r="J4672" t="str">
            <v xml:space="preserve"> Embryophyta</v>
          </cell>
          <cell r="K4672" t="str">
            <v xml:space="preserve"> Tracheophyta</v>
          </cell>
          <cell r="L4672" t="str">
            <v>Spermatophyta</v>
          </cell>
          <cell r="M4672" t="str">
            <v xml:space="preserve"> Magnoliophyta</v>
          </cell>
          <cell r="N4672" t="str">
            <v xml:space="preserve"> eudicotyledons</v>
          </cell>
          <cell r="O4672" t="str">
            <v xml:space="preserve"> Gunneridae</v>
          </cell>
          <cell r="P4672" t="str">
            <v>Pentapetalae</v>
          </cell>
          <cell r="Q4672" t="str">
            <v xml:space="preserve"> rosids</v>
          </cell>
          <cell r="R4672" t="str">
            <v xml:space="preserve"> malvids</v>
          </cell>
          <cell r="S4672" t="str">
            <v xml:space="preserve"> Brassicales</v>
          </cell>
          <cell r="T4672" t="str">
            <v xml:space="preserve"> Brassicaceae</v>
          </cell>
          <cell r="U4672" t="str">
            <v xml:space="preserve"> Camelineae</v>
          </cell>
        </row>
        <row r="4673">
          <cell r="B4673" t="str">
            <v>R0I439</v>
          </cell>
          <cell r="C4673" t="str">
            <v xml:space="preserve"> Capsella rubella.</v>
          </cell>
          <cell r="E4673" t="str">
            <v xml:space="preserve"> NCBI_TaxID=81985 {ECO:0000313|EMBL:EOA31083.1, ECO:0000313|Proteomes:UP000029121};</v>
          </cell>
          <cell r="G4673" t="str">
            <v>Eukaryota</v>
          </cell>
          <cell r="H4673" t="str">
            <v xml:space="preserve"> Viridiplantae</v>
          </cell>
          <cell r="I4673" t="str">
            <v xml:space="preserve"> Streptophyta</v>
          </cell>
          <cell r="J4673" t="str">
            <v xml:space="preserve"> Embryophyta</v>
          </cell>
          <cell r="K4673" t="str">
            <v xml:space="preserve"> Tracheophyta</v>
          </cell>
          <cell r="L4673" t="str">
            <v>Spermatophyta</v>
          </cell>
          <cell r="M4673" t="str">
            <v xml:space="preserve"> Magnoliophyta</v>
          </cell>
          <cell r="N4673" t="str">
            <v xml:space="preserve"> eudicotyledons</v>
          </cell>
          <cell r="O4673" t="str">
            <v xml:space="preserve"> Gunneridae</v>
          </cell>
          <cell r="P4673" t="str">
            <v>Pentapetalae</v>
          </cell>
          <cell r="Q4673" t="str">
            <v xml:space="preserve"> rosids</v>
          </cell>
          <cell r="R4673" t="str">
            <v xml:space="preserve"> malvids</v>
          </cell>
          <cell r="S4673" t="str">
            <v xml:space="preserve"> Brassicales</v>
          </cell>
          <cell r="T4673" t="str">
            <v xml:space="preserve"> Brassicaceae</v>
          </cell>
          <cell r="U4673" t="str">
            <v xml:space="preserve"> Camelineae</v>
          </cell>
        </row>
        <row r="4674">
          <cell r="B4674" t="str">
            <v>R0II01</v>
          </cell>
          <cell r="C4674" t="str">
            <v xml:space="preserve"> Capsella rubella.</v>
          </cell>
          <cell r="E4674" t="str">
            <v xml:space="preserve"> NCBI_TaxID=81985 {ECO:0000313|EMBL:EOA36488.1, ECO:0000313|Proteomes:UP000029121};</v>
          </cell>
          <cell r="G4674" t="str">
            <v>Eukaryota</v>
          </cell>
          <cell r="H4674" t="str">
            <v xml:space="preserve"> Viridiplantae</v>
          </cell>
          <cell r="I4674" t="str">
            <v xml:space="preserve"> Streptophyta</v>
          </cell>
          <cell r="J4674" t="str">
            <v xml:space="preserve"> Embryophyta</v>
          </cell>
          <cell r="K4674" t="str">
            <v xml:space="preserve"> Tracheophyta</v>
          </cell>
          <cell r="L4674" t="str">
            <v>Spermatophyta</v>
          </cell>
          <cell r="M4674" t="str">
            <v xml:space="preserve"> Magnoliophyta</v>
          </cell>
          <cell r="N4674" t="str">
            <v xml:space="preserve"> eudicotyledons</v>
          </cell>
          <cell r="O4674" t="str">
            <v xml:space="preserve"> Gunneridae</v>
          </cell>
          <cell r="P4674" t="str">
            <v>Pentapetalae</v>
          </cell>
          <cell r="Q4674" t="str">
            <v xml:space="preserve"> rosids</v>
          </cell>
          <cell r="R4674" t="str">
            <v xml:space="preserve"> malvids</v>
          </cell>
          <cell r="S4674" t="str">
            <v xml:space="preserve"> Brassicales</v>
          </cell>
          <cell r="T4674" t="str">
            <v xml:space="preserve"> Brassicaceae</v>
          </cell>
          <cell r="U4674" t="str">
            <v xml:space="preserve"> Camelineae</v>
          </cell>
        </row>
        <row r="4675">
          <cell r="B4675" t="str">
            <v>R0J152</v>
          </cell>
          <cell r="C4675" t="str">
            <v xml:space="preserve"> Setosphaeria turcica (strain 28A) (Northern leaf blight fungus) (Exserohilum turcicum).</v>
          </cell>
          <cell r="E4675" t="str">
            <v xml:space="preserve"> NCBI_TaxID=671987 {ECO:0000313|EMBL:EOA90506.1, ECO:0000313|Proteomes:UP000016935};</v>
          </cell>
          <cell r="G4675" t="str">
            <v>Eukaryota</v>
          </cell>
          <cell r="H4675" t="str">
            <v xml:space="preserve"> Fungi</v>
          </cell>
          <cell r="I4675" t="str">
            <v xml:space="preserve"> Dikarya</v>
          </cell>
          <cell r="J4675" t="str">
            <v xml:space="preserve"> Ascomycota</v>
          </cell>
          <cell r="K4675" t="str">
            <v xml:space="preserve"> Pezizomycotina</v>
          </cell>
          <cell r="L4675" t="str">
            <v>Dothideomycetes</v>
          </cell>
          <cell r="M4675" t="str">
            <v xml:space="preserve"> Pleosporomycetidae</v>
          </cell>
          <cell r="N4675" t="str">
            <v xml:space="preserve"> Pleosporales</v>
          </cell>
          <cell r="O4675" t="str">
            <v xml:space="preserve"> Pleosporineae</v>
          </cell>
          <cell r="P4675" t="str">
            <v>Pleosporaceae</v>
          </cell>
          <cell r="Q4675" t="str">
            <v xml:space="preserve"> Setosphaeria.</v>
          </cell>
        </row>
        <row r="4676">
          <cell r="B4676" t="str">
            <v>R0KC63</v>
          </cell>
          <cell r="C4676" t="str">
            <v xml:space="preserve"> Setosphaeria turcica (strain 28A) (Northern leaf blight fungus) (Exserohilum turcicum).</v>
          </cell>
          <cell r="E4676" t="str">
            <v xml:space="preserve"> NCBI_TaxID=671987 {ECO:0000313|EMBL:EOA85817.1, ECO:0000313|Proteomes:UP000016935};</v>
          </cell>
          <cell r="G4676" t="str">
            <v>Eukaryota</v>
          </cell>
          <cell r="H4676" t="str">
            <v xml:space="preserve"> Fungi</v>
          </cell>
          <cell r="I4676" t="str">
            <v xml:space="preserve"> Dikarya</v>
          </cell>
          <cell r="J4676" t="str">
            <v xml:space="preserve"> Ascomycota</v>
          </cell>
          <cell r="K4676" t="str">
            <v xml:space="preserve"> Pezizomycotina</v>
          </cell>
          <cell r="L4676" t="str">
            <v>Dothideomycetes</v>
          </cell>
          <cell r="M4676" t="str">
            <v xml:space="preserve"> Pleosporomycetidae</v>
          </cell>
          <cell r="N4676" t="str">
            <v xml:space="preserve"> Pleosporales</v>
          </cell>
          <cell r="O4676" t="str">
            <v xml:space="preserve"> Pleosporineae</v>
          </cell>
          <cell r="P4676" t="str">
            <v>Pleosporaceae</v>
          </cell>
          <cell r="Q4676" t="str">
            <v xml:space="preserve"> Setosphaeria.</v>
          </cell>
        </row>
        <row r="4677">
          <cell r="B4677" t="str">
            <v>R0MIX9</v>
          </cell>
          <cell r="C4677" t="str">
            <v xml:space="preserve"> Nosema bombycis (strain CQ1 / CVCC 102059) (Microsporidian parasite) (Pebrine of silkworm).</v>
          </cell>
          <cell r="E4677" t="str">
            <v xml:space="preserve"> NCBI_TaxID=578461 {ECO:0000313|EMBL:EOB12753.1, ECO:0000313|Proteomes:UP000016927};</v>
          </cell>
          <cell r="G4677" t="str">
            <v>Eukaryota</v>
          </cell>
          <cell r="H4677" t="str">
            <v xml:space="preserve"> Fungi</v>
          </cell>
          <cell r="I4677" t="str">
            <v xml:space="preserve"> Fungi incertae sedis</v>
          </cell>
          <cell r="J4677" t="str">
            <v xml:space="preserve"> Microsporidia</v>
          </cell>
          <cell r="K4677" t="str">
            <v xml:space="preserve"> Nosematidae</v>
          </cell>
          <cell r="L4677" t="str">
            <v>Nosema.</v>
          </cell>
        </row>
        <row r="4678">
          <cell r="B4678" t="str">
            <v>R1BYD6</v>
          </cell>
          <cell r="C4678" t="str">
            <v xml:space="preserve"> Emiliania huxleyi (Pontosphaera huxleyi).</v>
          </cell>
          <cell r="E4678" t="str">
            <v xml:space="preserve"> NCBI_TaxID=2903 {ECO:0000313|EMBL:EOD14807.1};</v>
          </cell>
          <cell r="G4678" t="str">
            <v>Eukaryota</v>
          </cell>
          <cell r="H4678" t="str">
            <v xml:space="preserve"> Haptophyceae</v>
          </cell>
          <cell r="I4678" t="str">
            <v xml:space="preserve"> Isochrysidales</v>
          </cell>
          <cell r="J4678" t="str">
            <v xml:space="preserve"> Noelaerhabdaceae</v>
          </cell>
          <cell r="K4678" t="str">
            <v xml:space="preserve"> Emiliania.</v>
          </cell>
        </row>
        <row r="4679">
          <cell r="B4679" t="str">
            <v>R1CF35</v>
          </cell>
          <cell r="C4679" t="str">
            <v xml:space="preserve"> Emiliania huxleyi (Pontosphaera huxleyi).</v>
          </cell>
          <cell r="E4679" t="str">
            <v xml:space="preserve"> NCBI_TaxID=2903 {ECO:0000313|EMBL:EOD21373.1};</v>
          </cell>
          <cell r="G4679" t="str">
            <v>Eukaryota</v>
          </cell>
          <cell r="H4679" t="str">
            <v xml:space="preserve"> Haptophyceae</v>
          </cell>
          <cell r="I4679" t="str">
            <v xml:space="preserve"> Isochrysidales</v>
          </cell>
          <cell r="J4679" t="str">
            <v xml:space="preserve"> Noelaerhabdaceae</v>
          </cell>
          <cell r="K4679" t="str">
            <v xml:space="preserve"> Emiliania.</v>
          </cell>
        </row>
        <row r="4680">
          <cell r="B4680" t="str">
            <v>R1E8Y1</v>
          </cell>
          <cell r="C4680" t="str">
            <v xml:space="preserve"> Botryosphaeria parva (strain UCR-NP2) (Grapevine canker fungus) (Neofusicoccum parvum).</v>
          </cell>
          <cell r="E4680" t="str">
            <v xml:space="preserve"> NCBI_TaxID=1287680 {ECO:0000313|EMBL:EOD44238.1, ECO:0000313|Proteomes:UP000013521};</v>
          </cell>
          <cell r="G4680" t="str">
            <v>Eukaryota</v>
          </cell>
          <cell r="H4680" t="str">
            <v xml:space="preserve"> Fungi</v>
          </cell>
          <cell r="I4680" t="str">
            <v xml:space="preserve"> Dikarya</v>
          </cell>
          <cell r="J4680" t="str">
            <v xml:space="preserve"> Ascomycota</v>
          </cell>
          <cell r="K4680" t="str">
            <v xml:space="preserve"> Pezizomycotina</v>
          </cell>
          <cell r="L4680" t="str">
            <v>Dothideomycetes</v>
          </cell>
          <cell r="M4680" t="str">
            <v xml:space="preserve"> Dothideomycetes incertae sedis</v>
          </cell>
          <cell r="N4680" t="str">
            <v xml:space="preserve"> Botryosphaeriales</v>
          </cell>
          <cell r="O4680" t="str">
            <v>Botryosphaeriaceae</v>
          </cell>
          <cell r="P4680" t="str">
            <v xml:space="preserve"> Neofusicoccum.</v>
          </cell>
        </row>
        <row r="4681">
          <cell r="B4681" t="str">
            <v>R1GP72</v>
          </cell>
          <cell r="C4681" t="str">
            <v xml:space="preserve"> Botryosphaeria parva (strain UCR-NP2) (Grapevine canker fungus) (Neofusicoccum parvum).</v>
          </cell>
          <cell r="E4681" t="str">
            <v xml:space="preserve"> NCBI_TaxID=1287680 {ECO:0000313|EMBL:EOD50101.1, ECO:0000313|Proteomes:UP000013521};</v>
          </cell>
          <cell r="G4681" t="str">
            <v>Eukaryota</v>
          </cell>
          <cell r="H4681" t="str">
            <v xml:space="preserve"> Fungi</v>
          </cell>
          <cell r="I4681" t="str">
            <v xml:space="preserve"> Dikarya</v>
          </cell>
          <cell r="J4681" t="str">
            <v xml:space="preserve"> Ascomycota</v>
          </cell>
          <cell r="K4681" t="str">
            <v xml:space="preserve"> Pezizomycotina</v>
          </cell>
          <cell r="L4681" t="str">
            <v>Dothideomycetes</v>
          </cell>
          <cell r="M4681" t="str">
            <v xml:space="preserve"> Dothideomycetes incertae sedis</v>
          </cell>
          <cell r="N4681" t="str">
            <v xml:space="preserve"> Botryosphaeriales</v>
          </cell>
          <cell r="O4681" t="str">
            <v>Botryosphaeriaceae</v>
          </cell>
          <cell r="P4681" t="str">
            <v xml:space="preserve"> Neofusicoccum.</v>
          </cell>
        </row>
        <row r="4682">
          <cell r="B4682" t="str">
            <v>R4FQ51</v>
          </cell>
          <cell r="C4682" t="str">
            <v xml:space="preserve"> Rhodnius prolixus (Triatomid bug).</v>
          </cell>
          <cell r="E4682" t="str">
            <v xml:space="preserve"> NCBI_TaxID=13249 {ECO:0000313|EMBL:JAA76916.1};</v>
          </cell>
          <cell r="G4682" t="str">
            <v>Eukaryota</v>
          </cell>
          <cell r="H4682" t="str">
            <v xml:space="preserve"> Metazoa</v>
          </cell>
          <cell r="I4682" t="str">
            <v xml:space="preserve"> Ecdysozoa</v>
          </cell>
          <cell r="J4682" t="str">
            <v xml:space="preserve"> Arthropoda</v>
          </cell>
          <cell r="K4682" t="str">
            <v xml:space="preserve"> Hexapoda</v>
          </cell>
          <cell r="L4682" t="str">
            <v xml:space="preserve"> Insecta</v>
          </cell>
          <cell r="M4682" t="str">
            <v>Pterygota</v>
          </cell>
          <cell r="N4682" t="str">
            <v xml:space="preserve"> Neoptera</v>
          </cell>
          <cell r="O4682" t="str">
            <v xml:space="preserve"> Paraneoptera</v>
          </cell>
          <cell r="P4682" t="str">
            <v xml:space="preserve"> Hemiptera</v>
          </cell>
          <cell r="Q4682" t="str">
            <v xml:space="preserve"> Heteroptera</v>
          </cell>
          <cell r="R4682" t="str">
            <v>Panheteroptera</v>
          </cell>
          <cell r="S4682" t="str">
            <v xml:space="preserve"> Cimicomorpha</v>
          </cell>
          <cell r="T4682" t="str">
            <v xml:space="preserve"> Reduviidae</v>
          </cell>
          <cell r="U4682" t="str">
            <v xml:space="preserve"> Triatominae</v>
          </cell>
        </row>
        <row r="4683">
          <cell r="B4683" t="str">
            <v>R4G4R3</v>
          </cell>
          <cell r="C4683" t="str">
            <v xml:space="preserve"> Rhodnius prolixus (Triatomid bug).</v>
          </cell>
          <cell r="E4683" t="str">
            <v xml:space="preserve"> NCBI_TaxID=13249 {ECO:0000313|EMBL:JAA76954.1};</v>
          </cell>
          <cell r="G4683" t="str">
            <v>Eukaryota</v>
          </cell>
          <cell r="H4683" t="str">
            <v xml:space="preserve"> Metazoa</v>
          </cell>
          <cell r="I4683" t="str">
            <v xml:space="preserve"> Ecdysozoa</v>
          </cell>
          <cell r="J4683" t="str">
            <v xml:space="preserve"> Arthropoda</v>
          </cell>
          <cell r="K4683" t="str">
            <v xml:space="preserve"> Hexapoda</v>
          </cell>
          <cell r="L4683" t="str">
            <v xml:space="preserve"> Insecta</v>
          </cell>
          <cell r="M4683" t="str">
            <v>Pterygota</v>
          </cell>
          <cell r="N4683" t="str">
            <v xml:space="preserve"> Neoptera</v>
          </cell>
          <cell r="O4683" t="str">
            <v xml:space="preserve"> Paraneoptera</v>
          </cell>
          <cell r="P4683" t="str">
            <v xml:space="preserve"> Hemiptera</v>
          </cell>
          <cell r="Q4683" t="str">
            <v xml:space="preserve"> Heteroptera</v>
          </cell>
          <cell r="R4683" t="str">
            <v>Panheteroptera</v>
          </cell>
          <cell r="S4683" t="str">
            <v xml:space="preserve"> Cimicomorpha</v>
          </cell>
          <cell r="T4683" t="str">
            <v xml:space="preserve"> Reduviidae</v>
          </cell>
          <cell r="U4683" t="str">
            <v xml:space="preserve"> Triatominae</v>
          </cell>
        </row>
        <row r="4684">
          <cell r="B4684" t="str">
            <v>R4XK45</v>
          </cell>
          <cell r="C4684" t="str">
            <v xml:space="preserve"> Taphrina deformans (strain PYCC 5710 / ATCC 11124 / CBS 356.35 / IMI 108563 / JCM 9778 / NBRC 8474) (Peach leaf curl fungus) (Lalaria deformans).</v>
          </cell>
          <cell r="E4684" t="str">
            <v xml:space="preserve"> NCBI_TaxID=1097556 {ECO:0000313|EMBL:CCG84824.1, ECO:0000313|Proteomes:UP000013776};</v>
          </cell>
          <cell r="G4684" t="str">
            <v>Eukaryota</v>
          </cell>
          <cell r="H4684" t="str">
            <v xml:space="preserve"> Fungi</v>
          </cell>
          <cell r="I4684" t="str">
            <v xml:space="preserve"> Dikarya</v>
          </cell>
          <cell r="J4684" t="str">
            <v xml:space="preserve"> Ascomycota</v>
          </cell>
          <cell r="K4684" t="str">
            <v xml:space="preserve"> Taphrinomycotina</v>
          </cell>
          <cell r="L4684" t="str">
            <v>Taphrinomycetes</v>
          </cell>
          <cell r="M4684" t="str">
            <v xml:space="preserve"> Taphrinales</v>
          </cell>
          <cell r="N4684" t="str">
            <v xml:space="preserve"> Taphrinaceae</v>
          </cell>
          <cell r="O4684" t="str">
            <v xml:space="preserve"> Taphrina.</v>
          </cell>
        </row>
        <row r="4685">
          <cell r="B4685" t="str">
            <v>R4XNB9</v>
          </cell>
          <cell r="C4685" t="str">
            <v xml:space="preserve"> Taphrina deformans (strain PYCC 5710 / ATCC 11124 / CBS 356.35 / IMI 108563 / JCM 9778 / NBRC 8474) (Peach leaf curl fungus) (Lalaria deformans).</v>
          </cell>
          <cell r="E4685" t="str">
            <v xml:space="preserve"> NCBI_TaxID=1097556 {ECO:0000313|EMBL:CCG84739.1, ECO:0000313|Proteomes:UP000013776};</v>
          </cell>
          <cell r="G4685" t="str">
            <v>Eukaryota</v>
          </cell>
          <cell r="H4685" t="str">
            <v xml:space="preserve"> Fungi</v>
          </cell>
          <cell r="I4685" t="str">
            <v xml:space="preserve"> Dikarya</v>
          </cell>
          <cell r="J4685" t="str">
            <v xml:space="preserve"> Ascomycota</v>
          </cell>
          <cell r="K4685" t="str">
            <v xml:space="preserve"> Taphrinomycotina</v>
          </cell>
          <cell r="L4685" t="str">
            <v>Taphrinomycetes</v>
          </cell>
          <cell r="M4685" t="str">
            <v xml:space="preserve"> Taphrinales</v>
          </cell>
          <cell r="N4685" t="str">
            <v xml:space="preserve"> Taphrinaceae</v>
          </cell>
          <cell r="O4685" t="str">
            <v xml:space="preserve"> Taphrina.</v>
          </cell>
        </row>
        <row r="4686">
          <cell r="B4686" t="str">
            <v>R7YQC5</v>
          </cell>
          <cell r="C4686" t="str">
            <v xml:space="preserve"> Coniosporium apollinis (strain CBS 100218) (Rock-inhabiting black yeast).</v>
          </cell>
          <cell r="E4686" t="str">
            <v xml:space="preserve"> NCBI_TaxID=1168221 {ECO:0000313|EMBL:EON64100.1, ECO:0000313|Proteomes:UP000016924};</v>
          </cell>
          <cell r="G4686" t="str">
            <v>Eukaryota</v>
          </cell>
          <cell r="H4686" t="str">
            <v xml:space="preserve"> Fungi</v>
          </cell>
          <cell r="I4686" t="str">
            <v xml:space="preserve"> Dikarya</v>
          </cell>
          <cell r="J4686" t="str">
            <v xml:space="preserve"> Ascomycota</v>
          </cell>
          <cell r="K4686" t="str">
            <v xml:space="preserve"> Pezizomycotina</v>
          </cell>
          <cell r="L4686" t="str">
            <v>Dothideomycetes</v>
          </cell>
          <cell r="M4686" t="str">
            <v xml:space="preserve"> Dothideomycetes incertae sedis</v>
          </cell>
          <cell r="N4686" t="str">
            <v xml:space="preserve"> Coniosporium.</v>
          </cell>
        </row>
        <row r="4687">
          <cell r="B4687" t="str">
            <v>R7Z423</v>
          </cell>
          <cell r="C4687" t="str">
            <v xml:space="preserve"> Coniosporium apollinis (strain CBS 100218) (Rock-inhabiting black yeast).</v>
          </cell>
          <cell r="E4687" t="str">
            <v xml:space="preserve"> NCBI_TaxID=1168221 {ECO:0000313|EMBL:EON68853.1, ECO:0000313|Proteomes:UP000016924};</v>
          </cell>
          <cell r="G4687" t="str">
            <v>Eukaryota</v>
          </cell>
          <cell r="H4687" t="str">
            <v xml:space="preserve"> Fungi</v>
          </cell>
          <cell r="I4687" t="str">
            <v xml:space="preserve"> Dikarya</v>
          </cell>
          <cell r="J4687" t="str">
            <v xml:space="preserve"> Ascomycota</v>
          </cell>
          <cell r="K4687" t="str">
            <v xml:space="preserve"> Pezizomycotina</v>
          </cell>
          <cell r="L4687" t="str">
            <v>Dothideomycetes</v>
          </cell>
          <cell r="M4687" t="str">
            <v xml:space="preserve"> Dothideomycetes incertae sedis</v>
          </cell>
          <cell r="N4687" t="str">
            <v xml:space="preserve"> Coniosporium.</v>
          </cell>
        </row>
        <row r="4688">
          <cell r="B4688" t="str">
            <v>R8BJM9</v>
          </cell>
          <cell r="C4688" t="str">
            <v xml:space="preserve"> Togninia minima (strain UCR-PA7) (Esca disease fungus) (Phaeoacremonium aleophilum).</v>
          </cell>
          <cell r="E4688" t="str">
            <v xml:space="preserve"> NCBI_TaxID=1286976 {ECO:0000313|EMBL:EON99530.1, ECO:0000313|Proteomes:UP000014074};</v>
          </cell>
          <cell r="G4688" t="str">
            <v>Eukaryota</v>
          </cell>
          <cell r="H4688" t="str">
            <v xml:space="preserve"> Fungi</v>
          </cell>
          <cell r="I4688" t="str">
            <v xml:space="preserve"> Dikarya</v>
          </cell>
          <cell r="J4688" t="str">
            <v xml:space="preserve"> Ascomycota</v>
          </cell>
          <cell r="K4688" t="str">
            <v xml:space="preserve"> Pezizomycotina</v>
          </cell>
          <cell r="L4688" t="str">
            <v>Sordariomycetes</v>
          </cell>
          <cell r="M4688" t="str">
            <v xml:space="preserve"> Sordariomycetidae</v>
          </cell>
          <cell r="N4688" t="str">
            <v xml:space="preserve"> Togniniales</v>
          </cell>
          <cell r="O4688" t="str">
            <v xml:space="preserve"> Togniniaceae</v>
          </cell>
          <cell r="P4688" t="str">
            <v>Phaeoacremonium.</v>
          </cell>
        </row>
        <row r="4689">
          <cell r="B4689" t="str">
            <v>R8BVU7</v>
          </cell>
          <cell r="C4689" t="str">
            <v xml:space="preserve"> Togninia minima (strain UCR-PA7) (Esca disease fungus) (Phaeoacremonium aleophilum).</v>
          </cell>
          <cell r="E4689" t="str">
            <v xml:space="preserve"> NCBI_TaxID=1286976 {ECO:0000313|EMBL:EOO03440.1, ECO:0000313|Proteomes:UP000014074};</v>
          </cell>
          <cell r="G4689" t="str">
            <v>Eukaryota</v>
          </cell>
          <cell r="H4689" t="str">
            <v xml:space="preserve"> Fungi</v>
          </cell>
          <cell r="I4689" t="str">
            <v xml:space="preserve"> Dikarya</v>
          </cell>
          <cell r="J4689" t="str">
            <v xml:space="preserve"> Ascomycota</v>
          </cell>
          <cell r="K4689" t="str">
            <v xml:space="preserve"> Pezizomycotina</v>
          </cell>
          <cell r="L4689" t="str">
            <v>Sordariomycetes</v>
          </cell>
          <cell r="M4689" t="str">
            <v xml:space="preserve"> Sordariomycetidae</v>
          </cell>
          <cell r="N4689" t="str">
            <v xml:space="preserve"> Togniniales</v>
          </cell>
          <cell r="O4689" t="str">
            <v xml:space="preserve"> Togniniaceae</v>
          </cell>
          <cell r="P4689" t="str">
            <v>Phaeoacremonium.</v>
          </cell>
        </row>
        <row r="4690">
          <cell r="B4690" t="str">
            <v>R9ADV5</v>
          </cell>
          <cell r="C4690" t="str">
            <v xml:space="preserve"> Wallemia ichthyophaga (strain EXF-994 / CBS 113033).</v>
          </cell>
          <cell r="E4690" t="str">
            <v xml:space="preserve"> NCBI_TaxID=1299270 {ECO:0000313|EMBL:EOR00305.1, ECO:0000313|Proteomes:UP000014064};</v>
          </cell>
          <cell r="G4690" t="str">
            <v>Eukaryota</v>
          </cell>
          <cell r="H4690" t="str">
            <v xml:space="preserve"> Fungi</v>
          </cell>
          <cell r="I4690" t="str">
            <v xml:space="preserve"> Dikarya</v>
          </cell>
          <cell r="J4690" t="str">
            <v xml:space="preserve"> Basidiomycota</v>
          </cell>
          <cell r="K4690" t="str">
            <v xml:space="preserve"> Agaricomycotina</v>
          </cell>
          <cell r="L4690" t="str">
            <v>Wallemiomycetes</v>
          </cell>
          <cell r="M4690" t="str">
            <v xml:space="preserve"> Wallemiales</v>
          </cell>
          <cell r="N4690" t="str">
            <v xml:space="preserve"> Wallemiales incertae sedis</v>
          </cell>
          <cell r="O4690" t="str">
            <v xml:space="preserve"> Wallemia.</v>
          </cell>
        </row>
        <row r="4691">
          <cell r="B4691" t="str">
            <v>R9AKZ6</v>
          </cell>
          <cell r="C4691" t="str">
            <v xml:space="preserve"> Wallemia ichthyophaga (strain EXF-994 / CBS 113033).</v>
          </cell>
          <cell r="E4691" t="str">
            <v xml:space="preserve"> NCBI_TaxID=1299270 {ECO:0000313|EMBL:EOR02872.1, ECO:0000313|Proteomes:UP000014064};</v>
          </cell>
          <cell r="G4691" t="str">
            <v>Eukaryota</v>
          </cell>
          <cell r="H4691" t="str">
            <v xml:space="preserve"> Fungi</v>
          </cell>
          <cell r="I4691" t="str">
            <v xml:space="preserve"> Dikarya</v>
          </cell>
          <cell r="J4691" t="str">
            <v xml:space="preserve"> Basidiomycota</v>
          </cell>
          <cell r="K4691" t="str">
            <v xml:space="preserve"> Agaricomycotina</v>
          </cell>
          <cell r="L4691" t="str">
            <v>Wallemiomycetes</v>
          </cell>
          <cell r="M4691" t="str">
            <v xml:space="preserve"> Wallemiales</v>
          </cell>
          <cell r="N4691" t="str">
            <v xml:space="preserve"> Wallemiales incertae sedis</v>
          </cell>
          <cell r="O4691" t="str">
            <v xml:space="preserve"> Wallemia.</v>
          </cell>
        </row>
        <row r="4692">
          <cell r="B4692" t="str">
            <v>R9P0M8</v>
          </cell>
          <cell r="C4692" t="str">
            <v xml:space="preserve"> Pseudozyma hubeiensis (strain SY62) (Yeast).</v>
          </cell>
          <cell r="E4692" t="str">
            <v xml:space="preserve"> NCBI_TaxID=1305764 {ECO:0000313|EMBL:GAC94669.1, ECO:0000313|Proteomes:UP000014071};</v>
          </cell>
          <cell r="G4692" t="str">
            <v>Eukaryota</v>
          </cell>
          <cell r="H4692" t="str">
            <v xml:space="preserve"> Fungi</v>
          </cell>
          <cell r="I4692" t="str">
            <v xml:space="preserve"> Dikarya</v>
          </cell>
          <cell r="J4692" t="str">
            <v xml:space="preserve"> Basidiomycota</v>
          </cell>
          <cell r="K4692" t="str">
            <v xml:space="preserve"> Ustilaginomycotina</v>
          </cell>
          <cell r="L4692" t="str">
            <v>Ustilaginomycetes</v>
          </cell>
          <cell r="M4692" t="str">
            <v xml:space="preserve"> Ustilaginales</v>
          </cell>
          <cell r="N4692" t="str">
            <v xml:space="preserve"> Ustilaginaceae</v>
          </cell>
          <cell r="O4692" t="str">
            <v xml:space="preserve"> Pseudozyma.</v>
          </cell>
        </row>
        <row r="4693">
          <cell r="B4693" t="str">
            <v>R9PDB2</v>
          </cell>
          <cell r="C4693" t="str">
            <v xml:space="preserve"> Pseudozyma hubeiensis (strain SY62) (Yeast).</v>
          </cell>
          <cell r="E4693" t="str">
            <v xml:space="preserve"> NCBI_TaxID=1305764 {ECO:0000313|EMBL:GAC99358.1, ECO:0000313|Proteomes:UP000014071};</v>
          </cell>
          <cell r="G4693" t="str">
            <v>Eukaryota</v>
          </cell>
          <cell r="H4693" t="str">
            <v xml:space="preserve"> Fungi</v>
          </cell>
          <cell r="I4693" t="str">
            <v xml:space="preserve"> Dikarya</v>
          </cell>
          <cell r="J4693" t="str">
            <v xml:space="preserve"> Basidiomycota</v>
          </cell>
          <cell r="K4693" t="str">
            <v xml:space="preserve"> Ustilaginomycotina</v>
          </cell>
          <cell r="L4693" t="str">
            <v>Ustilaginomycetes</v>
          </cell>
          <cell r="M4693" t="str">
            <v xml:space="preserve"> Ustilaginales</v>
          </cell>
          <cell r="N4693" t="str">
            <v xml:space="preserve"> Ustilaginaceae</v>
          </cell>
          <cell r="O4693" t="str">
            <v xml:space="preserve"> Pseudozyma.</v>
          </cell>
        </row>
        <row r="4694">
          <cell r="B4694" t="str">
            <v>S0DYW6</v>
          </cell>
          <cell r="C4694" t="str">
            <v xml:space="preserve"> Gibberella fujikuroi (strain CBS 195.34 / IMI 58289 / NRRL A-6831) (Bakanae and foot rot disease fungus) (Fusarium fujikuroi).</v>
          </cell>
          <cell r="E4694" t="str">
            <v xml:space="preserve"> NCBI_TaxID=1279085 {ECO:0000313|EMBL:CCT65653.1, ECO:0000313|Proteomes:UP000016800};</v>
          </cell>
          <cell r="G4694" t="str">
            <v>Eukaryota</v>
          </cell>
          <cell r="H4694" t="str">
            <v xml:space="preserve"> Fungi</v>
          </cell>
          <cell r="I4694" t="str">
            <v xml:space="preserve"> Dikarya</v>
          </cell>
          <cell r="J4694" t="str">
            <v xml:space="preserve"> Ascomycota</v>
          </cell>
          <cell r="K4694" t="str">
            <v xml:space="preserve"> Pezizomycotina</v>
          </cell>
          <cell r="L4694" t="str">
            <v>Sordariomycetes</v>
          </cell>
          <cell r="M4694" t="str">
            <v xml:space="preserve"> Hypocreomycetidae</v>
          </cell>
          <cell r="N4694" t="str">
            <v xml:space="preserve"> Hypocreales</v>
          </cell>
          <cell r="O4694" t="str">
            <v xml:space="preserve"> Nectriaceae</v>
          </cell>
          <cell r="P4694" t="str">
            <v>Fusarium</v>
          </cell>
          <cell r="Q4694" t="str">
            <v xml:space="preserve"> Fusarium fujikuroi species complex.</v>
          </cell>
        </row>
        <row r="4695">
          <cell r="B4695" t="str">
            <v>S0E4U8</v>
          </cell>
          <cell r="C4695" t="str">
            <v xml:space="preserve"> Gibberella fujikuroi (strain CBS 195.34 / IMI 58289 / NRRL A-6831) (Bakanae and foot rot disease fungus) (Fusarium fujikuroi).</v>
          </cell>
          <cell r="E4695" t="str">
            <v xml:space="preserve"> NCBI_TaxID=1279085 {ECO:0000313|EMBL:CCT68722.1, ECO:0000313|Proteomes:UP000016800};</v>
          </cell>
          <cell r="G4695" t="str">
            <v>Eukaryota</v>
          </cell>
          <cell r="H4695" t="str">
            <v xml:space="preserve"> Fungi</v>
          </cell>
          <cell r="I4695" t="str">
            <v xml:space="preserve"> Dikarya</v>
          </cell>
          <cell r="J4695" t="str">
            <v xml:space="preserve"> Ascomycota</v>
          </cell>
          <cell r="K4695" t="str">
            <v xml:space="preserve"> Pezizomycotina</v>
          </cell>
          <cell r="L4695" t="str">
            <v>Sordariomycetes</v>
          </cell>
          <cell r="M4695" t="str">
            <v xml:space="preserve"> Hypocreomycetidae</v>
          </cell>
          <cell r="N4695" t="str">
            <v xml:space="preserve"> Hypocreales</v>
          </cell>
          <cell r="O4695" t="str">
            <v xml:space="preserve"> Nectriaceae</v>
          </cell>
          <cell r="P4695" t="str">
            <v>Fusarium</v>
          </cell>
          <cell r="Q4695" t="str">
            <v xml:space="preserve"> Fusarium fujikuroi species complex.</v>
          </cell>
        </row>
        <row r="4696">
          <cell r="B4696" t="str">
            <v>S2IYY3</v>
          </cell>
          <cell r="C4696" t="str">
            <v xml:space="preserve"> Mucor circinelloides f. circinelloides (strain 1006PhL) (Mucormycosis agent) (Calyptromyces circinelloides).</v>
          </cell>
          <cell r="E4696" t="str">
            <v xml:space="preserve"> NCBI_TaxID=1220926 {ECO:0000313|EMBL:EPB83001.1, ECO:0000313|Proteomes:UP000014254};</v>
          </cell>
          <cell r="G4696" t="str">
            <v>Eukaryota</v>
          </cell>
          <cell r="H4696" t="str">
            <v xml:space="preserve"> Fungi</v>
          </cell>
          <cell r="I4696" t="str">
            <v xml:space="preserve"> Fungi incertae sedis</v>
          </cell>
          <cell r="J4696" t="str">
            <v xml:space="preserve"> Mucoromycota</v>
          </cell>
          <cell r="K4696" t="str">
            <v xml:space="preserve"> Mucoromycotina</v>
          </cell>
          <cell r="L4696" t="str">
            <v>Mucorales</v>
          </cell>
          <cell r="M4696" t="str">
            <v xml:space="preserve"> Mucorineae</v>
          </cell>
          <cell r="N4696" t="str">
            <v xml:space="preserve"> Mucoraceae</v>
          </cell>
          <cell r="O4696" t="str">
            <v xml:space="preserve"> Mucor.</v>
          </cell>
        </row>
        <row r="4697">
          <cell r="B4697" t="str">
            <v>S2JZG1</v>
          </cell>
          <cell r="C4697" t="str">
            <v xml:space="preserve"> Mucor circinelloides f. circinelloides (strain 1006PhL) (Mucormycosis agent) (Calyptromyces circinelloides).</v>
          </cell>
          <cell r="E4697" t="str">
            <v xml:space="preserve"> NCBI_TaxID=1220926 {ECO:0000313|EMBL:EPB88228.1, ECO:0000313|Proteomes:UP000014254};</v>
          </cell>
          <cell r="G4697" t="str">
            <v>Eukaryota</v>
          </cell>
          <cell r="H4697" t="str">
            <v xml:space="preserve"> Fungi</v>
          </cell>
          <cell r="I4697" t="str">
            <v xml:space="preserve"> Fungi incertae sedis</v>
          </cell>
          <cell r="J4697" t="str">
            <v xml:space="preserve"> Mucoromycota</v>
          </cell>
          <cell r="K4697" t="str">
            <v xml:space="preserve"> Mucoromycotina</v>
          </cell>
          <cell r="L4697" t="str">
            <v>Mucorales</v>
          </cell>
          <cell r="M4697" t="str">
            <v xml:space="preserve"> Mucorineae</v>
          </cell>
          <cell r="N4697" t="str">
            <v xml:space="preserve"> Mucoraceae</v>
          </cell>
          <cell r="O4697" t="str">
            <v xml:space="preserve"> Mucor.</v>
          </cell>
        </row>
        <row r="4698">
          <cell r="B4698" t="str">
            <v>S2K728</v>
          </cell>
          <cell r="C4698" t="str">
            <v xml:space="preserve"> Mucor circinelloides f. circinelloides (strain 1006PhL) (Mucormycosis agent) (Calyptromyces circinelloides).</v>
          </cell>
          <cell r="E4698" t="str">
            <v xml:space="preserve"> NCBI_TaxID=1220926 {ECO:0000313|EMBL:EPB91223.1, ECO:0000313|Proteomes:UP000014254};</v>
          </cell>
          <cell r="G4698" t="str">
            <v>Eukaryota</v>
          </cell>
          <cell r="H4698" t="str">
            <v xml:space="preserve"> Fungi</v>
          </cell>
          <cell r="I4698" t="str">
            <v xml:space="preserve"> Fungi incertae sedis</v>
          </cell>
          <cell r="J4698" t="str">
            <v xml:space="preserve"> Mucoromycota</v>
          </cell>
          <cell r="K4698" t="str">
            <v xml:space="preserve"> Mucoromycotina</v>
          </cell>
          <cell r="L4698" t="str">
            <v>Mucorales</v>
          </cell>
          <cell r="M4698" t="str">
            <v xml:space="preserve"> Mucorineae</v>
          </cell>
          <cell r="N4698" t="str">
            <v xml:space="preserve"> Mucoraceae</v>
          </cell>
          <cell r="O4698" t="str">
            <v xml:space="preserve"> Mucor.</v>
          </cell>
        </row>
        <row r="4699">
          <cell r="B4699" t="str">
            <v>S3CXT0</v>
          </cell>
          <cell r="C4699" t="str">
            <v xml:space="preserve"> Ophiostoma piceae (strain UAMH 11346) (Sap stain fungus).</v>
          </cell>
          <cell r="E4699" t="str">
            <v xml:space="preserve"> NCBI_TaxID=1262450 {ECO:0000313|EMBL:EPE05665.1, ECO:0000313|Proteomes:UP000016923};</v>
          </cell>
          <cell r="G4699" t="str">
            <v>Eukaryota</v>
          </cell>
          <cell r="H4699" t="str">
            <v xml:space="preserve"> Fungi</v>
          </cell>
          <cell r="I4699" t="str">
            <v xml:space="preserve"> Dikarya</v>
          </cell>
          <cell r="J4699" t="str">
            <v xml:space="preserve"> Ascomycota</v>
          </cell>
          <cell r="K4699" t="str">
            <v xml:space="preserve"> Pezizomycotina</v>
          </cell>
          <cell r="L4699" t="str">
            <v>Sordariomycetes</v>
          </cell>
          <cell r="M4699" t="str">
            <v xml:space="preserve"> Sordariomycetidae</v>
          </cell>
          <cell r="N4699" t="str">
            <v xml:space="preserve"> Ophiostomatales</v>
          </cell>
          <cell r="O4699" t="str">
            <v xml:space="preserve"> Ophiostomataceae</v>
          </cell>
          <cell r="P4699" t="str">
            <v>Ophiostoma.</v>
          </cell>
        </row>
        <row r="4700">
          <cell r="B4700" t="str">
            <v>S3D4J8</v>
          </cell>
          <cell r="C4700" t="str">
            <v xml:space="preserve"> Ophiostoma piceae (strain UAMH 11346) (Sap stain fungus).</v>
          </cell>
          <cell r="E4700" t="str">
            <v xml:space="preserve"> NCBI_TaxID=1262450 {ECO:0000313|EMBL:EPE08310.1, ECO:0000313|Proteomes:UP000016923};</v>
          </cell>
          <cell r="G4700" t="str">
            <v>Eukaryota</v>
          </cell>
          <cell r="H4700" t="str">
            <v xml:space="preserve"> Fungi</v>
          </cell>
          <cell r="I4700" t="str">
            <v xml:space="preserve"> Dikarya</v>
          </cell>
          <cell r="J4700" t="str">
            <v xml:space="preserve"> Ascomycota</v>
          </cell>
          <cell r="K4700" t="str">
            <v xml:space="preserve"> Pezizomycotina</v>
          </cell>
          <cell r="L4700" t="str">
            <v>Sordariomycetes</v>
          </cell>
          <cell r="M4700" t="str">
            <v xml:space="preserve"> Sordariomycetidae</v>
          </cell>
          <cell r="N4700" t="str">
            <v xml:space="preserve"> Ophiostomatales</v>
          </cell>
          <cell r="O4700" t="str">
            <v xml:space="preserve"> Ophiostomataceae</v>
          </cell>
          <cell r="P4700" t="str">
            <v>Ophiostoma.</v>
          </cell>
        </row>
        <row r="4701">
          <cell r="B4701" t="str">
            <v>S3D8N9</v>
          </cell>
          <cell r="C4701" t="str">
            <v xml:space="preserve"> Glarea lozoyensis (strain ATCC 20868 / MF5171).</v>
          </cell>
          <cell r="E4701" t="str">
            <v xml:space="preserve"> NCBI_TaxID=1116229 {ECO:0000313|EMBL:EPE34105.1, ECO:0000313|Proteomes:UP000016922};</v>
          </cell>
          <cell r="G4701" t="str">
            <v>Eukaryota</v>
          </cell>
          <cell r="H4701" t="str">
            <v xml:space="preserve"> Fungi</v>
          </cell>
          <cell r="I4701" t="str">
            <v xml:space="preserve"> Dikarya</v>
          </cell>
          <cell r="J4701" t="str">
            <v xml:space="preserve"> Ascomycota</v>
          </cell>
          <cell r="K4701" t="str">
            <v xml:space="preserve"> Pezizomycotina</v>
          </cell>
          <cell r="L4701" t="str">
            <v xml:space="preserve"> Leotiomycetes</v>
          </cell>
          <cell r="M4701" t="str">
            <v>Helotiales</v>
          </cell>
          <cell r="N4701" t="str">
            <v xml:space="preserve"> Helotiaceae</v>
          </cell>
          <cell r="O4701" t="str">
            <v xml:space="preserve"> Glarea.</v>
          </cell>
        </row>
        <row r="4702">
          <cell r="B4702" t="str">
            <v>S3DGN4</v>
          </cell>
          <cell r="C4702" t="str">
            <v xml:space="preserve"> Glarea lozoyensis (strain ATCC 20868 / MF5171).</v>
          </cell>
          <cell r="E4702" t="str">
            <v xml:space="preserve"> NCBI_TaxID=1116229 {ECO:0000313|EMBL:EPE36840.1, ECO:0000313|Proteomes:UP000016922};</v>
          </cell>
          <cell r="G4702" t="str">
            <v>Eukaryota</v>
          </cell>
          <cell r="H4702" t="str">
            <v xml:space="preserve"> Fungi</v>
          </cell>
          <cell r="I4702" t="str">
            <v xml:space="preserve"> Dikarya</v>
          </cell>
          <cell r="J4702" t="str">
            <v xml:space="preserve"> Ascomycota</v>
          </cell>
          <cell r="K4702" t="str">
            <v xml:space="preserve"> Pezizomycotina</v>
          </cell>
          <cell r="L4702" t="str">
            <v xml:space="preserve"> Leotiomycetes</v>
          </cell>
          <cell r="M4702" t="str">
            <v>Helotiales</v>
          </cell>
          <cell r="N4702" t="str">
            <v xml:space="preserve"> Helotiaceae</v>
          </cell>
          <cell r="O4702" t="str">
            <v xml:space="preserve"> Glarea.</v>
          </cell>
        </row>
        <row r="4703">
          <cell r="B4703" t="str">
            <v>S6EAN2</v>
          </cell>
          <cell r="C4703" t="str">
            <v xml:space="preserve"> Zygosaccharomyces bailii (strain CLIB 213 / ATCC 58445 / CBS 680 / CCRC 21525 / NBRC 1098 / NCYC 1416 / NRRL Y-2227).</v>
          </cell>
          <cell r="E4703" t="str">
            <v xml:space="preserve"> NCBI_TaxID=1333698 {ECO:0000313|EMBL:CDF90856.1, ECO:0000313|Proteomes:UP000019375};</v>
          </cell>
          <cell r="G4703" t="str">
            <v>Eukaryota</v>
          </cell>
          <cell r="H4703" t="str">
            <v xml:space="preserve"> Fungi</v>
          </cell>
          <cell r="I4703" t="str">
            <v xml:space="preserve"> Dikarya</v>
          </cell>
          <cell r="J4703" t="str">
            <v xml:space="preserve"> Ascomycota</v>
          </cell>
          <cell r="K4703" t="str">
            <v xml:space="preserve"> Saccharomycotina</v>
          </cell>
          <cell r="L4703" t="str">
            <v>Saccharomycetes</v>
          </cell>
          <cell r="M4703" t="str">
            <v xml:space="preserve"> Saccharomycetales</v>
          </cell>
          <cell r="N4703" t="str">
            <v xml:space="preserve"> Saccharomycetaceae</v>
          </cell>
          <cell r="O4703" t="str">
            <v>Zygosaccharomyces.</v>
          </cell>
        </row>
        <row r="4704">
          <cell r="B4704" t="str">
            <v>S6EBF2</v>
          </cell>
          <cell r="C4704" t="str">
            <v xml:space="preserve"> Zygosaccharomyces bailii (strain CLIB 213 / ATCC 58445 / CBS 680 / CCRC 21525 / NBRC 1098 / NCYC 1416 / NRRL Y-2227).</v>
          </cell>
          <cell r="E4704" t="str">
            <v xml:space="preserve"> NCBI_TaxID=1333698 {ECO:0000313|EMBL:CDF91180.1, ECO:0000313|Proteomes:UP000019375};</v>
          </cell>
          <cell r="G4704" t="str">
            <v>Eukaryota</v>
          </cell>
          <cell r="H4704" t="str">
            <v xml:space="preserve"> Fungi</v>
          </cell>
          <cell r="I4704" t="str">
            <v xml:space="preserve"> Dikarya</v>
          </cell>
          <cell r="J4704" t="str">
            <v xml:space="preserve"> Ascomycota</v>
          </cell>
          <cell r="K4704" t="str">
            <v xml:space="preserve"> Saccharomycotina</v>
          </cell>
          <cell r="L4704" t="str">
            <v>Saccharomycetes</v>
          </cell>
          <cell r="M4704" t="str">
            <v xml:space="preserve"> Saccharomycetales</v>
          </cell>
          <cell r="N4704" t="str">
            <v xml:space="preserve"> Saccharomycetaceae</v>
          </cell>
          <cell r="O4704" t="str">
            <v>Zygosaccharomyces.</v>
          </cell>
        </row>
        <row r="4705">
          <cell r="B4705" t="str">
            <v>S7MD49</v>
          </cell>
          <cell r="C4705" t="str">
            <v xml:space="preserve"> Myotis brandtii (Brandt's bat).</v>
          </cell>
          <cell r="E4705" t="str">
            <v xml:space="preserve"> NCBI_TaxID=109478 {ECO:0000313|EMBL:EPQ01586.1, ECO:0000313|Proteomes:UP000052978};</v>
          </cell>
          <cell r="G4705" t="str">
            <v>Eukaryota</v>
          </cell>
          <cell r="H4705" t="str">
            <v xml:space="preserve"> Metazoa</v>
          </cell>
          <cell r="I4705" t="str">
            <v xml:space="preserve"> Chordata</v>
          </cell>
          <cell r="J4705" t="str">
            <v xml:space="preserve"> Craniata</v>
          </cell>
          <cell r="K4705" t="str">
            <v xml:space="preserve"> Vertebrata</v>
          </cell>
          <cell r="L4705" t="str">
            <v xml:space="preserve"> Euteleostomi</v>
          </cell>
          <cell r="M4705" t="str">
            <v>Mammalia</v>
          </cell>
          <cell r="N4705" t="str">
            <v xml:space="preserve"> Eutheria</v>
          </cell>
          <cell r="O4705" t="str">
            <v xml:space="preserve"> Laurasiatheria</v>
          </cell>
          <cell r="P4705" t="str">
            <v xml:space="preserve"> Chiroptera</v>
          </cell>
          <cell r="Q4705" t="str">
            <v xml:space="preserve"> Microchiroptera</v>
          </cell>
          <cell r="R4705" t="str">
            <v>Vespertilionidae</v>
          </cell>
          <cell r="S4705" t="str">
            <v xml:space="preserve"> Myotis.</v>
          </cell>
        </row>
        <row r="4706">
          <cell r="B4706" t="str">
            <v>S7ML07</v>
          </cell>
          <cell r="C4706" t="str">
            <v xml:space="preserve"> Myotis brandtii (Brandt's bat).</v>
          </cell>
          <cell r="E4706" t="str">
            <v xml:space="preserve"> NCBI_TaxID=109478 {ECO:0000313|EMBL:EPQ04240.1, ECO:0000313|Proteomes:UP000052978};</v>
          </cell>
          <cell r="G4706" t="str">
            <v>Eukaryota</v>
          </cell>
          <cell r="H4706" t="str">
            <v xml:space="preserve"> Metazoa</v>
          </cell>
          <cell r="I4706" t="str">
            <v xml:space="preserve"> Chordata</v>
          </cell>
          <cell r="J4706" t="str">
            <v xml:space="preserve"> Craniata</v>
          </cell>
          <cell r="K4706" t="str">
            <v xml:space="preserve"> Vertebrata</v>
          </cell>
          <cell r="L4706" t="str">
            <v xml:space="preserve"> Euteleostomi</v>
          </cell>
          <cell r="M4706" t="str">
            <v>Mammalia</v>
          </cell>
          <cell r="N4706" t="str">
            <v xml:space="preserve"> Eutheria</v>
          </cell>
          <cell r="O4706" t="str">
            <v xml:space="preserve"> Laurasiatheria</v>
          </cell>
          <cell r="P4706" t="str">
            <v xml:space="preserve"> Chiroptera</v>
          </cell>
          <cell r="Q4706" t="str">
            <v xml:space="preserve"> Microchiroptera</v>
          </cell>
          <cell r="R4706" t="str">
            <v>Vespertilionidae</v>
          </cell>
          <cell r="S4706" t="str">
            <v xml:space="preserve"> Myotis.</v>
          </cell>
        </row>
        <row r="4707">
          <cell r="B4707" t="str">
            <v>S7P791</v>
          </cell>
          <cell r="C4707" t="str">
            <v xml:space="preserve"> Myotis brandtii (Brandt's bat).</v>
          </cell>
          <cell r="E4707" t="str">
            <v xml:space="preserve"> NCBI_TaxID=109478 {ECO:0000313|EMBL:EPQ05978.1, ECO:0000313|Proteomes:UP000052978};</v>
          </cell>
          <cell r="G4707" t="str">
            <v>Eukaryota</v>
          </cell>
          <cell r="H4707" t="str">
            <v xml:space="preserve"> Metazoa</v>
          </cell>
          <cell r="I4707" t="str">
            <v xml:space="preserve"> Chordata</v>
          </cell>
          <cell r="J4707" t="str">
            <v xml:space="preserve"> Craniata</v>
          </cell>
          <cell r="K4707" t="str">
            <v xml:space="preserve"> Vertebrata</v>
          </cell>
          <cell r="L4707" t="str">
            <v xml:space="preserve"> Euteleostomi</v>
          </cell>
          <cell r="M4707" t="str">
            <v>Mammalia</v>
          </cell>
          <cell r="N4707" t="str">
            <v xml:space="preserve"> Eutheria</v>
          </cell>
          <cell r="O4707" t="str">
            <v xml:space="preserve"> Laurasiatheria</v>
          </cell>
          <cell r="P4707" t="str">
            <v xml:space="preserve"> Chiroptera</v>
          </cell>
          <cell r="Q4707" t="str">
            <v xml:space="preserve"> Microchiroptera</v>
          </cell>
          <cell r="R4707" t="str">
            <v>Vespertilionidae</v>
          </cell>
          <cell r="S4707" t="str">
            <v xml:space="preserve"> Myotis.</v>
          </cell>
        </row>
        <row r="4708">
          <cell r="B4708" t="str">
            <v>S7PB76</v>
          </cell>
          <cell r="C4708" t="str">
            <v xml:space="preserve"> Myotis brandtii (Brandt's bat).</v>
          </cell>
          <cell r="E4708" t="str">
            <v xml:space="preserve"> NCBI_TaxID=109478 {ECO:0000313|EMBL:EPQ07373.1, ECO:0000313|Proteomes:UP000052978};</v>
          </cell>
          <cell r="G4708" t="str">
            <v>Eukaryota</v>
          </cell>
          <cell r="H4708" t="str">
            <v xml:space="preserve"> Metazoa</v>
          </cell>
          <cell r="I4708" t="str">
            <v xml:space="preserve"> Chordata</v>
          </cell>
          <cell r="J4708" t="str">
            <v xml:space="preserve"> Craniata</v>
          </cell>
          <cell r="K4708" t="str">
            <v xml:space="preserve"> Vertebrata</v>
          </cell>
          <cell r="L4708" t="str">
            <v xml:space="preserve"> Euteleostomi</v>
          </cell>
          <cell r="M4708" t="str">
            <v>Mammalia</v>
          </cell>
          <cell r="N4708" t="str">
            <v xml:space="preserve"> Eutheria</v>
          </cell>
          <cell r="O4708" t="str">
            <v xml:space="preserve"> Laurasiatheria</v>
          </cell>
          <cell r="P4708" t="str">
            <v xml:space="preserve"> Chiroptera</v>
          </cell>
          <cell r="Q4708" t="str">
            <v xml:space="preserve"> Microchiroptera</v>
          </cell>
          <cell r="R4708" t="str">
            <v>Vespertilionidae</v>
          </cell>
          <cell r="S4708" t="str">
            <v xml:space="preserve"> Myotis.</v>
          </cell>
        </row>
        <row r="4709">
          <cell r="B4709" t="str">
            <v>S7PFJ9</v>
          </cell>
          <cell r="C4709" t="str">
            <v xml:space="preserve"> Myotis brandtii (Brandt's bat).</v>
          </cell>
          <cell r="E4709" t="str">
            <v xml:space="preserve"> NCBI_TaxID=109478 {ECO:0000313|EMBL:EPQ06757.1, ECO:0000313|Proteomes:UP000052978};</v>
          </cell>
          <cell r="G4709" t="str">
            <v>Eukaryota</v>
          </cell>
          <cell r="H4709" t="str">
            <v xml:space="preserve"> Metazoa</v>
          </cell>
          <cell r="I4709" t="str">
            <v xml:space="preserve"> Chordata</v>
          </cell>
          <cell r="J4709" t="str">
            <v xml:space="preserve"> Craniata</v>
          </cell>
          <cell r="K4709" t="str">
            <v xml:space="preserve"> Vertebrata</v>
          </cell>
          <cell r="L4709" t="str">
            <v xml:space="preserve"> Euteleostomi</v>
          </cell>
          <cell r="M4709" t="str">
            <v>Mammalia</v>
          </cell>
          <cell r="N4709" t="str">
            <v xml:space="preserve"> Eutheria</v>
          </cell>
          <cell r="O4709" t="str">
            <v xml:space="preserve"> Laurasiatheria</v>
          </cell>
          <cell r="P4709" t="str">
            <v xml:space="preserve"> Chiroptera</v>
          </cell>
          <cell r="Q4709" t="str">
            <v xml:space="preserve"> Microchiroptera</v>
          </cell>
          <cell r="R4709" t="str">
            <v>Vespertilionidae</v>
          </cell>
          <cell r="S4709" t="str">
            <v xml:space="preserve"> Myotis.</v>
          </cell>
        </row>
        <row r="4710">
          <cell r="B4710" t="str">
            <v>S7PTH1</v>
          </cell>
          <cell r="C4710" t="str">
            <v xml:space="preserve"> Gloeophyllum trabeum (strain ATCC 11539 / FP-39264 / Madison 617) (Brown rot fungus).</v>
          </cell>
          <cell r="E4710" t="str">
            <v xml:space="preserve"> NCBI_TaxID=670483 {ECO:0000313|EMBL:EPQ51056.1, ECO:0000313|Proteomes:UP000030669};</v>
          </cell>
          <cell r="G4710" t="str">
            <v>Eukaryota</v>
          </cell>
          <cell r="H4710" t="str">
            <v xml:space="preserve"> Fungi</v>
          </cell>
          <cell r="I4710" t="str">
            <v xml:space="preserve"> Dikarya</v>
          </cell>
          <cell r="J4710" t="str">
            <v xml:space="preserve"> Basidiomycota</v>
          </cell>
          <cell r="K4710" t="str">
            <v xml:space="preserve"> Agaricomycotina</v>
          </cell>
          <cell r="L4710" t="str">
            <v>Agaricomycetes</v>
          </cell>
          <cell r="M4710" t="str">
            <v xml:space="preserve"> Gloeophyllales</v>
          </cell>
          <cell r="N4710" t="str">
            <v xml:space="preserve"> Gloeophyllaceae</v>
          </cell>
          <cell r="O4710" t="str">
            <v xml:space="preserve"> Gloeophyllum.</v>
          </cell>
        </row>
        <row r="4711">
          <cell r="B4711" t="str">
            <v>S7Q6U7</v>
          </cell>
          <cell r="C4711" t="str">
            <v xml:space="preserve"> Myotis brandtii (Brandt's bat).</v>
          </cell>
          <cell r="E4711" t="str">
            <v xml:space="preserve"> NCBI_TaxID=109478 {ECO:0000313|EMBL:EPQ16582.1, ECO:0000313|Proteomes:UP000052978};</v>
          </cell>
          <cell r="G4711" t="str">
            <v>Eukaryota</v>
          </cell>
          <cell r="H4711" t="str">
            <v xml:space="preserve"> Metazoa</v>
          </cell>
          <cell r="I4711" t="str">
            <v xml:space="preserve"> Chordata</v>
          </cell>
          <cell r="J4711" t="str">
            <v xml:space="preserve"> Craniata</v>
          </cell>
          <cell r="K4711" t="str">
            <v xml:space="preserve"> Vertebrata</v>
          </cell>
          <cell r="L4711" t="str">
            <v xml:space="preserve"> Euteleostomi</v>
          </cell>
          <cell r="M4711" t="str">
            <v>Mammalia</v>
          </cell>
          <cell r="N4711" t="str">
            <v xml:space="preserve"> Eutheria</v>
          </cell>
          <cell r="O4711" t="str">
            <v xml:space="preserve"> Laurasiatheria</v>
          </cell>
          <cell r="P4711" t="str">
            <v xml:space="preserve"> Chiroptera</v>
          </cell>
          <cell r="Q4711" t="str">
            <v xml:space="preserve"> Microchiroptera</v>
          </cell>
          <cell r="R4711" t="str">
            <v>Vespertilionidae</v>
          </cell>
          <cell r="S4711" t="str">
            <v xml:space="preserve"> Myotis.</v>
          </cell>
        </row>
        <row r="4712">
          <cell r="B4712" t="str">
            <v>S7QHS1</v>
          </cell>
          <cell r="C4712" t="str">
            <v xml:space="preserve"> Gloeophyllum trabeum (strain ATCC 11539 / FP-39264 / Madison 617) (Brown rot fungus).</v>
          </cell>
          <cell r="E4712" t="str">
            <v xml:space="preserve"> NCBI_TaxID=670483 {ECO:0000313|EMBL:EPQ58732.1, ECO:0000313|Proteomes:UP000030669};</v>
          </cell>
          <cell r="G4712" t="str">
            <v>Eukaryota</v>
          </cell>
          <cell r="H4712" t="str">
            <v xml:space="preserve"> Fungi</v>
          </cell>
          <cell r="I4712" t="str">
            <v xml:space="preserve"> Dikarya</v>
          </cell>
          <cell r="J4712" t="str">
            <v xml:space="preserve"> Basidiomycota</v>
          </cell>
          <cell r="K4712" t="str">
            <v xml:space="preserve"> Agaricomycotina</v>
          </cell>
          <cell r="L4712" t="str">
            <v>Agaricomycetes</v>
          </cell>
          <cell r="M4712" t="str">
            <v xml:space="preserve"> Gloeophyllales</v>
          </cell>
          <cell r="N4712" t="str">
            <v xml:space="preserve"> Gloeophyllaceae</v>
          </cell>
          <cell r="O4712" t="str">
            <v xml:space="preserve"> Gloeophyllum.</v>
          </cell>
        </row>
        <row r="4713">
          <cell r="B4713" t="str">
            <v>S7Z7F1</v>
          </cell>
          <cell r="C4713" t="str">
            <v xml:space="preserve"> Penicillium oxalicum (strain 114-2 / CGMCC 5302) (Penicillium decumbens).</v>
          </cell>
          <cell r="E4713" t="str">
            <v xml:space="preserve"> NCBI_TaxID=933388 {ECO:0000313|EMBL:EPS26094.1, ECO:0000313|Proteomes:UP000019376};</v>
          </cell>
          <cell r="G4713" t="str">
            <v>Eukaryota</v>
          </cell>
          <cell r="H4713" t="str">
            <v xml:space="preserve"> Fungi</v>
          </cell>
          <cell r="I4713" t="str">
            <v xml:space="preserve"> Dikarya</v>
          </cell>
          <cell r="J4713" t="str">
            <v xml:space="preserve"> Ascomycota</v>
          </cell>
          <cell r="K4713" t="str">
            <v xml:space="preserve"> Pezizomycotina</v>
          </cell>
          <cell r="L4713" t="str">
            <v xml:space="preserve"> Eurotiomycetes</v>
          </cell>
          <cell r="M4713" t="str">
            <v>Eurotiomycetidae</v>
          </cell>
          <cell r="N4713" t="str">
            <v xml:space="preserve"> Eurotiales</v>
          </cell>
          <cell r="O4713" t="str">
            <v xml:space="preserve"> Aspergillaceae</v>
          </cell>
          <cell r="P4713" t="str">
            <v xml:space="preserve"> Penicillium.</v>
          </cell>
        </row>
        <row r="4714">
          <cell r="B4714" t="str">
            <v>S7ZKL2</v>
          </cell>
          <cell r="C4714" t="str">
            <v xml:space="preserve"> Penicillium oxalicum (strain 114-2 / CGMCC 5302) (Penicillium decumbens).</v>
          </cell>
          <cell r="E4714" t="str">
            <v xml:space="preserve"> NCBI_TaxID=933388 {ECO:0000313|EMBL:EPS31190.1, ECO:0000313|Proteomes:UP000019376};</v>
          </cell>
          <cell r="G4714" t="str">
            <v>Eukaryota</v>
          </cell>
          <cell r="H4714" t="str">
            <v xml:space="preserve"> Fungi</v>
          </cell>
          <cell r="I4714" t="str">
            <v xml:space="preserve"> Dikarya</v>
          </cell>
          <cell r="J4714" t="str">
            <v xml:space="preserve"> Ascomycota</v>
          </cell>
          <cell r="K4714" t="str">
            <v xml:space="preserve"> Pezizomycotina</v>
          </cell>
          <cell r="L4714" t="str">
            <v xml:space="preserve"> Eurotiomycetes</v>
          </cell>
          <cell r="M4714" t="str">
            <v>Eurotiomycetidae</v>
          </cell>
          <cell r="N4714" t="str">
            <v xml:space="preserve"> Eurotiales</v>
          </cell>
          <cell r="O4714" t="str">
            <v xml:space="preserve"> Aspergillaceae</v>
          </cell>
          <cell r="P4714" t="str">
            <v xml:space="preserve"> Penicillium.</v>
          </cell>
        </row>
        <row r="4715">
          <cell r="B4715" t="str">
            <v>S8ADQ8</v>
          </cell>
          <cell r="C4715" t="str">
            <v xml:space="preserve"> Dactylellina haptotyla (strain CBS 200.50) (Nematode-trapping fungus) (Monacrosporium haptotylum).</v>
          </cell>
          <cell r="E4715" t="str">
            <v xml:space="preserve"> NCBI_TaxID=1284197 {ECO:0000313|EMBL:EPS41094.1, ECO:0000313|Proteomes:UP000015100};</v>
          </cell>
          <cell r="G4715" t="str">
            <v>Eukaryota</v>
          </cell>
          <cell r="H4715" t="str">
            <v xml:space="preserve"> Fungi</v>
          </cell>
          <cell r="I4715" t="str">
            <v xml:space="preserve"> Dikarya</v>
          </cell>
          <cell r="J4715" t="str">
            <v xml:space="preserve"> Ascomycota</v>
          </cell>
          <cell r="K4715" t="str">
            <v xml:space="preserve"> Pezizomycotina</v>
          </cell>
          <cell r="L4715" t="str">
            <v xml:space="preserve"> Orbiliomycetes</v>
          </cell>
          <cell r="M4715" t="str">
            <v>Orbiliales</v>
          </cell>
          <cell r="N4715" t="str">
            <v xml:space="preserve"> Orbiliaceae</v>
          </cell>
          <cell r="O4715" t="str">
            <v xml:space="preserve"> Dactylellina.</v>
          </cell>
        </row>
        <row r="4716">
          <cell r="B4716" t="str">
            <v>S8C037</v>
          </cell>
          <cell r="C4716" t="str">
            <v xml:space="preserve"> Genlisea aurea.</v>
          </cell>
          <cell r="E4716" t="str">
            <v xml:space="preserve"> NCBI_TaxID=192259 {ECO:0000313|EMBL:EPS57816.1, ECO:0000313|Proteomes:UP000015453};</v>
          </cell>
          <cell r="G4716" t="str">
            <v>Eukaryota</v>
          </cell>
          <cell r="H4716" t="str">
            <v xml:space="preserve"> Viridiplantae</v>
          </cell>
          <cell r="I4716" t="str">
            <v xml:space="preserve"> Streptophyta</v>
          </cell>
          <cell r="J4716" t="str">
            <v xml:space="preserve"> Embryophyta</v>
          </cell>
          <cell r="K4716" t="str">
            <v xml:space="preserve"> Tracheophyta</v>
          </cell>
          <cell r="L4716" t="str">
            <v>Spermatophyta</v>
          </cell>
          <cell r="M4716" t="str">
            <v xml:space="preserve"> Magnoliophyta</v>
          </cell>
          <cell r="N4716" t="str">
            <v xml:space="preserve"> eudicotyledons</v>
          </cell>
          <cell r="O4716" t="str">
            <v xml:space="preserve"> Gunneridae</v>
          </cell>
          <cell r="P4716" t="str">
            <v>Pentapetalae</v>
          </cell>
          <cell r="Q4716" t="str">
            <v xml:space="preserve"> asterids</v>
          </cell>
          <cell r="R4716" t="str">
            <v xml:space="preserve"> lamiids</v>
          </cell>
          <cell r="S4716" t="str">
            <v xml:space="preserve"> Lamiales</v>
          </cell>
          <cell r="T4716" t="str">
            <v xml:space="preserve"> Lentibulariaceae</v>
          </cell>
          <cell r="U4716" t="str">
            <v xml:space="preserve"> Genlisea.</v>
          </cell>
        </row>
        <row r="4717">
          <cell r="B4717" t="str">
            <v>S8CAH2</v>
          </cell>
          <cell r="C4717" t="str">
            <v xml:space="preserve"> Genlisea aurea.</v>
          </cell>
          <cell r="E4717" t="str">
            <v xml:space="preserve"> NCBI_TaxID=192259 {ECO:0000313|EMBL:EPS61346.1, ECO:0000313|Proteomes:UP000015453};</v>
          </cell>
          <cell r="G4717" t="str">
            <v>Eukaryota</v>
          </cell>
          <cell r="H4717" t="str">
            <v xml:space="preserve"> Viridiplantae</v>
          </cell>
          <cell r="I4717" t="str">
            <v xml:space="preserve"> Streptophyta</v>
          </cell>
          <cell r="J4717" t="str">
            <v xml:space="preserve"> Embryophyta</v>
          </cell>
          <cell r="K4717" t="str">
            <v xml:space="preserve"> Tracheophyta</v>
          </cell>
          <cell r="L4717" t="str">
            <v>Spermatophyta</v>
          </cell>
          <cell r="M4717" t="str">
            <v xml:space="preserve"> Magnoliophyta</v>
          </cell>
          <cell r="N4717" t="str">
            <v xml:space="preserve"> eudicotyledons</v>
          </cell>
          <cell r="O4717" t="str">
            <v xml:space="preserve"> Gunneridae</v>
          </cell>
          <cell r="P4717" t="str">
            <v>Pentapetalae</v>
          </cell>
          <cell r="Q4717" t="str">
            <v xml:space="preserve"> asterids</v>
          </cell>
          <cell r="R4717" t="str">
            <v xml:space="preserve"> lamiids</v>
          </cell>
          <cell r="S4717" t="str">
            <v xml:space="preserve"> Lamiales</v>
          </cell>
          <cell r="T4717" t="str">
            <v xml:space="preserve"> Lentibulariaceae</v>
          </cell>
          <cell r="U4717" t="str">
            <v xml:space="preserve"> Genlisea.</v>
          </cell>
        </row>
        <row r="4718">
          <cell r="B4718" t="str">
            <v>S8CB60</v>
          </cell>
          <cell r="C4718" t="str">
            <v xml:space="preserve"> Dactylellina haptotyla (strain CBS 200.50) (Nematode-trapping fungus) (Monacrosporium haptotylum).</v>
          </cell>
          <cell r="E4718" t="str">
            <v xml:space="preserve"> NCBI_TaxID=1284197 {ECO:0000313|EMBL:EPS44907.1, ECO:0000313|Proteomes:UP000015100};</v>
          </cell>
          <cell r="G4718" t="str">
            <v>Eukaryota</v>
          </cell>
          <cell r="H4718" t="str">
            <v xml:space="preserve"> Fungi</v>
          </cell>
          <cell r="I4718" t="str">
            <v xml:space="preserve"> Dikarya</v>
          </cell>
          <cell r="J4718" t="str">
            <v xml:space="preserve"> Ascomycota</v>
          </cell>
          <cell r="K4718" t="str">
            <v xml:space="preserve"> Pezizomycotina</v>
          </cell>
          <cell r="L4718" t="str">
            <v xml:space="preserve"> Orbiliomycetes</v>
          </cell>
          <cell r="M4718" t="str">
            <v>Orbiliales</v>
          </cell>
          <cell r="N4718" t="str">
            <v xml:space="preserve"> Orbiliaceae</v>
          </cell>
          <cell r="O4718" t="str">
            <v xml:space="preserve"> Dactylellina.</v>
          </cell>
        </row>
        <row r="4719">
          <cell r="B4719" t="str">
            <v>S8CYX9</v>
          </cell>
          <cell r="C4719" t="str">
            <v xml:space="preserve"> Genlisea aurea.</v>
          </cell>
          <cell r="E4719" t="str">
            <v xml:space="preserve"> NCBI_TaxID=192259 {ECO:0000313|EMBL:EPS70241.1, ECO:0000313|Proteomes:UP000015453};</v>
          </cell>
          <cell r="G4719" t="str">
            <v>Eukaryota</v>
          </cell>
          <cell r="H4719" t="str">
            <v xml:space="preserve"> Viridiplantae</v>
          </cell>
          <cell r="I4719" t="str">
            <v xml:space="preserve"> Streptophyta</v>
          </cell>
          <cell r="J4719" t="str">
            <v xml:space="preserve"> Embryophyta</v>
          </cell>
          <cell r="K4719" t="str">
            <v xml:space="preserve"> Tracheophyta</v>
          </cell>
          <cell r="L4719" t="str">
            <v>Spermatophyta</v>
          </cell>
          <cell r="M4719" t="str">
            <v xml:space="preserve"> Magnoliophyta</v>
          </cell>
          <cell r="N4719" t="str">
            <v xml:space="preserve"> eudicotyledons</v>
          </cell>
          <cell r="O4719" t="str">
            <v xml:space="preserve"> Gunneridae</v>
          </cell>
          <cell r="P4719" t="str">
            <v>Pentapetalae</v>
          </cell>
          <cell r="Q4719" t="str">
            <v xml:space="preserve"> asterids</v>
          </cell>
          <cell r="R4719" t="str">
            <v xml:space="preserve"> lamiids</v>
          </cell>
          <cell r="S4719" t="str">
            <v xml:space="preserve"> Lamiales</v>
          </cell>
          <cell r="T4719" t="str">
            <v xml:space="preserve"> Lentibulariaceae</v>
          </cell>
          <cell r="U4719" t="str">
            <v xml:space="preserve"> Genlisea.</v>
          </cell>
        </row>
        <row r="4720">
          <cell r="B4720" t="str">
            <v>S8D7X4</v>
          </cell>
          <cell r="C4720" t="str">
            <v xml:space="preserve"> Genlisea aurea.</v>
          </cell>
          <cell r="E4720" t="str">
            <v xml:space="preserve"> NCBI_TaxID=192259 {ECO:0000313|EMBL:EPS73591.1, ECO:0000313|Proteomes:UP000015453};</v>
          </cell>
          <cell r="G4720" t="str">
            <v>Eukaryota</v>
          </cell>
          <cell r="H4720" t="str">
            <v xml:space="preserve"> Viridiplantae</v>
          </cell>
          <cell r="I4720" t="str">
            <v xml:space="preserve"> Streptophyta</v>
          </cell>
          <cell r="J4720" t="str">
            <v xml:space="preserve"> Embryophyta</v>
          </cell>
          <cell r="K4720" t="str">
            <v xml:space="preserve"> Tracheophyta</v>
          </cell>
          <cell r="L4720" t="str">
            <v>Spermatophyta</v>
          </cell>
          <cell r="M4720" t="str">
            <v xml:space="preserve"> Magnoliophyta</v>
          </cell>
          <cell r="N4720" t="str">
            <v xml:space="preserve"> eudicotyledons</v>
          </cell>
          <cell r="O4720" t="str">
            <v xml:space="preserve"> Gunneridae</v>
          </cell>
          <cell r="P4720" t="str">
            <v>Pentapetalae</v>
          </cell>
          <cell r="Q4720" t="str">
            <v xml:space="preserve"> asterids</v>
          </cell>
          <cell r="R4720" t="str">
            <v xml:space="preserve"> lamiids</v>
          </cell>
          <cell r="S4720" t="str">
            <v xml:space="preserve"> Lamiales</v>
          </cell>
          <cell r="T4720" t="str">
            <v xml:space="preserve"> Lentibulariaceae</v>
          </cell>
          <cell r="U4720" t="str">
            <v xml:space="preserve"> Genlisea.</v>
          </cell>
        </row>
        <row r="4721">
          <cell r="B4721" t="str">
            <v>S8DIP6</v>
          </cell>
          <cell r="C4721" t="str">
            <v xml:space="preserve"> Genlisea aurea.</v>
          </cell>
          <cell r="E4721" t="str">
            <v xml:space="preserve"> NCBI_TaxID=192259 {ECO:0000313|EMBL:EPS59327.1, ECO:0000313|Proteomes:UP000015453};</v>
          </cell>
          <cell r="G4721" t="str">
            <v>Eukaryota</v>
          </cell>
          <cell r="H4721" t="str">
            <v xml:space="preserve"> Viridiplantae</v>
          </cell>
          <cell r="I4721" t="str">
            <v xml:space="preserve"> Streptophyta</v>
          </cell>
          <cell r="J4721" t="str">
            <v xml:space="preserve"> Embryophyta</v>
          </cell>
          <cell r="K4721" t="str">
            <v xml:space="preserve"> Tracheophyta</v>
          </cell>
          <cell r="L4721" t="str">
            <v>Spermatophyta</v>
          </cell>
          <cell r="M4721" t="str">
            <v xml:space="preserve"> Magnoliophyta</v>
          </cell>
          <cell r="N4721" t="str">
            <v xml:space="preserve"> eudicotyledons</v>
          </cell>
          <cell r="O4721" t="str">
            <v xml:space="preserve"> Gunneridae</v>
          </cell>
          <cell r="P4721" t="str">
            <v>Pentapetalae</v>
          </cell>
          <cell r="Q4721" t="str">
            <v xml:space="preserve"> asterids</v>
          </cell>
          <cell r="R4721" t="str">
            <v xml:space="preserve"> lamiids</v>
          </cell>
          <cell r="S4721" t="str">
            <v xml:space="preserve"> Lamiales</v>
          </cell>
          <cell r="T4721" t="str">
            <v xml:space="preserve"> Lentibulariaceae</v>
          </cell>
          <cell r="U4721" t="str">
            <v xml:space="preserve"> Genlisea.</v>
          </cell>
        </row>
        <row r="4722">
          <cell r="B4722" t="str">
            <v>S8DWK0</v>
          </cell>
          <cell r="C4722" t="str">
            <v xml:space="preserve"> Fomitopsis pinicola (strain FP-58527) (Brown rot fungus).</v>
          </cell>
          <cell r="E4722" t="str">
            <v xml:space="preserve"> NCBI_TaxID=743788 {ECO:0000313|EMBL:EPS97506.1, ECO:0000313|Proteomes:UP000015241};</v>
          </cell>
          <cell r="G4722" t="str">
            <v>Eukaryota</v>
          </cell>
          <cell r="H4722" t="str">
            <v xml:space="preserve"> Fungi</v>
          </cell>
          <cell r="I4722" t="str">
            <v xml:space="preserve"> Dikarya</v>
          </cell>
          <cell r="J4722" t="str">
            <v xml:space="preserve"> Basidiomycota</v>
          </cell>
          <cell r="K4722" t="str">
            <v xml:space="preserve"> Agaricomycotina</v>
          </cell>
          <cell r="L4722" t="str">
            <v>Agaricomycetes</v>
          </cell>
          <cell r="M4722" t="str">
            <v xml:space="preserve"> Polyporales</v>
          </cell>
          <cell r="N4722" t="str">
            <v xml:space="preserve"> Fomitopsis.</v>
          </cell>
        </row>
        <row r="4723">
          <cell r="B4723" t="str">
            <v>S8DYN6</v>
          </cell>
          <cell r="C4723" t="str">
            <v xml:space="preserve"> Genlisea aurea.</v>
          </cell>
          <cell r="E4723" t="str">
            <v xml:space="preserve"> NCBI_TaxID=192259 {ECO:0000313|EMBL:EPS68383.1, ECO:0000313|Proteomes:UP000015453};</v>
          </cell>
          <cell r="G4723" t="str">
            <v>Eukaryota</v>
          </cell>
          <cell r="H4723" t="str">
            <v xml:space="preserve"> Viridiplantae</v>
          </cell>
          <cell r="I4723" t="str">
            <v xml:space="preserve"> Streptophyta</v>
          </cell>
          <cell r="J4723" t="str">
            <v xml:space="preserve"> Embryophyta</v>
          </cell>
          <cell r="K4723" t="str">
            <v xml:space="preserve"> Tracheophyta</v>
          </cell>
          <cell r="L4723" t="str">
            <v>Spermatophyta</v>
          </cell>
          <cell r="M4723" t="str">
            <v xml:space="preserve"> Magnoliophyta</v>
          </cell>
          <cell r="N4723" t="str">
            <v xml:space="preserve"> eudicotyledons</v>
          </cell>
          <cell r="O4723" t="str">
            <v xml:space="preserve"> Gunneridae</v>
          </cell>
          <cell r="P4723" t="str">
            <v>Pentapetalae</v>
          </cell>
          <cell r="Q4723" t="str">
            <v xml:space="preserve"> asterids</v>
          </cell>
          <cell r="R4723" t="str">
            <v xml:space="preserve"> lamiids</v>
          </cell>
          <cell r="S4723" t="str">
            <v xml:space="preserve"> Lamiales</v>
          </cell>
          <cell r="T4723" t="str">
            <v xml:space="preserve"> Lentibulariaceae</v>
          </cell>
          <cell r="U4723" t="str">
            <v xml:space="preserve"> Genlisea.</v>
          </cell>
        </row>
        <row r="4724">
          <cell r="B4724" t="str">
            <v>S8G7D9</v>
          </cell>
          <cell r="C4724" t="str">
            <v xml:space="preserve"> Fomitopsis pinicola (strain FP-58527) (Brown rot fungus).</v>
          </cell>
          <cell r="E4724" t="str">
            <v xml:space="preserve"> NCBI_TaxID=743788 {ECO:0000313|EMBL:EPT06060.1, ECO:0000313|Proteomes:UP000015241};</v>
          </cell>
          <cell r="G4724" t="str">
            <v>Eukaryota</v>
          </cell>
          <cell r="H4724" t="str">
            <v xml:space="preserve"> Fungi</v>
          </cell>
          <cell r="I4724" t="str">
            <v xml:space="preserve"> Dikarya</v>
          </cell>
          <cell r="J4724" t="str">
            <v xml:space="preserve"> Basidiomycota</v>
          </cell>
          <cell r="K4724" t="str">
            <v xml:space="preserve"> Agaricomycotina</v>
          </cell>
          <cell r="L4724" t="str">
            <v>Agaricomycetes</v>
          </cell>
          <cell r="M4724" t="str">
            <v xml:space="preserve"> Polyporales</v>
          </cell>
          <cell r="N4724" t="str">
            <v xml:space="preserve"> Fomitopsis.</v>
          </cell>
        </row>
        <row r="4725">
          <cell r="B4725" t="str">
            <v>S9U9V9</v>
          </cell>
          <cell r="C4725" t="str">
            <v xml:space="preserve"> Strigomonas culicis.</v>
          </cell>
          <cell r="E4725" t="str">
            <v xml:space="preserve"> NCBI_TaxID=28005 {ECO:0000313|EMBL:EPY25718.1, ECO:0000313|Proteomes:UP000015354};</v>
          </cell>
          <cell r="G4725" t="str">
            <v>Eukaryota</v>
          </cell>
          <cell r="H4725" t="str">
            <v xml:space="preserve"> Euglenozoa</v>
          </cell>
          <cell r="I4725" t="str">
            <v xml:space="preserve"> Kinetoplastida</v>
          </cell>
          <cell r="J4725" t="str">
            <v xml:space="preserve"> Trypanosomatidae</v>
          </cell>
          <cell r="K4725" t="str">
            <v>Strigomonadinae</v>
          </cell>
          <cell r="L4725" t="str">
            <v xml:space="preserve"> Strigomonas.</v>
          </cell>
        </row>
        <row r="4726">
          <cell r="B4726" t="str">
            <v>S9VSZ3</v>
          </cell>
          <cell r="C4726" t="str">
            <v xml:space="preserve"> Schizosaccharomyces cryophilus (strain OY26 / ATCC MYA-4695 / CBS 11777 / NBRC 106824 / NRRL Y48691) (Fission yeast).</v>
          </cell>
          <cell r="E4726" t="str">
            <v xml:space="preserve"> NCBI_TaxID=653667 {ECO:0000313|EMBL:EPY49279.1, ECO:0000313|Proteomes:UP000015464};</v>
          </cell>
          <cell r="G4726" t="str">
            <v>Eukaryota</v>
          </cell>
          <cell r="H4726" t="str">
            <v xml:space="preserve"> Fungi</v>
          </cell>
          <cell r="I4726" t="str">
            <v xml:space="preserve"> Dikarya</v>
          </cell>
          <cell r="J4726" t="str">
            <v xml:space="preserve"> Ascomycota</v>
          </cell>
          <cell r="K4726" t="str">
            <v xml:space="preserve"> Taphrinomycotina</v>
          </cell>
          <cell r="L4726" t="str">
            <v>Schizosaccharomycetes</v>
          </cell>
          <cell r="M4726" t="str">
            <v xml:space="preserve"> Schizosaccharomycetales</v>
          </cell>
          <cell r="N4726" t="str">
            <v>Schizosaccharomycetaceae</v>
          </cell>
          <cell r="O4726" t="str">
            <v xml:space="preserve"> Schizosaccharomyces.</v>
          </cell>
        </row>
        <row r="4727">
          <cell r="B4727" t="str">
            <v>S9VW13</v>
          </cell>
          <cell r="C4727" t="str">
            <v xml:space="preserve"> Schizosaccharomyces cryophilus (strain OY26 / ATCC MYA-4695 / CBS 11777 / NBRC 106824 / NRRL Y48691) (Fission yeast).</v>
          </cell>
          <cell r="E4727" t="str">
            <v xml:space="preserve"> NCBI_TaxID=653667 {ECO:0000313|EMBL:EPY50404.1, ECO:0000313|Proteomes:UP000015464};</v>
          </cell>
          <cell r="G4727" t="str">
            <v>Eukaryota</v>
          </cell>
          <cell r="H4727" t="str">
            <v xml:space="preserve"> Fungi</v>
          </cell>
          <cell r="I4727" t="str">
            <v xml:space="preserve"> Dikarya</v>
          </cell>
          <cell r="J4727" t="str">
            <v xml:space="preserve"> Ascomycota</v>
          </cell>
          <cell r="K4727" t="str">
            <v xml:space="preserve"> Taphrinomycotina</v>
          </cell>
          <cell r="L4727" t="str">
            <v>Schizosaccharomycetes</v>
          </cell>
          <cell r="M4727" t="str">
            <v xml:space="preserve"> Schizosaccharomycetales</v>
          </cell>
          <cell r="N4727" t="str">
            <v>Schizosaccharomycetaceae</v>
          </cell>
          <cell r="O4727" t="str">
            <v xml:space="preserve"> Schizosaccharomyces.</v>
          </cell>
        </row>
        <row r="4728">
          <cell r="B4728" t="str">
            <v>S9W492</v>
          </cell>
          <cell r="C4728" t="str">
            <v xml:space="preserve"> Strigomonas culicis.</v>
          </cell>
          <cell r="E4728" t="str">
            <v xml:space="preserve"> NCBI_TaxID=28005 {ECO:0000313|EMBL:EPY34161.1, ECO:0000313|Proteomes:UP000015354};</v>
          </cell>
          <cell r="G4728" t="str">
            <v>Eukaryota</v>
          </cell>
          <cell r="H4728" t="str">
            <v xml:space="preserve"> Euglenozoa</v>
          </cell>
          <cell r="I4728" t="str">
            <v xml:space="preserve"> Kinetoplastida</v>
          </cell>
          <cell r="J4728" t="str">
            <v xml:space="preserve"> Trypanosomatidae</v>
          </cell>
          <cell r="K4728" t="str">
            <v>Strigomonadinae</v>
          </cell>
          <cell r="L4728" t="str">
            <v xml:space="preserve"> Strigomonas.</v>
          </cell>
        </row>
        <row r="4729">
          <cell r="B4729" t="str">
            <v>S9WDC4</v>
          </cell>
          <cell r="C4729" t="str">
            <v xml:space="preserve"> Camelus ferus (Wild bactrian camel) (Camelus bactrianus ferus).</v>
          </cell>
          <cell r="E4729" t="str">
            <v xml:space="preserve"> NCBI_TaxID=419612 {ECO:0000313|EMBL:EPY73799.1, ECO:0000313|Proteomes:UP000030684};</v>
          </cell>
          <cell r="G4729" t="str">
            <v>Eukaryota</v>
          </cell>
          <cell r="H4729" t="str">
            <v xml:space="preserve"> Metazoa</v>
          </cell>
          <cell r="I4729" t="str">
            <v xml:space="preserve"> Chordata</v>
          </cell>
          <cell r="J4729" t="str">
            <v xml:space="preserve"> Craniata</v>
          </cell>
          <cell r="K4729" t="str">
            <v xml:space="preserve"> Vertebrata</v>
          </cell>
          <cell r="L4729" t="str">
            <v xml:space="preserve"> Euteleostomi</v>
          </cell>
          <cell r="M4729" t="str">
            <v>Mammalia</v>
          </cell>
          <cell r="N4729" t="str">
            <v xml:space="preserve"> Eutheria</v>
          </cell>
          <cell r="O4729" t="str">
            <v xml:space="preserve"> Laurasiatheria</v>
          </cell>
          <cell r="P4729" t="str">
            <v xml:space="preserve"> Cetartiodactyla</v>
          </cell>
          <cell r="Q4729" t="str">
            <v xml:space="preserve"> Tylopoda</v>
          </cell>
          <cell r="R4729" t="str">
            <v>Camelidae</v>
          </cell>
          <cell r="S4729" t="str">
            <v xml:space="preserve"> Camelus.</v>
          </cell>
        </row>
        <row r="4730">
          <cell r="B4730" t="str">
            <v>S9XGY3</v>
          </cell>
          <cell r="C4730" t="str">
            <v xml:space="preserve"> Camelus ferus (Wild bactrian camel) (Camelus bactrianus ferus).</v>
          </cell>
          <cell r="E4730" t="str">
            <v xml:space="preserve"> NCBI_TaxID=419612 {ECO:0000313|EMBL:EPY87418.1, ECO:0000313|Proteomes:UP000030684};</v>
          </cell>
          <cell r="G4730" t="str">
            <v>Eukaryota</v>
          </cell>
          <cell r="H4730" t="str">
            <v xml:space="preserve"> Metazoa</v>
          </cell>
          <cell r="I4730" t="str">
            <v xml:space="preserve"> Chordata</v>
          </cell>
          <cell r="J4730" t="str">
            <v xml:space="preserve"> Craniata</v>
          </cell>
          <cell r="K4730" t="str">
            <v xml:space="preserve"> Vertebrata</v>
          </cell>
          <cell r="L4730" t="str">
            <v xml:space="preserve"> Euteleostomi</v>
          </cell>
          <cell r="M4730" t="str">
            <v>Mammalia</v>
          </cell>
          <cell r="N4730" t="str">
            <v xml:space="preserve"> Eutheria</v>
          </cell>
          <cell r="O4730" t="str">
            <v xml:space="preserve"> Laurasiatheria</v>
          </cell>
          <cell r="P4730" t="str">
            <v xml:space="preserve"> Cetartiodactyla</v>
          </cell>
          <cell r="Q4730" t="str">
            <v xml:space="preserve"> Tylopoda</v>
          </cell>
          <cell r="R4730" t="str">
            <v>Camelidae</v>
          </cell>
          <cell r="S4730" t="str">
            <v xml:space="preserve"> Camelus.</v>
          </cell>
        </row>
        <row r="4731">
          <cell r="B4731" t="str">
            <v>S9Y0B4</v>
          </cell>
          <cell r="C4731" t="str">
            <v xml:space="preserve"> Camelus ferus (Wild bactrian camel) (Camelus bactrianus ferus).</v>
          </cell>
          <cell r="E4731" t="str">
            <v xml:space="preserve"> NCBI_TaxID=419612 {ECO:0000313|EMBL:EPY77530.1, ECO:0000313|Proteomes:UP000030684};</v>
          </cell>
          <cell r="G4731" t="str">
            <v>Eukaryota</v>
          </cell>
          <cell r="H4731" t="str">
            <v xml:space="preserve"> Metazoa</v>
          </cell>
          <cell r="I4731" t="str">
            <v xml:space="preserve"> Chordata</v>
          </cell>
          <cell r="J4731" t="str">
            <v xml:space="preserve"> Craniata</v>
          </cell>
          <cell r="K4731" t="str">
            <v xml:space="preserve"> Vertebrata</v>
          </cell>
          <cell r="L4731" t="str">
            <v xml:space="preserve"> Euteleostomi</v>
          </cell>
          <cell r="M4731" t="str">
            <v>Mammalia</v>
          </cell>
          <cell r="N4731" t="str">
            <v xml:space="preserve"> Eutheria</v>
          </cell>
          <cell r="O4731" t="str">
            <v xml:space="preserve"> Laurasiatheria</v>
          </cell>
          <cell r="P4731" t="str">
            <v xml:space="preserve"> Cetartiodactyla</v>
          </cell>
          <cell r="Q4731" t="str">
            <v xml:space="preserve"> Tylopoda</v>
          </cell>
          <cell r="R4731" t="str">
            <v>Camelidae</v>
          </cell>
          <cell r="S4731" t="str">
            <v xml:space="preserve"> Camelus.</v>
          </cell>
        </row>
        <row r="4732">
          <cell r="B4732" t="str">
            <v>S9YLN6</v>
          </cell>
          <cell r="C4732" t="str">
            <v xml:space="preserve"> Camelus ferus (Wild bactrian camel) (Camelus bactrianus ferus).</v>
          </cell>
          <cell r="E4732" t="str">
            <v xml:space="preserve"> NCBI_TaxID=419612 {ECO:0000313|EMBL:EPY84915.1, ECO:0000313|Proteomes:UP000030684};</v>
          </cell>
          <cell r="G4732" t="str">
            <v>Eukaryota</v>
          </cell>
          <cell r="H4732" t="str">
            <v xml:space="preserve"> Metazoa</v>
          </cell>
          <cell r="I4732" t="str">
            <v xml:space="preserve"> Chordata</v>
          </cell>
          <cell r="J4732" t="str">
            <v xml:space="preserve"> Craniata</v>
          </cell>
          <cell r="K4732" t="str">
            <v xml:space="preserve"> Vertebrata</v>
          </cell>
          <cell r="L4732" t="str">
            <v xml:space="preserve"> Euteleostomi</v>
          </cell>
          <cell r="M4732" t="str">
            <v>Mammalia</v>
          </cell>
          <cell r="N4732" t="str">
            <v xml:space="preserve"> Eutheria</v>
          </cell>
          <cell r="O4732" t="str">
            <v xml:space="preserve"> Laurasiatheria</v>
          </cell>
          <cell r="P4732" t="str">
            <v xml:space="preserve"> Cetartiodactyla</v>
          </cell>
          <cell r="Q4732" t="str">
            <v xml:space="preserve"> Tylopoda</v>
          </cell>
          <cell r="R4732" t="str">
            <v>Camelidae</v>
          </cell>
          <cell r="S4732" t="str">
            <v xml:space="preserve"> Camelus.</v>
          </cell>
        </row>
        <row r="4733">
          <cell r="B4733" t="str">
            <v>S9YNK8</v>
          </cell>
          <cell r="C4733" t="str">
            <v xml:space="preserve"> Camelus ferus (Wild bactrian camel) (Camelus bactrianus ferus).</v>
          </cell>
          <cell r="E4733" t="str">
            <v xml:space="preserve"> NCBI_TaxID=419612 {ECO:0000313|EMBL:EPY89006.1, ECO:0000313|Proteomes:UP000030684};</v>
          </cell>
          <cell r="G4733" t="str">
            <v>Eukaryota</v>
          </cell>
          <cell r="H4733" t="str">
            <v xml:space="preserve"> Metazoa</v>
          </cell>
          <cell r="I4733" t="str">
            <v xml:space="preserve"> Chordata</v>
          </cell>
          <cell r="J4733" t="str">
            <v xml:space="preserve"> Craniata</v>
          </cell>
          <cell r="K4733" t="str">
            <v xml:space="preserve"> Vertebrata</v>
          </cell>
          <cell r="L4733" t="str">
            <v xml:space="preserve"> Euteleostomi</v>
          </cell>
          <cell r="M4733" t="str">
            <v>Mammalia</v>
          </cell>
          <cell r="N4733" t="str">
            <v xml:space="preserve"> Eutheria</v>
          </cell>
          <cell r="O4733" t="str">
            <v xml:space="preserve"> Laurasiatheria</v>
          </cell>
          <cell r="P4733" t="str">
            <v xml:space="preserve"> Cetartiodactyla</v>
          </cell>
          <cell r="Q4733" t="str">
            <v xml:space="preserve"> Tylopoda</v>
          </cell>
          <cell r="R4733" t="str">
            <v>Camelidae</v>
          </cell>
          <cell r="S4733" t="str">
            <v xml:space="preserve"> Camelus.</v>
          </cell>
        </row>
        <row r="4734">
          <cell r="B4734" t="str">
            <v>S9YZV2</v>
          </cell>
          <cell r="C4734" t="str">
            <v xml:space="preserve"> Camelus ferus (Wild bactrian camel) (Camelus bactrianus ferus).</v>
          </cell>
          <cell r="E4734" t="str">
            <v xml:space="preserve"> NCBI_TaxID=419612 {ECO:0000313|EMBL:EPY89445.1, ECO:0000313|Proteomes:UP000030684};</v>
          </cell>
          <cell r="G4734" t="str">
            <v>Eukaryota</v>
          </cell>
          <cell r="H4734" t="str">
            <v xml:space="preserve"> Metazoa</v>
          </cell>
          <cell r="I4734" t="str">
            <v xml:space="preserve"> Chordata</v>
          </cell>
          <cell r="J4734" t="str">
            <v xml:space="preserve"> Craniata</v>
          </cell>
          <cell r="K4734" t="str">
            <v xml:space="preserve"> Vertebrata</v>
          </cell>
          <cell r="L4734" t="str">
            <v xml:space="preserve"> Euteleostomi</v>
          </cell>
          <cell r="M4734" t="str">
            <v>Mammalia</v>
          </cell>
          <cell r="N4734" t="str">
            <v xml:space="preserve"> Eutheria</v>
          </cell>
          <cell r="O4734" t="str">
            <v xml:space="preserve"> Laurasiatheria</v>
          </cell>
          <cell r="P4734" t="str">
            <v xml:space="preserve"> Cetartiodactyla</v>
          </cell>
          <cell r="Q4734" t="str">
            <v xml:space="preserve"> Tylopoda</v>
          </cell>
          <cell r="R4734" t="str">
            <v>Camelidae</v>
          </cell>
          <cell r="S4734" t="str">
            <v xml:space="preserve"> Camelus.</v>
          </cell>
        </row>
        <row r="4735">
          <cell r="B4735" t="str">
            <v>T0LQE3</v>
          </cell>
          <cell r="C4735" t="str">
            <v xml:space="preserve"> Colletotrichum gloeosporioides (strain Cg-14) (Anthracnose fungus) (Glomerella cingulata).</v>
          </cell>
          <cell r="E4735" t="str">
            <v xml:space="preserve"> NCBI_TaxID=1237896 {ECO:0000313|EMBL:EQB53906.1, ECO:0000313|Proteomes:UP000015530};</v>
          </cell>
          <cell r="G4735" t="str">
            <v>Eukaryota</v>
          </cell>
          <cell r="H4735" t="str">
            <v xml:space="preserve"> Fungi</v>
          </cell>
          <cell r="I4735" t="str">
            <v xml:space="preserve"> Dikarya</v>
          </cell>
          <cell r="J4735" t="str">
            <v xml:space="preserve"> Ascomycota</v>
          </cell>
          <cell r="K4735" t="str">
            <v xml:space="preserve"> Pezizomycotina</v>
          </cell>
          <cell r="L4735" t="str">
            <v>Sordariomycetes</v>
          </cell>
          <cell r="M4735" t="str">
            <v xml:space="preserve"> Hypocreomycetidae</v>
          </cell>
          <cell r="N4735" t="str">
            <v xml:space="preserve"> Glomerellales</v>
          </cell>
          <cell r="O4735" t="str">
            <v xml:space="preserve"> Glomerellaceae</v>
          </cell>
          <cell r="P4735" t="str">
            <v>Colletotrichum.</v>
          </cell>
        </row>
        <row r="4736">
          <cell r="B4736" t="str">
            <v>T0LQR1</v>
          </cell>
          <cell r="C4736" t="str">
            <v xml:space="preserve"> Colletotrichum gloeosporioides (strain Cg-14) (Anthracnose fungus) (Glomerella cingulata).</v>
          </cell>
          <cell r="E4736" t="str">
            <v xml:space="preserve"> NCBI_TaxID=1237896 {ECO:0000313|EMBL:EQB54011.1, ECO:0000313|Proteomes:UP000015530};</v>
          </cell>
          <cell r="G4736" t="str">
            <v>Eukaryota</v>
          </cell>
          <cell r="H4736" t="str">
            <v xml:space="preserve"> Fungi</v>
          </cell>
          <cell r="I4736" t="str">
            <v xml:space="preserve"> Dikarya</v>
          </cell>
          <cell r="J4736" t="str">
            <v xml:space="preserve"> Ascomycota</v>
          </cell>
          <cell r="K4736" t="str">
            <v xml:space="preserve"> Pezizomycotina</v>
          </cell>
          <cell r="L4736" t="str">
            <v>Sordariomycetes</v>
          </cell>
          <cell r="M4736" t="str">
            <v xml:space="preserve"> Hypocreomycetidae</v>
          </cell>
          <cell r="N4736" t="str">
            <v xml:space="preserve"> Glomerellales</v>
          </cell>
          <cell r="O4736" t="str">
            <v xml:space="preserve"> Glomerellaceae</v>
          </cell>
          <cell r="P4736" t="str">
            <v>Colletotrichum.</v>
          </cell>
        </row>
        <row r="4737">
          <cell r="B4737" t="str">
            <v>T0MDI2</v>
          </cell>
          <cell r="C4737" t="str">
            <v xml:space="preserve"> Nosema apis BRL 01.</v>
          </cell>
          <cell r="E4737" t="str">
            <v xml:space="preserve"> NCBI_TaxID=1037528 {ECO:0000313|EMBL:EQB61321.1, ECO:0000313|Proteomes:UP000053780};</v>
          </cell>
          <cell r="G4737" t="str">
            <v>Eukaryota</v>
          </cell>
          <cell r="H4737" t="str">
            <v xml:space="preserve"> Fungi</v>
          </cell>
          <cell r="I4737" t="str">
            <v xml:space="preserve"> Fungi incertae sedis</v>
          </cell>
          <cell r="J4737" t="str">
            <v xml:space="preserve"> Microsporidia</v>
          </cell>
          <cell r="K4737" t="str">
            <v xml:space="preserve"> Nosematidae</v>
          </cell>
          <cell r="L4737" t="str">
            <v>Nosema.</v>
          </cell>
        </row>
        <row r="4738">
          <cell r="B4738" t="str">
            <v>T0NT14</v>
          </cell>
          <cell r="C4738" t="str">
            <v xml:space="preserve"> Camelus ferus (Wild bactrian camel) (Camelus bactrianus ferus).</v>
          </cell>
          <cell r="E4738" t="str">
            <v xml:space="preserve"> NCBI_TaxID=419612 {ECO:0000313|EMBL:EQB78702.1, ECO:0000313|Proteomes:UP000030684};</v>
          </cell>
          <cell r="G4738" t="str">
            <v>Eukaryota</v>
          </cell>
          <cell r="H4738" t="str">
            <v xml:space="preserve"> Metazoa</v>
          </cell>
          <cell r="I4738" t="str">
            <v xml:space="preserve"> Chordata</v>
          </cell>
          <cell r="J4738" t="str">
            <v xml:space="preserve"> Craniata</v>
          </cell>
          <cell r="K4738" t="str">
            <v xml:space="preserve"> Vertebrata</v>
          </cell>
          <cell r="L4738" t="str">
            <v xml:space="preserve"> Euteleostomi</v>
          </cell>
          <cell r="M4738" t="str">
            <v>Mammalia</v>
          </cell>
          <cell r="N4738" t="str">
            <v xml:space="preserve"> Eutheria</v>
          </cell>
          <cell r="O4738" t="str">
            <v xml:space="preserve"> Laurasiatheria</v>
          </cell>
          <cell r="P4738" t="str">
            <v xml:space="preserve"> Cetartiodactyla</v>
          </cell>
          <cell r="Q4738" t="str">
            <v xml:space="preserve"> Tylopoda</v>
          </cell>
          <cell r="R4738" t="str">
            <v>Camelidae</v>
          </cell>
          <cell r="S4738" t="str">
            <v xml:space="preserve"> Camelus.</v>
          </cell>
        </row>
        <row r="4739">
          <cell r="B4739" t="str">
            <v>T0PQ20</v>
          </cell>
          <cell r="C4739" t="str">
            <v xml:space="preserve"> Saprolegnia diclina VS20.</v>
          </cell>
          <cell r="E4739" t="str">
            <v xml:space="preserve"> NCBI_TaxID=1156394 {ECO:0000313|EMBL:EQC27564.1, ECO:0000313|Proteomes:UP000030762};</v>
          </cell>
          <cell r="G4739" t="str">
            <v>Eukaryota</v>
          </cell>
          <cell r="H4739" t="str">
            <v xml:space="preserve"> Stramenopiles</v>
          </cell>
          <cell r="I4739" t="str">
            <v xml:space="preserve"> Oomycetes</v>
          </cell>
          <cell r="J4739" t="str">
            <v xml:space="preserve"> Saprolegniales</v>
          </cell>
          <cell r="K4739" t="str">
            <v xml:space="preserve"> Saprolegniaceae</v>
          </cell>
          <cell r="L4739" t="str">
            <v>Saprolegnia.</v>
          </cell>
        </row>
        <row r="4740">
          <cell r="B4740" t="str">
            <v>T0R3Y6</v>
          </cell>
          <cell r="C4740" t="str">
            <v xml:space="preserve"> Saprolegnia diclina VS20.</v>
          </cell>
          <cell r="E4740" t="str">
            <v xml:space="preserve"> NCBI_TaxID=1156394 {ECO:0000313|EMBL:EQC41040.1, ECO:0000313|Proteomes:UP000030762};</v>
          </cell>
          <cell r="G4740" t="str">
            <v>Eukaryota</v>
          </cell>
          <cell r="H4740" t="str">
            <v xml:space="preserve"> Stramenopiles</v>
          </cell>
          <cell r="I4740" t="str">
            <v xml:space="preserve"> Oomycetes</v>
          </cell>
          <cell r="J4740" t="str">
            <v xml:space="preserve"> Saprolegniales</v>
          </cell>
          <cell r="K4740" t="str">
            <v xml:space="preserve"> Saprolegniaceae</v>
          </cell>
          <cell r="L4740" t="str">
            <v>Saprolegnia.</v>
          </cell>
        </row>
        <row r="4741">
          <cell r="B4741" t="str">
            <v>T0RFP6</v>
          </cell>
          <cell r="C4741" t="str">
            <v xml:space="preserve"> Saprolegnia diclina VS20.</v>
          </cell>
          <cell r="E4741" t="str">
            <v xml:space="preserve"> NCBI_TaxID=1156394 {ECO:0000313|EMBL:EQC28467.1, ECO:0000313|Proteomes:UP000030762};</v>
          </cell>
          <cell r="G4741" t="str">
            <v>Eukaryota</v>
          </cell>
          <cell r="H4741" t="str">
            <v xml:space="preserve"> Stramenopiles</v>
          </cell>
          <cell r="I4741" t="str">
            <v xml:space="preserve"> Oomycetes</v>
          </cell>
          <cell r="J4741" t="str">
            <v xml:space="preserve"> Saprolegniales</v>
          </cell>
          <cell r="K4741" t="str">
            <v xml:space="preserve"> Saprolegniaceae</v>
          </cell>
          <cell r="L4741" t="str">
            <v>Saprolegnia.</v>
          </cell>
        </row>
        <row r="4742">
          <cell r="B4742" t="str">
            <v>T0RIS3</v>
          </cell>
          <cell r="C4742" t="str">
            <v xml:space="preserve"> Saprolegnia diclina VS20.</v>
          </cell>
          <cell r="E4742" t="str">
            <v xml:space="preserve"> NCBI_TaxID=1156394 {ECO:0000313|EMBL:EQC29772.1, ECO:0000313|Proteomes:UP000030762};</v>
          </cell>
          <cell r="G4742" t="str">
            <v>Eukaryota</v>
          </cell>
          <cell r="H4742" t="str">
            <v xml:space="preserve"> Stramenopiles</v>
          </cell>
          <cell r="I4742" t="str">
            <v xml:space="preserve"> Oomycetes</v>
          </cell>
          <cell r="J4742" t="str">
            <v xml:space="preserve"> Saprolegniales</v>
          </cell>
          <cell r="K4742" t="str">
            <v xml:space="preserve"> Saprolegniaceae</v>
          </cell>
          <cell r="L4742" t="str">
            <v>Saprolegnia.</v>
          </cell>
        </row>
        <row r="4743">
          <cell r="B4743" t="str">
            <v>T1FMU7</v>
          </cell>
          <cell r="C4743" t="str">
            <v xml:space="preserve"> Helobdella robusta (Californian leech).</v>
          </cell>
          <cell r="E4743" t="str">
            <v xml:space="preserve"> NCBI_TaxID=6412 {ECO:0000313|EnsemblMetazoa:HelroP185462, ECO:0000313|Proteomes:UP000015101};</v>
          </cell>
          <cell r="G4743" t="str">
            <v>Eukaryota</v>
          </cell>
          <cell r="H4743" t="str">
            <v xml:space="preserve"> Metazoa</v>
          </cell>
          <cell r="I4743" t="str">
            <v xml:space="preserve"> Lophotrochozoa</v>
          </cell>
          <cell r="J4743" t="str">
            <v xml:space="preserve"> Annelida</v>
          </cell>
          <cell r="K4743" t="str">
            <v xml:space="preserve"> Clitellata</v>
          </cell>
          <cell r="L4743" t="str">
            <v xml:space="preserve"> Hirudinea</v>
          </cell>
          <cell r="M4743" t="str">
            <v>Rhynchobdellida</v>
          </cell>
          <cell r="N4743" t="str">
            <v xml:space="preserve"> Glossiphoniidae</v>
          </cell>
          <cell r="O4743" t="str">
            <v xml:space="preserve"> Helobdella.</v>
          </cell>
        </row>
        <row r="4744">
          <cell r="B4744" t="str">
            <v>T1FNF8</v>
          </cell>
          <cell r="C4744" t="str">
            <v xml:space="preserve"> Helobdella robusta (Californian leech).</v>
          </cell>
          <cell r="E4744" t="str">
            <v xml:space="preserve"> NCBI_TaxID=6412 {ECO:0000313|EnsemblMetazoa:HelroP185918, ECO:0000313|Proteomes:UP000015101};</v>
          </cell>
          <cell r="G4744" t="str">
            <v>Eukaryota</v>
          </cell>
          <cell r="H4744" t="str">
            <v xml:space="preserve"> Metazoa</v>
          </cell>
          <cell r="I4744" t="str">
            <v xml:space="preserve"> Lophotrochozoa</v>
          </cell>
          <cell r="J4744" t="str">
            <v xml:space="preserve"> Annelida</v>
          </cell>
          <cell r="K4744" t="str">
            <v xml:space="preserve"> Clitellata</v>
          </cell>
          <cell r="L4744" t="str">
            <v xml:space="preserve"> Hirudinea</v>
          </cell>
          <cell r="M4744" t="str">
            <v>Rhynchobdellida</v>
          </cell>
          <cell r="N4744" t="str">
            <v xml:space="preserve"> Glossiphoniidae</v>
          </cell>
          <cell r="O4744" t="str">
            <v xml:space="preserve"> Helobdella.</v>
          </cell>
        </row>
        <row r="4745">
          <cell r="B4745" t="str">
            <v>T1G6P5</v>
          </cell>
          <cell r="C4745" t="str">
            <v xml:space="preserve"> Helobdella robusta (Californian leech).</v>
          </cell>
          <cell r="E4745" t="str">
            <v xml:space="preserve"> NCBI_TaxID=6412 {ECO:0000313|EnsemblMetazoa:HelroP87388, ECO:0000313|Proteomes:UP000015101};</v>
          </cell>
          <cell r="G4745" t="str">
            <v>Eukaryota</v>
          </cell>
          <cell r="H4745" t="str">
            <v xml:space="preserve"> Metazoa</v>
          </cell>
          <cell r="I4745" t="str">
            <v xml:space="preserve"> Lophotrochozoa</v>
          </cell>
          <cell r="J4745" t="str">
            <v xml:space="preserve"> Annelida</v>
          </cell>
          <cell r="K4745" t="str">
            <v xml:space="preserve"> Clitellata</v>
          </cell>
          <cell r="L4745" t="str">
            <v xml:space="preserve"> Hirudinea</v>
          </cell>
          <cell r="M4745" t="str">
            <v>Rhynchobdellida</v>
          </cell>
          <cell r="N4745" t="str">
            <v xml:space="preserve"> Glossiphoniidae</v>
          </cell>
          <cell r="O4745" t="str">
            <v xml:space="preserve"> Helobdella.</v>
          </cell>
        </row>
        <row r="4746">
          <cell r="B4746" t="str">
            <v>T1IQW4</v>
          </cell>
          <cell r="C4746" t="str">
            <v xml:space="preserve"> Strigamia maritima (European centipede) (Geophilus maritimus).</v>
          </cell>
          <cell r="E4746" t="str">
            <v xml:space="preserve"> NCBI_TaxID=126957 {ECO:0000313|EnsemblMetazoa:SMAR003443-PA, ECO:0000313|Proteomes:UP000014500};</v>
          </cell>
          <cell r="G4746" t="str">
            <v>Eukaryota</v>
          </cell>
          <cell r="H4746" t="str">
            <v xml:space="preserve"> Metazoa</v>
          </cell>
          <cell r="I4746" t="str">
            <v xml:space="preserve"> Ecdysozoa</v>
          </cell>
          <cell r="J4746" t="str">
            <v xml:space="preserve"> Arthropoda</v>
          </cell>
          <cell r="K4746" t="str">
            <v xml:space="preserve"> Myriapoda</v>
          </cell>
          <cell r="L4746" t="str">
            <v xml:space="preserve"> Chilopoda</v>
          </cell>
          <cell r="M4746" t="str">
            <v>Pleurostigmophora</v>
          </cell>
          <cell r="N4746" t="str">
            <v xml:space="preserve"> Geophilomorpha</v>
          </cell>
          <cell r="O4746" t="str">
            <v xml:space="preserve"> Linotaeniidae</v>
          </cell>
          <cell r="P4746" t="str">
            <v xml:space="preserve"> Strigamia.</v>
          </cell>
        </row>
        <row r="4747">
          <cell r="B4747" t="str">
            <v>T1IW86</v>
          </cell>
          <cell r="C4747" t="str">
            <v xml:space="preserve"> Strigamia maritima (European centipede) (Geophilus maritimus).</v>
          </cell>
          <cell r="E4747" t="str">
            <v xml:space="preserve"> NCBI_TaxID=126957 {ECO:0000313|EnsemblMetazoa:SMAR005449-PA, ECO:0000313|Proteomes:UP000014500};</v>
          </cell>
          <cell r="G4747" t="str">
            <v>Eukaryota</v>
          </cell>
          <cell r="H4747" t="str">
            <v xml:space="preserve"> Metazoa</v>
          </cell>
          <cell r="I4747" t="str">
            <v xml:space="preserve"> Ecdysozoa</v>
          </cell>
          <cell r="J4747" t="str">
            <v xml:space="preserve"> Arthropoda</v>
          </cell>
          <cell r="K4747" t="str">
            <v xml:space="preserve"> Myriapoda</v>
          </cell>
          <cell r="L4747" t="str">
            <v xml:space="preserve"> Chilopoda</v>
          </cell>
          <cell r="M4747" t="str">
            <v>Pleurostigmophora</v>
          </cell>
          <cell r="N4747" t="str">
            <v xml:space="preserve"> Geophilomorpha</v>
          </cell>
          <cell r="O4747" t="str">
            <v xml:space="preserve"> Linotaeniidae</v>
          </cell>
          <cell r="P4747" t="str">
            <v xml:space="preserve"> Strigamia.</v>
          </cell>
        </row>
        <row r="4748">
          <cell r="B4748" t="str">
            <v>T1JYQ4</v>
          </cell>
          <cell r="C4748" t="str">
            <v xml:space="preserve"> Tetranychus urticae (Two-spotted spider mite).</v>
          </cell>
          <cell r="E4748" t="str">
            <v xml:space="preserve"> NCBI_TaxID=32264 {ECO:0000313|EnsemblMetazoa:tetur03g01190.1, ECO:0000313|Proteomes:UP000015104};</v>
          </cell>
          <cell r="G4748" t="str">
            <v>Eukaryota</v>
          </cell>
          <cell r="H4748" t="str">
            <v xml:space="preserve"> Metazoa</v>
          </cell>
          <cell r="I4748" t="str">
            <v xml:space="preserve"> Ecdysozoa</v>
          </cell>
          <cell r="J4748" t="str">
            <v xml:space="preserve"> Arthropoda</v>
          </cell>
          <cell r="K4748" t="str">
            <v xml:space="preserve"> Chelicerata</v>
          </cell>
          <cell r="L4748" t="str">
            <v xml:space="preserve"> Arachnida</v>
          </cell>
          <cell r="M4748" t="str">
            <v>Acari</v>
          </cell>
          <cell r="N4748" t="str">
            <v xml:space="preserve"> Acariformes</v>
          </cell>
          <cell r="O4748" t="str">
            <v xml:space="preserve"> Trombidiformes</v>
          </cell>
          <cell r="P4748" t="str">
            <v xml:space="preserve"> Prostigmata</v>
          </cell>
          <cell r="Q4748" t="str">
            <v xml:space="preserve"> Eleutherengona</v>
          </cell>
          <cell r="R4748" t="str">
            <v>Raphignathae</v>
          </cell>
          <cell r="S4748" t="str">
            <v xml:space="preserve"> Tetranychoidea</v>
          </cell>
          <cell r="T4748" t="str">
            <v xml:space="preserve"> Tetranychidae</v>
          </cell>
          <cell r="U4748" t="str">
            <v xml:space="preserve"> Tetranychus.</v>
          </cell>
        </row>
        <row r="4749">
          <cell r="B4749" t="str">
            <v>T1JZH4</v>
          </cell>
          <cell r="C4749" t="str">
            <v xml:space="preserve"> Tetranychus urticae (Two-spotted spider mite).</v>
          </cell>
          <cell r="E4749" t="str">
            <v xml:space="preserve"> NCBI_TaxID=32264 {ECO:0000313|EnsemblMetazoa:tetur03g03960.1, ECO:0000313|Proteomes:UP000015104};</v>
          </cell>
          <cell r="G4749" t="str">
            <v>Eukaryota</v>
          </cell>
          <cell r="H4749" t="str">
            <v xml:space="preserve"> Metazoa</v>
          </cell>
          <cell r="I4749" t="str">
            <v xml:space="preserve"> Ecdysozoa</v>
          </cell>
          <cell r="J4749" t="str">
            <v xml:space="preserve"> Arthropoda</v>
          </cell>
          <cell r="K4749" t="str">
            <v xml:space="preserve"> Chelicerata</v>
          </cell>
          <cell r="L4749" t="str">
            <v xml:space="preserve"> Arachnida</v>
          </cell>
          <cell r="M4749" t="str">
            <v>Acari</v>
          </cell>
          <cell r="N4749" t="str">
            <v xml:space="preserve"> Acariformes</v>
          </cell>
          <cell r="O4749" t="str">
            <v xml:space="preserve"> Trombidiformes</v>
          </cell>
          <cell r="P4749" t="str">
            <v xml:space="preserve"> Prostigmata</v>
          </cell>
          <cell r="Q4749" t="str">
            <v xml:space="preserve"> Eleutherengona</v>
          </cell>
          <cell r="R4749" t="str">
            <v>Raphignathae</v>
          </cell>
          <cell r="S4749" t="str">
            <v xml:space="preserve"> Tetranychoidea</v>
          </cell>
          <cell r="T4749" t="str">
            <v xml:space="preserve"> Tetranychidae</v>
          </cell>
          <cell r="U4749" t="str">
            <v xml:space="preserve"> Tetranychus.</v>
          </cell>
        </row>
        <row r="4750">
          <cell r="B4750" t="str">
            <v>T1JZI5</v>
          </cell>
          <cell r="C4750" t="str">
            <v xml:space="preserve"> Tetranychus urticae (Two-spotted spider mite).</v>
          </cell>
          <cell r="E4750" t="str">
            <v xml:space="preserve"> NCBI_TaxID=32264 {ECO:0000313|EnsemblMetazoa:tetur03g04070.1, ECO:0000313|Proteomes:UP000015104};</v>
          </cell>
          <cell r="G4750" t="str">
            <v>Eukaryota</v>
          </cell>
          <cell r="H4750" t="str">
            <v xml:space="preserve"> Metazoa</v>
          </cell>
          <cell r="I4750" t="str">
            <v xml:space="preserve"> Ecdysozoa</v>
          </cell>
          <cell r="J4750" t="str">
            <v xml:space="preserve"> Arthropoda</v>
          </cell>
          <cell r="K4750" t="str">
            <v xml:space="preserve"> Chelicerata</v>
          </cell>
          <cell r="L4750" t="str">
            <v xml:space="preserve"> Arachnida</v>
          </cell>
          <cell r="M4750" t="str">
            <v>Acari</v>
          </cell>
          <cell r="N4750" t="str">
            <v xml:space="preserve"> Acariformes</v>
          </cell>
          <cell r="O4750" t="str">
            <v xml:space="preserve"> Trombidiformes</v>
          </cell>
          <cell r="P4750" t="str">
            <v xml:space="preserve"> Prostigmata</v>
          </cell>
          <cell r="Q4750" t="str">
            <v xml:space="preserve"> Eleutherengona</v>
          </cell>
          <cell r="R4750" t="str">
            <v>Raphignathae</v>
          </cell>
          <cell r="S4750" t="str">
            <v xml:space="preserve"> Tetranychoidea</v>
          </cell>
          <cell r="T4750" t="str">
            <v xml:space="preserve"> Tetranychidae</v>
          </cell>
          <cell r="U4750" t="str">
            <v xml:space="preserve"> Tetranychus.</v>
          </cell>
        </row>
        <row r="4751">
          <cell r="B4751" t="str">
            <v>T1KJC7</v>
          </cell>
          <cell r="C4751" t="str">
            <v xml:space="preserve"> Tetranychus urticae (Two-spotted spider mite).</v>
          </cell>
          <cell r="E4751" t="str">
            <v xml:space="preserve"> NCBI_TaxID=32264 {ECO:0000313|EnsemblMetazoa:tetur12g04590.1, ECO:0000313|Proteomes:UP000015104};</v>
          </cell>
          <cell r="G4751" t="str">
            <v>Eukaryota</v>
          </cell>
          <cell r="H4751" t="str">
            <v xml:space="preserve"> Metazoa</v>
          </cell>
          <cell r="I4751" t="str">
            <v xml:space="preserve"> Ecdysozoa</v>
          </cell>
          <cell r="J4751" t="str">
            <v xml:space="preserve"> Arthropoda</v>
          </cell>
          <cell r="K4751" t="str">
            <v xml:space="preserve"> Chelicerata</v>
          </cell>
          <cell r="L4751" t="str">
            <v xml:space="preserve"> Arachnida</v>
          </cell>
          <cell r="M4751" t="str">
            <v>Acari</v>
          </cell>
          <cell r="N4751" t="str">
            <v xml:space="preserve"> Acariformes</v>
          </cell>
          <cell r="O4751" t="str">
            <v xml:space="preserve"> Trombidiformes</v>
          </cell>
          <cell r="P4751" t="str">
            <v xml:space="preserve"> Prostigmata</v>
          </cell>
          <cell r="Q4751" t="str">
            <v xml:space="preserve"> Eleutherengona</v>
          </cell>
          <cell r="R4751" t="str">
            <v>Raphignathae</v>
          </cell>
          <cell r="S4751" t="str">
            <v xml:space="preserve"> Tetranychoidea</v>
          </cell>
          <cell r="T4751" t="str">
            <v xml:space="preserve"> Tetranychidae</v>
          </cell>
          <cell r="U4751" t="str">
            <v xml:space="preserve"> Tetranychus.</v>
          </cell>
        </row>
        <row r="4752">
          <cell r="B4752" t="str">
            <v>T1L343</v>
          </cell>
          <cell r="C4752" t="str">
            <v xml:space="preserve"> Tetranychus urticae (Two-spotted spider mite).</v>
          </cell>
          <cell r="E4752" t="str">
            <v xml:space="preserve"> NCBI_TaxID=32264 {ECO:0000313|EnsemblMetazoa:tetur35g00170.1, ECO:0000313|Proteomes:UP000015104};</v>
          </cell>
          <cell r="G4752" t="str">
            <v>Eukaryota</v>
          </cell>
          <cell r="H4752" t="str">
            <v xml:space="preserve"> Metazoa</v>
          </cell>
          <cell r="I4752" t="str">
            <v xml:space="preserve"> Ecdysozoa</v>
          </cell>
          <cell r="J4752" t="str">
            <v xml:space="preserve"> Arthropoda</v>
          </cell>
          <cell r="K4752" t="str">
            <v xml:space="preserve"> Chelicerata</v>
          </cell>
          <cell r="L4752" t="str">
            <v xml:space="preserve"> Arachnida</v>
          </cell>
          <cell r="M4752" t="str">
            <v>Acari</v>
          </cell>
          <cell r="N4752" t="str">
            <v xml:space="preserve"> Acariformes</v>
          </cell>
          <cell r="O4752" t="str">
            <v xml:space="preserve"> Trombidiformes</v>
          </cell>
          <cell r="P4752" t="str">
            <v xml:space="preserve"> Prostigmata</v>
          </cell>
          <cell r="Q4752" t="str">
            <v xml:space="preserve"> Eleutherengona</v>
          </cell>
          <cell r="R4752" t="str">
            <v>Raphignathae</v>
          </cell>
          <cell r="S4752" t="str">
            <v xml:space="preserve"> Tetranychoidea</v>
          </cell>
          <cell r="T4752" t="str">
            <v xml:space="preserve"> Tetranychidae</v>
          </cell>
          <cell r="U4752" t="str">
            <v xml:space="preserve"> Tetranychus.</v>
          </cell>
        </row>
        <row r="4753">
          <cell r="B4753" t="str">
            <v>T1LM91</v>
          </cell>
          <cell r="C4753" t="str">
            <v xml:space="preserve"> Triticum urartu (Red wild einkorn) (Crithodium urartu).</v>
          </cell>
          <cell r="E4753" t="str">
            <v xml:space="preserve"> NCBI_TaxID=4572 {ECO:0000313|EnsemblPlants:TRIUR3_05947-P1, ECO:0000313|Proteomes:UP000015106};</v>
          </cell>
          <cell r="G4753" t="str">
            <v>Eukaryota</v>
          </cell>
          <cell r="H4753" t="str">
            <v xml:space="preserve"> Viridiplantae</v>
          </cell>
          <cell r="I4753" t="str">
            <v xml:space="preserve"> Streptophyta</v>
          </cell>
          <cell r="J4753" t="str">
            <v xml:space="preserve"> Embryophyta</v>
          </cell>
          <cell r="K4753" t="str">
            <v xml:space="preserve"> Tracheophyta</v>
          </cell>
          <cell r="L4753" t="str">
            <v>Spermatophyta</v>
          </cell>
          <cell r="M4753" t="str">
            <v xml:space="preserve"> Magnoliophyta</v>
          </cell>
          <cell r="N4753" t="str">
            <v xml:space="preserve"> Liliopsida</v>
          </cell>
          <cell r="O4753" t="str">
            <v xml:space="preserve"> Poales</v>
          </cell>
          <cell r="P4753" t="str">
            <v xml:space="preserve"> Poaceae</v>
          </cell>
          <cell r="Q4753" t="str">
            <v xml:space="preserve"> BOP clade</v>
          </cell>
          <cell r="R4753" t="str">
            <v>Pooideae</v>
          </cell>
          <cell r="S4753" t="str">
            <v xml:space="preserve"> Triticodae</v>
          </cell>
          <cell r="T4753" t="str">
            <v xml:space="preserve"> Triticeae</v>
          </cell>
          <cell r="U4753" t="str">
            <v xml:space="preserve"> Triticinae</v>
          </cell>
        </row>
        <row r="4754">
          <cell r="B4754" t="str">
            <v>T5AFV3</v>
          </cell>
          <cell r="C4754" t="str">
            <v xml:space="preserve"> Ophiocordyceps sinensis (strain Co18 / CGMCC 3.14243) (Yarsagumba caterpillar fungus) (Hirsutella sinensis).</v>
          </cell>
          <cell r="E4754" t="str">
            <v xml:space="preserve"> NCBI_TaxID=911162 {ECO:0000313|EMBL:EQL01301.1, ECO:0000313|Proteomes:UP000019374};</v>
          </cell>
          <cell r="G4754" t="str">
            <v>Eukaryota</v>
          </cell>
          <cell r="H4754" t="str">
            <v xml:space="preserve"> Fungi</v>
          </cell>
          <cell r="I4754" t="str">
            <v xml:space="preserve"> Dikarya</v>
          </cell>
          <cell r="J4754" t="str">
            <v xml:space="preserve"> Ascomycota</v>
          </cell>
          <cell r="K4754" t="str">
            <v xml:space="preserve"> Pezizomycotina</v>
          </cell>
          <cell r="L4754" t="str">
            <v>Sordariomycetes</v>
          </cell>
          <cell r="M4754" t="str">
            <v xml:space="preserve"> Hypocreomycetidae</v>
          </cell>
          <cell r="N4754" t="str">
            <v xml:space="preserve"> Hypocreales</v>
          </cell>
          <cell r="O4754" t="str">
            <v xml:space="preserve"> Ophiocordycipitaceae</v>
          </cell>
          <cell r="P4754" t="str">
            <v>Ophiocordyceps.</v>
          </cell>
        </row>
        <row r="4755">
          <cell r="B4755" t="str">
            <v>T5ANF6</v>
          </cell>
          <cell r="C4755" t="str">
            <v xml:space="preserve"> Ophiocordyceps sinensis (strain Co18 / CGMCC 3.14243) (Yarsagumba caterpillar fungus) (Hirsutella sinensis).</v>
          </cell>
          <cell r="E4755" t="str">
            <v xml:space="preserve"> NCBI_TaxID=911162 {ECO:0000313|EMBL:EQL03272.1, ECO:0000313|Proteomes:UP000019374};</v>
          </cell>
          <cell r="G4755" t="str">
            <v>Eukaryota</v>
          </cell>
          <cell r="H4755" t="str">
            <v xml:space="preserve"> Fungi</v>
          </cell>
          <cell r="I4755" t="str">
            <v xml:space="preserve"> Dikarya</v>
          </cell>
          <cell r="J4755" t="str">
            <v xml:space="preserve"> Ascomycota</v>
          </cell>
          <cell r="K4755" t="str">
            <v xml:space="preserve"> Pezizomycotina</v>
          </cell>
          <cell r="L4755" t="str">
            <v>Sordariomycetes</v>
          </cell>
          <cell r="M4755" t="str">
            <v xml:space="preserve"> Hypocreomycetidae</v>
          </cell>
          <cell r="N4755" t="str">
            <v xml:space="preserve"> Hypocreales</v>
          </cell>
          <cell r="O4755" t="str">
            <v xml:space="preserve"> Ophiocordycipitaceae</v>
          </cell>
          <cell r="P4755" t="str">
            <v>Ophiocordyceps.</v>
          </cell>
        </row>
        <row r="4756">
          <cell r="B4756" t="str">
            <v>A6QR22</v>
          </cell>
          <cell r="C4756" t="str">
            <v xml:space="preserve"> Bos taurus (Bovine).</v>
          </cell>
          <cell r="E4756" t="str">
            <v xml:space="preserve"> NCBI_TaxID=9913;</v>
          </cell>
          <cell r="G4756" t="str">
            <v>Eukaryota</v>
          </cell>
          <cell r="H4756" t="str">
            <v xml:space="preserve"> Metazoa</v>
          </cell>
          <cell r="I4756" t="str">
            <v xml:space="preserve"> Chordata</v>
          </cell>
          <cell r="J4756" t="str">
            <v xml:space="preserve"> Craniata</v>
          </cell>
          <cell r="K4756" t="str">
            <v xml:space="preserve"> Vertebrata</v>
          </cell>
          <cell r="L4756" t="str">
            <v xml:space="preserve"> Euteleostomi</v>
          </cell>
          <cell r="M4756" t="str">
            <v>Mammalia</v>
          </cell>
          <cell r="N4756" t="str">
            <v xml:space="preserve"> Eutheria</v>
          </cell>
          <cell r="O4756" t="str">
            <v xml:space="preserve"> Laurasiatheria</v>
          </cell>
          <cell r="P4756" t="str">
            <v xml:space="preserve"> Cetartiodactyla</v>
          </cell>
          <cell r="Q4756" t="str">
            <v xml:space="preserve"> Ruminantia</v>
          </cell>
          <cell r="R4756" t="str">
            <v>Pecora</v>
          </cell>
          <cell r="S4756" t="str">
            <v xml:space="preserve"> Bovidae</v>
          </cell>
          <cell r="T4756" t="str">
            <v xml:space="preserve"> Bovinae</v>
          </cell>
          <cell r="U4756" t="str">
            <v xml:space="preserve"> Bos.</v>
          </cell>
        </row>
        <row r="4757">
          <cell r="B4757" t="str">
            <v>Q969M1</v>
          </cell>
          <cell r="C4757" t="str">
            <v xml:space="preserve"> Homo sapiens (Human).</v>
          </cell>
          <cell r="E4757" t="str">
            <v xml:space="preserve"> NCBI_TaxID=9606;</v>
          </cell>
          <cell r="G4757" t="str">
            <v>Eukaryota</v>
          </cell>
          <cell r="H4757" t="str">
            <v xml:space="preserve"> Metazoa</v>
          </cell>
          <cell r="I4757" t="str">
            <v xml:space="preserve"> Chordata</v>
          </cell>
          <cell r="J4757" t="str">
            <v xml:space="preserve"> Craniata</v>
          </cell>
          <cell r="K4757" t="str">
            <v xml:space="preserve"> Vertebrata</v>
          </cell>
          <cell r="L4757" t="str">
            <v xml:space="preserve"> Euteleostomi</v>
          </cell>
          <cell r="M4757" t="str">
            <v>Mammalia</v>
          </cell>
          <cell r="N4757" t="str">
            <v xml:space="preserve"> Eutheria</v>
          </cell>
          <cell r="O4757" t="str">
            <v xml:space="preserve"> Euarchontoglires</v>
          </cell>
          <cell r="P4757" t="str">
            <v xml:space="preserve"> Primates</v>
          </cell>
          <cell r="Q4757" t="str">
            <v xml:space="preserve"> Haplorrhini</v>
          </cell>
          <cell r="R4757" t="str">
            <v>Catarrhini</v>
          </cell>
          <cell r="S4757" t="str">
            <v xml:space="preserve"> Hominidae</v>
          </cell>
          <cell r="T4757" t="str">
            <v xml:space="preserve"> Homo.</v>
          </cell>
        </row>
        <row r="4758">
          <cell r="B4758" t="str">
            <v>Q9CZR3</v>
          </cell>
          <cell r="C4758" t="str">
            <v xml:space="preserve"> Mus musculus (Mouse).</v>
          </cell>
          <cell r="E4758" t="str">
            <v xml:space="preserve"> NCBI_TaxID=10090;</v>
          </cell>
          <cell r="G4758" t="str">
            <v>Eukaryota</v>
          </cell>
          <cell r="H4758" t="str">
            <v xml:space="preserve"> Metazoa</v>
          </cell>
          <cell r="I4758" t="str">
            <v xml:space="preserve"> Chordata</v>
          </cell>
          <cell r="J4758" t="str">
            <v xml:space="preserve"> Craniata</v>
          </cell>
          <cell r="K4758" t="str">
            <v xml:space="preserve"> Vertebrata</v>
          </cell>
          <cell r="L4758" t="str">
            <v xml:space="preserve"> Euteleostomi</v>
          </cell>
          <cell r="M4758" t="str">
            <v>Mammalia</v>
          </cell>
          <cell r="N4758" t="str">
            <v xml:space="preserve"> Eutheria</v>
          </cell>
          <cell r="O4758" t="str">
            <v xml:space="preserve"> Euarchontoglires</v>
          </cell>
          <cell r="P4758" t="str">
            <v xml:space="preserve"> Glires</v>
          </cell>
          <cell r="Q4758" t="str">
            <v xml:space="preserve"> Rodentia</v>
          </cell>
          <cell r="R4758" t="str">
            <v xml:space="preserve"> Myomorpha</v>
          </cell>
          <cell r="S4758" t="str">
            <v>Muroidea</v>
          </cell>
          <cell r="T4758" t="str">
            <v xml:space="preserve"> Muridae</v>
          </cell>
          <cell r="U4758" t="str">
            <v xml:space="preserve"> Murinae</v>
          </cell>
        </row>
        <row r="4759">
          <cell r="B4759" t="str">
            <v>A4F267</v>
          </cell>
          <cell r="C4759" t="str">
            <v xml:space="preserve"> Rattus norvegicus (Rat).</v>
          </cell>
          <cell r="E4759" t="str">
            <v xml:space="preserve"> NCBI_TaxID=10116;</v>
          </cell>
          <cell r="G4759" t="str">
            <v>Eukaryota</v>
          </cell>
          <cell r="H4759" t="str">
            <v xml:space="preserve"> Metazoa</v>
          </cell>
          <cell r="I4759" t="str">
            <v xml:space="preserve"> Chordata</v>
          </cell>
          <cell r="J4759" t="str">
            <v xml:space="preserve"> Craniata</v>
          </cell>
          <cell r="K4759" t="str">
            <v xml:space="preserve"> Vertebrata</v>
          </cell>
          <cell r="L4759" t="str">
            <v xml:space="preserve"> Euteleostomi</v>
          </cell>
          <cell r="M4759" t="str">
            <v>Mammalia</v>
          </cell>
          <cell r="N4759" t="str">
            <v xml:space="preserve"> Eutheria</v>
          </cell>
          <cell r="O4759" t="str">
            <v xml:space="preserve"> Euarchontoglires</v>
          </cell>
          <cell r="P4759" t="str">
            <v xml:space="preserve"> Glires</v>
          </cell>
          <cell r="Q4759" t="str">
            <v xml:space="preserve"> Rodentia</v>
          </cell>
          <cell r="R4759" t="str">
            <v xml:space="preserve"> Myomorpha</v>
          </cell>
          <cell r="S4759" t="str">
            <v>Muroidea</v>
          </cell>
          <cell r="T4759" t="str">
            <v xml:space="preserve"> Muridae</v>
          </cell>
          <cell r="U4759" t="str">
            <v xml:space="preserve"> Murinae</v>
          </cell>
        </row>
        <row r="4760">
          <cell r="B4760" t="str">
            <v>Q9LHE5</v>
          </cell>
          <cell r="C4760" t="str">
            <v xml:space="preserve"> Arabidopsis thaliana (Mouse-ear cress).</v>
          </cell>
          <cell r="E4760" t="str">
            <v xml:space="preserve"> NCBI_TaxID=3702;</v>
          </cell>
          <cell r="G4760" t="str">
            <v>Eukaryota</v>
          </cell>
          <cell r="H4760" t="str">
            <v xml:space="preserve"> Viridiplantae</v>
          </cell>
          <cell r="I4760" t="str">
            <v xml:space="preserve"> Streptophyta</v>
          </cell>
          <cell r="J4760" t="str">
            <v xml:space="preserve"> Embryophyta</v>
          </cell>
          <cell r="K4760" t="str">
            <v xml:space="preserve"> Tracheophyta</v>
          </cell>
          <cell r="L4760" t="str">
            <v>Spermatophyta</v>
          </cell>
          <cell r="M4760" t="str">
            <v xml:space="preserve"> Magnoliophyta</v>
          </cell>
          <cell r="N4760" t="str">
            <v xml:space="preserve"> eudicotyledons</v>
          </cell>
          <cell r="O4760" t="str">
            <v xml:space="preserve"> Gunneridae</v>
          </cell>
          <cell r="P4760" t="str">
            <v>Pentapetalae</v>
          </cell>
          <cell r="Q4760" t="str">
            <v xml:space="preserve"> rosids</v>
          </cell>
          <cell r="R4760" t="str">
            <v xml:space="preserve"> malvids</v>
          </cell>
          <cell r="S4760" t="str">
            <v xml:space="preserve"> Brassicales</v>
          </cell>
          <cell r="T4760" t="str">
            <v xml:space="preserve"> Brassicaceae</v>
          </cell>
          <cell r="U4760" t="str">
            <v xml:space="preserve"> Camelineae</v>
          </cell>
        </row>
        <row r="4761">
          <cell r="B4761" t="str">
            <v>Q9U4L6</v>
          </cell>
          <cell r="C4761" t="str">
            <v xml:space="preserve"> Drosophila melanogaster (Fruit fly).</v>
          </cell>
          <cell r="E4761" t="str">
            <v xml:space="preserve"> NCBI_TaxID=7227;</v>
          </cell>
          <cell r="G4761" t="str">
            <v>Eukaryota</v>
          </cell>
          <cell r="H4761" t="str">
            <v xml:space="preserve"> Metazoa</v>
          </cell>
          <cell r="I4761" t="str">
            <v xml:space="preserve"> Ecdysozoa</v>
          </cell>
          <cell r="J4761" t="str">
            <v xml:space="preserve"> Arthropoda</v>
          </cell>
          <cell r="K4761" t="str">
            <v xml:space="preserve"> Hexapoda</v>
          </cell>
          <cell r="L4761" t="str">
            <v xml:space="preserve"> Insecta</v>
          </cell>
          <cell r="M4761" t="str">
            <v>Pterygota</v>
          </cell>
          <cell r="N4761" t="str">
            <v xml:space="preserve"> Neoptera</v>
          </cell>
          <cell r="O4761" t="str">
            <v xml:space="preserve"> Holometabola</v>
          </cell>
          <cell r="P4761" t="str">
            <v xml:space="preserve"> Diptera</v>
          </cell>
          <cell r="Q4761" t="str">
            <v xml:space="preserve"> Brachycera</v>
          </cell>
          <cell r="R4761" t="str">
            <v xml:space="preserve"> Muscomorpha</v>
          </cell>
          <cell r="S4761" t="str">
            <v>Ephydroidea</v>
          </cell>
          <cell r="T4761" t="str">
            <v xml:space="preserve"> Drosophilidae</v>
          </cell>
          <cell r="U4761" t="str">
            <v xml:space="preserve"> Drosophila</v>
          </cell>
        </row>
        <row r="4762">
          <cell r="B4762" t="str">
            <v>Q9SX55</v>
          </cell>
          <cell r="C4762" t="str">
            <v xml:space="preserve"> Arabidopsis thaliana (Mouse-ear cress).</v>
          </cell>
          <cell r="E4762" t="str">
            <v xml:space="preserve"> NCBI_TaxID=3702;</v>
          </cell>
          <cell r="G4762" t="str">
            <v>Eukaryota</v>
          </cell>
          <cell r="H4762" t="str">
            <v xml:space="preserve"> Viridiplantae</v>
          </cell>
          <cell r="I4762" t="str">
            <v xml:space="preserve"> Streptophyta</v>
          </cell>
          <cell r="J4762" t="str">
            <v xml:space="preserve"> Embryophyta</v>
          </cell>
          <cell r="K4762" t="str">
            <v xml:space="preserve"> Tracheophyta</v>
          </cell>
          <cell r="L4762" t="str">
            <v>Spermatophyta</v>
          </cell>
          <cell r="M4762" t="str">
            <v xml:space="preserve"> Magnoliophyta</v>
          </cell>
          <cell r="N4762" t="str">
            <v xml:space="preserve"> eudicotyledons</v>
          </cell>
          <cell r="O4762" t="str">
            <v xml:space="preserve"> Gunneridae</v>
          </cell>
          <cell r="P4762" t="str">
            <v>Pentapetalae</v>
          </cell>
          <cell r="Q4762" t="str">
            <v xml:space="preserve"> rosids</v>
          </cell>
          <cell r="R4762" t="str">
            <v xml:space="preserve"> malvids</v>
          </cell>
          <cell r="S4762" t="str">
            <v xml:space="preserve"> Brassicales</v>
          </cell>
          <cell r="T4762" t="str">
            <v xml:space="preserve"> Brassicaceae</v>
          </cell>
          <cell r="U4762" t="str">
            <v xml:space="preserve"> Camelineae</v>
          </cell>
        </row>
        <row r="4763">
          <cell r="B4763" t="str">
            <v>A1Z6L1</v>
          </cell>
          <cell r="C4763" t="str">
            <v xml:space="preserve"> Drosophila melanogaster (Fruit fly).</v>
          </cell>
          <cell r="E4763" t="str">
            <v xml:space="preserve"> NCBI_TaxID=7227;</v>
          </cell>
          <cell r="G4763" t="str">
            <v>Eukaryota</v>
          </cell>
          <cell r="H4763" t="str">
            <v xml:space="preserve"> Metazoa</v>
          </cell>
          <cell r="I4763" t="str">
            <v xml:space="preserve"> Ecdysozoa</v>
          </cell>
          <cell r="J4763" t="str">
            <v xml:space="preserve"> Arthropoda</v>
          </cell>
          <cell r="K4763" t="str">
            <v xml:space="preserve"> Hexapoda</v>
          </cell>
          <cell r="L4763" t="str">
            <v xml:space="preserve"> Insecta</v>
          </cell>
          <cell r="M4763" t="str">
            <v>Pterygota</v>
          </cell>
          <cell r="N4763" t="str">
            <v xml:space="preserve"> Neoptera</v>
          </cell>
          <cell r="O4763" t="str">
            <v xml:space="preserve"> Holometabola</v>
          </cell>
          <cell r="P4763" t="str">
            <v xml:space="preserve"> Diptera</v>
          </cell>
          <cell r="Q4763" t="str">
            <v xml:space="preserve"> Brachycera</v>
          </cell>
          <cell r="R4763" t="str">
            <v xml:space="preserve"> Muscomorpha</v>
          </cell>
          <cell r="S4763" t="str">
            <v>Ephydroidea</v>
          </cell>
          <cell r="T4763" t="str">
            <v xml:space="preserve"> Drosophilidae</v>
          </cell>
          <cell r="U4763" t="str">
            <v xml:space="preserve"> Drosophila</v>
          </cell>
        </row>
        <row r="4764">
          <cell r="B4764" t="str">
            <v>Q1LZB5</v>
          </cell>
          <cell r="C4764" t="str">
            <v xml:space="preserve"> Bos taurus (Bovine).</v>
          </cell>
          <cell r="E4764" t="str">
            <v xml:space="preserve"> NCBI_TaxID=9913;</v>
          </cell>
          <cell r="G4764" t="str">
            <v>Eukaryota</v>
          </cell>
          <cell r="H4764" t="str">
            <v xml:space="preserve"> Metazoa</v>
          </cell>
          <cell r="I4764" t="str">
            <v xml:space="preserve"> Chordata</v>
          </cell>
          <cell r="J4764" t="str">
            <v xml:space="preserve"> Craniata</v>
          </cell>
          <cell r="K4764" t="str">
            <v xml:space="preserve"> Vertebrata</v>
          </cell>
          <cell r="L4764" t="str">
            <v xml:space="preserve"> Euteleostomi</v>
          </cell>
          <cell r="M4764" t="str">
            <v>Mammalia</v>
          </cell>
          <cell r="N4764" t="str">
            <v xml:space="preserve"> Eutheria</v>
          </cell>
          <cell r="O4764" t="str">
            <v xml:space="preserve"> Laurasiatheria</v>
          </cell>
          <cell r="P4764" t="str">
            <v xml:space="preserve"> Cetartiodactyla</v>
          </cell>
          <cell r="Q4764" t="str">
            <v xml:space="preserve"> Ruminantia</v>
          </cell>
          <cell r="R4764" t="str">
            <v>Pecora</v>
          </cell>
          <cell r="S4764" t="str">
            <v xml:space="preserve"> Bovidae</v>
          </cell>
          <cell r="T4764" t="str">
            <v xml:space="preserve"> Bovinae</v>
          </cell>
          <cell r="U4764" t="str">
            <v xml:space="preserve"> Bos.</v>
          </cell>
        </row>
        <row r="4765">
          <cell r="B4765" t="str">
            <v>Q61Z83</v>
          </cell>
          <cell r="C4765" t="str">
            <v xml:space="preserve"> Caenorhabditis briggsae.</v>
          </cell>
          <cell r="E4765" t="str">
            <v xml:space="preserve"> NCBI_TaxID=6238;</v>
          </cell>
          <cell r="G4765" t="str">
            <v>Eukaryota</v>
          </cell>
          <cell r="H4765" t="str">
            <v xml:space="preserve"> Metazoa</v>
          </cell>
          <cell r="I4765" t="str">
            <v xml:space="preserve"> Ecdysozoa</v>
          </cell>
          <cell r="J4765" t="str">
            <v xml:space="preserve"> Nematoda</v>
          </cell>
          <cell r="K4765" t="str">
            <v xml:space="preserve"> Chromadorea</v>
          </cell>
          <cell r="L4765" t="str">
            <v xml:space="preserve"> Rhabditida</v>
          </cell>
          <cell r="M4765" t="str">
            <v>Rhabditoidea</v>
          </cell>
          <cell r="N4765" t="str">
            <v xml:space="preserve"> Rhabditidae</v>
          </cell>
          <cell r="O4765" t="str">
            <v xml:space="preserve"> Peloderinae</v>
          </cell>
          <cell r="P4765" t="str">
            <v xml:space="preserve"> Caenorhabditis.</v>
          </cell>
        </row>
        <row r="4766">
          <cell r="B4766" t="str">
            <v>Q18090</v>
          </cell>
          <cell r="C4766" t="str">
            <v xml:space="preserve"> Caenorhabditis elegans.</v>
          </cell>
          <cell r="E4766" t="str">
            <v xml:space="preserve"> NCBI_TaxID=6239;</v>
          </cell>
          <cell r="G4766" t="str">
            <v>Eukaryota</v>
          </cell>
          <cell r="H4766" t="str">
            <v xml:space="preserve"> Metazoa</v>
          </cell>
          <cell r="I4766" t="str">
            <v xml:space="preserve"> Ecdysozoa</v>
          </cell>
          <cell r="J4766" t="str">
            <v xml:space="preserve"> Nematoda</v>
          </cell>
          <cell r="K4766" t="str">
            <v xml:space="preserve"> Chromadorea</v>
          </cell>
          <cell r="L4766" t="str">
            <v xml:space="preserve"> Rhabditida</v>
          </cell>
          <cell r="M4766" t="str">
            <v>Rhabditoidea</v>
          </cell>
          <cell r="N4766" t="str">
            <v xml:space="preserve"> Rhabditidae</v>
          </cell>
          <cell r="O4766" t="str">
            <v xml:space="preserve"> Peloderinae</v>
          </cell>
          <cell r="P4766" t="str">
            <v xml:space="preserve"> Caenorhabditis.</v>
          </cell>
        </row>
        <row r="4767">
          <cell r="B4767" t="str">
            <v>O96008</v>
          </cell>
          <cell r="C4767" t="str">
            <v xml:space="preserve"> Homo sapiens (Human).</v>
          </cell>
          <cell r="E4767" t="str">
            <v xml:space="preserve"> NCBI_TaxID=9606;</v>
          </cell>
          <cell r="G4767" t="str">
            <v>Eukaryota</v>
          </cell>
          <cell r="H4767" t="str">
            <v xml:space="preserve"> Metazoa</v>
          </cell>
          <cell r="I4767" t="str">
            <v xml:space="preserve"> Chordata</v>
          </cell>
          <cell r="J4767" t="str">
            <v xml:space="preserve"> Craniata</v>
          </cell>
          <cell r="K4767" t="str">
            <v xml:space="preserve"> Vertebrata</v>
          </cell>
          <cell r="L4767" t="str">
            <v xml:space="preserve"> Euteleostomi</v>
          </cell>
          <cell r="M4767" t="str">
            <v>Mammalia</v>
          </cell>
          <cell r="N4767" t="str">
            <v xml:space="preserve"> Eutheria</v>
          </cell>
          <cell r="O4767" t="str">
            <v xml:space="preserve"> Euarchontoglires</v>
          </cell>
          <cell r="P4767" t="str">
            <v xml:space="preserve"> Primates</v>
          </cell>
          <cell r="Q4767" t="str">
            <v xml:space="preserve"> Haplorrhini</v>
          </cell>
          <cell r="R4767" t="str">
            <v>Catarrhini</v>
          </cell>
          <cell r="S4767" t="str">
            <v xml:space="preserve"> Hominidae</v>
          </cell>
          <cell r="T4767" t="str">
            <v xml:space="preserve"> Homo.</v>
          </cell>
        </row>
        <row r="4768">
          <cell r="B4768" t="str">
            <v>Q9QYA2</v>
          </cell>
          <cell r="C4768" t="str">
            <v xml:space="preserve"> Mus musculus (Mouse).</v>
          </cell>
          <cell r="E4768" t="str">
            <v xml:space="preserve"> NCBI_TaxID=10090;</v>
          </cell>
          <cell r="G4768" t="str">
            <v>Eukaryota</v>
          </cell>
          <cell r="H4768" t="str">
            <v xml:space="preserve"> Metazoa</v>
          </cell>
          <cell r="I4768" t="str">
            <v xml:space="preserve"> Chordata</v>
          </cell>
          <cell r="J4768" t="str">
            <v xml:space="preserve"> Craniata</v>
          </cell>
          <cell r="K4768" t="str">
            <v xml:space="preserve"> Vertebrata</v>
          </cell>
          <cell r="L4768" t="str">
            <v xml:space="preserve"> Euteleostomi</v>
          </cell>
          <cell r="M4768" t="str">
            <v>Mammalia</v>
          </cell>
          <cell r="N4768" t="str">
            <v xml:space="preserve"> Eutheria</v>
          </cell>
          <cell r="O4768" t="str">
            <v xml:space="preserve"> Euarchontoglires</v>
          </cell>
          <cell r="P4768" t="str">
            <v xml:space="preserve"> Glires</v>
          </cell>
          <cell r="Q4768" t="str">
            <v xml:space="preserve"> Rodentia</v>
          </cell>
          <cell r="R4768" t="str">
            <v xml:space="preserve"> Myomorpha</v>
          </cell>
          <cell r="S4768" t="str">
            <v>Muroidea</v>
          </cell>
          <cell r="T4768" t="str">
            <v xml:space="preserve"> Muridae</v>
          </cell>
          <cell r="U4768" t="str">
            <v xml:space="preserve"> Murinae</v>
          </cell>
        </row>
        <row r="4769">
          <cell r="B4769" t="str">
            <v>P24391</v>
          </cell>
          <cell r="C4769" t="str">
            <v xml:space="preserve"> Neurospora crassa (strain ATCC 24698 / 74-OR23-1A / CBS 708.71 / DSM 1257 / FGSC 987).</v>
          </cell>
          <cell r="E4769" t="str">
            <v xml:space="preserve"> NCBI_TaxID=367110;</v>
          </cell>
          <cell r="G4769" t="str">
            <v>Eukaryota</v>
          </cell>
          <cell r="H4769" t="str">
            <v xml:space="preserve"> Fungi</v>
          </cell>
          <cell r="I4769" t="str">
            <v xml:space="preserve"> Dikarya</v>
          </cell>
          <cell r="J4769" t="str">
            <v xml:space="preserve"> Ascomycota</v>
          </cell>
          <cell r="K4769" t="str">
            <v xml:space="preserve"> Pezizomycotina</v>
          </cell>
          <cell r="L4769" t="str">
            <v>Sordariomycetes</v>
          </cell>
          <cell r="M4769" t="str">
            <v xml:space="preserve"> Sordariomycetidae</v>
          </cell>
          <cell r="N4769" t="str">
            <v xml:space="preserve"> Sordariales</v>
          </cell>
          <cell r="O4769" t="str">
            <v xml:space="preserve"> Sordariaceae</v>
          </cell>
          <cell r="P4769" t="str">
            <v>Neurospora.</v>
          </cell>
        </row>
        <row r="4770">
          <cell r="B4770" t="str">
            <v>Q75Q40</v>
          </cell>
          <cell r="C4770" t="str">
            <v xml:space="preserve"> Rattus norvegicus (Rat).</v>
          </cell>
          <cell r="E4770" t="str">
            <v xml:space="preserve"> NCBI_TaxID=10116;</v>
          </cell>
          <cell r="G4770" t="str">
            <v>Eukaryota</v>
          </cell>
          <cell r="H4770" t="str">
            <v xml:space="preserve"> Metazoa</v>
          </cell>
          <cell r="I4770" t="str">
            <v xml:space="preserve"> Chordata</v>
          </cell>
          <cell r="J4770" t="str">
            <v xml:space="preserve"> Craniata</v>
          </cell>
          <cell r="K4770" t="str">
            <v xml:space="preserve"> Vertebrata</v>
          </cell>
          <cell r="L4770" t="str">
            <v xml:space="preserve"> Euteleostomi</v>
          </cell>
          <cell r="M4770" t="str">
            <v>Mammalia</v>
          </cell>
          <cell r="N4770" t="str">
            <v xml:space="preserve"> Eutheria</v>
          </cell>
          <cell r="O4770" t="str">
            <v xml:space="preserve"> Euarchontoglires</v>
          </cell>
          <cell r="P4770" t="str">
            <v xml:space="preserve"> Glires</v>
          </cell>
          <cell r="Q4770" t="str">
            <v xml:space="preserve"> Rodentia</v>
          </cell>
          <cell r="R4770" t="str">
            <v xml:space="preserve"> Myomorpha</v>
          </cell>
          <cell r="S4770" t="str">
            <v>Muroidea</v>
          </cell>
          <cell r="T4770" t="str">
            <v xml:space="preserve"> Muridae</v>
          </cell>
          <cell r="U4770" t="str">
            <v xml:space="preserve"> Murinae</v>
          </cell>
        </row>
        <row r="4771">
          <cell r="B4771" t="str">
            <v>O13656</v>
          </cell>
          <cell r="C4771" t="str">
            <v xml:space="preserve"> Schizosaccharomyces pombe (strain 972 / ATCC 24843) (Fission yeast).</v>
          </cell>
          <cell r="E4771" t="str">
            <v xml:space="preserve"> NCBI_TaxID=284812;</v>
          </cell>
          <cell r="G4771" t="str">
            <v>Eukaryota</v>
          </cell>
          <cell r="H4771" t="str">
            <v xml:space="preserve"> Fungi</v>
          </cell>
          <cell r="I4771" t="str">
            <v xml:space="preserve"> Dikarya</v>
          </cell>
          <cell r="J4771" t="str">
            <v xml:space="preserve"> Ascomycota</v>
          </cell>
          <cell r="K4771" t="str">
            <v xml:space="preserve"> Taphrinomycotina</v>
          </cell>
          <cell r="L4771" t="str">
            <v>Schizosaccharomycetes</v>
          </cell>
          <cell r="M4771" t="str">
            <v xml:space="preserve"> Schizosaccharomycetales</v>
          </cell>
          <cell r="N4771" t="str">
            <v>Schizosaccharomycetaceae</v>
          </cell>
          <cell r="O4771" t="str">
            <v xml:space="preserve"> Schizosaccharomyces.</v>
          </cell>
        </row>
        <row r="4772">
          <cell r="B4772" t="str">
            <v>Q6P825</v>
          </cell>
          <cell r="C4772" t="str">
            <v xml:space="preserve"> Xenopus tropicalis (Western clawed frog) (Silurana tropicalis).</v>
          </cell>
          <cell r="E4772" t="str">
            <v xml:space="preserve"> NCBI_TaxID=8364;</v>
          </cell>
          <cell r="G4772" t="str">
            <v>Eukaryota</v>
          </cell>
          <cell r="H4772" t="str">
            <v xml:space="preserve"> Metazoa</v>
          </cell>
          <cell r="I4772" t="str">
            <v xml:space="preserve"> Chordata</v>
          </cell>
          <cell r="J4772" t="str">
            <v xml:space="preserve"> Craniata</v>
          </cell>
          <cell r="K4772" t="str">
            <v xml:space="preserve"> Vertebrata</v>
          </cell>
          <cell r="L4772" t="str">
            <v xml:space="preserve"> Euteleostomi</v>
          </cell>
          <cell r="M4772" t="str">
            <v>Amphibia</v>
          </cell>
          <cell r="N4772" t="str">
            <v xml:space="preserve"> Batrachia</v>
          </cell>
          <cell r="O4772" t="str">
            <v xml:space="preserve"> Anura</v>
          </cell>
          <cell r="P4772" t="str">
            <v xml:space="preserve"> Pipoidea</v>
          </cell>
          <cell r="Q4772" t="str">
            <v xml:space="preserve"> Pipidae</v>
          </cell>
          <cell r="R4772" t="str">
            <v xml:space="preserve"> Xenopodinae</v>
          </cell>
          <cell r="S4772" t="str">
            <v xml:space="preserve"> Xenopus</v>
          </cell>
          <cell r="T4772" t="str">
            <v>Silurana.</v>
          </cell>
        </row>
        <row r="4773">
          <cell r="B4773" t="str">
            <v>P23644</v>
          </cell>
          <cell r="C4773" t="str">
            <v xml:space="preserve"> Saccharomyces cerevisiae (strain ATCC 204508 / S288c) (Baker's yeast).</v>
          </cell>
          <cell r="E4773" t="str">
            <v xml:space="preserve"> NCBI_TaxID=559292;</v>
          </cell>
          <cell r="G4773" t="str">
            <v>Eukaryota</v>
          </cell>
          <cell r="H4773" t="str">
            <v xml:space="preserve"> Fungi</v>
          </cell>
          <cell r="I4773" t="str">
            <v xml:space="preserve"> Dikarya</v>
          </cell>
          <cell r="J4773" t="str">
            <v xml:space="preserve"> Ascomycota</v>
          </cell>
          <cell r="K4773" t="str">
            <v xml:space="preserve"> Saccharomycotina</v>
          </cell>
          <cell r="L4773" t="str">
            <v>Saccharomycetes</v>
          </cell>
          <cell r="M4773" t="str">
            <v xml:space="preserve"> Saccharomycetales</v>
          </cell>
          <cell r="N4773" t="str">
            <v xml:space="preserve"> Saccharomycetaceae</v>
          </cell>
          <cell r="O4773" t="str">
            <v xml:space="preserve"> Saccharomyces.</v>
          </cell>
        </row>
        <row r="4774">
          <cell r="B4774" t="str">
            <v>U1GF94</v>
          </cell>
          <cell r="C4774" t="str">
            <v xml:space="preserve"> Endocarpon pusillum (strain Z07020 / HMAS-L-300199) (Lichen-forming fungus).</v>
          </cell>
          <cell r="E4774" t="str">
            <v xml:space="preserve"> NCBI_TaxID=1263415 {ECO:0000313|EMBL:ERF76307.1, ECO:0000313|Proteomes:UP000019373};</v>
          </cell>
          <cell r="G4774" t="str">
            <v>Eukaryota</v>
          </cell>
          <cell r="H4774" t="str">
            <v xml:space="preserve"> Fungi</v>
          </cell>
          <cell r="I4774" t="str">
            <v xml:space="preserve"> Dikarya</v>
          </cell>
          <cell r="J4774" t="str">
            <v xml:space="preserve"> Ascomycota</v>
          </cell>
          <cell r="K4774" t="str">
            <v xml:space="preserve"> Pezizomycotina</v>
          </cell>
          <cell r="L4774" t="str">
            <v xml:space="preserve"> Eurotiomycetes</v>
          </cell>
          <cell r="M4774" t="str">
            <v>Chaetothyriomycetidae</v>
          </cell>
          <cell r="N4774" t="str">
            <v xml:space="preserve"> Verrucariales</v>
          </cell>
          <cell r="O4774" t="str">
            <v xml:space="preserve"> Verrucariaceae</v>
          </cell>
          <cell r="P4774" t="str">
            <v xml:space="preserve"> Endocarpon.</v>
          </cell>
        </row>
        <row r="4775">
          <cell r="B4775" t="str">
            <v>U1HVD8</v>
          </cell>
          <cell r="C4775" t="str">
            <v xml:space="preserve"> Endocarpon pusillum (strain Z07020 / HMAS-L-300199) (Lichen-forming fungus).</v>
          </cell>
          <cell r="E4775" t="str">
            <v xml:space="preserve"> NCBI_TaxID=1263415 {ECO:0000313|EMBL:ERF74635.1, ECO:0000313|Proteomes:UP000019373};</v>
          </cell>
          <cell r="G4775" t="str">
            <v>Eukaryota</v>
          </cell>
          <cell r="H4775" t="str">
            <v xml:space="preserve"> Fungi</v>
          </cell>
          <cell r="I4775" t="str">
            <v xml:space="preserve"> Dikarya</v>
          </cell>
          <cell r="J4775" t="str">
            <v xml:space="preserve"> Ascomycota</v>
          </cell>
          <cell r="K4775" t="str">
            <v xml:space="preserve"> Pezizomycotina</v>
          </cell>
          <cell r="L4775" t="str">
            <v xml:space="preserve"> Eurotiomycetes</v>
          </cell>
          <cell r="M4775" t="str">
            <v>Chaetothyriomycetidae</v>
          </cell>
          <cell r="N4775" t="str">
            <v xml:space="preserve"> Verrucariales</v>
          </cell>
          <cell r="O4775" t="str">
            <v xml:space="preserve"> Verrucariaceae</v>
          </cell>
          <cell r="P4775" t="str">
            <v xml:space="preserve"> Endocarpon.</v>
          </cell>
        </row>
        <row r="4776">
          <cell r="B4776" t="str">
            <v>U3IFW5</v>
          </cell>
          <cell r="C4776" t="str">
            <v xml:space="preserve"> Anas platyrhynchos (Mallard) (Anas boschas).</v>
          </cell>
          <cell r="E4776" t="str">
            <v xml:space="preserve"> NCBI_TaxID=8839 {ECO:0000313|Ensembl:ENSAPLP00000006137, ECO:0000313|Proteomes:UP000016666};</v>
          </cell>
          <cell r="G4776" t="str">
            <v>Eukaryota</v>
          </cell>
          <cell r="H4776" t="str">
            <v xml:space="preserve"> Metazoa</v>
          </cell>
          <cell r="I4776" t="str">
            <v xml:space="preserve"> Chordata</v>
          </cell>
          <cell r="J4776" t="str">
            <v xml:space="preserve"> Craniata</v>
          </cell>
          <cell r="K4776" t="str">
            <v xml:space="preserve"> Vertebrata</v>
          </cell>
          <cell r="L4776" t="str">
            <v xml:space="preserve"> Euteleostomi</v>
          </cell>
          <cell r="M4776" t="str">
            <v>Archelosauria</v>
          </cell>
          <cell r="N4776" t="str">
            <v xml:space="preserve"> Archosauria</v>
          </cell>
          <cell r="O4776" t="str">
            <v xml:space="preserve"> Dinosauria</v>
          </cell>
          <cell r="P4776" t="str">
            <v xml:space="preserve"> Saurischia</v>
          </cell>
          <cell r="Q4776" t="str">
            <v xml:space="preserve"> Theropoda</v>
          </cell>
          <cell r="R4776" t="str">
            <v>Coelurosauria</v>
          </cell>
          <cell r="S4776" t="str">
            <v xml:space="preserve"> Aves</v>
          </cell>
          <cell r="T4776" t="str">
            <v xml:space="preserve"> Neognathae</v>
          </cell>
          <cell r="U4776" t="str">
            <v xml:space="preserve"> Galloanserae</v>
          </cell>
        </row>
        <row r="4777">
          <cell r="B4777" t="str">
            <v>U3IXB2</v>
          </cell>
          <cell r="C4777" t="str">
            <v xml:space="preserve"> Anas platyrhynchos (Mallard) (Anas boschas).</v>
          </cell>
          <cell r="E4777" t="str">
            <v xml:space="preserve"> NCBI_TaxID=8839 {ECO:0000313|Ensembl:ENSAPLP00000011888, ECO:0000313|Proteomes:UP000016666};</v>
          </cell>
          <cell r="G4777" t="str">
            <v>Eukaryota</v>
          </cell>
          <cell r="H4777" t="str">
            <v xml:space="preserve"> Metazoa</v>
          </cell>
          <cell r="I4777" t="str">
            <v xml:space="preserve"> Chordata</v>
          </cell>
          <cell r="J4777" t="str">
            <v xml:space="preserve"> Craniata</v>
          </cell>
          <cell r="K4777" t="str">
            <v xml:space="preserve"> Vertebrata</v>
          </cell>
          <cell r="L4777" t="str">
            <v xml:space="preserve"> Euteleostomi</v>
          </cell>
          <cell r="M4777" t="str">
            <v>Archelosauria</v>
          </cell>
          <cell r="N4777" t="str">
            <v xml:space="preserve"> Archosauria</v>
          </cell>
          <cell r="O4777" t="str">
            <v xml:space="preserve"> Dinosauria</v>
          </cell>
          <cell r="P4777" t="str">
            <v xml:space="preserve"> Saurischia</v>
          </cell>
          <cell r="Q4777" t="str">
            <v xml:space="preserve"> Theropoda</v>
          </cell>
          <cell r="R4777" t="str">
            <v>Coelurosauria</v>
          </cell>
          <cell r="S4777" t="str">
            <v xml:space="preserve"> Aves</v>
          </cell>
          <cell r="T4777" t="str">
            <v xml:space="preserve"> Neognathae</v>
          </cell>
          <cell r="U4777" t="str">
            <v xml:space="preserve"> Galloanserae</v>
          </cell>
        </row>
        <row r="4778">
          <cell r="B4778" t="str">
            <v>U3IYF3</v>
          </cell>
          <cell r="C4778" t="str">
            <v xml:space="preserve"> Anas platyrhynchos (Mallard) (Anas boschas).</v>
          </cell>
          <cell r="E4778" t="str">
            <v xml:space="preserve"> NCBI_TaxID=8839 {ECO:0000313|Ensembl:ENSAPLP00000012279, ECO:0000313|Proteomes:UP000016666};</v>
          </cell>
          <cell r="G4778" t="str">
            <v>Eukaryota</v>
          </cell>
          <cell r="H4778" t="str">
            <v xml:space="preserve"> Metazoa</v>
          </cell>
          <cell r="I4778" t="str">
            <v xml:space="preserve"> Chordata</v>
          </cell>
          <cell r="J4778" t="str">
            <v xml:space="preserve"> Craniata</v>
          </cell>
          <cell r="K4778" t="str">
            <v xml:space="preserve"> Vertebrata</v>
          </cell>
          <cell r="L4778" t="str">
            <v xml:space="preserve"> Euteleostomi</v>
          </cell>
          <cell r="M4778" t="str">
            <v>Archelosauria</v>
          </cell>
          <cell r="N4778" t="str">
            <v xml:space="preserve"> Archosauria</v>
          </cell>
          <cell r="O4778" t="str">
            <v xml:space="preserve"> Dinosauria</v>
          </cell>
          <cell r="P4778" t="str">
            <v xml:space="preserve"> Saurischia</v>
          </cell>
          <cell r="Q4778" t="str">
            <v xml:space="preserve"> Theropoda</v>
          </cell>
          <cell r="R4778" t="str">
            <v>Coelurosauria</v>
          </cell>
          <cell r="S4778" t="str">
            <v xml:space="preserve"> Aves</v>
          </cell>
          <cell r="T4778" t="str">
            <v xml:space="preserve"> Neognathae</v>
          </cell>
          <cell r="U4778" t="str">
            <v xml:space="preserve"> Galloanserae</v>
          </cell>
        </row>
        <row r="4779">
          <cell r="B4779" t="str">
            <v>U3J6L3</v>
          </cell>
          <cell r="C4779" t="str">
            <v xml:space="preserve"> Anas platyrhynchos (Mallard) (Anas boschas).</v>
          </cell>
          <cell r="E4779" t="str">
            <v xml:space="preserve"> NCBI_TaxID=8839 {ECO:0000313|Ensembl:ENSAPLP00000015140, ECO:0000313|Proteomes:UP000016666};</v>
          </cell>
          <cell r="G4779" t="str">
            <v>Eukaryota</v>
          </cell>
          <cell r="H4779" t="str">
            <v xml:space="preserve"> Metazoa</v>
          </cell>
          <cell r="I4779" t="str">
            <v xml:space="preserve"> Chordata</v>
          </cell>
          <cell r="J4779" t="str">
            <v xml:space="preserve"> Craniata</v>
          </cell>
          <cell r="K4779" t="str">
            <v xml:space="preserve"> Vertebrata</v>
          </cell>
          <cell r="L4779" t="str">
            <v xml:space="preserve"> Euteleostomi</v>
          </cell>
          <cell r="M4779" t="str">
            <v>Archelosauria</v>
          </cell>
          <cell r="N4779" t="str">
            <v xml:space="preserve"> Archosauria</v>
          </cell>
          <cell r="O4779" t="str">
            <v xml:space="preserve"> Dinosauria</v>
          </cell>
          <cell r="P4779" t="str">
            <v xml:space="preserve"> Saurischia</v>
          </cell>
          <cell r="Q4779" t="str">
            <v xml:space="preserve"> Theropoda</v>
          </cell>
          <cell r="R4779" t="str">
            <v>Coelurosauria</v>
          </cell>
          <cell r="S4779" t="str">
            <v xml:space="preserve"> Aves</v>
          </cell>
          <cell r="T4779" t="str">
            <v xml:space="preserve"> Neognathae</v>
          </cell>
          <cell r="U4779" t="str">
            <v xml:space="preserve"> Galloanserae</v>
          </cell>
        </row>
        <row r="4780">
          <cell r="B4780" t="str">
            <v>U3JU16</v>
          </cell>
          <cell r="C4780" t="str">
            <v xml:space="preserve"> Ficedula albicollis (Collared flycatcher) (Muscicapa albicollis).</v>
          </cell>
          <cell r="E4780" t="str">
            <v xml:space="preserve"> NCBI_TaxID=59894 {ECO:0000313|Ensembl:ENSFALP00000006270, ECO:0000313|Proteomes:UP000016665};</v>
          </cell>
          <cell r="G4780" t="str">
            <v>Eukaryota</v>
          </cell>
          <cell r="H4780" t="str">
            <v xml:space="preserve"> Metazoa</v>
          </cell>
          <cell r="I4780" t="str">
            <v xml:space="preserve"> Chordata</v>
          </cell>
          <cell r="J4780" t="str">
            <v xml:space="preserve"> Craniata</v>
          </cell>
          <cell r="K4780" t="str">
            <v xml:space="preserve"> Vertebrata</v>
          </cell>
          <cell r="L4780" t="str">
            <v xml:space="preserve"> Euteleostomi</v>
          </cell>
          <cell r="M4780" t="str">
            <v>Archelosauria</v>
          </cell>
          <cell r="N4780" t="str">
            <v xml:space="preserve"> Archosauria</v>
          </cell>
          <cell r="O4780" t="str">
            <v xml:space="preserve"> Dinosauria</v>
          </cell>
          <cell r="P4780" t="str">
            <v xml:space="preserve"> Saurischia</v>
          </cell>
          <cell r="Q4780" t="str">
            <v xml:space="preserve"> Theropoda</v>
          </cell>
          <cell r="R4780" t="str">
            <v>Coelurosauria</v>
          </cell>
          <cell r="S4780" t="str">
            <v xml:space="preserve"> Aves</v>
          </cell>
          <cell r="T4780" t="str">
            <v xml:space="preserve"> Neognathae</v>
          </cell>
          <cell r="U4780" t="str">
            <v xml:space="preserve"> Passeriformes</v>
          </cell>
        </row>
        <row r="4781">
          <cell r="B4781" t="str">
            <v>U3JV72</v>
          </cell>
          <cell r="C4781" t="str">
            <v xml:space="preserve"> Ficedula albicollis (Collared flycatcher) (Muscicapa albicollis).</v>
          </cell>
          <cell r="E4781" t="str">
            <v xml:space="preserve"> NCBI_TaxID=59894 {ECO:0000313|Ensembl:ENSFALP00000006676, ECO:0000313|Proteomes:UP000016665};</v>
          </cell>
          <cell r="G4781" t="str">
            <v>Eukaryota</v>
          </cell>
          <cell r="H4781" t="str">
            <v xml:space="preserve"> Metazoa</v>
          </cell>
          <cell r="I4781" t="str">
            <v xml:space="preserve"> Chordata</v>
          </cell>
          <cell r="J4781" t="str">
            <v xml:space="preserve"> Craniata</v>
          </cell>
          <cell r="K4781" t="str">
            <v xml:space="preserve"> Vertebrata</v>
          </cell>
          <cell r="L4781" t="str">
            <v xml:space="preserve"> Euteleostomi</v>
          </cell>
          <cell r="M4781" t="str">
            <v>Archelosauria</v>
          </cell>
          <cell r="N4781" t="str">
            <v xml:space="preserve"> Archosauria</v>
          </cell>
          <cell r="O4781" t="str">
            <v xml:space="preserve"> Dinosauria</v>
          </cell>
          <cell r="P4781" t="str">
            <v xml:space="preserve"> Saurischia</v>
          </cell>
          <cell r="Q4781" t="str">
            <v xml:space="preserve"> Theropoda</v>
          </cell>
          <cell r="R4781" t="str">
            <v>Coelurosauria</v>
          </cell>
          <cell r="S4781" t="str">
            <v xml:space="preserve"> Aves</v>
          </cell>
          <cell r="T4781" t="str">
            <v xml:space="preserve"> Neognathae</v>
          </cell>
          <cell r="U4781" t="str">
            <v xml:space="preserve"> Passeriformes</v>
          </cell>
        </row>
        <row r="4782">
          <cell r="B4782" t="str">
            <v>U3JWU3</v>
          </cell>
          <cell r="C4782" t="str">
            <v xml:space="preserve"> Ficedula albicollis (Collared flycatcher) (Muscicapa albicollis).</v>
          </cell>
          <cell r="E4782" t="str">
            <v xml:space="preserve"> NCBI_TaxID=59894 {ECO:0000313|Ensembl:ENSFALP00000007247, ECO:0000313|Proteomes:UP000016665};</v>
          </cell>
          <cell r="G4782" t="str">
            <v>Eukaryota</v>
          </cell>
          <cell r="H4782" t="str">
            <v xml:space="preserve"> Metazoa</v>
          </cell>
          <cell r="I4782" t="str">
            <v xml:space="preserve"> Chordata</v>
          </cell>
          <cell r="J4782" t="str">
            <v xml:space="preserve"> Craniata</v>
          </cell>
          <cell r="K4782" t="str">
            <v xml:space="preserve"> Vertebrata</v>
          </cell>
          <cell r="L4782" t="str">
            <v xml:space="preserve"> Euteleostomi</v>
          </cell>
          <cell r="M4782" t="str">
            <v>Archelosauria</v>
          </cell>
          <cell r="N4782" t="str">
            <v xml:space="preserve"> Archosauria</v>
          </cell>
          <cell r="O4782" t="str">
            <v xml:space="preserve"> Dinosauria</v>
          </cell>
          <cell r="P4782" t="str">
            <v xml:space="preserve"> Saurischia</v>
          </cell>
          <cell r="Q4782" t="str">
            <v xml:space="preserve"> Theropoda</v>
          </cell>
          <cell r="R4782" t="str">
            <v>Coelurosauria</v>
          </cell>
          <cell r="S4782" t="str">
            <v xml:space="preserve"> Aves</v>
          </cell>
          <cell r="T4782" t="str">
            <v xml:space="preserve"> Neognathae</v>
          </cell>
          <cell r="U4782" t="str">
            <v xml:space="preserve"> Passeriformes</v>
          </cell>
        </row>
        <row r="4783">
          <cell r="B4783" t="str">
            <v>U3JZN8</v>
          </cell>
          <cell r="C4783" t="str">
            <v xml:space="preserve"> Ficedula albicollis (Collared flycatcher) (Muscicapa albicollis).</v>
          </cell>
          <cell r="E4783" t="str">
            <v xml:space="preserve"> NCBI_TaxID=59894 {ECO:0000313|Ensembl:ENSFALP00000008242, ECO:0000313|Proteomes:UP000016665};</v>
          </cell>
          <cell r="G4783" t="str">
            <v>Eukaryota</v>
          </cell>
          <cell r="H4783" t="str">
            <v xml:space="preserve"> Metazoa</v>
          </cell>
          <cell r="I4783" t="str">
            <v xml:space="preserve"> Chordata</v>
          </cell>
          <cell r="J4783" t="str">
            <v xml:space="preserve"> Craniata</v>
          </cell>
          <cell r="K4783" t="str">
            <v xml:space="preserve"> Vertebrata</v>
          </cell>
          <cell r="L4783" t="str">
            <v xml:space="preserve"> Euteleostomi</v>
          </cell>
          <cell r="M4783" t="str">
            <v>Archelosauria</v>
          </cell>
          <cell r="N4783" t="str">
            <v xml:space="preserve"> Archosauria</v>
          </cell>
          <cell r="O4783" t="str">
            <v xml:space="preserve"> Dinosauria</v>
          </cell>
          <cell r="P4783" t="str">
            <v xml:space="preserve"> Saurischia</v>
          </cell>
          <cell r="Q4783" t="str">
            <v xml:space="preserve"> Theropoda</v>
          </cell>
          <cell r="R4783" t="str">
            <v>Coelurosauria</v>
          </cell>
          <cell r="S4783" t="str">
            <v xml:space="preserve"> Aves</v>
          </cell>
          <cell r="T4783" t="str">
            <v xml:space="preserve"> Neognathae</v>
          </cell>
          <cell r="U4783" t="str">
            <v xml:space="preserve"> Passeriformes</v>
          </cell>
        </row>
        <row r="4784">
          <cell r="B4784" t="str">
            <v>U4L3L9</v>
          </cell>
          <cell r="C4784" t="str">
            <v xml:space="preserve"> Pyronema omphalodes (strain CBS 100304) (Pyronema confluens).</v>
          </cell>
          <cell r="E4784" t="str">
            <v xml:space="preserve"> NCBI_TaxID=1076935 {ECO:0000313|EMBL:CCX11345.1, ECO:0000313|Proteomes:UP000018144};</v>
          </cell>
          <cell r="G4784" t="str">
            <v>Eukaryota</v>
          </cell>
          <cell r="H4784" t="str">
            <v xml:space="preserve"> Fungi</v>
          </cell>
          <cell r="I4784" t="str">
            <v xml:space="preserve"> Dikarya</v>
          </cell>
          <cell r="J4784" t="str">
            <v xml:space="preserve"> Ascomycota</v>
          </cell>
          <cell r="K4784" t="str">
            <v xml:space="preserve"> Pezizomycotina</v>
          </cell>
          <cell r="L4784" t="str">
            <v xml:space="preserve"> Pezizomycetes</v>
          </cell>
          <cell r="M4784" t="str">
            <v>Pezizales</v>
          </cell>
          <cell r="N4784" t="str">
            <v xml:space="preserve"> Pyronemataceae</v>
          </cell>
          <cell r="O4784" t="str">
            <v xml:space="preserve"> Pyronema.</v>
          </cell>
        </row>
        <row r="4785">
          <cell r="B4785" t="str">
            <v>U4LHR3</v>
          </cell>
          <cell r="C4785" t="str">
            <v xml:space="preserve"> Pyronema omphalodes (strain CBS 100304) (Pyronema confluens).</v>
          </cell>
          <cell r="E4785" t="str">
            <v xml:space="preserve"> NCBI_TaxID=1076935 {ECO:0000313|EMBL:CCX31072.2, ECO:0000313|Proteomes:UP000018144};</v>
          </cell>
          <cell r="G4785" t="str">
            <v>Eukaryota</v>
          </cell>
          <cell r="H4785" t="str">
            <v xml:space="preserve"> Fungi</v>
          </cell>
          <cell r="I4785" t="str">
            <v xml:space="preserve"> Dikarya</v>
          </cell>
          <cell r="J4785" t="str">
            <v xml:space="preserve"> Ascomycota</v>
          </cell>
          <cell r="K4785" t="str">
            <v xml:space="preserve"> Pezizomycotina</v>
          </cell>
          <cell r="L4785" t="str">
            <v xml:space="preserve"> Pezizomycetes</v>
          </cell>
          <cell r="M4785" t="str">
            <v>Pezizales</v>
          </cell>
          <cell r="N4785" t="str">
            <v xml:space="preserve"> Pyronemataceae</v>
          </cell>
          <cell r="O4785" t="str">
            <v xml:space="preserve"> Pyronema.</v>
          </cell>
        </row>
        <row r="4786">
          <cell r="B4786" t="str">
            <v>U4TXD2</v>
          </cell>
          <cell r="C4786" t="str">
            <v xml:space="preserve"> Dendroctonus ponderosae (Mountain pine beetle).</v>
          </cell>
          <cell r="E4786" t="str">
            <v xml:space="preserve"> NCBI_TaxID=77166 {ECO:0000313|EMBL:ERL84658.1, ECO:0000313|Proteomes:UP000030742};</v>
          </cell>
          <cell r="G4786" t="str">
            <v>Eukaryota</v>
          </cell>
          <cell r="H4786" t="str">
            <v xml:space="preserve"> Metazoa</v>
          </cell>
          <cell r="I4786" t="str">
            <v xml:space="preserve"> Ecdysozoa</v>
          </cell>
          <cell r="J4786" t="str">
            <v xml:space="preserve"> Arthropoda</v>
          </cell>
          <cell r="K4786" t="str">
            <v xml:space="preserve"> Hexapoda</v>
          </cell>
          <cell r="L4786" t="str">
            <v xml:space="preserve"> Insecta</v>
          </cell>
          <cell r="M4786" t="str">
            <v>Pterygota</v>
          </cell>
          <cell r="N4786" t="str">
            <v xml:space="preserve"> Neoptera</v>
          </cell>
          <cell r="O4786" t="str">
            <v xml:space="preserve"> Holometabola</v>
          </cell>
          <cell r="P4786" t="str">
            <v xml:space="preserve"> Coleoptera</v>
          </cell>
          <cell r="Q4786" t="str">
            <v xml:space="preserve"> Polyphaga</v>
          </cell>
          <cell r="R4786" t="str">
            <v>Cucujiformia</v>
          </cell>
          <cell r="S4786" t="str">
            <v xml:space="preserve"> Curculionidae</v>
          </cell>
          <cell r="T4786" t="str">
            <v xml:space="preserve"> Scolytinae</v>
          </cell>
          <cell r="U4786" t="str">
            <v xml:space="preserve"> Dendroctonus.</v>
          </cell>
        </row>
        <row r="4787">
          <cell r="B4787" t="str">
            <v>U5FN79</v>
          </cell>
          <cell r="C4787" t="str">
            <v xml:space="preserve"> Populus trichocarpa (Western balsam poplar) (Populus balsamifera subsp. trichocarpa).</v>
          </cell>
          <cell r="E4787" t="str">
            <v xml:space="preserve"> NCBI_TaxID=3694 {ECO:0000313|EMBL:ERP52598.1, ECO:0000313|Proteomes:UP000006729};</v>
          </cell>
          <cell r="G4787" t="str">
            <v>Eukaryota</v>
          </cell>
          <cell r="H4787" t="str">
            <v xml:space="preserve"> Viridiplantae</v>
          </cell>
          <cell r="I4787" t="str">
            <v xml:space="preserve"> Streptophyta</v>
          </cell>
          <cell r="J4787" t="str">
            <v xml:space="preserve"> Embryophyta</v>
          </cell>
          <cell r="K4787" t="str">
            <v xml:space="preserve"> Tracheophyta</v>
          </cell>
          <cell r="L4787" t="str">
            <v>Spermatophyta</v>
          </cell>
          <cell r="M4787" t="str">
            <v xml:space="preserve"> Magnoliophyta</v>
          </cell>
          <cell r="N4787" t="str">
            <v xml:space="preserve"> eudicotyledons</v>
          </cell>
          <cell r="O4787" t="str">
            <v xml:space="preserve"> Gunneridae</v>
          </cell>
          <cell r="P4787" t="str">
            <v>Pentapetalae</v>
          </cell>
          <cell r="Q4787" t="str">
            <v xml:space="preserve"> rosids</v>
          </cell>
          <cell r="R4787" t="str">
            <v xml:space="preserve"> fabids</v>
          </cell>
          <cell r="S4787" t="str">
            <v xml:space="preserve"> Malpighiales</v>
          </cell>
          <cell r="T4787" t="str">
            <v xml:space="preserve"> Salicaceae</v>
          </cell>
          <cell r="U4787" t="str">
            <v xml:space="preserve"> Saliceae</v>
          </cell>
        </row>
        <row r="4788">
          <cell r="B4788" t="str">
            <v>U5G7Y6</v>
          </cell>
          <cell r="C4788" t="str">
            <v xml:space="preserve"> Populus trichocarpa (Western balsam poplar) (Populus balsamifera subsp. trichocarpa).</v>
          </cell>
          <cell r="E4788" t="str">
            <v xml:space="preserve"> NCBI_TaxID=3694 {ECO:0000313|EMBL:ERP58406.1, ECO:0000313|Proteomes:UP000006729};</v>
          </cell>
          <cell r="G4788" t="str">
            <v>Eukaryota</v>
          </cell>
          <cell r="H4788" t="str">
            <v xml:space="preserve"> Viridiplantae</v>
          </cell>
          <cell r="I4788" t="str">
            <v xml:space="preserve"> Streptophyta</v>
          </cell>
          <cell r="J4788" t="str">
            <v xml:space="preserve"> Embryophyta</v>
          </cell>
          <cell r="K4788" t="str">
            <v xml:space="preserve"> Tracheophyta</v>
          </cell>
          <cell r="L4788" t="str">
            <v>Spermatophyta</v>
          </cell>
          <cell r="M4788" t="str">
            <v xml:space="preserve"> Magnoliophyta</v>
          </cell>
          <cell r="N4788" t="str">
            <v xml:space="preserve"> eudicotyledons</v>
          </cell>
          <cell r="O4788" t="str">
            <v xml:space="preserve"> Gunneridae</v>
          </cell>
          <cell r="P4788" t="str">
            <v>Pentapetalae</v>
          </cell>
          <cell r="Q4788" t="str">
            <v xml:space="preserve"> rosids</v>
          </cell>
          <cell r="R4788" t="str">
            <v xml:space="preserve"> fabids</v>
          </cell>
          <cell r="S4788" t="str">
            <v xml:space="preserve"> Malpighiales</v>
          </cell>
          <cell r="T4788" t="str">
            <v xml:space="preserve"> Salicaceae</v>
          </cell>
          <cell r="U4788" t="str">
            <v xml:space="preserve"> Saliceae</v>
          </cell>
        </row>
        <row r="4789">
          <cell r="B4789" t="str">
            <v>U5GCS0</v>
          </cell>
          <cell r="C4789" t="str">
            <v xml:space="preserve"> Populus trichocarpa (Western balsam poplar) (Populus balsamifera subsp. trichocarpa).</v>
          </cell>
          <cell r="E4789" t="str">
            <v xml:space="preserve"> NCBI_TaxID=3694 {ECO:0000313|EMBL:ERP61348.1, ECO:0000313|Proteomes:UP000006729};</v>
          </cell>
          <cell r="G4789" t="str">
            <v>Eukaryota</v>
          </cell>
          <cell r="H4789" t="str">
            <v xml:space="preserve"> Viridiplantae</v>
          </cell>
          <cell r="I4789" t="str">
            <v xml:space="preserve"> Streptophyta</v>
          </cell>
          <cell r="J4789" t="str">
            <v xml:space="preserve"> Embryophyta</v>
          </cell>
          <cell r="K4789" t="str">
            <v xml:space="preserve"> Tracheophyta</v>
          </cell>
          <cell r="L4789" t="str">
            <v>Spermatophyta</v>
          </cell>
          <cell r="M4789" t="str">
            <v xml:space="preserve"> Magnoliophyta</v>
          </cell>
          <cell r="N4789" t="str">
            <v xml:space="preserve"> eudicotyledons</v>
          </cell>
          <cell r="O4789" t="str">
            <v xml:space="preserve"> Gunneridae</v>
          </cell>
          <cell r="P4789" t="str">
            <v>Pentapetalae</v>
          </cell>
          <cell r="Q4789" t="str">
            <v xml:space="preserve"> rosids</v>
          </cell>
          <cell r="R4789" t="str">
            <v xml:space="preserve"> fabids</v>
          </cell>
          <cell r="S4789" t="str">
            <v xml:space="preserve"> Malpighiales</v>
          </cell>
          <cell r="T4789" t="str">
            <v xml:space="preserve"> Salicaceae</v>
          </cell>
          <cell r="U4789" t="str">
            <v xml:space="preserve"> Saliceae</v>
          </cell>
        </row>
        <row r="4790">
          <cell r="B4790" t="str">
            <v>U5GZG1</v>
          </cell>
          <cell r="C4790" t="str">
            <v xml:space="preserve"> Microbotryum lychnidis-dioicae (strain p1A1 Lamole / MvSl-1064) (Anther smut fungus).</v>
          </cell>
          <cell r="E4790" t="str">
            <v xml:space="preserve"> NCBI_TaxID=683840 {ECO:0000313|EMBL:KDE09243.1};</v>
          </cell>
          <cell r="G4790" t="str">
            <v>Eukaryota</v>
          </cell>
          <cell r="H4790" t="str">
            <v xml:space="preserve"> Fungi</v>
          </cell>
          <cell r="I4790" t="str">
            <v xml:space="preserve"> Dikarya</v>
          </cell>
          <cell r="J4790" t="str">
            <v xml:space="preserve"> Basidiomycota</v>
          </cell>
          <cell r="K4790" t="str">
            <v xml:space="preserve"> Pucciniomycotina</v>
          </cell>
          <cell r="L4790" t="str">
            <v>Microbotryomycetes</v>
          </cell>
          <cell r="M4790" t="str">
            <v xml:space="preserve"> Microbotryales</v>
          </cell>
          <cell r="N4790" t="str">
            <v xml:space="preserve"> Microbotryaceae</v>
          </cell>
          <cell r="O4790" t="str">
            <v xml:space="preserve"> Microbotryum.</v>
          </cell>
        </row>
        <row r="4791">
          <cell r="B4791" t="str">
            <v>U5H1V8</v>
          </cell>
          <cell r="C4791" t="str">
            <v xml:space="preserve"> Microbotryum lychnidis-dioicae (strain p1A1 Lamole / MvSl-1064) (Anther smut fungus).</v>
          </cell>
          <cell r="E4791" t="str">
            <v xml:space="preserve"> NCBI_TaxID=683840 {ECO:0000313|EMBL:KDE08582.1};</v>
          </cell>
          <cell r="G4791" t="str">
            <v>Eukaryota</v>
          </cell>
          <cell r="H4791" t="str">
            <v xml:space="preserve"> Fungi</v>
          </cell>
          <cell r="I4791" t="str">
            <v xml:space="preserve"> Dikarya</v>
          </cell>
          <cell r="J4791" t="str">
            <v xml:space="preserve"> Basidiomycota</v>
          </cell>
          <cell r="K4791" t="str">
            <v xml:space="preserve"> Pucciniomycotina</v>
          </cell>
          <cell r="L4791" t="str">
            <v>Microbotryomycetes</v>
          </cell>
          <cell r="M4791" t="str">
            <v xml:space="preserve"> Microbotryales</v>
          </cell>
          <cell r="N4791" t="str">
            <v xml:space="preserve"> Microbotryaceae</v>
          </cell>
          <cell r="O4791" t="str">
            <v xml:space="preserve"> Microbotryum.</v>
          </cell>
        </row>
        <row r="4792">
          <cell r="B4792" t="str">
            <v>U6GMG2</v>
          </cell>
          <cell r="C4792" t="str">
            <v xml:space="preserve"> Eimeria acervulina (Coccidian parasite).</v>
          </cell>
          <cell r="E4792" t="str">
            <v xml:space="preserve"> NCBI_TaxID=5801 {ECO:0000313|EMBL:CDI79794.1, ECO:0000313|Proteomes:UP000018050};</v>
          </cell>
          <cell r="G4792" t="str">
            <v>Eukaryota</v>
          </cell>
          <cell r="H4792" t="str">
            <v xml:space="preserve"> Alveolata</v>
          </cell>
          <cell r="I4792" t="str">
            <v xml:space="preserve"> Apicomplexa</v>
          </cell>
          <cell r="J4792" t="str">
            <v xml:space="preserve"> Conoidasida</v>
          </cell>
          <cell r="K4792" t="str">
            <v xml:space="preserve"> Coccidia</v>
          </cell>
          <cell r="L4792" t="str">
            <v>Eucoccidiorida</v>
          </cell>
          <cell r="M4792" t="str">
            <v xml:space="preserve"> Eimeriorina</v>
          </cell>
          <cell r="N4792" t="str">
            <v xml:space="preserve"> Eimeriidae</v>
          </cell>
          <cell r="O4792" t="str">
            <v xml:space="preserve"> Eimeria.</v>
          </cell>
        </row>
        <row r="4793">
          <cell r="B4793" t="str">
            <v>U6GPX0</v>
          </cell>
          <cell r="C4793" t="str">
            <v xml:space="preserve"> Eimeria praecox.</v>
          </cell>
          <cell r="E4793" t="str">
            <v xml:space="preserve"> NCBI_TaxID=51316 {ECO:0000313|EMBL:CDI81602.1, ECO:0000313|Proteomes:UP000018201};</v>
          </cell>
          <cell r="G4793" t="str">
            <v>Eukaryota</v>
          </cell>
          <cell r="H4793" t="str">
            <v xml:space="preserve"> Alveolata</v>
          </cell>
          <cell r="I4793" t="str">
            <v xml:space="preserve"> Apicomplexa</v>
          </cell>
          <cell r="J4793" t="str">
            <v xml:space="preserve"> Conoidasida</v>
          </cell>
          <cell r="K4793" t="str">
            <v xml:space="preserve"> Coccidia</v>
          </cell>
          <cell r="L4793" t="str">
            <v>Eucoccidiorida</v>
          </cell>
          <cell r="M4793" t="str">
            <v xml:space="preserve"> Eimeriorina</v>
          </cell>
          <cell r="N4793" t="str">
            <v xml:space="preserve"> Eimeriidae</v>
          </cell>
          <cell r="O4793" t="str">
            <v xml:space="preserve"> Eimeria.</v>
          </cell>
        </row>
        <row r="4794">
          <cell r="B4794" t="str">
            <v>U6H107</v>
          </cell>
          <cell r="C4794" t="str">
            <v xml:space="preserve"> Eimeria acervulina (Coccidian parasite).</v>
          </cell>
          <cell r="E4794" t="str">
            <v xml:space="preserve"> NCBI_TaxID=5801 {ECO:0000313|EMBL:CDI84444.1, ECO:0000313|Proteomes:UP000018050};</v>
          </cell>
          <cell r="G4794" t="str">
            <v>Eukaryota</v>
          </cell>
          <cell r="H4794" t="str">
            <v xml:space="preserve"> Alveolata</v>
          </cell>
          <cell r="I4794" t="str">
            <v xml:space="preserve"> Apicomplexa</v>
          </cell>
          <cell r="J4794" t="str">
            <v xml:space="preserve"> Conoidasida</v>
          </cell>
          <cell r="K4794" t="str">
            <v xml:space="preserve"> Coccidia</v>
          </cell>
          <cell r="L4794" t="str">
            <v>Eucoccidiorida</v>
          </cell>
          <cell r="M4794" t="str">
            <v xml:space="preserve"> Eimeriorina</v>
          </cell>
          <cell r="N4794" t="str">
            <v xml:space="preserve"> Eimeriidae</v>
          </cell>
          <cell r="O4794" t="str">
            <v xml:space="preserve"> Eimeria.</v>
          </cell>
        </row>
        <row r="4795">
          <cell r="B4795" t="str">
            <v>U6JXY0</v>
          </cell>
          <cell r="C4795" t="str">
            <v xml:space="preserve"> Eimeria mitis.</v>
          </cell>
          <cell r="E4795" t="str">
            <v xml:space="preserve"> NCBI_TaxID=44415 {ECO:0000313|EMBL:CDJ28892.1, ECO:0000313|Proteomes:UP000030744};</v>
          </cell>
          <cell r="G4795" t="str">
            <v>Eukaryota</v>
          </cell>
          <cell r="H4795" t="str">
            <v xml:space="preserve"> Alveolata</v>
          </cell>
          <cell r="I4795" t="str">
            <v xml:space="preserve"> Apicomplexa</v>
          </cell>
          <cell r="J4795" t="str">
            <v xml:space="preserve"> Conoidasida</v>
          </cell>
          <cell r="K4795" t="str">
            <v xml:space="preserve"> Coccidia</v>
          </cell>
          <cell r="L4795" t="str">
            <v>Eucoccidiorida</v>
          </cell>
          <cell r="M4795" t="str">
            <v xml:space="preserve"> Eimeriorina</v>
          </cell>
          <cell r="N4795" t="str">
            <v xml:space="preserve"> Eimeriidae</v>
          </cell>
          <cell r="O4795" t="str">
            <v xml:space="preserve"> Eimeria.</v>
          </cell>
        </row>
        <row r="4796">
          <cell r="B4796" t="str">
            <v>U6KDG9</v>
          </cell>
          <cell r="C4796" t="str">
            <v xml:space="preserve"> Eimeria mitis.</v>
          </cell>
          <cell r="E4796" t="str">
            <v xml:space="preserve"> NCBI_TaxID=44415 {ECO:0000313|EMBL:CDJ33518.1, ECO:0000313|Proteomes:UP000030744};</v>
          </cell>
          <cell r="G4796" t="str">
            <v>Eukaryota</v>
          </cell>
          <cell r="H4796" t="str">
            <v xml:space="preserve"> Alveolata</v>
          </cell>
          <cell r="I4796" t="str">
            <v xml:space="preserve"> Apicomplexa</v>
          </cell>
          <cell r="J4796" t="str">
            <v xml:space="preserve"> Conoidasida</v>
          </cell>
          <cell r="K4796" t="str">
            <v xml:space="preserve"> Coccidia</v>
          </cell>
          <cell r="L4796" t="str">
            <v>Eucoccidiorida</v>
          </cell>
          <cell r="M4796" t="str">
            <v xml:space="preserve"> Eimeriorina</v>
          </cell>
          <cell r="N4796" t="str">
            <v xml:space="preserve"> Eimeriidae</v>
          </cell>
          <cell r="O4796" t="str">
            <v xml:space="preserve"> Eimeria.</v>
          </cell>
        </row>
        <row r="4797">
          <cell r="B4797" t="str">
            <v>U6KEI6</v>
          </cell>
          <cell r="C4797" t="str">
            <v xml:space="preserve"> Eimeria mitis.</v>
          </cell>
          <cell r="E4797" t="str">
            <v xml:space="preserve"> NCBI_TaxID=44415 {ECO:0000313|EMBL:CDJ33868.1, ECO:0000313|Proteomes:UP000030744};</v>
          </cell>
          <cell r="G4797" t="str">
            <v>Eukaryota</v>
          </cell>
          <cell r="H4797" t="str">
            <v xml:space="preserve"> Alveolata</v>
          </cell>
          <cell r="I4797" t="str">
            <v xml:space="preserve"> Apicomplexa</v>
          </cell>
          <cell r="J4797" t="str">
            <v xml:space="preserve"> Conoidasida</v>
          </cell>
          <cell r="K4797" t="str">
            <v xml:space="preserve"> Coccidia</v>
          </cell>
          <cell r="L4797" t="str">
            <v>Eucoccidiorida</v>
          </cell>
          <cell r="M4797" t="str">
            <v xml:space="preserve"> Eimeriorina</v>
          </cell>
          <cell r="N4797" t="str">
            <v xml:space="preserve"> Eimeriidae</v>
          </cell>
          <cell r="O4797" t="str">
            <v xml:space="preserve"> Eimeria.</v>
          </cell>
        </row>
        <row r="4798">
          <cell r="B4798" t="str">
            <v>U6KV24</v>
          </cell>
          <cell r="C4798" t="str">
            <v xml:space="preserve"> Eimeria tenella (Coccidian parasite).</v>
          </cell>
          <cell r="E4798" t="str">
            <v xml:space="preserve"> NCBI_TaxID=5802 {ECO:0000313|EMBL:CDJ41957.1, ECO:0000313|Proteomes:UP000030747};</v>
          </cell>
          <cell r="G4798" t="str">
            <v>Eukaryota</v>
          </cell>
          <cell r="H4798" t="str">
            <v xml:space="preserve"> Alveolata</v>
          </cell>
          <cell r="I4798" t="str">
            <v xml:space="preserve"> Apicomplexa</v>
          </cell>
          <cell r="J4798" t="str">
            <v xml:space="preserve"> Conoidasida</v>
          </cell>
          <cell r="K4798" t="str">
            <v xml:space="preserve"> Coccidia</v>
          </cell>
          <cell r="L4798" t="str">
            <v>Eucoccidiorida</v>
          </cell>
          <cell r="M4798" t="str">
            <v xml:space="preserve"> Eimeriorina</v>
          </cell>
          <cell r="N4798" t="str">
            <v xml:space="preserve"> Eimeriidae</v>
          </cell>
          <cell r="O4798" t="str">
            <v xml:space="preserve"> Eimeria.</v>
          </cell>
        </row>
        <row r="4799">
          <cell r="B4799" t="str">
            <v>U6KZN7</v>
          </cell>
          <cell r="C4799" t="str">
            <v xml:space="preserve"> Eimeria tenella (Coccidian parasite).</v>
          </cell>
          <cell r="E4799" t="str">
            <v xml:space="preserve"> NCBI_TaxID=5802 {ECO:0000313|EMBL:CDJ42403.1, ECO:0000313|Proteomes:UP000030747};</v>
          </cell>
          <cell r="G4799" t="str">
            <v>Eukaryota</v>
          </cell>
          <cell r="H4799" t="str">
            <v xml:space="preserve"> Alveolata</v>
          </cell>
          <cell r="I4799" t="str">
            <v xml:space="preserve"> Apicomplexa</v>
          </cell>
          <cell r="J4799" t="str">
            <v xml:space="preserve"> Conoidasida</v>
          </cell>
          <cell r="K4799" t="str">
            <v xml:space="preserve"> Coccidia</v>
          </cell>
          <cell r="L4799" t="str">
            <v>Eucoccidiorida</v>
          </cell>
          <cell r="M4799" t="str">
            <v xml:space="preserve"> Eimeriorina</v>
          </cell>
          <cell r="N4799" t="str">
            <v xml:space="preserve"> Eimeriidae</v>
          </cell>
          <cell r="O4799" t="str">
            <v xml:space="preserve"> Eimeria.</v>
          </cell>
        </row>
        <row r="4800">
          <cell r="B4800" t="str">
            <v>U6LZU9</v>
          </cell>
          <cell r="C4800" t="str">
            <v xml:space="preserve"> Eimeria brunetti.</v>
          </cell>
          <cell r="E4800" t="str">
            <v xml:space="preserve"> NCBI_TaxID=51314 {ECO:0000313|EMBL:CDJ53335.1, ECO:0000313|Proteomes:UP000030750};</v>
          </cell>
          <cell r="G4800" t="str">
            <v>Eukaryota</v>
          </cell>
          <cell r="H4800" t="str">
            <v xml:space="preserve"> Alveolata</v>
          </cell>
          <cell r="I4800" t="str">
            <v xml:space="preserve"> Apicomplexa</v>
          </cell>
          <cell r="J4800" t="str">
            <v xml:space="preserve"> Conoidasida</v>
          </cell>
          <cell r="K4800" t="str">
            <v xml:space="preserve"> Coccidia</v>
          </cell>
          <cell r="L4800" t="str">
            <v>Eucoccidiorida</v>
          </cell>
          <cell r="M4800" t="str">
            <v xml:space="preserve"> Eimeriorina</v>
          </cell>
          <cell r="N4800" t="str">
            <v xml:space="preserve"> Eimeriidae</v>
          </cell>
          <cell r="O4800" t="str">
            <v xml:space="preserve"> Eimeria.</v>
          </cell>
        </row>
        <row r="4801">
          <cell r="B4801" t="str">
            <v>U6M2I0</v>
          </cell>
          <cell r="C4801" t="str">
            <v xml:space="preserve"> Eimeria maxima (Coccidian parasite).</v>
          </cell>
          <cell r="E4801" t="str">
            <v xml:space="preserve"> NCBI_TaxID=5804 {ECO:0000313|EMBL:CDJ57278.1, ECO:0000313|Proteomes:UP000030763};</v>
          </cell>
          <cell r="G4801" t="str">
            <v>Eukaryota</v>
          </cell>
          <cell r="H4801" t="str">
            <v xml:space="preserve"> Alveolata</v>
          </cell>
          <cell r="I4801" t="str">
            <v xml:space="preserve"> Apicomplexa</v>
          </cell>
          <cell r="J4801" t="str">
            <v xml:space="preserve"> Conoidasida</v>
          </cell>
          <cell r="K4801" t="str">
            <v xml:space="preserve"> Coccidia</v>
          </cell>
          <cell r="L4801" t="str">
            <v>Eucoccidiorida</v>
          </cell>
          <cell r="M4801" t="str">
            <v xml:space="preserve"> Eimeriorina</v>
          </cell>
          <cell r="N4801" t="str">
            <v xml:space="preserve"> Eimeriidae</v>
          </cell>
          <cell r="O4801" t="str">
            <v xml:space="preserve"> Eimeria.</v>
          </cell>
        </row>
        <row r="4802">
          <cell r="B4802" t="str">
            <v>U6M2Y3</v>
          </cell>
          <cell r="C4802" t="str">
            <v xml:space="preserve"> Eimeria maxima (Coccidian parasite).</v>
          </cell>
          <cell r="E4802" t="str">
            <v xml:space="preserve"> NCBI_TaxID=5804 {ECO:0000313|EMBL:CDJ58562.1, ECO:0000313|Proteomes:UP000030763};</v>
          </cell>
          <cell r="G4802" t="str">
            <v>Eukaryota</v>
          </cell>
          <cell r="H4802" t="str">
            <v xml:space="preserve"> Alveolata</v>
          </cell>
          <cell r="I4802" t="str">
            <v xml:space="preserve"> Apicomplexa</v>
          </cell>
          <cell r="J4802" t="str">
            <v xml:space="preserve"> Conoidasida</v>
          </cell>
          <cell r="K4802" t="str">
            <v xml:space="preserve"> Coccidia</v>
          </cell>
          <cell r="L4802" t="str">
            <v>Eucoccidiorida</v>
          </cell>
          <cell r="M4802" t="str">
            <v xml:space="preserve"> Eimeriorina</v>
          </cell>
          <cell r="N4802" t="str">
            <v xml:space="preserve"> Eimeriidae</v>
          </cell>
          <cell r="O4802" t="str">
            <v xml:space="preserve"> Eimeria.</v>
          </cell>
        </row>
        <row r="4803">
          <cell r="B4803" t="str">
            <v>U6MJH4</v>
          </cell>
          <cell r="C4803" t="str">
            <v xml:space="preserve"> Eimeria necatrix.</v>
          </cell>
          <cell r="E4803" t="str">
            <v xml:space="preserve"> NCBI_TaxID=51315 {ECO:0000313|EMBL:CDJ62594.1, ECO:0000313|Proteomes:UP000030754};</v>
          </cell>
          <cell r="G4803" t="str">
            <v>Eukaryota</v>
          </cell>
          <cell r="H4803" t="str">
            <v xml:space="preserve"> Alveolata</v>
          </cell>
          <cell r="I4803" t="str">
            <v xml:space="preserve"> Apicomplexa</v>
          </cell>
          <cell r="J4803" t="str">
            <v xml:space="preserve"> Conoidasida</v>
          </cell>
          <cell r="K4803" t="str">
            <v xml:space="preserve"> Coccidia</v>
          </cell>
          <cell r="L4803" t="str">
            <v>Eucoccidiorida</v>
          </cell>
          <cell r="M4803" t="str">
            <v xml:space="preserve"> Eimeriorina</v>
          </cell>
          <cell r="N4803" t="str">
            <v xml:space="preserve"> Eimeriidae</v>
          </cell>
          <cell r="O4803" t="str">
            <v xml:space="preserve"> Eimeria.</v>
          </cell>
        </row>
        <row r="4804">
          <cell r="B4804" t="str">
            <v>U6MKV5</v>
          </cell>
          <cell r="C4804" t="str">
            <v xml:space="preserve"> Eimeria necatrix.</v>
          </cell>
          <cell r="E4804" t="str">
            <v xml:space="preserve"> NCBI_TaxID=51315 {ECO:0000313|EMBL:CDJ63074.1, ECO:0000313|Proteomes:UP000030754};</v>
          </cell>
          <cell r="G4804" t="str">
            <v>Eukaryota</v>
          </cell>
          <cell r="H4804" t="str">
            <v xml:space="preserve"> Alveolata</v>
          </cell>
          <cell r="I4804" t="str">
            <v xml:space="preserve"> Apicomplexa</v>
          </cell>
          <cell r="J4804" t="str">
            <v xml:space="preserve"> Conoidasida</v>
          </cell>
          <cell r="K4804" t="str">
            <v xml:space="preserve"> Coccidia</v>
          </cell>
          <cell r="L4804" t="str">
            <v>Eucoccidiorida</v>
          </cell>
          <cell r="M4804" t="str">
            <v xml:space="preserve"> Eimeriorina</v>
          </cell>
          <cell r="N4804" t="str">
            <v xml:space="preserve"> Eimeriidae</v>
          </cell>
          <cell r="O4804" t="str">
            <v xml:space="preserve"> Eimeria.</v>
          </cell>
        </row>
        <row r="4805">
          <cell r="B4805" t="str">
            <v>U6NMG5</v>
          </cell>
          <cell r="C4805" t="str">
            <v xml:space="preserve"> Haemonchus contortus (Barber pole worm).</v>
          </cell>
          <cell r="E4805" t="str">
            <v xml:space="preserve"> NCBI_TaxID=6289 {ECO:0000313|EMBL:CDJ82895.1, ECO:0000313|Proteomes:UP000025227};</v>
          </cell>
          <cell r="G4805" t="str">
            <v>Eukaryota</v>
          </cell>
          <cell r="H4805" t="str">
            <v xml:space="preserve"> Metazoa</v>
          </cell>
          <cell r="I4805" t="str">
            <v xml:space="preserve"> Ecdysozoa</v>
          </cell>
          <cell r="J4805" t="str">
            <v xml:space="preserve"> Nematoda</v>
          </cell>
          <cell r="K4805" t="str">
            <v xml:space="preserve"> Chromadorea</v>
          </cell>
          <cell r="L4805" t="str">
            <v xml:space="preserve"> Rhabditida</v>
          </cell>
          <cell r="M4805" t="str">
            <v>Strongylida</v>
          </cell>
          <cell r="N4805" t="str">
            <v xml:space="preserve"> Trichostrongyloidea</v>
          </cell>
          <cell r="O4805" t="str">
            <v xml:space="preserve"> Haemonchidae</v>
          </cell>
          <cell r="P4805" t="str">
            <v xml:space="preserve"> Haemonchinae</v>
          </cell>
          <cell r="Q4805" t="str">
            <v>Haemonchus.</v>
          </cell>
        </row>
        <row r="4806">
          <cell r="B4806" t="str">
            <v>U6NXN7</v>
          </cell>
          <cell r="C4806" t="str">
            <v xml:space="preserve"> Haemonchus contortus (Barber pole worm).</v>
          </cell>
          <cell r="E4806" t="str">
            <v xml:space="preserve"> NCBI_TaxID=6289 {ECO:0000313|EMBL:CDJ86039.1, ECO:0000313|Proteomes:UP000025227};</v>
          </cell>
          <cell r="G4806" t="str">
            <v>Eukaryota</v>
          </cell>
          <cell r="H4806" t="str">
            <v xml:space="preserve"> Metazoa</v>
          </cell>
          <cell r="I4806" t="str">
            <v xml:space="preserve"> Ecdysozoa</v>
          </cell>
          <cell r="J4806" t="str">
            <v xml:space="preserve"> Nematoda</v>
          </cell>
          <cell r="K4806" t="str">
            <v xml:space="preserve"> Chromadorea</v>
          </cell>
          <cell r="L4806" t="str">
            <v xml:space="preserve"> Rhabditida</v>
          </cell>
          <cell r="M4806" t="str">
            <v>Strongylida</v>
          </cell>
          <cell r="N4806" t="str">
            <v xml:space="preserve"> Trichostrongyloidea</v>
          </cell>
          <cell r="O4806" t="str">
            <v xml:space="preserve"> Haemonchidae</v>
          </cell>
          <cell r="P4806" t="str">
            <v xml:space="preserve"> Haemonchinae</v>
          </cell>
          <cell r="Q4806" t="str">
            <v>Haemonchus.</v>
          </cell>
        </row>
        <row r="4807">
          <cell r="B4807" t="str">
            <v>U7Q1K7</v>
          </cell>
          <cell r="C4807" t="str">
            <v xml:space="preserve"> Sporothrix schenckii (strain ATCC 58251 / de Perez 2211183) (Rose-picker's disease fungus).</v>
          </cell>
          <cell r="E4807" t="str">
            <v xml:space="preserve"> NCBI_TaxID=1391915 {ECO:0000313|EMBL:ERT01794.1, ECO:0000313|Proteomes:UP000018087};</v>
          </cell>
          <cell r="G4807" t="str">
            <v>Eukaryota</v>
          </cell>
          <cell r="H4807" t="str">
            <v xml:space="preserve"> Fungi</v>
          </cell>
          <cell r="I4807" t="str">
            <v xml:space="preserve"> Dikarya</v>
          </cell>
          <cell r="J4807" t="str">
            <v xml:space="preserve"> Ascomycota</v>
          </cell>
          <cell r="K4807" t="str">
            <v xml:space="preserve"> Pezizomycotina</v>
          </cell>
          <cell r="L4807" t="str">
            <v>Sordariomycetes</v>
          </cell>
          <cell r="M4807" t="str">
            <v xml:space="preserve"> Sordariomycetidae</v>
          </cell>
          <cell r="N4807" t="str">
            <v xml:space="preserve"> Ophiostomatales</v>
          </cell>
          <cell r="O4807" t="str">
            <v xml:space="preserve"> Ophiostomataceae</v>
          </cell>
          <cell r="P4807" t="str">
            <v>Sporothrix.</v>
          </cell>
        </row>
        <row r="4808">
          <cell r="B4808" t="str">
            <v>U7Q507</v>
          </cell>
          <cell r="C4808" t="str">
            <v xml:space="preserve"> Sporothrix schenckii (strain ATCC 58251 / de Perez 2211183) (Rose-picker's disease fungus).</v>
          </cell>
          <cell r="E4808" t="str">
            <v xml:space="preserve"> NCBI_TaxID=1391915 {ECO:0000313|EMBL:ERT02954.1, ECO:0000313|Proteomes:UP000018087};</v>
          </cell>
          <cell r="G4808" t="str">
            <v>Eukaryota</v>
          </cell>
          <cell r="H4808" t="str">
            <v xml:space="preserve"> Fungi</v>
          </cell>
          <cell r="I4808" t="str">
            <v xml:space="preserve"> Dikarya</v>
          </cell>
          <cell r="J4808" t="str">
            <v xml:space="preserve"> Ascomycota</v>
          </cell>
          <cell r="K4808" t="str">
            <v xml:space="preserve"> Pezizomycotina</v>
          </cell>
          <cell r="L4808" t="str">
            <v>Sordariomycetes</v>
          </cell>
          <cell r="M4808" t="str">
            <v xml:space="preserve"> Sordariomycetidae</v>
          </cell>
          <cell r="N4808" t="str">
            <v xml:space="preserve"> Ophiostomatales</v>
          </cell>
          <cell r="O4808" t="str">
            <v xml:space="preserve"> Ophiostomataceae</v>
          </cell>
          <cell r="P4808" t="str">
            <v>Sporothrix.</v>
          </cell>
        </row>
        <row r="4809">
          <cell r="B4809" t="str">
            <v>U9SHF3</v>
          </cell>
          <cell r="C4809" t="str">
            <v xml:space="preserve"> Rhizophagus irregularis (strain DAOM 181602 / DAOM 197198 / MUCL 43194) (Arbuscular mycorrhizal fungus) (Glomus intraradices).</v>
          </cell>
          <cell r="E4809" t="str">
            <v xml:space="preserve"> NCBI_TaxID=747089 {ECO:0000313|EMBL:ERZ95289.1};</v>
          </cell>
          <cell r="G4809" t="str">
            <v>Eukaryota</v>
          </cell>
          <cell r="H4809" t="str">
            <v xml:space="preserve"> Fungi</v>
          </cell>
          <cell r="I4809" t="str">
            <v xml:space="preserve"> Fungi incertae sedis</v>
          </cell>
          <cell r="J4809" t="str">
            <v xml:space="preserve"> Mucoromycota</v>
          </cell>
          <cell r="K4809" t="str">
            <v xml:space="preserve"> Glomeromycotina</v>
          </cell>
          <cell r="L4809" t="str">
            <v>Glomeromycetes</v>
          </cell>
          <cell r="M4809" t="str">
            <v xml:space="preserve"> Glomerales</v>
          </cell>
          <cell r="N4809" t="str">
            <v xml:space="preserve"> Glomeraceae</v>
          </cell>
          <cell r="O4809" t="str">
            <v xml:space="preserve"> Rhizophagus.</v>
          </cell>
        </row>
        <row r="4810">
          <cell r="B4810" t="str">
            <v>U9TK01</v>
          </cell>
          <cell r="C4810" t="str">
            <v xml:space="preserve"> Rhizophagus irregularis (strain DAOM 181602 / DAOM 197198 / MUCL 43194) (Arbuscular mycorrhizal fungus) (Glomus intraradices).</v>
          </cell>
          <cell r="E4810" t="str">
            <v xml:space="preserve"> NCBI_TaxID=747089 {ECO:0000313|EMBL:ESA03676.1};</v>
          </cell>
          <cell r="G4810" t="str">
            <v>Eukaryota</v>
          </cell>
          <cell r="H4810" t="str">
            <v xml:space="preserve"> Fungi</v>
          </cell>
          <cell r="I4810" t="str">
            <v xml:space="preserve"> Fungi incertae sedis</v>
          </cell>
          <cell r="J4810" t="str">
            <v xml:space="preserve"> Mucoromycota</v>
          </cell>
          <cell r="K4810" t="str">
            <v xml:space="preserve"> Glomeromycotina</v>
          </cell>
          <cell r="L4810" t="str">
            <v>Glomeromycetes</v>
          </cell>
          <cell r="M4810" t="str">
            <v xml:space="preserve"> Glomerales</v>
          </cell>
          <cell r="N4810" t="str">
            <v xml:space="preserve"> Glomeraceae</v>
          </cell>
          <cell r="O4810" t="str">
            <v xml:space="preserve"> Rhizophagus.</v>
          </cell>
        </row>
        <row r="4811">
          <cell r="B4811" t="str">
            <v>V2XWN7</v>
          </cell>
          <cell r="C4811" t="str">
            <v xml:space="preserve"> Moniliophthora roreri (strain MCA 2997) (Cocoa frosty pod rot fungus) (Crinipellis roreri).</v>
          </cell>
          <cell r="E4811" t="str">
            <v xml:space="preserve"> NCBI_TaxID=1381753 {ECO:0000313|EMBL:ESK96990.1, ECO:0000313|Proteomes:UP000017559};</v>
          </cell>
          <cell r="G4811" t="str">
            <v>Eukaryota</v>
          </cell>
          <cell r="H4811" t="str">
            <v xml:space="preserve"> Fungi</v>
          </cell>
          <cell r="I4811" t="str">
            <v xml:space="preserve"> Dikarya</v>
          </cell>
          <cell r="J4811" t="str">
            <v xml:space="preserve"> Basidiomycota</v>
          </cell>
          <cell r="K4811" t="str">
            <v xml:space="preserve"> Agaricomycotina</v>
          </cell>
          <cell r="L4811" t="str">
            <v>Agaricomycetes</v>
          </cell>
          <cell r="M4811" t="str">
            <v xml:space="preserve"> Agaricomycetidae</v>
          </cell>
          <cell r="N4811" t="str">
            <v xml:space="preserve"> Agaricales</v>
          </cell>
          <cell r="O4811" t="str">
            <v xml:space="preserve"> Marasmiaceae</v>
          </cell>
          <cell r="P4811" t="str">
            <v>Moniliophthora.</v>
          </cell>
        </row>
        <row r="4812">
          <cell r="B4812" t="str">
            <v>V2YU96</v>
          </cell>
          <cell r="C4812" t="str">
            <v xml:space="preserve"> Moniliophthora roreri (strain MCA 2997) (Cocoa frosty pod rot fungus) (Crinipellis roreri).</v>
          </cell>
          <cell r="E4812" t="str">
            <v xml:space="preserve"> NCBI_TaxID=1381753 {ECO:0000313|EMBL:ESK95224.1, ECO:0000313|Proteomes:UP000017559};</v>
          </cell>
          <cell r="G4812" t="str">
            <v>Eukaryota</v>
          </cell>
          <cell r="H4812" t="str">
            <v xml:space="preserve"> Fungi</v>
          </cell>
          <cell r="I4812" t="str">
            <v xml:space="preserve"> Dikarya</v>
          </cell>
          <cell r="J4812" t="str">
            <v xml:space="preserve"> Basidiomycota</v>
          </cell>
          <cell r="K4812" t="str">
            <v xml:space="preserve"> Agaricomycotina</v>
          </cell>
          <cell r="L4812" t="str">
            <v>Agaricomycetes</v>
          </cell>
          <cell r="M4812" t="str">
            <v xml:space="preserve"> Agaricomycetidae</v>
          </cell>
          <cell r="N4812" t="str">
            <v xml:space="preserve"> Agaricales</v>
          </cell>
          <cell r="O4812" t="str">
            <v xml:space="preserve"> Marasmiaceae</v>
          </cell>
          <cell r="P4812" t="str">
            <v>Moniliophthora.</v>
          </cell>
        </row>
        <row r="4813">
          <cell r="B4813" t="str">
            <v>V3ZUS8</v>
          </cell>
          <cell r="C4813" t="str">
            <v xml:space="preserve"> Lottia gigantea (Giant owl limpet).</v>
          </cell>
          <cell r="E4813" t="str">
            <v xml:space="preserve"> NCBI_TaxID=225164 {ECO:0000313|EMBL:ESO95248.1, ECO:0000313|Proteomes:UP000030746};</v>
          </cell>
          <cell r="G4813" t="str">
            <v>Eukaryota</v>
          </cell>
          <cell r="H4813" t="str">
            <v xml:space="preserve"> Metazoa</v>
          </cell>
          <cell r="I4813" t="str">
            <v xml:space="preserve"> Lophotrochozoa</v>
          </cell>
          <cell r="J4813" t="str">
            <v xml:space="preserve"> Mollusca</v>
          </cell>
          <cell r="K4813" t="str">
            <v xml:space="preserve"> Gastropoda</v>
          </cell>
          <cell r="L4813" t="str">
            <v>Patellogastropoda</v>
          </cell>
          <cell r="M4813" t="str">
            <v xml:space="preserve"> Lottioidea</v>
          </cell>
          <cell r="N4813" t="str">
            <v xml:space="preserve"> Lottiidae</v>
          </cell>
          <cell r="O4813" t="str">
            <v xml:space="preserve"> Lottia.</v>
          </cell>
        </row>
        <row r="4814">
          <cell r="B4814" t="str">
            <v>V3ZV16</v>
          </cell>
          <cell r="C4814" t="str">
            <v xml:space="preserve"> Lottia gigantea (Giant owl limpet).</v>
          </cell>
          <cell r="E4814" t="str">
            <v xml:space="preserve"> NCBI_TaxID=225164 {ECO:0000313|EMBL:ESO84791.1, ECO:0000313|Proteomes:UP000030746};</v>
          </cell>
          <cell r="G4814" t="str">
            <v>Eukaryota</v>
          </cell>
          <cell r="H4814" t="str">
            <v xml:space="preserve"> Metazoa</v>
          </cell>
          <cell r="I4814" t="str">
            <v xml:space="preserve"> Lophotrochozoa</v>
          </cell>
          <cell r="J4814" t="str">
            <v xml:space="preserve"> Mollusca</v>
          </cell>
          <cell r="K4814" t="str">
            <v xml:space="preserve"> Gastropoda</v>
          </cell>
          <cell r="L4814" t="str">
            <v>Patellogastropoda</v>
          </cell>
          <cell r="M4814" t="str">
            <v xml:space="preserve"> Lottioidea</v>
          </cell>
          <cell r="N4814" t="str">
            <v xml:space="preserve"> Lottiidae</v>
          </cell>
          <cell r="O4814" t="str">
            <v xml:space="preserve"> Lottia.</v>
          </cell>
        </row>
        <row r="4815">
          <cell r="B4815" t="str">
            <v>V4KKJ0</v>
          </cell>
          <cell r="C4815" t="str">
            <v xml:space="preserve"> Eutrema salsugineum (Saltwater cress) (Sisymbrium salsugineum).</v>
          </cell>
          <cell r="E4815" t="str">
            <v xml:space="preserve"> NCBI_TaxID=72664 {ECO:0000313|EMBL:ESQ30442.1, ECO:0000313|Proteomes:UP000030689};</v>
          </cell>
          <cell r="G4815" t="str">
            <v>Eukaryota</v>
          </cell>
          <cell r="H4815" t="str">
            <v xml:space="preserve"> Viridiplantae</v>
          </cell>
          <cell r="I4815" t="str">
            <v xml:space="preserve"> Streptophyta</v>
          </cell>
          <cell r="J4815" t="str">
            <v xml:space="preserve"> Embryophyta</v>
          </cell>
          <cell r="K4815" t="str">
            <v xml:space="preserve"> Tracheophyta</v>
          </cell>
          <cell r="L4815" t="str">
            <v>Spermatophyta</v>
          </cell>
          <cell r="M4815" t="str">
            <v xml:space="preserve"> Magnoliophyta</v>
          </cell>
          <cell r="N4815" t="str">
            <v xml:space="preserve"> eudicotyledons</v>
          </cell>
          <cell r="O4815" t="str">
            <v xml:space="preserve"> Gunneridae</v>
          </cell>
          <cell r="P4815" t="str">
            <v>Pentapetalae</v>
          </cell>
          <cell r="Q4815" t="str">
            <v xml:space="preserve"> rosids</v>
          </cell>
          <cell r="R4815" t="str">
            <v xml:space="preserve"> malvids</v>
          </cell>
          <cell r="S4815" t="str">
            <v xml:space="preserve"> Brassicales</v>
          </cell>
          <cell r="T4815" t="str">
            <v xml:space="preserve"> Brassicaceae</v>
          </cell>
          <cell r="U4815" t="str">
            <v xml:space="preserve"> Eutremeae</v>
          </cell>
        </row>
        <row r="4816">
          <cell r="B4816" t="str">
            <v>V4KU67</v>
          </cell>
          <cell r="C4816" t="str">
            <v xml:space="preserve"> Eutrema salsugineum (Saltwater cress) (Sisymbrium salsugineum).</v>
          </cell>
          <cell r="E4816" t="str">
            <v xml:space="preserve"> NCBI_TaxID=72664 {ECO:0000313|EMBL:ESQ41480.1, ECO:0000313|Proteomes:UP000030689};</v>
          </cell>
          <cell r="G4816" t="str">
            <v>Eukaryota</v>
          </cell>
          <cell r="H4816" t="str">
            <v xml:space="preserve"> Viridiplantae</v>
          </cell>
          <cell r="I4816" t="str">
            <v xml:space="preserve"> Streptophyta</v>
          </cell>
          <cell r="J4816" t="str">
            <v xml:space="preserve"> Embryophyta</v>
          </cell>
          <cell r="K4816" t="str">
            <v xml:space="preserve"> Tracheophyta</v>
          </cell>
          <cell r="L4816" t="str">
            <v>Spermatophyta</v>
          </cell>
          <cell r="M4816" t="str">
            <v xml:space="preserve"> Magnoliophyta</v>
          </cell>
          <cell r="N4816" t="str">
            <v xml:space="preserve"> eudicotyledons</v>
          </cell>
          <cell r="O4816" t="str">
            <v xml:space="preserve"> Gunneridae</v>
          </cell>
          <cell r="P4816" t="str">
            <v>Pentapetalae</v>
          </cell>
          <cell r="Q4816" t="str">
            <v xml:space="preserve"> rosids</v>
          </cell>
          <cell r="R4816" t="str">
            <v xml:space="preserve"> malvids</v>
          </cell>
          <cell r="S4816" t="str">
            <v xml:space="preserve"> Brassicales</v>
          </cell>
          <cell r="T4816" t="str">
            <v xml:space="preserve"> Brassicaceae</v>
          </cell>
          <cell r="U4816" t="str">
            <v xml:space="preserve"> Eutremeae</v>
          </cell>
        </row>
        <row r="4817">
          <cell r="B4817" t="str">
            <v>V4KV50</v>
          </cell>
          <cell r="C4817" t="str">
            <v xml:space="preserve"> Eutrema salsugineum (Saltwater cress) (Sisymbrium salsugineum).</v>
          </cell>
          <cell r="E4817" t="str">
            <v xml:space="preserve"> NCBI_TaxID=72664 {ECO:0000313|EMBL:ESQ31243.1, ECO:0000313|Proteomes:UP000030689};</v>
          </cell>
          <cell r="G4817" t="str">
            <v>Eukaryota</v>
          </cell>
          <cell r="H4817" t="str">
            <v xml:space="preserve"> Viridiplantae</v>
          </cell>
          <cell r="I4817" t="str">
            <v xml:space="preserve"> Streptophyta</v>
          </cell>
          <cell r="J4817" t="str">
            <v xml:space="preserve"> Embryophyta</v>
          </cell>
          <cell r="K4817" t="str">
            <v xml:space="preserve"> Tracheophyta</v>
          </cell>
          <cell r="L4817" t="str">
            <v>Spermatophyta</v>
          </cell>
          <cell r="M4817" t="str">
            <v xml:space="preserve"> Magnoliophyta</v>
          </cell>
          <cell r="N4817" t="str">
            <v xml:space="preserve"> eudicotyledons</v>
          </cell>
          <cell r="O4817" t="str">
            <v xml:space="preserve"> Gunneridae</v>
          </cell>
          <cell r="P4817" t="str">
            <v>Pentapetalae</v>
          </cell>
          <cell r="Q4817" t="str">
            <v xml:space="preserve"> rosids</v>
          </cell>
          <cell r="R4817" t="str">
            <v xml:space="preserve"> malvids</v>
          </cell>
          <cell r="S4817" t="str">
            <v xml:space="preserve"> Brassicales</v>
          </cell>
          <cell r="T4817" t="str">
            <v xml:space="preserve"> Brassicaceae</v>
          </cell>
          <cell r="U4817" t="str">
            <v xml:space="preserve"> Eutremeae</v>
          </cell>
        </row>
        <row r="4818">
          <cell r="B4818" t="str">
            <v>V4LS16</v>
          </cell>
          <cell r="C4818" t="str">
            <v xml:space="preserve"> Eutrema salsugineum (Saltwater cress) (Sisymbrium salsugineum).</v>
          </cell>
          <cell r="E4818" t="str">
            <v xml:space="preserve"> NCBI_TaxID=72664 {ECO:0000313|EMBL:ESQ42653.1, ECO:0000313|Proteomes:UP000030689};</v>
          </cell>
          <cell r="G4818" t="str">
            <v>Eukaryota</v>
          </cell>
          <cell r="H4818" t="str">
            <v xml:space="preserve"> Viridiplantae</v>
          </cell>
          <cell r="I4818" t="str">
            <v xml:space="preserve"> Streptophyta</v>
          </cell>
          <cell r="J4818" t="str">
            <v xml:space="preserve"> Embryophyta</v>
          </cell>
          <cell r="K4818" t="str">
            <v xml:space="preserve"> Tracheophyta</v>
          </cell>
          <cell r="L4818" t="str">
            <v>Spermatophyta</v>
          </cell>
          <cell r="M4818" t="str">
            <v xml:space="preserve"> Magnoliophyta</v>
          </cell>
          <cell r="N4818" t="str">
            <v xml:space="preserve"> eudicotyledons</v>
          </cell>
          <cell r="O4818" t="str">
            <v xml:space="preserve"> Gunneridae</v>
          </cell>
          <cell r="P4818" t="str">
            <v>Pentapetalae</v>
          </cell>
          <cell r="Q4818" t="str">
            <v xml:space="preserve"> rosids</v>
          </cell>
          <cell r="R4818" t="str">
            <v xml:space="preserve"> malvids</v>
          </cell>
          <cell r="S4818" t="str">
            <v xml:space="preserve"> Brassicales</v>
          </cell>
          <cell r="T4818" t="str">
            <v xml:space="preserve"> Brassicaceae</v>
          </cell>
          <cell r="U4818" t="str">
            <v xml:space="preserve"> Eutremeae</v>
          </cell>
        </row>
        <row r="4819">
          <cell r="B4819" t="str">
            <v>V4LSV2</v>
          </cell>
          <cell r="C4819" t="str">
            <v xml:space="preserve"> Eutrema salsugineum (Saltwater cress) (Sisymbrium salsugineum).</v>
          </cell>
          <cell r="E4819" t="str">
            <v xml:space="preserve"> NCBI_TaxID=72664 {ECO:0000313|EMBL:ESQ45542.1, ECO:0000313|Proteomes:UP000030689};</v>
          </cell>
          <cell r="G4819" t="str">
            <v>Eukaryota</v>
          </cell>
          <cell r="H4819" t="str">
            <v xml:space="preserve"> Viridiplantae</v>
          </cell>
          <cell r="I4819" t="str">
            <v xml:space="preserve"> Streptophyta</v>
          </cell>
          <cell r="J4819" t="str">
            <v xml:space="preserve"> Embryophyta</v>
          </cell>
          <cell r="K4819" t="str">
            <v xml:space="preserve"> Tracheophyta</v>
          </cell>
          <cell r="L4819" t="str">
            <v>Spermatophyta</v>
          </cell>
          <cell r="M4819" t="str">
            <v xml:space="preserve"> Magnoliophyta</v>
          </cell>
          <cell r="N4819" t="str">
            <v xml:space="preserve"> eudicotyledons</v>
          </cell>
          <cell r="O4819" t="str">
            <v xml:space="preserve"> Gunneridae</v>
          </cell>
          <cell r="P4819" t="str">
            <v>Pentapetalae</v>
          </cell>
          <cell r="Q4819" t="str">
            <v xml:space="preserve"> rosids</v>
          </cell>
          <cell r="R4819" t="str">
            <v xml:space="preserve"> malvids</v>
          </cell>
          <cell r="S4819" t="str">
            <v xml:space="preserve"> Brassicales</v>
          </cell>
          <cell r="T4819" t="str">
            <v xml:space="preserve"> Brassicaceae</v>
          </cell>
          <cell r="U4819" t="str">
            <v xml:space="preserve"> Eutremeae</v>
          </cell>
        </row>
        <row r="4820">
          <cell r="B4820" t="str">
            <v>V4LZC6</v>
          </cell>
          <cell r="C4820" t="str">
            <v xml:space="preserve"> Eutrema salsugineum (Saltwater cress) (Sisymbrium salsugineum).</v>
          </cell>
          <cell r="E4820" t="str">
            <v xml:space="preserve"> NCBI_TaxID=72664 {ECO:0000313|EMBL:ESQ47882.1, ECO:0000313|Proteomes:UP000030689};</v>
          </cell>
          <cell r="G4820" t="str">
            <v>Eukaryota</v>
          </cell>
          <cell r="H4820" t="str">
            <v xml:space="preserve"> Viridiplantae</v>
          </cell>
          <cell r="I4820" t="str">
            <v xml:space="preserve"> Streptophyta</v>
          </cell>
          <cell r="J4820" t="str">
            <v xml:space="preserve"> Embryophyta</v>
          </cell>
          <cell r="K4820" t="str">
            <v xml:space="preserve"> Tracheophyta</v>
          </cell>
          <cell r="L4820" t="str">
            <v>Spermatophyta</v>
          </cell>
          <cell r="M4820" t="str">
            <v xml:space="preserve"> Magnoliophyta</v>
          </cell>
          <cell r="N4820" t="str">
            <v xml:space="preserve"> eudicotyledons</v>
          </cell>
          <cell r="O4820" t="str">
            <v xml:space="preserve"> Gunneridae</v>
          </cell>
          <cell r="P4820" t="str">
            <v>Pentapetalae</v>
          </cell>
          <cell r="Q4820" t="str">
            <v xml:space="preserve"> rosids</v>
          </cell>
          <cell r="R4820" t="str">
            <v xml:space="preserve"> malvids</v>
          </cell>
          <cell r="S4820" t="str">
            <v xml:space="preserve"> Brassicales</v>
          </cell>
          <cell r="T4820" t="str">
            <v xml:space="preserve"> Brassicaceae</v>
          </cell>
          <cell r="U4820" t="str">
            <v xml:space="preserve"> Eutremeae</v>
          </cell>
        </row>
        <row r="4821">
          <cell r="B4821" t="str">
            <v>V4MBT2</v>
          </cell>
          <cell r="C4821" t="str">
            <v xml:space="preserve"> Eutrema salsugineum (Saltwater cress) (Sisymbrium salsugineum).</v>
          </cell>
          <cell r="E4821" t="str">
            <v xml:space="preserve"> NCBI_TaxID=72664 {ECO:0000313|EMBL:ESQ49933.1, ECO:0000313|Proteomes:UP000030689};</v>
          </cell>
          <cell r="G4821" t="str">
            <v>Eukaryota</v>
          </cell>
          <cell r="H4821" t="str">
            <v xml:space="preserve"> Viridiplantae</v>
          </cell>
          <cell r="I4821" t="str">
            <v xml:space="preserve"> Streptophyta</v>
          </cell>
          <cell r="J4821" t="str">
            <v xml:space="preserve"> Embryophyta</v>
          </cell>
          <cell r="K4821" t="str">
            <v xml:space="preserve"> Tracheophyta</v>
          </cell>
          <cell r="L4821" t="str">
            <v>Spermatophyta</v>
          </cell>
          <cell r="M4821" t="str">
            <v xml:space="preserve"> Magnoliophyta</v>
          </cell>
          <cell r="N4821" t="str">
            <v xml:space="preserve"> eudicotyledons</v>
          </cell>
          <cell r="O4821" t="str">
            <v xml:space="preserve"> Gunneridae</v>
          </cell>
          <cell r="P4821" t="str">
            <v>Pentapetalae</v>
          </cell>
          <cell r="Q4821" t="str">
            <v xml:space="preserve"> rosids</v>
          </cell>
          <cell r="R4821" t="str">
            <v xml:space="preserve"> malvids</v>
          </cell>
          <cell r="S4821" t="str">
            <v xml:space="preserve"> Brassicales</v>
          </cell>
          <cell r="T4821" t="str">
            <v xml:space="preserve"> Brassicaceae</v>
          </cell>
          <cell r="U4821" t="str">
            <v xml:space="preserve"> Eutremeae</v>
          </cell>
        </row>
        <row r="4822">
          <cell r="B4822" t="str">
            <v>V4SFL4</v>
          </cell>
          <cell r="C4822" t="str">
            <v xml:space="preserve"> Citrus clementina.</v>
          </cell>
          <cell r="E4822" t="str">
            <v xml:space="preserve"> NCBI_TaxID=85681 {ECO:0000313|EMBL:ESR39367.1, ECO:0000313|Proteomes:UP000030687};</v>
          </cell>
          <cell r="G4822" t="str">
            <v>Eukaryota</v>
          </cell>
          <cell r="H4822" t="str">
            <v xml:space="preserve"> Viridiplantae</v>
          </cell>
          <cell r="I4822" t="str">
            <v xml:space="preserve"> Streptophyta</v>
          </cell>
          <cell r="J4822" t="str">
            <v xml:space="preserve"> Embryophyta</v>
          </cell>
          <cell r="K4822" t="str">
            <v xml:space="preserve"> Tracheophyta</v>
          </cell>
          <cell r="L4822" t="str">
            <v>Spermatophyta</v>
          </cell>
          <cell r="M4822" t="str">
            <v xml:space="preserve"> Magnoliophyta</v>
          </cell>
          <cell r="N4822" t="str">
            <v xml:space="preserve"> eudicotyledons</v>
          </cell>
          <cell r="O4822" t="str">
            <v xml:space="preserve"> Gunneridae</v>
          </cell>
          <cell r="P4822" t="str">
            <v>Pentapetalae</v>
          </cell>
          <cell r="Q4822" t="str">
            <v xml:space="preserve"> rosids</v>
          </cell>
          <cell r="R4822" t="str">
            <v xml:space="preserve"> malvids</v>
          </cell>
          <cell r="S4822" t="str">
            <v xml:space="preserve"> Sapindales</v>
          </cell>
          <cell r="T4822" t="str">
            <v xml:space="preserve"> Rutaceae</v>
          </cell>
          <cell r="U4822" t="str">
            <v xml:space="preserve"> Aurantioideae</v>
          </cell>
        </row>
        <row r="4823">
          <cell r="B4823" t="str">
            <v>V4SST0</v>
          </cell>
          <cell r="C4823" t="str">
            <v xml:space="preserve"> Citrus clementina.</v>
          </cell>
          <cell r="E4823" t="str">
            <v xml:space="preserve"> NCBI_TaxID=85681 {ECO:0000313|EMBL:ESR50893.1, ECO:0000313|Proteomes:UP000030687};</v>
          </cell>
          <cell r="G4823" t="str">
            <v>Eukaryota</v>
          </cell>
          <cell r="H4823" t="str">
            <v xml:space="preserve"> Viridiplantae</v>
          </cell>
          <cell r="I4823" t="str">
            <v xml:space="preserve"> Streptophyta</v>
          </cell>
          <cell r="J4823" t="str">
            <v xml:space="preserve"> Embryophyta</v>
          </cell>
          <cell r="K4823" t="str">
            <v xml:space="preserve"> Tracheophyta</v>
          </cell>
          <cell r="L4823" t="str">
            <v>Spermatophyta</v>
          </cell>
          <cell r="M4823" t="str">
            <v xml:space="preserve"> Magnoliophyta</v>
          </cell>
          <cell r="N4823" t="str">
            <v xml:space="preserve"> eudicotyledons</v>
          </cell>
          <cell r="O4823" t="str">
            <v xml:space="preserve"> Gunneridae</v>
          </cell>
          <cell r="P4823" t="str">
            <v>Pentapetalae</v>
          </cell>
          <cell r="Q4823" t="str">
            <v xml:space="preserve"> rosids</v>
          </cell>
          <cell r="R4823" t="str">
            <v xml:space="preserve"> malvids</v>
          </cell>
          <cell r="S4823" t="str">
            <v xml:space="preserve"> Sapindales</v>
          </cell>
          <cell r="T4823" t="str">
            <v xml:space="preserve"> Rutaceae</v>
          </cell>
          <cell r="U4823" t="str">
            <v xml:space="preserve"> Aurantioideae</v>
          </cell>
        </row>
        <row r="4824">
          <cell r="B4824" t="str">
            <v>V4THQ2</v>
          </cell>
          <cell r="C4824" t="str">
            <v xml:space="preserve"> Citrus clementina.</v>
          </cell>
          <cell r="E4824" t="str">
            <v xml:space="preserve"> NCBI_TaxID=85681 {ECO:0000313|EMBL:ESR52892.1, ECO:0000313|Proteomes:UP000030687};</v>
          </cell>
          <cell r="G4824" t="str">
            <v>Eukaryota</v>
          </cell>
          <cell r="H4824" t="str">
            <v xml:space="preserve"> Viridiplantae</v>
          </cell>
          <cell r="I4824" t="str">
            <v xml:space="preserve"> Streptophyta</v>
          </cell>
          <cell r="J4824" t="str">
            <v xml:space="preserve"> Embryophyta</v>
          </cell>
          <cell r="K4824" t="str">
            <v xml:space="preserve"> Tracheophyta</v>
          </cell>
          <cell r="L4824" t="str">
            <v>Spermatophyta</v>
          </cell>
          <cell r="M4824" t="str">
            <v xml:space="preserve"> Magnoliophyta</v>
          </cell>
          <cell r="N4824" t="str">
            <v xml:space="preserve"> eudicotyledons</v>
          </cell>
          <cell r="O4824" t="str">
            <v xml:space="preserve"> Gunneridae</v>
          </cell>
          <cell r="P4824" t="str">
            <v>Pentapetalae</v>
          </cell>
          <cell r="Q4824" t="str">
            <v xml:space="preserve"> rosids</v>
          </cell>
          <cell r="R4824" t="str">
            <v xml:space="preserve"> malvids</v>
          </cell>
          <cell r="S4824" t="str">
            <v xml:space="preserve"> Sapindales</v>
          </cell>
          <cell r="T4824" t="str">
            <v xml:space="preserve"> Rutaceae</v>
          </cell>
          <cell r="U4824" t="str">
            <v xml:space="preserve"> Aurantioideae</v>
          </cell>
        </row>
        <row r="4825">
          <cell r="B4825" t="str">
            <v>V4TJR4</v>
          </cell>
          <cell r="C4825" t="str">
            <v xml:space="preserve"> Citrus clementina.</v>
          </cell>
          <cell r="E4825" t="str">
            <v xml:space="preserve"> NCBI_TaxID=85681 {ECO:0000313|EMBL:ESR51860.1, ECO:0000313|Proteomes:UP000030687};</v>
          </cell>
          <cell r="G4825" t="str">
            <v>Eukaryota</v>
          </cell>
          <cell r="H4825" t="str">
            <v xml:space="preserve"> Viridiplantae</v>
          </cell>
          <cell r="I4825" t="str">
            <v xml:space="preserve"> Streptophyta</v>
          </cell>
          <cell r="J4825" t="str">
            <v xml:space="preserve"> Embryophyta</v>
          </cell>
          <cell r="K4825" t="str">
            <v xml:space="preserve"> Tracheophyta</v>
          </cell>
          <cell r="L4825" t="str">
            <v>Spermatophyta</v>
          </cell>
          <cell r="M4825" t="str">
            <v xml:space="preserve"> Magnoliophyta</v>
          </cell>
          <cell r="N4825" t="str">
            <v xml:space="preserve"> eudicotyledons</v>
          </cell>
          <cell r="O4825" t="str">
            <v xml:space="preserve"> Gunneridae</v>
          </cell>
          <cell r="P4825" t="str">
            <v>Pentapetalae</v>
          </cell>
          <cell r="Q4825" t="str">
            <v xml:space="preserve"> rosids</v>
          </cell>
          <cell r="R4825" t="str">
            <v xml:space="preserve"> malvids</v>
          </cell>
          <cell r="S4825" t="str">
            <v xml:space="preserve"> Sapindales</v>
          </cell>
          <cell r="T4825" t="str">
            <v xml:space="preserve"> Rutaceae</v>
          </cell>
          <cell r="U4825" t="str">
            <v xml:space="preserve"> Aurantioideae</v>
          </cell>
        </row>
        <row r="4826">
          <cell r="B4826" t="str">
            <v>V4UKG1</v>
          </cell>
          <cell r="C4826" t="str">
            <v xml:space="preserve"> Citrus clementina.</v>
          </cell>
          <cell r="E4826" t="str">
            <v xml:space="preserve"> NCBI_TaxID=85681 {ECO:0000313|EMBL:ESR66632.1, ECO:0000313|Proteomes:UP000030687};</v>
          </cell>
          <cell r="G4826" t="str">
            <v>Eukaryota</v>
          </cell>
          <cell r="H4826" t="str">
            <v xml:space="preserve"> Viridiplantae</v>
          </cell>
          <cell r="I4826" t="str">
            <v xml:space="preserve"> Streptophyta</v>
          </cell>
          <cell r="J4826" t="str">
            <v xml:space="preserve"> Embryophyta</v>
          </cell>
          <cell r="K4826" t="str">
            <v xml:space="preserve"> Tracheophyta</v>
          </cell>
          <cell r="L4826" t="str">
            <v>Spermatophyta</v>
          </cell>
          <cell r="M4826" t="str">
            <v xml:space="preserve"> Magnoliophyta</v>
          </cell>
          <cell r="N4826" t="str">
            <v xml:space="preserve"> eudicotyledons</v>
          </cell>
          <cell r="O4826" t="str">
            <v xml:space="preserve"> Gunneridae</v>
          </cell>
          <cell r="P4826" t="str">
            <v>Pentapetalae</v>
          </cell>
          <cell r="Q4826" t="str">
            <v xml:space="preserve"> rosids</v>
          </cell>
          <cell r="R4826" t="str">
            <v xml:space="preserve"> malvids</v>
          </cell>
          <cell r="S4826" t="str">
            <v xml:space="preserve"> Sapindales</v>
          </cell>
          <cell r="T4826" t="str">
            <v xml:space="preserve"> Rutaceae</v>
          </cell>
          <cell r="U4826" t="str">
            <v xml:space="preserve"> Aurantioideae</v>
          </cell>
        </row>
        <row r="4827">
          <cell r="B4827" t="str">
            <v>V4UX18</v>
          </cell>
          <cell r="C4827" t="str">
            <v xml:space="preserve"> Citrus clementina.</v>
          </cell>
          <cell r="E4827" t="str">
            <v xml:space="preserve"> NCBI_TaxID=85681 {ECO:0000313|EMBL:ESR44314.1, ECO:0000313|Proteomes:UP000030687};</v>
          </cell>
          <cell r="G4827" t="str">
            <v>Eukaryota</v>
          </cell>
          <cell r="H4827" t="str">
            <v xml:space="preserve"> Viridiplantae</v>
          </cell>
          <cell r="I4827" t="str">
            <v xml:space="preserve"> Streptophyta</v>
          </cell>
          <cell r="J4827" t="str">
            <v xml:space="preserve"> Embryophyta</v>
          </cell>
          <cell r="K4827" t="str">
            <v xml:space="preserve"> Tracheophyta</v>
          </cell>
          <cell r="L4827" t="str">
            <v>Spermatophyta</v>
          </cell>
          <cell r="M4827" t="str">
            <v xml:space="preserve"> Magnoliophyta</v>
          </cell>
          <cell r="N4827" t="str">
            <v xml:space="preserve"> eudicotyledons</v>
          </cell>
          <cell r="O4827" t="str">
            <v xml:space="preserve"> Gunneridae</v>
          </cell>
          <cell r="P4827" t="str">
            <v>Pentapetalae</v>
          </cell>
          <cell r="Q4827" t="str">
            <v xml:space="preserve"> rosids</v>
          </cell>
          <cell r="R4827" t="str">
            <v xml:space="preserve"> malvids</v>
          </cell>
          <cell r="S4827" t="str">
            <v xml:space="preserve"> Sapindales</v>
          </cell>
          <cell r="T4827" t="str">
            <v xml:space="preserve"> Rutaceae</v>
          </cell>
          <cell r="U4827" t="str">
            <v xml:space="preserve"> Aurantioideae</v>
          </cell>
        </row>
        <row r="4828">
          <cell r="B4828" t="str">
            <v>V5ECL5</v>
          </cell>
          <cell r="C4828" t="str">
            <v xml:space="preserve"> Kalmanozyma brasiliensis (strain GHG001) (Yeast) (Pseudozyma brasiliensis).</v>
          </cell>
          <cell r="E4828" t="str">
            <v xml:space="preserve"> NCBI_TaxID=1365824 {ECO:0000313|EMBL:EST08171.1, ECO:0000313|Proteomes:UP000019377};</v>
          </cell>
          <cell r="G4828" t="str">
            <v>Eukaryota</v>
          </cell>
          <cell r="H4828" t="str">
            <v xml:space="preserve"> Fungi</v>
          </cell>
          <cell r="I4828" t="str">
            <v xml:space="preserve"> Dikarya</v>
          </cell>
          <cell r="J4828" t="str">
            <v xml:space="preserve"> Basidiomycota</v>
          </cell>
          <cell r="K4828" t="str">
            <v xml:space="preserve"> Ustilaginomycotina</v>
          </cell>
          <cell r="L4828" t="str">
            <v>Ustilaginomycetes</v>
          </cell>
          <cell r="M4828" t="str">
            <v xml:space="preserve"> Ustilaginales</v>
          </cell>
          <cell r="N4828" t="str">
            <v xml:space="preserve"> Ustilaginaceae</v>
          </cell>
          <cell r="O4828" t="str">
            <v xml:space="preserve"> Kalmanozyma.</v>
          </cell>
        </row>
        <row r="4829">
          <cell r="B4829" t="str">
            <v>V5FDX7</v>
          </cell>
          <cell r="C4829" t="str">
            <v xml:space="preserve"> Byssochlamys spectabilis (strain No. 5 / NBRC 109023) (Paecilomyces variotii).</v>
          </cell>
          <cell r="E4829" t="str">
            <v xml:space="preserve"> NCBI_TaxID=1356009 {ECO:0000313|EMBL:GAD95544.1, ECO:0000313|Proteomes:UP000018001};</v>
          </cell>
          <cell r="G4829" t="str">
            <v>Eukaryota</v>
          </cell>
          <cell r="H4829" t="str">
            <v xml:space="preserve"> Fungi</v>
          </cell>
          <cell r="I4829" t="str">
            <v xml:space="preserve"> Dikarya</v>
          </cell>
          <cell r="J4829" t="str">
            <v xml:space="preserve"> Ascomycota</v>
          </cell>
          <cell r="K4829" t="str">
            <v xml:space="preserve"> Pezizomycotina</v>
          </cell>
          <cell r="L4829" t="str">
            <v xml:space="preserve"> Eurotiomycetes</v>
          </cell>
          <cell r="M4829" t="str">
            <v>Eurotiomycetidae</v>
          </cell>
          <cell r="N4829" t="str">
            <v xml:space="preserve"> Eurotiales</v>
          </cell>
          <cell r="O4829" t="str">
            <v xml:space="preserve"> Thermoascaceae</v>
          </cell>
          <cell r="P4829" t="str">
            <v xml:space="preserve"> Byssochlamys.</v>
          </cell>
        </row>
        <row r="4830">
          <cell r="B4830" t="str">
            <v>V5GB88</v>
          </cell>
          <cell r="C4830" t="str">
            <v xml:space="preserve"> Byssochlamys spectabilis (strain No. 5 / NBRC 109023) (Paecilomyces variotii).</v>
          </cell>
          <cell r="E4830" t="str">
            <v xml:space="preserve"> NCBI_TaxID=1356009 {ECO:0000313|EMBL:GAD99316.1, ECO:0000313|Proteomes:UP000018001};</v>
          </cell>
          <cell r="G4830" t="str">
            <v>Eukaryota</v>
          </cell>
          <cell r="H4830" t="str">
            <v xml:space="preserve"> Fungi</v>
          </cell>
          <cell r="I4830" t="str">
            <v xml:space="preserve"> Dikarya</v>
          </cell>
          <cell r="J4830" t="str">
            <v xml:space="preserve"> Ascomycota</v>
          </cell>
          <cell r="K4830" t="str">
            <v xml:space="preserve"> Pezizomycotina</v>
          </cell>
          <cell r="L4830" t="str">
            <v xml:space="preserve"> Eurotiomycetes</v>
          </cell>
          <cell r="M4830" t="str">
            <v>Eurotiomycetidae</v>
          </cell>
          <cell r="N4830" t="str">
            <v xml:space="preserve"> Eurotiales</v>
          </cell>
          <cell r="O4830" t="str">
            <v xml:space="preserve"> Thermoascaceae</v>
          </cell>
          <cell r="P4830" t="str">
            <v xml:space="preserve"> Byssochlamys.</v>
          </cell>
        </row>
        <row r="4831">
          <cell r="B4831" t="str">
            <v>V5GKS9</v>
          </cell>
          <cell r="C4831" t="str">
            <v xml:space="preserve"> Kalmanozyma brasiliensis (strain GHG001) (Yeast) (Pseudozyma brasiliensis).</v>
          </cell>
          <cell r="E4831" t="str">
            <v xml:space="preserve"> NCBI_TaxID=1365824 {ECO:0000313|EMBL:EST06547.1, ECO:0000313|Proteomes:UP000019377};</v>
          </cell>
          <cell r="G4831" t="str">
            <v>Eukaryota</v>
          </cell>
          <cell r="H4831" t="str">
            <v xml:space="preserve"> Fungi</v>
          </cell>
          <cell r="I4831" t="str">
            <v xml:space="preserve"> Dikarya</v>
          </cell>
          <cell r="J4831" t="str">
            <v xml:space="preserve"> Basidiomycota</v>
          </cell>
          <cell r="K4831" t="str">
            <v xml:space="preserve"> Ustilaginomycotina</v>
          </cell>
          <cell r="L4831" t="str">
            <v>Ustilaginomycetes</v>
          </cell>
          <cell r="M4831" t="str">
            <v xml:space="preserve"> Ustilaginales</v>
          </cell>
          <cell r="N4831" t="str">
            <v xml:space="preserve"> Ustilaginaceae</v>
          </cell>
          <cell r="O4831" t="str">
            <v xml:space="preserve"> Kalmanozyma.</v>
          </cell>
        </row>
        <row r="4832">
          <cell r="B4832" t="str">
            <v>V7AY50</v>
          </cell>
          <cell r="C4832" t="str">
            <v xml:space="preserve"> Phaseolus vulgaris (Kidney bean) (French bean).</v>
          </cell>
          <cell r="E4832" t="str">
            <v xml:space="preserve"> NCBI_TaxID=3885 {ECO:0000313|EMBL:ESW10205.1, ECO:0000313|Proteomes:UP000000226};</v>
          </cell>
          <cell r="G4832" t="str">
            <v>Eukaryota</v>
          </cell>
          <cell r="H4832" t="str">
            <v xml:space="preserve"> Viridiplantae</v>
          </cell>
          <cell r="I4832" t="str">
            <v xml:space="preserve"> Streptophyta</v>
          </cell>
          <cell r="J4832" t="str">
            <v xml:space="preserve"> Embryophyta</v>
          </cell>
          <cell r="K4832" t="str">
            <v xml:space="preserve"> Tracheophyta</v>
          </cell>
          <cell r="L4832" t="str">
            <v>Spermatophyta</v>
          </cell>
          <cell r="M4832" t="str">
            <v xml:space="preserve"> Magnoliophyta</v>
          </cell>
          <cell r="N4832" t="str">
            <v xml:space="preserve"> eudicotyledons</v>
          </cell>
          <cell r="O4832" t="str">
            <v xml:space="preserve"> Gunneridae</v>
          </cell>
          <cell r="P4832" t="str">
            <v>Pentapetalae</v>
          </cell>
          <cell r="Q4832" t="str">
            <v xml:space="preserve"> rosids</v>
          </cell>
          <cell r="R4832" t="str">
            <v xml:space="preserve"> fabids</v>
          </cell>
          <cell r="S4832" t="str">
            <v xml:space="preserve"> Fabales</v>
          </cell>
          <cell r="T4832" t="str">
            <v xml:space="preserve"> Fabaceae</v>
          </cell>
          <cell r="U4832" t="str">
            <v xml:space="preserve"> Papilionoideae</v>
          </cell>
        </row>
        <row r="4833">
          <cell r="B4833" t="str">
            <v>V7B117</v>
          </cell>
          <cell r="C4833" t="str">
            <v xml:space="preserve"> Phaseolus vulgaris (Kidney bean) (French bean).</v>
          </cell>
          <cell r="E4833" t="str">
            <v xml:space="preserve"> NCBI_TaxID=3885 {ECO:0000313|EMBL:ESW11597.1, ECO:0000313|Proteomes:UP000000226};</v>
          </cell>
          <cell r="G4833" t="str">
            <v>Eukaryota</v>
          </cell>
          <cell r="H4833" t="str">
            <v xml:space="preserve"> Viridiplantae</v>
          </cell>
          <cell r="I4833" t="str">
            <v xml:space="preserve"> Streptophyta</v>
          </cell>
          <cell r="J4833" t="str">
            <v xml:space="preserve"> Embryophyta</v>
          </cell>
          <cell r="K4833" t="str">
            <v xml:space="preserve"> Tracheophyta</v>
          </cell>
          <cell r="L4833" t="str">
            <v>Spermatophyta</v>
          </cell>
          <cell r="M4833" t="str">
            <v xml:space="preserve"> Magnoliophyta</v>
          </cell>
          <cell r="N4833" t="str">
            <v xml:space="preserve"> eudicotyledons</v>
          </cell>
          <cell r="O4833" t="str">
            <v xml:space="preserve"> Gunneridae</v>
          </cell>
          <cell r="P4833" t="str">
            <v>Pentapetalae</v>
          </cell>
          <cell r="Q4833" t="str">
            <v xml:space="preserve"> rosids</v>
          </cell>
          <cell r="R4833" t="str">
            <v xml:space="preserve"> fabids</v>
          </cell>
          <cell r="S4833" t="str">
            <v xml:space="preserve"> Fabales</v>
          </cell>
          <cell r="T4833" t="str">
            <v xml:space="preserve"> Fabaceae</v>
          </cell>
          <cell r="U4833" t="str">
            <v xml:space="preserve"> Papilionoideae</v>
          </cell>
        </row>
        <row r="4834">
          <cell r="B4834" t="str">
            <v>V7C9B6</v>
          </cell>
          <cell r="C4834" t="str">
            <v xml:space="preserve"> Phaseolus vulgaris (Kidney bean) (French bean).</v>
          </cell>
          <cell r="E4834" t="str">
            <v xml:space="preserve"> NCBI_TaxID=3885 {ECO:0000313|EMBL:ESW26767.1, ECO:0000313|Proteomes:UP000000226};</v>
          </cell>
          <cell r="G4834" t="str">
            <v>Eukaryota</v>
          </cell>
          <cell r="H4834" t="str">
            <v xml:space="preserve"> Viridiplantae</v>
          </cell>
          <cell r="I4834" t="str">
            <v xml:space="preserve"> Streptophyta</v>
          </cell>
          <cell r="J4834" t="str">
            <v xml:space="preserve"> Embryophyta</v>
          </cell>
          <cell r="K4834" t="str">
            <v xml:space="preserve"> Tracheophyta</v>
          </cell>
          <cell r="L4834" t="str">
            <v>Spermatophyta</v>
          </cell>
          <cell r="M4834" t="str">
            <v xml:space="preserve"> Magnoliophyta</v>
          </cell>
          <cell r="N4834" t="str">
            <v xml:space="preserve"> eudicotyledons</v>
          </cell>
          <cell r="O4834" t="str">
            <v xml:space="preserve"> Gunneridae</v>
          </cell>
          <cell r="P4834" t="str">
            <v>Pentapetalae</v>
          </cell>
          <cell r="Q4834" t="str">
            <v xml:space="preserve"> rosids</v>
          </cell>
          <cell r="R4834" t="str">
            <v xml:space="preserve"> fabids</v>
          </cell>
          <cell r="S4834" t="str">
            <v xml:space="preserve"> Fabales</v>
          </cell>
          <cell r="T4834" t="str">
            <v xml:space="preserve"> Fabaceae</v>
          </cell>
          <cell r="U4834" t="str">
            <v xml:space="preserve"> Papilionoideae</v>
          </cell>
        </row>
        <row r="4835">
          <cell r="B4835" t="str">
            <v>V7CA94</v>
          </cell>
          <cell r="C4835" t="str">
            <v xml:space="preserve"> Phaseolus vulgaris (Kidney bean) (French bean).</v>
          </cell>
          <cell r="E4835" t="str">
            <v xml:space="preserve"> NCBI_TaxID=3885 {ECO:0000313|EMBL:ESW25836.1, ECO:0000313|Proteomes:UP000000226};</v>
          </cell>
          <cell r="G4835" t="str">
            <v>Eukaryota</v>
          </cell>
          <cell r="H4835" t="str">
            <v xml:space="preserve"> Viridiplantae</v>
          </cell>
          <cell r="I4835" t="str">
            <v xml:space="preserve"> Streptophyta</v>
          </cell>
          <cell r="J4835" t="str">
            <v xml:space="preserve"> Embryophyta</v>
          </cell>
          <cell r="K4835" t="str">
            <v xml:space="preserve"> Tracheophyta</v>
          </cell>
          <cell r="L4835" t="str">
            <v>Spermatophyta</v>
          </cell>
          <cell r="M4835" t="str">
            <v xml:space="preserve"> Magnoliophyta</v>
          </cell>
          <cell r="N4835" t="str">
            <v xml:space="preserve"> eudicotyledons</v>
          </cell>
          <cell r="O4835" t="str">
            <v xml:space="preserve"> Gunneridae</v>
          </cell>
          <cell r="P4835" t="str">
            <v>Pentapetalae</v>
          </cell>
          <cell r="Q4835" t="str">
            <v xml:space="preserve"> rosids</v>
          </cell>
          <cell r="R4835" t="str">
            <v xml:space="preserve"> fabids</v>
          </cell>
          <cell r="S4835" t="str">
            <v xml:space="preserve"> Fabales</v>
          </cell>
          <cell r="T4835" t="str">
            <v xml:space="preserve"> Fabaceae</v>
          </cell>
          <cell r="U4835" t="str">
            <v xml:space="preserve"> Papilionoideae</v>
          </cell>
        </row>
        <row r="4836">
          <cell r="B4836" t="str">
            <v>V7CEK4</v>
          </cell>
          <cell r="C4836" t="str">
            <v xml:space="preserve"> Phaseolus vulgaris (Kidney bean) (French bean).</v>
          </cell>
          <cell r="E4836" t="str">
            <v xml:space="preserve"> NCBI_TaxID=3885 {ECO:0000313|EMBL:ESW27331.1, ECO:0000313|Proteomes:UP000000226};</v>
          </cell>
          <cell r="G4836" t="str">
            <v>Eukaryota</v>
          </cell>
          <cell r="H4836" t="str">
            <v xml:space="preserve"> Viridiplantae</v>
          </cell>
          <cell r="I4836" t="str">
            <v xml:space="preserve"> Streptophyta</v>
          </cell>
          <cell r="J4836" t="str">
            <v xml:space="preserve"> Embryophyta</v>
          </cell>
          <cell r="K4836" t="str">
            <v xml:space="preserve"> Tracheophyta</v>
          </cell>
          <cell r="L4836" t="str">
            <v>Spermatophyta</v>
          </cell>
          <cell r="M4836" t="str">
            <v xml:space="preserve"> Magnoliophyta</v>
          </cell>
          <cell r="N4836" t="str">
            <v xml:space="preserve"> eudicotyledons</v>
          </cell>
          <cell r="O4836" t="str">
            <v xml:space="preserve"> Gunneridae</v>
          </cell>
          <cell r="P4836" t="str">
            <v>Pentapetalae</v>
          </cell>
          <cell r="Q4836" t="str">
            <v xml:space="preserve"> rosids</v>
          </cell>
          <cell r="R4836" t="str">
            <v xml:space="preserve"> fabids</v>
          </cell>
          <cell r="S4836" t="str">
            <v xml:space="preserve"> Fabales</v>
          </cell>
          <cell r="T4836" t="str">
            <v xml:space="preserve"> Fabaceae</v>
          </cell>
          <cell r="U4836" t="str">
            <v xml:space="preserve"> Papilionoideae</v>
          </cell>
        </row>
        <row r="4837">
          <cell r="B4837" t="str">
            <v>V7CIJ8</v>
          </cell>
          <cell r="C4837" t="str">
            <v xml:space="preserve"> Phaseolus vulgaris (Kidney bean) (French bean).</v>
          </cell>
          <cell r="E4837" t="str">
            <v xml:space="preserve"> NCBI_TaxID=3885 {ECO:0000313|EMBL:ESW28711.1, ECO:0000313|Proteomes:UP000000226};</v>
          </cell>
          <cell r="G4837" t="str">
            <v>Eukaryota</v>
          </cell>
          <cell r="H4837" t="str">
            <v xml:space="preserve"> Viridiplantae</v>
          </cell>
          <cell r="I4837" t="str">
            <v xml:space="preserve"> Streptophyta</v>
          </cell>
          <cell r="J4837" t="str">
            <v xml:space="preserve"> Embryophyta</v>
          </cell>
          <cell r="K4837" t="str">
            <v xml:space="preserve"> Tracheophyta</v>
          </cell>
          <cell r="L4837" t="str">
            <v>Spermatophyta</v>
          </cell>
          <cell r="M4837" t="str">
            <v xml:space="preserve"> Magnoliophyta</v>
          </cell>
          <cell r="N4837" t="str">
            <v xml:space="preserve"> eudicotyledons</v>
          </cell>
          <cell r="O4837" t="str">
            <v xml:space="preserve"> Gunneridae</v>
          </cell>
          <cell r="P4837" t="str">
            <v>Pentapetalae</v>
          </cell>
          <cell r="Q4837" t="str">
            <v xml:space="preserve"> rosids</v>
          </cell>
          <cell r="R4837" t="str">
            <v xml:space="preserve"> fabids</v>
          </cell>
          <cell r="S4837" t="str">
            <v xml:space="preserve"> Fabales</v>
          </cell>
          <cell r="T4837" t="str">
            <v xml:space="preserve"> Fabaceae</v>
          </cell>
          <cell r="U4837" t="str">
            <v xml:space="preserve"> Papilionoideae</v>
          </cell>
        </row>
        <row r="4838">
          <cell r="B4838" t="str">
            <v>V7CQH6</v>
          </cell>
          <cell r="C4838" t="str">
            <v xml:space="preserve"> Phaseolus vulgaris (Kidney bean) (French bean).</v>
          </cell>
          <cell r="E4838" t="str">
            <v xml:space="preserve"> NCBI_TaxID=3885 {ECO:0000313|EMBL:ESW32457.1, ECO:0000313|Proteomes:UP000000226};</v>
          </cell>
          <cell r="G4838" t="str">
            <v>Eukaryota</v>
          </cell>
          <cell r="H4838" t="str">
            <v xml:space="preserve"> Viridiplantae</v>
          </cell>
          <cell r="I4838" t="str">
            <v xml:space="preserve"> Streptophyta</v>
          </cell>
          <cell r="J4838" t="str">
            <v xml:space="preserve"> Embryophyta</v>
          </cell>
          <cell r="K4838" t="str">
            <v xml:space="preserve"> Tracheophyta</v>
          </cell>
          <cell r="L4838" t="str">
            <v>Spermatophyta</v>
          </cell>
          <cell r="M4838" t="str">
            <v xml:space="preserve"> Magnoliophyta</v>
          </cell>
          <cell r="N4838" t="str">
            <v xml:space="preserve"> eudicotyledons</v>
          </cell>
          <cell r="O4838" t="str">
            <v xml:space="preserve"> Gunneridae</v>
          </cell>
          <cell r="P4838" t="str">
            <v>Pentapetalae</v>
          </cell>
          <cell r="Q4838" t="str">
            <v xml:space="preserve"> rosids</v>
          </cell>
          <cell r="R4838" t="str">
            <v xml:space="preserve"> fabids</v>
          </cell>
          <cell r="S4838" t="str">
            <v xml:space="preserve"> Fabales</v>
          </cell>
          <cell r="T4838" t="str">
            <v xml:space="preserve"> Fabaceae</v>
          </cell>
          <cell r="U4838" t="str">
            <v xml:space="preserve"> Papilionoideae</v>
          </cell>
        </row>
        <row r="4839">
          <cell r="B4839" t="str">
            <v>V7CRT6</v>
          </cell>
          <cell r="C4839" t="str">
            <v xml:space="preserve"> Phaseolus vulgaris (Kidney bean) (French bean).</v>
          </cell>
          <cell r="E4839" t="str">
            <v xml:space="preserve"> NCBI_TaxID=3885 {ECO:0000313|EMBL:ESW32902.1, ECO:0000313|Proteomes:UP000000226};</v>
          </cell>
          <cell r="G4839" t="str">
            <v>Eukaryota</v>
          </cell>
          <cell r="H4839" t="str">
            <v xml:space="preserve"> Viridiplantae</v>
          </cell>
          <cell r="I4839" t="str">
            <v xml:space="preserve"> Streptophyta</v>
          </cell>
          <cell r="J4839" t="str">
            <v xml:space="preserve"> Embryophyta</v>
          </cell>
          <cell r="K4839" t="str">
            <v xml:space="preserve"> Tracheophyta</v>
          </cell>
          <cell r="L4839" t="str">
            <v>Spermatophyta</v>
          </cell>
          <cell r="M4839" t="str">
            <v xml:space="preserve"> Magnoliophyta</v>
          </cell>
          <cell r="N4839" t="str">
            <v xml:space="preserve"> eudicotyledons</v>
          </cell>
          <cell r="O4839" t="str">
            <v xml:space="preserve"> Gunneridae</v>
          </cell>
          <cell r="P4839" t="str">
            <v>Pentapetalae</v>
          </cell>
          <cell r="Q4839" t="str">
            <v xml:space="preserve"> rosids</v>
          </cell>
          <cell r="R4839" t="str">
            <v xml:space="preserve"> fabids</v>
          </cell>
          <cell r="S4839" t="str">
            <v xml:space="preserve"> Fabales</v>
          </cell>
          <cell r="T4839" t="str">
            <v xml:space="preserve"> Fabaceae</v>
          </cell>
          <cell r="U4839" t="str">
            <v xml:space="preserve"> Papilionoideae</v>
          </cell>
        </row>
        <row r="4840">
          <cell r="B4840" t="str">
            <v>V8N9D8</v>
          </cell>
          <cell r="C4840" t="str">
            <v xml:space="preserve"> Ophiophagus hannah (King cobra) (Naja hannah).</v>
          </cell>
          <cell r="E4840" t="str">
            <v xml:space="preserve"> NCBI_TaxID=8665 {ECO:0000313|EMBL:ETE58278.1, ECO:0000313|Proteomes:UP000018936};</v>
          </cell>
          <cell r="G4840" t="str">
            <v>Eukaryota</v>
          </cell>
          <cell r="H4840" t="str">
            <v xml:space="preserve"> Metazoa</v>
          </cell>
          <cell r="I4840" t="str">
            <v xml:space="preserve"> Chordata</v>
          </cell>
          <cell r="J4840" t="str">
            <v xml:space="preserve"> Craniata</v>
          </cell>
          <cell r="K4840" t="str">
            <v xml:space="preserve"> Vertebrata</v>
          </cell>
          <cell r="L4840" t="str">
            <v xml:space="preserve"> Euteleostomi</v>
          </cell>
          <cell r="M4840" t="str">
            <v>Lepidosauria</v>
          </cell>
          <cell r="N4840" t="str">
            <v xml:space="preserve"> Squamata</v>
          </cell>
          <cell r="O4840" t="str">
            <v xml:space="preserve"> Bifurcata</v>
          </cell>
          <cell r="P4840" t="str">
            <v xml:space="preserve"> Unidentata</v>
          </cell>
          <cell r="Q4840" t="str">
            <v xml:space="preserve"> Episquamata</v>
          </cell>
          <cell r="R4840" t="str">
            <v>Toxicofera</v>
          </cell>
          <cell r="S4840" t="str">
            <v xml:space="preserve"> Serpentes</v>
          </cell>
          <cell r="T4840" t="str">
            <v xml:space="preserve"> Colubroidea</v>
          </cell>
          <cell r="U4840" t="str">
            <v xml:space="preserve"> Elapidae</v>
          </cell>
        </row>
        <row r="4841">
          <cell r="B4841" t="str">
            <v>V8NXK1</v>
          </cell>
          <cell r="C4841" t="str">
            <v xml:space="preserve"> Ophiophagus hannah (King cobra) (Naja hannah).</v>
          </cell>
          <cell r="E4841" t="str">
            <v xml:space="preserve"> NCBI_TaxID=8665 {ECO:0000313|EMBL:ETE66681.1, ECO:0000313|Proteomes:UP000018936};</v>
          </cell>
          <cell r="G4841" t="str">
            <v>Eukaryota</v>
          </cell>
          <cell r="H4841" t="str">
            <v xml:space="preserve"> Metazoa</v>
          </cell>
          <cell r="I4841" t="str">
            <v xml:space="preserve"> Chordata</v>
          </cell>
          <cell r="J4841" t="str">
            <v xml:space="preserve"> Craniata</v>
          </cell>
          <cell r="K4841" t="str">
            <v xml:space="preserve"> Vertebrata</v>
          </cell>
          <cell r="L4841" t="str">
            <v xml:space="preserve"> Euteleostomi</v>
          </cell>
          <cell r="M4841" t="str">
            <v>Lepidosauria</v>
          </cell>
          <cell r="N4841" t="str">
            <v xml:space="preserve"> Squamata</v>
          </cell>
          <cell r="O4841" t="str">
            <v xml:space="preserve"> Bifurcata</v>
          </cell>
          <cell r="P4841" t="str">
            <v xml:space="preserve"> Unidentata</v>
          </cell>
          <cell r="Q4841" t="str">
            <v xml:space="preserve"> Episquamata</v>
          </cell>
          <cell r="R4841" t="str">
            <v>Toxicofera</v>
          </cell>
          <cell r="S4841" t="str">
            <v xml:space="preserve"> Serpentes</v>
          </cell>
          <cell r="T4841" t="str">
            <v xml:space="preserve"> Colubroidea</v>
          </cell>
          <cell r="U4841" t="str">
            <v xml:space="preserve"> Elapidae</v>
          </cell>
        </row>
        <row r="4842">
          <cell r="B4842" t="str">
            <v>V9DY08</v>
          </cell>
          <cell r="C4842" t="str">
            <v xml:space="preserve"> Phytophthora parasitica P1569.</v>
          </cell>
          <cell r="E4842" t="str">
            <v xml:space="preserve"> NCBI_TaxID=1317065 {ECO:0000313|EMBL:ETI31780.1, ECO:0000313|Proteomes:UP000018721};</v>
          </cell>
          <cell r="G4842" t="str">
            <v>Eukaryota</v>
          </cell>
          <cell r="H4842" t="str">
            <v xml:space="preserve"> Stramenopiles</v>
          </cell>
          <cell r="I4842" t="str">
            <v xml:space="preserve"> Oomycetes</v>
          </cell>
          <cell r="J4842" t="str">
            <v xml:space="preserve"> Peronosporales</v>
          </cell>
          <cell r="K4842" t="str">
            <v xml:space="preserve"> Phytophthora.</v>
          </cell>
        </row>
        <row r="4843">
          <cell r="B4843" t="str">
            <v>V9EE30</v>
          </cell>
          <cell r="C4843" t="str">
            <v xml:space="preserve"> Phytophthora parasitica P1569.</v>
          </cell>
          <cell r="E4843" t="str">
            <v xml:space="preserve"> NCBI_TaxID=1317065 {ECO:0000313|EMBL:ETI36808.1, ECO:0000313|Proteomes:UP000018721};</v>
          </cell>
          <cell r="G4843" t="str">
            <v>Eukaryota</v>
          </cell>
          <cell r="H4843" t="str">
            <v xml:space="preserve"> Stramenopiles</v>
          </cell>
          <cell r="I4843" t="str">
            <v xml:space="preserve"> Oomycetes</v>
          </cell>
          <cell r="J4843" t="str">
            <v xml:space="preserve"> Peronosporales</v>
          </cell>
          <cell r="K4843" t="str">
            <v xml:space="preserve"> Phytophthora.</v>
          </cell>
        </row>
        <row r="4844">
          <cell r="B4844" t="str">
            <v>V9EFW0</v>
          </cell>
          <cell r="C4844" t="str">
            <v xml:space="preserve"> Phytophthora parasitica P1569.</v>
          </cell>
          <cell r="E4844" t="str">
            <v xml:space="preserve"> NCBI_TaxID=1317065 {ECO:0000313|EMBL:ETI38059.1, ECO:0000313|Proteomes:UP000018721};</v>
          </cell>
          <cell r="G4844" t="str">
            <v>Eukaryota</v>
          </cell>
          <cell r="H4844" t="str">
            <v xml:space="preserve"> Stramenopiles</v>
          </cell>
          <cell r="I4844" t="str">
            <v xml:space="preserve"> Oomycetes</v>
          </cell>
          <cell r="J4844" t="str">
            <v xml:space="preserve"> Peronosporales</v>
          </cell>
          <cell r="K4844" t="str">
            <v xml:space="preserve"> Phytophthora.</v>
          </cell>
        </row>
        <row r="4845">
          <cell r="B4845" t="str">
            <v>V9EJ18</v>
          </cell>
          <cell r="C4845" t="str">
            <v xml:space="preserve"> Phytophthora parasitica P1569.</v>
          </cell>
          <cell r="E4845" t="str">
            <v xml:space="preserve"> NCBI_TaxID=1317065 {ECO:0000313|EMBL:ETI38057.1, ECO:0000313|Proteomes:UP000018721};</v>
          </cell>
          <cell r="G4845" t="str">
            <v>Eukaryota</v>
          </cell>
          <cell r="H4845" t="str">
            <v xml:space="preserve"> Stramenopiles</v>
          </cell>
          <cell r="I4845" t="str">
            <v xml:space="preserve"> Oomycetes</v>
          </cell>
          <cell r="J4845" t="str">
            <v xml:space="preserve"> Peronosporales</v>
          </cell>
          <cell r="K4845" t="str">
            <v xml:space="preserve"> Phytophthora.</v>
          </cell>
        </row>
        <row r="4846">
          <cell r="B4846" t="str">
            <v>Q9SRH5</v>
          </cell>
          <cell r="C4846" t="str">
            <v xml:space="preserve"> Arabidopsis thaliana (Mouse-ear cress).</v>
          </cell>
          <cell r="E4846" t="str">
            <v xml:space="preserve"> NCBI_TaxID=3702;</v>
          </cell>
          <cell r="G4846" t="str">
            <v>Eukaryota</v>
          </cell>
          <cell r="H4846" t="str">
            <v xml:space="preserve"> Viridiplantae</v>
          </cell>
          <cell r="I4846" t="str">
            <v xml:space="preserve"> Streptophyta</v>
          </cell>
          <cell r="J4846" t="str">
            <v xml:space="preserve"> Embryophyta</v>
          </cell>
          <cell r="K4846" t="str">
            <v xml:space="preserve"> Tracheophyta</v>
          </cell>
          <cell r="L4846" t="str">
            <v>Spermatophyta</v>
          </cell>
          <cell r="M4846" t="str">
            <v xml:space="preserve"> Magnoliophyta</v>
          </cell>
          <cell r="N4846" t="str">
            <v xml:space="preserve"> eudicotyledons</v>
          </cell>
          <cell r="O4846" t="str">
            <v xml:space="preserve"> Gunneridae</v>
          </cell>
          <cell r="P4846" t="str">
            <v>Pentapetalae</v>
          </cell>
          <cell r="Q4846" t="str">
            <v xml:space="preserve"> rosids</v>
          </cell>
          <cell r="R4846" t="str">
            <v xml:space="preserve"> malvids</v>
          </cell>
          <cell r="S4846" t="str">
            <v xml:space="preserve"> Brassicales</v>
          </cell>
          <cell r="T4846" t="str">
            <v xml:space="preserve"> Brassicaceae</v>
          </cell>
          <cell r="U4846" t="str">
            <v xml:space="preserve"> Camelineae</v>
          </cell>
        </row>
        <row r="4847">
          <cell r="B4847" t="str">
            <v>P45879</v>
          </cell>
          <cell r="C4847" t="str">
            <v xml:space="preserve"> Bos taurus (Bovine).</v>
          </cell>
          <cell r="E4847" t="str">
            <v xml:space="preserve"> NCBI_TaxID=9913;</v>
          </cell>
          <cell r="G4847" t="str">
            <v>Eukaryota</v>
          </cell>
          <cell r="H4847" t="str">
            <v xml:space="preserve"> Metazoa</v>
          </cell>
          <cell r="I4847" t="str">
            <v xml:space="preserve"> Chordata</v>
          </cell>
          <cell r="J4847" t="str">
            <v xml:space="preserve"> Craniata</v>
          </cell>
          <cell r="K4847" t="str">
            <v xml:space="preserve"> Vertebrata</v>
          </cell>
          <cell r="L4847" t="str">
            <v xml:space="preserve"> Euteleostomi</v>
          </cell>
          <cell r="M4847" t="str">
            <v>Mammalia</v>
          </cell>
          <cell r="N4847" t="str">
            <v xml:space="preserve"> Eutheria</v>
          </cell>
          <cell r="O4847" t="str">
            <v xml:space="preserve"> Laurasiatheria</v>
          </cell>
          <cell r="P4847" t="str">
            <v xml:space="preserve"> Cetartiodactyla</v>
          </cell>
          <cell r="Q4847" t="str">
            <v xml:space="preserve"> Ruminantia</v>
          </cell>
          <cell r="R4847" t="str">
            <v>Pecora</v>
          </cell>
          <cell r="S4847" t="str">
            <v xml:space="preserve"> Bovidae</v>
          </cell>
          <cell r="T4847" t="str">
            <v xml:space="preserve"> Bovinae</v>
          </cell>
          <cell r="U4847" t="str">
            <v xml:space="preserve"> Bos.</v>
          </cell>
        </row>
        <row r="4848">
          <cell r="B4848" t="str">
            <v>P21796</v>
          </cell>
          <cell r="C4848" t="str">
            <v xml:space="preserve"> Homo sapiens (Human).</v>
          </cell>
          <cell r="E4848" t="str">
            <v xml:space="preserve"> NCBI_TaxID=9606;</v>
          </cell>
          <cell r="G4848" t="str">
            <v>Eukaryota</v>
          </cell>
          <cell r="H4848" t="str">
            <v xml:space="preserve"> Metazoa</v>
          </cell>
          <cell r="I4848" t="str">
            <v xml:space="preserve"> Chordata</v>
          </cell>
          <cell r="J4848" t="str">
            <v xml:space="preserve"> Craniata</v>
          </cell>
          <cell r="K4848" t="str">
            <v xml:space="preserve"> Vertebrata</v>
          </cell>
          <cell r="L4848" t="str">
            <v xml:space="preserve"> Euteleostomi</v>
          </cell>
          <cell r="M4848" t="str">
            <v>Mammalia</v>
          </cell>
          <cell r="N4848" t="str">
            <v xml:space="preserve"> Eutheria</v>
          </cell>
          <cell r="O4848" t="str">
            <v xml:space="preserve"> Euarchontoglires</v>
          </cell>
          <cell r="P4848" t="str">
            <v xml:space="preserve"> Primates</v>
          </cell>
          <cell r="Q4848" t="str">
            <v xml:space="preserve"> Haplorrhini</v>
          </cell>
          <cell r="R4848" t="str">
            <v>Catarrhini</v>
          </cell>
          <cell r="S4848" t="str">
            <v xml:space="preserve"> Hominidae</v>
          </cell>
          <cell r="T4848" t="str">
            <v xml:space="preserve"> Homo.</v>
          </cell>
        </row>
        <row r="4849">
          <cell r="B4849" t="str">
            <v>Q60932</v>
          </cell>
          <cell r="C4849" t="str">
            <v xml:space="preserve"> Mus musculus (Mouse).</v>
          </cell>
          <cell r="E4849" t="str">
            <v xml:space="preserve"> NCBI_TaxID=10090;</v>
          </cell>
          <cell r="G4849" t="str">
            <v>Eukaryota</v>
          </cell>
          <cell r="H4849" t="str">
            <v xml:space="preserve"> Metazoa</v>
          </cell>
          <cell r="I4849" t="str">
            <v xml:space="preserve"> Chordata</v>
          </cell>
          <cell r="J4849" t="str">
            <v xml:space="preserve"> Craniata</v>
          </cell>
          <cell r="K4849" t="str">
            <v xml:space="preserve"> Vertebrata</v>
          </cell>
          <cell r="L4849" t="str">
            <v xml:space="preserve"> Euteleostomi</v>
          </cell>
          <cell r="M4849" t="str">
            <v>Mammalia</v>
          </cell>
          <cell r="N4849" t="str">
            <v xml:space="preserve"> Eutheria</v>
          </cell>
          <cell r="O4849" t="str">
            <v xml:space="preserve"> Euarchontoglires</v>
          </cell>
          <cell r="P4849" t="str">
            <v xml:space="preserve"> Glires</v>
          </cell>
          <cell r="Q4849" t="str">
            <v xml:space="preserve"> Rodentia</v>
          </cell>
          <cell r="R4849" t="str">
            <v xml:space="preserve"> Myomorpha</v>
          </cell>
          <cell r="S4849" t="str">
            <v>Muroidea</v>
          </cell>
          <cell r="T4849" t="str">
            <v xml:space="preserve"> Muridae</v>
          </cell>
          <cell r="U4849" t="str">
            <v xml:space="preserve"> Murinae</v>
          </cell>
        </row>
        <row r="4850">
          <cell r="B4850" t="str">
            <v>Q6K548</v>
          </cell>
          <cell r="C4850" t="str">
            <v xml:space="preserve"> Oryza sativa subsp. japonica (Rice).</v>
          </cell>
          <cell r="E4850" t="str">
            <v xml:space="preserve"> NCBI_TaxID=39947;</v>
          </cell>
          <cell r="G4850" t="str">
            <v>Eukaryota</v>
          </cell>
          <cell r="H4850" t="str">
            <v xml:space="preserve"> Viridiplantae</v>
          </cell>
          <cell r="I4850" t="str">
            <v xml:space="preserve"> Streptophyta</v>
          </cell>
          <cell r="J4850" t="str">
            <v xml:space="preserve"> Embryophyta</v>
          </cell>
          <cell r="K4850" t="str">
            <v xml:space="preserve"> Tracheophyta</v>
          </cell>
          <cell r="L4850" t="str">
            <v>Spermatophyta</v>
          </cell>
          <cell r="M4850" t="str">
            <v xml:space="preserve"> Magnoliophyta</v>
          </cell>
          <cell r="N4850" t="str">
            <v xml:space="preserve"> Liliopsida</v>
          </cell>
          <cell r="O4850" t="str">
            <v xml:space="preserve"> Poales</v>
          </cell>
          <cell r="P4850" t="str">
            <v xml:space="preserve"> Poaceae</v>
          </cell>
          <cell r="Q4850" t="str">
            <v xml:space="preserve"> BOP clade</v>
          </cell>
          <cell r="R4850" t="str">
            <v>Oryzoideae</v>
          </cell>
          <cell r="S4850" t="str">
            <v xml:space="preserve"> Oryzeae</v>
          </cell>
          <cell r="T4850" t="str">
            <v xml:space="preserve"> Oryzinae</v>
          </cell>
          <cell r="U4850" t="str">
            <v xml:space="preserve"> Oryza</v>
          </cell>
        </row>
        <row r="4851">
          <cell r="B4851" t="str">
            <v>Q9MZ16</v>
          </cell>
          <cell r="C4851" t="str">
            <v xml:space="preserve"> Sus scrofa (Pig).</v>
          </cell>
          <cell r="E4851" t="str">
            <v xml:space="preserve"> NCBI_TaxID=9823;</v>
          </cell>
          <cell r="G4851" t="str">
            <v>Eukaryota</v>
          </cell>
          <cell r="H4851" t="str">
            <v xml:space="preserve"> Metazoa</v>
          </cell>
          <cell r="I4851" t="str">
            <v xml:space="preserve"> Chordata</v>
          </cell>
          <cell r="J4851" t="str">
            <v xml:space="preserve"> Craniata</v>
          </cell>
          <cell r="K4851" t="str">
            <v xml:space="preserve"> Vertebrata</v>
          </cell>
          <cell r="L4851" t="str">
            <v xml:space="preserve"> Euteleostomi</v>
          </cell>
          <cell r="M4851" t="str">
            <v>Mammalia</v>
          </cell>
          <cell r="N4851" t="str">
            <v xml:space="preserve"> Eutheria</v>
          </cell>
          <cell r="O4851" t="str">
            <v xml:space="preserve"> Laurasiatheria</v>
          </cell>
          <cell r="P4851" t="str">
            <v xml:space="preserve"> Cetartiodactyla</v>
          </cell>
          <cell r="Q4851" t="str">
            <v xml:space="preserve"> Suina</v>
          </cell>
          <cell r="R4851" t="str">
            <v xml:space="preserve"> Suidae</v>
          </cell>
          <cell r="S4851" t="str">
            <v>Sus.</v>
          </cell>
        </row>
        <row r="4852">
          <cell r="B4852" t="str">
            <v>Q9TT15</v>
          </cell>
          <cell r="C4852" t="str">
            <v xml:space="preserve"> Oryctolagus cuniculus (Rabbit).</v>
          </cell>
          <cell r="E4852" t="str">
            <v xml:space="preserve"> NCBI_TaxID=9986;</v>
          </cell>
          <cell r="G4852" t="str">
            <v>Eukaryota</v>
          </cell>
          <cell r="H4852" t="str">
            <v xml:space="preserve"> Metazoa</v>
          </cell>
          <cell r="I4852" t="str">
            <v xml:space="preserve"> Chordata</v>
          </cell>
          <cell r="J4852" t="str">
            <v xml:space="preserve"> Craniata</v>
          </cell>
          <cell r="K4852" t="str">
            <v xml:space="preserve"> Vertebrata</v>
          </cell>
          <cell r="L4852" t="str">
            <v xml:space="preserve"> Euteleostomi</v>
          </cell>
          <cell r="M4852" t="str">
            <v>Mammalia</v>
          </cell>
          <cell r="N4852" t="str">
            <v xml:space="preserve"> Eutheria</v>
          </cell>
          <cell r="O4852" t="str">
            <v xml:space="preserve"> Euarchontoglires</v>
          </cell>
          <cell r="P4852" t="str">
            <v xml:space="preserve"> Glires</v>
          </cell>
          <cell r="Q4852" t="str">
            <v xml:space="preserve"> Lagomorpha</v>
          </cell>
          <cell r="R4852" t="str">
            <v xml:space="preserve"> Leporidae</v>
          </cell>
          <cell r="S4852" t="str">
            <v>Oryctolagus.</v>
          </cell>
        </row>
        <row r="4853">
          <cell r="B4853" t="str">
            <v>Q9Z2L0</v>
          </cell>
          <cell r="C4853" t="str">
            <v xml:space="preserve"> Rattus norvegicus (Rat).</v>
          </cell>
          <cell r="E4853" t="str">
            <v xml:space="preserve"> NCBI_TaxID=10116;</v>
          </cell>
          <cell r="G4853" t="str">
            <v>Eukaryota</v>
          </cell>
          <cell r="H4853" t="str">
            <v xml:space="preserve"> Metazoa</v>
          </cell>
          <cell r="I4853" t="str">
            <v xml:space="preserve"> Chordata</v>
          </cell>
          <cell r="J4853" t="str">
            <v xml:space="preserve"> Craniata</v>
          </cell>
          <cell r="K4853" t="str">
            <v xml:space="preserve"> Vertebrata</v>
          </cell>
          <cell r="L4853" t="str">
            <v xml:space="preserve"> Euteleostomi</v>
          </cell>
          <cell r="M4853" t="str">
            <v>Mammalia</v>
          </cell>
          <cell r="N4853" t="str">
            <v xml:space="preserve"> Eutheria</v>
          </cell>
          <cell r="O4853" t="str">
            <v xml:space="preserve"> Euarchontoglires</v>
          </cell>
          <cell r="P4853" t="str">
            <v xml:space="preserve"> Glires</v>
          </cell>
          <cell r="Q4853" t="str">
            <v xml:space="preserve"> Rodentia</v>
          </cell>
          <cell r="R4853" t="str">
            <v xml:space="preserve"> Myomorpha</v>
          </cell>
          <cell r="S4853" t="str">
            <v>Muroidea</v>
          </cell>
          <cell r="T4853" t="str">
            <v xml:space="preserve"> Muridae</v>
          </cell>
          <cell r="U4853" t="str">
            <v xml:space="preserve"> Murinae</v>
          </cell>
        </row>
        <row r="4854">
          <cell r="B4854" t="str">
            <v>P42055</v>
          </cell>
          <cell r="C4854" t="str">
            <v xml:space="preserve"> Solanum tuberosum (Potato).</v>
          </cell>
          <cell r="E4854" t="str">
            <v xml:space="preserve"> NCBI_TaxID=4113;</v>
          </cell>
          <cell r="G4854" t="str">
            <v>Eukaryota</v>
          </cell>
          <cell r="H4854" t="str">
            <v xml:space="preserve"> Viridiplantae</v>
          </cell>
          <cell r="I4854" t="str">
            <v xml:space="preserve"> Streptophyta</v>
          </cell>
          <cell r="J4854" t="str">
            <v xml:space="preserve"> Embryophyta</v>
          </cell>
          <cell r="K4854" t="str">
            <v xml:space="preserve"> Tracheophyta</v>
          </cell>
          <cell r="L4854" t="str">
            <v>Spermatophyta</v>
          </cell>
          <cell r="M4854" t="str">
            <v xml:space="preserve"> Magnoliophyta</v>
          </cell>
          <cell r="N4854" t="str">
            <v xml:space="preserve"> eudicotyledons</v>
          </cell>
          <cell r="O4854" t="str">
            <v xml:space="preserve"> Gunneridae</v>
          </cell>
          <cell r="P4854" t="str">
            <v>Pentapetalae</v>
          </cell>
          <cell r="Q4854" t="str">
            <v xml:space="preserve"> asterids</v>
          </cell>
          <cell r="R4854" t="str">
            <v xml:space="preserve"> lamiids</v>
          </cell>
          <cell r="S4854" t="str">
            <v xml:space="preserve"> Solanales</v>
          </cell>
          <cell r="T4854" t="str">
            <v xml:space="preserve"> Solanaceae</v>
          </cell>
          <cell r="U4854" t="str">
            <v xml:space="preserve"> Solanoideae</v>
          </cell>
        </row>
        <row r="4855">
          <cell r="B4855" t="str">
            <v>P46274</v>
          </cell>
          <cell r="C4855" t="str">
            <v xml:space="preserve"> Triticum aestivum (Wheat).</v>
          </cell>
          <cell r="E4855" t="str">
            <v xml:space="preserve"> NCBI_TaxID=4565;</v>
          </cell>
          <cell r="G4855" t="str">
            <v>Eukaryota</v>
          </cell>
          <cell r="H4855" t="str">
            <v xml:space="preserve"> Viridiplantae</v>
          </cell>
          <cell r="I4855" t="str">
            <v xml:space="preserve"> Streptophyta</v>
          </cell>
          <cell r="J4855" t="str">
            <v xml:space="preserve"> Embryophyta</v>
          </cell>
          <cell r="K4855" t="str">
            <v xml:space="preserve"> Tracheophyta</v>
          </cell>
          <cell r="L4855" t="str">
            <v>Spermatophyta</v>
          </cell>
          <cell r="M4855" t="str">
            <v xml:space="preserve"> Magnoliophyta</v>
          </cell>
          <cell r="N4855" t="str">
            <v xml:space="preserve"> Liliopsida</v>
          </cell>
          <cell r="O4855" t="str">
            <v xml:space="preserve"> Poales</v>
          </cell>
          <cell r="P4855" t="str">
            <v xml:space="preserve"> Poaceae</v>
          </cell>
          <cell r="Q4855" t="str">
            <v xml:space="preserve"> BOP clade</v>
          </cell>
          <cell r="R4855" t="str">
            <v>Pooideae</v>
          </cell>
          <cell r="S4855" t="str">
            <v xml:space="preserve"> Triticodae</v>
          </cell>
          <cell r="T4855" t="str">
            <v xml:space="preserve"> Triticeae</v>
          </cell>
          <cell r="U4855" t="str">
            <v xml:space="preserve"> Triticinae</v>
          </cell>
        </row>
        <row r="4856">
          <cell r="B4856" t="str">
            <v>P04840</v>
          </cell>
          <cell r="C4856" t="str">
            <v xml:space="preserve"> Saccharomyces cerevisiae (strain ATCC 204508 / S288c) (Baker's yeast).</v>
          </cell>
          <cell r="E4856" t="str">
            <v xml:space="preserve"> NCBI_TaxID=559292;</v>
          </cell>
          <cell r="G4856" t="str">
            <v>Eukaryota</v>
          </cell>
          <cell r="H4856" t="str">
            <v xml:space="preserve"> Fungi</v>
          </cell>
          <cell r="I4856" t="str">
            <v xml:space="preserve"> Dikarya</v>
          </cell>
          <cell r="J4856" t="str">
            <v xml:space="preserve"> Ascomycota</v>
          </cell>
          <cell r="K4856" t="str">
            <v xml:space="preserve"> Saccharomycotina</v>
          </cell>
          <cell r="L4856" t="str">
            <v>Saccharomycetes</v>
          </cell>
          <cell r="M4856" t="str">
            <v xml:space="preserve"> Saccharomycetales</v>
          </cell>
          <cell r="N4856" t="str">
            <v xml:space="preserve"> Saccharomycetaceae</v>
          </cell>
          <cell r="O4856" t="str">
            <v xml:space="preserve"> Saccharomyces.</v>
          </cell>
        </row>
        <row r="4857">
          <cell r="B4857" t="str">
            <v>Q9FJX3</v>
          </cell>
          <cell r="C4857" t="str">
            <v xml:space="preserve"> Arabidopsis thaliana (Mouse-ear cress).</v>
          </cell>
          <cell r="E4857" t="str">
            <v xml:space="preserve"> NCBI_TaxID=3702;</v>
          </cell>
          <cell r="G4857" t="str">
            <v>Eukaryota</v>
          </cell>
          <cell r="H4857" t="str">
            <v xml:space="preserve"> Viridiplantae</v>
          </cell>
          <cell r="I4857" t="str">
            <v xml:space="preserve"> Streptophyta</v>
          </cell>
          <cell r="J4857" t="str">
            <v xml:space="preserve"> Embryophyta</v>
          </cell>
          <cell r="K4857" t="str">
            <v xml:space="preserve"> Tracheophyta</v>
          </cell>
          <cell r="L4857" t="str">
            <v>Spermatophyta</v>
          </cell>
          <cell r="M4857" t="str">
            <v xml:space="preserve"> Magnoliophyta</v>
          </cell>
          <cell r="N4857" t="str">
            <v xml:space="preserve"> eudicotyledons</v>
          </cell>
          <cell r="O4857" t="str">
            <v xml:space="preserve"> Gunneridae</v>
          </cell>
          <cell r="P4857" t="str">
            <v>Pentapetalae</v>
          </cell>
          <cell r="Q4857" t="str">
            <v xml:space="preserve"> rosids</v>
          </cell>
          <cell r="R4857" t="str">
            <v xml:space="preserve"> malvids</v>
          </cell>
          <cell r="S4857" t="str">
            <v xml:space="preserve"> Brassicales</v>
          </cell>
          <cell r="T4857" t="str">
            <v xml:space="preserve"> Brassicaceae</v>
          </cell>
          <cell r="U4857" t="str">
            <v xml:space="preserve"> Camelineae</v>
          </cell>
        </row>
        <row r="4858">
          <cell r="B4858" t="str">
            <v>P68002</v>
          </cell>
          <cell r="C4858" t="str">
            <v xml:space="preserve"> Bos taurus (Bovine).</v>
          </cell>
          <cell r="E4858" t="str">
            <v xml:space="preserve"> NCBI_TaxID=9913;</v>
          </cell>
          <cell r="G4858" t="str">
            <v>Eukaryota</v>
          </cell>
          <cell r="H4858" t="str">
            <v xml:space="preserve"> Metazoa</v>
          </cell>
          <cell r="I4858" t="str">
            <v xml:space="preserve"> Chordata</v>
          </cell>
          <cell r="J4858" t="str">
            <v xml:space="preserve"> Craniata</v>
          </cell>
          <cell r="K4858" t="str">
            <v xml:space="preserve"> Vertebrata</v>
          </cell>
          <cell r="L4858" t="str">
            <v xml:space="preserve"> Euteleostomi</v>
          </cell>
          <cell r="M4858" t="str">
            <v>Mammalia</v>
          </cell>
          <cell r="N4858" t="str">
            <v xml:space="preserve"> Eutheria</v>
          </cell>
          <cell r="O4858" t="str">
            <v xml:space="preserve"> Laurasiatheria</v>
          </cell>
          <cell r="P4858" t="str">
            <v xml:space="preserve"> Cetartiodactyla</v>
          </cell>
          <cell r="Q4858" t="str">
            <v xml:space="preserve"> Ruminantia</v>
          </cell>
          <cell r="R4858" t="str">
            <v>Pecora</v>
          </cell>
          <cell r="S4858" t="str">
            <v xml:space="preserve"> Bovidae</v>
          </cell>
          <cell r="T4858" t="str">
            <v xml:space="preserve"> Bovinae</v>
          </cell>
          <cell r="U4858" t="str">
            <v xml:space="preserve"> Bos.</v>
          </cell>
        </row>
        <row r="4859">
          <cell r="B4859" t="str">
            <v>P45880</v>
          </cell>
          <cell r="C4859" t="str">
            <v xml:space="preserve"> Homo sapiens (Human).</v>
          </cell>
          <cell r="E4859" t="str">
            <v xml:space="preserve"> NCBI_TaxID=9606;</v>
          </cell>
          <cell r="G4859" t="str">
            <v>Eukaryota</v>
          </cell>
          <cell r="H4859" t="str">
            <v xml:space="preserve"> Metazoa</v>
          </cell>
          <cell r="I4859" t="str">
            <v xml:space="preserve"> Chordata</v>
          </cell>
          <cell r="J4859" t="str">
            <v xml:space="preserve"> Craniata</v>
          </cell>
          <cell r="K4859" t="str">
            <v xml:space="preserve"> Vertebrata</v>
          </cell>
          <cell r="L4859" t="str">
            <v xml:space="preserve"> Euteleostomi</v>
          </cell>
          <cell r="M4859" t="str">
            <v>Mammalia</v>
          </cell>
          <cell r="N4859" t="str">
            <v xml:space="preserve"> Eutheria</v>
          </cell>
          <cell r="O4859" t="str">
            <v xml:space="preserve"> Euarchontoglires</v>
          </cell>
          <cell r="P4859" t="str">
            <v xml:space="preserve"> Primates</v>
          </cell>
          <cell r="Q4859" t="str">
            <v xml:space="preserve"> Haplorrhini</v>
          </cell>
          <cell r="R4859" t="str">
            <v>Catarrhini</v>
          </cell>
          <cell r="S4859" t="str">
            <v xml:space="preserve"> Hominidae</v>
          </cell>
          <cell r="T4859" t="str">
            <v xml:space="preserve"> Homo.</v>
          </cell>
        </row>
        <row r="4860">
          <cell r="B4860" t="str">
            <v>P82013</v>
          </cell>
          <cell r="C4860" t="str">
            <v xml:space="preserve"> Meleagris gallopavo (Wild turkey).</v>
          </cell>
          <cell r="E4860" t="str">
            <v xml:space="preserve"> NCBI_TaxID=9103;</v>
          </cell>
          <cell r="G4860" t="str">
            <v>Eukaryota</v>
          </cell>
          <cell r="H4860" t="str">
            <v xml:space="preserve"> Metazoa</v>
          </cell>
          <cell r="I4860" t="str">
            <v xml:space="preserve"> Chordata</v>
          </cell>
          <cell r="J4860" t="str">
            <v xml:space="preserve"> Craniata</v>
          </cell>
          <cell r="K4860" t="str">
            <v xml:space="preserve"> Vertebrata</v>
          </cell>
          <cell r="L4860" t="str">
            <v xml:space="preserve"> Euteleostomi</v>
          </cell>
          <cell r="M4860" t="str">
            <v>Archelosauria</v>
          </cell>
          <cell r="N4860" t="str">
            <v xml:space="preserve"> Archosauria</v>
          </cell>
          <cell r="O4860" t="str">
            <v xml:space="preserve"> Dinosauria</v>
          </cell>
          <cell r="P4860" t="str">
            <v xml:space="preserve"> Saurischia</v>
          </cell>
          <cell r="Q4860" t="str">
            <v xml:space="preserve"> Theropoda</v>
          </cell>
          <cell r="R4860" t="str">
            <v>Coelurosauria</v>
          </cell>
          <cell r="S4860" t="str">
            <v xml:space="preserve"> Aves</v>
          </cell>
          <cell r="T4860" t="str">
            <v xml:space="preserve"> Neognathae</v>
          </cell>
          <cell r="U4860" t="str">
            <v xml:space="preserve"> Galloanserae</v>
          </cell>
        </row>
        <row r="4861">
          <cell r="B4861" t="str">
            <v>Q60930</v>
          </cell>
          <cell r="C4861" t="str">
            <v xml:space="preserve"> Mus musculus (Mouse).</v>
          </cell>
          <cell r="E4861" t="str">
            <v xml:space="preserve"> NCBI_TaxID=10090;</v>
          </cell>
          <cell r="G4861" t="str">
            <v>Eukaryota</v>
          </cell>
          <cell r="H4861" t="str">
            <v xml:space="preserve"> Metazoa</v>
          </cell>
          <cell r="I4861" t="str">
            <v xml:space="preserve"> Chordata</v>
          </cell>
          <cell r="J4861" t="str">
            <v xml:space="preserve"> Craniata</v>
          </cell>
          <cell r="K4861" t="str">
            <v xml:space="preserve"> Vertebrata</v>
          </cell>
          <cell r="L4861" t="str">
            <v xml:space="preserve"> Euteleostomi</v>
          </cell>
          <cell r="M4861" t="str">
            <v>Mammalia</v>
          </cell>
          <cell r="N4861" t="str">
            <v xml:space="preserve"> Eutheria</v>
          </cell>
          <cell r="O4861" t="str">
            <v xml:space="preserve"> Euarchontoglires</v>
          </cell>
          <cell r="P4861" t="str">
            <v xml:space="preserve"> Glires</v>
          </cell>
          <cell r="Q4861" t="str">
            <v xml:space="preserve"> Rodentia</v>
          </cell>
          <cell r="R4861" t="str">
            <v xml:space="preserve"> Myomorpha</v>
          </cell>
          <cell r="S4861" t="str">
            <v>Muroidea</v>
          </cell>
          <cell r="T4861" t="str">
            <v xml:space="preserve"> Muridae</v>
          </cell>
          <cell r="U4861" t="str">
            <v xml:space="preserve"> Murinae</v>
          </cell>
        </row>
        <row r="4862">
          <cell r="B4862" t="str">
            <v>Q6L5I5</v>
          </cell>
          <cell r="C4862" t="str">
            <v xml:space="preserve"> Oryza sativa subsp. japonica (Rice).</v>
          </cell>
          <cell r="E4862" t="str">
            <v xml:space="preserve"> NCBI_TaxID=39947;</v>
          </cell>
          <cell r="G4862" t="str">
            <v>Eukaryota</v>
          </cell>
          <cell r="H4862" t="str">
            <v xml:space="preserve"> Viridiplantae</v>
          </cell>
          <cell r="I4862" t="str">
            <v xml:space="preserve"> Streptophyta</v>
          </cell>
          <cell r="J4862" t="str">
            <v xml:space="preserve"> Embryophyta</v>
          </cell>
          <cell r="K4862" t="str">
            <v xml:space="preserve"> Tracheophyta</v>
          </cell>
          <cell r="L4862" t="str">
            <v>Spermatophyta</v>
          </cell>
          <cell r="M4862" t="str">
            <v xml:space="preserve"> Magnoliophyta</v>
          </cell>
          <cell r="N4862" t="str">
            <v xml:space="preserve"> Liliopsida</v>
          </cell>
          <cell r="O4862" t="str">
            <v xml:space="preserve"> Poales</v>
          </cell>
          <cell r="P4862" t="str">
            <v xml:space="preserve"> Poaceae</v>
          </cell>
          <cell r="Q4862" t="str">
            <v xml:space="preserve"> BOP clade</v>
          </cell>
          <cell r="R4862" t="str">
            <v>Oryzoideae</v>
          </cell>
          <cell r="S4862" t="str">
            <v xml:space="preserve"> Oryzeae</v>
          </cell>
          <cell r="T4862" t="str">
            <v xml:space="preserve"> Oryzinae</v>
          </cell>
          <cell r="U4862" t="str">
            <v xml:space="preserve"> Oryza</v>
          </cell>
        </row>
        <row r="4863">
          <cell r="B4863" t="str">
            <v>Q9MZ15</v>
          </cell>
          <cell r="C4863" t="str">
            <v xml:space="preserve"> Sus scrofa (Pig).</v>
          </cell>
          <cell r="E4863" t="str">
            <v xml:space="preserve"> NCBI_TaxID=9823;</v>
          </cell>
          <cell r="G4863" t="str">
            <v>Eukaryota</v>
          </cell>
          <cell r="H4863" t="str">
            <v xml:space="preserve"> Metazoa</v>
          </cell>
          <cell r="I4863" t="str">
            <v xml:space="preserve"> Chordata</v>
          </cell>
          <cell r="J4863" t="str">
            <v xml:space="preserve"> Craniata</v>
          </cell>
          <cell r="K4863" t="str">
            <v xml:space="preserve"> Vertebrata</v>
          </cell>
          <cell r="L4863" t="str">
            <v xml:space="preserve"> Euteleostomi</v>
          </cell>
          <cell r="M4863" t="str">
            <v>Mammalia</v>
          </cell>
          <cell r="N4863" t="str">
            <v xml:space="preserve"> Eutheria</v>
          </cell>
          <cell r="O4863" t="str">
            <v xml:space="preserve"> Laurasiatheria</v>
          </cell>
          <cell r="P4863" t="str">
            <v xml:space="preserve"> Cetartiodactyla</v>
          </cell>
          <cell r="Q4863" t="str">
            <v xml:space="preserve"> Suina</v>
          </cell>
          <cell r="R4863" t="str">
            <v xml:space="preserve"> Suidae</v>
          </cell>
          <cell r="S4863" t="str">
            <v>Sus.</v>
          </cell>
        </row>
        <row r="4864">
          <cell r="B4864" t="str">
            <v>P68003</v>
          </cell>
          <cell r="C4864" t="str">
            <v xml:space="preserve"> Oryctolagus cuniculus (Rabbit).</v>
          </cell>
          <cell r="E4864" t="str">
            <v xml:space="preserve"> NCBI_TaxID=9986;</v>
          </cell>
          <cell r="G4864" t="str">
            <v>Eukaryota</v>
          </cell>
          <cell r="H4864" t="str">
            <v xml:space="preserve"> Metazoa</v>
          </cell>
          <cell r="I4864" t="str">
            <v xml:space="preserve"> Chordata</v>
          </cell>
          <cell r="J4864" t="str">
            <v xml:space="preserve"> Craniata</v>
          </cell>
          <cell r="K4864" t="str">
            <v xml:space="preserve"> Vertebrata</v>
          </cell>
          <cell r="L4864" t="str">
            <v xml:space="preserve"> Euteleostomi</v>
          </cell>
          <cell r="M4864" t="str">
            <v>Mammalia</v>
          </cell>
          <cell r="N4864" t="str">
            <v xml:space="preserve"> Eutheria</v>
          </cell>
          <cell r="O4864" t="str">
            <v xml:space="preserve"> Euarchontoglires</v>
          </cell>
          <cell r="P4864" t="str">
            <v xml:space="preserve"> Glires</v>
          </cell>
          <cell r="Q4864" t="str">
            <v xml:space="preserve"> Lagomorpha</v>
          </cell>
          <cell r="R4864" t="str">
            <v xml:space="preserve"> Leporidae</v>
          </cell>
          <cell r="S4864" t="str">
            <v>Oryctolagus.</v>
          </cell>
        </row>
        <row r="4865">
          <cell r="B4865" t="str">
            <v>P81155</v>
          </cell>
          <cell r="C4865" t="str">
            <v xml:space="preserve"> Rattus norvegicus (Rat).</v>
          </cell>
          <cell r="E4865" t="str">
            <v xml:space="preserve"> NCBI_TaxID=10116;</v>
          </cell>
          <cell r="G4865" t="str">
            <v>Eukaryota</v>
          </cell>
          <cell r="H4865" t="str">
            <v xml:space="preserve"> Metazoa</v>
          </cell>
          <cell r="I4865" t="str">
            <v xml:space="preserve"> Chordata</v>
          </cell>
          <cell r="J4865" t="str">
            <v xml:space="preserve"> Craniata</v>
          </cell>
          <cell r="K4865" t="str">
            <v xml:space="preserve"> Vertebrata</v>
          </cell>
          <cell r="L4865" t="str">
            <v xml:space="preserve"> Euteleostomi</v>
          </cell>
          <cell r="M4865" t="str">
            <v>Mammalia</v>
          </cell>
          <cell r="N4865" t="str">
            <v xml:space="preserve"> Eutheria</v>
          </cell>
          <cell r="O4865" t="str">
            <v xml:space="preserve"> Euarchontoglires</v>
          </cell>
          <cell r="P4865" t="str">
            <v xml:space="preserve"> Glires</v>
          </cell>
          <cell r="Q4865" t="str">
            <v xml:space="preserve"> Rodentia</v>
          </cell>
          <cell r="R4865" t="str">
            <v xml:space="preserve"> Myomorpha</v>
          </cell>
          <cell r="S4865" t="str">
            <v>Muroidea</v>
          </cell>
          <cell r="T4865" t="str">
            <v xml:space="preserve"> Muridae</v>
          </cell>
          <cell r="U4865" t="str">
            <v xml:space="preserve"> Murinae</v>
          </cell>
        </row>
        <row r="4866">
          <cell r="B4866" t="str">
            <v>P42056</v>
          </cell>
          <cell r="C4866" t="str">
            <v xml:space="preserve"> Solanum tuberosum (Potato).</v>
          </cell>
          <cell r="E4866" t="str">
            <v xml:space="preserve"> NCBI_TaxID=4113;</v>
          </cell>
          <cell r="G4866" t="str">
            <v>Eukaryota</v>
          </cell>
          <cell r="H4866" t="str">
            <v xml:space="preserve"> Viridiplantae</v>
          </cell>
          <cell r="I4866" t="str">
            <v xml:space="preserve"> Streptophyta</v>
          </cell>
          <cell r="J4866" t="str">
            <v xml:space="preserve"> Embryophyta</v>
          </cell>
          <cell r="K4866" t="str">
            <v xml:space="preserve"> Tracheophyta</v>
          </cell>
          <cell r="L4866" t="str">
            <v>Spermatophyta</v>
          </cell>
          <cell r="M4866" t="str">
            <v xml:space="preserve"> Magnoliophyta</v>
          </cell>
          <cell r="N4866" t="str">
            <v xml:space="preserve"> eudicotyledons</v>
          </cell>
          <cell r="O4866" t="str">
            <v xml:space="preserve"> Gunneridae</v>
          </cell>
          <cell r="P4866" t="str">
            <v>Pentapetalae</v>
          </cell>
          <cell r="Q4866" t="str">
            <v xml:space="preserve"> asterids</v>
          </cell>
          <cell r="R4866" t="str">
            <v xml:space="preserve"> lamiids</v>
          </cell>
          <cell r="S4866" t="str">
            <v xml:space="preserve"> Solanales</v>
          </cell>
          <cell r="T4866" t="str">
            <v xml:space="preserve"> Solanaceae</v>
          </cell>
          <cell r="U4866" t="str">
            <v xml:space="preserve"> Solanoideae</v>
          </cell>
        </row>
        <row r="4867">
          <cell r="B4867" t="str">
            <v>P40478</v>
          </cell>
          <cell r="C4867" t="str">
            <v xml:space="preserve"> Saccharomyces cerevisiae (strain ATCC 204508 / S288c) (Baker's yeast).</v>
          </cell>
          <cell r="E4867" t="str">
            <v xml:space="preserve"> NCBI_TaxID=559292;</v>
          </cell>
          <cell r="G4867" t="str">
            <v>Eukaryota</v>
          </cell>
          <cell r="H4867" t="str">
            <v xml:space="preserve"> Fungi</v>
          </cell>
          <cell r="I4867" t="str">
            <v xml:space="preserve"> Dikarya</v>
          </cell>
          <cell r="J4867" t="str">
            <v xml:space="preserve"> Ascomycota</v>
          </cell>
          <cell r="K4867" t="str">
            <v xml:space="preserve"> Saccharomycotina</v>
          </cell>
          <cell r="L4867" t="str">
            <v>Saccharomycetes</v>
          </cell>
          <cell r="M4867" t="str">
            <v xml:space="preserve"> Saccharomycetales</v>
          </cell>
          <cell r="N4867" t="str">
            <v xml:space="preserve"> Saccharomycetaceae</v>
          </cell>
          <cell r="O4867" t="str">
            <v xml:space="preserve"> Saccharomyces.</v>
          </cell>
        </row>
        <row r="4868">
          <cell r="B4868" t="str">
            <v>Q9SMX3</v>
          </cell>
          <cell r="C4868" t="str">
            <v xml:space="preserve"> Arabidopsis thaliana (Mouse-ear cress).</v>
          </cell>
          <cell r="E4868" t="str">
            <v xml:space="preserve"> NCBI_TaxID=3702 {ECO:0000312|EMBL:CAC01828.1};</v>
          </cell>
          <cell r="G4868" t="str">
            <v>Eukaryota</v>
          </cell>
          <cell r="H4868" t="str">
            <v xml:space="preserve"> Viridiplantae</v>
          </cell>
          <cell r="I4868" t="str">
            <v xml:space="preserve"> Streptophyta</v>
          </cell>
          <cell r="J4868" t="str">
            <v xml:space="preserve"> Embryophyta</v>
          </cell>
          <cell r="K4868" t="str">
            <v xml:space="preserve"> Tracheophyta</v>
          </cell>
          <cell r="L4868" t="str">
            <v>Spermatophyta</v>
          </cell>
          <cell r="M4868" t="str">
            <v xml:space="preserve"> Magnoliophyta</v>
          </cell>
          <cell r="N4868" t="str">
            <v xml:space="preserve"> eudicotyledons</v>
          </cell>
          <cell r="O4868" t="str">
            <v xml:space="preserve"> Gunneridae</v>
          </cell>
          <cell r="P4868" t="str">
            <v>Pentapetalae</v>
          </cell>
          <cell r="Q4868" t="str">
            <v xml:space="preserve"> rosids</v>
          </cell>
          <cell r="R4868" t="str">
            <v xml:space="preserve"> malvids</v>
          </cell>
          <cell r="S4868" t="str">
            <v xml:space="preserve"> Brassicales</v>
          </cell>
          <cell r="T4868" t="str">
            <v xml:space="preserve"> Brassicaceae</v>
          </cell>
          <cell r="U4868" t="str">
            <v xml:space="preserve"> Camelineae</v>
          </cell>
        </row>
        <row r="4869">
          <cell r="B4869" t="str">
            <v>Q9MZ13</v>
          </cell>
          <cell r="C4869" t="str">
            <v xml:space="preserve"> Bos taurus (Bovine).</v>
          </cell>
          <cell r="E4869" t="str">
            <v xml:space="preserve"> NCBI_TaxID=9913;</v>
          </cell>
          <cell r="G4869" t="str">
            <v>Eukaryota</v>
          </cell>
          <cell r="H4869" t="str">
            <v xml:space="preserve"> Metazoa</v>
          </cell>
          <cell r="I4869" t="str">
            <v xml:space="preserve"> Chordata</v>
          </cell>
          <cell r="J4869" t="str">
            <v xml:space="preserve"> Craniata</v>
          </cell>
          <cell r="K4869" t="str">
            <v xml:space="preserve"> Vertebrata</v>
          </cell>
          <cell r="L4869" t="str">
            <v xml:space="preserve"> Euteleostomi</v>
          </cell>
          <cell r="M4869" t="str">
            <v>Mammalia</v>
          </cell>
          <cell r="N4869" t="str">
            <v xml:space="preserve"> Eutheria</v>
          </cell>
          <cell r="O4869" t="str">
            <v xml:space="preserve"> Laurasiatheria</v>
          </cell>
          <cell r="P4869" t="str">
            <v xml:space="preserve"> Cetartiodactyla</v>
          </cell>
          <cell r="Q4869" t="str">
            <v xml:space="preserve"> Ruminantia</v>
          </cell>
          <cell r="R4869" t="str">
            <v>Pecora</v>
          </cell>
          <cell r="S4869" t="str">
            <v xml:space="preserve"> Bovidae</v>
          </cell>
          <cell r="T4869" t="str">
            <v xml:space="preserve"> Bovinae</v>
          </cell>
          <cell r="U4869" t="str">
            <v xml:space="preserve"> Bos.</v>
          </cell>
        </row>
        <row r="4870">
          <cell r="B4870" t="str">
            <v>Q9Y277</v>
          </cell>
          <cell r="C4870" t="str">
            <v xml:space="preserve"> Homo sapiens (Human).</v>
          </cell>
          <cell r="E4870" t="str">
            <v xml:space="preserve"> NCBI_TaxID=9606;</v>
          </cell>
          <cell r="G4870" t="str">
            <v>Eukaryota</v>
          </cell>
          <cell r="H4870" t="str">
            <v xml:space="preserve"> Metazoa</v>
          </cell>
          <cell r="I4870" t="str">
            <v xml:space="preserve"> Chordata</v>
          </cell>
          <cell r="J4870" t="str">
            <v xml:space="preserve"> Craniata</v>
          </cell>
          <cell r="K4870" t="str">
            <v xml:space="preserve"> Vertebrata</v>
          </cell>
          <cell r="L4870" t="str">
            <v xml:space="preserve"> Euteleostomi</v>
          </cell>
          <cell r="M4870" t="str">
            <v>Mammalia</v>
          </cell>
          <cell r="N4870" t="str">
            <v xml:space="preserve"> Eutheria</v>
          </cell>
          <cell r="O4870" t="str">
            <v xml:space="preserve"> Euarchontoglires</v>
          </cell>
          <cell r="P4870" t="str">
            <v xml:space="preserve"> Primates</v>
          </cell>
          <cell r="Q4870" t="str">
            <v xml:space="preserve"> Haplorrhini</v>
          </cell>
          <cell r="R4870" t="str">
            <v>Catarrhini</v>
          </cell>
          <cell r="S4870" t="str">
            <v xml:space="preserve"> Hominidae</v>
          </cell>
          <cell r="T4870" t="str">
            <v xml:space="preserve"> Homo.</v>
          </cell>
        </row>
        <row r="4871">
          <cell r="B4871" t="str">
            <v>Q60931</v>
          </cell>
          <cell r="C4871" t="str">
            <v xml:space="preserve"> Mus musculus (Mouse).</v>
          </cell>
          <cell r="E4871" t="str">
            <v xml:space="preserve"> NCBI_TaxID=10090;</v>
          </cell>
          <cell r="G4871" t="str">
            <v>Eukaryota</v>
          </cell>
          <cell r="H4871" t="str">
            <v xml:space="preserve"> Metazoa</v>
          </cell>
          <cell r="I4871" t="str">
            <v xml:space="preserve"> Chordata</v>
          </cell>
          <cell r="J4871" t="str">
            <v xml:space="preserve"> Craniata</v>
          </cell>
          <cell r="K4871" t="str">
            <v xml:space="preserve"> Vertebrata</v>
          </cell>
          <cell r="L4871" t="str">
            <v xml:space="preserve"> Euteleostomi</v>
          </cell>
          <cell r="M4871" t="str">
            <v>Mammalia</v>
          </cell>
          <cell r="N4871" t="str">
            <v xml:space="preserve"> Eutheria</v>
          </cell>
          <cell r="O4871" t="str">
            <v xml:space="preserve"> Euarchontoglires</v>
          </cell>
          <cell r="P4871" t="str">
            <v xml:space="preserve"> Glires</v>
          </cell>
          <cell r="Q4871" t="str">
            <v xml:space="preserve"> Rodentia</v>
          </cell>
          <cell r="R4871" t="str">
            <v xml:space="preserve"> Myomorpha</v>
          </cell>
          <cell r="S4871" t="str">
            <v>Muroidea</v>
          </cell>
          <cell r="T4871" t="str">
            <v xml:space="preserve"> Muridae</v>
          </cell>
          <cell r="U4871" t="str">
            <v xml:space="preserve"> Murinae</v>
          </cell>
        </row>
        <row r="4872">
          <cell r="B4872" t="str">
            <v>Q7F4F8</v>
          </cell>
          <cell r="C4872" t="str">
            <v xml:space="preserve"> Oryza sativa subsp. japonica (Rice).</v>
          </cell>
          <cell r="E4872" t="str">
            <v xml:space="preserve"> NCBI_TaxID=39947;</v>
          </cell>
          <cell r="G4872" t="str">
            <v>Eukaryota</v>
          </cell>
          <cell r="H4872" t="str">
            <v xml:space="preserve"> Viridiplantae</v>
          </cell>
          <cell r="I4872" t="str">
            <v xml:space="preserve"> Streptophyta</v>
          </cell>
          <cell r="J4872" t="str">
            <v xml:space="preserve"> Embryophyta</v>
          </cell>
          <cell r="K4872" t="str">
            <v xml:space="preserve"> Tracheophyta</v>
          </cell>
          <cell r="L4872" t="str">
            <v>Spermatophyta</v>
          </cell>
          <cell r="M4872" t="str">
            <v xml:space="preserve"> Magnoliophyta</v>
          </cell>
          <cell r="N4872" t="str">
            <v xml:space="preserve"> Liliopsida</v>
          </cell>
          <cell r="O4872" t="str">
            <v xml:space="preserve"> Poales</v>
          </cell>
          <cell r="P4872" t="str">
            <v xml:space="preserve"> Poaceae</v>
          </cell>
          <cell r="Q4872" t="str">
            <v xml:space="preserve"> BOP clade</v>
          </cell>
          <cell r="R4872" t="str">
            <v>Oryzoideae</v>
          </cell>
          <cell r="S4872" t="str">
            <v xml:space="preserve"> Oryzeae</v>
          </cell>
          <cell r="T4872" t="str">
            <v xml:space="preserve"> Oryzinae</v>
          </cell>
          <cell r="U4872" t="str">
            <v xml:space="preserve"> Oryza</v>
          </cell>
        </row>
        <row r="4873">
          <cell r="B4873" t="str">
            <v>Q29380</v>
          </cell>
          <cell r="C4873" t="str">
            <v xml:space="preserve"> Sus scrofa (Pig).</v>
          </cell>
          <cell r="E4873" t="str">
            <v xml:space="preserve"> NCBI_TaxID=9823;</v>
          </cell>
          <cell r="G4873" t="str">
            <v>Eukaryota</v>
          </cell>
          <cell r="H4873" t="str">
            <v xml:space="preserve"> Metazoa</v>
          </cell>
          <cell r="I4873" t="str">
            <v xml:space="preserve"> Chordata</v>
          </cell>
          <cell r="J4873" t="str">
            <v xml:space="preserve"> Craniata</v>
          </cell>
          <cell r="K4873" t="str">
            <v xml:space="preserve"> Vertebrata</v>
          </cell>
          <cell r="L4873" t="str">
            <v xml:space="preserve"> Euteleostomi</v>
          </cell>
          <cell r="M4873" t="str">
            <v>Mammalia</v>
          </cell>
          <cell r="N4873" t="str">
            <v xml:space="preserve"> Eutheria</v>
          </cell>
          <cell r="O4873" t="str">
            <v xml:space="preserve"> Laurasiatheria</v>
          </cell>
          <cell r="P4873" t="str">
            <v xml:space="preserve"> Cetartiodactyla</v>
          </cell>
          <cell r="Q4873" t="str">
            <v xml:space="preserve"> Suina</v>
          </cell>
          <cell r="R4873" t="str">
            <v xml:space="preserve"> Suidae</v>
          </cell>
          <cell r="S4873" t="str">
            <v>Sus.</v>
          </cell>
        </row>
        <row r="4874">
          <cell r="B4874" t="str">
            <v>Q5R7V4</v>
          </cell>
          <cell r="C4874" t="str">
            <v xml:space="preserve"> Pongo abelii (Sumatran orangutan) (Pongo pygmaeus abelii).</v>
          </cell>
          <cell r="E4874" t="str">
            <v xml:space="preserve"> NCBI_TaxID=9601;</v>
          </cell>
          <cell r="G4874" t="str">
            <v>Eukaryota</v>
          </cell>
          <cell r="H4874" t="str">
            <v xml:space="preserve"> Metazoa</v>
          </cell>
          <cell r="I4874" t="str">
            <v xml:space="preserve"> Chordata</v>
          </cell>
          <cell r="J4874" t="str">
            <v xml:space="preserve"> Craniata</v>
          </cell>
          <cell r="K4874" t="str">
            <v xml:space="preserve"> Vertebrata</v>
          </cell>
          <cell r="L4874" t="str">
            <v xml:space="preserve"> Euteleostomi</v>
          </cell>
          <cell r="M4874" t="str">
            <v>Mammalia</v>
          </cell>
          <cell r="N4874" t="str">
            <v xml:space="preserve"> Eutheria</v>
          </cell>
          <cell r="O4874" t="str">
            <v xml:space="preserve"> Euarchontoglires</v>
          </cell>
          <cell r="P4874" t="str">
            <v xml:space="preserve"> Primates</v>
          </cell>
          <cell r="Q4874" t="str">
            <v xml:space="preserve"> Haplorrhini</v>
          </cell>
          <cell r="R4874" t="str">
            <v>Catarrhini</v>
          </cell>
          <cell r="S4874" t="str">
            <v xml:space="preserve"> Hominidae</v>
          </cell>
          <cell r="T4874" t="str">
            <v xml:space="preserve"> Pongo.</v>
          </cell>
        </row>
        <row r="4875">
          <cell r="B4875" t="str">
            <v>Q9TT13</v>
          </cell>
          <cell r="C4875" t="str">
            <v xml:space="preserve"> Oryctolagus cuniculus (Rabbit).</v>
          </cell>
          <cell r="E4875" t="str">
            <v xml:space="preserve"> NCBI_TaxID=9986;</v>
          </cell>
          <cell r="G4875" t="str">
            <v>Eukaryota</v>
          </cell>
          <cell r="H4875" t="str">
            <v xml:space="preserve"> Metazoa</v>
          </cell>
          <cell r="I4875" t="str">
            <v xml:space="preserve"> Chordata</v>
          </cell>
          <cell r="J4875" t="str">
            <v xml:space="preserve"> Craniata</v>
          </cell>
          <cell r="K4875" t="str">
            <v xml:space="preserve"> Vertebrata</v>
          </cell>
          <cell r="L4875" t="str">
            <v xml:space="preserve"> Euteleostomi</v>
          </cell>
          <cell r="M4875" t="str">
            <v>Mammalia</v>
          </cell>
          <cell r="N4875" t="str">
            <v xml:space="preserve"> Eutheria</v>
          </cell>
          <cell r="O4875" t="str">
            <v xml:space="preserve"> Euarchontoglires</v>
          </cell>
          <cell r="P4875" t="str">
            <v xml:space="preserve"> Glires</v>
          </cell>
          <cell r="Q4875" t="str">
            <v xml:space="preserve"> Lagomorpha</v>
          </cell>
          <cell r="R4875" t="str">
            <v xml:space="preserve"> Leporidae</v>
          </cell>
          <cell r="S4875" t="str">
            <v>Oryctolagus.</v>
          </cell>
        </row>
        <row r="4876">
          <cell r="B4876" t="str">
            <v>Q9R1Z0</v>
          </cell>
          <cell r="C4876" t="str">
            <v xml:space="preserve"> Rattus norvegicus (Rat).</v>
          </cell>
          <cell r="E4876" t="str">
            <v xml:space="preserve"> NCBI_TaxID=10116;</v>
          </cell>
          <cell r="G4876" t="str">
            <v>Eukaryota</v>
          </cell>
          <cell r="H4876" t="str">
            <v xml:space="preserve"> Metazoa</v>
          </cell>
          <cell r="I4876" t="str">
            <v xml:space="preserve"> Chordata</v>
          </cell>
          <cell r="J4876" t="str">
            <v xml:space="preserve"> Craniata</v>
          </cell>
          <cell r="K4876" t="str">
            <v xml:space="preserve"> Vertebrata</v>
          </cell>
          <cell r="L4876" t="str">
            <v xml:space="preserve"> Euteleostomi</v>
          </cell>
          <cell r="M4876" t="str">
            <v>Mammalia</v>
          </cell>
          <cell r="N4876" t="str">
            <v xml:space="preserve"> Eutheria</v>
          </cell>
          <cell r="O4876" t="str">
            <v xml:space="preserve"> Euarchontoglires</v>
          </cell>
          <cell r="P4876" t="str">
            <v xml:space="preserve"> Glires</v>
          </cell>
          <cell r="Q4876" t="str">
            <v xml:space="preserve"> Rodentia</v>
          </cell>
          <cell r="R4876" t="str">
            <v xml:space="preserve"> Myomorpha</v>
          </cell>
          <cell r="S4876" t="str">
            <v>Muroidea</v>
          </cell>
          <cell r="T4876" t="str">
            <v xml:space="preserve"> Muridae</v>
          </cell>
          <cell r="U4876" t="str">
            <v xml:space="preserve"> Murinae</v>
          </cell>
        </row>
        <row r="4877">
          <cell r="B4877" t="str">
            <v>Q9FKM2</v>
          </cell>
          <cell r="C4877" t="str">
            <v xml:space="preserve"> Arabidopsis thaliana (Mouse-ear cress).</v>
          </cell>
          <cell r="E4877" t="str">
            <v xml:space="preserve"> NCBI_TaxID=3702;</v>
          </cell>
          <cell r="G4877" t="str">
            <v>Eukaryota</v>
          </cell>
          <cell r="H4877" t="str">
            <v xml:space="preserve"> Viridiplantae</v>
          </cell>
          <cell r="I4877" t="str">
            <v xml:space="preserve"> Streptophyta</v>
          </cell>
          <cell r="J4877" t="str">
            <v xml:space="preserve"> Embryophyta</v>
          </cell>
          <cell r="K4877" t="str">
            <v xml:space="preserve"> Tracheophyta</v>
          </cell>
          <cell r="L4877" t="str">
            <v>Spermatophyta</v>
          </cell>
          <cell r="M4877" t="str">
            <v xml:space="preserve"> Magnoliophyta</v>
          </cell>
          <cell r="N4877" t="str">
            <v xml:space="preserve"> eudicotyledons</v>
          </cell>
          <cell r="O4877" t="str">
            <v xml:space="preserve"> Gunneridae</v>
          </cell>
          <cell r="P4877" t="str">
            <v>Pentapetalae</v>
          </cell>
          <cell r="Q4877" t="str">
            <v xml:space="preserve"> rosids</v>
          </cell>
          <cell r="R4877" t="str">
            <v xml:space="preserve"> malvids</v>
          </cell>
          <cell r="S4877" t="str">
            <v xml:space="preserve"> Brassicales</v>
          </cell>
          <cell r="T4877" t="str">
            <v xml:space="preserve"> Brassicaceae</v>
          </cell>
          <cell r="U4877" t="str">
            <v xml:space="preserve"> Camelineae</v>
          </cell>
        </row>
        <row r="4878">
          <cell r="B4878" t="str">
            <v>Q0JJV1</v>
          </cell>
          <cell r="C4878" t="str">
            <v xml:space="preserve"> Oryza sativa subsp. japonica (Rice).</v>
          </cell>
          <cell r="E4878" t="str">
            <v xml:space="preserve"> NCBI_TaxID=39947;</v>
          </cell>
          <cell r="G4878" t="str">
            <v>Eukaryota</v>
          </cell>
          <cell r="H4878" t="str">
            <v xml:space="preserve"> Viridiplantae</v>
          </cell>
          <cell r="I4878" t="str">
            <v xml:space="preserve"> Streptophyta</v>
          </cell>
          <cell r="J4878" t="str">
            <v xml:space="preserve"> Embryophyta</v>
          </cell>
          <cell r="K4878" t="str">
            <v xml:space="preserve"> Tracheophyta</v>
          </cell>
          <cell r="L4878" t="str">
            <v>Spermatophyta</v>
          </cell>
          <cell r="M4878" t="str">
            <v xml:space="preserve"> Magnoliophyta</v>
          </cell>
          <cell r="N4878" t="str">
            <v xml:space="preserve"> Liliopsida</v>
          </cell>
          <cell r="O4878" t="str">
            <v xml:space="preserve"> Poales</v>
          </cell>
          <cell r="P4878" t="str">
            <v xml:space="preserve"> Poaceae</v>
          </cell>
          <cell r="Q4878" t="str">
            <v xml:space="preserve"> BOP clade</v>
          </cell>
          <cell r="R4878" t="str">
            <v>Oryzoideae</v>
          </cell>
          <cell r="S4878" t="str">
            <v xml:space="preserve"> Oryzeae</v>
          </cell>
          <cell r="T4878" t="str">
            <v xml:space="preserve"> Oryzinae</v>
          </cell>
          <cell r="U4878" t="str">
            <v xml:space="preserve"> Oryza</v>
          </cell>
        </row>
        <row r="4879">
          <cell r="B4879" t="str">
            <v>Q9M2W6</v>
          </cell>
          <cell r="C4879" t="str">
            <v xml:space="preserve"> Arabidopsis thaliana (Mouse-ear cress).</v>
          </cell>
          <cell r="E4879" t="str">
            <v xml:space="preserve"> NCBI_TaxID=3702;</v>
          </cell>
          <cell r="G4879" t="str">
            <v>Eukaryota</v>
          </cell>
          <cell r="H4879" t="str">
            <v xml:space="preserve"> Viridiplantae</v>
          </cell>
          <cell r="I4879" t="str">
            <v xml:space="preserve"> Streptophyta</v>
          </cell>
          <cell r="J4879" t="str">
            <v xml:space="preserve"> Embryophyta</v>
          </cell>
          <cell r="K4879" t="str">
            <v xml:space="preserve"> Tracheophyta</v>
          </cell>
          <cell r="L4879" t="str">
            <v>Spermatophyta</v>
          </cell>
          <cell r="M4879" t="str">
            <v xml:space="preserve"> Magnoliophyta</v>
          </cell>
          <cell r="N4879" t="str">
            <v xml:space="preserve"> eudicotyledons</v>
          </cell>
          <cell r="O4879" t="str">
            <v xml:space="preserve"> Gunneridae</v>
          </cell>
          <cell r="P4879" t="str">
            <v>Pentapetalae</v>
          </cell>
          <cell r="Q4879" t="str">
            <v xml:space="preserve"> rosids</v>
          </cell>
          <cell r="R4879" t="str">
            <v xml:space="preserve"> malvids</v>
          </cell>
          <cell r="S4879" t="str">
            <v xml:space="preserve"> Brassicales</v>
          </cell>
          <cell r="T4879" t="str">
            <v xml:space="preserve"> Brassicaceae</v>
          </cell>
          <cell r="U4879" t="str">
            <v xml:space="preserve"> Camelineae</v>
          </cell>
        </row>
        <row r="4880">
          <cell r="B4880" t="str">
            <v>Q84P97</v>
          </cell>
          <cell r="C4880" t="str">
            <v xml:space="preserve"> Oryza sativa subsp. japonica (Rice).</v>
          </cell>
          <cell r="E4880" t="str">
            <v xml:space="preserve"> NCBI_TaxID=39947;</v>
          </cell>
          <cell r="G4880" t="str">
            <v>Eukaryota</v>
          </cell>
          <cell r="H4880" t="str">
            <v xml:space="preserve"> Viridiplantae</v>
          </cell>
          <cell r="I4880" t="str">
            <v xml:space="preserve"> Streptophyta</v>
          </cell>
          <cell r="J4880" t="str">
            <v xml:space="preserve"> Embryophyta</v>
          </cell>
          <cell r="K4880" t="str">
            <v xml:space="preserve"> Tracheophyta</v>
          </cell>
          <cell r="L4880" t="str">
            <v>Spermatophyta</v>
          </cell>
          <cell r="M4880" t="str">
            <v xml:space="preserve"> Magnoliophyta</v>
          </cell>
          <cell r="N4880" t="str">
            <v xml:space="preserve"> Liliopsida</v>
          </cell>
          <cell r="O4880" t="str">
            <v xml:space="preserve"> Poales</v>
          </cell>
          <cell r="P4880" t="str">
            <v xml:space="preserve"> Poaceae</v>
          </cell>
          <cell r="Q4880" t="str">
            <v xml:space="preserve"> BOP clade</v>
          </cell>
          <cell r="R4880" t="str">
            <v>Oryzoideae</v>
          </cell>
          <cell r="S4880" t="str">
            <v xml:space="preserve"> Oryzeae</v>
          </cell>
          <cell r="T4880" t="str">
            <v xml:space="preserve"> Oryzinae</v>
          </cell>
          <cell r="U4880" t="str">
            <v xml:space="preserve"> Oryza</v>
          </cell>
        </row>
        <row r="4881">
          <cell r="B4881" t="str">
            <v>Q10S27</v>
          </cell>
          <cell r="C4881" t="str">
            <v xml:space="preserve"> Oryza sativa subsp. japonica (Rice).</v>
          </cell>
          <cell r="E4881" t="str">
            <v xml:space="preserve"> NCBI_TaxID=39947;</v>
          </cell>
          <cell r="G4881" t="str">
            <v>Eukaryota</v>
          </cell>
          <cell r="H4881" t="str">
            <v xml:space="preserve"> Viridiplantae</v>
          </cell>
          <cell r="I4881" t="str">
            <v xml:space="preserve"> Streptophyta</v>
          </cell>
          <cell r="J4881" t="str">
            <v xml:space="preserve"> Embryophyta</v>
          </cell>
          <cell r="K4881" t="str">
            <v xml:space="preserve"> Tracheophyta</v>
          </cell>
          <cell r="L4881" t="str">
            <v>Spermatophyta</v>
          </cell>
          <cell r="M4881" t="str">
            <v xml:space="preserve"> Magnoliophyta</v>
          </cell>
          <cell r="N4881" t="str">
            <v xml:space="preserve"> Liliopsida</v>
          </cell>
          <cell r="O4881" t="str">
            <v xml:space="preserve"> Poales</v>
          </cell>
          <cell r="P4881" t="str">
            <v xml:space="preserve"> Poaceae</v>
          </cell>
          <cell r="Q4881" t="str">
            <v xml:space="preserve"> BOP clade</v>
          </cell>
          <cell r="R4881" t="str">
            <v>Oryzoideae</v>
          </cell>
          <cell r="S4881" t="str">
            <v xml:space="preserve"> Oryzeae</v>
          </cell>
          <cell r="T4881" t="str">
            <v xml:space="preserve"> Oryzinae</v>
          </cell>
          <cell r="U4881" t="str">
            <v xml:space="preserve"> Oryza</v>
          </cell>
        </row>
        <row r="4882">
          <cell r="B4882" t="str">
            <v>Q9FHQ9</v>
          </cell>
          <cell r="C4882" t="str">
            <v xml:space="preserve"> Arabidopsis thaliana (Mouse-ear cress).</v>
          </cell>
          <cell r="E4882" t="str">
            <v xml:space="preserve"> NCBI_TaxID=3702;</v>
          </cell>
          <cell r="G4882" t="str">
            <v>Eukaryota</v>
          </cell>
          <cell r="H4882" t="str">
            <v xml:space="preserve"> Viridiplantae</v>
          </cell>
          <cell r="I4882" t="str">
            <v xml:space="preserve"> Streptophyta</v>
          </cell>
          <cell r="J4882" t="str">
            <v xml:space="preserve"> Embryophyta</v>
          </cell>
          <cell r="K4882" t="str">
            <v xml:space="preserve"> Tracheophyta</v>
          </cell>
          <cell r="L4882" t="str">
            <v>Spermatophyta</v>
          </cell>
          <cell r="M4882" t="str">
            <v xml:space="preserve"> Magnoliophyta</v>
          </cell>
          <cell r="N4882" t="str">
            <v xml:space="preserve"> eudicotyledons</v>
          </cell>
          <cell r="O4882" t="str">
            <v xml:space="preserve"> Gunneridae</v>
          </cell>
          <cell r="P4882" t="str">
            <v>Pentapetalae</v>
          </cell>
          <cell r="Q4882" t="str">
            <v xml:space="preserve"> rosids</v>
          </cell>
          <cell r="R4882" t="str">
            <v xml:space="preserve"> malvids</v>
          </cell>
          <cell r="S4882" t="str">
            <v xml:space="preserve"> Brassicales</v>
          </cell>
          <cell r="T4882" t="str">
            <v xml:space="preserve"> Brassicaceae</v>
          </cell>
          <cell r="U4882" t="str">
            <v xml:space="preserve"> Camelineae</v>
          </cell>
        </row>
        <row r="4883">
          <cell r="B4883" t="str">
            <v>Q21752</v>
          </cell>
          <cell r="C4883" t="str">
            <v xml:space="preserve"> Caenorhabditis elegans.</v>
          </cell>
          <cell r="E4883" t="str">
            <v xml:space="preserve"> NCBI_TaxID=6239;</v>
          </cell>
          <cell r="G4883" t="str">
            <v>Eukaryota</v>
          </cell>
          <cell r="H4883" t="str">
            <v xml:space="preserve"> Metazoa</v>
          </cell>
          <cell r="I4883" t="str">
            <v xml:space="preserve"> Ecdysozoa</v>
          </cell>
          <cell r="J4883" t="str">
            <v xml:space="preserve"> Nematoda</v>
          </cell>
          <cell r="K4883" t="str">
            <v xml:space="preserve"> Chromadorea</v>
          </cell>
          <cell r="L4883" t="str">
            <v xml:space="preserve"> Rhabditida</v>
          </cell>
          <cell r="M4883" t="str">
            <v>Rhabditoidea</v>
          </cell>
          <cell r="N4883" t="str">
            <v xml:space="preserve"> Rhabditidae</v>
          </cell>
          <cell r="O4883" t="str">
            <v xml:space="preserve"> Peloderinae</v>
          </cell>
          <cell r="P4883" t="str">
            <v xml:space="preserve"> Caenorhabditis.</v>
          </cell>
        </row>
        <row r="4884">
          <cell r="B4884" t="str">
            <v>P83781</v>
          </cell>
          <cell r="C4884" t="str">
            <v xml:space="preserve"> Candida albicans (strain SC5314 / ATCC MYA-2876) (Yeast).</v>
          </cell>
          <cell r="E4884" t="str">
            <v xml:space="preserve"> NCBI_TaxID=237561;</v>
          </cell>
          <cell r="G4884" t="str">
            <v>Eukaryota</v>
          </cell>
          <cell r="H4884" t="str">
            <v xml:space="preserve"> Fungi</v>
          </cell>
          <cell r="I4884" t="str">
            <v xml:space="preserve"> Dikarya</v>
          </cell>
          <cell r="J4884" t="str">
            <v xml:space="preserve"> Ascomycota</v>
          </cell>
          <cell r="K4884" t="str">
            <v xml:space="preserve"> Saccharomycotina</v>
          </cell>
          <cell r="L4884" t="str">
            <v>Saccharomycetes</v>
          </cell>
          <cell r="M4884" t="str">
            <v xml:space="preserve"> Saccharomycetales</v>
          </cell>
          <cell r="N4884" t="str">
            <v xml:space="preserve"> Debaryomycetaceae</v>
          </cell>
          <cell r="O4884" t="str">
            <v>Candida/Lodderomyces clade</v>
          </cell>
          <cell r="P4884" t="str">
            <v xml:space="preserve"> Candida.</v>
          </cell>
        </row>
        <row r="4885">
          <cell r="B4885" t="str">
            <v>Q01501</v>
          </cell>
          <cell r="C4885" t="str">
            <v xml:space="preserve"> Dictyostelium discoideum (Slime mold).</v>
          </cell>
          <cell r="E4885" t="str">
            <v xml:space="preserve"> NCBI_TaxID=44689;</v>
          </cell>
          <cell r="G4885" t="str">
            <v>Eukaryota</v>
          </cell>
          <cell r="H4885" t="str">
            <v xml:space="preserve"> Amoebozoa</v>
          </cell>
          <cell r="I4885" t="str">
            <v xml:space="preserve"> Mycetozoa</v>
          </cell>
          <cell r="J4885" t="str">
            <v xml:space="preserve"> Dictyostelids</v>
          </cell>
          <cell r="K4885" t="str">
            <v xml:space="preserve"> Dictyosteliales</v>
          </cell>
          <cell r="L4885" t="str">
            <v>Dictyosteliaceae</v>
          </cell>
          <cell r="M4885" t="str">
            <v xml:space="preserve"> Dictyostelium.</v>
          </cell>
        </row>
        <row r="4886">
          <cell r="B4886" t="str">
            <v>Q94920</v>
          </cell>
          <cell r="C4886" t="str">
            <v xml:space="preserve"> Drosophila melanogaster (Fruit fly).</v>
          </cell>
          <cell r="E4886" t="str">
            <v xml:space="preserve"> NCBI_TaxID=7227;</v>
          </cell>
          <cell r="G4886" t="str">
            <v>Eukaryota</v>
          </cell>
          <cell r="H4886" t="str">
            <v xml:space="preserve"> Metazoa</v>
          </cell>
          <cell r="I4886" t="str">
            <v xml:space="preserve"> Ecdysozoa</v>
          </cell>
          <cell r="J4886" t="str">
            <v xml:space="preserve"> Arthropoda</v>
          </cell>
          <cell r="K4886" t="str">
            <v xml:space="preserve"> Hexapoda</v>
          </cell>
          <cell r="L4886" t="str">
            <v xml:space="preserve"> Insecta</v>
          </cell>
          <cell r="M4886" t="str">
            <v>Pterygota</v>
          </cell>
          <cell r="N4886" t="str">
            <v xml:space="preserve"> Neoptera</v>
          </cell>
          <cell r="O4886" t="str">
            <v xml:space="preserve"> Holometabola</v>
          </cell>
          <cell r="P4886" t="str">
            <v xml:space="preserve"> Diptera</v>
          </cell>
          <cell r="Q4886" t="str">
            <v xml:space="preserve"> Brachycera</v>
          </cell>
          <cell r="R4886" t="str">
            <v xml:space="preserve"> Muscomorpha</v>
          </cell>
          <cell r="S4886" t="str">
            <v>Ephydroidea</v>
          </cell>
          <cell r="T4886" t="str">
            <v xml:space="preserve"> Drosophilidae</v>
          </cell>
          <cell r="U4886" t="str">
            <v xml:space="preserve"> Drosophila</v>
          </cell>
        </row>
        <row r="4887">
          <cell r="B4887" t="str">
            <v>P42057</v>
          </cell>
          <cell r="C4887" t="str">
            <v xml:space="preserve"> Zea mays (Maize).</v>
          </cell>
          <cell r="E4887" t="str">
            <v xml:space="preserve"> NCBI_TaxID=4577;</v>
          </cell>
          <cell r="G4887" t="str">
            <v>Eukaryota</v>
          </cell>
          <cell r="H4887" t="str">
            <v xml:space="preserve"> Viridiplantae</v>
          </cell>
          <cell r="I4887" t="str">
            <v xml:space="preserve"> Streptophyta</v>
          </cell>
          <cell r="J4887" t="str">
            <v xml:space="preserve"> Embryophyta</v>
          </cell>
          <cell r="K4887" t="str">
            <v xml:space="preserve"> Tracheophyta</v>
          </cell>
          <cell r="L4887" t="str">
            <v>Spermatophyta</v>
          </cell>
          <cell r="M4887" t="str">
            <v xml:space="preserve"> Magnoliophyta</v>
          </cell>
          <cell r="N4887" t="str">
            <v xml:space="preserve"> Liliopsida</v>
          </cell>
          <cell r="O4887" t="str">
            <v xml:space="preserve"> Poales</v>
          </cell>
          <cell r="P4887" t="str">
            <v xml:space="preserve"> Poaceae</v>
          </cell>
          <cell r="Q4887" t="str">
            <v>PACMAD clade</v>
          </cell>
          <cell r="R4887" t="str">
            <v xml:space="preserve"> Panicoideae</v>
          </cell>
          <cell r="S4887" t="str">
            <v xml:space="preserve"> Andropogonodae</v>
          </cell>
          <cell r="T4887" t="str">
            <v xml:space="preserve"> Andropogoneae</v>
          </cell>
          <cell r="U4887" t="str">
            <v xml:space="preserve"> Tripsacinae</v>
          </cell>
        </row>
        <row r="4888">
          <cell r="B4888" t="str">
            <v>P07144</v>
          </cell>
          <cell r="C4888" t="str">
            <v xml:space="preserve"> Neurospora crassa (strain ATCC 24698 / 74-OR23-1A / CBS 708.71 / DSM 1257 / FGSC 987).</v>
          </cell>
          <cell r="E4888" t="str">
            <v xml:space="preserve"> NCBI_TaxID=367110;</v>
          </cell>
          <cell r="G4888" t="str">
            <v>Eukaryota</v>
          </cell>
          <cell r="H4888" t="str">
            <v xml:space="preserve"> Fungi</v>
          </cell>
          <cell r="I4888" t="str">
            <v xml:space="preserve"> Dikarya</v>
          </cell>
          <cell r="J4888" t="str">
            <v xml:space="preserve"> Ascomycota</v>
          </cell>
          <cell r="K4888" t="str">
            <v xml:space="preserve"> Pezizomycotina</v>
          </cell>
          <cell r="L4888" t="str">
            <v>Sordariomycetes</v>
          </cell>
          <cell r="M4888" t="str">
            <v xml:space="preserve"> Sordariomycetidae</v>
          </cell>
          <cell r="N4888" t="str">
            <v xml:space="preserve"> Sordariales</v>
          </cell>
          <cell r="O4888" t="str">
            <v xml:space="preserve"> Sordariaceae</v>
          </cell>
          <cell r="P4888" t="str">
            <v>Neurospora.</v>
          </cell>
        </row>
        <row r="4889">
          <cell r="B4889" t="str">
            <v>Q9P544</v>
          </cell>
          <cell r="C4889" t="str">
            <v xml:space="preserve"> Schizosaccharomyces pombe (strain 972 / ATCC 24843) (Fission yeast).</v>
          </cell>
          <cell r="E4889" t="str">
            <v xml:space="preserve"> NCBI_TaxID=284812;</v>
          </cell>
          <cell r="G4889" t="str">
            <v>Eukaryota</v>
          </cell>
          <cell r="H4889" t="str">
            <v xml:space="preserve"> Fungi</v>
          </cell>
          <cell r="I4889" t="str">
            <v xml:space="preserve"> Dikarya</v>
          </cell>
          <cell r="J4889" t="str">
            <v xml:space="preserve"> Ascomycota</v>
          </cell>
          <cell r="K4889" t="str">
            <v xml:space="preserve"> Taphrinomycotina</v>
          </cell>
          <cell r="L4889" t="str">
            <v>Schizosaccharomycetes</v>
          </cell>
          <cell r="M4889" t="str">
            <v xml:space="preserve"> Schizosaccharomycetales</v>
          </cell>
          <cell r="N4889" t="str">
            <v>Schizosaccharomycetaceae</v>
          </cell>
          <cell r="O4889" t="str">
            <v xml:space="preserve"> Schizosaccharomyces.</v>
          </cell>
        </row>
        <row r="4890">
          <cell r="B4890" t="str">
            <v>W1NE15</v>
          </cell>
          <cell r="C4890" t="str">
            <v xml:space="preserve"> Amborella trichopoda.</v>
          </cell>
          <cell r="E4890" t="str">
            <v xml:space="preserve"> NCBI_TaxID=13333 {ECO:0000313|EMBL:ERM93608.1, ECO:0000313|Proteomes:UP000017836};</v>
          </cell>
          <cell r="G4890" t="str">
            <v>Eukaryota</v>
          </cell>
          <cell r="H4890" t="str">
            <v xml:space="preserve"> Viridiplantae</v>
          </cell>
          <cell r="I4890" t="str">
            <v xml:space="preserve"> Streptophyta</v>
          </cell>
          <cell r="J4890" t="str">
            <v xml:space="preserve"> Embryophyta</v>
          </cell>
          <cell r="K4890" t="str">
            <v xml:space="preserve"> Tracheophyta</v>
          </cell>
          <cell r="L4890" t="str">
            <v>Spermatophyta</v>
          </cell>
          <cell r="M4890" t="str">
            <v xml:space="preserve"> Magnoliophyta</v>
          </cell>
          <cell r="N4890" t="str">
            <v xml:space="preserve"> basal Magnoliophyta</v>
          </cell>
          <cell r="O4890" t="str">
            <v xml:space="preserve"> Amborellales</v>
          </cell>
          <cell r="P4890" t="str">
            <v>Amborellaceae</v>
          </cell>
          <cell r="Q4890" t="str">
            <v xml:space="preserve"> Amborella.</v>
          </cell>
        </row>
        <row r="4891">
          <cell r="B4891" t="str">
            <v>W1NE21</v>
          </cell>
          <cell r="C4891" t="str">
            <v xml:space="preserve"> Amborella trichopoda.</v>
          </cell>
          <cell r="E4891" t="str">
            <v xml:space="preserve"> NCBI_TaxID=13333 {ECO:0000313|EMBL:ERM93609.1, ECO:0000313|Proteomes:UP000017836};</v>
          </cell>
          <cell r="G4891" t="str">
            <v>Eukaryota</v>
          </cell>
          <cell r="H4891" t="str">
            <v xml:space="preserve"> Viridiplantae</v>
          </cell>
          <cell r="I4891" t="str">
            <v xml:space="preserve"> Streptophyta</v>
          </cell>
          <cell r="J4891" t="str">
            <v xml:space="preserve"> Embryophyta</v>
          </cell>
          <cell r="K4891" t="str">
            <v xml:space="preserve"> Tracheophyta</v>
          </cell>
          <cell r="L4891" t="str">
            <v>Spermatophyta</v>
          </cell>
          <cell r="M4891" t="str">
            <v xml:space="preserve"> Magnoliophyta</v>
          </cell>
          <cell r="N4891" t="str">
            <v xml:space="preserve"> basal Magnoliophyta</v>
          </cell>
          <cell r="O4891" t="str">
            <v xml:space="preserve"> Amborellales</v>
          </cell>
          <cell r="P4891" t="str">
            <v>Amborellaceae</v>
          </cell>
          <cell r="Q4891" t="str">
            <v xml:space="preserve"> Amborella.</v>
          </cell>
        </row>
        <row r="4892">
          <cell r="B4892" t="str">
            <v>W1NQ75</v>
          </cell>
          <cell r="C4892" t="str">
            <v xml:space="preserve"> Amborella trichopoda.</v>
          </cell>
          <cell r="E4892" t="str">
            <v xml:space="preserve"> NCBI_TaxID=13333 {ECO:0000313|EMBL:ERM97270.1, ECO:0000313|Proteomes:UP000017836};</v>
          </cell>
          <cell r="G4892" t="str">
            <v>Eukaryota</v>
          </cell>
          <cell r="H4892" t="str">
            <v xml:space="preserve"> Viridiplantae</v>
          </cell>
          <cell r="I4892" t="str">
            <v xml:space="preserve"> Streptophyta</v>
          </cell>
          <cell r="J4892" t="str">
            <v xml:space="preserve"> Embryophyta</v>
          </cell>
          <cell r="K4892" t="str">
            <v xml:space="preserve"> Tracheophyta</v>
          </cell>
          <cell r="L4892" t="str">
            <v>Spermatophyta</v>
          </cell>
          <cell r="M4892" t="str">
            <v xml:space="preserve"> Magnoliophyta</v>
          </cell>
          <cell r="N4892" t="str">
            <v xml:space="preserve"> basal Magnoliophyta</v>
          </cell>
          <cell r="O4892" t="str">
            <v xml:space="preserve"> Amborellales</v>
          </cell>
          <cell r="P4892" t="str">
            <v>Amborellaceae</v>
          </cell>
          <cell r="Q4892" t="str">
            <v xml:space="preserve"> Amborella.</v>
          </cell>
        </row>
        <row r="4893">
          <cell r="B4893" t="str">
            <v>W1NYT6</v>
          </cell>
          <cell r="C4893" t="str">
            <v xml:space="preserve"> Amborella trichopoda.</v>
          </cell>
          <cell r="E4893" t="str">
            <v xml:space="preserve"> NCBI_TaxID=13333 {ECO:0000313|EMBL:ERN02757.1, ECO:0000313|Proteomes:UP000017836};</v>
          </cell>
          <cell r="G4893" t="str">
            <v>Eukaryota</v>
          </cell>
          <cell r="H4893" t="str">
            <v xml:space="preserve"> Viridiplantae</v>
          </cell>
          <cell r="I4893" t="str">
            <v xml:space="preserve"> Streptophyta</v>
          </cell>
          <cell r="J4893" t="str">
            <v xml:space="preserve"> Embryophyta</v>
          </cell>
          <cell r="K4893" t="str">
            <v xml:space="preserve"> Tracheophyta</v>
          </cell>
          <cell r="L4893" t="str">
            <v>Spermatophyta</v>
          </cell>
          <cell r="M4893" t="str">
            <v xml:space="preserve"> Magnoliophyta</v>
          </cell>
          <cell r="N4893" t="str">
            <v xml:space="preserve"> basal Magnoliophyta</v>
          </cell>
          <cell r="O4893" t="str">
            <v xml:space="preserve"> Amborellales</v>
          </cell>
          <cell r="P4893" t="str">
            <v>Amborellaceae</v>
          </cell>
          <cell r="Q4893" t="str">
            <v xml:space="preserve"> Amborella.</v>
          </cell>
        </row>
        <row r="4894">
          <cell r="B4894" t="str">
            <v>W1P9X3</v>
          </cell>
          <cell r="C4894" t="str">
            <v xml:space="preserve"> Amborella trichopoda.</v>
          </cell>
          <cell r="E4894" t="str">
            <v xml:space="preserve"> NCBI_TaxID=13333 {ECO:0000313|EMBL:ERN03790.1, ECO:0000313|Proteomes:UP000017836};</v>
          </cell>
          <cell r="G4894" t="str">
            <v>Eukaryota</v>
          </cell>
          <cell r="H4894" t="str">
            <v xml:space="preserve"> Viridiplantae</v>
          </cell>
          <cell r="I4894" t="str">
            <v xml:space="preserve"> Streptophyta</v>
          </cell>
          <cell r="J4894" t="str">
            <v xml:space="preserve"> Embryophyta</v>
          </cell>
          <cell r="K4894" t="str">
            <v xml:space="preserve"> Tracheophyta</v>
          </cell>
          <cell r="L4894" t="str">
            <v>Spermatophyta</v>
          </cell>
          <cell r="M4894" t="str">
            <v xml:space="preserve"> Magnoliophyta</v>
          </cell>
          <cell r="N4894" t="str">
            <v xml:space="preserve"> basal Magnoliophyta</v>
          </cell>
          <cell r="O4894" t="str">
            <v xml:space="preserve"> Amborellales</v>
          </cell>
          <cell r="P4894" t="str">
            <v>Amborellaceae</v>
          </cell>
          <cell r="Q4894" t="str">
            <v xml:space="preserve"> Amborella.</v>
          </cell>
        </row>
        <row r="4895">
          <cell r="B4895" t="str">
            <v>W1PJM2</v>
          </cell>
          <cell r="C4895" t="str">
            <v xml:space="preserve"> Amborella trichopoda.</v>
          </cell>
          <cell r="E4895" t="str">
            <v xml:space="preserve"> NCBI_TaxID=13333 {ECO:0000313|EMBL:ERN07300.1, ECO:0000313|Proteomes:UP000017836};</v>
          </cell>
          <cell r="G4895" t="str">
            <v>Eukaryota</v>
          </cell>
          <cell r="H4895" t="str">
            <v xml:space="preserve"> Viridiplantae</v>
          </cell>
          <cell r="I4895" t="str">
            <v xml:space="preserve"> Streptophyta</v>
          </cell>
          <cell r="J4895" t="str">
            <v xml:space="preserve"> Embryophyta</v>
          </cell>
          <cell r="K4895" t="str">
            <v xml:space="preserve"> Tracheophyta</v>
          </cell>
          <cell r="L4895" t="str">
            <v>Spermatophyta</v>
          </cell>
          <cell r="M4895" t="str">
            <v xml:space="preserve"> Magnoliophyta</v>
          </cell>
          <cell r="N4895" t="str">
            <v xml:space="preserve"> basal Magnoliophyta</v>
          </cell>
          <cell r="O4895" t="str">
            <v xml:space="preserve"> Amborellales</v>
          </cell>
          <cell r="P4895" t="str">
            <v>Amborellaceae</v>
          </cell>
          <cell r="Q4895" t="str">
            <v xml:space="preserve"> Amborella.</v>
          </cell>
        </row>
        <row r="4896">
          <cell r="B4896" t="str">
            <v>W1Q9C4</v>
          </cell>
          <cell r="C4896" t="str">
            <v xml:space="preserve"> Ogataea parapolymorpha (strain ATCC 26012 / BCRC 20466 / JCM 22074 / NRRL Y-7560 / DL-1) (Yeast) (Hansenula polymorpha).</v>
          </cell>
          <cell r="E4896" t="str">
            <v xml:space="preserve"> NCBI_TaxID=871575 {ECO:0000313|EMBL:ESW97411.1, ECO:0000313|Proteomes:UP000008673};</v>
          </cell>
          <cell r="G4896" t="str">
            <v>Eukaryota</v>
          </cell>
          <cell r="H4896" t="str">
            <v xml:space="preserve"> Fungi</v>
          </cell>
          <cell r="I4896" t="str">
            <v xml:space="preserve"> Dikarya</v>
          </cell>
          <cell r="J4896" t="str">
            <v xml:space="preserve"> Ascomycota</v>
          </cell>
          <cell r="K4896" t="str">
            <v xml:space="preserve"> Saccharomycotina</v>
          </cell>
          <cell r="L4896" t="str">
            <v>Saccharomycetes</v>
          </cell>
          <cell r="M4896" t="str">
            <v xml:space="preserve"> Saccharomycetales</v>
          </cell>
          <cell r="N4896" t="str">
            <v xml:space="preserve"> Pichiaceae</v>
          </cell>
          <cell r="O4896" t="str">
            <v xml:space="preserve"> Ogataea.</v>
          </cell>
        </row>
        <row r="4897">
          <cell r="B4897" t="str">
            <v>W1QJ22</v>
          </cell>
          <cell r="C4897" t="str">
            <v xml:space="preserve"> Ogataea parapolymorpha (strain ATCC 26012 / BCRC 20466 / JCM 22074 / NRRL Y-7560 / DL-1) (Yeast) (Hansenula polymorpha).</v>
          </cell>
          <cell r="E4897" t="str">
            <v xml:space="preserve"> NCBI_TaxID=871575 {ECO:0000313|EMBL:ESX00964.1, ECO:0000313|Proteomes:UP000008673};</v>
          </cell>
          <cell r="G4897" t="str">
            <v>Eukaryota</v>
          </cell>
          <cell r="H4897" t="str">
            <v xml:space="preserve"> Fungi</v>
          </cell>
          <cell r="I4897" t="str">
            <v xml:space="preserve"> Dikarya</v>
          </cell>
          <cell r="J4897" t="str">
            <v xml:space="preserve"> Ascomycota</v>
          </cell>
          <cell r="K4897" t="str">
            <v xml:space="preserve"> Saccharomycotina</v>
          </cell>
          <cell r="L4897" t="str">
            <v>Saccharomycetes</v>
          </cell>
          <cell r="M4897" t="str">
            <v xml:space="preserve"> Saccharomycetales</v>
          </cell>
          <cell r="N4897" t="str">
            <v xml:space="preserve"> Pichiaceae</v>
          </cell>
          <cell r="O4897" t="str">
            <v xml:space="preserve"> Ogataea.</v>
          </cell>
        </row>
        <row r="4898">
          <cell r="B4898" t="str">
            <v>W2PGG3</v>
          </cell>
          <cell r="C4898" t="str">
            <v xml:space="preserve"> Phytophthora parasitica (strain INRA-310).</v>
          </cell>
          <cell r="E4898" t="str">
            <v xml:space="preserve"> NCBI_TaxID=761204 {ECO:0000313|EMBL:ETM99725.1, ECO:0000313|Proteomes:UP000018817};</v>
          </cell>
          <cell r="G4898" t="str">
            <v>Eukaryota</v>
          </cell>
          <cell r="H4898" t="str">
            <v xml:space="preserve"> Stramenopiles</v>
          </cell>
          <cell r="I4898" t="str">
            <v xml:space="preserve"> Oomycetes</v>
          </cell>
          <cell r="J4898" t="str">
            <v xml:space="preserve"> Peronosporales</v>
          </cell>
          <cell r="K4898" t="str">
            <v xml:space="preserve"> Phytophthora.</v>
          </cell>
        </row>
        <row r="4899">
          <cell r="B4899" t="str">
            <v>W2PMK4</v>
          </cell>
          <cell r="C4899" t="str">
            <v xml:space="preserve"> Phytophthora parasitica (strain INRA-310).</v>
          </cell>
          <cell r="E4899" t="str">
            <v xml:space="preserve"> NCBI_TaxID=761204 {ECO:0000313|EMBL:ETN02112.1, ECO:0000313|Proteomes:UP000018817};</v>
          </cell>
          <cell r="G4899" t="str">
            <v>Eukaryota</v>
          </cell>
          <cell r="H4899" t="str">
            <v xml:space="preserve"> Stramenopiles</v>
          </cell>
          <cell r="I4899" t="str">
            <v xml:space="preserve"> Oomycetes</v>
          </cell>
          <cell r="J4899" t="str">
            <v xml:space="preserve"> Peronosporales</v>
          </cell>
          <cell r="K4899" t="str">
            <v xml:space="preserve"> Phytophthora.</v>
          </cell>
        </row>
        <row r="4900">
          <cell r="B4900" t="str">
            <v>W2PR52</v>
          </cell>
          <cell r="C4900" t="str">
            <v xml:space="preserve"> Phytophthora parasitica (strain INRA-310).</v>
          </cell>
          <cell r="E4900" t="str">
            <v xml:space="preserve"> NCBI_TaxID=761204 {ECO:0000313|EMBL:ETN03372.1, ECO:0000313|Proteomes:UP000018817};</v>
          </cell>
          <cell r="G4900" t="str">
            <v>Eukaryota</v>
          </cell>
          <cell r="H4900" t="str">
            <v xml:space="preserve"> Stramenopiles</v>
          </cell>
          <cell r="I4900" t="str">
            <v xml:space="preserve"> Oomycetes</v>
          </cell>
          <cell r="J4900" t="str">
            <v xml:space="preserve"> Peronosporales</v>
          </cell>
          <cell r="K4900" t="str">
            <v xml:space="preserve"> Phytophthora.</v>
          </cell>
        </row>
        <row r="4901">
          <cell r="B4901" t="str">
            <v>W2PTN3</v>
          </cell>
          <cell r="C4901" t="str">
            <v xml:space="preserve"> Phytophthora parasitica (strain INRA-310).</v>
          </cell>
          <cell r="E4901" t="str">
            <v xml:space="preserve"> NCBI_TaxID=761204 {ECO:0000313|EMBL:ETN03370.1, ECO:0000313|Proteomes:UP000018817};</v>
          </cell>
          <cell r="G4901" t="str">
            <v>Eukaryota</v>
          </cell>
          <cell r="H4901" t="str">
            <v xml:space="preserve"> Stramenopiles</v>
          </cell>
          <cell r="I4901" t="str">
            <v xml:space="preserve"> Oomycetes</v>
          </cell>
          <cell r="J4901" t="str">
            <v xml:space="preserve"> Peronosporales</v>
          </cell>
          <cell r="K4901" t="str">
            <v xml:space="preserve"> Phytophthora.</v>
          </cell>
        </row>
        <row r="4902">
          <cell r="B4902" t="str">
            <v>W2RXR8</v>
          </cell>
          <cell r="C4902" t="str">
            <v xml:space="preserve"> Cyphellophora europaea CBS 101466.</v>
          </cell>
          <cell r="E4902" t="str">
            <v xml:space="preserve"> NCBI_TaxID=1220924 {ECO:0000313|EMBL:ETN40568.1, ECO:0000313|Proteomes:UP000030752};</v>
          </cell>
          <cell r="G4902" t="str">
            <v>Eukaryota</v>
          </cell>
          <cell r="H4902" t="str">
            <v xml:space="preserve"> Fungi</v>
          </cell>
          <cell r="I4902" t="str">
            <v xml:space="preserve"> Dikarya</v>
          </cell>
          <cell r="J4902" t="str">
            <v xml:space="preserve"> Ascomycota</v>
          </cell>
          <cell r="K4902" t="str">
            <v xml:space="preserve"> Pezizomycotina</v>
          </cell>
          <cell r="L4902" t="str">
            <v xml:space="preserve"> Eurotiomycetes</v>
          </cell>
          <cell r="M4902" t="str">
            <v>Chaetothyriomycetidae</v>
          </cell>
          <cell r="N4902" t="str">
            <v xml:space="preserve"> Chaetothyriales</v>
          </cell>
          <cell r="O4902" t="str">
            <v xml:space="preserve"> Cyphellophoraceae</v>
          </cell>
          <cell r="P4902" t="str">
            <v>Cyphellophora.</v>
          </cell>
        </row>
        <row r="4903">
          <cell r="B4903" t="str">
            <v>W2SF19</v>
          </cell>
          <cell r="C4903" t="str">
            <v xml:space="preserve"> Cyphellophora europaea CBS 101466.</v>
          </cell>
          <cell r="E4903" t="str">
            <v xml:space="preserve"> NCBI_TaxID=1220924 {ECO:0000313|EMBL:ETN46628.1, ECO:0000313|Proteomes:UP000030752};</v>
          </cell>
          <cell r="G4903" t="str">
            <v>Eukaryota</v>
          </cell>
          <cell r="H4903" t="str">
            <v xml:space="preserve"> Fungi</v>
          </cell>
          <cell r="I4903" t="str">
            <v xml:space="preserve"> Dikarya</v>
          </cell>
          <cell r="J4903" t="str">
            <v xml:space="preserve"> Ascomycota</v>
          </cell>
          <cell r="K4903" t="str">
            <v xml:space="preserve"> Pezizomycotina</v>
          </cell>
          <cell r="L4903" t="str">
            <v xml:space="preserve"> Eurotiomycetes</v>
          </cell>
          <cell r="M4903" t="str">
            <v>Chaetothyriomycetidae</v>
          </cell>
          <cell r="N4903" t="str">
            <v xml:space="preserve"> Chaetothyriales</v>
          </cell>
          <cell r="O4903" t="str">
            <v xml:space="preserve"> Cyphellophoraceae</v>
          </cell>
          <cell r="P4903" t="str">
            <v>Cyphellophora.</v>
          </cell>
        </row>
        <row r="4904">
          <cell r="B4904" t="str">
            <v>W2SUG0</v>
          </cell>
          <cell r="C4904" t="str">
            <v xml:space="preserve"> Necator americanus (Human hookworm).</v>
          </cell>
          <cell r="E4904" t="str">
            <v xml:space="preserve"> NCBI_TaxID=51031 {ECO:0000313|EMBL:ETN73250.1, ECO:0000313|Proteomes:UP000053676};</v>
          </cell>
          <cell r="G4904" t="str">
            <v>Eukaryota</v>
          </cell>
          <cell r="H4904" t="str">
            <v xml:space="preserve"> Metazoa</v>
          </cell>
          <cell r="I4904" t="str">
            <v xml:space="preserve"> Ecdysozoa</v>
          </cell>
          <cell r="J4904" t="str">
            <v xml:space="preserve"> Nematoda</v>
          </cell>
          <cell r="K4904" t="str">
            <v xml:space="preserve"> Chromadorea</v>
          </cell>
          <cell r="L4904" t="str">
            <v xml:space="preserve"> Rhabditida</v>
          </cell>
          <cell r="M4904" t="str">
            <v>Strongylida</v>
          </cell>
          <cell r="N4904" t="str">
            <v xml:space="preserve"> Ancylostomatoidea</v>
          </cell>
          <cell r="O4904" t="str">
            <v xml:space="preserve"> Ancylostomatidae</v>
          </cell>
          <cell r="P4904" t="str">
            <v xml:space="preserve"> Bunostominae</v>
          </cell>
          <cell r="Q4904" t="str">
            <v>Necator.</v>
          </cell>
        </row>
        <row r="4905">
          <cell r="B4905" t="str">
            <v>W2T9L3</v>
          </cell>
          <cell r="C4905" t="str">
            <v xml:space="preserve"> Necator americanus (Human hookworm).</v>
          </cell>
          <cell r="E4905" t="str">
            <v xml:space="preserve"> NCBI_TaxID=51031 {ECO:0000313|EMBL:ETN78259.1, ECO:0000313|Proteomes:UP000053676};</v>
          </cell>
          <cell r="G4905" t="str">
            <v>Eukaryota</v>
          </cell>
          <cell r="H4905" t="str">
            <v xml:space="preserve"> Metazoa</v>
          </cell>
          <cell r="I4905" t="str">
            <v xml:space="preserve"> Ecdysozoa</v>
          </cell>
          <cell r="J4905" t="str">
            <v xml:space="preserve"> Nematoda</v>
          </cell>
          <cell r="K4905" t="str">
            <v xml:space="preserve"> Chromadorea</v>
          </cell>
          <cell r="L4905" t="str">
            <v xml:space="preserve"> Rhabditida</v>
          </cell>
          <cell r="M4905" t="str">
            <v>Strongylida</v>
          </cell>
          <cell r="N4905" t="str">
            <v xml:space="preserve"> Ancylostomatoidea</v>
          </cell>
          <cell r="O4905" t="str">
            <v xml:space="preserve"> Ancylostomatidae</v>
          </cell>
          <cell r="P4905" t="str">
            <v xml:space="preserve"> Bunostominae</v>
          </cell>
          <cell r="Q4905" t="str">
            <v>Necator.</v>
          </cell>
        </row>
        <row r="4906">
          <cell r="B4906" t="str">
            <v>W2Y554</v>
          </cell>
          <cell r="C4906" t="str">
            <v xml:space="preserve"> Phytophthora parasitica P10297.</v>
          </cell>
          <cell r="E4906" t="str">
            <v xml:space="preserve"> NCBI_TaxID=1317064 {ECO:0000313|EMBL:ETP29753.1, ECO:0000313|Proteomes:UP000018948};</v>
          </cell>
          <cell r="G4906" t="str">
            <v>Eukaryota</v>
          </cell>
          <cell r="H4906" t="str">
            <v xml:space="preserve"> Stramenopiles</v>
          </cell>
          <cell r="I4906" t="str">
            <v xml:space="preserve"> Oomycetes</v>
          </cell>
          <cell r="J4906" t="str">
            <v xml:space="preserve"> Peronosporales</v>
          </cell>
          <cell r="K4906" t="str">
            <v xml:space="preserve"> Phytophthora.</v>
          </cell>
        </row>
        <row r="4907">
          <cell r="B4907" t="str">
            <v>W2YI69</v>
          </cell>
          <cell r="C4907" t="str">
            <v xml:space="preserve"> Phytophthora parasitica P10297.</v>
          </cell>
          <cell r="E4907" t="str">
            <v xml:space="preserve"> NCBI_TaxID=1317064 {ECO:0000313|EMBL:ETP34715.1, ECO:0000313|Proteomes:UP000018948};</v>
          </cell>
          <cell r="G4907" t="str">
            <v>Eukaryota</v>
          </cell>
          <cell r="H4907" t="str">
            <v xml:space="preserve"> Stramenopiles</v>
          </cell>
          <cell r="I4907" t="str">
            <v xml:space="preserve"> Oomycetes</v>
          </cell>
          <cell r="J4907" t="str">
            <v xml:space="preserve"> Peronosporales</v>
          </cell>
          <cell r="K4907" t="str">
            <v xml:space="preserve"> Phytophthora.</v>
          </cell>
        </row>
        <row r="4908">
          <cell r="B4908" t="str">
            <v>W2YLS4</v>
          </cell>
          <cell r="C4908" t="str">
            <v xml:space="preserve"> Phytophthora parasitica P10297.</v>
          </cell>
          <cell r="E4908" t="str">
            <v xml:space="preserve"> NCBI_TaxID=1317064 {ECO:0000313|EMBL:ETP35985.1, ECO:0000313|Proteomes:UP000018948};</v>
          </cell>
          <cell r="G4908" t="str">
            <v>Eukaryota</v>
          </cell>
          <cell r="H4908" t="str">
            <v xml:space="preserve"> Stramenopiles</v>
          </cell>
          <cell r="I4908" t="str">
            <v xml:space="preserve"> Oomycetes</v>
          </cell>
          <cell r="J4908" t="str">
            <v xml:space="preserve"> Peronosporales</v>
          </cell>
          <cell r="K4908" t="str">
            <v xml:space="preserve"> Phytophthora.</v>
          </cell>
        </row>
        <row r="4909">
          <cell r="B4909" t="str">
            <v>W2YMD0</v>
          </cell>
          <cell r="C4909" t="str">
            <v xml:space="preserve"> Phytophthora parasitica P10297.</v>
          </cell>
          <cell r="E4909" t="str">
            <v xml:space="preserve"> NCBI_TaxID=1317064 {ECO:0000313|EMBL:ETP35987.1, ECO:0000313|Proteomes:UP000018948};</v>
          </cell>
          <cell r="G4909" t="str">
            <v>Eukaryota</v>
          </cell>
          <cell r="H4909" t="str">
            <v xml:space="preserve"> Stramenopiles</v>
          </cell>
          <cell r="I4909" t="str">
            <v xml:space="preserve"> Oomycetes</v>
          </cell>
          <cell r="J4909" t="str">
            <v xml:space="preserve"> Peronosporales</v>
          </cell>
          <cell r="K4909" t="str">
            <v xml:space="preserve"> Phytophthora.</v>
          </cell>
        </row>
        <row r="4910">
          <cell r="B4910" t="str">
            <v>W3X4U9</v>
          </cell>
          <cell r="C4910" t="str">
            <v xml:space="preserve"> Pestalotiopsis fici (strain W106-1 / CGMCC3.15140).</v>
          </cell>
          <cell r="E4910" t="str">
            <v xml:space="preserve"> NCBI_TaxID=1229662 {ECO:0000313|EMBL:ETS80201.1, ECO:0000313|Proteomes:UP000030651};</v>
          </cell>
          <cell r="G4910" t="str">
            <v>Eukaryota</v>
          </cell>
          <cell r="H4910" t="str">
            <v xml:space="preserve"> Fungi</v>
          </cell>
          <cell r="I4910" t="str">
            <v xml:space="preserve"> Dikarya</v>
          </cell>
          <cell r="J4910" t="str">
            <v xml:space="preserve"> Ascomycota</v>
          </cell>
          <cell r="K4910" t="str">
            <v xml:space="preserve"> Pezizomycotina</v>
          </cell>
          <cell r="L4910" t="str">
            <v>Sordariomycetes</v>
          </cell>
          <cell r="M4910" t="str">
            <v xml:space="preserve"> Xylariomycetidae</v>
          </cell>
          <cell r="N4910" t="str">
            <v xml:space="preserve"> Xylariales</v>
          </cell>
          <cell r="O4910" t="str">
            <v xml:space="preserve"> Sporocadaceae</v>
          </cell>
          <cell r="P4910" t="str">
            <v>Pestalotiopsis.</v>
          </cell>
        </row>
        <row r="4911">
          <cell r="B4911" t="str">
            <v>W3XA80</v>
          </cell>
          <cell r="C4911" t="str">
            <v xml:space="preserve"> Pestalotiopsis fici (strain W106-1 / CGMCC3.15140).</v>
          </cell>
          <cell r="E4911" t="str">
            <v xml:space="preserve"> NCBI_TaxID=1229662 {ECO:0000313|EMBL:ETS82081.1, ECO:0000313|Proteomes:UP000030651};</v>
          </cell>
          <cell r="G4911" t="str">
            <v>Eukaryota</v>
          </cell>
          <cell r="H4911" t="str">
            <v xml:space="preserve"> Fungi</v>
          </cell>
          <cell r="I4911" t="str">
            <v xml:space="preserve"> Dikarya</v>
          </cell>
          <cell r="J4911" t="str">
            <v xml:space="preserve"> Ascomycota</v>
          </cell>
          <cell r="K4911" t="str">
            <v xml:space="preserve"> Pezizomycotina</v>
          </cell>
          <cell r="L4911" t="str">
            <v>Sordariomycetes</v>
          </cell>
          <cell r="M4911" t="str">
            <v xml:space="preserve"> Xylariomycetidae</v>
          </cell>
          <cell r="N4911" t="str">
            <v xml:space="preserve"> Xylariales</v>
          </cell>
          <cell r="O4911" t="str">
            <v xml:space="preserve"> Sporocadaceae</v>
          </cell>
          <cell r="P4911" t="str">
            <v>Pestalotiopsis.</v>
          </cell>
        </row>
        <row r="4912">
          <cell r="B4912" t="str">
            <v>W4FJD2</v>
          </cell>
          <cell r="C4912" t="str">
            <v xml:space="preserve"> Aphanomyces astaci.</v>
          </cell>
          <cell r="E4912" t="str">
            <v xml:space="preserve"> NCBI_TaxID=112090 {ECO:0000313|EMBL:ETV66956.1, ECO:0000313|Proteomes:UP000019040};</v>
          </cell>
          <cell r="G4912" t="str">
            <v>Eukaryota</v>
          </cell>
          <cell r="H4912" t="str">
            <v xml:space="preserve"> Stramenopiles</v>
          </cell>
          <cell r="I4912" t="str">
            <v xml:space="preserve"> Oomycetes</v>
          </cell>
          <cell r="J4912" t="str">
            <v xml:space="preserve"> Saprolegniales</v>
          </cell>
          <cell r="K4912" t="str">
            <v xml:space="preserve"> Saprolegniaceae</v>
          </cell>
          <cell r="L4912" t="str">
            <v>Aphanomyces.</v>
          </cell>
        </row>
        <row r="4913">
          <cell r="B4913" t="str">
            <v>W4G1K8</v>
          </cell>
          <cell r="C4913" t="str">
            <v xml:space="preserve"> Aphanomyces astaci.</v>
          </cell>
          <cell r="E4913" t="str">
            <v xml:space="preserve"> NCBI_TaxID=112090 {ECO:0000313|EMBL:ETV73587.1, ECO:0000313|Proteomes:UP000019040};</v>
          </cell>
          <cell r="G4913" t="str">
            <v>Eukaryota</v>
          </cell>
          <cell r="H4913" t="str">
            <v xml:space="preserve"> Stramenopiles</v>
          </cell>
          <cell r="I4913" t="str">
            <v xml:space="preserve"> Oomycetes</v>
          </cell>
          <cell r="J4913" t="str">
            <v xml:space="preserve"> Saprolegniales</v>
          </cell>
          <cell r="K4913" t="str">
            <v xml:space="preserve"> Saprolegniaceae</v>
          </cell>
          <cell r="L4913" t="str">
            <v>Aphanomyces.</v>
          </cell>
        </row>
        <row r="4914">
          <cell r="B4914" t="str">
            <v>W4G3D3</v>
          </cell>
          <cell r="C4914" t="str">
            <v xml:space="preserve"> Aphanomyces astaci.</v>
          </cell>
          <cell r="E4914" t="str">
            <v xml:space="preserve"> NCBI_TaxID=112090 {ECO:0000313|EMBL:ETV73544.1, ECO:0000313|Proteomes:UP000019040};</v>
          </cell>
          <cell r="G4914" t="str">
            <v>Eukaryota</v>
          </cell>
          <cell r="H4914" t="str">
            <v xml:space="preserve"> Stramenopiles</v>
          </cell>
          <cell r="I4914" t="str">
            <v xml:space="preserve"> Oomycetes</v>
          </cell>
          <cell r="J4914" t="str">
            <v xml:space="preserve"> Saprolegniales</v>
          </cell>
          <cell r="K4914" t="str">
            <v xml:space="preserve"> Saprolegniaceae</v>
          </cell>
          <cell r="L4914" t="str">
            <v>Aphanomyces.</v>
          </cell>
        </row>
        <row r="4915">
          <cell r="B4915" t="str">
            <v>W4GLW3</v>
          </cell>
          <cell r="C4915" t="str">
            <v xml:space="preserve"> Aphanomyces astaci.</v>
          </cell>
          <cell r="E4915" t="str">
            <v xml:space="preserve"> NCBI_TaxID=112090 {ECO:0000313|EMBL:ETV80356.1, ECO:0000313|Proteomes:UP000019040};</v>
          </cell>
          <cell r="G4915" t="str">
            <v>Eukaryota</v>
          </cell>
          <cell r="H4915" t="str">
            <v xml:space="preserve"> Stramenopiles</v>
          </cell>
          <cell r="I4915" t="str">
            <v xml:space="preserve"> Oomycetes</v>
          </cell>
          <cell r="J4915" t="str">
            <v xml:space="preserve"> Saprolegniales</v>
          </cell>
          <cell r="K4915" t="str">
            <v xml:space="preserve"> Saprolegniaceae</v>
          </cell>
          <cell r="L4915" t="str">
            <v>Aphanomyces.</v>
          </cell>
        </row>
        <row r="4916">
          <cell r="B4916" t="str">
            <v>W4ISV5</v>
          </cell>
          <cell r="C4916" t="str">
            <v xml:space="preserve"> Plasmodium falciparum (isolate Palo Alto / Uganda).</v>
          </cell>
          <cell r="E4916" t="str">
            <v xml:space="preserve"> NCBI_TaxID=57270 {ECO:0000313|EMBL:ETW53175.1, ECO:0000313|Proteomes:UP000019103};</v>
          </cell>
          <cell r="G4916" t="str">
            <v>Eukaryota</v>
          </cell>
          <cell r="H4916" t="str">
            <v xml:space="preserve"> Alveolata</v>
          </cell>
          <cell r="I4916" t="str">
            <v xml:space="preserve"> Apicomplexa</v>
          </cell>
          <cell r="J4916" t="str">
            <v xml:space="preserve"> Aconoidasida</v>
          </cell>
          <cell r="K4916" t="str">
            <v xml:space="preserve"> Haemosporida</v>
          </cell>
          <cell r="L4916" t="str">
            <v>Plasmodiidae</v>
          </cell>
          <cell r="M4916" t="str">
            <v xml:space="preserve"> Plasmodium</v>
          </cell>
          <cell r="N4916" t="str">
            <v xml:space="preserve"> Plasmodium (Laverania).</v>
          </cell>
        </row>
        <row r="4917">
          <cell r="B4917" t="str">
            <v>W4K8E6</v>
          </cell>
          <cell r="C4917" t="str">
            <v xml:space="preserve"> Heterobasidion irregulare TC 32-1.</v>
          </cell>
          <cell r="E4917" t="str">
            <v xml:space="preserve"> NCBI_TaxID=747525 {ECO:0000313|EMBL:ETW81625.1, ECO:0000313|Proteomes:UP000030671};</v>
          </cell>
          <cell r="G4917" t="str">
            <v>Eukaryota</v>
          </cell>
          <cell r="H4917" t="str">
            <v xml:space="preserve"> Fungi</v>
          </cell>
          <cell r="I4917" t="str">
            <v xml:space="preserve"> Dikarya</v>
          </cell>
          <cell r="J4917" t="str">
            <v xml:space="preserve"> Basidiomycota</v>
          </cell>
          <cell r="K4917" t="str">
            <v xml:space="preserve"> Agaricomycotina</v>
          </cell>
          <cell r="L4917" t="str">
            <v>Agaricomycetes</v>
          </cell>
          <cell r="M4917" t="str">
            <v xml:space="preserve"> Russulales</v>
          </cell>
          <cell r="N4917" t="str">
            <v xml:space="preserve"> Bondarzewiaceae</v>
          </cell>
          <cell r="O4917" t="str">
            <v xml:space="preserve"> Heterobasidion</v>
          </cell>
          <cell r="P4917" t="str">
            <v>Heterobasidion annosum species complex.</v>
          </cell>
        </row>
        <row r="4918">
          <cell r="B4918" t="str">
            <v>W4KLI5</v>
          </cell>
          <cell r="C4918" t="str">
            <v xml:space="preserve"> Heterobasidion irregulare TC 32-1.</v>
          </cell>
          <cell r="E4918" t="str">
            <v xml:space="preserve"> NCBI_TaxID=747525 {ECO:0000313|EMBL:ETW85906.1, ECO:0000313|Proteomes:UP000030671};</v>
          </cell>
          <cell r="G4918" t="str">
            <v>Eukaryota</v>
          </cell>
          <cell r="H4918" t="str">
            <v xml:space="preserve"> Fungi</v>
          </cell>
          <cell r="I4918" t="str">
            <v xml:space="preserve"> Dikarya</v>
          </cell>
          <cell r="J4918" t="str">
            <v xml:space="preserve"> Basidiomycota</v>
          </cell>
          <cell r="K4918" t="str">
            <v xml:space="preserve"> Agaricomycotina</v>
          </cell>
          <cell r="L4918" t="str">
            <v>Agaricomycetes</v>
          </cell>
          <cell r="M4918" t="str">
            <v xml:space="preserve"> Russulales</v>
          </cell>
          <cell r="N4918" t="str">
            <v xml:space="preserve"> Bondarzewiaceae</v>
          </cell>
          <cell r="O4918" t="str">
            <v xml:space="preserve"> Heterobasidion</v>
          </cell>
          <cell r="P4918" t="str">
            <v>Heterobasidion annosum species complex.</v>
          </cell>
        </row>
        <row r="4919">
          <cell r="B4919" t="str">
            <v>W4YHL2</v>
          </cell>
          <cell r="C4919" t="str">
            <v xml:space="preserve"> Strongylocentrotus purpuratus (Purple sea urchin).</v>
          </cell>
          <cell r="E4919" t="str">
            <v xml:space="preserve"> NCBI_TaxID=7668 {ECO:0000313|EnsemblMetazoa:SPU_015257-tr, ECO:0000313|Proteomes:UP000007110};</v>
          </cell>
          <cell r="G4919" t="str">
            <v>Eukaryota</v>
          </cell>
          <cell r="H4919" t="str">
            <v xml:space="preserve"> Metazoa</v>
          </cell>
          <cell r="I4919" t="str">
            <v xml:space="preserve"> Echinodermata</v>
          </cell>
          <cell r="J4919" t="str">
            <v xml:space="preserve"> Eleutherozoa</v>
          </cell>
          <cell r="K4919" t="str">
            <v xml:space="preserve"> Echinozoa</v>
          </cell>
          <cell r="L4919" t="str">
            <v>Echinoidea</v>
          </cell>
          <cell r="M4919" t="str">
            <v xml:space="preserve"> Euechinoidea</v>
          </cell>
          <cell r="N4919" t="str">
            <v xml:space="preserve"> Echinacea</v>
          </cell>
          <cell r="O4919" t="str">
            <v xml:space="preserve"> Echinoida</v>
          </cell>
          <cell r="P4919" t="str">
            <v xml:space="preserve"> Strongylocentrotidae</v>
          </cell>
          <cell r="Q4919" t="str">
            <v>Strongylocentrotus.</v>
          </cell>
        </row>
        <row r="4920">
          <cell r="B4920" t="str">
            <v>W4ZC91</v>
          </cell>
          <cell r="C4920" t="str">
            <v xml:space="preserve"> Strongylocentrotus purpuratus (Purple sea urchin).</v>
          </cell>
          <cell r="E4920" t="str">
            <v xml:space="preserve"> NCBI_TaxID=7668 {ECO:0000313|EnsemblMetazoa:SPU_025777-tr, ECO:0000313|Proteomes:UP000007110};</v>
          </cell>
          <cell r="G4920" t="str">
            <v>Eukaryota</v>
          </cell>
          <cell r="H4920" t="str">
            <v xml:space="preserve"> Metazoa</v>
          </cell>
          <cell r="I4920" t="str">
            <v xml:space="preserve"> Echinodermata</v>
          </cell>
          <cell r="J4920" t="str">
            <v xml:space="preserve"> Eleutherozoa</v>
          </cell>
          <cell r="K4920" t="str">
            <v xml:space="preserve"> Echinozoa</v>
          </cell>
          <cell r="L4920" t="str">
            <v>Echinoidea</v>
          </cell>
          <cell r="M4920" t="str">
            <v xml:space="preserve"> Euechinoidea</v>
          </cell>
          <cell r="N4920" t="str">
            <v xml:space="preserve"> Echinacea</v>
          </cell>
          <cell r="O4920" t="str">
            <v xml:space="preserve"> Echinoida</v>
          </cell>
          <cell r="P4920" t="str">
            <v xml:space="preserve"> Strongylocentrotidae</v>
          </cell>
          <cell r="Q4920" t="str">
            <v>Strongylocentrotus.</v>
          </cell>
        </row>
        <row r="4921">
          <cell r="B4921" t="str">
            <v>W4ZGC9</v>
          </cell>
          <cell r="C4921" t="str">
            <v xml:space="preserve"> Strongylocentrotus purpuratus (Purple sea urchin).</v>
          </cell>
          <cell r="E4921" t="str">
            <v xml:space="preserve"> NCBI_TaxID=7668 {ECO:0000313|EnsemblMetazoa:SPU_027236-tr, ECO:0000313|Proteomes:UP000007110};</v>
          </cell>
          <cell r="G4921" t="str">
            <v>Eukaryota</v>
          </cell>
          <cell r="H4921" t="str">
            <v xml:space="preserve"> Metazoa</v>
          </cell>
          <cell r="I4921" t="str">
            <v xml:space="preserve"> Echinodermata</v>
          </cell>
          <cell r="J4921" t="str">
            <v xml:space="preserve"> Eleutherozoa</v>
          </cell>
          <cell r="K4921" t="str">
            <v xml:space="preserve"> Echinozoa</v>
          </cell>
          <cell r="L4921" t="str">
            <v>Echinoidea</v>
          </cell>
          <cell r="M4921" t="str">
            <v xml:space="preserve"> Euechinoidea</v>
          </cell>
          <cell r="N4921" t="str">
            <v xml:space="preserve"> Echinacea</v>
          </cell>
          <cell r="O4921" t="str">
            <v xml:space="preserve"> Echinoida</v>
          </cell>
          <cell r="P4921" t="str">
            <v xml:space="preserve"> Strongylocentrotidae</v>
          </cell>
          <cell r="Q4921" t="str">
            <v>Strongylocentrotus.</v>
          </cell>
        </row>
        <row r="4922">
          <cell r="B4922" t="str">
            <v>W5A0E2</v>
          </cell>
          <cell r="C4922" t="str">
            <v xml:space="preserve"> Triticum aestivum (Wheat).</v>
          </cell>
          <cell r="E4922" t="str">
            <v xml:space="preserve"> NCBI_TaxID=4565 {ECO:0000313|EnsemblPlants:TRIAE_CS42_1BL_TGACv1_032362_AA0128930.1, ECO:0000313|Proteomes:UP000019116};</v>
          </cell>
          <cell r="G4922" t="str">
            <v>Eukaryota</v>
          </cell>
          <cell r="H4922" t="str">
            <v xml:space="preserve"> Viridiplantae</v>
          </cell>
          <cell r="I4922" t="str">
            <v xml:space="preserve"> Streptophyta</v>
          </cell>
          <cell r="J4922" t="str">
            <v xml:space="preserve"> Embryophyta</v>
          </cell>
          <cell r="K4922" t="str">
            <v xml:space="preserve"> Tracheophyta</v>
          </cell>
          <cell r="L4922" t="str">
            <v>Spermatophyta</v>
          </cell>
          <cell r="M4922" t="str">
            <v xml:space="preserve"> Magnoliophyta</v>
          </cell>
          <cell r="N4922" t="str">
            <v xml:space="preserve"> Liliopsida</v>
          </cell>
          <cell r="O4922" t="str">
            <v xml:space="preserve"> Poales</v>
          </cell>
          <cell r="P4922" t="str">
            <v xml:space="preserve"> Poaceae</v>
          </cell>
          <cell r="Q4922" t="str">
            <v xml:space="preserve"> BOP clade</v>
          </cell>
          <cell r="R4922" t="str">
            <v>Pooideae</v>
          </cell>
          <cell r="S4922" t="str">
            <v xml:space="preserve"> Triticodae</v>
          </cell>
          <cell r="T4922" t="str">
            <v xml:space="preserve"> Triticeae</v>
          </cell>
          <cell r="U4922" t="str">
            <v xml:space="preserve"> Triticinae</v>
          </cell>
        </row>
        <row r="4923">
          <cell r="B4923" t="str">
            <v>W5CKD0</v>
          </cell>
          <cell r="C4923" t="str">
            <v xml:space="preserve"> Triticum aestivum (Wheat).</v>
          </cell>
          <cell r="E4923" t="str">
            <v xml:space="preserve"> NCBI_TaxID=4565 {ECO:0000313|EnsemblPlants:TRIAE_CS42_3AS_TGACv1_211073_AA0684600.1, ECO:0000313|Proteomes:UP000019116};</v>
          </cell>
          <cell r="G4923" t="str">
            <v>Eukaryota</v>
          </cell>
          <cell r="H4923" t="str">
            <v xml:space="preserve"> Viridiplantae</v>
          </cell>
          <cell r="I4923" t="str">
            <v xml:space="preserve"> Streptophyta</v>
          </cell>
          <cell r="J4923" t="str">
            <v xml:space="preserve"> Embryophyta</v>
          </cell>
          <cell r="K4923" t="str">
            <v xml:space="preserve"> Tracheophyta</v>
          </cell>
          <cell r="L4923" t="str">
            <v>Spermatophyta</v>
          </cell>
          <cell r="M4923" t="str">
            <v xml:space="preserve"> Magnoliophyta</v>
          </cell>
          <cell r="N4923" t="str">
            <v xml:space="preserve"> Liliopsida</v>
          </cell>
          <cell r="O4923" t="str">
            <v xml:space="preserve"> Poales</v>
          </cell>
          <cell r="P4923" t="str">
            <v xml:space="preserve"> Poaceae</v>
          </cell>
          <cell r="Q4923" t="str">
            <v xml:space="preserve"> BOP clade</v>
          </cell>
          <cell r="R4923" t="str">
            <v>Pooideae</v>
          </cell>
          <cell r="S4923" t="str">
            <v xml:space="preserve"> Triticodae</v>
          </cell>
          <cell r="T4923" t="str">
            <v xml:space="preserve"> Triticeae</v>
          </cell>
          <cell r="U4923" t="str">
            <v xml:space="preserve"> Triticinae</v>
          </cell>
        </row>
        <row r="4924">
          <cell r="B4924" t="str">
            <v>W5CRU6</v>
          </cell>
          <cell r="C4924" t="str">
            <v xml:space="preserve"> Triticum aestivum (Wheat).</v>
          </cell>
          <cell r="E4924" t="str">
            <v xml:space="preserve"> NCBI_TaxID=4565 {ECO:0000313|EMBL:CDM83072.1};</v>
          </cell>
          <cell r="G4924" t="str">
            <v>Eukaryota</v>
          </cell>
          <cell r="H4924" t="str">
            <v xml:space="preserve"> Viridiplantae</v>
          </cell>
          <cell r="I4924" t="str">
            <v xml:space="preserve"> Streptophyta</v>
          </cell>
          <cell r="J4924" t="str">
            <v xml:space="preserve"> Embryophyta</v>
          </cell>
          <cell r="K4924" t="str">
            <v xml:space="preserve"> Tracheophyta</v>
          </cell>
          <cell r="L4924" t="str">
            <v>Spermatophyta</v>
          </cell>
          <cell r="M4924" t="str">
            <v xml:space="preserve"> Magnoliophyta</v>
          </cell>
          <cell r="N4924" t="str">
            <v xml:space="preserve"> Liliopsida</v>
          </cell>
          <cell r="O4924" t="str">
            <v xml:space="preserve"> Poales</v>
          </cell>
          <cell r="P4924" t="str">
            <v xml:space="preserve"> Poaceae</v>
          </cell>
          <cell r="Q4924" t="str">
            <v xml:space="preserve"> BOP clade</v>
          </cell>
          <cell r="R4924" t="str">
            <v>Pooideae</v>
          </cell>
          <cell r="S4924" t="str">
            <v xml:space="preserve"> Triticodae</v>
          </cell>
          <cell r="T4924" t="str">
            <v xml:space="preserve"> Triticeae</v>
          </cell>
          <cell r="U4924" t="str">
            <v xml:space="preserve"> Triticinae</v>
          </cell>
        </row>
        <row r="4925">
          <cell r="B4925" t="str">
            <v>W5DWT9</v>
          </cell>
          <cell r="C4925" t="str">
            <v xml:space="preserve"> Triticum aestivum (Wheat).</v>
          </cell>
          <cell r="E4925" t="str">
            <v xml:space="preserve"> NCBI_TaxID=4565 {ECO:0000313|EnsemblPlants:TRIAE_CS42_4AS_TGACv1_307078_AA1016740.1, ECO:0000313|Proteomes:UP000019116};</v>
          </cell>
          <cell r="G4925" t="str">
            <v>Eukaryota</v>
          </cell>
          <cell r="H4925" t="str">
            <v xml:space="preserve"> Viridiplantae</v>
          </cell>
          <cell r="I4925" t="str">
            <v xml:space="preserve"> Streptophyta</v>
          </cell>
          <cell r="J4925" t="str">
            <v xml:space="preserve"> Embryophyta</v>
          </cell>
          <cell r="K4925" t="str">
            <v xml:space="preserve"> Tracheophyta</v>
          </cell>
          <cell r="L4925" t="str">
            <v>Spermatophyta</v>
          </cell>
          <cell r="M4925" t="str">
            <v xml:space="preserve"> Magnoliophyta</v>
          </cell>
          <cell r="N4925" t="str">
            <v xml:space="preserve"> Liliopsida</v>
          </cell>
          <cell r="O4925" t="str">
            <v xml:space="preserve"> Poales</v>
          </cell>
          <cell r="P4925" t="str">
            <v xml:space="preserve"> Poaceae</v>
          </cell>
          <cell r="Q4925" t="str">
            <v xml:space="preserve"> BOP clade</v>
          </cell>
          <cell r="R4925" t="str">
            <v>Pooideae</v>
          </cell>
          <cell r="S4925" t="str">
            <v xml:space="preserve"> Triticodae</v>
          </cell>
          <cell r="T4925" t="str">
            <v xml:space="preserve"> Triticeae</v>
          </cell>
          <cell r="U4925" t="str">
            <v xml:space="preserve"> Triticinae</v>
          </cell>
        </row>
        <row r="4926">
          <cell r="B4926" t="str">
            <v>W5DXN4</v>
          </cell>
          <cell r="C4926" t="str">
            <v xml:space="preserve"> Triticum aestivum (Wheat).</v>
          </cell>
          <cell r="E4926" t="str">
            <v xml:space="preserve"> NCBI_TaxID=4565 {ECO:0000313|EnsemblPlants:TRIAE_CS42_4BL_TGACv1_321851_AA1066240.1, ECO:0000313|Proteomes:UP000019116};</v>
          </cell>
          <cell r="G4926" t="str">
            <v>Eukaryota</v>
          </cell>
          <cell r="H4926" t="str">
            <v xml:space="preserve"> Viridiplantae</v>
          </cell>
          <cell r="I4926" t="str">
            <v xml:space="preserve"> Streptophyta</v>
          </cell>
          <cell r="J4926" t="str">
            <v xml:space="preserve"> Embryophyta</v>
          </cell>
          <cell r="K4926" t="str">
            <v xml:space="preserve"> Tracheophyta</v>
          </cell>
          <cell r="L4926" t="str">
            <v>Spermatophyta</v>
          </cell>
          <cell r="M4926" t="str">
            <v xml:space="preserve"> Magnoliophyta</v>
          </cell>
          <cell r="N4926" t="str">
            <v xml:space="preserve"> Liliopsida</v>
          </cell>
          <cell r="O4926" t="str">
            <v xml:space="preserve"> Poales</v>
          </cell>
          <cell r="P4926" t="str">
            <v xml:space="preserve"> Poaceae</v>
          </cell>
          <cell r="Q4926" t="str">
            <v xml:space="preserve"> BOP clade</v>
          </cell>
          <cell r="R4926" t="str">
            <v>Pooideae</v>
          </cell>
          <cell r="S4926" t="str">
            <v xml:space="preserve"> Triticodae</v>
          </cell>
          <cell r="T4926" t="str">
            <v xml:space="preserve"> Triticeae</v>
          </cell>
          <cell r="U4926" t="str">
            <v xml:space="preserve"> Triticinae</v>
          </cell>
        </row>
        <row r="4927">
          <cell r="B4927" t="str">
            <v>W5E2K9</v>
          </cell>
          <cell r="C4927" t="str">
            <v xml:space="preserve"> Triticum aestivum (Wheat).</v>
          </cell>
          <cell r="E4927" t="str">
            <v xml:space="preserve"> NCBI_TaxID=4565 {ECO:0000313|EnsemblPlants:TRIAE_CS42_4BL_TGACv1_321242_AA1057770.2, ECO:0000313|Proteomes:UP000019116};</v>
          </cell>
          <cell r="G4927" t="str">
            <v>Eukaryota</v>
          </cell>
          <cell r="H4927" t="str">
            <v xml:space="preserve"> Viridiplantae</v>
          </cell>
          <cell r="I4927" t="str">
            <v xml:space="preserve"> Streptophyta</v>
          </cell>
          <cell r="J4927" t="str">
            <v xml:space="preserve"> Embryophyta</v>
          </cell>
          <cell r="K4927" t="str">
            <v xml:space="preserve"> Tracheophyta</v>
          </cell>
          <cell r="L4927" t="str">
            <v>Spermatophyta</v>
          </cell>
          <cell r="M4927" t="str">
            <v xml:space="preserve"> Magnoliophyta</v>
          </cell>
          <cell r="N4927" t="str">
            <v xml:space="preserve"> Liliopsida</v>
          </cell>
          <cell r="O4927" t="str">
            <v xml:space="preserve"> Poales</v>
          </cell>
          <cell r="P4927" t="str">
            <v xml:space="preserve"> Poaceae</v>
          </cell>
          <cell r="Q4927" t="str">
            <v xml:space="preserve"> BOP clade</v>
          </cell>
          <cell r="R4927" t="str">
            <v>Pooideae</v>
          </cell>
          <cell r="S4927" t="str">
            <v xml:space="preserve"> Triticodae</v>
          </cell>
          <cell r="T4927" t="str">
            <v xml:space="preserve"> Triticeae</v>
          </cell>
          <cell r="U4927" t="str">
            <v xml:space="preserve"> Triticinae</v>
          </cell>
        </row>
        <row r="4928">
          <cell r="B4928" t="str">
            <v>W5EH90</v>
          </cell>
          <cell r="C4928" t="str">
            <v xml:space="preserve"> Triticum aestivum (Wheat).</v>
          </cell>
          <cell r="E4928" t="str">
            <v xml:space="preserve"> NCBI_TaxID=4565 {ECO:0000313|EnsemblPlants:TRIAE_CS42_4DL_TGACv1_342580_AA1117210.1, ECO:0000313|Proteomes:UP000019116};</v>
          </cell>
          <cell r="G4928" t="str">
            <v>Eukaryota</v>
          </cell>
          <cell r="H4928" t="str">
            <v xml:space="preserve"> Viridiplantae</v>
          </cell>
          <cell r="I4928" t="str">
            <v xml:space="preserve"> Streptophyta</v>
          </cell>
          <cell r="J4928" t="str">
            <v xml:space="preserve"> Embryophyta</v>
          </cell>
          <cell r="K4928" t="str">
            <v xml:space="preserve"> Tracheophyta</v>
          </cell>
          <cell r="L4928" t="str">
            <v>Spermatophyta</v>
          </cell>
          <cell r="M4928" t="str">
            <v xml:space="preserve"> Magnoliophyta</v>
          </cell>
          <cell r="N4928" t="str">
            <v xml:space="preserve"> Liliopsida</v>
          </cell>
          <cell r="O4928" t="str">
            <v xml:space="preserve"> Poales</v>
          </cell>
          <cell r="P4928" t="str">
            <v xml:space="preserve"> Poaceae</v>
          </cell>
          <cell r="Q4928" t="str">
            <v xml:space="preserve"> BOP clade</v>
          </cell>
          <cell r="R4928" t="str">
            <v>Pooideae</v>
          </cell>
          <cell r="S4928" t="str">
            <v xml:space="preserve"> Triticodae</v>
          </cell>
          <cell r="T4928" t="str">
            <v xml:space="preserve"> Triticeae</v>
          </cell>
          <cell r="U4928" t="str">
            <v xml:space="preserve"> Triticinae</v>
          </cell>
        </row>
        <row r="4929">
          <cell r="B4929" t="str">
            <v>W5EJD1</v>
          </cell>
          <cell r="C4929" t="str">
            <v xml:space="preserve"> Triticum aestivum (Wheat).</v>
          </cell>
          <cell r="E4929" t="str">
            <v xml:space="preserve"> NCBI_TaxID=4565 {ECO:0000313|EnsemblPlants:TRIAE_CS42_4DL_TGACv1_345350_AA1152790.1, ECO:0000313|Proteomes:UP000019116};</v>
          </cell>
          <cell r="G4929" t="str">
            <v>Eukaryota</v>
          </cell>
          <cell r="H4929" t="str">
            <v xml:space="preserve"> Viridiplantae</v>
          </cell>
          <cell r="I4929" t="str">
            <v xml:space="preserve"> Streptophyta</v>
          </cell>
          <cell r="J4929" t="str">
            <v xml:space="preserve"> Embryophyta</v>
          </cell>
          <cell r="K4929" t="str">
            <v xml:space="preserve"> Tracheophyta</v>
          </cell>
          <cell r="L4929" t="str">
            <v>Spermatophyta</v>
          </cell>
          <cell r="M4929" t="str">
            <v xml:space="preserve"> Magnoliophyta</v>
          </cell>
          <cell r="N4929" t="str">
            <v xml:space="preserve"> Liliopsida</v>
          </cell>
          <cell r="O4929" t="str">
            <v xml:space="preserve"> Poales</v>
          </cell>
          <cell r="P4929" t="str">
            <v xml:space="preserve"> Poaceae</v>
          </cell>
          <cell r="Q4929" t="str">
            <v xml:space="preserve"> BOP clade</v>
          </cell>
          <cell r="R4929" t="str">
            <v>Pooideae</v>
          </cell>
          <cell r="S4929" t="str">
            <v xml:space="preserve"> Triticodae</v>
          </cell>
          <cell r="T4929" t="str">
            <v xml:space="preserve"> Triticeae</v>
          </cell>
          <cell r="U4929" t="str">
            <v xml:space="preserve"> Triticinae</v>
          </cell>
        </row>
        <row r="4930">
          <cell r="B4930" t="str">
            <v>W5EL31</v>
          </cell>
          <cell r="C4930" t="str">
            <v xml:space="preserve"> Triticum aestivum (Wheat).</v>
          </cell>
          <cell r="E4930" t="str">
            <v xml:space="preserve"> NCBI_TaxID=4565 {ECO:0000313|EnsemblPlants:TRIAE_CS42_4DL_TGACv1_343137_AA1130350.1, ECO:0000313|Proteomes:UP000019116};</v>
          </cell>
          <cell r="G4930" t="str">
            <v>Eukaryota</v>
          </cell>
          <cell r="H4930" t="str">
            <v xml:space="preserve"> Viridiplantae</v>
          </cell>
          <cell r="I4930" t="str">
            <v xml:space="preserve"> Streptophyta</v>
          </cell>
          <cell r="J4930" t="str">
            <v xml:space="preserve"> Embryophyta</v>
          </cell>
          <cell r="K4930" t="str">
            <v xml:space="preserve"> Tracheophyta</v>
          </cell>
          <cell r="L4930" t="str">
            <v>Spermatophyta</v>
          </cell>
          <cell r="M4930" t="str">
            <v xml:space="preserve"> Magnoliophyta</v>
          </cell>
          <cell r="N4930" t="str">
            <v xml:space="preserve"> Liliopsida</v>
          </cell>
          <cell r="O4930" t="str">
            <v xml:space="preserve"> Poales</v>
          </cell>
          <cell r="P4930" t="str">
            <v xml:space="preserve"> Poaceae</v>
          </cell>
          <cell r="Q4930" t="str">
            <v xml:space="preserve"> BOP clade</v>
          </cell>
          <cell r="R4930" t="str">
            <v>Pooideae</v>
          </cell>
          <cell r="S4930" t="str">
            <v xml:space="preserve"> Triticodae</v>
          </cell>
          <cell r="T4930" t="str">
            <v xml:space="preserve"> Triticeae</v>
          </cell>
          <cell r="U4930" t="str">
            <v xml:space="preserve"> Triticinae</v>
          </cell>
        </row>
        <row r="4931">
          <cell r="B4931" t="str">
            <v>W5J674</v>
          </cell>
          <cell r="C4931" t="str">
            <v xml:space="preserve"> Anopheles darlingi (Mosquito).</v>
          </cell>
          <cell r="E4931" t="str">
            <v xml:space="preserve"> NCBI_TaxID=43151 {ECO:0000313|EMBL:ETN58314.1, ECO:0000313|Proteomes:UP000000673};</v>
          </cell>
          <cell r="G4931" t="str">
            <v>Eukaryota</v>
          </cell>
          <cell r="H4931" t="str">
            <v xml:space="preserve"> Metazoa</v>
          </cell>
          <cell r="I4931" t="str">
            <v xml:space="preserve"> Ecdysozoa</v>
          </cell>
          <cell r="J4931" t="str">
            <v xml:space="preserve"> Arthropoda</v>
          </cell>
          <cell r="K4931" t="str">
            <v xml:space="preserve"> Hexapoda</v>
          </cell>
          <cell r="L4931" t="str">
            <v xml:space="preserve"> Insecta</v>
          </cell>
          <cell r="M4931" t="str">
            <v>Pterygota</v>
          </cell>
          <cell r="N4931" t="str">
            <v xml:space="preserve"> Neoptera</v>
          </cell>
          <cell r="O4931" t="str">
            <v xml:space="preserve"> Holometabola</v>
          </cell>
          <cell r="P4931" t="str">
            <v xml:space="preserve"> Diptera</v>
          </cell>
          <cell r="Q4931" t="str">
            <v xml:space="preserve"> Nematocera</v>
          </cell>
          <cell r="R4931" t="str">
            <v xml:space="preserve"> Culicoidea</v>
          </cell>
          <cell r="S4931" t="str">
            <v>Culicidae</v>
          </cell>
          <cell r="T4931" t="str">
            <v xml:space="preserve"> Anophelinae</v>
          </cell>
          <cell r="U4931" t="str">
            <v xml:space="preserve"> Anopheles.</v>
          </cell>
        </row>
        <row r="4932">
          <cell r="B4932" t="str">
            <v>W5J8U5</v>
          </cell>
          <cell r="C4932" t="str">
            <v xml:space="preserve"> Anopheles darlingi (Mosquito).</v>
          </cell>
          <cell r="E4932" t="str">
            <v xml:space="preserve"> NCBI_TaxID=43151 {ECO:0000313|EMBL:ETN59300.1, ECO:0000313|Proteomes:UP000000673};</v>
          </cell>
          <cell r="G4932" t="str">
            <v>Eukaryota</v>
          </cell>
          <cell r="H4932" t="str">
            <v xml:space="preserve"> Metazoa</v>
          </cell>
          <cell r="I4932" t="str">
            <v xml:space="preserve"> Ecdysozoa</v>
          </cell>
          <cell r="J4932" t="str">
            <v xml:space="preserve"> Arthropoda</v>
          </cell>
          <cell r="K4932" t="str">
            <v xml:space="preserve"> Hexapoda</v>
          </cell>
          <cell r="L4932" t="str">
            <v xml:space="preserve"> Insecta</v>
          </cell>
          <cell r="M4932" t="str">
            <v>Pterygota</v>
          </cell>
          <cell r="N4932" t="str">
            <v xml:space="preserve"> Neoptera</v>
          </cell>
          <cell r="O4932" t="str">
            <v xml:space="preserve"> Holometabola</v>
          </cell>
          <cell r="P4932" t="str">
            <v xml:space="preserve"> Diptera</v>
          </cell>
          <cell r="Q4932" t="str">
            <v xml:space="preserve"> Nematocera</v>
          </cell>
          <cell r="R4932" t="str">
            <v xml:space="preserve"> Culicoidea</v>
          </cell>
          <cell r="S4932" t="str">
            <v>Culicidae</v>
          </cell>
          <cell r="T4932" t="str">
            <v xml:space="preserve"> Anophelinae</v>
          </cell>
          <cell r="U4932" t="str">
            <v xml:space="preserve"> Anopheles.</v>
          </cell>
        </row>
        <row r="4933">
          <cell r="B4933" t="str">
            <v>W5JNH7</v>
          </cell>
          <cell r="C4933" t="str">
            <v xml:space="preserve"> Anopheles darlingi (Mosquito).</v>
          </cell>
          <cell r="E4933" t="str">
            <v xml:space="preserve"> NCBI_TaxID=43151 {ECO:0000313|EMBL:ETN64873.1, ECO:0000313|Proteomes:UP000000673};</v>
          </cell>
          <cell r="G4933" t="str">
            <v>Eukaryota</v>
          </cell>
          <cell r="H4933" t="str">
            <v xml:space="preserve"> Metazoa</v>
          </cell>
          <cell r="I4933" t="str">
            <v xml:space="preserve"> Ecdysozoa</v>
          </cell>
          <cell r="J4933" t="str">
            <v xml:space="preserve"> Arthropoda</v>
          </cell>
          <cell r="K4933" t="str">
            <v xml:space="preserve"> Hexapoda</v>
          </cell>
          <cell r="L4933" t="str">
            <v xml:space="preserve"> Insecta</v>
          </cell>
          <cell r="M4933" t="str">
            <v>Pterygota</v>
          </cell>
          <cell r="N4933" t="str">
            <v xml:space="preserve"> Neoptera</v>
          </cell>
          <cell r="O4933" t="str">
            <v xml:space="preserve"> Holometabola</v>
          </cell>
          <cell r="P4933" t="str">
            <v xml:space="preserve"> Diptera</v>
          </cell>
          <cell r="Q4933" t="str">
            <v xml:space="preserve"> Nematocera</v>
          </cell>
          <cell r="R4933" t="str">
            <v xml:space="preserve"> Culicoidea</v>
          </cell>
          <cell r="S4933" t="str">
            <v>Culicidae</v>
          </cell>
          <cell r="T4933" t="str">
            <v xml:space="preserve"> Anophelinae</v>
          </cell>
          <cell r="U4933" t="str">
            <v xml:space="preserve"> Anopheles.</v>
          </cell>
        </row>
        <row r="4934">
          <cell r="B4934" t="str">
            <v>W5K1V8</v>
          </cell>
          <cell r="C4934" t="str">
            <v xml:space="preserve"> Astyanax mexicanus (Blind cave fish) (Astyanax fasciatus mexicanus).</v>
          </cell>
          <cell r="E4934" t="str">
            <v xml:space="preserve"> NCBI_TaxID=7994 {ECO:0000313|Ensembl:ENSAMXP00000001568, ECO:0000313|Proteomes:UP000018467};</v>
          </cell>
          <cell r="G4934" t="str">
            <v>Eukaryota</v>
          </cell>
          <cell r="H4934" t="str">
            <v xml:space="preserve"> Metazoa</v>
          </cell>
          <cell r="I4934" t="str">
            <v xml:space="preserve"> Chordata</v>
          </cell>
          <cell r="J4934" t="str">
            <v xml:space="preserve"> Craniata</v>
          </cell>
          <cell r="K4934" t="str">
            <v xml:space="preserve"> Vertebrata</v>
          </cell>
          <cell r="L4934" t="str">
            <v xml:space="preserve"> Euteleostomi</v>
          </cell>
          <cell r="M4934" t="str">
            <v>Actinopterygii</v>
          </cell>
          <cell r="N4934" t="str">
            <v xml:space="preserve"> Neopterygii</v>
          </cell>
          <cell r="O4934" t="str">
            <v xml:space="preserve"> Teleostei</v>
          </cell>
          <cell r="P4934" t="str">
            <v xml:space="preserve"> Ostariophysi</v>
          </cell>
          <cell r="Q4934" t="str">
            <v xml:space="preserve"> Characiformes</v>
          </cell>
          <cell r="R4934" t="str">
            <v>Characoidei</v>
          </cell>
          <cell r="S4934" t="str">
            <v xml:space="preserve"> Characidae</v>
          </cell>
          <cell r="T4934" t="str">
            <v xml:space="preserve"> Characidae incertae sedis</v>
          </cell>
          <cell r="U4934" t="str">
            <v xml:space="preserve"> Astyanax clade</v>
          </cell>
        </row>
        <row r="4935">
          <cell r="B4935" t="str">
            <v>W5KGZ3</v>
          </cell>
          <cell r="C4935" t="str">
            <v xml:space="preserve"> Astyanax mexicanus (Blind cave fish) (Astyanax fasciatus mexicanus).</v>
          </cell>
          <cell r="E4935" t="str">
            <v xml:space="preserve"> NCBI_TaxID=7994 {ECO:0000313|Ensembl:ENSAMXP00000006855, ECO:0000313|Proteomes:UP000018467};</v>
          </cell>
          <cell r="G4935" t="str">
            <v>Eukaryota</v>
          </cell>
          <cell r="H4935" t="str">
            <v xml:space="preserve"> Metazoa</v>
          </cell>
          <cell r="I4935" t="str">
            <v xml:space="preserve"> Chordata</v>
          </cell>
          <cell r="J4935" t="str">
            <v xml:space="preserve"> Craniata</v>
          </cell>
          <cell r="K4935" t="str">
            <v xml:space="preserve"> Vertebrata</v>
          </cell>
          <cell r="L4935" t="str">
            <v xml:space="preserve"> Euteleostomi</v>
          </cell>
          <cell r="M4935" t="str">
            <v>Actinopterygii</v>
          </cell>
          <cell r="N4935" t="str">
            <v xml:space="preserve"> Neopterygii</v>
          </cell>
          <cell r="O4935" t="str">
            <v xml:space="preserve"> Teleostei</v>
          </cell>
          <cell r="P4935" t="str">
            <v xml:space="preserve"> Ostariophysi</v>
          </cell>
          <cell r="Q4935" t="str">
            <v xml:space="preserve"> Characiformes</v>
          </cell>
          <cell r="R4935" t="str">
            <v>Characoidei</v>
          </cell>
          <cell r="S4935" t="str">
            <v xml:space="preserve"> Characidae</v>
          </cell>
          <cell r="T4935" t="str">
            <v xml:space="preserve"> Characidae incertae sedis</v>
          </cell>
          <cell r="U4935" t="str">
            <v xml:space="preserve"> Astyanax clade</v>
          </cell>
        </row>
        <row r="4936">
          <cell r="B4936" t="str">
            <v>W5KIZ2</v>
          </cell>
          <cell r="C4936" t="str">
            <v xml:space="preserve"> Astyanax mexicanus (Blind cave fish) (Astyanax fasciatus mexicanus).</v>
          </cell>
          <cell r="E4936" t="str">
            <v xml:space="preserve"> NCBI_TaxID=7994 {ECO:0000313|Ensembl:ENSAMXP00000007554, ECO:0000313|Proteomes:UP000018467};</v>
          </cell>
          <cell r="G4936" t="str">
            <v>Eukaryota</v>
          </cell>
          <cell r="H4936" t="str">
            <v xml:space="preserve"> Metazoa</v>
          </cell>
          <cell r="I4936" t="str">
            <v xml:space="preserve"> Chordata</v>
          </cell>
          <cell r="J4936" t="str">
            <v xml:space="preserve"> Craniata</v>
          </cell>
          <cell r="K4936" t="str">
            <v xml:space="preserve"> Vertebrata</v>
          </cell>
          <cell r="L4936" t="str">
            <v xml:space="preserve"> Euteleostomi</v>
          </cell>
          <cell r="M4936" t="str">
            <v>Actinopterygii</v>
          </cell>
          <cell r="N4936" t="str">
            <v xml:space="preserve"> Neopterygii</v>
          </cell>
          <cell r="O4936" t="str">
            <v xml:space="preserve"> Teleostei</v>
          </cell>
          <cell r="P4936" t="str">
            <v xml:space="preserve"> Ostariophysi</v>
          </cell>
          <cell r="Q4936" t="str">
            <v xml:space="preserve"> Characiformes</v>
          </cell>
          <cell r="R4936" t="str">
            <v>Characoidei</v>
          </cell>
          <cell r="S4936" t="str">
            <v xml:space="preserve"> Characidae</v>
          </cell>
          <cell r="T4936" t="str">
            <v xml:space="preserve"> Characidae incertae sedis</v>
          </cell>
          <cell r="U4936" t="str">
            <v xml:space="preserve"> Astyanax clade</v>
          </cell>
        </row>
        <row r="4937">
          <cell r="B4937" t="str">
            <v>W5KNS8</v>
          </cell>
          <cell r="C4937" t="str">
            <v xml:space="preserve"> Astyanax mexicanus (Blind cave fish) (Astyanax fasciatus mexicanus).</v>
          </cell>
          <cell r="E4937" t="str">
            <v xml:space="preserve"> NCBI_TaxID=7994 {ECO:0000313|Ensembl:ENSAMXP00000009240, ECO:0000313|Proteomes:UP000018467};</v>
          </cell>
          <cell r="G4937" t="str">
            <v>Eukaryota</v>
          </cell>
          <cell r="H4937" t="str">
            <v xml:space="preserve"> Metazoa</v>
          </cell>
          <cell r="I4937" t="str">
            <v xml:space="preserve"> Chordata</v>
          </cell>
          <cell r="J4937" t="str">
            <v xml:space="preserve"> Craniata</v>
          </cell>
          <cell r="K4937" t="str">
            <v xml:space="preserve"> Vertebrata</v>
          </cell>
          <cell r="L4937" t="str">
            <v xml:space="preserve"> Euteleostomi</v>
          </cell>
          <cell r="M4937" t="str">
            <v>Actinopterygii</v>
          </cell>
          <cell r="N4937" t="str">
            <v xml:space="preserve"> Neopterygii</v>
          </cell>
          <cell r="O4937" t="str">
            <v xml:space="preserve"> Teleostei</v>
          </cell>
          <cell r="P4937" t="str">
            <v xml:space="preserve"> Ostariophysi</v>
          </cell>
          <cell r="Q4937" t="str">
            <v xml:space="preserve"> Characiformes</v>
          </cell>
          <cell r="R4937" t="str">
            <v>Characoidei</v>
          </cell>
          <cell r="S4937" t="str">
            <v xml:space="preserve"> Characidae</v>
          </cell>
          <cell r="T4937" t="str">
            <v xml:space="preserve"> Characidae incertae sedis</v>
          </cell>
          <cell r="U4937" t="str">
            <v xml:space="preserve"> Astyanax clade</v>
          </cell>
        </row>
        <row r="4938">
          <cell r="B4938" t="str">
            <v>W5KQJ7</v>
          </cell>
          <cell r="C4938" t="str">
            <v xml:space="preserve"> Astyanax mexicanus (Blind cave fish) (Astyanax fasciatus mexicanus).</v>
          </cell>
          <cell r="E4938" t="str">
            <v xml:space="preserve"> NCBI_TaxID=7994 {ECO:0000313|Ensembl:ENSAMXP00000009859, ECO:0000313|Proteomes:UP000018467};</v>
          </cell>
          <cell r="G4938" t="str">
            <v>Eukaryota</v>
          </cell>
          <cell r="H4938" t="str">
            <v xml:space="preserve"> Metazoa</v>
          </cell>
          <cell r="I4938" t="str">
            <v xml:space="preserve"> Chordata</v>
          </cell>
          <cell r="J4938" t="str">
            <v xml:space="preserve"> Craniata</v>
          </cell>
          <cell r="K4938" t="str">
            <v xml:space="preserve"> Vertebrata</v>
          </cell>
          <cell r="L4938" t="str">
            <v xml:space="preserve"> Euteleostomi</v>
          </cell>
          <cell r="M4938" t="str">
            <v>Actinopterygii</v>
          </cell>
          <cell r="N4938" t="str">
            <v xml:space="preserve"> Neopterygii</v>
          </cell>
          <cell r="O4938" t="str">
            <v xml:space="preserve"> Teleostei</v>
          </cell>
          <cell r="P4938" t="str">
            <v xml:space="preserve"> Ostariophysi</v>
          </cell>
          <cell r="Q4938" t="str">
            <v xml:space="preserve"> Characiformes</v>
          </cell>
          <cell r="R4938" t="str">
            <v>Characoidei</v>
          </cell>
          <cell r="S4938" t="str">
            <v xml:space="preserve"> Characidae</v>
          </cell>
          <cell r="T4938" t="str">
            <v xml:space="preserve"> Characidae incertae sedis</v>
          </cell>
          <cell r="U4938" t="str">
            <v xml:space="preserve"> Astyanax clade</v>
          </cell>
        </row>
        <row r="4939">
          <cell r="B4939" t="str">
            <v>W5L0S3</v>
          </cell>
          <cell r="C4939" t="str">
            <v xml:space="preserve"> Astyanax mexicanus (Blind cave fish) (Astyanax fasciatus mexicanus).</v>
          </cell>
          <cell r="E4939" t="str">
            <v xml:space="preserve"> NCBI_TaxID=7994 {ECO:0000313|Ensembl:ENSAMXP00000013435, ECO:0000313|Proteomes:UP000018467};</v>
          </cell>
          <cell r="G4939" t="str">
            <v>Eukaryota</v>
          </cell>
          <cell r="H4939" t="str">
            <v xml:space="preserve"> Metazoa</v>
          </cell>
          <cell r="I4939" t="str">
            <v xml:space="preserve"> Chordata</v>
          </cell>
          <cell r="J4939" t="str">
            <v xml:space="preserve"> Craniata</v>
          </cell>
          <cell r="K4939" t="str">
            <v xml:space="preserve"> Vertebrata</v>
          </cell>
          <cell r="L4939" t="str">
            <v xml:space="preserve"> Euteleostomi</v>
          </cell>
          <cell r="M4939" t="str">
            <v>Actinopterygii</v>
          </cell>
          <cell r="N4939" t="str">
            <v xml:space="preserve"> Neopterygii</v>
          </cell>
          <cell r="O4939" t="str">
            <v xml:space="preserve"> Teleostei</v>
          </cell>
          <cell r="P4939" t="str">
            <v xml:space="preserve"> Ostariophysi</v>
          </cell>
          <cell r="Q4939" t="str">
            <v xml:space="preserve"> Characiformes</v>
          </cell>
          <cell r="R4939" t="str">
            <v>Characoidei</v>
          </cell>
          <cell r="S4939" t="str">
            <v xml:space="preserve"> Characidae</v>
          </cell>
          <cell r="T4939" t="str">
            <v xml:space="preserve"> Characidae incertae sedis</v>
          </cell>
          <cell r="U4939" t="str">
            <v xml:space="preserve"> Astyanax clade</v>
          </cell>
        </row>
        <row r="4940">
          <cell r="B4940" t="str">
            <v>W5LDE1</v>
          </cell>
          <cell r="C4940" t="str">
            <v xml:space="preserve"> Astyanax mexicanus (Blind cave fish) (Astyanax fasciatus mexicanus).</v>
          </cell>
          <cell r="E4940" t="str">
            <v xml:space="preserve"> NCBI_TaxID=7994 {ECO:0000313|Ensembl:ENSAMXP00000017853, ECO:0000313|Proteomes:UP000018467};</v>
          </cell>
          <cell r="G4940" t="str">
            <v>Eukaryota</v>
          </cell>
          <cell r="H4940" t="str">
            <v xml:space="preserve"> Metazoa</v>
          </cell>
          <cell r="I4940" t="str">
            <v xml:space="preserve"> Chordata</v>
          </cell>
          <cell r="J4940" t="str">
            <v xml:space="preserve"> Craniata</v>
          </cell>
          <cell r="K4940" t="str">
            <v xml:space="preserve"> Vertebrata</v>
          </cell>
          <cell r="L4940" t="str">
            <v xml:space="preserve"> Euteleostomi</v>
          </cell>
          <cell r="M4940" t="str">
            <v>Actinopterygii</v>
          </cell>
          <cell r="N4940" t="str">
            <v xml:space="preserve"> Neopterygii</v>
          </cell>
          <cell r="O4940" t="str">
            <v xml:space="preserve"> Teleostei</v>
          </cell>
          <cell r="P4940" t="str">
            <v xml:space="preserve"> Ostariophysi</v>
          </cell>
          <cell r="Q4940" t="str">
            <v xml:space="preserve"> Characiformes</v>
          </cell>
          <cell r="R4940" t="str">
            <v>Characoidei</v>
          </cell>
          <cell r="S4940" t="str">
            <v xml:space="preserve"> Characidae</v>
          </cell>
          <cell r="T4940" t="str">
            <v xml:space="preserve"> Characidae incertae sedis</v>
          </cell>
          <cell r="U4940" t="str">
            <v xml:space="preserve"> Astyanax clade</v>
          </cell>
        </row>
        <row r="4941">
          <cell r="B4941" t="str">
            <v>W5LDE4</v>
          </cell>
          <cell r="C4941" t="str">
            <v xml:space="preserve"> Astyanax mexicanus (Blind cave fish) (Astyanax fasciatus mexicanus).</v>
          </cell>
          <cell r="E4941" t="str">
            <v xml:space="preserve"> NCBI_TaxID=7994 {ECO:0000313|Ensembl:ENSAMXP00000017856, ECO:0000313|Proteomes:UP000018467};</v>
          </cell>
          <cell r="G4941" t="str">
            <v>Eukaryota</v>
          </cell>
          <cell r="H4941" t="str">
            <v xml:space="preserve"> Metazoa</v>
          </cell>
          <cell r="I4941" t="str">
            <v xml:space="preserve"> Chordata</v>
          </cell>
          <cell r="J4941" t="str">
            <v xml:space="preserve"> Craniata</v>
          </cell>
          <cell r="K4941" t="str">
            <v xml:space="preserve"> Vertebrata</v>
          </cell>
          <cell r="L4941" t="str">
            <v xml:space="preserve"> Euteleostomi</v>
          </cell>
          <cell r="M4941" t="str">
            <v>Actinopterygii</v>
          </cell>
          <cell r="N4941" t="str">
            <v xml:space="preserve"> Neopterygii</v>
          </cell>
          <cell r="O4941" t="str">
            <v xml:space="preserve"> Teleostei</v>
          </cell>
          <cell r="P4941" t="str">
            <v xml:space="preserve"> Ostariophysi</v>
          </cell>
          <cell r="Q4941" t="str">
            <v xml:space="preserve"> Characiformes</v>
          </cell>
          <cell r="R4941" t="str">
            <v>Characoidei</v>
          </cell>
          <cell r="S4941" t="str">
            <v xml:space="preserve"> Characidae</v>
          </cell>
          <cell r="T4941" t="str">
            <v xml:space="preserve"> Characidae incertae sedis</v>
          </cell>
          <cell r="U4941" t="str">
            <v xml:space="preserve"> Astyanax clade</v>
          </cell>
        </row>
        <row r="4942">
          <cell r="B4942" t="str">
            <v>W5LLE5</v>
          </cell>
          <cell r="C4942" t="str">
            <v xml:space="preserve"> Astyanax mexicanus (Blind cave fish) (Astyanax fasciatus mexicanus).</v>
          </cell>
          <cell r="E4942" t="str">
            <v xml:space="preserve"> NCBI_TaxID=7994 {ECO:0000313|Ensembl:ENSAMXP00000020657, ECO:0000313|Proteomes:UP000018467};</v>
          </cell>
          <cell r="G4942" t="str">
            <v>Eukaryota</v>
          </cell>
          <cell r="H4942" t="str">
            <v xml:space="preserve"> Metazoa</v>
          </cell>
          <cell r="I4942" t="str">
            <v xml:space="preserve"> Chordata</v>
          </cell>
          <cell r="J4942" t="str">
            <v xml:space="preserve"> Craniata</v>
          </cell>
          <cell r="K4942" t="str">
            <v xml:space="preserve"> Vertebrata</v>
          </cell>
          <cell r="L4942" t="str">
            <v xml:space="preserve"> Euteleostomi</v>
          </cell>
          <cell r="M4942" t="str">
            <v>Actinopterygii</v>
          </cell>
          <cell r="N4942" t="str">
            <v xml:space="preserve"> Neopterygii</v>
          </cell>
          <cell r="O4942" t="str">
            <v xml:space="preserve"> Teleostei</v>
          </cell>
          <cell r="P4942" t="str">
            <v xml:space="preserve"> Ostariophysi</v>
          </cell>
          <cell r="Q4942" t="str">
            <v xml:space="preserve"> Characiformes</v>
          </cell>
          <cell r="R4942" t="str">
            <v>Characoidei</v>
          </cell>
          <cell r="S4942" t="str">
            <v xml:space="preserve"> Characidae</v>
          </cell>
          <cell r="T4942" t="str">
            <v xml:space="preserve"> Characidae incertae sedis</v>
          </cell>
          <cell r="U4942" t="str">
            <v xml:space="preserve"> Astyanax clade</v>
          </cell>
        </row>
        <row r="4943">
          <cell r="B4943" t="str">
            <v>W5M1J3</v>
          </cell>
          <cell r="C4943" t="str">
            <v xml:space="preserve"> Lepisosteus oculatus (Spotted gar).</v>
          </cell>
          <cell r="E4943" t="str">
            <v xml:space="preserve"> NCBI_TaxID=7918 {ECO:0000313|Ensembl:ENSLOCP00000002251, ECO:0000313|Proteomes:UP000018468};</v>
          </cell>
          <cell r="G4943" t="str">
            <v>Eukaryota</v>
          </cell>
          <cell r="H4943" t="str">
            <v xml:space="preserve"> Metazoa</v>
          </cell>
          <cell r="I4943" t="str">
            <v xml:space="preserve"> Chordata</v>
          </cell>
          <cell r="J4943" t="str">
            <v xml:space="preserve"> Craniata</v>
          </cell>
          <cell r="K4943" t="str">
            <v xml:space="preserve"> Vertebrata</v>
          </cell>
          <cell r="L4943" t="str">
            <v xml:space="preserve"> Euteleostomi</v>
          </cell>
          <cell r="M4943" t="str">
            <v>Actinopterygii</v>
          </cell>
          <cell r="N4943" t="str">
            <v xml:space="preserve"> Neopterygii</v>
          </cell>
          <cell r="O4943" t="str">
            <v xml:space="preserve"> Holostei</v>
          </cell>
          <cell r="P4943" t="str">
            <v xml:space="preserve"> Semionotiformes</v>
          </cell>
          <cell r="Q4943" t="str">
            <v xml:space="preserve"> Lepisosteidae</v>
          </cell>
          <cell r="R4943" t="str">
            <v>Lepisosteus.</v>
          </cell>
        </row>
        <row r="4944">
          <cell r="B4944" t="str">
            <v>W5MA19</v>
          </cell>
          <cell r="C4944" t="str">
            <v xml:space="preserve"> Lepisosteus oculatus (Spotted gar).</v>
          </cell>
          <cell r="E4944" t="str">
            <v xml:space="preserve"> NCBI_TaxID=7918 {ECO:0000313|Ensembl:ENSLOCP00000005228, ECO:0000313|Proteomes:UP000018468};</v>
          </cell>
          <cell r="G4944" t="str">
            <v>Eukaryota</v>
          </cell>
          <cell r="H4944" t="str">
            <v xml:space="preserve"> Metazoa</v>
          </cell>
          <cell r="I4944" t="str">
            <v xml:space="preserve"> Chordata</v>
          </cell>
          <cell r="J4944" t="str">
            <v xml:space="preserve"> Craniata</v>
          </cell>
          <cell r="K4944" t="str">
            <v xml:space="preserve"> Vertebrata</v>
          </cell>
          <cell r="L4944" t="str">
            <v xml:space="preserve"> Euteleostomi</v>
          </cell>
          <cell r="M4944" t="str">
            <v>Actinopterygii</v>
          </cell>
          <cell r="N4944" t="str">
            <v xml:space="preserve"> Neopterygii</v>
          </cell>
          <cell r="O4944" t="str">
            <v xml:space="preserve"> Holostei</v>
          </cell>
          <cell r="P4944" t="str">
            <v xml:space="preserve"> Semionotiformes</v>
          </cell>
          <cell r="Q4944" t="str">
            <v xml:space="preserve"> Lepisosteidae</v>
          </cell>
          <cell r="R4944" t="str">
            <v>Lepisosteus.</v>
          </cell>
        </row>
        <row r="4945">
          <cell r="B4945" t="str">
            <v>W5MAV6</v>
          </cell>
          <cell r="C4945" t="str">
            <v xml:space="preserve"> Lepisosteus oculatus (Spotted gar).</v>
          </cell>
          <cell r="E4945" t="str">
            <v xml:space="preserve"> NCBI_TaxID=7918 {ECO:0000313|Ensembl:ENSLOCP00000005515, ECO:0000313|Proteomes:UP000018468};</v>
          </cell>
          <cell r="G4945" t="str">
            <v>Eukaryota</v>
          </cell>
          <cell r="H4945" t="str">
            <v xml:space="preserve"> Metazoa</v>
          </cell>
          <cell r="I4945" t="str">
            <v xml:space="preserve"> Chordata</v>
          </cell>
          <cell r="J4945" t="str">
            <v xml:space="preserve"> Craniata</v>
          </cell>
          <cell r="K4945" t="str">
            <v xml:space="preserve"> Vertebrata</v>
          </cell>
          <cell r="L4945" t="str">
            <v xml:space="preserve"> Euteleostomi</v>
          </cell>
          <cell r="M4945" t="str">
            <v>Actinopterygii</v>
          </cell>
          <cell r="N4945" t="str">
            <v xml:space="preserve"> Neopterygii</v>
          </cell>
          <cell r="O4945" t="str">
            <v xml:space="preserve"> Holostei</v>
          </cell>
          <cell r="P4945" t="str">
            <v xml:space="preserve"> Semionotiformes</v>
          </cell>
          <cell r="Q4945" t="str">
            <v xml:space="preserve"> Lepisosteidae</v>
          </cell>
          <cell r="R4945" t="str">
            <v>Lepisosteus.</v>
          </cell>
        </row>
        <row r="4946">
          <cell r="B4946" t="str">
            <v>W5MAX9</v>
          </cell>
          <cell r="C4946" t="str">
            <v xml:space="preserve"> Lepisosteus oculatus (Spotted gar).</v>
          </cell>
          <cell r="E4946" t="str">
            <v xml:space="preserve"> NCBI_TaxID=7918 {ECO:0000313|Ensembl:ENSLOCP00000005538, ECO:0000313|Proteomes:UP000018468};</v>
          </cell>
          <cell r="G4946" t="str">
            <v>Eukaryota</v>
          </cell>
          <cell r="H4946" t="str">
            <v xml:space="preserve"> Metazoa</v>
          </cell>
          <cell r="I4946" t="str">
            <v xml:space="preserve"> Chordata</v>
          </cell>
          <cell r="J4946" t="str">
            <v xml:space="preserve"> Craniata</v>
          </cell>
          <cell r="K4946" t="str">
            <v xml:space="preserve"> Vertebrata</v>
          </cell>
          <cell r="L4946" t="str">
            <v xml:space="preserve"> Euteleostomi</v>
          </cell>
          <cell r="M4946" t="str">
            <v>Actinopterygii</v>
          </cell>
          <cell r="N4946" t="str">
            <v xml:space="preserve"> Neopterygii</v>
          </cell>
          <cell r="O4946" t="str">
            <v xml:space="preserve"> Holostei</v>
          </cell>
          <cell r="P4946" t="str">
            <v xml:space="preserve"> Semionotiformes</v>
          </cell>
          <cell r="Q4946" t="str">
            <v xml:space="preserve"> Lepisosteidae</v>
          </cell>
          <cell r="R4946" t="str">
            <v>Lepisosteus.</v>
          </cell>
        </row>
        <row r="4947">
          <cell r="B4947" t="str">
            <v>W5MW14</v>
          </cell>
          <cell r="C4947" t="str">
            <v xml:space="preserve"> Lepisosteus oculatus (Spotted gar).</v>
          </cell>
          <cell r="E4947" t="str">
            <v xml:space="preserve"> NCBI_TaxID=7918 {ECO:0000313|Ensembl:ENSLOCP00000012573, ECO:0000313|Proteomes:UP000018468};</v>
          </cell>
          <cell r="G4947" t="str">
            <v>Eukaryota</v>
          </cell>
          <cell r="H4947" t="str">
            <v xml:space="preserve"> Metazoa</v>
          </cell>
          <cell r="I4947" t="str">
            <v xml:space="preserve"> Chordata</v>
          </cell>
          <cell r="J4947" t="str">
            <v xml:space="preserve"> Craniata</v>
          </cell>
          <cell r="K4947" t="str">
            <v xml:space="preserve"> Vertebrata</v>
          </cell>
          <cell r="L4947" t="str">
            <v xml:space="preserve"> Euteleostomi</v>
          </cell>
          <cell r="M4947" t="str">
            <v>Actinopterygii</v>
          </cell>
          <cell r="N4947" t="str">
            <v xml:space="preserve"> Neopterygii</v>
          </cell>
          <cell r="O4947" t="str">
            <v xml:space="preserve"> Holostei</v>
          </cell>
          <cell r="P4947" t="str">
            <v xml:space="preserve"> Semionotiformes</v>
          </cell>
          <cell r="Q4947" t="str">
            <v xml:space="preserve"> Lepisosteidae</v>
          </cell>
          <cell r="R4947" t="str">
            <v>Lepisosteus.</v>
          </cell>
        </row>
        <row r="4948">
          <cell r="B4948" t="str">
            <v>W5MW20</v>
          </cell>
          <cell r="C4948" t="str">
            <v xml:space="preserve"> Lepisosteus oculatus (Spotted gar).</v>
          </cell>
          <cell r="E4948" t="str">
            <v xml:space="preserve"> NCBI_TaxID=7918 {ECO:0000313|Ensembl:ENSLOCP00000012579, ECO:0000313|Proteomes:UP000018468};</v>
          </cell>
          <cell r="G4948" t="str">
            <v>Eukaryota</v>
          </cell>
          <cell r="H4948" t="str">
            <v xml:space="preserve"> Metazoa</v>
          </cell>
          <cell r="I4948" t="str">
            <v xml:space="preserve"> Chordata</v>
          </cell>
          <cell r="J4948" t="str">
            <v xml:space="preserve"> Craniata</v>
          </cell>
          <cell r="K4948" t="str">
            <v xml:space="preserve"> Vertebrata</v>
          </cell>
          <cell r="L4948" t="str">
            <v xml:space="preserve"> Euteleostomi</v>
          </cell>
          <cell r="M4948" t="str">
            <v>Actinopterygii</v>
          </cell>
          <cell r="N4948" t="str">
            <v xml:space="preserve"> Neopterygii</v>
          </cell>
          <cell r="O4948" t="str">
            <v xml:space="preserve"> Holostei</v>
          </cell>
          <cell r="P4948" t="str">
            <v xml:space="preserve"> Semionotiformes</v>
          </cell>
          <cell r="Q4948" t="str">
            <v xml:space="preserve"> Lepisosteidae</v>
          </cell>
          <cell r="R4948" t="str">
            <v>Lepisosteus.</v>
          </cell>
        </row>
        <row r="4949">
          <cell r="B4949" t="str">
            <v>W5NF16</v>
          </cell>
          <cell r="C4949" t="str">
            <v xml:space="preserve"> Lepisosteus oculatus (Spotted gar).</v>
          </cell>
          <cell r="E4949" t="str">
            <v xml:space="preserve"> NCBI_TaxID=7918 {ECO:0000313|Ensembl:ENSLOCP00000019225, ECO:0000313|Proteomes:UP000018468};</v>
          </cell>
          <cell r="G4949" t="str">
            <v>Eukaryota</v>
          </cell>
          <cell r="H4949" t="str">
            <v xml:space="preserve"> Metazoa</v>
          </cell>
          <cell r="I4949" t="str">
            <v xml:space="preserve"> Chordata</v>
          </cell>
          <cell r="J4949" t="str">
            <v xml:space="preserve"> Craniata</v>
          </cell>
          <cell r="K4949" t="str">
            <v xml:space="preserve"> Vertebrata</v>
          </cell>
          <cell r="L4949" t="str">
            <v xml:space="preserve"> Euteleostomi</v>
          </cell>
          <cell r="M4949" t="str">
            <v>Actinopterygii</v>
          </cell>
          <cell r="N4949" t="str">
            <v xml:space="preserve"> Neopterygii</v>
          </cell>
          <cell r="O4949" t="str">
            <v xml:space="preserve"> Holostei</v>
          </cell>
          <cell r="P4949" t="str">
            <v xml:space="preserve"> Semionotiformes</v>
          </cell>
          <cell r="Q4949" t="str">
            <v xml:space="preserve"> Lepisosteidae</v>
          </cell>
          <cell r="R4949" t="str">
            <v>Lepisosteus.</v>
          </cell>
        </row>
        <row r="4950">
          <cell r="B4950" t="str">
            <v>W5NZM0</v>
          </cell>
          <cell r="C4950" t="str">
            <v xml:space="preserve"> Ovis aries (Sheep).</v>
          </cell>
          <cell r="E4950" t="str">
            <v xml:space="preserve"> NCBI_TaxID=9940 {ECO:0000313|Ensembl:ENSOARP00000003618, ECO:0000313|Proteomes:UP000002356};</v>
          </cell>
          <cell r="G4950" t="str">
            <v>Eukaryota</v>
          </cell>
          <cell r="H4950" t="str">
            <v xml:space="preserve"> Metazoa</v>
          </cell>
          <cell r="I4950" t="str">
            <v xml:space="preserve"> Chordata</v>
          </cell>
          <cell r="J4950" t="str">
            <v xml:space="preserve"> Craniata</v>
          </cell>
          <cell r="K4950" t="str">
            <v xml:space="preserve"> Vertebrata</v>
          </cell>
          <cell r="L4950" t="str">
            <v xml:space="preserve"> Euteleostomi</v>
          </cell>
          <cell r="M4950" t="str">
            <v>Mammalia</v>
          </cell>
          <cell r="N4950" t="str">
            <v xml:space="preserve"> Eutheria</v>
          </cell>
          <cell r="O4950" t="str">
            <v xml:space="preserve"> Laurasiatheria</v>
          </cell>
          <cell r="P4950" t="str">
            <v xml:space="preserve"> Cetartiodactyla</v>
          </cell>
          <cell r="Q4950" t="str">
            <v xml:space="preserve"> Ruminantia</v>
          </cell>
          <cell r="R4950" t="str">
            <v>Pecora</v>
          </cell>
          <cell r="S4950" t="str">
            <v xml:space="preserve"> Bovidae</v>
          </cell>
          <cell r="T4950" t="str">
            <v xml:space="preserve"> Caprinae</v>
          </cell>
          <cell r="U4950" t="str">
            <v xml:space="preserve"> Ovis.</v>
          </cell>
        </row>
        <row r="4951">
          <cell r="B4951" t="str">
            <v>W5PG36</v>
          </cell>
          <cell r="C4951" t="str">
            <v xml:space="preserve"> Ovis aries (Sheep).</v>
          </cell>
          <cell r="E4951" t="str">
            <v xml:space="preserve"> NCBI_TaxID=9940 {ECO:0000313|Ensembl:ENSOARP00000009401, ECO:0000313|Proteomes:UP000002356};</v>
          </cell>
          <cell r="G4951" t="str">
            <v>Eukaryota</v>
          </cell>
          <cell r="H4951" t="str">
            <v xml:space="preserve"> Metazoa</v>
          </cell>
          <cell r="I4951" t="str">
            <v xml:space="preserve"> Chordata</v>
          </cell>
          <cell r="J4951" t="str">
            <v xml:space="preserve"> Craniata</v>
          </cell>
          <cell r="K4951" t="str">
            <v xml:space="preserve"> Vertebrata</v>
          </cell>
          <cell r="L4951" t="str">
            <v xml:space="preserve"> Euteleostomi</v>
          </cell>
          <cell r="M4951" t="str">
            <v>Mammalia</v>
          </cell>
          <cell r="N4951" t="str">
            <v xml:space="preserve"> Eutheria</v>
          </cell>
          <cell r="O4951" t="str">
            <v xml:space="preserve"> Laurasiatheria</v>
          </cell>
          <cell r="P4951" t="str">
            <v xml:space="preserve"> Cetartiodactyla</v>
          </cell>
          <cell r="Q4951" t="str">
            <v xml:space="preserve"> Ruminantia</v>
          </cell>
          <cell r="R4951" t="str">
            <v>Pecora</v>
          </cell>
          <cell r="S4951" t="str">
            <v xml:space="preserve"> Bovidae</v>
          </cell>
          <cell r="T4951" t="str">
            <v xml:space="preserve"> Caprinae</v>
          </cell>
          <cell r="U4951" t="str">
            <v xml:space="preserve"> Ovis.</v>
          </cell>
        </row>
        <row r="4952">
          <cell r="B4952" t="str">
            <v>W5PI26</v>
          </cell>
          <cell r="C4952" t="str">
            <v xml:space="preserve"> Ovis aries (Sheep).</v>
          </cell>
          <cell r="E4952" t="str">
            <v xml:space="preserve"> NCBI_TaxID=9940 {ECO:0000313|Ensembl:ENSOARP00000010094, ECO:0000313|Proteomes:UP000002356};</v>
          </cell>
          <cell r="G4952" t="str">
            <v>Eukaryota</v>
          </cell>
          <cell r="H4952" t="str">
            <v xml:space="preserve"> Metazoa</v>
          </cell>
          <cell r="I4952" t="str">
            <v xml:space="preserve"> Chordata</v>
          </cell>
          <cell r="J4952" t="str">
            <v xml:space="preserve"> Craniata</v>
          </cell>
          <cell r="K4952" t="str">
            <v xml:space="preserve"> Vertebrata</v>
          </cell>
          <cell r="L4952" t="str">
            <v xml:space="preserve"> Euteleostomi</v>
          </cell>
          <cell r="M4952" t="str">
            <v>Mammalia</v>
          </cell>
          <cell r="N4952" t="str">
            <v xml:space="preserve"> Eutheria</v>
          </cell>
          <cell r="O4952" t="str">
            <v xml:space="preserve"> Laurasiatheria</v>
          </cell>
          <cell r="P4952" t="str">
            <v xml:space="preserve"> Cetartiodactyla</v>
          </cell>
          <cell r="Q4952" t="str">
            <v xml:space="preserve"> Ruminantia</v>
          </cell>
          <cell r="R4952" t="str">
            <v>Pecora</v>
          </cell>
          <cell r="S4952" t="str">
            <v xml:space="preserve"> Bovidae</v>
          </cell>
          <cell r="T4952" t="str">
            <v xml:space="preserve"> Caprinae</v>
          </cell>
          <cell r="U4952" t="str">
            <v xml:space="preserve"> Ovis.</v>
          </cell>
        </row>
        <row r="4953">
          <cell r="B4953" t="str">
            <v>W5PJH7</v>
          </cell>
          <cell r="C4953" t="str">
            <v xml:space="preserve"> Ovis aries (Sheep).</v>
          </cell>
          <cell r="E4953" t="str">
            <v xml:space="preserve"> NCBI_TaxID=9940 {ECO:0000313|Ensembl:ENSOARP00000010598, ECO:0000313|Proteomes:UP000002356};</v>
          </cell>
          <cell r="G4953" t="str">
            <v>Eukaryota</v>
          </cell>
          <cell r="H4953" t="str">
            <v xml:space="preserve"> Metazoa</v>
          </cell>
          <cell r="I4953" t="str">
            <v xml:space="preserve"> Chordata</v>
          </cell>
          <cell r="J4953" t="str">
            <v xml:space="preserve"> Craniata</v>
          </cell>
          <cell r="K4953" t="str">
            <v xml:space="preserve"> Vertebrata</v>
          </cell>
          <cell r="L4953" t="str">
            <v xml:space="preserve"> Euteleostomi</v>
          </cell>
          <cell r="M4953" t="str">
            <v>Mammalia</v>
          </cell>
          <cell r="N4953" t="str">
            <v xml:space="preserve"> Eutheria</v>
          </cell>
          <cell r="O4953" t="str">
            <v xml:space="preserve"> Laurasiatheria</v>
          </cell>
          <cell r="P4953" t="str">
            <v xml:space="preserve"> Cetartiodactyla</v>
          </cell>
          <cell r="Q4953" t="str">
            <v xml:space="preserve"> Ruminantia</v>
          </cell>
          <cell r="R4953" t="str">
            <v>Pecora</v>
          </cell>
          <cell r="S4953" t="str">
            <v xml:space="preserve"> Bovidae</v>
          </cell>
          <cell r="T4953" t="str">
            <v xml:space="preserve"> Caprinae</v>
          </cell>
          <cell r="U4953" t="str">
            <v xml:space="preserve"> Ovis.</v>
          </cell>
        </row>
        <row r="4954">
          <cell r="B4954" t="str">
            <v>W5PW62</v>
          </cell>
          <cell r="C4954" t="str">
            <v xml:space="preserve"> Ovis aries (Sheep).</v>
          </cell>
          <cell r="E4954" t="str">
            <v xml:space="preserve"> NCBI_TaxID=9940 {ECO:0000313|Ensembl:ENSOARP00000014695, ECO:0000313|Proteomes:UP000002356};</v>
          </cell>
          <cell r="G4954" t="str">
            <v>Eukaryota</v>
          </cell>
          <cell r="H4954" t="str">
            <v xml:space="preserve"> Metazoa</v>
          </cell>
          <cell r="I4954" t="str">
            <v xml:space="preserve"> Chordata</v>
          </cell>
          <cell r="J4954" t="str">
            <v xml:space="preserve"> Craniata</v>
          </cell>
          <cell r="K4954" t="str">
            <v xml:space="preserve"> Vertebrata</v>
          </cell>
          <cell r="L4954" t="str">
            <v xml:space="preserve"> Euteleostomi</v>
          </cell>
          <cell r="M4954" t="str">
            <v>Mammalia</v>
          </cell>
          <cell r="N4954" t="str">
            <v xml:space="preserve"> Eutheria</v>
          </cell>
          <cell r="O4954" t="str">
            <v xml:space="preserve"> Laurasiatheria</v>
          </cell>
          <cell r="P4954" t="str">
            <v xml:space="preserve"> Cetartiodactyla</v>
          </cell>
          <cell r="Q4954" t="str">
            <v xml:space="preserve"> Ruminantia</v>
          </cell>
          <cell r="R4954" t="str">
            <v>Pecora</v>
          </cell>
          <cell r="S4954" t="str">
            <v xml:space="preserve"> Bovidae</v>
          </cell>
          <cell r="T4954" t="str">
            <v xml:space="preserve"> Caprinae</v>
          </cell>
          <cell r="U4954" t="str">
            <v xml:space="preserve"> Ovis.</v>
          </cell>
        </row>
        <row r="4955">
          <cell r="B4955" t="str">
            <v>W5QGX3</v>
          </cell>
          <cell r="C4955" t="str">
            <v xml:space="preserve"> Ovis aries (Sheep).</v>
          </cell>
          <cell r="E4955" t="str">
            <v xml:space="preserve"> NCBI_TaxID=9940 {ECO:0000313|Ensembl:ENSOARP00000021972, ECO:0000313|Proteomes:UP000002356};</v>
          </cell>
          <cell r="G4955" t="str">
            <v>Eukaryota</v>
          </cell>
          <cell r="H4955" t="str">
            <v xml:space="preserve"> Metazoa</v>
          </cell>
          <cell r="I4955" t="str">
            <v xml:space="preserve"> Chordata</v>
          </cell>
          <cell r="J4955" t="str">
            <v xml:space="preserve"> Craniata</v>
          </cell>
          <cell r="K4955" t="str">
            <v xml:space="preserve"> Vertebrata</v>
          </cell>
          <cell r="L4955" t="str">
            <v xml:space="preserve"> Euteleostomi</v>
          </cell>
          <cell r="M4955" t="str">
            <v>Mammalia</v>
          </cell>
          <cell r="N4955" t="str">
            <v xml:space="preserve"> Eutheria</v>
          </cell>
          <cell r="O4955" t="str">
            <v xml:space="preserve"> Laurasiatheria</v>
          </cell>
          <cell r="P4955" t="str">
            <v xml:space="preserve"> Cetartiodactyla</v>
          </cell>
          <cell r="Q4955" t="str">
            <v xml:space="preserve"> Ruminantia</v>
          </cell>
          <cell r="R4955" t="str">
            <v>Pecora</v>
          </cell>
          <cell r="S4955" t="str">
            <v xml:space="preserve"> Bovidae</v>
          </cell>
          <cell r="T4955" t="str">
            <v xml:space="preserve"> Caprinae</v>
          </cell>
          <cell r="U4955" t="str">
            <v xml:space="preserve"> Ovis.</v>
          </cell>
        </row>
        <row r="4956">
          <cell r="B4956" t="str">
            <v>W5QIQ3</v>
          </cell>
          <cell r="C4956" t="str">
            <v xml:space="preserve"> Ovis aries (Sheep).</v>
          </cell>
          <cell r="E4956" t="str">
            <v xml:space="preserve"> NCBI_TaxID=9940 {ECO:0000313|Ensembl:ENSOARP00000022605, ECO:0000313|Proteomes:UP000002356};</v>
          </cell>
          <cell r="G4956" t="str">
            <v>Eukaryota</v>
          </cell>
          <cell r="H4956" t="str">
            <v xml:space="preserve"> Metazoa</v>
          </cell>
          <cell r="I4956" t="str">
            <v xml:space="preserve"> Chordata</v>
          </cell>
          <cell r="J4956" t="str">
            <v xml:space="preserve"> Craniata</v>
          </cell>
          <cell r="K4956" t="str">
            <v xml:space="preserve"> Vertebrata</v>
          </cell>
          <cell r="L4956" t="str">
            <v xml:space="preserve"> Euteleostomi</v>
          </cell>
          <cell r="M4956" t="str">
            <v>Mammalia</v>
          </cell>
          <cell r="N4956" t="str">
            <v xml:space="preserve"> Eutheria</v>
          </cell>
          <cell r="O4956" t="str">
            <v xml:space="preserve"> Laurasiatheria</v>
          </cell>
          <cell r="P4956" t="str">
            <v xml:space="preserve"> Cetartiodactyla</v>
          </cell>
          <cell r="Q4956" t="str">
            <v xml:space="preserve"> Ruminantia</v>
          </cell>
          <cell r="R4956" t="str">
            <v>Pecora</v>
          </cell>
          <cell r="S4956" t="str">
            <v xml:space="preserve"> Bovidae</v>
          </cell>
          <cell r="T4956" t="str">
            <v xml:space="preserve"> Caprinae</v>
          </cell>
          <cell r="U4956" t="str">
            <v xml:space="preserve"> Ovis.</v>
          </cell>
        </row>
        <row r="4957">
          <cell r="B4957" t="str">
            <v>W6MLP1</v>
          </cell>
          <cell r="C4957" t="str">
            <v xml:space="preserve"> Kuraishia capsulata CBS 1993.</v>
          </cell>
          <cell r="E4957" t="str">
            <v xml:space="preserve"> NCBI_TaxID=1382522 {ECO:0000313|EMBL:CDK27028.1, ECO:0000313|Proteomes:UP000019384};</v>
          </cell>
          <cell r="G4957" t="str">
            <v>Eukaryota</v>
          </cell>
          <cell r="H4957" t="str">
            <v xml:space="preserve"> Fungi</v>
          </cell>
          <cell r="I4957" t="str">
            <v xml:space="preserve"> Dikarya</v>
          </cell>
          <cell r="J4957" t="str">
            <v xml:space="preserve"> Ascomycota</v>
          </cell>
          <cell r="K4957" t="str">
            <v xml:space="preserve"> Saccharomycotina</v>
          </cell>
          <cell r="L4957" t="str">
            <v>Saccharomycetes</v>
          </cell>
          <cell r="M4957" t="str">
            <v xml:space="preserve"> Saccharomycetales</v>
          </cell>
          <cell r="N4957" t="str">
            <v xml:space="preserve"> Saccharomycetales incertae sedis</v>
          </cell>
          <cell r="O4957" t="str">
            <v>Kuraishia.</v>
          </cell>
        </row>
        <row r="4958">
          <cell r="B4958" t="str">
            <v>W6MN48</v>
          </cell>
          <cell r="C4958" t="str">
            <v xml:space="preserve"> Kuraishia capsulata CBS 1993.</v>
          </cell>
          <cell r="E4958" t="str">
            <v xml:space="preserve"> NCBI_TaxID=1382522 {ECO:0000313|EMBL:CDK28049.1, ECO:0000313|Proteomes:UP000019384};</v>
          </cell>
          <cell r="G4958" t="str">
            <v>Eukaryota</v>
          </cell>
          <cell r="H4958" t="str">
            <v xml:space="preserve"> Fungi</v>
          </cell>
          <cell r="I4958" t="str">
            <v xml:space="preserve"> Dikarya</v>
          </cell>
          <cell r="J4958" t="str">
            <v xml:space="preserve"> Ascomycota</v>
          </cell>
          <cell r="K4958" t="str">
            <v xml:space="preserve"> Saccharomycotina</v>
          </cell>
          <cell r="L4958" t="str">
            <v>Saccharomycetes</v>
          </cell>
          <cell r="M4958" t="str">
            <v xml:space="preserve"> Saccharomycetales</v>
          </cell>
          <cell r="N4958" t="str">
            <v xml:space="preserve"> Saccharomycetales incertae sedis</v>
          </cell>
          <cell r="O4958" t="str">
            <v>Kuraishia.</v>
          </cell>
        </row>
        <row r="4959">
          <cell r="B4959" t="str">
            <v>W6NWY9</v>
          </cell>
          <cell r="C4959" t="str">
            <v xml:space="preserve"> Haemonchus contortus (Barber pole worm).</v>
          </cell>
          <cell r="E4959" t="str">
            <v xml:space="preserve"> NCBI_TaxID=6289 {ECO:0000313|EMBL:CDL96412.1, ECO:0000313|Proteomes:UP000025227};</v>
          </cell>
          <cell r="G4959" t="str">
            <v>Eukaryota</v>
          </cell>
          <cell r="H4959" t="str">
            <v xml:space="preserve"> Metazoa</v>
          </cell>
          <cell r="I4959" t="str">
            <v xml:space="preserve"> Ecdysozoa</v>
          </cell>
          <cell r="J4959" t="str">
            <v xml:space="preserve"> Nematoda</v>
          </cell>
          <cell r="K4959" t="str">
            <v xml:space="preserve"> Chromadorea</v>
          </cell>
          <cell r="L4959" t="str">
            <v xml:space="preserve"> Rhabditida</v>
          </cell>
          <cell r="M4959" t="str">
            <v>Strongylida</v>
          </cell>
          <cell r="N4959" t="str">
            <v xml:space="preserve"> Trichostrongyloidea</v>
          </cell>
          <cell r="O4959" t="str">
            <v xml:space="preserve"> Haemonchidae</v>
          </cell>
          <cell r="P4959" t="str">
            <v xml:space="preserve"> Haemonchinae</v>
          </cell>
          <cell r="Q4959" t="str">
            <v>Haemonchus.</v>
          </cell>
        </row>
        <row r="4960">
          <cell r="B4960" t="str">
            <v>W6PUM0</v>
          </cell>
          <cell r="C4960" t="str">
            <v xml:space="preserve"> Penicillium roqueforti (strain FM164).</v>
          </cell>
          <cell r="E4960" t="str">
            <v xml:space="preserve"> NCBI_TaxID=1365484 {ECO:0000313|EMBL:CDM27913.1, ECO:0000313|Proteomes:UP000030686};</v>
          </cell>
          <cell r="G4960" t="str">
            <v>Eukaryota</v>
          </cell>
          <cell r="H4960" t="str">
            <v xml:space="preserve"> Fungi</v>
          </cell>
          <cell r="I4960" t="str">
            <v xml:space="preserve"> Dikarya</v>
          </cell>
          <cell r="J4960" t="str">
            <v xml:space="preserve"> Ascomycota</v>
          </cell>
          <cell r="K4960" t="str">
            <v xml:space="preserve"> Pezizomycotina</v>
          </cell>
          <cell r="L4960" t="str">
            <v xml:space="preserve"> Eurotiomycetes</v>
          </cell>
          <cell r="M4960" t="str">
            <v>Eurotiomycetidae</v>
          </cell>
          <cell r="N4960" t="str">
            <v xml:space="preserve"> Eurotiales</v>
          </cell>
          <cell r="O4960" t="str">
            <v xml:space="preserve"> Aspergillaceae</v>
          </cell>
          <cell r="P4960" t="str">
            <v xml:space="preserve"> Penicillium.</v>
          </cell>
        </row>
        <row r="4961">
          <cell r="B4961" t="str">
            <v>W6QMH2</v>
          </cell>
          <cell r="C4961" t="str">
            <v xml:space="preserve"> Penicillium roqueforti (strain FM164).</v>
          </cell>
          <cell r="E4961" t="str">
            <v xml:space="preserve"> NCBI_TaxID=1365484 {ECO:0000313|EMBL:CDM37625.1, ECO:0000313|Proteomes:UP000030686};</v>
          </cell>
          <cell r="G4961" t="str">
            <v>Eukaryota</v>
          </cell>
          <cell r="H4961" t="str">
            <v xml:space="preserve"> Fungi</v>
          </cell>
          <cell r="I4961" t="str">
            <v xml:space="preserve"> Dikarya</v>
          </cell>
          <cell r="J4961" t="str">
            <v xml:space="preserve"> Ascomycota</v>
          </cell>
          <cell r="K4961" t="str">
            <v xml:space="preserve"> Pezizomycotina</v>
          </cell>
          <cell r="L4961" t="str">
            <v xml:space="preserve"> Eurotiomycetes</v>
          </cell>
          <cell r="M4961" t="str">
            <v>Eurotiomycetidae</v>
          </cell>
          <cell r="N4961" t="str">
            <v xml:space="preserve"> Eurotiales</v>
          </cell>
          <cell r="O4961" t="str">
            <v xml:space="preserve"> Aspergillaceae</v>
          </cell>
          <cell r="P4961" t="str">
            <v xml:space="preserve"> Penicillium.</v>
          </cell>
        </row>
        <row r="4962">
          <cell r="B4962" t="str">
            <v>W6U9I8</v>
          </cell>
          <cell r="C4962" t="str">
            <v xml:space="preserve"> Echinococcus granulosus (Hydatid tapeworm).</v>
          </cell>
          <cell r="E4962" t="str">
            <v xml:space="preserve"> NCBI_TaxID=6210 {ECO:0000313|EMBL:EUB57670.1, ECO:0000313|Proteomes:UP000019149};</v>
          </cell>
          <cell r="G4962" t="str">
            <v>Eukaryota</v>
          </cell>
          <cell r="H4962" t="str">
            <v xml:space="preserve"> Metazoa</v>
          </cell>
          <cell r="I4962" t="str">
            <v xml:space="preserve"> Platyhelminthes</v>
          </cell>
          <cell r="J4962" t="str">
            <v xml:space="preserve"> Cestoda</v>
          </cell>
          <cell r="K4962" t="str">
            <v xml:space="preserve"> Eucestoda</v>
          </cell>
          <cell r="L4962" t="str">
            <v>Cyclophyllidea</v>
          </cell>
          <cell r="M4962" t="str">
            <v xml:space="preserve"> Taeniidae</v>
          </cell>
          <cell r="N4962" t="str">
            <v xml:space="preserve"> Echinococcus.</v>
          </cell>
        </row>
        <row r="4963">
          <cell r="B4963" t="str">
            <v>W6ULL8</v>
          </cell>
          <cell r="C4963" t="str">
            <v xml:space="preserve"> Echinococcus granulosus (Hydatid tapeworm).</v>
          </cell>
          <cell r="E4963" t="str">
            <v xml:space="preserve"> NCBI_TaxID=6210 {ECO:0000313|EMBL:EUB59022.1, ECO:0000313|Proteomes:UP000019149};</v>
          </cell>
          <cell r="G4963" t="str">
            <v>Eukaryota</v>
          </cell>
          <cell r="H4963" t="str">
            <v xml:space="preserve"> Metazoa</v>
          </cell>
          <cell r="I4963" t="str">
            <v xml:space="preserve"> Platyhelminthes</v>
          </cell>
          <cell r="J4963" t="str">
            <v xml:space="preserve"> Cestoda</v>
          </cell>
          <cell r="K4963" t="str">
            <v xml:space="preserve"> Eucestoda</v>
          </cell>
          <cell r="L4963" t="str">
            <v>Cyclophyllidea</v>
          </cell>
          <cell r="M4963" t="str">
            <v xml:space="preserve"> Taeniidae</v>
          </cell>
          <cell r="N4963" t="str">
            <v xml:space="preserve"> Echinococcus.</v>
          </cell>
        </row>
        <row r="4964">
          <cell r="B4964" t="str">
            <v>W6URG1</v>
          </cell>
          <cell r="C4964" t="str">
            <v xml:space="preserve"> Echinococcus granulosus (Hydatid tapeworm).</v>
          </cell>
          <cell r="E4964" t="str">
            <v xml:space="preserve"> NCBI_TaxID=6210 {ECO:0000313|EMBL:EUB64325.1, ECO:0000313|Proteomes:UP000019149};</v>
          </cell>
          <cell r="G4964" t="str">
            <v>Eukaryota</v>
          </cell>
          <cell r="H4964" t="str">
            <v xml:space="preserve"> Metazoa</v>
          </cell>
          <cell r="I4964" t="str">
            <v xml:space="preserve"> Platyhelminthes</v>
          </cell>
          <cell r="J4964" t="str">
            <v xml:space="preserve"> Cestoda</v>
          </cell>
          <cell r="K4964" t="str">
            <v xml:space="preserve"> Eucestoda</v>
          </cell>
          <cell r="L4964" t="str">
            <v>Cyclophyllidea</v>
          </cell>
          <cell r="M4964" t="str">
            <v xml:space="preserve"> Taeniidae</v>
          </cell>
          <cell r="N4964" t="str">
            <v xml:space="preserve"> Echinococcus.</v>
          </cell>
        </row>
        <row r="4965">
          <cell r="B4965" t="str">
            <v>W6XVF6</v>
          </cell>
          <cell r="C4965" t="str">
            <v xml:space="preserve"> Bipolaris zeicola 26-R-13.</v>
          </cell>
          <cell r="E4965" t="str">
            <v xml:space="preserve"> NCBI_TaxID=930089 {ECO:0000313|EMBL:EUC26764.1, ECO:0000313|Proteomes:UP000053841};</v>
          </cell>
          <cell r="G4965" t="str">
            <v>Eukaryota</v>
          </cell>
          <cell r="H4965" t="str">
            <v xml:space="preserve"> Fungi</v>
          </cell>
          <cell r="I4965" t="str">
            <v xml:space="preserve"> Dikarya</v>
          </cell>
          <cell r="J4965" t="str">
            <v xml:space="preserve"> Ascomycota</v>
          </cell>
          <cell r="K4965" t="str">
            <v xml:space="preserve"> Pezizomycotina</v>
          </cell>
          <cell r="L4965" t="str">
            <v>Dothideomycetes</v>
          </cell>
          <cell r="M4965" t="str">
            <v xml:space="preserve"> Pleosporomycetidae</v>
          </cell>
          <cell r="N4965" t="str">
            <v xml:space="preserve"> Pleosporales</v>
          </cell>
          <cell r="O4965" t="str">
            <v xml:space="preserve"> Pleosporineae</v>
          </cell>
          <cell r="P4965" t="str">
            <v>Pleosporaceae</v>
          </cell>
          <cell r="Q4965" t="str">
            <v xml:space="preserve"> Bipolaris.</v>
          </cell>
        </row>
        <row r="4966">
          <cell r="B4966" t="str">
            <v>W6YLG1</v>
          </cell>
          <cell r="C4966" t="str">
            <v xml:space="preserve"> Bipolaris zeicola 26-R-13.</v>
          </cell>
          <cell r="E4966" t="str">
            <v xml:space="preserve"> NCBI_TaxID=930089 {ECO:0000313|EMBL:EUC32176.1, ECO:0000313|Proteomes:UP000053841};</v>
          </cell>
          <cell r="G4966" t="str">
            <v>Eukaryota</v>
          </cell>
          <cell r="H4966" t="str">
            <v xml:space="preserve"> Fungi</v>
          </cell>
          <cell r="I4966" t="str">
            <v xml:space="preserve"> Dikarya</v>
          </cell>
          <cell r="J4966" t="str">
            <v xml:space="preserve"> Ascomycota</v>
          </cell>
          <cell r="K4966" t="str">
            <v xml:space="preserve"> Pezizomycotina</v>
          </cell>
          <cell r="L4966" t="str">
            <v>Dothideomycetes</v>
          </cell>
          <cell r="M4966" t="str">
            <v xml:space="preserve"> Pleosporomycetidae</v>
          </cell>
          <cell r="N4966" t="str">
            <v xml:space="preserve"> Pleosporales</v>
          </cell>
          <cell r="O4966" t="str">
            <v xml:space="preserve"> Pleosporineae</v>
          </cell>
          <cell r="P4966" t="str">
            <v>Pleosporaceae</v>
          </cell>
          <cell r="Q4966" t="str">
            <v xml:space="preserve"> Bipolaris.</v>
          </cell>
        </row>
        <row r="4967">
          <cell r="B4967" t="str">
            <v>W7AHI5</v>
          </cell>
          <cell r="C4967" t="str">
            <v xml:space="preserve"> Plasmodium inui San Antonio 1.</v>
          </cell>
          <cell r="E4967" t="str">
            <v xml:space="preserve"> NCBI_TaxID=1237626 {ECO:0000313|EMBL:EUD68489.1, ECO:0000313|Proteomes:UP000030640};</v>
          </cell>
          <cell r="G4967" t="str">
            <v>Eukaryota</v>
          </cell>
          <cell r="H4967" t="str">
            <v xml:space="preserve"> Alveolata</v>
          </cell>
          <cell r="I4967" t="str">
            <v xml:space="preserve"> Apicomplexa</v>
          </cell>
          <cell r="J4967" t="str">
            <v xml:space="preserve"> Aconoidasida</v>
          </cell>
          <cell r="K4967" t="str">
            <v xml:space="preserve"> Haemosporida</v>
          </cell>
          <cell r="L4967" t="str">
            <v>Plasmodiidae</v>
          </cell>
          <cell r="M4967" t="str">
            <v xml:space="preserve"> Plasmodium</v>
          </cell>
          <cell r="N4967" t="str">
            <v xml:space="preserve"> Plasmodium (Plasmodium).</v>
          </cell>
        </row>
        <row r="4968">
          <cell r="B4968" t="str">
            <v>W7AK76</v>
          </cell>
          <cell r="C4968" t="str">
            <v xml:space="preserve"> Plasmodium vinckei petteri.</v>
          </cell>
          <cell r="E4968" t="str">
            <v xml:space="preserve"> NCBI_TaxID=138298 {ECO:0000313|EMBL:EUD73892.1, ECO:0000313|Proteomes:UP000030659};</v>
          </cell>
          <cell r="G4968" t="str">
            <v>Eukaryota</v>
          </cell>
          <cell r="H4968" t="str">
            <v xml:space="preserve"> Alveolata</v>
          </cell>
          <cell r="I4968" t="str">
            <v xml:space="preserve"> Apicomplexa</v>
          </cell>
          <cell r="J4968" t="str">
            <v xml:space="preserve"> Aconoidasida</v>
          </cell>
          <cell r="K4968" t="str">
            <v xml:space="preserve"> Haemosporida</v>
          </cell>
          <cell r="L4968" t="str">
            <v>Plasmodiidae</v>
          </cell>
          <cell r="M4968" t="str">
            <v xml:space="preserve"> Plasmodium</v>
          </cell>
          <cell r="N4968" t="str">
            <v xml:space="preserve"> Plasmodium (Vinckeia).</v>
          </cell>
        </row>
        <row r="4969">
          <cell r="B4969" t="str">
            <v>W7AXD3</v>
          </cell>
          <cell r="C4969" t="str">
            <v xml:space="preserve"> Plasmodium vinckei petteri.</v>
          </cell>
          <cell r="E4969" t="str">
            <v xml:space="preserve"> NCBI_TaxID=138298 {ECO:0000313|EMBL:EUD73279.1, ECO:0000313|Proteomes:UP000030659};</v>
          </cell>
          <cell r="G4969" t="str">
            <v>Eukaryota</v>
          </cell>
          <cell r="H4969" t="str">
            <v xml:space="preserve"> Alveolata</v>
          </cell>
          <cell r="I4969" t="str">
            <v xml:space="preserve"> Apicomplexa</v>
          </cell>
          <cell r="J4969" t="str">
            <v xml:space="preserve"> Aconoidasida</v>
          </cell>
          <cell r="K4969" t="str">
            <v xml:space="preserve"> Haemosporida</v>
          </cell>
          <cell r="L4969" t="str">
            <v>Plasmodiidae</v>
          </cell>
          <cell r="M4969" t="str">
            <v xml:space="preserve"> Plasmodium</v>
          </cell>
          <cell r="N4969" t="str">
            <v xml:space="preserve"> Plasmodium (Vinckeia).</v>
          </cell>
        </row>
        <row r="4970">
          <cell r="B4970" t="str">
            <v>W7I0F8</v>
          </cell>
          <cell r="C4970" t="str">
            <v xml:space="preserve"> Drechslerella stenobrocha 248.</v>
          </cell>
          <cell r="E4970" t="str">
            <v xml:space="preserve"> NCBI_TaxID=1043628 {ECO:0000313|EMBL:EWC45703.1, ECO:0000313|Proteomes:UP000024837};</v>
          </cell>
          <cell r="G4970" t="str">
            <v>Eukaryota</v>
          </cell>
          <cell r="H4970" t="str">
            <v xml:space="preserve"> Fungi</v>
          </cell>
          <cell r="I4970" t="str">
            <v xml:space="preserve"> Dikarya</v>
          </cell>
          <cell r="J4970" t="str">
            <v xml:space="preserve"> Ascomycota</v>
          </cell>
          <cell r="K4970" t="str">
            <v xml:space="preserve"> Pezizomycotina</v>
          </cell>
          <cell r="L4970" t="str">
            <v xml:space="preserve"> Orbiliomycetes</v>
          </cell>
          <cell r="M4970" t="str">
            <v>Orbiliales</v>
          </cell>
          <cell r="N4970" t="str">
            <v xml:space="preserve"> Orbiliaceae</v>
          </cell>
          <cell r="O4970" t="str">
            <v xml:space="preserve"> Drechslerella.</v>
          </cell>
        </row>
        <row r="4971">
          <cell r="B4971" t="str">
            <v>W7I883</v>
          </cell>
          <cell r="C4971" t="str">
            <v xml:space="preserve"> Drechslerella stenobrocha 248.</v>
          </cell>
          <cell r="E4971" t="str">
            <v xml:space="preserve"> NCBI_TaxID=1043628 {ECO:0000313|EMBL:EWC48302.1, ECO:0000313|Proteomes:UP000024837};</v>
          </cell>
          <cell r="G4971" t="str">
            <v>Eukaryota</v>
          </cell>
          <cell r="H4971" t="str">
            <v xml:space="preserve"> Fungi</v>
          </cell>
          <cell r="I4971" t="str">
            <v xml:space="preserve"> Dikarya</v>
          </cell>
          <cell r="J4971" t="str">
            <v xml:space="preserve"> Ascomycota</v>
          </cell>
          <cell r="K4971" t="str">
            <v xml:space="preserve"> Pezizomycotina</v>
          </cell>
          <cell r="L4971" t="str">
            <v xml:space="preserve"> Orbiliomycetes</v>
          </cell>
          <cell r="M4971" t="str">
            <v>Orbiliales</v>
          </cell>
          <cell r="N4971" t="str">
            <v xml:space="preserve"> Orbiliaceae</v>
          </cell>
          <cell r="O4971" t="str">
            <v xml:space="preserve"> Drechslerella.</v>
          </cell>
        </row>
        <row r="4972">
          <cell r="B4972" t="str">
            <v>W7JGV6</v>
          </cell>
          <cell r="C4972" t="str">
            <v xml:space="preserve"> Plasmodium falciparum UGT5.1.</v>
          </cell>
          <cell r="E4972" t="str">
            <v xml:space="preserve"> NCBI_TaxID=1237627 {ECO:0000313|EMBL:EWC73904.1, ECO:0000313|Proteomes:UP000030697};</v>
          </cell>
          <cell r="G4972" t="str">
            <v>Eukaryota</v>
          </cell>
          <cell r="H4972" t="str">
            <v xml:space="preserve"> Alveolata</v>
          </cell>
          <cell r="I4972" t="str">
            <v xml:space="preserve"> Apicomplexa</v>
          </cell>
          <cell r="J4972" t="str">
            <v xml:space="preserve"> Aconoidasida</v>
          </cell>
          <cell r="K4972" t="str">
            <v xml:space="preserve"> Haemosporida</v>
          </cell>
          <cell r="L4972" t="str">
            <v>Plasmodiidae</v>
          </cell>
          <cell r="M4972" t="str">
            <v xml:space="preserve"> Plasmodium</v>
          </cell>
          <cell r="N4972" t="str">
            <v xml:space="preserve"> Plasmodium (Laverania).</v>
          </cell>
        </row>
        <row r="4973">
          <cell r="B4973" t="str">
            <v>W7JSE5</v>
          </cell>
          <cell r="C4973" t="str">
            <v xml:space="preserve"> Plasmodium falciparum UGT5.1.</v>
          </cell>
          <cell r="E4973" t="str">
            <v xml:space="preserve"> NCBI_TaxID=1237627 {ECO:0000313|EMBL:EWC77819.1, ECO:0000313|Proteomes:UP000030697};</v>
          </cell>
          <cell r="G4973" t="str">
            <v>Eukaryota</v>
          </cell>
          <cell r="H4973" t="str">
            <v xml:space="preserve"> Alveolata</v>
          </cell>
          <cell r="I4973" t="str">
            <v xml:space="preserve"> Apicomplexa</v>
          </cell>
          <cell r="J4973" t="str">
            <v xml:space="preserve"> Aconoidasida</v>
          </cell>
          <cell r="K4973" t="str">
            <v xml:space="preserve"> Haemosporida</v>
          </cell>
          <cell r="L4973" t="str">
            <v>Plasmodiidae</v>
          </cell>
          <cell r="M4973" t="str">
            <v xml:space="preserve"> Plasmodium</v>
          </cell>
          <cell r="N4973" t="str">
            <v xml:space="preserve"> Plasmodium (Laverania).</v>
          </cell>
        </row>
        <row r="4974">
          <cell r="B4974" t="str">
            <v>W7K851</v>
          </cell>
          <cell r="C4974" t="str">
            <v xml:space="preserve"> Plasmodium falciparum (isolate NF54).</v>
          </cell>
          <cell r="E4974" t="str">
            <v xml:space="preserve"> NCBI_TaxID=5843 {ECO:0000313|EMBL:EWC89709.1, ECO:0000313|Proteomes:UP000030673};</v>
          </cell>
          <cell r="G4974" t="str">
            <v>Eukaryota</v>
          </cell>
          <cell r="H4974" t="str">
            <v xml:space="preserve"> Alveolata</v>
          </cell>
          <cell r="I4974" t="str">
            <v xml:space="preserve"> Apicomplexa</v>
          </cell>
          <cell r="J4974" t="str">
            <v xml:space="preserve"> Aconoidasida</v>
          </cell>
          <cell r="K4974" t="str">
            <v xml:space="preserve"> Haemosporida</v>
          </cell>
          <cell r="L4974" t="str">
            <v>Plasmodiidae</v>
          </cell>
          <cell r="M4974" t="str">
            <v xml:space="preserve"> Plasmodium</v>
          </cell>
          <cell r="N4974" t="str">
            <v xml:space="preserve"> Plasmodium (Laverania).</v>
          </cell>
        </row>
        <row r="4975">
          <cell r="B4975" t="str">
            <v>W7LL51</v>
          </cell>
          <cell r="C4975" t="str">
            <v xml:space="preserve"> Gibberella moniliformis (strain M3125 / FGSC 7600) (Maize ear and stalk rot fungus) (Fusarium verticillioides).</v>
          </cell>
          <cell r="E4975" t="str">
            <v xml:space="preserve"> NCBI_TaxID=334819 {ECO:0000313|EMBL:EWG40118.1, ECO:0000313|Proteomes:UP000009096};</v>
          </cell>
          <cell r="G4975" t="str">
            <v>Eukaryota</v>
          </cell>
          <cell r="H4975" t="str">
            <v xml:space="preserve"> Fungi</v>
          </cell>
          <cell r="I4975" t="str">
            <v xml:space="preserve"> Dikarya</v>
          </cell>
          <cell r="J4975" t="str">
            <v xml:space="preserve"> Ascomycota</v>
          </cell>
          <cell r="K4975" t="str">
            <v xml:space="preserve"> Pezizomycotina</v>
          </cell>
          <cell r="L4975" t="str">
            <v>Sordariomycetes</v>
          </cell>
          <cell r="M4975" t="str">
            <v xml:space="preserve"> Hypocreomycetidae</v>
          </cell>
          <cell r="N4975" t="str">
            <v xml:space="preserve"> Hypocreales</v>
          </cell>
          <cell r="O4975" t="str">
            <v xml:space="preserve"> Nectriaceae</v>
          </cell>
          <cell r="P4975" t="str">
            <v>Fusarium</v>
          </cell>
          <cell r="Q4975" t="str">
            <v xml:space="preserve"> Fusarium fujikuroi species complex.</v>
          </cell>
        </row>
        <row r="4976">
          <cell r="B4976" t="str">
            <v>W7MK66</v>
          </cell>
          <cell r="C4976" t="str">
            <v xml:space="preserve"> Gibberella moniliformis (strain M3125 / FGSC 7600) (Maize ear and stalk rot fungus) (Fusarium verticillioides).</v>
          </cell>
          <cell r="E4976" t="str">
            <v xml:space="preserve"> NCBI_TaxID=334819 {ECO:0000313|EMBL:EWG47975.1, ECO:0000313|Proteomes:UP000009096};</v>
          </cell>
          <cell r="G4976" t="str">
            <v>Eukaryota</v>
          </cell>
          <cell r="H4976" t="str">
            <v xml:space="preserve"> Fungi</v>
          </cell>
          <cell r="I4976" t="str">
            <v xml:space="preserve"> Dikarya</v>
          </cell>
          <cell r="J4976" t="str">
            <v xml:space="preserve"> Ascomycota</v>
          </cell>
          <cell r="K4976" t="str">
            <v xml:space="preserve"> Pezizomycotina</v>
          </cell>
          <cell r="L4976" t="str">
            <v>Sordariomycetes</v>
          </cell>
          <cell r="M4976" t="str">
            <v xml:space="preserve"> Hypocreomycetidae</v>
          </cell>
          <cell r="N4976" t="str">
            <v xml:space="preserve"> Hypocreales</v>
          </cell>
          <cell r="O4976" t="str">
            <v xml:space="preserve"> Nectriaceae</v>
          </cell>
          <cell r="P4976" t="str">
            <v>Fusarium</v>
          </cell>
          <cell r="Q4976" t="str">
            <v xml:space="preserve"> Fusarium fujikuroi species complex.</v>
          </cell>
        </row>
        <row r="4977">
          <cell r="B4977" t="str">
            <v>W7TU84</v>
          </cell>
          <cell r="C4977" t="str">
            <v xml:space="preserve"> Nannochloropsis gaditana.</v>
          </cell>
          <cell r="E4977" t="str">
            <v xml:space="preserve"> NCBI_TaxID=72520 {ECO:0000313|EMBL:EWM29712.1, ECO:0000313|Proteomes:UP000019335};</v>
          </cell>
          <cell r="G4977" t="str">
            <v>Eukaryota</v>
          </cell>
          <cell r="H4977" t="str">
            <v xml:space="preserve"> Stramenopiles</v>
          </cell>
          <cell r="I4977" t="str">
            <v xml:space="preserve"> Eustigmatophyceae</v>
          </cell>
          <cell r="J4977" t="str">
            <v xml:space="preserve"> Eustigmatales</v>
          </cell>
          <cell r="K4977" t="str">
            <v>Monodopsidaceae</v>
          </cell>
          <cell r="L4977" t="str">
            <v xml:space="preserve"> Nannochloropsis.</v>
          </cell>
        </row>
        <row r="4978">
          <cell r="B4978" t="str">
            <v>W7U446</v>
          </cell>
          <cell r="C4978" t="str">
            <v xml:space="preserve"> Nannochloropsis gaditana.</v>
          </cell>
          <cell r="E4978" t="str">
            <v xml:space="preserve"> NCBI_TaxID=72520 {ECO:0000313|EMBL:EWM27711.1, ECO:0000313|Proteomes:UP000019335};</v>
          </cell>
          <cell r="G4978" t="str">
            <v>Eukaryota</v>
          </cell>
          <cell r="H4978" t="str">
            <v xml:space="preserve"> Stramenopiles</v>
          </cell>
          <cell r="I4978" t="str">
            <v xml:space="preserve"> Eustigmatophyceae</v>
          </cell>
          <cell r="J4978" t="str">
            <v xml:space="preserve"> Eustigmatales</v>
          </cell>
          <cell r="K4978" t="str">
            <v>Monodopsidaceae</v>
          </cell>
          <cell r="L4978" t="str">
            <v xml:space="preserve"> Nannochloropsis.</v>
          </cell>
        </row>
        <row r="4979">
          <cell r="B4979" t="str">
            <v>W9CFL9</v>
          </cell>
          <cell r="C4979" t="str">
            <v xml:space="preserve"> Sclerotinia borealis F-4128.</v>
          </cell>
          <cell r="E4979" t="str">
            <v xml:space="preserve"> NCBI_TaxID=1432307 {ECO:0000313|EMBL:ESZ93564.1, ECO:0000313|Proteomes:UP000019487};</v>
          </cell>
          <cell r="G4979" t="str">
            <v>Eukaryota</v>
          </cell>
          <cell r="H4979" t="str">
            <v xml:space="preserve"> Fungi</v>
          </cell>
          <cell r="I4979" t="str">
            <v xml:space="preserve"> Dikarya</v>
          </cell>
          <cell r="J4979" t="str">
            <v xml:space="preserve"> Ascomycota</v>
          </cell>
          <cell r="K4979" t="str">
            <v xml:space="preserve"> Pezizomycotina</v>
          </cell>
          <cell r="L4979" t="str">
            <v xml:space="preserve"> Leotiomycetes</v>
          </cell>
          <cell r="M4979" t="str">
            <v>Helotiales</v>
          </cell>
          <cell r="N4979" t="str">
            <v xml:space="preserve"> Sclerotiniaceae</v>
          </cell>
          <cell r="O4979" t="str">
            <v xml:space="preserve"> Sclerotinia.</v>
          </cell>
        </row>
        <row r="4980">
          <cell r="B4980" t="str">
            <v>W9CSK5</v>
          </cell>
          <cell r="C4980" t="str">
            <v xml:space="preserve"> Sclerotinia borealis F-4128.</v>
          </cell>
          <cell r="E4980" t="str">
            <v xml:space="preserve"> NCBI_TaxID=1432307 {ECO:0000313|EMBL:ESZ97574.1, ECO:0000313|Proteomes:UP000019487};</v>
          </cell>
          <cell r="G4980" t="str">
            <v>Eukaryota</v>
          </cell>
          <cell r="H4980" t="str">
            <v xml:space="preserve"> Fungi</v>
          </cell>
          <cell r="I4980" t="str">
            <v xml:space="preserve"> Dikarya</v>
          </cell>
          <cell r="J4980" t="str">
            <v xml:space="preserve"> Ascomycota</v>
          </cell>
          <cell r="K4980" t="str">
            <v xml:space="preserve"> Pezizomycotina</v>
          </cell>
          <cell r="L4980" t="str">
            <v xml:space="preserve"> Leotiomycetes</v>
          </cell>
          <cell r="M4980" t="str">
            <v>Helotiales</v>
          </cell>
          <cell r="N4980" t="str">
            <v xml:space="preserve"> Sclerotiniaceae</v>
          </cell>
          <cell r="O4980" t="str">
            <v xml:space="preserve"> Sclerotinia.</v>
          </cell>
        </row>
        <row r="4981">
          <cell r="B4981" t="str">
            <v>W9QKK1</v>
          </cell>
          <cell r="C4981" t="str">
            <v xml:space="preserve"> Morus notabilis.</v>
          </cell>
          <cell r="E4981" t="str">
            <v xml:space="preserve"> NCBI_TaxID=981085 {ECO:0000313|EMBL:EXB20734.1, ECO:0000313|Proteomes:UP000030645};</v>
          </cell>
          <cell r="G4981" t="str">
            <v>Eukaryota</v>
          </cell>
          <cell r="H4981" t="str">
            <v xml:space="preserve"> Viridiplantae</v>
          </cell>
          <cell r="I4981" t="str">
            <v xml:space="preserve"> Streptophyta</v>
          </cell>
          <cell r="J4981" t="str">
            <v xml:space="preserve"> Embryophyta</v>
          </cell>
          <cell r="K4981" t="str">
            <v xml:space="preserve"> Tracheophyta</v>
          </cell>
          <cell r="L4981" t="str">
            <v>Spermatophyta</v>
          </cell>
          <cell r="M4981" t="str">
            <v xml:space="preserve"> Magnoliophyta</v>
          </cell>
          <cell r="N4981" t="str">
            <v xml:space="preserve"> eudicotyledons</v>
          </cell>
          <cell r="O4981" t="str">
            <v xml:space="preserve"> Gunneridae</v>
          </cell>
          <cell r="P4981" t="str">
            <v>Pentapetalae</v>
          </cell>
          <cell r="Q4981" t="str">
            <v xml:space="preserve"> rosids</v>
          </cell>
          <cell r="R4981" t="str">
            <v xml:space="preserve"> fabids</v>
          </cell>
          <cell r="S4981" t="str">
            <v xml:space="preserve"> Rosales</v>
          </cell>
          <cell r="T4981" t="str">
            <v xml:space="preserve"> Moraceae</v>
          </cell>
          <cell r="U4981" t="str">
            <v xml:space="preserve"> Morus.</v>
          </cell>
        </row>
        <row r="4982">
          <cell r="B4982" t="str">
            <v>W9QZM5</v>
          </cell>
          <cell r="C4982" t="str">
            <v xml:space="preserve"> Morus notabilis.</v>
          </cell>
          <cell r="E4982" t="str">
            <v xml:space="preserve"> NCBI_TaxID=981085 {ECO:0000313|EMBL:EXB30112.1, ECO:0000313|Proteomes:UP000030645};</v>
          </cell>
          <cell r="G4982" t="str">
            <v>Eukaryota</v>
          </cell>
          <cell r="H4982" t="str">
            <v xml:space="preserve"> Viridiplantae</v>
          </cell>
          <cell r="I4982" t="str">
            <v xml:space="preserve"> Streptophyta</v>
          </cell>
          <cell r="J4982" t="str">
            <v xml:space="preserve"> Embryophyta</v>
          </cell>
          <cell r="K4982" t="str">
            <v xml:space="preserve"> Tracheophyta</v>
          </cell>
          <cell r="L4982" t="str">
            <v>Spermatophyta</v>
          </cell>
          <cell r="M4982" t="str">
            <v xml:space="preserve"> Magnoliophyta</v>
          </cell>
          <cell r="N4982" t="str">
            <v xml:space="preserve"> eudicotyledons</v>
          </cell>
          <cell r="O4982" t="str">
            <v xml:space="preserve"> Gunneridae</v>
          </cell>
          <cell r="P4982" t="str">
            <v>Pentapetalae</v>
          </cell>
          <cell r="Q4982" t="str">
            <v xml:space="preserve"> rosids</v>
          </cell>
          <cell r="R4982" t="str">
            <v xml:space="preserve"> fabids</v>
          </cell>
          <cell r="S4982" t="str">
            <v xml:space="preserve"> Rosales</v>
          </cell>
          <cell r="T4982" t="str">
            <v xml:space="preserve"> Moraceae</v>
          </cell>
          <cell r="U4982" t="str">
            <v xml:space="preserve"> Morus.</v>
          </cell>
        </row>
        <row r="4983">
          <cell r="B4983" t="str">
            <v>W9R9M3</v>
          </cell>
          <cell r="C4983" t="str">
            <v xml:space="preserve"> Morus notabilis.</v>
          </cell>
          <cell r="E4983" t="str">
            <v xml:space="preserve"> NCBI_TaxID=981085 {ECO:0000313|EMBL:EXB63818.1, ECO:0000313|Proteomes:UP000030645};</v>
          </cell>
          <cell r="G4983" t="str">
            <v>Eukaryota</v>
          </cell>
          <cell r="H4983" t="str">
            <v xml:space="preserve"> Viridiplantae</v>
          </cell>
          <cell r="I4983" t="str">
            <v xml:space="preserve"> Streptophyta</v>
          </cell>
          <cell r="J4983" t="str">
            <v xml:space="preserve"> Embryophyta</v>
          </cell>
          <cell r="K4983" t="str">
            <v xml:space="preserve"> Tracheophyta</v>
          </cell>
          <cell r="L4983" t="str">
            <v>Spermatophyta</v>
          </cell>
          <cell r="M4983" t="str">
            <v xml:space="preserve"> Magnoliophyta</v>
          </cell>
          <cell r="N4983" t="str">
            <v xml:space="preserve"> eudicotyledons</v>
          </cell>
          <cell r="O4983" t="str">
            <v xml:space="preserve"> Gunneridae</v>
          </cell>
          <cell r="P4983" t="str">
            <v>Pentapetalae</v>
          </cell>
          <cell r="Q4983" t="str">
            <v xml:space="preserve"> rosids</v>
          </cell>
          <cell r="R4983" t="str">
            <v xml:space="preserve"> fabids</v>
          </cell>
          <cell r="S4983" t="str">
            <v xml:space="preserve"> Rosales</v>
          </cell>
          <cell r="T4983" t="str">
            <v xml:space="preserve"> Moraceae</v>
          </cell>
          <cell r="U4983" t="str">
            <v xml:space="preserve"> Morus.</v>
          </cell>
        </row>
        <row r="4984">
          <cell r="B4984" t="str">
            <v>W9RIY9</v>
          </cell>
          <cell r="C4984" t="str">
            <v xml:space="preserve"> Morus notabilis.</v>
          </cell>
          <cell r="E4984" t="str">
            <v xml:space="preserve"> NCBI_TaxID=981085 {ECO:0000313|EMBL:EXB94053.1, ECO:0000313|Proteomes:UP000030645};</v>
          </cell>
          <cell r="G4984" t="str">
            <v>Eukaryota</v>
          </cell>
          <cell r="H4984" t="str">
            <v xml:space="preserve"> Viridiplantae</v>
          </cell>
          <cell r="I4984" t="str">
            <v xml:space="preserve"> Streptophyta</v>
          </cell>
          <cell r="J4984" t="str">
            <v xml:space="preserve"> Embryophyta</v>
          </cell>
          <cell r="K4984" t="str">
            <v xml:space="preserve"> Tracheophyta</v>
          </cell>
          <cell r="L4984" t="str">
            <v>Spermatophyta</v>
          </cell>
          <cell r="M4984" t="str">
            <v xml:space="preserve"> Magnoliophyta</v>
          </cell>
          <cell r="N4984" t="str">
            <v xml:space="preserve"> eudicotyledons</v>
          </cell>
          <cell r="O4984" t="str">
            <v xml:space="preserve"> Gunneridae</v>
          </cell>
          <cell r="P4984" t="str">
            <v>Pentapetalae</v>
          </cell>
          <cell r="Q4984" t="str">
            <v xml:space="preserve"> rosids</v>
          </cell>
          <cell r="R4984" t="str">
            <v xml:space="preserve"> fabids</v>
          </cell>
          <cell r="S4984" t="str">
            <v xml:space="preserve"> Rosales</v>
          </cell>
          <cell r="T4984" t="str">
            <v xml:space="preserve"> Moraceae</v>
          </cell>
          <cell r="U4984" t="str">
            <v xml:space="preserve"> Morus.</v>
          </cell>
        </row>
        <row r="4985">
          <cell r="B4985" t="str">
            <v>W9RWE4</v>
          </cell>
          <cell r="C4985" t="str">
            <v xml:space="preserve"> Morus notabilis.</v>
          </cell>
          <cell r="E4985" t="str">
            <v xml:space="preserve"> NCBI_TaxID=981085 {ECO:0000313|EMBL:EXC14237.1, ECO:0000313|Proteomes:UP000030645};</v>
          </cell>
          <cell r="G4985" t="str">
            <v>Eukaryota</v>
          </cell>
          <cell r="H4985" t="str">
            <v xml:space="preserve"> Viridiplantae</v>
          </cell>
          <cell r="I4985" t="str">
            <v xml:space="preserve"> Streptophyta</v>
          </cell>
          <cell r="J4985" t="str">
            <v xml:space="preserve"> Embryophyta</v>
          </cell>
          <cell r="K4985" t="str">
            <v xml:space="preserve"> Tracheophyta</v>
          </cell>
          <cell r="L4985" t="str">
            <v>Spermatophyta</v>
          </cell>
          <cell r="M4985" t="str">
            <v xml:space="preserve"> Magnoliophyta</v>
          </cell>
          <cell r="N4985" t="str">
            <v xml:space="preserve"> eudicotyledons</v>
          </cell>
          <cell r="O4985" t="str">
            <v xml:space="preserve"> Gunneridae</v>
          </cell>
          <cell r="P4985" t="str">
            <v>Pentapetalae</v>
          </cell>
          <cell r="Q4985" t="str">
            <v xml:space="preserve"> rosids</v>
          </cell>
          <cell r="R4985" t="str">
            <v xml:space="preserve"> fabids</v>
          </cell>
          <cell r="S4985" t="str">
            <v xml:space="preserve"> Rosales</v>
          </cell>
          <cell r="T4985" t="str">
            <v xml:space="preserve"> Moraceae</v>
          </cell>
          <cell r="U4985" t="str">
            <v xml:space="preserve"> Morus.</v>
          </cell>
        </row>
        <row r="4986">
          <cell r="B4986" t="str">
            <v>W9SGN2</v>
          </cell>
          <cell r="C4986" t="str">
            <v xml:space="preserve"> Morus notabilis.</v>
          </cell>
          <cell r="E4986" t="str">
            <v xml:space="preserve"> NCBI_TaxID=981085 {ECO:0000313|EMBL:EXC31473.1, ECO:0000313|Proteomes:UP000030645};</v>
          </cell>
          <cell r="G4986" t="str">
            <v>Eukaryota</v>
          </cell>
          <cell r="H4986" t="str">
            <v xml:space="preserve"> Viridiplantae</v>
          </cell>
          <cell r="I4986" t="str">
            <v xml:space="preserve"> Streptophyta</v>
          </cell>
          <cell r="J4986" t="str">
            <v xml:space="preserve"> Embryophyta</v>
          </cell>
          <cell r="K4986" t="str">
            <v xml:space="preserve"> Tracheophyta</v>
          </cell>
          <cell r="L4986" t="str">
            <v>Spermatophyta</v>
          </cell>
          <cell r="M4986" t="str">
            <v xml:space="preserve"> Magnoliophyta</v>
          </cell>
          <cell r="N4986" t="str">
            <v xml:space="preserve"> eudicotyledons</v>
          </cell>
          <cell r="O4986" t="str">
            <v xml:space="preserve"> Gunneridae</v>
          </cell>
          <cell r="P4986" t="str">
            <v>Pentapetalae</v>
          </cell>
          <cell r="Q4986" t="str">
            <v xml:space="preserve"> rosids</v>
          </cell>
          <cell r="R4986" t="str">
            <v xml:space="preserve"> fabids</v>
          </cell>
          <cell r="S4986" t="str">
            <v xml:space="preserve"> Rosales</v>
          </cell>
          <cell r="T4986" t="str">
            <v xml:space="preserve"> Moraceae</v>
          </cell>
          <cell r="U4986" t="str">
            <v xml:space="preserve"> Morus.</v>
          </cell>
        </row>
        <row r="4987">
          <cell r="B4987" t="str">
            <v>W9T279</v>
          </cell>
          <cell r="C4987" t="str">
            <v xml:space="preserve"> Morus notabilis.</v>
          </cell>
          <cell r="E4987" t="str">
            <v xml:space="preserve"> NCBI_TaxID=981085 {ECO:0000313|EMBL:EXC45284.1, ECO:0000313|Proteomes:UP000030645};</v>
          </cell>
          <cell r="G4987" t="str">
            <v>Eukaryota</v>
          </cell>
          <cell r="H4987" t="str">
            <v xml:space="preserve"> Viridiplantae</v>
          </cell>
          <cell r="I4987" t="str">
            <v xml:space="preserve"> Streptophyta</v>
          </cell>
          <cell r="J4987" t="str">
            <v xml:space="preserve"> Embryophyta</v>
          </cell>
          <cell r="K4987" t="str">
            <v xml:space="preserve"> Tracheophyta</v>
          </cell>
          <cell r="L4987" t="str">
            <v>Spermatophyta</v>
          </cell>
          <cell r="M4987" t="str">
            <v xml:space="preserve"> Magnoliophyta</v>
          </cell>
          <cell r="N4987" t="str">
            <v xml:space="preserve"> eudicotyledons</v>
          </cell>
          <cell r="O4987" t="str">
            <v xml:space="preserve"> Gunneridae</v>
          </cell>
          <cell r="P4987" t="str">
            <v>Pentapetalae</v>
          </cell>
          <cell r="Q4987" t="str">
            <v xml:space="preserve"> rosids</v>
          </cell>
          <cell r="R4987" t="str">
            <v xml:space="preserve"> fabids</v>
          </cell>
          <cell r="S4987" t="str">
            <v xml:space="preserve"> Rosales</v>
          </cell>
          <cell r="T4987" t="str">
            <v xml:space="preserve"> Moraceae</v>
          </cell>
          <cell r="U4987" t="str">
            <v xml:space="preserve"> Morus.</v>
          </cell>
        </row>
        <row r="4988">
          <cell r="B4988" t="str">
            <v>W9W396</v>
          </cell>
          <cell r="C4988" t="str">
            <v xml:space="preserve"> Cladophialophora yegresii CBS 114405.</v>
          </cell>
          <cell r="E4988" t="str">
            <v xml:space="preserve"> NCBI_TaxID=1182544 {ECO:0000313|EMBL:EXJ59011.1, ECO:0000313|Proteomes:UP000019473};</v>
          </cell>
          <cell r="G4988" t="str">
            <v>Eukaryota</v>
          </cell>
          <cell r="H4988" t="str">
            <v xml:space="preserve"> Fungi</v>
          </cell>
          <cell r="I4988" t="str">
            <v xml:space="preserve"> Dikarya</v>
          </cell>
          <cell r="J4988" t="str">
            <v xml:space="preserve"> Ascomycota</v>
          </cell>
          <cell r="K4988" t="str">
            <v xml:space="preserve"> Pezizomycotina</v>
          </cell>
          <cell r="L4988" t="str">
            <v xml:space="preserve"> Eurotiomycetes</v>
          </cell>
          <cell r="M4988" t="str">
            <v>Chaetothyriomycetidae</v>
          </cell>
          <cell r="N4988" t="str">
            <v xml:space="preserve"> Chaetothyriales</v>
          </cell>
          <cell r="O4988" t="str">
            <v xml:space="preserve"> Herpotrichiellaceae</v>
          </cell>
          <cell r="P4988" t="str">
            <v>Cladophialophora.</v>
          </cell>
        </row>
        <row r="4989">
          <cell r="B4989" t="str">
            <v>W9W424</v>
          </cell>
          <cell r="C4989" t="str">
            <v xml:space="preserve"> Cladophialophora yegresii CBS 114405.</v>
          </cell>
          <cell r="E4989" t="str">
            <v xml:space="preserve"> NCBI_TaxID=1182544 {ECO:0000313|EMBL:EXJ62708.1, ECO:0000313|Proteomes:UP000019473};</v>
          </cell>
          <cell r="G4989" t="str">
            <v>Eukaryota</v>
          </cell>
          <cell r="H4989" t="str">
            <v xml:space="preserve"> Fungi</v>
          </cell>
          <cell r="I4989" t="str">
            <v xml:space="preserve"> Dikarya</v>
          </cell>
          <cell r="J4989" t="str">
            <v xml:space="preserve"> Ascomycota</v>
          </cell>
          <cell r="K4989" t="str">
            <v xml:space="preserve"> Pezizomycotina</v>
          </cell>
          <cell r="L4989" t="str">
            <v xml:space="preserve"> Eurotiomycetes</v>
          </cell>
          <cell r="M4989" t="str">
            <v>Chaetothyriomycetidae</v>
          </cell>
          <cell r="N4989" t="str">
            <v xml:space="preserve"> Chaetothyriales</v>
          </cell>
          <cell r="O4989" t="str">
            <v xml:space="preserve"> Herpotrichiellaceae</v>
          </cell>
          <cell r="P4989" t="str">
            <v>Cladophialophora.</v>
          </cell>
        </row>
        <row r="4990">
          <cell r="B4990" t="str">
            <v>W9WTS7</v>
          </cell>
          <cell r="C4990" t="str">
            <v xml:space="preserve"> Cladophialophora psammophila CBS 110553.</v>
          </cell>
          <cell r="E4990" t="str">
            <v xml:space="preserve"> NCBI_TaxID=1182543 {ECO:0000313|EMBL:EXJ71617.1, ECO:0000313|Proteomes:UP000019471};</v>
          </cell>
          <cell r="G4990" t="str">
            <v>Eukaryota</v>
          </cell>
          <cell r="H4990" t="str">
            <v xml:space="preserve"> Fungi</v>
          </cell>
          <cell r="I4990" t="str">
            <v xml:space="preserve"> Dikarya</v>
          </cell>
          <cell r="J4990" t="str">
            <v xml:space="preserve"> Ascomycota</v>
          </cell>
          <cell r="K4990" t="str">
            <v xml:space="preserve"> Pezizomycotina</v>
          </cell>
          <cell r="L4990" t="str">
            <v xml:space="preserve"> Eurotiomycetes</v>
          </cell>
          <cell r="M4990" t="str">
            <v>Chaetothyriomycetidae</v>
          </cell>
          <cell r="N4990" t="str">
            <v xml:space="preserve"> Chaetothyriales</v>
          </cell>
          <cell r="O4990" t="str">
            <v xml:space="preserve"> Herpotrichiellaceae</v>
          </cell>
          <cell r="P4990" t="str">
            <v>Cladophialophora.</v>
          </cell>
        </row>
        <row r="4991">
          <cell r="B4991" t="str">
            <v>W9WVQ9</v>
          </cell>
          <cell r="C4991" t="str">
            <v xml:space="preserve"> Cladophialophora psammophila CBS 110553.</v>
          </cell>
          <cell r="E4991" t="str">
            <v xml:space="preserve"> NCBI_TaxID=1182543 {ECO:0000313|EMBL:EXJ72028.1, ECO:0000313|Proteomes:UP000019471};</v>
          </cell>
          <cell r="G4991" t="str">
            <v>Eukaryota</v>
          </cell>
          <cell r="H4991" t="str">
            <v xml:space="preserve"> Fungi</v>
          </cell>
          <cell r="I4991" t="str">
            <v xml:space="preserve"> Dikarya</v>
          </cell>
          <cell r="J4991" t="str">
            <v xml:space="preserve"> Ascomycota</v>
          </cell>
          <cell r="K4991" t="str">
            <v xml:space="preserve"> Pezizomycotina</v>
          </cell>
          <cell r="L4991" t="str">
            <v xml:space="preserve"> Eurotiomycetes</v>
          </cell>
          <cell r="M4991" t="str">
            <v>Chaetothyriomycetidae</v>
          </cell>
          <cell r="N4991" t="str">
            <v xml:space="preserve"> Chaetothyriales</v>
          </cell>
          <cell r="O4991" t="str">
            <v xml:space="preserve"> Herpotrichiellaceae</v>
          </cell>
          <cell r="P4991" t="str">
            <v>Cladophialophora.</v>
          </cell>
        </row>
        <row r="4992">
          <cell r="B4992" t="str">
            <v>W9XBS9</v>
          </cell>
          <cell r="C4992" t="str">
            <v xml:space="preserve"> Capronia epimyces CBS 606.96.</v>
          </cell>
          <cell r="E4992" t="str">
            <v xml:space="preserve"> NCBI_TaxID=1182542 {ECO:0000313|EMBL:EXJ77688.1, ECO:0000313|Proteomes:UP000019478};</v>
          </cell>
          <cell r="G4992" t="str">
            <v>Eukaryota</v>
          </cell>
          <cell r="H4992" t="str">
            <v xml:space="preserve"> Fungi</v>
          </cell>
          <cell r="I4992" t="str">
            <v xml:space="preserve"> Dikarya</v>
          </cell>
          <cell r="J4992" t="str">
            <v xml:space="preserve"> Ascomycota</v>
          </cell>
          <cell r="K4992" t="str">
            <v xml:space="preserve"> Pezizomycotina</v>
          </cell>
          <cell r="L4992" t="str">
            <v xml:space="preserve"> Eurotiomycetes</v>
          </cell>
          <cell r="M4992" t="str">
            <v>Chaetothyriomycetidae</v>
          </cell>
          <cell r="N4992" t="str">
            <v xml:space="preserve"> Chaetothyriales</v>
          </cell>
          <cell r="O4992" t="str">
            <v xml:space="preserve"> Herpotrichiellaceae</v>
          </cell>
          <cell r="P4992" t="str">
            <v xml:space="preserve"> Capronia.</v>
          </cell>
        </row>
        <row r="4993">
          <cell r="B4993" t="str">
            <v>W9XHC7</v>
          </cell>
          <cell r="C4993" t="str">
            <v xml:space="preserve"> Capronia epimyces CBS 606.96.</v>
          </cell>
          <cell r="E4993" t="str">
            <v xml:space="preserve"> NCBI_TaxID=1182542 {ECO:0000313|EMBL:EXJ79643.1, ECO:0000313|Proteomes:UP000019478};</v>
          </cell>
          <cell r="G4993" t="str">
            <v>Eukaryota</v>
          </cell>
          <cell r="H4993" t="str">
            <v xml:space="preserve"> Fungi</v>
          </cell>
          <cell r="I4993" t="str">
            <v xml:space="preserve"> Dikarya</v>
          </cell>
          <cell r="J4993" t="str">
            <v xml:space="preserve"> Ascomycota</v>
          </cell>
          <cell r="K4993" t="str">
            <v xml:space="preserve"> Pezizomycotina</v>
          </cell>
          <cell r="L4993" t="str">
            <v xml:space="preserve"> Eurotiomycetes</v>
          </cell>
          <cell r="M4993" t="str">
            <v>Chaetothyriomycetidae</v>
          </cell>
          <cell r="N4993" t="str">
            <v xml:space="preserve"> Chaetothyriales</v>
          </cell>
          <cell r="O4993" t="str">
            <v xml:space="preserve"> Herpotrichiellaceae</v>
          </cell>
          <cell r="P4993" t="str">
            <v xml:space="preserve"> Capronia.</v>
          </cell>
        </row>
        <row r="4994">
          <cell r="B4994" t="str">
            <v>W9XTS4</v>
          </cell>
          <cell r="C4994" t="str">
            <v xml:space="preserve"> Capronia coronata CBS 617.96.</v>
          </cell>
          <cell r="E4994" t="str">
            <v xml:space="preserve"> NCBI_TaxID=1182541 {ECO:0000313|EMBL:EXJ80366.1, ECO:0000313|Proteomes:UP000019484};</v>
          </cell>
          <cell r="G4994" t="str">
            <v>Eukaryota</v>
          </cell>
          <cell r="H4994" t="str">
            <v xml:space="preserve"> Fungi</v>
          </cell>
          <cell r="I4994" t="str">
            <v xml:space="preserve"> Dikarya</v>
          </cell>
          <cell r="J4994" t="str">
            <v xml:space="preserve"> Ascomycota</v>
          </cell>
          <cell r="K4994" t="str">
            <v xml:space="preserve"> Pezizomycotina</v>
          </cell>
          <cell r="L4994" t="str">
            <v xml:space="preserve"> Eurotiomycetes</v>
          </cell>
          <cell r="M4994" t="str">
            <v>Chaetothyriomycetidae</v>
          </cell>
          <cell r="N4994" t="str">
            <v xml:space="preserve"> Chaetothyriales</v>
          </cell>
          <cell r="O4994" t="str">
            <v xml:space="preserve"> Herpotrichiellaceae</v>
          </cell>
          <cell r="P4994" t="str">
            <v xml:space="preserve"> Capronia.</v>
          </cell>
        </row>
        <row r="4995">
          <cell r="B4995" t="str">
            <v>W9YV43</v>
          </cell>
          <cell r="C4995" t="str">
            <v xml:space="preserve"> Capronia coronata CBS 617.96.</v>
          </cell>
          <cell r="E4995" t="str">
            <v xml:space="preserve"> NCBI_TaxID=1182541 {ECO:0000313|EMBL:EXJ86154.1, ECO:0000313|Proteomes:UP000019484};</v>
          </cell>
          <cell r="G4995" t="str">
            <v>Eukaryota</v>
          </cell>
          <cell r="H4995" t="str">
            <v xml:space="preserve"> Fungi</v>
          </cell>
          <cell r="I4995" t="str">
            <v xml:space="preserve"> Dikarya</v>
          </cell>
          <cell r="J4995" t="str">
            <v xml:space="preserve"> Ascomycota</v>
          </cell>
          <cell r="K4995" t="str">
            <v xml:space="preserve"> Pezizomycotina</v>
          </cell>
          <cell r="L4995" t="str">
            <v xml:space="preserve"> Eurotiomycetes</v>
          </cell>
          <cell r="M4995" t="str">
            <v>Chaetothyriomycetidae</v>
          </cell>
          <cell r="N4995" t="str">
            <v xml:space="preserve"> Chaetothyriales</v>
          </cell>
          <cell r="O4995" t="str">
            <v xml:space="preserve"> Herpotrichiellaceae</v>
          </cell>
          <cell r="P4995" t="str">
            <v xml:space="preserve"> Capronia.</v>
          </cell>
        </row>
        <row r="4996">
          <cell r="B4996" t="str">
            <v>X0CK75</v>
          </cell>
          <cell r="C4996" t="str">
            <v xml:space="preserve"> Fusarium oxysporum f. sp. raphani 54005.</v>
          </cell>
          <cell r="E4996" t="str">
            <v xml:space="preserve"> NCBI_TaxID=1089458 {ECO:0000313|EMBL:EXK91209.1, ECO:0000313|Proteomes:UP000030663};</v>
          </cell>
          <cell r="G4996" t="str">
            <v>Eukaryota</v>
          </cell>
          <cell r="H4996" t="str">
            <v xml:space="preserve"> Fungi</v>
          </cell>
          <cell r="I4996" t="str">
            <v xml:space="preserve"> Dikarya</v>
          </cell>
          <cell r="J4996" t="str">
            <v xml:space="preserve"> Ascomycota</v>
          </cell>
          <cell r="K4996" t="str">
            <v xml:space="preserve"> Pezizomycotina</v>
          </cell>
          <cell r="L4996" t="str">
            <v>Sordariomycetes</v>
          </cell>
          <cell r="M4996" t="str">
            <v xml:space="preserve"> Hypocreomycetidae</v>
          </cell>
          <cell r="N4996" t="str">
            <v xml:space="preserve"> Hypocreales</v>
          </cell>
          <cell r="O4996" t="str">
            <v xml:space="preserve"> Nectriaceae</v>
          </cell>
          <cell r="P4996" t="str">
            <v>Fusarium</v>
          </cell>
          <cell r="Q4996" t="str">
            <v xml:space="preserve"> Fusarium oxysporum species complex.</v>
          </cell>
        </row>
        <row r="4997">
          <cell r="B4997" t="str">
            <v>X0D9X0</v>
          </cell>
          <cell r="C4997" t="str">
            <v xml:space="preserve"> Fusarium oxysporum f. sp. raphani 54005.</v>
          </cell>
          <cell r="E4997" t="str">
            <v xml:space="preserve"> NCBI_TaxID=1089458 {ECO:0000313|EMBL:EXK99949.1, ECO:0000313|Proteomes:UP000030663};</v>
          </cell>
          <cell r="G4997" t="str">
            <v>Eukaryota</v>
          </cell>
          <cell r="H4997" t="str">
            <v xml:space="preserve"> Fungi</v>
          </cell>
          <cell r="I4997" t="str">
            <v xml:space="preserve"> Dikarya</v>
          </cell>
          <cell r="J4997" t="str">
            <v xml:space="preserve"> Ascomycota</v>
          </cell>
          <cell r="K4997" t="str">
            <v xml:space="preserve"> Pezizomycotina</v>
          </cell>
          <cell r="L4997" t="str">
            <v>Sordariomycetes</v>
          </cell>
          <cell r="M4997" t="str">
            <v xml:space="preserve"> Hypocreomycetidae</v>
          </cell>
          <cell r="N4997" t="str">
            <v xml:space="preserve"> Hypocreales</v>
          </cell>
          <cell r="O4997" t="str">
            <v xml:space="preserve"> Nectriaceae</v>
          </cell>
          <cell r="P4997" t="str">
            <v>Fusarium</v>
          </cell>
          <cell r="Q4997" t="str">
            <v xml:space="preserve"> Fusarium oxysporum species complex.</v>
          </cell>
        </row>
        <row r="4998">
          <cell r="B4998" t="str">
            <v>X0KGY6</v>
          </cell>
          <cell r="C4998" t="str">
            <v xml:space="preserve"> Fusarium oxysporum f. sp. cubense tropical race 4 54006.</v>
          </cell>
          <cell r="E4998" t="str">
            <v xml:space="preserve"> NCBI_TaxID=1089451 {ECO:0000313|EMBL:EXM07931.1, ECO:0000313|Proteomes:UP000030685};</v>
          </cell>
          <cell r="G4998" t="str">
            <v>Eukaryota</v>
          </cell>
          <cell r="H4998" t="str">
            <v xml:space="preserve"> Fungi</v>
          </cell>
          <cell r="I4998" t="str">
            <v xml:space="preserve"> Dikarya</v>
          </cell>
          <cell r="J4998" t="str">
            <v xml:space="preserve"> Ascomycota</v>
          </cell>
          <cell r="K4998" t="str">
            <v xml:space="preserve"> Pezizomycotina</v>
          </cell>
          <cell r="L4998" t="str">
            <v>Sordariomycetes</v>
          </cell>
          <cell r="M4998" t="str">
            <v xml:space="preserve"> Hypocreomycetidae</v>
          </cell>
          <cell r="N4998" t="str">
            <v xml:space="preserve"> Hypocreales</v>
          </cell>
          <cell r="O4998" t="str">
            <v xml:space="preserve"> Nectriaceae</v>
          </cell>
          <cell r="P4998" t="str">
            <v>Fusarium</v>
          </cell>
          <cell r="Q4998" t="str">
            <v xml:space="preserve"> Fusarium oxysporum species complex.</v>
          </cell>
        </row>
        <row r="4999">
          <cell r="B4999" t="str">
            <v>X0KXB5</v>
          </cell>
          <cell r="C4999" t="str">
            <v xml:space="preserve"> Fusarium oxysporum f. sp. cubense tropical race 4 54006.</v>
          </cell>
          <cell r="E4999" t="str">
            <v xml:space="preserve"> NCBI_TaxID=1089451 {ECO:0000313|EMBL:EXM01370.1, ECO:0000313|Proteomes:UP000030685};</v>
          </cell>
          <cell r="G4999" t="str">
            <v>Eukaryota</v>
          </cell>
          <cell r="H4999" t="str">
            <v xml:space="preserve"> Fungi</v>
          </cell>
          <cell r="I4999" t="str">
            <v xml:space="preserve"> Dikarya</v>
          </cell>
          <cell r="J4999" t="str">
            <v xml:space="preserve"> Ascomycota</v>
          </cell>
          <cell r="K4999" t="str">
            <v xml:space="preserve"> Pezizomycotina</v>
          </cell>
          <cell r="L4999" t="str">
            <v>Sordariomycetes</v>
          </cell>
          <cell r="M4999" t="str">
            <v xml:space="preserve"> Hypocreomycetidae</v>
          </cell>
          <cell r="N4999" t="str">
            <v xml:space="preserve"> Hypocreales</v>
          </cell>
          <cell r="O4999" t="str">
            <v xml:space="preserve"> Nectriaceae</v>
          </cell>
          <cell r="P4999" t="str">
            <v>Fusarium</v>
          </cell>
          <cell r="Q4999" t="str">
            <v xml:space="preserve"> Fusarium oxysporum species complex.</v>
          </cell>
        </row>
        <row r="5000">
          <cell r="B5000" t="str">
            <v>A0A010R9S2</v>
          </cell>
          <cell r="C5000" t="str">
            <v xml:space="preserve"> Colletotrichum fioriniae PJ7.</v>
          </cell>
          <cell r="E5000" t="str">
            <v xml:space="preserve"> NCBI_TaxID=1445577 {ECO:0000313|EMBL:EXF74474.1, ECO:0000313|Proteomes:UP000020467};</v>
          </cell>
          <cell r="G5000" t="str">
            <v>Eukaryota</v>
          </cell>
          <cell r="H5000" t="str">
            <v xml:space="preserve"> Fungi</v>
          </cell>
          <cell r="I5000" t="str">
            <v xml:space="preserve"> Dikarya</v>
          </cell>
          <cell r="J5000" t="str">
            <v xml:space="preserve"> Ascomycota</v>
          </cell>
          <cell r="K5000" t="str">
            <v xml:space="preserve"> Pezizomycotina</v>
          </cell>
          <cell r="L5000" t="str">
            <v>Sordariomycetes</v>
          </cell>
          <cell r="M5000" t="str">
            <v xml:space="preserve"> Hypocreomycetidae</v>
          </cell>
          <cell r="N5000" t="str">
            <v xml:space="preserve"> Glomerellales</v>
          </cell>
          <cell r="O5000" t="str">
            <v xml:space="preserve"> Glomerellaceae</v>
          </cell>
          <cell r="P5000" t="str">
            <v>Colletotrichum.</v>
          </cell>
        </row>
        <row r="5001">
          <cell r="B5001" t="str">
            <v>A0A010RE16</v>
          </cell>
          <cell r="C5001" t="str">
            <v xml:space="preserve"> Colletotrichum fioriniae PJ7.</v>
          </cell>
          <cell r="E5001" t="str">
            <v xml:space="preserve"> NCBI_TaxID=1445577 {ECO:0000313|EMBL:EXF78496.1, ECO:0000313|Proteomes:UP000020467};</v>
          </cell>
          <cell r="G5001" t="str">
            <v>Eukaryota</v>
          </cell>
          <cell r="H5001" t="str">
            <v xml:space="preserve"> Fungi</v>
          </cell>
          <cell r="I5001" t="str">
            <v xml:space="preserve"> Dikarya</v>
          </cell>
          <cell r="J5001" t="str">
            <v xml:space="preserve"> Ascomycota</v>
          </cell>
          <cell r="K5001" t="str">
            <v xml:space="preserve"> Pezizomycotina</v>
          </cell>
          <cell r="L5001" t="str">
            <v>Sordariomycetes</v>
          </cell>
          <cell r="M5001" t="str">
            <v xml:space="preserve"> Hypocreomycetidae</v>
          </cell>
          <cell r="N5001" t="str">
            <v xml:space="preserve"> Glomerellales</v>
          </cell>
          <cell r="O5001" t="str">
            <v xml:space="preserve"> Glomerellaceae</v>
          </cell>
          <cell r="P5001" t="str">
            <v>Colletotrichum.</v>
          </cell>
        </row>
        <row r="5002">
          <cell r="B5002" t="str">
            <v>A0A014NCJ3</v>
          </cell>
          <cell r="C5002" t="str">
            <v xml:space="preserve"> Metarhizium robertsii.</v>
          </cell>
          <cell r="E5002" t="str">
            <v xml:space="preserve"> NCBI_TaxID=568076 {ECO:0000313|EMBL:EXU99382.1, ECO:0000313|Proteomes:UP000030151};</v>
          </cell>
          <cell r="G5002" t="str">
            <v>Eukaryota</v>
          </cell>
          <cell r="H5002" t="str">
            <v xml:space="preserve"> Fungi</v>
          </cell>
          <cell r="I5002" t="str">
            <v xml:space="preserve"> Dikarya</v>
          </cell>
          <cell r="J5002" t="str">
            <v xml:space="preserve"> Ascomycota</v>
          </cell>
          <cell r="K5002" t="str">
            <v xml:space="preserve"> Pezizomycotina</v>
          </cell>
          <cell r="L5002" t="str">
            <v>Sordariomycetes</v>
          </cell>
          <cell r="M5002" t="str">
            <v xml:space="preserve"> Hypocreomycetidae</v>
          </cell>
          <cell r="N5002" t="str">
            <v xml:space="preserve"> Hypocreales</v>
          </cell>
          <cell r="O5002" t="str">
            <v xml:space="preserve"> Clavicipitaceae</v>
          </cell>
          <cell r="P5002" t="str">
            <v>Metarhizium.</v>
          </cell>
        </row>
        <row r="5003">
          <cell r="B5003" t="str">
            <v>A0A016V0B7</v>
          </cell>
          <cell r="C5003" t="str">
            <v xml:space="preserve"> Ancylostoma ceylanicum.</v>
          </cell>
          <cell r="E5003" t="str">
            <v xml:space="preserve"> NCBI_TaxID=53326 {ECO:0000313|EMBL:EYC21079.1, ECO:0000313|Proteomes:UP000024635};</v>
          </cell>
          <cell r="G5003" t="str">
            <v>Eukaryota</v>
          </cell>
          <cell r="H5003" t="str">
            <v xml:space="preserve"> Metazoa</v>
          </cell>
          <cell r="I5003" t="str">
            <v xml:space="preserve"> Ecdysozoa</v>
          </cell>
          <cell r="J5003" t="str">
            <v xml:space="preserve"> Nematoda</v>
          </cell>
          <cell r="K5003" t="str">
            <v xml:space="preserve"> Chromadorea</v>
          </cell>
          <cell r="L5003" t="str">
            <v xml:space="preserve"> Rhabditida</v>
          </cell>
          <cell r="M5003" t="str">
            <v>Strongylida</v>
          </cell>
          <cell r="N5003" t="str">
            <v xml:space="preserve"> Ancylostomatoidea</v>
          </cell>
          <cell r="O5003" t="str">
            <v xml:space="preserve"> Ancylostomatidae</v>
          </cell>
          <cell r="P5003" t="str">
            <v xml:space="preserve"> Ancylostomatinae</v>
          </cell>
          <cell r="Q5003" t="str">
            <v>Ancylostoma.</v>
          </cell>
        </row>
        <row r="5004">
          <cell r="B5004" t="str">
            <v>A0A016V0Z2</v>
          </cell>
          <cell r="C5004" t="str">
            <v xml:space="preserve"> Ancylostoma ceylanicum.</v>
          </cell>
          <cell r="E5004" t="str">
            <v xml:space="preserve"> NCBI_TaxID=53326 {ECO:0000313|EMBL:EYC21080.1, ECO:0000313|Proteomes:UP000024635};</v>
          </cell>
          <cell r="G5004" t="str">
            <v>Eukaryota</v>
          </cell>
          <cell r="H5004" t="str">
            <v xml:space="preserve"> Metazoa</v>
          </cell>
          <cell r="I5004" t="str">
            <v xml:space="preserve"> Ecdysozoa</v>
          </cell>
          <cell r="J5004" t="str">
            <v xml:space="preserve"> Nematoda</v>
          </cell>
          <cell r="K5004" t="str">
            <v xml:space="preserve"> Chromadorea</v>
          </cell>
          <cell r="L5004" t="str">
            <v xml:space="preserve"> Rhabditida</v>
          </cell>
          <cell r="M5004" t="str">
            <v>Strongylida</v>
          </cell>
          <cell r="N5004" t="str">
            <v xml:space="preserve"> Ancylostomatoidea</v>
          </cell>
          <cell r="O5004" t="str">
            <v xml:space="preserve"> Ancylostomatidae</v>
          </cell>
          <cell r="P5004" t="str">
            <v xml:space="preserve"> Ancylostomatinae</v>
          </cell>
          <cell r="Q5004" t="str">
            <v>Ancylostoma.</v>
          </cell>
        </row>
        <row r="5005">
          <cell r="B5005" t="str">
            <v>A0A016V266</v>
          </cell>
          <cell r="C5005" t="str">
            <v xml:space="preserve"> Ancylostoma ceylanicum.</v>
          </cell>
          <cell r="E5005" t="str">
            <v xml:space="preserve"> NCBI_TaxID=53326 {ECO:0000313|EMBL:EYC21077.1, ECO:0000313|Proteomes:UP000024635};</v>
          </cell>
          <cell r="G5005" t="str">
            <v>Eukaryota</v>
          </cell>
          <cell r="H5005" t="str">
            <v xml:space="preserve"> Metazoa</v>
          </cell>
          <cell r="I5005" t="str">
            <v xml:space="preserve"> Ecdysozoa</v>
          </cell>
          <cell r="J5005" t="str">
            <v xml:space="preserve"> Nematoda</v>
          </cell>
          <cell r="K5005" t="str">
            <v xml:space="preserve"> Chromadorea</v>
          </cell>
          <cell r="L5005" t="str">
            <v xml:space="preserve"> Rhabditida</v>
          </cell>
          <cell r="M5005" t="str">
            <v>Strongylida</v>
          </cell>
          <cell r="N5005" t="str">
            <v xml:space="preserve"> Ancylostomatoidea</v>
          </cell>
          <cell r="O5005" t="str">
            <v xml:space="preserve"> Ancylostomatidae</v>
          </cell>
          <cell r="P5005" t="str">
            <v xml:space="preserve"> Ancylostomatinae</v>
          </cell>
          <cell r="Q5005" t="str">
            <v>Ancylostoma.</v>
          </cell>
        </row>
        <row r="5006">
          <cell r="B5006" t="str">
            <v>A0A016V2Z9</v>
          </cell>
          <cell r="C5006" t="str">
            <v xml:space="preserve"> Ancylostoma ceylanicum.</v>
          </cell>
          <cell r="E5006" t="str">
            <v xml:space="preserve"> NCBI_TaxID=53326 {ECO:0000313|EMBL:EYC21078.1, ECO:0000313|Proteomes:UP000024635};</v>
          </cell>
          <cell r="G5006" t="str">
            <v>Eukaryota</v>
          </cell>
          <cell r="H5006" t="str">
            <v xml:space="preserve"> Metazoa</v>
          </cell>
          <cell r="I5006" t="str">
            <v xml:space="preserve"> Ecdysozoa</v>
          </cell>
          <cell r="J5006" t="str">
            <v xml:space="preserve"> Nematoda</v>
          </cell>
          <cell r="K5006" t="str">
            <v xml:space="preserve"> Chromadorea</v>
          </cell>
          <cell r="L5006" t="str">
            <v xml:space="preserve"> Rhabditida</v>
          </cell>
          <cell r="M5006" t="str">
            <v>Strongylida</v>
          </cell>
          <cell r="N5006" t="str">
            <v xml:space="preserve"> Ancylostomatoidea</v>
          </cell>
          <cell r="O5006" t="str">
            <v xml:space="preserve"> Ancylostomatidae</v>
          </cell>
          <cell r="P5006" t="str">
            <v xml:space="preserve"> Ancylostomatinae</v>
          </cell>
          <cell r="Q5006" t="str">
            <v>Ancylostoma.</v>
          </cell>
        </row>
        <row r="5007">
          <cell r="B5007" t="str">
            <v>A0A016WXB6</v>
          </cell>
          <cell r="C5007" t="str">
            <v xml:space="preserve"> Ancylostoma ceylanicum.</v>
          </cell>
          <cell r="E5007" t="str">
            <v xml:space="preserve"> NCBI_TaxID=53326 {ECO:0000313|EMBL:EYC44454.1, ECO:0000313|Proteomes:UP000024635};</v>
          </cell>
          <cell r="G5007" t="str">
            <v>Eukaryota</v>
          </cell>
          <cell r="H5007" t="str">
            <v xml:space="preserve"> Metazoa</v>
          </cell>
          <cell r="I5007" t="str">
            <v xml:space="preserve"> Ecdysozoa</v>
          </cell>
          <cell r="J5007" t="str">
            <v xml:space="preserve"> Nematoda</v>
          </cell>
          <cell r="K5007" t="str">
            <v xml:space="preserve"> Chromadorea</v>
          </cell>
          <cell r="L5007" t="str">
            <v xml:space="preserve"> Rhabditida</v>
          </cell>
          <cell r="M5007" t="str">
            <v>Strongylida</v>
          </cell>
          <cell r="N5007" t="str">
            <v xml:space="preserve"> Ancylostomatoidea</v>
          </cell>
          <cell r="O5007" t="str">
            <v xml:space="preserve"> Ancylostomatidae</v>
          </cell>
          <cell r="P5007" t="str">
            <v xml:space="preserve"> Ancylostomatinae</v>
          </cell>
          <cell r="Q5007" t="str">
            <v>Ancylostoma.</v>
          </cell>
        </row>
        <row r="5008">
          <cell r="B5008" t="str">
            <v>A0A016WXR2</v>
          </cell>
          <cell r="C5008" t="str">
            <v xml:space="preserve"> Ancylostoma ceylanicum.</v>
          </cell>
          <cell r="E5008" t="str">
            <v xml:space="preserve"> NCBI_TaxID=53326 {ECO:0000313|EMBL:EYC44455.1, ECO:0000313|Proteomes:UP000024635};</v>
          </cell>
          <cell r="G5008" t="str">
            <v>Eukaryota</v>
          </cell>
          <cell r="H5008" t="str">
            <v xml:space="preserve"> Metazoa</v>
          </cell>
          <cell r="I5008" t="str">
            <v xml:space="preserve"> Ecdysozoa</v>
          </cell>
          <cell r="J5008" t="str">
            <v xml:space="preserve"> Nematoda</v>
          </cell>
          <cell r="K5008" t="str">
            <v xml:space="preserve"> Chromadorea</v>
          </cell>
          <cell r="L5008" t="str">
            <v xml:space="preserve"> Rhabditida</v>
          </cell>
          <cell r="M5008" t="str">
            <v>Strongylida</v>
          </cell>
          <cell r="N5008" t="str">
            <v xml:space="preserve"> Ancylostomatoidea</v>
          </cell>
          <cell r="O5008" t="str">
            <v xml:space="preserve"> Ancylostomatidae</v>
          </cell>
          <cell r="P5008" t="str">
            <v xml:space="preserve"> Ancylostomatinae</v>
          </cell>
          <cell r="Q5008" t="str">
            <v>Ancylostoma.</v>
          </cell>
        </row>
        <row r="5009">
          <cell r="B5009" t="str">
            <v>A0A016WXY9</v>
          </cell>
          <cell r="C5009" t="str">
            <v xml:space="preserve"> Ancylostoma ceylanicum.</v>
          </cell>
          <cell r="E5009" t="str">
            <v xml:space="preserve"> NCBI_TaxID=53326 {ECO:0000313|EMBL:EYC44456.1, ECO:0000313|Proteomes:UP000024635};</v>
          </cell>
          <cell r="G5009" t="str">
            <v>Eukaryota</v>
          </cell>
          <cell r="H5009" t="str">
            <v xml:space="preserve"> Metazoa</v>
          </cell>
          <cell r="I5009" t="str">
            <v xml:space="preserve"> Ecdysozoa</v>
          </cell>
          <cell r="J5009" t="str">
            <v xml:space="preserve"> Nematoda</v>
          </cell>
          <cell r="K5009" t="str">
            <v xml:space="preserve"> Chromadorea</v>
          </cell>
          <cell r="L5009" t="str">
            <v xml:space="preserve"> Rhabditida</v>
          </cell>
          <cell r="M5009" t="str">
            <v>Strongylida</v>
          </cell>
          <cell r="N5009" t="str">
            <v xml:space="preserve"> Ancylostomatoidea</v>
          </cell>
          <cell r="O5009" t="str">
            <v xml:space="preserve"> Ancylostomatidae</v>
          </cell>
          <cell r="P5009" t="str">
            <v xml:space="preserve"> Ancylostomatinae</v>
          </cell>
          <cell r="Q5009" t="str">
            <v>Ancylostoma.</v>
          </cell>
        </row>
        <row r="5010">
          <cell r="B5010" t="str">
            <v>A0A016WYW8</v>
          </cell>
          <cell r="C5010" t="str">
            <v xml:space="preserve"> Ancylostoma ceylanicum.</v>
          </cell>
          <cell r="E5010" t="str">
            <v xml:space="preserve"> NCBI_TaxID=53326 {ECO:0000313|EMBL:EYC44457.1, ECO:0000313|Proteomes:UP000024635};</v>
          </cell>
          <cell r="G5010" t="str">
            <v>Eukaryota</v>
          </cell>
          <cell r="H5010" t="str">
            <v xml:space="preserve"> Metazoa</v>
          </cell>
          <cell r="I5010" t="str">
            <v xml:space="preserve"> Ecdysozoa</v>
          </cell>
          <cell r="J5010" t="str">
            <v xml:space="preserve"> Nematoda</v>
          </cell>
          <cell r="K5010" t="str">
            <v xml:space="preserve"> Chromadorea</v>
          </cell>
          <cell r="L5010" t="str">
            <v xml:space="preserve"> Rhabditida</v>
          </cell>
          <cell r="M5010" t="str">
            <v>Strongylida</v>
          </cell>
          <cell r="N5010" t="str">
            <v xml:space="preserve"> Ancylostomatoidea</v>
          </cell>
          <cell r="O5010" t="str">
            <v xml:space="preserve"> Ancylostomatidae</v>
          </cell>
          <cell r="P5010" t="str">
            <v xml:space="preserve"> Ancylostomatinae</v>
          </cell>
          <cell r="Q5010" t="str">
            <v>Ancylostoma.</v>
          </cell>
        </row>
        <row r="5011">
          <cell r="B5011" t="str">
            <v>A0A016WZK6</v>
          </cell>
          <cell r="C5011" t="str">
            <v xml:space="preserve"> Ancylostoma ceylanicum.</v>
          </cell>
          <cell r="E5011" t="str">
            <v xml:space="preserve"> NCBI_TaxID=53326 {ECO:0000313|EMBL:EYC44458.1, ECO:0000313|Proteomes:UP000024635};</v>
          </cell>
          <cell r="G5011" t="str">
            <v>Eukaryota</v>
          </cell>
          <cell r="H5011" t="str">
            <v xml:space="preserve"> Metazoa</v>
          </cell>
          <cell r="I5011" t="str">
            <v xml:space="preserve"> Ecdysozoa</v>
          </cell>
          <cell r="J5011" t="str">
            <v xml:space="preserve"> Nematoda</v>
          </cell>
          <cell r="K5011" t="str">
            <v xml:space="preserve"> Chromadorea</v>
          </cell>
          <cell r="L5011" t="str">
            <v xml:space="preserve"> Rhabditida</v>
          </cell>
          <cell r="M5011" t="str">
            <v>Strongylida</v>
          </cell>
          <cell r="N5011" t="str">
            <v xml:space="preserve"> Ancylostomatoidea</v>
          </cell>
          <cell r="O5011" t="str">
            <v xml:space="preserve"> Ancylostomatidae</v>
          </cell>
          <cell r="P5011" t="str">
            <v xml:space="preserve"> Ancylostomatinae</v>
          </cell>
          <cell r="Q5011" t="str">
            <v>Ancylostoma.</v>
          </cell>
        </row>
        <row r="5012">
          <cell r="B5012" t="str">
            <v>A0A017SKU7</v>
          </cell>
          <cell r="C5012" t="str">
            <v xml:space="preserve"> Aspergillus ruber CBS 135680.</v>
          </cell>
          <cell r="E5012" t="str">
            <v xml:space="preserve"> NCBI_TaxID=1388766 {ECO:0000313|EMBL:EYE97269.1, ECO:0000313|Proteomes:UP000019804};</v>
          </cell>
          <cell r="G5012" t="str">
            <v>Eukaryota</v>
          </cell>
          <cell r="H5012" t="str">
            <v xml:space="preserve"> Fungi</v>
          </cell>
          <cell r="I5012" t="str">
            <v xml:space="preserve"> Dikarya</v>
          </cell>
          <cell r="J5012" t="str">
            <v xml:space="preserve"> Ascomycota</v>
          </cell>
          <cell r="K5012" t="str">
            <v xml:space="preserve"> Pezizomycotina</v>
          </cell>
          <cell r="L5012" t="str">
            <v xml:space="preserve"> Eurotiomycetes</v>
          </cell>
          <cell r="M5012" t="str">
            <v>Eurotiomycetidae</v>
          </cell>
          <cell r="N5012" t="str">
            <v xml:space="preserve"> Eurotiales</v>
          </cell>
          <cell r="O5012" t="str">
            <v xml:space="preserve"> Aspergillaceae</v>
          </cell>
          <cell r="P5012" t="str">
            <v xml:space="preserve"> Aspergillus.</v>
          </cell>
        </row>
        <row r="5013">
          <cell r="B5013" t="str">
            <v>A0A017SNN2</v>
          </cell>
          <cell r="C5013" t="str">
            <v xml:space="preserve"> Aspergillus ruber CBS 135680.</v>
          </cell>
          <cell r="E5013" t="str">
            <v xml:space="preserve"> NCBI_TaxID=1388766 {ECO:0000313|EMBL:EYE97895.1, ECO:0000313|Proteomes:UP000019804};</v>
          </cell>
          <cell r="G5013" t="str">
            <v>Eukaryota</v>
          </cell>
          <cell r="H5013" t="str">
            <v xml:space="preserve"> Fungi</v>
          </cell>
          <cell r="I5013" t="str">
            <v xml:space="preserve"> Dikarya</v>
          </cell>
          <cell r="J5013" t="str">
            <v xml:space="preserve"> Ascomycota</v>
          </cell>
          <cell r="K5013" t="str">
            <v xml:space="preserve"> Pezizomycotina</v>
          </cell>
          <cell r="L5013" t="str">
            <v xml:space="preserve"> Eurotiomycetes</v>
          </cell>
          <cell r="M5013" t="str">
            <v>Eurotiomycetidae</v>
          </cell>
          <cell r="N5013" t="str">
            <v xml:space="preserve"> Eurotiales</v>
          </cell>
          <cell r="O5013" t="str">
            <v xml:space="preserve"> Aspergillaceae</v>
          </cell>
          <cell r="P5013" t="str">
            <v xml:space="preserve"> Aspergillus.</v>
          </cell>
        </row>
        <row r="5014">
          <cell r="B5014" t="str">
            <v>A0A022Q182</v>
          </cell>
          <cell r="C5014" t="str">
            <v xml:space="preserve"> Erythranthe guttata (Yellow monkey flower) (Mimulus guttatus).</v>
          </cell>
          <cell r="E5014" t="str">
            <v xml:space="preserve"> NCBI_TaxID=4155 {ECO:0000313|EMBL:EYU20913.1, ECO:0000313|Proteomes:UP000030748};</v>
          </cell>
          <cell r="G5014" t="str">
            <v>Eukaryota</v>
          </cell>
          <cell r="H5014" t="str">
            <v xml:space="preserve"> Viridiplantae</v>
          </cell>
          <cell r="I5014" t="str">
            <v xml:space="preserve"> Streptophyta</v>
          </cell>
          <cell r="J5014" t="str">
            <v xml:space="preserve"> Embryophyta</v>
          </cell>
          <cell r="K5014" t="str">
            <v xml:space="preserve"> Tracheophyta</v>
          </cell>
          <cell r="L5014" t="str">
            <v>Spermatophyta</v>
          </cell>
          <cell r="M5014" t="str">
            <v xml:space="preserve"> Magnoliophyta</v>
          </cell>
          <cell r="N5014" t="str">
            <v xml:space="preserve"> eudicotyledons</v>
          </cell>
          <cell r="O5014" t="str">
            <v xml:space="preserve"> Gunneridae</v>
          </cell>
          <cell r="P5014" t="str">
            <v>Pentapetalae</v>
          </cell>
          <cell r="Q5014" t="str">
            <v xml:space="preserve"> asterids</v>
          </cell>
          <cell r="R5014" t="str">
            <v xml:space="preserve"> lamiids</v>
          </cell>
          <cell r="S5014" t="str">
            <v xml:space="preserve"> Lamiales</v>
          </cell>
          <cell r="T5014" t="str">
            <v xml:space="preserve"> Phrymaceae</v>
          </cell>
          <cell r="U5014" t="str">
            <v xml:space="preserve"> Erythranthe.</v>
          </cell>
        </row>
        <row r="5015">
          <cell r="B5015" t="str">
            <v>A0A022Q4A1</v>
          </cell>
          <cell r="C5015" t="str">
            <v xml:space="preserve"> Erythranthe guttata (Yellow monkey flower) (Mimulus guttatus).</v>
          </cell>
          <cell r="E5015" t="str">
            <v xml:space="preserve"> NCBI_TaxID=4155 {ECO:0000313|EMBL:EYU22439.1, ECO:0000313|Proteomes:UP000030748};</v>
          </cell>
          <cell r="G5015" t="str">
            <v>Eukaryota</v>
          </cell>
          <cell r="H5015" t="str">
            <v xml:space="preserve"> Viridiplantae</v>
          </cell>
          <cell r="I5015" t="str">
            <v xml:space="preserve"> Streptophyta</v>
          </cell>
          <cell r="J5015" t="str">
            <v xml:space="preserve"> Embryophyta</v>
          </cell>
          <cell r="K5015" t="str">
            <v xml:space="preserve"> Tracheophyta</v>
          </cell>
          <cell r="L5015" t="str">
            <v>Spermatophyta</v>
          </cell>
          <cell r="M5015" t="str">
            <v xml:space="preserve"> Magnoliophyta</v>
          </cell>
          <cell r="N5015" t="str">
            <v xml:space="preserve"> eudicotyledons</v>
          </cell>
          <cell r="O5015" t="str">
            <v xml:space="preserve"> Gunneridae</v>
          </cell>
          <cell r="P5015" t="str">
            <v>Pentapetalae</v>
          </cell>
          <cell r="Q5015" t="str">
            <v xml:space="preserve"> asterids</v>
          </cell>
          <cell r="R5015" t="str">
            <v xml:space="preserve"> lamiids</v>
          </cell>
          <cell r="S5015" t="str">
            <v xml:space="preserve"> Lamiales</v>
          </cell>
          <cell r="T5015" t="str">
            <v xml:space="preserve"> Phrymaceae</v>
          </cell>
          <cell r="U5015" t="str">
            <v xml:space="preserve"> Erythranthe.</v>
          </cell>
        </row>
        <row r="5016">
          <cell r="B5016" t="str">
            <v>A0A022QQD5</v>
          </cell>
          <cell r="C5016" t="str">
            <v xml:space="preserve"> Erythranthe guttata (Yellow monkey flower) (Mimulus guttatus).</v>
          </cell>
          <cell r="E5016" t="str">
            <v xml:space="preserve"> NCBI_TaxID=4155 {ECO:0000313|EMBL:EYU28705.1, ECO:0000313|Proteomes:UP000030748};</v>
          </cell>
          <cell r="G5016" t="str">
            <v>Eukaryota</v>
          </cell>
          <cell r="H5016" t="str">
            <v xml:space="preserve"> Viridiplantae</v>
          </cell>
          <cell r="I5016" t="str">
            <v xml:space="preserve"> Streptophyta</v>
          </cell>
          <cell r="J5016" t="str">
            <v xml:space="preserve"> Embryophyta</v>
          </cell>
          <cell r="K5016" t="str">
            <v xml:space="preserve"> Tracheophyta</v>
          </cell>
          <cell r="L5016" t="str">
            <v>Spermatophyta</v>
          </cell>
          <cell r="M5016" t="str">
            <v xml:space="preserve"> Magnoliophyta</v>
          </cell>
          <cell r="N5016" t="str">
            <v xml:space="preserve"> eudicotyledons</v>
          </cell>
          <cell r="O5016" t="str">
            <v xml:space="preserve"> Gunneridae</v>
          </cell>
          <cell r="P5016" t="str">
            <v>Pentapetalae</v>
          </cell>
          <cell r="Q5016" t="str">
            <v xml:space="preserve"> asterids</v>
          </cell>
          <cell r="R5016" t="str">
            <v xml:space="preserve"> lamiids</v>
          </cell>
          <cell r="S5016" t="str">
            <v xml:space="preserve"> Lamiales</v>
          </cell>
          <cell r="T5016" t="str">
            <v xml:space="preserve"> Phrymaceae</v>
          </cell>
          <cell r="U5016" t="str">
            <v xml:space="preserve"> Erythranthe.</v>
          </cell>
        </row>
        <row r="5017">
          <cell r="B5017" t="str">
            <v>A0A022QQS6</v>
          </cell>
          <cell r="C5017" t="str">
            <v xml:space="preserve"> Erythranthe guttata (Yellow monkey flower) (Mimulus guttatus).</v>
          </cell>
          <cell r="E5017" t="str">
            <v xml:space="preserve"> NCBI_TaxID=4155 {ECO:0000313|EMBL:EYU29628.1, ECO:0000313|Proteomes:UP000030748};</v>
          </cell>
          <cell r="G5017" t="str">
            <v>Eukaryota</v>
          </cell>
          <cell r="H5017" t="str">
            <v xml:space="preserve"> Viridiplantae</v>
          </cell>
          <cell r="I5017" t="str">
            <v xml:space="preserve"> Streptophyta</v>
          </cell>
          <cell r="J5017" t="str">
            <v xml:space="preserve"> Embryophyta</v>
          </cell>
          <cell r="K5017" t="str">
            <v xml:space="preserve"> Tracheophyta</v>
          </cell>
          <cell r="L5017" t="str">
            <v>Spermatophyta</v>
          </cell>
          <cell r="M5017" t="str">
            <v xml:space="preserve"> Magnoliophyta</v>
          </cell>
          <cell r="N5017" t="str">
            <v xml:space="preserve"> eudicotyledons</v>
          </cell>
          <cell r="O5017" t="str">
            <v xml:space="preserve"> Gunneridae</v>
          </cell>
          <cell r="P5017" t="str">
            <v>Pentapetalae</v>
          </cell>
          <cell r="Q5017" t="str">
            <v xml:space="preserve"> asterids</v>
          </cell>
          <cell r="R5017" t="str">
            <v xml:space="preserve"> lamiids</v>
          </cell>
          <cell r="S5017" t="str">
            <v xml:space="preserve"> Lamiales</v>
          </cell>
          <cell r="T5017" t="str">
            <v xml:space="preserve"> Phrymaceae</v>
          </cell>
          <cell r="U5017" t="str">
            <v xml:space="preserve"> Erythranthe.</v>
          </cell>
        </row>
        <row r="5018">
          <cell r="B5018" t="str">
            <v>A0A022R210</v>
          </cell>
          <cell r="C5018" t="str">
            <v xml:space="preserve"> Erythranthe guttata (Yellow monkey flower) (Mimulus guttatus).</v>
          </cell>
          <cell r="E5018" t="str">
            <v xml:space="preserve"> NCBI_TaxID=4155 {ECO:0000313|EMBL:EYU34672.1, ECO:0000313|Proteomes:UP000030748};</v>
          </cell>
          <cell r="G5018" t="str">
            <v>Eukaryota</v>
          </cell>
          <cell r="H5018" t="str">
            <v xml:space="preserve"> Viridiplantae</v>
          </cell>
          <cell r="I5018" t="str">
            <v xml:space="preserve"> Streptophyta</v>
          </cell>
          <cell r="J5018" t="str">
            <v xml:space="preserve"> Embryophyta</v>
          </cell>
          <cell r="K5018" t="str">
            <v xml:space="preserve"> Tracheophyta</v>
          </cell>
          <cell r="L5018" t="str">
            <v>Spermatophyta</v>
          </cell>
          <cell r="M5018" t="str">
            <v xml:space="preserve"> Magnoliophyta</v>
          </cell>
          <cell r="N5018" t="str">
            <v xml:space="preserve"> eudicotyledons</v>
          </cell>
          <cell r="O5018" t="str">
            <v xml:space="preserve"> Gunneridae</v>
          </cell>
          <cell r="P5018" t="str">
            <v>Pentapetalae</v>
          </cell>
          <cell r="Q5018" t="str">
            <v xml:space="preserve"> asterids</v>
          </cell>
          <cell r="R5018" t="str">
            <v xml:space="preserve"> lamiids</v>
          </cell>
          <cell r="S5018" t="str">
            <v xml:space="preserve"> Lamiales</v>
          </cell>
          <cell r="T5018" t="str">
            <v xml:space="preserve"> Phrymaceae</v>
          </cell>
          <cell r="U5018" t="str">
            <v xml:space="preserve"> Erythranthe.</v>
          </cell>
        </row>
        <row r="5019">
          <cell r="B5019" t="str">
            <v>A0A022R3C9</v>
          </cell>
          <cell r="C5019" t="str">
            <v xml:space="preserve"> Erythranthe guttata (Yellow monkey flower) (Mimulus guttatus).</v>
          </cell>
          <cell r="E5019" t="str">
            <v xml:space="preserve"> NCBI_TaxID=4155 {ECO:0000313|EMBL:EYU34113.1, ECO:0000313|Proteomes:UP000030748};</v>
          </cell>
          <cell r="G5019" t="str">
            <v>Eukaryota</v>
          </cell>
          <cell r="H5019" t="str">
            <v xml:space="preserve"> Viridiplantae</v>
          </cell>
          <cell r="I5019" t="str">
            <v xml:space="preserve"> Streptophyta</v>
          </cell>
          <cell r="J5019" t="str">
            <v xml:space="preserve"> Embryophyta</v>
          </cell>
          <cell r="K5019" t="str">
            <v xml:space="preserve"> Tracheophyta</v>
          </cell>
          <cell r="L5019" t="str">
            <v>Spermatophyta</v>
          </cell>
          <cell r="M5019" t="str">
            <v xml:space="preserve"> Magnoliophyta</v>
          </cell>
          <cell r="N5019" t="str">
            <v xml:space="preserve"> eudicotyledons</v>
          </cell>
          <cell r="O5019" t="str">
            <v xml:space="preserve"> Gunneridae</v>
          </cell>
          <cell r="P5019" t="str">
            <v>Pentapetalae</v>
          </cell>
          <cell r="Q5019" t="str">
            <v xml:space="preserve"> asterids</v>
          </cell>
          <cell r="R5019" t="str">
            <v xml:space="preserve"> lamiids</v>
          </cell>
          <cell r="S5019" t="str">
            <v xml:space="preserve"> Lamiales</v>
          </cell>
          <cell r="T5019" t="str">
            <v xml:space="preserve"> Phrymaceae</v>
          </cell>
          <cell r="U5019" t="str">
            <v xml:space="preserve"> Erythranthe.</v>
          </cell>
        </row>
        <row r="5020">
          <cell r="B5020" t="str">
            <v>A0A022R3W5</v>
          </cell>
          <cell r="C5020" t="str">
            <v xml:space="preserve"> Erythranthe guttata (Yellow monkey flower) (Mimulus guttatus).</v>
          </cell>
          <cell r="E5020" t="str">
            <v xml:space="preserve"> NCBI_TaxID=4155 {ECO:0000313|EMBL:EYU34669.1, ECO:0000313|Proteomes:UP000030748};</v>
          </cell>
          <cell r="G5020" t="str">
            <v>Eukaryota</v>
          </cell>
          <cell r="H5020" t="str">
            <v xml:space="preserve"> Viridiplantae</v>
          </cell>
          <cell r="I5020" t="str">
            <v xml:space="preserve"> Streptophyta</v>
          </cell>
          <cell r="J5020" t="str">
            <v xml:space="preserve"> Embryophyta</v>
          </cell>
          <cell r="K5020" t="str">
            <v xml:space="preserve"> Tracheophyta</v>
          </cell>
          <cell r="L5020" t="str">
            <v>Spermatophyta</v>
          </cell>
          <cell r="M5020" t="str">
            <v xml:space="preserve"> Magnoliophyta</v>
          </cell>
          <cell r="N5020" t="str">
            <v xml:space="preserve"> eudicotyledons</v>
          </cell>
          <cell r="O5020" t="str">
            <v xml:space="preserve"> Gunneridae</v>
          </cell>
          <cell r="P5020" t="str">
            <v>Pentapetalae</v>
          </cell>
          <cell r="Q5020" t="str">
            <v xml:space="preserve"> asterids</v>
          </cell>
          <cell r="R5020" t="str">
            <v xml:space="preserve"> lamiids</v>
          </cell>
          <cell r="S5020" t="str">
            <v xml:space="preserve"> Lamiales</v>
          </cell>
          <cell r="T5020" t="str">
            <v xml:space="preserve"> Phrymaceae</v>
          </cell>
          <cell r="U5020" t="str">
            <v xml:space="preserve"> Erythranthe.</v>
          </cell>
        </row>
        <row r="5021">
          <cell r="B5021" t="str">
            <v>A0A022RAW3</v>
          </cell>
          <cell r="C5021" t="str">
            <v xml:space="preserve"> Erythranthe guttata (Yellow monkey flower) (Mimulus guttatus).</v>
          </cell>
          <cell r="E5021" t="str">
            <v xml:space="preserve"> NCBI_TaxID=4155 {ECO:0000313|EMBL:EYU36873.1, ECO:0000313|Proteomes:UP000030748};</v>
          </cell>
          <cell r="G5021" t="str">
            <v>Eukaryota</v>
          </cell>
          <cell r="H5021" t="str">
            <v xml:space="preserve"> Viridiplantae</v>
          </cell>
          <cell r="I5021" t="str">
            <v xml:space="preserve"> Streptophyta</v>
          </cell>
          <cell r="J5021" t="str">
            <v xml:space="preserve"> Embryophyta</v>
          </cell>
          <cell r="K5021" t="str">
            <v xml:space="preserve"> Tracheophyta</v>
          </cell>
          <cell r="L5021" t="str">
            <v>Spermatophyta</v>
          </cell>
          <cell r="M5021" t="str">
            <v xml:space="preserve"> Magnoliophyta</v>
          </cell>
          <cell r="N5021" t="str">
            <v xml:space="preserve"> eudicotyledons</v>
          </cell>
          <cell r="O5021" t="str">
            <v xml:space="preserve"> Gunneridae</v>
          </cell>
          <cell r="P5021" t="str">
            <v>Pentapetalae</v>
          </cell>
          <cell r="Q5021" t="str">
            <v xml:space="preserve"> asterids</v>
          </cell>
          <cell r="R5021" t="str">
            <v xml:space="preserve"> lamiids</v>
          </cell>
          <cell r="S5021" t="str">
            <v xml:space="preserve"> Lamiales</v>
          </cell>
          <cell r="T5021" t="str">
            <v xml:space="preserve"> Phrymaceae</v>
          </cell>
          <cell r="U5021" t="str">
            <v xml:space="preserve"> Erythranthe.</v>
          </cell>
        </row>
        <row r="5022">
          <cell r="B5022" t="str">
            <v>A0A022RZU9</v>
          </cell>
          <cell r="C5022" t="str">
            <v xml:space="preserve"> Erythranthe guttata (Yellow monkey flower) (Mimulus guttatus).</v>
          </cell>
          <cell r="E5022" t="str">
            <v xml:space="preserve"> NCBI_TaxID=4155 {ECO:0000313|EMBL:EYU44490.1, ECO:0000313|Proteomes:UP000030748};</v>
          </cell>
          <cell r="G5022" t="str">
            <v>Eukaryota</v>
          </cell>
          <cell r="H5022" t="str">
            <v xml:space="preserve"> Viridiplantae</v>
          </cell>
          <cell r="I5022" t="str">
            <v xml:space="preserve"> Streptophyta</v>
          </cell>
          <cell r="J5022" t="str">
            <v xml:space="preserve"> Embryophyta</v>
          </cell>
          <cell r="K5022" t="str">
            <v xml:space="preserve"> Tracheophyta</v>
          </cell>
          <cell r="L5022" t="str">
            <v>Spermatophyta</v>
          </cell>
          <cell r="M5022" t="str">
            <v xml:space="preserve"> Magnoliophyta</v>
          </cell>
          <cell r="N5022" t="str">
            <v xml:space="preserve"> eudicotyledons</v>
          </cell>
          <cell r="O5022" t="str">
            <v xml:space="preserve"> Gunneridae</v>
          </cell>
          <cell r="P5022" t="str">
            <v>Pentapetalae</v>
          </cell>
          <cell r="Q5022" t="str">
            <v xml:space="preserve"> asterids</v>
          </cell>
          <cell r="R5022" t="str">
            <v xml:space="preserve"> lamiids</v>
          </cell>
          <cell r="S5022" t="str">
            <v xml:space="preserve"> Lamiales</v>
          </cell>
          <cell r="T5022" t="str">
            <v xml:space="preserve"> Phrymaceae</v>
          </cell>
          <cell r="U5022" t="str">
            <v xml:space="preserve"> Erythranthe.</v>
          </cell>
        </row>
        <row r="5023">
          <cell r="B5023" t="str">
            <v>A0A022S150</v>
          </cell>
          <cell r="C5023" t="str">
            <v xml:space="preserve"> Erythranthe guttata (Yellow monkey flower) (Mimulus guttatus).</v>
          </cell>
          <cell r="E5023" t="str">
            <v xml:space="preserve"> NCBI_TaxID=4155 {ECO:0000313|EMBL:EYU46064.1, ECO:0000313|Proteomes:UP000030748};</v>
          </cell>
          <cell r="G5023" t="str">
            <v>Eukaryota</v>
          </cell>
          <cell r="H5023" t="str">
            <v xml:space="preserve"> Viridiplantae</v>
          </cell>
          <cell r="I5023" t="str">
            <v xml:space="preserve"> Streptophyta</v>
          </cell>
          <cell r="J5023" t="str">
            <v xml:space="preserve"> Embryophyta</v>
          </cell>
          <cell r="K5023" t="str">
            <v xml:space="preserve"> Tracheophyta</v>
          </cell>
          <cell r="L5023" t="str">
            <v>Spermatophyta</v>
          </cell>
          <cell r="M5023" t="str">
            <v xml:space="preserve"> Magnoliophyta</v>
          </cell>
          <cell r="N5023" t="str">
            <v xml:space="preserve"> eudicotyledons</v>
          </cell>
          <cell r="O5023" t="str">
            <v xml:space="preserve"> Gunneridae</v>
          </cell>
          <cell r="P5023" t="str">
            <v>Pentapetalae</v>
          </cell>
          <cell r="Q5023" t="str">
            <v xml:space="preserve"> asterids</v>
          </cell>
          <cell r="R5023" t="str">
            <v xml:space="preserve"> lamiids</v>
          </cell>
          <cell r="S5023" t="str">
            <v xml:space="preserve"> Lamiales</v>
          </cell>
          <cell r="T5023" t="str">
            <v xml:space="preserve"> Phrymaceae</v>
          </cell>
          <cell r="U5023" t="str">
            <v xml:space="preserve"> Erythranthe.</v>
          </cell>
        </row>
        <row r="5024">
          <cell r="B5024" t="str">
            <v>A0A023AY29</v>
          </cell>
          <cell r="C5024" t="str">
            <v xml:space="preserve"> Gregarina niphandrodes (Septate eugregarine).</v>
          </cell>
          <cell r="E5024" t="str">
            <v xml:space="preserve"> NCBI_TaxID=110365 {ECO:0000313|EMBL:EZG43561.1, ECO:0000313|Proteomes:UP000019763};</v>
          </cell>
          <cell r="G5024" t="str">
            <v>Eukaryota</v>
          </cell>
          <cell r="H5024" t="str">
            <v xml:space="preserve"> Alveolata</v>
          </cell>
          <cell r="I5024" t="str">
            <v xml:space="preserve"> Apicomplexa</v>
          </cell>
          <cell r="J5024" t="str">
            <v xml:space="preserve"> Conoidasida</v>
          </cell>
          <cell r="K5024" t="str">
            <v xml:space="preserve"> Gregarinasina</v>
          </cell>
          <cell r="L5024" t="str">
            <v>Eugregarinorida</v>
          </cell>
          <cell r="M5024" t="str">
            <v xml:space="preserve"> Gregarinidae</v>
          </cell>
          <cell r="N5024" t="str">
            <v xml:space="preserve"> Gregarina.</v>
          </cell>
        </row>
        <row r="5025">
          <cell r="B5025" t="str">
            <v>A0A024GC66</v>
          </cell>
          <cell r="C5025" t="str">
            <v xml:space="preserve"> Albugo candida.</v>
          </cell>
          <cell r="E5025" t="str">
            <v xml:space="preserve"> NCBI_TaxID=65357 {ECO:0000313|EMBL:CCI44428.1, ECO:0000313|Proteomes:UP000053237};</v>
          </cell>
          <cell r="G5025" t="str">
            <v>Eukaryota</v>
          </cell>
          <cell r="H5025" t="str">
            <v xml:space="preserve"> Stramenopiles</v>
          </cell>
          <cell r="I5025" t="str">
            <v xml:space="preserve"> Oomycetes</v>
          </cell>
          <cell r="J5025" t="str">
            <v xml:space="preserve"> Albuginales</v>
          </cell>
          <cell r="K5025" t="str">
            <v xml:space="preserve"> Albuginaceae</v>
          </cell>
          <cell r="L5025" t="str">
            <v>Albugo.</v>
          </cell>
        </row>
        <row r="5026">
          <cell r="B5026" t="str">
            <v>A0A024GH26</v>
          </cell>
          <cell r="C5026" t="str">
            <v xml:space="preserve"> Albugo candida.</v>
          </cell>
          <cell r="E5026" t="str">
            <v xml:space="preserve"> NCBI_TaxID=65357 {ECO:0000313|EMBL:CCI46193.1, ECO:0000313|Proteomes:UP000053237};</v>
          </cell>
          <cell r="G5026" t="str">
            <v>Eukaryota</v>
          </cell>
          <cell r="H5026" t="str">
            <v xml:space="preserve"> Stramenopiles</v>
          </cell>
          <cell r="I5026" t="str">
            <v xml:space="preserve"> Oomycetes</v>
          </cell>
          <cell r="J5026" t="str">
            <v xml:space="preserve"> Albuginales</v>
          </cell>
          <cell r="K5026" t="str">
            <v xml:space="preserve"> Albuginaceae</v>
          </cell>
          <cell r="L5026" t="str">
            <v>Albugo.</v>
          </cell>
        </row>
        <row r="5027">
          <cell r="B5027" t="str">
            <v>A0A024GI36</v>
          </cell>
          <cell r="C5027" t="str">
            <v xml:space="preserve"> Albugo candida.</v>
          </cell>
          <cell r="E5027" t="str">
            <v xml:space="preserve"> NCBI_TaxID=65357 {ECO:0000313|EMBL:CCI46192.1, ECO:0000313|Proteomes:UP000053237};</v>
          </cell>
          <cell r="G5027" t="str">
            <v>Eukaryota</v>
          </cell>
          <cell r="H5027" t="str">
            <v xml:space="preserve"> Stramenopiles</v>
          </cell>
          <cell r="I5027" t="str">
            <v xml:space="preserve"> Oomycetes</v>
          </cell>
          <cell r="J5027" t="str">
            <v xml:space="preserve"> Albuginales</v>
          </cell>
          <cell r="K5027" t="str">
            <v xml:space="preserve"> Albuginaceae</v>
          </cell>
          <cell r="L5027" t="str">
            <v>Albugo.</v>
          </cell>
        </row>
        <row r="5028">
          <cell r="B5028" t="str">
            <v>A0A024TCU8</v>
          </cell>
          <cell r="C5028" t="str">
            <v xml:space="preserve"> Aphanomyces invadans.</v>
          </cell>
          <cell r="E5028" t="str">
            <v xml:space="preserve"> NCBI_TaxID=157072 {ECO:0000313|EMBL:ETV91182.1, ECO:0000313|Proteomes:UP000024375};</v>
          </cell>
          <cell r="G5028" t="str">
            <v>Eukaryota</v>
          </cell>
          <cell r="H5028" t="str">
            <v xml:space="preserve"> Stramenopiles</v>
          </cell>
          <cell r="I5028" t="str">
            <v xml:space="preserve"> Oomycetes</v>
          </cell>
          <cell r="J5028" t="str">
            <v xml:space="preserve"> Saprolegniales</v>
          </cell>
          <cell r="K5028" t="str">
            <v xml:space="preserve"> Saprolegniaceae</v>
          </cell>
          <cell r="L5028" t="str">
            <v>Aphanomyces.</v>
          </cell>
        </row>
        <row r="5029">
          <cell r="B5029" t="str">
            <v>A0A024TXR6</v>
          </cell>
          <cell r="C5029" t="str">
            <v xml:space="preserve"> Aphanomyces invadans.</v>
          </cell>
          <cell r="E5029" t="str">
            <v xml:space="preserve"> NCBI_TaxID=157072 {ECO:0000313|EMBL:ETV98789.1, ECO:0000313|Proteomes:UP000024375};</v>
          </cell>
          <cell r="G5029" t="str">
            <v>Eukaryota</v>
          </cell>
          <cell r="H5029" t="str">
            <v xml:space="preserve"> Stramenopiles</v>
          </cell>
          <cell r="I5029" t="str">
            <v xml:space="preserve"> Oomycetes</v>
          </cell>
          <cell r="J5029" t="str">
            <v xml:space="preserve"> Saprolegniales</v>
          </cell>
          <cell r="K5029" t="str">
            <v xml:space="preserve"> Saprolegniaceae</v>
          </cell>
          <cell r="L5029" t="str">
            <v>Aphanomyces.</v>
          </cell>
        </row>
        <row r="5030">
          <cell r="B5030" t="str">
            <v>A0A024TXT4</v>
          </cell>
          <cell r="C5030" t="str">
            <v xml:space="preserve"> Aphanomyces invadans.</v>
          </cell>
          <cell r="E5030" t="str">
            <v xml:space="preserve"> NCBI_TaxID=157072 {ECO:0000313|EMBL:ETV98828.1, ECO:0000313|Proteomes:UP000024375};</v>
          </cell>
          <cell r="G5030" t="str">
            <v>Eukaryota</v>
          </cell>
          <cell r="H5030" t="str">
            <v xml:space="preserve"> Stramenopiles</v>
          </cell>
          <cell r="I5030" t="str">
            <v xml:space="preserve"> Oomycetes</v>
          </cell>
          <cell r="J5030" t="str">
            <v xml:space="preserve"> Saprolegniales</v>
          </cell>
          <cell r="K5030" t="str">
            <v xml:space="preserve"> Saprolegniaceae</v>
          </cell>
          <cell r="L5030" t="str">
            <v>Aphanomyces.</v>
          </cell>
        </row>
        <row r="5031">
          <cell r="B5031" t="str">
            <v>A0A024VKC1</v>
          </cell>
          <cell r="C5031" t="str">
            <v xml:space="preserve"> Plasmodium falciparum FCH/4.</v>
          </cell>
          <cell r="E5031" t="str">
            <v xml:space="preserve"> NCBI_TaxID=1036724 {ECO:0000313|EMBL:ETW28743.1, ECO:0000313|Proteomes:UP000030656};</v>
          </cell>
          <cell r="G5031" t="str">
            <v>Eukaryota</v>
          </cell>
          <cell r="H5031" t="str">
            <v xml:space="preserve"> Alveolata</v>
          </cell>
          <cell r="I5031" t="str">
            <v xml:space="preserve"> Apicomplexa</v>
          </cell>
          <cell r="J5031" t="str">
            <v xml:space="preserve"> Aconoidasida</v>
          </cell>
          <cell r="K5031" t="str">
            <v xml:space="preserve"> Haemosporida</v>
          </cell>
          <cell r="L5031" t="str">
            <v>Plasmodiidae</v>
          </cell>
          <cell r="M5031" t="str">
            <v xml:space="preserve"> Plasmodium</v>
          </cell>
          <cell r="N5031" t="str">
            <v xml:space="preserve"> Plasmodium (Laverania).</v>
          </cell>
        </row>
        <row r="5032">
          <cell r="B5032" t="str">
            <v>A0A024VS93</v>
          </cell>
          <cell r="C5032" t="str">
            <v xml:space="preserve"> Plasmodium falciparum FCH/4.</v>
          </cell>
          <cell r="E5032" t="str">
            <v xml:space="preserve"> NCBI_TaxID=1036724 {ECO:0000313|EMBL:ETW31178.1, ECO:0000313|Proteomes:UP000030656};</v>
          </cell>
          <cell r="G5032" t="str">
            <v>Eukaryota</v>
          </cell>
          <cell r="H5032" t="str">
            <v xml:space="preserve"> Alveolata</v>
          </cell>
          <cell r="I5032" t="str">
            <v xml:space="preserve"> Apicomplexa</v>
          </cell>
          <cell r="J5032" t="str">
            <v xml:space="preserve"> Aconoidasida</v>
          </cell>
          <cell r="K5032" t="str">
            <v xml:space="preserve"> Haemosporida</v>
          </cell>
          <cell r="L5032" t="str">
            <v>Plasmodiidae</v>
          </cell>
          <cell r="M5032" t="str">
            <v xml:space="preserve"> Plasmodium</v>
          </cell>
          <cell r="N5032" t="str">
            <v xml:space="preserve"> Plasmodium (Laverania).</v>
          </cell>
        </row>
        <row r="5033">
          <cell r="B5033" t="str">
            <v>A0A024WC82</v>
          </cell>
          <cell r="C5033" t="str">
            <v xml:space="preserve"> Plasmodium falciparum Tanzania (2000708).</v>
          </cell>
          <cell r="E5033" t="str">
            <v xml:space="preserve"> NCBI_TaxID=1036725 {ECO:0000313|EMBL:ETW37836.1, ECO:0000313|Proteomes:UP000030708};</v>
          </cell>
          <cell r="G5033" t="str">
            <v>Eukaryota</v>
          </cell>
          <cell r="H5033" t="str">
            <v xml:space="preserve"> Alveolata</v>
          </cell>
          <cell r="I5033" t="str">
            <v xml:space="preserve"> Apicomplexa</v>
          </cell>
          <cell r="J5033" t="str">
            <v xml:space="preserve"> Aconoidasida</v>
          </cell>
          <cell r="K5033" t="str">
            <v xml:space="preserve"> Haemosporida</v>
          </cell>
          <cell r="L5033" t="str">
            <v>Plasmodiidae</v>
          </cell>
          <cell r="M5033" t="str">
            <v xml:space="preserve"> Plasmodium</v>
          </cell>
          <cell r="N5033" t="str">
            <v xml:space="preserve"> Plasmodium (Laverania).</v>
          </cell>
        </row>
        <row r="5034">
          <cell r="B5034" t="str">
            <v>A0A024WIP8</v>
          </cell>
          <cell r="C5034" t="str">
            <v xml:space="preserve"> Plasmodium falciparum MaliPS096_E11.</v>
          </cell>
          <cell r="E5034" t="str">
            <v xml:space="preserve"> NCBI_TaxID=1036727 {ECO:0000313|EMBL:ETW46858.1, ECO:0000313|Proteomes:UP000030699};</v>
          </cell>
          <cell r="G5034" t="str">
            <v>Eukaryota</v>
          </cell>
          <cell r="H5034" t="str">
            <v xml:space="preserve"> Alveolata</v>
          </cell>
          <cell r="I5034" t="str">
            <v xml:space="preserve"> Apicomplexa</v>
          </cell>
          <cell r="J5034" t="str">
            <v xml:space="preserve"> Aconoidasida</v>
          </cell>
          <cell r="K5034" t="str">
            <v xml:space="preserve"> Haemosporida</v>
          </cell>
          <cell r="L5034" t="str">
            <v>Plasmodiidae</v>
          </cell>
          <cell r="M5034" t="str">
            <v xml:space="preserve"> Plasmodium</v>
          </cell>
          <cell r="N5034" t="str">
            <v xml:space="preserve"> Plasmodium (Laverania).</v>
          </cell>
        </row>
        <row r="5035">
          <cell r="B5035" t="str">
            <v>A0A024WTI1</v>
          </cell>
          <cell r="C5035" t="str">
            <v xml:space="preserve"> Plasmodium falciparum MaliPS096_E11.</v>
          </cell>
          <cell r="E5035" t="str">
            <v xml:space="preserve"> NCBI_TaxID=1036727 {ECO:0000313|EMBL:ETW50529.1, ECO:0000313|Proteomes:UP000030699};</v>
          </cell>
          <cell r="G5035" t="str">
            <v>Eukaryota</v>
          </cell>
          <cell r="H5035" t="str">
            <v xml:space="preserve"> Alveolata</v>
          </cell>
          <cell r="I5035" t="str">
            <v xml:space="preserve"> Apicomplexa</v>
          </cell>
          <cell r="J5035" t="str">
            <v xml:space="preserve"> Aconoidasida</v>
          </cell>
          <cell r="K5035" t="str">
            <v xml:space="preserve"> Haemosporida</v>
          </cell>
          <cell r="L5035" t="str">
            <v>Plasmodiidae</v>
          </cell>
          <cell r="M5035" t="str">
            <v xml:space="preserve"> Plasmodium</v>
          </cell>
          <cell r="N5035" t="str">
            <v xml:space="preserve"> Plasmodium (Laverania).</v>
          </cell>
        </row>
        <row r="5036">
          <cell r="B5036" t="str">
            <v>A0A044QTA1</v>
          </cell>
          <cell r="C5036" t="str">
            <v xml:space="preserve"> Onchocerca volvulus.</v>
          </cell>
          <cell r="E5036" t="str">
            <v xml:space="preserve"> NCBI_TaxID=6282 {ECO:0000313|EnsemblMetazoa:OVOC10500, ECO:0000313|Proteomes:UP000024404};</v>
          </cell>
          <cell r="G5036" t="str">
            <v>Eukaryota</v>
          </cell>
          <cell r="H5036" t="str">
            <v xml:space="preserve"> Metazoa</v>
          </cell>
          <cell r="I5036" t="str">
            <v xml:space="preserve"> Ecdysozoa</v>
          </cell>
          <cell r="J5036" t="str">
            <v xml:space="preserve"> Nematoda</v>
          </cell>
          <cell r="K5036" t="str">
            <v xml:space="preserve"> Chromadorea</v>
          </cell>
          <cell r="L5036" t="str">
            <v xml:space="preserve"> Spirurida</v>
          </cell>
          <cell r="M5036" t="str">
            <v>Spiruromorpha</v>
          </cell>
          <cell r="N5036" t="str">
            <v xml:space="preserve"> Filarioidea</v>
          </cell>
          <cell r="O5036" t="str">
            <v xml:space="preserve"> Onchocercidae</v>
          </cell>
          <cell r="P5036" t="str">
            <v xml:space="preserve"> Onchocerca.</v>
          </cell>
        </row>
        <row r="5037">
          <cell r="B5037" t="str">
            <v>A0A044T7P5</v>
          </cell>
          <cell r="C5037" t="str">
            <v xml:space="preserve"> Onchocerca volvulus.</v>
          </cell>
          <cell r="E5037" t="str">
            <v xml:space="preserve"> NCBI_TaxID=6282 {ECO:0000313|EnsemblMetazoa:OVOC4178, ECO:0000313|Proteomes:UP000024404};</v>
          </cell>
          <cell r="G5037" t="str">
            <v>Eukaryota</v>
          </cell>
          <cell r="H5037" t="str">
            <v xml:space="preserve"> Metazoa</v>
          </cell>
          <cell r="I5037" t="str">
            <v xml:space="preserve"> Ecdysozoa</v>
          </cell>
          <cell r="J5037" t="str">
            <v xml:space="preserve"> Nematoda</v>
          </cell>
          <cell r="K5037" t="str">
            <v xml:space="preserve"> Chromadorea</v>
          </cell>
          <cell r="L5037" t="str">
            <v xml:space="preserve"> Spirurida</v>
          </cell>
          <cell r="M5037" t="str">
            <v>Spiruromorpha</v>
          </cell>
          <cell r="N5037" t="str">
            <v xml:space="preserve"> Filarioidea</v>
          </cell>
          <cell r="O5037" t="str">
            <v xml:space="preserve"> Onchocercidae</v>
          </cell>
          <cell r="P5037" t="str">
            <v xml:space="preserve"> Onchocerca.</v>
          </cell>
        </row>
        <row r="5038">
          <cell r="B5038" t="str">
            <v>A0A058Z9T0</v>
          </cell>
          <cell r="C5038" t="str">
            <v xml:space="preserve"> Fonticula alba.</v>
          </cell>
          <cell r="E5038" t="str">
            <v xml:space="preserve"> NCBI_TaxID=691883 {ECO:0000313|EMBL:KCV70985.1, ECO:0000313|Proteomes:UP000030693};</v>
          </cell>
          <cell r="G5038" t="str">
            <v>Eukaryota</v>
          </cell>
          <cell r="H5038" t="str">
            <v xml:space="preserve"> Nucleariidae and Fonticula group</v>
          </cell>
          <cell r="I5038" t="str">
            <v xml:space="preserve"> Fonticula.</v>
          </cell>
        </row>
        <row r="5039">
          <cell r="B5039" t="str">
            <v>A0A058ZCK9</v>
          </cell>
          <cell r="C5039" t="str">
            <v xml:space="preserve"> Fonticula alba.</v>
          </cell>
          <cell r="E5039" t="str">
            <v xml:space="preserve"> NCBI_TaxID=691883 {ECO:0000313|EMBL:KCV71676.1, ECO:0000313|Proteomes:UP000030693};</v>
          </cell>
          <cell r="G5039" t="str">
            <v>Eukaryota</v>
          </cell>
          <cell r="H5039" t="str">
            <v xml:space="preserve"> Nucleariidae and Fonticula group</v>
          </cell>
          <cell r="I5039" t="str">
            <v xml:space="preserve"> Fonticula.</v>
          </cell>
        </row>
        <row r="5040">
          <cell r="B5040" t="str">
            <v>A0A059A9X7</v>
          </cell>
          <cell r="C5040" t="str">
            <v xml:space="preserve"> Eucalyptus grandis (Flooded gum).</v>
          </cell>
          <cell r="E5040" t="str">
            <v xml:space="preserve"> NCBI_TaxID=71139 {ECO:0000313|EMBL:KCW50653.1, ECO:0000313|Proteomes:UP000030711};</v>
          </cell>
          <cell r="G5040" t="str">
            <v>Eukaryota</v>
          </cell>
          <cell r="H5040" t="str">
            <v xml:space="preserve"> Viridiplantae</v>
          </cell>
          <cell r="I5040" t="str">
            <v xml:space="preserve"> Streptophyta</v>
          </cell>
          <cell r="J5040" t="str">
            <v xml:space="preserve"> Embryophyta</v>
          </cell>
          <cell r="K5040" t="str">
            <v xml:space="preserve"> Tracheophyta</v>
          </cell>
          <cell r="L5040" t="str">
            <v>Spermatophyta</v>
          </cell>
          <cell r="M5040" t="str">
            <v xml:space="preserve"> Magnoliophyta</v>
          </cell>
          <cell r="N5040" t="str">
            <v xml:space="preserve"> eudicotyledons</v>
          </cell>
          <cell r="O5040" t="str">
            <v xml:space="preserve"> Gunneridae</v>
          </cell>
          <cell r="P5040" t="str">
            <v>Pentapetalae</v>
          </cell>
          <cell r="Q5040" t="str">
            <v xml:space="preserve"> rosids</v>
          </cell>
          <cell r="R5040" t="str">
            <v xml:space="preserve"> malvids</v>
          </cell>
          <cell r="S5040" t="str">
            <v xml:space="preserve"> Myrtales</v>
          </cell>
          <cell r="T5040" t="str">
            <v xml:space="preserve"> Myrtaceae</v>
          </cell>
          <cell r="U5040" t="str">
            <v xml:space="preserve"> Myrtoideae</v>
          </cell>
        </row>
        <row r="5041">
          <cell r="B5041" t="str">
            <v>A0A059AG31</v>
          </cell>
          <cell r="C5041" t="str">
            <v xml:space="preserve"> Eucalyptus grandis (Flooded gum).</v>
          </cell>
          <cell r="E5041" t="str">
            <v xml:space="preserve"> NCBI_TaxID=71139 {ECO:0000313|EMBL:KCW52798.1, ECO:0000313|Proteomes:UP000030711};</v>
          </cell>
          <cell r="G5041" t="str">
            <v>Eukaryota</v>
          </cell>
          <cell r="H5041" t="str">
            <v xml:space="preserve"> Viridiplantae</v>
          </cell>
          <cell r="I5041" t="str">
            <v xml:space="preserve"> Streptophyta</v>
          </cell>
          <cell r="J5041" t="str">
            <v xml:space="preserve"> Embryophyta</v>
          </cell>
          <cell r="K5041" t="str">
            <v xml:space="preserve"> Tracheophyta</v>
          </cell>
          <cell r="L5041" t="str">
            <v>Spermatophyta</v>
          </cell>
          <cell r="M5041" t="str">
            <v xml:space="preserve"> Magnoliophyta</v>
          </cell>
          <cell r="N5041" t="str">
            <v xml:space="preserve"> eudicotyledons</v>
          </cell>
          <cell r="O5041" t="str">
            <v xml:space="preserve"> Gunneridae</v>
          </cell>
          <cell r="P5041" t="str">
            <v>Pentapetalae</v>
          </cell>
          <cell r="Q5041" t="str">
            <v xml:space="preserve"> rosids</v>
          </cell>
          <cell r="R5041" t="str">
            <v xml:space="preserve"> malvids</v>
          </cell>
          <cell r="S5041" t="str">
            <v xml:space="preserve"> Myrtales</v>
          </cell>
          <cell r="T5041" t="str">
            <v xml:space="preserve"> Myrtaceae</v>
          </cell>
          <cell r="U5041" t="str">
            <v xml:space="preserve"> Myrtoideae</v>
          </cell>
        </row>
        <row r="5042">
          <cell r="B5042" t="str">
            <v>A0A059AM35</v>
          </cell>
          <cell r="C5042" t="str">
            <v xml:space="preserve"> Eucalyptus grandis (Flooded gum).</v>
          </cell>
          <cell r="E5042" t="str">
            <v xml:space="preserve"> NCBI_TaxID=71139 {ECO:0000313|EMBL:KCW54761.1, ECO:0000313|Proteomes:UP000030711};</v>
          </cell>
          <cell r="G5042" t="str">
            <v>Eukaryota</v>
          </cell>
          <cell r="H5042" t="str">
            <v xml:space="preserve"> Viridiplantae</v>
          </cell>
          <cell r="I5042" t="str">
            <v xml:space="preserve"> Streptophyta</v>
          </cell>
          <cell r="J5042" t="str">
            <v xml:space="preserve"> Embryophyta</v>
          </cell>
          <cell r="K5042" t="str">
            <v xml:space="preserve"> Tracheophyta</v>
          </cell>
          <cell r="L5042" t="str">
            <v>Spermatophyta</v>
          </cell>
          <cell r="M5042" t="str">
            <v xml:space="preserve"> Magnoliophyta</v>
          </cell>
          <cell r="N5042" t="str">
            <v xml:space="preserve"> eudicotyledons</v>
          </cell>
          <cell r="O5042" t="str">
            <v xml:space="preserve"> Gunneridae</v>
          </cell>
          <cell r="P5042" t="str">
            <v>Pentapetalae</v>
          </cell>
          <cell r="Q5042" t="str">
            <v xml:space="preserve"> rosids</v>
          </cell>
          <cell r="R5042" t="str">
            <v xml:space="preserve"> malvids</v>
          </cell>
          <cell r="S5042" t="str">
            <v xml:space="preserve"> Myrtales</v>
          </cell>
          <cell r="T5042" t="str">
            <v xml:space="preserve"> Myrtaceae</v>
          </cell>
          <cell r="U5042" t="str">
            <v xml:space="preserve"> Myrtoideae</v>
          </cell>
        </row>
        <row r="5043">
          <cell r="B5043" t="str">
            <v>A0A059AR68</v>
          </cell>
          <cell r="C5043" t="str">
            <v xml:space="preserve"> Eucalyptus grandis (Flooded gum).</v>
          </cell>
          <cell r="E5043" t="str">
            <v xml:space="preserve"> NCBI_TaxID=71139 {ECO:0000313|EMBL:KCW56274.1, ECO:0000313|Proteomes:UP000030711};</v>
          </cell>
          <cell r="G5043" t="str">
            <v>Eukaryota</v>
          </cell>
          <cell r="H5043" t="str">
            <v xml:space="preserve"> Viridiplantae</v>
          </cell>
          <cell r="I5043" t="str">
            <v xml:space="preserve"> Streptophyta</v>
          </cell>
          <cell r="J5043" t="str">
            <v xml:space="preserve"> Embryophyta</v>
          </cell>
          <cell r="K5043" t="str">
            <v xml:space="preserve"> Tracheophyta</v>
          </cell>
          <cell r="L5043" t="str">
            <v>Spermatophyta</v>
          </cell>
          <cell r="M5043" t="str">
            <v xml:space="preserve"> Magnoliophyta</v>
          </cell>
          <cell r="N5043" t="str">
            <v xml:space="preserve"> eudicotyledons</v>
          </cell>
          <cell r="O5043" t="str">
            <v xml:space="preserve"> Gunneridae</v>
          </cell>
          <cell r="P5043" t="str">
            <v>Pentapetalae</v>
          </cell>
          <cell r="Q5043" t="str">
            <v xml:space="preserve"> rosids</v>
          </cell>
          <cell r="R5043" t="str">
            <v xml:space="preserve"> malvids</v>
          </cell>
          <cell r="S5043" t="str">
            <v xml:space="preserve"> Myrtales</v>
          </cell>
          <cell r="T5043" t="str">
            <v xml:space="preserve"> Myrtaceae</v>
          </cell>
          <cell r="U5043" t="str">
            <v xml:space="preserve"> Myrtoideae</v>
          </cell>
        </row>
        <row r="5044">
          <cell r="B5044" t="str">
            <v>A0A059AS77</v>
          </cell>
          <cell r="C5044" t="str">
            <v xml:space="preserve"> Eucalyptus grandis (Flooded gum).</v>
          </cell>
          <cell r="E5044" t="str">
            <v xml:space="preserve"> NCBI_TaxID=71139 {ECO:0000313|EMBL:KCW56275.1, ECO:0000313|Proteomes:UP000030711};</v>
          </cell>
          <cell r="G5044" t="str">
            <v>Eukaryota</v>
          </cell>
          <cell r="H5044" t="str">
            <v xml:space="preserve"> Viridiplantae</v>
          </cell>
          <cell r="I5044" t="str">
            <v xml:space="preserve"> Streptophyta</v>
          </cell>
          <cell r="J5044" t="str">
            <v xml:space="preserve"> Embryophyta</v>
          </cell>
          <cell r="K5044" t="str">
            <v xml:space="preserve"> Tracheophyta</v>
          </cell>
          <cell r="L5044" t="str">
            <v>Spermatophyta</v>
          </cell>
          <cell r="M5044" t="str">
            <v xml:space="preserve"> Magnoliophyta</v>
          </cell>
          <cell r="N5044" t="str">
            <v xml:space="preserve"> eudicotyledons</v>
          </cell>
          <cell r="O5044" t="str">
            <v xml:space="preserve"> Gunneridae</v>
          </cell>
          <cell r="P5044" t="str">
            <v>Pentapetalae</v>
          </cell>
          <cell r="Q5044" t="str">
            <v xml:space="preserve"> rosids</v>
          </cell>
          <cell r="R5044" t="str">
            <v xml:space="preserve"> malvids</v>
          </cell>
          <cell r="S5044" t="str">
            <v xml:space="preserve"> Myrtales</v>
          </cell>
          <cell r="T5044" t="str">
            <v xml:space="preserve"> Myrtaceae</v>
          </cell>
          <cell r="U5044" t="str">
            <v xml:space="preserve"> Myrtoideae</v>
          </cell>
        </row>
        <row r="5045">
          <cell r="B5045" t="str">
            <v>A0A059BGL5</v>
          </cell>
          <cell r="C5045" t="str">
            <v xml:space="preserve"> Eucalyptus grandis (Flooded gum).</v>
          </cell>
          <cell r="E5045" t="str">
            <v xml:space="preserve"> NCBI_TaxID=71139 {ECO:0000313|EMBL:KCW65006.1, ECO:0000313|Proteomes:UP000030711};</v>
          </cell>
          <cell r="G5045" t="str">
            <v>Eukaryota</v>
          </cell>
          <cell r="H5045" t="str">
            <v xml:space="preserve"> Viridiplantae</v>
          </cell>
          <cell r="I5045" t="str">
            <v xml:space="preserve"> Streptophyta</v>
          </cell>
          <cell r="J5045" t="str">
            <v xml:space="preserve"> Embryophyta</v>
          </cell>
          <cell r="K5045" t="str">
            <v xml:space="preserve"> Tracheophyta</v>
          </cell>
          <cell r="L5045" t="str">
            <v>Spermatophyta</v>
          </cell>
          <cell r="M5045" t="str">
            <v xml:space="preserve"> Magnoliophyta</v>
          </cell>
          <cell r="N5045" t="str">
            <v xml:space="preserve"> eudicotyledons</v>
          </cell>
          <cell r="O5045" t="str">
            <v xml:space="preserve"> Gunneridae</v>
          </cell>
          <cell r="P5045" t="str">
            <v>Pentapetalae</v>
          </cell>
          <cell r="Q5045" t="str">
            <v xml:space="preserve"> rosids</v>
          </cell>
          <cell r="R5045" t="str">
            <v xml:space="preserve"> malvids</v>
          </cell>
          <cell r="S5045" t="str">
            <v xml:space="preserve"> Myrtales</v>
          </cell>
          <cell r="T5045" t="str">
            <v xml:space="preserve"> Myrtaceae</v>
          </cell>
          <cell r="U5045" t="str">
            <v xml:space="preserve"> Myrtoideae</v>
          </cell>
        </row>
        <row r="5046">
          <cell r="B5046" t="str">
            <v>A0A059BR47</v>
          </cell>
          <cell r="C5046" t="str">
            <v xml:space="preserve"> Eucalyptus grandis (Flooded gum).</v>
          </cell>
          <cell r="E5046" t="str">
            <v xml:space="preserve"> NCBI_TaxID=71139 {ECO:0000313|EMBL:KCW68653.1, ECO:0000313|Proteomes:UP000030711};</v>
          </cell>
          <cell r="G5046" t="str">
            <v>Eukaryota</v>
          </cell>
          <cell r="H5046" t="str">
            <v xml:space="preserve"> Viridiplantae</v>
          </cell>
          <cell r="I5046" t="str">
            <v xml:space="preserve"> Streptophyta</v>
          </cell>
          <cell r="J5046" t="str">
            <v xml:space="preserve"> Embryophyta</v>
          </cell>
          <cell r="K5046" t="str">
            <v xml:space="preserve"> Tracheophyta</v>
          </cell>
          <cell r="L5046" t="str">
            <v>Spermatophyta</v>
          </cell>
          <cell r="M5046" t="str">
            <v xml:space="preserve"> Magnoliophyta</v>
          </cell>
          <cell r="N5046" t="str">
            <v xml:space="preserve"> eudicotyledons</v>
          </cell>
          <cell r="O5046" t="str">
            <v xml:space="preserve"> Gunneridae</v>
          </cell>
          <cell r="P5046" t="str">
            <v>Pentapetalae</v>
          </cell>
          <cell r="Q5046" t="str">
            <v xml:space="preserve"> rosids</v>
          </cell>
          <cell r="R5046" t="str">
            <v xml:space="preserve"> malvids</v>
          </cell>
          <cell r="S5046" t="str">
            <v xml:space="preserve"> Myrtales</v>
          </cell>
          <cell r="T5046" t="str">
            <v xml:space="preserve"> Myrtaceae</v>
          </cell>
          <cell r="U5046" t="str">
            <v xml:space="preserve"> Myrtoideae</v>
          </cell>
        </row>
        <row r="5047">
          <cell r="B5047" t="str">
            <v>A0A059CKK6</v>
          </cell>
          <cell r="C5047" t="str">
            <v xml:space="preserve"> Eucalyptus grandis (Flooded gum).</v>
          </cell>
          <cell r="E5047" t="str">
            <v xml:space="preserve"> NCBI_TaxID=71139 {ECO:0000313|EMBL:KCW78721.1, ECO:0000313|Proteomes:UP000030711};</v>
          </cell>
          <cell r="G5047" t="str">
            <v>Eukaryota</v>
          </cell>
          <cell r="H5047" t="str">
            <v xml:space="preserve"> Viridiplantae</v>
          </cell>
          <cell r="I5047" t="str">
            <v xml:space="preserve"> Streptophyta</v>
          </cell>
          <cell r="J5047" t="str">
            <v xml:space="preserve"> Embryophyta</v>
          </cell>
          <cell r="K5047" t="str">
            <v xml:space="preserve"> Tracheophyta</v>
          </cell>
          <cell r="L5047" t="str">
            <v>Spermatophyta</v>
          </cell>
          <cell r="M5047" t="str">
            <v xml:space="preserve"> Magnoliophyta</v>
          </cell>
          <cell r="N5047" t="str">
            <v xml:space="preserve"> eudicotyledons</v>
          </cell>
          <cell r="O5047" t="str">
            <v xml:space="preserve"> Gunneridae</v>
          </cell>
          <cell r="P5047" t="str">
            <v>Pentapetalae</v>
          </cell>
          <cell r="Q5047" t="str">
            <v xml:space="preserve"> rosids</v>
          </cell>
          <cell r="R5047" t="str">
            <v xml:space="preserve"> malvids</v>
          </cell>
          <cell r="S5047" t="str">
            <v xml:space="preserve"> Myrtales</v>
          </cell>
          <cell r="T5047" t="str">
            <v xml:space="preserve"> Myrtaceae</v>
          </cell>
          <cell r="U5047" t="str">
            <v xml:space="preserve"> Myrtoideae</v>
          </cell>
        </row>
        <row r="5048">
          <cell r="B5048" t="str">
            <v>A0A059CLC1</v>
          </cell>
          <cell r="C5048" t="str">
            <v xml:space="preserve"> Eucalyptus grandis (Flooded gum).</v>
          </cell>
          <cell r="E5048" t="str">
            <v xml:space="preserve"> NCBI_TaxID=71139 {ECO:0000313|EMBL:KCW78720.1, ECO:0000313|Proteomes:UP000030711};</v>
          </cell>
          <cell r="G5048" t="str">
            <v>Eukaryota</v>
          </cell>
          <cell r="H5048" t="str">
            <v xml:space="preserve"> Viridiplantae</v>
          </cell>
          <cell r="I5048" t="str">
            <v xml:space="preserve"> Streptophyta</v>
          </cell>
          <cell r="J5048" t="str">
            <v xml:space="preserve"> Embryophyta</v>
          </cell>
          <cell r="K5048" t="str">
            <v xml:space="preserve"> Tracheophyta</v>
          </cell>
          <cell r="L5048" t="str">
            <v>Spermatophyta</v>
          </cell>
          <cell r="M5048" t="str">
            <v xml:space="preserve"> Magnoliophyta</v>
          </cell>
          <cell r="N5048" t="str">
            <v xml:space="preserve"> eudicotyledons</v>
          </cell>
          <cell r="O5048" t="str">
            <v xml:space="preserve"> Gunneridae</v>
          </cell>
          <cell r="P5048" t="str">
            <v>Pentapetalae</v>
          </cell>
          <cell r="Q5048" t="str">
            <v xml:space="preserve"> rosids</v>
          </cell>
          <cell r="R5048" t="str">
            <v xml:space="preserve"> malvids</v>
          </cell>
          <cell r="S5048" t="str">
            <v xml:space="preserve"> Myrtales</v>
          </cell>
          <cell r="T5048" t="str">
            <v xml:space="preserve"> Myrtaceae</v>
          </cell>
          <cell r="U5048" t="str">
            <v xml:space="preserve"> Myrtoideae</v>
          </cell>
        </row>
        <row r="5049">
          <cell r="B5049" t="str">
            <v>A0A059CYW0</v>
          </cell>
          <cell r="C5049" t="str">
            <v xml:space="preserve"> Eucalyptus grandis (Flooded gum).</v>
          </cell>
          <cell r="E5049" t="str">
            <v xml:space="preserve"> NCBI_TaxID=71139 {ECO:0000313|EMBL:KCW83527.1, ECO:0000313|Proteomes:UP000030711};</v>
          </cell>
          <cell r="G5049" t="str">
            <v>Eukaryota</v>
          </cell>
          <cell r="H5049" t="str">
            <v xml:space="preserve"> Viridiplantae</v>
          </cell>
          <cell r="I5049" t="str">
            <v xml:space="preserve"> Streptophyta</v>
          </cell>
          <cell r="J5049" t="str">
            <v xml:space="preserve"> Embryophyta</v>
          </cell>
          <cell r="K5049" t="str">
            <v xml:space="preserve"> Tracheophyta</v>
          </cell>
          <cell r="L5049" t="str">
            <v>Spermatophyta</v>
          </cell>
          <cell r="M5049" t="str">
            <v xml:space="preserve"> Magnoliophyta</v>
          </cell>
          <cell r="N5049" t="str">
            <v xml:space="preserve"> eudicotyledons</v>
          </cell>
          <cell r="O5049" t="str">
            <v xml:space="preserve"> Gunneridae</v>
          </cell>
          <cell r="P5049" t="str">
            <v>Pentapetalae</v>
          </cell>
          <cell r="Q5049" t="str">
            <v xml:space="preserve"> rosids</v>
          </cell>
          <cell r="R5049" t="str">
            <v xml:space="preserve"> malvids</v>
          </cell>
          <cell r="S5049" t="str">
            <v xml:space="preserve"> Myrtales</v>
          </cell>
          <cell r="T5049" t="str">
            <v xml:space="preserve"> Myrtaceae</v>
          </cell>
          <cell r="U5049" t="str">
            <v xml:space="preserve"> Myrtoideae</v>
          </cell>
        </row>
        <row r="5050">
          <cell r="B5050" t="str">
            <v>A0A059F126</v>
          </cell>
          <cell r="C5050" t="str">
            <v xml:space="preserve"> Anncaliia algerae PRA339.</v>
          </cell>
          <cell r="E5050" t="str">
            <v xml:space="preserve"> NCBI_TaxID=1288291 {ECO:0000313|EMBL:KCZ80870.1, ECO:0000313|Proteomes:UP000030655};</v>
          </cell>
          <cell r="G5050" t="str">
            <v>Eukaryota</v>
          </cell>
          <cell r="H5050" t="str">
            <v xml:space="preserve"> Fungi</v>
          </cell>
          <cell r="I5050" t="str">
            <v xml:space="preserve"> Fungi incertae sedis</v>
          </cell>
          <cell r="J5050" t="str">
            <v xml:space="preserve"> Microsporidia</v>
          </cell>
          <cell r="K5050" t="str">
            <v>Tubulinosematoidea</v>
          </cell>
          <cell r="L5050" t="str">
            <v xml:space="preserve"> Tubulinosematidae</v>
          </cell>
          <cell r="M5050" t="str">
            <v xml:space="preserve"> Anncaliia.</v>
          </cell>
        </row>
        <row r="5051">
          <cell r="B5051" t="str">
            <v>A0A059IXW2</v>
          </cell>
          <cell r="C5051" t="str">
            <v xml:space="preserve"> Trichophyton interdigitale MR816.</v>
          </cell>
          <cell r="E5051" t="str">
            <v xml:space="preserve"> NCBI_TaxID=1215338 {ECO:0000313|EMBL:KDB20450.1, ECO:0000313|Proteomes:UP000024533};</v>
          </cell>
          <cell r="G5051" t="str">
            <v>Eukaryota</v>
          </cell>
          <cell r="H5051" t="str">
            <v xml:space="preserve"> Fungi</v>
          </cell>
          <cell r="I5051" t="str">
            <v xml:space="preserve"> Dikarya</v>
          </cell>
          <cell r="J5051" t="str">
            <v xml:space="preserve"> Ascomycota</v>
          </cell>
          <cell r="K5051" t="str">
            <v xml:space="preserve"> Pezizomycotina</v>
          </cell>
          <cell r="L5051" t="str">
            <v xml:space="preserve"> Eurotiomycetes</v>
          </cell>
          <cell r="M5051" t="str">
            <v>Eurotiomycetidae</v>
          </cell>
          <cell r="N5051" t="str">
            <v xml:space="preserve"> Onygenales</v>
          </cell>
          <cell r="O5051" t="str">
            <v xml:space="preserve"> Arthrodermataceae</v>
          </cell>
          <cell r="P5051" t="str">
            <v xml:space="preserve"> Trichophyton.</v>
          </cell>
        </row>
        <row r="5052">
          <cell r="B5052" t="str">
            <v>A0A059JA29</v>
          </cell>
          <cell r="C5052" t="str">
            <v xml:space="preserve"> Trichophyton interdigitale MR816.</v>
          </cell>
          <cell r="E5052" t="str">
            <v xml:space="preserve"> NCBI_TaxID=1215338 {ECO:0000313|EMBL:KDB24726.1, ECO:0000313|Proteomes:UP000024533};</v>
          </cell>
          <cell r="G5052" t="str">
            <v>Eukaryota</v>
          </cell>
          <cell r="H5052" t="str">
            <v xml:space="preserve"> Fungi</v>
          </cell>
          <cell r="I5052" t="str">
            <v xml:space="preserve"> Dikarya</v>
          </cell>
          <cell r="J5052" t="str">
            <v xml:space="preserve"> Ascomycota</v>
          </cell>
          <cell r="K5052" t="str">
            <v xml:space="preserve"> Pezizomycotina</v>
          </cell>
          <cell r="L5052" t="str">
            <v xml:space="preserve"> Eurotiomycetes</v>
          </cell>
          <cell r="M5052" t="str">
            <v>Eurotiomycetidae</v>
          </cell>
          <cell r="N5052" t="str">
            <v xml:space="preserve"> Onygenales</v>
          </cell>
          <cell r="O5052" t="str">
            <v xml:space="preserve"> Arthrodermataceae</v>
          </cell>
          <cell r="P5052" t="str">
            <v xml:space="preserve"> Trichophyton.</v>
          </cell>
        </row>
        <row r="5053">
          <cell r="B5053" t="str">
            <v>A0A059LH87</v>
          </cell>
          <cell r="C5053" t="str">
            <v xml:space="preserve"> Helicosporidium sp. ATCC 50920.</v>
          </cell>
          <cell r="E5053" t="str">
            <v xml:space="preserve"> NCBI_TaxID=1291522 {ECO:0000313|EMBL:KDD73653.1, ECO:0000313|Proteomes:UP000026042};</v>
          </cell>
          <cell r="G5053" t="str">
            <v>Eukaryota</v>
          </cell>
          <cell r="H5053" t="str">
            <v xml:space="preserve"> Viridiplantae</v>
          </cell>
          <cell r="I5053" t="str">
            <v xml:space="preserve"> Chlorophyta</v>
          </cell>
          <cell r="J5053" t="str">
            <v xml:space="preserve"> Trebouxiophyceae</v>
          </cell>
          <cell r="K5053" t="str">
            <v xml:space="preserve"> Chlorellales</v>
          </cell>
          <cell r="L5053" t="str">
            <v>Chlorellaceae</v>
          </cell>
          <cell r="M5053" t="str">
            <v xml:space="preserve"> Helicosporidium.</v>
          </cell>
        </row>
        <row r="5054">
          <cell r="B5054" t="str">
            <v>A0A059LLH5</v>
          </cell>
          <cell r="C5054" t="str">
            <v xml:space="preserve"> Helicosporidium sp. ATCC 50920.</v>
          </cell>
          <cell r="E5054" t="str">
            <v xml:space="preserve"> NCBI_TaxID=1291522 {ECO:0000313|EMBL:KDD74990.1, ECO:0000313|Proteomes:UP000026042};</v>
          </cell>
          <cell r="G5054" t="str">
            <v>Eukaryota</v>
          </cell>
          <cell r="H5054" t="str">
            <v xml:space="preserve"> Viridiplantae</v>
          </cell>
          <cell r="I5054" t="str">
            <v xml:space="preserve"> Chlorophyta</v>
          </cell>
          <cell r="J5054" t="str">
            <v xml:space="preserve"> Trebouxiophyceae</v>
          </cell>
          <cell r="K5054" t="str">
            <v xml:space="preserve"> Chlorellales</v>
          </cell>
          <cell r="L5054" t="str">
            <v>Chlorellaceae</v>
          </cell>
          <cell r="M5054" t="str">
            <v xml:space="preserve"> Helicosporidium.</v>
          </cell>
        </row>
        <row r="5055">
          <cell r="B5055" t="str">
            <v>A0A060SEW6</v>
          </cell>
          <cell r="C5055" t="str">
            <v xml:space="preserve"> Pycnoporus cinnabarinus (Cinnabar-red polypore) (Trametes cinnabarina).</v>
          </cell>
          <cell r="E5055" t="str">
            <v xml:space="preserve"> NCBI_TaxID=5643 {ECO:0000313|EMBL:CDO72905.1, ECO:0000313|Proteomes:UP000029665};</v>
          </cell>
          <cell r="G5055" t="str">
            <v>Eukaryota</v>
          </cell>
          <cell r="H5055" t="str">
            <v xml:space="preserve"> Fungi</v>
          </cell>
          <cell r="I5055" t="str">
            <v xml:space="preserve"> Dikarya</v>
          </cell>
          <cell r="J5055" t="str">
            <v xml:space="preserve"> Basidiomycota</v>
          </cell>
          <cell r="K5055" t="str">
            <v xml:space="preserve"> Agaricomycotina</v>
          </cell>
          <cell r="L5055" t="str">
            <v>Agaricomycetes</v>
          </cell>
          <cell r="M5055" t="str">
            <v xml:space="preserve"> Polyporales</v>
          </cell>
          <cell r="N5055" t="str">
            <v xml:space="preserve"> Polyporaceae</v>
          </cell>
          <cell r="O5055" t="str">
            <v xml:space="preserve"> Trametes.</v>
          </cell>
        </row>
        <row r="5056">
          <cell r="B5056" t="str">
            <v>A0A060SP45</v>
          </cell>
          <cell r="C5056" t="str">
            <v xml:space="preserve"> Pycnoporus cinnabarinus (Cinnabar-red polypore) (Trametes cinnabarina).</v>
          </cell>
          <cell r="E5056" t="str">
            <v xml:space="preserve"> NCBI_TaxID=5643 {ECO:0000313|EMBL:CDO76160.1, ECO:0000313|Proteomes:UP000029665};</v>
          </cell>
          <cell r="G5056" t="str">
            <v>Eukaryota</v>
          </cell>
          <cell r="H5056" t="str">
            <v xml:space="preserve"> Fungi</v>
          </cell>
          <cell r="I5056" t="str">
            <v xml:space="preserve"> Dikarya</v>
          </cell>
          <cell r="J5056" t="str">
            <v xml:space="preserve"> Basidiomycota</v>
          </cell>
          <cell r="K5056" t="str">
            <v xml:space="preserve"> Agaricomycotina</v>
          </cell>
          <cell r="L5056" t="str">
            <v>Agaricomycetes</v>
          </cell>
          <cell r="M5056" t="str">
            <v xml:space="preserve"> Polyporales</v>
          </cell>
          <cell r="N5056" t="str">
            <v xml:space="preserve"> Polyporaceae</v>
          </cell>
          <cell r="O5056" t="str">
            <v xml:space="preserve"> Trametes.</v>
          </cell>
        </row>
        <row r="5057">
          <cell r="B5057" t="str">
            <v>A0A061DB70</v>
          </cell>
          <cell r="C5057" t="str">
            <v xml:space="preserve"> Babesia bigemina.</v>
          </cell>
          <cell r="E5057" t="str">
            <v xml:space="preserve"> NCBI_TaxID=5866 {ECO:0000313|EMBL:CDR97931.1, ECO:0000313|Proteomes:UP000033188};</v>
          </cell>
          <cell r="G5057" t="str">
            <v>Eukaryota</v>
          </cell>
          <cell r="H5057" t="str">
            <v xml:space="preserve"> Alveolata</v>
          </cell>
          <cell r="I5057" t="str">
            <v xml:space="preserve"> Apicomplexa</v>
          </cell>
          <cell r="J5057" t="str">
            <v xml:space="preserve"> Aconoidasida</v>
          </cell>
          <cell r="K5057" t="str">
            <v xml:space="preserve"> Piroplasmida</v>
          </cell>
          <cell r="L5057" t="str">
            <v>Babesiidae</v>
          </cell>
          <cell r="M5057" t="str">
            <v xml:space="preserve"> Babesia.</v>
          </cell>
        </row>
        <row r="5058">
          <cell r="B5058" t="str">
            <v>A0A061DHN6</v>
          </cell>
          <cell r="C5058" t="str">
            <v xml:space="preserve"> Theobroma cacao (Cacao) (Cocoa).</v>
          </cell>
          <cell r="E5058" t="str">
            <v xml:space="preserve"> NCBI_TaxID=3641 {ECO:0000313|EMBL:EOX91677.1, ECO:0000313|Proteomes:UP000026915};</v>
          </cell>
          <cell r="G5058" t="str">
            <v>Eukaryota</v>
          </cell>
          <cell r="H5058" t="str">
            <v xml:space="preserve"> Viridiplantae</v>
          </cell>
          <cell r="I5058" t="str">
            <v xml:space="preserve"> Streptophyta</v>
          </cell>
          <cell r="J5058" t="str">
            <v xml:space="preserve"> Embryophyta</v>
          </cell>
          <cell r="K5058" t="str">
            <v xml:space="preserve"> Tracheophyta</v>
          </cell>
          <cell r="L5058" t="str">
            <v>Spermatophyta</v>
          </cell>
          <cell r="M5058" t="str">
            <v xml:space="preserve"> Magnoliophyta</v>
          </cell>
          <cell r="N5058" t="str">
            <v xml:space="preserve"> eudicotyledons</v>
          </cell>
          <cell r="O5058" t="str">
            <v xml:space="preserve"> Gunneridae</v>
          </cell>
          <cell r="P5058" t="str">
            <v>Pentapetalae</v>
          </cell>
          <cell r="Q5058" t="str">
            <v xml:space="preserve"> rosids</v>
          </cell>
          <cell r="R5058" t="str">
            <v xml:space="preserve"> malvids</v>
          </cell>
          <cell r="S5058" t="str">
            <v xml:space="preserve"> Malvales</v>
          </cell>
          <cell r="T5058" t="str">
            <v xml:space="preserve"> Malvaceae</v>
          </cell>
          <cell r="U5058" t="str">
            <v xml:space="preserve"> Byttnerioideae</v>
          </cell>
        </row>
        <row r="5059">
          <cell r="B5059" t="str">
            <v>A0A061E2A2</v>
          </cell>
          <cell r="C5059" t="str">
            <v xml:space="preserve"> Theobroma cacao (Cacao) (Cocoa).</v>
          </cell>
          <cell r="E5059" t="str">
            <v xml:space="preserve"> NCBI_TaxID=3641 {ECO:0000313|EMBL:EOX98476.1, ECO:0000313|Proteomes:UP000026915};</v>
          </cell>
          <cell r="G5059" t="str">
            <v>Eukaryota</v>
          </cell>
          <cell r="H5059" t="str">
            <v xml:space="preserve"> Viridiplantae</v>
          </cell>
          <cell r="I5059" t="str">
            <v xml:space="preserve"> Streptophyta</v>
          </cell>
          <cell r="J5059" t="str">
            <v xml:space="preserve"> Embryophyta</v>
          </cell>
          <cell r="K5059" t="str">
            <v xml:space="preserve"> Tracheophyta</v>
          </cell>
          <cell r="L5059" t="str">
            <v>Spermatophyta</v>
          </cell>
          <cell r="M5059" t="str">
            <v xml:space="preserve"> Magnoliophyta</v>
          </cell>
          <cell r="N5059" t="str">
            <v xml:space="preserve"> eudicotyledons</v>
          </cell>
          <cell r="O5059" t="str">
            <v xml:space="preserve"> Gunneridae</v>
          </cell>
          <cell r="P5059" t="str">
            <v>Pentapetalae</v>
          </cell>
          <cell r="Q5059" t="str">
            <v xml:space="preserve"> rosids</v>
          </cell>
          <cell r="R5059" t="str">
            <v xml:space="preserve"> malvids</v>
          </cell>
          <cell r="S5059" t="str">
            <v xml:space="preserve"> Malvales</v>
          </cell>
          <cell r="T5059" t="str">
            <v xml:space="preserve"> Malvaceae</v>
          </cell>
          <cell r="U5059" t="str">
            <v xml:space="preserve"> Byttnerioideae</v>
          </cell>
        </row>
        <row r="5060">
          <cell r="B5060" t="str">
            <v>A0A061E3V5</v>
          </cell>
          <cell r="C5060" t="str">
            <v xml:space="preserve"> Theobroma cacao (Cacao) (Cocoa).</v>
          </cell>
          <cell r="E5060" t="str">
            <v xml:space="preserve"> NCBI_TaxID=3641 {ECO:0000313|EMBL:EOX99041.1, ECO:0000313|Proteomes:UP000026915};</v>
          </cell>
          <cell r="G5060" t="str">
            <v>Eukaryota</v>
          </cell>
          <cell r="H5060" t="str">
            <v xml:space="preserve"> Viridiplantae</v>
          </cell>
          <cell r="I5060" t="str">
            <v xml:space="preserve"> Streptophyta</v>
          </cell>
          <cell r="J5060" t="str">
            <v xml:space="preserve"> Embryophyta</v>
          </cell>
          <cell r="K5060" t="str">
            <v xml:space="preserve"> Tracheophyta</v>
          </cell>
          <cell r="L5060" t="str">
            <v>Spermatophyta</v>
          </cell>
          <cell r="M5060" t="str">
            <v xml:space="preserve"> Magnoliophyta</v>
          </cell>
          <cell r="N5060" t="str">
            <v xml:space="preserve"> eudicotyledons</v>
          </cell>
          <cell r="O5060" t="str">
            <v xml:space="preserve"> Gunneridae</v>
          </cell>
          <cell r="P5060" t="str">
            <v>Pentapetalae</v>
          </cell>
          <cell r="Q5060" t="str">
            <v xml:space="preserve"> rosids</v>
          </cell>
          <cell r="R5060" t="str">
            <v xml:space="preserve"> malvids</v>
          </cell>
          <cell r="S5060" t="str">
            <v xml:space="preserve"> Malvales</v>
          </cell>
          <cell r="T5060" t="str">
            <v xml:space="preserve"> Malvaceae</v>
          </cell>
          <cell r="U5060" t="str">
            <v xml:space="preserve"> Byttnerioideae</v>
          </cell>
        </row>
        <row r="5061">
          <cell r="B5061" t="str">
            <v>A0A061EBN3</v>
          </cell>
          <cell r="C5061" t="str">
            <v xml:space="preserve"> Theobroma cacao (Cacao) (Cocoa).</v>
          </cell>
          <cell r="E5061" t="str">
            <v xml:space="preserve"> NCBI_TaxID=3641 {ECO:0000313|EMBL:EOY02053.1, ECO:0000313|Proteomes:UP000026915};</v>
          </cell>
          <cell r="G5061" t="str">
            <v>Eukaryota</v>
          </cell>
          <cell r="H5061" t="str">
            <v xml:space="preserve"> Viridiplantae</v>
          </cell>
          <cell r="I5061" t="str">
            <v xml:space="preserve"> Streptophyta</v>
          </cell>
          <cell r="J5061" t="str">
            <v xml:space="preserve"> Embryophyta</v>
          </cell>
          <cell r="K5061" t="str">
            <v xml:space="preserve"> Tracheophyta</v>
          </cell>
          <cell r="L5061" t="str">
            <v>Spermatophyta</v>
          </cell>
          <cell r="M5061" t="str">
            <v xml:space="preserve"> Magnoliophyta</v>
          </cell>
          <cell r="N5061" t="str">
            <v xml:space="preserve"> eudicotyledons</v>
          </cell>
          <cell r="O5061" t="str">
            <v xml:space="preserve"> Gunneridae</v>
          </cell>
          <cell r="P5061" t="str">
            <v>Pentapetalae</v>
          </cell>
          <cell r="Q5061" t="str">
            <v xml:space="preserve"> rosids</v>
          </cell>
          <cell r="R5061" t="str">
            <v xml:space="preserve"> malvids</v>
          </cell>
          <cell r="S5061" t="str">
            <v xml:space="preserve"> Malvales</v>
          </cell>
          <cell r="T5061" t="str">
            <v xml:space="preserve"> Malvaceae</v>
          </cell>
          <cell r="U5061" t="str">
            <v xml:space="preserve"> Byttnerioideae</v>
          </cell>
        </row>
        <row r="5062">
          <cell r="B5062" t="str">
            <v>A0A061EEK9</v>
          </cell>
          <cell r="C5062" t="str">
            <v xml:space="preserve"> Theobroma cacao (Cacao) (Cocoa).</v>
          </cell>
          <cell r="E5062" t="str">
            <v xml:space="preserve"> NCBI_TaxID=3641 {ECO:0000313|EMBL:EOY03376.1, ECO:0000313|Proteomes:UP000026915};</v>
          </cell>
          <cell r="G5062" t="str">
            <v>Eukaryota</v>
          </cell>
          <cell r="H5062" t="str">
            <v xml:space="preserve"> Viridiplantae</v>
          </cell>
          <cell r="I5062" t="str">
            <v xml:space="preserve"> Streptophyta</v>
          </cell>
          <cell r="J5062" t="str">
            <v xml:space="preserve"> Embryophyta</v>
          </cell>
          <cell r="K5062" t="str">
            <v xml:space="preserve"> Tracheophyta</v>
          </cell>
          <cell r="L5062" t="str">
            <v>Spermatophyta</v>
          </cell>
          <cell r="M5062" t="str">
            <v xml:space="preserve"> Magnoliophyta</v>
          </cell>
          <cell r="N5062" t="str">
            <v xml:space="preserve"> eudicotyledons</v>
          </cell>
          <cell r="O5062" t="str">
            <v xml:space="preserve"> Gunneridae</v>
          </cell>
          <cell r="P5062" t="str">
            <v>Pentapetalae</v>
          </cell>
          <cell r="Q5062" t="str">
            <v xml:space="preserve"> rosids</v>
          </cell>
          <cell r="R5062" t="str">
            <v xml:space="preserve"> malvids</v>
          </cell>
          <cell r="S5062" t="str">
            <v xml:space="preserve"> Malvales</v>
          </cell>
          <cell r="T5062" t="str">
            <v xml:space="preserve"> Malvaceae</v>
          </cell>
          <cell r="U5062" t="str">
            <v xml:space="preserve"> Byttnerioideae</v>
          </cell>
        </row>
        <row r="5063">
          <cell r="B5063" t="str">
            <v>A0A061EIC1</v>
          </cell>
          <cell r="C5063" t="str">
            <v xml:space="preserve"> Theobroma cacao (Cacao) (Cocoa).</v>
          </cell>
          <cell r="E5063" t="str">
            <v xml:space="preserve"> NCBI_TaxID=3641 {ECO:0000313|EMBL:EOY02054.1, ECO:0000313|Proteomes:UP000026915};</v>
          </cell>
          <cell r="G5063" t="str">
            <v>Eukaryota</v>
          </cell>
          <cell r="H5063" t="str">
            <v xml:space="preserve"> Viridiplantae</v>
          </cell>
          <cell r="I5063" t="str">
            <v xml:space="preserve"> Streptophyta</v>
          </cell>
          <cell r="J5063" t="str">
            <v xml:space="preserve"> Embryophyta</v>
          </cell>
          <cell r="K5063" t="str">
            <v xml:space="preserve"> Tracheophyta</v>
          </cell>
          <cell r="L5063" t="str">
            <v>Spermatophyta</v>
          </cell>
          <cell r="M5063" t="str">
            <v xml:space="preserve"> Magnoliophyta</v>
          </cell>
          <cell r="N5063" t="str">
            <v xml:space="preserve"> eudicotyledons</v>
          </cell>
          <cell r="O5063" t="str">
            <v xml:space="preserve"> Gunneridae</v>
          </cell>
          <cell r="P5063" t="str">
            <v>Pentapetalae</v>
          </cell>
          <cell r="Q5063" t="str">
            <v xml:space="preserve"> rosids</v>
          </cell>
          <cell r="R5063" t="str">
            <v xml:space="preserve"> malvids</v>
          </cell>
          <cell r="S5063" t="str">
            <v xml:space="preserve"> Malvales</v>
          </cell>
          <cell r="T5063" t="str">
            <v xml:space="preserve"> Malvaceae</v>
          </cell>
          <cell r="U5063" t="str">
            <v xml:space="preserve"> Byttnerioideae</v>
          </cell>
        </row>
        <row r="5064">
          <cell r="B5064" t="str">
            <v>A0A061FML5</v>
          </cell>
          <cell r="C5064" t="str">
            <v xml:space="preserve"> Theobroma cacao (Cacao) (Cocoa).</v>
          </cell>
          <cell r="E5064" t="str">
            <v xml:space="preserve"> NCBI_TaxID=3641 {ECO:0000313|EMBL:EOY15724.1, ECO:0000313|Proteomes:UP000026915};</v>
          </cell>
          <cell r="G5064" t="str">
            <v>Eukaryota</v>
          </cell>
          <cell r="H5064" t="str">
            <v xml:space="preserve"> Viridiplantae</v>
          </cell>
          <cell r="I5064" t="str">
            <v xml:space="preserve"> Streptophyta</v>
          </cell>
          <cell r="J5064" t="str">
            <v xml:space="preserve"> Embryophyta</v>
          </cell>
          <cell r="K5064" t="str">
            <v xml:space="preserve"> Tracheophyta</v>
          </cell>
          <cell r="L5064" t="str">
            <v>Spermatophyta</v>
          </cell>
          <cell r="M5064" t="str">
            <v xml:space="preserve"> Magnoliophyta</v>
          </cell>
          <cell r="N5064" t="str">
            <v xml:space="preserve"> eudicotyledons</v>
          </cell>
          <cell r="O5064" t="str">
            <v xml:space="preserve"> Gunneridae</v>
          </cell>
          <cell r="P5064" t="str">
            <v>Pentapetalae</v>
          </cell>
          <cell r="Q5064" t="str">
            <v xml:space="preserve"> rosids</v>
          </cell>
          <cell r="R5064" t="str">
            <v xml:space="preserve"> malvids</v>
          </cell>
          <cell r="S5064" t="str">
            <v xml:space="preserve"> Malvales</v>
          </cell>
          <cell r="T5064" t="str">
            <v xml:space="preserve"> Malvaceae</v>
          </cell>
          <cell r="U5064" t="str">
            <v xml:space="preserve"> Byttnerioideae</v>
          </cell>
        </row>
        <row r="5065">
          <cell r="B5065" t="str">
            <v>A0A061FXF7</v>
          </cell>
          <cell r="C5065" t="str">
            <v xml:space="preserve"> Theobroma cacao (Cacao) (Cocoa).</v>
          </cell>
          <cell r="E5065" t="str">
            <v xml:space="preserve"> NCBI_TaxID=3641 {ECO:0000313|EMBL:EOY21723.1, ECO:0000313|Proteomes:UP000026915};</v>
          </cell>
          <cell r="G5065" t="str">
            <v>Eukaryota</v>
          </cell>
          <cell r="H5065" t="str">
            <v xml:space="preserve"> Viridiplantae</v>
          </cell>
          <cell r="I5065" t="str">
            <v xml:space="preserve"> Streptophyta</v>
          </cell>
          <cell r="J5065" t="str">
            <v xml:space="preserve"> Embryophyta</v>
          </cell>
          <cell r="K5065" t="str">
            <v xml:space="preserve"> Tracheophyta</v>
          </cell>
          <cell r="L5065" t="str">
            <v>Spermatophyta</v>
          </cell>
          <cell r="M5065" t="str">
            <v xml:space="preserve"> Magnoliophyta</v>
          </cell>
          <cell r="N5065" t="str">
            <v xml:space="preserve"> eudicotyledons</v>
          </cell>
          <cell r="O5065" t="str">
            <v xml:space="preserve"> Gunneridae</v>
          </cell>
          <cell r="P5065" t="str">
            <v>Pentapetalae</v>
          </cell>
          <cell r="Q5065" t="str">
            <v xml:space="preserve"> rosids</v>
          </cell>
          <cell r="R5065" t="str">
            <v xml:space="preserve"> malvids</v>
          </cell>
          <cell r="S5065" t="str">
            <v xml:space="preserve"> Malvales</v>
          </cell>
          <cell r="T5065" t="str">
            <v xml:space="preserve"> Malvaceae</v>
          </cell>
          <cell r="U5065" t="str">
            <v xml:space="preserve"> Byttnerioideae</v>
          </cell>
        </row>
        <row r="5066">
          <cell r="B5066" t="str">
            <v>A0A061GPW5</v>
          </cell>
          <cell r="C5066" t="str">
            <v xml:space="preserve"> Theobroma cacao (Cacao) (Cocoa).</v>
          </cell>
          <cell r="E5066" t="str">
            <v xml:space="preserve"> NCBI_TaxID=3641 {ECO:0000313|EMBL:EOY31905.1, ECO:0000313|Proteomes:UP000026915};</v>
          </cell>
          <cell r="G5066" t="str">
            <v>Eukaryota</v>
          </cell>
          <cell r="H5066" t="str">
            <v xml:space="preserve"> Viridiplantae</v>
          </cell>
          <cell r="I5066" t="str">
            <v xml:space="preserve"> Streptophyta</v>
          </cell>
          <cell r="J5066" t="str">
            <v xml:space="preserve"> Embryophyta</v>
          </cell>
          <cell r="K5066" t="str">
            <v xml:space="preserve"> Tracheophyta</v>
          </cell>
          <cell r="L5066" t="str">
            <v>Spermatophyta</v>
          </cell>
          <cell r="M5066" t="str">
            <v xml:space="preserve"> Magnoliophyta</v>
          </cell>
          <cell r="N5066" t="str">
            <v xml:space="preserve"> eudicotyledons</v>
          </cell>
          <cell r="O5066" t="str">
            <v xml:space="preserve"> Gunneridae</v>
          </cell>
          <cell r="P5066" t="str">
            <v>Pentapetalae</v>
          </cell>
          <cell r="Q5066" t="str">
            <v xml:space="preserve"> rosids</v>
          </cell>
          <cell r="R5066" t="str">
            <v xml:space="preserve"> malvids</v>
          </cell>
          <cell r="S5066" t="str">
            <v xml:space="preserve"> Malvales</v>
          </cell>
          <cell r="T5066" t="str">
            <v xml:space="preserve"> Malvaceae</v>
          </cell>
          <cell r="U5066" t="str">
            <v xml:space="preserve"> Byttnerioideae</v>
          </cell>
        </row>
        <row r="5067">
          <cell r="B5067" t="str">
            <v>A0A061H2K0</v>
          </cell>
          <cell r="C5067" t="str">
            <v xml:space="preserve"> Anthracocystis flocculosa PF-1.</v>
          </cell>
          <cell r="E5067" t="str">
            <v xml:space="preserve"> NCBI_TaxID=1277687 {ECO:0000313|EMBL:EPQ26464.1, ECO:0000313|Proteomes:UP000053664};</v>
          </cell>
          <cell r="G5067" t="str">
            <v>Eukaryota</v>
          </cell>
          <cell r="H5067" t="str">
            <v xml:space="preserve"> Fungi</v>
          </cell>
          <cell r="I5067" t="str">
            <v xml:space="preserve"> Dikarya</v>
          </cell>
          <cell r="J5067" t="str">
            <v xml:space="preserve"> Basidiomycota</v>
          </cell>
          <cell r="K5067" t="str">
            <v xml:space="preserve"> Ustilaginomycotina</v>
          </cell>
          <cell r="L5067" t="str">
            <v>Ustilaginomycetes</v>
          </cell>
          <cell r="M5067" t="str">
            <v xml:space="preserve"> Ustilaginales</v>
          </cell>
          <cell r="N5067" t="str">
            <v xml:space="preserve"> Ustilaginaceae</v>
          </cell>
          <cell r="O5067" t="str">
            <v xml:space="preserve"> Anthracocystis.</v>
          </cell>
        </row>
        <row r="5068">
          <cell r="B5068" t="str">
            <v>A0A061H773</v>
          </cell>
          <cell r="C5068" t="str">
            <v xml:space="preserve"> Anthracocystis flocculosa PF-1.</v>
          </cell>
          <cell r="E5068" t="str">
            <v xml:space="preserve"> NCBI_TaxID=1277687 {ECO:0000313|EMBL:EPQ27865.1, ECO:0000313|Proteomes:UP000053664};</v>
          </cell>
          <cell r="G5068" t="str">
            <v>Eukaryota</v>
          </cell>
          <cell r="H5068" t="str">
            <v xml:space="preserve"> Fungi</v>
          </cell>
          <cell r="I5068" t="str">
            <v xml:space="preserve"> Dikarya</v>
          </cell>
          <cell r="J5068" t="str">
            <v xml:space="preserve"> Basidiomycota</v>
          </cell>
          <cell r="K5068" t="str">
            <v xml:space="preserve"> Ustilaginomycotina</v>
          </cell>
          <cell r="L5068" t="str">
            <v>Ustilaginomycetes</v>
          </cell>
          <cell r="M5068" t="str">
            <v xml:space="preserve"> Ustilaginales</v>
          </cell>
          <cell r="N5068" t="str">
            <v xml:space="preserve"> Ustilaginaceae</v>
          </cell>
          <cell r="O5068" t="str">
            <v xml:space="preserve"> Anthracocystis.</v>
          </cell>
        </row>
        <row r="5069">
          <cell r="B5069" t="str">
            <v>A0A061HF56</v>
          </cell>
          <cell r="C5069" t="str">
            <v xml:space="preserve"> Blumeria graminis f. sp. tritici 96224.</v>
          </cell>
          <cell r="E5069" t="str">
            <v xml:space="preserve"> NCBI_TaxID=1268274 {ECO:0000313|EMBL:EPQ63456.1, ECO:0000313|Proteomes:UP000053110};</v>
          </cell>
          <cell r="G5069" t="str">
            <v>Eukaryota</v>
          </cell>
          <cell r="H5069" t="str">
            <v xml:space="preserve"> Fungi</v>
          </cell>
          <cell r="I5069" t="str">
            <v xml:space="preserve"> Dikarya</v>
          </cell>
          <cell r="J5069" t="str">
            <v xml:space="preserve"> Ascomycota</v>
          </cell>
          <cell r="K5069" t="str">
            <v xml:space="preserve"> Pezizomycotina</v>
          </cell>
          <cell r="L5069" t="str">
            <v xml:space="preserve"> Leotiomycetes</v>
          </cell>
          <cell r="M5069" t="str">
            <v>Erysiphales</v>
          </cell>
          <cell r="N5069" t="str">
            <v xml:space="preserve"> Erysiphaceae</v>
          </cell>
          <cell r="O5069" t="str">
            <v xml:space="preserve"> Blumeria.</v>
          </cell>
        </row>
        <row r="5070">
          <cell r="B5070" t="str">
            <v>A0A063BVT9</v>
          </cell>
          <cell r="C5070" t="str">
            <v xml:space="preserve"> Ustilaginoidea virens.</v>
          </cell>
          <cell r="E5070" t="str">
            <v xml:space="preserve"> NCBI_TaxID=1159556 {ECO:0000313|EMBL:KDB13108.1, ECO:0000313|Proteomes:UP000027002};</v>
          </cell>
          <cell r="G5070" t="str">
            <v>Eukaryota</v>
          </cell>
          <cell r="H5070" t="str">
            <v xml:space="preserve"> Fungi</v>
          </cell>
          <cell r="I5070" t="str">
            <v xml:space="preserve"> Dikarya</v>
          </cell>
          <cell r="J5070" t="str">
            <v xml:space="preserve"> Ascomycota</v>
          </cell>
          <cell r="K5070" t="str">
            <v xml:space="preserve"> Pezizomycotina</v>
          </cell>
          <cell r="L5070" t="str">
            <v>Sordariomycetes</v>
          </cell>
          <cell r="M5070" t="str">
            <v xml:space="preserve"> Hypocreomycetidae</v>
          </cell>
          <cell r="N5070" t="str">
            <v xml:space="preserve"> Hypocreales</v>
          </cell>
          <cell r="O5070" t="str">
            <v>Hypocreales incertae sedis</v>
          </cell>
          <cell r="P5070" t="str">
            <v xml:space="preserve"> Ustilaginoidea.</v>
          </cell>
        </row>
        <row r="5071">
          <cell r="B5071" t="str">
            <v>A0A063BZ96</v>
          </cell>
          <cell r="C5071" t="str">
            <v xml:space="preserve"> Ustilaginoidea virens.</v>
          </cell>
          <cell r="E5071" t="str">
            <v xml:space="preserve"> NCBI_TaxID=1159556 {ECO:0000313|EMBL:KDB16090.1, ECO:0000313|Proteomes:UP000027002};</v>
          </cell>
          <cell r="G5071" t="str">
            <v>Eukaryota</v>
          </cell>
          <cell r="H5071" t="str">
            <v xml:space="preserve"> Fungi</v>
          </cell>
          <cell r="I5071" t="str">
            <v xml:space="preserve"> Dikarya</v>
          </cell>
          <cell r="J5071" t="str">
            <v xml:space="preserve"> Ascomycota</v>
          </cell>
          <cell r="K5071" t="str">
            <v xml:space="preserve"> Pezizomycotina</v>
          </cell>
          <cell r="L5071" t="str">
            <v>Sordariomycetes</v>
          </cell>
          <cell r="M5071" t="str">
            <v xml:space="preserve"> Hypocreomycetidae</v>
          </cell>
          <cell r="N5071" t="str">
            <v xml:space="preserve"> Hypocreales</v>
          </cell>
          <cell r="O5071" t="str">
            <v>Hypocreales incertae sedis</v>
          </cell>
          <cell r="P5071" t="str">
            <v xml:space="preserve"> Ustilaginoidea.</v>
          </cell>
        </row>
        <row r="5072">
          <cell r="B5072" t="str">
            <v>A0A066V0P6</v>
          </cell>
          <cell r="C5072" t="str">
            <v xml:space="preserve"> Rhizoctonia solani AG-8 WAC10335.</v>
          </cell>
          <cell r="E5072" t="str">
            <v xml:space="preserve"> NCBI_TaxID=1287689 {ECO:0000313|EMBL:KDN35287.1, ECO:0000313|Proteomes:UP000027042};</v>
          </cell>
          <cell r="G5072" t="str">
            <v>Eukaryota</v>
          </cell>
          <cell r="H5072" t="str">
            <v xml:space="preserve"> Fungi</v>
          </cell>
          <cell r="I5072" t="str">
            <v xml:space="preserve"> Dikarya</v>
          </cell>
          <cell r="J5072" t="str">
            <v xml:space="preserve"> Basidiomycota</v>
          </cell>
          <cell r="K5072" t="str">
            <v xml:space="preserve"> Agaricomycotina</v>
          </cell>
          <cell r="L5072" t="str">
            <v>Agaricomycetes</v>
          </cell>
          <cell r="M5072" t="str">
            <v xml:space="preserve"> Cantharellales</v>
          </cell>
          <cell r="N5072" t="str">
            <v xml:space="preserve"> Ceratobasidiaceae</v>
          </cell>
          <cell r="O5072" t="str">
            <v xml:space="preserve"> Rhizoctonia.</v>
          </cell>
        </row>
        <row r="5073">
          <cell r="B5073" t="str">
            <v>A0A066V312</v>
          </cell>
          <cell r="C5073" t="str">
            <v xml:space="preserve"> Tilletiaria anomala UBC 951.</v>
          </cell>
          <cell r="E5073" t="str">
            <v xml:space="preserve"> NCBI_TaxID=1037660 {ECO:0000313|EMBL:KDN36097.1, ECO:0000313|Proteomes:UP000027361};</v>
          </cell>
          <cell r="G5073" t="str">
            <v>Eukaryota</v>
          </cell>
          <cell r="H5073" t="str">
            <v xml:space="preserve"> Fungi</v>
          </cell>
          <cell r="I5073" t="str">
            <v xml:space="preserve"> Dikarya</v>
          </cell>
          <cell r="J5073" t="str">
            <v xml:space="preserve"> Basidiomycota</v>
          </cell>
          <cell r="K5073" t="str">
            <v xml:space="preserve"> Ustilaginomycotina</v>
          </cell>
          <cell r="L5073" t="str">
            <v>Exobasidiomycetes</v>
          </cell>
          <cell r="M5073" t="str">
            <v xml:space="preserve"> Georgefischeriales</v>
          </cell>
          <cell r="N5073" t="str">
            <v xml:space="preserve"> Tilletiariaceae</v>
          </cell>
          <cell r="O5073" t="str">
            <v xml:space="preserve"> Tilletiaria.</v>
          </cell>
        </row>
        <row r="5074">
          <cell r="B5074" t="str">
            <v>A0A066VUL4</v>
          </cell>
          <cell r="C5074" t="str">
            <v xml:space="preserve"> Rhizoctonia solani AG-8 WAC10335.</v>
          </cell>
          <cell r="E5074" t="str">
            <v xml:space="preserve"> NCBI_TaxID=1287689 {ECO:0000313|EMBL:KDN45392.1, ECO:0000313|Proteomes:UP000027042};</v>
          </cell>
          <cell r="G5074" t="str">
            <v>Eukaryota</v>
          </cell>
          <cell r="H5074" t="str">
            <v xml:space="preserve"> Fungi</v>
          </cell>
          <cell r="I5074" t="str">
            <v xml:space="preserve"> Dikarya</v>
          </cell>
          <cell r="J5074" t="str">
            <v xml:space="preserve"> Basidiomycota</v>
          </cell>
          <cell r="K5074" t="str">
            <v xml:space="preserve"> Agaricomycotina</v>
          </cell>
          <cell r="L5074" t="str">
            <v>Agaricomycetes</v>
          </cell>
          <cell r="M5074" t="str">
            <v xml:space="preserve"> Cantharellales</v>
          </cell>
          <cell r="N5074" t="str">
            <v xml:space="preserve"> Ceratobasidiaceae</v>
          </cell>
          <cell r="O5074" t="str">
            <v xml:space="preserve"> Rhizoctonia.</v>
          </cell>
        </row>
        <row r="5075">
          <cell r="B5075" t="str">
            <v>A0A066WDM1</v>
          </cell>
          <cell r="C5075" t="str">
            <v xml:space="preserve"> Tilletiaria anomala UBC 951.</v>
          </cell>
          <cell r="E5075" t="str">
            <v xml:space="preserve"> NCBI_TaxID=1037660 {ECO:0000313|EMBL:KDN52047.1, ECO:0000313|Proteomes:UP000027361};</v>
          </cell>
          <cell r="G5075" t="str">
            <v>Eukaryota</v>
          </cell>
          <cell r="H5075" t="str">
            <v xml:space="preserve"> Fungi</v>
          </cell>
          <cell r="I5075" t="str">
            <v xml:space="preserve"> Dikarya</v>
          </cell>
          <cell r="J5075" t="str">
            <v xml:space="preserve"> Basidiomycota</v>
          </cell>
          <cell r="K5075" t="str">
            <v xml:space="preserve"> Ustilaginomycotina</v>
          </cell>
          <cell r="L5075" t="str">
            <v>Exobasidiomycetes</v>
          </cell>
          <cell r="M5075" t="str">
            <v xml:space="preserve"> Georgefischeriales</v>
          </cell>
          <cell r="N5075" t="str">
            <v xml:space="preserve"> Tilletiariaceae</v>
          </cell>
          <cell r="O5075" t="str">
            <v xml:space="preserve"> Tilletiaria.</v>
          </cell>
        </row>
        <row r="5076">
          <cell r="B5076" t="str">
            <v>A0A066X1K9</v>
          </cell>
          <cell r="C5076" t="str">
            <v xml:space="preserve"> Colletotrichum sublineola (Sorghum anthracnose fungus).</v>
          </cell>
          <cell r="E5076" t="str">
            <v xml:space="preserve"> NCBI_TaxID=1173701 {ECO:0000313|EMBL:KDN63028.1, ECO:0000313|Proteomes:UP000027238};</v>
          </cell>
          <cell r="G5076" t="str">
            <v>Eukaryota</v>
          </cell>
          <cell r="H5076" t="str">
            <v xml:space="preserve"> Fungi</v>
          </cell>
          <cell r="I5076" t="str">
            <v xml:space="preserve"> Dikarya</v>
          </cell>
          <cell r="J5076" t="str">
            <v xml:space="preserve"> Ascomycota</v>
          </cell>
          <cell r="K5076" t="str">
            <v xml:space="preserve"> Pezizomycotina</v>
          </cell>
          <cell r="L5076" t="str">
            <v>Sordariomycetes</v>
          </cell>
          <cell r="M5076" t="str">
            <v xml:space="preserve"> Hypocreomycetidae</v>
          </cell>
          <cell r="N5076" t="str">
            <v xml:space="preserve"> Glomerellales</v>
          </cell>
          <cell r="O5076" t="str">
            <v xml:space="preserve"> Glomerellaceae</v>
          </cell>
          <cell r="P5076" t="str">
            <v>Colletotrichum.</v>
          </cell>
        </row>
        <row r="5077">
          <cell r="B5077" t="str">
            <v>A0A066XF94</v>
          </cell>
          <cell r="C5077" t="str">
            <v xml:space="preserve"> Colletotrichum sublineola (Sorghum anthracnose fungus).</v>
          </cell>
          <cell r="E5077" t="str">
            <v xml:space="preserve"> NCBI_TaxID=1173701 {ECO:0000313|EMBL:KDN66309.1, ECO:0000313|Proteomes:UP000027238};</v>
          </cell>
          <cell r="G5077" t="str">
            <v>Eukaryota</v>
          </cell>
          <cell r="H5077" t="str">
            <v xml:space="preserve"> Fungi</v>
          </cell>
          <cell r="I5077" t="str">
            <v xml:space="preserve"> Dikarya</v>
          </cell>
          <cell r="J5077" t="str">
            <v xml:space="preserve"> Ascomycota</v>
          </cell>
          <cell r="K5077" t="str">
            <v xml:space="preserve"> Pezizomycotina</v>
          </cell>
          <cell r="L5077" t="str">
            <v>Sordariomycetes</v>
          </cell>
          <cell r="M5077" t="str">
            <v xml:space="preserve"> Hypocreomycetidae</v>
          </cell>
          <cell r="N5077" t="str">
            <v xml:space="preserve"> Glomerellales</v>
          </cell>
          <cell r="O5077" t="str">
            <v xml:space="preserve"> Glomerellaceae</v>
          </cell>
          <cell r="P5077" t="str">
            <v>Colletotrichum.</v>
          </cell>
        </row>
        <row r="5078">
          <cell r="B5078" t="str">
            <v>A0A067BCY0</v>
          </cell>
          <cell r="C5078" t="str">
            <v xml:space="preserve"> Saprolegnia parasitica (strain CBS 223.65).</v>
          </cell>
          <cell r="E5078" t="str">
            <v xml:space="preserve"> NCBI_TaxID=695850 {ECO:0000313|EMBL:KDO16174.1, ECO:0000313|Proteomes:UP000030745};</v>
          </cell>
          <cell r="G5078" t="str">
            <v>Eukaryota</v>
          </cell>
          <cell r="H5078" t="str">
            <v xml:space="preserve"> Stramenopiles</v>
          </cell>
          <cell r="I5078" t="str">
            <v xml:space="preserve"> Oomycetes</v>
          </cell>
          <cell r="J5078" t="str">
            <v xml:space="preserve"> Saprolegniales</v>
          </cell>
          <cell r="K5078" t="str">
            <v xml:space="preserve"> Saprolegniaceae</v>
          </cell>
          <cell r="L5078" t="str">
            <v>Saprolegnia.</v>
          </cell>
        </row>
        <row r="5079">
          <cell r="B5079" t="str">
            <v>A0A067BXM8</v>
          </cell>
          <cell r="C5079" t="str">
            <v xml:space="preserve"> Saprolegnia parasitica (strain CBS 223.65).</v>
          </cell>
          <cell r="E5079" t="str">
            <v xml:space="preserve"> NCBI_TaxID=695850 {ECO:0000313|EMBL:KDO23264.1, ECO:0000313|Proteomes:UP000030745};</v>
          </cell>
          <cell r="G5079" t="str">
            <v>Eukaryota</v>
          </cell>
          <cell r="H5079" t="str">
            <v xml:space="preserve"> Stramenopiles</v>
          </cell>
          <cell r="I5079" t="str">
            <v xml:space="preserve"> Oomycetes</v>
          </cell>
          <cell r="J5079" t="str">
            <v xml:space="preserve"> Saprolegniales</v>
          </cell>
          <cell r="K5079" t="str">
            <v xml:space="preserve"> Saprolegniaceae</v>
          </cell>
          <cell r="L5079" t="str">
            <v>Saprolegnia.</v>
          </cell>
        </row>
        <row r="5080">
          <cell r="B5080" t="str">
            <v>A0A067C2J5</v>
          </cell>
          <cell r="C5080" t="str">
            <v xml:space="preserve"> Saprolegnia parasitica (strain CBS 223.65).</v>
          </cell>
          <cell r="E5080" t="str">
            <v xml:space="preserve"> NCBI_TaxID=695850 {ECO:0000313|EMBL:KDO23365.1, ECO:0000313|Proteomes:UP000030745};</v>
          </cell>
          <cell r="G5080" t="str">
            <v>Eukaryota</v>
          </cell>
          <cell r="H5080" t="str">
            <v xml:space="preserve"> Stramenopiles</v>
          </cell>
          <cell r="I5080" t="str">
            <v xml:space="preserve"> Oomycetes</v>
          </cell>
          <cell r="J5080" t="str">
            <v xml:space="preserve"> Saprolegniales</v>
          </cell>
          <cell r="K5080" t="str">
            <v xml:space="preserve"> Saprolegniaceae</v>
          </cell>
          <cell r="L5080" t="str">
            <v>Saprolegnia.</v>
          </cell>
        </row>
        <row r="5081">
          <cell r="B5081" t="str">
            <v>A0A067C4V6</v>
          </cell>
          <cell r="C5081" t="str">
            <v xml:space="preserve"> Saprolegnia parasitica (strain CBS 223.65).</v>
          </cell>
          <cell r="E5081" t="str">
            <v xml:space="preserve"> NCBI_TaxID=695850 {ECO:0000313|EMBL:KDO25799.1, ECO:0000313|Proteomes:UP000030745};</v>
          </cell>
          <cell r="G5081" t="str">
            <v>Eukaryota</v>
          </cell>
          <cell r="H5081" t="str">
            <v xml:space="preserve"> Stramenopiles</v>
          </cell>
          <cell r="I5081" t="str">
            <v xml:space="preserve"> Oomycetes</v>
          </cell>
          <cell r="J5081" t="str">
            <v xml:space="preserve"> Saprolegniales</v>
          </cell>
          <cell r="K5081" t="str">
            <v xml:space="preserve"> Saprolegniaceae</v>
          </cell>
          <cell r="L5081" t="str">
            <v>Saprolegnia.</v>
          </cell>
        </row>
        <row r="5082">
          <cell r="B5082" t="str">
            <v>A0A067C5C1</v>
          </cell>
          <cell r="C5082" t="str">
            <v xml:space="preserve"> Saprolegnia parasitica (strain CBS 223.65).</v>
          </cell>
          <cell r="E5082" t="str">
            <v xml:space="preserve"> NCBI_TaxID=695850 {ECO:0000313|EMBL:KDO21726.1, ECO:0000313|Proteomes:UP000030745};</v>
          </cell>
          <cell r="G5082" t="str">
            <v>Eukaryota</v>
          </cell>
          <cell r="H5082" t="str">
            <v xml:space="preserve"> Stramenopiles</v>
          </cell>
          <cell r="I5082" t="str">
            <v xml:space="preserve"> Oomycetes</v>
          </cell>
          <cell r="J5082" t="str">
            <v xml:space="preserve"> Saprolegniales</v>
          </cell>
          <cell r="K5082" t="str">
            <v xml:space="preserve"> Saprolegniaceae</v>
          </cell>
          <cell r="L5082" t="str">
            <v>Saprolegnia.</v>
          </cell>
        </row>
        <row r="5083">
          <cell r="B5083" t="str">
            <v>A0A067DUI1</v>
          </cell>
          <cell r="C5083" t="str">
            <v xml:space="preserve"> Citrus sinensis (Sweet orange) (Citrus aurantium var. sinensis).</v>
          </cell>
          <cell r="E5083" t="str">
            <v xml:space="preserve"> NCBI_TaxID=2711 {ECO:0000313|EMBL:KDO46518.1, ECO:0000313|Proteomes:UP000027120};</v>
          </cell>
          <cell r="G5083" t="str">
            <v>Eukaryota</v>
          </cell>
          <cell r="H5083" t="str">
            <v xml:space="preserve"> Viridiplantae</v>
          </cell>
          <cell r="I5083" t="str">
            <v xml:space="preserve"> Streptophyta</v>
          </cell>
          <cell r="J5083" t="str">
            <v xml:space="preserve"> Embryophyta</v>
          </cell>
          <cell r="K5083" t="str">
            <v xml:space="preserve"> Tracheophyta</v>
          </cell>
          <cell r="L5083" t="str">
            <v>Spermatophyta</v>
          </cell>
          <cell r="M5083" t="str">
            <v xml:space="preserve"> Magnoliophyta</v>
          </cell>
          <cell r="N5083" t="str">
            <v xml:space="preserve"> eudicotyledons</v>
          </cell>
          <cell r="O5083" t="str">
            <v xml:space="preserve"> Gunneridae</v>
          </cell>
          <cell r="P5083" t="str">
            <v>Pentapetalae</v>
          </cell>
          <cell r="Q5083" t="str">
            <v xml:space="preserve"> rosids</v>
          </cell>
          <cell r="R5083" t="str">
            <v xml:space="preserve"> malvids</v>
          </cell>
          <cell r="S5083" t="str">
            <v xml:space="preserve"> Sapindales</v>
          </cell>
          <cell r="T5083" t="str">
            <v xml:space="preserve"> Rutaceae</v>
          </cell>
          <cell r="U5083" t="str">
            <v xml:space="preserve"> Aurantioideae</v>
          </cell>
        </row>
        <row r="5084">
          <cell r="B5084" t="str">
            <v>A0A067FYP7</v>
          </cell>
          <cell r="C5084" t="str">
            <v xml:space="preserve"> Citrus sinensis (Sweet orange) (Citrus aurantium var. sinensis).</v>
          </cell>
          <cell r="E5084" t="str">
            <v xml:space="preserve"> NCBI_TaxID=2711 {ECO:0000313|EMBL:KDO72483.1, ECO:0000313|Proteomes:UP000027120};</v>
          </cell>
          <cell r="G5084" t="str">
            <v>Eukaryota</v>
          </cell>
          <cell r="H5084" t="str">
            <v xml:space="preserve"> Viridiplantae</v>
          </cell>
          <cell r="I5084" t="str">
            <v xml:space="preserve"> Streptophyta</v>
          </cell>
          <cell r="J5084" t="str">
            <v xml:space="preserve"> Embryophyta</v>
          </cell>
          <cell r="K5084" t="str">
            <v xml:space="preserve"> Tracheophyta</v>
          </cell>
          <cell r="L5084" t="str">
            <v>Spermatophyta</v>
          </cell>
          <cell r="M5084" t="str">
            <v xml:space="preserve"> Magnoliophyta</v>
          </cell>
          <cell r="N5084" t="str">
            <v xml:space="preserve"> eudicotyledons</v>
          </cell>
          <cell r="O5084" t="str">
            <v xml:space="preserve"> Gunneridae</v>
          </cell>
          <cell r="P5084" t="str">
            <v>Pentapetalae</v>
          </cell>
          <cell r="Q5084" t="str">
            <v xml:space="preserve"> rosids</v>
          </cell>
          <cell r="R5084" t="str">
            <v xml:space="preserve"> malvids</v>
          </cell>
          <cell r="S5084" t="str">
            <v xml:space="preserve"> Sapindales</v>
          </cell>
          <cell r="T5084" t="str">
            <v xml:space="preserve"> Rutaceae</v>
          </cell>
          <cell r="U5084" t="str">
            <v xml:space="preserve"> Aurantioideae</v>
          </cell>
        </row>
        <row r="5085">
          <cell r="B5085" t="str">
            <v>A0A067G2K2</v>
          </cell>
          <cell r="C5085" t="str">
            <v xml:space="preserve"> Citrus sinensis (Sweet orange) (Citrus aurantium var. sinensis).</v>
          </cell>
          <cell r="E5085" t="str">
            <v xml:space="preserve"> NCBI_TaxID=2711 {ECO:0000313|EMBL:KDO69937.1, ECO:0000313|Proteomes:UP000027120};</v>
          </cell>
          <cell r="G5085" t="str">
            <v>Eukaryota</v>
          </cell>
          <cell r="H5085" t="str">
            <v xml:space="preserve"> Viridiplantae</v>
          </cell>
          <cell r="I5085" t="str">
            <v xml:space="preserve"> Streptophyta</v>
          </cell>
          <cell r="J5085" t="str">
            <v xml:space="preserve"> Embryophyta</v>
          </cell>
          <cell r="K5085" t="str">
            <v xml:space="preserve"> Tracheophyta</v>
          </cell>
          <cell r="L5085" t="str">
            <v>Spermatophyta</v>
          </cell>
          <cell r="M5085" t="str">
            <v xml:space="preserve"> Magnoliophyta</v>
          </cell>
          <cell r="N5085" t="str">
            <v xml:space="preserve"> eudicotyledons</v>
          </cell>
          <cell r="O5085" t="str">
            <v xml:space="preserve"> Gunneridae</v>
          </cell>
          <cell r="P5085" t="str">
            <v>Pentapetalae</v>
          </cell>
          <cell r="Q5085" t="str">
            <v xml:space="preserve"> rosids</v>
          </cell>
          <cell r="R5085" t="str">
            <v xml:space="preserve"> malvids</v>
          </cell>
          <cell r="S5085" t="str">
            <v xml:space="preserve"> Sapindales</v>
          </cell>
          <cell r="T5085" t="str">
            <v xml:space="preserve"> Rutaceae</v>
          </cell>
          <cell r="U5085" t="str">
            <v xml:space="preserve"> Aurantioideae</v>
          </cell>
        </row>
        <row r="5086">
          <cell r="B5086" t="str">
            <v>A0A067G394</v>
          </cell>
          <cell r="C5086" t="str">
            <v xml:space="preserve"> Citrus sinensis (Sweet orange) (Citrus aurantium var. sinensis).</v>
          </cell>
          <cell r="E5086" t="str">
            <v xml:space="preserve"> NCBI_TaxID=2711 {ECO:0000313|EMBL:KDO69936.1, ECO:0000313|Proteomes:UP000027120};</v>
          </cell>
          <cell r="G5086" t="str">
            <v>Eukaryota</v>
          </cell>
          <cell r="H5086" t="str">
            <v xml:space="preserve"> Viridiplantae</v>
          </cell>
          <cell r="I5086" t="str">
            <v xml:space="preserve"> Streptophyta</v>
          </cell>
          <cell r="J5086" t="str">
            <v xml:space="preserve"> Embryophyta</v>
          </cell>
          <cell r="K5086" t="str">
            <v xml:space="preserve"> Tracheophyta</v>
          </cell>
          <cell r="L5086" t="str">
            <v>Spermatophyta</v>
          </cell>
          <cell r="M5086" t="str">
            <v xml:space="preserve"> Magnoliophyta</v>
          </cell>
          <cell r="N5086" t="str">
            <v xml:space="preserve"> eudicotyledons</v>
          </cell>
          <cell r="O5086" t="str">
            <v xml:space="preserve"> Gunneridae</v>
          </cell>
          <cell r="P5086" t="str">
            <v>Pentapetalae</v>
          </cell>
          <cell r="Q5086" t="str">
            <v xml:space="preserve"> rosids</v>
          </cell>
          <cell r="R5086" t="str">
            <v xml:space="preserve"> malvids</v>
          </cell>
          <cell r="S5086" t="str">
            <v xml:space="preserve"> Sapindales</v>
          </cell>
          <cell r="T5086" t="str">
            <v xml:space="preserve"> Rutaceae</v>
          </cell>
          <cell r="U5086" t="str">
            <v xml:space="preserve"> Aurantioideae</v>
          </cell>
        </row>
        <row r="5087">
          <cell r="B5087" t="str">
            <v>A0A067GBN0</v>
          </cell>
          <cell r="C5087" t="str">
            <v xml:space="preserve"> Citrus sinensis (Sweet orange) (Citrus aurantium var. sinensis).</v>
          </cell>
          <cell r="E5087" t="str">
            <v xml:space="preserve"> NCBI_TaxID=2711 {ECO:0000313|EMBL:KDO76050.1, ECO:0000313|Proteomes:UP000027120};</v>
          </cell>
          <cell r="G5087" t="str">
            <v>Eukaryota</v>
          </cell>
          <cell r="H5087" t="str">
            <v xml:space="preserve"> Viridiplantae</v>
          </cell>
          <cell r="I5087" t="str">
            <v xml:space="preserve"> Streptophyta</v>
          </cell>
          <cell r="J5087" t="str">
            <v xml:space="preserve"> Embryophyta</v>
          </cell>
          <cell r="K5087" t="str">
            <v xml:space="preserve"> Tracheophyta</v>
          </cell>
          <cell r="L5087" t="str">
            <v>Spermatophyta</v>
          </cell>
          <cell r="M5087" t="str">
            <v xml:space="preserve"> Magnoliophyta</v>
          </cell>
          <cell r="N5087" t="str">
            <v xml:space="preserve"> eudicotyledons</v>
          </cell>
          <cell r="O5087" t="str">
            <v xml:space="preserve"> Gunneridae</v>
          </cell>
          <cell r="P5087" t="str">
            <v>Pentapetalae</v>
          </cell>
          <cell r="Q5087" t="str">
            <v xml:space="preserve"> rosids</v>
          </cell>
          <cell r="R5087" t="str">
            <v xml:space="preserve"> malvids</v>
          </cell>
          <cell r="S5087" t="str">
            <v xml:space="preserve"> Sapindales</v>
          </cell>
          <cell r="T5087" t="str">
            <v xml:space="preserve"> Rutaceae</v>
          </cell>
          <cell r="U5087" t="str">
            <v xml:space="preserve"> Aurantioideae</v>
          </cell>
        </row>
        <row r="5088">
          <cell r="B5088" t="str">
            <v>A0A067GSW1</v>
          </cell>
          <cell r="C5088" t="str">
            <v xml:space="preserve"> Citrus sinensis (Sweet orange) (Citrus aurantium var. sinensis).</v>
          </cell>
          <cell r="E5088" t="str">
            <v xml:space="preserve"> NCBI_TaxID=2711 {ECO:0000313|EMBL:KDO82798.1, ECO:0000313|Proteomes:UP000027120};</v>
          </cell>
          <cell r="G5088" t="str">
            <v>Eukaryota</v>
          </cell>
          <cell r="H5088" t="str">
            <v xml:space="preserve"> Viridiplantae</v>
          </cell>
          <cell r="I5088" t="str">
            <v xml:space="preserve"> Streptophyta</v>
          </cell>
          <cell r="J5088" t="str">
            <v xml:space="preserve"> Embryophyta</v>
          </cell>
          <cell r="K5088" t="str">
            <v xml:space="preserve"> Tracheophyta</v>
          </cell>
          <cell r="L5088" t="str">
            <v>Spermatophyta</v>
          </cell>
          <cell r="M5088" t="str">
            <v xml:space="preserve"> Magnoliophyta</v>
          </cell>
          <cell r="N5088" t="str">
            <v xml:space="preserve"> eudicotyledons</v>
          </cell>
          <cell r="O5088" t="str">
            <v xml:space="preserve"> Gunneridae</v>
          </cell>
          <cell r="P5088" t="str">
            <v>Pentapetalae</v>
          </cell>
          <cell r="Q5088" t="str">
            <v xml:space="preserve"> rosids</v>
          </cell>
          <cell r="R5088" t="str">
            <v xml:space="preserve"> malvids</v>
          </cell>
          <cell r="S5088" t="str">
            <v xml:space="preserve"> Sapindales</v>
          </cell>
          <cell r="T5088" t="str">
            <v xml:space="preserve"> Rutaceae</v>
          </cell>
          <cell r="U5088" t="str">
            <v xml:space="preserve"> Aurantioideae</v>
          </cell>
        </row>
        <row r="5089">
          <cell r="B5089" t="str">
            <v>A0A067GT57</v>
          </cell>
          <cell r="C5089" t="str">
            <v xml:space="preserve"> Citrus sinensis (Sweet orange) (Citrus aurantium var. sinensis).</v>
          </cell>
          <cell r="E5089" t="str">
            <v xml:space="preserve"> NCBI_TaxID=2711 {ECO:0000313|EMBL:KDO82799.1, ECO:0000313|Proteomes:UP000027120};</v>
          </cell>
          <cell r="G5089" t="str">
            <v>Eukaryota</v>
          </cell>
          <cell r="H5089" t="str">
            <v xml:space="preserve"> Viridiplantae</v>
          </cell>
          <cell r="I5089" t="str">
            <v xml:space="preserve"> Streptophyta</v>
          </cell>
          <cell r="J5089" t="str">
            <v xml:space="preserve"> Embryophyta</v>
          </cell>
          <cell r="K5089" t="str">
            <v xml:space="preserve"> Tracheophyta</v>
          </cell>
          <cell r="L5089" t="str">
            <v>Spermatophyta</v>
          </cell>
          <cell r="M5089" t="str">
            <v xml:space="preserve"> Magnoliophyta</v>
          </cell>
          <cell r="N5089" t="str">
            <v xml:space="preserve"> eudicotyledons</v>
          </cell>
          <cell r="O5089" t="str">
            <v xml:space="preserve"> Gunneridae</v>
          </cell>
          <cell r="P5089" t="str">
            <v>Pentapetalae</v>
          </cell>
          <cell r="Q5089" t="str">
            <v xml:space="preserve"> rosids</v>
          </cell>
          <cell r="R5089" t="str">
            <v xml:space="preserve"> malvids</v>
          </cell>
          <cell r="S5089" t="str">
            <v xml:space="preserve"> Sapindales</v>
          </cell>
          <cell r="T5089" t="str">
            <v xml:space="preserve"> Rutaceae</v>
          </cell>
          <cell r="U5089" t="str">
            <v xml:space="preserve"> Aurantioideae</v>
          </cell>
        </row>
        <row r="5090">
          <cell r="B5090" t="str">
            <v>A0A067GTV7</v>
          </cell>
          <cell r="C5090" t="str">
            <v xml:space="preserve"> Citrus sinensis (Sweet orange) (Citrus aurantium var. sinensis).</v>
          </cell>
          <cell r="E5090" t="str">
            <v xml:space="preserve"> NCBI_TaxID=2711 {ECO:0000313|EMBL:KDO78877.1, ECO:0000313|Proteomes:UP000027120};</v>
          </cell>
          <cell r="G5090" t="str">
            <v>Eukaryota</v>
          </cell>
          <cell r="H5090" t="str">
            <v xml:space="preserve"> Viridiplantae</v>
          </cell>
          <cell r="I5090" t="str">
            <v xml:space="preserve"> Streptophyta</v>
          </cell>
          <cell r="J5090" t="str">
            <v xml:space="preserve"> Embryophyta</v>
          </cell>
          <cell r="K5090" t="str">
            <v xml:space="preserve"> Tracheophyta</v>
          </cell>
          <cell r="L5090" t="str">
            <v>Spermatophyta</v>
          </cell>
          <cell r="M5090" t="str">
            <v xml:space="preserve"> Magnoliophyta</v>
          </cell>
          <cell r="N5090" t="str">
            <v xml:space="preserve"> eudicotyledons</v>
          </cell>
          <cell r="O5090" t="str">
            <v xml:space="preserve"> Gunneridae</v>
          </cell>
          <cell r="P5090" t="str">
            <v>Pentapetalae</v>
          </cell>
          <cell r="Q5090" t="str">
            <v xml:space="preserve"> rosids</v>
          </cell>
          <cell r="R5090" t="str">
            <v xml:space="preserve"> malvids</v>
          </cell>
          <cell r="S5090" t="str">
            <v xml:space="preserve"> Sapindales</v>
          </cell>
          <cell r="T5090" t="str">
            <v xml:space="preserve"> Rutaceae</v>
          </cell>
          <cell r="U5090" t="str">
            <v xml:space="preserve"> Aurantioideae</v>
          </cell>
        </row>
        <row r="5091">
          <cell r="B5091" t="str">
            <v>A0A067H5H7</v>
          </cell>
          <cell r="C5091" t="str">
            <v xml:space="preserve"> Citrus sinensis (Sweet orange) (Citrus aurantium var. sinensis).</v>
          </cell>
          <cell r="E5091" t="str">
            <v xml:space="preserve"> NCBI_TaxID=2711 {ECO:0000313|EMBL:KDO82796.1, ECO:0000313|Proteomes:UP000027120};</v>
          </cell>
          <cell r="G5091" t="str">
            <v>Eukaryota</v>
          </cell>
          <cell r="H5091" t="str">
            <v xml:space="preserve"> Viridiplantae</v>
          </cell>
          <cell r="I5091" t="str">
            <v xml:space="preserve"> Streptophyta</v>
          </cell>
          <cell r="J5091" t="str">
            <v xml:space="preserve"> Embryophyta</v>
          </cell>
          <cell r="K5091" t="str">
            <v xml:space="preserve"> Tracheophyta</v>
          </cell>
          <cell r="L5091" t="str">
            <v>Spermatophyta</v>
          </cell>
          <cell r="M5091" t="str">
            <v xml:space="preserve"> Magnoliophyta</v>
          </cell>
          <cell r="N5091" t="str">
            <v xml:space="preserve"> eudicotyledons</v>
          </cell>
          <cell r="O5091" t="str">
            <v xml:space="preserve"> Gunneridae</v>
          </cell>
          <cell r="P5091" t="str">
            <v>Pentapetalae</v>
          </cell>
          <cell r="Q5091" t="str">
            <v xml:space="preserve"> rosids</v>
          </cell>
          <cell r="R5091" t="str">
            <v xml:space="preserve"> malvids</v>
          </cell>
          <cell r="S5091" t="str">
            <v xml:space="preserve"> Sapindales</v>
          </cell>
          <cell r="T5091" t="str">
            <v xml:space="preserve"> Rutaceae</v>
          </cell>
          <cell r="U5091" t="str">
            <v xml:space="preserve"> Aurantioideae</v>
          </cell>
        </row>
        <row r="5092">
          <cell r="B5092" t="str">
            <v>A0A067JML0</v>
          </cell>
          <cell r="C5092" t="str">
            <v xml:space="preserve"> Jatropha curcas (Barbados nut).</v>
          </cell>
          <cell r="E5092" t="str">
            <v xml:space="preserve"> NCBI_TaxID=180498 {ECO:0000313|EMBL:KDP21225.1, ECO:0000313|Proteomes:UP000027138};</v>
          </cell>
          <cell r="G5092" t="str">
            <v>Eukaryota</v>
          </cell>
          <cell r="H5092" t="str">
            <v xml:space="preserve"> Viridiplantae</v>
          </cell>
          <cell r="I5092" t="str">
            <v xml:space="preserve"> Streptophyta</v>
          </cell>
          <cell r="J5092" t="str">
            <v xml:space="preserve"> Embryophyta</v>
          </cell>
          <cell r="K5092" t="str">
            <v xml:space="preserve"> Tracheophyta</v>
          </cell>
          <cell r="L5092" t="str">
            <v>Spermatophyta</v>
          </cell>
          <cell r="M5092" t="str">
            <v xml:space="preserve"> Magnoliophyta</v>
          </cell>
          <cell r="N5092" t="str">
            <v xml:space="preserve"> eudicotyledons</v>
          </cell>
          <cell r="O5092" t="str">
            <v xml:space="preserve"> Gunneridae</v>
          </cell>
          <cell r="P5092" t="str">
            <v>Pentapetalae</v>
          </cell>
          <cell r="Q5092" t="str">
            <v xml:space="preserve"> rosids</v>
          </cell>
          <cell r="R5092" t="str">
            <v xml:space="preserve"> fabids</v>
          </cell>
          <cell r="S5092" t="str">
            <v xml:space="preserve"> Malpighiales</v>
          </cell>
          <cell r="T5092" t="str">
            <v xml:space="preserve"> Euphorbiaceae</v>
          </cell>
          <cell r="U5092" t="str">
            <v>Crotonoideae</v>
          </cell>
        </row>
        <row r="5093">
          <cell r="B5093" t="str">
            <v>A0A067K7H3</v>
          </cell>
          <cell r="C5093" t="str">
            <v xml:space="preserve"> Jatropha curcas (Barbados nut).</v>
          </cell>
          <cell r="E5093" t="str">
            <v xml:space="preserve"> NCBI_TaxID=180498 {ECO:0000313|EMBL:KDP32072.1, ECO:0000313|Proteomes:UP000027138};</v>
          </cell>
          <cell r="G5093" t="str">
            <v>Eukaryota</v>
          </cell>
          <cell r="H5093" t="str">
            <v xml:space="preserve"> Viridiplantae</v>
          </cell>
          <cell r="I5093" t="str">
            <v xml:space="preserve"> Streptophyta</v>
          </cell>
          <cell r="J5093" t="str">
            <v xml:space="preserve"> Embryophyta</v>
          </cell>
          <cell r="K5093" t="str">
            <v xml:space="preserve"> Tracheophyta</v>
          </cell>
          <cell r="L5093" t="str">
            <v>Spermatophyta</v>
          </cell>
          <cell r="M5093" t="str">
            <v xml:space="preserve"> Magnoliophyta</v>
          </cell>
          <cell r="N5093" t="str">
            <v xml:space="preserve"> eudicotyledons</v>
          </cell>
          <cell r="O5093" t="str">
            <v xml:space="preserve"> Gunneridae</v>
          </cell>
          <cell r="P5093" t="str">
            <v>Pentapetalae</v>
          </cell>
          <cell r="Q5093" t="str">
            <v xml:space="preserve"> rosids</v>
          </cell>
          <cell r="R5093" t="str">
            <v xml:space="preserve"> fabids</v>
          </cell>
          <cell r="S5093" t="str">
            <v xml:space="preserve"> Malpighiales</v>
          </cell>
          <cell r="T5093" t="str">
            <v xml:space="preserve"> Euphorbiaceae</v>
          </cell>
          <cell r="U5093" t="str">
            <v>Crotonoideae</v>
          </cell>
        </row>
        <row r="5094">
          <cell r="B5094" t="str">
            <v>A0A067K8A1</v>
          </cell>
          <cell r="C5094" t="str">
            <v xml:space="preserve"> Jatropha curcas (Barbados nut).</v>
          </cell>
          <cell r="E5094" t="str">
            <v xml:space="preserve"> NCBI_TaxID=180498 {ECO:0000313|EMBL:KDP31208.1, ECO:0000313|Proteomes:UP000027138};</v>
          </cell>
          <cell r="G5094" t="str">
            <v>Eukaryota</v>
          </cell>
          <cell r="H5094" t="str">
            <v xml:space="preserve"> Viridiplantae</v>
          </cell>
          <cell r="I5094" t="str">
            <v xml:space="preserve"> Streptophyta</v>
          </cell>
          <cell r="J5094" t="str">
            <v xml:space="preserve"> Embryophyta</v>
          </cell>
          <cell r="K5094" t="str">
            <v xml:space="preserve"> Tracheophyta</v>
          </cell>
          <cell r="L5094" t="str">
            <v>Spermatophyta</v>
          </cell>
          <cell r="M5094" t="str">
            <v xml:space="preserve"> Magnoliophyta</v>
          </cell>
          <cell r="N5094" t="str">
            <v xml:space="preserve"> eudicotyledons</v>
          </cell>
          <cell r="O5094" t="str">
            <v xml:space="preserve"> Gunneridae</v>
          </cell>
          <cell r="P5094" t="str">
            <v>Pentapetalae</v>
          </cell>
          <cell r="Q5094" t="str">
            <v xml:space="preserve"> rosids</v>
          </cell>
          <cell r="R5094" t="str">
            <v xml:space="preserve"> fabids</v>
          </cell>
          <cell r="S5094" t="str">
            <v xml:space="preserve"> Malpighiales</v>
          </cell>
          <cell r="T5094" t="str">
            <v xml:space="preserve"> Euphorbiaceae</v>
          </cell>
          <cell r="U5094" t="str">
            <v>Crotonoideae</v>
          </cell>
        </row>
        <row r="5095">
          <cell r="B5095" t="str">
            <v>A0A067KW88</v>
          </cell>
          <cell r="C5095" t="str">
            <v xml:space="preserve"> Jatropha curcas (Barbados nut).</v>
          </cell>
          <cell r="E5095" t="str">
            <v xml:space="preserve"> NCBI_TaxID=180498 {ECO:0000313|EMBL:KDP40476.1, ECO:0000313|Proteomes:UP000027138};</v>
          </cell>
          <cell r="G5095" t="str">
            <v>Eukaryota</v>
          </cell>
          <cell r="H5095" t="str">
            <v xml:space="preserve"> Viridiplantae</v>
          </cell>
          <cell r="I5095" t="str">
            <v xml:space="preserve"> Streptophyta</v>
          </cell>
          <cell r="J5095" t="str">
            <v xml:space="preserve"> Embryophyta</v>
          </cell>
          <cell r="K5095" t="str">
            <v xml:space="preserve"> Tracheophyta</v>
          </cell>
          <cell r="L5095" t="str">
            <v>Spermatophyta</v>
          </cell>
          <cell r="M5095" t="str">
            <v xml:space="preserve"> Magnoliophyta</v>
          </cell>
          <cell r="N5095" t="str">
            <v xml:space="preserve"> eudicotyledons</v>
          </cell>
          <cell r="O5095" t="str">
            <v xml:space="preserve"> Gunneridae</v>
          </cell>
          <cell r="P5095" t="str">
            <v>Pentapetalae</v>
          </cell>
          <cell r="Q5095" t="str">
            <v xml:space="preserve"> rosids</v>
          </cell>
          <cell r="R5095" t="str">
            <v xml:space="preserve"> fabids</v>
          </cell>
          <cell r="S5095" t="str">
            <v xml:space="preserve"> Malpighiales</v>
          </cell>
          <cell r="T5095" t="str">
            <v xml:space="preserve"> Euphorbiaceae</v>
          </cell>
          <cell r="U5095" t="str">
            <v>Crotonoideae</v>
          </cell>
        </row>
        <row r="5096">
          <cell r="B5096" t="str">
            <v>A0A067LBZ3</v>
          </cell>
          <cell r="C5096" t="str">
            <v xml:space="preserve"> Jatropha curcas (Barbados nut).</v>
          </cell>
          <cell r="E5096" t="str">
            <v xml:space="preserve"> NCBI_TaxID=180498 {ECO:0000313|EMBL:KDP41624.1, ECO:0000313|Proteomes:UP000027138};</v>
          </cell>
          <cell r="G5096" t="str">
            <v>Eukaryota</v>
          </cell>
          <cell r="H5096" t="str">
            <v xml:space="preserve"> Viridiplantae</v>
          </cell>
          <cell r="I5096" t="str">
            <v xml:space="preserve"> Streptophyta</v>
          </cell>
          <cell r="J5096" t="str">
            <v xml:space="preserve"> Embryophyta</v>
          </cell>
          <cell r="K5096" t="str">
            <v xml:space="preserve"> Tracheophyta</v>
          </cell>
          <cell r="L5096" t="str">
            <v>Spermatophyta</v>
          </cell>
          <cell r="M5096" t="str">
            <v xml:space="preserve"> Magnoliophyta</v>
          </cell>
          <cell r="N5096" t="str">
            <v xml:space="preserve"> eudicotyledons</v>
          </cell>
          <cell r="O5096" t="str">
            <v xml:space="preserve"> Gunneridae</v>
          </cell>
          <cell r="P5096" t="str">
            <v>Pentapetalae</v>
          </cell>
          <cell r="Q5096" t="str">
            <v xml:space="preserve"> rosids</v>
          </cell>
          <cell r="R5096" t="str">
            <v xml:space="preserve"> fabids</v>
          </cell>
          <cell r="S5096" t="str">
            <v xml:space="preserve"> Malpighiales</v>
          </cell>
          <cell r="T5096" t="str">
            <v xml:space="preserve"> Euphorbiaceae</v>
          </cell>
          <cell r="U5096" t="str">
            <v>Crotonoideae</v>
          </cell>
        </row>
        <row r="5097">
          <cell r="B5097" t="str">
            <v>A0A067LDZ7</v>
          </cell>
          <cell r="C5097" t="str">
            <v xml:space="preserve"> Jatropha curcas (Barbados nut).</v>
          </cell>
          <cell r="E5097" t="str">
            <v xml:space="preserve"> NCBI_TaxID=180498 {ECO:0000313|EMBL:KDP45473.1, ECO:0000313|Proteomes:UP000027138};</v>
          </cell>
          <cell r="G5097" t="str">
            <v>Eukaryota</v>
          </cell>
          <cell r="H5097" t="str">
            <v xml:space="preserve"> Viridiplantae</v>
          </cell>
          <cell r="I5097" t="str">
            <v xml:space="preserve"> Streptophyta</v>
          </cell>
          <cell r="J5097" t="str">
            <v xml:space="preserve"> Embryophyta</v>
          </cell>
          <cell r="K5097" t="str">
            <v xml:space="preserve"> Tracheophyta</v>
          </cell>
          <cell r="L5097" t="str">
            <v>Spermatophyta</v>
          </cell>
          <cell r="M5097" t="str">
            <v xml:space="preserve"> Magnoliophyta</v>
          </cell>
          <cell r="N5097" t="str">
            <v xml:space="preserve"> eudicotyledons</v>
          </cell>
          <cell r="O5097" t="str">
            <v xml:space="preserve"> Gunneridae</v>
          </cell>
          <cell r="P5097" t="str">
            <v>Pentapetalae</v>
          </cell>
          <cell r="Q5097" t="str">
            <v xml:space="preserve"> rosids</v>
          </cell>
          <cell r="R5097" t="str">
            <v xml:space="preserve"> fabids</v>
          </cell>
          <cell r="S5097" t="str">
            <v xml:space="preserve"> Malpighiales</v>
          </cell>
          <cell r="T5097" t="str">
            <v xml:space="preserve"> Euphorbiaceae</v>
          </cell>
          <cell r="U5097" t="str">
            <v>Crotonoideae</v>
          </cell>
        </row>
        <row r="5098">
          <cell r="B5098" t="str">
            <v>A0A067LX48</v>
          </cell>
          <cell r="C5098" t="str">
            <v xml:space="preserve"> Botryobasidium botryosum FD-172 SS1.</v>
          </cell>
          <cell r="E5098" t="str">
            <v xml:space="preserve"> NCBI_TaxID=930990 {ECO:0000313|EMBL:KDQ07953.1, ECO:0000313|Proteomes:UP000027195};</v>
          </cell>
          <cell r="G5098" t="str">
            <v>Eukaryota</v>
          </cell>
          <cell r="H5098" t="str">
            <v xml:space="preserve"> Fungi</v>
          </cell>
          <cell r="I5098" t="str">
            <v xml:space="preserve"> Dikarya</v>
          </cell>
          <cell r="J5098" t="str">
            <v xml:space="preserve"> Basidiomycota</v>
          </cell>
          <cell r="K5098" t="str">
            <v xml:space="preserve"> Agaricomycotina</v>
          </cell>
          <cell r="L5098" t="str">
            <v>Agaricomycetes</v>
          </cell>
          <cell r="M5098" t="str">
            <v xml:space="preserve"> Cantharellales</v>
          </cell>
          <cell r="N5098" t="str">
            <v xml:space="preserve"> Botryobasidiaceae</v>
          </cell>
          <cell r="O5098" t="str">
            <v xml:space="preserve"> Botryobasidium.</v>
          </cell>
        </row>
        <row r="5099">
          <cell r="B5099" t="str">
            <v>A0A067M2D7</v>
          </cell>
          <cell r="C5099" t="str">
            <v xml:space="preserve"> Botryobasidium botryosum FD-172 SS1.</v>
          </cell>
          <cell r="E5099" t="str">
            <v xml:space="preserve"> NCBI_TaxID=930990 {ECO:0000313|EMBL:KDQ09923.1, ECO:0000313|Proteomes:UP000027195};</v>
          </cell>
          <cell r="G5099" t="str">
            <v>Eukaryota</v>
          </cell>
          <cell r="H5099" t="str">
            <v xml:space="preserve"> Fungi</v>
          </cell>
          <cell r="I5099" t="str">
            <v xml:space="preserve"> Dikarya</v>
          </cell>
          <cell r="J5099" t="str">
            <v xml:space="preserve"> Basidiomycota</v>
          </cell>
          <cell r="K5099" t="str">
            <v xml:space="preserve"> Agaricomycotina</v>
          </cell>
          <cell r="L5099" t="str">
            <v>Agaricomycetes</v>
          </cell>
          <cell r="M5099" t="str">
            <v xml:space="preserve"> Cantharellales</v>
          </cell>
          <cell r="N5099" t="str">
            <v xml:space="preserve"> Botryobasidiaceae</v>
          </cell>
          <cell r="O5099" t="str">
            <v xml:space="preserve"> Botryobasidium.</v>
          </cell>
        </row>
        <row r="5100">
          <cell r="B5100" t="str">
            <v>A0A067MGX3</v>
          </cell>
          <cell r="C5100" t="str">
            <v xml:space="preserve"> Botryobasidium botryosum FD-172 SS1.</v>
          </cell>
          <cell r="E5100" t="str">
            <v xml:space="preserve"> NCBI_TaxID=930990 {ECO:0000313|EMBL:KDQ13950.1, ECO:0000313|Proteomes:UP000027195};</v>
          </cell>
          <cell r="G5100" t="str">
            <v>Eukaryota</v>
          </cell>
          <cell r="H5100" t="str">
            <v xml:space="preserve"> Fungi</v>
          </cell>
          <cell r="I5100" t="str">
            <v xml:space="preserve"> Dikarya</v>
          </cell>
          <cell r="J5100" t="str">
            <v xml:space="preserve"> Basidiomycota</v>
          </cell>
          <cell r="K5100" t="str">
            <v xml:space="preserve"> Agaricomycotina</v>
          </cell>
          <cell r="L5100" t="str">
            <v>Agaricomycetes</v>
          </cell>
          <cell r="M5100" t="str">
            <v xml:space="preserve"> Cantharellales</v>
          </cell>
          <cell r="N5100" t="str">
            <v xml:space="preserve"> Botryobasidiaceae</v>
          </cell>
          <cell r="O5100" t="str">
            <v xml:space="preserve"> Botryobasidium.</v>
          </cell>
        </row>
        <row r="5101">
          <cell r="B5101" t="str">
            <v>A0A067NQL5</v>
          </cell>
          <cell r="C5101" t="str">
            <v xml:space="preserve"> Pleurotus ostreatus PC15.</v>
          </cell>
          <cell r="E5101" t="str">
            <v xml:space="preserve"> NCBI_TaxID=1137138 {ECO:0000313|EMBL:KDQ25926.1, ECO:0000313|Proteomes:UP000027073};</v>
          </cell>
          <cell r="G5101" t="str">
            <v>Eukaryota</v>
          </cell>
          <cell r="H5101" t="str">
            <v xml:space="preserve"> Fungi</v>
          </cell>
          <cell r="I5101" t="str">
            <v xml:space="preserve"> Dikarya</v>
          </cell>
          <cell r="J5101" t="str">
            <v xml:space="preserve"> Basidiomycota</v>
          </cell>
          <cell r="K5101" t="str">
            <v xml:space="preserve"> Agaricomycotina</v>
          </cell>
          <cell r="L5101" t="str">
            <v>Agaricomycetes</v>
          </cell>
          <cell r="M5101" t="str">
            <v xml:space="preserve"> Agaricomycetidae</v>
          </cell>
          <cell r="N5101" t="str">
            <v xml:space="preserve"> Agaricales</v>
          </cell>
          <cell r="O5101" t="str">
            <v xml:space="preserve"> Pleurotaceae</v>
          </cell>
          <cell r="P5101" t="str">
            <v xml:space="preserve"> Pleurotus.</v>
          </cell>
        </row>
        <row r="5102">
          <cell r="B5102" t="str">
            <v>A0A067PA79</v>
          </cell>
          <cell r="C5102" t="str">
            <v xml:space="preserve"> Pleurotus ostreatus PC15.</v>
          </cell>
          <cell r="E5102" t="str">
            <v xml:space="preserve"> NCBI_TaxID=1137138 {ECO:0000313|EMBL:KDQ33302.1, ECO:0000313|Proteomes:UP000027073};</v>
          </cell>
          <cell r="G5102" t="str">
            <v>Eukaryota</v>
          </cell>
          <cell r="H5102" t="str">
            <v xml:space="preserve"> Fungi</v>
          </cell>
          <cell r="I5102" t="str">
            <v xml:space="preserve"> Dikarya</v>
          </cell>
          <cell r="J5102" t="str">
            <v xml:space="preserve"> Basidiomycota</v>
          </cell>
          <cell r="K5102" t="str">
            <v xml:space="preserve"> Agaricomycotina</v>
          </cell>
          <cell r="L5102" t="str">
            <v>Agaricomycetes</v>
          </cell>
          <cell r="M5102" t="str">
            <v xml:space="preserve"> Agaricomycetidae</v>
          </cell>
          <cell r="N5102" t="str">
            <v xml:space="preserve"> Agaricales</v>
          </cell>
          <cell r="O5102" t="str">
            <v xml:space="preserve"> Pleurotaceae</v>
          </cell>
          <cell r="P5102" t="str">
            <v xml:space="preserve"> Pleurotus.</v>
          </cell>
        </row>
        <row r="5103">
          <cell r="B5103" t="str">
            <v>A0A067Q3T8</v>
          </cell>
          <cell r="C5103" t="str">
            <v xml:space="preserve"> Jaapia argillacea MUCL 33604.</v>
          </cell>
          <cell r="E5103" t="str">
            <v xml:space="preserve"> NCBI_TaxID=933084 {ECO:0000313|EMBL:KDQ60810.1, ECO:0000313|Proteomes:UP000027265};</v>
          </cell>
          <cell r="G5103" t="str">
            <v>Eukaryota</v>
          </cell>
          <cell r="H5103" t="str">
            <v xml:space="preserve"> Fungi</v>
          </cell>
          <cell r="I5103" t="str">
            <v xml:space="preserve"> Dikarya</v>
          </cell>
          <cell r="J5103" t="str">
            <v xml:space="preserve"> Basidiomycota</v>
          </cell>
          <cell r="K5103" t="str">
            <v xml:space="preserve"> Agaricomycotina</v>
          </cell>
          <cell r="L5103" t="str">
            <v>Agaricomycetes</v>
          </cell>
          <cell r="M5103" t="str">
            <v xml:space="preserve"> Agaricomycetidae</v>
          </cell>
          <cell r="N5103" t="str">
            <v xml:space="preserve"> Jaapiales</v>
          </cell>
          <cell r="O5103" t="str">
            <v xml:space="preserve"> Jaapiaceae</v>
          </cell>
          <cell r="P5103" t="str">
            <v xml:space="preserve"> Jaapia.</v>
          </cell>
        </row>
        <row r="5104">
          <cell r="B5104" t="str">
            <v>A0A067Q8W5</v>
          </cell>
          <cell r="C5104" t="str">
            <v xml:space="preserve"> Jaapia argillacea MUCL 33604.</v>
          </cell>
          <cell r="E5104" t="str">
            <v xml:space="preserve"> NCBI_TaxID=933084 {ECO:0000313|EMBL:KDQ62625.1, ECO:0000313|Proteomes:UP000027265};</v>
          </cell>
          <cell r="G5104" t="str">
            <v>Eukaryota</v>
          </cell>
          <cell r="H5104" t="str">
            <v xml:space="preserve"> Fungi</v>
          </cell>
          <cell r="I5104" t="str">
            <v xml:space="preserve"> Dikarya</v>
          </cell>
          <cell r="J5104" t="str">
            <v xml:space="preserve"> Basidiomycota</v>
          </cell>
          <cell r="K5104" t="str">
            <v xml:space="preserve"> Agaricomycotina</v>
          </cell>
          <cell r="L5104" t="str">
            <v>Agaricomycetes</v>
          </cell>
          <cell r="M5104" t="str">
            <v xml:space="preserve"> Agaricomycetidae</v>
          </cell>
          <cell r="N5104" t="str">
            <v xml:space="preserve"> Jaapiales</v>
          </cell>
          <cell r="O5104" t="str">
            <v xml:space="preserve"> Jaapiaceae</v>
          </cell>
          <cell r="P5104" t="str">
            <v xml:space="preserve"> Jaapia.</v>
          </cell>
        </row>
        <row r="5105">
          <cell r="B5105" t="str">
            <v>A0A067R567</v>
          </cell>
          <cell r="C5105" t="str">
            <v xml:space="preserve"> Zootermopsis nevadensis (Dampwood termite).</v>
          </cell>
          <cell r="E5105" t="str">
            <v xml:space="preserve"> NCBI_TaxID=136037 {ECO:0000313|EMBL:KDR13229.1, ECO:0000313|Proteomes:UP000027135};</v>
          </cell>
          <cell r="G5105" t="str">
            <v>Eukaryota</v>
          </cell>
          <cell r="H5105" t="str">
            <v xml:space="preserve"> Metazoa</v>
          </cell>
          <cell r="I5105" t="str">
            <v xml:space="preserve"> Ecdysozoa</v>
          </cell>
          <cell r="J5105" t="str">
            <v xml:space="preserve"> Arthropoda</v>
          </cell>
          <cell r="K5105" t="str">
            <v xml:space="preserve"> Hexapoda</v>
          </cell>
          <cell r="L5105" t="str">
            <v xml:space="preserve"> Insecta</v>
          </cell>
          <cell r="M5105" t="str">
            <v>Pterygota</v>
          </cell>
          <cell r="N5105" t="str">
            <v xml:space="preserve"> Neoptera</v>
          </cell>
          <cell r="O5105" t="str">
            <v xml:space="preserve"> Polyneoptera</v>
          </cell>
          <cell r="P5105" t="str">
            <v xml:space="preserve"> Dictyoptera</v>
          </cell>
          <cell r="Q5105" t="str">
            <v xml:space="preserve"> Blattodea</v>
          </cell>
          <cell r="R5105" t="str">
            <v xml:space="preserve"> Blattoidea</v>
          </cell>
          <cell r="S5105" t="str">
            <v>Termitoidae</v>
          </cell>
          <cell r="T5105" t="str">
            <v xml:space="preserve"> Termopsidae</v>
          </cell>
          <cell r="U5105" t="str">
            <v xml:space="preserve"> Zootermopsis.</v>
          </cell>
        </row>
        <row r="5106">
          <cell r="B5106" t="str">
            <v>A0A067RGH4</v>
          </cell>
          <cell r="C5106" t="str">
            <v xml:space="preserve"> Zootermopsis nevadensis (Dampwood termite).</v>
          </cell>
          <cell r="E5106" t="str">
            <v xml:space="preserve"> NCBI_TaxID=136037 {ECO:0000313|EMBL:KDR18209.1, ECO:0000313|Proteomes:UP000027135};</v>
          </cell>
          <cell r="G5106" t="str">
            <v>Eukaryota</v>
          </cell>
          <cell r="H5106" t="str">
            <v xml:space="preserve"> Metazoa</v>
          </cell>
          <cell r="I5106" t="str">
            <v xml:space="preserve"> Ecdysozoa</v>
          </cell>
          <cell r="J5106" t="str">
            <v xml:space="preserve"> Arthropoda</v>
          </cell>
          <cell r="K5106" t="str">
            <v xml:space="preserve"> Hexapoda</v>
          </cell>
          <cell r="L5106" t="str">
            <v xml:space="preserve"> Insecta</v>
          </cell>
          <cell r="M5106" t="str">
            <v>Pterygota</v>
          </cell>
          <cell r="N5106" t="str">
            <v xml:space="preserve"> Neoptera</v>
          </cell>
          <cell r="O5106" t="str">
            <v xml:space="preserve"> Polyneoptera</v>
          </cell>
          <cell r="P5106" t="str">
            <v xml:space="preserve"> Dictyoptera</v>
          </cell>
          <cell r="Q5106" t="str">
            <v xml:space="preserve"> Blattodea</v>
          </cell>
          <cell r="R5106" t="str">
            <v xml:space="preserve"> Blattoidea</v>
          </cell>
          <cell r="S5106" t="str">
            <v>Termitoidae</v>
          </cell>
          <cell r="T5106" t="str">
            <v xml:space="preserve"> Termopsidae</v>
          </cell>
          <cell r="U5106" t="str">
            <v xml:space="preserve"> Zootermopsis.</v>
          </cell>
        </row>
        <row r="5107">
          <cell r="B5107" t="str">
            <v>A0A068RIS3</v>
          </cell>
          <cell r="C5107" t="str">
            <v xml:space="preserve"> Lichtheimia corymbifera JMRC:FSU:9682.</v>
          </cell>
          <cell r="E5107" t="str">
            <v xml:space="preserve"> NCBI_TaxID=1263082 {ECO:0000313|EMBL:CDH50053.1, ECO:0000313|Proteomes:UP000027586};</v>
          </cell>
          <cell r="G5107" t="str">
            <v>Eukaryota</v>
          </cell>
          <cell r="H5107" t="str">
            <v xml:space="preserve"> Fungi</v>
          </cell>
          <cell r="I5107" t="str">
            <v xml:space="preserve"> Fungi incertae sedis</v>
          </cell>
          <cell r="J5107" t="str">
            <v xml:space="preserve"> Mucoromycota</v>
          </cell>
          <cell r="K5107" t="str">
            <v xml:space="preserve"> Mucoromycotina</v>
          </cell>
          <cell r="L5107" t="str">
            <v>Mucorales</v>
          </cell>
          <cell r="M5107" t="str">
            <v xml:space="preserve"> Lichtheimiaceae</v>
          </cell>
          <cell r="N5107" t="str">
            <v xml:space="preserve"> Lichtheimia.</v>
          </cell>
        </row>
        <row r="5108">
          <cell r="B5108" t="str">
            <v>A0A068S2R6</v>
          </cell>
          <cell r="C5108" t="str">
            <v xml:space="preserve"> Lichtheimia corymbifera JMRC:FSU:9682.</v>
          </cell>
          <cell r="E5108" t="str">
            <v xml:space="preserve"> NCBI_TaxID=1263082 {ECO:0000313|EMBL:CDH56147.1, ECO:0000313|Proteomes:UP000027586};</v>
          </cell>
          <cell r="G5108" t="str">
            <v>Eukaryota</v>
          </cell>
          <cell r="H5108" t="str">
            <v xml:space="preserve"> Fungi</v>
          </cell>
          <cell r="I5108" t="str">
            <v xml:space="preserve"> Fungi incertae sedis</v>
          </cell>
          <cell r="J5108" t="str">
            <v xml:space="preserve"> Mucoromycota</v>
          </cell>
          <cell r="K5108" t="str">
            <v xml:space="preserve"> Mucoromycotina</v>
          </cell>
          <cell r="L5108" t="str">
            <v>Mucorales</v>
          </cell>
          <cell r="M5108" t="str">
            <v xml:space="preserve"> Lichtheimiaceae</v>
          </cell>
          <cell r="N5108" t="str">
            <v xml:space="preserve"> Lichtheimia.</v>
          </cell>
        </row>
        <row r="5109">
          <cell r="B5109" t="str">
            <v>A0A068S6C8</v>
          </cell>
          <cell r="C5109" t="str">
            <v xml:space="preserve"> Lichtheimia corymbifera JMRC:FSU:9682.</v>
          </cell>
          <cell r="E5109" t="str">
            <v xml:space="preserve"> NCBI_TaxID=1263082 {ECO:0000313|EMBL:CDH56821.1, ECO:0000313|Proteomes:UP000027586};</v>
          </cell>
          <cell r="G5109" t="str">
            <v>Eukaryota</v>
          </cell>
          <cell r="H5109" t="str">
            <v xml:space="preserve"> Fungi</v>
          </cell>
          <cell r="I5109" t="str">
            <v xml:space="preserve"> Fungi incertae sedis</v>
          </cell>
          <cell r="J5109" t="str">
            <v xml:space="preserve"> Mucoromycota</v>
          </cell>
          <cell r="K5109" t="str">
            <v xml:space="preserve"> Mucoromycotina</v>
          </cell>
          <cell r="L5109" t="str">
            <v>Mucorales</v>
          </cell>
          <cell r="M5109" t="str">
            <v xml:space="preserve"> Lichtheimiaceae</v>
          </cell>
          <cell r="N5109" t="str">
            <v xml:space="preserve"> Lichtheimia.</v>
          </cell>
        </row>
        <row r="5110">
          <cell r="B5110" t="str">
            <v>A0A068SAY4</v>
          </cell>
          <cell r="C5110" t="str">
            <v xml:space="preserve"> Lichtheimia corymbifera JMRC:FSU:9682.</v>
          </cell>
          <cell r="E5110" t="str">
            <v xml:space="preserve"> NCBI_TaxID=1263082 {ECO:0000313|EMBL:CDH59100.1, ECO:0000313|Proteomes:UP000027586};</v>
          </cell>
          <cell r="G5110" t="str">
            <v>Eukaryota</v>
          </cell>
          <cell r="H5110" t="str">
            <v xml:space="preserve"> Fungi</v>
          </cell>
          <cell r="I5110" t="str">
            <v xml:space="preserve"> Fungi incertae sedis</v>
          </cell>
          <cell r="J5110" t="str">
            <v xml:space="preserve"> Mucoromycota</v>
          </cell>
          <cell r="K5110" t="str">
            <v xml:space="preserve"> Mucoromycotina</v>
          </cell>
          <cell r="L5110" t="str">
            <v>Mucorales</v>
          </cell>
          <cell r="M5110" t="str">
            <v xml:space="preserve"> Lichtheimiaceae</v>
          </cell>
          <cell r="N5110" t="str">
            <v xml:space="preserve"> Lichtheimia.</v>
          </cell>
        </row>
        <row r="5111">
          <cell r="B5111" t="str">
            <v>A0A068X4A8</v>
          </cell>
          <cell r="C5111" t="str">
            <v xml:space="preserve"> Hymenolepis microstoma (Rodent tapeworm) (Rodentolepis microstoma).</v>
          </cell>
          <cell r="E5111" t="str">
            <v xml:space="preserve"> NCBI_TaxID=85433 {ECO:0000313|EMBL:CDS26940.1, ECO:0000313|Proteomes:UP000017242};</v>
          </cell>
          <cell r="G5111" t="str">
            <v>Eukaryota</v>
          </cell>
          <cell r="H5111" t="str">
            <v xml:space="preserve"> Metazoa</v>
          </cell>
          <cell r="I5111" t="str">
            <v xml:space="preserve"> Platyhelminthes</v>
          </cell>
          <cell r="J5111" t="str">
            <v xml:space="preserve"> Cestoda</v>
          </cell>
          <cell r="K5111" t="str">
            <v xml:space="preserve"> Eucestoda</v>
          </cell>
          <cell r="L5111" t="str">
            <v>Cyclophyllidea</v>
          </cell>
          <cell r="M5111" t="str">
            <v xml:space="preserve"> Hymenolepididae</v>
          </cell>
          <cell r="N5111" t="str">
            <v xml:space="preserve"> Hymenolepis.</v>
          </cell>
        </row>
        <row r="5112">
          <cell r="B5112" t="str">
            <v>A0A068X6J1</v>
          </cell>
          <cell r="C5112" t="str">
            <v xml:space="preserve"> Hymenolepis microstoma (Rodent tapeworm) (Rodentolepis microstoma).</v>
          </cell>
          <cell r="E5112" t="str">
            <v xml:space="preserve"> NCBI_TaxID=85433 {ECO:0000313|EMBL:CDS26396.1, ECO:0000313|Proteomes:UP000017242};</v>
          </cell>
          <cell r="G5112" t="str">
            <v>Eukaryota</v>
          </cell>
          <cell r="H5112" t="str">
            <v xml:space="preserve"> Metazoa</v>
          </cell>
          <cell r="I5112" t="str">
            <v xml:space="preserve"> Platyhelminthes</v>
          </cell>
          <cell r="J5112" t="str">
            <v xml:space="preserve"> Cestoda</v>
          </cell>
          <cell r="K5112" t="str">
            <v xml:space="preserve"> Eucestoda</v>
          </cell>
          <cell r="L5112" t="str">
            <v>Cyclophyllidea</v>
          </cell>
          <cell r="M5112" t="str">
            <v xml:space="preserve"> Hymenolepididae</v>
          </cell>
          <cell r="N5112" t="str">
            <v xml:space="preserve"> Hymenolepis.</v>
          </cell>
        </row>
        <row r="5113">
          <cell r="B5113" t="str">
            <v>A0A068XCR4</v>
          </cell>
          <cell r="C5113" t="str">
            <v xml:space="preserve"> Hymenolepis microstoma (Rodent tapeworm) (Rodentolepis microstoma).</v>
          </cell>
          <cell r="E5113" t="str">
            <v xml:space="preserve"> NCBI_TaxID=85433 {ECO:0000313|EMBL:CDS27799.1, ECO:0000313|Proteomes:UP000017242};</v>
          </cell>
          <cell r="G5113" t="str">
            <v>Eukaryota</v>
          </cell>
          <cell r="H5113" t="str">
            <v xml:space="preserve"> Metazoa</v>
          </cell>
          <cell r="I5113" t="str">
            <v xml:space="preserve"> Platyhelminthes</v>
          </cell>
          <cell r="J5113" t="str">
            <v xml:space="preserve"> Cestoda</v>
          </cell>
          <cell r="K5113" t="str">
            <v xml:space="preserve"> Eucestoda</v>
          </cell>
          <cell r="L5113" t="str">
            <v>Cyclophyllidea</v>
          </cell>
          <cell r="M5113" t="str">
            <v xml:space="preserve"> Hymenolepididae</v>
          </cell>
          <cell r="N5113" t="str">
            <v xml:space="preserve"> Hymenolepis.</v>
          </cell>
        </row>
        <row r="5114">
          <cell r="B5114" t="str">
            <v>A0A068XU37</v>
          </cell>
          <cell r="C5114" t="str">
            <v xml:space="preserve"> Echinococcus multilocularis (Fox tapeworm).</v>
          </cell>
          <cell r="E5114" t="str">
            <v xml:space="preserve"> NCBI_TaxID=6211 {ECO:0000313|EMBL:CDS35768.1, ECO:0000313|Proteomes:UP000017246};</v>
          </cell>
          <cell r="G5114" t="str">
            <v>Eukaryota</v>
          </cell>
          <cell r="H5114" t="str">
            <v xml:space="preserve"> Metazoa</v>
          </cell>
          <cell r="I5114" t="str">
            <v xml:space="preserve"> Platyhelminthes</v>
          </cell>
          <cell r="J5114" t="str">
            <v xml:space="preserve"> Cestoda</v>
          </cell>
          <cell r="K5114" t="str">
            <v xml:space="preserve"> Eucestoda</v>
          </cell>
          <cell r="L5114" t="str">
            <v>Cyclophyllidea</v>
          </cell>
          <cell r="M5114" t="str">
            <v xml:space="preserve"> Taeniidae</v>
          </cell>
          <cell r="N5114" t="str">
            <v xml:space="preserve"> Echinococcus.</v>
          </cell>
        </row>
        <row r="5115">
          <cell r="B5115" t="str">
            <v>A0A068Y073</v>
          </cell>
          <cell r="C5115" t="str">
            <v xml:space="preserve"> Echinococcus multilocularis (Fox tapeworm).</v>
          </cell>
          <cell r="E5115" t="str">
            <v xml:space="preserve"> NCBI_TaxID=6211 {ECO:0000313|EMBL:CDS35506.1, ECO:0000313|Proteomes:UP000017246};</v>
          </cell>
          <cell r="G5115" t="str">
            <v>Eukaryota</v>
          </cell>
          <cell r="H5115" t="str">
            <v xml:space="preserve"> Metazoa</v>
          </cell>
          <cell r="I5115" t="str">
            <v xml:space="preserve"> Platyhelminthes</v>
          </cell>
          <cell r="J5115" t="str">
            <v xml:space="preserve"> Cestoda</v>
          </cell>
          <cell r="K5115" t="str">
            <v xml:space="preserve"> Eucestoda</v>
          </cell>
          <cell r="L5115" t="str">
            <v>Cyclophyllidea</v>
          </cell>
          <cell r="M5115" t="str">
            <v xml:space="preserve"> Taeniidae</v>
          </cell>
          <cell r="N5115" t="str">
            <v xml:space="preserve"> Echinococcus.</v>
          </cell>
        </row>
        <row r="5116">
          <cell r="B5116" t="str">
            <v>A0A068YG79</v>
          </cell>
          <cell r="C5116" t="str">
            <v xml:space="preserve"> Echinococcus multilocularis (Fox tapeworm).</v>
          </cell>
          <cell r="E5116" t="str">
            <v xml:space="preserve"> NCBI_TaxID=6211 {ECO:0000313|EMBL:CDS42344.1, ECO:0000313|Proteomes:UP000017246};</v>
          </cell>
          <cell r="G5116" t="str">
            <v>Eukaryota</v>
          </cell>
          <cell r="H5116" t="str">
            <v xml:space="preserve"> Metazoa</v>
          </cell>
          <cell r="I5116" t="str">
            <v xml:space="preserve"> Platyhelminthes</v>
          </cell>
          <cell r="J5116" t="str">
            <v xml:space="preserve"> Cestoda</v>
          </cell>
          <cell r="K5116" t="str">
            <v xml:space="preserve"> Eucestoda</v>
          </cell>
          <cell r="L5116" t="str">
            <v>Cyclophyllidea</v>
          </cell>
          <cell r="M5116" t="str">
            <v xml:space="preserve"> Taeniidae</v>
          </cell>
          <cell r="N5116" t="str">
            <v xml:space="preserve"> Echinococcus.</v>
          </cell>
        </row>
        <row r="5117">
          <cell r="B5117" t="str">
            <v>A0A072NZ24</v>
          </cell>
          <cell r="C5117" t="str">
            <v xml:space="preserve"> Exophiala aquamarina CBS 119918.</v>
          </cell>
          <cell r="E5117" t="str">
            <v xml:space="preserve"> NCBI_TaxID=1182545 {ECO:0000313|EMBL:KEF52672.1, ECO:0000313|Proteomes:UP000027920};</v>
          </cell>
          <cell r="G5117" t="str">
            <v>Eukaryota</v>
          </cell>
          <cell r="H5117" t="str">
            <v xml:space="preserve"> Fungi</v>
          </cell>
          <cell r="I5117" t="str">
            <v xml:space="preserve"> Dikarya</v>
          </cell>
          <cell r="J5117" t="str">
            <v xml:space="preserve"> Ascomycota</v>
          </cell>
          <cell r="K5117" t="str">
            <v xml:space="preserve"> Pezizomycotina</v>
          </cell>
          <cell r="L5117" t="str">
            <v xml:space="preserve"> Eurotiomycetes</v>
          </cell>
          <cell r="M5117" t="str">
            <v>Chaetothyriomycetidae</v>
          </cell>
          <cell r="N5117" t="str">
            <v xml:space="preserve"> Chaetothyriales</v>
          </cell>
          <cell r="O5117" t="str">
            <v xml:space="preserve"> Herpotrichiellaceae</v>
          </cell>
          <cell r="P5117" t="str">
            <v>Exophiala.</v>
          </cell>
        </row>
        <row r="5118">
          <cell r="B5118" t="str">
            <v>A0A072PNX7</v>
          </cell>
          <cell r="C5118" t="str">
            <v xml:space="preserve"> Exophiala aquamarina CBS 119918.</v>
          </cell>
          <cell r="E5118" t="str">
            <v xml:space="preserve"> NCBI_TaxID=1182545 {ECO:0000313|EMBL:KEF61606.1, ECO:0000313|Proteomes:UP000027920};</v>
          </cell>
          <cell r="G5118" t="str">
            <v>Eukaryota</v>
          </cell>
          <cell r="H5118" t="str">
            <v xml:space="preserve"> Fungi</v>
          </cell>
          <cell r="I5118" t="str">
            <v xml:space="preserve"> Dikarya</v>
          </cell>
          <cell r="J5118" t="str">
            <v xml:space="preserve"> Ascomycota</v>
          </cell>
          <cell r="K5118" t="str">
            <v xml:space="preserve"> Pezizomycotina</v>
          </cell>
          <cell r="L5118" t="str">
            <v xml:space="preserve"> Eurotiomycetes</v>
          </cell>
          <cell r="M5118" t="str">
            <v>Chaetothyriomycetidae</v>
          </cell>
          <cell r="N5118" t="str">
            <v xml:space="preserve"> Chaetothyriales</v>
          </cell>
          <cell r="O5118" t="str">
            <v xml:space="preserve"> Herpotrichiellaceae</v>
          </cell>
          <cell r="P5118" t="str">
            <v>Exophiala.</v>
          </cell>
        </row>
        <row r="5119">
          <cell r="B5119" t="str">
            <v>A0A072TSK6</v>
          </cell>
          <cell r="C5119" t="str">
            <v xml:space="preserve"> Medicago truncatula (Barrel medic) (Medicago tribuloides).</v>
          </cell>
          <cell r="E5119" t="str">
            <v xml:space="preserve"> NCBI_TaxID=3880 {ECO:0000313|EMBL:KEH19833.1, ECO:0000313|Proteomes:UP000002051};</v>
          </cell>
          <cell r="G5119" t="str">
            <v>Eukaryota</v>
          </cell>
          <cell r="H5119" t="str">
            <v xml:space="preserve"> Viridiplantae</v>
          </cell>
          <cell r="I5119" t="str">
            <v xml:space="preserve"> Streptophyta</v>
          </cell>
          <cell r="J5119" t="str">
            <v xml:space="preserve"> Embryophyta</v>
          </cell>
          <cell r="K5119" t="str">
            <v xml:space="preserve"> Tracheophyta</v>
          </cell>
          <cell r="L5119" t="str">
            <v>Spermatophyta</v>
          </cell>
          <cell r="M5119" t="str">
            <v xml:space="preserve"> Magnoliophyta</v>
          </cell>
          <cell r="N5119" t="str">
            <v xml:space="preserve"> eudicotyledons</v>
          </cell>
          <cell r="O5119" t="str">
            <v xml:space="preserve"> Gunneridae</v>
          </cell>
          <cell r="P5119" t="str">
            <v>Pentapetalae</v>
          </cell>
          <cell r="Q5119" t="str">
            <v xml:space="preserve"> rosids</v>
          </cell>
          <cell r="R5119" t="str">
            <v xml:space="preserve"> fabids</v>
          </cell>
          <cell r="S5119" t="str">
            <v xml:space="preserve"> Fabales</v>
          </cell>
          <cell r="T5119" t="str">
            <v xml:space="preserve"> Fabaceae</v>
          </cell>
          <cell r="U5119" t="str">
            <v xml:space="preserve"> Papilionoideae</v>
          </cell>
        </row>
        <row r="5120">
          <cell r="B5120" t="str">
            <v>A0A072VEI7</v>
          </cell>
          <cell r="C5120" t="str">
            <v xml:space="preserve"> Medicago truncatula (Barrel medic) (Medicago tribuloides).</v>
          </cell>
          <cell r="E5120" t="str">
            <v xml:space="preserve"> NCBI_TaxID=3880 {ECO:0000313|EMBL:KEH40016.1, ECO:0000313|Proteomes:UP000002051};</v>
          </cell>
          <cell r="G5120" t="str">
            <v>Eukaryota</v>
          </cell>
          <cell r="H5120" t="str">
            <v xml:space="preserve"> Viridiplantae</v>
          </cell>
          <cell r="I5120" t="str">
            <v xml:space="preserve"> Streptophyta</v>
          </cell>
          <cell r="J5120" t="str">
            <v xml:space="preserve"> Embryophyta</v>
          </cell>
          <cell r="K5120" t="str">
            <v xml:space="preserve"> Tracheophyta</v>
          </cell>
          <cell r="L5120" t="str">
            <v>Spermatophyta</v>
          </cell>
          <cell r="M5120" t="str">
            <v xml:space="preserve"> Magnoliophyta</v>
          </cell>
          <cell r="N5120" t="str">
            <v xml:space="preserve"> eudicotyledons</v>
          </cell>
          <cell r="O5120" t="str">
            <v xml:space="preserve"> Gunneridae</v>
          </cell>
          <cell r="P5120" t="str">
            <v>Pentapetalae</v>
          </cell>
          <cell r="Q5120" t="str">
            <v xml:space="preserve"> rosids</v>
          </cell>
          <cell r="R5120" t="str">
            <v xml:space="preserve"> fabids</v>
          </cell>
          <cell r="S5120" t="str">
            <v xml:space="preserve"> Fabales</v>
          </cell>
          <cell r="T5120" t="str">
            <v xml:space="preserve"> Fabaceae</v>
          </cell>
          <cell r="U5120" t="str">
            <v xml:space="preserve"> Papilionoideae</v>
          </cell>
        </row>
        <row r="5121">
          <cell r="B5121" t="str">
            <v>A0A074RGJ7</v>
          </cell>
          <cell r="C5121" t="str">
            <v xml:space="preserve"> Rhizoctonia solani 123E.</v>
          </cell>
          <cell r="E5121" t="str">
            <v xml:space="preserve"> NCBI_TaxID=1423351 {ECO:0000313|EMBL:KEP45889.1, ECO:0000313|Proteomes:UP000027456};</v>
          </cell>
          <cell r="G5121" t="str">
            <v>Eukaryota</v>
          </cell>
          <cell r="H5121" t="str">
            <v xml:space="preserve"> Fungi</v>
          </cell>
          <cell r="I5121" t="str">
            <v xml:space="preserve"> Dikarya</v>
          </cell>
          <cell r="J5121" t="str">
            <v xml:space="preserve"> Basidiomycota</v>
          </cell>
          <cell r="K5121" t="str">
            <v xml:space="preserve"> Agaricomycotina</v>
          </cell>
          <cell r="L5121" t="str">
            <v>Agaricomycetes</v>
          </cell>
          <cell r="M5121" t="str">
            <v xml:space="preserve"> Cantharellales</v>
          </cell>
          <cell r="N5121" t="str">
            <v xml:space="preserve"> Ceratobasidiaceae</v>
          </cell>
          <cell r="O5121" t="str">
            <v xml:space="preserve"> Rhizoctonia.</v>
          </cell>
        </row>
        <row r="5122">
          <cell r="B5122" t="str">
            <v>A0A074S8W3</v>
          </cell>
          <cell r="C5122" t="str">
            <v xml:space="preserve"> Rhizoctonia solani 123E.</v>
          </cell>
          <cell r="E5122" t="str">
            <v xml:space="preserve"> NCBI_TaxID=1423351 {ECO:0000313|EMBL:KEP54050.1, ECO:0000313|Proteomes:UP000027456};</v>
          </cell>
          <cell r="G5122" t="str">
            <v>Eukaryota</v>
          </cell>
          <cell r="H5122" t="str">
            <v xml:space="preserve"> Fungi</v>
          </cell>
          <cell r="I5122" t="str">
            <v xml:space="preserve"> Dikarya</v>
          </cell>
          <cell r="J5122" t="str">
            <v xml:space="preserve"> Basidiomycota</v>
          </cell>
          <cell r="K5122" t="str">
            <v xml:space="preserve"> Agaricomycotina</v>
          </cell>
          <cell r="L5122" t="str">
            <v>Agaricomycetes</v>
          </cell>
          <cell r="M5122" t="str">
            <v xml:space="preserve"> Cantharellales</v>
          </cell>
          <cell r="N5122" t="str">
            <v xml:space="preserve"> Ceratobasidiaceae</v>
          </cell>
          <cell r="O5122" t="str">
            <v xml:space="preserve"> Rhizoctonia.</v>
          </cell>
        </row>
        <row r="5123">
          <cell r="B5123" t="str">
            <v>A0A074SL45</v>
          </cell>
          <cell r="C5123" t="str">
            <v xml:space="preserve"> Hammondia hammondi (Parasitic protozoan).</v>
          </cell>
          <cell r="E5123" t="str">
            <v xml:space="preserve"> NCBI_TaxID=99158 {ECO:0000313|EMBL:KEP59984.1, ECO:0000313|Proteomes:UP000027470};</v>
          </cell>
          <cell r="G5123" t="str">
            <v>Eukaryota</v>
          </cell>
          <cell r="H5123" t="str">
            <v xml:space="preserve"> Alveolata</v>
          </cell>
          <cell r="I5123" t="str">
            <v xml:space="preserve"> Apicomplexa</v>
          </cell>
          <cell r="J5123" t="str">
            <v xml:space="preserve"> Conoidasida</v>
          </cell>
          <cell r="K5123" t="str">
            <v xml:space="preserve"> Coccidia</v>
          </cell>
          <cell r="L5123" t="str">
            <v>Eucoccidiorida</v>
          </cell>
          <cell r="M5123" t="str">
            <v xml:space="preserve"> Eimeriorina</v>
          </cell>
          <cell r="N5123" t="str">
            <v xml:space="preserve"> Sarcocystidae</v>
          </cell>
          <cell r="O5123" t="str">
            <v xml:space="preserve"> Hammondia.</v>
          </cell>
        </row>
        <row r="5124">
          <cell r="B5124" t="str">
            <v>A0A074SWF3</v>
          </cell>
          <cell r="C5124" t="str">
            <v xml:space="preserve"> Hammondia hammondi (Parasitic protozoan).</v>
          </cell>
          <cell r="E5124" t="str">
            <v xml:space="preserve"> NCBI_TaxID=99158 {ECO:0000313|EMBL:KEP62100.1, ECO:0000313|Proteomes:UP000027470};</v>
          </cell>
          <cell r="G5124" t="str">
            <v>Eukaryota</v>
          </cell>
          <cell r="H5124" t="str">
            <v xml:space="preserve"> Alveolata</v>
          </cell>
          <cell r="I5124" t="str">
            <v xml:space="preserve"> Apicomplexa</v>
          </cell>
          <cell r="J5124" t="str">
            <v xml:space="preserve"> Conoidasida</v>
          </cell>
          <cell r="K5124" t="str">
            <v xml:space="preserve"> Coccidia</v>
          </cell>
          <cell r="L5124" t="str">
            <v>Eucoccidiorida</v>
          </cell>
          <cell r="M5124" t="str">
            <v xml:space="preserve"> Eimeriorina</v>
          </cell>
          <cell r="N5124" t="str">
            <v xml:space="preserve"> Sarcocystidae</v>
          </cell>
          <cell r="O5124" t="str">
            <v xml:space="preserve"> Hammondia.</v>
          </cell>
        </row>
        <row r="5125">
          <cell r="B5125" t="str">
            <v>A0A074VUJ1</v>
          </cell>
          <cell r="C5125" t="str">
            <v xml:space="preserve"> Aureobasidium melanogenum CBS 110374.</v>
          </cell>
          <cell r="E5125" t="str">
            <v xml:space="preserve"> NCBI_TaxID=1043003 {ECO:0000313|EMBL:KEQ62919.1, ECO:0000313|Proteomes:UP000030672};</v>
          </cell>
          <cell r="G5125" t="str">
            <v>Eukaryota</v>
          </cell>
          <cell r="H5125" t="str">
            <v xml:space="preserve"> Fungi</v>
          </cell>
          <cell r="I5125" t="str">
            <v xml:space="preserve"> Dikarya</v>
          </cell>
          <cell r="J5125" t="str">
            <v xml:space="preserve"> Ascomycota</v>
          </cell>
          <cell r="K5125" t="str">
            <v xml:space="preserve"> Pezizomycotina</v>
          </cell>
          <cell r="L5125" t="str">
            <v>Dothideomycetes</v>
          </cell>
          <cell r="M5125" t="str">
            <v xml:space="preserve"> Dothideomycetidae</v>
          </cell>
          <cell r="N5125" t="str">
            <v xml:space="preserve"> Dothideales</v>
          </cell>
          <cell r="O5125" t="str">
            <v xml:space="preserve"> Saccotheciaceae</v>
          </cell>
          <cell r="P5125" t="str">
            <v>Aureobasidium.</v>
          </cell>
        </row>
        <row r="5126">
          <cell r="B5126" t="str">
            <v>A0A074VV90</v>
          </cell>
          <cell r="C5126" t="str">
            <v xml:space="preserve"> Aureobasidium melanogenum CBS 110374.</v>
          </cell>
          <cell r="E5126" t="str">
            <v xml:space="preserve"> NCBI_TaxID=1043003 {ECO:0000313|EMBL:KEQ61622.1, ECO:0000313|Proteomes:UP000030672};</v>
          </cell>
          <cell r="G5126" t="str">
            <v>Eukaryota</v>
          </cell>
          <cell r="H5126" t="str">
            <v xml:space="preserve"> Fungi</v>
          </cell>
          <cell r="I5126" t="str">
            <v xml:space="preserve"> Dikarya</v>
          </cell>
          <cell r="J5126" t="str">
            <v xml:space="preserve"> Ascomycota</v>
          </cell>
          <cell r="K5126" t="str">
            <v xml:space="preserve"> Pezizomycotina</v>
          </cell>
          <cell r="L5126" t="str">
            <v>Dothideomycetes</v>
          </cell>
          <cell r="M5126" t="str">
            <v xml:space="preserve"> Dothideomycetidae</v>
          </cell>
          <cell r="N5126" t="str">
            <v xml:space="preserve"> Dothideales</v>
          </cell>
          <cell r="O5126" t="str">
            <v xml:space="preserve"> Saccotheciaceae</v>
          </cell>
          <cell r="P5126" t="str">
            <v>Aureobasidium.</v>
          </cell>
        </row>
        <row r="5127">
          <cell r="B5127" t="str">
            <v>A0A074WB69</v>
          </cell>
          <cell r="C5127" t="str">
            <v xml:space="preserve"> Aureobasidium namibiae CBS 147.97.</v>
          </cell>
          <cell r="E5127" t="str">
            <v xml:space="preserve"> NCBI_TaxID=1043004 {ECO:0000313|EMBL:KEQ70183.1, ECO:0000313|Proteomes:UP000027730};</v>
          </cell>
          <cell r="G5127" t="str">
            <v>Eukaryota</v>
          </cell>
          <cell r="H5127" t="str">
            <v xml:space="preserve"> Fungi</v>
          </cell>
          <cell r="I5127" t="str">
            <v xml:space="preserve"> Dikarya</v>
          </cell>
          <cell r="J5127" t="str">
            <v xml:space="preserve"> Ascomycota</v>
          </cell>
          <cell r="K5127" t="str">
            <v xml:space="preserve"> Pezizomycotina</v>
          </cell>
          <cell r="L5127" t="str">
            <v>Dothideomycetes</v>
          </cell>
          <cell r="M5127" t="str">
            <v xml:space="preserve"> Dothideomycetidae</v>
          </cell>
          <cell r="N5127" t="str">
            <v xml:space="preserve"> Dothideales</v>
          </cell>
          <cell r="O5127" t="str">
            <v xml:space="preserve"> Saccotheciaceae</v>
          </cell>
          <cell r="P5127" t="str">
            <v>Aureobasidium.</v>
          </cell>
        </row>
        <row r="5128">
          <cell r="B5128" t="str">
            <v>A0A074XSK9</v>
          </cell>
          <cell r="C5128" t="str">
            <v xml:space="preserve"> Aureobasidium pullulans EXF-150.</v>
          </cell>
          <cell r="E5128" t="str">
            <v xml:space="preserve"> NCBI_TaxID=1043002 {ECO:0000313|EMBL:KEQ88485.1, ECO:0000313|Proteomes:UP000030706};</v>
          </cell>
          <cell r="G5128" t="str">
            <v>Eukaryota</v>
          </cell>
          <cell r="H5128" t="str">
            <v xml:space="preserve"> Fungi</v>
          </cell>
          <cell r="I5128" t="str">
            <v xml:space="preserve"> Dikarya</v>
          </cell>
          <cell r="J5128" t="str">
            <v xml:space="preserve"> Ascomycota</v>
          </cell>
          <cell r="K5128" t="str">
            <v xml:space="preserve"> Pezizomycotina</v>
          </cell>
          <cell r="L5128" t="str">
            <v>Dothideomycetes</v>
          </cell>
          <cell r="M5128" t="str">
            <v xml:space="preserve"> Dothideomycetidae</v>
          </cell>
          <cell r="N5128" t="str">
            <v xml:space="preserve"> Dothideales</v>
          </cell>
          <cell r="O5128" t="str">
            <v xml:space="preserve"> Saccotheciaceae</v>
          </cell>
          <cell r="P5128" t="str">
            <v>Aureobasidium.</v>
          </cell>
        </row>
        <row r="5129">
          <cell r="B5129" t="str">
            <v>A0A074XTK0</v>
          </cell>
          <cell r="C5129" t="str">
            <v xml:space="preserve"> Aureobasidium namibiae CBS 147.97.</v>
          </cell>
          <cell r="E5129" t="str">
            <v xml:space="preserve"> NCBI_TaxID=1043004 {ECO:0000313|EMBL:KEQ77906.1, ECO:0000313|Proteomes:UP000027730};</v>
          </cell>
          <cell r="G5129" t="str">
            <v>Eukaryota</v>
          </cell>
          <cell r="H5129" t="str">
            <v xml:space="preserve"> Fungi</v>
          </cell>
          <cell r="I5129" t="str">
            <v xml:space="preserve"> Dikarya</v>
          </cell>
          <cell r="J5129" t="str">
            <v xml:space="preserve"> Ascomycota</v>
          </cell>
          <cell r="K5129" t="str">
            <v xml:space="preserve"> Pezizomycotina</v>
          </cell>
          <cell r="L5129" t="str">
            <v>Dothideomycetes</v>
          </cell>
          <cell r="M5129" t="str">
            <v xml:space="preserve"> Dothideomycetidae</v>
          </cell>
          <cell r="N5129" t="str">
            <v xml:space="preserve"> Dothideales</v>
          </cell>
          <cell r="O5129" t="str">
            <v xml:space="preserve"> Saccotheciaceae</v>
          </cell>
          <cell r="P5129" t="str">
            <v>Aureobasidium.</v>
          </cell>
        </row>
        <row r="5130">
          <cell r="B5130" t="str">
            <v>A0A074Y1I7</v>
          </cell>
          <cell r="C5130" t="str">
            <v xml:space="preserve"> Aureobasidium pullulans EXF-150.</v>
          </cell>
          <cell r="E5130" t="str">
            <v xml:space="preserve"> NCBI_TaxID=1043002 {ECO:0000313|EMBL:KEQ88067.1, ECO:0000313|Proteomes:UP000030706};</v>
          </cell>
          <cell r="G5130" t="str">
            <v>Eukaryota</v>
          </cell>
          <cell r="H5130" t="str">
            <v xml:space="preserve"> Fungi</v>
          </cell>
          <cell r="I5130" t="str">
            <v xml:space="preserve"> Dikarya</v>
          </cell>
          <cell r="J5130" t="str">
            <v xml:space="preserve"> Ascomycota</v>
          </cell>
          <cell r="K5130" t="str">
            <v xml:space="preserve"> Pezizomycotina</v>
          </cell>
          <cell r="L5130" t="str">
            <v>Dothideomycetes</v>
          </cell>
          <cell r="M5130" t="str">
            <v xml:space="preserve"> Dothideomycetidae</v>
          </cell>
          <cell r="N5130" t="str">
            <v xml:space="preserve"> Dothideales</v>
          </cell>
          <cell r="O5130" t="str">
            <v xml:space="preserve"> Saccotheciaceae</v>
          </cell>
          <cell r="P5130" t="str">
            <v>Aureobasidium.</v>
          </cell>
        </row>
        <row r="5131">
          <cell r="B5131" t="str">
            <v>A0A074YZR4</v>
          </cell>
          <cell r="C5131" t="str">
            <v xml:space="preserve"> Opisthorchis viverrini.</v>
          </cell>
          <cell r="E5131" t="str">
            <v xml:space="preserve"> NCBI_TaxID=6198 {ECO:0000313|EMBL:KER20276.1, ECO:0000313|Proteomes:UP000054324};</v>
          </cell>
          <cell r="G5131" t="str">
            <v>Eukaryota</v>
          </cell>
          <cell r="H5131" t="str">
            <v xml:space="preserve"> Metazoa</v>
          </cell>
          <cell r="I5131" t="str">
            <v xml:space="preserve"> Platyhelminthes</v>
          </cell>
          <cell r="J5131" t="str">
            <v xml:space="preserve"> Trematoda</v>
          </cell>
          <cell r="K5131" t="str">
            <v xml:space="preserve"> Digenea</v>
          </cell>
          <cell r="L5131" t="str">
            <v>Opisthorchiida</v>
          </cell>
          <cell r="M5131" t="str">
            <v xml:space="preserve"> Opisthorchiata</v>
          </cell>
          <cell r="N5131" t="str">
            <v xml:space="preserve"> Opisthorchiidae</v>
          </cell>
          <cell r="O5131" t="str">
            <v xml:space="preserve"> Opisthorchis.</v>
          </cell>
        </row>
        <row r="5132">
          <cell r="B5132" t="str">
            <v>A0A074Z1S3</v>
          </cell>
          <cell r="C5132" t="str">
            <v xml:space="preserve"> Aureobasidium subglaciale EXF-2481.</v>
          </cell>
          <cell r="E5132" t="str">
            <v xml:space="preserve"> NCBI_TaxID=1043005 {ECO:0000313|EMBL:KER00273.1, ECO:0000313|Proteomes:UP000030641};</v>
          </cell>
          <cell r="G5132" t="str">
            <v>Eukaryota</v>
          </cell>
          <cell r="H5132" t="str">
            <v xml:space="preserve"> Fungi</v>
          </cell>
          <cell r="I5132" t="str">
            <v xml:space="preserve"> Dikarya</v>
          </cell>
          <cell r="J5132" t="str">
            <v xml:space="preserve"> Ascomycota</v>
          </cell>
          <cell r="K5132" t="str">
            <v xml:space="preserve"> Pezizomycotina</v>
          </cell>
          <cell r="L5132" t="str">
            <v>Dothideomycetes</v>
          </cell>
          <cell r="M5132" t="str">
            <v xml:space="preserve"> Dothideomycetidae</v>
          </cell>
          <cell r="N5132" t="str">
            <v xml:space="preserve"> Dothideales</v>
          </cell>
          <cell r="O5132" t="str">
            <v xml:space="preserve"> Saccotheciaceae</v>
          </cell>
          <cell r="P5132" t="str">
            <v>Aureobasidium.</v>
          </cell>
        </row>
        <row r="5133">
          <cell r="B5133" t="str">
            <v>A0A074ZAL0</v>
          </cell>
          <cell r="C5133" t="str">
            <v xml:space="preserve"> Aureobasidium subglaciale EXF-2481.</v>
          </cell>
          <cell r="E5133" t="str">
            <v xml:space="preserve"> NCBI_TaxID=1043005 {ECO:0000313|EMBL:KEQ95811.1, ECO:0000313|Proteomes:UP000030641};</v>
          </cell>
          <cell r="G5133" t="str">
            <v>Eukaryota</v>
          </cell>
          <cell r="H5133" t="str">
            <v xml:space="preserve"> Fungi</v>
          </cell>
          <cell r="I5133" t="str">
            <v xml:space="preserve"> Dikarya</v>
          </cell>
          <cell r="J5133" t="str">
            <v xml:space="preserve"> Ascomycota</v>
          </cell>
          <cell r="K5133" t="str">
            <v xml:space="preserve"> Pezizomycotina</v>
          </cell>
          <cell r="L5133" t="str">
            <v>Dothideomycetes</v>
          </cell>
          <cell r="M5133" t="str">
            <v xml:space="preserve"> Dothideomycetidae</v>
          </cell>
          <cell r="N5133" t="str">
            <v xml:space="preserve"> Dothideales</v>
          </cell>
          <cell r="O5133" t="str">
            <v xml:space="preserve"> Saccotheciaceae</v>
          </cell>
          <cell r="P5133" t="str">
            <v>Aureobasidium.</v>
          </cell>
        </row>
        <row r="5134">
          <cell r="B5134" t="str">
            <v>A0A074ZTF4</v>
          </cell>
          <cell r="C5134" t="str">
            <v xml:space="preserve"> Opisthorchis viverrini.</v>
          </cell>
          <cell r="E5134" t="str">
            <v xml:space="preserve"> NCBI_TaxID=6198 {ECO:0000313|EMBL:KER30406.1, ECO:0000313|Proteomes:UP000054324};</v>
          </cell>
          <cell r="G5134" t="str">
            <v>Eukaryota</v>
          </cell>
          <cell r="H5134" t="str">
            <v xml:space="preserve"> Metazoa</v>
          </cell>
          <cell r="I5134" t="str">
            <v xml:space="preserve"> Platyhelminthes</v>
          </cell>
          <cell r="J5134" t="str">
            <v xml:space="preserve"> Trematoda</v>
          </cell>
          <cell r="K5134" t="str">
            <v xml:space="preserve"> Digenea</v>
          </cell>
          <cell r="L5134" t="str">
            <v>Opisthorchiida</v>
          </cell>
          <cell r="M5134" t="str">
            <v xml:space="preserve"> Opisthorchiata</v>
          </cell>
          <cell r="N5134" t="str">
            <v xml:space="preserve"> Opisthorchiidae</v>
          </cell>
          <cell r="O5134" t="str">
            <v xml:space="preserve"> Opisthorchis.</v>
          </cell>
        </row>
        <row r="5135">
          <cell r="B5135" t="str">
            <v>A0A075AEY5</v>
          </cell>
          <cell r="C5135" t="str">
            <v xml:space="preserve"> Opisthorchis viverrini.</v>
          </cell>
          <cell r="E5135" t="str">
            <v xml:space="preserve"> NCBI_TaxID=6198 {ECO:0000313|EMBL:KER27194.1, ECO:0000313|Proteomes:UP000054324};</v>
          </cell>
          <cell r="G5135" t="str">
            <v>Eukaryota</v>
          </cell>
          <cell r="H5135" t="str">
            <v xml:space="preserve"> Metazoa</v>
          </cell>
          <cell r="I5135" t="str">
            <v xml:space="preserve"> Platyhelminthes</v>
          </cell>
          <cell r="J5135" t="str">
            <v xml:space="preserve"> Trematoda</v>
          </cell>
          <cell r="K5135" t="str">
            <v xml:space="preserve"> Digenea</v>
          </cell>
          <cell r="L5135" t="str">
            <v>Opisthorchiida</v>
          </cell>
          <cell r="M5135" t="str">
            <v xml:space="preserve"> Opisthorchiata</v>
          </cell>
          <cell r="N5135" t="str">
            <v xml:space="preserve"> Opisthorchiidae</v>
          </cell>
          <cell r="O5135" t="str">
            <v xml:space="preserve"> Opisthorchis.</v>
          </cell>
        </row>
        <row r="5136">
          <cell r="B5136" t="str">
            <v>A0A075B299</v>
          </cell>
          <cell r="C5136" t="str">
            <v xml:space="preserve"> Rozella allomycis CSF55.</v>
          </cell>
          <cell r="E5136" t="str">
            <v xml:space="preserve"> NCBI_TaxID=988480 {ECO:0000313|EMBL:EPZ36705.1, ECO:0000313|Proteomes:UP000030755};</v>
          </cell>
          <cell r="G5136" t="str">
            <v>Eukaryota</v>
          </cell>
          <cell r="H5136" t="str">
            <v xml:space="preserve"> Fungi</v>
          </cell>
          <cell r="I5136" t="str">
            <v xml:space="preserve"> Fungi incertae sedis</v>
          </cell>
          <cell r="J5136" t="str">
            <v xml:space="preserve"> Cryptomycota</v>
          </cell>
          <cell r="K5136" t="str">
            <v xml:space="preserve"> Rozella.</v>
          </cell>
        </row>
        <row r="5137">
          <cell r="B5137" t="str">
            <v>A0A075B4C2</v>
          </cell>
          <cell r="C5137" t="str">
            <v xml:space="preserve"> Rozella allomycis CSF55.</v>
          </cell>
          <cell r="E5137" t="str">
            <v xml:space="preserve"> NCBI_TaxID=988480 {ECO:0000313|EMBL:EPZ36210.1, ECO:0000313|Proteomes:UP000030755};</v>
          </cell>
          <cell r="G5137" t="str">
            <v>Eukaryota</v>
          </cell>
          <cell r="H5137" t="str">
            <v xml:space="preserve"> Fungi</v>
          </cell>
          <cell r="I5137" t="str">
            <v xml:space="preserve"> Fungi incertae sedis</v>
          </cell>
          <cell r="J5137" t="str">
            <v xml:space="preserve"> Cryptomycota</v>
          </cell>
          <cell r="K5137" t="str">
            <v xml:space="preserve"> Rozella.</v>
          </cell>
        </row>
        <row r="5138">
          <cell r="B5138" t="str">
            <v>A0A077RWB6</v>
          </cell>
          <cell r="C5138" t="str">
            <v xml:space="preserve"> Triticum aestivum (Wheat).</v>
          </cell>
          <cell r="E5138" t="str">
            <v xml:space="preserve"> NCBI_TaxID=4565 {ECO:0000313|EMBL:CDM82777.1};</v>
          </cell>
          <cell r="G5138" t="str">
            <v>Eukaryota</v>
          </cell>
          <cell r="H5138" t="str">
            <v xml:space="preserve"> Viridiplantae</v>
          </cell>
          <cell r="I5138" t="str">
            <v xml:space="preserve"> Streptophyta</v>
          </cell>
          <cell r="J5138" t="str">
            <v xml:space="preserve"> Embryophyta</v>
          </cell>
          <cell r="K5138" t="str">
            <v xml:space="preserve"> Tracheophyta</v>
          </cell>
          <cell r="L5138" t="str">
            <v>Spermatophyta</v>
          </cell>
          <cell r="M5138" t="str">
            <v xml:space="preserve"> Magnoliophyta</v>
          </cell>
          <cell r="N5138" t="str">
            <v xml:space="preserve"> Liliopsida</v>
          </cell>
          <cell r="O5138" t="str">
            <v xml:space="preserve"> Poales</v>
          </cell>
          <cell r="P5138" t="str">
            <v xml:space="preserve"> Poaceae</v>
          </cell>
          <cell r="Q5138" t="str">
            <v xml:space="preserve"> BOP clade</v>
          </cell>
          <cell r="R5138" t="str">
            <v>Pooideae</v>
          </cell>
          <cell r="S5138" t="str">
            <v xml:space="preserve"> Triticodae</v>
          </cell>
          <cell r="T5138" t="str">
            <v xml:space="preserve"> Triticeae</v>
          </cell>
          <cell r="U5138" t="str">
            <v xml:space="preserve"> Triticinae</v>
          </cell>
        </row>
        <row r="5139">
          <cell r="B5139" t="str">
            <v>A0A077Z1F9</v>
          </cell>
          <cell r="C5139" t="str">
            <v xml:space="preserve"> Trichuris trichiura (Whipworm) (Trichocephalus trichiurus).</v>
          </cell>
          <cell r="E5139" t="str">
            <v xml:space="preserve"> NCBI_TaxID=36087 {ECO:0000313|EMBL:CDW53911.1, ECO:0000313|Proteomes:UP000030665};</v>
          </cell>
          <cell r="G5139" t="str">
            <v>Eukaryota</v>
          </cell>
          <cell r="H5139" t="str">
            <v xml:space="preserve"> Metazoa</v>
          </cell>
          <cell r="I5139" t="str">
            <v xml:space="preserve"> Ecdysozoa</v>
          </cell>
          <cell r="J5139" t="str">
            <v xml:space="preserve"> Nematoda</v>
          </cell>
          <cell r="K5139" t="str">
            <v xml:space="preserve"> Enoplea</v>
          </cell>
          <cell r="L5139" t="str">
            <v xml:space="preserve"> Dorylaimia</v>
          </cell>
          <cell r="M5139" t="str">
            <v>Trichinellida</v>
          </cell>
          <cell r="N5139" t="str">
            <v xml:space="preserve"> Trichuridae</v>
          </cell>
          <cell r="O5139" t="str">
            <v xml:space="preserve"> Trichuris.</v>
          </cell>
        </row>
        <row r="5140">
          <cell r="B5140" t="str">
            <v>A0A077Z742</v>
          </cell>
          <cell r="C5140" t="str">
            <v xml:space="preserve"> Trichuris trichiura (Whipworm) (Trichocephalus trichiurus).</v>
          </cell>
          <cell r="E5140" t="str">
            <v xml:space="preserve"> NCBI_TaxID=36087 {ECO:0000313|EMBL:CDW56031.1, ECO:0000313|Proteomes:UP000030665};</v>
          </cell>
          <cell r="G5140" t="str">
            <v>Eukaryota</v>
          </cell>
          <cell r="H5140" t="str">
            <v xml:space="preserve"> Metazoa</v>
          </cell>
          <cell r="I5140" t="str">
            <v xml:space="preserve"> Ecdysozoa</v>
          </cell>
          <cell r="J5140" t="str">
            <v xml:space="preserve"> Nematoda</v>
          </cell>
          <cell r="K5140" t="str">
            <v xml:space="preserve"> Enoplea</v>
          </cell>
          <cell r="L5140" t="str">
            <v xml:space="preserve"> Dorylaimia</v>
          </cell>
          <cell r="M5140" t="str">
            <v>Trichinellida</v>
          </cell>
          <cell r="N5140" t="str">
            <v xml:space="preserve"> Trichuridae</v>
          </cell>
          <cell r="O5140" t="str">
            <v xml:space="preserve"> Trichuris.</v>
          </cell>
        </row>
        <row r="5141">
          <cell r="B5141" t="str">
            <v>A0A078A207</v>
          </cell>
          <cell r="C5141" t="str">
            <v xml:space="preserve"> Stylonychia lemnae (Ciliate).</v>
          </cell>
          <cell r="E5141" t="str">
            <v xml:space="preserve"> NCBI_TaxID=5949 {ECO:0000313|EMBL:CDW76266.1, ECO:0000313|Proteomes:UP000039865};</v>
          </cell>
          <cell r="G5141" t="str">
            <v>Eukaryota</v>
          </cell>
          <cell r="H5141" t="str">
            <v xml:space="preserve"> Alveolata</v>
          </cell>
          <cell r="I5141" t="str">
            <v xml:space="preserve"> Ciliophora</v>
          </cell>
          <cell r="J5141" t="str">
            <v xml:space="preserve"> Intramacronucleata</v>
          </cell>
          <cell r="K5141" t="str">
            <v xml:space="preserve"> Spirotrichea</v>
          </cell>
          <cell r="L5141" t="str">
            <v>Stichotrichia</v>
          </cell>
          <cell r="M5141" t="str">
            <v xml:space="preserve"> Sporadotrichida</v>
          </cell>
          <cell r="N5141" t="str">
            <v xml:space="preserve"> Oxytrichidae</v>
          </cell>
          <cell r="O5141" t="str">
            <v xml:space="preserve"> Stylonychinae</v>
          </cell>
          <cell r="P5141" t="str">
            <v>Stylonychia.</v>
          </cell>
        </row>
        <row r="5142">
          <cell r="B5142" t="str">
            <v>A0A078AZA1</v>
          </cell>
          <cell r="C5142" t="str">
            <v xml:space="preserve"> Stylonychia lemnae (Ciliate).</v>
          </cell>
          <cell r="E5142" t="str">
            <v xml:space="preserve"> NCBI_TaxID=5949 {ECO:0000313|EMBL:CDW87474.1, ECO:0000313|Proteomes:UP000039865};</v>
          </cell>
          <cell r="G5142" t="str">
            <v>Eukaryota</v>
          </cell>
          <cell r="H5142" t="str">
            <v xml:space="preserve"> Alveolata</v>
          </cell>
          <cell r="I5142" t="str">
            <v xml:space="preserve"> Ciliophora</v>
          </cell>
          <cell r="J5142" t="str">
            <v xml:space="preserve"> Intramacronucleata</v>
          </cell>
          <cell r="K5142" t="str">
            <v xml:space="preserve"> Spirotrichea</v>
          </cell>
          <cell r="L5142" t="str">
            <v>Stichotrichia</v>
          </cell>
          <cell r="M5142" t="str">
            <v xml:space="preserve"> Sporadotrichida</v>
          </cell>
          <cell r="N5142" t="str">
            <v xml:space="preserve"> Oxytrichidae</v>
          </cell>
          <cell r="O5142" t="str">
            <v xml:space="preserve"> Stylonychinae</v>
          </cell>
          <cell r="P5142" t="str">
            <v>Stylonychia.</v>
          </cell>
        </row>
        <row r="5143">
          <cell r="B5143" t="str">
            <v>A0A078B336</v>
          </cell>
          <cell r="C5143" t="str">
            <v xml:space="preserve"> Stylonychia lemnae (Ciliate).</v>
          </cell>
          <cell r="E5143" t="str">
            <v xml:space="preserve"> NCBI_TaxID=5949 {ECO:0000313|EMBL:CDW88925.1, ECO:0000313|Proteomes:UP000039865};</v>
          </cell>
          <cell r="G5143" t="str">
            <v>Eukaryota</v>
          </cell>
          <cell r="H5143" t="str">
            <v xml:space="preserve"> Alveolata</v>
          </cell>
          <cell r="I5143" t="str">
            <v xml:space="preserve"> Ciliophora</v>
          </cell>
          <cell r="J5143" t="str">
            <v xml:space="preserve"> Intramacronucleata</v>
          </cell>
          <cell r="K5143" t="str">
            <v xml:space="preserve"> Spirotrichea</v>
          </cell>
          <cell r="L5143" t="str">
            <v>Stichotrichia</v>
          </cell>
          <cell r="M5143" t="str">
            <v xml:space="preserve"> Sporadotrichida</v>
          </cell>
          <cell r="N5143" t="str">
            <v xml:space="preserve"> Oxytrichidae</v>
          </cell>
          <cell r="O5143" t="str">
            <v xml:space="preserve"> Stylonychinae</v>
          </cell>
          <cell r="P5143" t="str">
            <v>Stylonychia.</v>
          </cell>
        </row>
        <row r="5144">
          <cell r="B5144" t="str">
            <v>A0A078B4Y8</v>
          </cell>
          <cell r="C5144" t="str">
            <v xml:space="preserve"> Stylonychia lemnae (Ciliate).</v>
          </cell>
          <cell r="E5144" t="str">
            <v xml:space="preserve"> NCBI_TaxID=5949 {ECO:0000313|EMBL:CDW89316.1, ECO:0000313|Proteomes:UP000039865};</v>
          </cell>
          <cell r="G5144" t="str">
            <v>Eukaryota</v>
          </cell>
          <cell r="H5144" t="str">
            <v xml:space="preserve"> Alveolata</v>
          </cell>
          <cell r="I5144" t="str">
            <v xml:space="preserve"> Ciliophora</v>
          </cell>
          <cell r="J5144" t="str">
            <v xml:space="preserve"> Intramacronucleata</v>
          </cell>
          <cell r="K5144" t="str">
            <v xml:space="preserve"> Spirotrichea</v>
          </cell>
          <cell r="L5144" t="str">
            <v>Stichotrichia</v>
          </cell>
          <cell r="M5144" t="str">
            <v xml:space="preserve"> Sporadotrichida</v>
          </cell>
          <cell r="N5144" t="str">
            <v xml:space="preserve"> Oxytrichidae</v>
          </cell>
          <cell r="O5144" t="str">
            <v xml:space="preserve"> Stylonychinae</v>
          </cell>
          <cell r="P5144" t="str">
            <v>Stylonychia.</v>
          </cell>
        </row>
        <row r="5145">
          <cell r="B5145" t="str">
            <v>A0A078FAA9</v>
          </cell>
          <cell r="C5145" t="str">
            <v xml:space="preserve"> Brassica napus (Rape).</v>
          </cell>
          <cell r="E5145" t="str">
            <v xml:space="preserve"> NCBI_TaxID=3708 {ECO:0000313|EMBL:CDY08723.1, ECO:0000313|Proteomes:UP000028999};</v>
          </cell>
          <cell r="G5145" t="str">
            <v>Eukaryota</v>
          </cell>
          <cell r="H5145" t="str">
            <v xml:space="preserve"> Viridiplantae</v>
          </cell>
          <cell r="I5145" t="str">
            <v xml:space="preserve"> Streptophyta</v>
          </cell>
          <cell r="J5145" t="str">
            <v xml:space="preserve"> Embryophyta</v>
          </cell>
          <cell r="K5145" t="str">
            <v xml:space="preserve"> Tracheophyta</v>
          </cell>
          <cell r="L5145" t="str">
            <v>Spermatophyta</v>
          </cell>
          <cell r="M5145" t="str">
            <v xml:space="preserve"> Magnoliophyta</v>
          </cell>
          <cell r="N5145" t="str">
            <v xml:space="preserve"> eudicotyledons</v>
          </cell>
          <cell r="O5145" t="str">
            <v xml:space="preserve"> Gunneridae</v>
          </cell>
          <cell r="P5145" t="str">
            <v>Pentapetalae</v>
          </cell>
          <cell r="Q5145" t="str">
            <v xml:space="preserve"> rosids</v>
          </cell>
          <cell r="R5145" t="str">
            <v xml:space="preserve"> malvids</v>
          </cell>
          <cell r="S5145" t="str">
            <v xml:space="preserve"> Brassicales</v>
          </cell>
          <cell r="T5145" t="str">
            <v xml:space="preserve"> Brassicaceae</v>
          </cell>
          <cell r="U5145" t="str">
            <v xml:space="preserve"> Brassiceae</v>
          </cell>
        </row>
        <row r="5146">
          <cell r="B5146" t="str">
            <v>A0A078FF04</v>
          </cell>
          <cell r="C5146" t="str">
            <v xml:space="preserve"> Brassica napus (Rape).</v>
          </cell>
          <cell r="E5146" t="str">
            <v xml:space="preserve"> NCBI_TaxID=3708 {ECO:0000313|EMBL:CDY11866.1, ECO:0000313|Proteomes:UP000028999};</v>
          </cell>
          <cell r="G5146" t="str">
            <v>Eukaryota</v>
          </cell>
          <cell r="H5146" t="str">
            <v xml:space="preserve"> Viridiplantae</v>
          </cell>
          <cell r="I5146" t="str">
            <v xml:space="preserve"> Streptophyta</v>
          </cell>
          <cell r="J5146" t="str">
            <v xml:space="preserve"> Embryophyta</v>
          </cell>
          <cell r="K5146" t="str">
            <v xml:space="preserve"> Tracheophyta</v>
          </cell>
          <cell r="L5146" t="str">
            <v>Spermatophyta</v>
          </cell>
          <cell r="M5146" t="str">
            <v xml:space="preserve"> Magnoliophyta</v>
          </cell>
          <cell r="N5146" t="str">
            <v xml:space="preserve"> eudicotyledons</v>
          </cell>
          <cell r="O5146" t="str">
            <v xml:space="preserve"> Gunneridae</v>
          </cell>
          <cell r="P5146" t="str">
            <v>Pentapetalae</v>
          </cell>
          <cell r="Q5146" t="str">
            <v xml:space="preserve"> rosids</v>
          </cell>
          <cell r="R5146" t="str">
            <v xml:space="preserve"> malvids</v>
          </cell>
          <cell r="S5146" t="str">
            <v xml:space="preserve"> Brassicales</v>
          </cell>
          <cell r="T5146" t="str">
            <v xml:space="preserve"> Brassicaceae</v>
          </cell>
          <cell r="U5146" t="str">
            <v xml:space="preserve"> Brassiceae</v>
          </cell>
        </row>
        <row r="5147">
          <cell r="B5147" t="str">
            <v>A0A078G0Y8</v>
          </cell>
          <cell r="C5147" t="str">
            <v xml:space="preserve"> Brassica napus (Rape).</v>
          </cell>
          <cell r="E5147" t="str">
            <v xml:space="preserve"> NCBI_TaxID=3708 {ECO:0000313|EMBL:CDY18662.1, ECO:0000313|Proteomes:UP000028999};</v>
          </cell>
          <cell r="G5147" t="str">
            <v>Eukaryota</v>
          </cell>
          <cell r="H5147" t="str">
            <v xml:space="preserve"> Viridiplantae</v>
          </cell>
          <cell r="I5147" t="str">
            <v xml:space="preserve"> Streptophyta</v>
          </cell>
          <cell r="J5147" t="str">
            <v xml:space="preserve"> Embryophyta</v>
          </cell>
          <cell r="K5147" t="str">
            <v xml:space="preserve"> Tracheophyta</v>
          </cell>
          <cell r="L5147" t="str">
            <v>Spermatophyta</v>
          </cell>
          <cell r="M5147" t="str">
            <v xml:space="preserve"> Magnoliophyta</v>
          </cell>
          <cell r="N5147" t="str">
            <v xml:space="preserve"> eudicotyledons</v>
          </cell>
          <cell r="O5147" t="str">
            <v xml:space="preserve"> Gunneridae</v>
          </cell>
          <cell r="P5147" t="str">
            <v>Pentapetalae</v>
          </cell>
          <cell r="Q5147" t="str">
            <v xml:space="preserve"> rosids</v>
          </cell>
          <cell r="R5147" t="str">
            <v xml:space="preserve"> malvids</v>
          </cell>
          <cell r="S5147" t="str">
            <v xml:space="preserve"> Brassicales</v>
          </cell>
          <cell r="T5147" t="str">
            <v xml:space="preserve"> Brassicaceae</v>
          </cell>
          <cell r="U5147" t="str">
            <v xml:space="preserve"> Brassiceae</v>
          </cell>
        </row>
        <row r="5148">
          <cell r="B5148" t="str">
            <v>A0A078GDS0</v>
          </cell>
          <cell r="C5148" t="str">
            <v xml:space="preserve"> Brassica napus (Rape).</v>
          </cell>
          <cell r="E5148" t="str">
            <v xml:space="preserve"> NCBI_TaxID=3708 {ECO:0000313|EMBL:CDY22793.1, ECO:0000313|Proteomes:UP000028999};</v>
          </cell>
          <cell r="G5148" t="str">
            <v>Eukaryota</v>
          </cell>
          <cell r="H5148" t="str">
            <v xml:space="preserve"> Viridiplantae</v>
          </cell>
          <cell r="I5148" t="str">
            <v xml:space="preserve"> Streptophyta</v>
          </cell>
          <cell r="J5148" t="str">
            <v xml:space="preserve"> Embryophyta</v>
          </cell>
          <cell r="K5148" t="str">
            <v xml:space="preserve"> Tracheophyta</v>
          </cell>
          <cell r="L5148" t="str">
            <v>Spermatophyta</v>
          </cell>
          <cell r="M5148" t="str">
            <v xml:space="preserve"> Magnoliophyta</v>
          </cell>
          <cell r="N5148" t="str">
            <v xml:space="preserve"> eudicotyledons</v>
          </cell>
          <cell r="O5148" t="str">
            <v xml:space="preserve"> Gunneridae</v>
          </cell>
          <cell r="P5148" t="str">
            <v>Pentapetalae</v>
          </cell>
          <cell r="Q5148" t="str">
            <v xml:space="preserve"> rosids</v>
          </cell>
          <cell r="R5148" t="str">
            <v xml:space="preserve"> malvids</v>
          </cell>
          <cell r="S5148" t="str">
            <v xml:space="preserve"> Brassicales</v>
          </cell>
          <cell r="T5148" t="str">
            <v xml:space="preserve"> Brassicaceae</v>
          </cell>
          <cell r="U5148" t="str">
            <v xml:space="preserve"> Brassiceae</v>
          </cell>
        </row>
        <row r="5149">
          <cell r="B5149" t="str">
            <v>A0A078GEJ7</v>
          </cell>
          <cell r="C5149" t="str">
            <v xml:space="preserve"> Brassica napus (Rape).</v>
          </cell>
          <cell r="E5149" t="str">
            <v xml:space="preserve"> NCBI_TaxID=3708 {ECO:0000313|EMBL:CDY23028.1, ECO:0000313|Proteomes:UP000028999};</v>
          </cell>
          <cell r="G5149" t="str">
            <v>Eukaryota</v>
          </cell>
          <cell r="H5149" t="str">
            <v xml:space="preserve"> Viridiplantae</v>
          </cell>
          <cell r="I5149" t="str">
            <v xml:space="preserve"> Streptophyta</v>
          </cell>
          <cell r="J5149" t="str">
            <v xml:space="preserve"> Embryophyta</v>
          </cell>
          <cell r="K5149" t="str">
            <v xml:space="preserve"> Tracheophyta</v>
          </cell>
          <cell r="L5149" t="str">
            <v>Spermatophyta</v>
          </cell>
          <cell r="M5149" t="str">
            <v xml:space="preserve"> Magnoliophyta</v>
          </cell>
          <cell r="N5149" t="str">
            <v xml:space="preserve"> eudicotyledons</v>
          </cell>
          <cell r="O5149" t="str">
            <v xml:space="preserve"> Gunneridae</v>
          </cell>
          <cell r="P5149" t="str">
            <v>Pentapetalae</v>
          </cell>
          <cell r="Q5149" t="str">
            <v xml:space="preserve"> rosids</v>
          </cell>
          <cell r="R5149" t="str">
            <v xml:space="preserve"> malvids</v>
          </cell>
          <cell r="S5149" t="str">
            <v xml:space="preserve"> Brassicales</v>
          </cell>
          <cell r="T5149" t="str">
            <v xml:space="preserve"> Brassicaceae</v>
          </cell>
          <cell r="U5149" t="str">
            <v xml:space="preserve"> Brassiceae</v>
          </cell>
        </row>
        <row r="5150">
          <cell r="B5150" t="str">
            <v>A0A078GGU5</v>
          </cell>
          <cell r="C5150" t="str">
            <v xml:space="preserve"> Brassica napus (Rape).</v>
          </cell>
          <cell r="E5150" t="str">
            <v xml:space="preserve"> NCBI_TaxID=3708 {ECO:0000313|EMBL:CDY24571.1, ECO:0000313|Proteomes:UP000028999};</v>
          </cell>
          <cell r="G5150" t="str">
            <v>Eukaryota</v>
          </cell>
          <cell r="H5150" t="str">
            <v xml:space="preserve"> Viridiplantae</v>
          </cell>
          <cell r="I5150" t="str">
            <v xml:space="preserve"> Streptophyta</v>
          </cell>
          <cell r="J5150" t="str">
            <v xml:space="preserve"> Embryophyta</v>
          </cell>
          <cell r="K5150" t="str">
            <v xml:space="preserve"> Tracheophyta</v>
          </cell>
          <cell r="L5150" t="str">
            <v>Spermatophyta</v>
          </cell>
          <cell r="M5150" t="str">
            <v xml:space="preserve"> Magnoliophyta</v>
          </cell>
          <cell r="N5150" t="str">
            <v xml:space="preserve"> eudicotyledons</v>
          </cell>
          <cell r="O5150" t="str">
            <v xml:space="preserve"> Gunneridae</v>
          </cell>
          <cell r="P5150" t="str">
            <v>Pentapetalae</v>
          </cell>
          <cell r="Q5150" t="str">
            <v xml:space="preserve"> rosids</v>
          </cell>
          <cell r="R5150" t="str">
            <v xml:space="preserve"> malvids</v>
          </cell>
          <cell r="S5150" t="str">
            <v xml:space="preserve"> Brassicales</v>
          </cell>
          <cell r="T5150" t="str">
            <v xml:space="preserve"> Brassicaceae</v>
          </cell>
          <cell r="U5150" t="str">
            <v xml:space="preserve"> Brassiceae</v>
          </cell>
        </row>
        <row r="5151">
          <cell r="B5151" t="str">
            <v>A0A078GKI3</v>
          </cell>
          <cell r="C5151" t="str">
            <v xml:space="preserve"> Brassica napus (Rape).</v>
          </cell>
          <cell r="E5151" t="str">
            <v xml:space="preserve"> NCBI_TaxID=3708 {ECO:0000313|EMBL:CDY25906.1, ECO:0000313|Proteomes:UP000028999};</v>
          </cell>
          <cell r="G5151" t="str">
            <v>Eukaryota</v>
          </cell>
          <cell r="H5151" t="str">
            <v xml:space="preserve"> Viridiplantae</v>
          </cell>
          <cell r="I5151" t="str">
            <v xml:space="preserve"> Streptophyta</v>
          </cell>
          <cell r="J5151" t="str">
            <v xml:space="preserve"> Embryophyta</v>
          </cell>
          <cell r="K5151" t="str">
            <v xml:space="preserve"> Tracheophyta</v>
          </cell>
          <cell r="L5151" t="str">
            <v>Spermatophyta</v>
          </cell>
          <cell r="M5151" t="str">
            <v xml:space="preserve"> Magnoliophyta</v>
          </cell>
          <cell r="N5151" t="str">
            <v xml:space="preserve"> eudicotyledons</v>
          </cell>
          <cell r="O5151" t="str">
            <v xml:space="preserve"> Gunneridae</v>
          </cell>
          <cell r="P5151" t="str">
            <v>Pentapetalae</v>
          </cell>
          <cell r="Q5151" t="str">
            <v xml:space="preserve"> rosids</v>
          </cell>
          <cell r="R5151" t="str">
            <v xml:space="preserve"> malvids</v>
          </cell>
          <cell r="S5151" t="str">
            <v xml:space="preserve"> Brassicales</v>
          </cell>
          <cell r="T5151" t="str">
            <v xml:space="preserve"> Brassicaceae</v>
          </cell>
          <cell r="U5151" t="str">
            <v xml:space="preserve"> Brassiceae</v>
          </cell>
        </row>
        <row r="5152">
          <cell r="B5152" t="str">
            <v>A0A078GL74</v>
          </cell>
          <cell r="C5152" t="str">
            <v xml:space="preserve"> Brassica napus (Rape).</v>
          </cell>
          <cell r="E5152" t="str">
            <v xml:space="preserve"> NCBI_TaxID=3708 {ECO:0000313|EMBL:CDY25368.1, ECO:0000313|Proteomes:UP000028999};</v>
          </cell>
          <cell r="G5152" t="str">
            <v>Eukaryota</v>
          </cell>
          <cell r="H5152" t="str">
            <v xml:space="preserve"> Viridiplantae</v>
          </cell>
          <cell r="I5152" t="str">
            <v xml:space="preserve"> Streptophyta</v>
          </cell>
          <cell r="J5152" t="str">
            <v xml:space="preserve"> Embryophyta</v>
          </cell>
          <cell r="K5152" t="str">
            <v xml:space="preserve"> Tracheophyta</v>
          </cell>
          <cell r="L5152" t="str">
            <v>Spermatophyta</v>
          </cell>
          <cell r="M5152" t="str">
            <v xml:space="preserve"> Magnoliophyta</v>
          </cell>
          <cell r="N5152" t="str">
            <v xml:space="preserve"> eudicotyledons</v>
          </cell>
          <cell r="O5152" t="str">
            <v xml:space="preserve"> Gunneridae</v>
          </cell>
          <cell r="P5152" t="str">
            <v>Pentapetalae</v>
          </cell>
          <cell r="Q5152" t="str">
            <v xml:space="preserve"> rosids</v>
          </cell>
          <cell r="R5152" t="str">
            <v xml:space="preserve"> malvids</v>
          </cell>
          <cell r="S5152" t="str">
            <v xml:space="preserve"> Brassicales</v>
          </cell>
          <cell r="T5152" t="str">
            <v xml:space="preserve"> Brassicaceae</v>
          </cell>
          <cell r="U5152" t="str">
            <v xml:space="preserve"> Brassiceae</v>
          </cell>
        </row>
        <row r="5153">
          <cell r="B5153" t="str">
            <v>A0A078GQ71</v>
          </cell>
          <cell r="C5153" t="str">
            <v xml:space="preserve"> Brassica napus (Rape).</v>
          </cell>
          <cell r="E5153" t="str">
            <v xml:space="preserve"> NCBI_TaxID=3708 {ECO:0000313|EMBL:CDY28690.1, ECO:0000313|Proteomes:UP000028999};</v>
          </cell>
          <cell r="G5153" t="str">
            <v>Eukaryota</v>
          </cell>
          <cell r="H5153" t="str">
            <v xml:space="preserve"> Viridiplantae</v>
          </cell>
          <cell r="I5153" t="str">
            <v xml:space="preserve"> Streptophyta</v>
          </cell>
          <cell r="J5153" t="str">
            <v xml:space="preserve"> Embryophyta</v>
          </cell>
          <cell r="K5153" t="str">
            <v xml:space="preserve"> Tracheophyta</v>
          </cell>
          <cell r="L5153" t="str">
            <v>Spermatophyta</v>
          </cell>
          <cell r="M5153" t="str">
            <v xml:space="preserve"> Magnoliophyta</v>
          </cell>
          <cell r="N5153" t="str">
            <v xml:space="preserve"> eudicotyledons</v>
          </cell>
          <cell r="O5153" t="str">
            <v xml:space="preserve"> Gunneridae</v>
          </cell>
          <cell r="P5153" t="str">
            <v>Pentapetalae</v>
          </cell>
          <cell r="Q5153" t="str">
            <v xml:space="preserve"> rosids</v>
          </cell>
          <cell r="R5153" t="str">
            <v xml:space="preserve"> malvids</v>
          </cell>
          <cell r="S5153" t="str">
            <v xml:space="preserve"> Brassicales</v>
          </cell>
          <cell r="T5153" t="str">
            <v xml:space="preserve"> Brassicaceae</v>
          </cell>
          <cell r="U5153" t="str">
            <v xml:space="preserve"> Brassiceae</v>
          </cell>
        </row>
        <row r="5154">
          <cell r="B5154" t="str">
            <v>A0A078H469</v>
          </cell>
          <cell r="C5154" t="str">
            <v xml:space="preserve"> Brassica napus (Rape).</v>
          </cell>
          <cell r="E5154" t="str">
            <v xml:space="preserve"> NCBI_TaxID=3708 {ECO:0000313|EMBL:CDY33440.1, ECO:0000313|Proteomes:UP000028999};</v>
          </cell>
          <cell r="G5154" t="str">
            <v>Eukaryota</v>
          </cell>
          <cell r="H5154" t="str">
            <v xml:space="preserve"> Viridiplantae</v>
          </cell>
          <cell r="I5154" t="str">
            <v xml:space="preserve"> Streptophyta</v>
          </cell>
          <cell r="J5154" t="str">
            <v xml:space="preserve"> Embryophyta</v>
          </cell>
          <cell r="K5154" t="str">
            <v xml:space="preserve"> Tracheophyta</v>
          </cell>
          <cell r="L5154" t="str">
            <v>Spermatophyta</v>
          </cell>
          <cell r="M5154" t="str">
            <v xml:space="preserve"> Magnoliophyta</v>
          </cell>
          <cell r="N5154" t="str">
            <v xml:space="preserve"> eudicotyledons</v>
          </cell>
          <cell r="O5154" t="str">
            <v xml:space="preserve"> Gunneridae</v>
          </cell>
          <cell r="P5154" t="str">
            <v>Pentapetalae</v>
          </cell>
          <cell r="Q5154" t="str">
            <v xml:space="preserve"> rosids</v>
          </cell>
          <cell r="R5154" t="str">
            <v xml:space="preserve"> malvids</v>
          </cell>
          <cell r="S5154" t="str">
            <v xml:space="preserve"> Brassicales</v>
          </cell>
          <cell r="T5154" t="str">
            <v xml:space="preserve"> Brassicaceae</v>
          </cell>
          <cell r="U5154" t="str">
            <v xml:space="preserve"> Brassiceae</v>
          </cell>
        </row>
        <row r="5155">
          <cell r="B5155" t="str">
            <v>A0A078HE62</v>
          </cell>
          <cell r="C5155" t="str">
            <v xml:space="preserve"> Brassica napus (Rape).</v>
          </cell>
          <cell r="E5155" t="str">
            <v xml:space="preserve"> NCBI_TaxID=3708 {ECO:0000313|EMBL:CDY36066.1, ECO:0000313|Proteomes:UP000028999};</v>
          </cell>
          <cell r="G5155" t="str">
            <v>Eukaryota</v>
          </cell>
          <cell r="H5155" t="str">
            <v xml:space="preserve"> Viridiplantae</v>
          </cell>
          <cell r="I5155" t="str">
            <v xml:space="preserve"> Streptophyta</v>
          </cell>
          <cell r="J5155" t="str">
            <v xml:space="preserve"> Embryophyta</v>
          </cell>
          <cell r="K5155" t="str">
            <v xml:space="preserve"> Tracheophyta</v>
          </cell>
          <cell r="L5155" t="str">
            <v>Spermatophyta</v>
          </cell>
          <cell r="M5155" t="str">
            <v xml:space="preserve"> Magnoliophyta</v>
          </cell>
          <cell r="N5155" t="str">
            <v xml:space="preserve"> eudicotyledons</v>
          </cell>
          <cell r="O5155" t="str">
            <v xml:space="preserve"> Gunneridae</v>
          </cell>
          <cell r="P5155" t="str">
            <v>Pentapetalae</v>
          </cell>
          <cell r="Q5155" t="str">
            <v xml:space="preserve"> rosids</v>
          </cell>
          <cell r="R5155" t="str">
            <v xml:space="preserve"> malvids</v>
          </cell>
          <cell r="S5155" t="str">
            <v xml:space="preserve"> Brassicales</v>
          </cell>
          <cell r="T5155" t="str">
            <v xml:space="preserve"> Brassicaceae</v>
          </cell>
          <cell r="U5155" t="str">
            <v xml:space="preserve"> Brassiceae</v>
          </cell>
        </row>
        <row r="5156">
          <cell r="B5156" t="str">
            <v>A0A078HFB5</v>
          </cell>
          <cell r="C5156" t="str">
            <v xml:space="preserve"> Brassica napus (Rape).</v>
          </cell>
          <cell r="E5156" t="str">
            <v xml:space="preserve"> NCBI_TaxID=3708 {ECO:0000313|EMBL:CDY36497.1, ECO:0000313|Proteomes:UP000028999};</v>
          </cell>
          <cell r="G5156" t="str">
            <v>Eukaryota</v>
          </cell>
          <cell r="H5156" t="str">
            <v xml:space="preserve"> Viridiplantae</v>
          </cell>
          <cell r="I5156" t="str">
            <v xml:space="preserve"> Streptophyta</v>
          </cell>
          <cell r="J5156" t="str">
            <v xml:space="preserve"> Embryophyta</v>
          </cell>
          <cell r="K5156" t="str">
            <v xml:space="preserve"> Tracheophyta</v>
          </cell>
          <cell r="L5156" t="str">
            <v>Spermatophyta</v>
          </cell>
          <cell r="M5156" t="str">
            <v xml:space="preserve"> Magnoliophyta</v>
          </cell>
          <cell r="N5156" t="str">
            <v xml:space="preserve"> eudicotyledons</v>
          </cell>
          <cell r="O5156" t="str">
            <v xml:space="preserve"> Gunneridae</v>
          </cell>
          <cell r="P5156" t="str">
            <v>Pentapetalae</v>
          </cell>
          <cell r="Q5156" t="str">
            <v xml:space="preserve"> rosids</v>
          </cell>
          <cell r="R5156" t="str">
            <v xml:space="preserve"> malvids</v>
          </cell>
          <cell r="S5156" t="str">
            <v xml:space="preserve"> Brassicales</v>
          </cell>
          <cell r="T5156" t="str">
            <v xml:space="preserve"> Brassicaceae</v>
          </cell>
          <cell r="U5156" t="str">
            <v xml:space="preserve"> Brassiceae</v>
          </cell>
        </row>
        <row r="5157">
          <cell r="B5157" t="str">
            <v>A0A078HHG3</v>
          </cell>
          <cell r="C5157" t="str">
            <v xml:space="preserve"> Brassica napus (Rape).</v>
          </cell>
          <cell r="E5157" t="str">
            <v xml:space="preserve"> NCBI_TaxID=3708 {ECO:0000313|EMBL:CDY37141.1, ECO:0000313|Proteomes:UP000028999};</v>
          </cell>
          <cell r="G5157" t="str">
            <v>Eukaryota</v>
          </cell>
          <cell r="H5157" t="str">
            <v xml:space="preserve"> Viridiplantae</v>
          </cell>
          <cell r="I5157" t="str">
            <v xml:space="preserve"> Streptophyta</v>
          </cell>
          <cell r="J5157" t="str">
            <v xml:space="preserve"> Embryophyta</v>
          </cell>
          <cell r="K5157" t="str">
            <v xml:space="preserve"> Tracheophyta</v>
          </cell>
          <cell r="L5157" t="str">
            <v>Spermatophyta</v>
          </cell>
          <cell r="M5157" t="str">
            <v xml:space="preserve"> Magnoliophyta</v>
          </cell>
          <cell r="N5157" t="str">
            <v xml:space="preserve"> eudicotyledons</v>
          </cell>
          <cell r="O5157" t="str">
            <v xml:space="preserve"> Gunneridae</v>
          </cell>
          <cell r="P5157" t="str">
            <v>Pentapetalae</v>
          </cell>
          <cell r="Q5157" t="str">
            <v xml:space="preserve"> rosids</v>
          </cell>
          <cell r="R5157" t="str">
            <v xml:space="preserve"> malvids</v>
          </cell>
          <cell r="S5157" t="str">
            <v xml:space="preserve"> Brassicales</v>
          </cell>
          <cell r="T5157" t="str">
            <v xml:space="preserve"> Brassicaceae</v>
          </cell>
          <cell r="U5157" t="str">
            <v xml:space="preserve"> Brassiceae</v>
          </cell>
        </row>
        <row r="5158">
          <cell r="B5158" t="str">
            <v>A0A078HKV9</v>
          </cell>
          <cell r="C5158" t="str">
            <v xml:space="preserve"> Brassica napus (Rape).</v>
          </cell>
          <cell r="E5158" t="str">
            <v xml:space="preserve"> NCBI_TaxID=3708 {ECO:0000313|EMBL:CDY38301.1, ECO:0000313|Proteomes:UP000028999};</v>
          </cell>
          <cell r="G5158" t="str">
            <v>Eukaryota</v>
          </cell>
          <cell r="H5158" t="str">
            <v xml:space="preserve"> Viridiplantae</v>
          </cell>
          <cell r="I5158" t="str">
            <v xml:space="preserve"> Streptophyta</v>
          </cell>
          <cell r="J5158" t="str">
            <v xml:space="preserve"> Embryophyta</v>
          </cell>
          <cell r="K5158" t="str">
            <v xml:space="preserve"> Tracheophyta</v>
          </cell>
          <cell r="L5158" t="str">
            <v>Spermatophyta</v>
          </cell>
          <cell r="M5158" t="str">
            <v xml:space="preserve"> Magnoliophyta</v>
          </cell>
          <cell r="N5158" t="str">
            <v xml:space="preserve"> eudicotyledons</v>
          </cell>
          <cell r="O5158" t="str">
            <v xml:space="preserve"> Gunneridae</v>
          </cell>
          <cell r="P5158" t="str">
            <v>Pentapetalae</v>
          </cell>
          <cell r="Q5158" t="str">
            <v xml:space="preserve"> rosids</v>
          </cell>
          <cell r="R5158" t="str">
            <v xml:space="preserve"> malvids</v>
          </cell>
          <cell r="S5158" t="str">
            <v xml:space="preserve"> Brassicales</v>
          </cell>
          <cell r="T5158" t="str">
            <v xml:space="preserve"> Brassicaceae</v>
          </cell>
          <cell r="U5158" t="str">
            <v xml:space="preserve"> Brassiceae</v>
          </cell>
        </row>
        <row r="5159">
          <cell r="B5159" t="str">
            <v>A0A078HLV9</v>
          </cell>
          <cell r="C5159" t="str">
            <v xml:space="preserve"> Brassica napus (Rape).</v>
          </cell>
          <cell r="E5159" t="str">
            <v xml:space="preserve"> NCBI_TaxID=3708 {ECO:0000313|EMBL:CDY37848.1, ECO:0000313|Proteomes:UP000028999};</v>
          </cell>
          <cell r="G5159" t="str">
            <v>Eukaryota</v>
          </cell>
          <cell r="H5159" t="str">
            <v xml:space="preserve"> Viridiplantae</v>
          </cell>
          <cell r="I5159" t="str">
            <v xml:space="preserve"> Streptophyta</v>
          </cell>
          <cell r="J5159" t="str">
            <v xml:space="preserve"> Embryophyta</v>
          </cell>
          <cell r="K5159" t="str">
            <v xml:space="preserve"> Tracheophyta</v>
          </cell>
          <cell r="L5159" t="str">
            <v>Spermatophyta</v>
          </cell>
          <cell r="M5159" t="str">
            <v xml:space="preserve"> Magnoliophyta</v>
          </cell>
          <cell r="N5159" t="str">
            <v xml:space="preserve"> eudicotyledons</v>
          </cell>
          <cell r="O5159" t="str">
            <v xml:space="preserve"> Gunneridae</v>
          </cell>
          <cell r="P5159" t="str">
            <v>Pentapetalae</v>
          </cell>
          <cell r="Q5159" t="str">
            <v xml:space="preserve"> rosids</v>
          </cell>
          <cell r="R5159" t="str">
            <v xml:space="preserve"> malvids</v>
          </cell>
          <cell r="S5159" t="str">
            <v xml:space="preserve"> Brassicales</v>
          </cell>
          <cell r="T5159" t="str">
            <v xml:space="preserve"> Brassicaceae</v>
          </cell>
          <cell r="U5159" t="str">
            <v xml:space="preserve"> Brassiceae</v>
          </cell>
        </row>
        <row r="5160">
          <cell r="B5160" t="str">
            <v>A0A078HRQ3</v>
          </cell>
          <cell r="C5160" t="str">
            <v xml:space="preserve"> Brassica napus (Rape).</v>
          </cell>
          <cell r="E5160" t="str">
            <v xml:space="preserve"> NCBI_TaxID=3708 {ECO:0000313|EMBL:CDY39954.1, ECO:0000313|Proteomes:UP000028999};</v>
          </cell>
          <cell r="G5160" t="str">
            <v>Eukaryota</v>
          </cell>
          <cell r="H5160" t="str">
            <v xml:space="preserve"> Viridiplantae</v>
          </cell>
          <cell r="I5160" t="str">
            <v xml:space="preserve"> Streptophyta</v>
          </cell>
          <cell r="J5160" t="str">
            <v xml:space="preserve"> Embryophyta</v>
          </cell>
          <cell r="K5160" t="str">
            <v xml:space="preserve"> Tracheophyta</v>
          </cell>
          <cell r="L5160" t="str">
            <v>Spermatophyta</v>
          </cell>
          <cell r="M5160" t="str">
            <v xml:space="preserve"> Magnoliophyta</v>
          </cell>
          <cell r="N5160" t="str">
            <v xml:space="preserve"> eudicotyledons</v>
          </cell>
          <cell r="O5160" t="str">
            <v xml:space="preserve"> Gunneridae</v>
          </cell>
          <cell r="P5160" t="str">
            <v>Pentapetalae</v>
          </cell>
          <cell r="Q5160" t="str">
            <v xml:space="preserve"> rosids</v>
          </cell>
          <cell r="R5160" t="str">
            <v xml:space="preserve"> malvids</v>
          </cell>
          <cell r="S5160" t="str">
            <v xml:space="preserve"> Brassicales</v>
          </cell>
          <cell r="T5160" t="str">
            <v xml:space="preserve"> Brassicaceae</v>
          </cell>
          <cell r="U5160" t="str">
            <v xml:space="preserve"> Brassiceae</v>
          </cell>
        </row>
        <row r="5161">
          <cell r="B5161" t="str">
            <v>A0A078HZM1</v>
          </cell>
          <cell r="C5161" t="str">
            <v xml:space="preserve"> Brassica napus (Rape).</v>
          </cell>
          <cell r="E5161" t="str">
            <v xml:space="preserve"> NCBI_TaxID=3708 {ECO:0000313|EMBL:CDY42223.1, ECO:0000313|Proteomes:UP000028999};</v>
          </cell>
          <cell r="G5161" t="str">
            <v>Eukaryota</v>
          </cell>
          <cell r="H5161" t="str">
            <v xml:space="preserve"> Viridiplantae</v>
          </cell>
          <cell r="I5161" t="str">
            <v xml:space="preserve"> Streptophyta</v>
          </cell>
          <cell r="J5161" t="str">
            <v xml:space="preserve"> Embryophyta</v>
          </cell>
          <cell r="K5161" t="str">
            <v xml:space="preserve"> Tracheophyta</v>
          </cell>
          <cell r="L5161" t="str">
            <v>Spermatophyta</v>
          </cell>
          <cell r="M5161" t="str">
            <v xml:space="preserve"> Magnoliophyta</v>
          </cell>
          <cell r="N5161" t="str">
            <v xml:space="preserve"> eudicotyledons</v>
          </cell>
          <cell r="O5161" t="str">
            <v xml:space="preserve"> Gunneridae</v>
          </cell>
          <cell r="P5161" t="str">
            <v>Pentapetalae</v>
          </cell>
          <cell r="Q5161" t="str">
            <v xml:space="preserve"> rosids</v>
          </cell>
          <cell r="R5161" t="str">
            <v xml:space="preserve"> malvids</v>
          </cell>
          <cell r="S5161" t="str">
            <v xml:space="preserve"> Brassicales</v>
          </cell>
          <cell r="T5161" t="str">
            <v xml:space="preserve"> Brassicaceae</v>
          </cell>
          <cell r="U5161" t="str">
            <v xml:space="preserve"> Brassiceae</v>
          </cell>
        </row>
        <row r="5162">
          <cell r="B5162" t="str">
            <v>A0A078I1C4</v>
          </cell>
          <cell r="C5162" t="str">
            <v xml:space="preserve"> Brassica napus (Rape).</v>
          </cell>
          <cell r="E5162" t="str">
            <v xml:space="preserve"> NCBI_TaxID=3708 {ECO:0000313|EMBL:CDY43581.1, ECO:0000313|Proteomes:UP000028999};</v>
          </cell>
          <cell r="G5162" t="str">
            <v>Eukaryota</v>
          </cell>
          <cell r="H5162" t="str">
            <v xml:space="preserve"> Viridiplantae</v>
          </cell>
          <cell r="I5162" t="str">
            <v xml:space="preserve"> Streptophyta</v>
          </cell>
          <cell r="J5162" t="str">
            <v xml:space="preserve"> Embryophyta</v>
          </cell>
          <cell r="K5162" t="str">
            <v xml:space="preserve"> Tracheophyta</v>
          </cell>
          <cell r="L5162" t="str">
            <v>Spermatophyta</v>
          </cell>
          <cell r="M5162" t="str">
            <v xml:space="preserve"> Magnoliophyta</v>
          </cell>
          <cell r="N5162" t="str">
            <v xml:space="preserve"> eudicotyledons</v>
          </cell>
          <cell r="O5162" t="str">
            <v xml:space="preserve"> Gunneridae</v>
          </cell>
          <cell r="P5162" t="str">
            <v>Pentapetalae</v>
          </cell>
          <cell r="Q5162" t="str">
            <v xml:space="preserve"> rosids</v>
          </cell>
          <cell r="R5162" t="str">
            <v xml:space="preserve"> malvids</v>
          </cell>
          <cell r="S5162" t="str">
            <v xml:space="preserve"> Brassicales</v>
          </cell>
          <cell r="T5162" t="str">
            <v xml:space="preserve"> Brassicaceae</v>
          </cell>
          <cell r="U5162" t="str">
            <v xml:space="preserve"> Brassiceae</v>
          </cell>
        </row>
        <row r="5163">
          <cell r="B5163" t="str">
            <v>A0A078J234</v>
          </cell>
          <cell r="C5163" t="str">
            <v xml:space="preserve"> Brassica napus (Rape).</v>
          </cell>
          <cell r="E5163" t="str">
            <v xml:space="preserve"> NCBI_TaxID=3708 {ECO:0000313|EMBL:CDY59666.1, ECO:0000313|Proteomes:UP000028999};</v>
          </cell>
          <cell r="G5163" t="str">
            <v>Eukaryota</v>
          </cell>
          <cell r="H5163" t="str">
            <v xml:space="preserve"> Viridiplantae</v>
          </cell>
          <cell r="I5163" t="str">
            <v xml:space="preserve"> Streptophyta</v>
          </cell>
          <cell r="J5163" t="str">
            <v xml:space="preserve"> Embryophyta</v>
          </cell>
          <cell r="K5163" t="str">
            <v xml:space="preserve"> Tracheophyta</v>
          </cell>
          <cell r="L5163" t="str">
            <v>Spermatophyta</v>
          </cell>
          <cell r="M5163" t="str">
            <v xml:space="preserve"> Magnoliophyta</v>
          </cell>
          <cell r="N5163" t="str">
            <v xml:space="preserve"> eudicotyledons</v>
          </cell>
          <cell r="O5163" t="str">
            <v xml:space="preserve"> Gunneridae</v>
          </cell>
          <cell r="P5163" t="str">
            <v>Pentapetalae</v>
          </cell>
          <cell r="Q5163" t="str">
            <v xml:space="preserve"> rosids</v>
          </cell>
          <cell r="R5163" t="str">
            <v xml:space="preserve"> malvids</v>
          </cell>
          <cell r="S5163" t="str">
            <v xml:space="preserve"> Brassicales</v>
          </cell>
          <cell r="T5163" t="str">
            <v xml:space="preserve"> Brassicaceae</v>
          </cell>
          <cell r="U5163" t="str">
            <v xml:space="preserve"> Brassiceae</v>
          </cell>
        </row>
        <row r="5164">
          <cell r="B5164" t="str">
            <v>A0A078J5S9</v>
          </cell>
          <cell r="C5164" t="str">
            <v xml:space="preserve"> Brassica napus (Rape).</v>
          </cell>
          <cell r="E5164" t="str">
            <v xml:space="preserve"> NCBI_TaxID=3708 {ECO:0000313|EMBL:CDY59668.1, ECO:0000313|Proteomes:UP000028999};</v>
          </cell>
          <cell r="G5164" t="str">
            <v>Eukaryota</v>
          </cell>
          <cell r="H5164" t="str">
            <v xml:space="preserve"> Viridiplantae</v>
          </cell>
          <cell r="I5164" t="str">
            <v xml:space="preserve"> Streptophyta</v>
          </cell>
          <cell r="J5164" t="str">
            <v xml:space="preserve"> Embryophyta</v>
          </cell>
          <cell r="K5164" t="str">
            <v xml:space="preserve"> Tracheophyta</v>
          </cell>
          <cell r="L5164" t="str">
            <v>Spermatophyta</v>
          </cell>
          <cell r="M5164" t="str">
            <v xml:space="preserve"> Magnoliophyta</v>
          </cell>
          <cell r="N5164" t="str">
            <v xml:space="preserve"> eudicotyledons</v>
          </cell>
          <cell r="O5164" t="str">
            <v xml:space="preserve"> Gunneridae</v>
          </cell>
          <cell r="P5164" t="str">
            <v>Pentapetalae</v>
          </cell>
          <cell r="Q5164" t="str">
            <v xml:space="preserve"> rosids</v>
          </cell>
          <cell r="R5164" t="str">
            <v xml:space="preserve"> malvids</v>
          </cell>
          <cell r="S5164" t="str">
            <v xml:space="preserve"> Brassicales</v>
          </cell>
          <cell r="T5164" t="str">
            <v xml:space="preserve"> Brassicaceae</v>
          </cell>
          <cell r="U5164" t="str">
            <v xml:space="preserve"> Brassiceae</v>
          </cell>
        </row>
        <row r="5165">
          <cell r="B5165" t="str">
            <v>A0A078J995</v>
          </cell>
          <cell r="C5165" t="str">
            <v xml:space="preserve"> Brassica napus (Rape).</v>
          </cell>
          <cell r="E5165" t="str">
            <v xml:space="preserve"> NCBI_TaxID=3708 {ECO:0000313|EMBL:CDY63765.1, ECO:0000313|Proteomes:UP000028999};</v>
          </cell>
          <cell r="G5165" t="str">
            <v>Eukaryota</v>
          </cell>
          <cell r="H5165" t="str">
            <v xml:space="preserve"> Viridiplantae</v>
          </cell>
          <cell r="I5165" t="str">
            <v xml:space="preserve"> Streptophyta</v>
          </cell>
          <cell r="J5165" t="str">
            <v xml:space="preserve"> Embryophyta</v>
          </cell>
          <cell r="K5165" t="str">
            <v xml:space="preserve"> Tracheophyta</v>
          </cell>
          <cell r="L5165" t="str">
            <v>Spermatophyta</v>
          </cell>
          <cell r="M5165" t="str">
            <v xml:space="preserve"> Magnoliophyta</v>
          </cell>
          <cell r="N5165" t="str">
            <v xml:space="preserve"> eudicotyledons</v>
          </cell>
          <cell r="O5165" t="str">
            <v xml:space="preserve"> Gunneridae</v>
          </cell>
          <cell r="P5165" t="str">
            <v>Pentapetalae</v>
          </cell>
          <cell r="Q5165" t="str">
            <v xml:space="preserve"> rosids</v>
          </cell>
          <cell r="R5165" t="str">
            <v xml:space="preserve"> malvids</v>
          </cell>
          <cell r="S5165" t="str">
            <v xml:space="preserve"> Brassicales</v>
          </cell>
          <cell r="T5165" t="str">
            <v xml:space="preserve"> Brassicaceae</v>
          </cell>
          <cell r="U5165" t="str">
            <v xml:space="preserve"> Brassiceae</v>
          </cell>
        </row>
        <row r="5166">
          <cell r="B5166" t="str">
            <v>A0A078JLR3</v>
          </cell>
          <cell r="C5166" t="str">
            <v xml:space="preserve"> Brassica napus (Rape).</v>
          </cell>
          <cell r="E5166" t="str">
            <v xml:space="preserve"> NCBI_TaxID=3708 {ECO:0000313|EMBL:CDY66736.1, ECO:0000313|Proteomes:UP000028999};</v>
          </cell>
          <cell r="G5166" t="str">
            <v>Eukaryota</v>
          </cell>
          <cell r="H5166" t="str">
            <v xml:space="preserve"> Viridiplantae</v>
          </cell>
          <cell r="I5166" t="str">
            <v xml:space="preserve"> Streptophyta</v>
          </cell>
          <cell r="J5166" t="str">
            <v xml:space="preserve"> Embryophyta</v>
          </cell>
          <cell r="K5166" t="str">
            <v xml:space="preserve"> Tracheophyta</v>
          </cell>
          <cell r="L5166" t="str">
            <v>Spermatophyta</v>
          </cell>
          <cell r="M5166" t="str">
            <v xml:space="preserve"> Magnoliophyta</v>
          </cell>
          <cell r="N5166" t="str">
            <v xml:space="preserve"> eudicotyledons</v>
          </cell>
          <cell r="O5166" t="str">
            <v xml:space="preserve"> Gunneridae</v>
          </cell>
          <cell r="P5166" t="str">
            <v>Pentapetalae</v>
          </cell>
          <cell r="Q5166" t="str">
            <v xml:space="preserve"> rosids</v>
          </cell>
          <cell r="R5166" t="str">
            <v xml:space="preserve"> malvids</v>
          </cell>
          <cell r="S5166" t="str">
            <v xml:space="preserve"> Brassicales</v>
          </cell>
          <cell r="T5166" t="str">
            <v xml:space="preserve"> Brassicaceae</v>
          </cell>
          <cell r="U5166" t="str">
            <v xml:space="preserve"> Brassiceae</v>
          </cell>
        </row>
        <row r="5167">
          <cell r="B5167" t="str">
            <v>A0A078JRR1</v>
          </cell>
          <cell r="C5167" t="str">
            <v xml:space="preserve"> Brassica napus (Rape).</v>
          </cell>
          <cell r="E5167" t="str">
            <v xml:space="preserve"> NCBI_TaxID=3708 {ECO:0000313|EMBL:CDY68122.1, ECO:0000313|Proteomes:UP000028999};</v>
          </cell>
          <cell r="G5167" t="str">
            <v>Eukaryota</v>
          </cell>
          <cell r="H5167" t="str">
            <v xml:space="preserve"> Viridiplantae</v>
          </cell>
          <cell r="I5167" t="str">
            <v xml:space="preserve"> Streptophyta</v>
          </cell>
          <cell r="J5167" t="str">
            <v xml:space="preserve"> Embryophyta</v>
          </cell>
          <cell r="K5167" t="str">
            <v xml:space="preserve"> Tracheophyta</v>
          </cell>
          <cell r="L5167" t="str">
            <v>Spermatophyta</v>
          </cell>
          <cell r="M5167" t="str">
            <v xml:space="preserve"> Magnoliophyta</v>
          </cell>
          <cell r="N5167" t="str">
            <v xml:space="preserve"> eudicotyledons</v>
          </cell>
          <cell r="O5167" t="str">
            <v xml:space="preserve"> Gunneridae</v>
          </cell>
          <cell r="P5167" t="str">
            <v>Pentapetalae</v>
          </cell>
          <cell r="Q5167" t="str">
            <v xml:space="preserve"> rosids</v>
          </cell>
          <cell r="R5167" t="str">
            <v xml:space="preserve"> malvids</v>
          </cell>
          <cell r="S5167" t="str">
            <v xml:space="preserve"> Brassicales</v>
          </cell>
          <cell r="T5167" t="str">
            <v xml:space="preserve"> Brassicaceae</v>
          </cell>
          <cell r="U5167" t="str">
            <v xml:space="preserve"> Brassiceae</v>
          </cell>
        </row>
        <row r="5168">
          <cell r="B5168" t="str">
            <v>A0A078JSQ0</v>
          </cell>
          <cell r="C5168" t="str">
            <v xml:space="preserve"> Brassica napus (Rape).</v>
          </cell>
          <cell r="E5168" t="str">
            <v xml:space="preserve"> NCBI_TaxID=3708 {ECO:0000313|EMBL:CDY70638.1, ECO:0000313|Proteomes:UP000028999};</v>
          </cell>
          <cell r="G5168" t="str">
            <v>Eukaryota</v>
          </cell>
          <cell r="H5168" t="str">
            <v xml:space="preserve"> Viridiplantae</v>
          </cell>
          <cell r="I5168" t="str">
            <v xml:space="preserve"> Streptophyta</v>
          </cell>
          <cell r="J5168" t="str">
            <v xml:space="preserve"> Embryophyta</v>
          </cell>
          <cell r="K5168" t="str">
            <v xml:space="preserve"> Tracheophyta</v>
          </cell>
          <cell r="L5168" t="str">
            <v>Spermatophyta</v>
          </cell>
          <cell r="M5168" t="str">
            <v xml:space="preserve"> Magnoliophyta</v>
          </cell>
          <cell r="N5168" t="str">
            <v xml:space="preserve"> eudicotyledons</v>
          </cell>
          <cell r="O5168" t="str">
            <v xml:space="preserve"> Gunneridae</v>
          </cell>
          <cell r="P5168" t="str">
            <v>Pentapetalae</v>
          </cell>
          <cell r="Q5168" t="str">
            <v xml:space="preserve"> rosids</v>
          </cell>
          <cell r="R5168" t="str">
            <v xml:space="preserve"> malvids</v>
          </cell>
          <cell r="S5168" t="str">
            <v xml:space="preserve"> Brassicales</v>
          </cell>
          <cell r="T5168" t="str">
            <v xml:space="preserve"> Brassicaceae</v>
          </cell>
          <cell r="U5168" t="str">
            <v xml:space="preserve"> Brassiceae</v>
          </cell>
        </row>
        <row r="5169">
          <cell r="B5169" t="str">
            <v>A0A078JUS8</v>
          </cell>
          <cell r="C5169" t="str">
            <v xml:space="preserve"> Brassica napus (Rape).</v>
          </cell>
          <cell r="E5169" t="str">
            <v xml:space="preserve"> NCBI_TaxID=3708 {ECO:0000313|EMBL:CDY69321.1, ECO:0000313|Proteomes:UP000028999};</v>
          </cell>
          <cell r="G5169" t="str">
            <v>Eukaryota</v>
          </cell>
          <cell r="H5169" t="str">
            <v xml:space="preserve"> Viridiplantae</v>
          </cell>
          <cell r="I5169" t="str">
            <v xml:space="preserve"> Streptophyta</v>
          </cell>
          <cell r="J5169" t="str">
            <v xml:space="preserve"> Embryophyta</v>
          </cell>
          <cell r="K5169" t="str">
            <v xml:space="preserve"> Tracheophyta</v>
          </cell>
          <cell r="L5169" t="str">
            <v>Spermatophyta</v>
          </cell>
          <cell r="M5169" t="str">
            <v xml:space="preserve"> Magnoliophyta</v>
          </cell>
          <cell r="N5169" t="str">
            <v xml:space="preserve"> eudicotyledons</v>
          </cell>
          <cell r="O5169" t="str">
            <v xml:space="preserve"> Gunneridae</v>
          </cell>
          <cell r="P5169" t="str">
            <v>Pentapetalae</v>
          </cell>
          <cell r="Q5169" t="str">
            <v xml:space="preserve"> rosids</v>
          </cell>
          <cell r="R5169" t="str">
            <v xml:space="preserve"> malvids</v>
          </cell>
          <cell r="S5169" t="str">
            <v xml:space="preserve"> Brassicales</v>
          </cell>
          <cell r="T5169" t="str">
            <v xml:space="preserve"> Brassicaceae</v>
          </cell>
          <cell r="U5169" t="str">
            <v xml:space="preserve"> Brassiceae</v>
          </cell>
        </row>
        <row r="5170">
          <cell r="B5170" t="str">
            <v>A0A080WKX9</v>
          </cell>
          <cell r="C5170" t="str">
            <v xml:space="preserve"> Trichophyton rubrum (strain ATCC MYA-4607 / CBS 118892) (Athlete's foot fungus).</v>
          </cell>
          <cell r="E5170" t="str">
            <v xml:space="preserve"> NCBI_TaxID=559305 {ECO:0000313|EMBL:KFL62314.1, ECO:0000313|Proteomes:UP000008864};</v>
          </cell>
          <cell r="G5170" t="str">
            <v>Eukaryota</v>
          </cell>
          <cell r="H5170" t="str">
            <v xml:space="preserve"> Fungi</v>
          </cell>
          <cell r="I5170" t="str">
            <v xml:space="preserve"> Dikarya</v>
          </cell>
          <cell r="J5170" t="str">
            <v xml:space="preserve"> Ascomycota</v>
          </cell>
          <cell r="K5170" t="str">
            <v xml:space="preserve"> Pezizomycotina</v>
          </cell>
          <cell r="L5170" t="str">
            <v xml:space="preserve"> Eurotiomycetes</v>
          </cell>
          <cell r="M5170" t="str">
            <v>Eurotiomycetidae</v>
          </cell>
          <cell r="N5170" t="str">
            <v xml:space="preserve"> Onygenales</v>
          </cell>
          <cell r="O5170" t="str">
            <v xml:space="preserve"> Arthrodermataceae</v>
          </cell>
          <cell r="P5170" t="str">
            <v xml:space="preserve"> Trichophyton.</v>
          </cell>
        </row>
        <row r="5171">
          <cell r="B5171" t="str">
            <v>A0A080WW69</v>
          </cell>
          <cell r="C5171" t="str">
            <v xml:space="preserve"> Trichophyton rubrum (strain ATCC MYA-4607 / CBS 118892) (Athlete's foot fungus).</v>
          </cell>
          <cell r="E5171" t="str">
            <v xml:space="preserve"> NCBI_TaxID=559305 {ECO:0000313|EMBL:KFL62313.1, ECO:0000313|Proteomes:UP000008864};</v>
          </cell>
          <cell r="G5171" t="str">
            <v>Eukaryota</v>
          </cell>
          <cell r="H5171" t="str">
            <v xml:space="preserve"> Fungi</v>
          </cell>
          <cell r="I5171" t="str">
            <v xml:space="preserve"> Dikarya</v>
          </cell>
          <cell r="J5171" t="str">
            <v xml:space="preserve"> Ascomycota</v>
          </cell>
          <cell r="K5171" t="str">
            <v xml:space="preserve"> Pezizomycotina</v>
          </cell>
          <cell r="L5171" t="str">
            <v xml:space="preserve"> Eurotiomycetes</v>
          </cell>
          <cell r="M5171" t="str">
            <v>Eurotiomycetidae</v>
          </cell>
          <cell r="N5171" t="str">
            <v xml:space="preserve"> Onygenales</v>
          </cell>
          <cell r="O5171" t="str">
            <v xml:space="preserve"> Arthrodermataceae</v>
          </cell>
          <cell r="P5171" t="str">
            <v xml:space="preserve"> Trichophyton.</v>
          </cell>
        </row>
        <row r="5172">
          <cell r="B5172" t="str">
            <v>A0A081CJQ0</v>
          </cell>
          <cell r="C5172" t="str">
            <v xml:space="preserve"> Pseudozyma antarctica (Yeast) (Candida antarctica).</v>
          </cell>
          <cell r="E5172" t="str">
            <v xml:space="preserve"> NCBI_TaxID=84753 {ECO:0000313|EMBL:GAK66896.1, ECO:0000313|Proteomes:UP000053758};</v>
          </cell>
          <cell r="G5172" t="str">
            <v>Eukaryota</v>
          </cell>
          <cell r="H5172" t="str">
            <v xml:space="preserve"> Fungi</v>
          </cell>
          <cell r="I5172" t="str">
            <v xml:space="preserve"> Dikarya</v>
          </cell>
          <cell r="J5172" t="str">
            <v xml:space="preserve"> Basidiomycota</v>
          </cell>
          <cell r="K5172" t="str">
            <v xml:space="preserve"> Ustilaginomycotina</v>
          </cell>
          <cell r="L5172" t="str">
            <v>Ustilaginomycetes</v>
          </cell>
          <cell r="M5172" t="str">
            <v xml:space="preserve"> Ustilaginales</v>
          </cell>
          <cell r="N5172" t="str">
            <v xml:space="preserve"> Ustilaginaceae</v>
          </cell>
          <cell r="O5172" t="str">
            <v xml:space="preserve"> Moesziomyces.</v>
          </cell>
        </row>
        <row r="5173">
          <cell r="B5173" t="str">
            <v>A0A084FUL1</v>
          </cell>
          <cell r="C5173" t="str">
            <v xml:space="preserve"> Scedosporium apiospermum.</v>
          </cell>
          <cell r="E5173" t="str">
            <v xml:space="preserve"> NCBI_TaxID=563466 {ECO:0000313|EMBL:KEZ38773.1, ECO:0000313|Proteomes:UP000028545};</v>
          </cell>
          <cell r="G5173" t="str">
            <v>Eukaryota</v>
          </cell>
          <cell r="H5173" t="str">
            <v xml:space="preserve"> Fungi</v>
          </cell>
          <cell r="I5173" t="str">
            <v xml:space="preserve"> Dikarya</v>
          </cell>
          <cell r="J5173" t="str">
            <v xml:space="preserve"> Ascomycota</v>
          </cell>
          <cell r="K5173" t="str">
            <v xml:space="preserve"> Pezizomycotina</v>
          </cell>
          <cell r="L5173" t="str">
            <v>Sordariomycetes</v>
          </cell>
          <cell r="M5173" t="str">
            <v xml:space="preserve"> Hypocreomycetidae</v>
          </cell>
          <cell r="N5173" t="str">
            <v xml:space="preserve"> Microascales</v>
          </cell>
          <cell r="O5173" t="str">
            <v xml:space="preserve"> Microascaceae</v>
          </cell>
          <cell r="P5173" t="str">
            <v>Scedosporium.</v>
          </cell>
        </row>
        <row r="5174">
          <cell r="B5174" t="str">
            <v>A0A084FX45</v>
          </cell>
          <cell r="C5174" t="str">
            <v xml:space="preserve"> Scedosporium apiospermum.</v>
          </cell>
          <cell r="E5174" t="str">
            <v xml:space="preserve"> NCBI_TaxID=563466 {ECO:0000313|EMBL:KEZ39657.1, ECO:0000313|Proteomes:UP000028545};</v>
          </cell>
          <cell r="G5174" t="str">
            <v>Eukaryota</v>
          </cell>
          <cell r="H5174" t="str">
            <v xml:space="preserve"> Fungi</v>
          </cell>
          <cell r="I5174" t="str">
            <v xml:space="preserve"> Dikarya</v>
          </cell>
          <cell r="J5174" t="str">
            <v xml:space="preserve"> Ascomycota</v>
          </cell>
          <cell r="K5174" t="str">
            <v xml:space="preserve"> Pezizomycotina</v>
          </cell>
          <cell r="L5174" t="str">
            <v>Sordariomycetes</v>
          </cell>
          <cell r="M5174" t="str">
            <v xml:space="preserve"> Hypocreomycetidae</v>
          </cell>
          <cell r="N5174" t="str">
            <v xml:space="preserve"> Microascales</v>
          </cell>
          <cell r="O5174" t="str">
            <v xml:space="preserve"> Microascaceae</v>
          </cell>
          <cell r="P5174" t="str">
            <v>Scedosporium.</v>
          </cell>
        </row>
        <row r="5175">
          <cell r="B5175" t="str">
            <v>A0A084VP73</v>
          </cell>
          <cell r="C5175" t="str">
            <v xml:space="preserve"> Anopheles sinensis (Mosquito).</v>
          </cell>
          <cell r="E5175" t="str">
            <v xml:space="preserve"> NCBI_TaxID=74873 {ECO:0000313|EMBL:KFB39767.1, ECO:0000313|Proteomes:UP000030765};</v>
          </cell>
          <cell r="G5175" t="str">
            <v>Eukaryota</v>
          </cell>
          <cell r="H5175" t="str">
            <v xml:space="preserve"> Metazoa</v>
          </cell>
          <cell r="I5175" t="str">
            <v xml:space="preserve"> Ecdysozoa</v>
          </cell>
          <cell r="J5175" t="str">
            <v xml:space="preserve"> Arthropoda</v>
          </cell>
          <cell r="K5175" t="str">
            <v xml:space="preserve"> Hexapoda</v>
          </cell>
          <cell r="L5175" t="str">
            <v xml:space="preserve"> Insecta</v>
          </cell>
          <cell r="M5175" t="str">
            <v>Pterygota</v>
          </cell>
          <cell r="N5175" t="str">
            <v xml:space="preserve"> Neoptera</v>
          </cell>
          <cell r="O5175" t="str">
            <v xml:space="preserve"> Holometabola</v>
          </cell>
          <cell r="P5175" t="str">
            <v xml:space="preserve"> Diptera</v>
          </cell>
          <cell r="Q5175" t="str">
            <v xml:space="preserve"> Nematocera</v>
          </cell>
          <cell r="R5175" t="str">
            <v xml:space="preserve"> Culicoidea</v>
          </cell>
          <cell r="S5175" t="str">
            <v>Culicidae</v>
          </cell>
          <cell r="T5175" t="str">
            <v xml:space="preserve"> Anophelinae</v>
          </cell>
          <cell r="U5175" t="str">
            <v xml:space="preserve"> Anopheles.</v>
          </cell>
        </row>
        <row r="5176">
          <cell r="B5176" t="str">
            <v>A0A084W8T7</v>
          </cell>
          <cell r="C5176" t="str">
            <v xml:space="preserve"> Anopheles sinensis (Mosquito).</v>
          </cell>
          <cell r="E5176" t="str">
            <v xml:space="preserve"> NCBI_TaxID=74873 {ECO:0000313|EMBL:KFB46631.1, ECO:0000313|Proteomes:UP000030765};</v>
          </cell>
          <cell r="G5176" t="str">
            <v>Eukaryota</v>
          </cell>
          <cell r="H5176" t="str">
            <v xml:space="preserve"> Metazoa</v>
          </cell>
          <cell r="I5176" t="str">
            <v xml:space="preserve"> Ecdysozoa</v>
          </cell>
          <cell r="J5176" t="str">
            <v xml:space="preserve"> Arthropoda</v>
          </cell>
          <cell r="K5176" t="str">
            <v xml:space="preserve"> Hexapoda</v>
          </cell>
          <cell r="L5176" t="str">
            <v xml:space="preserve"> Insecta</v>
          </cell>
          <cell r="M5176" t="str">
            <v>Pterygota</v>
          </cell>
          <cell r="N5176" t="str">
            <v xml:space="preserve"> Neoptera</v>
          </cell>
          <cell r="O5176" t="str">
            <v xml:space="preserve"> Holometabola</v>
          </cell>
          <cell r="P5176" t="str">
            <v xml:space="preserve"> Diptera</v>
          </cell>
          <cell r="Q5176" t="str">
            <v xml:space="preserve"> Nematocera</v>
          </cell>
          <cell r="R5176" t="str">
            <v xml:space="preserve"> Culicoidea</v>
          </cell>
          <cell r="S5176" t="str">
            <v>Culicidae</v>
          </cell>
          <cell r="T5176" t="str">
            <v xml:space="preserve"> Anophelinae</v>
          </cell>
          <cell r="U5176" t="str">
            <v xml:space="preserve"> Anopheles.</v>
          </cell>
        </row>
        <row r="5177">
          <cell r="B5177" t="str">
            <v>A0A084WT97</v>
          </cell>
          <cell r="C5177" t="str">
            <v xml:space="preserve"> Anopheles sinensis (Mosquito).</v>
          </cell>
          <cell r="E5177" t="str">
            <v xml:space="preserve"> NCBI_TaxID=74873 {ECO:0000313|EMBL:KFB53441.1, ECO:0000313|Proteomes:UP000030765};</v>
          </cell>
          <cell r="G5177" t="str">
            <v>Eukaryota</v>
          </cell>
          <cell r="H5177" t="str">
            <v xml:space="preserve"> Metazoa</v>
          </cell>
          <cell r="I5177" t="str">
            <v xml:space="preserve"> Ecdysozoa</v>
          </cell>
          <cell r="J5177" t="str">
            <v xml:space="preserve"> Arthropoda</v>
          </cell>
          <cell r="K5177" t="str">
            <v xml:space="preserve"> Hexapoda</v>
          </cell>
          <cell r="L5177" t="str">
            <v xml:space="preserve"> Insecta</v>
          </cell>
          <cell r="M5177" t="str">
            <v>Pterygota</v>
          </cell>
          <cell r="N5177" t="str">
            <v xml:space="preserve"> Neoptera</v>
          </cell>
          <cell r="O5177" t="str">
            <v xml:space="preserve"> Holometabola</v>
          </cell>
          <cell r="P5177" t="str">
            <v xml:space="preserve"> Diptera</v>
          </cell>
          <cell r="Q5177" t="str">
            <v xml:space="preserve"> Nematocera</v>
          </cell>
          <cell r="R5177" t="str">
            <v xml:space="preserve"> Culicoidea</v>
          </cell>
          <cell r="S5177" t="str">
            <v>Culicidae</v>
          </cell>
          <cell r="T5177" t="str">
            <v xml:space="preserve"> Anophelinae</v>
          </cell>
          <cell r="U5177" t="str">
            <v xml:space="preserve"> Anopheles.</v>
          </cell>
        </row>
        <row r="5178">
          <cell r="B5178" t="str">
            <v>A0A085M332</v>
          </cell>
          <cell r="C5178" t="str">
            <v xml:space="preserve"> Trichuris suis (pig whipworm).</v>
          </cell>
          <cell r="E5178" t="str">
            <v xml:space="preserve"> NCBI_TaxID=68888 {ECO:0000313|EMBL:KFD51628.1, ECO:0000313|Proteomes:UP000030764};</v>
          </cell>
          <cell r="G5178" t="str">
            <v>Eukaryota</v>
          </cell>
          <cell r="H5178" t="str">
            <v xml:space="preserve"> Metazoa</v>
          </cell>
          <cell r="I5178" t="str">
            <v xml:space="preserve"> Ecdysozoa</v>
          </cell>
          <cell r="J5178" t="str">
            <v xml:space="preserve"> Nematoda</v>
          </cell>
          <cell r="K5178" t="str">
            <v xml:space="preserve"> Enoplea</v>
          </cell>
          <cell r="L5178" t="str">
            <v xml:space="preserve"> Dorylaimia</v>
          </cell>
          <cell r="M5178" t="str">
            <v>Trichinellida</v>
          </cell>
          <cell r="N5178" t="str">
            <v xml:space="preserve"> Trichuridae</v>
          </cell>
          <cell r="O5178" t="str">
            <v xml:space="preserve"> Trichuris.</v>
          </cell>
        </row>
        <row r="5179">
          <cell r="B5179" t="str">
            <v>A0A085NAT7</v>
          </cell>
          <cell r="C5179" t="str">
            <v xml:space="preserve"> Trichuris suis (pig whipworm).</v>
          </cell>
          <cell r="E5179" t="str">
            <v xml:space="preserve"> NCBI_TaxID=68888 {ECO:0000313|EMBL:KFD66583.1, ECO:0000313|Proteomes:UP000030758};</v>
          </cell>
          <cell r="G5179" t="str">
            <v>Eukaryota</v>
          </cell>
          <cell r="H5179" t="str">
            <v xml:space="preserve"> Metazoa</v>
          </cell>
          <cell r="I5179" t="str">
            <v xml:space="preserve"> Ecdysozoa</v>
          </cell>
          <cell r="J5179" t="str">
            <v xml:space="preserve"> Nematoda</v>
          </cell>
          <cell r="K5179" t="str">
            <v xml:space="preserve"> Enoplea</v>
          </cell>
          <cell r="L5179" t="str">
            <v xml:space="preserve"> Dorylaimia</v>
          </cell>
          <cell r="M5179" t="str">
            <v>Trichinellida</v>
          </cell>
          <cell r="N5179" t="str">
            <v xml:space="preserve"> Trichuridae</v>
          </cell>
          <cell r="O5179" t="str">
            <v xml:space="preserve"> Trichuris.</v>
          </cell>
        </row>
        <row r="5180">
          <cell r="B5180" t="str">
            <v>A0A086ST27</v>
          </cell>
          <cell r="C5180" t="str">
            <v xml:space="preserve"> Acremonium chrysogenum (strain ATCC 11550 / CBS 779.69 / DSM 880 / JCM 23072 / IMI 49137).</v>
          </cell>
          <cell r="E5180" t="str">
            <v xml:space="preserve"> NCBI_TaxID=857340 {ECO:0000313|EMBL:KFH40259.1, ECO:0000313|Proteomes:UP000029964};</v>
          </cell>
          <cell r="G5180" t="str">
            <v>Eukaryota</v>
          </cell>
          <cell r="H5180" t="str">
            <v xml:space="preserve"> Fungi</v>
          </cell>
          <cell r="I5180" t="str">
            <v xml:space="preserve"> Dikarya</v>
          </cell>
          <cell r="J5180" t="str">
            <v xml:space="preserve"> Ascomycota</v>
          </cell>
          <cell r="K5180" t="str">
            <v xml:space="preserve"> Pezizomycotina</v>
          </cell>
          <cell r="L5180" t="str">
            <v>Sordariomycetes</v>
          </cell>
          <cell r="M5180" t="str">
            <v xml:space="preserve"> Hypocreomycetidae</v>
          </cell>
          <cell r="N5180" t="str">
            <v xml:space="preserve"> Hypocreales</v>
          </cell>
          <cell r="O5180" t="str">
            <v>Hypocreales incertae sedis</v>
          </cell>
          <cell r="P5180" t="str">
            <v xml:space="preserve"> Acremonium.</v>
          </cell>
        </row>
        <row r="5181">
          <cell r="B5181" t="str">
            <v>A0A086T5T2</v>
          </cell>
          <cell r="C5181" t="str">
            <v xml:space="preserve"> Acremonium chrysogenum (strain ATCC 11550 / CBS 779.69 / DSM 880 / JCM 23072 / IMI 49137).</v>
          </cell>
          <cell r="E5181" t="str">
            <v xml:space="preserve"> NCBI_TaxID=857340 {ECO:0000313|EMBL:KFH44714.1, ECO:0000313|Proteomes:UP000029964};</v>
          </cell>
          <cell r="G5181" t="str">
            <v>Eukaryota</v>
          </cell>
          <cell r="H5181" t="str">
            <v xml:space="preserve"> Fungi</v>
          </cell>
          <cell r="I5181" t="str">
            <v xml:space="preserve"> Dikarya</v>
          </cell>
          <cell r="J5181" t="str">
            <v xml:space="preserve"> Ascomycota</v>
          </cell>
          <cell r="K5181" t="str">
            <v xml:space="preserve"> Pezizomycotina</v>
          </cell>
          <cell r="L5181" t="str">
            <v>Sordariomycetes</v>
          </cell>
          <cell r="M5181" t="str">
            <v xml:space="preserve"> Hypocreomycetidae</v>
          </cell>
          <cell r="N5181" t="str">
            <v xml:space="preserve"> Hypocreales</v>
          </cell>
          <cell r="O5181" t="str">
            <v>Hypocreales incertae sedis</v>
          </cell>
          <cell r="P5181" t="str">
            <v xml:space="preserve"> Acremonium.</v>
          </cell>
        </row>
        <row r="5182">
          <cell r="B5182" t="str">
            <v>A0A087G793</v>
          </cell>
          <cell r="C5182" t="str">
            <v xml:space="preserve"> Arabis alpina (Alpine rock-cress).</v>
          </cell>
          <cell r="E5182" t="str">
            <v xml:space="preserve"> NCBI_TaxID=50452 {ECO:0000313|EMBL:KFK25745.1, ECO:0000313|Proteomes:UP000029120};</v>
          </cell>
          <cell r="G5182" t="str">
            <v>Eukaryota</v>
          </cell>
          <cell r="H5182" t="str">
            <v xml:space="preserve"> Viridiplantae</v>
          </cell>
          <cell r="I5182" t="str">
            <v xml:space="preserve"> Streptophyta</v>
          </cell>
          <cell r="J5182" t="str">
            <v xml:space="preserve"> Embryophyta</v>
          </cell>
          <cell r="K5182" t="str">
            <v xml:space="preserve"> Tracheophyta</v>
          </cell>
          <cell r="L5182" t="str">
            <v>Spermatophyta</v>
          </cell>
          <cell r="M5182" t="str">
            <v xml:space="preserve"> Magnoliophyta</v>
          </cell>
          <cell r="N5182" t="str">
            <v xml:space="preserve"> eudicotyledons</v>
          </cell>
          <cell r="O5182" t="str">
            <v xml:space="preserve"> Gunneridae</v>
          </cell>
          <cell r="P5182" t="str">
            <v>Pentapetalae</v>
          </cell>
          <cell r="Q5182" t="str">
            <v xml:space="preserve"> rosids</v>
          </cell>
          <cell r="R5182" t="str">
            <v xml:space="preserve"> malvids</v>
          </cell>
          <cell r="S5182" t="str">
            <v xml:space="preserve"> Brassicales</v>
          </cell>
          <cell r="T5182" t="str">
            <v xml:space="preserve"> Brassicaceae</v>
          </cell>
          <cell r="U5182" t="str">
            <v xml:space="preserve"> Arabideae</v>
          </cell>
        </row>
        <row r="5183">
          <cell r="B5183" t="str">
            <v>A0A087GEY3</v>
          </cell>
          <cell r="C5183" t="str">
            <v xml:space="preserve"> Arabis alpina (Alpine rock-cress).</v>
          </cell>
          <cell r="E5183" t="str">
            <v xml:space="preserve"> NCBI_TaxID=50452 {ECO:0000313|EMBL:KFK28435.1, ECO:0000313|Proteomes:UP000029120};</v>
          </cell>
          <cell r="G5183" t="str">
            <v>Eukaryota</v>
          </cell>
          <cell r="H5183" t="str">
            <v xml:space="preserve"> Viridiplantae</v>
          </cell>
          <cell r="I5183" t="str">
            <v xml:space="preserve"> Streptophyta</v>
          </cell>
          <cell r="J5183" t="str">
            <v xml:space="preserve"> Embryophyta</v>
          </cell>
          <cell r="K5183" t="str">
            <v xml:space="preserve"> Tracheophyta</v>
          </cell>
          <cell r="L5183" t="str">
            <v>Spermatophyta</v>
          </cell>
          <cell r="M5183" t="str">
            <v xml:space="preserve"> Magnoliophyta</v>
          </cell>
          <cell r="N5183" t="str">
            <v xml:space="preserve"> eudicotyledons</v>
          </cell>
          <cell r="O5183" t="str">
            <v xml:space="preserve"> Gunneridae</v>
          </cell>
          <cell r="P5183" t="str">
            <v>Pentapetalae</v>
          </cell>
          <cell r="Q5183" t="str">
            <v xml:space="preserve"> rosids</v>
          </cell>
          <cell r="R5183" t="str">
            <v xml:space="preserve"> malvids</v>
          </cell>
          <cell r="S5183" t="str">
            <v xml:space="preserve"> Brassicales</v>
          </cell>
          <cell r="T5183" t="str">
            <v xml:space="preserve"> Brassicaceae</v>
          </cell>
          <cell r="U5183" t="str">
            <v xml:space="preserve"> Arabideae</v>
          </cell>
        </row>
        <row r="5184">
          <cell r="B5184" t="str">
            <v>A0A087GWK6</v>
          </cell>
          <cell r="C5184" t="str">
            <v xml:space="preserve"> Arabis alpina (Alpine rock-cress).</v>
          </cell>
          <cell r="E5184" t="str">
            <v xml:space="preserve"> NCBI_TaxID=50452 {ECO:0000313|EMBL:KFK34258.1, ECO:0000313|Proteomes:UP000029120};</v>
          </cell>
          <cell r="G5184" t="str">
            <v>Eukaryota</v>
          </cell>
          <cell r="H5184" t="str">
            <v xml:space="preserve"> Viridiplantae</v>
          </cell>
          <cell r="I5184" t="str">
            <v xml:space="preserve"> Streptophyta</v>
          </cell>
          <cell r="J5184" t="str">
            <v xml:space="preserve"> Embryophyta</v>
          </cell>
          <cell r="K5184" t="str">
            <v xml:space="preserve"> Tracheophyta</v>
          </cell>
          <cell r="L5184" t="str">
            <v>Spermatophyta</v>
          </cell>
          <cell r="M5184" t="str">
            <v xml:space="preserve"> Magnoliophyta</v>
          </cell>
          <cell r="N5184" t="str">
            <v xml:space="preserve"> eudicotyledons</v>
          </cell>
          <cell r="O5184" t="str">
            <v xml:space="preserve"> Gunneridae</v>
          </cell>
          <cell r="P5184" t="str">
            <v>Pentapetalae</v>
          </cell>
          <cell r="Q5184" t="str">
            <v xml:space="preserve"> rosids</v>
          </cell>
          <cell r="R5184" t="str">
            <v xml:space="preserve"> malvids</v>
          </cell>
          <cell r="S5184" t="str">
            <v xml:space="preserve"> Brassicales</v>
          </cell>
          <cell r="T5184" t="str">
            <v xml:space="preserve"> Brassicaceae</v>
          </cell>
          <cell r="U5184" t="str">
            <v xml:space="preserve"> Arabideae</v>
          </cell>
        </row>
        <row r="5185">
          <cell r="B5185" t="str">
            <v>A0A087H1D0</v>
          </cell>
          <cell r="C5185" t="str">
            <v xml:space="preserve"> Arabis alpina (Alpine rock-cress).</v>
          </cell>
          <cell r="E5185" t="str">
            <v xml:space="preserve"> NCBI_TaxID=50452 {ECO:0000313|EMBL:KFK35932.1, ECO:0000313|Proteomes:UP000029120};</v>
          </cell>
          <cell r="G5185" t="str">
            <v>Eukaryota</v>
          </cell>
          <cell r="H5185" t="str">
            <v xml:space="preserve"> Viridiplantae</v>
          </cell>
          <cell r="I5185" t="str">
            <v xml:space="preserve"> Streptophyta</v>
          </cell>
          <cell r="J5185" t="str">
            <v xml:space="preserve"> Embryophyta</v>
          </cell>
          <cell r="K5185" t="str">
            <v xml:space="preserve"> Tracheophyta</v>
          </cell>
          <cell r="L5185" t="str">
            <v>Spermatophyta</v>
          </cell>
          <cell r="M5185" t="str">
            <v xml:space="preserve"> Magnoliophyta</v>
          </cell>
          <cell r="N5185" t="str">
            <v xml:space="preserve"> eudicotyledons</v>
          </cell>
          <cell r="O5185" t="str">
            <v xml:space="preserve"> Gunneridae</v>
          </cell>
          <cell r="P5185" t="str">
            <v>Pentapetalae</v>
          </cell>
          <cell r="Q5185" t="str">
            <v xml:space="preserve"> rosids</v>
          </cell>
          <cell r="R5185" t="str">
            <v xml:space="preserve"> malvids</v>
          </cell>
          <cell r="S5185" t="str">
            <v xml:space="preserve"> Brassicales</v>
          </cell>
          <cell r="T5185" t="str">
            <v xml:space="preserve"> Brassicaceae</v>
          </cell>
          <cell r="U5185" t="str">
            <v xml:space="preserve"> Arabideae</v>
          </cell>
        </row>
        <row r="5186">
          <cell r="B5186" t="str">
            <v>A0A087H637</v>
          </cell>
          <cell r="C5186" t="str">
            <v xml:space="preserve"> Arabis alpina (Alpine rock-cress).</v>
          </cell>
          <cell r="E5186" t="str">
            <v xml:space="preserve"> NCBI_TaxID=50452 {ECO:0000313|EMBL:KFK37589.1, ECO:0000313|Proteomes:UP000029120};</v>
          </cell>
          <cell r="G5186" t="str">
            <v>Eukaryota</v>
          </cell>
          <cell r="H5186" t="str">
            <v xml:space="preserve"> Viridiplantae</v>
          </cell>
          <cell r="I5186" t="str">
            <v xml:space="preserve"> Streptophyta</v>
          </cell>
          <cell r="J5186" t="str">
            <v xml:space="preserve"> Embryophyta</v>
          </cell>
          <cell r="K5186" t="str">
            <v xml:space="preserve"> Tracheophyta</v>
          </cell>
          <cell r="L5186" t="str">
            <v>Spermatophyta</v>
          </cell>
          <cell r="M5186" t="str">
            <v xml:space="preserve"> Magnoliophyta</v>
          </cell>
          <cell r="N5186" t="str">
            <v xml:space="preserve"> eudicotyledons</v>
          </cell>
          <cell r="O5186" t="str">
            <v xml:space="preserve"> Gunneridae</v>
          </cell>
          <cell r="P5186" t="str">
            <v>Pentapetalae</v>
          </cell>
          <cell r="Q5186" t="str">
            <v xml:space="preserve"> rosids</v>
          </cell>
          <cell r="R5186" t="str">
            <v xml:space="preserve"> malvids</v>
          </cell>
          <cell r="S5186" t="str">
            <v xml:space="preserve"> Brassicales</v>
          </cell>
          <cell r="T5186" t="str">
            <v xml:space="preserve"> Brassicaceae</v>
          </cell>
          <cell r="U5186" t="str">
            <v xml:space="preserve"> Arabideae</v>
          </cell>
        </row>
        <row r="5187">
          <cell r="B5187" t="str">
            <v>A0A087HB24</v>
          </cell>
          <cell r="C5187" t="str">
            <v xml:space="preserve"> Arabis alpina (Alpine rock-cress).</v>
          </cell>
          <cell r="E5187" t="str">
            <v xml:space="preserve"> NCBI_TaxID=50452 {ECO:0000313|EMBL:KFK39326.1, ECO:0000313|Proteomes:UP000029120};</v>
          </cell>
          <cell r="G5187" t="str">
            <v>Eukaryota</v>
          </cell>
          <cell r="H5187" t="str">
            <v xml:space="preserve"> Viridiplantae</v>
          </cell>
          <cell r="I5187" t="str">
            <v xml:space="preserve"> Streptophyta</v>
          </cell>
          <cell r="J5187" t="str">
            <v xml:space="preserve"> Embryophyta</v>
          </cell>
          <cell r="K5187" t="str">
            <v xml:space="preserve"> Tracheophyta</v>
          </cell>
          <cell r="L5187" t="str">
            <v>Spermatophyta</v>
          </cell>
          <cell r="M5187" t="str">
            <v xml:space="preserve"> Magnoliophyta</v>
          </cell>
          <cell r="N5187" t="str">
            <v xml:space="preserve"> eudicotyledons</v>
          </cell>
          <cell r="O5187" t="str">
            <v xml:space="preserve"> Gunneridae</v>
          </cell>
          <cell r="P5187" t="str">
            <v>Pentapetalae</v>
          </cell>
          <cell r="Q5187" t="str">
            <v xml:space="preserve"> rosids</v>
          </cell>
          <cell r="R5187" t="str">
            <v xml:space="preserve"> malvids</v>
          </cell>
          <cell r="S5187" t="str">
            <v xml:space="preserve"> Brassicales</v>
          </cell>
          <cell r="T5187" t="str">
            <v xml:space="preserve"> Brassicaceae</v>
          </cell>
          <cell r="U5187" t="str">
            <v xml:space="preserve"> Arabideae</v>
          </cell>
        </row>
        <row r="5188">
          <cell r="B5188" t="str">
            <v>A0A087QGR1</v>
          </cell>
          <cell r="C5188" t="str">
            <v xml:space="preserve"> Aptenodytes forsteri (Emperor penguin).</v>
          </cell>
          <cell r="E5188" t="str">
            <v xml:space="preserve"> NCBI_TaxID=9233 {ECO:0000313|EMBL:KFM00415.1, ECO:0000313|Proteomes:UP000053286};</v>
          </cell>
          <cell r="G5188" t="str">
            <v>Eukaryota</v>
          </cell>
          <cell r="H5188" t="str">
            <v xml:space="preserve"> Metazoa</v>
          </cell>
          <cell r="I5188" t="str">
            <v xml:space="preserve"> Chordata</v>
          </cell>
          <cell r="J5188" t="str">
            <v xml:space="preserve"> Craniata</v>
          </cell>
          <cell r="K5188" t="str">
            <v xml:space="preserve"> Vertebrata</v>
          </cell>
          <cell r="L5188" t="str">
            <v xml:space="preserve"> Euteleostomi</v>
          </cell>
          <cell r="M5188" t="str">
            <v>Archelosauria</v>
          </cell>
          <cell r="N5188" t="str">
            <v xml:space="preserve"> Archosauria</v>
          </cell>
          <cell r="O5188" t="str">
            <v xml:space="preserve"> Dinosauria</v>
          </cell>
          <cell r="P5188" t="str">
            <v xml:space="preserve"> Saurischia</v>
          </cell>
          <cell r="Q5188" t="str">
            <v xml:space="preserve"> Theropoda</v>
          </cell>
          <cell r="R5188" t="str">
            <v>Coelurosauria</v>
          </cell>
          <cell r="S5188" t="str">
            <v xml:space="preserve"> Aves</v>
          </cell>
          <cell r="T5188" t="str">
            <v xml:space="preserve"> Neognathae</v>
          </cell>
          <cell r="U5188" t="str">
            <v xml:space="preserve"> Sphenisciformes</v>
          </cell>
        </row>
        <row r="5189">
          <cell r="B5189" t="str">
            <v>A0A087QYT9</v>
          </cell>
          <cell r="C5189" t="str">
            <v xml:space="preserve"> Aptenodytes forsteri (Emperor penguin).</v>
          </cell>
          <cell r="E5189" t="str">
            <v xml:space="preserve"> NCBI_TaxID=9233 {ECO:0000313|EMBL:KFM06393.1, ECO:0000313|Proteomes:UP000053286};</v>
          </cell>
          <cell r="G5189" t="str">
            <v>Eukaryota</v>
          </cell>
          <cell r="H5189" t="str">
            <v xml:space="preserve"> Metazoa</v>
          </cell>
          <cell r="I5189" t="str">
            <v xml:space="preserve"> Chordata</v>
          </cell>
          <cell r="J5189" t="str">
            <v xml:space="preserve"> Craniata</v>
          </cell>
          <cell r="K5189" t="str">
            <v xml:space="preserve"> Vertebrata</v>
          </cell>
          <cell r="L5189" t="str">
            <v xml:space="preserve"> Euteleostomi</v>
          </cell>
          <cell r="M5189" t="str">
            <v>Archelosauria</v>
          </cell>
          <cell r="N5189" t="str">
            <v xml:space="preserve"> Archosauria</v>
          </cell>
          <cell r="O5189" t="str">
            <v xml:space="preserve"> Dinosauria</v>
          </cell>
          <cell r="P5189" t="str">
            <v xml:space="preserve"> Saurischia</v>
          </cell>
          <cell r="Q5189" t="str">
            <v xml:space="preserve"> Theropoda</v>
          </cell>
          <cell r="R5189" t="str">
            <v>Coelurosauria</v>
          </cell>
          <cell r="S5189" t="str">
            <v xml:space="preserve"> Aves</v>
          </cell>
          <cell r="T5189" t="str">
            <v xml:space="preserve"> Neognathae</v>
          </cell>
          <cell r="U5189" t="str">
            <v xml:space="preserve"> Sphenisciformes</v>
          </cell>
        </row>
        <row r="5190">
          <cell r="B5190" t="str">
            <v>A0A087RF36</v>
          </cell>
          <cell r="C5190" t="str">
            <v xml:space="preserve"> Aptenodytes forsteri (Emperor penguin).</v>
          </cell>
          <cell r="E5190" t="str">
            <v xml:space="preserve"> NCBI_TaxID=9233 {ECO:0000313|EMBL:KFM12090.1, ECO:0000313|Proteomes:UP000053286};</v>
          </cell>
          <cell r="G5190" t="str">
            <v>Eukaryota</v>
          </cell>
          <cell r="H5190" t="str">
            <v xml:space="preserve"> Metazoa</v>
          </cell>
          <cell r="I5190" t="str">
            <v xml:space="preserve"> Chordata</v>
          </cell>
          <cell r="J5190" t="str">
            <v xml:space="preserve"> Craniata</v>
          </cell>
          <cell r="K5190" t="str">
            <v xml:space="preserve"> Vertebrata</v>
          </cell>
          <cell r="L5190" t="str">
            <v xml:space="preserve"> Euteleostomi</v>
          </cell>
          <cell r="M5190" t="str">
            <v>Archelosauria</v>
          </cell>
          <cell r="N5190" t="str">
            <v xml:space="preserve"> Archosauria</v>
          </cell>
          <cell r="O5190" t="str">
            <v xml:space="preserve"> Dinosauria</v>
          </cell>
          <cell r="P5190" t="str">
            <v xml:space="preserve"> Saurischia</v>
          </cell>
          <cell r="Q5190" t="str">
            <v xml:space="preserve"> Theropoda</v>
          </cell>
          <cell r="R5190" t="str">
            <v>Coelurosauria</v>
          </cell>
          <cell r="S5190" t="str">
            <v xml:space="preserve"> Aves</v>
          </cell>
          <cell r="T5190" t="str">
            <v xml:space="preserve"> Neognathae</v>
          </cell>
          <cell r="U5190" t="str">
            <v xml:space="preserve"> Sphenisciformes</v>
          </cell>
        </row>
        <row r="5191">
          <cell r="B5191" t="str">
            <v>A0A087SBZ6</v>
          </cell>
          <cell r="C5191" t="str">
            <v xml:space="preserve"> Auxenochlorella protothecoides (Green microalga) (Chlorella protothecoides).</v>
          </cell>
          <cell r="E5191" t="str">
            <v xml:space="preserve"> NCBI_TaxID=3075 {ECO:0000313|EMBL:KFM23250.1, ECO:0000313|Proteomes:UP000028924};</v>
          </cell>
          <cell r="G5191" t="str">
            <v>Eukaryota</v>
          </cell>
          <cell r="H5191" t="str">
            <v xml:space="preserve"> Viridiplantae</v>
          </cell>
          <cell r="I5191" t="str">
            <v xml:space="preserve"> Chlorophyta</v>
          </cell>
          <cell r="J5191" t="str">
            <v xml:space="preserve"> Trebouxiophyceae</v>
          </cell>
          <cell r="K5191" t="str">
            <v xml:space="preserve"> Chlorellales</v>
          </cell>
          <cell r="L5191" t="str">
            <v>Chlorellaceae</v>
          </cell>
          <cell r="M5191" t="str">
            <v xml:space="preserve"> Auxenochlorella.</v>
          </cell>
        </row>
        <row r="5192">
          <cell r="B5192" t="str">
            <v>A0A087SS25</v>
          </cell>
          <cell r="C5192" t="str">
            <v xml:space="preserve"> Auxenochlorella protothecoides (Green microalga) (Chlorella protothecoides).</v>
          </cell>
          <cell r="E5192" t="str">
            <v xml:space="preserve"> NCBI_TaxID=3075 {ECO:0000313|EMBL:KFM28529.1, ECO:0000313|Proteomes:UP000028924};</v>
          </cell>
          <cell r="G5192" t="str">
            <v>Eukaryota</v>
          </cell>
          <cell r="H5192" t="str">
            <v xml:space="preserve"> Viridiplantae</v>
          </cell>
          <cell r="I5192" t="str">
            <v xml:space="preserve"> Chlorophyta</v>
          </cell>
          <cell r="J5192" t="str">
            <v xml:space="preserve"> Trebouxiophyceae</v>
          </cell>
          <cell r="K5192" t="str">
            <v xml:space="preserve"> Chlorellales</v>
          </cell>
          <cell r="L5192" t="str">
            <v>Chlorellaceae</v>
          </cell>
          <cell r="M5192" t="str">
            <v xml:space="preserve"> Auxenochlorella.</v>
          </cell>
        </row>
        <row r="5193">
          <cell r="B5193" t="str">
            <v>A0A087T8X6</v>
          </cell>
          <cell r="C5193" t="str">
            <v xml:space="preserve"> Stegodyphus mimosarum.</v>
          </cell>
          <cell r="E5193" t="str">
            <v xml:space="preserve"> NCBI_TaxID=407821 {ECO:0000313|EMBL:KFM61565.1, ECO:0000313|Proteomes:UP000054359};</v>
          </cell>
          <cell r="G5193" t="str">
            <v>Eukaryota</v>
          </cell>
          <cell r="H5193" t="str">
            <v xml:space="preserve"> Metazoa</v>
          </cell>
          <cell r="I5193" t="str">
            <v xml:space="preserve"> Ecdysozoa</v>
          </cell>
          <cell r="J5193" t="str">
            <v xml:space="preserve"> Arthropoda</v>
          </cell>
          <cell r="K5193" t="str">
            <v xml:space="preserve"> Chelicerata</v>
          </cell>
          <cell r="L5193" t="str">
            <v xml:space="preserve"> Arachnida</v>
          </cell>
          <cell r="M5193" t="str">
            <v>Araneae</v>
          </cell>
          <cell r="N5193" t="str">
            <v xml:space="preserve"> Araneomorphae</v>
          </cell>
          <cell r="O5193" t="str">
            <v xml:space="preserve"> Entelegynae</v>
          </cell>
          <cell r="P5193" t="str">
            <v xml:space="preserve"> Eresoidea</v>
          </cell>
          <cell r="Q5193" t="str">
            <v xml:space="preserve"> Eresidae</v>
          </cell>
          <cell r="R5193" t="str">
            <v xml:space="preserve"> Stegodyphus.</v>
          </cell>
        </row>
        <row r="5194">
          <cell r="B5194" t="str">
            <v>A0A087TG90</v>
          </cell>
          <cell r="C5194" t="str">
            <v xml:space="preserve"> Stegodyphus mimosarum.</v>
          </cell>
          <cell r="E5194" t="str">
            <v xml:space="preserve"> NCBI_TaxID=407821 {ECO:0000313|EMBL:KFM64129.1, ECO:0000313|Proteomes:UP000054359};</v>
          </cell>
          <cell r="G5194" t="str">
            <v>Eukaryota</v>
          </cell>
          <cell r="H5194" t="str">
            <v xml:space="preserve"> Metazoa</v>
          </cell>
          <cell r="I5194" t="str">
            <v xml:space="preserve"> Ecdysozoa</v>
          </cell>
          <cell r="J5194" t="str">
            <v xml:space="preserve"> Arthropoda</v>
          </cell>
          <cell r="K5194" t="str">
            <v xml:space="preserve"> Chelicerata</v>
          </cell>
          <cell r="L5194" t="str">
            <v xml:space="preserve"> Arachnida</v>
          </cell>
          <cell r="M5194" t="str">
            <v>Araneae</v>
          </cell>
          <cell r="N5194" t="str">
            <v xml:space="preserve"> Araneomorphae</v>
          </cell>
          <cell r="O5194" t="str">
            <v xml:space="preserve"> Entelegynae</v>
          </cell>
          <cell r="P5194" t="str">
            <v xml:space="preserve"> Eresoidea</v>
          </cell>
          <cell r="Q5194" t="str">
            <v xml:space="preserve"> Eresidae</v>
          </cell>
          <cell r="R5194" t="str">
            <v xml:space="preserve"> Stegodyphus.</v>
          </cell>
        </row>
        <row r="5195">
          <cell r="B5195" t="str">
            <v>A0A087TW10</v>
          </cell>
          <cell r="C5195" t="str">
            <v xml:space="preserve"> Stegodyphus mimosarum.</v>
          </cell>
          <cell r="E5195" t="str">
            <v xml:space="preserve"> NCBI_TaxID=407821 {ECO:0000313|EMBL:KFM69299.1, ECO:0000313|Proteomes:UP000054359};</v>
          </cell>
          <cell r="G5195" t="str">
            <v>Eukaryota</v>
          </cell>
          <cell r="H5195" t="str">
            <v xml:space="preserve"> Metazoa</v>
          </cell>
          <cell r="I5195" t="str">
            <v xml:space="preserve"> Ecdysozoa</v>
          </cell>
          <cell r="J5195" t="str">
            <v xml:space="preserve"> Arthropoda</v>
          </cell>
          <cell r="K5195" t="str">
            <v xml:space="preserve"> Chelicerata</v>
          </cell>
          <cell r="L5195" t="str">
            <v xml:space="preserve"> Arachnida</v>
          </cell>
          <cell r="M5195" t="str">
            <v>Araneae</v>
          </cell>
          <cell r="N5195" t="str">
            <v xml:space="preserve"> Araneomorphae</v>
          </cell>
          <cell r="O5195" t="str">
            <v xml:space="preserve"> Entelegynae</v>
          </cell>
          <cell r="P5195" t="str">
            <v xml:space="preserve"> Eresoidea</v>
          </cell>
          <cell r="Q5195" t="str">
            <v xml:space="preserve"> Eresidae</v>
          </cell>
          <cell r="R5195" t="str">
            <v xml:space="preserve"> Stegodyphus.</v>
          </cell>
        </row>
        <row r="5196">
          <cell r="B5196" t="str">
            <v>A0A087V9Z8</v>
          </cell>
          <cell r="C5196" t="str">
            <v xml:space="preserve"> Balearica regulorum gibbericeps (East African grey crowned-crane).</v>
          </cell>
          <cell r="E5196" t="str">
            <v xml:space="preserve"> NCBI_TaxID=100784 {ECO:0000313|EMBL:KFO09440.1, ECO:0000313|Proteomes:UP000053309};</v>
          </cell>
          <cell r="G5196" t="str">
            <v>Eukaryota</v>
          </cell>
          <cell r="H5196" t="str">
            <v xml:space="preserve"> Metazoa</v>
          </cell>
          <cell r="I5196" t="str">
            <v xml:space="preserve"> Chordata</v>
          </cell>
          <cell r="J5196" t="str">
            <v xml:space="preserve"> Craniata</v>
          </cell>
          <cell r="K5196" t="str">
            <v xml:space="preserve"> Vertebrata</v>
          </cell>
          <cell r="L5196" t="str">
            <v xml:space="preserve"> Euteleostomi</v>
          </cell>
          <cell r="M5196" t="str">
            <v>Archelosauria</v>
          </cell>
          <cell r="N5196" t="str">
            <v xml:space="preserve"> Archosauria</v>
          </cell>
          <cell r="O5196" t="str">
            <v xml:space="preserve"> Dinosauria</v>
          </cell>
          <cell r="P5196" t="str">
            <v xml:space="preserve"> Saurischia</v>
          </cell>
          <cell r="Q5196" t="str">
            <v xml:space="preserve"> Theropoda</v>
          </cell>
          <cell r="R5196" t="str">
            <v>Coelurosauria</v>
          </cell>
          <cell r="S5196" t="str">
            <v xml:space="preserve"> Aves</v>
          </cell>
          <cell r="T5196" t="str">
            <v xml:space="preserve"> Neognathae</v>
          </cell>
          <cell r="U5196" t="str">
            <v xml:space="preserve"> Gruiformes</v>
          </cell>
        </row>
        <row r="5197">
          <cell r="B5197" t="str">
            <v>A0A087X9D2</v>
          </cell>
          <cell r="C5197" t="str">
            <v xml:space="preserve"> Poecilia formosa (Amazon molly) (Limia formosa).</v>
          </cell>
          <cell r="E5197" t="str">
            <v xml:space="preserve"> NCBI_TaxID=48698 {ECO:0000313|Ensembl:ENSPFOP00000002385, ECO:0000313|Proteomes:UP000028760};</v>
          </cell>
          <cell r="G5197" t="str">
            <v>Eukaryota</v>
          </cell>
          <cell r="H5197" t="str">
            <v xml:space="preserve"> Metazoa</v>
          </cell>
          <cell r="I5197" t="str">
            <v xml:space="preserve"> Chordata</v>
          </cell>
          <cell r="J5197" t="str">
            <v xml:space="preserve"> Craniata</v>
          </cell>
          <cell r="K5197" t="str">
            <v xml:space="preserve"> Vertebrata</v>
          </cell>
          <cell r="L5197" t="str">
            <v xml:space="preserve"> Euteleostomi</v>
          </cell>
          <cell r="M5197" t="str">
            <v>Actinopterygii</v>
          </cell>
          <cell r="N5197" t="str">
            <v xml:space="preserve"> Neopterygii</v>
          </cell>
          <cell r="O5197" t="str">
            <v xml:space="preserve"> Teleostei</v>
          </cell>
          <cell r="P5197" t="str">
            <v xml:space="preserve"> Neoteleostei</v>
          </cell>
          <cell r="Q5197" t="str">
            <v xml:space="preserve"> Acanthomorphata</v>
          </cell>
          <cell r="R5197" t="str">
            <v>Ovalentaria</v>
          </cell>
          <cell r="S5197" t="str">
            <v xml:space="preserve"> Atherinomorphae</v>
          </cell>
          <cell r="T5197" t="str">
            <v xml:space="preserve"> Cyprinodontiformes</v>
          </cell>
          <cell r="U5197" t="str">
            <v xml:space="preserve"> Poeciliidae</v>
          </cell>
        </row>
        <row r="5198">
          <cell r="B5198" t="str">
            <v>A0A087XC14</v>
          </cell>
          <cell r="C5198" t="str">
            <v xml:space="preserve"> Poecilia formosa (Amazon molly) (Limia formosa).</v>
          </cell>
          <cell r="E5198" t="str">
            <v xml:space="preserve"> NCBI_TaxID=48698 {ECO:0000313|Ensembl:ENSPFOP00000003317, ECO:0000313|Proteomes:UP000028760};</v>
          </cell>
          <cell r="G5198" t="str">
            <v>Eukaryota</v>
          </cell>
          <cell r="H5198" t="str">
            <v xml:space="preserve"> Metazoa</v>
          </cell>
          <cell r="I5198" t="str">
            <v xml:space="preserve"> Chordata</v>
          </cell>
          <cell r="J5198" t="str">
            <v xml:space="preserve"> Craniata</v>
          </cell>
          <cell r="K5198" t="str">
            <v xml:space="preserve"> Vertebrata</v>
          </cell>
          <cell r="L5198" t="str">
            <v xml:space="preserve"> Euteleostomi</v>
          </cell>
          <cell r="M5198" t="str">
            <v>Actinopterygii</v>
          </cell>
          <cell r="N5198" t="str">
            <v xml:space="preserve"> Neopterygii</v>
          </cell>
          <cell r="O5198" t="str">
            <v xml:space="preserve"> Teleostei</v>
          </cell>
          <cell r="P5198" t="str">
            <v xml:space="preserve"> Neoteleostei</v>
          </cell>
          <cell r="Q5198" t="str">
            <v xml:space="preserve"> Acanthomorphata</v>
          </cell>
          <cell r="R5198" t="str">
            <v>Ovalentaria</v>
          </cell>
          <cell r="S5198" t="str">
            <v xml:space="preserve"> Atherinomorphae</v>
          </cell>
          <cell r="T5198" t="str">
            <v xml:space="preserve"> Cyprinodontiformes</v>
          </cell>
          <cell r="U5198" t="str">
            <v xml:space="preserve"> Poeciliidae</v>
          </cell>
        </row>
        <row r="5199">
          <cell r="B5199" t="str">
            <v>A0A087XIK4</v>
          </cell>
          <cell r="C5199" t="str">
            <v xml:space="preserve"> Poecilia formosa (Amazon molly) (Limia formosa).</v>
          </cell>
          <cell r="E5199" t="str">
            <v xml:space="preserve"> NCBI_TaxID=48698 {ECO:0000313|Ensembl:ENSPFOP00000005607, ECO:0000313|Proteomes:UP000028760};</v>
          </cell>
          <cell r="G5199" t="str">
            <v>Eukaryota</v>
          </cell>
          <cell r="H5199" t="str">
            <v xml:space="preserve"> Metazoa</v>
          </cell>
          <cell r="I5199" t="str">
            <v xml:space="preserve"> Chordata</v>
          </cell>
          <cell r="J5199" t="str">
            <v xml:space="preserve"> Craniata</v>
          </cell>
          <cell r="K5199" t="str">
            <v xml:space="preserve"> Vertebrata</v>
          </cell>
          <cell r="L5199" t="str">
            <v xml:space="preserve"> Euteleostomi</v>
          </cell>
          <cell r="M5199" t="str">
            <v>Actinopterygii</v>
          </cell>
          <cell r="N5199" t="str">
            <v xml:space="preserve"> Neopterygii</v>
          </cell>
          <cell r="O5199" t="str">
            <v xml:space="preserve"> Teleostei</v>
          </cell>
          <cell r="P5199" t="str">
            <v xml:space="preserve"> Neoteleostei</v>
          </cell>
          <cell r="Q5199" t="str">
            <v xml:space="preserve"> Acanthomorphata</v>
          </cell>
          <cell r="R5199" t="str">
            <v>Ovalentaria</v>
          </cell>
          <cell r="S5199" t="str">
            <v xml:space="preserve"> Atherinomorphae</v>
          </cell>
          <cell r="T5199" t="str">
            <v xml:space="preserve"> Cyprinodontiformes</v>
          </cell>
          <cell r="U5199" t="str">
            <v xml:space="preserve"> Poeciliidae</v>
          </cell>
        </row>
        <row r="5200">
          <cell r="B5200" t="str">
            <v>A0A087XKD8</v>
          </cell>
          <cell r="C5200" t="str">
            <v xml:space="preserve"> Poecilia formosa (Amazon molly) (Limia formosa).</v>
          </cell>
          <cell r="E5200" t="str">
            <v xml:space="preserve"> NCBI_TaxID=48698 {ECO:0000313|Ensembl:ENSPFOP00000006241, ECO:0000313|Proteomes:UP000028760};</v>
          </cell>
          <cell r="G5200" t="str">
            <v>Eukaryota</v>
          </cell>
          <cell r="H5200" t="str">
            <v xml:space="preserve"> Metazoa</v>
          </cell>
          <cell r="I5200" t="str">
            <v xml:space="preserve"> Chordata</v>
          </cell>
          <cell r="J5200" t="str">
            <v xml:space="preserve"> Craniata</v>
          </cell>
          <cell r="K5200" t="str">
            <v xml:space="preserve"> Vertebrata</v>
          </cell>
          <cell r="L5200" t="str">
            <v xml:space="preserve"> Euteleostomi</v>
          </cell>
          <cell r="M5200" t="str">
            <v>Actinopterygii</v>
          </cell>
          <cell r="N5200" t="str">
            <v xml:space="preserve"> Neopterygii</v>
          </cell>
          <cell r="O5200" t="str">
            <v xml:space="preserve"> Teleostei</v>
          </cell>
          <cell r="P5200" t="str">
            <v xml:space="preserve"> Neoteleostei</v>
          </cell>
          <cell r="Q5200" t="str">
            <v xml:space="preserve"> Acanthomorphata</v>
          </cell>
          <cell r="R5200" t="str">
            <v>Ovalentaria</v>
          </cell>
          <cell r="S5200" t="str">
            <v xml:space="preserve"> Atherinomorphae</v>
          </cell>
          <cell r="T5200" t="str">
            <v xml:space="preserve"> Cyprinodontiformes</v>
          </cell>
          <cell r="U5200" t="str">
            <v xml:space="preserve"> Poeciliidae</v>
          </cell>
        </row>
        <row r="5201">
          <cell r="B5201" t="str">
            <v>A0A087XR95</v>
          </cell>
          <cell r="C5201" t="str">
            <v xml:space="preserve"> Poecilia formosa (Amazon molly) (Limia formosa).</v>
          </cell>
          <cell r="E5201" t="str">
            <v xml:space="preserve"> NCBI_TaxID=48698 {ECO:0000313|Ensembl:ENSPFOP00000008298, ECO:0000313|Proteomes:UP000028760};</v>
          </cell>
          <cell r="G5201" t="str">
            <v>Eukaryota</v>
          </cell>
          <cell r="H5201" t="str">
            <v xml:space="preserve"> Metazoa</v>
          </cell>
          <cell r="I5201" t="str">
            <v xml:space="preserve"> Chordata</v>
          </cell>
          <cell r="J5201" t="str">
            <v xml:space="preserve"> Craniata</v>
          </cell>
          <cell r="K5201" t="str">
            <v xml:space="preserve"> Vertebrata</v>
          </cell>
          <cell r="L5201" t="str">
            <v xml:space="preserve"> Euteleostomi</v>
          </cell>
          <cell r="M5201" t="str">
            <v>Actinopterygii</v>
          </cell>
          <cell r="N5201" t="str">
            <v xml:space="preserve"> Neopterygii</v>
          </cell>
          <cell r="O5201" t="str">
            <v xml:space="preserve"> Teleostei</v>
          </cell>
          <cell r="P5201" t="str">
            <v xml:space="preserve"> Neoteleostei</v>
          </cell>
          <cell r="Q5201" t="str">
            <v xml:space="preserve"> Acanthomorphata</v>
          </cell>
          <cell r="R5201" t="str">
            <v>Ovalentaria</v>
          </cell>
          <cell r="S5201" t="str">
            <v xml:space="preserve"> Atherinomorphae</v>
          </cell>
          <cell r="T5201" t="str">
            <v xml:space="preserve"> Cyprinodontiformes</v>
          </cell>
          <cell r="U5201" t="str">
            <v xml:space="preserve"> Poeciliidae</v>
          </cell>
        </row>
        <row r="5202">
          <cell r="B5202" t="str">
            <v>A0A087XRZ7</v>
          </cell>
          <cell r="C5202" t="str">
            <v xml:space="preserve"> Poecilia formosa (Amazon molly) (Limia formosa).</v>
          </cell>
          <cell r="E5202" t="str">
            <v xml:space="preserve"> NCBI_TaxID=48698 {ECO:0000313|Ensembl:ENSPFOP00000008550, ECO:0000313|Proteomes:UP000028760};</v>
          </cell>
          <cell r="G5202" t="str">
            <v>Eukaryota</v>
          </cell>
          <cell r="H5202" t="str">
            <v xml:space="preserve"> Metazoa</v>
          </cell>
          <cell r="I5202" t="str">
            <v xml:space="preserve"> Chordata</v>
          </cell>
          <cell r="J5202" t="str">
            <v xml:space="preserve"> Craniata</v>
          </cell>
          <cell r="K5202" t="str">
            <v xml:space="preserve"> Vertebrata</v>
          </cell>
          <cell r="L5202" t="str">
            <v xml:space="preserve"> Euteleostomi</v>
          </cell>
          <cell r="M5202" t="str">
            <v>Actinopterygii</v>
          </cell>
          <cell r="N5202" t="str">
            <v xml:space="preserve"> Neopterygii</v>
          </cell>
          <cell r="O5202" t="str">
            <v xml:space="preserve"> Teleostei</v>
          </cell>
          <cell r="P5202" t="str">
            <v xml:space="preserve"> Neoteleostei</v>
          </cell>
          <cell r="Q5202" t="str">
            <v xml:space="preserve"> Acanthomorphata</v>
          </cell>
          <cell r="R5202" t="str">
            <v>Ovalentaria</v>
          </cell>
          <cell r="S5202" t="str">
            <v xml:space="preserve"> Atherinomorphae</v>
          </cell>
          <cell r="T5202" t="str">
            <v xml:space="preserve"> Cyprinodontiformes</v>
          </cell>
          <cell r="U5202" t="str">
            <v xml:space="preserve"> Poeciliidae</v>
          </cell>
        </row>
        <row r="5203">
          <cell r="B5203" t="str">
            <v>A0A087Y464</v>
          </cell>
          <cell r="C5203" t="str">
            <v xml:space="preserve"> Poecilia formosa (Amazon molly) (Limia formosa).</v>
          </cell>
          <cell r="E5203" t="str">
            <v xml:space="preserve"> NCBI_TaxID=48698 {ECO:0000313|Ensembl:ENSPFOP00000012817, ECO:0000313|Proteomes:UP000028760};</v>
          </cell>
          <cell r="G5203" t="str">
            <v>Eukaryota</v>
          </cell>
          <cell r="H5203" t="str">
            <v xml:space="preserve"> Metazoa</v>
          </cell>
          <cell r="I5203" t="str">
            <v xml:space="preserve"> Chordata</v>
          </cell>
          <cell r="J5203" t="str">
            <v xml:space="preserve"> Craniata</v>
          </cell>
          <cell r="K5203" t="str">
            <v xml:space="preserve"> Vertebrata</v>
          </cell>
          <cell r="L5203" t="str">
            <v xml:space="preserve"> Euteleostomi</v>
          </cell>
          <cell r="M5203" t="str">
            <v>Actinopterygii</v>
          </cell>
          <cell r="N5203" t="str">
            <v xml:space="preserve"> Neopterygii</v>
          </cell>
          <cell r="O5203" t="str">
            <v xml:space="preserve"> Teleostei</v>
          </cell>
          <cell r="P5203" t="str">
            <v xml:space="preserve"> Neoteleostei</v>
          </cell>
          <cell r="Q5203" t="str">
            <v xml:space="preserve"> Acanthomorphata</v>
          </cell>
          <cell r="R5203" t="str">
            <v>Ovalentaria</v>
          </cell>
          <cell r="S5203" t="str">
            <v xml:space="preserve"> Atherinomorphae</v>
          </cell>
          <cell r="T5203" t="str">
            <v xml:space="preserve"> Cyprinodontiformes</v>
          </cell>
          <cell r="U5203" t="str">
            <v xml:space="preserve"> Poeciliidae</v>
          </cell>
        </row>
        <row r="5204">
          <cell r="B5204" t="str">
            <v>A0A087Y9W8</v>
          </cell>
          <cell r="C5204" t="str">
            <v xml:space="preserve"> Poecilia formosa (Amazon molly) (Limia formosa).</v>
          </cell>
          <cell r="E5204" t="str">
            <v xml:space="preserve"> NCBI_TaxID=48698 {ECO:0000313|Ensembl:ENSPFOP00000014821, ECO:0000313|Proteomes:UP000028760};</v>
          </cell>
          <cell r="G5204" t="str">
            <v>Eukaryota</v>
          </cell>
          <cell r="H5204" t="str">
            <v xml:space="preserve"> Metazoa</v>
          </cell>
          <cell r="I5204" t="str">
            <v xml:space="preserve"> Chordata</v>
          </cell>
          <cell r="J5204" t="str">
            <v xml:space="preserve"> Craniata</v>
          </cell>
          <cell r="K5204" t="str">
            <v xml:space="preserve"> Vertebrata</v>
          </cell>
          <cell r="L5204" t="str">
            <v xml:space="preserve"> Euteleostomi</v>
          </cell>
          <cell r="M5204" t="str">
            <v>Actinopterygii</v>
          </cell>
          <cell r="N5204" t="str">
            <v xml:space="preserve"> Neopterygii</v>
          </cell>
          <cell r="O5204" t="str">
            <v xml:space="preserve"> Teleostei</v>
          </cell>
          <cell r="P5204" t="str">
            <v xml:space="preserve"> Neoteleostei</v>
          </cell>
          <cell r="Q5204" t="str">
            <v xml:space="preserve"> Acanthomorphata</v>
          </cell>
          <cell r="R5204" t="str">
            <v>Ovalentaria</v>
          </cell>
          <cell r="S5204" t="str">
            <v xml:space="preserve"> Atherinomorphae</v>
          </cell>
          <cell r="T5204" t="str">
            <v xml:space="preserve"> Cyprinodontiformes</v>
          </cell>
          <cell r="U5204" t="str">
            <v xml:space="preserve"> Poeciliidae</v>
          </cell>
        </row>
        <row r="5205">
          <cell r="B5205" t="str">
            <v>A0A087YLB5</v>
          </cell>
          <cell r="C5205" t="str">
            <v xml:space="preserve"> Poecilia formosa (Amazon molly) (Limia formosa).</v>
          </cell>
          <cell r="E5205" t="str">
            <v xml:space="preserve"> NCBI_TaxID=48698 {ECO:0000313|Ensembl:ENSPFOP00000018818, ECO:0000313|Proteomes:UP000028760};</v>
          </cell>
          <cell r="G5205" t="str">
            <v>Eukaryota</v>
          </cell>
          <cell r="H5205" t="str">
            <v xml:space="preserve"> Metazoa</v>
          </cell>
          <cell r="I5205" t="str">
            <v xml:space="preserve"> Chordata</v>
          </cell>
          <cell r="J5205" t="str">
            <v xml:space="preserve"> Craniata</v>
          </cell>
          <cell r="K5205" t="str">
            <v xml:space="preserve"> Vertebrata</v>
          </cell>
          <cell r="L5205" t="str">
            <v xml:space="preserve"> Euteleostomi</v>
          </cell>
          <cell r="M5205" t="str">
            <v>Actinopterygii</v>
          </cell>
          <cell r="N5205" t="str">
            <v xml:space="preserve"> Neopterygii</v>
          </cell>
          <cell r="O5205" t="str">
            <v xml:space="preserve"> Teleostei</v>
          </cell>
          <cell r="P5205" t="str">
            <v xml:space="preserve"> Neoteleostei</v>
          </cell>
          <cell r="Q5205" t="str">
            <v xml:space="preserve"> Acanthomorphata</v>
          </cell>
          <cell r="R5205" t="str">
            <v>Ovalentaria</v>
          </cell>
          <cell r="S5205" t="str">
            <v xml:space="preserve"> Atherinomorphae</v>
          </cell>
          <cell r="T5205" t="str">
            <v xml:space="preserve"> Cyprinodontiformes</v>
          </cell>
          <cell r="U5205" t="str">
            <v xml:space="preserve"> Poeciliidae</v>
          </cell>
        </row>
        <row r="5206">
          <cell r="B5206" t="str">
            <v>A0A087ZZ29</v>
          </cell>
          <cell r="C5206" t="str">
            <v xml:space="preserve"> Apis mellifera (Honeybee).</v>
          </cell>
          <cell r="E5206" t="str">
            <v xml:space="preserve"> NCBI_TaxID=7460 {ECO:0000313|EnsemblMetazoa:GB44171-PA, ECO:0000313|Proteomes:UP000005203};</v>
          </cell>
          <cell r="G5206" t="str">
            <v>Eukaryota</v>
          </cell>
          <cell r="H5206" t="str">
            <v xml:space="preserve"> Metazoa</v>
          </cell>
          <cell r="I5206" t="str">
            <v xml:space="preserve"> Ecdysozoa</v>
          </cell>
          <cell r="J5206" t="str">
            <v xml:space="preserve"> Arthropoda</v>
          </cell>
          <cell r="K5206" t="str">
            <v xml:space="preserve"> Hexapoda</v>
          </cell>
          <cell r="L5206" t="str">
            <v xml:space="preserve"> Insecta</v>
          </cell>
          <cell r="M5206" t="str">
            <v>Pterygota</v>
          </cell>
          <cell r="N5206" t="str">
            <v xml:space="preserve"> Neoptera</v>
          </cell>
          <cell r="O5206" t="str">
            <v xml:space="preserve"> Holometabola</v>
          </cell>
          <cell r="P5206" t="str">
            <v xml:space="preserve"> Hymenoptera</v>
          </cell>
          <cell r="Q5206" t="str">
            <v xml:space="preserve"> Apocrita</v>
          </cell>
          <cell r="R5206" t="str">
            <v xml:space="preserve"> Aculeata</v>
          </cell>
          <cell r="S5206" t="str">
            <v>Apoidea</v>
          </cell>
          <cell r="T5206" t="str">
            <v xml:space="preserve"> Apidae</v>
          </cell>
          <cell r="U5206" t="str">
            <v xml:space="preserve"> Apis.</v>
          </cell>
        </row>
        <row r="5207">
          <cell r="B5207" t="str">
            <v>A0A088AAN3</v>
          </cell>
          <cell r="C5207" t="str">
            <v xml:space="preserve"> Apis mellifera (Honeybee).</v>
          </cell>
          <cell r="E5207" t="str">
            <v xml:space="preserve"> NCBI_TaxID=7460 {ECO:0000313|EnsemblMetazoa:GB48459-PA, ECO:0000313|Proteomes:UP000005203};</v>
          </cell>
          <cell r="G5207" t="str">
            <v>Eukaryota</v>
          </cell>
          <cell r="H5207" t="str">
            <v xml:space="preserve"> Metazoa</v>
          </cell>
          <cell r="I5207" t="str">
            <v xml:space="preserve"> Ecdysozoa</v>
          </cell>
          <cell r="J5207" t="str">
            <v xml:space="preserve"> Arthropoda</v>
          </cell>
          <cell r="K5207" t="str">
            <v xml:space="preserve"> Hexapoda</v>
          </cell>
          <cell r="L5207" t="str">
            <v xml:space="preserve"> Insecta</v>
          </cell>
          <cell r="M5207" t="str">
            <v>Pterygota</v>
          </cell>
          <cell r="N5207" t="str">
            <v xml:space="preserve"> Neoptera</v>
          </cell>
          <cell r="O5207" t="str">
            <v xml:space="preserve"> Holometabola</v>
          </cell>
          <cell r="P5207" t="str">
            <v xml:space="preserve"> Hymenoptera</v>
          </cell>
          <cell r="Q5207" t="str">
            <v xml:space="preserve"> Apocrita</v>
          </cell>
          <cell r="R5207" t="str">
            <v xml:space="preserve"> Aculeata</v>
          </cell>
          <cell r="S5207" t="str">
            <v>Apoidea</v>
          </cell>
          <cell r="T5207" t="str">
            <v xml:space="preserve"> Apidae</v>
          </cell>
          <cell r="U5207" t="str">
            <v xml:space="preserve"> Apis.</v>
          </cell>
        </row>
        <row r="5208">
          <cell r="B5208" t="str">
            <v>A0A088ACZ3</v>
          </cell>
          <cell r="C5208" t="str">
            <v xml:space="preserve"> Apis mellifera (Honeybee).</v>
          </cell>
          <cell r="E5208" t="str">
            <v xml:space="preserve"> NCBI_TaxID=7460 {ECO:0000313|EnsemblMetazoa:GB49313-PA, ECO:0000313|Proteomes:UP000005203};</v>
          </cell>
          <cell r="G5208" t="str">
            <v>Eukaryota</v>
          </cell>
          <cell r="H5208" t="str">
            <v xml:space="preserve"> Metazoa</v>
          </cell>
          <cell r="I5208" t="str">
            <v xml:space="preserve"> Ecdysozoa</v>
          </cell>
          <cell r="J5208" t="str">
            <v xml:space="preserve"> Arthropoda</v>
          </cell>
          <cell r="K5208" t="str">
            <v xml:space="preserve"> Hexapoda</v>
          </cell>
          <cell r="L5208" t="str">
            <v xml:space="preserve"> Insecta</v>
          </cell>
          <cell r="M5208" t="str">
            <v>Pterygota</v>
          </cell>
          <cell r="N5208" t="str">
            <v xml:space="preserve"> Neoptera</v>
          </cell>
          <cell r="O5208" t="str">
            <v xml:space="preserve"> Holometabola</v>
          </cell>
          <cell r="P5208" t="str">
            <v xml:space="preserve"> Hymenoptera</v>
          </cell>
          <cell r="Q5208" t="str">
            <v xml:space="preserve"> Apocrita</v>
          </cell>
          <cell r="R5208" t="str">
            <v xml:space="preserve"> Aculeata</v>
          </cell>
          <cell r="S5208" t="str">
            <v>Apoidea</v>
          </cell>
          <cell r="T5208" t="str">
            <v xml:space="preserve"> Apidae</v>
          </cell>
          <cell r="U5208" t="str">
            <v xml:space="preserve"> Apis.</v>
          </cell>
        </row>
        <row r="5209">
          <cell r="B5209" t="str">
            <v>A0A088AHF2</v>
          </cell>
          <cell r="C5209" t="str">
            <v xml:space="preserve"> Apis mellifera (Honeybee).</v>
          </cell>
          <cell r="E5209" t="str">
            <v xml:space="preserve"> NCBI_TaxID=7460 {ECO:0000313|EnsemblMetazoa:GB50929-PA, ECO:0000313|Proteomes:UP000005203};</v>
          </cell>
          <cell r="G5209" t="str">
            <v>Eukaryota</v>
          </cell>
          <cell r="H5209" t="str">
            <v xml:space="preserve"> Metazoa</v>
          </cell>
          <cell r="I5209" t="str">
            <v xml:space="preserve"> Ecdysozoa</v>
          </cell>
          <cell r="J5209" t="str">
            <v xml:space="preserve"> Arthropoda</v>
          </cell>
          <cell r="K5209" t="str">
            <v xml:space="preserve"> Hexapoda</v>
          </cell>
          <cell r="L5209" t="str">
            <v xml:space="preserve"> Insecta</v>
          </cell>
          <cell r="M5209" t="str">
            <v>Pterygota</v>
          </cell>
          <cell r="N5209" t="str">
            <v xml:space="preserve"> Neoptera</v>
          </cell>
          <cell r="O5209" t="str">
            <v xml:space="preserve"> Holometabola</v>
          </cell>
          <cell r="P5209" t="str">
            <v xml:space="preserve"> Hymenoptera</v>
          </cell>
          <cell r="Q5209" t="str">
            <v xml:space="preserve"> Apocrita</v>
          </cell>
          <cell r="R5209" t="str">
            <v xml:space="preserve"> Aculeata</v>
          </cell>
          <cell r="S5209" t="str">
            <v>Apoidea</v>
          </cell>
          <cell r="T5209" t="str">
            <v xml:space="preserve"> Apidae</v>
          </cell>
          <cell r="U5209" t="str">
            <v xml:space="preserve"> Apis.</v>
          </cell>
        </row>
        <row r="5210">
          <cell r="B5210" t="str">
            <v>A0A090LDU1</v>
          </cell>
          <cell r="C5210" t="str">
            <v xml:space="preserve"> Strongyloides ratti (Parasitic roundworm).</v>
          </cell>
          <cell r="E5210" t="str">
            <v xml:space="preserve"> NCBI_TaxID=34506 {ECO:0000313|EMBL:CEF67966.1, ECO:0000313|Proteomes:UP000035682};</v>
          </cell>
          <cell r="G5210" t="str">
            <v>Eukaryota</v>
          </cell>
          <cell r="H5210" t="str">
            <v xml:space="preserve"> Metazoa</v>
          </cell>
          <cell r="I5210" t="str">
            <v xml:space="preserve"> Ecdysozoa</v>
          </cell>
          <cell r="J5210" t="str">
            <v xml:space="preserve"> Nematoda</v>
          </cell>
          <cell r="K5210" t="str">
            <v xml:space="preserve"> Chromadorea</v>
          </cell>
          <cell r="L5210" t="str">
            <v xml:space="preserve"> Tylenchida</v>
          </cell>
          <cell r="M5210" t="str">
            <v>Panagrolaimomorpha</v>
          </cell>
          <cell r="N5210" t="str">
            <v xml:space="preserve"> Strongyloidoidea</v>
          </cell>
          <cell r="O5210" t="str">
            <v xml:space="preserve"> Strongyloididae</v>
          </cell>
          <cell r="P5210" t="str">
            <v xml:space="preserve"> Strongyloides.</v>
          </cell>
        </row>
        <row r="5211">
          <cell r="B5211" t="str">
            <v>A0A090M531</v>
          </cell>
          <cell r="C5211" t="str">
            <v xml:space="preserve"> Ostreococcus tauri.</v>
          </cell>
          <cell r="E5211" t="str">
            <v xml:space="preserve"> NCBI_TaxID=70448 {ECO:0000313|EMBL:CEF97249.1, ECO:0000313|Proteomes:UP000009170};</v>
          </cell>
          <cell r="G5211" t="str">
            <v>Eukaryota</v>
          </cell>
          <cell r="H5211" t="str">
            <v xml:space="preserve"> Viridiplantae</v>
          </cell>
          <cell r="I5211" t="str">
            <v xml:space="preserve"> Chlorophyta</v>
          </cell>
          <cell r="J5211" t="str">
            <v xml:space="preserve"> prasinophytes</v>
          </cell>
          <cell r="K5211" t="str">
            <v xml:space="preserve"> Mamiellophyceae</v>
          </cell>
          <cell r="L5211" t="str">
            <v>Mamiellales</v>
          </cell>
          <cell r="M5211" t="str">
            <v xml:space="preserve"> Bathycoccaceae</v>
          </cell>
          <cell r="N5211" t="str">
            <v xml:space="preserve"> Ostreococcus.</v>
          </cell>
        </row>
        <row r="5212">
          <cell r="B5212" t="str">
            <v>A0A090N4C4</v>
          </cell>
          <cell r="C5212" t="str">
            <v xml:space="preserve"> Ostreococcus tauri.</v>
          </cell>
          <cell r="E5212" t="str">
            <v xml:space="preserve"> NCBI_TaxID=70448 {ECO:0000313|EMBL:CEF99623.1, ECO:0000313|Proteomes:UP000009170};</v>
          </cell>
          <cell r="G5212" t="str">
            <v>Eukaryota</v>
          </cell>
          <cell r="H5212" t="str">
            <v xml:space="preserve"> Viridiplantae</v>
          </cell>
          <cell r="I5212" t="str">
            <v xml:space="preserve"> Chlorophyta</v>
          </cell>
          <cell r="J5212" t="str">
            <v xml:space="preserve"> prasinophytes</v>
          </cell>
          <cell r="K5212" t="str">
            <v xml:space="preserve"> Mamiellophyceae</v>
          </cell>
          <cell r="L5212" t="str">
            <v>Mamiellales</v>
          </cell>
          <cell r="M5212" t="str">
            <v xml:space="preserve"> Bathycoccaceae</v>
          </cell>
          <cell r="N5212" t="str">
            <v xml:space="preserve"> Ostreococcus.</v>
          </cell>
        </row>
        <row r="5213">
          <cell r="B5213" t="str">
            <v>A0A091CI87</v>
          </cell>
          <cell r="C5213" t="str">
            <v xml:space="preserve"> Fukomys damarensis (Damaraland mole rat) (Cryptomys damarensis).</v>
          </cell>
          <cell r="E5213" t="str">
            <v xml:space="preserve"> NCBI_TaxID=885580 {ECO:0000313|EMBL:KFO18119.1, ECO:0000313|Proteomes:UP000028990};</v>
          </cell>
          <cell r="G5213" t="str">
            <v>Eukaryota</v>
          </cell>
          <cell r="H5213" t="str">
            <v xml:space="preserve"> Metazoa</v>
          </cell>
          <cell r="I5213" t="str">
            <v xml:space="preserve"> Chordata</v>
          </cell>
          <cell r="J5213" t="str">
            <v xml:space="preserve"> Craniata</v>
          </cell>
          <cell r="K5213" t="str">
            <v xml:space="preserve"> Vertebrata</v>
          </cell>
          <cell r="L5213" t="str">
            <v xml:space="preserve"> Euteleostomi</v>
          </cell>
          <cell r="M5213" t="str">
            <v>Mammalia</v>
          </cell>
          <cell r="N5213" t="str">
            <v xml:space="preserve"> Eutheria</v>
          </cell>
          <cell r="O5213" t="str">
            <v xml:space="preserve"> Euarchontoglires</v>
          </cell>
          <cell r="P5213" t="str">
            <v xml:space="preserve"> Glires</v>
          </cell>
          <cell r="Q5213" t="str">
            <v xml:space="preserve"> Rodentia</v>
          </cell>
          <cell r="R5213" t="str">
            <v>Hystricomorpha</v>
          </cell>
          <cell r="S5213" t="str">
            <v xml:space="preserve"> Bathyergidae</v>
          </cell>
          <cell r="T5213" t="str">
            <v xml:space="preserve"> Fukomys.</v>
          </cell>
        </row>
        <row r="5214">
          <cell r="B5214" t="str">
            <v>A0A091D7Y2</v>
          </cell>
          <cell r="C5214" t="str">
            <v xml:space="preserve"> Fukomys damarensis (Damaraland mole rat) (Cryptomys damarensis).</v>
          </cell>
          <cell r="E5214" t="str">
            <v xml:space="preserve"> NCBI_TaxID=885580 {ECO:0000313|EMBL:KFO26598.1, ECO:0000313|Proteomes:UP000028990};</v>
          </cell>
          <cell r="G5214" t="str">
            <v>Eukaryota</v>
          </cell>
          <cell r="H5214" t="str">
            <v xml:space="preserve"> Metazoa</v>
          </cell>
          <cell r="I5214" t="str">
            <v xml:space="preserve"> Chordata</v>
          </cell>
          <cell r="J5214" t="str">
            <v xml:space="preserve"> Craniata</v>
          </cell>
          <cell r="K5214" t="str">
            <v xml:space="preserve"> Vertebrata</v>
          </cell>
          <cell r="L5214" t="str">
            <v xml:space="preserve"> Euteleostomi</v>
          </cell>
          <cell r="M5214" t="str">
            <v>Mammalia</v>
          </cell>
          <cell r="N5214" t="str">
            <v xml:space="preserve"> Eutheria</v>
          </cell>
          <cell r="O5214" t="str">
            <v xml:space="preserve"> Euarchontoglires</v>
          </cell>
          <cell r="P5214" t="str">
            <v xml:space="preserve"> Glires</v>
          </cell>
          <cell r="Q5214" t="str">
            <v xml:space="preserve"> Rodentia</v>
          </cell>
          <cell r="R5214" t="str">
            <v>Hystricomorpha</v>
          </cell>
          <cell r="S5214" t="str">
            <v xml:space="preserve"> Bathyergidae</v>
          </cell>
          <cell r="T5214" t="str">
            <v xml:space="preserve"> Fukomys.</v>
          </cell>
        </row>
        <row r="5215">
          <cell r="B5215" t="str">
            <v>A0A091DCU9</v>
          </cell>
          <cell r="C5215" t="str">
            <v xml:space="preserve"> Fukomys damarensis (Damaraland mole rat) (Cryptomys damarensis).</v>
          </cell>
          <cell r="E5215" t="str">
            <v xml:space="preserve"> NCBI_TaxID=885580 {ECO:0000313|EMBL:KFO28298.1, ECO:0000313|Proteomes:UP000028990};</v>
          </cell>
          <cell r="G5215" t="str">
            <v>Eukaryota</v>
          </cell>
          <cell r="H5215" t="str">
            <v xml:space="preserve"> Metazoa</v>
          </cell>
          <cell r="I5215" t="str">
            <v xml:space="preserve"> Chordata</v>
          </cell>
          <cell r="J5215" t="str">
            <v xml:space="preserve"> Craniata</v>
          </cell>
          <cell r="K5215" t="str">
            <v xml:space="preserve"> Vertebrata</v>
          </cell>
          <cell r="L5215" t="str">
            <v xml:space="preserve"> Euteleostomi</v>
          </cell>
          <cell r="M5215" t="str">
            <v>Mammalia</v>
          </cell>
          <cell r="N5215" t="str">
            <v xml:space="preserve"> Eutheria</v>
          </cell>
          <cell r="O5215" t="str">
            <v xml:space="preserve"> Euarchontoglires</v>
          </cell>
          <cell r="P5215" t="str">
            <v xml:space="preserve"> Glires</v>
          </cell>
          <cell r="Q5215" t="str">
            <v xml:space="preserve"> Rodentia</v>
          </cell>
          <cell r="R5215" t="str">
            <v>Hystricomorpha</v>
          </cell>
          <cell r="S5215" t="str">
            <v xml:space="preserve"> Bathyergidae</v>
          </cell>
          <cell r="T5215" t="str">
            <v xml:space="preserve"> Fukomys.</v>
          </cell>
        </row>
        <row r="5216">
          <cell r="B5216" t="str">
            <v>A0A091DK88</v>
          </cell>
          <cell r="C5216" t="str">
            <v xml:space="preserve"> Fukomys damarensis (Damaraland mole rat) (Cryptomys damarensis).</v>
          </cell>
          <cell r="E5216" t="str">
            <v xml:space="preserve"> NCBI_TaxID=885580 {ECO:0000313|EMBL:KFO30903.1, ECO:0000313|Proteomes:UP000028990};</v>
          </cell>
          <cell r="G5216" t="str">
            <v>Eukaryota</v>
          </cell>
          <cell r="H5216" t="str">
            <v xml:space="preserve"> Metazoa</v>
          </cell>
          <cell r="I5216" t="str">
            <v xml:space="preserve"> Chordata</v>
          </cell>
          <cell r="J5216" t="str">
            <v xml:space="preserve"> Craniata</v>
          </cell>
          <cell r="K5216" t="str">
            <v xml:space="preserve"> Vertebrata</v>
          </cell>
          <cell r="L5216" t="str">
            <v xml:space="preserve"> Euteleostomi</v>
          </cell>
          <cell r="M5216" t="str">
            <v>Mammalia</v>
          </cell>
          <cell r="N5216" t="str">
            <v xml:space="preserve"> Eutheria</v>
          </cell>
          <cell r="O5216" t="str">
            <v xml:space="preserve"> Euarchontoglires</v>
          </cell>
          <cell r="P5216" t="str">
            <v xml:space="preserve"> Glires</v>
          </cell>
          <cell r="Q5216" t="str">
            <v xml:space="preserve"> Rodentia</v>
          </cell>
          <cell r="R5216" t="str">
            <v>Hystricomorpha</v>
          </cell>
          <cell r="S5216" t="str">
            <v xml:space="preserve"> Bathyergidae</v>
          </cell>
          <cell r="T5216" t="str">
            <v xml:space="preserve"> Fukomys.</v>
          </cell>
        </row>
        <row r="5217">
          <cell r="B5217" t="str">
            <v>A0A091DSY7</v>
          </cell>
          <cell r="C5217" t="str">
            <v xml:space="preserve"> Fukomys damarensis (Damaraland mole rat) (Cryptomys damarensis).</v>
          </cell>
          <cell r="E5217" t="str">
            <v xml:space="preserve"> NCBI_TaxID=885580 {ECO:0000313|EMBL:KFO33598.1, ECO:0000313|Proteomes:UP000028990};</v>
          </cell>
          <cell r="G5217" t="str">
            <v>Eukaryota</v>
          </cell>
          <cell r="H5217" t="str">
            <v xml:space="preserve"> Metazoa</v>
          </cell>
          <cell r="I5217" t="str">
            <v xml:space="preserve"> Chordata</v>
          </cell>
          <cell r="J5217" t="str">
            <v xml:space="preserve"> Craniata</v>
          </cell>
          <cell r="K5217" t="str">
            <v xml:space="preserve"> Vertebrata</v>
          </cell>
          <cell r="L5217" t="str">
            <v xml:space="preserve"> Euteleostomi</v>
          </cell>
          <cell r="M5217" t="str">
            <v>Mammalia</v>
          </cell>
          <cell r="N5217" t="str">
            <v xml:space="preserve"> Eutheria</v>
          </cell>
          <cell r="O5217" t="str">
            <v xml:space="preserve"> Euarchontoglires</v>
          </cell>
          <cell r="P5217" t="str">
            <v xml:space="preserve"> Glires</v>
          </cell>
          <cell r="Q5217" t="str">
            <v xml:space="preserve"> Rodentia</v>
          </cell>
          <cell r="R5217" t="str">
            <v>Hystricomorpha</v>
          </cell>
          <cell r="S5217" t="str">
            <v xml:space="preserve"> Bathyergidae</v>
          </cell>
          <cell r="T5217" t="str">
            <v xml:space="preserve"> Fukomys.</v>
          </cell>
        </row>
        <row r="5218">
          <cell r="B5218" t="str">
            <v>A0A091E4Q3</v>
          </cell>
          <cell r="C5218" t="str">
            <v xml:space="preserve"> Corvus brachyrhynchos (American crow).</v>
          </cell>
          <cell r="E5218" t="str">
            <v xml:space="preserve"> NCBI_TaxID=85066 {ECO:0000313|EMBL:KFO53128.1, ECO:0000313|Proteomes:UP000052976};</v>
          </cell>
          <cell r="G5218" t="str">
            <v>Eukaryota</v>
          </cell>
          <cell r="H5218" t="str">
            <v xml:space="preserve"> Metazoa</v>
          </cell>
          <cell r="I5218" t="str">
            <v xml:space="preserve"> Chordata</v>
          </cell>
          <cell r="J5218" t="str">
            <v xml:space="preserve"> Craniata</v>
          </cell>
          <cell r="K5218" t="str">
            <v xml:space="preserve"> Vertebrata</v>
          </cell>
          <cell r="L5218" t="str">
            <v xml:space="preserve"> Euteleostomi</v>
          </cell>
          <cell r="M5218" t="str">
            <v>Archelosauria</v>
          </cell>
          <cell r="N5218" t="str">
            <v xml:space="preserve"> Archosauria</v>
          </cell>
          <cell r="O5218" t="str">
            <v xml:space="preserve"> Dinosauria</v>
          </cell>
          <cell r="P5218" t="str">
            <v xml:space="preserve"> Saurischia</v>
          </cell>
          <cell r="Q5218" t="str">
            <v xml:space="preserve"> Theropoda</v>
          </cell>
          <cell r="R5218" t="str">
            <v>Coelurosauria</v>
          </cell>
          <cell r="S5218" t="str">
            <v xml:space="preserve"> Aves</v>
          </cell>
          <cell r="T5218" t="str">
            <v xml:space="preserve"> Neognathae</v>
          </cell>
          <cell r="U5218" t="str">
            <v xml:space="preserve"> Passeriformes</v>
          </cell>
        </row>
        <row r="5219">
          <cell r="B5219" t="str">
            <v>A0A091EK34</v>
          </cell>
          <cell r="C5219" t="str">
            <v xml:space="preserve"> Corvus brachyrhynchos (American crow).</v>
          </cell>
          <cell r="E5219" t="str">
            <v xml:space="preserve"> NCBI_TaxID=85066 {ECO:0000313|EMBL:KFO58308.1, ECO:0000313|Proteomes:UP000052976};</v>
          </cell>
          <cell r="G5219" t="str">
            <v>Eukaryota</v>
          </cell>
          <cell r="H5219" t="str">
            <v xml:space="preserve"> Metazoa</v>
          </cell>
          <cell r="I5219" t="str">
            <v xml:space="preserve"> Chordata</v>
          </cell>
          <cell r="J5219" t="str">
            <v xml:space="preserve"> Craniata</v>
          </cell>
          <cell r="K5219" t="str">
            <v xml:space="preserve"> Vertebrata</v>
          </cell>
          <cell r="L5219" t="str">
            <v xml:space="preserve"> Euteleostomi</v>
          </cell>
          <cell r="M5219" t="str">
            <v>Archelosauria</v>
          </cell>
          <cell r="N5219" t="str">
            <v xml:space="preserve"> Archosauria</v>
          </cell>
          <cell r="O5219" t="str">
            <v xml:space="preserve"> Dinosauria</v>
          </cell>
          <cell r="P5219" t="str">
            <v xml:space="preserve"> Saurischia</v>
          </cell>
          <cell r="Q5219" t="str">
            <v xml:space="preserve"> Theropoda</v>
          </cell>
          <cell r="R5219" t="str">
            <v>Coelurosauria</v>
          </cell>
          <cell r="S5219" t="str">
            <v xml:space="preserve"> Aves</v>
          </cell>
          <cell r="T5219" t="str">
            <v xml:space="preserve"> Neognathae</v>
          </cell>
          <cell r="U5219" t="str">
            <v xml:space="preserve"> Passeriformes</v>
          </cell>
        </row>
        <row r="5220">
          <cell r="B5220" t="str">
            <v>A0A091ELF1</v>
          </cell>
          <cell r="C5220" t="str">
            <v xml:space="preserve"> Fukomys damarensis (Damaraland mole rat) (Cryptomys damarensis).</v>
          </cell>
          <cell r="E5220" t="str">
            <v xml:space="preserve"> NCBI_TaxID=885580 {ECO:0000313|EMBL:KFO36411.1, ECO:0000313|Proteomes:UP000028990};</v>
          </cell>
          <cell r="G5220" t="str">
            <v>Eukaryota</v>
          </cell>
          <cell r="H5220" t="str">
            <v xml:space="preserve"> Metazoa</v>
          </cell>
          <cell r="I5220" t="str">
            <v xml:space="preserve"> Chordata</v>
          </cell>
          <cell r="J5220" t="str">
            <v xml:space="preserve"> Craniata</v>
          </cell>
          <cell r="K5220" t="str">
            <v xml:space="preserve"> Vertebrata</v>
          </cell>
          <cell r="L5220" t="str">
            <v xml:space="preserve"> Euteleostomi</v>
          </cell>
          <cell r="M5220" t="str">
            <v>Mammalia</v>
          </cell>
          <cell r="N5220" t="str">
            <v xml:space="preserve"> Eutheria</v>
          </cell>
          <cell r="O5220" t="str">
            <v xml:space="preserve"> Euarchontoglires</v>
          </cell>
          <cell r="P5220" t="str">
            <v xml:space="preserve"> Glires</v>
          </cell>
          <cell r="Q5220" t="str">
            <v xml:space="preserve"> Rodentia</v>
          </cell>
          <cell r="R5220" t="str">
            <v>Hystricomorpha</v>
          </cell>
          <cell r="S5220" t="str">
            <v xml:space="preserve"> Bathyergidae</v>
          </cell>
          <cell r="T5220" t="str">
            <v xml:space="preserve"> Fukomys.</v>
          </cell>
        </row>
        <row r="5221">
          <cell r="B5221" t="str">
            <v>A0A091EN01</v>
          </cell>
          <cell r="C5221" t="str">
            <v xml:space="preserve"> Fukomys damarensis (Damaraland mole rat) (Cryptomys damarensis).</v>
          </cell>
          <cell r="E5221" t="str">
            <v xml:space="preserve"> NCBI_TaxID=885580 {ECO:0000313|EMBL:KFO37016.1, ECO:0000313|Proteomes:UP000028990};</v>
          </cell>
          <cell r="G5221" t="str">
            <v>Eukaryota</v>
          </cell>
          <cell r="H5221" t="str">
            <v xml:space="preserve"> Metazoa</v>
          </cell>
          <cell r="I5221" t="str">
            <v xml:space="preserve"> Chordata</v>
          </cell>
          <cell r="J5221" t="str">
            <v xml:space="preserve"> Craniata</v>
          </cell>
          <cell r="K5221" t="str">
            <v xml:space="preserve"> Vertebrata</v>
          </cell>
          <cell r="L5221" t="str">
            <v xml:space="preserve"> Euteleostomi</v>
          </cell>
          <cell r="M5221" t="str">
            <v>Mammalia</v>
          </cell>
          <cell r="N5221" t="str">
            <v xml:space="preserve"> Eutheria</v>
          </cell>
          <cell r="O5221" t="str">
            <v xml:space="preserve"> Euarchontoglires</v>
          </cell>
          <cell r="P5221" t="str">
            <v xml:space="preserve"> Glires</v>
          </cell>
          <cell r="Q5221" t="str">
            <v xml:space="preserve"> Rodentia</v>
          </cell>
          <cell r="R5221" t="str">
            <v>Hystricomorpha</v>
          </cell>
          <cell r="S5221" t="str">
            <v xml:space="preserve"> Bathyergidae</v>
          </cell>
          <cell r="T5221" t="str">
            <v xml:space="preserve"> Fukomys.</v>
          </cell>
        </row>
        <row r="5222">
          <cell r="B5222" t="str">
            <v>A0A091FBX9</v>
          </cell>
          <cell r="C5222" t="str">
            <v xml:space="preserve"> Corvus brachyrhynchos (American crow).</v>
          </cell>
          <cell r="E5222" t="str">
            <v xml:space="preserve"> NCBI_TaxID=85066 {ECO:0000313|EMBL:KFO66029.1, ECO:0000313|Proteomes:UP000052976};</v>
          </cell>
          <cell r="G5222" t="str">
            <v>Eukaryota</v>
          </cell>
          <cell r="H5222" t="str">
            <v xml:space="preserve"> Metazoa</v>
          </cell>
          <cell r="I5222" t="str">
            <v xml:space="preserve"> Chordata</v>
          </cell>
          <cell r="J5222" t="str">
            <v xml:space="preserve"> Craniata</v>
          </cell>
          <cell r="K5222" t="str">
            <v xml:space="preserve"> Vertebrata</v>
          </cell>
          <cell r="L5222" t="str">
            <v xml:space="preserve"> Euteleostomi</v>
          </cell>
          <cell r="M5222" t="str">
            <v>Archelosauria</v>
          </cell>
          <cell r="N5222" t="str">
            <v xml:space="preserve"> Archosauria</v>
          </cell>
          <cell r="O5222" t="str">
            <v xml:space="preserve"> Dinosauria</v>
          </cell>
          <cell r="P5222" t="str">
            <v xml:space="preserve"> Saurischia</v>
          </cell>
          <cell r="Q5222" t="str">
            <v xml:space="preserve"> Theropoda</v>
          </cell>
          <cell r="R5222" t="str">
            <v>Coelurosauria</v>
          </cell>
          <cell r="S5222" t="str">
            <v xml:space="preserve"> Aves</v>
          </cell>
          <cell r="T5222" t="str">
            <v xml:space="preserve"> Neognathae</v>
          </cell>
          <cell r="U5222" t="str">
            <v xml:space="preserve"> Passeriformes</v>
          </cell>
        </row>
        <row r="5223">
          <cell r="B5223" t="str">
            <v>A0A091G765</v>
          </cell>
          <cell r="C5223" t="str">
            <v xml:space="preserve"> Cuculus canorus (common cuckoo).</v>
          </cell>
          <cell r="E5223" t="str">
            <v xml:space="preserve"> NCBI_TaxID=55661 {ECO:0000313|EMBL:KFO70042.1, ECO:0000313|Proteomes:UP000053760};</v>
          </cell>
          <cell r="G5223" t="str">
            <v>Eukaryota</v>
          </cell>
          <cell r="H5223" t="str">
            <v xml:space="preserve"> Metazoa</v>
          </cell>
          <cell r="I5223" t="str">
            <v xml:space="preserve"> Chordata</v>
          </cell>
          <cell r="J5223" t="str">
            <v xml:space="preserve"> Craniata</v>
          </cell>
          <cell r="K5223" t="str">
            <v xml:space="preserve"> Vertebrata</v>
          </cell>
          <cell r="L5223" t="str">
            <v xml:space="preserve"> Euteleostomi</v>
          </cell>
          <cell r="M5223" t="str">
            <v>Archelosauria</v>
          </cell>
          <cell r="N5223" t="str">
            <v xml:space="preserve"> Archosauria</v>
          </cell>
          <cell r="O5223" t="str">
            <v xml:space="preserve"> Dinosauria</v>
          </cell>
          <cell r="P5223" t="str">
            <v xml:space="preserve"> Saurischia</v>
          </cell>
          <cell r="Q5223" t="str">
            <v xml:space="preserve"> Theropoda</v>
          </cell>
          <cell r="R5223" t="str">
            <v>Coelurosauria</v>
          </cell>
          <cell r="S5223" t="str">
            <v xml:space="preserve"> Aves</v>
          </cell>
          <cell r="T5223" t="str">
            <v xml:space="preserve"> Neognathae</v>
          </cell>
          <cell r="U5223" t="str">
            <v xml:space="preserve"> Cuculiformes</v>
          </cell>
        </row>
        <row r="5224">
          <cell r="B5224" t="str">
            <v>A0A091GA50</v>
          </cell>
          <cell r="C5224" t="str">
            <v xml:space="preserve"> Cuculus canorus (common cuckoo).</v>
          </cell>
          <cell r="E5224" t="str">
            <v xml:space="preserve"> NCBI_TaxID=55661 {ECO:0000313|EMBL:KFO71077.1, ECO:0000313|Proteomes:UP000053760};</v>
          </cell>
          <cell r="G5224" t="str">
            <v>Eukaryota</v>
          </cell>
          <cell r="H5224" t="str">
            <v xml:space="preserve"> Metazoa</v>
          </cell>
          <cell r="I5224" t="str">
            <v xml:space="preserve"> Chordata</v>
          </cell>
          <cell r="J5224" t="str">
            <v xml:space="preserve"> Craniata</v>
          </cell>
          <cell r="K5224" t="str">
            <v xml:space="preserve"> Vertebrata</v>
          </cell>
          <cell r="L5224" t="str">
            <v xml:space="preserve"> Euteleostomi</v>
          </cell>
          <cell r="M5224" t="str">
            <v>Archelosauria</v>
          </cell>
          <cell r="N5224" t="str">
            <v xml:space="preserve"> Archosauria</v>
          </cell>
          <cell r="O5224" t="str">
            <v xml:space="preserve"> Dinosauria</v>
          </cell>
          <cell r="P5224" t="str">
            <v xml:space="preserve"> Saurischia</v>
          </cell>
          <cell r="Q5224" t="str">
            <v xml:space="preserve"> Theropoda</v>
          </cell>
          <cell r="R5224" t="str">
            <v>Coelurosauria</v>
          </cell>
          <cell r="S5224" t="str">
            <v xml:space="preserve"> Aves</v>
          </cell>
          <cell r="T5224" t="str">
            <v xml:space="preserve"> Neognathae</v>
          </cell>
          <cell r="U5224" t="str">
            <v xml:space="preserve"> Cuculiformes</v>
          </cell>
        </row>
        <row r="5225">
          <cell r="B5225" t="str">
            <v>A0A091GBL0</v>
          </cell>
          <cell r="C5225" t="str">
            <v xml:space="preserve"> Cuculus canorus (common cuckoo).</v>
          </cell>
          <cell r="E5225" t="str">
            <v xml:space="preserve"> NCBI_TaxID=55661 {ECO:0000313|EMBL:KFO71577.1, ECO:0000313|Proteomes:UP000053760};</v>
          </cell>
          <cell r="G5225" t="str">
            <v>Eukaryota</v>
          </cell>
          <cell r="H5225" t="str">
            <v xml:space="preserve"> Metazoa</v>
          </cell>
          <cell r="I5225" t="str">
            <v xml:space="preserve"> Chordata</v>
          </cell>
          <cell r="J5225" t="str">
            <v xml:space="preserve"> Craniata</v>
          </cell>
          <cell r="K5225" t="str">
            <v xml:space="preserve"> Vertebrata</v>
          </cell>
          <cell r="L5225" t="str">
            <v xml:space="preserve"> Euteleostomi</v>
          </cell>
          <cell r="M5225" t="str">
            <v>Archelosauria</v>
          </cell>
          <cell r="N5225" t="str">
            <v xml:space="preserve"> Archosauria</v>
          </cell>
          <cell r="O5225" t="str">
            <v xml:space="preserve"> Dinosauria</v>
          </cell>
          <cell r="P5225" t="str">
            <v xml:space="preserve"> Saurischia</v>
          </cell>
          <cell r="Q5225" t="str">
            <v xml:space="preserve"> Theropoda</v>
          </cell>
          <cell r="R5225" t="str">
            <v>Coelurosauria</v>
          </cell>
          <cell r="S5225" t="str">
            <v xml:space="preserve"> Aves</v>
          </cell>
          <cell r="T5225" t="str">
            <v xml:space="preserve"> Neognathae</v>
          </cell>
          <cell r="U5225" t="str">
            <v xml:space="preserve"> Cuculiformes</v>
          </cell>
        </row>
        <row r="5226">
          <cell r="B5226" t="str">
            <v>A0A091GLE7</v>
          </cell>
          <cell r="C5226" t="str">
            <v xml:space="preserve"> Cuculus canorus (common cuckoo).</v>
          </cell>
          <cell r="E5226" t="str">
            <v xml:space="preserve"> NCBI_TaxID=55661 {ECO:0000313|EMBL:KFO82009.1, ECO:0000313|Proteomes:UP000053760};</v>
          </cell>
          <cell r="G5226" t="str">
            <v>Eukaryota</v>
          </cell>
          <cell r="H5226" t="str">
            <v xml:space="preserve"> Metazoa</v>
          </cell>
          <cell r="I5226" t="str">
            <v xml:space="preserve"> Chordata</v>
          </cell>
          <cell r="J5226" t="str">
            <v xml:space="preserve"> Craniata</v>
          </cell>
          <cell r="K5226" t="str">
            <v xml:space="preserve"> Vertebrata</v>
          </cell>
          <cell r="L5226" t="str">
            <v xml:space="preserve"> Euteleostomi</v>
          </cell>
          <cell r="M5226" t="str">
            <v>Archelosauria</v>
          </cell>
          <cell r="N5226" t="str">
            <v xml:space="preserve"> Archosauria</v>
          </cell>
          <cell r="O5226" t="str">
            <v xml:space="preserve"> Dinosauria</v>
          </cell>
          <cell r="P5226" t="str">
            <v xml:space="preserve"> Saurischia</v>
          </cell>
          <cell r="Q5226" t="str">
            <v xml:space="preserve"> Theropoda</v>
          </cell>
          <cell r="R5226" t="str">
            <v>Coelurosauria</v>
          </cell>
          <cell r="S5226" t="str">
            <v xml:space="preserve"> Aves</v>
          </cell>
          <cell r="T5226" t="str">
            <v xml:space="preserve"> Neognathae</v>
          </cell>
          <cell r="U5226" t="str">
            <v xml:space="preserve"> Cuculiformes</v>
          </cell>
        </row>
        <row r="5227">
          <cell r="B5227" t="str">
            <v>A0A091H5H9</v>
          </cell>
          <cell r="C5227" t="str">
            <v xml:space="preserve"> Buceros rhinoceros silvestris.</v>
          </cell>
          <cell r="E5227" t="str">
            <v xml:space="preserve"> NCBI_TaxID=175836 {ECO:0000313|EMBL:KFO89930.1, ECO:0000313|Proteomes:UP000054064};</v>
          </cell>
          <cell r="G5227" t="str">
            <v>Eukaryota</v>
          </cell>
          <cell r="H5227" t="str">
            <v xml:space="preserve"> Metazoa</v>
          </cell>
          <cell r="I5227" t="str">
            <v xml:space="preserve"> Chordata</v>
          </cell>
          <cell r="J5227" t="str">
            <v xml:space="preserve"> Craniata</v>
          </cell>
          <cell r="K5227" t="str">
            <v xml:space="preserve"> Vertebrata</v>
          </cell>
          <cell r="L5227" t="str">
            <v xml:space="preserve"> Euteleostomi</v>
          </cell>
          <cell r="M5227" t="str">
            <v>Archelosauria</v>
          </cell>
          <cell r="N5227" t="str">
            <v xml:space="preserve"> Archosauria</v>
          </cell>
          <cell r="O5227" t="str">
            <v xml:space="preserve"> Dinosauria</v>
          </cell>
          <cell r="P5227" t="str">
            <v xml:space="preserve"> Saurischia</v>
          </cell>
          <cell r="Q5227" t="str">
            <v xml:space="preserve"> Theropoda</v>
          </cell>
          <cell r="R5227" t="str">
            <v>Coelurosauria</v>
          </cell>
          <cell r="S5227" t="str">
            <v xml:space="preserve"> Aves</v>
          </cell>
          <cell r="T5227" t="str">
            <v xml:space="preserve"> Neognathae</v>
          </cell>
          <cell r="U5227" t="str">
            <v xml:space="preserve"> Bucerotiformes</v>
          </cell>
        </row>
        <row r="5228">
          <cell r="B5228" t="str">
            <v>A0A091I0Q7</v>
          </cell>
          <cell r="C5228" t="str">
            <v xml:space="preserve"> Calypte anna (Anna's hummingbird) (Archilochus anna).</v>
          </cell>
          <cell r="E5228" t="str">
            <v xml:space="preserve"> NCBI_TaxID=9244 {ECO:0000313|EMBL:KFP02139.1, ECO:0000313|Proteomes:UP000054308};</v>
          </cell>
          <cell r="G5228" t="str">
            <v>Eukaryota</v>
          </cell>
          <cell r="H5228" t="str">
            <v xml:space="preserve"> Metazoa</v>
          </cell>
          <cell r="I5228" t="str">
            <v xml:space="preserve"> Chordata</v>
          </cell>
          <cell r="J5228" t="str">
            <v xml:space="preserve"> Craniata</v>
          </cell>
          <cell r="K5228" t="str">
            <v xml:space="preserve"> Vertebrata</v>
          </cell>
          <cell r="L5228" t="str">
            <v xml:space="preserve"> Euteleostomi</v>
          </cell>
          <cell r="M5228" t="str">
            <v>Archelosauria</v>
          </cell>
          <cell r="N5228" t="str">
            <v xml:space="preserve"> Archosauria</v>
          </cell>
          <cell r="O5228" t="str">
            <v xml:space="preserve"> Dinosauria</v>
          </cell>
          <cell r="P5228" t="str">
            <v xml:space="preserve"> Saurischia</v>
          </cell>
          <cell r="Q5228" t="str">
            <v xml:space="preserve"> Theropoda</v>
          </cell>
          <cell r="R5228" t="str">
            <v>Coelurosauria</v>
          </cell>
          <cell r="S5228" t="str">
            <v xml:space="preserve"> Aves</v>
          </cell>
          <cell r="T5228" t="str">
            <v xml:space="preserve"> Neognathae</v>
          </cell>
          <cell r="U5228" t="str">
            <v xml:space="preserve"> Apodiformes</v>
          </cell>
        </row>
        <row r="5229">
          <cell r="B5229" t="str">
            <v>A0A091I231</v>
          </cell>
          <cell r="C5229" t="str">
            <v xml:space="preserve"> Calypte anna (Anna's hummingbird) (Archilochus anna).</v>
          </cell>
          <cell r="E5229" t="str">
            <v xml:space="preserve"> NCBI_TaxID=9244 {ECO:0000313|EMBL:KFP02604.1, ECO:0000313|Proteomes:UP000054308};</v>
          </cell>
          <cell r="G5229" t="str">
            <v>Eukaryota</v>
          </cell>
          <cell r="H5229" t="str">
            <v xml:space="preserve"> Metazoa</v>
          </cell>
          <cell r="I5229" t="str">
            <v xml:space="preserve"> Chordata</v>
          </cell>
          <cell r="J5229" t="str">
            <v xml:space="preserve"> Craniata</v>
          </cell>
          <cell r="K5229" t="str">
            <v xml:space="preserve"> Vertebrata</v>
          </cell>
          <cell r="L5229" t="str">
            <v xml:space="preserve"> Euteleostomi</v>
          </cell>
          <cell r="M5229" t="str">
            <v>Archelosauria</v>
          </cell>
          <cell r="N5229" t="str">
            <v xml:space="preserve"> Archosauria</v>
          </cell>
          <cell r="O5229" t="str">
            <v xml:space="preserve"> Dinosauria</v>
          </cell>
          <cell r="P5229" t="str">
            <v xml:space="preserve"> Saurischia</v>
          </cell>
          <cell r="Q5229" t="str">
            <v xml:space="preserve"> Theropoda</v>
          </cell>
          <cell r="R5229" t="str">
            <v>Coelurosauria</v>
          </cell>
          <cell r="S5229" t="str">
            <v xml:space="preserve"> Aves</v>
          </cell>
          <cell r="T5229" t="str">
            <v xml:space="preserve"> Neognathae</v>
          </cell>
          <cell r="U5229" t="str">
            <v xml:space="preserve"> Apodiformes</v>
          </cell>
        </row>
        <row r="5230">
          <cell r="B5230" t="str">
            <v>A0A091IIZ4</v>
          </cell>
          <cell r="C5230" t="str">
            <v xml:space="preserve"> Calypte anna (Anna's hummingbird) (Archilochus anna).</v>
          </cell>
          <cell r="E5230" t="str">
            <v xml:space="preserve"> NCBI_TaxID=9244 {ECO:0000313|EMBL:KFP08604.1, ECO:0000313|Proteomes:UP000054308};</v>
          </cell>
          <cell r="G5230" t="str">
            <v>Eukaryota</v>
          </cell>
          <cell r="H5230" t="str">
            <v xml:space="preserve"> Metazoa</v>
          </cell>
          <cell r="I5230" t="str">
            <v xml:space="preserve"> Chordata</v>
          </cell>
          <cell r="J5230" t="str">
            <v xml:space="preserve"> Craniata</v>
          </cell>
          <cell r="K5230" t="str">
            <v xml:space="preserve"> Vertebrata</v>
          </cell>
          <cell r="L5230" t="str">
            <v xml:space="preserve"> Euteleostomi</v>
          </cell>
          <cell r="M5230" t="str">
            <v>Archelosauria</v>
          </cell>
          <cell r="N5230" t="str">
            <v xml:space="preserve"> Archosauria</v>
          </cell>
          <cell r="O5230" t="str">
            <v xml:space="preserve"> Dinosauria</v>
          </cell>
          <cell r="P5230" t="str">
            <v xml:space="preserve"> Saurischia</v>
          </cell>
          <cell r="Q5230" t="str">
            <v xml:space="preserve"> Theropoda</v>
          </cell>
          <cell r="R5230" t="str">
            <v>Coelurosauria</v>
          </cell>
          <cell r="S5230" t="str">
            <v xml:space="preserve"> Aves</v>
          </cell>
          <cell r="T5230" t="str">
            <v xml:space="preserve"> Neognathae</v>
          </cell>
          <cell r="U5230" t="str">
            <v xml:space="preserve"> Apodiformes</v>
          </cell>
        </row>
        <row r="5231">
          <cell r="B5231" t="str">
            <v>A0A091J4I6</v>
          </cell>
          <cell r="C5231" t="str">
            <v xml:space="preserve"> Calypte anna (Anna's hummingbird) (Archilochus anna).</v>
          </cell>
          <cell r="E5231" t="str">
            <v xml:space="preserve"> NCBI_TaxID=9244 {ECO:0000313|EMBL:KFP06711.1, ECO:0000313|Proteomes:UP000054308};</v>
          </cell>
          <cell r="G5231" t="str">
            <v>Eukaryota</v>
          </cell>
          <cell r="H5231" t="str">
            <v xml:space="preserve"> Metazoa</v>
          </cell>
          <cell r="I5231" t="str">
            <v xml:space="preserve"> Chordata</v>
          </cell>
          <cell r="J5231" t="str">
            <v xml:space="preserve"> Craniata</v>
          </cell>
          <cell r="K5231" t="str">
            <v xml:space="preserve"> Vertebrata</v>
          </cell>
          <cell r="L5231" t="str">
            <v xml:space="preserve"> Euteleostomi</v>
          </cell>
          <cell r="M5231" t="str">
            <v>Archelosauria</v>
          </cell>
          <cell r="N5231" t="str">
            <v xml:space="preserve"> Archosauria</v>
          </cell>
          <cell r="O5231" t="str">
            <v xml:space="preserve"> Dinosauria</v>
          </cell>
          <cell r="P5231" t="str">
            <v xml:space="preserve"> Saurischia</v>
          </cell>
          <cell r="Q5231" t="str">
            <v xml:space="preserve"> Theropoda</v>
          </cell>
          <cell r="R5231" t="str">
            <v>Coelurosauria</v>
          </cell>
          <cell r="S5231" t="str">
            <v xml:space="preserve"> Aves</v>
          </cell>
          <cell r="T5231" t="str">
            <v xml:space="preserve"> Neognathae</v>
          </cell>
          <cell r="U5231" t="str">
            <v xml:space="preserve"> Apodiformes</v>
          </cell>
        </row>
        <row r="5232">
          <cell r="B5232" t="str">
            <v>A0A091K2V6</v>
          </cell>
          <cell r="C5232" t="str">
            <v xml:space="preserve"> Colius striatus (Speckled mousebird).</v>
          </cell>
          <cell r="E5232" t="str">
            <v xml:space="preserve"> NCBI_TaxID=57412 {ECO:0000313|EMBL:KFP30601.1, ECO:0000313|Proteomes:UP000053615};</v>
          </cell>
          <cell r="G5232" t="str">
            <v>Eukaryota</v>
          </cell>
          <cell r="H5232" t="str">
            <v xml:space="preserve"> Metazoa</v>
          </cell>
          <cell r="I5232" t="str">
            <v xml:space="preserve"> Chordata</v>
          </cell>
          <cell r="J5232" t="str">
            <v xml:space="preserve"> Craniata</v>
          </cell>
          <cell r="K5232" t="str">
            <v xml:space="preserve"> Vertebrata</v>
          </cell>
          <cell r="L5232" t="str">
            <v xml:space="preserve"> Euteleostomi</v>
          </cell>
          <cell r="M5232" t="str">
            <v>Archelosauria</v>
          </cell>
          <cell r="N5232" t="str">
            <v xml:space="preserve"> Archosauria</v>
          </cell>
          <cell r="O5232" t="str">
            <v xml:space="preserve"> Dinosauria</v>
          </cell>
          <cell r="P5232" t="str">
            <v xml:space="preserve"> Saurischia</v>
          </cell>
          <cell r="Q5232" t="str">
            <v xml:space="preserve"> Theropoda</v>
          </cell>
          <cell r="R5232" t="str">
            <v>Coelurosauria</v>
          </cell>
          <cell r="S5232" t="str">
            <v xml:space="preserve"> Aves</v>
          </cell>
          <cell r="T5232" t="str">
            <v xml:space="preserve"> Neognathae</v>
          </cell>
          <cell r="U5232" t="str">
            <v xml:space="preserve"> Coliiformes</v>
          </cell>
        </row>
        <row r="5233">
          <cell r="B5233" t="str">
            <v>A0A091KGQ7</v>
          </cell>
          <cell r="C5233" t="str">
            <v xml:space="preserve"> Chlamydotis macqueenii (Macqueen's bustard).</v>
          </cell>
          <cell r="E5233" t="str">
            <v xml:space="preserve"> NCBI_TaxID=187382 {ECO:0000313|EMBL:KFP38355.1, ECO:0000313|Proteomes:UP000053330};</v>
          </cell>
          <cell r="G5233" t="str">
            <v>Eukaryota</v>
          </cell>
          <cell r="H5233" t="str">
            <v xml:space="preserve"> Metazoa</v>
          </cell>
          <cell r="I5233" t="str">
            <v xml:space="preserve"> Chordata</v>
          </cell>
          <cell r="J5233" t="str">
            <v xml:space="preserve"> Craniata</v>
          </cell>
          <cell r="K5233" t="str">
            <v xml:space="preserve"> Vertebrata</v>
          </cell>
          <cell r="L5233" t="str">
            <v xml:space="preserve"> Euteleostomi</v>
          </cell>
          <cell r="M5233" t="str">
            <v>Archelosauria</v>
          </cell>
          <cell r="N5233" t="str">
            <v xml:space="preserve"> Archosauria</v>
          </cell>
          <cell r="O5233" t="str">
            <v xml:space="preserve"> Dinosauria</v>
          </cell>
          <cell r="P5233" t="str">
            <v xml:space="preserve"> Saurischia</v>
          </cell>
          <cell r="Q5233" t="str">
            <v xml:space="preserve"> Theropoda</v>
          </cell>
          <cell r="R5233" t="str">
            <v>Coelurosauria</v>
          </cell>
          <cell r="S5233" t="str">
            <v xml:space="preserve"> Aves</v>
          </cell>
          <cell r="T5233" t="str">
            <v xml:space="preserve"> Neognathae</v>
          </cell>
          <cell r="U5233" t="str">
            <v xml:space="preserve"> Gruiformes</v>
          </cell>
        </row>
        <row r="5234">
          <cell r="B5234" t="str">
            <v>A0A091KWE4</v>
          </cell>
          <cell r="C5234" t="str">
            <v xml:space="preserve"> Chlamydotis macqueenii (Macqueen's bustard).</v>
          </cell>
          <cell r="E5234" t="str">
            <v xml:space="preserve"> NCBI_TaxID=187382 {ECO:0000313|EMBL:KFP43808.1, ECO:0000313|Proteomes:UP000053330};</v>
          </cell>
          <cell r="G5234" t="str">
            <v>Eukaryota</v>
          </cell>
          <cell r="H5234" t="str">
            <v xml:space="preserve"> Metazoa</v>
          </cell>
          <cell r="I5234" t="str">
            <v xml:space="preserve"> Chordata</v>
          </cell>
          <cell r="J5234" t="str">
            <v xml:space="preserve"> Craniata</v>
          </cell>
          <cell r="K5234" t="str">
            <v xml:space="preserve"> Vertebrata</v>
          </cell>
          <cell r="L5234" t="str">
            <v xml:space="preserve"> Euteleostomi</v>
          </cell>
          <cell r="M5234" t="str">
            <v>Archelosauria</v>
          </cell>
          <cell r="N5234" t="str">
            <v xml:space="preserve"> Archosauria</v>
          </cell>
          <cell r="O5234" t="str">
            <v xml:space="preserve"> Dinosauria</v>
          </cell>
          <cell r="P5234" t="str">
            <v xml:space="preserve"> Saurischia</v>
          </cell>
          <cell r="Q5234" t="str">
            <v xml:space="preserve"> Theropoda</v>
          </cell>
          <cell r="R5234" t="str">
            <v>Coelurosauria</v>
          </cell>
          <cell r="S5234" t="str">
            <v xml:space="preserve"> Aves</v>
          </cell>
          <cell r="T5234" t="str">
            <v xml:space="preserve"> Neognathae</v>
          </cell>
          <cell r="U5234" t="str">
            <v xml:space="preserve"> Gruiformes</v>
          </cell>
        </row>
        <row r="5235">
          <cell r="B5235" t="str">
            <v>A0A091LAG8</v>
          </cell>
          <cell r="C5235" t="str">
            <v xml:space="preserve"> Cathartes aura (Turkey vulture) (Vultur aura).</v>
          </cell>
          <cell r="E5235" t="str">
            <v xml:space="preserve"> NCBI_TaxID=43455 {ECO:0000313|EMBL:KFP52288.1, ECO:0000313|Proteomes:UP000053745};</v>
          </cell>
          <cell r="G5235" t="str">
            <v>Eukaryota</v>
          </cell>
          <cell r="H5235" t="str">
            <v xml:space="preserve"> Metazoa</v>
          </cell>
          <cell r="I5235" t="str">
            <v xml:space="preserve"> Chordata</v>
          </cell>
          <cell r="J5235" t="str">
            <v xml:space="preserve"> Craniata</v>
          </cell>
          <cell r="K5235" t="str">
            <v xml:space="preserve"> Vertebrata</v>
          </cell>
          <cell r="L5235" t="str">
            <v xml:space="preserve"> Euteleostomi</v>
          </cell>
          <cell r="M5235" t="str">
            <v>Archelosauria</v>
          </cell>
          <cell r="N5235" t="str">
            <v xml:space="preserve"> Archosauria</v>
          </cell>
          <cell r="O5235" t="str">
            <v xml:space="preserve"> Dinosauria</v>
          </cell>
          <cell r="P5235" t="str">
            <v xml:space="preserve"> Saurischia</v>
          </cell>
          <cell r="Q5235" t="str">
            <v xml:space="preserve"> Theropoda</v>
          </cell>
          <cell r="R5235" t="str">
            <v>Coelurosauria</v>
          </cell>
          <cell r="S5235" t="str">
            <v xml:space="preserve"> Aves</v>
          </cell>
          <cell r="T5235" t="str">
            <v xml:space="preserve"> Neognathae</v>
          </cell>
          <cell r="U5235" t="str">
            <v xml:space="preserve"> Ciconiiformes</v>
          </cell>
        </row>
        <row r="5236">
          <cell r="B5236" t="str">
            <v>A0A091LQK2</v>
          </cell>
          <cell r="C5236" t="str">
            <v xml:space="preserve"> Chlamydotis macqueenii (Macqueen's bustard).</v>
          </cell>
          <cell r="E5236" t="str">
            <v xml:space="preserve"> NCBI_TaxID=187382 {ECO:0000313|EMBL:KFP45061.1, ECO:0000313|Proteomes:UP000053330};</v>
          </cell>
          <cell r="G5236" t="str">
            <v>Eukaryota</v>
          </cell>
          <cell r="H5236" t="str">
            <v xml:space="preserve"> Metazoa</v>
          </cell>
          <cell r="I5236" t="str">
            <v xml:space="preserve"> Chordata</v>
          </cell>
          <cell r="J5236" t="str">
            <v xml:space="preserve"> Craniata</v>
          </cell>
          <cell r="K5236" t="str">
            <v xml:space="preserve"> Vertebrata</v>
          </cell>
          <cell r="L5236" t="str">
            <v xml:space="preserve"> Euteleostomi</v>
          </cell>
          <cell r="M5236" t="str">
            <v>Archelosauria</v>
          </cell>
          <cell r="N5236" t="str">
            <v xml:space="preserve"> Archosauria</v>
          </cell>
          <cell r="O5236" t="str">
            <v xml:space="preserve"> Dinosauria</v>
          </cell>
          <cell r="P5236" t="str">
            <v xml:space="preserve"> Saurischia</v>
          </cell>
          <cell r="Q5236" t="str">
            <v xml:space="preserve"> Theropoda</v>
          </cell>
          <cell r="R5236" t="str">
            <v>Coelurosauria</v>
          </cell>
          <cell r="S5236" t="str">
            <v xml:space="preserve"> Aves</v>
          </cell>
          <cell r="T5236" t="str">
            <v xml:space="preserve"> Neognathae</v>
          </cell>
          <cell r="U5236" t="str">
            <v xml:space="preserve"> Gruiformes</v>
          </cell>
        </row>
        <row r="5237">
          <cell r="B5237" t="str">
            <v>A0A091MAM6</v>
          </cell>
          <cell r="C5237" t="str">
            <v xml:space="preserve"> Cariama cristata (Red-legged seriema).</v>
          </cell>
          <cell r="E5237" t="str">
            <v xml:space="preserve"> NCBI_TaxID=54380 {ECO:0000313|EMBL:KFP67614.1, ECO:0000313|Proteomes:UP000054116};</v>
          </cell>
          <cell r="G5237" t="str">
            <v>Eukaryota</v>
          </cell>
          <cell r="H5237" t="str">
            <v xml:space="preserve"> Metazoa</v>
          </cell>
          <cell r="I5237" t="str">
            <v xml:space="preserve"> Chordata</v>
          </cell>
          <cell r="J5237" t="str">
            <v xml:space="preserve"> Craniata</v>
          </cell>
          <cell r="K5237" t="str">
            <v xml:space="preserve"> Vertebrata</v>
          </cell>
          <cell r="L5237" t="str">
            <v xml:space="preserve"> Euteleostomi</v>
          </cell>
          <cell r="M5237" t="str">
            <v>Archelosauria</v>
          </cell>
          <cell r="N5237" t="str">
            <v xml:space="preserve"> Archosauria</v>
          </cell>
          <cell r="O5237" t="str">
            <v xml:space="preserve"> Dinosauria</v>
          </cell>
          <cell r="P5237" t="str">
            <v xml:space="preserve"> Saurischia</v>
          </cell>
          <cell r="Q5237" t="str">
            <v xml:space="preserve"> Theropoda</v>
          </cell>
          <cell r="R5237" t="str">
            <v>Coelurosauria</v>
          </cell>
          <cell r="S5237" t="str">
            <v xml:space="preserve"> Aves</v>
          </cell>
          <cell r="T5237" t="str">
            <v xml:space="preserve"> Neognathae</v>
          </cell>
          <cell r="U5237" t="str">
            <v xml:space="preserve"> Cariamiformes</v>
          </cell>
        </row>
        <row r="5238">
          <cell r="B5238" t="str">
            <v>A0A091N1F9</v>
          </cell>
          <cell r="C5238" t="str">
            <v xml:space="preserve"> Acanthisitta chloris (rifleman).</v>
          </cell>
          <cell r="E5238" t="str">
            <v xml:space="preserve"> NCBI_TaxID=57068 {ECO:0000313|EMBL:KFP83311.1, ECO:0000313|Proteomes:UP000053537};</v>
          </cell>
          <cell r="G5238" t="str">
            <v>Eukaryota</v>
          </cell>
          <cell r="H5238" t="str">
            <v xml:space="preserve"> Metazoa</v>
          </cell>
          <cell r="I5238" t="str">
            <v xml:space="preserve"> Chordata</v>
          </cell>
          <cell r="J5238" t="str">
            <v xml:space="preserve"> Craniata</v>
          </cell>
          <cell r="K5238" t="str">
            <v xml:space="preserve"> Vertebrata</v>
          </cell>
          <cell r="L5238" t="str">
            <v xml:space="preserve"> Euteleostomi</v>
          </cell>
          <cell r="M5238" t="str">
            <v>Archelosauria</v>
          </cell>
          <cell r="N5238" t="str">
            <v xml:space="preserve"> Archosauria</v>
          </cell>
          <cell r="O5238" t="str">
            <v xml:space="preserve"> Dinosauria</v>
          </cell>
          <cell r="P5238" t="str">
            <v xml:space="preserve"> Saurischia</v>
          </cell>
          <cell r="Q5238" t="str">
            <v xml:space="preserve"> Theropoda</v>
          </cell>
          <cell r="R5238" t="str">
            <v>Coelurosauria</v>
          </cell>
          <cell r="S5238" t="str">
            <v xml:space="preserve"> Aves</v>
          </cell>
          <cell r="T5238" t="str">
            <v xml:space="preserve"> Neognathae</v>
          </cell>
          <cell r="U5238" t="str">
            <v xml:space="preserve"> Passeriformes</v>
          </cell>
        </row>
        <row r="5239">
          <cell r="B5239" t="str">
            <v>A0A091N620</v>
          </cell>
          <cell r="C5239" t="str">
            <v xml:space="preserve"> Cariama cristata (Red-legged seriema).</v>
          </cell>
          <cell r="E5239" t="str">
            <v xml:space="preserve"> NCBI_TaxID=54380 {ECO:0000313|EMBL:KFP69170.1, ECO:0000313|Proteomes:UP000054116};</v>
          </cell>
          <cell r="G5239" t="str">
            <v>Eukaryota</v>
          </cell>
          <cell r="H5239" t="str">
            <v xml:space="preserve"> Metazoa</v>
          </cell>
          <cell r="I5239" t="str">
            <v xml:space="preserve"> Chordata</v>
          </cell>
          <cell r="J5239" t="str">
            <v xml:space="preserve"> Craniata</v>
          </cell>
          <cell r="K5239" t="str">
            <v xml:space="preserve"> Vertebrata</v>
          </cell>
          <cell r="L5239" t="str">
            <v xml:space="preserve"> Euteleostomi</v>
          </cell>
          <cell r="M5239" t="str">
            <v>Archelosauria</v>
          </cell>
          <cell r="N5239" t="str">
            <v xml:space="preserve"> Archosauria</v>
          </cell>
          <cell r="O5239" t="str">
            <v xml:space="preserve"> Dinosauria</v>
          </cell>
          <cell r="P5239" t="str">
            <v xml:space="preserve"> Saurischia</v>
          </cell>
          <cell r="Q5239" t="str">
            <v xml:space="preserve"> Theropoda</v>
          </cell>
          <cell r="R5239" t="str">
            <v>Coelurosauria</v>
          </cell>
          <cell r="S5239" t="str">
            <v xml:space="preserve"> Aves</v>
          </cell>
          <cell r="T5239" t="str">
            <v xml:space="preserve"> Neognathae</v>
          </cell>
          <cell r="U5239" t="str">
            <v xml:space="preserve"> Cariamiformes</v>
          </cell>
        </row>
        <row r="5240">
          <cell r="B5240" t="str">
            <v>A0A091NHA5</v>
          </cell>
          <cell r="C5240" t="str">
            <v xml:space="preserve"> Apaloderma vittatum (Bar-tailed trogon).</v>
          </cell>
          <cell r="E5240" t="str">
            <v xml:space="preserve"> NCBI_TaxID=57397 {ECO:0000313|EMBL:KFP88284.1, ECO:0000313|Proteomes:UP000054244};</v>
          </cell>
          <cell r="G5240" t="str">
            <v>Eukaryota</v>
          </cell>
          <cell r="H5240" t="str">
            <v xml:space="preserve"> Metazoa</v>
          </cell>
          <cell r="I5240" t="str">
            <v xml:space="preserve"> Chordata</v>
          </cell>
          <cell r="J5240" t="str">
            <v xml:space="preserve"> Craniata</v>
          </cell>
          <cell r="K5240" t="str">
            <v xml:space="preserve"> Vertebrata</v>
          </cell>
          <cell r="L5240" t="str">
            <v xml:space="preserve"> Euteleostomi</v>
          </cell>
          <cell r="M5240" t="str">
            <v>Archelosauria</v>
          </cell>
          <cell r="N5240" t="str">
            <v xml:space="preserve"> Archosauria</v>
          </cell>
          <cell r="O5240" t="str">
            <v xml:space="preserve"> Dinosauria</v>
          </cell>
          <cell r="P5240" t="str">
            <v xml:space="preserve"> Saurischia</v>
          </cell>
          <cell r="Q5240" t="str">
            <v xml:space="preserve"> Theropoda</v>
          </cell>
          <cell r="R5240" t="str">
            <v>Coelurosauria</v>
          </cell>
          <cell r="S5240" t="str">
            <v xml:space="preserve"> Aves</v>
          </cell>
          <cell r="T5240" t="str">
            <v xml:space="preserve"> Neognathae</v>
          </cell>
          <cell r="U5240" t="str">
            <v xml:space="preserve"> Trogoniformes</v>
          </cell>
        </row>
        <row r="5241">
          <cell r="B5241" t="str">
            <v>A0A091NJ97</v>
          </cell>
          <cell r="C5241" t="str">
            <v xml:space="preserve"> Apaloderma vittatum (Bar-tailed trogon).</v>
          </cell>
          <cell r="E5241" t="str">
            <v xml:space="preserve"> NCBI_TaxID=57397 {ECO:0000313|EMBL:KFP89556.1, ECO:0000313|Proteomes:UP000054244};</v>
          </cell>
          <cell r="G5241" t="str">
            <v>Eukaryota</v>
          </cell>
          <cell r="H5241" t="str">
            <v xml:space="preserve"> Metazoa</v>
          </cell>
          <cell r="I5241" t="str">
            <v xml:space="preserve"> Chordata</v>
          </cell>
          <cell r="J5241" t="str">
            <v xml:space="preserve"> Craniata</v>
          </cell>
          <cell r="K5241" t="str">
            <v xml:space="preserve"> Vertebrata</v>
          </cell>
          <cell r="L5241" t="str">
            <v xml:space="preserve"> Euteleostomi</v>
          </cell>
          <cell r="M5241" t="str">
            <v>Archelosauria</v>
          </cell>
          <cell r="N5241" t="str">
            <v xml:space="preserve"> Archosauria</v>
          </cell>
          <cell r="O5241" t="str">
            <v xml:space="preserve"> Dinosauria</v>
          </cell>
          <cell r="P5241" t="str">
            <v xml:space="preserve"> Saurischia</v>
          </cell>
          <cell r="Q5241" t="str">
            <v xml:space="preserve"> Theropoda</v>
          </cell>
          <cell r="R5241" t="str">
            <v>Coelurosauria</v>
          </cell>
          <cell r="S5241" t="str">
            <v xml:space="preserve"> Aves</v>
          </cell>
          <cell r="T5241" t="str">
            <v xml:space="preserve"> Neognathae</v>
          </cell>
          <cell r="U5241" t="str">
            <v xml:space="preserve"> Trogoniformes</v>
          </cell>
        </row>
        <row r="5242">
          <cell r="B5242" t="str">
            <v>A0A091P4M6</v>
          </cell>
          <cell r="C5242" t="str">
            <v xml:space="preserve"> Acanthisitta chloris (rifleman).</v>
          </cell>
          <cell r="E5242" t="str">
            <v xml:space="preserve"> NCBI_TaxID=57068 {ECO:0000313|EMBL:KFP86515.1, ECO:0000313|Proteomes:UP000053537};</v>
          </cell>
          <cell r="G5242" t="str">
            <v>Eukaryota</v>
          </cell>
          <cell r="H5242" t="str">
            <v xml:space="preserve"> Metazoa</v>
          </cell>
          <cell r="I5242" t="str">
            <v xml:space="preserve"> Chordata</v>
          </cell>
          <cell r="J5242" t="str">
            <v xml:space="preserve"> Craniata</v>
          </cell>
          <cell r="K5242" t="str">
            <v xml:space="preserve"> Vertebrata</v>
          </cell>
          <cell r="L5242" t="str">
            <v xml:space="preserve"> Euteleostomi</v>
          </cell>
          <cell r="M5242" t="str">
            <v>Archelosauria</v>
          </cell>
          <cell r="N5242" t="str">
            <v xml:space="preserve"> Archosauria</v>
          </cell>
          <cell r="O5242" t="str">
            <v xml:space="preserve"> Dinosauria</v>
          </cell>
          <cell r="P5242" t="str">
            <v xml:space="preserve"> Saurischia</v>
          </cell>
          <cell r="Q5242" t="str">
            <v xml:space="preserve"> Theropoda</v>
          </cell>
          <cell r="R5242" t="str">
            <v>Coelurosauria</v>
          </cell>
          <cell r="S5242" t="str">
            <v xml:space="preserve"> Aves</v>
          </cell>
          <cell r="T5242" t="str">
            <v xml:space="preserve"> Neognathae</v>
          </cell>
          <cell r="U5242" t="str">
            <v xml:space="preserve"> Passeriformes</v>
          </cell>
        </row>
        <row r="5243">
          <cell r="B5243" t="str">
            <v>A0A091PWV2</v>
          </cell>
          <cell r="C5243" t="str">
            <v xml:space="preserve"> Haliaeetus albicilla (White-tailed sea-eagle).</v>
          </cell>
          <cell r="E5243" t="str">
            <v xml:space="preserve"> NCBI_TaxID=8969 {ECO:0000313|EMBL:KFQ01772.1, ECO:0000313|Proteomes:UP000054379};</v>
          </cell>
          <cell r="G5243" t="str">
            <v>Eukaryota</v>
          </cell>
          <cell r="H5243" t="str">
            <v xml:space="preserve"> Metazoa</v>
          </cell>
          <cell r="I5243" t="str">
            <v xml:space="preserve"> Chordata</v>
          </cell>
          <cell r="J5243" t="str">
            <v xml:space="preserve"> Craniata</v>
          </cell>
          <cell r="K5243" t="str">
            <v xml:space="preserve"> Vertebrata</v>
          </cell>
          <cell r="L5243" t="str">
            <v xml:space="preserve"> Euteleostomi</v>
          </cell>
          <cell r="M5243" t="str">
            <v>Archelosauria</v>
          </cell>
          <cell r="N5243" t="str">
            <v xml:space="preserve"> Archosauria</v>
          </cell>
          <cell r="O5243" t="str">
            <v xml:space="preserve"> Dinosauria</v>
          </cell>
          <cell r="P5243" t="str">
            <v xml:space="preserve"> Saurischia</v>
          </cell>
          <cell r="Q5243" t="str">
            <v xml:space="preserve"> Theropoda</v>
          </cell>
          <cell r="R5243" t="str">
            <v>Coelurosauria</v>
          </cell>
          <cell r="S5243" t="str">
            <v xml:space="preserve"> Aves</v>
          </cell>
          <cell r="T5243" t="str">
            <v xml:space="preserve"> Neognathae</v>
          </cell>
          <cell r="U5243" t="str">
            <v xml:space="preserve"> Falconiformes</v>
          </cell>
        </row>
        <row r="5244">
          <cell r="B5244" t="str">
            <v>A0A091Q129</v>
          </cell>
          <cell r="C5244" t="str">
            <v xml:space="preserve"> Haliaeetus albicilla (White-tailed sea-eagle).</v>
          </cell>
          <cell r="E5244" t="str">
            <v xml:space="preserve"> NCBI_TaxID=8969 {ECO:0000313|EMBL:KFQ03374.1, ECO:0000313|Proteomes:UP000054379};</v>
          </cell>
          <cell r="G5244" t="str">
            <v>Eukaryota</v>
          </cell>
          <cell r="H5244" t="str">
            <v xml:space="preserve"> Metazoa</v>
          </cell>
          <cell r="I5244" t="str">
            <v xml:space="preserve"> Chordata</v>
          </cell>
          <cell r="J5244" t="str">
            <v xml:space="preserve"> Craniata</v>
          </cell>
          <cell r="K5244" t="str">
            <v xml:space="preserve"> Vertebrata</v>
          </cell>
          <cell r="L5244" t="str">
            <v xml:space="preserve"> Euteleostomi</v>
          </cell>
          <cell r="M5244" t="str">
            <v>Archelosauria</v>
          </cell>
          <cell r="N5244" t="str">
            <v xml:space="preserve"> Archosauria</v>
          </cell>
          <cell r="O5244" t="str">
            <v xml:space="preserve"> Dinosauria</v>
          </cell>
          <cell r="P5244" t="str">
            <v xml:space="preserve"> Saurischia</v>
          </cell>
          <cell r="Q5244" t="str">
            <v xml:space="preserve"> Theropoda</v>
          </cell>
          <cell r="R5244" t="str">
            <v>Coelurosauria</v>
          </cell>
          <cell r="S5244" t="str">
            <v xml:space="preserve"> Aves</v>
          </cell>
          <cell r="T5244" t="str">
            <v xml:space="preserve"> Neognathae</v>
          </cell>
          <cell r="U5244" t="str">
            <v xml:space="preserve"> Falconiformes</v>
          </cell>
        </row>
        <row r="5245">
          <cell r="B5245" t="str">
            <v>A0A091R0S9</v>
          </cell>
          <cell r="C5245" t="str">
            <v xml:space="preserve"> Merops nubicus (Northern carmine bee-eater).</v>
          </cell>
          <cell r="E5245" t="str">
            <v xml:space="preserve"> NCBI_TaxID=57421 {ECO:0000313|EMBL:KFQ33098.1, ECO:0000313|Proteomes:UP000052967};</v>
          </cell>
          <cell r="G5245" t="str">
            <v>Eukaryota</v>
          </cell>
          <cell r="H5245" t="str">
            <v xml:space="preserve"> Metazoa</v>
          </cell>
          <cell r="I5245" t="str">
            <v xml:space="preserve"> Chordata</v>
          </cell>
          <cell r="J5245" t="str">
            <v xml:space="preserve"> Craniata</v>
          </cell>
          <cell r="K5245" t="str">
            <v xml:space="preserve"> Vertebrata</v>
          </cell>
          <cell r="L5245" t="str">
            <v xml:space="preserve"> Euteleostomi</v>
          </cell>
          <cell r="M5245" t="str">
            <v>Archelosauria</v>
          </cell>
          <cell r="N5245" t="str">
            <v xml:space="preserve"> Archosauria</v>
          </cell>
          <cell r="O5245" t="str">
            <v xml:space="preserve"> Dinosauria</v>
          </cell>
          <cell r="P5245" t="str">
            <v xml:space="preserve"> Saurischia</v>
          </cell>
          <cell r="Q5245" t="str">
            <v xml:space="preserve"> Theropoda</v>
          </cell>
          <cell r="R5245" t="str">
            <v>Coelurosauria</v>
          </cell>
          <cell r="S5245" t="str">
            <v xml:space="preserve"> Aves</v>
          </cell>
          <cell r="T5245" t="str">
            <v xml:space="preserve"> Neognathae</v>
          </cell>
          <cell r="U5245" t="str">
            <v xml:space="preserve"> Coraciiformes</v>
          </cell>
        </row>
        <row r="5246">
          <cell r="B5246" t="str">
            <v>A0A091RU79</v>
          </cell>
          <cell r="C5246" t="str">
            <v xml:space="preserve"> Merops nubicus (Northern carmine bee-eater).</v>
          </cell>
          <cell r="E5246" t="str">
            <v xml:space="preserve"> NCBI_TaxID=57421 {ECO:0000313|EMBL:KFQ32002.1, ECO:0000313|Proteomes:UP000052967};</v>
          </cell>
          <cell r="G5246" t="str">
            <v>Eukaryota</v>
          </cell>
          <cell r="H5246" t="str">
            <v xml:space="preserve"> Metazoa</v>
          </cell>
          <cell r="I5246" t="str">
            <v xml:space="preserve"> Chordata</v>
          </cell>
          <cell r="J5246" t="str">
            <v xml:space="preserve"> Craniata</v>
          </cell>
          <cell r="K5246" t="str">
            <v xml:space="preserve"> Vertebrata</v>
          </cell>
          <cell r="L5246" t="str">
            <v xml:space="preserve"> Euteleostomi</v>
          </cell>
          <cell r="M5246" t="str">
            <v>Archelosauria</v>
          </cell>
          <cell r="N5246" t="str">
            <v xml:space="preserve"> Archosauria</v>
          </cell>
          <cell r="O5246" t="str">
            <v xml:space="preserve"> Dinosauria</v>
          </cell>
          <cell r="P5246" t="str">
            <v xml:space="preserve"> Saurischia</v>
          </cell>
          <cell r="Q5246" t="str">
            <v xml:space="preserve"> Theropoda</v>
          </cell>
          <cell r="R5246" t="str">
            <v>Coelurosauria</v>
          </cell>
          <cell r="S5246" t="str">
            <v xml:space="preserve"> Aves</v>
          </cell>
          <cell r="T5246" t="str">
            <v xml:space="preserve"> Neognathae</v>
          </cell>
          <cell r="U5246" t="str">
            <v xml:space="preserve"> Coraciiformes</v>
          </cell>
        </row>
        <row r="5247">
          <cell r="B5247" t="str">
            <v>A0A091SEP3</v>
          </cell>
          <cell r="C5247" t="str">
            <v xml:space="preserve"> Nestor notabilis (Kea).</v>
          </cell>
          <cell r="E5247" t="str">
            <v xml:space="preserve"> NCBI_TaxID=176057 {ECO:0000313|EMBL:KFQ56460.1, ECO:0000313|Proteomes:UP000053840};</v>
          </cell>
          <cell r="G5247" t="str">
            <v>Eukaryota</v>
          </cell>
          <cell r="H5247" t="str">
            <v xml:space="preserve"> Metazoa</v>
          </cell>
          <cell r="I5247" t="str">
            <v xml:space="preserve"> Chordata</v>
          </cell>
          <cell r="J5247" t="str">
            <v xml:space="preserve"> Craniata</v>
          </cell>
          <cell r="K5247" t="str">
            <v xml:space="preserve"> Vertebrata</v>
          </cell>
          <cell r="L5247" t="str">
            <v xml:space="preserve"> Euteleostomi</v>
          </cell>
          <cell r="M5247" t="str">
            <v>Archelosauria</v>
          </cell>
          <cell r="N5247" t="str">
            <v xml:space="preserve"> Archosauria</v>
          </cell>
          <cell r="O5247" t="str">
            <v xml:space="preserve"> Dinosauria</v>
          </cell>
          <cell r="P5247" t="str">
            <v xml:space="preserve"> Saurischia</v>
          </cell>
          <cell r="Q5247" t="str">
            <v xml:space="preserve"> Theropoda</v>
          </cell>
          <cell r="R5247" t="str">
            <v>Coelurosauria</v>
          </cell>
          <cell r="S5247" t="str">
            <v xml:space="preserve"> Aves</v>
          </cell>
          <cell r="T5247" t="str">
            <v xml:space="preserve"> Neognathae</v>
          </cell>
          <cell r="U5247" t="str">
            <v xml:space="preserve"> Psittaciformes</v>
          </cell>
        </row>
        <row r="5248">
          <cell r="B5248" t="str">
            <v>A0A091T2X6</v>
          </cell>
          <cell r="C5248" t="str">
            <v xml:space="preserve"> Pelecanus crispus (Dalmatian pelican).</v>
          </cell>
          <cell r="E5248" t="str">
            <v xml:space="preserve"> NCBI_TaxID=36300 {ECO:0000313|EMBL:KFQ65584.1, ECO:0000313|Proteomes:UP000054150};</v>
          </cell>
          <cell r="G5248" t="str">
            <v>Eukaryota</v>
          </cell>
          <cell r="H5248" t="str">
            <v xml:space="preserve"> Metazoa</v>
          </cell>
          <cell r="I5248" t="str">
            <v xml:space="preserve"> Chordata</v>
          </cell>
          <cell r="J5248" t="str">
            <v xml:space="preserve"> Craniata</v>
          </cell>
          <cell r="K5248" t="str">
            <v xml:space="preserve"> Vertebrata</v>
          </cell>
          <cell r="L5248" t="str">
            <v xml:space="preserve"> Euteleostomi</v>
          </cell>
          <cell r="M5248" t="str">
            <v>Archelosauria</v>
          </cell>
          <cell r="N5248" t="str">
            <v xml:space="preserve"> Archosauria</v>
          </cell>
          <cell r="O5248" t="str">
            <v xml:space="preserve"> Dinosauria</v>
          </cell>
          <cell r="P5248" t="str">
            <v xml:space="preserve"> Saurischia</v>
          </cell>
          <cell r="Q5248" t="str">
            <v xml:space="preserve"> Theropoda</v>
          </cell>
          <cell r="R5248" t="str">
            <v>Coelurosauria</v>
          </cell>
          <cell r="S5248" t="str">
            <v xml:space="preserve"> Aves</v>
          </cell>
          <cell r="T5248" t="str">
            <v xml:space="preserve"> Neognathae</v>
          </cell>
          <cell r="U5248" t="str">
            <v xml:space="preserve"> Pelecaniformes</v>
          </cell>
        </row>
        <row r="5249">
          <cell r="B5249" t="str">
            <v>A0A091T8B6</v>
          </cell>
          <cell r="C5249" t="str">
            <v xml:space="preserve"> Phaethon lepturus (White-tailed tropicbird).</v>
          </cell>
          <cell r="E5249" t="str">
            <v xml:space="preserve"> NCBI_TaxID=97097 {ECO:0000313|EMBL:KFQ70100.1, ECO:0000313|Proteomes:UP000053638};</v>
          </cell>
          <cell r="G5249" t="str">
            <v>Eukaryota</v>
          </cell>
          <cell r="H5249" t="str">
            <v xml:space="preserve"> Metazoa</v>
          </cell>
          <cell r="I5249" t="str">
            <v xml:space="preserve"> Chordata</v>
          </cell>
          <cell r="J5249" t="str">
            <v xml:space="preserve"> Craniata</v>
          </cell>
          <cell r="K5249" t="str">
            <v xml:space="preserve"> Vertebrata</v>
          </cell>
          <cell r="L5249" t="str">
            <v xml:space="preserve"> Euteleostomi</v>
          </cell>
          <cell r="M5249" t="str">
            <v>Archelosauria</v>
          </cell>
          <cell r="N5249" t="str">
            <v xml:space="preserve"> Archosauria</v>
          </cell>
          <cell r="O5249" t="str">
            <v xml:space="preserve"> Dinosauria</v>
          </cell>
          <cell r="P5249" t="str">
            <v xml:space="preserve"> Saurischia</v>
          </cell>
          <cell r="Q5249" t="str">
            <v xml:space="preserve"> Theropoda</v>
          </cell>
          <cell r="R5249" t="str">
            <v>Coelurosauria</v>
          </cell>
          <cell r="S5249" t="str">
            <v xml:space="preserve"> Aves</v>
          </cell>
          <cell r="T5249" t="str">
            <v xml:space="preserve"> Neognathae</v>
          </cell>
          <cell r="U5249" t="str">
            <v xml:space="preserve"> Pelecaniformes</v>
          </cell>
        </row>
        <row r="5250">
          <cell r="B5250" t="str">
            <v>A0A091TVV0</v>
          </cell>
          <cell r="C5250" t="str">
            <v xml:space="preserve"> Phoenicopterus ruber ruber.</v>
          </cell>
          <cell r="E5250" t="str">
            <v xml:space="preserve"> NCBI_TaxID=9218 {ECO:0000313|EMBL:KFQ81645.1, ECO:0000313|Proteomes:UP000053700};</v>
          </cell>
          <cell r="G5250" t="str">
            <v>Eukaryota</v>
          </cell>
          <cell r="H5250" t="str">
            <v xml:space="preserve"> Metazoa</v>
          </cell>
          <cell r="I5250" t="str">
            <v xml:space="preserve"> Chordata</v>
          </cell>
          <cell r="J5250" t="str">
            <v xml:space="preserve"> Craniata</v>
          </cell>
          <cell r="K5250" t="str">
            <v xml:space="preserve"> Vertebrata</v>
          </cell>
          <cell r="L5250" t="str">
            <v xml:space="preserve"> Euteleostomi</v>
          </cell>
          <cell r="M5250" t="str">
            <v>Archelosauria</v>
          </cell>
          <cell r="N5250" t="str">
            <v xml:space="preserve"> Archosauria</v>
          </cell>
          <cell r="O5250" t="str">
            <v xml:space="preserve"> Dinosauria</v>
          </cell>
          <cell r="P5250" t="str">
            <v xml:space="preserve"> Saurischia</v>
          </cell>
          <cell r="Q5250" t="str">
            <v xml:space="preserve"> Theropoda</v>
          </cell>
          <cell r="R5250" t="str">
            <v>Coelurosauria</v>
          </cell>
          <cell r="S5250" t="str">
            <v xml:space="preserve"> Aves</v>
          </cell>
          <cell r="T5250" t="str">
            <v xml:space="preserve"> Neognathae</v>
          </cell>
          <cell r="U5250" t="str">
            <v xml:space="preserve"> Phoenicopteriformes</v>
          </cell>
        </row>
        <row r="5251">
          <cell r="B5251" t="str">
            <v>A0A091V122</v>
          </cell>
          <cell r="C5251" t="str">
            <v xml:space="preserve"> Nipponia nippon (Crested ibis) (Ibis nippon).</v>
          </cell>
          <cell r="E5251" t="str">
            <v xml:space="preserve"> NCBI_TaxID=128390 {ECO:0000313|EMBL:KFQ96382.1, ECO:0000313|Proteomes:UP000053283};</v>
          </cell>
          <cell r="G5251" t="str">
            <v>Eukaryota</v>
          </cell>
          <cell r="H5251" t="str">
            <v xml:space="preserve"> Metazoa</v>
          </cell>
          <cell r="I5251" t="str">
            <v xml:space="preserve"> Chordata</v>
          </cell>
          <cell r="J5251" t="str">
            <v xml:space="preserve"> Craniata</v>
          </cell>
          <cell r="K5251" t="str">
            <v xml:space="preserve"> Vertebrata</v>
          </cell>
          <cell r="L5251" t="str">
            <v xml:space="preserve"> Euteleostomi</v>
          </cell>
          <cell r="M5251" t="str">
            <v>Archelosauria</v>
          </cell>
          <cell r="N5251" t="str">
            <v xml:space="preserve"> Archosauria</v>
          </cell>
          <cell r="O5251" t="str">
            <v xml:space="preserve"> Dinosauria</v>
          </cell>
          <cell r="P5251" t="str">
            <v xml:space="preserve"> Saurischia</v>
          </cell>
          <cell r="Q5251" t="str">
            <v xml:space="preserve"> Theropoda</v>
          </cell>
          <cell r="R5251" t="str">
            <v>Coelurosauria</v>
          </cell>
          <cell r="S5251" t="str">
            <v xml:space="preserve"> Aves</v>
          </cell>
          <cell r="T5251" t="str">
            <v xml:space="preserve"> Neognathae</v>
          </cell>
          <cell r="U5251" t="str">
            <v xml:space="preserve"> Pelecaniformes</v>
          </cell>
        </row>
        <row r="5252">
          <cell r="B5252" t="str">
            <v>A0A091V1S0</v>
          </cell>
          <cell r="C5252" t="str">
            <v xml:space="preserve"> Nipponia nippon (Crested ibis) (Ibis nippon).</v>
          </cell>
          <cell r="E5252" t="str">
            <v xml:space="preserve"> NCBI_TaxID=128390 {ECO:0000313|EMBL:KFQ96861.1, ECO:0000313|Proteomes:UP000053283};</v>
          </cell>
          <cell r="G5252" t="str">
            <v>Eukaryota</v>
          </cell>
          <cell r="H5252" t="str">
            <v xml:space="preserve"> Metazoa</v>
          </cell>
          <cell r="I5252" t="str">
            <v xml:space="preserve"> Chordata</v>
          </cell>
          <cell r="J5252" t="str">
            <v xml:space="preserve"> Craniata</v>
          </cell>
          <cell r="K5252" t="str">
            <v xml:space="preserve"> Vertebrata</v>
          </cell>
          <cell r="L5252" t="str">
            <v xml:space="preserve"> Euteleostomi</v>
          </cell>
          <cell r="M5252" t="str">
            <v>Archelosauria</v>
          </cell>
          <cell r="N5252" t="str">
            <v xml:space="preserve"> Archosauria</v>
          </cell>
          <cell r="O5252" t="str">
            <v xml:space="preserve"> Dinosauria</v>
          </cell>
          <cell r="P5252" t="str">
            <v xml:space="preserve"> Saurischia</v>
          </cell>
          <cell r="Q5252" t="str">
            <v xml:space="preserve"> Theropoda</v>
          </cell>
          <cell r="R5252" t="str">
            <v>Coelurosauria</v>
          </cell>
          <cell r="S5252" t="str">
            <v xml:space="preserve"> Aves</v>
          </cell>
          <cell r="T5252" t="str">
            <v xml:space="preserve"> Neognathae</v>
          </cell>
          <cell r="U5252" t="str">
            <v xml:space="preserve"> Pelecaniformes</v>
          </cell>
        </row>
        <row r="5253">
          <cell r="B5253" t="str">
            <v>A0A091VFI9</v>
          </cell>
          <cell r="C5253" t="str">
            <v xml:space="preserve"> Nipponia nippon (Crested ibis) (Ibis nippon).</v>
          </cell>
          <cell r="E5253" t="str">
            <v xml:space="preserve"> NCBI_TaxID=128390 {ECO:0000313|EMBL:KFR01218.1, ECO:0000313|Proteomes:UP000053283};</v>
          </cell>
          <cell r="G5253" t="str">
            <v>Eukaryota</v>
          </cell>
          <cell r="H5253" t="str">
            <v xml:space="preserve"> Metazoa</v>
          </cell>
          <cell r="I5253" t="str">
            <v xml:space="preserve"> Chordata</v>
          </cell>
          <cell r="J5253" t="str">
            <v xml:space="preserve"> Craniata</v>
          </cell>
          <cell r="K5253" t="str">
            <v xml:space="preserve"> Vertebrata</v>
          </cell>
          <cell r="L5253" t="str">
            <v xml:space="preserve"> Euteleostomi</v>
          </cell>
          <cell r="M5253" t="str">
            <v>Archelosauria</v>
          </cell>
          <cell r="N5253" t="str">
            <v xml:space="preserve"> Archosauria</v>
          </cell>
          <cell r="O5253" t="str">
            <v xml:space="preserve"> Dinosauria</v>
          </cell>
          <cell r="P5253" t="str">
            <v xml:space="preserve"> Saurischia</v>
          </cell>
          <cell r="Q5253" t="str">
            <v xml:space="preserve"> Theropoda</v>
          </cell>
          <cell r="R5253" t="str">
            <v>Coelurosauria</v>
          </cell>
          <cell r="S5253" t="str">
            <v xml:space="preserve"> Aves</v>
          </cell>
          <cell r="T5253" t="str">
            <v xml:space="preserve"> Neognathae</v>
          </cell>
          <cell r="U5253" t="str">
            <v xml:space="preserve"> Pelecaniformes</v>
          </cell>
        </row>
        <row r="5254">
          <cell r="B5254" t="str">
            <v>A0A091VLU2</v>
          </cell>
          <cell r="C5254" t="str">
            <v xml:space="preserve"> Nipponia nippon (Crested ibis) (Ibis nippon).</v>
          </cell>
          <cell r="E5254" t="str">
            <v xml:space="preserve"> NCBI_TaxID=128390 {ECO:0000313|EMBL:KFQ90668.1, ECO:0000313|Proteomes:UP000053283};</v>
          </cell>
          <cell r="G5254" t="str">
            <v>Eukaryota</v>
          </cell>
          <cell r="H5254" t="str">
            <v xml:space="preserve"> Metazoa</v>
          </cell>
          <cell r="I5254" t="str">
            <v xml:space="preserve"> Chordata</v>
          </cell>
          <cell r="J5254" t="str">
            <v xml:space="preserve"> Craniata</v>
          </cell>
          <cell r="K5254" t="str">
            <v xml:space="preserve"> Vertebrata</v>
          </cell>
          <cell r="L5254" t="str">
            <v xml:space="preserve"> Euteleostomi</v>
          </cell>
          <cell r="M5254" t="str">
            <v>Archelosauria</v>
          </cell>
          <cell r="N5254" t="str">
            <v xml:space="preserve"> Archosauria</v>
          </cell>
          <cell r="O5254" t="str">
            <v xml:space="preserve"> Dinosauria</v>
          </cell>
          <cell r="P5254" t="str">
            <v xml:space="preserve"> Saurischia</v>
          </cell>
          <cell r="Q5254" t="str">
            <v xml:space="preserve"> Theropoda</v>
          </cell>
          <cell r="R5254" t="str">
            <v>Coelurosauria</v>
          </cell>
          <cell r="S5254" t="str">
            <v xml:space="preserve"> Aves</v>
          </cell>
          <cell r="T5254" t="str">
            <v xml:space="preserve"> Neognathae</v>
          </cell>
          <cell r="U5254" t="str">
            <v xml:space="preserve"> Pelecaniformes</v>
          </cell>
        </row>
        <row r="5255">
          <cell r="B5255" t="str">
            <v>A0A091VZE7</v>
          </cell>
          <cell r="C5255" t="str">
            <v xml:space="preserve"> Opisthocomus hoazin (Hoatzin) (Phasianus hoazin).</v>
          </cell>
          <cell r="E5255" t="str">
            <v xml:space="preserve"> NCBI_TaxID=30419 {ECO:0000313|EMBL:KFR08165.1, ECO:0000313|Proteomes:UP000053605};</v>
          </cell>
          <cell r="G5255" t="str">
            <v>Eukaryota</v>
          </cell>
          <cell r="H5255" t="str">
            <v xml:space="preserve"> Metazoa</v>
          </cell>
          <cell r="I5255" t="str">
            <v xml:space="preserve"> Chordata</v>
          </cell>
          <cell r="J5255" t="str">
            <v xml:space="preserve"> Craniata</v>
          </cell>
          <cell r="K5255" t="str">
            <v xml:space="preserve"> Vertebrata</v>
          </cell>
          <cell r="L5255" t="str">
            <v xml:space="preserve"> Euteleostomi</v>
          </cell>
          <cell r="M5255" t="str">
            <v>Archelosauria</v>
          </cell>
          <cell r="N5255" t="str">
            <v xml:space="preserve"> Archosauria</v>
          </cell>
          <cell r="O5255" t="str">
            <v xml:space="preserve"> Dinosauria</v>
          </cell>
          <cell r="P5255" t="str">
            <v xml:space="preserve"> Saurischia</v>
          </cell>
          <cell r="Q5255" t="str">
            <v xml:space="preserve"> Theropoda</v>
          </cell>
          <cell r="R5255" t="str">
            <v>Coelurosauria</v>
          </cell>
          <cell r="S5255" t="str">
            <v xml:space="preserve"> Aves</v>
          </cell>
          <cell r="T5255" t="str">
            <v xml:space="preserve"> Neognathae</v>
          </cell>
          <cell r="U5255" t="str">
            <v xml:space="preserve"> Opisthocomiformes</v>
          </cell>
        </row>
        <row r="5256">
          <cell r="B5256" t="str">
            <v>A0A091WKJ9</v>
          </cell>
          <cell r="C5256" t="str">
            <v xml:space="preserve"> Opisthocomus hoazin (Hoatzin) (Phasianus hoazin).</v>
          </cell>
          <cell r="E5256" t="str">
            <v xml:space="preserve"> NCBI_TaxID=30419 {ECO:0000313|EMBL:KFR16182.1, ECO:0000313|Proteomes:UP000053605};</v>
          </cell>
          <cell r="G5256" t="str">
            <v>Eukaryota</v>
          </cell>
          <cell r="H5256" t="str">
            <v xml:space="preserve"> Metazoa</v>
          </cell>
          <cell r="I5256" t="str">
            <v xml:space="preserve"> Chordata</v>
          </cell>
          <cell r="J5256" t="str">
            <v xml:space="preserve"> Craniata</v>
          </cell>
          <cell r="K5256" t="str">
            <v xml:space="preserve"> Vertebrata</v>
          </cell>
          <cell r="L5256" t="str">
            <v xml:space="preserve"> Euteleostomi</v>
          </cell>
          <cell r="M5256" t="str">
            <v>Archelosauria</v>
          </cell>
          <cell r="N5256" t="str">
            <v xml:space="preserve"> Archosauria</v>
          </cell>
          <cell r="O5256" t="str">
            <v xml:space="preserve"> Dinosauria</v>
          </cell>
          <cell r="P5256" t="str">
            <v xml:space="preserve"> Saurischia</v>
          </cell>
          <cell r="Q5256" t="str">
            <v xml:space="preserve"> Theropoda</v>
          </cell>
          <cell r="R5256" t="str">
            <v>Coelurosauria</v>
          </cell>
          <cell r="S5256" t="str">
            <v xml:space="preserve"> Aves</v>
          </cell>
          <cell r="T5256" t="str">
            <v xml:space="preserve"> Neognathae</v>
          </cell>
          <cell r="U5256" t="str">
            <v xml:space="preserve"> Opisthocomiformes</v>
          </cell>
        </row>
        <row r="5257">
          <cell r="B5257" t="str">
            <v>A0A091XLQ1</v>
          </cell>
          <cell r="C5257" t="str">
            <v xml:space="preserve"> Opisthocomus hoazin (Hoatzin) (Phasianus hoazin).</v>
          </cell>
          <cell r="E5257" t="str">
            <v xml:space="preserve"> NCBI_TaxID=30419 {ECO:0000313|EMBL:KFR14006.1, ECO:0000313|Proteomes:UP000053605};</v>
          </cell>
          <cell r="G5257" t="str">
            <v>Eukaryota</v>
          </cell>
          <cell r="H5257" t="str">
            <v xml:space="preserve"> Metazoa</v>
          </cell>
          <cell r="I5257" t="str">
            <v xml:space="preserve"> Chordata</v>
          </cell>
          <cell r="J5257" t="str">
            <v xml:space="preserve"> Craniata</v>
          </cell>
          <cell r="K5257" t="str">
            <v xml:space="preserve"> Vertebrata</v>
          </cell>
          <cell r="L5257" t="str">
            <v xml:space="preserve"> Euteleostomi</v>
          </cell>
          <cell r="M5257" t="str">
            <v>Archelosauria</v>
          </cell>
          <cell r="N5257" t="str">
            <v xml:space="preserve"> Archosauria</v>
          </cell>
          <cell r="O5257" t="str">
            <v xml:space="preserve"> Dinosauria</v>
          </cell>
          <cell r="P5257" t="str">
            <v xml:space="preserve"> Saurischia</v>
          </cell>
          <cell r="Q5257" t="str">
            <v xml:space="preserve"> Theropoda</v>
          </cell>
          <cell r="R5257" t="str">
            <v>Coelurosauria</v>
          </cell>
          <cell r="S5257" t="str">
            <v xml:space="preserve"> Aves</v>
          </cell>
          <cell r="T5257" t="str">
            <v xml:space="preserve"> Neognathae</v>
          </cell>
          <cell r="U5257" t="str">
            <v xml:space="preserve"> Opisthocomiformes</v>
          </cell>
        </row>
        <row r="5258">
          <cell r="B5258" t="str">
            <v>A0A093BP97</v>
          </cell>
          <cell r="C5258" t="str">
            <v xml:space="preserve"> Chaetura pelagica (Chimney swift).</v>
          </cell>
          <cell r="E5258" t="str">
            <v xml:space="preserve"> NCBI_TaxID=8897 {ECO:0000313|EMBL:KFU89389.1, ECO:0000313|Proteomes:UP000031515};</v>
          </cell>
          <cell r="G5258" t="str">
            <v>Eukaryota</v>
          </cell>
          <cell r="H5258" t="str">
            <v xml:space="preserve"> Metazoa</v>
          </cell>
          <cell r="I5258" t="str">
            <v xml:space="preserve"> Chordata</v>
          </cell>
          <cell r="J5258" t="str">
            <v xml:space="preserve"> Craniata</v>
          </cell>
          <cell r="K5258" t="str">
            <v xml:space="preserve"> Vertebrata</v>
          </cell>
          <cell r="L5258" t="str">
            <v xml:space="preserve"> Euteleostomi</v>
          </cell>
          <cell r="M5258" t="str">
            <v>Archelosauria</v>
          </cell>
          <cell r="N5258" t="str">
            <v xml:space="preserve"> Archosauria</v>
          </cell>
          <cell r="O5258" t="str">
            <v xml:space="preserve"> Dinosauria</v>
          </cell>
          <cell r="P5258" t="str">
            <v xml:space="preserve"> Saurischia</v>
          </cell>
          <cell r="Q5258" t="str">
            <v xml:space="preserve"> Theropoda</v>
          </cell>
          <cell r="R5258" t="str">
            <v>Coelurosauria</v>
          </cell>
          <cell r="S5258" t="str">
            <v xml:space="preserve"> Aves</v>
          </cell>
          <cell r="T5258" t="str">
            <v xml:space="preserve"> Neognathae</v>
          </cell>
          <cell r="U5258" t="str">
            <v xml:space="preserve"> Apodiformes</v>
          </cell>
        </row>
        <row r="5259">
          <cell r="B5259" t="str">
            <v>A0A093CN96</v>
          </cell>
          <cell r="C5259" t="str">
            <v xml:space="preserve"> Pterocles gutturalis (yellow-throated sandgrouse).</v>
          </cell>
          <cell r="E5259" t="str">
            <v xml:space="preserve"> NCBI_TaxID=240206 {ECO:0000313|EMBL:KFV15958.1, ECO:0000313|Proteomes:UP000053149};</v>
          </cell>
          <cell r="G5259" t="str">
            <v>Eukaryota</v>
          </cell>
          <cell r="H5259" t="str">
            <v xml:space="preserve"> Metazoa</v>
          </cell>
          <cell r="I5259" t="str">
            <v xml:space="preserve"> Chordata</v>
          </cell>
          <cell r="J5259" t="str">
            <v xml:space="preserve"> Craniata</v>
          </cell>
          <cell r="K5259" t="str">
            <v xml:space="preserve"> Vertebrata</v>
          </cell>
          <cell r="L5259" t="str">
            <v xml:space="preserve"> Euteleostomi</v>
          </cell>
          <cell r="M5259" t="str">
            <v>Archelosauria</v>
          </cell>
          <cell r="N5259" t="str">
            <v xml:space="preserve"> Archosauria</v>
          </cell>
          <cell r="O5259" t="str">
            <v xml:space="preserve"> Dinosauria</v>
          </cell>
          <cell r="P5259" t="str">
            <v xml:space="preserve"> Saurischia</v>
          </cell>
          <cell r="Q5259" t="str">
            <v xml:space="preserve"> Theropoda</v>
          </cell>
          <cell r="R5259" t="str">
            <v>Coelurosauria</v>
          </cell>
          <cell r="S5259" t="str">
            <v xml:space="preserve"> Aves</v>
          </cell>
          <cell r="T5259" t="str">
            <v xml:space="preserve"> Neognathae</v>
          </cell>
          <cell r="U5259" t="str">
            <v xml:space="preserve"> Ciconiiformes</v>
          </cell>
        </row>
        <row r="5260">
          <cell r="B5260" t="str">
            <v>A0A093ECH9</v>
          </cell>
          <cell r="C5260" t="str">
            <v xml:space="preserve"> Tauraco erythrolophus (Red-crested turaco).</v>
          </cell>
          <cell r="E5260" t="str">
            <v xml:space="preserve"> NCBI_TaxID=121530 {ECO:0000313|EMBL:KFV12181.1, ECO:0000313|Proteomes:UP000053661};</v>
          </cell>
          <cell r="G5260" t="str">
            <v>Eukaryota</v>
          </cell>
          <cell r="H5260" t="str">
            <v xml:space="preserve"> Metazoa</v>
          </cell>
          <cell r="I5260" t="str">
            <v xml:space="preserve"> Chordata</v>
          </cell>
          <cell r="J5260" t="str">
            <v xml:space="preserve"> Craniata</v>
          </cell>
          <cell r="K5260" t="str">
            <v xml:space="preserve"> Vertebrata</v>
          </cell>
          <cell r="L5260" t="str">
            <v xml:space="preserve"> Euteleostomi</v>
          </cell>
          <cell r="M5260" t="str">
            <v>Archelosauria</v>
          </cell>
          <cell r="N5260" t="str">
            <v xml:space="preserve"> Archosauria</v>
          </cell>
          <cell r="O5260" t="str">
            <v xml:space="preserve"> Dinosauria</v>
          </cell>
          <cell r="P5260" t="str">
            <v xml:space="preserve"> Saurischia</v>
          </cell>
          <cell r="Q5260" t="str">
            <v xml:space="preserve"> Theropoda</v>
          </cell>
          <cell r="R5260" t="str">
            <v>Coelurosauria</v>
          </cell>
          <cell r="S5260" t="str">
            <v xml:space="preserve"> Aves</v>
          </cell>
          <cell r="T5260" t="str">
            <v xml:space="preserve"> Neognathae</v>
          </cell>
          <cell r="U5260" t="str">
            <v xml:space="preserve"> Musophagiformes</v>
          </cell>
        </row>
        <row r="5261">
          <cell r="B5261" t="str">
            <v>A0A093ESD0</v>
          </cell>
          <cell r="C5261" t="str">
            <v xml:space="preserve"> Gavia stellata (Red-throated diver) (Red-throated loon).</v>
          </cell>
          <cell r="E5261" t="str">
            <v xml:space="preserve"> NCBI_TaxID=37040 {ECO:0000313|EMBL:KFV47110.1, ECO:0000313|Proteomes:UP000054313};</v>
          </cell>
          <cell r="G5261" t="str">
            <v>Eukaryota</v>
          </cell>
          <cell r="H5261" t="str">
            <v xml:space="preserve"> Metazoa</v>
          </cell>
          <cell r="I5261" t="str">
            <v xml:space="preserve"> Chordata</v>
          </cell>
          <cell r="J5261" t="str">
            <v xml:space="preserve"> Craniata</v>
          </cell>
          <cell r="K5261" t="str">
            <v xml:space="preserve"> Vertebrata</v>
          </cell>
          <cell r="L5261" t="str">
            <v xml:space="preserve"> Euteleostomi</v>
          </cell>
          <cell r="M5261" t="str">
            <v>Archelosauria</v>
          </cell>
          <cell r="N5261" t="str">
            <v xml:space="preserve"> Archosauria</v>
          </cell>
          <cell r="O5261" t="str">
            <v xml:space="preserve"> Dinosauria</v>
          </cell>
          <cell r="P5261" t="str">
            <v xml:space="preserve"> Saurischia</v>
          </cell>
          <cell r="Q5261" t="str">
            <v xml:space="preserve"> Theropoda</v>
          </cell>
          <cell r="R5261" t="str">
            <v>Coelurosauria</v>
          </cell>
          <cell r="S5261" t="str">
            <v xml:space="preserve"> Aves</v>
          </cell>
          <cell r="T5261" t="str">
            <v xml:space="preserve"> Neognathae</v>
          </cell>
          <cell r="U5261" t="str">
            <v xml:space="preserve"> Gaviiformes</v>
          </cell>
        </row>
        <row r="5262">
          <cell r="B5262" t="str">
            <v>A0A093ESW2</v>
          </cell>
          <cell r="C5262" t="str">
            <v xml:space="preserve"> Tauraco erythrolophus (Red-crested turaco).</v>
          </cell>
          <cell r="E5262" t="str">
            <v xml:space="preserve"> NCBI_TaxID=121530 {ECO:0000313|EMBL:KFV17576.1, ECO:0000313|Proteomes:UP000053661};</v>
          </cell>
          <cell r="G5262" t="str">
            <v>Eukaryota</v>
          </cell>
          <cell r="H5262" t="str">
            <v xml:space="preserve"> Metazoa</v>
          </cell>
          <cell r="I5262" t="str">
            <v xml:space="preserve"> Chordata</v>
          </cell>
          <cell r="J5262" t="str">
            <v xml:space="preserve"> Craniata</v>
          </cell>
          <cell r="K5262" t="str">
            <v xml:space="preserve"> Vertebrata</v>
          </cell>
          <cell r="L5262" t="str">
            <v xml:space="preserve"> Euteleostomi</v>
          </cell>
          <cell r="M5262" t="str">
            <v>Archelosauria</v>
          </cell>
          <cell r="N5262" t="str">
            <v xml:space="preserve"> Archosauria</v>
          </cell>
          <cell r="O5262" t="str">
            <v xml:space="preserve"> Dinosauria</v>
          </cell>
          <cell r="P5262" t="str">
            <v xml:space="preserve"> Saurischia</v>
          </cell>
          <cell r="Q5262" t="str">
            <v xml:space="preserve"> Theropoda</v>
          </cell>
          <cell r="R5262" t="str">
            <v>Coelurosauria</v>
          </cell>
          <cell r="S5262" t="str">
            <v xml:space="preserve"> Aves</v>
          </cell>
          <cell r="T5262" t="str">
            <v xml:space="preserve"> Neognathae</v>
          </cell>
          <cell r="U5262" t="str">
            <v xml:space="preserve"> Musophagiformes</v>
          </cell>
        </row>
        <row r="5263">
          <cell r="B5263" t="str">
            <v>A0A093F0W3</v>
          </cell>
          <cell r="C5263" t="str">
            <v xml:space="preserve"> Gavia stellata (Red-throated diver) (Red-throated loon).</v>
          </cell>
          <cell r="E5263" t="str">
            <v xml:space="preserve"> NCBI_TaxID=37040 {ECO:0000313|EMBL:KFV47769.1, ECO:0000313|Proteomes:UP000054313};</v>
          </cell>
          <cell r="G5263" t="str">
            <v>Eukaryota</v>
          </cell>
          <cell r="H5263" t="str">
            <v xml:space="preserve"> Metazoa</v>
          </cell>
          <cell r="I5263" t="str">
            <v xml:space="preserve"> Chordata</v>
          </cell>
          <cell r="J5263" t="str">
            <v xml:space="preserve"> Craniata</v>
          </cell>
          <cell r="K5263" t="str">
            <v xml:space="preserve"> Vertebrata</v>
          </cell>
          <cell r="L5263" t="str">
            <v xml:space="preserve"> Euteleostomi</v>
          </cell>
          <cell r="M5263" t="str">
            <v>Archelosauria</v>
          </cell>
          <cell r="N5263" t="str">
            <v xml:space="preserve"> Archosauria</v>
          </cell>
          <cell r="O5263" t="str">
            <v xml:space="preserve"> Dinosauria</v>
          </cell>
          <cell r="P5263" t="str">
            <v xml:space="preserve"> Saurischia</v>
          </cell>
          <cell r="Q5263" t="str">
            <v xml:space="preserve"> Theropoda</v>
          </cell>
          <cell r="R5263" t="str">
            <v>Coelurosauria</v>
          </cell>
          <cell r="S5263" t="str">
            <v xml:space="preserve"> Aves</v>
          </cell>
          <cell r="T5263" t="str">
            <v xml:space="preserve"> Neognathae</v>
          </cell>
          <cell r="U5263" t="str">
            <v xml:space="preserve"> Gaviiformes</v>
          </cell>
        </row>
        <row r="5264">
          <cell r="B5264" t="str">
            <v>A0A093F764</v>
          </cell>
          <cell r="C5264" t="str">
            <v xml:space="preserve"> Tyto alba (Barn owl).</v>
          </cell>
          <cell r="E5264" t="str">
            <v xml:space="preserve"> NCBI_TaxID=56313 {ECO:0000313|EMBL:KFV50024.1, ECO:0000313|Proteomes:UP000054190};</v>
          </cell>
          <cell r="G5264" t="str">
            <v>Eukaryota</v>
          </cell>
          <cell r="H5264" t="str">
            <v xml:space="preserve"> Metazoa</v>
          </cell>
          <cell r="I5264" t="str">
            <v xml:space="preserve"> Chordata</v>
          </cell>
          <cell r="J5264" t="str">
            <v xml:space="preserve"> Craniata</v>
          </cell>
          <cell r="K5264" t="str">
            <v xml:space="preserve"> Vertebrata</v>
          </cell>
          <cell r="L5264" t="str">
            <v xml:space="preserve"> Euteleostomi</v>
          </cell>
          <cell r="M5264" t="str">
            <v>Archelosauria</v>
          </cell>
          <cell r="N5264" t="str">
            <v xml:space="preserve"> Archosauria</v>
          </cell>
          <cell r="O5264" t="str">
            <v xml:space="preserve"> Dinosauria</v>
          </cell>
          <cell r="P5264" t="str">
            <v xml:space="preserve"> Saurischia</v>
          </cell>
          <cell r="Q5264" t="str">
            <v xml:space="preserve"> Theropoda</v>
          </cell>
          <cell r="R5264" t="str">
            <v>Coelurosauria</v>
          </cell>
          <cell r="S5264" t="str">
            <v xml:space="preserve"> Aves</v>
          </cell>
          <cell r="T5264" t="str">
            <v xml:space="preserve"> Neognathae</v>
          </cell>
          <cell r="U5264" t="str">
            <v xml:space="preserve"> Strigiformes</v>
          </cell>
        </row>
        <row r="5265">
          <cell r="B5265" t="str">
            <v>A0A093F879</v>
          </cell>
          <cell r="C5265" t="str">
            <v xml:space="preserve"> Tyto alba (Barn owl).</v>
          </cell>
          <cell r="E5265" t="str">
            <v xml:space="preserve"> NCBI_TaxID=56313 {ECO:0000313|EMBL:KFV50431.1, ECO:0000313|Proteomes:UP000054190};</v>
          </cell>
          <cell r="G5265" t="str">
            <v>Eukaryota</v>
          </cell>
          <cell r="H5265" t="str">
            <v xml:space="preserve"> Metazoa</v>
          </cell>
          <cell r="I5265" t="str">
            <v xml:space="preserve"> Chordata</v>
          </cell>
          <cell r="J5265" t="str">
            <v xml:space="preserve"> Craniata</v>
          </cell>
          <cell r="K5265" t="str">
            <v xml:space="preserve"> Vertebrata</v>
          </cell>
          <cell r="L5265" t="str">
            <v xml:space="preserve"> Euteleostomi</v>
          </cell>
          <cell r="M5265" t="str">
            <v>Archelosauria</v>
          </cell>
          <cell r="N5265" t="str">
            <v xml:space="preserve"> Archosauria</v>
          </cell>
          <cell r="O5265" t="str">
            <v xml:space="preserve"> Dinosauria</v>
          </cell>
          <cell r="P5265" t="str">
            <v xml:space="preserve"> Saurischia</v>
          </cell>
          <cell r="Q5265" t="str">
            <v xml:space="preserve"> Theropoda</v>
          </cell>
          <cell r="R5265" t="str">
            <v>Coelurosauria</v>
          </cell>
          <cell r="S5265" t="str">
            <v xml:space="preserve"> Aves</v>
          </cell>
          <cell r="T5265" t="str">
            <v xml:space="preserve"> Neognathae</v>
          </cell>
          <cell r="U5265" t="str">
            <v xml:space="preserve"> Strigiformes</v>
          </cell>
        </row>
        <row r="5266">
          <cell r="B5266" t="str">
            <v>A0A093H2D0</v>
          </cell>
          <cell r="C5266" t="str">
            <v xml:space="preserve"> Struthio camelus australis.</v>
          </cell>
          <cell r="E5266" t="str">
            <v xml:space="preserve"> NCBI_TaxID=441894 {ECO:0000313|EMBL:KFV73550.1, ECO:0000313|Proteomes:UP000053584};</v>
          </cell>
          <cell r="G5266" t="str">
            <v>Eukaryota</v>
          </cell>
          <cell r="H5266" t="str">
            <v xml:space="preserve"> Metazoa</v>
          </cell>
          <cell r="I5266" t="str">
            <v xml:space="preserve"> Chordata</v>
          </cell>
          <cell r="J5266" t="str">
            <v xml:space="preserve"> Craniata</v>
          </cell>
          <cell r="K5266" t="str">
            <v xml:space="preserve"> Vertebrata</v>
          </cell>
          <cell r="L5266" t="str">
            <v xml:space="preserve"> Euteleostomi</v>
          </cell>
          <cell r="M5266" t="str">
            <v>Archelosauria</v>
          </cell>
          <cell r="N5266" t="str">
            <v xml:space="preserve"> Archosauria</v>
          </cell>
          <cell r="O5266" t="str">
            <v xml:space="preserve"> Dinosauria</v>
          </cell>
          <cell r="P5266" t="str">
            <v xml:space="preserve"> Saurischia</v>
          </cell>
          <cell r="Q5266" t="str">
            <v xml:space="preserve"> Theropoda</v>
          </cell>
          <cell r="R5266" t="str">
            <v>Coelurosauria</v>
          </cell>
          <cell r="S5266" t="str">
            <v xml:space="preserve"> Aves</v>
          </cell>
          <cell r="T5266" t="str">
            <v xml:space="preserve"> Palaeognathae</v>
          </cell>
          <cell r="U5266" t="str">
            <v xml:space="preserve"> Struthioniformes</v>
          </cell>
        </row>
        <row r="5267">
          <cell r="B5267" t="str">
            <v>A0A093HA02</v>
          </cell>
          <cell r="C5267" t="str">
            <v xml:space="preserve"> Struthio camelus australis.</v>
          </cell>
          <cell r="E5267" t="str">
            <v xml:space="preserve"> NCBI_TaxID=441894 {ECO:0000313|EMBL:KFV79398.1, ECO:0000313|Proteomes:UP000053584};</v>
          </cell>
          <cell r="G5267" t="str">
            <v>Eukaryota</v>
          </cell>
          <cell r="H5267" t="str">
            <v xml:space="preserve"> Metazoa</v>
          </cell>
          <cell r="I5267" t="str">
            <v xml:space="preserve"> Chordata</v>
          </cell>
          <cell r="J5267" t="str">
            <v xml:space="preserve"> Craniata</v>
          </cell>
          <cell r="K5267" t="str">
            <v xml:space="preserve"> Vertebrata</v>
          </cell>
          <cell r="L5267" t="str">
            <v xml:space="preserve"> Euteleostomi</v>
          </cell>
          <cell r="M5267" t="str">
            <v>Archelosauria</v>
          </cell>
          <cell r="N5267" t="str">
            <v xml:space="preserve"> Archosauria</v>
          </cell>
          <cell r="O5267" t="str">
            <v xml:space="preserve"> Dinosauria</v>
          </cell>
          <cell r="P5267" t="str">
            <v xml:space="preserve"> Saurischia</v>
          </cell>
          <cell r="Q5267" t="str">
            <v xml:space="preserve"> Theropoda</v>
          </cell>
          <cell r="R5267" t="str">
            <v>Coelurosauria</v>
          </cell>
          <cell r="S5267" t="str">
            <v xml:space="preserve"> Aves</v>
          </cell>
          <cell r="T5267" t="str">
            <v xml:space="preserve"> Palaeognathae</v>
          </cell>
          <cell r="U5267" t="str">
            <v xml:space="preserve"> Struthioniformes</v>
          </cell>
        </row>
        <row r="5268">
          <cell r="B5268" t="str">
            <v>A0A093HTN4</v>
          </cell>
          <cell r="C5268" t="str">
            <v xml:space="preserve"> Struthio camelus australis.</v>
          </cell>
          <cell r="E5268" t="str">
            <v xml:space="preserve"> NCBI_TaxID=441894 {ECO:0000313|EMBL:KFV85006.1, ECO:0000313|Proteomes:UP000053584};</v>
          </cell>
          <cell r="G5268" t="str">
            <v>Eukaryota</v>
          </cell>
          <cell r="H5268" t="str">
            <v xml:space="preserve"> Metazoa</v>
          </cell>
          <cell r="I5268" t="str">
            <v xml:space="preserve"> Chordata</v>
          </cell>
          <cell r="J5268" t="str">
            <v xml:space="preserve"> Craniata</v>
          </cell>
          <cell r="K5268" t="str">
            <v xml:space="preserve"> Vertebrata</v>
          </cell>
          <cell r="L5268" t="str">
            <v xml:space="preserve"> Euteleostomi</v>
          </cell>
          <cell r="M5268" t="str">
            <v>Archelosauria</v>
          </cell>
          <cell r="N5268" t="str">
            <v xml:space="preserve"> Archosauria</v>
          </cell>
          <cell r="O5268" t="str">
            <v xml:space="preserve"> Dinosauria</v>
          </cell>
          <cell r="P5268" t="str">
            <v xml:space="preserve"> Saurischia</v>
          </cell>
          <cell r="Q5268" t="str">
            <v xml:space="preserve"> Theropoda</v>
          </cell>
          <cell r="R5268" t="str">
            <v>Coelurosauria</v>
          </cell>
          <cell r="S5268" t="str">
            <v xml:space="preserve"> Aves</v>
          </cell>
          <cell r="T5268" t="str">
            <v xml:space="preserve"> Palaeognathae</v>
          </cell>
          <cell r="U5268" t="str">
            <v xml:space="preserve"> Struthioniformes</v>
          </cell>
        </row>
        <row r="5269">
          <cell r="B5269" t="str">
            <v>A0A093IC26</v>
          </cell>
          <cell r="C5269" t="str">
            <v xml:space="preserve"> Eurypyga helias (Sunbittern).</v>
          </cell>
          <cell r="E5269" t="str">
            <v xml:space="preserve"> NCBI_TaxID=54383 {ECO:0000313|EMBL:KFW00285.1, ECO:0000313|Proteomes:UP000054232};</v>
          </cell>
          <cell r="G5269" t="str">
            <v>Eukaryota</v>
          </cell>
          <cell r="H5269" t="str">
            <v xml:space="preserve"> Metazoa</v>
          </cell>
          <cell r="I5269" t="str">
            <v xml:space="preserve"> Chordata</v>
          </cell>
          <cell r="J5269" t="str">
            <v xml:space="preserve"> Craniata</v>
          </cell>
          <cell r="K5269" t="str">
            <v xml:space="preserve"> Vertebrata</v>
          </cell>
          <cell r="L5269" t="str">
            <v xml:space="preserve"> Euteleostomi</v>
          </cell>
          <cell r="M5269" t="str">
            <v>Archelosauria</v>
          </cell>
          <cell r="N5269" t="str">
            <v xml:space="preserve"> Archosauria</v>
          </cell>
          <cell r="O5269" t="str">
            <v xml:space="preserve"> Dinosauria</v>
          </cell>
          <cell r="P5269" t="str">
            <v xml:space="preserve"> Saurischia</v>
          </cell>
          <cell r="Q5269" t="str">
            <v xml:space="preserve"> Theropoda</v>
          </cell>
          <cell r="R5269" t="str">
            <v>Coelurosauria</v>
          </cell>
          <cell r="S5269" t="str">
            <v xml:space="preserve"> Aves</v>
          </cell>
          <cell r="T5269" t="str">
            <v xml:space="preserve"> Neognathae</v>
          </cell>
          <cell r="U5269" t="str">
            <v xml:space="preserve"> Gruiformes</v>
          </cell>
        </row>
        <row r="5270">
          <cell r="B5270" t="str">
            <v>A0A093ILU9</v>
          </cell>
          <cell r="C5270" t="str">
            <v xml:space="preserve"> Fulmarus glacialis (Northern fulmar).</v>
          </cell>
          <cell r="E5270" t="str">
            <v xml:space="preserve"> NCBI_TaxID=30455 {ECO:0000313|EMBL:KFV99743.1, ECO:0000313|Proteomes:UP000053806};</v>
          </cell>
          <cell r="G5270" t="str">
            <v>Eukaryota</v>
          </cell>
          <cell r="H5270" t="str">
            <v xml:space="preserve"> Metazoa</v>
          </cell>
          <cell r="I5270" t="str">
            <v xml:space="preserve"> Chordata</v>
          </cell>
          <cell r="J5270" t="str">
            <v xml:space="preserve"> Craniata</v>
          </cell>
          <cell r="K5270" t="str">
            <v xml:space="preserve"> Vertebrata</v>
          </cell>
          <cell r="L5270" t="str">
            <v xml:space="preserve"> Euteleostomi</v>
          </cell>
          <cell r="M5270" t="str">
            <v>Archelosauria</v>
          </cell>
          <cell r="N5270" t="str">
            <v xml:space="preserve"> Archosauria</v>
          </cell>
          <cell r="O5270" t="str">
            <v xml:space="preserve"> Dinosauria</v>
          </cell>
          <cell r="P5270" t="str">
            <v xml:space="preserve"> Saurischia</v>
          </cell>
          <cell r="Q5270" t="str">
            <v xml:space="preserve"> Theropoda</v>
          </cell>
          <cell r="R5270" t="str">
            <v>Coelurosauria</v>
          </cell>
          <cell r="S5270" t="str">
            <v xml:space="preserve"> Aves</v>
          </cell>
          <cell r="T5270" t="str">
            <v xml:space="preserve"> Neognathae</v>
          </cell>
          <cell r="U5270" t="str">
            <v xml:space="preserve"> Procellariiformes</v>
          </cell>
        </row>
        <row r="5271">
          <cell r="B5271" t="str">
            <v>A0A093J0L2</v>
          </cell>
          <cell r="C5271" t="str">
            <v xml:space="preserve"> Struthio camelus australis.</v>
          </cell>
          <cell r="E5271" t="str">
            <v xml:space="preserve"> NCBI_TaxID=441894 {ECO:0000313|EMBL:KFV72529.1, ECO:0000313|Proteomes:UP000053584};</v>
          </cell>
          <cell r="G5271" t="str">
            <v>Eukaryota</v>
          </cell>
          <cell r="H5271" t="str">
            <v xml:space="preserve"> Metazoa</v>
          </cell>
          <cell r="I5271" t="str">
            <v xml:space="preserve"> Chordata</v>
          </cell>
          <cell r="J5271" t="str">
            <v xml:space="preserve"> Craniata</v>
          </cell>
          <cell r="K5271" t="str">
            <v xml:space="preserve"> Vertebrata</v>
          </cell>
          <cell r="L5271" t="str">
            <v xml:space="preserve"> Euteleostomi</v>
          </cell>
          <cell r="M5271" t="str">
            <v>Archelosauria</v>
          </cell>
          <cell r="N5271" t="str">
            <v xml:space="preserve"> Archosauria</v>
          </cell>
          <cell r="O5271" t="str">
            <v xml:space="preserve"> Dinosauria</v>
          </cell>
          <cell r="P5271" t="str">
            <v xml:space="preserve"> Saurischia</v>
          </cell>
          <cell r="Q5271" t="str">
            <v xml:space="preserve"> Theropoda</v>
          </cell>
          <cell r="R5271" t="str">
            <v>Coelurosauria</v>
          </cell>
          <cell r="S5271" t="str">
            <v xml:space="preserve"> Aves</v>
          </cell>
          <cell r="T5271" t="str">
            <v xml:space="preserve"> Palaeognathae</v>
          </cell>
          <cell r="U5271" t="str">
            <v xml:space="preserve"> Struthioniformes</v>
          </cell>
        </row>
        <row r="5272">
          <cell r="B5272" t="str">
            <v>A0A093JJX6</v>
          </cell>
          <cell r="C5272" t="str">
            <v xml:space="preserve"> Eurypyga helias (Sunbittern).</v>
          </cell>
          <cell r="E5272" t="str">
            <v xml:space="preserve"> NCBI_TaxID=54383 {ECO:0000313|EMBL:KFW11219.1, ECO:0000313|Proteomes:UP000054232};</v>
          </cell>
          <cell r="G5272" t="str">
            <v>Eukaryota</v>
          </cell>
          <cell r="H5272" t="str">
            <v xml:space="preserve"> Metazoa</v>
          </cell>
          <cell r="I5272" t="str">
            <v xml:space="preserve"> Chordata</v>
          </cell>
          <cell r="J5272" t="str">
            <v xml:space="preserve"> Craniata</v>
          </cell>
          <cell r="K5272" t="str">
            <v xml:space="preserve"> Vertebrata</v>
          </cell>
          <cell r="L5272" t="str">
            <v xml:space="preserve"> Euteleostomi</v>
          </cell>
          <cell r="M5272" t="str">
            <v>Archelosauria</v>
          </cell>
          <cell r="N5272" t="str">
            <v xml:space="preserve"> Archosauria</v>
          </cell>
          <cell r="O5272" t="str">
            <v xml:space="preserve"> Dinosauria</v>
          </cell>
          <cell r="P5272" t="str">
            <v xml:space="preserve"> Saurischia</v>
          </cell>
          <cell r="Q5272" t="str">
            <v xml:space="preserve"> Theropoda</v>
          </cell>
          <cell r="R5272" t="str">
            <v>Coelurosauria</v>
          </cell>
          <cell r="S5272" t="str">
            <v xml:space="preserve"> Aves</v>
          </cell>
          <cell r="T5272" t="str">
            <v xml:space="preserve"> Neognathae</v>
          </cell>
          <cell r="U5272" t="str">
            <v xml:space="preserve"> Gruiformes</v>
          </cell>
        </row>
        <row r="5273">
          <cell r="B5273" t="str">
            <v>A0A093PRT9</v>
          </cell>
          <cell r="C5273" t="str">
            <v xml:space="preserve"> Manacus vitellinus (golden-collared manakin).</v>
          </cell>
          <cell r="E5273" t="str">
            <v xml:space="preserve"> NCBI_TaxID=328815 {ECO:0000313|EMBL:KFW79528.1, ECO:0000313|Proteomes:UP000053258};</v>
          </cell>
          <cell r="G5273" t="str">
            <v>Eukaryota</v>
          </cell>
          <cell r="H5273" t="str">
            <v xml:space="preserve"> Metazoa</v>
          </cell>
          <cell r="I5273" t="str">
            <v xml:space="preserve"> Chordata</v>
          </cell>
          <cell r="J5273" t="str">
            <v xml:space="preserve"> Craniata</v>
          </cell>
          <cell r="K5273" t="str">
            <v xml:space="preserve"> Vertebrata</v>
          </cell>
          <cell r="L5273" t="str">
            <v xml:space="preserve"> Euteleostomi</v>
          </cell>
          <cell r="M5273" t="str">
            <v>Archelosauria</v>
          </cell>
          <cell r="N5273" t="str">
            <v xml:space="preserve"> Archosauria</v>
          </cell>
          <cell r="O5273" t="str">
            <v xml:space="preserve"> Dinosauria</v>
          </cell>
          <cell r="P5273" t="str">
            <v xml:space="preserve"> Saurischia</v>
          </cell>
          <cell r="Q5273" t="str">
            <v xml:space="preserve"> Theropoda</v>
          </cell>
          <cell r="R5273" t="str">
            <v>Coelurosauria</v>
          </cell>
          <cell r="S5273" t="str">
            <v xml:space="preserve"> Aves</v>
          </cell>
          <cell r="T5273" t="str">
            <v xml:space="preserve"> Neognathae</v>
          </cell>
          <cell r="U5273" t="str">
            <v xml:space="preserve"> Passeriformes</v>
          </cell>
        </row>
        <row r="5274">
          <cell r="B5274" t="str">
            <v>A0A093RT15</v>
          </cell>
          <cell r="C5274" t="str">
            <v xml:space="preserve"> Phalacrocorax carbo (Great cormorant) (Pelecanus carbo).</v>
          </cell>
          <cell r="E5274" t="str">
            <v xml:space="preserve"> NCBI_TaxID=9209 {ECO:0000313|EMBL:KFW73964.1, ECO:0000313|Proteomes:UP000053238};</v>
          </cell>
          <cell r="G5274" t="str">
            <v>Eukaryota</v>
          </cell>
          <cell r="H5274" t="str">
            <v xml:space="preserve"> Metazoa</v>
          </cell>
          <cell r="I5274" t="str">
            <v xml:space="preserve"> Chordata</v>
          </cell>
          <cell r="J5274" t="str">
            <v xml:space="preserve"> Craniata</v>
          </cell>
          <cell r="K5274" t="str">
            <v xml:space="preserve"> Vertebrata</v>
          </cell>
          <cell r="L5274" t="str">
            <v xml:space="preserve"> Euteleostomi</v>
          </cell>
          <cell r="M5274" t="str">
            <v>Archelosauria</v>
          </cell>
          <cell r="N5274" t="str">
            <v xml:space="preserve"> Archosauria</v>
          </cell>
          <cell r="O5274" t="str">
            <v xml:space="preserve"> Dinosauria</v>
          </cell>
          <cell r="P5274" t="str">
            <v xml:space="preserve"> Saurischia</v>
          </cell>
          <cell r="Q5274" t="str">
            <v xml:space="preserve"> Theropoda</v>
          </cell>
          <cell r="R5274" t="str">
            <v>Coelurosauria</v>
          </cell>
          <cell r="S5274" t="str">
            <v xml:space="preserve"> Aves</v>
          </cell>
          <cell r="T5274" t="str">
            <v xml:space="preserve"> Neognathae</v>
          </cell>
          <cell r="U5274" t="str">
            <v xml:space="preserve"> Pelecaniformes</v>
          </cell>
        </row>
        <row r="5275">
          <cell r="B5275" t="str">
            <v>A0A093SEX5</v>
          </cell>
          <cell r="C5275" t="str">
            <v xml:space="preserve"> Manacus vitellinus (golden-collared manakin).</v>
          </cell>
          <cell r="E5275" t="str">
            <v xml:space="preserve"> NCBI_TaxID=328815 {ECO:0000313|EMBL:KFW81304.1, ECO:0000313|Proteomes:UP000053258};</v>
          </cell>
          <cell r="G5275" t="str">
            <v>Eukaryota</v>
          </cell>
          <cell r="H5275" t="str">
            <v xml:space="preserve"> Metazoa</v>
          </cell>
          <cell r="I5275" t="str">
            <v xml:space="preserve"> Chordata</v>
          </cell>
          <cell r="J5275" t="str">
            <v xml:space="preserve"> Craniata</v>
          </cell>
          <cell r="K5275" t="str">
            <v xml:space="preserve"> Vertebrata</v>
          </cell>
          <cell r="L5275" t="str">
            <v xml:space="preserve"> Euteleostomi</v>
          </cell>
          <cell r="M5275" t="str">
            <v>Archelosauria</v>
          </cell>
          <cell r="N5275" t="str">
            <v xml:space="preserve"> Archosauria</v>
          </cell>
          <cell r="O5275" t="str">
            <v xml:space="preserve"> Dinosauria</v>
          </cell>
          <cell r="P5275" t="str">
            <v xml:space="preserve"> Saurischia</v>
          </cell>
          <cell r="Q5275" t="str">
            <v xml:space="preserve"> Theropoda</v>
          </cell>
          <cell r="R5275" t="str">
            <v>Coelurosauria</v>
          </cell>
          <cell r="S5275" t="str">
            <v xml:space="preserve"> Aves</v>
          </cell>
          <cell r="T5275" t="str">
            <v xml:space="preserve"> Neognathae</v>
          </cell>
          <cell r="U5275" t="str">
            <v xml:space="preserve"> Passeriformes</v>
          </cell>
        </row>
        <row r="5276">
          <cell r="B5276" t="str">
            <v>A0A093SRZ0</v>
          </cell>
          <cell r="C5276" t="str">
            <v xml:space="preserve"> Manacus vitellinus (golden-collared manakin).</v>
          </cell>
          <cell r="E5276" t="str">
            <v xml:space="preserve"> NCBI_TaxID=328815 {ECO:0000313|EMBL:KFW85354.1, ECO:0000313|Proteomes:UP000053258};</v>
          </cell>
          <cell r="G5276" t="str">
            <v>Eukaryota</v>
          </cell>
          <cell r="H5276" t="str">
            <v xml:space="preserve"> Metazoa</v>
          </cell>
          <cell r="I5276" t="str">
            <v xml:space="preserve"> Chordata</v>
          </cell>
          <cell r="J5276" t="str">
            <v xml:space="preserve"> Craniata</v>
          </cell>
          <cell r="K5276" t="str">
            <v xml:space="preserve"> Vertebrata</v>
          </cell>
          <cell r="L5276" t="str">
            <v xml:space="preserve"> Euteleostomi</v>
          </cell>
          <cell r="M5276" t="str">
            <v>Archelosauria</v>
          </cell>
          <cell r="N5276" t="str">
            <v xml:space="preserve"> Archosauria</v>
          </cell>
          <cell r="O5276" t="str">
            <v xml:space="preserve"> Dinosauria</v>
          </cell>
          <cell r="P5276" t="str">
            <v xml:space="preserve"> Saurischia</v>
          </cell>
          <cell r="Q5276" t="str">
            <v xml:space="preserve"> Theropoda</v>
          </cell>
          <cell r="R5276" t="str">
            <v>Coelurosauria</v>
          </cell>
          <cell r="S5276" t="str">
            <v xml:space="preserve"> Aves</v>
          </cell>
          <cell r="T5276" t="str">
            <v xml:space="preserve"> Neognathae</v>
          </cell>
          <cell r="U5276" t="str">
            <v xml:space="preserve"> Passeriformes</v>
          </cell>
        </row>
        <row r="5277">
          <cell r="B5277" t="str">
            <v>A0A093X5L1</v>
          </cell>
          <cell r="C5277" t="str">
            <v xml:space="preserve"> Pseudogymnoascus sp. VKM F-3808.</v>
          </cell>
          <cell r="E5277" t="str">
            <v xml:space="preserve"> NCBI_TaxID=1391699 {ECO:0000313|EMBL:KFX87878.1, ECO:0000313|Proteomes:UP000029329};</v>
          </cell>
          <cell r="G5277" t="str">
            <v>Eukaryota</v>
          </cell>
          <cell r="H5277" t="str">
            <v xml:space="preserve"> Fungi</v>
          </cell>
          <cell r="I5277" t="str">
            <v xml:space="preserve"> Dikarya</v>
          </cell>
          <cell r="J5277" t="str">
            <v xml:space="preserve"> Ascomycota</v>
          </cell>
          <cell r="K5277" t="str">
            <v xml:space="preserve"> Pezizomycotina</v>
          </cell>
          <cell r="L5277" t="str">
            <v xml:space="preserve"> Leotiomycetes</v>
          </cell>
          <cell r="M5277" t="str">
            <v>Leotiomycetes incertae sedis</v>
          </cell>
          <cell r="N5277" t="str">
            <v xml:space="preserve"> Pseudeurotiaceae</v>
          </cell>
          <cell r="O5277" t="str">
            <v xml:space="preserve"> Pseudogymnoascus.</v>
          </cell>
        </row>
        <row r="5278">
          <cell r="B5278" t="str">
            <v>A0A093XKJ2</v>
          </cell>
          <cell r="C5278" t="str">
            <v xml:space="preserve"> Pseudogymnoascus sp. VKM F-3808.</v>
          </cell>
          <cell r="E5278" t="str">
            <v xml:space="preserve"> NCBI_TaxID=1391699 {ECO:0000313|EMBL:KFX91037.1, ECO:0000313|Proteomes:UP000029329};</v>
          </cell>
          <cell r="G5278" t="str">
            <v>Eukaryota</v>
          </cell>
          <cell r="H5278" t="str">
            <v xml:space="preserve"> Fungi</v>
          </cell>
          <cell r="I5278" t="str">
            <v xml:space="preserve"> Dikarya</v>
          </cell>
          <cell r="J5278" t="str">
            <v xml:space="preserve"> Ascomycota</v>
          </cell>
          <cell r="K5278" t="str">
            <v xml:space="preserve"> Pezizomycotina</v>
          </cell>
          <cell r="L5278" t="str">
            <v xml:space="preserve"> Leotiomycetes</v>
          </cell>
          <cell r="M5278" t="str">
            <v>Leotiomycetes incertae sedis</v>
          </cell>
          <cell r="N5278" t="str">
            <v xml:space="preserve"> Pseudeurotiaceae</v>
          </cell>
          <cell r="O5278" t="str">
            <v xml:space="preserve"> Pseudogymnoascus.</v>
          </cell>
        </row>
        <row r="5279">
          <cell r="B5279" t="str">
            <v>A0A093XSN4</v>
          </cell>
          <cell r="C5279" t="str">
            <v xml:space="preserve"> Pseudogymnoascus sp. VKM F-3557.</v>
          </cell>
          <cell r="E5279" t="str">
            <v xml:space="preserve"> NCBI_TaxID=1437433 {ECO:0000313|EMBL:KFX93537.1, ECO:0000313|Proteomes:UP000029320};</v>
          </cell>
          <cell r="G5279" t="str">
            <v>Eukaryota</v>
          </cell>
          <cell r="H5279" t="str">
            <v xml:space="preserve"> Fungi</v>
          </cell>
          <cell r="I5279" t="str">
            <v xml:space="preserve"> Dikarya</v>
          </cell>
          <cell r="J5279" t="str">
            <v xml:space="preserve"> Ascomycota</v>
          </cell>
          <cell r="K5279" t="str">
            <v xml:space="preserve"> Pezizomycotina</v>
          </cell>
          <cell r="L5279" t="str">
            <v xml:space="preserve"> Leotiomycetes</v>
          </cell>
          <cell r="M5279" t="str">
            <v>Leotiomycetes incertae sedis</v>
          </cell>
          <cell r="N5279" t="str">
            <v xml:space="preserve"> Pseudeurotiaceae</v>
          </cell>
          <cell r="O5279" t="str">
            <v xml:space="preserve"> Pseudogymnoascus.</v>
          </cell>
        </row>
        <row r="5280">
          <cell r="B5280" t="str">
            <v>A0A093YRD4</v>
          </cell>
          <cell r="C5280" t="str">
            <v xml:space="preserve"> Pseudogymnoascus sp. VKM F-4246.</v>
          </cell>
          <cell r="E5280" t="str">
            <v xml:space="preserve"> NCBI_TaxID=1420902 {ECO:0000313|EMBL:KFY07374.1, ECO:0000313|Proteomes:UP000029299};</v>
          </cell>
          <cell r="G5280" t="str">
            <v>Eukaryota</v>
          </cell>
          <cell r="H5280" t="str">
            <v xml:space="preserve"> Fungi</v>
          </cell>
          <cell r="I5280" t="str">
            <v xml:space="preserve"> Dikarya</v>
          </cell>
          <cell r="J5280" t="str">
            <v xml:space="preserve"> Ascomycota</v>
          </cell>
          <cell r="K5280" t="str">
            <v xml:space="preserve"> Pezizomycotina</v>
          </cell>
          <cell r="L5280" t="str">
            <v xml:space="preserve"> Leotiomycetes</v>
          </cell>
          <cell r="M5280" t="str">
            <v>Leotiomycetes incertae sedis</v>
          </cell>
          <cell r="N5280" t="str">
            <v xml:space="preserve"> Pseudeurotiaceae</v>
          </cell>
          <cell r="O5280" t="str">
            <v xml:space="preserve"> Pseudogymnoascus.</v>
          </cell>
        </row>
        <row r="5281">
          <cell r="B5281" t="str">
            <v>A0A093YXN1</v>
          </cell>
          <cell r="C5281" t="str">
            <v xml:space="preserve"> Pseudogymnoascus sp. VKM F-4246.</v>
          </cell>
          <cell r="E5281" t="str">
            <v xml:space="preserve"> NCBI_TaxID=1420902 {ECO:0000313|EMBL:KFY07468.1, ECO:0000313|Proteomes:UP000029299};</v>
          </cell>
          <cell r="G5281" t="str">
            <v>Eukaryota</v>
          </cell>
          <cell r="H5281" t="str">
            <v xml:space="preserve"> Fungi</v>
          </cell>
          <cell r="I5281" t="str">
            <v xml:space="preserve"> Dikarya</v>
          </cell>
          <cell r="J5281" t="str">
            <v xml:space="preserve"> Ascomycota</v>
          </cell>
          <cell r="K5281" t="str">
            <v xml:space="preserve"> Pezizomycotina</v>
          </cell>
          <cell r="L5281" t="str">
            <v xml:space="preserve"> Leotiomycetes</v>
          </cell>
          <cell r="M5281" t="str">
            <v>Leotiomycetes incertae sedis</v>
          </cell>
          <cell r="N5281" t="str">
            <v xml:space="preserve"> Pseudeurotiaceae</v>
          </cell>
          <cell r="O5281" t="str">
            <v xml:space="preserve"> Pseudogymnoascus.</v>
          </cell>
        </row>
        <row r="5282">
          <cell r="B5282" t="str">
            <v>A0A093YZ35</v>
          </cell>
          <cell r="C5282" t="str">
            <v xml:space="preserve"> Pseudogymnoascus sp. VKM F-3775.</v>
          </cell>
          <cell r="E5282" t="str">
            <v xml:space="preserve"> NCBI_TaxID=1420901 {ECO:0000313|EMBL:KFY04130.1, ECO:0000313|Proteomes:UP000029338};</v>
          </cell>
          <cell r="G5282" t="str">
            <v>Eukaryota</v>
          </cell>
          <cell r="H5282" t="str">
            <v xml:space="preserve"> Fungi</v>
          </cell>
          <cell r="I5282" t="str">
            <v xml:space="preserve"> Dikarya</v>
          </cell>
          <cell r="J5282" t="str">
            <v xml:space="preserve"> Ascomycota</v>
          </cell>
          <cell r="K5282" t="str">
            <v xml:space="preserve"> Pezizomycotina</v>
          </cell>
          <cell r="L5282" t="str">
            <v xml:space="preserve"> Leotiomycetes</v>
          </cell>
          <cell r="M5282" t="str">
            <v>Leotiomycetes incertae sedis</v>
          </cell>
          <cell r="N5282" t="str">
            <v xml:space="preserve"> Pseudeurotiaceae</v>
          </cell>
          <cell r="O5282" t="str">
            <v xml:space="preserve"> Pseudogymnoascus.</v>
          </cell>
        </row>
        <row r="5283">
          <cell r="B5283" t="str">
            <v>A0A093ZSV6</v>
          </cell>
          <cell r="C5283" t="str">
            <v xml:space="preserve"> Pseudogymnoascus sp. VKM F-3557.</v>
          </cell>
          <cell r="E5283" t="str">
            <v xml:space="preserve"> NCBI_TaxID=1437433 {ECO:0000313|EMBL:KFX88801.1, ECO:0000313|Proteomes:UP000029320};</v>
          </cell>
          <cell r="G5283" t="str">
            <v>Eukaryota</v>
          </cell>
          <cell r="H5283" t="str">
            <v xml:space="preserve"> Fungi</v>
          </cell>
          <cell r="I5283" t="str">
            <v xml:space="preserve"> Dikarya</v>
          </cell>
          <cell r="J5283" t="str">
            <v xml:space="preserve"> Ascomycota</v>
          </cell>
          <cell r="K5283" t="str">
            <v xml:space="preserve"> Pezizomycotina</v>
          </cell>
          <cell r="L5283" t="str">
            <v xml:space="preserve"> Leotiomycetes</v>
          </cell>
          <cell r="M5283" t="str">
            <v>Leotiomycetes incertae sedis</v>
          </cell>
          <cell r="N5283" t="str">
            <v xml:space="preserve"> Pseudeurotiaceae</v>
          </cell>
          <cell r="O5283" t="str">
            <v xml:space="preserve"> Pseudogymnoascus.</v>
          </cell>
        </row>
        <row r="5284">
          <cell r="B5284" t="str">
            <v>A0A094A303</v>
          </cell>
          <cell r="C5284" t="str">
            <v xml:space="preserve"> Pseudogymnoascus sp. VKM F-4281 (FW-2241).</v>
          </cell>
          <cell r="E5284" t="str">
            <v xml:space="preserve"> NCBI_TaxID=1420906 {ECO:0000313|EMBL:KFY21668.1, ECO:0000313|Proteomes:UP000029327};</v>
          </cell>
          <cell r="G5284" t="str">
            <v>Eukaryota</v>
          </cell>
          <cell r="H5284" t="str">
            <v xml:space="preserve"> Fungi</v>
          </cell>
          <cell r="I5284" t="str">
            <v xml:space="preserve"> Dikarya</v>
          </cell>
          <cell r="J5284" t="str">
            <v xml:space="preserve"> Ascomycota</v>
          </cell>
          <cell r="K5284" t="str">
            <v xml:space="preserve"> Pezizomycotina</v>
          </cell>
          <cell r="L5284" t="str">
            <v xml:space="preserve"> Leotiomycetes</v>
          </cell>
          <cell r="M5284" t="str">
            <v>Leotiomycetes incertae sedis</v>
          </cell>
          <cell r="N5284" t="str">
            <v xml:space="preserve"> Pseudeurotiaceae</v>
          </cell>
          <cell r="O5284" t="str">
            <v xml:space="preserve"> Pseudogymnoascus.</v>
          </cell>
        </row>
        <row r="5285">
          <cell r="B5285" t="str">
            <v>A0A094AKC2</v>
          </cell>
          <cell r="C5285" t="str">
            <v xml:space="preserve"> Pseudogymnoascus sp. VKM F-3775.</v>
          </cell>
          <cell r="E5285" t="str">
            <v xml:space="preserve"> NCBI_TaxID=1420901 {ECO:0000313|EMBL:KFY23615.1, ECO:0000313|Proteomes:UP000029338};</v>
          </cell>
          <cell r="G5285" t="str">
            <v>Eukaryota</v>
          </cell>
          <cell r="H5285" t="str">
            <v xml:space="preserve"> Fungi</v>
          </cell>
          <cell r="I5285" t="str">
            <v xml:space="preserve"> Dikarya</v>
          </cell>
          <cell r="J5285" t="str">
            <v xml:space="preserve"> Ascomycota</v>
          </cell>
          <cell r="K5285" t="str">
            <v xml:space="preserve"> Pezizomycotina</v>
          </cell>
          <cell r="L5285" t="str">
            <v xml:space="preserve"> Leotiomycetes</v>
          </cell>
          <cell r="M5285" t="str">
            <v>Leotiomycetes incertae sedis</v>
          </cell>
          <cell r="N5285" t="str">
            <v xml:space="preserve"> Pseudeurotiaceae</v>
          </cell>
          <cell r="O5285" t="str">
            <v xml:space="preserve"> Pseudogymnoascus.</v>
          </cell>
        </row>
        <row r="5286">
          <cell r="B5286" t="str">
            <v>A0A094BB97</v>
          </cell>
          <cell r="C5286" t="str">
            <v xml:space="preserve"> Pseudogymnoascus sp. VKM F-4281 (FW-2241).</v>
          </cell>
          <cell r="E5286" t="str">
            <v xml:space="preserve"> NCBI_TaxID=1420906 {ECO:0000313|EMBL:KFY32630.1, ECO:0000313|Proteomes:UP000029327};</v>
          </cell>
          <cell r="G5286" t="str">
            <v>Eukaryota</v>
          </cell>
          <cell r="H5286" t="str">
            <v xml:space="preserve"> Fungi</v>
          </cell>
          <cell r="I5286" t="str">
            <v xml:space="preserve"> Dikarya</v>
          </cell>
          <cell r="J5286" t="str">
            <v xml:space="preserve"> Ascomycota</v>
          </cell>
          <cell r="K5286" t="str">
            <v xml:space="preserve"> Pezizomycotina</v>
          </cell>
          <cell r="L5286" t="str">
            <v xml:space="preserve"> Leotiomycetes</v>
          </cell>
          <cell r="M5286" t="str">
            <v>Leotiomycetes incertae sedis</v>
          </cell>
          <cell r="N5286" t="str">
            <v xml:space="preserve"> Pseudeurotiaceae</v>
          </cell>
          <cell r="O5286" t="str">
            <v xml:space="preserve"> Pseudogymnoascus.</v>
          </cell>
        </row>
        <row r="5287">
          <cell r="B5287" t="str">
            <v>A0A094BGV8</v>
          </cell>
          <cell r="C5287" t="str">
            <v xml:space="preserve"> Pseudogymnoascus sp. VKM F-4513 (FW-928).</v>
          </cell>
          <cell r="E5287" t="str">
            <v xml:space="preserve"> NCBI_TaxID=1420907 {ECO:0000313|EMBL:KFY34555.1, ECO:0000313|Proteomes:UP000029288};</v>
          </cell>
          <cell r="G5287" t="str">
            <v>Eukaryota</v>
          </cell>
          <cell r="H5287" t="str">
            <v xml:space="preserve"> Fungi</v>
          </cell>
          <cell r="I5287" t="str">
            <v xml:space="preserve"> Dikarya</v>
          </cell>
          <cell r="J5287" t="str">
            <v xml:space="preserve"> Ascomycota</v>
          </cell>
          <cell r="K5287" t="str">
            <v xml:space="preserve"> Pezizomycotina</v>
          </cell>
          <cell r="L5287" t="str">
            <v xml:space="preserve"> Leotiomycetes</v>
          </cell>
          <cell r="M5287" t="str">
            <v>Leotiomycetes incertae sedis</v>
          </cell>
          <cell r="N5287" t="str">
            <v xml:space="preserve"> Pseudeurotiaceae</v>
          </cell>
          <cell r="O5287" t="str">
            <v xml:space="preserve"> Pseudogymnoascus.</v>
          </cell>
        </row>
        <row r="5288">
          <cell r="B5288" t="str">
            <v>A0A094CED5</v>
          </cell>
          <cell r="C5288" t="str">
            <v xml:space="preserve"> Pseudogymnoascus sp. VKM F-4516 (FW-969).</v>
          </cell>
          <cell r="E5288" t="str">
            <v xml:space="preserve"> NCBI_TaxID=1420910 {ECO:0000313|EMBL:KFY52541.1, ECO:0000313|Proteomes:UP000029268};</v>
          </cell>
          <cell r="G5288" t="str">
            <v>Eukaryota</v>
          </cell>
          <cell r="H5288" t="str">
            <v xml:space="preserve"> Fungi</v>
          </cell>
          <cell r="I5288" t="str">
            <v xml:space="preserve"> Dikarya</v>
          </cell>
          <cell r="J5288" t="str">
            <v xml:space="preserve"> Ascomycota</v>
          </cell>
          <cell r="K5288" t="str">
            <v xml:space="preserve"> Pezizomycotina</v>
          </cell>
          <cell r="L5288" t="str">
            <v xml:space="preserve"> Leotiomycetes</v>
          </cell>
          <cell r="M5288" t="str">
            <v>Leotiomycetes incertae sedis</v>
          </cell>
          <cell r="N5288" t="str">
            <v xml:space="preserve"> Pseudeurotiaceae</v>
          </cell>
          <cell r="O5288" t="str">
            <v xml:space="preserve"> Pseudogymnoascus.</v>
          </cell>
        </row>
        <row r="5289">
          <cell r="B5289" t="str">
            <v>A0A094D5K2</v>
          </cell>
          <cell r="C5289" t="str">
            <v xml:space="preserve"> Pseudogymnoascus sp. VKM F-4515 (FW-2607).</v>
          </cell>
          <cell r="E5289" t="str">
            <v xml:space="preserve"> NCBI_TaxID=1420909 {ECO:0000313|EMBL:KFY61569.1, ECO:0000313|Proteomes:UP000029302};</v>
          </cell>
          <cell r="G5289" t="str">
            <v>Eukaryota</v>
          </cell>
          <cell r="H5289" t="str">
            <v xml:space="preserve"> Fungi</v>
          </cell>
          <cell r="I5289" t="str">
            <v xml:space="preserve"> Dikarya</v>
          </cell>
          <cell r="J5289" t="str">
            <v xml:space="preserve"> Ascomycota</v>
          </cell>
          <cell r="K5289" t="str">
            <v xml:space="preserve"> Pezizomycotina</v>
          </cell>
          <cell r="L5289" t="str">
            <v xml:space="preserve"> Leotiomycetes</v>
          </cell>
          <cell r="M5289" t="str">
            <v>Leotiomycetes incertae sedis</v>
          </cell>
          <cell r="N5289" t="str">
            <v xml:space="preserve"> Pseudeurotiaceae</v>
          </cell>
          <cell r="O5289" t="str">
            <v xml:space="preserve"> Pseudogymnoascus.</v>
          </cell>
        </row>
        <row r="5290">
          <cell r="B5290" t="str">
            <v>A0A094DNB9</v>
          </cell>
          <cell r="C5290" t="str">
            <v xml:space="preserve"> Pseudogymnoascus sp. VKM F-4515 (FW-2607).</v>
          </cell>
          <cell r="E5290" t="str">
            <v xml:space="preserve"> NCBI_TaxID=1420909 {ECO:0000313|EMBL:KFY67804.1, ECO:0000313|Proteomes:UP000029302};</v>
          </cell>
          <cell r="G5290" t="str">
            <v>Eukaryota</v>
          </cell>
          <cell r="H5290" t="str">
            <v xml:space="preserve"> Fungi</v>
          </cell>
          <cell r="I5290" t="str">
            <v xml:space="preserve"> Dikarya</v>
          </cell>
          <cell r="J5290" t="str">
            <v xml:space="preserve"> Ascomycota</v>
          </cell>
          <cell r="K5290" t="str">
            <v xml:space="preserve"> Pezizomycotina</v>
          </cell>
          <cell r="L5290" t="str">
            <v xml:space="preserve"> Leotiomycetes</v>
          </cell>
          <cell r="M5290" t="str">
            <v>Leotiomycetes incertae sedis</v>
          </cell>
          <cell r="N5290" t="str">
            <v xml:space="preserve"> Pseudeurotiaceae</v>
          </cell>
          <cell r="O5290" t="str">
            <v xml:space="preserve"> Pseudogymnoascus.</v>
          </cell>
        </row>
        <row r="5291">
          <cell r="B5291" t="str">
            <v>A0A094DWA9</v>
          </cell>
          <cell r="C5291" t="str">
            <v xml:space="preserve"> Pseudogymnoascus sp. VKM F-103.</v>
          </cell>
          <cell r="E5291" t="str">
            <v xml:space="preserve"> NCBI_TaxID=1420912 {ECO:0000313|EMBL:KFY70594.1, ECO:0000313|Proteomes:UP000029295};</v>
          </cell>
          <cell r="G5291" t="str">
            <v>Eukaryota</v>
          </cell>
          <cell r="H5291" t="str">
            <v xml:space="preserve"> Fungi</v>
          </cell>
          <cell r="I5291" t="str">
            <v xml:space="preserve"> Dikarya</v>
          </cell>
          <cell r="J5291" t="str">
            <v xml:space="preserve"> Ascomycota</v>
          </cell>
          <cell r="K5291" t="str">
            <v xml:space="preserve"> Pezizomycotina</v>
          </cell>
          <cell r="L5291" t="str">
            <v xml:space="preserve"> Leotiomycetes</v>
          </cell>
          <cell r="M5291" t="str">
            <v>Leotiomycetes incertae sedis</v>
          </cell>
          <cell r="N5291" t="str">
            <v xml:space="preserve"> Pseudeurotiaceae</v>
          </cell>
          <cell r="O5291" t="str">
            <v xml:space="preserve"> Pseudogymnoascus.</v>
          </cell>
        </row>
        <row r="5292">
          <cell r="B5292" t="str">
            <v>A0A094EFW7</v>
          </cell>
          <cell r="C5292" t="str">
            <v xml:space="preserve"> Pseudogymnoascus sp. VKM F-4513 (FW-928).</v>
          </cell>
          <cell r="E5292" t="str">
            <v xml:space="preserve"> NCBI_TaxID=1420907 {ECO:0000313|EMBL:KFY46037.1, ECO:0000313|Proteomes:UP000029288};</v>
          </cell>
          <cell r="G5292" t="str">
            <v>Eukaryota</v>
          </cell>
          <cell r="H5292" t="str">
            <v xml:space="preserve"> Fungi</v>
          </cell>
          <cell r="I5292" t="str">
            <v xml:space="preserve"> Dikarya</v>
          </cell>
          <cell r="J5292" t="str">
            <v xml:space="preserve"> Ascomycota</v>
          </cell>
          <cell r="K5292" t="str">
            <v xml:space="preserve"> Pezizomycotina</v>
          </cell>
          <cell r="L5292" t="str">
            <v xml:space="preserve"> Leotiomycetes</v>
          </cell>
          <cell r="M5292" t="str">
            <v>Leotiomycetes incertae sedis</v>
          </cell>
          <cell r="N5292" t="str">
            <v xml:space="preserve"> Pseudeurotiaceae</v>
          </cell>
          <cell r="O5292" t="str">
            <v xml:space="preserve"> Pseudogymnoascus.</v>
          </cell>
        </row>
        <row r="5293">
          <cell r="B5293" t="str">
            <v>A0A094ER59</v>
          </cell>
          <cell r="C5293" t="str">
            <v xml:space="preserve"> Pseudogymnoascus sp. VKM F-103.</v>
          </cell>
          <cell r="E5293" t="str">
            <v xml:space="preserve"> NCBI_TaxID=1420912 {ECO:0000313|EMBL:KFY74150.1, ECO:0000313|Proteomes:UP000029295};</v>
          </cell>
          <cell r="G5293" t="str">
            <v>Eukaryota</v>
          </cell>
          <cell r="H5293" t="str">
            <v xml:space="preserve"> Fungi</v>
          </cell>
          <cell r="I5293" t="str">
            <v xml:space="preserve"> Dikarya</v>
          </cell>
          <cell r="J5293" t="str">
            <v xml:space="preserve"> Ascomycota</v>
          </cell>
          <cell r="K5293" t="str">
            <v xml:space="preserve"> Pezizomycotina</v>
          </cell>
          <cell r="L5293" t="str">
            <v xml:space="preserve"> Leotiomycetes</v>
          </cell>
          <cell r="M5293" t="str">
            <v>Leotiomycetes incertae sedis</v>
          </cell>
          <cell r="N5293" t="str">
            <v xml:space="preserve"> Pseudeurotiaceae</v>
          </cell>
          <cell r="O5293" t="str">
            <v xml:space="preserve"> Pseudogymnoascus.</v>
          </cell>
        </row>
        <row r="5294">
          <cell r="B5294" t="str">
            <v>A0A094F903</v>
          </cell>
          <cell r="C5294" t="str">
            <v xml:space="preserve"> Pseudogymnoascus sp. VKM F-4516 (FW-969).</v>
          </cell>
          <cell r="E5294" t="str">
            <v xml:space="preserve"> NCBI_TaxID=1420910 {ECO:0000313|EMBL:KFY55902.1, ECO:0000313|Proteomes:UP000029268};</v>
          </cell>
          <cell r="G5294" t="str">
            <v>Eukaryota</v>
          </cell>
          <cell r="H5294" t="str">
            <v xml:space="preserve"> Fungi</v>
          </cell>
          <cell r="I5294" t="str">
            <v xml:space="preserve"> Dikarya</v>
          </cell>
          <cell r="J5294" t="str">
            <v xml:space="preserve"> Ascomycota</v>
          </cell>
          <cell r="K5294" t="str">
            <v xml:space="preserve"> Pezizomycotina</v>
          </cell>
          <cell r="L5294" t="str">
            <v xml:space="preserve"> Leotiomycetes</v>
          </cell>
          <cell r="M5294" t="str">
            <v>Leotiomycetes incertae sedis</v>
          </cell>
          <cell r="N5294" t="str">
            <v xml:space="preserve"> Pseudeurotiaceae</v>
          </cell>
          <cell r="O5294" t="str">
            <v xml:space="preserve"> Pseudogymnoascus.</v>
          </cell>
        </row>
        <row r="5295">
          <cell r="B5295" t="str">
            <v>A0A094FE40</v>
          </cell>
          <cell r="C5295" t="str">
            <v xml:space="preserve"> Pseudogymnoascus sp. VKM F-4518 (FW-2643).</v>
          </cell>
          <cell r="E5295" t="str">
            <v xml:space="preserve"> NCBI_TaxID=1420913 {ECO:0000313|EMBL:KFY86953.1, ECO:0000313|Proteomes:UP000029284};</v>
          </cell>
          <cell r="G5295" t="str">
            <v>Eukaryota</v>
          </cell>
          <cell r="H5295" t="str">
            <v xml:space="preserve"> Fungi</v>
          </cell>
          <cell r="I5295" t="str">
            <v xml:space="preserve"> Dikarya</v>
          </cell>
          <cell r="J5295" t="str">
            <v xml:space="preserve"> Ascomycota</v>
          </cell>
          <cell r="K5295" t="str">
            <v xml:space="preserve"> Pezizomycotina</v>
          </cell>
          <cell r="L5295" t="str">
            <v xml:space="preserve"> Leotiomycetes</v>
          </cell>
          <cell r="M5295" t="str">
            <v>Leotiomycetes incertae sedis</v>
          </cell>
          <cell r="N5295" t="str">
            <v xml:space="preserve"> Pseudeurotiaceae</v>
          </cell>
          <cell r="O5295" t="str">
            <v xml:space="preserve"> Pseudogymnoascus.</v>
          </cell>
        </row>
        <row r="5296">
          <cell r="B5296" t="str">
            <v>A0A094FI43</v>
          </cell>
          <cell r="C5296" t="str">
            <v xml:space="preserve"> Pseudogymnoascus sp. VKM F-4517 (FW-2822).</v>
          </cell>
          <cell r="E5296" t="str">
            <v xml:space="preserve"> NCBI_TaxID=1420911 {ECO:0000313|EMBL:KFY90411.1, ECO:0000313|Proteomes:UP000029270};</v>
          </cell>
          <cell r="G5296" t="str">
            <v>Eukaryota</v>
          </cell>
          <cell r="H5296" t="str">
            <v xml:space="preserve"> Fungi</v>
          </cell>
          <cell r="I5296" t="str">
            <v xml:space="preserve"> Dikarya</v>
          </cell>
          <cell r="J5296" t="str">
            <v xml:space="preserve"> Ascomycota</v>
          </cell>
          <cell r="K5296" t="str">
            <v xml:space="preserve"> Pezizomycotina</v>
          </cell>
          <cell r="L5296" t="str">
            <v xml:space="preserve"> Leotiomycetes</v>
          </cell>
          <cell r="M5296" t="str">
            <v>Leotiomycetes incertae sedis</v>
          </cell>
          <cell r="N5296" t="str">
            <v xml:space="preserve"> Pseudeurotiaceae</v>
          </cell>
          <cell r="O5296" t="str">
            <v xml:space="preserve"> Pseudogymnoascus.</v>
          </cell>
        </row>
        <row r="5297">
          <cell r="B5297" t="str">
            <v>A0A094FTT1</v>
          </cell>
          <cell r="C5297" t="str">
            <v xml:space="preserve"> Pseudogymnoascus sp. VKM F-4517 (FW-2822).</v>
          </cell>
          <cell r="E5297" t="str">
            <v xml:space="preserve"> NCBI_TaxID=1420911 {ECO:0000313|EMBL:KFY92128.1, ECO:0000313|Proteomes:UP000029270};</v>
          </cell>
          <cell r="G5297" t="str">
            <v>Eukaryota</v>
          </cell>
          <cell r="H5297" t="str">
            <v xml:space="preserve"> Fungi</v>
          </cell>
          <cell r="I5297" t="str">
            <v xml:space="preserve"> Dikarya</v>
          </cell>
          <cell r="J5297" t="str">
            <v xml:space="preserve"> Ascomycota</v>
          </cell>
          <cell r="K5297" t="str">
            <v xml:space="preserve"> Pezizomycotina</v>
          </cell>
          <cell r="L5297" t="str">
            <v xml:space="preserve"> Leotiomycetes</v>
          </cell>
          <cell r="M5297" t="str">
            <v>Leotiomycetes incertae sedis</v>
          </cell>
          <cell r="N5297" t="str">
            <v xml:space="preserve"> Pseudeurotiaceae</v>
          </cell>
          <cell r="O5297" t="str">
            <v xml:space="preserve"> Pseudogymnoascus.</v>
          </cell>
        </row>
        <row r="5298">
          <cell r="B5298" t="str">
            <v>A0A094HAT7</v>
          </cell>
          <cell r="C5298" t="str">
            <v xml:space="preserve"> Pseudogymnoascus sp. VKM F-4519 (FW-2642).</v>
          </cell>
          <cell r="E5298" t="str">
            <v xml:space="preserve"> NCBI_TaxID=1420914 {ECO:0000313|EMBL:KFZ12505.1, ECO:0000313|Proteomes:UP000029315};</v>
          </cell>
          <cell r="G5298" t="str">
            <v>Eukaryota</v>
          </cell>
          <cell r="H5298" t="str">
            <v xml:space="preserve"> Fungi</v>
          </cell>
          <cell r="I5298" t="str">
            <v xml:space="preserve"> Dikarya</v>
          </cell>
          <cell r="J5298" t="str">
            <v xml:space="preserve"> Ascomycota</v>
          </cell>
          <cell r="K5298" t="str">
            <v xml:space="preserve"> Pezizomycotina</v>
          </cell>
          <cell r="L5298" t="str">
            <v xml:space="preserve"> Leotiomycetes</v>
          </cell>
          <cell r="M5298" t="str">
            <v>Leotiomycetes incertae sedis</v>
          </cell>
          <cell r="N5298" t="str">
            <v xml:space="preserve"> Pseudeurotiaceae</v>
          </cell>
          <cell r="O5298" t="str">
            <v xml:space="preserve"> Pseudogymnoascus.</v>
          </cell>
        </row>
        <row r="5299">
          <cell r="B5299" t="str">
            <v>A0A094HC03</v>
          </cell>
          <cell r="C5299" t="str">
            <v xml:space="preserve"> Pseudogymnoascus sp. VKM F-4519 (FW-2642).</v>
          </cell>
          <cell r="E5299" t="str">
            <v xml:space="preserve"> NCBI_TaxID=1420914 {ECO:0000313|EMBL:KFZ10864.1, ECO:0000313|Proteomes:UP000029315};</v>
          </cell>
          <cell r="G5299" t="str">
            <v>Eukaryota</v>
          </cell>
          <cell r="H5299" t="str">
            <v xml:space="preserve"> Fungi</v>
          </cell>
          <cell r="I5299" t="str">
            <v xml:space="preserve"> Dikarya</v>
          </cell>
          <cell r="J5299" t="str">
            <v xml:space="preserve"> Ascomycota</v>
          </cell>
          <cell r="K5299" t="str">
            <v xml:space="preserve"> Pezizomycotina</v>
          </cell>
          <cell r="L5299" t="str">
            <v xml:space="preserve"> Leotiomycetes</v>
          </cell>
          <cell r="M5299" t="str">
            <v>Leotiomycetes incertae sedis</v>
          </cell>
          <cell r="N5299" t="str">
            <v xml:space="preserve"> Pseudeurotiaceae</v>
          </cell>
          <cell r="O5299" t="str">
            <v xml:space="preserve"> Pseudogymnoascus.</v>
          </cell>
        </row>
        <row r="5300">
          <cell r="B5300" t="str">
            <v>A0A094HLT7</v>
          </cell>
          <cell r="C5300" t="str">
            <v xml:space="preserve"> Pseudogymnoascus sp. VKM F-4518 (FW-2643).</v>
          </cell>
          <cell r="E5300" t="str">
            <v xml:space="preserve"> NCBI_TaxID=1420913 {ECO:0000313|EMBL:KFY85212.1, ECO:0000313|Proteomes:UP000029284};</v>
          </cell>
          <cell r="G5300" t="str">
            <v>Eukaryota</v>
          </cell>
          <cell r="H5300" t="str">
            <v xml:space="preserve"> Fungi</v>
          </cell>
          <cell r="I5300" t="str">
            <v xml:space="preserve"> Dikarya</v>
          </cell>
          <cell r="J5300" t="str">
            <v xml:space="preserve"> Ascomycota</v>
          </cell>
          <cell r="K5300" t="str">
            <v xml:space="preserve"> Pezizomycotina</v>
          </cell>
          <cell r="L5300" t="str">
            <v xml:space="preserve"> Leotiomycetes</v>
          </cell>
          <cell r="M5300" t="str">
            <v>Leotiomycetes incertae sedis</v>
          </cell>
          <cell r="N5300" t="str">
            <v xml:space="preserve"> Pseudeurotiaceae</v>
          </cell>
          <cell r="O5300" t="str">
            <v xml:space="preserve"> Pseudogymnoascus.</v>
          </cell>
        </row>
        <row r="5301">
          <cell r="B5301" t="str">
            <v>A0A094HWH0</v>
          </cell>
          <cell r="C5301" t="str">
            <v xml:space="preserve"> Pseudogymnoascus sp. VKM F-4520 (FW-2644).</v>
          </cell>
          <cell r="E5301" t="str">
            <v xml:space="preserve"> NCBI_TaxID=1420915 {ECO:0000313|EMBL:KFZ17794.1, ECO:0000313|Proteomes:UP000029308};</v>
          </cell>
          <cell r="G5301" t="str">
            <v>Eukaryota</v>
          </cell>
          <cell r="H5301" t="str">
            <v xml:space="preserve"> Fungi</v>
          </cell>
          <cell r="I5301" t="str">
            <v xml:space="preserve"> Dikarya</v>
          </cell>
          <cell r="J5301" t="str">
            <v xml:space="preserve"> Ascomycota</v>
          </cell>
          <cell r="K5301" t="str">
            <v xml:space="preserve"> Pezizomycotina</v>
          </cell>
          <cell r="L5301" t="str">
            <v xml:space="preserve"> Leotiomycetes</v>
          </cell>
          <cell r="M5301" t="str">
            <v>Leotiomycetes incertae sedis</v>
          </cell>
          <cell r="N5301" t="str">
            <v xml:space="preserve"> Pseudeurotiaceae</v>
          </cell>
          <cell r="O5301" t="str">
            <v xml:space="preserve"> Pseudogymnoascus.</v>
          </cell>
        </row>
        <row r="5302">
          <cell r="B5302" t="str">
            <v>A0A094KES0</v>
          </cell>
          <cell r="C5302" t="str">
            <v xml:space="preserve"> Pseudogymnoascus sp. VKM F-4520 (FW-2644).</v>
          </cell>
          <cell r="E5302" t="str">
            <v xml:space="preserve"> NCBI_TaxID=1420915 {ECO:0000313|EMBL:KFZ20183.1, ECO:0000313|Proteomes:UP000029308};</v>
          </cell>
          <cell r="G5302" t="str">
            <v>Eukaryota</v>
          </cell>
          <cell r="H5302" t="str">
            <v xml:space="preserve"> Fungi</v>
          </cell>
          <cell r="I5302" t="str">
            <v xml:space="preserve"> Dikarya</v>
          </cell>
          <cell r="J5302" t="str">
            <v xml:space="preserve"> Ascomycota</v>
          </cell>
          <cell r="K5302" t="str">
            <v xml:space="preserve"> Pezizomycotina</v>
          </cell>
          <cell r="L5302" t="str">
            <v xml:space="preserve"> Leotiomycetes</v>
          </cell>
          <cell r="M5302" t="str">
            <v>Leotiomycetes incertae sedis</v>
          </cell>
          <cell r="N5302" t="str">
            <v xml:space="preserve"> Pseudeurotiaceae</v>
          </cell>
          <cell r="O5302" t="str">
            <v xml:space="preserve"> Pseudogymnoascus.</v>
          </cell>
        </row>
        <row r="5303">
          <cell r="B5303" t="str">
            <v>A0A094KPA8</v>
          </cell>
          <cell r="C5303" t="str">
            <v xml:space="preserve"> Antrostomus carolinensis (Chuck-will's-widow) (Caprimulgus carolinensis).</v>
          </cell>
          <cell r="E5303" t="str">
            <v xml:space="preserve"> NCBI_TaxID=279965 {ECO:0000313|EMBL:KFZ51913.1, ECO:0000313|Proteomes:UP000053620};</v>
          </cell>
          <cell r="G5303" t="str">
            <v>Eukaryota</v>
          </cell>
          <cell r="H5303" t="str">
            <v xml:space="preserve"> Metazoa</v>
          </cell>
          <cell r="I5303" t="str">
            <v xml:space="preserve"> Chordata</v>
          </cell>
          <cell r="J5303" t="str">
            <v xml:space="preserve"> Craniata</v>
          </cell>
          <cell r="K5303" t="str">
            <v xml:space="preserve"> Vertebrata</v>
          </cell>
          <cell r="L5303" t="str">
            <v xml:space="preserve"> Euteleostomi</v>
          </cell>
          <cell r="M5303" t="str">
            <v>Archelosauria</v>
          </cell>
          <cell r="N5303" t="str">
            <v xml:space="preserve"> Archosauria</v>
          </cell>
          <cell r="O5303" t="str">
            <v xml:space="preserve"> Dinosauria</v>
          </cell>
          <cell r="P5303" t="str">
            <v xml:space="preserve"> Saurischia</v>
          </cell>
          <cell r="Q5303" t="str">
            <v xml:space="preserve"> Theropoda</v>
          </cell>
          <cell r="R5303" t="str">
            <v>Coelurosauria</v>
          </cell>
          <cell r="S5303" t="str">
            <v xml:space="preserve"> Aves</v>
          </cell>
          <cell r="T5303" t="str">
            <v xml:space="preserve"> Neognathae</v>
          </cell>
          <cell r="U5303" t="str">
            <v xml:space="preserve"> Caprimulgiformes</v>
          </cell>
        </row>
        <row r="5304">
          <cell r="B5304" t="str">
            <v>A0A094MQW9</v>
          </cell>
          <cell r="C5304" t="str">
            <v xml:space="preserve"> Podiceps cristatus (great crested grebe).</v>
          </cell>
          <cell r="E5304" t="str">
            <v xml:space="preserve"> NCBI_TaxID=345573 {ECO:0000313|EMBL:KFZ57016.1, ECO:0000313|Proteomes:UP000053854};</v>
          </cell>
          <cell r="G5304" t="str">
            <v>Eukaryota</v>
          </cell>
          <cell r="H5304" t="str">
            <v xml:space="preserve"> Metazoa</v>
          </cell>
          <cell r="I5304" t="str">
            <v xml:space="preserve"> Chordata</v>
          </cell>
          <cell r="J5304" t="str">
            <v xml:space="preserve"> Craniata</v>
          </cell>
          <cell r="K5304" t="str">
            <v xml:space="preserve"> Vertebrata</v>
          </cell>
          <cell r="L5304" t="str">
            <v xml:space="preserve"> Euteleostomi</v>
          </cell>
          <cell r="M5304" t="str">
            <v>Archelosauria</v>
          </cell>
          <cell r="N5304" t="str">
            <v xml:space="preserve"> Archosauria</v>
          </cell>
          <cell r="O5304" t="str">
            <v xml:space="preserve"> Dinosauria</v>
          </cell>
          <cell r="P5304" t="str">
            <v xml:space="preserve"> Saurischia</v>
          </cell>
          <cell r="Q5304" t="str">
            <v xml:space="preserve"> Theropoda</v>
          </cell>
          <cell r="R5304" t="str">
            <v>Coelurosauria</v>
          </cell>
          <cell r="S5304" t="str">
            <v xml:space="preserve"> Aves</v>
          </cell>
          <cell r="T5304" t="str">
            <v xml:space="preserve"> Neognathae</v>
          </cell>
          <cell r="U5304" t="str">
            <v xml:space="preserve"> Podicipediformes</v>
          </cell>
        </row>
        <row r="5305">
          <cell r="B5305" t="str">
            <v>A0A094ZLJ3</v>
          </cell>
          <cell r="C5305" t="str">
            <v xml:space="preserve"> Schistosoma haematobium (Blood fluke).</v>
          </cell>
          <cell r="E5305" t="str">
            <v xml:space="preserve"> NCBI_TaxID=6185 {ECO:0000313|EMBL:KGB33794.1, ECO:0000313|Proteomes:UP000054474};</v>
          </cell>
          <cell r="G5305" t="str">
            <v>Eukaryota</v>
          </cell>
          <cell r="H5305" t="str">
            <v xml:space="preserve"> Metazoa</v>
          </cell>
          <cell r="I5305" t="str">
            <v xml:space="preserve"> Platyhelminthes</v>
          </cell>
          <cell r="J5305" t="str">
            <v xml:space="preserve"> Trematoda</v>
          </cell>
          <cell r="K5305" t="str">
            <v xml:space="preserve"> Digenea</v>
          </cell>
          <cell r="L5305" t="str">
            <v xml:space="preserve"> Strigeidida</v>
          </cell>
          <cell r="M5305" t="str">
            <v>Schistosomatoidea</v>
          </cell>
          <cell r="N5305" t="str">
            <v xml:space="preserve"> Schistosomatidae</v>
          </cell>
          <cell r="O5305" t="str">
            <v xml:space="preserve"> Schistosoma.</v>
          </cell>
        </row>
        <row r="5306">
          <cell r="B5306" t="str">
            <v>A0A095AQZ7</v>
          </cell>
          <cell r="C5306" t="str">
            <v xml:space="preserve"> Schistosoma haematobium (Blood fluke).</v>
          </cell>
          <cell r="E5306" t="str">
            <v xml:space="preserve"> NCBI_TaxID=6185 {ECO:0000313|EMBL:KGB36726.1, ECO:0000313|Proteomes:UP000054474};</v>
          </cell>
          <cell r="G5306" t="str">
            <v>Eukaryota</v>
          </cell>
          <cell r="H5306" t="str">
            <v xml:space="preserve"> Metazoa</v>
          </cell>
          <cell r="I5306" t="str">
            <v xml:space="preserve"> Platyhelminthes</v>
          </cell>
          <cell r="J5306" t="str">
            <v xml:space="preserve"> Trematoda</v>
          </cell>
          <cell r="K5306" t="str">
            <v xml:space="preserve"> Digenea</v>
          </cell>
          <cell r="L5306" t="str">
            <v xml:space="preserve"> Strigeidida</v>
          </cell>
          <cell r="M5306" t="str">
            <v>Schistosomatoidea</v>
          </cell>
          <cell r="N5306" t="str">
            <v xml:space="preserve"> Schistosomatidae</v>
          </cell>
          <cell r="O5306" t="str">
            <v xml:space="preserve"> Schistosoma.</v>
          </cell>
        </row>
        <row r="5307">
          <cell r="B5307" t="str">
            <v>A0A095C3B2</v>
          </cell>
          <cell r="C5307" t="str">
            <v xml:space="preserve"> Schistosoma haematobium (Blood fluke).</v>
          </cell>
          <cell r="E5307" t="str">
            <v xml:space="preserve"> NCBI_TaxID=6185 {ECO:0000313|EMBL:KGB36213.1, ECO:0000313|Proteomes:UP000054474};</v>
          </cell>
          <cell r="G5307" t="str">
            <v>Eukaryota</v>
          </cell>
          <cell r="H5307" t="str">
            <v xml:space="preserve"> Metazoa</v>
          </cell>
          <cell r="I5307" t="str">
            <v xml:space="preserve"> Platyhelminthes</v>
          </cell>
          <cell r="J5307" t="str">
            <v xml:space="preserve"> Trematoda</v>
          </cell>
          <cell r="K5307" t="str">
            <v xml:space="preserve"> Digenea</v>
          </cell>
          <cell r="L5307" t="str">
            <v xml:space="preserve"> Strigeidida</v>
          </cell>
          <cell r="M5307" t="str">
            <v>Schistosomatoidea</v>
          </cell>
          <cell r="N5307" t="str">
            <v xml:space="preserve"> Schistosomatidae</v>
          </cell>
          <cell r="O5307" t="str">
            <v xml:space="preserve"> Schistosoma.</v>
          </cell>
        </row>
        <row r="5308">
          <cell r="B5308" t="str">
            <v>A0A095CBN8</v>
          </cell>
          <cell r="C5308" t="str">
            <v xml:space="preserve"> Cryptococcus gattii serotype B (strain R265) (Filobasidiella gattii) (Cryptococcus bacillisporus).</v>
          </cell>
          <cell r="E5308" t="str">
            <v xml:space="preserve"> NCBI_TaxID=294750 {ECO:0000313|EMBL:KGB77777.1, ECO:0000313|Proteomes:UP000029445};</v>
          </cell>
          <cell r="G5308" t="str">
            <v>Eukaryota</v>
          </cell>
          <cell r="H5308" t="str">
            <v xml:space="preserve"> Fungi</v>
          </cell>
          <cell r="I5308" t="str">
            <v xml:space="preserve"> Dikarya</v>
          </cell>
          <cell r="J5308" t="str">
            <v xml:space="preserve"> Basidiomycota</v>
          </cell>
          <cell r="K5308" t="str">
            <v xml:space="preserve"> Agaricomycotina</v>
          </cell>
          <cell r="L5308" t="str">
            <v>Tremellomycetes</v>
          </cell>
          <cell r="M5308" t="str">
            <v xml:space="preserve"> Tremellales</v>
          </cell>
          <cell r="N5308" t="str">
            <v xml:space="preserve"> Cryptococcaceae</v>
          </cell>
          <cell r="O5308" t="str">
            <v xml:space="preserve"> Cryptococcus</v>
          </cell>
          <cell r="P5308" t="str">
            <v>Cryptococcus gattii species complex.</v>
          </cell>
        </row>
        <row r="5309">
          <cell r="B5309" t="str">
            <v>A0A095ESC4</v>
          </cell>
          <cell r="C5309" t="str">
            <v xml:space="preserve"> Cryptococcus gattii serotype B (strain R265) (Filobasidiella gattii) (Cryptococcus bacillisporus).</v>
          </cell>
          <cell r="E5309" t="str">
            <v xml:space="preserve"> NCBI_TaxID=294750 {ECO:0000313|EMBL:KGB79698.1, ECO:0000313|Proteomes:UP000029445};</v>
          </cell>
          <cell r="G5309" t="str">
            <v>Eukaryota</v>
          </cell>
          <cell r="H5309" t="str">
            <v xml:space="preserve"> Fungi</v>
          </cell>
          <cell r="I5309" t="str">
            <v xml:space="preserve"> Dikarya</v>
          </cell>
          <cell r="J5309" t="str">
            <v xml:space="preserve"> Basidiomycota</v>
          </cell>
          <cell r="K5309" t="str">
            <v xml:space="preserve"> Agaricomycotina</v>
          </cell>
          <cell r="L5309" t="str">
            <v>Tremellomycetes</v>
          </cell>
          <cell r="M5309" t="str">
            <v xml:space="preserve"> Tremellales</v>
          </cell>
          <cell r="N5309" t="str">
            <v xml:space="preserve"> Cryptococcaceae</v>
          </cell>
          <cell r="O5309" t="str">
            <v xml:space="preserve"> Cryptococcus</v>
          </cell>
          <cell r="P5309" t="str">
            <v>Cryptococcus gattii species complex.</v>
          </cell>
        </row>
        <row r="5310">
          <cell r="B5310" t="str">
            <v>A0A096N7I3</v>
          </cell>
          <cell r="C5310" t="str">
            <v xml:space="preserve"> Papio anubis (Olive baboon).</v>
          </cell>
          <cell r="E5310" t="str">
            <v xml:space="preserve"> NCBI_TaxID=9555 {ECO:0000313|Ensembl:ENSPANP00000008508, ECO:0000313|Proteomes:UP000028761};</v>
          </cell>
          <cell r="G5310" t="str">
            <v>Eukaryota</v>
          </cell>
          <cell r="H5310" t="str">
            <v xml:space="preserve"> Metazoa</v>
          </cell>
          <cell r="I5310" t="str">
            <v xml:space="preserve"> Chordata</v>
          </cell>
          <cell r="J5310" t="str">
            <v xml:space="preserve"> Craniata</v>
          </cell>
          <cell r="K5310" t="str">
            <v xml:space="preserve"> Vertebrata</v>
          </cell>
          <cell r="L5310" t="str">
            <v xml:space="preserve"> Euteleostomi</v>
          </cell>
          <cell r="M5310" t="str">
            <v>Mammalia</v>
          </cell>
          <cell r="N5310" t="str">
            <v xml:space="preserve"> Eutheria</v>
          </cell>
          <cell r="O5310" t="str">
            <v xml:space="preserve"> Euarchontoglires</v>
          </cell>
          <cell r="P5310" t="str">
            <v xml:space="preserve"> Primates</v>
          </cell>
          <cell r="Q5310" t="str">
            <v xml:space="preserve"> Haplorrhini</v>
          </cell>
          <cell r="R5310" t="str">
            <v>Catarrhini</v>
          </cell>
          <cell r="S5310" t="str">
            <v xml:space="preserve"> Cercopithecidae</v>
          </cell>
          <cell r="T5310" t="str">
            <v xml:space="preserve"> Cercopithecinae</v>
          </cell>
          <cell r="U5310" t="str">
            <v xml:space="preserve"> Papio.</v>
          </cell>
        </row>
        <row r="5311">
          <cell r="B5311" t="str">
            <v>A0A096NAT2</v>
          </cell>
          <cell r="C5311" t="str">
            <v xml:space="preserve"> Papio anubis (Olive baboon).</v>
          </cell>
          <cell r="E5311" t="str">
            <v xml:space="preserve"> NCBI_TaxID=9555 {ECO:0000313|Ensembl:ENSPANP00000009826, ECO:0000313|Proteomes:UP000028761};</v>
          </cell>
          <cell r="G5311" t="str">
            <v>Eukaryota</v>
          </cell>
          <cell r="H5311" t="str">
            <v xml:space="preserve"> Metazoa</v>
          </cell>
          <cell r="I5311" t="str">
            <v xml:space="preserve"> Chordata</v>
          </cell>
          <cell r="J5311" t="str">
            <v xml:space="preserve"> Craniata</v>
          </cell>
          <cell r="K5311" t="str">
            <v xml:space="preserve"> Vertebrata</v>
          </cell>
          <cell r="L5311" t="str">
            <v xml:space="preserve"> Euteleostomi</v>
          </cell>
          <cell r="M5311" t="str">
            <v>Mammalia</v>
          </cell>
          <cell r="N5311" t="str">
            <v xml:space="preserve"> Eutheria</v>
          </cell>
          <cell r="O5311" t="str">
            <v xml:space="preserve"> Euarchontoglires</v>
          </cell>
          <cell r="P5311" t="str">
            <v xml:space="preserve"> Primates</v>
          </cell>
          <cell r="Q5311" t="str">
            <v xml:space="preserve"> Haplorrhini</v>
          </cell>
          <cell r="R5311" t="str">
            <v>Catarrhini</v>
          </cell>
          <cell r="S5311" t="str">
            <v xml:space="preserve"> Cercopithecidae</v>
          </cell>
          <cell r="T5311" t="str">
            <v xml:space="preserve"> Cercopithecinae</v>
          </cell>
          <cell r="U5311" t="str">
            <v xml:space="preserve"> Papio.</v>
          </cell>
        </row>
        <row r="5312">
          <cell r="B5312" t="str">
            <v>A0A096NBH6</v>
          </cell>
          <cell r="C5312" t="str">
            <v xml:space="preserve"> Papio anubis (Olive baboon).</v>
          </cell>
          <cell r="E5312" t="str">
            <v xml:space="preserve"> NCBI_TaxID=9555 {ECO:0000313|Ensembl:ENSPANP00000010124, ECO:0000313|Proteomes:UP000028761};</v>
          </cell>
          <cell r="G5312" t="str">
            <v>Eukaryota</v>
          </cell>
          <cell r="H5312" t="str">
            <v xml:space="preserve"> Metazoa</v>
          </cell>
          <cell r="I5312" t="str">
            <v xml:space="preserve"> Chordata</v>
          </cell>
          <cell r="J5312" t="str">
            <v xml:space="preserve"> Craniata</v>
          </cell>
          <cell r="K5312" t="str">
            <v xml:space="preserve"> Vertebrata</v>
          </cell>
          <cell r="L5312" t="str">
            <v xml:space="preserve"> Euteleostomi</v>
          </cell>
          <cell r="M5312" t="str">
            <v>Mammalia</v>
          </cell>
          <cell r="N5312" t="str">
            <v xml:space="preserve"> Eutheria</v>
          </cell>
          <cell r="O5312" t="str">
            <v xml:space="preserve"> Euarchontoglires</v>
          </cell>
          <cell r="P5312" t="str">
            <v xml:space="preserve"> Primates</v>
          </cell>
          <cell r="Q5312" t="str">
            <v xml:space="preserve"> Haplorrhini</v>
          </cell>
          <cell r="R5312" t="str">
            <v>Catarrhini</v>
          </cell>
          <cell r="S5312" t="str">
            <v xml:space="preserve"> Cercopithecidae</v>
          </cell>
          <cell r="T5312" t="str">
            <v xml:space="preserve"> Cercopithecinae</v>
          </cell>
          <cell r="U5312" t="str">
            <v xml:space="preserve"> Papio.</v>
          </cell>
        </row>
        <row r="5313">
          <cell r="B5313" t="str">
            <v>A0A096NQL9</v>
          </cell>
          <cell r="C5313" t="str">
            <v xml:space="preserve"> Papio anubis (Olive baboon).</v>
          </cell>
          <cell r="E5313" t="str">
            <v xml:space="preserve"> NCBI_TaxID=9555 {ECO:0000313|Ensembl:ENSPANP00000015330, ECO:0000313|Proteomes:UP000028761};</v>
          </cell>
          <cell r="G5313" t="str">
            <v>Eukaryota</v>
          </cell>
          <cell r="H5313" t="str">
            <v xml:space="preserve"> Metazoa</v>
          </cell>
          <cell r="I5313" t="str">
            <v xml:space="preserve"> Chordata</v>
          </cell>
          <cell r="J5313" t="str">
            <v xml:space="preserve"> Craniata</v>
          </cell>
          <cell r="K5313" t="str">
            <v xml:space="preserve"> Vertebrata</v>
          </cell>
          <cell r="L5313" t="str">
            <v xml:space="preserve"> Euteleostomi</v>
          </cell>
          <cell r="M5313" t="str">
            <v>Mammalia</v>
          </cell>
          <cell r="N5313" t="str">
            <v xml:space="preserve"> Eutheria</v>
          </cell>
          <cell r="O5313" t="str">
            <v xml:space="preserve"> Euarchontoglires</v>
          </cell>
          <cell r="P5313" t="str">
            <v xml:space="preserve"> Primates</v>
          </cell>
          <cell r="Q5313" t="str">
            <v xml:space="preserve"> Haplorrhini</v>
          </cell>
          <cell r="R5313" t="str">
            <v>Catarrhini</v>
          </cell>
          <cell r="S5313" t="str">
            <v xml:space="preserve"> Cercopithecidae</v>
          </cell>
          <cell r="T5313" t="str">
            <v xml:space="preserve"> Cercopithecinae</v>
          </cell>
          <cell r="U5313" t="str">
            <v xml:space="preserve"> Papio.</v>
          </cell>
        </row>
        <row r="5314">
          <cell r="B5314" t="str">
            <v>A0A096P4J4</v>
          </cell>
          <cell r="C5314" t="str">
            <v xml:space="preserve"> Papio anubis (Olive baboon).</v>
          </cell>
          <cell r="E5314" t="str">
            <v xml:space="preserve"> NCBI_TaxID=9555 {ECO:0000313|Ensembl:ENSPANP00000020269, ECO:0000313|Proteomes:UP000028761};</v>
          </cell>
          <cell r="G5314" t="str">
            <v>Eukaryota</v>
          </cell>
          <cell r="H5314" t="str">
            <v xml:space="preserve"> Metazoa</v>
          </cell>
          <cell r="I5314" t="str">
            <v xml:space="preserve"> Chordata</v>
          </cell>
          <cell r="J5314" t="str">
            <v xml:space="preserve"> Craniata</v>
          </cell>
          <cell r="K5314" t="str">
            <v xml:space="preserve"> Vertebrata</v>
          </cell>
          <cell r="L5314" t="str">
            <v xml:space="preserve"> Euteleostomi</v>
          </cell>
          <cell r="M5314" t="str">
            <v>Mammalia</v>
          </cell>
          <cell r="N5314" t="str">
            <v xml:space="preserve"> Eutheria</v>
          </cell>
          <cell r="O5314" t="str">
            <v xml:space="preserve"> Euarchontoglires</v>
          </cell>
          <cell r="P5314" t="str">
            <v xml:space="preserve"> Primates</v>
          </cell>
          <cell r="Q5314" t="str">
            <v xml:space="preserve"> Haplorrhini</v>
          </cell>
          <cell r="R5314" t="str">
            <v>Catarrhini</v>
          </cell>
          <cell r="S5314" t="str">
            <v xml:space="preserve"> Cercopithecidae</v>
          </cell>
          <cell r="T5314" t="str">
            <v xml:space="preserve"> Cercopithecinae</v>
          </cell>
          <cell r="U5314" t="str">
            <v xml:space="preserve"> Papio.</v>
          </cell>
        </row>
        <row r="5315">
          <cell r="B5315" t="str">
            <v>A0A098VPT4</v>
          </cell>
          <cell r="C5315" t="str">
            <v xml:space="preserve"> Mitosporidium daphniae.</v>
          </cell>
          <cell r="E5315" t="str">
            <v xml:space="preserve"> NCBI_TaxID=1485682 {ECO:0000313|EMBL:KGG51067.1, ECO:0000313|Proteomes:UP000029725};</v>
          </cell>
          <cell r="G5315" t="str">
            <v>Eukaryota</v>
          </cell>
          <cell r="H5315" t="str">
            <v xml:space="preserve"> Fungi</v>
          </cell>
          <cell r="I5315" t="str">
            <v xml:space="preserve"> Fungi incertae sedis</v>
          </cell>
          <cell r="J5315" t="str">
            <v xml:space="preserve"> Microsporidia</v>
          </cell>
          <cell r="K5315" t="str">
            <v xml:space="preserve"> Mitosporidium.</v>
          </cell>
        </row>
        <row r="5316">
          <cell r="B5316" t="str">
            <v>A0A098VQG6</v>
          </cell>
          <cell r="C5316" t="str">
            <v xml:space="preserve"> Mitosporidium daphniae.</v>
          </cell>
          <cell r="E5316" t="str">
            <v xml:space="preserve"> NCBI_TaxID=1485682 {ECO:0000313|EMBL:KGG49946.1, ECO:0000313|Proteomes:UP000029725};</v>
          </cell>
          <cell r="G5316" t="str">
            <v>Eukaryota</v>
          </cell>
          <cell r="H5316" t="str">
            <v xml:space="preserve"> Fungi</v>
          </cell>
          <cell r="I5316" t="str">
            <v xml:space="preserve"> Fungi incertae sedis</v>
          </cell>
          <cell r="J5316" t="str">
            <v xml:space="preserve"> Microsporidia</v>
          </cell>
          <cell r="K5316" t="str">
            <v xml:space="preserve"> Mitosporidium.</v>
          </cell>
        </row>
        <row r="5317">
          <cell r="B5317" t="str">
            <v>A0A099P052</v>
          </cell>
          <cell r="C5317" t="str">
            <v xml:space="preserve"> Pichia kudriavzevii (Yeast) (Issatchenkia orientalis).</v>
          </cell>
          <cell r="E5317" t="str">
            <v xml:space="preserve"> NCBI_TaxID=4909 {ECO:0000313|EMBL:KGK37679.1, ECO:0000313|Proteomes:UP000029867};</v>
          </cell>
          <cell r="G5317" t="str">
            <v>Eukaryota</v>
          </cell>
          <cell r="H5317" t="str">
            <v xml:space="preserve"> Fungi</v>
          </cell>
          <cell r="I5317" t="str">
            <v xml:space="preserve"> Dikarya</v>
          </cell>
          <cell r="J5317" t="str">
            <v xml:space="preserve"> Ascomycota</v>
          </cell>
          <cell r="K5317" t="str">
            <v xml:space="preserve"> Saccharomycotina</v>
          </cell>
          <cell r="L5317" t="str">
            <v>Saccharomycetes</v>
          </cell>
          <cell r="M5317" t="str">
            <v xml:space="preserve"> Saccharomycetales</v>
          </cell>
          <cell r="N5317" t="str">
            <v xml:space="preserve"> Pichiaceae</v>
          </cell>
          <cell r="O5317" t="str">
            <v xml:space="preserve"> Pichia.</v>
          </cell>
        </row>
        <row r="5318">
          <cell r="B5318" t="str">
            <v>A0A099P4M0</v>
          </cell>
          <cell r="C5318" t="str">
            <v xml:space="preserve"> Pichia kudriavzevii (Yeast) (Issatchenkia orientalis).</v>
          </cell>
          <cell r="E5318" t="str">
            <v xml:space="preserve"> NCBI_TaxID=4909 {ECO:0000313|EMBL:KGK39197.1, ECO:0000313|Proteomes:UP000029867};</v>
          </cell>
          <cell r="G5318" t="str">
            <v>Eukaryota</v>
          </cell>
          <cell r="H5318" t="str">
            <v xml:space="preserve"> Fungi</v>
          </cell>
          <cell r="I5318" t="str">
            <v xml:space="preserve"> Dikarya</v>
          </cell>
          <cell r="J5318" t="str">
            <v xml:space="preserve"> Ascomycota</v>
          </cell>
          <cell r="K5318" t="str">
            <v xml:space="preserve"> Saccharomycotina</v>
          </cell>
          <cell r="L5318" t="str">
            <v>Saccharomycetes</v>
          </cell>
          <cell r="M5318" t="str">
            <v xml:space="preserve"> Saccharomycetales</v>
          </cell>
          <cell r="N5318" t="str">
            <v xml:space="preserve"> Pichiaceae</v>
          </cell>
          <cell r="O5318" t="str">
            <v xml:space="preserve"> Pichia.</v>
          </cell>
        </row>
        <row r="5319">
          <cell r="B5319" t="str">
            <v>A0A099Z410</v>
          </cell>
          <cell r="C5319" t="str">
            <v xml:space="preserve"> Tinamus guttatus (White-throated tinamou).</v>
          </cell>
          <cell r="E5319" t="str">
            <v xml:space="preserve"> NCBI_TaxID=94827 {ECO:0000313|EMBL:KGL76446.1, ECO:0000313|Proteomes:UP000053641};</v>
          </cell>
          <cell r="G5319" t="str">
            <v>Eukaryota</v>
          </cell>
          <cell r="H5319" t="str">
            <v xml:space="preserve"> Metazoa</v>
          </cell>
          <cell r="I5319" t="str">
            <v xml:space="preserve"> Chordata</v>
          </cell>
          <cell r="J5319" t="str">
            <v xml:space="preserve"> Craniata</v>
          </cell>
          <cell r="K5319" t="str">
            <v xml:space="preserve"> Vertebrata</v>
          </cell>
          <cell r="L5319" t="str">
            <v xml:space="preserve"> Euteleostomi</v>
          </cell>
          <cell r="M5319" t="str">
            <v>Archelosauria</v>
          </cell>
          <cell r="N5319" t="str">
            <v xml:space="preserve"> Archosauria</v>
          </cell>
          <cell r="O5319" t="str">
            <v xml:space="preserve"> Dinosauria</v>
          </cell>
          <cell r="P5319" t="str">
            <v xml:space="preserve"> Saurischia</v>
          </cell>
          <cell r="Q5319" t="str">
            <v xml:space="preserve"> Theropoda</v>
          </cell>
          <cell r="R5319" t="str">
            <v>Coelurosauria</v>
          </cell>
          <cell r="S5319" t="str">
            <v xml:space="preserve"> Aves</v>
          </cell>
          <cell r="T5319" t="str">
            <v xml:space="preserve"> Palaeognathae</v>
          </cell>
          <cell r="U5319" t="str">
            <v xml:space="preserve"> Tinamiformes</v>
          </cell>
        </row>
        <row r="5320">
          <cell r="B5320" t="str">
            <v>A0A099Z5E7</v>
          </cell>
          <cell r="C5320" t="str">
            <v xml:space="preserve"> Tinamus guttatus (White-throated tinamou).</v>
          </cell>
          <cell r="E5320" t="str">
            <v xml:space="preserve"> NCBI_TaxID=94827 {ECO:0000313|EMBL:KGL75995.1, ECO:0000313|Proteomes:UP000053641};</v>
          </cell>
          <cell r="G5320" t="str">
            <v>Eukaryota</v>
          </cell>
          <cell r="H5320" t="str">
            <v xml:space="preserve"> Metazoa</v>
          </cell>
          <cell r="I5320" t="str">
            <v xml:space="preserve"> Chordata</v>
          </cell>
          <cell r="J5320" t="str">
            <v xml:space="preserve"> Craniata</v>
          </cell>
          <cell r="K5320" t="str">
            <v xml:space="preserve"> Vertebrata</v>
          </cell>
          <cell r="L5320" t="str">
            <v xml:space="preserve"> Euteleostomi</v>
          </cell>
          <cell r="M5320" t="str">
            <v>Archelosauria</v>
          </cell>
          <cell r="N5320" t="str">
            <v xml:space="preserve"> Archosauria</v>
          </cell>
          <cell r="O5320" t="str">
            <v xml:space="preserve"> Dinosauria</v>
          </cell>
          <cell r="P5320" t="str">
            <v xml:space="preserve"> Saurischia</v>
          </cell>
          <cell r="Q5320" t="str">
            <v xml:space="preserve"> Theropoda</v>
          </cell>
          <cell r="R5320" t="str">
            <v>Coelurosauria</v>
          </cell>
          <cell r="S5320" t="str">
            <v xml:space="preserve"> Aves</v>
          </cell>
          <cell r="T5320" t="str">
            <v xml:space="preserve"> Palaeognathae</v>
          </cell>
          <cell r="U5320" t="str">
            <v xml:space="preserve"> Tinamiformes</v>
          </cell>
        </row>
        <row r="5321">
          <cell r="B5321" t="str">
            <v>A0A099ZB18</v>
          </cell>
          <cell r="C5321" t="str">
            <v xml:space="preserve"> Tinamus guttatus (White-throated tinamou).</v>
          </cell>
          <cell r="E5321" t="str">
            <v xml:space="preserve"> NCBI_TaxID=94827 {ECO:0000313|EMBL:KGL78218.1, ECO:0000313|Proteomes:UP000053641};</v>
          </cell>
          <cell r="G5321" t="str">
            <v>Eukaryota</v>
          </cell>
          <cell r="H5321" t="str">
            <v xml:space="preserve"> Metazoa</v>
          </cell>
          <cell r="I5321" t="str">
            <v xml:space="preserve"> Chordata</v>
          </cell>
          <cell r="J5321" t="str">
            <v xml:space="preserve"> Craniata</v>
          </cell>
          <cell r="K5321" t="str">
            <v xml:space="preserve"> Vertebrata</v>
          </cell>
          <cell r="L5321" t="str">
            <v xml:space="preserve"> Euteleostomi</v>
          </cell>
          <cell r="M5321" t="str">
            <v>Archelosauria</v>
          </cell>
          <cell r="N5321" t="str">
            <v xml:space="preserve"> Archosauria</v>
          </cell>
          <cell r="O5321" t="str">
            <v xml:space="preserve"> Dinosauria</v>
          </cell>
          <cell r="P5321" t="str">
            <v xml:space="preserve"> Saurischia</v>
          </cell>
          <cell r="Q5321" t="str">
            <v xml:space="preserve"> Theropoda</v>
          </cell>
          <cell r="R5321" t="str">
            <v>Coelurosauria</v>
          </cell>
          <cell r="S5321" t="str">
            <v xml:space="preserve"> Aves</v>
          </cell>
          <cell r="T5321" t="str">
            <v xml:space="preserve"> Palaeognathae</v>
          </cell>
          <cell r="U5321" t="str">
            <v xml:space="preserve"> Tinamiformes</v>
          </cell>
        </row>
        <row r="5322">
          <cell r="B5322" t="str">
            <v>A0A0A0A1V2</v>
          </cell>
          <cell r="C5322" t="str">
            <v xml:space="preserve"> Charadrius vociferus (Killdeer) (Aegialitis vocifera).</v>
          </cell>
          <cell r="E5322" t="str">
            <v xml:space="preserve"> NCBI_TaxID=50402 {ECO:0000313|EMBL:KGL86980.1, ECO:0000313|Proteomes:UP000053858};</v>
          </cell>
          <cell r="G5322" t="str">
            <v>Eukaryota</v>
          </cell>
          <cell r="H5322" t="str">
            <v xml:space="preserve"> Metazoa</v>
          </cell>
          <cell r="I5322" t="str">
            <v xml:space="preserve"> Chordata</v>
          </cell>
          <cell r="J5322" t="str">
            <v xml:space="preserve"> Craniata</v>
          </cell>
          <cell r="K5322" t="str">
            <v xml:space="preserve"> Vertebrata</v>
          </cell>
          <cell r="L5322" t="str">
            <v xml:space="preserve"> Euteleostomi</v>
          </cell>
          <cell r="M5322" t="str">
            <v>Archelosauria</v>
          </cell>
          <cell r="N5322" t="str">
            <v xml:space="preserve"> Archosauria</v>
          </cell>
          <cell r="O5322" t="str">
            <v xml:space="preserve"> Dinosauria</v>
          </cell>
          <cell r="P5322" t="str">
            <v xml:space="preserve"> Saurischia</v>
          </cell>
          <cell r="Q5322" t="str">
            <v xml:space="preserve"> Theropoda</v>
          </cell>
          <cell r="R5322" t="str">
            <v>Coelurosauria</v>
          </cell>
          <cell r="S5322" t="str">
            <v xml:space="preserve"> Aves</v>
          </cell>
          <cell r="T5322" t="str">
            <v xml:space="preserve"> Neognathae</v>
          </cell>
          <cell r="U5322" t="str">
            <v xml:space="preserve"> Charadriiformes</v>
          </cell>
        </row>
        <row r="5323">
          <cell r="B5323" t="str">
            <v>A0A0A0AF54</v>
          </cell>
          <cell r="C5323" t="str">
            <v xml:space="preserve"> Charadrius vociferus (Killdeer) (Aegialitis vocifera).</v>
          </cell>
          <cell r="E5323" t="str">
            <v xml:space="preserve"> NCBI_TaxID=50402 {ECO:0000313|EMBL:KGL92088.1, ECO:0000313|Proteomes:UP000053858};</v>
          </cell>
          <cell r="G5323" t="str">
            <v>Eukaryota</v>
          </cell>
          <cell r="H5323" t="str">
            <v xml:space="preserve"> Metazoa</v>
          </cell>
          <cell r="I5323" t="str">
            <v xml:space="preserve"> Chordata</v>
          </cell>
          <cell r="J5323" t="str">
            <v xml:space="preserve"> Craniata</v>
          </cell>
          <cell r="K5323" t="str">
            <v xml:space="preserve"> Vertebrata</v>
          </cell>
          <cell r="L5323" t="str">
            <v xml:space="preserve"> Euteleostomi</v>
          </cell>
          <cell r="M5323" t="str">
            <v>Archelosauria</v>
          </cell>
          <cell r="N5323" t="str">
            <v xml:space="preserve"> Archosauria</v>
          </cell>
          <cell r="O5323" t="str">
            <v xml:space="preserve"> Dinosauria</v>
          </cell>
          <cell r="P5323" t="str">
            <v xml:space="preserve"> Saurischia</v>
          </cell>
          <cell r="Q5323" t="str">
            <v xml:space="preserve"> Theropoda</v>
          </cell>
          <cell r="R5323" t="str">
            <v>Coelurosauria</v>
          </cell>
          <cell r="S5323" t="str">
            <v xml:space="preserve"> Aves</v>
          </cell>
          <cell r="T5323" t="str">
            <v xml:space="preserve"> Neognathae</v>
          </cell>
          <cell r="U5323" t="str">
            <v xml:space="preserve"> Charadriiformes</v>
          </cell>
        </row>
        <row r="5324">
          <cell r="B5324" t="str">
            <v>A0A0A0ASZ1</v>
          </cell>
          <cell r="C5324" t="str">
            <v xml:space="preserve"> Charadrius vociferus (Killdeer) (Aegialitis vocifera).</v>
          </cell>
          <cell r="E5324" t="str">
            <v xml:space="preserve"> NCBI_TaxID=50402 {ECO:0000313|EMBL:KGL96220.1, ECO:0000313|Proteomes:UP000053858};</v>
          </cell>
          <cell r="G5324" t="str">
            <v>Eukaryota</v>
          </cell>
          <cell r="H5324" t="str">
            <v xml:space="preserve"> Metazoa</v>
          </cell>
          <cell r="I5324" t="str">
            <v xml:space="preserve"> Chordata</v>
          </cell>
          <cell r="J5324" t="str">
            <v xml:space="preserve"> Craniata</v>
          </cell>
          <cell r="K5324" t="str">
            <v xml:space="preserve"> Vertebrata</v>
          </cell>
          <cell r="L5324" t="str">
            <v xml:space="preserve"> Euteleostomi</v>
          </cell>
          <cell r="M5324" t="str">
            <v>Archelosauria</v>
          </cell>
          <cell r="N5324" t="str">
            <v xml:space="preserve"> Archosauria</v>
          </cell>
          <cell r="O5324" t="str">
            <v xml:space="preserve"> Dinosauria</v>
          </cell>
          <cell r="P5324" t="str">
            <v xml:space="preserve"> Saurischia</v>
          </cell>
          <cell r="Q5324" t="str">
            <v xml:space="preserve"> Theropoda</v>
          </cell>
          <cell r="R5324" t="str">
            <v>Coelurosauria</v>
          </cell>
          <cell r="S5324" t="str">
            <v xml:space="preserve"> Aves</v>
          </cell>
          <cell r="T5324" t="str">
            <v xml:space="preserve"> Neognathae</v>
          </cell>
          <cell r="U5324" t="str">
            <v xml:space="preserve"> Charadriiformes</v>
          </cell>
        </row>
        <row r="5325">
          <cell r="B5325" t="str">
            <v>A0A0A0KDL1</v>
          </cell>
          <cell r="C5325" t="str">
            <v xml:space="preserve"> Cucumis sativus (Cucumber).</v>
          </cell>
          <cell r="E5325" t="str">
            <v xml:space="preserve"> NCBI_TaxID=3659 {ECO:0000313|EMBL:KGN47800.1, ECO:0000313|Proteomes:UP000029981};</v>
          </cell>
          <cell r="G5325" t="str">
            <v>Eukaryota</v>
          </cell>
          <cell r="H5325" t="str">
            <v xml:space="preserve"> Viridiplantae</v>
          </cell>
          <cell r="I5325" t="str">
            <v xml:space="preserve"> Streptophyta</v>
          </cell>
          <cell r="J5325" t="str">
            <v xml:space="preserve"> Embryophyta</v>
          </cell>
          <cell r="K5325" t="str">
            <v xml:space="preserve"> Tracheophyta</v>
          </cell>
          <cell r="L5325" t="str">
            <v>Spermatophyta</v>
          </cell>
          <cell r="M5325" t="str">
            <v xml:space="preserve"> Magnoliophyta</v>
          </cell>
          <cell r="N5325" t="str">
            <v xml:space="preserve"> eudicotyledons</v>
          </cell>
          <cell r="O5325" t="str">
            <v xml:space="preserve"> Gunneridae</v>
          </cell>
          <cell r="P5325" t="str">
            <v>Pentapetalae</v>
          </cell>
          <cell r="Q5325" t="str">
            <v xml:space="preserve"> rosids</v>
          </cell>
          <cell r="R5325" t="str">
            <v xml:space="preserve"> fabids</v>
          </cell>
          <cell r="S5325" t="str">
            <v xml:space="preserve"> Cucurbitales</v>
          </cell>
          <cell r="T5325" t="str">
            <v xml:space="preserve"> Cucurbitaceae</v>
          </cell>
          <cell r="U5325" t="str">
            <v>Benincaseae</v>
          </cell>
        </row>
        <row r="5326">
          <cell r="B5326" t="str">
            <v>A0A0A0KW78</v>
          </cell>
          <cell r="C5326" t="str">
            <v xml:space="preserve"> Cucumis sativus (Cucumber).</v>
          </cell>
          <cell r="E5326" t="str">
            <v xml:space="preserve"> NCBI_TaxID=3659 {ECO:0000313|EMBL:KGN53124.1, ECO:0000313|Proteomes:UP000029981};</v>
          </cell>
          <cell r="G5326" t="str">
            <v>Eukaryota</v>
          </cell>
          <cell r="H5326" t="str">
            <v xml:space="preserve"> Viridiplantae</v>
          </cell>
          <cell r="I5326" t="str">
            <v xml:space="preserve"> Streptophyta</v>
          </cell>
          <cell r="J5326" t="str">
            <v xml:space="preserve"> Embryophyta</v>
          </cell>
          <cell r="K5326" t="str">
            <v xml:space="preserve"> Tracheophyta</v>
          </cell>
          <cell r="L5326" t="str">
            <v>Spermatophyta</v>
          </cell>
          <cell r="M5326" t="str">
            <v xml:space="preserve"> Magnoliophyta</v>
          </cell>
          <cell r="N5326" t="str">
            <v xml:space="preserve"> eudicotyledons</v>
          </cell>
          <cell r="O5326" t="str">
            <v xml:space="preserve"> Gunneridae</v>
          </cell>
          <cell r="P5326" t="str">
            <v>Pentapetalae</v>
          </cell>
          <cell r="Q5326" t="str">
            <v xml:space="preserve"> rosids</v>
          </cell>
          <cell r="R5326" t="str">
            <v xml:space="preserve"> fabids</v>
          </cell>
          <cell r="S5326" t="str">
            <v xml:space="preserve"> Cucurbitales</v>
          </cell>
          <cell r="T5326" t="str">
            <v xml:space="preserve"> Cucurbitaceae</v>
          </cell>
          <cell r="U5326" t="str">
            <v>Benincaseae</v>
          </cell>
        </row>
        <row r="5327">
          <cell r="B5327" t="str">
            <v>A0A0A0L3T5</v>
          </cell>
          <cell r="C5327" t="str">
            <v xml:space="preserve"> Cucumis sativus (Cucumber).</v>
          </cell>
          <cell r="E5327" t="str">
            <v xml:space="preserve"> NCBI_TaxID=3659 {ECO:0000313|EMBL:KGN55272.1, ECO:0000313|Proteomes:UP000029981};</v>
          </cell>
          <cell r="G5327" t="str">
            <v>Eukaryota</v>
          </cell>
          <cell r="H5327" t="str">
            <v xml:space="preserve"> Viridiplantae</v>
          </cell>
          <cell r="I5327" t="str">
            <v xml:space="preserve"> Streptophyta</v>
          </cell>
          <cell r="J5327" t="str">
            <v xml:space="preserve"> Embryophyta</v>
          </cell>
          <cell r="K5327" t="str">
            <v xml:space="preserve"> Tracheophyta</v>
          </cell>
          <cell r="L5327" t="str">
            <v>Spermatophyta</v>
          </cell>
          <cell r="M5327" t="str">
            <v xml:space="preserve"> Magnoliophyta</v>
          </cell>
          <cell r="N5327" t="str">
            <v xml:space="preserve"> eudicotyledons</v>
          </cell>
          <cell r="O5327" t="str">
            <v xml:space="preserve"> Gunneridae</v>
          </cell>
          <cell r="P5327" t="str">
            <v>Pentapetalae</v>
          </cell>
          <cell r="Q5327" t="str">
            <v xml:space="preserve"> rosids</v>
          </cell>
          <cell r="R5327" t="str">
            <v xml:space="preserve"> fabids</v>
          </cell>
          <cell r="S5327" t="str">
            <v xml:space="preserve"> Cucurbitales</v>
          </cell>
          <cell r="T5327" t="str">
            <v xml:space="preserve"> Cucurbitaceae</v>
          </cell>
          <cell r="U5327" t="str">
            <v>Benincaseae</v>
          </cell>
        </row>
        <row r="5328">
          <cell r="B5328" t="str">
            <v>A0A0A0LC61</v>
          </cell>
          <cell r="C5328" t="str">
            <v xml:space="preserve"> Cucumis sativus (Cucumber).</v>
          </cell>
          <cell r="E5328" t="str">
            <v xml:space="preserve"> NCBI_TaxID=3659 {ECO:0000313|EMBL:KGN59595.1, ECO:0000313|Proteomes:UP000029981};</v>
          </cell>
          <cell r="G5328" t="str">
            <v>Eukaryota</v>
          </cell>
          <cell r="H5328" t="str">
            <v xml:space="preserve"> Viridiplantae</v>
          </cell>
          <cell r="I5328" t="str">
            <v xml:space="preserve"> Streptophyta</v>
          </cell>
          <cell r="J5328" t="str">
            <v xml:space="preserve"> Embryophyta</v>
          </cell>
          <cell r="K5328" t="str">
            <v xml:space="preserve"> Tracheophyta</v>
          </cell>
          <cell r="L5328" t="str">
            <v>Spermatophyta</v>
          </cell>
          <cell r="M5328" t="str">
            <v xml:space="preserve"> Magnoliophyta</v>
          </cell>
          <cell r="N5328" t="str">
            <v xml:space="preserve"> eudicotyledons</v>
          </cell>
          <cell r="O5328" t="str">
            <v xml:space="preserve"> Gunneridae</v>
          </cell>
          <cell r="P5328" t="str">
            <v>Pentapetalae</v>
          </cell>
          <cell r="Q5328" t="str">
            <v xml:space="preserve"> rosids</v>
          </cell>
          <cell r="R5328" t="str">
            <v xml:space="preserve"> fabids</v>
          </cell>
          <cell r="S5328" t="str">
            <v xml:space="preserve"> Cucurbitales</v>
          </cell>
          <cell r="T5328" t="str">
            <v xml:space="preserve"> Cucurbitaceae</v>
          </cell>
          <cell r="U5328" t="str">
            <v>Benincaseae</v>
          </cell>
        </row>
        <row r="5329">
          <cell r="B5329" t="str">
            <v>A0A0A0LPY8</v>
          </cell>
          <cell r="C5329" t="str">
            <v xml:space="preserve"> Cucumis sativus (Cucumber).</v>
          </cell>
          <cell r="E5329" t="str">
            <v xml:space="preserve"> NCBI_TaxID=3659 {ECO:0000313|EMBL:KGN62001.1, ECO:0000313|Proteomes:UP000029981};</v>
          </cell>
          <cell r="G5329" t="str">
            <v>Eukaryota</v>
          </cell>
          <cell r="H5329" t="str">
            <v xml:space="preserve"> Viridiplantae</v>
          </cell>
          <cell r="I5329" t="str">
            <v xml:space="preserve"> Streptophyta</v>
          </cell>
          <cell r="J5329" t="str">
            <v xml:space="preserve"> Embryophyta</v>
          </cell>
          <cell r="K5329" t="str">
            <v xml:space="preserve"> Tracheophyta</v>
          </cell>
          <cell r="L5329" t="str">
            <v>Spermatophyta</v>
          </cell>
          <cell r="M5329" t="str">
            <v xml:space="preserve"> Magnoliophyta</v>
          </cell>
          <cell r="N5329" t="str">
            <v xml:space="preserve"> eudicotyledons</v>
          </cell>
          <cell r="O5329" t="str">
            <v xml:space="preserve"> Gunneridae</v>
          </cell>
          <cell r="P5329" t="str">
            <v>Pentapetalae</v>
          </cell>
          <cell r="Q5329" t="str">
            <v xml:space="preserve"> rosids</v>
          </cell>
          <cell r="R5329" t="str">
            <v xml:space="preserve"> fabids</v>
          </cell>
          <cell r="S5329" t="str">
            <v xml:space="preserve"> Cucurbitales</v>
          </cell>
          <cell r="T5329" t="str">
            <v xml:space="preserve"> Cucurbitaceae</v>
          </cell>
          <cell r="U5329" t="str">
            <v>Benincaseae</v>
          </cell>
        </row>
        <row r="5330">
          <cell r="B5330" t="str">
            <v>A0A0A0LZS4</v>
          </cell>
          <cell r="C5330" t="str">
            <v xml:space="preserve"> Cucumis sativus (Cucumber).</v>
          </cell>
          <cell r="E5330" t="str">
            <v xml:space="preserve"> NCBI_TaxID=3659 {ECO:0000313|EMBL:KGN65451.1, ECO:0000313|Proteomes:UP000029981};</v>
          </cell>
          <cell r="G5330" t="str">
            <v>Eukaryota</v>
          </cell>
          <cell r="H5330" t="str">
            <v xml:space="preserve"> Viridiplantae</v>
          </cell>
          <cell r="I5330" t="str">
            <v xml:space="preserve"> Streptophyta</v>
          </cell>
          <cell r="J5330" t="str">
            <v xml:space="preserve"> Embryophyta</v>
          </cell>
          <cell r="K5330" t="str">
            <v xml:space="preserve"> Tracheophyta</v>
          </cell>
          <cell r="L5330" t="str">
            <v>Spermatophyta</v>
          </cell>
          <cell r="M5330" t="str">
            <v xml:space="preserve"> Magnoliophyta</v>
          </cell>
          <cell r="N5330" t="str">
            <v xml:space="preserve"> eudicotyledons</v>
          </cell>
          <cell r="O5330" t="str">
            <v xml:space="preserve"> Gunneridae</v>
          </cell>
          <cell r="P5330" t="str">
            <v>Pentapetalae</v>
          </cell>
          <cell r="Q5330" t="str">
            <v xml:space="preserve"> rosids</v>
          </cell>
          <cell r="R5330" t="str">
            <v xml:space="preserve"> fabids</v>
          </cell>
          <cell r="S5330" t="str">
            <v xml:space="preserve"> Cucurbitales</v>
          </cell>
          <cell r="T5330" t="str">
            <v xml:space="preserve"> Cucurbitaceae</v>
          </cell>
          <cell r="U5330" t="str">
            <v>Benincaseae</v>
          </cell>
        </row>
        <row r="5331">
          <cell r="B5331" t="str">
            <v>A0A0A0MR02</v>
          </cell>
          <cell r="C5331" t="str">
            <v xml:space="preserve"> Homo sapiens (Human).</v>
          </cell>
          <cell r="E5331" t="str">
            <v xml:space="preserve"> NCBI_TaxID=9606 {ECO:0000313|Ensembl:ENSP00000298468, ECO:0000313|Proteomes:UP000005640};</v>
          </cell>
          <cell r="G5331" t="str">
            <v>Eukaryota</v>
          </cell>
          <cell r="H5331" t="str">
            <v xml:space="preserve"> Metazoa</v>
          </cell>
          <cell r="I5331" t="str">
            <v xml:space="preserve"> Chordata</v>
          </cell>
          <cell r="J5331" t="str">
            <v xml:space="preserve"> Craniata</v>
          </cell>
          <cell r="K5331" t="str">
            <v xml:space="preserve"> Vertebrata</v>
          </cell>
          <cell r="L5331" t="str">
            <v xml:space="preserve"> Euteleostomi</v>
          </cell>
          <cell r="M5331" t="str">
            <v>Mammalia</v>
          </cell>
          <cell r="N5331" t="str">
            <v xml:space="preserve"> Eutheria</v>
          </cell>
          <cell r="O5331" t="str">
            <v xml:space="preserve"> Euarchontoglires</v>
          </cell>
          <cell r="P5331" t="str">
            <v xml:space="preserve"> Primates</v>
          </cell>
          <cell r="Q5331" t="str">
            <v xml:space="preserve"> Haplorrhini</v>
          </cell>
          <cell r="R5331" t="str">
            <v>Catarrhini</v>
          </cell>
          <cell r="S5331" t="str">
            <v xml:space="preserve"> Hominidae</v>
          </cell>
          <cell r="T5331" t="str">
            <v xml:space="preserve"> Homo.</v>
          </cell>
        </row>
        <row r="5332">
          <cell r="B5332" t="str">
            <v>A0A0A1NLT3</v>
          </cell>
          <cell r="C5332" t="str">
            <v xml:space="preserve"> Rhizopus microsporus.</v>
          </cell>
          <cell r="E5332" t="str">
            <v xml:space="preserve"> NCBI_TaxID=58291 {ECO:0000313|EMBL:CEJ00413.1, ECO:0000313|Proteomes:UP000038169};</v>
          </cell>
          <cell r="G5332" t="str">
            <v>Eukaryota</v>
          </cell>
          <cell r="H5332" t="str">
            <v xml:space="preserve"> Fungi</v>
          </cell>
          <cell r="I5332" t="str">
            <v xml:space="preserve"> Fungi incertae sedis</v>
          </cell>
          <cell r="J5332" t="str">
            <v xml:space="preserve"> Mucoromycota</v>
          </cell>
          <cell r="K5332" t="str">
            <v xml:space="preserve"> Mucoromycotina</v>
          </cell>
          <cell r="L5332" t="str">
            <v>Mucorales</v>
          </cell>
          <cell r="M5332" t="str">
            <v xml:space="preserve"> Mucorineae</v>
          </cell>
          <cell r="N5332" t="str">
            <v xml:space="preserve"> Rhizopodaceae</v>
          </cell>
          <cell r="O5332" t="str">
            <v xml:space="preserve"> Rhizopus.</v>
          </cell>
        </row>
        <row r="5333">
          <cell r="B5333" t="str">
            <v>A0A0A1NU30</v>
          </cell>
          <cell r="C5333" t="str">
            <v xml:space="preserve"> Rhizopus microsporus.</v>
          </cell>
          <cell r="E5333" t="str">
            <v xml:space="preserve"> NCBI_TaxID=58291 {ECO:0000313|EMBL:CEI95258.1, ECO:0000313|Proteomes:UP000038169};</v>
          </cell>
          <cell r="G5333" t="str">
            <v>Eukaryota</v>
          </cell>
          <cell r="H5333" t="str">
            <v xml:space="preserve"> Fungi</v>
          </cell>
          <cell r="I5333" t="str">
            <v xml:space="preserve"> Fungi incertae sedis</v>
          </cell>
          <cell r="J5333" t="str">
            <v xml:space="preserve"> Mucoromycota</v>
          </cell>
          <cell r="K5333" t="str">
            <v xml:space="preserve"> Mucoromycotina</v>
          </cell>
          <cell r="L5333" t="str">
            <v>Mucorales</v>
          </cell>
          <cell r="M5333" t="str">
            <v xml:space="preserve"> Mucorineae</v>
          </cell>
          <cell r="N5333" t="str">
            <v xml:space="preserve"> Rhizopodaceae</v>
          </cell>
          <cell r="O5333" t="str">
            <v xml:space="preserve"> Rhizopus.</v>
          </cell>
        </row>
        <row r="5334">
          <cell r="B5334" t="str">
            <v>A0A0A1P7I3</v>
          </cell>
          <cell r="C5334" t="str">
            <v xml:space="preserve"> Rhizopus microsporus.</v>
          </cell>
          <cell r="E5334" t="str">
            <v xml:space="preserve"> NCBI_TaxID=58291 {ECO:0000313|EMBL:CEJ00912.1, ECO:0000313|Proteomes:UP000038169};</v>
          </cell>
          <cell r="G5334" t="str">
            <v>Eukaryota</v>
          </cell>
          <cell r="H5334" t="str">
            <v xml:space="preserve"> Fungi</v>
          </cell>
          <cell r="I5334" t="str">
            <v xml:space="preserve"> Fungi incertae sedis</v>
          </cell>
          <cell r="J5334" t="str">
            <v xml:space="preserve"> Mucoromycota</v>
          </cell>
          <cell r="K5334" t="str">
            <v xml:space="preserve"> Mucoromycotina</v>
          </cell>
          <cell r="L5334" t="str">
            <v>Mucorales</v>
          </cell>
          <cell r="M5334" t="str">
            <v xml:space="preserve"> Mucorineae</v>
          </cell>
          <cell r="N5334" t="str">
            <v xml:space="preserve"> Rhizopodaceae</v>
          </cell>
          <cell r="O5334" t="str">
            <v xml:space="preserve"> Rhizopus.</v>
          </cell>
        </row>
        <row r="5335">
          <cell r="B5335" t="str">
            <v>A0A0A1PHA8</v>
          </cell>
          <cell r="C5335" t="str">
            <v xml:space="preserve"> Rhizopus microsporus.</v>
          </cell>
          <cell r="E5335" t="str">
            <v xml:space="preserve"> NCBI_TaxID=58291 {ECO:0000313|EMBL:CEJ04250.1, ECO:0000313|Proteomes:UP000038169};</v>
          </cell>
          <cell r="G5335" t="str">
            <v>Eukaryota</v>
          </cell>
          <cell r="H5335" t="str">
            <v xml:space="preserve"> Fungi</v>
          </cell>
          <cell r="I5335" t="str">
            <v xml:space="preserve"> Fungi incertae sedis</v>
          </cell>
          <cell r="J5335" t="str">
            <v xml:space="preserve"> Mucoromycota</v>
          </cell>
          <cell r="K5335" t="str">
            <v xml:space="preserve"> Mucoromycotina</v>
          </cell>
          <cell r="L5335" t="str">
            <v>Mucorales</v>
          </cell>
          <cell r="M5335" t="str">
            <v xml:space="preserve"> Mucorineae</v>
          </cell>
          <cell r="N5335" t="str">
            <v xml:space="preserve"> Rhizopodaceae</v>
          </cell>
          <cell r="O5335" t="str">
            <v xml:space="preserve"> Rhizopus.</v>
          </cell>
        </row>
        <row r="5336">
          <cell r="B5336" t="str">
            <v>A0A0A1T4B7</v>
          </cell>
          <cell r="C5336" t="str">
            <v xml:space="preserve"> Torrubiella hemipterigena.</v>
          </cell>
          <cell r="E5336" t="str">
            <v xml:space="preserve"> NCBI_TaxID=1531966 {ECO:0000313|EMBL:CEJ80955.1, ECO:0000313|Proteomes:UP000039046};</v>
          </cell>
          <cell r="G5336" t="str">
            <v>Eukaryota</v>
          </cell>
          <cell r="H5336" t="str">
            <v xml:space="preserve"> Fungi</v>
          </cell>
          <cell r="I5336" t="str">
            <v xml:space="preserve"> Dikarya</v>
          </cell>
          <cell r="J5336" t="str">
            <v xml:space="preserve"> Ascomycota</v>
          </cell>
          <cell r="K5336" t="str">
            <v xml:space="preserve"> Pezizomycotina</v>
          </cell>
          <cell r="L5336" t="str">
            <v>Sordariomycetes</v>
          </cell>
          <cell r="M5336" t="str">
            <v xml:space="preserve"> Hypocreomycetidae</v>
          </cell>
          <cell r="N5336" t="str">
            <v xml:space="preserve"> Hypocreales</v>
          </cell>
          <cell r="O5336" t="str">
            <v xml:space="preserve"> Clavicipitaceae</v>
          </cell>
          <cell r="P5336" t="str">
            <v>Torrubiella.</v>
          </cell>
        </row>
        <row r="5337">
          <cell r="B5337" t="str">
            <v>A0A0A1TS76</v>
          </cell>
          <cell r="C5337" t="str">
            <v xml:space="preserve"> Torrubiella hemipterigena.</v>
          </cell>
          <cell r="E5337" t="str">
            <v xml:space="preserve"> NCBI_TaxID=1531966 {ECO:0000313|EMBL:CEJ94267.1, ECO:0000313|Proteomes:UP000039046};</v>
          </cell>
          <cell r="G5337" t="str">
            <v>Eukaryota</v>
          </cell>
          <cell r="H5337" t="str">
            <v xml:space="preserve"> Fungi</v>
          </cell>
          <cell r="I5337" t="str">
            <v xml:space="preserve"> Dikarya</v>
          </cell>
          <cell r="J5337" t="str">
            <v xml:space="preserve"> Ascomycota</v>
          </cell>
          <cell r="K5337" t="str">
            <v xml:space="preserve"> Pezizomycotina</v>
          </cell>
          <cell r="L5337" t="str">
            <v>Sordariomycetes</v>
          </cell>
          <cell r="M5337" t="str">
            <v xml:space="preserve"> Hypocreomycetidae</v>
          </cell>
          <cell r="N5337" t="str">
            <v xml:space="preserve"> Hypocreales</v>
          </cell>
          <cell r="O5337" t="str">
            <v xml:space="preserve"> Clavicipitaceae</v>
          </cell>
          <cell r="P5337" t="str">
            <v>Torrubiella.</v>
          </cell>
        </row>
        <row r="5338">
          <cell r="B5338" t="str">
            <v>A0A0A1U0K1</v>
          </cell>
          <cell r="C5338" t="str">
            <v xml:space="preserve"> Entamoeba invadens IP1.</v>
          </cell>
          <cell r="E5338" t="str">
            <v xml:space="preserve"> NCBI_TaxID=370355 {ECO:0000313|EMBL:ELP86083.1, ECO:0000313|Proteomes:UP000014680};</v>
          </cell>
          <cell r="G5338" t="str">
            <v>Eukaryota</v>
          </cell>
          <cell r="H5338" t="str">
            <v xml:space="preserve"> Amoebozoa</v>
          </cell>
          <cell r="I5338" t="str">
            <v xml:space="preserve"> Archamoebae</v>
          </cell>
          <cell r="J5338" t="str">
            <v xml:space="preserve"> Entamoebidae</v>
          </cell>
          <cell r="K5338" t="str">
            <v xml:space="preserve"> Entamoeba.</v>
          </cell>
        </row>
        <row r="5339">
          <cell r="B5339" t="str">
            <v>A0A0A1V2Q8</v>
          </cell>
          <cell r="C5339" t="str">
            <v xml:space="preserve"> Metarhizium robertsii.</v>
          </cell>
          <cell r="E5339" t="str">
            <v xml:space="preserve"> NCBI_TaxID=568076 {ECO:0000313|EMBL:EXV04444.1, ECO:0000313|Proteomes:UP000030151};</v>
          </cell>
          <cell r="G5339" t="str">
            <v>Eukaryota</v>
          </cell>
          <cell r="H5339" t="str">
            <v xml:space="preserve"> Fungi</v>
          </cell>
          <cell r="I5339" t="str">
            <v xml:space="preserve"> Dikarya</v>
          </cell>
          <cell r="J5339" t="str">
            <v xml:space="preserve"> Ascomycota</v>
          </cell>
          <cell r="K5339" t="str">
            <v xml:space="preserve"> Pezizomycotina</v>
          </cell>
          <cell r="L5339" t="str">
            <v>Sordariomycetes</v>
          </cell>
          <cell r="M5339" t="str">
            <v xml:space="preserve"> Hypocreomycetidae</v>
          </cell>
          <cell r="N5339" t="str">
            <v xml:space="preserve"> Hypocreales</v>
          </cell>
          <cell r="O5339" t="str">
            <v xml:space="preserve"> Clavicipitaceae</v>
          </cell>
          <cell r="P5339" t="str">
            <v>Metarhizium.</v>
          </cell>
        </row>
        <row r="5340">
          <cell r="B5340" t="str">
            <v>A0A0A2I367</v>
          </cell>
          <cell r="C5340" t="str">
            <v xml:space="preserve"> Penicillium expansum (Blue mold rot fungus).</v>
          </cell>
          <cell r="E5340" t="str">
            <v xml:space="preserve"> NCBI_TaxID=27334 {ECO:0000313|EMBL:KGO59286.1, ECO:0000313|Proteomes:UP000030143};</v>
          </cell>
          <cell r="G5340" t="str">
            <v>Eukaryota</v>
          </cell>
          <cell r="H5340" t="str">
            <v xml:space="preserve"> Fungi</v>
          </cell>
          <cell r="I5340" t="str">
            <v xml:space="preserve"> Dikarya</v>
          </cell>
          <cell r="J5340" t="str">
            <v xml:space="preserve"> Ascomycota</v>
          </cell>
          <cell r="K5340" t="str">
            <v xml:space="preserve"> Pezizomycotina</v>
          </cell>
          <cell r="L5340" t="str">
            <v xml:space="preserve"> Eurotiomycetes</v>
          </cell>
          <cell r="M5340" t="str">
            <v>Eurotiomycetidae</v>
          </cell>
          <cell r="N5340" t="str">
            <v xml:space="preserve"> Eurotiales</v>
          </cell>
          <cell r="O5340" t="str">
            <v xml:space="preserve"> Aspergillaceae</v>
          </cell>
          <cell r="P5340" t="str">
            <v xml:space="preserve"> Penicillium.</v>
          </cell>
        </row>
        <row r="5341">
          <cell r="B5341" t="str">
            <v>A0A0A2IP77</v>
          </cell>
          <cell r="C5341" t="str">
            <v xml:space="preserve"> Penicillium expansum (Blue mold rot fungus).</v>
          </cell>
          <cell r="E5341" t="str">
            <v xml:space="preserve"> NCBI_TaxID=27334 {ECO:0000313|EMBL:KGO53152.1, ECO:0000313|Proteomes:UP000030143};</v>
          </cell>
          <cell r="G5341" t="str">
            <v>Eukaryota</v>
          </cell>
          <cell r="H5341" t="str">
            <v xml:space="preserve"> Fungi</v>
          </cell>
          <cell r="I5341" t="str">
            <v xml:space="preserve"> Dikarya</v>
          </cell>
          <cell r="J5341" t="str">
            <v xml:space="preserve"> Ascomycota</v>
          </cell>
          <cell r="K5341" t="str">
            <v xml:space="preserve"> Pezizomycotina</v>
          </cell>
          <cell r="L5341" t="str">
            <v xml:space="preserve"> Eurotiomycetes</v>
          </cell>
          <cell r="M5341" t="str">
            <v>Eurotiomycetidae</v>
          </cell>
          <cell r="N5341" t="str">
            <v xml:space="preserve"> Eurotiales</v>
          </cell>
          <cell r="O5341" t="str">
            <v xml:space="preserve"> Aspergillaceae</v>
          </cell>
          <cell r="P5341" t="str">
            <v xml:space="preserve"> Penicillium.</v>
          </cell>
        </row>
        <row r="5342">
          <cell r="B5342" t="str">
            <v>A0A0A2K7F4</v>
          </cell>
          <cell r="C5342" t="str">
            <v xml:space="preserve"> Penicillium italicum (Blue mold).</v>
          </cell>
          <cell r="E5342" t="str">
            <v xml:space="preserve"> NCBI_TaxID=40296 {ECO:0000313|EMBL:KGO63749.1, ECO:0000313|Proteomes:UP000030104};</v>
          </cell>
          <cell r="G5342" t="str">
            <v>Eukaryota</v>
          </cell>
          <cell r="H5342" t="str">
            <v xml:space="preserve"> Fungi</v>
          </cell>
          <cell r="I5342" t="str">
            <v xml:space="preserve"> Dikarya</v>
          </cell>
          <cell r="J5342" t="str">
            <v xml:space="preserve"> Ascomycota</v>
          </cell>
          <cell r="K5342" t="str">
            <v xml:space="preserve"> Pezizomycotina</v>
          </cell>
          <cell r="L5342" t="str">
            <v xml:space="preserve"> Eurotiomycetes</v>
          </cell>
          <cell r="M5342" t="str">
            <v>Eurotiomycetidae</v>
          </cell>
          <cell r="N5342" t="str">
            <v xml:space="preserve"> Eurotiales</v>
          </cell>
          <cell r="O5342" t="str">
            <v xml:space="preserve"> Aspergillaceae</v>
          </cell>
          <cell r="P5342" t="str">
            <v xml:space="preserve"> Penicillium.</v>
          </cell>
        </row>
        <row r="5343">
          <cell r="B5343" t="str">
            <v>A0A0A2KVS6</v>
          </cell>
          <cell r="C5343" t="str">
            <v xml:space="preserve"> Penicillium italicum (Blue mold).</v>
          </cell>
          <cell r="E5343" t="str">
            <v xml:space="preserve"> NCBI_TaxID=40296 {ECO:0000313|EMBL:KGO68465.1, ECO:0000313|Proteomes:UP000030104};</v>
          </cell>
          <cell r="G5343" t="str">
            <v>Eukaryota</v>
          </cell>
          <cell r="H5343" t="str">
            <v xml:space="preserve"> Fungi</v>
          </cell>
          <cell r="I5343" t="str">
            <v xml:space="preserve"> Dikarya</v>
          </cell>
          <cell r="J5343" t="str">
            <v xml:space="preserve"> Ascomycota</v>
          </cell>
          <cell r="K5343" t="str">
            <v xml:space="preserve"> Pezizomycotina</v>
          </cell>
          <cell r="L5343" t="str">
            <v xml:space="preserve"> Eurotiomycetes</v>
          </cell>
          <cell r="M5343" t="str">
            <v>Eurotiomycetidae</v>
          </cell>
          <cell r="N5343" t="str">
            <v xml:space="preserve"> Eurotiales</v>
          </cell>
          <cell r="O5343" t="str">
            <v xml:space="preserve"> Aspergillaceae</v>
          </cell>
          <cell r="P5343" t="str">
            <v xml:space="preserve"> Penicillium.</v>
          </cell>
        </row>
        <row r="5344">
          <cell r="B5344" t="str">
            <v>A0A0A2UZ74</v>
          </cell>
          <cell r="C5344" t="str">
            <v xml:space="preserve"> Paracoccidioides lutzii (strain ATCC MYA-826 / Pb01) (Paracoccidioides brasiliensis).</v>
          </cell>
          <cell r="E5344" t="str">
            <v xml:space="preserve"> NCBI_TaxID=502779 {ECO:0000313|EMBL:KGQ00881.1, ECO:0000313|Proteomes:UP000002059};</v>
          </cell>
          <cell r="G5344" t="str">
            <v>Eukaryota</v>
          </cell>
          <cell r="H5344" t="str">
            <v xml:space="preserve"> Fungi</v>
          </cell>
          <cell r="I5344" t="str">
            <v xml:space="preserve"> Dikarya</v>
          </cell>
          <cell r="J5344" t="str">
            <v xml:space="preserve"> Ascomycota</v>
          </cell>
          <cell r="K5344" t="str">
            <v xml:space="preserve"> Pezizomycotina</v>
          </cell>
          <cell r="L5344" t="str">
            <v xml:space="preserve"> Eurotiomycetes</v>
          </cell>
          <cell r="M5344" t="str">
            <v>Eurotiomycetidae</v>
          </cell>
          <cell r="N5344" t="str">
            <v xml:space="preserve"> Onygenales</v>
          </cell>
          <cell r="O5344" t="str">
            <v xml:space="preserve"> Onygenales incertae sedis</v>
          </cell>
          <cell r="P5344" t="str">
            <v>Paracoccidioides.</v>
          </cell>
        </row>
        <row r="5345">
          <cell r="B5345" t="str">
            <v>A0A0A2V3C5</v>
          </cell>
          <cell r="C5345" t="str">
            <v xml:space="preserve"> Paracoccidioides lutzii (strain ATCC MYA-826 / Pb01) (Paracoccidioides brasiliensis).</v>
          </cell>
          <cell r="E5345" t="str">
            <v xml:space="preserve"> NCBI_TaxID=502779 {ECO:0000313|EMBL:KGQ00882.1, ECO:0000313|Proteomes:UP000002059};</v>
          </cell>
          <cell r="G5345" t="str">
            <v>Eukaryota</v>
          </cell>
          <cell r="H5345" t="str">
            <v xml:space="preserve"> Fungi</v>
          </cell>
          <cell r="I5345" t="str">
            <v xml:space="preserve"> Dikarya</v>
          </cell>
          <cell r="J5345" t="str">
            <v xml:space="preserve"> Ascomycota</v>
          </cell>
          <cell r="K5345" t="str">
            <v xml:space="preserve"> Pezizomycotina</v>
          </cell>
          <cell r="L5345" t="str">
            <v xml:space="preserve"> Eurotiomycetes</v>
          </cell>
          <cell r="M5345" t="str">
            <v>Eurotiomycetidae</v>
          </cell>
          <cell r="N5345" t="str">
            <v xml:space="preserve"> Onygenales</v>
          </cell>
          <cell r="O5345" t="str">
            <v xml:space="preserve"> Onygenales incertae sedis</v>
          </cell>
          <cell r="P5345" t="str">
            <v>Paracoccidioides.</v>
          </cell>
        </row>
        <row r="5346">
          <cell r="B5346" t="str">
            <v>A0A0A2V9Z5</v>
          </cell>
          <cell r="C5346" t="str">
            <v xml:space="preserve"> Beauveria bassiana D1-5.</v>
          </cell>
          <cell r="E5346" t="str">
            <v xml:space="preserve"> NCBI_TaxID=1245745 {ECO:0000313|EMBL:KGQ04338.1, ECO:0000313|Proteomes:UP000030106};</v>
          </cell>
          <cell r="G5346" t="str">
            <v>Eukaryota</v>
          </cell>
          <cell r="H5346" t="str">
            <v xml:space="preserve"> Fungi</v>
          </cell>
          <cell r="I5346" t="str">
            <v xml:space="preserve"> Dikarya</v>
          </cell>
          <cell r="J5346" t="str">
            <v xml:space="preserve"> Ascomycota</v>
          </cell>
          <cell r="K5346" t="str">
            <v xml:space="preserve"> Pezizomycotina</v>
          </cell>
          <cell r="L5346" t="str">
            <v>Sordariomycetes</v>
          </cell>
          <cell r="M5346" t="str">
            <v xml:space="preserve"> Hypocreomycetidae</v>
          </cell>
          <cell r="N5346" t="str">
            <v xml:space="preserve"> Hypocreales</v>
          </cell>
          <cell r="O5346" t="str">
            <v xml:space="preserve"> Cordycipitaceae</v>
          </cell>
          <cell r="P5346" t="str">
            <v>Beauveria.</v>
          </cell>
        </row>
        <row r="5347">
          <cell r="B5347" t="str">
            <v>A0A0A2VBR9</v>
          </cell>
          <cell r="C5347" t="str">
            <v xml:space="preserve"> Beauveria bassiana D1-5.</v>
          </cell>
          <cell r="E5347" t="str">
            <v xml:space="preserve"> NCBI_TaxID=1245745 {ECO:0000313|EMBL:KGQ05336.1, ECO:0000313|Proteomes:UP000030106};</v>
          </cell>
          <cell r="G5347" t="str">
            <v>Eukaryota</v>
          </cell>
          <cell r="H5347" t="str">
            <v xml:space="preserve"> Fungi</v>
          </cell>
          <cell r="I5347" t="str">
            <v xml:space="preserve"> Dikarya</v>
          </cell>
          <cell r="J5347" t="str">
            <v xml:space="preserve"> Ascomycota</v>
          </cell>
          <cell r="K5347" t="str">
            <v xml:space="preserve"> Pezizomycotina</v>
          </cell>
          <cell r="L5347" t="str">
            <v>Sordariomycetes</v>
          </cell>
          <cell r="M5347" t="str">
            <v xml:space="preserve"> Hypocreomycetidae</v>
          </cell>
          <cell r="N5347" t="str">
            <v xml:space="preserve"> Hypocreales</v>
          </cell>
          <cell r="O5347" t="str">
            <v xml:space="preserve"> Cordycipitaceae</v>
          </cell>
          <cell r="P5347" t="str">
            <v>Beauveria.</v>
          </cell>
        </row>
        <row r="5348">
          <cell r="B5348" t="str">
            <v>A0A0A8L8U2</v>
          </cell>
          <cell r="C5348" t="str">
            <v xml:space="preserve"> Kluyveromyces dobzhanskii CBS 2104.</v>
          </cell>
          <cell r="E5348" t="str">
            <v xml:space="preserve"> NCBI_TaxID=1427455 {ECO:0000313|EMBL:CDO95501.1, ECO:0000313|Proteomes:UP000031516};</v>
          </cell>
          <cell r="G5348" t="str">
            <v>Eukaryota</v>
          </cell>
          <cell r="H5348" t="str">
            <v xml:space="preserve"> Fungi</v>
          </cell>
          <cell r="I5348" t="str">
            <v xml:space="preserve"> Dikarya</v>
          </cell>
          <cell r="J5348" t="str">
            <v xml:space="preserve"> Ascomycota</v>
          </cell>
          <cell r="K5348" t="str">
            <v xml:space="preserve"> Saccharomycotina</v>
          </cell>
          <cell r="L5348" t="str">
            <v>Saccharomycetes</v>
          </cell>
          <cell r="M5348" t="str">
            <v xml:space="preserve"> Saccharomycetales</v>
          </cell>
          <cell r="N5348" t="str">
            <v xml:space="preserve"> Saccharomycetaceae</v>
          </cell>
          <cell r="O5348" t="str">
            <v xml:space="preserve"> Kluyveromyces.</v>
          </cell>
        </row>
        <row r="5349">
          <cell r="B5349" t="str">
            <v>A0A0A8LBR6</v>
          </cell>
          <cell r="C5349" t="str">
            <v xml:space="preserve"> Kluyveromyces dobzhanskii CBS 2104.</v>
          </cell>
          <cell r="E5349" t="str">
            <v xml:space="preserve"> NCBI_TaxID=1427455 {ECO:0000313|EMBL:CDO95620.1, ECO:0000313|Proteomes:UP000031516};</v>
          </cell>
          <cell r="G5349" t="str">
            <v>Eukaryota</v>
          </cell>
          <cell r="H5349" t="str">
            <v xml:space="preserve"> Fungi</v>
          </cell>
          <cell r="I5349" t="str">
            <v xml:space="preserve"> Dikarya</v>
          </cell>
          <cell r="J5349" t="str">
            <v xml:space="preserve"> Ascomycota</v>
          </cell>
          <cell r="K5349" t="str">
            <v xml:space="preserve"> Saccharomycotina</v>
          </cell>
          <cell r="L5349" t="str">
            <v>Saccharomycetes</v>
          </cell>
          <cell r="M5349" t="str">
            <v xml:space="preserve"> Saccharomycetales</v>
          </cell>
          <cell r="N5349" t="str">
            <v xml:space="preserve"> Saccharomycetaceae</v>
          </cell>
          <cell r="O5349" t="str">
            <v xml:space="preserve"> Kluyveromyces.</v>
          </cell>
        </row>
        <row r="5350">
          <cell r="B5350" t="str">
            <v>A0A0B0MGX7</v>
          </cell>
          <cell r="C5350" t="str">
            <v xml:space="preserve"> Gossypium arboreum (Tree cotton) (Gossypium nanking).</v>
          </cell>
          <cell r="E5350" t="str">
            <v xml:space="preserve"> NCBI_TaxID=29729 {ECO:0000313|EMBL:KHG01383.1, ECO:0000313|Proteomes:UP000032142};</v>
          </cell>
          <cell r="G5350" t="str">
            <v>Eukaryota</v>
          </cell>
          <cell r="H5350" t="str">
            <v xml:space="preserve"> Viridiplantae</v>
          </cell>
          <cell r="I5350" t="str">
            <v xml:space="preserve"> Streptophyta</v>
          </cell>
          <cell r="J5350" t="str">
            <v xml:space="preserve"> Embryophyta</v>
          </cell>
          <cell r="K5350" t="str">
            <v xml:space="preserve"> Tracheophyta</v>
          </cell>
          <cell r="L5350" t="str">
            <v>Spermatophyta</v>
          </cell>
          <cell r="M5350" t="str">
            <v xml:space="preserve"> Magnoliophyta</v>
          </cell>
          <cell r="N5350" t="str">
            <v xml:space="preserve"> eudicotyledons</v>
          </cell>
          <cell r="O5350" t="str">
            <v xml:space="preserve"> Gunneridae</v>
          </cell>
          <cell r="P5350" t="str">
            <v>Pentapetalae</v>
          </cell>
          <cell r="Q5350" t="str">
            <v xml:space="preserve"> rosids</v>
          </cell>
          <cell r="R5350" t="str">
            <v xml:space="preserve"> malvids</v>
          </cell>
          <cell r="S5350" t="str">
            <v xml:space="preserve"> Malvales</v>
          </cell>
          <cell r="T5350" t="str">
            <v xml:space="preserve"> Malvaceae</v>
          </cell>
          <cell r="U5350" t="str">
            <v xml:space="preserve"> Malvoideae</v>
          </cell>
        </row>
        <row r="5351">
          <cell r="B5351" t="str">
            <v>A0A0B0MI01</v>
          </cell>
          <cell r="C5351" t="str">
            <v xml:space="preserve"> Gossypium arboreum (Tree cotton) (Gossypium nanking).</v>
          </cell>
          <cell r="E5351" t="str">
            <v xml:space="preserve"> NCBI_TaxID=29729 {ECO:0000313|EMBL:KHG00012.1, ECO:0000313|Proteomes:UP000032142};</v>
          </cell>
          <cell r="G5351" t="str">
            <v>Eukaryota</v>
          </cell>
          <cell r="H5351" t="str">
            <v xml:space="preserve"> Viridiplantae</v>
          </cell>
          <cell r="I5351" t="str">
            <v xml:space="preserve"> Streptophyta</v>
          </cell>
          <cell r="J5351" t="str">
            <v xml:space="preserve"> Embryophyta</v>
          </cell>
          <cell r="K5351" t="str">
            <v xml:space="preserve"> Tracheophyta</v>
          </cell>
          <cell r="L5351" t="str">
            <v>Spermatophyta</v>
          </cell>
          <cell r="M5351" t="str">
            <v xml:space="preserve"> Magnoliophyta</v>
          </cell>
          <cell r="N5351" t="str">
            <v xml:space="preserve"> eudicotyledons</v>
          </cell>
          <cell r="O5351" t="str">
            <v xml:space="preserve"> Gunneridae</v>
          </cell>
          <cell r="P5351" t="str">
            <v>Pentapetalae</v>
          </cell>
          <cell r="Q5351" t="str">
            <v xml:space="preserve"> rosids</v>
          </cell>
          <cell r="R5351" t="str">
            <v xml:space="preserve"> malvids</v>
          </cell>
          <cell r="S5351" t="str">
            <v xml:space="preserve"> Malvales</v>
          </cell>
          <cell r="T5351" t="str">
            <v xml:space="preserve"> Malvaceae</v>
          </cell>
          <cell r="U5351" t="str">
            <v xml:space="preserve"> Malvoideae</v>
          </cell>
        </row>
        <row r="5352">
          <cell r="B5352" t="str">
            <v>A0A0B0MMM3</v>
          </cell>
          <cell r="C5352" t="str">
            <v xml:space="preserve"> Gossypium arboreum (Tree cotton) (Gossypium nanking).</v>
          </cell>
          <cell r="E5352" t="str">
            <v xml:space="preserve"> NCBI_TaxID=29729 {ECO:0000313|EMBL:KHG00734.1, ECO:0000313|Proteomes:UP000032142};</v>
          </cell>
          <cell r="G5352" t="str">
            <v>Eukaryota</v>
          </cell>
          <cell r="H5352" t="str">
            <v xml:space="preserve"> Viridiplantae</v>
          </cell>
          <cell r="I5352" t="str">
            <v xml:space="preserve"> Streptophyta</v>
          </cell>
          <cell r="J5352" t="str">
            <v xml:space="preserve"> Embryophyta</v>
          </cell>
          <cell r="K5352" t="str">
            <v xml:space="preserve"> Tracheophyta</v>
          </cell>
          <cell r="L5352" t="str">
            <v>Spermatophyta</v>
          </cell>
          <cell r="M5352" t="str">
            <v xml:space="preserve"> Magnoliophyta</v>
          </cell>
          <cell r="N5352" t="str">
            <v xml:space="preserve"> eudicotyledons</v>
          </cell>
          <cell r="O5352" t="str">
            <v xml:space="preserve"> Gunneridae</v>
          </cell>
          <cell r="P5352" t="str">
            <v>Pentapetalae</v>
          </cell>
          <cell r="Q5352" t="str">
            <v xml:space="preserve"> rosids</v>
          </cell>
          <cell r="R5352" t="str">
            <v xml:space="preserve"> malvids</v>
          </cell>
          <cell r="S5352" t="str">
            <v xml:space="preserve"> Malvales</v>
          </cell>
          <cell r="T5352" t="str">
            <v xml:space="preserve"> Malvaceae</v>
          </cell>
          <cell r="U5352" t="str">
            <v xml:space="preserve"> Malvoideae</v>
          </cell>
        </row>
        <row r="5353">
          <cell r="B5353" t="str">
            <v>A0A0B0MUS4</v>
          </cell>
          <cell r="C5353" t="str">
            <v xml:space="preserve"> Gossypium arboreum (Tree cotton) (Gossypium nanking).</v>
          </cell>
          <cell r="E5353" t="str">
            <v xml:space="preserve"> NCBI_TaxID=29729 {ECO:0000313|EMBL:KHG03239.1, ECO:0000313|Proteomes:UP000032142};</v>
          </cell>
          <cell r="G5353" t="str">
            <v>Eukaryota</v>
          </cell>
          <cell r="H5353" t="str">
            <v xml:space="preserve"> Viridiplantae</v>
          </cell>
          <cell r="I5353" t="str">
            <v xml:space="preserve"> Streptophyta</v>
          </cell>
          <cell r="J5353" t="str">
            <v xml:space="preserve"> Embryophyta</v>
          </cell>
          <cell r="K5353" t="str">
            <v xml:space="preserve"> Tracheophyta</v>
          </cell>
          <cell r="L5353" t="str">
            <v>Spermatophyta</v>
          </cell>
          <cell r="M5353" t="str">
            <v xml:space="preserve"> Magnoliophyta</v>
          </cell>
          <cell r="N5353" t="str">
            <v xml:space="preserve"> eudicotyledons</v>
          </cell>
          <cell r="O5353" t="str">
            <v xml:space="preserve"> Gunneridae</v>
          </cell>
          <cell r="P5353" t="str">
            <v>Pentapetalae</v>
          </cell>
          <cell r="Q5353" t="str">
            <v xml:space="preserve"> rosids</v>
          </cell>
          <cell r="R5353" t="str">
            <v xml:space="preserve"> malvids</v>
          </cell>
          <cell r="S5353" t="str">
            <v xml:space="preserve"> Malvales</v>
          </cell>
          <cell r="T5353" t="str">
            <v xml:space="preserve"> Malvaceae</v>
          </cell>
          <cell r="U5353" t="str">
            <v xml:space="preserve"> Malvoideae</v>
          </cell>
        </row>
        <row r="5354">
          <cell r="B5354" t="str">
            <v>A0A0B0MXH2</v>
          </cell>
          <cell r="C5354" t="str">
            <v xml:space="preserve"> Gossypium arboreum (Tree cotton) (Gossypium nanking).</v>
          </cell>
          <cell r="E5354" t="str">
            <v xml:space="preserve"> NCBI_TaxID=29729 {ECO:0000313|EMBL:KHG03636.1, ECO:0000313|Proteomes:UP000032142};</v>
          </cell>
          <cell r="G5354" t="str">
            <v>Eukaryota</v>
          </cell>
          <cell r="H5354" t="str">
            <v xml:space="preserve"> Viridiplantae</v>
          </cell>
          <cell r="I5354" t="str">
            <v xml:space="preserve"> Streptophyta</v>
          </cell>
          <cell r="J5354" t="str">
            <v xml:space="preserve"> Embryophyta</v>
          </cell>
          <cell r="K5354" t="str">
            <v xml:space="preserve"> Tracheophyta</v>
          </cell>
          <cell r="L5354" t="str">
            <v>Spermatophyta</v>
          </cell>
          <cell r="M5354" t="str">
            <v xml:space="preserve"> Magnoliophyta</v>
          </cell>
          <cell r="N5354" t="str">
            <v xml:space="preserve"> eudicotyledons</v>
          </cell>
          <cell r="O5354" t="str">
            <v xml:space="preserve"> Gunneridae</v>
          </cell>
          <cell r="P5354" t="str">
            <v>Pentapetalae</v>
          </cell>
          <cell r="Q5354" t="str">
            <v xml:space="preserve"> rosids</v>
          </cell>
          <cell r="R5354" t="str">
            <v xml:space="preserve"> malvids</v>
          </cell>
          <cell r="S5354" t="str">
            <v xml:space="preserve"> Malvales</v>
          </cell>
          <cell r="T5354" t="str">
            <v xml:space="preserve"> Malvaceae</v>
          </cell>
          <cell r="U5354" t="str">
            <v xml:space="preserve"> Malvoideae</v>
          </cell>
        </row>
        <row r="5355">
          <cell r="B5355" t="str">
            <v>A0A0B0N287</v>
          </cell>
          <cell r="C5355" t="str">
            <v xml:space="preserve"> Gossypium arboreum (Tree cotton) (Gossypium nanking).</v>
          </cell>
          <cell r="E5355" t="str">
            <v xml:space="preserve"> NCBI_TaxID=29729 {ECO:0000313|EMBL:KHG07130.1, ECO:0000313|Proteomes:UP000032142};</v>
          </cell>
          <cell r="G5355" t="str">
            <v>Eukaryota</v>
          </cell>
          <cell r="H5355" t="str">
            <v xml:space="preserve"> Viridiplantae</v>
          </cell>
          <cell r="I5355" t="str">
            <v xml:space="preserve"> Streptophyta</v>
          </cell>
          <cell r="J5355" t="str">
            <v xml:space="preserve"> Embryophyta</v>
          </cell>
          <cell r="K5355" t="str">
            <v xml:space="preserve"> Tracheophyta</v>
          </cell>
          <cell r="L5355" t="str">
            <v>Spermatophyta</v>
          </cell>
          <cell r="M5355" t="str">
            <v xml:space="preserve"> Magnoliophyta</v>
          </cell>
          <cell r="N5355" t="str">
            <v xml:space="preserve"> eudicotyledons</v>
          </cell>
          <cell r="O5355" t="str">
            <v xml:space="preserve"> Gunneridae</v>
          </cell>
          <cell r="P5355" t="str">
            <v>Pentapetalae</v>
          </cell>
          <cell r="Q5355" t="str">
            <v xml:space="preserve"> rosids</v>
          </cell>
          <cell r="R5355" t="str">
            <v xml:space="preserve"> malvids</v>
          </cell>
          <cell r="S5355" t="str">
            <v xml:space="preserve"> Malvales</v>
          </cell>
          <cell r="T5355" t="str">
            <v xml:space="preserve"> Malvaceae</v>
          </cell>
          <cell r="U5355" t="str">
            <v xml:space="preserve"> Malvoideae</v>
          </cell>
        </row>
        <row r="5356">
          <cell r="B5356" t="str">
            <v>A0A0B0N3C6</v>
          </cell>
          <cell r="C5356" t="str">
            <v xml:space="preserve"> Gossypium arboreum (Tree cotton) (Gossypium nanking).</v>
          </cell>
          <cell r="E5356" t="str">
            <v xml:space="preserve"> NCBI_TaxID=29729 {ECO:0000313|EMBL:KHG05706.1, ECO:0000313|Proteomes:UP000032142};</v>
          </cell>
          <cell r="G5356" t="str">
            <v>Eukaryota</v>
          </cell>
          <cell r="H5356" t="str">
            <v xml:space="preserve"> Viridiplantae</v>
          </cell>
          <cell r="I5356" t="str">
            <v xml:space="preserve"> Streptophyta</v>
          </cell>
          <cell r="J5356" t="str">
            <v xml:space="preserve"> Embryophyta</v>
          </cell>
          <cell r="K5356" t="str">
            <v xml:space="preserve"> Tracheophyta</v>
          </cell>
          <cell r="L5356" t="str">
            <v>Spermatophyta</v>
          </cell>
          <cell r="M5356" t="str">
            <v xml:space="preserve"> Magnoliophyta</v>
          </cell>
          <cell r="N5356" t="str">
            <v xml:space="preserve"> eudicotyledons</v>
          </cell>
          <cell r="O5356" t="str">
            <v xml:space="preserve"> Gunneridae</v>
          </cell>
          <cell r="P5356" t="str">
            <v>Pentapetalae</v>
          </cell>
          <cell r="Q5356" t="str">
            <v xml:space="preserve"> rosids</v>
          </cell>
          <cell r="R5356" t="str">
            <v xml:space="preserve"> malvids</v>
          </cell>
          <cell r="S5356" t="str">
            <v xml:space="preserve"> Malvales</v>
          </cell>
          <cell r="T5356" t="str">
            <v xml:space="preserve"> Malvaceae</v>
          </cell>
          <cell r="U5356" t="str">
            <v xml:space="preserve"> Malvoideae</v>
          </cell>
        </row>
        <row r="5357">
          <cell r="B5357" t="str">
            <v>A0A0B0N5J5</v>
          </cell>
          <cell r="C5357" t="str">
            <v xml:space="preserve"> Gossypium arboreum (Tree cotton) (Gossypium nanking).</v>
          </cell>
          <cell r="E5357" t="str">
            <v xml:space="preserve"> NCBI_TaxID=29729 {ECO:0000313|EMBL:KHG07129.1, ECO:0000313|Proteomes:UP000032142};</v>
          </cell>
          <cell r="G5357" t="str">
            <v>Eukaryota</v>
          </cell>
          <cell r="H5357" t="str">
            <v xml:space="preserve"> Viridiplantae</v>
          </cell>
          <cell r="I5357" t="str">
            <v xml:space="preserve"> Streptophyta</v>
          </cell>
          <cell r="J5357" t="str">
            <v xml:space="preserve"> Embryophyta</v>
          </cell>
          <cell r="K5357" t="str">
            <v xml:space="preserve"> Tracheophyta</v>
          </cell>
          <cell r="L5357" t="str">
            <v>Spermatophyta</v>
          </cell>
          <cell r="M5357" t="str">
            <v xml:space="preserve"> Magnoliophyta</v>
          </cell>
          <cell r="N5357" t="str">
            <v xml:space="preserve"> eudicotyledons</v>
          </cell>
          <cell r="O5357" t="str">
            <v xml:space="preserve"> Gunneridae</v>
          </cell>
          <cell r="P5357" t="str">
            <v>Pentapetalae</v>
          </cell>
          <cell r="Q5357" t="str">
            <v xml:space="preserve"> rosids</v>
          </cell>
          <cell r="R5357" t="str">
            <v xml:space="preserve"> malvids</v>
          </cell>
          <cell r="S5357" t="str">
            <v xml:space="preserve"> Malvales</v>
          </cell>
          <cell r="T5357" t="str">
            <v xml:space="preserve"> Malvaceae</v>
          </cell>
          <cell r="U5357" t="str">
            <v xml:space="preserve"> Malvoideae</v>
          </cell>
        </row>
        <row r="5358">
          <cell r="B5358" t="str">
            <v>A0A0B0NBU7</v>
          </cell>
          <cell r="C5358" t="str">
            <v xml:space="preserve"> Gossypium arboreum (Tree cotton) (Gossypium nanking).</v>
          </cell>
          <cell r="E5358" t="str">
            <v xml:space="preserve"> NCBI_TaxID=29729 {ECO:0000313|EMBL:KHG10147.1, ECO:0000313|Proteomes:UP000032142};</v>
          </cell>
          <cell r="G5358" t="str">
            <v>Eukaryota</v>
          </cell>
          <cell r="H5358" t="str">
            <v xml:space="preserve"> Viridiplantae</v>
          </cell>
          <cell r="I5358" t="str">
            <v xml:space="preserve"> Streptophyta</v>
          </cell>
          <cell r="J5358" t="str">
            <v xml:space="preserve"> Embryophyta</v>
          </cell>
          <cell r="K5358" t="str">
            <v xml:space="preserve"> Tracheophyta</v>
          </cell>
          <cell r="L5358" t="str">
            <v>Spermatophyta</v>
          </cell>
          <cell r="M5358" t="str">
            <v xml:space="preserve"> Magnoliophyta</v>
          </cell>
          <cell r="N5358" t="str">
            <v xml:space="preserve"> eudicotyledons</v>
          </cell>
          <cell r="O5358" t="str">
            <v xml:space="preserve"> Gunneridae</v>
          </cell>
          <cell r="P5358" t="str">
            <v>Pentapetalae</v>
          </cell>
          <cell r="Q5358" t="str">
            <v xml:space="preserve"> rosids</v>
          </cell>
          <cell r="R5358" t="str">
            <v xml:space="preserve"> malvids</v>
          </cell>
          <cell r="S5358" t="str">
            <v xml:space="preserve"> Malvales</v>
          </cell>
          <cell r="T5358" t="str">
            <v xml:space="preserve"> Malvaceae</v>
          </cell>
          <cell r="U5358" t="str">
            <v xml:space="preserve"> Malvoideae</v>
          </cell>
        </row>
        <row r="5359">
          <cell r="B5359" t="str">
            <v>A0A0B0NKW9</v>
          </cell>
          <cell r="C5359" t="str">
            <v xml:space="preserve"> Gossypium arboreum (Tree cotton) (Gossypium nanking).</v>
          </cell>
          <cell r="E5359" t="str">
            <v xml:space="preserve"> NCBI_TaxID=29729 {ECO:0000313|EMBL:KHG11726.1, ECO:0000313|Proteomes:UP000032142};</v>
          </cell>
          <cell r="G5359" t="str">
            <v>Eukaryota</v>
          </cell>
          <cell r="H5359" t="str">
            <v xml:space="preserve"> Viridiplantae</v>
          </cell>
          <cell r="I5359" t="str">
            <v xml:space="preserve"> Streptophyta</v>
          </cell>
          <cell r="J5359" t="str">
            <v xml:space="preserve"> Embryophyta</v>
          </cell>
          <cell r="K5359" t="str">
            <v xml:space="preserve"> Tracheophyta</v>
          </cell>
          <cell r="L5359" t="str">
            <v>Spermatophyta</v>
          </cell>
          <cell r="M5359" t="str">
            <v xml:space="preserve"> Magnoliophyta</v>
          </cell>
          <cell r="N5359" t="str">
            <v xml:space="preserve"> eudicotyledons</v>
          </cell>
          <cell r="O5359" t="str">
            <v xml:space="preserve"> Gunneridae</v>
          </cell>
          <cell r="P5359" t="str">
            <v>Pentapetalae</v>
          </cell>
          <cell r="Q5359" t="str">
            <v xml:space="preserve"> rosids</v>
          </cell>
          <cell r="R5359" t="str">
            <v xml:space="preserve"> malvids</v>
          </cell>
          <cell r="S5359" t="str">
            <v xml:space="preserve"> Malvales</v>
          </cell>
          <cell r="T5359" t="str">
            <v xml:space="preserve"> Malvaceae</v>
          </cell>
          <cell r="U5359" t="str">
            <v xml:space="preserve"> Malvoideae</v>
          </cell>
        </row>
        <row r="5360">
          <cell r="B5360" t="str">
            <v>A0A0B0NM95</v>
          </cell>
          <cell r="C5360" t="str">
            <v xml:space="preserve"> Gossypium arboreum (Tree cotton) (Gossypium nanking).</v>
          </cell>
          <cell r="E5360" t="str">
            <v xml:space="preserve"> NCBI_TaxID=29729 {ECO:0000313|EMBL:KHG13762.1, ECO:0000313|Proteomes:UP000032142};</v>
          </cell>
          <cell r="G5360" t="str">
            <v>Eukaryota</v>
          </cell>
          <cell r="H5360" t="str">
            <v xml:space="preserve"> Viridiplantae</v>
          </cell>
          <cell r="I5360" t="str">
            <v xml:space="preserve"> Streptophyta</v>
          </cell>
          <cell r="J5360" t="str">
            <v xml:space="preserve"> Embryophyta</v>
          </cell>
          <cell r="K5360" t="str">
            <v xml:space="preserve"> Tracheophyta</v>
          </cell>
          <cell r="L5360" t="str">
            <v>Spermatophyta</v>
          </cell>
          <cell r="M5360" t="str">
            <v xml:space="preserve"> Magnoliophyta</v>
          </cell>
          <cell r="N5360" t="str">
            <v xml:space="preserve"> eudicotyledons</v>
          </cell>
          <cell r="O5360" t="str">
            <v xml:space="preserve"> Gunneridae</v>
          </cell>
          <cell r="P5360" t="str">
            <v>Pentapetalae</v>
          </cell>
          <cell r="Q5360" t="str">
            <v xml:space="preserve"> rosids</v>
          </cell>
          <cell r="R5360" t="str">
            <v xml:space="preserve"> malvids</v>
          </cell>
          <cell r="S5360" t="str">
            <v xml:space="preserve"> Malvales</v>
          </cell>
          <cell r="T5360" t="str">
            <v xml:space="preserve"> Malvaceae</v>
          </cell>
          <cell r="U5360" t="str">
            <v xml:space="preserve"> Malvoideae</v>
          </cell>
        </row>
        <row r="5361">
          <cell r="B5361" t="str">
            <v>A0A0B0NUY8</v>
          </cell>
          <cell r="C5361" t="str">
            <v xml:space="preserve"> Gossypium arboreum (Tree cotton) (Gossypium nanking).</v>
          </cell>
          <cell r="E5361" t="str">
            <v xml:space="preserve"> NCBI_TaxID=29729 {ECO:0000313|EMBL:KHG14881.1, ECO:0000313|Proteomes:UP000032142};</v>
          </cell>
          <cell r="G5361" t="str">
            <v>Eukaryota</v>
          </cell>
          <cell r="H5361" t="str">
            <v xml:space="preserve"> Viridiplantae</v>
          </cell>
          <cell r="I5361" t="str">
            <v xml:space="preserve"> Streptophyta</v>
          </cell>
          <cell r="J5361" t="str">
            <v xml:space="preserve"> Embryophyta</v>
          </cell>
          <cell r="K5361" t="str">
            <v xml:space="preserve"> Tracheophyta</v>
          </cell>
          <cell r="L5361" t="str">
            <v>Spermatophyta</v>
          </cell>
          <cell r="M5361" t="str">
            <v xml:space="preserve"> Magnoliophyta</v>
          </cell>
          <cell r="N5361" t="str">
            <v xml:space="preserve"> eudicotyledons</v>
          </cell>
          <cell r="O5361" t="str">
            <v xml:space="preserve"> Gunneridae</v>
          </cell>
          <cell r="P5361" t="str">
            <v>Pentapetalae</v>
          </cell>
          <cell r="Q5361" t="str">
            <v xml:space="preserve"> rosids</v>
          </cell>
          <cell r="R5361" t="str">
            <v xml:space="preserve"> malvids</v>
          </cell>
          <cell r="S5361" t="str">
            <v xml:space="preserve"> Malvales</v>
          </cell>
          <cell r="T5361" t="str">
            <v xml:space="preserve"> Malvaceae</v>
          </cell>
          <cell r="U5361" t="str">
            <v xml:space="preserve"> Malvoideae</v>
          </cell>
        </row>
        <row r="5362">
          <cell r="B5362" t="str">
            <v>A0A0B0PAV8</v>
          </cell>
          <cell r="C5362" t="str">
            <v xml:space="preserve"> Gossypium arboreum (Tree cotton) (Gossypium nanking).</v>
          </cell>
          <cell r="E5362" t="str">
            <v xml:space="preserve"> NCBI_TaxID=29729 {ECO:0000313|EMBL:KHG20441.1, ECO:0000313|Proteomes:UP000032142};</v>
          </cell>
          <cell r="G5362" t="str">
            <v>Eukaryota</v>
          </cell>
          <cell r="H5362" t="str">
            <v xml:space="preserve"> Viridiplantae</v>
          </cell>
          <cell r="I5362" t="str">
            <v xml:space="preserve"> Streptophyta</v>
          </cell>
          <cell r="J5362" t="str">
            <v xml:space="preserve"> Embryophyta</v>
          </cell>
          <cell r="K5362" t="str">
            <v xml:space="preserve"> Tracheophyta</v>
          </cell>
          <cell r="L5362" t="str">
            <v>Spermatophyta</v>
          </cell>
          <cell r="M5362" t="str">
            <v xml:space="preserve"> Magnoliophyta</v>
          </cell>
          <cell r="N5362" t="str">
            <v xml:space="preserve"> eudicotyledons</v>
          </cell>
          <cell r="O5362" t="str">
            <v xml:space="preserve"> Gunneridae</v>
          </cell>
          <cell r="P5362" t="str">
            <v>Pentapetalae</v>
          </cell>
          <cell r="Q5362" t="str">
            <v xml:space="preserve"> rosids</v>
          </cell>
          <cell r="R5362" t="str">
            <v xml:space="preserve"> malvids</v>
          </cell>
          <cell r="S5362" t="str">
            <v xml:space="preserve"> Malvales</v>
          </cell>
          <cell r="T5362" t="str">
            <v xml:space="preserve"> Malvaceae</v>
          </cell>
          <cell r="U5362" t="str">
            <v xml:space="preserve"> Malvoideae</v>
          </cell>
        </row>
        <row r="5363">
          <cell r="B5363" t="str">
            <v>A0A0B0PUE0</v>
          </cell>
          <cell r="C5363" t="str">
            <v xml:space="preserve"> Gossypium arboreum (Tree cotton) (Gossypium nanking).</v>
          </cell>
          <cell r="E5363" t="str">
            <v xml:space="preserve"> NCBI_TaxID=29729 {ECO:0000313|EMBL:KHG28442.1, ECO:0000313|Proteomes:UP000032142};</v>
          </cell>
          <cell r="G5363" t="str">
            <v>Eukaryota</v>
          </cell>
          <cell r="H5363" t="str">
            <v xml:space="preserve"> Viridiplantae</v>
          </cell>
          <cell r="I5363" t="str">
            <v xml:space="preserve"> Streptophyta</v>
          </cell>
          <cell r="J5363" t="str">
            <v xml:space="preserve"> Embryophyta</v>
          </cell>
          <cell r="K5363" t="str">
            <v xml:space="preserve"> Tracheophyta</v>
          </cell>
          <cell r="L5363" t="str">
            <v>Spermatophyta</v>
          </cell>
          <cell r="M5363" t="str">
            <v xml:space="preserve"> Magnoliophyta</v>
          </cell>
          <cell r="N5363" t="str">
            <v xml:space="preserve"> eudicotyledons</v>
          </cell>
          <cell r="O5363" t="str">
            <v xml:space="preserve"> Gunneridae</v>
          </cell>
          <cell r="P5363" t="str">
            <v>Pentapetalae</v>
          </cell>
          <cell r="Q5363" t="str">
            <v xml:space="preserve"> rosids</v>
          </cell>
          <cell r="R5363" t="str">
            <v xml:space="preserve"> malvids</v>
          </cell>
          <cell r="S5363" t="str">
            <v xml:space="preserve"> Malvales</v>
          </cell>
          <cell r="T5363" t="str">
            <v xml:space="preserve"> Malvaceae</v>
          </cell>
          <cell r="U5363" t="str">
            <v xml:space="preserve"> Malvoideae</v>
          </cell>
        </row>
        <row r="5364">
          <cell r="B5364" t="str">
            <v>A0A0B1NYZ7</v>
          </cell>
          <cell r="C5364" t="str">
            <v xml:space="preserve"> Uncinula necator (Grape powdery mildew).</v>
          </cell>
          <cell r="E5364" t="str">
            <v xml:space="preserve"> NCBI_TaxID=52586 {ECO:0000313|EMBL:KHJ31203.1, ECO:0000313|Proteomes:UP000030854};</v>
          </cell>
          <cell r="G5364" t="str">
            <v>Eukaryota</v>
          </cell>
          <cell r="H5364" t="str">
            <v xml:space="preserve"> Fungi</v>
          </cell>
          <cell r="I5364" t="str">
            <v xml:space="preserve"> Dikarya</v>
          </cell>
          <cell r="J5364" t="str">
            <v xml:space="preserve"> Ascomycota</v>
          </cell>
          <cell r="K5364" t="str">
            <v xml:space="preserve"> Pezizomycotina</v>
          </cell>
          <cell r="L5364" t="str">
            <v xml:space="preserve"> Leotiomycetes</v>
          </cell>
          <cell r="M5364" t="str">
            <v>Erysiphales</v>
          </cell>
          <cell r="N5364" t="str">
            <v xml:space="preserve"> Erysiphaceae</v>
          </cell>
          <cell r="O5364" t="str">
            <v xml:space="preserve"> Erysiphe.</v>
          </cell>
        </row>
        <row r="5365">
          <cell r="B5365" t="str">
            <v>A0A0B1PGN2</v>
          </cell>
          <cell r="C5365" t="str">
            <v xml:space="preserve"> Uncinula necator (Grape powdery mildew).</v>
          </cell>
          <cell r="E5365" t="str">
            <v xml:space="preserve"> NCBI_TaxID=52586 {ECO:0000313|EMBL:KHJ36410.1, ECO:0000313|Proteomes:UP000030854};</v>
          </cell>
          <cell r="G5365" t="str">
            <v>Eukaryota</v>
          </cell>
          <cell r="H5365" t="str">
            <v xml:space="preserve"> Fungi</v>
          </cell>
          <cell r="I5365" t="str">
            <v xml:space="preserve"> Dikarya</v>
          </cell>
          <cell r="J5365" t="str">
            <v xml:space="preserve"> Ascomycota</v>
          </cell>
          <cell r="K5365" t="str">
            <v xml:space="preserve"> Pezizomycotina</v>
          </cell>
          <cell r="L5365" t="str">
            <v xml:space="preserve"> Leotiomycetes</v>
          </cell>
          <cell r="M5365" t="str">
            <v>Erysiphales</v>
          </cell>
          <cell r="N5365" t="str">
            <v xml:space="preserve"> Erysiphaceae</v>
          </cell>
          <cell r="O5365" t="str">
            <v xml:space="preserve"> Erysiphe.</v>
          </cell>
        </row>
        <row r="5366">
          <cell r="B5366" t="str">
            <v>A0A0B1S0L2</v>
          </cell>
          <cell r="C5366" t="str">
            <v xml:space="preserve"> Oesophagostomum dentatum (Nodular worm).</v>
          </cell>
          <cell r="E5366" t="str">
            <v xml:space="preserve"> NCBI_TaxID=61180 {ECO:0000313|EMBL:KHJ78474.1, ECO:0000313|Proteomes:UP000053660};</v>
          </cell>
          <cell r="G5366" t="str">
            <v>Eukaryota</v>
          </cell>
          <cell r="H5366" t="str">
            <v xml:space="preserve"> Metazoa</v>
          </cell>
          <cell r="I5366" t="str">
            <v xml:space="preserve"> Ecdysozoa</v>
          </cell>
          <cell r="J5366" t="str">
            <v xml:space="preserve"> Nematoda</v>
          </cell>
          <cell r="K5366" t="str">
            <v xml:space="preserve"> Chromadorea</v>
          </cell>
          <cell r="L5366" t="str">
            <v xml:space="preserve"> Rhabditida</v>
          </cell>
          <cell r="M5366" t="str">
            <v>Strongylida</v>
          </cell>
          <cell r="N5366" t="str">
            <v xml:space="preserve"> Strongyloidea</v>
          </cell>
          <cell r="O5366" t="str">
            <v xml:space="preserve"> Cloacinidae</v>
          </cell>
          <cell r="P5366" t="str">
            <v xml:space="preserve"> Oesophagostomum.</v>
          </cell>
        </row>
        <row r="5367">
          <cell r="B5367" t="str">
            <v>A0A0B1STY9</v>
          </cell>
          <cell r="C5367" t="str">
            <v xml:space="preserve"> Oesophagostomum dentatum (Nodular worm).</v>
          </cell>
          <cell r="E5367" t="str">
            <v xml:space="preserve"> NCBI_TaxID=61180 {ECO:0000313|EMBL:KHJ87366.1, ECO:0000313|Proteomes:UP000053660};</v>
          </cell>
          <cell r="G5367" t="str">
            <v>Eukaryota</v>
          </cell>
          <cell r="H5367" t="str">
            <v xml:space="preserve"> Metazoa</v>
          </cell>
          <cell r="I5367" t="str">
            <v xml:space="preserve"> Ecdysozoa</v>
          </cell>
          <cell r="J5367" t="str">
            <v xml:space="preserve"> Nematoda</v>
          </cell>
          <cell r="K5367" t="str">
            <v xml:space="preserve"> Chromadorea</v>
          </cell>
          <cell r="L5367" t="str">
            <v xml:space="preserve"> Rhabditida</v>
          </cell>
          <cell r="M5367" t="str">
            <v>Strongylida</v>
          </cell>
          <cell r="N5367" t="str">
            <v xml:space="preserve"> Strongyloidea</v>
          </cell>
          <cell r="O5367" t="str">
            <v xml:space="preserve"> Cloacinidae</v>
          </cell>
          <cell r="P5367" t="str">
            <v xml:space="preserve"> Oesophagostomum.</v>
          </cell>
        </row>
        <row r="5368">
          <cell r="B5368" t="str">
            <v>A0A0B1T4T1</v>
          </cell>
          <cell r="C5368" t="str">
            <v xml:space="preserve"> Oesophagostomum dentatum (Nodular worm).</v>
          </cell>
          <cell r="E5368" t="str">
            <v xml:space="preserve"> NCBI_TaxID=61180 {ECO:0000313|EMBL:KHJ92234.1, ECO:0000313|Proteomes:UP000053660};</v>
          </cell>
          <cell r="G5368" t="str">
            <v>Eukaryota</v>
          </cell>
          <cell r="H5368" t="str">
            <v xml:space="preserve"> Metazoa</v>
          </cell>
          <cell r="I5368" t="str">
            <v xml:space="preserve"> Ecdysozoa</v>
          </cell>
          <cell r="J5368" t="str">
            <v xml:space="preserve"> Nematoda</v>
          </cell>
          <cell r="K5368" t="str">
            <v xml:space="preserve"> Chromadorea</v>
          </cell>
          <cell r="L5368" t="str">
            <v xml:space="preserve"> Rhabditida</v>
          </cell>
          <cell r="M5368" t="str">
            <v>Strongylida</v>
          </cell>
          <cell r="N5368" t="str">
            <v xml:space="preserve"> Strongyloidea</v>
          </cell>
          <cell r="O5368" t="str">
            <v xml:space="preserve"> Cloacinidae</v>
          </cell>
          <cell r="P5368" t="str">
            <v xml:space="preserve"> Oesophagostomum.</v>
          </cell>
        </row>
        <row r="5369">
          <cell r="B5369" t="str">
            <v>A0A0B1T8H3</v>
          </cell>
          <cell r="C5369" t="str">
            <v xml:space="preserve"> Oesophagostomum dentatum (Nodular worm).</v>
          </cell>
          <cell r="E5369" t="str">
            <v xml:space="preserve"> NCBI_TaxID=61180 {ECO:0000313|EMBL:KHJ93878.1, ECO:0000313|Proteomes:UP000053660};</v>
          </cell>
          <cell r="G5369" t="str">
            <v>Eukaryota</v>
          </cell>
          <cell r="H5369" t="str">
            <v xml:space="preserve"> Metazoa</v>
          </cell>
          <cell r="I5369" t="str">
            <v xml:space="preserve"> Ecdysozoa</v>
          </cell>
          <cell r="J5369" t="str">
            <v xml:space="preserve"> Nematoda</v>
          </cell>
          <cell r="K5369" t="str">
            <v xml:space="preserve"> Chromadorea</v>
          </cell>
          <cell r="L5369" t="str">
            <v xml:space="preserve"> Rhabditida</v>
          </cell>
          <cell r="M5369" t="str">
            <v>Strongylida</v>
          </cell>
          <cell r="N5369" t="str">
            <v xml:space="preserve"> Strongyloidea</v>
          </cell>
          <cell r="O5369" t="str">
            <v xml:space="preserve"> Cloacinidae</v>
          </cell>
          <cell r="P5369" t="str">
            <v xml:space="preserve"> Oesophagostomum.</v>
          </cell>
        </row>
        <row r="5370">
          <cell r="B5370" t="str">
            <v>A0A0B1TDG2</v>
          </cell>
          <cell r="C5370" t="str">
            <v xml:space="preserve"> Oesophagostomum dentatum (Nodular worm).</v>
          </cell>
          <cell r="E5370" t="str">
            <v xml:space="preserve"> NCBI_TaxID=61180 {ECO:0000313|EMBL:KHJ93877.1, ECO:0000313|Proteomes:UP000053660};</v>
          </cell>
          <cell r="G5370" t="str">
            <v>Eukaryota</v>
          </cell>
          <cell r="H5370" t="str">
            <v xml:space="preserve"> Metazoa</v>
          </cell>
          <cell r="I5370" t="str">
            <v xml:space="preserve"> Ecdysozoa</v>
          </cell>
          <cell r="J5370" t="str">
            <v xml:space="preserve"> Nematoda</v>
          </cell>
          <cell r="K5370" t="str">
            <v xml:space="preserve"> Chromadorea</v>
          </cell>
          <cell r="L5370" t="str">
            <v xml:space="preserve"> Rhabditida</v>
          </cell>
          <cell r="M5370" t="str">
            <v>Strongylida</v>
          </cell>
          <cell r="N5370" t="str">
            <v xml:space="preserve"> Strongyloidea</v>
          </cell>
          <cell r="O5370" t="str">
            <v xml:space="preserve"> Cloacinidae</v>
          </cell>
          <cell r="P5370" t="str">
            <v xml:space="preserve"> Oesophagostomum.</v>
          </cell>
        </row>
        <row r="5371">
          <cell r="B5371" t="str">
            <v>A0A0B2PJ81</v>
          </cell>
          <cell r="C5371" t="str">
            <v xml:space="preserve"> Glycine soja (Wild soybean).</v>
          </cell>
          <cell r="E5371" t="str">
            <v xml:space="preserve"> NCBI_TaxID=3848 {ECO:0000313|EMBL:KHN07668.1, ECO:0000313|Proteomes:UP000053555};</v>
          </cell>
          <cell r="G5371" t="str">
            <v>Eukaryota</v>
          </cell>
          <cell r="H5371" t="str">
            <v xml:space="preserve"> Viridiplantae</v>
          </cell>
          <cell r="I5371" t="str">
            <v xml:space="preserve"> Streptophyta</v>
          </cell>
          <cell r="J5371" t="str">
            <v xml:space="preserve"> Embryophyta</v>
          </cell>
          <cell r="K5371" t="str">
            <v xml:space="preserve"> Tracheophyta</v>
          </cell>
          <cell r="L5371" t="str">
            <v>Spermatophyta</v>
          </cell>
          <cell r="M5371" t="str">
            <v xml:space="preserve"> Magnoliophyta</v>
          </cell>
          <cell r="N5371" t="str">
            <v xml:space="preserve"> eudicotyledons</v>
          </cell>
          <cell r="O5371" t="str">
            <v xml:space="preserve"> Gunneridae</v>
          </cell>
          <cell r="P5371" t="str">
            <v>Pentapetalae</v>
          </cell>
          <cell r="Q5371" t="str">
            <v xml:space="preserve"> rosids</v>
          </cell>
          <cell r="R5371" t="str">
            <v xml:space="preserve"> fabids</v>
          </cell>
          <cell r="S5371" t="str">
            <v xml:space="preserve"> Fabales</v>
          </cell>
          <cell r="T5371" t="str">
            <v xml:space="preserve"> Fabaceae</v>
          </cell>
          <cell r="U5371" t="str">
            <v xml:space="preserve"> Papilionoideae</v>
          </cell>
        </row>
        <row r="5372">
          <cell r="B5372" t="str">
            <v>A0A0B2PMC3</v>
          </cell>
          <cell r="C5372" t="str">
            <v xml:space="preserve"> Glycine soja (Wild soybean).</v>
          </cell>
          <cell r="E5372" t="str">
            <v xml:space="preserve"> NCBI_TaxID=3848 {ECO:0000313|EMBL:KHN08859.1, ECO:0000313|Proteomes:UP000053555};</v>
          </cell>
          <cell r="G5372" t="str">
            <v>Eukaryota</v>
          </cell>
          <cell r="H5372" t="str">
            <v xml:space="preserve"> Viridiplantae</v>
          </cell>
          <cell r="I5372" t="str">
            <v xml:space="preserve"> Streptophyta</v>
          </cell>
          <cell r="J5372" t="str">
            <v xml:space="preserve"> Embryophyta</v>
          </cell>
          <cell r="K5372" t="str">
            <v xml:space="preserve"> Tracheophyta</v>
          </cell>
          <cell r="L5372" t="str">
            <v>Spermatophyta</v>
          </cell>
          <cell r="M5372" t="str">
            <v xml:space="preserve"> Magnoliophyta</v>
          </cell>
          <cell r="N5372" t="str">
            <v xml:space="preserve"> eudicotyledons</v>
          </cell>
          <cell r="O5372" t="str">
            <v xml:space="preserve"> Gunneridae</v>
          </cell>
          <cell r="P5372" t="str">
            <v>Pentapetalae</v>
          </cell>
          <cell r="Q5372" t="str">
            <v xml:space="preserve"> rosids</v>
          </cell>
          <cell r="R5372" t="str">
            <v xml:space="preserve"> fabids</v>
          </cell>
          <cell r="S5372" t="str">
            <v xml:space="preserve"> Fabales</v>
          </cell>
          <cell r="T5372" t="str">
            <v xml:space="preserve"> Fabaceae</v>
          </cell>
          <cell r="U5372" t="str">
            <v xml:space="preserve"> Papilionoideae</v>
          </cell>
        </row>
        <row r="5373">
          <cell r="B5373" t="str">
            <v>A0A0B2PUI7</v>
          </cell>
          <cell r="C5373" t="str">
            <v xml:space="preserve"> Glycine soja (Wild soybean).</v>
          </cell>
          <cell r="E5373" t="str">
            <v xml:space="preserve"> NCBI_TaxID=3848 {ECO:0000313|EMBL:KHN12996.1, ECO:0000313|Proteomes:UP000053555};</v>
          </cell>
          <cell r="G5373" t="str">
            <v>Eukaryota</v>
          </cell>
          <cell r="H5373" t="str">
            <v xml:space="preserve"> Viridiplantae</v>
          </cell>
          <cell r="I5373" t="str">
            <v xml:space="preserve"> Streptophyta</v>
          </cell>
          <cell r="J5373" t="str">
            <v xml:space="preserve"> Embryophyta</v>
          </cell>
          <cell r="K5373" t="str">
            <v xml:space="preserve"> Tracheophyta</v>
          </cell>
          <cell r="L5373" t="str">
            <v>Spermatophyta</v>
          </cell>
          <cell r="M5373" t="str">
            <v xml:space="preserve"> Magnoliophyta</v>
          </cell>
          <cell r="N5373" t="str">
            <v xml:space="preserve"> eudicotyledons</v>
          </cell>
          <cell r="O5373" t="str">
            <v xml:space="preserve"> Gunneridae</v>
          </cell>
          <cell r="P5373" t="str">
            <v>Pentapetalae</v>
          </cell>
          <cell r="Q5373" t="str">
            <v xml:space="preserve"> rosids</v>
          </cell>
          <cell r="R5373" t="str">
            <v xml:space="preserve"> fabids</v>
          </cell>
          <cell r="S5373" t="str">
            <v xml:space="preserve"> Fabales</v>
          </cell>
          <cell r="T5373" t="str">
            <v xml:space="preserve"> Fabaceae</v>
          </cell>
          <cell r="U5373" t="str">
            <v xml:space="preserve"> Papilionoideae</v>
          </cell>
        </row>
        <row r="5374">
          <cell r="B5374" t="str">
            <v>A0A0B2Q0H5</v>
          </cell>
          <cell r="C5374" t="str">
            <v xml:space="preserve"> Glycine soja (Wild soybean).</v>
          </cell>
          <cell r="E5374" t="str">
            <v xml:space="preserve"> NCBI_TaxID=3848 {ECO:0000313|EMBL:KHN13488.1, ECO:0000313|Proteomes:UP000053555};</v>
          </cell>
          <cell r="G5374" t="str">
            <v>Eukaryota</v>
          </cell>
          <cell r="H5374" t="str">
            <v xml:space="preserve"> Viridiplantae</v>
          </cell>
          <cell r="I5374" t="str">
            <v xml:space="preserve"> Streptophyta</v>
          </cell>
          <cell r="J5374" t="str">
            <v xml:space="preserve"> Embryophyta</v>
          </cell>
          <cell r="K5374" t="str">
            <v xml:space="preserve"> Tracheophyta</v>
          </cell>
          <cell r="L5374" t="str">
            <v>Spermatophyta</v>
          </cell>
          <cell r="M5374" t="str">
            <v xml:space="preserve"> Magnoliophyta</v>
          </cell>
          <cell r="N5374" t="str">
            <v xml:space="preserve"> eudicotyledons</v>
          </cell>
          <cell r="O5374" t="str">
            <v xml:space="preserve"> Gunneridae</v>
          </cell>
          <cell r="P5374" t="str">
            <v>Pentapetalae</v>
          </cell>
          <cell r="Q5374" t="str">
            <v xml:space="preserve"> rosids</v>
          </cell>
          <cell r="R5374" t="str">
            <v xml:space="preserve"> fabids</v>
          </cell>
          <cell r="S5374" t="str">
            <v xml:space="preserve"> Fabales</v>
          </cell>
          <cell r="T5374" t="str">
            <v xml:space="preserve"> Fabaceae</v>
          </cell>
          <cell r="U5374" t="str">
            <v xml:space="preserve"> Papilionoideae</v>
          </cell>
        </row>
        <row r="5375">
          <cell r="B5375" t="str">
            <v>A0A0B2QRF3</v>
          </cell>
          <cell r="C5375" t="str">
            <v xml:space="preserve"> Glycine soja (Wild soybean).</v>
          </cell>
          <cell r="E5375" t="str">
            <v xml:space="preserve"> NCBI_TaxID=3848 {ECO:0000313|EMBL:KHN22704.1, ECO:0000313|Proteomes:UP000053555};</v>
          </cell>
          <cell r="G5375" t="str">
            <v>Eukaryota</v>
          </cell>
          <cell r="H5375" t="str">
            <v xml:space="preserve"> Viridiplantae</v>
          </cell>
          <cell r="I5375" t="str">
            <v xml:space="preserve"> Streptophyta</v>
          </cell>
          <cell r="J5375" t="str">
            <v xml:space="preserve"> Embryophyta</v>
          </cell>
          <cell r="K5375" t="str">
            <v xml:space="preserve"> Tracheophyta</v>
          </cell>
          <cell r="L5375" t="str">
            <v>Spermatophyta</v>
          </cell>
          <cell r="M5375" t="str">
            <v xml:space="preserve"> Magnoliophyta</v>
          </cell>
          <cell r="N5375" t="str">
            <v xml:space="preserve"> eudicotyledons</v>
          </cell>
          <cell r="O5375" t="str">
            <v xml:space="preserve"> Gunneridae</v>
          </cell>
          <cell r="P5375" t="str">
            <v>Pentapetalae</v>
          </cell>
          <cell r="Q5375" t="str">
            <v xml:space="preserve"> rosids</v>
          </cell>
          <cell r="R5375" t="str">
            <v xml:space="preserve"> fabids</v>
          </cell>
          <cell r="S5375" t="str">
            <v xml:space="preserve"> Fabales</v>
          </cell>
          <cell r="T5375" t="str">
            <v xml:space="preserve"> Fabaceae</v>
          </cell>
          <cell r="U5375" t="str">
            <v xml:space="preserve"> Papilionoideae</v>
          </cell>
        </row>
        <row r="5376">
          <cell r="B5376" t="str">
            <v>A0A0B2RHK8</v>
          </cell>
          <cell r="C5376" t="str">
            <v xml:space="preserve"> Glycine soja (Wild soybean).</v>
          </cell>
          <cell r="E5376" t="str">
            <v xml:space="preserve"> NCBI_TaxID=3848 {ECO:0000313|EMBL:KHN31779.1, ECO:0000313|Proteomes:UP000053555};</v>
          </cell>
          <cell r="G5376" t="str">
            <v>Eukaryota</v>
          </cell>
          <cell r="H5376" t="str">
            <v xml:space="preserve"> Viridiplantae</v>
          </cell>
          <cell r="I5376" t="str">
            <v xml:space="preserve"> Streptophyta</v>
          </cell>
          <cell r="J5376" t="str">
            <v xml:space="preserve"> Embryophyta</v>
          </cell>
          <cell r="K5376" t="str">
            <v xml:space="preserve"> Tracheophyta</v>
          </cell>
          <cell r="L5376" t="str">
            <v>Spermatophyta</v>
          </cell>
          <cell r="M5376" t="str">
            <v xml:space="preserve"> Magnoliophyta</v>
          </cell>
          <cell r="N5376" t="str">
            <v xml:space="preserve"> eudicotyledons</v>
          </cell>
          <cell r="O5376" t="str">
            <v xml:space="preserve"> Gunneridae</v>
          </cell>
          <cell r="P5376" t="str">
            <v>Pentapetalae</v>
          </cell>
          <cell r="Q5376" t="str">
            <v xml:space="preserve"> rosids</v>
          </cell>
          <cell r="R5376" t="str">
            <v xml:space="preserve"> fabids</v>
          </cell>
          <cell r="S5376" t="str">
            <v xml:space="preserve"> Fabales</v>
          </cell>
          <cell r="T5376" t="str">
            <v xml:space="preserve"> Fabaceae</v>
          </cell>
          <cell r="U5376" t="str">
            <v xml:space="preserve"> Papilionoideae</v>
          </cell>
        </row>
        <row r="5377">
          <cell r="B5377" t="str">
            <v>A0A0B2UKI1</v>
          </cell>
          <cell r="C5377" t="str">
            <v xml:space="preserve"> Ordospora colligata OC4.</v>
          </cell>
          <cell r="E5377" t="str">
            <v xml:space="preserve"> NCBI_TaxID=1354746 {ECO:0000313|EMBL:KHN69552.1, ECO:0000313|Proteomes:UP000031056};</v>
          </cell>
          <cell r="G5377" t="str">
            <v>Eukaryota</v>
          </cell>
          <cell r="H5377" t="str">
            <v xml:space="preserve"> Fungi</v>
          </cell>
          <cell r="I5377" t="str">
            <v xml:space="preserve"> Fungi incertae sedis</v>
          </cell>
          <cell r="J5377" t="str">
            <v xml:space="preserve"> Microsporidia</v>
          </cell>
          <cell r="K5377" t="str">
            <v xml:space="preserve"> Ordosporidae</v>
          </cell>
          <cell r="L5377" t="str">
            <v>Ordospora.</v>
          </cell>
        </row>
        <row r="5378">
          <cell r="B5378" t="str">
            <v>A0A0B2V317</v>
          </cell>
          <cell r="C5378" t="str">
            <v xml:space="preserve"> Toxocara canis (Canine roundworm).</v>
          </cell>
          <cell r="E5378" t="str">
            <v xml:space="preserve"> NCBI_TaxID=6265 {ECO:0000313|EMBL:KHN75948.1, ECO:0000313|Proteomes:UP000031036};</v>
          </cell>
          <cell r="G5378" t="str">
            <v>Eukaryota</v>
          </cell>
          <cell r="H5378" t="str">
            <v xml:space="preserve"> Metazoa</v>
          </cell>
          <cell r="I5378" t="str">
            <v xml:space="preserve"> Ecdysozoa</v>
          </cell>
          <cell r="J5378" t="str">
            <v xml:space="preserve"> Nematoda</v>
          </cell>
          <cell r="K5378" t="str">
            <v xml:space="preserve"> Chromadorea</v>
          </cell>
          <cell r="L5378" t="str">
            <v xml:space="preserve"> Ascaridida</v>
          </cell>
          <cell r="M5378" t="str">
            <v>Ascaridoidea</v>
          </cell>
          <cell r="N5378" t="str">
            <v xml:space="preserve"> Toxocaridae</v>
          </cell>
          <cell r="O5378" t="str">
            <v xml:space="preserve"> Toxocara.</v>
          </cell>
        </row>
        <row r="5379">
          <cell r="B5379" t="str">
            <v>A0A0B2VIK1</v>
          </cell>
          <cell r="C5379" t="str">
            <v xml:space="preserve"> Toxocara canis (Canine roundworm).</v>
          </cell>
          <cell r="E5379" t="str">
            <v xml:space="preserve"> NCBI_TaxID=6265 {ECO:0000313|EMBL:KHN83326.1, ECO:0000313|Proteomes:UP000031036};</v>
          </cell>
          <cell r="G5379" t="str">
            <v>Eukaryota</v>
          </cell>
          <cell r="H5379" t="str">
            <v xml:space="preserve"> Metazoa</v>
          </cell>
          <cell r="I5379" t="str">
            <v xml:space="preserve"> Ecdysozoa</v>
          </cell>
          <cell r="J5379" t="str">
            <v xml:space="preserve"> Nematoda</v>
          </cell>
          <cell r="K5379" t="str">
            <v xml:space="preserve"> Chromadorea</v>
          </cell>
          <cell r="L5379" t="str">
            <v xml:space="preserve"> Ascaridida</v>
          </cell>
          <cell r="M5379" t="str">
            <v>Ascaridoidea</v>
          </cell>
          <cell r="N5379" t="str">
            <v xml:space="preserve"> Toxocaridae</v>
          </cell>
          <cell r="O5379" t="str">
            <v xml:space="preserve"> Toxocara.</v>
          </cell>
        </row>
        <row r="5380">
          <cell r="B5380" t="str">
            <v>A0A0B2WM91</v>
          </cell>
          <cell r="C5380" t="str">
            <v xml:space="preserve"> Metarhizium album ARSEF 1941.</v>
          </cell>
          <cell r="E5380" t="str">
            <v xml:space="preserve"> NCBI_TaxID=1081103 {ECO:0000313|EMBL:KHN95073.1, ECO:0000313|Proteomes:UP000030816};</v>
          </cell>
          <cell r="G5380" t="str">
            <v>Eukaryota</v>
          </cell>
          <cell r="H5380" t="str">
            <v xml:space="preserve"> Fungi</v>
          </cell>
          <cell r="I5380" t="str">
            <v xml:space="preserve"> Dikarya</v>
          </cell>
          <cell r="J5380" t="str">
            <v xml:space="preserve"> Ascomycota</v>
          </cell>
          <cell r="K5380" t="str">
            <v xml:space="preserve"> Pezizomycotina</v>
          </cell>
          <cell r="L5380" t="str">
            <v>Sordariomycetes</v>
          </cell>
          <cell r="M5380" t="str">
            <v xml:space="preserve"> Hypocreomycetidae</v>
          </cell>
          <cell r="N5380" t="str">
            <v xml:space="preserve"> Hypocreales</v>
          </cell>
          <cell r="O5380" t="str">
            <v xml:space="preserve"> Clavicipitaceae</v>
          </cell>
          <cell r="P5380" t="str">
            <v>Metarhizium.</v>
          </cell>
        </row>
        <row r="5381">
          <cell r="B5381" t="str">
            <v>A0A0B2WS85</v>
          </cell>
          <cell r="C5381" t="str">
            <v xml:space="preserve"> Metarhizium album ARSEF 1941.</v>
          </cell>
          <cell r="E5381" t="str">
            <v xml:space="preserve"> NCBI_TaxID=1081103 {ECO:0000313|EMBL:KHN95810.1, ECO:0000313|Proteomes:UP000030816};</v>
          </cell>
          <cell r="G5381" t="str">
            <v>Eukaryota</v>
          </cell>
          <cell r="H5381" t="str">
            <v xml:space="preserve"> Fungi</v>
          </cell>
          <cell r="I5381" t="str">
            <v xml:space="preserve"> Dikarya</v>
          </cell>
          <cell r="J5381" t="str">
            <v xml:space="preserve"> Ascomycota</v>
          </cell>
          <cell r="K5381" t="str">
            <v xml:space="preserve"> Pezizomycotina</v>
          </cell>
          <cell r="L5381" t="str">
            <v>Sordariomycetes</v>
          </cell>
          <cell r="M5381" t="str">
            <v xml:space="preserve"> Hypocreomycetidae</v>
          </cell>
          <cell r="N5381" t="str">
            <v xml:space="preserve"> Hypocreales</v>
          </cell>
          <cell r="O5381" t="str">
            <v xml:space="preserve"> Clavicipitaceae</v>
          </cell>
          <cell r="P5381" t="str">
            <v>Metarhizium.</v>
          </cell>
        </row>
        <row r="5382">
          <cell r="B5382" t="str">
            <v>A0A0B4GBW1</v>
          </cell>
          <cell r="C5382" t="str">
            <v xml:space="preserve"> Metarhizium guizhouense ARSEF 977.</v>
          </cell>
          <cell r="E5382" t="str">
            <v xml:space="preserve"> NCBI_TaxID=1276136 {ECO:0000313|EMBL:KID84355.1, ECO:0000313|Proteomes:UP000031192};</v>
          </cell>
          <cell r="G5382" t="str">
            <v>Eukaryota</v>
          </cell>
          <cell r="H5382" t="str">
            <v xml:space="preserve"> Fungi</v>
          </cell>
          <cell r="I5382" t="str">
            <v xml:space="preserve"> Dikarya</v>
          </cell>
          <cell r="J5382" t="str">
            <v xml:space="preserve"> Ascomycota</v>
          </cell>
          <cell r="K5382" t="str">
            <v xml:space="preserve"> Pezizomycotina</v>
          </cell>
          <cell r="L5382" t="str">
            <v>Sordariomycetes</v>
          </cell>
          <cell r="M5382" t="str">
            <v xml:space="preserve"> Hypocreomycetidae</v>
          </cell>
          <cell r="N5382" t="str">
            <v xml:space="preserve"> Hypocreales</v>
          </cell>
          <cell r="O5382" t="str">
            <v xml:space="preserve"> Clavicipitaceae</v>
          </cell>
          <cell r="P5382" t="str">
            <v>Metarhizium.</v>
          </cell>
        </row>
        <row r="5383">
          <cell r="B5383" t="str">
            <v>A0A0B4I9L6</v>
          </cell>
          <cell r="C5383" t="str">
            <v xml:space="preserve"> Metarhizium guizhouense ARSEF 977.</v>
          </cell>
          <cell r="E5383" t="str">
            <v xml:space="preserve"> NCBI_TaxID=1276136 {ECO:0000313|EMBL:KID90404.1, ECO:0000313|Proteomes:UP000031192};</v>
          </cell>
          <cell r="G5383" t="str">
            <v>Eukaryota</v>
          </cell>
          <cell r="H5383" t="str">
            <v xml:space="preserve"> Fungi</v>
          </cell>
          <cell r="I5383" t="str">
            <v xml:space="preserve"> Dikarya</v>
          </cell>
          <cell r="J5383" t="str">
            <v xml:space="preserve"> Ascomycota</v>
          </cell>
          <cell r="K5383" t="str">
            <v xml:space="preserve"> Pezizomycotina</v>
          </cell>
          <cell r="L5383" t="str">
            <v>Sordariomycetes</v>
          </cell>
          <cell r="M5383" t="str">
            <v xml:space="preserve"> Hypocreomycetidae</v>
          </cell>
          <cell r="N5383" t="str">
            <v xml:space="preserve"> Hypocreales</v>
          </cell>
          <cell r="O5383" t="str">
            <v xml:space="preserve"> Clavicipitaceae</v>
          </cell>
          <cell r="P5383" t="str">
            <v>Metarhizium.</v>
          </cell>
        </row>
        <row r="5384">
          <cell r="B5384" t="str">
            <v>A0A0B7NKJ2</v>
          </cell>
          <cell r="C5384" t="str">
            <v xml:space="preserve"> Parasitella parasitica.</v>
          </cell>
          <cell r="E5384" t="str">
            <v xml:space="preserve"> NCBI_TaxID=35722 {ECO:0000313|EMBL:CEP16024.1, ECO:0000313|Proteomes:UP000054107};</v>
          </cell>
          <cell r="G5384" t="str">
            <v>Eukaryota</v>
          </cell>
          <cell r="H5384" t="str">
            <v xml:space="preserve"> Fungi</v>
          </cell>
          <cell r="I5384" t="str">
            <v xml:space="preserve"> Fungi incertae sedis</v>
          </cell>
          <cell r="J5384" t="str">
            <v xml:space="preserve"> Mucoromycota</v>
          </cell>
          <cell r="K5384" t="str">
            <v xml:space="preserve"> Mucoromycotina</v>
          </cell>
          <cell r="L5384" t="str">
            <v>Mucorales</v>
          </cell>
          <cell r="M5384" t="str">
            <v xml:space="preserve"> Mucorineae</v>
          </cell>
          <cell r="N5384" t="str">
            <v xml:space="preserve"> Mucoraceae</v>
          </cell>
          <cell r="O5384" t="str">
            <v xml:space="preserve"> Parasitella.</v>
          </cell>
        </row>
        <row r="5385">
          <cell r="B5385" t="str">
            <v>A0A0B7NMF7</v>
          </cell>
          <cell r="C5385" t="str">
            <v xml:space="preserve"> Parasitella parasitica.</v>
          </cell>
          <cell r="E5385" t="str">
            <v xml:space="preserve"> NCBI_TaxID=35722 {ECO:0000313|EMBL:CEP16129.1, ECO:0000313|Proteomes:UP000054107};</v>
          </cell>
          <cell r="G5385" t="str">
            <v>Eukaryota</v>
          </cell>
          <cell r="H5385" t="str">
            <v xml:space="preserve"> Fungi</v>
          </cell>
          <cell r="I5385" t="str">
            <v xml:space="preserve"> Fungi incertae sedis</v>
          </cell>
          <cell r="J5385" t="str">
            <v xml:space="preserve"> Mucoromycota</v>
          </cell>
          <cell r="K5385" t="str">
            <v xml:space="preserve"> Mucoromycotina</v>
          </cell>
          <cell r="L5385" t="str">
            <v>Mucorales</v>
          </cell>
          <cell r="M5385" t="str">
            <v xml:space="preserve"> Mucorineae</v>
          </cell>
          <cell r="N5385" t="str">
            <v xml:space="preserve"> Mucoraceae</v>
          </cell>
          <cell r="O5385" t="str">
            <v xml:space="preserve"> Parasitella.</v>
          </cell>
        </row>
        <row r="5386">
          <cell r="B5386" t="str">
            <v>A0A0B7NR71</v>
          </cell>
          <cell r="C5386" t="str">
            <v xml:space="preserve"> Parasitella parasitica.</v>
          </cell>
          <cell r="E5386" t="str">
            <v xml:space="preserve"> NCBI_TaxID=35722 {ECO:0000313|EMBL:CEP17479.1, ECO:0000313|Proteomes:UP000054107};</v>
          </cell>
          <cell r="G5386" t="str">
            <v>Eukaryota</v>
          </cell>
          <cell r="H5386" t="str">
            <v xml:space="preserve"> Fungi</v>
          </cell>
          <cell r="I5386" t="str">
            <v xml:space="preserve"> Fungi incertae sedis</v>
          </cell>
          <cell r="J5386" t="str">
            <v xml:space="preserve"> Mucoromycota</v>
          </cell>
          <cell r="K5386" t="str">
            <v xml:space="preserve"> Mucoromycotina</v>
          </cell>
          <cell r="L5386" t="str">
            <v>Mucorales</v>
          </cell>
          <cell r="M5386" t="str">
            <v xml:space="preserve"> Mucorineae</v>
          </cell>
          <cell r="N5386" t="str">
            <v xml:space="preserve"> Mucoraceae</v>
          </cell>
          <cell r="O5386" t="str">
            <v xml:space="preserve"> Parasitella.</v>
          </cell>
        </row>
        <row r="5387">
          <cell r="B5387" t="str">
            <v>A0A0C2DCX3</v>
          </cell>
          <cell r="C5387" t="str">
            <v xml:space="preserve"> Ancylostoma duodenale.</v>
          </cell>
          <cell r="E5387" t="str">
            <v xml:space="preserve"> NCBI_TaxID=51022 {ECO:0000313|EMBL:KIH60287.1, ECO:0000313|Proteomes:UP000054047};</v>
          </cell>
          <cell r="G5387" t="str">
            <v>Eukaryota</v>
          </cell>
          <cell r="H5387" t="str">
            <v xml:space="preserve"> Metazoa</v>
          </cell>
          <cell r="I5387" t="str">
            <v xml:space="preserve"> Ecdysozoa</v>
          </cell>
          <cell r="J5387" t="str">
            <v xml:space="preserve"> Nematoda</v>
          </cell>
          <cell r="K5387" t="str">
            <v xml:space="preserve"> Chromadorea</v>
          </cell>
          <cell r="L5387" t="str">
            <v xml:space="preserve"> Rhabditida</v>
          </cell>
          <cell r="M5387" t="str">
            <v>Strongylida</v>
          </cell>
          <cell r="N5387" t="str">
            <v xml:space="preserve"> Ancylostomatoidea</v>
          </cell>
          <cell r="O5387" t="str">
            <v xml:space="preserve"> Ancylostomatidae</v>
          </cell>
          <cell r="P5387" t="str">
            <v xml:space="preserve"> Ancylostomatinae</v>
          </cell>
          <cell r="Q5387" t="str">
            <v>Ancylostoma.</v>
          </cell>
        </row>
        <row r="5388">
          <cell r="B5388" t="str">
            <v>A0A0C2H6G2</v>
          </cell>
          <cell r="C5388" t="str">
            <v xml:space="preserve"> Ancylostoma duodenale.</v>
          </cell>
          <cell r="E5388" t="str">
            <v xml:space="preserve"> NCBI_TaxID=51022 {ECO:0000313|EMBL:KIH69450.1, ECO:0000313|Proteomes:UP000054047};</v>
          </cell>
          <cell r="G5388" t="str">
            <v>Eukaryota</v>
          </cell>
          <cell r="H5388" t="str">
            <v xml:space="preserve"> Metazoa</v>
          </cell>
          <cell r="I5388" t="str">
            <v xml:space="preserve"> Ecdysozoa</v>
          </cell>
          <cell r="J5388" t="str">
            <v xml:space="preserve"> Nematoda</v>
          </cell>
          <cell r="K5388" t="str">
            <v xml:space="preserve"> Chromadorea</v>
          </cell>
          <cell r="L5388" t="str">
            <v xml:space="preserve"> Rhabditida</v>
          </cell>
          <cell r="M5388" t="str">
            <v>Strongylida</v>
          </cell>
          <cell r="N5388" t="str">
            <v xml:space="preserve"> Ancylostomatoidea</v>
          </cell>
          <cell r="O5388" t="str">
            <v xml:space="preserve"> Ancylostomatidae</v>
          </cell>
          <cell r="P5388" t="str">
            <v xml:space="preserve"> Ancylostomatinae</v>
          </cell>
          <cell r="Q5388" t="str">
            <v>Ancylostoma.</v>
          </cell>
        </row>
        <row r="5389">
          <cell r="B5389" t="str">
            <v>A0A0C2HIN3</v>
          </cell>
          <cell r="C5389" t="str">
            <v xml:space="preserve"> Ancylostoma duodenale.</v>
          </cell>
          <cell r="E5389" t="str">
            <v xml:space="preserve"> NCBI_TaxID=51022 {ECO:0000313|EMBL:KIH69451.1, ECO:0000313|Proteomes:UP000054047};</v>
          </cell>
          <cell r="G5389" t="str">
            <v>Eukaryota</v>
          </cell>
          <cell r="H5389" t="str">
            <v xml:space="preserve"> Metazoa</v>
          </cell>
          <cell r="I5389" t="str">
            <v xml:space="preserve"> Ecdysozoa</v>
          </cell>
          <cell r="J5389" t="str">
            <v xml:space="preserve"> Nematoda</v>
          </cell>
          <cell r="K5389" t="str">
            <v xml:space="preserve"> Chromadorea</v>
          </cell>
          <cell r="L5389" t="str">
            <v xml:space="preserve"> Rhabditida</v>
          </cell>
          <cell r="M5389" t="str">
            <v>Strongylida</v>
          </cell>
          <cell r="N5389" t="str">
            <v xml:space="preserve"> Ancylostomatoidea</v>
          </cell>
          <cell r="O5389" t="str">
            <v xml:space="preserve"> Ancylostomatidae</v>
          </cell>
          <cell r="P5389" t="str">
            <v xml:space="preserve"> Ancylostomatinae</v>
          </cell>
          <cell r="Q5389" t="str">
            <v>Ancylostoma.</v>
          </cell>
        </row>
        <row r="5390">
          <cell r="B5390" t="str">
            <v>A0A0C2MAG3</v>
          </cell>
          <cell r="C5390" t="str">
            <v xml:space="preserve"> Thelohanellus kitauei (Myxosporean).</v>
          </cell>
          <cell r="E5390" t="str">
            <v xml:space="preserve"> NCBI_TaxID=669202 {ECO:0000313|EMBL:KII61309.1, ECO:0000313|Proteomes:UP000031668};</v>
          </cell>
          <cell r="G5390" t="str">
            <v>Eukaryota</v>
          </cell>
          <cell r="H5390" t="str">
            <v xml:space="preserve"> Metazoa</v>
          </cell>
          <cell r="I5390" t="str">
            <v xml:space="preserve"> Cnidaria</v>
          </cell>
          <cell r="J5390" t="str">
            <v xml:space="preserve"> Myxozoa</v>
          </cell>
          <cell r="K5390" t="str">
            <v xml:space="preserve"> Myxosporea</v>
          </cell>
          <cell r="L5390" t="str">
            <v xml:space="preserve"> Bivalvulida</v>
          </cell>
          <cell r="M5390" t="str">
            <v>Platysporina</v>
          </cell>
          <cell r="N5390" t="str">
            <v xml:space="preserve"> Myxobolidae</v>
          </cell>
          <cell r="O5390" t="str">
            <v xml:space="preserve"> Thelohanellus.</v>
          </cell>
        </row>
        <row r="5391">
          <cell r="B5391" t="str">
            <v>A0A0C2T9B6</v>
          </cell>
          <cell r="C5391" t="str">
            <v xml:space="preserve"> Amanita muscaria Koide BX008.</v>
          </cell>
          <cell r="E5391" t="str">
            <v xml:space="preserve"> NCBI_TaxID=946122 {ECO:0000313|EMBL:KIL63274.1, ECO:0000313|Proteomes:UP000054549};</v>
          </cell>
          <cell r="G5391" t="str">
            <v>Eukaryota</v>
          </cell>
          <cell r="H5391" t="str">
            <v xml:space="preserve"> Fungi</v>
          </cell>
          <cell r="I5391" t="str">
            <v xml:space="preserve"> Dikarya</v>
          </cell>
          <cell r="J5391" t="str">
            <v xml:space="preserve"> Basidiomycota</v>
          </cell>
          <cell r="K5391" t="str">
            <v xml:space="preserve"> Agaricomycotina</v>
          </cell>
          <cell r="L5391" t="str">
            <v>Agaricomycetes</v>
          </cell>
          <cell r="M5391" t="str">
            <v xml:space="preserve"> Agaricomycetidae</v>
          </cell>
          <cell r="N5391" t="str">
            <v xml:space="preserve"> Agaricales</v>
          </cell>
          <cell r="O5391" t="str">
            <v xml:space="preserve"> Amanitaceae</v>
          </cell>
          <cell r="P5391" t="str">
            <v xml:space="preserve"> Amanita.</v>
          </cell>
        </row>
        <row r="5392">
          <cell r="B5392" t="str">
            <v>A0A0C2TR53</v>
          </cell>
          <cell r="C5392" t="str">
            <v xml:space="preserve"> Amanita muscaria Koide BX008.</v>
          </cell>
          <cell r="E5392" t="str">
            <v xml:space="preserve"> NCBI_TaxID=946122 {ECO:0000313|EMBL:KIL69759.1, ECO:0000313|Proteomes:UP000054549};</v>
          </cell>
          <cell r="G5392" t="str">
            <v>Eukaryota</v>
          </cell>
          <cell r="H5392" t="str">
            <v xml:space="preserve"> Fungi</v>
          </cell>
          <cell r="I5392" t="str">
            <v xml:space="preserve"> Dikarya</v>
          </cell>
          <cell r="J5392" t="str">
            <v xml:space="preserve"> Basidiomycota</v>
          </cell>
          <cell r="K5392" t="str">
            <v xml:space="preserve"> Agaricomycotina</v>
          </cell>
          <cell r="L5392" t="str">
            <v>Agaricomycetes</v>
          </cell>
          <cell r="M5392" t="str">
            <v xml:space="preserve"> Agaricomycetidae</v>
          </cell>
          <cell r="N5392" t="str">
            <v xml:space="preserve"> Agaricales</v>
          </cell>
          <cell r="O5392" t="str">
            <v xml:space="preserve"> Amanitaceae</v>
          </cell>
          <cell r="P5392" t="str">
            <v xml:space="preserve"> Amanita.</v>
          </cell>
        </row>
        <row r="5393">
          <cell r="B5393" t="str">
            <v>A0A0C2WQD4</v>
          </cell>
          <cell r="C5393" t="str">
            <v xml:space="preserve"> Serendipita vermifera MAFF 305830.</v>
          </cell>
          <cell r="E5393" t="str">
            <v xml:space="preserve"> NCBI_TaxID=933852 {ECO:0000313|EMBL:KIM28413.1, ECO:0000313|Proteomes:UP000054097};</v>
          </cell>
          <cell r="G5393" t="str">
            <v>Eukaryota</v>
          </cell>
          <cell r="H5393" t="str">
            <v xml:space="preserve"> Fungi</v>
          </cell>
          <cell r="I5393" t="str">
            <v xml:space="preserve"> Dikarya</v>
          </cell>
          <cell r="J5393" t="str">
            <v xml:space="preserve"> Basidiomycota</v>
          </cell>
          <cell r="K5393" t="str">
            <v xml:space="preserve"> Agaricomycotina</v>
          </cell>
          <cell r="L5393" t="str">
            <v>Agaricomycetes</v>
          </cell>
          <cell r="M5393" t="str">
            <v xml:space="preserve"> Sebacinales</v>
          </cell>
          <cell r="N5393" t="str">
            <v xml:space="preserve"> Serendipitaceae</v>
          </cell>
          <cell r="O5393" t="str">
            <v xml:space="preserve"> Serendipita.</v>
          </cell>
        </row>
        <row r="5394">
          <cell r="B5394" t="str">
            <v>A0A0C2Z7M3</v>
          </cell>
          <cell r="C5394" t="str">
            <v xml:space="preserve"> Hebeloma cylindrosporum h7.</v>
          </cell>
          <cell r="E5394" t="str">
            <v xml:space="preserve"> NCBI_TaxID=686832 {ECO:0000313|EMBL:KIM49107.1, ECO:0000313|Proteomes:UP000053424};</v>
          </cell>
          <cell r="G5394" t="str">
            <v>Eukaryota</v>
          </cell>
          <cell r="H5394" t="str">
            <v xml:space="preserve"> Fungi</v>
          </cell>
          <cell r="I5394" t="str">
            <v xml:space="preserve"> Dikarya</v>
          </cell>
          <cell r="J5394" t="str">
            <v xml:space="preserve"> Basidiomycota</v>
          </cell>
          <cell r="K5394" t="str">
            <v xml:space="preserve"> Agaricomycotina</v>
          </cell>
          <cell r="L5394" t="str">
            <v>Agaricomycetes</v>
          </cell>
          <cell r="M5394" t="str">
            <v xml:space="preserve"> Agaricomycetidae</v>
          </cell>
          <cell r="N5394" t="str">
            <v xml:space="preserve"> Agaricales</v>
          </cell>
          <cell r="O5394" t="str">
            <v xml:space="preserve"> Cortinariaceae</v>
          </cell>
          <cell r="P5394" t="str">
            <v>Hebeloma.</v>
          </cell>
        </row>
        <row r="5395">
          <cell r="B5395" t="str">
            <v>A0A0C2ZST2</v>
          </cell>
          <cell r="C5395" t="str">
            <v xml:space="preserve"> Scleroderma citrinum Foug A.</v>
          </cell>
          <cell r="E5395" t="str">
            <v xml:space="preserve"> NCBI_TaxID=1036808 {ECO:0000313|EMBL:KIM55597.1, ECO:0000313|Proteomes:UP000053989};</v>
          </cell>
          <cell r="G5395" t="str">
            <v>Eukaryota</v>
          </cell>
          <cell r="H5395" t="str">
            <v xml:space="preserve"> Fungi</v>
          </cell>
          <cell r="I5395" t="str">
            <v xml:space="preserve"> Dikarya</v>
          </cell>
          <cell r="J5395" t="str">
            <v xml:space="preserve"> Basidiomycota</v>
          </cell>
          <cell r="K5395" t="str">
            <v xml:space="preserve"> Agaricomycotina</v>
          </cell>
          <cell r="L5395" t="str">
            <v>Agaricomycetes</v>
          </cell>
          <cell r="M5395" t="str">
            <v xml:space="preserve"> Agaricomycetidae</v>
          </cell>
          <cell r="N5395" t="str">
            <v xml:space="preserve"> Boletales</v>
          </cell>
          <cell r="O5395" t="str">
            <v xml:space="preserve"> Sclerodermatineae</v>
          </cell>
          <cell r="P5395" t="str">
            <v>Sclerodermataceae</v>
          </cell>
          <cell r="Q5395" t="str">
            <v xml:space="preserve"> Scleroderma.</v>
          </cell>
        </row>
        <row r="5396">
          <cell r="B5396" t="str">
            <v>A0A0C3BNM8</v>
          </cell>
          <cell r="C5396" t="str">
            <v xml:space="preserve"> Serendipita vermifera MAFF 305830.</v>
          </cell>
          <cell r="E5396" t="str">
            <v xml:space="preserve"> NCBI_TaxID=933852 {ECO:0000313|EMBL:KIM33684.1, ECO:0000313|Proteomes:UP000054097};</v>
          </cell>
          <cell r="G5396" t="str">
            <v>Eukaryota</v>
          </cell>
          <cell r="H5396" t="str">
            <v xml:space="preserve"> Fungi</v>
          </cell>
          <cell r="I5396" t="str">
            <v xml:space="preserve"> Dikarya</v>
          </cell>
          <cell r="J5396" t="str">
            <v xml:space="preserve"> Basidiomycota</v>
          </cell>
          <cell r="K5396" t="str">
            <v xml:space="preserve"> Agaricomycotina</v>
          </cell>
          <cell r="L5396" t="str">
            <v>Agaricomycetes</v>
          </cell>
          <cell r="M5396" t="str">
            <v xml:space="preserve"> Sebacinales</v>
          </cell>
          <cell r="N5396" t="str">
            <v xml:space="preserve"> Serendipitaceae</v>
          </cell>
          <cell r="O5396" t="str">
            <v xml:space="preserve"> Serendipita.</v>
          </cell>
        </row>
        <row r="5397">
          <cell r="B5397" t="str">
            <v>A0A0C3C251</v>
          </cell>
          <cell r="C5397" t="str">
            <v xml:space="preserve"> Hebeloma cylindrosporum h7.</v>
          </cell>
          <cell r="E5397" t="str">
            <v xml:space="preserve"> NCBI_TaxID=686832 {ECO:0000313|EMBL:KIM43025.1, ECO:0000313|Proteomes:UP000053424};</v>
          </cell>
          <cell r="G5397" t="str">
            <v>Eukaryota</v>
          </cell>
          <cell r="H5397" t="str">
            <v xml:space="preserve"> Fungi</v>
          </cell>
          <cell r="I5397" t="str">
            <v xml:space="preserve"> Dikarya</v>
          </cell>
          <cell r="J5397" t="str">
            <v xml:space="preserve"> Basidiomycota</v>
          </cell>
          <cell r="K5397" t="str">
            <v xml:space="preserve"> Agaricomycotina</v>
          </cell>
          <cell r="L5397" t="str">
            <v>Agaricomycetes</v>
          </cell>
          <cell r="M5397" t="str">
            <v xml:space="preserve"> Agaricomycetidae</v>
          </cell>
          <cell r="N5397" t="str">
            <v xml:space="preserve"> Agaricales</v>
          </cell>
          <cell r="O5397" t="str">
            <v xml:space="preserve"> Cortinariaceae</v>
          </cell>
          <cell r="P5397" t="str">
            <v>Hebeloma.</v>
          </cell>
        </row>
        <row r="5398">
          <cell r="B5398" t="str">
            <v>A0A0C3DL77</v>
          </cell>
          <cell r="C5398" t="str">
            <v xml:space="preserve"> Scleroderma citrinum Foug A.</v>
          </cell>
          <cell r="E5398" t="str">
            <v xml:space="preserve"> NCBI_TaxID=1036808 {ECO:0000313|EMBL:KIM56821.1, ECO:0000313|Proteomes:UP000053989};</v>
          </cell>
          <cell r="G5398" t="str">
            <v>Eukaryota</v>
          </cell>
          <cell r="H5398" t="str">
            <v xml:space="preserve"> Fungi</v>
          </cell>
          <cell r="I5398" t="str">
            <v xml:space="preserve"> Dikarya</v>
          </cell>
          <cell r="J5398" t="str">
            <v xml:space="preserve"> Basidiomycota</v>
          </cell>
          <cell r="K5398" t="str">
            <v xml:space="preserve"> Agaricomycotina</v>
          </cell>
          <cell r="L5398" t="str">
            <v>Agaricomycetes</v>
          </cell>
          <cell r="M5398" t="str">
            <v xml:space="preserve"> Agaricomycetidae</v>
          </cell>
          <cell r="N5398" t="str">
            <v xml:space="preserve"> Boletales</v>
          </cell>
          <cell r="O5398" t="str">
            <v xml:space="preserve"> Sclerodermatineae</v>
          </cell>
          <cell r="P5398" t="str">
            <v>Sclerodermataceae</v>
          </cell>
          <cell r="Q5398" t="str">
            <v xml:space="preserve"> Scleroderma.</v>
          </cell>
        </row>
        <row r="5399">
          <cell r="B5399" t="str">
            <v>A0A0C3DS10</v>
          </cell>
          <cell r="C5399" t="str">
            <v xml:space="preserve"> Scleroderma citrinum Foug A.</v>
          </cell>
          <cell r="E5399" t="str">
            <v xml:space="preserve"> NCBI_TaxID=1036808 {ECO:0000313|EMBL:KIM63425.1, ECO:0000313|Proteomes:UP000053989};</v>
          </cell>
          <cell r="G5399" t="str">
            <v>Eukaryota</v>
          </cell>
          <cell r="H5399" t="str">
            <v xml:space="preserve"> Fungi</v>
          </cell>
          <cell r="I5399" t="str">
            <v xml:space="preserve"> Dikarya</v>
          </cell>
          <cell r="J5399" t="str">
            <v xml:space="preserve"> Basidiomycota</v>
          </cell>
          <cell r="K5399" t="str">
            <v xml:space="preserve"> Agaricomycotina</v>
          </cell>
          <cell r="L5399" t="str">
            <v>Agaricomycetes</v>
          </cell>
          <cell r="M5399" t="str">
            <v xml:space="preserve"> Agaricomycetidae</v>
          </cell>
          <cell r="N5399" t="str">
            <v xml:space="preserve"> Boletales</v>
          </cell>
          <cell r="O5399" t="str">
            <v xml:space="preserve"> Sclerodermatineae</v>
          </cell>
          <cell r="P5399" t="str">
            <v>Sclerodermataceae</v>
          </cell>
          <cell r="Q5399" t="str">
            <v xml:space="preserve"> Scleroderma.</v>
          </cell>
        </row>
        <row r="5400">
          <cell r="B5400" t="str">
            <v>A0A0C3DXK7</v>
          </cell>
          <cell r="C5400" t="str">
            <v xml:space="preserve"> Scleroderma citrinum Foug A.</v>
          </cell>
          <cell r="E5400" t="str">
            <v xml:space="preserve"> NCBI_TaxID=1036808 {ECO:0000313|EMBL:KIM65295.1, ECO:0000313|Proteomes:UP000053989};</v>
          </cell>
          <cell r="G5400" t="str">
            <v>Eukaryota</v>
          </cell>
          <cell r="H5400" t="str">
            <v xml:space="preserve"> Fungi</v>
          </cell>
          <cell r="I5400" t="str">
            <v xml:space="preserve"> Dikarya</v>
          </cell>
          <cell r="J5400" t="str">
            <v xml:space="preserve"> Basidiomycota</v>
          </cell>
          <cell r="K5400" t="str">
            <v xml:space="preserve"> Agaricomycotina</v>
          </cell>
          <cell r="L5400" t="str">
            <v>Agaricomycetes</v>
          </cell>
          <cell r="M5400" t="str">
            <v xml:space="preserve"> Agaricomycetidae</v>
          </cell>
          <cell r="N5400" t="str">
            <v xml:space="preserve"> Boletales</v>
          </cell>
          <cell r="O5400" t="str">
            <v xml:space="preserve"> Sclerodermatineae</v>
          </cell>
          <cell r="P5400" t="str">
            <v>Sclerodermataceae</v>
          </cell>
          <cell r="Q5400" t="str">
            <v xml:space="preserve"> Scleroderma.</v>
          </cell>
        </row>
        <row r="5401">
          <cell r="B5401" t="str">
            <v>A0A0C3G5R3</v>
          </cell>
          <cell r="C5401" t="str">
            <v xml:space="preserve"> Piloderma croceum F 1598.</v>
          </cell>
          <cell r="E5401" t="str">
            <v xml:space="preserve"> NCBI_TaxID=765440 {ECO:0000313|EMBL:KIM87099.1, ECO:0000313|Proteomes:UP000054166};</v>
          </cell>
          <cell r="G5401" t="str">
            <v>Eukaryota</v>
          </cell>
          <cell r="H5401" t="str">
            <v xml:space="preserve"> Fungi</v>
          </cell>
          <cell r="I5401" t="str">
            <v xml:space="preserve"> Dikarya</v>
          </cell>
          <cell r="J5401" t="str">
            <v xml:space="preserve"> Basidiomycota</v>
          </cell>
          <cell r="K5401" t="str">
            <v xml:space="preserve"> Agaricomycotina</v>
          </cell>
          <cell r="L5401" t="str">
            <v>Agaricomycetes</v>
          </cell>
          <cell r="M5401" t="str">
            <v xml:space="preserve"> Agaricomycetidae</v>
          </cell>
          <cell r="N5401" t="str">
            <v xml:space="preserve"> Atheliales</v>
          </cell>
          <cell r="O5401" t="str">
            <v xml:space="preserve"> Atheliaceae</v>
          </cell>
          <cell r="P5401" t="str">
            <v xml:space="preserve"> Piloderma.</v>
          </cell>
        </row>
        <row r="5402">
          <cell r="B5402" t="str">
            <v>A0A0C3GFU1</v>
          </cell>
          <cell r="C5402" t="str">
            <v xml:space="preserve"> Piloderma croceum F 1598.</v>
          </cell>
          <cell r="E5402" t="str">
            <v xml:space="preserve"> NCBI_TaxID=765440 {ECO:0000313|EMBL:KIM89506.1, ECO:0000313|Proteomes:UP000054166};</v>
          </cell>
          <cell r="G5402" t="str">
            <v>Eukaryota</v>
          </cell>
          <cell r="H5402" t="str">
            <v xml:space="preserve"> Fungi</v>
          </cell>
          <cell r="I5402" t="str">
            <v xml:space="preserve"> Dikarya</v>
          </cell>
          <cell r="J5402" t="str">
            <v xml:space="preserve"> Basidiomycota</v>
          </cell>
          <cell r="K5402" t="str">
            <v xml:space="preserve"> Agaricomycotina</v>
          </cell>
          <cell r="L5402" t="str">
            <v>Agaricomycetes</v>
          </cell>
          <cell r="M5402" t="str">
            <v xml:space="preserve"> Agaricomycetidae</v>
          </cell>
          <cell r="N5402" t="str">
            <v xml:space="preserve"> Atheliales</v>
          </cell>
          <cell r="O5402" t="str">
            <v xml:space="preserve"> Atheliaceae</v>
          </cell>
          <cell r="P5402" t="str">
            <v xml:space="preserve"> Piloderma.</v>
          </cell>
        </row>
        <row r="5403">
          <cell r="B5403" t="str">
            <v>A0A0C3GV78</v>
          </cell>
          <cell r="C5403" t="str">
            <v xml:space="preserve"> Oidiodendron maius Zn.</v>
          </cell>
          <cell r="E5403" t="str">
            <v xml:space="preserve"> NCBI_TaxID=913774 {ECO:0000313|EMBL:KIM95154.1, ECO:0000313|Proteomes:UP000054321};</v>
          </cell>
          <cell r="G5403" t="str">
            <v>Eukaryota</v>
          </cell>
          <cell r="H5403" t="str">
            <v xml:space="preserve"> Fungi</v>
          </cell>
          <cell r="I5403" t="str">
            <v xml:space="preserve"> Dikarya</v>
          </cell>
          <cell r="J5403" t="str">
            <v xml:space="preserve"> Ascomycota</v>
          </cell>
          <cell r="K5403" t="str">
            <v xml:space="preserve"> Pezizomycotina</v>
          </cell>
          <cell r="L5403" t="str">
            <v xml:space="preserve"> Leotiomycetes</v>
          </cell>
          <cell r="M5403" t="str">
            <v>Leotiomycetes incertae sedis</v>
          </cell>
          <cell r="N5403" t="str">
            <v xml:space="preserve"> Myxotrichaceae</v>
          </cell>
          <cell r="O5403" t="str">
            <v xml:space="preserve"> Oidiodendron.</v>
          </cell>
        </row>
        <row r="5404">
          <cell r="B5404" t="str">
            <v>A0A0C3GXC2</v>
          </cell>
          <cell r="C5404" t="str">
            <v xml:space="preserve"> Oidiodendron maius Zn.</v>
          </cell>
          <cell r="E5404" t="str">
            <v xml:space="preserve"> NCBI_TaxID=913774 {ECO:0000313|EMBL:KIM95904.1, ECO:0000313|Proteomes:UP000054321};</v>
          </cell>
          <cell r="G5404" t="str">
            <v>Eukaryota</v>
          </cell>
          <cell r="H5404" t="str">
            <v xml:space="preserve"> Fungi</v>
          </cell>
          <cell r="I5404" t="str">
            <v xml:space="preserve"> Dikarya</v>
          </cell>
          <cell r="J5404" t="str">
            <v xml:space="preserve"> Ascomycota</v>
          </cell>
          <cell r="K5404" t="str">
            <v xml:space="preserve"> Pezizomycotina</v>
          </cell>
          <cell r="L5404" t="str">
            <v xml:space="preserve"> Leotiomycetes</v>
          </cell>
          <cell r="M5404" t="str">
            <v>Leotiomycetes incertae sedis</v>
          </cell>
          <cell r="N5404" t="str">
            <v xml:space="preserve"> Myxotrichaceae</v>
          </cell>
          <cell r="O5404" t="str">
            <v xml:space="preserve"> Oidiodendron.</v>
          </cell>
        </row>
        <row r="5405">
          <cell r="B5405" t="str">
            <v>A0A0C3KXW7</v>
          </cell>
          <cell r="C5405" t="str">
            <v xml:space="preserve"> Tulasnella calospora MUT 4182.</v>
          </cell>
          <cell r="E5405" t="str">
            <v xml:space="preserve"> NCBI_TaxID=1051891 {ECO:0000313|EMBL:KIO26248.1, ECO:0000313|Proteomes:UP000054248};</v>
          </cell>
          <cell r="G5405" t="str">
            <v>Eukaryota</v>
          </cell>
          <cell r="H5405" t="str">
            <v xml:space="preserve"> Fungi</v>
          </cell>
          <cell r="I5405" t="str">
            <v xml:space="preserve"> Dikarya</v>
          </cell>
          <cell r="J5405" t="str">
            <v xml:space="preserve"> Basidiomycota</v>
          </cell>
          <cell r="K5405" t="str">
            <v xml:space="preserve"> Agaricomycotina</v>
          </cell>
          <cell r="L5405" t="str">
            <v>Agaricomycetes</v>
          </cell>
          <cell r="M5405" t="str">
            <v xml:space="preserve"> Cantharellales</v>
          </cell>
          <cell r="N5405" t="str">
            <v xml:space="preserve"> Tulasnellaceae</v>
          </cell>
          <cell r="O5405" t="str">
            <v xml:space="preserve"> Tulasnella.</v>
          </cell>
        </row>
        <row r="5406">
          <cell r="B5406" t="str">
            <v>A0A0C3NES1</v>
          </cell>
          <cell r="C5406" t="str">
            <v xml:space="preserve"> Pisolithus tinctorius Marx 270.</v>
          </cell>
          <cell r="E5406" t="str">
            <v xml:space="preserve"> NCBI_TaxID=870435 {ECO:0000313|EMBL:KIN99584.1, ECO:0000313|Proteomes:UP000054217};</v>
          </cell>
          <cell r="G5406" t="str">
            <v>Eukaryota</v>
          </cell>
          <cell r="H5406" t="str">
            <v xml:space="preserve"> Fungi</v>
          </cell>
          <cell r="I5406" t="str">
            <v xml:space="preserve"> Dikarya</v>
          </cell>
          <cell r="J5406" t="str">
            <v xml:space="preserve"> Basidiomycota</v>
          </cell>
          <cell r="K5406" t="str">
            <v xml:space="preserve"> Agaricomycotina</v>
          </cell>
          <cell r="L5406" t="str">
            <v>Agaricomycetes</v>
          </cell>
          <cell r="M5406" t="str">
            <v xml:space="preserve"> Agaricomycetidae</v>
          </cell>
          <cell r="N5406" t="str">
            <v xml:space="preserve"> Boletales</v>
          </cell>
          <cell r="O5406" t="str">
            <v xml:space="preserve"> Sclerodermatineae</v>
          </cell>
          <cell r="P5406" t="str">
            <v>Pisolithaceae</v>
          </cell>
          <cell r="Q5406" t="str">
            <v xml:space="preserve"> Pisolithus.</v>
          </cell>
        </row>
        <row r="5407">
          <cell r="B5407" t="str">
            <v>A0A0C3PH99</v>
          </cell>
          <cell r="C5407" t="str">
            <v xml:space="preserve"> Pisolithus tinctorius Marx 270.</v>
          </cell>
          <cell r="E5407" t="str">
            <v xml:space="preserve"> NCBI_TaxID=870435 {ECO:0000313|EMBL:KIO13385.1, ECO:0000313|Proteomes:UP000054217};</v>
          </cell>
          <cell r="G5407" t="str">
            <v>Eukaryota</v>
          </cell>
          <cell r="H5407" t="str">
            <v xml:space="preserve"> Fungi</v>
          </cell>
          <cell r="I5407" t="str">
            <v xml:space="preserve"> Dikarya</v>
          </cell>
          <cell r="J5407" t="str">
            <v xml:space="preserve"> Basidiomycota</v>
          </cell>
          <cell r="K5407" t="str">
            <v xml:space="preserve"> Agaricomycotina</v>
          </cell>
          <cell r="L5407" t="str">
            <v>Agaricomycetes</v>
          </cell>
          <cell r="M5407" t="str">
            <v xml:space="preserve"> Agaricomycetidae</v>
          </cell>
          <cell r="N5407" t="str">
            <v xml:space="preserve"> Boletales</v>
          </cell>
          <cell r="O5407" t="str">
            <v xml:space="preserve"> Sclerodermatineae</v>
          </cell>
          <cell r="P5407" t="str">
            <v>Pisolithaceae</v>
          </cell>
          <cell r="Q5407" t="str">
            <v xml:space="preserve"> Pisolithus.</v>
          </cell>
        </row>
        <row r="5408">
          <cell r="B5408" t="str">
            <v>A0A0C3PP08</v>
          </cell>
          <cell r="C5408" t="str">
            <v xml:space="preserve"> Phlebiopsis gigantea 11061_1 CR5-6.</v>
          </cell>
          <cell r="E5408" t="str">
            <v xml:space="preserve"> NCBI_TaxID=745531 {ECO:0000313|EMBL:KIP08608.1, ECO:0000313|Proteomes:UP000053257};</v>
          </cell>
          <cell r="G5408" t="str">
            <v>Eukaryota</v>
          </cell>
          <cell r="H5408" t="str">
            <v xml:space="preserve"> Fungi</v>
          </cell>
          <cell r="I5408" t="str">
            <v xml:space="preserve"> Dikarya</v>
          </cell>
          <cell r="J5408" t="str">
            <v xml:space="preserve"> Basidiomycota</v>
          </cell>
          <cell r="K5408" t="str">
            <v xml:space="preserve"> Agaricomycotina</v>
          </cell>
          <cell r="L5408" t="str">
            <v>Agaricomycetes</v>
          </cell>
          <cell r="M5408" t="str">
            <v xml:space="preserve"> Polyporales</v>
          </cell>
          <cell r="N5408" t="str">
            <v xml:space="preserve"> Phanerochaetaceae</v>
          </cell>
          <cell r="O5408" t="str">
            <v xml:space="preserve"> Phlebiopsis.</v>
          </cell>
        </row>
        <row r="5409">
          <cell r="B5409" t="str">
            <v>A0A0C3Q808</v>
          </cell>
          <cell r="C5409" t="str">
            <v xml:space="preserve"> Tulasnella calospora MUT 4182.</v>
          </cell>
          <cell r="E5409" t="str">
            <v xml:space="preserve"> NCBI_TaxID=1051891 {ECO:0000313|EMBL:KIO20306.1, ECO:0000313|Proteomes:UP000054248};</v>
          </cell>
          <cell r="G5409" t="str">
            <v>Eukaryota</v>
          </cell>
          <cell r="H5409" t="str">
            <v xml:space="preserve"> Fungi</v>
          </cell>
          <cell r="I5409" t="str">
            <v xml:space="preserve"> Dikarya</v>
          </cell>
          <cell r="J5409" t="str">
            <v xml:space="preserve"> Basidiomycota</v>
          </cell>
          <cell r="K5409" t="str">
            <v xml:space="preserve"> Agaricomycotina</v>
          </cell>
          <cell r="L5409" t="str">
            <v>Agaricomycetes</v>
          </cell>
          <cell r="M5409" t="str">
            <v xml:space="preserve"> Cantharellales</v>
          </cell>
          <cell r="N5409" t="str">
            <v xml:space="preserve"> Tulasnellaceae</v>
          </cell>
          <cell r="O5409" t="str">
            <v xml:space="preserve"> Tulasnella.</v>
          </cell>
        </row>
        <row r="5410">
          <cell r="B5410" t="str">
            <v>A0A0C3RLX7</v>
          </cell>
          <cell r="C5410" t="str">
            <v xml:space="preserve"> Nitrosospira sp. NpAV.</v>
          </cell>
          <cell r="E5410" t="str">
            <v xml:space="preserve"> NCBI_TaxID=58133 {ECO:0000313|EMBL:KIO47799.1, ECO:0000313|Proteomes:UP000031969};</v>
          </cell>
          <cell r="G5410" t="str">
            <v>Bacteria</v>
          </cell>
          <cell r="H5410" t="str">
            <v xml:space="preserve"> Proteobacteria</v>
          </cell>
          <cell r="I5410" t="str">
            <v xml:space="preserve"> Betaproteobacteria</v>
          </cell>
          <cell r="J5410" t="str">
            <v xml:space="preserve"> Nitrosomonadales</v>
          </cell>
          <cell r="K5410" t="str">
            <v>Nitrosomonadaceae</v>
          </cell>
          <cell r="L5410" t="str">
            <v xml:space="preserve"> Nitrosospira.</v>
          </cell>
        </row>
        <row r="5411">
          <cell r="B5411" t="str">
            <v>A0A0C3SAT3</v>
          </cell>
          <cell r="C5411" t="str">
            <v xml:space="preserve"> Phlebiopsis gigantea 11061_1 CR5-6.</v>
          </cell>
          <cell r="E5411" t="str">
            <v xml:space="preserve"> NCBI_TaxID=745531 {ECO:0000313|EMBL:KIP09512.1, ECO:0000313|Proteomes:UP000053257};</v>
          </cell>
          <cell r="G5411" t="str">
            <v>Eukaryota</v>
          </cell>
          <cell r="H5411" t="str">
            <v xml:space="preserve"> Fungi</v>
          </cell>
          <cell r="I5411" t="str">
            <v xml:space="preserve"> Dikarya</v>
          </cell>
          <cell r="J5411" t="str">
            <v xml:space="preserve"> Basidiomycota</v>
          </cell>
          <cell r="K5411" t="str">
            <v xml:space="preserve"> Agaricomycotina</v>
          </cell>
          <cell r="L5411" t="str">
            <v>Agaricomycetes</v>
          </cell>
          <cell r="M5411" t="str">
            <v xml:space="preserve"> Polyporales</v>
          </cell>
          <cell r="N5411" t="str">
            <v xml:space="preserve"> Phanerochaetaceae</v>
          </cell>
          <cell r="O5411" t="str">
            <v xml:space="preserve"> Phlebiopsis.</v>
          </cell>
        </row>
        <row r="5412">
          <cell r="B5412" t="str">
            <v>A0A0C4DPT1</v>
          </cell>
          <cell r="C5412" t="str">
            <v xml:space="preserve"> Magnaporthiopsis poae (strain ATCC 64411 / 73-15) (Kentucky bluegrass fungus) (Magnaporthe poae).</v>
          </cell>
          <cell r="E5412" t="str">
            <v xml:space="preserve"> NCBI_TaxID=644358 {ECO:0000313|EnsemblFungi:MAPG_01853T0, ECO:0000313|Proteomes:UP000011715};</v>
          </cell>
          <cell r="G5412" t="str">
            <v>Eukaryota</v>
          </cell>
          <cell r="H5412" t="str">
            <v xml:space="preserve"> Fungi</v>
          </cell>
          <cell r="I5412" t="str">
            <v xml:space="preserve"> Dikarya</v>
          </cell>
          <cell r="J5412" t="str">
            <v xml:space="preserve"> Ascomycota</v>
          </cell>
          <cell r="K5412" t="str">
            <v xml:space="preserve"> Pezizomycotina</v>
          </cell>
          <cell r="L5412" t="str">
            <v>Sordariomycetes</v>
          </cell>
          <cell r="M5412" t="str">
            <v xml:space="preserve"> Sordariomycetidae</v>
          </cell>
          <cell r="N5412" t="str">
            <v xml:space="preserve"> Magnaporthales</v>
          </cell>
          <cell r="O5412" t="str">
            <v xml:space="preserve"> Magnaporthaceae</v>
          </cell>
          <cell r="P5412" t="str">
            <v>Magnaporthiopsis.</v>
          </cell>
        </row>
        <row r="5413">
          <cell r="B5413" t="str">
            <v>A0A0C4DZR3</v>
          </cell>
          <cell r="C5413" t="str">
            <v xml:space="preserve"> Magnaporthiopsis poae (strain ATCC 64411 / 73-15) (Kentucky bluegrass fungus) (Magnaporthe poae).</v>
          </cell>
          <cell r="E5413" t="str">
            <v xml:space="preserve"> NCBI_TaxID=644358 {ECO:0000313|EnsemblFungi:MAPG_05569T0, ECO:0000313|Proteomes:UP000011715};</v>
          </cell>
          <cell r="G5413" t="str">
            <v>Eukaryota</v>
          </cell>
          <cell r="H5413" t="str">
            <v xml:space="preserve"> Fungi</v>
          </cell>
          <cell r="I5413" t="str">
            <v xml:space="preserve"> Dikarya</v>
          </cell>
          <cell r="J5413" t="str">
            <v xml:space="preserve"> Ascomycota</v>
          </cell>
          <cell r="K5413" t="str">
            <v xml:space="preserve"> Pezizomycotina</v>
          </cell>
          <cell r="L5413" t="str">
            <v>Sordariomycetes</v>
          </cell>
          <cell r="M5413" t="str">
            <v xml:space="preserve"> Sordariomycetidae</v>
          </cell>
          <cell r="N5413" t="str">
            <v xml:space="preserve"> Magnaporthales</v>
          </cell>
          <cell r="O5413" t="str">
            <v xml:space="preserve"> Magnaporthaceae</v>
          </cell>
          <cell r="P5413" t="str">
            <v>Magnaporthiopsis.</v>
          </cell>
        </row>
        <row r="5414">
          <cell r="B5414" t="str">
            <v>A0A0C4ESU8</v>
          </cell>
          <cell r="C5414" t="str">
            <v xml:space="preserve"> Puccinia triticina (isolate 1-1 / race 1 (BBBD)) (Brown leaf rust fungus).</v>
          </cell>
          <cell r="E5414" t="str">
            <v xml:space="preserve"> NCBI_TaxID=630390 {ECO:0000313|EnsemblFungi:PTTG_03877P0};</v>
          </cell>
          <cell r="G5414" t="str">
            <v>Eukaryota</v>
          </cell>
          <cell r="H5414" t="str">
            <v xml:space="preserve"> Fungi</v>
          </cell>
          <cell r="I5414" t="str">
            <v xml:space="preserve"> Dikarya</v>
          </cell>
          <cell r="J5414" t="str">
            <v xml:space="preserve"> Basidiomycota</v>
          </cell>
          <cell r="K5414" t="str">
            <v xml:space="preserve"> Pucciniomycotina</v>
          </cell>
          <cell r="L5414" t="str">
            <v>Pucciniomycetes</v>
          </cell>
          <cell r="M5414" t="str">
            <v xml:space="preserve"> Pucciniales</v>
          </cell>
          <cell r="N5414" t="str">
            <v xml:space="preserve"> Pucciniaceae</v>
          </cell>
          <cell r="O5414" t="str">
            <v xml:space="preserve"> Puccinia.</v>
          </cell>
        </row>
        <row r="5415">
          <cell r="B5415" t="str">
            <v>A0A0C7MWW6</v>
          </cell>
          <cell r="C5415" t="str">
            <v xml:space="preserve"> Lachancea lanzarotensis.</v>
          </cell>
          <cell r="E5415" t="str">
            <v xml:space="preserve"> NCBI_TaxID=1245769 {ECO:0000313|EMBL:CEP62156.1, ECO:0000313|Proteomes:UP000054304};</v>
          </cell>
          <cell r="G5415" t="str">
            <v>Eukaryota</v>
          </cell>
          <cell r="H5415" t="str">
            <v xml:space="preserve"> Fungi</v>
          </cell>
          <cell r="I5415" t="str">
            <v xml:space="preserve"> Dikarya</v>
          </cell>
          <cell r="J5415" t="str">
            <v xml:space="preserve"> Ascomycota</v>
          </cell>
          <cell r="K5415" t="str">
            <v xml:space="preserve"> Saccharomycotina</v>
          </cell>
          <cell r="L5415" t="str">
            <v>Saccharomycetes</v>
          </cell>
          <cell r="M5415" t="str">
            <v xml:space="preserve"> Saccharomycetales</v>
          </cell>
          <cell r="N5415" t="str">
            <v xml:space="preserve"> Saccharomycetaceae</v>
          </cell>
          <cell r="O5415" t="str">
            <v xml:space="preserve"> Lachancea.</v>
          </cell>
        </row>
        <row r="5416">
          <cell r="B5416" t="str">
            <v>A0A0C7N3G9</v>
          </cell>
          <cell r="C5416" t="str">
            <v xml:space="preserve"> Lachancea lanzarotensis.</v>
          </cell>
          <cell r="E5416" t="str">
            <v xml:space="preserve"> NCBI_TaxID=1245769 {ECO:0000313|EMBL:CEP61154.1, ECO:0000313|Proteomes:UP000054304};</v>
          </cell>
          <cell r="G5416" t="str">
            <v>Eukaryota</v>
          </cell>
          <cell r="H5416" t="str">
            <v xml:space="preserve"> Fungi</v>
          </cell>
          <cell r="I5416" t="str">
            <v xml:space="preserve"> Dikarya</v>
          </cell>
          <cell r="J5416" t="str">
            <v xml:space="preserve"> Ascomycota</v>
          </cell>
          <cell r="K5416" t="str">
            <v xml:space="preserve"> Saccharomycotina</v>
          </cell>
          <cell r="L5416" t="str">
            <v>Saccharomycetes</v>
          </cell>
          <cell r="M5416" t="str">
            <v xml:space="preserve"> Saccharomycetales</v>
          </cell>
          <cell r="N5416" t="str">
            <v xml:space="preserve"> Saccharomycetaceae</v>
          </cell>
          <cell r="O5416" t="str">
            <v xml:space="preserve"> Lachancea.</v>
          </cell>
        </row>
        <row r="5417">
          <cell r="B5417" t="str">
            <v>A0A0C9LT69</v>
          </cell>
          <cell r="C5417" t="str">
            <v xml:space="preserve"> Mucor ambiguus.</v>
          </cell>
          <cell r="E5417" t="str">
            <v xml:space="preserve"> NCBI_TaxID=91626 {ECO:0000313|EMBL:GAN03455.1, ECO:0000313|Proteomes:UP000053815};</v>
          </cell>
          <cell r="G5417" t="str">
            <v>Eukaryota</v>
          </cell>
          <cell r="H5417" t="str">
            <v xml:space="preserve"> Fungi</v>
          </cell>
          <cell r="I5417" t="str">
            <v xml:space="preserve"> Fungi incertae sedis</v>
          </cell>
          <cell r="J5417" t="str">
            <v xml:space="preserve"> Mucoromycota</v>
          </cell>
          <cell r="K5417" t="str">
            <v xml:space="preserve"> Mucoromycotina</v>
          </cell>
          <cell r="L5417" t="str">
            <v>Mucorales</v>
          </cell>
          <cell r="M5417" t="str">
            <v xml:space="preserve"> Mucorineae</v>
          </cell>
          <cell r="N5417" t="str">
            <v xml:space="preserve"> Mucoraceae</v>
          </cell>
          <cell r="O5417" t="str">
            <v xml:space="preserve"> Mucor.</v>
          </cell>
        </row>
        <row r="5418">
          <cell r="B5418" t="str">
            <v>A0A0C9LY04</v>
          </cell>
          <cell r="C5418" t="str">
            <v xml:space="preserve"> fungal sp. No.11243.</v>
          </cell>
          <cell r="E5418" t="str">
            <v xml:space="preserve"> NCBI_TaxID=1603295 {ECO:0000313|EMBL:GAM90623.1, ECO:0000313|Proteomes:UP000054361};</v>
          </cell>
          <cell r="G5418" t="str">
            <v>Eukaryota</v>
          </cell>
          <cell r="H5418" t="str">
            <v xml:space="preserve"> Fungi.</v>
          </cell>
        </row>
        <row r="5419">
          <cell r="B5419" t="str">
            <v>A0A0C9MZ12</v>
          </cell>
          <cell r="C5419" t="str">
            <v xml:space="preserve"> Mucor ambiguus.</v>
          </cell>
          <cell r="E5419" t="str">
            <v xml:space="preserve"> NCBI_TaxID=91626 {ECO:0000313|EMBL:GAN07523.1, ECO:0000313|Proteomes:UP000053815};</v>
          </cell>
          <cell r="G5419" t="str">
            <v>Eukaryota</v>
          </cell>
          <cell r="H5419" t="str">
            <v xml:space="preserve"> Fungi</v>
          </cell>
          <cell r="I5419" t="str">
            <v xml:space="preserve"> Fungi incertae sedis</v>
          </cell>
          <cell r="J5419" t="str">
            <v xml:space="preserve"> Mucoromycota</v>
          </cell>
          <cell r="K5419" t="str">
            <v xml:space="preserve"> Mucoromycotina</v>
          </cell>
          <cell r="L5419" t="str">
            <v>Mucorales</v>
          </cell>
          <cell r="M5419" t="str">
            <v xml:space="preserve"> Mucorineae</v>
          </cell>
          <cell r="N5419" t="str">
            <v xml:space="preserve"> Mucoraceae</v>
          </cell>
          <cell r="O5419" t="str">
            <v xml:space="preserve"> Mucor.</v>
          </cell>
        </row>
        <row r="5420">
          <cell r="B5420" t="str">
            <v>A0A0C9N4L5</v>
          </cell>
          <cell r="C5420" t="str">
            <v xml:space="preserve"> Mucor ambiguus.</v>
          </cell>
          <cell r="E5420" t="str">
            <v xml:space="preserve"> NCBI_TaxID=91626 {ECO:0000313|EMBL:GAN09528.1, ECO:0000313|Proteomes:UP000053815};</v>
          </cell>
          <cell r="G5420" t="str">
            <v>Eukaryota</v>
          </cell>
          <cell r="H5420" t="str">
            <v xml:space="preserve"> Fungi</v>
          </cell>
          <cell r="I5420" t="str">
            <v xml:space="preserve"> Fungi incertae sedis</v>
          </cell>
          <cell r="J5420" t="str">
            <v xml:space="preserve"> Mucoromycota</v>
          </cell>
          <cell r="K5420" t="str">
            <v xml:space="preserve"> Mucoromycotina</v>
          </cell>
          <cell r="L5420" t="str">
            <v>Mucorales</v>
          </cell>
          <cell r="M5420" t="str">
            <v xml:space="preserve"> Mucorineae</v>
          </cell>
          <cell r="N5420" t="str">
            <v xml:space="preserve"> Mucoraceae</v>
          </cell>
          <cell r="O5420" t="str">
            <v xml:space="preserve"> Mucor.</v>
          </cell>
        </row>
        <row r="5421">
          <cell r="B5421" t="str">
            <v>A0A0C9T7P5</v>
          </cell>
          <cell r="C5421" t="str">
            <v xml:space="preserve"> Paxillus involutus ATCC 200175.</v>
          </cell>
          <cell r="E5421" t="str">
            <v xml:space="preserve"> NCBI_TaxID=664439 {ECO:0000313|EMBL:KIJ07173.1, ECO:0000313|Proteomes:UP000053647};</v>
          </cell>
          <cell r="G5421" t="str">
            <v>Eukaryota</v>
          </cell>
          <cell r="H5421" t="str">
            <v xml:space="preserve"> Fungi</v>
          </cell>
          <cell r="I5421" t="str">
            <v xml:space="preserve"> Dikarya</v>
          </cell>
          <cell r="J5421" t="str">
            <v xml:space="preserve"> Basidiomycota</v>
          </cell>
          <cell r="K5421" t="str">
            <v xml:space="preserve"> Agaricomycotina</v>
          </cell>
          <cell r="L5421" t="str">
            <v>Agaricomycetes</v>
          </cell>
          <cell r="M5421" t="str">
            <v xml:space="preserve"> Agaricomycetidae</v>
          </cell>
          <cell r="N5421" t="str">
            <v xml:space="preserve"> Boletales</v>
          </cell>
          <cell r="O5421" t="str">
            <v xml:space="preserve"> Paxilineae</v>
          </cell>
          <cell r="P5421" t="str">
            <v xml:space="preserve"> Paxillaceae</v>
          </cell>
          <cell r="Q5421" t="str">
            <v>Paxillus.</v>
          </cell>
        </row>
        <row r="5422">
          <cell r="B5422" t="str">
            <v>A0A0C9TN06</v>
          </cell>
          <cell r="C5422" t="str">
            <v xml:space="preserve"> Paxillus involutus ATCC 200175.</v>
          </cell>
          <cell r="E5422" t="str">
            <v xml:space="preserve"> NCBI_TaxID=664439 {ECO:0000313|EMBL:KIJ08626.1, ECO:0000313|Proteomes:UP000053647};</v>
          </cell>
          <cell r="G5422" t="str">
            <v>Eukaryota</v>
          </cell>
          <cell r="H5422" t="str">
            <v xml:space="preserve"> Fungi</v>
          </cell>
          <cell r="I5422" t="str">
            <v xml:space="preserve"> Dikarya</v>
          </cell>
          <cell r="J5422" t="str">
            <v xml:space="preserve"> Basidiomycota</v>
          </cell>
          <cell r="K5422" t="str">
            <v xml:space="preserve"> Agaricomycotina</v>
          </cell>
          <cell r="L5422" t="str">
            <v>Agaricomycetes</v>
          </cell>
          <cell r="M5422" t="str">
            <v xml:space="preserve"> Agaricomycetidae</v>
          </cell>
          <cell r="N5422" t="str">
            <v xml:space="preserve"> Boletales</v>
          </cell>
          <cell r="O5422" t="str">
            <v xml:space="preserve"> Paxilineae</v>
          </cell>
          <cell r="P5422" t="str">
            <v xml:space="preserve"> Paxillaceae</v>
          </cell>
          <cell r="Q5422" t="str">
            <v>Paxillus.</v>
          </cell>
        </row>
        <row r="5423">
          <cell r="B5423" t="str">
            <v>A0A0C9ULZ1</v>
          </cell>
          <cell r="C5423" t="str">
            <v xml:space="preserve"> Sphaerobolus stellatus SS14.</v>
          </cell>
          <cell r="E5423" t="str">
            <v xml:space="preserve"> NCBI_TaxID=990650 {ECO:0000313|EMBL:KIJ44083.1, ECO:0000313|Proteomes:UP000054279};</v>
          </cell>
          <cell r="G5423" t="str">
            <v>Eukaryota</v>
          </cell>
          <cell r="H5423" t="str">
            <v xml:space="preserve"> Fungi</v>
          </cell>
          <cell r="I5423" t="str">
            <v xml:space="preserve"> Dikarya</v>
          </cell>
          <cell r="J5423" t="str">
            <v xml:space="preserve"> Basidiomycota</v>
          </cell>
          <cell r="K5423" t="str">
            <v xml:space="preserve"> Agaricomycotina</v>
          </cell>
          <cell r="L5423" t="str">
            <v>Agaricomycetes</v>
          </cell>
          <cell r="M5423" t="str">
            <v xml:space="preserve"> Phallomycetidae</v>
          </cell>
          <cell r="N5423" t="str">
            <v xml:space="preserve"> Geastrales</v>
          </cell>
          <cell r="O5423" t="str">
            <v xml:space="preserve"> Sphaerobolaceae</v>
          </cell>
          <cell r="P5423" t="str">
            <v>Sphaerobolus.</v>
          </cell>
        </row>
        <row r="5424">
          <cell r="B5424" t="str">
            <v>A0A0C9VAB2</v>
          </cell>
          <cell r="C5424" t="str">
            <v xml:space="preserve"> Hydnomerulius pinastri MD-312.</v>
          </cell>
          <cell r="E5424" t="str">
            <v xml:space="preserve"> NCBI_TaxID=994086 {ECO:0000313|EMBL:KIJ62614.1, ECO:0000313|Proteomes:UP000053820};</v>
          </cell>
          <cell r="G5424" t="str">
            <v>Eukaryota</v>
          </cell>
          <cell r="H5424" t="str">
            <v xml:space="preserve"> Fungi</v>
          </cell>
          <cell r="I5424" t="str">
            <v xml:space="preserve"> Dikarya</v>
          </cell>
          <cell r="J5424" t="str">
            <v xml:space="preserve"> Basidiomycota</v>
          </cell>
          <cell r="K5424" t="str">
            <v xml:space="preserve"> Agaricomycotina</v>
          </cell>
          <cell r="L5424" t="str">
            <v>Agaricomycetes</v>
          </cell>
          <cell r="M5424" t="str">
            <v xml:space="preserve"> Agaricomycetidae</v>
          </cell>
          <cell r="N5424" t="str">
            <v xml:space="preserve"> Boletales</v>
          </cell>
          <cell r="O5424" t="str">
            <v xml:space="preserve"> Paxilineae</v>
          </cell>
          <cell r="P5424" t="str">
            <v xml:space="preserve"> Paxillaceae</v>
          </cell>
          <cell r="Q5424" t="str">
            <v>Hydnomerulius.</v>
          </cell>
        </row>
        <row r="5425">
          <cell r="B5425" t="str">
            <v>A0A0C9W5B6</v>
          </cell>
          <cell r="C5425" t="str">
            <v xml:space="preserve"> Hydnomerulius pinastri MD-312.</v>
          </cell>
          <cell r="E5425" t="str">
            <v xml:space="preserve"> NCBI_TaxID=994086 {ECO:0000313|EMBL:KIJ57686.1, ECO:0000313|Proteomes:UP000053820};</v>
          </cell>
          <cell r="G5425" t="str">
            <v>Eukaryota</v>
          </cell>
          <cell r="H5425" t="str">
            <v xml:space="preserve"> Fungi</v>
          </cell>
          <cell r="I5425" t="str">
            <v xml:space="preserve"> Dikarya</v>
          </cell>
          <cell r="J5425" t="str">
            <v xml:space="preserve"> Basidiomycota</v>
          </cell>
          <cell r="K5425" t="str">
            <v xml:space="preserve"> Agaricomycotina</v>
          </cell>
          <cell r="L5425" t="str">
            <v>Agaricomycetes</v>
          </cell>
          <cell r="M5425" t="str">
            <v xml:space="preserve"> Agaricomycetidae</v>
          </cell>
          <cell r="N5425" t="str">
            <v xml:space="preserve"> Boletales</v>
          </cell>
          <cell r="O5425" t="str">
            <v xml:space="preserve"> Paxilineae</v>
          </cell>
          <cell r="P5425" t="str">
            <v xml:space="preserve"> Paxillaceae</v>
          </cell>
          <cell r="Q5425" t="str">
            <v>Hydnomerulius.</v>
          </cell>
        </row>
        <row r="5426">
          <cell r="B5426" t="str">
            <v>A0A0C9Y2H8</v>
          </cell>
          <cell r="C5426" t="str">
            <v xml:space="preserve"> Laccaria amethystina LaAM-08-1.</v>
          </cell>
          <cell r="E5426" t="str">
            <v xml:space="preserve"> NCBI_TaxID=1095629 {ECO:0000313|EMBL:KIK08019.1, ECO:0000313|Proteomes:UP000054477};</v>
          </cell>
          <cell r="G5426" t="str">
            <v>Eukaryota</v>
          </cell>
          <cell r="H5426" t="str">
            <v xml:space="preserve"> Fungi</v>
          </cell>
          <cell r="I5426" t="str">
            <v xml:space="preserve"> Dikarya</v>
          </cell>
          <cell r="J5426" t="str">
            <v xml:space="preserve"> Basidiomycota</v>
          </cell>
          <cell r="K5426" t="str">
            <v xml:space="preserve"> Agaricomycotina</v>
          </cell>
          <cell r="L5426" t="str">
            <v>Agaricomycetes</v>
          </cell>
          <cell r="M5426" t="str">
            <v xml:space="preserve"> Agaricomycetidae</v>
          </cell>
          <cell r="N5426" t="str">
            <v xml:space="preserve"> Agaricales</v>
          </cell>
          <cell r="O5426" t="str">
            <v xml:space="preserve"> Tricholomataceae</v>
          </cell>
          <cell r="P5426" t="str">
            <v>Laccaria.</v>
          </cell>
        </row>
        <row r="5427">
          <cell r="B5427" t="str">
            <v>A0A0C9YDW9</v>
          </cell>
          <cell r="C5427" t="str">
            <v xml:space="preserve"> Laccaria amethystina LaAM-08-1.</v>
          </cell>
          <cell r="E5427" t="str">
            <v xml:space="preserve"> NCBI_TaxID=1095629 {ECO:0000313|EMBL:KIK08617.1, ECO:0000313|Proteomes:UP000054477};</v>
          </cell>
          <cell r="G5427" t="str">
            <v>Eukaryota</v>
          </cell>
          <cell r="H5427" t="str">
            <v xml:space="preserve"> Fungi</v>
          </cell>
          <cell r="I5427" t="str">
            <v xml:space="preserve"> Dikarya</v>
          </cell>
          <cell r="J5427" t="str">
            <v xml:space="preserve"> Basidiomycota</v>
          </cell>
          <cell r="K5427" t="str">
            <v xml:space="preserve"> Agaricomycotina</v>
          </cell>
          <cell r="L5427" t="str">
            <v>Agaricomycetes</v>
          </cell>
          <cell r="M5427" t="str">
            <v xml:space="preserve"> Agaricomycetidae</v>
          </cell>
          <cell r="N5427" t="str">
            <v xml:space="preserve"> Agaricales</v>
          </cell>
          <cell r="O5427" t="str">
            <v xml:space="preserve"> Tricholomataceae</v>
          </cell>
          <cell r="P5427" t="str">
            <v>Laccaria.</v>
          </cell>
        </row>
        <row r="5428">
          <cell r="B5428" t="str">
            <v>A0A0C9YNW6</v>
          </cell>
          <cell r="C5428" t="str">
            <v xml:space="preserve"> Pisolithus microcarpus 441.</v>
          </cell>
          <cell r="E5428" t="str">
            <v xml:space="preserve"> NCBI_TaxID=765257 {ECO:0000313|EMBL:KIK26760.1, ECO:0000313|Proteomes:UP000054018};</v>
          </cell>
          <cell r="G5428" t="str">
            <v>Eukaryota</v>
          </cell>
          <cell r="H5428" t="str">
            <v xml:space="preserve"> Fungi</v>
          </cell>
          <cell r="I5428" t="str">
            <v xml:space="preserve"> Dikarya</v>
          </cell>
          <cell r="J5428" t="str">
            <v xml:space="preserve"> Basidiomycota</v>
          </cell>
          <cell r="K5428" t="str">
            <v xml:space="preserve"> Agaricomycotina</v>
          </cell>
          <cell r="L5428" t="str">
            <v>Agaricomycetes</v>
          </cell>
          <cell r="M5428" t="str">
            <v xml:space="preserve"> Agaricomycetidae</v>
          </cell>
          <cell r="N5428" t="str">
            <v xml:space="preserve"> Boletales</v>
          </cell>
          <cell r="O5428" t="str">
            <v xml:space="preserve"> Sclerodermatineae</v>
          </cell>
          <cell r="P5428" t="str">
            <v>Pisolithaceae</v>
          </cell>
          <cell r="Q5428" t="str">
            <v xml:space="preserve"> Pisolithus.</v>
          </cell>
        </row>
        <row r="5429">
          <cell r="B5429" t="str">
            <v>A0A0D0AA81</v>
          </cell>
          <cell r="C5429" t="str">
            <v xml:space="preserve"> Pisolithus microcarpus 441.</v>
          </cell>
          <cell r="E5429" t="str">
            <v xml:space="preserve"> NCBI_TaxID=765257 {ECO:0000313|EMBL:KIK31182.1, ECO:0000313|Proteomes:UP000054018};</v>
          </cell>
          <cell r="G5429" t="str">
            <v>Eukaryota</v>
          </cell>
          <cell r="H5429" t="str">
            <v xml:space="preserve"> Fungi</v>
          </cell>
          <cell r="I5429" t="str">
            <v xml:space="preserve"> Dikarya</v>
          </cell>
          <cell r="J5429" t="str">
            <v xml:space="preserve"> Basidiomycota</v>
          </cell>
          <cell r="K5429" t="str">
            <v xml:space="preserve"> Agaricomycotina</v>
          </cell>
          <cell r="L5429" t="str">
            <v>Agaricomycetes</v>
          </cell>
          <cell r="M5429" t="str">
            <v xml:space="preserve"> Agaricomycetidae</v>
          </cell>
          <cell r="N5429" t="str">
            <v xml:space="preserve"> Boletales</v>
          </cell>
          <cell r="O5429" t="str">
            <v xml:space="preserve"> Sclerodermatineae</v>
          </cell>
          <cell r="P5429" t="str">
            <v>Pisolithaceae</v>
          </cell>
          <cell r="Q5429" t="str">
            <v xml:space="preserve"> Pisolithus.</v>
          </cell>
        </row>
        <row r="5430">
          <cell r="B5430" t="str">
            <v>A0A0D0AZF0</v>
          </cell>
          <cell r="C5430" t="str">
            <v xml:space="preserve"> Suillus luteus UH-Slu-Lm8-n1.</v>
          </cell>
          <cell r="E5430" t="str">
            <v xml:space="preserve"> NCBI_TaxID=930992 {ECO:0000313|EMBL:KIK47076.1, ECO:0000313|Proteomes:UP000054485};</v>
          </cell>
          <cell r="G5430" t="str">
            <v>Eukaryota</v>
          </cell>
          <cell r="H5430" t="str">
            <v xml:space="preserve"> Fungi</v>
          </cell>
          <cell r="I5430" t="str">
            <v xml:space="preserve"> Dikarya</v>
          </cell>
          <cell r="J5430" t="str">
            <v xml:space="preserve"> Basidiomycota</v>
          </cell>
          <cell r="K5430" t="str">
            <v xml:space="preserve"> Agaricomycotina</v>
          </cell>
          <cell r="L5430" t="str">
            <v>Agaricomycetes</v>
          </cell>
          <cell r="M5430" t="str">
            <v xml:space="preserve"> Agaricomycetidae</v>
          </cell>
          <cell r="N5430" t="str">
            <v xml:space="preserve"> Boletales</v>
          </cell>
          <cell r="O5430" t="str">
            <v xml:space="preserve"> Suillineae</v>
          </cell>
          <cell r="P5430" t="str">
            <v xml:space="preserve"> Suillaceae</v>
          </cell>
          <cell r="Q5430" t="str">
            <v>Suillus.</v>
          </cell>
        </row>
        <row r="5431">
          <cell r="B5431" t="str">
            <v>A0A0D0B3H3</v>
          </cell>
          <cell r="C5431" t="str">
            <v xml:space="preserve"> Gymnopus luxurians FD-317 M1.</v>
          </cell>
          <cell r="E5431" t="str">
            <v xml:space="preserve"> NCBI_TaxID=944289 {ECO:0000313|EMBL:KIK57815.1, ECO:0000313|Proteomes:UP000053593};</v>
          </cell>
          <cell r="G5431" t="str">
            <v>Eukaryota</v>
          </cell>
          <cell r="H5431" t="str">
            <v xml:space="preserve"> Fungi</v>
          </cell>
          <cell r="I5431" t="str">
            <v xml:space="preserve"> Dikarya</v>
          </cell>
          <cell r="J5431" t="str">
            <v xml:space="preserve"> Basidiomycota</v>
          </cell>
          <cell r="K5431" t="str">
            <v xml:space="preserve"> Agaricomycotina</v>
          </cell>
          <cell r="L5431" t="str">
            <v>Agaricomycetes</v>
          </cell>
          <cell r="M5431" t="str">
            <v xml:space="preserve"> Agaricomycetidae</v>
          </cell>
          <cell r="N5431" t="str">
            <v xml:space="preserve"> Agaricales</v>
          </cell>
          <cell r="O5431" t="str">
            <v xml:space="preserve"> Omphalotaceae</v>
          </cell>
          <cell r="P5431" t="str">
            <v xml:space="preserve"> Gymnopus.</v>
          </cell>
        </row>
        <row r="5432">
          <cell r="B5432" t="str">
            <v>A0A0D0BP80</v>
          </cell>
          <cell r="C5432" t="str">
            <v xml:space="preserve"> Suillus luteus UH-Slu-Lm8-n1.</v>
          </cell>
          <cell r="E5432" t="str">
            <v xml:space="preserve"> NCBI_TaxID=930992 {ECO:0000313|EMBL:KIK47517.1, ECO:0000313|Proteomes:UP000054485};</v>
          </cell>
          <cell r="G5432" t="str">
            <v>Eukaryota</v>
          </cell>
          <cell r="H5432" t="str">
            <v xml:space="preserve"> Fungi</v>
          </cell>
          <cell r="I5432" t="str">
            <v xml:space="preserve"> Dikarya</v>
          </cell>
          <cell r="J5432" t="str">
            <v xml:space="preserve"> Basidiomycota</v>
          </cell>
          <cell r="K5432" t="str">
            <v xml:space="preserve"> Agaricomycotina</v>
          </cell>
          <cell r="L5432" t="str">
            <v>Agaricomycetes</v>
          </cell>
          <cell r="M5432" t="str">
            <v xml:space="preserve"> Agaricomycetidae</v>
          </cell>
          <cell r="N5432" t="str">
            <v xml:space="preserve"> Boletales</v>
          </cell>
          <cell r="O5432" t="str">
            <v xml:space="preserve"> Suillineae</v>
          </cell>
          <cell r="P5432" t="str">
            <v xml:space="preserve"> Suillaceae</v>
          </cell>
          <cell r="Q5432" t="str">
            <v>Suillus.</v>
          </cell>
        </row>
        <row r="5433">
          <cell r="B5433" t="str">
            <v>A0A0D0E1C7</v>
          </cell>
          <cell r="C5433" t="str">
            <v xml:space="preserve"> Paxillus rubicundulus Ve08.2h10.</v>
          </cell>
          <cell r="E5433" t="str">
            <v xml:space="preserve"> NCBI_TaxID=930991 {ECO:0000313|EMBL:KIK94049.1, ECO:0000313|Proteomes:UP000054538};</v>
          </cell>
          <cell r="G5433" t="str">
            <v>Eukaryota</v>
          </cell>
          <cell r="H5433" t="str">
            <v xml:space="preserve"> Fungi</v>
          </cell>
          <cell r="I5433" t="str">
            <v xml:space="preserve"> Dikarya</v>
          </cell>
          <cell r="J5433" t="str">
            <v xml:space="preserve"> Basidiomycota</v>
          </cell>
          <cell r="K5433" t="str">
            <v xml:space="preserve"> Agaricomycotina</v>
          </cell>
          <cell r="L5433" t="str">
            <v>Agaricomycetes</v>
          </cell>
          <cell r="M5433" t="str">
            <v xml:space="preserve"> Agaricomycetidae</v>
          </cell>
          <cell r="N5433" t="str">
            <v xml:space="preserve"> Boletales</v>
          </cell>
          <cell r="O5433" t="str">
            <v xml:space="preserve"> Paxilineae</v>
          </cell>
          <cell r="P5433" t="str">
            <v xml:space="preserve"> Paxillaceae</v>
          </cell>
          <cell r="Q5433" t="str">
            <v>Paxillus.</v>
          </cell>
        </row>
        <row r="5434">
          <cell r="B5434" t="str">
            <v>A0A0D0E5R7</v>
          </cell>
          <cell r="C5434" t="str">
            <v xml:space="preserve"> Paxillus rubicundulus Ve08.2h10.</v>
          </cell>
          <cell r="E5434" t="str">
            <v xml:space="preserve"> NCBI_TaxID=930991 {ECO:0000313|EMBL:KIL00112.1, ECO:0000313|Proteomes:UP000054538};</v>
          </cell>
          <cell r="G5434" t="str">
            <v>Eukaryota</v>
          </cell>
          <cell r="H5434" t="str">
            <v xml:space="preserve"> Fungi</v>
          </cell>
          <cell r="I5434" t="str">
            <v xml:space="preserve"> Dikarya</v>
          </cell>
          <cell r="J5434" t="str">
            <v xml:space="preserve"> Basidiomycota</v>
          </cell>
          <cell r="K5434" t="str">
            <v xml:space="preserve"> Agaricomycotina</v>
          </cell>
          <cell r="L5434" t="str">
            <v>Agaricomycetes</v>
          </cell>
          <cell r="M5434" t="str">
            <v xml:space="preserve"> Agaricomycetidae</v>
          </cell>
          <cell r="N5434" t="str">
            <v xml:space="preserve"> Boletales</v>
          </cell>
          <cell r="O5434" t="str">
            <v xml:space="preserve"> Paxilineae</v>
          </cell>
          <cell r="P5434" t="str">
            <v xml:space="preserve"> Paxillaceae</v>
          </cell>
          <cell r="Q5434" t="str">
            <v>Paxillus.</v>
          </cell>
        </row>
        <row r="5435">
          <cell r="B5435" t="str">
            <v>A0A0D1CGW8</v>
          </cell>
          <cell r="C5435" t="str">
            <v xml:space="preserve"> Ustilago maydis (strain 521 / FGSC 9021) (Corn smut fungus).</v>
          </cell>
          <cell r="E5435" t="str">
            <v xml:space="preserve"> NCBI_TaxID=237631 {ECO:0000313|EMBL:KIS72197.1, ECO:0000313|Proteomes:UP000000561};</v>
          </cell>
          <cell r="G5435" t="str">
            <v>Eukaryota</v>
          </cell>
          <cell r="H5435" t="str">
            <v xml:space="preserve"> Fungi</v>
          </cell>
          <cell r="I5435" t="str">
            <v xml:space="preserve"> Dikarya</v>
          </cell>
          <cell r="J5435" t="str">
            <v xml:space="preserve"> Basidiomycota</v>
          </cell>
          <cell r="K5435" t="str">
            <v xml:space="preserve"> Ustilaginomycotina</v>
          </cell>
          <cell r="L5435" t="str">
            <v>Ustilaginomycetes</v>
          </cell>
          <cell r="M5435" t="str">
            <v xml:space="preserve"> Ustilaginales</v>
          </cell>
          <cell r="N5435" t="str">
            <v xml:space="preserve"> Ustilaginaceae</v>
          </cell>
          <cell r="O5435" t="str">
            <v xml:space="preserve"> Ustilago.</v>
          </cell>
        </row>
        <row r="5436">
          <cell r="B5436" t="str">
            <v>A0A0D1DSN1</v>
          </cell>
          <cell r="C5436" t="str">
            <v xml:space="preserve"> Ustilago maydis (strain 521 / FGSC 9021) (Corn smut fungus).</v>
          </cell>
          <cell r="E5436" t="str">
            <v xml:space="preserve"> NCBI_TaxID=237631 {ECO:0000313|EMBL:KIS66876.1, ECO:0000313|Proteomes:UP000000561};</v>
          </cell>
          <cell r="G5436" t="str">
            <v>Eukaryota</v>
          </cell>
          <cell r="H5436" t="str">
            <v xml:space="preserve"> Fungi</v>
          </cell>
          <cell r="I5436" t="str">
            <v xml:space="preserve"> Dikarya</v>
          </cell>
          <cell r="J5436" t="str">
            <v xml:space="preserve"> Basidiomycota</v>
          </cell>
          <cell r="K5436" t="str">
            <v xml:space="preserve"> Ustilaginomycotina</v>
          </cell>
          <cell r="L5436" t="str">
            <v>Ustilaginomycetes</v>
          </cell>
          <cell r="M5436" t="str">
            <v xml:space="preserve"> Ustilaginales</v>
          </cell>
          <cell r="N5436" t="str">
            <v xml:space="preserve"> Ustilaginaceae</v>
          </cell>
          <cell r="O5436" t="str">
            <v xml:space="preserve"> Ustilago.</v>
          </cell>
        </row>
        <row r="5437">
          <cell r="B5437" t="str">
            <v>A0A0D1XKA1</v>
          </cell>
          <cell r="C5437" t="str">
            <v xml:space="preserve"> Exophiala mesophila.</v>
          </cell>
          <cell r="E5437" t="str">
            <v xml:space="preserve"> NCBI_TaxID=212818 {ECO:0000313|EMBL:KIV88616.1, ECO:0000313|Proteomes:UP000054302};</v>
          </cell>
          <cell r="G5437" t="str">
            <v>Eukaryota</v>
          </cell>
          <cell r="H5437" t="str">
            <v xml:space="preserve"> Fungi</v>
          </cell>
          <cell r="I5437" t="str">
            <v xml:space="preserve"> Dikarya</v>
          </cell>
          <cell r="J5437" t="str">
            <v xml:space="preserve"> Ascomycota</v>
          </cell>
          <cell r="K5437" t="str">
            <v xml:space="preserve"> Pezizomycotina</v>
          </cell>
          <cell r="L5437" t="str">
            <v xml:space="preserve"> Eurotiomycetes</v>
          </cell>
          <cell r="M5437" t="str">
            <v>Chaetothyriomycetidae</v>
          </cell>
          <cell r="N5437" t="str">
            <v xml:space="preserve"> Chaetothyriales</v>
          </cell>
          <cell r="O5437" t="str">
            <v xml:space="preserve"> Herpotrichiellaceae</v>
          </cell>
          <cell r="P5437" t="str">
            <v>Exophiala.</v>
          </cell>
        </row>
        <row r="5438">
          <cell r="B5438" t="str">
            <v>A0A0D1Y8R9</v>
          </cell>
          <cell r="C5438" t="str">
            <v xml:space="preserve"> Exophiala sideris.</v>
          </cell>
          <cell r="E5438" t="str">
            <v xml:space="preserve"> NCBI_TaxID=1016849 {ECO:0000313|EMBL:KIV79307.1, ECO:0000313|Proteomes:UP000053599};</v>
          </cell>
          <cell r="G5438" t="str">
            <v>Eukaryota</v>
          </cell>
          <cell r="H5438" t="str">
            <v xml:space="preserve"> Fungi</v>
          </cell>
          <cell r="I5438" t="str">
            <v xml:space="preserve"> Dikarya</v>
          </cell>
          <cell r="J5438" t="str">
            <v xml:space="preserve"> Ascomycota</v>
          </cell>
          <cell r="K5438" t="str">
            <v xml:space="preserve"> Pezizomycotina</v>
          </cell>
          <cell r="L5438" t="str">
            <v xml:space="preserve"> Eurotiomycetes</v>
          </cell>
          <cell r="M5438" t="str">
            <v>Chaetothyriomycetidae</v>
          </cell>
          <cell r="N5438" t="str">
            <v xml:space="preserve"> Chaetothyriales</v>
          </cell>
          <cell r="O5438" t="str">
            <v xml:space="preserve"> Herpotrichiellaceae</v>
          </cell>
          <cell r="P5438" t="str">
            <v>Exophiala.</v>
          </cell>
        </row>
        <row r="5439">
          <cell r="B5439" t="str">
            <v>A0A0D1YUH9</v>
          </cell>
          <cell r="C5439" t="str">
            <v xml:space="preserve"> Exophiala sideris.</v>
          </cell>
          <cell r="E5439" t="str">
            <v xml:space="preserve"> NCBI_TaxID=1016849 {ECO:0000313|EMBL:KIV85169.1, ECO:0000313|Proteomes:UP000053599};</v>
          </cell>
          <cell r="G5439" t="str">
            <v>Eukaryota</v>
          </cell>
          <cell r="H5439" t="str">
            <v xml:space="preserve"> Fungi</v>
          </cell>
          <cell r="I5439" t="str">
            <v xml:space="preserve"> Dikarya</v>
          </cell>
          <cell r="J5439" t="str">
            <v xml:space="preserve"> Ascomycota</v>
          </cell>
          <cell r="K5439" t="str">
            <v xml:space="preserve"> Pezizomycotina</v>
          </cell>
          <cell r="L5439" t="str">
            <v xml:space="preserve"> Eurotiomycetes</v>
          </cell>
          <cell r="M5439" t="str">
            <v>Chaetothyriomycetidae</v>
          </cell>
          <cell r="N5439" t="str">
            <v xml:space="preserve"> Chaetothyriales</v>
          </cell>
          <cell r="O5439" t="str">
            <v xml:space="preserve"> Herpotrichiellaceae</v>
          </cell>
          <cell r="P5439" t="str">
            <v>Exophiala.</v>
          </cell>
        </row>
        <row r="5440">
          <cell r="B5440" t="str">
            <v>A0A0D1Z9U1</v>
          </cell>
          <cell r="C5440" t="str">
            <v xml:space="preserve"> Exophiala mesophila.</v>
          </cell>
          <cell r="E5440" t="str">
            <v xml:space="preserve"> NCBI_TaxID=212818 {ECO:0000313|EMBL:KIV90784.1, ECO:0000313|Proteomes:UP000054302};</v>
          </cell>
          <cell r="G5440" t="str">
            <v>Eukaryota</v>
          </cell>
          <cell r="H5440" t="str">
            <v xml:space="preserve"> Fungi</v>
          </cell>
          <cell r="I5440" t="str">
            <v xml:space="preserve"> Dikarya</v>
          </cell>
          <cell r="J5440" t="str">
            <v xml:space="preserve"> Ascomycota</v>
          </cell>
          <cell r="K5440" t="str">
            <v xml:space="preserve"> Pezizomycotina</v>
          </cell>
          <cell r="L5440" t="str">
            <v xml:space="preserve"> Eurotiomycetes</v>
          </cell>
          <cell r="M5440" t="str">
            <v>Chaetothyriomycetidae</v>
          </cell>
          <cell r="N5440" t="str">
            <v xml:space="preserve"> Chaetothyriales</v>
          </cell>
          <cell r="O5440" t="str">
            <v xml:space="preserve"> Herpotrichiellaceae</v>
          </cell>
          <cell r="P5440" t="str">
            <v>Exophiala.</v>
          </cell>
        </row>
        <row r="5441">
          <cell r="B5441" t="str">
            <v>A0A0D2A9S2</v>
          </cell>
          <cell r="C5441" t="str">
            <v xml:space="preserve"> Verruconis gallopava.</v>
          </cell>
          <cell r="E5441" t="str">
            <v xml:space="preserve"> NCBI_TaxID=253628 {ECO:0000313|EMBL:KIW03478.1, ECO:0000313|Proteomes:UP000053259};</v>
          </cell>
          <cell r="G5441" t="str">
            <v>Eukaryota</v>
          </cell>
          <cell r="H5441" t="str">
            <v xml:space="preserve"> Fungi</v>
          </cell>
          <cell r="I5441" t="str">
            <v xml:space="preserve"> Dikarya</v>
          </cell>
          <cell r="J5441" t="str">
            <v xml:space="preserve"> Ascomycota</v>
          </cell>
          <cell r="K5441" t="str">
            <v xml:space="preserve"> Pezizomycotina</v>
          </cell>
          <cell r="L5441" t="str">
            <v>Dothideomycetes</v>
          </cell>
          <cell r="M5441" t="str">
            <v xml:space="preserve"> Dothideomycetes incertae sedis</v>
          </cell>
          <cell r="N5441" t="str">
            <v xml:space="preserve"> Venturiales</v>
          </cell>
          <cell r="O5441" t="str">
            <v>Sympoventuriaceae</v>
          </cell>
          <cell r="P5441" t="str">
            <v xml:space="preserve"> Verruconis.</v>
          </cell>
        </row>
        <row r="5442">
          <cell r="B5442" t="str">
            <v>A0A0D2AU23</v>
          </cell>
          <cell r="C5442" t="str">
            <v xml:space="preserve"> Exophiala spinifera.</v>
          </cell>
          <cell r="E5442" t="str">
            <v xml:space="preserve"> NCBI_TaxID=91928 {ECO:0000313|EMBL:KIW10243.1, ECO:0000313|Proteomes:UP000053328};</v>
          </cell>
          <cell r="G5442" t="str">
            <v>Eukaryota</v>
          </cell>
          <cell r="H5442" t="str">
            <v xml:space="preserve"> Fungi</v>
          </cell>
          <cell r="I5442" t="str">
            <v xml:space="preserve"> Dikarya</v>
          </cell>
          <cell r="J5442" t="str">
            <v xml:space="preserve"> Ascomycota</v>
          </cell>
          <cell r="K5442" t="str">
            <v xml:space="preserve"> Pezizomycotina</v>
          </cell>
          <cell r="L5442" t="str">
            <v xml:space="preserve"> Eurotiomycetes</v>
          </cell>
          <cell r="M5442" t="str">
            <v>Chaetothyriomycetidae</v>
          </cell>
          <cell r="N5442" t="str">
            <v xml:space="preserve"> Chaetothyriales</v>
          </cell>
          <cell r="O5442" t="str">
            <v xml:space="preserve"> Herpotrichiellaceae</v>
          </cell>
          <cell r="P5442" t="str">
            <v>Exophiala.</v>
          </cell>
        </row>
        <row r="5443">
          <cell r="B5443" t="str">
            <v>A0A0D2B1E2</v>
          </cell>
          <cell r="C5443" t="str">
            <v xml:space="preserve"> Verruconis gallopava.</v>
          </cell>
          <cell r="E5443" t="str">
            <v xml:space="preserve"> NCBI_TaxID=253628 {ECO:0000313|EMBL:KIW05144.1, ECO:0000313|Proteomes:UP000053259};</v>
          </cell>
          <cell r="G5443" t="str">
            <v>Eukaryota</v>
          </cell>
          <cell r="H5443" t="str">
            <v xml:space="preserve"> Fungi</v>
          </cell>
          <cell r="I5443" t="str">
            <v xml:space="preserve"> Dikarya</v>
          </cell>
          <cell r="J5443" t="str">
            <v xml:space="preserve"> Ascomycota</v>
          </cell>
          <cell r="K5443" t="str">
            <v xml:space="preserve"> Pezizomycotina</v>
          </cell>
          <cell r="L5443" t="str">
            <v>Dothideomycetes</v>
          </cell>
          <cell r="M5443" t="str">
            <v xml:space="preserve"> Dothideomycetes incertae sedis</v>
          </cell>
          <cell r="N5443" t="str">
            <v xml:space="preserve"> Venturiales</v>
          </cell>
          <cell r="O5443" t="str">
            <v>Sympoventuriaceae</v>
          </cell>
          <cell r="P5443" t="str">
            <v xml:space="preserve"> Verruconis.</v>
          </cell>
        </row>
        <row r="5444">
          <cell r="B5444" t="str">
            <v>A0A0D2B265</v>
          </cell>
          <cell r="C5444" t="str">
            <v xml:space="preserve"> Exophiala oligosperma.</v>
          </cell>
          <cell r="E5444" t="str">
            <v xml:space="preserve"> NCBI_TaxID=215243 {ECO:0000313|EMBL:KIW46271.1, ECO:0000313|Proteomes:UP000053342};</v>
          </cell>
          <cell r="G5444" t="str">
            <v>Eukaryota</v>
          </cell>
          <cell r="H5444" t="str">
            <v xml:space="preserve"> Fungi</v>
          </cell>
          <cell r="I5444" t="str">
            <v xml:space="preserve"> Dikarya</v>
          </cell>
          <cell r="J5444" t="str">
            <v xml:space="preserve"> Ascomycota</v>
          </cell>
          <cell r="K5444" t="str">
            <v xml:space="preserve"> Pezizomycotina</v>
          </cell>
          <cell r="L5444" t="str">
            <v xml:space="preserve"> Eurotiomycetes</v>
          </cell>
          <cell r="M5444" t="str">
            <v>Chaetothyriomycetidae</v>
          </cell>
          <cell r="N5444" t="str">
            <v xml:space="preserve"> Chaetothyriales</v>
          </cell>
          <cell r="O5444" t="str">
            <v xml:space="preserve"> Herpotrichiellaceae</v>
          </cell>
          <cell r="P5444" t="str">
            <v>Exophiala.</v>
          </cell>
        </row>
        <row r="5445">
          <cell r="B5445" t="str">
            <v>A0A0D2C4W2</v>
          </cell>
          <cell r="C5445" t="str">
            <v xml:space="preserve"> Exophiala spinifera.</v>
          </cell>
          <cell r="E5445" t="str">
            <v xml:space="preserve"> NCBI_TaxID=91928 {ECO:0000313|EMBL:KIW18624.1, ECO:0000313|Proteomes:UP000053328};</v>
          </cell>
          <cell r="G5445" t="str">
            <v>Eukaryota</v>
          </cell>
          <cell r="H5445" t="str">
            <v xml:space="preserve"> Fungi</v>
          </cell>
          <cell r="I5445" t="str">
            <v xml:space="preserve"> Dikarya</v>
          </cell>
          <cell r="J5445" t="str">
            <v xml:space="preserve"> Ascomycota</v>
          </cell>
          <cell r="K5445" t="str">
            <v xml:space="preserve"> Pezizomycotina</v>
          </cell>
          <cell r="L5445" t="str">
            <v xml:space="preserve"> Eurotiomycetes</v>
          </cell>
          <cell r="M5445" t="str">
            <v>Chaetothyriomycetidae</v>
          </cell>
          <cell r="N5445" t="str">
            <v xml:space="preserve"> Chaetothyriales</v>
          </cell>
          <cell r="O5445" t="str">
            <v xml:space="preserve"> Herpotrichiellaceae</v>
          </cell>
          <cell r="P5445" t="str">
            <v>Exophiala.</v>
          </cell>
        </row>
        <row r="5446">
          <cell r="B5446" t="str">
            <v>A0A0D2CJP2</v>
          </cell>
          <cell r="C5446" t="str">
            <v xml:space="preserve"> Cladophialophora immunda.</v>
          </cell>
          <cell r="E5446" t="str">
            <v xml:space="preserve"> NCBI_TaxID=569365 {ECO:0000313|EMBL:KIW31378.1, ECO:0000313|Proteomes:UP000054466};</v>
          </cell>
          <cell r="G5446" t="str">
            <v>Eukaryota</v>
          </cell>
          <cell r="H5446" t="str">
            <v xml:space="preserve"> Fungi</v>
          </cell>
          <cell r="I5446" t="str">
            <v xml:space="preserve"> Dikarya</v>
          </cell>
          <cell r="J5446" t="str">
            <v xml:space="preserve"> Ascomycota</v>
          </cell>
          <cell r="K5446" t="str">
            <v xml:space="preserve"> Pezizomycotina</v>
          </cell>
          <cell r="L5446" t="str">
            <v xml:space="preserve"> Eurotiomycetes</v>
          </cell>
          <cell r="M5446" t="str">
            <v>Chaetothyriomycetidae</v>
          </cell>
          <cell r="N5446" t="str">
            <v xml:space="preserve"> Chaetothyriales</v>
          </cell>
          <cell r="O5446" t="str">
            <v xml:space="preserve"> Herpotrichiellaceae</v>
          </cell>
          <cell r="P5446" t="str">
            <v>Cladophialophora.</v>
          </cell>
        </row>
        <row r="5447">
          <cell r="B5447" t="str">
            <v>A0A0D2CTW6</v>
          </cell>
          <cell r="C5447" t="str">
            <v xml:space="preserve"> Cladophialophora immunda.</v>
          </cell>
          <cell r="E5447" t="str">
            <v xml:space="preserve"> NCBI_TaxID=569365 {ECO:0000313|EMBL:KIW27024.1, ECO:0000313|Proteomes:UP000054466};</v>
          </cell>
          <cell r="G5447" t="str">
            <v>Eukaryota</v>
          </cell>
          <cell r="H5447" t="str">
            <v xml:space="preserve"> Fungi</v>
          </cell>
          <cell r="I5447" t="str">
            <v xml:space="preserve"> Dikarya</v>
          </cell>
          <cell r="J5447" t="str">
            <v xml:space="preserve"> Ascomycota</v>
          </cell>
          <cell r="K5447" t="str">
            <v xml:space="preserve"> Pezizomycotina</v>
          </cell>
          <cell r="L5447" t="str">
            <v xml:space="preserve"> Eurotiomycetes</v>
          </cell>
          <cell r="M5447" t="str">
            <v>Chaetothyriomycetidae</v>
          </cell>
          <cell r="N5447" t="str">
            <v xml:space="preserve"> Chaetothyriales</v>
          </cell>
          <cell r="O5447" t="str">
            <v xml:space="preserve"> Herpotrichiellaceae</v>
          </cell>
          <cell r="P5447" t="str">
            <v>Cladophialophora.</v>
          </cell>
        </row>
        <row r="5448">
          <cell r="B5448" t="str">
            <v>A0A0D2DZN8</v>
          </cell>
          <cell r="C5448" t="str">
            <v xml:space="preserve"> Phialophora americana.</v>
          </cell>
          <cell r="E5448" t="str">
            <v xml:space="preserve"> NCBI_TaxID=5601 {ECO:0000313|EMBL:KIW67612.1, ECO:0000313|Proteomes:UP000054266};</v>
          </cell>
          <cell r="G5448" t="str">
            <v>Eukaryota</v>
          </cell>
          <cell r="H5448" t="str">
            <v xml:space="preserve"> Fungi</v>
          </cell>
          <cell r="I5448" t="str">
            <v xml:space="preserve"> Dikarya</v>
          </cell>
          <cell r="J5448" t="str">
            <v xml:space="preserve"> Ascomycota</v>
          </cell>
          <cell r="K5448" t="str">
            <v xml:space="preserve"> Pezizomycotina</v>
          </cell>
          <cell r="L5448" t="str">
            <v xml:space="preserve"> Eurotiomycetes</v>
          </cell>
          <cell r="M5448" t="str">
            <v>Chaetothyriomycetidae</v>
          </cell>
          <cell r="N5448" t="str">
            <v xml:space="preserve"> Chaetothyriales</v>
          </cell>
          <cell r="O5448" t="str">
            <v xml:space="preserve"> Herpotrichiellaceae</v>
          </cell>
          <cell r="P5448" t="str">
            <v>Phialophora.</v>
          </cell>
        </row>
        <row r="5449">
          <cell r="B5449" t="str">
            <v>A0A0D2ED63</v>
          </cell>
          <cell r="C5449" t="str">
            <v xml:space="preserve"> Exophiala xenobiotica.</v>
          </cell>
          <cell r="E5449" t="str">
            <v xml:space="preserve"> NCBI_TaxID=348802 {ECO:0000313|EMBL:KIW52615.1, ECO:0000313|Proteomes:UP000054342};</v>
          </cell>
          <cell r="G5449" t="str">
            <v>Eukaryota</v>
          </cell>
          <cell r="H5449" t="str">
            <v xml:space="preserve"> Fungi</v>
          </cell>
          <cell r="I5449" t="str">
            <v xml:space="preserve"> Dikarya</v>
          </cell>
          <cell r="J5449" t="str">
            <v xml:space="preserve"> Ascomycota</v>
          </cell>
          <cell r="K5449" t="str">
            <v xml:space="preserve"> Pezizomycotina</v>
          </cell>
          <cell r="L5449" t="str">
            <v xml:space="preserve"> Eurotiomycetes</v>
          </cell>
          <cell r="M5449" t="str">
            <v>Chaetothyriomycetidae</v>
          </cell>
          <cell r="N5449" t="str">
            <v xml:space="preserve"> Chaetothyriales</v>
          </cell>
          <cell r="O5449" t="str">
            <v xml:space="preserve"> Herpotrichiellaceae</v>
          </cell>
          <cell r="P5449" t="str">
            <v>Exophiala.</v>
          </cell>
        </row>
        <row r="5450">
          <cell r="B5450" t="str">
            <v>A0A0D2EGP1</v>
          </cell>
          <cell r="C5450" t="str">
            <v xml:space="preserve"> Exophiala oligosperma.</v>
          </cell>
          <cell r="E5450" t="str">
            <v xml:space="preserve"> NCBI_TaxID=215243 {ECO:0000313|EMBL:KIW47114.1, ECO:0000313|Proteomes:UP000053342};</v>
          </cell>
          <cell r="G5450" t="str">
            <v>Eukaryota</v>
          </cell>
          <cell r="H5450" t="str">
            <v xml:space="preserve"> Fungi</v>
          </cell>
          <cell r="I5450" t="str">
            <v xml:space="preserve"> Dikarya</v>
          </cell>
          <cell r="J5450" t="str">
            <v xml:space="preserve"> Ascomycota</v>
          </cell>
          <cell r="K5450" t="str">
            <v xml:space="preserve"> Pezizomycotina</v>
          </cell>
          <cell r="L5450" t="str">
            <v xml:space="preserve"> Eurotiomycetes</v>
          </cell>
          <cell r="M5450" t="str">
            <v>Chaetothyriomycetidae</v>
          </cell>
          <cell r="N5450" t="str">
            <v xml:space="preserve"> Chaetothyriales</v>
          </cell>
          <cell r="O5450" t="str">
            <v xml:space="preserve"> Herpotrichiellaceae</v>
          </cell>
          <cell r="P5450" t="str">
            <v>Exophiala.</v>
          </cell>
        </row>
        <row r="5451">
          <cell r="B5451" t="str">
            <v>A0A0D2FBM2</v>
          </cell>
          <cell r="C5451" t="str">
            <v xml:space="preserve"> Exophiala xenobiotica.</v>
          </cell>
          <cell r="E5451" t="str">
            <v xml:space="preserve"> NCBI_TaxID=348802 {ECO:0000313|EMBL:KIW57464.1, ECO:0000313|Proteomes:UP000054342};</v>
          </cell>
          <cell r="G5451" t="str">
            <v>Eukaryota</v>
          </cell>
          <cell r="H5451" t="str">
            <v xml:space="preserve"> Fungi</v>
          </cell>
          <cell r="I5451" t="str">
            <v xml:space="preserve"> Dikarya</v>
          </cell>
          <cell r="J5451" t="str">
            <v xml:space="preserve"> Ascomycota</v>
          </cell>
          <cell r="K5451" t="str">
            <v xml:space="preserve"> Pezizomycotina</v>
          </cell>
          <cell r="L5451" t="str">
            <v xml:space="preserve"> Eurotiomycetes</v>
          </cell>
          <cell r="M5451" t="str">
            <v>Chaetothyriomycetidae</v>
          </cell>
          <cell r="N5451" t="str">
            <v xml:space="preserve"> Chaetothyriales</v>
          </cell>
          <cell r="O5451" t="str">
            <v xml:space="preserve"> Herpotrichiellaceae</v>
          </cell>
          <cell r="P5451" t="str">
            <v>Exophiala.</v>
          </cell>
        </row>
        <row r="5452">
          <cell r="B5452" t="str">
            <v>A0A0D2FXC7</v>
          </cell>
          <cell r="C5452" t="str">
            <v xml:space="preserve"> Phialophora americana.</v>
          </cell>
          <cell r="E5452" t="str">
            <v xml:space="preserve"> NCBI_TaxID=5601 {ECO:0000313|EMBL:KIW71120.1, ECO:0000313|Proteomes:UP000054266};</v>
          </cell>
          <cell r="G5452" t="str">
            <v>Eukaryota</v>
          </cell>
          <cell r="H5452" t="str">
            <v xml:space="preserve"> Fungi</v>
          </cell>
          <cell r="I5452" t="str">
            <v xml:space="preserve"> Dikarya</v>
          </cell>
          <cell r="J5452" t="str">
            <v xml:space="preserve"> Ascomycota</v>
          </cell>
          <cell r="K5452" t="str">
            <v xml:space="preserve"> Pezizomycotina</v>
          </cell>
          <cell r="L5452" t="str">
            <v xml:space="preserve"> Eurotiomycetes</v>
          </cell>
          <cell r="M5452" t="str">
            <v>Chaetothyriomycetidae</v>
          </cell>
          <cell r="N5452" t="str">
            <v xml:space="preserve"> Chaetothyriales</v>
          </cell>
          <cell r="O5452" t="str">
            <v xml:space="preserve"> Herpotrichiellaceae</v>
          </cell>
          <cell r="P5452" t="str">
            <v>Phialophora.</v>
          </cell>
        </row>
        <row r="5453">
          <cell r="B5453" t="str">
            <v>A0A0D2G4T0</v>
          </cell>
          <cell r="C5453" t="str">
            <v xml:space="preserve"> Fonsecaea pedrosoi CBS 271.37.</v>
          </cell>
          <cell r="E5453" t="str">
            <v xml:space="preserve"> NCBI_TaxID=1442368 {ECO:0000313|EMBL:KIW75733.1, ECO:0000313|Proteomes:UP000053029};</v>
          </cell>
          <cell r="G5453" t="str">
            <v>Eukaryota</v>
          </cell>
          <cell r="H5453" t="str">
            <v xml:space="preserve"> Fungi</v>
          </cell>
          <cell r="I5453" t="str">
            <v xml:space="preserve"> Dikarya</v>
          </cell>
          <cell r="J5453" t="str">
            <v xml:space="preserve"> Ascomycota</v>
          </cell>
          <cell r="K5453" t="str">
            <v xml:space="preserve"> Pezizomycotina</v>
          </cell>
          <cell r="L5453" t="str">
            <v xml:space="preserve"> Eurotiomycetes</v>
          </cell>
          <cell r="M5453" t="str">
            <v>Chaetothyriomycetidae</v>
          </cell>
          <cell r="N5453" t="str">
            <v xml:space="preserve"> Chaetothyriales</v>
          </cell>
          <cell r="O5453" t="str">
            <v xml:space="preserve"> Herpotrichiellaceae</v>
          </cell>
          <cell r="P5453" t="str">
            <v>Fonsecaea.</v>
          </cell>
        </row>
        <row r="5454">
          <cell r="B5454" t="str">
            <v>A0A0D2H0B5</v>
          </cell>
          <cell r="C5454" t="str">
            <v xml:space="preserve"> Fonsecaea multimorphosa CBS 102226.</v>
          </cell>
          <cell r="E5454" t="str">
            <v xml:space="preserve"> NCBI_TaxID=1442371 {ECO:0000313|EMBL:KIX95260.1, ECO:0000313|Proteomes:UP000053411};</v>
          </cell>
          <cell r="G5454" t="str">
            <v>Eukaryota</v>
          </cell>
          <cell r="H5454" t="str">
            <v xml:space="preserve"> Fungi</v>
          </cell>
          <cell r="I5454" t="str">
            <v xml:space="preserve"> Dikarya</v>
          </cell>
          <cell r="J5454" t="str">
            <v xml:space="preserve"> Ascomycota</v>
          </cell>
          <cell r="K5454" t="str">
            <v xml:space="preserve"> Pezizomycotina</v>
          </cell>
          <cell r="L5454" t="str">
            <v xml:space="preserve"> Eurotiomycetes</v>
          </cell>
          <cell r="M5454" t="str">
            <v>Chaetothyriomycetidae</v>
          </cell>
          <cell r="N5454" t="str">
            <v xml:space="preserve"> Chaetothyriales</v>
          </cell>
          <cell r="O5454" t="str">
            <v xml:space="preserve"> Herpotrichiellaceae</v>
          </cell>
          <cell r="P5454" t="str">
            <v>Fonsecaea.</v>
          </cell>
        </row>
        <row r="5455">
          <cell r="B5455" t="str">
            <v>A0A0D2HDP4</v>
          </cell>
          <cell r="C5455" t="str">
            <v xml:space="preserve"> Fonsecaea pedrosoi CBS 271.37.</v>
          </cell>
          <cell r="E5455" t="str">
            <v xml:space="preserve"> NCBI_TaxID=1442368 {ECO:0000313|EMBL:KIW82589.1, ECO:0000313|Proteomes:UP000053029};</v>
          </cell>
          <cell r="G5455" t="str">
            <v>Eukaryota</v>
          </cell>
          <cell r="H5455" t="str">
            <v xml:space="preserve"> Fungi</v>
          </cell>
          <cell r="I5455" t="str">
            <v xml:space="preserve"> Dikarya</v>
          </cell>
          <cell r="J5455" t="str">
            <v xml:space="preserve"> Ascomycota</v>
          </cell>
          <cell r="K5455" t="str">
            <v xml:space="preserve"> Pezizomycotina</v>
          </cell>
          <cell r="L5455" t="str">
            <v xml:space="preserve"> Eurotiomycetes</v>
          </cell>
          <cell r="M5455" t="str">
            <v>Chaetothyriomycetidae</v>
          </cell>
          <cell r="N5455" t="str">
            <v xml:space="preserve"> Chaetothyriales</v>
          </cell>
          <cell r="O5455" t="str">
            <v xml:space="preserve"> Herpotrichiellaceae</v>
          </cell>
          <cell r="P5455" t="str">
            <v>Fonsecaea.</v>
          </cell>
        </row>
        <row r="5456">
          <cell r="B5456" t="str">
            <v>A0A0D2HIM9</v>
          </cell>
          <cell r="C5456" t="str">
            <v xml:space="preserve"> Rhinocladiella mackenziei CBS 650.93.</v>
          </cell>
          <cell r="E5456" t="str">
            <v xml:space="preserve"> NCBI_TaxID=1442369 {ECO:0000313|EMBL:KIX10493.1, ECO:0000313|Proteomes:UP000053617};</v>
          </cell>
          <cell r="G5456" t="str">
            <v>Eukaryota</v>
          </cell>
          <cell r="H5456" t="str">
            <v xml:space="preserve"> Fungi</v>
          </cell>
          <cell r="I5456" t="str">
            <v xml:space="preserve"> Dikarya</v>
          </cell>
          <cell r="J5456" t="str">
            <v xml:space="preserve"> Ascomycota</v>
          </cell>
          <cell r="K5456" t="str">
            <v xml:space="preserve"> Pezizomycotina</v>
          </cell>
          <cell r="L5456" t="str">
            <v xml:space="preserve"> Eurotiomycetes</v>
          </cell>
          <cell r="M5456" t="str">
            <v>Chaetothyriomycetidae</v>
          </cell>
          <cell r="N5456" t="str">
            <v xml:space="preserve"> Chaetothyriales</v>
          </cell>
          <cell r="O5456" t="str">
            <v xml:space="preserve"> Herpotrichiellaceae</v>
          </cell>
          <cell r="P5456" t="str">
            <v>Rhinocladiella.</v>
          </cell>
        </row>
        <row r="5457">
          <cell r="B5457" t="str">
            <v>A0A0D2IPK7</v>
          </cell>
          <cell r="C5457" t="str">
            <v xml:space="preserve"> Rhinocladiella mackenziei CBS 650.93.</v>
          </cell>
          <cell r="E5457" t="str">
            <v xml:space="preserve"> NCBI_TaxID=1442369 {ECO:0000313|EMBL:KIX05081.1, ECO:0000313|Proteomes:UP000053617};</v>
          </cell>
          <cell r="G5457" t="str">
            <v>Eukaryota</v>
          </cell>
          <cell r="H5457" t="str">
            <v xml:space="preserve"> Fungi</v>
          </cell>
          <cell r="I5457" t="str">
            <v xml:space="preserve"> Dikarya</v>
          </cell>
          <cell r="J5457" t="str">
            <v xml:space="preserve"> Ascomycota</v>
          </cell>
          <cell r="K5457" t="str">
            <v xml:space="preserve"> Pezizomycotina</v>
          </cell>
          <cell r="L5457" t="str">
            <v xml:space="preserve"> Eurotiomycetes</v>
          </cell>
          <cell r="M5457" t="str">
            <v>Chaetothyriomycetidae</v>
          </cell>
          <cell r="N5457" t="str">
            <v xml:space="preserve"> Chaetothyriales</v>
          </cell>
          <cell r="O5457" t="str">
            <v xml:space="preserve"> Herpotrichiellaceae</v>
          </cell>
          <cell r="P5457" t="str">
            <v>Rhinocladiella.</v>
          </cell>
        </row>
        <row r="5458">
          <cell r="B5458" t="str">
            <v>A0A0D2KMV7</v>
          </cell>
          <cell r="C5458" t="str">
            <v xml:space="preserve"> Fonsecaea multimorphosa CBS 102226.</v>
          </cell>
          <cell r="E5458" t="str">
            <v xml:space="preserve"> NCBI_TaxID=1442371 {ECO:0000313|EMBL:KIX98013.1, ECO:0000313|Proteomes:UP000053411};</v>
          </cell>
          <cell r="G5458" t="str">
            <v>Eukaryota</v>
          </cell>
          <cell r="H5458" t="str">
            <v xml:space="preserve"> Fungi</v>
          </cell>
          <cell r="I5458" t="str">
            <v xml:space="preserve"> Dikarya</v>
          </cell>
          <cell r="J5458" t="str">
            <v xml:space="preserve"> Ascomycota</v>
          </cell>
          <cell r="K5458" t="str">
            <v xml:space="preserve"> Pezizomycotina</v>
          </cell>
          <cell r="L5458" t="str">
            <v xml:space="preserve"> Eurotiomycetes</v>
          </cell>
          <cell r="M5458" t="str">
            <v>Chaetothyriomycetidae</v>
          </cell>
          <cell r="N5458" t="str">
            <v xml:space="preserve"> Chaetothyriales</v>
          </cell>
          <cell r="O5458" t="str">
            <v xml:space="preserve"> Herpotrichiellaceae</v>
          </cell>
          <cell r="P5458" t="str">
            <v>Fonsecaea.</v>
          </cell>
        </row>
        <row r="5459">
          <cell r="B5459" t="str">
            <v>A0A0D2LQZ4</v>
          </cell>
          <cell r="C5459" t="str">
            <v xml:space="preserve"> Monoraphidium neglectum.</v>
          </cell>
          <cell r="E5459" t="str">
            <v xml:space="preserve"> NCBI_TaxID=145388 {ECO:0000313|EMBL:KIY92361.1, ECO:0000313|Proteomes:UP000054498};</v>
          </cell>
          <cell r="G5459" t="str">
            <v>Eukaryota</v>
          </cell>
          <cell r="H5459" t="str">
            <v xml:space="preserve"> Viridiplantae</v>
          </cell>
          <cell r="I5459" t="str">
            <v xml:space="preserve"> Chlorophyta</v>
          </cell>
          <cell r="J5459" t="str">
            <v xml:space="preserve"> Chlorophyceae</v>
          </cell>
          <cell r="K5459" t="str">
            <v xml:space="preserve"> Sphaeropleales</v>
          </cell>
          <cell r="L5459" t="str">
            <v>Selenastraceae</v>
          </cell>
          <cell r="M5459" t="str">
            <v xml:space="preserve"> Monoraphidium.</v>
          </cell>
        </row>
        <row r="5460">
          <cell r="B5460" t="str">
            <v>A0A0D2M362</v>
          </cell>
          <cell r="C5460" t="str">
            <v xml:space="preserve"> Gossypium raimondii (New World cotton).</v>
          </cell>
          <cell r="E5460" t="str">
            <v xml:space="preserve"> NCBI_TaxID=29730 {ECO:0000313|EMBL:KJB11402.1, ECO:0000313|Proteomes:UP000032304};</v>
          </cell>
          <cell r="G5460" t="str">
            <v>Eukaryota</v>
          </cell>
          <cell r="H5460" t="str">
            <v xml:space="preserve"> Viridiplantae</v>
          </cell>
          <cell r="I5460" t="str">
            <v xml:space="preserve"> Streptophyta</v>
          </cell>
          <cell r="J5460" t="str">
            <v xml:space="preserve"> Embryophyta</v>
          </cell>
          <cell r="K5460" t="str">
            <v xml:space="preserve"> Tracheophyta</v>
          </cell>
          <cell r="L5460" t="str">
            <v>Spermatophyta</v>
          </cell>
          <cell r="M5460" t="str">
            <v xml:space="preserve"> Magnoliophyta</v>
          </cell>
          <cell r="N5460" t="str">
            <v xml:space="preserve"> eudicotyledons</v>
          </cell>
          <cell r="O5460" t="str">
            <v xml:space="preserve"> Gunneridae</v>
          </cell>
          <cell r="P5460" t="str">
            <v>Pentapetalae</v>
          </cell>
          <cell r="Q5460" t="str">
            <v xml:space="preserve"> rosids</v>
          </cell>
          <cell r="R5460" t="str">
            <v xml:space="preserve"> malvids</v>
          </cell>
          <cell r="S5460" t="str">
            <v xml:space="preserve"> Malvales</v>
          </cell>
          <cell r="T5460" t="str">
            <v xml:space="preserve"> Malvaceae</v>
          </cell>
          <cell r="U5460" t="str">
            <v xml:space="preserve"> Malvoideae</v>
          </cell>
        </row>
        <row r="5461">
          <cell r="B5461" t="str">
            <v>A0A0D2M5G4</v>
          </cell>
          <cell r="C5461" t="str">
            <v xml:space="preserve"> Gossypium raimondii (New World cotton).</v>
          </cell>
          <cell r="E5461" t="str">
            <v xml:space="preserve"> NCBI_TaxID=29730 {ECO:0000313|EMBL:KJB12382.1, ECO:0000313|Proteomes:UP000032304};</v>
          </cell>
          <cell r="G5461" t="str">
            <v>Eukaryota</v>
          </cell>
          <cell r="H5461" t="str">
            <v xml:space="preserve"> Viridiplantae</v>
          </cell>
          <cell r="I5461" t="str">
            <v xml:space="preserve"> Streptophyta</v>
          </cell>
          <cell r="J5461" t="str">
            <v xml:space="preserve"> Embryophyta</v>
          </cell>
          <cell r="K5461" t="str">
            <v xml:space="preserve"> Tracheophyta</v>
          </cell>
          <cell r="L5461" t="str">
            <v>Spermatophyta</v>
          </cell>
          <cell r="M5461" t="str">
            <v xml:space="preserve"> Magnoliophyta</v>
          </cell>
          <cell r="N5461" t="str">
            <v xml:space="preserve"> eudicotyledons</v>
          </cell>
          <cell r="O5461" t="str">
            <v xml:space="preserve"> Gunneridae</v>
          </cell>
          <cell r="P5461" t="str">
            <v>Pentapetalae</v>
          </cell>
          <cell r="Q5461" t="str">
            <v xml:space="preserve"> rosids</v>
          </cell>
          <cell r="R5461" t="str">
            <v xml:space="preserve"> malvids</v>
          </cell>
          <cell r="S5461" t="str">
            <v xml:space="preserve"> Malvales</v>
          </cell>
          <cell r="T5461" t="str">
            <v xml:space="preserve"> Malvaceae</v>
          </cell>
          <cell r="U5461" t="str">
            <v xml:space="preserve"> Malvoideae</v>
          </cell>
        </row>
        <row r="5462">
          <cell r="B5462" t="str">
            <v>A0A0D2MJZ4</v>
          </cell>
          <cell r="C5462" t="str">
            <v xml:space="preserve"> Hypholoma sublateritium FD-334 SS-4.</v>
          </cell>
          <cell r="E5462" t="str">
            <v xml:space="preserve"> NCBI_TaxID=945553 {ECO:0000313|EMBL:KJA24018.1, ECO:0000313|Proteomes:UP000054270};</v>
          </cell>
          <cell r="G5462" t="str">
            <v>Eukaryota</v>
          </cell>
          <cell r="H5462" t="str">
            <v xml:space="preserve"> Fungi</v>
          </cell>
          <cell r="I5462" t="str">
            <v xml:space="preserve"> Dikarya</v>
          </cell>
          <cell r="J5462" t="str">
            <v xml:space="preserve"> Basidiomycota</v>
          </cell>
          <cell r="K5462" t="str">
            <v xml:space="preserve"> Agaricomycotina</v>
          </cell>
          <cell r="L5462" t="str">
            <v>Agaricomycetes</v>
          </cell>
          <cell r="M5462" t="str">
            <v xml:space="preserve"> Agaricomycetidae</v>
          </cell>
          <cell r="N5462" t="str">
            <v xml:space="preserve"> Agaricales</v>
          </cell>
          <cell r="O5462" t="str">
            <v xml:space="preserve"> Strophariaceae</v>
          </cell>
          <cell r="P5462" t="str">
            <v>Hypholoma.</v>
          </cell>
        </row>
        <row r="5463">
          <cell r="B5463" t="str">
            <v>A0A0D2MNZ5</v>
          </cell>
          <cell r="C5463" t="str">
            <v xml:space="preserve"> Monoraphidium neglectum.</v>
          </cell>
          <cell r="E5463" t="str">
            <v xml:space="preserve"> NCBI_TaxID=145388 {ECO:0000313|EMBL:KIY96430.1, ECO:0000313|Proteomes:UP000054498};</v>
          </cell>
          <cell r="G5463" t="str">
            <v>Eukaryota</v>
          </cell>
          <cell r="H5463" t="str">
            <v xml:space="preserve"> Viridiplantae</v>
          </cell>
          <cell r="I5463" t="str">
            <v xml:space="preserve"> Chlorophyta</v>
          </cell>
          <cell r="J5463" t="str">
            <v xml:space="preserve"> Chlorophyceae</v>
          </cell>
          <cell r="K5463" t="str">
            <v xml:space="preserve"> Sphaeropleales</v>
          </cell>
          <cell r="L5463" t="str">
            <v>Selenastraceae</v>
          </cell>
          <cell r="M5463" t="str">
            <v xml:space="preserve"> Monoraphidium.</v>
          </cell>
        </row>
        <row r="5464">
          <cell r="B5464" t="str">
            <v>A0A0D2MW72</v>
          </cell>
          <cell r="C5464" t="str">
            <v xml:space="preserve"> Gossypium raimondii (New World cotton).</v>
          </cell>
          <cell r="E5464" t="str">
            <v xml:space="preserve"> NCBI_TaxID=29730 {ECO:0000313|EMBL:KJB23472.1, ECO:0000313|Proteomes:UP000032304};</v>
          </cell>
          <cell r="G5464" t="str">
            <v>Eukaryota</v>
          </cell>
          <cell r="H5464" t="str">
            <v xml:space="preserve"> Viridiplantae</v>
          </cell>
          <cell r="I5464" t="str">
            <v xml:space="preserve"> Streptophyta</v>
          </cell>
          <cell r="J5464" t="str">
            <v xml:space="preserve"> Embryophyta</v>
          </cell>
          <cell r="K5464" t="str">
            <v xml:space="preserve"> Tracheophyta</v>
          </cell>
          <cell r="L5464" t="str">
            <v>Spermatophyta</v>
          </cell>
          <cell r="M5464" t="str">
            <v xml:space="preserve"> Magnoliophyta</v>
          </cell>
          <cell r="N5464" t="str">
            <v xml:space="preserve"> eudicotyledons</v>
          </cell>
          <cell r="O5464" t="str">
            <v xml:space="preserve"> Gunneridae</v>
          </cell>
          <cell r="P5464" t="str">
            <v>Pentapetalae</v>
          </cell>
          <cell r="Q5464" t="str">
            <v xml:space="preserve"> rosids</v>
          </cell>
          <cell r="R5464" t="str">
            <v xml:space="preserve"> malvids</v>
          </cell>
          <cell r="S5464" t="str">
            <v xml:space="preserve"> Malvales</v>
          </cell>
          <cell r="T5464" t="str">
            <v xml:space="preserve"> Malvaceae</v>
          </cell>
          <cell r="U5464" t="str">
            <v xml:space="preserve"> Malvoideae</v>
          </cell>
        </row>
        <row r="5465">
          <cell r="B5465" t="str">
            <v>A0A0D2N469</v>
          </cell>
          <cell r="C5465" t="str">
            <v xml:space="preserve"> Monoraphidium neglectum.</v>
          </cell>
          <cell r="E5465" t="str">
            <v xml:space="preserve"> NCBI_TaxID=145388 {ECO:0000313|EMBL:KIZ00871.1, ECO:0000313|Proteomes:UP000054498};</v>
          </cell>
          <cell r="G5465" t="str">
            <v>Eukaryota</v>
          </cell>
          <cell r="H5465" t="str">
            <v xml:space="preserve"> Viridiplantae</v>
          </cell>
          <cell r="I5465" t="str">
            <v xml:space="preserve"> Chlorophyta</v>
          </cell>
          <cell r="J5465" t="str">
            <v xml:space="preserve"> Chlorophyceae</v>
          </cell>
          <cell r="K5465" t="str">
            <v xml:space="preserve"> Sphaeropleales</v>
          </cell>
          <cell r="L5465" t="str">
            <v>Selenastraceae</v>
          </cell>
          <cell r="M5465" t="str">
            <v xml:space="preserve"> Monoraphidium.</v>
          </cell>
        </row>
        <row r="5466">
          <cell r="B5466" t="str">
            <v>A0A0D2NBT0</v>
          </cell>
          <cell r="C5466" t="str">
            <v xml:space="preserve"> Gossypium raimondii (New World cotton).</v>
          </cell>
          <cell r="E5466" t="str">
            <v xml:space="preserve"> NCBI_TaxID=29730 {ECO:0000313|EMBL:KJB30017.1, ECO:0000313|Proteomes:UP000032304};</v>
          </cell>
          <cell r="G5466" t="str">
            <v>Eukaryota</v>
          </cell>
          <cell r="H5466" t="str">
            <v xml:space="preserve"> Viridiplantae</v>
          </cell>
          <cell r="I5466" t="str">
            <v xml:space="preserve"> Streptophyta</v>
          </cell>
          <cell r="J5466" t="str">
            <v xml:space="preserve"> Embryophyta</v>
          </cell>
          <cell r="K5466" t="str">
            <v xml:space="preserve"> Tracheophyta</v>
          </cell>
          <cell r="L5466" t="str">
            <v>Spermatophyta</v>
          </cell>
          <cell r="M5466" t="str">
            <v xml:space="preserve"> Magnoliophyta</v>
          </cell>
          <cell r="N5466" t="str">
            <v xml:space="preserve"> eudicotyledons</v>
          </cell>
          <cell r="O5466" t="str">
            <v xml:space="preserve"> Gunneridae</v>
          </cell>
          <cell r="P5466" t="str">
            <v>Pentapetalae</v>
          </cell>
          <cell r="Q5466" t="str">
            <v xml:space="preserve"> rosids</v>
          </cell>
          <cell r="R5466" t="str">
            <v xml:space="preserve"> malvids</v>
          </cell>
          <cell r="S5466" t="str">
            <v xml:space="preserve"> Malvales</v>
          </cell>
          <cell r="T5466" t="str">
            <v xml:space="preserve"> Malvaceae</v>
          </cell>
          <cell r="U5466" t="str">
            <v xml:space="preserve"> Malvoideae</v>
          </cell>
        </row>
        <row r="5467">
          <cell r="B5467" t="str">
            <v>A0A0D2NEA9</v>
          </cell>
          <cell r="C5467" t="str">
            <v xml:space="preserve"> Gossypium raimondii (New World cotton).</v>
          </cell>
          <cell r="E5467" t="str">
            <v xml:space="preserve"> NCBI_TaxID=29730 {ECO:0000313|EMBL:KJB11403.1, ECO:0000313|Proteomes:UP000032304};</v>
          </cell>
          <cell r="G5467" t="str">
            <v>Eukaryota</v>
          </cell>
          <cell r="H5467" t="str">
            <v xml:space="preserve"> Viridiplantae</v>
          </cell>
          <cell r="I5467" t="str">
            <v xml:space="preserve"> Streptophyta</v>
          </cell>
          <cell r="J5467" t="str">
            <v xml:space="preserve"> Embryophyta</v>
          </cell>
          <cell r="K5467" t="str">
            <v xml:space="preserve"> Tracheophyta</v>
          </cell>
          <cell r="L5467" t="str">
            <v>Spermatophyta</v>
          </cell>
          <cell r="M5467" t="str">
            <v xml:space="preserve"> Magnoliophyta</v>
          </cell>
          <cell r="N5467" t="str">
            <v xml:space="preserve"> eudicotyledons</v>
          </cell>
          <cell r="O5467" t="str">
            <v xml:space="preserve"> Gunneridae</v>
          </cell>
          <cell r="P5467" t="str">
            <v>Pentapetalae</v>
          </cell>
          <cell r="Q5467" t="str">
            <v xml:space="preserve"> rosids</v>
          </cell>
          <cell r="R5467" t="str">
            <v xml:space="preserve"> malvids</v>
          </cell>
          <cell r="S5467" t="str">
            <v xml:space="preserve"> Malvales</v>
          </cell>
          <cell r="T5467" t="str">
            <v xml:space="preserve"> Malvaceae</v>
          </cell>
          <cell r="U5467" t="str">
            <v xml:space="preserve"> Malvoideae</v>
          </cell>
        </row>
        <row r="5468">
          <cell r="B5468" t="str">
            <v>A0A0D2NGF9</v>
          </cell>
          <cell r="C5468" t="str">
            <v xml:space="preserve"> Gossypium raimondii (New World cotton).</v>
          </cell>
          <cell r="E5468" t="str">
            <v xml:space="preserve"> NCBI_TaxID=29730 {ECO:0000313|EMBL:KJB31897.1, ECO:0000313|Proteomes:UP000032304};</v>
          </cell>
          <cell r="G5468" t="str">
            <v>Eukaryota</v>
          </cell>
          <cell r="H5468" t="str">
            <v xml:space="preserve"> Viridiplantae</v>
          </cell>
          <cell r="I5468" t="str">
            <v xml:space="preserve"> Streptophyta</v>
          </cell>
          <cell r="J5468" t="str">
            <v xml:space="preserve"> Embryophyta</v>
          </cell>
          <cell r="K5468" t="str">
            <v xml:space="preserve"> Tracheophyta</v>
          </cell>
          <cell r="L5468" t="str">
            <v>Spermatophyta</v>
          </cell>
          <cell r="M5468" t="str">
            <v xml:space="preserve"> Magnoliophyta</v>
          </cell>
          <cell r="N5468" t="str">
            <v xml:space="preserve"> eudicotyledons</v>
          </cell>
          <cell r="O5468" t="str">
            <v xml:space="preserve"> Gunneridae</v>
          </cell>
          <cell r="P5468" t="str">
            <v>Pentapetalae</v>
          </cell>
          <cell r="Q5468" t="str">
            <v xml:space="preserve"> rosids</v>
          </cell>
          <cell r="R5468" t="str">
            <v xml:space="preserve"> malvids</v>
          </cell>
          <cell r="S5468" t="str">
            <v xml:space="preserve"> Malvales</v>
          </cell>
          <cell r="T5468" t="str">
            <v xml:space="preserve"> Malvaceae</v>
          </cell>
          <cell r="U5468" t="str">
            <v xml:space="preserve"> Malvoideae</v>
          </cell>
        </row>
        <row r="5469">
          <cell r="B5469" t="str">
            <v>A0A0D2P9I7</v>
          </cell>
          <cell r="C5469" t="str">
            <v xml:space="preserve"> Gossypium raimondii (New World cotton).</v>
          </cell>
          <cell r="E5469" t="str">
            <v xml:space="preserve"> NCBI_TaxID=29730 {ECO:0000313|EMBL:KJB23473.1, ECO:0000313|Proteomes:UP000032304};</v>
          </cell>
          <cell r="G5469" t="str">
            <v>Eukaryota</v>
          </cell>
          <cell r="H5469" t="str">
            <v xml:space="preserve"> Viridiplantae</v>
          </cell>
          <cell r="I5469" t="str">
            <v xml:space="preserve"> Streptophyta</v>
          </cell>
          <cell r="J5469" t="str">
            <v xml:space="preserve"> Embryophyta</v>
          </cell>
          <cell r="K5469" t="str">
            <v xml:space="preserve"> Tracheophyta</v>
          </cell>
          <cell r="L5469" t="str">
            <v>Spermatophyta</v>
          </cell>
          <cell r="M5469" t="str">
            <v xml:space="preserve"> Magnoliophyta</v>
          </cell>
          <cell r="N5469" t="str">
            <v xml:space="preserve"> eudicotyledons</v>
          </cell>
          <cell r="O5469" t="str">
            <v xml:space="preserve"> Gunneridae</v>
          </cell>
          <cell r="P5469" t="str">
            <v>Pentapetalae</v>
          </cell>
          <cell r="Q5469" t="str">
            <v xml:space="preserve"> rosids</v>
          </cell>
          <cell r="R5469" t="str">
            <v xml:space="preserve"> malvids</v>
          </cell>
          <cell r="S5469" t="str">
            <v xml:space="preserve"> Malvales</v>
          </cell>
          <cell r="T5469" t="str">
            <v xml:space="preserve"> Malvaceae</v>
          </cell>
          <cell r="U5469" t="str">
            <v xml:space="preserve"> Malvoideae</v>
          </cell>
        </row>
        <row r="5470">
          <cell r="B5470" t="str">
            <v>A0A0D2PDH6</v>
          </cell>
          <cell r="C5470" t="str">
            <v xml:space="preserve"> Gossypium raimondii (New World cotton).</v>
          </cell>
          <cell r="E5470" t="str">
            <v xml:space="preserve"> NCBI_TaxID=29730 {ECO:0000313|EMBL:KJB43907.1, ECO:0000313|Proteomes:UP000032304};</v>
          </cell>
          <cell r="G5470" t="str">
            <v>Eukaryota</v>
          </cell>
          <cell r="H5470" t="str">
            <v xml:space="preserve"> Viridiplantae</v>
          </cell>
          <cell r="I5470" t="str">
            <v xml:space="preserve"> Streptophyta</v>
          </cell>
          <cell r="J5470" t="str">
            <v xml:space="preserve"> Embryophyta</v>
          </cell>
          <cell r="K5470" t="str">
            <v xml:space="preserve"> Tracheophyta</v>
          </cell>
          <cell r="L5470" t="str">
            <v>Spermatophyta</v>
          </cell>
          <cell r="M5470" t="str">
            <v xml:space="preserve"> Magnoliophyta</v>
          </cell>
          <cell r="N5470" t="str">
            <v xml:space="preserve"> eudicotyledons</v>
          </cell>
          <cell r="O5470" t="str">
            <v xml:space="preserve"> Gunneridae</v>
          </cell>
          <cell r="P5470" t="str">
            <v>Pentapetalae</v>
          </cell>
          <cell r="Q5470" t="str">
            <v xml:space="preserve"> rosids</v>
          </cell>
          <cell r="R5470" t="str">
            <v xml:space="preserve"> malvids</v>
          </cell>
          <cell r="S5470" t="str">
            <v xml:space="preserve"> Malvales</v>
          </cell>
          <cell r="T5470" t="str">
            <v xml:space="preserve"> Malvaceae</v>
          </cell>
          <cell r="U5470" t="str">
            <v xml:space="preserve"> Malvoideae</v>
          </cell>
        </row>
        <row r="5471">
          <cell r="B5471" t="str">
            <v>A0A0D2PFB8</v>
          </cell>
          <cell r="C5471" t="str">
            <v xml:space="preserve"> Hypholoma sublateritium FD-334 SS-4.</v>
          </cell>
          <cell r="E5471" t="str">
            <v xml:space="preserve"> NCBI_TaxID=945553 {ECO:0000313|EMBL:KJA27201.1, ECO:0000313|Proteomes:UP000054270};</v>
          </cell>
          <cell r="G5471" t="str">
            <v>Eukaryota</v>
          </cell>
          <cell r="H5471" t="str">
            <v xml:space="preserve"> Fungi</v>
          </cell>
          <cell r="I5471" t="str">
            <v xml:space="preserve"> Dikarya</v>
          </cell>
          <cell r="J5471" t="str">
            <v xml:space="preserve"> Basidiomycota</v>
          </cell>
          <cell r="K5471" t="str">
            <v xml:space="preserve"> Agaricomycotina</v>
          </cell>
          <cell r="L5471" t="str">
            <v>Agaricomycetes</v>
          </cell>
          <cell r="M5471" t="str">
            <v xml:space="preserve"> Agaricomycetidae</v>
          </cell>
          <cell r="N5471" t="str">
            <v xml:space="preserve"> Agaricales</v>
          </cell>
          <cell r="O5471" t="str">
            <v xml:space="preserve"> Strophariaceae</v>
          </cell>
          <cell r="P5471" t="str">
            <v>Hypholoma.</v>
          </cell>
        </row>
        <row r="5472">
          <cell r="B5472" t="str">
            <v>A0A0D2PRA4</v>
          </cell>
          <cell r="C5472" t="str">
            <v xml:space="preserve"> Gossypium raimondii (New World cotton).</v>
          </cell>
          <cell r="E5472" t="str">
            <v xml:space="preserve"> NCBI_TaxID=29730 {ECO:0000313|EMBL:KJB29688.1, ECO:0000313|Proteomes:UP000032304};</v>
          </cell>
          <cell r="G5472" t="str">
            <v>Eukaryota</v>
          </cell>
          <cell r="H5472" t="str">
            <v xml:space="preserve"> Viridiplantae</v>
          </cell>
          <cell r="I5472" t="str">
            <v xml:space="preserve"> Streptophyta</v>
          </cell>
          <cell r="J5472" t="str">
            <v xml:space="preserve"> Embryophyta</v>
          </cell>
          <cell r="K5472" t="str">
            <v xml:space="preserve"> Tracheophyta</v>
          </cell>
          <cell r="L5472" t="str">
            <v>Spermatophyta</v>
          </cell>
          <cell r="M5472" t="str">
            <v xml:space="preserve"> Magnoliophyta</v>
          </cell>
          <cell r="N5472" t="str">
            <v xml:space="preserve"> eudicotyledons</v>
          </cell>
          <cell r="O5472" t="str">
            <v xml:space="preserve"> Gunneridae</v>
          </cell>
          <cell r="P5472" t="str">
            <v>Pentapetalae</v>
          </cell>
          <cell r="Q5472" t="str">
            <v xml:space="preserve"> rosids</v>
          </cell>
          <cell r="R5472" t="str">
            <v xml:space="preserve"> malvids</v>
          </cell>
          <cell r="S5472" t="str">
            <v xml:space="preserve"> Malvales</v>
          </cell>
          <cell r="T5472" t="str">
            <v xml:space="preserve"> Malvaceae</v>
          </cell>
          <cell r="U5472" t="str">
            <v xml:space="preserve"> Malvoideae</v>
          </cell>
        </row>
        <row r="5473">
          <cell r="B5473" t="str">
            <v>A0A0D2PS43</v>
          </cell>
          <cell r="C5473" t="str">
            <v xml:space="preserve"> Gossypium raimondii (New World cotton).</v>
          </cell>
          <cell r="E5473" t="str">
            <v xml:space="preserve"> NCBI_TaxID=29730 {ECO:0000313|EMBL:KJB30018.1, ECO:0000313|Proteomes:UP000032304};</v>
          </cell>
          <cell r="G5473" t="str">
            <v>Eukaryota</v>
          </cell>
          <cell r="H5473" t="str">
            <v xml:space="preserve"> Viridiplantae</v>
          </cell>
          <cell r="I5473" t="str">
            <v xml:space="preserve"> Streptophyta</v>
          </cell>
          <cell r="J5473" t="str">
            <v xml:space="preserve"> Embryophyta</v>
          </cell>
          <cell r="K5473" t="str">
            <v xml:space="preserve"> Tracheophyta</v>
          </cell>
          <cell r="L5473" t="str">
            <v>Spermatophyta</v>
          </cell>
          <cell r="M5473" t="str">
            <v xml:space="preserve"> Magnoliophyta</v>
          </cell>
          <cell r="N5473" t="str">
            <v xml:space="preserve"> eudicotyledons</v>
          </cell>
          <cell r="O5473" t="str">
            <v xml:space="preserve"> Gunneridae</v>
          </cell>
          <cell r="P5473" t="str">
            <v>Pentapetalae</v>
          </cell>
          <cell r="Q5473" t="str">
            <v xml:space="preserve"> rosids</v>
          </cell>
          <cell r="R5473" t="str">
            <v xml:space="preserve"> malvids</v>
          </cell>
          <cell r="S5473" t="str">
            <v xml:space="preserve"> Malvales</v>
          </cell>
          <cell r="T5473" t="str">
            <v xml:space="preserve"> Malvaceae</v>
          </cell>
          <cell r="U5473" t="str">
            <v xml:space="preserve"> Malvoideae</v>
          </cell>
        </row>
        <row r="5474">
          <cell r="B5474" t="str">
            <v>A0A0D2PV77</v>
          </cell>
          <cell r="C5474" t="str">
            <v xml:space="preserve"> Gossypium raimondii (New World cotton).</v>
          </cell>
          <cell r="E5474" t="str">
            <v xml:space="preserve"> NCBI_TaxID=29730 {ECO:0000313|EMBL:KJB31318.1, ECO:0000313|Proteomes:UP000032304};</v>
          </cell>
          <cell r="G5474" t="str">
            <v>Eukaryota</v>
          </cell>
          <cell r="H5474" t="str">
            <v xml:space="preserve"> Viridiplantae</v>
          </cell>
          <cell r="I5474" t="str">
            <v xml:space="preserve"> Streptophyta</v>
          </cell>
          <cell r="J5474" t="str">
            <v xml:space="preserve"> Embryophyta</v>
          </cell>
          <cell r="K5474" t="str">
            <v xml:space="preserve"> Tracheophyta</v>
          </cell>
          <cell r="L5474" t="str">
            <v>Spermatophyta</v>
          </cell>
          <cell r="M5474" t="str">
            <v xml:space="preserve"> Magnoliophyta</v>
          </cell>
          <cell r="N5474" t="str">
            <v xml:space="preserve"> eudicotyledons</v>
          </cell>
          <cell r="O5474" t="str">
            <v xml:space="preserve"> Gunneridae</v>
          </cell>
          <cell r="P5474" t="str">
            <v>Pentapetalae</v>
          </cell>
          <cell r="Q5474" t="str">
            <v xml:space="preserve"> rosids</v>
          </cell>
          <cell r="R5474" t="str">
            <v xml:space="preserve"> malvids</v>
          </cell>
          <cell r="S5474" t="str">
            <v xml:space="preserve"> Malvales</v>
          </cell>
          <cell r="T5474" t="str">
            <v xml:space="preserve"> Malvaceae</v>
          </cell>
          <cell r="U5474" t="str">
            <v xml:space="preserve"> Malvoideae</v>
          </cell>
        </row>
        <row r="5475">
          <cell r="B5475" t="str">
            <v>A0A0D2PWW1</v>
          </cell>
          <cell r="C5475" t="str">
            <v xml:space="preserve"> Gossypium raimondii (New World cotton).</v>
          </cell>
          <cell r="E5475" t="str">
            <v xml:space="preserve"> NCBI_TaxID=29730 {ECO:0000313|EMBL:KJB11404.1, ECO:0000313|Proteomes:UP000032304};</v>
          </cell>
          <cell r="G5475" t="str">
            <v>Eukaryota</v>
          </cell>
          <cell r="H5475" t="str">
            <v xml:space="preserve"> Viridiplantae</v>
          </cell>
          <cell r="I5475" t="str">
            <v xml:space="preserve"> Streptophyta</v>
          </cell>
          <cell r="J5475" t="str">
            <v xml:space="preserve"> Embryophyta</v>
          </cell>
          <cell r="K5475" t="str">
            <v xml:space="preserve"> Tracheophyta</v>
          </cell>
          <cell r="L5475" t="str">
            <v>Spermatophyta</v>
          </cell>
          <cell r="M5475" t="str">
            <v xml:space="preserve"> Magnoliophyta</v>
          </cell>
          <cell r="N5475" t="str">
            <v xml:space="preserve"> eudicotyledons</v>
          </cell>
          <cell r="O5475" t="str">
            <v xml:space="preserve"> Gunneridae</v>
          </cell>
          <cell r="P5475" t="str">
            <v>Pentapetalae</v>
          </cell>
          <cell r="Q5475" t="str">
            <v xml:space="preserve"> rosids</v>
          </cell>
          <cell r="R5475" t="str">
            <v xml:space="preserve"> malvids</v>
          </cell>
          <cell r="S5475" t="str">
            <v xml:space="preserve"> Malvales</v>
          </cell>
          <cell r="T5475" t="str">
            <v xml:space="preserve"> Malvaceae</v>
          </cell>
          <cell r="U5475" t="str">
            <v xml:space="preserve"> Malvoideae</v>
          </cell>
        </row>
        <row r="5476">
          <cell r="B5476" t="str">
            <v>A0A0D2PX21</v>
          </cell>
          <cell r="C5476" t="str">
            <v xml:space="preserve"> Gossypium raimondii (New World cotton).</v>
          </cell>
          <cell r="E5476" t="str">
            <v xml:space="preserve"> NCBI_TaxID=29730 {ECO:0000313|EMBL:KJB50697.1, ECO:0000313|Proteomes:UP000032304};</v>
          </cell>
          <cell r="G5476" t="str">
            <v>Eukaryota</v>
          </cell>
          <cell r="H5476" t="str">
            <v xml:space="preserve"> Viridiplantae</v>
          </cell>
          <cell r="I5476" t="str">
            <v xml:space="preserve"> Streptophyta</v>
          </cell>
          <cell r="J5476" t="str">
            <v xml:space="preserve"> Embryophyta</v>
          </cell>
          <cell r="K5476" t="str">
            <v xml:space="preserve"> Tracheophyta</v>
          </cell>
          <cell r="L5476" t="str">
            <v>Spermatophyta</v>
          </cell>
          <cell r="M5476" t="str">
            <v xml:space="preserve"> Magnoliophyta</v>
          </cell>
          <cell r="N5476" t="str">
            <v xml:space="preserve"> eudicotyledons</v>
          </cell>
          <cell r="O5476" t="str">
            <v xml:space="preserve"> Gunneridae</v>
          </cell>
          <cell r="P5476" t="str">
            <v>Pentapetalae</v>
          </cell>
          <cell r="Q5476" t="str">
            <v xml:space="preserve"> rosids</v>
          </cell>
          <cell r="R5476" t="str">
            <v xml:space="preserve"> malvids</v>
          </cell>
          <cell r="S5476" t="str">
            <v xml:space="preserve"> Malvales</v>
          </cell>
          <cell r="T5476" t="str">
            <v xml:space="preserve"> Malvaceae</v>
          </cell>
          <cell r="U5476" t="str">
            <v xml:space="preserve"> Malvoideae</v>
          </cell>
        </row>
        <row r="5477">
          <cell r="B5477" t="str">
            <v>A0A0D2PX38</v>
          </cell>
          <cell r="C5477" t="str">
            <v xml:space="preserve"> Gossypium raimondii (New World cotton).</v>
          </cell>
          <cell r="E5477" t="str">
            <v xml:space="preserve"> NCBI_TaxID=29730 {ECO:0000313|EMBL:KJB31898.1, ECO:0000313|Proteomes:UP000032304};</v>
          </cell>
          <cell r="G5477" t="str">
            <v>Eukaryota</v>
          </cell>
          <cell r="H5477" t="str">
            <v xml:space="preserve"> Viridiplantae</v>
          </cell>
          <cell r="I5477" t="str">
            <v xml:space="preserve"> Streptophyta</v>
          </cell>
          <cell r="J5477" t="str">
            <v xml:space="preserve"> Embryophyta</v>
          </cell>
          <cell r="K5477" t="str">
            <v xml:space="preserve"> Tracheophyta</v>
          </cell>
          <cell r="L5477" t="str">
            <v>Spermatophyta</v>
          </cell>
          <cell r="M5477" t="str">
            <v xml:space="preserve"> Magnoliophyta</v>
          </cell>
          <cell r="N5477" t="str">
            <v xml:space="preserve"> eudicotyledons</v>
          </cell>
          <cell r="O5477" t="str">
            <v xml:space="preserve"> Gunneridae</v>
          </cell>
          <cell r="P5477" t="str">
            <v>Pentapetalae</v>
          </cell>
          <cell r="Q5477" t="str">
            <v xml:space="preserve"> rosids</v>
          </cell>
          <cell r="R5477" t="str">
            <v xml:space="preserve"> malvids</v>
          </cell>
          <cell r="S5477" t="str">
            <v xml:space="preserve"> Malvales</v>
          </cell>
          <cell r="T5477" t="str">
            <v xml:space="preserve"> Malvaceae</v>
          </cell>
          <cell r="U5477" t="str">
            <v xml:space="preserve"> Malvoideae</v>
          </cell>
        </row>
        <row r="5478">
          <cell r="B5478" t="str">
            <v>A0A0D2Q5H0</v>
          </cell>
          <cell r="C5478" t="str">
            <v xml:space="preserve"> Gossypium raimondii (New World cotton).</v>
          </cell>
          <cell r="E5478" t="str">
            <v xml:space="preserve"> NCBI_TaxID=29730 {ECO:0000313|EMBL:KJB34748.1, ECO:0000313|Proteomes:UP000032304};</v>
          </cell>
          <cell r="G5478" t="str">
            <v>Eukaryota</v>
          </cell>
          <cell r="H5478" t="str">
            <v xml:space="preserve"> Viridiplantae</v>
          </cell>
          <cell r="I5478" t="str">
            <v xml:space="preserve"> Streptophyta</v>
          </cell>
          <cell r="J5478" t="str">
            <v xml:space="preserve"> Embryophyta</v>
          </cell>
          <cell r="K5478" t="str">
            <v xml:space="preserve"> Tracheophyta</v>
          </cell>
          <cell r="L5478" t="str">
            <v>Spermatophyta</v>
          </cell>
          <cell r="M5478" t="str">
            <v xml:space="preserve"> Magnoliophyta</v>
          </cell>
          <cell r="N5478" t="str">
            <v xml:space="preserve"> eudicotyledons</v>
          </cell>
          <cell r="O5478" t="str">
            <v xml:space="preserve"> Gunneridae</v>
          </cell>
          <cell r="P5478" t="str">
            <v>Pentapetalae</v>
          </cell>
          <cell r="Q5478" t="str">
            <v xml:space="preserve"> rosids</v>
          </cell>
          <cell r="R5478" t="str">
            <v xml:space="preserve"> malvids</v>
          </cell>
          <cell r="S5478" t="str">
            <v xml:space="preserve"> Malvales</v>
          </cell>
          <cell r="T5478" t="str">
            <v xml:space="preserve"> Malvaceae</v>
          </cell>
          <cell r="U5478" t="str">
            <v xml:space="preserve"> Malvoideae</v>
          </cell>
        </row>
        <row r="5479">
          <cell r="B5479" t="str">
            <v>A0A0D2QRT2</v>
          </cell>
          <cell r="C5479" t="str">
            <v xml:space="preserve"> Gossypium raimondii (New World cotton).</v>
          </cell>
          <cell r="E5479" t="str">
            <v xml:space="preserve"> NCBI_TaxID=29730 {ECO:0000313|EMBL:KJB60742.1, ECO:0000313|Proteomes:UP000032304};</v>
          </cell>
          <cell r="G5479" t="str">
            <v>Eukaryota</v>
          </cell>
          <cell r="H5479" t="str">
            <v xml:space="preserve"> Viridiplantae</v>
          </cell>
          <cell r="I5479" t="str">
            <v xml:space="preserve"> Streptophyta</v>
          </cell>
          <cell r="J5479" t="str">
            <v xml:space="preserve"> Embryophyta</v>
          </cell>
          <cell r="K5479" t="str">
            <v xml:space="preserve"> Tracheophyta</v>
          </cell>
          <cell r="L5479" t="str">
            <v>Spermatophyta</v>
          </cell>
          <cell r="M5479" t="str">
            <v xml:space="preserve"> Magnoliophyta</v>
          </cell>
          <cell r="N5479" t="str">
            <v xml:space="preserve"> eudicotyledons</v>
          </cell>
          <cell r="O5479" t="str">
            <v xml:space="preserve"> Gunneridae</v>
          </cell>
          <cell r="P5479" t="str">
            <v>Pentapetalae</v>
          </cell>
          <cell r="Q5479" t="str">
            <v xml:space="preserve"> rosids</v>
          </cell>
          <cell r="R5479" t="str">
            <v xml:space="preserve"> malvids</v>
          </cell>
          <cell r="S5479" t="str">
            <v xml:space="preserve"> Malvales</v>
          </cell>
          <cell r="T5479" t="str">
            <v xml:space="preserve"> Malvaceae</v>
          </cell>
          <cell r="U5479" t="str">
            <v xml:space="preserve"> Malvoideae</v>
          </cell>
        </row>
        <row r="5480">
          <cell r="B5480" t="str">
            <v>A0A0D2QV15</v>
          </cell>
          <cell r="C5480" t="str">
            <v xml:space="preserve"> Gossypium raimondii (New World cotton).</v>
          </cell>
          <cell r="E5480" t="str">
            <v xml:space="preserve"> NCBI_TaxID=29730 {ECO:0000313|EMBL:KJB23474.1, ECO:0000313|Proteomes:UP000032304};</v>
          </cell>
          <cell r="G5480" t="str">
            <v>Eukaryota</v>
          </cell>
          <cell r="H5480" t="str">
            <v xml:space="preserve"> Viridiplantae</v>
          </cell>
          <cell r="I5480" t="str">
            <v xml:space="preserve"> Streptophyta</v>
          </cell>
          <cell r="J5480" t="str">
            <v xml:space="preserve"> Embryophyta</v>
          </cell>
          <cell r="K5480" t="str">
            <v xml:space="preserve"> Tracheophyta</v>
          </cell>
          <cell r="L5480" t="str">
            <v>Spermatophyta</v>
          </cell>
          <cell r="M5480" t="str">
            <v xml:space="preserve"> Magnoliophyta</v>
          </cell>
          <cell r="N5480" t="str">
            <v xml:space="preserve"> eudicotyledons</v>
          </cell>
          <cell r="O5480" t="str">
            <v xml:space="preserve"> Gunneridae</v>
          </cell>
          <cell r="P5480" t="str">
            <v>Pentapetalae</v>
          </cell>
          <cell r="Q5480" t="str">
            <v xml:space="preserve"> rosids</v>
          </cell>
          <cell r="R5480" t="str">
            <v xml:space="preserve"> malvids</v>
          </cell>
          <cell r="S5480" t="str">
            <v xml:space="preserve"> Malvales</v>
          </cell>
          <cell r="T5480" t="str">
            <v xml:space="preserve"> Malvaceae</v>
          </cell>
          <cell r="U5480" t="str">
            <v xml:space="preserve"> Malvoideae</v>
          </cell>
        </row>
        <row r="5481">
          <cell r="B5481" t="str">
            <v>A0A0D2QW15</v>
          </cell>
          <cell r="C5481" t="str">
            <v xml:space="preserve"> Gossypium raimondii (New World cotton).</v>
          </cell>
          <cell r="E5481" t="str">
            <v xml:space="preserve"> NCBI_TaxID=29730 {ECO:0000313|EMBL:KJB11405.1, ECO:0000313|Proteomes:UP000032304};</v>
          </cell>
          <cell r="G5481" t="str">
            <v>Eukaryota</v>
          </cell>
          <cell r="H5481" t="str">
            <v xml:space="preserve"> Viridiplantae</v>
          </cell>
          <cell r="I5481" t="str">
            <v xml:space="preserve"> Streptophyta</v>
          </cell>
          <cell r="J5481" t="str">
            <v xml:space="preserve"> Embryophyta</v>
          </cell>
          <cell r="K5481" t="str">
            <v xml:space="preserve"> Tracheophyta</v>
          </cell>
          <cell r="L5481" t="str">
            <v>Spermatophyta</v>
          </cell>
          <cell r="M5481" t="str">
            <v xml:space="preserve"> Magnoliophyta</v>
          </cell>
          <cell r="N5481" t="str">
            <v xml:space="preserve"> eudicotyledons</v>
          </cell>
          <cell r="O5481" t="str">
            <v xml:space="preserve"> Gunneridae</v>
          </cell>
          <cell r="P5481" t="str">
            <v>Pentapetalae</v>
          </cell>
          <cell r="Q5481" t="str">
            <v xml:space="preserve"> rosids</v>
          </cell>
          <cell r="R5481" t="str">
            <v xml:space="preserve"> malvids</v>
          </cell>
          <cell r="S5481" t="str">
            <v xml:space="preserve"> Malvales</v>
          </cell>
          <cell r="T5481" t="str">
            <v xml:space="preserve"> Malvaceae</v>
          </cell>
          <cell r="U5481" t="str">
            <v xml:space="preserve"> Malvoideae</v>
          </cell>
        </row>
        <row r="5482">
          <cell r="B5482" t="str">
            <v>A0A0D2RE95</v>
          </cell>
          <cell r="C5482" t="str">
            <v xml:space="preserve"> Gossypium raimondii (New World cotton).</v>
          </cell>
          <cell r="E5482" t="str">
            <v xml:space="preserve"> NCBI_TaxID=29730 {ECO:0000313|EMBL:KJB30164.1, ECO:0000313|Proteomes:UP000032304};</v>
          </cell>
          <cell r="G5482" t="str">
            <v>Eukaryota</v>
          </cell>
          <cell r="H5482" t="str">
            <v xml:space="preserve"> Viridiplantae</v>
          </cell>
          <cell r="I5482" t="str">
            <v xml:space="preserve"> Streptophyta</v>
          </cell>
          <cell r="J5482" t="str">
            <v xml:space="preserve"> Embryophyta</v>
          </cell>
          <cell r="K5482" t="str">
            <v xml:space="preserve"> Tracheophyta</v>
          </cell>
          <cell r="L5482" t="str">
            <v>Spermatophyta</v>
          </cell>
          <cell r="M5482" t="str">
            <v xml:space="preserve"> Magnoliophyta</v>
          </cell>
          <cell r="N5482" t="str">
            <v xml:space="preserve"> eudicotyledons</v>
          </cell>
          <cell r="O5482" t="str">
            <v xml:space="preserve"> Gunneridae</v>
          </cell>
          <cell r="P5482" t="str">
            <v>Pentapetalae</v>
          </cell>
          <cell r="Q5482" t="str">
            <v xml:space="preserve"> rosids</v>
          </cell>
          <cell r="R5482" t="str">
            <v xml:space="preserve"> malvids</v>
          </cell>
          <cell r="S5482" t="str">
            <v xml:space="preserve"> Malvales</v>
          </cell>
          <cell r="T5482" t="str">
            <v xml:space="preserve"> Malvaceae</v>
          </cell>
          <cell r="U5482" t="str">
            <v xml:space="preserve"> Malvoideae</v>
          </cell>
        </row>
        <row r="5483">
          <cell r="B5483" t="str">
            <v>A0A0D2RKD7</v>
          </cell>
          <cell r="C5483" t="str">
            <v xml:space="preserve"> Gossypium raimondii (New World cotton).</v>
          </cell>
          <cell r="E5483" t="str">
            <v xml:space="preserve"> NCBI_TaxID=29730 {ECO:0000313|EMBL:KJB30016.1, ECO:0000313|Proteomes:UP000032304};</v>
          </cell>
          <cell r="G5483" t="str">
            <v>Eukaryota</v>
          </cell>
          <cell r="H5483" t="str">
            <v xml:space="preserve"> Viridiplantae</v>
          </cell>
          <cell r="I5483" t="str">
            <v xml:space="preserve"> Streptophyta</v>
          </cell>
          <cell r="J5483" t="str">
            <v xml:space="preserve"> Embryophyta</v>
          </cell>
          <cell r="K5483" t="str">
            <v xml:space="preserve"> Tracheophyta</v>
          </cell>
          <cell r="L5483" t="str">
            <v>Spermatophyta</v>
          </cell>
          <cell r="M5483" t="str">
            <v xml:space="preserve"> Magnoliophyta</v>
          </cell>
          <cell r="N5483" t="str">
            <v xml:space="preserve"> eudicotyledons</v>
          </cell>
          <cell r="O5483" t="str">
            <v xml:space="preserve"> Gunneridae</v>
          </cell>
          <cell r="P5483" t="str">
            <v>Pentapetalae</v>
          </cell>
          <cell r="Q5483" t="str">
            <v xml:space="preserve"> rosids</v>
          </cell>
          <cell r="R5483" t="str">
            <v xml:space="preserve"> malvids</v>
          </cell>
          <cell r="S5483" t="str">
            <v xml:space="preserve"> Malvales</v>
          </cell>
          <cell r="T5483" t="str">
            <v xml:space="preserve"> Malvaceae</v>
          </cell>
          <cell r="U5483" t="str">
            <v xml:space="preserve"> Malvoideae</v>
          </cell>
        </row>
        <row r="5484">
          <cell r="B5484" t="str">
            <v>A0A0D2RW05</v>
          </cell>
          <cell r="C5484" t="str">
            <v xml:space="preserve"> Gossypium raimondii (New World cotton).</v>
          </cell>
          <cell r="E5484" t="str">
            <v xml:space="preserve"> NCBI_TaxID=29730 {ECO:0000313|EMBL:KJB33661.1, ECO:0000313|Proteomes:UP000032304};</v>
          </cell>
          <cell r="G5484" t="str">
            <v>Eukaryota</v>
          </cell>
          <cell r="H5484" t="str">
            <v xml:space="preserve"> Viridiplantae</v>
          </cell>
          <cell r="I5484" t="str">
            <v xml:space="preserve"> Streptophyta</v>
          </cell>
          <cell r="J5484" t="str">
            <v xml:space="preserve"> Embryophyta</v>
          </cell>
          <cell r="K5484" t="str">
            <v xml:space="preserve"> Tracheophyta</v>
          </cell>
          <cell r="L5484" t="str">
            <v>Spermatophyta</v>
          </cell>
          <cell r="M5484" t="str">
            <v xml:space="preserve"> Magnoliophyta</v>
          </cell>
          <cell r="N5484" t="str">
            <v xml:space="preserve"> eudicotyledons</v>
          </cell>
          <cell r="O5484" t="str">
            <v xml:space="preserve"> Gunneridae</v>
          </cell>
          <cell r="P5484" t="str">
            <v>Pentapetalae</v>
          </cell>
          <cell r="Q5484" t="str">
            <v xml:space="preserve"> rosids</v>
          </cell>
          <cell r="R5484" t="str">
            <v xml:space="preserve"> malvids</v>
          </cell>
          <cell r="S5484" t="str">
            <v xml:space="preserve"> Malvales</v>
          </cell>
          <cell r="T5484" t="str">
            <v xml:space="preserve"> Malvaceae</v>
          </cell>
          <cell r="U5484" t="str">
            <v xml:space="preserve"> Malvoideae</v>
          </cell>
        </row>
        <row r="5485">
          <cell r="B5485" t="str">
            <v>A0A0D2S2M7</v>
          </cell>
          <cell r="C5485" t="str">
            <v xml:space="preserve"> Gossypium raimondii (New World cotton).</v>
          </cell>
          <cell r="E5485" t="str">
            <v xml:space="preserve"> NCBI_TaxID=29730 {ECO:0000313|EMBL:KJB77417.1, ECO:0000313|Proteomes:UP000032304};</v>
          </cell>
          <cell r="G5485" t="str">
            <v>Eukaryota</v>
          </cell>
          <cell r="H5485" t="str">
            <v xml:space="preserve"> Viridiplantae</v>
          </cell>
          <cell r="I5485" t="str">
            <v xml:space="preserve"> Streptophyta</v>
          </cell>
          <cell r="J5485" t="str">
            <v xml:space="preserve"> Embryophyta</v>
          </cell>
          <cell r="K5485" t="str">
            <v xml:space="preserve"> Tracheophyta</v>
          </cell>
          <cell r="L5485" t="str">
            <v>Spermatophyta</v>
          </cell>
          <cell r="M5485" t="str">
            <v xml:space="preserve"> Magnoliophyta</v>
          </cell>
          <cell r="N5485" t="str">
            <v xml:space="preserve"> eudicotyledons</v>
          </cell>
          <cell r="O5485" t="str">
            <v xml:space="preserve"> Gunneridae</v>
          </cell>
          <cell r="P5485" t="str">
            <v>Pentapetalae</v>
          </cell>
          <cell r="Q5485" t="str">
            <v xml:space="preserve"> rosids</v>
          </cell>
          <cell r="R5485" t="str">
            <v xml:space="preserve"> malvids</v>
          </cell>
          <cell r="S5485" t="str">
            <v xml:space="preserve"> Malvales</v>
          </cell>
          <cell r="T5485" t="str">
            <v xml:space="preserve"> Malvaceae</v>
          </cell>
          <cell r="U5485" t="str">
            <v xml:space="preserve"> Malvoideae</v>
          </cell>
        </row>
        <row r="5486">
          <cell r="B5486" t="str">
            <v>A0A0D2S5X7</v>
          </cell>
          <cell r="C5486" t="str">
            <v xml:space="preserve"> Gossypium raimondii (New World cotton).</v>
          </cell>
          <cell r="E5486" t="str">
            <v xml:space="preserve"> NCBI_TaxID=29730 {ECO:0000313|EMBL:KJB58633.1, ECO:0000313|Proteomes:UP000032304};</v>
          </cell>
          <cell r="G5486" t="str">
            <v>Eukaryota</v>
          </cell>
          <cell r="H5486" t="str">
            <v xml:space="preserve"> Viridiplantae</v>
          </cell>
          <cell r="I5486" t="str">
            <v xml:space="preserve"> Streptophyta</v>
          </cell>
          <cell r="J5486" t="str">
            <v xml:space="preserve"> Embryophyta</v>
          </cell>
          <cell r="K5486" t="str">
            <v xml:space="preserve"> Tracheophyta</v>
          </cell>
          <cell r="L5486" t="str">
            <v>Spermatophyta</v>
          </cell>
          <cell r="M5486" t="str">
            <v xml:space="preserve"> Magnoliophyta</v>
          </cell>
          <cell r="N5486" t="str">
            <v xml:space="preserve"> eudicotyledons</v>
          </cell>
          <cell r="O5486" t="str">
            <v xml:space="preserve"> Gunneridae</v>
          </cell>
          <cell r="P5486" t="str">
            <v>Pentapetalae</v>
          </cell>
          <cell r="Q5486" t="str">
            <v xml:space="preserve"> rosids</v>
          </cell>
          <cell r="R5486" t="str">
            <v xml:space="preserve"> malvids</v>
          </cell>
          <cell r="S5486" t="str">
            <v xml:space="preserve"> Malvales</v>
          </cell>
          <cell r="T5486" t="str">
            <v xml:space="preserve"> Malvaceae</v>
          </cell>
          <cell r="U5486" t="str">
            <v xml:space="preserve"> Malvoideae</v>
          </cell>
        </row>
        <row r="5487">
          <cell r="B5487" t="str">
            <v>A0A0D2SC24</v>
          </cell>
          <cell r="C5487" t="str">
            <v xml:space="preserve"> Gossypium raimondii (New World cotton).</v>
          </cell>
          <cell r="E5487" t="str">
            <v xml:space="preserve"> NCBI_TaxID=29730 {ECO:0000313|EMBL:KJB60743.1, ECO:0000313|Proteomes:UP000032304};</v>
          </cell>
          <cell r="G5487" t="str">
            <v>Eukaryota</v>
          </cell>
          <cell r="H5487" t="str">
            <v xml:space="preserve"> Viridiplantae</v>
          </cell>
          <cell r="I5487" t="str">
            <v xml:space="preserve"> Streptophyta</v>
          </cell>
          <cell r="J5487" t="str">
            <v xml:space="preserve"> Embryophyta</v>
          </cell>
          <cell r="K5487" t="str">
            <v xml:space="preserve"> Tracheophyta</v>
          </cell>
          <cell r="L5487" t="str">
            <v>Spermatophyta</v>
          </cell>
          <cell r="M5487" t="str">
            <v xml:space="preserve"> Magnoliophyta</v>
          </cell>
          <cell r="N5487" t="str">
            <v xml:space="preserve"> eudicotyledons</v>
          </cell>
          <cell r="O5487" t="str">
            <v xml:space="preserve"> Gunneridae</v>
          </cell>
          <cell r="P5487" t="str">
            <v>Pentapetalae</v>
          </cell>
          <cell r="Q5487" t="str">
            <v xml:space="preserve"> rosids</v>
          </cell>
          <cell r="R5487" t="str">
            <v xml:space="preserve"> malvids</v>
          </cell>
          <cell r="S5487" t="str">
            <v xml:space="preserve"> Malvales</v>
          </cell>
          <cell r="T5487" t="str">
            <v xml:space="preserve"> Malvaceae</v>
          </cell>
          <cell r="U5487" t="str">
            <v xml:space="preserve"> Malvoideae</v>
          </cell>
        </row>
        <row r="5488">
          <cell r="B5488" t="str">
            <v>A0A0D2SX49</v>
          </cell>
          <cell r="C5488" t="str">
            <v xml:space="preserve"> Gossypium raimondii (New World cotton).</v>
          </cell>
          <cell r="E5488" t="str">
            <v xml:space="preserve"> NCBI_TaxID=29730 {ECO:0000313|EMBL:KJB48714.1, ECO:0000313|Proteomes:UP000032304};</v>
          </cell>
          <cell r="G5488" t="str">
            <v>Eukaryota</v>
          </cell>
          <cell r="H5488" t="str">
            <v xml:space="preserve"> Viridiplantae</v>
          </cell>
          <cell r="I5488" t="str">
            <v xml:space="preserve"> Streptophyta</v>
          </cell>
          <cell r="J5488" t="str">
            <v xml:space="preserve"> Embryophyta</v>
          </cell>
          <cell r="K5488" t="str">
            <v xml:space="preserve"> Tracheophyta</v>
          </cell>
          <cell r="L5488" t="str">
            <v>Spermatophyta</v>
          </cell>
          <cell r="M5488" t="str">
            <v xml:space="preserve"> Magnoliophyta</v>
          </cell>
          <cell r="N5488" t="str">
            <v xml:space="preserve"> eudicotyledons</v>
          </cell>
          <cell r="O5488" t="str">
            <v xml:space="preserve"> Gunneridae</v>
          </cell>
          <cell r="P5488" t="str">
            <v>Pentapetalae</v>
          </cell>
          <cell r="Q5488" t="str">
            <v xml:space="preserve"> rosids</v>
          </cell>
          <cell r="R5488" t="str">
            <v xml:space="preserve"> malvids</v>
          </cell>
          <cell r="S5488" t="str">
            <v xml:space="preserve"> Malvales</v>
          </cell>
          <cell r="T5488" t="str">
            <v xml:space="preserve"> Malvaceae</v>
          </cell>
          <cell r="U5488" t="str">
            <v xml:space="preserve"> Malvoideae</v>
          </cell>
        </row>
        <row r="5489">
          <cell r="B5489" t="str">
            <v>A0A0D2T895</v>
          </cell>
          <cell r="C5489" t="str">
            <v xml:space="preserve"> Gossypium raimondii (New World cotton).</v>
          </cell>
          <cell r="E5489" t="str">
            <v xml:space="preserve"> NCBI_TaxID=29730 {ECO:0000313|EMBL:KJB50696.1, ECO:0000313|Proteomes:UP000032304};</v>
          </cell>
          <cell r="G5489" t="str">
            <v>Eukaryota</v>
          </cell>
          <cell r="H5489" t="str">
            <v xml:space="preserve"> Viridiplantae</v>
          </cell>
          <cell r="I5489" t="str">
            <v xml:space="preserve"> Streptophyta</v>
          </cell>
          <cell r="J5489" t="str">
            <v xml:space="preserve"> Embryophyta</v>
          </cell>
          <cell r="K5489" t="str">
            <v xml:space="preserve"> Tracheophyta</v>
          </cell>
          <cell r="L5489" t="str">
            <v>Spermatophyta</v>
          </cell>
          <cell r="M5489" t="str">
            <v xml:space="preserve"> Magnoliophyta</v>
          </cell>
          <cell r="N5489" t="str">
            <v xml:space="preserve"> eudicotyledons</v>
          </cell>
          <cell r="O5489" t="str">
            <v xml:space="preserve"> Gunneridae</v>
          </cell>
          <cell r="P5489" t="str">
            <v>Pentapetalae</v>
          </cell>
          <cell r="Q5489" t="str">
            <v xml:space="preserve"> rosids</v>
          </cell>
          <cell r="R5489" t="str">
            <v xml:space="preserve"> malvids</v>
          </cell>
          <cell r="S5489" t="str">
            <v xml:space="preserve"> Malvales</v>
          </cell>
          <cell r="T5489" t="str">
            <v xml:space="preserve"> Malvaceae</v>
          </cell>
          <cell r="U5489" t="str">
            <v xml:space="preserve"> Malvoideae</v>
          </cell>
        </row>
        <row r="5490">
          <cell r="B5490" t="str">
            <v>A0A0D2TFI2</v>
          </cell>
          <cell r="C5490" t="str">
            <v xml:space="preserve"> Gossypium raimondii (New World cotton).</v>
          </cell>
          <cell r="E5490" t="str">
            <v xml:space="preserve"> NCBI_TaxID=29730 {ECO:0000313|EMBL:KJB42460.1, ECO:0000313|Proteomes:UP000032304};</v>
          </cell>
          <cell r="G5490" t="str">
            <v>Eukaryota</v>
          </cell>
          <cell r="H5490" t="str">
            <v xml:space="preserve"> Viridiplantae</v>
          </cell>
          <cell r="I5490" t="str">
            <v xml:space="preserve"> Streptophyta</v>
          </cell>
          <cell r="J5490" t="str">
            <v xml:space="preserve"> Embryophyta</v>
          </cell>
          <cell r="K5490" t="str">
            <v xml:space="preserve"> Tracheophyta</v>
          </cell>
          <cell r="L5490" t="str">
            <v>Spermatophyta</v>
          </cell>
          <cell r="M5490" t="str">
            <v xml:space="preserve"> Magnoliophyta</v>
          </cell>
          <cell r="N5490" t="str">
            <v xml:space="preserve"> eudicotyledons</v>
          </cell>
          <cell r="O5490" t="str">
            <v xml:space="preserve"> Gunneridae</v>
          </cell>
          <cell r="P5490" t="str">
            <v>Pentapetalae</v>
          </cell>
          <cell r="Q5490" t="str">
            <v xml:space="preserve"> rosids</v>
          </cell>
          <cell r="R5490" t="str">
            <v xml:space="preserve"> malvids</v>
          </cell>
          <cell r="S5490" t="str">
            <v xml:space="preserve"> Malvales</v>
          </cell>
          <cell r="T5490" t="str">
            <v xml:space="preserve"> Malvaceae</v>
          </cell>
          <cell r="U5490" t="str">
            <v xml:space="preserve"> Malvoideae</v>
          </cell>
        </row>
        <row r="5491">
          <cell r="B5491" t="str">
            <v>A0A0D2TP62</v>
          </cell>
          <cell r="C5491" t="str">
            <v xml:space="preserve"> Gossypium raimondii (New World cotton).</v>
          </cell>
          <cell r="E5491" t="str">
            <v xml:space="preserve"> NCBI_TaxID=29730 {ECO:0000313|EMBL:KJB77413.1, ECO:0000313|Proteomes:UP000032304};</v>
          </cell>
          <cell r="G5491" t="str">
            <v>Eukaryota</v>
          </cell>
          <cell r="H5491" t="str">
            <v xml:space="preserve"> Viridiplantae</v>
          </cell>
          <cell r="I5491" t="str">
            <v xml:space="preserve"> Streptophyta</v>
          </cell>
          <cell r="J5491" t="str">
            <v xml:space="preserve"> Embryophyta</v>
          </cell>
          <cell r="K5491" t="str">
            <v xml:space="preserve"> Tracheophyta</v>
          </cell>
          <cell r="L5491" t="str">
            <v>Spermatophyta</v>
          </cell>
          <cell r="M5491" t="str">
            <v xml:space="preserve"> Magnoliophyta</v>
          </cell>
          <cell r="N5491" t="str">
            <v xml:space="preserve"> eudicotyledons</v>
          </cell>
          <cell r="O5491" t="str">
            <v xml:space="preserve"> Gunneridae</v>
          </cell>
          <cell r="P5491" t="str">
            <v>Pentapetalae</v>
          </cell>
          <cell r="Q5491" t="str">
            <v xml:space="preserve"> rosids</v>
          </cell>
          <cell r="R5491" t="str">
            <v xml:space="preserve"> malvids</v>
          </cell>
          <cell r="S5491" t="str">
            <v xml:space="preserve"> Malvales</v>
          </cell>
          <cell r="T5491" t="str">
            <v xml:space="preserve"> Malvaceae</v>
          </cell>
          <cell r="U5491" t="str">
            <v xml:space="preserve"> Malvoideae</v>
          </cell>
        </row>
        <row r="5492">
          <cell r="B5492" t="str">
            <v>A0A0D2TVH4</v>
          </cell>
          <cell r="C5492" t="str">
            <v xml:space="preserve"> Gossypium raimondii (New World cotton).</v>
          </cell>
          <cell r="E5492" t="str">
            <v xml:space="preserve"> NCBI_TaxID=29730 {ECO:0000313|EMBL:KJB60739.1, ECO:0000313|Proteomes:UP000032304};</v>
          </cell>
          <cell r="G5492" t="str">
            <v>Eukaryota</v>
          </cell>
          <cell r="H5492" t="str">
            <v xml:space="preserve"> Viridiplantae</v>
          </cell>
          <cell r="I5492" t="str">
            <v xml:space="preserve"> Streptophyta</v>
          </cell>
          <cell r="J5492" t="str">
            <v xml:space="preserve"> Embryophyta</v>
          </cell>
          <cell r="K5492" t="str">
            <v xml:space="preserve"> Tracheophyta</v>
          </cell>
          <cell r="L5492" t="str">
            <v>Spermatophyta</v>
          </cell>
          <cell r="M5492" t="str">
            <v xml:space="preserve"> Magnoliophyta</v>
          </cell>
          <cell r="N5492" t="str">
            <v xml:space="preserve"> eudicotyledons</v>
          </cell>
          <cell r="O5492" t="str">
            <v xml:space="preserve"> Gunneridae</v>
          </cell>
          <cell r="P5492" t="str">
            <v>Pentapetalae</v>
          </cell>
          <cell r="Q5492" t="str">
            <v xml:space="preserve"> rosids</v>
          </cell>
          <cell r="R5492" t="str">
            <v xml:space="preserve"> malvids</v>
          </cell>
          <cell r="S5492" t="str">
            <v xml:space="preserve"> Malvales</v>
          </cell>
          <cell r="T5492" t="str">
            <v xml:space="preserve"> Malvaceae</v>
          </cell>
          <cell r="U5492" t="str">
            <v xml:space="preserve"> Malvoideae</v>
          </cell>
        </row>
        <row r="5493">
          <cell r="B5493" t="str">
            <v>A0A0D2U5U0</v>
          </cell>
          <cell r="C5493" t="str">
            <v xml:space="preserve"> Gossypium raimondii (New World cotton).</v>
          </cell>
          <cell r="E5493" t="str">
            <v xml:space="preserve"> NCBI_TaxID=29730 {ECO:0000313|EMBL:KJB50870.1, ECO:0000313|Proteomes:UP000032304};</v>
          </cell>
          <cell r="G5493" t="str">
            <v>Eukaryota</v>
          </cell>
          <cell r="H5493" t="str">
            <v xml:space="preserve"> Viridiplantae</v>
          </cell>
          <cell r="I5493" t="str">
            <v xml:space="preserve"> Streptophyta</v>
          </cell>
          <cell r="J5493" t="str">
            <v xml:space="preserve"> Embryophyta</v>
          </cell>
          <cell r="K5493" t="str">
            <v xml:space="preserve"> Tracheophyta</v>
          </cell>
          <cell r="L5493" t="str">
            <v>Spermatophyta</v>
          </cell>
          <cell r="M5493" t="str">
            <v xml:space="preserve"> Magnoliophyta</v>
          </cell>
          <cell r="N5493" t="str">
            <v xml:space="preserve"> eudicotyledons</v>
          </cell>
          <cell r="O5493" t="str">
            <v xml:space="preserve"> Gunneridae</v>
          </cell>
          <cell r="P5493" t="str">
            <v>Pentapetalae</v>
          </cell>
          <cell r="Q5493" t="str">
            <v xml:space="preserve"> rosids</v>
          </cell>
          <cell r="R5493" t="str">
            <v xml:space="preserve"> malvids</v>
          </cell>
          <cell r="S5493" t="str">
            <v xml:space="preserve"> Malvales</v>
          </cell>
          <cell r="T5493" t="str">
            <v xml:space="preserve"> Malvaceae</v>
          </cell>
          <cell r="U5493" t="str">
            <v xml:space="preserve"> Malvoideae</v>
          </cell>
        </row>
        <row r="5494">
          <cell r="B5494" t="str">
            <v>A0A0D2V520</v>
          </cell>
          <cell r="C5494" t="str">
            <v xml:space="preserve"> Gossypium raimondii (New World cotton).</v>
          </cell>
          <cell r="E5494" t="str">
            <v xml:space="preserve"> NCBI_TaxID=29730 {ECO:0000313|EMBL:KJB77416.1, ECO:0000313|Proteomes:UP000032304};</v>
          </cell>
          <cell r="G5494" t="str">
            <v>Eukaryota</v>
          </cell>
          <cell r="H5494" t="str">
            <v xml:space="preserve"> Viridiplantae</v>
          </cell>
          <cell r="I5494" t="str">
            <v xml:space="preserve"> Streptophyta</v>
          </cell>
          <cell r="J5494" t="str">
            <v xml:space="preserve"> Embryophyta</v>
          </cell>
          <cell r="K5494" t="str">
            <v xml:space="preserve"> Tracheophyta</v>
          </cell>
          <cell r="L5494" t="str">
            <v>Spermatophyta</v>
          </cell>
          <cell r="M5494" t="str">
            <v xml:space="preserve"> Magnoliophyta</v>
          </cell>
          <cell r="N5494" t="str">
            <v xml:space="preserve"> eudicotyledons</v>
          </cell>
          <cell r="O5494" t="str">
            <v xml:space="preserve"> Gunneridae</v>
          </cell>
          <cell r="P5494" t="str">
            <v>Pentapetalae</v>
          </cell>
          <cell r="Q5494" t="str">
            <v xml:space="preserve"> rosids</v>
          </cell>
          <cell r="R5494" t="str">
            <v xml:space="preserve"> malvids</v>
          </cell>
          <cell r="S5494" t="str">
            <v xml:space="preserve"> Malvales</v>
          </cell>
          <cell r="T5494" t="str">
            <v xml:space="preserve"> Malvaceae</v>
          </cell>
          <cell r="U5494" t="str">
            <v xml:space="preserve"> Malvoideae</v>
          </cell>
        </row>
        <row r="5495">
          <cell r="B5495" t="str">
            <v>A0A0D2V677</v>
          </cell>
          <cell r="C5495" t="str">
            <v xml:space="preserve"> Gossypium raimondii (New World cotton).</v>
          </cell>
          <cell r="E5495" t="str">
            <v xml:space="preserve"> NCBI_TaxID=29730 {ECO:0000313|EMBL:KJB77414.1, ECO:0000313|Proteomes:UP000032304};</v>
          </cell>
          <cell r="G5495" t="str">
            <v>Eukaryota</v>
          </cell>
          <cell r="H5495" t="str">
            <v xml:space="preserve"> Viridiplantae</v>
          </cell>
          <cell r="I5495" t="str">
            <v xml:space="preserve"> Streptophyta</v>
          </cell>
          <cell r="J5495" t="str">
            <v xml:space="preserve"> Embryophyta</v>
          </cell>
          <cell r="K5495" t="str">
            <v xml:space="preserve"> Tracheophyta</v>
          </cell>
          <cell r="L5495" t="str">
            <v>Spermatophyta</v>
          </cell>
          <cell r="M5495" t="str">
            <v xml:space="preserve"> Magnoliophyta</v>
          </cell>
          <cell r="N5495" t="str">
            <v xml:space="preserve"> eudicotyledons</v>
          </cell>
          <cell r="O5495" t="str">
            <v xml:space="preserve"> Gunneridae</v>
          </cell>
          <cell r="P5495" t="str">
            <v>Pentapetalae</v>
          </cell>
          <cell r="Q5495" t="str">
            <v xml:space="preserve"> rosids</v>
          </cell>
          <cell r="R5495" t="str">
            <v xml:space="preserve"> malvids</v>
          </cell>
          <cell r="S5495" t="str">
            <v xml:space="preserve"> Malvales</v>
          </cell>
          <cell r="T5495" t="str">
            <v xml:space="preserve"> Malvaceae</v>
          </cell>
          <cell r="U5495" t="str">
            <v xml:space="preserve"> Malvoideae</v>
          </cell>
        </row>
        <row r="5496">
          <cell r="B5496" t="str">
            <v>A0A0D2V9G1</v>
          </cell>
          <cell r="C5496" t="str">
            <v xml:space="preserve"> Gossypium raimondii (New World cotton).</v>
          </cell>
          <cell r="E5496" t="str">
            <v xml:space="preserve"> NCBI_TaxID=29730 {ECO:0000313|EMBL:KJB79456.1, ECO:0000313|Proteomes:UP000032304};</v>
          </cell>
          <cell r="G5496" t="str">
            <v>Eukaryota</v>
          </cell>
          <cell r="H5496" t="str">
            <v xml:space="preserve"> Viridiplantae</v>
          </cell>
          <cell r="I5496" t="str">
            <v xml:space="preserve"> Streptophyta</v>
          </cell>
          <cell r="J5496" t="str">
            <v xml:space="preserve"> Embryophyta</v>
          </cell>
          <cell r="K5496" t="str">
            <v xml:space="preserve"> Tracheophyta</v>
          </cell>
          <cell r="L5496" t="str">
            <v>Spermatophyta</v>
          </cell>
          <cell r="M5496" t="str">
            <v xml:space="preserve"> Magnoliophyta</v>
          </cell>
          <cell r="N5496" t="str">
            <v xml:space="preserve"> eudicotyledons</v>
          </cell>
          <cell r="O5496" t="str">
            <v xml:space="preserve"> Gunneridae</v>
          </cell>
          <cell r="P5496" t="str">
            <v>Pentapetalae</v>
          </cell>
          <cell r="Q5496" t="str">
            <v xml:space="preserve"> rosids</v>
          </cell>
          <cell r="R5496" t="str">
            <v xml:space="preserve"> malvids</v>
          </cell>
          <cell r="S5496" t="str">
            <v xml:space="preserve"> Malvales</v>
          </cell>
          <cell r="T5496" t="str">
            <v xml:space="preserve"> Malvaceae</v>
          </cell>
          <cell r="U5496" t="str">
            <v xml:space="preserve"> Malvoideae</v>
          </cell>
        </row>
        <row r="5497">
          <cell r="B5497" t="str">
            <v>A0A0D2VZ48</v>
          </cell>
          <cell r="C5497" t="str">
            <v xml:space="preserve"> Gossypium raimondii (New World cotton).</v>
          </cell>
          <cell r="E5497" t="str">
            <v xml:space="preserve"> NCBI_TaxID=29730 {ECO:0000313|EMBL:KJB77415.1, ECO:0000313|Proteomes:UP000032304};</v>
          </cell>
          <cell r="G5497" t="str">
            <v>Eukaryota</v>
          </cell>
          <cell r="H5497" t="str">
            <v xml:space="preserve"> Viridiplantae</v>
          </cell>
          <cell r="I5497" t="str">
            <v xml:space="preserve"> Streptophyta</v>
          </cell>
          <cell r="J5497" t="str">
            <v xml:space="preserve"> Embryophyta</v>
          </cell>
          <cell r="K5497" t="str">
            <v xml:space="preserve"> Tracheophyta</v>
          </cell>
          <cell r="L5497" t="str">
            <v>Spermatophyta</v>
          </cell>
          <cell r="M5497" t="str">
            <v xml:space="preserve"> Magnoliophyta</v>
          </cell>
          <cell r="N5497" t="str">
            <v xml:space="preserve"> eudicotyledons</v>
          </cell>
          <cell r="O5497" t="str">
            <v xml:space="preserve"> Gunneridae</v>
          </cell>
          <cell r="P5497" t="str">
            <v>Pentapetalae</v>
          </cell>
          <cell r="Q5497" t="str">
            <v xml:space="preserve"> rosids</v>
          </cell>
          <cell r="R5497" t="str">
            <v xml:space="preserve"> malvids</v>
          </cell>
          <cell r="S5497" t="str">
            <v xml:space="preserve"> Malvales</v>
          </cell>
          <cell r="T5497" t="str">
            <v xml:space="preserve"> Malvaceae</v>
          </cell>
          <cell r="U5497" t="str">
            <v xml:space="preserve"> Malvoideae</v>
          </cell>
        </row>
        <row r="5498">
          <cell r="B5498" t="str">
            <v>A0A0D2WMU6</v>
          </cell>
          <cell r="C5498" t="str">
            <v xml:space="preserve"> Capsaspora owczarzaki (strain ATCC 30864).</v>
          </cell>
          <cell r="E5498" t="str">
            <v xml:space="preserve"> NCBI_TaxID=595528 {ECO:0000313|EMBL:KJE92285.1, ECO:0000313|Proteomes:UP000008743};</v>
          </cell>
          <cell r="G5498" t="str">
            <v>Eukaryota</v>
          </cell>
          <cell r="H5498" t="str">
            <v xml:space="preserve"> Ichthyosporea</v>
          </cell>
          <cell r="I5498" t="str">
            <v xml:space="preserve"> Capsaspora.</v>
          </cell>
        </row>
        <row r="5499">
          <cell r="B5499" t="str">
            <v>A0A0D2WY38</v>
          </cell>
          <cell r="C5499" t="str">
            <v xml:space="preserve"> Capsaspora owczarzaki (strain ATCC 30864).</v>
          </cell>
          <cell r="E5499" t="str">
            <v xml:space="preserve"> NCBI_TaxID=595528 {ECO:0000313|EMBL:KJE97773.1, ECO:0000313|Proteomes:UP000008743};</v>
          </cell>
          <cell r="G5499" t="str">
            <v>Eukaryota</v>
          </cell>
          <cell r="H5499" t="str">
            <v xml:space="preserve"> Ichthyosporea</v>
          </cell>
          <cell r="I5499" t="str">
            <v xml:space="preserve"> Capsaspora.</v>
          </cell>
        </row>
        <row r="5500">
          <cell r="B5500" t="str">
            <v>A0A0D2XCF0</v>
          </cell>
          <cell r="C5500" t="str">
            <v xml:space="preserve"> Fusarium oxysporum f. sp. lycopersici (strain 4287 / CBS 123668 / FGSC 9935 / NRRL 34936) (Fusarium vascular wilt of tomato).</v>
          </cell>
          <cell r="E5500" t="str">
            <v xml:space="preserve"> NCBI_TaxID=426428 {ECO:0000313|EnsemblFungi:FOXG_01573P0, ECO:0000313|Proteomes:UP000009097};</v>
          </cell>
          <cell r="G5500" t="str">
            <v>Eukaryota</v>
          </cell>
          <cell r="H5500" t="str">
            <v xml:space="preserve"> Fungi</v>
          </cell>
          <cell r="I5500" t="str">
            <v xml:space="preserve"> Dikarya</v>
          </cell>
          <cell r="J5500" t="str">
            <v xml:space="preserve"> Ascomycota</v>
          </cell>
          <cell r="K5500" t="str">
            <v xml:space="preserve"> Pezizomycotina</v>
          </cell>
          <cell r="L5500" t="str">
            <v>Sordariomycetes</v>
          </cell>
          <cell r="M5500" t="str">
            <v xml:space="preserve"> Hypocreomycetidae</v>
          </cell>
          <cell r="N5500" t="str">
            <v xml:space="preserve"> Hypocreales</v>
          </cell>
          <cell r="O5500" t="str">
            <v xml:space="preserve"> Nectriaceae</v>
          </cell>
          <cell r="P5500" t="str">
            <v>Fusarium</v>
          </cell>
          <cell r="Q5500" t="str">
            <v xml:space="preserve"> Fusarium oxysporum species complex.</v>
          </cell>
        </row>
        <row r="5501">
          <cell r="B5501" t="str">
            <v>A0A0D2XNG1</v>
          </cell>
          <cell r="C5501" t="str">
            <v xml:space="preserve"> Fusarium oxysporum f. sp. lycopersici (strain 4287 / CBS 123668 / FGSC 9935 / NRRL 34936) (Fusarium vascular wilt of tomato).</v>
          </cell>
          <cell r="E5501" t="str">
            <v xml:space="preserve"> NCBI_TaxID=426428 {ECO:0000313|EnsemblFungi:FOXG_05491P0, ECO:0000313|Proteomes:UP000009097};</v>
          </cell>
          <cell r="G5501" t="str">
            <v>Eukaryota</v>
          </cell>
          <cell r="H5501" t="str">
            <v xml:space="preserve"> Fungi</v>
          </cell>
          <cell r="I5501" t="str">
            <v xml:space="preserve"> Dikarya</v>
          </cell>
          <cell r="J5501" t="str">
            <v xml:space="preserve"> Ascomycota</v>
          </cell>
          <cell r="K5501" t="str">
            <v xml:space="preserve"> Pezizomycotina</v>
          </cell>
          <cell r="L5501" t="str">
            <v>Sordariomycetes</v>
          </cell>
          <cell r="M5501" t="str">
            <v xml:space="preserve"> Hypocreomycetidae</v>
          </cell>
          <cell r="N5501" t="str">
            <v xml:space="preserve"> Hypocreales</v>
          </cell>
          <cell r="O5501" t="str">
            <v xml:space="preserve"> Nectriaceae</v>
          </cell>
          <cell r="P5501" t="str">
            <v>Fusarium</v>
          </cell>
          <cell r="Q5501" t="str">
            <v xml:space="preserve"> Fusarium oxysporum species complex.</v>
          </cell>
        </row>
        <row r="5502">
          <cell r="B5502" t="str">
            <v>A0A0D2ZSP5</v>
          </cell>
          <cell r="C5502" t="str">
            <v xml:space="preserve"> Brassica oleracea var. oleracea.</v>
          </cell>
          <cell r="E5502" t="str">
            <v xml:space="preserve"> NCBI_TaxID=109376 {ECO:0000313|EnsemblPlants:Bo00969s010.1, ECO:0000313|Proteomes:UP000032141};</v>
          </cell>
          <cell r="G5502" t="str">
            <v>Eukaryota</v>
          </cell>
          <cell r="H5502" t="str">
            <v xml:space="preserve"> Viridiplantae</v>
          </cell>
          <cell r="I5502" t="str">
            <v xml:space="preserve"> Streptophyta</v>
          </cell>
          <cell r="J5502" t="str">
            <v xml:space="preserve"> Embryophyta</v>
          </cell>
          <cell r="K5502" t="str">
            <v xml:space="preserve"> Tracheophyta</v>
          </cell>
          <cell r="L5502" t="str">
            <v>Spermatophyta</v>
          </cell>
          <cell r="M5502" t="str">
            <v xml:space="preserve"> Magnoliophyta</v>
          </cell>
          <cell r="N5502" t="str">
            <v xml:space="preserve"> eudicotyledons</v>
          </cell>
          <cell r="O5502" t="str">
            <v xml:space="preserve"> Gunneridae</v>
          </cell>
          <cell r="P5502" t="str">
            <v>Pentapetalae</v>
          </cell>
          <cell r="Q5502" t="str">
            <v xml:space="preserve"> rosids</v>
          </cell>
          <cell r="R5502" t="str">
            <v xml:space="preserve"> malvids</v>
          </cell>
          <cell r="S5502" t="str">
            <v xml:space="preserve"> Brassicales</v>
          </cell>
          <cell r="T5502" t="str">
            <v xml:space="preserve"> Brassicaceae</v>
          </cell>
          <cell r="U5502" t="str">
            <v xml:space="preserve"> Brassiceae</v>
          </cell>
        </row>
        <row r="5503">
          <cell r="B5503" t="str">
            <v>A0A0D2ZUY3</v>
          </cell>
          <cell r="C5503" t="str">
            <v xml:space="preserve"> Brassica oleracea var. oleracea.</v>
          </cell>
          <cell r="E5503" t="str">
            <v xml:space="preserve"> NCBI_TaxID=109376 {ECO:0000313|EnsemblPlants:Bo01417s020.1, ECO:0000313|Proteomes:UP000032141};</v>
          </cell>
          <cell r="G5503" t="str">
            <v>Eukaryota</v>
          </cell>
          <cell r="H5503" t="str">
            <v xml:space="preserve"> Viridiplantae</v>
          </cell>
          <cell r="I5503" t="str">
            <v xml:space="preserve"> Streptophyta</v>
          </cell>
          <cell r="J5503" t="str">
            <v xml:space="preserve"> Embryophyta</v>
          </cell>
          <cell r="K5503" t="str">
            <v xml:space="preserve"> Tracheophyta</v>
          </cell>
          <cell r="L5503" t="str">
            <v>Spermatophyta</v>
          </cell>
          <cell r="M5503" t="str">
            <v xml:space="preserve"> Magnoliophyta</v>
          </cell>
          <cell r="N5503" t="str">
            <v xml:space="preserve"> eudicotyledons</v>
          </cell>
          <cell r="O5503" t="str">
            <v xml:space="preserve"> Gunneridae</v>
          </cell>
          <cell r="P5503" t="str">
            <v>Pentapetalae</v>
          </cell>
          <cell r="Q5503" t="str">
            <v xml:space="preserve"> rosids</v>
          </cell>
          <cell r="R5503" t="str">
            <v xml:space="preserve"> malvids</v>
          </cell>
          <cell r="S5503" t="str">
            <v xml:space="preserve"> Brassicales</v>
          </cell>
          <cell r="T5503" t="str">
            <v xml:space="preserve"> Brassicaceae</v>
          </cell>
          <cell r="U5503" t="str">
            <v xml:space="preserve"> Brassiceae</v>
          </cell>
        </row>
        <row r="5504">
          <cell r="B5504" t="str">
            <v>A0A0D3AC60</v>
          </cell>
          <cell r="C5504" t="str">
            <v xml:space="preserve"> Brassica oleracea var. oleracea.</v>
          </cell>
          <cell r="E5504" t="str">
            <v xml:space="preserve"> NCBI_TaxID=109376 {ECO:0000313|EnsemblPlants:Bo1g110180.1, ECO:0000313|Proteomes:UP000032141};</v>
          </cell>
          <cell r="G5504" t="str">
            <v>Eukaryota</v>
          </cell>
          <cell r="H5504" t="str">
            <v xml:space="preserve"> Viridiplantae</v>
          </cell>
          <cell r="I5504" t="str">
            <v xml:space="preserve"> Streptophyta</v>
          </cell>
          <cell r="J5504" t="str">
            <v xml:space="preserve"> Embryophyta</v>
          </cell>
          <cell r="K5504" t="str">
            <v xml:space="preserve"> Tracheophyta</v>
          </cell>
          <cell r="L5504" t="str">
            <v>Spermatophyta</v>
          </cell>
          <cell r="M5504" t="str">
            <v xml:space="preserve"> Magnoliophyta</v>
          </cell>
          <cell r="N5504" t="str">
            <v xml:space="preserve"> eudicotyledons</v>
          </cell>
          <cell r="O5504" t="str">
            <v xml:space="preserve"> Gunneridae</v>
          </cell>
          <cell r="P5504" t="str">
            <v>Pentapetalae</v>
          </cell>
          <cell r="Q5504" t="str">
            <v xml:space="preserve"> rosids</v>
          </cell>
          <cell r="R5504" t="str">
            <v xml:space="preserve"> malvids</v>
          </cell>
          <cell r="S5504" t="str">
            <v xml:space="preserve"> Brassicales</v>
          </cell>
          <cell r="T5504" t="str">
            <v xml:space="preserve"> Brassicaceae</v>
          </cell>
          <cell r="U5504" t="str">
            <v xml:space="preserve"> Brassiceae</v>
          </cell>
        </row>
        <row r="5505">
          <cell r="B5505" t="str">
            <v>A0A0D3AG56</v>
          </cell>
          <cell r="C5505" t="str">
            <v xml:space="preserve"> Brassica oleracea var. oleracea.</v>
          </cell>
          <cell r="E5505" t="str">
            <v xml:space="preserve"> NCBI_TaxID=109376 {ECO:0000313|EnsemblPlants:Bo1g158790.1, ECO:0000313|Proteomes:UP000032141};</v>
          </cell>
          <cell r="G5505" t="str">
            <v>Eukaryota</v>
          </cell>
          <cell r="H5505" t="str">
            <v xml:space="preserve"> Viridiplantae</v>
          </cell>
          <cell r="I5505" t="str">
            <v xml:space="preserve"> Streptophyta</v>
          </cell>
          <cell r="J5505" t="str">
            <v xml:space="preserve"> Embryophyta</v>
          </cell>
          <cell r="K5505" t="str">
            <v xml:space="preserve"> Tracheophyta</v>
          </cell>
          <cell r="L5505" t="str">
            <v>Spermatophyta</v>
          </cell>
          <cell r="M5505" t="str">
            <v xml:space="preserve"> Magnoliophyta</v>
          </cell>
          <cell r="N5505" t="str">
            <v xml:space="preserve"> eudicotyledons</v>
          </cell>
          <cell r="O5505" t="str">
            <v xml:space="preserve"> Gunneridae</v>
          </cell>
          <cell r="P5505" t="str">
            <v>Pentapetalae</v>
          </cell>
          <cell r="Q5505" t="str">
            <v xml:space="preserve"> rosids</v>
          </cell>
          <cell r="R5505" t="str">
            <v xml:space="preserve"> malvids</v>
          </cell>
          <cell r="S5505" t="str">
            <v xml:space="preserve"> Brassicales</v>
          </cell>
          <cell r="T5505" t="str">
            <v xml:space="preserve"> Brassicaceae</v>
          </cell>
          <cell r="U5505" t="str">
            <v xml:space="preserve"> Brassiceae</v>
          </cell>
        </row>
        <row r="5506">
          <cell r="B5506" t="str">
            <v>A0A0D3AJ53</v>
          </cell>
          <cell r="C5506" t="str">
            <v xml:space="preserve"> Brassica oleracea var. oleracea.</v>
          </cell>
          <cell r="E5506" t="str">
            <v xml:space="preserve"> NCBI_TaxID=109376 {ECO:0000313|EnsemblPlants:Bo2g012360.1, ECO:0000313|Proteomes:UP000032141};</v>
          </cell>
          <cell r="G5506" t="str">
            <v>Eukaryota</v>
          </cell>
          <cell r="H5506" t="str">
            <v xml:space="preserve"> Viridiplantae</v>
          </cell>
          <cell r="I5506" t="str">
            <v xml:space="preserve"> Streptophyta</v>
          </cell>
          <cell r="J5506" t="str">
            <v xml:space="preserve"> Embryophyta</v>
          </cell>
          <cell r="K5506" t="str">
            <v xml:space="preserve"> Tracheophyta</v>
          </cell>
          <cell r="L5506" t="str">
            <v>Spermatophyta</v>
          </cell>
          <cell r="M5506" t="str">
            <v xml:space="preserve"> Magnoliophyta</v>
          </cell>
          <cell r="N5506" t="str">
            <v xml:space="preserve"> eudicotyledons</v>
          </cell>
          <cell r="O5506" t="str">
            <v xml:space="preserve"> Gunneridae</v>
          </cell>
          <cell r="P5506" t="str">
            <v>Pentapetalae</v>
          </cell>
          <cell r="Q5506" t="str">
            <v xml:space="preserve"> rosids</v>
          </cell>
          <cell r="R5506" t="str">
            <v xml:space="preserve"> malvids</v>
          </cell>
          <cell r="S5506" t="str">
            <v xml:space="preserve"> Brassicales</v>
          </cell>
          <cell r="T5506" t="str">
            <v xml:space="preserve"> Brassicaceae</v>
          </cell>
          <cell r="U5506" t="str">
            <v xml:space="preserve"> Brassiceae</v>
          </cell>
        </row>
        <row r="5507">
          <cell r="B5507" t="str">
            <v>A0A0D3AYY1</v>
          </cell>
          <cell r="C5507" t="str">
            <v xml:space="preserve"> Brassica oleracea var. oleracea.</v>
          </cell>
          <cell r="E5507" t="str">
            <v xml:space="preserve"> NCBI_TaxID=109376 {ECO:0000313|EnsemblPlants:Bo2g168100.1, ECO:0000313|Proteomes:UP000032141};</v>
          </cell>
          <cell r="G5507" t="str">
            <v>Eukaryota</v>
          </cell>
          <cell r="H5507" t="str">
            <v xml:space="preserve"> Viridiplantae</v>
          </cell>
          <cell r="I5507" t="str">
            <v xml:space="preserve"> Streptophyta</v>
          </cell>
          <cell r="J5507" t="str">
            <v xml:space="preserve"> Embryophyta</v>
          </cell>
          <cell r="K5507" t="str">
            <v xml:space="preserve"> Tracheophyta</v>
          </cell>
          <cell r="L5507" t="str">
            <v>Spermatophyta</v>
          </cell>
          <cell r="M5507" t="str">
            <v xml:space="preserve"> Magnoliophyta</v>
          </cell>
          <cell r="N5507" t="str">
            <v xml:space="preserve"> eudicotyledons</v>
          </cell>
          <cell r="O5507" t="str">
            <v xml:space="preserve"> Gunneridae</v>
          </cell>
          <cell r="P5507" t="str">
            <v>Pentapetalae</v>
          </cell>
          <cell r="Q5507" t="str">
            <v xml:space="preserve"> rosids</v>
          </cell>
          <cell r="R5507" t="str">
            <v xml:space="preserve"> malvids</v>
          </cell>
          <cell r="S5507" t="str">
            <v xml:space="preserve"> Brassicales</v>
          </cell>
          <cell r="T5507" t="str">
            <v xml:space="preserve"> Brassicaceae</v>
          </cell>
          <cell r="U5507" t="str">
            <v xml:space="preserve"> Brassiceae</v>
          </cell>
        </row>
        <row r="5508">
          <cell r="B5508" t="str">
            <v>A0A0D3B2Z9</v>
          </cell>
          <cell r="C5508" t="str">
            <v xml:space="preserve"> Brassica oleracea var. oleracea.</v>
          </cell>
          <cell r="E5508" t="str">
            <v xml:space="preserve"> NCBI_TaxID=109376 {ECO:0000313|EnsemblPlants:Bo3g019290.1, ECO:0000313|Proteomes:UP000032141};</v>
          </cell>
          <cell r="G5508" t="str">
            <v>Eukaryota</v>
          </cell>
          <cell r="H5508" t="str">
            <v xml:space="preserve"> Viridiplantae</v>
          </cell>
          <cell r="I5508" t="str">
            <v xml:space="preserve"> Streptophyta</v>
          </cell>
          <cell r="J5508" t="str">
            <v xml:space="preserve"> Embryophyta</v>
          </cell>
          <cell r="K5508" t="str">
            <v xml:space="preserve"> Tracheophyta</v>
          </cell>
          <cell r="L5508" t="str">
            <v>Spermatophyta</v>
          </cell>
          <cell r="M5508" t="str">
            <v xml:space="preserve"> Magnoliophyta</v>
          </cell>
          <cell r="N5508" t="str">
            <v xml:space="preserve"> eudicotyledons</v>
          </cell>
          <cell r="O5508" t="str">
            <v xml:space="preserve"> Gunneridae</v>
          </cell>
          <cell r="P5508" t="str">
            <v>Pentapetalae</v>
          </cell>
          <cell r="Q5508" t="str">
            <v xml:space="preserve"> rosids</v>
          </cell>
          <cell r="R5508" t="str">
            <v xml:space="preserve"> malvids</v>
          </cell>
          <cell r="S5508" t="str">
            <v xml:space="preserve"> Brassicales</v>
          </cell>
          <cell r="T5508" t="str">
            <v xml:space="preserve"> Brassicaceae</v>
          </cell>
          <cell r="U5508" t="str">
            <v xml:space="preserve"> Brassiceae</v>
          </cell>
        </row>
        <row r="5509">
          <cell r="B5509" t="str">
            <v>A0A0D3B9A5</v>
          </cell>
          <cell r="C5509" t="str">
            <v xml:space="preserve"> Brassica oleracea var. oleracea.</v>
          </cell>
          <cell r="E5509" t="str">
            <v xml:space="preserve"> NCBI_TaxID=109376 {ECO:0000313|EnsemblPlants:Bo3g055210.1, ECO:0000313|Proteomes:UP000032141};</v>
          </cell>
          <cell r="G5509" t="str">
            <v>Eukaryota</v>
          </cell>
          <cell r="H5509" t="str">
            <v xml:space="preserve"> Viridiplantae</v>
          </cell>
          <cell r="I5509" t="str">
            <v xml:space="preserve"> Streptophyta</v>
          </cell>
          <cell r="J5509" t="str">
            <v xml:space="preserve"> Embryophyta</v>
          </cell>
          <cell r="K5509" t="str">
            <v xml:space="preserve"> Tracheophyta</v>
          </cell>
          <cell r="L5509" t="str">
            <v>Spermatophyta</v>
          </cell>
          <cell r="M5509" t="str">
            <v xml:space="preserve"> Magnoliophyta</v>
          </cell>
          <cell r="N5509" t="str">
            <v xml:space="preserve"> eudicotyledons</v>
          </cell>
          <cell r="O5509" t="str">
            <v xml:space="preserve"> Gunneridae</v>
          </cell>
          <cell r="P5509" t="str">
            <v>Pentapetalae</v>
          </cell>
          <cell r="Q5509" t="str">
            <v xml:space="preserve"> rosids</v>
          </cell>
          <cell r="R5509" t="str">
            <v xml:space="preserve"> malvids</v>
          </cell>
          <cell r="S5509" t="str">
            <v xml:space="preserve"> Brassicales</v>
          </cell>
          <cell r="T5509" t="str">
            <v xml:space="preserve"> Brassicaceae</v>
          </cell>
          <cell r="U5509" t="str">
            <v xml:space="preserve"> Brassiceae</v>
          </cell>
        </row>
        <row r="5510">
          <cell r="B5510" t="str">
            <v>A0A0D3BCA7</v>
          </cell>
          <cell r="C5510" t="str">
            <v xml:space="preserve"> Brassica oleracea var. oleracea.</v>
          </cell>
          <cell r="E5510" t="str">
            <v xml:space="preserve"> NCBI_TaxID=109376 {ECO:0000313|EnsemblPlants:Bo3g074640.1, ECO:0000313|Proteomes:UP000032141};</v>
          </cell>
          <cell r="G5510" t="str">
            <v>Eukaryota</v>
          </cell>
          <cell r="H5510" t="str">
            <v xml:space="preserve"> Viridiplantae</v>
          </cell>
          <cell r="I5510" t="str">
            <v xml:space="preserve"> Streptophyta</v>
          </cell>
          <cell r="J5510" t="str">
            <v xml:space="preserve"> Embryophyta</v>
          </cell>
          <cell r="K5510" t="str">
            <v xml:space="preserve"> Tracheophyta</v>
          </cell>
          <cell r="L5510" t="str">
            <v>Spermatophyta</v>
          </cell>
          <cell r="M5510" t="str">
            <v xml:space="preserve"> Magnoliophyta</v>
          </cell>
          <cell r="N5510" t="str">
            <v xml:space="preserve"> eudicotyledons</v>
          </cell>
          <cell r="O5510" t="str">
            <v xml:space="preserve"> Gunneridae</v>
          </cell>
          <cell r="P5510" t="str">
            <v>Pentapetalae</v>
          </cell>
          <cell r="Q5510" t="str">
            <v xml:space="preserve"> rosids</v>
          </cell>
          <cell r="R5510" t="str">
            <v xml:space="preserve"> malvids</v>
          </cell>
          <cell r="S5510" t="str">
            <v xml:space="preserve"> Brassicales</v>
          </cell>
          <cell r="T5510" t="str">
            <v xml:space="preserve"> Brassicaceae</v>
          </cell>
          <cell r="U5510" t="str">
            <v xml:space="preserve"> Brassiceae</v>
          </cell>
        </row>
        <row r="5511">
          <cell r="B5511" t="str">
            <v>A0A0D3BEK2</v>
          </cell>
          <cell r="C5511" t="str">
            <v xml:space="preserve"> Brassica oleracea var. oleracea.</v>
          </cell>
          <cell r="E5511" t="str">
            <v xml:space="preserve"> NCBI_TaxID=109376 {ECO:0000313|EnsemblPlants:Bo3g096450.1, ECO:0000313|Proteomes:UP000032141};</v>
          </cell>
          <cell r="G5511" t="str">
            <v>Eukaryota</v>
          </cell>
          <cell r="H5511" t="str">
            <v xml:space="preserve"> Viridiplantae</v>
          </cell>
          <cell r="I5511" t="str">
            <v xml:space="preserve"> Streptophyta</v>
          </cell>
          <cell r="J5511" t="str">
            <v xml:space="preserve"> Embryophyta</v>
          </cell>
          <cell r="K5511" t="str">
            <v xml:space="preserve"> Tracheophyta</v>
          </cell>
          <cell r="L5511" t="str">
            <v>Spermatophyta</v>
          </cell>
          <cell r="M5511" t="str">
            <v xml:space="preserve"> Magnoliophyta</v>
          </cell>
          <cell r="N5511" t="str">
            <v xml:space="preserve"> eudicotyledons</v>
          </cell>
          <cell r="O5511" t="str">
            <v xml:space="preserve"> Gunneridae</v>
          </cell>
          <cell r="P5511" t="str">
            <v>Pentapetalae</v>
          </cell>
          <cell r="Q5511" t="str">
            <v xml:space="preserve"> rosids</v>
          </cell>
          <cell r="R5511" t="str">
            <v xml:space="preserve"> malvids</v>
          </cell>
          <cell r="S5511" t="str">
            <v xml:space="preserve"> Brassicales</v>
          </cell>
          <cell r="T5511" t="str">
            <v xml:space="preserve"> Brassicaceae</v>
          </cell>
          <cell r="U5511" t="str">
            <v xml:space="preserve"> Brassiceae</v>
          </cell>
        </row>
        <row r="5512">
          <cell r="B5512" t="str">
            <v>A0A0D3CL93</v>
          </cell>
          <cell r="C5512" t="str">
            <v xml:space="preserve"> Brassica oleracea var. oleracea.</v>
          </cell>
          <cell r="E5512" t="str">
            <v xml:space="preserve"> NCBI_TaxID=109376 {ECO:0000313|EnsemblPlants:Bo5g136790.1, ECO:0000313|Proteomes:UP000032141};</v>
          </cell>
          <cell r="G5512" t="str">
            <v>Eukaryota</v>
          </cell>
          <cell r="H5512" t="str">
            <v xml:space="preserve"> Viridiplantae</v>
          </cell>
          <cell r="I5512" t="str">
            <v xml:space="preserve"> Streptophyta</v>
          </cell>
          <cell r="J5512" t="str">
            <v xml:space="preserve"> Embryophyta</v>
          </cell>
          <cell r="K5512" t="str">
            <v xml:space="preserve"> Tracheophyta</v>
          </cell>
          <cell r="L5512" t="str">
            <v>Spermatophyta</v>
          </cell>
          <cell r="M5512" t="str">
            <v xml:space="preserve"> Magnoliophyta</v>
          </cell>
          <cell r="N5512" t="str">
            <v xml:space="preserve"> eudicotyledons</v>
          </cell>
          <cell r="O5512" t="str">
            <v xml:space="preserve"> Gunneridae</v>
          </cell>
          <cell r="P5512" t="str">
            <v>Pentapetalae</v>
          </cell>
          <cell r="Q5512" t="str">
            <v xml:space="preserve"> rosids</v>
          </cell>
          <cell r="R5512" t="str">
            <v xml:space="preserve"> malvids</v>
          </cell>
          <cell r="S5512" t="str">
            <v xml:space="preserve"> Brassicales</v>
          </cell>
          <cell r="T5512" t="str">
            <v xml:space="preserve"> Brassicaceae</v>
          </cell>
          <cell r="U5512" t="str">
            <v xml:space="preserve"> Brassiceae</v>
          </cell>
        </row>
        <row r="5513">
          <cell r="B5513" t="str">
            <v>A0A0D3CNF6</v>
          </cell>
          <cell r="C5513" t="str">
            <v xml:space="preserve"> Brassica oleracea var. oleracea.</v>
          </cell>
          <cell r="E5513" t="str">
            <v xml:space="preserve"> NCBI_TaxID=109376 {ECO:0000313|EnsemblPlants:Bo5g156300.1, ECO:0000313|Proteomes:UP000032141};</v>
          </cell>
          <cell r="G5513" t="str">
            <v>Eukaryota</v>
          </cell>
          <cell r="H5513" t="str">
            <v xml:space="preserve"> Viridiplantae</v>
          </cell>
          <cell r="I5513" t="str">
            <v xml:space="preserve"> Streptophyta</v>
          </cell>
          <cell r="J5513" t="str">
            <v xml:space="preserve"> Embryophyta</v>
          </cell>
          <cell r="K5513" t="str">
            <v xml:space="preserve"> Tracheophyta</v>
          </cell>
          <cell r="L5513" t="str">
            <v>Spermatophyta</v>
          </cell>
          <cell r="M5513" t="str">
            <v xml:space="preserve"> Magnoliophyta</v>
          </cell>
          <cell r="N5513" t="str">
            <v xml:space="preserve"> eudicotyledons</v>
          </cell>
          <cell r="O5513" t="str">
            <v xml:space="preserve"> Gunneridae</v>
          </cell>
          <cell r="P5513" t="str">
            <v>Pentapetalae</v>
          </cell>
          <cell r="Q5513" t="str">
            <v xml:space="preserve"> rosids</v>
          </cell>
          <cell r="R5513" t="str">
            <v xml:space="preserve"> malvids</v>
          </cell>
          <cell r="S5513" t="str">
            <v xml:space="preserve"> Brassicales</v>
          </cell>
          <cell r="T5513" t="str">
            <v xml:space="preserve"> Brassicaceae</v>
          </cell>
          <cell r="U5513" t="str">
            <v xml:space="preserve"> Brassiceae</v>
          </cell>
        </row>
        <row r="5514">
          <cell r="B5514" t="str">
            <v>A0A0D3CPR3</v>
          </cell>
          <cell r="C5514" t="str">
            <v xml:space="preserve"> Brassica oleracea var. oleracea.</v>
          </cell>
          <cell r="E5514" t="str">
            <v xml:space="preserve"> NCBI_TaxID=109376 {ECO:0000313|EnsemblPlants:Bo6g022170.1, ECO:0000313|Proteomes:UP000032141};</v>
          </cell>
          <cell r="G5514" t="str">
            <v>Eukaryota</v>
          </cell>
          <cell r="H5514" t="str">
            <v xml:space="preserve"> Viridiplantae</v>
          </cell>
          <cell r="I5514" t="str">
            <v xml:space="preserve"> Streptophyta</v>
          </cell>
          <cell r="J5514" t="str">
            <v xml:space="preserve"> Embryophyta</v>
          </cell>
          <cell r="K5514" t="str">
            <v xml:space="preserve"> Tracheophyta</v>
          </cell>
          <cell r="L5514" t="str">
            <v>Spermatophyta</v>
          </cell>
          <cell r="M5514" t="str">
            <v xml:space="preserve"> Magnoliophyta</v>
          </cell>
          <cell r="N5514" t="str">
            <v xml:space="preserve"> eudicotyledons</v>
          </cell>
          <cell r="O5514" t="str">
            <v xml:space="preserve"> Gunneridae</v>
          </cell>
          <cell r="P5514" t="str">
            <v>Pentapetalae</v>
          </cell>
          <cell r="Q5514" t="str">
            <v xml:space="preserve"> rosids</v>
          </cell>
          <cell r="R5514" t="str">
            <v xml:space="preserve"> malvids</v>
          </cell>
          <cell r="S5514" t="str">
            <v xml:space="preserve"> Brassicales</v>
          </cell>
          <cell r="T5514" t="str">
            <v xml:space="preserve"> Brassicaceae</v>
          </cell>
          <cell r="U5514" t="str">
            <v xml:space="preserve"> Brassiceae</v>
          </cell>
        </row>
        <row r="5515">
          <cell r="B5515" t="str">
            <v>A0A0D3D1Z0</v>
          </cell>
          <cell r="C5515" t="str">
            <v xml:space="preserve"> Brassica oleracea var. oleracea.</v>
          </cell>
          <cell r="E5515" t="str">
            <v xml:space="preserve"> NCBI_TaxID=109376 {ECO:0000313|EnsemblPlants:Bo6g124340.1, ECO:0000313|Proteomes:UP000032141};</v>
          </cell>
          <cell r="G5515" t="str">
            <v>Eukaryota</v>
          </cell>
          <cell r="H5515" t="str">
            <v xml:space="preserve"> Viridiplantae</v>
          </cell>
          <cell r="I5515" t="str">
            <v xml:space="preserve"> Streptophyta</v>
          </cell>
          <cell r="J5515" t="str">
            <v xml:space="preserve"> Embryophyta</v>
          </cell>
          <cell r="K5515" t="str">
            <v xml:space="preserve"> Tracheophyta</v>
          </cell>
          <cell r="L5515" t="str">
            <v>Spermatophyta</v>
          </cell>
          <cell r="M5515" t="str">
            <v xml:space="preserve"> Magnoliophyta</v>
          </cell>
          <cell r="N5515" t="str">
            <v xml:space="preserve"> eudicotyledons</v>
          </cell>
          <cell r="O5515" t="str">
            <v xml:space="preserve"> Gunneridae</v>
          </cell>
          <cell r="P5515" t="str">
            <v>Pentapetalae</v>
          </cell>
          <cell r="Q5515" t="str">
            <v xml:space="preserve"> rosids</v>
          </cell>
          <cell r="R5515" t="str">
            <v xml:space="preserve"> malvids</v>
          </cell>
          <cell r="S5515" t="str">
            <v xml:space="preserve"> Brassicales</v>
          </cell>
          <cell r="T5515" t="str">
            <v xml:space="preserve"> Brassicaceae</v>
          </cell>
          <cell r="U5515" t="str">
            <v xml:space="preserve"> Brassiceae</v>
          </cell>
        </row>
        <row r="5516">
          <cell r="B5516" t="str">
            <v>A0A0D3DDR2</v>
          </cell>
          <cell r="C5516" t="str">
            <v xml:space="preserve"> Brassica oleracea var. oleracea.</v>
          </cell>
          <cell r="E5516" t="str">
            <v xml:space="preserve"> NCBI_TaxID=109376 {ECO:0000313|EnsemblPlants:Bo7g099130.1, ECO:0000313|Proteomes:UP000032141};</v>
          </cell>
          <cell r="G5516" t="str">
            <v>Eukaryota</v>
          </cell>
          <cell r="H5516" t="str">
            <v xml:space="preserve"> Viridiplantae</v>
          </cell>
          <cell r="I5516" t="str">
            <v xml:space="preserve"> Streptophyta</v>
          </cell>
          <cell r="J5516" t="str">
            <v xml:space="preserve"> Embryophyta</v>
          </cell>
          <cell r="K5516" t="str">
            <v xml:space="preserve"> Tracheophyta</v>
          </cell>
          <cell r="L5516" t="str">
            <v>Spermatophyta</v>
          </cell>
          <cell r="M5516" t="str">
            <v xml:space="preserve"> Magnoliophyta</v>
          </cell>
          <cell r="N5516" t="str">
            <v xml:space="preserve"> eudicotyledons</v>
          </cell>
          <cell r="O5516" t="str">
            <v xml:space="preserve"> Gunneridae</v>
          </cell>
          <cell r="P5516" t="str">
            <v>Pentapetalae</v>
          </cell>
          <cell r="Q5516" t="str">
            <v xml:space="preserve"> rosids</v>
          </cell>
          <cell r="R5516" t="str">
            <v xml:space="preserve"> malvids</v>
          </cell>
          <cell r="S5516" t="str">
            <v xml:space="preserve"> Brassicales</v>
          </cell>
          <cell r="T5516" t="str">
            <v xml:space="preserve"> Brassicaceae</v>
          </cell>
          <cell r="U5516" t="str">
            <v xml:space="preserve"> Brassiceae</v>
          </cell>
        </row>
        <row r="5517">
          <cell r="B5517" t="str">
            <v>A0A0D3DJ14</v>
          </cell>
          <cell r="C5517" t="str">
            <v xml:space="preserve"> Brassica oleracea var. oleracea.</v>
          </cell>
          <cell r="E5517" t="str">
            <v xml:space="preserve"> NCBI_TaxID=109376 {ECO:0000313|EnsemblPlants:Bo8g004700.1, ECO:0000313|Proteomes:UP000032141};</v>
          </cell>
          <cell r="G5517" t="str">
            <v>Eukaryota</v>
          </cell>
          <cell r="H5517" t="str">
            <v xml:space="preserve"> Viridiplantae</v>
          </cell>
          <cell r="I5517" t="str">
            <v xml:space="preserve"> Streptophyta</v>
          </cell>
          <cell r="J5517" t="str">
            <v xml:space="preserve"> Embryophyta</v>
          </cell>
          <cell r="K5517" t="str">
            <v xml:space="preserve"> Tracheophyta</v>
          </cell>
          <cell r="L5517" t="str">
            <v>Spermatophyta</v>
          </cell>
          <cell r="M5517" t="str">
            <v xml:space="preserve"> Magnoliophyta</v>
          </cell>
          <cell r="N5517" t="str">
            <v xml:space="preserve"> eudicotyledons</v>
          </cell>
          <cell r="O5517" t="str">
            <v xml:space="preserve"> Gunneridae</v>
          </cell>
          <cell r="P5517" t="str">
            <v>Pentapetalae</v>
          </cell>
          <cell r="Q5517" t="str">
            <v xml:space="preserve"> rosids</v>
          </cell>
          <cell r="R5517" t="str">
            <v xml:space="preserve"> malvids</v>
          </cell>
          <cell r="S5517" t="str">
            <v xml:space="preserve"> Brassicales</v>
          </cell>
          <cell r="T5517" t="str">
            <v xml:space="preserve"> Brassicaceae</v>
          </cell>
          <cell r="U5517" t="str">
            <v xml:space="preserve"> Brassiceae</v>
          </cell>
        </row>
        <row r="5518">
          <cell r="B5518" t="str">
            <v>A0A0D3E2G0</v>
          </cell>
          <cell r="C5518" t="str">
            <v xml:space="preserve"> Brassica oleracea var. oleracea.</v>
          </cell>
          <cell r="E5518" t="str">
            <v xml:space="preserve"> NCBI_TaxID=109376 {ECO:0000313|EnsemblPlants:Bo9g019110.1, ECO:0000313|Proteomes:UP000032141};</v>
          </cell>
          <cell r="G5518" t="str">
            <v>Eukaryota</v>
          </cell>
          <cell r="H5518" t="str">
            <v xml:space="preserve"> Viridiplantae</v>
          </cell>
          <cell r="I5518" t="str">
            <v xml:space="preserve"> Streptophyta</v>
          </cell>
          <cell r="J5518" t="str">
            <v xml:space="preserve"> Embryophyta</v>
          </cell>
          <cell r="K5518" t="str">
            <v xml:space="preserve"> Tracheophyta</v>
          </cell>
          <cell r="L5518" t="str">
            <v>Spermatophyta</v>
          </cell>
          <cell r="M5518" t="str">
            <v xml:space="preserve"> Magnoliophyta</v>
          </cell>
          <cell r="N5518" t="str">
            <v xml:space="preserve"> eudicotyledons</v>
          </cell>
          <cell r="O5518" t="str">
            <v xml:space="preserve"> Gunneridae</v>
          </cell>
          <cell r="P5518" t="str">
            <v>Pentapetalae</v>
          </cell>
          <cell r="Q5518" t="str">
            <v xml:space="preserve"> rosids</v>
          </cell>
          <cell r="R5518" t="str">
            <v xml:space="preserve"> malvids</v>
          </cell>
          <cell r="S5518" t="str">
            <v xml:space="preserve"> Brassicales</v>
          </cell>
          <cell r="T5518" t="str">
            <v xml:space="preserve"> Brassicaceae</v>
          </cell>
          <cell r="U5518" t="str">
            <v xml:space="preserve"> Brassiceae</v>
          </cell>
        </row>
        <row r="5519">
          <cell r="B5519" t="str">
            <v>A0A0D3EAS9</v>
          </cell>
          <cell r="C5519" t="str">
            <v xml:space="preserve"> Brassica oleracea var. oleracea.</v>
          </cell>
          <cell r="E5519" t="str">
            <v xml:space="preserve"> NCBI_TaxID=109376 {ECO:0000313|EnsemblPlants:Bo9g112650.1, ECO:0000313|Proteomes:UP000032141};</v>
          </cell>
          <cell r="G5519" t="str">
            <v>Eukaryota</v>
          </cell>
          <cell r="H5519" t="str">
            <v xml:space="preserve"> Viridiplantae</v>
          </cell>
          <cell r="I5519" t="str">
            <v xml:space="preserve"> Streptophyta</v>
          </cell>
          <cell r="J5519" t="str">
            <v xml:space="preserve"> Embryophyta</v>
          </cell>
          <cell r="K5519" t="str">
            <v xml:space="preserve"> Tracheophyta</v>
          </cell>
          <cell r="L5519" t="str">
            <v>Spermatophyta</v>
          </cell>
          <cell r="M5519" t="str">
            <v xml:space="preserve"> Magnoliophyta</v>
          </cell>
          <cell r="N5519" t="str">
            <v xml:space="preserve"> eudicotyledons</v>
          </cell>
          <cell r="O5519" t="str">
            <v xml:space="preserve"> Gunneridae</v>
          </cell>
          <cell r="P5519" t="str">
            <v>Pentapetalae</v>
          </cell>
          <cell r="Q5519" t="str">
            <v xml:space="preserve"> rosids</v>
          </cell>
          <cell r="R5519" t="str">
            <v xml:space="preserve"> malvids</v>
          </cell>
          <cell r="S5519" t="str">
            <v xml:space="preserve"> Brassicales</v>
          </cell>
          <cell r="T5519" t="str">
            <v xml:space="preserve"> Brassicaceae</v>
          </cell>
          <cell r="U5519" t="str">
            <v xml:space="preserve"> Brassiceae</v>
          </cell>
        </row>
        <row r="5520">
          <cell r="B5520" t="str">
            <v>A0A0D3EFE4</v>
          </cell>
          <cell r="C5520" t="str">
            <v xml:space="preserve"> Brassica oleracea var. oleracea.</v>
          </cell>
          <cell r="E5520" t="str">
            <v xml:space="preserve"> NCBI_TaxID=109376 {ECO:0000313|EnsemblPlants:Bo9g165430.1, ECO:0000313|Proteomes:UP000032141};</v>
          </cell>
          <cell r="G5520" t="str">
            <v>Eukaryota</v>
          </cell>
          <cell r="H5520" t="str">
            <v xml:space="preserve"> Viridiplantae</v>
          </cell>
          <cell r="I5520" t="str">
            <v xml:space="preserve"> Streptophyta</v>
          </cell>
          <cell r="J5520" t="str">
            <v xml:space="preserve"> Embryophyta</v>
          </cell>
          <cell r="K5520" t="str">
            <v xml:space="preserve"> Tracheophyta</v>
          </cell>
          <cell r="L5520" t="str">
            <v>Spermatophyta</v>
          </cell>
          <cell r="M5520" t="str">
            <v xml:space="preserve"> Magnoliophyta</v>
          </cell>
          <cell r="N5520" t="str">
            <v xml:space="preserve"> eudicotyledons</v>
          </cell>
          <cell r="O5520" t="str">
            <v xml:space="preserve"> Gunneridae</v>
          </cell>
          <cell r="P5520" t="str">
            <v>Pentapetalae</v>
          </cell>
          <cell r="Q5520" t="str">
            <v xml:space="preserve"> rosids</v>
          </cell>
          <cell r="R5520" t="str">
            <v xml:space="preserve"> malvids</v>
          </cell>
          <cell r="S5520" t="str">
            <v xml:space="preserve"> Brassicales</v>
          </cell>
          <cell r="T5520" t="str">
            <v xml:space="preserve"> Brassicaceae</v>
          </cell>
          <cell r="U5520" t="str">
            <v xml:space="preserve"> Brassiceae</v>
          </cell>
        </row>
        <row r="5521">
          <cell r="B5521" t="str">
            <v>A0A0D3EFE7</v>
          </cell>
          <cell r="C5521" t="str">
            <v xml:space="preserve"> Brassica oleracea var. oleracea.</v>
          </cell>
          <cell r="E5521" t="str">
            <v xml:space="preserve"> NCBI_TaxID=109376 {ECO:0000313|EnsemblPlants:Bo9g165460.1, ECO:0000313|Proteomes:UP000032141};</v>
          </cell>
          <cell r="G5521" t="str">
            <v>Eukaryota</v>
          </cell>
          <cell r="H5521" t="str">
            <v xml:space="preserve"> Viridiplantae</v>
          </cell>
          <cell r="I5521" t="str">
            <v xml:space="preserve"> Streptophyta</v>
          </cell>
          <cell r="J5521" t="str">
            <v xml:space="preserve"> Embryophyta</v>
          </cell>
          <cell r="K5521" t="str">
            <v xml:space="preserve"> Tracheophyta</v>
          </cell>
          <cell r="L5521" t="str">
            <v>Spermatophyta</v>
          </cell>
          <cell r="M5521" t="str">
            <v xml:space="preserve"> Magnoliophyta</v>
          </cell>
          <cell r="N5521" t="str">
            <v xml:space="preserve"> eudicotyledons</v>
          </cell>
          <cell r="O5521" t="str">
            <v xml:space="preserve"> Gunneridae</v>
          </cell>
          <cell r="P5521" t="str">
            <v>Pentapetalae</v>
          </cell>
          <cell r="Q5521" t="str">
            <v xml:space="preserve"> rosids</v>
          </cell>
          <cell r="R5521" t="str">
            <v xml:space="preserve"> malvids</v>
          </cell>
          <cell r="S5521" t="str">
            <v xml:space="preserve"> Brassicales</v>
          </cell>
          <cell r="T5521" t="str">
            <v xml:space="preserve"> Brassicaceae</v>
          </cell>
          <cell r="U5521" t="str">
            <v xml:space="preserve"> Brassiceae</v>
          </cell>
        </row>
        <row r="5522">
          <cell r="B5522" t="str">
            <v>A0A0D3EMB8</v>
          </cell>
          <cell r="C5522" t="str">
            <v xml:space="preserve"> Oryza barthii.</v>
          </cell>
          <cell r="E5522" t="str">
            <v xml:space="preserve"> NCBI_TaxID=65489 {ECO:0000313|EnsemblPlants:OBART01G11070.1, ECO:0000313|Proteomes:UP000026960};</v>
          </cell>
          <cell r="G5522" t="str">
            <v>Eukaryota</v>
          </cell>
          <cell r="H5522" t="str">
            <v xml:space="preserve"> Viridiplantae</v>
          </cell>
          <cell r="I5522" t="str">
            <v xml:space="preserve"> Streptophyta</v>
          </cell>
          <cell r="J5522" t="str">
            <v xml:space="preserve"> Embryophyta</v>
          </cell>
          <cell r="K5522" t="str">
            <v xml:space="preserve"> Tracheophyta</v>
          </cell>
          <cell r="L5522" t="str">
            <v>Spermatophyta</v>
          </cell>
          <cell r="M5522" t="str">
            <v xml:space="preserve"> Magnoliophyta</v>
          </cell>
          <cell r="N5522" t="str">
            <v xml:space="preserve"> Liliopsida</v>
          </cell>
          <cell r="O5522" t="str">
            <v xml:space="preserve"> Poales</v>
          </cell>
          <cell r="P5522" t="str">
            <v xml:space="preserve"> Poaceae</v>
          </cell>
          <cell r="Q5522" t="str">
            <v xml:space="preserve"> BOP clade</v>
          </cell>
          <cell r="R5522" t="str">
            <v>Oryzoideae</v>
          </cell>
          <cell r="S5522" t="str">
            <v xml:space="preserve"> Oryzeae</v>
          </cell>
          <cell r="T5522" t="str">
            <v xml:space="preserve"> Oryzinae</v>
          </cell>
          <cell r="U5522" t="str">
            <v xml:space="preserve"> Oryza.</v>
          </cell>
        </row>
        <row r="5523">
          <cell r="B5523" t="str">
            <v>A0A0D3EQN7</v>
          </cell>
          <cell r="C5523" t="str">
            <v xml:space="preserve"> Oryza barthii.</v>
          </cell>
          <cell r="E5523" t="str">
            <v xml:space="preserve"> NCBI_TaxID=65489 {ECO:0000313|EnsemblPlants:OBART01G21060.1, ECO:0000313|Proteomes:UP000026960};</v>
          </cell>
          <cell r="G5523" t="str">
            <v>Eukaryota</v>
          </cell>
          <cell r="H5523" t="str">
            <v xml:space="preserve"> Viridiplantae</v>
          </cell>
          <cell r="I5523" t="str">
            <v xml:space="preserve"> Streptophyta</v>
          </cell>
          <cell r="J5523" t="str">
            <v xml:space="preserve"> Embryophyta</v>
          </cell>
          <cell r="K5523" t="str">
            <v xml:space="preserve"> Tracheophyta</v>
          </cell>
          <cell r="L5523" t="str">
            <v>Spermatophyta</v>
          </cell>
          <cell r="M5523" t="str">
            <v xml:space="preserve"> Magnoliophyta</v>
          </cell>
          <cell r="N5523" t="str">
            <v xml:space="preserve"> Liliopsida</v>
          </cell>
          <cell r="O5523" t="str">
            <v xml:space="preserve"> Poales</v>
          </cell>
          <cell r="P5523" t="str">
            <v xml:space="preserve"> Poaceae</v>
          </cell>
          <cell r="Q5523" t="str">
            <v xml:space="preserve"> BOP clade</v>
          </cell>
          <cell r="R5523" t="str">
            <v>Oryzoideae</v>
          </cell>
          <cell r="S5523" t="str">
            <v xml:space="preserve"> Oryzeae</v>
          </cell>
          <cell r="T5523" t="str">
            <v xml:space="preserve"> Oryzinae</v>
          </cell>
          <cell r="U5523" t="str">
            <v xml:space="preserve"> Oryza.</v>
          </cell>
        </row>
        <row r="5524">
          <cell r="B5524" t="str">
            <v>A0A0D3ETB4</v>
          </cell>
          <cell r="C5524" t="str">
            <v xml:space="preserve"> Oryza barthii.</v>
          </cell>
          <cell r="E5524" t="str">
            <v xml:space="preserve"> NCBI_TaxID=65489 {ECO:0000313|EnsemblPlants:OBART01G28860.1, ECO:0000313|Proteomes:UP000026960};</v>
          </cell>
          <cell r="G5524" t="str">
            <v>Eukaryota</v>
          </cell>
          <cell r="H5524" t="str">
            <v xml:space="preserve"> Viridiplantae</v>
          </cell>
          <cell r="I5524" t="str">
            <v xml:space="preserve"> Streptophyta</v>
          </cell>
          <cell r="J5524" t="str">
            <v xml:space="preserve"> Embryophyta</v>
          </cell>
          <cell r="K5524" t="str">
            <v xml:space="preserve"> Tracheophyta</v>
          </cell>
          <cell r="L5524" t="str">
            <v>Spermatophyta</v>
          </cell>
          <cell r="M5524" t="str">
            <v xml:space="preserve"> Magnoliophyta</v>
          </cell>
          <cell r="N5524" t="str">
            <v xml:space="preserve"> Liliopsida</v>
          </cell>
          <cell r="O5524" t="str">
            <v xml:space="preserve"> Poales</v>
          </cell>
          <cell r="P5524" t="str">
            <v xml:space="preserve"> Poaceae</v>
          </cell>
          <cell r="Q5524" t="str">
            <v xml:space="preserve"> BOP clade</v>
          </cell>
          <cell r="R5524" t="str">
            <v>Oryzoideae</v>
          </cell>
          <cell r="S5524" t="str">
            <v xml:space="preserve"> Oryzeae</v>
          </cell>
          <cell r="T5524" t="str">
            <v xml:space="preserve"> Oryzinae</v>
          </cell>
          <cell r="U5524" t="str">
            <v xml:space="preserve"> Oryza.</v>
          </cell>
        </row>
        <row r="5525">
          <cell r="B5525" t="str">
            <v>A0A0D3FDJ7</v>
          </cell>
          <cell r="C5525" t="str">
            <v xml:space="preserve"> Oryza barthii.</v>
          </cell>
          <cell r="E5525" t="str">
            <v xml:space="preserve"> NCBI_TaxID=65489 {ECO:0000313|EnsemblPlants:OBART03G02960.1, ECO:0000313|Proteomes:UP000026960};</v>
          </cell>
          <cell r="G5525" t="str">
            <v>Eukaryota</v>
          </cell>
          <cell r="H5525" t="str">
            <v xml:space="preserve"> Viridiplantae</v>
          </cell>
          <cell r="I5525" t="str">
            <v xml:space="preserve"> Streptophyta</v>
          </cell>
          <cell r="J5525" t="str">
            <v xml:space="preserve"> Embryophyta</v>
          </cell>
          <cell r="K5525" t="str">
            <v xml:space="preserve"> Tracheophyta</v>
          </cell>
          <cell r="L5525" t="str">
            <v>Spermatophyta</v>
          </cell>
          <cell r="M5525" t="str">
            <v xml:space="preserve"> Magnoliophyta</v>
          </cell>
          <cell r="N5525" t="str">
            <v xml:space="preserve"> Liliopsida</v>
          </cell>
          <cell r="O5525" t="str">
            <v xml:space="preserve"> Poales</v>
          </cell>
          <cell r="P5525" t="str">
            <v xml:space="preserve"> Poaceae</v>
          </cell>
          <cell r="Q5525" t="str">
            <v xml:space="preserve"> BOP clade</v>
          </cell>
          <cell r="R5525" t="str">
            <v>Oryzoideae</v>
          </cell>
          <cell r="S5525" t="str">
            <v xml:space="preserve"> Oryzeae</v>
          </cell>
          <cell r="T5525" t="str">
            <v xml:space="preserve"> Oryzinae</v>
          </cell>
          <cell r="U5525" t="str">
            <v xml:space="preserve"> Oryza.</v>
          </cell>
        </row>
        <row r="5526">
          <cell r="B5526" t="str">
            <v>A0A0D3FF43</v>
          </cell>
          <cell r="C5526" t="str">
            <v xml:space="preserve"> Oryza barthii.</v>
          </cell>
          <cell r="E5526" t="str">
            <v xml:space="preserve"> NCBI_TaxID=65489 {ECO:0000313|EnsemblPlants:OBART03G07330.1, ECO:0000313|Proteomes:UP000026960};</v>
          </cell>
          <cell r="G5526" t="str">
            <v>Eukaryota</v>
          </cell>
          <cell r="H5526" t="str">
            <v xml:space="preserve"> Viridiplantae</v>
          </cell>
          <cell r="I5526" t="str">
            <v xml:space="preserve"> Streptophyta</v>
          </cell>
          <cell r="J5526" t="str">
            <v xml:space="preserve"> Embryophyta</v>
          </cell>
          <cell r="K5526" t="str">
            <v xml:space="preserve"> Tracheophyta</v>
          </cell>
          <cell r="L5526" t="str">
            <v>Spermatophyta</v>
          </cell>
          <cell r="M5526" t="str">
            <v xml:space="preserve"> Magnoliophyta</v>
          </cell>
          <cell r="N5526" t="str">
            <v xml:space="preserve"> Liliopsida</v>
          </cell>
          <cell r="O5526" t="str">
            <v xml:space="preserve"> Poales</v>
          </cell>
          <cell r="P5526" t="str">
            <v xml:space="preserve"> Poaceae</v>
          </cell>
          <cell r="Q5526" t="str">
            <v xml:space="preserve"> BOP clade</v>
          </cell>
          <cell r="R5526" t="str">
            <v>Oryzoideae</v>
          </cell>
          <cell r="S5526" t="str">
            <v xml:space="preserve"> Oryzeae</v>
          </cell>
          <cell r="T5526" t="str">
            <v xml:space="preserve"> Oryzinae</v>
          </cell>
          <cell r="U5526" t="str">
            <v xml:space="preserve"> Oryza.</v>
          </cell>
        </row>
        <row r="5527">
          <cell r="B5527" t="str">
            <v>A0A0D3FHX5</v>
          </cell>
          <cell r="C5527" t="str">
            <v xml:space="preserve"> Oryza barthii.</v>
          </cell>
          <cell r="E5527" t="str">
            <v xml:space="preserve"> NCBI_TaxID=65489 {ECO:0000313|EnsemblPlants:OBART03G15670.1, ECO:0000313|Proteomes:UP000026960};</v>
          </cell>
          <cell r="G5527" t="str">
            <v>Eukaryota</v>
          </cell>
          <cell r="H5527" t="str">
            <v xml:space="preserve"> Viridiplantae</v>
          </cell>
          <cell r="I5527" t="str">
            <v xml:space="preserve"> Streptophyta</v>
          </cell>
          <cell r="J5527" t="str">
            <v xml:space="preserve"> Embryophyta</v>
          </cell>
          <cell r="K5527" t="str">
            <v xml:space="preserve"> Tracheophyta</v>
          </cell>
          <cell r="L5527" t="str">
            <v>Spermatophyta</v>
          </cell>
          <cell r="M5527" t="str">
            <v xml:space="preserve"> Magnoliophyta</v>
          </cell>
          <cell r="N5527" t="str">
            <v xml:space="preserve"> Liliopsida</v>
          </cell>
          <cell r="O5527" t="str">
            <v xml:space="preserve"> Poales</v>
          </cell>
          <cell r="P5527" t="str">
            <v xml:space="preserve"> Poaceae</v>
          </cell>
          <cell r="Q5527" t="str">
            <v xml:space="preserve"> BOP clade</v>
          </cell>
          <cell r="R5527" t="str">
            <v>Oryzoideae</v>
          </cell>
          <cell r="S5527" t="str">
            <v xml:space="preserve"> Oryzeae</v>
          </cell>
          <cell r="T5527" t="str">
            <v xml:space="preserve"> Oryzinae</v>
          </cell>
          <cell r="U5527" t="str">
            <v xml:space="preserve"> Oryza.</v>
          </cell>
        </row>
        <row r="5528">
          <cell r="B5528" t="str">
            <v>A0A0D3GA77</v>
          </cell>
          <cell r="C5528" t="str">
            <v xml:space="preserve"> Oryza barthii.</v>
          </cell>
          <cell r="E5528" t="str">
            <v xml:space="preserve"> NCBI_TaxID=65489 {ECO:0000313|EnsemblPlants:OBART05G24020.1, ECO:0000313|Proteomes:UP000026960};</v>
          </cell>
          <cell r="G5528" t="str">
            <v>Eukaryota</v>
          </cell>
          <cell r="H5528" t="str">
            <v xml:space="preserve"> Viridiplantae</v>
          </cell>
          <cell r="I5528" t="str">
            <v xml:space="preserve"> Streptophyta</v>
          </cell>
          <cell r="J5528" t="str">
            <v xml:space="preserve"> Embryophyta</v>
          </cell>
          <cell r="K5528" t="str">
            <v xml:space="preserve"> Tracheophyta</v>
          </cell>
          <cell r="L5528" t="str">
            <v>Spermatophyta</v>
          </cell>
          <cell r="M5528" t="str">
            <v xml:space="preserve"> Magnoliophyta</v>
          </cell>
          <cell r="N5528" t="str">
            <v xml:space="preserve"> Liliopsida</v>
          </cell>
          <cell r="O5528" t="str">
            <v xml:space="preserve"> Poales</v>
          </cell>
          <cell r="P5528" t="str">
            <v xml:space="preserve"> Poaceae</v>
          </cell>
          <cell r="Q5528" t="str">
            <v xml:space="preserve"> BOP clade</v>
          </cell>
          <cell r="R5528" t="str">
            <v>Oryzoideae</v>
          </cell>
          <cell r="S5528" t="str">
            <v xml:space="preserve"> Oryzeae</v>
          </cell>
          <cell r="T5528" t="str">
            <v xml:space="preserve"> Oryzinae</v>
          </cell>
          <cell r="U5528" t="str">
            <v xml:space="preserve"> Oryza.</v>
          </cell>
        </row>
        <row r="5529">
          <cell r="B5529" t="str">
            <v>A0A0D3GA78</v>
          </cell>
          <cell r="C5529" t="str">
            <v xml:space="preserve"> Oryza barthii.</v>
          </cell>
          <cell r="E5529" t="str">
            <v xml:space="preserve"> NCBI_TaxID=65489 {ECO:0000313|EnsemblPlants:OBART05G24020.2, ECO:0000313|Proteomes:UP000026960};</v>
          </cell>
          <cell r="G5529" t="str">
            <v>Eukaryota</v>
          </cell>
          <cell r="H5529" t="str">
            <v xml:space="preserve"> Viridiplantae</v>
          </cell>
          <cell r="I5529" t="str">
            <v xml:space="preserve"> Streptophyta</v>
          </cell>
          <cell r="J5529" t="str">
            <v xml:space="preserve"> Embryophyta</v>
          </cell>
          <cell r="K5529" t="str">
            <v xml:space="preserve"> Tracheophyta</v>
          </cell>
          <cell r="L5529" t="str">
            <v>Spermatophyta</v>
          </cell>
          <cell r="M5529" t="str">
            <v xml:space="preserve"> Magnoliophyta</v>
          </cell>
          <cell r="N5529" t="str">
            <v xml:space="preserve"> Liliopsida</v>
          </cell>
          <cell r="O5529" t="str">
            <v xml:space="preserve"> Poales</v>
          </cell>
          <cell r="P5529" t="str">
            <v xml:space="preserve"> Poaceae</v>
          </cell>
          <cell r="Q5529" t="str">
            <v xml:space="preserve"> BOP clade</v>
          </cell>
          <cell r="R5529" t="str">
            <v>Oryzoideae</v>
          </cell>
          <cell r="S5529" t="str">
            <v xml:space="preserve"> Oryzeae</v>
          </cell>
          <cell r="T5529" t="str">
            <v xml:space="preserve"> Oryzinae</v>
          </cell>
          <cell r="U5529" t="str">
            <v xml:space="preserve"> Oryza.</v>
          </cell>
        </row>
        <row r="5530">
          <cell r="B5530" t="str">
            <v>A0A0D3H5Y5</v>
          </cell>
          <cell r="C5530" t="str">
            <v xml:space="preserve"> Oryza barthii.</v>
          </cell>
          <cell r="E5530" t="str">
            <v xml:space="preserve"> NCBI_TaxID=65489 {ECO:0000313|EnsemblPlants:OBART09G07400.1, ECO:0000313|Proteomes:UP000026960};</v>
          </cell>
          <cell r="G5530" t="str">
            <v>Eukaryota</v>
          </cell>
          <cell r="H5530" t="str">
            <v xml:space="preserve"> Viridiplantae</v>
          </cell>
          <cell r="I5530" t="str">
            <v xml:space="preserve"> Streptophyta</v>
          </cell>
          <cell r="J5530" t="str">
            <v xml:space="preserve"> Embryophyta</v>
          </cell>
          <cell r="K5530" t="str">
            <v xml:space="preserve"> Tracheophyta</v>
          </cell>
          <cell r="L5530" t="str">
            <v>Spermatophyta</v>
          </cell>
          <cell r="M5530" t="str">
            <v xml:space="preserve"> Magnoliophyta</v>
          </cell>
          <cell r="N5530" t="str">
            <v xml:space="preserve"> Liliopsida</v>
          </cell>
          <cell r="O5530" t="str">
            <v xml:space="preserve"> Poales</v>
          </cell>
          <cell r="P5530" t="str">
            <v xml:space="preserve"> Poaceae</v>
          </cell>
          <cell r="Q5530" t="str">
            <v xml:space="preserve"> BOP clade</v>
          </cell>
          <cell r="R5530" t="str">
            <v>Oryzoideae</v>
          </cell>
          <cell r="S5530" t="str">
            <v xml:space="preserve"> Oryzeae</v>
          </cell>
          <cell r="T5530" t="str">
            <v xml:space="preserve"> Oryzinae</v>
          </cell>
          <cell r="U5530" t="str">
            <v xml:space="preserve"> Oryza.</v>
          </cell>
        </row>
        <row r="5531">
          <cell r="B5531" t="str">
            <v>A0A0D7A7A0</v>
          </cell>
          <cell r="C5531" t="str">
            <v xml:space="preserve"> Fistulina hepatica ATCC 64428.</v>
          </cell>
          <cell r="E5531" t="str">
            <v xml:space="preserve"> NCBI_TaxID=1128425 {ECO:0000313|EMBL:KIY46693.1, ECO:0000313|Proteomes:UP000054144};</v>
          </cell>
          <cell r="G5531" t="str">
            <v>Eukaryota</v>
          </cell>
          <cell r="H5531" t="str">
            <v xml:space="preserve"> Fungi</v>
          </cell>
          <cell r="I5531" t="str">
            <v xml:space="preserve"> Dikarya</v>
          </cell>
          <cell r="J5531" t="str">
            <v xml:space="preserve"> Basidiomycota</v>
          </cell>
          <cell r="K5531" t="str">
            <v xml:space="preserve"> Agaricomycotina</v>
          </cell>
          <cell r="L5531" t="str">
            <v>Agaricomycetes</v>
          </cell>
          <cell r="M5531" t="str">
            <v xml:space="preserve"> Agaricomycetidae</v>
          </cell>
          <cell r="N5531" t="str">
            <v xml:space="preserve"> Agaricales</v>
          </cell>
          <cell r="O5531" t="str">
            <v xml:space="preserve"> Fistulinaceae</v>
          </cell>
          <cell r="P5531" t="str">
            <v>Fistulina.</v>
          </cell>
        </row>
        <row r="5532">
          <cell r="B5532" t="str">
            <v>A0A0D8XCE9</v>
          </cell>
          <cell r="C5532" t="str">
            <v xml:space="preserve"> Dictyocaulus viviparus (Bovine lungworm).</v>
          </cell>
          <cell r="E5532" t="str">
            <v xml:space="preserve"> NCBI_TaxID=29172 {ECO:0000313|EMBL:KJH42263.1, ECO:0000313|Proteomes:UP000053766};</v>
          </cell>
          <cell r="G5532" t="str">
            <v>Eukaryota</v>
          </cell>
          <cell r="H5532" t="str">
            <v xml:space="preserve"> Metazoa</v>
          </cell>
          <cell r="I5532" t="str">
            <v xml:space="preserve"> Ecdysozoa</v>
          </cell>
          <cell r="J5532" t="str">
            <v xml:space="preserve"> Nematoda</v>
          </cell>
          <cell r="K5532" t="str">
            <v xml:space="preserve"> Chromadorea</v>
          </cell>
          <cell r="L5532" t="str">
            <v xml:space="preserve"> Rhabditida</v>
          </cell>
          <cell r="M5532" t="str">
            <v>Strongylida</v>
          </cell>
          <cell r="N5532" t="str">
            <v xml:space="preserve"> Trichostrongyloidea</v>
          </cell>
          <cell r="O5532" t="str">
            <v xml:space="preserve"> Dictyocaulidae</v>
          </cell>
          <cell r="P5532" t="str">
            <v xml:space="preserve"> Dictyocaulinae</v>
          </cell>
          <cell r="Q5532" t="str">
            <v>Dictyocaulus.</v>
          </cell>
        </row>
        <row r="5533">
          <cell r="B5533" t="str">
            <v>A0A0D8XHX8</v>
          </cell>
          <cell r="C5533" t="str">
            <v xml:space="preserve"> Dictyocaulus viviparus (Bovine lungworm).</v>
          </cell>
          <cell r="E5533" t="str">
            <v xml:space="preserve"> NCBI_TaxID=29172 {ECO:0000313|EMBL:KJH43337.1, ECO:0000313|Proteomes:UP000053766};</v>
          </cell>
          <cell r="G5533" t="str">
            <v>Eukaryota</v>
          </cell>
          <cell r="H5533" t="str">
            <v xml:space="preserve"> Metazoa</v>
          </cell>
          <cell r="I5533" t="str">
            <v xml:space="preserve"> Ecdysozoa</v>
          </cell>
          <cell r="J5533" t="str">
            <v xml:space="preserve"> Nematoda</v>
          </cell>
          <cell r="K5533" t="str">
            <v xml:space="preserve"> Chromadorea</v>
          </cell>
          <cell r="L5533" t="str">
            <v xml:space="preserve"> Rhabditida</v>
          </cell>
          <cell r="M5533" t="str">
            <v>Strongylida</v>
          </cell>
          <cell r="N5533" t="str">
            <v xml:space="preserve"> Trichostrongyloidea</v>
          </cell>
          <cell r="O5533" t="str">
            <v xml:space="preserve"> Dictyocaulidae</v>
          </cell>
          <cell r="P5533" t="str">
            <v xml:space="preserve"> Dictyocaulinae</v>
          </cell>
          <cell r="Q5533" t="str">
            <v>Dictyocaulus.</v>
          </cell>
        </row>
        <row r="5534">
          <cell r="B5534" t="str">
            <v>A0A0D9QMU3</v>
          </cell>
          <cell r="C5534" t="str">
            <v xml:space="preserve"> Plasmodium fragile.</v>
          </cell>
          <cell r="E5534" t="str">
            <v xml:space="preserve"> NCBI_TaxID=5857 {ECO:0000313|EMBL:KJP88082.1, ECO:0000313|Proteomes:UP000054561};</v>
          </cell>
          <cell r="G5534" t="str">
            <v>Eukaryota</v>
          </cell>
          <cell r="H5534" t="str">
            <v xml:space="preserve"> Alveolata</v>
          </cell>
          <cell r="I5534" t="str">
            <v xml:space="preserve"> Apicomplexa</v>
          </cell>
          <cell r="J5534" t="str">
            <v xml:space="preserve"> Aconoidasida</v>
          </cell>
          <cell r="K5534" t="str">
            <v xml:space="preserve"> Haemosporida</v>
          </cell>
          <cell r="L5534" t="str">
            <v>Plasmodiidae</v>
          </cell>
          <cell r="M5534" t="str">
            <v xml:space="preserve"> Plasmodium</v>
          </cell>
          <cell r="N5534" t="str">
            <v xml:space="preserve"> Plasmodium (Plasmodium).</v>
          </cell>
        </row>
        <row r="5535">
          <cell r="B5535" t="str">
            <v>A0A0D9R9R9</v>
          </cell>
          <cell r="C5535" t="str">
            <v xml:space="preserve"> Chlorocebus sabaeus (Green monkey) (Cercopithecus sabaeus).</v>
          </cell>
          <cell r="E5535" t="str">
            <v xml:space="preserve"> NCBI_TaxID=60711 {ECO:0000313|Ensembl:ENSCSAP00000005358, ECO:0000313|Proteomes:UP000029965};</v>
          </cell>
          <cell r="G5535" t="str">
            <v>Eukaryota</v>
          </cell>
          <cell r="H5535" t="str">
            <v xml:space="preserve"> Metazoa</v>
          </cell>
          <cell r="I5535" t="str">
            <v xml:space="preserve"> Chordata</v>
          </cell>
          <cell r="J5535" t="str">
            <v xml:space="preserve"> Craniata</v>
          </cell>
          <cell r="K5535" t="str">
            <v xml:space="preserve"> Vertebrata</v>
          </cell>
          <cell r="L5535" t="str">
            <v xml:space="preserve"> Euteleostomi</v>
          </cell>
          <cell r="M5535" t="str">
            <v>Mammalia</v>
          </cell>
          <cell r="N5535" t="str">
            <v xml:space="preserve"> Eutheria</v>
          </cell>
          <cell r="O5535" t="str">
            <v xml:space="preserve"> Euarchontoglires</v>
          </cell>
          <cell r="P5535" t="str">
            <v xml:space="preserve"> Primates</v>
          </cell>
          <cell r="Q5535" t="str">
            <v xml:space="preserve"> Haplorrhini</v>
          </cell>
          <cell r="R5535" t="str">
            <v>Catarrhini</v>
          </cell>
          <cell r="S5535" t="str">
            <v xml:space="preserve"> Cercopithecidae</v>
          </cell>
          <cell r="T5535" t="str">
            <v xml:space="preserve"> Cercopithecinae</v>
          </cell>
          <cell r="U5535" t="str">
            <v xml:space="preserve"> Chlorocebus.</v>
          </cell>
        </row>
        <row r="5536">
          <cell r="B5536" t="str">
            <v>A0A0D9RMH0</v>
          </cell>
          <cell r="C5536" t="str">
            <v xml:space="preserve"> Chlorocebus sabaeus (Green monkey) (Cercopithecus sabaeus).</v>
          </cell>
          <cell r="E5536" t="str">
            <v xml:space="preserve"> NCBI_TaxID=60711 {ECO:0000313|Ensembl:ENSCSAP00000009809, ECO:0000313|Proteomes:UP000029965};</v>
          </cell>
          <cell r="G5536" t="str">
            <v>Eukaryota</v>
          </cell>
          <cell r="H5536" t="str">
            <v xml:space="preserve"> Metazoa</v>
          </cell>
          <cell r="I5536" t="str">
            <v xml:space="preserve"> Chordata</v>
          </cell>
          <cell r="J5536" t="str">
            <v xml:space="preserve"> Craniata</v>
          </cell>
          <cell r="K5536" t="str">
            <v xml:space="preserve"> Vertebrata</v>
          </cell>
          <cell r="L5536" t="str">
            <v xml:space="preserve"> Euteleostomi</v>
          </cell>
          <cell r="M5536" t="str">
            <v>Mammalia</v>
          </cell>
          <cell r="N5536" t="str">
            <v xml:space="preserve"> Eutheria</v>
          </cell>
          <cell r="O5536" t="str">
            <v xml:space="preserve"> Euarchontoglires</v>
          </cell>
          <cell r="P5536" t="str">
            <v xml:space="preserve"> Primates</v>
          </cell>
          <cell r="Q5536" t="str">
            <v xml:space="preserve"> Haplorrhini</v>
          </cell>
          <cell r="R5536" t="str">
            <v>Catarrhini</v>
          </cell>
          <cell r="S5536" t="str">
            <v xml:space="preserve"> Cercopithecidae</v>
          </cell>
          <cell r="T5536" t="str">
            <v xml:space="preserve"> Cercopithecinae</v>
          </cell>
          <cell r="U5536" t="str">
            <v xml:space="preserve"> Chlorocebus.</v>
          </cell>
        </row>
        <row r="5537">
          <cell r="B5537" t="str">
            <v>A0A0D9RR92</v>
          </cell>
          <cell r="C5537" t="str">
            <v xml:space="preserve"> Chlorocebus sabaeus (Green monkey) (Cercopithecus sabaeus).</v>
          </cell>
          <cell r="E5537" t="str">
            <v xml:space="preserve"> NCBI_TaxID=60711 {ECO:0000313|Ensembl:ENSCSAP00000011131, ECO:0000313|Proteomes:UP000029965};</v>
          </cell>
          <cell r="G5537" t="str">
            <v>Eukaryota</v>
          </cell>
          <cell r="H5537" t="str">
            <v xml:space="preserve"> Metazoa</v>
          </cell>
          <cell r="I5537" t="str">
            <v xml:space="preserve"> Chordata</v>
          </cell>
          <cell r="J5537" t="str">
            <v xml:space="preserve"> Craniata</v>
          </cell>
          <cell r="K5537" t="str">
            <v xml:space="preserve"> Vertebrata</v>
          </cell>
          <cell r="L5537" t="str">
            <v xml:space="preserve"> Euteleostomi</v>
          </cell>
          <cell r="M5537" t="str">
            <v>Mammalia</v>
          </cell>
          <cell r="N5537" t="str">
            <v xml:space="preserve"> Eutheria</v>
          </cell>
          <cell r="O5537" t="str">
            <v xml:space="preserve"> Euarchontoglires</v>
          </cell>
          <cell r="P5537" t="str">
            <v xml:space="preserve"> Primates</v>
          </cell>
          <cell r="Q5537" t="str">
            <v xml:space="preserve"> Haplorrhini</v>
          </cell>
          <cell r="R5537" t="str">
            <v>Catarrhini</v>
          </cell>
          <cell r="S5537" t="str">
            <v xml:space="preserve"> Cercopithecidae</v>
          </cell>
          <cell r="T5537" t="str">
            <v xml:space="preserve"> Cercopithecinae</v>
          </cell>
          <cell r="U5537" t="str">
            <v xml:space="preserve"> Chlorocebus.</v>
          </cell>
        </row>
        <row r="5538">
          <cell r="B5538" t="str">
            <v>A0A0D9RSR1</v>
          </cell>
          <cell r="C5538" t="str">
            <v xml:space="preserve"> Chlorocebus sabaeus (Green monkey) (Cercopithecus sabaeus).</v>
          </cell>
          <cell r="E5538" t="str">
            <v xml:space="preserve"> NCBI_TaxID=60711 {ECO:0000313|Ensembl:ENSCSAP00000011650, ECO:0000313|Proteomes:UP000029965};</v>
          </cell>
          <cell r="G5538" t="str">
            <v>Eukaryota</v>
          </cell>
          <cell r="H5538" t="str">
            <v xml:space="preserve"> Metazoa</v>
          </cell>
          <cell r="I5538" t="str">
            <v xml:space="preserve"> Chordata</v>
          </cell>
          <cell r="J5538" t="str">
            <v xml:space="preserve"> Craniata</v>
          </cell>
          <cell r="K5538" t="str">
            <v xml:space="preserve"> Vertebrata</v>
          </cell>
          <cell r="L5538" t="str">
            <v xml:space="preserve"> Euteleostomi</v>
          </cell>
          <cell r="M5538" t="str">
            <v>Mammalia</v>
          </cell>
          <cell r="N5538" t="str">
            <v xml:space="preserve"> Eutheria</v>
          </cell>
          <cell r="O5538" t="str">
            <v xml:space="preserve"> Euarchontoglires</v>
          </cell>
          <cell r="P5538" t="str">
            <v xml:space="preserve"> Primates</v>
          </cell>
          <cell r="Q5538" t="str">
            <v xml:space="preserve"> Haplorrhini</v>
          </cell>
          <cell r="R5538" t="str">
            <v>Catarrhini</v>
          </cell>
          <cell r="S5538" t="str">
            <v xml:space="preserve"> Cercopithecidae</v>
          </cell>
          <cell r="T5538" t="str">
            <v xml:space="preserve"> Cercopithecinae</v>
          </cell>
          <cell r="U5538" t="str">
            <v xml:space="preserve"> Chlorocebus.</v>
          </cell>
        </row>
        <row r="5539">
          <cell r="B5539" t="str">
            <v>A0A0D9S1Q8</v>
          </cell>
          <cell r="C5539" t="str">
            <v xml:space="preserve"> Chlorocebus sabaeus (Green monkey) (Cercopithecus sabaeus).</v>
          </cell>
          <cell r="E5539" t="str">
            <v xml:space="preserve"> NCBI_TaxID=60711 {ECO:0000313|Ensembl:ENSCSAP00000014797, ECO:0000313|Proteomes:UP000029965};</v>
          </cell>
          <cell r="G5539" t="str">
            <v>Eukaryota</v>
          </cell>
          <cell r="H5539" t="str">
            <v xml:space="preserve"> Metazoa</v>
          </cell>
          <cell r="I5539" t="str">
            <v xml:space="preserve"> Chordata</v>
          </cell>
          <cell r="J5539" t="str">
            <v xml:space="preserve"> Craniata</v>
          </cell>
          <cell r="K5539" t="str">
            <v xml:space="preserve"> Vertebrata</v>
          </cell>
          <cell r="L5539" t="str">
            <v xml:space="preserve"> Euteleostomi</v>
          </cell>
          <cell r="M5539" t="str">
            <v>Mammalia</v>
          </cell>
          <cell r="N5539" t="str">
            <v xml:space="preserve"> Eutheria</v>
          </cell>
          <cell r="O5539" t="str">
            <v xml:space="preserve"> Euarchontoglires</v>
          </cell>
          <cell r="P5539" t="str">
            <v xml:space="preserve"> Primates</v>
          </cell>
          <cell r="Q5539" t="str">
            <v xml:space="preserve"> Haplorrhini</v>
          </cell>
          <cell r="R5539" t="str">
            <v>Catarrhini</v>
          </cell>
          <cell r="S5539" t="str">
            <v xml:space="preserve"> Cercopithecidae</v>
          </cell>
          <cell r="T5539" t="str">
            <v xml:space="preserve"> Cercopithecinae</v>
          </cell>
          <cell r="U5539" t="str">
            <v xml:space="preserve"> Chlorocebus.</v>
          </cell>
        </row>
        <row r="5540">
          <cell r="B5540" t="str">
            <v>A0A0D9S3D1</v>
          </cell>
          <cell r="C5540" t="str">
            <v xml:space="preserve"> Chlorocebus sabaeus (Green monkey) (Cercopithecus sabaeus).</v>
          </cell>
          <cell r="E5540" t="str">
            <v xml:space="preserve"> NCBI_TaxID=60711 {ECO:0000313|Ensembl:ENSCSAP00000015370, ECO:0000313|Proteomes:UP000029965};</v>
          </cell>
          <cell r="G5540" t="str">
            <v>Eukaryota</v>
          </cell>
          <cell r="H5540" t="str">
            <v xml:space="preserve"> Metazoa</v>
          </cell>
          <cell r="I5540" t="str">
            <v xml:space="preserve"> Chordata</v>
          </cell>
          <cell r="J5540" t="str">
            <v xml:space="preserve"> Craniata</v>
          </cell>
          <cell r="K5540" t="str">
            <v xml:space="preserve"> Vertebrata</v>
          </cell>
          <cell r="L5540" t="str">
            <v xml:space="preserve"> Euteleostomi</v>
          </cell>
          <cell r="M5540" t="str">
            <v>Mammalia</v>
          </cell>
          <cell r="N5540" t="str">
            <v xml:space="preserve"> Eutheria</v>
          </cell>
          <cell r="O5540" t="str">
            <v xml:space="preserve"> Euarchontoglires</v>
          </cell>
          <cell r="P5540" t="str">
            <v xml:space="preserve"> Primates</v>
          </cell>
          <cell r="Q5540" t="str">
            <v xml:space="preserve"> Haplorrhini</v>
          </cell>
          <cell r="R5540" t="str">
            <v>Catarrhini</v>
          </cell>
          <cell r="S5540" t="str">
            <v xml:space="preserve"> Cercopithecidae</v>
          </cell>
          <cell r="T5540" t="str">
            <v xml:space="preserve"> Cercopithecinae</v>
          </cell>
          <cell r="U5540" t="str">
            <v xml:space="preserve"> Chlorocebus.</v>
          </cell>
        </row>
        <row r="5541">
          <cell r="B5541" t="str">
            <v>A0A0D9UZL2</v>
          </cell>
          <cell r="C5541" t="str">
            <v xml:space="preserve"> Leersia perrieri.</v>
          </cell>
          <cell r="E5541" t="str">
            <v xml:space="preserve"> NCBI_TaxID=77586 {ECO:0000313|EnsemblPlants:LPERR01G10430.1, ECO:0000313|Proteomes:UP000032180};</v>
          </cell>
          <cell r="G5541" t="str">
            <v>Eukaryota</v>
          </cell>
          <cell r="H5541" t="str">
            <v xml:space="preserve"> Viridiplantae</v>
          </cell>
          <cell r="I5541" t="str">
            <v xml:space="preserve"> Streptophyta</v>
          </cell>
          <cell r="J5541" t="str">
            <v xml:space="preserve"> Embryophyta</v>
          </cell>
          <cell r="K5541" t="str">
            <v xml:space="preserve"> Tracheophyta</v>
          </cell>
          <cell r="L5541" t="str">
            <v>Spermatophyta</v>
          </cell>
          <cell r="M5541" t="str">
            <v xml:space="preserve"> Magnoliophyta</v>
          </cell>
          <cell r="N5541" t="str">
            <v xml:space="preserve"> Liliopsida</v>
          </cell>
          <cell r="O5541" t="str">
            <v xml:space="preserve"> Poales</v>
          </cell>
          <cell r="P5541" t="str">
            <v xml:space="preserve"> Poaceae</v>
          </cell>
          <cell r="Q5541" t="str">
            <v xml:space="preserve"> BOP clade</v>
          </cell>
          <cell r="R5541" t="str">
            <v>Oryzoideae</v>
          </cell>
          <cell r="S5541" t="str">
            <v xml:space="preserve"> Oryzeae</v>
          </cell>
          <cell r="T5541" t="str">
            <v xml:space="preserve"> Oryzinae</v>
          </cell>
          <cell r="U5541" t="str">
            <v xml:space="preserve"> Leersia.</v>
          </cell>
        </row>
        <row r="5542">
          <cell r="B5542" t="str">
            <v>A0A0D9UZL3</v>
          </cell>
          <cell r="C5542" t="str">
            <v xml:space="preserve"> Leersia perrieri.</v>
          </cell>
          <cell r="E5542" t="str">
            <v xml:space="preserve"> NCBI_TaxID=77586 {ECO:0000313|EnsemblPlants:LPERR01G10430.2, ECO:0000313|Proteomes:UP000032180};</v>
          </cell>
          <cell r="G5542" t="str">
            <v>Eukaryota</v>
          </cell>
          <cell r="H5542" t="str">
            <v xml:space="preserve"> Viridiplantae</v>
          </cell>
          <cell r="I5542" t="str">
            <v xml:space="preserve"> Streptophyta</v>
          </cell>
          <cell r="J5542" t="str">
            <v xml:space="preserve"> Embryophyta</v>
          </cell>
          <cell r="K5542" t="str">
            <v xml:space="preserve"> Tracheophyta</v>
          </cell>
          <cell r="L5542" t="str">
            <v>Spermatophyta</v>
          </cell>
          <cell r="M5542" t="str">
            <v xml:space="preserve"> Magnoliophyta</v>
          </cell>
          <cell r="N5542" t="str">
            <v xml:space="preserve"> Liliopsida</v>
          </cell>
          <cell r="O5542" t="str">
            <v xml:space="preserve"> Poales</v>
          </cell>
          <cell r="P5542" t="str">
            <v xml:space="preserve"> Poaceae</v>
          </cell>
          <cell r="Q5542" t="str">
            <v xml:space="preserve"> BOP clade</v>
          </cell>
          <cell r="R5542" t="str">
            <v>Oryzoideae</v>
          </cell>
          <cell r="S5542" t="str">
            <v xml:space="preserve"> Oryzeae</v>
          </cell>
          <cell r="T5542" t="str">
            <v xml:space="preserve"> Oryzinae</v>
          </cell>
          <cell r="U5542" t="str">
            <v xml:space="preserve"> Leersia.</v>
          </cell>
        </row>
        <row r="5543">
          <cell r="B5543" t="str">
            <v>A0A0D9UZL4</v>
          </cell>
          <cell r="C5543" t="str">
            <v xml:space="preserve"> Leersia perrieri.</v>
          </cell>
          <cell r="E5543" t="str">
            <v xml:space="preserve"> NCBI_TaxID=77586 {ECO:0000313|EnsemblPlants:LPERR01G10430.3, ECO:0000313|Proteomes:UP000032180};</v>
          </cell>
          <cell r="G5543" t="str">
            <v>Eukaryota</v>
          </cell>
          <cell r="H5543" t="str">
            <v xml:space="preserve"> Viridiplantae</v>
          </cell>
          <cell r="I5543" t="str">
            <v xml:space="preserve"> Streptophyta</v>
          </cell>
          <cell r="J5543" t="str">
            <v xml:space="preserve"> Embryophyta</v>
          </cell>
          <cell r="K5543" t="str">
            <v xml:space="preserve"> Tracheophyta</v>
          </cell>
          <cell r="L5543" t="str">
            <v>Spermatophyta</v>
          </cell>
          <cell r="M5543" t="str">
            <v xml:space="preserve"> Magnoliophyta</v>
          </cell>
          <cell r="N5543" t="str">
            <v xml:space="preserve"> Liliopsida</v>
          </cell>
          <cell r="O5543" t="str">
            <v xml:space="preserve"> Poales</v>
          </cell>
          <cell r="P5543" t="str">
            <v xml:space="preserve"> Poaceae</v>
          </cell>
          <cell r="Q5543" t="str">
            <v xml:space="preserve"> BOP clade</v>
          </cell>
          <cell r="R5543" t="str">
            <v>Oryzoideae</v>
          </cell>
          <cell r="S5543" t="str">
            <v xml:space="preserve"> Oryzeae</v>
          </cell>
          <cell r="T5543" t="str">
            <v xml:space="preserve"> Oryzinae</v>
          </cell>
          <cell r="U5543" t="str">
            <v xml:space="preserve"> Leersia.</v>
          </cell>
        </row>
        <row r="5544">
          <cell r="B5544" t="str">
            <v>A0A0D9UZL5</v>
          </cell>
          <cell r="C5544" t="str">
            <v xml:space="preserve"> Leersia perrieri.</v>
          </cell>
          <cell r="E5544" t="str">
            <v xml:space="preserve"> NCBI_TaxID=77586 {ECO:0000313|EnsemblPlants:LPERR01G10430.4, ECO:0000313|Proteomes:UP000032180};</v>
          </cell>
          <cell r="G5544" t="str">
            <v>Eukaryota</v>
          </cell>
          <cell r="H5544" t="str">
            <v xml:space="preserve"> Viridiplantae</v>
          </cell>
          <cell r="I5544" t="str">
            <v xml:space="preserve"> Streptophyta</v>
          </cell>
          <cell r="J5544" t="str">
            <v xml:space="preserve"> Embryophyta</v>
          </cell>
          <cell r="K5544" t="str">
            <v xml:space="preserve"> Tracheophyta</v>
          </cell>
          <cell r="L5544" t="str">
            <v>Spermatophyta</v>
          </cell>
          <cell r="M5544" t="str">
            <v xml:space="preserve"> Magnoliophyta</v>
          </cell>
          <cell r="N5544" t="str">
            <v xml:space="preserve"> Liliopsida</v>
          </cell>
          <cell r="O5544" t="str">
            <v xml:space="preserve"> Poales</v>
          </cell>
          <cell r="P5544" t="str">
            <v xml:space="preserve"> Poaceae</v>
          </cell>
          <cell r="Q5544" t="str">
            <v xml:space="preserve"> BOP clade</v>
          </cell>
          <cell r="R5544" t="str">
            <v>Oryzoideae</v>
          </cell>
          <cell r="S5544" t="str">
            <v xml:space="preserve"> Oryzeae</v>
          </cell>
          <cell r="T5544" t="str">
            <v xml:space="preserve"> Oryzinae</v>
          </cell>
          <cell r="U5544" t="str">
            <v xml:space="preserve"> Leersia.</v>
          </cell>
        </row>
        <row r="5545">
          <cell r="B5545" t="str">
            <v>A0A0D9UZL6</v>
          </cell>
          <cell r="C5545" t="str">
            <v xml:space="preserve"> Leersia perrieri.</v>
          </cell>
          <cell r="E5545" t="str">
            <v xml:space="preserve"> NCBI_TaxID=77586 {ECO:0000313|EnsemblPlants:LPERR01G10440.1, ECO:0000313|Proteomes:UP000032180};</v>
          </cell>
          <cell r="G5545" t="str">
            <v>Eukaryota</v>
          </cell>
          <cell r="H5545" t="str">
            <v xml:space="preserve"> Viridiplantae</v>
          </cell>
          <cell r="I5545" t="str">
            <v xml:space="preserve"> Streptophyta</v>
          </cell>
          <cell r="J5545" t="str">
            <v xml:space="preserve"> Embryophyta</v>
          </cell>
          <cell r="K5545" t="str">
            <v xml:space="preserve"> Tracheophyta</v>
          </cell>
          <cell r="L5545" t="str">
            <v>Spermatophyta</v>
          </cell>
          <cell r="M5545" t="str">
            <v xml:space="preserve"> Magnoliophyta</v>
          </cell>
          <cell r="N5545" t="str">
            <v xml:space="preserve"> Liliopsida</v>
          </cell>
          <cell r="O5545" t="str">
            <v xml:space="preserve"> Poales</v>
          </cell>
          <cell r="P5545" t="str">
            <v xml:space="preserve"> Poaceae</v>
          </cell>
          <cell r="Q5545" t="str">
            <v xml:space="preserve"> BOP clade</v>
          </cell>
          <cell r="R5545" t="str">
            <v>Oryzoideae</v>
          </cell>
          <cell r="S5545" t="str">
            <v xml:space="preserve"> Oryzeae</v>
          </cell>
          <cell r="T5545" t="str">
            <v xml:space="preserve"> Oryzinae</v>
          </cell>
          <cell r="U5545" t="str">
            <v xml:space="preserve"> Leersia.</v>
          </cell>
        </row>
        <row r="5546">
          <cell r="B5546" t="str">
            <v>A0A0D9UZL7</v>
          </cell>
          <cell r="C5546" t="str">
            <v xml:space="preserve"> Leersia perrieri.</v>
          </cell>
          <cell r="E5546" t="str">
            <v xml:space="preserve"> NCBI_TaxID=77586 {ECO:0000313|EnsemblPlants:LPERR01G10440.2, ECO:0000313|Proteomes:UP000032180};</v>
          </cell>
          <cell r="G5546" t="str">
            <v>Eukaryota</v>
          </cell>
          <cell r="H5546" t="str">
            <v xml:space="preserve"> Viridiplantae</v>
          </cell>
          <cell r="I5546" t="str">
            <v xml:space="preserve"> Streptophyta</v>
          </cell>
          <cell r="J5546" t="str">
            <v xml:space="preserve"> Embryophyta</v>
          </cell>
          <cell r="K5546" t="str">
            <v xml:space="preserve"> Tracheophyta</v>
          </cell>
          <cell r="L5546" t="str">
            <v>Spermatophyta</v>
          </cell>
          <cell r="M5546" t="str">
            <v xml:space="preserve"> Magnoliophyta</v>
          </cell>
          <cell r="N5546" t="str">
            <v xml:space="preserve"> Liliopsida</v>
          </cell>
          <cell r="O5546" t="str">
            <v xml:space="preserve"> Poales</v>
          </cell>
          <cell r="P5546" t="str">
            <v xml:space="preserve"> Poaceae</v>
          </cell>
          <cell r="Q5546" t="str">
            <v xml:space="preserve"> BOP clade</v>
          </cell>
          <cell r="R5546" t="str">
            <v>Oryzoideae</v>
          </cell>
          <cell r="S5546" t="str">
            <v xml:space="preserve"> Oryzeae</v>
          </cell>
          <cell r="T5546" t="str">
            <v xml:space="preserve"> Oryzinae</v>
          </cell>
          <cell r="U5546" t="str">
            <v xml:space="preserve"> Leersia.</v>
          </cell>
        </row>
        <row r="5547">
          <cell r="B5547" t="str">
            <v>A0A0D9UZL8</v>
          </cell>
          <cell r="C5547" t="str">
            <v xml:space="preserve"> Leersia perrieri.</v>
          </cell>
          <cell r="E5547" t="str">
            <v xml:space="preserve"> NCBI_TaxID=77586 {ECO:0000313|EnsemblPlants:LPERR01G10440.3, ECO:0000313|Proteomes:UP000032180};</v>
          </cell>
          <cell r="G5547" t="str">
            <v>Eukaryota</v>
          </cell>
          <cell r="H5547" t="str">
            <v xml:space="preserve"> Viridiplantae</v>
          </cell>
          <cell r="I5547" t="str">
            <v xml:space="preserve"> Streptophyta</v>
          </cell>
          <cell r="J5547" t="str">
            <v xml:space="preserve"> Embryophyta</v>
          </cell>
          <cell r="K5547" t="str">
            <v xml:space="preserve"> Tracheophyta</v>
          </cell>
          <cell r="L5547" t="str">
            <v>Spermatophyta</v>
          </cell>
          <cell r="M5547" t="str">
            <v xml:space="preserve"> Magnoliophyta</v>
          </cell>
          <cell r="N5547" t="str">
            <v xml:space="preserve"> Liliopsida</v>
          </cell>
          <cell r="O5547" t="str">
            <v xml:space="preserve"> Poales</v>
          </cell>
          <cell r="P5547" t="str">
            <v xml:space="preserve"> Poaceae</v>
          </cell>
          <cell r="Q5547" t="str">
            <v xml:space="preserve"> BOP clade</v>
          </cell>
          <cell r="R5547" t="str">
            <v>Oryzoideae</v>
          </cell>
          <cell r="S5547" t="str">
            <v xml:space="preserve"> Oryzeae</v>
          </cell>
          <cell r="T5547" t="str">
            <v xml:space="preserve"> Oryzinae</v>
          </cell>
          <cell r="U5547" t="str">
            <v xml:space="preserve"> Leersia.</v>
          </cell>
        </row>
        <row r="5548">
          <cell r="B5548" t="str">
            <v>A0A0D9V2D9</v>
          </cell>
          <cell r="C5548" t="str">
            <v xml:space="preserve"> Leersia perrieri.</v>
          </cell>
          <cell r="E5548" t="str">
            <v xml:space="preserve"> NCBI_TaxID=77586 {ECO:0000313|EnsemblPlants:LPERR01G17960.1, ECO:0000313|Proteomes:UP000032180};</v>
          </cell>
          <cell r="G5548" t="str">
            <v>Eukaryota</v>
          </cell>
          <cell r="H5548" t="str">
            <v xml:space="preserve"> Viridiplantae</v>
          </cell>
          <cell r="I5548" t="str">
            <v xml:space="preserve"> Streptophyta</v>
          </cell>
          <cell r="J5548" t="str">
            <v xml:space="preserve"> Embryophyta</v>
          </cell>
          <cell r="K5548" t="str">
            <v xml:space="preserve"> Tracheophyta</v>
          </cell>
          <cell r="L5548" t="str">
            <v>Spermatophyta</v>
          </cell>
          <cell r="M5548" t="str">
            <v xml:space="preserve"> Magnoliophyta</v>
          </cell>
          <cell r="N5548" t="str">
            <v xml:space="preserve"> Liliopsida</v>
          </cell>
          <cell r="O5548" t="str">
            <v xml:space="preserve"> Poales</v>
          </cell>
          <cell r="P5548" t="str">
            <v xml:space="preserve"> Poaceae</v>
          </cell>
          <cell r="Q5548" t="str">
            <v xml:space="preserve"> BOP clade</v>
          </cell>
          <cell r="R5548" t="str">
            <v>Oryzoideae</v>
          </cell>
          <cell r="S5548" t="str">
            <v xml:space="preserve"> Oryzeae</v>
          </cell>
          <cell r="T5548" t="str">
            <v xml:space="preserve"> Oryzinae</v>
          </cell>
          <cell r="U5548" t="str">
            <v xml:space="preserve"> Leersia.</v>
          </cell>
        </row>
        <row r="5549">
          <cell r="B5549" t="str">
            <v>A0A0D9V4X9</v>
          </cell>
          <cell r="C5549" t="str">
            <v xml:space="preserve"> Leersia perrieri.</v>
          </cell>
          <cell r="E5549" t="str">
            <v xml:space="preserve"> NCBI_TaxID=77586 {ECO:0000313|EnsemblPlants:LPERR01G24700.1, ECO:0000313|Proteomes:UP000032180};</v>
          </cell>
          <cell r="G5549" t="str">
            <v>Eukaryota</v>
          </cell>
          <cell r="H5549" t="str">
            <v xml:space="preserve"> Viridiplantae</v>
          </cell>
          <cell r="I5549" t="str">
            <v xml:space="preserve"> Streptophyta</v>
          </cell>
          <cell r="J5549" t="str">
            <v xml:space="preserve"> Embryophyta</v>
          </cell>
          <cell r="K5549" t="str">
            <v xml:space="preserve"> Tracheophyta</v>
          </cell>
          <cell r="L5549" t="str">
            <v>Spermatophyta</v>
          </cell>
          <cell r="M5549" t="str">
            <v xml:space="preserve"> Magnoliophyta</v>
          </cell>
          <cell r="N5549" t="str">
            <v xml:space="preserve"> Liliopsida</v>
          </cell>
          <cell r="O5549" t="str">
            <v xml:space="preserve"> Poales</v>
          </cell>
          <cell r="P5549" t="str">
            <v xml:space="preserve"> Poaceae</v>
          </cell>
          <cell r="Q5549" t="str">
            <v xml:space="preserve"> BOP clade</v>
          </cell>
          <cell r="R5549" t="str">
            <v>Oryzoideae</v>
          </cell>
          <cell r="S5549" t="str">
            <v xml:space="preserve"> Oryzeae</v>
          </cell>
          <cell r="T5549" t="str">
            <v xml:space="preserve"> Oryzinae</v>
          </cell>
          <cell r="U5549" t="str">
            <v xml:space="preserve"> Leersia.</v>
          </cell>
        </row>
        <row r="5550">
          <cell r="B5550" t="str">
            <v>A0A0D9VPA5</v>
          </cell>
          <cell r="C5550" t="str">
            <v xml:space="preserve"> Leersia perrieri.</v>
          </cell>
          <cell r="E5550" t="str">
            <v xml:space="preserve"> NCBI_TaxID=77586 {ECO:0000313|EnsemblPlants:LPERR03G02690.1, ECO:0000313|Proteomes:UP000032180};</v>
          </cell>
          <cell r="G5550" t="str">
            <v>Eukaryota</v>
          </cell>
          <cell r="H5550" t="str">
            <v xml:space="preserve"> Viridiplantae</v>
          </cell>
          <cell r="I5550" t="str">
            <v xml:space="preserve"> Streptophyta</v>
          </cell>
          <cell r="J5550" t="str">
            <v xml:space="preserve"> Embryophyta</v>
          </cell>
          <cell r="K5550" t="str">
            <v xml:space="preserve"> Tracheophyta</v>
          </cell>
          <cell r="L5550" t="str">
            <v>Spermatophyta</v>
          </cell>
          <cell r="M5550" t="str">
            <v xml:space="preserve"> Magnoliophyta</v>
          </cell>
          <cell r="N5550" t="str">
            <v xml:space="preserve"> Liliopsida</v>
          </cell>
          <cell r="O5550" t="str">
            <v xml:space="preserve"> Poales</v>
          </cell>
          <cell r="P5550" t="str">
            <v xml:space="preserve"> Poaceae</v>
          </cell>
          <cell r="Q5550" t="str">
            <v xml:space="preserve"> BOP clade</v>
          </cell>
          <cell r="R5550" t="str">
            <v>Oryzoideae</v>
          </cell>
          <cell r="S5550" t="str">
            <v xml:space="preserve"> Oryzeae</v>
          </cell>
          <cell r="T5550" t="str">
            <v xml:space="preserve"> Oryzinae</v>
          </cell>
          <cell r="U5550" t="str">
            <v xml:space="preserve"> Leersia.</v>
          </cell>
        </row>
        <row r="5551">
          <cell r="B5551" t="str">
            <v>A0A0D9VPA6</v>
          </cell>
          <cell r="C5551" t="str">
            <v xml:space="preserve"> Leersia perrieri.</v>
          </cell>
          <cell r="E5551" t="str">
            <v xml:space="preserve"> NCBI_TaxID=77586 {ECO:0000313|EnsemblPlants:LPERR03G02690.2, ECO:0000313|Proteomes:UP000032180};</v>
          </cell>
          <cell r="G5551" t="str">
            <v>Eukaryota</v>
          </cell>
          <cell r="H5551" t="str">
            <v xml:space="preserve"> Viridiplantae</v>
          </cell>
          <cell r="I5551" t="str">
            <v xml:space="preserve"> Streptophyta</v>
          </cell>
          <cell r="J5551" t="str">
            <v xml:space="preserve"> Embryophyta</v>
          </cell>
          <cell r="K5551" t="str">
            <v xml:space="preserve"> Tracheophyta</v>
          </cell>
          <cell r="L5551" t="str">
            <v>Spermatophyta</v>
          </cell>
          <cell r="M5551" t="str">
            <v xml:space="preserve"> Magnoliophyta</v>
          </cell>
          <cell r="N5551" t="str">
            <v xml:space="preserve"> Liliopsida</v>
          </cell>
          <cell r="O5551" t="str">
            <v xml:space="preserve"> Poales</v>
          </cell>
          <cell r="P5551" t="str">
            <v xml:space="preserve"> Poaceae</v>
          </cell>
          <cell r="Q5551" t="str">
            <v xml:space="preserve"> BOP clade</v>
          </cell>
          <cell r="R5551" t="str">
            <v>Oryzoideae</v>
          </cell>
          <cell r="S5551" t="str">
            <v xml:space="preserve"> Oryzeae</v>
          </cell>
          <cell r="T5551" t="str">
            <v xml:space="preserve"> Oryzinae</v>
          </cell>
          <cell r="U5551" t="str">
            <v xml:space="preserve"> Leersia.</v>
          </cell>
        </row>
        <row r="5552">
          <cell r="B5552" t="str">
            <v>A0A0D9VPA7</v>
          </cell>
          <cell r="C5552" t="str">
            <v xml:space="preserve"> Leersia perrieri.</v>
          </cell>
          <cell r="E5552" t="str">
            <v xml:space="preserve"> NCBI_TaxID=77586 {ECO:0000313|EnsemblPlants:LPERR03G02690.3, ECO:0000313|Proteomes:UP000032180};</v>
          </cell>
          <cell r="G5552" t="str">
            <v>Eukaryota</v>
          </cell>
          <cell r="H5552" t="str">
            <v xml:space="preserve"> Viridiplantae</v>
          </cell>
          <cell r="I5552" t="str">
            <v xml:space="preserve"> Streptophyta</v>
          </cell>
          <cell r="J5552" t="str">
            <v xml:space="preserve"> Embryophyta</v>
          </cell>
          <cell r="K5552" t="str">
            <v xml:space="preserve"> Tracheophyta</v>
          </cell>
          <cell r="L5552" t="str">
            <v>Spermatophyta</v>
          </cell>
          <cell r="M5552" t="str">
            <v xml:space="preserve"> Magnoliophyta</v>
          </cell>
          <cell r="N5552" t="str">
            <v xml:space="preserve"> Liliopsida</v>
          </cell>
          <cell r="O5552" t="str">
            <v xml:space="preserve"> Poales</v>
          </cell>
          <cell r="P5552" t="str">
            <v xml:space="preserve"> Poaceae</v>
          </cell>
          <cell r="Q5552" t="str">
            <v xml:space="preserve"> BOP clade</v>
          </cell>
          <cell r="R5552" t="str">
            <v>Oryzoideae</v>
          </cell>
          <cell r="S5552" t="str">
            <v xml:space="preserve"> Oryzeae</v>
          </cell>
          <cell r="T5552" t="str">
            <v xml:space="preserve"> Oryzinae</v>
          </cell>
          <cell r="U5552" t="str">
            <v xml:space="preserve"> Leersia.</v>
          </cell>
        </row>
        <row r="5553">
          <cell r="B5553" t="str">
            <v>A0A0D9VQW1</v>
          </cell>
          <cell r="C5553" t="str">
            <v xml:space="preserve"> Leersia perrieri.</v>
          </cell>
          <cell r="E5553" t="str">
            <v xml:space="preserve"> NCBI_TaxID=77586 {ECO:0000313|EnsemblPlants:LPERR03G06750.1, ECO:0000313|Proteomes:UP000032180};</v>
          </cell>
          <cell r="G5553" t="str">
            <v>Eukaryota</v>
          </cell>
          <cell r="H5553" t="str">
            <v xml:space="preserve"> Viridiplantae</v>
          </cell>
          <cell r="I5553" t="str">
            <v xml:space="preserve"> Streptophyta</v>
          </cell>
          <cell r="J5553" t="str">
            <v xml:space="preserve"> Embryophyta</v>
          </cell>
          <cell r="K5553" t="str">
            <v xml:space="preserve"> Tracheophyta</v>
          </cell>
          <cell r="L5553" t="str">
            <v>Spermatophyta</v>
          </cell>
          <cell r="M5553" t="str">
            <v xml:space="preserve"> Magnoliophyta</v>
          </cell>
          <cell r="N5553" t="str">
            <v xml:space="preserve"> Liliopsida</v>
          </cell>
          <cell r="O5553" t="str">
            <v xml:space="preserve"> Poales</v>
          </cell>
          <cell r="P5553" t="str">
            <v xml:space="preserve"> Poaceae</v>
          </cell>
          <cell r="Q5553" t="str">
            <v xml:space="preserve"> BOP clade</v>
          </cell>
          <cell r="R5553" t="str">
            <v>Oryzoideae</v>
          </cell>
          <cell r="S5553" t="str">
            <v xml:space="preserve"> Oryzeae</v>
          </cell>
          <cell r="T5553" t="str">
            <v xml:space="preserve"> Oryzinae</v>
          </cell>
          <cell r="U5553" t="str">
            <v xml:space="preserve"> Leersia.</v>
          </cell>
        </row>
        <row r="5554">
          <cell r="B5554" t="str">
            <v>A0A0D9VTH5</v>
          </cell>
          <cell r="C5554" t="str">
            <v xml:space="preserve"> Leersia perrieri.</v>
          </cell>
          <cell r="E5554" t="str">
            <v xml:space="preserve"> NCBI_TaxID=77586 {ECO:0000313|EnsemblPlants:LPERR03G13740.1, ECO:0000313|Proteomes:UP000032180};</v>
          </cell>
          <cell r="G5554" t="str">
            <v>Eukaryota</v>
          </cell>
          <cell r="H5554" t="str">
            <v xml:space="preserve"> Viridiplantae</v>
          </cell>
          <cell r="I5554" t="str">
            <v xml:space="preserve"> Streptophyta</v>
          </cell>
          <cell r="J5554" t="str">
            <v xml:space="preserve"> Embryophyta</v>
          </cell>
          <cell r="K5554" t="str">
            <v xml:space="preserve"> Tracheophyta</v>
          </cell>
          <cell r="L5554" t="str">
            <v>Spermatophyta</v>
          </cell>
          <cell r="M5554" t="str">
            <v xml:space="preserve"> Magnoliophyta</v>
          </cell>
          <cell r="N5554" t="str">
            <v xml:space="preserve"> Liliopsida</v>
          </cell>
          <cell r="O5554" t="str">
            <v xml:space="preserve"> Poales</v>
          </cell>
          <cell r="P5554" t="str">
            <v xml:space="preserve"> Poaceae</v>
          </cell>
          <cell r="Q5554" t="str">
            <v xml:space="preserve"> BOP clade</v>
          </cell>
          <cell r="R5554" t="str">
            <v>Oryzoideae</v>
          </cell>
          <cell r="S5554" t="str">
            <v xml:space="preserve"> Oryzeae</v>
          </cell>
          <cell r="T5554" t="str">
            <v xml:space="preserve"> Oryzinae</v>
          </cell>
          <cell r="U5554" t="str">
            <v xml:space="preserve"> Leersia.</v>
          </cell>
        </row>
        <row r="5555">
          <cell r="B5555" t="str">
            <v>A0A0D9W0G9</v>
          </cell>
          <cell r="C5555" t="str">
            <v xml:space="preserve"> Leersia perrieri.</v>
          </cell>
          <cell r="E5555" t="str">
            <v xml:space="preserve"> NCBI_TaxID=77586 {ECO:0000313|EnsemblPlants:LPERR03G32480.1, ECO:0000313|Proteomes:UP000032180};</v>
          </cell>
          <cell r="G5555" t="str">
            <v>Eukaryota</v>
          </cell>
          <cell r="H5555" t="str">
            <v xml:space="preserve"> Viridiplantae</v>
          </cell>
          <cell r="I5555" t="str">
            <v xml:space="preserve"> Streptophyta</v>
          </cell>
          <cell r="J5555" t="str">
            <v xml:space="preserve"> Embryophyta</v>
          </cell>
          <cell r="K5555" t="str">
            <v xml:space="preserve"> Tracheophyta</v>
          </cell>
          <cell r="L5555" t="str">
            <v>Spermatophyta</v>
          </cell>
          <cell r="M5555" t="str">
            <v xml:space="preserve"> Magnoliophyta</v>
          </cell>
          <cell r="N5555" t="str">
            <v xml:space="preserve"> Liliopsida</v>
          </cell>
          <cell r="O5555" t="str">
            <v xml:space="preserve"> Poales</v>
          </cell>
          <cell r="P5555" t="str">
            <v xml:space="preserve"> Poaceae</v>
          </cell>
          <cell r="Q5555" t="str">
            <v xml:space="preserve"> BOP clade</v>
          </cell>
          <cell r="R5555" t="str">
            <v>Oryzoideae</v>
          </cell>
          <cell r="S5555" t="str">
            <v xml:space="preserve"> Oryzeae</v>
          </cell>
          <cell r="T5555" t="str">
            <v xml:space="preserve"> Oryzinae</v>
          </cell>
          <cell r="U5555" t="str">
            <v xml:space="preserve"> Leersia.</v>
          </cell>
        </row>
        <row r="5556">
          <cell r="B5556" t="str">
            <v>A0A0D9WJ34</v>
          </cell>
          <cell r="C5556" t="str">
            <v xml:space="preserve"> Leersia perrieri.</v>
          </cell>
          <cell r="E5556" t="str">
            <v xml:space="preserve"> NCBI_TaxID=77586 {ECO:0000313|EnsemblPlants:LPERR05G19860.1, ECO:0000313|Proteomes:UP000032180};</v>
          </cell>
          <cell r="G5556" t="str">
            <v>Eukaryota</v>
          </cell>
          <cell r="H5556" t="str">
            <v xml:space="preserve"> Viridiplantae</v>
          </cell>
          <cell r="I5556" t="str">
            <v xml:space="preserve"> Streptophyta</v>
          </cell>
          <cell r="J5556" t="str">
            <v xml:space="preserve"> Embryophyta</v>
          </cell>
          <cell r="K5556" t="str">
            <v xml:space="preserve"> Tracheophyta</v>
          </cell>
          <cell r="L5556" t="str">
            <v>Spermatophyta</v>
          </cell>
          <cell r="M5556" t="str">
            <v xml:space="preserve"> Magnoliophyta</v>
          </cell>
          <cell r="N5556" t="str">
            <v xml:space="preserve"> Liliopsida</v>
          </cell>
          <cell r="O5556" t="str">
            <v xml:space="preserve"> Poales</v>
          </cell>
          <cell r="P5556" t="str">
            <v xml:space="preserve"> Poaceae</v>
          </cell>
          <cell r="Q5556" t="str">
            <v xml:space="preserve"> BOP clade</v>
          </cell>
          <cell r="R5556" t="str">
            <v>Oryzoideae</v>
          </cell>
          <cell r="S5556" t="str">
            <v xml:space="preserve"> Oryzeae</v>
          </cell>
          <cell r="T5556" t="str">
            <v xml:space="preserve"> Oryzinae</v>
          </cell>
          <cell r="U5556" t="str">
            <v xml:space="preserve"> Leersia.</v>
          </cell>
        </row>
        <row r="5557">
          <cell r="B5557" t="str">
            <v>A0A0D9XCX4</v>
          </cell>
          <cell r="C5557" t="str">
            <v xml:space="preserve"> Leersia perrieri.</v>
          </cell>
          <cell r="E5557" t="str">
            <v xml:space="preserve"> NCBI_TaxID=77586 {ECO:0000313|EnsemblPlants:LPERR09G04980.1, ECO:0000313|Proteomes:UP000032180};</v>
          </cell>
          <cell r="G5557" t="str">
            <v>Eukaryota</v>
          </cell>
          <cell r="H5557" t="str">
            <v xml:space="preserve"> Viridiplantae</v>
          </cell>
          <cell r="I5557" t="str">
            <v xml:space="preserve"> Streptophyta</v>
          </cell>
          <cell r="J5557" t="str">
            <v xml:space="preserve"> Embryophyta</v>
          </cell>
          <cell r="K5557" t="str">
            <v xml:space="preserve"> Tracheophyta</v>
          </cell>
          <cell r="L5557" t="str">
            <v>Spermatophyta</v>
          </cell>
          <cell r="M5557" t="str">
            <v xml:space="preserve"> Magnoliophyta</v>
          </cell>
          <cell r="N5557" t="str">
            <v xml:space="preserve"> Liliopsida</v>
          </cell>
          <cell r="O5557" t="str">
            <v xml:space="preserve"> Poales</v>
          </cell>
          <cell r="P5557" t="str">
            <v xml:space="preserve"> Poaceae</v>
          </cell>
          <cell r="Q5557" t="str">
            <v xml:space="preserve"> BOP clade</v>
          </cell>
          <cell r="R5557" t="str">
            <v>Oryzoideae</v>
          </cell>
          <cell r="S5557" t="str">
            <v xml:space="preserve"> Oryzeae</v>
          </cell>
          <cell r="T5557" t="str">
            <v xml:space="preserve"> Oryzinae</v>
          </cell>
          <cell r="U5557" t="str">
            <v xml:space="preserve"> Leersia.</v>
          </cell>
        </row>
        <row r="5558">
          <cell r="B5558" t="str">
            <v>A0A0D9Y6Q1</v>
          </cell>
          <cell r="C5558" t="str">
            <v xml:space="preserve"> Oryza glumipatula.</v>
          </cell>
          <cell r="E5558" t="str">
            <v xml:space="preserve"> NCBI_TaxID=40148 {ECO:0000313|EnsemblPlants:OGLUM01G12630.1, ECO:0000313|Proteomes:UP000026961};</v>
          </cell>
          <cell r="G5558" t="str">
            <v>Eukaryota</v>
          </cell>
          <cell r="H5558" t="str">
            <v xml:space="preserve"> Viridiplantae</v>
          </cell>
          <cell r="I5558" t="str">
            <v xml:space="preserve"> Streptophyta</v>
          </cell>
          <cell r="J5558" t="str">
            <v xml:space="preserve"> Embryophyta</v>
          </cell>
          <cell r="K5558" t="str">
            <v xml:space="preserve"> Tracheophyta</v>
          </cell>
          <cell r="L5558" t="str">
            <v>Spermatophyta</v>
          </cell>
          <cell r="M5558" t="str">
            <v xml:space="preserve"> Magnoliophyta</v>
          </cell>
          <cell r="N5558" t="str">
            <v xml:space="preserve"> Liliopsida</v>
          </cell>
          <cell r="O5558" t="str">
            <v xml:space="preserve"> Poales</v>
          </cell>
          <cell r="P5558" t="str">
            <v xml:space="preserve"> Poaceae</v>
          </cell>
          <cell r="Q5558" t="str">
            <v xml:space="preserve"> BOP clade</v>
          </cell>
          <cell r="R5558" t="str">
            <v>Oryzoideae</v>
          </cell>
          <cell r="S5558" t="str">
            <v xml:space="preserve"> Oryzeae</v>
          </cell>
          <cell r="T5558" t="str">
            <v xml:space="preserve"> Oryzinae</v>
          </cell>
          <cell r="U5558" t="str">
            <v xml:space="preserve"> Oryza.</v>
          </cell>
        </row>
        <row r="5559">
          <cell r="B5559" t="str">
            <v>A0A0D9Y6Q2</v>
          </cell>
          <cell r="C5559" t="str">
            <v xml:space="preserve"> Oryza glumipatula.</v>
          </cell>
          <cell r="E5559" t="str">
            <v xml:space="preserve"> NCBI_TaxID=40148 {ECO:0000313|EnsemblPlants:OGLUM01G12630.2, ECO:0000313|Proteomes:UP000026961};</v>
          </cell>
          <cell r="G5559" t="str">
            <v>Eukaryota</v>
          </cell>
          <cell r="H5559" t="str">
            <v xml:space="preserve"> Viridiplantae</v>
          </cell>
          <cell r="I5559" t="str">
            <v xml:space="preserve"> Streptophyta</v>
          </cell>
          <cell r="J5559" t="str">
            <v xml:space="preserve"> Embryophyta</v>
          </cell>
          <cell r="K5559" t="str">
            <v xml:space="preserve"> Tracheophyta</v>
          </cell>
          <cell r="L5559" t="str">
            <v>Spermatophyta</v>
          </cell>
          <cell r="M5559" t="str">
            <v xml:space="preserve"> Magnoliophyta</v>
          </cell>
          <cell r="N5559" t="str">
            <v xml:space="preserve"> Liliopsida</v>
          </cell>
          <cell r="O5559" t="str">
            <v xml:space="preserve"> Poales</v>
          </cell>
          <cell r="P5559" t="str">
            <v xml:space="preserve"> Poaceae</v>
          </cell>
          <cell r="Q5559" t="str">
            <v xml:space="preserve"> BOP clade</v>
          </cell>
          <cell r="R5559" t="str">
            <v>Oryzoideae</v>
          </cell>
          <cell r="S5559" t="str">
            <v xml:space="preserve"> Oryzeae</v>
          </cell>
          <cell r="T5559" t="str">
            <v xml:space="preserve"> Oryzinae</v>
          </cell>
          <cell r="U5559" t="str">
            <v xml:space="preserve"> Oryza.</v>
          </cell>
        </row>
        <row r="5560">
          <cell r="B5560" t="str">
            <v>A0A0D9YB37</v>
          </cell>
          <cell r="C5560" t="str">
            <v xml:space="preserve"> Oryza glumipatula.</v>
          </cell>
          <cell r="E5560" t="str">
            <v xml:space="preserve"> NCBI_TaxID=40148 {ECO:0000313|EnsemblPlants:OGLUM01G24720.1, ECO:0000313|Proteomes:UP000026961};</v>
          </cell>
          <cell r="G5560" t="str">
            <v>Eukaryota</v>
          </cell>
          <cell r="H5560" t="str">
            <v xml:space="preserve"> Viridiplantae</v>
          </cell>
          <cell r="I5560" t="str">
            <v xml:space="preserve"> Streptophyta</v>
          </cell>
          <cell r="J5560" t="str">
            <v xml:space="preserve"> Embryophyta</v>
          </cell>
          <cell r="K5560" t="str">
            <v xml:space="preserve"> Tracheophyta</v>
          </cell>
          <cell r="L5560" t="str">
            <v>Spermatophyta</v>
          </cell>
          <cell r="M5560" t="str">
            <v xml:space="preserve"> Magnoliophyta</v>
          </cell>
          <cell r="N5560" t="str">
            <v xml:space="preserve"> Liliopsida</v>
          </cell>
          <cell r="O5560" t="str">
            <v xml:space="preserve"> Poales</v>
          </cell>
          <cell r="P5560" t="str">
            <v xml:space="preserve"> Poaceae</v>
          </cell>
          <cell r="Q5560" t="str">
            <v xml:space="preserve"> BOP clade</v>
          </cell>
          <cell r="R5560" t="str">
            <v>Oryzoideae</v>
          </cell>
          <cell r="S5560" t="str">
            <v xml:space="preserve"> Oryzeae</v>
          </cell>
          <cell r="T5560" t="str">
            <v xml:space="preserve"> Oryzinae</v>
          </cell>
          <cell r="U5560" t="str">
            <v xml:space="preserve"> Oryza.</v>
          </cell>
        </row>
        <row r="5561">
          <cell r="B5561" t="str">
            <v>A0A0D9YE38</v>
          </cell>
          <cell r="C5561" t="str">
            <v xml:space="preserve"> Oryza glumipatula.</v>
          </cell>
          <cell r="E5561" t="str">
            <v xml:space="preserve"> NCBI_TaxID=40148 {ECO:0000313|EnsemblPlants:OGLUM01G32830.1, ECO:0000313|Proteomes:UP000026961};</v>
          </cell>
          <cell r="G5561" t="str">
            <v>Eukaryota</v>
          </cell>
          <cell r="H5561" t="str">
            <v xml:space="preserve"> Viridiplantae</v>
          </cell>
          <cell r="I5561" t="str">
            <v xml:space="preserve"> Streptophyta</v>
          </cell>
          <cell r="J5561" t="str">
            <v xml:space="preserve"> Embryophyta</v>
          </cell>
          <cell r="K5561" t="str">
            <v xml:space="preserve"> Tracheophyta</v>
          </cell>
          <cell r="L5561" t="str">
            <v>Spermatophyta</v>
          </cell>
          <cell r="M5561" t="str">
            <v xml:space="preserve"> Magnoliophyta</v>
          </cell>
          <cell r="N5561" t="str">
            <v xml:space="preserve"> Liliopsida</v>
          </cell>
          <cell r="O5561" t="str">
            <v xml:space="preserve"> Poales</v>
          </cell>
          <cell r="P5561" t="str">
            <v xml:space="preserve"> Poaceae</v>
          </cell>
          <cell r="Q5561" t="str">
            <v xml:space="preserve"> BOP clade</v>
          </cell>
          <cell r="R5561" t="str">
            <v>Oryzoideae</v>
          </cell>
          <cell r="S5561" t="str">
            <v xml:space="preserve"> Oryzeae</v>
          </cell>
          <cell r="T5561" t="str">
            <v xml:space="preserve"> Oryzinae</v>
          </cell>
          <cell r="U5561" t="str">
            <v xml:space="preserve"> Oryza.</v>
          </cell>
        </row>
        <row r="5562">
          <cell r="B5562" t="str">
            <v>A0A0D9Z1T4</v>
          </cell>
          <cell r="C5562" t="str">
            <v xml:space="preserve"> Oryza glumipatula.</v>
          </cell>
          <cell r="E5562" t="str">
            <v xml:space="preserve"> NCBI_TaxID=40148 {ECO:0000313|EnsemblPlants:OGLUM03G02890.1, ECO:0000313|Proteomes:UP000026961};</v>
          </cell>
          <cell r="G5562" t="str">
            <v>Eukaryota</v>
          </cell>
          <cell r="H5562" t="str">
            <v xml:space="preserve"> Viridiplantae</v>
          </cell>
          <cell r="I5562" t="str">
            <v xml:space="preserve"> Streptophyta</v>
          </cell>
          <cell r="J5562" t="str">
            <v xml:space="preserve"> Embryophyta</v>
          </cell>
          <cell r="K5562" t="str">
            <v xml:space="preserve"> Tracheophyta</v>
          </cell>
          <cell r="L5562" t="str">
            <v>Spermatophyta</v>
          </cell>
          <cell r="M5562" t="str">
            <v xml:space="preserve"> Magnoliophyta</v>
          </cell>
          <cell r="N5562" t="str">
            <v xml:space="preserve"> Liliopsida</v>
          </cell>
          <cell r="O5562" t="str">
            <v xml:space="preserve"> Poales</v>
          </cell>
          <cell r="P5562" t="str">
            <v xml:space="preserve"> Poaceae</v>
          </cell>
          <cell r="Q5562" t="str">
            <v xml:space="preserve"> BOP clade</v>
          </cell>
          <cell r="R5562" t="str">
            <v>Oryzoideae</v>
          </cell>
          <cell r="S5562" t="str">
            <v xml:space="preserve"> Oryzeae</v>
          </cell>
          <cell r="T5562" t="str">
            <v xml:space="preserve"> Oryzinae</v>
          </cell>
          <cell r="U5562" t="str">
            <v xml:space="preserve"> Oryza.</v>
          </cell>
        </row>
        <row r="5563">
          <cell r="B5563" t="str">
            <v>A0A0D9Z1T5</v>
          </cell>
          <cell r="C5563" t="str">
            <v xml:space="preserve"> Oryza glumipatula.</v>
          </cell>
          <cell r="E5563" t="str">
            <v xml:space="preserve"> NCBI_TaxID=40148 {ECO:0000313|EnsemblPlants:OGLUM03G02890.2, ECO:0000313|Proteomes:UP000026961};</v>
          </cell>
          <cell r="G5563" t="str">
            <v>Eukaryota</v>
          </cell>
          <cell r="H5563" t="str">
            <v xml:space="preserve"> Viridiplantae</v>
          </cell>
          <cell r="I5563" t="str">
            <v xml:space="preserve"> Streptophyta</v>
          </cell>
          <cell r="J5563" t="str">
            <v xml:space="preserve"> Embryophyta</v>
          </cell>
          <cell r="K5563" t="str">
            <v xml:space="preserve"> Tracheophyta</v>
          </cell>
          <cell r="L5563" t="str">
            <v>Spermatophyta</v>
          </cell>
          <cell r="M5563" t="str">
            <v xml:space="preserve"> Magnoliophyta</v>
          </cell>
          <cell r="N5563" t="str">
            <v xml:space="preserve"> Liliopsida</v>
          </cell>
          <cell r="O5563" t="str">
            <v xml:space="preserve"> Poales</v>
          </cell>
          <cell r="P5563" t="str">
            <v xml:space="preserve"> Poaceae</v>
          </cell>
          <cell r="Q5563" t="str">
            <v xml:space="preserve"> BOP clade</v>
          </cell>
          <cell r="R5563" t="str">
            <v>Oryzoideae</v>
          </cell>
          <cell r="S5563" t="str">
            <v xml:space="preserve"> Oryzeae</v>
          </cell>
          <cell r="T5563" t="str">
            <v xml:space="preserve"> Oryzinae</v>
          </cell>
          <cell r="U5563" t="str">
            <v xml:space="preserve"> Oryza.</v>
          </cell>
        </row>
        <row r="5564">
          <cell r="B5564" t="str">
            <v>A0A0D9Z1T6</v>
          </cell>
          <cell r="C5564" t="str">
            <v xml:space="preserve"> Oryza glumipatula.</v>
          </cell>
          <cell r="E5564" t="str">
            <v xml:space="preserve"> NCBI_TaxID=40148 {ECO:0000313|EnsemblPlants:OGLUM03G02890.3, ECO:0000313|Proteomes:UP000026961};</v>
          </cell>
          <cell r="G5564" t="str">
            <v>Eukaryota</v>
          </cell>
          <cell r="H5564" t="str">
            <v xml:space="preserve"> Viridiplantae</v>
          </cell>
          <cell r="I5564" t="str">
            <v xml:space="preserve"> Streptophyta</v>
          </cell>
          <cell r="J5564" t="str">
            <v xml:space="preserve"> Embryophyta</v>
          </cell>
          <cell r="K5564" t="str">
            <v xml:space="preserve"> Tracheophyta</v>
          </cell>
          <cell r="L5564" t="str">
            <v>Spermatophyta</v>
          </cell>
          <cell r="M5564" t="str">
            <v xml:space="preserve"> Magnoliophyta</v>
          </cell>
          <cell r="N5564" t="str">
            <v xml:space="preserve"> Liliopsida</v>
          </cell>
          <cell r="O5564" t="str">
            <v xml:space="preserve"> Poales</v>
          </cell>
          <cell r="P5564" t="str">
            <v xml:space="preserve"> Poaceae</v>
          </cell>
          <cell r="Q5564" t="str">
            <v xml:space="preserve"> BOP clade</v>
          </cell>
          <cell r="R5564" t="str">
            <v>Oryzoideae</v>
          </cell>
          <cell r="S5564" t="str">
            <v xml:space="preserve"> Oryzeae</v>
          </cell>
          <cell r="T5564" t="str">
            <v xml:space="preserve"> Oryzinae</v>
          </cell>
          <cell r="U5564" t="str">
            <v xml:space="preserve"> Oryza.</v>
          </cell>
        </row>
        <row r="5565">
          <cell r="B5565" t="str">
            <v>A0A0D9Z3K0</v>
          </cell>
          <cell r="C5565" t="str">
            <v xml:space="preserve"> Oryza glumipatula.</v>
          </cell>
          <cell r="E5565" t="str">
            <v xml:space="preserve"> NCBI_TaxID=40148 {ECO:0000313|EnsemblPlants:OGLUM03G07490.1, ECO:0000313|Proteomes:UP000026961};</v>
          </cell>
          <cell r="G5565" t="str">
            <v>Eukaryota</v>
          </cell>
          <cell r="H5565" t="str">
            <v xml:space="preserve"> Viridiplantae</v>
          </cell>
          <cell r="I5565" t="str">
            <v xml:space="preserve"> Streptophyta</v>
          </cell>
          <cell r="J5565" t="str">
            <v xml:space="preserve"> Embryophyta</v>
          </cell>
          <cell r="K5565" t="str">
            <v xml:space="preserve"> Tracheophyta</v>
          </cell>
          <cell r="L5565" t="str">
            <v>Spermatophyta</v>
          </cell>
          <cell r="M5565" t="str">
            <v xml:space="preserve"> Magnoliophyta</v>
          </cell>
          <cell r="N5565" t="str">
            <v xml:space="preserve"> Liliopsida</v>
          </cell>
          <cell r="O5565" t="str">
            <v xml:space="preserve"> Poales</v>
          </cell>
          <cell r="P5565" t="str">
            <v xml:space="preserve"> Poaceae</v>
          </cell>
          <cell r="Q5565" t="str">
            <v xml:space="preserve"> BOP clade</v>
          </cell>
          <cell r="R5565" t="str">
            <v>Oryzoideae</v>
          </cell>
          <cell r="S5565" t="str">
            <v xml:space="preserve"> Oryzeae</v>
          </cell>
          <cell r="T5565" t="str">
            <v xml:space="preserve"> Oryzinae</v>
          </cell>
          <cell r="U5565" t="str">
            <v xml:space="preserve"> Oryza.</v>
          </cell>
        </row>
        <row r="5566">
          <cell r="B5566" t="str">
            <v>A0A0D9Z3K1</v>
          </cell>
          <cell r="C5566" t="str">
            <v xml:space="preserve"> Oryza glumipatula.</v>
          </cell>
          <cell r="E5566" t="str">
            <v xml:space="preserve"> NCBI_TaxID=40148 {ECO:0000313|EnsemblPlants:OGLUM03G07490.2, ECO:0000313|Proteomes:UP000026961};</v>
          </cell>
          <cell r="G5566" t="str">
            <v>Eukaryota</v>
          </cell>
          <cell r="H5566" t="str">
            <v xml:space="preserve"> Viridiplantae</v>
          </cell>
          <cell r="I5566" t="str">
            <v xml:space="preserve"> Streptophyta</v>
          </cell>
          <cell r="J5566" t="str">
            <v xml:space="preserve"> Embryophyta</v>
          </cell>
          <cell r="K5566" t="str">
            <v xml:space="preserve"> Tracheophyta</v>
          </cell>
          <cell r="L5566" t="str">
            <v>Spermatophyta</v>
          </cell>
          <cell r="M5566" t="str">
            <v xml:space="preserve"> Magnoliophyta</v>
          </cell>
          <cell r="N5566" t="str">
            <v xml:space="preserve"> Liliopsida</v>
          </cell>
          <cell r="O5566" t="str">
            <v xml:space="preserve"> Poales</v>
          </cell>
          <cell r="P5566" t="str">
            <v xml:space="preserve"> Poaceae</v>
          </cell>
          <cell r="Q5566" t="str">
            <v xml:space="preserve"> BOP clade</v>
          </cell>
          <cell r="R5566" t="str">
            <v>Oryzoideae</v>
          </cell>
          <cell r="S5566" t="str">
            <v xml:space="preserve"> Oryzeae</v>
          </cell>
          <cell r="T5566" t="str">
            <v xml:space="preserve"> Oryzinae</v>
          </cell>
          <cell r="U5566" t="str">
            <v xml:space="preserve"> Oryza.</v>
          </cell>
        </row>
        <row r="5567">
          <cell r="B5567" t="str">
            <v>A0A0D9Z6L2</v>
          </cell>
          <cell r="C5567" t="str">
            <v xml:space="preserve"> Oryza glumipatula.</v>
          </cell>
          <cell r="E5567" t="str">
            <v xml:space="preserve"> NCBI_TaxID=40148 {ECO:0000313|EnsemblPlants:OGLUM03G15830.1, ECO:0000313|Proteomes:UP000026961};</v>
          </cell>
          <cell r="G5567" t="str">
            <v>Eukaryota</v>
          </cell>
          <cell r="H5567" t="str">
            <v xml:space="preserve"> Viridiplantae</v>
          </cell>
          <cell r="I5567" t="str">
            <v xml:space="preserve"> Streptophyta</v>
          </cell>
          <cell r="J5567" t="str">
            <v xml:space="preserve"> Embryophyta</v>
          </cell>
          <cell r="K5567" t="str">
            <v xml:space="preserve"> Tracheophyta</v>
          </cell>
          <cell r="L5567" t="str">
            <v>Spermatophyta</v>
          </cell>
          <cell r="M5567" t="str">
            <v xml:space="preserve"> Magnoliophyta</v>
          </cell>
          <cell r="N5567" t="str">
            <v xml:space="preserve"> Liliopsida</v>
          </cell>
          <cell r="O5567" t="str">
            <v xml:space="preserve"> Poales</v>
          </cell>
          <cell r="P5567" t="str">
            <v xml:space="preserve"> Poaceae</v>
          </cell>
          <cell r="Q5567" t="str">
            <v xml:space="preserve"> BOP clade</v>
          </cell>
          <cell r="R5567" t="str">
            <v>Oryzoideae</v>
          </cell>
          <cell r="S5567" t="str">
            <v xml:space="preserve"> Oryzeae</v>
          </cell>
          <cell r="T5567" t="str">
            <v xml:space="preserve"> Oryzinae</v>
          </cell>
          <cell r="U5567" t="str">
            <v xml:space="preserve"> Oryza.</v>
          </cell>
        </row>
        <row r="5568">
          <cell r="B5568" t="str">
            <v>A0A0E0A228</v>
          </cell>
          <cell r="C5568" t="str">
            <v xml:space="preserve"> Oryza glumipatula.</v>
          </cell>
          <cell r="E5568" t="str">
            <v xml:space="preserve"> NCBI_TaxID=40148 {ECO:0000313|EnsemblPlants:OGLUM05G25370.1, ECO:0000313|Proteomes:UP000026961};</v>
          </cell>
          <cell r="G5568" t="str">
            <v>Eukaryota</v>
          </cell>
          <cell r="H5568" t="str">
            <v xml:space="preserve"> Viridiplantae</v>
          </cell>
          <cell r="I5568" t="str">
            <v xml:space="preserve"> Streptophyta</v>
          </cell>
          <cell r="J5568" t="str">
            <v xml:space="preserve"> Embryophyta</v>
          </cell>
          <cell r="K5568" t="str">
            <v xml:space="preserve"> Tracheophyta</v>
          </cell>
          <cell r="L5568" t="str">
            <v>Spermatophyta</v>
          </cell>
          <cell r="M5568" t="str">
            <v xml:space="preserve"> Magnoliophyta</v>
          </cell>
          <cell r="N5568" t="str">
            <v xml:space="preserve"> Liliopsida</v>
          </cell>
          <cell r="O5568" t="str">
            <v xml:space="preserve"> Poales</v>
          </cell>
          <cell r="P5568" t="str">
            <v xml:space="preserve"> Poaceae</v>
          </cell>
          <cell r="Q5568" t="str">
            <v xml:space="preserve"> BOP clade</v>
          </cell>
          <cell r="R5568" t="str">
            <v>Oryzoideae</v>
          </cell>
          <cell r="S5568" t="str">
            <v xml:space="preserve"> Oryzeae</v>
          </cell>
          <cell r="T5568" t="str">
            <v xml:space="preserve"> Oryzinae</v>
          </cell>
          <cell r="U5568" t="str">
            <v xml:space="preserve"> Oryza.</v>
          </cell>
        </row>
        <row r="5569">
          <cell r="B5569" t="str">
            <v>A0A0E0JH12</v>
          </cell>
          <cell r="C5569" t="str">
            <v xml:space="preserve"> Oryza punctata (Red rice).</v>
          </cell>
          <cell r="E5569" t="str">
            <v xml:space="preserve"> NCBI_TaxID=4537 {ECO:0000313|EnsemblPlants:OPUNC01G10990.1, ECO:0000313|Proteomes:UP000026962};</v>
          </cell>
          <cell r="G5569" t="str">
            <v>Eukaryota</v>
          </cell>
          <cell r="H5569" t="str">
            <v xml:space="preserve"> Viridiplantae</v>
          </cell>
          <cell r="I5569" t="str">
            <v xml:space="preserve"> Streptophyta</v>
          </cell>
          <cell r="J5569" t="str">
            <v xml:space="preserve"> Embryophyta</v>
          </cell>
          <cell r="K5569" t="str">
            <v xml:space="preserve"> Tracheophyta</v>
          </cell>
          <cell r="L5569" t="str">
            <v>Spermatophyta</v>
          </cell>
          <cell r="M5569" t="str">
            <v xml:space="preserve"> Magnoliophyta</v>
          </cell>
          <cell r="N5569" t="str">
            <v xml:space="preserve"> Liliopsida</v>
          </cell>
          <cell r="O5569" t="str">
            <v xml:space="preserve"> Poales</v>
          </cell>
          <cell r="P5569" t="str">
            <v xml:space="preserve"> Poaceae</v>
          </cell>
          <cell r="Q5569" t="str">
            <v xml:space="preserve"> BOP clade</v>
          </cell>
          <cell r="R5569" t="str">
            <v>Oryzoideae</v>
          </cell>
          <cell r="S5569" t="str">
            <v xml:space="preserve"> Oryzeae</v>
          </cell>
          <cell r="T5569" t="str">
            <v xml:space="preserve"> Oryzinae</v>
          </cell>
          <cell r="U5569" t="str">
            <v xml:space="preserve"> Oryza.</v>
          </cell>
        </row>
        <row r="5570">
          <cell r="B5570" t="str">
            <v>A0A0E0JKJ6</v>
          </cell>
          <cell r="C5570" t="str">
            <v xml:space="preserve"> Oryza punctata (Red rice).</v>
          </cell>
          <cell r="E5570" t="str">
            <v xml:space="preserve"> NCBI_TaxID=4537 {ECO:0000313|EnsemblPlants:OPUNC01G21120.1, ECO:0000313|Proteomes:UP000026962};</v>
          </cell>
          <cell r="G5570" t="str">
            <v>Eukaryota</v>
          </cell>
          <cell r="H5570" t="str">
            <v xml:space="preserve"> Viridiplantae</v>
          </cell>
          <cell r="I5570" t="str">
            <v xml:space="preserve"> Streptophyta</v>
          </cell>
          <cell r="J5570" t="str">
            <v xml:space="preserve"> Embryophyta</v>
          </cell>
          <cell r="K5570" t="str">
            <v xml:space="preserve"> Tracheophyta</v>
          </cell>
          <cell r="L5570" t="str">
            <v>Spermatophyta</v>
          </cell>
          <cell r="M5570" t="str">
            <v xml:space="preserve"> Magnoliophyta</v>
          </cell>
          <cell r="N5570" t="str">
            <v xml:space="preserve"> Liliopsida</v>
          </cell>
          <cell r="O5570" t="str">
            <v xml:space="preserve"> Poales</v>
          </cell>
          <cell r="P5570" t="str">
            <v xml:space="preserve"> Poaceae</v>
          </cell>
          <cell r="Q5570" t="str">
            <v xml:space="preserve"> BOP clade</v>
          </cell>
          <cell r="R5570" t="str">
            <v>Oryzoideae</v>
          </cell>
          <cell r="S5570" t="str">
            <v xml:space="preserve"> Oryzeae</v>
          </cell>
          <cell r="T5570" t="str">
            <v xml:space="preserve"> Oryzinae</v>
          </cell>
          <cell r="U5570" t="str">
            <v xml:space="preserve"> Oryza.</v>
          </cell>
        </row>
        <row r="5571">
          <cell r="B5571" t="str">
            <v>A0A0E0JN86</v>
          </cell>
          <cell r="C5571" t="str">
            <v xml:space="preserve"> Oryza punctata (Red rice).</v>
          </cell>
          <cell r="E5571" t="str">
            <v xml:space="preserve"> NCBI_TaxID=4537 {ECO:0000313|EnsemblPlants:OPUNC01G28590.1, ECO:0000313|Proteomes:UP000026962};</v>
          </cell>
          <cell r="G5571" t="str">
            <v>Eukaryota</v>
          </cell>
          <cell r="H5571" t="str">
            <v xml:space="preserve"> Viridiplantae</v>
          </cell>
          <cell r="I5571" t="str">
            <v xml:space="preserve"> Streptophyta</v>
          </cell>
          <cell r="J5571" t="str">
            <v xml:space="preserve"> Embryophyta</v>
          </cell>
          <cell r="K5571" t="str">
            <v xml:space="preserve"> Tracheophyta</v>
          </cell>
          <cell r="L5571" t="str">
            <v>Spermatophyta</v>
          </cell>
          <cell r="M5571" t="str">
            <v xml:space="preserve"> Magnoliophyta</v>
          </cell>
          <cell r="N5571" t="str">
            <v xml:space="preserve"> Liliopsida</v>
          </cell>
          <cell r="O5571" t="str">
            <v xml:space="preserve"> Poales</v>
          </cell>
          <cell r="P5571" t="str">
            <v xml:space="preserve"> Poaceae</v>
          </cell>
          <cell r="Q5571" t="str">
            <v xml:space="preserve"> BOP clade</v>
          </cell>
          <cell r="R5571" t="str">
            <v>Oryzoideae</v>
          </cell>
          <cell r="S5571" t="str">
            <v xml:space="preserve"> Oryzeae</v>
          </cell>
          <cell r="T5571" t="str">
            <v xml:space="preserve"> Oryzinae</v>
          </cell>
          <cell r="U5571" t="str">
            <v xml:space="preserve"> Oryza.</v>
          </cell>
        </row>
        <row r="5572">
          <cell r="B5572" t="str">
            <v>A0A0E0K8I1</v>
          </cell>
          <cell r="C5572" t="str">
            <v xml:space="preserve"> Oryza punctata (Red rice).</v>
          </cell>
          <cell r="E5572" t="str">
            <v xml:space="preserve"> NCBI_TaxID=4537 {ECO:0000313|EnsemblPlants:OPUNC03G02700.1, ECO:0000313|Proteomes:UP000026962};</v>
          </cell>
          <cell r="G5572" t="str">
            <v>Eukaryota</v>
          </cell>
          <cell r="H5572" t="str">
            <v xml:space="preserve"> Viridiplantae</v>
          </cell>
          <cell r="I5572" t="str">
            <v xml:space="preserve"> Streptophyta</v>
          </cell>
          <cell r="J5572" t="str">
            <v xml:space="preserve"> Embryophyta</v>
          </cell>
          <cell r="K5572" t="str">
            <v xml:space="preserve"> Tracheophyta</v>
          </cell>
          <cell r="L5572" t="str">
            <v>Spermatophyta</v>
          </cell>
          <cell r="M5572" t="str">
            <v xml:space="preserve"> Magnoliophyta</v>
          </cell>
          <cell r="N5572" t="str">
            <v xml:space="preserve"> Liliopsida</v>
          </cell>
          <cell r="O5572" t="str">
            <v xml:space="preserve"> Poales</v>
          </cell>
          <cell r="P5572" t="str">
            <v xml:space="preserve"> Poaceae</v>
          </cell>
          <cell r="Q5572" t="str">
            <v xml:space="preserve"> BOP clade</v>
          </cell>
          <cell r="R5572" t="str">
            <v>Oryzoideae</v>
          </cell>
          <cell r="S5572" t="str">
            <v xml:space="preserve"> Oryzeae</v>
          </cell>
          <cell r="T5572" t="str">
            <v xml:space="preserve"> Oryzinae</v>
          </cell>
          <cell r="U5572" t="str">
            <v xml:space="preserve"> Oryza.</v>
          </cell>
        </row>
        <row r="5573">
          <cell r="B5573" t="str">
            <v>A0A0E0K8I3</v>
          </cell>
          <cell r="C5573" t="str">
            <v xml:space="preserve"> Oryza punctata (Red rice).</v>
          </cell>
          <cell r="E5573" t="str">
            <v xml:space="preserve"> NCBI_TaxID=4537 {ECO:0000313|EnsemblPlants:OPUNC03G02700.3, ECO:0000313|Proteomes:UP000026962};</v>
          </cell>
          <cell r="G5573" t="str">
            <v>Eukaryota</v>
          </cell>
          <cell r="H5573" t="str">
            <v xml:space="preserve"> Viridiplantae</v>
          </cell>
          <cell r="I5573" t="str">
            <v xml:space="preserve"> Streptophyta</v>
          </cell>
          <cell r="J5573" t="str">
            <v xml:space="preserve"> Embryophyta</v>
          </cell>
          <cell r="K5573" t="str">
            <v xml:space="preserve"> Tracheophyta</v>
          </cell>
          <cell r="L5573" t="str">
            <v>Spermatophyta</v>
          </cell>
          <cell r="M5573" t="str">
            <v xml:space="preserve"> Magnoliophyta</v>
          </cell>
          <cell r="N5573" t="str">
            <v xml:space="preserve"> Liliopsida</v>
          </cell>
          <cell r="O5573" t="str">
            <v xml:space="preserve"> Poales</v>
          </cell>
          <cell r="P5573" t="str">
            <v xml:space="preserve"> Poaceae</v>
          </cell>
          <cell r="Q5573" t="str">
            <v xml:space="preserve"> BOP clade</v>
          </cell>
          <cell r="R5573" t="str">
            <v>Oryzoideae</v>
          </cell>
          <cell r="S5573" t="str">
            <v xml:space="preserve"> Oryzeae</v>
          </cell>
          <cell r="T5573" t="str">
            <v xml:space="preserve"> Oryzinae</v>
          </cell>
          <cell r="U5573" t="str">
            <v xml:space="preserve"> Oryza.</v>
          </cell>
        </row>
        <row r="5574">
          <cell r="B5574" t="str">
            <v>A0A0E0K8I4</v>
          </cell>
          <cell r="C5574" t="str">
            <v xml:space="preserve"> Oryza punctata (Red rice).</v>
          </cell>
          <cell r="E5574" t="str">
            <v xml:space="preserve"> NCBI_TaxID=4537 {ECO:0000313|EnsemblPlants:OPUNC03G02700.4, ECO:0000313|Proteomes:UP000026962};</v>
          </cell>
          <cell r="G5574" t="str">
            <v>Eukaryota</v>
          </cell>
          <cell r="H5574" t="str">
            <v xml:space="preserve"> Viridiplantae</v>
          </cell>
          <cell r="I5574" t="str">
            <v xml:space="preserve"> Streptophyta</v>
          </cell>
          <cell r="J5574" t="str">
            <v xml:space="preserve"> Embryophyta</v>
          </cell>
          <cell r="K5574" t="str">
            <v xml:space="preserve"> Tracheophyta</v>
          </cell>
          <cell r="L5574" t="str">
            <v>Spermatophyta</v>
          </cell>
          <cell r="M5574" t="str">
            <v xml:space="preserve"> Magnoliophyta</v>
          </cell>
          <cell r="N5574" t="str">
            <v xml:space="preserve"> Liliopsida</v>
          </cell>
          <cell r="O5574" t="str">
            <v xml:space="preserve"> Poales</v>
          </cell>
          <cell r="P5574" t="str">
            <v xml:space="preserve"> Poaceae</v>
          </cell>
          <cell r="Q5574" t="str">
            <v xml:space="preserve"> BOP clade</v>
          </cell>
          <cell r="R5574" t="str">
            <v>Oryzoideae</v>
          </cell>
          <cell r="S5574" t="str">
            <v xml:space="preserve"> Oryzeae</v>
          </cell>
          <cell r="T5574" t="str">
            <v xml:space="preserve"> Oryzinae</v>
          </cell>
          <cell r="U5574" t="str">
            <v xml:space="preserve"> Oryza.</v>
          </cell>
        </row>
        <row r="5575">
          <cell r="B5575" t="str">
            <v>A0A0E0KA74</v>
          </cell>
          <cell r="C5575" t="str">
            <v xml:space="preserve"> Oryza punctata (Red rice).</v>
          </cell>
          <cell r="E5575" t="str">
            <v xml:space="preserve"> NCBI_TaxID=4537 {ECO:0000313|EnsemblPlants:OPUNC03G07150.1, ECO:0000313|Proteomes:UP000026962};</v>
          </cell>
          <cell r="G5575" t="str">
            <v>Eukaryota</v>
          </cell>
          <cell r="H5575" t="str">
            <v xml:space="preserve"> Viridiplantae</v>
          </cell>
          <cell r="I5575" t="str">
            <v xml:space="preserve"> Streptophyta</v>
          </cell>
          <cell r="J5575" t="str">
            <v xml:space="preserve"> Embryophyta</v>
          </cell>
          <cell r="K5575" t="str">
            <v xml:space="preserve"> Tracheophyta</v>
          </cell>
          <cell r="L5575" t="str">
            <v>Spermatophyta</v>
          </cell>
          <cell r="M5575" t="str">
            <v xml:space="preserve"> Magnoliophyta</v>
          </cell>
          <cell r="N5575" t="str">
            <v xml:space="preserve"> Liliopsida</v>
          </cell>
          <cell r="O5575" t="str">
            <v xml:space="preserve"> Poales</v>
          </cell>
          <cell r="P5575" t="str">
            <v xml:space="preserve"> Poaceae</v>
          </cell>
          <cell r="Q5575" t="str">
            <v xml:space="preserve"> BOP clade</v>
          </cell>
          <cell r="R5575" t="str">
            <v>Oryzoideae</v>
          </cell>
          <cell r="S5575" t="str">
            <v xml:space="preserve"> Oryzeae</v>
          </cell>
          <cell r="T5575" t="str">
            <v xml:space="preserve"> Oryzinae</v>
          </cell>
          <cell r="U5575" t="str">
            <v xml:space="preserve"> Oryza.</v>
          </cell>
        </row>
        <row r="5576">
          <cell r="B5576" t="str">
            <v>A0A0E0KD55</v>
          </cell>
          <cell r="C5576" t="str">
            <v xml:space="preserve"> Oryza punctata (Red rice).</v>
          </cell>
          <cell r="E5576" t="str">
            <v xml:space="preserve"> NCBI_TaxID=4537 {ECO:0000313|EnsemblPlants:OPUNC03G15220.1, ECO:0000313|Proteomes:UP000026962};</v>
          </cell>
          <cell r="G5576" t="str">
            <v>Eukaryota</v>
          </cell>
          <cell r="H5576" t="str">
            <v xml:space="preserve"> Viridiplantae</v>
          </cell>
          <cell r="I5576" t="str">
            <v xml:space="preserve"> Streptophyta</v>
          </cell>
          <cell r="J5576" t="str">
            <v xml:space="preserve"> Embryophyta</v>
          </cell>
          <cell r="K5576" t="str">
            <v xml:space="preserve"> Tracheophyta</v>
          </cell>
          <cell r="L5576" t="str">
            <v>Spermatophyta</v>
          </cell>
          <cell r="M5576" t="str">
            <v xml:space="preserve"> Magnoliophyta</v>
          </cell>
          <cell r="N5576" t="str">
            <v xml:space="preserve"> Liliopsida</v>
          </cell>
          <cell r="O5576" t="str">
            <v xml:space="preserve"> Poales</v>
          </cell>
          <cell r="P5576" t="str">
            <v xml:space="preserve"> Poaceae</v>
          </cell>
          <cell r="Q5576" t="str">
            <v xml:space="preserve"> BOP clade</v>
          </cell>
          <cell r="R5576" t="str">
            <v>Oryzoideae</v>
          </cell>
          <cell r="S5576" t="str">
            <v xml:space="preserve"> Oryzeae</v>
          </cell>
          <cell r="T5576" t="str">
            <v xml:space="preserve"> Oryzinae</v>
          </cell>
          <cell r="U5576" t="str">
            <v xml:space="preserve"> Oryza.</v>
          </cell>
        </row>
        <row r="5577">
          <cell r="B5577" t="str">
            <v>A0A0E0L521</v>
          </cell>
          <cell r="C5577" t="str">
            <v xml:space="preserve"> Oryza punctata (Red rice).</v>
          </cell>
          <cell r="E5577" t="str">
            <v xml:space="preserve"> NCBI_TaxID=4537 {ECO:0000313|EnsemblPlants:OPUNC05G21430.1, ECO:0000313|Proteomes:UP000026962};</v>
          </cell>
          <cell r="G5577" t="str">
            <v>Eukaryota</v>
          </cell>
          <cell r="H5577" t="str">
            <v xml:space="preserve"> Viridiplantae</v>
          </cell>
          <cell r="I5577" t="str">
            <v xml:space="preserve"> Streptophyta</v>
          </cell>
          <cell r="J5577" t="str">
            <v xml:space="preserve"> Embryophyta</v>
          </cell>
          <cell r="K5577" t="str">
            <v xml:space="preserve"> Tracheophyta</v>
          </cell>
          <cell r="L5577" t="str">
            <v>Spermatophyta</v>
          </cell>
          <cell r="M5577" t="str">
            <v xml:space="preserve"> Magnoliophyta</v>
          </cell>
          <cell r="N5577" t="str">
            <v xml:space="preserve"> Liliopsida</v>
          </cell>
          <cell r="O5577" t="str">
            <v xml:space="preserve"> Poales</v>
          </cell>
          <cell r="P5577" t="str">
            <v xml:space="preserve"> Poaceae</v>
          </cell>
          <cell r="Q5577" t="str">
            <v xml:space="preserve"> BOP clade</v>
          </cell>
          <cell r="R5577" t="str">
            <v>Oryzoideae</v>
          </cell>
          <cell r="S5577" t="str">
            <v xml:space="preserve"> Oryzeae</v>
          </cell>
          <cell r="T5577" t="str">
            <v xml:space="preserve"> Oryzinae</v>
          </cell>
          <cell r="U5577" t="str">
            <v xml:space="preserve"> Oryza.</v>
          </cell>
        </row>
        <row r="5578">
          <cell r="B5578" t="str">
            <v>A0A0E0M0C4</v>
          </cell>
          <cell r="C5578" t="str">
            <v xml:space="preserve"> Oryza punctata (Red rice).</v>
          </cell>
          <cell r="E5578" t="str">
            <v xml:space="preserve"> NCBI_TaxID=4537 {ECO:0000313|EnsemblPlants:OPUNC09G06210.2, ECO:0000313|Proteomes:UP000026962};</v>
          </cell>
          <cell r="G5578" t="str">
            <v>Eukaryota</v>
          </cell>
          <cell r="H5578" t="str">
            <v xml:space="preserve"> Viridiplantae</v>
          </cell>
          <cell r="I5578" t="str">
            <v xml:space="preserve"> Streptophyta</v>
          </cell>
          <cell r="J5578" t="str">
            <v xml:space="preserve"> Embryophyta</v>
          </cell>
          <cell r="K5578" t="str">
            <v xml:space="preserve"> Tracheophyta</v>
          </cell>
          <cell r="L5578" t="str">
            <v>Spermatophyta</v>
          </cell>
          <cell r="M5578" t="str">
            <v xml:space="preserve"> Magnoliophyta</v>
          </cell>
          <cell r="N5578" t="str">
            <v xml:space="preserve"> Liliopsida</v>
          </cell>
          <cell r="O5578" t="str">
            <v xml:space="preserve"> Poales</v>
          </cell>
          <cell r="P5578" t="str">
            <v xml:space="preserve"> Poaceae</v>
          </cell>
          <cell r="Q5578" t="str">
            <v xml:space="preserve"> BOP clade</v>
          </cell>
          <cell r="R5578" t="str">
            <v>Oryzoideae</v>
          </cell>
          <cell r="S5578" t="str">
            <v xml:space="preserve"> Oryzeae</v>
          </cell>
          <cell r="T5578" t="str">
            <v xml:space="preserve"> Oryzinae</v>
          </cell>
          <cell r="U5578" t="str">
            <v xml:space="preserve"> Oryza.</v>
          </cell>
        </row>
        <row r="5579">
          <cell r="B5579" t="str">
            <v>A0A0E0M6S8</v>
          </cell>
          <cell r="C5579" t="str">
            <v xml:space="preserve"> Oryza punctata (Red rice).</v>
          </cell>
          <cell r="E5579" t="str">
            <v xml:space="preserve"> NCBI_TaxID=4537 {ECO:0000313|EnsemblPlants:OPUNC10G06080.1, ECO:0000313|Proteomes:UP000026962};</v>
          </cell>
          <cell r="G5579" t="str">
            <v>Eukaryota</v>
          </cell>
          <cell r="H5579" t="str">
            <v xml:space="preserve"> Viridiplantae</v>
          </cell>
          <cell r="I5579" t="str">
            <v xml:space="preserve"> Streptophyta</v>
          </cell>
          <cell r="J5579" t="str">
            <v xml:space="preserve"> Embryophyta</v>
          </cell>
          <cell r="K5579" t="str">
            <v xml:space="preserve"> Tracheophyta</v>
          </cell>
          <cell r="L5579" t="str">
            <v>Spermatophyta</v>
          </cell>
          <cell r="M5579" t="str">
            <v xml:space="preserve"> Magnoliophyta</v>
          </cell>
          <cell r="N5579" t="str">
            <v xml:space="preserve"> Liliopsida</v>
          </cell>
          <cell r="O5579" t="str">
            <v xml:space="preserve"> Poales</v>
          </cell>
          <cell r="P5579" t="str">
            <v xml:space="preserve"> Poaceae</v>
          </cell>
          <cell r="Q5579" t="str">
            <v xml:space="preserve"> BOP clade</v>
          </cell>
          <cell r="R5579" t="str">
            <v>Oryzoideae</v>
          </cell>
          <cell r="S5579" t="str">
            <v xml:space="preserve"> Oryzeae</v>
          </cell>
          <cell r="T5579" t="str">
            <v xml:space="preserve"> Oryzinae</v>
          </cell>
          <cell r="U5579" t="str">
            <v xml:space="preserve"> Oryza.</v>
          </cell>
        </row>
        <row r="5580">
          <cell r="B5580" t="str">
            <v>A0A0E0MUL2</v>
          </cell>
          <cell r="C5580" t="str">
            <v xml:space="preserve"> Oryza rufipogon (Brownbeard rice) (Asian wild rice).</v>
          </cell>
          <cell r="E5580" t="str">
            <v xml:space="preserve"> NCBI_TaxID=4529 {ECO:0000313|EnsemblPlants:ORUFI01G12120.1, ECO:0000313|Proteomes:UP000008022};</v>
          </cell>
          <cell r="G5580" t="str">
            <v>Eukaryota</v>
          </cell>
          <cell r="H5580" t="str">
            <v xml:space="preserve"> Viridiplantae</v>
          </cell>
          <cell r="I5580" t="str">
            <v xml:space="preserve"> Streptophyta</v>
          </cell>
          <cell r="J5580" t="str">
            <v xml:space="preserve"> Embryophyta</v>
          </cell>
          <cell r="K5580" t="str">
            <v xml:space="preserve"> Tracheophyta</v>
          </cell>
          <cell r="L5580" t="str">
            <v>Spermatophyta</v>
          </cell>
          <cell r="M5580" t="str">
            <v xml:space="preserve"> Magnoliophyta</v>
          </cell>
          <cell r="N5580" t="str">
            <v xml:space="preserve"> Liliopsida</v>
          </cell>
          <cell r="O5580" t="str">
            <v xml:space="preserve"> Poales</v>
          </cell>
          <cell r="P5580" t="str">
            <v xml:space="preserve"> Poaceae</v>
          </cell>
          <cell r="Q5580" t="str">
            <v xml:space="preserve"> BOP clade</v>
          </cell>
          <cell r="R5580" t="str">
            <v>Oryzoideae</v>
          </cell>
          <cell r="S5580" t="str">
            <v xml:space="preserve"> Oryzeae</v>
          </cell>
          <cell r="T5580" t="str">
            <v xml:space="preserve"> Oryzinae</v>
          </cell>
          <cell r="U5580" t="str">
            <v xml:space="preserve"> Oryza.</v>
          </cell>
        </row>
        <row r="5581">
          <cell r="B5581" t="str">
            <v>A0A0E0MYN1</v>
          </cell>
          <cell r="C5581" t="str">
            <v xml:space="preserve"> Oryza rufipogon (Brownbeard rice) (Asian wild rice).</v>
          </cell>
          <cell r="E5581" t="str">
            <v xml:space="preserve"> NCBI_TaxID=4529 {ECO:0000313|EnsemblPlants:ORUFI01G23780.1, ECO:0000313|Proteomes:UP000008022};</v>
          </cell>
          <cell r="G5581" t="str">
            <v>Eukaryota</v>
          </cell>
          <cell r="H5581" t="str">
            <v xml:space="preserve"> Viridiplantae</v>
          </cell>
          <cell r="I5581" t="str">
            <v xml:space="preserve"> Streptophyta</v>
          </cell>
          <cell r="J5581" t="str">
            <v xml:space="preserve"> Embryophyta</v>
          </cell>
          <cell r="K5581" t="str">
            <v xml:space="preserve"> Tracheophyta</v>
          </cell>
          <cell r="L5581" t="str">
            <v>Spermatophyta</v>
          </cell>
          <cell r="M5581" t="str">
            <v xml:space="preserve"> Magnoliophyta</v>
          </cell>
          <cell r="N5581" t="str">
            <v xml:space="preserve"> Liliopsida</v>
          </cell>
          <cell r="O5581" t="str">
            <v xml:space="preserve"> Poales</v>
          </cell>
          <cell r="P5581" t="str">
            <v xml:space="preserve"> Poaceae</v>
          </cell>
          <cell r="Q5581" t="str">
            <v xml:space="preserve"> BOP clade</v>
          </cell>
          <cell r="R5581" t="str">
            <v>Oryzoideae</v>
          </cell>
          <cell r="S5581" t="str">
            <v xml:space="preserve"> Oryzeae</v>
          </cell>
          <cell r="T5581" t="str">
            <v xml:space="preserve"> Oryzinae</v>
          </cell>
          <cell r="U5581" t="str">
            <v xml:space="preserve"> Oryza.</v>
          </cell>
        </row>
        <row r="5582">
          <cell r="B5582" t="str">
            <v>A0A0E0N1N1</v>
          </cell>
          <cell r="C5582" t="str">
            <v xml:space="preserve"> Oryza rufipogon (Brownbeard rice) (Asian wild rice).</v>
          </cell>
          <cell r="E5582" t="str">
            <v xml:space="preserve"> NCBI_TaxID=4529 {ECO:0000313|EnsemblPlants:ORUFI01G31910.1, ECO:0000313|Proteomes:UP000008022};</v>
          </cell>
          <cell r="G5582" t="str">
            <v>Eukaryota</v>
          </cell>
          <cell r="H5582" t="str">
            <v xml:space="preserve"> Viridiplantae</v>
          </cell>
          <cell r="I5582" t="str">
            <v xml:space="preserve"> Streptophyta</v>
          </cell>
          <cell r="J5582" t="str">
            <v xml:space="preserve"> Embryophyta</v>
          </cell>
          <cell r="K5582" t="str">
            <v xml:space="preserve"> Tracheophyta</v>
          </cell>
          <cell r="L5582" t="str">
            <v>Spermatophyta</v>
          </cell>
          <cell r="M5582" t="str">
            <v xml:space="preserve"> Magnoliophyta</v>
          </cell>
          <cell r="N5582" t="str">
            <v xml:space="preserve"> Liliopsida</v>
          </cell>
          <cell r="O5582" t="str">
            <v xml:space="preserve"> Poales</v>
          </cell>
          <cell r="P5582" t="str">
            <v xml:space="preserve"> Poaceae</v>
          </cell>
          <cell r="Q5582" t="str">
            <v xml:space="preserve"> BOP clade</v>
          </cell>
          <cell r="R5582" t="str">
            <v>Oryzoideae</v>
          </cell>
          <cell r="S5582" t="str">
            <v xml:space="preserve"> Oryzeae</v>
          </cell>
          <cell r="T5582" t="str">
            <v xml:space="preserve"> Oryzinae</v>
          </cell>
          <cell r="U5582" t="str">
            <v xml:space="preserve"> Oryza.</v>
          </cell>
        </row>
        <row r="5583">
          <cell r="B5583" t="str">
            <v>A0A0E0NPE4</v>
          </cell>
          <cell r="C5583" t="str">
            <v xml:space="preserve"> Oryza rufipogon (Brownbeard rice) (Asian wild rice).</v>
          </cell>
          <cell r="E5583" t="str">
            <v xml:space="preserve"> NCBI_TaxID=4529 {ECO:0000313|EnsemblPlants:ORUFI03G02690.1, ECO:0000313|Proteomes:UP000008022};</v>
          </cell>
          <cell r="G5583" t="str">
            <v>Eukaryota</v>
          </cell>
          <cell r="H5583" t="str">
            <v xml:space="preserve"> Viridiplantae</v>
          </cell>
          <cell r="I5583" t="str">
            <v xml:space="preserve"> Streptophyta</v>
          </cell>
          <cell r="J5583" t="str">
            <v xml:space="preserve"> Embryophyta</v>
          </cell>
          <cell r="K5583" t="str">
            <v xml:space="preserve"> Tracheophyta</v>
          </cell>
          <cell r="L5583" t="str">
            <v>Spermatophyta</v>
          </cell>
          <cell r="M5583" t="str">
            <v xml:space="preserve"> Magnoliophyta</v>
          </cell>
          <cell r="N5583" t="str">
            <v xml:space="preserve"> Liliopsida</v>
          </cell>
          <cell r="O5583" t="str">
            <v xml:space="preserve"> Poales</v>
          </cell>
          <cell r="P5583" t="str">
            <v xml:space="preserve"> Poaceae</v>
          </cell>
          <cell r="Q5583" t="str">
            <v xml:space="preserve"> BOP clade</v>
          </cell>
          <cell r="R5583" t="str">
            <v>Oryzoideae</v>
          </cell>
          <cell r="S5583" t="str">
            <v xml:space="preserve"> Oryzeae</v>
          </cell>
          <cell r="T5583" t="str">
            <v xml:space="preserve"> Oryzinae</v>
          </cell>
          <cell r="U5583" t="str">
            <v xml:space="preserve"> Oryza.</v>
          </cell>
        </row>
        <row r="5584">
          <cell r="B5584" t="str">
            <v>A0A0E0NR44</v>
          </cell>
          <cell r="C5584" t="str">
            <v xml:space="preserve"> Oryza rufipogon (Brownbeard rice) (Asian wild rice).</v>
          </cell>
          <cell r="E5584" t="str">
            <v xml:space="preserve"> NCBI_TaxID=4529 {ECO:0000313|EnsemblPlants:ORUFI03G07310.1, ECO:0000313|Proteomes:UP000008022};</v>
          </cell>
          <cell r="G5584" t="str">
            <v>Eukaryota</v>
          </cell>
          <cell r="H5584" t="str">
            <v xml:space="preserve"> Viridiplantae</v>
          </cell>
          <cell r="I5584" t="str">
            <v xml:space="preserve"> Streptophyta</v>
          </cell>
          <cell r="J5584" t="str">
            <v xml:space="preserve"> Embryophyta</v>
          </cell>
          <cell r="K5584" t="str">
            <v xml:space="preserve"> Tracheophyta</v>
          </cell>
          <cell r="L5584" t="str">
            <v>Spermatophyta</v>
          </cell>
          <cell r="M5584" t="str">
            <v xml:space="preserve"> Magnoliophyta</v>
          </cell>
          <cell r="N5584" t="str">
            <v xml:space="preserve"> Liliopsida</v>
          </cell>
          <cell r="O5584" t="str">
            <v xml:space="preserve"> Poales</v>
          </cell>
          <cell r="P5584" t="str">
            <v xml:space="preserve"> Poaceae</v>
          </cell>
          <cell r="Q5584" t="str">
            <v xml:space="preserve"> BOP clade</v>
          </cell>
          <cell r="R5584" t="str">
            <v>Oryzoideae</v>
          </cell>
          <cell r="S5584" t="str">
            <v xml:space="preserve"> Oryzeae</v>
          </cell>
          <cell r="T5584" t="str">
            <v xml:space="preserve"> Oryzinae</v>
          </cell>
          <cell r="U5584" t="str">
            <v xml:space="preserve"> Oryza.</v>
          </cell>
        </row>
        <row r="5585">
          <cell r="B5585" t="str">
            <v>A0A0E0NUE3</v>
          </cell>
          <cell r="C5585" t="str">
            <v xml:space="preserve"> Oryza rufipogon (Brownbeard rice) (Asian wild rice).</v>
          </cell>
          <cell r="E5585" t="str">
            <v xml:space="preserve"> NCBI_TaxID=4529 {ECO:0000313|EnsemblPlants:ORUFI03G16260.1, ECO:0000313|Proteomes:UP000008022};</v>
          </cell>
          <cell r="G5585" t="str">
            <v>Eukaryota</v>
          </cell>
          <cell r="H5585" t="str">
            <v xml:space="preserve"> Viridiplantae</v>
          </cell>
          <cell r="I5585" t="str">
            <v xml:space="preserve"> Streptophyta</v>
          </cell>
          <cell r="J5585" t="str">
            <v xml:space="preserve"> Embryophyta</v>
          </cell>
          <cell r="K5585" t="str">
            <v xml:space="preserve"> Tracheophyta</v>
          </cell>
          <cell r="L5585" t="str">
            <v>Spermatophyta</v>
          </cell>
          <cell r="M5585" t="str">
            <v xml:space="preserve"> Magnoliophyta</v>
          </cell>
          <cell r="N5585" t="str">
            <v xml:space="preserve"> Liliopsida</v>
          </cell>
          <cell r="O5585" t="str">
            <v xml:space="preserve"> Poales</v>
          </cell>
          <cell r="P5585" t="str">
            <v xml:space="preserve"> Poaceae</v>
          </cell>
          <cell r="Q5585" t="str">
            <v xml:space="preserve"> BOP clade</v>
          </cell>
          <cell r="R5585" t="str">
            <v>Oryzoideae</v>
          </cell>
          <cell r="S5585" t="str">
            <v xml:space="preserve"> Oryzeae</v>
          </cell>
          <cell r="T5585" t="str">
            <v xml:space="preserve"> Oryzinae</v>
          </cell>
          <cell r="U5585" t="str">
            <v xml:space="preserve"> Oryza.</v>
          </cell>
        </row>
        <row r="5586">
          <cell r="B5586" t="str">
            <v>A0A0E0PQG7</v>
          </cell>
          <cell r="C5586" t="str">
            <v xml:space="preserve"> Oryza rufipogon (Brownbeard rice) (Asian wild rice).</v>
          </cell>
          <cell r="E5586" t="str">
            <v xml:space="preserve"> NCBI_TaxID=4529 {ECO:0000313|EnsemblPlants:ORUFI05G25580.1, ECO:0000313|Proteomes:UP000008022};</v>
          </cell>
          <cell r="G5586" t="str">
            <v>Eukaryota</v>
          </cell>
          <cell r="H5586" t="str">
            <v xml:space="preserve"> Viridiplantae</v>
          </cell>
          <cell r="I5586" t="str">
            <v xml:space="preserve"> Streptophyta</v>
          </cell>
          <cell r="J5586" t="str">
            <v xml:space="preserve"> Embryophyta</v>
          </cell>
          <cell r="K5586" t="str">
            <v xml:space="preserve"> Tracheophyta</v>
          </cell>
          <cell r="L5586" t="str">
            <v>Spermatophyta</v>
          </cell>
          <cell r="M5586" t="str">
            <v xml:space="preserve"> Magnoliophyta</v>
          </cell>
          <cell r="N5586" t="str">
            <v xml:space="preserve"> Liliopsida</v>
          </cell>
          <cell r="O5586" t="str">
            <v xml:space="preserve"> Poales</v>
          </cell>
          <cell r="P5586" t="str">
            <v xml:space="preserve"> Poaceae</v>
          </cell>
          <cell r="Q5586" t="str">
            <v xml:space="preserve"> BOP clade</v>
          </cell>
          <cell r="R5586" t="str">
            <v>Oryzoideae</v>
          </cell>
          <cell r="S5586" t="str">
            <v xml:space="preserve"> Oryzeae</v>
          </cell>
          <cell r="T5586" t="str">
            <v xml:space="preserve"> Oryzinae</v>
          </cell>
          <cell r="U5586" t="str">
            <v xml:space="preserve"> Oryza.</v>
          </cell>
        </row>
        <row r="5587">
          <cell r="B5587" t="str">
            <v>A0A0E0PQG8</v>
          </cell>
          <cell r="C5587" t="str">
            <v xml:space="preserve"> Oryza rufipogon (Brownbeard rice) (Asian wild rice).</v>
          </cell>
          <cell r="E5587" t="str">
            <v xml:space="preserve"> NCBI_TaxID=4529 {ECO:0000313|EnsemblPlants:ORUFI05G25580.2, ECO:0000313|Proteomes:UP000008022};</v>
          </cell>
          <cell r="G5587" t="str">
            <v>Eukaryota</v>
          </cell>
          <cell r="H5587" t="str">
            <v xml:space="preserve"> Viridiplantae</v>
          </cell>
          <cell r="I5587" t="str">
            <v xml:space="preserve"> Streptophyta</v>
          </cell>
          <cell r="J5587" t="str">
            <v xml:space="preserve"> Embryophyta</v>
          </cell>
          <cell r="K5587" t="str">
            <v xml:space="preserve"> Tracheophyta</v>
          </cell>
          <cell r="L5587" t="str">
            <v>Spermatophyta</v>
          </cell>
          <cell r="M5587" t="str">
            <v xml:space="preserve"> Magnoliophyta</v>
          </cell>
          <cell r="N5587" t="str">
            <v xml:space="preserve"> Liliopsida</v>
          </cell>
          <cell r="O5587" t="str">
            <v xml:space="preserve"> Poales</v>
          </cell>
          <cell r="P5587" t="str">
            <v xml:space="preserve"> Poaceae</v>
          </cell>
          <cell r="Q5587" t="str">
            <v xml:space="preserve"> BOP clade</v>
          </cell>
          <cell r="R5587" t="str">
            <v>Oryzoideae</v>
          </cell>
          <cell r="S5587" t="str">
            <v xml:space="preserve"> Oryzeae</v>
          </cell>
          <cell r="T5587" t="str">
            <v xml:space="preserve"> Oryzinae</v>
          </cell>
          <cell r="U5587" t="str">
            <v xml:space="preserve"> Oryza.</v>
          </cell>
        </row>
        <row r="5588">
          <cell r="B5588" t="str">
            <v>A0A0E0QQC3</v>
          </cell>
          <cell r="C5588" t="str">
            <v xml:space="preserve"> Oryza rufipogon (Brownbeard rice) (Asian wild rice).</v>
          </cell>
          <cell r="E5588" t="str">
            <v xml:space="preserve"> NCBI_TaxID=4529 {ECO:0000313|EnsemblPlants:ORUFI09G07840.1, ECO:0000313|Proteomes:UP000008022};</v>
          </cell>
          <cell r="G5588" t="str">
            <v>Eukaryota</v>
          </cell>
          <cell r="H5588" t="str">
            <v xml:space="preserve"> Viridiplantae</v>
          </cell>
          <cell r="I5588" t="str">
            <v xml:space="preserve"> Streptophyta</v>
          </cell>
          <cell r="J5588" t="str">
            <v xml:space="preserve"> Embryophyta</v>
          </cell>
          <cell r="K5588" t="str">
            <v xml:space="preserve"> Tracheophyta</v>
          </cell>
          <cell r="L5588" t="str">
            <v>Spermatophyta</v>
          </cell>
          <cell r="M5588" t="str">
            <v xml:space="preserve"> Magnoliophyta</v>
          </cell>
          <cell r="N5588" t="str">
            <v xml:space="preserve"> Liliopsida</v>
          </cell>
          <cell r="O5588" t="str">
            <v xml:space="preserve"> Poales</v>
          </cell>
          <cell r="P5588" t="str">
            <v xml:space="preserve"> Poaceae</v>
          </cell>
          <cell r="Q5588" t="str">
            <v xml:space="preserve"> BOP clade</v>
          </cell>
          <cell r="R5588" t="str">
            <v>Oryzoideae</v>
          </cell>
          <cell r="S5588" t="str">
            <v xml:space="preserve"> Oryzeae</v>
          </cell>
          <cell r="T5588" t="str">
            <v xml:space="preserve"> Oryzinae</v>
          </cell>
          <cell r="U5588" t="str">
            <v xml:space="preserve"> Oryza.</v>
          </cell>
        </row>
        <row r="5589">
          <cell r="B5589" t="str">
            <v>A0A0E0QQC4</v>
          </cell>
          <cell r="C5589" t="str">
            <v xml:space="preserve"> Oryza rufipogon (Brownbeard rice) (Asian wild rice).</v>
          </cell>
          <cell r="E5589" t="str">
            <v xml:space="preserve"> NCBI_TaxID=4529 {ECO:0000313|EnsemblPlants:ORUFI09G07840.2, ECO:0000313|Proteomes:UP000008022};</v>
          </cell>
          <cell r="G5589" t="str">
            <v>Eukaryota</v>
          </cell>
          <cell r="H5589" t="str">
            <v xml:space="preserve"> Viridiplantae</v>
          </cell>
          <cell r="I5589" t="str">
            <v xml:space="preserve"> Streptophyta</v>
          </cell>
          <cell r="J5589" t="str">
            <v xml:space="preserve"> Embryophyta</v>
          </cell>
          <cell r="K5589" t="str">
            <v xml:space="preserve"> Tracheophyta</v>
          </cell>
          <cell r="L5589" t="str">
            <v>Spermatophyta</v>
          </cell>
          <cell r="M5589" t="str">
            <v xml:space="preserve"> Magnoliophyta</v>
          </cell>
          <cell r="N5589" t="str">
            <v xml:space="preserve"> Liliopsida</v>
          </cell>
          <cell r="O5589" t="str">
            <v xml:space="preserve"> Poales</v>
          </cell>
          <cell r="P5589" t="str">
            <v xml:space="preserve"> Poaceae</v>
          </cell>
          <cell r="Q5589" t="str">
            <v xml:space="preserve"> BOP clade</v>
          </cell>
          <cell r="R5589" t="str">
            <v>Oryzoideae</v>
          </cell>
          <cell r="S5589" t="str">
            <v xml:space="preserve"> Oryzeae</v>
          </cell>
          <cell r="T5589" t="str">
            <v xml:space="preserve"> Oryzinae</v>
          </cell>
          <cell r="U5589" t="str">
            <v xml:space="preserve"> Oryza.</v>
          </cell>
        </row>
        <row r="5590">
          <cell r="B5590" t="str">
            <v>A0A0E9NFU5</v>
          </cell>
          <cell r="C5590" t="str">
            <v xml:space="preserve"> Saitoella complicata NRRL Y-17804.</v>
          </cell>
          <cell r="E5590" t="str">
            <v xml:space="preserve"> NCBI_TaxID=698492 {ECO:0000313|EMBL:GAO48709.1, ECO:0000313|Proteomes:UP000033140};</v>
          </cell>
          <cell r="G5590" t="str">
            <v>Eukaryota</v>
          </cell>
          <cell r="H5590" t="str">
            <v xml:space="preserve"> Fungi</v>
          </cell>
          <cell r="I5590" t="str">
            <v xml:space="preserve"> Dikarya</v>
          </cell>
          <cell r="J5590" t="str">
            <v xml:space="preserve"> Ascomycota</v>
          </cell>
          <cell r="K5590" t="str">
            <v xml:space="preserve"> Taphrinomycotina</v>
          </cell>
          <cell r="L5590" t="str">
            <v>Taphrinomycotina incertae sedis</v>
          </cell>
          <cell r="M5590" t="str">
            <v xml:space="preserve"> Saitoella.</v>
          </cell>
        </row>
        <row r="5591">
          <cell r="B5591" t="str">
            <v>A0A0F0ICH5</v>
          </cell>
          <cell r="C5591" t="str">
            <v xml:space="preserve"> Aspergillus parasiticus (strain ATCC 56775 / NRRL 5862 / SRRC 143 / SU-1).</v>
          </cell>
          <cell r="E5591" t="str">
            <v xml:space="preserve"> NCBI_TaxID=1403190 {ECO:0000313|EMBL:KJK64442.1, ECO:0000313|Proteomes:UP000033540};</v>
          </cell>
          <cell r="G5591" t="str">
            <v>Eukaryota</v>
          </cell>
          <cell r="H5591" t="str">
            <v xml:space="preserve"> Fungi</v>
          </cell>
          <cell r="I5591" t="str">
            <v xml:space="preserve"> Dikarya</v>
          </cell>
          <cell r="J5591" t="str">
            <v xml:space="preserve"> Ascomycota</v>
          </cell>
          <cell r="K5591" t="str">
            <v xml:space="preserve"> Pezizomycotina</v>
          </cell>
          <cell r="L5591" t="str">
            <v xml:space="preserve"> Eurotiomycetes</v>
          </cell>
          <cell r="M5591" t="str">
            <v>Eurotiomycetidae</v>
          </cell>
          <cell r="N5591" t="str">
            <v xml:space="preserve"> Eurotiales</v>
          </cell>
          <cell r="O5591" t="str">
            <v xml:space="preserve"> Aspergillaceae</v>
          </cell>
          <cell r="P5591" t="str">
            <v xml:space="preserve"> Aspergillus.</v>
          </cell>
        </row>
        <row r="5592">
          <cell r="B5592" t="str">
            <v>A0A0F0IIJ2</v>
          </cell>
          <cell r="C5592" t="str">
            <v xml:space="preserve"> Aspergillus parasiticus (strain ATCC 56775 / NRRL 5862 / SRRC 143 / SU-1).</v>
          </cell>
          <cell r="E5592" t="str">
            <v xml:space="preserve"> NCBI_TaxID=1403190 {ECO:0000313|EMBL:KJK66981.1, ECO:0000313|Proteomes:UP000033540};</v>
          </cell>
          <cell r="G5592" t="str">
            <v>Eukaryota</v>
          </cell>
          <cell r="H5592" t="str">
            <v xml:space="preserve"> Fungi</v>
          </cell>
          <cell r="I5592" t="str">
            <v xml:space="preserve"> Dikarya</v>
          </cell>
          <cell r="J5592" t="str">
            <v xml:space="preserve"> Ascomycota</v>
          </cell>
          <cell r="K5592" t="str">
            <v xml:space="preserve"> Pezizomycotina</v>
          </cell>
          <cell r="L5592" t="str">
            <v xml:space="preserve"> Eurotiomycetes</v>
          </cell>
          <cell r="M5592" t="str">
            <v>Eurotiomycetidae</v>
          </cell>
          <cell r="N5592" t="str">
            <v xml:space="preserve"> Eurotiales</v>
          </cell>
          <cell r="O5592" t="str">
            <v xml:space="preserve"> Aspergillaceae</v>
          </cell>
          <cell r="P5592" t="str">
            <v xml:space="preserve"> Aspergillus.</v>
          </cell>
        </row>
        <row r="5593">
          <cell r="B5593" t="str">
            <v>A0A0F4GBW5</v>
          </cell>
          <cell r="C5593" t="str">
            <v xml:space="preserve"> Zymoseptoria brevis.</v>
          </cell>
          <cell r="E5593" t="str">
            <v xml:space="preserve"> NCBI_TaxID=1047168 {ECO:0000313|EMBL:KJX94834.1, ECO:0000313|Proteomes:UP000033647};</v>
          </cell>
          <cell r="G5593" t="str">
            <v>Eukaryota</v>
          </cell>
          <cell r="H5593" t="str">
            <v xml:space="preserve"> Fungi</v>
          </cell>
          <cell r="I5593" t="str">
            <v xml:space="preserve"> Dikarya</v>
          </cell>
          <cell r="J5593" t="str">
            <v xml:space="preserve"> Ascomycota</v>
          </cell>
          <cell r="K5593" t="str">
            <v xml:space="preserve"> Pezizomycotina</v>
          </cell>
          <cell r="L5593" t="str">
            <v>Dothideomycetes</v>
          </cell>
          <cell r="M5593" t="str">
            <v xml:space="preserve"> Dothideomycetidae</v>
          </cell>
          <cell r="N5593" t="str">
            <v xml:space="preserve"> Capnodiales</v>
          </cell>
          <cell r="O5593" t="str">
            <v xml:space="preserve"> Mycosphaerellaceae</v>
          </cell>
          <cell r="P5593" t="str">
            <v>Zymoseptoria.</v>
          </cell>
        </row>
        <row r="5594">
          <cell r="B5594" t="str">
            <v>A0A0F4GP69</v>
          </cell>
          <cell r="C5594" t="str">
            <v xml:space="preserve"> Zymoseptoria brevis.</v>
          </cell>
          <cell r="E5594" t="str">
            <v xml:space="preserve"> NCBI_TaxID=1047168 {ECO:0000313|EMBL:KJX99206.1, ECO:0000313|Proteomes:UP000033647};</v>
          </cell>
          <cell r="G5594" t="str">
            <v>Eukaryota</v>
          </cell>
          <cell r="H5594" t="str">
            <v xml:space="preserve"> Fungi</v>
          </cell>
          <cell r="I5594" t="str">
            <v xml:space="preserve"> Dikarya</v>
          </cell>
          <cell r="J5594" t="str">
            <v xml:space="preserve"> Ascomycota</v>
          </cell>
          <cell r="K5594" t="str">
            <v xml:space="preserve"> Pezizomycotina</v>
          </cell>
          <cell r="L5594" t="str">
            <v>Dothideomycetes</v>
          </cell>
          <cell r="M5594" t="str">
            <v xml:space="preserve"> Dothideomycetidae</v>
          </cell>
          <cell r="N5594" t="str">
            <v xml:space="preserve"> Capnodiales</v>
          </cell>
          <cell r="O5594" t="str">
            <v xml:space="preserve"> Mycosphaerellaceae</v>
          </cell>
          <cell r="P5594" t="str">
            <v>Zymoseptoria.</v>
          </cell>
        </row>
        <row r="5595">
          <cell r="B5595" t="str">
            <v>A0A0F4YHV6</v>
          </cell>
          <cell r="C5595" t="str">
            <v xml:space="preserve"> Rasamsonia emersonii CBS 393.64.</v>
          </cell>
          <cell r="E5595" t="str">
            <v xml:space="preserve"> NCBI_TaxID=1408163 {ECO:0000313|EMBL:KKA17680.1, ECO:0000313|Proteomes:UP000053958};</v>
          </cell>
          <cell r="G5595" t="str">
            <v>Eukaryota</v>
          </cell>
          <cell r="H5595" t="str">
            <v xml:space="preserve"> Fungi</v>
          </cell>
          <cell r="I5595" t="str">
            <v xml:space="preserve"> Dikarya</v>
          </cell>
          <cell r="J5595" t="str">
            <v xml:space="preserve"> Ascomycota</v>
          </cell>
          <cell r="K5595" t="str">
            <v xml:space="preserve"> Pezizomycotina</v>
          </cell>
          <cell r="L5595" t="str">
            <v xml:space="preserve"> Eurotiomycetes</v>
          </cell>
          <cell r="M5595" t="str">
            <v>Eurotiomycetidae</v>
          </cell>
          <cell r="N5595" t="str">
            <v xml:space="preserve"> Eurotiales</v>
          </cell>
          <cell r="O5595" t="str">
            <v xml:space="preserve"> Trichocomaceae</v>
          </cell>
          <cell r="P5595" t="str">
            <v xml:space="preserve"> Rasamsonia.</v>
          </cell>
        </row>
        <row r="5596">
          <cell r="B5596" t="str">
            <v>A0A0F4YQA9</v>
          </cell>
          <cell r="C5596" t="str">
            <v xml:space="preserve"> Rasamsonia emersonii CBS 393.64.</v>
          </cell>
          <cell r="E5596" t="str">
            <v xml:space="preserve"> NCBI_TaxID=1408163 {ECO:0000313|EMBL:KKA20467.1, ECO:0000313|Proteomes:UP000053958};</v>
          </cell>
          <cell r="G5596" t="str">
            <v>Eukaryota</v>
          </cell>
          <cell r="H5596" t="str">
            <v xml:space="preserve"> Fungi</v>
          </cell>
          <cell r="I5596" t="str">
            <v xml:space="preserve"> Dikarya</v>
          </cell>
          <cell r="J5596" t="str">
            <v xml:space="preserve"> Ascomycota</v>
          </cell>
          <cell r="K5596" t="str">
            <v xml:space="preserve"> Pezizomycotina</v>
          </cell>
          <cell r="L5596" t="str">
            <v xml:space="preserve"> Eurotiomycetes</v>
          </cell>
          <cell r="M5596" t="str">
            <v>Eurotiomycetidae</v>
          </cell>
          <cell r="N5596" t="str">
            <v xml:space="preserve"> Eurotiales</v>
          </cell>
          <cell r="O5596" t="str">
            <v xml:space="preserve"> Trichocomaceae</v>
          </cell>
          <cell r="P5596" t="str">
            <v xml:space="preserve"> Rasamsonia.</v>
          </cell>
        </row>
        <row r="5597">
          <cell r="B5597" t="str">
            <v>A0A0F4ZE30</v>
          </cell>
          <cell r="C5597" t="str">
            <v xml:space="preserve"> Thielaviopsis punctulata.</v>
          </cell>
          <cell r="E5597" t="str">
            <v xml:space="preserve"> NCBI_TaxID=72032 {ECO:0000313|EMBL:KKA28480.1, ECO:0000313|Proteomes:UP000033483};</v>
          </cell>
          <cell r="G5597" t="str">
            <v>Eukaryota</v>
          </cell>
          <cell r="H5597" t="str">
            <v xml:space="preserve"> Fungi</v>
          </cell>
          <cell r="I5597" t="str">
            <v xml:space="preserve"> Dikarya</v>
          </cell>
          <cell r="J5597" t="str">
            <v xml:space="preserve"> Ascomycota</v>
          </cell>
          <cell r="K5597" t="str">
            <v xml:space="preserve"> Pezizomycotina</v>
          </cell>
          <cell r="L5597" t="str">
            <v>Sordariomycetes</v>
          </cell>
          <cell r="M5597" t="str">
            <v xml:space="preserve"> Hypocreomycetidae</v>
          </cell>
          <cell r="N5597" t="str">
            <v xml:space="preserve"> Microascales</v>
          </cell>
          <cell r="O5597" t="str">
            <v xml:space="preserve"> Ceratocystidaceae</v>
          </cell>
          <cell r="P5597" t="str">
            <v>Thielaviopsis.</v>
          </cell>
        </row>
        <row r="5598">
          <cell r="B5598" t="str">
            <v>A0A0F4ZFN3</v>
          </cell>
          <cell r="C5598" t="str">
            <v xml:space="preserve"> Thielaviopsis punctulata.</v>
          </cell>
          <cell r="E5598" t="str">
            <v xml:space="preserve"> NCBI_TaxID=72032 {ECO:0000313|EMBL:KKA29404.1, ECO:0000313|Proteomes:UP000033483};</v>
          </cell>
          <cell r="G5598" t="str">
            <v>Eukaryota</v>
          </cell>
          <cell r="H5598" t="str">
            <v xml:space="preserve"> Fungi</v>
          </cell>
          <cell r="I5598" t="str">
            <v xml:space="preserve"> Dikarya</v>
          </cell>
          <cell r="J5598" t="str">
            <v xml:space="preserve"> Ascomycota</v>
          </cell>
          <cell r="K5598" t="str">
            <v xml:space="preserve"> Pezizomycotina</v>
          </cell>
          <cell r="L5598" t="str">
            <v>Sordariomycetes</v>
          </cell>
          <cell r="M5598" t="str">
            <v xml:space="preserve"> Hypocreomycetidae</v>
          </cell>
          <cell r="N5598" t="str">
            <v xml:space="preserve"> Microascales</v>
          </cell>
          <cell r="O5598" t="str">
            <v xml:space="preserve"> Ceratocystidaceae</v>
          </cell>
          <cell r="P5598" t="str">
            <v>Thielaviopsis.</v>
          </cell>
        </row>
        <row r="5599">
          <cell r="B5599" t="str">
            <v>A0A0F4ZFV8</v>
          </cell>
          <cell r="C5599" t="str">
            <v xml:space="preserve"> Thielaviopsis punctulata.</v>
          </cell>
          <cell r="E5599" t="str">
            <v xml:space="preserve"> NCBI_TaxID=72032 {ECO:0000313|EMBL:KKA29402.1, ECO:0000313|Proteomes:UP000033483};</v>
          </cell>
          <cell r="G5599" t="str">
            <v>Eukaryota</v>
          </cell>
          <cell r="H5599" t="str">
            <v xml:space="preserve"> Fungi</v>
          </cell>
          <cell r="I5599" t="str">
            <v xml:space="preserve"> Dikarya</v>
          </cell>
          <cell r="J5599" t="str">
            <v xml:space="preserve"> Ascomycota</v>
          </cell>
          <cell r="K5599" t="str">
            <v xml:space="preserve"> Pezizomycotina</v>
          </cell>
          <cell r="L5599" t="str">
            <v>Sordariomycetes</v>
          </cell>
          <cell r="M5599" t="str">
            <v xml:space="preserve"> Hypocreomycetidae</v>
          </cell>
          <cell r="N5599" t="str">
            <v xml:space="preserve"> Microascales</v>
          </cell>
          <cell r="O5599" t="str">
            <v xml:space="preserve"> Ceratocystidaceae</v>
          </cell>
          <cell r="P5599" t="str">
            <v>Thielaviopsis.</v>
          </cell>
        </row>
        <row r="5600">
          <cell r="B5600" t="str">
            <v>A0A0F7TZA6</v>
          </cell>
          <cell r="C5600" t="str">
            <v xml:space="preserve"> Penicillium brasilianum.</v>
          </cell>
          <cell r="E5600" t="str">
            <v xml:space="preserve"> NCBI_TaxID=104259 {ECO:0000313|EMBL:CEJ62039.1, ECO:0000313|Proteomes:UP000042958};</v>
          </cell>
          <cell r="G5600" t="str">
            <v>Eukaryota</v>
          </cell>
          <cell r="H5600" t="str">
            <v xml:space="preserve"> Fungi</v>
          </cell>
          <cell r="I5600" t="str">
            <v xml:space="preserve"> Dikarya</v>
          </cell>
          <cell r="J5600" t="str">
            <v xml:space="preserve"> Ascomycota</v>
          </cell>
          <cell r="K5600" t="str">
            <v xml:space="preserve"> Pezizomycotina</v>
          </cell>
          <cell r="L5600" t="str">
            <v xml:space="preserve"> Eurotiomycetes</v>
          </cell>
          <cell r="M5600" t="str">
            <v>Eurotiomycetidae</v>
          </cell>
          <cell r="N5600" t="str">
            <v xml:space="preserve"> Eurotiales</v>
          </cell>
          <cell r="O5600" t="str">
            <v xml:space="preserve"> Aspergillaceae</v>
          </cell>
          <cell r="P5600" t="str">
            <v xml:space="preserve"> Penicillium.</v>
          </cell>
        </row>
        <row r="5601">
          <cell r="B5601" t="str">
            <v>A0A0F7VEV9</v>
          </cell>
          <cell r="C5601" t="str">
            <v xml:space="preserve"> Penicillium brasilianum.</v>
          </cell>
          <cell r="E5601" t="str">
            <v xml:space="preserve"> NCBI_TaxID=104259 {ECO:0000313|EMBL:CEO58460.1, ECO:0000313|Proteomes:UP000042958};</v>
          </cell>
          <cell r="G5601" t="str">
            <v>Eukaryota</v>
          </cell>
          <cell r="H5601" t="str">
            <v xml:space="preserve"> Fungi</v>
          </cell>
          <cell r="I5601" t="str">
            <v xml:space="preserve"> Dikarya</v>
          </cell>
          <cell r="J5601" t="str">
            <v xml:space="preserve"> Ascomycota</v>
          </cell>
          <cell r="K5601" t="str">
            <v xml:space="preserve"> Pezizomycotina</v>
          </cell>
          <cell r="L5601" t="str">
            <v xml:space="preserve"> Eurotiomycetes</v>
          </cell>
          <cell r="M5601" t="str">
            <v>Eurotiomycetidae</v>
          </cell>
          <cell r="N5601" t="str">
            <v xml:space="preserve"> Eurotiales</v>
          </cell>
          <cell r="O5601" t="str">
            <v xml:space="preserve"> Aspergillaceae</v>
          </cell>
          <cell r="P5601" t="str">
            <v xml:space="preserve"> Penicillium.</v>
          </cell>
        </row>
        <row r="5602">
          <cell r="B5602" t="str">
            <v>A0A0F8A4U6</v>
          </cell>
          <cell r="C5602" t="str">
            <v xml:space="preserve"> Hirsutella minnesotensis 3608.</v>
          </cell>
          <cell r="E5602" t="str">
            <v xml:space="preserve"> NCBI_TaxID=1043627 {ECO:0000313|EMBL:KJZ74194.1, ECO:0000313|Proteomes:UP000054481};</v>
          </cell>
          <cell r="G5602" t="str">
            <v>Eukaryota</v>
          </cell>
          <cell r="H5602" t="str">
            <v xml:space="preserve"> Fungi</v>
          </cell>
          <cell r="I5602" t="str">
            <v xml:space="preserve"> Dikarya</v>
          </cell>
          <cell r="J5602" t="str">
            <v xml:space="preserve"> Ascomycota</v>
          </cell>
          <cell r="K5602" t="str">
            <v xml:space="preserve"> Pezizomycotina</v>
          </cell>
          <cell r="L5602" t="str">
            <v>Sordariomycetes</v>
          </cell>
          <cell r="M5602" t="str">
            <v xml:space="preserve"> Hypocreomycetidae</v>
          </cell>
          <cell r="N5602" t="str">
            <v xml:space="preserve"> Hypocreales</v>
          </cell>
          <cell r="O5602" t="str">
            <v xml:space="preserve"> Ophiocordycipitaceae</v>
          </cell>
          <cell r="P5602" t="str">
            <v>Hirsutella.</v>
          </cell>
        </row>
        <row r="5603">
          <cell r="B5603" t="str">
            <v>A0A0F8AP14</v>
          </cell>
          <cell r="C5603" t="str">
            <v xml:space="preserve"> Larimichthys crocea (Large yellow croaker) (Pseudosciaena crocea).</v>
          </cell>
          <cell r="E5603" t="str">
            <v xml:space="preserve"> NCBI_TaxID=215358 {ECO:0000313|EMBL:KKF25202.1, ECO:0000313|Proteomes:UP000054355};</v>
          </cell>
          <cell r="G5603" t="str">
            <v>Eukaryota</v>
          </cell>
          <cell r="H5603" t="str">
            <v xml:space="preserve"> Metazoa</v>
          </cell>
          <cell r="I5603" t="str">
            <v xml:space="preserve"> Chordata</v>
          </cell>
          <cell r="J5603" t="str">
            <v xml:space="preserve"> Craniata</v>
          </cell>
          <cell r="K5603" t="str">
            <v xml:space="preserve"> Vertebrata</v>
          </cell>
          <cell r="L5603" t="str">
            <v xml:space="preserve"> Euteleostomi</v>
          </cell>
          <cell r="M5603" t="str">
            <v>Actinopterygii</v>
          </cell>
          <cell r="N5603" t="str">
            <v xml:space="preserve"> Neopterygii</v>
          </cell>
          <cell r="O5603" t="str">
            <v xml:space="preserve"> Teleostei</v>
          </cell>
          <cell r="P5603" t="str">
            <v xml:space="preserve"> Neoteleostei</v>
          </cell>
          <cell r="Q5603" t="str">
            <v xml:space="preserve"> Acanthomorphata</v>
          </cell>
          <cell r="R5603" t="str">
            <v>Eupercaria</v>
          </cell>
          <cell r="S5603" t="str">
            <v xml:space="preserve"> Sciaenidae</v>
          </cell>
          <cell r="T5603" t="str">
            <v xml:space="preserve"> Larimichthys.</v>
          </cell>
        </row>
        <row r="5604">
          <cell r="B5604" t="str">
            <v>A0A0F8B2R3</v>
          </cell>
          <cell r="C5604" t="str">
            <v xml:space="preserve"> Ceratocystis fimbriata f. sp. platani.</v>
          </cell>
          <cell r="E5604" t="str">
            <v xml:space="preserve"> NCBI_TaxID=88771 {ECO:0000313|EMBL:KKF94195.1, ECO:0000313|Proteomes:UP000034841};</v>
          </cell>
          <cell r="G5604" t="str">
            <v>Eukaryota</v>
          </cell>
          <cell r="H5604" t="str">
            <v xml:space="preserve"> Fungi</v>
          </cell>
          <cell r="I5604" t="str">
            <v xml:space="preserve"> Dikarya</v>
          </cell>
          <cell r="J5604" t="str">
            <v xml:space="preserve"> Ascomycota</v>
          </cell>
          <cell r="K5604" t="str">
            <v xml:space="preserve"> Pezizomycotina</v>
          </cell>
          <cell r="L5604" t="str">
            <v>Sordariomycetes</v>
          </cell>
          <cell r="M5604" t="str">
            <v xml:space="preserve"> Hypocreomycetidae</v>
          </cell>
          <cell r="N5604" t="str">
            <v xml:space="preserve"> Microascales</v>
          </cell>
          <cell r="O5604" t="str">
            <v xml:space="preserve"> Ceratocystidaceae</v>
          </cell>
          <cell r="P5604" t="str">
            <v>Ceratocystis.</v>
          </cell>
        </row>
        <row r="5605">
          <cell r="B5605" t="str">
            <v>A0A0F8CBX3</v>
          </cell>
          <cell r="C5605" t="str">
            <v xml:space="preserve"> Larimichthys crocea (Large yellow croaker) (Pseudosciaena crocea).</v>
          </cell>
          <cell r="E5605" t="str">
            <v xml:space="preserve"> NCBI_TaxID=215358 {ECO:0000313|EMBL:KKF29173.1, ECO:0000313|Proteomes:UP000054355};</v>
          </cell>
          <cell r="G5605" t="str">
            <v>Eukaryota</v>
          </cell>
          <cell r="H5605" t="str">
            <v xml:space="preserve"> Metazoa</v>
          </cell>
          <cell r="I5605" t="str">
            <v xml:space="preserve"> Chordata</v>
          </cell>
          <cell r="J5605" t="str">
            <v xml:space="preserve"> Craniata</v>
          </cell>
          <cell r="K5605" t="str">
            <v xml:space="preserve"> Vertebrata</v>
          </cell>
          <cell r="L5605" t="str">
            <v xml:space="preserve"> Euteleostomi</v>
          </cell>
          <cell r="M5605" t="str">
            <v>Actinopterygii</v>
          </cell>
          <cell r="N5605" t="str">
            <v xml:space="preserve"> Neopterygii</v>
          </cell>
          <cell r="O5605" t="str">
            <v xml:space="preserve"> Teleostei</v>
          </cell>
          <cell r="P5605" t="str">
            <v xml:space="preserve"> Neoteleostei</v>
          </cell>
          <cell r="Q5605" t="str">
            <v xml:space="preserve"> Acanthomorphata</v>
          </cell>
          <cell r="R5605" t="str">
            <v>Eupercaria</v>
          </cell>
          <cell r="S5605" t="str">
            <v xml:space="preserve"> Sciaenidae</v>
          </cell>
          <cell r="T5605" t="str">
            <v xml:space="preserve"> Larimichthys.</v>
          </cell>
        </row>
        <row r="5606">
          <cell r="B5606" t="str">
            <v>A0A0F8D485</v>
          </cell>
          <cell r="C5606" t="str">
            <v xml:space="preserve"> Ceratocystis fimbriata f. sp. platani.</v>
          </cell>
          <cell r="E5606" t="str">
            <v xml:space="preserve"> NCBI_TaxID=88771 {ECO:0000313|EMBL:KKF97517.1, ECO:0000313|Proteomes:UP000034841};</v>
          </cell>
          <cell r="G5606" t="str">
            <v>Eukaryota</v>
          </cell>
          <cell r="H5606" t="str">
            <v xml:space="preserve"> Fungi</v>
          </cell>
          <cell r="I5606" t="str">
            <v xml:space="preserve"> Dikarya</v>
          </cell>
          <cell r="J5606" t="str">
            <v xml:space="preserve"> Ascomycota</v>
          </cell>
          <cell r="K5606" t="str">
            <v xml:space="preserve"> Pezizomycotina</v>
          </cell>
          <cell r="L5606" t="str">
            <v>Sordariomycetes</v>
          </cell>
          <cell r="M5606" t="str">
            <v xml:space="preserve"> Hypocreomycetidae</v>
          </cell>
          <cell r="N5606" t="str">
            <v xml:space="preserve"> Microascales</v>
          </cell>
          <cell r="O5606" t="str">
            <v xml:space="preserve"> Ceratocystidaceae</v>
          </cell>
          <cell r="P5606" t="str">
            <v>Ceratocystis.</v>
          </cell>
        </row>
        <row r="5607">
          <cell r="B5607" t="str">
            <v>A0A0F8WPS7</v>
          </cell>
          <cell r="C5607" t="str">
            <v xml:space="preserve"> Aspergillus rambellii.</v>
          </cell>
          <cell r="E5607" t="str">
            <v xml:space="preserve"> NCBI_TaxID=308745 {ECO:0000313|EMBL:KKK13277.1, ECO:0000313|Proteomes:UP000034291};</v>
          </cell>
          <cell r="G5607" t="str">
            <v>Eukaryota</v>
          </cell>
          <cell r="H5607" t="str">
            <v xml:space="preserve"> Fungi</v>
          </cell>
          <cell r="I5607" t="str">
            <v xml:space="preserve"> Dikarya</v>
          </cell>
          <cell r="J5607" t="str">
            <v xml:space="preserve"> Ascomycota</v>
          </cell>
          <cell r="K5607" t="str">
            <v xml:space="preserve"> Pezizomycotina</v>
          </cell>
          <cell r="L5607" t="str">
            <v xml:space="preserve"> Eurotiomycetes</v>
          </cell>
          <cell r="M5607" t="str">
            <v>Eurotiomycetidae</v>
          </cell>
          <cell r="N5607" t="str">
            <v xml:space="preserve"> Eurotiales</v>
          </cell>
          <cell r="O5607" t="str">
            <v xml:space="preserve"> Aspergillaceae</v>
          </cell>
          <cell r="P5607" t="str">
            <v xml:space="preserve"> Aspergillus.</v>
          </cell>
        </row>
        <row r="5608">
          <cell r="B5608" t="str">
            <v>A0A0F8WYG8</v>
          </cell>
          <cell r="C5608" t="str">
            <v xml:space="preserve"> Aspergillus rambellii.</v>
          </cell>
          <cell r="E5608" t="str">
            <v xml:space="preserve"> NCBI_TaxID=308745 {ECO:0000313|EMBL:KKK22555.1, ECO:0000313|Proteomes:UP000034291};</v>
          </cell>
          <cell r="G5608" t="str">
            <v>Eukaryota</v>
          </cell>
          <cell r="H5608" t="str">
            <v xml:space="preserve"> Fungi</v>
          </cell>
          <cell r="I5608" t="str">
            <v xml:space="preserve"> Dikarya</v>
          </cell>
          <cell r="J5608" t="str">
            <v xml:space="preserve"> Ascomycota</v>
          </cell>
          <cell r="K5608" t="str">
            <v xml:space="preserve"> Pezizomycotina</v>
          </cell>
          <cell r="L5608" t="str">
            <v xml:space="preserve"> Eurotiomycetes</v>
          </cell>
          <cell r="M5608" t="str">
            <v>Eurotiomycetidae</v>
          </cell>
          <cell r="N5608" t="str">
            <v xml:space="preserve"> Eurotiales</v>
          </cell>
          <cell r="O5608" t="str">
            <v xml:space="preserve"> Aspergillaceae</v>
          </cell>
          <cell r="P5608" t="str">
            <v xml:space="preserve"> Aspergillus.</v>
          </cell>
        </row>
        <row r="5609">
          <cell r="B5609" t="str">
            <v>A0A0F9WUM2</v>
          </cell>
          <cell r="C5609" t="str">
            <v xml:space="preserve"> Nosema ceranae.</v>
          </cell>
          <cell r="E5609" t="str">
            <v xml:space="preserve"> NCBI_TaxID=40302 {ECO:0000313|EMBL:KKO76448.1, ECO:0000313|Proteomes:UP000034350};</v>
          </cell>
          <cell r="G5609" t="str">
            <v>Eukaryota</v>
          </cell>
          <cell r="H5609" t="str">
            <v xml:space="preserve"> Fungi</v>
          </cell>
          <cell r="I5609" t="str">
            <v xml:space="preserve"> Fungi incertae sedis</v>
          </cell>
          <cell r="J5609" t="str">
            <v xml:space="preserve"> Microsporidia</v>
          </cell>
          <cell r="K5609" t="str">
            <v xml:space="preserve"> Nosematidae</v>
          </cell>
          <cell r="L5609" t="str">
            <v>Nosema.</v>
          </cell>
        </row>
        <row r="5610">
          <cell r="B5610" t="str">
            <v>A0A0F9XK48</v>
          </cell>
          <cell r="C5610" t="str">
            <v xml:space="preserve"> Trichoderma harzianum (Hypocrea lixii).</v>
          </cell>
          <cell r="E5610" t="str">
            <v xml:space="preserve"> NCBI_TaxID=5544 {ECO:0000313|EMBL:KKP00823.1, ECO:0000313|Proteomes:UP000034112};</v>
          </cell>
          <cell r="G5610" t="str">
            <v>Eukaryota</v>
          </cell>
          <cell r="H5610" t="str">
            <v xml:space="preserve"> Fungi</v>
          </cell>
          <cell r="I5610" t="str">
            <v xml:space="preserve"> Dikarya</v>
          </cell>
          <cell r="J5610" t="str">
            <v xml:space="preserve"> Ascomycota</v>
          </cell>
          <cell r="K5610" t="str">
            <v xml:space="preserve"> Pezizomycotina</v>
          </cell>
          <cell r="L5610" t="str">
            <v>Sordariomycetes</v>
          </cell>
          <cell r="M5610" t="str">
            <v xml:space="preserve"> Hypocreomycetidae</v>
          </cell>
          <cell r="N5610" t="str">
            <v xml:space="preserve"> Hypocreales</v>
          </cell>
          <cell r="O5610" t="str">
            <v xml:space="preserve"> Hypocreaceae</v>
          </cell>
          <cell r="P5610" t="str">
            <v>Trichoderma.</v>
          </cell>
        </row>
        <row r="5611">
          <cell r="B5611" t="str">
            <v>A0A0F9XP92</v>
          </cell>
          <cell r="C5611" t="str">
            <v xml:space="preserve"> Trichoderma harzianum (Hypocrea lixii).</v>
          </cell>
          <cell r="E5611" t="str">
            <v xml:space="preserve"> NCBI_TaxID=5544 {ECO:0000313|EMBL:KKP06496.1, ECO:0000313|Proteomes:UP000034112};</v>
          </cell>
          <cell r="G5611" t="str">
            <v>Eukaryota</v>
          </cell>
          <cell r="H5611" t="str">
            <v xml:space="preserve"> Fungi</v>
          </cell>
          <cell r="I5611" t="str">
            <v xml:space="preserve"> Dikarya</v>
          </cell>
          <cell r="J5611" t="str">
            <v xml:space="preserve"> Ascomycota</v>
          </cell>
          <cell r="K5611" t="str">
            <v xml:space="preserve"> Pezizomycotina</v>
          </cell>
          <cell r="L5611" t="str">
            <v>Sordariomycetes</v>
          </cell>
          <cell r="M5611" t="str">
            <v xml:space="preserve"> Hypocreomycetidae</v>
          </cell>
          <cell r="N5611" t="str">
            <v xml:space="preserve"> Hypocreales</v>
          </cell>
          <cell r="O5611" t="str">
            <v xml:space="preserve"> Hypocreaceae</v>
          </cell>
          <cell r="P5611" t="str">
            <v>Trichoderma.</v>
          </cell>
        </row>
        <row r="5612">
          <cell r="B5612" t="str">
            <v>A0A0G2E326</v>
          </cell>
          <cell r="C5612" t="str">
            <v xml:space="preserve"> Diplodia seriata.</v>
          </cell>
          <cell r="E5612" t="str">
            <v xml:space="preserve"> NCBI_TaxID=420778 {ECO:0000313|EMBL:KKY17159.1, ECO:0000313|Proteomes:UP000034182};</v>
          </cell>
          <cell r="G5612" t="str">
            <v>Eukaryota</v>
          </cell>
          <cell r="H5612" t="str">
            <v xml:space="preserve"> Fungi</v>
          </cell>
          <cell r="I5612" t="str">
            <v xml:space="preserve"> Dikarya</v>
          </cell>
          <cell r="J5612" t="str">
            <v xml:space="preserve"> Ascomycota</v>
          </cell>
          <cell r="K5612" t="str">
            <v xml:space="preserve"> Pezizomycotina</v>
          </cell>
          <cell r="L5612" t="str">
            <v>Dothideomycetes</v>
          </cell>
          <cell r="M5612" t="str">
            <v xml:space="preserve"> Dothideomycetes incertae sedis</v>
          </cell>
          <cell r="N5612" t="str">
            <v xml:space="preserve"> Botryosphaeriales</v>
          </cell>
          <cell r="O5612" t="str">
            <v>Botryosphaeriaceae</v>
          </cell>
          <cell r="P5612" t="str">
            <v xml:space="preserve"> Diplodia.</v>
          </cell>
        </row>
        <row r="5613">
          <cell r="B5613" t="str">
            <v>A0A0G2ETM6</v>
          </cell>
          <cell r="C5613" t="str">
            <v xml:space="preserve"> Phaeomoniella chlamydospora.</v>
          </cell>
          <cell r="E5613" t="str">
            <v xml:space="preserve"> NCBI_TaxID=158046 {ECO:0000313|EMBL:KKY25549.1, ECO:0000313|Proteomes:UP000053317};</v>
          </cell>
          <cell r="G5613" t="str">
            <v>Eukaryota</v>
          </cell>
          <cell r="H5613" t="str">
            <v xml:space="preserve"> Fungi</v>
          </cell>
          <cell r="I5613" t="str">
            <v xml:space="preserve"> Dikarya</v>
          </cell>
          <cell r="J5613" t="str">
            <v xml:space="preserve"> Ascomycota</v>
          </cell>
          <cell r="K5613" t="str">
            <v xml:space="preserve"> Pezizomycotina</v>
          </cell>
          <cell r="L5613" t="str">
            <v xml:space="preserve"> Eurotiomycetes</v>
          </cell>
          <cell r="M5613" t="str">
            <v>Chaetothyriomycetidae</v>
          </cell>
          <cell r="N5613" t="str">
            <v xml:space="preserve"> Phaeomoniellales</v>
          </cell>
          <cell r="O5613" t="str">
            <v>Phaeomoniellales incertae sedis</v>
          </cell>
          <cell r="P5613" t="str">
            <v xml:space="preserve"> Phaeomoniella.</v>
          </cell>
        </row>
        <row r="5614">
          <cell r="B5614" t="str">
            <v>A0A0G2F6R3</v>
          </cell>
          <cell r="C5614" t="str">
            <v xml:space="preserve"> Diaporthe ampelina.</v>
          </cell>
          <cell r="E5614" t="str">
            <v xml:space="preserve"> NCBI_TaxID=1214573 {ECO:0000313|EMBL:KKY30382.1, ECO:0000313|Proteomes:UP000034680};</v>
          </cell>
          <cell r="G5614" t="str">
            <v>Eukaryota</v>
          </cell>
          <cell r="H5614" t="str">
            <v xml:space="preserve"> Fungi</v>
          </cell>
          <cell r="I5614" t="str">
            <v xml:space="preserve"> Dikarya</v>
          </cell>
          <cell r="J5614" t="str">
            <v xml:space="preserve"> Ascomycota</v>
          </cell>
          <cell r="K5614" t="str">
            <v xml:space="preserve"> Pezizomycotina</v>
          </cell>
          <cell r="L5614" t="str">
            <v>Sordariomycetes</v>
          </cell>
          <cell r="M5614" t="str">
            <v xml:space="preserve"> Sordariomycetidae</v>
          </cell>
          <cell r="N5614" t="str">
            <v xml:space="preserve"> Diaporthales</v>
          </cell>
          <cell r="O5614" t="str">
            <v xml:space="preserve"> Diaporthaceae</v>
          </cell>
          <cell r="P5614" t="str">
            <v>Diaporthe.</v>
          </cell>
        </row>
        <row r="5615">
          <cell r="B5615" t="str">
            <v>A0A0G2G1H6</v>
          </cell>
          <cell r="C5615" t="str">
            <v xml:space="preserve"> Phaeomoniella chlamydospora.</v>
          </cell>
          <cell r="E5615" t="str">
            <v xml:space="preserve"> NCBI_TaxID=158046 {ECO:0000313|EMBL:KKY17778.1, ECO:0000313|Proteomes:UP000053317};</v>
          </cell>
          <cell r="G5615" t="str">
            <v>Eukaryota</v>
          </cell>
          <cell r="H5615" t="str">
            <v xml:space="preserve"> Fungi</v>
          </cell>
          <cell r="I5615" t="str">
            <v xml:space="preserve"> Dikarya</v>
          </cell>
          <cell r="J5615" t="str">
            <v xml:space="preserve"> Ascomycota</v>
          </cell>
          <cell r="K5615" t="str">
            <v xml:space="preserve"> Pezizomycotina</v>
          </cell>
          <cell r="L5615" t="str">
            <v xml:space="preserve"> Eurotiomycetes</v>
          </cell>
          <cell r="M5615" t="str">
            <v>Chaetothyriomycetidae</v>
          </cell>
          <cell r="N5615" t="str">
            <v xml:space="preserve"> Phaeomoniellales</v>
          </cell>
          <cell r="O5615" t="str">
            <v>Phaeomoniellales incertae sedis</v>
          </cell>
          <cell r="P5615" t="str">
            <v xml:space="preserve"> Phaeomoniella.</v>
          </cell>
        </row>
        <row r="5616">
          <cell r="B5616" t="str">
            <v>A0A0G2HG03</v>
          </cell>
          <cell r="C5616" t="str">
            <v xml:space="preserve"> Diplodia seriata.</v>
          </cell>
          <cell r="E5616" t="str">
            <v xml:space="preserve"> NCBI_TaxID=420778 {ECO:0000313|EMBL:KKY27380.1, ECO:0000313|Proteomes:UP000034182};</v>
          </cell>
          <cell r="G5616" t="str">
            <v>Eukaryota</v>
          </cell>
          <cell r="H5616" t="str">
            <v xml:space="preserve"> Fungi</v>
          </cell>
          <cell r="I5616" t="str">
            <v xml:space="preserve"> Dikarya</v>
          </cell>
          <cell r="J5616" t="str">
            <v xml:space="preserve"> Ascomycota</v>
          </cell>
          <cell r="K5616" t="str">
            <v xml:space="preserve"> Pezizomycotina</v>
          </cell>
          <cell r="L5616" t="str">
            <v>Dothideomycetes</v>
          </cell>
          <cell r="M5616" t="str">
            <v xml:space="preserve"> Dothideomycetes incertae sedis</v>
          </cell>
          <cell r="N5616" t="str">
            <v xml:space="preserve"> Botryosphaeriales</v>
          </cell>
          <cell r="O5616" t="str">
            <v>Botryosphaeriaceae</v>
          </cell>
          <cell r="P5616" t="str">
            <v xml:space="preserve"> Diplodia.</v>
          </cell>
        </row>
        <row r="5617">
          <cell r="B5617" t="str">
            <v>A0A0G2HH62</v>
          </cell>
          <cell r="C5617" t="str">
            <v xml:space="preserve"> Diaporthe ampelina.</v>
          </cell>
          <cell r="E5617" t="str">
            <v xml:space="preserve"> NCBI_TaxID=1214573 {ECO:0000313|EMBL:KKY34398.1, ECO:0000313|Proteomes:UP000034680};</v>
          </cell>
          <cell r="G5617" t="str">
            <v>Eukaryota</v>
          </cell>
          <cell r="H5617" t="str">
            <v xml:space="preserve"> Fungi</v>
          </cell>
          <cell r="I5617" t="str">
            <v xml:space="preserve"> Dikarya</v>
          </cell>
          <cell r="J5617" t="str">
            <v xml:space="preserve"> Ascomycota</v>
          </cell>
          <cell r="K5617" t="str">
            <v xml:space="preserve"> Pezizomycotina</v>
          </cell>
          <cell r="L5617" t="str">
            <v>Sordariomycetes</v>
          </cell>
          <cell r="M5617" t="str">
            <v xml:space="preserve"> Sordariomycetidae</v>
          </cell>
          <cell r="N5617" t="str">
            <v xml:space="preserve"> Diaporthales</v>
          </cell>
          <cell r="O5617" t="str">
            <v xml:space="preserve"> Diaporthaceae</v>
          </cell>
          <cell r="P5617" t="str">
            <v>Diaporthe.</v>
          </cell>
        </row>
        <row r="5618">
          <cell r="B5618" t="str">
            <v>A0A0G2J022</v>
          </cell>
          <cell r="C5618" t="str">
            <v xml:space="preserve"> Emmonsia crescens UAMH 3008.</v>
          </cell>
          <cell r="E5618" t="str">
            <v xml:space="preserve"> NCBI_TaxID=1247875 {ECO:0000313|EMBL:KKZ61954.1, ECO:0000313|Proteomes:UP000034164};</v>
          </cell>
          <cell r="G5618" t="str">
            <v>Eukaryota</v>
          </cell>
          <cell r="H5618" t="str">
            <v xml:space="preserve"> Fungi</v>
          </cell>
          <cell r="I5618" t="str">
            <v xml:space="preserve"> Dikarya</v>
          </cell>
          <cell r="J5618" t="str">
            <v xml:space="preserve"> Ascomycota</v>
          </cell>
          <cell r="K5618" t="str">
            <v xml:space="preserve"> Pezizomycotina</v>
          </cell>
          <cell r="L5618" t="str">
            <v xml:space="preserve"> Eurotiomycetes</v>
          </cell>
          <cell r="M5618" t="str">
            <v>Eurotiomycetidae</v>
          </cell>
          <cell r="N5618" t="str">
            <v xml:space="preserve"> Onygenales</v>
          </cell>
          <cell r="O5618" t="str">
            <v xml:space="preserve"> Ajellomycetaceae</v>
          </cell>
          <cell r="P5618" t="str">
            <v xml:space="preserve"> Emmonsia.</v>
          </cell>
        </row>
        <row r="5619">
          <cell r="B5619" t="str">
            <v>A0A0G2J330</v>
          </cell>
          <cell r="C5619" t="str">
            <v xml:space="preserve"> Emmonsia crescens UAMH 3008.</v>
          </cell>
          <cell r="E5619" t="str">
            <v xml:space="preserve"> NCBI_TaxID=1247875 {ECO:0000313|EMBL:KKZ64649.1, ECO:0000313|Proteomes:UP000034164};</v>
          </cell>
          <cell r="G5619" t="str">
            <v>Eukaryota</v>
          </cell>
          <cell r="H5619" t="str">
            <v xml:space="preserve"> Fungi</v>
          </cell>
          <cell r="I5619" t="str">
            <v xml:space="preserve"> Dikarya</v>
          </cell>
          <cell r="J5619" t="str">
            <v xml:space="preserve"> Ascomycota</v>
          </cell>
          <cell r="K5619" t="str">
            <v xml:space="preserve"> Pezizomycotina</v>
          </cell>
          <cell r="L5619" t="str">
            <v xml:space="preserve"> Eurotiomycetes</v>
          </cell>
          <cell r="M5619" t="str">
            <v>Eurotiomycetidae</v>
          </cell>
          <cell r="N5619" t="str">
            <v xml:space="preserve"> Onygenales</v>
          </cell>
          <cell r="O5619" t="str">
            <v xml:space="preserve"> Ajellomycetaceae</v>
          </cell>
          <cell r="P5619" t="str">
            <v xml:space="preserve"> Emmonsia.</v>
          </cell>
        </row>
        <row r="5620">
          <cell r="B5620" t="str">
            <v>A0A0G2JSR0</v>
          </cell>
          <cell r="C5620" t="str">
            <v xml:space="preserve"> Rattus norvegicus (Rat).</v>
          </cell>
          <cell r="E5620" t="str">
            <v xml:space="preserve"> NCBI_TaxID=10116 {ECO:0000313|Ensembl:ENSRNOP00000026197, ECO:0000313|Proteomes:UP000002494};</v>
          </cell>
          <cell r="G5620" t="str">
            <v>Eukaryota</v>
          </cell>
          <cell r="H5620" t="str">
            <v xml:space="preserve"> Metazoa</v>
          </cell>
          <cell r="I5620" t="str">
            <v xml:space="preserve"> Chordata</v>
          </cell>
          <cell r="J5620" t="str">
            <v xml:space="preserve"> Craniata</v>
          </cell>
          <cell r="K5620" t="str">
            <v xml:space="preserve"> Vertebrata</v>
          </cell>
          <cell r="L5620" t="str">
            <v xml:space="preserve"> Euteleostomi</v>
          </cell>
          <cell r="M5620" t="str">
            <v>Mammalia</v>
          </cell>
          <cell r="N5620" t="str">
            <v xml:space="preserve"> Eutheria</v>
          </cell>
          <cell r="O5620" t="str">
            <v xml:space="preserve"> Euarchontoglires</v>
          </cell>
          <cell r="P5620" t="str">
            <v xml:space="preserve"> Glires</v>
          </cell>
          <cell r="Q5620" t="str">
            <v xml:space="preserve"> Rodentia</v>
          </cell>
          <cell r="R5620" t="str">
            <v xml:space="preserve"> Myomorpha</v>
          </cell>
          <cell r="S5620" t="str">
            <v>Muroidea</v>
          </cell>
          <cell r="T5620" t="str">
            <v xml:space="preserve"> Muridae</v>
          </cell>
          <cell r="U5620" t="str">
            <v xml:space="preserve"> Murinae</v>
          </cell>
        </row>
        <row r="5621">
          <cell r="B5621" t="str">
            <v>A0A0G4FR02</v>
          </cell>
          <cell r="C5621" t="str">
            <v xml:space="preserve"> Vitrella brassicaformis (strain CCMP3155).</v>
          </cell>
          <cell r="E5621" t="str">
            <v xml:space="preserve"> NCBI_TaxID=1169540 {ECO:0000313|EMBL:CEM16502.1, ECO:0000313|Proteomes:UP000041254};</v>
          </cell>
          <cell r="G5621" t="str">
            <v>Eukaryota</v>
          </cell>
          <cell r="H5621" t="str">
            <v xml:space="preserve"> Alveolata</v>
          </cell>
          <cell r="I5621" t="str">
            <v xml:space="preserve"> Chromerida</v>
          </cell>
          <cell r="J5621" t="str">
            <v xml:space="preserve"> Vitrella.</v>
          </cell>
        </row>
        <row r="5622">
          <cell r="B5622" t="str">
            <v>A0A0G4H700</v>
          </cell>
          <cell r="C5622" t="str">
            <v xml:space="preserve"> Vitrella brassicaformis (strain CCMP3155).</v>
          </cell>
          <cell r="E5622" t="str">
            <v xml:space="preserve"> NCBI_TaxID=1169540 {ECO:0000313|EMBL:CEM39652.1, ECO:0000313|Proteomes:UP000041254};</v>
          </cell>
          <cell r="G5622" t="str">
            <v>Eukaryota</v>
          </cell>
          <cell r="H5622" t="str">
            <v xml:space="preserve"> Alveolata</v>
          </cell>
          <cell r="I5622" t="str">
            <v xml:space="preserve"> Chromerida</v>
          </cell>
          <cell r="J5622" t="str">
            <v xml:space="preserve"> Vitrella.</v>
          </cell>
        </row>
        <row r="5623">
          <cell r="B5623" t="str">
            <v>A0A0G4IIM5</v>
          </cell>
          <cell r="C5623" t="str">
            <v xml:space="preserve"> Plasmodiophora brassicae (Clubroot disease).</v>
          </cell>
          <cell r="E5623" t="str">
            <v xml:space="preserve"> NCBI_TaxID=37360 {ECO:0000313|EMBL:CEO94960.1, ECO:0000313|Proteomes:UP000039324};</v>
          </cell>
          <cell r="G5623" t="str">
            <v>Eukaryota</v>
          </cell>
          <cell r="H5623" t="str">
            <v xml:space="preserve"> Rhizaria</v>
          </cell>
          <cell r="I5623" t="str">
            <v xml:space="preserve"> Cercozoa</v>
          </cell>
          <cell r="J5623" t="str">
            <v xml:space="preserve"> Imbricatea</v>
          </cell>
          <cell r="K5623" t="str">
            <v xml:space="preserve"> Plasmodiophorida</v>
          </cell>
          <cell r="L5623" t="str">
            <v>Plasmodiophoridae</v>
          </cell>
          <cell r="M5623" t="str">
            <v xml:space="preserve"> Plasmodiophora.</v>
          </cell>
        </row>
        <row r="5624">
          <cell r="B5624" t="str">
            <v>A0A0G4J4P2</v>
          </cell>
          <cell r="C5624" t="str">
            <v xml:space="preserve"> Plasmodiophora brassicae (Clubroot disease).</v>
          </cell>
          <cell r="E5624" t="str">
            <v xml:space="preserve"> NCBI_TaxID=37360 {ECO:0000313|EMBL:CEP02334.1, ECO:0000313|Proteomes:UP000039324};</v>
          </cell>
          <cell r="G5624" t="str">
            <v>Eukaryota</v>
          </cell>
          <cell r="H5624" t="str">
            <v xml:space="preserve"> Rhizaria</v>
          </cell>
          <cell r="I5624" t="str">
            <v xml:space="preserve"> Cercozoa</v>
          </cell>
          <cell r="J5624" t="str">
            <v xml:space="preserve"> Imbricatea</v>
          </cell>
          <cell r="K5624" t="str">
            <v xml:space="preserve"> Plasmodiophorida</v>
          </cell>
          <cell r="L5624" t="str">
            <v>Plasmodiophoridae</v>
          </cell>
          <cell r="M5624" t="str">
            <v xml:space="preserve"> Plasmodiophora.</v>
          </cell>
        </row>
        <row r="5625">
          <cell r="B5625" t="str">
            <v>A0A0G4KDG8</v>
          </cell>
          <cell r="C5625" t="str">
            <v xml:space="preserve"> Verticillium longisporum.</v>
          </cell>
          <cell r="E5625" t="str">
            <v xml:space="preserve"> NCBI_TaxID=100787 {ECO:0000313|EMBL:CRJ83722.1, ECO:0000313|Proteomes:UP000044602};</v>
          </cell>
          <cell r="G5625" t="str">
            <v>Eukaryota</v>
          </cell>
          <cell r="H5625" t="str">
            <v xml:space="preserve"> Fungi</v>
          </cell>
          <cell r="I5625" t="str">
            <v xml:space="preserve"> Dikarya</v>
          </cell>
          <cell r="J5625" t="str">
            <v xml:space="preserve"> Ascomycota</v>
          </cell>
          <cell r="K5625" t="str">
            <v xml:space="preserve"> Pezizomycotina</v>
          </cell>
          <cell r="L5625" t="str">
            <v>Sordariomycetes</v>
          </cell>
          <cell r="M5625" t="str">
            <v xml:space="preserve"> Hypocreomycetidae</v>
          </cell>
          <cell r="N5625" t="str">
            <v xml:space="preserve"> Glomerellales</v>
          </cell>
          <cell r="O5625" t="str">
            <v>Plectosphaerellaceae</v>
          </cell>
          <cell r="P5625" t="str">
            <v xml:space="preserve"> Verticillium.</v>
          </cell>
        </row>
        <row r="5626">
          <cell r="B5626" t="str">
            <v>A0A0G4M9R8</v>
          </cell>
          <cell r="C5626" t="str">
            <v xml:space="preserve"> Verticillium longisporum.</v>
          </cell>
          <cell r="E5626" t="str">
            <v xml:space="preserve"> NCBI_TaxID=100787 {ECO:0000313|EMBL:CRK30856.1, ECO:0000313|Proteomes:UP000044602};</v>
          </cell>
          <cell r="G5626" t="str">
            <v>Eukaryota</v>
          </cell>
          <cell r="H5626" t="str">
            <v xml:space="preserve"> Fungi</v>
          </cell>
          <cell r="I5626" t="str">
            <v xml:space="preserve"> Dikarya</v>
          </cell>
          <cell r="J5626" t="str">
            <v xml:space="preserve"> Ascomycota</v>
          </cell>
          <cell r="K5626" t="str">
            <v xml:space="preserve"> Pezizomycotina</v>
          </cell>
          <cell r="L5626" t="str">
            <v>Sordariomycetes</v>
          </cell>
          <cell r="M5626" t="str">
            <v xml:space="preserve"> Hypocreomycetidae</v>
          </cell>
          <cell r="N5626" t="str">
            <v xml:space="preserve"> Glomerellales</v>
          </cell>
          <cell r="O5626" t="str">
            <v>Plectosphaerellaceae</v>
          </cell>
          <cell r="P5626" t="str">
            <v xml:space="preserve"> Verticillium.</v>
          </cell>
        </row>
        <row r="5627">
          <cell r="B5627" t="str">
            <v>A0A0G4MLK1</v>
          </cell>
          <cell r="C5627" t="str">
            <v xml:space="preserve"> Verticillium longisporum.</v>
          </cell>
          <cell r="E5627" t="str">
            <v xml:space="preserve"> NCBI_TaxID=100787 {ECO:0000313|EMBL:CRK35193.1, ECO:0000313|Proteomes:UP000044602};</v>
          </cell>
          <cell r="G5627" t="str">
            <v>Eukaryota</v>
          </cell>
          <cell r="H5627" t="str">
            <v xml:space="preserve"> Fungi</v>
          </cell>
          <cell r="I5627" t="str">
            <v xml:space="preserve"> Dikarya</v>
          </cell>
          <cell r="J5627" t="str">
            <v xml:space="preserve"> Ascomycota</v>
          </cell>
          <cell r="K5627" t="str">
            <v xml:space="preserve"> Pezizomycotina</v>
          </cell>
          <cell r="L5627" t="str">
            <v>Sordariomycetes</v>
          </cell>
          <cell r="M5627" t="str">
            <v xml:space="preserve"> Hypocreomycetidae</v>
          </cell>
          <cell r="N5627" t="str">
            <v xml:space="preserve"> Glomerellales</v>
          </cell>
          <cell r="O5627" t="str">
            <v>Plectosphaerellaceae</v>
          </cell>
          <cell r="P5627" t="str">
            <v xml:space="preserve"> Verticillium.</v>
          </cell>
        </row>
        <row r="5628">
          <cell r="B5628" t="str">
            <v>A0A0G4MMY4</v>
          </cell>
          <cell r="C5628" t="str">
            <v xml:space="preserve"> Verticillium longisporum.</v>
          </cell>
          <cell r="E5628" t="str">
            <v xml:space="preserve"> NCBI_TaxID=100787 {ECO:0000313|EMBL:CRK35554.1, ECO:0000313|Proteomes:UP000044602};</v>
          </cell>
          <cell r="G5628" t="str">
            <v>Eukaryota</v>
          </cell>
          <cell r="H5628" t="str">
            <v xml:space="preserve"> Fungi</v>
          </cell>
          <cell r="I5628" t="str">
            <v xml:space="preserve"> Dikarya</v>
          </cell>
          <cell r="J5628" t="str">
            <v xml:space="preserve"> Ascomycota</v>
          </cell>
          <cell r="K5628" t="str">
            <v xml:space="preserve"> Pezizomycotina</v>
          </cell>
          <cell r="L5628" t="str">
            <v>Sordariomycetes</v>
          </cell>
          <cell r="M5628" t="str">
            <v xml:space="preserve"> Hypocreomycetidae</v>
          </cell>
          <cell r="N5628" t="str">
            <v xml:space="preserve"> Glomerellales</v>
          </cell>
          <cell r="O5628" t="str">
            <v>Plectosphaerellaceae</v>
          </cell>
          <cell r="P5628" t="str">
            <v xml:space="preserve"> Verticillium.</v>
          </cell>
        </row>
        <row r="5629">
          <cell r="B5629" t="str">
            <v>A0A0G4MN37</v>
          </cell>
          <cell r="C5629" t="str">
            <v xml:space="preserve"> Verticillium longisporum.</v>
          </cell>
          <cell r="E5629" t="str">
            <v xml:space="preserve"> NCBI_TaxID=100787 {ECO:0000313|EMBL:CRK35557.1, ECO:0000313|Proteomes:UP000044602};</v>
          </cell>
          <cell r="G5629" t="str">
            <v>Eukaryota</v>
          </cell>
          <cell r="H5629" t="str">
            <v xml:space="preserve"> Fungi</v>
          </cell>
          <cell r="I5629" t="str">
            <v xml:space="preserve"> Dikarya</v>
          </cell>
          <cell r="J5629" t="str">
            <v xml:space="preserve"> Ascomycota</v>
          </cell>
          <cell r="K5629" t="str">
            <v xml:space="preserve"> Pezizomycotina</v>
          </cell>
          <cell r="L5629" t="str">
            <v>Sordariomycetes</v>
          </cell>
          <cell r="M5629" t="str">
            <v xml:space="preserve"> Hypocreomycetidae</v>
          </cell>
          <cell r="N5629" t="str">
            <v xml:space="preserve"> Glomerellales</v>
          </cell>
          <cell r="O5629" t="str">
            <v>Plectosphaerellaceae</v>
          </cell>
          <cell r="P5629" t="str">
            <v xml:space="preserve"> Verticillium.</v>
          </cell>
        </row>
        <row r="5630">
          <cell r="B5630" t="str">
            <v>A0A0G4MWB1</v>
          </cell>
          <cell r="C5630" t="str">
            <v xml:space="preserve"> Verticillium longisporum.</v>
          </cell>
          <cell r="E5630" t="str">
            <v xml:space="preserve"> NCBI_TaxID=100787 {ECO:0000313|EMBL:CRK38429.1, ECO:0000313|Proteomes:UP000044602};</v>
          </cell>
          <cell r="G5630" t="str">
            <v>Eukaryota</v>
          </cell>
          <cell r="H5630" t="str">
            <v xml:space="preserve"> Fungi</v>
          </cell>
          <cell r="I5630" t="str">
            <v xml:space="preserve"> Dikarya</v>
          </cell>
          <cell r="J5630" t="str">
            <v xml:space="preserve"> Ascomycota</v>
          </cell>
          <cell r="K5630" t="str">
            <v xml:space="preserve"> Pezizomycotina</v>
          </cell>
          <cell r="L5630" t="str">
            <v>Sordariomycetes</v>
          </cell>
          <cell r="M5630" t="str">
            <v xml:space="preserve"> Hypocreomycetidae</v>
          </cell>
          <cell r="N5630" t="str">
            <v xml:space="preserve"> Glomerellales</v>
          </cell>
          <cell r="O5630" t="str">
            <v>Plectosphaerellaceae</v>
          </cell>
          <cell r="P5630" t="str">
            <v xml:space="preserve"> Verticillium.</v>
          </cell>
        </row>
        <row r="5631">
          <cell r="B5631" t="str">
            <v>A0A0G4NXN9</v>
          </cell>
          <cell r="C5631" t="str">
            <v xml:space="preserve"> Penicillium camemberti FM 013.</v>
          </cell>
          <cell r="E5631" t="str">
            <v xml:space="preserve"> NCBI_TaxID=1429867 {ECO:0000313|EMBL:CRL18820.1, ECO:0000313|Proteomes:UP000053732};</v>
          </cell>
          <cell r="G5631" t="str">
            <v>Eukaryota</v>
          </cell>
          <cell r="H5631" t="str">
            <v xml:space="preserve"> Fungi</v>
          </cell>
          <cell r="I5631" t="str">
            <v xml:space="preserve"> Dikarya</v>
          </cell>
          <cell r="J5631" t="str">
            <v xml:space="preserve"> Ascomycota</v>
          </cell>
          <cell r="K5631" t="str">
            <v xml:space="preserve"> Pezizomycotina</v>
          </cell>
          <cell r="L5631" t="str">
            <v xml:space="preserve"> Eurotiomycetes</v>
          </cell>
          <cell r="M5631" t="str">
            <v>Eurotiomycetidae</v>
          </cell>
          <cell r="N5631" t="str">
            <v xml:space="preserve"> Eurotiales</v>
          </cell>
          <cell r="O5631" t="str">
            <v xml:space="preserve"> Aspergillaceae</v>
          </cell>
          <cell r="P5631" t="str">
            <v xml:space="preserve"> Penicillium.</v>
          </cell>
        </row>
        <row r="5632">
          <cell r="B5632" t="str">
            <v>A0A0G4PUT9</v>
          </cell>
          <cell r="C5632" t="str">
            <v xml:space="preserve"> Penicillium camemberti FM 013.</v>
          </cell>
          <cell r="E5632" t="str">
            <v xml:space="preserve"> NCBI_TaxID=1429867 {ECO:0000313|EMBL:CRL30106.1, ECO:0000313|Proteomes:UP000053732};</v>
          </cell>
          <cell r="G5632" t="str">
            <v>Eukaryota</v>
          </cell>
          <cell r="H5632" t="str">
            <v xml:space="preserve"> Fungi</v>
          </cell>
          <cell r="I5632" t="str">
            <v xml:space="preserve"> Dikarya</v>
          </cell>
          <cell r="J5632" t="str">
            <v xml:space="preserve"> Ascomycota</v>
          </cell>
          <cell r="K5632" t="str">
            <v xml:space="preserve"> Pezizomycotina</v>
          </cell>
          <cell r="L5632" t="str">
            <v xml:space="preserve"> Eurotiomycetes</v>
          </cell>
          <cell r="M5632" t="str">
            <v>Eurotiomycetidae</v>
          </cell>
          <cell r="N5632" t="str">
            <v xml:space="preserve"> Eurotiales</v>
          </cell>
          <cell r="O5632" t="str">
            <v xml:space="preserve"> Aspergillaceae</v>
          </cell>
          <cell r="P5632" t="str">
            <v xml:space="preserve"> Penicillium.</v>
          </cell>
        </row>
        <row r="5633">
          <cell r="B5633" t="str">
            <v>A0A0H1B4M6</v>
          </cell>
          <cell r="C5633" t="str">
            <v xml:space="preserve"> Emmonsia parva UAMH 139.</v>
          </cell>
          <cell r="E5633" t="str">
            <v xml:space="preserve"> NCBI_TaxID=1246674 {ECO:0000313|EMBL:KLJ06028.1, ECO:0000313|Proteomes:UP000053573};</v>
          </cell>
          <cell r="G5633" t="str">
            <v>Eukaryota</v>
          </cell>
          <cell r="H5633" t="str">
            <v xml:space="preserve"> Fungi</v>
          </cell>
          <cell r="I5633" t="str">
            <v xml:space="preserve"> Dikarya</v>
          </cell>
          <cell r="J5633" t="str">
            <v xml:space="preserve"> Ascomycota</v>
          </cell>
          <cell r="K5633" t="str">
            <v xml:space="preserve"> Pezizomycotina</v>
          </cell>
          <cell r="L5633" t="str">
            <v xml:space="preserve"> Eurotiomycetes</v>
          </cell>
          <cell r="M5633" t="str">
            <v>Eurotiomycetidae</v>
          </cell>
          <cell r="N5633" t="str">
            <v xml:space="preserve"> Onygenales</v>
          </cell>
          <cell r="O5633" t="str">
            <v xml:space="preserve"> Ajellomycetaceae</v>
          </cell>
          <cell r="P5633" t="str">
            <v xml:space="preserve"> Emmonsia.</v>
          </cell>
        </row>
        <row r="5634">
          <cell r="B5634" t="str">
            <v>A0A0H1BMW8</v>
          </cell>
          <cell r="C5634" t="str">
            <v xml:space="preserve"> Emmonsia parva UAMH 139.</v>
          </cell>
          <cell r="E5634" t="str">
            <v xml:space="preserve"> NCBI_TaxID=1246674 {ECO:0000313|EMBL:KLJ12458.1, ECO:0000313|Proteomes:UP000053573};</v>
          </cell>
          <cell r="G5634" t="str">
            <v>Eukaryota</v>
          </cell>
          <cell r="H5634" t="str">
            <v xml:space="preserve"> Fungi</v>
          </cell>
          <cell r="I5634" t="str">
            <v xml:space="preserve"> Dikarya</v>
          </cell>
          <cell r="J5634" t="str">
            <v xml:space="preserve"> Ascomycota</v>
          </cell>
          <cell r="K5634" t="str">
            <v xml:space="preserve"> Pezizomycotina</v>
          </cell>
          <cell r="L5634" t="str">
            <v xml:space="preserve"> Eurotiomycetes</v>
          </cell>
          <cell r="M5634" t="str">
            <v>Eurotiomycetidae</v>
          </cell>
          <cell r="N5634" t="str">
            <v xml:space="preserve"> Onygenales</v>
          </cell>
          <cell r="O5634" t="str">
            <v xml:space="preserve"> Ajellomycetaceae</v>
          </cell>
          <cell r="P5634" t="str">
            <v xml:space="preserve"> Emmonsia.</v>
          </cell>
        </row>
        <row r="5635">
          <cell r="B5635" t="str">
            <v>A0A0H2S0W1</v>
          </cell>
          <cell r="C5635" t="str">
            <v xml:space="preserve"> Schizopora paradoxa.</v>
          </cell>
          <cell r="E5635" t="str">
            <v xml:space="preserve"> NCBI_TaxID=27342 {ECO:0000313|EMBL:KLO10666.1, ECO:0000313|Proteomes:UP000053477};</v>
          </cell>
          <cell r="G5635" t="str">
            <v>Eukaryota</v>
          </cell>
          <cell r="H5635" t="str">
            <v xml:space="preserve"> Fungi</v>
          </cell>
          <cell r="I5635" t="str">
            <v xml:space="preserve"> Dikarya</v>
          </cell>
          <cell r="J5635" t="str">
            <v xml:space="preserve"> Basidiomycota</v>
          </cell>
          <cell r="K5635" t="str">
            <v xml:space="preserve"> Agaricomycotina</v>
          </cell>
          <cell r="L5635" t="str">
            <v>Agaricomycetes</v>
          </cell>
          <cell r="M5635" t="str">
            <v xml:space="preserve"> Hymenochaetales</v>
          </cell>
          <cell r="N5635" t="str">
            <v xml:space="preserve"> Schizoporaceae</v>
          </cell>
          <cell r="O5635" t="str">
            <v xml:space="preserve"> Schizopora.</v>
          </cell>
        </row>
        <row r="5636">
          <cell r="B5636" t="str">
            <v>A0A0H2SG29</v>
          </cell>
          <cell r="C5636" t="str">
            <v xml:space="preserve"> Schizopora paradoxa.</v>
          </cell>
          <cell r="E5636" t="str">
            <v xml:space="preserve"> NCBI_TaxID=27342 {ECO:0000313|EMBL:KLO16001.1, ECO:0000313|Proteomes:UP000053477};</v>
          </cell>
          <cell r="G5636" t="str">
            <v>Eukaryota</v>
          </cell>
          <cell r="H5636" t="str">
            <v xml:space="preserve"> Fungi</v>
          </cell>
          <cell r="I5636" t="str">
            <v xml:space="preserve"> Dikarya</v>
          </cell>
          <cell r="J5636" t="str">
            <v xml:space="preserve"> Basidiomycota</v>
          </cell>
          <cell r="K5636" t="str">
            <v xml:space="preserve"> Agaricomycotina</v>
          </cell>
          <cell r="L5636" t="str">
            <v>Agaricomycetes</v>
          </cell>
          <cell r="M5636" t="str">
            <v xml:space="preserve"> Hymenochaetales</v>
          </cell>
          <cell r="N5636" t="str">
            <v xml:space="preserve"> Schizoporaceae</v>
          </cell>
          <cell r="O5636" t="str">
            <v xml:space="preserve"> Schizopora.</v>
          </cell>
        </row>
        <row r="5637">
          <cell r="B5637" t="str">
            <v>A0A0H5BZF8</v>
          </cell>
          <cell r="C5637" t="str">
            <v xml:space="preserve"> Cyberlindnera jadinii (Torula yeast) (Pichia jadinii).</v>
          </cell>
          <cell r="E5637" t="str">
            <v xml:space="preserve"> NCBI_TaxID=4903 {ECO:0000313|EMBL:CEP20905.1, ECO:0000313|Proteomes:UP000038830};</v>
          </cell>
          <cell r="G5637" t="str">
            <v>Eukaryota</v>
          </cell>
          <cell r="H5637" t="str">
            <v xml:space="preserve"> Fungi</v>
          </cell>
          <cell r="I5637" t="str">
            <v xml:space="preserve"> Dikarya</v>
          </cell>
          <cell r="J5637" t="str">
            <v xml:space="preserve"> Ascomycota</v>
          </cell>
          <cell r="K5637" t="str">
            <v xml:space="preserve"> Saccharomycotina</v>
          </cell>
          <cell r="L5637" t="str">
            <v>Saccharomycetes</v>
          </cell>
          <cell r="M5637" t="str">
            <v xml:space="preserve"> Saccharomycetales</v>
          </cell>
          <cell r="N5637" t="str">
            <v xml:space="preserve"> Phaffomycetaceae</v>
          </cell>
          <cell r="O5637" t="str">
            <v xml:space="preserve"> Cyberlindnera.</v>
          </cell>
        </row>
        <row r="5638">
          <cell r="B5638" t="str">
            <v>A0A0H5CH89</v>
          </cell>
          <cell r="C5638" t="str">
            <v xml:space="preserve"> Cyberlindnera jadinii (Torula yeast) (Pichia jadinii).</v>
          </cell>
          <cell r="E5638" t="str">
            <v xml:space="preserve"> NCBI_TaxID=4903 {ECO:0000313|EMBL:CEP23924.1, ECO:0000313|Proteomes:UP000038830};</v>
          </cell>
          <cell r="G5638" t="str">
            <v>Eukaryota</v>
          </cell>
          <cell r="H5638" t="str">
            <v xml:space="preserve"> Fungi</v>
          </cell>
          <cell r="I5638" t="str">
            <v xml:space="preserve"> Dikarya</v>
          </cell>
          <cell r="J5638" t="str">
            <v xml:space="preserve"> Ascomycota</v>
          </cell>
          <cell r="K5638" t="str">
            <v xml:space="preserve"> Saccharomycotina</v>
          </cell>
          <cell r="L5638" t="str">
            <v>Saccharomycetes</v>
          </cell>
          <cell r="M5638" t="str">
            <v xml:space="preserve"> Saccharomycetales</v>
          </cell>
          <cell r="N5638" t="str">
            <v xml:space="preserve"> Phaffomycetaceae</v>
          </cell>
          <cell r="O5638" t="str">
            <v xml:space="preserve"> Cyberlindnera.</v>
          </cell>
        </row>
        <row r="5639">
          <cell r="B5639" t="str">
            <v>A0A0J0XVM5</v>
          </cell>
          <cell r="C5639" t="str">
            <v xml:space="preserve"> Cutaneotrichosporon oleaginosum.</v>
          </cell>
          <cell r="E5639" t="str">
            <v xml:space="preserve"> NCBI_TaxID=879819 {ECO:0000313|EMBL:KLT45116.1, ECO:0000313|Proteomes:UP000053611};</v>
          </cell>
          <cell r="G5639" t="str">
            <v>Eukaryota</v>
          </cell>
          <cell r="H5639" t="str">
            <v xml:space="preserve"> Fungi</v>
          </cell>
          <cell r="I5639" t="str">
            <v xml:space="preserve"> Dikarya</v>
          </cell>
          <cell r="J5639" t="str">
            <v xml:space="preserve"> Basidiomycota</v>
          </cell>
          <cell r="K5639" t="str">
            <v xml:space="preserve"> Agaricomycotina</v>
          </cell>
          <cell r="L5639" t="str">
            <v>Tremellomycetes</v>
          </cell>
          <cell r="M5639" t="str">
            <v xml:space="preserve"> Trichosporonales</v>
          </cell>
          <cell r="N5639" t="str">
            <v xml:space="preserve"> Trichosporonaceae</v>
          </cell>
          <cell r="O5639" t="str">
            <v>Cutaneotrichosporon.</v>
          </cell>
        </row>
        <row r="5640">
          <cell r="B5640" t="str">
            <v>A0A0J0XX55</v>
          </cell>
          <cell r="C5640" t="str">
            <v xml:space="preserve"> Cutaneotrichosporon oleaginosum.</v>
          </cell>
          <cell r="E5640" t="str">
            <v xml:space="preserve"> NCBI_TaxID=879819 {ECO:0000313|EMBL:KLT45630.1, ECO:0000313|Proteomes:UP000053611};</v>
          </cell>
          <cell r="G5640" t="str">
            <v>Eukaryota</v>
          </cell>
          <cell r="H5640" t="str">
            <v xml:space="preserve"> Fungi</v>
          </cell>
          <cell r="I5640" t="str">
            <v xml:space="preserve"> Dikarya</v>
          </cell>
          <cell r="J5640" t="str">
            <v xml:space="preserve"> Basidiomycota</v>
          </cell>
          <cell r="K5640" t="str">
            <v xml:space="preserve"> Agaricomycotina</v>
          </cell>
          <cell r="L5640" t="str">
            <v>Tremellomycetes</v>
          </cell>
          <cell r="M5640" t="str">
            <v xml:space="preserve"> Trichosporonales</v>
          </cell>
          <cell r="N5640" t="str">
            <v xml:space="preserve"> Trichosporonaceae</v>
          </cell>
          <cell r="O5640" t="str">
            <v>Cutaneotrichosporon.</v>
          </cell>
        </row>
        <row r="5641">
          <cell r="B5641" t="str">
            <v>A0A0J6Y539</v>
          </cell>
          <cell r="C5641" t="str">
            <v xml:space="preserve"> Coccidioides immitis RMSCC 2394.</v>
          </cell>
          <cell r="E5641" t="str">
            <v xml:space="preserve"> NCBI_TaxID=404692 {ECO:0000313|EMBL:KMP02139.1, ECO:0000313|Proteomes:UP000054565};</v>
          </cell>
          <cell r="G5641" t="str">
            <v>Eukaryota</v>
          </cell>
          <cell r="H5641" t="str">
            <v xml:space="preserve"> Fungi</v>
          </cell>
          <cell r="I5641" t="str">
            <v xml:space="preserve"> Dikarya</v>
          </cell>
          <cell r="J5641" t="str">
            <v xml:space="preserve"> Ascomycota</v>
          </cell>
          <cell r="K5641" t="str">
            <v xml:space="preserve"> Pezizomycotina</v>
          </cell>
          <cell r="L5641" t="str">
            <v xml:space="preserve"> Eurotiomycetes</v>
          </cell>
          <cell r="M5641" t="str">
            <v>Eurotiomycetidae</v>
          </cell>
          <cell r="N5641" t="str">
            <v xml:space="preserve"> Onygenales</v>
          </cell>
          <cell r="O5641" t="str">
            <v xml:space="preserve"> Onygenales incertae sedis</v>
          </cell>
          <cell r="P5641" t="str">
            <v xml:space="preserve"> Coccidioides.</v>
          </cell>
        </row>
        <row r="5642">
          <cell r="B5642" t="str">
            <v>A0A0J6YMK7</v>
          </cell>
          <cell r="C5642" t="str">
            <v xml:space="preserve"> Coccidioides immitis RMSCC 2394.</v>
          </cell>
          <cell r="E5642" t="str">
            <v xml:space="preserve"> NCBI_TaxID=404692 {ECO:0000313|EMBL:KMP08389.1, ECO:0000313|Proteomes:UP000054565};</v>
          </cell>
          <cell r="G5642" t="str">
            <v>Eukaryota</v>
          </cell>
          <cell r="H5642" t="str">
            <v xml:space="preserve"> Fungi</v>
          </cell>
          <cell r="I5642" t="str">
            <v xml:space="preserve"> Dikarya</v>
          </cell>
          <cell r="J5642" t="str">
            <v xml:space="preserve"> Ascomycota</v>
          </cell>
          <cell r="K5642" t="str">
            <v xml:space="preserve"> Pezizomycotina</v>
          </cell>
          <cell r="L5642" t="str">
            <v xml:space="preserve"> Eurotiomycetes</v>
          </cell>
          <cell r="M5642" t="str">
            <v>Eurotiomycetidae</v>
          </cell>
          <cell r="N5642" t="str">
            <v xml:space="preserve"> Onygenales</v>
          </cell>
          <cell r="O5642" t="str">
            <v xml:space="preserve"> Onygenales incertae sedis</v>
          </cell>
          <cell r="P5642" t="str">
            <v xml:space="preserve"> Coccidioides.</v>
          </cell>
        </row>
        <row r="5643">
          <cell r="B5643" t="str">
            <v>A0A0J7JTJ0</v>
          </cell>
          <cell r="C5643" t="str">
            <v xml:space="preserve"> Lasius niger (Black garden ant).</v>
          </cell>
          <cell r="E5643" t="str">
            <v xml:space="preserve"> NCBI_TaxID=67767 {ECO:0000313|EMBL:KMQ81344.1, ECO:0000313|Proteomes:UP000036403};</v>
          </cell>
          <cell r="G5643" t="str">
            <v>Eukaryota</v>
          </cell>
          <cell r="H5643" t="str">
            <v xml:space="preserve"> Metazoa</v>
          </cell>
          <cell r="I5643" t="str">
            <v xml:space="preserve"> Ecdysozoa</v>
          </cell>
          <cell r="J5643" t="str">
            <v xml:space="preserve"> Arthropoda</v>
          </cell>
          <cell r="K5643" t="str">
            <v xml:space="preserve"> Hexapoda</v>
          </cell>
          <cell r="L5643" t="str">
            <v xml:space="preserve"> Insecta</v>
          </cell>
          <cell r="M5643" t="str">
            <v>Pterygota</v>
          </cell>
          <cell r="N5643" t="str">
            <v xml:space="preserve"> Neoptera</v>
          </cell>
          <cell r="O5643" t="str">
            <v xml:space="preserve"> Holometabola</v>
          </cell>
          <cell r="P5643" t="str">
            <v xml:space="preserve"> Hymenoptera</v>
          </cell>
          <cell r="Q5643" t="str">
            <v xml:space="preserve"> Apocrita</v>
          </cell>
          <cell r="R5643" t="str">
            <v xml:space="preserve"> Aculeata</v>
          </cell>
          <cell r="S5643" t="str">
            <v>Formicoidea</v>
          </cell>
          <cell r="T5643" t="str">
            <v xml:space="preserve"> Formicidae</v>
          </cell>
          <cell r="U5643" t="str">
            <v xml:space="preserve"> Formicinae</v>
          </cell>
        </row>
        <row r="5644">
          <cell r="B5644" t="str">
            <v>A0A0J7K8H9</v>
          </cell>
          <cell r="C5644" t="str">
            <v xml:space="preserve"> Lasius niger (Black garden ant).</v>
          </cell>
          <cell r="E5644" t="str">
            <v xml:space="preserve"> NCBI_TaxID=67767 {ECO:0000313|EMBL:KMQ86743.1, ECO:0000313|Proteomes:UP000036403};</v>
          </cell>
          <cell r="G5644" t="str">
            <v>Eukaryota</v>
          </cell>
          <cell r="H5644" t="str">
            <v xml:space="preserve"> Metazoa</v>
          </cell>
          <cell r="I5644" t="str">
            <v xml:space="preserve"> Ecdysozoa</v>
          </cell>
          <cell r="J5644" t="str">
            <v xml:space="preserve"> Arthropoda</v>
          </cell>
          <cell r="K5644" t="str">
            <v xml:space="preserve"> Hexapoda</v>
          </cell>
          <cell r="L5644" t="str">
            <v xml:space="preserve"> Insecta</v>
          </cell>
          <cell r="M5644" t="str">
            <v>Pterygota</v>
          </cell>
          <cell r="N5644" t="str">
            <v xml:space="preserve"> Neoptera</v>
          </cell>
          <cell r="O5644" t="str">
            <v xml:space="preserve"> Holometabola</v>
          </cell>
          <cell r="P5644" t="str">
            <v xml:space="preserve"> Hymenoptera</v>
          </cell>
          <cell r="Q5644" t="str">
            <v xml:space="preserve"> Apocrita</v>
          </cell>
          <cell r="R5644" t="str">
            <v xml:space="preserve"> Aculeata</v>
          </cell>
          <cell r="S5644" t="str">
            <v>Formicoidea</v>
          </cell>
          <cell r="T5644" t="str">
            <v xml:space="preserve"> Formicidae</v>
          </cell>
          <cell r="U5644" t="str">
            <v xml:space="preserve"> Formicinae</v>
          </cell>
        </row>
        <row r="5645">
          <cell r="B5645" t="str">
            <v>A0A0J7KJQ7</v>
          </cell>
          <cell r="C5645" t="str">
            <v xml:space="preserve"> Lasius niger (Black garden ant).</v>
          </cell>
          <cell r="E5645" t="str">
            <v xml:space="preserve"> NCBI_TaxID=67767 {ECO:0000313|EMBL:KMQ90653.1, ECO:0000313|Proteomes:UP000036403};</v>
          </cell>
          <cell r="G5645" t="str">
            <v>Eukaryota</v>
          </cell>
          <cell r="H5645" t="str">
            <v xml:space="preserve"> Metazoa</v>
          </cell>
          <cell r="I5645" t="str">
            <v xml:space="preserve"> Ecdysozoa</v>
          </cell>
          <cell r="J5645" t="str">
            <v xml:space="preserve"> Arthropoda</v>
          </cell>
          <cell r="K5645" t="str">
            <v xml:space="preserve"> Hexapoda</v>
          </cell>
          <cell r="L5645" t="str">
            <v xml:space="preserve"> Insecta</v>
          </cell>
          <cell r="M5645" t="str">
            <v>Pterygota</v>
          </cell>
          <cell r="N5645" t="str">
            <v xml:space="preserve"> Neoptera</v>
          </cell>
          <cell r="O5645" t="str">
            <v xml:space="preserve"> Holometabola</v>
          </cell>
          <cell r="P5645" t="str">
            <v xml:space="preserve"> Hymenoptera</v>
          </cell>
          <cell r="Q5645" t="str">
            <v xml:space="preserve"> Apocrita</v>
          </cell>
          <cell r="R5645" t="str">
            <v xml:space="preserve"> Aculeata</v>
          </cell>
          <cell r="S5645" t="str">
            <v>Formicoidea</v>
          </cell>
          <cell r="T5645" t="str">
            <v xml:space="preserve"> Formicidae</v>
          </cell>
          <cell r="U5645" t="str">
            <v xml:space="preserve"> Formicinae</v>
          </cell>
        </row>
        <row r="5646">
          <cell r="B5646" t="str">
            <v>A0A0J7L0V2</v>
          </cell>
          <cell r="C5646" t="str">
            <v xml:space="preserve"> Lasius niger (Black garden ant).</v>
          </cell>
          <cell r="E5646" t="str">
            <v xml:space="preserve"> NCBI_TaxID=67767 {ECO:0000313|EMBL:KMQ96218.1, ECO:0000313|Proteomes:UP000036403};</v>
          </cell>
          <cell r="G5646" t="str">
            <v>Eukaryota</v>
          </cell>
          <cell r="H5646" t="str">
            <v xml:space="preserve"> Metazoa</v>
          </cell>
          <cell r="I5646" t="str">
            <v xml:space="preserve"> Ecdysozoa</v>
          </cell>
          <cell r="J5646" t="str">
            <v xml:space="preserve"> Arthropoda</v>
          </cell>
          <cell r="K5646" t="str">
            <v xml:space="preserve"> Hexapoda</v>
          </cell>
          <cell r="L5646" t="str">
            <v xml:space="preserve"> Insecta</v>
          </cell>
          <cell r="M5646" t="str">
            <v>Pterygota</v>
          </cell>
          <cell r="N5646" t="str">
            <v xml:space="preserve"> Neoptera</v>
          </cell>
          <cell r="O5646" t="str">
            <v xml:space="preserve"> Holometabola</v>
          </cell>
          <cell r="P5646" t="str">
            <v xml:space="preserve"> Hymenoptera</v>
          </cell>
          <cell r="Q5646" t="str">
            <v xml:space="preserve"> Apocrita</v>
          </cell>
          <cell r="R5646" t="str">
            <v xml:space="preserve"> Aculeata</v>
          </cell>
          <cell r="S5646" t="str">
            <v>Formicoidea</v>
          </cell>
          <cell r="T5646" t="str">
            <v xml:space="preserve"> Formicidae</v>
          </cell>
          <cell r="U5646" t="str">
            <v xml:space="preserve"> Formicinae</v>
          </cell>
        </row>
        <row r="5647">
          <cell r="B5647" t="str">
            <v>A0A0J7MQU7</v>
          </cell>
          <cell r="C5647" t="str">
            <v xml:space="preserve"> Lasius niger (Black garden ant).</v>
          </cell>
          <cell r="E5647" t="str">
            <v xml:space="preserve"> NCBI_TaxID=67767 {ECO:0000313|EMBL:KMQ82930.1, ECO:0000313|Proteomes:UP000036403};</v>
          </cell>
          <cell r="G5647" t="str">
            <v>Eukaryota</v>
          </cell>
          <cell r="H5647" t="str">
            <v xml:space="preserve"> Metazoa</v>
          </cell>
          <cell r="I5647" t="str">
            <v xml:space="preserve"> Ecdysozoa</v>
          </cell>
          <cell r="J5647" t="str">
            <v xml:space="preserve"> Arthropoda</v>
          </cell>
          <cell r="K5647" t="str">
            <v xml:space="preserve"> Hexapoda</v>
          </cell>
          <cell r="L5647" t="str">
            <v xml:space="preserve"> Insecta</v>
          </cell>
          <cell r="M5647" t="str">
            <v>Pterygota</v>
          </cell>
          <cell r="N5647" t="str">
            <v xml:space="preserve"> Neoptera</v>
          </cell>
          <cell r="O5647" t="str">
            <v xml:space="preserve"> Holometabola</v>
          </cell>
          <cell r="P5647" t="str">
            <v xml:space="preserve"> Hymenoptera</v>
          </cell>
          <cell r="Q5647" t="str">
            <v xml:space="preserve"> Apocrita</v>
          </cell>
          <cell r="R5647" t="str">
            <v xml:space="preserve"> Aculeata</v>
          </cell>
          <cell r="S5647" t="str">
            <v>Formicoidea</v>
          </cell>
          <cell r="T5647" t="str">
            <v xml:space="preserve"> Formicidae</v>
          </cell>
          <cell r="U5647" t="str">
            <v xml:space="preserve"> Formicinae</v>
          </cell>
        </row>
        <row r="5648">
          <cell r="B5648" t="str">
            <v>A0A0J7P3L0</v>
          </cell>
          <cell r="C5648" t="str">
            <v xml:space="preserve"> Lasius niger (Black garden ant).</v>
          </cell>
          <cell r="E5648" t="str">
            <v xml:space="preserve"> NCBI_TaxID=67767 {ECO:0000313|EMBL:KMR04519.1, ECO:0000313|Proteomes:UP000036403};</v>
          </cell>
          <cell r="G5648" t="str">
            <v>Eukaryota</v>
          </cell>
          <cell r="H5648" t="str">
            <v xml:space="preserve"> Metazoa</v>
          </cell>
          <cell r="I5648" t="str">
            <v xml:space="preserve"> Ecdysozoa</v>
          </cell>
          <cell r="J5648" t="str">
            <v xml:space="preserve"> Arthropoda</v>
          </cell>
          <cell r="K5648" t="str">
            <v xml:space="preserve"> Hexapoda</v>
          </cell>
          <cell r="L5648" t="str">
            <v xml:space="preserve"> Insecta</v>
          </cell>
          <cell r="M5648" t="str">
            <v>Pterygota</v>
          </cell>
          <cell r="N5648" t="str">
            <v xml:space="preserve"> Neoptera</v>
          </cell>
          <cell r="O5648" t="str">
            <v xml:space="preserve"> Holometabola</v>
          </cell>
          <cell r="P5648" t="str">
            <v xml:space="preserve"> Hymenoptera</v>
          </cell>
          <cell r="Q5648" t="str">
            <v xml:space="preserve"> Apocrita</v>
          </cell>
          <cell r="R5648" t="str">
            <v xml:space="preserve"> Aculeata</v>
          </cell>
          <cell r="S5648" t="str">
            <v>Formicoidea</v>
          </cell>
          <cell r="T5648" t="str">
            <v xml:space="preserve"> Formicidae</v>
          </cell>
          <cell r="U5648" t="str">
            <v xml:space="preserve"> Formicinae</v>
          </cell>
        </row>
        <row r="5649">
          <cell r="B5649" t="str">
            <v>A0A0J8B379</v>
          </cell>
          <cell r="C5649" t="str">
            <v xml:space="preserve"> Beta vulgaris subsp. vulgaris.</v>
          </cell>
          <cell r="E5649" t="str">
            <v xml:space="preserve"> NCBI_TaxID=3555 {ECO:0000313|EMBL:KMS94313.1};</v>
          </cell>
          <cell r="G5649" t="str">
            <v>Eukaryota</v>
          </cell>
          <cell r="H5649" t="str">
            <v xml:space="preserve"> Viridiplantae</v>
          </cell>
          <cell r="I5649" t="str">
            <v xml:space="preserve"> Streptophyta</v>
          </cell>
          <cell r="J5649" t="str">
            <v xml:space="preserve"> Embryophyta</v>
          </cell>
          <cell r="K5649" t="str">
            <v xml:space="preserve"> Tracheophyta</v>
          </cell>
          <cell r="L5649" t="str">
            <v>Spermatophyta</v>
          </cell>
          <cell r="M5649" t="str">
            <v xml:space="preserve"> Magnoliophyta</v>
          </cell>
          <cell r="N5649" t="str">
            <v xml:space="preserve"> eudicotyledons</v>
          </cell>
          <cell r="O5649" t="str">
            <v xml:space="preserve"> Gunneridae</v>
          </cell>
          <cell r="P5649" t="str">
            <v>Pentapetalae</v>
          </cell>
          <cell r="Q5649" t="str">
            <v xml:space="preserve"> Caryophyllales</v>
          </cell>
          <cell r="R5649" t="str">
            <v xml:space="preserve"> Chenopodiaceae</v>
          </cell>
          <cell r="S5649" t="str">
            <v xml:space="preserve"> Betoideae</v>
          </cell>
          <cell r="T5649" t="str">
            <v xml:space="preserve"> Beta.</v>
          </cell>
        </row>
        <row r="5650">
          <cell r="B5650" t="str">
            <v>A0A0J8QJ01</v>
          </cell>
          <cell r="C5650" t="str">
            <v xml:space="preserve"> Coccidioides immitis RMSCC 3703.</v>
          </cell>
          <cell r="E5650" t="str">
            <v xml:space="preserve"> NCBI_TaxID=454286 {ECO:0000313|EMBL:KMU72354.1, ECO:0000313|Proteomes:UP000054559};</v>
          </cell>
          <cell r="G5650" t="str">
            <v>Eukaryota</v>
          </cell>
          <cell r="H5650" t="str">
            <v xml:space="preserve"> Fungi</v>
          </cell>
          <cell r="I5650" t="str">
            <v xml:space="preserve"> Dikarya</v>
          </cell>
          <cell r="J5650" t="str">
            <v xml:space="preserve"> Ascomycota</v>
          </cell>
          <cell r="K5650" t="str">
            <v xml:space="preserve"> Pezizomycotina</v>
          </cell>
          <cell r="L5650" t="str">
            <v xml:space="preserve"> Eurotiomycetes</v>
          </cell>
          <cell r="M5650" t="str">
            <v>Eurotiomycetidae</v>
          </cell>
          <cell r="N5650" t="str">
            <v xml:space="preserve"> Onygenales</v>
          </cell>
          <cell r="O5650" t="str">
            <v xml:space="preserve"> Onygenales incertae sedis</v>
          </cell>
          <cell r="P5650" t="str">
            <v xml:space="preserve"> Coccidioides.</v>
          </cell>
        </row>
        <row r="5651">
          <cell r="B5651" t="str">
            <v>A0A0J8RRJ7</v>
          </cell>
          <cell r="C5651" t="str">
            <v xml:space="preserve"> Coccidioides immitis H538.4.</v>
          </cell>
          <cell r="E5651" t="str">
            <v xml:space="preserve"> NCBI_TaxID=396776 {ECO:0000313|EMBL:KMU87206.1, ECO:0000313|Proteomes:UP000054563};</v>
          </cell>
          <cell r="G5651" t="str">
            <v>Eukaryota</v>
          </cell>
          <cell r="H5651" t="str">
            <v xml:space="preserve"> Fungi</v>
          </cell>
          <cell r="I5651" t="str">
            <v xml:space="preserve"> Dikarya</v>
          </cell>
          <cell r="J5651" t="str">
            <v xml:space="preserve"> Ascomycota</v>
          </cell>
          <cell r="K5651" t="str">
            <v xml:space="preserve"> Pezizomycotina</v>
          </cell>
          <cell r="L5651" t="str">
            <v xml:space="preserve"> Eurotiomycetes</v>
          </cell>
          <cell r="M5651" t="str">
            <v>Eurotiomycetidae</v>
          </cell>
          <cell r="N5651" t="str">
            <v xml:space="preserve"> Onygenales</v>
          </cell>
          <cell r="O5651" t="str">
            <v xml:space="preserve"> Onygenales incertae sedis</v>
          </cell>
          <cell r="P5651" t="str">
            <v xml:space="preserve"> Coccidioides.</v>
          </cell>
        </row>
        <row r="5652">
          <cell r="B5652" t="str">
            <v>A0A0J8RWT7</v>
          </cell>
          <cell r="C5652" t="str">
            <v xml:space="preserve"> Coccidioides immitis H538.4.</v>
          </cell>
          <cell r="E5652" t="str">
            <v xml:space="preserve"> NCBI_TaxID=396776 {ECO:0000313|EMBL:KMU89247.1, ECO:0000313|Proteomes:UP000054563};</v>
          </cell>
          <cell r="G5652" t="str">
            <v>Eukaryota</v>
          </cell>
          <cell r="H5652" t="str">
            <v xml:space="preserve"> Fungi</v>
          </cell>
          <cell r="I5652" t="str">
            <v xml:space="preserve"> Dikarya</v>
          </cell>
          <cell r="J5652" t="str">
            <v xml:space="preserve"> Ascomycota</v>
          </cell>
          <cell r="K5652" t="str">
            <v xml:space="preserve"> Pezizomycotina</v>
          </cell>
          <cell r="L5652" t="str">
            <v xml:space="preserve"> Eurotiomycetes</v>
          </cell>
          <cell r="M5652" t="str">
            <v>Eurotiomycetidae</v>
          </cell>
          <cell r="N5652" t="str">
            <v xml:space="preserve"> Onygenales</v>
          </cell>
          <cell r="O5652" t="str">
            <v xml:space="preserve"> Onygenales incertae sedis</v>
          </cell>
          <cell r="P5652" t="str">
            <v xml:space="preserve"> Coccidioides.</v>
          </cell>
        </row>
        <row r="5653">
          <cell r="B5653" t="str">
            <v>A0A0J8TX46</v>
          </cell>
          <cell r="C5653" t="str">
            <v xml:space="preserve"> Coccidioides immitis RMSCC 3703.</v>
          </cell>
          <cell r="E5653" t="str">
            <v xml:space="preserve"> NCBI_TaxID=454286 {ECO:0000313|EMBL:KMU78547.1, ECO:0000313|Proteomes:UP000054559};</v>
          </cell>
          <cell r="G5653" t="str">
            <v>Eukaryota</v>
          </cell>
          <cell r="H5653" t="str">
            <v xml:space="preserve"> Fungi</v>
          </cell>
          <cell r="I5653" t="str">
            <v xml:space="preserve"> Dikarya</v>
          </cell>
          <cell r="J5653" t="str">
            <v xml:space="preserve"> Ascomycota</v>
          </cell>
          <cell r="K5653" t="str">
            <v xml:space="preserve"> Pezizomycotina</v>
          </cell>
          <cell r="L5653" t="str">
            <v xml:space="preserve"> Eurotiomycetes</v>
          </cell>
          <cell r="M5653" t="str">
            <v>Eurotiomycetidae</v>
          </cell>
          <cell r="N5653" t="str">
            <v xml:space="preserve"> Onygenales</v>
          </cell>
          <cell r="O5653" t="str">
            <v xml:space="preserve"> Onygenales incertae sedis</v>
          </cell>
          <cell r="P5653" t="str">
            <v xml:space="preserve"> Coccidioides.</v>
          </cell>
        </row>
        <row r="5654">
          <cell r="B5654" t="str">
            <v>A0A0J9XQG7</v>
          </cell>
          <cell r="C5654" t="str">
            <v xml:space="preserve"> Brugia malayi (Filarial nematode worm).</v>
          </cell>
          <cell r="E5654" t="str">
            <v xml:space="preserve"> NCBI_TaxID=6279 {ECO:0000313|EMBL:CDP92897.1};</v>
          </cell>
          <cell r="G5654" t="str">
            <v>Eukaryota</v>
          </cell>
          <cell r="H5654" t="str">
            <v xml:space="preserve"> Metazoa</v>
          </cell>
          <cell r="I5654" t="str">
            <v xml:space="preserve"> Ecdysozoa</v>
          </cell>
          <cell r="J5654" t="str">
            <v xml:space="preserve"> Nematoda</v>
          </cell>
          <cell r="K5654" t="str">
            <v xml:space="preserve"> Chromadorea</v>
          </cell>
          <cell r="L5654" t="str">
            <v xml:space="preserve"> Spirurida</v>
          </cell>
          <cell r="M5654" t="str">
            <v>Spiruromorpha</v>
          </cell>
          <cell r="N5654" t="str">
            <v xml:space="preserve"> Filarioidea</v>
          </cell>
          <cell r="O5654" t="str">
            <v xml:space="preserve"> Onchocercidae</v>
          </cell>
          <cell r="P5654" t="str">
            <v xml:space="preserve"> Brugia.</v>
          </cell>
        </row>
        <row r="5655">
          <cell r="B5655" t="str">
            <v>A0A0K0DNR0</v>
          </cell>
          <cell r="C5655" t="str">
            <v xml:space="preserve"> Angiostrongylus cantonensis (Rat lungworm).</v>
          </cell>
          <cell r="E5655" t="str">
            <v xml:space="preserve"> NCBI_TaxID=6313 {ECO:0000313|Proteomes:UP000035642, ECO:0000313|WBParaSite:ACAC_0001339901-mRNA-1};</v>
          </cell>
          <cell r="G5655" t="str">
            <v>Eukaryota</v>
          </cell>
          <cell r="H5655" t="str">
            <v xml:space="preserve"> Metazoa</v>
          </cell>
          <cell r="I5655" t="str">
            <v xml:space="preserve"> Ecdysozoa</v>
          </cell>
          <cell r="J5655" t="str">
            <v xml:space="preserve"> Nematoda</v>
          </cell>
          <cell r="K5655" t="str">
            <v xml:space="preserve"> Chromadorea</v>
          </cell>
          <cell r="L5655" t="str">
            <v xml:space="preserve"> Rhabditida</v>
          </cell>
          <cell r="M5655" t="str">
            <v>Strongylida</v>
          </cell>
          <cell r="N5655" t="str">
            <v xml:space="preserve"> Metastrongyloidea</v>
          </cell>
          <cell r="O5655" t="str">
            <v xml:space="preserve"> Angiostrongylidae</v>
          </cell>
          <cell r="P5655" t="str">
            <v xml:space="preserve"> Angiostrongylus.</v>
          </cell>
        </row>
        <row r="5656">
          <cell r="B5656" t="str">
            <v>A0A0K0DPF2</v>
          </cell>
          <cell r="C5656" t="str">
            <v xml:space="preserve"> Angiostrongylus cantonensis (Rat lungworm).</v>
          </cell>
          <cell r="E5656" t="str">
            <v xml:space="preserve"> NCBI_TaxID=6313 {ECO:0000313|Proteomes:UP000035642, ECO:0000313|WBParaSite:ACAC_0001364101-mRNA-1};</v>
          </cell>
          <cell r="G5656" t="str">
            <v>Eukaryota</v>
          </cell>
          <cell r="H5656" t="str">
            <v xml:space="preserve"> Metazoa</v>
          </cell>
          <cell r="I5656" t="str">
            <v xml:space="preserve"> Ecdysozoa</v>
          </cell>
          <cell r="J5656" t="str">
            <v xml:space="preserve"> Nematoda</v>
          </cell>
          <cell r="K5656" t="str">
            <v xml:space="preserve"> Chromadorea</v>
          </cell>
          <cell r="L5656" t="str">
            <v xml:space="preserve"> Rhabditida</v>
          </cell>
          <cell r="M5656" t="str">
            <v>Strongylida</v>
          </cell>
          <cell r="N5656" t="str">
            <v xml:space="preserve"> Metastrongyloidea</v>
          </cell>
          <cell r="O5656" t="str">
            <v xml:space="preserve"> Angiostrongylidae</v>
          </cell>
          <cell r="P5656" t="str">
            <v xml:space="preserve"> Angiostrongylus.</v>
          </cell>
        </row>
        <row r="5657">
          <cell r="B5657" t="str">
            <v>A0A0K0EAM8</v>
          </cell>
          <cell r="C5657" t="str">
            <v xml:space="preserve"> Strongyloides stercoralis (Threadworm).</v>
          </cell>
          <cell r="E5657" t="str">
            <v xml:space="preserve"> NCBI_TaxID=6248 {ECO:0000313|Proteomes:UP000035681, ECO:0000313|WBParaSite:SSTP_0000655200.1};</v>
          </cell>
          <cell r="G5657" t="str">
            <v>Eukaryota</v>
          </cell>
          <cell r="H5657" t="str">
            <v xml:space="preserve"> Metazoa</v>
          </cell>
          <cell r="I5657" t="str">
            <v xml:space="preserve"> Ecdysozoa</v>
          </cell>
          <cell r="J5657" t="str">
            <v xml:space="preserve"> Nematoda</v>
          </cell>
          <cell r="K5657" t="str">
            <v xml:space="preserve"> Chromadorea</v>
          </cell>
          <cell r="L5657" t="str">
            <v xml:space="preserve"> Tylenchida</v>
          </cell>
          <cell r="M5657" t="str">
            <v>Panagrolaimomorpha</v>
          </cell>
          <cell r="N5657" t="str">
            <v xml:space="preserve"> Strongyloidoidea</v>
          </cell>
          <cell r="O5657" t="str">
            <v xml:space="preserve"> Strongyloididae</v>
          </cell>
          <cell r="P5657" t="str">
            <v xml:space="preserve"> Strongyloides.</v>
          </cell>
        </row>
        <row r="5658">
          <cell r="B5658" t="str">
            <v>A0A0K0EJG1</v>
          </cell>
          <cell r="C5658" t="str">
            <v xml:space="preserve"> Strongyloides stercoralis (Threadworm).</v>
          </cell>
          <cell r="E5658" t="str">
            <v xml:space="preserve"> NCBI_TaxID=6248 {ECO:0000313|Proteomes:UP000035681, ECO:0000313|WBParaSite:SSTP_0000960700.1};</v>
          </cell>
          <cell r="G5658" t="str">
            <v>Eukaryota</v>
          </cell>
          <cell r="H5658" t="str">
            <v xml:space="preserve"> Metazoa</v>
          </cell>
          <cell r="I5658" t="str">
            <v xml:space="preserve"> Ecdysozoa</v>
          </cell>
          <cell r="J5658" t="str">
            <v xml:space="preserve"> Nematoda</v>
          </cell>
          <cell r="K5658" t="str">
            <v xml:space="preserve"> Chromadorea</v>
          </cell>
          <cell r="L5658" t="str">
            <v xml:space="preserve"> Tylenchida</v>
          </cell>
          <cell r="M5658" t="str">
            <v>Panagrolaimomorpha</v>
          </cell>
          <cell r="N5658" t="str">
            <v xml:space="preserve"> Strongyloidoidea</v>
          </cell>
          <cell r="O5658" t="str">
            <v xml:space="preserve"> Strongyloididae</v>
          </cell>
          <cell r="P5658" t="str">
            <v xml:space="preserve"> Strongyloides.</v>
          </cell>
        </row>
        <row r="5659">
          <cell r="B5659" t="str">
            <v>A0A0K0ESQ7</v>
          </cell>
          <cell r="C5659" t="str">
            <v xml:space="preserve"> Strongyloides stercoralis (Threadworm).</v>
          </cell>
          <cell r="E5659" t="str">
            <v xml:space="preserve"> NCBI_TaxID=6248 {ECO:0000313|Proteomes:UP000035681, ECO:0000313|WBParaSite:SSTP_0001248600.1};</v>
          </cell>
          <cell r="G5659" t="str">
            <v>Eukaryota</v>
          </cell>
          <cell r="H5659" t="str">
            <v xml:space="preserve"> Metazoa</v>
          </cell>
          <cell r="I5659" t="str">
            <v xml:space="preserve"> Ecdysozoa</v>
          </cell>
          <cell r="J5659" t="str">
            <v xml:space="preserve"> Nematoda</v>
          </cell>
          <cell r="K5659" t="str">
            <v xml:space="preserve"> Chromadorea</v>
          </cell>
          <cell r="L5659" t="str">
            <v xml:space="preserve"> Tylenchida</v>
          </cell>
          <cell r="M5659" t="str">
            <v>Panagrolaimomorpha</v>
          </cell>
          <cell r="N5659" t="str">
            <v xml:space="preserve"> Strongyloidoidea</v>
          </cell>
          <cell r="O5659" t="str">
            <v xml:space="preserve"> Strongyloididae</v>
          </cell>
          <cell r="P5659" t="str">
            <v xml:space="preserve"> Strongyloides.</v>
          </cell>
        </row>
        <row r="5660">
          <cell r="B5660" t="str">
            <v>A0A0K0F026</v>
          </cell>
          <cell r="C5660" t="str">
            <v xml:space="preserve"> Strongyloides venezuelensis.</v>
          </cell>
          <cell r="E5660" t="str">
            <v xml:space="preserve"> NCBI_TaxID=75913 {ECO:0000313|Proteomes:UP000035680, ECO:0000313|WBParaSite:SVE_0213800.1};</v>
          </cell>
          <cell r="G5660" t="str">
            <v>Eukaryota</v>
          </cell>
          <cell r="H5660" t="str">
            <v xml:space="preserve"> Metazoa</v>
          </cell>
          <cell r="I5660" t="str">
            <v xml:space="preserve"> Ecdysozoa</v>
          </cell>
          <cell r="J5660" t="str">
            <v xml:space="preserve"> Nematoda</v>
          </cell>
          <cell r="K5660" t="str">
            <v xml:space="preserve"> Chromadorea</v>
          </cell>
          <cell r="L5660" t="str">
            <v xml:space="preserve"> Tylenchida</v>
          </cell>
          <cell r="M5660" t="str">
            <v>Panagrolaimomorpha</v>
          </cell>
          <cell r="N5660" t="str">
            <v xml:space="preserve"> Strongyloidoidea</v>
          </cell>
          <cell r="O5660" t="str">
            <v xml:space="preserve"> Strongyloididae</v>
          </cell>
          <cell r="P5660" t="str">
            <v xml:space="preserve"> Strongyloides.</v>
          </cell>
        </row>
        <row r="5661">
          <cell r="B5661" t="str">
            <v>A0A0K0F758</v>
          </cell>
          <cell r="C5661" t="str">
            <v xml:space="preserve"> Strongyloides venezuelensis.</v>
          </cell>
          <cell r="E5661" t="str">
            <v xml:space="preserve"> NCBI_TaxID=75913 {ECO:0000313|Proteomes:UP000035680, ECO:0000313|WBParaSite:SVE_0465400.1};</v>
          </cell>
          <cell r="G5661" t="str">
            <v>Eukaryota</v>
          </cell>
          <cell r="H5661" t="str">
            <v xml:space="preserve"> Metazoa</v>
          </cell>
          <cell r="I5661" t="str">
            <v xml:space="preserve"> Ecdysozoa</v>
          </cell>
          <cell r="J5661" t="str">
            <v xml:space="preserve"> Nematoda</v>
          </cell>
          <cell r="K5661" t="str">
            <v xml:space="preserve"> Chromadorea</v>
          </cell>
          <cell r="L5661" t="str">
            <v xml:space="preserve"> Tylenchida</v>
          </cell>
          <cell r="M5661" t="str">
            <v>Panagrolaimomorpha</v>
          </cell>
          <cell r="N5661" t="str">
            <v xml:space="preserve"> Strongyloidoidea</v>
          </cell>
          <cell r="O5661" t="str">
            <v xml:space="preserve"> Strongyloididae</v>
          </cell>
          <cell r="P5661" t="str">
            <v xml:space="preserve"> Strongyloides.</v>
          </cell>
        </row>
        <row r="5662">
          <cell r="B5662" t="str">
            <v>A0A0K0FE72</v>
          </cell>
          <cell r="C5662" t="str">
            <v xml:space="preserve"> Strongyloides venezuelensis.</v>
          </cell>
          <cell r="E5662" t="str">
            <v xml:space="preserve"> NCBI_TaxID=75913 {ECO:0000313|Proteomes:UP000035680, ECO:0000313|WBParaSite:SVE_0714900.1};</v>
          </cell>
          <cell r="G5662" t="str">
            <v>Eukaryota</v>
          </cell>
          <cell r="H5662" t="str">
            <v xml:space="preserve"> Metazoa</v>
          </cell>
          <cell r="I5662" t="str">
            <v xml:space="preserve"> Ecdysozoa</v>
          </cell>
          <cell r="J5662" t="str">
            <v xml:space="preserve"> Nematoda</v>
          </cell>
          <cell r="K5662" t="str">
            <v xml:space="preserve"> Chromadorea</v>
          </cell>
          <cell r="L5662" t="str">
            <v xml:space="preserve"> Tylenchida</v>
          </cell>
          <cell r="M5662" t="str">
            <v>Panagrolaimomorpha</v>
          </cell>
          <cell r="N5662" t="str">
            <v xml:space="preserve"> Strongyloidoidea</v>
          </cell>
          <cell r="O5662" t="str">
            <v xml:space="preserve"> Strongyloididae</v>
          </cell>
          <cell r="P5662" t="str">
            <v xml:space="preserve"> Strongyloides.</v>
          </cell>
        </row>
        <row r="5663">
          <cell r="B5663" t="str">
            <v>A0A0K0J5D0</v>
          </cell>
          <cell r="C5663" t="str">
            <v xml:space="preserve"> Brugia malayi (Filarial nematode worm).</v>
          </cell>
          <cell r="E5663" t="str">
            <v xml:space="preserve"> NCBI_TaxID=6279 {ECO:0000313|Proteomes:UP000006672, ECO:0000313|WBParaSite:Bm2305};</v>
          </cell>
          <cell r="G5663" t="str">
            <v>Eukaryota</v>
          </cell>
          <cell r="H5663" t="str">
            <v xml:space="preserve"> Metazoa</v>
          </cell>
          <cell r="I5663" t="str">
            <v xml:space="preserve"> Ecdysozoa</v>
          </cell>
          <cell r="J5663" t="str">
            <v xml:space="preserve"> Nematoda</v>
          </cell>
          <cell r="K5663" t="str">
            <v xml:space="preserve"> Chromadorea</v>
          </cell>
          <cell r="L5663" t="str">
            <v xml:space="preserve"> Spirurida</v>
          </cell>
          <cell r="M5663" t="str">
            <v>Spiruromorpha</v>
          </cell>
          <cell r="N5663" t="str">
            <v xml:space="preserve"> Filarioidea</v>
          </cell>
          <cell r="O5663" t="str">
            <v xml:space="preserve"> Onchocercidae</v>
          </cell>
          <cell r="P5663" t="str">
            <v xml:space="preserve"> Brugia.</v>
          </cell>
        </row>
        <row r="5664">
          <cell r="B5664" t="str">
            <v>A0A0K0JI17</v>
          </cell>
          <cell r="C5664" t="str">
            <v xml:space="preserve"> Brugia malayi (Filarial nematode worm).</v>
          </cell>
          <cell r="E5664" t="str">
            <v xml:space="preserve"> NCBI_TaxID=6279 {ECO:0000313|Proteomes:UP000006672, ECO:0000313|WBParaSite:Bm5232};</v>
          </cell>
          <cell r="G5664" t="str">
            <v>Eukaryota</v>
          </cell>
          <cell r="H5664" t="str">
            <v xml:space="preserve"> Metazoa</v>
          </cell>
          <cell r="I5664" t="str">
            <v xml:space="preserve"> Ecdysozoa</v>
          </cell>
          <cell r="J5664" t="str">
            <v xml:space="preserve"> Nematoda</v>
          </cell>
          <cell r="K5664" t="str">
            <v xml:space="preserve"> Chromadorea</v>
          </cell>
          <cell r="L5664" t="str">
            <v xml:space="preserve"> Spirurida</v>
          </cell>
          <cell r="M5664" t="str">
            <v>Spiruromorpha</v>
          </cell>
          <cell r="N5664" t="str">
            <v xml:space="preserve"> Filarioidea</v>
          </cell>
          <cell r="O5664" t="str">
            <v xml:space="preserve"> Onchocercidae</v>
          </cell>
          <cell r="P5664" t="str">
            <v xml:space="preserve"> Brugia.</v>
          </cell>
        </row>
        <row r="5665">
          <cell r="B5665" t="str">
            <v>A0A0K6FR62</v>
          </cell>
          <cell r="C5665" t="str">
            <v xml:space="preserve"> Rhizoctonia solani.</v>
          </cell>
          <cell r="E5665" t="str">
            <v xml:space="preserve"> NCBI_TaxID=456999 {ECO:0000313|EMBL:CUA68755.1, ECO:0000313|Proteomes:UP000044841};</v>
          </cell>
          <cell r="G5665" t="str">
            <v>Eukaryota</v>
          </cell>
          <cell r="H5665" t="str">
            <v xml:space="preserve"> Fungi</v>
          </cell>
          <cell r="I5665" t="str">
            <v xml:space="preserve"> Dikarya</v>
          </cell>
          <cell r="J5665" t="str">
            <v xml:space="preserve"> Basidiomycota</v>
          </cell>
          <cell r="K5665" t="str">
            <v xml:space="preserve"> Agaricomycotina</v>
          </cell>
          <cell r="L5665" t="str">
            <v>Agaricomycetes</v>
          </cell>
          <cell r="M5665" t="str">
            <v xml:space="preserve"> Cantharellales</v>
          </cell>
          <cell r="N5665" t="str">
            <v xml:space="preserve"> Ceratobasidiaceae</v>
          </cell>
          <cell r="O5665" t="str">
            <v xml:space="preserve"> Rhizoctonia.</v>
          </cell>
        </row>
        <row r="5666">
          <cell r="B5666" t="str">
            <v>A0A0K6GES0</v>
          </cell>
          <cell r="C5666" t="str">
            <v xml:space="preserve"> Rhizoctonia solani.</v>
          </cell>
          <cell r="E5666" t="str">
            <v xml:space="preserve"> NCBI_TaxID=456999 {ECO:0000313|EMBL:CUA76951.1, ECO:0000313|Proteomes:UP000044841};</v>
          </cell>
          <cell r="G5666" t="str">
            <v>Eukaryota</v>
          </cell>
          <cell r="H5666" t="str">
            <v xml:space="preserve"> Fungi</v>
          </cell>
          <cell r="I5666" t="str">
            <v xml:space="preserve"> Dikarya</v>
          </cell>
          <cell r="J5666" t="str">
            <v xml:space="preserve"> Basidiomycota</v>
          </cell>
          <cell r="K5666" t="str">
            <v xml:space="preserve"> Agaricomycotina</v>
          </cell>
          <cell r="L5666" t="str">
            <v>Agaricomycetes</v>
          </cell>
          <cell r="M5666" t="str">
            <v xml:space="preserve"> Cantharellales</v>
          </cell>
          <cell r="N5666" t="str">
            <v xml:space="preserve"> Ceratobasidiaceae</v>
          </cell>
          <cell r="O5666" t="str">
            <v xml:space="preserve"> Rhizoctonia.</v>
          </cell>
        </row>
        <row r="5667">
          <cell r="B5667" t="str">
            <v>A0A0K8L6M6</v>
          </cell>
          <cell r="C5667" t="str">
            <v xml:space="preserve"> Aspergillus udagawae.</v>
          </cell>
          <cell r="E5667" t="str">
            <v xml:space="preserve"> NCBI_TaxID=91492 {ECO:0000313|EMBL:GAO83971.1, ECO:0000313|Proteomes:UP000036893};</v>
          </cell>
          <cell r="G5667" t="str">
            <v>Eukaryota</v>
          </cell>
          <cell r="H5667" t="str">
            <v xml:space="preserve"> Fungi</v>
          </cell>
          <cell r="I5667" t="str">
            <v xml:space="preserve"> Dikarya</v>
          </cell>
          <cell r="J5667" t="str">
            <v xml:space="preserve"> Ascomycota</v>
          </cell>
          <cell r="K5667" t="str">
            <v xml:space="preserve"> Pezizomycotina</v>
          </cell>
          <cell r="L5667" t="str">
            <v xml:space="preserve"> Eurotiomycetes</v>
          </cell>
          <cell r="M5667" t="str">
            <v>Eurotiomycetidae</v>
          </cell>
          <cell r="N5667" t="str">
            <v xml:space="preserve"> Eurotiales</v>
          </cell>
          <cell r="O5667" t="str">
            <v xml:space="preserve"> Aspergillaceae</v>
          </cell>
          <cell r="P5667" t="str">
            <v xml:space="preserve"> Aspergillus.</v>
          </cell>
        </row>
        <row r="5668">
          <cell r="B5668" t="str">
            <v>A0A0K8L7G3</v>
          </cell>
          <cell r="C5668" t="str">
            <v xml:space="preserve"> Aspergillus udagawae.</v>
          </cell>
          <cell r="E5668" t="str">
            <v xml:space="preserve"> NCBI_TaxID=91492 {ECO:0000313|EMBL:GAO83863.1, ECO:0000313|Proteomes:UP000036893};</v>
          </cell>
          <cell r="G5668" t="str">
            <v>Eukaryota</v>
          </cell>
          <cell r="H5668" t="str">
            <v xml:space="preserve"> Fungi</v>
          </cell>
          <cell r="I5668" t="str">
            <v xml:space="preserve"> Dikarya</v>
          </cell>
          <cell r="J5668" t="str">
            <v xml:space="preserve"> Ascomycota</v>
          </cell>
          <cell r="K5668" t="str">
            <v xml:space="preserve"> Pezizomycotina</v>
          </cell>
          <cell r="L5668" t="str">
            <v xml:space="preserve"> Eurotiomycetes</v>
          </cell>
          <cell r="M5668" t="str">
            <v>Eurotiomycetidae</v>
          </cell>
          <cell r="N5668" t="str">
            <v xml:space="preserve"> Eurotiales</v>
          </cell>
          <cell r="O5668" t="str">
            <v xml:space="preserve"> Aspergillaceae</v>
          </cell>
          <cell r="P5668" t="str">
            <v xml:space="preserve"> Aspergillus.</v>
          </cell>
        </row>
        <row r="5669">
          <cell r="B5669" t="str">
            <v>A0A0K9NRH8</v>
          </cell>
          <cell r="C5669" t="str">
            <v xml:space="preserve"> Zostera marina (Eelgrass).</v>
          </cell>
          <cell r="E5669" t="str">
            <v xml:space="preserve"> NCBI_TaxID=29655 {ECO:0000313|EMBL:KMZ58667.1, ECO:0000313|Proteomes:UP000036987};</v>
          </cell>
          <cell r="G5669" t="str">
            <v>Eukaryota</v>
          </cell>
          <cell r="H5669" t="str">
            <v xml:space="preserve"> Viridiplantae</v>
          </cell>
          <cell r="I5669" t="str">
            <v xml:space="preserve"> Streptophyta</v>
          </cell>
          <cell r="J5669" t="str">
            <v xml:space="preserve"> Embryophyta</v>
          </cell>
          <cell r="K5669" t="str">
            <v xml:space="preserve"> Tracheophyta</v>
          </cell>
          <cell r="L5669" t="str">
            <v>Spermatophyta</v>
          </cell>
          <cell r="M5669" t="str">
            <v xml:space="preserve"> Magnoliophyta</v>
          </cell>
          <cell r="N5669" t="str">
            <v xml:space="preserve"> Liliopsida</v>
          </cell>
          <cell r="O5669" t="str">
            <v xml:space="preserve"> Zosteraceae</v>
          </cell>
          <cell r="P5669" t="str">
            <v xml:space="preserve"> Zostera.</v>
          </cell>
        </row>
        <row r="5670">
          <cell r="B5670" t="str">
            <v>A0A0K9NZZ2</v>
          </cell>
          <cell r="C5670" t="str">
            <v xml:space="preserve"> Zostera marina (Eelgrass).</v>
          </cell>
          <cell r="E5670" t="str">
            <v xml:space="preserve"> NCBI_TaxID=29655 {ECO:0000313|EMBL:KMZ61525.1, ECO:0000313|Proteomes:UP000036987};</v>
          </cell>
          <cell r="G5670" t="str">
            <v>Eukaryota</v>
          </cell>
          <cell r="H5670" t="str">
            <v xml:space="preserve"> Viridiplantae</v>
          </cell>
          <cell r="I5670" t="str">
            <v xml:space="preserve"> Streptophyta</v>
          </cell>
          <cell r="J5670" t="str">
            <v xml:space="preserve"> Embryophyta</v>
          </cell>
          <cell r="K5670" t="str">
            <v xml:space="preserve"> Tracheophyta</v>
          </cell>
          <cell r="L5670" t="str">
            <v>Spermatophyta</v>
          </cell>
          <cell r="M5670" t="str">
            <v xml:space="preserve"> Magnoliophyta</v>
          </cell>
          <cell r="N5670" t="str">
            <v xml:space="preserve"> Liliopsida</v>
          </cell>
          <cell r="O5670" t="str">
            <v xml:space="preserve"> Zosteraceae</v>
          </cell>
          <cell r="P5670" t="str">
            <v xml:space="preserve"> Zostera.</v>
          </cell>
        </row>
        <row r="5671">
          <cell r="B5671" t="str">
            <v>A0A0K9PKR4</v>
          </cell>
          <cell r="C5671" t="str">
            <v xml:space="preserve"> Zostera marina (Eelgrass).</v>
          </cell>
          <cell r="E5671" t="str">
            <v xml:space="preserve"> NCBI_TaxID=29655 {ECO:0000313|EMBL:KMZ69549.1, ECO:0000313|Proteomes:UP000036987};</v>
          </cell>
          <cell r="G5671" t="str">
            <v>Eukaryota</v>
          </cell>
          <cell r="H5671" t="str">
            <v xml:space="preserve"> Viridiplantae</v>
          </cell>
          <cell r="I5671" t="str">
            <v xml:space="preserve"> Streptophyta</v>
          </cell>
          <cell r="J5671" t="str">
            <v xml:space="preserve"> Embryophyta</v>
          </cell>
          <cell r="K5671" t="str">
            <v xml:space="preserve"> Tracheophyta</v>
          </cell>
          <cell r="L5671" t="str">
            <v>Spermatophyta</v>
          </cell>
          <cell r="M5671" t="str">
            <v xml:space="preserve"> Magnoliophyta</v>
          </cell>
          <cell r="N5671" t="str">
            <v xml:space="preserve"> Liliopsida</v>
          </cell>
          <cell r="O5671" t="str">
            <v xml:space="preserve"> Zosteraceae</v>
          </cell>
          <cell r="P5671" t="str">
            <v xml:space="preserve"> Zostera.</v>
          </cell>
        </row>
        <row r="5672">
          <cell r="B5672" t="str">
            <v>A0A0K9PPM1</v>
          </cell>
          <cell r="C5672" t="str">
            <v xml:space="preserve"> Zostera marina (Eelgrass).</v>
          </cell>
          <cell r="E5672" t="str">
            <v xml:space="preserve"> NCBI_TaxID=29655 {ECO:0000313|EMBL:KMZ70914.1, ECO:0000313|Proteomes:UP000036987};</v>
          </cell>
          <cell r="G5672" t="str">
            <v>Eukaryota</v>
          </cell>
          <cell r="H5672" t="str">
            <v xml:space="preserve"> Viridiplantae</v>
          </cell>
          <cell r="I5672" t="str">
            <v xml:space="preserve"> Streptophyta</v>
          </cell>
          <cell r="J5672" t="str">
            <v xml:space="preserve"> Embryophyta</v>
          </cell>
          <cell r="K5672" t="str">
            <v xml:space="preserve"> Tracheophyta</v>
          </cell>
          <cell r="L5672" t="str">
            <v>Spermatophyta</v>
          </cell>
          <cell r="M5672" t="str">
            <v xml:space="preserve"> Magnoliophyta</v>
          </cell>
          <cell r="N5672" t="str">
            <v xml:space="preserve"> Liliopsida</v>
          </cell>
          <cell r="O5672" t="str">
            <v xml:space="preserve"> Zosteraceae</v>
          </cell>
          <cell r="P5672" t="str">
            <v xml:space="preserve"> Zostera.</v>
          </cell>
        </row>
        <row r="5673">
          <cell r="B5673" t="str">
            <v>A0A0K9QQS1</v>
          </cell>
          <cell r="C5673" t="str">
            <v xml:space="preserve"> Spinacia oleracea (Spinach).</v>
          </cell>
          <cell r="E5673" t="str">
            <v xml:space="preserve"> NCBI_TaxID=3562 {ECO:0000313|EMBL:KNA09614.1, ECO:0000313|Proteomes:UP000054095};</v>
          </cell>
          <cell r="G5673" t="str">
            <v>Eukaryota</v>
          </cell>
          <cell r="H5673" t="str">
            <v xml:space="preserve"> Viridiplantae</v>
          </cell>
          <cell r="I5673" t="str">
            <v xml:space="preserve"> Streptophyta</v>
          </cell>
          <cell r="J5673" t="str">
            <v xml:space="preserve"> Embryophyta</v>
          </cell>
          <cell r="K5673" t="str">
            <v xml:space="preserve"> Tracheophyta</v>
          </cell>
          <cell r="L5673" t="str">
            <v>Spermatophyta</v>
          </cell>
          <cell r="M5673" t="str">
            <v xml:space="preserve"> Magnoliophyta</v>
          </cell>
          <cell r="N5673" t="str">
            <v xml:space="preserve"> eudicotyledons</v>
          </cell>
          <cell r="O5673" t="str">
            <v xml:space="preserve"> Gunneridae</v>
          </cell>
          <cell r="P5673" t="str">
            <v>Pentapetalae</v>
          </cell>
          <cell r="Q5673" t="str">
            <v xml:space="preserve"> Caryophyllales</v>
          </cell>
          <cell r="R5673" t="str">
            <v xml:space="preserve"> Chenopodiaceae</v>
          </cell>
          <cell r="S5673" t="str">
            <v xml:space="preserve"> Chenopodioideae</v>
          </cell>
          <cell r="T5673" t="str">
            <v>Anserineae</v>
          </cell>
          <cell r="U5673" t="str">
            <v xml:space="preserve"> Spinacia.</v>
          </cell>
        </row>
        <row r="5674">
          <cell r="B5674" t="str">
            <v>A0A0K9R2U2</v>
          </cell>
          <cell r="C5674" t="str">
            <v xml:space="preserve"> Spinacia oleracea (Spinach).</v>
          </cell>
          <cell r="E5674" t="str">
            <v xml:space="preserve"> NCBI_TaxID=3562 {ECO:0000313|EMBL:KNA13841.1, ECO:0000313|Proteomes:UP000054095};</v>
          </cell>
          <cell r="G5674" t="str">
            <v>Eukaryota</v>
          </cell>
          <cell r="H5674" t="str">
            <v xml:space="preserve"> Viridiplantae</v>
          </cell>
          <cell r="I5674" t="str">
            <v xml:space="preserve"> Streptophyta</v>
          </cell>
          <cell r="J5674" t="str">
            <v xml:space="preserve"> Embryophyta</v>
          </cell>
          <cell r="K5674" t="str">
            <v xml:space="preserve"> Tracheophyta</v>
          </cell>
          <cell r="L5674" t="str">
            <v>Spermatophyta</v>
          </cell>
          <cell r="M5674" t="str">
            <v xml:space="preserve"> Magnoliophyta</v>
          </cell>
          <cell r="N5674" t="str">
            <v xml:space="preserve"> eudicotyledons</v>
          </cell>
          <cell r="O5674" t="str">
            <v xml:space="preserve"> Gunneridae</v>
          </cell>
          <cell r="P5674" t="str">
            <v>Pentapetalae</v>
          </cell>
          <cell r="Q5674" t="str">
            <v xml:space="preserve"> Caryophyllales</v>
          </cell>
          <cell r="R5674" t="str">
            <v xml:space="preserve"> Chenopodiaceae</v>
          </cell>
          <cell r="S5674" t="str">
            <v xml:space="preserve"> Chenopodioideae</v>
          </cell>
          <cell r="T5674" t="str">
            <v>Anserineae</v>
          </cell>
          <cell r="U5674" t="str">
            <v xml:space="preserve"> Spinacia.</v>
          </cell>
        </row>
        <row r="5675">
          <cell r="B5675" t="str">
            <v>A0A0K9RAP7</v>
          </cell>
          <cell r="C5675" t="str">
            <v xml:space="preserve"> Spinacia oleracea (Spinach).</v>
          </cell>
          <cell r="E5675" t="str">
            <v xml:space="preserve"> NCBI_TaxID=3562 {ECO:0000313|EMBL:KNA15847.1, ECO:0000313|Proteomes:UP000054095};</v>
          </cell>
          <cell r="G5675" t="str">
            <v>Eukaryota</v>
          </cell>
          <cell r="H5675" t="str">
            <v xml:space="preserve"> Viridiplantae</v>
          </cell>
          <cell r="I5675" t="str">
            <v xml:space="preserve"> Streptophyta</v>
          </cell>
          <cell r="J5675" t="str">
            <v xml:space="preserve"> Embryophyta</v>
          </cell>
          <cell r="K5675" t="str">
            <v xml:space="preserve"> Tracheophyta</v>
          </cell>
          <cell r="L5675" t="str">
            <v>Spermatophyta</v>
          </cell>
          <cell r="M5675" t="str">
            <v xml:space="preserve"> Magnoliophyta</v>
          </cell>
          <cell r="N5675" t="str">
            <v xml:space="preserve"> eudicotyledons</v>
          </cell>
          <cell r="O5675" t="str">
            <v xml:space="preserve"> Gunneridae</v>
          </cell>
          <cell r="P5675" t="str">
            <v>Pentapetalae</v>
          </cell>
          <cell r="Q5675" t="str">
            <v xml:space="preserve"> Caryophyllales</v>
          </cell>
          <cell r="R5675" t="str">
            <v xml:space="preserve"> Chenopodiaceae</v>
          </cell>
          <cell r="S5675" t="str">
            <v xml:space="preserve"> Chenopodioideae</v>
          </cell>
          <cell r="T5675" t="str">
            <v>Anserineae</v>
          </cell>
          <cell r="U5675" t="str">
            <v xml:space="preserve"> Spinacia.</v>
          </cell>
        </row>
        <row r="5676">
          <cell r="B5676" t="str">
            <v>A0A0K9RJQ7</v>
          </cell>
          <cell r="C5676" t="str">
            <v xml:space="preserve"> Spinacia oleracea (Spinach).</v>
          </cell>
          <cell r="E5676" t="str">
            <v xml:space="preserve"> NCBI_TaxID=3562 {ECO:0000313|EMBL:KNA19720.1, ECO:0000313|Proteomes:UP000054095};</v>
          </cell>
          <cell r="G5676" t="str">
            <v>Eukaryota</v>
          </cell>
          <cell r="H5676" t="str">
            <v xml:space="preserve"> Viridiplantae</v>
          </cell>
          <cell r="I5676" t="str">
            <v xml:space="preserve"> Streptophyta</v>
          </cell>
          <cell r="J5676" t="str">
            <v xml:space="preserve"> Embryophyta</v>
          </cell>
          <cell r="K5676" t="str">
            <v xml:space="preserve"> Tracheophyta</v>
          </cell>
          <cell r="L5676" t="str">
            <v>Spermatophyta</v>
          </cell>
          <cell r="M5676" t="str">
            <v xml:space="preserve"> Magnoliophyta</v>
          </cell>
          <cell r="N5676" t="str">
            <v xml:space="preserve"> eudicotyledons</v>
          </cell>
          <cell r="O5676" t="str">
            <v xml:space="preserve"> Gunneridae</v>
          </cell>
          <cell r="P5676" t="str">
            <v>Pentapetalae</v>
          </cell>
          <cell r="Q5676" t="str">
            <v xml:space="preserve"> Caryophyllales</v>
          </cell>
          <cell r="R5676" t="str">
            <v xml:space="preserve"> Chenopodiaceae</v>
          </cell>
          <cell r="S5676" t="str">
            <v xml:space="preserve"> Chenopodioideae</v>
          </cell>
          <cell r="T5676" t="str">
            <v>Anserineae</v>
          </cell>
          <cell r="U5676" t="str">
            <v xml:space="preserve"> Spinacia.</v>
          </cell>
        </row>
        <row r="5677">
          <cell r="B5677" t="str">
            <v>A0A0K9RYW5</v>
          </cell>
          <cell r="C5677" t="str">
            <v xml:space="preserve"> Spinacia oleracea (Spinach).</v>
          </cell>
          <cell r="E5677" t="str">
            <v xml:space="preserve"> NCBI_TaxID=3562 {ECO:0000313|EMBL:KNA24701.1, ECO:0000313|Proteomes:UP000054095};</v>
          </cell>
          <cell r="G5677" t="str">
            <v>Eukaryota</v>
          </cell>
          <cell r="H5677" t="str">
            <v xml:space="preserve"> Viridiplantae</v>
          </cell>
          <cell r="I5677" t="str">
            <v xml:space="preserve"> Streptophyta</v>
          </cell>
          <cell r="J5677" t="str">
            <v xml:space="preserve"> Embryophyta</v>
          </cell>
          <cell r="K5677" t="str">
            <v xml:space="preserve"> Tracheophyta</v>
          </cell>
          <cell r="L5677" t="str">
            <v>Spermatophyta</v>
          </cell>
          <cell r="M5677" t="str">
            <v xml:space="preserve"> Magnoliophyta</v>
          </cell>
          <cell r="N5677" t="str">
            <v xml:space="preserve"> eudicotyledons</v>
          </cell>
          <cell r="O5677" t="str">
            <v xml:space="preserve"> Gunneridae</v>
          </cell>
          <cell r="P5677" t="str">
            <v>Pentapetalae</v>
          </cell>
          <cell r="Q5677" t="str">
            <v xml:space="preserve"> Caryophyllales</v>
          </cell>
          <cell r="R5677" t="str">
            <v xml:space="preserve"> Chenopodiaceae</v>
          </cell>
          <cell r="S5677" t="str">
            <v xml:space="preserve"> Chenopodioideae</v>
          </cell>
          <cell r="T5677" t="str">
            <v>Anserineae</v>
          </cell>
          <cell r="U5677" t="str">
            <v xml:space="preserve"> Spinacia.</v>
          </cell>
        </row>
        <row r="5678">
          <cell r="B5678" t="str">
            <v>A0A0L0BTN3</v>
          </cell>
          <cell r="C5678" t="str">
            <v xml:space="preserve"> Lucilia cuprina (Green bottle fly) (Australian sheep blowfly).</v>
          </cell>
          <cell r="E5678" t="str">
            <v xml:space="preserve"> NCBI_TaxID=7375 {ECO:0000313|EMBL:KNC22589.1, ECO:0000313|Proteomes:UP000037069};</v>
          </cell>
          <cell r="G5678" t="str">
            <v>Eukaryota</v>
          </cell>
          <cell r="H5678" t="str">
            <v xml:space="preserve"> Metazoa</v>
          </cell>
          <cell r="I5678" t="str">
            <v xml:space="preserve"> Ecdysozoa</v>
          </cell>
          <cell r="J5678" t="str">
            <v xml:space="preserve"> Arthropoda</v>
          </cell>
          <cell r="K5678" t="str">
            <v xml:space="preserve"> Hexapoda</v>
          </cell>
          <cell r="L5678" t="str">
            <v xml:space="preserve"> Insecta</v>
          </cell>
          <cell r="M5678" t="str">
            <v>Pterygota</v>
          </cell>
          <cell r="N5678" t="str">
            <v xml:space="preserve"> Neoptera</v>
          </cell>
          <cell r="O5678" t="str">
            <v xml:space="preserve"> Holometabola</v>
          </cell>
          <cell r="P5678" t="str">
            <v xml:space="preserve"> Diptera</v>
          </cell>
          <cell r="Q5678" t="str">
            <v xml:space="preserve"> Brachycera</v>
          </cell>
          <cell r="R5678" t="str">
            <v xml:space="preserve"> Muscomorpha</v>
          </cell>
          <cell r="S5678" t="str">
            <v>Oestroidea</v>
          </cell>
          <cell r="T5678" t="str">
            <v xml:space="preserve"> Calliphoridae</v>
          </cell>
          <cell r="U5678" t="str">
            <v xml:space="preserve"> Luciliinae</v>
          </cell>
        </row>
        <row r="5679">
          <cell r="B5679" t="str">
            <v>A0A0L0BZA3</v>
          </cell>
          <cell r="C5679" t="str">
            <v xml:space="preserve"> Lucilia cuprina (Green bottle fly) (Australian sheep blowfly).</v>
          </cell>
          <cell r="E5679" t="str">
            <v xml:space="preserve"> NCBI_TaxID=7375 {ECO:0000313|EMBL:KNC25360.1, ECO:0000313|Proteomes:UP000037069};</v>
          </cell>
          <cell r="G5679" t="str">
            <v>Eukaryota</v>
          </cell>
          <cell r="H5679" t="str">
            <v xml:space="preserve"> Metazoa</v>
          </cell>
          <cell r="I5679" t="str">
            <v xml:space="preserve"> Ecdysozoa</v>
          </cell>
          <cell r="J5679" t="str">
            <v xml:space="preserve"> Arthropoda</v>
          </cell>
          <cell r="K5679" t="str">
            <v xml:space="preserve"> Hexapoda</v>
          </cell>
          <cell r="L5679" t="str">
            <v xml:space="preserve"> Insecta</v>
          </cell>
          <cell r="M5679" t="str">
            <v>Pterygota</v>
          </cell>
          <cell r="N5679" t="str">
            <v xml:space="preserve"> Neoptera</v>
          </cell>
          <cell r="O5679" t="str">
            <v xml:space="preserve"> Holometabola</v>
          </cell>
          <cell r="P5679" t="str">
            <v xml:space="preserve"> Diptera</v>
          </cell>
          <cell r="Q5679" t="str">
            <v xml:space="preserve"> Brachycera</v>
          </cell>
          <cell r="R5679" t="str">
            <v xml:space="preserve"> Muscomorpha</v>
          </cell>
          <cell r="S5679" t="str">
            <v>Oestroidea</v>
          </cell>
          <cell r="T5679" t="str">
            <v xml:space="preserve"> Calliphoridae</v>
          </cell>
          <cell r="U5679" t="str">
            <v xml:space="preserve"> Luciliinae</v>
          </cell>
        </row>
        <row r="5680">
          <cell r="B5680" t="str">
            <v>A0A0L0CIH7</v>
          </cell>
          <cell r="C5680" t="str">
            <v xml:space="preserve"> Lucilia cuprina (Green bottle fly) (Australian sheep blowfly).</v>
          </cell>
          <cell r="E5680" t="str">
            <v xml:space="preserve"> NCBI_TaxID=7375 {ECO:0000313|EMBL:KNC32050.1, ECO:0000313|Proteomes:UP000037069};</v>
          </cell>
          <cell r="G5680" t="str">
            <v>Eukaryota</v>
          </cell>
          <cell r="H5680" t="str">
            <v xml:space="preserve"> Metazoa</v>
          </cell>
          <cell r="I5680" t="str">
            <v xml:space="preserve"> Ecdysozoa</v>
          </cell>
          <cell r="J5680" t="str">
            <v xml:space="preserve"> Arthropoda</v>
          </cell>
          <cell r="K5680" t="str">
            <v xml:space="preserve"> Hexapoda</v>
          </cell>
          <cell r="L5680" t="str">
            <v xml:space="preserve"> Insecta</v>
          </cell>
          <cell r="M5680" t="str">
            <v>Pterygota</v>
          </cell>
          <cell r="N5680" t="str">
            <v xml:space="preserve"> Neoptera</v>
          </cell>
          <cell r="O5680" t="str">
            <v xml:space="preserve"> Holometabola</v>
          </cell>
          <cell r="P5680" t="str">
            <v xml:space="preserve"> Diptera</v>
          </cell>
          <cell r="Q5680" t="str">
            <v xml:space="preserve"> Brachycera</v>
          </cell>
          <cell r="R5680" t="str">
            <v xml:space="preserve"> Muscomorpha</v>
          </cell>
          <cell r="S5680" t="str">
            <v>Oestroidea</v>
          </cell>
          <cell r="T5680" t="str">
            <v xml:space="preserve"> Calliphoridae</v>
          </cell>
          <cell r="U5680" t="str">
            <v xml:space="preserve"> Luciliinae</v>
          </cell>
        </row>
        <row r="5681">
          <cell r="B5681" t="str">
            <v>A0A0L0CYC8</v>
          </cell>
          <cell r="C5681" t="str">
            <v xml:space="preserve"> Plasmodium falciparum RAJ116.</v>
          </cell>
          <cell r="E5681" t="str">
            <v xml:space="preserve"> NCBI_TaxID=580058 {ECO:0000313|EMBL:KNC37328.1, ECO:0000313|Proteomes:UP000054566};</v>
          </cell>
          <cell r="G5681" t="str">
            <v>Eukaryota</v>
          </cell>
          <cell r="H5681" t="str">
            <v xml:space="preserve"> Alveolata</v>
          </cell>
          <cell r="I5681" t="str">
            <v xml:space="preserve"> Apicomplexa</v>
          </cell>
          <cell r="J5681" t="str">
            <v xml:space="preserve"> Aconoidasida</v>
          </cell>
          <cell r="K5681" t="str">
            <v xml:space="preserve"> Haemosporida</v>
          </cell>
          <cell r="L5681" t="str">
            <v>Plasmodiidae</v>
          </cell>
          <cell r="M5681" t="str">
            <v xml:space="preserve"> Plasmodium</v>
          </cell>
          <cell r="N5681" t="str">
            <v xml:space="preserve"> Plasmodium (Laverania).</v>
          </cell>
        </row>
        <row r="5682">
          <cell r="B5682" t="str">
            <v>A0A0L0D0U0</v>
          </cell>
          <cell r="C5682" t="str">
            <v xml:space="preserve"> Plasmodium falciparum RAJ116.</v>
          </cell>
          <cell r="E5682" t="str">
            <v xml:space="preserve"> NCBI_TaxID=580058 {ECO:0000313|EMBL:KNC38147.1, ECO:0000313|Proteomes:UP000054566};</v>
          </cell>
          <cell r="G5682" t="str">
            <v>Eukaryota</v>
          </cell>
          <cell r="H5682" t="str">
            <v xml:space="preserve"> Alveolata</v>
          </cell>
          <cell r="I5682" t="str">
            <v xml:space="preserve"> Apicomplexa</v>
          </cell>
          <cell r="J5682" t="str">
            <v xml:space="preserve"> Aconoidasida</v>
          </cell>
          <cell r="K5682" t="str">
            <v xml:space="preserve"> Haemosporida</v>
          </cell>
          <cell r="L5682" t="str">
            <v>Plasmodiidae</v>
          </cell>
          <cell r="M5682" t="str">
            <v xml:space="preserve"> Plasmodium</v>
          </cell>
          <cell r="N5682" t="str">
            <v xml:space="preserve"> Plasmodium (Laverania).</v>
          </cell>
        </row>
        <row r="5683">
          <cell r="B5683" t="str">
            <v>A0A0L0DAM4</v>
          </cell>
          <cell r="C5683" t="str">
            <v xml:space="preserve"> Thecamonas trahens ATCC 50062.</v>
          </cell>
          <cell r="E5683" t="str">
            <v xml:space="preserve"> NCBI_TaxID=461836 {ECO:0000313|EMBL:KNC49392.1, ECO:0000313|Proteomes:UP000054408};</v>
          </cell>
          <cell r="G5683" t="str">
            <v>Eukaryota</v>
          </cell>
          <cell r="H5683" t="str">
            <v xml:space="preserve"> Apusozoa</v>
          </cell>
          <cell r="I5683" t="str">
            <v xml:space="preserve"> Apusomonadidae</v>
          </cell>
          <cell r="J5683" t="str">
            <v xml:space="preserve"> Thecamonas.</v>
          </cell>
        </row>
        <row r="5684">
          <cell r="B5684" t="str">
            <v>A0A0L0DBA9</v>
          </cell>
          <cell r="C5684" t="str">
            <v xml:space="preserve"> Thecamonas trahens ATCC 50062.</v>
          </cell>
          <cell r="E5684" t="str">
            <v xml:space="preserve"> NCBI_TaxID=461836 {ECO:0000313|EMBL:KNC49612.1, ECO:0000313|Proteomes:UP000054408};</v>
          </cell>
          <cell r="G5684" t="str">
            <v>Eukaryota</v>
          </cell>
          <cell r="H5684" t="str">
            <v xml:space="preserve"> Apusozoa</v>
          </cell>
          <cell r="I5684" t="str">
            <v xml:space="preserve"> Apusomonadidae</v>
          </cell>
          <cell r="J5684" t="str">
            <v xml:space="preserve"> Thecamonas.</v>
          </cell>
        </row>
        <row r="5685">
          <cell r="B5685" t="str">
            <v>A0A0L0GCM2</v>
          </cell>
          <cell r="C5685" t="str">
            <v xml:space="preserve"> Sphaeroforma arctica JP610.</v>
          </cell>
          <cell r="E5685" t="str">
            <v xml:space="preserve"> NCBI_TaxID=667725 {ECO:0000313|EMBL:KNC86654.1, ECO:0000313|Proteomes:UP000054560};</v>
          </cell>
          <cell r="G5685" t="str">
            <v>Eukaryota</v>
          </cell>
          <cell r="H5685" t="str">
            <v xml:space="preserve"> Ichthyosporea</v>
          </cell>
          <cell r="I5685" t="str">
            <v xml:space="preserve"> Ichthyophonida</v>
          </cell>
          <cell r="J5685" t="str">
            <v xml:space="preserve"> Sphaeroforma.</v>
          </cell>
        </row>
        <row r="5686">
          <cell r="B5686" t="str">
            <v>A0A0L0GEU1</v>
          </cell>
          <cell r="C5686" t="str">
            <v xml:space="preserve"> Sphaeroforma arctica JP610.</v>
          </cell>
          <cell r="E5686" t="str">
            <v xml:space="preserve"> NCBI_TaxID=667725 {ECO:0000313|EMBL:KNC87545.1, ECO:0000313|Proteomes:UP000054560};</v>
          </cell>
          <cell r="G5686" t="str">
            <v>Eukaryota</v>
          </cell>
          <cell r="H5686" t="str">
            <v xml:space="preserve"> Ichthyosporea</v>
          </cell>
          <cell r="I5686" t="str">
            <v xml:space="preserve"> Ichthyophonida</v>
          </cell>
          <cell r="J5686" t="str">
            <v xml:space="preserve"> Sphaeroforma.</v>
          </cell>
        </row>
        <row r="5687">
          <cell r="B5687" t="str">
            <v>A0A0L0H5B7</v>
          </cell>
          <cell r="C5687" t="str">
            <v xml:space="preserve"> Spizellomyces punctatus DAOM BR117.</v>
          </cell>
          <cell r="E5687" t="str">
            <v xml:space="preserve"> NCBI_TaxID=645134 {ECO:0000313|EMBL:KNC96417.1, ECO:0000313|Proteomes:UP000053201};</v>
          </cell>
          <cell r="G5687" t="str">
            <v>Eukaryota</v>
          </cell>
          <cell r="H5687" t="str">
            <v xml:space="preserve"> Fungi</v>
          </cell>
          <cell r="I5687" t="str">
            <v xml:space="preserve"> Fungi incertae sedis</v>
          </cell>
          <cell r="J5687" t="str">
            <v xml:space="preserve"> Chytridiomycota</v>
          </cell>
          <cell r="K5687" t="str">
            <v>Chytridiomycetes</v>
          </cell>
          <cell r="L5687" t="str">
            <v xml:space="preserve"> Spizellomycetales</v>
          </cell>
          <cell r="M5687" t="str">
            <v xml:space="preserve"> Spizellomycetaceae</v>
          </cell>
          <cell r="N5687" t="str">
            <v>Spizellomyces.</v>
          </cell>
        </row>
        <row r="5688">
          <cell r="B5688" t="str">
            <v>A0A0L0HI97</v>
          </cell>
          <cell r="C5688" t="str">
            <v xml:space="preserve"> Spizellomyces punctatus DAOM BR117.</v>
          </cell>
          <cell r="E5688" t="str">
            <v xml:space="preserve"> NCBI_TaxID=645134 {ECO:0000313|EMBL:KND00559.1, ECO:0000313|Proteomes:UP000053201};</v>
          </cell>
          <cell r="G5688" t="str">
            <v>Eukaryota</v>
          </cell>
          <cell r="H5688" t="str">
            <v xml:space="preserve"> Fungi</v>
          </cell>
          <cell r="I5688" t="str">
            <v xml:space="preserve"> Fungi incertae sedis</v>
          </cell>
          <cell r="J5688" t="str">
            <v xml:space="preserve"> Chytridiomycota</v>
          </cell>
          <cell r="K5688" t="str">
            <v>Chytridiomycetes</v>
          </cell>
          <cell r="L5688" t="str">
            <v xml:space="preserve"> Spizellomycetales</v>
          </cell>
          <cell r="M5688" t="str">
            <v xml:space="preserve"> Spizellomycetaceae</v>
          </cell>
          <cell r="N5688" t="str">
            <v>Spizellomyces.</v>
          </cell>
        </row>
        <row r="5689">
          <cell r="B5689" t="str">
            <v>A0A0L0MXY3</v>
          </cell>
          <cell r="C5689" t="str">
            <v xml:space="preserve"> Tolypocladium ophioglossoides CBS 100239.</v>
          </cell>
          <cell r="E5689" t="str">
            <v xml:space="preserve"> NCBI_TaxID=1163406 {ECO:0000313|EMBL:KND86722.1, ECO:0000313|Proteomes:UP000036947};</v>
          </cell>
          <cell r="G5689" t="str">
            <v>Eukaryota</v>
          </cell>
          <cell r="H5689" t="str">
            <v xml:space="preserve"> Fungi</v>
          </cell>
          <cell r="I5689" t="str">
            <v xml:space="preserve"> Dikarya</v>
          </cell>
          <cell r="J5689" t="str">
            <v xml:space="preserve"> Ascomycota</v>
          </cell>
          <cell r="K5689" t="str">
            <v xml:space="preserve"> Pezizomycotina</v>
          </cell>
          <cell r="L5689" t="str">
            <v>Sordariomycetes</v>
          </cell>
          <cell r="M5689" t="str">
            <v xml:space="preserve"> Hypocreomycetidae</v>
          </cell>
          <cell r="N5689" t="str">
            <v xml:space="preserve"> Hypocreales</v>
          </cell>
          <cell r="O5689" t="str">
            <v xml:space="preserve"> Ophiocordycipitaceae</v>
          </cell>
          <cell r="P5689" t="str">
            <v>Tolypocladium.</v>
          </cell>
        </row>
        <row r="5690">
          <cell r="B5690" t="str">
            <v>A0A0L0NHH9</v>
          </cell>
          <cell r="C5690" t="str">
            <v xml:space="preserve"> Tolypocladium ophioglossoides CBS 100239.</v>
          </cell>
          <cell r="E5690" t="str">
            <v xml:space="preserve"> NCBI_TaxID=1163406 {ECO:0000313|EMBL:KND93582.1, ECO:0000313|Proteomes:UP000036947};</v>
          </cell>
          <cell r="G5690" t="str">
            <v>Eukaryota</v>
          </cell>
          <cell r="H5690" t="str">
            <v xml:space="preserve"> Fungi</v>
          </cell>
          <cell r="I5690" t="str">
            <v xml:space="preserve"> Dikarya</v>
          </cell>
          <cell r="J5690" t="str">
            <v xml:space="preserve"> Ascomycota</v>
          </cell>
          <cell r="K5690" t="str">
            <v xml:space="preserve"> Pezizomycotina</v>
          </cell>
          <cell r="L5690" t="str">
            <v>Sordariomycetes</v>
          </cell>
          <cell r="M5690" t="str">
            <v xml:space="preserve"> Hypocreomycetidae</v>
          </cell>
          <cell r="N5690" t="str">
            <v xml:space="preserve"> Hypocreales</v>
          </cell>
          <cell r="O5690" t="str">
            <v xml:space="preserve"> Ophiocordycipitaceae</v>
          </cell>
          <cell r="P5690" t="str">
            <v>Tolypocladium.</v>
          </cell>
        </row>
        <row r="5691">
          <cell r="B5691" t="str">
            <v>A0A0L0RXT6</v>
          </cell>
          <cell r="C5691" t="str">
            <v xml:space="preserve"> Allomyces macrogynus ATCC 38327.</v>
          </cell>
          <cell r="E5691" t="str">
            <v xml:space="preserve"> NCBI_TaxID=578462 {ECO:0000313|EMBL:KNE55153.1, ECO:0000313|Proteomes:UP000054350};</v>
          </cell>
          <cell r="G5691" t="str">
            <v>Eukaryota</v>
          </cell>
          <cell r="H5691" t="str">
            <v xml:space="preserve"> Fungi</v>
          </cell>
          <cell r="I5691" t="str">
            <v xml:space="preserve"> Fungi incertae sedis</v>
          </cell>
          <cell r="J5691" t="str">
            <v xml:space="preserve"> Blastocladiomycota</v>
          </cell>
          <cell r="K5691" t="str">
            <v>Blastocladiomycetes</v>
          </cell>
          <cell r="L5691" t="str">
            <v xml:space="preserve"> Blastocladiales</v>
          </cell>
          <cell r="M5691" t="str">
            <v xml:space="preserve"> Blastocladiaceae</v>
          </cell>
          <cell r="N5691" t="str">
            <v xml:space="preserve"> Allomyces.</v>
          </cell>
        </row>
        <row r="5692">
          <cell r="B5692" t="str">
            <v>A0A0L0S4J5</v>
          </cell>
          <cell r="C5692" t="str">
            <v xml:space="preserve"> Allomyces macrogynus ATCC 38327.</v>
          </cell>
          <cell r="E5692" t="str">
            <v xml:space="preserve"> NCBI_TaxID=578462 {ECO:0000313|EMBL:KNE57336.1, ECO:0000313|Proteomes:UP000054350};</v>
          </cell>
          <cell r="G5692" t="str">
            <v>Eukaryota</v>
          </cell>
          <cell r="H5692" t="str">
            <v xml:space="preserve"> Fungi</v>
          </cell>
          <cell r="I5692" t="str">
            <v xml:space="preserve"> Fungi incertae sedis</v>
          </cell>
          <cell r="J5692" t="str">
            <v xml:space="preserve"> Blastocladiomycota</v>
          </cell>
          <cell r="K5692" t="str">
            <v>Blastocladiomycetes</v>
          </cell>
          <cell r="L5692" t="str">
            <v xml:space="preserve"> Blastocladiales</v>
          </cell>
          <cell r="M5692" t="str">
            <v xml:space="preserve"> Blastocladiaceae</v>
          </cell>
          <cell r="N5692" t="str">
            <v xml:space="preserve"> Allomyces.</v>
          </cell>
        </row>
        <row r="5693">
          <cell r="B5693" t="str">
            <v>A0A0L0SBI4</v>
          </cell>
          <cell r="C5693" t="str">
            <v xml:space="preserve"> Allomyces macrogynus ATCC 38327.</v>
          </cell>
          <cell r="E5693" t="str">
            <v xml:space="preserve"> NCBI_TaxID=578462 {ECO:0000313|EMBL:KNE59797.1, ECO:0000313|Proteomes:UP000054350};</v>
          </cell>
          <cell r="G5693" t="str">
            <v>Eukaryota</v>
          </cell>
          <cell r="H5693" t="str">
            <v xml:space="preserve"> Fungi</v>
          </cell>
          <cell r="I5693" t="str">
            <v xml:space="preserve"> Fungi incertae sedis</v>
          </cell>
          <cell r="J5693" t="str">
            <v xml:space="preserve"> Blastocladiomycota</v>
          </cell>
          <cell r="K5693" t="str">
            <v>Blastocladiomycetes</v>
          </cell>
          <cell r="L5693" t="str">
            <v xml:space="preserve"> Blastocladiales</v>
          </cell>
          <cell r="M5693" t="str">
            <v xml:space="preserve"> Blastocladiaceae</v>
          </cell>
          <cell r="N5693" t="str">
            <v xml:space="preserve"> Allomyces.</v>
          </cell>
        </row>
        <row r="5694">
          <cell r="B5694" t="str">
            <v>A0A0L0SDN5</v>
          </cell>
          <cell r="C5694" t="str">
            <v xml:space="preserve"> Allomyces macrogynus ATCC 38327.</v>
          </cell>
          <cell r="E5694" t="str">
            <v xml:space="preserve"> NCBI_TaxID=578462 {ECO:0000313|EMBL:KNE60596.1, ECO:0000313|Proteomes:UP000054350};</v>
          </cell>
          <cell r="G5694" t="str">
            <v>Eukaryota</v>
          </cell>
          <cell r="H5694" t="str">
            <v xml:space="preserve"> Fungi</v>
          </cell>
          <cell r="I5694" t="str">
            <v xml:space="preserve"> Fungi incertae sedis</v>
          </cell>
          <cell r="J5694" t="str">
            <v xml:space="preserve"> Blastocladiomycota</v>
          </cell>
          <cell r="K5694" t="str">
            <v>Blastocladiomycetes</v>
          </cell>
          <cell r="L5694" t="str">
            <v xml:space="preserve"> Blastocladiales</v>
          </cell>
          <cell r="M5694" t="str">
            <v xml:space="preserve"> Blastocladiaceae</v>
          </cell>
          <cell r="N5694" t="str">
            <v xml:space="preserve"> Allomyces.</v>
          </cell>
        </row>
        <row r="5695">
          <cell r="B5695" t="str">
            <v>A0A0L0SPH4</v>
          </cell>
          <cell r="C5695" t="str">
            <v xml:space="preserve"> Allomyces macrogynus ATCC 38327.</v>
          </cell>
          <cell r="E5695" t="str">
            <v xml:space="preserve"> NCBI_TaxID=578462 {ECO:0000313|EMBL:KNE64382.1, ECO:0000313|Proteomes:UP000054350};</v>
          </cell>
          <cell r="G5695" t="str">
            <v>Eukaryota</v>
          </cell>
          <cell r="H5695" t="str">
            <v xml:space="preserve"> Fungi</v>
          </cell>
          <cell r="I5695" t="str">
            <v xml:space="preserve"> Fungi incertae sedis</v>
          </cell>
          <cell r="J5695" t="str">
            <v xml:space="preserve"> Blastocladiomycota</v>
          </cell>
          <cell r="K5695" t="str">
            <v>Blastocladiomycetes</v>
          </cell>
          <cell r="L5695" t="str">
            <v xml:space="preserve"> Blastocladiales</v>
          </cell>
          <cell r="M5695" t="str">
            <v xml:space="preserve"> Blastocladiaceae</v>
          </cell>
          <cell r="N5695" t="str">
            <v xml:space="preserve"> Allomyces.</v>
          </cell>
        </row>
        <row r="5696">
          <cell r="B5696" t="str">
            <v>A0A0L0VEG2</v>
          </cell>
          <cell r="C5696" t="str">
            <v xml:space="preserve"> Puccinia striiformis f. sp. tritici PST-78.</v>
          </cell>
          <cell r="E5696" t="str">
            <v xml:space="preserve"> NCBI_TaxID=1165861 {ECO:0000313|EMBL:KNE97379.1, ECO:0000313|Proteomes:UP000054564};</v>
          </cell>
          <cell r="G5696" t="str">
            <v>Eukaryota</v>
          </cell>
          <cell r="H5696" t="str">
            <v xml:space="preserve"> Fungi</v>
          </cell>
          <cell r="I5696" t="str">
            <v xml:space="preserve"> Dikarya</v>
          </cell>
          <cell r="J5696" t="str">
            <v xml:space="preserve"> Basidiomycota</v>
          </cell>
          <cell r="K5696" t="str">
            <v xml:space="preserve"> Pucciniomycotina</v>
          </cell>
          <cell r="L5696" t="str">
            <v>Pucciniomycetes</v>
          </cell>
          <cell r="M5696" t="str">
            <v xml:space="preserve"> Pucciniales</v>
          </cell>
          <cell r="N5696" t="str">
            <v xml:space="preserve"> Pucciniaceae</v>
          </cell>
          <cell r="O5696" t="str">
            <v xml:space="preserve"> Puccinia.</v>
          </cell>
        </row>
        <row r="5697">
          <cell r="B5697" t="str">
            <v>A0A0L0VTD6</v>
          </cell>
          <cell r="C5697" t="str">
            <v xml:space="preserve"> Puccinia striiformis f. sp. tritici PST-78.</v>
          </cell>
          <cell r="E5697" t="str">
            <v xml:space="preserve"> NCBI_TaxID=1165861 {ECO:0000313|EMBL:KNF02526.1, ECO:0000313|Proteomes:UP000054564};</v>
          </cell>
          <cell r="G5697" t="str">
            <v>Eukaryota</v>
          </cell>
          <cell r="H5697" t="str">
            <v xml:space="preserve"> Fungi</v>
          </cell>
          <cell r="I5697" t="str">
            <v xml:space="preserve"> Dikarya</v>
          </cell>
          <cell r="J5697" t="str">
            <v xml:space="preserve"> Basidiomycota</v>
          </cell>
          <cell r="K5697" t="str">
            <v xml:space="preserve"> Pucciniomycotina</v>
          </cell>
          <cell r="L5697" t="str">
            <v>Pucciniomycetes</v>
          </cell>
          <cell r="M5697" t="str">
            <v xml:space="preserve"> Pucciniales</v>
          </cell>
          <cell r="N5697" t="str">
            <v xml:space="preserve"> Pucciniaceae</v>
          </cell>
          <cell r="O5697" t="str">
            <v xml:space="preserve"> Puccinia.</v>
          </cell>
        </row>
        <row r="5698">
          <cell r="B5698" t="str">
            <v>A0A0L0W0Z3</v>
          </cell>
          <cell r="C5698" t="str">
            <v xml:space="preserve"> Puccinia striiformis f. sp. tritici PST-78.</v>
          </cell>
          <cell r="E5698" t="str">
            <v xml:space="preserve"> NCBI_TaxID=1165861 {ECO:0000313|EMBL:KNF05191.1, ECO:0000313|Proteomes:UP000054564};</v>
          </cell>
          <cell r="G5698" t="str">
            <v>Eukaryota</v>
          </cell>
          <cell r="H5698" t="str">
            <v xml:space="preserve"> Fungi</v>
          </cell>
          <cell r="I5698" t="str">
            <v xml:space="preserve"> Dikarya</v>
          </cell>
          <cell r="J5698" t="str">
            <v xml:space="preserve"> Basidiomycota</v>
          </cell>
          <cell r="K5698" t="str">
            <v xml:space="preserve"> Pucciniomycotina</v>
          </cell>
          <cell r="L5698" t="str">
            <v>Pucciniomycetes</v>
          </cell>
          <cell r="M5698" t="str">
            <v xml:space="preserve"> Pucciniales</v>
          </cell>
          <cell r="N5698" t="str">
            <v xml:space="preserve"> Pucciniaceae</v>
          </cell>
          <cell r="O5698" t="str">
            <v xml:space="preserve"> Puccinia.</v>
          </cell>
        </row>
        <row r="5699">
          <cell r="B5699" t="str">
            <v>A0A0L1HGH1</v>
          </cell>
          <cell r="C5699" t="str">
            <v xml:space="preserve"> Stemphylium lycopersici.</v>
          </cell>
          <cell r="E5699" t="str">
            <v xml:space="preserve"> NCBI_TaxID=183478 {ECO:0000313|EMBL:KNG45463.1, ECO:0000313|Proteomes:UP000054122};</v>
          </cell>
          <cell r="G5699" t="str">
            <v>Eukaryota</v>
          </cell>
          <cell r="H5699" t="str">
            <v xml:space="preserve"> Fungi</v>
          </cell>
          <cell r="I5699" t="str">
            <v xml:space="preserve"> Dikarya</v>
          </cell>
          <cell r="J5699" t="str">
            <v xml:space="preserve"> Ascomycota</v>
          </cell>
          <cell r="K5699" t="str">
            <v xml:space="preserve"> Pezizomycotina</v>
          </cell>
          <cell r="L5699" t="str">
            <v>Dothideomycetes</v>
          </cell>
          <cell r="M5699" t="str">
            <v xml:space="preserve"> Pleosporomycetidae</v>
          </cell>
          <cell r="N5699" t="str">
            <v xml:space="preserve"> Pleosporales</v>
          </cell>
          <cell r="O5699" t="str">
            <v xml:space="preserve"> Pleosporineae</v>
          </cell>
          <cell r="P5699" t="str">
            <v>Pleosporaceae</v>
          </cell>
          <cell r="Q5699" t="str">
            <v xml:space="preserve"> Stemphylium.</v>
          </cell>
        </row>
        <row r="5700">
          <cell r="B5700" t="str">
            <v>A0A0L1I282</v>
          </cell>
          <cell r="C5700" t="str">
            <v xml:space="preserve"> Stemphylium lycopersici.</v>
          </cell>
          <cell r="E5700" t="str">
            <v xml:space="preserve"> NCBI_TaxID=183478 {ECO:0000313|EMBL:KNG52387.1, ECO:0000313|Proteomes:UP000054122};</v>
          </cell>
          <cell r="G5700" t="str">
            <v>Eukaryota</v>
          </cell>
          <cell r="H5700" t="str">
            <v xml:space="preserve"> Fungi</v>
          </cell>
          <cell r="I5700" t="str">
            <v xml:space="preserve"> Dikarya</v>
          </cell>
          <cell r="J5700" t="str">
            <v xml:space="preserve"> Ascomycota</v>
          </cell>
          <cell r="K5700" t="str">
            <v xml:space="preserve"> Pezizomycotina</v>
          </cell>
          <cell r="L5700" t="str">
            <v>Dothideomycetes</v>
          </cell>
          <cell r="M5700" t="str">
            <v xml:space="preserve"> Pleosporomycetidae</v>
          </cell>
          <cell r="N5700" t="str">
            <v xml:space="preserve"> Pleosporales</v>
          </cell>
          <cell r="O5700" t="str">
            <v xml:space="preserve"> Pleosporineae</v>
          </cell>
          <cell r="P5700" t="str">
            <v>Pleosporaceae</v>
          </cell>
          <cell r="Q5700" t="str">
            <v xml:space="preserve"> Stemphylium.</v>
          </cell>
        </row>
        <row r="5701">
          <cell r="B5701" t="str">
            <v>A0A0L1I2Y3</v>
          </cell>
          <cell r="C5701" t="str">
            <v xml:space="preserve"> Plasmodium falciparum IGH-CR14.</v>
          </cell>
          <cell r="E5701" t="str">
            <v xml:space="preserve"> NCBI_TaxID=580059 {ECO:0000313|EMBL:KNG73959.1, ECO:0000313|Proteomes:UP000054562};</v>
          </cell>
          <cell r="G5701" t="str">
            <v>Eukaryota</v>
          </cell>
          <cell r="H5701" t="str">
            <v xml:space="preserve"> Alveolata</v>
          </cell>
          <cell r="I5701" t="str">
            <v xml:space="preserve"> Apicomplexa</v>
          </cell>
          <cell r="J5701" t="str">
            <v xml:space="preserve"> Aconoidasida</v>
          </cell>
          <cell r="K5701" t="str">
            <v xml:space="preserve"> Haemosporida</v>
          </cell>
          <cell r="L5701" t="str">
            <v>Plasmodiidae</v>
          </cell>
          <cell r="M5701" t="str">
            <v xml:space="preserve"> Plasmodium</v>
          </cell>
          <cell r="N5701" t="str">
            <v xml:space="preserve"> Plasmodium (Laverania).</v>
          </cell>
        </row>
        <row r="5702">
          <cell r="B5702" t="str">
            <v>A0A0L1IEX4</v>
          </cell>
          <cell r="C5702" t="str">
            <v xml:space="preserve"> Plasmodium falciparum IGH-CR14.</v>
          </cell>
          <cell r="E5702" t="str">
            <v xml:space="preserve"> NCBI_TaxID=580059 {ECO:0000313|EMBL:KNG77703.1, ECO:0000313|Proteomes:UP000054562};</v>
          </cell>
          <cell r="G5702" t="str">
            <v>Eukaryota</v>
          </cell>
          <cell r="H5702" t="str">
            <v xml:space="preserve"> Alveolata</v>
          </cell>
          <cell r="I5702" t="str">
            <v xml:space="preserve"> Apicomplexa</v>
          </cell>
          <cell r="J5702" t="str">
            <v xml:space="preserve"> Aconoidasida</v>
          </cell>
          <cell r="K5702" t="str">
            <v xml:space="preserve"> Haemosporida</v>
          </cell>
          <cell r="L5702" t="str">
            <v>Plasmodiidae</v>
          </cell>
          <cell r="M5702" t="str">
            <v xml:space="preserve"> Plasmodium</v>
          </cell>
          <cell r="N5702" t="str">
            <v xml:space="preserve"> Plasmodium (Laverania).</v>
          </cell>
        </row>
        <row r="5703">
          <cell r="B5703" t="str">
            <v>A0A0L1J2D9</v>
          </cell>
          <cell r="C5703" t="str">
            <v xml:space="preserve"> Aspergillus nomius NRRL 13137.</v>
          </cell>
          <cell r="E5703" t="str">
            <v xml:space="preserve"> NCBI_TaxID=1509407 {ECO:0000313|EMBL:KNG85845.1, ECO:0000313|Proteomes:UP000037505};</v>
          </cell>
          <cell r="G5703" t="str">
            <v>Eukaryota</v>
          </cell>
          <cell r="H5703" t="str">
            <v xml:space="preserve"> Fungi</v>
          </cell>
          <cell r="I5703" t="str">
            <v xml:space="preserve"> Dikarya</v>
          </cell>
          <cell r="J5703" t="str">
            <v xml:space="preserve"> Ascomycota</v>
          </cell>
          <cell r="K5703" t="str">
            <v xml:space="preserve"> Pezizomycotina</v>
          </cell>
          <cell r="L5703" t="str">
            <v xml:space="preserve"> Eurotiomycetes</v>
          </cell>
          <cell r="M5703" t="str">
            <v>Eurotiomycetidae</v>
          </cell>
          <cell r="N5703" t="str">
            <v xml:space="preserve"> Eurotiales</v>
          </cell>
          <cell r="O5703" t="str">
            <v xml:space="preserve"> Aspergillaceae</v>
          </cell>
          <cell r="P5703" t="str">
            <v xml:space="preserve"> Aspergillus.</v>
          </cell>
        </row>
        <row r="5704">
          <cell r="B5704" t="str">
            <v>A0A0L1J330</v>
          </cell>
          <cell r="C5704" t="str">
            <v xml:space="preserve"> Aspergillus nomius NRRL 13137.</v>
          </cell>
          <cell r="E5704" t="str">
            <v xml:space="preserve"> NCBI_TaxID=1509407 {ECO:0000313|EMBL:KNG85833.1, ECO:0000313|Proteomes:UP000037505};</v>
          </cell>
          <cell r="G5704" t="str">
            <v>Eukaryota</v>
          </cell>
          <cell r="H5704" t="str">
            <v xml:space="preserve"> Fungi</v>
          </cell>
          <cell r="I5704" t="str">
            <v xml:space="preserve"> Dikarya</v>
          </cell>
          <cell r="J5704" t="str">
            <v xml:space="preserve"> Ascomycota</v>
          </cell>
          <cell r="K5704" t="str">
            <v xml:space="preserve"> Pezizomycotina</v>
          </cell>
          <cell r="L5704" t="str">
            <v xml:space="preserve"> Eurotiomycetes</v>
          </cell>
          <cell r="M5704" t="str">
            <v>Eurotiomycetidae</v>
          </cell>
          <cell r="N5704" t="str">
            <v xml:space="preserve"> Eurotiales</v>
          </cell>
          <cell r="O5704" t="str">
            <v xml:space="preserve"> Aspergillaceae</v>
          </cell>
          <cell r="P5704" t="str">
            <v xml:space="preserve"> Aspergillus.</v>
          </cell>
        </row>
        <row r="5705">
          <cell r="B5705" t="str">
            <v>A0A0L6US25</v>
          </cell>
          <cell r="C5705" t="str">
            <v xml:space="preserve"> Puccinia sorghi.</v>
          </cell>
          <cell r="E5705" t="str">
            <v xml:space="preserve"> NCBI_TaxID=27349 {ECO:0000313|EMBL:KNZ51319.1, ECO:0000313|Proteomes:UP000037035};</v>
          </cell>
          <cell r="G5705" t="str">
            <v>Eukaryota</v>
          </cell>
          <cell r="H5705" t="str">
            <v xml:space="preserve"> Fungi</v>
          </cell>
          <cell r="I5705" t="str">
            <v xml:space="preserve"> Dikarya</v>
          </cell>
          <cell r="J5705" t="str">
            <v xml:space="preserve"> Basidiomycota</v>
          </cell>
          <cell r="K5705" t="str">
            <v xml:space="preserve"> Pucciniomycotina</v>
          </cell>
          <cell r="L5705" t="str">
            <v>Pucciniomycetes</v>
          </cell>
          <cell r="M5705" t="str">
            <v xml:space="preserve"> Pucciniales</v>
          </cell>
          <cell r="N5705" t="str">
            <v xml:space="preserve"> Pucciniaceae</v>
          </cell>
          <cell r="O5705" t="str">
            <v xml:space="preserve"> Puccinia.</v>
          </cell>
        </row>
        <row r="5706">
          <cell r="B5706" t="str">
            <v>A0A0L6VS13</v>
          </cell>
          <cell r="C5706" t="str">
            <v xml:space="preserve"> Puccinia sorghi.</v>
          </cell>
          <cell r="E5706" t="str">
            <v xml:space="preserve"> NCBI_TaxID=27349 {ECO:0000313|EMBL:KNZ63407.1, ECO:0000313|Proteomes:UP000037035};</v>
          </cell>
          <cell r="G5706" t="str">
            <v>Eukaryota</v>
          </cell>
          <cell r="H5706" t="str">
            <v xml:space="preserve"> Fungi</v>
          </cell>
          <cell r="I5706" t="str">
            <v xml:space="preserve"> Dikarya</v>
          </cell>
          <cell r="J5706" t="str">
            <v xml:space="preserve"> Basidiomycota</v>
          </cell>
          <cell r="K5706" t="str">
            <v xml:space="preserve"> Pucciniomycotina</v>
          </cell>
          <cell r="L5706" t="str">
            <v>Pucciniomycetes</v>
          </cell>
          <cell r="M5706" t="str">
            <v xml:space="preserve"> Pucciniales</v>
          </cell>
          <cell r="N5706" t="str">
            <v xml:space="preserve"> Pucciniaceae</v>
          </cell>
          <cell r="O5706" t="str">
            <v xml:space="preserve"> Puccinia.</v>
          </cell>
        </row>
        <row r="5707">
          <cell r="B5707" t="str">
            <v>A0A0L6W857</v>
          </cell>
          <cell r="C5707" t="str">
            <v xml:space="preserve"> Termitomyces sp. J132.</v>
          </cell>
          <cell r="E5707" t="str">
            <v xml:space="preserve"> NCBI_TaxID=1306850 {ECO:0000313|EMBL:KNZ71762.1, ECO:0000313|Proteomes:UP000053712};</v>
          </cell>
          <cell r="G5707" t="str">
            <v>Eukaryota</v>
          </cell>
          <cell r="H5707" t="str">
            <v xml:space="preserve"> Fungi</v>
          </cell>
          <cell r="I5707" t="str">
            <v xml:space="preserve"> Dikarya</v>
          </cell>
          <cell r="J5707" t="str">
            <v xml:space="preserve"> Basidiomycota</v>
          </cell>
          <cell r="K5707" t="str">
            <v xml:space="preserve"> Agaricomycotina</v>
          </cell>
          <cell r="L5707" t="str">
            <v>Agaricomycetes</v>
          </cell>
          <cell r="M5707" t="str">
            <v xml:space="preserve"> Agaricomycetidae</v>
          </cell>
          <cell r="N5707" t="str">
            <v xml:space="preserve"> Agaricales</v>
          </cell>
          <cell r="O5707" t="str">
            <v xml:space="preserve"> Lyophyllaceae</v>
          </cell>
          <cell r="P5707" t="str">
            <v>Termitomyces.</v>
          </cell>
        </row>
        <row r="5708">
          <cell r="B5708" t="str">
            <v>A0A0L6WCI9</v>
          </cell>
          <cell r="C5708" t="str">
            <v xml:space="preserve"> Termitomyces sp. J132.</v>
          </cell>
          <cell r="E5708" t="str">
            <v xml:space="preserve"> NCBI_TaxID=1306850 {ECO:0000313|EMBL:KNZ73078.1, ECO:0000313|Proteomes:UP000053712};</v>
          </cell>
          <cell r="G5708" t="str">
            <v>Eukaryota</v>
          </cell>
          <cell r="H5708" t="str">
            <v xml:space="preserve"> Fungi</v>
          </cell>
          <cell r="I5708" t="str">
            <v xml:space="preserve"> Dikarya</v>
          </cell>
          <cell r="J5708" t="str">
            <v xml:space="preserve"> Basidiomycota</v>
          </cell>
          <cell r="K5708" t="str">
            <v xml:space="preserve"> Agaricomycotina</v>
          </cell>
          <cell r="L5708" t="str">
            <v>Agaricomycetes</v>
          </cell>
          <cell r="M5708" t="str">
            <v xml:space="preserve"> Agaricomycetidae</v>
          </cell>
          <cell r="N5708" t="str">
            <v xml:space="preserve"> Agaricales</v>
          </cell>
          <cell r="O5708" t="str">
            <v xml:space="preserve"> Lyophyllaceae</v>
          </cell>
          <cell r="P5708" t="str">
            <v>Termitomyces.</v>
          </cell>
        </row>
        <row r="5709">
          <cell r="B5709" t="str">
            <v>A0A0L7K380</v>
          </cell>
          <cell r="C5709" t="str">
            <v xml:space="preserve"> Operophtera brumata (winter moth).</v>
          </cell>
          <cell r="E5709" t="str">
            <v xml:space="preserve"> NCBI_TaxID=104452 {ECO:0000313|EMBL:KOB51937.1, ECO:0000313|Proteomes:UP000037510};</v>
          </cell>
          <cell r="G5709" t="str">
            <v>Eukaryota</v>
          </cell>
          <cell r="H5709" t="str">
            <v xml:space="preserve"> Metazoa</v>
          </cell>
          <cell r="I5709" t="str">
            <v xml:space="preserve"> Ecdysozoa</v>
          </cell>
          <cell r="J5709" t="str">
            <v xml:space="preserve"> Arthropoda</v>
          </cell>
          <cell r="K5709" t="str">
            <v xml:space="preserve"> Hexapoda</v>
          </cell>
          <cell r="L5709" t="str">
            <v xml:space="preserve"> Insecta</v>
          </cell>
          <cell r="M5709" t="str">
            <v>Pterygota</v>
          </cell>
          <cell r="N5709" t="str">
            <v xml:space="preserve"> Neoptera</v>
          </cell>
          <cell r="O5709" t="str">
            <v xml:space="preserve"> Holometabola</v>
          </cell>
          <cell r="P5709" t="str">
            <v xml:space="preserve"> Lepidoptera</v>
          </cell>
          <cell r="Q5709" t="str">
            <v xml:space="preserve"> Glossata</v>
          </cell>
          <cell r="R5709" t="str">
            <v xml:space="preserve"> Ditrysia</v>
          </cell>
          <cell r="S5709" t="str">
            <v>Geometroidea</v>
          </cell>
          <cell r="T5709" t="str">
            <v xml:space="preserve"> Geometridae</v>
          </cell>
          <cell r="U5709" t="str">
            <v xml:space="preserve"> Larentiinae</v>
          </cell>
        </row>
        <row r="5710">
          <cell r="B5710" t="str">
            <v>A0A0L7KQ00</v>
          </cell>
          <cell r="C5710" t="str">
            <v xml:space="preserve"> Operophtera brumata (winter moth).</v>
          </cell>
          <cell r="E5710" t="str">
            <v xml:space="preserve"> NCBI_TaxID=104452 {ECO:0000313|EMBL:KOB65393.1, ECO:0000313|Proteomes:UP000037510};</v>
          </cell>
          <cell r="G5710" t="str">
            <v>Eukaryota</v>
          </cell>
          <cell r="H5710" t="str">
            <v xml:space="preserve"> Metazoa</v>
          </cell>
          <cell r="I5710" t="str">
            <v xml:space="preserve"> Ecdysozoa</v>
          </cell>
          <cell r="J5710" t="str">
            <v xml:space="preserve"> Arthropoda</v>
          </cell>
          <cell r="K5710" t="str">
            <v xml:space="preserve"> Hexapoda</v>
          </cell>
          <cell r="L5710" t="str">
            <v xml:space="preserve"> Insecta</v>
          </cell>
          <cell r="M5710" t="str">
            <v>Pterygota</v>
          </cell>
          <cell r="N5710" t="str">
            <v xml:space="preserve"> Neoptera</v>
          </cell>
          <cell r="O5710" t="str">
            <v xml:space="preserve"> Holometabola</v>
          </cell>
          <cell r="P5710" t="str">
            <v xml:space="preserve"> Lepidoptera</v>
          </cell>
          <cell r="Q5710" t="str">
            <v xml:space="preserve"> Glossata</v>
          </cell>
          <cell r="R5710" t="str">
            <v xml:space="preserve"> Ditrysia</v>
          </cell>
          <cell r="S5710" t="str">
            <v>Geometroidea</v>
          </cell>
          <cell r="T5710" t="str">
            <v xml:space="preserve"> Geometridae</v>
          </cell>
          <cell r="U5710" t="str">
            <v xml:space="preserve"> Larentiinae</v>
          </cell>
        </row>
        <row r="5711">
          <cell r="B5711" t="str">
            <v>A0A0L7LL04</v>
          </cell>
          <cell r="C5711" t="str">
            <v xml:space="preserve"> Operophtera brumata (winter moth).</v>
          </cell>
          <cell r="E5711" t="str">
            <v xml:space="preserve"> NCBI_TaxID=104452 {ECO:0000313|EMBL:KOB76044.1, ECO:0000313|Proteomes:UP000037510};</v>
          </cell>
          <cell r="G5711" t="str">
            <v>Eukaryota</v>
          </cell>
          <cell r="H5711" t="str">
            <v xml:space="preserve"> Metazoa</v>
          </cell>
          <cell r="I5711" t="str">
            <v xml:space="preserve"> Ecdysozoa</v>
          </cell>
          <cell r="J5711" t="str">
            <v xml:space="preserve"> Arthropoda</v>
          </cell>
          <cell r="K5711" t="str">
            <v xml:space="preserve"> Hexapoda</v>
          </cell>
          <cell r="L5711" t="str">
            <v xml:space="preserve"> Insecta</v>
          </cell>
          <cell r="M5711" t="str">
            <v>Pterygota</v>
          </cell>
          <cell r="N5711" t="str">
            <v xml:space="preserve"> Neoptera</v>
          </cell>
          <cell r="O5711" t="str">
            <v xml:space="preserve"> Holometabola</v>
          </cell>
          <cell r="P5711" t="str">
            <v xml:space="preserve"> Lepidoptera</v>
          </cell>
          <cell r="Q5711" t="str">
            <v xml:space="preserve"> Glossata</v>
          </cell>
          <cell r="R5711" t="str">
            <v xml:space="preserve"> Ditrysia</v>
          </cell>
          <cell r="S5711" t="str">
            <v>Geometroidea</v>
          </cell>
          <cell r="T5711" t="str">
            <v xml:space="preserve"> Geometridae</v>
          </cell>
          <cell r="U5711" t="str">
            <v xml:space="preserve"> Larentiinae</v>
          </cell>
        </row>
        <row r="5712">
          <cell r="B5712" t="str">
            <v>A0A0L7LPL7</v>
          </cell>
          <cell r="C5712" t="str">
            <v xml:space="preserve"> Operophtera brumata (winter moth).</v>
          </cell>
          <cell r="E5712" t="str">
            <v xml:space="preserve"> NCBI_TaxID=104452 {ECO:0000313|EMBL:KOB77463.1, ECO:0000313|Proteomes:UP000037510};</v>
          </cell>
          <cell r="G5712" t="str">
            <v>Eukaryota</v>
          </cell>
          <cell r="H5712" t="str">
            <v xml:space="preserve"> Metazoa</v>
          </cell>
          <cell r="I5712" t="str">
            <v xml:space="preserve"> Ecdysozoa</v>
          </cell>
          <cell r="J5712" t="str">
            <v xml:space="preserve"> Arthropoda</v>
          </cell>
          <cell r="K5712" t="str">
            <v xml:space="preserve"> Hexapoda</v>
          </cell>
          <cell r="L5712" t="str">
            <v xml:space="preserve"> Insecta</v>
          </cell>
          <cell r="M5712" t="str">
            <v>Pterygota</v>
          </cell>
          <cell r="N5712" t="str">
            <v xml:space="preserve"> Neoptera</v>
          </cell>
          <cell r="O5712" t="str">
            <v xml:space="preserve"> Holometabola</v>
          </cell>
          <cell r="P5712" t="str">
            <v xml:space="preserve"> Lepidoptera</v>
          </cell>
          <cell r="Q5712" t="str">
            <v xml:space="preserve"> Glossata</v>
          </cell>
          <cell r="R5712" t="str">
            <v xml:space="preserve"> Ditrysia</v>
          </cell>
          <cell r="S5712" t="str">
            <v>Geometroidea</v>
          </cell>
          <cell r="T5712" t="str">
            <v xml:space="preserve"> Geometridae</v>
          </cell>
          <cell r="U5712" t="str">
            <v xml:space="preserve"> Larentiinae</v>
          </cell>
        </row>
        <row r="5713">
          <cell r="B5713" t="str">
            <v>A0A0L7M2S4</v>
          </cell>
          <cell r="C5713" t="str">
            <v xml:space="preserve"> Plasmodium falciparum (isolate Dd2).</v>
          </cell>
          <cell r="E5713" t="str">
            <v xml:space="preserve"> NCBI_TaxID=57267 {ECO:0000313|EMBL:KOB86815.1, ECO:0000313|Proteomes:UP000054282};</v>
          </cell>
          <cell r="G5713" t="str">
            <v>Eukaryota</v>
          </cell>
          <cell r="H5713" t="str">
            <v xml:space="preserve"> Alveolata</v>
          </cell>
          <cell r="I5713" t="str">
            <v xml:space="preserve"> Apicomplexa</v>
          </cell>
          <cell r="J5713" t="str">
            <v xml:space="preserve"> Aconoidasida</v>
          </cell>
          <cell r="K5713" t="str">
            <v xml:space="preserve"> Haemosporida</v>
          </cell>
          <cell r="L5713" t="str">
            <v>Plasmodiidae</v>
          </cell>
          <cell r="M5713" t="str">
            <v xml:space="preserve"> Plasmodium</v>
          </cell>
          <cell r="N5713" t="str">
            <v xml:space="preserve"> Plasmodium (Laverania).</v>
          </cell>
        </row>
        <row r="5714">
          <cell r="B5714" t="str">
            <v>A0A0L7M814</v>
          </cell>
          <cell r="C5714" t="str">
            <v xml:space="preserve"> Plasmodium falciparum (isolate Dd2).</v>
          </cell>
          <cell r="E5714" t="str">
            <v xml:space="preserve"> NCBI_TaxID=57267 {ECO:0000313|EMBL:KOB89014.1, ECO:0000313|Proteomes:UP000054282};</v>
          </cell>
          <cell r="G5714" t="str">
            <v>Eukaryota</v>
          </cell>
          <cell r="H5714" t="str">
            <v xml:space="preserve"> Alveolata</v>
          </cell>
          <cell r="I5714" t="str">
            <v xml:space="preserve"> Apicomplexa</v>
          </cell>
          <cell r="J5714" t="str">
            <v xml:space="preserve"> Aconoidasida</v>
          </cell>
          <cell r="K5714" t="str">
            <v xml:space="preserve"> Haemosporida</v>
          </cell>
          <cell r="L5714" t="str">
            <v>Plasmodiidae</v>
          </cell>
          <cell r="M5714" t="str">
            <v xml:space="preserve"> Plasmodium</v>
          </cell>
          <cell r="N5714" t="str">
            <v xml:space="preserve"> Plasmodium (Laverania).</v>
          </cell>
        </row>
        <row r="5715">
          <cell r="B5715" t="str">
            <v>A0A0L7M992</v>
          </cell>
          <cell r="C5715" t="str">
            <v xml:space="preserve"> Plasmodium falciparum (isolate Dd2).</v>
          </cell>
          <cell r="E5715" t="str">
            <v xml:space="preserve"> NCBI_TaxID=57267 {ECO:0000313|EMBL:KOB89412.1, ECO:0000313|Proteomes:UP000054282};</v>
          </cell>
          <cell r="G5715" t="str">
            <v>Eukaryota</v>
          </cell>
          <cell r="H5715" t="str">
            <v xml:space="preserve"> Alveolata</v>
          </cell>
          <cell r="I5715" t="str">
            <v xml:space="preserve"> Apicomplexa</v>
          </cell>
          <cell r="J5715" t="str">
            <v xml:space="preserve"> Aconoidasida</v>
          </cell>
          <cell r="K5715" t="str">
            <v xml:space="preserve"> Haemosporida</v>
          </cell>
          <cell r="L5715" t="str">
            <v>Plasmodiidae</v>
          </cell>
          <cell r="M5715" t="str">
            <v xml:space="preserve"> Plasmodium</v>
          </cell>
          <cell r="N5715" t="str">
            <v xml:space="preserve"> Plasmodium (Laverania).</v>
          </cell>
        </row>
        <row r="5716">
          <cell r="B5716" t="str">
            <v>A0A0L7QNX5</v>
          </cell>
          <cell r="C5716" t="str">
            <v xml:space="preserve"> Habropoda laboriosa.</v>
          </cell>
          <cell r="E5716" t="str">
            <v xml:space="preserve"> NCBI_TaxID=597456 {ECO:0000313|EMBL:KOC60325.1, ECO:0000313|Proteomes:UP000053825};</v>
          </cell>
          <cell r="G5716" t="str">
            <v>Eukaryota</v>
          </cell>
          <cell r="H5716" t="str">
            <v xml:space="preserve"> Metazoa</v>
          </cell>
          <cell r="I5716" t="str">
            <v xml:space="preserve"> Ecdysozoa</v>
          </cell>
          <cell r="J5716" t="str">
            <v xml:space="preserve"> Arthropoda</v>
          </cell>
          <cell r="K5716" t="str">
            <v xml:space="preserve"> Hexapoda</v>
          </cell>
          <cell r="L5716" t="str">
            <v xml:space="preserve"> Insecta</v>
          </cell>
          <cell r="M5716" t="str">
            <v>Pterygota</v>
          </cell>
          <cell r="N5716" t="str">
            <v xml:space="preserve"> Neoptera</v>
          </cell>
          <cell r="O5716" t="str">
            <v xml:space="preserve"> Holometabola</v>
          </cell>
          <cell r="P5716" t="str">
            <v xml:space="preserve"> Hymenoptera</v>
          </cell>
          <cell r="Q5716" t="str">
            <v xml:space="preserve"> Apocrita</v>
          </cell>
          <cell r="R5716" t="str">
            <v xml:space="preserve"> Aculeata</v>
          </cell>
          <cell r="S5716" t="str">
            <v>Apoidea</v>
          </cell>
          <cell r="T5716" t="str">
            <v xml:space="preserve"> Apidae</v>
          </cell>
          <cell r="U5716" t="str">
            <v xml:space="preserve"> Habropoda.</v>
          </cell>
        </row>
        <row r="5717">
          <cell r="B5717" t="str">
            <v>A0A0L7RA93</v>
          </cell>
          <cell r="C5717" t="str">
            <v xml:space="preserve"> Habropoda laboriosa.</v>
          </cell>
          <cell r="E5717" t="str">
            <v xml:space="preserve"> NCBI_TaxID=597456 {ECO:0000313|EMBL:KOC67671.1, ECO:0000313|Proteomes:UP000053825};</v>
          </cell>
          <cell r="G5717" t="str">
            <v>Eukaryota</v>
          </cell>
          <cell r="H5717" t="str">
            <v xml:space="preserve"> Metazoa</v>
          </cell>
          <cell r="I5717" t="str">
            <v xml:space="preserve"> Ecdysozoa</v>
          </cell>
          <cell r="J5717" t="str">
            <v xml:space="preserve"> Arthropoda</v>
          </cell>
          <cell r="K5717" t="str">
            <v xml:space="preserve"> Hexapoda</v>
          </cell>
          <cell r="L5717" t="str">
            <v xml:space="preserve"> Insecta</v>
          </cell>
          <cell r="M5717" t="str">
            <v>Pterygota</v>
          </cell>
          <cell r="N5717" t="str">
            <v xml:space="preserve"> Neoptera</v>
          </cell>
          <cell r="O5717" t="str">
            <v xml:space="preserve"> Holometabola</v>
          </cell>
          <cell r="P5717" t="str">
            <v xml:space="preserve"> Hymenoptera</v>
          </cell>
          <cell r="Q5717" t="str">
            <v xml:space="preserve"> Apocrita</v>
          </cell>
          <cell r="R5717" t="str">
            <v xml:space="preserve"> Aculeata</v>
          </cell>
          <cell r="S5717" t="str">
            <v>Apoidea</v>
          </cell>
          <cell r="T5717" t="str">
            <v xml:space="preserve"> Apidae</v>
          </cell>
          <cell r="U5717" t="str">
            <v xml:space="preserve"> Habropoda.</v>
          </cell>
        </row>
        <row r="5718">
          <cell r="B5718" t="str">
            <v>A0A0L7RE22</v>
          </cell>
          <cell r="C5718" t="str">
            <v xml:space="preserve"> Habropoda laboriosa.</v>
          </cell>
          <cell r="E5718" t="str">
            <v xml:space="preserve"> NCBI_TaxID=597456 {ECO:0000313|EMBL:KOC69074.1, ECO:0000313|Proteomes:UP000053825};</v>
          </cell>
          <cell r="G5718" t="str">
            <v>Eukaryota</v>
          </cell>
          <cell r="H5718" t="str">
            <v xml:space="preserve"> Metazoa</v>
          </cell>
          <cell r="I5718" t="str">
            <v xml:space="preserve"> Ecdysozoa</v>
          </cell>
          <cell r="J5718" t="str">
            <v xml:space="preserve"> Arthropoda</v>
          </cell>
          <cell r="K5718" t="str">
            <v xml:space="preserve"> Hexapoda</v>
          </cell>
          <cell r="L5718" t="str">
            <v xml:space="preserve"> Insecta</v>
          </cell>
          <cell r="M5718" t="str">
            <v>Pterygota</v>
          </cell>
          <cell r="N5718" t="str">
            <v xml:space="preserve"> Neoptera</v>
          </cell>
          <cell r="O5718" t="str">
            <v xml:space="preserve"> Holometabola</v>
          </cell>
          <cell r="P5718" t="str">
            <v xml:space="preserve"> Hymenoptera</v>
          </cell>
          <cell r="Q5718" t="str">
            <v xml:space="preserve"> Apocrita</v>
          </cell>
          <cell r="R5718" t="str">
            <v xml:space="preserve"> Aculeata</v>
          </cell>
          <cell r="S5718" t="str">
            <v>Apoidea</v>
          </cell>
          <cell r="T5718" t="str">
            <v xml:space="preserve"> Apidae</v>
          </cell>
          <cell r="U5718" t="str">
            <v xml:space="preserve"> Habropoda.</v>
          </cell>
        </row>
        <row r="5719">
          <cell r="B5719" t="str">
            <v>A0A0L7RJ07</v>
          </cell>
          <cell r="C5719" t="str">
            <v xml:space="preserve"> Habropoda laboriosa.</v>
          </cell>
          <cell r="E5719" t="str">
            <v xml:space="preserve"> NCBI_TaxID=597456 {ECO:0000313|EMBL:KOC70793.1, ECO:0000313|Proteomes:UP000053825};</v>
          </cell>
          <cell r="G5719" t="str">
            <v>Eukaryota</v>
          </cell>
          <cell r="H5719" t="str">
            <v xml:space="preserve"> Metazoa</v>
          </cell>
          <cell r="I5719" t="str">
            <v xml:space="preserve"> Ecdysozoa</v>
          </cell>
          <cell r="J5719" t="str">
            <v xml:space="preserve"> Arthropoda</v>
          </cell>
          <cell r="K5719" t="str">
            <v xml:space="preserve"> Hexapoda</v>
          </cell>
          <cell r="L5719" t="str">
            <v xml:space="preserve"> Insecta</v>
          </cell>
          <cell r="M5719" t="str">
            <v>Pterygota</v>
          </cell>
          <cell r="N5719" t="str">
            <v xml:space="preserve"> Neoptera</v>
          </cell>
          <cell r="O5719" t="str">
            <v xml:space="preserve"> Holometabola</v>
          </cell>
          <cell r="P5719" t="str">
            <v xml:space="preserve"> Hymenoptera</v>
          </cell>
          <cell r="Q5719" t="str">
            <v xml:space="preserve"> Apocrita</v>
          </cell>
          <cell r="R5719" t="str">
            <v xml:space="preserve"> Aculeata</v>
          </cell>
          <cell r="S5719" t="str">
            <v>Apoidea</v>
          </cell>
          <cell r="T5719" t="str">
            <v xml:space="preserve"> Apidae</v>
          </cell>
          <cell r="U5719" t="str">
            <v xml:space="preserve"> Habropoda.</v>
          </cell>
        </row>
        <row r="5720">
          <cell r="B5720" t="str">
            <v>A0A0L8GG57</v>
          </cell>
          <cell r="C5720" t="str">
            <v xml:space="preserve"> Octopus bimaculoides (California two-spotted octopus).</v>
          </cell>
          <cell r="E5720" t="str">
            <v xml:space="preserve"> NCBI_TaxID=37653 {ECO:0000313|EMBL:KOF75997.1, ECO:0000313|Proteomes:UP000053454};</v>
          </cell>
          <cell r="G5720" t="str">
            <v>Eukaryota</v>
          </cell>
          <cell r="H5720" t="str">
            <v xml:space="preserve"> Metazoa</v>
          </cell>
          <cell r="I5720" t="str">
            <v xml:space="preserve"> Lophotrochozoa</v>
          </cell>
          <cell r="J5720" t="str">
            <v xml:space="preserve"> Mollusca</v>
          </cell>
          <cell r="K5720" t="str">
            <v xml:space="preserve"> Cephalopoda</v>
          </cell>
          <cell r="L5720" t="str">
            <v xml:space="preserve"> Coleoidea</v>
          </cell>
          <cell r="M5720" t="str">
            <v>Neocoleoidea</v>
          </cell>
          <cell r="N5720" t="str">
            <v xml:space="preserve"> Octopodiformes</v>
          </cell>
          <cell r="O5720" t="str">
            <v xml:space="preserve"> Octopoda</v>
          </cell>
          <cell r="P5720" t="str">
            <v xml:space="preserve"> Incirrata</v>
          </cell>
          <cell r="Q5720" t="str">
            <v xml:space="preserve"> Octopodidae</v>
          </cell>
          <cell r="R5720" t="str">
            <v>Octopus.</v>
          </cell>
        </row>
        <row r="5721">
          <cell r="B5721" t="str">
            <v>A0A0L8HY76</v>
          </cell>
          <cell r="C5721" t="str">
            <v xml:space="preserve"> Octopus bimaculoides (California two-spotted octopus).</v>
          </cell>
          <cell r="E5721" t="str">
            <v xml:space="preserve"> NCBI_TaxID=37653 {ECO:0000313|EMBL:KOF94162.1, ECO:0000313|Proteomes:UP000053454};</v>
          </cell>
          <cell r="G5721" t="str">
            <v>Eukaryota</v>
          </cell>
          <cell r="H5721" t="str">
            <v xml:space="preserve"> Metazoa</v>
          </cell>
          <cell r="I5721" t="str">
            <v xml:space="preserve"> Lophotrochozoa</v>
          </cell>
          <cell r="J5721" t="str">
            <v xml:space="preserve"> Mollusca</v>
          </cell>
          <cell r="K5721" t="str">
            <v xml:space="preserve"> Cephalopoda</v>
          </cell>
          <cell r="L5721" t="str">
            <v xml:space="preserve"> Coleoidea</v>
          </cell>
          <cell r="M5721" t="str">
            <v>Neocoleoidea</v>
          </cell>
          <cell r="N5721" t="str">
            <v xml:space="preserve"> Octopodiformes</v>
          </cell>
          <cell r="O5721" t="str">
            <v xml:space="preserve"> Octopoda</v>
          </cell>
          <cell r="P5721" t="str">
            <v xml:space="preserve"> Incirrata</v>
          </cell>
          <cell r="Q5721" t="str">
            <v xml:space="preserve"> Octopodidae</v>
          </cell>
          <cell r="R5721" t="str">
            <v>Octopus.</v>
          </cell>
        </row>
        <row r="5722">
          <cell r="B5722" t="str">
            <v>A0A0L9TEJ2</v>
          </cell>
          <cell r="C5722" t="str">
            <v xml:space="preserve"> Phaseolus angularis (Azuki bean) (Vigna angularis).</v>
          </cell>
          <cell r="E5722" t="str">
            <v xml:space="preserve"> NCBI_TaxID=3914 {ECO:0000313|EMBL:KOM29010.1, ECO:0000313|Proteomes:UP000053144};</v>
          </cell>
          <cell r="G5722" t="str">
            <v>Eukaryota</v>
          </cell>
          <cell r="H5722" t="str">
            <v xml:space="preserve"> Viridiplantae</v>
          </cell>
          <cell r="I5722" t="str">
            <v xml:space="preserve"> Streptophyta</v>
          </cell>
          <cell r="J5722" t="str">
            <v xml:space="preserve"> Embryophyta</v>
          </cell>
          <cell r="K5722" t="str">
            <v xml:space="preserve"> Tracheophyta</v>
          </cell>
          <cell r="L5722" t="str">
            <v>Spermatophyta</v>
          </cell>
          <cell r="M5722" t="str">
            <v xml:space="preserve"> Magnoliophyta</v>
          </cell>
          <cell r="N5722" t="str">
            <v xml:space="preserve"> eudicotyledons</v>
          </cell>
          <cell r="O5722" t="str">
            <v xml:space="preserve"> Gunneridae</v>
          </cell>
          <cell r="P5722" t="str">
            <v>Pentapetalae</v>
          </cell>
          <cell r="Q5722" t="str">
            <v xml:space="preserve"> rosids</v>
          </cell>
          <cell r="R5722" t="str">
            <v xml:space="preserve"> fabids</v>
          </cell>
          <cell r="S5722" t="str">
            <v xml:space="preserve"> Fabales</v>
          </cell>
          <cell r="T5722" t="str">
            <v xml:space="preserve"> Fabaceae</v>
          </cell>
          <cell r="U5722" t="str">
            <v xml:space="preserve"> Papilionoideae</v>
          </cell>
        </row>
        <row r="5723">
          <cell r="B5723" t="str">
            <v>A0A0L9TJI3</v>
          </cell>
          <cell r="C5723" t="str">
            <v xml:space="preserve"> Phaseolus angularis (Azuki bean) (Vigna angularis).</v>
          </cell>
          <cell r="E5723" t="str">
            <v xml:space="preserve"> NCBI_TaxID=3914 {ECO:0000313|EMBL:KOM30294.1, ECO:0000313|Proteomes:UP000053144};</v>
          </cell>
          <cell r="G5723" t="str">
            <v>Eukaryota</v>
          </cell>
          <cell r="H5723" t="str">
            <v xml:space="preserve"> Viridiplantae</v>
          </cell>
          <cell r="I5723" t="str">
            <v xml:space="preserve"> Streptophyta</v>
          </cell>
          <cell r="J5723" t="str">
            <v xml:space="preserve"> Embryophyta</v>
          </cell>
          <cell r="K5723" t="str">
            <v xml:space="preserve"> Tracheophyta</v>
          </cell>
          <cell r="L5723" t="str">
            <v>Spermatophyta</v>
          </cell>
          <cell r="M5723" t="str">
            <v xml:space="preserve"> Magnoliophyta</v>
          </cell>
          <cell r="N5723" t="str">
            <v xml:space="preserve"> eudicotyledons</v>
          </cell>
          <cell r="O5723" t="str">
            <v xml:space="preserve"> Gunneridae</v>
          </cell>
          <cell r="P5723" t="str">
            <v>Pentapetalae</v>
          </cell>
          <cell r="Q5723" t="str">
            <v xml:space="preserve"> rosids</v>
          </cell>
          <cell r="R5723" t="str">
            <v xml:space="preserve"> fabids</v>
          </cell>
          <cell r="S5723" t="str">
            <v xml:space="preserve"> Fabales</v>
          </cell>
          <cell r="T5723" t="str">
            <v xml:space="preserve"> Fabaceae</v>
          </cell>
          <cell r="U5723" t="str">
            <v xml:space="preserve"> Papilionoideae</v>
          </cell>
        </row>
        <row r="5724">
          <cell r="B5724" t="str">
            <v>A0A0L9TLQ6</v>
          </cell>
          <cell r="C5724" t="str">
            <v xml:space="preserve"> Phaseolus angularis (Azuki bean) (Vigna angularis).</v>
          </cell>
          <cell r="E5724" t="str">
            <v xml:space="preserve"> NCBI_TaxID=3914 {ECO:0000313|EMBL:KOM31470.1, ECO:0000313|Proteomes:UP000053144};</v>
          </cell>
          <cell r="G5724" t="str">
            <v>Eukaryota</v>
          </cell>
          <cell r="H5724" t="str">
            <v xml:space="preserve"> Viridiplantae</v>
          </cell>
          <cell r="I5724" t="str">
            <v xml:space="preserve"> Streptophyta</v>
          </cell>
          <cell r="J5724" t="str">
            <v xml:space="preserve"> Embryophyta</v>
          </cell>
          <cell r="K5724" t="str">
            <v xml:space="preserve"> Tracheophyta</v>
          </cell>
          <cell r="L5724" t="str">
            <v>Spermatophyta</v>
          </cell>
          <cell r="M5724" t="str">
            <v xml:space="preserve"> Magnoliophyta</v>
          </cell>
          <cell r="N5724" t="str">
            <v xml:space="preserve"> eudicotyledons</v>
          </cell>
          <cell r="O5724" t="str">
            <v xml:space="preserve"> Gunneridae</v>
          </cell>
          <cell r="P5724" t="str">
            <v>Pentapetalae</v>
          </cell>
          <cell r="Q5724" t="str">
            <v xml:space="preserve"> rosids</v>
          </cell>
          <cell r="R5724" t="str">
            <v xml:space="preserve"> fabids</v>
          </cell>
          <cell r="S5724" t="str">
            <v xml:space="preserve"> Fabales</v>
          </cell>
          <cell r="T5724" t="str">
            <v xml:space="preserve"> Fabaceae</v>
          </cell>
          <cell r="U5724" t="str">
            <v xml:space="preserve"> Papilionoideae</v>
          </cell>
        </row>
        <row r="5725">
          <cell r="B5725" t="str">
            <v>A0A0L9TRN9</v>
          </cell>
          <cell r="C5725" t="str">
            <v xml:space="preserve"> Phaseolus angularis (Azuki bean) (Vigna angularis).</v>
          </cell>
          <cell r="E5725" t="str">
            <v xml:space="preserve"> NCBI_TaxID=3914 {ECO:0000313|EMBL:KOM33248.1, ECO:0000313|Proteomes:UP000053144};</v>
          </cell>
          <cell r="G5725" t="str">
            <v>Eukaryota</v>
          </cell>
          <cell r="H5725" t="str">
            <v xml:space="preserve"> Viridiplantae</v>
          </cell>
          <cell r="I5725" t="str">
            <v xml:space="preserve"> Streptophyta</v>
          </cell>
          <cell r="J5725" t="str">
            <v xml:space="preserve"> Embryophyta</v>
          </cell>
          <cell r="K5725" t="str">
            <v xml:space="preserve"> Tracheophyta</v>
          </cell>
          <cell r="L5725" t="str">
            <v>Spermatophyta</v>
          </cell>
          <cell r="M5725" t="str">
            <v xml:space="preserve"> Magnoliophyta</v>
          </cell>
          <cell r="N5725" t="str">
            <v xml:space="preserve"> eudicotyledons</v>
          </cell>
          <cell r="O5725" t="str">
            <v xml:space="preserve"> Gunneridae</v>
          </cell>
          <cell r="P5725" t="str">
            <v>Pentapetalae</v>
          </cell>
          <cell r="Q5725" t="str">
            <v xml:space="preserve"> rosids</v>
          </cell>
          <cell r="R5725" t="str">
            <v xml:space="preserve"> fabids</v>
          </cell>
          <cell r="S5725" t="str">
            <v xml:space="preserve"> Fabales</v>
          </cell>
          <cell r="T5725" t="str">
            <v xml:space="preserve"> Fabaceae</v>
          </cell>
          <cell r="U5725" t="str">
            <v xml:space="preserve"> Papilionoideae</v>
          </cell>
        </row>
        <row r="5726">
          <cell r="B5726" t="str">
            <v>A0A0L9U2H5</v>
          </cell>
          <cell r="C5726" t="str">
            <v xml:space="preserve"> Phaseolus angularis (Azuki bean) (Vigna angularis).</v>
          </cell>
          <cell r="E5726" t="str">
            <v xml:space="preserve"> NCBI_TaxID=3914 {ECO:0000313|EMBL:KOM36887.1, ECO:0000313|Proteomes:UP000053144};</v>
          </cell>
          <cell r="G5726" t="str">
            <v>Eukaryota</v>
          </cell>
          <cell r="H5726" t="str">
            <v xml:space="preserve"> Viridiplantae</v>
          </cell>
          <cell r="I5726" t="str">
            <v xml:space="preserve"> Streptophyta</v>
          </cell>
          <cell r="J5726" t="str">
            <v xml:space="preserve"> Embryophyta</v>
          </cell>
          <cell r="K5726" t="str">
            <v xml:space="preserve"> Tracheophyta</v>
          </cell>
          <cell r="L5726" t="str">
            <v>Spermatophyta</v>
          </cell>
          <cell r="M5726" t="str">
            <v xml:space="preserve"> Magnoliophyta</v>
          </cell>
          <cell r="N5726" t="str">
            <v xml:space="preserve"> eudicotyledons</v>
          </cell>
          <cell r="O5726" t="str">
            <v xml:space="preserve"> Gunneridae</v>
          </cell>
          <cell r="P5726" t="str">
            <v>Pentapetalae</v>
          </cell>
          <cell r="Q5726" t="str">
            <v xml:space="preserve"> rosids</v>
          </cell>
          <cell r="R5726" t="str">
            <v xml:space="preserve"> fabids</v>
          </cell>
          <cell r="S5726" t="str">
            <v xml:space="preserve"> Fabales</v>
          </cell>
          <cell r="T5726" t="str">
            <v xml:space="preserve"> Fabaceae</v>
          </cell>
          <cell r="U5726" t="str">
            <v xml:space="preserve"> Papilionoideae</v>
          </cell>
        </row>
        <row r="5727">
          <cell r="B5727" t="str">
            <v>A0A0L9UBF1</v>
          </cell>
          <cell r="C5727" t="str">
            <v xml:space="preserve"> Phaseolus angularis (Azuki bean) (Vigna angularis).</v>
          </cell>
          <cell r="E5727" t="str">
            <v xml:space="preserve"> NCBI_TaxID=3914 {ECO:0000313|EMBL:KOM40265.1, ECO:0000313|Proteomes:UP000053144};</v>
          </cell>
          <cell r="G5727" t="str">
            <v>Eukaryota</v>
          </cell>
          <cell r="H5727" t="str">
            <v xml:space="preserve"> Viridiplantae</v>
          </cell>
          <cell r="I5727" t="str">
            <v xml:space="preserve"> Streptophyta</v>
          </cell>
          <cell r="J5727" t="str">
            <v xml:space="preserve"> Embryophyta</v>
          </cell>
          <cell r="K5727" t="str">
            <v xml:space="preserve"> Tracheophyta</v>
          </cell>
          <cell r="L5727" t="str">
            <v>Spermatophyta</v>
          </cell>
          <cell r="M5727" t="str">
            <v xml:space="preserve"> Magnoliophyta</v>
          </cell>
          <cell r="N5727" t="str">
            <v xml:space="preserve"> eudicotyledons</v>
          </cell>
          <cell r="O5727" t="str">
            <v xml:space="preserve"> Gunneridae</v>
          </cell>
          <cell r="P5727" t="str">
            <v>Pentapetalae</v>
          </cell>
          <cell r="Q5727" t="str">
            <v xml:space="preserve"> rosids</v>
          </cell>
          <cell r="R5727" t="str">
            <v xml:space="preserve"> fabids</v>
          </cell>
          <cell r="S5727" t="str">
            <v xml:space="preserve"> Fabales</v>
          </cell>
          <cell r="T5727" t="str">
            <v xml:space="preserve"> Fabaceae</v>
          </cell>
          <cell r="U5727" t="str">
            <v xml:space="preserve"> Papilionoideae</v>
          </cell>
        </row>
        <row r="5728">
          <cell r="B5728" t="str">
            <v>A0A0L9UQI9</v>
          </cell>
          <cell r="C5728" t="str">
            <v xml:space="preserve"> Phaseolus angularis (Azuki bean) (Vigna angularis).</v>
          </cell>
          <cell r="E5728" t="str">
            <v xml:space="preserve"> NCBI_TaxID=3914 {ECO:0000313|EMBL:KOM44951.1, ECO:0000313|Proteomes:UP000053144};</v>
          </cell>
          <cell r="G5728" t="str">
            <v>Eukaryota</v>
          </cell>
          <cell r="H5728" t="str">
            <v xml:space="preserve"> Viridiplantae</v>
          </cell>
          <cell r="I5728" t="str">
            <v xml:space="preserve"> Streptophyta</v>
          </cell>
          <cell r="J5728" t="str">
            <v xml:space="preserve"> Embryophyta</v>
          </cell>
          <cell r="K5728" t="str">
            <v xml:space="preserve"> Tracheophyta</v>
          </cell>
          <cell r="L5728" t="str">
            <v>Spermatophyta</v>
          </cell>
          <cell r="M5728" t="str">
            <v xml:space="preserve"> Magnoliophyta</v>
          </cell>
          <cell r="N5728" t="str">
            <v xml:space="preserve"> eudicotyledons</v>
          </cell>
          <cell r="O5728" t="str">
            <v xml:space="preserve"> Gunneridae</v>
          </cell>
          <cell r="P5728" t="str">
            <v>Pentapetalae</v>
          </cell>
          <cell r="Q5728" t="str">
            <v xml:space="preserve"> rosids</v>
          </cell>
          <cell r="R5728" t="str">
            <v xml:space="preserve"> fabids</v>
          </cell>
          <cell r="S5728" t="str">
            <v xml:space="preserve"> Fabales</v>
          </cell>
          <cell r="T5728" t="str">
            <v xml:space="preserve"> Fabaceae</v>
          </cell>
          <cell r="U5728" t="str">
            <v xml:space="preserve"> Papilionoideae</v>
          </cell>
        </row>
        <row r="5729">
          <cell r="B5729" t="str">
            <v>A0A0L9V2K6</v>
          </cell>
          <cell r="C5729" t="str">
            <v xml:space="preserve"> Phaseolus angularis (Azuki bean) (Vigna angularis).</v>
          </cell>
          <cell r="E5729" t="str">
            <v xml:space="preserve"> NCBI_TaxID=3914 {ECO:0000313|EMBL:KOM48949.1, ECO:0000313|Proteomes:UP000053144};</v>
          </cell>
          <cell r="G5729" t="str">
            <v>Eukaryota</v>
          </cell>
          <cell r="H5729" t="str">
            <v xml:space="preserve"> Viridiplantae</v>
          </cell>
          <cell r="I5729" t="str">
            <v xml:space="preserve"> Streptophyta</v>
          </cell>
          <cell r="J5729" t="str">
            <v xml:space="preserve"> Embryophyta</v>
          </cell>
          <cell r="K5729" t="str">
            <v xml:space="preserve"> Tracheophyta</v>
          </cell>
          <cell r="L5729" t="str">
            <v>Spermatophyta</v>
          </cell>
          <cell r="M5729" t="str">
            <v xml:space="preserve"> Magnoliophyta</v>
          </cell>
          <cell r="N5729" t="str">
            <v xml:space="preserve"> eudicotyledons</v>
          </cell>
          <cell r="O5729" t="str">
            <v xml:space="preserve"> Gunneridae</v>
          </cell>
          <cell r="P5729" t="str">
            <v>Pentapetalae</v>
          </cell>
          <cell r="Q5729" t="str">
            <v xml:space="preserve"> rosids</v>
          </cell>
          <cell r="R5729" t="str">
            <v xml:space="preserve"> fabids</v>
          </cell>
          <cell r="S5729" t="str">
            <v xml:space="preserve"> Fabales</v>
          </cell>
          <cell r="T5729" t="str">
            <v xml:space="preserve"> Fabaceae</v>
          </cell>
          <cell r="U5729" t="str">
            <v xml:space="preserve"> Papilionoideae</v>
          </cell>
        </row>
        <row r="5730">
          <cell r="B5730" t="str">
            <v>A0A0M0JW77</v>
          </cell>
          <cell r="C5730" t="str">
            <v xml:space="preserve"> Chrysochromulina sp. CCMP291.</v>
          </cell>
          <cell r="E5730" t="str">
            <v xml:space="preserve"> NCBI_TaxID=1460289 {ECO:0000313|EMBL:KOO30383.1, ECO:0000313|Proteomes:UP000037460};</v>
          </cell>
          <cell r="G5730" t="str">
            <v>Eukaryota</v>
          </cell>
          <cell r="H5730" t="str">
            <v xml:space="preserve"> Haptophyceae</v>
          </cell>
          <cell r="I5730" t="str">
            <v xml:space="preserve"> Prymnesiales</v>
          </cell>
          <cell r="J5730" t="str">
            <v xml:space="preserve"> Chrysochromulinaceae</v>
          </cell>
          <cell r="K5730" t="str">
            <v>Chrysochromulina.</v>
          </cell>
        </row>
        <row r="5731">
          <cell r="B5731" t="str">
            <v>A0A0M0LT10</v>
          </cell>
          <cell r="C5731" t="str">
            <v xml:space="preserve"> Chrysochromulina sp. CCMP291.</v>
          </cell>
          <cell r="E5731" t="str">
            <v xml:space="preserve"> NCBI_TaxID=1460289 {ECO:0000313|EMBL:KOO53888.1, ECO:0000313|Proteomes:UP000037460};</v>
          </cell>
          <cell r="G5731" t="str">
            <v>Eukaryota</v>
          </cell>
          <cell r="H5731" t="str">
            <v xml:space="preserve"> Haptophyceae</v>
          </cell>
          <cell r="I5731" t="str">
            <v xml:space="preserve"> Prymnesiales</v>
          </cell>
          <cell r="J5731" t="str">
            <v xml:space="preserve"> Chrysochromulinaceae</v>
          </cell>
          <cell r="K5731" t="str">
            <v>Chrysochromulina.</v>
          </cell>
        </row>
        <row r="5732">
          <cell r="B5732" t="str">
            <v>A0A0M3I4Q7</v>
          </cell>
          <cell r="C5732" t="str">
            <v xml:space="preserve"> Ascaris lumbricoides (Giant roundworm).</v>
          </cell>
          <cell r="E5732" t="str">
            <v xml:space="preserve"> NCBI_TaxID=6252 {ECO:0000313|Proteomes:UP000036681, ECO:0000313|WBParaSite:ALUE_0001180901-mRNA-1};</v>
          </cell>
          <cell r="G5732" t="str">
            <v>Eukaryota</v>
          </cell>
          <cell r="H5732" t="str">
            <v xml:space="preserve"> Metazoa</v>
          </cell>
          <cell r="I5732" t="str">
            <v xml:space="preserve"> Ecdysozoa</v>
          </cell>
          <cell r="J5732" t="str">
            <v xml:space="preserve"> Nematoda</v>
          </cell>
          <cell r="K5732" t="str">
            <v xml:space="preserve"> Chromadorea</v>
          </cell>
          <cell r="L5732" t="str">
            <v xml:space="preserve"> Ascaridida</v>
          </cell>
          <cell r="M5732" t="str">
            <v>Ascaridoidea</v>
          </cell>
          <cell r="N5732" t="str">
            <v xml:space="preserve"> Ascarididae</v>
          </cell>
          <cell r="O5732" t="str">
            <v xml:space="preserve"> Ascaris.</v>
          </cell>
        </row>
        <row r="5733">
          <cell r="B5733" t="str">
            <v>A0A0M3IAN9</v>
          </cell>
          <cell r="C5733" t="str">
            <v xml:space="preserve"> Ascaris lumbricoides (Giant roundworm).</v>
          </cell>
          <cell r="E5733" t="str">
            <v xml:space="preserve"> NCBI_TaxID=6252 {ECO:0000313|Proteomes:UP000036681, ECO:0000313|WBParaSite:ALUE_0001467201-mRNA-1};</v>
          </cell>
          <cell r="G5733" t="str">
            <v>Eukaryota</v>
          </cell>
          <cell r="H5733" t="str">
            <v xml:space="preserve"> Metazoa</v>
          </cell>
          <cell r="I5733" t="str">
            <v xml:space="preserve"> Ecdysozoa</v>
          </cell>
          <cell r="J5733" t="str">
            <v xml:space="preserve"> Nematoda</v>
          </cell>
          <cell r="K5733" t="str">
            <v xml:space="preserve"> Chromadorea</v>
          </cell>
          <cell r="L5733" t="str">
            <v xml:space="preserve"> Ascaridida</v>
          </cell>
          <cell r="M5733" t="str">
            <v>Ascaridoidea</v>
          </cell>
          <cell r="N5733" t="str">
            <v xml:space="preserve"> Ascarididae</v>
          </cell>
          <cell r="O5733" t="str">
            <v xml:space="preserve"> Ascaris.</v>
          </cell>
        </row>
        <row r="5734">
          <cell r="B5734" t="str">
            <v>A0A0M3JRB7</v>
          </cell>
          <cell r="C5734" t="str">
            <v xml:space="preserve"> Anisakis simplex (Herring worm).</v>
          </cell>
          <cell r="E5734" t="str">
            <v xml:space="preserve"> NCBI_TaxID=6269 {ECO:0000313|Proteomes:UP000036680, ECO:0000313|WBParaSite:ASIM_0001026201-mRNA-1};</v>
          </cell>
          <cell r="G5734" t="str">
            <v>Eukaryota</v>
          </cell>
          <cell r="H5734" t="str">
            <v xml:space="preserve"> Metazoa</v>
          </cell>
          <cell r="I5734" t="str">
            <v xml:space="preserve"> Ecdysozoa</v>
          </cell>
          <cell r="J5734" t="str">
            <v xml:space="preserve"> Nematoda</v>
          </cell>
          <cell r="K5734" t="str">
            <v xml:space="preserve"> Chromadorea</v>
          </cell>
          <cell r="L5734" t="str">
            <v xml:space="preserve"> Ascaridida</v>
          </cell>
          <cell r="M5734" t="str">
            <v>Ascaridoidea</v>
          </cell>
          <cell r="N5734" t="str">
            <v xml:space="preserve"> Anisakidae</v>
          </cell>
          <cell r="O5734" t="str">
            <v xml:space="preserve"> Anisakis</v>
          </cell>
          <cell r="P5734" t="str">
            <v xml:space="preserve"> Anisakis simplex complex.</v>
          </cell>
        </row>
        <row r="5735">
          <cell r="B5735" t="str">
            <v>A0A0M3K232</v>
          </cell>
          <cell r="C5735" t="str">
            <v xml:space="preserve"> Anisakis simplex (Herring worm).</v>
          </cell>
          <cell r="E5735" t="str">
            <v xml:space="preserve"> NCBI_TaxID=6269 {ECO:0000313|Proteomes:UP000036680, ECO:0000313|WBParaSite:ASIM_0001495301-mRNA-1};</v>
          </cell>
          <cell r="G5735" t="str">
            <v>Eukaryota</v>
          </cell>
          <cell r="H5735" t="str">
            <v xml:space="preserve"> Metazoa</v>
          </cell>
          <cell r="I5735" t="str">
            <v xml:space="preserve"> Ecdysozoa</v>
          </cell>
          <cell r="J5735" t="str">
            <v xml:space="preserve"> Nematoda</v>
          </cell>
          <cell r="K5735" t="str">
            <v xml:space="preserve"> Chromadorea</v>
          </cell>
          <cell r="L5735" t="str">
            <v xml:space="preserve"> Ascaridida</v>
          </cell>
          <cell r="M5735" t="str">
            <v>Ascaridoidea</v>
          </cell>
          <cell r="N5735" t="str">
            <v xml:space="preserve"> Anisakidae</v>
          </cell>
          <cell r="O5735" t="str">
            <v xml:space="preserve"> Anisakis</v>
          </cell>
          <cell r="P5735" t="str">
            <v xml:space="preserve"> Anisakis simplex complex.</v>
          </cell>
        </row>
        <row r="5736">
          <cell r="B5736" t="str">
            <v>A0A0M8MS71</v>
          </cell>
          <cell r="C5736" t="str">
            <v xml:space="preserve"> Malassezia pachydermatis.</v>
          </cell>
          <cell r="E5736" t="str">
            <v xml:space="preserve"> NCBI_TaxID=77020 {ECO:0000313|EMBL:KOS12720.1, ECO:0000313|Proteomes:UP000037751};</v>
          </cell>
          <cell r="G5736" t="str">
            <v>Eukaryota</v>
          </cell>
          <cell r="H5736" t="str">
            <v xml:space="preserve"> Fungi</v>
          </cell>
          <cell r="I5736" t="str">
            <v xml:space="preserve"> Dikarya</v>
          </cell>
          <cell r="J5736" t="str">
            <v xml:space="preserve"> Basidiomycota</v>
          </cell>
          <cell r="K5736" t="str">
            <v xml:space="preserve"> Ustilaginomycotina</v>
          </cell>
          <cell r="L5736" t="str">
            <v>Malasseziomycetes</v>
          </cell>
          <cell r="M5736" t="str">
            <v xml:space="preserve"> Malasseziales</v>
          </cell>
          <cell r="N5736" t="str">
            <v xml:space="preserve"> Malasseziaceae</v>
          </cell>
          <cell r="O5736" t="str">
            <v xml:space="preserve"> Malassezia.</v>
          </cell>
        </row>
        <row r="5737">
          <cell r="B5737" t="str">
            <v>A0A0M8MXC8</v>
          </cell>
          <cell r="C5737" t="str">
            <v xml:space="preserve"> Malassezia pachydermatis.</v>
          </cell>
          <cell r="E5737" t="str">
            <v xml:space="preserve"> NCBI_TaxID=77020 {ECO:0000313|EMBL:KOS15441.1, ECO:0000313|Proteomes:UP000037751};</v>
          </cell>
          <cell r="G5737" t="str">
            <v>Eukaryota</v>
          </cell>
          <cell r="H5737" t="str">
            <v xml:space="preserve"> Fungi</v>
          </cell>
          <cell r="I5737" t="str">
            <v xml:space="preserve"> Dikarya</v>
          </cell>
          <cell r="J5737" t="str">
            <v xml:space="preserve"> Basidiomycota</v>
          </cell>
          <cell r="K5737" t="str">
            <v xml:space="preserve"> Ustilaginomycotina</v>
          </cell>
          <cell r="L5737" t="str">
            <v>Malasseziomycetes</v>
          </cell>
          <cell r="M5737" t="str">
            <v xml:space="preserve"> Malasseziales</v>
          </cell>
          <cell r="N5737" t="str">
            <v xml:space="preserve"> Malasseziaceae</v>
          </cell>
          <cell r="O5737" t="str">
            <v xml:space="preserve"> Malassezia.</v>
          </cell>
        </row>
        <row r="5738">
          <cell r="B5738" t="str">
            <v>A0A0M8N560</v>
          </cell>
          <cell r="C5738" t="str">
            <v xml:space="preserve"> Escovopsis weberi.</v>
          </cell>
          <cell r="E5738" t="str">
            <v xml:space="preserve"> NCBI_TaxID=150374 {ECO:0000313|EMBL:KOS20170.1, ECO:0000313|Proteomes:UP000053831};</v>
          </cell>
          <cell r="G5738" t="str">
            <v>Eukaryota</v>
          </cell>
          <cell r="H5738" t="str">
            <v xml:space="preserve"> Fungi</v>
          </cell>
          <cell r="I5738" t="str">
            <v xml:space="preserve"> Dikarya</v>
          </cell>
          <cell r="J5738" t="str">
            <v xml:space="preserve"> Ascomycota</v>
          </cell>
          <cell r="K5738" t="str">
            <v xml:space="preserve"> Pezizomycotina</v>
          </cell>
          <cell r="L5738" t="str">
            <v>Sordariomycetes</v>
          </cell>
          <cell r="M5738" t="str">
            <v xml:space="preserve"> Hypocreomycetidae</v>
          </cell>
          <cell r="N5738" t="str">
            <v xml:space="preserve"> Hypocreales</v>
          </cell>
          <cell r="O5738" t="str">
            <v xml:space="preserve"> Hypocreaceae</v>
          </cell>
          <cell r="P5738" t="str">
            <v>Escovopsis.</v>
          </cell>
        </row>
        <row r="5739">
          <cell r="B5739" t="str">
            <v>A0A0M8P711</v>
          </cell>
          <cell r="C5739" t="str">
            <v xml:space="preserve"> Penicillium nordicum.</v>
          </cell>
          <cell r="E5739" t="str">
            <v xml:space="preserve"> NCBI_TaxID=229535 {ECO:0000313|EMBL:KOS41710.1, ECO:0000313|Proteomes:UP000037696};</v>
          </cell>
          <cell r="G5739" t="str">
            <v>Eukaryota</v>
          </cell>
          <cell r="H5739" t="str">
            <v xml:space="preserve"> Fungi</v>
          </cell>
          <cell r="I5739" t="str">
            <v xml:space="preserve"> Dikarya</v>
          </cell>
          <cell r="J5739" t="str">
            <v xml:space="preserve"> Ascomycota</v>
          </cell>
          <cell r="K5739" t="str">
            <v xml:space="preserve"> Pezizomycotina</v>
          </cell>
          <cell r="L5739" t="str">
            <v xml:space="preserve"> Eurotiomycetes</v>
          </cell>
          <cell r="M5739" t="str">
            <v>Eurotiomycetidae</v>
          </cell>
          <cell r="N5739" t="str">
            <v xml:space="preserve"> Eurotiales</v>
          </cell>
          <cell r="O5739" t="str">
            <v xml:space="preserve"> Aspergillaceae</v>
          </cell>
          <cell r="P5739" t="str">
            <v xml:space="preserve"> Penicillium.</v>
          </cell>
        </row>
        <row r="5740">
          <cell r="B5740" t="str">
            <v>A0A0M8ZYW9</v>
          </cell>
          <cell r="C5740" t="str">
            <v xml:space="preserve"> Melipona quadrifasciata.</v>
          </cell>
          <cell r="E5740" t="str">
            <v xml:space="preserve"> NCBI_TaxID=166423 {ECO:0000313|EMBL:KOX72916.1, ECO:0000313|Proteomes:UP000053105};</v>
          </cell>
          <cell r="G5740" t="str">
            <v>Eukaryota</v>
          </cell>
          <cell r="H5740" t="str">
            <v xml:space="preserve"> Metazoa</v>
          </cell>
          <cell r="I5740" t="str">
            <v xml:space="preserve"> Ecdysozoa</v>
          </cell>
          <cell r="J5740" t="str">
            <v xml:space="preserve"> Arthropoda</v>
          </cell>
          <cell r="K5740" t="str">
            <v xml:space="preserve"> Hexapoda</v>
          </cell>
          <cell r="L5740" t="str">
            <v xml:space="preserve"> Insecta</v>
          </cell>
          <cell r="M5740" t="str">
            <v>Pterygota</v>
          </cell>
          <cell r="N5740" t="str">
            <v xml:space="preserve"> Neoptera</v>
          </cell>
          <cell r="O5740" t="str">
            <v xml:space="preserve"> Holometabola</v>
          </cell>
          <cell r="P5740" t="str">
            <v xml:space="preserve"> Hymenoptera</v>
          </cell>
          <cell r="Q5740" t="str">
            <v xml:space="preserve"> Apocrita</v>
          </cell>
          <cell r="R5740" t="str">
            <v xml:space="preserve"> Aculeata</v>
          </cell>
          <cell r="S5740" t="str">
            <v>Apoidea</v>
          </cell>
          <cell r="T5740" t="str">
            <v xml:space="preserve"> Apidae</v>
          </cell>
          <cell r="U5740" t="str">
            <v xml:space="preserve"> Melipona.</v>
          </cell>
        </row>
        <row r="5741">
          <cell r="B5741" t="str">
            <v>A0A0M9VU09</v>
          </cell>
          <cell r="C5741" t="str">
            <v xml:space="preserve"> Escovopsis weberi.</v>
          </cell>
          <cell r="E5741" t="str">
            <v xml:space="preserve"> NCBI_TaxID=150374 {ECO:0000313|EMBL:KOS19369.1, ECO:0000313|Proteomes:UP000053831};</v>
          </cell>
          <cell r="G5741" t="str">
            <v>Eukaryota</v>
          </cell>
          <cell r="H5741" t="str">
            <v xml:space="preserve"> Fungi</v>
          </cell>
          <cell r="I5741" t="str">
            <v xml:space="preserve"> Dikarya</v>
          </cell>
          <cell r="J5741" t="str">
            <v xml:space="preserve"> Ascomycota</v>
          </cell>
          <cell r="K5741" t="str">
            <v xml:space="preserve"> Pezizomycotina</v>
          </cell>
          <cell r="L5741" t="str">
            <v>Sordariomycetes</v>
          </cell>
          <cell r="M5741" t="str">
            <v xml:space="preserve"> Hypocreomycetidae</v>
          </cell>
          <cell r="N5741" t="str">
            <v xml:space="preserve"> Hypocreales</v>
          </cell>
          <cell r="O5741" t="str">
            <v xml:space="preserve"> Hypocreaceae</v>
          </cell>
          <cell r="P5741" t="str">
            <v>Escovopsis.</v>
          </cell>
        </row>
        <row r="5742">
          <cell r="B5742" t="str">
            <v>A0A0M9WJV4</v>
          </cell>
          <cell r="C5742" t="str">
            <v xml:space="preserve"> Penicillium nordicum.</v>
          </cell>
          <cell r="E5742" t="str">
            <v xml:space="preserve"> NCBI_TaxID=229535 {ECO:0000313|EMBL:KOS47593.1, ECO:0000313|Proteomes:UP000037696};</v>
          </cell>
          <cell r="G5742" t="str">
            <v>Eukaryota</v>
          </cell>
          <cell r="H5742" t="str">
            <v xml:space="preserve"> Fungi</v>
          </cell>
          <cell r="I5742" t="str">
            <v xml:space="preserve"> Dikarya</v>
          </cell>
          <cell r="J5742" t="str">
            <v xml:space="preserve"> Ascomycota</v>
          </cell>
          <cell r="K5742" t="str">
            <v xml:space="preserve"> Pezizomycotina</v>
          </cell>
          <cell r="L5742" t="str">
            <v xml:space="preserve"> Eurotiomycetes</v>
          </cell>
          <cell r="M5742" t="str">
            <v>Eurotiomycetidae</v>
          </cell>
          <cell r="N5742" t="str">
            <v xml:space="preserve"> Eurotiales</v>
          </cell>
          <cell r="O5742" t="str">
            <v xml:space="preserve"> Aspergillaceae</v>
          </cell>
          <cell r="P5742" t="str">
            <v xml:space="preserve"> Penicillium.</v>
          </cell>
        </row>
        <row r="5743">
          <cell r="B5743" t="str">
            <v>A0A0N0BGV5</v>
          </cell>
          <cell r="C5743" t="str">
            <v xml:space="preserve"> Melipona quadrifasciata.</v>
          </cell>
          <cell r="E5743" t="str">
            <v xml:space="preserve"> NCBI_TaxID=166423 {ECO:0000313|EMBL:KOX75338.1, ECO:0000313|Proteomes:UP000053105};</v>
          </cell>
          <cell r="G5743" t="str">
            <v>Eukaryota</v>
          </cell>
          <cell r="H5743" t="str">
            <v xml:space="preserve"> Metazoa</v>
          </cell>
          <cell r="I5743" t="str">
            <v xml:space="preserve"> Ecdysozoa</v>
          </cell>
          <cell r="J5743" t="str">
            <v xml:space="preserve"> Arthropoda</v>
          </cell>
          <cell r="K5743" t="str">
            <v xml:space="preserve"> Hexapoda</v>
          </cell>
          <cell r="L5743" t="str">
            <v xml:space="preserve"> Insecta</v>
          </cell>
          <cell r="M5743" t="str">
            <v>Pterygota</v>
          </cell>
          <cell r="N5743" t="str">
            <v xml:space="preserve"> Neoptera</v>
          </cell>
          <cell r="O5743" t="str">
            <v xml:space="preserve"> Holometabola</v>
          </cell>
          <cell r="P5743" t="str">
            <v xml:space="preserve"> Hymenoptera</v>
          </cell>
          <cell r="Q5743" t="str">
            <v xml:space="preserve"> Apocrita</v>
          </cell>
          <cell r="R5743" t="str">
            <v xml:space="preserve"> Aculeata</v>
          </cell>
          <cell r="S5743" t="str">
            <v>Apoidea</v>
          </cell>
          <cell r="T5743" t="str">
            <v xml:space="preserve"> Apidae</v>
          </cell>
          <cell r="U5743" t="str">
            <v xml:space="preserve"> Melipona.</v>
          </cell>
        </row>
        <row r="5744">
          <cell r="B5744" t="str">
            <v>A0A0N0U2Z7</v>
          </cell>
          <cell r="C5744" t="str">
            <v xml:space="preserve"> Melipona quadrifasciata.</v>
          </cell>
          <cell r="E5744" t="str">
            <v xml:space="preserve"> NCBI_TaxID=166423 {ECO:0000313|EMBL:KOX67844.1, ECO:0000313|Proteomes:UP000053105};</v>
          </cell>
          <cell r="G5744" t="str">
            <v>Eukaryota</v>
          </cell>
          <cell r="H5744" t="str">
            <v xml:space="preserve"> Metazoa</v>
          </cell>
          <cell r="I5744" t="str">
            <v xml:space="preserve"> Ecdysozoa</v>
          </cell>
          <cell r="J5744" t="str">
            <v xml:space="preserve"> Arthropoda</v>
          </cell>
          <cell r="K5744" t="str">
            <v xml:space="preserve"> Hexapoda</v>
          </cell>
          <cell r="L5744" t="str">
            <v xml:space="preserve"> Insecta</v>
          </cell>
          <cell r="M5744" t="str">
            <v>Pterygota</v>
          </cell>
          <cell r="N5744" t="str">
            <v xml:space="preserve"> Neoptera</v>
          </cell>
          <cell r="O5744" t="str">
            <v xml:space="preserve"> Holometabola</v>
          </cell>
          <cell r="P5744" t="str">
            <v xml:space="preserve"> Hymenoptera</v>
          </cell>
          <cell r="Q5744" t="str">
            <v xml:space="preserve"> Apocrita</v>
          </cell>
          <cell r="R5744" t="str">
            <v xml:space="preserve"> Aculeata</v>
          </cell>
          <cell r="S5744" t="str">
            <v>Apoidea</v>
          </cell>
          <cell r="T5744" t="str">
            <v xml:space="preserve"> Apidae</v>
          </cell>
          <cell r="U5744" t="str">
            <v xml:space="preserve"> Melipona.</v>
          </cell>
        </row>
        <row r="5745">
          <cell r="B5745" t="str">
            <v>A0A0N1HDL1</v>
          </cell>
          <cell r="C5745" t="str">
            <v xml:space="preserve"> Phialophora attae.</v>
          </cell>
          <cell r="E5745" t="str">
            <v xml:space="preserve"> NCBI_TaxID=1664694 {ECO:0000313|EMBL:KPI43105.1, ECO:0000313|Proteomes:UP000038010};</v>
          </cell>
          <cell r="G5745" t="str">
            <v>Eukaryota</v>
          </cell>
          <cell r="H5745" t="str">
            <v xml:space="preserve"> Fungi</v>
          </cell>
          <cell r="I5745" t="str">
            <v xml:space="preserve"> Dikarya</v>
          </cell>
          <cell r="J5745" t="str">
            <v xml:space="preserve"> Ascomycota</v>
          </cell>
          <cell r="K5745" t="str">
            <v xml:space="preserve"> Pezizomycotina</v>
          </cell>
          <cell r="L5745" t="str">
            <v xml:space="preserve"> Eurotiomycetes</v>
          </cell>
          <cell r="M5745" t="str">
            <v>Chaetothyriomycetidae</v>
          </cell>
          <cell r="N5745" t="str">
            <v xml:space="preserve"> Chaetothyriales</v>
          </cell>
          <cell r="O5745" t="str">
            <v xml:space="preserve"> Herpotrichiellaceae</v>
          </cell>
          <cell r="P5745" t="str">
            <v>Phialophora.</v>
          </cell>
        </row>
        <row r="5746">
          <cell r="B5746" t="str">
            <v>A0A0N1IU67</v>
          </cell>
          <cell r="C5746" t="str">
            <v xml:space="preserve"> Melipona quadrifasciata.</v>
          </cell>
          <cell r="E5746" t="str">
            <v xml:space="preserve"> NCBI_TaxID=166423 {ECO:0000313|EMBL:KOX80851.1, ECO:0000313|Proteomes:UP000053105};</v>
          </cell>
          <cell r="G5746" t="str">
            <v>Eukaryota</v>
          </cell>
          <cell r="H5746" t="str">
            <v xml:space="preserve"> Metazoa</v>
          </cell>
          <cell r="I5746" t="str">
            <v xml:space="preserve"> Ecdysozoa</v>
          </cell>
          <cell r="J5746" t="str">
            <v xml:space="preserve"> Arthropoda</v>
          </cell>
          <cell r="K5746" t="str">
            <v xml:space="preserve"> Hexapoda</v>
          </cell>
          <cell r="L5746" t="str">
            <v xml:space="preserve"> Insecta</v>
          </cell>
          <cell r="M5746" t="str">
            <v>Pterygota</v>
          </cell>
          <cell r="N5746" t="str">
            <v xml:space="preserve"> Neoptera</v>
          </cell>
          <cell r="O5746" t="str">
            <v xml:space="preserve"> Holometabola</v>
          </cell>
          <cell r="P5746" t="str">
            <v xml:space="preserve"> Hymenoptera</v>
          </cell>
          <cell r="Q5746" t="str">
            <v xml:space="preserve"> Apocrita</v>
          </cell>
          <cell r="R5746" t="str">
            <v xml:space="preserve"> Aculeata</v>
          </cell>
          <cell r="S5746" t="str">
            <v>Apoidea</v>
          </cell>
          <cell r="T5746" t="str">
            <v xml:space="preserve"> Apidae</v>
          </cell>
          <cell r="U5746" t="str">
            <v xml:space="preserve"> Melipona.</v>
          </cell>
        </row>
        <row r="5747">
          <cell r="B5747" t="str">
            <v>A0A0N1P0L7</v>
          </cell>
          <cell r="C5747" t="str">
            <v xml:space="preserve"> Phialophora attae.</v>
          </cell>
          <cell r="E5747" t="str">
            <v xml:space="preserve"> NCBI_TaxID=1664694 {ECO:0000313|EMBL:KPI42252.1, ECO:0000313|Proteomes:UP000038010};</v>
          </cell>
          <cell r="G5747" t="str">
            <v>Eukaryota</v>
          </cell>
          <cell r="H5747" t="str">
            <v xml:space="preserve"> Fungi</v>
          </cell>
          <cell r="I5747" t="str">
            <v xml:space="preserve"> Dikarya</v>
          </cell>
          <cell r="J5747" t="str">
            <v xml:space="preserve"> Ascomycota</v>
          </cell>
          <cell r="K5747" t="str">
            <v xml:space="preserve"> Pezizomycotina</v>
          </cell>
          <cell r="L5747" t="str">
            <v xml:space="preserve"> Eurotiomycetes</v>
          </cell>
          <cell r="M5747" t="str">
            <v>Chaetothyriomycetidae</v>
          </cell>
          <cell r="N5747" t="str">
            <v xml:space="preserve"> Chaetothyriales</v>
          </cell>
          <cell r="O5747" t="str">
            <v xml:space="preserve"> Herpotrichiellaceae</v>
          </cell>
          <cell r="P5747" t="str">
            <v>Phialophora.</v>
          </cell>
        </row>
        <row r="5748">
          <cell r="B5748" t="str">
            <v>A0A0N1PJG0</v>
          </cell>
          <cell r="C5748" t="str">
            <v xml:space="preserve"> Papilio machaon (Old World swallowtail butterfly).</v>
          </cell>
          <cell r="E5748" t="str">
            <v xml:space="preserve"> NCBI_TaxID=76193 {ECO:0000313|EMBL:KPJ14617.1, ECO:0000313|Proteomes:UP000053240};</v>
          </cell>
          <cell r="G5748" t="str">
            <v>Eukaryota</v>
          </cell>
          <cell r="H5748" t="str">
            <v xml:space="preserve"> Metazoa</v>
          </cell>
          <cell r="I5748" t="str">
            <v xml:space="preserve"> Ecdysozoa</v>
          </cell>
          <cell r="J5748" t="str">
            <v xml:space="preserve"> Arthropoda</v>
          </cell>
          <cell r="K5748" t="str">
            <v xml:space="preserve"> Hexapoda</v>
          </cell>
          <cell r="L5748" t="str">
            <v xml:space="preserve"> Insecta</v>
          </cell>
          <cell r="M5748" t="str">
            <v>Pterygota</v>
          </cell>
          <cell r="N5748" t="str">
            <v xml:space="preserve"> Neoptera</v>
          </cell>
          <cell r="O5748" t="str">
            <v xml:space="preserve"> Holometabola</v>
          </cell>
          <cell r="P5748" t="str">
            <v xml:space="preserve"> Lepidoptera</v>
          </cell>
          <cell r="Q5748" t="str">
            <v xml:space="preserve"> Glossata</v>
          </cell>
          <cell r="R5748" t="str">
            <v xml:space="preserve"> Ditrysia</v>
          </cell>
          <cell r="S5748" t="str">
            <v>Papilionoidea</v>
          </cell>
          <cell r="T5748" t="str">
            <v xml:space="preserve"> Papilionidae</v>
          </cell>
          <cell r="U5748" t="str">
            <v xml:space="preserve"> Papilioninae</v>
          </cell>
        </row>
        <row r="5749">
          <cell r="B5749" t="str">
            <v>A0A0N4SXJ8</v>
          </cell>
          <cell r="C5749" t="str">
            <v xml:space="preserve"> Brugia pahangi (Filarial nematode worm).</v>
          </cell>
          <cell r="E5749" t="str">
            <v xml:space="preserve"> NCBI_TaxID=6280 {ECO:0000313|Proteomes:UP000038020, ECO:0000313|WBParaSite:BPAG_0000040401-mRNA-1};</v>
          </cell>
          <cell r="G5749" t="str">
            <v>Eukaryota</v>
          </cell>
          <cell r="H5749" t="str">
            <v xml:space="preserve"> Metazoa</v>
          </cell>
          <cell r="I5749" t="str">
            <v xml:space="preserve"> Ecdysozoa</v>
          </cell>
          <cell r="J5749" t="str">
            <v xml:space="preserve"> Nematoda</v>
          </cell>
          <cell r="K5749" t="str">
            <v xml:space="preserve"> Chromadorea</v>
          </cell>
          <cell r="L5749" t="str">
            <v xml:space="preserve"> Spirurida</v>
          </cell>
          <cell r="M5749" t="str">
            <v>Spiruromorpha</v>
          </cell>
          <cell r="N5749" t="str">
            <v xml:space="preserve"> Filarioidea</v>
          </cell>
          <cell r="O5749" t="str">
            <v xml:space="preserve"> Onchocercidae</v>
          </cell>
          <cell r="P5749" t="str">
            <v xml:space="preserve"> Brugia.</v>
          </cell>
        </row>
        <row r="5750">
          <cell r="B5750" t="str">
            <v>A0A0N4TIC5</v>
          </cell>
          <cell r="C5750" t="str">
            <v xml:space="preserve"> Brugia pahangi (Filarial nematode worm).</v>
          </cell>
          <cell r="E5750" t="str">
            <v xml:space="preserve"> NCBI_TaxID=6280 {ECO:0000313|Proteomes:UP000038020, ECO:0000313|WBParaSite:BPAG_0000797701-mRNA-1};</v>
          </cell>
          <cell r="G5750" t="str">
            <v>Eukaryota</v>
          </cell>
          <cell r="H5750" t="str">
            <v xml:space="preserve"> Metazoa</v>
          </cell>
          <cell r="I5750" t="str">
            <v xml:space="preserve"> Ecdysozoa</v>
          </cell>
          <cell r="J5750" t="str">
            <v xml:space="preserve"> Nematoda</v>
          </cell>
          <cell r="K5750" t="str">
            <v xml:space="preserve"> Chromadorea</v>
          </cell>
          <cell r="L5750" t="str">
            <v xml:space="preserve"> Spirurida</v>
          </cell>
          <cell r="M5750" t="str">
            <v>Spiruromorpha</v>
          </cell>
          <cell r="N5750" t="str">
            <v xml:space="preserve"> Filarioidea</v>
          </cell>
          <cell r="O5750" t="str">
            <v xml:space="preserve"> Onchocercidae</v>
          </cell>
          <cell r="P5750" t="str">
            <v xml:space="preserve"> Brugia.</v>
          </cell>
        </row>
        <row r="5751">
          <cell r="B5751" t="str">
            <v>A0A0N4UIW1</v>
          </cell>
          <cell r="C5751" t="str">
            <v xml:space="preserve"> Dracunculus medinensis (Guinea worm).</v>
          </cell>
          <cell r="E5751" t="str">
            <v xml:space="preserve"> NCBI_TaxID=318479 {ECO:0000313|Proteomes:UP000038040, ECO:0000313|WBParaSite:DME_0000756201-mRNA-1};</v>
          </cell>
          <cell r="G5751" t="str">
            <v>Eukaryota</v>
          </cell>
          <cell r="H5751" t="str">
            <v xml:space="preserve"> Metazoa</v>
          </cell>
          <cell r="I5751" t="str">
            <v xml:space="preserve"> Ecdysozoa</v>
          </cell>
          <cell r="J5751" t="str">
            <v xml:space="preserve"> Nematoda</v>
          </cell>
          <cell r="K5751" t="str">
            <v xml:space="preserve"> Chromadorea</v>
          </cell>
          <cell r="L5751" t="str">
            <v xml:space="preserve"> Spirurida</v>
          </cell>
          <cell r="M5751" t="str">
            <v>Spirurida incertae sedis</v>
          </cell>
          <cell r="N5751" t="str">
            <v xml:space="preserve"> Dracunculoidea</v>
          </cell>
          <cell r="O5751" t="str">
            <v xml:space="preserve"> Dracunculidae</v>
          </cell>
          <cell r="P5751" t="str">
            <v xml:space="preserve"> Dracunculus.</v>
          </cell>
        </row>
        <row r="5752">
          <cell r="B5752" t="str">
            <v>A0A0N4UNV5</v>
          </cell>
          <cell r="C5752" t="str">
            <v xml:space="preserve"> Dracunculus medinensis (Guinea worm).</v>
          </cell>
          <cell r="E5752" t="str">
            <v xml:space="preserve"> NCBI_TaxID=318479 {ECO:0000313|Proteomes:UP000038040, ECO:0000313|WBParaSite:DME_0000961501-mRNA-1};</v>
          </cell>
          <cell r="G5752" t="str">
            <v>Eukaryota</v>
          </cell>
          <cell r="H5752" t="str">
            <v xml:space="preserve"> Metazoa</v>
          </cell>
          <cell r="I5752" t="str">
            <v xml:space="preserve"> Ecdysozoa</v>
          </cell>
          <cell r="J5752" t="str">
            <v xml:space="preserve"> Nematoda</v>
          </cell>
          <cell r="K5752" t="str">
            <v xml:space="preserve"> Chromadorea</v>
          </cell>
          <cell r="L5752" t="str">
            <v xml:space="preserve"> Spirurida</v>
          </cell>
          <cell r="M5752" t="str">
            <v>Spirurida incertae sedis</v>
          </cell>
          <cell r="N5752" t="str">
            <v xml:space="preserve"> Dracunculoidea</v>
          </cell>
          <cell r="O5752" t="str">
            <v xml:space="preserve"> Dracunculidae</v>
          </cell>
          <cell r="P5752" t="str">
            <v xml:space="preserve"> Dracunculus.</v>
          </cell>
        </row>
        <row r="5753">
          <cell r="B5753" t="str">
            <v>A0A0N4V8F5</v>
          </cell>
          <cell r="C5753" t="str">
            <v xml:space="preserve"> Enterobius vermicularis (Human pinworm).</v>
          </cell>
          <cell r="E5753" t="str">
            <v xml:space="preserve"> NCBI_TaxID=51028 {ECO:0000313|Proteomes:UP000038041, ECO:0000313|WBParaSite:EVEC_0000663101-mRNA-1};</v>
          </cell>
          <cell r="G5753" t="str">
            <v>Eukaryota</v>
          </cell>
          <cell r="H5753" t="str">
            <v xml:space="preserve"> Metazoa</v>
          </cell>
          <cell r="I5753" t="str">
            <v xml:space="preserve"> Ecdysozoa</v>
          </cell>
          <cell r="J5753" t="str">
            <v xml:space="preserve"> Nematoda</v>
          </cell>
          <cell r="K5753" t="str">
            <v xml:space="preserve"> Chromadorea</v>
          </cell>
          <cell r="L5753" t="str">
            <v xml:space="preserve"> Oxyurida</v>
          </cell>
          <cell r="M5753" t="str">
            <v>Oxyuroidea</v>
          </cell>
          <cell r="N5753" t="str">
            <v xml:space="preserve"> Oxyuridae</v>
          </cell>
          <cell r="O5753" t="str">
            <v xml:space="preserve"> Enterobius.</v>
          </cell>
        </row>
        <row r="5754">
          <cell r="B5754" t="str">
            <v>A0A0N4VFS4</v>
          </cell>
          <cell r="C5754" t="str">
            <v xml:space="preserve"> Enterobius vermicularis (Human pinworm).</v>
          </cell>
          <cell r="E5754" t="str">
            <v xml:space="preserve"> NCBI_TaxID=51028 {ECO:0000313|Proteomes:UP000038041, ECO:0000313|WBParaSite:EVEC_0000960101-mRNA-1};</v>
          </cell>
          <cell r="G5754" t="str">
            <v>Eukaryota</v>
          </cell>
          <cell r="H5754" t="str">
            <v xml:space="preserve"> Metazoa</v>
          </cell>
          <cell r="I5754" t="str">
            <v xml:space="preserve"> Ecdysozoa</v>
          </cell>
          <cell r="J5754" t="str">
            <v xml:space="preserve"> Nematoda</v>
          </cell>
          <cell r="K5754" t="str">
            <v xml:space="preserve"> Chromadorea</v>
          </cell>
          <cell r="L5754" t="str">
            <v xml:space="preserve"> Oxyurida</v>
          </cell>
          <cell r="M5754" t="str">
            <v>Oxyuroidea</v>
          </cell>
          <cell r="N5754" t="str">
            <v xml:space="preserve"> Oxyuridae</v>
          </cell>
          <cell r="O5754" t="str">
            <v xml:space="preserve"> Enterobius.</v>
          </cell>
        </row>
        <row r="5755">
          <cell r="B5755" t="str">
            <v>A0A0N4WSW7</v>
          </cell>
          <cell r="C5755" t="str">
            <v xml:space="preserve"> Haemonchus placei (Barber's pole worm).</v>
          </cell>
          <cell r="E5755" t="str">
            <v xml:space="preserve"> NCBI_TaxID=6290 {ECO:0000313|Proteomes:UP000038042, ECO:0000313|WBParaSite:HPLM_0001465101-mRNA-1};</v>
          </cell>
          <cell r="G5755" t="str">
            <v>Eukaryota</v>
          </cell>
          <cell r="H5755" t="str">
            <v xml:space="preserve"> Metazoa</v>
          </cell>
          <cell r="I5755" t="str">
            <v xml:space="preserve"> Ecdysozoa</v>
          </cell>
          <cell r="J5755" t="str">
            <v xml:space="preserve"> Nematoda</v>
          </cell>
          <cell r="K5755" t="str">
            <v xml:space="preserve"> Chromadorea</v>
          </cell>
          <cell r="L5755" t="str">
            <v xml:space="preserve"> Rhabditida</v>
          </cell>
          <cell r="M5755" t="str">
            <v>Strongylida</v>
          </cell>
          <cell r="N5755" t="str">
            <v xml:space="preserve"> Trichostrongyloidea</v>
          </cell>
          <cell r="O5755" t="str">
            <v xml:space="preserve"> Haemonchidae</v>
          </cell>
          <cell r="P5755" t="str">
            <v xml:space="preserve"> Haemonchinae</v>
          </cell>
          <cell r="Q5755" t="str">
            <v>Haemonchus.</v>
          </cell>
        </row>
        <row r="5756">
          <cell r="B5756" t="str">
            <v>A0A0N4X823</v>
          </cell>
          <cell r="C5756" t="str">
            <v xml:space="preserve"> Haemonchus placei (Barber's pole worm).</v>
          </cell>
          <cell r="E5756" t="str">
            <v xml:space="preserve"> NCBI_TaxID=6290 {ECO:0000313|Proteomes:UP000038042, ECO:0000313|WBParaSite:HPLM_0002051501-mRNA-1};</v>
          </cell>
          <cell r="G5756" t="str">
            <v>Eukaryota</v>
          </cell>
          <cell r="H5756" t="str">
            <v xml:space="preserve"> Metazoa</v>
          </cell>
          <cell r="I5756" t="str">
            <v xml:space="preserve"> Ecdysozoa</v>
          </cell>
          <cell r="J5756" t="str">
            <v xml:space="preserve"> Nematoda</v>
          </cell>
          <cell r="K5756" t="str">
            <v xml:space="preserve"> Chromadorea</v>
          </cell>
          <cell r="L5756" t="str">
            <v xml:space="preserve"> Rhabditida</v>
          </cell>
          <cell r="M5756" t="str">
            <v>Strongylida</v>
          </cell>
          <cell r="N5756" t="str">
            <v xml:space="preserve"> Trichostrongyloidea</v>
          </cell>
          <cell r="O5756" t="str">
            <v xml:space="preserve"> Haemonchidae</v>
          </cell>
          <cell r="P5756" t="str">
            <v xml:space="preserve"> Haemonchinae</v>
          </cell>
          <cell r="Q5756" t="str">
            <v>Haemonchus.</v>
          </cell>
        </row>
        <row r="5757">
          <cell r="B5757" t="str">
            <v>A0A0N4XTX0</v>
          </cell>
          <cell r="C5757" t="str">
            <v xml:space="preserve"> Nippostrongylus brasiliensis (Rat hookworm).</v>
          </cell>
          <cell r="E5757" t="str">
            <v xml:space="preserve"> NCBI_TaxID=27835 {ECO:0000313|Proteomes:UP000038043, ECO:0000313|WBParaSite:NBR_0000609601-mRNA-1};</v>
          </cell>
          <cell r="G5757" t="str">
            <v>Eukaryota</v>
          </cell>
          <cell r="H5757" t="str">
            <v xml:space="preserve"> Metazoa</v>
          </cell>
          <cell r="I5757" t="str">
            <v xml:space="preserve"> Ecdysozoa</v>
          </cell>
          <cell r="J5757" t="str">
            <v xml:space="preserve"> Nematoda</v>
          </cell>
          <cell r="K5757" t="str">
            <v xml:space="preserve"> Chromadorea</v>
          </cell>
          <cell r="L5757" t="str">
            <v xml:space="preserve"> Rhabditida</v>
          </cell>
          <cell r="M5757" t="str">
            <v>Strongylida</v>
          </cell>
          <cell r="N5757" t="str">
            <v xml:space="preserve"> Trichostrongyloidea</v>
          </cell>
          <cell r="O5757" t="str">
            <v xml:space="preserve"> Heligmonellidae</v>
          </cell>
          <cell r="P5757" t="str">
            <v xml:space="preserve"> Nippostrongylinae</v>
          </cell>
          <cell r="Q5757" t="str">
            <v>Nippostrongylus.</v>
          </cell>
        </row>
        <row r="5758">
          <cell r="B5758" t="str">
            <v>A0A0N4YGL9</v>
          </cell>
          <cell r="C5758" t="str">
            <v xml:space="preserve"> Nippostrongylus brasiliensis (Rat hookworm).</v>
          </cell>
          <cell r="E5758" t="str">
            <v xml:space="preserve"> NCBI_TaxID=27835 {ECO:0000313|Proteomes:UP000038043, ECO:0000313|WBParaSite:NBR_0001596201-mRNA-1};</v>
          </cell>
          <cell r="G5758" t="str">
            <v>Eukaryota</v>
          </cell>
          <cell r="H5758" t="str">
            <v xml:space="preserve"> Metazoa</v>
          </cell>
          <cell r="I5758" t="str">
            <v xml:space="preserve"> Ecdysozoa</v>
          </cell>
          <cell r="J5758" t="str">
            <v xml:space="preserve"> Nematoda</v>
          </cell>
          <cell r="K5758" t="str">
            <v xml:space="preserve"> Chromadorea</v>
          </cell>
          <cell r="L5758" t="str">
            <v xml:space="preserve"> Rhabditida</v>
          </cell>
          <cell r="M5758" t="str">
            <v>Strongylida</v>
          </cell>
          <cell r="N5758" t="str">
            <v xml:space="preserve"> Trichostrongyloidea</v>
          </cell>
          <cell r="O5758" t="str">
            <v xml:space="preserve"> Heligmonellidae</v>
          </cell>
          <cell r="P5758" t="str">
            <v xml:space="preserve"> Nippostrongylinae</v>
          </cell>
          <cell r="Q5758" t="str">
            <v>Nippostrongylus.</v>
          </cell>
        </row>
        <row r="5759">
          <cell r="B5759" t="str">
            <v>A0A0N4YJB9</v>
          </cell>
          <cell r="C5759" t="str">
            <v xml:space="preserve"> Nippostrongylus brasiliensis (Rat hookworm).</v>
          </cell>
          <cell r="E5759" t="str">
            <v xml:space="preserve"> NCBI_TaxID=27835 {ECO:0000313|Proteomes:UP000038043, ECO:0000313|WBParaSite:NBR_0001705101-mRNA-1};</v>
          </cell>
          <cell r="G5759" t="str">
            <v>Eukaryota</v>
          </cell>
          <cell r="H5759" t="str">
            <v xml:space="preserve"> Metazoa</v>
          </cell>
          <cell r="I5759" t="str">
            <v xml:space="preserve"> Ecdysozoa</v>
          </cell>
          <cell r="J5759" t="str">
            <v xml:space="preserve"> Nematoda</v>
          </cell>
          <cell r="K5759" t="str">
            <v xml:space="preserve"> Chromadorea</v>
          </cell>
          <cell r="L5759" t="str">
            <v xml:space="preserve"> Rhabditida</v>
          </cell>
          <cell r="M5759" t="str">
            <v>Strongylida</v>
          </cell>
          <cell r="N5759" t="str">
            <v xml:space="preserve"> Trichostrongyloidea</v>
          </cell>
          <cell r="O5759" t="str">
            <v xml:space="preserve"> Heligmonellidae</v>
          </cell>
          <cell r="P5759" t="str">
            <v xml:space="preserve"> Nippostrongylinae</v>
          </cell>
          <cell r="Q5759" t="str">
            <v>Nippostrongylus.</v>
          </cell>
        </row>
        <row r="5760">
          <cell r="B5760" t="str">
            <v>A0A0N4ZXK2</v>
          </cell>
          <cell r="C5760" t="str">
            <v xml:space="preserve"> Parastrongyloides trichosuri (Possum-specific nematode worm).</v>
          </cell>
          <cell r="E5760" t="str">
            <v xml:space="preserve"> NCBI_TaxID=131310 {ECO:0000313|Proteomes:UP000038045, ECO:0000313|WBParaSite:PTRK_0001341300.1};</v>
          </cell>
          <cell r="G5760" t="str">
            <v>Eukaryota</v>
          </cell>
          <cell r="H5760" t="str">
            <v xml:space="preserve"> Metazoa</v>
          </cell>
          <cell r="I5760" t="str">
            <v xml:space="preserve"> Ecdysozoa</v>
          </cell>
          <cell r="J5760" t="str">
            <v xml:space="preserve"> Nematoda</v>
          </cell>
          <cell r="K5760" t="str">
            <v xml:space="preserve"> Chromadorea</v>
          </cell>
          <cell r="L5760" t="str">
            <v xml:space="preserve"> Tylenchida</v>
          </cell>
          <cell r="M5760" t="str">
            <v>Panagrolaimomorpha</v>
          </cell>
          <cell r="N5760" t="str">
            <v xml:space="preserve"> Strongyloidoidea</v>
          </cell>
          <cell r="O5760" t="str">
            <v xml:space="preserve"> Strongyloididae</v>
          </cell>
          <cell r="P5760" t="str">
            <v>Parastrongyloides.</v>
          </cell>
        </row>
        <row r="5761">
          <cell r="B5761" t="str">
            <v>A0A0N5A3H7</v>
          </cell>
          <cell r="C5761" t="str">
            <v xml:space="preserve"> Parastrongyloides trichosuri (Possum-specific nematode worm).</v>
          </cell>
          <cell r="E5761" t="str">
            <v xml:space="preserve"> NCBI_TaxID=131310 {ECO:0000313|Proteomes:UP000038045, ECO:0000313|WBParaSite:PTRK_0001618200.1};</v>
          </cell>
          <cell r="G5761" t="str">
            <v>Eukaryota</v>
          </cell>
          <cell r="H5761" t="str">
            <v xml:space="preserve"> Metazoa</v>
          </cell>
          <cell r="I5761" t="str">
            <v xml:space="preserve"> Ecdysozoa</v>
          </cell>
          <cell r="J5761" t="str">
            <v xml:space="preserve"> Nematoda</v>
          </cell>
          <cell r="K5761" t="str">
            <v xml:space="preserve"> Chromadorea</v>
          </cell>
          <cell r="L5761" t="str">
            <v xml:space="preserve"> Tylenchida</v>
          </cell>
          <cell r="M5761" t="str">
            <v>Panagrolaimomorpha</v>
          </cell>
          <cell r="N5761" t="str">
            <v xml:space="preserve"> Strongyloidoidea</v>
          </cell>
          <cell r="O5761" t="str">
            <v xml:space="preserve"> Strongyloididae</v>
          </cell>
          <cell r="P5761" t="str">
            <v>Parastrongyloides.</v>
          </cell>
        </row>
        <row r="5762">
          <cell r="B5762" t="str">
            <v>A0A0N5A5A2</v>
          </cell>
          <cell r="C5762" t="str">
            <v xml:space="preserve"> Parastrongyloides trichosuri (Possum-specific nematode worm).</v>
          </cell>
          <cell r="E5762" t="str">
            <v xml:space="preserve"> NCBI_TaxID=131310 {ECO:0000313|Proteomes:UP000038045, ECO:0000313|WBParaSite:PTRK_0001688600.1};</v>
          </cell>
          <cell r="G5762" t="str">
            <v>Eukaryota</v>
          </cell>
          <cell r="H5762" t="str">
            <v xml:space="preserve"> Metazoa</v>
          </cell>
          <cell r="I5762" t="str">
            <v xml:space="preserve"> Ecdysozoa</v>
          </cell>
          <cell r="J5762" t="str">
            <v xml:space="preserve"> Nematoda</v>
          </cell>
          <cell r="K5762" t="str">
            <v xml:space="preserve"> Chromadorea</v>
          </cell>
          <cell r="L5762" t="str">
            <v xml:space="preserve"> Tylenchida</v>
          </cell>
          <cell r="M5762" t="str">
            <v>Panagrolaimomorpha</v>
          </cell>
          <cell r="N5762" t="str">
            <v xml:space="preserve"> Strongyloidoidea</v>
          </cell>
          <cell r="O5762" t="str">
            <v xml:space="preserve"> Strongyloididae</v>
          </cell>
          <cell r="P5762" t="str">
            <v>Parastrongyloides.</v>
          </cell>
        </row>
        <row r="5763">
          <cell r="B5763" t="str">
            <v>A0A0N5AG28</v>
          </cell>
          <cell r="C5763" t="str">
            <v xml:space="preserve"> Syphacia muris.</v>
          </cell>
          <cell r="E5763" t="str">
            <v xml:space="preserve"> NCBI_TaxID=451379 {ECO:0000313|Proteomes:UP000046393, ECO:0000313|WBParaSite:SMUV_0000325501-mRNA-1};</v>
          </cell>
          <cell r="G5763" t="str">
            <v>Eukaryota</v>
          </cell>
          <cell r="H5763" t="str">
            <v xml:space="preserve"> Metazoa</v>
          </cell>
          <cell r="I5763" t="str">
            <v xml:space="preserve"> Ecdysozoa</v>
          </cell>
          <cell r="J5763" t="str">
            <v xml:space="preserve"> Nematoda</v>
          </cell>
          <cell r="K5763" t="str">
            <v xml:space="preserve"> Chromadorea</v>
          </cell>
          <cell r="L5763" t="str">
            <v xml:space="preserve"> Oxyurida</v>
          </cell>
          <cell r="M5763" t="str">
            <v>Oxyuroidea</v>
          </cell>
          <cell r="N5763" t="str">
            <v xml:space="preserve"> Oxyuridae</v>
          </cell>
          <cell r="O5763" t="str">
            <v xml:space="preserve"> Syphacia.</v>
          </cell>
        </row>
        <row r="5764">
          <cell r="B5764" t="str">
            <v>A0A0N5B078</v>
          </cell>
          <cell r="C5764" t="str">
            <v xml:space="preserve"> Syphacia muris.</v>
          </cell>
          <cell r="E5764" t="str">
            <v xml:space="preserve"> NCBI_TaxID=451379 {ECO:0000313|Proteomes:UP000046393, ECO:0000313|WBParaSite:SMUV_0001067301-mRNA-1};</v>
          </cell>
          <cell r="G5764" t="str">
            <v>Eukaryota</v>
          </cell>
          <cell r="H5764" t="str">
            <v xml:space="preserve"> Metazoa</v>
          </cell>
          <cell r="I5764" t="str">
            <v xml:space="preserve"> Ecdysozoa</v>
          </cell>
          <cell r="J5764" t="str">
            <v xml:space="preserve"> Nematoda</v>
          </cell>
          <cell r="K5764" t="str">
            <v xml:space="preserve"> Chromadorea</v>
          </cell>
          <cell r="L5764" t="str">
            <v xml:space="preserve"> Oxyurida</v>
          </cell>
          <cell r="M5764" t="str">
            <v>Oxyuroidea</v>
          </cell>
          <cell r="N5764" t="str">
            <v xml:space="preserve"> Oxyuridae</v>
          </cell>
          <cell r="O5764" t="str">
            <v xml:space="preserve"> Syphacia.</v>
          </cell>
        </row>
        <row r="5765">
          <cell r="B5765" t="str">
            <v>A0A0N5B519</v>
          </cell>
          <cell r="C5765" t="str">
            <v xml:space="preserve"> Strongyloides papillosus (Intestinal threadworm).</v>
          </cell>
          <cell r="E5765" t="str">
            <v xml:space="preserve"> NCBI_TaxID=174720 {ECO:0000313|Proteomes:UP000046392, ECO:0000313|WBParaSite:SPAL_0000116600.1};</v>
          </cell>
          <cell r="G5765" t="str">
            <v>Eukaryota</v>
          </cell>
          <cell r="H5765" t="str">
            <v xml:space="preserve"> Metazoa</v>
          </cell>
          <cell r="I5765" t="str">
            <v xml:space="preserve"> Ecdysozoa</v>
          </cell>
          <cell r="J5765" t="str">
            <v xml:space="preserve"> Nematoda</v>
          </cell>
          <cell r="K5765" t="str">
            <v xml:space="preserve"> Chromadorea</v>
          </cell>
          <cell r="L5765" t="str">
            <v xml:space="preserve"> Tylenchida</v>
          </cell>
          <cell r="M5765" t="str">
            <v>Panagrolaimomorpha</v>
          </cell>
          <cell r="N5765" t="str">
            <v xml:space="preserve"> Strongyloidoidea</v>
          </cell>
          <cell r="O5765" t="str">
            <v xml:space="preserve"> Strongyloididae</v>
          </cell>
          <cell r="P5765" t="str">
            <v xml:space="preserve"> Strongyloides.</v>
          </cell>
        </row>
        <row r="5766">
          <cell r="B5766" t="str">
            <v>A0A0N5BGJ7</v>
          </cell>
          <cell r="C5766" t="str">
            <v xml:space="preserve"> Strongyloides papillosus (Intestinal threadworm).</v>
          </cell>
          <cell r="E5766" t="str">
            <v xml:space="preserve"> NCBI_TaxID=174720 {ECO:0000313|Proteomes:UP000046392, ECO:0000313|WBParaSite:SPAL_0000510000.1};</v>
          </cell>
          <cell r="G5766" t="str">
            <v>Eukaryota</v>
          </cell>
          <cell r="H5766" t="str">
            <v xml:space="preserve"> Metazoa</v>
          </cell>
          <cell r="I5766" t="str">
            <v xml:space="preserve"> Ecdysozoa</v>
          </cell>
          <cell r="J5766" t="str">
            <v xml:space="preserve"> Nematoda</v>
          </cell>
          <cell r="K5766" t="str">
            <v xml:space="preserve"> Chromadorea</v>
          </cell>
          <cell r="L5766" t="str">
            <v xml:space="preserve"> Tylenchida</v>
          </cell>
          <cell r="M5766" t="str">
            <v>Panagrolaimomorpha</v>
          </cell>
          <cell r="N5766" t="str">
            <v xml:space="preserve"> Strongyloidoidea</v>
          </cell>
          <cell r="O5766" t="str">
            <v xml:space="preserve"> Strongyloididae</v>
          </cell>
          <cell r="P5766" t="str">
            <v xml:space="preserve"> Strongyloides.</v>
          </cell>
        </row>
        <row r="5767">
          <cell r="B5767" t="str">
            <v>A0A0N5CGY0</v>
          </cell>
          <cell r="C5767" t="str">
            <v xml:space="preserve"> Strongyloides papillosus (Intestinal threadworm).</v>
          </cell>
          <cell r="E5767" t="str">
            <v xml:space="preserve"> NCBI_TaxID=174720 {ECO:0000313|Proteomes:UP000046392, ECO:0000313|WBParaSite:SPAL_0001710500.1};</v>
          </cell>
          <cell r="G5767" t="str">
            <v>Eukaryota</v>
          </cell>
          <cell r="H5767" t="str">
            <v xml:space="preserve"> Metazoa</v>
          </cell>
          <cell r="I5767" t="str">
            <v xml:space="preserve"> Ecdysozoa</v>
          </cell>
          <cell r="J5767" t="str">
            <v xml:space="preserve"> Nematoda</v>
          </cell>
          <cell r="K5767" t="str">
            <v xml:space="preserve"> Chromadorea</v>
          </cell>
          <cell r="L5767" t="str">
            <v xml:space="preserve"> Tylenchida</v>
          </cell>
          <cell r="M5767" t="str">
            <v>Panagrolaimomorpha</v>
          </cell>
          <cell r="N5767" t="str">
            <v xml:space="preserve"> Strongyloidoidea</v>
          </cell>
          <cell r="O5767" t="str">
            <v xml:space="preserve"> Strongyloididae</v>
          </cell>
          <cell r="P5767" t="str">
            <v xml:space="preserve"> Strongyloides.</v>
          </cell>
        </row>
        <row r="5768">
          <cell r="B5768" t="str">
            <v>A0A0N5CV76</v>
          </cell>
          <cell r="C5768" t="str">
            <v xml:space="preserve"> Thelazia callipaeda (Oriental eyeworm) (Parasitic nematode).</v>
          </cell>
          <cell r="E5768" t="str">
            <v xml:space="preserve"> NCBI_TaxID=103827 {ECO:0000313|Proteomes:UP000046394, ECO:0000313|WBParaSite:TCLT_0000420401-mRNA-1};</v>
          </cell>
          <cell r="G5768" t="str">
            <v>Eukaryota</v>
          </cell>
          <cell r="H5768" t="str">
            <v xml:space="preserve"> Metazoa</v>
          </cell>
          <cell r="I5768" t="str">
            <v xml:space="preserve"> Ecdysozoa</v>
          </cell>
          <cell r="J5768" t="str">
            <v xml:space="preserve"> Nematoda</v>
          </cell>
          <cell r="K5768" t="str">
            <v xml:space="preserve"> Chromadorea</v>
          </cell>
          <cell r="L5768" t="str">
            <v xml:space="preserve"> Spirurida</v>
          </cell>
          <cell r="M5768" t="str">
            <v>Spiruromorpha</v>
          </cell>
          <cell r="N5768" t="str">
            <v xml:space="preserve"> Thelazioidea</v>
          </cell>
          <cell r="O5768" t="str">
            <v xml:space="preserve"> Thelaziidae</v>
          </cell>
          <cell r="P5768" t="str">
            <v xml:space="preserve"> Thelazia.</v>
          </cell>
        </row>
        <row r="5769">
          <cell r="B5769" t="str">
            <v>A0A0N5D2Q0</v>
          </cell>
          <cell r="C5769" t="str">
            <v xml:space="preserve"> Thelazia callipaeda (Oriental eyeworm) (Parasitic nematode).</v>
          </cell>
          <cell r="E5769" t="str">
            <v xml:space="preserve"> NCBI_TaxID=103827 {ECO:0000313|Proteomes:UP000046394, ECO:0000313|WBParaSite:TCLT_0000716901-mRNA-1};</v>
          </cell>
          <cell r="G5769" t="str">
            <v>Eukaryota</v>
          </cell>
          <cell r="H5769" t="str">
            <v xml:space="preserve"> Metazoa</v>
          </cell>
          <cell r="I5769" t="str">
            <v xml:space="preserve"> Ecdysozoa</v>
          </cell>
          <cell r="J5769" t="str">
            <v xml:space="preserve"> Nematoda</v>
          </cell>
          <cell r="K5769" t="str">
            <v xml:space="preserve"> Chromadorea</v>
          </cell>
          <cell r="L5769" t="str">
            <v xml:space="preserve"> Spirurida</v>
          </cell>
          <cell r="M5769" t="str">
            <v>Spiruromorpha</v>
          </cell>
          <cell r="N5769" t="str">
            <v xml:space="preserve"> Thelazioidea</v>
          </cell>
          <cell r="O5769" t="str">
            <v xml:space="preserve"> Thelaziidae</v>
          </cell>
          <cell r="P5769" t="str">
            <v xml:space="preserve"> Thelazia.</v>
          </cell>
        </row>
        <row r="5770">
          <cell r="B5770" t="str">
            <v>A0A0N5DYB1</v>
          </cell>
          <cell r="C5770" t="str">
            <v xml:space="preserve"> Trichuris muris (Mouse whipworm).</v>
          </cell>
          <cell r="E5770" t="str">
            <v xml:space="preserve"> NCBI_TaxID=70415 {ECO:0000313|Proteomes:UP000046395, ECO:0000313|WBParaSite:TMUE_s0101003900};</v>
          </cell>
          <cell r="G5770" t="str">
            <v>Eukaryota</v>
          </cell>
          <cell r="H5770" t="str">
            <v xml:space="preserve"> Metazoa</v>
          </cell>
          <cell r="I5770" t="str">
            <v xml:space="preserve"> Ecdysozoa</v>
          </cell>
          <cell r="J5770" t="str">
            <v xml:space="preserve"> Nematoda</v>
          </cell>
          <cell r="K5770" t="str">
            <v xml:space="preserve"> Enoplea</v>
          </cell>
          <cell r="L5770" t="str">
            <v xml:space="preserve"> Dorylaimia</v>
          </cell>
          <cell r="M5770" t="str">
            <v>Trichinellida</v>
          </cell>
          <cell r="N5770" t="str">
            <v xml:space="preserve"> Trichuridae</v>
          </cell>
          <cell r="O5770" t="str">
            <v xml:space="preserve"> Trichuris.</v>
          </cell>
        </row>
        <row r="5771">
          <cell r="B5771" t="str">
            <v>A0A0N5E5R4</v>
          </cell>
          <cell r="C5771" t="str">
            <v xml:space="preserve"> Trichuris muris (Mouse whipworm).</v>
          </cell>
          <cell r="E5771" t="str">
            <v xml:space="preserve"> NCBI_TaxID=70415 {ECO:0000313|Proteomes:UP000046395, ECO:0000313|WBParaSite:TMUE_s0250001000};</v>
          </cell>
          <cell r="G5771" t="str">
            <v>Eukaryota</v>
          </cell>
          <cell r="H5771" t="str">
            <v xml:space="preserve"> Metazoa</v>
          </cell>
          <cell r="I5771" t="str">
            <v xml:space="preserve"> Ecdysozoa</v>
          </cell>
          <cell r="J5771" t="str">
            <v xml:space="preserve"> Nematoda</v>
          </cell>
          <cell r="K5771" t="str">
            <v xml:space="preserve"> Enoplea</v>
          </cell>
          <cell r="L5771" t="str">
            <v xml:space="preserve"> Dorylaimia</v>
          </cell>
          <cell r="M5771" t="str">
            <v>Trichinellida</v>
          </cell>
          <cell r="N5771" t="str">
            <v xml:space="preserve"> Trichuridae</v>
          </cell>
          <cell r="O5771" t="str">
            <v xml:space="preserve"> Trichuris.</v>
          </cell>
        </row>
        <row r="5772">
          <cell r="B5772" t="str">
            <v>A0A0N7KDM4</v>
          </cell>
          <cell r="C5772" t="str">
            <v xml:space="preserve"> Oryza sativa subsp. japonica (Rice).</v>
          </cell>
          <cell r="E5772" t="str">
            <v xml:space="preserve"> NCBI_TaxID=39947 {ECO:0000313|EMBL:BAS74025.1, ECO:0000313|Proteomes:UP000059680};</v>
          </cell>
          <cell r="G5772" t="str">
            <v>Eukaryota</v>
          </cell>
          <cell r="H5772" t="str">
            <v xml:space="preserve"> Viridiplantae</v>
          </cell>
          <cell r="I5772" t="str">
            <v xml:space="preserve"> Streptophyta</v>
          </cell>
          <cell r="J5772" t="str">
            <v xml:space="preserve"> Embryophyta</v>
          </cell>
          <cell r="K5772" t="str">
            <v xml:space="preserve"> Tracheophyta</v>
          </cell>
          <cell r="L5772" t="str">
            <v>Spermatophyta</v>
          </cell>
          <cell r="M5772" t="str">
            <v xml:space="preserve"> Magnoliophyta</v>
          </cell>
          <cell r="N5772" t="str">
            <v xml:space="preserve"> Liliopsida</v>
          </cell>
          <cell r="O5772" t="str">
            <v xml:space="preserve"> Poales</v>
          </cell>
          <cell r="P5772" t="str">
            <v xml:space="preserve"> Poaceae</v>
          </cell>
          <cell r="Q5772" t="str">
            <v xml:space="preserve"> BOP clade</v>
          </cell>
          <cell r="R5772" t="str">
            <v>Oryzoideae</v>
          </cell>
          <cell r="S5772" t="str">
            <v xml:space="preserve"> Oryzeae</v>
          </cell>
          <cell r="T5772" t="str">
            <v xml:space="preserve"> Oryzinae</v>
          </cell>
          <cell r="U5772" t="str">
            <v xml:space="preserve"> Oryza</v>
          </cell>
        </row>
        <row r="5773">
          <cell r="B5773" t="str">
            <v>A0A0N7L850</v>
          </cell>
          <cell r="C5773" t="str">
            <v xml:space="preserve"> Plasmopara halstedii.</v>
          </cell>
          <cell r="E5773" t="str">
            <v xml:space="preserve"> NCBI_TaxID=4781 {ECO:0000313|EMBL:CEG48891.1, ECO:0000313|Proteomes:UP000054928};</v>
          </cell>
          <cell r="G5773" t="str">
            <v>Eukaryota</v>
          </cell>
          <cell r="H5773" t="str">
            <v xml:space="preserve"> Stramenopiles</v>
          </cell>
          <cell r="I5773" t="str">
            <v xml:space="preserve"> Oomycetes</v>
          </cell>
          <cell r="J5773" t="str">
            <v xml:space="preserve"> Peronosporales</v>
          </cell>
          <cell r="K5773" t="str">
            <v xml:space="preserve"> Peronosporaceae</v>
          </cell>
          <cell r="L5773" t="str">
            <v>Plasmopara.</v>
          </cell>
        </row>
        <row r="5774">
          <cell r="B5774" t="str">
            <v>A0A0N8H4P0</v>
          </cell>
          <cell r="C5774" t="str">
            <v xml:space="preserve"> Neonectria ditissima.</v>
          </cell>
          <cell r="E5774" t="str">
            <v xml:space="preserve"> NCBI_TaxID=78410 {ECO:0000313|EMBL:KPM33908.1, ECO:0000313|Proteomes:UP000050424};</v>
          </cell>
          <cell r="G5774" t="str">
            <v>Eukaryota</v>
          </cell>
          <cell r="H5774" t="str">
            <v xml:space="preserve"> Fungi</v>
          </cell>
          <cell r="I5774" t="str">
            <v xml:space="preserve"> Dikarya</v>
          </cell>
          <cell r="J5774" t="str">
            <v xml:space="preserve"> Ascomycota</v>
          </cell>
          <cell r="K5774" t="str">
            <v xml:space="preserve"> Pezizomycotina</v>
          </cell>
          <cell r="L5774" t="str">
            <v>Sordariomycetes</v>
          </cell>
          <cell r="M5774" t="str">
            <v xml:space="preserve"> Hypocreomycetidae</v>
          </cell>
          <cell r="N5774" t="str">
            <v xml:space="preserve"> Hypocreales</v>
          </cell>
          <cell r="O5774" t="str">
            <v xml:space="preserve"> Nectriaceae</v>
          </cell>
          <cell r="P5774" t="str">
            <v>Neonectria.</v>
          </cell>
        </row>
        <row r="5775">
          <cell r="B5775" t="str">
            <v>A0A0N8K1V8</v>
          </cell>
          <cell r="C5775" t="str">
            <v xml:space="preserve"> Scleropages formosus (Asian bonytongue).</v>
          </cell>
          <cell r="E5775" t="str">
            <v xml:space="preserve"> NCBI_TaxID=113540 {ECO:0000313|EMBL:KPP76017.1, ECO:0000313|Proteomes:UP000034805};</v>
          </cell>
          <cell r="G5775" t="str">
            <v>Eukaryota</v>
          </cell>
          <cell r="H5775" t="str">
            <v xml:space="preserve"> Metazoa</v>
          </cell>
          <cell r="I5775" t="str">
            <v xml:space="preserve"> Chordata</v>
          </cell>
          <cell r="J5775" t="str">
            <v xml:space="preserve"> Craniata</v>
          </cell>
          <cell r="K5775" t="str">
            <v xml:space="preserve"> Vertebrata</v>
          </cell>
          <cell r="L5775" t="str">
            <v xml:space="preserve"> Euteleostomi</v>
          </cell>
          <cell r="M5775" t="str">
            <v>Actinopterygii</v>
          </cell>
          <cell r="N5775" t="str">
            <v xml:space="preserve"> Neopterygii</v>
          </cell>
          <cell r="O5775" t="str">
            <v xml:space="preserve"> Teleostei</v>
          </cell>
          <cell r="P5775" t="str">
            <v xml:space="preserve"> Osteoglossocephala</v>
          </cell>
          <cell r="Q5775" t="str">
            <v>Osteoglossomorpha</v>
          </cell>
          <cell r="R5775" t="str">
            <v xml:space="preserve"> Osteoglossiformes</v>
          </cell>
          <cell r="S5775" t="str">
            <v xml:space="preserve"> Osteoglossidae</v>
          </cell>
          <cell r="T5775" t="str">
            <v xml:space="preserve"> Scleropages.</v>
          </cell>
        </row>
        <row r="5776">
          <cell r="B5776" t="str">
            <v>A0A0N8NZC4</v>
          </cell>
          <cell r="C5776" t="str">
            <v xml:space="preserve"> Drosophila ananassae (Fruit fly).</v>
          </cell>
          <cell r="E5776" t="str">
            <v xml:space="preserve"> NCBI_TaxID=7217 {ECO:0000313|EMBL:KPU73932.1, ECO:0000313|Proteomes:UP000007801};</v>
          </cell>
          <cell r="G5776" t="str">
            <v>Eukaryota</v>
          </cell>
          <cell r="H5776" t="str">
            <v xml:space="preserve"> Metazoa</v>
          </cell>
          <cell r="I5776" t="str">
            <v xml:space="preserve"> Ecdysozoa</v>
          </cell>
          <cell r="J5776" t="str">
            <v xml:space="preserve"> Arthropoda</v>
          </cell>
          <cell r="K5776" t="str">
            <v xml:space="preserve"> Hexapoda</v>
          </cell>
          <cell r="L5776" t="str">
            <v xml:space="preserve"> Insecta</v>
          </cell>
          <cell r="M5776" t="str">
            <v>Pterygota</v>
          </cell>
          <cell r="N5776" t="str">
            <v xml:space="preserve"> Neoptera</v>
          </cell>
          <cell r="O5776" t="str">
            <v xml:space="preserve"> Holometabola</v>
          </cell>
          <cell r="P5776" t="str">
            <v xml:space="preserve"> Diptera</v>
          </cell>
          <cell r="Q5776" t="str">
            <v xml:space="preserve"> Brachycera</v>
          </cell>
          <cell r="R5776" t="str">
            <v xml:space="preserve"> Muscomorpha</v>
          </cell>
          <cell r="S5776" t="str">
            <v>Ephydroidea</v>
          </cell>
          <cell r="T5776" t="str">
            <v xml:space="preserve"> Drosophilidae</v>
          </cell>
          <cell r="U5776" t="str">
            <v xml:space="preserve"> Drosophila</v>
          </cell>
        </row>
        <row r="5777">
          <cell r="B5777" t="str">
            <v>A0A0P0V1K5</v>
          </cell>
          <cell r="C5777" t="str">
            <v xml:space="preserve"> Oryza sativa subsp. japonica (Rice).</v>
          </cell>
          <cell r="E5777" t="str">
            <v xml:space="preserve"> NCBI_TaxID=39947 {ECO:0000313|EMBL:BAS71548.1, ECO:0000313|Proteomes:UP000059680};</v>
          </cell>
          <cell r="G5777" t="str">
            <v>Eukaryota</v>
          </cell>
          <cell r="H5777" t="str">
            <v xml:space="preserve"> Viridiplantae</v>
          </cell>
          <cell r="I5777" t="str">
            <v xml:space="preserve"> Streptophyta</v>
          </cell>
          <cell r="J5777" t="str">
            <v xml:space="preserve"> Embryophyta</v>
          </cell>
          <cell r="K5777" t="str">
            <v xml:space="preserve"> Tracheophyta</v>
          </cell>
          <cell r="L5777" t="str">
            <v>Spermatophyta</v>
          </cell>
          <cell r="M5777" t="str">
            <v xml:space="preserve"> Magnoliophyta</v>
          </cell>
          <cell r="N5777" t="str">
            <v xml:space="preserve"> Liliopsida</v>
          </cell>
          <cell r="O5777" t="str">
            <v xml:space="preserve"> Poales</v>
          </cell>
          <cell r="P5777" t="str">
            <v xml:space="preserve"> Poaceae</v>
          </cell>
          <cell r="Q5777" t="str">
            <v xml:space="preserve"> BOP clade</v>
          </cell>
          <cell r="R5777" t="str">
            <v>Oryzoideae</v>
          </cell>
          <cell r="S5777" t="str">
            <v xml:space="preserve"> Oryzeae</v>
          </cell>
          <cell r="T5777" t="str">
            <v xml:space="preserve"> Oryzinae</v>
          </cell>
          <cell r="U5777" t="str">
            <v xml:space="preserve"> Oryza</v>
          </cell>
        </row>
        <row r="5778">
          <cell r="B5778" t="str">
            <v>A0A0P1A776</v>
          </cell>
          <cell r="C5778" t="str">
            <v xml:space="preserve"> Plasmopara halstedii.</v>
          </cell>
          <cell r="E5778" t="str">
            <v xml:space="preserve"> NCBI_TaxID=4781 {ECO:0000313|EMBL:CEG36516.1, ECO:0000313|Proteomes:UP000054928};</v>
          </cell>
          <cell r="G5778" t="str">
            <v>Eukaryota</v>
          </cell>
          <cell r="H5778" t="str">
            <v xml:space="preserve"> Stramenopiles</v>
          </cell>
          <cell r="I5778" t="str">
            <v xml:space="preserve"> Oomycetes</v>
          </cell>
          <cell r="J5778" t="str">
            <v xml:space="preserve"> Peronosporales</v>
          </cell>
          <cell r="K5778" t="str">
            <v xml:space="preserve"> Peronosporaceae</v>
          </cell>
          <cell r="L5778" t="str">
            <v>Plasmopara.</v>
          </cell>
        </row>
        <row r="5779">
          <cell r="B5779" t="str">
            <v>A0A0P1AH62</v>
          </cell>
          <cell r="C5779" t="str">
            <v xml:space="preserve"> Plasmopara halstedii.</v>
          </cell>
          <cell r="E5779" t="str">
            <v xml:space="preserve"> NCBI_TaxID=4781 {ECO:0000313|EMBL:CEG40062.1, ECO:0000313|Proteomes:UP000054928};</v>
          </cell>
          <cell r="G5779" t="str">
            <v>Eukaryota</v>
          </cell>
          <cell r="H5779" t="str">
            <v xml:space="preserve"> Stramenopiles</v>
          </cell>
          <cell r="I5779" t="str">
            <v xml:space="preserve"> Oomycetes</v>
          </cell>
          <cell r="J5779" t="str">
            <v xml:space="preserve"> Peronosporales</v>
          </cell>
          <cell r="K5779" t="str">
            <v xml:space="preserve"> Peronosporaceae</v>
          </cell>
          <cell r="L5779" t="str">
            <v>Plasmopara.</v>
          </cell>
        </row>
        <row r="5780">
          <cell r="B5780" t="str">
            <v>A0A0P1AY84</v>
          </cell>
          <cell r="C5780" t="str">
            <v xml:space="preserve"> Plasmopara halstedii.</v>
          </cell>
          <cell r="E5780" t="str">
            <v xml:space="preserve"> NCBI_TaxID=4781 {ECO:0000313|EMBL:CEG46780.1, ECO:0000313|Proteomes:UP000054928};</v>
          </cell>
          <cell r="G5780" t="str">
            <v>Eukaryota</v>
          </cell>
          <cell r="H5780" t="str">
            <v xml:space="preserve"> Stramenopiles</v>
          </cell>
          <cell r="I5780" t="str">
            <v xml:space="preserve"> Oomycetes</v>
          </cell>
          <cell r="J5780" t="str">
            <v xml:space="preserve"> Peronosporales</v>
          </cell>
          <cell r="K5780" t="str">
            <v xml:space="preserve"> Peronosporaceae</v>
          </cell>
          <cell r="L5780" t="str">
            <v>Plasmopara.</v>
          </cell>
        </row>
        <row r="5781">
          <cell r="B5781" t="str">
            <v>A0A0P1BI85</v>
          </cell>
          <cell r="C5781" t="str">
            <v xml:space="preserve"> Ceraceosorus bombacis.</v>
          </cell>
          <cell r="E5781" t="str">
            <v xml:space="preserve"> NCBI_TaxID=401625 {ECO:0000313|EMBL:CEH15542.1, ECO:0000313|Proteomes:UP000054845};</v>
          </cell>
          <cell r="G5781" t="str">
            <v>Eukaryota</v>
          </cell>
          <cell r="H5781" t="str">
            <v xml:space="preserve"> Fungi</v>
          </cell>
          <cell r="I5781" t="str">
            <v xml:space="preserve"> Dikarya</v>
          </cell>
          <cell r="J5781" t="str">
            <v xml:space="preserve"> Basidiomycota</v>
          </cell>
          <cell r="K5781" t="str">
            <v xml:space="preserve"> Ustilaginomycotina</v>
          </cell>
          <cell r="L5781" t="str">
            <v>Exobasidiomycetes</v>
          </cell>
          <cell r="M5781" t="str">
            <v xml:space="preserve"> Ceraceosorales</v>
          </cell>
          <cell r="N5781" t="str">
            <v xml:space="preserve"> Ceraceosoraceae</v>
          </cell>
          <cell r="O5781" t="str">
            <v xml:space="preserve"> Ceraceosorus.</v>
          </cell>
        </row>
        <row r="5782">
          <cell r="B5782" t="str">
            <v>A0A0P1BKQ9</v>
          </cell>
          <cell r="C5782" t="str">
            <v xml:space="preserve"> Ceraceosorus bombacis.</v>
          </cell>
          <cell r="E5782" t="str">
            <v xml:space="preserve"> NCBI_TaxID=401625 {ECO:0000313|EMBL:CEH16766.1, ECO:0000313|Proteomes:UP000054845};</v>
          </cell>
          <cell r="G5782" t="str">
            <v>Eukaryota</v>
          </cell>
          <cell r="H5782" t="str">
            <v xml:space="preserve"> Fungi</v>
          </cell>
          <cell r="I5782" t="str">
            <v xml:space="preserve"> Dikarya</v>
          </cell>
          <cell r="J5782" t="str">
            <v xml:space="preserve"> Basidiomycota</v>
          </cell>
          <cell r="K5782" t="str">
            <v xml:space="preserve"> Ustilaginomycotina</v>
          </cell>
          <cell r="L5782" t="str">
            <v>Exobasidiomycetes</v>
          </cell>
          <cell r="M5782" t="str">
            <v xml:space="preserve"> Ceraceosorales</v>
          </cell>
          <cell r="N5782" t="str">
            <v xml:space="preserve"> Ceraceosoraceae</v>
          </cell>
          <cell r="O5782" t="str">
            <v xml:space="preserve"> Ceraceosorus.</v>
          </cell>
        </row>
        <row r="5783">
          <cell r="B5783" t="str">
            <v>A0A0P7B8U2</v>
          </cell>
          <cell r="C5783" t="str">
            <v xml:space="preserve"> Neonectria ditissima.</v>
          </cell>
          <cell r="E5783" t="str">
            <v xml:space="preserve"> NCBI_TaxID=78410 {ECO:0000313|EMBL:KPM43122.1, ECO:0000313|Proteomes:UP000050424};</v>
          </cell>
          <cell r="G5783" t="str">
            <v>Eukaryota</v>
          </cell>
          <cell r="H5783" t="str">
            <v xml:space="preserve"> Fungi</v>
          </cell>
          <cell r="I5783" t="str">
            <v xml:space="preserve"> Dikarya</v>
          </cell>
          <cell r="J5783" t="str">
            <v xml:space="preserve"> Ascomycota</v>
          </cell>
          <cell r="K5783" t="str">
            <v xml:space="preserve"> Pezizomycotina</v>
          </cell>
          <cell r="L5783" t="str">
            <v>Sordariomycetes</v>
          </cell>
          <cell r="M5783" t="str">
            <v xml:space="preserve"> Hypocreomycetidae</v>
          </cell>
          <cell r="N5783" t="str">
            <v xml:space="preserve"> Hypocreales</v>
          </cell>
          <cell r="O5783" t="str">
            <v xml:space="preserve"> Nectriaceae</v>
          </cell>
          <cell r="P5783" t="str">
            <v>Neonectria.</v>
          </cell>
        </row>
        <row r="5784">
          <cell r="B5784" t="str">
            <v>A0A0P7U5P9</v>
          </cell>
          <cell r="C5784" t="str">
            <v xml:space="preserve"> Scleropages formosus (Asian bonytongue).</v>
          </cell>
          <cell r="E5784" t="str">
            <v xml:space="preserve"> NCBI_TaxID=113540 {ECO:0000313|EMBL:KPP65014.1, ECO:0000313|Proteomes:UP000034805};</v>
          </cell>
          <cell r="G5784" t="str">
            <v>Eukaryota</v>
          </cell>
          <cell r="H5784" t="str">
            <v xml:space="preserve"> Metazoa</v>
          </cell>
          <cell r="I5784" t="str">
            <v xml:space="preserve"> Chordata</v>
          </cell>
          <cell r="J5784" t="str">
            <v xml:space="preserve"> Craniata</v>
          </cell>
          <cell r="K5784" t="str">
            <v xml:space="preserve"> Vertebrata</v>
          </cell>
          <cell r="L5784" t="str">
            <v xml:space="preserve"> Euteleostomi</v>
          </cell>
          <cell r="M5784" t="str">
            <v>Actinopterygii</v>
          </cell>
          <cell r="N5784" t="str">
            <v xml:space="preserve"> Neopterygii</v>
          </cell>
          <cell r="O5784" t="str">
            <v xml:space="preserve"> Teleostei</v>
          </cell>
          <cell r="P5784" t="str">
            <v xml:space="preserve"> Osteoglossocephala</v>
          </cell>
          <cell r="Q5784" t="str">
            <v>Osteoglossomorpha</v>
          </cell>
          <cell r="R5784" t="str">
            <v xml:space="preserve"> Osteoglossiformes</v>
          </cell>
          <cell r="S5784" t="str">
            <v xml:space="preserve"> Osteoglossidae</v>
          </cell>
          <cell r="T5784" t="str">
            <v xml:space="preserve"> Scleropages.</v>
          </cell>
        </row>
        <row r="5785">
          <cell r="B5785" t="str">
            <v>A0A0P7UMK8</v>
          </cell>
          <cell r="C5785" t="str">
            <v xml:space="preserve"> Scleropages formosus (Asian bonytongue).</v>
          </cell>
          <cell r="E5785" t="str">
            <v xml:space="preserve"> NCBI_TaxID=113540 {ECO:0000313|EMBL:KPP63164.1, ECO:0000313|Proteomes:UP000034805};</v>
          </cell>
          <cell r="G5785" t="str">
            <v>Eukaryota</v>
          </cell>
          <cell r="H5785" t="str">
            <v xml:space="preserve"> Metazoa</v>
          </cell>
          <cell r="I5785" t="str">
            <v xml:space="preserve"> Chordata</v>
          </cell>
          <cell r="J5785" t="str">
            <v xml:space="preserve"> Craniata</v>
          </cell>
          <cell r="K5785" t="str">
            <v xml:space="preserve"> Vertebrata</v>
          </cell>
          <cell r="L5785" t="str">
            <v xml:space="preserve"> Euteleostomi</v>
          </cell>
          <cell r="M5785" t="str">
            <v>Actinopterygii</v>
          </cell>
          <cell r="N5785" t="str">
            <v xml:space="preserve"> Neopterygii</v>
          </cell>
          <cell r="O5785" t="str">
            <v xml:space="preserve"> Teleostei</v>
          </cell>
          <cell r="P5785" t="str">
            <v xml:space="preserve"> Osteoglossocephala</v>
          </cell>
          <cell r="Q5785" t="str">
            <v>Osteoglossomorpha</v>
          </cell>
          <cell r="R5785" t="str">
            <v xml:space="preserve"> Osteoglossiformes</v>
          </cell>
          <cell r="S5785" t="str">
            <v xml:space="preserve"> Osteoglossidae</v>
          </cell>
          <cell r="T5785" t="str">
            <v xml:space="preserve"> Scleropages.</v>
          </cell>
        </row>
        <row r="5786">
          <cell r="B5786" t="str">
            <v>A0A0P7VBP9</v>
          </cell>
          <cell r="C5786" t="str">
            <v xml:space="preserve"> Scleropages formosus (Asian bonytongue).</v>
          </cell>
          <cell r="E5786" t="str">
            <v xml:space="preserve"> NCBI_TaxID=113540 {ECO:0000313|EMBL:KPP79862.1, ECO:0000313|Proteomes:UP000034805};</v>
          </cell>
          <cell r="G5786" t="str">
            <v>Eukaryota</v>
          </cell>
          <cell r="H5786" t="str">
            <v xml:space="preserve"> Metazoa</v>
          </cell>
          <cell r="I5786" t="str">
            <v xml:space="preserve"> Chordata</v>
          </cell>
          <cell r="J5786" t="str">
            <v xml:space="preserve"> Craniata</v>
          </cell>
          <cell r="K5786" t="str">
            <v xml:space="preserve"> Vertebrata</v>
          </cell>
          <cell r="L5786" t="str">
            <v xml:space="preserve"> Euteleostomi</v>
          </cell>
          <cell r="M5786" t="str">
            <v>Actinopterygii</v>
          </cell>
          <cell r="N5786" t="str">
            <v xml:space="preserve"> Neopterygii</v>
          </cell>
          <cell r="O5786" t="str">
            <v xml:space="preserve"> Teleostei</v>
          </cell>
          <cell r="P5786" t="str">
            <v xml:space="preserve"> Osteoglossocephala</v>
          </cell>
          <cell r="Q5786" t="str">
            <v>Osteoglossomorpha</v>
          </cell>
          <cell r="R5786" t="str">
            <v xml:space="preserve"> Osteoglossiformes</v>
          </cell>
          <cell r="S5786" t="str">
            <v xml:space="preserve"> Osteoglossidae</v>
          </cell>
          <cell r="T5786" t="str">
            <v xml:space="preserve"> Scleropages.</v>
          </cell>
        </row>
        <row r="5787">
          <cell r="B5787" t="str">
            <v>A0A0P7VDH3</v>
          </cell>
          <cell r="C5787" t="str">
            <v xml:space="preserve"> Scleropages formosus (Asian bonytongue).</v>
          </cell>
          <cell r="E5787" t="str">
            <v xml:space="preserve"> NCBI_TaxID=113540 {ECO:0000313|EMBL:KPP79863.1, ECO:0000313|Proteomes:UP000034805};</v>
          </cell>
          <cell r="G5787" t="str">
            <v>Eukaryota</v>
          </cell>
          <cell r="H5787" t="str">
            <v xml:space="preserve"> Metazoa</v>
          </cell>
          <cell r="I5787" t="str">
            <v xml:space="preserve"> Chordata</v>
          </cell>
          <cell r="J5787" t="str">
            <v xml:space="preserve"> Craniata</v>
          </cell>
          <cell r="K5787" t="str">
            <v xml:space="preserve"> Vertebrata</v>
          </cell>
          <cell r="L5787" t="str">
            <v xml:space="preserve"> Euteleostomi</v>
          </cell>
          <cell r="M5787" t="str">
            <v>Actinopterygii</v>
          </cell>
          <cell r="N5787" t="str">
            <v xml:space="preserve"> Neopterygii</v>
          </cell>
          <cell r="O5787" t="str">
            <v xml:space="preserve"> Teleostei</v>
          </cell>
          <cell r="P5787" t="str">
            <v xml:space="preserve"> Osteoglossocephala</v>
          </cell>
          <cell r="Q5787" t="str">
            <v>Osteoglossomorpha</v>
          </cell>
          <cell r="R5787" t="str">
            <v xml:space="preserve"> Osteoglossiformes</v>
          </cell>
          <cell r="S5787" t="str">
            <v xml:space="preserve"> Osteoglossidae</v>
          </cell>
          <cell r="T5787" t="str">
            <v xml:space="preserve"> Scleropages.</v>
          </cell>
        </row>
        <row r="5788">
          <cell r="B5788" t="str">
            <v>A0A0P7VT25</v>
          </cell>
          <cell r="C5788" t="str">
            <v xml:space="preserve"> Scleropages formosus (Asian bonytongue).</v>
          </cell>
          <cell r="E5788" t="str">
            <v xml:space="preserve"> NCBI_TaxID=113540 {ECO:0000313|EMBL:KPP79676.1, ECO:0000313|Proteomes:UP000034805};</v>
          </cell>
          <cell r="G5788" t="str">
            <v>Eukaryota</v>
          </cell>
          <cell r="H5788" t="str">
            <v xml:space="preserve"> Metazoa</v>
          </cell>
          <cell r="I5788" t="str">
            <v xml:space="preserve"> Chordata</v>
          </cell>
          <cell r="J5788" t="str">
            <v xml:space="preserve"> Craniata</v>
          </cell>
          <cell r="K5788" t="str">
            <v xml:space="preserve"> Vertebrata</v>
          </cell>
          <cell r="L5788" t="str">
            <v xml:space="preserve"> Euteleostomi</v>
          </cell>
          <cell r="M5788" t="str">
            <v>Actinopterygii</v>
          </cell>
          <cell r="N5788" t="str">
            <v xml:space="preserve"> Neopterygii</v>
          </cell>
          <cell r="O5788" t="str">
            <v xml:space="preserve"> Teleostei</v>
          </cell>
          <cell r="P5788" t="str">
            <v xml:space="preserve"> Osteoglossocephala</v>
          </cell>
          <cell r="Q5788" t="str">
            <v>Osteoglossomorpha</v>
          </cell>
          <cell r="R5788" t="str">
            <v xml:space="preserve"> Osteoglossiformes</v>
          </cell>
          <cell r="S5788" t="str">
            <v xml:space="preserve"> Osteoglossidae</v>
          </cell>
          <cell r="T5788" t="str">
            <v xml:space="preserve"> Scleropages.</v>
          </cell>
        </row>
        <row r="5789">
          <cell r="B5789" t="str">
            <v>A0A0P7WX62</v>
          </cell>
          <cell r="C5789" t="str">
            <v xml:space="preserve"> Scleropages formosus (Asian bonytongue).</v>
          </cell>
          <cell r="E5789" t="str">
            <v xml:space="preserve"> NCBI_TaxID=113540 {ECO:0000313|EMBL:KPP68734.1, ECO:0000313|Proteomes:UP000034805};</v>
          </cell>
          <cell r="G5789" t="str">
            <v>Eukaryota</v>
          </cell>
          <cell r="H5789" t="str">
            <v xml:space="preserve"> Metazoa</v>
          </cell>
          <cell r="I5789" t="str">
            <v xml:space="preserve"> Chordata</v>
          </cell>
          <cell r="J5789" t="str">
            <v xml:space="preserve"> Craniata</v>
          </cell>
          <cell r="K5789" t="str">
            <v xml:space="preserve"> Vertebrata</v>
          </cell>
          <cell r="L5789" t="str">
            <v xml:space="preserve"> Euteleostomi</v>
          </cell>
          <cell r="M5789" t="str">
            <v>Actinopterygii</v>
          </cell>
          <cell r="N5789" t="str">
            <v xml:space="preserve"> Neopterygii</v>
          </cell>
          <cell r="O5789" t="str">
            <v xml:space="preserve"> Teleostei</v>
          </cell>
          <cell r="P5789" t="str">
            <v xml:space="preserve"> Osteoglossocephala</v>
          </cell>
          <cell r="Q5789" t="str">
            <v>Osteoglossomorpha</v>
          </cell>
          <cell r="R5789" t="str">
            <v xml:space="preserve"> Osteoglossiformes</v>
          </cell>
          <cell r="S5789" t="str">
            <v xml:space="preserve"> Osteoglossidae</v>
          </cell>
          <cell r="T5789" t="str">
            <v xml:space="preserve"> Scleropages.</v>
          </cell>
        </row>
        <row r="5790">
          <cell r="B5790" t="str">
            <v>A0A0P7Y911</v>
          </cell>
          <cell r="C5790" t="str">
            <v xml:space="preserve"> Scleropages formosus (Asian bonytongue).</v>
          </cell>
          <cell r="E5790" t="str">
            <v xml:space="preserve"> NCBI_TaxID=113540 {ECO:0000313|EMBL:KPP62266.1, ECO:0000313|Proteomes:UP000034805};</v>
          </cell>
          <cell r="G5790" t="str">
            <v>Eukaryota</v>
          </cell>
          <cell r="H5790" t="str">
            <v xml:space="preserve"> Metazoa</v>
          </cell>
          <cell r="I5790" t="str">
            <v xml:space="preserve"> Chordata</v>
          </cell>
          <cell r="J5790" t="str">
            <v xml:space="preserve"> Craniata</v>
          </cell>
          <cell r="K5790" t="str">
            <v xml:space="preserve"> Vertebrata</v>
          </cell>
          <cell r="L5790" t="str">
            <v xml:space="preserve"> Euteleostomi</v>
          </cell>
          <cell r="M5790" t="str">
            <v>Actinopterygii</v>
          </cell>
          <cell r="N5790" t="str">
            <v xml:space="preserve"> Neopterygii</v>
          </cell>
          <cell r="O5790" t="str">
            <v xml:space="preserve"> Teleostei</v>
          </cell>
          <cell r="P5790" t="str">
            <v xml:space="preserve"> Osteoglossocephala</v>
          </cell>
          <cell r="Q5790" t="str">
            <v>Osteoglossomorpha</v>
          </cell>
          <cell r="R5790" t="str">
            <v xml:space="preserve"> Osteoglossiformes</v>
          </cell>
          <cell r="S5790" t="str">
            <v xml:space="preserve"> Osteoglossidae</v>
          </cell>
          <cell r="T5790" t="str">
            <v xml:space="preserve"> Scleropages.</v>
          </cell>
        </row>
        <row r="5791">
          <cell r="B5791" t="str">
            <v>A0A0P9FCK0</v>
          </cell>
          <cell r="C5791" t="str">
            <v xml:space="preserve"> Rhodotorula graminis (strain WP1).</v>
          </cell>
          <cell r="E5791" t="str">
            <v xml:space="preserve"> NCBI_TaxID=578459 {ECO:0000313|EMBL:KPV73428.1, ECO:0000313|Proteomes:UP000053890};</v>
          </cell>
          <cell r="G5791" t="str">
            <v>Eukaryota</v>
          </cell>
          <cell r="H5791" t="str">
            <v xml:space="preserve"> Fungi</v>
          </cell>
          <cell r="I5791" t="str">
            <v xml:space="preserve"> Dikarya</v>
          </cell>
          <cell r="J5791" t="str">
            <v xml:space="preserve"> Basidiomycota</v>
          </cell>
          <cell r="K5791" t="str">
            <v xml:space="preserve"> Pucciniomycotina</v>
          </cell>
          <cell r="L5791" t="str">
            <v>Microbotryomycetes</v>
          </cell>
          <cell r="M5791" t="str">
            <v xml:space="preserve"> Sporidiobolales</v>
          </cell>
          <cell r="N5791" t="str">
            <v xml:space="preserve"> Sporidiobolaceae</v>
          </cell>
          <cell r="O5791" t="str">
            <v xml:space="preserve"> Rhodotorula.</v>
          </cell>
        </row>
        <row r="5792">
          <cell r="B5792" t="str">
            <v>A0A0Q3MQC9</v>
          </cell>
          <cell r="C5792" t="str">
            <v xml:space="preserve"> Amazona aestiva (Blue-fronted Amazon parrot).</v>
          </cell>
          <cell r="E5792" t="str">
            <v xml:space="preserve"> NCBI_TaxID=12930 {ECO:0000313|EMBL:KQK84720.1, ECO:0000313|Proteomes:UP000051836};</v>
          </cell>
          <cell r="G5792" t="str">
            <v>Eukaryota</v>
          </cell>
          <cell r="H5792" t="str">
            <v xml:space="preserve"> Metazoa</v>
          </cell>
          <cell r="I5792" t="str">
            <v xml:space="preserve"> Chordata</v>
          </cell>
          <cell r="J5792" t="str">
            <v xml:space="preserve"> Craniata</v>
          </cell>
          <cell r="K5792" t="str">
            <v xml:space="preserve"> Vertebrata</v>
          </cell>
          <cell r="L5792" t="str">
            <v xml:space="preserve"> Euteleostomi</v>
          </cell>
          <cell r="M5792" t="str">
            <v>Archelosauria</v>
          </cell>
          <cell r="N5792" t="str">
            <v xml:space="preserve"> Archosauria</v>
          </cell>
          <cell r="O5792" t="str">
            <v xml:space="preserve"> Dinosauria</v>
          </cell>
          <cell r="P5792" t="str">
            <v xml:space="preserve"> Saurischia</v>
          </cell>
          <cell r="Q5792" t="str">
            <v xml:space="preserve"> Theropoda</v>
          </cell>
          <cell r="R5792" t="str">
            <v>Coelurosauria</v>
          </cell>
          <cell r="S5792" t="str">
            <v xml:space="preserve"> Aves</v>
          </cell>
          <cell r="T5792" t="str">
            <v xml:space="preserve"> Neognathae</v>
          </cell>
          <cell r="U5792" t="str">
            <v xml:space="preserve"> Psittaciformes</v>
          </cell>
        </row>
        <row r="5793">
          <cell r="B5793" t="str">
            <v>A0A0Q3PMQ4</v>
          </cell>
          <cell r="C5793" t="str">
            <v xml:space="preserve"> Amazona aestiva (Blue-fronted Amazon parrot).</v>
          </cell>
          <cell r="E5793" t="str">
            <v xml:space="preserve"> NCBI_TaxID=12930 {ECO:0000313|EMBL:KQK82331.1, ECO:0000313|Proteomes:UP000051836};</v>
          </cell>
          <cell r="G5793" t="str">
            <v>Eukaryota</v>
          </cell>
          <cell r="H5793" t="str">
            <v xml:space="preserve"> Metazoa</v>
          </cell>
          <cell r="I5793" t="str">
            <v xml:space="preserve"> Chordata</v>
          </cell>
          <cell r="J5793" t="str">
            <v xml:space="preserve"> Craniata</v>
          </cell>
          <cell r="K5793" t="str">
            <v xml:space="preserve"> Vertebrata</v>
          </cell>
          <cell r="L5793" t="str">
            <v xml:space="preserve"> Euteleostomi</v>
          </cell>
          <cell r="M5793" t="str">
            <v>Archelosauria</v>
          </cell>
          <cell r="N5793" t="str">
            <v xml:space="preserve"> Archosauria</v>
          </cell>
          <cell r="O5793" t="str">
            <v xml:space="preserve"> Dinosauria</v>
          </cell>
          <cell r="P5793" t="str">
            <v xml:space="preserve"> Saurischia</v>
          </cell>
          <cell r="Q5793" t="str">
            <v xml:space="preserve"> Theropoda</v>
          </cell>
          <cell r="R5793" t="str">
            <v>Coelurosauria</v>
          </cell>
          <cell r="S5793" t="str">
            <v xml:space="preserve"> Aves</v>
          </cell>
          <cell r="T5793" t="str">
            <v xml:space="preserve"> Neognathae</v>
          </cell>
          <cell r="U5793" t="str">
            <v xml:space="preserve"> Psittaciformes</v>
          </cell>
        </row>
        <row r="5794">
          <cell r="B5794" t="str">
            <v>A0A0Q3RGN7</v>
          </cell>
          <cell r="C5794" t="str">
            <v xml:space="preserve"> Amazona aestiva (Blue-fronted Amazon parrot).</v>
          </cell>
          <cell r="E5794" t="str">
            <v xml:space="preserve"> NCBI_TaxID=12930 {ECO:0000313|EMBL:KQK84721.1, ECO:0000313|Proteomes:UP000051836};</v>
          </cell>
          <cell r="G5794" t="str">
            <v>Eukaryota</v>
          </cell>
          <cell r="H5794" t="str">
            <v xml:space="preserve"> Metazoa</v>
          </cell>
          <cell r="I5794" t="str">
            <v xml:space="preserve"> Chordata</v>
          </cell>
          <cell r="J5794" t="str">
            <v xml:space="preserve"> Craniata</v>
          </cell>
          <cell r="K5794" t="str">
            <v xml:space="preserve"> Vertebrata</v>
          </cell>
          <cell r="L5794" t="str">
            <v xml:space="preserve"> Euteleostomi</v>
          </cell>
          <cell r="M5794" t="str">
            <v>Archelosauria</v>
          </cell>
          <cell r="N5794" t="str">
            <v xml:space="preserve"> Archosauria</v>
          </cell>
          <cell r="O5794" t="str">
            <v xml:space="preserve"> Dinosauria</v>
          </cell>
          <cell r="P5794" t="str">
            <v xml:space="preserve"> Saurischia</v>
          </cell>
          <cell r="Q5794" t="str">
            <v xml:space="preserve"> Theropoda</v>
          </cell>
          <cell r="R5794" t="str">
            <v>Coelurosauria</v>
          </cell>
          <cell r="S5794" t="str">
            <v xml:space="preserve"> Aves</v>
          </cell>
          <cell r="T5794" t="str">
            <v xml:space="preserve"> Neognathae</v>
          </cell>
          <cell r="U5794" t="str">
            <v xml:space="preserve"> Psittaciformes</v>
          </cell>
        </row>
        <row r="5795">
          <cell r="B5795" t="str">
            <v>A0A0Q3V2Q8</v>
          </cell>
          <cell r="C5795" t="str">
            <v xml:space="preserve"> Amazona aestiva (Blue-fronted Amazon parrot).</v>
          </cell>
          <cell r="E5795" t="str">
            <v xml:space="preserve"> NCBI_TaxID=12930 {ECO:0000313|EMBL:KQL00055.1, ECO:0000313|Proteomes:UP000051836};</v>
          </cell>
          <cell r="G5795" t="str">
            <v>Eukaryota</v>
          </cell>
          <cell r="H5795" t="str">
            <v xml:space="preserve"> Metazoa</v>
          </cell>
          <cell r="I5795" t="str">
            <v xml:space="preserve"> Chordata</v>
          </cell>
          <cell r="J5795" t="str">
            <v xml:space="preserve"> Craniata</v>
          </cell>
          <cell r="K5795" t="str">
            <v xml:space="preserve"> Vertebrata</v>
          </cell>
          <cell r="L5795" t="str">
            <v xml:space="preserve"> Euteleostomi</v>
          </cell>
          <cell r="M5795" t="str">
            <v>Archelosauria</v>
          </cell>
          <cell r="N5795" t="str">
            <v xml:space="preserve"> Archosauria</v>
          </cell>
          <cell r="O5795" t="str">
            <v xml:space="preserve"> Dinosauria</v>
          </cell>
          <cell r="P5795" t="str">
            <v xml:space="preserve"> Saurischia</v>
          </cell>
          <cell r="Q5795" t="str">
            <v xml:space="preserve"> Theropoda</v>
          </cell>
          <cell r="R5795" t="str">
            <v>Coelurosauria</v>
          </cell>
          <cell r="S5795" t="str">
            <v xml:space="preserve"> Aves</v>
          </cell>
          <cell r="T5795" t="str">
            <v xml:space="preserve"> Neognathae</v>
          </cell>
          <cell r="U5795" t="str">
            <v xml:space="preserve"> Psittaciformes</v>
          </cell>
        </row>
        <row r="5796">
          <cell r="B5796" t="str">
            <v>A0A0Q9WMZ9</v>
          </cell>
          <cell r="C5796" t="str">
            <v xml:space="preserve"> Drosophila virilis (Fruit fly).</v>
          </cell>
          <cell r="E5796" t="str">
            <v xml:space="preserve"> NCBI_TaxID=7244 {ECO:0000313|EMBL:KRF81845.1, ECO:0000313|Proteomes:UP000008792};</v>
          </cell>
          <cell r="G5796" t="str">
            <v>Eukaryota</v>
          </cell>
          <cell r="H5796" t="str">
            <v xml:space="preserve"> Metazoa</v>
          </cell>
          <cell r="I5796" t="str">
            <v xml:space="preserve"> Ecdysozoa</v>
          </cell>
          <cell r="J5796" t="str">
            <v xml:space="preserve"> Arthropoda</v>
          </cell>
          <cell r="K5796" t="str">
            <v xml:space="preserve"> Hexapoda</v>
          </cell>
          <cell r="L5796" t="str">
            <v xml:space="preserve"> Insecta</v>
          </cell>
          <cell r="M5796" t="str">
            <v>Pterygota</v>
          </cell>
          <cell r="N5796" t="str">
            <v xml:space="preserve"> Neoptera</v>
          </cell>
          <cell r="O5796" t="str">
            <v xml:space="preserve"> Holometabola</v>
          </cell>
          <cell r="P5796" t="str">
            <v xml:space="preserve"> Diptera</v>
          </cell>
          <cell r="Q5796" t="str">
            <v xml:space="preserve"> Brachycera</v>
          </cell>
          <cell r="R5796" t="str">
            <v xml:space="preserve"> Muscomorpha</v>
          </cell>
          <cell r="S5796" t="str">
            <v>Ephydroidea</v>
          </cell>
          <cell r="T5796" t="str">
            <v xml:space="preserve"> Drosophilidae</v>
          </cell>
          <cell r="U5796" t="str">
            <v xml:space="preserve"> Drosophila.</v>
          </cell>
        </row>
        <row r="5797">
          <cell r="B5797" t="str">
            <v>A0A0Q9WQA4</v>
          </cell>
          <cell r="C5797" t="str">
            <v xml:space="preserve"> Drosophila willistoni (Fruit fly).</v>
          </cell>
          <cell r="E5797" t="str">
            <v xml:space="preserve"> NCBI_TaxID=7260 {ECO:0000313|EMBL:KRF98289.1, ECO:0000313|Proteomes:UP000007798};</v>
          </cell>
          <cell r="G5797" t="str">
            <v>Eukaryota</v>
          </cell>
          <cell r="H5797" t="str">
            <v xml:space="preserve"> Metazoa</v>
          </cell>
          <cell r="I5797" t="str">
            <v xml:space="preserve"> Ecdysozoa</v>
          </cell>
          <cell r="J5797" t="str">
            <v xml:space="preserve"> Arthropoda</v>
          </cell>
          <cell r="K5797" t="str">
            <v xml:space="preserve"> Hexapoda</v>
          </cell>
          <cell r="L5797" t="str">
            <v xml:space="preserve"> Insecta</v>
          </cell>
          <cell r="M5797" t="str">
            <v>Pterygota</v>
          </cell>
          <cell r="N5797" t="str">
            <v xml:space="preserve"> Neoptera</v>
          </cell>
          <cell r="O5797" t="str">
            <v xml:space="preserve"> Holometabola</v>
          </cell>
          <cell r="P5797" t="str">
            <v xml:space="preserve"> Diptera</v>
          </cell>
          <cell r="Q5797" t="str">
            <v xml:space="preserve"> Brachycera</v>
          </cell>
          <cell r="R5797" t="str">
            <v xml:space="preserve"> Muscomorpha</v>
          </cell>
          <cell r="S5797" t="str">
            <v>Ephydroidea</v>
          </cell>
          <cell r="T5797" t="str">
            <v xml:space="preserve"> Drosophilidae</v>
          </cell>
          <cell r="U5797" t="str">
            <v xml:space="preserve"> Drosophila</v>
          </cell>
        </row>
        <row r="5798">
          <cell r="B5798" t="str">
            <v>A0A0Q9X7X1</v>
          </cell>
          <cell r="C5798" t="str">
            <v xml:space="preserve"> Drosophila mojavensis (Fruit fly).</v>
          </cell>
          <cell r="E5798" t="str">
            <v xml:space="preserve"> NCBI_TaxID=7230 {ECO:0000313|EMBL:KRG03385.1, ECO:0000313|Proteomes:UP000009192};</v>
          </cell>
          <cell r="G5798" t="str">
            <v>Eukaryota</v>
          </cell>
          <cell r="H5798" t="str">
            <v xml:space="preserve"> Metazoa</v>
          </cell>
          <cell r="I5798" t="str">
            <v xml:space="preserve"> Ecdysozoa</v>
          </cell>
          <cell r="J5798" t="str">
            <v xml:space="preserve"> Arthropoda</v>
          </cell>
          <cell r="K5798" t="str">
            <v xml:space="preserve"> Hexapoda</v>
          </cell>
          <cell r="L5798" t="str">
            <v xml:space="preserve"> Insecta</v>
          </cell>
          <cell r="M5798" t="str">
            <v>Pterygota</v>
          </cell>
          <cell r="N5798" t="str">
            <v xml:space="preserve"> Neoptera</v>
          </cell>
          <cell r="O5798" t="str">
            <v xml:space="preserve"> Holometabola</v>
          </cell>
          <cell r="P5798" t="str">
            <v xml:space="preserve"> Diptera</v>
          </cell>
          <cell r="Q5798" t="str">
            <v xml:space="preserve"> Brachycera</v>
          </cell>
          <cell r="R5798" t="str">
            <v xml:space="preserve"> Muscomorpha</v>
          </cell>
          <cell r="S5798" t="str">
            <v>Ephydroidea</v>
          </cell>
          <cell r="T5798" t="str">
            <v xml:space="preserve"> Drosophilidae</v>
          </cell>
          <cell r="U5798" t="str">
            <v xml:space="preserve"> Drosophila.</v>
          </cell>
        </row>
        <row r="5799">
          <cell r="B5799" t="str">
            <v>A0A0Q9XCM3</v>
          </cell>
          <cell r="C5799" t="str">
            <v xml:space="preserve"> Drosophila mojavensis (Fruit fly).</v>
          </cell>
          <cell r="E5799" t="str">
            <v xml:space="preserve"> NCBI_TaxID=7230 {ECO:0000313|EMBL:KRG03386.1, ECO:0000313|Proteomes:UP000009192};</v>
          </cell>
          <cell r="G5799" t="str">
            <v>Eukaryota</v>
          </cell>
          <cell r="H5799" t="str">
            <v xml:space="preserve"> Metazoa</v>
          </cell>
          <cell r="I5799" t="str">
            <v xml:space="preserve"> Ecdysozoa</v>
          </cell>
          <cell r="J5799" t="str">
            <v xml:space="preserve"> Arthropoda</v>
          </cell>
          <cell r="K5799" t="str">
            <v xml:space="preserve"> Hexapoda</v>
          </cell>
          <cell r="L5799" t="str">
            <v xml:space="preserve"> Insecta</v>
          </cell>
          <cell r="M5799" t="str">
            <v>Pterygota</v>
          </cell>
          <cell r="N5799" t="str">
            <v xml:space="preserve"> Neoptera</v>
          </cell>
          <cell r="O5799" t="str">
            <v xml:space="preserve"> Holometabola</v>
          </cell>
          <cell r="P5799" t="str">
            <v xml:space="preserve"> Diptera</v>
          </cell>
          <cell r="Q5799" t="str">
            <v xml:space="preserve"> Brachycera</v>
          </cell>
          <cell r="R5799" t="str">
            <v xml:space="preserve"> Muscomorpha</v>
          </cell>
          <cell r="S5799" t="str">
            <v>Ephydroidea</v>
          </cell>
          <cell r="T5799" t="str">
            <v xml:space="preserve"> Drosophilidae</v>
          </cell>
          <cell r="U5799" t="str">
            <v xml:space="preserve"> Drosophila.</v>
          </cell>
        </row>
        <row r="5800">
          <cell r="B5800" t="str">
            <v>A0A0R3P9N5</v>
          </cell>
          <cell r="C5800" t="str">
            <v xml:space="preserve"> Angiostrongylus costaricensis (Nematode worm).</v>
          </cell>
          <cell r="E5800" t="str">
            <v xml:space="preserve"> NCBI_TaxID=334426 {ECO:0000313|Proteomes:UP000050601, ECO:0000313|WBParaSite:ACOC_0000014601-mRNA-1};</v>
          </cell>
          <cell r="G5800" t="str">
            <v>Eukaryota</v>
          </cell>
          <cell r="H5800" t="str">
            <v xml:space="preserve"> Metazoa</v>
          </cell>
          <cell r="I5800" t="str">
            <v xml:space="preserve"> Ecdysozoa</v>
          </cell>
          <cell r="J5800" t="str">
            <v xml:space="preserve"> Nematoda</v>
          </cell>
          <cell r="K5800" t="str">
            <v xml:space="preserve"> Chromadorea</v>
          </cell>
          <cell r="L5800" t="str">
            <v xml:space="preserve"> Rhabditida</v>
          </cell>
          <cell r="M5800" t="str">
            <v>Strongylida</v>
          </cell>
          <cell r="N5800" t="str">
            <v xml:space="preserve"> Metastrongyloidea</v>
          </cell>
          <cell r="O5800" t="str">
            <v xml:space="preserve"> Angiostrongylidae</v>
          </cell>
          <cell r="P5800" t="str">
            <v xml:space="preserve"> Angiostrongylus.</v>
          </cell>
        </row>
        <row r="5801">
          <cell r="B5801" t="str">
            <v>A0A0R3QQL6</v>
          </cell>
          <cell r="C5801" t="str">
            <v xml:space="preserve"> Brugia timori.</v>
          </cell>
          <cell r="E5801" t="str">
            <v xml:space="preserve"> NCBI_TaxID=42155 {ECO:0000313|Proteomes:UP000050602, ECO:0000313|WBParaSite:BTMF_0001000101-mRNA-1};</v>
          </cell>
          <cell r="G5801" t="str">
            <v>Eukaryota</v>
          </cell>
          <cell r="H5801" t="str">
            <v xml:space="preserve"> Metazoa</v>
          </cell>
          <cell r="I5801" t="str">
            <v xml:space="preserve"> Ecdysozoa</v>
          </cell>
          <cell r="J5801" t="str">
            <v xml:space="preserve"> Nematoda</v>
          </cell>
          <cell r="K5801" t="str">
            <v xml:space="preserve"> Chromadorea</v>
          </cell>
          <cell r="L5801" t="str">
            <v xml:space="preserve"> Spirurida</v>
          </cell>
          <cell r="M5801" t="str">
            <v>Spiruromorpha</v>
          </cell>
          <cell r="N5801" t="str">
            <v xml:space="preserve"> Filarioidea</v>
          </cell>
          <cell r="O5801" t="str">
            <v xml:space="preserve"> Onchocercidae</v>
          </cell>
          <cell r="P5801" t="str">
            <v xml:space="preserve"> Brugia.</v>
          </cell>
        </row>
        <row r="5802">
          <cell r="B5802" t="str">
            <v>A0A0R3R0S5</v>
          </cell>
          <cell r="C5802" t="str">
            <v xml:space="preserve"> Brugia timori.</v>
          </cell>
          <cell r="E5802" t="str">
            <v xml:space="preserve"> NCBI_TaxID=42155 {ECO:0000313|Proteomes:UP000050602, ECO:0000313|WBParaSite:BTMF_0001361201-mRNA-1};</v>
          </cell>
          <cell r="G5802" t="str">
            <v>Eukaryota</v>
          </cell>
          <cell r="H5802" t="str">
            <v xml:space="preserve"> Metazoa</v>
          </cell>
          <cell r="I5802" t="str">
            <v xml:space="preserve"> Ecdysozoa</v>
          </cell>
          <cell r="J5802" t="str">
            <v xml:space="preserve"> Nematoda</v>
          </cell>
          <cell r="K5802" t="str">
            <v xml:space="preserve"> Chromadorea</v>
          </cell>
          <cell r="L5802" t="str">
            <v xml:space="preserve"> Spirurida</v>
          </cell>
          <cell r="M5802" t="str">
            <v>Spiruromorpha</v>
          </cell>
          <cell r="N5802" t="str">
            <v xml:space="preserve"> Filarioidea</v>
          </cell>
          <cell r="O5802" t="str">
            <v xml:space="preserve"> Onchocercidae</v>
          </cell>
          <cell r="P5802" t="str">
            <v xml:space="preserve"> Brugia.</v>
          </cell>
        </row>
        <row r="5803">
          <cell r="B5803" t="str">
            <v>A0A0R3RGA1</v>
          </cell>
          <cell r="C5803" t="str">
            <v xml:space="preserve"> Elaeophora elaphi.</v>
          </cell>
          <cell r="E5803" t="str">
            <v xml:space="preserve"> NCBI_TaxID=1147741 {ECO:0000313|Proteomes:UP000050640, ECO:0000313|WBParaSite:EEL_0000042801-mRNA-1};</v>
          </cell>
          <cell r="G5803" t="str">
            <v>Eukaryota</v>
          </cell>
          <cell r="H5803" t="str">
            <v xml:space="preserve"> Metazoa</v>
          </cell>
          <cell r="I5803" t="str">
            <v xml:space="preserve"> Ecdysozoa</v>
          </cell>
          <cell r="J5803" t="str">
            <v xml:space="preserve"> Nematoda</v>
          </cell>
          <cell r="K5803" t="str">
            <v xml:space="preserve"> Chromadorea</v>
          </cell>
          <cell r="L5803" t="str">
            <v xml:space="preserve"> Spirurida</v>
          </cell>
          <cell r="M5803" t="str">
            <v>Spiruromorpha</v>
          </cell>
          <cell r="N5803" t="str">
            <v xml:space="preserve"> Filarioidea</v>
          </cell>
          <cell r="O5803" t="str">
            <v xml:space="preserve"> Onchocercidae</v>
          </cell>
          <cell r="P5803" t="str">
            <v xml:space="preserve"> Elaeophora.</v>
          </cell>
        </row>
        <row r="5804">
          <cell r="B5804" t="str">
            <v>A0A0R3S7M8</v>
          </cell>
          <cell r="C5804" t="str">
            <v xml:space="preserve"> Hymenolepis diminuta (Rat tapeworm).</v>
          </cell>
          <cell r="E5804" t="str">
            <v xml:space="preserve"> NCBI_TaxID=6216 {ECO:0000313|Proteomes:UP000046397, ECO:0000313|WBParaSite:HDID_0000005101-mRNA-1};</v>
          </cell>
          <cell r="G5804" t="str">
            <v>Eukaryota</v>
          </cell>
          <cell r="H5804" t="str">
            <v xml:space="preserve"> Metazoa</v>
          </cell>
          <cell r="I5804" t="str">
            <v xml:space="preserve"> Platyhelminthes</v>
          </cell>
          <cell r="J5804" t="str">
            <v xml:space="preserve"> Cestoda</v>
          </cell>
          <cell r="K5804" t="str">
            <v xml:space="preserve"> Eucestoda</v>
          </cell>
          <cell r="L5804" t="str">
            <v>Cyclophyllidea</v>
          </cell>
          <cell r="M5804" t="str">
            <v xml:space="preserve"> Hymenolepididae</v>
          </cell>
          <cell r="N5804" t="str">
            <v xml:space="preserve"> Hymenolepis.</v>
          </cell>
        </row>
        <row r="5805">
          <cell r="B5805" t="str">
            <v>A0A0R3SC92</v>
          </cell>
          <cell r="C5805" t="str">
            <v xml:space="preserve"> Hymenolepis diminuta (Rat tapeworm).</v>
          </cell>
          <cell r="E5805" t="str">
            <v xml:space="preserve"> NCBI_TaxID=6216 {ECO:0000313|Proteomes:UP000046397, ECO:0000313|WBParaSite:HDID_0000217201-mRNA-1};</v>
          </cell>
          <cell r="G5805" t="str">
            <v>Eukaryota</v>
          </cell>
          <cell r="H5805" t="str">
            <v xml:space="preserve"> Metazoa</v>
          </cell>
          <cell r="I5805" t="str">
            <v xml:space="preserve"> Platyhelminthes</v>
          </cell>
          <cell r="J5805" t="str">
            <v xml:space="preserve"> Cestoda</v>
          </cell>
          <cell r="K5805" t="str">
            <v xml:space="preserve"> Eucestoda</v>
          </cell>
          <cell r="L5805" t="str">
            <v>Cyclophyllidea</v>
          </cell>
          <cell r="M5805" t="str">
            <v xml:space="preserve"> Hymenolepididae</v>
          </cell>
          <cell r="N5805" t="str">
            <v xml:space="preserve"> Hymenolepis.</v>
          </cell>
        </row>
        <row r="5806">
          <cell r="B5806" t="str">
            <v>A0A0R3SE70</v>
          </cell>
          <cell r="C5806" t="str">
            <v xml:space="preserve"> Hymenolepis diminuta (Rat tapeworm).</v>
          </cell>
          <cell r="E5806" t="str">
            <v xml:space="preserve"> NCBI_TaxID=6216 {ECO:0000313|Proteomes:UP000046397, ECO:0000313|WBParaSite:HDID_0000304601-mRNA-1};</v>
          </cell>
          <cell r="G5806" t="str">
            <v>Eukaryota</v>
          </cell>
          <cell r="H5806" t="str">
            <v xml:space="preserve"> Metazoa</v>
          </cell>
          <cell r="I5806" t="str">
            <v xml:space="preserve"> Platyhelminthes</v>
          </cell>
          <cell r="J5806" t="str">
            <v xml:space="preserve"> Cestoda</v>
          </cell>
          <cell r="K5806" t="str">
            <v xml:space="preserve"> Eucestoda</v>
          </cell>
          <cell r="L5806" t="str">
            <v>Cyclophyllidea</v>
          </cell>
          <cell r="M5806" t="str">
            <v xml:space="preserve"> Hymenolepididae</v>
          </cell>
          <cell r="N5806" t="str">
            <v xml:space="preserve"> Hymenolepis.</v>
          </cell>
        </row>
        <row r="5807">
          <cell r="B5807" t="str">
            <v>A0A0R3T7M6</v>
          </cell>
          <cell r="C5807" t="str">
            <v xml:space="preserve"> Hymenolepis nana (Dwarf tapeworm) (Rodentolepis nana).</v>
          </cell>
          <cell r="E5807" t="str">
            <v xml:space="preserve"> NCBI_TaxID=102285 {ECO:0000313|Proteomes:UP000046398, ECO:0000313|WBParaSite:HNAJ_0000306401-mRNA-1};</v>
          </cell>
          <cell r="G5807" t="str">
            <v>Eukaryota</v>
          </cell>
          <cell r="H5807" t="str">
            <v xml:space="preserve"> Metazoa</v>
          </cell>
          <cell r="I5807" t="str">
            <v xml:space="preserve"> Platyhelminthes</v>
          </cell>
          <cell r="J5807" t="str">
            <v xml:space="preserve"> Cestoda</v>
          </cell>
          <cell r="K5807" t="str">
            <v xml:space="preserve"> Eucestoda</v>
          </cell>
          <cell r="L5807" t="str">
            <v>Cyclophyllidea</v>
          </cell>
          <cell r="M5807" t="str">
            <v xml:space="preserve"> Hymenolepididae</v>
          </cell>
          <cell r="N5807" t="str">
            <v xml:space="preserve"> Hymenolepis.</v>
          </cell>
        </row>
        <row r="5808">
          <cell r="B5808" t="str">
            <v>A0A0R3TJS0</v>
          </cell>
          <cell r="C5808" t="str">
            <v xml:space="preserve"> Hymenolepis nana (Dwarf tapeworm) (Rodentolepis nana).</v>
          </cell>
          <cell r="E5808" t="str">
            <v xml:space="preserve"> NCBI_TaxID=102285 {ECO:0000313|Proteomes:UP000046398, ECO:0000313|WBParaSite:HNAJ_0000735501-mRNA-1};</v>
          </cell>
          <cell r="G5808" t="str">
            <v>Eukaryota</v>
          </cell>
          <cell r="H5808" t="str">
            <v xml:space="preserve"> Metazoa</v>
          </cell>
          <cell r="I5808" t="str">
            <v xml:space="preserve"> Platyhelminthes</v>
          </cell>
          <cell r="J5808" t="str">
            <v xml:space="preserve"> Cestoda</v>
          </cell>
          <cell r="K5808" t="str">
            <v xml:space="preserve"> Eucestoda</v>
          </cell>
          <cell r="L5808" t="str">
            <v>Cyclophyllidea</v>
          </cell>
          <cell r="M5808" t="str">
            <v xml:space="preserve"> Hymenolepididae</v>
          </cell>
          <cell r="N5808" t="str">
            <v xml:space="preserve"> Hymenolepis.</v>
          </cell>
        </row>
        <row r="5809">
          <cell r="B5809" t="str">
            <v>A0A0R3TNX0</v>
          </cell>
          <cell r="C5809" t="str">
            <v xml:space="preserve"> Hymenolepis nana (Dwarf tapeworm) (Rodentolepis nana).</v>
          </cell>
          <cell r="E5809" t="str">
            <v xml:space="preserve"> NCBI_TaxID=102285 {ECO:0000313|Proteomes:UP000046398, ECO:0000313|WBParaSite:HNAJ_0000911601-mRNA-1};</v>
          </cell>
          <cell r="G5809" t="str">
            <v>Eukaryota</v>
          </cell>
          <cell r="H5809" t="str">
            <v xml:space="preserve"> Metazoa</v>
          </cell>
          <cell r="I5809" t="str">
            <v xml:space="preserve"> Platyhelminthes</v>
          </cell>
          <cell r="J5809" t="str">
            <v xml:space="preserve"> Cestoda</v>
          </cell>
          <cell r="K5809" t="str">
            <v xml:space="preserve"> Eucestoda</v>
          </cell>
          <cell r="L5809" t="str">
            <v>Cyclophyllidea</v>
          </cell>
          <cell r="M5809" t="str">
            <v xml:space="preserve"> Hymenolepididae</v>
          </cell>
          <cell r="N5809" t="str">
            <v xml:space="preserve"> Hymenolepis.</v>
          </cell>
        </row>
        <row r="5810">
          <cell r="B5810" t="str">
            <v>A0A0R3U4Y3</v>
          </cell>
          <cell r="C5810" t="str">
            <v xml:space="preserve"> Mesocestoides corti.</v>
          </cell>
          <cell r="E5810" t="str">
            <v xml:space="preserve"> NCBI_TaxID=53468 {ECO:0000313|Proteomes:UP000046399, ECO:0000313|WBParaSite:MCOS_0000173401-mRNA-1};</v>
          </cell>
          <cell r="G5810" t="str">
            <v>Eukaryota</v>
          </cell>
          <cell r="H5810" t="str">
            <v xml:space="preserve"> Metazoa</v>
          </cell>
          <cell r="I5810" t="str">
            <v xml:space="preserve"> Platyhelminthes</v>
          </cell>
          <cell r="J5810" t="str">
            <v xml:space="preserve"> Cestoda</v>
          </cell>
          <cell r="K5810" t="str">
            <v xml:space="preserve"> Eucestoda</v>
          </cell>
          <cell r="L5810" t="str">
            <v>Cyclophyllidea</v>
          </cell>
          <cell r="M5810" t="str">
            <v xml:space="preserve"> Mesocestoididae</v>
          </cell>
          <cell r="N5810" t="str">
            <v xml:space="preserve"> Mesocestoides.</v>
          </cell>
        </row>
        <row r="5811">
          <cell r="B5811" t="str">
            <v>A0A0R3UMC8</v>
          </cell>
          <cell r="C5811" t="str">
            <v xml:space="preserve"> Mesocestoides corti.</v>
          </cell>
          <cell r="E5811" t="str">
            <v xml:space="preserve"> NCBI_TaxID=53468 {ECO:0000313|Proteomes:UP000046399, ECO:0000313|WBParaSite:MCOS_0000889501-mRNA-1};</v>
          </cell>
          <cell r="G5811" t="str">
            <v>Eukaryota</v>
          </cell>
          <cell r="H5811" t="str">
            <v xml:space="preserve"> Metazoa</v>
          </cell>
          <cell r="I5811" t="str">
            <v xml:space="preserve"> Platyhelminthes</v>
          </cell>
          <cell r="J5811" t="str">
            <v xml:space="preserve"> Cestoda</v>
          </cell>
          <cell r="K5811" t="str">
            <v xml:space="preserve"> Eucestoda</v>
          </cell>
          <cell r="L5811" t="str">
            <v>Cyclophyllidea</v>
          </cell>
          <cell r="M5811" t="str">
            <v xml:space="preserve"> Mesocestoididae</v>
          </cell>
          <cell r="N5811" t="str">
            <v xml:space="preserve"> Mesocestoides.</v>
          </cell>
        </row>
        <row r="5812">
          <cell r="B5812" t="str">
            <v>A0A0R3W3M2</v>
          </cell>
          <cell r="C5812" t="str">
            <v xml:space="preserve"> Taenia asiatica (Asian tapeworm).</v>
          </cell>
          <cell r="E5812" t="str">
            <v xml:space="preserve"> NCBI_TaxID=60517 {ECO:0000313|Proteomes:UP000046400, ECO:0000313|WBParaSite:TASK_0000453301-mRNA-1};</v>
          </cell>
          <cell r="G5812" t="str">
            <v>Eukaryota</v>
          </cell>
          <cell r="H5812" t="str">
            <v xml:space="preserve"> Metazoa</v>
          </cell>
          <cell r="I5812" t="str">
            <v xml:space="preserve"> Platyhelminthes</v>
          </cell>
          <cell r="J5812" t="str">
            <v xml:space="preserve"> Cestoda</v>
          </cell>
          <cell r="K5812" t="str">
            <v xml:space="preserve"> Eucestoda</v>
          </cell>
          <cell r="L5812" t="str">
            <v>Cyclophyllidea</v>
          </cell>
          <cell r="M5812" t="str">
            <v xml:space="preserve"> Taeniidae</v>
          </cell>
          <cell r="N5812" t="str">
            <v xml:space="preserve"> Taenia.</v>
          </cell>
        </row>
        <row r="5813">
          <cell r="B5813" t="str">
            <v>A0A0R3W7Q8</v>
          </cell>
          <cell r="C5813" t="str">
            <v xml:space="preserve"> Taenia asiatica (Asian tapeworm).</v>
          </cell>
          <cell r="E5813" t="str">
            <v xml:space="preserve"> NCBI_TaxID=60517 {ECO:0000313|Proteomes:UP000046400, ECO:0000313|WBParaSite:TASK_0000633101-mRNA-1};</v>
          </cell>
          <cell r="G5813" t="str">
            <v>Eukaryota</v>
          </cell>
          <cell r="H5813" t="str">
            <v xml:space="preserve"> Metazoa</v>
          </cell>
          <cell r="I5813" t="str">
            <v xml:space="preserve"> Platyhelminthes</v>
          </cell>
          <cell r="J5813" t="str">
            <v xml:space="preserve"> Cestoda</v>
          </cell>
          <cell r="K5813" t="str">
            <v xml:space="preserve"> Eucestoda</v>
          </cell>
          <cell r="L5813" t="str">
            <v>Cyclophyllidea</v>
          </cell>
          <cell r="M5813" t="str">
            <v xml:space="preserve"> Taeniidae</v>
          </cell>
          <cell r="N5813" t="str">
            <v xml:space="preserve"> Taenia.</v>
          </cell>
        </row>
        <row r="5814">
          <cell r="B5814" t="str">
            <v>A0A0R3WDW9</v>
          </cell>
          <cell r="C5814" t="str">
            <v xml:space="preserve"> Taenia asiatica (Asian tapeworm).</v>
          </cell>
          <cell r="E5814" t="str">
            <v xml:space="preserve"> NCBI_TaxID=60517 {ECO:0000313|Proteomes:UP000046400, ECO:0000313|WBParaSite:TASK_0000898001-mRNA-1};</v>
          </cell>
          <cell r="G5814" t="str">
            <v>Eukaryota</v>
          </cell>
          <cell r="H5814" t="str">
            <v xml:space="preserve"> Metazoa</v>
          </cell>
          <cell r="I5814" t="str">
            <v xml:space="preserve"> Platyhelminthes</v>
          </cell>
          <cell r="J5814" t="str">
            <v xml:space="preserve"> Cestoda</v>
          </cell>
          <cell r="K5814" t="str">
            <v xml:space="preserve"> Eucestoda</v>
          </cell>
          <cell r="L5814" t="str">
            <v>Cyclophyllidea</v>
          </cell>
          <cell r="M5814" t="str">
            <v xml:space="preserve"> Taeniidae</v>
          </cell>
          <cell r="N5814" t="str">
            <v xml:space="preserve"> Taenia.</v>
          </cell>
        </row>
        <row r="5815">
          <cell r="B5815" t="str">
            <v>A0A0R3X0F5</v>
          </cell>
          <cell r="C5815" t="str">
            <v xml:space="preserve"> Hydatigena taeniaeformis (Feline tapeworm) (Taenia taeniaeformis).</v>
          </cell>
          <cell r="E5815" t="str">
            <v xml:space="preserve"> NCBI_TaxID=6205 {ECO:0000313|Proteomes:UP000046396, ECO:0000313|WBParaSite:TTAC_0000661201-mRNA-1};</v>
          </cell>
          <cell r="G5815" t="str">
            <v>Eukaryota</v>
          </cell>
          <cell r="H5815" t="str">
            <v xml:space="preserve"> Metazoa</v>
          </cell>
          <cell r="I5815" t="str">
            <v xml:space="preserve"> Platyhelminthes</v>
          </cell>
          <cell r="J5815" t="str">
            <v xml:space="preserve"> Cestoda</v>
          </cell>
          <cell r="K5815" t="str">
            <v xml:space="preserve"> Eucestoda</v>
          </cell>
          <cell r="L5815" t="str">
            <v>Cyclophyllidea</v>
          </cell>
          <cell r="M5815" t="str">
            <v xml:space="preserve"> Taeniidae</v>
          </cell>
          <cell r="N5815" t="str">
            <v xml:space="preserve"> Hydatigera.</v>
          </cell>
        </row>
        <row r="5816">
          <cell r="B5816" t="str">
            <v>A0A0R3X1N6</v>
          </cell>
          <cell r="C5816" t="str">
            <v xml:space="preserve"> Hydatigena taeniaeformis (Feline tapeworm) (Taenia taeniaeformis).</v>
          </cell>
          <cell r="E5816" t="str">
            <v xml:space="preserve"> NCBI_TaxID=6205 {ECO:0000313|Proteomes:UP000046396, ECO:0000313|WBParaSite:TTAC_0000714001-mRNA-1};</v>
          </cell>
          <cell r="G5816" t="str">
            <v>Eukaryota</v>
          </cell>
          <cell r="H5816" t="str">
            <v xml:space="preserve"> Metazoa</v>
          </cell>
          <cell r="I5816" t="str">
            <v xml:space="preserve"> Platyhelminthes</v>
          </cell>
          <cell r="J5816" t="str">
            <v xml:space="preserve"> Cestoda</v>
          </cell>
          <cell r="K5816" t="str">
            <v xml:space="preserve"> Eucestoda</v>
          </cell>
          <cell r="L5816" t="str">
            <v>Cyclophyllidea</v>
          </cell>
          <cell r="M5816" t="str">
            <v xml:space="preserve"> Taeniidae</v>
          </cell>
          <cell r="N5816" t="str">
            <v xml:space="preserve"> Hydatigera.</v>
          </cell>
        </row>
        <row r="5817">
          <cell r="B5817" t="str">
            <v>A0A0R3XB24</v>
          </cell>
          <cell r="C5817" t="str">
            <v xml:space="preserve"> Hydatigena taeniaeformis (Feline tapeworm) (Taenia taeniaeformis).</v>
          </cell>
          <cell r="E5817" t="str">
            <v xml:space="preserve"> NCBI_TaxID=6205 {ECO:0000313|Proteomes:UP000046396, ECO:0000313|WBParaSite:TTAC_0001075101-mRNA-1};</v>
          </cell>
          <cell r="G5817" t="str">
            <v>Eukaryota</v>
          </cell>
          <cell r="H5817" t="str">
            <v xml:space="preserve"> Metazoa</v>
          </cell>
          <cell r="I5817" t="str">
            <v xml:space="preserve"> Platyhelminthes</v>
          </cell>
          <cell r="J5817" t="str">
            <v xml:space="preserve"> Cestoda</v>
          </cell>
          <cell r="K5817" t="str">
            <v xml:space="preserve"> Eucestoda</v>
          </cell>
          <cell r="L5817" t="str">
            <v>Cyclophyllidea</v>
          </cell>
          <cell r="M5817" t="str">
            <v xml:space="preserve"> Taeniidae</v>
          </cell>
          <cell r="N5817" t="str">
            <v xml:space="preserve"> Hydatigera.</v>
          </cell>
        </row>
        <row r="5818">
          <cell r="B5818" t="str">
            <v>A0A0S4JQ02</v>
          </cell>
          <cell r="C5818" t="str">
            <v xml:space="preserve"> Bodo saltans (Flagellated protozoan).</v>
          </cell>
          <cell r="E5818" t="str">
            <v xml:space="preserve"> NCBI_TaxID=75058 {ECO:0000313|EMBL:CUG92042.1, ECO:0000313|Proteomes:UP000051952};</v>
          </cell>
          <cell r="G5818" t="str">
            <v>Eukaryota</v>
          </cell>
          <cell r="H5818" t="str">
            <v xml:space="preserve"> Euglenozoa</v>
          </cell>
          <cell r="I5818" t="str">
            <v xml:space="preserve"> Kinetoplastida</v>
          </cell>
          <cell r="J5818" t="str">
            <v xml:space="preserve"> Bodonidae</v>
          </cell>
          <cell r="K5818" t="str">
            <v xml:space="preserve"> Bodo.</v>
          </cell>
        </row>
        <row r="5819">
          <cell r="B5819" t="str">
            <v>A0A0S6X8N6</v>
          </cell>
          <cell r="C5819" t="str">
            <v xml:space="preserve"> fungal sp. No.11243.</v>
          </cell>
          <cell r="E5819" t="str">
            <v xml:space="preserve"> NCBI_TaxID=1603295 {ECO:0000313|EMBL:GAM84278.1, ECO:0000313|Proteomes:UP000054361};</v>
          </cell>
          <cell r="G5819" t="str">
            <v>Eukaryota</v>
          </cell>
          <cell r="H5819" t="str">
            <v xml:space="preserve"> Fungi.</v>
          </cell>
        </row>
        <row r="5820">
          <cell r="B5820" t="str">
            <v>A0A0S7DFI9</v>
          </cell>
          <cell r="C5820" t="str">
            <v xml:space="preserve"> Aspergillus lentulus.</v>
          </cell>
          <cell r="E5820" t="str">
            <v xml:space="preserve"> NCBI_TaxID=293939 {ECO:0000313|EMBL:GAQ03519.1, ECO:0000313|Proteomes:UP000051487};</v>
          </cell>
          <cell r="G5820" t="str">
            <v>Eukaryota</v>
          </cell>
          <cell r="H5820" t="str">
            <v xml:space="preserve"> Fungi</v>
          </cell>
          <cell r="I5820" t="str">
            <v xml:space="preserve"> Dikarya</v>
          </cell>
          <cell r="J5820" t="str">
            <v xml:space="preserve"> Ascomycota</v>
          </cell>
          <cell r="K5820" t="str">
            <v xml:space="preserve"> Pezizomycotina</v>
          </cell>
          <cell r="L5820" t="str">
            <v xml:space="preserve"> Eurotiomycetes</v>
          </cell>
          <cell r="M5820" t="str">
            <v>Eurotiomycetidae</v>
          </cell>
          <cell r="N5820" t="str">
            <v xml:space="preserve"> Eurotiales</v>
          </cell>
          <cell r="O5820" t="str">
            <v xml:space="preserve"> Aspergillaceae</v>
          </cell>
          <cell r="P5820" t="str">
            <v xml:space="preserve"> Aspergillus.</v>
          </cell>
        </row>
        <row r="5821">
          <cell r="B5821" t="str">
            <v>A0A0S7DWP1</v>
          </cell>
          <cell r="C5821" t="str">
            <v xml:space="preserve"> Aspergillus lentulus.</v>
          </cell>
          <cell r="E5821" t="str">
            <v xml:space="preserve"> NCBI_TaxID=293939 {ECO:0000313|EMBL:GAQ07854.1, ECO:0000313|Proteomes:UP000051487};</v>
          </cell>
          <cell r="G5821" t="str">
            <v>Eukaryota</v>
          </cell>
          <cell r="H5821" t="str">
            <v xml:space="preserve"> Fungi</v>
          </cell>
          <cell r="I5821" t="str">
            <v xml:space="preserve"> Dikarya</v>
          </cell>
          <cell r="J5821" t="str">
            <v xml:space="preserve"> Ascomycota</v>
          </cell>
          <cell r="K5821" t="str">
            <v xml:space="preserve"> Pezizomycotina</v>
          </cell>
          <cell r="L5821" t="str">
            <v xml:space="preserve"> Eurotiomycetes</v>
          </cell>
          <cell r="M5821" t="str">
            <v>Eurotiomycetidae</v>
          </cell>
          <cell r="N5821" t="str">
            <v xml:space="preserve"> Eurotiales</v>
          </cell>
          <cell r="O5821" t="str">
            <v xml:space="preserve"> Aspergillaceae</v>
          </cell>
          <cell r="P5821" t="str">
            <v xml:space="preserve"> Aspergillus.</v>
          </cell>
        </row>
        <row r="5822">
          <cell r="B5822" t="str">
            <v>A0A0T6AUF0</v>
          </cell>
          <cell r="C5822" t="str">
            <v xml:space="preserve"> Oryctes borbonicus.</v>
          </cell>
          <cell r="E5822" t="str">
            <v xml:space="preserve"> NCBI_TaxID=1629725 {ECO:0000313|EMBL:KRT78644.1, ECO:0000313|Proteomes:UP000051574};</v>
          </cell>
          <cell r="G5822" t="str">
            <v>Eukaryota</v>
          </cell>
          <cell r="H5822" t="str">
            <v xml:space="preserve"> Metazoa</v>
          </cell>
          <cell r="I5822" t="str">
            <v xml:space="preserve"> Ecdysozoa</v>
          </cell>
          <cell r="J5822" t="str">
            <v xml:space="preserve"> Arthropoda</v>
          </cell>
          <cell r="K5822" t="str">
            <v xml:space="preserve"> Hexapoda</v>
          </cell>
          <cell r="L5822" t="str">
            <v xml:space="preserve"> Insecta</v>
          </cell>
          <cell r="M5822" t="str">
            <v>Pterygota</v>
          </cell>
          <cell r="N5822" t="str">
            <v xml:space="preserve"> Neoptera</v>
          </cell>
          <cell r="O5822" t="str">
            <v xml:space="preserve"> Holometabola</v>
          </cell>
          <cell r="P5822" t="str">
            <v xml:space="preserve"> Coleoptera</v>
          </cell>
          <cell r="Q5822" t="str">
            <v xml:space="preserve"> Polyphaga</v>
          </cell>
          <cell r="R5822" t="str">
            <v>Scarabaeiformia</v>
          </cell>
          <cell r="S5822" t="str">
            <v xml:space="preserve"> Scarabaeidae</v>
          </cell>
          <cell r="T5822" t="str">
            <v xml:space="preserve"> Dynastinae</v>
          </cell>
          <cell r="U5822" t="str">
            <v xml:space="preserve"> Oryctes.</v>
          </cell>
        </row>
        <row r="5823">
          <cell r="B5823" t="str">
            <v>A0A0T6AV30</v>
          </cell>
          <cell r="C5823" t="str">
            <v xml:space="preserve"> Oryctes borbonicus.</v>
          </cell>
          <cell r="E5823" t="str">
            <v xml:space="preserve"> NCBI_TaxID=1629725 {ECO:0000313|EMBL:KRT78938.1, ECO:0000313|Proteomes:UP000051574};</v>
          </cell>
          <cell r="G5823" t="str">
            <v>Eukaryota</v>
          </cell>
          <cell r="H5823" t="str">
            <v xml:space="preserve"> Metazoa</v>
          </cell>
          <cell r="I5823" t="str">
            <v xml:space="preserve"> Ecdysozoa</v>
          </cell>
          <cell r="J5823" t="str">
            <v xml:space="preserve"> Arthropoda</v>
          </cell>
          <cell r="K5823" t="str">
            <v xml:space="preserve"> Hexapoda</v>
          </cell>
          <cell r="L5823" t="str">
            <v xml:space="preserve"> Insecta</v>
          </cell>
          <cell r="M5823" t="str">
            <v>Pterygota</v>
          </cell>
          <cell r="N5823" t="str">
            <v xml:space="preserve"> Neoptera</v>
          </cell>
          <cell r="O5823" t="str">
            <v xml:space="preserve"> Holometabola</v>
          </cell>
          <cell r="P5823" t="str">
            <v xml:space="preserve"> Coleoptera</v>
          </cell>
          <cell r="Q5823" t="str">
            <v xml:space="preserve"> Polyphaga</v>
          </cell>
          <cell r="R5823" t="str">
            <v>Scarabaeiformia</v>
          </cell>
          <cell r="S5823" t="str">
            <v xml:space="preserve"> Scarabaeidae</v>
          </cell>
          <cell r="T5823" t="str">
            <v xml:space="preserve"> Dynastinae</v>
          </cell>
          <cell r="U5823" t="str">
            <v xml:space="preserve"> Oryctes.</v>
          </cell>
        </row>
        <row r="5824">
          <cell r="B5824" t="str">
            <v>A0A0U5FQ32</v>
          </cell>
          <cell r="C5824" t="str">
            <v xml:space="preserve"> Aspergillus calidoustus.</v>
          </cell>
          <cell r="E5824" t="str">
            <v xml:space="preserve"> NCBI_TaxID=454130 {ECO:0000313|EMBL:CEL01586.1, ECO:0000313|Proteomes:UP000054771};</v>
          </cell>
          <cell r="G5824" t="str">
            <v>Eukaryota</v>
          </cell>
          <cell r="H5824" t="str">
            <v xml:space="preserve"> Fungi</v>
          </cell>
          <cell r="I5824" t="str">
            <v xml:space="preserve"> Dikarya</v>
          </cell>
          <cell r="J5824" t="str">
            <v xml:space="preserve"> Ascomycota</v>
          </cell>
          <cell r="K5824" t="str">
            <v xml:space="preserve"> Pezizomycotina</v>
          </cell>
          <cell r="L5824" t="str">
            <v xml:space="preserve"> Eurotiomycetes</v>
          </cell>
          <cell r="M5824" t="str">
            <v>Eurotiomycetidae</v>
          </cell>
          <cell r="N5824" t="str">
            <v xml:space="preserve"> Eurotiales</v>
          </cell>
          <cell r="O5824" t="str">
            <v xml:space="preserve"> Aspergillaceae</v>
          </cell>
          <cell r="P5824" t="str">
            <v xml:space="preserve"> Aspergillus.</v>
          </cell>
        </row>
        <row r="5825">
          <cell r="B5825" t="str">
            <v>A0A0U5FZS7</v>
          </cell>
          <cell r="C5825" t="str">
            <v xml:space="preserve"> Aspergillus calidoustus.</v>
          </cell>
          <cell r="E5825" t="str">
            <v xml:space="preserve"> NCBI_TaxID=454130 {ECO:0000313|EMBL:CEL02623.1, ECO:0000313|Proteomes:UP000054771};</v>
          </cell>
          <cell r="G5825" t="str">
            <v>Eukaryota</v>
          </cell>
          <cell r="H5825" t="str">
            <v xml:space="preserve"> Fungi</v>
          </cell>
          <cell r="I5825" t="str">
            <v xml:space="preserve"> Dikarya</v>
          </cell>
          <cell r="J5825" t="str">
            <v xml:space="preserve"> Ascomycota</v>
          </cell>
          <cell r="K5825" t="str">
            <v xml:space="preserve"> Pezizomycotina</v>
          </cell>
          <cell r="L5825" t="str">
            <v xml:space="preserve"> Eurotiomycetes</v>
          </cell>
          <cell r="M5825" t="str">
            <v>Eurotiomycetidae</v>
          </cell>
          <cell r="N5825" t="str">
            <v xml:space="preserve"> Eurotiales</v>
          </cell>
          <cell r="O5825" t="str">
            <v xml:space="preserve"> Aspergillaceae</v>
          </cell>
          <cell r="P5825" t="str">
            <v xml:space="preserve"> Aspergillus.</v>
          </cell>
        </row>
        <row r="5826">
          <cell r="B5826" t="str">
            <v>A0A0V0QA29</v>
          </cell>
          <cell r="C5826" t="str">
            <v xml:space="preserve"> Pseudocohnilembus persalinus (Ciliate).</v>
          </cell>
          <cell r="E5826" t="str">
            <v xml:space="preserve"> NCBI_TaxID=266149 {ECO:0000313|EMBL:KRW99024.1, ECO:0000313|Proteomes:UP000054937};</v>
          </cell>
          <cell r="G5826" t="str">
            <v>Eukaryota</v>
          </cell>
          <cell r="H5826" t="str">
            <v xml:space="preserve"> Alveolata</v>
          </cell>
          <cell r="I5826" t="str">
            <v xml:space="preserve"> Ciliophora</v>
          </cell>
          <cell r="J5826" t="str">
            <v xml:space="preserve"> Intramacronucleata</v>
          </cell>
          <cell r="K5826" t="str">
            <v>Oligohymenophorea</v>
          </cell>
          <cell r="L5826" t="str">
            <v xml:space="preserve"> Scuticociliatia</v>
          </cell>
          <cell r="M5826" t="str">
            <v xml:space="preserve"> Philasterida</v>
          </cell>
          <cell r="N5826" t="str">
            <v xml:space="preserve"> Pseudocohnilembidae</v>
          </cell>
          <cell r="O5826" t="str">
            <v>Pseudocohnilembus.</v>
          </cell>
        </row>
        <row r="5827">
          <cell r="B5827" t="str">
            <v>A0A0V0R8B5</v>
          </cell>
          <cell r="C5827" t="str">
            <v xml:space="preserve"> Pseudocohnilembus persalinus (Ciliate).</v>
          </cell>
          <cell r="E5827" t="str">
            <v xml:space="preserve"> NCBI_TaxID=266149 {ECO:0000313|EMBL:KRX10731.1, ECO:0000313|Proteomes:UP000054937};</v>
          </cell>
          <cell r="G5827" t="str">
            <v>Eukaryota</v>
          </cell>
          <cell r="H5827" t="str">
            <v xml:space="preserve"> Alveolata</v>
          </cell>
          <cell r="I5827" t="str">
            <v xml:space="preserve"> Ciliophora</v>
          </cell>
          <cell r="J5827" t="str">
            <v xml:space="preserve"> Intramacronucleata</v>
          </cell>
          <cell r="K5827" t="str">
            <v>Oligohymenophorea</v>
          </cell>
          <cell r="L5827" t="str">
            <v xml:space="preserve"> Scuticociliatia</v>
          </cell>
          <cell r="M5827" t="str">
            <v xml:space="preserve"> Philasterida</v>
          </cell>
          <cell r="N5827" t="str">
            <v xml:space="preserve"> Pseudocohnilembidae</v>
          </cell>
          <cell r="O5827" t="str">
            <v>Pseudocohnilembus.</v>
          </cell>
        </row>
        <row r="5828">
          <cell r="B5828" t="str">
            <v>A0A0V0RM42</v>
          </cell>
          <cell r="C5828" t="str">
            <v xml:space="preserve"> Trichinella nelsoni.</v>
          </cell>
          <cell r="E5828" t="str">
            <v xml:space="preserve"> NCBI_TaxID=6336 {ECO:0000313|EMBL:KRX15532.1, ECO:0000313|Proteomes:UP000054630};</v>
          </cell>
          <cell r="G5828" t="str">
            <v>Eukaryota</v>
          </cell>
          <cell r="H5828" t="str">
            <v xml:space="preserve"> Metazoa</v>
          </cell>
          <cell r="I5828" t="str">
            <v xml:space="preserve"> Ecdysozoa</v>
          </cell>
          <cell r="J5828" t="str">
            <v xml:space="preserve"> Nematoda</v>
          </cell>
          <cell r="K5828" t="str">
            <v xml:space="preserve"> Enoplea</v>
          </cell>
          <cell r="L5828" t="str">
            <v xml:space="preserve"> Dorylaimia</v>
          </cell>
          <cell r="M5828" t="str">
            <v>Trichinellida</v>
          </cell>
          <cell r="N5828" t="str">
            <v xml:space="preserve"> Trichinellidae</v>
          </cell>
          <cell r="O5828" t="str">
            <v xml:space="preserve"> Trichinella.</v>
          </cell>
        </row>
        <row r="5829">
          <cell r="B5829" t="str">
            <v>A0A0V0RM44</v>
          </cell>
          <cell r="C5829" t="str">
            <v xml:space="preserve"> Trichinella nelsoni.</v>
          </cell>
          <cell r="E5829" t="str">
            <v xml:space="preserve"> NCBI_TaxID=6336 {ECO:0000313|EMBL:KRX15533.1, ECO:0000313|Proteomes:UP000054630};</v>
          </cell>
          <cell r="G5829" t="str">
            <v>Eukaryota</v>
          </cell>
          <cell r="H5829" t="str">
            <v xml:space="preserve"> Metazoa</v>
          </cell>
          <cell r="I5829" t="str">
            <v xml:space="preserve"> Ecdysozoa</v>
          </cell>
          <cell r="J5829" t="str">
            <v xml:space="preserve"> Nematoda</v>
          </cell>
          <cell r="K5829" t="str">
            <v xml:space="preserve"> Enoplea</v>
          </cell>
          <cell r="L5829" t="str">
            <v xml:space="preserve"> Dorylaimia</v>
          </cell>
          <cell r="M5829" t="str">
            <v>Trichinellida</v>
          </cell>
          <cell r="N5829" t="str">
            <v xml:space="preserve"> Trichinellidae</v>
          </cell>
          <cell r="O5829" t="str">
            <v xml:space="preserve"> Trichinella.</v>
          </cell>
        </row>
        <row r="5830">
          <cell r="B5830" t="str">
            <v>A0A0V0SHD1</v>
          </cell>
          <cell r="C5830" t="str">
            <v xml:space="preserve"> Trichinella nelsoni.</v>
          </cell>
          <cell r="E5830" t="str">
            <v xml:space="preserve"> NCBI_TaxID=6336 {ECO:0000313|EMBL:KRX25717.1, ECO:0000313|Proteomes:UP000054630};</v>
          </cell>
          <cell r="G5830" t="str">
            <v>Eukaryota</v>
          </cell>
          <cell r="H5830" t="str">
            <v xml:space="preserve"> Metazoa</v>
          </cell>
          <cell r="I5830" t="str">
            <v xml:space="preserve"> Ecdysozoa</v>
          </cell>
          <cell r="J5830" t="str">
            <v xml:space="preserve"> Nematoda</v>
          </cell>
          <cell r="K5830" t="str">
            <v xml:space="preserve"> Enoplea</v>
          </cell>
          <cell r="L5830" t="str">
            <v xml:space="preserve"> Dorylaimia</v>
          </cell>
          <cell r="M5830" t="str">
            <v>Trichinellida</v>
          </cell>
          <cell r="N5830" t="str">
            <v xml:space="preserve"> Trichinellidae</v>
          </cell>
          <cell r="O5830" t="str">
            <v xml:space="preserve"> Trichinella.</v>
          </cell>
        </row>
        <row r="5831">
          <cell r="B5831" t="str">
            <v>A0A0V0TTC5</v>
          </cell>
          <cell r="C5831" t="str">
            <v xml:space="preserve"> Trichinella murrelli.</v>
          </cell>
          <cell r="E5831" t="str">
            <v xml:space="preserve"> NCBI_TaxID=144512 {ECO:0000313|EMBL:KRX42282.1, ECO:0000313|Proteomes:UP000055048};</v>
          </cell>
          <cell r="G5831" t="str">
            <v>Eukaryota</v>
          </cell>
          <cell r="H5831" t="str">
            <v xml:space="preserve"> Metazoa</v>
          </cell>
          <cell r="I5831" t="str">
            <v xml:space="preserve"> Ecdysozoa</v>
          </cell>
          <cell r="J5831" t="str">
            <v xml:space="preserve"> Nematoda</v>
          </cell>
          <cell r="K5831" t="str">
            <v xml:space="preserve"> Enoplea</v>
          </cell>
          <cell r="L5831" t="str">
            <v xml:space="preserve"> Dorylaimia</v>
          </cell>
          <cell r="M5831" t="str">
            <v>Trichinellida</v>
          </cell>
          <cell r="N5831" t="str">
            <v xml:space="preserve"> Trichinellidae</v>
          </cell>
          <cell r="O5831" t="str">
            <v xml:space="preserve"> Trichinella.</v>
          </cell>
        </row>
        <row r="5832">
          <cell r="B5832" t="str">
            <v>A0A0V0TTH5</v>
          </cell>
          <cell r="C5832" t="str">
            <v xml:space="preserve"> Trichinella murrelli.</v>
          </cell>
          <cell r="E5832" t="str">
            <v xml:space="preserve"> NCBI_TaxID=144512 {ECO:0000313|EMBL:KRX42283.1, ECO:0000313|Proteomes:UP000055048};</v>
          </cell>
          <cell r="G5832" t="str">
            <v>Eukaryota</v>
          </cell>
          <cell r="H5832" t="str">
            <v xml:space="preserve"> Metazoa</v>
          </cell>
          <cell r="I5832" t="str">
            <v xml:space="preserve"> Ecdysozoa</v>
          </cell>
          <cell r="J5832" t="str">
            <v xml:space="preserve"> Nematoda</v>
          </cell>
          <cell r="K5832" t="str">
            <v xml:space="preserve"> Enoplea</v>
          </cell>
          <cell r="L5832" t="str">
            <v xml:space="preserve"> Dorylaimia</v>
          </cell>
          <cell r="M5832" t="str">
            <v>Trichinellida</v>
          </cell>
          <cell r="N5832" t="str">
            <v xml:space="preserve"> Trichinellidae</v>
          </cell>
          <cell r="O5832" t="str">
            <v xml:space="preserve"> Trichinella.</v>
          </cell>
        </row>
        <row r="5833">
          <cell r="B5833" t="str">
            <v>A0A0V0UIE6</v>
          </cell>
          <cell r="C5833" t="str">
            <v xml:space="preserve"> Trichinella murrelli.</v>
          </cell>
          <cell r="E5833" t="str">
            <v xml:space="preserve"> NCBI_TaxID=144512 {ECO:0000313|EMBL:KRX50856.1, ECO:0000313|Proteomes:UP000055048};</v>
          </cell>
          <cell r="G5833" t="str">
            <v>Eukaryota</v>
          </cell>
          <cell r="H5833" t="str">
            <v xml:space="preserve"> Metazoa</v>
          </cell>
          <cell r="I5833" t="str">
            <v xml:space="preserve"> Ecdysozoa</v>
          </cell>
          <cell r="J5833" t="str">
            <v xml:space="preserve"> Nematoda</v>
          </cell>
          <cell r="K5833" t="str">
            <v xml:space="preserve"> Enoplea</v>
          </cell>
          <cell r="L5833" t="str">
            <v xml:space="preserve"> Dorylaimia</v>
          </cell>
          <cell r="M5833" t="str">
            <v>Trichinellida</v>
          </cell>
          <cell r="N5833" t="str">
            <v xml:space="preserve"> Trichinellidae</v>
          </cell>
          <cell r="O5833" t="str">
            <v xml:space="preserve"> Trichinella.</v>
          </cell>
        </row>
        <row r="5834">
          <cell r="B5834" t="str">
            <v>A0A0V0UJ79</v>
          </cell>
          <cell r="C5834" t="str">
            <v xml:space="preserve"> Trichinella murrelli.</v>
          </cell>
          <cell r="E5834" t="str">
            <v xml:space="preserve"> NCBI_TaxID=144512 {ECO:0000313|EMBL:KRX50855.1, ECO:0000313|Proteomes:UP000055048};</v>
          </cell>
          <cell r="G5834" t="str">
            <v>Eukaryota</v>
          </cell>
          <cell r="H5834" t="str">
            <v xml:space="preserve"> Metazoa</v>
          </cell>
          <cell r="I5834" t="str">
            <v xml:space="preserve"> Ecdysozoa</v>
          </cell>
          <cell r="J5834" t="str">
            <v xml:space="preserve"> Nematoda</v>
          </cell>
          <cell r="K5834" t="str">
            <v xml:space="preserve"> Enoplea</v>
          </cell>
          <cell r="L5834" t="str">
            <v xml:space="preserve"> Dorylaimia</v>
          </cell>
          <cell r="M5834" t="str">
            <v>Trichinellida</v>
          </cell>
          <cell r="N5834" t="str">
            <v xml:space="preserve"> Trichinellidae</v>
          </cell>
          <cell r="O5834" t="str">
            <v xml:space="preserve"> Trichinella.</v>
          </cell>
        </row>
        <row r="5835">
          <cell r="B5835" t="str">
            <v>A0A0V0VEB1</v>
          </cell>
          <cell r="C5835" t="str">
            <v xml:space="preserve"> Trichinella sp. T9.</v>
          </cell>
          <cell r="E5835" t="str">
            <v xml:space="preserve"> NCBI_TaxID=181606 {ECO:0000313|EMBL:KRX61870.1, ECO:0000313|Proteomes:UP000054681};</v>
          </cell>
          <cell r="G5835" t="str">
            <v>Eukaryota</v>
          </cell>
          <cell r="H5835" t="str">
            <v xml:space="preserve"> Metazoa</v>
          </cell>
          <cell r="I5835" t="str">
            <v xml:space="preserve"> Ecdysozoa</v>
          </cell>
          <cell r="J5835" t="str">
            <v xml:space="preserve"> Nematoda</v>
          </cell>
          <cell r="K5835" t="str">
            <v xml:space="preserve"> Enoplea</v>
          </cell>
          <cell r="L5835" t="str">
            <v xml:space="preserve"> Dorylaimia</v>
          </cell>
          <cell r="M5835" t="str">
            <v>Trichinellida</v>
          </cell>
          <cell r="N5835" t="str">
            <v xml:space="preserve"> Trichinellidae</v>
          </cell>
          <cell r="O5835" t="str">
            <v xml:space="preserve"> Trichinella.</v>
          </cell>
        </row>
        <row r="5836">
          <cell r="B5836" t="str">
            <v>A0A0V0VF64</v>
          </cell>
          <cell r="C5836" t="str">
            <v xml:space="preserve"> Trichinella sp. T9.</v>
          </cell>
          <cell r="E5836" t="str">
            <v xml:space="preserve"> NCBI_TaxID=181606 {ECO:0000313|EMBL:KRX61869.1, ECO:0000313|Proteomes:UP000054681};</v>
          </cell>
          <cell r="G5836" t="str">
            <v>Eukaryota</v>
          </cell>
          <cell r="H5836" t="str">
            <v xml:space="preserve"> Metazoa</v>
          </cell>
          <cell r="I5836" t="str">
            <v xml:space="preserve"> Ecdysozoa</v>
          </cell>
          <cell r="J5836" t="str">
            <v xml:space="preserve"> Nematoda</v>
          </cell>
          <cell r="K5836" t="str">
            <v xml:space="preserve"> Enoplea</v>
          </cell>
          <cell r="L5836" t="str">
            <v xml:space="preserve"> Dorylaimia</v>
          </cell>
          <cell r="M5836" t="str">
            <v>Trichinellida</v>
          </cell>
          <cell r="N5836" t="str">
            <v xml:space="preserve"> Trichinellidae</v>
          </cell>
          <cell r="O5836" t="str">
            <v xml:space="preserve"> Trichinella.</v>
          </cell>
        </row>
        <row r="5837">
          <cell r="B5837" t="str">
            <v>A0A0V0VYD6</v>
          </cell>
          <cell r="C5837" t="str">
            <v xml:space="preserve"> Trichinella sp. T9.</v>
          </cell>
          <cell r="E5837" t="str">
            <v xml:space="preserve"> NCBI_TaxID=181606 {ECO:0000313|EMBL:KRX68466.1, ECO:0000313|Proteomes:UP000054681};</v>
          </cell>
          <cell r="G5837" t="str">
            <v>Eukaryota</v>
          </cell>
          <cell r="H5837" t="str">
            <v xml:space="preserve"> Metazoa</v>
          </cell>
          <cell r="I5837" t="str">
            <v xml:space="preserve"> Ecdysozoa</v>
          </cell>
          <cell r="J5837" t="str">
            <v xml:space="preserve"> Nematoda</v>
          </cell>
          <cell r="K5837" t="str">
            <v xml:space="preserve"> Enoplea</v>
          </cell>
          <cell r="L5837" t="str">
            <v xml:space="preserve"> Dorylaimia</v>
          </cell>
          <cell r="M5837" t="str">
            <v>Trichinellida</v>
          </cell>
          <cell r="N5837" t="str">
            <v xml:space="preserve"> Trichinellidae</v>
          </cell>
          <cell r="O5837" t="str">
            <v xml:space="preserve"> Trichinella.</v>
          </cell>
        </row>
        <row r="5838">
          <cell r="B5838" t="str">
            <v>A0A0V0VYF6</v>
          </cell>
          <cell r="C5838" t="str">
            <v xml:space="preserve"> Trichinella sp. T9.</v>
          </cell>
          <cell r="E5838" t="str">
            <v xml:space="preserve"> NCBI_TaxID=181606 {ECO:0000313|EMBL:KRX68465.1, ECO:0000313|Proteomes:UP000054681};</v>
          </cell>
          <cell r="G5838" t="str">
            <v>Eukaryota</v>
          </cell>
          <cell r="H5838" t="str">
            <v xml:space="preserve"> Metazoa</v>
          </cell>
          <cell r="I5838" t="str">
            <v xml:space="preserve"> Ecdysozoa</v>
          </cell>
          <cell r="J5838" t="str">
            <v xml:space="preserve"> Nematoda</v>
          </cell>
          <cell r="K5838" t="str">
            <v xml:space="preserve"> Enoplea</v>
          </cell>
          <cell r="L5838" t="str">
            <v xml:space="preserve"> Dorylaimia</v>
          </cell>
          <cell r="M5838" t="str">
            <v>Trichinellida</v>
          </cell>
          <cell r="N5838" t="str">
            <v xml:space="preserve"> Trichinellidae</v>
          </cell>
          <cell r="O5838" t="str">
            <v xml:space="preserve"> Trichinella.</v>
          </cell>
        </row>
        <row r="5839">
          <cell r="B5839" t="str">
            <v>A0A0V0VZ68</v>
          </cell>
          <cell r="C5839" t="str">
            <v xml:space="preserve"> Trichinella sp. T9.</v>
          </cell>
          <cell r="E5839" t="str">
            <v xml:space="preserve"> NCBI_TaxID=181606 {ECO:0000313|EMBL:KRX68467.1, ECO:0000313|Proteomes:UP000054681};</v>
          </cell>
          <cell r="G5839" t="str">
            <v>Eukaryota</v>
          </cell>
          <cell r="H5839" t="str">
            <v xml:space="preserve"> Metazoa</v>
          </cell>
          <cell r="I5839" t="str">
            <v xml:space="preserve"> Ecdysozoa</v>
          </cell>
          <cell r="J5839" t="str">
            <v xml:space="preserve"> Nematoda</v>
          </cell>
          <cell r="K5839" t="str">
            <v xml:space="preserve"> Enoplea</v>
          </cell>
          <cell r="L5839" t="str">
            <v xml:space="preserve"> Dorylaimia</v>
          </cell>
          <cell r="M5839" t="str">
            <v>Trichinellida</v>
          </cell>
          <cell r="N5839" t="str">
            <v xml:space="preserve"> Trichinellidae</v>
          </cell>
          <cell r="O5839" t="str">
            <v xml:space="preserve"> Trichinella.</v>
          </cell>
        </row>
        <row r="5840">
          <cell r="B5840" t="str">
            <v>A0A0V0WEH5</v>
          </cell>
          <cell r="C5840" t="str">
            <v xml:space="preserve"> Trichinella sp. T6.</v>
          </cell>
          <cell r="E5840" t="str">
            <v xml:space="preserve"> NCBI_TaxID=92179 {ECO:0000313|EMBL:KRX74276.1, ECO:0000313|Proteomes:UP000054673};</v>
          </cell>
          <cell r="G5840" t="str">
            <v>Eukaryota</v>
          </cell>
          <cell r="H5840" t="str">
            <v xml:space="preserve"> Metazoa</v>
          </cell>
          <cell r="I5840" t="str">
            <v xml:space="preserve"> Ecdysozoa</v>
          </cell>
          <cell r="J5840" t="str">
            <v xml:space="preserve"> Nematoda</v>
          </cell>
          <cell r="K5840" t="str">
            <v xml:space="preserve"> Enoplea</v>
          </cell>
          <cell r="L5840" t="str">
            <v xml:space="preserve"> Dorylaimia</v>
          </cell>
          <cell r="M5840" t="str">
            <v>Trichinellida</v>
          </cell>
          <cell r="N5840" t="str">
            <v xml:space="preserve"> Trichinellidae</v>
          </cell>
          <cell r="O5840" t="str">
            <v xml:space="preserve"> Trichinella.</v>
          </cell>
        </row>
        <row r="5841">
          <cell r="B5841" t="str">
            <v>A0A0V0WGH1</v>
          </cell>
          <cell r="C5841" t="str">
            <v xml:space="preserve"> Trichinella sp. T6.</v>
          </cell>
          <cell r="E5841" t="str">
            <v xml:space="preserve"> NCBI_TaxID=92179 {ECO:0000313|EMBL:KRX74275.1, ECO:0000313|Proteomes:UP000054673};</v>
          </cell>
          <cell r="G5841" t="str">
            <v>Eukaryota</v>
          </cell>
          <cell r="H5841" t="str">
            <v xml:space="preserve"> Metazoa</v>
          </cell>
          <cell r="I5841" t="str">
            <v xml:space="preserve"> Ecdysozoa</v>
          </cell>
          <cell r="J5841" t="str">
            <v xml:space="preserve"> Nematoda</v>
          </cell>
          <cell r="K5841" t="str">
            <v xml:space="preserve"> Enoplea</v>
          </cell>
          <cell r="L5841" t="str">
            <v xml:space="preserve"> Dorylaimia</v>
          </cell>
          <cell r="M5841" t="str">
            <v>Trichinellida</v>
          </cell>
          <cell r="N5841" t="str">
            <v xml:space="preserve"> Trichinellidae</v>
          </cell>
          <cell r="O5841" t="str">
            <v xml:space="preserve"> Trichinella.</v>
          </cell>
        </row>
        <row r="5842">
          <cell r="B5842" t="str">
            <v>A0A0V0X3Q8</v>
          </cell>
          <cell r="C5842" t="str">
            <v xml:space="preserve"> Trichinella sp. T6.</v>
          </cell>
          <cell r="E5842" t="str">
            <v xml:space="preserve"> NCBI_TaxID=92179 {ECO:0000313|EMBL:KRX82666.1, ECO:0000313|Proteomes:UP000054673};</v>
          </cell>
          <cell r="G5842" t="str">
            <v>Eukaryota</v>
          </cell>
          <cell r="H5842" t="str">
            <v xml:space="preserve"> Metazoa</v>
          </cell>
          <cell r="I5842" t="str">
            <v xml:space="preserve"> Ecdysozoa</v>
          </cell>
          <cell r="J5842" t="str">
            <v xml:space="preserve"> Nematoda</v>
          </cell>
          <cell r="K5842" t="str">
            <v xml:space="preserve"> Enoplea</v>
          </cell>
          <cell r="L5842" t="str">
            <v xml:space="preserve"> Dorylaimia</v>
          </cell>
          <cell r="M5842" t="str">
            <v>Trichinellida</v>
          </cell>
          <cell r="N5842" t="str">
            <v xml:space="preserve"> Trichinellidae</v>
          </cell>
          <cell r="O5842" t="str">
            <v xml:space="preserve"> Trichinella.</v>
          </cell>
        </row>
        <row r="5843">
          <cell r="B5843" t="str">
            <v>A0A0V0X3V8</v>
          </cell>
          <cell r="C5843" t="str">
            <v xml:space="preserve"> Trichinella sp. T6.</v>
          </cell>
          <cell r="E5843" t="str">
            <v xml:space="preserve"> NCBI_TaxID=92179 {ECO:0000313|EMBL:KRX82665.1, ECO:0000313|Proteomes:UP000054673};</v>
          </cell>
          <cell r="G5843" t="str">
            <v>Eukaryota</v>
          </cell>
          <cell r="H5843" t="str">
            <v xml:space="preserve"> Metazoa</v>
          </cell>
          <cell r="I5843" t="str">
            <v xml:space="preserve"> Ecdysozoa</v>
          </cell>
          <cell r="J5843" t="str">
            <v xml:space="preserve"> Nematoda</v>
          </cell>
          <cell r="K5843" t="str">
            <v xml:space="preserve"> Enoplea</v>
          </cell>
          <cell r="L5843" t="str">
            <v xml:space="preserve"> Dorylaimia</v>
          </cell>
          <cell r="M5843" t="str">
            <v>Trichinellida</v>
          </cell>
          <cell r="N5843" t="str">
            <v xml:space="preserve"> Trichinellidae</v>
          </cell>
          <cell r="O5843" t="str">
            <v xml:space="preserve"> Trichinella.</v>
          </cell>
        </row>
        <row r="5844">
          <cell r="B5844" t="str">
            <v>A0A0V0XUH6</v>
          </cell>
          <cell r="C5844" t="str">
            <v xml:space="preserve"> Trichinella pseudospiralis (Parasitic roundworm).</v>
          </cell>
          <cell r="E5844" t="str">
            <v xml:space="preserve"> NCBI_TaxID=6337 {ECO:0000313|EMBL:KRX91458.1, ECO:0000313|Proteomes:UP000054815};</v>
          </cell>
          <cell r="G5844" t="str">
            <v>Eukaryota</v>
          </cell>
          <cell r="H5844" t="str">
            <v xml:space="preserve"> Metazoa</v>
          </cell>
          <cell r="I5844" t="str">
            <v xml:space="preserve"> Ecdysozoa</v>
          </cell>
          <cell r="J5844" t="str">
            <v xml:space="preserve"> Nematoda</v>
          </cell>
          <cell r="K5844" t="str">
            <v xml:space="preserve"> Enoplea</v>
          </cell>
          <cell r="L5844" t="str">
            <v xml:space="preserve"> Dorylaimia</v>
          </cell>
          <cell r="M5844" t="str">
            <v>Trichinellida</v>
          </cell>
          <cell r="N5844" t="str">
            <v xml:space="preserve"> Trichinellidae</v>
          </cell>
          <cell r="O5844" t="str">
            <v xml:space="preserve"> Trichinella.</v>
          </cell>
        </row>
        <row r="5845">
          <cell r="B5845" t="str">
            <v>A0A0V0YHV1</v>
          </cell>
          <cell r="C5845" t="str">
            <v xml:space="preserve"> Trichinella pseudospiralis (Parasitic roundworm).</v>
          </cell>
          <cell r="E5845" t="str">
            <v xml:space="preserve"> NCBI_TaxID=6337 {ECO:0000313|EMBL:KRX99786.1, ECO:0000313|Proteomes:UP000054815};</v>
          </cell>
          <cell r="G5845" t="str">
            <v>Eukaryota</v>
          </cell>
          <cell r="H5845" t="str">
            <v xml:space="preserve"> Metazoa</v>
          </cell>
          <cell r="I5845" t="str">
            <v xml:space="preserve"> Ecdysozoa</v>
          </cell>
          <cell r="J5845" t="str">
            <v xml:space="preserve"> Nematoda</v>
          </cell>
          <cell r="K5845" t="str">
            <v xml:space="preserve"> Enoplea</v>
          </cell>
          <cell r="L5845" t="str">
            <v xml:space="preserve"> Dorylaimia</v>
          </cell>
          <cell r="M5845" t="str">
            <v>Trichinellida</v>
          </cell>
          <cell r="N5845" t="str">
            <v xml:space="preserve"> Trichinellidae</v>
          </cell>
          <cell r="O5845" t="str">
            <v xml:space="preserve"> Trichinella.</v>
          </cell>
        </row>
        <row r="5846">
          <cell r="B5846" t="str">
            <v>A0A0V0ZTR2</v>
          </cell>
          <cell r="C5846" t="str">
            <v xml:space="preserve"> Trichinella patagoniensis.</v>
          </cell>
          <cell r="E5846" t="str">
            <v xml:space="preserve"> NCBI_TaxID=990121 {ECO:0000313|EMBL:KRY15871.1, ECO:0000313|Proteomes:UP000054783};</v>
          </cell>
          <cell r="G5846" t="str">
            <v>Eukaryota</v>
          </cell>
          <cell r="H5846" t="str">
            <v xml:space="preserve"> Metazoa</v>
          </cell>
          <cell r="I5846" t="str">
            <v xml:space="preserve"> Ecdysozoa</v>
          </cell>
          <cell r="J5846" t="str">
            <v xml:space="preserve"> Nematoda</v>
          </cell>
          <cell r="K5846" t="str">
            <v xml:space="preserve"> Enoplea</v>
          </cell>
          <cell r="L5846" t="str">
            <v xml:space="preserve"> Dorylaimia</v>
          </cell>
          <cell r="M5846" t="str">
            <v>Trichinellida</v>
          </cell>
          <cell r="N5846" t="str">
            <v xml:space="preserve"> Trichinellidae</v>
          </cell>
          <cell r="O5846" t="str">
            <v xml:space="preserve"> Trichinella.</v>
          </cell>
        </row>
        <row r="5847">
          <cell r="B5847" t="str">
            <v>A0A0V0ZU78</v>
          </cell>
          <cell r="C5847" t="str">
            <v xml:space="preserve"> Trichinella patagoniensis.</v>
          </cell>
          <cell r="E5847" t="str">
            <v xml:space="preserve"> NCBI_TaxID=990121 {ECO:0000313|EMBL:KRY16304.1, ECO:0000313|Proteomes:UP000054783};</v>
          </cell>
          <cell r="G5847" t="str">
            <v>Eukaryota</v>
          </cell>
          <cell r="H5847" t="str">
            <v xml:space="preserve"> Metazoa</v>
          </cell>
          <cell r="I5847" t="str">
            <v xml:space="preserve"> Ecdysozoa</v>
          </cell>
          <cell r="J5847" t="str">
            <v xml:space="preserve"> Nematoda</v>
          </cell>
          <cell r="K5847" t="str">
            <v xml:space="preserve"> Enoplea</v>
          </cell>
          <cell r="L5847" t="str">
            <v xml:space="preserve"> Dorylaimia</v>
          </cell>
          <cell r="M5847" t="str">
            <v>Trichinellida</v>
          </cell>
          <cell r="N5847" t="str">
            <v xml:space="preserve"> Trichinellidae</v>
          </cell>
          <cell r="O5847" t="str">
            <v xml:space="preserve"> Trichinella.</v>
          </cell>
        </row>
        <row r="5848">
          <cell r="B5848" t="str">
            <v>A0A0V0ZUL8</v>
          </cell>
          <cell r="C5848" t="str">
            <v xml:space="preserve"> Trichinella patagoniensis.</v>
          </cell>
          <cell r="E5848" t="str">
            <v xml:space="preserve"> NCBI_TaxID=990121 {ECO:0000313|EMBL:KRY15870.1, ECO:0000313|Proteomes:UP000054783};</v>
          </cell>
          <cell r="G5848" t="str">
            <v>Eukaryota</v>
          </cell>
          <cell r="H5848" t="str">
            <v xml:space="preserve"> Metazoa</v>
          </cell>
          <cell r="I5848" t="str">
            <v xml:space="preserve"> Ecdysozoa</v>
          </cell>
          <cell r="J5848" t="str">
            <v xml:space="preserve"> Nematoda</v>
          </cell>
          <cell r="K5848" t="str">
            <v xml:space="preserve"> Enoplea</v>
          </cell>
          <cell r="L5848" t="str">
            <v xml:space="preserve"> Dorylaimia</v>
          </cell>
          <cell r="M5848" t="str">
            <v>Trichinellida</v>
          </cell>
          <cell r="N5848" t="str">
            <v xml:space="preserve"> Trichinellidae</v>
          </cell>
          <cell r="O5848" t="str">
            <v xml:space="preserve"> Trichinella.</v>
          </cell>
        </row>
        <row r="5849">
          <cell r="B5849" t="str">
            <v>A0A0V0ZUY0</v>
          </cell>
          <cell r="C5849" t="str">
            <v xml:space="preserve"> Trichinella patagoniensis.</v>
          </cell>
          <cell r="E5849" t="str">
            <v xml:space="preserve"> NCBI_TaxID=990121 {ECO:0000313|EMBL:KRY16303.1, ECO:0000313|Proteomes:UP000054783};</v>
          </cell>
          <cell r="G5849" t="str">
            <v>Eukaryota</v>
          </cell>
          <cell r="H5849" t="str">
            <v xml:space="preserve"> Metazoa</v>
          </cell>
          <cell r="I5849" t="str">
            <v xml:space="preserve"> Ecdysozoa</v>
          </cell>
          <cell r="J5849" t="str">
            <v xml:space="preserve"> Nematoda</v>
          </cell>
          <cell r="K5849" t="str">
            <v xml:space="preserve"> Enoplea</v>
          </cell>
          <cell r="L5849" t="str">
            <v xml:space="preserve"> Dorylaimia</v>
          </cell>
          <cell r="M5849" t="str">
            <v>Trichinellida</v>
          </cell>
          <cell r="N5849" t="str">
            <v xml:space="preserve"> Trichinellidae</v>
          </cell>
          <cell r="O5849" t="str">
            <v xml:space="preserve"> Trichinella.</v>
          </cell>
        </row>
        <row r="5850">
          <cell r="B5850" t="str">
            <v>A0A0V1CYA8</v>
          </cell>
          <cell r="C5850" t="str">
            <v xml:space="preserve"> Trichinella britovi (Parasitic roundworm).</v>
          </cell>
          <cell r="E5850" t="str">
            <v xml:space="preserve"> NCBI_TaxID=45882 {ECO:0000313|EMBL:KRY54225.1, ECO:0000313|Proteomes:UP000054653};</v>
          </cell>
          <cell r="G5850" t="str">
            <v>Eukaryota</v>
          </cell>
          <cell r="H5850" t="str">
            <v xml:space="preserve"> Metazoa</v>
          </cell>
          <cell r="I5850" t="str">
            <v xml:space="preserve"> Ecdysozoa</v>
          </cell>
          <cell r="J5850" t="str">
            <v xml:space="preserve"> Nematoda</v>
          </cell>
          <cell r="K5850" t="str">
            <v xml:space="preserve"> Enoplea</v>
          </cell>
          <cell r="L5850" t="str">
            <v xml:space="preserve"> Dorylaimia</v>
          </cell>
          <cell r="M5850" t="str">
            <v>Trichinellida</v>
          </cell>
          <cell r="N5850" t="str">
            <v xml:space="preserve"> Trichinellidae</v>
          </cell>
          <cell r="O5850" t="str">
            <v xml:space="preserve"> Trichinella.</v>
          </cell>
        </row>
        <row r="5851">
          <cell r="B5851" t="str">
            <v>A0A0V1CYF6</v>
          </cell>
          <cell r="C5851" t="str">
            <v xml:space="preserve"> Trichinella britovi (Parasitic roundworm).</v>
          </cell>
          <cell r="E5851" t="str">
            <v xml:space="preserve"> NCBI_TaxID=45882 {ECO:0000313|EMBL:KRY54226.1, ECO:0000313|Proteomes:UP000054653};</v>
          </cell>
          <cell r="G5851" t="str">
            <v>Eukaryota</v>
          </cell>
          <cell r="H5851" t="str">
            <v xml:space="preserve"> Metazoa</v>
          </cell>
          <cell r="I5851" t="str">
            <v xml:space="preserve"> Ecdysozoa</v>
          </cell>
          <cell r="J5851" t="str">
            <v xml:space="preserve"> Nematoda</v>
          </cell>
          <cell r="K5851" t="str">
            <v xml:space="preserve"> Enoplea</v>
          </cell>
          <cell r="L5851" t="str">
            <v xml:space="preserve"> Dorylaimia</v>
          </cell>
          <cell r="M5851" t="str">
            <v>Trichinellida</v>
          </cell>
          <cell r="N5851" t="str">
            <v xml:space="preserve"> Trichinellidae</v>
          </cell>
          <cell r="O5851" t="str">
            <v xml:space="preserve"> Trichinella.</v>
          </cell>
        </row>
        <row r="5852">
          <cell r="B5852" t="str">
            <v>A0A0V1DHJ1</v>
          </cell>
          <cell r="C5852" t="str">
            <v xml:space="preserve"> Trichinella britovi (Parasitic roundworm).</v>
          </cell>
          <cell r="E5852" t="str">
            <v xml:space="preserve"> NCBI_TaxID=45882 {ECO:0000313|EMBL:KRY60949.1, ECO:0000313|Proteomes:UP000054653};</v>
          </cell>
          <cell r="G5852" t="str">
            <v>Eukaryota</v>
          </cell>
          <cell r="H5852" t="str">
            <v xml:space="preserve"> Metazoa</v>
          </cell>
          <cell r="I5852" t="str">
            <v xml:space="preserve"> Ecdysozoa</v>
          </cell>
          <cell r="J5852" t="str">
            <v xml:space="preserve"> Nematoda</v>
          </cell>
          <cell r="K5852" t="str">
            <v xml:space="preserve"> Enoplea</v>
          </cell>
          <cell r="L5852" t="str">
            <v xml:space="preserve"> Dorylaimia</v>
          </cell>
          <cell r="M5852" t="str">
            <v>Trichinellida</v>
          </cell>
          <cell r="N5852" t="str">
            <v xml:space="preserve"> Trichinellidae</v>
          </cell>
          <cell r="O5852" t="str">
            <v xml:space="preserve"> Trichinella.</v>
          </cell>
        </row>
        <row r="5853">
          <cell r="B5853" t="str">
            <v>A0A0V1DHY2</v>
          </cell>
          <cell r="C5853" t="str">
            <v xml:space="preserve"> Trichinella britovi (Parasitic roundworm).</v>
          </cell>
          <cell r="E5853" t="str">
            <v xml:space="preserve"> NCBI_TaxID=45882 {ECO:0000313|EMBL:KRY60950.1, ECO:0000313|Proteomes:UP000054653};</v>
          </cell>
          <cell r="G5853" t="str">
            <v>Eukaryota</v>
          </cell>
          <cell r="H5853" t="str">
            <v xml:space="preserve"> Metazoa</v>
          </cell>
          <cell r="I5853" t="str">
            <v xml:space="preserve"> Ecdysozoa</v>
          </cell>
          <cell r="J5853" t="str">
            <v xml:space="preserve"> Nematoda</v>
          </cell>
          <cell r="K5853" t="str">
            <v xml:space="preserve"> Enoplea</v>
          </cell>
          <cell r="L5853" t="str">
            <v xml:space="preserve"> Dorylaimia</v>
          </cell>
          <cell r="M5853" t="str">
            <v>Trichinellida</v>
          </cell>
          <cell r="N5853" t="str">
            <v xml:space="preserve"> Trichinellidae</v>
          </cell>
          <cell r="O5853" t="str">
            <v xml:space="preserve"> Trichinella.</v>
          </cell>
        </row>
        <row r="5854">
          <cell r="B5854" t="str">
            <v>A0A0V1FBI6</v>
          </cell>
          <cell r="C5854" t="str">
            <v xml:space="preserve"> Trichinella pseudospiralis (Parasitic roundworm).</v>
          </cell>
          <cell r="E5854" t="str">
            <v xml:space="preserve"> NCBI_TaxID=6337 {ECO:0000313|EMBL:KRY83151.1, ECO:0000313|Proteomes:UP000054995};</v>
          </cell>
          <cell r="G5854" t="str">
            <v>Eukaryota</v>
          </cell>
          <cell r="H5854" t="str">
            <v xml:space="preserve"> Metazoa</v>
          </cell>
          <cell r="I5854" t="str">
            <v xml:space="preserve"> Ecdysozoa</v>
          </cell>
          <cell r="J5854" t="str">
            <v xml:space="preserve"> Nematoda</v>
          </cell>
          <cell r="K5854" t="str">
            <v xml:space="preserve"> Enoplea</v>
          </cell>
          <cell r="L5854" t="str">
            <v xml:space="preserve"> Dorylaimia</v>
          </cell>
          <cell r="M5854" t="str">
            <v>Trichinellida</v>
          </cell>
          <cell r="N5854" t="str">
            <v xml:space="preserve"> Trichinellidae</v>
          </cell>
          <cell r="O5854" t="str">
            <v xml:space="preserve"> Trichinella.</v>
          </cell>
        </row>
        <row r="5855">
          <cell r="B5855" t="str">
            <v>A0A0V1H6J6</v>
          </cell>
          <cell r="C5855" t="str">
            <v xml:space="preserve"> Trichinella zimbabwensis.</v>
          </cell>
          <cell r="E5855" t="str">
            <v xml:space="preserve"> NCBI_TaxID=268475 {ECO:0000313|EMBL:KRZ06424.1, ECO:0000313|Proteomes:UP000055024};</v>
          </cell>
          <cell r="G5855" t="str">
            <v>Eukaryota</v>
          </cell>
          <cell r="H5855" t="str">
            <v xml:space="preserve"> Metazoa</v>
          </cell>
          <cell r="I5855" t="str">
            <v xml:space="preserve"> Ecdysozoa</v>
          </cell>
          <cell r="J5855" t="str">
            <v xml:space="preserve"> Nematoda</v>
          </cell>
          <cell r="K5855" t="str">
            <v xml:space="preserve"> Enoplea</v>
          </cell>
          <cell r="L5855" t="str">
            <v xml:space="preserve"> Dorylaimia</v>
          </cell>
          <cell r="M5855" t="str">
            <v>Trichinellida</v>
          </cell>
          <cell r="N5855" t="str">
            <v xml:space="preserve"> Trichinellidae</v>
          </cell>
          <cell r="O5855" t="str">
            <v xml:space="preserve"> Trichinella.</v>
          </cell>
        </row>
        <row r="5856">
          <cell r="B5856" t="str">
            <v>A0A0V1I850</v>
          </cell>
          <cell r="C5856" t="str">
            <v xml:space="preserve"> Trichinella zimbabwensis.</v>
          </cell>
          <cell r="E5856" t="str">
            <v xml:space="preserve"> NCBI_TaxID=268475 {ECO:0000313|EMBL:KRZ19033.1, ECO:0000313|Proteomes:UP000055024};</v>
          </cell>
          <cell r="G5856" t="str">
            <v>Eukaryota</v>
          </cell>
          <cell r="H5856" t="str">
            <v xml:space="preserve"> Metazoa</v>
          </cell>
          <cell r="I5856" t="str">
            <v xml:space="preserve"> Ecdysozoa</v>
          </cell>
          <cell r="J5856" t="str">
            <v xml:space="preserve"> Nematoda</v>
          </cell>
          <cell r="K5856" t="str">
            <v xml:space="preserve"> Enoplea</v>
          </cell>
          <cell r="L5856" t="str">
            <v xml:space="preserve"> Dorylaimia</v>
          </cell>
          <cell r="M5856" t="str">
            <v>Trichinellida</v>
          </cell>
          <cell r="N5856" t="str">
            <v xml:space="preserve"> Trichinellidae</v>
          </cell>
          <cell r="O5856" t="str">
            <v xml:space="preserve"> Trichinella.</v>
          </cell>
        </row>
        <row r="5857">
          <cell r="B5857" t="str">
            <v>A0A0V1I860</v>
          </cell>
          <cell r="C5857" t="str">
            <v xml:space="preserve"> Trichinella zimbabwensis.</v>
          </cell>
          <cell r="E5857" t="str">
            <v xml:space="preserve"> NCBI_TaxID=268475 {ECO:0000313|EMBL:KRZ19034.1, ECO:0000313|Proteomes:UP000055024};</v>
          </cell>
          <cell r="G5857" t="str">
            <v>Eukaryota</v>
          </cell>
          <cell r="H5857" t="str">
            <v xml:space="preserve"> Metazoa</v>
          </cell>
          <cell r="I5857" t="str">
            <v xml:space="preserve"> Ecdysozoa</v>
          </cell>
          <cell r="J5857" t="str">
            <v xml:space="preserve"> Nematoda</v>
          </cell>
          <cell r="K5857" t="str">
            <v xml:space="preserve"> Enoplea</v>
          </cell>
          <cell r="L5857" t="str">
            <v xml:space="preserve"> Dorylaimia</v>
          </cell>
          <cell r="M5857" t="str">
            <v>Trichinellida</v>
          </cell>
          <cell r="N5857" t="str">
            <v xml:space="preserve"> Trichinellidae</v>
          </cell>
          <cell r="O5857" t="str">
            <v xml:space="preserve"> Trichinella.</v>
          </cell>
        </row>
        <row r="5858">
          <cell r="B5858" t="str">
            <v>A0A0V1KWF5</v>
          </cell>
          <cell r="C5858" t="str">
            <v xml:space="preserve"> Trichinella nativa.</v>
          </cell>
          <cell r="E5858" t="str">
            <v xml:space="preserve"> NCBI_TaxID=6335 {ECO:0000313|EMBL:KRZ51664.1, ECO:0000313|Proteomes:UP000054721};</v>
          </cell>
          <cell r="G5858" t="str">
            <v>Eukaryota</v>
          </cell>
          <cell r="H5858" t="str">
            <v xml:space="preserve"> Metazoa</v>
          </cell>
          <cell r="I5858" t="str">
            <v xml:space="preserve"> Ecdysozoa</v>
          </cell>
          <cell r="J5858" t="str">
            <v xml:space="preserve"> Nematoda</v>
          </cell>
          <cell r="K5858" t="str">
            <v xml:space="preserve"> Enoplea</v>
          </cell>
          <cell r="L5858" t="str">
            <v xml:space="preserve"> Dorylaimia</v>
          </cell>
          <cell r="M5858" t="str">
            <v>Trichinellida</v>
          </cell>
          <cell r="N5858" t="str">
            <v xml:space="preserve"> Trichinellidae</v>
          </cell>
          <cell r="O5858" t="str">
            <v xml:space="preserve"> Trichinella.</v>
          </cell>
        </row>
        <row r="5859">
          <cell r="B5859" t="str">
            <v>A0A0V1L0H9</v>
          </cell>
          <cell r="C5859" t="str">
            <v xml:space="preserve"> Trichinella nativa.</v>
          </cell>
          <cell r="E5859" t="str">
            <v xml:space="preserve"> NCBI_TaxID=6335 {ECO:0000313|EMBL:KRZ53082.1, ECO:0000313|Proteomes:UP000054721};</v>
          </cell>
          <cell r="G5859" t="str">
            <v>Eukaryota</v>
          </cell>
          <cell r="H5859" t="str">
            <v xml:space="preserve"> Metazoa</v>
          </cell>
          <cell r="I5859" t="str">
            <v xml:space="preserve"> Ecdysozoa</v>
          </cell>
          <cell r="J5859" t="str">
            <v xml:space="preserve"> Nematoda</v>
          </cell>
          <cell r="K5859" t="str">
            <v xml:space="preserve"> Enoplea</v>
          </cell>
          <cell r="L5859" t="str">
            <v xml:space="preserve"> Dorylaimia</v>
          </cell>
          <cell r="M5859" t="str">
            <v>Trichinellida</v>
          </cell>
          <cell r="N5859" t="str">
            <v xml:space="preserve"> Trichinellidae</v>
          </cell>
          <cell r="O5859" t="str">
            <v xml:space="preserve"> Trichinella.</v>
          </cell>
        </row>
        <row r="5860">
          <cell r="B5860" t="str">
            <v>A0A0V1L0I6</v>
          </cell>
          <cell r="C5860" t="str">
            <v xml:space="preserve"> Trichinella nativa.</v>
          </cell>
          <cell r="E5860" t="str">
            <v xml:space="preserve"> NCBI_TaxID=6335 {ECO:0000313|EMBL:KRZ53081.1, ECO:0000313|Proteomes:UP000054721};</v>
          </cell>
          <cell r="G5860" t="str">
            <v>Eukaryota</v>
          </cell>
          <cell r="H5860" t="str">
            <v xml:space="preserve"> Metazoa</v>
          </cell>
          <cell r="I5860" t="str">
            <v xml:space="preserve"> Ecdysozoa</v>
          </cell>
          <cell r="J5860" t="str">
            <v xml:space="preserve"> Nematoda</v>
          </cell>
          <cell r="K5860" t="str">
            <v xml:space="preserve"> Enoplea</v>
          </cell>
          <cell r="L5860" t="str">
            <v xml:space="preserve"> Dorylaimia</v>
          </cell>
          <cell r="M5860" t="str">
            <v>Trichinellida</v>
          </cell>
          <cell r="N5860" t="str">
            <v xml:space="preserve"> Trichinellidae</v>
          </cell>
          <cell r="O5860" t="str">
            <v xml:space="preserve"> Trichinella.</v>
          </cell>
        </row>
        <row r="5861">
          <cell r="B5861" t="str">
            <v>A0A0V1M8S9</v>
          </cell>
          <cell r="C5861" t="str">
            <v xml:space="preserve"> Trichinella papuae.</v>
          </cell>
          <cell r="E5861" t="str">
            <v xml:space="preserve"> NCBI_TaxID=268474 {ECO:0000313|EMBL:KRZ68044.1, ECO:0000313|Proteomes:UP000054843};</v>
          </cell>
          <cell r="G5861" t="str">
            <v>Eukaryota</v>
          </cell>
          <cell r="H5861" t="str">
            <v xml:space="preserve"> Metazoa</v>
          </cell>
          <cell r="I5861" t="str">
            <v xml:space="preserve"> Ecdysozoa</v>
          </cell>
          <cell r="J5861" t="str">
            <v xml:space="preserve"> Nematoda</v>
          </cell>
          <cell r="K5861" t="str">
            <v xml:space="preserve"> Enoplea</v>
          </cell>
          <cell r="L5861" t="str">
            <v xml:space="preserve"> Dorylaimia</v>
          </cell>
          <cell r="M5861" t="str">
            <v>Trichinellida</v>
          </cell>
          <cell r="N5861" t="str">
            <v xml:space="preserve"> Trichinellidae</v>
          </cell>
          <cell r="O5861" t="str">
            <v xml:space="preserve"> Trichinella.</v>
          </cell>
        </row>
        <row r="5862">
          <cell r="B5862" t="str">
            <v>A0A0V1MJV3</v>
          </cell>
          <cell r="C5862" t="str">
            <v xml:space="preserve"> Trichinella papuae.</v>
          </cell>
          <cell r="E5862" t="str">
            <v xml:space="preserve"> NCBI_TaxID=268474 {ECO:0000313|EMBL:KRZ71941.1, ECO:0000313|Proteomes:UP000054843};</v>
          </cell>
          <cell r="G5862" t="str">
            <v>Eukaryota</v>
          </cell>
          <cell r="H5862" t="str">
            <v xml:space="preserve"> Metazoa</v>
          </cell>
          <cell r="I5862" t="str">
            <v xml:space="preserve"> Ecdysozoa</v>
          </cell>
          <cell r="J5862" t="str">
            <v xml:space="preserve"> Nematoda</v>
          </cell>
          <cell r="K5862" t="str">
            <v xml:space="preserve"> Enoplea</v>
          </cell>
          <cell r="L5862" t="str">
            <v xml:space="preserve"> Dorylaimia</v>
          </cell>
          <cell r="M5862" t="str">
            <v>Trichinellida</v>
          </cell>
          <cell r="N5862" t="str">
            <v xml:space="preserve"> Trichinellidae</v>
          </cell>
          <cell r="O5862" t="str">
            <v xml:space="preserve"> Trichinella.</v>
          </cell>
        </row>
        <row r="5863">
          <cell r="B5863" t="str">
            <v>A0A0V1P4R9</v>
          </cell>
          <cell r="C5863" t="str">
            <v xml:space="preserve"> Trichinella sp. T8.</v>
          </cell>
          <cell r="E5863" t="str">
            <v xml:space="preserve"> NCBI_TaxID=92180 {ECO:0000313|EMBL:KRZ91176.1, ECO:0000313|Proteomes:UP000054924};</v>
          </cell>
          <cell r="G5863" t="str">
            <v>Eukaryota</v>
          </cell>
          <cell r="H5863" t="str">
            <v xml:space="preserve"> Metazoa</v>
          </cell>
          <cell r="I5863" t="str">
            <v xml:space="preserve"> Ecdysozoa</v>
          </cell>
          <cell r="J5863" t="str">
            <v xml:space="preserve"> Nematoda</v>
          </cell>
          <cell r="K5863" t="str">
            <v xml:space="preserve"> Enoplea</v>
          </cell>
          <cell r="L5863" t="str">
            <v xml:space="preserve"> Dorylaimia</v>
          </cell>
          <cell r="M5863" t="str">
            <v>Trichinellida</v>
          </cell>
          <cell r="N5863" t="str">
            <v xml:space="preserve"> Trichinellidae</v>
          </cell>
          <cell r="O5863" t="str">
            <v xml:space="preserve"> Trichinella.</v>
          </cell>
        </row>
        <row r="5864">
          <cell r="B5864" t="str">
            <v>A0A0V1P4T4</v>
          </cell>
          <cell r="C5864" t="str">
            <v xml:space="preserve"> Trichinella sp. T8.</v>
          </cell>
          <cell r="E5864" t="str">
            <v xml:space="preserve"> NCBI_TaxID=92180 {ECO:0000313|EMBL:KRZ91175.1, ECO:0000313|Proteomes:UP000054924};</v>
          </cell>
          <cell r="G5864" t="str">
            <v>Eukaryota</v>
          </cell>
          <cell r="H5864" t="str">
            <v xml:space="preserve"> Metazoa</v>
          </cell>
          <cell r="I5864" t="str">
            <v xml:space="preserve"> Ecdysozoa</v>
          </cell>
          <cell r="J5864" t="str">
            <v xml:space="preserve"> Nematoda</v>
          </cell>
          <cell r="K5864" t="str">
            <v xml:space="preserve"> Enoplea</v>
          </cell>
          <cell r="L5864" t="str">
            <v xml:space="preserve"> Dorylaimia</v>
          </cell>
          <cell r="M5864" t="str">
            <v>Trichinellida</v>
          </cell>
          <cell r="N5864" t="str">
            <v xml:space="preserve"> Trichinellidae</v>
          </cell>
          <cell r="O5864" t="str">
            <v xml:space="preserve"> Trichinella.</v>
          </cell>
        </row>
        <row r="5865">
          <cell r="B5865" t="str">
            <v>A0A0V1PJ99</v>
          </cell>
          <cell r="C5865" t="str">
            <v xml:space="preserve"> Trichinella sp. T8.</v>
          </cell>
          <cell r="E5865" t="str">
            <v xml:space="preserve"> NCBI_TaxID=92180 {ECO:0000313|EMBL:KRZ96310.1, ECO:0000313|Proteomes:UP000054924};</v>
          </cell>
          <cell r="G5865" t="str">
            <v>Eukaryota</v>
          </cell>
          <cell r="H5865" t="str">
            <v xml:space="preserve"> Metazoa</v>
          </cell>
          <cell r="I5865" t="str">
            <v xml:space="preserve"> Ecdysozoa</v>
          </cell>
          <cell r="J5865" t="str">
            <v xml:space="preserve"> Nematoda</v>
          </cell>
          <cell r="K5865" t="str">
            <v xml:space="preserve"> Enoplea</v>
          </cell>
          <cell r="L5865" t="str">
            <v xml:space="preserve"> Dorylaimia</v>
          </cell>
          <cell r="M5865" t="str">
            <v>Trichinellida</v>
          </cell>
          <cell r="N5865" t="str">
            <v xml:space="preserve"> Trichinellidae</v>
          </cell>
          <cell r="O5865" t="str">
            <v xml:space="preserve"> Trichinella.</v>
          </cell>
        </row>
        <row r="5866">
          <cell r="B5866" t="str">
            <v>A0A0V1PJF6</v>
          </cell>
          <cell r="C5866" t="str">
            <v xml:space="preserve"> Trichinella sp. T8.</v>
          </cell>
          <cell r="E5866" t="str">
            <v xml:space="preserve"> NCBI_TaxID=92180 {ECO:0000313|EMBL:KRZ96309.1, ECO:0000313|Proteomes:UP000054924};</v>
          </cell>
          <cell r="G5866" t="str">
            <v>Eukaryota</v>
          </cell>
          <cell r="H5866" t="str">
            <v xml:space="preserve"> Metazoa</v>
          </cell>
          <cell r="I5866" t="str">
            <v xml:space="preserve"> Ecdysozoa</v>
          </cell>
          <cell r="J5866" t="str">
            <v xml:space="preserve"> Nematoda</v>
          </cell>
          <cell r="K5866" t="str">
            <v xml:space="preserve"> Enoplea</v>
          </cell>
          <cell r="L5866" t="str">
            <v xml:space="preserve"> Dorylaimia</v>
          </cell>
          <cell r="M5866" t="str">
            <v>Trichinellida</v>
          </cell>
          <cell r="N5866" t="str">
            <v xml:space="preserve"> Trichinellidae</v>
          </cell>
          <cell r="O5866" t="str">
            <v xml:space="preserve"> Trichinella.</v>
          </cell>
        </row>
        <row r="5867">
          <cell r="B5867" t="str">
            <v>A0A0W0F261</v>
          </cell>
          <cell r="C5867" t="str">
            <v xml:space="preserve"> Moniliophthora roreri.</v>
          </cell>
          <cell r="E5867" t="str">
            <v xml:space="preserve"> NCBI_TaxID=221103 {ECO:0000313|EMBL:KTB30360.1, ECO:0000313|Proteomes:UP000054988};</v>
          </cell>
          <cell r="G5867" t="str">
            <v>Eukaryota</v>
          </cell>
          <cell r="H5867" t="str">
            <v xml:space="preserve"> Fungi</v>
          </cell>
          <cell r="I5867" t="str">
            <v xml:space="preserve"> Dikarya</v>
          </cell>
          <cell r="J5867" t="str">
            <v xml:space="preserve"> Basidiomycota</v>
          </cell>
          <cell r="K5867" t="str">
            <v xml:space="preserve"> Agaricomycotina</v>
          </cell>
          <cell r="L5867" t="str">
            <v>Agaricomycetes</v>
          </cell>
          <cell r="M5867" t="str">
            <v xml:space="preserve"> Agaricomycetidae</v>
          </cell>
          <cell r="N5867" t="str">
            <v xml:space="preserve"> Agaricales</v>
          </cell>
          <cell r="O5867" t="str">
            <v xml:space="preserve"> Marasmiaceae</v>
          </cell>
          <cell r="P5867" t="str">
            <v>Moniliophthora.</v>
          </cell>
        </row>
        <row r="5868">
          <cell r="B5868" t="str">
            <v>A0A0W0F9C5</v>
          </cell>
          <cell r="C5868" t="str">
            <v xml:space="preserve"> Moniliophthora roreri.</v>
          </cell>
          <cell r="E5868" t="str">
            <v xml:space="preserve"> NCBI_TaxID=221103 {ECO:0000313|EMBL:KTB32865.1, ECO:0000313|Proteomes:UP000054988};</v>
          </cell>
          <cell r="G5868" t="str">
            <v>Eukaryota</v>
          </cell>
          <cell r="H5868" t="str">
            <v xml:space="preserve"> Fungi</v>
          </cell>
          <cell r="I5868" t="str">
            <v xml:space="preserve"> Dikarya</v>
          </cell>
          <cell r="J5868" t="str">
            <v xml:space="preserve"> Basidiomycota</v>
          </cell>
          <cell r="K5868" t="str">
            <v xml:space="preserve"> Agaricomycotina</v>
          </cell>
          <cell r="L5868" t="str">
            <v>Agaricomycetes</v>
          </cell>
          <cell r="M5868" t="str">
            <v xml:space="preserve"> Agaricomycetidae</v>
          </cell>
          <cell r="N5868" t="str">
            <v xml:space="preserve"> Agaricales</v>
          </cell>
          <cell r="O5868" t="str">
            <v xml:space="preserve"> Marasmiaceae</v>
          </cell>
          <cell r="P5868" t="str">
            <v>Moniliophthora.</v>
          </cell>
        </row>
        <row r="5869">
          <cell r="B5869" t="str">
            <v>A0A0W8B3J4</v>
          </cell>
          <cell r="C5869" t="str">
            <v xml:space="preserve"> Phytophthora nicotianae (Buckeye rot agent).</v>
          </cell>
          <cell r="E5869" t="str">
            <v xml:space="preserve"> NCBI_TaxID=4790 {ECO:0000313|EMBL:KUF66355.1, ECO:0000313|Proteomes:UP000052943};</v>
          </cell>
          <cell r="G5869" t="str">
            <v>Eukaryota</v>
          </cell>
          <cell r="H5869" t="str">
            <v xml:space="preserve"> Stramenopiles</v>
          </cell>
          <cell r="I5869" t="str">
            <v xml:space="preserve"> Oomycetes</v>
          </cell>
          <cell r="J5869" t="str">
            <v xml:space="preserve"> Peronosporales</v>
          </cell>
          <cell r="K5869" t="str">
            <v xml:space="preserve"> Phytophthora.</v>
          </cell>
        </row>
        <row r="5870">
          <cell r="B5870" t="str">
            <v>A0A0W8C4Q7</v>
          </cell>
          <cell r="C5870" t="str">
            <v xml:space="preserve"> Phytophthora nicotianae (Buckeye rot agent).</v>
          </cell>
          <cell r="E5870" t="str">
            <v xml:space="preserve"> NCBI_TaxID=4790 {ECO:0000313|EMBL:KUF79041.1, ECO:0000313|Proteomes:UP000052943};</v>
          </cell>
          <cell r="G5870" t="str">
            <v>Eukaryota</v>
          </cell>
          <cell r="H5870" t="str">
            <v xml:space="preserve"> Stramenopiles</v>
          </cell>
          <cell r="I5870" t="str">
            <v xml:space="preserve"> Oomycetes</v>
          </cell>
          <cell r="J5870" t="str">
            <v xml:space="preserve"> Peronosporales</v>
          </cell>
          <cell r="K5870" t="str">
            <v xml:space="preserve"> Phytophthora.</v>
          </cell>
        </row>
        <row r="5871">
          <cell r="B5871" t="str">
            <v>A0A0W8DJ27</v>
          </cell>
          <cell r="C5871" t="str">
            <v xml:space="preserve"> Phytophthora nicotianae (Buckeye rot agent).</v>
          </cell>
          <cell r="E5871" t="str">
            <v xml:space="preserve"> NCBI_TaxID=4790 {ECO:0000313|EMBL:KUF96188.1, ECO:0000313|Proteomes:UP000052943};</v>
          </cell>
          <cell r="G5871" t="str">
            <v>Eukaryota</v>
          </cell>
          <cell r="H5871" t="str">
            <v xml:space="preserve"> Stramenopiles</v>
          </cell>
          <cell r="I5871" t="str">
            <v xml:space="preserve"> Oomycetes</v>
          </cell>
          <cell r="J5871" t="str">
            <v xml:space="preserve"> Peronosporales</v>
          </cell>
          <cell r="K5871" t="str">
            <v xml:space="preserve"> Phytophthora.</v>
          </cell>
        </row>
        <row r="5872">
          <cell r="B5872" t="str">
            <v>A0A100I9Y4</v>
          </cell>
          <cell r="C5872" t="str">
            <v xml:space="preserve"> Aspergillus niger.</v>
          </cell>
          <cell r="E5872" t="str">
            <v xml:space="preserve"> NCBI_TaxID=5061 {ECO:0000313|EMBL:GAQ37378.1, ECO:0000313|Proteomes:UP000068243};</v>
          </cell>
          <cell r="G5872" t="str">
            <v>Eukaryota</v>
          </cell>
          <cell r="H5872" t="str">
            <v xml:space="preserve"> Fungi</v>
          </cell>
          <cell r="I5872" t="str">
            <v xml:space="preserve"> Dikarya</v>
          </cell>
          <cell r="J5872" t="str">
            <v xml:space="preserve"> Ascomycota</v>
          </cell>
          <cell r="K5872" t="str">
            <v xml:space="preserve"> Pezizomycotina</v>
          </cell>
          <cell r="L5872" t="str">
            <v xml:space="preserve"> Eurotiomycetes</v>
          </cell>
          <cell r="M5872" t="str">
            <v>Eurotiomycetidae</v>
          </cell>
          <cell r="N5872" t="str">
            <v xml:space="preserve"> Eurotiales</v>
          </cell>
          <cell r="O5872" t="str">
            <v xml:space="preserve"> Aspergillaceae</v>
          </cell>
          <cell r="P5872" t="str">
            <v xml:space="preserve"> Aspergillus.</v>
          </cell>
        </row>
        <row r="5873">
          <cell r="B5873" t="str">
            <v>A0A101MA10</v>
          </cell>
          <cell r="C5873" t="str">
            <v xml:space="preserve"> Penicillium freii.</v>
          </cell>
          <cell r="E5873" t="str">
            <v xml:space="preserve"> NCBI_TaxID=48697 {ECO:0000313|EMBL:KUM56739.1, ECO:0000313|Proteomes:UP000055045};</v>
          </cell>
          <cell r="G5873" t="str">
            <v>Eukaryota</v>
          </cell>
          <cell r="H5873" t="str">
            <v xml:space="preserve"> Fungi</v>
          </cell>
          <cell r="I5873" t="str">
            <v xml:space="preserve"> Dikarya</v>
          </cell>
          <cell r="J5873" t="str">
            <v xml:space="preserve"> Ascomycota</v>
          </cell>
          <cell r="K5873" t="str">
            <v xml:space="preserve"> Pezizomycotina</v>
          </cell>
          <cell r="L5873" t="str">
            <v xml:space="preserve"> Eurotiomycetes</v>
          </cell>
          <cell r="M5873" t="str">
            <v>Eurotiomycetidae</v>
          </cell>
          <cell r="N5873" t="str">
            <v xml:space="preserve"> Eurotiales</v>
          </cell>
          <cell r="O5873" t="str">
            <v xml:space="preserve"> Aspergillaceae</v>
          </cell>
          <cell r="P5873" t="str">
            <v xml:space="preserve"> Penicillium.</v>
          </cell>
        </row>
        <row r="5874">
          <cell r="B5874" t="str">
            <v>A0A101ME68</v>
          </cell>
          <cell r="C5874" t="str">
            <v xml:space="preserve"> Penicillium freii.</v>
          </cell>
          <cell r="E5874" t="str">
            <v xml:space="preserve"> NCBI_TaxID=48697 {ECO:0000313|EMBL:KUM58813.1, ECO:0000313|Proteomes:UP000055045};</v>
          </cell>
          <cell r="G5874" t="str">
            <v>Eukaryota</v>
          </cell>
          <cell r="H5874" t="str">
            <v xml:space="preserve"> Fungi</v>
          </cell>
          <cell r="I5874" t="str">
            <v xml:space="preserve"> Dikarya</v>
          </cell>
          <cell r="J5874" t="str">
            <v xml:space="preserve"> Ascomycota</v>
          </cell>
          <cell r="K5874" t="str">
            <v xml:space="preserve"> Pezizomycotina</v>
          </cell>
          <cell r="L5874" t="str">
            <v xml:space="preserve"> Eurotiomycetes</v>
          </cell>
          <cell r="M5874" t="str">
            <v>Eurotiomycetidae</v>
          </cell>
          <cell r="N5874" t="str">
            <v xml:space="preserve"> Eurotiales</v>
          </cell>
          <cell r="O5874" t="str">
            <v xml:space="preserve"> Aspergillaceae</v>
          </cell>
          <cell r="P5874" t="str">
            <v xml:space="preserve"> Penicillium.</v>
          </cell>
        </row>
        <row r="5875">
          <cell r="B5875" t="str">
            <v>A0A109FEC3</v>
          </cell>
          <cell r="C5875" t="str">
            <v xml:space="preserve"> Rhodotorula sp. JG-1b.</v>
          </cell>
          <cell r="E5875" t="str">
            <v xml:space="preserve"> NCBI_TaxID=1305733 {ECO:0000313|EMBL:KWU42927.1, ECO:0000313|Proteomes:UP000062823};</v>
          </cell>
          <cell r="G5875" t="str">
            <v>Eukaryota</v>
          </cell>
          <cell r="H5875" t="str">
            <v xml:space="preserve"> Fungi</v>
          </cell>
          <cell r="I5875" t="str">
            <v xml:space="preserve"> Dikarya</v>
          </cell>
          <cell r="J5875" t="str">
            <v xml:space="preserve"> Basidiomycota</v>
          </cell>
          <cell r="K5875" t="str">
            <v xml:space="preserve"> Pucciniomycotina</v>
          </cell>
          <cell r="L5875" t="str">
            <v>Microbotryomycetes</v>
          </cell>
          <cell r="M5875" t="str">
            <v xml:space="preserve"> Sporidiobolales</v>
          </cell>
          <cell r="N5875" t="str">
            <v xml:space="preserve"> Sporidiobolaceae</v>
          </cell>
          <cell r="O5875" t="str">
            <v xml:space="preserve"> Rhodotorula.</v>
          </cell>
        </row>
        <row r="5876">
          <cell r="B5876" t="str">
            <v>A0A109FNP5</v>
          </cell>
          <cell r="C5876" t="str">
            <v xml:space="preserve"> Rhodotorula sp. JG-1b.</v>
          </cell>
          <cell r="E5876" t="str">
            <v xml:space="preserve"> NCBI_TaxID=1305733 {ECO:0000313|EMBL:KWU47219.1, ECO:0000313|Proteomes:UP000062823};</v>
          </cell>
          <cell r="G5876" t="str">
            <v>Eukaryota</v>
          </cell>
          <cell r="H5876" t="str">
            <v xml:space="preserve"> Fungi</v>
          </cell>
          <cell r="I5876" t="str">
            <v xml:space="preserve"> Dikarya</v>
          </cell>
          <cell r="J5876" t="str">
            <v xml:space="preserve"> Basidiomycota</v>
          </cell>
          <cell r="K5876" t="str">
            <v xml:space="preserve"> Pucciniomycotina</v>
          </cell>
          <cell r="L5876" t="str">
            <v>Microbotryomycetes</v>
          </cell>
          <cell r="M5876" t="str">
            <v xml:space="preserve"> Sporidiobolales</v>
          </cell>
          <cell r="N5876" t="str">
            <v xml:space="preserve"> Sporidiobolaceae</v>
          </cell>
          <cell r="O5876" t="str">
            <v xml:space="preserve"> Rhodotorula.</v>
          </cell>
        </row>
        <row r="5877">
          <cell r="B5877" t="str">
            <v>A0A117DZK5</v>
          </cell>
          <cell r="C5877" t="str">
            <v xml:space="preserve"> Aspergillus niger.</v>
          </cell>
          <cell r="E5877" t="str">
            <v xml:space="preserve"> NCBI_TaxID=5061 {ECO:0000313|EMBL:GAQ41165.1, ECO:0000313|Proteomes:UP000068243};</v>
          </cell>
          <cell r="G5877" t="str">
            <v>Eukaryota</v>
          </cell>
          <cell r="H5877" t="str">
            <v xml:space="preserve"> Fungi</v>
          </cell>
          <cell r="I5877" t="str">
            <v xml:space="preserve"> Dikarya</v>
          </cell>
          <cell r="J5877" t="str">
            <v xml:space="preserve"> Ascomycota</v>
          </cell>
          <cell r="K5877" t="str">
            <v xml:space="preserve"> Pezizomycotina</v>
          </cell>
          <cell r="L5877" t="str">
            <v xml:space="preserve"> Eurotiomycetes</v>
          </cell>
          <cell r="M5877" t="str">
            <v>Eurotiomycetidae</v>
          </cell>
          <cell r="N5877" t="str">
            <v xml:space="preserve"> Eurotiales</v>
          </cell>
          <cell r="O5877" t="str">
            <v xml:space="preserve"> Aspergillaceae</v>
          </cell>
          <cell r="P5877" t="str">
            <v xml:space="preserve"> Aspergillus.</v>
          </cell>
        </row>
        <row r="5878">
          <cell r="B5878" t="str">
            <v>A0A132A7N5</v>
          </cell>
          <cell r="C5878" t="str">
            <v xml:space="preserve"> Sarcoptes scabiei (Itch mite) (Acarus scabiei).</v>
          </cell>
          <cell r="E5878" t="str">
            <v xml:space="preserve"> NCBI_TaxID=52283 {ECO:0000313|EMBL:KPM06879.1, ECO:0000313|Proteomes:UP000070412};</v>
          </cell>
          <cell r="G5878" t="str">
            <v>Eukaryota</v>
          </cell>
          <cell r="H5878" t="str">
            <v xml:space="preserve"> Metazoa</v>
          </cell>
          <cell r="I5878" t="str">
            <v xml:space="preserve"> Ecdysozoa</v>
          </cell>
          <cell r="J5878" t="str">
            <v xml:space="preserve"> Arthropoda</v>
          </cell>
          <cell r="K5878" t="str">
            <v xml:space="preserve"> Chelicerata</v>
          </cell>
          <cell r="L5878" t="str">
            <v xml:space="preserve"> Arachnida</v>
          </cell>
          <cell r="M5878" t="str">
            <v>Acari</v>
          </cell>
          <cell r="N5878" t="str">
            <v xml:space="preserve"> Acariformes</v>
          </cell>
          <cell r="O5878" t="str">
            <v xml:space="preserve"> Sarcoptiformes</v>
          </cell>
          <cell r="P5878" t="str">
            <v xml:space="preserve"> Astigmata</v>
          </cell>
          <cell r="Q5878" t="str">
            <v xml:space="preserve"> Psoroptidia</v>
          </cell>
          <cell r="R5878" t="str">
            <v>Sarcoptoidea</v>
          </cell>
          <cell r="S5878" t="str">
            <v xml:space="preserve"> Sarcoptidae</v>
          </cell>
          <cell r="T5878" t="str">
            <v xml:space="preserve"> Sarcoptinae</v>
          </cell>
          <cell r="U5878" t="str">
            <v xml:space="preserve"> Sarcoptes.</v>
          </cell>
        </row>
        <row r="5879">
          <cell r="B5879" t="str">
            <v>A0A132ACB7</v>
          </cell>
          <cell r="C5879" t="str">
            <v xml:space="preserve"> Sarcoptes scabiei (Itch mite) (Acarus scabiei).</v>
          </cell>
          <cell r="E5879" t="str">
            <v xml:space="preserve"> NCBI_TaxID=52283 {ECO:0000313|EMBL:KPM08622.1, ECO:0000313|Proteomes:UP000070412};</v>
          </cell>
          <cell r="G5879" t="str">
            <v>Eukaryota</v>
          </cell>
          <cell r="H5879" t="str">
            <v xml:space="preserve"> Metazoa</v>
          </cell>
          <cell r="I5879" t="str">
            <v xml:space="preserve"> Ecdysozoa</v>
          </cell>
          <cell r="J5879" t="str">
            <v xml:space="preserve"> Arthropoda</v>
          </cell>
          <cell r="K5879" t="str">
            <v xml:space="preserve"> Chelicerata</v>
          </cell>
          <cell r="L5879" t="str">
            <v xml:space="preserve"> Arachnida</v>
          </cell>
          <cell r="M5879" t="str">
            <v>Acari</v>
          </cell>
          <cell r="N5879" t="str">
            <v xml:space="preserve"> Acariformes</v>
          </cell>
          <cell r="O5879" t="str">
            <v xml:space="preserve"> Sarcoptiformes</v>
          </cell>
          <cell r="P5879" t="str">
            <v xml:space="preserve"> Astigmata</v>
          </cell>
          <cell r="Q5879" t="str">
            <v xml:space="preserve"> Psoroptidia</v>
          </cell>
          <cell r="R5879" t="str">
            <v>Sarcoptoidea</v>
          </cell>
          <cell r="S5879" t="str">
            <v xml:space="preserve"> Sarcoptidae</v>
          </cell>
          <cell r="T5879" t="str">
            <v xml:space="preserve"> Sarcoptinae</v>
          </cell>
          <cell r="U5879" t="str">
            <v xml:space="preserve"> Sarcoptes.</v>
          </cell>
        </row>
        <row r="5880">
          <cell r="B5880" t="str">
            <v>A0A135LQB9</v>
          </cell>
          <cell r="C5880" t="str">
            <v xml:space="preserve"> Penicillium patulum (Penicillium griseofulvum).</v>
          </cell>
          <cell r="E5880" t="str">
            <v xml:space="preserve"> NCBI_TaxID=5078 {ECO:0000313|EMBL:KXG51168.1, ECO:0000313|Proteomes:UP000070168};</v>
          </cell>
          <cell r="G5880" t="str">
            <v>Eukaryota</v>
          </cell>
          <cell r="H5880" t="str">
            <v xml:space="preserve"> Fungi</v>
          </cell>
          <cell r="I5880" t="str">
            <v xml:space="preserve"> Dikarya</v>
          </cell>
          <cell r="J5880" t="str">
            <v xml:space="preserve"> Ascomycota</v>
          </cell>
          <cell r="K5880" t="str">
            <v xml:space="preserve"> Pezizomycotina</v>
          </cell>
          <cell r="L5880" t="str">
            <v xml:space="preserve"> Eurotiomycetes</v>
          </cell>
          <cell r="M5880" t="str">
            <v>Eurotiomycetidae</v>
          </cell>
          <cell r="N5880" t="str">
            <v xml:space="preserve"> Eurotiales</v>
          </cell>
          <cell r="O5880" t="str">
            <v xml:space="preserve"> Aspergillaceae</v>
          </cell>
          <cell r="P5880" t="str">
            <v xml:space="preserve"> Penicillium.</v>
          </cell>
        </row>
        <row r="5881">
          <cell r="B5881" t="str">
            <v>A0A135LU60</v>
          </cell>
          <cell r="C5881" t="str">
            <v xml:space="preserve"> Penicillium patulum (Penicillium griseofulvum).</v>
          </cell>
          <cell r="E5881" t="str">
            <v xml:space="preserve"> NCBI_TaxID=5078 {ECO:0000313|EMBL:KXG52514.1, ECO:0000313|Proteomes:UP000070168};</v>
          </cell>
          <cell r="G5881" t="str">
            <v>Eukaryota</v>
          </cell>
          <cell r="H5881" t="str">
            <v xml:space="preserve"> Fungi</v>
          </cell>
          <cell r="I5881" t="str">
            <v xml:space="preserve"> Dikarya</v>
          </cell>
          <cell r="J5881" t="str">
            <v xml:space="preserve"> Ascomycota</v>
          </cell>
          <cell r="K5881" t="str">
            <v xml:space="preserve"> Pezizomycotina</v>
          </cell>
          <cell r="L5881" t="str">
            <v xml:space="preserve"> Eurotiomycetes</v>
          </cell>
          <cell r="M5881" t="str">
            <v>Eurotiomycetidae</v>
          </cell>
          <cell r="N5881" t="str">
            <v xml:space="preserve"> Eurotiales</v>
          </cell>
          <cell r="O5881" t="str">
            <v xml:space="preserve"> Aspergillaceae</v>
          </cell>
          <cell r="P5881" t="str">
            <v xml:space="preserve"> Penicillium.</v>
          </cell>
        </row>
        <row r="5882">
          <cell r="B5882" t="str">
            <v>A0A135SSV7</v>
          </cell>
          <cell r="C5882" t="str">
            <v xml:space="preserve"> Colletotrichum salicis.</v>
          </cell>
          <cell r="E5882" t="str">
            <v xml:space="preserve"> NCBI_TaxID=1209931 {ECO:0000313|EMBL:KXH39009.1, ECO:0000313|Proteomes:UP000070121};</v>
          </cell>
          <cell r="G5882" t="str">
            <v>Eukaryota</v>
          </cell>
          <cell r="H5882" t="str">
            <v xml:space="preserve"> Fungi</v>
          </cell>
          <cell r="I5882" t="str">
            <v xml:space="preserve"> Dikarya</v>
          </cell>
          <cell r="J5882" t="str">
            <v xml:space="preserve"> Ascomycota</v>
          </cell>
          <cell r="K5882" t="str">
            <v xml:space="preserve"> Pezizomycotina</v>
          </cell>
          <cell r="L5882" t="str">
            <v>Sordariomycetes</v>
          </cell>
          <cell r="M5882" t="str">
            <v xml:space="preserve"> Hypocreomycetidae</v>
          </cell>
          <cell r="N5882" t="str">
            <v xml:space="preserve"> Glomerellales</v>
          </cell>
          <cell r="O5882" t="str">
            <v xml:space="preserve"> Glomerellaceae</v>
          </cell>
          <cell r="P5882" t="str">
            <v>Colletotrichum.</v>
          </cell>
        </row>
        <row r="5883">
          <cell r="B5883" t="str">
            <v>A0A135SSY0</v>
          </cell>
          <cell r="C5883" t="str">
            <v xml:space="preserve"> Colletotrichum nymphaeae SA-01.</v>
          </cell>
          <cell r="E5883" t="str">
            <v xml:space="preserve"> NCBI_TaxID=1460502 {ECO:0000313|EMBL:KXH39024.1, ECO:0000313|Proteomes:UP000070054};</v>
          </cell>
          <cell r="G5883" t="str">
            <v>Eukaryota</v>
          </cell>
          <cell r="H5883" t="str">
            <v xml:space="preserve"> Fungi</v>
          </cell>
          <cell r="I5883" t="str">
            <v xml:space="preserve"> Dikarya</v>
          </cell>
          <cell r="J5883" t="str">
            <v xml:space="preserve"> Ascomycota</v>
          </cell>
          <cell r="K5883" t="str">
            <v xml:space="preserve"> Pezizomycotina</v>
          </cell>
          <cell r="L5883" t="str">
            <v>Sordariomycetes</v>
          </cell>
          <cell r="M5883" t="str">
            <v xml:space="preserve"> Hypocreomycetidae</v>
          </cell>
          <cell r="N5883" t="str">
            <v xml:space="preserve"> Glomerellales</v>
          </cell>
          <cell r="O5883" t="str">
            <v xml:space="preserve"> Glomerellaceae</v>
          </cell>
          <cell r="P5883" t="str">
            <v>Colletotrichum.</v>
          </cell>
        </row>
        <row r="5884">
          <cell r="B5884" t="str">
            <v>A0A135T2P4</v>
          </cell>
          <cell r="C5884" t="str">
            <v xml:space="preserve"> Colletotrichum nymphaeae SA-01.</v>
          </cell>
          <cell r="E5884" t="str">
            <v xml:space="preserve"> NCBI_TaxID=1460502 {ECO:0000313|EMBL:KXH42412.1, ECO:0000313|Proteomes:UP000070054};</v>
          </cell>
          <cell r="G5884" t="str">
            <v>Eukaryota</v>
          </cell>
          <cell r="H5884" t="str">
            <v xml:space="preserve"> Fungi</v>
          </cell>
          <cell r="I5884" t="str">
            <v xml:space="preserve"> Dikarya</v>
          </cell>
          <cell r="J5884" t="str">
            <v xml:space="preserve"> Ascomycota</v>
          </cell>
          <cell r="K5884" t="str">
            <v xml:space="preserve"> Pezizomycotina</v>
          </cell>
          <cell r="L5884" t="str">
            <v>Sordariomycetes</v>
          </cell>
          <cell r="M5884" t="str">
            <v xml:space="preserve"> Hypocreomycetidae</v>
          </cell>
          <cell r="N5884" t="str">
            <v xml:space="preserve"> Glomerellales</v>
          </cell>
          <cell r="O5884" t="str">
            <v xml:space="preserve"> Glomerellaceae</v>
          </cell>
          <cell r="P5884" t="str">
            <v>Colletotrichum.</v>
          </cell>
        </row>
        <row r="5885">
          <cell r="B5885" t="str">
            <v>A0A135U1D6</v>
          </cell>
          <cell r="C5885" t="str">
            <v xml:space="preserve"> Colletotrichum salicis.</v>
          </cell>
          <cell r="E5885" t="str">
            <v xml:space="preserve"> NCBI_TaxID=1209931 {ECO:0000313|EMBL:KXH54218.1, ECO:0000313|Proteomes:UP000070121};</v>
          </cell>
          <cell r="G5885" t="str">
            <v>Eukaryota</v>
          </cell>
          <cell r="H5885" t="str">
            <v xml:space="preserve"> Fungi</v>
          </cell>
          <cell r="I5885" t="str">
            <v xml:space="preserve"> Dikarya</v>
          </cell>
          <cell r="J5885" t="str">
            <v xml:space="preserve"> Ascomycota</v>
          </cell>
          <cell r="K5885" t="str">
            <v xml:space="preserve"> Pezizomycotina</v>
          </cell>
          <cell r="L5885" t="str">
            <v>Sordariomycetes</v>
          </cell>
          <cell r="M5885" t="str">
            <v xml:space="preserve"> Hypocreomycetidae</v>
          </cell>
          <cell r="N5885" t="str">
            <v xml:space="preserve"> Glomerellales</v>
          </cell>
          <cell r="O5885" t="str">
            <v xml:space="preserve"> Glomerellaceae</v>
          </cell>
          <cell r="P5885" t="str">
            <v>Colletotrichum.</v>
          </cell>
        </row>
        <row r="5886">
          <cell r="B5886" t="str">
            <v>A0A136IS28</v>
          </cell>
          <cell r="C5886" t="str">
            <v xml:space="preserve"> Microdochium bolleyi.</v>
          </cell>
          <cell r="E5886" t="str">
            <v xml:space="preserve"> NCBI_TaxID=196109 {ECO:0000313|EMBL:KXJ87695.1, ECO:0000313|Proteomes:UP000070501};</v>
          </cell>
          <cell r="G5886" t="str">
            <v>Eukaryota</v>
          </cell>
          <cell r="H5886" t="str">
            <v xml:space="preserve"> Fungi</v>
          </cell>
          <cell r="I5886" t="str">
            <v xml:space="preserve"> Dikarya</v>
          </cell>
          <cell r="J5886" t="str">
            <v xml:space="preserve"> Ascomycota</v>
          </cell>
          <cell r="K5886" t="str">
            <v xml:space="preserve"> Pezizomycotina</v>
          </cell>
          <cell r="L5886" t="str">
            <v>Sordariomycetes</v>
          </cell>
          <cell r="M5886" t="str">
            <v xml:space="preserve"> Xylariomycetidae</v>
          </cell>
          <cell r="N5886" t="str">
            <v xml:space="preserve"> Xylariales</v>
          </cell>
          <cell r="O5886" t="str">
            <v xml:space="preserve"> Microdochiaceae</v>
          </cell>
          <cell r="P5886" t="str">
            <v>Microdochium.</v>
          </cell>
        </row>
        <row r="5887">
          <cell r="B5887" t="str">
            <v>A0A136J715</v>
          </cell>
          <cell r="C5887" t="str">
            <v xml:space="preserve"> Microdochium bolleyi.</v>
          </cell>
          <cell r="E5887" t="str">
            <v xml:space="preserve"> NCBI_TaxID=196109 {ECO:0000313|EMBL:KXJ92978.1, ECO:0000313|Proteomes:UP000070501};</v>
          </cell>
          <cell r="G5887" t="str">
            <v>Eukaryota</v>
          </cell>
          <cell r="H5887" t="str">
            <v xml:space="preserve"> Fungi</v>
          </cell>
          <cell r="I5887" t="str">
            <v xml:space="preserve"> Dikarya</v>
          </cell>
          <cell r="J5887" t="str">
            <v xml:space="preserve"> Ascomycota</v>
          </cell>
          <cell r="K5887" t="str">
            <v xml:space="preserve"> Pezizomycotina</v>
          </cell>
          <cell r="L5887" t="str">
            <v>Sordariomycetes</v>
          </cell>
          <cell r="M5887" t="str">
            <v xml:space="preserve"> Xylariomycetidae</v>
          </cell>
          <cell r="N5887" t="str">
            <v xml:space="preserve"> Xylariales</v>
          </cell>
          <cell r="O5887" t="str">
            <v xml:space="preserve"> Microdochiaceae</v>
          </cell>
          <cell r="P5887" t="str">
            <v>Microdochium.</v>
          </cell>
        </row>
        <row r="5888">
          <cell r="B5888" t="str">
            <v>A0A137P237</v>
          </cell>
          <cell r="C5888" t="str">
            <v xml:space="preserve"> Conidiobolus coronatus (strain ATCC 28846 / CBS 209.66 / NRRL 28638) (Delacroixia coronata).</v>
          </cell>
          <cell r="E5888" t="str">
            <v xml:space="preserve"> NCBI_TaxID=796925 {ECO:0000313|EMBL:KXN68959.1, ECO:0000313|Proteomes:UP000070444};</v>
          </cell>
          <cell r="G5888" t="str">
            <v>Eukaryota</v>
          </cell>
          <cell r="H5888" t="str">
            <v xml:space="preserve"> Fungi</v>
          </cell>
          <cell r="I5888" t="str">
            <v xml:space="preserve"> Fungi incertae sedis</v>
          </cell>
          <cell r="J5888" t="str">
            <v xml:space="preserve"> Zoopagomycota</v>
          </cell>
          <cell r="K5888" t="str">
            <v>Entomophthoromycotina</v>
          </cell>
          <cell r="L5888" t="str">
            <v xml:space="preserve"> Entomophthoromycetes</v>
          </cell>
          <cell r="M5888" t="str">
            <v xml:space="preserve"> Entomophthorales</v>
          </cell>
          <cell r="N5888" t="str">
            <v>Ancylistaceae</v>
          </cell>
          <cell r="O5888" t="str">
            <v xml:space="preserve"> Conidiobolus.</v>
          </cell>
        </row>
        <row r="5889">
          <cell r="B5889" t="str">
            <v>A0A137P8P2</v>
          </cell>
          <cell r="C5889" t="str">
            <v xml:space="preserve"> Conidiobolus coronatus (strain ATCC 28846 / CBS 209.66 / NRRL 28638) (Delacroixia coronata).</v>
          </cell>
          <cell r="E5889" t="str">
            <v xml:space="preserve"> NCBI_TaxID=796925 {ECO:0000313|EMBL:KXN71378.1, ECO:0000313|Proteomes:UP000070444};</v>
          </cell>
          <cell r="G5889" t="str">
            <v>Eukaryota</v>
          </cell>
          <cell r="H5889" t="str">
            <v xml:space="preserve"> Fungi</v>
          </cell>
          <cell r="I5889" t="str">
            <v xml:space="preserve"> Fungi incertae sedis</v>
          </cell>
          <cell r="J5889" t="str">
            <v xml:space="preserve"> Zoopagomycota</v>
          </cell>
          <cell r="K5889" t="str">
            <v>Entomophthoromycotina</v>
          </cell>
          <cell r="L5889" t="str">
            <v xml:space="preserve"> Entomophthoromycetes</v>
          </cell>
          <cell r="M5889" t="str">
            <v xml:space="preserve"> Entomophthorales</v>
          </cell>
          <cell r="N5889" t="str">
            <v>Ancylistaceae</v>
          </cell>
          <cell r="O5889" t="str">
            <v xml:space="preserve"> Conidiobolus.</v>
          </cell>
        </row>
        <row r="5890">
          <cell r="B5890" t="str">
            <v>A0A137PAX3</v>
          </cell>
          <cell r="C5890" t="str">
            <v xml:space="preserve"> Conidiobolus coronatus (strain ATCC 28846 / CBS 209.66 / NRRL 28638) (Delacroixia coronata).</v>
          </cell>
          <cell r="E5890" t="str">
            <v xml:space="preserve"> NCBI_TaxID=796925 {ECO:0000313|EMBL:KXN72126.1, ECO:0000313|Proteomes:UP000070444};</v>
          </cell>
          <cell r="G5890" t="str">
            <v>Eukaryota</v>
          </cell>
          <cell r="H5890" t="str">
            <v xml:space="preserve"> Fungi</v>
          </cell>
          <cell r="I5890" t="str">
            <v xml:space="preserve"> Fungi incertae sedis</v>
          </cell>
          <cell r="J5890" t="str">
            <v xml:space="preserve"> Zoopagomycota</v>
          </cell>
          <cell r="K5890" t="str">
            <v>Entomophthoromycotina</v>
          </cell>
          <cell r="L5890" t="str">
            <v xml:space="preserve"> Entomophthoromycetes</v>
          </cell>
          <cell r="M5890" t="str">
            <v xml:space="preserve"> Entomophthorales</v>
          </cell>
          <cell r="N5890" t="str">
            <v>Ancylistaceae</v>
          </cell>
          <cell r="O5890" t="str">
            <v xml:space="preserve"> Conidiobolus.</v>
          </cell>
        </row>
        <row r="5891">
          <cell r="B5891" t="str">
            <v>A0A137Q6I7</v>
          </cell>
          <cell r="C5891" t="str">
            <v xml:space="preserve"> Leucoagaricus sp. SymC.cos.</v>
          </cell>
          <cell r="E5891" t="str">
            <v xml:space="preserve"> NCBI_TaxID=1714833 {ECO:0000313|EMBL:KXN82861.1, ECO:0000313|Proteomes:UP000070249};</v>
          </cell>
          <cell r="G5891" t="str">
            <v>Eukaryota</v>
          </cell>
          <cell r="H5891" t="str">
            <v xml:space="preserve"> Fungi</v>
          </cell>
          <cell r="I5891" t="str">
            <v xml:space="preserve"> Dikarya</v>
          </cell>
          <cell r="J5891" t="str">
            <v xml:space="preserve"> Basidiomycota</v>
          </cell>
          <cell r="K5891" t="str">
            <v xml:space="preserve"> Agaricomycotina</v>
          </cell>
          <cell r="L5891" t="str">
            <v>Agaricomycetes</v>
          </cell>
          <cell r="M5891" t="str">
            <v xml:space="preserve"> Agaricomycetidae</v>
          </cell>
          <cell r="N5891" t="str">
            <v xml:space="preserve"> Agaricales</v>
          </cell>
          <cell r="O5891" t="str">
            <v xml:space="preserve"> Agaricaceae</v>
          </cell>
          <cell r="P5891" t="str">
            <v>Leucoagaricus.</v>
          </cell>
        </row>
        <row r="5892">
          <cell r="B5892" t="str">
            <v>A0A137QPW1</v>
          </cell>
          <cell r="C5892" t="str">
            <v xml:space="preserve"> Leucoagaricus sp. SymC.cos.</v>
          </cell>
          <cell r="E5892" t="str">
            <v xml:space="preserve"> NCBI_TaxID=1714833 {ECO:0000313|EMBL:KXN89250.1, ECO:0000313|Proteomes:UP000070249};</v>
          </cell>
          <cell r="G5892" t="str">
            <v>Eukaryota</v>
          </cell>
          <cell r="H5892" t="str">
            <v xml:space="preserve"> Fungi</v>
          </cell>
          <cell r="I5892" t="str">
            <v xml:space="preserve"> Dikarya</v>
          </cell>
          <cell r="J5892" t="str">
            <v xml:space="preserve"> Basidiomycota</v>
          </cell>
          <cell r="K5892" t="str">
            <v xml:space="preserve"> Agaricomycotina</v>
          </cell>
          <cell r="L5892" t="str">
            <v>Agaricomycetes</v>
          </cell>
          <cell r="M5892" t="str">
            <v xml:space="preserve"> Agaricomycetidae</v>
          </cell>
          <cell r="N5892" t="str">
            <v xml:space="preserve"> Agaricales</v>
          </cell>
          <cell r="O5892" t="str">
            <v xml:space="preserve"> Agaricaceae</v>
          </cell>
          <cell r="P5892" t="str">
            <v>Leucoagaricus.</v>
          </cell>
        </row>
        <row r="5893">
          <cell r="B5893" t="str">
            <v>A0A139A872</v>
          </cell>
          <cell r="C5893" t="str">
            <v xml:space="preserve"> Gonapodya prolifera JEL478.</v>
          </cell>
          <cell r="E5893" t="str">
            <v xml:space="preserve"> NCBI_TaxID=1344416 {ECO:0000313|EMBL:KXS13011.1, ECO:0000313|Proteomes:UP000070544};</v>
          </cell>
          <cell r="G5893" t="str">
            <v>Eukaryota</v>
          </cell>
          <cell r="H5893" t="str">
            <v xml:space="preserve"> Fungi</v>
          </cell>
          <cell r="I5893" t="str">
            <v xml:space="preserve"> Fungi incertae sedis</v>
          </cell>
          <cell r="J5893" t="str">
            <v xml:space="preserve"> Chytridiomycota</v>
          </cell>
          <cell r="K5893" t="str">
            <v>Monoblepharidomycetes</v>
          </cell>
          <cell r="L5893" t="str">
            <v xml:space="preserve"> Monoblepharidales</v>
          </cell>
          <cell r="M5893" t="str">
            <v xml:space="preserve"> Gonapodyaceae</v>
          </cell>
          <cell r="N5893" t="str">
            <v xml:space="preserve"> Gonapodya.</v>
          </cell>
        </row>
        <row r="5894">
          <cell r="B5894" t="str">
            <v>A0A139AMI5</v>
          </cell>
          <cell r="C5894" t="str">
            <v xml:space="preserve"> Gonapodya prolifera JEL478.</v>
          </cell>
          <cell r="E5894" t="str">
            <v xml:space="preserve"> NCBI_TaxID=1344416 {ECO:0000313|EMBL:KXS17980.1, ECO:0000313|Proteomes:UP000070544};</v>
          </cell>
          <cell r="G5894" t="str">
            <v>Eukaryota</v>
          </cell>
          <cell r="H5894" t="str">
            <v xml:space="preserve"> Fungi</v>
          </cell>
          <cell r="I5894" t="str">
            <v xml:space="preserve"> Fungi incertae sedis</v>
          </cell>
          <cell r="J5894" t="str">
            <v xml:space="preserve"> Chytridiomycota</v>
          </cell>
          <cell r="K5894" t="str">
            <v>Monoblepharidomycetes</v>
          </cell>
          <cell r="L5894" t="str">
            <v xml:space="preserve"> Monoblepharidales</v>
          </cell>
          <cell r="M5894" t="str">
            <v xml:space="preserve"> Gonapodyaceae</v>
          </cell>
          <cell r="N5894" t="str">
            <v xml:space="preserve"> Gonapodya.</v>
          </cell>
        </row>
        <row r="5895">
          <cell r="B5895" t="str">
            <v>A0A139HSA9</v>
          </cell>
          <cell r="C5895" t="str">
            <v xml:space="preserve"> Mycosphaerella eumusae.</v>
          </cell>
          <cell r="E5895" t="str">
            <v xml:space="preserve"> NCBI_TaxID=321146 {ECO:0000313|EMBL:KXT05340.1, ECO:0000313|Proteomes:UP000070133};</v>
          </cell>
          <cell r="G5895" t="str">
            <v>Eukaryota</v>
          </cell>
          <cell r="H5895" t="str">
            <v xml:space="preserve"> Fungi</v>
          </cell>
          <cell r="I5895" t="str">
            <v xml:space="preserve"> Dikarya</v>
          </cell>
          <cell r="J5895" t="str">
            <v xml:space="preserve"> Ascomycota</v>
          </cell>
          <cell r="K5895" t="str">
            <v xml:space="preserve"> Pezizomycotina</v>
          </cell>
          <cell r="L5895" t="str">
            <v>Dothideomycetes</v>
          </cell>
          <cell r="M5895" t="str">
            <v xml:space="preserve"> Dothideomycetidae</v>
          </cell>
          <cell r="N5895" t="str">
            <v xml:space="preserve"> Capnodiales</v>
          </cell>
          <cell r="O5895" t="str">
            <v xml:space="preserve"> Mycosphaerellaceae</v>
          </cell>
          <cell r="P5895" t="str">
            <v>Mycosphaerella.</v>
          </cell>
        </row>
        <row r="5896">
          <cell r="B5896" t="str">
            <v>A0A139HWQ1</v>
          </cell>
          <cell r="C5896" t="str">
            <v xml:space="preserve"> Mycosphaerella eumusae.</v>
          </cell>
          <cell r="E5896" t="str">
            <v xml:space="preserve"> NCBI_TaxID=321146 {ECO:0000313|EMBL:KXT06894.1, ECO:0000313|Proteomes:UP000070133};</v>
          </cell>
          <cell r="G5896" t="str">
            <v>Eukaryota</v>
          </cell>
          <cell r="H5896" t="str">
            <v xml:space="preserve"> Fungi</v>
          </cell>
          <cell r="I5896" t="str">
            <v xml:space="preserve"> Dikarya</v>
          </cell>
          <cell r="J5896" t="str">
            <v xml:space="preserve"> Ascomycota</v>
          </cell>
          <cell r="K5896" t="str">
            <v xml:space="preserve"> Pezizomycotina</v>
          </cell>
          <cell r="L5896" t="str">
            <v>Dothideomycetes</v>
          </cell>
          <cell r="M5896" t="str">
            <v xml:space="preserve"> Dothideomycetidae</v>
          </cell>
          <cell r="N5896" t="str">
            <v xml:space="preserve"> Capnodiales</v>
          </cell>
          <cell r="O5896" t="str">
            <v xml:space="preserve"> Mycosphaerellaceae</v>
          </cell>
          <cell r="P5896" t="str">
            <v>Mycosphaerella.</v>
          </cell>
        </row>
        <row r="5897">
          <cell r="B5897" t="str">
            <v>A0A139IR51</v>
          </cell>
          <cell r="C5897" t="str">
            <v xml:space="preserve"> Pseudocercospora musae.</v>
          </cell>
          <cell r="E5897" t="str">
            <v xml:space="preserve"> NCBI_TaxID=113226 {ECO:0000313|EMBL:KXT17267.1, ECO:0000313|Proteomes:UP000073492};</v>
          </cell>
          <cell r="G5897" t="str">
            <v>Eukaryota</v>
          </cell>
          <cell r="H5897" t="str">
            <v xml:space="preserve"> Fungi</v>
          </cell>
          <cell r="I5897" t="str">
            <v xml:space="preserve"> Dikarya</v>
          </cell>
          <cell r="J5897" t="str">
            <v xml:space="preserve"> Ascomycota</v>
          </cell>
          <cell r="K5897" t="str">
            <v xml:space="preserve"> Pezizomycotina</v>
          </cell>
          <cell r="L5897" t="str">
            <v>Dothideomycetes</v>
          </cell>
          <cell r="M5897" t="str">
            <v xml:space="preserve"> Dothideomycetidae</v>
          </cell>
          <cell r="N5897" t="str">
            <v xml:space="preserve"> Capnodiales</v>
          </cell>
          <cell r="O5897" t="str">
            <v xml:space="preserve"> Mycosphaerellaceae</v>
          </cell>
          <cell r="P5897" t="str">
            <v>Pseudocercospora.</v>
          </cell>
        </row>
        <row r="5898">
          <cell r="B5898" t="str">
            <v>A0A150UYC7</v>
          </cell>
          <cell r="C5898" t="str">
            <v xml:space="preserve"> Acidomyces richmondensis BFW.</v>
          </cell>
          <cell r="E5898" t="str">
            <v xml:space="preserve"> NCBI_TaxID=766039 {ECO:0000313|EMBL:KYG43289.1, ECO:0000313|Proteomes:UP000075602};</v>
          </cell>
          <cell r="G5898" t="str">
            <v>Eukaryota</v>
          </cell>
          <cell r="H5898" t="str">
            <v xml:space="preserve"> Fungi</v>
          </cell>
          <cell r="I5898" t="str">
            <v xml:space="preserve"> Dikarya</v>
          </cell>
          <cell r="J5898" t="str">
            <v xml:space="preserve"> Ascomycota</v>
          </cell>
          <cell r="K5898" t="str">
            <v xml:space="preserve"> Pezizomycotina</v>
          </cell>
          <cell r="L5898" t="str">
            <v>Dothideomycetes</v>
          </cell>
          <cell r="M5898" t="str">
            <v xml:space="preserve"> Dothideomycetes incertae sedis</v>
          </cell>
          <cell r="N5898" t="str">
            <v xml:space="preserve"> Acidomyces.</v>
          </cell>
        </row>
        <row r="5899">
          <cell r="B5899" t="str">
            <v>A0A150V0D2</v>
          </cell>
          <cell r="C5899" t="str">
            <v xml:space="preserve"> Acidomyces richmondensis BFW.</v>
          </cell>
          <cell r="E5899" t="str">
            <v xml:space="preserve"> NCBI_TaxID=766039 {ECO:0000313|EMBL:KYG43825.1, ECO:0000313|Proteomes:UP000075602};</v>
          </cell>
          <cell r="G5899" t="str">
            <v>Eukaryota</v>
          </cell>
          <cell r="H5899" t="str">
            <v xml:space="preserve"> Fungi</v>
          </cell>
          <cell r="I5899" t="str">
            <v xml:space="preserve"> Dikarya</v>
          </cell>
          <cell r="J5899" t="str">
            <v xml:space="preserve"> Ascomycota</v>
          </cell>
          <cell r="K5899" t="str">
            <v xml:space="preserve"> Pezizomycotina</v>
          </cell>
          <cell r="L5899" t="str">
            <v>Dothideomycetes</v>
          </cell>
          <cell r="M5899" t="str">
            <v xml:space="preserve"> Dothideomycetes incertae sedis</v>
          </cell>
          <cell r="N5899" t="str">
            <v xml:space="preserve"> Acidomyces.</v>
          </cell>
        </row>
        <row r="5900">
          <cell r="B5900" t="str">
            <v>A0A151GML0</v>
          </cell>
          <cell r="C5900" t="str">
            <v xml:space="preserve"> Drechmeria coniospora.</v>
          </cell>
          <cell r="E5900" t="str">
            <v xml:space="preserve"> NCBI_TaxID=98403 {ECO:0000313|EMBL:KYK58336.1, ECO:0000313|Proteomes:UP000076580};</v>
          </cell>
          <cell r="G5900" t="str">
            <v>Eukaryota</v>
          </cell>
          <cell r="H5900" t="str">
            <v xml:space="preserve"> Fungi</v>
          </cell>
          <cell r="I5900" t="str">
            <v xml:space="preserve"> Dikarya</v>
          </cell>
          <cell r="J5900" t="str">
            <v xml:space="preserve"> Ascomycota</v>
          </cell>
          <cell r="K5900" t="str">
            <v xml:space="preserve"> Pezizomycotina</v>
          </cell>
          <cell r="L5900" t="str">
            <v>Sordariomycetes</v>
          </cell>
          <cell r="M5900" t="str">
            <v xml:space="preserve"> Hypocreomycetidae</v>
          </cell>
          <cell r="N5900" t="str">
            <v xml:space="preserve"> Hypocreales</v>
          </cell>
          <cell r="O5900" t="str">
            <v xml:space="preserve"> Ophiocordycipitaceae</v>
          </cell>
          <cell r="P5900" t="str">
            <v>Drechmeria.</v>
          </cell>
        </row>
        <row r="5901">
          <cell r="B5901" t="str">
            <v>A0A151GNG5</v>
          </cell>
          <cell r="C5901" t="str">
            <v xml:space="preserve"> Drechmeria coniospora.</v>
          </cell>
          <cell r="E5901" t="str">
            <v xml:space="preserve"> NCBI_TaxID=98403 {ECO:0000313|EMBL:KYK58664.1, ECO:0000313|Proteomes:UP000076580};</v>
          </cell>
          <cell r="G5901" t="str">
            <v>Eukaryota</v>
          </cell>
          <cell r="H5901" t="str">
            <v xml:space="preserve"> Fungi</v>
          </cell>
          <cell r="I5901" t="str">
            <v xml:space="preserve"> Dikarya</v>
          </cell>
          <cell r="J5901" t="str">
            <v xml:space="preserve"> Ascomycota</v>
          </cell>
          <cell r="K5901" t="str">
            <v xml:space="preserve"> Pezizomycotina</v>
          </cell>
          <cell r="L5901" t="str">
            <v>Sordariomycetes</v>
          </cell>
          <cell r="M5901" t="str">
            <v xml:space="preserve"> Hypocreomycetidae</v>
          </cell>
          <cell r="N5901" t="str">
            <v xml:space="preserve"> Hypocreales</v>
          </cell>
          <cell r="O5901" t="str">
            <v xml:space="preserve"> Ophiocordycipitaceae</v>
          </cell>
          <cell r="P5901" t="str">
            <v>Drechmeria.</v>
          </cell>
        </row>
        <row r="5902">
          <cell r="B5902" t="str">
            <v>A0A151M4P2</v>
          </cell>
          <cell r="C5902" t="str">
            <v xml:space="preserve"> Alligator mississippiensis (American alligator).</v>
          </cell>
          <cell r="E5902" t="str">
            <v xml:space="preserve"> NCBI_TaxID=8496 {ECO:0000313|EMBL:KYO19499.1};</v>
          </cell>
          <cell r="G5902" t="str">
            <v>Eukaryota</v>
          </cell>
          <cell r="H5902" t="str">
            <v xml:space="preserve"> Metazoa</v>
          </cell>
          <cell r="I5902" t="str">
            <v xml:space="preserve"> Chordata</v>
          </cell>
          <cell r="J5902" t="str">
            <v xml:space="preserve"> Craniata</v>
          </cell>
          <cell r="K5902" t="str">
            <v xml:space="preserve"> Vertebrata</v>
          </cell>
          <cell r="L5902" t="str">
            <v xml:space="preserve"> Euteleostomi</v>
          </cell>
          <cell r="M5902" t="str">
            <v>Archelosauria</v>
          </cell>
          <cell r="N5902" t="str">
            <v xml:space="preserve"> Archosauria</v>
          </cell>
          <cell r="O5902" t="str">
            <v xml:space="preserve"> Crocodylia</v>
          </cell>
          <cell r="P5902" t="str">
            <v xml:space="preserve"> Alligatoridae</v>
          </cell>
          <cell r="Q5902" t="str">
            <v xml:space="preserve"> Alligatorinae</v>
          </cell>
          <cell r="R5902" t="str">
            <v>Alligator.</v>
          </cell>
        </row>
        <row r="5903">
          <cell r="B5903" t="str">
            <v>A0A151M6Z4</v>
          </cell>
          <cell r="C5903" t="str">
            <v xml:space="preserve"> Alligator mississippiensis (American alligator).</v>
          </cell>
          <cell r="E5903" t="str">
            <v xml:space="preserve"> NCBI_TaxID=8496 {ECO:0000313|EMBL:KYO20277.1};</v>
          </cell>
          <cell r="G5903" t="str">
            <v>Eukaryota</v>
          </cell>
          <cell r="H5903" t="str">
            <v xml:space="preserve"> Metazoa</v>
          </cell>
          <cell r="I5903" t="str">
            <v xml:space="preserve"> Chordata</v>
          </cell>
          <cell r="J5903" t="str">
            <v xml:space="preserve"> Craniata</v>
          </cell>
          <cell r="K5903" t="str">
            <v xml:space="preserve"> Vertebrata</v>
          </cell>
          <cell r="L5903" t="str">
            <v xml:space="preserve"> Euteleostomi</v>
          </cell>
          <cell r="M5903" t="str">
            <v>Archelosauria</v>
          </cell>
          <cell r="N5903" t="str">
            <v xml:space="preserve"> Archosauria</v>
          </cell>
          <cell r="O5903" t="str">
            <v xml:space="preserve"> Crocodylia</v>
          </cell>
          <cell r="P5903" t="str">
            <v xml:space="preserve"> Alligatoridae</v>
          </cell>
          <cell r="Q5903" t="str">
            <v xml:space="preserve"> Alligatorinae</v>
          </cell>
          <cell r="R5903" t="str">
            <v>Alligator.</v>
          </cell>
        </row>
        <row r="5904">
          <cell r="B5904" t="str">
            <v>A0A151MSX8</v>
          </cell>
          <cell r="C5904" t="str">
            <v xml:space="preserve"> Alligator mississippiensis (American alligator).</v>
          </cell>
          <cell r="E5904" t="str">
            <v xml:space="preserve"> NCBI_TaxID=8496 {ECO:0000313|EMBL:KYO27612.1};</v>
          </cell>
          <cell r="G5904" t="str">
            <v>Eukaryota</v>
          </cell>
          <cell r="H5904" t="str">
            <v xml:space="preserve"> Metazoa</v>
          </cell>
          <cell r="I5904" t="str">
            <v xml:space="preserve"> Chordata</v>
          </cell>
          <cell r="J5904" t="str">
            <v xml:space="preserve"> Craniata</v>
          </cell>
          <cell r="K5904" t="str">
            <v xml:space="preserve"> Vertebrata</v>
          </cell>
          <cell r="L5904" t="str">
            <v xml:space="preserve"> Euteleostomi</v>
          </cell>
          <cell r="M5904" t="str">
            <v>Archelosauria</v>
          </cell>
          <cell r="N5904" t="str">
            <v xml:space="preserve"> Archosauria</v>
          </cell>
          <cell r="O5904" t="str">
            <v xml:space="preserve"> Crocodylia</v>
          </cell>
          <cell r="P5904" t="str">
            <v xml:space="preserve"> Alligatoridae</v>
          </cell>
          <cell r="Q5904" t="str">
            <v xml:space="preserve"> Alligatorinae</v>
          </cell>
          <cell r="R5904" t="str">
            <v>Alligator.</v>
          </cell>
        </row>
        <row r="5905">
          <cell r="B5905" t="str">
            <v>A0A151NDJ3</v>
          </cell>
          <cell r="C5905" t="str">
            <v xml:space="preserve"> Alligator mississippiensis (American alligator).</v>
          </cell>
          <cell r="E5905" t="str">
            <v xml:space="preserve"> NCBI_TaxID=8496 {ECO:0000313|EMBL:KYO34709.1};</v>
          </cell>
          <cell r="G5905" t="str">
            <v>Eukaryota</v>
          </cell>
          <cell r="H5905" t="str">
            <v xml:space="preserve"> Metazoa</v>
          </cell>
          <cell r="I5905" t="str">
            <v xml:space="preserve"> Chordata</v>
          </cell>
          <cell r="J5905" t="str">
            <v xml:space="preserve"> Craniata</v>
          </cell>
          <cell r="K5905" t="str">
            <v xml:space="preserve"> Vertebrata</v>
          </cell>
          <cell r="L5905" t="str">
            <v xml:space="preserve"> Euteleostomi</v>
          </cell>
          <cell r="M5905" t="str">
            <v>Archelosauria</v>
          </cell>
          <cell r="N5905" t="str">
            <v xml:space="preserve"> Archosauria</v>
          </cell>
          <cell r="O5905" t="str">
            <v xml:space="preserve"> Crocodylia</v>
          </cell>
          <cell r="P5905" t="str">
            <v xml:space="preserve"> Alligatoridae</v>
          </cell>
          <cell r="Q5905" t="str">
            <v xml:space="preserve"> Alligatorinae</v>
          </cell>
          <cell r="R5905" t="str">
            <v>Alligator.</v>
          </cell>
        </row>
        <row r="5906">
          <cell r="B5906" t="str">
            <v>A0A151PBF8</v>
          </cell>
          <cell r="C5906" t="str">
            <v xml:space="preserve"> Alligator mississippiensis (American alligator).</v>
          </cell>
          <cell r="E5906" t="str">
            <v xml:space="preserve"> NCBI_TaxID=8496 {ECO:0000313|EMBL:KYO46372.1};</v>
          </cell>
          <cell r="G5906" t="str">
            <v>Eukaryota</v>
          </cell>
          <cell r="H5906" t="str">
            <v xml:space="preserve"> Metazoa</v>
          </cell>
          <cell r="I5906" t="str">
            <v xml:space="preserve"> Chordata</v>
          </cell>
          <cell r="J5906" t="str">
            <v xml:space="preserve"> Craniata</v>
          </cell>
          <cell r="K5906" t="str">
            <v xml:space="preserve"> Vertebrata</v>
          </cell>
          <cell r="L5906" t="str">
            <v xml:space="preserve"> Euteleostomi</v>
          </cell>
          <cell r="M5906" t="str">
            <v>Archelosauria</v>
          </cell>
          <cell r="N5906" t="str">
            <v xml:space="preserve"> Archosauria</v>
          </cell>
          <cell r="O5906" t="str">
            <v xml:space="preserve"> Crocodylia</v>
          </cell>
          <cell r="P5906" t="str">
            <v xml:space="preserve"> Alligatoridae</v>
          </cell>
          <cell r="Q5906" t="str">
            <v xml:space="preserve"> Alligatorinae</v>
          </cell>
          <cell r="R5906" t="str">
            <v>Alligator.</v>
          </cell>
        </row>
        <row r="5907">
          <cell r="B5907" t="str">
            <v>A0A151S1K8</v>
          </cell>
          <cell r="C5907" t="str">
            <v xml:space="preserve"> Cajanus cajan (Pigeon pea) (Cajanus indicus).</v>
          </cell>
          <cell r="E5907" t="str">
            <v xml:space="preserve"> NCBI_TaxID=3821 {ECO:0000313|EMBL:KYP48669.1, ECO:0000313|Proteomes:UP000075243};</v>
          </cell>
          <cell r="G5907" t="str">
            <v>Eukaryota</v>
          </cell>
          <cell r="H5907" t="str">
            <v xml:space="preserve"> Viridiplantae</v>
          </cell>
          <cell r="I5907" t="str">
            <v xml:space="preserve"> Streptophyta</v>
          </cell>
          <cell r="J5907" t="str">
            <v xml:space="preserve"> Embryophyta</v>
          </cell>
          <cell r="K5907" t="str">
            <v xml:space="preserve"> Tracheophyta</v>
          </cell>
          <cell r="L5907" t="str">
            <v>Spermatophyta</v>
          </cell>
          <cell r="M5907" t="str">
            <v xml:space="preserve"> Magnoliophyta</v>
          </cell>
          <cell r="N5907" t="str">
            <v xml:space="preserve"> eudicotyledons</v>
          </cell>
          <cell r="O5907" t="str">
            <v xml:space="preserve"> Gunneridae</v>
          </cell>
          <cell r="P5907" t="str">
            <v>Pentapetalae</v>
          </cell>
          <cell r="Q5907" t="str">
            <v xml:space="preserve"> rosids</v>
          </cell>
          <cell r="R5907" t="str">
            <v xml:space="preserve"> fabids</v>
          </cell>
          <cell r="S5907" t="str">
            <v xml:space="preserve"> Fabales</v>
          </cell>
          <cell r="T5907" t="str">
            <v xml:space="preserve"> Fabaceae</v>
          </cell>
          <cell r="U5907" t="str">
            <v xml:space="preserve"> Papilionoideae</v>
          </cell>
        </row>
        <row r="5908">
          <cell r="B5908" t="str">
            <v>A0A151S561</v>
          </cell>
          <cell r="C5908" t="str">
            <v xml:space="preserve"> Cajanus cajan (Pigeon pea) (Cajanus indicus).</v>
          </cell>
          <cell r="E5908" t="str">
            <v xml:space="preserve"> NCBI_TaxID=3821 {ECO:0000313|EMBL:KYP49897.1, ECO:0000313|Proteomes:UP000075243};</v>
          </cell>
          <cell r="G5908" t="str">
            <v>Eukaryota</v>
          </cell>
          <cell r="H5908" t="str">
            <v xml:space="preserve"> Viridiplantae</v>
          </cell>
          <cell r="I5908" t="str">
            <v xml:space="preserve"> Streptophyta</v>
          </cell>
          <cell r="J5908" t="str">
            <v xml:space="preserve"> Embryophyta</v>
          </cell>
          <cell r="K5908" t="str">
            <v xml:space="preserve"> Tracheophyta</v>
          </cell>
          <cell r="L5908" t="str">
            <v>Spermatophyta</v>
          </cell>
          <cell r="M5908" t="str">
            <v xml:space="preserve"> Magnoliophyta</v>
          </cell>
          <cell r="N5908" t="str">
            <v xml:space="preserve"> eudicotyledons</v>
          </cell>
          <cell r="O5908" t="str">
            <v xml:space="preserve"> Gunneridae</v>
          </cell>
          <cell r="P5908" t="str">
            <v>Pentapetalae</v>
          </cell>
          <cell r="Q5908" t="str">
            <v xml:space="preserve"> rosids</v>
          </cell>
          <cell r="R5908" t="str">
            <v xml:space="preserve"> fabids</v>
          </cell>
          <cell r="S5908" t="str">
            <v xml:space="preserve"> Fabales</v>
          </cell>
          <cell r="T5908" t="str">
            <v xml:space="preserve"> Fabaceae</v>
          </cell>
          <cell r="U5908" t="str">
            <v xml:space="preserve"> Papilionoideae</v>
          </cell>
        </row>
        <row r="5909">
          <cell r="B5909" t="str">
            <v>A0A151S7F5</v>
          </cell>
          <cell r="C5909" t="str">
            <v xml:space="preserve"> Cajanus cajan (Pigeon pea) (Cajanus indicus).</v>
          </cell>
          <cell r="E5909" t="str">
            <v xml:space="preserve"> NCBI_TaxID=3821 {ECO:0000313|EMBL:KYP50709.1, ECO:0000313|Proteomes:UP000075243};</v>
          </cell>
          <cell r="G5909" t="str">
            <v>Eukaryota</v>
          </cell>
          <cell r="H5909" t="str">
            <v xml:space="preserve"> Viridiplantae</v>
          </cell>
          <cell r="I5909" t="str">
            <v xml:space="preserve"> Streptophyta</v>
          </cell>
          <cell r="J5909" t="str">
            <v xml:space="preserve"> Embryophyta</v>
          </cell>
          <cell r="K5909" t="str">
            <v xml:space="preserve"> Tracheophyta</v>
          </cell>
          <cell r="L5909" t="str">
            <v>Spermatophyta</v>
          </cell>
          <cell r="M5909" t="str">
            <v xml:space="preserve"> Magnoliophyta</v>
          </cell>
          <cell r="N5909" t="str">
            <v xml:space="preserve"> eudicotyledons</v>
          </cell>
          <cell r="O5909" t="str">
            <v xml:space="preserve"> Gunneridae</v>
          </cell>
          <cell r="P5909" t="str">
            <v>Pentapetalae</v>
          </cell>
          <cell r="Q5909" t="str">
            <v xml:space="preserve"> rosids</v>
          </cell>
          <cell r="R5909" t="str">
            <v xml:space="preserve"> fabids</v>
          </cell>
          <cell r="S5909" t="str">
            <v xml:space="preserve"> Fabales</v>
          </cell>
          <cell r="T5909" t="str">
            <v xml:space="preserve"> Fabaceae</v>
          </cell>
          <cell r="U5909" t="str">
            <v xml:space="preserve"> Papilionoideae</v>
          </cell>
        </row>
        <row r="5910">
          <cell r="B5910" t="str">
            <v>A0A151SC81</v>
          </cell>
          <cell r="C5910" t="str">
            <v xml:space="preserve"> Cajanus cajan (Pigeon pea) (Cajanus indicus).</v>
          </cell>
          <cell r="E5910" t="str">
            <v xml:space="preserve"> NCBI_TaxID=3821 {ECO:0000313|EMBL:KYP52387.1, ECO:0000313|Proteomes:UP000075243};</v>
          </cell>
          <cell r="G5910" t="str">
            <v>Eukaryota</v>
          </cell>
          <cell r="H5910" t="str">
            <v xml:space="preserve"> Viridiplantae</v>
          </cell>
          <cell r="I5910" t="str">
            <v xml:space="preserve"> Streptophyta</v>
          </cell>
          <cell r="J5910" t="str">
            <v xml:space="preserve"> Embryophyta</v>
          </cell>
          <cell r="K5910" t="str">
            <v xml:space="preserve"> Tracheophyta</v>
          </cell>
          <cell r="L5910" t="str">
            <v>Spermatophyta</v>
          </cell>
          <cell r="M5910" t="str">
            <v xml:space="preserve"> Magnoliophyta</v>
          </cell>
          <cell r="N5910" t="str">
            <v xml:space="preserve"> eudicotyledons</v>
          </cell>
          <cell r="O5910" t="str">
            <v xml:space="preserve"> Gunneridae</v>
          </cell>
          <cell r="P5910" t="str">
            <v>Pentapetalae</v>
          </cell>
          <cell r="Q5910" t="str">
            <v xml:space="preserve"> rosids</v>
          </cell>
          <cell r="R5910" t="str">
            <v xml:space="preserve"> fabids</v>
          </cell>
          <cell r="S5910" t="str">
            <v xml:space="preserve"> Fabales</v>
          </cell>
          <cell r="T5910" t="str">
            <v xml:space="preserve"> Fabaceae</v>
          </cell>
          <cell r="U5910" t="str">
            <v xml:space="preserve"> Papilionoideae</v>
          </cell>
        </row>
        <row r="5911">
          <cell r="B5911" t="str">
            <v>A0A151SL78</v>
          </cell>
          <cell r="C5911" t="str">
            <v xml:space="preserve"> Cajanus cajan (Pigeon pea) (Cajanus indicus).</v>
          </cell>
          <cell r="E5911" t="str">
            <v xml:space="preserve"> NCBI_TaxID=3821 {ECO:0000313|EMBL:KYP55501.1, ECO:0000313|Proteomes:UP000075243};</v>
          </cell>
          <cell r="G5911" t="str">
            <v>Eukaryota</v>
          </cell>
          <cell r="H5911" t="str">
            <v xml:space="preserve"> Viridiplantae</v>
          </cell>
          <cell r="I5911" t="str">
            <v xml:space="preserve"> Streptophyta</v>
          </cell>
          <cell r="J5911" t="str">
            <v xml:space="preserve"> Embryophyta</v>
          </cell>
          <cell r="K5911" t="str">
            <v xml:space="preserve"> Tracheophyta</v>
          </cell>
          <cell r="L5911" t="str">
            <v>Spermatophyta</v>
          </cell>
          <cell r="M5911" t="str">
            <v xml:space="preserve"> Magnoliophyta</v>
          </cell>
          <cell r="N5911" t="str">
            <v xml:space="preserve"> eudicotyledons</v>
          </cell>
          <cell r="O5911" t="str">
            <v xml:space="preserve"> Gunneridae</v>
          </cell>
          <cell r="P5911" t="str">
            <v>Pentapetalae</v>
          </cell>
          <cell r="Q5911" t="str">
            <v xml:space="preserve"> rosids</v>
          </cell>
          <cell r="R5911" t="str">
            <v xml:space="preserve"> fabids</v>
          </cell>
          <cell r="S5911" t="str">
            <v xml:space="preserve"> Fabales</v>
          </cell>
          <cell r="T5911" t="str">
            <v xml:space="preserve"> Fabaceae</v>
          </cell>
          <cell r="U5911" t="str">
            <v xml:space="preserve"> Papilionoideae</v>
          </cell>
        </row>
        <row r="5912">
          <cell r="B5912" t="str">
            <v>A0A151SRP2</v>
          </cell>
          <cell r="C5912" t="str">
            <v xml:space="preserve"> Cajanus cajan (Pigeon pea) (Cajanus indicus).</v>
          </cell>
          <cell r="E5912" t="str">
            <v xml:space="preserve"> NCBI_TaxID=3821 {ECO:0000313|EMBL:KYP57455.1, ECO:0000313|Proteomes:UP000075243};</v>
          </cell>
          <cell r="G5912" t="str">
            <v>Eukaryota</v>
          </cell>
          <cell r="H5912" t="str">
            <v xml:space="preserve"> Viridiplantae</v>
          </cell>
          <cell r="I5912" t="str">
            <v xml:space="preserve"> Streptophyta</v>
          </cell>
          <cell r="J5912" t="str">
            <v xml:space="preserve"> Embryophyta</v>
          </cell>
          <cell r="K5912" t="str">
            <v xml:space="preserve"> Tracheophyta</v>
          </cell>
          <cell r="L5912" t="str">
            <v>Spermatophyta</v>
          </cell>
          <cell r="M5912" t="str">
            <v xml:space="preserve"> Magnoliophyta</v>
          </cell>
          <cell r="N5912" t="str">
            <v xml:space="preserve"> eudicotyledons</v>
          </cell>
          <cell r="O5912" t="str">
            <v xml:space="preserve"> Gunneridae</v>
          </cell>
          <cell r="P5912" t="str">
            <v>Pentapetalae</v>
          </cell>
          <cell r="Q5912" t="str">
            <v xml:space="preserve"> rosids</v>
          </cell>
          <cell r="R5912" t="str">
            <v xml:space="preserve"> fabids</v>
          </cell>
          <cell r="S5912" t="str">
            <v xml:space="preserve"> Fabales</v>
          </cell>
          <cell r="T5912" t="str">
            <v xml:space="preserve"> Fabaceae</v>
          </cell>
          <cell r="U5912" t="str">
            <v xml:space="preserve"> Papilionoideae</v>
          </cell>
        </row>
        <row r="5913">
          <cell r="B5913" t="str">
            <v>A0A151SX94</v>
          </cell>
          <cell r="C5913" t="str">
            <v xml:space="preserve"> Cajanus cajan (Pigeon pea) (Cajanus indicus).</v>
          </cell>
          <cell r="E5913" t="str">
            <v xml:space="preserve"> NCBI_TaxID=3821 {ECO:0000313|EMBL:KYP59398.1, ECO:0000313|Proteomes:UP000075243};</v>
          </cell>
          <cell r="G5913" t="str">
            <v>Eukaryota</v>
          </cell>
          <cell r="H5913" t="str">
            <v xml:space="preserve"> Viridiplantae</v>
          </cell>
          <cell r="I5913" t="str">
            <v xml:space="preserve"> Streptophyta</v>
          </cell>
          <cell r="J5913" t="str">
            <v xml:space="preserve"> Embryophyta</v>
          </cell>
          <cell r="K5913" t="str">
            <v xml:space="preserve"> Tracheophyta</v>
          </cell>
          <cell r="L5913" t="str">
            <v>Spermatophyta</v>
          </cell>
          <cell r="M5913" t="str">
            <v xml:space="preserve"> Magnoliophyta</v>
          </cell>
          <cell r="N5913" t="str">
            <v xml:space="preserve"> eudicotyledons</v>
          </cell>
          <cell r="O5913" t="str">
            <v xml:space="preserve"> Gunneridae</v>
          </cell>
          <cell r="P5913" t="str">
            <v>Pentapetalae</v>
          </cell>
          <cell r="Q5913" t="str">
            <v xml:space="preserve"> rosids</v>
          </cell>
          <cell r="R5913" t="str">
            <v xml:space="preserve"> fabids</v>
          </cell>
          <cell r="S5913" t="str">
            <v xml:space="preserve"> Fabales</v>
          </cell>
          <cell r="T5913" t="str">
            <v xml:space="preserve"> Fabaceae</v>
          </cell>
          <cell r="U5913" t="str">
            <v xml:space="preserve"> Papilionoideae</v>
          </cell>
        </row>
        <row r="5914">
          <cell r="B5914" t="str">
            <v>A0A151T396</v>
          </cell>
          <cell r="C5914" t="str">
            <v xml:space="preserve"> Cajanus cajan (Pigeon pea) (Cajanus indicus).</v>
          </cell>
          <cell r="E5914" t="str">
            <v xml:space="preserve"> NCBI_TaxID=3821 {ECO:0000313|EMBL:KYP61497.1, ECO:0000313|Proteomes:UP000075243};</v>
          </cell>
          <cell r="G5914" t="str">
            <v>Eukaryota</v>
          </cell>
          <cell r="H5914" t="str">
            <v xml:space="preserve"> Viridiplantae</v>
          </cell>
          <cell r="I5914" t="str">
            <v xml:space="preserve"> Streptophyta</v>
          </cell>
          <cell r="J5914" t="str">
            <v xml:space="preserve"> Embryophyta</v>
          </cell>
          <cell r="K5914" t="str">
            <v xml:space="preserve"> Tracheophyta</v>
          </cell>
          <cell r="L5914" t="str">
            <v>Spermatophyta</v>
          </cell>
          <cell r="M5914" t="str">
            <v xml:space="preserve"> Magnoliophyta</v>
          </cell>
          <cell r="N5914" t="str">
            <v xml:space="preserve"> eudicotyledons</v>
          </cell>
          <cell r="O5914" t="str">
            <v xml:space="preserve"> Gunneridae</v>
          </cell>
          <cell r="P5914" t="str">
            <v>Pentapetalae</v>
          </cell>
          <cell r="Q5914" t="str">
            <v xml:space="preserve"> rosids</v>
          </cell>
          <cell r="R5914" t="str">
            <v xml:space="preserve"> fabids</v>
          </cell>
          <cell r="S5914" t="str">
            <v xml:space="preserve"> Fabales</v>
          </cell>
          <cell r="T5914" t="str">
            <v xml:space="preserve"> Fabaceae</v>
          </cell>
          <cell r="U5914" t="str">
            <v xml:space="preserve"> Papilionoideae</v>
          </cell>
        </row>
        <row r="5915">
          <cell r="B5915" t="str">
            <v>A0A151TQF0</v>
          </cell>
          <cell r="C5915" t="str">
            <v xml:space="preserve"> Cajanus cajan (Pigeon pea) (Cajanus indicus).</v>
          </cell>
          <cell r="E5915" t="str">
            <v xml:space="preserve"> NCBI_TaxID=3821 {ECO:0000313|EMBL:KYP69278.1, ECO:0000313|Proteomes:UP000075243};</v>
          </cell>
          <cell r="G5915" t="str">
            <v>Eukaryota</v>
          </cell>
          <cell r="H5915" t="str">
            <v xml:space="preserve"> Viridiplantae</v>
          </cell>
          <cell r="I5915" t="str">
            <v xml:space="preserve"> Streptophyta</v>
          </cell>
          <cell r="J5915" t="str">
            <v xml:space="preserve"> Embryophyta</v>
          </cell>
          <cell r="K5915" t="str">
            <v xml:space="preserve"> Tracheophyta</v>
          </cell>
          <cell r="L5915" t="str">
            <v>Spermatophyta</v>
          </cell>
          <cell r="M5915" t="str">
            <v xml:space="preserve"> Magnoliophyta</v>
          </cell>
          <cell r="N5915" t="str">
            <v xml:space="preserve"> eudicotyledons</v>
          </cell>
          <cell r="O5915" t="str">
            <v xml:space="preserve"> Gunneridae</v>
          </cell>
          <cell r="P5915" t="str">
            <v>Pentapetalae</v>
          </cell>
          <cell r="Q5915" t="str">
            <v xml:space="preserve"> rosids</v>
          </cell>
          <cell r="R5915" t="str">
            <v xml:space="preserve"> fabids</v>
          </cell>
          <cell r="S5915" t="str">
            <v xml:space="preserve"> Fabales</v>
          </cell>
          <cell r="T5915" t="str">
            <v xml:space="preserve"> Fabaceae</v>
          </cell>
          <cell r="U5915" t="str">
            <v xml:space="preserve"> Papilionoideae</v>
          </cell>
        </row>
        <row r="5916">
          <cell r="B5916" t="str">
            <v>A0A151VM19</v>
          </cell>
          <cell r="C5916" t="str">
            <v xml:space="preserve"> Hypsizygus marmoreus (White beech mushroom) (Agaricus marmoreus).</v>
          </cell>
          <cell r="E5916" t="str">
            <v xml:space="preserve"> NCBI_TaxID=39966 {ECO:0000313|EMBL:KYQ36602.1, ECO:0000313|Proteomes:UP000076154};</v>
          </cell>
          <cell r="G5916" t="str">
            <v>Eukaryota</v>
          </cell>
          <cell r="H5916" t="str">
            <v xml:space="preserve"> Fungi</v>
          </cell>
          <cell r="I5916" t="str">
            <v xml:space="preserve"> Dikarya</v>
          </cell>
          <cell r="J5916" t="str">
            <v xml:space="preserve"> Basidiomycota</v>
          </cell>
          <cell r="K5916" t="str">
            <v xml:space="preserve"> Agaricomycotina</v>
          </cell>
          <cell r="L5916" t="str">
            <v>Agaricomycetes</v>
          </cell>
          <cell r="M5916" t="str">
            <v xml:space="preserve"> Agaricomycetidae</v>
          </cell>
          <cell r="N5916" t="str">
            <v xml:space="preserve"> Agaricales</v>
          </cell>
          <cell r="O5916" t="str">
            <v xml:space="preserve"> Lyophyllaceae</v>
          </cell>
          <cell r="P5916" t="str">
            <v>Hypsizygus.</v>
          </cell>
        </row>
        <row r="5917">
          <cell r="B5917" t="str">
            <v>A0A151W6L9</v>
          </cell>
          <cell r="C5917" t="str">
            <v xml:space="preserve"> Hypsizygus marmoreus (White beech mushroom) (Agaricus marmoreus).</v>
          </cell>
          <cell r="E5917" t="str">
            <v xml:space="preserve"> NCBI_TaxID=39966 {ECO:0000313|EMBL:KYQ43473.1, ECO:0000313|Proteomes:UP000076154};</v>
          </cell>
          <cell r="G5917" t="str">
            <v>Eukaryota</v>
          </cell>
          <cell r="H5917" t="str">
            <v xml:space="preserve"> Fungi</v>
          </cell>
          <cell r="I5917" t="str">
            <v xml:space="preserve"> Dikarya</v>
          </cell>
          <cell r="J5917" t="str">
            <v xml:space="preserve"> Basidiomycota</v>
          </cell>
          <cell r="K5917" t="str">
            <v xml:space="preserve"> Agaricomycotina</v>
          </cell>
          <cell r="L5917" t="str">
            <v>Agaricomycetes</v>
          </cell>
          <cell r="M5917" t="str">
            <v xml:space="preserve"> Agaricomycetidae</v>
          </cell>
          <cell r="N5917" t="str">
            <v xml:space="preserve"> Agaricales</v>
          </cell>
          <cell r="O5917" t="str">
            <v xml:space="preserve"> Lyophyllaceae</v>
          </cell>
          <cell r="P5917" t="str">
            <v>Hypsizygus.</v>
          </cell>
        </row>
        <row r="5918">
          <cell r="B5918" t="str">
            <v>A0A151WVS7</v>
          </cell>
          <cell r="C5918" t="str">
            <v xml:space="preserve"> Trachymyrmex zeteki.</v>
          </cell>
          <cell r="E5918" t="str">
            <v xml:space="preserve"> NCBI_TaxID=64791 {ECO:0000313|EMBL:KYQ51775.1, ECO:0000313|Proteomes:UP000075809};</v>
          </cell>
          <cell r="G5918" t="str">
            <v>Eukaryota</v>
          </cell>
          <cell r="H5918" t="str">
            <v xml:space="preserve"> Metazoa</v>
          </cell>
          <cell r="I5918" t="str">
            <v xml:space="preserve"> Ecdysozoa</v>
          </cell>
          <cell r="J5918" t="str">
            <v xml:space="preserve"> Arthropoda</v>
          </cell>
          <cell r="K5918" t="str">
            <v xml:space="preserve"> Hexapoda</v>
          </cell>
          <cell r="L5918" t="str">
            <v xml:space="preserve"> Insecta</v>
          </cell>
          <cell r="M5918" t="str">
            <v>Pterygota</v>
          </cell>
          <cell r="N5918" t="str">
            <v xml:space="preserve"> Neoptera</v>
          </cell>
          <cell r="O5918" t="str">
            <v xml:space="preserve"> Holometabola</v>
          </cell>
          <cell r="P5918" t="str">
            <v xml:space="preserve"> Hymenoptera</v>
          </cell>
          <cell r="Q5918" t="str">
            <v xml:space="preserve"> Apocrita</v>
          </cell>
          <cell r="R5918" t="str">
            <v xml:space="preserve"> Aculeata</v>
          </cell>
          <cell r="S5918" t="str">
            <v>Formicoidea</v>
          </cell>
          <cell r="T5918" t="str">
            <v xml:space="preserve"> Formicidae</v>
          </cell>
          <cell r="U5918" t="str">
            <v xml:space="preserve"> Myrmicinae</v>
          </cell>
        </row>
        <row r="5919">
          <cell r="B5919" t="str">
            <v>A0A151WZT2</v>
          </cell>
          <cell r="C5919" t="str">
            <v xml:space="preserve"> Trachymyrmex zeteki.</v>
          </cell>
          <cell r="E5919" t="str">
            <v xml:space="preserve"> NCBI_TaxID=64791 {ECO:0000313|EMBL:KYQ53384.1, ECO:0000313|Proteomes:UP000075809};</v>
          </cell>
          <cell r="G5919" t="str">
            <v>Eukaryota</v>
          </cell>
          <cell r="H5919" t="str">
            <v xml:space="preserve"> Metazoa</v>
          </cell>
          <cell r="I5919" t="str">
            <v xml:space="preserve"> Ecdysozoa</v>
          </cell>
          <cell r="J5919" t="str">
            <v xml:space="preserve"> Arthropoda</v>
          </cell>
          <cell r="K5919" t="str">
            <v xml:space="preserve"> Hexapoda</v>
          </cell>
          <cell r="L5919" t="str">
            <v xml:space="preserve"> Insecta</v>
          </cell>
          <cell r="M5919" t="str">
            <v>Pterygota</v>
          </cell>
          <cell r="N5919" t="str">
            <v xml:space="preserve"> Neoptera</v>
          </cell>
          <cell r="O5919" t="str">
            <v xml:space="preserve"> Holometabola</v>
          </cell>
          <cell r="P5919" t="str">
            <v xml:space="preserve"> Hymenoptera</v>
          </cell>
          <cell r="Q5919" t="str">
            <v xml:space="preserve"> Apocrita</v>
          </cell>
          <cell r="R5919" t="str">
            <v xml:space="preserve"> Aculeata</v>
          </cell>
          <cell r="S5919" t="str">
            <v>Formicoidea</v>
          </cell>
          <cell r="T5919" t="str">
            <v xml:space="preserve"> Formicidae</v>
          </cell>
          <cell r="U5919" t="str">
            <v xml:space="preserve"> Myrmicinae</v>
          </cell>
        </row>
        <row r="5920">
          <cell r="B5920" t="str">
            <v>A0A151X4S0</v>
          </cell>
          <cell r="C5920" t="str">
            <v xml:space="preserve"> Trachymyrmex zeteki.</v>
          </cell>
          <cell r="E5920" t="str">
            <v xml:space="preserve"> NCBI_TaxID=64791 {ECO:0000313|EMBL:KYQ55423.1, ECO:0000313|Proteomes:UP000075809};</v>
          </cell>
          <cell r="G5920" t="str">
            <v>Eukaryota</v>
          </cell>
          <cell r="H5920" t="str">
            <v xml:space="preserve"> Metazoa</v>
          </cell>
          <cell r="I5920" t="str">
            <v xml:space="preserve"> Ecdysozoa</v>
          </cell>
          <cell r="J5920" t="str">
            <v xml:space="preserve"> Arthropoda</v>
          </cell>
          <cell r="K5920" t="str">
            <v xml:space="preserve"> Hexapoda</v>
          </cell>
          <cell r="L5920" t="str">
            <v xml:space="preserve"> Insecta</v>
          </cell>
          <cell r="M5920" t="str">
            <v>Pterygota</v>
          </cell>
          <cell r="N5920" t="str">
            <v xml:space="preserve"> Neoptera</v>
          </cell>
          <cell r="O5920" t="str">
            <v xml:space="preserve"> Holometabola</v>
          </cell>
          <cell r="P5920" t="str">
            <v xml:space="preserve"> Hymenoptera</v>
          </cell>
          <cell r="Q5920" t="str">
            <v xml:space="preserve"> Apocrita</v>
          </cell>
          <cell r="R5920" t="str">
            <v xml:space="preserve"> Aculeata</v>
          </cell>
          <cell r="S5920" t="str">
            <v>Formicoidea</v>
          </cell>
          <cell r="T5920" t="str">
            <v xml:space="preserve"> Formicidae</v>
          </cell>
          <cell r="U5920" t="str">
            <v xml:space="preserve"> Myrmicinae</v>
          </cell>
        </row>
        <row r="5921">
          <cell r="B5921" t="str">
            <v>A0A151XJK6</v>
          </cell>
          <cell r="C5921" t="str">
            <v xml:space="preserve"> Trachymyrmex zeteki.</v>
          </cell>
          <cell r="E5921" t="str">
            <v xml:space="preserve"> NCBI_TaxID=64791 {ECO:0000313|EMBL:KYQ60458.1, ECO:0000313|Proteomes:UP000075809};</v>
          </cell>
          <cell r="G5921" t="str">
            <v>Eukaryota</v>
          </cell>
          <cell r="H5921" t="str">
            <v xml:space="preserve"> Metazoa</v>
          </cell>
          <cell r="I5921" t="str">
            <v xml:space="preserve"> Ecdysozoa</v>
          </cell>
          <cell r="J5921" t="str">
            <v xml:space="preserve"> Arthropoda</v>
          </cell>
          <cell r="K5921" t="str">
            <v xml:space="preserve"> Hexapoda</v>
          </cell>
          <cell r="L5921" t="str">
            <v xml:space="preserve"> Insecta</v>
          </cell>
          <cell r="M5921" t="str">
            <v>Pterygota</v>
          </cell>
          <cell r="N5921" t="str">
            <v xml:space="preserve"> Neoptera</v>
          </cell>
          <cell r="O5921" t="str">
            <v xml:space="preserve"> Holometabola</v>
          </cell>
          <cell r="P5921" t="str">
            <v xml:space="preserve"> Hymenoptera</v>
          </cell>
          <cell r="Q5921" t="str">
            <v xml:space="preserve"> Apocrita</v>
          </cell>
          <cell r="R5921" t="str">
            <v xml:space="preserve"> Aculeata</v>
          </cell>
          <cell r="S5921" t="str">
            <v>Formicoidea</v>
          </cell>
          <cell r="T5921" t="str">
            <v xml:space="preserve"> Formicidae</v>
          </cell>
          <cell r="U5921" t="str">
            <v xml:space="preserve"> Myrmicinae</v>
          </cell>
        </row>
        <row r="5922">
          <cell r="B5922" t="str">
            <v>A0A151Z2N7</v>
          </cell>
          <cell r="C5922" t="str">
            <v xml:space="preserve"> Tieghemostelium lacteum.</v>
          </cell>
          <cell r="E5922" t="str">
            <v xml:space="preserve"> NCBI_TaxID=361077 {ECO:0000313|EMBL:KYQ88198.1, ECO:0000313|Proteomes:UP000076078};</v>
          </cell>
          <cell r="G5922" t="str">
            <v>Eukaryota</v>
          </cell>
          <cell r="H5922" t="str">
            <v xml:space="preserve"> Amoebozoa</v>
          </cell>
          <cell r="I5922" t="str">
            <v xml:space="preserve"> Mycetozoa</v>
          </cell>
          <cell r="J5922" t="str">
            <v xml:space="preserve"> Dictyostelids</v>
          </cell>
          <cell r="K5922" t="str">
            <v xml:space="preserve"> Dictyosteliales</v>
          </cell>
          <cell r="L5922" t="str">
            <v>Raperosteliaceae</v>
          </cell>
          <cell r="M5922" t="str">
            <v xml:space="preserve"> Tieghemostelium.</v>
          </cell>
        </row>
        <row r="5923">
          <cell r="B5923" t="str">
            <v>A0A151Z585</v>
          </cell>
          <cell r="C5923" t="str">
            <v xml:space="preserve"> Tieghemostelium lacteum.</v>
          </cell>
          <cell r="E5923" t="str">
            <v xml:space="preserve"> NCBI_TaxID=361077 {ECO:0000313|EMBL:KYQ89133.1, ECO:0000313|Proteomes:UP000076078};</v>
          </cell>
          <cell r="G5923" t="str">
            <v>Eukaryota</v>
          </cell>
          <cell r="H5923" t="str">
            <v xml:space="preserve"> Amoebozoa</v>
          </cell>
          <cell r="I5923" t="str">
            <v xml:space="preserve"> Mycetozoa</v>
          </cell>
          <cell r="J5923" t="str">
            <v xml:space="preserve"> Dictyostelids</v>
          </cell>
          <cell r="K5923" t="str">
            <v xml:space="preserve"> Dictyosteliales</v>
          </cell>
          <cell r="L5923" t="str">
            <v>Raperosteliaceae</v>
          </cell>
          <cell r="M5923" t="str">
            <v xml:space="preserve"> Tieghemostelium.</v>
          </cell>
        </row>
        <row r="5924">
          <cell r="B5924" t="str">
            <v>A0A151ZJ76</v>
          </cell>
          <cell r="C5924" t="str">
            <v xml:space="preserve"> Tieghemostelium lacteum.</v>
          </cell>
          <cell r="E5924" t="str">
            <v xml:space="preserve"> NCBI_TaxID=361077 {ECO:0000313|EMBL:KYQ93965.1, ECO:0000313|Proteomes:UP000076078};</v>
          </cell>
          <cell r="G5924" t="str">
            <v>Eukaryota</v>
          </cell>
          <cell r="H5924" t="str">
            <v xml:space="preserve"> Amoebozoa</v>
          </cell>
          <cell r="I5924" t="str">
            <v xml:space="preserve"> Mycetozoa</v>
          </cell>
          <cell r="J5924" t="str">
            <v xml:space="preserve"> Dictyostelids</v>
          </cell>
          <cell r="K5924" t="str">
            <v xml:space="preserve"> Dictyosteliales</v>
          </cell>
          <cell r="L5924" t="str">
            <v>Raperosteliaceae</v>
          </cell>
          <cell r="M5924" t="str">
            <v xml:space="preserve"> Tieghemostelium.</v>
          </cell>
        </row>
        <row r="5925">
          <cell r="B5925" t="str">
            <v>A0A154NZH8</v>
          </cell>
          <cell r="C5925" t="str">
            <v xml:space="preserve"> Dufourea novaeangliae.</v>
          </cell>
          <cell r="E5925" t="str">
            <v xml:space="preserve"> NCBI_TaxID=178035 {ECO:0000313|EMBL:KZC05079.1, ECO:0000313|Proteomes:UP000076502};</v>
          </cell>
          <cell r="G5925" t="str">
            <v>Eukaryota</v>
          </cell>
          <cell r="H5925" t="str">
            <v xml:space="preserve"> Metazoa</v>
          </cell>
          <cell r="I5925" t="str">
            <v xml:space="preserve"> Ecdysozoa</v>
          </cell>
          <cell r="J5925" t="str">
            <v xml:space="preserve"> Arthropoda</v>
          </cell>
          <cell r="K5925" t="str">
            <v xml:space="preserve"> Hexapoda</v>
          </cell>
          <cell r="L5925" t="str">
            <v xml:space="preserve"> Insecta</v>
          </cell>
          <cell r="M5925" t="str">
            <v>Pterygota</v>
          </cell>
          <cell r="N5925" t="str">
            <v xml:space="preserve"> Neoptera</v>
          </cell>
          <cell r="O5925" t="str">
            <v xml:space="preserve"> Holometabola</v>
          </cell>
          <cell r="P5925" t="str">
            <v xml:space="preserve"> Hymenoptera</v>
          </cell>
          <cell r="Q5925" t="str">
            <v xml:space="preserve"> Apocrita</v>
          </cell>
          <cell r="R5925" t="str">
            <v xml:space="preserve"> Aculeata</v>
          </cell>
          <cell r="S5925" t="str">
            <v>Apoidea</v>
          </cell>
          <cell r="T5925" t="str">
            <v xml:space="preserve"> Halictidae</v>
          </cell>
          <cell r="U5925" t="str">
            <v xml:space="preserve"> Rophitinae</v>
          </cell>
        </row>
        <row r="5926">
          <cell r="B5926" t="str">
            <v>A0A154P026</v>
          </cell>
          <cell r="C5926" t="str">
            <v xml:space="preserve"> Dufourea novaeangliae.</v>
          </cell>
          <cell r="E5926" t="str">
            <v xml:space="preserve"> NCBI_TaxID=178035 {ECO:0000313|EMBL:KZC05211.1, ECO:0000313|Proteomes:UP000076502};</v>
          </cell>
          <cell r="G5926" t="str">
            <v>Eukaryota</v>
          </cell>
          <cell r="H5926" t="str">
            <v xml:space="preserve"> Metazoa</v>
          </cell>
          <cell r="I5926" t="str">
            <v xml:space="preserve"> Ecdysozoa</v>
          </cell>
          <cell r="J5926" t="str">
            <v xml:space="preserve"> Arthropoda</v>
          </cell>
          <cell r="K5926" t="str">
            <v xml:space="preserve"> Hexapoda</v>
          </cell>
          <cell r="L5926" t="str">
            <v xml:space="preserve"> Insecta</v>
          </cell>
          <cell r="M5926" t="str">
            <v>Pterygota</v>
          </cell>
          <cell r="N5926" t="str">
            <v xml:space="preserve"> Neoptera</v>
          </cell>
          <cell r="O5926" t="str">
            <v xml:space="preserve"> Holometabola</v>
          </cell>
          <cell r="P5926" t="str">
            <v xml:space="preserve"> Hymenoptera</v>
          </cell>
          <cell r="Q5926" t="str">
            <v xml:space="preserve"> Apocrita</v>
          </cell>
          <cell r="R5926" t="str">
            <v xml:space="preserve"> Aculeata</v>
          </cell>
          <cell r="S5926" t="str">
            <v>Apoidea</v>
          </cell>
          <cell r="T5926" t="str">
            <v xml:space="preserve"> Halictidae</v>
          </cell>
          <cell r="U5926" t="str">
            <v xml:space="preserve"> Rophitinae</v>
          </cell>
        </row>
        <row r="5927">
          <cell r="B5927" t="str">
            <v>A0A154P050</v>
          </cell>
          <cell r="C5927" t="str">
            <v xml:space="preserve"> Dufourea novaeangliae.</v>
          </cell>
          <cell r="E5927" t="str">
            <v xml:space="preserve"> NCBI_TaxID=178035 {ECO:0000313|EMBL:KZC05295.1, ECO:0000313|Proteomes:UP000076502};</v>
          </cell>
          <cell r="G5927" t="str">
            <v>Eukaryota</v>
          </cell>
          <cell r="H5927" t="str">
            <v xml:space="preserve"> Metazoa</v>
          </cell>
          <cell r="I5927" t="str">
            <v xml:space="preserve"> Ecdysozoa</v>
          </cell>
          <cell r="J5927" t="str">
            <v xml:space="preserve"> Arthropoda</v>
          </cell>
          <cell r="K5927" t="str">
            <v xml:space="preserve"> Hexapoda</v>
          </cell>
          <cell r="L5927" t="str">
            <v xml:space="preserve"> Insecta</v>
          </cell>
          <cell r="M5927" t="str">
            <v>Pterygota</v>
          </cell>
          <cell r="N5927" t="str">
            <v xml:space="preserve"> Neoptera</v>
          </cell>
          <cell r="O5927" t="str">
            <v xml:space="preserve"> Holometabola</v>
          </cell>
          <cell r="P5927" t="str">
            <v xml:space="preserve"> Hymenoptera</v>
          </cell>
          <cell r="Q5927" t="str">
            <v xml:space="preserve"> Apocrita</v>
          </cell>
          <cell r="R5927" t="str">
            <v xml:space="preserve"> Aculeata</v>
          </cell>
          <cell r="S5927" t="str">
            <v>Apoidea</v>
          </cell>
          <cell r="T5927" t="str">
            <v xml:space="preserve"> Halictidae</v>
          </cell>
          <cell r="U5927" t="str">
            <v xml:space="preserve"> Rophitinae</v>
          </cell>
        </row>
        <row r="5928">
          <cell r="B5928" t="str">
            <v>A0A154PCY6</v>
          </cell>
          <cell r="C5928" t="str">
            <v xml:space="preserve"> Dufourea novaeangliae.</v>
          </cell>
          <cell r="E5928" t="str">
            <v xml:space="preserve"> NCBI_TaxID=178035 {ECO:0000313|EMBL:KZC09118.1, ECO:0000313|Proteomes:UP000076502};</v>
          </cell>
          <cell r="G5928" t="str">
            <v>Eukaryota</v>
          </cell>
          <cell r="H5928" t="str">
            <v xml:space="preserve"> Metazoa</v>
          </cell>
          <cell r="I5928" t="str">
            <v xml:space="preserve"> Ecdysozoa</v>
          </cell>
          <cell r="J5928" t="str">
            <v xml:space="preserve"> Arthropoda</v>
          </cell>
          <cell r="K5928" t="str">
            <v xml:space="preserve"> Hexapoda</v>
          </cell>
          <cell r="L5928" t="str">
            <v xml:space="preserve"> Insecta</v>
          </cell>
          <cell r="M5928" t="str">
            <v>Pterygota</v>
          </cell>
          <cell r="N5928" t="str">
            <v xml:space="preserve"> Neoptera</v>
          </cell>
          <cell r="O5928" t="str">
            <v xml:space="preserve"> Holometabola</v>
          </cell>
          <cell r="P5928" t="str">
            <v xml:space="preserve"> Hymenoptera</v>
          </cell>
          <cell r="Q5928" t="str">
            <v xml:space="preserve"> Apocrita</v>
          </cell>
          <cell r="R5928" t="str">
            <v xml:space="preserve"> Aculeata</v>
          </cell>
          <cell r="S5928" t="str">
            <v>Apoidea</v>
          </cell>
          <cell r="T5928" t="str">
            <v xml:space="preserve"> Halictidae</v>
          </cell>
          <cell r="U5928" t="str">
            <v xml:space="preserve"> Rophitinae</v>
          </cell>
        </row>
        <row r="5929">
          <cell r="B5929" t="str">
            <v>A0A158NR89</v>
          </cell>
          <cell r="C5929" t="str">
            <v xml:space="preserve"> Atta cephalotes (Leafcutter ant).</v>
          </cell>
          <cell r="E5929" t="str">
            <v xml:space="preserve"> NCBI_TaxID=12957 {ECO:0000313|EnsemblMetazoa:XP_012060047.1};</v>
          </cell>
          <cell r="G5929" t="str">
            <v>Eukaryota</v>
          </cell>
          <cell r="H5929" t="str">
            <v xml:space="preserve"> Metazoa</v>
          </cell>
          <cell r="I5929" t="str">
            <v xml:space="preserve"> Ecdysozoa</v>
          </cell>
          <cell r="J5929" t="str">
            <v xml:space="preserve"> Arthropoda</v>
          </cell>
          <cell r="K5929" t="str">
            <v xml:space="preserve"> Hexapoda</v>
          </cell>
          <cell r="L5929" t="str">
            <v xml:space="preserve"> Insecta</v>
          </cell>
          <cell r="M5929" t="str">
            <v>Pterygota</v>
          </cell>
          <cell r="N5929" t="str">
            <v xml:space="preserve"> Neoptera</v>
          </cell>
          <cell r="O5929" t="str">
            <v xml:space="preserve"> Holometabola</v>
          </cell>
          <cell r="P5929" t="str">
            <v xml:space="preserve"> Hymenoptera</v>
          </cell>
          <cell r="Q5929" t="str">
            <v xml:space="preserve"> Apocrita</v>
          </cell>
          <cell r="R5929" t="str">
            <v xml:space="preserve"> Aculeata</v>
          </cell>
          <cell r="S5929" t="str">
            <v>Formicoidea</v>
          </cell>
          <cell r="T5929" t="str">
            <v xml:space="preserve"> Formicidae</v>
          </cell>
          <cell r="U5929" t="str">
            <v xml:space="preserve"> Myrmicinae</v>
          </cell>
        </row>
        <row r="5930">
          <cell r="B5930" t="str">
            <v>A0A158NVQ0</v>
          </cell>
          <cell r="C5930" t="str">
            <v xml:space="preserve"> Atta cephalotes (Leafcutter ant).</v>
          </cell>
          <cell r="E5930" t="str">
            <v xml:space="preserve"> NCBI_TaxID=12957 {ECO:0000313|EnsemblMetazoa:XP_012061608.1};</v>
          </cell>
          <cell r="G5930" t="str">
            <v>Eukaryota</v>
          </cell>
          <cell r="H5930" t="str">
            <v xml:space="preserve"> Metazoa</v>
          </cell>
          <cell r="I5930" t="str">
            <v xml:space="preserve"> Ecdysozoa</v>
          </cell>
          <cell r="J5930" t="str">
            <v xml:space="preserve"> Arthropoda</v>
          </cell>
          <cell r="K5930" t="str">
            <v xml:space="preserve"> Hexapoda</v>
          </cell>
          <cell r="L5930" t="str">
            <v xml:space="preserve"> Insecta</v>
          </cell>
          <cell r="M5930" t="str">
            <v>Pterygota</v>
          </cell>
          <cell r="N5930" t="str">
            <v xml:space="preserve"> Neoptera</v>
          </cell>
          <cell r="O5930" t="str">
            <v xml:space="preserve"> Holometabola</v>
          </cell>
          <cell r="P5930" t="str">
            <v xml:space="preserve"> Hymenoptera</v>
          </cell>
          <cell r="Q5930" t="str">
            <v xml:space="preserve"> Apocrita</v>
          </cell>
          <cell r="R5930" t="str">
            <v xml:space="preserve"> Aculeata</v>
          </cell>
          <cell r="S5930" t="str">
            <v>Formicoidea</v>
          </cell>
          <cell r="T5930" t="str">
            <v xml:space="preserve"> Formicidae</v>
          </cell>
          <cell r="U5930" t="str">
            <v xml:space="preserve"> Myrmicinae</v>
          </cell>
        </row>
        <row r="5931">
          <cell r="B5931" t="str">
            <v>A0A158P020</v>
          </cell>
          <cell r="C5931" t="str">
            <v xml:space="preserve"> Atta cephalotes (Leafcutter ant).</v>
          </cell>
          <cell r="E5931" t="str">
            <v xml:space="preserve"> NCBI_TaxID=12957 {ECO:0000313|EnsemblMetazoa:XP_012063128.1};</v>
          </cell>
          <cell r="G5931" t="str">
            <v>Eukaryota</v>
          </cell>
          <cell r="H5931" t="str">
            <v xml:space="preserve"> Metazoa</v>
          </cell>
          <cell r="I5931" t="str">
            <v xml:space="preserve"> Ecdysozoa</v>
          </cell>
          <cell r="J5931" t="str">
            <v xml:space="preserve"> Arthropoda</v>
          </cell>
          <cell r="K5931" t="str">
            <v xml:space="preserve"> Hexapoda</v>
          </cell>
          <cell r="L5931" t="str">
            <v xml:space="preserve"> Insecta</v>
          </cell>
          <cell r="M5931" t="str">
            <v>Pterygota</v>
          </cell>
          <cell r="N5931" t="str">
            <v xml:space="preserve"> Neoptera</v>
          </cell>
          <cell r="O5931" t="str">
            <v xml:space="preserve"> Holometabola</v>
          </cell>
          <cell r="P5931" t="str">
            <v xml:space="preserve"> Hymenoptera</v>
          </cell>
          <cell r="Q5931" t="str">
            <v xml:space="preserve"> Apocrita</v>
          </cell>
          <cell r="R5931" t="str">
            <v xml:space="preserve"> Aculeata</v>
          </cell>
          <cell r="S5931" t="str">
            <v>Formicoidea</v>
          </cell>
          <cell r="T5931" t="str">
            <v xml:space="preserve"> Formicidae</v>
          </cell>
          <cell r="U5931" t="str">
            <v xml:space="preserve"> Myrmicinae</v>
          </cell>
        </row>
        <row r="5932">
          <cell r="B5932" t="str">
            <v>A0A158PFH0</v>
          </cell>
          <cell r="C5932" t="str">
            <v xml:space="preserve"> Angiostrongylus costaricensis (Nematode worm).</v>
          </cell>
          <cell r="E5932" t="str">
            <v xml:space="preserve"> NCBI_TaxID=334426 {ECO:0000313|WBParaSite:ACOC_0000340801-mRNA-1};</v>
          </cell>
          <cell r="G5932" t="str">
            <v>Eukaryota</v>
          </cell>
          <cell r="H5932" t="str">
            <v xml:space="preserve"> Metazoa</v>
          </cell>
          <cell r="I5932" t="str">
            <v xml:space="preserve"> Ecdysozoa</v>
          </cell>
          <cell r="J5932" t="str">
            <v xml:space="preserve"> Nematoda</v>
          </cell>
          <cell r="K5932" t="str">
            <v xml:space="preserve"> Chromadorea</v>
          </cell>
          <cell r="L5932" t="str">
            <v xml:space="preserve"> Rhabditida</v>
          </cell>
          <cell r="M5932" t="str">
            <v>Strongylida</v>
          </cell>
          <cell r="N5932" t="str">
            <v xml:space="preserve"> Metastrongyloidea</v>
          </cell>
          <cell r="O5932" t="str">
            <v xml:space="preserve"> Angiostrongylidae</v>
          </cell>
          <cell r="P5932" t="str">
            <v xml:space="preserve"> Angiostrongylus.</v>
          </cell>
        </row>
        <row r="5933">
          <cell r="B5933" t="str">
            <v>A0A158Q6T4</v>
          </cell>
          <cell r="C5933" t="str">
            <v xml:space="preserve"> Elaeophora elaphi.</v>
          </cell>
          <cell r="E5933" t="str">
            <v xml:space="preserve"> NCBI_TaxID=1147741 {ECO:0000313|WBParaSite:EEL_0000042701-mRNA-1};</v>
          </cell>
          <cell r="G5933" t="str">
            <v>Eukaryota</v>
          </cell>
          <cell r="H5933" t="str">
            <v xml:space="preserve"> Metazoa</v>
          </cell>
          <cell r="I5933" t="str">
            <v xml:space="preserve"> Ecdysozoa</v>
          </cell>
          <cell r="J5933" t="str">
            <v xml:space="preserve"> Nematoda</v>
          </cell>
          <cell r="K5933" t="str">
            <v xml:space="preserve"> Chromadorea</v>
          </cell>
          <cell r="L5933" t="str">
            <v xml:space="preserve"> Spirurida</v>
          </cell>
          <cell r="M5933" t="str">
            <v>Spiruromorpha</v>
          </cell>
          <cell r="N5933" t="str">
            <v xml:space="preserve"> Filarioidea</v>
          </cell>
          <cell r="O5933" t="str">
            <v xml:space="preserve"> Onchocercidae</v>
          </cell>
          <cell r="P5933" t="str">
            <v xml:space="preserve"> Elaeophora.</v>
          </cell>
        </row>
        <row r="5934">
          <cell r="B5934" t="str">
            <v>A0A158Q8I7</v>
          </cell>
          <cell r="C5934" t="str">
            <v xml:space="preserve"> Elaeophora elaphi.</v>
          </cell>
          <cell r="E5934" t="str">
            <v xml:space="preserve"> NCBI_TaxID=1147741 {ECO:0000313|WBParaSite:EEL_0000771401-mRNA-1};</v>
          </cell>
          <cell r="G5934" t="str">
            <v>Eukaryota</v>
          </cell>
          <cell r="H5934" t="str">
            <v xml:space="preserve"> Metazoa</v>
          </cell>
          <cell r="I5934" t="str">
            <v xml:space="preserve"> Ecdysozoa</v>
          </cell>
          <cell r="J5934" t="str">
            <v xml:space="preserve"> Nematoda</v>
          </cell>
          <cell r="K5934" t="str">
            <v xml:space="preserve"> Chromadorea</v>
          </cell>
          <cell r="L5934" t="str">
            <v xml:space="preserve"> Spirurida</v>
          </cell>
          <cell r="M5934" t="str">
            <v>Spiruromorpha</v>
          </cell>
          <cell r="N5934" t="str">
            <v xml:space="preserve"> Filarioidea</v>
          </cell>
          <cell r="O5934" t="str">
            <v xml:space="preserve"> Onchocercidae</v>
          </cell>
          <cell r="P5934" t="str">
            <v xml:space="preserve"> Elaeophora.</v>
          </cell>
        </row>
        <row r="5935">
          <cell r="B5935" t="str">
            <v>A0A161Y985</v>
          </cell>
          <cell r="C5935" t="str">
            <v xml:space="preserve"> Colletotrichum incanum.</v>
          </cell>
          <cell r="E5935" t="str">
            <v xml:space="preserve"> NCBI_TaxID=1573173 {ECO:0000313|EMBL:KZL68487.1, ECO:0000313|Proteomes:UP000076584};</v>
          </cell>
          <cell r="G5935" t="str">
            <v>Eukaryota</v>
          </cell>
          <cell r="H5935" t="str">
            <v xml:space="preserve"> Fungi</v>
          </cell>
          <cell r="I5935" t="str">
            <v xml:space="preserve"> Dikarya</v>
          </cell>
          <cell r="J5935" t="str">
            <v xml:space="preserve"> Ascomycota</v>
          </cell>
          <cell r="K5935" t="str">
            <v xml:space="preserve"> Pezizomycotina</v>
          </cell>
          <cell r="L5935" t="str">
            <v>Sordariomycetes</v>
          </cell>
          <cell r="M5935" t="str">
            <v xml:space="preserve"> Hypocreomycetidae</v>
          </cell>
          <cell r="N5935" t="str">
            <v xml:space="preserve"> Glomerellales</v>
          </cell>
          <cell r="O5935" t="str">
            <v xml:space="preserve"> Glomerellaceae</v>
          </cell>
          <cell r="P5935" t="str">
            <v>Colletotrichum.</v>
          </cell>
        </row>
        <row r="5936">
          <cell r="B5936" t="str">
            <v>A0A161ZMV8</v>
          </cell>
          <cell r="C5936" t="str">
            <v xml:space="preserve"> Daucus carota subsp. sativus.</v>
          </cell>
          <cell r="E5936" t="str">
            <v xml:space="preserve"> NCBI_TaxID=79200 {ECO:0000313|EMBL:KZM88722.1, ECO:0000313|Proteomes:UP000077755};</v>
          </cell>
          <cell r="G5936" t="str">
            <v>Eukaryota</v>
          </cell>
          <cell r="H5936" t="str">
            <v xml:space="preserve"> Viridiplantae</v>
          </cell>
          <cell r="I5936" t="str">
            <v xml:space="preserve"> Streptophyta</v>
          </cell>
          <cell r="J5936" t="str">
            <v xml:space="preserve"> Embryophyta</v>
          </cell>
          <cell r="K5936" t="str">
            <v xml:space="preserve"> Tracheophyta</v>
          </cell>
          <cell r="L5936" t="str">
            <v>Spermatophyta</v>
          </cell>
          <cell r="M5936" t="str">
            <v xml:space="preserve"> Magnoliophyta</v>
          </cell>
          <cell r="N5936" t="str">
            <v xml:space="preserve"> eudicotyledons</v>
          </cell>
          <cell r="O5936" t="str">
            <v xml:space="preserve"> Gunneridae</v>
          </cell>
          <cell r="P5936" t="str">
            <v>Pentapetalae</v>
          </cell>
          <cell r="Q5936" t="str">
            <v xml:space="preserve"> asterids</v>
          </cell>
          <cell r="R5936" t="str">
            <v xml:space="preserve"> campanulids</v>
          </cell>
          <cell r="S5936" t="str">
            <v xml:space="preserve"> Apiales</v>
          </cell>
          <cell r="T5936" t="str">
            <v xml:space="preserve"> Apiaceae</v>
          </cell>
          <cell r="U5936" t="str">
            <v xml:space="preserve"> Apioideae</v>
          </cell>
        </row>
        <row r="5937">
          <cell r="B5937" t="str">
            <v>A0A162MTC2</v>
          </cell>
          <cell r="C5937" t="str">
            <v xml:space="preserve"> Sporothrix insectorum RCEF 264.</v>
          </cell>
          <cell r="E5937" t="str">
            <v xml:space="preserve"> NCBI_TaxID=1081102 {ECO:0000313|EMBL:OAA66620.1, ECO:0000313|Proteomes:UP000076874};</v>
          </cell>
          <cell r="G5937" t="str">
            <v>Eukaryota</v>
          </cell>
          <cell r="H5937" t="str">
            <v xml:space="preserve"> Fungi</v>
          </cell>
          <cell r="I5937" t="str">
            <v xml:space="preserve"> Dikarya</v>
          </cell>
          <cell r="J5937" t="str">
            <v xml:space="preserve"> Ascomycota</v>
          </cell>
          <cell r="K5937" t="str">
            <v xml:space="preserve"> Pezizomycotina</v>
          </cell>
          <cell r="L5937" t="str">
            <v>Sordariomycetes</v>
          </cell>
          <cell r="M5937" t="str">
            <v xml:space="preserve"> Sordariomycetidae</v>
          </cell>
          <cell r="N5937" t="str">
            <v xml:space="preserve"> Ophiostomatales</v>
          </cell>
          <cell r="O5937" t="str">
            <v xml:space="preserve"> Ophiostomataceae</v>
          </cell>
          <cell r="P5937" t="str">
            <v>Sporothrix.</v>
          </cell>
        </row>
        <row r="5938">
          <cell r="B5938" t="str">
            <v>A0A162RTN6</v>
          </cell>
          <cell r="C5938" t="str">
            <v xml:space="preserve"> Mucor circinelloides f. lusitanicus CBS 277.49.</v>
          </cell>
          <cell r="E5938" t="str">
            <v xml:space="preserve"> NCBI_TaxID=747725 {ECO:0000313|EMBL:OAD08679.1, ECO:0000313|Proteomes:UP000077051};</v>
          </cell>
          <cell r="G5938" t="str">
            <v>Eukaryota</v>
          </cell>
          <cell r="H5938" t="str">
            <v xml:space="preserve"> Fungi</v>
          </cell>
          <cell r="I5938" t="str">
            <v xml:space="preserve"> Fungi incertae sedis</v>
          </cell>
          <cell r="J5938" t="str">
            <v xml:space="preserve"> Mucoromycota</v>
          </cell>
          <cell r="K5938" t="str">
            <v xml:space="preserve"> Mucoromycotina</v>
          </cell>
          <cell r="L5938" t="str">
            <v>Mucorales</v>
          </cell>
          <cell r="M5938" t="str">
            <v xml:space="preserve"> Mucorineae</v>
          </cell>
          <cell r="N5938" t="str">
            <v xml:space="preserve"> Mucoraceae</v>
          </cell>
          <cell r="O5938" t="str">
            <v xml:space="preserve"> Mucor.</v>
          </cell>
        </row>
        <row r="5939">
          <cell r="B5939" t="str">
            <v>A0A162WZ29</v>
          </cell>
          <cell r="C5939" t="str">
            <v xml:space="preserve"> Didymella rabiei (Chickpea ascochyta blight fungus) (Mycosphaerella rabiei).</v>
          </cell>
          <cell r="E5939" t="str">
            <v xml:space="preserve"> NCBI_TaxID=5454 {ECO:0000313|EMBL:KZM19274.1, ECO:0000313|Proteomes:UP000076837};</v>
          </cell>
          <cell r="G5939" t="str">
            <v>Eukaryota</v>
          </cell>
          <cell r="H5939" t="str">
            <v xml:space="preserve"> Fungi</v>
          </cell>
          <cell r="I5939" t="str">
            <v xml:space="preserve"> Dikarya</v>
          </cell>
          <cell r="J5939" t="str">
            <v xml:space="preserve"> Ascomycota</v>
          </cell>
          <cell r="K5939" t="str">
            <v xml:space="preserve"> Pezizomycotina</v>
          </cell>
          <cell r="L5939" t="str">
            <v>Dothideomycetes</v>
          </cell>
          <cell r="M5939" t="str">
            <v xml:space="preserve"> Pleosporomycetidae</v>
          </cell>
          <cell r="N5939" t="str">
            <v xml:space="preserve"> Pleosporales</v>
          </cell>
          <cell r="O5939" t="str">
            <v xml:space="preserve"> Pleosporineae</v>
          </cell>
          <cell r="P5939" t="str">
            <v>Didymellaceae</v>
          </cell>
          <cell r="Q5939" t="str">
            <v xml:space="preserve"> Ascochyta.</v>
          </cell>
        </row>
        <row r="5940">
          <cell r="B5940" t="str">
            <v>A0A162ZNY9</v>
          </cell>
          <cell r="C5940" t="str">
            <v xml:space="preserve"> Didymella rabiei (Chickpea ascochyta blight fungus) (Mycosphaerella rabiei).</v>
          </cell>
          <cell r="E5940" t="str">
            <v xml:space="preserve"> NCBI_TaxID=5454 {ECO:0000313|EMBL:KZM20727.1, ECO:0000313|Proteomes:UP000076837};</v>
          </cell>
          <cell r="G5940" t="str">
            <v>Eukaryota</v>
          </cell>
          <cell r="H5940" t="str">
            <v xml:space="preserve"> Fungi</v>
          </cell>
          <cell r="I5940" t="str">
            <v xml:space="preserve"> Dikarya</v>
          </cell>
          <cell r="J5940" t="str">
            <v xml:space="preserve"> Ascomycota</v>
          </cell>
          <cell r="K5940" t="str">
            <v xml:space="preserve"> Pezizomycotina</v>
          </cell>
          <cell r="L5940" t="str">
            <v>Dothideomycetes</v>
          </cell>
          <cell r="M5940" t="str">
            <v xml:space="preserve"> Pleosporomycetidae</v>
          </cell>
          <cell r="N5940" t="str">
            <v xml:space="preserve"> Pleosporales</v>
          </cell>
          <cell r="O5940" t="str">
            <v xml:space="preserve"> Pleosporineae</v>
          </cell>
          <cell r="P5940" t="str">
            <v>Didymellaceae</v>
          </cell>
          <cell r="Q5940" t="str">
            <v xml:space="preserve"> Ascochyta.</v>
          </cell>
        </row>
        <row r="5941">
          <cell r="B5941" t="str">
            <v>A0A162ZVQ0</v>
          </cell>
          <cell r="C5941" t="str">
            <v xml:space="preserve"> Phycomyces blakesleeanus (strain ATCC 8743b / DSM 1359 / FGSC 10004 / NBRC 33097 / NRRL 1555).</v>
          </cell>
          <cell r="E5941" t="str">
            <v xml:space="preserve"> NCBI_TaxID=763407 {ECO:0000313|EMBL:OAD69321.1, ECO:0000313|Proteomes:UP000077315};</v>
          </cell>
          <cell r="G5941" t="str">
            <v>Eukaryota</v>
          </cell>
          <cell r="H5941" t="str">
            <v xml:space="preserve"> Fungi</v>
          </cell>
          <cell r="I5941" t="str">
            <v xml:space="preserve"> Fungi incertae sedis</v>
          </cell>
          <cell r="J5941" t="str">
            <v xml:space="preserve"> Mucoromycota</v>
          </cell>
          <cell r="K5941" t="str">
            <v xml:space="preserve"> Mucoromycotina</v>
          </cell>
          <cell r="L5941" t="str">
            <v>Mucorales</v>
          </cell>
          <cell r="M5941" t="str">
            <v xml:space="preserve"> Phycomycetaceae</v>
          </cell>
          <cell r="N5941" t="str">
            <v xml:space="preserve"> Phycomyces.</v>
          </cell>
        </row>
        <row r="5942">
          <cell r="B5942" t="str">
            <v>A0A163B6D5</v>
          </cell>
          <cell r="C5942" t="str">
            <v xml:space="preserve"> Phycomyces blakesleeanus (strain ATCC 8743b / DSM 1359 / FGSC 10004 / NBRC 33097 / NRRL 1555).</v>
          </cell>
          <cell r="E5942" t="str">
            <v xml:space="preserve"> NCBI_TaxID=763407 {ECO:0000313|EMBL:OAD78531.1, ECO:0000313|Proteomes:UP000077315};</v>
          </cell>
          <cell r="G5942" t="str">
            <v>Eukaryota</v>
          </cell>
          <cell r="H5942" t="str">
            <v xml:space="preserve"> Fungi</v>
          </cell>
          <cell r="I5942" t="str">
            <v xml:space="preserve"> Fungi incertae sedis</v>
          </cell>
          <cell r="J5942" t="str">
            <v xml:space="preserve"> Mucoromycota</v>
          </cell>
          <cell r="K5942" t="str">
            <v xml:space="preserve"> Mucoromycotina</v>
          </cell>
          <cell r="L5942" t="str">
            <v>Mucorales</v>
          </cell>
          <cell r="M5942" t="str">
            <v xml:space="preserve"> Phycomycetaceae</v>
          </cell>
          <cell r="N5942" t="str">
            <v xml:space="preserve"> Phycomyces.</v>
          </cell>
        </row>
        <row r="5943">
          <cell r="B5943" t="str">
            <v>A0A164U132</v>
          </cell>
          <cell r="C5943" t="str">
            <v xml:space="preserve"> Daucus carota subsp. sativus.</v>
          </cell>
          <cell r="E5943" t="str">
            <v xml:space="preserve"> NCBI_TaxID=79200 {ECO:0000313|EMBL:KZM88291.1, ECO:0000313|Proteomes:UP000077755};</v>
          </cell>
          <cell r="G5943" t="str">
            <v>Eukaryota</v>
          </cell>
          <cell r="H5943" t="str">
            <v xml:space="preserve"> Viridiplantae</v>
          </cell>
          <cell r="I5943" t="str">
            <v xml:space="preserve"> Streptophyta</v>
          </cell>
          <cell r="J5943" t="str">
            <v xml:space="preserve"> Embryophyta</v>
          </cell>
          <cell r="K5943" t="str">
            <v xml:space="preserve"> Tracheophyta</v>
          </cell>
          <cell r="L5943" t="str">
            <v>Spermatophyta</v>
          </cell>
          <cell r="M5943" t="str">
            <v xml:space="preserve"> Magnoliophyta</v>
          </cell>
          <cell r="N5943" t="str">
            <v xml:space="preserve"> eudicotyledons</v>
          </cell>
          <cell r="O5943" t="str">
            <v xml:space="preserve"> Gunneridae</v>
          </cell>
          <cell r="P5943" t="str">
            <v>Pentapetalae</v>
          </cell>
          <cell r="Q5943" t="str">
            <v xml:space="preserve"> asterids</v>
          </cell>
          <cell r="R5943" t="str">
            <v xml:space="preserve"> campanulids</v>
          </cell>
          <cell r="S5943" t="str">
            <v xml:space="preserve"> Apiales</v>
          </cell>
          <cell r="T5943" t="str">
            <v xml:space="preserve"> Apiaceae</v>
          </cell>
          <cell r="U5943" t="str">
            <v xml:space="preserve"> Apioideae</v>
          </cell>
        </row>
        <row r="5944">
          <cell r="B5944" t="str">
            <v>A0A164UXI4</v>
          </cell>
          <cell r="C5944" t="str">
            <v xml:space="preserve"> Sistotremastrum niveocremeum HHB9708.</v>
          </cell>
          <cell r="E5944" t="str">
            <v xml:space="preserve"> NCBI_TaxID=1314777 {ECO:0000313|EMBL:KZS93620.1, ECO:0000313|Proteomes:UP000076722};</v>
          </cell>
          <cell r="G5944" t="str">
            <v>Eukaryota</v>
          </cell>
          <cell r="H5944" t="str">
            <v xml:space="preserve"> Fungi</v>
          </cell>
          <cell r="I5944" t="str">
            <v xml:space="preserve"> Dikarya</v>
          </cell>
          <cell r="J5944" t="str">
            <v xml:space="preserve"> Basidiomycota</v>
          </cell>
          <cell r="K5944" t="str">
            <v xml:space="preserve"> Agaricomycotina</v>
          </cell>
          <cell r="L5944" t="str">
            <v>Agaricomycetes</v>
          </cell>
          <cell r="M5944" t="str">
            <v xml:space="preserve"> Trechisporales</v>
          </cell>
          <cell r="N5944" t="str">
            <v xml:space="preserve"> Hydnodontaceae</v>
          </cell>
          <cell r="O5944" t="str">
            <v xml:space="preserve"> Sistotremastrum.</v>
          </cell>
        </row>
        <row r="5945">
          <cell r="B5945" t="str">
            <v>A0A164VWI0</v>
          </cell>
          <cell r="C5945" t="str">
            <v xml:space="preserve"> Daucus carota subsp. sativus.</v>
          </cell>
          <cell r="E5945" t="str">
            <v xml:space="preserve"> NCBI_TaxID=79200 {ECO:0000313|EMBL:KZM90964.1, ECO:0000313|Proteomes:UP000077755};</v>
          </cell>
          <cell r="G5945" t="str">
            <v>Eukaryota</v>
          </cell>
          <cell r="H5945" t="str">
            <v xml:space="preserve"> Viridiplantae</v>
          </cell>
          <cell r="I5945" t="str">
            <v xml:space="preserve"> Streptophyta</v>
          </cell>
          <cell r="J5945" t="str">
            <v xml:space="preserve"> Embryophyta</v>
          </cell>
          <cell r="K5945" t="str">
            <v xml:space="preserve"> Tracheophyta</v>
          </cell>
          <cell r="L5945" t="str">
            <v>Spermatophyta</v>
          </cell>
          <cell r="M5945" t="str">
            <v xml:space="preserve"> Magnoliophyta</v>
          </cell>
          <cell r="N5945" t="str">
            <v xml:space="preserve"> eudicotyledons</v>
          </cell>
          <cell r="O5945" t="str">
            <v xml:space="preserve"> Gunneridae</v>
          </cell>
          <cell r="P5945" t="str">
            <v>Pentapetalae</v>
          </cell>
          <cell r="Q5945" t="str">
            <v xml:space="preserve"> asterids</v>
          </cell>
          <cell r="R5945" t="str">
            <v xml:space="preserve"> campanulids</v>
          </cell>
          <cell r="S5945" t="str">
            <v xml:space="preserve"> Apiales</v>
          </cell>
          <cell r="T5945" t="str">
            <v xml:space="preserve"> Apiaceae</v>
          </cell>
          <cell r="U5945" t="str">
            <v xml:space="preserve"> Apioideae</v>
          </cell>
        </row>
        <row r="5946">
          <cell r="B5946" t="str">
            <v>A0A164VWK3</v>
          </cell>
          <cell r="C5946" t="str">
            <v xml:space="preserve"> Daucus carota subsp. sativus.</v>
          </cell>
          <cell r="E5946" t="str">
            <v xml:space="preserve"> NCBI_TaxID=79200 {ECO:0000313|EMBL:KZM90966.1, ECO:0000313|Proteomes:UP000077755};</v>
          </cell>
          <cell r="G5946" t="str">
            <v>Eukaryota</v>
          </cell>
          <cell r="H5946" t="str">
            <v xml:space="preserve"> Viridiplantae</v>
          </cell>
          <cell r="I5946" t="str">
            <v xml:space="preserve"> Streptophyta</v>
          </cell>
          <cell r="J5946" t="str">
            <v xml:space="preserve"> Embryophyta</v>
          </cell>
          <cell r="K5946" t="str">
            <v xml:space="preserve"> Tracheophyta</v>
          </cell>
          <cell r="L5946" t="str">
            <v>Spermatophyta</v>
          </cell>
          <cell r="M5946" t="str">
            <v xml:space="preserve"> Magnoliophyta</v>
          </cell>
          <cell r="N5946" t="str">
            <v xml:space="preserve"> eudicotyledons</v>
          </cell>
          <cell r="O5946" t="str">
            <v xml:space="preserve"> Gunneridae</v>
          </cell>
          <cell r="P5946" t="str">
            <v>Pentapetalae</v>
          </cell>
          <cell r="Q5946" t="str">
            <v xml:space="preserve"> asterids</v>
          </cell>
          <cell r="R5946" t="str">
            <v xml:space="preserve"> campanulids</v>
          </cell>
          <cell r="S5946" t="str">
            <v xml:space="preserve"> Apiales</v>
          </cell>
          <cell r="T5946" t="str">
            <v xml:space="preserve"> Apiaceae</v>
          </cell>
          <cell r="U5946" t="str">
            <v xml:space="preserve"> Apioideae</v>
          </cell>
        </row>
        <row r="5947">
          <cell r="B5947" t="str">
            <v>A0A164X028</v>
          </cell>
          <cell r="C5947" t="str">
            <v xml:space="preserve"> Daucus carota subsp. sativus.</v>
          </cell>
          <cell r="E5947" t="str">
            <v xml:space="preserve"> NCBI_TaxID=79200 {ECO:0000313|EMBL:KZM92514.1, ECO:0000313|Proteomes:UP000077755};</v>
          </cell>
          <cell r="G5947" t="str">
            <v>Eukaryota</v>
          </cell>
          <cell r="H5947" t="str">
            <v xml:space="preserve"> Viridiplantae</v>
          </cell>
          <cell r="I5947" t="str">
            <v xml:space="preserve"> Streptophyta</v>
          </cell>
          <cell r="J5947" t="str">
            <v xml:space="preserve"> Embryophyta</v>
          </cell>
          <cell r="K5947" t="str">
            <v xml:space="preserve"> Tracheophyta</v>
          </cell>
          <cell r="L5947" t="str">
            <v>Spermatophyta</v>
          </cell>
          <cell r="M5947" t="str">
            <v xml:space="preserve"> Magnoliophyta</v>
          </cell>
          <cell r="N5947" t="str">
            <v xml:space="preserve"> eudicotyledons</v>
          </cell>
          <cell r="O5947" t="str">
            <v xml:space="preserve"> Gunneridae</v>
          </cell>
          <cell r="P5947" t="str">
            <v>Pentapetalae</v>
          </cell>
          <cell r="Q5947" t="str">
            <v xml:space="preserve"> asterids</v>
          </cell>
          <cell r="R5947" t="str">
            <v xml:space="preserve"> campanulids</v>
          </cell>
          <cell r="S5947" t="str">
            <v xml:space="preserve"> Apiales</v>
          </cell>
          <cell r="T5947" t="str">
            <v xml:space="preserve"> Apiaceae</v>
          </cell>
          <cell r="U5947" t="str">
            <v xml:space="preserve"> Apioideae</v>
          </cell>
        </row>
        <row r="5948">
          <cell r="B5948" t="str">
            <v>A0A164YXS2</v>
          </cell>
          <cell r="C5948" t="str">
            <v xml:space="preserve"> Daphnia magna.</v>
          </cell>
          <cell r="E5948" t="str">
            <v xml:space="preserve"> NCBI_TaxID=35525 {ECO:0000313|EMBL:KZS15715.1, ECO:0000313|Proteomes:UP000076858};</v>
          </cell>
          <cell r="G5948" t="str">
            <v>Eukaryota</v>
          </cell>
          <cell r="H5948" t="str">
            <v xml:space="preserve"> Metazoa</v>
          </cell>
          <cell r="I5948" t="str">
            <v xml:space="preserve"> Ecdysozoa</v>
          </cell>
          <cell r="J5948" t="str">
            <v xml:space="preserve"> Arthropoda</v>
          </cell>
          <cell r="K5948" t="str">
            <v xml:space="preserve"> Crustacea</v>
          </cell>
          <cell r="L5948" t="str">
            <v xml:space="preserve"> Branchiopoda</v>
          </cell>
          <cell r="M5948" t="str">
            <v>Diplostraca</v>
          </cell>
          <cell r="N5948" t="str">
            <v xml:space="preserve"> Cladocera</v>
          </cell>
          <cell r="O5948" t="str">
            <v xml:space="preserve"> Anomopoda</v>
          </cell>
          <cell r="P5948" t="str">
            <v xml:space="preserve"> Daphniidae</v>
          </cell>
          <cell r="Q5948" t="str">
            <v xml:space="preserve"> Daphnia.</v>
          </cell>
        </row>
        <row r="5949">
          <cell r="B5949" t="str">
            <v>A0A164Z5C5</v>
          </cell>
          <cell r="C5949" t="str">
            <v xml:space="preserve"> Daucus carota subsp. sativus.</v>
          </cell>
          <cell r="E5949" t="str">
            <v xml:space="preserve"> NCBI_TaxID=79200 {ECO:0000313|EMBL:KZM95355.1, ECO:0000313|Proteomes:UP000077755};</v>
          </cell>
          <cell r="G5949" t="str">
            <v>Eukaryota</v>
          </cell>
          <cell r="H5949" t="str">
            <v xml:space="preserve"> Viridiplantae</v>
          </cell>
          <cell r="I5949" t="str">
            <v xml:space="preserve"> Streptophyta</v>
          </cell>
          <cell r="J5949" t="str">
            <v xml:space="preserve"> Embryophyta</v>
          </cell>
          <cell r="K5949" t="str">
            <v xml:space="preserve"> Tracheophyta</v>
          </cell>
          <cell r="L5949" t="str">
            <v>Spermatophyta</v>
          </cell>
          <cell r="M5949" t="str">
            <v xml:space="preserve"> Magnoliophyta</v>
          </cell>
          <cell r="N5949" t="str">
            <v xml:space="preserve"> eudicotyledons</v>
          </cell>
          <cell r="O5949" t="str">
            <v xml:space="preserve"> Gunneridae</v>
          </cell>
          <cell r="P5949" t="str">
            <v>Pentapetalae</v>
          </cell>
          <cell r="Q5949" t="str">
            <v xml:space="preserve"> asterids</v>
          </cell>
          <cell r="R5949" t="str">
            <v xml:space="preserve"> campanulids</v>
          </cell>
          <cell r="S5949" t="str">
            <v xml:space="preserve"> Apiales</v>
          </cell>
          <cell r="T5949" t="str">
            <v xml:space="preserve"> Apiaceae</v>
          </cell>
          <cell r="U5949" t="str">
            <v xml:space="preserve"> Apioideae</v>
          </cell>
        </row>
        <row r="5950">
          <cell r="B5950" t="str">
            <v>A0A165A1G4</v>
          </cell>
          <cell r="C5950" t="str">
            <v xml:space="preserve"> Daphnia magna.</v>
          </cell>
          <cell r="E5950" t="str">
            <v xml:space="preserve"> NCBI_TaxID=35525 {ECO:0000313|EMBL:KZS17075.1, ECO:0000313|Proteomes:UP000076858};</v>
          </cell>
          <cell r="G5950" t="str">
            <v>Eukaryota</v>
          </cell>
          <cell r="H5950" t="str">
            <v xml:space="preserve"> Metazoa</v>
          </cell>
          <cell r="I5950" t="str">
            <v xml:space="preserve"> Ecdysozoa</v>
          </cell>
          <cell r="J5950" t="str">
            <v xml:space="preserve"> Arthropoda</v>
          </cell>
          <cell r="K5950" t="str">
            <v xml:space="preserve"> Crustacea</v>
          </cell>
          <cell r="L5950" t="str">
            <v xml:space="preserve"> Branchiopoda</v>
          </cell>
          <cell r="M5950" t="str">
            <v>Diplostraca</v>
          </cell>
          <cell r="N5950" t="str">
            <v xml:space="preserve"> Cladocera</v>
          </cell>
          <cell r="O5950" t="str">
            <v xml:space="preserve"> Anomopoda</v>
          </cell>
          <cell r="P5950" t="str">
            <v xml:space="preserve"> Daphniidae</v>
          </cell>
          <cell r="Q5950" t="str">
            <v xml:space="preserve"> Daphnia.</v>
          </cell>
        </row>
        <row r="5951">
          <cell r="B5951" t="str">
            <v>A0A165AM26</v>
          </cell>
          <cell r="C5951" t="str">
            <v xml:space="preserve"> Sistotremastrum niveocremeum HHB9708.</v>
          </cell>
          <cell r="E5951" t="str">
            <v xml:space="preserve"> NCBI_TaxID=1314777 {ECO:0000313|EMBL:KZS99250.1, ECO:0000313|Proteomes:UP000076722};</v>
          </cell>
          <cell r="G5951" t="str">
            <v>Eukaryota</v>
          </cell>
          <cell r="H5951" t="str">
            <v xml:space="preserve"> Fungi</v>
          </cell>
          <cell r="I5951" t="str">
            <v xml:space="preserve"> Dikarya</v>
          </cell>
          <cell r="J5951" t="str">
            <v xml:space="preserve"> Basidiomycota</v>
          </cell>
          <cell r="K5951" t="str">
            <v xml:space="preserve"> Agaricomycotina</v>
          </cell>
          <cell r="L5951" t="str">
            <v>Agaricomycetes</v>
          </cell>
          <cell r="M5951" t="str">
            <v xml:space="preserve"> Trechisporales</v>
          </cell>
          <cell r="N5951" t="str">
            <v xml:space="preserve"> Hydnodontaceae</v>
          </cell>
          <cell r="O5951" t="str">
            <v xml:space="preserve"> Sistotremastrum.</v>
          </cell>
        </row>
        <row r="5952">
          <cell r="B5952" t="str">
            <v>A0A165BCB0</v>
          </cell>
          <cell r="C5952" t="str">
            <v xml:space="preserve"> Exidia glandulosa HHB12029.</v>
          </cell>
          <cell r="E5952" t="str">
            <v xml:space="preserve"> NCBI_TaxID=1314781 {ECO:0000313|EMBL:KZV80308.1, ECO:0000313|Proteomes:UP000077266};</v>
          </cell>
          <cell r="G5952" t="str">
            <v>Eukaryota</v>
          </cell>
          <cell r="H5952" t="str">
            <v xml:space="preserve"> Fungi</v>
          </cell>
          <cell r="I5952" t="str">
            <v xml:space="preserve"> Dikarya</v>
          </cell>
          <cell r="J5952" t="str">
            <v xml:space="preserve"> Basidiomycota</v>
          </cell>
          <cell r="K5952" t="str">
            <v xml:space="preserve"> Agaricomycotina</v>
          </cell>
          <cell r="L5952" t="str">
            <v>Agaricomycetes</v>
          </cell>
          <cell r="M5952" t="str">
            <v xml:space="preserve"> Auriculariales</v>
          </cell>
          <cell r="N5952" t="str">
            <v xml:space="preserve"> Exidiaceae</v>
          </cell>
          <cell r="O5952" t="str">
            <v xml:space="preserve"> Exidia.</v>
          </cell>
        </row>
        <row r="5953">
          <cell r="B5953" t="str">
            <v>A0A165CW14</v>
          </cell>
          <cell r="C5953" t="str">
            <v xml:space="preserve"> Calocera cornea HHB12733.</v>
          </cell>
          <cell r="E5953" t="str">
            <v xml:space="preserve"> NCBI_TaxID=1353952 {ECO:0000313|EMBL:KZT51506.1, ECO:0000313|Proteomes:UP000076842};</v>
          </cell>
          <cell r="G5953" t="str">
            <v>Eukaryota</v>
          </cell>
          <cell r="H5953" t="str">
            <v xml:space="preserve"> Fungi</v>
          </cell>
          <cell r="I5953" t="str">
            <v xml:space="preserve"> Dikarya</v>
          </cell>
          <cell r="J5953" t="str">
            <v xml:space="preserve"> Basidiomycota</v>
          </cell>
          <cell r="K5953" t="str">
            <v xml:space="preserve"> Agaricomycotina</v>
          </cell>
          <cell r="L5953" t="str">
            <v>Dacrymycetes</v>
          </cell>
          <cell r="M5953" t="str">
            <v xml:space="preserve"> Dacrymycetales</v>
          </cell>
          <cell r="N5953" t="str">
            <v xml:space="preserve"> Dacrymycetaceae</v>
          </cell>
          <cell r="O5953" t="str">
            <v xml:space="preserve"> Calocera.</v>
          </cell>
        </row>
        <row r="5954">
          <cell r="B5954" t="str">
            <v>A0A165FNJ9</v>
          </cell>
          <cell r="C5954" t="str">
            <v xml:space="preserve"> Laetiporus sulphureus 93-53.</v>
          </cell>
          <cell r="E5954" t="str">
            <v xml:space="preserve"> NCBI_TaxID=1314785 {ECO:0000313|EMBL:KZT09237.1, ECO:0000313|Proteomes:UP000076871};</v>
          </cell>
          <cell r="G5954" t="str">
            <v>Eukaryota</v>
          </cell>
          <cell r="H5954" t="str">
            <v xml:space="preserve"> Fungi</v>
          </cell>
          <cell r="I5954" t="str">
            <v xml:space="preserve"> Dikarya</v>
          </cell>
          <cell r="J5954" t="str">
            <v xml:space="preserve"> Basidiomycota</v>
          </cell>
          <cell r="K5954" t="str">
            <v xml:space="preserve"> Agaricomycotina</v>
          </cell>
          <cell r="L5954" t="str">
            <v>Agaricomycetes</v>
          </cell>
          <cell r="M5954" t="str">
            <v xml:space="preserve"> Polyporales</v>
          </cell>
          <cell r="N5954" t="str">
            <v xml:space="preserve"> Laetiporus.</v>
          </cell>
        </row>
        <row r="5955">
          <cell r="B5955" t="str">
            <v>A0A165FR78</v>
          </cell>
          <cell r="C5955" t="str">
            <v xml:space="preserve"> Xylona heveae TC161.</v>
          </cell>
          <cell r="E5955" t="str">
            <v xml:space="preserve"> NCBI_TaxID=1328760 {ECO:0000313|EMBL:KZF21281.1, ECO:0000313|Proteomes:UP000076632};</v>
          </cell>
          <cell r="G5955" t="str">
            <v>Eukaryota</v>
          </cell>
          <cell r="H5955" t="str">
            <v xml:space="preserve"> Fungi</v>
          </cell>
          <cell r="I5955" t="str">
            <v xml:space="preserve"> Dikarya</v>
          </cell>
          <cell r="J5955" t="str">
            <v xml:space="preserve"> Ascomycota</v>
          </cell>
          <cell r="K5955" t="str">
            <v xml:space="preserve"> Pezizomycotina</v>
          </cell>
          <cell r="L5955" t="str">
            <v xml:space="preserve"> Xylonomycetes</v>
          </cell>
          <cell r="M5955" t="str">
            <v>Xylonales</v>
          </cell>
          <cell r="N5955" t="str">
            <v xml:space="preserve"> Xylonaceae</v>
          </cell>
          <cell r="O5955" t="str">
            <v xml:space="preserve"> Xylona.</v>
          </cell>
        </row>
        <row r="5956">
          <cell r="B5956" t="str">
            <v>A0A165H6N4</v>
          </cell>
          <cell r="C5956" t="str">
            <v xml:space="preserve"> Laetiporus sulphureus 93-53.</v>
          </cell>
          <cell r="E5956" t="str">
            <v xml:space="preserve"> NCBI_TaxID=1314785 {ECO:0000313|EMBL:KZT11315.1, ECO:0000313|Proteomes:UP000076871};</v>
          </cell>
          <cell r="G5956" t="str">
            <v>Eukaryota</v>
          </cell>
          <cell r="H5956" t="str">
            <v xml:space="preserve"> Fungi</v>
          </cell>
          <cell r="I5956" t="str">
            <v xml:space="preserve"> Dikarya</v>
          </cell>
          <cell r="J5956" t="str">
            <v xml:space="preserve"> Basidiomycota</v>
          </cell>
          <cell r="K5956" t="str">
            <v xml:space="preserve"> Agaricomycotina</v>
          </cell>
          <cell r="L5956" t="str">
            <v>Agaricomycetes</v>
          </cell>
          <cell r="M5956" t="str">
            <v xml:space="preserve"> Polyporales</v>
          </cell>
          <cell r="N5956" t="str">
            <v xml:space="preserve"> Laetiporus.</v>
          </cell>
        </row>
        <row r="5957">
          <cell r="B5957" t="str">
            <v>A0A165H9A5</v>
          </cell>
          <cell r="C5957" t="str">
            <v xml:space="preserve"> Calocera cornea HHB12733.</v>
          </cell>
          <cell r="E5957" t="str">
            <v xml:space="preserve"> NCBI_TaxID=1353952 {ECO:0000313|EMBL:KZT59010.1, ECO:0000313|Proteomes:UP000076842};</v>
          </cell>
          <cell r="G5957" t="str">
            <v>Eukaryota</v>
          </cell>
          <cell r="H5957" t="str">
            <v xml:space="preserve"> Fungi</v>
          </cell>
          <cell r="I5957" t="str">
            <v xml:space="preserve"> Dikarya</v>
          </cell>
          <cell r="J5957" t="str">
            <v xml:space="preserve"> Basidiomycota</v>
          </cell>
          <cell r="K5957" t="str">
            <v xml:space="preserve"> Agaricomycotina</v>
          </cell>
          <cell r="L5957" t="str">
            <v>Dacrymycetes</v>
          </cell>
          <cell r="M5957" t="str">
            <v xml:space="preserve"> Dacrymycetales</v>
          </cell>
          <cell r="N5957" t="str">
            <v xml:space="preserve"> Dacrymycetaceae</v>
          </cell>
          <cell r="O5957" t="str">
            <v xml:space="preserve"> Calocera.</v>
          </cell>
        </row>
        <row r="5958">
          <cell r="B5958" t="str">
            <v>A0A165J3P7</v>
          </cell>
          <cell r="C5958" t="str">
            <v xml:space="preserve"> Xylona heveae TC161.</v>
          </cell>
          <cell r="E5958" t="str">
            <v xml:space="preserve"> NCBI_TaxID=1328760 {ECO:0000313|EMBL:KZF25688.1, ECO:0000313|Proteomes:UP000076632};</v>
          </cell>
          <cell r="G5958" t="str">
            <v>Eukaryota</v>
          </cell>
          <cell r="H5958" t="str">
            <v xml:space="preserve"> Fungi</v>
          </cell>
          <cell r="I5958" t="str">
            <v xml:space="preserve"> Dikarya</v>
          </cell>
          <cell r="J5958" t="str">
            <v xml:space="preserve"> Ascomycota</v>
          </cell>
          <cell r="K5958" t="str">
            <v xml:space="preserve"> Pezizomycotina</v>
          </cell>
          <cell r="L5958" t="str">
            <v xml:space="preserve"> Xylonomycetes</v>
          </cell>
          <cell r="M5958" t="str">
            <v>Xylonales</v>
          </cell>
          <cell r="N5958" t="str">
            <v xml:space="preserve"> Xylonaceae</v>
          </cell>
          <cell r="O5958" t="str">
            <v xml:space="preserve"> Xylona.</v>
          </cell>
        </row>
        <row r="5959">
          <cell r="B5959" t="str">
            <v>A0A165NQB7</v>
          </cell>
          <cell r="C5959" t="str">
            <v xml:space="preserve"> Daedalea quercina L-15889.</v>
          </cell>
          <cell r="E5959" t="str">
            <v xml:space="preserve"> NCBI_TaxID=1314783 {ECO:0000313|EMBL:KZT67241.1, ECO:0000313|Proteomes:UP000076727};</v>
          </cell>
          <cell r="G5959" t="str">
            <v>Eukaryota</v>
          </cell>
          <cell r="H5959" t="str">
            <v xml:space="preserve"> Fungi</v>
          </cell>
          <cell r="I5959" t="str">
            <v xml:space="preserve"> Dikarya</v>
          </cell>
          <cell r="J5959" t="str">
            <v xml:space="preserve"> Basidiomycota</v>
          </cell>
          <cell r="K5959" t="str">
            <v xml:space="preserve"> Agaricomycotina</v>
          </cell>
          <cell r="L5959" t="str">
            <v>Agaricomycetes</v>
          </cell>
          <cell r="M5959" t="str">
            <v xml:space="preserve"> Polyporales</v>
          </cell>
          <cell r="N5959" t="str">
            <v xml:space="preserve"> Daedalea.</v>
          </cell>
        </row>
        <row r="5960">
          <cell r="B5960" t="str">
            <v>A0A165P276</v>
          </cell>
          <cell r="C5960" t="str">
            <v xml:space="preserve"> Exidia glandulosa HHB12029.</v>
          </cell>
          <cell r="E5960" t="str">
            <v xml:space="preserve"> NCBI_TaxID=1314781 {ECO:0000313|EMBL:KZW01539.1, ECO:0000313|Proteomes:UP000077266};</v>
          </cell>
          <cell r="G5960" t="str">
            <v>Eukaryota</v>
          </cell>
          <cell r="H5960" t="str">
            <v xml:space="preserve"> Fungi</v>
          </cell>
          <cell r="I5960" t="str">
            <v xml:space="preserve"> Dikarya</v>
          </cell>
          <cell r="J5960" t="str">
            <v xml:space="preserve"> Basidiomycota</v>
          </cell>
          <cell r="K5960" t="str">
            <v xml:space="preserve"> Agaricomycotina</v>
          </cell>
          <cell r="L5960" t="str">
            <v>Agaricomycetes</v>
          </cell>
          <cell r="M5960" t="str">
            <v xml:space="preserve"> Auriculariales</v>
          </cell>
          <cell r="N5960" t="str">
            <v xml:space="preserve"> Exidiaceae</v>
          </cell>
          <cell r="O5960" t="str">
            <v xml:space="preserve"> Exidia.</v>
          </cell>
        </row>
        <row r="5961">
          <cell r="B5961" t="str">
            <v>A0A165PFN3</v>
          </cell>
          <cell r="C5961" t="str">
            <v xml:space="preserve"> Daedalea quercina L-15889.</v>
          </cell>
          <cell r="E5961" t="str">
            <v xml:space="preserve"> NCBI_TaxID=1314783 {ECO:0000313|EMBL:KZT68156.1, ECO:0000313|Proteomes:UP000076727};</v>
          </cell>
          <cell r="G5961" t="str">
            <v>Eukaryota</v>
          </cell>
          <cell r="H5961" t="str">
            <v xml:space="preserve"> Fungi</v>
          </cell>
          <cell r="I5961" t="str">
            <v xml:space="preserve"> Dikarya</v>
          </cell>
          <cell r="J5961" t="str">
            <v xml:space="preserve"> Basidiomycota</v>
          </cell>
          <cell r="K5961" t="str">
            <v xml:space="preserve"> Agaricomycotina</v>
          </cell>
          <cell r="L5961" t="str">
            <v>Agaricomycetes</v>
          </cell>
          <cell r="M5961" t="str">
            <v xml:space="preserve"> Polyporales</v>
          </cell>
          <cell r="N5961" t="str">
            <v xml:space="preserve"> Daedalea.</v>
          </cell>
        </row>
        <row r="5962">
          <cell r="B5962" t="str">
            <v>A0A165TC71</v>
          </cell>
          <cell r="C5962" t="str">
            <v xml:space="preserve"> Neolentinus lepideus HHB14362 ss-1.</v>
          </cell>
          <cell r="E5962" t="str">
            <v xml:space="preserve"> NCBI_TaxID=1314782 {ECO:0000313|EMBL:KZT26455.1, ECO:0000313|Proteomes:UP000076761};</v>
          </cell>
          <cell r="G5962" t="str">
            <v>Eukaryota</v>
          </cell>
          <cell r="H5962" t="str">
            <v xml:space="preserve"> Fungi</v>
          </cell>
          <cell r="I5962" t="str">
            <v xml:space="preserve"> Dikarya</v>
          </cell>
          <cell r="J5962" t="str">
            <v xml:space="preserve"> Basidiomycota</v>
          </cell>
          <cell r="K5962" t="str">
            <v xml:space="preserve"> Agaricomycotina</v>
          </cell>
          <cell r="L5962" t="str">
            <v>Agaricomycetes</v>
          </cell>
          <cell r="M5962" t="str">
            <v xml:space="preserve"> Gloeophyllales</v>
          </cell>
          <cell r="N5962" t="str">
            <v xml:space="preserve"> Gloeophyllaceae</v>
          </cell>
          <cell r="O5962" t="str">
            <v xml:space="preserve"> Neolentinus.</v>
          </cell>
        </row>
        <row r="5963">
          <cell r="B5963" t="str">
            <v>A0A165UKZ2</v>
          </cell>
          <cell r="C5963" t="str">
            <v xml:space="preserve"> Neolentinus lepideus HHB14362 ss-1.</v>
          </cell>
          <cell r="E5963" t="str">
            <v xml:space="preserve"> NCBI_TaxID=1314782 {ECO:0000313|EMBL:KZT28326.1, ECO:0000313|Proteomes:UP000076761};</v>
          </cell>
          <cell r="G5963" t="str">
            <v>Eukaryota</v>
          </cell>
          <cell r="H5963" t="str">
            <v xml:space="preserve"> Fungi</v>
          </cell>
          <cell r="I5963" t="str">
            <v xml:space="preserve"> Dikarya</v>
          </cell>
          <cell r="J5963" t="str">
            <v xml:space="preserve"> Basidiomycota</v>
          </cell>
          <cell r="K5963" t="str">
            <v xml:space="preserve"> Agaricomycotina</v>
          </cell>
          <cell r="L5963" t="str">
            <v>Agaricomycetes</v>
          </cell>
          <cell r="M5963" t="str">
            <v xml:space="preserve"> Gloeophyllales</v>
          </cell>
          <cell r="N5963" t="str">
            <v xml:space="preserve"> Gloeophyllaceae</v>
          </cell>
          <cell r="O5963" t="str">
            <v xml:space="preserve"> Neolentinus.</v>
          </cell>
        </row>
        <row r="5964">
          <cell r="B5964" t="str">
            <v>A0A165Y524</v>
          </cell>
          <cell r="C5964" t="str">
            <v xml:space="preserve"> Sistotremastrum suecicum HHB10207 ss-3.</v>
          </cell>
          <cell r="E5964" t="str">
            <v xml:space="preserve"> NCBI_TaxID=1314776 {ECO:0000313|EMBL:KZT32888.1, ECO:0000313|Proteomes:UP000076798};</v>
          </cell>
          <cell r="G5964" t="str">
            <v>Eukaryota</v>
          </cell>
          <cell r="H5964" t="str">
            <v xml:space="preserve"> Fungi</v>
          </cell>
          <cell r="I5964" t="str">
            <v xml:space="preserve"> Dikarya</v>
          </cell>
          <cell r="J5964" t="str">
            <v xml:space="preserve"> Basidiomycota</v>
          </cell>
          <cell r="K5964" t="str">
            <v xml:space="preserve"> Agaricomycotina</v>
          </cell>
          <cell r="L5964" t="str">
            <v>Agaricomycetes</v>
          </cell>
          <cell r="M5964" t="str">
            <v xml:space="preserve"> Trechisporales</v>
          </cell>
          <cell r="N5964" t="str">
            <v xml:space="preserve"> Hydnodontaceae</v>
          </cell>
          <cell r="O5964" t="str">
            <v xml:space="preserve"> Sistotremastrum.</v>
          </cell>
        </row>
        <row r="5965">
          <cell r="B5965" t="str">
            <v>A0A166A6Z5</v>
          </cell>
          <cell r="C5965" t="str">
            <v xml:space="preserve"> Peniophora sp. CONT.</v>
          </cell>
          <cell r="E5965" t="str">
            <v xml:space="preserve"> NCBI_TaxID=1314672 {ECO:0000313|EMBL:KZV63473.1, ECO:0000313|Proteomes:UP000077086};</v>
          </cell>
          <cell r="G5965" t="str">
            <v>Eukaryota</v>
          </cell>
          <cell r="H5965" t="str">
            <v xml:space="preserve"> Fungi</v>
          </cell>
          <cell r="I5965" t="str">
            <v xml:space="preserve"> Dikarya</v>
          </cell>
          <cell r="J5965" t="str">
            <v xml:space="preserve"> Basidiomycota</v>
          </cell>
          <cell r="K5965" t="str">
            <v xml:space="preserve"> Agaricomycotina</v>
          </cell>
          <cell r="L5965" t="str">
            <v>Agaricomycetes</v>
          </cell>
          <cell r="M5965" t="str">
            <v xml:space="preserve"> Russulales</v>
          </cell>
          <cell r="N5965" t="str">
            <v xml:space="preserve"> Peniophoraceae</v>
          </cell>
          <cell r="O5965" t="str">
            <v xml:space="preserve"> Peniophora.</v>
          </cell>
        </row>
        <row r="5966">
          <cell r="B5966" t="str">
            <v>A0A166AUB8</v>
          </cell>
          <cell r="C5966" t="str">
            <v xml:space="preserve"> Fibularhizoctonia sp. CBS 109695.</v>
          </cell>
          <cell r="E5966" t="str">
            <v xml:space="preserve"> NCBI_TaxID=436010 {ECO:0000313|EMBL:KZP11965.1, ECO:0000313|Proteomes:UP000076532};</v>
          </cell>
          <cell r="G5966" t="str">
            <v>Eukaryota</v>
          </cell>
          <cell r="H5966" t="str">
            <v xml:space="preserve"> Fungi</v>
          </cell>
          <cell r="I5966" t="str">
            <v xml:space="preserve"> Dikarya</v>
          </cell>
          <cell r="J5966" t="str">
            <v xml:space="preserve"> Basidiomycota</v>
          </cell>
          <cell r="K5966" t="str">
            <v xml:space="preserve"> Agaricomycotina</v>
          </cell>
          <cell r="L5966" t="str">
            <v>Agaricomycetes</v>
          </cell>
          <cell r="M5966" t="str">
            <v xml:space="preserve"> Agaricomycetidae</v>
          </cell>
          <cell r="N5966" t="str">
            <v xml:space="preserve"> Atheliales</v>
          </cell>
          <cell r="O5966" t="str">
            <v xml:space="preserve"> Atheliaceae</v>
          </cell>
          <cell r="P5966" t="str">
            <v>Fibularhizoctonia.</v>
          </cell>
        </row>
        <row r="5967">
          <cell r="B5967" t="str">
            <v>A0A166B641</v>
          </cell>
          <cell r="C5967" t="str">
            <v xml:space="preserve"> Daucus carota subsp. sativus.</v>
          </cell>
          <cell r="E5967" t="str">
            <v xml:space="preserve"> NCBI_TaxID=79200 {ECO:0000313|EMBL:KZN02408.1, ECO:0000313|Proteomes:UP000077755};</v>
          </cell>
          <cell r="G5967" t="str">
            <v>Eukaryota</v>
          </cell>
          <cell r="H5967" t="str">
            <v xml:space="preserve"> Viridiplantae</v>
          </cell>
          <cell r="I5967" t="str">
            <v xml:space="preserve"> Streptophyta</v>
          </cell>
          <cell r="J5967" t="str">
            <v xml:space="preserve"> Embryophyta</v>
          </cell>
          <cell r="K5967" t="str">
            <v xml:space="preserve"> Tracheophyta</v>
          </cell>
          <cell r="L5967" t="str">
            <v>Spermatophyta</v>
          </cell>
          <cell r="M5967" t="str">
            <v xml:space="preserve"> Magnoliophyta</v>
          </cell>
          <cell r="N5967" t="str">
            <v xml:space="preserve"> eudicotyledons</v>
          </cell>
          <cell r="O5967" t="str">
            <v xml:space="preserve"> Gunneridae</v>
          </cell>
          <cell r="P5967" t="str">
            <v>Pentapetalae</v>
          </cell>
          <cell r="Q5967" t="str">
            <v xml:space="preserve"> asterids</v>
          </cell>
          <cell r="R5967" t="str">
            <v xml:space="preserve"> campanulids</v>
          </cell>
          <cell r="S5967" t="str">
            <v xml:space="preserve"> Apiales</v>
          </cell>
          <cell r="T5967" t="str">
            <v xml:space="preserve"> Apiaceae</v>
          </cell>
          <cell r="U5967" t="str">
            <v xml:space="preserve"> Apioideae</v>
          </cell>
        </row>
        <row r="5968">
          <cell r="B5968" t="str">
            <v>A0A166EA88</v>
          </cell>
          <cell r="C5968" t="str">
            <v xml:space="preserve"> Daucus carota subsp. sativus.</v>
          </cell>
          <cell r="E5968" t="str">
            <v xml:space="preserve"> NCBI_TaxID=79200 {ECO:0000313|EMBL:KZN06296.1, ECO:0000313|Proteomes:UP000077755};</v>
          </cell>
          <cell r="G5968" t="str">
            <v>Eukaryota</v>
          </cell>
          <cell r="H5968" t="str">
            <v xml:space="preserve"> Viridiplantae</v>
          </cell>
          <cell r="I5968" t="str">
            <v xml:space="preserve"> Streptophyta</v>
          </cell>
          <cell r="J5968" t="str">
            <v xml:space="preserve"> Embryophyta</v>
          </cell>
          <cell r="K5968" t="str">
            <v xml:space="preserve"> Tracheophyta</v>
          </cell>
          <cell r="L5968" t="str">
            <v>Spermatophyta</v>
          </cell>
          <cell r="M5968" t="str">
            <v xml:space="preserve"> Magnoliophyta</v>
          </cell>
          <cell r="N5968" t="str">
            <v xml:space="preserve"> eudicotyledons</v>
          </cell>
          <cell r="O5968" t="str">
            <v xml:space="preserve"> Gunneridae</v>
          </cell>
          <cell r="P5968" t="str">
            <v>Pentapetalae</v>
          </cell>
          <cell r="Q5968" t="str">
            <v xml:space="preserve"> asterids</v>
          </cell>
          <cell r="R5968" t="str">
            <v xml:space="preserve"> campanulids</v>
          </cell>
          <cell r="S5968" t="str">
            <v xml:space="preserve"> Apiales</v>
          </cell>
          <cell r="T5968" t="str">
            <v xml:space="preserve"> Apiaceae</v>
          </cell>
          <cell r="U5968" t="str">
            <v xml:space="preserve"> Apioideae</v>
          </cell>
        </row>
        <row r="5969">
          <cell r="B5969" t="str">
            <v>A0A166F3H1</v>
          </cell>
          <cell r="C5969" t="str">
            <v xml:space="preserve"> Peniophora sp. CONT.</v>
          </cell>
          <cell r="E5969" t="str">
            <v xml:space="preserve"> NCBI_TaxID=1314672 {ECO:0000313|EMBL:KZV69512.1, ECO:0000313|Proteomes:UP000077086};</v>
          </cell>
          <cell r="G5969" t="str">
            <v>Eukaryota</v>
          </cell>
          <cell r="H5969" t="str">
            <v xml:space="preserve"> Fungi</v>
          </cell>
          <cell r="I5969" t="str">
            <v xml:space="preserve"> Dikarya</v>
          </cell>
          <cell r="J5969" t="str">
            <v xml:space="preserve"> Basidiomycota</v>
          </cell>
          <cell r="K5969" t="str">
            <v xml:space="preserve"> Agaricomycotina</v>
          </cell>
          <cell r="L5969" t="str">
            <v>Agaricomycetes</v>
          </cell>
          <cell r="M5969" t="str">
            <v xml:space="preserve"> Russulales</v>
          </cell>
          <cell r="N5969" t="str">
            <v xml:space="preserve"> Peniophoraceae</v>
          </cell>
          <cell r="O5969" t="str">
            <v xml:space="preserve"> Peniophora.</v>
          </cell>
        </row>
        <row r="5970">
          <cell r="B5970" t="str">
            <v>A0A166GW35</v>
          </cell>
          <cell r="C5970" t="str">
            <v xml:space="preserve"> Sistotremastrum suecicum HHB10207 ss-3.</v>
          </cell>
          <cell r="E5970" t="str">
            <v xml:space="preserve"> NCBI_TaxID=1314776 {ECO:0000313|EMBL:KZT42078.1, ECO:0000313|Proteomes:UP000076798};</v>
          </cell>
          <cell r="G5970" t="str">
            <v>Eukaryota</v>
          </cell>
          <cell r="H5970" t="str">
            <v xml:space="preserve"> Fungi</v>
          </cell>
          <cell r="I5970" t="str">
            <v xml:space="preserve"> Dikarya</v>
          </cell>
          <cell r="J5970" t="str">
            <v xml:space="preserve"> Basidiomycota</v>
          </cell>
          <cell r="K5970" t="str">
            <v xml:space="preserve"> Agaricomycotina</v>
          </cell>
          <cell r="L5970" t="str">
            <v>Agaricomycetes</v>
          </cell>
          <cell r="M5970" t="str">
            <v xml:space="preserve"> Trechisporales</v>
          </cell>
          <cell r="N5970" t="str">
            <v xml:space="preserve"> Hydnodontaceae</v>
          </cell>
          <cell r="O5970" t="str">
            <v xml:space="preserve"> Sistotremastrum.</v>
          </cell>
        </row>
        <row r="5971">
          <cell r="B5971" t="str">
            <v>A0A166HJ10</v>
          </cell>
          <cell r="C5971" t="str">
            <v xml:space="preserve"> Fibularhizoctonia sp. CBS 109695.</v>
          </cell>
          <cell r="E5971" t="str">
            <v xml:space="preserve"> NCBI_TaxID=436010 {ECO:0000313|EMBL:KZP18909.1, ECO:0000313|Proteomes:UP000076532};</v>
          </cell>
          <cell r="G5971" t="str">
            <v>Eukaryota</v>
          </cell>
          <cell r="H5971" t="str">
            <v xml:space="preserve"> Fungi</v>
          </cell>
          <cell r="I5971" t="str">
            <v xml:space="preserve"> Dikarya</v>
          </cell>
          <cell r="J5971" t="str">
            <v xml:space="preserve"> Basidiomycota</v>
          </cell>
          <cell r="K5971" t="str">
            <v xml:space="preserve"> Agaricomycotina</v>
          </cell>
          <cell r="L5971" t="str">
            <v>Agaricomycetes</v>
          </cell>
          <cell r="M5971" t="str">
            <v xml:space="preserve"> Agaricomycetidae</v>
          </cell>
          <cell r="N5971" t="str">
            <v xml:space="preserve"> Atheliales</v>
          </cell>
          <cell r="O5971" t="str">
            <v xml:space="preserve"> Atheliaceae</v>
          </cell>
          <cell r="P5971" t="str">
            <v>Fibularhizoctonia.</v>
          </cell>
        </row>
        <row r="5972">
          <cell r="B5972" t="str">
            <v>A0A166SXV8</v>
          </cell>
          <cell r="C5972" t="str">
            <v xml:space="preserve"> Colletotrichum tofieldiae.</v>
          </cell>
          <cell r="E5972" t="str">
            <v xml:space="preserve"> NCBI_TaxID=708197 {ECO:0000313|EMBL:KZL71358.1, ECO:0000313|Proteomes:UP000076552};</v>
          </cell>
          <cell r="G5972" t="str">
            <v>Eukaryota</v>
          </cell>
          <cell r="H5972" t="str">
            <v xml:space="preserve"> Fungi</v>
          </cell>
          <cell r="I5972" t="str">
            <v xml:space="preserve"> Dikarya</v>
          </cell>
          <cell r="J5972" t="str">
            <v xml:space="preserve"> Ascomycota</v>
          </cell>
          <cell r="K5972" t="str">
            <v xml:space="preserve"> Pezizomycotina</v>
          </cell>
          <cell r="L5972" t="str">
            <v>Sordariomycetes</v>
          </cell>
          <cell r="M5972" t="str">
            <v xml:space="preserve"> Hypocreomycetidae</v>
          </cell>
          <cell r="N5972" t="str">
            <v xml:space="preserve"> Glomerellales</v>
          </cell>
          <cell r="O5972" t="str">
            <v xml:space="preserve"> Glomerellaceae</v>
          </cell>
          <cell r="P5972" t="str">
            <v>Colletotrichum.</v>
          </cell>
        </row>
        <row r="5973">
          <cell r="B5973" t="str">
            <v>A0A166VH10</v>
          </cell>
          <cell r="C5973" t="str">
            <v xml:space="preserve"> Colletotrichum tofieldiae.</v>
          </cell>
          <cell r="E5973" t="str">
            <v xml:space="preserve"> NCBI_TaxID=708197 {ECO:0000313|EMBL:KZL74556.1, ECO:0000313|Proteomes:UP000076552};</v>
          </cell>
          <cell r="G5973" t="str">
            <v>Eukaryota</v>
          </cell>
          <cell r="H5973" t="str">
            <v xml:space="preserve"> Fungi</v>
          </cell>
          <cell r="I5973" t="str">
            <v xml:space="preserve"> Dikarya</v>
          </cell>
          <cell r="J5973" t="str">
            <v xml:space="preserve"> Ascomycota</v>
          </cell>
          <cell r="K5973" t="str">
            <v xml:space="preserve"> Pezizomycotina</v>
          </cell>
          <cell r="L5973" t="str">
            <v>Sordariomycetes</v>
          </cell>
          <cell r="M5973" t="str">
            <v xml:space="preserve"> Hypocreomycetidae</v>
          </cell>
          <cell r="N5973" t="str">
            <v xml:space="preserve"> Glomerellales</v>
          </cell>
          <cell r="O5973" t="str">
            <v xml:space="preserve"> Glomerellaceae</v>
          </cell>
          <cell r="P5973" t="str">
            <v>Colletotrichum.</v>
          </cell>
        </row>
        <row r="5974">
          <cell r="B5974" t="str">
            <v>A0A166ZBA5</v>
          </cell>
          <cell r="C5974" t="str">
            <v xml:space="preserve"> Cordyceps brongniartii RCEF 3172.</v>
          </cell>
          <cell r="E5974" t="str">
            <v xml:space="preserve"> NCBI_TaxID=1081107 {ECO:0000313|EMBL:OAA37745.1, ECO:0000313|Proteomes:UP000076863};</v>
          </cell>
          <cell r="G5974" t="str">
            <v>Eukaryota</v>
          </cell>
          <cell r="H5974" t="str">
            <v xml:space="preserve"> Fungi</v>
          </cell>
          <cell r="I5974" t="str">
            <v xml:space="preserve"> Dikarya</v>
          </cell>
          <cell r="J5974" t="str">
            <v xml:space="preserve"> Ascomycota</v>
          </cell>
          <cell r="K5974" t="str">
            <v xml:space="preserve"> Pezizomycotina</v>
          </cell>
          <cell r="L5974" t="str">
            <v>Sordariomycetes</v>
          </cell>
          <cell r="M5974" t="str">
            <v xml:space="preserve"> Hypocreomycetidae</v>
          </cell>
          <cell r="N5974" t="str">
            <v xml:space="preserve"> Hypocreales</v>
          </cell>
          <cell r="O5974" t="str">
            <v xml:space="preserve"> Cordycipitaceae</v>
          </cell>
          <cell r="P5974" t="str">
            <v>Cordyceps</v>
          </cell>
          <cell r="Q5974" t="str">
            <v xml:space="preserve"> Cordyceps brongniartii.</v>
          </cell>
        </row>
        <row r="5975">
          <cell r="B5975" t="str">
            <v>A0A166ZHY1</v>
          </cell>
          <cell r="C5975" t="str">
            <v xml:space="preserve"> Cordyceps brongniartii RCEF 3172.</v>
          </cell>
          <cell r="E5975" t="str">
            <v xml:space="preserve"> NCBI_TaxID=1081107 {ECO:0000313|EMBL:OAA37935.1, ECO:0000313|Proteomes:UP000076863};</v>
          </cell>
          <cell r="G5975" t="str">
            <v>Eukaryota</v>
          </cell>
          <cell r="H5975" t="str">
            <v xml:space="preserve"> Fungi</v>
          </cell>
          <cell r="I5975" t="str">
            <v xml:space="preserve"> Dikarya</v>
          </cell>
          <cell r="J5975" t="str">
            <v xml:space="preserve"> Ascomycota</v>
          </cell>
          <cell r="K5975" t="str">
            <v xml:space="preserve"> Pezizomycotina</v>
          </cell>
          <cell r="L5975" t="str">
            <v>Sordariomycetes</v>
          </cell>
          <cell r="M5975" t="str">
            <v xml:space="preserve"> Hypocreomycetidae</v>
          </cell>
          <cell r="N5975" t="str">
            <v xml:space="preserve"> Hypocreales</v>
          </cell>
          <cell r="O5975" t="str">
            <v xml:space="preserve"> Cordycipitaceae</v>
          </cell>
          <cell r="P5975" t="str">
            <v>Cordyceps</v>
          </cell>
          <cell r="Q5975" t="str">
            <v xml:space="preserve"> Cordyceps brongniartii.</v>
          </cell>
        </row>
        <row r="5976">
          <cell r="B5976" t="str">
            <v>A0A167DBN5</v>
          </cell>
          <cell r="C5976" t="str">
            <v xml:space="preserve"> Colletotrichum incanum.</v>
          </cell>
          <cell r="E5976" t="str">
            <v xml:space="preserve"> NCBI_TaxID=1573173 {ECO:0000313|EMBL:KZL83660.1, ECO:0000313|Proteomes:UP000076584};</v>
          </cell>
          <cell r="G5976" t="str">
            <v>Eukaryota</v>
          </cell>
          <cell r="H5976" t="str">
            <v xml:space="preserve"> Fungi</v>
          </cell>
          <cell r="I5976" t="str">
            <v xml:space="preserve"> Dikarya</v>
          </cell>
          <cell r="J5976" t="str">
            <v xml:space="preserve"> Ascomycota</v>
          </cell>
          <cell r="K5976" t="str">
            <v xml:space="preserve"> Pezizomycotina</v>
          </cell>
          <cell r="L5976" t="str">
            <v>Sordariomycetes</v>
          </cell>
          <cell r="M5976" t="str">
            <v xml:space="preserve"> Hypocreomycetidae</v>
          </cell>
          <cell r="N5976" t="str">
            <v xml:space="preserve"> Glomerellales</v>
          </cell>
          <cell r="O5976" t="str">
            <v xml:space="preserve"> Glomerellaceae</v>
          </cell>
          <cell r="P5976" t="str">
            <v>Colletotrichum.</v>
          </cell>
        </row>
        <row r="5977">
          <cell r="B5977" t="str">
            <v>A0A167L3E0</v>
          </cell>
          <cell r="C5977" t="str">
            <v xml:space="preserve"> Calocera viscosa TUFC12733.</v>
          </cell>
          <cell r="E5977" t="str">
            <v xml:space="preserve"> NCBI_TaxID=1330018 {ECO:0000313|EMBL:KZO95290.1, ECO:0000313|Proteomes:UP000076738};</v>
          </cell>
          <cell r="G5977" t="str">
            <v>Eukaryota</v>
          </cell>
          <cell r="H5977" t="str">
            <v xml:space="preserve"> Fungi</v>
          </cell>
          <cell r="I5977" t="str">
            <v xml:space="preserve"> Dikarya</v>
          </cell>
          <cell r="J5977" t="str">
            <v xml:space="preserve"> Basidiomycota</v>
          </cell>
          <cell r="K5977" t="str">
            <v xml:space="preserve"> Agaricomycotina</v>
          </cell>
          <cell r="L5977" t="str">
            <v>Dacrymycetes</v>
          </cell>
          <cell r="M5977" t="str">
            <v xml:space="preserve"> Dacrymycetales</v>
          </cell>
          <cell r="N5977" t="str">
            <v xml:space="preserve"> Dacrymycetaceae</v>
          </cell>
          <cell r="O5977" t="str">
            <v xml:space="preserve"> Calocera.</v>
          </cell>
        </row>
        <row r="5978">
          <cell r="B5978" t="str">
            <v>A0A167M620</v>
          </cell>
          <cell r="C5978" t="str">
            <v xml:space="preserve"> Phycomyces blakesleeanus (strain ATCC 8743b / DSM 1359 / FGSC 10004 / NBRC 33097 / NRRL 1555).</v>
          </cell>
          <cell r="E5978" t="str">
            <v xml:space="preserve"> NCBI_TaxID=763407 {ECO:0000313|EMBL:OAD71909.1, ECO:0000313|Proteomes:UP000077315};</v>
          </cell>
          <cell r="G5978" t="str">
            <v>Eukaryota</v>
          </cell>
          <cell r="H5978" t="str">
            <v xml:space="preserve"> Fungi</v>
          </cell>
          <cell r="I5978" t="str">
            <v xml:space="preserve"> Fungi incertae sedis</v>
          </cell>
          <cell r="J5978" t="str">
            <v xml:space="preserve"> Mucoromycota</v>
          </cell>
          <cell r="K5978" t="str">
            <v xml:space="preserve"> Mucoromycotina</v>
          </cell>
          <cell r="L5978" t="str">
            <v>Mucorales</v>
          </cell>
          <cell r="M5978" t="str">
            <v xml:space="preserve"> Phycomycetaceae</v>
          </cell>
          <cell r="N5978" t="str">
            <v xml:space="preserve"> Phycomyces.</v>
          </cell>
        </row>
        <row r="5979">
          <cell r="B5979" t="str">
            <v>A0A167RV83</v>
          </cell>
          <cell r="C5979" t="str">
            <v xml:space="preserve"> Calocera viscosa TUFC12733.</v>
          </cell>
          <cell r="E5979" t="str">
            <v xml:space="preserve"> NCBI_TaxID=1330018 {ECO:0000313|EMBL:KZP01317.1, ECO:0000313|Proteomes:UP000076738};</v>
          </cell>
          <cell r="G5979" t="str">
            <v>Eukaryota</v>
          </cell>
          <cell r="H5979" t="str">
            <v xml:space="preserve"> Fungi</v>
          </cell>
          <cell r="I5979" t="str">
            <v xml:space="preserve"> Dikarya</v>
          </cell>
          <cell r="J5979" t="str">
            <v xml:space="preserve"> Basidiomycota</v>
          </cell>
          <cell r="K5979" t="str">
            <v xml:space="preserve"> Agaricomycotina</v>
          </cell>
          <cell r="L5979" t="str">
            <v>Dacrymycetes</v>
          </cell>
          <cell r="M5979" t="str">
            <v xml:space="preserve"> Dacrymycetales</v>
          </cell>
          <cell r="N5979" t="str">
            <v xml:space="preserve"> Dacrymycetaceae</v>
          </cell>
          <cell r="O5979" t="str">
            <v xml:space="preserve"> Calocera.</v>
          </cell>
        </row>
        <row r="5980">
          <cell r="B5980" t="str">
            <v>A0A167ZAZ2</v>
          </cell>
          <cell r="C5980" t="str">
            <v xml:space="preserve"> Sporothrix insectorum RCEF 264.</v>
          </cell>
          <cell r="E5980" t="str">
            <v xml:space="preserve"> NCBI_TaxID=1081102 {ECO:0000313|EMBL:OAA67293.1, ECO:0000313|Proteomes:UP000076874};</v>
          </cell>
          <cell r="G5980" t="str">
            <v>Eukaryota</v>
          </cell>
          <cell r="H5980" t="str">
            <v xml:space="preserve"> Fungi</v>
          </cell>
          <cell r="I5980" t="str">
            <v xml:space="preserve"> Dikarya</v>
          </cell>
          <cell r="J5980" t="str">
            <v xml:space="preserve"> Ascomycota</v>
          </cell>
          <cell r="K5980" t="str">
            <v xml:space="preserve"> Pezizomycotina</v>
          </cell>
          <cell r="L5980" t="str">
            <v>Sordariomycetes</v>
          </cell>
          <cell r="M5980" t="str">
            <v xml:space="preserve"> Sordariomycetidae</v>
          </cell>
          <cell r="N5980" t="str">
            <v xml:space="preserve"> Ophiostomatales</v>
          </cell>
          <cell r="O5980" t="str">
            <v xml:space="preserve"> Ophiostomataceae</v>
          </cell>
          <cell r="P5980" t="str">
            <v>Sporothrix.</v>
          </cell>
        </row>
        <row r="5981">
          <cell r="B5981" t="str">
            <v>A0A168DJ14</v>
          </cell>
          <cell r="C5981" t="str">
            <v xml:space="preserve"> Cordyceps confragosa RCEF 1005.</v>
          </cell>
          <cell r="E5981" t="str">
            <v xml:space="preserve"> NCBI_TaxID=1081108 {ECO:0000313|EMBL:OAA72673.1, ECO:0000313|Proteomes:UP000076881};</v>
          </cell>
          <cell r="G5981" t="str">
            <v>Eukaryota</v>
          </cell>
          <cell r="H5981" t="str">
            <v xml:space="preserve"> Fungi</v>
          </cell>
          <cell r="I5981" t="str">
            <v xml:space="preserve"> Dikarya</v>
          </cell>
          <cell r="J5981" t="str">
            <v xml:space="preserve"> Ascomycota</v>
          </cell>
          <cell r="K5981" t="str">
            <v xml:space="preserve"> Pezizomycotina</v>
          </cell>
          <cell r="L5981" t="str">
            <v>Sordariomycetes</v>
          </cell>
          <cell r="M5981" t="str">
            <v xml:space="preserve"> Hypocreomycetidae</v>
          </cell>
          <cell r="N5981" t="str">
            <v xml:space="preserve"> Hypocreales</v>
          </cell>
          <cell r="O5981" t="str">
            <v xml:space="preserve"> Cordycipitaceae</v>
          </cell>
          <cell r="P5981" t="str">
            <v>Cordyceps.</v>
          </cell>
        </row>
        <row r="5982">
          <cell r="B5982" t="str">
            <v>A0A168HDS2</v>
          </cell>
          <cell r="C5982" t="str">
            <v xml:space="preserve"> Cordyceps confragosa RCEF 1005.</v>
          </cell>
          <cell r="E5982" t="str">
            <v xml:space="preserve"> NCBI_TaxID=1081108 {ECO:0000313|EMBL:OAA77647.1, ECO:0000313|Proteomes:UP000076881};</v>
          </cell>
          <cell r="G5982" t="str">
            <v>Eukaryota</v>
          </cell>
          <cell r="H5982" t="str">
            <v xml:space="preserve"> Fungi</v>
          </cell>
          <cell r="I5982" t="str">
            <v xml:space="preserve"> Dikarya</v>
          </cell>
          <cell r="J5982" t="str">
            <v xml:space="preserve"> Ascomycota</v>
          </cell>
          <cell r="K5982" t="str">
            <v xml:space="preserve"> Pezizomycotina</v>
          </cell>
          <cell r="L5982" t="str">
            <v>Sordariomycetes</v>
          </cell>
          <cell r="M5982" t="str">
            <v xml:space="preserve"> Hypocreomycetidae</v>
          </cell>
          <cell r="N5982" t="str">
            <v xml:space="preserve"> Hypocreales</v>
          </cell>
          <cell r="O5982" t="str">
            <v xml:space="preserve"> Cordycipitaceae</v>
          </cell>
          <cell r="P5982" t="str">
            <v>Cordyceps.</v>
          </cell>
        </row>
        <row r="5983">
          <cell r="B5983" t="str">
            <v>A0A168IZ45</v>
          </cell>
          <cell r="C5983" t="str">
            <v xml:space="preserve"> Mucor circinelloides f. lusitanicus CBS 277.49.</v>
          </cell>
          <cell r="E5983" t="str">
            <v xml:space="preserve"> NCBI_TaxID=747725 {ECO:0000313|EMBL:OAD00543.1, ECO:0000313|Proteomes:UP000077051};</v>
          </cell>
          <cell r="G5983" t="str">
            <v>Eukaryota</v>
          </cell>
          <cell r="H5983" t="str">
            <v xml:space="preserve"> Fungi</v>
          </cell>
          <cell r="I5983" t="str">
            <v xml:space="preserve"> Fungi incertae sedis</v>
          </cell>
          <cell r="J5983" t="str">
            <v xml:space="preserve"> Mucoromycota</v>
          </cell>
          <cell r="K5983" t="str">
            <v xml:space="preserve"> Mucoromycotina</v>
          </cell>
          <cell r="L5983" t="str">
            <v>Mucorales</v>
          </cell>
          <cell r="M5983" t="str">
            <v xml:space="preserve"> Mucorineae</v>
          </cell>
          <cell r="N5983" t="str">
            <v xml:space="preserve"> Mucoraceae</v>
          </cell>
          <cell r="O5983" t="str">
            <v xml:space="preserve"> Mucor.</v>
          </cell>
        </row>
        <row r="5984">
          <cell r="B5984" t="str">
            <v>A0A168QE30</v>
          </cell>
          <cell r="C5984" t="str">
            <v xml:space="preserve"> Mucor circinelloides f. lusitanicus CBS 277.49.</v>
          </cell>
          <cell r="E5984" t="str">
            <v xml:space="preserve"> NCBI_TaxID=747725 {ECO:0000313|EMBL:OAD09111.1, ECO:0000313|Proteomes:UP000077051};</v>
          </cell>
          <cell r="G5984" t="str">
            <v>Eukaryota</v>
          </cell>
          <cell r="H5984" t="str">
            <v xml:space="preserve"> Fungi</v>
          </cell>
          <cell r="I5984" t="str">
            <v xml:space="preserve"> Fungi incertae sedis</v>
          </cell>
          <cell r="J5984" t="str">
            <v xml:space="preserve"> Mucoromycota</v>
          </cell>
          <cell r="K5984" t="str">
            <v xml:space="preserve"> Mucoromycotina</v>
          </cell>
          <cell r="L5984" t="str">
            <v>Mucorales</v>
          </cell>
          <cell r="M5984" t="str">
            <v xml:space="preserve"> Mucorineae</v>
          </cell>
          <cell r="N5984" t="str">
            <v xml:space="preserve"> Mucoraceae</v>
          </cell>
          <cell r="O5984" t="str">
            <v xml:space="preserve"> Mucor.</v>
          </cell>
        </row>
        <row r="5985">
          <cell r="B5985" t="str">
            <v>A0A175Y951</v>
          </cell>
          <cell r="C5985" t="str">
            <v xml:space="preserve"> Daucus carota subsp. sativus.</v>
          </cell>
          <cell r="E5985" t="str">
            <v xml:space="preserve"> NCBI_TaxID=79200 {ECO:0000313|EMBL:KZM80113.1, ECO:0000313|Proteomes:UP000077755};</v>
          </cell>
          <cell r="G5985" t="str">
            <v>Eukaryota</v>
          </cell>
          <cell r="H5985" t="str">
            <v xml:space="preserve"> Viridiplantae</v>
          </cell>
          <cell r="I5985" t="str">
            <v xml:space="preserve"> Streptophyta</v>
          </cell>
          <cell r="J5985" t="str">
            <v xml:space="preserve"> Embryophyta</v>
          </cell>
          <cell r="K5985" t="str">
            <v xml:space="preserve"> Tracheophyta</v>
          </cell>
          <cell r="L5985" t="str">
            <v>Spermatophyta</v>
          </cell>
          <cell r="M5985" t="str">
            <v xml:space="preserve"> Magnoliophyta</v>
          </cell>
          <cell r="N5985" t="str">
            <v xml:space="preserve"> eudicotyledons</v>
          </cell>
          <cell r="O5985" t="str">
            <v xml:space="preserve"> Gunneridae</v>
          </cell>
          <cell r="P5985" t="str">
            <v>Pentapetalae</v>
          </cell>
          <cell r="Q5985" t="str">
            <v xml:space="preserve"> asterids</v>
          </cell>
          <cell r="R5985" t="str">
            <v xml:space="preserve"> campanulids</v>
          </cell>
          <cell r="S5985" t="str">
            <v xml:space="preserve"> Apiales</v>
          </cell>
          <cell r="T5985" t="str">
            <v xml:space="preserve"> Apiaceae</v>
          </cell>
          <cell r="U5985" t="str">
            <v xml:space="preserve"> Apioideae</v>
          </cell>
        </row>
        <row r="5986">
          <cell r="B5986" t="str">
            <v>A0A175YJQ9</v>
          </cell>
          <cell r="C5986" t="str">
            <v xml:space="preserve"> Daucus carota subsp. sativus.</v>
          </cell>
          <cell r="E5986" t="str">
            <v xml:space="preserve"> NCBI_TaxID=79200 {ECO:0000313|EMBL:KZM83480.1, ECO:0000313|Proteomes:UP000077755};</v>
          </cell>
          <cell r="G5986" t="str">
            <v>Eukaryota</v>
          </cell>
          <cell r="H5986" t="str">
            <v xml:space="preserve"> Viridiplantae</v>
          </cell>
          <cell r="I5986" t="str">
            <v xml:space="preserve"> Streptophyta</v>
          </cell>
          <cell r="J5986" t="str">
            <v xml:space="preserve"> Embryophyta</v>
          </cell>
          <cell r="K5986" t="str">
            <v xml:space="preserve"> Tracheophyta</v>
          </cell>
          <cell r="L5986" t="str">
            <v>Spermatophyta</v>
          </cell>
          <cell r="M5986" t="str">
            <v xml:space="preserve"> Magnoliophyta</v>
          </cell>
          <cell r="N5986" t="str">
            <v xml:space="preserve"> eudicotyledons</v>
          </cell>
          <cell r="O5986" t="str">
            <v xml:space="preserve"> Gunneridae</v>
          </cell>
          <cell r="P5986" t="str">
            <v>Pentapetalae</v>
          </cell>
          <cell r="Q5986" t="str">
            <v xml:space="preserve"> asterids</v>
          </cell>
          <cell r="R5986" t="str">
            <v xml:space="preserve"> campanulids</v>
          </cell>
          <cell r="S5986" t="str">
            <v xml:space="preserve"> Apiales</v>
          </cell>
          <cell r="T5986" t="str">
            <v xml:space="preserve"> Apiaceae</v>
          </cell>
          <cell r="U5986" t="str">
            <v xml:space="preserve"> Apioideae</v>
          </cell>
        </row>
        <row r="5987">
          <cell r="B5987" t="str">
            <v>A0A175YK08</v>
          </cell>
          <cell r="C5987" t="str">
            <v xml:space="preserve"> Daucus carota subsp. sativus.</v>
          </cell>
          <cell r="E5987" t="str">
            <v xml:space="preserve"> NCBI_TaxID=79200 {ECO:0000313|EMBL:KZM83905.1, ECO:0000313|Proteomes:UP000077755};</v>
          </cell>
          <cell r="G5987" t="str">
            <v>Eukaryota</v>
          </cell>
          <cell r="H5987" t="str">
            <v xml:space="preserve"> Viridiplantae</v>
          </cell>
          <cell r="I5987" t="str">
            <v xml:space="preserve"> Streptophyta</v>
          </cell>
          <cell r="J5987" t="str">
            <v xml:space="preserve"> Embryophyta</v>
          </cell>
          <cell r="K5987" t="str">
            <v xml:space="preserve"> Tracheophyta</v>
          </cell>
          <cell r="L5987" t="str">
            <v>Spermatophyta</v>
          </cell>
          <cell r="M5987" t="str">
            <v xml:space="preserve"> Magnoliophyta</v>
          </cell>
          <cell r="N5987" t="str">
            <v xml:space="preserve"> eudicotyledons</v>
          </cell>
          <cell r="O5987" t="str">
            <v xml:space="preserve"> Gunneridae</v>
          </cell>
          <cell r="P5987" t="str">
            <v>Pentapetalae</v>
          </cell>
          <cell r="Q5987" t="str">
            <v xml:space="preserve"> asterids</v>
          </cell>
          <cell r="R5987" t="str">
            <v xml:space="preserve"> campanulids</v>
          </cell>
          <cell r="S5987" t="str">
            <v xml:space="preserve"> Apiales</v>
          </cell>
          <cell r="T5987" t="str">
            <v xml:space="preserve"> Apiaceae</v>
          </cell>
          <cell r="U5987" t="str">
            <v xml:space="preserve"> Apioideae</v>
          </cell>
        </row>
        <row r="5988">
          <cell r="B5988" t="str">
            <v>A0A175YPY2</v>
          </cell>
          <cell r="C5988" t="str">
            <v xml:space="preserve"> Daucus carota subsp. sativus.</v>
          </cell>
          <cell r="E5988" t="str">
            <v xml:space="preserve"> NCBI_TaxID=79200 {ECO:0000313|EMBL:KZM85191.1, ECO:0000313|Proteomes:UP000077755};</v>
          </cell>
          <cell r="G5988" t="str">
            <v>Eukaryota</v>
          </cell>
          <cell r="H5988" t="str">
            <v xml:space="preserve"> Viridiplantae</v>
          </cell>
          <cell r="I5988" t="str">
            <v xml:space="preserve"> Streptophyta</v>
          </cell>
          <cell r="J5988" t="str">
            <v xml:space="preserve"> Embryophyta</v>
          </cell>
          <cell r="K5988" t="str">
            <v xml:space="preserve"> Tracheophyta</v>
          </cell>
          <cell r="L5988" t="str">
            <v>Spermatophyta</v>
          </cell>
          <cell r="M5988" t="str">
            <v xml:space="preserve"> Magnoliophyta</v>
          </cell>
          <cell r="N5988" t="str">
            <v xml:space="preserve"> eudicotyledons</v>
          </cell>
          <cell r="O5988" t="str">
            <v xml:space="preserve"> Gunneridae</v>
          </cell>
          <cell r="P5988" t="str">
            <v>Pentapetalae</v>
          </cell>
          <cell r="Q5988" t="str">
            <v xml:space="preserve"> asterids</v>
          </cell>
          <cell r="R5988" t="str">
            <v xml:space="preserve"> campanulids</v>
          </cell>
          <cell r="S5988" t="str">
            <v xml:space="preserve"> Apiales</v>
          </cell>
          <cell r="T5988" t="str">
            <v xml:space="preserve"> Apiaceae</v>
          </cell>
          <cell r="U5988" t="str">
            <v xml:space="preserve"> Apioideae</v>
          </cell>
        </row>
        <row r="5989">
          <cell r="B5989" t="str">
            <v>A0A176VF96</v>
          </cell>
          <cell r="C5989" t="str">
            <v xml:space="preserve"> Marchantia polymorpha subsp. ruderalis.</v>
          </cell>
          <cell r="E5989" t="str">
            <v xml:space="preserve"> NCBI_TaxID=1480154 {ECO:0000313|EMBL:OAE18981.1, ECO:0000313|Proteomes:UP000077202};</v>
          </cell>
          <cell r="G5989" t="str">
            <v>Eukaryota</v>
          </cell>
          <cell r="H5989" t="str">
            <v xml:space="preserve"> Viridiplantae</v>
          </cell>
          <cell r="I5989" t="str">
            <v xml:space="preserve"> Streptophyta</v>
          </cell>
          <cell r="J5989" t="str">
            <v xml:space="preserve"> Embryophyta</v>
          </cell>
          <cell r="K5989" t="str">
            <v xml:space="preserve"> Marchantiophyta</v>
          </cell>
          <cell r="L5989" t="str">
            <v>Marchantiopsida</v>
          </cell>
          <cell r="M5989" t="str">
            <v xml:space="preserve"> Marchantiidae</v>
          </cell>
          <cell r="N5989" t="str">
            <v xml:space="preserve"> Marchantiales</v>
          </cell>
          <cell r="O5989" t="str">
            <v xml:space="preserve"> Marchantiaceae</v>
          </cell>
          <cell r="P5989" t="str">
            <v>Marchantia.</v>
          </cell>
        </row>
        <row r="5990">
          <cell r="B5990" t="str">
            <v>A0A176VRT1</v>
          </cell>
          <cell r="C5990" t="str">
            <v xml:space="preserve"> Marchantia polymorpha subsp. ruderalis.</v>
          </cell>
          <cell r="E5990" t="str">
            <v xml:space="preserve"> NCBI_TaxID=1480154 {ECO:0000313|EMBL:OAE23397.1, ECO:0000313|Proteomes:UP000077202};</v>
          </cell>
          <cell r="G5990" t="str">
            <v>Eukaryota</v>
          </cell>
          <cell r="H5990" t="str">
            <v xml:space="preserve"> Viridiplantae</v>
          </cell>
          <cell r="I5990" t="str">
            <v xml:space="preserve"> Streptophyta</v>
          </cell>
          <cell r="J5990" t="str">
            <v xml:space="preserve"> Embryophyta</v>
          </cell>
          <cell r="K5990" t="str">
            <v xml:space="preserve"> Marchantiophyta</v>
          </cell>
          <cell r="L5990" t="str">
            <v>Marchantiopsida</v>
          </cell>
          <cell r="M5990" t="str">
            <v xml:space="preserve"> Marchantiidae</v>
          </cell>
          <cell r="N5990" t="str">
            <v xml:space="preserve"> Marchantiales</v>
          </cell>
          <cell r="O5990" t="str">
            <v xml:space="preserve"> Marchantiaceae</v>
          </cell>
          <cell r="P5990" t="str">
            <v>Marchantia.</v>
          </cell>
        </row>
        <row r="5991">
          <cell r="B5991" t="str">
            <v>A0A176WQ12</v>
          </cell>
          <cell r="C5991" t="str">
            <v xml:space="preserve"> Marchantia polymorpha subsp. ruderalis.</v>
          </cell>
          <cell r="E5991" t="str">
            <v xml:space="preserve"> NCBI_TaxID=1480154 {ECO:0000313|EMBL:OAE35208.1, ECO:0000313|Proteomes:UP000077202};</v>
          </cell>
          <cell r="G5991" t="str">
            <v>Eukaryota</v>
          </cell>
          <cell r="H5991" t="str">
            <v xml:space="preserve"> Viridiplantae</v>
          </cell>
          <cell r="I5991" t="str">
            <v xml:space="preserve"> Streptophyta</v>
          </cell>
          <cell r="J5991" t="str">
            <v xml:space="preserve"> Embryophyta</v>
          </cell>
          <cell r="K5991" t="str">
            <v xml:space="preserve"> Marchantiophyta</v>
          </cell>
          <cell r="L5991" t="str">
            <v>Marchantiopsida</v>
          </cell>
          <cell r="M5991" t="str">
            <v xml:space="preserve"> Marchantiidae</v>
          </cell>
          <cell r="N5991" t="str">
            <v xml:space="preserve"> Marchantiales</v>
          </cell>
          <cell r="O5991" t="str">
            <v xml:space="preserve"> Marchantiaceae</v>
          </cell>
          <cell r="P5991" t="str">
            <v>Marchantia.</v>
          </cell>
        </row>
        <row r="5992">
          <cell r="B5992" t="str">
            <v>A0A177CI69</v>
          </cell>
          <cell r="C5992" t="str">
            <v xml:space="preserve"> Paraphaeosphaeria sporulosa.</v>
          </cell>
          <cell r="E5992" t="str">
            <v xml:space="preserve"> NCBI_TaxID=1460663 {ECO:0000313|EMBL:OAG07203.1, ECO:0000313|Proteomes:UP000077069};</v>
          </cell>
          <cell r="G5992" t="str">
            <v>Eukaryota</v>
          </cell>
          <cell r="H5992" t="str">
            <v xml:space="preserve"> Fungi</v>
          </cell>
          <cell r="I5992" t="str">
            <v xml:space="preserve"> Dikarya</v>
          </cell>
          <cell r="J5992" t="str">
            <v xml:space="preserve"> Ascomycota</v>
          </cell>
          <cell r="K5992" t="str">
            <v xml:space="preserve"> Pezizomycotina</v>
          </cell>
          <cell r="L5992" t="str">
            <v>Dothideomycetes</v>
          </cell>
          <cell r="M5992" t="str">
            <v xml:space="preserve"> Pleosporomycetidae</v>
          </cell>
          <cell r="N5992" t="str">
            <v xml:space="preserve"> Pleosporales</v>
          </cell>
          <cell r="O5992" t="str">
            <v xml:space="preserve"> Massarineae</v>
          </cell>
          <cell r="P5992" t="str">
            <v>Didymosphaeriaceae</v>
          </cell>
          <cell r="Q5992" t="str">
            <v xml:space="preserve"> Paraphaeosphaeria.</v>
          </cell>
        </row>
        <row r="5993">
          <cell r="B5993" t="str">
            <v>A0A177CRJ0</v>
          </cell>
          <cell r="C5993" t="str">
            <v xml:space="preserve"> Paraphaeosphaeria sporulosa.</v>
          </cell>
          <cell r="E5993" t="str">
            <v xml:space="preserve"> NCBI_TaxID=1460663 {ECO:0000313|EMBL:OAG09500.1, ECO:0000313|Proteomes:UP000077069};</v>
          </cell>
          <cell r="G5993" t="str">
            <v>Eukaryota</v>
          </cell>
          <cell r="H5993" t="str">
            <v xml:space="preserve"> Fungi</v>
          </cell>
          <cell r="I5993" t="str">
            <v xml:space="preserve"> Dikarya</v>
          </cell>
          <cell r="J5993" t="str">
            <v xml:space="preserve"> Ascomycota</v>
          </cell>
          <cell r="K5993" t="str">
            <v xml:space="preserve"> Pezizomycotina</v>
          </cell>
          <cell r="L5993" t="str">
            <v>Dothideomycetes</v>
          </cell>
          <cell r="M5993" t="str">
            <v xml:space="preserve"> Pleosporomycetidae</v>
          </cell>
          <cell r="N5993" t="str">
            <v xml:space="preserve"> Pleosporales</v>
          </cell>
          <cell r="O5993" t="str">
            <v xml:space="preserve"> Massarineae</v>
          </cell>
          <cell r="P5993" t="str">
            <v>Didymosphaeriaceae</v>
          </cell>
          <cell r="Q5993" t="str">
            <v xml:space="preserve"> Paraphaeosphaeria.</v>
          </cell>
        </row>
        <row r="5994">
          <cell r="B5994" t="str">
            <v>A0A177DGE7</v>
          </cell>
          <cell r="C5994" t="str">
            <v xml:space="preserve"> Alternaria alternata (Alternaria rot fungus) (Torula alternata).</v>
          </cell>
          <cell r="E5994" t="str">
            <v xml:space="preserve"> NCBI_TaxID=5599 {ECO:0000313|EMBL:OAG18357.1, ECO:0000313|Proteomes:UP000077248};</v>
          </cell>
          <cell r="G5994" t="str">
            <v>Eukaryota</v>
          </cell>
          <cell r="H5994" t="str">
            <v xml:space="preserve"> Fungi</v>
          </cell>
          <cell r="I5994" t="str">
            <v xml:space="preserve"> Dikarya</v>
          </cell>
          <cell r="J5994" t="str">
            <v xml:space="preserve"> Ascomycota</v>
          </cell>
          <cell r="K5994" t="str">
            <v xml:space="preserve"> Pezizomycotina</v>
          </cell>
          <cell r="L5994" t="str">
            <v>Dothideomycetes</v>
          </cell>
          <cell r="M5994" t="str">
            <v xml:space="preserve"> Pleosporomycetidae</v>
          </cell>
          <cell r="N5994" t="str">
            <v xml:space="preserve"> Pleosporales</v>
          </cell>
          <cell r="O5994" t="str">
            <v xml:space="preserve"> Pleosporineae</v>
          </cell>
          <cell r="P5994" t="str">
            <v>Pleosporaceae</v>
          </cell>
          <cell r="Q5994" t="str">
            <v xml:space="preserve"> Alternaria</v>
          </cell>
          <cell r="R5994" t="str">
            <v xml:space="preserve"> Alternaria alternata group.</v>
          </cell>
        </row>
        <row r="5995">
          <cell r="B5995" t="str">
            <v>A0A177DN10</v>
          </cell>
          <cell r="C5995" t="str">
            <v xml:space="preserve"> Alternaria alternata (Alternaria rot fungus) (Torula alternata).</v>
          </cell>
          <cell r="E5995" t="str">
            <v xml:space="preserve"> NCBI_TaxID=5599 {ECO:0000313|EMBL:OAG20402.1, ECO:0000313|Proteomes:UP000077248};</v>
          </cell>
          <cell r="G5995" t="str">
            <v>Eukaryota</v>
          </cell>
          <cell r="H5995" t="str">
            <v xml:space="preserve"> Fungi</v>
          </cell>
          <cell r="I5995" t="str">
            <v xml:space="preserve"> Dikarya</v>
          </cell>
          <cell r="J5995" t="str">
            <v xml:space="preserve"> Ascomycota</v>
          </cell>
          <cell r="K5995" t="str">
            <v xml:space="preserve"> Pezizomycotina</v>
          </cell>
          <cell r="L5995" t="str">
            <v>Dothideomycetes</v>
          </cell>
          <cell r="M5995" t="str">
            <v xml:space="preserve"> Pleosporomycetidae</v>
          </cell>
          <cell r="N5995" t="str">
            <v xml:space="preserve"> Pleosporales</v>
          </cell>
          <cell r="O5995" t="str">
            <v xml:space="preserve"> Pleosporineae</v>
          </cell>
          <cell r="P5995" t="str">
            <v>Pleosporaceae</v>
          </cell>
          <cell r="Q5995" t="str">
            <v xml:space="preserve"> Alternaria</v>
          </cell>
          <cell r="R5995" t="str">
            <v xml:space="preserve"> Alternaria alternata group.</v>
          </cell>
        </row>
        <row r="5996">
          <cell r="B5996" t="str">
            <v>A0A177WP87</v>
          </cell>
          <cell r="C5996" t="str">
            <v xml:space="preserve"> Batrachochytrium dendrobatidis JEL423.</v>
          </cell>
          <cell r="E5996" t="str">
            <v xml:space="preserve"> NCBI_TaxID=403673 {ECO:0000313|EMBL:OAJ41682.1, ECO:0000313|Proteomes:UP000077115};</v>
          </cell>
          <cell r="G5996" t="str">
            <v>Eukaryota</v>
          </cell>
          <cell r="H5996" t="str">
            <v xml:space="preserve"> Fungi</v>
          </cell>
          <cell r="I5996" t="str">
            <v xml:space="preserve"> Fungi incertae sedis</v>
          </cell>
          <cell r="J5996" t="str">
            <v xml:space="preserve"> Chytridiomycota</v>
          </cell>
          <cell r="K5996" t="str">
            <v>Chytridiomycetes</v>
          </cell>
          <cell r="L5996" t="str">
            <v xml:space="preserve"> Rhizophydiales</v>
          </cell>
          <cell r="M5996" t="str">
            <v xml:space="preserve"> Rhizophydiales incertae sedis</v>
          </cell>
          <cell r="N5996" t="str">
            <v>Batrachochytrium.</v>
          </cell>
        </row>
        <row r="5997">
          <cell r="B5997" t="str">
            <v>A0A177WYK2</v>
          </cell>
          <cell r="C5997" t="str">
            <v xml:space="preserve"> Batrachochytrium dendrobatidis JEL423.</v>
          </cell>
          <cell r="E5997" t="str">
            <v xml:space="preserve"> NCBI_TaxID=403673 {ECO:0000313|EMBL:OAJ44581.1, ECO:0000313|Proteomes:UP000077115};</v>
          </cell>
          <cell r="G5997" t="str">
            <v>Eukaryota</v>
          </cell>
          <cell r="H5997" t="str">
            <v xml:space="preserve"> Fungi</v>
          </cell>
          <cell r="I5997" t="str">
            <v xml:space="preserve"> Fungi incertae sedis</v>
          </cell>
          <cell r="J5997" t="str">
            <v xml:space="preserve"> Chytridiomycota</v>
          </cell>
          <cell r="K5997" t="str">
            <v>Chytridiomycetes</v>
          </cell>
          <cell r="L5997" t="str">
            <v xml:space="preserve"> Rhizophydiales</v>
          </cell>
          <cell r="M5997" t="str">
            <v xml:space="preserve"> Rhizophydiales incertae sedis</v>
          </cell>
          <cell r="N5997" t="str">
            <v>Batrachochytrium.</v>
          </cell>
        </row>
        <row r="5998">
          <cell r="B5998" t="str">
            <v>A0A177WYT7</v>
          </cell>
          <cell r="C5998" t="str">
            <v xml:space="preserve"> Batrachochytrium dendrobatidis JEL423.</v>
          </cell>
          <cell r="E5998" t="str">
            <v xml:space="preserve"> NCBI_TaxID=403673 {ECO:0000313|EMBL:OAJ44580.1, ECO:0000313|Proteomes:UP000077115};</v>
          </cell>
          <cell r="G5998" t="str">
            <v>Eukaryota</v>
          </cell>
          <cell r="H5998" t="str">
            <v xml:space="preserve"> Fungi</v>
          </cell>
          <cell r="I5998" t="str">
            <v xml:space="preserve"> Fungi incertae sedis</v>
          </cell>
          <cell r="J5998" t="str">
            <v xml:space="preserve"> Chytridiomycota</v>
          </cell>
          <cell r="K5998" t="str">
            <v>Chytridiomycetes</v>
          </cell>
          <cell r="L5998" t="str">
            <v xml:space="preserve"> Rhizophydiales</v>
          </cell>
          <cell r="M5998" t="str">
            <v xml:space="preserve"> Rhizophydiales incertae sedis</v>
          </cell>
          <cell r="N5998" t="str">
            <v>Batrachochytrium.</v>
          </cell>
        </row>
        <row r="5999">
          <cell r="B5999" t="str">
            <v>A0A178ACZ9</v>
          </cell>
          <cell r="C5999" t="str">
            <v xml:space="preserve"> Stagonospora sp. SRC1lsM3a.</v>
          </cell>
          <cell r="E5999" t="str">
            <v xml:space="preserve"> NCBI_TaxID=765868 {ECO:0000313|EMBL:OAK95614.1, ECO:0000313|Proteomes:UP000077206};</v>
          </cell>
          <cell r="G5999" t="str">
            <v>Eukaryota</v>
          </cell>
          <cell r="H5999" t="str">
            <v xml:space="preserve"> Fungi</v>
          </cell>
          <cell r="I5999" t="str">
            <v xml:space="preserve"> Dikarya</v>
          </cell>
          <cell r="J5999" t="str">
            <v xml:space="preserve"> Ascomycota</v>
          </cell>
          <cell r="K5999" t="str">
            <v xml:space="preserve"> Pezizomycotina</v>
          </cell>
          <cell r="L5999" t="str">
            <v>Dothideomycetes</v>
          </cell>
          <cell r="M5999" t="str">
            <v xml:space="preserve"> Pleosporomycetidae</v>
          </cell>
          <cell r="N5999" t="str">
            <v xml:space="preserve"> Pleosporales</v>
          </cell>
          <cell r="O5999" t="str">
            <v xml:space="preserve"> Massarineae</v>
          </cell>
          <cell r="P5999" t="str">
            <v>Massarinaceae</v>
          </cell>
          <cell r="Q5999" t="str">
            <v xml:space="preserve"> Stagonospora.</v>
          </cell>
        </row>
        <row r="6000">
          <cell r="B6000" t="str">
            <v>A0A178ADV6</v>
          </cell>
          <cell r="C6000" t="str">
            <v xml:space="preserve"> Stagonospora sp. SRC1lsM3a.</v>
          </cell>
          <cell r="E6000" t="str">
            <v xml:space="preserve"> NCBI_TaxID=765868 {ECO:0000313|EMBL:OAK95874.1, ECO:0000313|Proteomes:UP000077206};</v>
          </cell>
          <cell r="G6000" t="str">
            <v>Eukaryota</v>
          </cell>
          <cell r="H6000" t="str">
            <v xml:space="preserve"> Fungi</v>
          </cell>
          <cell r="I6000" t="str">
            <v xml:space="preserve"> Dikarya</v>
          </cell>
          <cell r="J6000" t="str">
            <v xml:space="preserve"> Ascomycota</v>
          </cell>
          <cell r="K6000" t="str">
            <v xml:space="preserve"> Pezizomycotina</v>
          </cell>
          <cell r="L6000" t="str">
            <v>Dothideomycetes</v>
          </cell>
          <cell r="M6000" t="str">
            <v xml:space="preserve"> Pleosporomycetidae</v>
          </cell>
          <cell r="N6000" t="str">
            <v xml:space="preserve"> Pleosporales</v>
          </cell>
          <cell r="O6000" t="str">
            <v xml:space="preserve"> Massarineae</v>
          </cell>
          <cell r="P6000" t="str">
            <v>Massarinaceae</v>
          </cell>
          <cell r="Q6000" t="str">
            <v xml:space="preserve"> Stagonospora.</v>
          </cell>
        </row>
        <row r="6001">
          <cell r="B6001" t="str">
            <v>A0A178DYX0</v>
          </cell>
          <cell r="C6001" t="str">
            <v xml:space="preserve"> Pyrenochaeta sp. DS3sAY3a.</v>
          </cell>
          <cell r="E6001" t="str">
            <v xml:space="preserve"> NCBI_TaxID=765867 {ECO:0000313|EMBL:OAL48917.1, ECO:0000313|Proteomes:UP000077535};</v>
          </cell>
          <cell r="G6001" t="str">
            <v>Eukaryota</v>
          </cell>
          <cell r="H6001" t="str">
            <v xml:space="preserve"> Fungi</v>
          </cell>
          <cell r="I6001" t="str">
            <v xml:space="preserve"> Dikarya</v>
          </cell>
          <cell r="J6001" t="str">
            <v xml:space="preserve"> Ascomycota</v>
          </cell>
          <cell r="K6001" t="str">
            <v xml:space="preserve"> Pezizomycotina</v>
          </cell>
          <cell r="L6001" t="str">
            <v>Dothideomycetes</v>
          </cell>
          <cell r="M6001" t="str">
            <v xml:space="preserve"> Pleosporomycetidae</v>
          </cell>
          <cell r="N6001" t="str">
            <v xml:space="preserve"> Pleosporales</v>
          </cell>
          <cell r="O6001" t="str">
            <v xml:space="preserve"> Pleosporineae</v>
          </cell>
          <cell r="P6001" t="str">
            <v>Cucurbitariaceae</v>
          </cell>
          <cell r="Q6001" t="str">
            <v xml:space="preserve"> Pyrenochaeta.</v>
          </cell>
        </row>
        <row r="6002">
          <cell r="B6002" t="str">
            <v>A0A178DYZ3</v>
          </cell>
          <cell r="C6002" t="str">
            <v xml:space="preserve"> Pyrenochaeta sp. DS3sAY3a.</v>
          </cell>
          <cell r="E6002" t="str">
            <v xml:space="preserve"> NCBI_TaxID=765867 {ECO:0000313|EMBL:OAL48635.1, ECO:0000313|Proteomes:UP000077535};</v>
          </cell>
          <cell r="G6002" t="str">
            <v>Eukaryota</v>
          </cell>
          <cell r="H6002" t="str">
            <v xml:space="preserve"> Fungi</v>
          </cell>
          <cell r="I6002" t="str">
            <v xml:space="preserve"> Dikarya</v>
          </cell>
          <cell r="J6002" t="str">
            <v xml:space="preserve"> Ascomycota</v>
          </cell>
          <cell r="K6002" t="str">
            <v xml:space="preserve"> Pezizomycotina</v>
          </cell>
          <cell r="L6002" t="str">
            <v>Dothideomycetes</v>
          </cell>
          <cell r="M6002" t="str">
            <v xml:space="preserve"> Pleosporomycetidae</v>
          </cell>
          <cell r="N6002" t="str">
            <v xml:space="preserve"> Pleosporales</v>
          </cell>
          <cell r="O6002" t="str">
            <v xml:space="preserve"> Pleosporineae</v>
          </cell>
          <cell r="P6002" t="str">
            <v>Cucurbitariaceae</v>
          </cell>
          <cell r="Q6002" t="str">
            <v xml:space="preserve"> Pyrenochaeta.</v>
          </cell>
        </row>
        <row r="6003">
          <cell r="B6003" t="str">
            <v>A0A180G2D2</v>
          </cell>
          <cell r="C6003" t="str">
            <v xml:space="preserve"> Puccinia triticina (isolate 1-1 / race 1 (BBBD)) (Brown leaf rust fungus).</v>
          </cell>
          <cell r="E6003" t="str">
            <v xml:space="preserve"> NCBI_TaxID=630390 {ECO:0000313|EMBL:OAV86794.1, ECO:0000313|Proteomes:UP000005240};</v>
          </cell>
          <cell r="G6003" t="str">
            <v>Eukaryota</v>
          </cell>
          <cell r="H6003" t="str">
            <v xml:space="preserve"> Fungi</v>
          </cell>
          <cell r="I6003" t="str">
            <v xml:space="preserve"> Dikarya</v>
          </cell>
          <cell r="J6003" t="str">
            <v xml:space="preserve"> Basidiomycota</v>
          </cell>
          <cell r="K6003" t="str">
            <v xml:space="preserve"> Pucciniomycotina</v>
          </cell>
          <cell r="L6003" t="str">
            <v>Pucciniomycetes</v>
          </cell>
          <cell r="M6003" t="str">
            <v xml:space="preserve"> Pucciniales</v>
          </cell>
          <cell r="N6003" t="str">
            <v xml:space="preserve"> Pucciniaceae</v>
          </cell>
          <cell r="O6003" t="str">
            <v xml:space="preserve"> Puccinia.</v>
          </cell>
        </row>
        <row r="6004">
          <cell r="B6004" t="str">
            <v>A0A183A9Z1</v>
          </cell>
          <cell r="C6004" t="str">
            <v xml:space="preserve"> Echinostoma caproni.</v>
          </cell>
          <cell r="E6004" t="str">
            <v xml:space="preserve"> NCBI_TaxID=27848 {ECO:0000313|Proteomes:UP000050740, ECO:0000313|WBParaSite:ECPE_0000377901-mRNA-1};</v>
          </cell>
          <cell r="G6004" t="str">
            <v>Eukaryota</v>
          </cell>
          <cell r="H6004" t="str">
            <v xml:space="preserve"> Metazoa</v>
          </cell>
          <cell r="I6004" t="str">
            <v xml:space="preserve"> Platyhelminthes</v>
          </cell>
          <cell r="J6004" t="str">
            <v xml:space="preserve"> Trematoda</v>
          </cell>
          <cell r="K6004" t="str">
            <v xml:space="preserve"> Digenea</v>
          </cell>
          <cell r="L6004" t="str">
            <v>Plagiorchiida</v>
          </cell>
          <cell r="M6004" t="str">
            <v xml:space="preserve"> Echinostomata</v>
          </cell>
          <cell r="N6004" t="str">
            <v xml:space="preserve"> Echinostomatoidea</v>
          </cell>
          <cell r="O6004" t="str">
            <v xml:space="preserve"> Echinostomatidae</v>
          </cell>
          <cell r="P6004" t="str">
            <v>Echinostoma.</v>
          </cell>
        </row>
        <row r="6005">
          <cell r="B6005" t="str">
            <v>A0A183AFD1</v>
          </cell>
          <cell r="C6005" t="str">
            <v xml:space="preserve"> Echinostoma caproni.</v>
          </cell>
          <cell r="E6005" t="str">
            <v xml:space="preserve"> NCBI_TaxID=27848 {ECO:0000313|Proteomes:UP000050740, ECO:0000313|WBParaSite:ECPE_0000567901-mRNA-1};</v>
          </cell>
          <cell r="G6005" t="str">
            <v>Eukaryota</v>
          </cell>
          <cell r="H6005" t="str">
            <v xml:space="preserve"> Metazoa</v>
          </cell>
          <cell r="I6005" t="str">
            <v xml:space="preserve"> Platyhelminthes</v>
          </cell>
          <cell r="J6005" t="str">
            <v xml:space="preserve"> Trematoda</v>
          </cell>
          <cell r="K6005" t="str">
            <v xml:space="preserve"> Digenea</v>
          </cell>
          <cell r="L6005" t="str">
            <v>Plagiorchiida</v>
          </cell>
          <cell r="M6005" t="str">
            <v xml:space="preserve"> Echinostomata</v>
          </cell>
          <cell r="N6005" t="str">
            <v xml:space="preserve"> Echinostomatoidea</v>
          </cell>
          <cell r="O6005" t="str">
            <v xml:space="preserve"> Echinostomatidae</v>
          </cell>
          <cell r="P6005" t="str">
            <v>Echinostoma.</v>
          </cell>
        </row>
        <row r="6006">
          <cell r="B6006" t="str">
            <v>A0A183AGA4</v>
          </cell>
          <cell r="C6006" t="str">
            <v xml:space="preserve"> Echinostoma caproni.</v>
          </cell>
          <cell r="E6006" t="str">
            <v xml:space="preserve"> NCBI_TaxID=27848 {ECO:0000313|Proteomes:UP000050740, ECO:0000313|WBParaSite:ECPE_0000600201-mRNA-1};</v>
          </cell>
          <cell r="G6006" t="str">
            <v>Eukaryota</v>
          </cell>
          <cell r="H6006" t="str">
            <v xml:space="preserve"> Metazoa</v>
          </cell>
          <cell r="I6006" t="str">
            <v xml:space="preserve"> Platyhelminthes</v>
          </cell>
          <cell r="J6006" t="str">
            <v xml:space="preserve"> Trematoda</v>
          </cell>
          <cell r="K6006" t="str">
            <v xml:space="preserve"> Digenea</v>
          </cell>
          <cell r="L6006" t="str">
            <v>Plagiorchiida</v>
          </cell>
          <cell r="M6006" t="str">
            <v xml:space="preserve"> Echinostomata</v>
          </cell>
          <cell r="N6006" t="str">
            <v xml:space="preserve"> Echinostomatoidea</v>
          </cell>
          <cell r="O6006" t="str">
            <v xml:space="preserve"> Echinostomatidae</v>
          </cell>
          <cell r="P6006" t="str">
            <v>Echinostoma.</v>
          </cell>
        </row>
        <row r="6007">
          <cell r="B6007" t="str">
            <v>A0A183AGA5</v>
          </cell>
          <cell r="C6007" t="str">
            <v xml:space="preserve"> Echinostoma caproni.</v>
          </cell>
          <cell r="E6007" t="str">
            <v xml:space="preserve"> NCBI_TaxID=27848 {ECO:0000313|Proteomes:UP000050740, ECO:0000313|WBParaSite:ECPE_0000600301-mRNA-1};</v>
          </cell>
          <cell r="G6007" t="str">
            <v>Eukaryota</v>
          </cell>
          <cell r="H6007" t="str">
            <v xml:space="preserve"> Metazoa</v>
          </cell>
          <cell r="I6007" t="str">
            <v xml:space="preserve"> Platyhelminthes</v>
          </cell>
          <cell r="J6007" t="str">
            <v xml:space="preserve"> Trematoda</v>
          </cell>
          <cell r="K6007" t="str">
            <v xml:space="preserve"> Digenea</v>
          </cell>
          <cell r="L6007" t="str">
            <v>Plagiorchiida</v>
          </cell>
          <cell r="M6007" t="str">
            <v xml:space="preserve"> Echinostomata</v>
          </cell>
          <cell r="N6007" t="str">
            <v xml:space="preserve"> Echinostomatoidea</v>
          </cell>
          <cell r="O6007" t="str">
            <v xml:space="preserve"> Echinostomatidae</v>
          </cell>
          <cell r="P6007" t="str">
            <v>Echinostoma.</v>
          </cell>
        </row>
        <row r="6008">
          <cell r="B6008" t="str">
            <v>A0A183B1E2</v>
          </cell>
          <cell r="C6008" t="str">
            <v xml:space="preserve"> Echinostoma caproni.</v>
          </cell>
          <cell r="E6008" t="str">
            <v xml:space="preserve"> NCBI_TaxID=27848 {ECO:0000313|Proteomes:UP000050740, ECO:0000313|WBParaSite:ECPE_0001306501-mRNA-1};</v>
          </cell>
          <cell r="G6008" t="str">
            <v>Eukaryota</v>
          </cell>
          <cell r="H6008" t="str">
            <v xml:space="preserve"> Metazoa</v>
          </cell>
          <cell r="I6008" t="str">
            <v xml:space="preserve"> Platyhelminthes</v>
          </cell>
          <cell r="J6008" t="str">
            <v xml:space="preserve"> Trematoda</v>
          </cell>
          <cell r="K6008" t="str">
            <v xml:space="preserve"> Digenea</v>
          </cell>
          <cell r="L6008" t="str">
            <v>Plagiorchiida</v>
          </cell>
          <cell r="M6008" t="str">
            <v xml:space="preserve"> Echinostomata</v>
          </cell>
          <cell r="N6008" t="str">
            <v xml:space="preserve"> Echinostomatoidea</v>
          </cell>
          <cell r="O6008" t="str">
            <v xml:space="preserve"> Echinostomatidae</v>
          </cell>
          <cell r="P6008" t="str">
            <v>Echinostoma.</v>
          </cell>
        </row>
        <row r="6009">
          <cell r="B6009" t="str">
            <v>A0A183CEJ5</v>
          </cell>
          <cell r="C6009" t="str">
            <v xml:space="preserve"> Globodera pallida (Potato cyst nematode).</v>
          </cell>
          <cell r="E6009" t="str">
            <v xml:space="preserve"> NCBI_TaxID=36090 {ECO:0000313|Proteomes:UP000050741, ECO:0000313|WBParaSite:GPLIN_001130000};</v>
          </cell>
          <cell r="G6009" t="str">
            <v>Eukaryota</v>
          </cell>
          <cell r="H6009" t="str">
            <v xml:space="preserve"> Metazoa</v>
          </cell>
          <cell r="I6009" t="str">
            <v xml:space="preserve"> Ecdysozoa</v>
          </cell>
          <cell r="J6009" t="str">
            <v xml:space="preserve"> Nematoda</v>
          </cell>
          <cell r="K6009" t="str">
            <v xml:space="preserve"> Chromadorea</v>
          </cell>
          <cell r="L6009" t="str">
            <v xml:space="preserve"> Tylenchida</v>
          </cell>
          <cell r="M6009" t="str">
            <v>Tylenchomorpha</v>
          </cell>
          <cell r="N6009" t="str">
            <v xml:space="preserve"> Tylenchoidea</v>
          </cell>
          <cell r="O6009" t="str">
            <v xml:space="preserve"> Heteroderidae</v>
          </cell>
          <cell r="P6009" t="str">
            <v xml:space="preserve"> Heteroderinae</v>
          </cell>
          <cell r="Q6009" t="str">
            <v xml:space="preserve"> Globodera.</v>
          </cell>
        </row>
        <row r="6010">
          <cell r="B6010" t="str">
            <v>A0A183DN83</v>
          </cell>
          <cell r="C6010" t="str">
            <v xml:space="preserve"> Gongylonema pulchrum.</v>
          </cell>
          <cell r="E6010" t="str">
            <v xml:space="preserve"> NCBI_TaxID=637853 {ECO:0000313|Proteomes:UP000050760, ECO:0000313|WBParaSite:GPUH_0001018701-mRNA-1};</v>
          </cell>
          <cell r="G6010" t="str">
            <v>Eukaryota</v>
          </cell>
          <cell r="H6010" t="str">
            <v xml:space="preserve"> Metazoa</v>
          </cell>
          <cell r="I6010" t="str">
            <v xml:space="preserve"> Ecdysozoa</v>
          </cell>
          <cell r="J6010" t="str">
            <v xml:space="preserve"> Nematoda</v>
          </cell>
          <cell r="K6010" t="str">
            <v xml:space="preserve"> Chromadorea</v>
          </cell>
          <cell r="L6010" t="str">
            <v xml:space="preserve"> Spirurida</v>
          </cell>
          <cell r="M6010" t="str">
            <v>Spiruromorpha</v>
          </cell>
          <cell r="N6010" t="str">
            <v xml:space="preserve"> Spiruroidea</v>
          </cell>
          <cell r="O6010" t="str">
            <v xml:space="preserve"> Gongylonematidae</v>
          </cell>
          <cell r="P6010" t="str">
            <v xml:space="preserve"> Gongylonema.</v>
          </cell>
        </row>
        <row r="6011">
          <cell r="B6011" t="str">
            <v>A0A183DQK5</v>
          </cell>
          <cell r="C6011" t="str">
            <v xml:space="preserve"> Gongylonema pulchrum.</v>
          </cell>
          <cell r="E6011" t="str">
            <v xml:space="preserve"> NCBI_TaxID=637853 {ECO:0000313|Proteomes:UP000050760, ECO:0000313|WBParaSite:GPUH_0001100901-mRNA-1};</v>
          </cell>
          <cell r="G6011" t="str">
            <v>Eukaryota</v>
          </cell>
          <cell r="H6011" t="str">
            <v xml:space="preserve"> Metazoa</v>
          </cell>
          <cell r="I6011" t="str">
            <v xml:space="preserve"> Ecdysozoa</v>
          </cell>
          <cell r="J6011" t="str">
            <v xml:space="preserve"> Nematoda</v>
          </cell>
          <cell r="K6011" t="str">
            <v xml:space="preserve"> Chromadorea</v>
          </cell>
          <cell r="L6011" t="str">
            <v xml:space="preserve"> Spirurida</v>
          </cell>
          <cell r="M6011" t="str">
            <v>Spiruromorpha</v>
          </cell>
          <cell r="N6011" t="str">
            <v xml:space="preserve"> Spiruroidea</v>
          </cell>
          <cell r="O6011" t="str">
            <v xml:space="preserve"> Gongylonematidae</v>
          </cell>
          <cell r="P6011" t="str">
            <v xml:space="preserve"> Gongylonema.</v>
          </cell>
        </row>
        <row r="6012">
          <cell r="B6012" t="str">
            <v>A0A183EA11</v>
          </cell>
          <cell r="C6012" t="str">
            <v xml:space="preserve"> Gongylonema pulchrum.</v>
          </cell>
          <cell r="E6012" t="str">
            <v xml:space="preserve"> NCBI_TaxID=637853 {ECO:0000313|Proteomes:UP000050760, ECO:0000313|WBParaSite:GPUH_0001782601-mRNA-1};</v>
          </cell>
          <cell r="G6012" t="str">
            <v>Eukaryota</v>
          </cell>
          <cell r="H6012" t="str">
            <v xml:space="preserve"> Metazoa</v>
          </cell>
          <cell r="I6012" t="str">
            <v xml:space="preserve"> Ecdysozoa</v>
          </cell>
          <cell r="J6012" t="str">
            <v xml:space="preserve"> Nematoda</v>
          </cell>
          <cell r="K6012" t="str">
            <v xml:space="preserve"> Chromadorea</v>
          </cell>
          <cell r="L6012" t="str">
            <v xml:space="preserve"> Spirurida</v>
          </cell>
          <cell r="M6012" t="str">
            <v>Spiruromorpha</v>
          </cell>
          <cell r="N6012" t="str">
            <v xml:space="preserve"> Spiruroidea</v>
          </cell>
          <cell r="O6012" t="str">
            <v xml:space="preserve"> Gongylonematidae</v>
          </cell>
          <cell r="P6012" t="str">
            <v xml:space="preserve"> Gongylonema.</v>
          </cell>
        </row>
        <row r="6013">
          <cell r="B6013" t="str">
            <v>A0A183ENA8</v>
          </cell>
          <cell r="C6013" t="str">
            <v xml:space="preserve"> Gongylonema pulchrum.</v>
          </cell>
          <cell r="E6013" t="str">
            <v xml:space="preserve"> NCBI_TaxID=637853 {ECO:0000313|Proteomes:UP000050760, ECO:0000313|WBParaSite:GPUH_0002247601-mRNA-1};</v>
          </cell>
          <cell r="G6013" t="str">
            <v>Eukaryota</v>
          </cell>
          <cell r="H6013" t="str">
            <v xml:space="preserve"> Metazoa</v>
          </cell>
          <cell r="I6013" t="str">
            <v xml:space="preserve"> Ecdysozoa</v>
          </cell>
          <cell r="J6013" t="str">
            <v xml:space="preserve"> Nematoda</v>
          </cell>
          <cell r="K6013" t="str">
            <v xml:space="preserve"> Chromadorea</v>
          </cell>
          <cell r="L6013" t="str">
            <v xml:space="preserve"> Spirurida</v>
          </cell>
          <cell r="M6013" t="str">
            <v>Spiruromorpha</v>
          </cell>
          <cell r="N6013" t="str">
            <v xml:space="preserve"> Spiruroidea</v>
          </cell>
          <cell r="O6013" t="str">
            <v xml:space="preserve"> Gongylonematidae</v>
          </cell>
          <cell r="P6013" t="str">
            <v xml:space="preserve"> Gongylonema.</v>
          </cell>
        </row>
        <row r="6014">
          <cell r="B6014" t="str">
            <v>A0A183F2W4</v>
          </cell>
          <cell r="C6014" t="str">
            <v xml:space="preserve"> Heligmosomoides polygyrus bakeri (Parasitic nematode) (Heligmosomoides bakeri).</v>
          </cell>
          <cell r="E6014" t="str">
            <v xml:space="preserve"> NCBI_TaxID=375939 {ECO:0000313|Proteomes:UP000050761, ECO:0000313|WBParaSite:HPBE_0000050101-mRNA-1};</v>
          </cell>
          <cell r="G6014" t="str">
            <v>Eukaryota</v>
          </cell>
          <cell r="H6014" t="str">
            <v xml:space="preserve"> Metazoa</v>
          </cell>
          <cell r="I6014" t="str">
            <v xml:space="preserve"> Ecdysozoa</v>
          </cell>
          <cell r="J6014" t="str">
            <v xml:space="preserve"> Nematoda</v>
          </cell>
          <cell r="K6014" t="str">
            <v xml:space="preserve"> Chromadorea</v>
          </cell>
          <cell r="L6014" t="str">
            <v xml:space="preserve"> Rhabditida</v>
          </cell>
          <cell r="M6014" t="str">
            <v>Strongylida</v>
          </cell>
          <cell r="N6014" t="str">
            <v xml:space="preserve"> Trichostrongyloidea</v>
          </cell>
          <cell r="O6014" t="str">
            <v xml:space="preserve"> Heligmosomatidae</v>
          </cell>
          <cell r="P6014" t="str">
            <v xml:space="preserve"> Heligmosomoides.</v>
          </cell>
        </row>
        <row r="6015">
          <cell r="B6015" t="str">
            <v>A0A183GPS8</v>
          </cell>
          <cell r="C6015" t="str">
            <v xml:space="preserve"> Heligmosomoides polygyrus bakeri (Parasitic nematode) (Heligmosomoides bakeri).</v>
          </cell>
          <cell r="E6015" t="str">
            <v xml:space="preserve"> NCBI_TaxID=375939 {ECO:0000313|Proteomes:UP000050761, ECO:0000313|WBParaSite:HPBE_0002469801-mRNA-1};</v>
          </cell>
          <cell r="G6015" t="str">
            <v>Eukaryota</v>
          </cell>
          <cell r="H6015" t="str">
            <v xml:space="preserve"> Metazoa</v>
          </cell>
          <cell r="I6015" t="str">
            <v xml:space="preserve"> Ecdysozoa</v>
          </cell>
          <cell r="J6015" t="str">
            <v xml:space="preserve"> Nematoda</v>
          </cell>
          <cell r="K6015" t="str">
            <v xml:space="preserve"> Chromadorea</v>
          </cell>
          <cell r="L6015" t="str">
            <v xml:space="preserve"> Rhabditida</v>
          </cell>
          <cell r="M6015" t="str">
            <v>Strongylida</v>
          </cell>
          <cell r="N6015" t="str">
            <v xml:space="preserve"> Trichostrongyloidea</v>
          </cell>
          <cell r="O6015" t="str">
            <v xml:space="preserve"> Heligmosomatidae</v>
          </cell>
          <cell r="P6015" t="str">
            <v xml:space="preserve"> Heligmosomoides.</v>
          </cell>
        </row>
        <row r="6016">
          <cell r="B6016" t="str">
            <v>A0A183H475</v>
          </cell>
          <cell r="C6016" t="str">
            <v xml:space="preserve"> Onchocerca flexuosa.</v>
          </cell>
          <cell r="E6016" t="str">
            <v xml:space="preserve"> NCBI_TaxID=387005 {ECO:0000313|Proteomes:UP000050787, ECO:0000313|WBParaSite:OFLC_0000228401-mRNA-1};</v>
          </cell>
          <cell r="G6016" t="str">
            <v>Eukaryota</v>
          </cell>
          <cell r="H6016" t="str">
            <v xml:space="preserve"> Metazoa</v>
          </cell>
          <cell r="I6016" t="str">
            <v xml:space="preserve"> Ecdysozoa</v>
          </cell>
          <cell r="J6016" t="str">
            <v xml:space="preserve"> Nematoda</v>
          </cell>
          <cell r="K6016" t="str">
            <v xml:space="preserve"> Chromadorea</v>
          </cell>
          <cell r="L6016" t="str">
            <v xml:space="preserve"> Spirurida</v>
          </cell>
          <cell r="M6016" t="str">
            <v>Spiruromorpha</v>
          </cell>
          <cell r="N6016" t="str">
            <v xml:space="preserve"> Filarioidea</v>
          </cell>
          <cell r="O6016" t="str">
            <v xml:space="preserve"> Onchocercidae</v>
          </cell>
          <cell r="P6016" t="str">
            <v xml:space="preserve"> Onchocerca.</v>
          </cell>
        </row>
        <row r="6017">
          <cell r="B6017" t="str">
            <v>A0A183HY48</v>
          </cell>
          <cell r="C6017" t="str">
            <v xml:space="preserve"> Onchocerca flexuosa.</v>
          </cell>
          <cell r="E6017" t="str">
            <v xml:space="preserve"> NCBI_TaxID=387005 {ECO:0000313|Proteomes:UP000050787, ECO:0000313|WBParaSite:OFLC_0001241101-mRNA-1};</v>
          </cell>
          <cell r="G6017" t="str">
            <v>Eukaryota</v>
          </cell>
          <cell r="H6017" t="str">
            <v xml:space="preserve"> Metazoa</v>
          </cell>
          <cell r="I6017" t="str">
            <v xml:space="preserve"> Ecdysozoa</v>
          </cell>
          <cell r="J6017" t="str">
            <v xml:space="preserve"> Nematoda</v>
          </cell>
          <cell r="K6017" t="str">
            <v xml:space="preserve"> Chromadorea</v>
          </cell>
          <cell r="L6017" t="str">
            <v xml:space="preserve"> Spirurida</v>
          </cell>
          <cell r="M6017" t="str">
            <v>Spiruromorpha</v>
          </cell>
          <cell r="N6017" t="str">
            <v xml:space="preserve"> Filarioidea</v>
          </cell>
          <cell r="O6017" t="str">
            <v xml:space="preserve"> Onchocercidae</v>
          </cell>
          <cell r="P6017" t="str">
            <v xml:space="preserve"> Onchocerca.</v>
          </cell>
        </row>
        <row r="6018">
          <cell r="B6018" t="str">
            <v>A0A183IEM3</v>
          </cell>
          <cell r="C6018" t="str">
            <v xml:space="preserve"> Soboliphyme baturini.</v>
          </cell>
          <cell r="E6018" t="str">
            <v xml:space="preserve"> NCBI_TaxID=241478 {ECO:0000313|Proteomes:UP000050793, ECO:0000313|WBParaSite:SBAD_0000216701-mRNA-1};</v>
          </cell>
          <cell r="G6018" t="str">
            <v>Eukaryota</v>
          </cell>
          <cell r="H6018" t="str">
            <v xml:space="preserve"> Metazoa</v>
          </cell>
          <cell r="I6018" t="str">
            <v xml:space="preserve"> Ecdysozoa</v>
          </cell>
          <cell r="J6018" t="str">
            <v xml:space="preserve"> Nematoda</v>
          </cell>
          <cell r="K6018" t="str">
            <v xml:space="preserve"> Enoplea</v>
          </cell>
          <cell r="L6018" t="str">
            <v xml:space="preserve"> Dorylaimia</v>
          </cell>
          <cell r="M6018" t="str">
            <v>Dioctophymatida</v>
          </cell>
          <cell r="N6018" t="str">
            <v xml:space="preserve"> Dioctophymatoidea</v>
          </cell>
          <cell r="O6018" t="str">
            <v xml:space="preserve"> Soboliphymatidae</v>
          </cell>
          <cell r="P6018" t="str">
            <v xml:space="preserve"> Soboliphyme.</v>
          </cell>
        </row>
        <row r="6019">
          <cell r="B6019" t="str">
            <v>A0A183J353</v>
          </cell>
          <cell r="C6019" t="str">
            <v xml:space="preserve"> Soboliphyme baturini.</v>
          </cell>
          <cell r="E6019" t="str">
            <v xml:space="preserve"> NCBI_TaxID=241478 {ECO:0000313|Proteomes:UP000050793, ECO:0000313|WBParaSite:SBAD_0001066501-mRNA-1};</v>
          </cell>
          <cell r="G6019" t="str">
            <v>Eukaryota</v>
          </cell>
          <cell r="H6019" t="str">
            <v xml:space="preserve"> Metazoa</v>
          </cell>
          <cell r="I6019" t="str">
            <v xml:space="preserve"> Ecdysozoa</v>
          </cell>
          <cell r="J6019" t="str">
            <v xml:space="preserve"> Nematoda</v>
          </cell>
          <cell r="K6019" t="str">
            <v xml:space="preserve"> Enoplea</v>
          </cell>
          <cell r="L6019" t="str">
            <v xml:space="preserve"> Dorylaimia</v>
          </cell>
          <cell r="M6019" t="str">
            <v>Dioctophymatida</v>
          </cell>
          <cell r="N6019" t="str">
            <v xml:space="preserve"> Dioctophymatoidea</v>
          </cell>
          <cell r="O6019" t="str">
            <v xml:space="preserve"> Soboliphymatidae</v>
          </cell>
          <cell r="P6019" t="str">
            <v xml:space="preserve"> Soboliphyme.</v>
          </cell>
        </row>
        <row r="6020">
          <cell r="B6020" t="str">
            <v>A0A183JC85</v>
          </cell>
          <cell r="C6020" t="str">
            <v xml:space="preserve"> Schistosoma curassoni.</v>
          </cell>
          <cell r="E6020" t="str">
            <v xml:space="preserve"> NCBI_TaxID=6186 {ECO:0000313|Proteomes:UP000050789, ECO:0000313|WBParaSite:SCUD_0000029101-mRNA-1};</v>
          </cell>
          <cell r="G6020" t="str">
            <v>Eukaryota</v>
          </cell>
          <cell r="H6020" t="str">
            <v xml:space="preserve"> Metazoa</v>
          </cell>
          <cell r="I6020" t="str">
            <v xml:space="preserve"> Platyhelminthes</v>
          </cell>
          <cell r="J6020" t="str">
            <v xml:space="preserve"> Trematoda</v>
          </cell>
          <cell r="K6020" t="str">
            <v xml:space="preserve"> Digenea</v>
          </cell>
          <cell r="L6020" t="str">
            <v xml:space="preserve"> Strigeidida</v>
          </cell>
          <cell r="M6020" t="str">
            <v>Schistosomatoidea</v>
          </cell>
          <cell r="N6020" t="str">
            <v xml:space="preserve"> Schistosomatidae</v>
          </cell>
          <cell r="O6020" t="str">
            <v xml:space="preserve"> Schistosoma.</v>
          </cell>
        </row>
        <row r="6021">
          <cell r="B6021" t="str">
            <v>A0A183KFN6</v>
          </cell>
          <cell r="C6021" t="str">
            <v xml:space="preserve"> Schistosoma curassoni.</v>
          </cell>
          <cell r="E6021" t="str">
            <v xml:space="preserve"> NCBI_TaxID=6186 {ECO:0000313|Proteomes:UP000050789, ECO:0000313|WBParaSite:SCUD_0001383401-mRNA-1};</v>
          </cell>
          <cell r="G6021" t="str">
            <v>Eukaryota</v>
          </cell>
          <cell r="H6021" t="str">
            <v xml:space="preserve"> Metazoa</v>
          </cell>
          <cell r="I6021" t="str">
            <v xml:space="preserve"> Platyhelminthes</v>
          </cell>
          <cell r="J6021" t="str">
            <v xml:space="preserve"> Trematoda</v>
          </cell>
          <cell r="K6021" t="str">
            <v xml:space="preserve"> Digenea</v>
          </cell>
          <cell r="L6021" t="str">
            <v xml:space="preserve"> Strigeidida</v>
          </cell>
          <cell r="M6021" t="str">
            <v>Schistosomatoidea</v>
          </cell>
          <cell r="N6021" t="str">
            <v xml:space="preserve"> Schistosomatidae</v>
          </cell>
          <cell r="O6021" t="str">
            <v xml:space="preserve"> Schistosoma.</v>
          </cell>
        </row>
        <row r="6022">
          <cell r="B6022" t="str">
            <v>A0A183LLX9</v>
          </cell>
          <cell r="C6022" t="str">
            <v xml:space="preserve"> Schistosoma margrebowiei.</v>
          </cell>
          <cell r="E6022" t="str">
            <v xml:space="preserve"> NCBI_TaxID=48269 {ECO:0000313|Proteomes:UP000050790, ECO:0000313|WBParaSite:SMRZ_0000480501-mRNA-1};</v>
          </cell>
          <cell r="G6022" t="str">
            <v>Eukaryota</v>
          </cell>
          <cell r="H6022" t="str">
            <v xml:space="preserve"> Metazoa</v>
          </cell>
          <cell r="I6022" t="str">
            <v xml:space="preserve"> Platyhelminthes</v>
          </cell>
          <cell r="J6022" t="str">
            <v xml:space="preserve"> Trematoda</v>
          </cell>
          <cell r="K6022" t="str">
            <v xml:space="preserve"> Digenea</v>
          </cell>
          <cell r="L6022" t="str">
            <v xml:space="preserve"> Strigeidida</v>
          </cell>
          <cell r="M6022" t="str">
            <v>Schistosomatoidea</v>
          </cell>
          <cell r="N6022" t="str">
            <v xml:space="preserve"> Schistosomatidae</v>
          </cell>
          <cell r="O6022" t="str">
            <v xml:space="preserve"> Schistosoma.</v>
          </cell>
        </row>
        <row r="6023">
          <cell r="B6023" t="str">
            <v>A0A183LV84</v>
          </cell>
          <cell r="C6023" t="str">
            <v xml:space="preserve"> Schistosoma margrebowiei.</v>
          </cell>
          <cell r="E6023" t="str">
            <v xml:space="preserve"> NCBI_TaxID=48269 {ECO:0000313|Proteomes:UP000050790, ECO:0000313|WBParaSite:SMRZ_0000771001-mRNA-1};</v>
          </cell>
          <cell r="G6023" t="str">
            <v>Eukaryota</v>
          </cell>
          <cell r="H6023" t="str">
            <v xml:space="preserve"> Metazoa</v>
          </cell>
          <cell r="I6023" t="str">
            <v xml:space="preserve"> Platyhelminthes</v>
          </cell>
          <cell r="J6023" t="str">
            <v xml:space="preserve"> Trematoda</v>
          </cell>
          <cell r="K6023" t="str">
            <v xml:space="preserve"> Digenea</v>
          </cell>
          <cell r="L6023" t="str">
            <v xml:space="preserve"> Strigeidida</v>
          </cell>
          <cell r="M6023" t="str">
            <v>Schistosomatoidea</v>
          </cell>
          <cell r="N6023" t="str">
            <v xml:space="preserve"> Schistosomatidae</v>
          </cell>
          <cell r="O6023" t="str">
            <v xml:space="preserve"> Schistosoma.</v>
          </cell>
        </row>
        <row r="6024">
          <cell r="B6024" t="str">
            <v>A0A183MGV3</v>
          </cell>
          <cell r="C6024" t="str">
            <v xml:space="preserve"> Schistosoma margrebowiei.</v>
          </cell>
          <cell r="E6024" t="str">
            <v xml:space="preserve"> NCBI_TaxID=48269 {ECO:0000313|Proteomes:UP000050790, ECO:0000313|WBParaSite:SMRZ_0001527901-mRNA-1};</v>
          </cell>
          <cell r="G6024" t="str">
            <v>Eukaryota</v>
          </cell>
          <cell r="H6024" t="str">
            <v xml:space="preserve"> Metazoa</v>
          </cell>
          <cell r="I6024" t="str">
            <v xml:space="preserve"> Platyhelminthes</v>
          </cell>
          <cell r="J6024" t="str">
            <v xml:space="preserve"> Trematoda</v>
          </cell>
          <cell r="K6024" t="str">
            <v xml:space="preserve"> Digenea</v>
          </cell>
          <cell r="L6024" t="str">
            <v xml:space="preserve"> Strigeidida</v>
          </cell>
          <cell r="M6024" t="str">
            <v>Schistosomatoidea</v>
          </cell>
          <cell r="N6024" t="str">
            <v xml:space="preserve"> Schistosomatidae</v>
          </cell>
          <cell r="O6024" t="str">
            <v xml:space="preserve"> Schistosoma.</v>
          </cell>
        </row>
        <row r="6025">
          <cell r="B6025" t="str">
            <v>A0A183NSN6</v>
          </cell>
          <cell r="C6025" t="str">
            <v xml:space="preserve"> Schistosoma mattheei.</v>
          </cell>
          <cell r="E6025" t="str">
            <v xml:space="preserve"> NCBI_TaxID=31246 {ECO:0000313|Proteomes:UP000050791, ECO:0000313|WBParaSite:SMTD_0000512101-mRNA-1};</v>
          </cell>
          <cell r="G6025" t="str">
            <v>Eukaryota</v>
          </cell>
          <cell r="H6025" t="str">
            <v xml:space="preserve"> Metazoa</v>
          </cell>
          <cell r="I6025" t="str">
            <v xml:space="preserve"> Platyhelminthes</v>
          </cell>
          <cell r="J6025" t="str">
            <v xml:space="preserve"> Trematoda</v>
          </cell>
          <cell r="K6025" t="str">
            <v xml:space="preserve"> Digenea</v>
          </cell>
          <cell r="L6025" t="str">
            <v xml:space="preserve"> Strigeidida</v>
          </cell>
          <cell r="M6025" t="str">
            <v>Schistosomatoidea</v>
          </cell>
          <cell r="N6025" t="str">
            <v xml:space="preserve"> Schistosomatidae</v>
          </cell>
          <cell r="O6025" t="str">
            <v xml:space="preserve"> Schistosoma.</v>
          </cell>
        </row>
        <row r="6026">
          <cell r="B6026" t="str">
            <v>A0A183P2T8</v>
          </cell>
          <cell r="C6026" t="str">
            <v xml:space="preserve"> Schistosoma mattheei.</v>
          </cell>
          <cell r="E6026" t="str">
            <v xml:space="preserve"> NCBI_TaxID=31246 {ECO:0000313|Proteomes:UP000050791, ECO:0000313|WBParaSite:SMTD_0000867301-mRNA-1};</v>
          </cell>
          <cell r="G6026" t="str">
            <v>Eukaryota</v>
          </cell>
          <cell r="H6026" t="str">
            <v xml:space="preserve"> Metazoa</v>
          </cell>
          <cell r="I6026" t="str">
            <v xml:space="preserve"> Platyhelminthes</v>
          </cell>
          <cell r="J6026" t="str">
            <v xml:space="preserve"> Trematoda</v>
          </cell>
          <cell r="K6026" t="str">
            <v xml:space="preserve"> Digenea</v>
          </cell>
          <cell r="L6026" t="str">
            <v xml:space="preserve"> Strigeidida</v>
          </cell>
          <cell r="M6026" t="str">
            <v>Schistosomatoidea</v>
          </cell>
          <cell r="N6026" t="str">
            <v xml:space="preserve"> Schistosomatidae</v>
          </cell>
          <cell r="O6026" t="str">
            <v xml:space="preserve"> Schistosoma.</v>
          </cell>
        </row>
        <row r="6027">
          <cell r="B6027" t="str">
            <v>A0A183QR01</v>
          </cell>
          <cell r="C6027" t="str">
            <v xml:space="preserve"> Schistosoma rodhaini.</v>
          </cell>
          <cell r="E6027" t="str">
            <v xml:space="preserve"> NCBI_TaxID=6188 {ECO:0000313|Proteomes:UP000050792, ECO:0000313|WBParaSite:SROB_0000609501-mRNA-1};</v>
          </cell>
          <cell r="G6027" t="str">
            <v>Eukaryota</v>
          </cell>
          <cell r="H6027" t="str">
            <v xml:space="preserve"> Metazoa</v>
          </cell>
          <cell r="I6027" t="str">
            <v xml:space="preserve"> Platyhelminthes</v>
          </cell>
          <cell r="J6027" t="str">
            <v xml:space="preserve"> Trematoda</v>
          </cell>
          <cell r="K6027" t="str">
            <v xml:space="preserve"> Digenea</v>
          </cell>
          <cell r="L6027" t="str">
            <v xml:space="preserve"> Strigeidida</v>
          </cell>
          <cell r="M6027" t="str">
            <v>Schistosomatoidea</v>
          </cell>
          <cell r="N6027" t="str">
            <v xml:space="preserve"> Schistosomatidae</v>
          </cell>
          <cell r="O6027" t="str">
            <v xml:space="preserve"> Schistosoma.</v>
          </cell>
        </row>
        <row r="6028">
          <cell r="B6028" t="str">
            <v>A0A183R4L9</v>
          </cell>
          <cell r="C6028" t="str">
            <v xml:space="preserve"> Schistosoma rodhaini.</v>
          </cell>
          <cell r="E6028" t="str">
            <v xml:space="preserve"> NCBI_TaxID=6188 {ECO:0000313|Proteomes:UP000050792, ECO:0000313|WBParaSite:SROB_0001091101-mRNA-1};</v>
          </cell>
          <cell r="G6028" t="str">
            <v>Eukaryota</v>
          </cell>
          <cell r="H6028" t="str">
            <v xml:space="preserve"> Metazoa</v>
          </cell>
          <cell r="I6028" t="str">
            <v xml:space="preserve"> Platyhelminthes</v>
          </cell>
          <cell r="J6028" t="str">
            <v xml:space="preserve"> Trematoda</v>
          </cell>
          <cell r="K6028" t="str">
            <v xml:space="preserve"> Digenea</v>
          </cell>
          <cell r="L6028" t="str">
            <v xml:space="preserve"> Strigeidida</v>
          </cell>
          <cell r="M6028" t="str">
            <v>Schistosomatoidea</v>
          </cell>
          <cell r="N6028" t="str">
            <v xml:space="preserve"> Schistosomatidae</v>
          </cell>
          <cell r="O6028" t="str">
            <v xml:space="preserve"> Schistosoma.</v>
          </cell>
        </row>
        <row r="6029">
          <cell r="B6029" t="str">
            <v>A0A183RPA9</v>
          </cell>
          <cell r="C6029" t="str">
            <v xml:space="preserve"> Schistosoma rodhaini.</v>
          </cell>
          <cell r="E6029" t="str">
            <v xml:space="preserve"> NCBI_TaxID=6188 {ECO:0000313|Proteomes:UP000050792, ECO:0000313|WBParaSite:SROB_0001786601-mRNA-1};</v>
          </cell>
          <cell r="G6029" t="str">
            <v>Eukaryota</v>
          </cell>
          <cell r="H6029" t="str">
            <v xml:space="preserve"> Metazoa</v>
          </cell>
          <cell r="I6029" t="str">
            <v xml:space="preserve"> Platyhelminthes</v>
          </cell>
          <cell r="J6029" t="str">
            <v xml:space="preserve"> Trematoda</v>
          </cell>
          <cell r="K6029" t="str">
            <v xml:space="preserve"> Digenea</v>
          </cell>
          <cell r="L6029" t="str">
            <v xml:space="preserve"> Strigeidida</v>
          </cell>
          <cell r="M6029" t="str">
            <v>Schistosomatoidea</v>
          </cell>
          <cell r="N6029" t="str">
            <v xml:space="preserve"> Schistosomatidae</v>
          </cell>
          <cell r="O6029" t="str">
            <v xml:space="preserve"> Schistosoma.</v>
          </cell>
        </row>
        <row r="6030">
          <cell r="B6030" t="str">
            <v>A0A183S8Z8</v>
          </cell>
          <cell r="C6030" t="str">
            <v xml:space="preserve"> Schistocephalus solidus (Tapeworm).</v>
          </cell>
          <cell r="E6030" t="str">
            <v xml:space="preserve"> NCBI_TaxID=70667 {ECO:0000313|Proteomes:UP000050788, ECO:0000313|WBParaSite:SSLN_0000072701-mRNA-1};</v>
          </cell>
          <cell r="G6030" t="str">
            <v>Eukaryota</v>
          </cell>
          <cell r="H6030" t="str">
            <v xml:space="preserve"> Metazoa</v>
          </cell>
          <cell r="I6030" t="str">
            <v xml:space="preserve"> Platyhelminthes</v>
          </cell>
          <cell r="J6030" t="str">
            <v xml:space="preserve"> Cestoda</v>
          </cell>
          <cell r="K6030" t="str">
            <v xml:space="preserve"> Eucestoda</v>
          </cell>
          <cell r="L6030" t="str">
            <v>Diphyllobothriidea</v>
          </cell>
          <cell r="M6030" t="str">
            <v xml:space="preserve"> Diphyllobothriidae</v>
          </cell>
          <cell r="N6030" t="str">
            <v xml:space="preserve"> Schistocephalus.</v>
          </cell>
        </row>
        <row r="6031">
          <cell r="B6031" t="str">
            <v>A0A183TMR5</v>
          </cell>
          <cell r="C6031" t="str">
            <v xml:space="preserve"> Schistocephalus solidus (Tapeworm).</v>
          </cell>
          <cell r="E6031" t="str">
            <v xml:space="preserve"> NCBI_TaxID=70667 {ECO:0000313|Proteomes:UP000050788, ECO:0000313|WBParaSite:SSLN_0001843801-mRNA-1};</v>
          </cell>
          <cell r="G6031" t="str">
            <v>Eukaryota</v>
          </cell>
          <cell r="H6031" t="str">
            <v xml:space="preserve"> Metazoa</v>
          </cell>
          <cell r="I6031" t="str">
            <v xml:space="preserve"> Platyhelminthes</v>
          </cell>
          <cell r="J6031" t="str">
            <v xml:space="preserve"> Cestoda</v>
          </cell>
          <cell r="K6031" t="str">
            <v xml:space="preserve"> Eucestoda</v>
          </cell>
          <cell r="L6031" t="str">
            <v>Diphyllobothriidea</v>
          </cell>
          <cell r="M6031" t="str">
            <v xml:space="preserve"> Diphyllobothriidae</v>
          </cell>
          <cell r="N6031" t="str">
            <v xml:space="preserve"> Schistocephalus.</v>
          </cell>
        </row>
        <row r="6032">
          <cell r="B6032" t="str">
            <v>A0A183TPI8</v>
          </cell>
          <cell r="C6032" t="str">
            <v xml:space="preserve"> Schistocephalus solidus (Tapeworm).</v>
          </cell>
          <cell r="E6032" t="str">
            <v xml:space="preserve"> NCBI_TaxID=70667 {ECO:0000313|Proteomes:UP000050788, ECO:0000313|WBParaSite:SSLN_0001908001-mRNA-1};</v>
          </cell>
          <cell r="G6032" t="str">
            <v>Eukaryota</v>
          </cell>
          <cell r="H6032" t="str">
            <v xml:space="preserve"> Metazoa</v>
          </cell>
          <cell r="I6032" t="str">
            <v xml:space="preserve"> Platyhelminthes</v>
          </cell>
          <cell r="J6032" t="str">
            <v xml:space="preserve"> Cestoda</v>
          </cell>
          <cell r="K6032" t="str">
            <v xml:space="preserve"> Eucestoda</v>
          </cell>
          <cell r="L6032" t="str">
            <v>Diphyllobothriidea</v>
          </cell>
          <cell r="M6032" t="str">
            <v xml:space="preserve"> Diphyllobothriidae</v>
          </cell>
          <cell r="N6032" t="str">
            <v xml:space="preserve"> Schistocephalus.</v>
          </cell>
        </row>
        <row r="6033">
          <cell r="B6033" t="str">
            <v>A0A183WBU4</v>
          </cell>
          <cell r="C6033" t="str">
            <v xml:space="preserve"> Trichobilharzia regenti (Nasal bird schistosome).</v>
          </cell>
          <cell r="E6033" t="str">
            <v xml:space="preserve"> NCBI_TaxID=157069 {ECO:0000313|Proteomes:UP000050795, ECO:0000313|WBParaSite:TRE_0001021001-mRNA-1};</v>
          </cell>
          <cell r="G6033" t="str">
            <v>Eukaryota</v>
          </cell>
          <cell r="H6033" t="str">
            <v xml:space="preserve"> Metazoa</v>
          </cell>
          <cell r="I6033" t="str">
            <v xml:space="preserve"> Platyhelminthes</v>
          </cell>
          <cell r="J6033" t="str">
            <v xml:space="preserve"> Trematoda</v>
          </cell>
          <cell r="K6033" t="str">
            <v xml:space="preserve"> Digenea</v>
          </cell>
          <cell r="L6033" t="str">
            <v xml:space="preserve"> Strigeidida</v>
          </cell>
          <cell r="M6033" t="str">
            <v>Schistosomatoidea</v>
          </cell>
          <cell r="N6033" t="str">
            <v xml:space="preserve"> Schistosomatidae</v>
          </cell>
          <cell r="O6033" t="str">
            <v xml:space="preserve"> Trichobilharzia.</v>
          </cell>
        </row>
        <row r="6034">
          <cell r="B6034" t="str">
            <v>A0A183WY36</v>
          </cell>
          <cell r="C6034" t="str">
            <v xml:space="preserve"> Trichobilharzia regenti (Nasal bird schistosome).</v>
          </cell>
          <cell r="E6034" t="str">
            <v xml:space="preserve"> NCBI_TaxID=157069 {ECO:0000313|Proteomes:UP000050795, ECO:0000313|WBParaSite:TRE_0001765601-mRNA-1};</v>
          </cell>
          <cell r="G6034" t="str">
            <v>Eukaryota</v>
          </cell>
          <cell r="H6034" t="str">
            <v xml:space="preserve"> Metazoa</v>
          </cell>
          <cell r="I6034" t="str">
            <v xml:space="preserve"> Platyhelminthes</v>
          </cell>
          <cell r="J6034" t="str">
            <v xml:space="preserve"> Trematoda</v>
          </cell>
          <cell r="K6034" t="str">
            <v xml:space="preserve"> Digenea</v>
          </cell>
          <cell r="L6034" t="str">
            <v xml:space="preserve"> Strigeidida</v>
          </cell>
          <cell r="M6034" t="str">
            <v>Schistosomatoidea</v>
          </cell>
          <cell r="N6034" t="str">
            <v xml:space="preserve"> Schistosomatidae</v>
          </cell>
          <cell r="O6034" t="str">
            <v xml:space="preserve"> Trichobilharzia.</v>
          </cell>
        </row>
        <row r="6035">
          <cell r="B6035" t="str">
            <v>A0A194PNJ4</v>
          </cell>
          <cell r="C6035" t="str">
            <v xml:space="preserve"> Papilio xuthus (Asian swallowtail butterfly).</v>
          </cell>
          <cell r="E6035" t="str">
            <v xml:space="preserve"> NCBI_TaxID=66420 {ECO:0000313|EMBL:KPI95001.1, ECO:0000313|Proteomes:UP000053268};</v>
          </cell>
          <cell r="G6035" t="str">
            <v>Eukaryota</v>
          </cell>
          <cell r="H6035" t="str">
            <v xml:space="preserve"> Metazoa</v>
          </cell>
          <cell r="I6035" t="str">
            <v xml:space="preserve"> Ecdysozoa</v>
          </cell>
          <cell r="J6035" t="str">
            <v xml:space="preserve"> Arthropoda</v>
          </cell>
          <cell r="K6035" t="str">
            <v xml:space="preserve"> Hexapoda</v>
          </cell>
          <cell r="L6035" t="str">
            <v xml:space="preserve"> Insecta</v>
          </cell>
          <cell r="M6035" t="str">
            <v>Pterygota</v>
          </cell>
          <cell r="N6035" t="str">
            <v xml:space="preserve"> Neoptera</v>
          </cell>
          <cell r="O6035" t="str">
            <v xml:space="preserve"> Holometabola</v>
          </cell>
          <cell r="P6035" t="str">
            <v xml:space="preserve"> Lepidoptera</v>
          </cell>
          <cell r="Q6035" t="str">
            <v xml:space="preserve"> Glossata</v>
          </cell>
          <cell r="R6035" t="str">
            <v xml:space="preserve"> Ditrysia</v>
          </cell>
          <cell r="S6035" t="str">
            <v>Papilionoidea</v>
          </cell>
          <cell r="T6035" t="str">
            <v xml:space="preserve"> Papilionidae</v>
          </cell>
          <cell r="U6035" t="str">
            <v xml:space="preserve"> Papilioninae</v>
          </cell>
        </row>
        <row r="6036">
          <cell r="B6036" t="str">
            <v>A0A194PQJ6</v>
          </cell>
          <cell r="C6036" t="str">
            <v xml:space="preserve"> Papilio xuthus (Asian swallowtail butterfly).</v>
          </cell>
          <cell r="E6036" t="str">
            <v xml:space="preserve"> NCBI_TaxID=66420 {ECO:0000313|EMBL:KPI95238.1, ECO:0000313|Proteomes:UP000053268};</v>
          </cell>
          <cell r="G6036" t="str">
            <v>Eukaryota</v>
          </cell>
          <cell r="H6036" t="str">
            <v xml:space="preserve"> Metazoa</v>
          </cell>
          <cell r="I6036" t="str">
            <v xml:space="preserve"> Ecdysozoa</v>
          </cell>
          <cell r="J6036" t="str">
            <v xml:space="preserve"> Arthropoda</v>
          </cell>
          <cell r="K6036" t="str">
            <v xml:space="preserve"> Hexapoda</v>
          </cell>
          <cell r="L6036" t="str">
            <v xml:space="preserve"> Insecta</v>
          </cell>
          <cell r="M6036" t="str">
            <v>Pterygota</v>
          </cell>
          <cell r="N6036" t="str">
            <v xml:space="preserve"> Neoptera</v>
          </cell>
          <cell r="O6036" t="str">
            <v xml:space="preserve"> Holometabola</v>
          </cell>
          <cell r="P6036" t="str">
            <v xml:space="preserve"> Lepidoptera</v>
          </cell>
          <cell r="Q6036" t="str">
            <v xml:space="preserve"> Glossata</v>
          </cell>
          <cell r="R6036" t="str">
            <v xml:space="preserve"> Ditrysia</v>
          </cell>
          <cell r="S6036" t="str">
            <v>Papilionoidea</v>
          </cell>
          <cell r="T6036" t="str">
            <v xml:space="preserve"> Papilionidae</v>
          </cell>
          <cell r="U6036" t="str">
            <v xml:space="preserve"> Papilioninae</v>
          </cell>
        </row>
        <row r="6037">
          <cell r="B6037" t="str">
            <v>A0A194Q2T9</v>
          </cell>
          <cell r="C6037" t="str">
            <v xml:space="preserve"> Papilio xuthus (Asian swallowtail butterfly).</v>
          </cell>
          <cell r="E6037" t="str">
            <v xml:space="preserve"> NCBI_TaxID=66420 {ECO:0000313|EMBL:KPI99861.1, ECO:0000313|Proteomes:UP000053268};</v>
          </cell>
          <cell r="G6037" t="str">
            <v>Eukaryota</v>
          </cell>
          <cell r="H6037" t="str">
            <v xml:space="preserve"> Metazoa</v>
          </cell>
          <cell r="I6037" t="str">
            <v xml:space="preserve"> Ecdysozoa</v>
          </cell>
          <cell r="J6037" t="str">
            <v xml:space="preserve"> Arthropoda</v>
          </cell>
          <cell r="K6037" t="str">
            <v xml:space="preserve"> Hexapoda</v>
          </cell>
          <cell r="L6037" t="str">
            <v xml:space="preserve"> Insecta</v>
          </cell>
          <cell r="M6037" t="str">
            <v>Pterygota</v>
          </cell>
          <cell r="N6037" t="str">
            <v xml:space="preserve"> Neoptera</v>
          </cell>
          <cell r="O6037" t="str">
            <v xml:space="preserve"> Holometabola</v>
          </cell>
          <cell r="P6037" t="str">
            <v xml:space="preserve"> Lepidoptera</v>
          </cell>
          <cell r="Q6037" t="str">
            <v xml:space="preserve"> Glossata</v>
          </cell>
          <cell r="R6037" t="str">
            <v xml:space="preserve"> Ditrysia</v>
          </cell>
          <cell r="S6037" t="str">
            <v>Papilionoidea</v>
          </cell>
          <cell r="T6037" t="str">
            <v xml:space="preserve"> Papilionidae</v>
          </cell>
          <cell r="U6037" t="str">
            <v xml:space="preserve"> Papilioninae</v>
          </cell>
        </row>
        <row r="6038">
          <cell r="B6038" t="str">
            <v>A0A194QYL6</v>
          </cell>
          <cell r="C6038" t="str">
            <v xml:space="preserve"> Papilio machaon (Old World swallowtail butterfly).</v>
          </cell>
          <cell r="E6038" t="str">
            <v xml:space="preserve"> NCBI_TaxID=76193 {ECO:0000313|EMBL:KPJ08676.1, ECO:0000313|Proteomes:UP000053240};</v>
          </cell>
          <cell r="G6038" t="str">
            <v>Eukaryota</v>
          </cell>
          <cell r="H6038" t="str">
            <v xml:space="preserve"> Metazoa</v>
          </cell>
          <cell r="I6038" t="str">
            <v xml:space="preserve"> Ecdysozoa</v>
          </cell>
          <cell r="J6038" t="str">
            <v xml:space="preserve"> Arthropoda</v>
          </cell>
          <cell r="K6038" t="str">
            <v xml:space="preserve"> Hexapoda</v>
          </cell>
          <cell r="L6038" t="str">
            <v xml:space="preserve"> Insecta</v>
          </cell>
          <cell r="M6038" t="str">
            <v>Pterygota</v>
          </cell>
          <cell r="N6038" t="str">
            <v xml:space="preserve"> Neoptera</v>
          </cell>
          <cell r="O6038" t="str">
            <v xml:space="preserve"> Holometabola</v>
          </cell>
          <cell r="P6038" t="str">
            <v xml:space="preserve"> Lepidoptera</v>
          </cell>
          <cell r="Q6038" t="str">
            <v xml:space="preserve"> Glossata</v>
          </cell>
          <cell r="R6038" t="str">
            <v xml:space="preserve"> Ditrysia</v>
          </cell>
          <cell r="S6038" t="str">
            <v>Papilionoidea</v>
          </cell>
          <cell r="T6038" t="str">
            <v xml:space="preserve"> Papilionidae</v>
          </cell>
          <cell r="U6038" t="str">
            <v xml:space="preserve"> Papilioninae</v>
          </cell>
        </row>
        <row r="6039">
          <cell r="B6039" t="str">
            <v>A0A194R5T4</v>
          </cell>
          <cell r="C6039" t="str">
            <v xml:space="preserve"> Papilio machaon (Old World swallowtail butterfly).</v>
          </cell>
          <cell r="E6039" t="str">
            <v xml:space="preserve"> NCBI_TaxID=76193 {ECO:0000313|EMBL:KPJ12874.1, ECO:0000313|Proteomes:UP000053240};</v>
          </cell>
          <cell r="G6039" t="str">
            <v>Eukaryota</v>
          </cell>
          <cell r="H6039" t="str">
            <v xml:space="preserve"> Metazoa</v>
          </cell>
          <cell r="I6039" t="str">
            <v xml:space="preserve"> Ecdysozoa</v>
          </cell>
          <cell r="J6039" t="str">
            <v xml:space="preserve"> Arthropoda</v>
          </cell>
          <cell r="K6039" t="str">
            <v xml:space="preserve"> Hexapoda</v>
          </cell>
          <cell r="L6039" t="str">
            <v xml:space="preserve"> Insecta</v>
          </cell>
          <cell r="M6039" t="str">
            <v>Pterygota</v>
          </cell>
          <cell r="N6039" t="str">
            <v xml:space="preserve"> Neoptera</v>
          </cell>
          <cell r="O6039" t="str">
            <v xml:space="preserve"> Holometabola</v>
          </cell>
          <cell r="P6039" t="str">
            <v xml:space="preserve"> Lepidoptera</v>
          </cell>
          <cell r="Q6039" t="str">
            <v xml:space="preserve"> Glossata</v>
          </cell>
          <cell r="R6039" t="str">
            <v xml:space="preserve"> Ditrysia</v>
          </cell>
          <cell r="S6039" t="str">
            <v>Papilionoidea</v>
          </cell>
          <cell r="T6039" t="str">
            <v xml:space="preserve"> Papilionidae</v>
          </cell>
          <cell r="U6039" t="str">
            <v xml:space="preserve"> Papilioninae</v>
          </cell>
        </row>
        <row r="6040">
          <cell r="B6040" t="str">
            <v>A0A194RRI9</v>
          </cell>
          <cell r="C6040" t="str">
            <v xml:space="preserve"> Papilio machaon (Old World swallowtail butterfly).</v>
          </cell>
          <cell r="E6040" t="str">
            <v xml:space="preserve"> NCBI_TaxID=76193 {ECO:0000313|EMBL:KPJ18661.1, ECO:0000313|Proteomes:UP000053240};</v>
          </cell>
          <cell r="G6040" t="str">
            <v>Eukaryota</v>
          </cell>
          <cell r="H6040" t="str">
            <v xml:space="preserve"> Metazoa</v>
          </cell>
          <cell r="I6040" t="str">
            <v xml:space="preserve"> Ecdysozoa</v>
          </cell>
          <cell r="J6040" t="str">
            <v xml:space="preserve"> Arthropoda</v>
          </cell>
          <cell r="K6040" t="str">
            <v xml:space="preserve"> Hexapoda</v>
          </cell>
          <cell r="L6040" t="str">
            <v xml:space="preserve"> Insecta</v>
          </cell>
          <cell r="M6040" t="str">
            <v>Pterygota</v>
          </cell>
          <cell r="N6040" t="str">
            <v xml:space="preserve"> Neoptera</v>
          </cell>
          <cell r="O6040" t="str">
            <v xml:space="preserve"> Holometabola</v>
          </cell>
          <cell r="P6040" t="str">
            <v xml:space="preserve"> Lepidoptera</v>
          </cell>
          <cell r="Q6040" t="str">
            <v xml:space="preserve"> Glossata</v>
          </cell>
          <cell r="R6040" t="str">
            <v xml:space="preserve"> Ditrysia</v>
          </cell>
          <cell r="S6040" t="str">
            <v>Papilionoidea</v>
          </cell>
          <cell r="T6040" t="str">
            <v xml:space="preserve"> Papilionidae</v>
          </cell>
          <cell r="U6040" t="str">
            <v xml:space="preserve"> Papilioninae</v>
          </cell>
        </row>
        <row r="6041">
          <cell r="B6041" t="str">
            <v>A0A194S3A7</v>
          </cell>
          <cell r="C6041" t="str">
            <v xml:space="preserve"> Rhodotorula graminis (strain WP1).</v>
          </cell>
          <cell r="E6041" t="str">
            <v xml:space="preserve"> NCBI_TaxID=578459 {ECO:0000313|EMBL:KPV74985.1, ECO:0000313|Proteomes:UP000053890};</v>
          </cell>
          <cell r="G6041" t="str">
            <v>Eukaryota</v>
          </cell>
          <cell r="H6041" t="str">
            <v xml:space="preserve"> Fungi</v>
          </cell>
          <cell r="I6041" t="str">
            <v xml:space="preserve"> Dikarya</v>
          </cell>
          <cell r="J6041" t="str">
            <v xml:space="preserve"> Basidiomycota</v>
          </cell>
          <cell r="K6041" t="str">
            <v xml:space="preserve"> Pucciniomycotina</v>
          </cell>
          <cell r="L6041" t="str">
            <v>Microbotryomycetes</v>
          </cell>
          <cell r="M6041" t="str">
            <v xml:space="preserve"> Sporidiobolales</v>
          </cell>
          <cell r="N6041" t="str">
            <v xml:space="preserve"> Sporidiobolaceae</v>
          </cell>
          <cell r="O6041" t="str">
            <v xml:space="preserve"> Rhodotorula.</v>
          </cell>
        </row>
        <row r="6042">
          <cell r="B6042" t="str">
            <v>A0A194WX32</v>
          </cell>
          <cell r="C6042" t="str">
            <v xml:space="preserve"> Phialocephala scopiformis.</v>
          </cell>
          <cell r="E6042" t="str">
            <v xml:space="preserve"> NCBI_TaxID=149040 {ECO:0000313|EMBL:KUJ12142.1, ECO:0000313|Proteomes:UP000070700};</v>
          </cell>
          <cell r="G6042" t="str">
            <v>Eukaryota</v>
          </cell>
          <cell r="H6042" t="str">
            <v xml:space="preserve"> Fungi</v>
          </cell>
          <cell r="I6042" t="str">
            <v xml:space="preserve"> Dikarya</v>
          </cell>
          <cell r="J6042" t="str">
            <v xml:space="preserve"> Ascomycota</v>
          </cell>
          <cell r="K6042" t="str">
            <v xml:space="preserve"> Pezizomycotina</v>
          </cell>
          <cell r="L6042" t="str">
            <v xml:space="preserve"> Leotiomycetes</v>
          </cell>
          <cell r="M6042" t="str">
            <v>Helotiales</v>
          </cell>
          <cell r="N6042" t="str">
            <v xml:space="preserve"> Helotiales incertae sedis</v>
          </cell>
          <cell r="O6042" t="str">
            <v xml:space="preserve"> Phialocephala.</v>
          </cell>
        </row>
        <row r="6043">
          <cell r="B6043" t="str">
            <v>A0A194XJ30</v>
          </cell>
          <cell r="C6043" t="str">
            <v xml:space="preserve"> Phialocephala scopiformis.</v>
          </cell>
          <cell r="E6043" t="str">
            <v xml:space="preserve"> NCBI_TaxID=149040 {ECO:0000313|EMBL:KUJ20134.1, ECO:0000313|Proteomes:UP000070700};</v>
          </cell>
          <cell r="G6043" t="str">
            <v>Eukaryota</v>
          </cell>
          <cell r="H6043" t="str">
            <v xml:space="preserve"> Fungi</v>
          </cell>
          <cell r="I6043" t="str">
            <v xml:space="preserve"> Dikarya</v>
          </cell>
          <cell r="J6043" t="str">
            <v xml:space="preserve"> Ascomycota</v>
          </cell>
          <cell r="K6043" t="str">
            <v xml:space="preserve"> Pezizomycotina</v>
          </cell>
          <cell r="L6043" t="str">
            <v xml:space="preserve"> Leotiomycetes</v>
          </cell>
          <cell r="M6043" t="str">
            <v>Helotiales</v>
          </cell>
          <cell r="N6043" t="str">
            <v xml:space="preserve"> Helotiales incertae sedis</v>
          </cell>
          <cell r="O6043" t="str">
            <v xml:space="preserve"> Phialocephala.</v>
          </cell>
        </row>
        <row r="6044">
          <cell r="B6044" t="str">
            <v>A0A1B6Q2V1</v>
          </cell>
          <cell r="C6044" t="str">
            <v xml:space="preserve"> Sorghum bicolor (Sorghum) (Sorghum vulgare).</v>
          </cell>
          <cell r="E6044" t="str">
            <v xml:space="preserve"> NCBI_TaxID=4558 {ECO:0000313|EMBL:KXG32258.1, ECO:0000313|Proteomes:UP000000768};</v>
          </cell>
          <cell r="G6044" t="str">
            <v>Eukaryota</v>
          </cell>
          <cell r="H6044" t="str">
            <v xml:space="preserve"> Viridiplantae</v>
          </cell>
          <cell r="I6044" t="str">
            <v xml:space="preserve"> Streptophyta</v>
          </cell>
          <cell r="J6044" t="str">
            <v xml:space="preserve"> Embryophyta</v>
          </cell>
          <cell r="K6044" t="str">
            <v xml:space="preserve"> Tracheophyta</v>
          </cell>
          <cell r="L6044" t="str">
            <v>Spermatophyta</v>
          </cell>
          <cell r="M6044" t="str">
            <v xml:space="preserve"> Magnoliophyta</v>
          </cell>
          <cell r="N6044" t="str">
            <v xml:space="preserve"> Liliopsida</v>
          </cell>
          <cell r="O6044" t="str">
            <v xml:space="preserve"> Poales</v>
          </cell>
          <cell r="P6044" t="str">
            <v xml:space="preserve"> Poaceae</v>
          </cell>
          <cell r="Q6044" t="str">
            <v>PACMAD clade</v>
          </cell>
          <cell r="R6044" t="str">
            <v xml:space="preserve"> Panicoideae</v>
          </cell>
          <cell r="S6044" t="str">
            <v xml:space="preserve"> Andropogonodae</v>
          </cell>
          <cell r="T6044" t="str">
            <v xml:space="preserve"> Andropogoneae</v>
          </cell>
          <cell r="U6044" t="str">
            <v xml:space="preserve"> Sorghinae</v>
          </cell>
        </row>
        <row r="6045">
          <cell r="B6045" t="str">
            <v>A0A1B8Y5T7</v>
          </cell>
          <cell r="C6045" t="str">
            <v xml:space="preserve"> Xenopus tropicalis (Western clawed frog) (Silurana tropicalis).</v>
          </cell>
          <cell r="E6045" t="str">
            <v xml:space="preserve"> NCBI_TaxID=8364 {ECO:0000313|EMBL:OCA18320.1, ECO:0000313|Proteomes:UP000008143};</v>
          </cell>
          <cell r="G6045" t="str">
            <v>Eukaryota</v>
          </cell>
          <cell r="H6045" t="str">
            <v xml:space="preserve"> Metazoa</v>
          </cell>
          <cell r="I6045" t="str">
            <v xml:space="preserve"> Chordata</v>
          </cell>
          <cell r="J6045" t="str">
            <v xml:space="preserve"> Craniata</v>
          </cell>
          <cell r="K6045" t="str">
            <v xml:space="preserve"> Vertebrata</v>
          </cell>
          <cell r="L6045" t="str">
            <v xml:space="preserve"> Euteleostomi</v>
          </cell>
          <cell r="M6045" t="str">
            <v>Amphibia</v>
          </cell>
          <cell r="N6045" t="str">
            <v xml:space="preserve"> Batrachia</v>
          </cell>
          <cell r="O6045" t="str">
            <v xml:space="preserve"> Anura</v>
          </cell>
          <cell r="P6045" t="str">
            <v xml:space="preserve"> Pipoidea</v>
          </cell>
          <cell r="Q6045" t="str">
            <v xml:space="preserve"> Pipidae</v>
          </cell>
          <cell r="R6045" t="str">
            <v xml:space="preserve"> Xenopodinae</v>
          </cell>
          <cell r="S6045" t="str">
            <v xml:space="preserve"> Xenopus</v>
          </cell>
          <cell r="T6045" t="str">
            <v>Silurana.</v>
          </cell>
        </row>
        <row r="6046">
          <cell r="B6046" t="str">
            <v>A0CU26</v>
          </cell>
          <cell r="C6046" t="str">
            <v xml:space="preserve"> Paramecium tetraurelia.</v>
          </cell>
          <cell r="E6046" t="str">
            <v xml:space="preserve"> NCBI_TaxID=5888 {ECO:0000313|EMBL:CAK74293.1, ECO:0000313|Proteomes:UP000000600};</v>
          </cell>
          <cell r="G6046" t="str">
            <v>Eukaryota</v>
          </cell>
          <cell r="H6046" t="str">
            <v xml:space="preserve"> Alveolata</v>
          </cell>
          <cell r="I6046" t="str">
            <v xml:space="preserve"> Ciliophora</v>
          </cell>
          <cell r="J6046" t="str">
            <v xml:space="preserve"> Intramacronucleata</v>
          </cell>
          <cell r="K6046" t="str">
            <v>Oligohymenophorea</v>
          </cell>
          <cell r="L6046" t="str">
            <v xml:space="preserve"> Peniculida</v>
          </cell>
          <cell r="M6046" t="str">
            <v xml:space="preserve"> Parameciidae</v>
          </cell>
          <cell r="N6046" t="str">
            <v xml:space="preserve"> Paramecium.</v>
          </cell>
        </row>
        <row r="6047">
          <cell r="B6047" t="str">
            <v>A0D1A5</v>
          </cell>
          <cell r="C6047" t="str">
            <v xml:space="preserve"> Paramecium tetraurelia.</v>
          </cell>
          <cell r="E6047" t="str">
            <v xml:space="preserve"> NCBI_TaxID=5888 {ECO:0000313|EMBL:CAK76822.1, ECO:0000313|Proteomes:UP000000600};</v>
          </cell>
          <cell r="G6047" t="str">
            <v>Eukaryota</v>
          </cell>
          <cell r="H6047" t="str">
            <v xml:space="preserve"> Alveolata</v>
          </cell>
          <cell r="I6047" t="str">
            <v xml:space="preserve"> Ciliophora</v>
          </cell>
          <cell r="J6047" t="str">
            <v xml:space="preserve"> Intramacronucleata</v>
          </cell>
          <cell r="K6047" t="str">
            <v>Oligohymenophorea</v>
          </cell>
          <cell r="L6047" t="str">
            <v xml:space="preserve"> Peniculida</v>
          </cell>
          <cell r="M6047" t="str">
            <v xml:space="preserve"> Parameciidae</v>
          </cell>
          <cell r="N6047" t="str">
            <v xml:space="preserve"> Paramecium.</v>
          </cell>
        </row>
        <row r="6048">
          <cell r="B6048" t="str">
            <v>A0D1A6</v>
          </cell>
          <cell r="C6048" t="str">
            <v xml:space="preserve"> Paramecium tetraurelia.</v>
          </cell>
          <cell r="E6048" t="str">
            <v xml:space="preserve"> NCBI_TaxID=5888 {ECO:0000313|EMBL:CAK76823.1, ECO:0000313|Proteomes:UP000000600};</v>
          </cell>
          <cell r="G6048" t="str">
            <v>Eukaryota</v>
          </cell>
          <cell r="H6048" t="str">
            <v xml:space="preserve"> Alveolata</v>
          </cell>
          <cell r="I6048" t="str">
            <v xml:space="preserve"> Ciliophora</v>
          </cell>
          <cell r="J6048" t="str">
            <v xml:space="preserve"> Intramacronucleata</v>
          </cell>
          <cell r="K6048" t="str">
            <v>Oligohymenophorea</v>
          </cell>
          <cell r="L6048" t="str">
            <v xml:space="preserve"> Peniculida</v>
          </cell>
          <cell r="M6048" t="str">
            <v xml:space="preserve"> Parameciidae</v>
          </cell>
          <cell r="N6048" t="str">
            <v xml:space="preserve"> Paramecium.</v>
          </cell>
        </row>
        <row r="6049">
          <cell r="B6049" t="str">
            <v>A0DF17</v>
          </cell>
          <cell r="C6049" t="str">
            <v xml:space="preserve"> Paramecium tetraurelia.</v>
          </cell>
          <cell r="E6049" t="str">
            <v xml:space="preserve"> NCBI_TaxID=5888 {ECO:0000313|EMBL:CAK81634.1, ECO:0000313|Proteomes:UP000000600};</v>
          </cell>
          <cell r="G6049" t="str">
            <v>Eukaryota</v>
          </cell>
          <cell r="H6049" t="str">
            <v xml:space="preserve"> Alveolata</v>
          </cell>
          <cell r="I6049" t="str">
            <v xml:space="preserve"> Ciliophora</v>
          </cell>
          <cell r="J6049" t="str">
            <v xml:space="preserve"> Intramacronucleata</v>
          </cell>
          <cell r="K6049" t="str">
            <v>Oligohymenophorea</v>
          </cell>
          <cell r="L6049" t="str">
            <v xml:space="preserve"> Peniculida</v>
          </cell>
          <cell r="M6049" t="str">
            <v xml:space="preserve"> Parameciidae</v>
          </cell>
          <cell r="N6049" t="str">
            <v xml:space="preserve"> Paramecium.</v>
          </cell>
        </row>
        <row r="6050">
          <cell r="B6050" t="str">
            <v>A0DSK2</v>
          </cell>
          <cell r="C6050" t="str">
            <v xml:space="preserve"> Paramecium tetraurelia.</v>
          </cell>
          <cell r="E6050" t="str">
            <v xml:space="preserve"> NCBI_TaxID=5888 {ECO:0000313|EMBL:CAK86019.1, ECO:0000313|Proteomes:UP000000600};</v>
          </cell>
          <cell r="G6050" t="str">
            <v>Eukaryota</v>
          </cell>
          <cell r="H6050" t="str">
            <v xml:space="preserve"> Alveolata</v>
          </cell>
          <cell r="I6050" t="str">
            <v xml:space="preserve"> Ciliophora</v>
          </cell>
          <cell r="J6050" t="str">
            <v xml:space="preserve"> Intramacronucleata</v>
          </cell>
          <cell r="K6050" t="str">
            <v>Oligohymenophorea</v>
          </cell>
          <cell r="L6050" t="str">
            <v xml:space="preserve"> Peniculida</v>
          </cell>
          <cell r="M6050" t="str">
            <v xml:space="preserve"> Parameciidae</v>
          </cell>
          <cell r="N6050" t="str">
            <v xml:space="preserve"> Paramecium.</v>
          </cell>
        </row>
        <row r="6051">
          <cell r="B6051" t="str">
            <v>A1CH00</v>
          </cell>
          <cell r="C6051" t="str">
            <v xml:space="preserve"> Aspergillus clavatus (strain ATCC 1007 / CBS 513.65 / DSM 816 / NCTC 3887 / NRRL 1).</v>
          </cell>
          <cell r="E6051" t="str">
            <v xml:space="preserve"> NCBI_TaxID=344612 {ECO:0000313|EMBL:EAW10155.1, ECO:0000313|Proteomes:UP000006701};</v>
          </cell>
          <cell r="G6051" t="str">
            <v>Eukaryota</v>
          </cell>
          <cell r="H6051" t="str">
            <v xml:space="preserve"> Fungi</v>
          </cell>
          <cell r="I6051" t="str">
            <v xml:space="preserve"> Dikarya</v>
          </cell>
          <cell r="J6051" t="str">
            <v xml:space="preserve"> Ascomycota</v>
          </cell>
          <cell r="K6051" t="str">
            <v xml:space="preserve"> Pezizomycotina</v>
          </cell>
          <cell r="L6051" t="str">
            <v xml:space="preserve"> Eurotiomycetes</v>
          </cell>
          <cell r="M6051" t="str">
            <v>Eurotiomycetidae</v>
          </cell>
          <cell r="N6051" t="str">
            <v xml:space="preserve"> Eurotiales</v>
          </cell>
          <cell r="O6051" t="str">
            <v xml:space="preserve"> Aspergillaceae</v>
          </cell>
          <cell r="P6051" t="str">
            <v xml:space="preserve"> Aspergillus.</v>
          </cell>
        </row>
        <row r="6052">
          <cell r="B6052" t="str">
            <v>A1CM23</v>
          </cell>
          <cell r="C6052" t="str">
            <v xml:space="preserve"> Aspergillus clavatus (strain ATCC 1007 / CBS 513.65 / DSM 816 / NCTC 3887 / NRRL 1).</v>
          </cell>
          <cell r="E6052" t="str">
            <v xml:space="preserve"> NCBI_TaxID=344612 {ECO:0000313|EMBL:EAW08610.1, ECO:0000313|Proteomes:UP000006701};</v>
          </cell>
          <cell r="G6052" t="str">
            <v>Eukaryota</v>
          </cell>
          <cell r="H6052" t="str">
            <v xml:space="preserve"> Fungi</v>
          </cell>
          <cell r="I6052" t="str">
            <v xml:space="preserve"> Dikarya</v>
          </cell>
          <cell r="J6052" t="str">
            <v xml:space="preserve"> Ascomycota</v>
          </cell>
          <cell r="K6052" t="str">
            <v xml:space="preserve"> Pezizomycotina</v>
          </cell>
          <cell r="L6052" t="str">
            <v xml:space="preserve"> Eurotiomycetes</v>
          </cell>
          <cell r="M6052" t="str">
            <v>Eurotiomycetidae</v>
          </cell>
          <cell r="N6052" t="str">
            <v xml:space="preserve"> Eurotiales</v>
          </cell>
          <cell r="O6052" t="str">
            <v xml:space="preserve"> Aspergillaceae</v>
          </cell>
          <cell r="P6052" t="str">
            <v xml:space="preserve"> Aspergillus.</v>
          </cell>
        </row>
        <row r="6053">
          <cell r="B6053" t="str">
            <v>A1CXT7</v>
          </cell>
          <cell r="C6053" t="str">
            <v xml:space="preserve"> Neosartorya fischeri (strain ATCC 1020 / DSM 3700 / CBS 544.65 / FGSC A1164 / JCM 1740 / NRRL 181 / WB 181) (Aspergillus fischerianus).</v>
          </cell>
          <cell r="E6053" t="str">
            <v xml:space="preserve"> NCBI_TaxID=331117 {ECO:0000313|EMBL:EAW25439.1, ECO:0000313|Proteomes:UP000006702};</v>
          </cell>
          <cell r="G6053" t="str">
            <v>Eukaryota</v>
          </cell>
          <cell r="H6053" t="str">
            <v xml:space="preserve"> Fungi</v>
          </cell>
          <cell r="I6053" t="str">
            <v xml:space="preserve"> Dikarya</v>
          </cell>
          <cell r="J6053" t="str">
            <v xml:space="preserve"> Ascomycota</v>
          </cell>
          <cell r="K6053" t="str">
            <v xml:space="preserve"> Pezizomycotina</v>
          </cell>
          <cell r="L6053" t="str">
            <v xml:space="preserve"> Eurotiomycetes</v>
          </cell>
          <cell r="M6053" t="str">
            <v>Eurotiomycetidae</v>
          </cell>
          <cell r="N6053" t="str">
            <v xml:space="preserve"> Eurotiales</v>
          </cell>
          <cell r="O6053" t="str">
            <v xml:space="preserve"> Aspergillaceae</v>
          </cell>
          <cell r="P6053" t="str">
            <v xml:space="preserve"> Aspergillus.</v>
          </cell>
        </row>
        <row r="6054">
          <cell r="B6054" t="str">
            <v>A1DM02</v>
          </cell>
          <cell r="C6054" t="str">
            <v xml:space="preserve"> Neosartorya fischeri (strain ATCC 1020 / DSM 3700 / CBS 544.65 / FGSC A1164 / JCM 1740 / NRRL 181 / WB 181) (Aspergillus fischerianus).</v>
          </cell>
          <cell r="E6054" t="str">
            <v xml:space="preserve"> NCBI_TaxID=331117 {ECO:0000313|EMBL:EAW15823.1, ECO:0000313|Proteomes:UP000006702};</v>
          </cell>
          <cell r="G6054" t="str">
            <v>Eukaryota</v>
          </cell>
          <cell r="H6054" t="str">
            <v xml:space="preserve"> Fungi</v>
          </cell>
          <cell r="I6054" t="str">
            <v xml:space="preserve"> Dikarya</v>
          </cell>
          <cell r="J6054" t="str">
            <v xml:space="preserve"> Ascomycota</v>
          </cell>
          <cell r="K6054" t="str">
            <v xml:space="preserve"> Pezizomycotina</v>
          </cell>
          <cell r="L6054" t="str">
            <v xml:space="preserve"> Eurotiomycetes</v>
          </cell>
          <cell r="M6054" t="str">
            <v>Eurotiomycetidae</v>
          </cell>
          <cell r="N6054" t="str">
            <v xml:space="preserve"> Eurotiales</v>
          </cell>
          <cell r="O6054" t="str">
            <v xml:space="preserve"> Aspergillaceae</v>
          </cell>
          <cell r="P6054" t="str">
            <v xml:space="preserve"> Aspergillus.</v>
          </cell>
        </row>
        <row r="6055">
          <cell r="B6055" t="str">
            <v>A2A3S1</v>
          </cell>
          <cell r="C6055" t="str">
            <v xml:space="preserve"> Homo sapiens (Human).</v>
          </cell>
          <cell r="E6055" t="str">
            <v xml:space="preserve"> NCBI_TaxID=9606 {ECO:0000313|Ensembl:ENSP00000389551, ECO:0000313|Proteomes:UP000005640};</v>
          </cell>
          <cell r="G6055" t="str">
            <v>Eukaryota</v>
          </cell>
          <cell r="H6055" t="str">
            <v xml:space="preserve"> Metazoa</v>
          </cell>
          <cell r="I6055" t="str">
            <v xml:space="preserve"> Chordata</v>
          </cell>
          <cell r="J6055" t="str">
            <v xml:space="preserve"> Craniata</v>
          </cell>
          <cell r="K6055" t="str">
            <v xml:space="preserve"> Vertebrata</v>
          </cell>
          <cell r="L6055" t="str">
            <v xml:space="preserve"> Euteleostomi</v>
          </cell>
          <cell r="M6055" t="str">
            <v>Mammalia</v>
          </cell>
          <cell r="N6055" t="str">
            <v xml:space="preserve"> Eutheria</v>
          </cell>
          <cell r="O6055" t="str">
            <v xml:space="preserve"> Euarchontoglires</v>
          </cell>
          <cell r="P6055" t="str">
            <v xml:space="preserve"> Primates</v>
          </cell>
          <cell r="Q6055" t="str">
            <v xml:space="preserve"> Haplorrhini</v>
          </cell>
          <cell r="R6055" t="str">
            <v>Catarrhini</v>
          </cell>
          <cell r="S6055" t="str">
            <v xml:space="preserve"> Hominidae</v>
          </cell>
          <cell r="T6055" t="str">
            <v xml:space="preserve"> Homo.</v>
          </cell>
        </row>
        <row r="6056">
          <cell r="B6056" t="str">
            <v>A2DTS8</v>
          </cell>
          <cell r="C6056" t="str">
            <v xml:space="preserve"> Trichomonas vaginalis.</v>
          </cell>
          <cell r="E6056" t="str">
            <v xml:space="preserve"> NCBI_TaxID=5722 {ECO:0000313|EMBL:EAY16225.1, ECO:0000313|Proteomes:UP000001542};</v>
          </cell>
          <cell r="G6056" t="str">
            <v>Eukaryota</v>
          </cell>
          <cell r="H6056" t="str">
            <v xml:space="preserve"> Parabasalia</v>
          </cell>
          <cell r="I6056" t="str">
            <v xml:space="preserve"> Trichomonadida</v>
          </cell>
          <cell r="J6056" t="str">
            <v xml:space="preserve"> Trichomonadidae</v>
          </cell>
          <cell r="K6056" t="str">
            <v xml:space="preserve"> Trichomonas.</v>
          </cell>
        </row>
        <row r="6057">
          <cell r="B6057" t="str">
            <v>A2EH93</v>
          </cell>
          <cell r="C6057" t="str">
            <v xml:space="preserve"> Trichomonas vaginalis.</v>
          </cell>
          <cell r="E6057" t="str">
            <v xml:space="preserve"> NCBI_TaxID=5722 {ECO:0000313|EMBL:EAY07972.1, ECO:0000313|Proteomes:UP000001542};</v>
          </cell>
          <cell r="G6057" t="str">
            <v>Eukaryota</v>
          </cell>
          <cell r="H6057" t="str">
            <v xml:space="preserve"> Parabasalia</v>
          </cell>
          <cell r="I6057" t="str">
            <v xml:space="preserve"> Trichomonadida</v>
          </cell>
          <cell r="J6057" t="str">
            <v xml:space="preserve"> Trichomonadidae</v>
          </cell>
          <cell r="K6057" t="str">
            <v xml:space="preserve"> Trichomonas.</v>
          </cell>
        </row>
        <row r="6058">
          <cell r="B6058" t="str">
            <v>A2FH81</v>
          </cell>
          <cell r="C6058" t="str">
            <v xml:space="preserve"> Trichomonas vaginalis.</v>
          </cell>
          <cell r="E6058" t="str">
            <v xml:space="preserve"> NCBI_TaxID=5722 {ECO:0000313|EMBL:EAX95719.1, ECO:0000313|Proteomes:UP000001542};</v>
          </cell>
          <cell r="G6058" t="str">
            <v>Eukaryota</v>
          </cell>
          <cell r="H6058" t="str">
            <v xml:space="preserve"> Parabasalia</v>
          </cell>
          <cell r="I6058" t="str">
            <v xml:space="preserve"> Trichomonadida</v>
          </cell>
          <cell r="J6058" t="str">
            <v xml:space="preserve"> Trichomonadidae</v>
          </cell>
          <cell r="K6058" t="str">
            <v xml:space="preserve"> Trichomonas.</v>
          </cell>
        </row>
        <row r="6059">
          <cell r="B6059" t="str">
            <v>A2R4F0</v>
          </cell>
          <cell r="C6059" t="str">
            <v xml:space="preserve"> Aspergillus niger (strain CBS 513.88 / FGSC A1513).</v>
          </cell>
          <cell r="E6059" t="str">
            <v xml:space="preserve"> NCBI_TaxID=425011 {ECO:0000313|Proteomes:UP000006706};</v>
          </cell>
          <cell r="G6059" t="str">
            <v>Eukaryota</v>
          </cell>
          <cell r="H6059" t="str">
            <v xml:space="preserve"> Fungi</v>
          </cell>
          <cell r="I6059" t="str">
            <v xml:space="preserve"> Dikarya</v>
          </cell>
          <cell r="J6059" t="str">
            <v xml:space="preserve"> Ascomycota</v>
          </cell>
          <cell r="K6059" t="str">
            <v xml:space="preserve"> Pezizomycotina</v>
          </cell>
          <cell r="L6059" t="str">
            <v xml:space="preserve"> Eurotiomycetes</v>
          </cell>
          <cell r="M6059" t="str">
            <v>Eurotiomycetidae</v>
          </cell>
          <cell r="N6059" t="str">
            <v xml:space="preserve"> Eurotiales</v>
          </cell>
          <cell r="O6059" t="str">
            <v xml:space="preserve"> Aspergillaceae</v>
          </cell>
          <cell r="P6059" t="str">
            <v xml:space="preserve"> Aspergillus.</v>
          </cell>
        </row>
        <row r="6060">
          <cell r="B6060" t="str">
            <v>A2WRY9</v>
          </cell>
          <cell r="C6060" t="str">
            <v xml:space="preserve"> Oryza sativa subsp. indica (Rice).</v>
          </cell>
          <cell r="E6060" t="str">
            <v xml:space="preserve"> NCBI_TaxID=39946 {ECO:0000313|EMBL:EAY74735.1, ECO:0000313|Proteomes:UP000007015};</v>
          </cell>
          <cell r="G6060" t="str">
            <v>Eukaryota</v>
          </cell>
          <cell r="H6060" t="str">
            <v xml:space="preserve"> Viridiplantae</v>
          </cell>
          <cell r="I6060" t="str">
            <v xml:space="preserve"> Streptophyta</v>
          </cell>
          <cell r="J6060" t="str">
            <v xml:space="preserve"> Embryophyta</v>
          </cell>
          <cell r="K6060" t="str">
            <v xml:space="preserve"> Tracheophyta</v>
          </cell>
          <cell r="L6060" t="str">
            <v>Spermatophyta</v>
          </cell>
          <cell r="M6060" t="str">
            <v xml:space="preserve"> Magnoliophyta</v>
          </cell>
          <cell r="N6060" t="str">
            <v xml:space="preserve"> Liliopsida</v>
          </cell>
          <cell r="O6060" t="str">
            <v xml:space="preserve"> Poales</v>
          </cell>
          <cell r="P6060" t="str">
            <v xml:space="preserve"> Poaceae</v>
          </cell>
          <cell r="Q6060" t="str">
            <v xml:space="preserve"> BOP clade</v>
          </cell>
          <cell r="R6060" t="str">
            <v>Oryzoideae</v>
          </cell>
          <cell r="S6060" t="str">
            <v xml:space="preserve"> Oryzeae</v>
          </cell>
          <cell r="T6060" t="str">
            <v xml:space="preserve"> Oryzinae</v>
          </cell>
          <cell r="U6060" t="str">
            <v xml:space="preserve"> Oryza</v>
          </cell>
        </row>
        <row r="6061">
          <cell r="B6061" t="str">
            <v>A2XG58</v>
          </cell>
          <cell r="C6061" t="str">
            <v xml:space="preserve"> Oryza sativa subsp. indica (Rice).</v>
          </cell>
          <cell r="E6061" t="str">
            <v xml:space="preserve"> NCBI_TaxID=39946 {ECO:0000313|EMBL:EAY89818.1, ECO:0000313|Proteomes:UP000007015};</v>
          </cell>
          <cell r="G6061" t="str">
            <v>Eukaryota</v>
          </cell>
          <cell r="H6061" t="str">
            <v xml:space="preserve"> Viridiplantae</v>
          </cell>
          <cell r="I6061" t="str">
            <v xml:space="preserve"> Streptophyta</v>
          </cell>
          <cell r="J6061" t="str">
            <v xml:space="preserve"> Embryophyta</v>
          </cell>
          <cell r="K6061" t="str">
            <v xml:space="preserve"> Tracheophyta</v>
          </cell>
          <cell r="L6061" t="str">
            <v>Spermatophyta</v>
          </cell>
          <cell r="M6061" t="str">
            <v xml:space="preserve"> Magnoliophyta</v>
          </cell>
          <cell r="N6061" t="str">
            <v xml:space="preserve"> Liliopsida</v>
          </cell>
          <cell r="O6061" t="str">
            <v xml:space="preserve"> Poales</v>
          </cell>
          <cell r="P6061" t="str">
            <v xml:space="preserve"> Poaceae</v>
          </cell>
          <cell r="Q6061" t="str">
            <v xml:space="preserve"> BOP clade</v>
          </cell>
          <cell r="R6061" t="str">
            <v>Oryzoideae</v>
          </cell>
          <cell r="S6061" t="str">
            <v xml:space="preserve"> Oryzeae</v>
          </cell>
          <cell r="T6061" t="str">
            <v xml:space="preserve"> Oryzinae</v>
          </cell>
          <cell r="U6061" t="str">
            <v xml:space="preserve"> Oryza</v>
          </cell>
        </row>
        <row r="6062">
          <cell r="B6062" t="str">
            <v>A2Z0D1</v>
          </cell>
          <cell r="C6062" t="str">
            <v xml:space="preserve"> Oryza sativa subsp. indica (Rice).</v>
          </cell>
          <cell r="E6062" t="str">
            <v xml:space="preserve"> NCBI_TaxID=39946 {ECO:0000313|EMBL:EAZ08792.1, ECO:0000313|Proteomes:UP000007015};</v>
          </cell>
          <cell r="G6062" t="str">
            <v>Eukaryota</v>
          </cell>
          <cell r="H6062" t="str">
            <v xml:space="preserve"> Viridiplantae</v>
          </cell>
          <cell r="I6062" t="str">
            <v xml:space="preserve"> Streptophyta</v>
          </cell>
          <cell r="J6062" t="str">
            <v xml:space="preserve"> Embryophyta</v>
          </cell>
          <cell r="K6062" t="str">
            <v xml:space="preserve"> Tracheophyta</v>
          </cell>
          <cell r="L6062" t="str">
            <v>Spermatophyta</v>
          </cell>
          <cell r="M6062" t="str">
            <v xml:space="preserve"> Magnoliophyta</v>
          </cell>
          <cell r="N6062" t="str">
            <v xml:space="preserve"> Liliopsida</v>
          </cell>
          <cell r="O6062" t="str">
            <v xml:space="preserve"> Poales</v>
          </cell>
          <cell r="P6062" t="str">
            <v xml:space="preserve"> Poaceae</v>
          </cell>
          <cell r="Q6062" t="str">
            <v xml:space="preserve"> BOP clade</v>
          </cell>
          <cell r="R6062" t="str">
            <v>Oryzoideae</v>
          </cell>
          <cell r="S6062" t="str">
            <v xml:space="preserve"> Oryzeae</v>
          </cell>
          <cell r="T6062" t="str">
            <v xml:space="preserve"> Oryzinae</v>
          </cell>
          <cell r="U6062" t="str">
            <v xml:space="preserve"> Oryza</v>
          </cell>
        </row>
        <row r="6063">
          <cell r="B6063" t="str">
            <v>A3LPD0</v>
          </cell>
          <cell r="C6063" t="str">
            <v xml:space="preserve"> Scheffersomyces stipitis (strain ATCC 58785 / CBS 6054 / NBRC 10063 / NRRL Y-11545) (Yeast) (Pichia stipitis).</v>
          </cell>
          <cell r="E6063" t="str">
            <v xml:space="preserve"> NCBI_TaxID=322104 {ECO:0000313|EMBL:ABN64473.2, ECO:0000313|Proteomes:UP000002258};</v>
          </cell>
          <cell r="G6063" t="str">
            <v>Eukaryota</v>
          </cell>
          <cell r="H6063" t="str">
            <v xml:space="preserve"> Fungi</v>
          </cell>
          <cell r="I6063" t="str">
            <v xml:space="preserve"> Dikarya</v>
          </cell>
          <cell r="J6063" t="str">
            <v xml:space="preserve"> Ascomycota</v>
          </cell>
          <cell r="K6063" t="str">
            <v xml:space="preserve"> Saccharomycotina</v>
          </cell>
          <cell r="L6063" t="str">
            <v>Saccharomycetes</v>
          </cell>
          <cell r="M6063" t="str">
            <v xml:space="preserve"> Saccharomycetales</v>
          </cell>
          <cell r="N6063" t="str">
            <v xml:space="preserve"> Debaryomycetaceae</v>
          </cell>
          <cell r="O6063" t="str">
            <v>Scheffersomyces.</v>
          </cell>
        </row>
        <row r="6064">
          <cell r="B6064" t="str">
            <v>A3LXF4</v>
          </cell>
          <cell r="C6064" t="str">
            <v xml:space="preserve"> Scheffersomyces stipitis (strain ATCC 58785 / CBS 6054 / NBRC 10063 / NRRL Y-11545) (Yeast) (Pichia stipitis).</v>
          </cell>
          <cell r="E6064" t="str">
            <v xml:space="preserve"> NCBI_TaxID=322104 {ECO:0000313|EMBL:ABN67446.1, ECO:0000313|Proteomes:UP000002258};</v>
          </cell>
          <cell r="G6064" t="str">
            <v>Eukaryota</v>
          </cell>
          <cell r="H6064" t="str">
            <v xml:space="preserve"> Fungi</v>
          </cell>
          <cell r="I6064" t="str">
            <v xml:space="preserve"> Dikarya</v>
          </cell>
          <cell r="J6064" t="str">
            <v xml:space="preserve"> Ascomycota</v>
          </cell>
          <cell r="K6064" t="str">
            <v xml:space="preserve"> Saccharomycotina</v>
          </cell>
          <cell r="L6064" t="str">
            <v>Saccharomycetes</v>
          </cell>
          <cell r="M6064" t="str">
            <v xml:space="preserve"> Saccharomycetales</v>
          </cell>
          <cell r="N6064" t="str">
            <v xml:space="preserve"> Debaryomycetaceae</v>
          </cell>
          <cell r="O6064" t="str">
            <v>Scheffersomyces.</v>
          </cell>
        </row>
        <row r="6065">
          <cell r="B6065" t="str">
            <v>A4RUV3</v>
          </cell>
          <cell r="C6065" t="str">
            <v xml:space="preserve"> Ostreococcus lucimarinus (strain CCE9901).</v>
          </cell>
          <cell r="E6065" t="str">
            <v xml:space="preserve"> NCBI_TaxID=436017 {ECO:0000313|EMBL:ABO95318.1, ECO:0000313|Proteomes:UP000001568};</v>
          </cell>
          <cell r="G6065" t="str">
            <v>Eukaryota</v>
          </cell>
          <cell r="H6065" t="str">
            <v xml:space="preserve"> Viridiplantae</v>
          </cell>
          <cell r="I6065" t="str">
            <v xml:space="preserve"> Chlorophyta</v>
          </cell>
          <cell r="J6065" t="str">
            <v xml:space="preserve"> prasinophytes</v>
          </cell>
          <cell r="K6065" t="str">
            <v xml:space="preserve"> Mamiellophyceae</v>
          </cell>
          <cell r="L6065" t="str">
            <v>Mamiellales</v>
          </cell>
          <cell r="M6065" t="str">
            <v xml:space="preserve"> Bathycoccaceae</v>
          </cell>
          <cell r="N6065" t="str">
            <v xml:space="preserve"> Ostreococcus.</v>
          </cell>
        </row>
        <row r="6066">
          <cell r="B6066" t="str">
            <v>A4S4Q0</v>
          </cell>
          <cell r="C6066" t="str">
            <v xml:space="preserve"> Ostreococcus lucimarinus (strain CCE9901).</v>
          </cell>
          <cell r="E6066" t="str">
            <v xml:space="preserve"> NCBI_TaxID=436017 {ECO:0000313|EMBL:ABO98598.1, ECO:0000313|Proteomes:UP000001568};</v>
          </cell>
          <cell r="G6066" t="str">
            <v>Eukaryota</v>
          </cell>
          <cell r="H6066" t="str">
            <v xml:space="preserve"> Viridiplantae</v>
          </cell>
          <cell r="I6066" t="str">
            <v xml:space="preserve"> Chlorophyta</v>
          </cell>
          <cell r="J6066" t="str">
            <v xml:space="preserve"> prasinophytes</v>
          </cell>
          <cell r="K6066" t="str">
            <v xml:space="preserve"> Mamiellophyceae</v>
          </cell>
          <cell r="L6066" t="str">
            <v>Mamiellales</v>
          </cell>
          <cell r="M6066" t="str">
            <v xml:space="preserve"> Bathycoccaceae</v>
          </cell>
          <cell r="N6066" t="str">
            <v xml:space="preserve"> Ostreococcus.</v>
          </cell>
        </row>
        <row r="6067">
          <cell r="B6067" t="str">
            <v>A5AQ65</v>
          </cell>
          <cell r="C6067" t="str">
            <v xml:space="preserve"> Vitis vinifera (Grape).</v>
          </cell>
          <cell r="E6067" t="str">
            <v xml:space="preserve"> NCBI_TaxID=29760 {ECO:0000313|EMBL:CAN75907.1};</v>
          </cell>
          <cell r="G6067" t="str">
            <v>Eukaryota</v>
          </cell>
          <cell r="H6067" t="str">
            <v xml:space="preserve"> Viridiplantae</v>
          </cell>
          <cell r="I6067" t="str">
            <v xml:space="preserve"> Streptophyta</v>
          </cell>
          <cell r="J6067" t="str">
            <v xml:space="preserve"> Embryophyta</v>
          </cell>
          <cell r="K6067" t="str">
            <v xml:space="preserve"> Tracheophyta</v>
          </cell>
          <cell r="L6067" t="str">
            <v>Spermatophyta</v>
          </cell>
          <cell r="M6067" t="str">
            <v xml:space="preserve"> Magnoliophyta</v>
          </cell>
          <cell r="N6067" t="str">
            <v xml:space="preserve"> eudicotyledons</v>
          </cell>
          <cell r="O6067" t="str">
            <v xml:space="preserve"> Gunneridae</v>
          </cell>
          <cell r="P6067" t="str">
            <v>Pentapetalae</v>
          </cell>
          <cell r="Q6067" t="str">
            <v xml:space="preserve"> rosids</v>
          </cell>
          <cell r="R6067" t="str">
            <v xml:space="preserve"> Vitales</v>
          </cell>
          <cell r="S6067" t="str">
            <v xml:space="preserve"> Vitaceae</v>
          </cell>
          <cell r="T6067" t="str">
            <v xml:space="preserve"> Vitis.</v>
          </cell>
        </row>
        <row r="6068">
          <cell r="B6068" t="str">
            <v>A5BE54</v>
          </cell>
          <cell r="C6068" t="str">
            <v xml:space="preserve"> Vitis vinifera (Grape).</v>
          </cell>
          <cell r="E6068" t="str">
            <v xml:space="preserve"> NCBI_TaxID=29760 {ECO:0000313|EMBL:CAN61274.1};</v>
          </cell>
          <cell r="G6068" t="str">
            <v>Eukaryota</v>
          </cell>
          <cell r="H6068" t="str">
            <v xml:space="preserve"> Viridiplantae</v>
          </cell>
          <cell r="I6068" t="str">
            <v xml:space="preserve"> Streptophyta</v>
          </cell>
          <cell r="J6068" t="str">
            <v xml:space="preserve"> Embryophyta</v>
          </cell>
          <cell r="K6068" t="str">
            <v xml:space="preserve"> Tracheophyta</v>
          </cell>
          <cell r="L6068" t="str">
            <v>Spermatophyta</v>
          </cell>
          <cell r="M6068" t="str">
            <v xml:space="preserve"> Magnoliophyta</v>
          </cell>
          <cell r="N6068" t="str">
            <v xml:space="preserve"> eudicotyledons</v>
          </cell>
          <cell r="O6068" t="str">
            <v xml:space="preserve"> Gunneridae</v>
          </cell>
          <cell r="P6068" t="str">
            <v>Pentapetalae</v>
          </cell>
          <cell r="Q6068" t="str">
            <v xml:space="preserve"> rosids</v>
          </cell>
          <cell r="R6068" t="str">
            <v xml:space="preserve"> Vitales</v>
          </cell>
          <cell r="S6068" t="str">
            <v xml:space="preserve"> Vitaceae</v>
          </cell>
          <cell r="T6068" t="str">
            <v xml:space="preserve"> Vitis.</v>
          </cell>
        </row>
        <row r="6069">
          <cell r="B6069" t="str">
            <v>A5DBF8</v>
          </cell>
          <cell r="C6069" t="str">
            <v xml:space="preserve"> Meyerozyma guilliermondii (strain ATCC 6260 / CBS 566 / DSM 6381 / JCM 1539 / NBRC 10279 / NRRL Y-324) (Yeast) (Candida guilliermondii).</v>
          </cell>
          <cell r="E6069" t="str">
            <v xml:space="preserve"> NCBI_TaxID=294746 {ECO:0000313|EMBL:EDK36515.1, ECO:0000313|Proteomes:UP000001997};</v>
          </cell>
          <cell r="G6069" t="str">
            <v>Eukaryota</v>
          </cell>
          <cell r="H6069" t="str">
            <v xml:space="preserve"> Fungi</v>
          </cell>
          <cell r="I6069" t="str">
            <v xml:space="preserve"> Dikarya</v>
          </cell>
          <cell r="J6069" t="str">
            <v xml:space="preserve"> Ascomycota</v>
          </cell>
          <cell r="K6069" t="str">
            <v xml:space="preserve"> Saccharomycotina</v>
          </cell>
          <cell r="L6069" t="str">
            <v>Saccharomycetes</v>
          </cell>
          <cell r="M6069" t="str">
            <v xml:space="preserve"> Saccharomycetales</v>
          </cell>
          <cell r="N6069" t="str">
            <v xml:space="preserve"> Debaryomycetaceae</v>
          </cell>
          <cell r="O6069" t="str">
            <v xml:space="preserve"> Meyerozyma.</v>
          </cell>
        </row>
        <row r="6070">
          <cell r="B6070" t="str">
            <v>A5DN27</v>
          </cell>
          <cell r="C6070" t="str">
            <v xml:space="preserve"> Meyerozyma guilliermondii (strain ATCC 6260 / CBS 566 / DSM 6381 / JCM 1539 / NBRC 10279 / NRRL Y-324) (Yeast) (Candida guilliermondii).</v>
          </cell>
          <cell r="E6070" t="str">
            <v xml:space="preserve"> NCBI_TaxID=294746 {ECO:0000313|EMBL:EDK40580.2, ECO:0000313|Proteomes:UP000001997};</v>
          </cell>
          <cell r="G6070" t="str">
            <v>Eukaryota</v>
          </cell>
          <cell r="H6070" t="str">
            <v xml:space="preserve"> Fungi</v>
          </cell>
          <cell r="I6070" t="str">
            <v xml:space="preserve"> Dikarya</v>
          </cell>
          <cell r="J6070" t="str">
            <v xml:space="preserve"> Ascomycota</v>
          </cell>
          <cell r="K6070" t="str">
            <v xml:space="preserve"> Saccharomycotina</v>
          </cell>
          <cell r="L6070" t="str">
            <v>Saccharomycetes</v>
          </cell>
          <cell r="M6070" t="str">
            <v xml:space="preserve"> Saccharomycetales</v>
          </cell>
          <cell r="N6070" t="str">
            <v xml:space="preserve"> Debaryomycetaceae</v>
          </cell>
          <cell r="O6070" t="str">
            <v xml:space="preserve"> Meyerozyma.</v>
          </cell>
        </row>
        <row r="6071">
          <cell r="B6071" t="str">
            <v>A5DWF7</v>
          </cell>
          <cell r="C6071" t="str">
            <v xml:space="preserve"> Lodderomyces elongisporus (strain ATCC 11503 / CBS 2605 / JCM 1781 / NBRC 1676 / NRRL YB-4239) (Yeast) (Saccharomyces elongisporus).</v>
          </cell>
          <cell r="E6071" t="str">
            <v xml:space="preserve"> NCBI_TaxID=379508 {ECO:0000313|EMBL:EDK43515.1, ECO:0000313|Proteomes:UP000001996};</v>
          </cell>
          <cell r="G6071" t="str">
            <v>Eukaryota</v>
          </cell>
          <cell r="H6071" t="str">
            <v xml:space="preserve"> Fungi</v>
          </cell>
          <cell r="I6071" t="str">
            <v xml:space="preserve"> Dikarya</v>
          </cell>
          <cell r="J6071" t="str">
            <v xml:space="preserve"> Ascomycota</v>
          </cell>
          <cell r="K6071" t="str">
            <v xml:space="preserve"> Saccharomycotina</v>
          </cell>
          <cell r="L6071" t="str">
            <v>Saccharomycetes</v>
          </cell>
          <cell r="M6071" t="str">
            <v xml:space="preserve"> Saccharomycetales</v>
          </cell>
          <cell r="N6071" t="str">
            <v xml:space="preserve"> Debaryomycetaceae</v>
          </cell>
          <cell r="O6071" t="str">
            <v>Candida/Lodderomyces clade</v>
          </cell>
          <cell r="P6071" t="str">
            <v xml:space="preserve"> Lodderomyces.</v>
          </cell>
        </row>
        <row r="6072">
          <cell r="B6072" t="str">
            <v>A5E615</v>
          </cell>
          <cell r="C6072" t="str">
            <v xml:space="preserve"> Lodderomyces elongisporus (strain ATCC 11503 / CBS 2605 / JCM 1781 / NBRC 1676 / NRRL YB-4239) (Yeast) (Saccharomyces elongisporus).</v>
          </cell>
          <cell r="E6072" t="str">
            <v xml:space="preserve"> NCBI_TaxID=379508 {ECO:0000313|EMBL:EDK46873.1, ECO:0000313|Proteomes:UP000001996};</v>
          </cell>
          <cell r="G6072" t="str">
            <v>Eukaryota</v>
          </cell>
          <cell r="H6072" t="str">
            <v xml:space="preserve"> Fungi</v>
          </cell>
          <cell r="I6072" t="str">
            <v xml:space="preserve"> Dikarya</v>
          </cell>
          <cell r="J6072" t="str">
            <v xml:space="preserve"> Ascomycota</v>
          </cell>
          <cell r="K6072" t="str">
            <v xml:space="preserve"> Saccharomycotina</v>
          </cell>
          <cell r="L6072" t="str">
            <v>Saccharomycetes</v>
          </cell>
          <cell r="M6072" t="str">
            <v xml:space="preserve"> Saccharomycetales</v>
          </cell>
          <cell r="N6072" t="str">
            <v xml:space="preserve"> Debaryomycetaceae</v>
          </cell>
          <cell r="O6072" t="str">
            <v>Candida/Lodderomyces clade</v>
          </cell>
          <cell r="P6072" t="str">
            <v xml:space="preserve"> Lodderomyces.</v>
          </cell>
        </row>
        <row r="6073">
          <cell r="B6073" t="str">
            <v>A5K0T0</v>
          </cell>
          <cell r="C6073" t="str">
            <v xml:space="preserve"> Plasmodium vivax (strain Salvador I).</v>
          </cell>
          <cell r="E6073" t="str">
            <v xml:space="preserve"> NCBI_TaxID=126793 {ECO:0000313|Proteomes:UP000008333};</v>
          </cell>
          <cell r="G6073" t="str">
            <v>Eukaryota</v>
          </cell>
          <cell r="H6073" t="str">
            <v xml:space="preserve"> Alveolata</v>
          </cell>
          <cell r="I6073" t="str">
            <v xml:space="preserve"> Apicomplexa</v>
          </cell>
          <cell r="J6073" t="str">
            <v xml:space="preserve"> Aconoidasida</v>
          </cell>
          <cell r="K6073" t="str">
            <v xml:space="preserve"> Haemosporida</v>
          </cell>
          <cell r="L6073" t="str">
            <v>Plasmodiidae</v>
          </cell>
          <cell r="M6073" t="str">
            <v xml:space="preserve"> Plasmodium</v>
          </cell>
          <cell r="N6073" t="str">
            <v xml:space="preserve"> Plasmodium (Plasmodium).</v>
          </cell>
        </row>
        <row r="6074">
          <cell r="B6074" t="str">
            <v>A5K209</v>
          </cell>
          <cell r="C6074" t="str">
            <v xml:space="preserve"> Plasmodium vivax (strain Salvador I).</v>
          </cell>
          <cell r="E6074" t="str">
            <v xml:space="preserve"> NCBI_TaxID=126793 {ECO:0000313|Proteomes:UP000008333};</v>
          </cell>
          <cell r="G6074" t="str">
            <v>Eukaryota</v>
          </cell>
          <cell r="H6074" t="str">
            <v xml:space="preserve"> Alveolata</v>
          </cell>
          <cell r="I6074" t="str">
            <v xml:space="preserve"> Apicomplexa</v>
          </cell>
          <cell r="J6074" t="str">
            <v xml:space="preserve"> Aconoidasida</v>
          </cell>
          <cell r="K6074" t="str">
            <v xml:space="preserve"> Haemosporida</v>
          </cell>
          <cell r="L6074" t="str">
            <v>Plasmodiidae</v>
          </cell>
          <cell r="M6074" t="str">
            <v xml:space="preserve"> Plasmodium</v>
          </cell>
          <cell r="N6074" t="str">
            <v xml:space="preserve"> Plasmodium (Plasmodium).</v>
          </cell>
        </row>
        <row r="6075">
          <cell r="B6075" t="str">
            <v>A5LGH1</v>
          </cell>
          <cell r="C6075" t="str">
            <v xml:space="preserve"> Crassostrea gigas (Pacific oyster) (Crassostrea angulata).</v>
          </cell>
          <cell r="E6075" t="str">
            <v xml:space="preserve"> NCBI_TaxID=29159 {ECO:0000313|EMBL:BAF63641.1};</v>
          </cell>
          <cell r="G6075" t="str">
            <v>Eukaryota</v>
          </cell>
          <cell r="H6075" t="str">
            <v xml:space="preserve"> Metazoa</v>
          </cell>
          <cell r="I6075" t="str">
            <v xml:space="preserve"> Lophotrochozoa</v>
          </cell>
          <cell r="J6075" t="str">
            <v xml:space="preserve"> Mollusca</v>
          </cell>
          <cell r="K6075" t="str">
            <v xml:space="preserve"> Bivalvia</v>
          </cell>
          <cell r="L6075" t="str">
            <v xml:space="preserve"> Pteriomorphia</v>
          </cell>
          <cell r="M6075" t="str">
            <v>Ostreoida</v>
          </cell>
          <cell r="N6075" t="str">
            <v xml:space="preserve"> Ostreoidea</v>
          </cell>
          <cell r="O6075" t="str">
            <v xml:space="preserve"> Ostreidae</v>
          </cell>
          <cell r="P6075" t="str">
            <v xml:space="preserve"> Crassostrea.</v>
          </cell>
        </row>
        <row r="6076">
          <cell r="B6076" t="str">
            <v>A6H783</v>
          </cell>
          <cell r="C6076" t="str">
            <v xml:space="preserve"> Bos taurus (Bovine).</v>
          </cell>
          <cell r="E6076" t="str">
            <v xml:space="preserve"> NCBI_TaxID=9913 {ECO:0000313|EMBL:AAI46150.1};</v>
          </cell>
          <cell r="G6076" t="str">
            <v>Eukaryota</v>
          </cell>
          <cell r="H6076" t="str">
            <v xml:space="preserve"> Metazoa</v>
          </cell>
          <cell r="I6076" t="str">
            <v xml:space="preserve"> Chordata</v>
          </cell>
          <cell r="J6076" t="str">
            <v xml:space="preserve"> Craniata</v>
          </cell>
          <cell r="K6076" t="str">
            <v xml:space="preserve"> Vertebrata</v>
          </cell>
          <cell r="L6076" t="str">
            <v xml:space="preserve"> Euteleostomi</v>
          </cell>
          <cell r="M6076" t="str">
            <v>Mammalia</v>
          </cell>
          <cell r="N6076" t="str">
            <v xml:space="preserve"> Eutheria</v>
          </cell>
          <cell r="O6076" t="str">
            <v xml:space="preserve"> Laurasiatheria</v>
          </cell>
          <cell r="P6076" t="str">
            <v xml:space="preserve"> Cetartiodactyla</v>
          </cell>
          <cell r="Q6076" t="str">
            <v xml:space="preserve"> Ruminantia</v>
          </cell>
          <cell r="R6076" t="str">
            <v>Pecora</v>
          </cell>
          <cell r="S6076" t="str">
            <v xml:space="preserve"> Bovidae</v>
          </cell>
          <cell r="T6076" t="str">
            <v xml:space="preserve"> Bovinae</v>
          </cell>
          <cell r="U6076" t="str">
            <v xml:space="preserve"> Bos.</v>
          </cell>
        </row>
        <row r="6077">
          <cell r="B6077" t="str">
            <v>A6R991</v>
          </cell>
          <cell r="C6077" t="str">
            <v xml:space="preserve"> Ajellomyces capsulatus (strain NAm1 / WU24) (Darling's disease fungus) (Histoplasma capsulatum).</v>
          </cell>
          <cell r="E6077" t="str">
            <v xml:space="preserve"> NCBI_TaxID=339724 {ECO:0000313|EMBL:EDN09715.1, ECO:0000313|Proteomes:UP000009297};</v>
          </cell>
          <cell r="G6077" t="str">
            <v>Eukaryota</v>
          </cell>
          <cell r="H6077" t="str">
            <v xml:space="preserve"> Fungi</v>
          </cell>
          <cell r="I6077" t="str">
            <v xml:space="preserve"> Dikarya</v>
          </cell>
          <cell r="J6077" t="str">
            <v xml:space="preserve"> Ascomycota</v>
          </cell>
          <cell r="K6077" t="str">
            <v xml:space="preserve"> Pezizomycotina</v>
          </cell>
          <cell r="L6077" t="str">
            <v xml:space="preserve"> Eurotiomycetes</v>
          </cell>
          <cell r="M6077" t="str">
            <v>Eurotiomycetidae</v>
          </cell>
          <cell r="N6077" t="str">
            <v xml:space="preserve"> Onygenales</v>
          </cell>
          <cell r="O6077" t="str">
            <v xml:space="preserve"> Ajellomycetaceae</v>
          </cell>
          <cell r="P6077" t="str">
            <v xml:space="preserve"> Histoplasma.</v>
          </cell>
        </row>
        <row r="6078">
          <cell r="B6078" t="str">
            <v>A7AQ94</v>
          </cell>
          <cell r="C6078" t="str">
            <v xml:space="preserve"> Babesia bovis.</v>
          </cell>
          <cell r="E6078" t="str">
            <v xml:space="preserve"> NCBI_TaxID=5865 {ECO:0000313|EMBL:EDO08728.1, ECO:0000313|Proteomes:UP000002173};</v>
          </cell>
          <cell r="G6078" t="str">
            <v>Eukaryota</v>
          </cell>
          <cell r="H6078" t="str">
            <v xml:space="preserve"> Alveolata</v>
          </cell>
          <cell r="I6078" t="str">
            <v xml:space="preserve"> Apicomplexa</v>
          </cell>
          <cell r="J6078" t="str">
            <v xml:space="preserve"> Aconoidasida</v>
          </cell>
          <cell r="K6078" t="str">
            <v xml:space="preserve"> Piroplasmida</v>
          </cell>
          <cell r="L6078" t="str">
            <v>Babesiidae</v>
          </cell>
          <cell r="M6078" t="str">
            <v xml:space="preserve"> Babesia.</v>
          </cell>
        </row>
        <row r="6079">
          <cell r="B6079" t="str">
            <v>A7EUT0</v>
          </cell>
          <cell r="C6079" t="str">
            <v xml:space="preserve"> Sclerotinia sclerotiorum (strain ATCC 18683 / 1980 / Ss-1) (White mold) (Whetzelinia sclerotiorum).</v>
          </cell>
          <cell r="E6079" t="str">
            <v xml:space="preserve"> NCBI_TaxID=665079 {ECO:0000313|EMBL:EDN93222.1, ECO:0000313|Proteomes:UP000001312};</v>
          </cell>
          <cell r="G6079" t="str">
            <v>Eukaryota</v>
          </cell>
          <cell r="H6079" t="str">
            <v xml:space="preserve"> Fungi</v>
          </cell>
          <cell r="I6079" t="str">
            <v xml:space="preserve"> Dikarya</v>
          </cell>
          <cell r="J6079" t="str">
            <v xml:space="preserve"> Ascomycota</v>
          </cell>
          <cell r="K6079" t="str">
            <v xml:space="preserve"> Pezizomycotina</v>
          </cell>
          <cell r="L6079" t="str">
            <v xml:space="preserve"> Leotiomycetes</v>
          </cell>
          <cell r="M6079" t="str">
            <v>Helotiales</v>
          </cell>
          <cell r="N6079" t="str">
            <v xml:space="preserve"> Sclerotiniaceae</v>
          </cell>
          <cell r="O6079" t="str">
            <v xml:space="preserve"> Sclerotinia.</v>
          </cell>
        </row>
        <row r="6080">
          <cell r="B6080" t="str">
            <v>A7EZ84</v>
          </cell>
          <cell r="C6080" t="str">
            <v xml:space="preserve"> Sclerotinia sclerotiorum (strain ATCC 18683 / 1980 / Ss-1) (White mold) (Whetzelinia sclerotiorum).</v>
          </cell>
          <cell r="E6080" t="str">
            <v xml:space="preserve"> NCBI_TaxID=665079 {ECO:0000313|EMBL:EDN94776.1, ECO:0000313|Proteomes:UP000001312};</v>
          </cell>
          <cell r="G6080" t="str">
            <v>Eukaryota</v>
          </cell>
          <cell r="H6080" t="str">
            <v xml:space="preserve"> Fungi</v>
          </cell>
          <cell r="I6080" t="str">
            <v xml:space="preserve"> Dikarya</v>
          </cell>
          <cell r="J6080" t="str">
            <v xml:space="preserve"> Ascomycota</v>
          </cell>
          <cell r="K6080" t="str">
            <v xml:space="preserve"> Pezizomycotina</v>
          </cell>
          <cell r="L6080" t="str">
            <v xml:space="preserve"> Leotiomycetes</v>
          </cell>
          <cell r="M6080" t="str">
            <v>Helotiales</v>
          </cell>
          <cell r="N6080" t="str">
            <v xml:space="preserve"> Sclerotiniaceae</v>
          </cell>
          <cell r="O6080" t="str">
            <v xml:space="preserve"> Sclerotinia.</v>
          </cell>
        </row>
        <row r="6081">
          <cell r="B6081" t="str">
            <v>A7S6J4</v>
          </cell>
          <cell r="C6081" t="str">
            <v xml:space="preserve"> Nematostella vectensis (Starlet sea anemone).</v>
          </cell>
          <cell r="E6081" t="str">
            <v xml:space="preserve"> NCBI_TaxID=45351 {ECO:0000313|Proteomes:UP000001593};</v>
          </cell>
          <cell r="G6081" t="str">
            <v>Eukaryota</v>
          </cell>
          <cell r="H6081" t="str">
            <v xml:space="preserve"> Metazoa</v>
          </cell>
          <cell r="I6081" t="str">
            <v xml:space="preserve"> Cnidaria</v>
          </cell>
          <cell r="J6081" t="str">
            <v xml:space="preserve"> Anthozoa</v>
          </cell>
          <cell r="K6081" t="str">
            <v xml:space="preserve"> Hexacorallia</v>
          </cell>
          <cell r="L6081" t="str">
            <v xml:space="preserve"> Actiniaria</v>
          </cell>
          <cell r="M6081" t="str">
            <v>Edwardsiidae</v>
          </cell>
          <cell r="N6081" t="str">
            <v xml:space="preserve"> Nematostella.</v>
          </cell>
        </row>
        <row r="6082">
          <cell r="B6082" t="str">
            <v>A7SWS9</v>
          </cell>
          <cell r="C6082" t="str">
            <v xml:space="preserve"> Nematostella vectensis (Starlet sea anemone).</v>
          </cell>
          <cell r="E6082" t="str">
            <v xml:space="preserve"> NCBI_TaxID=45351 {ECO:0000313|Proteomes:UP000001593};</v>
          </cell>
          <cell r="G6082" t="str">
            <v>Eukaryota</v>
          </cell>
          <cell r="H6082" t="str">
            <v xml:space="preserve"> Metazoa</v>
          </cell>
          <cell r="I6082" t="str">
            <v xml:space="preserve"> Cnidaria</v>
          </cell>
          <cell r="J6082" t="str">
            <v xml:space="preserve"> Anthozoa</v>
          </cell>
          <cell r="K6082" t="str">
            <v xml:space="preserve"> Hexacorallia</v>
          </cell>
          <cell r="L6082" t="str">
            <v xml:space="preserve"> Actiniaria</v>
          </cell>
          <cell r="M6082" t="str">
            <v>Edwardsiidae</v>
          </cell>
          <cell r="N6082" t="str">
            <v xml:space="preserve"> Nematostella.</v>
          </cell>
        </row>
        <row r="6083">
          <cell r="B6083" t="str">
            <v>A7TK14</v>
          </cell>
          <cell r="C6083" t="str">
            <v xml:space="preserve"> Vanderwaltozyma polyspora (strain ATCC 22028 / DSM 70294) (Kluyveromyces polysporus).</v>
          </cell>
          <cell r="E6083" t="str">
            <v xml:space="preserve"> NCBI_TaxID=436907 {ECO:0000313|Proteomes:UP000000267};</v>
          </cell>
          <cell r="G6083" t="str">
            <v>Eukaryota</v>
          </cell>
          <cell r="H6083" t="str">
            <v xml:space="preserve"> Fungi</v>
          </cell>
          <cell r="I6083" t="str">
            <v xml:space="preserve"> Dikarya</v>
          </cell>
          <cell r="J6083" t="str">
            <v xml:space="preserve"> Ascomycota</v>
          </cell>
          <cell r="K6083" t="str">
            <v xml:space="preserve"> Saccharomycotina</v>
          </cell>
          <cell r="L6083" t="str">
            <v>Saccharomycetes</v>
          </cell>
          <cell r="M6083" t="str">
            <v xml:space="preserve"> Saccharomycetales</v>
          </cell>
          <cell r="N6083" t="str">
            <v xml:space="preserve"> Saccharomycetaceae</v>
          </cell>
          <cell r="O6083" t="str">
            <v>Vanderwaltozyma.</v>
          </cell>
        </row>
        <row r="6084">
          <cell r="B6084" t="str">
            <v>A7TLX7</v>
          </cell>
          <cell r="C6084" t="str">
            <v xml:space="preserve"> Vanderwaltozyma polyspora (strain ATCC 22028 / DSM 70294) (Kluyveromyces polysporus).</v>
          </cell>
          <cell r="E6084" t="str">
            <v xml:space="preserve"> NCBI_TaxID=436907 {ECO:0000313|Proteomes:UP000000267};</v>
          </cell>
          <cell r="G6084" t="str">
            <v>Eukaryota</v>
          </cell>
          <cell r="H6084" t="str">
            <v xml:space="preserve"> Fungi</v>
          </cell>
          <cell r="I6084" t="str">
            <v xml:space="preserve"> Dikarya</v>
          </cell>
          <cell r="J6084" t="str">
            <v xml:space="preserve"> Ascomycota</v>
          </cell>
          <cell r="K6084" t="str">
            <v xml:space="preserve"> Saccharomycotina</v>
          </cell>
          <cell r="L6084" t="str">
            <v>Saccharomycetes</v>
          </cell>
          <cell r="M6084" t="str">
            <v xml:space="preserve"> Saccharomycetales</v>
          </cell>
          <cell r="N6084" t="str">
            <v xml:space="preserve"> Saccharomycetaceae</v>
          </cell>
          <cell r="O6084" t="str">
            <v>Vanderwaltozyma.</v>
          </cell>
        </row>
        <row r="6085">
          <cell r="B6085" t="str">
            <v>A8HPF4</v>
          </cell>
          <cell r="C6085" t="str">
            <v xml:space="preserve"> Chlamydomonas reinhardtii (Chlamydomonas smithii).</v>
          </cell>
          <cell r="E6085" t="str">
            <v xml:space="preserve"> NCBI_TaxID=3055;</v>
          </cell>
          <cell r="G6085" t="str">
            <v>Eukaryota</v>
          </cell>
          <cell r="H6085" t="str">
            <v xml:space="preserve"> Viridiplantae</v>
          </cell>
          <cell r="I6085" t="str">
            <v xml:space="preserve"> Chlorophyta</v>
          </cell>
          <cell r="J6085" t="str">
            <v xml:space="preserve"> Chlorophyceae</v>
          </cell>
          <cell r="K6085" t="str">
            <v>Chlamydomonadales</v>
          </cell>
          <cell r="L6085" t="str">
            <v xml:space="preserve"> Chlamydomonadaceae</v>
          </cell>
          <cell r="M6085" t="str">
            <v xml:space="preserve"> Chlamydomonas.</v>
          </cell>
        </row>
        <row r="6086">
          <cell r="B6086" t="str">
            <v>A8I528</v>
          </cell>
          <cell r="C6086" t="str">
            <v xml:space="preserve"> Chlamydomonas reinhardtii (Chlamydomonas smithii).</v>
          </cell>
          <cell r="E6086" t="str">
            <v xml:space="preserve"> NCBI_TaxID=3055;</v>
          </cell>
          <cell r="G6086" t="str">
            <v>Eukaryota</v>
          </cell>
          <cell r="H6086" t="str">
            <v xml:space="preserve"> Viridiplantae</v>
          </cell>
          <cell r="I6086" t="str">
            <v xml:space="preserve"> Chlorophyta</v>
          </cell>
          <cell r="J6086" t="str">
            <v xml:space="preserve"> Chlorophyceae</v>
          </cell>
          <cell r="K6086" t="str">
            <v>Chlamydomonadales</v>
          </cell>
          <cell r="L6086" t="str">
            <v xml:space="preserve"> Chlamydomonadaceae</v>
          </cell>
          <cell r="M6086" t="str">
            <v xml:space="preserve"> Chlamydomonas.</v>
          </cell>
        </row>
        <row r="6087">
          <cell r="B6087" t="str">
            <v>A8ICB0</v>
          </cell>
          <cell r="C6087" t="str">
            <v xml:space="preserve"> Chlamydomonas reinhardtii (Chlamydomonas smithii).</v>
          </cell>
          <cell r="E6087" t="str">
            <v xml:space="preserve"> NCBI_TaxID=3055;</v>
          </cell>
          <cell r="G6087" t="str">
            <v>Eukaryota</v>
          </cell>
          <cell r="H6087" t="str">
            <v xml:space="preserve"> Viridiplantae</v>
          </cell>
          <cell r="I6087" t="str">
            <v xml:space="preserve"> Chlorophyta</v>
          </cell>
          <cell r="J6087" t="str">
            <v xml:space="preserve"> Chlorophyceae</v>
          </cell>
          <cell r="K6087" t="str">
            <v>Chlamydomonadales</v>
          </cell>
          <cell r="L6087" t="str">
            <v xml:space="preserve"> Chlamydomonadaceae</v>
          </cell>
          <cell r="M6087" t="str">
            <v xml:space="preserve"> Chlamydomonas.</v>
          </cell>
        </row>
        <row r="6088">
          <cell r="B6088" t="str">
            <v>A8NFD5</v>
          </cell>
          <cell r="C6088" t="str">
            <v xml:space="preserve"> Coprinopsis cinerea (strain Okayama-7 / 130 / ATCC MYA-4618 / FGSC 9003) (Inky cap fungus) (Hormographiella aspergillata).</v>
          </cell>
          <cell r="E6088" t="str">
            <v xml:space="preserve"> NCBI_TaxID=240176 {ECO:0000313|EMBL:EAU88530.1, ECO:0000313|Proteomes:UP000001861};</v>
          </cell>
          <cell r="G6088" t="str">
            <v>Eukaryota</v>
          </cell>
          <cell r="H6088" t="str">
            <v xml:space="preserve"> Fungi</v>
          </cell>
          <cell r="I6088" t="str">
            <v xml:space="preserve"> Dikarya</v>
          </cell>
          <cell r="J6088" t="str">
            <v xml:space="preserve"> Basidiomycota</v>
          </cell>
          <cell r="K6088" t="str">
            <v xml:space="preserve"> Agaricomycotina</v>
          </cell>
          <cell r="L6088" t="str">
            <v>Agaricomycetes</v>
          </cell>
          <cell r="M6088" t="str">
            <v xml:space="preserve"> Agaricomycetidae</v>
          </cell>
          <cell r="N6088" t="str">
            <v xml:space="preserve"> Agaricales</v>
          </cell>
          <cell r="O6088" t="str">
            <v xml:space="preserve"> Psathyrellaceae</v>
          </cell>
          <cell r="P6088" t="str">
            <v>Coprinopsis.</v>
          </cell>
        </row>
        <row r="6089">
          <cell r="B6089" t="str">
            <v>A8NRJ6</v>
          </cell>
          <cell r="C6089" t="str">
            <v xml:space="preserve"> Coprinopsis cinerea (strain Okayama-7 / 130 / ATCC MYA-4618 / FGSC 9003) (Inky cap fungus) (Hormographiella aspergillata).</v>
          </cell>
          <cell r="E6089" t="str">
            <v xml:space="preserve"> NCBI_TaxID=240176 {ECO:0000313|EMBL:EAU86031.2, ECO:0000313|Proteomes:UP000001861};</v>
          </cell>
          <cell r="G6089" t="str">
            <v>Eukaryota</v>
          </cell>
          <cell r="H6089" t="str">
            <v xml:space="preserve"> Fungi</v>
          </cell>
          <cell r="I6089" t="str">
            <v xml:space="preserve"> Dikarya</v>
          </cell>
          <cell r="J6089" t="str">
            <v xml:space="preserve"> Basidiomycota</v>
          </cell>
          <cell r="K6089" t="str">
            <v xml:space="preserve"> Agaricomycotina</v>
          </cell>
          <cell r="L6089" t="str">
            <v>Agaricomycetes</v>
          </cell>
          <cell r="M6089" t="str">
            <v xml:space="preserve"> Agaricomycetidae</v>
          </cell>
          <cell r="N6089" t="str">
            <v xml:space="preserve"> Agaricales</v>
          </cell>
          <cell r="O6089" t="str">
            <v xml:space="preserve"> Psathyrellaceae</v>
          </cell>
          <cell r="P6089" t="str">
            <v>Coprinopsis.</v>
          </cell>
        </row>
        <row r="6090">
          <cell r="B6090" t="str">
            <v>A8Q3Z8</v>
          </cell>
          <cell r="C6090" t="str">
            <v xml:space="preserve"> Malassezia globosa (strain ATCC MYA-4612 / CBS 7966) (Dandruff-associated fungus).</v>
          </cell>
          <cell r="E6090" t="str">
            <v xml:space="preserve"> NCBI_TaxID=425265 {ECO:0000313|EMBL:EDP42887.1, ECO:0000313|Proteomes:UP000008837};</v>
          </cell>
          <cell r="G6090" t="str">
            <v>Eukaryota</v>
          </cell>
          <cell r="H6090" t="str">
            <v xml:space="preserve"> Fungi</v>
          </cell>
          <cell r="I6090" t="str">
            <v xml:space="preserve"> Dikarya</v>
          </cell>
          <cell r="J6090" t="str">
            <v xml:space="preserve"> Basidiomycota</v>
          </cell>
          <cell r="K6090" t="str">
            <v xml:space="preserve"> Ustilaginomycotina</v>
          </cell>
          <cell r="L6090" t="str">
            <v>Malasseziomycetes</v>
          </cell>
          <cell r="M6090" t="str">
            <v xml:space="preserve"> Malasseziales</v>
          </cell>
          <cell r="N6090" t="str">
            <v xml:space="preserve"> Malasseziaceae</v>
          </cell>
          <cell r="O6090" t="str">
            <v xml:space="preserve"> Malassezia.</v>
          </cell>
        </row>
        <row r="6091">
          <cell r="B6091" t="str">
            <v>A8Q587</v>
          </cell>
          <cell r="C6091" t="str">
            <v xml:space="preserve"> Malassezia globosa (strain ATCC MYA-4612 / CBS 7966) (Dandruff-associated fungus).</v>
          </cell>
          <cell r="E6091" t="str">
            <v xml:space="preserve"> NCBI_TaxID=425265 {ECO:0000313|EMBL:EDP43155.1, ECO:0000313|Proteomes:UP000008837};</v>
          </cell>
          <cell r="G6091" t="str">
            <v>Eukaryota</v>
          </cell>
          <cell r="H6091" t="str">
            <v xml:space="preserve"> Fungi</v>
          </cell>
          <cell r="I6091" t="str">
            <v xml:space="preserve"> Dikarya</v>
          </cell>
          <cell r="J6091" t="str">
            <v xml:space="preserve"> Basidiomycota</v>
          </cell>
          <cell r="K6091" t="str">
            <v xml:space="preserve"> Ustilaginomycotina</v>
          </cell>
          <cell r="L6091" t="str">
            <v>Malasseziomycetes</v>
          </cell>
          <cell r="M6091" t="str">
            <v xml:space="preserve"> Malasseziales</v>
          </cell>
          <cell r="N6091" t="str">
            <v xml:space="preserve"> Malasseziaceae</v>
          </cell>
          <cell r="O6091" t="str">
            <v xml:space="preserve"> Malassezia.</v>
          </cell>
        </row>
        <row r="6092">
          <cell r="B6092" t="str">
            <v>A8X1E2</v>
          </cell>
          <cell r="C6092" t="str">
            <v xml:space="preserve"> Caenorhabditis briggsae.</v>
          </cell>
          <cell r="E6092" t="str">
            <v xml:space="preserve"> NCBI_TaxID=6238 {ECO:0000313|EMBL:CAP26452.1, ECO:0000313|Proteomes:UP000008549};</v>
          </cell>
          <cell r="G6092" t="str">
            <v>Eukaryota</v>
          </cell>
          <cell r="H6092" t="str">
            <v xml:space="preserve"> Metazoa</v>
          </cell>
          <cell r="I6092" t="str">
            <v xml:space="preserve"> Ecdysozoa</v>
          </cell>
          <cell r="J6092" t="str">
            <v xml:space="preserve"> Nematoda</v>
          </cell>
          <cell r="K6092" t="str">
            <v xml:space="preserve"> Chromadorea</v>
          </cell>
          <cell r="L6092" t="str">
            <v xml:space="preserve"> Rhabditida</v>
          </cell>
          <cell r="M6092" t="str">
            <v>Rhabditoidea</v>
          </cell>
          <cell r="N6092" t="str">
            <v xml:space="preserve"> Rhabditidae</v>
          </cell>
          <cell r="O6092" t="str">
            <v xml:space="preserve"> Peloderinae</v>
          </cell>
          <cell r="P6092" t="str">
            <v xml:space="preserve"> Caenorhabditis.</v>
          </cell>
        </row>
        <row r="6093">
          <cell r="B6093" t="str">
            <v>A9P802</v>
          </cell>
          <cell r="C6093" t="str">
            <v xml:space="preserve"> Populus trichocarpa (Western balsam poplar) (Populus balsamifera subsp. trichocarpa).</v>
          </cell>
          <cell r="E6093" t="str">
            <v xml:space="preserve"> NCBI_TaxID=3694 {ECO:0000313|EMBL:ABK92505.1};</v>
          </cell>
          <cell r="G6093" t="str">
            <v>Eukaryota</v>
          </cell>
          <cell r="H6093" t="str">
            <v xml:space="preserve"> Viridiplantae</v>
          </cell>
          <cell r="I6093" t="str">
            <v xml:space="preserve"> Streptophyta</v>
          </cell>
          <cell r="J6093" t="str">
            <v xml:space="preserve"> Embryophyta</v>
          </cell>
          <cell r="K6093" t="str">
            <v xml:space="preserve"> Tracheophyta</v>
          </cell>
          <cell r="L6093" t="str">
            <v>Spermatophyta</v>
          </cell>
          <cell r="M6093" t="str">
            <v xml:space="preserve"> Magnoliophyta</v>
          </cell>
          <cell r="N6093" t="str">
            <v xml:space="preserve"> eudicotyledons</v>
          </cell>
          <cell r="O6093" t="str">
            <v xml:space="preserve"> Gunneridae</v>
          </cell>
          <cell r="P6093" t="str">
            <v>Pentapetalae</v>
          </cell>
          <cell r="Q6093" t="str">
            <v xml:space="preserve"> rosids</v>
          </cell>
          <cell r="R6093" t="str">
            <v xml:space="preserve"> fabids</v>
          </cell>
          <cell r="S6093" t="str">
            <v xml:space="preserve"> Malpighiales</v>
          </cell>
          <cell r="T6093" t="str">
            <v xml:space="preserve"> Salicaceae</v>
          </cell>
          <cell r="U6093" t="str">
            <v xml:space="preserve"> Saliceae</v>
          </cell>
        </row>
        <row r="6094">
          <cell r="B6094" t="str">
            <v>A9PCP8</v>
          </cell>
          <cell r="C6094" t="str">
            <v xml:space="preserve"> Populus trichocarpa (Western balsam poplar) (Populus balsamifera subsp. trichocarpa).</v>
          </cell>
          <cell r="E6094" t="str">
            <v xml:space="preserve"> NCBI_TaxID=3694 {ECO:0000313|EMBL:ABK94151.1};</v>
          </cell>
          <cell r="G6094" t="str">
            <v>Eukaryota</v>
          </cell>
          <cell r="H6094" t="str">
            <v xml:space="preserve"> Viridiplantae</v>
          </cell>
          <cell r="I6094" t="str">
            <v xml:space="preserve"> Streptophyta</v>
          </cell>
          <cell r="J6094" t="str">
            <v xml:space="preserve"> Embryophyta</v>
          </cell>
          <cell r="K6094" t="str">
            <v xml:space="preserve"> Tracheophyta</v>
          </cell>
          <cell r="L6094" t="str">
            <v>Spermatophyta</v>
          </cell>
          <cell r="M6094" t="str">
            <v xml:space="preserve"> Magnoliophyta</v>
          </cell>
          <cell r="N6094" t="str">
            <v xml:space="preserve"> eudicotyledons</v>
          </cell>
          <cell r="O6094" t="str">
            <v xml:space="preserve"> Gunneridae</v>
          </cell>
          <cell r="P6094" t="str">
            <v>Pentapetalae</v>
          </cell>
          <cell r="Q6094" t="str">
            <v xml:space="preserve"> rosids</v>
          </cell>
          <cell r="R6094" t="str">
            <v xml:space="preserve"> fabids</v>
          </cell>
          <cell r="S6094" t="str">
            <v xml:space="preserve"> Malpighiales</v>
          </cell>
          <cell r="T6094" t="str">
            <v xml:space="preserve"> Salicaceae</v>
          </cell>
          <cell r="U6094" t="str">
            <v xml:space="preserve"> Saliceae</v>
          </cell>
        </row>
        <row r="6095">
          <cell r="B6095" t="str">
            <v>A9PD04</v>
          </cell>
          <cell r="C6095" t="str">
            <v xml:space="preserve"> Populus trichocarpa (Western balsam poplar) (Populus balsamifera subsp. trichocarpa).</v>
          </cell>
          <cell r="E6095" t="str">
            <v xml:space="preserve"> NCBI_TaxID=3694 {ECO:0000313|EMBL:ABK94257.1};</v>
          </cell>
          <cell r="G6095" t="str">
            <v>Eukaryota</v>
          </cell>
          <cell r="H6095" t="str">
            <v xml:space="preserve"> Viridiplantae</v>
          </cell>
          <cell r="I6095" t="str">
            <v xml:space="preserve"> Streptophyta</v>
          </cell>
          <cell r="J6095" t="str">
            <v xml:space="preserve"> Embryophyta</v>
          </cell>
          <cell r="K6095" t="str">
            <v xml:space="preserve"> Tracheophyta</v>
          </cell>
          <cell r="L6095" t="str">
            <v>Spermatophyta</v>
          </cell>
          <cell r="M6095" t="str">
            <v xml:space="preserve"> Magnoliophyta</v>
          </cell>
          <cell r="N6095" t="str">
            <v xml:space="preserve"> eudicotyledons</v>
          </cell>
          <cell r="O6095" t="str">
            <v xml:space="preserve"> Gunneridae</v>
          </cell>
          <cell r="P6095" t="str">
            <v>Pentapetalae</v>
          </cell>
          <cell r="Q6095" t="str">
            <v xml:space="preserve"> rosids</v>
          </cell>
          <cell r="R6095" t="str">
            <v xml:space="preserve"> fabids</v>
          </cell>
          <cell r="S6095" t="str">
            <v xml:space="preserve"> Malpighiales</v>
          </cell>
          <cell r="T6095" t="str">
            <v xml:space="preserve"> Salicaceae</v>
          </cell>
          <cell r="U6095" t="str">
            <v xml:space="preserve"> Saliceae</v>
          </cell>
        </row>
        <row r="6096">
          <cell r="B6096" t="str">
            <v>A9RDQ9</v>
          </cell>
          <cell r="C6096" t="str">
            <v xml:space="preserve"> Physcomitrella patens subsp. patens (Moss).</v>
          </cell>
          <cell r="E6096" t="str">
            <v xml:space="preserve"> NCBI_TaxID=3218;</v>
          </cell>
          <cell r="G6096" t="str">
            <v>Eukaryota</v>
          </cell>
          <cell r="H6096" t="str">
            <v xml:space="preserve"> Viridiplantae</v>
          </cell>
          <cell r="I6096" t="str">
            <v xml:space="preserve"> Streptophyta</v>
          </cell>
          <cell r="J6096" t="str">
            <v xml:space="preserve"> Embryophyta</v>
          </cell>
          <cell r="K6096" t="str">
            <v xml:space="preserve"> Bryophyta</v>
          </cell>
          <cell r="L6096" t="str">
            <v>Bryophytina</v>
          </cell>
          <cell r="M6096" t="str">
            <v xml:space="preserve"> Bryopsida</v>
          </cell>
          <cell r="N6096" t="str">
            <v xml:space="preserve"> Funariidae</v>
          </cell>
          <cell r="O6096" t="str">
            <v xml:space="preserve"> Funariales</v>
          </cell>
          <cell r="P6096" t="str">
            <v xml:space="preserve"> Funariaceae</v>
          </cell>
          <cell r="Q6096" t="str">
            <v>Physcomitrella.</v>
          </cell>
        </row>
        <row r="6097">
          <cell r="B6097" t="str">
            <v>A9RJ93</v>
          </cell>
          <cell r="C6097" t="str">
            <v xml:space="preserve"> Physcomitrella patens subsp. patens (Moss).</v>
          </cell>
          <cell r="E6097" t="str">
            <v xml:space="preserve"> NCBI_TaxID=3218;</v>
          </cell>
          <cell r="G6097" t="str">
            <v>Eukaryota</v>
          </cell>
          <cell r="H6097" t="str">
            <v xml:space="preserve"> Viridiplantae</v>
          </cell>
          <cell r="I6097" t="str">
            <v xml:space="preserve"> Streptophyta</v>
          </cell>
          <cell r="J6097" t="str">
            <v xml:space="preserve"> Embryophyta</v>
          </cell>
          <cell r="K6097" t="str">
            <v xml:space="preserve"> Bryophyta</v>
          </cell>
          <cell r="L6097" t="str">
            <v>Bryophytina</v>
          </cell>
          <cell r="M6097" t="str">
            <v xml:space="preserve"> Bryopsida</v>
          </cell>
          <cell r="N6097" t="str">
            <v xml:space="preserve"> Funariidae</v>
          </cell>
          <cell r="O6097" t="str">
            <v xml:space="preserve"> Funariales</v>
          </cell>
          <cell r="P6097" t="str">
            <v xml:space="preserve"> Funariaceae</v>
          </cell>
          <cell r="Q6097" t="str">
            <v>Physcomitrella.</v>
          </cell>
        </row>
        <row r="6098">
          <cell r="B6098" t="str">
            <v>A9SD20</v>
          </cell>
          <cell r="C6098" t="str">
            <v xml:space="preserve"> Physcomitrella patens subsp. patens (Moss).</v>
          </cell>
          <cell r="E6098" t="str">
            <v xml:space="preserve"> NCBI_TaxID=3218;</v>
          </cell>
          <cell r="G6098" t="str">
            <v>Eukaryota</v>
          </cell>
          <cell r="H6098" t="str">
            <v xml:space="preserve"> Viridiplantae</v>
          </cell>
          <cell r="I6098" t="str">
            <v xml:space="preserve"> Streptophyta</v>
          </cell>
          <cell r="J6098" t="str">
            <v xml:space="preserve"> Embryophyta</v>
          </cell>
          <cell r="K6098" t="str">
            <v xml:space="preserve"> Bryophyta</v>
          </cell>
          <cell r="L6098" t="str">
            <v>Bryophytina</v>
          </cell>
          <cell r="M6098" t="str">
            <v xml:space="preserve"> Bryopsida</v>
          </cell>
          <cell r="N6098" t="str">
            <v xml:space="preserve"> Funariidae</v>
          </cell>
          <cell r="O6098" t="str">
            <v xml:space="preserve"> Funariales</v>
          </cell>
          <cell r="P6098" t="str">
            <v xml:space="preserve"> Funariaceae</v>
          </cell>
          <cell r="Q6098" t="str">
            <v>Physcomitrella.</v>
          </cell>
        </row>
        <row r="6099">
          <cell r="B6099" t="str">
            <v>A9TKC4</v>
          </cell>
          <cell r="C6099" t="str">
            <v xml:space="preserve"> Physcomitrella patens subsp. patens (Moss).</v>
          </cell>
          <cell r="E6099" t="str">
            <v xml:space="preserve"> NCBI_TaxID=3218;</v>
          </cell>
          <cell r="G6099" t="str">
            <v>Eukaryota</v>
          </cell>
          <cell r="H6099" t="str">
            <v xml:space="preserve"> Viridiplantae</v>
          </cell>
          <cell r="I6099" t="str">
            <v xml:space="preserve"> Streptophyta</v>
          </cell>
          <cell r="J6099" t="str">
            <v xml:space="preserve"> Embryophyta</v>
          </cell>
          <cell r="K6099" t="str">
            <v xml:space="preserve"> Bryophyta</v>
          </cell>
          <cell r="L6099" t="str">
            <v>Bryophytina</v>
          </cell>
          <cell r="M6099" t="str">
            <v xml:space="preserve"> Bryopsida</v>
          </cell>
          <cell r="N6099" t="str">
            <v xml:space="preserve"> Funariidae</v>
          </cell>
          <cell r="O6099" t="str">
            <v xml:space="preserve"> Funariales</v>
          </cell>
          <cell r="P6099" t="str">
            <v xml:space="preserve"> Funariaceae</v>
          </cell>
          <cell r="Q6099" t="str">
            <v>Physcomitrella.</v>
          </cell>
        </row>
        <row r="6100">
          <cell r="B6100" t="str">
            <v>A9TTQ2</v>
          </cell>
          <cell r="C6100" t="str">
            <v xml:space="preserve"> Physcomitrella patens subsp. patens (Moss).</v>
          </cell>
          <cell r="E6100" t="str">
            <v xml:space="preserve"> NCBI_TaxID=3218;</v>
          </cell>
          <cell r="G6100" t="str">
            <v>Eukaryota</v>
          </cell>
          <cell r="H6100" t="str">
            <v xml:space="preserve"> Viridiplantae</v>
          </cell>
          <cell r="I6100" t="str">
            <v xml:space="preserve"> Streptophyta</v>
          </cell>
          <cell r="J6100" t="str">
            <v xml:space="preserve"> Embryophyta</v>
          </cell>
          <cell r="K6100" t="str">
            <v xml:space="preserve"> Bryophyta</v>
          </cell>
          <cell r="L6100" t="str">
            <v>Bryophytina</v>
          </cell>
          <cell r="M6100" t="str">
            <v xml:space="preserve"> Bryopsida</v>
          </cell>
          <cell r="N6100" t="str">
            <v xml:space="preserve"> Funariidae</v>
          </cell>
          <cell r="O6100" t="str">
            <v xml:space="preserve"> Funariales</v>
          </cell>
          <cell r="P6100" t="str">
            <v xml:space="preserve"> Funariaceae</v>
          </cell>
          <cell r="Q6100" t="str">
            <v>Physcomitrella.</v>
          </cell>
        </row>
        <row r="6101">
          <cell r="B6101" t="str">
            <v>A9TY07</v>
          </cell>
          <cell r="C6101" t="str">
            <v xml:space="preserve"> Physcomitrella patens subsp. patens (Moss).</v>
          </cell>
          <cell r="E6101" t="str">
            <v xml:space="preserve"> NCBI_TaxID=3218;</v>
          </cell>
          <cell r="G6101" t="str">
            <v>Eukaryota</v>
          </cell>
          <cell r="H6101" t="str">
            <v xml:space="preserve"> Viridiplantae</v>
          </cell>
          <cell r="I6101" t="str">
            <v xml:space="preserve"> Streptophyta</v>
          </cell>
          <cell r="J6101" t="str">
            <v xml:space="preserve"> Embryophyta</v>
          </cell>
          <cell r="K6101" t="str">
            <v xml:space="preserve"> Bryophyta</v>
          </cell>
          <cell r="L6101" t="str">
            <v>Bryophytina</v>
          </cell>
          <cell r="M6101" t="str">
            <v xml:space="preserve"> Bryopsida</v>
          </cell>
          <cell r="N6101" t="str">
            <v xml:space="preserve"> Funariidae</v>
          </cell>
          <cell r="O6101" t="str">
            <v xml:space="preserve"> Funariales</v>
          </cell>
          <cell r="P6101" t="str">
            <v xml:space="preserve"> Funariaceae</v>
          </cell>
          <cell r="Q6101" t="str">
            <v>Physcomitrella.</v>
          </cell>
        </row>
        <row r="6102">
          <cell r="B6102" t="str">
            <v>A9UYK0</v>
          </cell>
          <cell r="C6102" t="str">
            <v xml:space="preserve"> Monosiga brevicollis (Choanoflagellate).</v>
          </cell>
          <cell r="E6102" t="str">
            <v xml:space="preserve"> NCBI_TaxID=81824 {ECO:0000313|Proteomes:UP000001357};</v>
          </cell>
          <cell r="G6102" t="str">
            <v>Eukaryota</v>
          </cell>
          <cell r="H6102" t="str">
            <v xml:space="preserve"> Choanoflagellida</v>
          </cell>
          <cell r="I6102" t="str">
            <v xml:space="preserve"> Craspedida</v>
          </cell>
          <cell r="J6102" t="str">
            <v xml:space="preserve"> Salpingoecidae</v>
          </cell>
          <cell r="K6102" t="str">
            <v xml:space="preserve"> Monosiga.</v>
          </cell>
        </row>
        <row r="6103">
          <cell r="B6103" t="str">
            <v>A9VCR5</v>
          </cell>
          <cell r="C6103" t="str">
            <v xml:space="preserve"> Monosiga brevicollis (Choanoflagellate).</v>
          </cell>
          <cell r="E6103" t="str">
            <v xml:space="preserve"> NCBI_TaxID=81824 {ECO:0000313|Proteomes:UP000001357};</v>
          </cell>
          <cell r="G6103" t="str">
            <v>Eukaryota</v>
          </cell>
          <cell r="H6103" t="str">
            <v xml:space="preserve"> Choanoflagellida</v>
          </cell>
          <cell r="I6103" t="str">
            <v xml:space="preserve"> Craspedida</v>
          </cell>
          <cell r="J6103" t="str">
            <v xml:space="preserve"> Salpingoecidae</v>
          </cell>
          <cell r="K6103" t="str">
            <v xml:space="preserve"> Monosiga.</v>
          </cell>
        </row>
        <row r="6104">
          <cell r="B6104" t="str">
            <v>B0CSF8</v>
          </cell>
          <cell r="C6104" t="str">
            <v xml:space="preserve"> Laccaria bicolor (strain S238N-H82 / ATCC MYA-4686) (Bicoloured deceiver) (Laccaria laccata var. bicolor).</v>
          </cell>
          <cell r="E6104" t="str">
            <v xml:space="preserve"> NCBI_TaxID=486041 {ECO:0000313|Proteomes:UP000001194};</v>
          </cell>
          <cell r="G6104" t="str">
            <v>Eukaryota</v>
          </cell>
          <cell r="H6104" t="str">
            <v xml:space="preserve"> Fungi</v>
          </cell>
          <cell r="I6104" t="str">
            <v xml:space="preserve"> Dikarya</v>
          </cell>
          <cell r="J6104" t="str">
            <v xml:space="preserve"> Basidiomycota</v>
          </cell>
          <cell r="K6104" t="str">
            <v xml:space="preserve"> Agaricomycotina</v>
          </cell>
          <cell r="L6104" t="str">
            <v>Agaricomycetes</v>
          </cell>
          <cell r="M6104" t="str">
            <v xml:space="preserve"> Agaricomycetidae</v>
          </cell>
          <cell r="N6104" t="str">
            <v xml:space="preserve"> Agaricales</v>
          </cell>
          <cell r="O6104" t="str">
            <v xml:space="preserve"> Tricholomataceae</v>
          </cell>
          <cell r="P6104" t="str">
            <v>Laccaria.</v>
          </cell>
        </row>
        <row r="6105">
          <cell r="B6105" t="str">
            <v>B0CVZ2</v>
          </cell>
          <cell r="C6105" t="str">
            <v xml:space="preserve"> Laccaria bicolor (strain S238N-H82 / ATCC MYA-4686) (Bicoloured deceiver) (Laccaria laccata var. bicolor).</v>
          </cell>
          <cell r="E6105" t="str">
            <v xml:space="preserve"> NCBI_TaxID=486041 {ECO:0000313|Proteomes:UP000001194};</v>
          </cell>
          <cell r="G6105" t="str">
            <v>Eukaryota</v>
          </cell>
          <cell r="H6105" t="str">
            <v xml:space="preserve"> Fungi</v>
          </cell>
          <cell r="I6105" t="str">
            <v xml:space="preserve"> Dikarya</v>
          </cell>
          <cell r="J6105" t="str">
            <v xml:space="preserve"> Basidiomycota</v>
          </cell>
          <cell r="K6105" t="str">
            <v xml:space="preserve"> Agaricomycotina</v>
          </cell>
          <cell r="L6105" t="str">
            <v>Agaricomycetes</v>
          </cell>
          <cell r="M6105" t="str">
            <v xml:space="preserve"> Agaricomycetidae</v>
          </cell>
          <cell r="N6105" t="str">
            <v xml:space="preserve"> Agaricales</v>
          </cell>
          <cell r="O6105" t="str">
            <v xml:space="preserve"> Tricholomataceae</v>
          </cell>
          <cell r="P6105" t="str">
            <v>Laccaria.</v>
          </cell>
        </row>
        <row r="6106">
          <cell r="B6106" t="str">
            <v>B0R197</v>
          </cell>
          <cell r="C6106" t="str">
            <v xml:space="preserve"> Danio rerio (Zebrafish) (Brachydanio rerio).</v>
          </cell>
          <cell r="E6106" t="str">
            <v xml:space="preserve"> NCBI_TaxID=7955 {ECO:0000313|Ensembl:ENSDARP00000121437, ECO:0000313|Proteomes:UP000000437};</v>
          </cell>
          <cell r="G6106" t="str">
            <v>Eukaryota</v>
          </cell>
          <cell r="H6106" t="str">
            <v xml:space="preserve"> Metazoa</v>
          </cell>
          <cell r="I6106" t="str">
            <v xml:space="preserve"> Chordata</v>
          </cell>
          <cell r="J6106" t="str">
            <v xml:space="preserve"> Craniata</v>
          </cell>
          <cell r="K6106" t="str">
            <v xml:space="preserve"> Vertebrata</v>
          </cell>
          <cell r="L6106" t="str">
            <v xml:space="preserve"> Euteleostomi</v>
          </cell>
          <cell r="M6106" t="str">
            <v>Actinopterygii</v>
          </cell>
          <cell r="N6106" t="str">
            <v xml:space="preserve"> Neopterygii</v>
          </cell>
          <cell r="O6106" t="str">
            <v xml:space="preserve"> Teleostei</v>
          </cell>
          <cell r="P6106" t="str">
            <v xml:space="preserve"> Ostariophysi</v>
          </cell>
          <cell r="Q6106" t="str">
            <v xml:space="preserve"> Cypriniformes</v>
          </cell>
          <cell r="R6106" t="str">
            <v>Cyprinidae</v>
          </cell>
          <cell r="S6106" t="str">
            <v xml:space="preserve"> Danio.</v>
          </cell>
        </row>
        <row r="6107">
          <cell r="B6107" t="str">
            <v>B0R198</v>
          </cell>
          <cell r="C6107" t="str">
            <v xml:space="preserve"> Danio rerio (Zebrafish) (Brachydanio rerio).</v>
          </cell>
          <cell r="E6107" t="str">
            <v xml:space="preserve"> NCBI_TaxID=7955 {ECO:0000313|Ensembl:ENSDARP00000123532, ECO:0000313|Proteomes:UP000000437};</v>
          </cell>
          <cell r="G6107" t="str">
            <v>Eukaryota</v>
          </cell>
          <cell r="H6107" t="str">
            <v xml:space="preserve"> Metazoa</v>
          </cell>
          <cell r="I6107" t="str">
            <v xml:space="preserve"> Chordata</v>
          </cell>
          <cell r="J6107" t="str">
            <v xml:space="preserve"> Craniata</v>
          </cell>
          <cell r="K6107" t="str">
            <v xml:space="preserve"> Vertebrata</v>
          </cell>
          <cell r="L6107" t="str">
            <v xml:space="preserve"> Euteleostomi</v>
          </cell>
          <cell r="M6107" t="str">
            <v>Actinopterygii</v>
          </cell>
          <cell r="N6107" t="str">
            <v xml:space="preserve"> Neopterygii</v>
          </cell>
          <cell r="O6107" t="str">
            <v xml:space="preserve"> Teleostei</v>
          </cell>
          <cell r="P6107" t="str">
            <v xml:space="preserve"> Ostariophysi</v>
          </cell>
          <cell r="Q6107" t="str">
            <v xml:space="preserve"> Cypriniformes</v>
          </cell>
          <cell r="R6107" t="str">
            <v>Cyprinidae</v>
          </cell>
          <cell r="S6107" t="str">
            <v xml:space="preserve"> Danio.</v>
          </cell>
        </row>
        <row r="6108">
          <cell r="B6108" t="str">
            <v>B0W1Q3</v>
          </cell>
          <cell r="C6108" t="str">
            <v xml:space="preserve"> Culex quinquefasciatus (Southern house mosquito) (Culex pungens).</v>
          </cell>
          <cell r="E6108" t="str">
            <v xml:space="preserve"> NCBI_TaxID=7176 {ECO:0000313|Proteomes:UP000002320};</v>
          </cell>
          <cell r="G6108" t="str">
            <v>Eukaryota</v>
          </cell>
          <cell r="H6108" t="str">
            <v xml:space="preserve"> Metazoa</v>
          </cell>
          <cell r="I6108" t="str">
            <v xml:space="preserve"> Ecdysozoa</v>
          </cell>
          <cell r="J6108" t="str">
            <v xml:space="preserve"> Arthropoda</v>
          </cell>
          <cell r="K6108" t="str">
            <v xml:space="preserve"> Hexapoda</v>
          </cell>
          <cell r="L6108" t="str">
            <v xml:space="preserve"> Insecta</v>
          </cell>
          <cell r="M6108" t="str">
            <v>Pterygota</v>
          </cell>
          <cell r="N6108" t="str">
            <v xml:space="preserve"> Neoptera</v>
          </cell>
          <cell r="O6108" t="str">
            <v xml:space="preserve"> Holometabola</v>
          </cell>
          <cell r="P6108" t="str">
            <v xml:space="preserve"> Diptera</v>
          </cell>
          <cell r="Q6108" t="str">
            <v xml:space="preserve"> Nematocera</v>
          </cell>
          <cell r="R6108" t="str">
            <v xml:space="preserve"> Culicoidea</v>
          </cell>
          <cell r="S6108" t="str">
            <v>Culicidae</v>
          </cell>
          <cell r="T6108" t="str">
            <v xml:space="preserve"> Culicinae</v>
          </cell>
          <cell r="U6108" t="str">
            <v xml:space="preserve"> Culicini</v>
          </cell>
        </row>
        <row r="6109">
          <cell r="B6109" t="str">
            <v>B0W677</v>
          </cell>
          <cell r="C6109" t="str">
            <v xml:space="preserve"> Culex quinquefasciatus (Southern house mosquito) (Culex pungens).</v>
          </cell>
          <cell r="E6109" t="str">
            <v xml:space="preserve"> NCBI_TaxID=7176 {ECO:0000313|Proteomes:UP000002320};</v>
          </cell>
          <cell r="G6109" t="str">
            <v>Eukaryota</v>
          </cell>
          <cell r="H6109" t="str">
            <v xml:space="preserve"> Metazoa</v>
          </cell>
          <cell r="I6109" t="str">
            <v xml:space="preserve"> Ecdysozoa</v>
          </cell>
          <cell r="J6109" t="str">
            <v xml:space="preserve"> Arthropoda</v>
          </cell>
          <cell r="K6109" t="str">
            <v xml:space="preserve"> Hexapoda</v>
          </cell>
          <cell r="L6109" t="str">
            <v xml:space="preserve"> Insecta</v>
          </cell>
          <cell r="M6109" t="str">
            <v>Pterygota</v>
          </cell>
          <cell r="N6109" t="str">
            <v xml:space="preserve"> Neoptera</v>
          </cell>
          <cell r="O6109" t="str">
            <v xml:space="preserve"> Holometabola</v>
          </cell>
          <cell r="P6109" t="str">
            <v xml:space="preserve"> Diptera</v>
          </cell>
          <cell r="Q6109" t="str">
            <v xml:space="preserve"> Nematocera</v>
          </cell>
          <cell r="R6109" t="str">
            <v xml:space="preserve"> Culicoidea</v>
          </cell>
          <cell r="S6109" t="str">
            <v>Culicidae</v>
          </cell>
          <cell r="T6109" t="str">
            <v xml:space="preserve"> Culicinae</v>
          </cell>
          <cell r="U6109" t="str">
            <v xml:space="preserve"> Culicini</v>
          </cell>
        </row>
        <row r="6110">
          <cell r="B6110" t="str">
            <v>B0X1H4</v>
          </cell>
          <cell r="C6110" t="str">
            <v xml:space="preserve"> Culex quinquefasciatus (Southern house mosquito) (Culex pungens).</v>
          </cell>
          <cell r="E6110" t="str">
            <v xml:space="preserve"> NCBI_TaxID=7176 {ECO:0000313|Proteomes:UP000002320};</v>
          </cell>
          <cell r="G6110" t="str">
            <v>Eukaryota</v>
          </cell>
          <cell r="H6110" t="str">
            <v xml:space="preserve"> Metazoa</v>
          </cell>
          <cell r="I6110" t="str">
            <v xml:space="preserve"> Ecdysozoa</v>
          </cell>
          <cell r="J6110" t="str">
            <v xml:space="preserve"> Arthropoda</v>
          </cell>
          <cell r="K6110" t="str">
            <v xml:space="preserve"> Hexapoda</v>
          </cell>
          <cell r="L6110" t="str">
            <v xml:space="preserve"> Insecta</v>
          </cell>
          <cell r="M6110" t="str">
            <v>Pterygota</v>
          </cell>
          <cell r="N6110" t="str">
            <v xml:space="preserve"> Neoptera</v>
          </cell>
          <cell r="O6110" t="str">
            <v xml:space="preserve"> Holometabola</v>
          </cell>
          <cell r="P6110" t="str">
            <v xml:space="preserve"> Diptera</v>
          </cell>
          <cell r="Q6110" t="str">
            <v xml:space="preserve"> Nematocera</v>
          </cell>
          <cell r="R6110" t="str">
            <v xml:space="preserve"> Culicoidea</v>
          </cell>
          <cell r="S6110" t="str">
            <v>Culicidae</v>
          </cell>
          <cell r="T6110" t="str">
            <v xml:space="preserve"> Culicinae</v>
          </cell>
          <cell r="U6110" t="str">
            <v xml:space="preserve"> Culicini</v>
          </cell>
        </row>
        <row r="6111">
          <cell r="B6111" t="str">
            <v>B0XAX2</v>
          </cell>
          <cell r="C6111" t="str">
            <v xml:space="preserve"> Culex quinquefasciatus (Southern house mosquito) (Culex pungens).</v>
          </cell>
          <cell r="E6111" t="str">
            <v xml:space="preserve"> NCBI_TaxID=7176 {ECO:0000313|Proteomes:UP000002320};</v>
          </cell>
          <cell r="G6111" t="str">
            <v>Eukaryota</v>
          </cell>
          <cell r="H6111" t="str">
            <v xml:space="preserve"> Metazoa</v>
          </cell>
          <cell r="I6111" t="str">
            <v xml:space="preserve"> Ecdysozoa</v>
          </cell>
          <cell r="J6111" t="str">
            <v xml:space="preserve"> Arthropoda</v>
          </cell>
          <cell r="K6111" t="str">
            <v xml:space="preserve"> Hexapoda</v>
          </cell>
          <cell r="L6111" t="str">
            <v xml:space="preserve"> Insecta</v>
          </cell>
          <cell r="M6111" t="str">
            <v>Pterygota</v>
          </cell>
          <cell r="N6111" t="str">
            <v xml:space="preserve"> Neoptera</v>
          </cell>
          <cell r="O6111" t="str">
            <v xml:space="preserve"> Holometabola</v>
          </cell>
          <cell r="P6111" t="str">
            <v xml:space="preserve"> Diptera</v>
          </cell>
          <cell r="Q6111" t="str">
            <v xml:space="preserve"> Nematocera</v>
          </cell>
          <cell r="R6111" t="str">
            <v xml:space="preserve"> Culicoidea</v>
          </cell>
          <cell r="S6111" t="str">
            <v>Culicidae</v>
          </cell>
          <cell r="T6111" t="str">
            <v xml:space="preserve"> Culicinae</v>
          </cell>
          <cell r="U6111" t="str">
            <v xml:space="preserve"> Culicini</v>
          </cell>
        </row>
        <row r="6112">
          <cell r="B6112" t="str">
            <v>B2B736</v>
          </cell>
          <cell r="C6112" t="str">
            <v xml:space="preserve"> Podospora anserina (strain S / ATCC MYA-4624 / DSM 980 / FGSC 10383) (Pleurage anserina).</v>
          </cell>
          <cell r="E6112" t="str">
            <v xml:space="preserve"> NCBI_TaxID=515849 {ECO:0000313|EMBL:CAP73614.1};</v>
          </cell>
          <cell r="G6112" t="str">
            <v>Eukaryota</v>
          </cell>
          <cell r="H6112" t="str">
            <v xml:space="preserve"> Fungi</v>
          </cell>
          <cell r="I6112" t="str">
            <v xml:space="preserve"> Dikarya</v>
          </cell>
          <cell r="J6112" t="str">
            <v xml:space="preserve"> Ascomycota</v>
          </cell>
          <cell r="K6112" t="str">
            <v xml:space="preserve"> Pezizomycotina</v>
          </cell>
          <cell r="L6112" t="str">
            <v>Sordariomycetes</v>
          </cell>
          <cell r="M6112" t="str">
            <v xml:space="preserve"> Sordariomycetidae</v>
          </cell>
          <cell r="N6112" t="str">
            <v xml:space="preserve"> Sordariales</v>
          </cell>
          <cell r="O6112" t="str">
            <v xml:space="preserve"> Lasiosphaeriaceae</v>
          </cell>
          <cell r="P6112" t="str">
            <v>Podospora.</v>
          </cell>
        </row>
        <row r="6113">
          <cell r="B6113" t="str">
            <v>B2B7B9</v>
          </cell>
          <cell r="C6113" t="str">
            <v xml:space="preserve"> Podospora anserina (strain S / ATCC MYA-4624 / DSM 980 / FGSC 10383) (Pleurage anserina).</v>
          </cell>
          <cell r="E6113" t="str">
            <v xml:space="preserve"> NCBI_TaxID=515849 {ECO:0000313|EMBL:CAP73697.1};</v>
          </cell>
          <cell r="G6113" t="str">
            <v>Eukaryota</v>
          </cell>
          <cell r="H6113" t="str">
            <v xml:space="preserve"> Fungi</v>
          </cell>
          <cell r="I6113" t="str">
            <v xml:space="preserve"> Dikarya</v>
          </cell>
          <cell r="J6113" t="str">
            <v xml:space="preserve"> Ascomycota</v>
          </cell>
          <cell r="K6113" t="str">
            <v xml:space="preserve"> Pezizomycotina</v>
          </cell>
          <cell r="L6113" t="str">
            <v>Sordariomycetes</v>
          </cell>
          <cell r="M6113" t="str">
            <v xml:space="preserve"> Sordariomycetidae</v>
          </cell>
          <cell r="N6113" t="str">
            <v xml:space="preserve"> Sordariales</v>
          </cell>
          <cell r="O6113" t="str">
            <v xml:space="preserve"> Lasiosphaeriaceae</v>
          </cell>
          <cell r="P6113" t="str">
            <v>Podospora.</v>
          </cell>
        </row>
        <row r="6114">
          <cell r="B6114" t="str">
            <v>B2W1N8</v>
          </cell>
          <cell r="C6114" t="str">
            <v xml:space="preserve"> Pyrenophora tritici-repentis (strain Pt-1C-BFP) (Wheat tan spot fungus) (Drechslera tritici-repentis).</v>
          </cell>
          <cell r="E6114" t="str">
            <v xml:space="preserve"> NCBI_TaxID=426418 {ECO:0000313|EMBL:EDU47211.1, ECO:0000313|Proteomes:UP000001471};</v>
          </cell>
          <cell r="G6114" t="str">
            <v>Eukaryota</v>
          </cell>
          <cell r="H6114" t="str">
            <v xml:space="preserve"> Fungi</v>
          </cell>
          <cell r="I6114" t="str">
            <v xml:space="preserve"> Dikarya</v>
          </cell>
          <cell r="J6114" t="str">
            <v xml:space="preserve"> Ascomycota</v>
          </cell>
          <cell r="K6114" t="str">
            <v xml:space="preserve"> Pezizomycotina</v>
          </cell>
          <cell r="L6114" t="str">
            <v>Dothideomycetes</v>
          </cell>
          <cell r="M6114" t="str">
            <v xml:space="preserve"> Pleosporomycetidae</v>
          </cell>
          <cell r="N6114" t="str">
            <v xml:space="preserve"> Pleosporales</v>
          </cell>
          <cell r="O6114" t="str">
            <v xml:space="preserve"> Pleosporineae</v>
          </cell>
          <cell r="P6114" t="str">
            <v>Pleosporaceae</v>
          </cell>
          <cell r="Q6114" t="str">
            <v xml:space="preserve"> Pyrenophora.</v>
          </cell>
        </row>
        <row r="6115">
          <cell r="B6115" t="str">
            <v>B2WIT4</v>
          </cell>
          <cell r="C6115" t="str">
            <v xml:space="preserve"> Pyrenophora tritici-repentis (strain Pt-1C-BFP) (Wheat tan spot fungus) (Drechslera tritici-repentis).</v>
          </cell>
          <cell r="E6115" t="str">
            <v xml:space="preserve"> NCBI_TaxID=426418 {ECO:0000313|EMBL:EDU42944.1, ECO:0000313|Proteomes:UP000001471};</v>
          </cell>
          <cell r="G6115" t="str">
            <v>Eukaryota</v>
          </cell>
          <cell r="H6115" t="str">
            <v xml:space="preserve"> Fungi</v>
          </cell>
          <cell r="I6115" t="str">
            <v xml:space="preserve"> Dikarya</v>
          </cell>
          <cell r="J6115" t="str">
            <v xml:space="preserve"> Ascomycota</v>
          </cell>
          <cell r="K6115" t="str">
            <v xml:space="preserve"> Pezizomycotina</v>
          </cell>
          <cell r="L6115" t="str">
            <v>Dothideomycetes</v>
          </cell>
          <cell r="M6115" t="str">
            <v xml:space="preserve"> Pleosporomycetidae</v>
          </cell>
          <cell r="N6115" t="str">
            <v xml:space="preserve"> Pleosporales</v>
          </cell>
          <cell r="O6115" t="str">
            <v xml:space="preserve"> Pleosporineae</v>
          </cell>
          <cell r="P6115" t="str">
            <v>Pleosporaceae</v>
          </cell>
          <cell r="Q6115" t="str">
            <v xml:space="preserve"> Pyrenophora.</v>
          </cell>
        </row>
        <row r="6116">
          <cell r="B6116" t="str">
            <v>B3L7N4</v>
          </cell>
          <cell r="C6116" t="str">
            <v xml:space="preserve"> Plasmodium knowlesi (strain H).</v>
          </cell>
          <cell r="E6116" t="str">
            <v xml:space="preserve"> NCBI_TaxID=5851 {ECO:0000313|EMBL:CAQ40907.1, ECO:0000313|Proteomes:UP000031513};</v>
          </cell>
          <cell r="G6116" t="str">
            <v>Eukaryota</v>
          </cell>
          <cell r="H6116" t="str">
            <v xml:space="preserve"> Alveolata</v>
          </cell>
          <cell r="I6116" t="str">
            <v xml:space="preserve"> Apicomplexa</v>
          </cell>
          <cell r="J6116" t="str">
            <v xml:space="preserve"> Aconoidasida</v>
          </cell>
          <cell r="K6116" t="str">
            <v xml:space="preserve"> Haemosporida</v>
          </cell>
          <cell r="L6116" t="str">
            <v>Plasmodiidae</v>
          </cell>
          <cell r="M6116" t="str">
            <v xml:space="preserve"> Plasmodium</v>
          </cell>
          <cell r="N6116" t="str">
            <v xml:space="preserve"> Plasmodium (Plasmodium).</v>
          </cell>
        </row>
        <row r="6117">
          <cell r="B6117" t="str">
            <v>B3M2Z6</v>
          </cell>
          <cell r="C6117" t="str">
            <v xml:space="preserve"> Drosophila ananassae (Fruit fly).</v>
          </cell>
          <cell r="E6117" t="str">
            <v xml:space="preserve"> NCBI_TaxID=7217 {ECO:0000313|EMBL:EDV43526.1, ECO:0000313|Proteomes:UP000007801};</v>
          </cell>
          <cell r="G6117" t="str">
            <v>Eukaryota</v>
          </cell>
          <cell r="H6117" t="str">
            <v xml:space="preserve"> Metazoa</v>
          </cell>
          <cell r="I6117" t="str">
            <v xml:space="preserve"> Ecdysozoa</v>
          </cell>
          <cell r="J6117" t="str">
            <v xml:space="preserve"> Arthropoda</v>
          </cell>
          <cell r="K6117" t="str">
            <v xml:space="preserve"> Hexapoda</v>
          </cell>
          <cell r="L6117" t="str">
            <v xml:space="preserve"> Insecta</v>
          </cell>
          <cell r="M6117" t="str">
            <v>Pterygota</v>
          </cell>
          <cell r="N6117" t="str">
            <v xml:space="preserve"> Neoptera</v>
          </cell>
          <cell r="O6117" t="str">
            <v xml:space="preserve"> Holometabola</v>
          </cell>
          <cell r="P6117" t="str">
            <v xml:space="preserve"> Diptera</v>
          </cell>
          <cell r="Q6117" t="str">
            <v xml:space="preserve"> Brachycera</v>
          </cell>
          <cell r="R6117" t="str">
            <v xml:space="preserve"> Muscomorpha</v>
          </cell>
          <cell r="S6117" t="str">
            <v>Ephydroidea</v>
          </cell>
          <cell r="T6117" t="str">
            <v xml:space="preserve"> Drosophilidae</v>
          </cell>
          <cell r="U6117" t="str">
            <v xml:space="preserve"> Drosophila</v>
          </cell>
        </row>
        <row r="6118">
          <cell r="B6118" t="str">
            <v>B3MJ57</v>
          </cell>
          <cell r="C6118" t="str">
            <v xml:space="preserve"> Drosophila ananassae (Fruit fly).</v>
          </cell>
          <cell r="E6118" t="str">
            <v xml:space="preserve"> NCBI_TaxID=7217 {ECO:0000313|EMBL:EDV38151.1, ECO:0000313|Proteomes:UP000007801};</v>
          </cell>
          <cell r="G6118" t="str">
            <v>Eukaryota</v>
          </cell>
          <cell r="H6118" t="str">
            <v xml:space="preserve"> Metazoa</v>
          </cell>
          <cell r="I6118" t="str">
            <v xml:space="preserve"> Ecdysozoa</v>
          </cell>
          <cell r="J6118" t="str">
            <v xml:space="preserve"> Arthropoda</v>
          </cell>
          <cell r="K6118" t="str">
            <v xml:space="preserve"> Hexapoda</v>
          </cell>
          <cell r="L6118" t="str">
            <v xml:space="preserve"> Insecta</v>
          </cell>
          <cell r="M6118" t="str">
            <v>Pterygota</v>
          </cell>
          <cell r="N6118" t="str">
            <v xml:space="preserve"> Neoptera</v>
          </cell>
          <cell r="O6118" t="str">
            <v xml:space="preserve"> Holometabola</v>
          </cell>
          <cell r="P6118" t="str">
            <v xml:space="preserve"> Diptera</v>
          </cell>
          <cell r="Q6118" t="str">
            <v xml:space="preserve"> Brachycera</v>
          </cell>
          <cell r="R6118" t="str">
            <v xml:space="preserve"> Muscomorpha</v>
          </cell>
          <cell r="S6118" t="str">
            <v>Ephydroidea</v>
          </cell>
          <cell r="T6118" t="str">
            <v xml:space="preserve"> Drosophilidae</v>
          </cell>
          <cell r="U6118" t="str">
            <v xml:space="preserve"> Drosophila</v>
          </cell>
        </row>
        <row r="6119">
          <cell r="B6119" t="str">
            <v>B3MJW7</v>
          </cell>
          <cell r="C6119" t="str">
            <v xml:space="preserve"> Drosophila ananassae (Fruit fly).</v>
          </cell>
          <cell r="E6119" t="str">
            <v xml:space="preserve"> NCBI_TaxID=7217 {ECO:0000313|EMBL:EDV32422.2, ECO:0000313|Proteomes:UP000007801};</v>
          </cell>
          <cell r="G6119" t="str">
            <v>Eukaryota</v>
          </cell>
          <cell r="H6119" t="str">
            <v xml:space="preserve"> Metazoa</v>
          </cell>
          <cell r="I6119" t="str">
            <v xml:space="preserve"> Ecdysozoa</v>
          </cell>
          <cell r="J6119" t="str">
            <v xml:space="preserve"> Arthropoda</v>
          </cell>
          <cell r="K6119" t="str">
            <v xml:space="preserve"> Hexapoda</v>
          </cell>
          <cell r="L6119" t="str">
            <v xml:space="preserve"> Insecta</v>
          </cell>
          <cell r="M6119" t="str">
            <v>Pterygota</v>
          </cell>
          <cell r="N6119" t="str">
            <v xml:space="preserve"> Neoptera</v>
          </cell>
          <cell r="O6119" t="str">
            <v xml:space="preserve"> Holometabola</v>
          </cell>
          <cell r="P6119" t="str">
            <v xml:space="preserve"> Diptera</v>
          </cell>
          <cell r="Q6119" t="str">
            <v xml:space="preserve"> Brachycera</v>
          </cell>
          <cell r="R6119" t="str">
            <v xml:space="preserve"> Muscomorpha</v>
          </cell>
          <cell r="S6119" t="str">
            <v>Ephydroidea</v>
          </cell>
          <cell r="T6119" t="str">
            <v xml:space="preserve"> Drosophilidae</v>
          </cell>
          <cell r="U6119" t="str">
            <v xml:space="preserve"> Drosophila</v>
          </cell>
        </row>
        <row r="6120">
          <cell r="B6120" t="str">
            <v>B3MJW8</v>
          </cell>
          <cell r="C6120" t="str">
            <v xml:space="preserve"> Drosophila ananassae (Fruit fly).</v>
          </cell>
          <cell r="E6120" t="str">
            <v xml:space="preserve"> NCBI_TaxID=7217 {ECO:0000313|EMBL:EDV32423.1, ECO:0000313|Proteomes:UP000007801};</v>
          </cell>
          <cell r="G6120" t="str">
            <v>Eukaryota</v>
          </cell>
          <cell r="H6120" t="str">
            <v xml:space="preserve"> Metazoa</v>
          </cell>
          <cell r="I6120" t="str">
            <v xml:space="preserve"> Ecdysozoa</v>
          </cell>
          <cell r="J6120" t="str">
            <v xml:space="preserve"> Arthropoda</v>
          </cell>
          <cell r="K6120" t="str">
            <v xml:space="preserve"> Hexapoda</v>
          </cell>
          <cell r="L6120" t="str">
            <v xml:space="preserve"> Insecta</v>
          </cell>
          <cell r="M6120" t="str">
            <v>Pterygota</v>
          </cell>
          <cell r="N6120" t="str">
            <v xml:space="preserve"> Neoptera</v>
          </cell>
          <cell r="O6120" t="str">
            <v xml:space="preserve"> Holometabola</v>
          </cell>
          <cell r="P6120" t="str">
            <v xml:space="preserve"> Diptera</v>
          </cell>
          <cell r="Q6120" t="str">
            <v xml:space="preserve"> Brachycera</v>
          </cell>
          <cell r="R6120" t="str">
            <v xml:space="preserve"> Muscomorpha</v>
          </cell>
          <cell r="S6120" t="str">
            <v>Ephydroidea</v>
          </cell>
          <cell r="T6120" t="str">
            <v xml:space="preserve"> Drosophilidae</v>
          </cell>
          <cell r="U6120" t="str">
            <v xml:space="preserve"> Drosophila</v>
          </cell>
        </row>
        <row r="6121">
          <cell r="B6121" t="str">
            <v>B3MJW9</v>
          </cell>
          <cell r="C6121" t="str">
            <v xml:space="preserve"> Drosophila ananassae (Fruit fly).</v>
          </cell>
          <cell r="E6121" t="str">
            <v xml:space="preserve"> NCBI_TaxID=7217 {ECO:0000313|EMBL:EDV32424.1, ECO:0000313|Proteomes:UP000007801};</v>
          </cell>
          <cell r="G6121" t="str">
            <v>Eukaryota</v>
          </cell>
          <cell r="H6121" t="str">
            <v xml:space="preserve"> Metazoa</v>
          </cell>
          <cell r="I6121" t="str">
            <v xml:space="preserve"> Ecdysozoa</v>
          </cell>
          <cell r="J6121" t="str">
            <v xml:space="preserve"> Arthropoda</v>
          </cell>
          <cell r="K6121" t="str">
            <v xml:space="preserve"> Hexapoda</v>
          </cell>
          <cell r="L6121" t="str">
            <v xml:space="preserve"> Insecta</v>
          </cell>
          <cell r="M6121" t="str">
            <v>Pterygota</v>
          </cell>
          <cell r="N6121" t="str">
            <v xml:space="preserve"> Neoptera</v>
          </cell>
          <cell r="O6121" t="str">
            <v xml:space="preserve"> Holometabola</v>
          </cell>
          <cell r="P6121" t="str">
            <v xml:space="preserve"> Diptera</v>
          </cell>
          <cell r="Q6121" t="str">
            <v xml:space="preserve"> Brachycera</v>
          </cell>
          <cell r="R6121" t="str">
            <v xml:space="preserve"> Muscomorpha</v>
          </cell>
          <cell r="S6121" t="str">
            <v>Ephydroidea</v>
          </cell>
          <cell r="T6121" t="str">
            <v xml:space="preserve"> Drosophilidae</v>
          </cell>
          <cell r="U6121" t="str">
            <v xml:space="preserve"> Drosophila</v>
          </cell>
        </row>
        <row r="6122">
          <cell r="B6122" t="str">
            <v>B3MJX0</v>
          </cell>
          <cell r="C6122" t="str">
            <v xml:space="preserve"> Drosophila ananassae (Fruit fly).</v>
          </cell>
          <cell r="E6122" t="str">
            <v xml:space="preserve"> NCBI_TaxID=7217 {ECO:0000313|EMBL:EDV32425.1, ECO:0000313|Proteomes:UP000007801};</v>
          </cell>
          <cell r="G6122" t="str">
            <v>Eukaryota</v>
          </cell>
          <cell r="H6122" t="str">
            <v xml:space="preserve"> Metazoa</v>
          </cell>
          <cell r="I6122" t="str">
            <v xml:space="preserve"> Ecdysozoa</v>
          </cell>
          <cell r="J6122" t="str">
            <v xml:space="preserve"> Arthropoda</v>
          </cell>
          <cell r="K6122" t="str">
            <v xml:space="preserve"> Hexapoda</v>
          </cell>
          <cell r="L6122" t="str">
            <v xml:space="preserve"> Insecta</v>
          </cell>
          <cell r="M6122" t="str">
            <v>Pterygota</v>
          </cell>
          <cell r="N6122" t="str">
            <v xml:space="preserve"> Neoptera</v>
          </cell>
          <cell r="O6122" t="str">
            <v xml:space="preserve"> Holometabola</v>
          </cell>
          <cell r="P6122" t="str">
            <v xml:space="preserve"> Diptera</v>
          </cell>
          <cell r="Q6122" t="str">
            <v xml:space="preserve"> Brachycera</v>
          </cell>
          <cell r="R6122" t="str">
            <v xml:space="preserve"> Muscomorpha</v>
          </cell>
          <cell r="S6122" t="str">
            <v>Ephydroidea</v>
          </cell>
          <cell r="T6122" t="str">
            <v xml:space="preserve"> Drosophilidae</v>
          </cell>
          <cell r="U6122" t="str">
            <v xml:space="preserve"> Drosophila</v>
          </cell>
        </row>
        <row r="6123">
          <cell r="B6123" t="str">
            <v>B3MJX1</v>
          </cell>
          <cell r="C6123" t="str">
            <v xml:space="preserve"> Drosophila ananassae (Fruit fly).</v>
          </cell>
          <cell r="E6123" t="str">
            <v xml:space="preserve"> NCBI_TaxID=7217 {ECO:0000313|EMBL:EDV32426.1, ECO:0000313|Proteomes:UP000007801};</v>
          </cell>
          <cell r="G6123" t="str">
            <v>Eukaryota</v>
          </cell>
          <cell r="H6123" t="str">
            <v xml:space="preserve"> Metazoa</v>
          </cell>
          <cell r="I6123" t="str">
            <v xml:space="preserve"> Ecdysozoa</v>
          </cell>
          <cell r="J6123" t="str">
            <v xml:space="preserve"> Arthropoda</v>
          </cell>
          <cell r="K6123" t="str">
            <v xml:space="preserve"> Hexapoda</v>
          </cell>
          <cell r="L6123" t="str">
            <v xml:space="preserve"> Insecta</v>
          </cell>
          <cell r="M6123" t="str">
            <v>Pterygota</v>
          </cell>
          <cell r="N6123" t="str">
            <v xml:space="preserve"> Neoptera</v>
          </cell>
          <cell r="O6123" t="str">
            <v xml:space="preserve"> Holometabola</v>
          </cell>
          <cell r="P6123" t="str">
            <v xml:space="preserve"> Diptera</v>
          </cell>
          <cell r="Q6123" t="str">
            <v xml:space="preserve"> Brachycera</v>
          </cell>
          <cell r="R6123" t="str">
            <v xml:space="preserve"> Muscomorpha</v>
          </cell>
          <cell r="S6123" t="str">
            <v>Ephydroidea</v>
          </cell>
          <cell r="T6123" t="str">
            <v xml:space="preserve"> Drosophilidae</v>
          </cell>
          <cell r="U6123" t="str">
            <v xml:space="preserve"> Drosophila</v>
          </cell>
        </row>
        <row r="6124">
          <cell r="B6124" t="str">
            <v>B3MRB7</v>
          </cell>
          <cell r="C6124" t="str">
            <v xml:space="preserve"> Drosophila ananassae (Fruit fly).</v>
          </cell>
          <cell r="E6124" t="str">
            <v xml:space="preserve"> NCBI_TaxID=7217 {ECO:0000313|EMBL:EDV34322.2, ECO:0000313|Proteomes:UP000007801};</v>
          </cell>
          <cell r="G6124" t="str">
            <v>Eukaryota</v>
          </cell>
          <cell r="H6124" t="str">
            <v xml:space="preserve"> Metazoa</v>
          </cell>
          <cell r="I6124" t="str">
            <v xml:space="preserve"> Ecdysozoa</v>
          </cell>
          <cell r="J6124" t="str">
            <v xml:space="preserve"> Arthropoda</v>
          </cell>
          <cell r="K6124" t="str">
            <v xml:space="preserve"> Hexapoda</v>
          </cell>
          <cell r="L6124" t="str">
            <v xml:space="preserve"> Insecta</v>
          </cell>
          <cell r="M6124" t="str">
            <v>Pterygota</v>
          </cell>
          <cell r="N6124" t="str">
            <v xml:space="preserve"> Neoptera</v>
          </cell>
          <cell r="O6124" t="str">
            <v xml:space="preserve"> Holometabola</v>
          </cell>
          <cell r="P6124" t="str">
            <v xml:space="preserve"> Diptera</v>
          </cell>
          <cell r="Q6124" t="str">
            <v xml:space="preserve"> Brachycera</v>
          </cell>
          <cell r="R6124" t="str">
            <v xml:space="preserve"> Muscomorpha</v>
          </cell>
          <cell r="S6124" t="str">
            <v>Ephydroidea</v>
          </cell>
          <cell r="T6124" t="str">
            <v xml:space="preserve"> Drosophilidae</v>
          </cell>
          <cell r="U6124" t="str">
            <v xml:space="preserve"> Drosophila</v>
          </cell>
        </row>
        <row r="6125">
          <cell r="B6125" t="str">
            <v>B3MSK9</v>
          </cell>
          <cell r="C6125" t="str">
            <v xml:space="preserve"> Drosophila ananassae (Fruit fly).</v>
          </cell>
          <cell r="E6125" t="str">
            <v xml:space="preserve"> NCBI_TaxID=7217 {ECO:0000313|EMBL:EDV34764.2, ECO:0000313|Proteomes:UP000007801};</v>
          </cell>
          <cell r="G6125" t="str">
            <v>Eukaryota</v>
          </cell>
          <cell r="H6125" t="str">
            <v xml:space="preserve"> Metazoa</v>
          </cell>
          <cell r="I6125" t="str">
            <v xml:space="preserve"> Ecdysozoa</v>
          </cell>
          <cell r="J6125" t="str">
            <v xml:space="preserve"> Arthropoda</v>
          </cell>
          <cell r="K6125" t="str">
            <v xml:space="preserve"> Hexapoda</v>
          </cell>
          <cell r="L6125" t="str">
            <v xml:space="preserve"> Insecta</v>
          </cell>
          <cell r="M6125" t="str">
            <v>Pterygota</v>
          </cell>
          <cell r="N6125" t="str">
            <v xml:space="preserve"> Neoptera</v>
          </cell>
          <cell r="O6125" t="str">
            <v xml:space="preserve"> Holometabola</v>
          </cell>
          <cell r="P6125" t="str">
            <v xml:space="preserve"> Diptera</v>
          </cell>
          <cell r="Q6125" t="str">
            <v xml:space="preserve"> Brachycera</v>
          </cell>
          <cell r="R6125" t="str">
            <v xml:space="preserve"> Muscomorpha</v>
          </cell>
          <cell r="S6125" t="str">
            <v>Ephydroidea</v>
          </cell>
          <cell r="T6125" t="str">
            <v xml:space="preserve"> Drosophilidae</v>
          </cell>
          <cell r="U6125" t="str">
            <v xml:space="preserve"> Drosophila</v>
          </cell>
        </row>
        <row r="6126">
          <cell r="B6126" t="str">
            <v>B3RIV2</v>
          </cell>
          <cell r="C6126" t="str">
            <v xml:space="preserve"> Trichoplax adhaerens (Trichoplax reptans).</v>
          </cell>
          <cell r="E6126" t="str">
            <v xml:space="preserve"> NCBI_TaxID=10228 {ECO:0000313|Proteomes:UP000009022};</v>
          </cell>
          <cell r="G6126" t="str">
            <v>Eukaryota</v>
          </cell>
          <cell r="H6126" t="str">
            <v xml:space="preserve"> Metazoa</v>
          </cell>
          <cell r="I6126" t="str">
            <v xml:space="preserve"> Placozoa</v>
          </cell>
          <cell r="J6126" t="str">
            <v xml:space="preserve"> Trichoplax.</v>
          </cell>
        </row>
        <row r="6127">
          <cell r="B6127" t="str">
            <v>B3S657</v>
          </cell>
          <cell r="C6127" t="str">
            <v xml:space="preserve"> Trichoplax adhaerens (Trichoplax reptans).</v>
          </cell>
          <cell r="E6127" t="str">
            <v xml:space="preserve"> NCBI_TaxID=10228 {ECO:0000313|Proteomes:UP000009022};</v>
          </cell>
          <cell r="G6127" t="str">
            <v>Eukaryota</v>
          </cell>
          <cell r="H6127" t="str">
            <v xml:space="preserve"> Metazoa</v>
          </cell>
          <cell r="I6127" t="str">
            <v xml:space="preserve"> Placozoa</v>
          </cell>
          <cell r="J6127" t="str">
            <v xml:space="preserve"> Trichoplax.</v>
          </cell>
        </row>
        <row r="6128">
          <cell r="B6128" t="str">
            <v>B4FM49</v>
          </cell>
          <cell r="C6128" t="str">
            <v xml:space="preserve"> Zea mays (Maize).</v>
          </cell>
          <cell r="E6128" t="str">
            <v xml:space="preserve"> NCBI_TaxID=4577 {ECO:0000313|EMBL:ACF83192.1};</v>
          </cell>
          <cell r="G6128" t="str">
            <v>Eukaryota</v>
          </cell>
          <cell r="H6128" t="str">
            <v xml:space="preserve"> Viridiplantae</v>
          </cell>
          <cell r="I6128" t="str">
            <v xml:space="preserve"> Streptophyta</v>
          </cell>
          <cell r="J6128" t="str">
            <v xml:space="preserve"> Embryophyta</v>
          </cell>
          <cell r="K6128" t="str">
            <v xml:space="preserve"> Tracheophyta</v>
          </cell>
          <cell r="L6128" t="str">
            <v>Spermatophyta</v>
          </cell>
          <cell r="M6128" t="str">
            <v xml:space="preserve"> Magnoliophyta</v>
          </cell>
          <cell r="N6128" t="str">
            <v xml:space="preserve"> Liliopsida</v>
          </cell>
          <cell r="O6128" t="str">
            <v xml:space="preserve"> Poales</v>
          </cell>
          <cell r="P6128" t="str">
            <v xml:space="preserve"> Poaceae</v>
          </cell>
          <cell r="Q6128" t="str">
            <v>PACMAD clade</v>
          </cell>
          <cell r="R6128" t="str">
            <v xml:space="preserve"> Panicoideae</v>
          </cell>
          <cell r="S6128" t="str">
            <v xml:space="preserve"> Andropogonodae</v>
          </cell>
          <cell r="T6128" t="str">
            <v xml:space="preserve"> Andropogoneae</v>
          </cell>
          <cell r="U6128" t="str">
            <v xml:space="preserve"> Tripsacinae</v>
          </cell>
        </row>
        <row r="6129">
          <cell r="B6129" t="str">
            <v>B4FT85</v>
          </cell>
          <cell r="C6129" t="str">
            <v xml:space="preserve"> Zea mays (Maize).</v>
          </cell>
          <cell r="E6129" t="str">
            <v xml:space="preserve"> NCBI_TaxID=4577 {ECO:0000313|EMBL:ACF85328.1};</v>
          </cell>
          <cell r="G6129" t="str">
            <v>Eukaryota</v>
          </cell>
          <cell r="H6129" t="str">
            <v xml:space="preserve"> Viridiplantae</v>
          </cell>
          <cell r="I6129" t="str">
            <v xml:space="preserve"> Streptophyta</v>
          </cell>
          <cell r="J6129" t="str">
            <v xml:space="preserve"> Embryophyta</v>
          </cell>
          <cell r="K6129" t="str">
            <v xml:space="preserve"> Tracheophyta</v>
          </cell>
          <cell r="L6129" t="str">
            <v>Spermatophyta</v>
          </cell>
          <cell r="M6129" t="str">
            <v xml:space="preserve"> Magnoliophyta</v>
          </cell>
          <cell r="N6129" t="str">
            <v xml:space="preserve"> Liliopsida</v>
          </cell>
          <cell r="O6129" t="str">
            <v xml:space="preserve"> Poales</v>
          </cell>
          <cell r="P6129" t="str">
            <v xml:space="preserve"> Poaceae</v>
          </cell>
          <cell r="Q6129" t="str">
            <v>PACMAD clade</v>
          </cell>
          <cell r="R6129" t="str">
            <v xml:space="preserve"> Panicoideae</v>
          </cell>
          <cell r="S6129" t="str">
            <v xml:space="preserve"> Andropogonodae</v>
          </cell>
          <cell r="T6129" t="str">
            <v xml:space="preserve"> Andropogoneae</v>
          </cell>
          <cell r="U6129" t="str">
            <v xml:space="preserve"> Tripsacinae</v>
          </cell>
        </row>
        <row r="6130">
          <cell r="B6130" t="str">
            <v>B4FUG9</v>
          </cell>
          <cell r="C6130" t="str">
            <v xml:space="preserve"> Zea mays (Maize).</v>
          </cell>
          <cell r="E6130" t="str">
            <v xml:space="preserve"> NCBI_TaxID=4577 {ECO:0000313|EMBL:ACF85762.1};</v>
          </cell>
          <cell r="G6130" t="str">
            <v>Eukaryota</v>
          </cell>
          <cell r="H6130" t="str">
            <v xml:space="preserve"> Viridiplantae</v>
          </cell>
          <cell r="I6130" t="str">
            <v xml:space="preserve"> Streptophyta</v>
          </cell>
          <cell r="J6130" t="str">
            <v xml:space="preserve"> Embryophyta</v>
          </cell>
          <cell r="K6130" t="str">
            <v xml:space="preserve"> Tracheophyta</v>
          </cell>
          <cell r="L6130" t="str">
            <v>Spermatophyta</v>
          </cell>
          <cell r="M6130" t="str">
            <v xml:space="preserve"> Magnoliophyta</v>
          </cell>
          <cell r="N6130" t="str">
            <v xml:space="preserve"> Liliopsida</v>
          </cell>
          <cell r="O6130" t="str">
            <v xml:space="preserve"> Poales</v>
          </cell>
          <cell r="P6130" t="str">
            <v xml:space="preserve"> Poaceae</v>
          </cell>
          <cell r="Q6130" t="str">
            <v>PACMAD clade</v>
          </cell>
          <cell r="R6130" t="str">
            <v xml:space="preserve"> Panicoideae</v>
          </cell>
          <cell r="S6130" t="str">
            <v xml:space="preserve"> Andropogonodae</v>
          </cell>
          <cell r="T6130" t="str">
            <v xml:space="preserve"> Andropogoneae</v>
          </cell>
          <cell r="U6130" t="str">
            <v xml:space="preserve"> Tripsacinae</v>
          </cell>
        </row>
        <row r="6131">
          <cell r="B6131" t="str">
            <v>B4FX24</v>
          </cell>
          <cell r="C6131" t="str">
            <v xml:space="preserve"> Zea mays (Maize).</v>
          </cell>
          <cell r="E6131" t="str">
            <v xml:space="preserve"> NCBI_TaxID=4577 {ECO:0000313|EMBL:ACF86667.1};</v>
          </cell>
          <cell r="G6131" t="str">
            <v>Eukaryota</v>
          </cell>
          <cell r="H6131" t="str">
            <v xml:space="preserve"> Viridiplantae</v>
          </cell>
          <cell r="I6131" t="str">
            <v xml:space="preserve"> Streptophyta</v>
          </cell>
          <cell r="J6131" t="str">
            <v xml:space="preserve"> Embryophyta</v>
          </cell>
          <cell r="K6131" t="str">
            <v xml:space="preserve"> Tracheophyta</v>
          </cell>
          <cell r="L6131" t="str">
            <v>Spermatophyta</v>
          </cell>
          <cell r="M6131" t="str">
            <v xml:space="preserve"> Magnoliophyta</v>
          </cell>
          <cell r="N6131" t="str">
            <v xml:space="preserve"> Liliopsida</v>
          </cell>
          <cell r="O6131" t="str">
            <v xml:space="preserve"> Poales</v>
          </cell>
          <cell r="P6131" t="str">
            <v xml:space="preserve"> Poaceae</v>
          </cell>
          <cell r="Q6131" t="str">
            <v>PACMAD clade</v>
          </cell>
          <cell r="R6131" t="str">
            <v xml:space="preserve"> Panicoideae</v>
          </cell>
          <cell r="S6131" t="str">
            <v xml:space="preserve"> Andropogonodae</v>
          </cell>
          <cell r="T6131" t="str">
            <v xml:space="preserve"> Andropogoneae</v>
          </cell>
          <cell r="U6131" t="str">
            <v xml:space="preserve"> Tripsacinae</v>
          </cell>
        </row>
        <row r="6132">
          <cell r="B6132" t="str">
            <v>B4G4E2</v>
          </cell>
          <cell r="C6132" t="str">
            <v xml:space="preserve"> Drosophila persimilis (Fruit fly).</v>
          </cell>
          <cell r="E6132" t="str">
            <v xml:space="preserve"> NCBI_TaxID=7234 {ECO:0000313|Proteomes:UP000008744};</v>
          </cell>
          <cell r="G6132" t="str">
            <v>Eukaryota</v>
          </cell>
          <cell r="H6132" t="str">
            <v xml:space="preserve"> Metazoa</v>
          </cell>
          <cell r="I6132" t="str">
            <v xml:space="preserve"> Ecdysozoa</v>
          </cell>
          <cell r="J6132" t="str">
            <v xml:space="preserve"> Arthropoda</v>
          </cell>
          <cell r="K6132" t="str">
            <v xml:space="preserve"> Hexapoda</v>
          </cell>
          <cell r="L6132" t="str">
            <v xml:space="preserve"> Insecta</v>
          </cell>
          <cell r="M6132" t="str">
            <v>Pterygota</v>
          </cell>
          <cell r="N6132" t="str">
            <v xml:space="preserve"> Neoptera</v>
          </cell>
          <cell r="O6132" t="str">
            <v xml:space="preserve"> Holometabola</v>
          </cell>
          <cell r="P6132" t="str">
            <v xml:space="preserve"> Diptera</v>
          </cell>
          <cell r="Q6132" t="str">
            <v xml:space="preserve"> Brachycera</v>
          </cell>
          <cell r="R6132" t="str">
            <v xml:space="preserve"> Muscomorpha</v>
          </cell>
          <cell r="S6132" t="str">
            <v>Ephydroidea</v>
          </cell>
          <cell r="T6132" t="str">
            <v xml:space="preserve"> Drosophilidae</v>
          </cell>
          <cell r="U6132" t="str">
            <v xml:space="preserve"> Drosophila</v>
          </cell>
        </row>
        <row r="6133">
          <cell r="B6133" t="str">
            <v>B4GM36</v>
          </cell>
          <cell r="C6133" t="str">
            <v xml:space="preserve"> Drosophila persimilis (Fruit fly).</v>
          </cell>
          <cell r="E6133" t="str">
            <v xml:space="preserve"> NCBI_TaxID=7234 {ECO:0000313|Proteomes:UP000008744};</v>
          </cell>
          <cell r="G6133" t="str">
            <v>Eukaryota</v>
          </cell>
          <cell r="H6133" t="str">
            <v xml:space="preserve"> Metazoa</v>
          </cell>
          <cell r="I6133" t="str">
            <v xml:space="preserve"> Ecdysozoa</v>
          </cell>
          <cell r="J6133" t="str">
            <v xml:space="preserve"> Arthropoda</v>
          </cell>
          <cell r="K6133" t="str">
            <v xml:space="preserve"> Hexapoda</v>
          </cell>
          <cell r="L6133" t="str">
            <v xml:space="preserve"> Insecta</v>
          </cell>
          <cell r="M6133" t="str">
            <v>Pterygota</v>
          </cell>
          <cell r="N6133" t="str">
            <v xml:space="preserve"> Neoptera</v>
          </cell>
          <cell r="O6133" t="str">
            <v xml:space="preserve"> Holometabola</v>
          </cell>
          <cell r="P6133" t="str">
            <v xml:space="preserve"> Diptera</v>
          </cell>
          <cell r="Q6133" t="str">
            <v xml:space="preserve"> Brachycera</v>
          </cell>
          <cell r="R6133" t="str">
            <v xml:space="preserve"> Muscomorpha</v>
          </cell>
          <cell r="S6133" t="str">
            <v>Ephydroidea</v>
          </cell>
          <cell r="T6133" t="str">
            <v xml:space="preserve"> Drosophilidae</v>
          </cell>
          <cell r="U6133" t="str">
            <v xml:space="preserve"> Drosophila</v>
          </cell>
        </row>
        <row r="6134">
          <cell r="B6134" t="str">
            <v>B4GT09</v>
          </cell>
          <cell r="C6134" t="str">
            <v xml:space="preserve"> Drosophila persimilis (Fruit fly).</v>
          </cell>
          <cell r="E6134" t="str">
            <v xml:space="preserve"> NCBI_TaxID=7234 {ECO:0000313|Proteomes:UP000008744};</v>
          </cell>
          <cell r="G6134" t="str">
            <v>Eukaryota</v>
          </cell>
          <cell r="H6134" t="str">
            <v xml:space="preserve"> Metazoa</v>
          </cell>
          <cell r="I6134" t="str">
            <v xml:space="preserve"> Ecdysozoa</v>
          </cell>
          <cell r="J6134" t="str">
            <v xml:space="preserve"> Arthropoda</v>
          </cell>
          <cell r="K6134" t="str">
            <v xml:space="preserve"> Hexapoda</v>
          </cell>
          <cell r="L6134" t="str">
            <v xml:space="preserve"> Insecta</v>
          </cell>
          <cell r="M6134" t="str">
            <v>Pterygota</v>
          </cell>
          <cell r="N6134" t="str">
            <v xml:space="preserve"> Neoptera</v>
          </cell>
          <cell r="O6134" t="str">
            <v xml:space="preserve"> Holometabola</v>
          </cell>
          <cell r="P6134" t="str">
            <v xml:space="preserve"> Diptera</v>
          </cell>
          <cell r="Q6134" t="str">
            <v xml:space="preserve"> Brachycera</v>
          </cell>
          <cell r="R6134" t="str">
            <v xml:space="preserve"> Muscomorpha</v>
          </cell>
          <cell r="S6134" t="str">
            <v>Ephydroidea</v>
          </cell>
          <cell r="T6134" t="str">
            <v xml:space="preserve"> Drosophilidae</v>
          </cell>
          <cell r="U6134" t="str">
            <v xml:space="preserve"> Drosophila</v>
          </cell>
        </row>
        <row r="6135">
          <cell r="B6135" t="str">
            <v>B4GT10</v>
          </cell>
          <cell r="C6135" t="str">
            <v xml:space="preserve"> Drosophila persimilis (Fruit fly).</v>
          </cell>
          <cell r="E6135" t="str">
            <v xml:space="preserve"> NCBI_TaxID=7234 {ECO:0000313|Proteomes:UP000008744};</v>
          </cell>
          <cell r="G6135" t="str">
            <v>Eukaryota</v>
          </cell>
          <cell r="H6135" t="str">
            <v xml:space="preserve"> Metazoa</v>
          </cell>
          <cell r="I6135" t="str">
            <v xml:space="preserve"> Ecdysozoa</v>
          </cell>
          <cell r="J6135" t="str">
            <v xml:space="preserve"> Arthropoda</v>
          </cell>
          <cell r="K6135" t="str">
            <v xml:space="preserve"> Hexapoda</v>
          </cell>
          <cell r="L6135" t="str">
            <v xml:space="preserve"> Insecta</v>
          </cell>
          <cell r="M6135" t="str">
            <v>Pterygota</v>
          </cell>
          <cell r="N6135" t="str">
            <v xml:space="preserve"> Neoptera</v>
          </cell>
          <cell r="O6135" t="str">
            <v xml:space="preserve"> Holometabola</v>
          </cell>
          <cell r="P6135" t="str">
            <v xml:space="preserve"> Diptera</v>
          </cell>
          <cell r="Q6135" t="str">
            <v xml:space="preserve"> Brachycera</v>
          </cell>
          <cell r="R6135" t="str">
            <v xml:space="preserve"> Muscomorpha</v>
          </cell>
          <cell r="S6135" t="str">
            <v>Ephydroidea</v>
          </cell>
          <cell r="T6135" t="str">
            <v xml:space="preserve"> Drosophilidae</v>
          </cell>
          <cell r="U6135" t="str">
            <v xml:space="preserve"> Drosophila</v>
          </cell>
        </row>
        <row r="6136">
          <cell r="B6136" t="str">
            <v>B4GT11</v>
          </cell>
          <cell r="C6136" t="str">
            <v xml:space="preserve"> Drosophila persimilis (Fruit fly).</v>
          </cell>
          <cell r="E6136" t="str">
            <v xml:space="preserve"> NCBI_TaxID=7234 {ECO:0000313|Proteomes:UP000008744};</v>
          </cell>
          <cell r="G6136" t="str">
            <v>Eukaryota</v>
          </cell>
          <cell r="H6136" t="str">
            <v xml:space="preserve"> Metazoa</v>
          </cell>
          <cell r="I6136" t="str">
            <v xml:space="preserve"> Ecdysozoa</v>
          </cell>
          <cell r="J6136" t="str">
            <v xml:space="preserve"> Arthropoda</v>
          </cell>
          <cell r="K6136" t="str">
            <v xml:space="preserve"> Hexapoda</v>
          </cell>
          <cell r="L6136" t="str">
            <v xml:space="preserve"> Insecta</v>
          </cell>
          <cell r="M6136" t="str">
            <v>Pterygota</v>
          </cell>
          <cell r="N6136" t="str">
            <v xml:space="preserve"> Neoptera</v>
          </cell>
          <cell r="O6136" t="str">
            <v xml:space="preserve"> Holometabola</v>
          </cell>
          <cell r="P6136" t="str">
            <v xml:space="preserve"> Diptera</v>
          </cell>
          <cell r="Q6136" t="str">
            <v xml:space="preserve"> Brachycera</v>
          </cell>
          <cell r="R6136" t="str">
            <v xml:space="preserve"> Muscomorpha</v>
          </cell>
          <cell r="S6136" t="str">
            <v>Ephydroidea</v>
          </cell>
          <cell r="T6136" t="str">
            <v xml:space="preserve"> Drosophilidae</v>
          </cell>
          <cell r="U6136" t="str">
            <v xml:space="preserve"> Drosophila</v>
          </cell>
        </row>
        <row r="6137">
          <cell r="B6137" t="str">
            <v>B4GVU8</v>
          </cell>
          <cell r="C6137" t="str">
            <v xml:space="preserve"> Drosophila persimilis (Fruit fly).</v>
          </cell>
          <cell r="E6137" t="str">
            <v xml:space="preserve"> NCBI_TaxID=7234 {ECO:0000313|Proteomes:UP000008744};</v>
          </cell>
          <cell r="G6137" t="str">
            <v>Eukaryota</v>
          </cell>
          <cell r="H6137" t="str">
            <v xml:space="preserve"> Metazoa</v>
          </cell>
          <cell r="I6137" t="str">
            <v xml:space="preserve"> Ecdysozoa</v>
          </cell>
          <cell r="J6137" t="str">
            <v xml:space="preserve"> Arthropoda</v>
          </cell>
          <cell r="K6137" t="str">
            <v xml:space="preserve"> Hexapoda</v>
          </cell>
          <cell r="L6137" t="str">
            <v xml:space="preserve"> Insecta</v>
          </cell>
          <cell r="M6137" t="str">
            <v>Pterygota</v>
          </cell>
          <cell r="N6137" t="str">
            <v xml:space="preserve"> Neoptera</v>
          </cell>
          <cell r="O6137" t="str">
            <v xml:space="preserve"> Holometabola</v>
          </cell>
          <cell r="P6137" t="str">
            <v xml:space="preserve"> Diptera</v>
          </cell>
          <cell r="Q6137" t="str">
            <v xml:space="preserve"> Brachycera</v>
          </cell>
          <cell r="R6137" t="str">
            <v xml:space="preserve"> Muscomorpha</v>
          </cell>
          <cell r="S6137" t="str">
            <v>Ephydroidea</v>
          </cell>
          <cell r="T6137" t="str">
            <v xml:space="preserve"> Drosophilidae</v>
          </cell>
          <cell r="U6137" t="str">
            <v xml:space="preserve"> Drosophila</v>
          </cell>
        </row>
        <row r="6138">
          <cell r="B6138" t="str">
            <v>B4HBC8</v>
          </cell>
          <cell r="C6138" t="str">
            <v xml:space="preserve"> Drosophila persimilis (Fruit fly).</v>
          </cell>
          <cell r="E6138" t="str">
            <v xml:space="preserve"> NCBI_TaxID=7234 {ECO:0000313|Proteomes:UP000008744};</v>
          </cell>
          <cell r="G6138" t="str">
            <v>Eukaryota</v>
          </cell>
          <cell r="H6138" t="str">
            <v xml:space="preserve"> Metazoa</v>
          </cell>
          <cell r="I6138" t="str">
            <v xml:space="preserve"> Ecdysozoa</v>
          </cell>
          <cell r="J6138" t="str">
            <v xml:space="preserve"> Arthropoda</v>
          </cell>
          <cell r="K6138" t="str">
            <v xml:space="preserve"> Hexapoda</v>
          </cell>
          <cell r="L6138" t="str">
            <v xml:space="preserve"> Insecta</v>
          </cell>
          <cell r="M6138" t="str">
            <v>Pterygota</v>
          </cell>
          <cell r="N6138" t="str">
            <v xml:space="preserve"> Neoptera</v>
          </cell>
          <cell r="O6138" t="str">
            <v xml:space="preserve"> Holometabola</v>
          </cell>
          <cell r="P6138" t="str">
            <v xml:space="preserve"> Diptera</v>
          </cell>
          <cell r="Q6138" t="str">
            <v xml:space="preserve"> Brachycera</v>
          </cell>
          <cell r="R6138" t="str">
            <v xml:space="preserve"> Muscomorpha</v>
          </cell>
          <cell r="S6138" t="str">
            <v>Ephydroidea</v>
          </cell>
          <cell r="T6138" t="str">
            <v xml:space="preserve"> Drosophilidae</v>
          </cell>
          <cell r="U6138" t="str">
            <v xml:space="preserve"> Drosophila</v>
          </cell>
        </row>
        <row r="6139">
          <cell r="B6139" t="str">
            <v>B4HLX6</v>
          </cell>
          <cell r="C6139" t="str">
            <v xml:space="preserve"> Drosophila sechellia (Fruit fly).</v>
          </cell>
          <cell r="E6139" t="str">
            <v xml:space="preserve"> NCBI_TaxID=7238 {ECO:0000313|Proteomes:UP000001292};</v>
          </cell>
          <cell r="G6139" t="str">
            <v>Eukaryota</v>
          </cell>
          <cell r="H6139" t="str">
            <v xml:space="preserve"> Metazoa</v>
          </cell>
          <cell r="I6139" t="str">
            <v xml:space="preserve"> Ecdysozoa</v>
          </cell>
          <cell r="J6139" t="str">
            <v xml:space="preserve"> Arthropoda</v>
          </cell>
          <cell r="K6139" t="str">
            <v xml:space="preserve"> Hexapoda</v>
          </cell>
          <cell r="L6139" t="str">
            <v xml:space="preserve"> Insecta</v>
          </cell>
          <cell r="M6139" t="str">
            <v>Pterygota</v>
          </cell>
          <cell r="N6139" t="str">
            <v xml:space="preserve"> Neoptera</v>
          </cell>
          <cell r="O6139" t="str">
            <v xml:space="preserve"> Holometabola</v>
          </cell>
          <cell r="P6139" t="str">
            <v xml:space="preserve"> Diptera</v>
          </cell>
          <cell r="Q6139" t="str">
            <v xml:space="preserve"> Brachycera</v>
          </cell>
          <cell r="R6139" t="str">
            <v xml:space="preserve"> Muscomorpha</v>
          </cell>
          <cell r="S6139" t="str">
            <v>Ephydroidea</v>
          </cell>
          <cell r="T6139" t="str">
            <v xml:space="preserve"> Drosophilidae</v>
          </cell>
          <cell r="U6139" t="str">
            <v xml:space="preserve"> Drosophila</v>
          </cell>
        </row>
        <row r="6140">
          <cell r="B6140" t="str">
            <v>B4HWW5</v>
          </cell>
          <cell r="C6140" t="str">
            <v xml:space="preserve"> Drosophila sechellia (Fruit fly).</v>
          </cell>
          <cell r="E6140" t="str">
            <v xml:space="preserve"> NCBI_TaxID=7238 {ECO:0000313|Proteomes:UP000001292};</v>
          </cell>
          <cell r="G6140" t="str">
            <v>Eukaryota</v>
          </cell>
          <cell r="H6140" t="str">
            <v xml:space="preserve"> Metazoa</v>
          </cell>
          <cell r="I6140" t="str">
            <v xml:space="preserve"> Ecdysozoa</v>
          </cell>
          <cell r="J6140" t="str">
            <v xml:space="preserve"> Arthropoda</v>
          </cell>
          <cell r="K6140" t="str">
            <v xml:space="preserve"> Hexapoda</v>
          </cell>
          <cell r="L6140" t="str">
            <v xml:space="preserve"> Insecta</v>
          </cell>
          <cell r="M6140" t="str">
            <v>Pterygota</v>
          </cell>
          <cell r="N6140" t="str">
            <v xml:space="preserve"> Neoptera</v>
          </cell>
          <cell r="O6140" t="str">
            <v xml:space="preserve"> Holometabola</v>
          </cell>
          <cell r="P6140" t="str">
            <v xml:space="preserve"> Diptera</v>
          </cell>
          <cell r="Q6140" t="str">
            <v xml:space="preserve"> Brachycera</v>
          </cell>
          <cell r="R6140" t="str">
            <v xml:space="preserve"> Muscomorpha</v>
          </cell>
          <cell r="S6140" t="str">
            <v>Ephydroidea</v>
          </cell>
          <cell r="T6140" t="str">
            <v xml:space="preserve"> Drosophilidae</v>
          </cell>
          <cell r="U6140" t="str">
            <v xml:space="preserve"> Drosophila</v>
          </cell>
        </row>
        <row r="6141">
          <cell r="B6141" t="str">
            <v>B4HWW6</v>
          </cell>
          <cell r="C6141" t="str">
            <v xml:space="preserve"> Drosophila sechellia (Fruit fly).</v>
          </cell>
          <cell r="E6141" t="str">
            <v xml:space="preserve"> NCBI_TaxID=7238 {ECO:0000313|Proteomes:UP000001292};</v>
          </cell>
          <cell r="G6141" t="str">
            <v>Eukaryota</v>
          </cell>
          <cell r="H6141" t="str">
            <v xml:space="preserve"> Metazoa</v>
          </cell>
          <cell r="I6141" t="str">
            <v xml:space="preserve"> Ecdysozoa</v>
          </cell>
          <cell r="J6141" t="str">
            <v xml:space="preserve"> Arthropoda</v>
          </cell>
          <cell r="K6141" t="str">
            <v xml:space="preserve"> Hexapoda</v>
          </cell>
          <cell r="L6141" t="str">
            <v xml:space="preserve"> Insecta</v>
          </cell>
          <cell r="M6141" t="str">
            <v>Pterygota</v>
          </cell>
          <cell r="N6141" t="str">
            <v xml:space="preserve"> Neoptera</v>
          </cell>
          <cell r="O6141" t="str">
            <v xml:space="preserve"> Holometabola</v>
          </cell>
          <cell r="P6141" t="str">
            <v xml:space="preserve"> Diptera</v>
          </cell>
          <cell r="Q6141" t="str">
            <v xml:space="preserve"> Brachycera</v>
          </cell>
          <cell r="R6141" t="str">
            <v xml:space="preserve"> Muscomorpha</v>
          </cell>
          <cell r="S6141" t="str">
            <v>Ephydroidea</v>
          </cell>
          <cell r="T6141" t="str">
            <v xml:space="preserve"> Drosophilidae</v>
          </cell>
          <cell r="U6141" t="str">
            <v xml:space="preserve"> Drosophila</v>
          </cell>
        </row>
        <row r="6142">
          <cell r="B6142" t="str">
            <v>B4HWW7</v>
          </cell>
          <cell r="C6142" t="str">
            <v xml:space="preserve"> Drosophila sechellia (Fruit fly).</v>
          </cell>
          <cell r="E6142" t="str">
            <v xml:space="preserve"> NCBI_TaxID=7238 {ECO:0000313|Proteomes:UP000001292};</v>
          </cell>
          <cell r="G6142" t="str">
            <v>Eukaryota</v>
          </cell>
          <cell r="H6142" t="str">
            <v xml:space="preserve"> Metazoa</v>
          </cell>
          <cell r="I6142" t="str">
            <v xml:space="preserve"> Ecdysozoa</v>
          </cell>
          <cell r="J6142" t="str">
            <v xml:space="preserve"> Arthropoda</v>
          </cell>
          <cell r="K6142" t="str">
            <v xml:space="preserve"> Hexapoda</v>
          </cell>
          <cell r="L6142" t="str">
            <v xml:space="preserve"> Insecta</v>
          </cell>
          <cell r="M6142" t="str">
            <v>Pterygota</v>
          </cell>
          <cell r="N6142" t="str">
            <v xml:space="preserve"> Neoptera</v>
          </cell>
          <cell r="O6142" t="str">
            <v xml:space="preserve"> Holometabola</v>
          </cell>
          <cell r="P6142" t="str">
            <v xml:space="preserve"> Diptera</v>
          </cell>
          <cell r="Q6142" t="str">
            <v xml:space="preserve"> Brachycera</v>
          </cell>
          <cell r="R6142" t="str">
            <v xml:space="preserve"> Muscomorpha</v>
          </cell>
          <cell r="S6142" t="str">
            <v>Ephydroidea</v>
          </cell>
          <cell r="T6142" t="str">
            <v xml:space="preserve"> Drosophilidae</v>
          </cell>
          <cell r="U6142" t="str">
            <v xml:space="preserve"> Drosophila</v>
          </cell>
        </row>
        <row r="6143">
          <cell r="B6143" t="str">
            <v>B4HWW8</v>
          </cell>
          <cell r="C6143" t="str">
            <v xml:space="preserve"> Drosophila sechellia (Fruit fly).</v>
          </cell>
          <cell r="E6143" t="str">
            <v xml:space="preserve"> NCBI_TaxID=7238 {ECO:0000313|Proteomes:UP000001292};</v>
          </cell>
          <cell r="G6143" t="str">
            <v>Eukaryota</v>
          </cell>
          <cell r="H6143" t="str">
            <v xml:space="preserve"> Metazoa</v>
          </cell>
          <cell r="I6143" t="str">
            <v xml:space="preserve"> Ecdysozoa</v>
          </cell>
          <cell r="J6143" t="str">
            <v xml:space="preserve"> Arthropoda</v>
          </cell>
          <cell r="K6143" t="str">
            <v xml:space="preserve"> Hexapoda</v>
          </cell>
          <cell r="L6143" t="str">
            <v xml:space="preserve"> Insecta</v>
          </cell>
          <cell r="M6143" t="str">
            <v>Pterygota</v>
          </cell>
          <cell r="N6143" t="str">
            <v xml:space="preserve"> Neoptera</v>
          </cell>
          <cell r="O6143" t="str">
            <v xml:space="preserve"> Holometabola</v>
          </cell>
          <cell r="P6143" t="str">
            <v xml:space="preserve"> Diptera</v>
          </cell>
          <cell r="Q6143" t="str">
            <v xml:space="preserve"> Brachycera</v>
          </cell>
          <cell r="R6143" t="str">
            <v xml:space="preserve"> Muscomorpha</v>
          </cell>
          <cell r="S6143" t="str">
            <v>Ephydroidea</v>
          </cell>
          <cell r="T6143" t="str">
            <v xml:space="preserve"> Drosophilidae</v>
          </cell>
          <cell r="U6143" t="str">
            <v xml:space="preserve"> Drosophila</v>
          </cell>
        </row>
        <row r="6144">
          <cell r="B6144" t="str">
            <v>B4IHP1</v>
          </cell>
          <cell r="C6144" t="str">
            <v xml:space="preserve"> Drosophila sechellia (Fruit fly).</v>
          </cell>
          <cell r="E6144" t="str">
            <v xml:space="preserve"> NCBI_TaxID=7238 {ECO:0000313|Proteomes:UP000001292};</v>
          </cell>
          <cell r="G6144" t="str">
            <v>Eukaryota</v>
          </cell>
          <cell r="H6144" t="str">
            <v xml:space="preserve"> Metazoa</v>
          </cell>
          <cell r="I6144" t="str">
            <v xml:space="preserve"> Ecdysozoa</v>
          </cell>
          <cell r="J6144" t="str">
            <v xml:space="preserve"> Arthropoda</v>
          </cell>
          <cell r="K6144" t="str">
            <v xml:space="preserve"> Hexapoda</v>
          </cell>
          <cell r="L6144" t="str">
            <v xml:space="preserve"> Insecta</v>
          </cell>
          <cell r="M6144" t="str">
            <v>Pterygota</v>
          </cell>
          <cell r="N6144" t="str">
            <v xml:space="preserve"> Neoptera</v>
          </cell>
          <cell r="O6144" t="str">
            <v xml:space="preserve"> Holometabola</v>
          </cell>
          <cell r="P6144" t="str">
            <v xml:space="preserve"> Diptera</v>
          </cell>
          <cell r="Q6144" t="str">
            <v xml:space="preserve"> Brachycera</v>
          </cell>
          <cell r="R6144" t="str">
            <v xml:space="preserve"> Muscomorpha</v>
          </cell>
          <cell r="S6144" t="str">
            <v>Ephydroidea</v>
          </cell>
          <cell r="T6144" t="str">
            <v xml:space="preserve"> Drosophilidae</v>
          </cell>
          <cell r="U6144" t="str">
            <v xml:space="preserve"> Drosophila</v>
          </cell>
        </row>
        <row r="6145">
          <cell r="B6145" t="str">
            <v>B4II50</v>
          </cell>
          <cell r="C6145" t="str">
            <v xml:space="preserve"> Drosophila sechellia (Fruit fly).</v>
          </cell>
          <cell r="E6145" t="str">
            <v xml:space="preserve"> NCBI_TaxID=7238 {ECO:0000313|Proteomes:UP000001292};</v>
          </cell>
          <cell r="G6145" t="str">
            <v>Eukaryota</v>
          </cell>
          <cell r="H6145" t="str">
            <v xml:space="preserve"> Metazoa</v>
          </cell>
          <cell r="I6145" t="str">
            <v xml:space="preserve"> Ecdysozoa</v>
          </cell>
          <cell r="J6145" t="str">
            <v xml:space="preserve"> Arthropoda</v>
          </cell>
          <cell r="K6145" t="str">
            <v xml:space="preserve"> Hexapoda</v>
          </cell>
          <cell r="L6145" t="str">
            <v xml:space="preserve"> Insecta</v>
          </cell>
          <cell r="M6145" t="str">
            <v>Pterygota</v>
          </cell>
          <cell r="N6145" t="str">
            <v xml:space="preserve"> Neoptera</v>
          </cell>
          <cell r="O6145" t="str">
            <v xml:space="preserve"> Holometabola</v>
          </cell>
          <cell r="P6145" t="str">
            <v xml:space="preserve"> Diptera</v>
          </cell>
          <cell r="Q6145" t="str">
            <v xml:space="preserve"> Brachycera</v>
          </cell>
          <cell r="R6145" t="str">
            <v xml:space="preserve"> Muscomorpha</v>
          </cell>
          <cell r="S6145" t="str">
            <v>Ephydroidea</v>
          </cell>
          <cell r="T6145" t="str">
            <v xml:space="preserve"> Drosophilidae</v>
          </cell>
          <cell r="U6145" t="str">
            <v xml:space="preserve"> Drosophila</v>
          </cell>
        </row>
        <row r="6146">
          <cell r="B6146" t="str">
            <v>B4JFS7</v>
          </cell>
          <cell r="C6146" t="str">
            <v xml:space="preserve"> Drosophila grimshawi (Fruit fly) (Idiomyia grimshawi).</v>
          </cell>
          <cell r="E6146" t="str">
            <v xml:space="preserve"> NCBI_TaxID=7222 {ECO:0000313|Proteomes:UP000001070};</v>
          </cell>
          <cell r="G6146" t="str">
            <v>Eukaryota</v>
          </cell>
          <cell r="H6146" t="str">
            <v xml:space="preserve"> Metazoa</v>
          </cell>
          <cell r="I6146" t="str">
            <v xml:space="preserve"> Ecdysozoa</v>
          </cell>
          <cell r="J6146" t="str">
            <v xml:space="preserve"> Arthropoda</v>
          </cell>
          <cell r="K6146" t="str">
            <v xml:space="preserve"> Hexapoda</v>
          </cell>
          <cell r="L6146" t="str">
            <v xml:space="preserve"> Insecta</v>
          </cell>
          <cell r="M6146" t="str">
            <v>Pterygota</v>
          </cell>
          <cell r="N6146" t="str">
            <v xml:space="preserve"> Neoptera</v>
          </cell>
          <cell r="O6146" t="str">
            <v xml:space="preserve"> Holometabola</v>
          </cell>
          <cell r="P6146" t="str">
            <v xml:space="preserve"> Diptera</v>
          </cell>
          <cell r="Q6146" t="str">
            <v xml:space="preserve"> Brachycera</v>
          </cell>
          <cell r="R6146" t="str">
            <v xml:space="preserve"> Muscomorpha</v>
          </cell>
          <cell r="S6146" t="str">
            <v>Ephydroidea</v>
          </cell>
          <cell r="T6146" t="str">
            <v xml:space="preserve"> Drosophilidae</v>
          </cell>
          <cell r="U6146" t="str">
            <v xml:space="preserve"> Drosophila</v>
          </cell>
        </row>
        <row r="6147">
          <cell r="B6147" t="str">
            <v>B4JK31</v>
          </cell>
          <cell r="C6147" t="str">
            <v xml:space="preserve"> Drosophila grimshawi (Fruit fly) (Idiomyia grimshawi).</v>
          </cell>
          <cell r="E6147" t="str">
            <v xml:space="preserve"> NCBI_TaxID=7222 {ECO:0000313|Proteomes:UP000001070};</v>
          </cell>
          <cell r="G6147" t="str">
            <v>Eukaryota</v>
          </cell>
          <cell r="H6147" t="str">
            <v xml:space="preserve"> Metazoa</v>
          </cell>
          <cell r="I6147" t="str">
            <v xml:space="preserve"> Ecdysozoa</v>
          </cell>
          <cell r="J6147" t="str">
            <v xml:space="preserve"> Arthropoda</v>
          </cell>
          <cell r="K6147" t="str">
            <v xml:space="preserve"> Hexapoda</v>
          </cell>
          <cell r="L6147" t="str">
            <v xml:space="preserve"> Insecta</v>
          </cell>
          <cell r="M6147" t="str">
            <v>Pterygota</v>
          </cell>
          <cell r="N6147" t="str">
            <v xml:space="preserve"> Neoptera</v>
          </cell>
          <cell r="O6147" t="str">
            <v xml:space="preserve"> Holometabola</v>
          </cell>
          <cell r="P6147" t="str">
            <v xml:space="preserve"> Diptera</v>
          </cell>
          <cell r="Q6147" t="str">
            <v xml:space="preserve"> Brachycera</v>
          </cell>
          <cell r="R6147" t="str">
            <v xml:space="preserve"> Muscomorpha</v>
          </cell>
          <cell r="S6147" t="str">
            <v>Ephydroidea</v>
          </cell>
          <cell r="T6147" t="str">
            <v xml:space="preserve"> Drosophilidae</v>
          </cell>
          <cell r="U6147" t="str">
            <v xml:space="preserve"> Drosophila</v>
          </cell>
        </row>
        <row r="6148">
          <cell r="B6148" t="str">
            <v>B4JPU7</v>
          </cell>
          <cell r="C6148" t="str">
            <v xml:space="preserve"> Drosophila grimshawi (Fruit fly) (Idiomyia grimshawi).</v>
          </cell>
          <cell r="E6148" t="str">
            <v xml:space="preserve"> NCBI_TaxID=7222 {ECO:0000313|Proteomes:UP000001070};</v>
          </cell>
          <cell r="G6148" t="str">
            <v>Eukaryota</v>
          </cell>
          <cell r="H6148" t="str">
            <v xml:space="preserve"> Metazoa</v>
          </cell>
          <cell r="I6148" t="str">
            <v xml:space="preserve"> Ecdysozoa</v>
          </cell>
          <cell r="J6148" t="str">
            <v xml:space="preserve"> Arthropoda</v>
          </cell>
          <cell r="K6148" t="str">
            <v xml:space="preserve"> Hexapoda</v>
          </cell>
          <cell r="L6148" t="str">
            <v xml:space="preserve"> Insecta</v>
          </cell>
          <cell r="M6148" t="str">
            <v>Pterygota</v>
          </cell>
          <cell r="N6148" t="str">
            <v xml:space="preserve"> Neoptera</v>
          </cell>
          <cell r="O6148" t="str">
            <v xml:space="preserve"> Holometabola</v>
          </cell>
          <cell r="P6148" t="str">
            <v xml:space="preserve"> Diptera</v>
          </cell>
          <cell r="Q6148" t="str">
            <v xml:space="preserve"> Brachycera</v>
          </cell>
          <cell r="R6148" t="str">
            <v xml:space="preserve"> Muscomorpha</v>
          </cell>
          <cell r="S6148" t="str">
            <v>Ephydroidea</v>
          </cell>
          <cell r="T6148" t="str">
            <v xml:space="preserve"> Drosophilidae</v>
          </cell>
          <cell r="U6148" t="str">
            <v xml:space="preserve"> Drosophila</v>
          </cell>
        </row>
        <row r="6149">
          <cell r="B6149" t="str">
            <v>B4JPU8</v>
          </cell>
          <cell r="C6149" t="str">
            <v xml:space="preserve"> Drosophila grimshawi (Fruit fly) (Idiomyia grimshawi).</v>
          </cell>
          <cell r="E6149" t="str">
            <v xml:space="preserve"> NCBI_TaxID=7222 {ECO:0000313|Proteomes:UP000001070};</v>
          </cell>
          <cell r="G6149" t="str">
            <v>Eukaryota</v>
          </cell>
          <cell r="H6149" t="str">
            <v xml:space="preserve"> Metazoa</v>
          </cell>
          <cell r="I6149" t="str">
            <v xml:space="preserve"> Ecdysozoa</v>
          </cell>
          <cell r="J6149" t="str">
            <v xml:space="preserve"> Arthropoda</v>
          </cell>
          <cell r="K6149" t="str">
            <v xml:space="preserve"> Hexapoda</v>
          </cell>
          <cell r="L6149" t="str">
            <v xml:space="preserve"> Insecta</v>
          </cell>
          <cell r="M6149" t="str">
            <v>Pterygota</v>
          </cell>
          <cell r="N6149" t="str">
            <v xml:space="preserve"> Neoptera</v>
          </cell>
          <cell r="O6149" t="str">
            <v xml:space="preserve"> Holometabola</v>
          </cell>
          <cell r="P6149" t="str">
            <v xml:space="preserve"> Diptera</v>
          </cell>
          <cell r="Q6149" t="str">
            <v xml:space="preserve"> Brachycera</v>
          </cell>
          <cell r="R6149" t="str">
            <v xml:space="preserve"> Muscomorpha</v>
          </cell>
          <cell r="S6149" t="str">
            <v>Ephydroidea</v>
          </cell>
          <cell r="T6149" t="str">
            <v xml:space="preserve"> Drosophilidae</v>
          </cell>
          <cell r="U6149" t="str">
            <v xml:space="preserve"> Drosophila</v>
          </cell>
        </row>
        <row r="6150">
          <cell r="B6150" t="str">
            <v>B4JPU9</v>
          </cell>
          <cell r="C6150" t="str">
            <v xml:space="preserve"> Drosophila grimshawi (Fruit fly) (Idiomyia grimshawi).</v>
          </cell>
          <cell r="E6150" t="str">
            <v xml:space="preserve"> NCBI_TaxID=7222 {ECO:0000313|Proteomes:UP000001070};</v>
          </cell>
          <cell r="G6150" t="str">
            <v>Eukaryota</v>
          </cell>
          <cell r="H6150" t="str">
            <v xml:space="preserve"> Metazoa</v>
          </cell>
          <cell r="I6150" t="str">
            <v xml:space="preserve"> Ecdysozoa</v>
          </cell>
          <cell r="J6150" t="str">
            <v xml:space="preserve"> Arthropoda</v>
          </cell>
          <cell r="K6150" t="str">
            <v xml:space="preserve"> Hexapoda</v>
          </cell>
          <cell r="L6150" t="str">
            <v xml:space="preserve"> Insecta</v>
          </cell>
          <cell r="M6150" t="str">
            <v>Pterygota</v>
          </cell>
          <cell r="N6150" t="str">
            <v xml:space="preserve"> Neoptera</v>
          </cell>
          <cell r="O6150" t="str">
            <v xml:space="preserve"> Holometabola</v>
          </cell>
          <cell r="P6150" t="str">
            <v xml:space="preserve"> Diptera</v>
          </cell>
          <cell r="Q6150" t="str">
            <v xml:space="preserve"> Brachycera</v>
          </cell>
          <cell r="R6150" t="str">
            <v xml:space="preserve"> Muscomorpha</v>
          </cell>
          <cell r="S6150" t="str">
            <v>Ephydroidea</v>
          </cell>
          <cell r="T6150" t="str">
            <v xml:space="preserve"> Drosophilidae</v>
          </cell>
          <cell r="U6150" t="str">
            <v xml:space="preserve"> Drosophila</v>
          </cell>
        </row>
        <row r="6151">
          <cell r="B6151" t="str">
            <v>B4JXZ7</v>
          </cell>
          <cell r="C6151" t="str">
            <v xml:space="preserve"> Drosophila grimshawi (Fruit fly) (Idiomyia grimshawi).</v>
          </cell>
          <cell r="E6151" t="str">
            <v xml:space="preserve"> NCBI_TaxID=7222 {ECO:0000313|Proteomes:UP000001070};</v>
          </cell>
          <cell r="G6151" t="str">
            <v>Eukaryota</v>
          </cell>
          <cell r="H6151" t="str">
            <v xml:space="preserve"> Metazoa</v>
          </cell>
          <cell r="I6151" t="str">
            <v xml:space="preserve"> Ecdysozoa</v>
          </cell>
          <cell r="J6151" t="str">
            <v xml:space="preserve"> Arthropoda</v>
          </cell>
          <cell r="K6151" t="str">
            <v xml:space="preserve"> Hexapoda</v>
          </cell>
          <cell r="L6151" t="str">
            <v xml:space="preserve"> Insecta</v>
          </cell>
          <cell r="M6151" t="str">
            <v>Pterygota</v>
          </cell>
          <cell r="N6151" t="str">
            <v xml:space="preserve"> Neoptera</v>
          </cell>
          <cell r="O6151" t="str">
            <v xml:space="preserve"> Holometabola</v>
          </cell>
          <cell r="P6151" t="str">
            <v xml:space="preserve"> Diptera</v>
          </cell>
          <cell r="Q6151" t="str">
            <v xml:space="preserve"> Brachycera</v>
          </cell>
          <cell r="R6151" t="str">
            <v xml:space="preserve"> Muscomorpha</v>
          </cell>
          <cell r="S6151" t="str">
            <v>Ephydroidea</v>
          </cell>
          <cell r="T6151" t="str">
            <v xml:space="preserve"> Drosophilidae</v>
          </cell>
          <cell r="U6151" t="str">
            <v xml:space="preserve"> Drosophila</v>
          </cell>
        </row>
        <row r="6152">
          <cell r="B6152" t="str">
            <v>B4KB83</v>
          </cell>
          <cell r="C6152" t="str">
            <v xml:space="preserve"> Drosophila mojavensis (Fruit fly).</v>
          </cell>
          <cell r="E6152" t="str">
            <v xml:space="preserve"> NCBI_TaxID=7230 {ECO:0000313|EMBL:EDW15787.1, ECO:0000313|Proteomes:UP000009192};</v>
          </cell>
          <cell r="G6152" t="str">
            <v>Eukaryota</v>
          </cell>
          <cell r="H6152" t="str">
            <v xml:space="preserve"> Metazoa</v>
          </cell>
          <cell r="I6152" t="str">
            <v xml:space="preserve"> Ecdysozoa</v>
          </cell>
          <cell r="J6152" t="str">
            <v xml:space="preserve"> Arthropoda</v>
          </cell>
          <cell r="K6152" t="str">
            <v xml:space="preserve"> Hexapoda</v>
          </cell>
          <cell r="L6152" t="str">
            <v xml:space="preserve"> Insecta</v>
          </cell>
          <cell r="M6152" t="str">
            <v>Pterygota</v>
          </cell>
          <cell r="N6152" t="str">
            <v xml:space="preserve"> Neoptera</v>
          </cell>
          <cell r="O6152" t="str">
            <v xml:space="preserve"> Holometabola</v>
          </cell>
          <cell r="P6152" t="str">
            <v xml:space="preserve"> Diptera</v>
          </cell>
          <cell r="Q6152" t="str">
            <v xml:space="preserve"> Brachycera</v>
          </cell>
          <cell r="R6152" t="str">
            <v xml:space="preserve"> Muscomorpha</v>
          </cell>
          <cell r="S6152" t="str">
            <v>Ephydroidea</v>
          </cell>
          <cell r="T6152" t="str">
            <v xml:space="preserve"> Drosophilidae</v>
          </cell>
          <cell r="U6152" t="str">
            <v xml:space="preserve"> Drosophila.</v>
          </cell>
        </row>
        <row r="6153">
          <cell r="B6153" t="str">
            <v>B4KKL9</v>
          </cell>
          <cell r="C6153" t="str">
            <v xml:space="preserve"> Drosophila mojavensis (Fruit fly).</v>
          </cell>
          <cell r="E6153" t="str">
            <v xml:space="preserve"> NCBI_TaxID=7230 {ECO:0000313|EMBL:EDW12683.2, ECO:0000313|Proteomes:UP000009192};</v>
          </cell>
          <cell r="G6153" t="str">
            <v>Eukaryota</v>
          </cell>
          <cell r="H6153" t="str">
            <v xml:space="preserve"> Metazoa</v>
          </cell>
          <cell r="I6153" t="str">
            <v xml:space="preserve"> Ecdysozoa</v>
          </cell>
          <cell r="J6153" t="str">
            <v xml:space="preserve"> Arthropoda</v>
          </cell>
          <cell r="K6153" t="str">
            <v xml:space="preserve"> Hexapoda</v>
          </cell>
          <cell r="L6153" t="str">
            <v xml:space="preserve"> Insecta</v>
          </cell>
          <cell r="M6153" t="str">
            <v>Pterygota</v>
          </cell>
          <cell r="N6153" t="str">
            <v xml:space="preserve"> Neoptera</v>
          </cell>
          <cell r="O6153" t="str">
            <v xml:space="preserve"> Holometabola</v>
          </cell>
          <cell r="P6153" t="str">
            <v xml:space="preserve"> Diptera</v>
          </cell>
          <cell r="Q6153" t="str">
            <v xml:space="preserve"> Brachycera</v>
          </cell>
          <cell r="R6153" t="str">
            <v xml:space="preserve"> Muscomorpha</v>
          </cell>
          <cell r="S6153" t="str">
            <v>Ephydroidea</v>
          </cell>
          <cell r="T6153" t="str">
            <v xml:space="preserve"> Drosophilidae</v>
          </cell>
          <cell r="U6153" t="str">
            <v xml:space="preserve"> Drosophila.</v>
          </cell>
        </row>
        <row r="6154">
          <cell r="B6154" t="str">
            <v>B4KKM0</v>
          </cell>
          <cell r="C6154" t="str">
            <v xml:space="preserve"> Drosophila mojavensis (Fruit fly).</v>
          </cell>
          <cell r="E6154" t="str">
            <v xml:space="preserve"> NCBI_TaxID=7230 {ECO:0000313|EMBL:EDW12684.1, ECO:0000313|Proteomes:UP000009192};</v>
          </cell>
          <cell r="G6154" t="str">
            <v>Eukaryota</v>
          </cell>
          <cell r="H6154" t="str">
            <v xml:space="preserve"> Metazoa</v>
          </cell>
          <cell r="I6154" t="str">
            <v xml:space="preserve"> Ecdysozoa</v>
          </cell>
          <cell r="J6154" t="str">
            <v xml:space="preserve"> Arthropoda</v>
          </cell>
          <cell r="K6154" t="str">
            <v xml:space="preserve"> Hexapoda</v>
          </cell>
          <cell r="L6154" t="str">
            <v xml:space="preserve"> Insecta</v>
          </cell>
          <cell r="M6154" t="str">
            <v>Pterygota</v>
          </cell>
          <cell r="N6154" t="str">
            <v xml:space="preserve"> Neoptera</v>
          </cell>
          <cell r="O6154" t="str">
            <v xml:space="preserve"> Holometabola</v>
          </cell>
          <cell r="P6154" t="str">
            <v xml:space="preserve"> Diptera</v>
          </cell>
          <cell r="Q6154" t="str">
            <v xml:space="preserve"> Brachycera</v>
          </cell>
          <cell r="R6154" t="str">
            <v xml:space="preserve"> Muscomorpha</v>
          </cell>
          <cell r="S6154" t="str">
            <v>Ephydroidea</v>
          </cell>
          <cell r="T6154" t="str">
            <v xml:space="preserve"> Drosophilidae</v>
          </cell>
          <cell r="U6154" t="str">
            <v xml:space="preserve"> Drosophila.</v>
          </cell>
        </row>
        <row r="6155">
          <cell r="B6155" t="str">
            <v>B4KKM1</v>
          </cell>
          <cell r="C6155" t="str">
            <v xml:space="preserve"> Drosophila mojavensis (Fruit fly).</v>
          </cell>
          <cell r="E6155" t="str">
            <v xml:space="preserve"> NCBI_TaxID=7230 {ECO:0000313|EMBL:EDW12685.2, ECO:0000313|Proteomes:UP000009192};</v>
          </cell>
          <cell r="G6155" t="str">
            <v>Eukaryota</v>
          </cell>
          <cell r="H6155" t="str">
            <v xml:space="preserve"> Metazoa</v>
          </cell>
          <cell r="I6155" t="str">
            <v xml:space="preserve"> Ecdysozoa</v>
          </cell>
          <cell r="J6155" t="str">
            <v xml:space="preserve"> Arthropoda</v>
          </cell>
          <cell r="K6155" t="str">
            <v xml:space="preserve"> Hexapoda</v>
          </cell>
          <cell r="L6155" t="str">
            <v xml:space="preserve"> Insecta</v>
          </cell>
          <cell r="M6155" t="str">
            <v>Pterygota</v>
          </cell>
          <cell r="N6155" t="str">
            <v xml:space="preserve"> Neoptera</v>
          </cell>
          <cell r="O6155" t="str">
            <v xml:space="preserve"> Holometabola</v>
          </cell>
          <cell r="P6155" t="str">
            <v xml:space="preserve"> Diptera</v>
          </cell>
          <cell r="Q6155" t="str">
            <v xml:space="preserve"> Brachycera</v>
          </cell>
          <cell r="R6155" t="str">
            <v xml:space="preserve"> Muscomorpha</v>
          </cell>
          <cell r="S6155" t="str">
            <v>Ephydroidea</v>
          </cell>
          <cell r="T6155" t="str">
            <v xml:space="preserve"> Drosophilidae</v>
          </cell>
          <cell r="U6155" t="str">
            <v xml:space="preserve"> Drosophila.</v>
          </cell>
        </row>
        <row r="6156">
          <cell r="B6156" t="str">
            <v>B4KKM2</v>
          </cell>
          <cell r="C6156" t="str">
            <v xml:space="preserve"> Drosophila mojavensis (Fruit fly).</v>
          </cell>
          <cell r="E6156" t="str">
            <v xml:space="preserve"> NCBI_TaxID=7230 {ECO:0000313|EMBL:EDW12686.1, ECO:0000313|Proteomes:UP000009192};</v>
          </cell>
          <cell r="G6156" t="str">
            <v>Eukaryota</v>
          </cell>
          <cell r="H6156" t="str">
            <v xml:space="preserve"> Metazoa</v>
          </cell>
          <cell r="I6156" t="str">
            <v xml:space="preserve"> Ecdysozoa</v>
          </cell>
          <cell r="J6156" t="str">
            <v xml:space="preserve"> Arthropoda</v>
          </cell>
          <cell r="K6156" t="str">
            <v xml:space="preserve"> Hexapoda</v>
          </cell>
          <cell r="L6156" t="str">
            <v xml:space="preserve"> Insecta</v>
          </cell>
          <cell r="M6156" t="str">
            <v>Pterygota</v>
          </cell>
          <cell r="N6156" t="str">
            <v xml:space="preserve"> Neoptera</v>
          </cell>
          <cell r="O6156" t="str">
            <v xml:space="preserve"> Holometabola</v>
          </cell>
          <cell r="P6156" t="str">
            <v xml:space="preserve"> Diptera</v>
          </cell>
          <cell r="Q6156" t="str">
            <v xml:space="preserve"> Brachycera</v>
          </cell>
          <cell r="R6156" t="str">
            <v xml:space="preserve"> Muscomorpha</v>
          </cell>
          <cell r="S6156" t="str">
            <v>Ephydroidea</v>
          </cell>
          <cell r="T6156" t="str">
            <v xml:space="preserve"> Drosophilidae</v>
          </cell>
          <cell r="U6156" t="str">
            <v xml:space="preserve"> Drosophila.</v>
          </cell>
        </row>
        <row r="6157">
          <cell r="B6157" t="str">
            <v>B4KKM3</v>
          </cell>
          <cell r="C6157" t="str">
            <v xml:space="preserve"> Drosophila mojavensis (Fruit fly).</v>
          </cell>
          <cell r="E6157" t="str">
            <v xml:space="preserve"> NCBI_TaxID=7230 {ECO:0000313|EMBL:EDW12687.2, ECO:0000313|Proteomes:UP000009192};</v>
          </cell>
          <cell r="G6157" t="str">
            <v>Eukaryota</v>
          </cell>
          <cell r="H6157" t="str">
            <v xml:space="preserve"> Metazoa</v>
          </cell>
          <cell r="I6157" t="str">
            <v xml:space="preserve"> Ecdysozoa</v>
          </cell>
          <cell r="J6157" t="str">
            <v xml:space="preserve"> Arthropoda</v>
          </cell>
          <cell r="K6157" t="str">
            <v xml:space="preserve"> Hexapoda</v>
          </cell>
          <cell r="L6157" t="str">
            <v xml:space="preserve"> Insecta</v>
          </cell>
          <cell r="M6157" t="str">
            <v>Pterygota</v>
          </cell>
          <cell r="N6157" t="str">
            <v xml:space="preserve"> Neoptera</v>
          </cell>
          <cell r="O6157" t="str">
            <v xml:space="preserve"> Holometabola</v>
          </cell>
          <cell r="P6157" t="str">
            <v xml:space="preserve"> Diptera</v>
          </cell>
          <cell r="Q6157" t="str">
            <v xml:space="preserve"> Brachycera</v>
          </cell>
          <cell r="R6157" t="str">
            <v xml:space="preserve"> Muscomorpha</v>
          </cell>
          <cell r="S6157" t="str">
            <v>Ephydroidea</v>
          </cell>
          <cell r="T6157" t="str">
            <v xml:space="preserve"> Drosophilidae</v>
          </cell>
          <cell r="U6157" t="str">
            <v xml:space="preserve"> Drosophila.</v>
          </cell>
        </row>
        <row r="6158">
          <cell r="B6158" t="str">
            <v>B4L6B8</v>
          </cell>
          <cell r="C6158" t="str">
            <v xml:space="preserve"> Drosophila mojavensis (Fruit fly).</v>
          </cell>
          <cell r="E6158" t="str">
            <v xml:space="preserve"> NCBI_TaxID=7230 {ECO:0000313|EMBL:EDW05914.1, ECO:0000313|Proteomes:UP000009192};</v>
          </cell>
          <cell r="G6158" t="str">
            <v>Eukaryota</v>
          </cell>
          <cell r="H6158" t="str">
            <v xml:space="preserve"> Metazoa</v>
          </cell>
          <cell r="I6158" t="str">
            <v xml:space="preserve"> Ecdysozoa</v>
          </cell>
          <cell r="J6158" t="str">
            <v xml:space="preserve"> Arthropoda</v>
          </cell>
          <cell r="K6158" t="str">
            <v xml:space="preserve"> Hexapoda</v>
          </cell>
          <cell r="L6158" t="str">
            <v xml:space="preserve"> Insecta</v>
          </cell>
          <cell r="M6158" t="str">
            <v>Pterygota</v>
          </cell>
          <cell r="N6158" t="str">
            <v xml:space="preserve"> Neoptera</v>
          </cell>
          <cell r="O6158" t="str">
            <v xml:space="preserve"> Holometabola</v>
          </cell>
          <cell r="P6158" t="str">
            <v xml:space="preserve"> Diptera</v>
          </cell>
          <cell r="Q6158" t="str">
            <v xml:space="preserve"> Brachycera</v>
          </cell>
          <cell r="R6158" t="str">
            <v xml:space="preserve"> Muscomorpha</v>
          </cell>
          <cell r="S6158" t="str">
            <v>Ephydroidea</v>
          </cell>
          <cell r="T6158" t="str">
            <v xml:space="preserve"> Drosophilidae</v>
          </cell>
          <cell r="U6158" t="str">
            <v xml:space="preserve"> Drosophila.</v>
          </cell>
        </row>
        <row r="6159">
          <cell r="B6159" t="str">
            <v>B4L6N7</v>
          </cell>
          <cell r="C6159" t="str">
            <v xml:space="preserve"> Drosophila mojavensis (Fruit fly).</v>
          </cell>
          <cell r="E6159" t="str">
            <v xml:space="preserve"> NCBI_TaxID=7230 {ECO:0000313|EMBL:EDW06033.1, ECO:0000313|Proteomes:UP000009192};</v>
          </cell>
          <cell r="G6159" t="str">
            <v>Eukaryota</v>
          </cell>
          <cell r="H6159" t="str">
            <v xml:space="preserve"> Metazoa</v>
          </cell>
          <cell r="I6159" t="str">
            <v xml:space="preserve"> Ecdysozoa</v>
          </cell>
          <cell r="J6159" t="str">
            <v xml:space="preserve"> Arthropoda</v>
          </cell>
          <cell r="K6159" t="str">
            <v xml:space="preserve"> Hexapoda</v>
          </cell>
          <cell r="L6159" t="str">
            <v xml:space="preserve"> Insecta</v>
          </cell>
          <cell r="M6159" t="str">
            <v>Pterygota</v>
          </cell>
          <cell r="N6159" t="str">
            <v xml:space="preserve"> Neoptera</v>
          </cell>
          <cell r="O6159" t="str">
            <v xml:space="preserve"> Holometabola</v>
          </cell>
          <cell r="P6159" t="str">
            <v xml:space="preserve"> Diptera</v>
          </cell>
          <cell r="Q6159" t="str">
            <v xml:space="preserve"> Brachycera</v>
          </cell>
          <cell r="R6159" t="str">
            <v xml:space="preserve"> Muscomorpha</v>
          </cell>
          <cell r="S6159" t="str">
            <v>Ephydroidea</v>
          </cell>
          <cell r="T6159" t="str">
            <v xml:space="preserve"> Drosophilidae</v>
          </cell>
          <cell r="U6159" t="str">
            <v xml:space="preserve"> Drosophila.</v>
          </cell>
        </row>
        <row r="6160">
          <cell r="B6160" t="str">
            <v>B4LS66</v>
          </cell>
          <cell r="C6160" t="str">
            <v xml:space="preserve"> Drosophila virilis (Fruit fly).</v>
          </cell>
          <cell r="E6160" t="str">
            <v xml:space="preserve"> NCBI_TaxID=7244 {ECO:0000313|EMBL:EDW64752.1, ECO:0000313|Proteomes:UP000008792};</v>
          </cell>
          <cell r="G6160" t="str">
            <v>Eukaryota</v>
          </cell>
          <cell r="H6160" t="str">
            <v xml:space="preserve"> Metazoa</v>
          </cell>
          <cell r="I6160" t="str">
            <v xml:space="preserve"> Ecdysozoa</v>
          </cell>
          <cell r="J6160" t="str">
            <v xml:space="preserve"> Arthropoda</v>
          </cell>
          <cell r="K6160" t="str">
            <v xml:space="preserve"> Hexapoda</v>
          </cell>
          <cell r="L6160" t="str">
            <v xml:space="preserve"> Insecta</v>
          </cell>
          <cell r="M6160" t="str">
            <v>Pterygota</v>
          </cell>
          <cell r="N6160" t="str">
            <v xml:space="preserve"> Neoptera</v>
          </cell>
          <cell r="O6160" t="str">
            <v xml:space="preserve"> Holometabola</v>
          </cell>
          <cell r="P6160" t="str">
            <v xml:space="preserve"> Diptera</v>
          </cell>
          <cell r="Q6160" t="str">
            <v xml:space="preserve"> Brachycera</v>
          </cell>
          <cell r="R6160" t="str">
            <v xml:space="preserve"> Muscomorpha</v>
          </cell>
          <cell r="S6160" t="str">
            <v>Ephydroidea</v>
          </cell>
          <cell r="T6160" t="str">
            <v xml:space="preserve"> Drosophilidae</v>
          </cell>
          <cell r="U6160" t="str">
            <v xml:space="preserve"> Drosophila.</v>
          </cell>
        </row>
        <row r="6161">
          <cell r="B6161" t="str">
            <v>B4LS67</v>
          </cell>
          <cell r="C6161" t="str">
            <v xml:space="preserve"> Drosophila virilis (Fruit fly).</v>
          </cell>
          <cell r="E6161" t="str">
            <v xml:space="preserve"> NCBI_TaxID=7244 {ECO:0000313|EMBL:EDW64753.1, ECO:0000313|Proteomes:UP000008792};</v>
          </cell>
          <cell r="G6161" t="str">
            <v>Eukaryota</v>
          </cell>
          <cell r="H6161" t="str">
            <v xml:space="preserve"> Metazoa</v>
          </cell>
          <cell r="I6161" t="str">
            <v xml:space="preserve"> Ecdysozoa</v>
          </cell>
          <cell r="J6161" t="str">
            <v xml:space="preserve"> Arthropoda</v>
          </cell>
          <cell r="K6161" t="str">
            <v xml:space="preserve"> Hexapoda</v>
          </cell>
          <cell r="L6161" t="str">
            <v xml:space="preserve"> Insecta</v>
          </cell>
          <cell r="M6161" t="str">
            <v>Pterygota</v>
          </cell>
          <cell r="N6161" t="str">
            <v xml:space="preserve"> Neoptera</v>
          </cell>
          <cell r="O6161" t="str">
            <v xml:space="preserve"> Holometabola</v>
          </cell>
          <cell r="P6161" t="str">
            <v xml:space="preserve"> Diptera</v>
          </cell>
          <cell r="Q6161" t="str">
            <v xml:space="preserve"> Brachycera</v>
          </cell>
          <cell r="R6161" t="str">
            <v xml:space="preserve"> Muscomorpha</v>
          </cell>
          <cell r="S6161" t="str">
            <v>Ephydroidea</v>
          </cell>
          <cell r="T6161" t="str">
            <v xml:space="preserve"> Drosophilidae</v>
          </cell>
          <cell r="U6161" t="str">
            <v xml:space="preserve"> Drosophila.</v>
          </cell>
        </row>
        <row r="6162">
          <cell r="B6162" t="str">
            <v>B4LS68</v>
          </cell>
          <cell r="C6162" t="str">
            <v xml:space="preserve"> Drosophila virilis (Fruit fly).</v>
          </cell>
          <cell r="E6162" t="str">
            <v xml:space="preserve"> NCBI_TaxID=7244 {ECO:0000313|EMBL:EDW64754.1, ECO:0000313|Proteomes:UP000008792};</v>
          </cell>
          <cell r="G6162" t="str">
            <v>Eukaryota</v>
          </cell>
          <cell r="H6162" t="str">
            <v xml:space="preserve"> Metazoa</v>
          </cell>
          <cell r="I6162" t="str">
            <v xml:space="preserve"> Ecdysozoa</v>
          </cell>
          <cell r="J6162" t="str">
            <v xml:space="preserve"> Arthropoda</v>
          </cell>
          <cell r="K6162" t="str">
            <v xml:space="preserve"> Hexapoda</v>
          </cell>
          <cell r="L6162" t="str">
            <v xml:space="preserve"> Insecta</v>
          </cell>
          <cell r="M6162" t="str">
            <v>Pterygota</v>
          </cell>
          <cell r="N6162" t="str">
            <v xml:space="preserve"> Neoptera</v>
          </cell>
          <cell r="O6162" t="str">
            <v xml:space="preserve"> Holometabola</v>
          </cell>
          <cell r="P6162" t="str">
            <v xml:space="preserve"> Diptera</v>
          </cell>
          <cell r="Q6162" t="str">
            <v xml:space="preserve"> Brachycera</v>
          </cell>
          <cell r="R6162" t="str">
            <v xml:space="preserve"> Muscomorpha</v>
          </cell>
          <cell r="S6162" t="str">
            <v>Ephydroidea</v>
          </cell>
          <cell r="T6162" t="str">
            <v xml:space="preserve"> Drosophilidae</v>
          </cell>
          <cell r="U6162" t="str">
            <v xml:space="preserve"> Drosophila.</v>
          </cell>
        </row>
        <row r="6163">
          <cell r="B6163" t="str">
            <v>B4LS69</v>
          </cell>
          <cell r="C6163" t="str">
            <v xml:space="preserve"> Drosophila virilis (Fruit fly).</v>
          </cell>
          <cell r="E6163" t="str">
            <v xml:space="preserve"> NCBI_TaxID=7244 {ECO:0000313|EMBL:EDW64755.1, ECO:0000313|Proteomes:UP000008792};</v>
          </cell>
          <cell r="G6163" t="str">
            <v>Eukaryota</v>
          </cell>
          <cell r="H6163" t="str">
            <v xml:space="preserve"> Metazoa</v>
          </cell>
          <cell r="I6163" t="str">
            <v xml:space="preserve"> Ecdysozoa</v>
          </cell>
          <cell r="J6163" t="str">
            <v xml:space="preserve"> Arthropoda</v>
          </cell>
          <cell r="K6163" t="str">
            <v xml:space="preserve"> Hexapoda</v>
          </cell>
          <cell r="L6163" t="str">
            <v xml:space="preserve"> Insecta</v>
          </cell>
          <cell r="M6163" t="str">
            <v>Pterygota</v>
          </cell>
          <cell r="N6163" t="str">
            <v xml:space="preserve"> Neoptera</v>
          </cell>
          <cell r="O6163" t="str">
            <v xml:space="preserve"> Holometabola</v>
          </cell>
          <cell r="P6163" t="str">
            <v xml:space="preserve"> Diptera</v>
          </cell>
          <cell r="Q6163" t="str">
            <v xml:space="preserve"> Brachycera</v>
          </cell>
          <cell r="R6163" t="str">
            <v xml:space="preserve"> Muscomorpha</v>
          </cell>
          <cell r="S6163" t="str">
            <v>Ephydroidea</v>
          </cell>
          <cell r="T6163" t="str">
            <v xml:space="preserve"> Drosophilidae</v>
          </cell>
          <cell r="U6163" t="str">
            <v xml:space="preserve"> Drosophila.</v>
          </cell>
        </row>
        <row r="6164">
          <cell r="B6164" t="str">
            <v>B4LS70</v>
          </cell>
          <cell r="C6164" t="str">
            <v xml:space="preserve"> Drosophila virilis (Fruit fly).</v>
          </cell>
          <cell r="E6164" t="str">
            <v xml:space="preserve"> NCBI_TaxID=7244 {ECO:0000313|EMBL:EDW64756.1, ECO:0000313|Proteomes:UP000008792};</v>
          </cell>
          <cell r="G6164" t="str">
            <v>Eukaryota</v>
          </cell>
          <cell r="H6164" t="str">
            <v xml:space="preserve"> Metazoa</v>
          </cell>
          <cell r="I6164" t="str">
            <v xml:space="preserve"> Ecdysozoa</v>
          </cell>
          <cell r="J6164" t="str">
            <v xml:space="preserve"> Arthropoda</v>
          </cell>
          <cell r="K6164" t="str">
            <v xml:space="preserve"> Hexapoda</v>
          </cell>
          <cell r="L6164" t="str">
            <v xml:space="preserve"> Insecta</v>
          </cell>
          <cell r="M6164" t="str">
            <v>Pterygota</v>
          </cell>
          <cell r="N6164" t="str">
            <v xml:space="preserve"> Neoptera</v>
          </cell>
          <cell r="O6164" t="str">
            <v xml:space="preserve"> Holometabola</v>
          </cell>
          <cell r="P6164" t="str">
            <v xml:space="preserve"> Diptera</v>
          </cell>
          <cell r="Q6164" t="str">
            <v xml:space="preserve"> Brachycera</v>
          </cell>
          <cell r="R6164" t="str">
            <v xml:space="preserve"> Muscomorpha</v>
          </cell>
          <cell r="S6164" t="str">
            <v>Ephydroidea</v>
          </cell>
          <cell r="T6164" t="str">
            <v xml:space="preserve"> Drosophilidae</v>
          </cell>
          <cell r="U6164" t="str">
            <v xml:space="preserve"> Drosophila.</v>
          </cell>
        </row>
        <row r="6165">
          <cell r="B6165" t="str">
            <v>B4LS71</v>
          </cell>
          <cell r="C6165" t="str">
            <v xml:space="preserve"> Drosophila virilis (Fruit fly).</v>
          </cell>
          <cell r="E6165" t="str">
            <v xml:space="preserve"> NCBI_TaxID=7244 {ECO:0000313|EMBL:EDW64757.1, ECO:0000313|Proteomes:UP000008792};</v>
          </cell>
          <cell r="G6165" t="str">
            <v>Eukaryota</v>
          </cell>
          <cell r="H6165" t="str">
            <v xml:space="preserve"> Metazoa</v>
          </cell>
          <cell r="I6165" t="str">
            <v xml:space="preserve"> Ecdysozoa</v>
          </cell>
          <cell r="J6165" t="str">
            <v xml:space="preserve"> Arthropoda</v>
          </cell>
          <cell r="K6165" t="str">
            <v xml:space="preserve"> Hexapoda</v>
          </cell>
          <cell r="L6165" t="str">
            <v xml:space="preserve"> Insecta</v>
          </cell>
          <cell r="M6165" t="str">
            <v>Pterygota</v>
          </cell>
          <cell r="N6165" t="str">
            <v xml:space="preserve"> Neoptera</v>
          </cell>
          <cell r="O6165" t="str">
            <v xml:space="preserve"> Holometabola</v>
          </cell>
          <cell r="P6165" t="str">
            <v xml:space="preserve"> Diptera</v>
          </cell>
          <cell r="Q6165" t="str">
            <v xml:space="preserve"> Brachycera</v>
          </cell>
          <cell r="R6165" t="str">
            <v xml:space="preserve"> Muscomorpha</v>
          </cell>
          <cell r="S6165" t="str">
            <v>Ephydroidea</v>
          </cell>
          <cell r="T6165" t="str">
            <v xml:space="preserve"> Drosophilidae</v>
          </cell>
          <cell r="U6165" t="str">
            <v xml:space="preserve"> Drosophila.</v>
          </cell>
        </row>
        <row r="6166">
          <cell r="B6166" t="str">
            <v>B4M446</v>
          </cell>
          <cell r="C6166" t="str">
            <v xml:space="preserve"> Drosophila virilis (Fruit fly).</v>
          </cell>
          <cell r="E6166" t="str">
            <v xml:space="preserve"> NCBI_TaxID=7244 {ECO:0000313|EMBL:EDW59407.1, ECO:0000313|Proteomes:UP000008792};</v>
          </cell>
          <cell r="G6166" t="str">
            <v>Eukaryota</v>
          </cell>
          <cell r="H6166" t="str">
            <v xml:space="preserve"> Metazoa</v>
          </cell>
          <cell r="I6166" t="str">
            <v xml:space="preserve"> Ecdysozoa</v>
          </cell>
          <cell r="J6166" t="str">
            <v xml:space="preserve"> Arthropoda</v>
          </cell>
          <cell r="K6166" t="str">
            <v xml:space="preserve"> Hexapoda</v>
          </cell>
          <cell r="L6166" t="str">
            <v xml:space="preserve"> Insecta</v>
          </cell>
          <cell r="M6166" t="str">
            <v>Pterygota</v>
          </cell>
          <cell r="N6166" t="str">
            <v xml:space="preserve"> Neoptera</v>
          </cell>
          <cell r="O6166" t="str">
            <v xml:space="preserve"> Holometabola</v>
          </cell>
          <cell r="P6166" t="str">
            <v xml:space="preserve"> Diptera</v>
          </cell>
          <cell r="Q6166" t="str">
            <v xml:space="preserve"> Brachycera</v>
          </cell>
          <cell r="R6166" t="str">
            <v xml:space="preserve"> Muscomorpha</v>
          </cell>
          <cell r="S6166" t="str">
            <v>Ephydroidea</v>
          </cell>
          <cell r="T6166" t="str">
            <v xml:space="preserve"> Drosophilidae</v>
          </cell>
          <cell r="U6166" t="str">
            <v xml:space="preserve"> Drosophila.</v>
          </cell>
        </row>
        <row r="6167">
          <cell r="B6167" t="str">
            <v>B4M7N1</v>
          </cell>
          <cell r="C6167" t="str">
            <v xml:space="preserve"> Drosophila virilis (Fruit fly).</v>
          </cell>
          <cell r="E6167" t="str">
            <v xml:space="preserve"> NCBI_TaxID=7244 {ECO:0000313|EMBL:EDW62798.1, ECO:0000313|Proteomes:UP000008792};</v>
          </cell>
          <cell r="G6167" t="str">
            <v>Eukaryota</v>
          </cell>
          <cell r="H6167" t="str">
            <v xml:space="preserve"> Metazoa</v>
          </cell>
          <cell r="I6167" t="str">
            <v xml:space="preserve"> Ecdysozoa</v>
          </cell>
          <cell r="J6167" t="str">
            <v xml:space="preserve"> Arthropoda</v>
          </cell>
          <cell r="K6167" t="str">
            <v xml:space="preserve"> Hexapoda</v>
          </cell>
          <cell r="L6167" t="str">
            <v xml:space="preserve"> Insecta</v>
          </cell>
          <cell r="M6167" t="str">
            <v>Pterygota</v>
          </cell>
          <cell r="N6167" t="str">
            <v xml:space="preserve"> Neoptera</v>
          </cell>
          <cell r="O6167" t="str">
            <v xml:space="preserve"> Holometabola</v>
          </cell>
          <cell r="P6167" t="str">
            <v xml:space="preserve"> Diptera</v>
          </cell>
          <cell r="Q6167" t="str">
            <v xml:space="preserve"> Brachycera</v>
          </cell>
          <cell r="R6167" t="str">
            <v xml:space="preserve"> Muscomorpha</v>
          </cell>
          <cell r="S6167" t="str">
            <v>Ephydroidea</v>
          </cell>
          <cell r="T6167" t="str">
            <v xml:space="preserve"> Drosophilidae</v>
          </cell>
          <cell r="U6167" t="str">
            <v xml:space="preserve"> Drosophila.</v>
          </cell>
        </row>
        <row r="6168">
          <cell r="B6168" t="str">
            <v>B4MAF0</v>
          </cell>
          <cell r="C6168" t="str">
            <v xml:space="preserve"> Drosophila virilis (Fruit fly).</v>
          </cell>
          <cell r="E6168" t="str">
            <v xml:space="preserve"> NCBI_TaxID=7244 {ECO:0000313|EMBL:EDW66209.1, ECO:0000313|Proteomes:UP000008792};</v>
          </cell>
          <cell r="G6168" t="str">
            <v>Eukaryota</v>
          </cell>
          <cell r="H6168" t="str">
            <v xml:space="preserve"> Metazoa</v>
          </cell>
          <cell r="I6168" t="str">
            <v xml:space="preserve"> Ecdysozoa</v>
          </cell>
          <cell r="J6168" t="str">
            <v xml:space="preserve"> Arthropoda</v>
          </cell>
          <cell r="K6168" t="str">
            <v xml:space="preserve"> Hexapoda</v>
          </cell>
          <cell r="L6168" t="str">
            <v xml:space="preserve"> Insecta</v>
          </cell>
          <cell r="M6168" t="str">
            <v>Pterygota</v>
          </cell>
          <cell r="N6168" t="str">
            <v xml:space="preserve"> Neoptera</v>
          </cell>
          <cell r="O6168" t="str">
            <v xml:space="preserve"> Holometabola</v>
          </cell>
          <cell r="P6168" t="str">
            <v xml:space="preserve"> Diptera</v>
          </cell>
          <cell r="Q6168" t="str">
            <v xml:space="preserve"> Brachycera</v>
          </cell>
          <cell r="R6168" t="str">
            <v xml:space="preserve"> Muscomorpha</v>
          </cell>
          <cell r="S6168" t="str">
            <v>Ephydroidea</v>
          </cell>
          <cell r="T6168" t="str">
            <v xml:space="preserve"> Drosophilidae</v>
          </cell>
          <cell r="U6168" t="str">
            <v xml:space="preserve"> Drosophila.</v>
          </cell>
        </row>
        <row r="6169">
          <cell r="B6169" t="str">
            <v>B4MNV7</v>
          </cell>
          <cell r="C6169" t="str">
            <v xml:space="preserve"> Drosophila willistoni (Fruit fly).</v>
          </cell>
          <cell r="E6169" t="str">
            <v xml:space="preserve"> NCBI_TaxID=7260 {ECO:0000313|EMBL:EDW73796.1, ECO:0000313|Proteomes:UP000007798};</v>
          </cell>
          <cell r="G6169" t="str">
            <v>Eukaryota</v>
          </cell>
          <cell r="H6169" t="str">
            <v xml:space="preserve"> Metazoa</v>
          </cell>
          <cell r="I6169" t="str">
            <v xml:space="preserve"> Ecdysozoa</v>
          </cell>
          <cell r="J6169" t="str">
            <v xml:space="preserve"> Arthropoda</v>
          </cell>
          <cell r="K6169" t="str">
            <v xml:space="preserve"> Hexapoda</v>
          </cell>
          <cell r="L6169" t="str">
            <v xml:space="preserve"> Insecta</v>
          </cell>
          <cell r="M6169" t="str">
            <v>Pterygota</v>
          </cell>
          <cell r="N6169" t="str">
            <v xml:space="preserve"> Neoptera</v>
          </cell>
          <cell r="O6169" t="str">
            <v xml:space="preserve"> Holometabola</v>
          </cell>
          <cell r="P6169" t="str">
            <v xml:space="preserve"> Diptera</v>
          </cell>
          <cell r="Q6169" t="str">
            <v xml:space="preserve"> Brachycera</v>
          </cell>
          <cell r="R6169" t="str">
            <v xml:space="preserve"> Muscomorpha</v>
          </cell>
          <cell r="S6169" t="str">
            <v>Ephydroidea</v>
          </cell>
          <cell r="T6169" t="str">
            <v xml:space="preserve"> Drosophilidae</v>
          </cell>
          <cell r="U6169" t="str">
            <v xml:space="preserve"> Drosophila</v>
          </cell>
        </row>
        <row r="6170">
          <cell r="B6170" t="str">
            <v>B4MU45</v>
          </cell>
          <cell r="C6170" t="str">
            <v xml:space="preserve"> Drosophila willistoni (Fruit fly).</v>
          </cell>
          <cell r="E6170" t="str">
            <v xml:space="preserve"> NCBI_TaxID=7260 {ECO:0000313|EMBL:EDW75634.1, ECO:0000313|Proteomes:UP000007798};</v>
          </cell>
          <cell r="G6170" t="str">
            <v>Eukaryota</v>
          </cell>
          <cell r="H6170" t="str">
            <v xml:space="preserve"> Metazoa</v>
          </cell>
          <cell r="I6170" t="str">
            <v xml:space="preserve"> Ecdysozoa</v>
          </cell>
          <cell r="J6170" t="str">
            <v xml:space="preserve"> Arthropoda</v>
          </cell>
          <cell r="K6170" t="str">
            <v xml:space="preserve"> Hexapoda</v>
          </cell>
          <cell r="L6170" t="str">
            <v xml:space="preserve"> Insecta</v>
          </cell>
          <cell r="M6170" t="str">
            <v>Pterygota</v>
          </cell>
          <cell r="N6170" t="str">
            <v xml:space="preserve"> Neoptera</v>
          </cell>
          <cell r="O6170" t="str">
            <v xml:space="preserve"> Holometabola</v>
          </cell>
          <cell r="P6170" t="str">
            <v xml:space="preserve"> Diptera</v>
          </cell>
          <cell r="Q6170" t="str">
            <v xml:space="preserve"> Brachycera</v>
          </cell>
          <cell r="R6170" t="str">
            <v xml:space="preserve"> Muscomorpha</v>
          </cell>
          <cell r="S6170" t="str">
            <v>Ephydroidea</v>
          </cell>
          <cell r="T6170" t="str">
            <v xml:space="preserve"> Drosophilidae</v>
          </cell>
          <cell r="U6170" t="str">
            <v xml:space="preserve"> Drosophila</v>
          </cell>
        </row>
        <row r="6171">
          <cell r="B6171" t="str">
            <v>B4MU47</v>
          </cell>
          <cell r="C6171" t="str">
            <v xml:space="preserve"> Drosophila willistoni (Fruit fly).</v>
          </cell>
          <cell r="E6171" t="str">
            <v xml:space="preserve"> NCBI_TaxID=7260 {ECO:0000313|EMBL:EDW75636.2, ECO:0000313|Proteomes:UP000007798};</v>
          </cell>
          <cell r="G6171" t="str">
            <v>Eukaryota</v>
          </cell>
          <cell r="H6171" t="str">
            <v xml:space="preserve"> Metazoa</v>
          </cell>
          <cell r="I6171" t="str">
            <v xml:space="preserve"> Ecdysozoa</v>
          </cell>
          <cell r="J6171" t="str">
            <v xml:space="preserve"> Arthropoda</v>
          </cell>
          <cell r="K6171" t="str">
            <v xml:space="preserve"> Hexapoda</v>
          </cell>
          <cell r="L6171" t="str">
            <v xml:space="preserve"> Insecta</v>
          </cell>
          <cell r="M6171" t="str">
            <v>Pterygota</v>
          </cell>
          <cell r="N6171" t="str">
            <v xml:space="preserve"> Neoptera</v>
          </cell>
          <cell r="O6171" t="str">
            <v xml:space="preserve"> Holometabola</v>
          </cell>
          <cell r="P6171" t="str">
            <v xml:space="preserve"> Diptera</v>
          </cell>
          <cell r="Q6171" t="str">
            <v xml:space="preserve"> Brachycera</v>
          </cell>
          <cell r="R6171" t="str">
            <v xml:space="preserve"> Muscomorpha</v>
          </cell>
          <cell r="S6171" t="str">
            <v>Ephydroidea</v>
          </cell>
          <cell r="T6171" t="str">
            <v xml:space="preserve"> Drosophilidae</v>
          </cell>
          <cell r="U6171" t="str">
            <v xml:space="preserve"> Drosophila</v>
          </cell>
        </row>
        <row r="6172">
          <cell r="B6172" t="str">
            <v>B4MU48</v>
          </cell>
          <cell r="C6172" t="str">
            <v xml:space="preserve"> Drosophila willistoni (Fruit fly).</v>
          </cell>
          <cell r="E6172" t="str">
            <v xml:space="preserve"> NCBI_TaxID=7260 {ECO:0000313|EMBL:EDW75637.2, ECO:0000313|Proteomes:UP000007798};</v>
          </cell>
          <cell r="G6172" t="str">
            <v>Eukaryota</v>
          </cell>
          <cell r="H6172" t="str">
            <v xml:space="preserve"> Metazoa</v>
          </cell>
          <cell r="I6172" t="str">
            <v xml:space="preserve"> Ecdysozoa</v>
          </cell>
          <cell r="J6172" t="str">
            <v xml:space="preserve"> Arthropoda</v>
          </cell>
          <cell r="K6172" t="str">
            <v xml:space="preserve"> Hexapoda</v>
          </cell>
          <cell r="L6172" t="str">
            <v xml:space="preserve"> Insecta</v>
          </cell>
          <cell r="M6172" t="str">
            <v>Pterygota</v>
          </cell>
          <cell r="N6172" t="str">
            <v xml:space="preserve"> Neoptera</v>
          </cell>
          <cell r="O6172" t="str">
            <v xml:space="preserve"> Holometabola</v>
          </cell>
          <cell r="P6172" t="str">
            <v xml:space="preserve"> Diptera</v>
          </cell>
          <cell r="Q6172" t="str">
            <v xml:space="preserve"> Brachycera</v>
          </cell>
          <cell r="R6172" t="str">
            <v xml:space="preserve"> Muscomorpha</v>
          </cell>
          <cell r="S6172" t="str">
            <v>Ephydroidea</v>
          </cell>
          <cell r="T6172" t="str">
            <v xml:space="preserve"> Drosophilidae</v>
          </cell>
          <cell r="U6172" t="str">
            <v xml:space="preserve"> Drosophila</v>
          </cell>
        </row>
        <row r="6173">
          <cell r="B6173" t="str">
            <v>B4MU49</v>
          </cell>
          <cell r="C6173" t="str">
            <v xml:space="preserve"> Drosophila willistoni (Fruit fly).</v>
          </cell>
          <cell r="E6173" t="str">
            <v xml:space="preserve"> NCBI_TaxID=7260 {ECO:0000313|EMBL:EDW75638.1, ECO:0000313|Proteomes:UP000007798};</v>
          </cell>
          <cell r="G6173" t="str">
            <v>Eukaryota</v>
          </cell>
          <cell r="H6173" t="str">
            <v xml:space="preserve"> Metazoa</v>
          </cell>
          <cell r="I6173" t="str">
            <v xml:space="preserve"> Ecdysozoa</v>
          </cell>
          <cell r="J6173" t="str">
            <v xml:space="preserve"> Arthropoda</v>
          </cell>
          <cell r="K6173" t="str">
            <v xml:space="preserve"> Hexapoda</v>
          </cell>
          <cell r="L6173" t="str">
            <v xml:space="preserve"> Insecta</v>
          </cell>
          <cell r="M6173" t="str">
            <v>Pterygota</v>
          </cell>
          <cell r="N6173" t="str">
            <v xml:space="preserve"> Neoptera</v>
          </cell>
          <cell r="O6173" t="str">
            <v xml:space="preserve"> Holometabola</v>
          </cell>
          <cell r="P6173" t="str">
            <v xml:space="preserve"> Diptera</v>
          </cell>
          <cell r="Q6173" t="str">
            <v xml:space="preserve"> Brachycera</v>
          </cell>
          <cell r="R6173" t="str">
            <v xml:space="preserve"> Muscomorpha</v>
          </cell>
          <cell r="S6173" t="str">
            <v>Ephydroidea</v>
          </cell>
          <cell r="T6173" t="str">
            <v xml:space="preserve"> Drosophilidae</v>
          </cell>
          <cell r="U6173" t="str">
            <v xml:space="preserve"> Drosophila</v>
          </cell>
        </row>
        <row r="6174">
          <cell r="B6174" t="str">
            <v>B4NA81</v>
          </cell>
          <cell r="C6174" t="str">
            <v xml:space="preserve"> Drosophila willistoni (Fruit fly).</v>
          </cell>
          <cell r="E6174" t="str">
            <v xml:space="preserve"> NCBI_TaxID=7260 {ECO:0000313|EMBL:EDW80724.1, ECO:0000313|Proteomes:UP000007798};</v>
          </cell>
          <cell r="G6174" t="str">
            <v>Eukaryota</v>
          </cell>
          <cell r="H6174" t="str">
            <v xml:space="preserve"> Metazoa</v>
          </cell>
          <cell r="I6174" t="str">
            <v xml:space="preserve"> Ecdysozoa</v>
          </cell>
          <cell r="J6174" t="str">
            <v xml:space="preserve"> Arthropoda</v>
          </cell>
          <cell r="K6174" t="str">
            <v xml:space="preserve"> Hexapoda</v>
          </cell>
          <cell r="L6174" t="str">
            <v xml:space="preserve"> Insecta</v>
          </cell>
          <cell r="M6174" t="str">
            <v>Pterygota</v>
          </cell>
          <cell r="N6174" t="str">
            <v xml:space="preserve"> Neoptera</v>
          </cell>
          <cell r="O6174" t="str">
            <v xml:space="preserve"> Holometabola</v>
          </cell>
          <cell r="P6174" t="str">
            <v xml:space="preserve"> Diptera</v>
          </cell>
          <cell r="Q6174" t="str">
            <v xml:space="preserve"> Brachycera</v>
          </cell>
          <cell r="R6174" t="str">
            <v xml:space="preserve"> Muscomorpha</v>
          </cell>
          <cell r="S6174" t="str">
            <v>Ephydroidea</v>
          </cell>
          <cell r="T6174" t="str">
            <v xml:space="preserve"> Drosophilidae</v>
          </cell>
          <cell r="U6174" t="str">
            <v xml:space="preserve"> Drosophila</v>
          </cell>
        </row>
        <row r="6175">
          <cell r="B6175" t="str">
            <v>B4NCX2</v>
          </cell>
          <cell r="C6175" t="str">
            <v xml:space="preserve"> Drosophila willistoni (Fruit fly).</v>
          </cell>
          <cell r="E6175" t="str">
            <v xml:space="preserve"> NCBI_TaxID=7260 {ECO:0000313|EMBL:EDW82681.1, ECO:0000313|Proteomes:UP000007798};</v>
          </cell>
          <cell r="G6175" t="str">
            <v>Eukaryota</v>
          </cell>
          <cell r="H6175" t="str">
            <v xml:space="preserve"> Metazoa</v>
          </cell>
          <cell r="I6175" t="str">
            <v xml:space="preserve"> Ecdysozoa</v>
          </cell>
          <cell r="J6175" t="str">
            <v xml:space="preserve"> Arthropoda</v>
          </cell>
          <cell r="K6175" t="str">
            <v xml:space="preserve"> Hexapoda</v>
          </cell>
          <cell r="L6175" t="str">
            <v xml:space="preserve"> Insecta</v>
          </cell>
          <cell r="M6175" t="str">
            <v>Pterygota</v>
          </cell>
          <cell r="N6175" t="str">
            <v xml:space="preserve"> Neoptera</v>
          </cell>
          <cell r="O6175" t="str">
            <v xml:space="preserve"> Holometabola</v>
          </cell>
          <cell r="P6175" t="str">
            <v xml:space="preserve"> Diptera</v>
          </cell>
          <cell r="Q6175" t="str">
            <v xml:space="preserve"> Brachycera</v>
          </cell>
          <cell r="R6175" t="str">
            <v xml:space="preserve"> Muscomorpha</v>
          </cell>
          <cell r="S6175" t="str">
            <v>Ephydroidea</v>
          </cell>
          <cell r="T6175" t="str">
            <v xml:space="preserve"> Drosophilidae</v>
          </cell>
          <cell r="U6175" t="str">
            <v xml:space="preserve"> Drosophila</v>
          </cell>
        </row>
        <row r="6176">
          <cell r="B6176" t="str">
            <v>B4NPA4</v>
          </cell>
          <cell r="C6176" t="str">
            <v xml:space="preserve"> Drosophila willistoni (Fruit fly).</v>
          </cell>
          <cell r="E6176" t="str">
            <v xml:space="preserve"> NCBI_TaxID=7260 {ECO:0000313|EMBL:EDW86344.2, ECO:0000313|Proteomes:UP000007798};</v>
          </cell>
          <cell r="G6176" t="str">
            <v>Eukaryota</v>
          </cell>
          <cell r="H6176" t="str">
            <v xml:space="preserve"> Metazoa</v>
          </cell>
          <cell r="I6176" t="str">
            <v xml:space="preserve"> Ecdysozoa</v>
          </cell>
          <cell r="J6176" t="str">
            <v xml:space="preserve"> Arthropoda</v>
          </cell>
          <cell r="K6176" t="str">
            <v xml:space="preserve"> Hexapoda</v>
          </cell>
          <cell r="L6176" t="str">
            <v xml:space="preserve"> Insecta</v>
          </cell>
          <cell r="M6176" t="str">
            <v>Pterygota</v>
          </cell>
          <cell r="N6176" t="str">
            <v xml:space="preserve"> Neoptera</v>
          </cell>
          <cell r="O6176" t="str">
            <v xml:space="preserve"> Holometabola</v>
          </cell>
          <cell r="P6176" t="str">
            <v xml:space="preserve"> Diptera</v>
          </cell>
          <cell r="Q6176" t="str">
            <v xml:space="preserve"> Brachycera</v>
          </cell>
          <cell r="R6176" t="str">
            <v xml:space="preserve"> Muscomorpha</v>
          </cell>
          <cell r="S6176" t="str">
            <v>Ephydroidea</v>
          </cell>
          <cell r="T6176" t="str">
            <v xml:space="preserve"> Drosophilidae</v>
          </cell>
          <cell r="U6176" t="str">
            <v xml:space="preserve"> Drosophila</v>
          </cell>
        </row>
        <row r="6177">
          <cell r="B6177" t="str">
            <v>B4Q9U6</v>
          </cell>
          <cell r="C6177" t="str">
            <v xml:space="preserve"> Drosophila simulans (Fruit fly).</v>
          </cell>
          <cell r="E6177" t="str">
            <v xml:space="preserve"> NCBI_TaxID=7240 {ECO:0000313|EMBL:EDX04613.1, ECO:0000313|Proteomes:UP000000304};</v>
          </cell>
          <cell r="G6177" t="str">
            <v>Eukaryota</v>
          </cell>
          <cell r="H6177" t="str">
            <v xml:space="preserve"> Metazoa</v>
          </cell>
          <cell r="I6177" t="str">
            <v xml:space="preserve"> Ecdysozoa</v>
          </cell>
          <cell r="J6177" t="str">
            <v xml:space="preserve"> Arthropoda</v>
          </cell>
          <cell r="K6177" t="str">
            <v xml:space="preserve"> Hexapoda</v>
          </cell>
          <cell r="L6177" t="str">
            <v xml:space="preserve"> Insecta</v>
          </cell>
          <cell r="M6177" t="str">
            <v>Pterygota</v>
          </cell>
          <cell r="N6177" t="str">
            <v xml:space="preserve"> Neoptera</v>
          </cell>
          <cell r="O6177" t="str">
            <v xml:space="preserve"> Holometabola</v>
          </cell>
          <cell r="P6177" t="str">
            <v xml:space="preserve"> Diptera</v>
          </cell>
          <cell r="Q6177" t="str">
            <v xml:space="preserve"> Brachycera</v>
          </cell>
          <cell r="R6177" t="str">
            <v xml:space="preserve"> Muscomorpha</v>
          </cell>
          <cell r="S6177" t="str">
            <v>Ephydroidea</v>
          </cell>
          <cell r="T6177" t="str">
            <v xml:space="preserve"> Drosophilidae</v>
          </cell>
          <cell r="U6177" t="str">
            <v xml:space="preserve"> Drosophila</v>
          </cell>
        </row>
        <row r="6178">
          <cell r="B6178" t="str">
            <v>B4Q9U7</v>
          </cell>
          <cell r="C6178" t="str">
            <v xml:space="preserve"> Drosophila simulans (Fruit fly).</v>
          </cell>
          <cell r="E6178" t="str">
            <v xml:space="preserve"> NCBI_TaxID=7240 {ECO:0000313|EMBL:EDX04614.1, ECO:0000313|Proteomes:UP000000304};</v>
          </cell>
          <cell r="G6178" t="str">
            <v>Eukaryota</v>
          </cell>
          <cell r="H6178" t="str">
            <v xml:space="preserve"> Metazoa</v>
          </cell>
          <cell r="I6178" t="str">
            <v xml:space="preserve"> Ecdysozoa</v>
          </cell>
          <cell r="J6178" t="str">
            <v xml:space="preserve"> Arthropoda</v>
          </cell>
          <cell r="K6178" t="str">
            <v xml:space="preserve"> Hexapoda</v>
          </cell>
          <cell r="L6178" t="str">
            <v xml:space="preserve"> Insecta</v>
          </cell>
          <cell r="M6178" t="str">
            <v>Pterygota</v>
          </cell>
          <cell r="N6178" t="str">
            <v xml:space="preserve"> Neoptera</v>
          </cell>
          <cell r="O6178" t="str">
            <v xml:space="preserve"> Holometabola</v>
          </cell>
          <cell r="P6178" t="str">
            <v xml:space="preserve"> Diptera</v>
          </cell>
          <cell r="Q6178" t="str">
            <v xml:space="preserve"> Brachycera</v>
          </cell>
          <cell r="R6178" t="str">
            <v xml:space="preserve"> Muscomorpha</v>
          </cell>
          <cell r="S6178" t="str">
            <v>Ephydroidea</v>
          </cell>
          <cell r="T6178" t="str">
            <v xml:space="preserve"> Drosophilidae</v>
          </cell>
          <cell r="U6178" t="str">
            <v xml:space="preserve"> Drosophila</v>
          </cell>
        </row>
        <row r="6179">
          <cell r="B6179" t="str">
            <v>B4Q9U8</v>
          </cell>
          <cell r="C6179" t="str">
            <v xml:space="preserve"> Drosophila simulans (Fruit fly).</v>
          </cell>
          <cell r="E6179" t="str">
            <v xml:space="preserve"> NCBI_TaxID=7240 {ECO:0000313|EMBL:EDX04615.1, ECO:0000313|Proteomes:UP000000304};</v>
          </cell>
          <cell r="G6179" t="str">
            <v>Eukaryota</v>
          </cell>
          <cell r="H6179" t="str">
            <v xml:space="preserve"> Metazoa</v>
          </cell>
          <cell r="I6179" t="str">
            <v xml:space="preserve"> Ecdysozoa</v>
          </cell>
          <cell r="J6179" t="str">
            <v xml:space="preserve"> Arthropoda</v>
          </cell>
          <cell r="K6179" t="str">
            <v xml:space="preserve"> Hexapoda</v>
          </cell>
          <cell r="L6179" t="str">
            <v xml:space="preserve"> Insecta</v>
          </cell>
          <cell r="M6179" t="str">
            <v>Pterygota</v>
          </cell>
          <cell r="N6179" t="str">
            <v xml:space="preserve"> Neoptera</v>
          </cell>
          <cell r="O6179" t="str">
            <v xml:space="preserve"> Holometabola</v>
          </cell>
          <cell r="P6179" t="str">
            <v xml:space="preserve"> Diptera</v>
          </cell>
          <cell r="Q6179" t="str">
            <v xml:space="preserve"> Brachycera</v>
          </cell>
          <cell r="R6179" t="str">
            <v xml:space="preserve"> Muscomorpha</v>
          </cell>
          <cell r="S6179" t="str">
            <v>Ephydroidea</v>
          </cell>
          <cell r="T6179" t="str">
            <v xml:space="preserve"> Drosophilidae</v>
          </cell>
          <cell r="U6179" t="str">
            <v xml:space="preserve"> Drosophila</v>
          </cell>
        </row>
        <row r="6180">
          <cell r="B6180" t="str">
            <v>B4Q9U9</v>
          </cell>
          <cell r="C6180" t="str">
            <v xml:space="preserve"> Drosophila simulans (Fruit fly).</v>
          </cell>
          <cell r="E6180" t="str">
            <v xml:space="preserve"> NCBI_TaxID=7240 {ECO:0000313|EMBL:EDX04616.1, ECO:0000313|Proteomes:UP000000304};</v>
          </cell>
          <cell r="G6180" t="str">
            <v>Eukaryota</v>
          </cell>
          <cell r="H6180" t="str">
            <v xml:space="preserve"> Metazoa</v>
          </cell>
          <cell r="I6180" t="str">
            <v xml:space="preserve"> Ecdysozoa</v>
          </cell>
          <cell r="J6180" t="str">
            <v xml:space="preserve"> Arthropoda</v>
          </cell>
          <cell r="K6180" t="str">
            <v xml:space="preserve"> Hexapoda</v>
          </cell>
          <cell r="L6180" t="str">
            <v xml:space="preserve"> Insecta</v>
          </cell>
          <cell r="M6180" t="str">
            <v>Pterygota</v>
          </cell>
          <cell r="N6180" t="str">
            <v xml:space="preserve"> Neoptera</v>
          </cell>
          <cell r="O6180" t="str">
            <v xml:space="preserve"> Holometabola</v>
          </cell>
          <cell r="P6180" t="str">
            <v xml:space="preserve"> Diptera</v>
          </cell>
          <cell r="Q6180" t="str">
            <v xml:space="preserve"> Brachycera</v>
          </cell>
          <cell r="R6180" t="str">
            <v xml:space="preserve"> Muscomorpha</v>
          </cell>
          <cell r="S6180" t="str">
            <v>Ephydroidea</v>
          </cell>
          <cell r="T6180" t="str">
            <v xml:space="preserve"> Drosophilidae</v>
          </cell>
          <cell r="U6180" t="str">
            <v xml:space="preserve"> Drosophila</v>
          </cell>
        </row>
        <row r="6181">
          <cell r="B6181" t="str">
            <v>B4QD81</v>
          </cell>
          <cell r="C6181" t="str">
            <v xml:space="preserve"> Drosophila simulans (Fruit fly).</v>
          </cell>
          <cell r="E6181" t="str">
            <v xml:space="preserve"> NCBI_TaxID=7240 {ECO:0000313|EMBL:EDX05868.1, ECO:0000313|Proteomes:UP000000304};</v>
          </cell>
          <cell r="G6181" t="str">
            <v>Eukaryota</v>
          </cell>
          <cell r="H6181" t="str">
            <v xml:space="preserve"> Metazoa</v>
          </cell>
          <cell r="I6181" t="str">
            <v xml:space="preserve"> Ecdysozoa</v>
          </cell>
          <cell r="J6181" t="str">
            <v xml:space="preserve"> Arthropoda</v>
          </cell>
          <cell r="K6181" t="str">
            <v xml:space="preserve"> Hexapoda</v>
          </cell>
          <cell r="L6181" t="str">
            <v xml:space="preserve"> Insecta</v>
          </cell>
          <cell r="M6181" t="str">
            <v>Pterygota</v>
          </cell>
          <cell r="N6181" t="str">
            <v xml:space="preserve"> Neoptera</v>
          </cell>
          <cell r="O6181" t="str">
            <v xml:space="preserve"> Holometabola</v>
          </cell>
          <cell r="P6181" t="str">
            <v xml:space="preserve"> Diptera</v>
          </cell>
          <cell r="Q6181" t="str">
            <v xml:space="preserve"> Brachycera</v>
          </cell>
          <cell r="R6181" t="str">
            <v xml:space="preserve"> Muscomorpha</v>
          </cell>
          <cell r="S6181" t="str">
            <v>Ephydroidea</v>
          </cell>
          <cell r="T6181" t="str">
            <v xml:space="preserve"> Drosophilidae</v>
          </cell>
          <cell r="U6181" t="str">
            <v xml:space="preserve"> Drosophila</v>
          </cell>
        </row>
        <row r="6182">
          <cell r="B6182" t="str">
            <v>B4QXV9</v>
          </cell>
          <cell r="C6182" t="str">
            <v xml:space="preserve"> Drosophila simulans (Fruit fly).</v>
          </cell>
          <cell r="E6182" t="str">
            <v xml:space="preserve"> NCBI_TaxID=7240 {ECO:0000313|EMBL:EDX12783.1, ECO:0000313|Proteomes:UP000000304};</v>
          </cell>
          <cell r="G6182" t="str">
            <v>Eukaryota</v>
          </cell>
          <cell r="H6182" t="str">
            <v xml:space="preserve"> Metazoa</v>
          </cell>
          <cell r="I6182" t="str">
            <v xml:space="preserve"> Ecdysozoa</v>
          </cell>
          <cell r="J6182" t="str">
            <v xml:space="preserve"> Arthropoda</v>
          </cell>
          <cell r="K6182" t="str">
            <v xml:space="preserve"> Hexapoda</v>
          </cell>
          <cell r="L6182" t="str">
            <v xml:space="preserve"> Insecta</v>
          </cell>
          <cell r="M6182" t="str">
            <v>Pterygota</v>
          </cell>
          <cell r="N6182" t="str">
            <v xml:space="preserve"> Neoptera</v>
          </cell>
          <cell r="O6182" t="str">
            <v xml:space="preserve"> Holometabola</v>
          </cell>
          <cell r="P6182" t="str">
            <v xml:space="preserve"> Diptera</v>
          </cell>
          <cell r="Q6182" t="str">
            <v xml:space="preserve"> Brachycera</v>
          </cell>
          <cell r="R6182" t="str">
            <v xml:space="preserve"> Muscomorpha</v>
          </cell>
          <cell r="S6182" t="str">
            <v>Ephydroidea</v>
          </cell>
          <cell r="T6182" t="str">
            <v xml:space="preserve"> Drosophilidae</v>
          </cell>
          <cell r="U6182" t="str">
            <v xml:space="preserve"> Drosophila</v>
          </cell>
        </row>
        <row r="6183">
          <cell r="B6183" t="str">
            <v>B4R671</v>
          </cell>
          <cell r="C6183" t="str">
            <v xml:space="preserve"> Drosophila simulans (Fruit fly).</v>
          </cell>
          <cell r="E6183" t="str">
            <v xml:space="preserve"> NCBI_TaxID=7240 {ECO:0000313|EMBL:EDX17348.1, ECO:0000313|Proteomes:UP000000304};</v>
          </cell>
          <cell r="G6183" t="str">
            <v>Eukaryota</v>
          </cell>
          <cell r="H6183" t="str">
            <v xml:space="preserve"> Metazoa</v>
          </cell>
          <cell r="I6183" t="str">
            <v xml:space="preserve"> Ecdysozoa</v>
          </cell>
          <cell r="J6183" t="str">
            <v xml:space="preserve"> Arthropoda</v>
          </cell>
          <cell r="K6183" t="str">
            <v xml:space="preserve"> Hexapoda</v>
          </cell>
          <cell r="L6183" t="str">
            <v xml:space="preserve"> Insecta</v>
          </cell>
          <cell r="M6183" t="str">
            <v>Pterygota</v>
          </cell>
          <cell r="N6183" t="str">
            <v xml:space="preserve"> Neoptera</v>
          </cell>
          <cell r="O6183" t="str">
            <v xml:space="preserve"> Holometabola</v>
          </cell>
          <cell r="P6183" t="str">
            <v xml:space="preserve"> Diptera</v>
          </cell>
          <cell r="Q6183" t="str">
            <v xml:space="preserve"> Brachycera</v>
          </cell>
          <cell r="R6183" t="str">
            <v xml:space="preserve"> Muscomorpha</v>
          </cell>
          <cell r="S6183" t="str">
            <v>Ephydroidea</v>
          </cell>
          <cell r="T6183" t="str">
            <v xml:space="preserve"> Drosophilidae</v>
          </cell>
          <cell r="U6183" t="str">
            <v xml:space="preserve"> Drosophila</v>
          </cell>
        </row>
        <row r="6184">
          <cell r="B6184" t="str">
            <v>B5DZ63</v>
          </cell>
          <cell r="C6184" t="str">
            <v xml:space="preserve"> Drosophila pseudoobscura pseudoobscura (Fruit fly).</v>
          </cell>
          <cell r="E6184" t="str">
            <v xml:space="preserve"> NCBI_TaxID=46245 {ECO:0000313|EMBL:EDY69534.1, ECO:0000313|Proteomes:UP000001819};</v>
          </cell>
          <cell r="G6184" t="str">
            <v>Eukaryota</v>
          </cell>
          <cell r="H6184" t="str">
            <v xml:space="preserve"> Metazoa</v>
          </cell>
          <cell r="I6184" t="str">
            <v xml:space="preserve"> Ecdysozoa</v>
          </cell>
          <cell r="J6184" t="str">
            <v xml:space="preserve"> Arthropoda</v>
          </cell>
          <cell r="K6184" t="str">
            <v xml:space="preserve"> Hexapoda</v>
          </cell>
          <cell r="L6184" t="str">
            <v xml:space="preserve"> Insecta</v>
          </cell>
          <cell r="M6184" t="str">
            <v>Pterygota</v>
          </cell>
          <cell r="N6184" t="str">
            <v xml:space="preserve"> Neoptera</v>
          </cell>
          <cell r="O6184" t="str">
            <v xml:space="preserve"> Holometabola</v>
          </cell>
          <cell r="P6184" t="str">
            <v xml:space="preserve"> Diptera</v>
          </cell>
          <cell r="Q6184" t="str">
            <v xml:space="preserve"> Brachycera</v>
          </cell>
          <cell r="R6184" t="str">
            <v xml:space="preserve"> Muscomorpha</v>
          </cell>
          <cell r="S6184" t="str">
            <v>Ephydroidea</v>
          </cell>
          <cell r="T6184" t="str">
            <v xml:space="preserve"> Drosophilidae</v>
          </cell>
          <cell r="U6184" t="str">
            <v xml:space="preserve"> Drosophila</v>
          </cell>
        </row>
        <row r="6185">
          <cell r="B6185" t="str">
            <v>B6AI18</v>
          </cell>
          <cell r="C6185" t="str">
            <v xml:space="preserve"> Cryptosporidium muris (strain RN66).</v>
          </cell>
          <cell r="E6185" t="str">
            <v xml:space="preserve"> NCBI_TaxID=441375 {ECO:0000313|Proteomes:UP000001460};</v>
          </cell>
          <cell r="G6185" t="str">
            <v>Eukaryota</v>
          </cell>
          <cell r="H6185" t="str">
            <v xml:space="preserve"> Alveolata</v>
          </cell>
          <cell r="I6185" t="str">
            <v xml:space="preserve"> Apicomplexa</v>
          </cell>
          <cell r="J6185" t="str">
            <v xml:space="preserve"> Conoidasida</v>
          </cell>
          <cell r="K6185" t="str">
            <v xml:space="preserve"> Coccidia</v>
          </cell>
          <cell r="L6185" t="str">
            <v>Eucoccidiorida</v>
          </cell>
          <cell r="M6185" t="str">
            <v xml:space="preserve"> Eimeriorina</v>
          </cell>
          <cell r="N6185" t="str">
            <v xml:space="preserve"> Cryptosporidiidae</v>
          </cell>
          <cell r="O6185" t="str">
            <v xml:space="preserve"> Cryptosporidium.</v>
          </cell>
        </row>
        <row r="6186">
          <cell r="B6186" t="str">
            <v>B6GXX6</v>
          </cell>
          <cell r="C6186" t="str">
            <v xml:space="preserve"> Penicillium rubens (strain ATCC 28089 / DSM 1075 / NRRL 1951 / Wisconsin 54-1255) (Penicillium chrysogenum).</v>
          </cell>
          <cell r="E6186" t="str">
            <v xml:space="preserve"> NCBI_TaxID=500485 {ECO:0000313|EMBL:CAP80080.1, ECO:0000313|Proteomes:UP000000724};</v>
          </cell>
          <cell r="G6186" t="str">
            <v>Eukaryota</v>
          </cell>
          <cell r="H6186" t="str">
            <v xml:space="preserve"> Fungi</v>
          </cell>
          <cell r="I6186" t="str">
            <v xml:space="preserve"> Dikarya</v>
          </cell>
          <cell r="J6186" t="str">
            <v xml:space="preserve"> Ascomycota</v>
          </cell>
          <cell r="K6186" t="str">
            <v xml:space="preserve"> Pezizomycotina</v>
          </cell>
          <cell r="L6186" t="str">
            <v xml:space="preserve"> Eurotiomycetes</v>
          </cell>
          <cell r="M6186" t="str">
            <v>Eurotiomycetidae</v>
          </cell>
          <cell r="N6186" t="str">
            <v xml:space="preserve"> Eurotiales</v>
          </cell>
          <cell r="O6186" t="str">
            <v xml:space="preserve"> Aspergillaceae</v>
          </cell>
          <cell r="P6186" t="str">
            <v xml:space="preserve"> Penicillium</v>
          </cell>
          <cell r="Q6186" t="str">
            <v>Penicillium chrysogenum species complex.</v>
          </cell>
        </row>
        <row r="6187">
          <cell r="B6187" t="str">
            <v>B6HTP8</v>
          </cell>
          <cell r="C6187" t="str">
            <v xml:space="preserve"> Penicillium rubens (strain ATCC 28089 / DSM 1075 / NRRL 1951 / Wisconsin 54-1255) (Penicillium chrysogenum).</v>
          </cell>
          <cell r="E6187" t="str">
            <v xml:space="preserve"> NCBI_TaxID=500485 {ECO:0000313|EMBL:CAP99083.1, ECO:0000313|Proteomes:UP000000724};</v>
          </cell>
          <cell r="G6187" t="str">
            <v>Eukaryota</v>
          </cell>
          <cell r="H6187" t="str">
            <v xml:space="preserve"> Fungi</v>
          </cell>
          <cell r="I6187" t="str">
            <v xml:space="preserve"> Dikarya</v>
          </cell>
          <cell r="J6187" t="str">
            <v xml:space="preserve"> Ascomycota</v>
          </cell>
          <cell r="K6187" t="str">
            <v xml:space="preserve"> Pezizomycotina</v>
          </cell>
          <cell r="L6187" t="str">
            <v xml:space="preserve"> Eurotiomycetes</v>
          </cell>
          <cell r="M6187" t="str">
            <v>Eurotiomycetidae</v>
          </cell>
          <cell r="N6187" t="str">
            <v xml:space="preserve"> Eurotiales</v>
          </cell>
          <cell r="O6187" t="str">
            <v xml:space="preserve"> Aspergillaceae</v>
          </cell>
          <cell r="P6187" t="str">
            <v xml:space="preserve"> Penicillium</v>
          </cell>
          <cell r="Q6187" t="str">
            <v>Penicillium chrysogenum species complex.</v>
          </cell>
        </row>
        <row r="6188">
          <cell r="B6188" t="str">
            <v>B6JUS3</v>
          </cell>
          <cell r="C6188" t="str">
            <v xml:space="preserve"> Schizosaccharomyces japonicus (strain yFS275 / FY16936) (Fission yeast).</v>
          </cell>
          <cell r="E6188" t="str">
            <v xml:space="preserve"> NCBI_TaxID=402676 {ECO:0000313|EMBL:EEB05056.1, ECO:0000313|Proteomes:UP000001744};</v>
          </cell>
          <cell r="G6188" t="str">
            <v>Eukaryota</v>
          </cell>
          <cell r="H6188" t="str">
            <v xml:space="preserve"> Fungi</v>
          </cell>
          <cell r="I6188" t="str">
            <v xml:space="preserve"> Dikarya</v>
          </cell>
          <cell r="J6188" t="str">
            <v xml:space="preserve"> Ascomycota</v>
          </cell>
          <cell r="K6188" t="str">
            <v xml:space="preserve"> Taphrinomycotina</v>
          </cell>
          <cell r="L6188" t="str">
            <v>Schizosaccharomycetes</v>
          </cell>
          <cell r="M6188" t="str">
            <v xml:space="preserve"> Schizosaccharomycetales</v>
          </cell>
          <cell r="N6188" t="str">
            <v>Schizosaccharomycetaceae</v>
          </cell>
          <cell r="O6188" t="str">
            <v xml:space="preserve"> Schizosaccharomyces.</v>
          </cell>
        </row>
        <row r="6189">
          <cell r="B6189" t="str">
            <v>B6K4F7</v>
          </cell>
          <cell r="C6189" t="str">
            <v xml:space="preserve"> Schizosaccharomyces japonicus (strain yFS275 / FY16936) (Fission yeast).</v>
          </cell>
          <cell r="E6189" t="str">
            <v xml:space="preserve"> NCBI_TaxID=402676 {ECO:0000313|EMBL:EEB08364.1, ECO:0000313|Proteomes:UP000001744};</v>
          </cell>
          <cell r="G6189" t="str">
            <v>Eukaryota</v>
          </cell>
          <cell r="H6189" t="str">
            <v xml:space="preserve"> Fungi</v>
          </cell>
          <cell r="I6189" t="str">
            <v xml:space="preserve"> Dikarya</v>
          </cell>
          <cell r="J6189" t="str">
            <v xml:space="preserve"> Ascomycota</v>
          </cell>
          <cell r="K6189" t="str">
            <v xml:space="preserve"> Taphrinomycotina</v>
          </cell>
          <cell r="L6189" t="str">
            <v>Schizosaccharomycetes</v>
          </cell>
          <cell r="M6189" t="str">
            <v xml:space="preserve"> Schizosaccharomycetales</v>
          </cell>
          <cell r="N6189" t="str">
            <v>Schizosaccharomycetaceae</v>
          </cell>
          <cell r="O6189" t="str">
            <v xml:space="preserve"> Schizosaccharomyces.</v>
          </cell>
        </row>
        <row r="6190">
          <cell r="B6190" t="str">
            <v>B6KRZ3</v>
          </cell>
          <cell r="C6190" t="str">
            <v xml:space="preserve"> Toxoplasma gondii (strain ATCC 50861 / VEG).</v>
          </cell>
          <cell r="E6190" t="str">
            <v xml:space="preserve"> NCBI_TaxID=432359 {ECO:0000313|EMBL:ESS28825.1, ECO:0000313|Proteomes:UP000002226};</v>
          </cell>
          <cell r="G6190" t="str">
            <v>Eukaryota</v>
          </cell>
          <cell r="H6190" t="str">
            <v xml:space="preserve"> Alveolata</v>
          </cell>
          <cell r="I6190" t="str">
            <v xml:space="preserve"> Apicomplexa</v>
          </cell>
          <cell r="J6190" t="str">
            <v xml:space="preserve"> Conoidasida</v>
          </cell>
          <cell r="K6190" t="str">
            <v xml:space="preserve"> Coccidia</v>
          </cell>
          <cell r="L6190" t="str">
            <v>Eucoccidiorida</v>
          </cell>
          <cell r="M6190" t="str">
            <v xml:space="preserve"> Eimeriorina</v>
          </cell>
          <cell r="N6190" t="str">
            <v xml:space="preserve"> Sarcocystidae</v>
          </cell>
          <cell r="O6190" t="str">
            <v xml:space="preserve"> Toxoplasma.</v>
          </cell>
        </row>
        <row r="6191">
          <cell r="B6191" t="str">
            <v>B6Q1N5</v>
          </cell>
          <cell r="C6191" t="str">
            <v xml:space="preserve"> Talaromyces marneffei (strain ATCC 18224 / CBS 334.59 / QM 7333) (Penicillium marneffei).</v>
          </cell>
          <cell r="E6191" t="str">
            <v xml:space="preserve"> NCBI_TaxID=441960 {ECO:0000313|EMBL:EEA27901.1, ECO:0000313|Proteomes:UP000001294};</v>
          </cell>
          <cell r="G6191" t="str">
            <v>Eukaryota</v>
          </cell>
          <cell r="H6191" t="str">
            <v xml:space="preserve"> Fungi</v>
          </cell>
          <cell r="I6191" t="str">
            <v xml:space="preserve"> Dikarya</v>
          </cell>
          <cell r="J6191" t="str">
            <v xml:space="preserve"> Ascomycota</v>
          </cell>
          <cell r="K6191" t="str">
            <v xml:space="preserve"> Pezizomycotina</v>
          </cell>
          <cell r="L6191" t="str">
            <v xml:space="preserve"> Eurotiomycetes</v>
          </cell>
          <cell r="M6191" t="str">
            <v>Eurotiomycetidae</v>
          </cell>
          <cell r="N6191" t="str">
            <v xml:space="preserve"> Eurotiales</v>
          </cell>
          <cell r="O6191" t="str">
            <v xml:space="preserve"> Trichocomaceae</v>
          </cell>
          <cell r="P6191" t="str">
            <v xml:space="preserve"> Talaromyces.</v>
          </cell>
        </row>
        <row r="6192">
          <cell r="B6192" t="str">
            <v>B6QV88</v>
          </cell>
          <cell r="C6192" t="str">
            <v xml:space="preserve"> Talaromyces marneffei (strain ATCC 18224 / CBS 334.59 / QM 7333) (Penicillium marneffei).</v>
          </cell>
          <cell r="E6192" t="str">
            <v xml:space="preserve"> NCBI_TaxID=441960 {ECO:0000313|EMBL:EEA18878.1, ECO:0000313|Proteomes:UP000001294};</v>
          </cell>
          <cell r="G6192" t="str">
            <v>Eukaryota</v>
          </cell>
          <cell r="H6192" t="str">
            <v xml:space="preserve"> Fungi</v>
          </cell>
          <cell r="I6192" t="str">
            <v xml:space="preserve"> Dikarya</v>
          </cell>
          <cell r="J6192" t="str">
            <v xml:space="preserve"> Ascomycota</v>
          </cell>
          <cell r="K6192" t="str">
            <v xml:space="preserve"> Pezizomycotina</v>
          </cell>
          <cell r="L6192" t="str">
            <v xml:space="preserve"> Eurotiomycetes</v>
          </cell>
          <cell r="M6192" t="str">
            <v>Eurotiomycetidae</v>
          </cell>
          <cell r="N6192" t="str">
            <v xml:space="preserve"> Eurotiales</v>
          </cell>
          <cell r="O6192" t="str">
            <v xml:space="preserve"> Trichocomaceae</v>
          </cell>
          <cell r="P6192" t="str">
            <v xml:space="preserve"> Talaromyces.</v>
          </cell>
        </row>
        <row r="6193">
          <cell r="B6193" t="str">
            <v>B6T1E3</v>
          </cell>
          <cell r="C6193" t="str">
            <v xml:space="preserve"> Zea mays (Maize).</v>
          </cell>
          <cell r="E6193" t="str">
            <v xml:space="preserve"> NCBI_TaxID=4577 {ECO:0000313|EMBL:ACG30926.1};</v>
          </cell>
          <cell r="G6193" t="str">
            <v>Eukaryota</v>
          </cell>
          <cell r="H6193" t="str">
            <v xml:space="preserve"> Viridiplantae</v>
          </cell>
          <cell r="I6193" t="str">
            <v xml:space="preserve"> Streptophyta</v>
          </cell>
          <cell r="J6193" t="str">
            <v xml:space="preserve"> Embryophyta</v>
          </cell>
          <cell r="K6193" t="str">
            <v xml:space="preserve"> Tracheophyta</v>
          </cell>
          <cell r="L6193" t="str">
            <v>Spermatophyta</v>
          </cell>
          <cell r="M6193" t="str">
            <v xml:space="preserve"> Magnoliophyta</v>
          </cell>
          <cell r="N6193" t="str">
            <v xml:space="preserve"> Liliopsida</v>
          </cell>
          <cell r="O6193" t="str">
            <v xml:space="preserve"> Poales</v>
          </cell>
          <cell r="P6193" t="str">
            <v xml:space="preserve"> Poaceae</v>
          </cell>
          <cell r="Q6193" t="str">
            <v>PACMAD clade</v>
          </cell>
          <cell r="R6193" t="str">
            <v xml:space="preserve"> Panicoideae</v>
          </cell>
          <cell r="S6193" t="str">
            <v xml:space="preserve"> Andropogonodae</v>
          </cell>
          <cell r="T6193" t="str">
            <v xml:space="preserve"> Andropogoneae</v>
          </cell>
          <cell r="U6193" t="str">
            <v xml:space="preserve"> Tripsacinae</v>
          </cell>
        </row>
        <row r="6194">
          <cell r="B6194" t="str">
            <v>B6TAU9</v>
          </cell>
          <cell r="C6194" t="str">
            <v xml:space="preserve"> Zea mays (Maize).</v>
          </cell>
          <cell r="E6194" t="str">
            <v xml:space="preserve"> NCBI_TaxID=4577 {ECO:0000313|EMBL:ACG34232.1};</v>
          </cell>
          <cell r="G6194" t="str">
            <v>Eukaryota</v>
          </cell>
          <cell r="H6194" t="str">
            <v xml:space="preserve"> Viridiplantae</v>
          </cell>
          <cell r="I6194" t="str">
            <v xml:space="preserve"> Streptophyta</v>
          </cell>
          <cell r="J6194" t="str">
            <v xml:space="preserve"> Embryophyta</v>
          </cell>
          <cell r="K6194" t="str">
            <v xml:space="preserve"> Tracheophyta</v>
          </cell>
          <cell r="L6194" t="str">
            <v>Spermatophyta</v>
          </cell>
          <cell r="M6194" t="str">
            <v xml:space="preserve"> Magnoliophyta</v>
          </cell>
          <cell r="N6194" t="str">
            <v xml:space="preserve"> Liliopsida</v>
          </cell>
          <cell r="O6194" t="str">
            <v xml:space="preserve"> Poales</v>
          </cell>
          <cell r="P6194" t="str">
            <v xml:space="preserve"> Poaceae</v>
          </cell>
          <cell r="Q6194" t="str">
            <v>PACMAD clade</v>
          </cell>
          <cell r="R6194" t="str">
            <v xml:space="preserve"> Panicoideae</v>
          </cell>
          <cell r="S6194" t="str">
            <v xml:space="preserve"> Andropogonodae</v>
          </cell>
          <cell r="T6194" t="str">
            <v xml:space="preserve"> Andropogoneae</v>
          </cell>
          <cell r="U6194" t="str">
            <v xml:space="preserve"> Tripsacinae</v>
          </cell>
        </row>
        <row r="6195">
          <cell r="B6195" t="str">
            <v>B6TEP3</v>
          </cell>
          <cell r="C6195" t="str">
            <v xml:space="preserve"> Zea mays (Maize).</v>
          </cell>
          <cell r="E6195" t="str">
            <v xml:space="preserve"> NCBI_TaxID=4577 {ECO:0000313|EMBL:ACG35576.1};</v>
          </cell>
          <cell r="G6195" t="str">
            <v>Eukaryota</v>
          </cell>
          <cell r="H6195" t="str">
            <v xml:space="preserve"> Viridiplantae</v>
          </cell>
          <cell r="I6195" t="str">
            <v xml:space="preserve"> Streptophyta</v>
          </cell>
          <cell r="J6195" t="str">
            <v xml:space="preserve"> Embryophyta</v>
          </cell>
          <cell r="K6195" t="str">
            <v xml:space="preserve"> Tracheophyta</v>
          </cell>
          <cell r="L6195" t="str">
            <v>Spermatophyta</v>
          </cell>
          <cell r="M6195" t="str">
            <v xml:space="preserve"> Magnoliophyta</v>
          </cell>
          <cell r="N6195" t="str">
            <v xml:space="preserve"> Liliopsida</v>
          </cell>
          <cell r="O6195" t="str">
            <v xml:space="preserve"> Poales</v>
          </cell>
          <cell r="P6195" t="str">
            <v xml:space="preserve"> Poaceae</v>
          </cell>
          <cell r="Q6195" t="str">
            <v>PACMAD clade</v>
          </cell>
          <cell r="R6195" t="str">
            <v xml:space="preserve"> Panicoideae</v>
          </cell>
          <cell r="S6195" t="str">
            <v xml:space="preserve"> Andropogonodae</v>
          </cell>
          <cell r="T6195" t="str">
            <v xml:space="preserve"> Andropogoneae</v>
          </cell>
          <cell r="U6195" t="str">
            <v xml:space="preserve"> Tripsacinae</v>
          </cell>
        </row>
        <row r="6196">
          <cell r="B6196" t="str">
            <v>B7EKD7</v>
          </cell>
          <cell r="C6196" t="str">
            <v xml:space="preserve"> Oryza sativa subsp. japonica (Rice).</v>
          </cell>
          <cell r="E6196" t="str">
            <v xml:space="preserve"> NCBI_TaxID=39947 {ECO:0000313|EMBL:BAG92834.1};</v>
          </cell>
          <cell r="G6196" t="str">
            <v>Eukaryota</v>
          </cell>
          <cell r="H6196" t="str">
            <v xml:space="preserve"> Viridiplantae</v>
          </cell>
          <cell r="I6196" t="str">
            <v xml:space="preserve"> Streptophyta</v>
          </cell>
          <cell r="J6196" t="str">
            <v xml:space="preserve"> Embryophyta</v>
          </cell>
          <cell r="K6196" t="str">
            <v xml:space="preserve"> Tracheophyta</v>
          </cell>
          <cell r="L6196" t="str">
            <v>Spermatophyta</v>
          </cell>
          <cell r="M6196" t="str">
            <v xml:space="preserve"> Magnoliophyta</v>
          </cell>
          <cell r="N6196" t="str">
            <v xml:space="preserve"> Liliopsida</v>
          </cell>
          <cell r="O6196" t="str">
            <v xml:space="preserve"> Poales</v>
          </cell>
          <cell r="P6196" t="str">
            <v xml:space="preserve"> Poaceae</v>
          </cell>
          <cell r="Q6196" t="str">
            <v xml:space="preserve"> BOP clade</v>
          </cell>
          <cell r="R6196" t="str">
            <v>Oryzoideae</v>
          </cell>
          <cell r="S6196" t="str">
            <v xml:space="preserve"> Oryzeae</v>
          </cell>
          <cell r="T6196" t="str">
            <v xml:space="preserve"> Oryzinae</v>
          </cell>
          <cell r="U6196" t="str">
            <v xml:space="preserve"> Oryza</v>
          </cell>
        </row>
        <row r="6197">
          <cell r="B6197" t="str">
            <v>B7FKJ5</v>
          </cell>
          <cell r="C6197" t="str">
            <v xml:space="preserve"> Medicago truncatula (Barrel medic) (Medicago tribuloides).</v>
          </cell>
          <cell r="E6197" t="str">
            <v xml:space="preserve"> NCBI_TaxID=3880 {ECO:0000313|EMBL:ACJ85279.1};</v>
          </cell>
          <cell r="G6197" t="str">
            <v>Eukaryota</v>
          </cell>
          <cell r="H6197" t="str">
            <v xml:space="preserve"> Viridiplantae</v>
          </cell>
          <cell r="I6197" t="str">
            <v xml:space="preserve"> Streptophyta</v>
          </cell>
          <cell r="J6197" t="str">
            <v xml:space="preserve"> Embryophyta</v>
          </cell>
          <cell r="K6197" t="str">
            <v xml:space="preserve"> Tracheophyta</v>
          </cell>
          <cell r="L6197" t="str">
            <v>Spermatophyta</v>
          </cell>
          <cell r="M6197" t="str">
            <v xml:space="preserve"> Magnoliophyta</v>
          </cell>
          <cell r="N6197" t="str">
            <v xml:space="preserve"> eudicotyledons</v>
          </cell>
          <cell r="O6197" t="str">
            <v xml:space="preserve"> Gunneridae</v>
          </cell>
          <cell r="P6197" t="str">
            <v>Pentapetalae</v>
          </cell>
          <cell r="Q6197" t="str">
            <v xml:space="preserve"> rosids</v>
          </cell>
          <cell r="R6197" t="str">
            <v xml:space="preserve"> fabids</v>
          </cell>
          <cell r="S6197" t="str">
            <v xml:space="preserve"> Fabales</v>
          </cell>
          <cell r="T6197" t="str">
            <v xml:space="preserve"> Fabaceae</v>
          </cell>
          <cell r="U6197" t="str">
            <v xml:space="preserve"> Papilionoideae</v>
          </cell>
        </row>
        <row r="6198">
          <cell r="B6198" t="str">
            <v>B7G5N4</v>
          </cell>
          <cell r="C6198" t="str">
            <v xml:space="preserve"> Phaeodactylum tricornutum (strain CCAP 1055/1).</v>
          </cell>
          <cell r="E6198" t="str">
            <v xml:space="preserve"> NCBI_TaxID=556484 {ECO:0000313|Proteomes:UP000000759};</v>
          </cell>
          <cell r="G6198" t="str">
            <v>Eukaryota</v>
          </cell>
          <cell r="H6198" t="str">
            <v xml:space="preserve"> Stramenopiles</v>
          </cell>
          <cell r="I6198" t="str">
            <v xml:space="preserve"> Bacillariophyta</v>
          </cell>
          <cell r="J6198" t="str">
            <v xml:space="preserve"> Bacillariophyceae</v>
          </cell>
          <cell r="K6198" t="str">
            <v>Bacillariophycidae</v>
          </cell>
          <cell r="L6198" t="str">
            <v xml:space="preserve"> Naviculales</v>
          </cell>
          <cell r="M6198" t="str">
            <v xml:space="preserve"> Phaeodactylaceae</v>
          </cell>
          <cell r="N6198" t="str">
            <v xml:space="preserve"> Phaeodactylum.</v>
          </cell>
        </row>
        <row r="6199">
          <cell r="B6199" t="str">
            <v>B7GDE6</v>
          </cell>
          <cell r="C6199" t="str">
            <v xml:space="preserve"> Phaeodactylum tricornutum (strain CCAP 1055/1).</v>
          </cell>
          <cell r="E6199" t="str">
            <v xml:space="preserve"> NCBI_TaxID=556484 {ECO:0000313|Proteomes:UP000000759};</v>
          </cell>
          <cell r="G6199" t="str">
            <v>Eukaryota</v>
          </cell>
          <cell r="H6199" t="str">
            <v xml:space="preserve"> Stramenopiles</v>
          </cell>
          <cell r="I6199" t="str">
            <v xml:space="preserve"> Bacillariophyta</v>
          </cell>
          <cell r="J6199" t="str">
            <v xml:space="preserve"> Bacillariophyceae</v>
          </cell>
          <cell r="K6199" t="str">
            <v>Bacillariophycidae</v>
          </cell>
          <cell r="L6199" t="str">
            <v xml:space="preserve"> Naviculales</v>
          </cell>
          <cell r="M6199" t="str">
            <v xml:space="preserve"> Phaeodactylaceae</v>
          </cell>
          <cell r="N6199" t="str">
            <v xml:space="preserve"> Phaeodactylum.</v>
          </cell>
        </row>
        <row r="6200">
          <cell r="B6200" t="str">
            <v>B7P5X8</v>
          </cell>
          <cell r="C6200" t="str">
            <v xml:space="preserve"> Ixodes scapularis (Black-legged tick) (Deer tick).</v>
          </cell>
          <cell r="E6200" t="str">
            <v xml:space="preserve"> NCBI_TaxID=6945 {ECO:0000313|Proteomes:UP000001555};</v>
          </cell>
          <cell r="G6200" t="str">
            <v>Eukaryota</v>
          </cell>
          <cell r="H6200" t="str">
            <v xml:space="preserve"> Metazoa</v>
          </cell>
          <cell r="I6200" t="str">
            <v xml:space="preserve"> Ecdysozoa</v>
          </cell>
          <cell r="J6200" t="str">
            <v xml:space="preserve"> Arthropoda</v>
          </cell>
          <cell r="K6200" t="str">
            <v xml:space="preserve"> Chelicerata</v>
          </cell>
          <cell r="L6200" t="str">
            <v xml:space="preserve"> Arachnida</v>
          </cell>
          <cell r="M6200" t="str">
            <v>Acari</v>
          </cell>
          <cell r="N6200" t="str">
            <v xml:space="preserve"> Parasitiformes</v>
          </cell>
          <cell r="O6200" t="str">
            <v xml:space="preserve"> Ixodida</v>
          </cell>
          <cell r="P6200" t="str">
            <v xml:space="preserve"> Ixodoidea</v>
          </cell>
          <cell r="Q6200" t="str">
            <v xml:space="preserve"> Ixodidae</v>
          </cell>
          <cell r="R6200" t="str">
            <v xml:space="preserve"> Ixodinae</v>
          </cell>
          <cell r="S6200" t="str">
            <v xml:space="preserve"> Ixodes.</v>
          </cell>
        </row>
        <row r="6201">
          <cell r="B6201" t="str">
            <v>B7XHA6</v>
          </cell>
          <cell r="C6201" t="str">
            <v xml:space="preserve"> Enterocytozoon bieneusi (strain H348) (Microsporidian parasite).</v>
          </cell>
          <cell r="E6201" t="str">
            <v xml:space="preserve"> NCBI_TaxID=481877 {ECO:0000313|EMBL:EED44614.1, ECO:0000313|Proteomes:UP000001742};</v>
          </cell>
          <cell r="G6201" t="str">
            <v>Eukaryota</v>
          </cell>
          <cell r="H6201" t="str">
            <v xml:space="preserve"> Fungi</v>
          </cell>
          <cell r="I6201" t="str">
            <v xml:space="preserve"> Fungi incertae sedis</v>
          </cell>
          <cell r="J6201" t="str">
            <v xml:space="preserve"> Microsporidia</v>
          </cell>
          <cell r="K6201" t="str">
            <v>Enterocytozoonidae</v>
          </cell>
          <cell r="L6201" t="str">
            <v xml:space="preserve"> Enterocytozoon.</v>
          </cell>
        </row>
        <row r="6202">
          <cell r="B6202" t="str">
            <v>B8A8P3</v>
          </cell>
          <cell r="C6202" t="str">
            <v xml:space="preserve"> Oryza sativa subsp. indica (Rice).</v>
          </cell>
          <cell r="E6202" t="str">
            <v xml:space="preserve"> NCBI_TaxID=39946 {ECO:0000313|EMBL:EEC71387.1, ECO:0000313|Proteomes:UP000007015};</v>
          </cell>
          <cell r="G6202" t="str">
            <v>Eukaryota</v>
          </cell>
          <cell r="H6202" t="str">
            <v xml:space="preserve"> Viridiplantae</v>
          </cell>
          <cell r="I6202" t="str">
            <v xml:space="preserve"> Streptophyta</v>
          </cell>
          <cell r="J6202" t="str">
            <v xml:space="preserve"> Embryophyta</v>
          </cell>
          <cell r="K6202" t="str">
            <v xml:space="preserve"> Tracheophyta</v>
          </cell>
          <cell r="L6202" t="str">
            <v>Spermatophyta</v>
          </cell>
          <cell r="M6202" t="str">
            <v xml:space="preserve"> Magnoliophyta</v>
          </cell>
          <cell r="N6202" t="str">
            <v xml:space="preserve"> Liliopsida</v>
          </cell>
          <cell r="O6202" t="str">
            <v xml:space="preserve"> Poales</v>
          </cell>
          <cell r="P6202" t="str">
            <v xml:space="preserve"> Poaceae</v>
          </cell>
          <cell r="Q6202" t="str">
            <v xml:space="preserve"> BOP clade</v>
          </cell>
          <cell r="R6202" t="str">
            <v>Oryzoideae</v>
          </cell>
          <cell r="S6202" t="str">
            <v xml:space="preserve"> Oryzeae</v>
          </cell>
          <cell r="T6202" t="str">
            <v xml:space="preserve"> Oryzinae</v>
          </cell>
          <cell r="U6202" t="str">
            <v xml:space="preserve"> Oryza</v>
          </cell>
        </row>
        <row r="6203">
          <cell r="B6203" t="str">
            <v>B8ACI8</v>
          </cell>
          <cell r="C6203" t="str">
            <v xml:space="preserve"> Oryza sativa subsp. indica (Rice).</v>
          </cell>
          <cell r="E6203" t="str">
            <v xml:space="preserve"> NCBI_TaxID=39946 {ECO:0000313|EMBL:EEC70397.1, ECO:0000313|Proteomes:UP000007015};</v>
          </cell>
          <cell r="G6203" t="str">
            <v>Eukaryota</v>
          </cell>
          <cell r="H6203" t="str">
            <v xml:space="preserve"> Viridiplantae</v>
          </cell>
          <cell r="I6203" t="str">
            <v xml:space="preserve"> Streptophyta</v>
          </cell>
          <cell r="J6203" t="str">
            <v xml:space="preserve"> Embryophyta</v>
          </cell>
          <cell r="K6203" t="str">
            <v xml:space="preserve"> Tracheophyta</v>
          </cell>
          <cell r="L6203" t="str">
            <v>Spermatophyta</v>
          </cell>
          <cell r="M6203" t="str">
            <v xml:space="preserve"> Magnoliophyta</v>
          </cell>
          <cell r="N6203" t="str">
            <v xml:space="preserve"> Liliopsida</v>
          </cell>
          <cell r="O6203" t="str">
            <v xml:space="preserve"> Poales</v>
          </cell>
          <cell r="P6203" t="str">
            <v xml:space="preserve"> Poaceae</v>
          </cell>
          <cell r="Q6203" t="str">
            <v xml:space="preserve"> BOP clade</v>
          </cell>
          <cell r="R6203" t="str">
            <v>Oryzoideae</v>
          </cell>
          <cell r="S6203" t="str">
            <v xml:space="preserve"> Oryzeae</v>
          </cell>
          <cell r="T6203" t="str">
            <v xml:space="preserve"> Oryzinae</v>
          </cell>
          <cell r="U6203" t="str">
            <v xml:space="preserve"> Oryza</v>
          </cell>
        </row>
        <row r="6204">
          <cell r="B6204" t="str">
            <v>B8AMU5</v>
          </cell>
          <cell r="C6204" t="str">
            <v xml:space="preserve"> Oryza sativa subsp. indica (Rice).</v>
          </cell>
          <cell r="E6204" t="str">
            <v xml:space="preserve"> NCBI_TaxID=39946 {ECO:0000313|EMBL:EEC74475.1, ECO:0000313|Proteomes:UP000007015};</v>
          </cell>
          <cell r="G6204" t="str">
            <v>Eukaryota</v>
          </cell>
          <cell r="H6204" t="str">
            <v xml:space="preserve"> Viridiplantae</v>
          </cell>
          <cell r="I6204" t="str">
            <v xml:space="preserve"> Streptophyta</v>
          </cell>
          <cell r="J6204" t="str">
            <v xml:space="preserve"> Embryophyta</v>
          </cell>
          <cell r="K6204" t="str">
            <v xml:space="preserve"> Tracheophyta</v>
          </cell>
          <cell r="L6204" t="str">
            <v>Spermatophyta</v>
          </cell>
          <cell r="M6204" t="str">
            <v xml:space="preserve"> Magnoliophyta</v>
          </cell>
          <cell r="N6204" t="str">
            <v xml:space="preserve"> Liliopsida</v>
          </cell>
          <cell r="O6204" t="str">
            <v xml:space="preserve"> Poales</v>
          </cell>
          <cell r="P6204" t="str">
            <v xml:space="preserve"> Poaceae</v>
          </cell>
          <cell r="Q6204" t="str">
            <v xml:space="preserve"> BOP clade</v>
          </cell>
          <cell r="R6204" t="str">
            <v>Oryzoideae</v>
          </cell>
          <cell r="S6204" t="str">
            <v xml:space="preserve"> Oryzeae</v>
          </cell>
          <cell r="T6204" t="str">
            <v xml:space="preserve"> Oryzinae</v>
          </cell>
          <cell r="U6204" t="str">
            <v xml:space="preserve"> Oryza</v>
          </cell>
        </row>
        <row r="6205">
          <cell r="B6205" t="str">
            <v>B8AQH5</v>
          </cell>
          <cell r="C6205" t="str">
            <v xml:space="preserve"> Oryza sativa subsp. indica (Rice).</v>
          </cell>
          <cell r="E6205" t="str">
            <v xml:space="preserve"> NCBI_TaxID=39946 {ECO:0000313|EMBL:EEC74706.1, ECO:0000313|Proteomes:UP000007015};</v>
          </cell>
          <cell r="G6205" t="str">
            <v>Eukaryota</v>
          </cell>
          <cell r="H6205" t="str">
            <v xml:space="preserve"> Viridiplantae</v>
          </cell>
          <cell r="I6205" t="str">
            <v xml:space="preserve"> Streptophyta</v>
          </cell>
          <cell r="J6205" t="str">
            <v xml:space="preserve"> Embryophyta</v>
          </cell>
          <cell r="K6205" t="str">
            <v xml:space="preserve"> Tracheophyta</v>
          </cell>
          <cell r="L6205" t="str">
            <v>Spermatophyta</v>
          </cell>
          <cell r="M6205" t="str">
            <v xml:space="preserve"> Magnoliophyta</v>
          </cell>
          <cell r="N6205" t="str">
            <v xml:space="preserve"> Liliopsida</v>
          </cell>
          <cell r="O6205" t="str">
            <v xml:space="preserve"> Poales</v>
          </cell>
          <cell r="P6205" t="str">
            <v xml:space="preserve"> Poaceae</v>
          </cell>
          <cell r="Q6205" t="str">
            <v xml:space="preserve"> BOP clade</v>
          </cell>
          <cell r="R6205" t="str">
            <v>Oryzoideae</v>
          </cell>
          <cell r="S6205" t="str">
            <v xml:space="preserve"> Oryzeae</v>
          </cell>
          <cell r="T6205" t="str">
            <v xml:space="preserve"> Oryzinae</v>
          </cell>
          <cell r="U6205" t="str">
            <v xml:space="preserve"> Oryza</v>
          </cell>
        </row>
        <row r="6206">
          <cell r="B6206" t="str">
            <v>B8B098</v>
          </cell>
          <cell r="C6206" t="str">
            <v xml:space="preserve"> Oryza sativa subsp. indica (Rice).</v>
          </cell>
          <cell r="E6206" t="str">
            <v xml:space="preserve"> NCBI_TaxID=39946 {ECO:0000313|EMBL:EEC79592.1, ECO:0000313|Proteomes:UP000007015};</v>
          </cell>
          <cell r="G6206" t="str">
            <v>Eukaryota</v>
          </cell>
          <cell r="H6206" t="str">
            <v xml:space="preserve"> Viridiplantae</v>
          </cell>
          <cell r="I6206" t="str">
            <v xml:space="preserve"> Streptophyta</v>
          </cell>
          <cell r="J6206" t="str">
            <v xml:space="preserve"> Embryophyta</v>
          </cell>
          <cell r="K6206" t="str">
            <v xml:space="preserve"> Tracheophyta</v>
          </cell>
          <cell r="L6206" t="str">
            <v>Spermatophyta</v>
          </cell>
          <cell r="M6206" t="str">
            <v xml:space="preserve"> Magnoliophyta</v>
          </cell>
          <cell r="N6206" t="str">
            <v xml:space="preserve"> Liliopsida</v>
          </cell>
          <cell r="O6206" t="str">
            <v xml:space="preserve"> Poales</v>
          </cell>
          <cell r="P6206" t="str">
            <v xml:space="preserve"> Poaceae</v>
          </cell>
          <cell r="Q6206" t="str">
            <v xml:space="preserve"> BOP clade</v>
          </cell>
          <cell r="R6206" t="str">
            <v>Oryzoideae</v>
          </cell>
          <cell r="S6206" t="str">
            <v xml:space="preserve"> Oryzeae</v>
          </cell>
          <cell r="T6206" t="str">
            <v xml:space="preserve"> Oryzinae</v>
          </cell>
          <cell r="U6206" t="str">
            <v xml:space="preserve"> Oryza</v>
          </cell>
        </row>
        <row r="6207">
          <cell r="B6207" t="str">
            <v>B8BQH4</v>
          </cell>
          <cell r="C6207" t="str">
            <v xml:space="preserve"> Thalassiosira pseudonana (Marine diatom) (Cyclotella nana).</v>
          </cell>
          <cell r="E6207" t="str">
            <v xml:space="preserve"> NCBI_TaxID=35128 {ECO:0000313|Proteomes:UP000001449};</v>
          </cell>
          <cell r="G6207" t="str">
            <v>Eukaryota</v>
          </cell>
          <cell r="H6207" t="str">
            <v xml:space="preserve"> Stramenopiles</v>
          </cell>
          <cell r="I6207" t="str">
            <v xml:space="preserve"> Bacillariophyta</v>
          </cell>
          <cell r="J6207" t="str">
            <v xml:space="preserve"> Coscinodiscophyceae</v>
          </cell>
          <cell r="K6207" t="str">
            <v>Thalassiosirophycidae</v>
          </cell>
          <cell r="L6207" t="str">
            <v xml:space="preserve"> Thalassiosirales</v>
          </cell>
          <cell r="M6207" t="str">
            <v xml:space="preserve"> Thalassiosiraceae</v>
          </cell>
          <cell r="N6207" t="str">
            <v>Thalassiosira.</v>
          </cell>
        </row>
        <row r="6208">
          <cell r="B6208" t="str">
            <v>B8CCD5</v>
          </cell>
          <cell r="C6208" t="str">
            <v xml:space="preserve"> Thalassiosira pseudonana (Marine diatom) (Cyclotella nana).</v>
          </cell>
          <cell r="E6208" t="str">
            <v xml:space="preserve"> NCBI_TaxID=35128 {ECO:0000313|Proteomes:UP000001449};</v>
          </cell>
          <cell r="G6208" t="str">
            <v>Eukaryota</v>
          </cell>
          <cell r="H6208" t="str">
            <v xml:space="preserve"> Stramenopiles</v>
          </cell>
          <cell r="I6208" t="str">
            <v xml:space="preserve"> Bacillariophyta</v>
          </cell>
          <cell r="J6208" t="str">
            <v xml:space="preserve"> Coscinodiscophyceae</v>
          </cell>
          <cell r="K6208" t="str">
            <v>Thalassiosirophycidae</v>
          </cell>
          <cell r="L6208" t="str">
            <v xml:space="preserve"> Thalassiosirales</v>
          </cell>
          <cell r="M6208" t="str">
            <v xml:space="preserve"> Thalassiosiraceae</v>
          </cell>
          <cell r="N6208" t="str">
            <v>Thalassiosira.</v>
          </cell>
        </row>
        <row r="6209">
          <cell r="B6209" t="str">
            <v>B8LUH0</v>
          </cell>
          <cell r="C6209" t="str">
            <v xml:space="preserve"> Talaromyces stipitatus (strain ATCC 10500 / CBS 375.48 / QM 6759 / NRRL 1006) (Penicillium stipitatum).</v>
          </cell>
          <cell r="E6209" t="str">
            <v xml:space="preserve"> NCBI_TaxID=441959 {ECO:0000313|EMBL:EED23743.1, ECO:0000313|Proteomes:UP000001745};</v>
          </cell>
          <cell r="G6209" t="str">
            <v>Eukaryota</v>
          </cell>
          <cell r="H6209" t="str">
            <v xml:space="preserve"> Fungi</v>
          </cell>
          <cell r="I6209" t="str">
            <v xml:space="preserve"> Dikarya</v>
          </cell>
          <cell r="J6209" t="str">
            <v xml:space="preserve"> Ascomycota</v>
          </cell>
          <cell r="K6209" t="str">
            <v xml:space="preserve"> Pezizomycotina</v>
          </cell>
          <cell r="L6209" t="str">
            <v xml:space="preserve"> Eurotiomycetes</v>
          </cell>
          <cell r="M6209" t="str">
            <v>Eurotiomycetidae</v>
          </cell>
          <cell r="N6209" t="str">
            <v xml:space="preserve"> Eurotiales</v>
          </cell>
          <cell r="O6209" t="str">
            <v xml:space="preserve"> Trichocomaceae</v>
          </cell>
          <cell r="P6209" t="str">
            <v xml:space="preserve"> Talaromyces.</v>
          </cell>
        </row>
        <row r="6210">
          <cell r="B6210" t="str">
            <v>B8MSR3</v>
          </cell>
          <cell r="C6210" t="str">
            <v xml:space="preserve"> Talaromyces stipitatus (strain ATCC 10500 / CBS 375.48 / QM 6759 / NRRL 1006) (Penicillium stipitatum).</v>
          </cell>
          <cell r="E6210" t="str">
            <v xml:space="preserve"> NCBI_TaxID=441959 {ECO:0000313|EMBL:EED12521.1, ECO:0000313|Proteomes:UP000001745};</v>
          </cell>
          <cell r="G6210" t="str">
            <v>Eukaryota</v>
          </cell>
          <cell r="H6210" t="str">
            <v xml:space="preserve"> Fungi</v>
          </cell>
          <cell r="I6210" t="str">
            <v xml:space="preserve"> Dikarya</v>
          </cell>
          <cell r="J6210" t="str">
            <v xml:space="preserve"> Ascomycota</v>
          </cell>
          <cell r="K6210" t="str">
            <v xml:space="preserve"> Pezizomycotina</v>
          </cell>
          <cell r="L6210" t="str">
            <v xml:space="preserve"> Eurotiomycetes</v>
          </cell>
          <cell r="M6210" t="str">
            <v>Eurotiomycetidae</v>
          </cell>
          <cell r="N6210" t="str">
            <v xml:space="preserve"> Eurotiales</v>
          </cell>
          <cell r="O6210" t="str">
            <v xml:space="preserve"> Trichocomaceae</v>
          </cell>
          <cell r="P6210" t="str">
            <v xml:space="preserve"> Talaromyces.</v>
          </cell>
        </row>
        <row r="6211">
          <cell r="B6211" t="str">
            <v>B8NA08</v>
          </cell>
          <cell r="C6211" t="str">
            <v xml:space="preserve"> Aspergillus flavus (strain ATCC 200026 / FGSC A1120 / NRRL 3357 / JCM 12722 / SRRC 167).</v>
          </cell>
          <cell r="E6211" t="str">
            <v xml:space="preserve"> NCBI_TaxID=332952 {ECO:0000313|EMBL:EED53927.1, ECO:0000313|Proteomes:UP000001875};</v>
          </cell>
          <cell r="G6211" t="str">
            <v>Eukaryota</v>
          </cell>
          <cell r="H6211" t="str">
            <v xml:space="preserve"> Fungi</v>
          </cell>
          <cell r="I6211" t="str">
            <v xml:space="preserve"> Dikarya</v>
          </cell>
          <cell r="J6211" t="str">
            <v xml:space="preserve"> Ascomycota</v>
          </cell>
          <cell r="K6211" t="str">
            <v xml:space="preserve"> Pezizomycotina</v>
          </cell>
          <cell r="L6211" t="str">
            <v xml:space="preserve"> Eurotiomycetes</v>
          </cell>
          <cell r="M6211" t="str">
            <v>Eurotiomycetidae</v>
          </cell>
          <cell r="N6211" t="str">
            <v xml:space="preserve"> Eurotiales</v>
          </cell>
          <cell r="O6211" t="str">
            <v xml:space="preserve"> Aspergillaceae</v>
          </cell>
          <cell r="P6211" t="str">
            <v xml:space="preserve"> Aspergillus.</v>
          </cell>
        </row>
        <row r="6212">
          <cell r="B6212" t="str">
            <v>B8ND15</v>
          </cell>
          <cell r="C6212" t="str">
            <v xml:space="preserve"> Aspergillus flavus (strain ATCC 200026 / FGSC A1120 / NRRL 3357 / JCM 12722 / SRRC 167).</v>
          </cell>
          <cell r="E6212" t="str">
            <v xml:space="preserve"> NCBI_TaxID=332952 {ECO:0000313|EMBL:EED51223.1, ECO:0000313|Proteomes:UP000001875};</v>
          </cell>
          <cell r="G6212" t="str">
            <v>Eukaryota</v>
          </cell>
          <cell r="H6212" t="str">
            <v xml:space="preserve"> Fungi</v>
          </cell>
          <cell r="I6212" t="str">
            <v xml:space="preserve"> Dikarya</v>
          </cell>
          <cell r="J6212" t="str">
            <v xml:space="preserve"> Ascomycota</v>
          </cell>
          <cell r="K6212" t="str">
            <v xml:space="preserve"> Pezizomycotina</v>
          </cell>
          <cell r="L6212" t="str">
            <v xml:space="preserve"> Eurotiomycetes</v>
          </cell>
          <cell r="M6212" t="str">
            <v>Eurotiomycetidae</v>
          </cell>
          <cell r="N6212" t="str">
            <v xml:space="preserve"> Eurotiales</v>
          </cell>
          <cell r="O6212" t="str">
            <v xml:space="preserve"> Aspergillaceae</v>
          </cell>
          <cell r="P6212" t="str">
            <v xml:space="preserve"> Aspergillus.</v>
          </cell>
        </row>
        <row r="6213">
          <cell r="B6213" t="str">
            <v>B9GI94</v>
          </cell>
          <cell r="C6213" t="str">
            <v xml:space="preserve"> Populus trichocarpa (Western balsam poplar) (Populus balsamifera subsp. trichocarpa).</v>
          </cell>
          <cell r="E6213" t="str">
            <v xml:space="preserve"> NCBI_TaxID=3694 {ECO:0000313|EMBL:EEE83578.1, ECO:0000313|Proteomes:UP000006729};</v>
          </cell>
          <cell r="G6213" t="str">
            <v>Eukaryota</v>
          </cell>
          <cell r="H6213" t="str">
            <v xml:space="preserve"> Viridiplantae</v>
          </cell>
          <cell r="I6213" t="str">
            <v xml:space="preserve"> Streptophyta</v>
          </cell>
          <cell r="J6213" t="str">
            <v xml:space="preserve"> Embryophyta</v>
          </cell>
          <cell r="K6213" t="str">
            <v xml:space="preserve"> Tracheophyta</v>
          </cell>
          <cell r="L6213" t="str">
            <v>Spermatophyta</v>
          </cell>
          <cell r="M6213" t="str">
            <v xml:space="preserve"> Magnoliophyta</v>
          </cell>
          <cell r="N6213" t="str">
            <v xml:space="preserve"> eudicotyledons</v>
          </cell>
          <cell r="O6213" t="str">
            <v xml:space="preserve"> Gunneridae</v>
          </cell>
          <cell r="P6213" t="str">
            <v>Pentapetalae</v>
          </cell>
          <cell r="Q6213" t="str">
            <v xml:space="preserve"> rosids</v>
          </cell>
          <cell r="R6213" t="str">
            <v xml:space="preserve"> fabids</v>
          </cell>
          <cell r="S6213" t="str">
            <v xml:space="preserve"> Malpighiales</v>
          </cell>
          <cell r="T6213" t="str">
            <v xml:space="preserve"> Salicaceae</v>
          </cell>
          <cell r="U6213" t="str">
            <v xml:space="preserve"> Saliceae</v>
          </cell>
        </row>
        <row r="6214">
          <cell r="B6214" t="str">
            <v>B9GI95</v>
          </cell>
          <cell r="C6214" t="str">
            <v xml:space="preserve"> Populus trichocarpa (Western balsam poplar) (Populus balsamifera subsp. trichocarpa).</v>
          </cell>
          <cell r="E6214" t="str">
            <v xml:space="preserve"> NCBI_TaxID=3694 {ECO:0000313|EMBL:EEE83579.1, ECO:0000313|Proteomes:UP000006729};</v>
          </cell>
          <cell r="G6214" t="str">
            <v>Eukaryota</v>
          </cell>
          <cell r="H6214" t="str">
            <v xml:space="preserve"> Viridiplantae</v>
          </cell>
          <cell r="I6214" t="str">
            <v xml:space="preserve"> Streptophyta</v>
          </cell>
          <cell r="J6214" t="str">
            <v xml:space="preserve"> Embryophyta</v>
          </cell>
          <cell r="K6214" t="str">
            <v xml:space="preserve"> Tracheophyta</v>
          </cell>
          <cell r="L6214" t="str">
            <v>Spermatophyta</v>
          </cell>
          <cell r="M6214" t="str">
            <v xml:space="preserve"> Magnoliophyta</v>
          </cell>
          <cell r="N6214" t="str">
            <v xml:space="preserve"> eudicotyledons</v>
          </cell>
          <cell r="O6214" t="str">
            <v xml:space="preserve"> Gunneridae</v>
          </cell>
          <cell r="P6214" t="str">
            <v>Pentapetalae</v>
          </cell>
          <cell r="Q6214" t="str">
            <v xml:space="preserve"> rosids</v>
          </cell>
          <cell r="R6214" t="str">
            <v xml:space="preserve"> fabids</v>
          </cell>
          <cell r="S6214" t="str">
            <v xml:space="preserve"> Malpighiales</v>
          </cell>
          <cell r="T6214" t="str">
            <v xml:space="preserve"> Salicaceae</v>
          </cell>
          <cell r="U6214" t="str">
            <v xml:space="preserve"> Saliceae</v>
          </cell>
        </row>
        <row r="6215">
          <cell r="B6215" t="str">
            <v>B9H6N6</v>
          </cell>
          <cell r="C6215" t="str">
            <v xml:space="preserve"> Populus trichocarpa (Western balsam poplar) (Populus balsamifera subsp. trichocarpa).</v>
          </cell>
          <cell r="E6215" t="str">
            <v xml:space="preserve"> NCBI_TaxID=3694 {ECO:0000313|EMBL:EEE93503.2, ECO:0000313|Proteomes:UP000006729};</v>
          </cell>
          <cell r="G6215" t="str">
            <v>Eukaryota</v>
          </cell>
          <cell r="H6215" t="str">
            <v xml:space="preserve"> Viridiplantae</v>
          </cell>
          <cell r="I6215" t="str">
            <v xml:space="preserve"> Streptophyta</v>
          </cell>
          <cell r="J6215" t="str">
            <v xml:space="preserve"> Embryophyta</v>
          </cell>
          <cell r="K6215" t="str">
            <v xml:space="preserve"> Tracheophyta</v>
          </cell>
          <cell r="L6215" t="str">
            <v>Spermatophyta</v>
          </cell>
          <cell r="M6215" t="str">
            <v xml:space="preserve"> Magnoliophyta</v>
          </cell>
          <cell r="N6215" t="str">
            <v xml:space="preserve"> eudicotyledons</v>
          </cell>
          <cell r="O6215" t="str">
            <v xml:space="preserve"> Gunneridae</v>
          </cell>
          <cell r="P6215" t="str">
            <v>Pentapetalae</v>
          </cell>
          <cell r="Q6215" t="str">
            <v xml:space="preserve"> rosids</v>
          </cell>
          <cell r="R6215" t="str">
            <v xml:space="preserve"> fabids</v>
          </cell>
          <cell r="S6215" t="str">
            <v xml:space="preserve"> Malpighiales</v>
          </cell>
          <cell r="T6215" t="str">
            <v xml:space="preserve"> Salicaceae</v>
          </cell>
          <cell r="U6215" t="str">
            <v xml:space="preserve"> Saliceae</v>
          </cell>
        </row>
        <row r="6216">
          <cell r="B6216" t="str">
            <v>B9HG93</v>
          </cell>
          <cell r="C6216" t="str">
            <v xml:space="preserve"> Populus trichocarpa (Western balsam poplar) (Populus balsamifera subsp. trichocarpa).</v>
          </cell>
          <cell r="E6216" t="str">
            <v xml:space="preserve"> NCBI_TaxID=3694 {ECO:0000313|EMBL:EEE90814.2, ECO:0000313|Proteomes:UP000006729};</v>
          </cell>
          <cell r="G6216" t="str">
            <v>Eukaryota</v>
          </cell>
          <cell r="H6216" t="str">
            <v xml:space="preserve"> Viridiplantae</v>
          </cell>
          <cell r="I6216" t="str">
            <v xml:space="preserve"> Streptophyta</v>
          </cell>
          <cell r="J6216" t="str">
            <v xml:space="preserve"> Embryophyta</v>
          </cell>
          <cell r="K6216" t="str">
            <v xml:space="preserve"> Tracheophyta</v>
          </cell>
          <cell r="L6216" t="str">
            <v>Spermatophyta</v>
          </cell>
          <cell r="M6216" t="str">
            <v xml:space="preserve"> Magnoliophyta</v>
          </cell>
          <cell r="N6216" t="str">
            <v xml:space="preserve"> eudicotyledons</v>
          </cell>
          <cell r="O6216" t="str">
            <v xml:space="preserve"> Gunneridae</v>
          </cell>
          <cell r="P6216" t="str">
            <v>Pentapetalae</v>
          </cell>
          <cell r="Q6216" t="str">
            <v xml:space="preserve"> rosids</v>
          </cell>
          <cell r="R6216" t="str">
            <v xml:space="preserve"> fabids</v>
          </cell>
          <cell r="S6216" t="str">
            <v xml:space="preserve"> Malpighiales</v>
          </cell>
          <cell r="T6216" t="str">
            <v xml:space="preserve"> Salicaceae</v>
          </cell>
          <cell r="U6216" t="str">
            <v xml:space="preserve"> Saliceae</v>
          </cell>
        </row>
        <row r="6217">
          <cell r="B6217" t="str">
            <v>B9HMZ4</v>
          </cell>
          <cell r="C6217" t="str">
            <v xml:space="preserve"> Populus trichocarpa (Western balsam poplar) (Populus balsamifera subsp. trichocarpa).</v>
          </cell>
          <cell r="E6217" t="str">
            <v xml:space="preserve"> NCBI_TaxID=3694 {ECO:0000313|EMBL:EEE87131.1, ECO:0000313|Proteomes:UP000006729};</v>
          </cell>
          <cell r="G6217" t="str">
            <v>Eukaryota</v>
          </cell>
          <cell r="H6217" t="str">
            <v xml:space="preserve"> Viridiplantae</v>
          </cell>
          <cell r="I6217" t="str">
            <v xml:space="preserve"> Streptophyta</v>
          </cell>
          <cell r="J6217" t="str">
            <v xml:space="preserve"> Embryophyta</v>
          </cell>
          <cell r="K6217" t="str">
            <v xml:space="preserve"> Tracheophyta</v>
          </cell>
          <cell r="L6217" t="str">
            <v>Spermatophyta</v>
          </cell>
          <cell r="M6217" t="str">
            <v xml:space="preserve"> Magnoliophyta</v>
          </cell>
          <cell r="N6217" t="str">
            <v xml:space="preserve"> eudicotyledons</v>
          </cell>
          <cell r="O6217" t="str">
            <v xml:space="preserve"> Gunneridae</v>
          </cell>
          <cell r="P6217" t="str">
            <v>Pentapetalae</v>
          </cell>
          <cell r="Q6217" t="str">
            <v xml:space="preserve"> rosids</v>
          </cell>
          <cell r="R6217" t="str">
            <v xml:space="preserve"> fabids</v>
          </cell>
          <cell r="S6217" t="str">
            <v xml:space="preserve"> Malpighiales</v>
          </cell>
          <cell r="T6217" t="str">
            <v xml:space="preserve"> Salicaceae</v>
          </cell>
          <cell r="U6217" t="str">
            <v xml:space="preserve"> Saliceae</v>
          </cell>
        </row>
        <row r="6218">
          <cell r="B6218" t="str">
            <v>B9I304</v>
          </cell>
          <cell r="C6218" t="str">
            <v xml:space="preserve"> Populus trichocarpa (Western balsam poplar) (Populus balsamifera subsp. trichocarpa).</v>
          </cell>
          <cell r="E6218" t="str">
            <v xml:space="preserve"> NCBI_TaxID=3694 {ECO:0000313|EMBL:EEE96828.2, ECO:0000313|Proteomes:UP000006729};</v>
          </cell>
          <cell r="G6218" t="str">
            <v>Eukaryota</v>
          </cell>
          <cell r="H6218" t="str">
            <v xml:space="preserve"> Viridiplantae</v>
          </cell>
          <cell r="I6218" t="str">
            <v xml:space="preserve"> Streptophyta</v>
          </cell>
          <cell r="J6218" t="str">
            <v xml:space="preserve"> Embryophyta</v>
          </cell>
          <cell r="K6218" t="str">
            <v xml:space="preserve"> Tracheophyta</v>
          </cell>
          <cell r="L6218" t="str">
            <v>Spermatophyta</v>
          </cell>
          <cell r="M6218" t="str">
            <v xml:space="preserve"> Magnoliophyta</v>
          </cell>
          <cell r="N6218" t="str">
            <v xml:space="preserve"> eudicotyledons</v>
          </cell>
          <cell r="O6218" t="str">
            <v xml:space="preserve"> Gunneridae</v>
          </cell>
          <cell r="P6218" t="str">
            <v>Pentapetalae</v>
          </cell>
          <cell r="Q6218" t="str">
            <v xml:space="preserve"> rosids</v>
          </cell>
          <cell r="R6218" t="str">
            <v xml:space="preserve"> fabids</v>
          </cell>
          <cell r="S6218" t="str">
            <v xml:space="preserve"> Malpighiales</v>
          </cell>
          <cell r="T6218" t="str">
            <v xml:space="preserve"> Salicaceae</v>
          </cell>
          <cell r="U6218" t="str">
            <v xml:space="preserve"> Saliceae</v>
          </cell>
        </row>
        <row r="6219">
          <cell r="B6219" t="str">
            <v>B9IBJ6</v>
          </cell>
          <cell r="C6219" t="str">
            <v xml:space="preserve"> Populus trichocarpa (Western balsam poplar) (Populus balsamifera subsp. trichocarpa).</v>
          </cell>
          <cell r="E6219" t="str">
            <v xml:space="preserve"> NCBI_TaxID=3694 {ECO:0000313|EMBL:EEE98310.1, ECO:0000313|Proteomes:UP000006729};</v>
          </cell>
          <cell r="G6219" t="str">
            <v>Eukaryota</v>
          </cell>
          <cell r="H6219" t="str">
            <v xml:space="preserve"> Viridiplantae</v>
          </cell>
          <cell r="I6219" t="str">
            <v xml:space="preserve"> Streptophyta</v>
          </cell>
          <cell r="J6219" t="str">
            <v xml:space="preserve"> Embryophyta</v>
          </cell>
          <cell r="K6219" t="str">
            <v xml:space="preserve"> Tracheophyta</v>
          </cell>
          <cell r="L6219" t="str">
            <v>Spermatophyta</v>
          </cell>
          <cell r="M6219" t="str">
            <v xml:space="preserve"> Magnoliophyta</v>
          </cell>
          <cell r="N6219" t="str">
            <v xml:space="preserve"> eudicotyledons</v>
          </cell>
          <cell r="O6219" t="str">
            <v xml:space="preserve"> Gunneridae</v>
          </cell>
          <cell r="P6219" t="str">
            <v>Pentapetalae</v>
          </cell>
          <cell r="Q6219" t="str">
            <v xml:space="preserve"> rosids</v>
          </cell>
          <cell r="R6219" t="str">
            <v xml:space="preserve"> fabids</v>
          </cell>
          <cell r="S6219" t="str">
            <v xml:space="preserve"> Malpighiales</v>
          </cell>
          <cell r="T6219" t="str">
            <v xml:space="preserve"> Salicaceae</v>
          </cell>
          <cell r="U6219" t="str">
            <v xml:space="preserve"> Saliceae</v>
          </cell>
        </row>
        <row r="6220">
          <cell r="B6220" t="str">
            <v>B9IBJ7</v>
          </cell>
          <cell r="C6220" t="str">
            <v xml:space="preserve"> Populus trichocarpa (Western balsam poplar) (Populus balsamifera subsp. trichocarpa).</v>
          </cell>
          <cell r="E6220" t="str">
            <v xml:space="preserve"> NCBI_TaxID=3694 {ECO:0000313|EMBL:EEE98311.2, ECO:0000313|Proteomes:UP000006729};</v>
          </cell>
          <cell r="G6220" t="str">
            <v>Eukaryota</v>
          </cell>
          <cell r="H6220" t="str">
            <v xml:space="preserve"> Viridiplantae</v>
          </cell>
          <cell r="I6220" t="str">
            <v xml:space="preserve"> Streptophyta</v>
          </cell>
          <cell r="J6220" t="str">
            <v xml:space="preserve"> Embryophyta</v>
          </cell>
          <cell r="K6220" t="str">
            <v xml:space="preserve"> Tracheophyta</v>
          </cell>
          <cell r="L6220" t="str">
            <v>Spermatophyta</v>
          </cell>
          <cell r="M6220" t="str">
            <v xml:space="preserve"> Magnoliophyta</v>
          </cell>
          <cell r="N6220" t="str">
            <v xml:space="preserve"> eudicotyledons</v>
          </cell>
          <cell r="O6220" t="str">
            <v xml:space="preserve"> Gunneridae</v>
          </cell>
          <cell r="P6220" t="str">
            <v>Pentapetalae</v>
          </cell>
          <cell r="Q6220" t="str">
            <v xml:space="preserve"> rosids</v>
          </cell>
          <cell r="R6220" t="str">
            <v xml:space="preserve"> fabids</v>
          </cell>
          <cell r="S6220" t="str">
            <v xml:space="preserve"> Malpighiales</v>
          </cell>
          <cell r="T6220" t="str">
            <v xml:space="preserve"> Salicaceae</v>
          </cell>
          <cell r="U6220" t="str">
            <v xml:space="preserve"> Saliceae</v>
          </cell>
        </row>
        <row r="6221">
          <cell r="B6221" t="str">
            <v>B9IBR6</v>
          </cell>
          <cell r="C6221" t="str">
            <v xml:space="preserve"> Populus trichocarpa (Western balsam poplar) (Populus balsamifera subsp. trichocarpa).</v>
          </cell>
          <cell r="E6221" t="str">
            <v xml:space="preserve"> NCBI_TaxID=3694 {ECO:0000313|EMBL:EEE99004.2, ECO:0000313|Proteomes:UP000006729};</v>
          </cell>
          <cell r="G6221" t="str">
            <v>Eukaryota</v>
          </cell>
          <cell r="H6221" t="str">
            <v xml:space="preserve"> Viridiplantae</v>
          </cell>
          <cell r="I6221" t="str">
            <v xml:space="preserve"> Streptophyta</v>
          </cell>
          <cell r="J6221" t="str">
            <v xml:space="preserve"> Embryophyta</v>
          </cell>
          <cell r="K6221" t="str">
            <v xml:space="preserve"> Tracheophyta</v>
          </cell>
          <cell r="L6221" t="str">
            <v>Spermatophyta</v>
          </cell>
          <cell r="M6221" t="str">
            <v xml:space="preserve"> Magnoliophyta</v>
          </cell>
          <cell r="N6221" t="str">
            <v xml:space="preserve"> eudicotyledons</v>
          </cell>
          <cell r="O6221" t="str">
            <v xml:space="preserve"> Gunneridae</v>
          </cell>
          <cell r="P6221" t="str">
            <v>Pentapetalae</v>
          </cell>
          <cell r="Q6221" t="str">
            <v xml:space="preserve"> rosids</v>
          </cell>
          <cell r="R6221" t="str">
            <v xml:space="preserve"> fabids</v>
          </cell>
          <cell r="S6221" t="str">
            <v xml:space="preserve"> Malpighiales</v>
          </cell>
          <cell r="T6221" t="str">
            <v xml:space="preserve"> Salicaceae</v>
          </cell>
          <cell r="U6221" t="str">
            <v xml:space="preserve"> Saliceae</v>
          </cell>
        </row>
        <row r="6222">
          <cell r="B6222" t="str">
            <v>B9IM03</v>
          </cell>
          <cell r="C6222" t="str">
            <v xml:space="preserve"> Populus trichocarpa (Western balsam poplar) (Populus balsamifera subsp. trichocarpa).</v>
          </cell>
          <cell r="E6222" t="str">
            <v xml:space="preserve"> NCBI_TaxID=3694 {ECO:0000313|EMBL:EEF03626.1, ECO:0000313|Proteomes:UP000006729};</v>
          </cell>
          <cell r="G6222" t="str">
            <v>Eukaryota</v>
          </cell>
          <cell r="H6222" t="str">
            <v xml:space="preserve"> Viridiplantae</v>
          </cell>
          <cell r="I6222" t="str">
            <v xml:space="preserve"> Streptophyta</v>
          </cell>
          <cell r="J6222" t="str">
            <v xml:space="preserve"> Embryophyta</v>
          </cell>
          <cell r="K6222" t="str">
            <v xml:space="preserve"> Tracheophyta</v>
          </cell>
          <cell r="L6222" t="str">
            <v>Spermatophyta</v>
          </cell>
          <cell r="M6222" t="str">
            <v xml:space="preserve"> Magnoliophyta</v>
          </cell>
          <cell r="N6222" t="str">
            <v xml:space="preserve"> eudicotyledons</v>
          </cell>
          <cell r="O6222" t="str">
            <v xml:space="preserve"> Gunneridae</v>
          </cell>
          <cell r="P6222" t="str">
            <v>Pentapetalae</v>
          </cell>
          <cell r="Q6222" t="str">
            <v xml:space="preserve"> rosids</v>
          </cell>
          <cell r="R6222" t="str">
            <v xml:space="preserve"> fabids</v>
          </cell>
          <cell r="S6222" t="str">
            <v xml:space="preserve"> Malpighiales</v>
          </cell>
          <cell r="T6222" t="str">
            <v xml:space="preserve"> Salicaceae</v>
          </cell>
          <cell r="U6222" t="str">
            <v xml:space="preserve"> Saliceae</v>
          </cell>
        </row>
        <row r="6223">
          <cell r="B6223" t="str">
            <v>B9N2Z1</v>
          </cell>
          <cell r="C6223" t="str">
            <v xml:space="preserve"> Populus trichocarpa (Western balsam poplar) (Populus balsamifera subsp. trichocarpa).</v>
          </cell>
          <cell r="E6223" t="str">
            <v xml:space="preserve"> NCBI_TaxID=3694 {ECO:0000313|EMBL:ERP59612.1, ECO:0000313|Proteomes:UP000006729};</v>
          </cell>
          <cell r="G6223" t="str">
            <v>Eukaryota</v>
          </cell>
          <cell r="H6223" t="str">
            <v xml:space="preserve"> Viridiplantae</v>
          </cell>
          <cell r="I6223" t="str">
            <v xml:space="preserve"> Streptophyta</v>
          </cell>
          <cell r="J6223" t="str">
            <v xml:space="preserve"> Embryophyta</v>
          </cell>
          <cell r="K6223" t="str">
            <v xml:space="preserve"> Tracheophyta</v>
          </cell>
          <cell r="L6223" t="str">
            <v>Spermatophyta</v>
          </cell>
          <cell r="M6223" t="str">
            <v xml:space="preserve"> Magnoliophyta</v>
          </cell>
          <cell r="N6223" t="str">
            <v xml:space="preserve"> eudicotyledons</v>
          </cell>
          <cell r="O6223" t="str">
            <v xml:space="preserve"> Gunneridae</v>
          </cell>
          <cell r="P6223" t="str">
            <v>Pentapetalae</v>
          </cell>
          <cell r="Q6223" t="str">
            <v xml:space="preserve"> rosids</v>
          </cell>
          <cell r="R6223" t="str">
            <v xml:space="preserve"> fabids</v>
          </cell>
          <cell r="S6223" t="str">
            <v xml:space="preserve"> Malpighiales</v>
          </cell>
          <cell r="T6223" t="str">
            <v xml:space="preserve"> Salicaceae</v>
          </cell>
          <cell r="U6223" t="str">
            <v xml:space="preserve"> Saliceae</v>
          </cell>
        </row>
        <row r="6224">
          <cell r="B6224" t="str">
            <v>B9Q0Q9</v>
          </cell>
          <cell r="C6224" t="str">
            <v xml:space="preserve"> Toxoplasma gondii (strain ATCC 50861 / VEG).</v>
          </cell>
          <cell r="E6224" t="str">
            <v xml:space="preserve"> NCBI_TaxID=432359 {ECO:0000313|EMBL:ESS31863.1, ECO:0000313|Proteomes:UP000002226};</v>
          </cell>
          <cell r="G6224" t="str">
            <v>Eukaryota</v>
          </cell>
          <cell r="H6224" t="str">
            <v xml:space="preserve"> Alveolata</v>
          </cell>
          <cell r="I6224" t="str">
            <v xml:space="preserve"> Apicomplexa</v>
          </cell>
          <cell r="J6224" t="str">
            <v xml:space="preserve"> Conoidasida</v>
          </cell>
          <cell r="K6224" t="str">
            <v xml:space="preserve"> Coccidia</v>
          </cell>
          <cell r="L6224" t="str">
            <v>Eucoccidiorida</v>
          </cell>
          <cell r="M6224" t="str">
            <v xml:space="preserve"> Eimeriorina</v>
          </cell>
          <cell r="N6224" t="str">
            <v xml:space="preserve"> Sarcocystidae</v>
          </cell>
          <cell r="O6224" t="str">
            <v xml:space="preserve"> Toxoplasma.</v>
          </cell>
        </row>
        <row r="6225">
          <cell r="B6225" t="str">
            <v>B9R705</v>
          </cell>
          <cell r="C6225" t="str">
            <v xml:space="preserve"> Ricinus communis (Castor bean).</v>
          </cell>
          <cell r="E6225" t="str">
            <v xml:space="preserve"> NCBI_TaxID=3988 {ECO:0000313|Proteomes:UP000008311};</v>
          </cell>
          <cell r="G6225" t="str">
            <v>Eukaryota</v>
          </cell>
          <cell r="H6225" t="str">
            <v xml:space="preserve"> Viridiplantae</v>
          </cell>
          <cell r="I6225" t="str">
            <v xml:space="preserve"> Streptophyta</v>
          </cell>
          <cell r="J6225" t="str">
            <v xml:space="preserve"> Embryophyta</v>
          </cell>
          <cell r="K6225" t="str">
            <v xml:space="preserve"> Tracheophyta</v>
          </cell>
          <cell r="L6225" t="str">
            <v>Spermatophyta</v>
          </cell>
          <cell r="M6225" t="str">
            <v xml:space="preserve"> Magnoliophyta</v>
          </cell>
          <cell r="N6225" t="str">
            <v xml:space="preserve"> eudicotyledons</v>
          </cell>
          <cell r="O6225" t="str">
            <v xml:space="preserve"> Gunneridae</v>
          </cell>
          <cell r="P6225" t="str">
            <v>Pentapetalae</v>
          </cell>
          <cell r="Q6225" t="str">
            <v xml:space="preserve"> rosids</v>
          </cell>
          <cell r="R6225" t="str">
            <v xml:space="preserve"> fabids</v>
          </cell>
          <cell r="S6225" t="str">
            <v xml:space="preserve"> Malpighiales</v>
          </cell>
          <cell r="T6225" t="str">
            <v xml:space="preserve"> Euphorbiaceae</v>
          </cell>
          <cell r="U6225" t="str">
            <v>Acalyphoideae</v>
          </cell>
        </row>
        <row r="6226">
          <cell r="B6226" t="str">
            <v>B9R946</v>
          </cell>
          <cell r="C6226" t="str">
            <v xml:space="preserve"> Ricinus communis (Castor bean).</v>
          </cell>
          <cell r="E6226" t="str">
            <v xml:space="preserve"> NCBI_TaxID=3988 {ECO:0000313|Proteomes:UP000008311};</v>
          </cell>
          <cell r="G6226" t="str">
            <v>Eukaryota</v>
          </cell>
          <cell r="H6226" t="str">
            <v xml:space="preserve"> Viridiplantae</v>
          </cell>
          <cell r="I6226" t="str">
            <v xml:space="preserve"> Streptophyta</v>
          </cell>
          <cell r="J6226" t="str">
            <v xml:space="preserve"> Embryophyta</v>
          </cell>
          <cell r="K6226" t="str">
            <v xml:space="preserve"> Tracheophyta</v>
          </cell>
          <cell r="L6226" t="str">
            <v>Spermatophyta</v>
          </cell>
          <cell r="M6226" t="str">
            <v xml:space="preserve"> Magnoliophyta</v>
          </cell>
          <cell r="N6226" t="str">
            <v xml:space="preserve"> eudicotyledons</v>
          </cell>
          <cell r="O6226" t="str">
            <v xml:space="preserve"> Gunneridae</v>
          </cell>
          <cell r="P6226" t="str">
            <v>Pentapetalae</v>
          </cell>
          <cell r="Q6226" t="str">
            <v xml:space="preserve"> rosids</v>
          </cell>
          <cell r="R6226" t="str">
            <v xml:space="preserve"> fabids</v>
          </cell>
          <cell r="S6226" t="str">
            <v xml:space="preserve"> Malpighiales</v>
          </cell>
          <cell r="T6226" t="str">
            <v xml:space="preserve"> Euphorbiaceae</v>
          </cell>
          <cell r="U6226" t="str">
            <v>Acalyphoideae</v>
          </cell>
        </row>
        <row r="6227">
          <cell r="B6227" t="str">
            <v>B9RGH8</v>
          </cell>
          <cell r="C6227" t="str">
            <v xml:space="preserve"> Ricinus communis (Castor bean).</v>
          </cell>
          <cell r="E6227" t="str">
            <v xml:space="preserve"> NCBI_TaxID=3988 {ECO:0000313|Proteomes:UP000008311};</v>
          </cell>
          <cell r="G6227" t="str">
            <v>Eukaryota</v>
          </cell>
          <cell r="H6227" t="str">
            <v xml:space="preserve"> Viridiplantae</v>
          </cell>
          <cell r="I6227" t="str">
            <v xml:space="preserve"> Streptophyta</v>
          </cell>
          <cell r="J6227" t="str">
            <v xml:space="preserve"> Embryophyta</v>
          </cell>
          <cell r="K6227" t="str">
            <v xml:space="preserve"> Tracheophyta</v>
          </cell>
          <cell r="L6227" t="str">
            <v>Spermatophyta</v>
          </cell>
          <cell r="M6227" t="str">
            <v xml:space="preserve"> Magnoliophyta</v>
          </cell>
          <cell r="N6227" t="str">
            <v xml:space="preserve"> eudicotyledons</v>
          </cell>
          <cell r="O6227" t="str">
            <v xml:space="preserve"> Gunneridae</v>
          </cell>
          <cell r="P6227" t="str">
            <v>Pentapetalae</v>
          </cell>
          <cell r="Q6227" t="str">
            <v xml:space="preserve"> rosids</v>
          </cell>
          <cell r="R6227" t="str">
            <v xml:space="preserve"> fabids</v>
          </cell>
          <cell r="S6227" t="str">
            <v xml:space="preserve"> Malpighiales</v>
          </cell>
          <cell r="T6227" t="str">
            <v xml:space="preserve"> Euphorbiaceae</v>
          </cell>
          <cell r="U6227" t="str">
            <v>Acalyphoideae</v>
          </cell>
        </row>
        <row r="6228">
          <cell r="B6228" t="str">
            <v>B9RUM5</v>
          </cell>
          <cell r="C6228" t="str">
            <v xml:space="preserve"> Ricinus communis (Castor bean).</v>
          </cell>
          <cell r="E6228" t="str">
            <v xml:space="preserve"> NCBI_TaxID=3988 {ECO:0000313|Proteomes:UP000008311};</v>
          </cell>
          <cell r="G6228" t="str">
            <v>Eukaryota</v>
          </cell>
          <cell r="H6228" t="str">
            <v xml:space="preserve"> Viridiplantae</v>
          </cell>
          <cell r="I6228" t="str">
            <v xml:space="preserve"> Streptophyta</v>
          </cell>
          <cell r="J6228" t="str">
            <v xml:space="preserve"> Embryophyta</v>
          </cell>
          <cell r="K6228" t="str">
            <v xml:space="preserve"> Tracheophyta</v>
          </cell>
          <cell r="L6228" t="str">
            <v>Spermatophyta</v>
          </cell>
          <cell r="M6228" t="str">
            <v xml:space="preserve"> Magnoliophyta</v>
          </cell>
          <cell r="N6228" t="str">
            <v xml:space="preserve"> eudicotyledons</v>
          </cell>
          <cell r="O6228" t="str">
            <v xml:space="preserve"> Gunneridae</v>
          </cell>
          <cell r="P6228" t="str">
            <v>Pentapetalae</v>
          </cell>
          <cell r="Q6228" t="str">
            <v xml:space="preserve"> rosids</v>
          </cell>
          <cell r="R6228" t="str">
            <v xml:space="preserve"> fabids</v>
          </cell>
          <cell r="S6228" t="str">
            <v xml:space="preserve"> Malpighiales</v>
          </cell>
          <cell r="T6228" t="str">
            <v xml:space="preserve"> Euphorbiaceae</v>
          </cell>
          <cell r="U6228" t="str">
            <v>Acalyphoideae</v>
          </cell>
        </row>
        <row r="6229">
          <cell r="B6229" t="str">
            <v>B9S2B6</v>
          </cell>
          <cell r="C6229" t="str">
            <v xml:space="preserve"> Ricinus communis (Castor bean).</v>
          </cell>
          <cell r="E6229" t="str">
            <v xml:space="preserve"> NCBI_TaxID=3988 {ECO:0000313|Proteomes:UP000008311};</v>
          </cell>
          <cell r="G6229" t="str">
            <v>Eukaryota</v>
          </cell>
          <cell r="H6229" t="str">
            <v xml:space="preserve"> Viridiplantae</v>
          </cell>
          <cell r="I6229" t="str">
            <v xml:space="preserve"> Streptophyta</v>
          </cell>
          <cell r="J6229" t="str">
            <v xml:space="preserve"> Embryophyta</v>
          </cell>
          <cell r="K6229" t="str">
            <v xml:space="preserve"> Tracheophyta</v>
          </cell>
          <cell r="L6229" t="str">
            <v>Spermatophyta</v>
          </cell>
          <cell r="M6229" t="str">
            <v xml:space="preserve"> Magnoliophyta</v>
          </cell>
          <cell r="N6229" t="str">
            <v xml:space="preserve"> eudicotyledons</v>
          </cell>
          <cell r="O6229" t="str">
            <v xml:space="preserve"> Gunneridae</v>
          </cell>
          <cell r="P6229" t="str">
            <v>Pentapetalae</v>
          </cell>
          <cell r="Q6229" t="str">
            <v xml:space="preserve"> rosids</v>
          </cell>
          <cell r="R6229" t="str">
            <v xml:space="preserve"> fabids</v>
          </cell>
          <cell r="S6229" t="str">
            <v xml:space="preserve"> Malpighiales</v>
          </cell>
          <cell r="T6229" t="str">
            <v xml:space="preserve"> Euphorbiaceae</v>
          </cell>
          <cell r="U6229" t="str">
            <v>Acalyphoideae</v>
          </cell>
        </row>
        <row r="6230">
          <cell r="B6230" t="str">
            <v>B9SH01</v>
          </cell>
          <cell r="C6230" t="str">
            <v xml:space="preserve"> Ricinus communis (Castor bean).</v>
          </cell>
          <cell r="E6230" t="str">
            <v xml:space="preserve"> NCBI_TaxID=3988 {ECO:0000313|Proteomes:UP000008311};</v>
          </cell>
          <cell r="G6230" t="str">
            <v>Eukaryota</v>
          </cell>
          <cell r="H6230" t="str">
            <v xml:space="preserve"> Viridiplantae</v>
          </cell>
          <cell r="I6230" t="str">
            <v xml:space="preserve"> Streptophyta</v>
          </cell>
          <cell r="J6230" t="str">
            <v xml:space="preserve"> Embryophyta</v>
          </cell>
          <cell r="K6230" t="str">
            <v xml:space="preserve"> Tracheophyta</v>
          </cell>
          <cell r="L6230" t="str">
            <v>Spermatophyta</v>
          </cell>
          <cell r="M6230" t="str">
            <v xml:space="preserve"> Magnoliophyta</v>
          </cell>
          <cell r="N6230" t="str">
            <v xml:space="preserve"> eudicotyledons</v>
          </cell>
          <cell r="O6230" t="str">
            <v xml:space="preserve"> Gunneridae</v>
          </cell>
          <cell r="P6230" t="str">
            <v>Pentapetalae</v>
          </cell>
          <cell r="Q6230" t="str">
            <v xml:space="preserve"> rosids</v>
          </cell>
          <cell r="R6230" t="str">
            <v xml:space="preserve"> fabids</v>
          </cell>
          <cell r="S6230" t="str">
            <v xml:space="preserve"> Malpighiales</v>
          </cell>
          <cell r="T6230" t="str">
            <v xml:space="preserve"> Euphorbiaceae</v>
          </cell>
          <cell r="U6230" t="str">
            <v>Acalyphoideae</v>
          </cell>
        </row>
        <row r="6231">
          <cell r="B6231" t="str">
            <v>C0NIQ1</v>
          </cell>
          <cell r="C6231" t="str">
            <v xml:space="preserve"> Ajellomyces capsulatus (strain G186AR / H82 / ATCC MYA-2454 / RMSCC 2432) (Darling's disease fungus) (Histoplasma capsulatum).</v>
          </cell>
          <cell r="E6231" t="str">
            <v xml:space="preserve"> NCBI_TaxID=447093 {ECO:0000313|EMBL:EEH08771.1, ECO:0000313|Proteomes:UP000001631};</v>
          </cell>
          <cell r="G6231" t="str">
            <v>Eukaryota</v>
          </cell>
          <cell r="H6231" t="str">
            <v xml:space="preserve"> Fungi</v>
          </cell>
          <cell r="I6231" t="str">
            <v xml:space="preserve"> Dikarya</v>
          </cell>
          <cell r="J6231" t="str">
            <v xml:space="preserve"> Ascomycota</v>
          </cell>
          <cell r="K6231" t="str">
            <v xml:space="preserve"> Pezizomycotina</v>
          </cell>
          <cell r="L6231" t="str">
            <v xml:space="preserve"> Eurotiomycetes</v>
          </cell>
          <cell r="M6231" t="str">
            <v>Eurotiomycetidae</v>
          </cell>
          <cell r="N6231" t="str">
            <v xml:space="preserve"> Onygenales</v>
          </cell>
          <cell r="O6231" t="str">
            <v xml:space="preserve"> Ajellomycetaceae</v>
          </cell>
          <cell r="P6231" t="str">
            <v xml:space="preserve"> Histoplasma.</v>
          </cell>
        </row>
        <row r="6232">
          <cell r="B6232" t="str">
            <v>C0P175</v>
          </cell>
          <cell r="C6232" t="str">
            <v xml:space="preserve"> Ajellomyces capsulatus (strain G186AR / H82 / ATCC MYA-2454 / RMSCC 2432) (Darling's disease fungus) (Histoplasma capsulatum).</v>
          </cell>
          <cell r="E6232" t="str">
            <v xml:space="preserve"> NCBI_TaxID=447093 {ECO:0000313|EMBL:EEH02590.1, ECO:0000313|Proteomes:UP000001631};</v>
          </cell>
          <cell r="G6232" t="str">
            <v>Eukaryota</v>
          </cell>
          <cell r="H6232" t="str">
            <v xml:space="preserve"> Fungi</v>
          </cell>
          <cell r="I6232" t="str">
            <v xml:space="preserve"> Dikarya</v>
          </cell>
          <cell r="J6232" t="str">
            <v xml:space="preserve"> Ascomycota</v>
          </cell>
          <cell r="K6232" t="str">
            <v xml:space="preserve"> Pezizomycotina</v>
          </cell>
          <cell r="L6232" t="str">
            <v xml:space="preserve"> Eurotiomycetes</v>
          </cell>
          <cell r="M6232" t="str">
            <v>Eurotiomycetidae</v>
          </cell>
          <cell r="N6232" t="str">
            <v xml:space="preserve"> Onygenales</v>
          </cell>
          <cell r="O6232" t="str">
            <v xml:space="preserve"> Ajellomycetaceae</v>
          </cell>
          <cell r="P6232" t="str">
            <v xml:space="preserve"> Histoplasma.</v>
          </cell>
        </row>
        <row r="6233">
          <cell r="B6233" t="str">
            <v>C1E9Z8</v>
          </cell>
          <cell r="C6233" t="str">
            <v xml:space="preserve"> Micromonas commoda (strain RCC299 / NOUM17 / CCMP2709) (Picoplanktonic green alga).</v>
          </cell>
          <cell r="E6233" t="str">
            <v xml:space="preserve"> NCBI_TaxID=296587 {ECO:0000313|EMBL:ACO64769.1, ECO:0000313|Proteomes:UP000002009};</v>
          </cell>
          <cell r="G6233" t="str">
            <v>Eukaryota</v>
          </cell>
          <cell r="H6233" t="str">
            <v xml:space="preserve"> Viridiplantae</v>
          </cell>
          <cell r="I6233" t="str">
            <v xml:space="preserve"> Chlorophyta</v>
          </cell>
          <cell r="J6233" t="str">
            <v xml:space="preserve"> prasinophytes</v>
          </cell>
          <cell r="K6233" t="str">
            <v xml:space="preserve"> Mamiellophyceae</v>
          </cell>
          <cell r="L6233" t="str">
            <v>Mamiellales</v>
          </cell>
          <cell r="M6233" t="str">
            <v xml:space="preserve"> Mamiellaceae</v>
          </cell>
          <cell r="N6233" t="str">
            <v xml:space="preserve"> Micromonas.</v>
          </cell>
        </row>
        <row r="6234">
          <cell r="B6234" t="str">
            <v>C1FE14</v>
          </cell>
          <cell r="C6234" t="str">
            <v xml:space="preserve"> Micromonas commoda (strain RCC299 / NOUM17 / CCMP2709) (Picoplanktonic green alga).</v>
          </cell>
          <cell r="E6234" t="str">
            <v xml:space="preserve"> NCBI_TaxID=296587 {ECO:0000313|EMBL:ACO68486.1, ECO:0000313|Proteomes:UP000002009};</v>
          </cell>
          <cell r="G6234" t="str">
            <v>Eukaryota</v>
          </cell>
          <cell r="H6234" t="str">
            <v xml:space="preserve"> Viridiplantae</v>
          </cell>
          <cell r="I6234" t="str">
            <v xml:space="preserve"> Chlorophyta</v>
          </cell>
          <cell r="J6234" t="str">
            <v xml:space="preserve"> prasinophytes</v>
          </cell>
          <cell r="K6234" t="str">
            <v xml:space="preserve"> Mamiellophyceae</v>
          </cell>
          <cell r="L6234" t="str">
            <v>Mamiellales</v>
          </cell>
          <cell r="M6234" t="str">
            <v xml:space="preserve"> Mamiellaceae</v>
          </cell>
          <cell r="N6234" t="str">
            <v xml:space="preserve"> Micromonas.</v>
          </cell>
        </row>
        <row r="6235">
          <cell r="B6235" t="str">
            <v>C1FF50</v>
          </cell>
          <cell r="C6235" t="str">
            <v xml:space="preserve"> Micromonas commoda (strain RCC299 / NOUM17 / CCMP2709) (Picoplanktonic green alga).</v>
          </cell>
          <cell r="E6235" t="str">
            <v xml:space="preserve"> NCBI_TaxID=296587 {ECO:0000313|EMBL:ACO68685.1, ECO:0000313|Proteomes:UP000002009};</v>
          </cell>
          <cell r="G6235" t="str">
            <v>Eukaryota</v>
          </cell>
          <cell r="H6235" t="str">
            <v xml:space="preserve"> Viridiplantae</v>
          </cell>
          <cell r="I6235" t="str">
            <v xml:space="preserve"> Chlorophyta</v>
          </cell>
          <cell r="J6235" t="str">
            <v xml:space="preserve"> prasinophytes</v>
          </cell>
          <cell r="K6235" t="str">
            <v xml:space="preserve"> Mamiellophyceae</v>
          </cell>
          <cell r="L6235" t="str">
            <v>Mamiellales</v>
          </cell>
          <cell r="M6235" t="str">
            <v xml:space="preserve"> Mamiellaceae</v>
          </cell>
          <cell r="N6235" t="str">
            <v xml:space="preserve"> Micromonas.</v>
          </cell>
        </row>
        <row r="6236">
          <cell r="B6236" t="str">
            <v>C1FJL9</v>
          </cell>
          <cell r="C6236" t="str">
            <v xml:space="preserve"> Micromonas commoda (strain RCC299 / NOUM17 / CCMP2709) (Picoplanktonic green alga).</v>
          </cell>
          <cell r="E6236" t="str">
            <v xml:space="preserve"> NCBI_TaxID=296587 {ECO:0000313|EMBL:ACO70622.1, ECO:0000313|Proteomes:UP000002009};</v>
          </cell>
          <cell r="G6236" t="str">
            <v>Eukaryota</v>
          </cell>
          <cell r="H6236" t="str">
            <v xml:space="preserve"> Viridiplantae</v>
          </cell>
          <cell r="I6236" t="str">
            <v xml:space="preserve"> Chlorophyta</v>
          </cell>
          <cell r="J6236" t="str">
            <v xml:space="preserve"> prasinophytes</v>
          </cell>
          <cell r="K6236" t="str">
            <v xml:space="preserve"> Mamiellophyceae</v>
          </cell>
          <cell r="L6236" t="str">
            <v>Mamiellales</v>
          </cell>
          <cell r="M6236" t="str">
            <v xml:space="preserve"> Mamiellaceae</v>
          </cell>
          <cell r="N6236" t="str">
            <v xml:space="preserve"> Micromonas.</v>
          </cell>
        </row>
        <row r="6237">
          <cell r="B6237" t="str">
            <v>C1GGW7</v>
          </cell>
          <cell r="C6237" t="str">
            <v xml:space="preserve"> Paracoccidioides brasiliensis (strain Pb18).</v>
          </cell>
          <cell r="E6237" t="str">
            <v xml:space="preserve"> NCBI_TaxID=502780 {ECO:0000313|EMBL:EEH50107.1, ECO:0000313|Proteomes:UP000001628};</v>
          </cell>
          <cell r="G6237" t="str">
            <v>Eukaryota</v>
          </cell>
          <cell r="H6237" t="str">
            <v xml:space="preserve"> Fungi</v>
          </cell>
          <cell r="I6237" t="str">
            <v xml:space="preserve"> Dikarya</v>
          </cell>
          <cell r="J6237" t="str">
            <v xml:space="preserve"> Ascomycota</v>
          </cell>
          <cell r="K6237" t="str">
            <v xml:space="preserve"> Pezizomycotina</v>
          </cell>
          <cell r="L6237" t="str">
            <v xml:space="preserve"> Eurotiomycetes</v>
          </cell>
          <cell r="M6237" t="str">
            <v>Eurotiomycetidae</v>
          </cell>
          <cell r="N6237" t="str">
            <v xml:space="preserve"> Onygenales</v>
          </cell>
          <cell r="O6237" t="str">
            <v xml:space="preserve"> Onygenales incertae sedis</v>
          </cell>
          <cell r="P6237" t="str">
            <v>Paracoccidioides.</v>
          </cell>
        </row>
        <row r="6238">
          <cell r="B6238" t="str">
            <v>C1GLM2</v>
          </cell>
          <cell r="C6238" t="str">
            <v xml:space="preserve"> Paracoccidioides brasiliensis (strain Pb18).</v>
          </cell>
          <cell r="E6238" t="str">
            <v xml:space="preserve"> NCBI_TaxID=502780 {ECO:0000313|EMBL:EEH43338.2, ECO:0000313|Proteomes:UP000001628};</v>
          </cell>
          <cell r="G6238" t="str">
            <v>Eukaryota</v>
          </cell>
          <cell r="H6238" t="str">
            <v xml:space="preserve"> Fungi</v>
          </cell>
          <cell r="I6238" t="str">
            <v xml:space="preserve"> Dikarya</v>
          </cell>
          <cell r="J6238" t="str">
            <v xml:space="preserve"> Ascomycota</v>
          </cell>
          <cell r="K6238" t="str">
            <v xml:space="preserve"> Pezizomycotina</v>
          </cell>
          <cell r="L6238" t="str">
            <v xml:space="preserve"> Eurotiomycetes</v>
          </cell>
          <cell r="M6238" t="str">
            <v>Eurotiomycetidae</v>
          </cell>
          <cell r="N6238" t="str">
            <v xml:space="preserve"> Onygenales</v>
          </cell>
          <cell r="O6238" t="str">
            <v xml:space="preserve"> Onygenales incertae sedis</v>
          </cell>
          <cell r="P6238" t="str">
            <v>Paracoccidioides.</v>
          </cell>
        </row>
        <row r="6239">
          <cell r="B6239" t="str">
            <v>C1GXS1</v>
          </cell>
          <cell r="C6239" t="str">
            <v xml:space="preserve"> Paracoccidioides lutzii (strain ATCC MYA-826 / Pb01) (Paracoccidioides brasiliensis).</v>
          </cell>
          <cell r="E6239" t="str">
            <v xml:space="preserve"> NCBI_TaxID=502779 {ECO:0000313|EMBL:EEH41359.1, ECO:0000313|Proteomes:UP000002059};</v>
          </cell>
          <cell r="G6239" t="str">
            <v>Eukaryota</v>
          </cell>
          <cell r="H6239" t="str">
            <v xml:space="preserve"> Fungi</v>
          </cell>
          <cell r="I6239" t="str">
            <v xml:space="preserve"> Dikarya</v>
          </cell>
          <cell r="J6239" t="str">
            <v xml:space="preserve"> Ascomycota</v>
          </cell>
          <cell r="K6239" t="str">
            <v xml:space="preserve"> Pezizomycotina</v>
          </cell>
          <cell r="L6239" t="str">
            <v xml:space="preserve"> Eurotiomycetes</v>
          </cell>
          <cell r="M6239" t="str">
            <v>Eurotiomycetidae</v>
          </cell>
          <cell r="N6239" t="str">
            <v xml:space="preserve"> Onygenales</v>
          </cell>
          <cell r="O6239" t="str">
            <v xml:space="preserve"> Onygenales incertae sedis</v>
          </cell>
          <cell r="P6239" t="str">
            <v>Paracoccidioides.</v>
          </cell>
        </row>
        <row r="6240">
          <cell r="B6240" t="str">
            <v>C1MGJ0</v>
          </cell>
          <cell r="C6240" t="str">
            <v xml:space="preserve"> Micromonas pusilla (strain CCMP1545) (Picoplanktonic green alga).</v>
          </cell>
          <cell r="E6240" t="str">
            <v xml:space="preserve"> NCBI_TaxID=564608 {ECO:0000313|Proteomes:UP000001876};</v>
          </cell>
          <cell r="G6240" t="str">
            <v>Eukaryota</v>
          </cell>
          <cell r="H6240" t="str">
            <v xml:space="preserve"> Viridiplantae</v>
          </cell>
          <cell r="I6240" t="str">
            <v xml:space="preserve"> Chlorophyta</v>
          </cell>
          <cell r="J6240" t="str">
            <v xml:space="preserve"> prasinophytes</v>
          </cell>
          <cell r="K6240" t="str">
            <v xml:space="preserve"> Mamiellophyceae</v>
          </cell>
          <cell r="L6240" t="str">
            <v>Mamiellales</v>
          </cell>
          <cell r="M6240" t="str">
            <v xml:space="preserve"> Mamiellaceae</v>
          </cell>
          <cell r="N6240" t="str">
            <v xml:space="preserve"> Micromonas.</v>
          </cell>
        </row>
        <row r="6241">
          <cell r="B6241" t="str">
            <v>C1MH50</v>
          </cell>
          <cell r="C6241" t="str">
            <v xml:space="preserve"> Micromonas pusilla (strain CCMP1545) (Picoplanktonic green alga).</v>
          </cell>
          <cell r="E6241" t="str">
            <v xml:space="preserve"> NCBI_TaxID=564608 {ECO:0000313|Proteomes:UP000001876};</v>
          </cell>
          <cell r="G6241" t="str">
            <v>Eukaryota</v>
          </cell>
          <cell r="H6241" t="str">
            <v xml:space="preserve"> Viridiplantae</v>
          </cell>
          <cell r="I6241" t="str">
            <v xml:space="preserve"> Chlorophyta</v>
          </cell>
          <cell r="J6241" t="str">
            <v xml:space="preserve"> prasinophytes</v>
          </cell>
          <cell r="K6241" t="str">
            <v xml:space="preserve"> Mamiellophyceae</v>
          </cell>
          <cell r="L6241" t="str">
            <v>Mamiellales</v>
          </cell>
          <cell r="M6241" t="str">
            <v xml:space="preserve"> Mamiellaceae</v>
          </cell>
          <cell r="N6241" t="str">
            <v xml:space="preserve"> Micromonas.</v>
          </cell>
        </row>
        <row r="6242">
          <cell r="B6242" t="str">
            <v>C1N0J0</v>
          </cell>
          <cell r="C6242" t="str">
            <v xml:space="preserve"> Micromonas pusilla (strain CCMP1545) (Picoplanktonic green alga).</v>
          </cell>
          <cell r="E6242" t="str">
            <v xml:space="preserve"> NCBI_TaxID=564608 {ECO:0000313|Proteomes:UP000001876};</v>
          </cell>
          <cell r="G6242" t="str">
            <v>Eukaryota</v>
          </cell>
          <cell r="H6242" t="str">
            <v xml:space="preserve"> Viridiplantae</v>
          </cell>
          <cell r="I6242" t="str">
            <v xml:space="preserve"> Chlorophyta</v>
          </cell>
          <cell r="J6242" t="str">
            <v xml:space="preserve"> prasinophytes</v>
          </cell>
          <cell r="K6242" t="str">
            <v xml:space="preserve"> Mamiellophyceae</v>
          </cell>
          <cell r="L6242" t="str">
            <v>Mamiellales</v>
          </cell>
          <cell r="M6242" t="str">
            <v xml:space="preserve"> Mamiellaceae</v>
          </cell>
          <cell r="N6242" t="str">
            <v xml:space="preserve"> Micromonas.</v>
          </cell>
        </row>
        <row r="6243">
          <cell r="B6243" t="str">
            <v>C3Y0N4</v>
          </cell>
          <cell r="C6243" t="str">
            <v xml:space="preserve"> Branchiostoma floridae (Florida lancelet) (Amphioxus).</v>
          </cell>
          <cell r="E6243" t="str">
            <v xml:space="preserve"> NCBI_TaxID=7739 {ECO:0000313|Proteomes:UP000001554};</v>
          </cell>
          <cell r="G6243" t="str">
            <v>Eukaryota</v>
          </cell>
          <cell r="H6243" t="str">
            <v xml:space="preserve"> Metazoa</v>
          </cell>
          <cell r="I6243" t="str">
            <v xml:space="preserve"> Chordata</v>
          </cell>
          <cell r="J6243" t="str">
            <v xml:space="preserve"> Cephalochordata</v>
          </cell>
          <cell r="K6243" t="str">
            <v xml:space="preserve"> Branchiostomidae</v>
          </cell>
          <cell r="L6243" t="str">
            <v>Branchiostoma.</v>
          </cell>
        </row>
        <row r="6244">
          <cell r="B6244" t="str">
            <v>C3YL66</v>
          </cell>
          <cell r="C6244" t="str">
            <v xml:space="preserve"> Branchiostoma floridae (Florida lancelet) (Amphioxus).</v>
          </cell>
          <cell r="E6244" t="str">
            <v xml:space="preserve"> NCBI_TaxID=7739 {ECO:0000313|Proteomes:UP000001554};</v>
          </cell>
          <cell r="G6244" t="str">
            <v>Eukaryota</v>
          </cell>
          <cell r="H6244" t="str">
            <v xml:space="preserve"> Metazoa</v>
          </cell>
          <cell r="I6244" t="str">
            <v xml:space="preserve"> Chordata</v>
          </cell>
          <cell r="J6244" t="str">
            <v xml:space="preserve"> Cephalochordata</v>
          </cell>
          <cell r="K6244" t="str">
            <v xml:space="preserve"> Branchiostomidae</v>
          </cell>
          <cell r="L6244" t="str">
            <v>Branchiostoma.</v>
          </cell>
        </row>
        <row r="6245">
          <cell r="B6245" t="str">
            <v>C4IYM7</v>
          </cell>
          <cell r="C6245" t="str">
            <v xml:space="preserve"> Zea mays (Maize).</v>
          </cell>
          <cell r="E6245" t="str">
            <v xml:space="preserve"> NCBI_TaxID=4577 {ECO:0000313|EMBL:ACR34027.1};</v>
          </cell>
          <cell r="G6245" t="str">
            <v>Eukaryota</v>
          </cell>
          <cell r="H6245" t="str">
            <v xml:space="preserve"> Viridiplantae</v>
          </cell>
          <cell r="I6245" t="str">
            <v xml:space="preserve"> Streptophyta</v>
          </cell>
          <cell r="J6245" t="str">
            <v xml:space="preserve"> Embryophyta</v>
          </cell>
          <cell r="K6245" t="str">
            <v xml:space="preserve"> Tracheophyta</v>
          </cell>
          <cell r="L6245" t="str">
            <v>Spermatophyta</v>
          </cell>
          <cell r="M6245" t="str">
            <v xml:space="preserve"> Magnoliophyta</v>
          </cell>
          <cell r="N6245" t="str">
            <v xml:space="preserve"> Liliopsida</v>
          </cell>
          <cell r="O6245" t="str">
            <v xml:space="preserve"> Poales</v>
          </cell>
          <cell r="P6245" t="str">
            <v xml:space="preserve"> Poaceae</v>
          </cell>
          <cell r="Q6245" t="str">
            <v>PACMAD clade</v>
          </cell>
          <cell r="R6245" t="str">
            <v xml:space="preserve"> Panicoideae</v>
          </cell>
          <cell r="S6245" t="str">
            <v xml:space="preserve"> Andropogonodae</v>
          </cell>
          <cell r="T6245" t="str">
            <v xml:space="preserve"> Andropogoneae</v>
          </cell>
          <cell r="U6245" t="str">
            <v xml:space="preserve"> Tripsacinae</v>
          </cell>
        </row>
        <row r="6246">
          <cell r="B6246" t="str">
            <v>C4JPG6</v>
          </cell>
          <cell r="C6246" t="str">
            <v xml:space="preserve"> Uncinocarpus reesii (strain UAMH 1704).</v>
          </cell>
          <cell r="E6246" t="str">
            <v xml:space="preserve"> NCBI_TaxID=336963 {ECO:0000313|EMBL:EEP78292.1, ECO:0000313|Proteomes:UP000002058};</v>
          </cell>
          <cell r="G6246" t="str">
            <v>Eukaryota</v>
          </cell>
          <cell r="H6246" t="str">
            <v xml:space="preserve"> Fungi</v>
          </cell>
          <cell r="I6246" t="str">
            <v xml:space="preserve"> Dikarya</v>
          </cell>
          <cell r="J6246" t="str">
            <v xml:space="preserve"> Ascomycota</v>
          </cell>
          <cell r="K6246" t="str">
            <v xml:space="preserve"> Pezizomycotina</v>
          </cell>
          <cell r="L6246" t="str">
            <v xml:space="preserve"> Eurotiomycetes</v>
          </cell>
          <cell r="M6246" t="str">
            <v>Eurotiomycetidae</v>
          </cell>
          <cell r="N6246" t="str">
            <v xml:space="preserve"> Onygenales</v>
          </cell>
          <cell r="O6246" t="str">
            <v xml:space="preserve"> Onygenaceae</v>
          </cell>
          <cell r="P6246" t="str">
            <v xml:space="preserve"> Uncinocarpus.</v>
          </cell>
        </row>
        <row r="6247">
          <cell r="B6247" t="str">
            <v>C4JSX3</v>
          </cell>
          <cell r="C6247" t="str">
            <v xml:space="preserve"> Uncinocarpus reesii (strain UAMH 1704).</v>
          </cell>
          <cell r="E6247" t="str">
            <v xml:space="preserve"> NCBI_TaxID=336963 {ECO:0000313|EMBL:EEP80720.1, ECO:0000313|Proteomes:UP000002058};</v>
          </cell>
          <cell r="G6247" t="str">
            <v>Eukaryota</v>
          </cell>
          <cell r="H6247" t="str">
            <v xml:space="preserve"> Fungi</v>
          </cell>
          <cell r="I6247" t="str">
            <v xml:space="preserve"> Dikarya</v>
          </cell>
          <cell r="J6247" t="str">
            <v xml:space="preserve"> Ascomycota</v>
          </cell>
          <cell r="K6247" t="str">
            <v xml:space="preserve"> Pezizomycotina</v>
          </cell>
          <cell r="L6247" t="str">
            <v xml:space="preserve"> Eurotiomycetes</v>
          </cell>
          <cell r="M6247" t="str">
            <v>Eurotiomycetidae</v>
          </cell>
          <cell r="N6247" t="str">
            <v xml:space="preserve"> Onygenales</v>
          </cell>
          <cell r="O6247" t="str">
            <v xml:space="preserve"> Onygenaceae</v>
          </cell>
          <cell r="P6247" t="str">
            <v xml:space="preserve"> Uncinocarpus.</v>
          </cell>
        </row>
        <row r="6248">
          <cell r="B6248" t="str">
            <v>C4LZ53</v>
          </cell>
          <cell r="C6248" t="str">
            <v xml:space="preserve"> Entamoeba histolytica.</v>
          </cell>
          <cell r="E6248" t="str">
            <v xml:space="preserve"> NCBI_TaxID=5759 {ECO:0000313|EMBL:EAL49628.2, ECO:0000313|Proteomes:UP000001926};</v>
          </cell>
          <cell r="G6248" t="str">
            <v>Eukaryota</v>
          </cell>
          <cell r="H6248" t="str">
            <v xml:space="preserve"> Amoebozoa</v>
          </cell>
          <cell r="I6248" t="str">
            <v xml:space="preserve"> Archamoebae</v>
          </cell>
          <cell r="J6248" t="str">
            <v xml:space="preserve"> Entamoebidae</v>
          </cell>
          <cell r="K6248" t="str">
            <v xml:space="preserve"> Entamoeba.</v>
          </cell>
        </row>
        <row r="6249">
          <cell r="B6249" t="str">
            <v>C4R1Z2</v>
          </cell>
          <cell r="C6249" t="str">
            <v xml:space="preserve"> Komagataella phaffii (strain GS115 / ATCC 20864) (Yeast) (Pichia pastoris).</v>
          </cell>
          <cell r="E6249" t="str">
            <v xml:space="preserve"> NCBI_TaxID=644223 {ECO:0000313|EMBL:CAY69516.1, ECO:0000313|Proteomes:UP000000314};</v>
          </cell>
          <cell r="G6249" t="str">
            <v>Eukaryota</v>
          </cell>
          <cell r="H6249" t="str">
            <v xml:space="preserve"> Fungi</v>
          </cell>
          <cell r="I6249" t="str">
            <v xml:space="preserve"> Dikarya</v>
          </cell>
          <cell r="J6249" t="str">
            <v xml:space="preserve"> Ascomycota</v>
          </cell>
          <cell r="K6249" t="str">
            <v xml:space="preserve"> Saccharomycotina</v>
          </cell>
          <cell r="L6249" t="str">
            <v>Saccharomycetes</v>
          </cell>
          <cell r="M6249" t="str">
            <v xml:space="preserve"> Saccharomycetales</v>
          </cell>
          <cell r="N6249" t="str">
            <v xml:space="preserve"> Phaffomycetaceae</v>
          </cell>
          <cell r="O6249" t="str">
            <v xml:space="preserve"> Komagataella.</v>
          </cell>
        </row>
        <row r="6250">
          <cell r="B6250" t="str">
            <v>C4R7R5</v>
          </cell>
          <cell r="C6250" t="str">
            <v xml:space="preserve"> Komagataella phaffii (strain GS115 / ATCC 20864) (Yeast) (Pichia pastoris).</v>
          </cell>
          <cell r="E6250" t="str">
            <v xml:space="preserve"> NCBI_TaxID=644223 {ECO:0000313|EMBL:CAY71640.1, ECO:0000313|Proteomes:UP000000314};</v>
          </cell>
          <cell r="G6250" t="str">
            <v>Eukaryota</v>
          </cell>
          <cell r="H6250" t="str">
            <v xml:space="preserve"> Fungi</v>
          </cell>
          <cell r="I6250" t="str">
            <v xml:space="preserve"> Dikarya</v>
          </cell>
          <cell r="J6250" t="str">
            <v xml:space="preserve"> Ascomycota</v>
          </cell>
          <cell r="K6250" t="str">
            <v xml:space="preserve"> Saccharomycotina</v>
          </cell>
          <cell r="L6250" t="str">
            <v>Saccharomycetes</v>
          </cell>
          <cell r="M6250" t="str">
            <v xml:space="preserve"> Saccharomycetales</v>
          </cell>
          <cell r="N6250" t="str">
            <v xml:space="preserve"> Phaffomycetaceae</v>
          </cell>
          <cell r="O6250" t="str">
            <v xml:space="preserve"> Komagataella.</v>
          </cell>
        </row>
        <row r="6251">
          <cell r="B6251" t="str">
            <v>C4V8P8</v>
          </cell>
          <cell r="C6251" t="str">
            <v xml:space="preserve"> Nosema ceranae (strain BRL01) (Microsporidian parasite).</v>
          </cell>
          <cell r="E6251" t="str">
            <v xml:space="preserve"> NCBI_TaxID=578460 {ECO:0000313|Proteomes:UP000009082};</v>
          </cell>
          <cell r="G6251" t="str">
            <v>Eukaryota</v>
          </cell>
          <cell r="H6251" t="str">
            <v xml:space="preserve"> Fungi</v>
          </cell>
          <cell r="I6251" t="str">
            <v xml:space="preserve"> Fungi incertae sedis</v>
          </cell>
          <cell r="J6251" t="str">
            <v xml:space="preserve"> Microsporidia</v>
          </cell>
          <cell r="K6251" t="str">
            <v xml:space="preserve"> Nosematidae</v>
          </cell>
          <cell r="L6251" t="str">
            <v>Nosema.</v>
          </cell>
        </row>
        <row r="6252">
          <cell r="B6252" t="str">
            <v>C4XYG2</v>
          </cell>
          <cell r="C6252" t="str">
            <v xml:space="preserve"> Clavispora lusitaniae (strain ATCC 42720) (Yeast) (Candida lusitaniae).</v>
          </cell>
          <cell r="E6252" t="str">
            <v xml:space="preserve"> NCBI_TaxID=306902 {ECO:0000313|EMBL:EEQ36862.1, ECO:0000313|Proteomes:UP000007703};</v>
          </cell>
          <cell r="G6252" t="str">
            <v>Eukaryota</v>
          </cell>
          <cell r="H6252" t="str">
            <v xml:space="preserve"> Fungi</v>
          </cell>
          <cell r="I6252" t="str">
            <v xml:space="preserve"> Dikarya</v>
          </cell>
          <cell r="J6252" t="str">
            <v xml:space="preserve"> Ascomycota</v>
          </cell>
          <cell r="K6252" t="str">
            <v xml:space="preserve"> Saccharomycotina</v>
          </cell>
          <cell r="L6252" t="str">
            <v>Saccharomycetes</v>
          </cell>
          <cell r="M6252" t="str">
            <v xml:space="preserve"> Saccharomycetales</v>
          </cell>
          <cell r="N6252" t="str">
            <v xml:space="preserve"> Metschnikowiaceae</v>
          </cell>
          <cell r="O6252" t="str">
            <v xml:space="preserve"> Clavispora.</v>
          </cell>
        </row>
        <row r="6253">
          <cell r="B6253" t="str">
            <v>C4XYG3</v>
          </cell>
          <cell r="C6253" t="str">
            <v xml:space="preserve"> Clavispora lusitaniae (strain ATCC 42720) (Yeast) (Candida lusitaniae).</v>
          </cell>
          <cell r="E6253" t="str">
            <v xml:space="preserve"> NCBI_TaxID=306902 {ECO:0000313|EMBL:EEQ36863.1, ECO:0000313|Proteomes:UP000007703};</v>
          </cell>
          <cell r="G6253" t="str">
            <v>Eukaryota</v>
          </cell>
          <cell r="H6253" t="str">
            <v xml:space="preserve"> Fungi</v>
          </cell>
          <cell r="I6253" t="str">
            <v xml:space="preserve"> Dikarya</v>
          </cell>
          <cell r="J6253" t="str">
            <v xml:space="preserve"> Ascomycota</v>
          </cell>
          <cell r="K6253" t="str">
            <v xml:space="preserve"> Saccharomycotina</v>
          </cell>
          <cell r="L6253" t="str">
            <v>Saccharomycetes</v>
          </cell>
          <cell r="M6253" t="str">
            <v xml:space="preserve"> Saccharomycetales</v>
          </cell>
          <cell r="N6253" t="str">
            <v xml:space="preserve"> Metschnikowiaceae</v>
          </cell>
          <cell r="O6253" t="str">
            <v xml:space="preserve"> Clavispora.</v>
          </cell>
        </row>
        <row r="6254">
          <cell r="B6254" t="str">
            <v>C4Y4B3</v>
          </cell>
          <cell r="C6254" t="str">
            <v xml:space="preserve"> Clavispora lusitaniae (strain ATCC 42720) (Yeast) (Candida lusitaniae).</v>
          </cell>
          <cell r="E6254" t="str">
            <v xml:space="preserve"> NCBI_TaxID=306902 {ECO:0000313|EMBL:EEQ38359.1, ECO:0000313|Proteomes:UP000007703};</v>
          </cell>
          <cell r="G6254" t="str">
            <v>Eukaryota</v>
          </cell>
          <cell r="H6254" t="str">
            <v xml:space="preserve"> Fungi</v>
          </cell>
          <cell r="I6254" t="str">
            <v xml:space="preserve"> Dikarya</v>
          </cell>
          <cell r="J6254" t="str">
            <v xml:space="preserve"> Ascomycota</v>
          </cell>
          <cell r="K6254" t="str">
            <v xml:space="preserve"> Saccharomycotina</v>
          </cell>
          <cell r="L6254" t="str">
            <v>Saccharomycetes</v>
          </cell>
          <cell r="M6254" t="str">
            <v xml:space="preserve"> Saccharomycetales</v>
          </cell>
          <cell r="N6254" t="str">
            <v xml:space="preserve"> Metschnikowiaceae</v>
          </cell>
          <cell r="O6254" t="str">
            <v xml:space="preserve"> Clavispora.</v>
          </cell>
        </row>
        <row r="6255">
          <cell r="B6255" t="str">
            <v>C5DBW3</v>
          </cell>
          <cell r="C6255" t="str">
            <v xml:space="preserve"> Lachancea thermotolerans (strain ATCC 56472 / CBS 6340 / NRRL Y-8284) (Yeast) (Kluyveromyces thermotolerans).</v>
          </cell>
          <cell r="E6255" t="str">
            <v xml:space="preserve"> NCBI_TaxID=559295 {ECO:0000313|EMBL:CAR21270.1, ECO:0000313|Proteomes:UP000002036};</v>
          </cell>
          <cell r="G6255" t="str">
            <v>Eukaryota</v>
          </cell>
          <cell r="H6255" t="str">
            <v xml:space="preserve"> Fungi</v>
          </cell>
          <cell r="I6255" t="str">
            <v xml:space="preserve"> Dikarya</v>
          </cell>
          <cell r="J6255" t="str">
            <v xml:space="preserve"> Ascomycota</v>
          </cell>
          <cell r="K6255" t="str">
            <v xml:space="preserve"> Saccharomycotina</v>
          </cell>
          <cell r="L6255" t="str">
            <v>Saccharomycetes</v>
          </cell>
          <cell r="M6255" t="str">
            <v xml:space="preserve"> Saccharomycetales</v>
          </cell>
          <cell r="N6255" t="str">
            <v xml:space="preserve"> Saccharomycetaceae</v>
          </cell>
          <cell r="O6255" t="str">
            <v xml:space="preserve"> Lachancea.</v>
          </cell>
        </row>
        <row r="6256">
          <cell r="B6256" t="str">
            <v>C5DMK4</v>
          </cell>
          <cell r="C6256" t="str">
            <v xml:space="preserve"> Lachancea thermotolerans (strain ATCC 56472 / CBS 6340 / NRRL Y-8284) (Yeast) (Kluyveromyces thermotolerans).</v>
          </cell>
          <cell r="E6256" t="str">
            <v xml:space="preserve"> NCBI_TaxID=559295 {ECO:0000313|EMBL:CAR25015.1, ECO:0000313|Proteomes:UP000002036};</v>
          </cell>
          <cell r="G6256" t="str">
            <v>Eukaryota</v>
          </cell>
          <cell r="H6256" t="str">
            <v xml:space="preserve"> Fungi</v>
          </cell>
          <cell r="I6256" t="str">
            <v xml:space="preserve"> Dikarya</v>
          </cell>
          <cell r="J6256" t="str">
            <v xml:space="preserve"> Ascomycota</v>
          </cell>
          <cell r="K6256" t="str">
            <v xml:space="preserve"> Saccharomycotina</v>
          </cell>
          <cell r="L6256" t="str">
            <v>Saccharomycetes</v>
          </cell>
          <cell r="M6256" t="str">
            <v xml:space="preserve"> Saccharomycetales</v>
          </cell>
          <cell r="N6256" t="str">
            <v xml:space="preserve"> Saccharomycetaceae</v>
          </cell>
          <cell r="O6256" t="str">
            <v xml:space="preserve"> Lachancea.</v>
          </cell>
        </row>
        <row r="6257">
          <cell r="B6257" t="str">
            <v>C5DPA5</v>
          </cell>
          <cell r="C6257" t="str">
            <v xml:space="preserve"> Zygosaccharomyces rouxii (strain ATCC 2623 / CBS 732 / NBRC 1130 / NCYC 568 / NRRL Y-229) (Candida mogii).</v>
          </cell>
          <cell r="E6257" t="str">
            <v xml:space="preserve"> NCBI_TaxID=559307 {ECO:0000313|Proteomes:UP000008536};</v>
          </cell>
          <cell r="G6257" t="str">
            <v>Eukaryota</v>
          </cell>
          <cell r="H6257" t="str">
            <v xml:space="preserve"> Fungi</v>
          </cell>
          <cell r="I6257" t="str">
            <v xml:space="preserve"> Dikarya</v>
          </cell>
          <cell r="J6257" t="str">
            <v xml:space="preserve"> Ascomycota</v>
          </cell>
          <cell r="K6257" t="str">
            <v xml:space="preserve"> Saccharomycotina</v>
          </cell>
          <cell r="L6257" t="str">
            <v>Saccharomycetes</v>
          </cell>
          <cell r="M6257" t="str">
            <v xml:space="preserve"> Saccharomycetales</v>
          </cell>
          <cell r="N6257" t="str">
            <v xml:space="preserve"> Saccharomycetaceae</v>
          </cell>
          <cell r="O6257" t="str">
            <v>Zygosaccharomyces.</v>
          </cell>
        </row>
        <row r="6258">
          <cell r="B6258" t="str">
            <v>C5DT45</v>
          </cell>
          <cell r="C6258" t="str">
            <v xml:space="preserve"> Zygosaccharomyces rouxii (strain ATCC 2623 / CBS 732 / NBRC 1130 / NCYC 568 / NRRL Y-229) (Candida mogii).</v>
          </cell>
          <cell r="E6258" t="str">
            <v xml:space="preserve"> NCBI_TaxID=559307 {ECO:0000313|Proteomes:UP000008536};</v>
          </cell>
          <cell r="G6258" t="str">
            <v>Eukaryota</v>
          </cell>
          <cell r="H6258" t="str">
            <v xml:space="preserve"> Fungi</v>
          </cell>
          <cell r="I6258" t="str">
            <v xml:space="preserve"> Dikarya</v>
          </cell>
          <cell r="J6258" t="str">
            <v xml:space="preserve"> Ascomycota</v>
          </cell>
          <cell r="K6258" t="str">
            <v xml:space="preserve"> Saccharomycotina</v>
          </cell>
          <cell r="L6258" t="str">
            <v>Saccharomycetes</v>
          </cell>
          <cell r="M6258" t="str">
            <v xml:space="preserve"> Saccharomycetales</v>
          </cell>
          <cell r="N6258" t="str">
            <v xml:space="preserve"> Saccharomycetaceae</v>
          </cell>
          <cell r="O6258" t="str">
            <v>Zygosaccharomyces.</v>
          </cell>
        </row>
        <row r="6259">
          <cell r="B6259" t="str">
            <v>C5FF48</v>
          </cell>
          <cell r="C6259" t="str">
            <v xml:space="preserve"> Arthroderma otae (strain ATCC MYA-4605 / CBS 113480) (Microsporum canis).</v>
          </cell>
          <cell r="E6259" t="str">
            <v xml:space="preserve"> NCBI_TaxID=554155 {ECO:0000313|EMBL:EEQ28432.1, ECO:0000313|Proteomes:UP000002035};</v>
          </cell>
          <cell r="G6259" t="str">
            <v>Eukaryota</v>
          </cell>
          <cell r="H6259" t="str">
            <v xml:space="preserve"> Fungi</v>
          </cell>
          <cell r="I6259" t="str">
            <v xml:space="preserve"> Dikarya</v>
          </cell>
          <cell r="J6259" t="str">
            <v xml:space="preserve"> Ascomycota</v>
          </cell>
          <cell r="K6259" t="str">
            <v xml:space="preserve"> Pezizomycotina</v>
          </cell>
          <cell r="L6259" t="str">
            <v xml:space="preserve"> Eurotiomycetes</v>
          </cell>
          <cell r="M6259" t="str">
            <v>Eurotiomycetidae</v>
          </cell>
          <cell r="N6259" t="str">
            <v xml:space="preserve"> Onygenales</v>
          </cell>
          <cell r="O6259" t="str">
            <v xml:space="preserve"> Arthrodermataceae</v>
          </cell>
          <cell r="P6259" t="str">
            <v xml:space="preserve"> Microsporum.</v>
          </cell>
        </row>
        <row r="6260">
          <cell r="B6260" t="str">
            <v>C5FRC8</v>
          </cell>
          <cell r="C6260" t="str">
            <v xml:space="preserve"> Arthroderma otae (strain ATCC MYA-4605 / CBS 113480) (Microsporum canis).</v>
          </cell>
          <cell r="E6260" t="str">
            <v xml:space="preserve"> NCBI_TaxID=554155 {ECO:0000313|EMBL:EEQ32431.1, ECO:0000313|Proteomes:UP000002035};</v>
          </cell>
          <cell r="G6260" t="str">
            <v>Eukaryota</v>
          </cell>
          <cell r="H6260" t="str">
            <v xml:space="preserve"> Fungi</v>
          </cell>
          <cell r="I6260" t="str">
            <v xml:space="preserve"> Dikarya</v>
          </cell>
          <cell r="J6260" t="str">
            <v xml:space="preserve"> Ascomycota</v>
          </cell>
          <cell r="K6260" t="str">
            <v xml:space="preserve"> Pezizomycotina</v>
          </cell>
          <cell r="L6260" t="str">
            <v xml:space="preserve"> Eurotiomycetes</v>
          </cell>
          <cell r="M6260" t="str">
            <v>Eurotiomycetidae</v>
          </cell>
          <cell r="N6260" t="str">
            <v xml:space="preserve"> Onygenales</v>
          </cell>
          <cell r="O6260" t="str">
            <v xml:space="preserve"> Arthrodermataceae</v>
          </cell>
          <cell r="P6260" t="str">
            <v xml:space="preserve"> Microsporum.</v>
          </cell>
        </row>
        <row r="6261">
          <cell r="B6261" t="str">
            <v>C5GCM7</v>
          </cell>
          <cell r="C6261" t="str">
            <v xml:space="preserve"> Ajellomyces dermatitidis (strain ER-3 / ATCC MYA-2586) (Blastomyces dermatitidis).</v>
          </cell>
          <cell r="E6261" t="str">
            <v xml:space="preserve"> NCBI_TaxID=559297 {ECO:0000313|EMBL:EEQ87256.1, ECO:0000313|Proteomes:UP000002039};</v>
          </cell>
          <cell r="G6261" t="str">
            <v>Eukaryota</v>
          </cell>
          <cell r="H6261" t="str">
            <v xml:space="preserve"> Fungi</v>
          </cell>
          <cell r="I6261" t="str">
            <v xml:space="preserve"> Dikarya</v>
          </cell>
          <cell r="J6261" t="str">
            <v xml:space="preserve"> Ascomycota</v>
          </cell>
          <cell r="K6261" t="str">
            <v xml:space="preserve"> Pezizomycotina</v>
          </cell>
          <cell r="L6261" t="str">
            <v xml:space="preserve"> Eurotiomycetes</v>
          </cell>
          <cell r="M6261" t="str">
            <v>Eurotiomycetidae</v>
          </cell>
          <cell r="N6261" t="str">
            <v xml:space="preserve"> Onygenales</v>
          </cell>
          <cell r="O6261" t="str">
            <v xml:space="preserve"> Ajellomycetaceae</v>
          </cell>
          <cell r="P6261" t="str">
            <v xml:space="preserve"> Blastomyces.</v>
          </cell>
        </row>
        <row r="6262">
          <cell r="B6262" t="str">
            <v>C5GXV5</v>
          </cell>
          <cell r="C6262" t="str">
            <v xml:space="preserve"> Ajellomyces dermatitidis (strain ER-3 / ATCC MYA-2586) (Blastomyces dermatitidis).</v>
          </cell>
          <cell r="E6262" t="str">
            <v xml:space="preserve"> NCBI_TaxID=559297 {ECO:0000313|EMBL:EEQ85887.1, ECO:0000313|Proteomes:UP000002039};</v>
          </cell>
          <cell r="G6262" t="str">
            <v>Eukaryota</v>
          </cell>
          <cell r="H6262" t="str">
            <v xml:space="preserve"> Fungi</v>
          </cell>
          <cell r="I6262" t="str">
            <v xml:space="preserve"> Dikarya</v>
          </cell>
          <cell r="J6262" t="str">
            <v xml:space="preserve"> Ascomycota</v>
          </cell>
          <cell r="K6262" t="str">
            <v xml:space="preserve"> Pezizomycotina</v>
          </cell>
          <cell r="L6262" t="str">
            <v xml:space="preserve"> Eurotiomycetes</v>
          </cell>
          <cell r="M6262" t="str">
            <v>Eurotiomycetidae</v>
          </cell>
          <cell r="N6262" t="str">
            <v xml:space="preserve"> Onygenales</v>
          </cell>
          <cell r="O6262" t="str">
            <v xml:space="preserve"> Ajellomycetaceae</v>
          </cell>
          <cell r="P6262" t="str">
            <v xml:space="preserve"> Blastomyces.</v>
          </cell>
        </row>
        <row r="6263">
          <cell r="B6263" t="str">
            <v>C5KB35</v>
          </cell>
          <cell r="C6263" t="str">
            <v xml:space="preserve"> Perkinsus marinus (strain ATCC 50983 / TXsc).</v>
          </cell>
          <cell r="E6263" t="str">
            <v xml:space="preserve"> NCBI_TaxID=423536 {ECO:0000313|Proteomes:UP000007800};</v>
          </cell>
          <cell r="G6263" t="str">
            <v>Eukaryota</v>
          </cell>
          <cell r="H6263" t="str">
            <v xml:space="preserve"> Alveolata</v>
          </cell>
          <cell r="I6263" t="str">
            <v xml:space="preserve"> Perkinsea</v>
          </cell>
          <cell r="J6263" t="str">
            <v xml:space="preserve"> Perkinsida</v>
          </cell>
          <cell r="K6263" t="str">
            <v xml:space="preserve"> Perkinsidae</v>
          </cell>
          <cell r="L6263" t="str">
            <v xml:space="preserve"> Perkinsus.</v>
          </cell>
        </row>
        <row r="6264">
          <cell r="B6264" t="str">
            <v>C5KDK0</v>
          </cell>
          <cell r="C6264" t="str">
            <v xml:space="preserve"> Perkinsus marinus (strain ATCC 50983 / TXsc).</v>
          </cell>
          <cell r="E6264" t="str">
            <v xml:space="preserve"> NCBI_TaxID=423536 {ECO:0000313|Proteomes:UP000007800};</v>
          </cell>
          <cell r="G6264" t="str">
            <v>Eukaryota</v>
          </cell>
          <cell r="H6264" t="str">
            <v xml:space="preserve"> Alveolata</v>
          </cell>
          <cell r="I6264" t="str">
            <v xml:space="preserve"> Perkinsea</v>
          </cell>
          <cell r="J6264" t="str">
            <v xml:space="preserve"> Perkinsida</v>
          </cell>
          <cell r="K6264" t="str">
            <v xml:space="preserve"> Perkinsidae</v>
          </cell>
          <cell r="L6264" t="str">
            <v xml:space="preserve"> Perkinsus.</v>
          </cell>
        </row>
        <row r="6265">
          <cell r="B6265" t="str">
            <v>C5KGM3</v>
          </cell>
          <cell r="C6265" t="str">
            <v xml:space="preserve"> Perkinsus marinus (strain ATCC 50983 / TXsc).</v>
          </cell>
          <cell r="E6265" t="str">
            <v xml:space="preserve"> NCBI_TaxID=423536 {ECO:0000313|Proteomes:UP000007800};</v>
          </cell>
          <cell r="G6265" t="str">
            <v>Eukaryota</v>
          </cell>
          <cell r="H6265" t="str">
            <v xml:space="preserve"> Alveolata</v>
          </cell>
          <cell r="I6265" t="str">
            <v xml:space="preserve"> Perkinsea</v>
          </cell>
          <cell r="J6265" t="str">
            <v xml:space="preserve"> Perkinsida</v>
          </cell>
          <cell r="K6265" t="str">
            <v xml:space="preserve"> Perkinsidae</v>
          </cell>
          <cell r="L6265" t="str">
            <v xml:space="preserve"> Perkinsus.</v>
          </cell>
        </row>
        <row r="6266">
          <cell r="B6266" t="str">
            <v>C5KI14</v>
          </cell>
          <cell r="C6266" t="str">
            <v xml:space="preserve"> Perkinsus marinus (strain ATCC 50983 / TXsc).</v>
          </cell>
          <cell r="E6266" t="str">
            <v xml:space="preserve"> NCBI_TaxID=423536 {ECO:0000313|Proteomes:UP000007800};</v>
          </cell>
          <cell r="G6266" t="str">
            <v>Eukaryota</v>
          </cell>
          <cell r="H6266" t="str">
            <v xml:space="preserve"> Alveolata</v>
          </cell>
          <cell r="I6266" t="str">
            <v xml:space="preserve"> Perkinsea</v>
          </cell>
          <cell r="J6266" t="str">
            <v xml:space="preserve"> Perkinsida</v>
          </cell>
          <cell r="K6266" t="str">
            <v xml:space="preserve"> Perkinsidae</v>
          </cell>
          <cell r="L6266" t="str">
            <v xml:space="preserve"> Perkinsus.</v>
          </cell>
        </row>
        <row r="6267">
          <cell r="B6267" t="str">
            <v>C5KI16</v>
          </cell>
          <cell r="C6267" t="str">
            <v xml:space="preserve"> Perkinsus marinus (strain ATCC 50983 / TXsc).</v>
          </cell>
          <cell r="E6267" t="str">
            <v xml:space="preserve"> NCBI_TaxID=423536 {ECO:0000313|Proteomes:UP000007800};</v>
          </cell>
          <cell r="G6267" t="str">
            <v>Eukaryota</v>
          </cell>
          <cell r="H6267" t="str">
            <v xml:space="preserve"> Alveolata</v>
          </cell>
          <cell r="I6267" t="str">
            <v xml:space="preserve"> Perkinsea</v>
          </cell>
          <cell r="J6267" t="str">
            <v xml:space="preserve"> Perkinsida</v>
          </cell>
          <cell r="K6267" t="str">
            <v xml:space="preserve"> Perkinsidae</v>
          </cell>
          <cell r="L6267" t="str">
            <v xml:space="preserve"> Perkinsus.</v>
          </cell>
        </row>
        <row r="6268">
          <cell r="B6268" t="str">
            <v>C5LMI6</v>
          </cell>
          <cell r="C6268" t="str">
            <v xml:space="preserve"> Perkinsus marinus (strain ATCC 50983 / TXsc).</v>
          </cell>
          <cell r="E6268" t="str">
            <v xml:space="preserve"> NCBI_TaxID=423536 {ECO:0000313|Proteomes:UP000007800};</v>
          </cell>
          <cell r="G6268" t="str">
            <v>Eukaryota</v>
          </cell>
          <cell r="H6268" t="str">
            <v xml:space="preserve"> Alveolata</v>
          </cell>
          <cell r="I6268" t="str">
            <v xml:space="preserve"> Perkinsea</v>
          </cell>
          <cell r="J6268" t="str">
            <v xml:space="preserve"> Perkinsida</v>
          </cell>
          <cell r="K6268" t="str">
            <v xml:space="preserve"> Perkinsidae</v>
          </cell>
          <cell r="L6268" t="str">
            <v xml:space="preserve"> Perkinsus.</v>
          </cell>
        </row>
        <row r="6269">
          <cell r="B6269" t="str">
            <v>C5LTI7</v>
          </cell>
          <cell r="C6269" t="str">
            <v xml:space="preserve"> Perkinsus marinus (strain ATCC 50983 / TXsc).</v>
          </cell>
          <cell r="E6269" t="str">
            <v xml:space="preserve"> NCBI_TaxID=423536 {ECO:0000313|Proteomes:UP000007800};</v>
          </cell>
          <cell r="G6269" t="str">
            <v>Eukaryota</v>
          </cell>
          <cell r="H6269" t="str">
            <v xml:space="preserve"> Alveolata</v>
          </cell>
          <cell r="I6269" t="str">
            <v xml:space="preserve"> Perkinsea</v>
          </cell>
          <cell r="J6269" t="str">
            <v xml:space="preserve"> Perkinsida</v>
          </cell>
          <cell r="K6269" t="str">
            <v xml:space="preserve"> Perkinsidae</v>
          </cell>
          <cell r="L6269" t="str">
            <v xml:space="preserve"> Perkinsus.</v>
          </cell>
        </row>
        <row r="6270">
          <cell r="B6270" t="str">
            <v>C5MCR9</v>
          </cell>
          <cell r="C6270" t="str">
            <v xml:space="preserve"> Candida tropicalis (strain ATCC MYA-3404 / T1) (Yeast).</v>
          </cell>
          <cell r="E6270" t="str">
            <v xml:space="preserve"> NCBI_TaxID=294747 {ECO:0000313|EMBL:EER32349.1, ECO:0000313|Proteomes:UP000002037};</v>
          </cell>
          <cell r="G6270" t="str">
            <v>Eukaryota</v>
          </cell>
          <cell r="H6270" t="str">
            <v xml:space="preserve"> Fungi</v>
          </cell>
          <cell r="I6270" t="str">
            <v xml:space="preserve"> Dikarya</v>
          </cell>
          <cell r="J6270" t="str">
            <v xml:space="preserve"> Ascomycota</v>
          </cell>
          <cell r="K6270" t="str">
            <v xml:space="preserve"> Saccharomycotina</v>
          </cell>
          <cell r="L6270" t="str">
            <v>Saccharomycetes</v>
          </cell>
          <cell r="M6270" t="str">
            <v xml:space="preserve"> Saccharomycetales</v>
          </cell>
          <cell r="N6270" t="str">
            <v xml:space="preserve"> Debaryomycetaceae</v>
          </cell>
          <cell r="O6270" t="str">
            <v>Candida/Lodderomyces clade</v>
          </cell>
          <cell r="P6270" t="str">
            <v xml:space="preserve"> Candida.</v>
          </cell>
        </row>
        <row r="6271">
          <cell r="B6271" t="str">
            <v>C5MFA8</v>
          </cell>
          <cell r="C6271" t="str">
            <v xml:space="preserve"> Candida tropicalis (strain ATCC MYA-3404 / T1) (Yeast).</v>
          </cell>
          <cell r="E6271" t="str">
            <v xml:space="preserve"> NCBI_TaxID=294747 {ECO:0000313|EMBL:EER31968.1, ECO:0000313|Proteomes:UP000002037};</v>
          </cell>
          <cell r="G6271" t="str">
            <v>Eukaryota</v>
          </cell>
          <cell r="H6271" t="str">
            <v xml:space="preserve"> Fungi</v>
          </cell>
          <cell r="I6271" t="str">
            <v xml:space="preserve"> Dikarya</v>
          </cell>
          <cell r="J6271" t="str">
            <v xml:space="preserve"> Ascomycota</v>
          </cell>
          <cell r="K6271" t="str">
            <v xml:space="preserve"> Saccharomycotina</v>
          </cell>
          <cell r="L6271" t="str">
            <v>Saccharomycetes</v>
          </cell>
          <cell r="M6271" t="str">
            <v xml:space="preserve"> Saccharomycetales</v>
          </cell>
          <cell r="N6271" t="str">
            <v xml:space="preserve"> Debaryomycetaceae</v>
          </cell>
          <cell r="O6271" t="str">
            <v>Candida/Lodderomyces clade</v>
          </cell>
          <cell r="P6271" t="str">
            <v xml:space="preserve"> Candida.</v>
          </cell>
        </row>
        <row r="6272">
          <cell r="B6272" t="str">
            <v>C5NTE7</v>
          </cell>
          <cell r="C6272" t="str">
            <v xml:space="preserve"> Glycine max (Soybean) (Glycine hispida).</v>
          </cell>
          <cell r="E6272" t="str">
            <v xml:space="preserve"> NCBI_TaxID=3847 {ECO:0000313|EMBL:BAH79623.1};</v>
          </cell>
          <cell r="G6272" t="str">
            <v>Eukaryota</v>
          </cell>
          <cell r="H6272" t="str">
            <v xml:space="preserve"> Viridiplantae</v>
          </cell>
          <cell r="I6272" t="str">
            <v xml:space="preserve"> Streptophyta</v>
          </cell>
          <cell r="J6272" t="str">
            <v xml:space="preserve"> Embryophyta</v>
          </cell>
          <cell r="K6272" t="str">
            <v xml:space="preserve"> Tracheophyta</v>
          </cell>
          <cell r="L6272" t="str">
            <v>Spermatophyta</v>
          </cell>
          <cell r="M6272" t="str">
            <v xml:space="preserve"> Magnoliophyta</v>
          </cell>
          <cell r="N6272" t="str">
            <v xml:space="preserve"> eudicotyledons</v>
          </cell>
          <cell r="O6272" t="str">
            <v xml:space="preserve"> Gunneridae</v>
          </cell>
          <cell r="P6272" t="str">
            <v>Pentapetalae</v>
          </cell>
          <cell r="Q6272" t="str">
            <v xml:space="preserve"> rosids</v>
          </cell>
          <cell r="R6272" t="str">
            <v xml:space="preserve"> fabids</v>
          </cell>
          <cell r="S6272" t="str">
            <v xml:space="preserve"> Fabales</v>
          </cell>
          <cell r="T6272" t="str">
            <v xml:space="preserve"> Fabaceae</v>
          </cell>
          <cell r="U6272" t="str">
            <v xml:space="preserve"> Papilionoideae</v>
          </cell>
        </row>
        <row r="6273">
          <cell r="B6273" t="str">
            <v>C5WTT2</v>
          </cell>
          <cell r="C6273" t="str">
            <v xml:space="preserve"> Sorghum bicolor (Sorghum) (Sorghum vulgare).</v>
          </cell>
          <cell r="E6273" t="str">
            <v xml:space="preserve"> NCBI_TaxID=4558 {ECO:0000313|EMBL:EER92681.1, ECO:0000313|Proteomes:UP000000768};</v>
          </cell>
          <cell r="G6273" t="str">
            <v>Eukaryota</v>
          </cell>
          <cell r="H6273" t="str">
            <v xml:space="preserve"> Viridiplantae</v>
          </cell>
          <cell r="I6273" t="str">
            <v xml:space="preserve"> Streptophyta</v>
          </cell>
          <cell r="J6273" t="str">
            <v xml:space="preserve"> Embryophyta</v>
          </cell>
          <cell r="K6273" t="str">
            <v xml:space="preserve"> Tracheophyta</v>
          </cell>
          <cell r="L6273" t="str">
            <v>Spermatophyta</v>
          </cell>
          <cell r="M6273" t="str">
            <v xml:space="preserve"> Magnoliophyta</v>
          </cell>
          <cell r="N6273" t="str">
            <v xml:space="preserve"> Liliopsida</v>
          </cell>
          <cell r="O6273" t="str">
            <v xml:space="preserve"> Poales</v>
          </cell>
          <cell r="P6273" t="str">
            <v xml:space="preserve"> Poaceae</v>
          </cell>
          <cell r="Q6273" t="str">
            <v>PACMAD clade</v>
          </cell>
          <cell r="R6273" t="str">
            <v xml:space="preserve"> Panicoideae</v>
          </cell>
          <cell r="S6273" t="str">
            <v xml:space="preserve"> Andropogonodae</v>
          </cell>
          <cell r="T6273" t="str">
            <v xml:space="preserve"> Andropogoneae</v>
          </cell>
          <cell r="U6273" t="str">
            <v xml:space="preserve"> Sorghinae</v>
          </cell>
        </row>
        <row r="6274">
          <cell r="B6274" t="str">
            <v>C5WYZ2</v>
          </cell>
          <cell r="C6274" t="str">
            <v xml:space="preserve"> Sorghum bicolor (Sorghum) (Sorghum vulgare).</v>
          </cell>
          <cell r="E6274" t="str">
            <v xml:space="preserve"> NCBI_TaxID=4558 {ECO:0000313|EMBL:EER95548.1, ECO:0000313|Proteomes:UP000000768};</v>
          </cell>
          <cell r="G6274" t="str">
            <v>Eukaryota</v>
          </cell>
          <cell r="H6274" t="str">
            <v xml:space="preserve"> Viridiplantae</v>
          </cell>
          <cell r="I6274" t="str">
            <v xml:space="preserve"> Streptophyta</v>
          </cell>
          <cell r="J6274" t="str">
            <v xml:space="preserve"> Embryophyta</v>
          </cell>
          <cell r="K6274" t="str">
            <v xml:space="preserve"> Tracheophyta</v>
          </cell>
          <cell r="L6274" t="str">
            <v>Spermatophyta</v>
          </cell>
          <cell r="M6274" t="str">
            <v xml:space="preserve"> Magnoliophyta</v>
          </cell>
          <cell r="N6274" t="str">
            <v xml:space="preserve"> Liliopsida</v>
          </cell>
          <cell r="O6274" t="str">
            <v xml:space="preserve"> Poales</v>
          </cell>
          <cell r="P6274" t="str">
            <v xml:space="preserve"> Poaceae</v>
          </cell>
          <cell r="Q6274" t="str">
            <v>PACMAD clade</v>
          </cell>
          <cell r="R6274" t="str">
            <v xml:space="preserve"> Panicoideae</v>
          </cell>
          <cell r="S6274" t="str">
            <v xml:space="preserve"> Andropogonodae</v>
          </cell>
          <cell r="T6274" t="str">
            <v xml:space="preserve"> Andropogoneae</v>
          </cell>
          <cell r="U6274" t="str">
            <v xml:space="preserve"> Sorghinae</v>
          </cell>
        </row>
        <row r="6275">
          <cell r="B6275" t="str">
            <v>C5X1R7</v>
          </cell>
          <cell r="C6275" t="str">
            <v xml:space="preserve"> Sorghum bicolor (Sorghum) (Sorghum vulgare).</v>
          </cell>
          <cell r="E6275" t="str">
            <v xml:space="preserve"> NCBI_TaxID=4558 {ECO:0000313|EMBL:EER94935.1, ECO:0000313|Proteomes:UP000000768};</v>
          </cell>
          <cell r="G6275" t="str">
            <v>Eukaryota</v>
          </cell>
          <cell r="H6275" t="str">
            <v xml:space="preserve"> Viridiplantae</v>
          </cell>
          <cell r="I6275" t="str">
            <v xml:space="preserve"> Streptophyta</v>
          </cell>
          <cell r="J6275" t="str">
            <v xml:space="preserve"> Embryophyta</v>
          </cell>
          <cell r="K6275" t="str">
            <v xml:space="preserve"> Tracheophyta</v>
          </cell>
          <cell r="L6275" t="str">
            <v>Spermatophyta</v>
          </cell>
          <cell r="M6275" t="str">
            <v xml:space="preserve"> Magnoliophyta</v>
          </cell>
          <cell r="N6275" t="str">
            <v xml:space="preserve"> Liliopsida</v>
          </cell>
          <cell r="O6275" t="str">
            <v xml:space="preserve"> Poales</v>
          </cell>
          <cell r="P6275" t="str">
            <v xml:space="preserve"> Poaceae</v>
          </cell>
          <cell r="Q6275" t="str">
            <v>PACMAD clade</v>
          </cell>
          <cell r="R6275" t="str">
            <v xml:space="preserve"> Panicoideae</v>
          </cell>
          <cell r="S6275" t="str">
            <v xml:space="preserve"> Andropogonodae</v>
          </cell>
          <cell r="T6275" t="str">
            <v xml:space="preserve"> Andropogoneae</v>
          </cell>
          <cell r="U6275" t="str">
            <v xml:space="preserve"> Sorghinae</v>
          </cell>
        </row>
        <row r="6276">
          <cell r="B6276" t="str">
            <v>C5XAN7</v>
          </cell>
          <cell r="C6276" t="str">
            <v xml:space="preserve"> Sorghum bicolor (Sorghum) (Sorghum vulgare).</v>
          </cell>
          <cell r="E6276" t="str">
            <v xml:space="preserve"> NCBI_TaxID=4558 {ECO:0000313|EMBL:EER96631.1, ECO:0000313|Proteomes:UP000000768};</v>
          </cell>
          <cell r="G6276" t="str">
            <v>Eukaryota</v>
          </cell>
          <cell r="H6276" t="str">
            <v xml:space="preserve"> Viridiplantae</v>
          </cell>
          <cell r="I6276" t="str">
            <v xml:space="preserve"> Streptophyta</v>
          </cell>
          <cell r="J6276" t="str">
            <v xml:space="preserve"> Embryophyta</v>
          </cell>
          <cell r="K6276" t="str">
            <v xml:space="preserve"> Tracheophyta</v>
          </cell>
          <cell r="L6276" t="str">
            <v>Spermatophyta</v>
          </cell>
          <cell r="M6276" t="str">
            <v xml:space="preserve"> Magnoliophyta</v>
          </cell>
          <cell r="N6276" t="str">
            <v xml:space="preserve"> Liliopsida</v>
          </cell>
          <cell r="O6276" t="str">
            <v xml:space="preserve"> Poales</v>
          </cell>
          <cell r="P6276" t="str">
            <v xml:space="preserve"> Poaceae</v>
          </cell>
          <cell r="Q6276" t="str">
            <v>PACMAD clade</v>
          </cell>
          <cell r="R6276" t="str">
            <v xml:space="preserve"> Panicoideae</v>
          </cell>
          <cell r="S6276" t="str">
            <v xml:space="preserve"> Andropogonodae</v>
          </cell>
          <cell r="T6276" t="str">
            <v xml:space="preserve"> Andropogoneae</v>
          </cell>
          <cell r="U6276" t="str">
            <v xml:space="preserve"> Sorghinae</v>
          </cell>
        </row>
        <row r="6277">
          <cell r="B6277" t="str">
            <v>C5XIA4</v>
          </cell>
          <cell r="C6277" t="str">
            <v xml:space="preserve"> Sorghum bicolor (Sorghum) (Sorghum vulgare).</v>
          </cell>
          <cell r="E6277" t="str">
            <v xml:space="preserve"> NCBI_TaxID=4558 {ECO:0000313|EMBL:EES03523.1, ECO:0000313|Proteomes:UP000000768};</v>
          </cell>
          <cell r="G6277" t="str">
            <v>Eukaryota</v>
          </cell>
          <cell r="H6277" t="str">
            <v xml:space="preserve"> Viridiplantae</v>
          </cell>
          <cell r="I6277" t="str">
            <v xml:space="preserve"> Streptophyta</v>
          </cell>
          <cell r="J6277" t="str">
            <v xml:space="preserve"> Embryophyta</v>
          </cell>
          <cell r="K6277" t="str">
            <v xml:space="preserve"> Tracheophyta</v>
          </cell>
          <cell r="L6277" t="str">
            <v>Spermatophyta</v>
          </cell>
          <cell r="M6277" t="str">
            <v xml:space="preserve"> Magnoliophyta</v>
          </cell>
          <cell r="N6277" t="str">
            <v xml:space="preserve"> Liliopsida</v>
          </cell>
          <cell r="O6277" t="str">
            <v xml:space="preserve"> Poales</v>
          </cell>
          <cell r="P6277" t="str">
            <v xml:space="preserve"> Poaceae</v>
          </cell>
          <cell r="Q6277" t="str">
            <v>PACMAD clade</v>
          </cell>
          <cell r="R6277" t="str">
            <v xml:space="preserve"> Panicoideae</v>
          </cell>
          <cell r="S6277" t="str">
            <v xml:space="preserve"> Andropogonodae</v>
          </cell>
          <cell r="T6277" t="str">
            <v xml:space="preserve"> Andropogoneae</v>
          </cell>
          <cell r="U6277" t="str">
            <v xml:space="preserve"> Sorghinae</v>
          </cell>
        </row>
        <row r="6278">
          <cell r="B6278" t="str">
            <v>C5XPG8</v>
          </cell>
          <cell r="C6278" t="str">
            <v xml:space="preserve"> Sorghum bicolor (Sorghum) (Sorghum vulgare).</v>
          </cell>
          <cell r="E6278" t="str">
            <v xml:space="preserve"> NCBI_TaxID=4558 {ECO:0000313|EMBL:EES03185.1, ECO:0000313|Proteomes:UP000000768};</v>
          </cell>
          <cell r="G6278" t="str">
            <v>Eukaryota</v>
          </cell>
          <cell r="H6278" t="str">
            <v xml:space="preserve"> Viridiplantae</v>
          </cell>
          <cell r="I6278" t="str">
            <v xml:space="preserve"> Streptophyta</v>
          </cell>
          <cell r="J6278" t="str">
            <v xml:space="preserve"> Embryophyta</v>
          </cell>
          <cell r="K6278" t="str">
            <v xml:space="preserve"> Tracheophyta</v>
          </cell>
          <cell r="L6278" t="str">
            <v>Spermatophyta</v>
          </cell>
          <cell r="M6278" t="str">
            <v xml:space="preserve"> Magnoliophyta</v>
          </cell>
          <cell r="N6278" t="str">
            <v xml:space="preserve"> Liliopsida</v>
          </cell>
          <cell r="O6278" t="str">
            <v xml:space="preserve"> Poales</v>
          </cell>
          <cell r="P6278" t="str">
            <v xml:space="preserve"> Poaceae</v>
          </cell>
          <cell r="Q6278" t="str">
            <v>PACMAD clade</v>
          </cell>
          <cell r="R6278" t="str">
            <v xml:space="preserve"> Panicoideae</v>
          </cell>
          <cell r="S6278" t="str">
            <v xml:space="preserve"> Andropogonodae</v>
          </cell>
          <cell r="T6278" t="str">
            <v xml:space="preserve"> Andropogoneae</v>
          </cell>
          <cell r="U6278" t="str">
            <v xml:space="preserve"> Sorghinae</v>
          </cell>
        </row>
        <row r="6279">
          <cell r="B6279" t="str">
            <v>C5YUI7</v>
          </cell>
          <cell r="C6279" t="str">
            <v xml:space="preserve"> Sorghum bicolor (Sorghum) (Sorghum vulgare).</v>
          </cell>
          <cell r="E6279" t="str">
            <v xml:space="preserve"> NCBI_TaxID=4558 {ECO:0000313|EMBL:EES18574.1, ECO:0000313|Proteomes:UP000000768};</v>
          </cell>
          <cell r="G6279" t="str">
            <v>Eukaryota</v>
          </cell>
          <cell r="H6279" t="str">
            <v xml:space="preserve"> Viridiplantae</v>
          </cell>
          <cell r="I6279" t="str">
            <v xml:space="preserve"> Streptophyta</v>
          </cell>
          <cell r="J6279" t="str">
            <v xml:space="preserve"> Embryophyta</v>
          </cell>
          <cell r="K6279" t="str">
            <v xml:space="preserve"> Tracheophyta</v>
          </cell>
          <cell r="L6279" t="str">
            <v>Spermatophyta</v>
          </cell>
          <cell r="M6279" t="str">
            <v xml:space="preserve"> Magnoliophyta</v>
          </cell>
          <cell r="N6279" t="str">
            <v xml:space="preserve"> Liliopsida</v>
          </cell>
          <cell r="O6279" t="str">
            <v xml:space="preserve"> Poales</v>
          </cell>
          <cell r="P6279" t="str">
            <v xml:space="preserve"> Poaceae</v>
          </cell>
          <cell r="Q6279" t="str">
            <v>PACMAD clade</v>
          </cell>
          <cell r="R6279" t="str">
            <v xml:space="preserve"> Panicoideae</v>
          </cell>
          <cell r="S6279" t="str">
            <v xml:space="preserve"> Andropogonodae</v>
          </cell>
          <cell r="T6279" t="str">
            <v xml:space="preserve"> Andropogoneae</v>
          </cell>
          <cell r="U6279" t="str">
            <v xml:space="preserve"> Sorghinae</v>
          </cell>
        </row>
        <row r="6280">
          <cell r="B6280" t="str">
            <v>C6H822</v>
          </cell>
          <cell r="C6280" t="str">
            <v xml:space="preserve"> Ajellomyces capsulatus (strain H143) (Darling's disease fungus) (Histoplasma capsulatum).</v>
          </cell>
          <cell r="E6280" t="str">
            <v xml:space="preserve"> NCBI_TaxID=544712 {ECO:0000313|EMBL:EER43553.1, ECO:0000313|Proteomes:UP000002624};</v>
          </cell>
          <cell r="G6280" t="str">
            <v>Eukaryota</v>
          </cell>
          <cell r="H6280" t="str">
            <v xml:space="preserve"> Fungi</v>
          </cell>
          <cell r="I6280" t="str">
            <v xml:space="preserve"> Dikarya</v>
          </cell>
          <cell r="J6280" t="str">
            <v xml:space="preserve"> Ascomycota</v>
          </cell>
          <cell r="K6280" t="str">
            <v xml:space="preserve"> Pezizomycotina</v>
          </cell>
          <cell r="L6280" t="str">
            <v xml:space="preserve"> Eurotiomycetes</v>
          </cell>
          <cell r="M6280" t="str">
            <v>Eurotiomycetidae</v>
          </cell>
          <cell r="N6280" t="str">
            <v xml:space="preserve"> Onygenales</v>
          </cell>
          <cell r="O6280" t="str">
            <v xml:space="preserve"> Ajellomycetaceae</v>
          </cell>
          <cell r="P6280" t="str">
            <v xml:space="preserve"> Histoplasma.</v>
          </cell>
        </row>
        <row r="6281">
          <cell r="B6281" t="str">
            <v>C6HGR5</v>
          </cell>
          <cell r="C6281" t="str">
            <v xml:space="preserve"> Ajellomyces capsulatus (strain H143) (Darling's disease fungus) (Histoplasma capsulatum).</v>
          </cell>
          <cell r="E6281" t="str">
            <v xml:space="preserve"> NCBI_TaxID=544712 {ECO:0000313|EMBL:EER40567.1, ECO:0000313|Proteomes:UP000002624};</v>
          </cell>
          <cell r="G6281" t="str">
            <v>Eukaryota</v>
          </cell>
          <cell r="H6281" t="str">
            <v xml:space="preserve"> Fungi</v>
          </cell>
          <cell r="I6281" t="str">
            <v xml:space="preserve"> Dikarya</v>
          </cell>
          <cell r="J6281" t="str">
            <v xml:space="preserve"> Ascomycota</v>
          </cell>
          <cell r="K6281" t="str">
            <v xml:space="preserve"> Pezizomycotina</v>
          </cell>
          <cell r="L6281" t="str">
            <v xml:space="preserve"> Eurotiomycetes</v>
          </cell>
          <cell r="M6281" t="str">
            <v>Eurotiomycetidae</v>
          </cell>
          <cell r="N6281" t="str">
            <v xml:space="preserve"> Onygenales</v>
          </cell>
          <cell r="O6281" t="str">
            <v xml:space="preserve"> Ajellomycetaceae</v>
          </cell>
          <cell r="P6281" t="str">
            <v xml:space="preserve"> Histoplasma.</v>
          </cell>
        </row>
        <row r="6282">
          <cell r="B6282" t="str">
            <v>C6KT11</v>
          </cell>
          <cell r="C6282" t="str">
            <v xml:space="preserve"> Plasmodium falciparum (isolate 3D7).</v>
          </cell>
          <cell r="E6282" t="str">
            <v xml:space="preserve"> NCBI_TaxID=36329 {ECO:0000313|EMBL:CAG24986.2, ECO:0000313|Proteomes:UP000001450};</v>
          </cell>
          <cell r="G6282" t="str">
            <v>Eukaryota</v>
          </cell>
          <cell r="H6282" t="str">
            <v xml:space="preserve"> Alveolata</v>
          </cell>
          <cell r="I6282" t="str">
            <v xml:space="preserve"> Apicomplexa</v>
          </cell>
          <cell r="J6282" t="str">
            <v xml:space="preserve"> Aconoidasida</v>
          </cell>
          <cell r="K6282" t="str">
            <v xml:space="preserve"> Haemosporida</v>
          </cell>
          <cell r="L6282" t="str">
            <v>Plasmodiidae</v>
          </cell>
          <cell r="M6282" t="str">
            <v xml:space="preserve"> Plasmodium</v>
          </cell>
          <cell r="N6282" t="str">
            <v xml:space="preserve"> Plasmodium (Laverania).</v>
          </cell>
        </row>
        <row r="6283">
          <cell r="B6283" t="str">
            <v>C6TAH8</v>
          </cell>
          <cell r="C6283" t="str">
            <v xml:space="preserve"> Glycine max (Soybean) (Glycine hispida).</v>
          </cell>
          <cell r="E6283" t="str">
            <v xml:space="preserve"> NCBI_TaxID=3847 {ECO:0000313|EMBL:ACU18830.1};</v>
          </cell>
          <cell r="G6283" t="str">
            <v>Eukaryota</v>
          </cell>
          <cell r="H6283" t="str">
            <v xml:space="preserve"> Viridiplantae</v>
          </cell>
          <cell r="I6283" t="str">
            <v xml:space="preserve"> Streptophyta</v>
          </cell>
          <cell r="J6283" t="str">
            <v xml:space="preserve"> Embryophyta</v>
          </cell>
          <cell r="K6283" t="str">
            <v xml:space="preserve"> Tracheophyta</v>
          </cell>
          <cell r="L6283" t="str">
            <v>Spermatophyta</v>
          </cell>
          <cell r="M6283" t="str">
            <v xml:space="preserve"> Magnoliophyta</v>
          </cell>
          <cell r="N6283" t="str">
            <v xml:space="preserve"> eudicotyledons</v>
          </cell>
          <cell r="O6283" t="str">
            <v xml:space="preserve"> Gunneridae</v>
          </cell>
          <cell r="P6283" t="str">
            <v>Pentapetalae</v>
          </cell>
          <cell r="Q6283" t="str">
            <v xml:space="preserve"> rosids</v>
          </cell>
          <cell r="R6283" t="str">
            <v xml:space="preserve"> fabids</v>
          </cell>
          <cell r="S6283" t="str">
            <v xml:space="preserve"> Fabales</v>
          </cell>
          <cell r="T6283" t="str">
            <v xml:space="preserve"> Fabaceae</v>
          </cell>
          <cell r="U6283" t="str">
            <v xml:space="preserve"> Papilionoideae</v>
          </cell>
        </row>
        <row r="6284">
          <cell r="B6284" t="str">
            <v>C6TGZ7</v>
          </cell>
          <cell r="C6284" t="str">
            <v xml:space="preserve"> Glycine max (Soybean) (Glycine hispida).</v>
          </cell>
          <cell r="E6284" t="str">
            <v xml:space="preserve"> NCBI_TaxID=3847 {ECO:0000313|EMBL:ACU21099.1};</v>
          </cell>
          <cell r="G6284" t="str">
            <v>Eukaryota</v>
          </cell>
          <cell r="H6284" t="str">
            <v xml:space="preserve"> Viridiplantae</v>
          </cell>
          <cell r="I6284" t="str">
            <v xml:space="preserve"> Streptophyta</v>
          </cell>
          <cell r="J6284" t="str">
            <v xml:space="preserve"> Embryophyta</v>
          </cell>
          <cell r="K6284" t="str">
            <v xml:space="preserve"> Tracheophyta</v>
          </cell>
          <cell r="L6284" t="str">
            <v>Spermatophyta</v>
          </cell>
          <cell r="M6284" t="str">
            <v xml:space="preserve"> Magnoliophyta</v>
          </cell>
          <cell r="N6284" t="str">
            <v xml:space="preserve"> eudicotyledons</v>
          </cell>
          <cell r="O6284" t="str">
            <v xml:space="preserve"> Gunneridae</v>
          </cell>
          <cell r="P6284" t="str">
            <v>Pentapetalae</v>
          </cell>
          <cell r="Q6284" t="str">
            <v xml:space="preserve"> rosids</v>
          </cell>
          <cell r="R6284" t="str">
            <v xml:space="preserve"> fabids</v>
          </cell>
          <cell r="S6284" t="str">
            <v xml:space="preserve"> Fabales</v>
          </cell>
          <cell r="T6284" t="str">
            <v xml:space="preserve"> Fabaceae</v>
          </cell>
          <cell r="U6284" t="str">
            <v xml:space="preserve"> Papilionoideae</v>
          </cell>
        </row>
        <row r="6285">
          <cell r="B6285" t="str">
            <v>C6TID5</v>
          </cell>
          <cell r="C6285" t="str">
            <v xml:space="preserve"> Glycine max (Soybean) (Glycine hispida).</v>
          </cell>
          <cell r="E6285" t="str">
            <v xml:space="preserve"> NCBI_TaxID=3847 {ECO:0000313|EMBL:ACU22675.1};</v>
          </cell>
          <cell r="G6285" t="str">
            <v>Eukaryota</v>
          </cell>
          <cell r="H6285" t="str">
            <v xml:space="preserve"> Viridiplantae</v>
          </cell>
          <cell r="I6285" t="str">
            <v xml:space="preserve"> Streptophyta</v>
          </cell>
          <cell r="J6285" t="str">
            <v xml:space="preserve"> Embryophyta</v>
          </cell>
          <cell r="K6285" t="str">
            <v xml:space="preserve"> Tracheophyta</v>
          </cell>
          <cell r="L6285" t="str">
            <v>Spermatophyta</v>
          </cell>
          <cell r="M6285" t="str">
            <v xml:space="preserve"> Magnoliophyta</v>
          </cell>
          <cell r="N6285" t="str">
            <v xml:space="preserve"> eudicotyledons</v>
          </cell>
          <cell r="O6285" t="str">
            <v xml:space="preserve"> Gunneridae</v>
          </cell>
          <cell r="P6285" t="str">
            <v>Pentapetalae</v>
          </cell>
          <cell r="Q6285" t="str">
            <v xml:space="preserve"> rosids</v>
          </cell>
          <cell r="R6285" t="str">
            <v xml:space="preserve"> fabids</v>
          </cell>
          <cell r="S6285" t="str">
            <v xml:space="preserve"> Fabales</v>
          </cell>
          <cell r="T6285" t="str">
            <v xml:space="preserve"> Fabaceae</v>
          </cell>
          <cell r="U6285" t="str">
            <v xml:space="preserve"> Papilionoideae</v>
          </cell>
        </row>
        <row r="6286">
          <cell r="B6286" t="str">
            <v>C7YRE4</v>
          </cell>
          <cell r="C6286" t="str">
            <v xml:space="preserve"> Nectria haematococca (strain 77-13-4 / ATCC MYA-4622 / FGSC 9596 / MPVI) (Fusarium solani subsp. pisi).</v>
          </cell>
          <cell r="E6286" t="str">
            <v xml:space="preserve"> NCBI_TaxID=660122 {ECO:0000313|Proteomes:UP000005206};</v>
          </cell>
          <cell r="G6286" t="str">
            <v>Eukaryota</v>
          </cell>
          <cell r="H6286" t="str">
            <v xml:space="preserve"> Fungi</v>
          </cell>
          <cell r="I6286" t="str">
            <v xml:space="preserve"> Dikarya</v>
          </cell>
          <cell r="J6286" t="str">
            <v xml:space="preserve"> Ascomycota</v>
          </cell>
          <cell r="K6286" t="str">
            <v xml:space="preserve"> Pezizomycotina</v>
          </cell>
          <cell r="L6286" t="str">
            <v>Sordariomycetes</v>
          </cell>
          <cell r="M6286" t="str">
            <v xml:space="preserve"> Hypocreomycetidae</v>
          </cell>
          <cell r="N6286" t="str">
            <v xml:space="preserve"> Hypocreales</v>
          </cell>
          <cell r="O6286" t="str">
            <v xml:space="preserve"> Nectriaceae</v>
          </cell>
          <cell r="P6286" t="str">
            <v>Fusarium</v>
          </cell>
          <cell r="Q6286" t="str">
            <v xml:space="preserve"> Fusarium solani species complex.</v>
          </cell>
        </row>
        <row r="6287">
          <cell r="B6287" t="str">
            <v>C7YU11</v>
          </cell>
          <cell r="C6287" t="str">
            <v xml:space="preserve"> Nectria haematococca (strain 77-13-4 / ATCC MYA-4622 / FGSC 9596 / MPVI) (Fusarium solani subsp. pisi).</v>
          </cell>
          <cell r="E6287" t="str">
            <v xml:space="preserve"> NCBI_TaxID=660122 {ECO:0000313|Proteomes:UP000005206};</v>
          </cell>
          <cell r="G6287" t="str">
            <v>Eukaryota</v>
          </cell>
          <cell r="H6287" t="str">
            <v xml:space="preserve"> Fungi</v>
          </cell>
          <cell r="I6287" t="str">
            <v xml:space="preserve"> Dikarya</v>
          </cell>
          <cell r="J6287" t="str">
            <v xml:space="preserve"> Ascomycota</v>
          </cell>
          <cell r="K6287" t="str">
            <v xml:space="preserve"> Pezizomycotina</v>
          </cell>
          <cell r="L6287" t="str">
            <v>Sordariomycetes</v>
          </cell>
          <cell r="M6287" t="str">
            <v xml:space="preserve"> Hypocreomycetidae</v>
          </cell>
          <cell r="N6287" t="str">
            <v xml:space="preserve"> Hypocreales</v>
          </cell>
          <cell r="O6287" t="str">
            <v xml:space="preserve"> Nectriaceae</v>
          </cell>
          <cell r="P6287" t="str">
            <v>Fusarium</v>
          </cell>
          <cell r="Q6287" t="str">
            <v xml:space="preserve"> Fusarium solani species complex.</v>
          </cell>
        </row>
        <row r="6288">
          <cell r="B6288" t="str">
            <v>C9JI87</v>
          </cell>
          <cell r="C6288" t="str">
            <v xml:space="preserve"> Homo sapiens (Human).</v>
          </cell>
          <cell r="E6288" t="str">
            <v xml:space="preserve"> NCBI_TaxID=9606 {ECO:0000313|Ensembl:ENSP00000390129, ECO:0000313|Proteomes:UP000005640};</v>
          </cell>
          <cell r="G6288" t="str">
            <v>Eukaryota</v>
          </cell>
          <cell r="H6288" t="str">
            <v xml:space="preserve"> Metazoa</v>
          </cell>
          <cell r="I6288" t="str">
            <v xml:space="preserve"> Chordata</v>
          </cell>
          <cell r="J6288" t="str">
            <v xml:space="preserve"> Craniata</v>
          </cell>
          <cell r="K6288" t="str">
            <v xml:space="preserve"> Vertebrata</v>
          </cell>
          <cell r="L6288" t="str">
            <v xml:space="preserve"> Euteleostomi</v>
          </cell>
          <cell r="M6288" t="str">
            <v>Mammalia</v>
          </cell>
          <cell r="N6288" t="str">
            <v xml:space="preserve"> Eutheria</v>
          </cell>
          <cell r="O6288" t="str">
            <v xml:space="preserve"> Euarchontoglires</v>
          </cell>
          <cell r="P6288" t="str">
            <v xml:space="preserve"> Primates</v>
          </cell>
          <cell r="Q6288" t="str">
            <v xml:space="preserve"> Haplorrhini</v>
          </cell>
          <cell r="R6288" t="str">
            <v>Catarrhini</v>
          </cell>
          <cell r="S6288" t="str">
            <v xml:space="preserve"> Hominidae</v>
          </cell>
          <cell r="T6288" t="str">
            <v xml:space="preserve"> Homo.</v>
          </cell>
        </row>
        <row r="6289">
          <cell r="B6289" t="str">
            <v>C9S6Q9</v>
          </cell>
          <cell r="C6289" t="str">
            <v xml:space="preserve"> Verticillium alfalfae (strain VaMs.102 / ATCC MYA-4576 / FGSC 10136) (Verticillium wilt of alfalfa) (Verticillium albo-atrum).</v>
          </cell>
          <cell r="E6289" t="str">
            <v xml:space="preserve"> NCBI_TaxID=526221 {ECO:0000313|Proteomes:UP000008698};</v>
          </cell>
          <cell r="G6289" t="str">
            <v>Eukaryota</v>
          </cell>
          <cell r="H6289" t="str">
            <v xml:space="preserve"> Fungi</v>
          </cell>
          <cell r="I6289" t="str">
            <v xml:space="preserve"> Dikarya</v>
          </cell>
          <cell r="J6289" t="str">
            <v xml:space="preserve"> Ascomycota</v>
          </cell>
          <cell r="K6289" t="str">
            <v xml:space="preserve"> Pezizomycotina</v>
          </cell>
          <cell r="L6289" t="str">
            <v>Sordariomycetes</v>
          </cell>
          <cell r="M6289" t="str">
            <v xml:space="preserve"> Hypocreomycetidae</v>
          </cell>
          <cell r="N6289" t="str">
            <v xml:space="preserve"> Glomerellales</v>
          </cell>
          <cell r="O6289" t="str">
            <v>Plectosphaerellaceae</v>
          </cell>
          <cell r="P6289" t="str">
            <v xml:space="preserve"> Verticillium.</v>
          </cell>
        </row>
        <row r="6290">
          <cell r="B6290" t="str">
            <v>C9S8W9</v>
          </cell>
          <cell r="C6290" t="str">
            <v xml:space="preserve"> Verticillium alfalfae (strain VaMs.102 / ATCC MYA-4576 / FGSC 10136) (Verticillium wilt of alfalfa) (Verticillium albo-atrum).</v>
          </cell>
          <cell r="E6290" t="str">
            <v xml:space="preserve"> NCBI_TaxID=526221 {ECO:0000313|Proteomes:UP000008698};</v>
          </cell>
          <cell r="G6290" t="str">
            <v>Eukaryota</v>
          </cell>
          <cell r="H6290" t="str">
            <v xml:space="preserve"> Fungi</v>
          </cell>
          <cell r="I6290" t="str">
            <v xml:space="preserve"> Dikarya</v>
          </cell>
          <cell r="J6290" t="str">
            <v xml:space="preserve"> Ascomycota</v>
          </cell>
          <cell r="K6290" t="str">
            <v xml:space="preserve"> Pezizomycotina</v>
          </cell>
          <cell r="L6290" t="str">
            <v>Sordariomycetes</v>
          </cell>
          <cell r="M6290" t="str">
            <v xml:space="preserve"> Hypocreomycetidae</v>
          </cell>
          <cell r="N6290" t="str">
            <v xml:space="preserve"> Glomerellales</v>
          </cell>
          <cell r="O6290" t="str">
            <v>Plectosphaerellaceae</v>
          </cell>
          <cell r="P6290" t="str">
            <v xml:space="preserve"> Verticillium.</v>
          </cell>
        </row>
        <row r="6291">
          <cell r="B6291" t="str">
            <v>D0N622</v>
          </cell>
          <cell r="C6291" t="str">
            <v xml:space="preserve"> Phytophthora infestans (strain T30-4) (Potato late blight fungus).</v>
          </cell>
          <cell r="E6291" t="str">
            <v xml:space="preserve"> NCBI_TaxID=403677 {ECO:0000313|Proteomes:UP000006643};</v>
          </cell>
          <cell r="G6291" t="str">
            <v>Eukaryota</v>
          </cell>
          <cell r="H6291" t="str">
            <v xml:space="preserve"> Stramenopiles</v>
          </cell>
          <cell r="I6291" t="str">
            <v xml:space="preserve"> Oomycetes</v>
          </cell>
          <cell r="J6291" t="str">
            <v xml:space="preserve"> Peronosporales</v>
          </cell>
          <cell r="K6291" t="str">
            <v xml:space="preserve"> Phytophthora.</v>
          </cell>
        </row>
        <row r="6292">
          <cell r="B6292" t="str">
            <v>D0NLI4</v>
          </cell>
          <cell r="C6292" t="str">
            <v xml:space="preserve"> Phytophthora infestans (strain T30-4) (Potato late blight fungus).</v>
          </cell>
          <cell r="E6292" t="str">
            <v xml:space="preserve"> NCBI_TaxID=403677 {ECO:0000313|Proteomes:UP000006643};</v>
          </cell>
          <cell r="G6292" t="str">
            <v>Eukaryota</v>
          </cell>
          <cell r="H6292" t="str">
            <v xml:space="preserve"> Stramenopiles</v>
          </cell>
          <cell r="I6292" t="str">
            <v xml:space="preserve"> Oomycetes</v>
          </cell>
          <cell r="J6292" t="str">
            <v xml:space="preserve"> Peronosporales</v>
          </cell>
          <cell r="K6292" t="str">
            <v xml:space="preserve"> Phytophthora.</v>
          </cell>
        </row>
        <row r="6293">
          <cell r="B6293" t="str">
            <v>D0NYH9</v>
          </cell>
          <cell r="C6293" t="str">
            <v xml:space="preserve"> Phytophthora infestans (strain T30-4) (Potato late blight fungus).</v>
          </cell>
          <cell r="E6293" t="str">
            <v xml:space="preserve"> NCBI_TaxID=403677 {ECO:0000313|Proteomes:UP000006643};</v>
          </cell>
          <cell r="G6293" t="str">
            <v>Eukaryota</v>
          </cell>
          <cell r="H6293" t="str">
            <v xml:space="preserve"> Stramenopiles</v>
          </cell>
          <cell r="I6293" t="str">
            <v xml:space="preserve"> Oomycetes</v>
          </cell>
          <cell r="J6293" t="str">
            <v xml:space="preserve"> Peronosporales</v>
          </cell>
          <cell r="K6293" t="str">
            <v xml:space="preserve"> Phytophthora.</v>
          </cell>
        </row>
        <row r="6294">
          <cell r="B6294" t="str">
            <v>D0P2Y0</v>
          </cell>
          <cell r="C6294" t="str">
            <v xml:space="preserve"> Phytophthora infestans (strain T30-4) (Potato late blight fungus).</v>
          </cell>
          <cell r="E6294" t="str">
            <v xml:space="preserve"> NCBI_TaxID=403677 {ECO:0000313|Proteomes:UP000006643};</v>
          </cell>
          <cell r="G6294" t="str">
            <v>Eukaryota</v>
          </cell>
          <cell r="H6294" t="str">
            <v xml:space="preserve"> Stramenopiles</v>
          </cell>
          <cell r="I6294" t="str">
            <v xml:space="preserve"> Oomycetes</v>
          </cell>
          <cell r="J6294" t="str">
            <v xml:space="preserve"> Peronosporales</v>
          </cell>
          <cell r="K6294" t="str">
            <v xml:space="preserve"> Phytophthora.</v>
          </cell>
        </row>
        <row r="6295">
          <cell r="B6295" t="str">
            <v>D2VQW8</v>
          </cell>
          <cell r="C6295" t="str">
            <v xml:space="preserve"> Naegleria gruberi (Amoeba).</v>
          </cell>
          <cell r="E6295" t="str">
            <v xml:space="preserve"> NCBI_TaxID=5762 {ECO:0000313|Proteomes:UP000006671};</v>
          </cell>
          <cell r="G6295" t="str">
            <v>Eukaryota</v>
          </cell>
          <cell r="H6295" t="str">
            <v xml:space="preserve"> Heterolobosea</v>
          </cell>
          <cell r="I6295" t="str">
            <v xml:space="preserve"> Schizopyrenida</v>
          </cell>
          <cell r="J6295" t="str">
            <v xml:space="preserve"> Vahlkampfiidae</v>
          </cell>
          <cell r="K6295" t="str">
            <v xml:space="preserve"> Naegleria.</v>
          </cell>
        </row>
        <row r="6296">
          <cell r="B6296" t="str">
            <v>D2VSP3</v>
          </cell>
          <cell r="C6296" t="str">
            <v xml:space="preserve"> Naegleria gruberi (Amoeba).</v>
          </cell>
          <cell r="E6296" t="str">
            <v xml:space="preserve"> NCBI_TaxID=5762 {ECO:0000313|Proteomes:UP000006671};</v>
          </cell>
          <cell r="G6296" t="str">
            <v>Eukaryota</v>
          </cell>
          <cell r="H6296" t="str">
            <v xml:space="preserve"> Heterolobosea</v>
          </cell>
          <cell r="I6296" t="str">
            <v xml:space="preserve"> Schizopyrenida</v>
          </cell>
          <cell r="J6296" t="str">
            <v xml:space="preserve"> Vahlkampfiidae</v>
          </cell>
          <cell r="K6296" t="str">
            <v xml:space="preserve"> Naegleria.</v>
          </cell>
        </row>
        <row r="6297">
          <cell r="B6297" t="str">
            <v>D3BDZ5</v>
          </cell>
          <cell r="C6297" t="str">
            <v xml:space="preserve"> Polysphondylium pallidum (strain ATCC 26659 / Pp 5 / PN500) (Heterostelium pallidum).</v>
          </cell>
          <cell r="E6297" t="str">
            <v xml:space="preserve"> NCBI_TaxID=670386 {ECO:0000313|EMBL:EFA80126.1, ECO:0000313|Proteomes:UP000001396};</v>
          </cell>
          <cell r="G6297" t="str">
            <v>Eukaryota</v>
          </cell>
          <cell r="H6297" t="str">
            <v xml:space="preserve"> Amoebozoa</v>
          </cell>
          <cell r="I6297" t="str">
            <v xml:space="preserve"> Mycetozoa</v>
          </cell>
          <cell r="J6297" t="str">
            <v xml:space="preserve"> Dictyostelids</v>
          </cell>
          <cell r="K6297" t="str">
            <v xml:space="preserve"> Acytosteliales</v>
          </cell>
          <cell r="L6297" t="str">
            <v>Acytosteliaceae</v>
          </cell>
          <cell r="M6297" t="str">
            <v xml:space="preserve"> Heterostelium.</v>
          </cell>
        </row>
        <row r="6298">
          <cell r="B6298" t="str">
            <v>D3BII2</v>
          </cell>
          <cell r="C6298" t="str">
            <v xml:space="preserve"> Polysphondylium pallidum (strain ATCC 26659 / Pp 5 / PN500) (Heterostelium pallidum).</v>
          </cell>
          <cell r="E6298" t="str">
            <v xml:space="preserve"> NCBI_TaxID=670386 {ECO:0000313|EMBL:EFA78606.1, ECO:0000313|Proteomes:UP000001396};</v>
          </cell>
          <cell r="G6298" t="str">
            <v>Eukaryota</v>
          </cell>
          <cell r="H6298" t="str">
            <v xml:space="preserve"> Amoebozoa</v>
          </cell>
          <cell r="I6298" t="str">
            <v xml:space="preserve"> Mycetozoa</v>
          </cell>
          <cell r="J6298" t="str">
            <v xml:space="preserve"> Dictyostelids</v>
          </cell>
          <cell r="K6298" t="str">
            <v xml:space="preserve"> Acytosteliales</v>
          </cell>
          <cell r="L6298" t="str">
            <v>Acytosteliaceae</v>
          </cell>
          <cell r="M6298" t="str">
            <v xml:space="preserve"> Heterostelium.</v>
          </cell>
        </row>
        <row r="6299">
          <cell r="B6299" t="str">
            <v>D3BPY4</v>
          </cell>
          <cell r="C6299" t="str">
            <v xml:space="preserve"> Polysphondylium pallidum (strain ATCC 26659 / Pp 5 / PN500) (Heterostelium pallidum).</v>
          </cell>
          <cell r="E6299" t="str">
            <v xml:space="preserve"> NCBI_TaxID=670386 {ECO:0000313|EMBL:EFA76535.1, ECO:0000313|Proteomes:UP000001396};</v>
          </cell>
          <cell r="G6299" t="str">
            <v>Eukaryota</v>
          </cell>
          <cell r="H6299" t="str">
            <v xml:space="preserve"> Amoebozoa</v>
          </cell>
          <cell r="I6299" t="str">
            <v xml:space="preserve"> Mycetozoa</v>
          </cell>
          <cell r="J6299" t="str">
            <v xml:space="preserve"> Dictyostelids</v>
          </cell>
          <cell r="K6299" t="str">
            <v xml:space="preserve"> Acytosteliales</v>
          </cell>
          <cell r="L6299" t="str">
            <v>Acytosteliaceae</v>
          </cell>
          <cell r="M6299" t="str">
            <v xml:space="preserve"> Heterostelium.</v>
          </cell>
        </row>
        <row r="6300">
          <cell r="B6300" t="str">
            <v>D3YUN8</v>
          </cell>
          <cell r="C6300" t="str">
            <v xml:space="preserve"> Mus musculus (Mouse).</v>
          </cell>
          <cell r="E6300" t="str">
            <v xml:space="preserve"> NCBI_TaxID=10090 {ECO:0000313|Ensembl:ENSMUSP00000123032, ECO:0000313|Proteomes:UP000000589};</v>
          </cell>
          <cell r="G6300" t="str">
            <v>Eukaryota</v>
          </cell>
          <cell r="H6300" t="str">
            <v xml:space="preserve"> Metazoa</v>
          </cell>
          <cell r="I6300" t="str">
            <v xml:space="preserve"> Chordata</v>
          </cell>
          <cell r="J6300" t="str">
            <v xml:space="preserve"> Craniata</v>
          </cell>
          <cell r="K6300" t="str">
            <v xml:space="preserve"> Vertebrata</v>
          </cell>
          <cell r="L6300" t="str">
            <v xml:space="preserve"> Euteleostomi</v>
          </cell>
          <cell r="M6300" t="str">
            <v>Mammalia</v>
          </cell>
          <cell r="N6300" t="str">
            <v xml:space="preserve"> Eutheria</v>
          </cell>
          <cell r="O6300" t="str">
            <v xml:space="preserve"> Euarchontoglires</v>
          </cell>
          <cell r="P6300" t="str">
            <v xml:space="preserve"> Glires</v>
          </cell>
          <cell r="Q6300" t="str">
            <v xml:space="preserve"> Rodentia</v>
          </cell>
          <cell r="R6300" t="str">
            <v xml:space="preserve"> Myomorpha</v>
          </cell>
          <cell r="S6300" t="str">
            <v>Muroidea</v>
          </cell>
          <cell r="T6300" t="str">
            <v xml:space="preserve"> Muridae</v>
          </cell>
          <cell r="U6300" t="str">
            <v xml:space="preserve"> Murinae</v>
          </cell>
        </row>
        <row r="6301">
          <cell r="B6301" t="str">
            <v>D3YXS8</v>
          </cell>
          <cell r="C6301" t="str">
            <v xml:space="preserve"> Mus musculus (Mouse).</v>
          </cell>
          <cell r="E6301" t="str">
            <v xml:space="preserve"> NCBI_TaxID=10090 {ECO:0000313|Ensembl:ENSMUSP00000106958, ECO:0000313|Proteomes:UP000000589};</v>
          </cell>
          <cell r="G6301" t="str">
            <v>Eukaryota</v>
          </cell>
          <cell r="H6301" t="str">
            <v xml:space="preserve"> Metazoa</v>
          </cell>
          <cell r="I6301" t="str">
            <v xml:space="preserve"> Chordata</v>
          </cell>
          <cell r="J6301" t="str">
            <v xml:space="preserve"> Craniata</v>
          </cell>
          <cell r="K6301" t="str">
            <v xml:space="preserve"> Vertebrata</v>
          </cell>
          <cell r="L6301" t="str">
            <v xml:space="preserve"> Euteleostomi</v>
          </cell>
          <cell r="M6301" t="str">
            <v>Mammalia</v>
          </cell>
          <cell r="N6301" t="str">
            <v xml:space="preserve"> Eutheria</v>
          </cell>
          <cell r="O6301" t="str">
            <v xml:space="preserve"> Euarchontoglires</v>
          </cell>
          <cell r="P6301" t="str">
            <v xml:space="preserve"> Glires</v>
          </cell>
          <cell r="Q6301" t="str">
            <v xml:space="preserve"> Rodentia</v>
          </cell>
          <cell r="R6301" t="str">
            <v xml:space="preserve"> Myomorpha</v>
          </cell>
          <cell r="S6301" t="str">
            <v>Muroidea</v>
          </cell>
          <cell r="T6301" t="str">
            <v xml:space="preserve"> Muridae</v>
          </cell>
          <cell r="U6301" t="str">
            <v xml:space="preserve"> Murinae</v>
          </cell>
        </row>
        <row r="6302">
          <cell r="B6302" t="str">
            <v>D3YY29</v>
          </cell>
          <cell r="C6302" t="str">
            <v xml:space="preserve"> Mus musculus (Mouse).</v>
          </cell>
          <cell r="E6302" t="str">
            <v xml:space="preserve"> NCBI_TaxID=10090 {ECO:0000313|Ensembl:ENSMUSP00000115877, ECO:0000313|Proteomes:UP000000589};</v>
          </cell>
          <cell r="G6302" t="str">
            <v>Eukaryota</v>
          </cell>
          <cell r="H6302" t="str">
            <v xml:space="preserve"> Metazoa</v>
          </cell>
          <cell r="I6302" t="str">
            <v xml:space="preserve"> Chordata</v>
          </cell>
          <cell r="J6302" t="str">
            <v xml:space="preserve"> Craniata</v>
          </cell>
          <cell r="K6302" t="str">
            <v xml:space="preserve"> Vertebrata</v>
          </cell>
          <cell r="L6302" t="str">
            <v xml:space="preserve"> Euteleostomi</v>
          </cell>
          <cell r="M6302" t="str">
            <v>Mammalia</v>
          </cell>
          <cell r="N6302" t="str">
            <v xml:space="preserve"> Eutheria</v>
          </cell>
          <cell r="O6302" t="str">
            <v xml:space="preserve"> Euarchontoglires</v>
          </cell>
          <cell r="P6302" t="str">
            <v xml:space="preserve"> Glires</v>
          </cell>
          <cell r="Q6302" t="str">
            <v xml:space="preserve"> Rodentia</v>
          </cell>
          <cell r="R6302" t="str">
            <v xml:space="preserve"> Myomorpha</v>
          </cell>
          <cell r="S6302" t="str">
            <v>Muroidea</v>
          </cell>
          <cell r="T6302" t="str">
            <v xml:space="preserve"> Muridae</v>
          </cell>
          <cell r="U6302" t="str">
            <v xml:space="preserve"> Murinae</v>
          </cell>
        </row>
        <row r="6303">
          <cell r="B6303" t="str">
            <v>D3YZT5</v>
          </cell>
          <cell r="C6303" t="str">
            <v xml:space="preserve"> Mus musculus (Mouse).</v>
          </cell>
          <cell r="E6303" t="str">
            <v xml:space="preserve"> NCBI_TaxID=10090 {ECO:0000313|Ensembl:ENSMUSP00000115560, ECO:0000313|Proteomes:UP000000589};</v>
          </cell>
          <cell r="G6303" t="str">
            <v>Eukaryota</v>
          </cell>
          <cell r="H6303" t="str">
            <v xml:space="preserve"> Metazoa</v>
          </cell>
          <cell r="I6303" t="str">
            <v xml:space="preserve"> Chordata</v>
          </cell>
          <cell r="J6303" t="str">
            <v xml:space="preserve"> Craniata</v>
          </cell>
          <cell r="K6303" t="str">
            <v xml:space="preserve"> Vertebrata</v>
          </cell>
          <cell r="L6303" t="str">
            <v xml:space="preserve"> Euteleostomi</v>
          </cell>
          <cell r="M6303" t="str">
            <v>Mammalia</v>
          </cell>
          <cell r="N6303" t="str">
            <v xml:space="preserve"> Eutheria</v>
          </cell>
          <cell r="O6303" t="str">
            <v xml:space="preserve"> Euarchontoglires</v>
          </cell>
          <cell r="P6303" t="str">
            <v xml:space="preserve"> Glires</v>
          </cell>
          <cell r="Q6303" t="str">
            <v xml:space="preserve"> Rodentia</v>
          </cell>
          <cell r="R6303" t="str">
            <v xml:space="preserve"> Myomorpha</v>
          </cell>
          <cell r="S6303" t="str">
            <v>Muroidea</v>
          </cell>
          <cell r="T6303" t="str">
            <v xml:space="preserve"> Muridae</v>
          </cell>
          <cell r="U6303" t="str">
            <v xml:space="preserve"> Murinae</v>
          </cell>
        </row>
        <row r="6304">
          <cell r="B6304" t="str">
            <v>D3Z346</v>
          </cell>
          <cell r="C6304" t="str">
            <v xml:space="preserve"> Mus musculus (Mouse).</v>
          </cell>
          <cell r="E6304" t="str">
            <v xml:space="preserve"> NCBI_TaxID=10090 {ECO:0000313|Ensembl:ENSMUSP00000119006, ECO:0000313|Proteomes:UP000000589};</v>
          </cell>
          <cell r="G6304" t="str">
            <v>Eukaryota</v>
          </cell>
          <cell r="H6304" t="str">
            <v xml:space="preserve"> Metazoa</v>
          </cell>
          <cell r="I6304" t="str">
            <v xml:space="preserve"> Chordata</v>
          </cell>
          <cell r="J6304" t="str">
            <v xml:space="preserve"> Craniata</v>
          </cell>
          <cell r="K6304" t="str">
            <v xml:space="preserve"> Vertebrata</v>
          </cell>
          <cell r="L6304" t="str">
            <v xml:space="preserve"> Euteleostomi</v>
          </cell>
          <cell r="M6304" t="str">
            <v>Mammalia</v>
          </cell>
          <cell r="N6304" t="str">
            <v xml:space="preserve"> Eutheria</v>
          </cell>
          <cell r="O6304" t="str">
            <v xml:space="preserve"> Euarchontoglires</v>
          </cell>
          <cell r="P6304" t="str">
            <v xml:space="preserve"> Glires</v>
          </cell>
          <cell r="Q6304" t="str">
            <v xml:space="preserve"> Rodentia</v>
          </cell>
          <cell r="R6304" t="str">
            <v xml:space="preserve"> Myomorpha</v>
          </cell>
          <cell r="S6304" t="str">
            <v>Muroidea</v>
          </cell>
          <cell r="T6304" t="str">
            <v xml:space="preserve"> Muridae</v>
          </cell>
          <cell r="U6304" t="str">
            <v xml:space="preserve"> Murinae</v>
          </cell>
        </row>
        <row r="6305">
          <cell r="B6305" t="str">
            <v>D4AJ46</v>
          </cell>
          <cell r="C6305" t="str">
            <v xml:space="preserve"> Arthroderma benhamiae (strain ATCC MYA-4681 / CBS 112371) (Trichophyton mentagrophytes).</v>
          </cell>
          <cell r="E6305" t="str">
            <v xml:space="preserve"> NCBI_TaxID=663331 {ECO:0000313|EMBL:EFE36769.1, ECO:0000313|Proteomes:UP000008866};</v>
          </cell>
          <cell r="G6305" t="str">
            <v>Eukaryota</v>
          </cell>
          <cell r="H6305" t="str">
            <v xml:space="preserve"> Fungi</v>
          </cell>
          <cell r="I6305" t="str">
            <v xml:space="preserve"> Dikarya</v>
          </cell>
          <cell r="J6305" t="str">
            <v xml:space="preserve"> Ascomycota</v>
          </cell>
          <cell r="K6305" t="str">
            <v xml:space="preserve"> Pezizomycotina</v>
          </cell>
          <cell r="L6305" t="str">
            <v xml:space="preserve"> Eurotiomycetes</v>
          </cell>
          <cell r="M6305" t="str">
            <v>Eurotiomycetidae</v>
          </cell>
          <cell r="N6305" t="str">
            <v xml:space="preserve"> Onygenales</v>
          </cell>
          <cell r="O6305" t="str">
            <v xml:space="preserve"> Arthrodermataceae</v>
          </cell>
          <cell r="P6305" t="str">
            <v xml:space="preserve"> Trichophyton.</v>
          </cell>
        </row>
        <row r="6306">
          <cell r="B6306" t="str">
            <v>D4B2G1</v>
          </cell>
          <cell r="C6306" t="str">
            <v xml:space="preserve"> Arthroderma benhamiae (strain ATCC MYA-4681 / CBS 112371) (Trichophyton mentagrophytes).</v>
          </cell>
          <cell r="E6306" t="str">
            <v xml:space="preserve"> NCBI_TaxID=663331 {ECO:0000313|EMBL:EFE30527.1, ECO:0000313|Proteomes:UP000008866};</v>
          </cell>
          <cell r="G6306" t="str">
            <v>Eukaryota</v>
          </cell>
          <cell r="H6306" t="str">
            <v xml:space="preserve"> Fungi</v>
          </cell>
          <cell r="I6306" t="str">
            <v xml:space="preserve"> Dikarya</v>
          </cell>
          <cell r="J6306" t="str">
            <v xml:space="preserve"> Ascomycota</v>
          </cell>
          <cell r="K6306" t="str">
            <v xml:space="preserve"> Pezizomycotina</v>
          </cell>
          <cell r="L6306" t="str">
            <v xml:space="preserve"> Eurotiomycetes</v>
          </cell>
          <cell r="M6306" t="str">
            <v>Eurotiomycetidae</v>
          </cell>
          <cell r="N6306" t="str">
            <v xml:space="preserve"> Onygenales</v>
          </cell>
          <cell r="O6306" t="str">
            <v xml:space="preserve"> Arthrodermataceae</v>
          </cell>
          <cell r="P6306" t="str">
            <v xml:space="preserve"> Trichophyton.</v>
          </cell>
        </row>
        <row r="6307">
          <cell r="B6307" t="str">
            <v>D5G420</v>
          </cell>
          <cell r="C6307" t="str">
            <v xml:space="preserve"> Tuber melanosporum (strain Mel28) (Perigord black truffle).</v>
          </cell>
          <cell r="E6307" t="str">
            <v xml:space="preserve"> NCBI_TaxID=656061 {ECO:0000313|EMBL:CAZ79263.1, ECO:0000313|Proteomes:UP000006911};</v>
          </cell>
          <cell r="G6307" t="str">
            <v>Eukaryota</v>
          </cell>
          <cell r="H6307" t="str">
            <v xml:space="preserve"> Fungi</v>
          </cell>
          <cell r="I6307" t="str">
            <v xml:space="preserve"> Dikarya</v>
          </cell>
          <cell r="J6307" t="str">
            <v xml:space="preserve"> Ascomycota</v>
          </cell>
          <cell r="K6307" t="str">
            <v xml:space="preserve"> Pezizomycotina</v>
          </cell>
          <cell r="L6307" t="str">
            <v xml:space="preserve"> Pezizomycetes</v>
          </cell>
          <cell r="M6307" t="str">
            <v>Pezizales</v>
          </cell>
          <cell r="N6307" t="str">
            <v xml:space="preserve"> Tuberaceae</v>
          </cell>
          <cell r="O6307" t="str">
            <v xml:space="preserve"> Tuber.</v>
          </cell>
        </row>
        <row r="6308">
          <cell r="B6308" t="str">
            <v>D5G5T8</v>
          </cell>
          <cell r="C6308" t="str">
            <v xml:space="preserve"> Tuber melanosporum (strain Mel28) (Perigord black truffle).</v>
          </cell>
          <cell r="E6308" t="str">
            <v xml:space="preserve"> NCBI_TaxID=656061 {ECO:0000313|EMBL:CAZ79881.1, ECO:0000313|Proteomes:UP000006911};</v>
          </cell>
          <cell r="G6308" t="str">
            <v>Eukaryota</v>
          </cell>
          <cell r="H6308" t="str">
            <v xml:space="preserve"> Fungi</v>
          </cell>
          <cell r="I6308" t="str">
            <v xml:space="preserve"> Dikarya</v>
          </cell>
          <cell r="J6308" t="str">
            <v xml:space="preserve"> Ascomycota</v>
          </cell>
          <cell r="K6308" t="str">
            <v xml:space="preserve"> Pezizomycotina</v>
          </cell>
          <cell r="L6308" t="str">
            <v xml:space="preserve"> Pezizomycetes</v>
          </cell>
          <cell r="M6308" t="str">
            <v>Pezizales</v>
          </cell>
          <cell r="N6308" t="str">
            <v xml:space="preserve"> Tuberaceae</v>
          </cell>
          <cell r="O6308" t="str">
            <v xml:space="preserve"> Tuber.</v>
          </cell>
        </row>
        <row r="6309">
          <cell r="B6309" t="str">
            <v>D6WGH1</v>
          </cell>
          <cell r="C6309" t="str">
            <v xml:space="preserve"> Tribolium castaneum (Red flour beetle).</v>
          </cell>
          <cell r="E6309" t="str">
            <v xml:space="preserve"> NCBI_TaxID=7070 {ECO:0000313|EMBL:EFA00558.1, ECO:0000313|Proteomes:UP000007266};</v>
          </cell>
          <cell r="G6309" t="str">
            <v>Eukaryota</v>
          </cell>
          <cell r="H6309" t="str">
            <v xml:space="preserve"> Metazoa</v>
          </cell>
          <cell r="I6309" t="str">
            <v xml:space="preserve"> Ecdysozoa</v>
          </cell>
          <cell r="J6309" t="str">
            <v xml:space="preserve"> Arthropoda</v>
          </cell>
          <cell r="K6309" t="str">
            <v xml:space="preserve"> Hexapoda</v>
          </cell>
          <cell r="L6309" t="str">
            <v xml:space="preserve"> Insecta</v>
          </cell>
          <cell r="M6309" t="str">
            <v>Pterygota</v>
          </cell>
          <cell r="N6309" t="str">
            <v xml:space="preserve"> Neoptera</v>
          </cell>
          <cell r="O6309" t="str">
            <v xml:space="preserve"> Holometabola</v>
          </cell>
          <cell r="P6309" t="str">
            <v xml:space="preserve"> Coleoptera</v>
          </cell>
          <cell r="Q6309" t="str">
            <v xml:space="preserve"> Polyphaga</v>
          </cell>
          <cell r="R6309" t="str">
            <v>Cucujiformia</v>
          </cell>
          <cell r="S6309" t="str">
            <v xml:space="preserve"> Tenebrionidae</v>
          </cell>
          <cell r="T6309" t="str">
            <v xml:space="preserve"> Tenebrionidae incertae sedis</v>
          </cell>
          <cell r="U6309" t="str">
            <v xml:space="preserve"> Tribolium.</v>
          </cell>
        </row>
        <row r="6310">
          <cell r="B6310" t="str">
            <v>D6WWM0</v>
          </cell>
          <cell r="C6310" t="str">
            <v xml:space="preserve"> Tribolium castaneum (Red flour beetle).</v>
          </cell>
          <cell r="E6310" t="str">
            <v xml:space="preserve"> NCBI_TaxID=7070 {ECO:0000313|EMBL:EFA08733.2, ECO:0000313|Proteomes:UP000007266};</v>
          </cell>
          <cell r="G6310" t="str">
            <v>Eukaryota</v>
          </cell>
          <cell r="H6310" t="str">
            <v xml:space="preserve"> Metazoa</v>
          </cell>
          <cell r="I6310" t="str">
            <v xml:space="preserve"> Ecdysozoa</v>
          </cell>
          <cell r="J6310" t="str">
            <v xml:space="preserve"> Arthropoda</v>
          </cell>
          <cell r="K6310" t="str">
            <v xml:space="preserve"> Hexapoda</v>
          </cell>
          <cell r="L6310" t="str">
            <v xml:space="preserve"> Insecta</v>
          </cell>
          <cell r="M6310" t="str">
            <v>Pterygota</v>
          </cell>
          <cell r="N6310" t="str">
            <v xml:space="preserve"> Neoptera</v>
          </cell>
          <cell r="O6310" t="str">
            <v xml:space="preserve"> Holometabola</v>
          </cell>
          <cell r="P6310" t="str">
            <v xml:space="preserve"> Coleoptera</v>
          </cell>
          <cell r="Q6310" t="str">
            <v xml:space="preserve"> Polyphaga</v>
          </cell>
          <cell r="R6310" t="str">
            <v>Cucujiformia</v>
          </cell>
          <cell r="S6310" t="str">
            <v xml:space="preserve"> Tenebrionidae</v>
          </cell>
          <cell r="T6310" t="str">
            <v xml:space="preserve"> Tenebrionidae incertae sedis</v>
          </cell>
          <cell r="U6310" t="str">
            <v xml:space="preserve"> Tribolium.</v>
          </cell>
        </row>
        <row r="6311">
          <cell r="B6311" t="str">
            <v>D7G486</v>
          </cell>
          <cell r="C6311" t="str">
            <v xml:space="preserve"> Ectocarpus siliculosus (Brown alga) (Conferva siliculosa).</v>
          </cell>
          <cell r="E6311" t="str">
            <v xml:space="preserve"> NCBI_TaxID=2880 {ECO:0000313|EMBL:CBJ27101.1, ECO:0000313|Proteomes:UP000002630};</v>
          </cell>
          <cell r="G6311" t="str">
            <v>Eukaryota</v>
          </cell>
          <cell r="H6311" t="str">
            <v xml:space="preserve"> Stramenopiles</v>
          </cell>
          <cell r="I6311" t="str">
            <v xml:space="preserve"> PX clade</v>
          </cell>
          <cell r="J6311" t="str">
            <v xml:space="preserve"> Phaeophyceae</v>
          </cell>
          <cell r="K6311" t="str">
            <v xml:space="preserve"> Ectocarpales</v>
          </cell>
          <cell r="L6311" t="str">
            <v>Ectocarpaceae</v>
          </cell>
          <cell r="M6311" t="str">
            <v xml:space="preserve"> Ectocarpus.</v>
          </cell>
        </row>
        <row r="6312">
          <cell r="B6312" t="str">
            <v>D7KBL0</v>
          </cell>
          <cell r="C6312" t="str">
            <v xml:space="preserve"> Arabidopsis lyrata subsp. lyrata (Lyre-leaved rock-cress).</v>
          </cell>
          <cell r="E6312" t="str">
            <v xml:space="preserve"> NCBI_TaxID=81972 {ECO:0000313|Proteomes:UP000008694};</v>
          </cell>
          <cell r="G6312" t="str">
            <v>Eukaryota</v>
          </cell>
          <cell r="H6312" t="str">
            <v xml:space="preserve"> Viridiplantae</v>
          </cell>
          <cell r="I6312" t="str">
            <v xml:space="preserve"> Streptophyta</v>
          </cell>
          <cell r="J6312" t="str">
            <v xml:space="preserve"> Embryophyta</v>
          </cell>
          <cell r="K6312" t="str">
            <v xml:space="preserve"> Tracheophyta</v>
          </cell>
          <cell r="L6312" t="str">
            <v>Spermatophyta</v>
          </cell>
          <cell r="M6312" t="str">
            <v xml:space="preserve"> Magnoliophyta</v>
          </cell>
          <cell r="N6312" t="str">
            <v xml:space="preserve"> eudicotyledons</v>
          </cell>
          <cell r="O6312" t="str">
            <v xml:space="preserve"> Gunneridae</v>
          </cell>
          <cell r="P6312" t="str">
            <v>Pentapetalae</v>
          </cell>
          <cell r="Q6312" t="str">
            <v xml:space="preserve"> rosids</v>
          </cell>
          <cell r="R6312" t="str">
            <v xml:space="preserve"> malvids</v>
          </cell>
          <cell r="S6312" t="str">
            <v xml:space="preserve"> Brassicales</v>
          </cell>
          <cell r="T6312" t="str">
            <v xml:space="preserve"> Brassicaceae</v>
          </cell>
          <cell r="U6312" t="str">
            <v xml:space="preserve"> Camelineae</v>
          </cell>
        </row>
        <row r="6313">
          <cell r="B6313" t="str">
            <v>D7KFZ3</v>
          </cell>
          <cell r="C6313" t="str">
            <v xml:space="preserve"> Arabidopsis lyrata subsp. lyrata (Lyre-leaved rock-cress).</v>
          </cell>
          <cell r="E6313" t="str">
            <v xml:space="preserve"> NCBI_TaxID=81972 {ECO:0000313|Proteomes:UP000008694};</v>
          </cell>
          <cell r="G6313" t="str">
            <v>Eukaryota</v>
          </cell>
          <cell r="H6313" t="str">
            <v xml:space="preserve"> Viridiplantae</v>
          </cell>
          <cell r="I6313" t="str">
            <v xml:space="preserve"> Streptophyta</v>
          </cell>
          <cell r="J6313" t="str">
            <v xml:space="preserve"> Embryophyta</v>
          </cell>
          <cell r="K6313" t="str">
            <v xml:space="preserve"> Tracheophyta</v>
          </cell>
          <cell r="L6313" t="str">
            <v>Spermatophyta</v>
          </cell>
          <cell r="M6313" t="str">
            <v xml:space="preserve"> Magnoliophyta</v>
          </cell>
          <cell r="N6313" t="str">
            <v xml:space="preserve"> eudicotyledons</v>
          </cell>
          <cell r="O6313" t="str">
            <v xml:space="preserve"> Gunneridae</v>
          </cell>
          <cell r="P6313" t="str">
            <v>Pentapetalae</v>
          </cell>
          <cell r="Q6313" t="str">
            <v xml:space="preserve"> rosids</v>
          </cell>
          <cell r="R6313" t="str">
            <v xml:space="preserve"> malvids</v>
          </cell>
          <cell r="S6313" t="str">
            <v xml:space="preserve"> Brassicales</v>
          </cell>
          <cell r="T6313" t="str">
            <v xml:space="preserve"> Brassicaceae</v>
          </cell>
          <cell r="U6313" t="str">
            <v xml:space="preserve"> Camelineae</v>
          </cell>
        </row>
        <row r="6314">
          <cell r="B6314" t="str">
            <v>D7KKM9</v>
          </cell>
          <cell r="C6314" t="str">
            <v xml:space="preserve"> Arabidopsis lyrata subsp. lyrata (Lyre-leaved rock-cress).</v>
          </cell>
          <cell r="E6314" t="str">
            <v xml:space="preserve"> NCBI_TaxID=81972 {ECO:0000313|Proteomes:UP000008694};</v>
          </cell>
          <cell r="G6314" t="str">
            <v>Eukaryota</v>
          </cell>
          <cell r="H6314" t="str">
            <v xml:space="preserve"> Viridiplantae</v>
          </cell>
          <cell r="I6314" t="str">
            <v xml:space="preserve"> Streptophyta</v>
          </cell>
          <cell r="J6314" t="str">
            <v xml:space="preserve"> Embryophyta</v>
          </cell>
          <cell r="K6314" t="str">
            <v xml:space="preserve"> Tracheophyta</v>
          </cell>
          <cell r="L6314" t="str">
            <v>Spermatophyta</v>
          </cell>
          <cell r="M6314" t="str">
            <v xml:space="preserve"> Magnoliophyta</v>
          </cell>
          <cell r="N6314" t="str">
            <v xml:space="preserve"> eudicotyledons</v>
          </cell>
          <cell r="O6314" t="str">
            <v xml:space="preserve"> Gunneridae</v>
          </cell>
          <cell r="P6314" t="str">
            <v>Pentapetalae</v>
          </cell>
          <cell r="Q6314" t="str">
            <v xml:space="preserve"> rosids</v>
          </cell>
          <cell r="R6314" t="str">
            <v xml:space="preserve"> malvids</v>
          </cell>
          <cell r="S6314" t="str">
            <v xml:space="preserve"> Brassicales</v>
          </cell>
          <cell r="T6314" t="str">
            <v xml:space="preserve"> Brassicaceae</v>
          </cell>
          <cell r="U6314" t="str">
            <v xml:space="preserve"> Camelineae</v>
          </cell>
        </row>
        <row r="6315">
          <cell r="B6315" t="str">
            <v>D7KPA7</v>
          </cell>
          <cell r="C6315" t="str">
            <v xml:space="preserve"> Arabidopsis lyrata subsp. lyrata (Lyre-leaved rock-cress).</v>
          </cell>
          <cell r="E6315" t="str">
            <v xml:space="preserve"> NCBI_TaxID=81972 {ECO:0000313|Proteomes:UP000008694};</v>
          </cell>
          <cell r="G6315" t="str">
            <v>Eukaryota</v>
          </cell>
          <cell r="H6315" t="str">
            <v xml:space="preserve"> Viridiplantae</v>
          </cell>
          <cell r="I6315" t="str">
            <v xml:space="preserve"> Streptophyta</v>
          </cell>
          <cell r="J6315" t="str">
            <v xml:space="preserve"> Embryophyta</v>
          </cell>
          <cell r="K6315" t="str">
            <v xml:space="preserve"> Tracheophyta</v>
          </cell>
          <cell r="L6315" t="str">
            <v>Spermatophyta</v>
          </cell>
          <cell r="M6315" t="str">
            <v xml:space="preserve"> Magnoliophyta</v>
          </cell>
          <cell r="N6315" t="str">
            <v xml:space="preserve"> eudicotyledons</v>
          </cell>
          <cell r="O6315" t="str">
            <v xml:space="preserve"> Gunneridae</v>
          </cell>
          <cell r="P6315" t="str">
            <v>Pentapetalae</v>
          </cell>
          <cell r="Q6315" t="str">
            <v xml:space="preserve"> rosids</v>
          </cell>
          <cell r="R6315" t="str">
            <v xml:space="preserve"> malvids</v>
          </cell>
          <cell r="S6315" t="str">
            <v xml:space="preserve"> Brassicales</v>
          </cell>
          <cell r="T6315" t="str">
            <v xml:space="preserve"> Brassicaceae</v>
          </cell>
          <cell r="U6315" t="str">
            <v xml:space="preserve"> Camelineae</v>
          </cell>
        </row>
        <row r="6316">
          <cell r="B6316" t="str">
            <v>D7KPB7</v>
          </cell>
          <cell r="C6316" t="str">
            <v xml:space="preserve"> Arabidopsis lyrata subsp. lyrata (Lyre-leaved rock-cress).</v>
          </cell>
          <cell r="E6316" t="str">
            <v xml:space="preserve"> NCBI_TaxID=81972 {ECO:0000313|Proteomes:UP000008694};</v>
          </cell>
          <cell r="G6316" t="str">
            <v>Eukaryota</v>
          </cell>
          <cell r="H6316" t="str">
            <v xml:space="preserve"> Viridiplantae</v>
          </cell>
          <cell r="I6316" t="str">
            <v xml:space="preserve"> Streptophyta</v>
          </cell>
          <cell r="J6316" t="str">
            <v xml:space="preserve"> Embryophyta</v>
          </cell>
          <cell r="K6316" t="str">
            <v xml:space="preserve"> Tracheophyta</v>
          </cell>
          <cell r="L6316" t="str">
            <v>Spermatophyta</v>
          </cell>
          <cell r="M6316" t="str">
            <v xml:space="preserve"> Magnoliophyta</v>
          </cell>
          <cell r="N6316" t="str">
            <v xml:space="preserve"> eudicotyledons</v>
          </cell>
          <cell r="O6316" t="str">
            <v xml:space="preserve"> Gunneridae</v>
          </cell>
          <cell r="P6316" t="str">
            <v>Pentapetalae</v>
          </cell>
          <cell r="Q6316" t="str">
            <v xml:space="preserve"> rosids</v>
          </cell>
          <cell r="R6316" t="str">
            <v xml:space="preserve"> malvids</v>
          </cell>
          <cell r="S6316" t="str">
            <v xml:space="preserve"> Brassicales</v>
          </cell>
          <cell r="T6316" t="str">
            <v xml:space="preserve"> Brassicaceae</v>
          </cell>
          <cell r="U6316" t="str">
            <v xml:space="preserve"> Camelineae</v>
          </cell>
        </row>
        <row r="6317">
          <cell r="B6317" t="str">
            <v>D7KPC9</v>
          </cell>
          <cell r="C6317" t="str">
            <v xml:space="preserve"> Arabidopsis lyrata subsp. lyrata (Lyre-leaved rock-cress).</v>
          </cell>
          <cell r="E6317" t="str">
            <v xml:space="preserve"> NCBI_TaxID=81972 {ECO:0000313|Proteomes:UP000008694};</v>
          </cell>
          <cell r="G6317" t="str">
            <v>Eukaryota</v>
          </cell>
          <cell r="H6317" t="str">
            <v xml:space="preserve"> Viridiplantae</v>
          </cell>
          <cell r="I6317" t="str">
            <v xml:space="preserve"> Streptophyta</v>
          </cell>
          <cell r="J6317" t="str">
            <v xml:space="preserve"> Embryophyta</v>
          </cell>
          <cell r="K6317" t="str">
            <v xml:space="preserve"> Tracheophyta</v>
          </cell>
          <cell r="L6317" t="str">
            <v>Spermatophyta</v>
          </cell>
          <cell r="M6317" t="str">
            <v xml:space="preserve"> Magnoliophyta</v>
          </cell>
          <cell r="N6317" t="str">
            <v xml:space="preserve"> eudicotyledons</v>
          </cell>
          <cell r="O6317" t="str">
            <v xml:space="preserve"> Gunneridae</v>
          </cell>
          <cell r="P6317" t="str">
            <v>Pentapetalae</v>
          </cell>
          <cell r="Q6317" t="str">
            <v xml:space="preserve"> rosids</v>
          </cell>
          <cell r="R6317" t="str">
            <v xml:space="preserve"> malvids</v>
          </cell>
          <cell r="S6317" t="str">
            <v xml:space="preserve"> Brassicales</v>
          </cell>
          <cell r="T6317" t="str">
            <v xml:space="preserve"> Brassicaceae</v>
          </cell>
          <cell r="U6317" t="str">
            <v xml:space="preserve"> Camelineae</v>
          </cell>
        </row>
        <row r="6318">
          <cell r="B6318" t="str">
            <v>D7LAH2</v>
          </cell>
          <cell r="C6318" t="str">
            <v xml:space="preserve"> Arabidopsis lyrata subsp. lyrata (Lyre-leaved rock-cress).</v>
          </cell>
          <cell r="E6318" t="str">
            <v xml:space="preserve"> NCBI_TaxID=81972 {ECO:0000313|Proteomes:UP000008694};</v>
          </cell>
          <cell r="G6318" t="str">
            <v>Eukaryota</v>
          </cell>
          <cell r="H6318" t="str">
            <v xml:space="preserve"> Viridiplantae</v>
          </cell>
          <cell r="I6318" t="str">
            <v xml:space="preserve"> Streptophyta</v>
          </cell>
          <cell r="J6318" t="str">
            <v xml:space="preserve"> Embryophyta</v>
          </cell>
          <cell r="K6318" t="str">
            <v xml:space="preserve"> Tracheophyta</v>
          </cell>
          <cell r="L6318" t="str">
            <v>Spermatophyta</v>
          </cell>
          <cell r="M6318" t="str">
            <v xml:space="preserve"> Magnoliophyta</v>
          </cell>
          <cell r="N6318" t="str">
            <v xml:space="preserve"> eudicotyledons</v>
          </cell>
          <cell r="O6318" t="str">
            <v xml:space="preserve"> Gunneridae</v>
          </cell>
          <cell r="P6318" t="str">
            <v>Pentapetalae</v>
          </cell>
          <cell r="Q6318" t="str">
            <v xml:space="preserve"> rosids</v>
          </cell>
          <cell r="R6318" t="str">
            <v xml:space="preserve"> malvids</v>
          </cell>
          <cell r="S6318" t="str">
            <v xml:space="preserve"> Brassicales</v>
          </cell>
          <cell r="T6318" t="str">
            <v xml:space="preserve"> Brassicaceae</v>
          </cell>
          <cell r="U6318" t="str">
            <v xml:space="preserve"> Camelineae</v>
          </cell>
        </row>
        <row r="6319">
          <cell r="B6319" t="str">
            <v>D7LAV0</v>
          </cell>
          <cell r="C6319" t="str">
            <v xml:space="preserve"> Arabidopsis lyrata subsp. lyrata (Lyre-leaved rock-cress).</v>
          </cell>
          <cell r="E6319" t="str">
            <v xml:space="preserve"> NCBI_TaxID=81972 {ECO:0000313|Proteomes:UP000008694};</v>
          </cell>
          <cell r="G6319" t="str">
            <v>Eukaryota</v>
          </cell>
          <cell r="H6319" t="str">
            <v xml:space="preserve"> Viridiplantae</v>
          </cell>
          <cell r="I6319" t="str">
            <v xml:space="preserve"> Streptophyta</v>
          </cell>
          <cell r="J6319" t="str">
            <v xml:space="preserve"> Embryophyta</v>
          </cell>
          <cell r="K6319" t="str">
            <v xml:space="preserve"> Tracheophyta</v>
          </cell>
          <cell r="L6319" t="str">
            <v>Spermatophyta</v>
          </cell>
          <cell r="M6319" t="str">
            <v xml:space="preserve"> Magnoliophyta</v>
          </cell>
          <cell r="N6319" t="str">
            <v xml:space="preserve"> eudicotyledons</v>
          </cell>
          <cell r="O6319" t="str">
            <v xml:space="preserve"> Gunneridae</v>
          </cell>
          <cell r="P6319" t="str">
            <v>Pentapetalae</v>
          </cell>
          <cell r="Q6319" t="str">
            <v xml:space="preserve"> rosids</v>
          </cell>
          <cell r="R6319" t="str">
            <v xml:space="preserve"> malvids</v>
          </cell>
          <cell r="S6319" t="str">
            <v xml:space="preserve"> Brassicales</v>
          </cell>
          <cell r="T6319" t="str">
            <v xml:space="preserve"> Brassicaceae</v>
          </cell>
          <cell r="U6319" t="str">
            <v xml:space="preserve"> Camelineae</v>
          </cell>
        </row>
        <row r="6320">
          <cell r="B6320" t="str">
            <v>D7LSZ9</v>
          </cell>
          <cell r="C6320" t="str">
            <v xml:space="preserve"> Arabidopsis lyrata subsp. lyrata (Lyre-leaved rock-cress).</v>
          </cell>
          <cell r="E6320" t="str">
            <v xml:space="preserve"> NCBI_TaxID=81972 {ECO:0000313|Proteomes:UP000008694};</v>
          </cell>
          <cell r="G6320" t="str">
            <v>Eukaryota</v>
          </cell>
          <cell r="H6320" t="str">
            <v xml:space="preserve"> Viridiplantae</v>
          </cell>
          <cell r="I6320" t="str">
            <v xml:space="preserve"> Streptophyta</v>
          </cell>
          <cell r="J6320" t="str">
            <v xml:space="preserve"> Embryophyta</v>
          </cell>
          <cell r="K6320" t="str">
            <v xml:space="preserve"> Tracheophyta</v>
          </cell>
          <cell r="L6320" t="str">
            <v>Spermatophyta</v>
          </cell>
          <cell r="M6320" t="str">
            <v xml:space="preserve"> Magnoliophyta</v>
          </cell>
          <cell r="N6320" t="str">
            <v xml:space="preserve"> eudicotyledons</v>
          </cell>
          <cell r="O6320" t="str">
            <v xml:space="preserve"> Gunneridae</v>
          </cell>
          <cell r="P6320" t="str">
            <v>Pentapetalae</v>
          </cell>
          <cell r="Q6320" t="str">
            <v xml:space="preserve"> rosids</v>
          </cell>
          <cell r="R6320" t="str">
            <v xml:space="preserve"> malvids</v>
          </cell>
          <cell r="S6320" t="str">
            <v xml:space="preserve"> Brassicales</v>
          </cell>
          <cell r="T6320" t="str">
            <v xml:space="preserve"> Brassicaceae</v>
          </cell>
          <cell r="U6320" t="str">
            <v xml:space="preserve"> Camelineae</v>
          </cell>
        </row>
        <row r="6321">
          <cell r="B6321" t="str">
            <v>D7M6R3</v>
          </cell>
          <cell r="C6321" t="str">
            <v xml:space="preserve"> Arabidopsis lyrata subsp. lyrata (Lyre-leaved rock-cress).</v>
          </cell>
          <cell r="E6321" t="str">
            <v xml:space="preserve"> NCBI_TaxID=81972 {ECO:0000313|Proteomes:UP000008694};</v>
          </cell>
          <cell r="G6321" t="str">
            <v>Eukaryota</v>
          </cell>
          <cell r="H6321" t="str">
            <v xml:space="preserve"> Viridiplantae</v>
          </cell>
          <cell r="I6321" t="str">
            <v xml:space="preserve"> Streptophyta</v>
          </cell>
          <cell r="J6321" t="str">
            <v xml:space="preserve"> Embryophyta</v>
          </cell>
          <cell r="K6321" t="str">
            <v xml:space="preserve"> Tracheophyta</v>
          </cell>
          <cell r="L6321" t="str">
            <v>Spermatophyta</v>
          </cell>
          <cell r="M6321" t="str">
            <v xml:space="preserve"> Magnoliophyta</v>
          </cell>
          <cell r="N6321" t="str">
            <v xml:space="preserve"> eudicotyledons</v>
          </cell>
          <cell r="O6321" t="str">
            <v xml:space="preserve"> Gunneridae</v>
          </cell>
          <cell r="P6321" t="str">
            <v>Pentapetalae</v>
          </cell>
          <cell r="Q6321" t="str">
            <v xml:space="preserve"> rosids</v>
          </cell>
          <cell r="R6321" t="str">
            <v xml:space="preserve"> malvids</v>
          </cell>
          <cell r="S6321" t="str">
            <v xml:space="preserve"> Brassicales</v>
          </cell>
          <cell r="T6321" t="str">
            <v xml:space="preserve"> Brassicaceae</v>
          </cell>
          <cell r="U6321" t="str">
            <v xml:space="preserve"> Camelineae</v>
          </cell>
        </row>
        <row r="6322">
          <cell r="B6322" t="str">
            <v>D7MNA4</v>
          </cell>
          <cell r="C6322" t="str">
            <v xml:space="preserve"> Arabidopsis lyrata subsp. lyrata (Lyre-leaved rock-cress).</v>
          </cell>
          <cell r="E6322" t="str">
            <v xml:space="preserve"> NCBI_TaxID=81972 {ECO:0000313|Proteomes:UP000008694};</v>
          </cell>
          <cell r="G6322" t="str">
            <v>Eukaryota</v>
          </cell>
          <cell r="H6322" t="str">
            <v xml:space="preserve"> Viridiplantae</v>
          </cell>
          <cell r="I6322" t="str">
            <v xml:space="preserve"> Streptophyta</v>
          </cell>
          <cell r="J6322" t="str">
            <v xml:space="preserve"> Embryophyta</v>
          </cell>
          <cell r="K6322" t="str">
            <v xml:space="preserve"> Tracheophyta</v>
          </cell>
          <cell r="L6322" t="str">
            <v>Spermatophyta</v>
          </cell>
          <cell r="M6322" t="str">
            <v xml:space="preserve"> Magnoliophyta</v>
          </cell>
          <cell r="N6322" t="str">
            <v xml:space="preserve"> eudicotyledons</v>
          </cell>
          <cell r="O6322" t="str">
            <v xml:space="preserve"> Gunneridae</v>
          </cell>
          <cell r="P6322" t="str">
            <v>Pentapetalae</v>
          </cell>
          <cell r="Q6322" t="str">
            <v xml:space="preserve"> rosids</v>
          </cell>
          <cell r="R6322" t="str">
            <v xml:space="preserve"> malvids</v>
          </cell>
          <cell r="S6322" t="str">
            <v xml:space="preserve"> Brassicales</v>
          </cell>
          <cell r="T6322" t="str">
            <v xml:space="preserve"> Brassicaceae</v>
          </cell>
          <cell r="U6322" t="str">
            <v xml:space="preserve"> Camelineae</v>
          </cell>
        </row>
        <row r="6323">
          <cell r="B6323" t="str">
            <v>D7MUP9</v>
          </cell>
          <cell r="C6323" t="str">
            <v xml:space="preserve"> Arabidopsis lyrata subsp. lyrata (Lyre-leaved rock-cress).</v>
          </cell>
          <cell r="E6323" t="str">
            <v xml:space="preserve"> NCBI_TaxID=81972 {ECO:0000313|Proteomes:UP000008694};</v>
          </cell>
          <cell r="G6323" t="str">
            <v>Eukaryota</v>
          </cell>
          <cell r="H6323" t="str">
            <v xml:space="preserve"> Viridiplantae</v>
          </cell>
          <cell r="I6323" t="str">
            <v xml:space="preserve"> Streptophyta</v>
          </cell>
          <cell r="J6323" t="str">
            <v xml:space="preserve"> Embryophyta</v>
          </cell>
          <cell r="K6323" t="str">
            <v xml:space="preserve"> Tracheophyta</v>
          </cell>
          <cell r="L6323" t="str">
            <v>Spermatophyta</v>
          </cell>
          <cell r="M6323" t="str">
            <v xml:space="preserve"> Magnoliophyta</v>
          </cell>
          <cell r="N6323" t="str">
            <v xml:space="preserve"> eudicotyledons</v>
          </cell>
          <cell r="O6323" t="str">
            <v xml:space="preserve"> Gunneridae</v>
          </cell>
          <cell r="P6323" t="str">
            <v>Pentapetalae</v>
          </cell>
          <cell r="Q6323" t="str">
            <v xml:space="preserve"> rosids</v>
          </cell>
          <cell r="R6323" t="str">
            <v xml:space="preserve"> malvids</v>
          </cell>
          <cell r="S6323" t="str">
            <v xml:space="preserve"> Brassicales</v>
          </cell>
          <cell r="T6323" t="str">
            <v xml:space="preserve"> Brassicaceae</v>
          </cell>
          <cell r="U6323" t="str">
            <v xml:space="preserve"> Camelineae</v>
          </cell>
        </row>
        <row r="6324">
          <cell r="B6324" t="str">
            <v>D7SIG0</v>
          </cell>
          <cell r="C6324" t="str">
            <v xml:space="preserve"> Vitis vinifera (Grape).</v>
          </cell>
          <cell r="E6324" t="str">
            <v xml:space="preserve"> NCBI_TaxID=29760 {ECO:0000313|Proteomes:UP000009183};</v>
          </cell>
          <cell r="G6324" t="str">
            <v>Eukaryota</v>
          </cell>
          <cell r="H6324" t="str">
            <v xml:space="preserve"> Viridiplantae</v>
          </cell>
          <cell r="I6324" t="str">
            <v xml:space="preserve"> Streptophyta</v>
          </cell>
          <cell r="J6324" t="str">
            <v xml:space="preserve"> Embryophyta</v>
          </cell>
          <cell r="K6324" t="str">
            <v xml:space="preserve"> Tracheophyta</v>
          </cell>
          <cell r="L6324" t="str">
            <v>Spermatophyta</v>
          </cell>
          <cell r="M6324" t="str">
            <v xml:space="preserve"> Magnoliophyta</v>
          </cell>
          <cell r="N6324" t="str">
            <v xml:space="preserve"> eudicotyledons</v>
          </cell>
          <cell r="O6324" t="str">
            <v xml:space="preserve"> Gunneridae</v>
          </cell>
          <cell r="P6324" t="str">
            <v>Pentapetalae</v>
          </cell>
          <cell r="Q6324" t="str">
            <v xml:space="preserve"> rosids</v>
          </cell>
          <cell r="R6324" t="str">
            <v xml:space="preserve"> Vitales</v>
          </cell>
          <cell r="S6324" t="str">
            <v xml:space="preserve"> Vitaceae</v>
          </cell>
          <cell r="T6324" t="str">
            <v xml:space="preserve"> Vitis.</v>
          </cell>
        </row>
        <row r="6325">
          <cell r="B6325" t="str">
            <v>D7SQ96</v>
          </cell>
          <cell r="C6325" t="str">
            <v xml:space="preserve"> Vitis vinifera (Grape).</v>
          </cell>
          <cell r="E6325" t="str">
            <v xml:space="preserve"> NCBI_TaxID=29760 {ECO:0000313|Proteomes:UP000009183};</v>
          </cell>
          <cell r="G6325" t="str">
            <v>Eukaryota</v>
          </cell>
          <cell r="H6325" t="str">
            <v xml:space="preserve"> Viridiplantae</v>
          </cell>
          <cell r="I6325" t="str">
            <v xml:space="preserve"> Streptophyta</v>
          </cell>
          <cell r="J6325" t="str">
            <v xml:space="preserve"> Embryophyta</v>
          </cell>
          <cell r="K6325" t="str">
            <v xml:space="preserve"> Tracheophyta</v>
          </cell>
          <cell r="L6325" t="str">
            <v>Spermatophyta</v>
          </cell>
          <cell r="M6325" t="str">
            <v xml:space="preserve"> Magnoliophyta</v>
          </cell>
          <cell r="N6325" t="str">
            <v xml:space="preserve"> eudicotyledons</v>
          </cell>
          <cell r="O6325" t="str">
            <v xml:space="preserve"> Gunneridae</v>
          </cell>
          <cell r="P6325" t="str">
            <v>Pentapetalae</v>
          </cell>
          <cell r="Q6325" t="str">
            <v xml:space="preserve"> rosids</v>
          </cell>
          <cell r="R6325" t="str">
            <v xml:space="preserve"> Vitales</v>
          </cell>
          <cell r="S6325" t="str">
            <v xml:space="preserve"> Vitaceae</v>
          </cell>
          <cell r="T6325" t="str">
            <v xml:space="preserve"> Vitis.</v>
          </cell>
        </row>
        <row r="6326">
          <cell r="B6326" t="str">
            <v>D7TY71</v>
          </cell>
          <cell r="C6326" t="str">
            <v xml:space="preserve"> Vitis vinifera (Grape).</v>
          </cell>
          <cell r="E6326" t="str">
            <v xml:space="preserve"> NCBI_TaxID=29760 {ECO:0000313|Proteomes:UP000009183};</v>
          </cell>
          <cell r="G6326" t="str">
            <v>Eukaryota</v>
          </cell>
          <cell r="H6326" t="str">
            <v xml:space="preserve"> Viridiplantae</v>
          </cell>
          <cell r="I6326" t="str">
            <v xml:space="preserve"> Streptophyta</v>
          </cell>
          <cell r="J6326" t="str">
            <v xml:space="preserve"> Embryophyta</v>
          </cell>
          <cell r="K6326" t="str">
            <v xml:space="preserve"> Tracheophyta</v>
          </cell>
          <cell r="L6326" t="str">
            <v>Spermatophyta</v>
          </cell>
          <cell r="M6326" t="str">
            <v xml:space="preserve"> Magnoliophyta</v>
          </cell>
          <cell r="N6326" t="str">
            <v xml:space="preserve"> eudicotyledons</v>
          </cell>
          <cell r="O6326" t="str">
            <v xml:space="preserve"> Gunneridae</v>
          </cell>
          <cell r="P6326" t="str">
            <v>Pentapetalae</v>
          </cell>
          <cell r="Q6326" t="str">
            <v xml:space="preserve"> rosids</v>
          </cell>
          <cell r="R6326" t="str">
            <v xml:space="preserve"> Vitales</v>
          </cell>
          <cell r="S6326" t="str">
            <v xml:space="preserve"> Vitaceae</v>
          </cell>
          <cell r="T6326" t="str">
            <v xml:space="preserve"> Vitis.</v>
          </cell>
        </row>
        <row r="6327">
          <cell r="B6327" t="str">
            <v>D8LG27</v>
          </cell>
          <cell r="C6327" t="str">
            <v xml:space="preserve"> Ectocarpus siliculosus (Brown alga) (Conferva siliculosa).</v>
          </cell>
          <cell r="E6327" t="str">
            <v xml:space="preserve"> NCBI_TaxID=2880 {ECO:0000313|EMBL:CBN78926.1, ECO:0000313|Proteomes:UP000002630};</v>
          </cell>
          <cell r="G6327" t="str">
            <v>Eukaryota</v>
          </cell>
          <cell r="H6327" t="str">
            <v xml:space="preserve"> Stramenopiles</v>
          </cell>
          <cell r="I6327" t="str">
            <v xml:space="preserve"> PX clade</v>
          </cell>
          <cell r="J6327" t="str">
            <v xml:space="preserve"> Phaeophyceae</v>
          </cell>
          <cell r="K6327" t="str">
            <v xml:space="preserve"> Ectocarpales</v>
          </cell>
          <cell r="L6327" t="str">
            <v>Ectocarpaceae</v>
          </cell>
          <cell r="M6327" t="str">
            <v xml:space="preserve"> Ectocarpus.</v>
          </cell>
        </row>
        <row r="6328">
          <cell r="B6328" t="str">
            <v>D8M1P8</v>
          </cell>
          <cell r="C6328" t="str">
            <v xml:space="preserve"> Blastocystis hominis.</v>
          </cell>
          <cell r="E6328" t="str">
            <v xml:space="preserve"> NCBI_TaxID=12968 {ECO:0000313|EMBL:CBK21987.2, ECO:0000313|Proteomes:UP000008312};</v>
          </cell>
          <cell r="G6328" t="str">
            <v>Eukaryota</v>
          </cell>
          <cell r="H6328" t="str">
            <v xml:space="preserve"> Stramenopiles</v>
          </cell>
          <cell r="I6328" t="str">
            <v xml:space="preserve"> Blastocystis.</v>
          </cell>
        </row>
        <row r="6329">
          <cell r="B6329" t="str">
            <v>D8M1R1</v>
          </cell>
          <cell r="C6329" t="str">
            <v xml:space="preserve"> Blastocystis hominis.</v>
          </cell>
          <cell r="E6329" t="str">
            <v xml:space="preserve"> NCBI_TaxID=12968 {ECO:0000313|EMBL:CBK22000.2, ECO:0000313|Proteomes:UP000008312};</v>
          </cell>
          <cell r="G6329" t="str">
            <v>Eukaryota</v>
          </cell>
          <cell r="H6329" t="str">
            <v xml:space="preserve"> Stramenopiles</v>
          </cell>
          <cell r="I6329" t="str">
            <v xml:space="preserve"> Blastocystis.</v>
          </cell>
        </row>
        <row r="6330">
          <cell r="B6330" t="str">
            <v>D8M2H7</v>
          </cell>
          <cell r="C6330" t="str">
            <v xml:space="preserve"> Blastocystis hominis.</v>
          </cell>
          <cell r="E6330" t="str">
            <v xml:space="preserve"> NCBI_TaxID=12968 {ECO:0000313|EMBL:CBK22266.2, ECO:0000313|Proteomes:UP000008312};</v>
          </cell>
          <cell r="G6330" t="str">
            <v>Eukaryota</v>
          </cell>
          <cell r="H6330" t="str">
            <v xml:space="preserve"> Stramenopiles</v>
          </cell>
          <cell r="I6330" t="str">
            <v xml:space="preserve"> Blastocystis.</v>
          </cell>
        </row>
        <row r="6331">
          <cell r="B6331" t="str">
            <v>D8PT00</v>
          </cell>
          <cell r="C6331" t="str">
            <v xml:space="preserve"> Schizophyllum commune (strain H4-8 / FGSC 9210) (Split gill fungus).</v>
          </cell>
          <cell r="E6331" t="str">
            <v xml:space="preserve"> NCBI_TaxID=578458 {ECO:0000313|Proteomes:UP000007431};</v>
          </cell>
          <cell r="G6331" t="str">
            <v>Eukaryota</v>
          </cell>
          <cell r="H6331" t="str">
            <v xml:space="preserve"> Fungi</v>
          </cell>
          <cell r="I6331" t="str">
            <v xml:space="preserve"> Dikarya</v>
          </cell>
          <cell r="J6331" t="str">
            <v xml:space="preserve"> Basidiomycota</v>
          </cell>
          <cell r="K6331" t="str">
            <v xml:space="preserve"> Agaricomycotina</v>
          </cell>
          <cell r="L6331" t="str">
            <v>Agaricomycetes</v>
          </cell>
          <cell r="M6331" t="str">
            <v xml:space="preserve"> Agaricomycetidae</v>
          </cell>
          <cell r="N6331" t="str">
            <v xml:space="preserve"> Agaricales</v>
          </cell>
          <cell r="O6331" t="str">
            <v xml:space="preserve"> Schizophyllaceae</v>
          </cell>
          <cell r="P6331" t="str">
            <v>Schizophyllum.</v>
          </cell>
        </row>
        <row r="6332">
          <cell r="B6332" t="str">
            <v>D8QK88</v>
          </cell>
          <cell r="C6332" t="str">
            <v xml:space="preserve"> Schizophyllum commune (strain H4-8 / FGSC 9210) (Split gill fungus).</v>
          </cell>
          <cell r="E6332" t="str">
            <v xml:space="preserve"> NCBI_TaxID=578458 {ECO:0000313|Proteomes:UP000007431};</v>
          </cell>
          <cell r="G6332" t="str">
            <v>Eukaryota</v>
          </cell>
          <cell r="H6332" t="str">
            <v xml:space="preserve"> Fungi</v>
          </cell>
          <cell r="I6332" t="str">
            <v xml:space="preserve"> Dikarya</v>
          </cell>
          <cell r="J6332" t="str">
            <v xml:space="preserve"> Basidiomycota</v>
          </cell>
          <cell r="K6332" t="str">
            <v xml:space="preserve"> Agaricomycotina</v>
          </cell>
          <cell r="L6332" t="str">
            <v>Agaricomycetes</v>
          </cell>
          <cell r="M6332" t="str">
            <v xml:space="preserve"> Agaricomycetidae</v>
          </cell>
          <cell r="N6332" t="str">
            <v xml:space="preserve"> Agaricales</v>
          </cell>
          <cell r="O6332" t="str">
            <v xml:space="preserve"> Schizophyllaceae</v>
          </cell>
          <cell r="P6332" t="str">
            <v>Schizophyllum.</v>
          </cell>
        </row>
        <row r="6333">
          <cell r="B6333" t="str">
            <v>D8QNZ8</v>
          </cell>
          <cell r="C6333" t="str">
            <v xml:space="preserve"> Selaginella moellendorffii (Spikemoss).</v>
          </cell>
          <cell r="E6333" t="str">
            <v xml:space="preserve"> NCBI_TaxID=88036 {ECO:0000313|Proteomes:UP000001514};</v>
          </cell>
          <cell r="G6333" t="str">
            <v>Eukaryota</v>
          </cell>
          <cell r="H6333" t="str">
            <v xml:space="preserve"> Viridiplantae</v>
          </cell>
          <cell r="I6333" t="str">
            <v xml:space="preserve"> Streptophyta</v>
          </cell>
          <cell r="J6333" t="str">
            <v xml:space="preserve"> Embryophyta</v>
          </cell>
          <cell r="K6333" t="str">
            <v xml:space="preserve"> Tracheophyta</v>
          </cell>
          <cell r="L6333" t="str">
            <v>Lycopodiopsida</v>
          </cell>
          <cell r="M6333" t="str">
            <v xml:space="preserve"> Selaginellales</v>
          </cell>
          <cell r="N6333" t="str">
            <v xml:space="preserve"> Selaginellaceae</v>
          </cell>
          <cell r="O6333" t="str">
            <v xml:space="preserve"> Selaginella.</v>
          </cell>
        </row>
        <row r="6334">
          <cell r="B6334" t="str">
            <v>D8R0W2</v>
          </cell>
          <cell r="C6334" t="str">
            <v xml:space="preserve"> Selaginella moellendorffii (Spikemoss).</v>
          </cell>
          <cell r="E6334" t="str">
            <v xml:space="preserve"> NCBI_TaxID=88036 {ECO:0000313|Proteomes:UP000001514};</v>
          </cell>
          <cell r="G6334" t="str">
            <v>Eukaryota</v>
          </cell>
          <cell r="H6334" t="str">
            <v xml:space="preserve"> Viridiplantae</v>
          </cell>
          <cell r="I6334" t="str">
            <v xml:space="preserve"> Streptophyta</v>
          </cell>
          <cell r="J6334" t="str">
            <v xml:space="preserve"> Embryophyta</v>
          </cell>
          <cell r="K6334" t="str">
            <v xml:space="preserve"> Tracheophyta</v>
          </cell>
          <cell r="L6334" t="str">
            <v>Lycopodiopsida</v>
          </cell>
          <cell r="M6334" t="str">
            <v xml:space="preserve"> Selaginellales</v>
          </cell>
          <cell r="N6334" t="str">
            <v xml:space="preserve"> Selaginellaceae</v>
          </cell>
          <cell r="O6334" t="str">
            <v xml:space="preserve"> Selaginella.</v>
          </cell>
        </row>
        <row r="6335">
          <cell r="B6335" t="str">
            <v>D8RPV4</v>
          </cell>
          <cell r="C6335" t="str">
            <v xml:space="preserve"> Selaginella moellendorffii (Spikemoss).</v>
          </cell>
          <cell r="E6335" t="str">
            <v xml:space="preserve"> NCBI_TaxID=88036 {ECO:0000313|Proteomes:UP000001514};</v>
          </cell>
          <cell r="G6335" t="str">
            <v>Eukaryota</v>
          </cell>
          <cell r="H6335" t="str">
            <v xml:space="preserve"> Viridiplantae</v>
          </cell>
          <cell r="I6335" t="str">
            <v xml:space="preserve"> Streptophyta</v>
          </cell>
          <cell r="J6335" t="str">
            <v xml:space="preserve"> Embryophyta</v>
          </cell>
          <cell r="K6335" t="str">
            <v xml:space="preserve"> Tracheophyta</v>
          </cell>
          <cell r="L6335" t="str">
            <v>Lycopodiopsida</v>
          </cell>
          <cell r="M6335" t="str">
            <v xml:space="preserve"> Selaginellales</v>
          </cell>
          <cell r="N6335" t="str">
            <v xml:space="preserve"> Selaginellaceae</v>
          </cell>
          <cell r="O6335" t="str">
            <v xml:space="preserve"> Selaginella.</v>
          </cell>
        </row>
        <row r="6336">
          <cell r="B6336" t="str">
            <v>D8RZR8</v>
          </cell>
          <cell r="C6336" t="str">
            <v xml:space="preserve"> Selaginella moellendorffii (Spikemoss).</v>
          </cell>
          <cell r="E6336" t="str">
            <v xml:space="preserve"> NCBI_TaxID=88036 {ECO:0000313|Proteomes:UP000001514};</v>
          </cell>
          <cell r="G6336" t="str">
            <v>Eukaryota</v>
          </cell>
          <cell r="H6336" t="str">
            <v xml:space="preserve"> Viridiplantae</v>
          </cell>
          <cell r="I6336" t="str">
            <v xml:space="preserve"> Streptophyta</v>
          </cell>
          <cell r="J6336" t="str">
            <v xml:space="preserve"> Embryophyta</v>
          </cell>
          <cell r="K6336" t="str">
            <v xml:space="preserve"> Tracheophyta</v>
          </cell>
          <cell r="L6336" t="str">
            <v>Lycopodiopsida</v>
          </cell>
          <cell r="M6336" t="str">
            <v xml:space="preserve"> Selaginellales</v>
          </cell>
          <cell r="N6336" t="str">
            <v xml:space="preserve"> Selaginellaceae</v>
          </cell>
          <cell r="O6336" t="str">
            <v xml:space="preserve"> Selaginella.</v>
          </cell>
        </row>
        <row r="6337">
          <cell r="B6337" t="str">
            <v>D8SN26</v>
          </cell>
          <cell r="C6337" t="str">
            <v xml:space="preserve"> Selaginella moellendorffii (Spikemoss).</v>
          </cell>
          <cell r="E6337" t="str">
            <v xml:space="preserve"> NCBI_TaxID=88036 {ECO:0000313|Proteomes:UP000001514};</v>
          </cell>
          <cell r="G6337" t="str">
            <v>Eukaryota</v>
          </cell>
          <cell r="H6337" t="str">
            <v xml:space="preserve"> Viridiplantae</v>
          </cell>
          <cell r="I6337" t="str">
            <v xml:space="preserve"> Streptophyta</v>
          </cell>
          <cell r="J6337" t="str">
            <v xml:space="preserve"> Embryophyta</v>
          </cell>
          <cell r="K6337" t="str">
            <v xml:space="preserve"> Tracheophyta</v>
          </cell>
          <cell r="L6337" t="str">
            <v>Lycopodiopsida</v>
          </cell>
          <cell r="M6337" t="str">
            <v xml:space="preserve"> Selaginellales</v>
          </cell>
          <cell r="N6337" t="str">
            <v xml:space="preserve"> Selaginellaceae</v>
          </cell>
          <cell r="O6337" t="str">
            <v xml:space="preserve"> Selaginella.</v>
          </cell>
        </row>
        <row r="6338">
          <cell r="B6338" t="str">
            <v>D8T793</v>
          </cell>
          <cell r="C6338" t="str">
            <v xml:space="preserve"> Selaginella moellendorffii (Spikemoss).</v>
          </cell>
          <cell r="E6338" t="str">
            <v xml:space="preserve"> NCBI_TaxID=88036 {ECO:0000313|Proteomes:UP000001514};</v>
          </cell>
          <cell r="G6338" t="str">
            <v>Eukaryota</v>
          </cell>
          <cell r="H6338" t="str">
            <v xml:space="preserve"> Viridiplantae</v>
          </cell>
          <cell r="I6338" t="str">
            <v xml:space="preserve"> Streptophyta</v>
          </cell>
          <cell r="J6338" t="str">
            <v xml:space="preserve"> Embryophyta</v>
          </cell>
          <cell r="K6338" t="str">
            <v xml:space="preserve"> Tracheophyta</v>
          </cell>
          <cell r="L6338" t="str">
            <v>Lycopodiopsida</v>
          </cell>
          <cell r="M6338" t="str">
            <v xml:space="preserve"> Selaginellales</v>
          </cell>
          <cell r="N6338" t="str">
            <v xml:space="preserve"> Selaginellaceae</v>
          </cell>
          <cell r="O6338" t="str">
            <v xml:space="preserve"> Selaginella.</v>
          </cell>
        </row>
        <row r="6339">
          <cell r="B6339" t="str">
            <v>D8TE22</v>
          </cell>
          <cell r="C6339" t="str">
            <v xml:space="preserve"> Selaginella moellendorffii (Spikemoss).</v>
          </cell>
          <cell r="E6339" t="str">
            <v xml:space="preserve"> NCBI_TaxID=88036 {ECO:0000313|Proteomes:UP000001514};</v>
          </cell>
          <cell r="G6339" t="str">
            <v>Eukaryota</v>
          </cell>
          <cell r="H6339" t="str">
            <v xml:space="preserve"> Viridiplantae</v>
          </cell>
          <cell r="I6339" t="str">
            <v xml:space="preserve"> Streptophyta</v>
          </cell>
          <cell r="J6339" t="str">
            <v xml:space="preserve"> Embryophyta</v>
          </cell>
          <cell r="K6339" t="str">
            <v xml:space="preserve"> Tracheophyta</v>
          </cell>
          <cell r="L6339" t="str">
            <v>Lycopodiopsida</v>
          </cell>
          <cell r="M6339" t="str">
            <v xml:space="preserve"> Selaginellales</v>
          </cell>
          <cell r="N6339" t="str">
            <v xml:space="preserve"> Selaginellaceae</v>
          </cell>
          <cell r="O6339" t="str">
            <v xml:space="preserve"> Selaginella.</v>
          </cell>
        </row>
        <row r="6340">
          <cell r="B6340" t="str">
            <v>D8U694</v>
          </cell>
          <cell r="C6340" t="str">
            <v xml:space="preserve"> Volvox carteri f. nagariensis.</v>
          </cell>
          <cell r="E6340" t="str">
            <v xml:space="preserve"> NCBI_TaxID=3068 {ECO:0000313|Proteomes:UP000001058};</v>
          </cell>
          <cell r="G6340" t="str">
            <v>Eukaryota</v>
          </cell>
          <cell r="H6340" t="str">
            <v xml:space="preserve"> Viridiplantae</v>
          </cell>
          <cell r="I6340" t="str">
            <v xml:space="preserve"> Chlorophyta</v>
          </cell>
          <cell r="J6340" t="str">
            <v xml:space="preserve"> Chlorophyceae</v>
          </cell>
          <cell r="K6340" t="str">
            <v>Chlamydomonadales</v>
          </cell>
          <cell r="L6340" t="str">
            <v xml:space="preserve"> Volvocaceae</v>
          </cell>
          <cell r="M6340" t="str">
            <v xml:space="preserve"> Volvox.</v>
          </cell>
        </row>
        <row r="6341">
          <cell r="B6341" t="str">
            <v>D8UBW7</v>
          </cell>
          <cell r="C6341" t="str">
            <v xml:space="preserve"> Volvox carteri f. nagariensis.</v>
          </cell>
          <cell r="E6341" t="str">
            <v xml:space="preserve"> NCBI_TaxID=3068 {ECO:0000313|Proteomes:UP000001058};</v>
          </cell>
          <cell r="G6341" t="str">
            <v>Eukaryota</v>
          </cell>
          <cell r="H6341" t="str">
            <v xml:space="preserve"> Viridiplantae</v>
          </cell>
          <cell r="I6341" t="str">
            <v xml:space="preserve"> Chlorophyta</v>
          </cell>
          <cell r="J6341" t="str">
            <v xml:space="preserve"> Chlorophyceae</v>
          </cell>
          <cell r="K6341" t="str">
            <v>Chlamydomonadales</v>
          </cell>
          <cell r="L6341" t="str">
            <v xml:space="preserve"> Volvocaceae</v>
          </cell>
          <cell r="M6341" t="str">
            <v xml:space="preserve"> Volvox.</v>
          </cell>
        </row>
        <row r="6342">
          <cell r="B6342" t="str">
            <v>D8UCM6</v>
          </cell>
          <cell r="C6342" t="str">
            <v xml:space="preserve"> Volvox carteri f. nagariensis.</v>
          </cell>
          <cell r="E6342" t="str">
            <v xml:space="preserve"> NCBI_TaxID=3068 {ECO:0000313|Proteomes:UP000001058};</v>
          </cell>
          <cell r="G6342" t="str">
            <v>Eukaryota</v>
          </cell>
          <cell r="H6342" t="str">
            <v xml:space="preserve"> Viridiplantae</v>
          </cell>
          <cell r="I6342" t="str">
            <v xml:space="preserve"> Chlorophyta</v>
          </cell>
          <cell r="J6342" t="str">
            <v xml:space="preserve"> Chlorophyceae</v>
          </cell>
          <cell r="K6342" t="str">
            <v>Chlamydomonadales</v>
          </cell>
          <cell r="L6342" t="str">
            <v xml:space="preserve"> Volvocaceae</v>
          </cell>
          <cell r="M6342" t="str">
            <v xml:space="preserve"> Volvox.</v>
          </cell>
        </row>
        <row r="6343">
          <cell r="B6343" t="str">
            <v>E0CP25</v>
          </cell>
          <cell r="C6343" t="str">
            <v xml:space="preserve"> Vitis vinifera (Grape).</v>
          </cell>
          <cell r="E6343" t="str">
            <v xml:space="preserve"> NCBI_TaxID=29760 {ECO:0000313|Proteomes:UP000009183};</v>
          </cell>
          <cell r="G6343" t="str">
            <v>Eukaryota</v>
          </cell>
          <cell r="H6343" t="str">
            <v xml:space="preserve"> Viridiplantae</v>
          </cell>
          <cell r="I6343" t="str">
            <v xml:space="preserve"> Streptophyta</v>
          </cell>
          <cell r="J6343" t="str">
            <v xml:space="preserve"> Embryophyta</v>
          </cell>
          <cell r="K6343" t="str">
            <v xml:space="preserve"> Tracheophyta</v>
          </cell>
          <cell r="L6343" t="str">
            <v>Spermatophyta</v>
          </cell>
          <cell r="M6343" t="str">
            <v xml:space="preserve"> Magnoliophyta</v>
          </cell>
          <cell r="N6343" t="str">
            <v xml:space="preserve"> eudicotyledons</v>
          </cell>
          <cell r="O6343" t="str">
            <v xml:space="preserve"> Gunneridae</v>
          </cell>
          <cell r="P6343" t="str">
            <v>Pentapetalae</v>
          </cell>
          <cell r="Q6343" t="str">
            <v xml:space="preserve"> rosids</v>
          </cell>
          <cell r="R6343" t="str">
            <v xml:space="preserve"> Vitales</v>
          </cell>
          <cell r="S6343" t="str">
            <v xml:space="preserve"> Vitaceae</v>
          </cell>
          <cell r="T6343" t="str">
            <v xml:space="preserve"> Vitis.</v>
          </cell>
        </row>
        <row r="6344">
          <cell r="B6344" t="str">
            <v>E0VPV5</v>
          </cell>
          <cell r="C6344" t="str">
            <v xml:space="preserve"> Pediculus humanus subsp. corporis (Body louse).</v>
          </cell>
          <cell r="E6344" t="str">
            <v xml:space="preserve"> NCBI_TaxID=121224 {ECO:0000313|Proteomes:UP000009046};</v>
          </cell>
          <cell r="G6344" t="str">
            <v>Eukaryota</v>
          </cell>
          <cell r="H6344" t="str">
            <v xml:space="preserve"> Metazoa</v>
          </cell>
          <cell r="I6344" t="str">
            <v xml:space="preserve"> Ecdysozoa</v>
          </cell>
          <cell r="J6344" t="str">
            <v xml:space="preserve"> Arthropoda</v>
          </cell>
          <cell r="K6344" t="str">
            <v xml:space="preserve"> Hexapoda</v>
          </cell>
          <cell r="L6344" t="str">
            <v xml:space="preserve"> Insecta</v>
          </cell>
          <cell r="M6344" t="str">
            <v>Pterygota</v>
          </cell>
          <cell r="N6344" t="str">
            <v xml:space="preserve"> Neoptera</v>
          </cell>
          <cell r="O6344" t="str">
            <v xml:space="preserve"> Paraneoptera</v>
          </cell>
          <cell r="P6344" t="str">
            <v xml:space="preserve"> Psocodea</v>
          </cell>
          <cell r="Q6344" t="str">
            <v xml:space="preserve"> Phthiraptera</v>
          </cell>
          <cell r="R6344" t="str">
            <v xml:space="preserve"> Anoplura</v>
          </cell>
          <cell r="S6344" t="str">
            <v>Pediculidae</v>
          </cell>
          <cell r="T6344" t="str">
            <v xml:space="preserve"> Pediculus.</v>
          </cell>
        </row>
        <row r="6345">
          <cell r="B6345" t="str">
            <v>E0VW06</v>
          </cell>
          <cell r="C6345" t="str">
            <v xml:space="preserve"> Pediculus humanus subsp. corporis (Body louse).</v>
          </cell>
          <cell r="E6345" t="str">
            <v xml:space="preserve"> NCBI_TaxID=121224 {ECO:0000313|Proteomes:UP000009046};</v>
          </cell>
          <cell r="G6345" t="str">
            <v>Eukaryota</v>
          </cell>
          <cell r="H6345" t="str">
            <v xml:space="preserve"> Metazoa</v>
          </cell>
          <cell r="I6345" t="str">
            <v xml:space="preserve"> Ecdysozoa</v>
          </cell>
          <cell r="J6345" t="str">
            <v xml:space="preserve"> Arthropoda</v>
          </cell>
          <cell r="K6345" t="str">
            <v xml:space="preserve"> Hexapoda</v>
          </cell>
          <cell r="L6345" t="str">
            <v xml:space="preserve"> Insecta</v>
          </cell>
          <cell r="M6345" t="str">
            <v>Pterygota</v>
          </cell>
          <cell r="N6345" t="str">
            <v xml:space="preserve"> Neoptera</v>
          </cell>
          <cell r="O6345" t="str">
            <v xml:space="preserve"> Paraneoptera</v>
          </cell>
          <cell r="P6345" t="str">
            <v xml:space="preserve"> Psocodea</v>
          </cell>
          <cell r="Q6345" t="str">
            <v xml:space="preserve"> Phthiraptera</v>
          </cell>
          <cell r="R6345" t="str">
            <v xml:space="preserve"> Anoplura</v>
          </cell>
          <cell r="S6345" t="str">
            <v>Pediculidae</v>
          </cell>
          <cell r="T6345" t="str">
            <v xml:space="preserve"> Pediculus.</v>
          </cell>
        </row>
        <row r="6346">
          <cell r="B6346" t="str">
            <v>E0VW07</v>
          </cell>
          <cell r="C6346" t="str">
            <v xml:space="preserve"> Pediculus humanus subsp. corporis (Body louse).</v>
          </cell>
          <cell r="E6346" t="str">
            <v xml:space="preserve"> NCBI_TaxID=121224 {ECO:0000313|Proteomes:UP000009046};</v>
          </cell>
          <cell r="G6346" t="str">
            <v>Eukaryota</v>
          </cell>
          <cell r="H6346" t="str">
            <v xml:space="preserve"> Metazoa</v>
          </cell>
          <cell r="I6346" t="str">
            <v xml:space="preserve"> Ecdysozoa</v>
          </cell>
          <cell r="J6346" t="str">
            <v xml:space="preserve"> Arthropoda</v>
          </cell>
          <cell r="K6346" t="str">
            <v xml:space="preserve"> Hexapoda</v>
          </cell>
          <cell r="L6346" t="str">
            <v xml:space="preserve"> Insecta</v>
          </cell>
          <cell r="M6346" t="str">
            <v>Pterygota</v>
          </cell>
          <cell r="N6346" t="str">
            <v xml:space="preserve"> Neoptera</v>
          </cell>
          <cell r="O6346" t="str">
            <v xml:space="preserve"> Paraneoptera</v>
          </cell>
          <cell r="P6346" t="str">
            <v xml:space="preserve"> Psocodea</v>
          </cell>
          <cell r="Q6346" t="str">
            <v xml:space="preserve"> Phthiraptera</v>
          </cell>
          <cell r="R6346" t="str">
            <v xml:space="preserve"> Anoplura</v>
          </cell>
          <cell r="S6346" t="str">
            <v>Pediculidae</v>
          </cell>
          <cell r="T6346" t="str">
            <v xml:space="preserve"> Pediculus.</v>
          </cell>
        </row>
        <row r="6347">
          <cell r="B6347" t="str">
            <v>E1BYN7</v>
          </cell>
          <cell r="C6347" t="str">
            <v xml:space="preserve"> Gallus gallus (Chicken).</v>
          </cell>
          <cell r="E6347" t="str">
            <v xml:space="preserve"> NCBI_TaxID=9031 {ECO:0000313|Ensembl:ENSGALP00000010494, ECO:0000313|Proteomes:UP000000539};</v>
          </cell>
          <cell r="G6347" t="str">
            <v>Eukaryota</v>
          </cell>
          <cell r="H6347" t="str">
            <v xml:space="preserve"> Metazoa</v>
          </cell>
          <cell r="I6347" t="str">
            <v xml:space="preserve"> Chordata</v>
          </cell>
          <cell r="J6347" t="str">
            <v xml:space="preserve"> Craniata</v>
          </cell>
          <cell r="K6347" t="str">
            <v xml:space="preserve"> Vertebrata</v>
          </cell>
          <cell r="L6347" t="str">
            <v xml:space="preserve"> Euteleostomi</v>
          </cell>
          <cell r="M6347" t="str">
            <v>Archelosauria</v>
          </cell>
          <cell r="N6347" t="str">
            <v xml:space="preserve"> Archosauria</v>
          </cell>
          <cell r="O6347" t="str">
            <v xml:space="preserve"> Dinosauria</v>
          </cell>
          <cell r="P6347" t="str">
            <v xml:space="preserve"> Saurischia</v>
          </cell>
          <cell r="Q6347" t="str">
            <v xml:space="preserve"> Theropoda</v>
          </cell>
          <cell r="R6347" t="str">
            <v>Coelurosauria</v>
          </cell>
          <cell r="S6347" t="str">
            <v xml:space="preserve"> Aves</v>
          </cell>
          <cell r="T6347" t="str">
            <v xml:space="preserve"> Neognathae</v>
          </cell>
          <cell r="U6347" t="str">
            <v xml:space="preserve"> Galloanserae</v>
          </cell>
        </row>
        <row r="6348">
          <cell r="B6348" t="str">
            <v>E1ZAA2</v>
          </cell>
          <cell r="C6348" t="str">
            <v xml:space="preserve"> Chlorella variabilis (Green alga).</v>
          </cell>
          <cell r="E6348" t="str">
            <v xml:space="preserve"> NCBI_TaxID=554065 {ECO:0000313|Proteomes:UP000008141};</v>
          </cell>
          <cell r="G6348" t="str">
            <v>Eukaryota</v>
          </cell>
          <cell r="H6348" t="str">
            <v xml:space="preserve"> Viridiplantae</v>
          </cell>
          <cell r="I6348" t="str">
            <v xml:space="preserve"> Chlorophyta</v>
          </cell>
          <cell r="J6348" t="str">
            <v xml:space="preserve"> Trebouxiophyceae</v>
          </cell>
          <cell r="K6348" t="str">
            <v xml:space="preserve"> Chlorellales</v>
          </cell>
          <cell r="L6348" t="str">
            <v>Chlorellaceae</v>
          </cell>
          <cell r="M6348" t="str">
            <v xml:space="preserve"> Chlorella.</v>
          </cell>
        </row>
        <row r="6349">
          <cell r="B6349" t="str">
            <v>E1ZP93</v>
          </cell>
          <cell r="C6349" t="str">
            <v xml:space="preserve"> Chlorella variabilis (Green alga).</v>
          </cell>
          <cell r="E6349" t="str">
            <v xml:space="preserve"> NCBI_TaxID=554065 {ECO:0000313|Proteomes:UP000008141};</v>
          </cell>
          <cell r="G6349" t="str">
            <v>Eukaryota</v>
          </cell>
          <cell r="H6349" t="str">
            <v xml:space="preserve"> Viridiplantae</v>
          </cell>
          <cell r="I6349" t="str">
            <v xml:space="preserve"> Chlorophyta</v>
          </cell>
          <cell r="J6349" t="str">
            <v xml:space="preserve"> Trebouxiophyceae</v>
          </cell>
          <cell r="K6349" t="str">
            <v xml:space="preserve"> Chlorellales</v>
          </cell>
          <cell r="L6349" t="str">
            <v>Chlorellaceae</v>
          </cell>
          <cell r="M6349" t="str">
            <v xml:space="preserve"> Chlorella.</v>
          </cell>
        </row>
        <row r="6350">
          <cell r="B6350" t="str">
            <v>E2A0E8</v>
          </cell>
          <cell r="C6350" t="str">
            <v xml:space="preserve"> Camponotus floridanus (Florida carpenter ant).</v>
          </cell>
          <cell r="E6350" t="str">
            <v xml:space="preserve"> NCBI_TaxID=104421 {ECO:0000313|Proteomes:UP000000311};</v>
          </cell>
          <cell r="G6350" t="str">
            <v>Eukaryota</v>
          </cell>
          <cell r="H6350" t="str">
            <v xml:space="preserve"> Metazoa</v>
          </cell>
          <cell r="I6350" t="str">
            <v xml:space="preserve"> Ecdysozoa</v>
          </cell>
          <cell r="J6350" t="str">
            <v xml:space="preserve"> Arthropoda</v>
          </cell>
          <cell r="K6350" t="str">
            <v xml:space="preserve"> Hexapoda</v>
          </cell>
          <cell r="L6350" t="str">
            <v xml:space="preserve"> Insecta</v>
          </cell>
          <cell r="M6350" t="str">
            <v>Pterygota</v>
          </cell>
          <cell r="N6350" t="str">
            <v xml:space="preserve"> Neoptera</v>
          </cell>
          <cell r="O6350" t="str">
            <v xml:space="preserve"> Holometabola</v>
          </cell>
          <cell r="P6350" t="str">
            <v xml:space="preserve"> Hymenoptera</v>
          </cell>
          <cell r="Q6350" t="str">
            <v xml:space="preserve"> Apocrita</v>
          </cell>
          <cell r="R6350" t="str">
            <v xml:space="preserve"> Aculeata</v>
          </cell>
          <cell r="S6350" t="str">
            <v>Formicoidea</v>
          </cell>
          <cell r="T6350" t="str">
            <v xml:space="preserve"> Formicidae</v>
          </cell>
          <cell r="U6350" t="str">
            <v xml:space="preserve"> Formicinae</v>
          </cell>
        </row>
        <row r="6351">
          <cell r="B6351" t="str">
            <v>E2A3T5</v>
          </cell>
          <cell r="C6351" t="str">
            <v xml:space="preserve"> Camponotus floridanus (Florida carpenter ant).</v>
          </cell>
          <cell r="E6351" t="str">
            <v xml:space="preserve"> NCBI_TaxID=104421 {ECO:0000313|Proteomes:UP000000311};</v>
          </cell>
          <cell r="G6351" t="str">
            <v>Eukaryota</v>
          </cell>
          <cell r="H6351" t="str">
            <v xml:space="preserve"> Metazoa</v>
          </cell>
          <cell r="I6351" t="str">
            <v xml:space="preserve"> Ecdysozoa</v>
          </cell>
          <cell r="J6351" t="str">
            <v xml:space="preserve"> Arthropoda</v>
          </cell>
          <cell r="K6351" t="str">
            <v xml:space="preserve"> Hexapoda</v>
          </cell>
          <cell r="L6351" t="str">
            <v xml:space="preserve"> Insecta</v>
          </cell>
          <cell r="M6351" t="str">
            <v>Pterygota</v>
          </cell>
          <cell r="N6351" t="str">
            <v xml:space="preserve"> Neoptera</v>
          </cell>
          <cell r="O6351" t="str">
            <v xml:space="preserve"> Holometabola</v>
          </cell>
          <cell r="P6351" t="str">
            <v xml:space="preserve"> Hymenoptera</v>
          </cell>
          <cell r="Q6351" t="str">
            <v xml:space="preserve"> Apocrita</v>
          </cell>
          <cell r="R6351" t="str">
            <v xml:space="preserve"> Aculeata</v>
          </cell>
          <cell r="S6351" t="str">
            <v>Formicoidea</v>
          </cell>
          <cell r="T6351" t="str">
            <v xml:space="preserve"> Formicidae</v>
          </cell>
          <cell r="U6351" t="str">
            <v xml:space="preserve"> Formicinae</v>
          </cell>
        </row>
        <row r="6352">
          <cell r="B6352" t="str">
            <v>E2A4M3</v>
          </cell>
          <cell r="C6352" t="str">
            <v xml:space="preserve"> Camponotus floridanus (Florida carpenter ant).</v>
          </cell>
          <cell r="E6352" t="str">
            <v xml:space="preserve"> NCBI_TaxID=104421 {ECO:0000313|Proteomes:UP000000311};</v>
          </cell>
          <cell r="G6352" t="str">
            <v>Eukaryota</v>
          </cell>
          <cell r="H6352" t="str">
            <v xml:space="preserve"> Metazoa</v>
          </cell>
          <cell r="I6352" t="str">
            <v xml:space="preserve"> Ecdysozoa</v>
          </cell>
          <cell r="J6352" t="str">
            <v xml:space="preserve"> Arthropoda</v>
          </cell>
          <cell r="K6352" t="str">
            <v xml:space="preserve"> Hexapoda</v>
          </cell>
          <cell r="L6352" t="str">
            <v xml:space="preserve"> Insecta</v>
          </cell>
          <cell r="M6352" t="str">
            <v>Pterygota</v>
          </cell>
          <cell r="N6352" t="str">
            <v xml:space="preserve"> Neoptera</v>
          </cell>
          <cell r="O6352" t="str">
            <v xml:space="preserve"> Holometabola</v>
          </cell>
          <cell r="P6352" t="str">
            <v xml:space="preserve"> Hymenoptera</v>
          </cell>
          <cell r="Q6352" t="str">
            <v xml:space="preserve"> Apocrita</v>
          </cell>
          <cell r="R6352" t="str">
            <v xml:space="preserve"> Aculeata</v>
          </cell>
          <cell r="S6352" t="str">
            <v>Formicoidea</v>
          </cell>
          <cell r="T6352" t="str">
            <v xml:space="preserve"> Formicidae</v>
          </cell>
          <cell r="U6352" t="str">
            <v xml:space="preserve"> Formicinae</v>
          </cell>
        </row>
        <row r="6353">
          <cell r="B6353" t="str">
            <v>E2ARX6</v>
          </cell>
          <cell r="C6353" t="str">
            <v xml:space="preserve"> Camponotus floridanus (Florida carpenter ant).</v>
          </cell>
          <cell r="E6353" t="str">
            <v xml:space="preserve"> NCBI_TaxID=104421 {ECO:0000313|Proteomes:UP000000311};</v>
          </cell>
          <cell r="G6353" t="str">
            <v>Eukaryota</v>
          </cell>
          <cell r="H6353" t="str">
            <v xml:space="preserve"> Metazoa</v>
          </cell>
          <cell r="I6353" t="str">
            <v xml:space="preserve"> Ecdysozoa</v>
          </cell>
          <cell r="J6353" t="str">
            <v xml:space="preserve"> Arthropoda</v>
          </cell>
          <cell r="K6353" t="str">
            <v xml:space="preserve"> Hexapoda</v>
          </cell>
          <cell r="L6353" t="str">
            <v xml:space="preserve"> Insecta</v>
          </cell>
          <cell r="M6353" t="str">
            <v>Pterygota</v>
          </cell>
          <cell r="N6353" t="str">
            <v xml:space="preserve"> Neoptera</v>
          </cell>
          <cell r="O6353" t="str">
            <v xml:space="preserve"> Holometabola</v>
          </cell>
          <cell r="P6353" t="str">
            <v xml:space="preserve"> Hymenoptera</v>
          </cell>
          <cell r="Q6353" t="str">
            <v xml:space="preserve"> Apocrita</v>
          </cell>
          <cell r="R6353" t="str">
            <v xml:space="preserve"> Aculeata</v>
          </cell>
          <cell r="S6353" t="str">
            <v>Formicoidea</v>
          </cell>
          <cell r="T6353" t="str">
            <v xml:space="preserve"> Formicidae</v>
          </cell>
          <cell r="U6353" t="str">
            <v xml:space="preserve"> Formicinae</v>
          </cell>
        </row>
        <row r="6354">
          <cell r="B6354" t="str">
            <v>E2BLX7</v>
          </cell>
          <cell r="C6354" t="str">
            <v xml:space="preserve"> Harpegnathos saltator (Jerdon's jumping ant).</v>
          </cell>
          <cell r="E6354" t="str">
            <v xml:space="preserve"> NCBI_TaxID=610380 {ECO:0000313|Proteomes:UP000008237};</v>
          </cell>
          <cell r="G6354" t="str">
            <v>Eukaryota</v>
          </cell>
          <cell r="H6354" t="str">
            <v xml:space="preserve"> Metazoa</v>
          </cell>
          <cell r="I6354" t="str">
            <v xml:space="preserve"> Ecdysozoa</v>
          </cell>
          <cell r="J6354" t="str">
            <v xml:space="preserve"> Arthropoda</v>
          </cell>
          <cell r="K6354" t="str">
            <v xml:space="preserve"> Hexapoda</v>
          </cell>
          <cell r="L6354" t="str">
            <v xml:space="preserve"> Insecta</v>
          </cell>
          <cell r="M6354" t="str">
            <v>Pterygota</v>
          </cell>
          <cell r="N6354" t="str">
            <v xml:space="preserve"> Neoptera</v>
          </cell>
          <cell r="O6354" t="str">
            <v xml:space="preserve"> Holometabola</v>
          </cell>
          <cell r="P6354" t="str">
            <v xml:space="preserve"> Hymenoptera</v>
          </cell>
          <cell r="Q6354" t="str">
            <v xml:space="preserve"> Apocrita</v>
          </cell>
          <cell r="R6354" t="str">
            <v xml:space="preserve"> Aculeata</v>
          </cell>
          <cell r="S6354" t="str">
            <v>Formicoidea</v>
          </cell>
          <cell r="T6354" t="str">
            <v xml:space="preserve"> Formicidae</v>
          </cell>
          <cell r="U6354" t="str">
            <v xml:space="preserve"> Ponerinae</v>
          </cell>
        </row>
        <row r="6355">
          <cell r="B6355" t="str">
            <v>E2BYA2</v>
          </cell>
          <cell r="C6355" t="str">
            <v xml:space="preserve"> Harpegnathos saltator (Jerdon's jumping ant).</v>
          </cell>
          <cell r="E6355" t="str">
            <v xml:space="preserve"> NCBI_TaxID=610380 {ECO:0000313|Proteomes:UP000008237};</v>
          </cell>
          <cell r="G6355" t="str">
            <v>Eukaryota</v>
          </cell>
          <cell r="H6355" t="str">
            <v xml:space="preserve"> Metazoa</v>
          </cell>
          <cell r="I6355" t="str">
            <v xml:space="preserve"> Ecdysozoa</v>
          </cell>
          <cell r="J6355" t="str">
            <v xml:space="preserve"> Arthropoda</v>
          </cell>
          <cell r="K6355" t="str">
            <v xml:space="preserve"> Hexapoda</v>
          </cell>
          <cell r="L6355" t="str">
            <v xml:space="preserve"> Insecta</v>
          </cell>
          <cell r="M6355" t="str">
            <v>Pterygota</v>
          </cell>
          <cell r="N6355" t="str">
            <v xml:space="preserve"> Neoptera</v>
          </cell>
          <cell r="O6355" t="str">
            <v xml:space="preserve"> Holometabola</v>
          </cell>
          <cell r="P6355" t="str">
            <v xml:space="preserve"> Hymenoptera</v>
          </cell>
          <cell r="Q6355" t="str">
            <v xml:space="preserve"> Apocrita</v>
          </cell>
          <cell r="R6355" t="str">
            <v xml:space="preserve"> Aculeata</v>
          </cell>
          <cell r="S6355" t="str">
            <v>Formicoidea</v>
          </cell>
          <cell r="T6355" t="str">
            <v xml:space="preserve"> Formicidae</v>
          </cell>
          <cell r="U6355" t="str">
            <v xml:space="preserve"> Ponerinae</v>
          </cell>
        </row>
        <row r="6356">
          <cell r="B6356" t="str">
            <v>E2BYW8</v>
          </cell>
          <cell r="C6356" t="str">
            <v xml:space="preserve"> Harpegnathos saltator (Jerdon's jumping ant).</v>
          </cell>
          <cell r="E6356" t="str">
            <v xml:space="preserve"> NCBI_TaxID=610380 {ECO:0000313|Proteomes:UP000008237};</v>
          </cell>
          <cell r="G6356" t="str">
            <v>Eukaryota</v>
          </cell>
          <cell r="H6356" t="str">
            <v xml:space="preserve"> Metazoa</v>
          </cell>
          <cell r="I6356" t="str">
            <v xml:space="preserve"> Ecdysozoa</v>
          </cell>
          <cell r="J6356" t="str">
            <v xml:space="preserve"> Arthropoda</v>
          </cell>
          <cell r="K6356" t="str">
            <v xml:space="preserve"> Hexapoda</v>
          </cell>
          <cell r="L6356" t="str">
            <v xml:space="preserve"> Insecta</v>
          </cell>
          <cell r="M6356" t="str">
            <v>Pterygota</v>
          </cell>
          <cell r="N6356" t="str">
            <v xml:space="preserve"> Neoptera</v>
          </cell>
          <cell r="O6356" t="str">
            <v xml:space="preserve"> Holometabola</v>
          </cell>
          <cell r="P6356" t="str">
            <v xml:space="preserve"> Hymenoptera</v>
          </cell>
          <cell r="Q6356" t="str">
            <v xml:space="preserve"> Apocrita</v>
          </cell>
          <cell r="R6356" t="str">
            <v xml:space="preserve"> Aculeata</v>
          </cell>
          <cell r="S6356" t="str">
            <v>Formicoidea</v>
          </cell>
          <cell r="T6356" t="str">
            <v xml:space="preserve"> Formicidae</v>
          </cell>
          <cell r="U6356" t="str">
            <v xml:space="preserve"> Ponerinae</v>
          </cell>
        </row>
        <row r="6357">
          <cell r="B6357" t="str">
            <v>E2M4U2</v>
          </cell>
          <cell r="C6357" t="str">
            <v xml:space="preserve"> Moniliophthora perniciosa (strain FA553 / isolate CP02) (Witches'-broom disease fungus) (Marasmius perniciosus).</v>
          </cell>
          <cell r="E6357" t="str">
            <v xml:space="preserve"> NCBI_TaxID=554373 {ECO:0000313|EMBL:EEB87309.1, ECO:0000313|Proteomes:UP000000741};</v>
          </cell>
          <cell r="G6357" t="str">
            <v>Eukaryota</v>
          </cell>
          <cell r="H6357" t="str">
            <v xml:space="preserve"> Fungi</v>
          </cell>
          <cell r="I6357" t="str">
            <v xml:space="preserve"> Dikarya</v>
          </cell>
          <cell r="J6357" t="str">
            <v xml:space="preserve"> Basidiomycota</v>
          </cell>
          <cell r="K6357" t="str">
            <v xml:space="preserve"> Agaricomycotina</v>
          </cell>
          <cell r="L6357" t="str">
            <v>Agaricomycetes</v>
          </cell>
          <cell r="M6357" t="str">
            <v xml:space="preserve"> Agaricomycetidae</v>
          </cell>
          <cell r="N6357" t="str">
            <v xml:space="preserve"> Agaricales</v>
          </cell>
          <cell r="O6357" t="str">
            <v xml:space="preserve"> Marasmiaceae</v>
          </cell>
          <cell r="P6357" t="str">
            <v>Moniliophthora.</v>
          </cell>
        </row>
        <row r="6358">
          <cell r="B6358" t="str">
            <v>E2M4Y5</v>
          </cell>
          <cell r="C6358" t="str">
            <v xml:space="preserve"> Moniliophthora perniciosa (strain FA553 / isolate CP02) (Witches'-broom disease fungus) (Marasmius perniciosus).</v>
          </cell>
          <cell r="E6358" t="str">
            <v xml:space="preserve"> NCBI_TaxID=554373 {ECO:0000313|EMBL:EEB87266.1, ECO:0000313|Proteomes:UP000000741};</v>
          </cell>
          <cell r="G6358" t="str">
            <v>Eukaryota</v>
          </cell>
          <cell r="H6358" t="str">
            <v xml:space="preserve"> Fungi</v>
          </cell>
          <cell r="I6358" t="str">
            <v xml:space="preserve"> Dikarya</v>
          </cell>
          <cell r="J6358" t="str">
            <v xml:space="preserve"> Basidiomycota</v>
          </cell>
          <cell r="K6358" t="str">
            <v xml:space="preserve"> Agaricomycotina</v>
          </cell>
          <cell r="L6358" t="str">
            <v>Agaricomycetes</v>
          </cell>
          <cell r="M6358" t="str">
            <v xml:space="preserve"> Agaricomycetidae</v>
          </cell>
          <cell r="N6358" t="str">
            <v xml:space="preserve"> Agaricales</v>
          </cell>
          <cell r="O6358" t="str">
            <v xml:space="preserve"> Marasmiaceae</v>
          </cell>
          <cell r="P6358" t="str">
            <v>Moniliophthora.</v>
          </cell>
        </row>
        <row r="6359">
          <cell r="B6359" t="str">
            <v>E2R948</v>
          </cell>
          <cell r="C6359" t="str">
            <v xml:space="preserve"> Canis lupus familiaris (Dog) (Canis familiaris).</v>
          </cell>
          <cell r="E6359" t="str">
            <v xml:space="preserve"> NCBI_TaxID=9615 {ECO:0000313|Ensembl:ENSCAFP00000030326, ECO:0000313|Proteomes:UP000002254};</v>
          </cell>
          <cell r="G6359" t="str">
            <v>Eukaryota</v>
          </cell>
          <cell r="H6359" t="str">
            <v xml:space="preserve"> Metazoa</v>
          </cell>
          <cell r="I6359" t="str">
            <v xml:space="preserve"> Chordata</v>
          </cell>
          <cell r="J6359" t="str">
            <v xml:space="preserve"> Craniata</v>
          </cell>
          <cell r="K6359" t="str">
            <v xml:space="preserve"> Vertebrata</v>
          </cell>
          <cell r="L6359" t="str">
            <v xml:space="preserve"> Euteleostomi</v>
          </cell>
          <cell r="M6359" t="str">
            <v>Mammalia</v>
          </cell>
          <cell r="N6359" t="str">
            <v xml:space="preserve"> Eutheria</v>
          </cell>
          <cell r="O6359" t="str">
            <v xml:space="preserve"> Laurasiatheria</v>
          </cell>
          <cell r="P6359" t="str">
            <v xml:space="preserve"> Carnivora</v>
          </cell>
          <cell r="Q6359" t="str">
            <v xml:space="preserve"> Caniformia</v>
          </cell>
          <cell r="R6359" t="str">
            <v xml:space="preserve"> Canidae</v>
          </cell>
          <cell r="S6359" t="str">
            <v>Canis.</v>
          </cell>
        </row>
        <row r="6360">
          <cell r="B6360" t="str">
            <v>E2RGM4</v>
          </cell>
          <cell r="C6360" t="str">
            <v xml:space="preserve"> Canis lupus familiaris (Dog) (Canis familiaris).</v>
          </cell>
          <cell r="E6360" t="str">
            <v xml:space="preserve"> NCBI_TaxID=9615 {ECO:0000313|Ensembl:ENSCAFP00000019014, ECO:0000313|Proteomes:UP000002254};</v>
          </cell>
          <cell r="G6360" t="str">
            <v>Eukaryota</v>
          </cell>
          <cell r="H6360" t="str">
            <v xml:space="preserve"> Metazoa</v>
          </cell>
          <cell r="I6360" t="str">
            <v xml:space="preserve"> Chordata</v>
          </cell>
          <cell r="J6360" t="str">
            <v xml:space="preserve"> Craniata</v>
          </cell>
          <cell r="K6360" t="str">
            <v xml:space="preserve"> Vertebrata</v>
          </cell>
          <cell r="L6360" t="str">
            <v xml:space="preserve"> Euteleostomi</v>
          </cell>
          <cell r="M6360" t="str">
            <v>Mammalia</v>
          </cell>
          <cell r="N6360" t="str">
            <v xml:space="preserve"> Eutheria</v>
          </cell>
          <cell r="O6360" t="str">
            <v xml:space="preserve"> Laurasiatheria</v>
          </cell>
          <cell r="P6360" t="str">
            <v xml:space="preserve"> Carnivora</v>
          </cell>
          <cell r="Q6360" t="str">
            <v xml:space="preserve"> Caniformia</v>
          </cell>
          <cell r="R6360" t="str">
            <v xml:space="preserve"> Canidae</v>
          </cell>
          <cell r="S6360" t="str">
            <v>Canis.</v>
          </cell>
        </row>
        <row r="6361">
          <cell r="B6361" t="str">
            <v>E2RLQ2</v>
          </cell>
          <cell r="C6361" t="str">
            <v xml:space="preserve"> Canis lupus familiaris (Dog) (Canis familiaris).</v>
          </cell>
          <cell r="E6361" t="str">
            <v xml:space="preserve"> NCBI_TaxID=9615 {ECO:0000313|Ensembl:ENSCAFP00000008235, ECO:0000313|Proteomes:UP000002254};</v>
          </cell>
          <cell r="G6361" t="str">
            <v>Eukaryota</v>
          </cell>
          <cell r="H6361" t="str">
            <v xml:space="preserve"> Metazoa</v>
          </cell>
          <cell r="I6361" t="str">
            <v xml:space="preserve"> Chordata</v>
          </cell>
          <cell r="J6361" t="str">
            <v xml:space="preserve"> Craniata</v>
          </cell>
          <cell r="K6361" t="str">
            <v xml:space="preserve"> Vertebrata</v>
          </cell>
          <cell r="L6361" t="str">
            <v xml:space="preserve"> Euteleostomi</v>
          </cell>
          <cell r="M6361" t="str">
            <v>Mammalia</v>
          </cell>
          <cell r="N6361" t="str">
            <v xml:space="preserve"> Eutheria</v>
          </cell>
          <cell r="O6361" t="str">
            <v xml:space="preserve"> Laurasiatheria</v>
          </cell>
          <cell r="P6361" t="str">
            <v xml:space="preserve"> Carnivora</v>
          </cell>
          <cell r="Q6361" t="str">
            <v xml:space="preserve"> Caniformia</v>
          </cell>
          <cell r="R6361" t="str">
            <v xml:space="preserve"> Canidae</v>
          </cell>
          <cell r="S6361" t="str">
            <v>Canis.</v>
          </cell>
        </row>
        <row r="6362">
          <cell r="B6362" t="str">
            <v>E3JW58</v>
          </cell>
          <cell r="C6362" t="str">
            <v xml:space="preserve"> Puccinia graminis f. sp. tritici (strain CRL 75-36-700-3 / race SCCL) (Black stem rust fungus).</v>
          </cell>
          <cell r="E6362" t="str">
            <v xml:space="preserve"> NCBI_TaxID=418459 {ECO:0000313|EMBL:EFP76283.1, ECO:0000313|Proteomes:UP000008783};</v>
          </cell>
          <cell r="G6362" t="str">
            <v>Eukaryota</v>
          </cell>
          <cell r="H6362" t="str">
            <v xml:space="preserve"> Fungi</v>
          </cell>
          <cell r="I6362" t="str">
            <v xml:space="preserve"> Dikarya</v>
          </cell>
          <cell r="J6362" t="str">
            <v xml:space="preserve"> Basidiomycota</v>
          </cell>
          <cell r="K6362" t="str">
            <v xml:space="preserve"> Pucciniomycotina</v>
          </cell>
          <cell r="L6362" t="str">
            <v>Pucciniomycetes</v>
          </cell>
          <cell r="M6362" t="str">
            <v xml:space="preserve"> Pucciniales</v>
          </cell>
          <cell r="N6362" t="str">
            <v xml:space="preserve"> Pucciniaceae</v>
          </cell>
          <cell r="O6362" t="str">
            <v xml:space="preserve"> Puccinia.</v>
          </cell>
        </row>
        <row r="6363">
          <cell r="B6363" t="str">
            <v>E3KMT2</v>
          </cell>
          <cell r="C6363" t="str">
            <v xml:space="preserve"> Puccinia graminis f. sp. tritici (strain CRL 75-36-700-3 / race SCCL) (Black stem rust fungus).</v>
          </cell>
          <cell r="E6363" t="str">
            <v xml:space="preserve"> NCBI_TaxID=418459 {ECO:0000313|EMBL:EFP85781.1, ECO:0000313|Proteomes:UP000008783};</v>
          </cell>
          <cell r="G6363" t="str">
            <v>Eukaryota</v>
          </cell>
          <cell r="H6363" t="str">
            <v xml:space="preserve"> Fungi</v>
          </cell>
          <cell r="I6363" t="str">
            <v xml:space="preserve"> Dikarya</v>
          </cell>
          <cell r="J6363" t="str">
            <v xml:space="preserve"> Basidiomycota</v>
          </cell>
          <cell r="K6363" t="str">
            <v xml:space="preserve"> Pucciniomycotina</v>
          </cell>
          <cell r="L6363" t="str">
            <v>Pucciniomycetes</v>
          </cell>
          <cell r="M6363" t="str">
            <v xml:space="preserve"> Pucciniales</v>
          </cell>
          <cell r="N6363" t="str">
            <v xml:space="preserve"> Pucciniaceae</v>
          </cell>
          <cell r="O6363" t="str">
            <v xml:space="preserve"> Puccinia.</v>
          </cell>
        </row>
        <row r="6364">
          <cell r="B6364" t="str">
            <v>E3LG41</v>
          </cell>
          <cell r="C6364" t="str">
            <v xml:space="preserve"> Caenorhabditis remanei (Caenorhabditis vulgaris).</v>
          </cell>
          <cell r="E6364" t="str">
            <v xml:space="preserve"> NCBI_TaxID=31234 {ECO:0000313|Proteomes:UP000008281};</v>
          </cell>
          <cell r="G6364" t="str">
            <v>Eukaryota</v>
          </cell>
          <cell r="H6364" t="str">
            <v xml:space="preserve"> Metazoa</v>
          </cell>
          <cell r="I6364" t="str">
            <v xml:space="preserve"> Ecdysozoa</v>
          </cell>
          <cell r="J6364" t="str">
            <v xml:space="preserve"> Nematoda</v>
          </cell>
          <cell r="K6364" t="str">
            <v xml:space="preserve"> Chromadorea</v>
          </cell>
          <cell r="L6364" t="str">
            <v xml:space="preserve"> Rhabditida</v>
          </cell>
          <cell r="M6364" t="str">
            <v>Rhabditoidea</v>
          </cell>
          <cell r="N6364" t="str">
            <v xml:space="preserve"> Rhabditidae</v>
          </cell>
          <cell r="O6364" t="str">
            <v xml:space="preserve"> Peloderinae</v>
          </cell>
          <cell r="P6364" t="str">
            <v xml:space="preserve"> Caenorhabditis.</v>
          </cell>
        </row>
        <row r="6365">
          <cell r="B6365" t="str">
            <v>E3M7D7</v>
          </cell>
          <cell r="C6365" t="str">
            <v xml:space="preserve"> Caenorhabditis remanei (Caenorhabditis vulgaris).</v>
          </cell>
          <cell r="E6365" t="str">
            <v xml:space="preserve"> NCBI_TaxID=31234 {ECO:0000313|Proteomes:UP000008281};</v>
          </cell>
          <cell r="G6365" t="str">
            <v>Eukaryota</v>
          </cell>
          <cell r="H6365" t="str">
            <v xml:space="preserve"> Metazoa</v>
          </cell>
          <cell r="I6365" t="str">
            <v xml:space="preserve"> Ecdysozoa</v>
          </cell>
          <cell r="J6365" t="str">
            <v xml:space="preserve"> Nematoda</v>
          </cell>
          <cell r="K6365" t="str">
            <v xml:space="preserve"> Chromadorea</v>
          </cell>
          <cell r="L6365" t="str">
            <v xml:space="preserve"> Rhabditida</v>
          </cell>
          <cell r="M6365" t="str">
            <v>Rhabditoidea</v>
          </cell>
          <cell r="N6365" t="str">
            <v xml:space="preserve"> Rhabditidae</v>
          </cell>
          <cell r="O6365" t="str">
            <v xml:space="preserve"> Peloderinae</v>
          </cell>
          <cell r="P6365" t="str">
            <v xml:space="preserve"> Caenorhabditis.</v>
          </cell>
        </row>
        <row r="6366">
          <cell r="B6366" t="str">
            <v>E3QAL9</v>
          </cell>
          <cell r="C6366" t="str">
            <v xml:space="preserve"> Colletotrichum graminicola (strain M1.001 / M2 / FGSC 10212) (Maize anthracnose fungus) (Glomerella graminicola).</v>
          </cell>
          <cell r="E6366" t="str">
            <v xml:space="preserve"> NCBI_TaxID=645133 {ECO:0000313|Proteomes:UP000008782};</v>
          </cell>
          <cell r="G6366" t="str">
            <v>Eukaryota</v>
          </cell>
          <cell r="H6366" t="str">
            <v xml:space="preserve"> Fungi</v>
          </cell>
          <cell r="I6366" t="str">
            <v xml:space="preserve"> Dikarya</v>
          </cell>
          <cell r="J6366" t="str">
            <v xml:space="preserve"> Ascomycota</v>
          </cell>
          <cell r="K6366" t="str">
            <v xml:space="preserve"> Pezizomycotina</v>
          </cell>
          <cell r="L6366" t="str">
            <v>Sordariomycetes</v>
          </cell>
          <cell r="M6366" t="str">
            <v xml:space="preserve"> Hypocreomycetidae</v>
          </cell>
          <cell r="N6366" t="str">
            <v xml:space="preserve"> Glomerellales</v>
          </cell>
          <cell r="O6366" t="str">
            <v xml:space="preserve"> Glomerellaceae</v>
          </cell>
          <cell r="P6366" t="str">
            <v>Colletotrichum.</v>
          </cell>
        </row>
        <row r="6367">
          <cell r="B6367" t="str">
            <v>E3QDN8</v>
          </cell>
          <cell r="C6367" t="str">
            <v xml:space="preserve"> Colletotrichum graminicola (strain M1.001 / M2 / FGSC 10212) (Maize anthracnose fungus) (Glomerella graminicola).</v>
          </cell>
          <cell r="E6367" t="str">
            <v xml:space="preserve"> NCBI_TaxID=645133 {ECO:0000313|Proteomes:UP000008782};</v>
          </cell>
          <cell r="G6367" t="str">
            <v>Eukaryota</v>
          </cell>
          <cell r="H6367" t="str">
            <v xml:space="preserve"> Fungi</v>
          </cell>
          <cell r="I6367" t="str">
            <v xml:space="preserve"> Dikarya</v>
          </cell>
          <cell r="J6367" t="str">
            <v xml:space="preserve"> Ascomycota</v>
          </cell>
          <cell r="K6367" t="str">
            <v xml:space="preserve"> Pezizomycotina</v>
          </cell>
          <cell r="L6367" t="str">
            <v>Sordariomycetes</v>
          </cell>
          <cell r="M6367" t="str">
            <v xml:space="preserve"> Hypocreomycetidae</v>
          </cell>
          <cell r="N6367" t="str">
            <v xml:space="preserve"> Glomerellales</v>
          </cell>
          <cell r="O6367" t="str">
            <v xml:space="preserve"> Glomerellaceae</v>
          </cell>
          <cell r="P6367" t="str">
            <v>Colletotrichum.</v>
          </cell>
        </row>
        <row r="6368">
          <cell r="B6368" t="str">
            <v>E3RCY9</v>
          </cell>
          <cell r="C6368" t="str">
            <v xml:space="preserve"> Pyrenophora teres f. teres (strain 0-1) (Barley net blotch fungus) (Drechslera teres f. teres).</v>
          </cell>
          <cell r="E6368" t="str">
            <v xml:space="preserve"> NCBI_TaxID=861557 {ECO:0000313|Proteomes:UP000001067};</v>
          </cell>
          <cell r="G6368" t="str">
            <v>Eukaryota</v>
          </cell>
          <cell r="H6368" t="str">
            <v xml:space="preserve"> Fungi</v>
          </cell>
          <cell r="I6368" t="str">
            <v xml:space="preserve"> Dikarya</v>
          </cell>
          <cell r="J6368" t="str">
            <v xml:space="preserve"> Ascomycota</v>
          </cell>
          <cell r="K6368" t="str">
            <v xml:space="preserve"> Pezizomycotina</v>
          </cell>
          <cell r="L6368" t="str">
            <v>Dothideomycetes</v>
          </cell>
          <cell r="M6368" t="str">
            <v xml:space="preserve"> Pleosporomycetidae</v>
          </cell>
          <cell r="N6368" t="str">
            <v xml:space="preserve"> Pleosporales</v>
          </cell>
          <cell r="O6368" t="str">
            <v xml:space="preserve"> Pleosporineae</v>
          </cell>
          <cell r="P6368" t="str">
            <v>Pleosporaceae</v>
          </cell>
          <cell r="Q6368" t="str">
            <v xml:space="preserve"> Pyrenophora.</v>
          </cell>
        </row>
        <row r="6369">
          <cell r="B6369" t="str">
            <v>E3S5U6</v>
          </cell>
          <cell r="C6369" t="str">
            <v xml:space="preserve"> Pyrenophora teres f. teres (strain 0-1) (Barley net blotch fungus) (Drechslera teres f. teres).</v>
          </cell>
          <cell r="E6369" t="str">
            <v xml:space="preserve"> NCBI_TaxID=861557 {ECO:0000313|Proteomes:UP000001067};</v>
          </cell>
          <cell r="G6369" t="str">
            <v>Eukaryota</v>
          </cell>
          <cell r="H6369" t="str">
            <v xml:space="preserve"> Fungi</v>
          </cell>
          <cell r="I6369" t="str">
            <v xml:space="preserve"> Dikarya</v>
          </cell>
          <cell r="J6369" t="str">
            <v xml:space="preserve"> Ascomycota</v>
          </cell>
          <cell r="K6369" t="str">
            <v xml:space="preserve"> Pezizomycotina</v>
          </cell>
          <cell r="L6369" t="str">
            <v>Dothideomycetes</v>
          </cell>
          <cell r="M6369" t="str">
            <v xml:space="preserve"> Pleosporomycetidae</v>
          </cell>
          <cell r="N6369" t="str">
            <v xml:space="preserve"> Pleosporales</v>
          </cell>
          <cell r="O6369" t="str">
            <v xml:space="preserve"> Pleosporineae</v>
          </cell>
          <cell r="P6369" t="str">
            <v>Pleosporaceae</v>
          </cell>
          <cell r="Q6369" t="str">
            <v xml:space="preserve"> Pyrenophora.</v>
          </cell>
        </row>
        <row r="6370">
          <cell r="B6370" t="str">
            <v>E4UYV9</v>
          </cell>
          <cell r="C6370" t="str">
            <v xml:space="preserve"> Arthroderma gypseum (strain ATCC MYA-4604 / CBS 118893) (Microsporum gypseum).</v>
          </cell>
          <cell r="E6370" t="str">
            <v xml:space="preserve"> NCBI_TaxID=535722 {ECO:0000313|Proteomes:UP000002669};</v>
          </cell>
          <cell r="G6370" t="str">
            <v>Eukaryota</v>
          </cell>
          <cell r="H6370" t="str">
            <v xml:space="preserve"> Fungi</v>
          </cell>
          <cell r="I6370" t="str">
            <v xml:space="preserve"> Dikarya</v>
          </cell>
          <cell r="J6370" t="str">
            <v xml:space="preserve"> Ascomycota</v>
          </cell>
          <cell r="K6370" t="str">
            <v xml:space="preserve"> Pezizomycotina</v>
          </cell>
          <cell r="L6370" t="str">
            <v xml:space="preserve"> Eurotiomycetes</v>
          </cell>
          <cell r="M6370" t="str">
            <v>Eurotiomycetidae</v>
          </cell>
          <cell r="N6370" t="str">
            <v xml:space="preserve"> Onygenales</v>
          </cell>
          <cell r="O6370" t="str">
            <v xml:space="preserve"> Arthrodermataceae</v>
          </cell>
          <cell r="P6370" t="str">
            <v xml:space="preserve"> Nannizzia.</v>
          </cell>
        </row>
        <row r="6371">
          <cell r="B6371" t="str">
            <v>E4X9J7</v>
          </cell>
          <cell r="C6371" t="str">
            <v xml:space="preserve"> Oikopleura dioica (Tunicate).</v>
          </cell>
          <cell r="E6371" t="str">
            <v xml:space="preserve"> NCBI_TaxID=34765 {ECO:0000313|EMBL:CBY19126.1, ECO:0000313|Proteomes:UP000001307};</v>
          </cell>
          <cell r="G6371" t="str">
            <v>Eukaryota</v>
          </cell>
          <cell r="H6371" t="str">
            <v xml:space="preserve"> Metazoa</v>
          </cell>
          <cell r="I6371" t="str">
            <v xml:space="preserve"> Chordata</v>
          </cell>
          <cell r="J6371" t="str">
            <v xml:space="preserve"> Tunicata</v>
          </cell>
          <cell r="K6371" t="str">
            <v xml:space="preserve"> Appendicularia</v>
          </cell>
          <cell r="L6371" t="str">
            <v xml:space="preserve"> Oikopleuridae</v>
          </cell>
          <cell r="M6371" t="str">
            <v>Oikopleura.</v>
          </cell>
        </row>
        <row r="6372">
          <cell r="B6372" t="str">
            <v>E5A4S2</v>
          </cell>
          <cell r="C6372" t="str">
            <v xml:space="preserve"> Leptosphaeria maculans (strain JN3 / isolate v23.1.3 / race Av1-4-5-6-7-8) (Blackleg fungus) (Phoma lingam).</v>
          </cell>
          <cell r="E6372" t="str">
            <v xml:space="preserve"> NCBI_TaxID=985895 {ECO:0000313|Proteomes:UP000002668};</v>
          </cell>
          <cell r="G6372" t="str">
            <v>Eukaryota</v>
          </cell>
          <cell r="H6372" t="str">
            <v xml:space="preserve"> Fungi</v>
          </cell>
          <cell r="I6372" t="str">
            <v xml:space="preserve"> Dikarya</v>
          </cell>
          <cell r="J6372" t="str">
            <v xml:space="preserve"> Ascomycota</v>
          </cell>
          <cell r="K6372" t="str">
            <v xml:space="preserve"> Pezizomycotina</v>
          </cell>
          <cell r="L6372" t="str">
            <v>Dothideomycetes</v>
          </cell>
          <cell r="M6372" t="str">
            <v xml:space="preserve"> Pleosporomycetidae</v>
          </cell>
          <cell r="N6372" t="str">
            <v xml:space="preserve"> Pleosporales</v>
          </cell>
          <cell r="O6372" t="str">
            <v xml:space="preserve"> Pleosporineae</v>
          </cell>
          <cell r="P6372" t="str">
            <v>Leptosphaeriaceae</v>
          </cell>
          <cell r="Q6372" t="str">
            <v xml:space="preserve"> Leptosphaeria</v>
          </cell>
          <cell r="R6372" t="str">
            <v>Leptosphaeria maculans species complex.</v>
          </cell>
        </row>
        <row r="6373">
          <cell r="B6373" t="str">
            <v>E5R400</v>
          </cell>
          <cell r="C6373" t="str">
            <v xml:space="preserve"> Arthroderma gypseum (strain ATCC MYA-4604 / CBS 118893) (Microsporum gypseum).</v>
          </cell>
          <cell r="E6373" t="str">
            <v xml:space="preserve"> NCBI_TaxID=535722 {ECO:0000313|Proteomes:UP000002669};</v>
          </cell>
          <cell r="G6373" t="str">
            <v>Eukaryota</v>
          </cell>
          <cell r="H6373" t="str">
            <v xml:space="preserve"> Fungi</v>
          </cell>
          <cell r="I6373" t="str">
            <v xml:space="preserve"> Dikarya</v>
          </cell>
          <cell r="J6373" t="str">
            <v xml:space="preserve"> Ascomycota</v>
          </cell>
          <cell r="K6373" t="str">
            <v xml:space="preserve"> Pezizomycotina</v>
          </cell>
          <cell r="L6373" t="str">
            <v xml:space="preserve"> Eurotiomycetes</v>
          </cell>
          <cell r="M6373" t="str">
            <v>Eurotiomycetidae</v>
          </cell>
          <cell r="N6373" t="str">
            <v xml:space="preserve"> Onygenales</v>
          </cell>
          <cell r="O6373" t="str">
            <v xml:space="preserve"> Arthrodermataceae</v>
          </cell>
          <cell r="P6373" t="str">
            <v xml:space="preserve"> Nannizzia.</v>
          </cell>
        </row>
        <row r="6374">
          <cell r="B6374" t="str">
            <v>E5R4J1</v>
          </cell>
          <cell r="C6374" t="str">
            <v xml:space="preserve"> Leptosphaeria maculans (strain JN3 / isolate v23.1.3 / race Av1-4-5-6-7-8) (Blackleg fungus) (Phoma lingam).</v>
          </cell>
          <cell r="E6374" t="str">
            <v xml:space="preserve"> NCBI_TaxID=985895 {ECO:0000313|Proteomes:UP000002668};</v>
          </cell>
          <cell r="G6374" t="str">
            <v>Eukaryota</v>
          </cell>
          <cell r="H6374" t="str">
            <v xml:space="preserve"> Fungi</v>
          </cell>
          <cell r="I6374" t="str">
            <v xml:space="preserve"> Dikarya</v>
          </cell>
          <cell r="J6374" t="str">
            <v xml:space="preserve"> Ascomycota</v>
          </cell>
          <cell r="K6374" t="str">
            <v xml:space="preserve"> Pezizomycotina</v>
          </cell>
          <cell r="L6374" t="str">
            <v>Dothideomycetes</v>
          </cell>
          <cell r="M6374" t="str">
            <v xml:space="preserve"> Pleosporomycetidae</v>
          </cell>
          <cell r="N6374" t="str">
            <v xml:space="preserve"> Pleosporales</v>
          </cell>
          <cell r="O6374" t="str">
            <v xml:space="preserve"> Pleosporineae</v>
          </cell>
          <cell r="P6374" t="str">
            <v>Leptosphaeriaceae</v>
          </cell>
          <cell r="Q6374" t="str">
            <v xml:space="preserve"> Leptosphaeria</v>
          </cell>
          <cell r="R6374" t="str">
            <v>Leptosphaeria maculans species complex.</v>
          </cell>
        </row>
        <row r="6375">
          <cell r="B6375" t="str">
            <v>E5RFL1</v>
          </cell>
          <cell r="C6375" t="str">
            <v xml:space="preserve"> Homo sapiens (Human).</v>
          </cell>
          <cell r="E6375" t="str">
            <v xml:space="preserve"> NCBI_TaxID=9606 {ECO:0000313|Ensembl:ENSP00000430373, ECO:0000313|Proteomes:UP000005640};</v>
          </cell>
          <cell r="G6375" t="str">
            <v>Eukaryota</v>
          </cell>
          <cell r="H6375" t="str">
            <v xml:space="preserve"> Metazoa</v>
          </cell>
          <cell r="I6375" t="str">
            <v xml:space="preserve"> Chordata</v>
          </cell>
          <cell r="J6375" t="str">
            <v xml:space="preserve"> Craniata</v>
          </cell>
          <cell r="K6375" t="str">
            <v xml:space="preserve"> Vertebrata</v>
          </cell>
          <cell r="L6375" t="str">
            <v xml:space="preserve"> Euteleostomi</v>
          </cell>
          <cell r="M6375" t="str">
            <v>Mammalia</v>
          </cell>
          <cell r="N6375" t="str">
            <v xml:space="preserve"> Eutheria</v>
          </cell>
          <cell r="O6375" t="str">
            <v xml:space="preserve"> Euarchontoglires</v>
          </cell>
          <cell r="P6375" t="str">
            <v xml:space="preserve"> Primates</v>
          </cell>
          <cell r="Q6375" t="str">
            <v xml:space="preserve"> Haplorrhini</v>
          </cell>
          <cell r="R6375" t="str">
            <v>Catarrhini</v>
          </cell>
          <cell r="S6375" t="str">
            <v xml:space="preserve"> Hominidae</v>
          </cell>
          <cell r="T6375" t="str">
            <v xml:space="preserve"> Homo.</v>
          </cell>
        </row>
        <row r="6376">
          <cell r="B6376" t="str">
            <v>E5RFP6</v>
          </cell>
          <cell r="C6376" t="str">
            <v xml:space="preserve"> Homo sapiens (Human).</v>
          </cell>
          <cell r="E6376" t="str">
            <v xml:space="preserve"> NCBI_TaxID=9606 {ECO:0000313|Ensembl:ENSP00000428029, ECO:0000313|Proteomes:UP000005640};</v>
          </cell>
          <cell r="G6376" t="str">
            <v>Eukaryota</v>
          </cell>
          <cell r="H6376" t="str">
            <v xml:space="preserve"> Metazoa</v>
          </cell>
          <cell r="I6376" t="str">
            <v xml:space="preserve"> Chordata</v>
          </cell>
          <cell r="J6376" t="str">
            <v xml:space="preserve"> Craniata</v>
          </cell>
          <cell r="K6376" t="str">
            <v xml:space="preserve"> Vertebrata</v>
          </cell>
          <cell r="L6376" t="str">
            <v xml:space="preserve"> Euteleostomi</v>
          </cell>
          <cell r="M6376" t="str">
            <v>Mammalia</v>
          </cell>
          <cell r="N6376" t="str">
            <v xml:space="preserve"> Eutheria</v>
          </cell>
          <cell r="O6376" t="str">
            <v xml:space="preserve"> Euarchontoglires</v>
          </cell>
          <cell r="P6376" t="str">
            <v xml:space="preserve"> Primates</v>
          </cell>
          <cell r="Q6376" t="str">
            <v xml:space="preserve"> Haplorrhini</v>
          </cell>
          <cell r="R6376" t="str">
            <v>Catarrhini</v>
          </cell>
          <cell r="S6376" t="str">
            <v xml:space="preserve"> Hominidae</v>
          </cell>
          <cell r="T6376" t="str">
            <v xml:space="preserve"> Homo.</v>
          </cell>
        </row>
        <row r="6377">
          <cell r="B6377" t="str">
            <v>E5RHE1</v>
          </cell>
          <cell r="C6377" t="str">
            <v xml:space="preserve"> Homo sapiens (Human).</v>
          </cell>
          <cell r="E6377" t="str">
            <v xml:space="preserve"> NCBI_TaxID=9606 {ECO:0000313|Ensembl:ENSP00000430908, ECO:0000313|Proteomes:UP000005640};</v>
          </cell>
          <cell r="G6377" t="str">
            <v>Eukaryota</v>
          </cell>
          <cell r="H6377" t="str">
            <v xml:space="preserve"> Metazoa</v>
          </cell>
          <cell r="I6377" t="str">
            <v xml:space="preserve"> Chordata</v>
          </cell>
          <cell r="J6377" t="str">
            <v xml:space="preserve"> Craniata</v>
          </cell>
          <cell r="K6377" t="str">
            <v xml:space="preserve"> Vertebrata</v>
          </cell>
          <cell r="L6377" t="str">
            <v xml:space="preserve"> Euteleostomi</v>
          </cell>
          <cell r="M6377" t="str">
            <v>Mammalia</v>
          </cell>
          <cell r="N6377" t="str">
            <v xml:space="preserve"> Eutheria</v>
          </cell>
          <cell r="O6377" t="str">
            <v xml:space="preserve"> Euarchontoglires</v>
          </cell>
          <cell r="P6377" t="str">
            <v xml:space="preserve"> Primates</v>
          </cell>
          <cell r="Q6377" t="str">
            <v xml:space="preserve"> Haplorrhini</v>
          </cell>
          <cell r="R6377" t="str">
            <v>Catarrhini</v>
          </cell>
          <cell r="S6377" t="str">
            <v xml:space="preserve"> Hominidae</v>
          </cell>
          <cell r="T6377" t="str">
            <v xml:space="preserve"> Homo.</v>
          </cell>
        </row>
        <row r="6378">
          <cell r="B6378" t="str">
            <v>E5RHZ6</v>
          </cell>
          <cell r="C6378" t="str">
            <v xml:space="preserve"> Homo sapiens (Human).</v>
          </cell>
          <cell r="E6378" t="str">
            <v xml:space="preserve"> NCBI_TaxID=9606 {ECO:0000313|Ensembl:ENSP00000428519, ECO:0000313|Proteomes:UP000005640};</v>
          </cell>
          <cell r="G6378" t="str">
            <v>Eukaryota</v>
          </cell>
          <cell r="H6378" t="str">
            <v xml:space="preserve"> Metazoa</v>
          </cell>
          <cell r="I6378" t="str">
            <v xml:space="preserve"> Chordata</v>
          </cell>
          <cell r="J6378" t="str">
            <v xml:space="preserve"> Craniata</v>
          </cell>
          <cell r="K6378" t="str">
            <v xml:space="preserve"> Vertebrata</v>
          </cell>
          <cell r="L6378" t="str">
            <v xml:space="preserve"> Euteleostomi</v>
          </cell>
          <cell r="M6378" t="str">
            <v>Mammalia</v>
          </cell>
          <cell r="N6378" t="str">
            <v xml:space="preserve"> Eutheria</v>
          </cell>
          <cell r="O6378" t="str">
            <v xml:space="preserve"> Euarchontoglires</v>
          </cell>
          <cell r="P6378" t="str">
            <v xml:space="preserve"> Primates</v>
          </cell>
          <cell r="Q6378" t="str">
            <v xml:space="preserve"> Haplorrhini</v>
          </cell>
          <cell r="R6378" t="str">
            <v>Catarrhini</v>
          </cell>
          <cell r="S6378" t="str">
            <v xml:space="preserve"> Hominidae</v>
          </cell>
          <cell r="T6378" t="str">
            <v xml:space="preserve"> Homo.</v>
          </cell>
        </row>
        <row r="6379">
          <cell r="B6379" t="str">
            <v>E5RJN6</v>
          </cell>
          <cell r="C6379" t="str">
            <v xml:space="preserve"> Homo sapiens (Human).</v>
          </cell>
          <cell r="E6379" t="str">
            <v xml:space="preserve"> NCBI_TaxID=9606 {ECO:0000313|Ensembl:ENSP00000429006, ECO:0000313|Proteomes:UP000005640};</v>
          </cell>
          <cell r="G6379" t="str">
            <v>Eukaryota</v>
          </cell>
          <cell r="H6379" t="str">
            <v xml:space="preserve"> Metazoa</v>
          </cell>
          <cell r="I6379" t="str">
            <v xml:space="preserve"> Chordata</v>
          </cell>
          <cell r="J6379" t="str">
            <v xml:space="preserve"> Craniata</v>
          </cell>
          <cell r="K6379" t="str">
            <v xml:space="preserve"> Vertebrata</v>
          </cell>
          <cell r="L6379" t="str">
            <v xml:space="preserve"> Euteleostomi</v>
          </cell>
          <cell r="M6379" t="str">
            <v>Mammalia</v>
          </cell>
          <cell r="N6379" t="str">
            <v xml:space="preserve"> Eutheria</v>
          </cell>
          <cell r="O6379" t="str">
            <v xml:space="preserve"> Euarchontoglires</v>
          </cell>
          <cell r="P6379" t="str">
            <v xml:space="preserve"> Primates</v>
          </cell>
          <cell r="Q6379" t="str">
            <v xml:space="preserve"> Haplorrhini</v>
          </cell>
          <cell r="R6379" t="str">
            <v>Catarrhini</v>
          </cell>
          <cell r="S6379" t="str">
            <v xml:space="preserve"> Hominidae</v>
          </cell>
          <cell r="T6379" t="str">
            <v xml:space="preserve"> Homo.</v>
          </cell>
        </row>
        <row r="6380">
          <cell r="B6380" t="str">
            <v>E5RK27</v>
          </cell>
          <cell r="C6380" t="str">
            <v xml:space="preserve"> Homo sapiens (Human).</v>
          </cell>
          <cell r="E6380" t="str">
            <v xml:space="preserve"> NCBI_TaxID=9606 {ECO:0000313|Ensembl:ENSP00000428977, ECO:0000313|Proteomes:UP000005640};</v>
          </cell>
          <cell r="G6380" t="str">
            <v>Eukaryota</v>
          </cell>
          <cell r="H6380" t="str">
            <v xml:space="preserve"> Metazoa</v>
          </cell>
          <cell r="I6380" t="str">
            <v xml:space="preserve"> Chordata</v>
          </cell>
          <cell r="J6380" t="str">
            <v xml:space="preserve"> Craniata</v>
          </cell>
          <cell r="K6380" t="str">
            <v xml:space="preserve"> Vertebrata</v>
          </cell>
          <cell r="L6380" t="str">
            <v xml:space="preserve"> Euteleostomi</v>
          </cell>
          <cell r="M6380" t="str">
            <v>Mammalia</v>
          </cell>
          <cell r="N6380" t="str">
            <v xml:space="preserve"> Eutheria</v>
          </cell>
          <cell r="O6380" t="str">
            <v xml:space="preserve"> Euarchontoglires</v>
          </cell>
          <cell r="P6380" t="str">
            <v xml:space="preserve"> Primates</v>
          </cell>
          <cell r="Q6380" t="str">
            <v xml:space="preserve"> Haplorrhini</v>
          </cell>
          <cell r="R6380" t="str">
            <v>Catarrhini</v>
          </cell>
          <cell r="S6380" t="str">
            <v xml:space="preserve"> Hominidae</v>
          </cell>
          <cell r="T6380" t="str">
            <v xml:space="preserve"> Homo.</v>
          </cell>
        </row>
        <row r="6381">
          <cell r="B6381" t="str">
            <v>E5SCQ8</v>
          </cell>
          <cell r="C6381" t="str">
            <v xml:space="preserve"> Trichinella spiralis (Trichina worm).</v>
          </cell>
          <cell r="E6381" t="str">
            <v xml:space="preserve"> NCBI_TaxID=6334 {ECO:0000313|EMBL:EFV57431.1, ECO:0000313|Proteomes:UP000006823};</v>
          </cell>
          <cell r="G6381" t="str">
            <v>Eukaryota</v>
          </cell>
          <cell r="H6381" t="str">
            <v xml:space="preserve"> Metazoa</v>
          </cell>
          <cell r="I6381" t="str">
            <v xml:space="preserve"> Ecdysozoa</v>
          </cell>
          <cell r="J6381" t="str">
            <v xml:space="preserve"> Nematoda</v>
          </cell>
          <cell r="K6381" t="str">
            <v xml:space="preserve"> Enoplea</v>
          </cell>
          <cell r="L6381" t="str">
            <v xml:space="preserve"> Dorylaimia</v>
          </cell>
          <cell r="M6381" t="str">
            <v>Trichinellida</v>
          </cell>
          <cell r="N6381" t="str">
            <v xml:space="preserve"> Trichinellidae</v>
          </cell>
          <cell r="O6381" t="str">
            <v xml:space="preserve"> Trichinella.</v>
          </cell>
        </row>
        <row r="6382">
          <cell r="B6382" t="str">
            <v>E5SZE7</v>
          </cell>
          <cell r="C6382" t="str">
            <v xml:space="preserve"> Trichinella spiralis (Trichina worm).</v>
          </cell>
          <cell r="E6382" t="str">
            <v xml:space="preserve"> NCBI_TaxID=6334 {ECO:0000313|EMBL:EFV49836.1, ECO:0000313|Proteomes:UP000006823};</v>
          </cell>
          <cell r="G6382" t="str">
            <v>Eukaryota</v>
          </cell>
          <cell r="H6382" t="str">
            <v xml:space="preserve"> Metazoa</v>
          </cell>
          <cell r="I6382" t="str">
            <v xml:space="preserve"> Ecdysozoa</v>
          </cell>
          <cell r="J6382" t="str">
            <v xml:space="preserve"> Nematoda</v>
          </cell>
          <cell r="K6382" t="str">
            <v xml:space="preserve"> Enoplea</v>
          </cell>
          <cell r="L6382" t="str">
            <v xml:space="preserve"> Dorylaimia</v>
          </cell>
          <cell r="M6382" t="str">
            <v>Trichinellida</v>
          </cell>
          <cell r="N6382" t="str">
            <v xml:space="preserve"> Trichinellidae</v>
          </cell>
          <cell r="O6382" t="str">
            <v xml:space="preserve"> Trichinella.</v>
          </cell>
        </row>
        <row r="6383">
          <cell r="B6383" t="str">
            <v>E6ZL24</v>
          </cell>
          <cell r="C6383" t="str">
            <v xml:space="preserve"> Sporisorium reilianum (strain SRZ2) (Maize head smut fungus).</v>
          </cell>
          <cell r="E6383" t="str">
            <v xml:space="preserve"> NCBI_TaxID=999809 {ECO:0000313|EMBL:CBQ68027.1, ECO:0000313|Proteomes:UP000008867};</v>
          </cell>
          <cell r="G6383" t="str">
            <v>Eukaryota</v>
          </cell>
          <cell r="H6383" t="str">
            <v xml:space="preserve"> Fungi</v>
          </cell>
          <cell r="I6383" t="str">
            <v xml:space="preserve"> Dikarya</v>
          </cell>
          <cell r="J6383" t="str">
            <v xml:space="preserve"> Basidiomycota</v>
          </cell>
          <cell r="K6383" t="str">
            <v xml:space="preserve"> Ustilaginomycotina</v>
          </cell>
          <cell r="L6383" t="str">
            <v>Ustilaginomycetes</v>
          </cell>
          <cell r="M6383" t="str">
            <v xml:space="preserve"> Ustilaginales</v>
          </cell>
          <cell r="N6383" t="str">
            <v xml:space="preserve"> Ustilaginaceae</v>
          </cell>
          <cell r="O6383" t="str">
            <v xml:space="preserve"> Sporisorium.</v>
          </cell>
        </row>
        <row r="6384">
          <cell r="B6384" t="str">
            <v>E6ZQS0</v>
          </cell>
          <cell r="C6384" t="str">
            <v xml:space="preserve"> Sporisorium reilianum (strain SRZ2) (Maize head smut fungus).</v>
          </cell>
          <cell r="E6384" t="str">
            <v xml:space="preserve"> NCBI_TaxID=999809 {ECO:0000313|EMBL:CBQ69577.1, ECO:0000313|Proteomes:UP000008867};</v>
          </cell>
          <cell r="G6384" t="str">
            <v>Eukaryota</v>
          </cell>
          <cell r="H6384" t="str">
            <v xml:space="preserve"> Fungi</v>
          </cell>
          <cell r="I6384" t="str">
            <v xml:space="preserve"> Dikarya</v>
          </cell>
          <cell r="J6384" t="str">
            <v xml:space="preserve"> Basidiomycota</v>
          </cell>
          <cell r="K6384" t="str">
            <v xml:space="preserve"> Ustilaginomycotina</v>
          </cell>
          <cell r="L6384" t="str">
            <v>Ustilaginomycetes</v>
          </cell>
          <cell r="M6384" t="str">
            <v xml:space="preserve"> Ustilaginales</v>
          </cell>
          <cell r="N6384" t="str">
            <v xml:space="preserve"> Ustilaginaceae</v>
          </cell>
          <cell r="O6384" t="str">
            <v xml:space="preserve"> Sporisorium.</v>
          </cell>
        </row>
        <row r="6385">
          <cell r="B6385" t="str">
            <v>E7KDT7</v>
          </cell>
          <cell r="C6385" t="str">
            <v xml:space="preserve"> Saccharomyces cerevisiae (strain AWRI796) (Baker's yeast).</v>
          </cell>
          <cell r="E6385" t="str">
            <v xml:space="preserve"> NCBI_TaxID=764097 {ECO:0000313|EMBL:EGA74532.1, ECO:0000313|Proteomes:UP000000306};</v>
          </cell>
          <cell r="G6385" t="str">
            <v>Eukaryota</v>
          </cell>
          <cell r="H6385" t="str">
            <v xml:space="preserve"> Fungi</v>
          </cell>
          <cell r="I6385" t="str">
            <v xml:space="preserve"> Dikarya</v>
          </cell>
          <cell r="J6385" t="str">
            <v xml:space="preserve"> Ascomycota</v>
          </cell>
          <cell r="K6385" t="str">
            <v xml:space="preserve"> Saccharomycotina</v>
          </cell>
          <cell r="L6385" t="str">
            <v>Saccharomycetes</v>
          </cell>
          <cell r="M6385" t="str">
            <v xml:space="preserve"> Saccharomycetales</v>
          </cell>
          <cell r="N6385" t="str">
            <v xml:space="preserve"> Saccharomycetaceae</v>
          </cell>
          <cell r="O6385" t="str">
            <v xml:space="preserve"> Saccharomyces.</v>
          </cell>
        </row>
        <row r="6386">
          <cell r="B6386" t="str">
            <v>E7KGW4</v>
          </cell>
          <cell r="C6386" t="str">
            <v xml:space="preserve"> Saccharomyces cerevisiae (strain AWRI796) (Baker's yeast).</v>
          </cell>
          <cell r="E6386" t="str">
            <v xml:space="preserve"> NCBI_TaxID=764097 {ECO:0000313|EMBL:EGA73542.1, ECO:0000313|Proteomes:UP000000306};</v>
          </cell>
          <cell r="G6386" t="str">
            <v>Eukaryota</v>
          </cell>
          <cell r="H6386" t="str">
            <v xml:space="preserve"> Fungi</v>
          </cell>
          <cell r="I6386" t="str">
            <v xml:space="preserve"> Dikarya</v>
          </cell>
          <cell r="J6386" t="str">
            <v xml:space="preserve"> Ascomycota</v>
          </cell>
          <cell r="K6386" t="str">
            <v xml:space="preserve"> Saccharomycotina</v>
          </cell>
          <cell r="L6386" t="str">
            <v>Saccharomycetes</v>
          </cell>
          <cell r="M6386" t="str">
            <v xml:space="preserve"> Saccharomycetales</v>
          </cell>
          <cell r="N6386" t="str">
            <v xml:space="preserve"> Saccharomycetaceae</v>
          </cell>
          <cell r="O6386" t="str">
            <v xml:space="preserve"> Saccharomyces.</v>
          </cell>
        </row>
        <row r="6387">
          <cell r="B6387" t="str">
            <v>E7KH89</v>
          </cell>
          <cell r="C6387" t="str">
            <v xml:space="preserve"> Saccharomyces cerevisiae (strain AWRI796) (Baker's yeast).</v>
          </cell>
          <cell r="E6387" t="str">
            <v xml:space="preserve"> NCBI_TaxID=764097 {ECO:0000313|EMBL:EGA73389.1, ECO:0000313|Proteomes:UP000000306};</v>
          </cell>
          <cell r="G6387" t="str">
            <v>Eukaryota</v>
          </cell>
          <cell r="H6387" t="str">
            <v xml:space="preserve"> Fungi</v>
          </cell>
          <cell r="I6387" t="str">
            <v xml:space="preserve"> Dikarya</v>
          </cell>
          <cell r="J6387" t="str">
            <v xml:space="preserve"> Ascomycota</v>
          </cell>
          <cell r="K6387" t="str">
            <v xml:space="preserve"> Saccharomycotina</v>
          </cell>
          <cell r="L6387" t="str">
            <v>Saccharomycetes</v>
          </cell>
          <cell r="M6387" t="str">
            <v xml:space="preserve"> Saccharomycetales</v>
          </cell>
          <cell r="N6387" t="str">
            <v xml:space="preserve"> Saccharomycetaceae</v>
          </cell>
          <cell r="O6387" t="str">
            <v xml:space="preserve"> Saccharomyces.</v>
          </cell>
        </row>
        <row r="6388">
          <cell r="B6388" t="str">
            <v>E7KPS3</v>
          </cell>
          <cell r="C6388" t="str">
            <v xml:space="preserve"> Saccharomyces cerevisiae (strain Lalvin QA23) (Baker's yeast).</v>
          </cell>
          <cell r="E6388" t="str">
            <v xml:space="preserve"> NCBI_TaxID=764098 {ECO:0000313|EMBL:EGA82419.1, ECO:0000313|Proteomes:UP000007236};</v>
          </cell>
          <cell r="G6388" t="str">
            <v>Eukaryota</v>
          </cell>
          <cell r="H6388" t="str">
            <v xml:space="preserve"> Fungi</v>
          </cell>
          <cell r="I6388" t="str">
            <v xml:space="preserve"> Dikarya</v>
          </cell>
          <cell r="J6388" t="str">
            <v xml:space="preserve"> Ascomycota</v>
          </cell>
          <cell r="K6388" t="str">
            <v xml:space="preserve"> Saccharomycotina</v>
          </cell>
          <cell r="L6388" t="str">
            <v>Saccharomycetes</v>
          </cell>
          <cell r="M6388" t="str">
            <v xml:space="preserve"> Saccharomycetales</v>
          </cell>
          <cell r="N6388" t="str">
            <v xml:space="preserve"> Saccharomycetaceae</v>
          </cell>
          <cell r="O6388" t="str">
            <v xml:space="preserve"> Saccharomyces.</v>
          </cell>
        </row>
        <row r="6389">
          <cell r="B6389" t="str">
            <v>E7KSX2</v>
          </cell>
          <cell r="C6389" t="str">
            <v xml:space="preserve"> Saccharomyces cerevisiae (strain Lalvin QA23) (Baker's yeast).</v>
          </cell>
          <cell r="E6389" t="str">
            <v xml:space="preserve"> NCBI_TaxID=764098 {ECO:0000313|EMBL:EGA81299.1, ECO:0000313|Proteomes:UP000007236};</v>
          </cell>
          <cell r="G6389" t="str">
            <v>Eukaryota</v>
          </cell>
          <cell r="H6389" t="str">
            <v xml:space="preserve"> Fungi</v>
          </cell>
          <cell r="I6389" t="str">
            <v xml:space="preserve"> Dikarya</v>
          </cell>
          <cell r="J6389" t="str">
            <v xml:space="preserve"> Ascomycota</v>
          </cell>
          <cell r="K6389" t="str">
            <v xml:space="preserve"> Saccharomycotina</v>
          </cell>
          <cell r="L6389" t="str">
            <v>Saccharomycetes</v>
          </cell>
          <cell r="M6389" t="str">
            <v xml:space="preserve"> Saccharomycetales</v>
          </cell>
          <cell r="N6389" t="str">
            <v xml:space="preserve"> Saccharomycetaceae</v>
          </cell>
          <cell r="O6389" t="str">
            <v xml:space="preserve"> Saccharomyces.</v>
          </cell>
        </row>
        <row r="6390">
          <cell r="B6390" t="str">
            <v>E7KTL9</v>
          </cell>
          <cell r="C6390" t="str">
            <v xml:space="preserve"> Saccharomyces cerevisiae (strain Lalvin QA23) (Baker's yeast).</v>
          </cell>
          <cell r="E6390" t="str">
            <v xml:space="preserve"> NCBI_TaxID=764098 {ECO:0000313|EMBL:EGA81194.1, ECO:0000313|Proteomes:UP000007236};</v>
          </cell>
          <cell r="G6390" t="str">
            <v>Eukaryota</v>
          </cell>
          <cell r="H6390" t="str">
            <v xml:space="preserve"> Fungi</v>
          </cell>
          <cell r="I6390" t="str">
            <v xml:space="preserve"> Dikarya</v>
          </cell>
          <cell r="J6390" t="str">
            <v xml:space="preserve"> Ascomycota</v>
          </cell>
          <cell r="K6390" t="str">
            <v xml:space="preserve"> Saccharomycotina</v>
          </cell>
          <cell r="L6390" t="str">
            <v>Saccharomycetes</v>
          </cell>
          <cell r="M6390" t="str">
            <v xml:space="preserve"> Saccharomycetales</v>
          </cell>
          <cell r="N6390" t="str">
            <v xml:space="preserve"> Saccharomycetaceae</v>
          </cell>
          <cell r="O6390" t="str">
            <v xml:space="preserve"> Saccharomyces.</v>
          </cell>
        </row>
        <row r="6391">
          <cell r="B6391" t="str">
            <v>E7LVM2</v>
          </cell>
          <cell r="C6391" t="str">
            <v xml:space="preserve"> Saccharomyces cerevisiae (strain VIN 13) (Baker's yeast).</v>
          </cell>
          <cell r="E6391" t="str">
            <v xml:space="preserve"> NCBI_TaxID=764099 {ECO:0000313|EMBL:EGA78410.1, ECO:0000313|Proteomes:UP000000307};</v>
          </cell>
          <cell r="G6391" t="str">
            <v>Eukaryota</v>
          </cell>
          <cell r="H6391" t="str">
            <v xml:space="preserve"> Fungi</v>
          </cell>
          <cell r="I6391" t="str">
            <v xml:space="preserve"> Dikarya</v>
          </cell>
          <cell r="J6391" t="str">
            <v xml:space="preserve"> Ascomycota</v>
          </cell>
          <cell r="K6391" t="str">
            <v xml:space="preserve"> Saccharomycotina</v>
          </cell>
          <cell r="L6391" t="str">
            <v>Saccharomycetes</v>
          </cell>
          <cell r="M6391" t="str">
            <v xml:space="preserve"> Saccharomycetales</v>
          </cell>
          <cell r="N6391" t="str">
            <v xml:space="preserve"> Saccharomycetaceae</v>
          </cell>
          <cell r="O6391" t="str">
            <v xml:space="preserve"> Saccharomyces.</v>
          </cell>
        </row>
        <row r="6392">
          <cell r="B6392" t="str">
            <v>E7LYV8</v>
          </cell>
          <cell r="C6392" t="str">
            <v xml:space="preserve"> Saccharomyces cerevisiae (strain VIN 13) (Baker's yeast).</v>
          </cell>
          <cell r="E6392" t="str">
            <v xml:space="preserve"> NCBI_TaxID=764099 {ECO:0000313|EMBL:EGA77318.1, ECO:0000313|Proteomes:UP000000307};</v>
          </cell>
          <cell r="G6392" t="str">
            <v>Eukaryota</v>
          </cell>
          <cell r="H6392" t="str">
            <v xml:space="preserve"> Fungi</v>
          </cell>
          <cell r="I6392" t="str">
            <v xml:space="preserve"> Dikarya</v>
          </cell>
          <cell r="J6392" t="str">
            <v xml:space="preserve"> Ascomycota</v>
          </cell>
          <cell r="K6392" t="str">
            <v xml:space="preserve"> Saccharomycotina</v>
          </cell>
          <cell r="L6392" t="str">
            <v>Saccharomycetes</v>
          </cell>
          <cell r="M6392" t="str">
            <v xml:space="preserve"> Saccharomycetales</v>
          </cell>
          <cell r="N6392" t="str">
            <v xml:space="preserve"> Saccharomycetaceae</v>
          </cell>
          <cell r="O6392" t="str">
            <v xml:space="preserve"> Saccharomyces.</v>
          </cell>
        </row>
        <row r="6393">
          <cell r="B6393" t="str">
            <v>E7LZL1</v>
          </cell>
          <cell r="C6393" t="str">
            <v xml:space="preserve"> Saccharomyces cerevisiae (strain VIN 13) (Baker's yeast).</v>
          </cell>
          <cell r="E6393" t="str">
            <v xml:space="preserve"> NCBI_TaxID=764099 {ECO:0000313|EMBL:EGA77110.1, ECO:0000313|Proteomes:UP000000307};</v>
          </cell>
          <cell r="G6393" t="str">
            <v>Eukaryota</v>
          </cell>
          <cell r="H6393" t="str">
            <v xml:space="preserve"> Fungi</v>
          </cell>
          <cell r="I6393" t="str">
            <v xml:space="preserve"> Dikarya</v>
          </cell>
          <cell r="J6393" t="str">
            <v xml:space="preserve"> Ascomycota</v>
          </cell>
          <cell r="K6393" t="str">
            <v xml:space="preserve"> Saccharomycotina</v>
          </cell>
          <cell r="L6393" t="str">
            <v>Saccharomycetes</v>
          </cell>
          <cell r="M6393" t="str">
            <v xml:space="preserve"> Saccharomycetales</v>
          </cell>
          <cell r="N6393" t="str">
            <v xml:space="preserve"> Saccharomycetaceae</v>
          </cell>
          <cell r="O6393" t="str">
            <v xml:space="preserve"> Saccharomyces.</v>
          </cell>
        </row>
        <row r="6394">
          <cell r="B6394" t="str">
            <v>E7NIY7</v>
          </cell>
          <cell r="C6394" t="str">
            <v xml:space="preserve"> Saccharomyces cerevisiae (strain FostersO) (Baker's yeast).</v>
          </cell>
          <cell r="E6394" t="str">
            <v xml:space="preserve"> NCBI_TaxID=764101 {ECO:0000313|EMBL:EGA61899.1, ECO:0000313|Proteomes:UP000007237};</v>
          </cell>
          <cell r="G6394" t="str">
            <v>Eukaryota</v>
          </cell>
          <cell r="H6394" t="str">
            <v xml:space="preserve"> Fungi</v>
          </cell>
          <cell r="I6394" t="str">
            <v xml:space="preserve"> Dikarya</v>
          </cell>
          <cell r="J6394" t="str">
            <v xml:space="preserve"> Ascomycota</v>
          </cell>
          <cell r="K6394" t="str">
            <v xml:space="preserve"> Saccharomycotina</v>
          </cell>
          <cell r="L6394" t="str">
            <v>Saccharomycetes</v>
          </cell>
          <cell r="M6394" t="str">
            <v xml:space="preserve"> Saccharomycetales</v>
          </cell>
          <cell r="N6394" t="str">
            <v xml:space="preserve"> Saccharomycetaceae</v>
          </cell>
          <cell r="O6394" t="str">
            <v xml:space="preserve"> Saccharomyces.</v>
          </cell>
        </row>
        <row r="6395">
          <cell r="B6395" t="str">
            <v>E7NLQ4</v>
          </cell>
          <cell r="C6395" t="str">
            <v xml:space="preserve"> Saccharomyces cerevisiae (strain FostersO) (Baker's yeast).</v>
          </cell>
          <cell r="E6395" t="str">
            <v xml:space="preserve"> NCBI_TaxID=764101 {ECO:0000313|EMBL:EGA60912.1, ECO:0000313|Proteomes:UP000007237};</v>
          </cell>
          <cell r="G6395" t="str">
            <v>Eukaryota</v>
          </cell>
          <cell r="H6395" t="str">
            <v xml:space="preserve"> Fungi</v>
          </cell>
          <cell r="I6395" t="str">
            <v xml:space="preserve"> Dikarya</v>
          </cell>
          <cell r="J6395" t="str">
            <v xml:space="preserve"> Ascomycota</v>
          </cell>
          <cell r="K6395" t="str">
            <v xml:space="preserve"> Saccharomycotina</v>
          </cell>
          <cell r="L6395" t="str">
            <v>Saccharomycetes</v>
          </cell>
          <cell r="M6395" t="str">
            <v xml:space="preserve"> Saccharomycetales</v>
          </cell>
          <cell r="N6395" t="str">
            <v xml:space="preserve"> Saccharomycetaceae</v>
          </cell>
          <cell r="O6395" t="str">
            <v xml:space="preserve"> Saccharomyces.</v>
          </cell>
        </row>
        <row r="6396">
          <cell r="B6396" t="str">
            <v>E7NMC5</v>
          </cell>
          <cell r="C6396" t="str">
            <v xml:space="preserve"> Saccharomyces cerevisiae (strain FostersO) (Baker's yeast).</v>
          </cell>
          <cell r="E6396" t="str">
            <v xml:space="preserve"> NCBI_TaxID=764101 {ECO:0000313|EMBL:EGA60723.1, ECO:0000313|Proteomes:UP000007237};</v>
          </cell>
          <cell r="G6396" t="str">
            <v>Eukaryota</v>
          </cell>
          <cell r="H6396" t="str">
            <v xml:space="preserve"> Fungi</v>
          </cell>
          <cell r="I6396" t="str">
            <v xml:space="preserve"> Dikarya</v>
          </cell>
          <cell r="J6396" t="str">
            <v xml:space="preserve"> Ascomycota</v>
          </cell>
          <cell r="K6396" t="str">
            <v xml:space="preserve"> Saccharomycotina</v>
          </cell>
          <cell r="L6396" t="str">
            <v>Saccharomycetes</v>
          </cell>
          <cell r="M6396" t="str">
            <v xml:space="preserve"> Saccharomycetales</v>
          </cell>
          <cell r="N6396" t="str">
            <v xml:space="preserve"> Saccharomycetaceae</v>
          </cell>
          <cell r="O6396" t="str">
            <v xml:space="preserve"> Saccharomyces.</v>
          </cell>
        </row>
        <row r="6397">
          <cell r="B6397" t="str">
            <v>E7Q512</v>
          </cell>
          <cell r="C6397" t="str">
            <v xml:space="preserve"> Saccharomyces cerevisiae (strain FostersB) (Baker's yeast).</v>
          </cell>
          <cell r="E6397" t="str">
            <v xml:space="preserve"> NCBI_TaxID=764102 {ECO:0000313|EMBL:EGA58294.1, ECO:0000313|Proteomes:UP000000309};</v>
          </cell>
          <cell r="G6397" t="str">
            <v>Eukaryota</v>
          </cell>
          <cell r="H6397" t="str">
            <v xml:space="preserve"> Fungi</v>
          </cell>
          <cell r="I6397" t="str">
            <v xml:space="preserve"> Dikarya</v>
          </cell>
          <cell r="J6397" t="str">
            <v xml:space="preserve"> Ascomycota</v>
          </cell>
          <cell r="K6397" t="str">
            <v xml:space="preserve"> Saccharomycotina</v>
          </cell>
          <cell r="L6397" t="str">
            <v>Saccharomycetes</v>
          </cell>
          <cell r="M6397" t="str">
            <v xml:space="preserve"> Saccharomycetales</v>
          </cell>
          <cell r="N6397" t="str">
            <v xml:space="preserve"> Saccharomycetaceae</v>
          </cell>
          <cell r="O6397" t="str">
            <v xml:space="preserve"> Saccharomyces.</v>
          </cell>
        </row>
        <row r="6398">
          <cell r="B6398" t="str">
            <v>E7Q836</v>
          </cell>
          <cell r="C6398" t="str">
            <v xml:space="preserve"> Saccharomyces cerevisiae (strain FostersB) (Baker's yeast).</v>
          </cell>
          <cell r="E6398" t="str">
            <v xml:space="preserve"> NCBI_TaxID=764102 {ECO:0000313|EMBL:EGA57223.1, ECO:0000313|Proteomes:UP000000309};</v>
          </cell>
          <cell r="G6398" t="str">
            <v>Eukaryota</v>
          </cell>
          <cell r="H6398" t="str">
            <v xml:space="preserve"> Fungi</v>
          </cell>
          <cell r="I6398" t="str">
            <v xml:space="preserve"> Dikarya</v>
          </cell>
          <cell r="J6398" t="str">
            <v xml:space="preserve"> Ascomycota</v>
          </cell>
          <cell r="K6398" t="str">
            <v xml:space="preserve"> Saccharomycotina</v>
          </cell>
          <cell r="L6398" t="str">
            <v>Saccharomycetes</v>
          </cell>
          <cell r="M6398" t="str">
            <v xml:space="preserve"> Saccharomycetales</v>
          </cell>
          <cell r="N6398" t="str">
            <v xml:space="preserve"> Saccharomycetaceae</v>
          </cell>
          <cell r="O6398" t="str">
            <v xml:space="preserve"> Saccharomyces.</v>
          </cell>
        </row>
        <row r="6399">
          <cell r="B6399" t="str">
            <v>E7Q8M8</v>
          </cell>
          <cell r="C6399" t="str">
            <v xml:space="preserve"> Saccharomyces cerevisiae (strain FostersB) (Baker's yeast).</v>
          </cell>
          <cell r="E6399" t="str">
            <v xml:space="preserve"> NCBI_TaxID=764102 {ECO:0000313|EMBL:EGA57052.1, ECO:0000313|Proteomes:UP000000309};</v>
          </cell>
          <cell r="G6399" t="str">
            <v>Eukaryota</v>
          </cell>
          <cell r="H6399" t="str">
            <v xml:space="preserve"> Fungi</v>
          </cell>
          <cell r="I6399" t="str">
            <v xml:space="preserve"> Dikarya</v>
          </cell>
          <cell r="J6399" t="str">
            <v xml:space="preserve"> Ascomycota</v>
          </cell>
          <cell r="K6399" t="str">
            <v xml:space="preserve"> Saccharomycotina</v>
          </cell>
          <cell r="L6399" t="str">
            <v>Saccharomycetes</v>
          </cell>
          <cell r="M6399" t="str">
            <v xml:space="preserve"> Saccharomycetales</v>
          </cell>
          <cell r="N6399" t="str">
            <v xml:space="preserve"> Saccharomycetaceae</v>
          </cell>
          <cell r="O6399" t="str">
            <v xml:space="preserve"> Saccharomyces.</v>
          </cell>
        </row>
        <row r="6400">
          <cell r="B6400" t="str">
            <v>E7QG07</v>
          </cell>
          <cell r="C6400" t="str">
            <v xml:space="preserve"> Saccharomyces cerevisiae (strain Zymaflore VL3) (Baker's yeast).</v>
          </cell>
          <cell r="E6400" t="str">
            <v xml:space="preserve"> NCBI_TaxID=764100 {ECO:0000313|EMBL:EGA86395.1, ECO:0000313|Proteomes:UP000007238};</v>
          </cell>
          <cell r="G6400" t="str">
            <v>Eukaryota</v>
          </cell>
          <cell r="H6400" t="str">
            <v xml:space="preserve"> Fungi</v>
          </cell>
          <cell r="I6400" t="str">
            <v xml:space="preserve"> Dikarya</v>
          </cell>
          <cell r="J6400" t="str">
            <v xml:space="preserve"> Ascomycota</v>
          </cell>
          <cell r="K6400" t="str">
            <v xml:space="preserve"> Saccharomycotina</v>
          </cell>
          <cell r="L6400" t="str">
            <v>Saccharomycetes</v>
          </cell>
          <cell r="M6400" t="str">
            <v xml:space="preserve"> Saccharomycetales</v>
          </cell>
          <cell r="N6400" t="str">
            <v xml:space="preserve"> Saccharomycetaceae</v>
          </cell>
          <cell r="O6400" t="str">
            <v xml:space="preserve"> Saccharomyces.</v>
          </cell>
        </row>
        <row r="6401">
          <cell r="B6401" t="str">
            <v>E7QK13</v>
          </cell>
          <cell r="C6401" t="str">
            <v xml:space="preserve"> Saccharomyces cerevisiae (strain Zymaflore VL3) (Baker's yeast).</v>
          </cell>
          <cell r="E6401" t="str">
            <v xml:space="preserve"> NCBI_TaxID=764100 {ECO:0000313|EMBL:EGA85086.1, ECO:0000313|Proteomes:UP000007238};</v>
          </cell>
          <cell r="G6401" t="str">
            <v>Eukaryota</v>
          </cell>
          <cell r="H6401" t="str">
            <v xml:space="preserve"> Fungi</v>
          </cell>
          <cell r="I6401" t="str">
            <v xml:space="preserve"> Dikarya</v>
          </cell>
          <cell r="J6401" t="str">
            <v xml:space="preserve"> Ascomycota</v>
          </cell>
          <cell r="K6401" t="str">
            <v xml:space="preserve"> Saccharomycotina</v>
          </cell>
          <cell r="L6401" t="str">
            <v>Saccharomycetes</v>
          </cell>
          <cell r="M6401" t="str">
            <v xml:space="preserve"> Saccharomycetales</v>
          </cell>
          <cell r="N6401" t="str">
            <v xml:space="preserve"> Saccharomycetaceae</v>
          </cell>
          <cell r="O6401" t="str">
            <v xml:space="preserve"> Saccharomyces.</v>
          </cell>
        </row>
        <row r="6402">
          <cell r="B6402" t="str">
            <v>E9CS98</v>
          </cell>
          <cell r="C6402" t="str">
            <v xml:space="preserve"> Coccidioides posadasii (strain RMSCC 757 / Silveira) (Valley fever fungus).</v>
          </cell>
          <cell r="E6402" t="str">
            <v xml:space="preserve"> NCBI_TaxID=443226 {ECO:0000313|Proteomes:UP000002497};</v>
          </cell>
          <cell r="G6402" t="str">
            <v>Eukaryota</v>
          </cell>
          <cell r="H6402" t="str">
            <v xml:space="preserve"> Fungi</v>
          </cell>
          <cell r="I6402" t="str">
            <v xml:space="preserve"> Dikarya</v>
          </cell>
          <cell r="J6402" t="str">
            <v xml:space="preserve"> Ascomycota</v>
          </cell>
          <cell r="K6402" t="str">
            <v xml:space="preserve"> Pezizomycotina</v>
          </cell>
          <cell r="L6402" t="str">
            <v xml:space="preserve"> Eurotiomycetes</v>
          </cell>
          <cell r="M6402" t="str">
            <v>Eurotiomycetidae</v>
          </cell>
          <cell r="N6402" t="str">
            <v xml:space="preserve"> Onygenales</v>
          </cell>
          <cell r="O6402" t="str">
            <v xml:space="preserve"> Onygenales incertae sedis</v>
          </cell>
          <cell r="P6402" t="str">
            <v xml:space="preserve"> Coccidioides.</v>
          </cell>
        </row>
        <row r="6403">
          <cell r="B6403" t="str">
            <v>E9D0W6</v>
          </cell>
          <cell r="C6403" t="str">
            <v xml:space="preserve"> Coccidioides posadasii (strain RMSCC 757 / Silveira) (Valley fever fungus).</v>
          </cell>
          <cell r="E6403" t="str">
            <v xml:space="preserve"> NCBI_TaxID=443226 {ECO:0000313|Proteomes:UP000002497};</v>
          </cell>
          <cell r="G6403" t="str">
            <v>Eukaryota</v>
          </cell>
          <cell r="H6403" t="str">
            <v xml:space="preserve"> Fungi</v>
          </cell>
          <cell r="I6403" t="str">
            <v xml:space="preserve"> Dikarya</v>
          </cell>
          <cell r="J6403" t="str">
            <v xml:space="preserve"> Ascomycota</v>
          </cell>
          <cell r="K6403" t="str">
            <v xml:space="preserve"> Pezizomycotina</v>
          </cell>
          <cell r="L6403" t="str">
            <v xml:space="preserve"> Eurotiomycetes</v>
          </cell>
          <cell r="M6403" t="str">
            <v>Eurotiomycetidae</v>
          </cell>
          <cell r="N6403" t="str">
            <v xml:space="preserve"> Onygenales</v>
          </cell>
          <cell r="O6403" t="str">
            <v xml:space="preserve"> Onygenales incertae sedis</v>
          </cell>
          <cell r="P6403" t="str">
            <v xml:space="preserve"> Coccidioides.</v>
          </cell>
        </row>
        <row r="6404">
          <cell r="B6404" t="str">
            <v>E9DU67</v>
          </cell>
          <cell r="C6404" t="str">
            <v xml:space="preserve"> Metarhizium acridum (strain CQMa 102).</v>
          </cell>
          <cell r="E6404" t="str">
            <v xml:space="preserve"> NCBI_TaxID=655827 {ECO:0000313|Proteomes:UP000002499};</v>
          </cell>
          <cell r="G6404" t="str">
            <v>Eukaryota</v>
          </cell>
          <cell r="H6404" t="str">
            <v xml:space="preserve"> Fungi</v>
          </cell>
          <cell r="I6404" t="str">
            <v xml:space="preserve"> Dikarya</v>
          </cell>
          <cell r="J6404" t="str">
            <v xml:space="preserve"> Ascomycota</v>
          </cell>
          <cell r="K6404" t="str">
            <v xml:space="preserve"> Pezizomycotina</v>
          </cell>
          <cell r="L6404" t="str">
            <v>Sordariomycetes</v>
          </cell>
          <cell r="M6404" t="str">
            <v xml:space="preserve"> Hypocreomycetidae</v>
          </cell>
          <cell r="N6404" t="str">
            <v xml:space="preserve"> Hypocreales</v>
          </cell>
          <cell r="O6404" t="str">
            <v xml:space="preserve"> Clavicipitaceae</v>
          </cell>
          <cell r="P6404" t="str">
            <v>Metarhizium.</v>
          </cell>
        </row>
        <row r="6405">
          <cell r="B6405" t="str">
            <v>E9E5S9</v>
          </cell>
          <cell r="C6405" t="str">
            <v xml:space="preserve"> Metarhizium acridum (strain CQMa 102).</v>
          </cell>
          <cell r="E6405" t="str">
            <v xml:space="preserve"> NCBI_TaxID=655827 {ECO:0000313|Proteomes:UP000002499};</v>
          </cell>
          <cell r="G6405" t="str">
            <v>Eukaryota</v>
          </cell>
          <cell r="H6405" t="str">
            <v xml:space="preserve"> Fungi</v>
          </cell>
          <cell r="I6405" t="str">
            <v xml:space="preserve"> Dikarya</v>
          </cell>
          <cell r="J6405" t="str">
            <v xml:space="preserve"> Ascomycota</v>
          </cell>
          <cell r="K6405" t="str">
            <v xml:space="preserve"> Pezizomycotina</v>
          </cell>
          <cell r="L6405" t="str">
            <v>Sordariomycetes</v>
          </cell>
          <cell r="M6405" t="str">
            <v xml:space="preserve"> Hypocreomycetidae</v>
          </cell>
          <cell r="N6405" t="str">
            <v xml:space="preserve"> Hypocreales</v>
          </cell>
          <cell r="O6405" t="str">
            <v xml:space="preserve"> Clavicipitaceae</v>
          </cell>
          <cell r="P6405" t="str">
            <v>Metarhizium.</v>
          </cell>
        </row>
        <row r="6406">
          <cell r="B6406" t="str">
            <v>E9EZX0</v>
          </cell>
          <cell r="C6406" t="str">
            <v xml:space="preserve"> Metarhizium robertsii (strain ARSEF 23 / ATCC MYA-3075) (Metarhizium anisopliae (strain ARSEF 23)).</v>
          </cell>
          <cell r="E6406" t="str">
            <v xml:space="preserve"> NCBI_TaxID=655844 {ECO:0000313|EMBL:EFY99511.1, ECO:0000313|Proteomes:UP000002498};</v>
          </cell>
          <cell r="G6406" t="str">
            <v>Eukaryota</v>
          </cell>
          <cell r="H6406" t="str">
            <v xml:space="preserve"> Fungi</v>
          </cell>
          <cell r="I6406" t="str">
            <v xml:space="preserve"> Dikarya</v>
          </cell>
          <cell r="J6406" t="str">
            <v xml:space="preserve"> Ascomycota</v>
          </cell>
          <cell r="K6406" t="str">
            <v xml:space="preserve"> Pezizomycotina</v>
          </cell>
          <cell r="L6406" t="str">
            <v>Sordariomycetes</v>
          </cell>
          <cell r="M6406" t="str">
            <v xml:space="preserve"> Hypocreomycetidae</v>
          </cell>
          <cell r="N6406" t="str">
            <v xml:space="preserve"> Hypocreales</v>
          </cell>
          <cell r="O6406" t="str">
            <v xml:space="preserve"> Clavicipitaceae</v>
          </cell>
          <cell r="P6406" t="str">
            <v>Metarhizium.</v>
          </cell>
        </row>
        <row r="6407">
          <cell r="B6407" t="str">
            <v>E9F5L1</v>
          </cell>
          <cell r="C6407" t="str">
            <v xml:space="preserve"> Metarhizium robertsii (strain ARSEF 23 / ATCC MYA-3075) (Metarhizium anisopliae (strain ARSEF 23)).</v>
          </cell>
          <cell r="E6407" t="str">
            <v xml:space="preserve"> NCBI_TaxID=655844 {ECO:0000313|EMBL:EFY97014.1, ECO:0000313|Proteomes:UP000002498};</v>
          </cell>
          <cell r="G6407" t="str">
            <v>Eukaryota</v>
          </cell>
          <cell r="H6407" t="str">
            <v xml:space="preserve"> Fungi</v>
          </cell>
          <cell r="I6407" t="str">
            <v xml:space="preserve"> Dikarya</v>
          </cell>
          <cell r="J6407" t="str">
            <v xml:space="preserve"> Ascomycota</v>
          </cell>
          <cell r="K6407" t="str">
            <v xml:space="preserve"> Pezizomycotina</v>
          </cell>
          <cell r="L6407" t="str">
            <v>Sordariomycetes</v>
          </cell>
          <cell r="M6407" t="str">
            <v xml:space="preserve"> Hypocreomycetidae</v>
          </cell>
          <cell r="N6407" t="str">
            <v xml:space="preserve"> Hypocreales</v>
          </cell>
          <cell r="O6407" t="str">
            <v xml:space="preserve"> Clavicipitaceae</v>
          </cell>
          <cell r="P6407" t="str">
            <v>Metarhizium.</v>
          </cell>
        </row>
        <row r="6408">
          <cell r="B6408" t="str">
            <v>E9GS42</v>
          </cell>
          <cell r="C6408" t="str">
            <v xml:space="preserve"> Daphnia pulex (Water flea).</v>
          </cell>
          <cell r="E6408" t="str">
            <v xml:space="preserve"> NCBI_TaxID=6669 {ECO:0000313|Proteomes:UP000000305};</v>
          </cell>
          <cell r="G6408" t="str">
            <v>Eukaryota</v>
          </cell>
          <cell r="H6408" t="str">
            <v xml:space="preserve"> Metazoa</v>
          </cell>
          <cell r="I6408" t="str">
            <v xml:space="preserve"> Ecdysozoa</v>
          </cell>
          <cell r="J6408" t="str">
            <v xml:space="preserve"> Arthropoda</v>
          </cell>
          <cell r="K6408" t="str">
            <v xml:space="preserve"> Crustacea</v>
          </cell>
          <cell r="L6408" t="str">
            <v xml:space="preserve"> Branchiopoda</v>
          </cell>
          <cell r="M6408" t="str">
            <v>Diplostraca</v>
          </cell>
          <cell r="N6408" t="str">
            <v xml:space="preserve"> Cladocera</v>
          </cell>
          <cell r="O6408" t="str">
            <v xml:space="preserve"> Anomopoda</v>
          </cell>
          <cell r="P6408" t="str">
            <v xml:space="preserve"> Daphniidae</v>
          </cell>
          <cell r="Q6408" t="str">
            <v xml:space="preserve"> Daphnia.</v>
          </cell>
        </row>
        <row r="6409">
          <cell r="B6409" t="str">
            <v>E9GTP4</v>
          </cell>
          <cell r="C6409" t="str">
            <v xml:space="preserve"> Daphnia pulex (Water flea).</v>
          </cell>
          <cell r="E6409" t="str">
            <v xml:space="preserve"> NCBI_TaxID=6669 {ECO:0000313|Proteomes:UP000000305};</v>
          </cell>
          <cell r="G6409" t="str">
            <v>Eukaryota</v>
          </cell>
          <cell r="H6409" t="str">
            <v xml:space="preserve"> Metazoa</v>
          </cell>
          <cell r="I6409" t="str">
            <v xml:space="preserve"> Ecdysozoa</v>
          </cell>
          <cell r="J6409" t="str">
            <v xml:space="preserve"> Arthropoda</v>
          </cell>
          <cell r="K6409" t="str">
            <v xml:space="preserve"> Crustacea</v>
          </cell>
          <cell r="L6409" t="str">
            <v xml:space="preserve"> Branchiopoda</v>
          </cell>
          <cell r="M6409" t="str">
            <v>Diplostraca</v>
          </cell>
          <cell r="N6409" t="str">
            <v xml:space="preserve"> Cladocera</v>
          </cell>
          <cell r="O6409" t="str">
            <v xml:space="preserve"> Anomopoda</v>
          </cell>
          <cell r="P6409" t="str">
            <v xml:space="preserve"> Daphniidae</v>
          </cell>
          <cell r="Q6409" t="str">
            <v xml:space="preserve"> Daphnia.</v>
          </cell>
        </row>
        <row r="6410">
          <cell r="B6410" t="str">
            <v>E9IRY0</v>
          </cell>
          <cell r="C6410" t="str">
            <v xml:space="preserve"> Solenopsis invicta (Red imported fire ant) (Solenopsis wagneri).</v>
          </cell>
          <cell r="E6410" t="str">
            <v xml:space="preserve"> NCBI_TaxID=13686 {ECO:0000313|Proteomes:UP000006539};</v>
          </cell>
          <cell r="G6410" t="str">
            <v>Eukaryota</v>
          </cell>
          <cell r="H6410" t="str">
            <v xml:space="preserve"> Metazoa</v>
          </cell>
          <cell r="I6410" t="str">
            <v xml:space="preserve"> Ecdysozoa</v>
          </cell>
          <cell r="J6410" t="str">
            <v xml:space="preserve"> Arthropoda</v>
          </cell>
          <cell r="K6410" t="str">
            <v xml:space="preserve"> Hexapoda</v>
          </cell>
          <cell r="L6410" t="str">
            <v xml:space="preserve"> Insecta</v>
          </cell>
          <cell r="M6410" t="str">
            <v>Pterygota</v>
          </cell>
          <cell r="N6410" t="str">
            <v xml:space="preserve"> Neoptera</v>
          </cell>
          <cell r="O6410" t="str">
            <v xml:space="preserve"> Holometabola</v>
          </cell>
          <cell r="P6410" t="str">
            <v xml:space="preserve"> Hymenoptera</v>
          </cell>
          <cell r="Q6410" t="str">
            <v xml:space="preserve"> Apocrita</v>
          </cell>
          <cell r="R6410" t="str">
            <v xml:space="preserve"> Aculeata</v>
          </cell>
          <cell r="S6410" t="str">
            <v>Formicoidea</v>
          </cell>
          <cell r="T6410" t="str">
            <v xml:space="preserve"> Formicidae</v>
          </cell>
          <cell r="U6410" t="str">
            <v xml:space="preserve"> Myrmicinae</v>
          </cell>
        </row>
        <row r="6411">
          <cell r="B6411" t="str">
            <v>E9IT23</v>
          </cell>
          <cell r="C6411" t="str">
            <v xml:space="preserve"> Solenopsis invicta (Red imported fire ant) (Solenopsis wagneri).</v>
          </cell>
          <cell r="E6411" t="str">
            <v xml:space="preserve"> NCBI_TaxID=13686 {ECO:0000313|Proteomes:UP000006539};</v>
          </cell>
          <cell r="G6411" t="str">
            <v>Eukaryota</v>
          </cell>
          <cell r="H6411" t="str">
            <v xml:space="preserve"> Metazoa</v>
          </cell>
          <cell r="I6411" t="str">
            <v xml:space="preserve"> Ecdysozoa</v>
          </cell>
          <cell r="J6411" t="str">
            <v xml:space="preserve"> Arthropoda</v>
          </cell>
          <cell r="K6411" t="str">
            <v xml:space="preserve"> Hexapoda</v>
          </cell>
          <cell r="L6411" t="str">
            <v xml:space="preserve"> Insecta</v>
          </cell>
          <cell r="M6411" t="str">
            <v>Pterygota</v>
          </cell>
          <cell r="N6411" t="str">
            <v xml:space="preserve"> Neoptera</v>
          </cell>
          <cell r="O6411" t="str">
            <v xml:space="preserve"> Holometabola</v>
          </cell>
          <cell r="P6411" t="str">
            <v xml:space="preserve"> Hymenoptera</v>
          </cell>
          <cell r="Q6411" t="str">
            <v xml:space="preserve"> Apocrita</v>
          </cell>
          <cell r="R6411" t="str">
            <v xml:space="preserve"> Aculeata</v>
          </cell>
          <cell r="S6411" t="str">
            <v>Formicoidea</v>
          </cell>
          <cell r="T6411" t="str">
            <v xml:space="preserve"> Formicidae</v>
          </cell>
          <cell r="U6411" t="str">
            <v xml:space="preserve"> Myrmicinae</v>
          </cell>
        </row>
        <row r="6412">
          <cell r="B6412" t="str">
            <v>E9J902</v>
          </cell>
          <cell r="C6412" t="str">
            <v xml:space="preserve"> Solenopsis invicta (Red imported fire ant) (Solenopsis wagneri).</v>
          </cell>
          <cell r="E6412" t="str">
            <v xml:space="preserve"> NCBI_TaxID=13686 {ECO:0000313|Proteomes:UP000006539};</v>
          </cell>
          <cell r="G6412" t="str">
            <v>Eukaryota</v>
          </cell>
          <cell r="H6412" t="str">
            <v xml:space="preserve"> Metazoa</v>
          </cell>
          <cell r="I6412" t="str">
            <v xml:space="preserve"> Ecdysozoa</v>
          </cell>
          <cell r="J6412" t="str">
            <v xml:space="preserve"> Arthropoda</v>
          </cell>
          <cell r="K6412" t="str">
            <v xml:space="preserve"> Hexapoda</v>
          </cell>
          <cell r="L6412" t="str">
            <v xml:space="preserve"> Insecta</v>
          </cell>
          <cell r="M6412" t="str">
            <v>Pterygota</v>
          </cell>
          <cell r="N6412" t="str">
            <v xml:space="preserve"> Neoptera</v>
          </cell>
          <cell r="O6412" t="str">
            <v xml:space="preserve"> Holometabola</v>
          </cell>
          <cell r="P6412" t="str">
            <v xml:space="preserve"> Hymenoptera</v>
          </cell>
          <cell r="Q6412" t="str">
            <v xml:space="preserve"> Apocrita</v>
          </cell>
          <cell r="R6412" t="str">
            <v xml:space="preserve"> Aculeata</v>
          </cell>
          <cell r="S6412" t="str">
            <v>Formicoidea</v>
          </cell>
          <cell r="T6412" t="str">
            <v xml:space="preserve"> Formicidae</v>
          </cell>
          <cell r="U6412" t="str">
            <v xml:space="preserve"> Myrmicinae</v>
          </cell>
        </row>
        <row r="6413">
          <cell r="B6413" t="str">
            <v>E9QGZ2</v>
          </cell>
          <cell r="C6413" t="str">
            <v xml:space="preserve"> Danio rerio (Zebrafish) (Brachydanio rerio).</v>
          </cell>
          <cell r="E6413" t="str">
            <v xml:space="preserve"> NCBI_TaxID=7955 {ECO:0000313|Ensembl:ENSDARP00000113104, ECO:0000313|Proteomes:UP000000437};</v>
          </cell>
          <cell r="G6413" t="str">
            <v>Eukaryota</v>
          </cell>
          <cell r="H6413" t="str">
            <v xml:space="preserve"> Metazoa</v>
          </cell>
          <cell r="I6413" t="str">
            <v xml:space="preserve"> Chordata</v>
          </cell>
          <cell r="J6413" t="str">
            <v xml:space="preserve"> Craniata</v>
          </cell>
          <cell r="K6413" t="str">
            <v xml:space="preserve"> Vertebrata</v>
          </cell>
          <cell r="L6413" t="str">
            <v xml:space="preserve"> Euteleostomi</v>
          </cell>
          <cell r="M6413" t="str">
            <v>Actinopterygii</v>
          </cell>
          <cell r="N6413" t="str">
            <v xml:space="preserve"> Neopterygii</v>
          </cell>
          <cell r="O6413" t="str">
            <v xml:space="preserve"> Teleostei</v>
          </cell>
          <cell r="P6413" t="str">
            <v xml:space="preserve"> Ostariophysi</v>
          </cell>
          <cell r="Q6413" t="str">
            <v xml:space="preserve"> Cypriniformes</v>
          </cell>
          <cell r="R6413" t="str">
            <v>Cyprinidae</v>
          </cell>
          <cell r="S6413" t="str">
            <v xml:space="preserve"> Danio.</v>
          </cell>
        </row>
        <row r="6414">
          <cell r="B6414" t="str">
            <v>E9QHS7</v>
          </cell>
          <cell r="C6414" t="str">
            <v xml:space="preserve"> Danio rerio (Zebrafish) (Brachydanio rerio).</v>
          </cell>
          <cell r="E6414" t="str">
            <v xml:space="preserve"> NCBI_TaxID=7955 {ECO:0000313|Ensembl:ENSDARP00000118886, ECO:0000313|Proteomes:UP000000437};</v>
          </cell>
          <cell r="G6414" t="str">
            <v>Eukaryota</v>
          </cell>
          <cell r="H6414" t="str">
            <v xml:space="preserve"> Metazoa</v>
          </cell>
          <cell r="I6414" t="str">
            <v xml:space="preserve"> Chordata</v>
          </cell>
          <cell r="J6414" t="str">
            <v xml:space="preserve"> Craniata</v>
          </cell>
          <cell r="K6414" t="str">
            <v xml:space="preserve"> Vertebrata</v>
          </cell>
          <cell r="L6414" t="str">
            <v xml:space="preserve"> Euteleostomi</v>
          </cell>
          <cell r="M6414" t="str">
            <v>Actinopterygii</v>
          </cell>
          <cell r="N6414" t="str">
            <v xml:space="preserve"> Neopterygii</v>
          </cell>
          <cell r="O6414" t="str">
            <v xml:space="preserve"> Teleostei</v>
          </cell>
          <cell r="P6414" t="str">
            <v xml:space="preserve"> Ostariophysi</v>
          </cell>
          <cell r="Q6414" t="str">
            <v xml:space="preserve"> Cypriniformes</v>
          </cell>
          <cell r="R6414" t="str">
            <v>Cyprinidae</v>
          </cell>
          <cell r="S6414" t="str">
            <v xml:space="preserve"> Danio.</v>
          </cell>
        </row>
        <row r="6415">
          <cell r="B6415" t="str">
            <v>F0U588</v>
          </cell>
          <cell r="C6415" t="str">
            <v xml:space="preserve"> Ajellomyces capsulatus (strain H88) (Darling's disease fungus) (Histoplasma capsulatum).</v>
          </cell>
          <cell r="E6415" t="str">
            <v xml:space="preserve"> NCBI_TaxID=544711 {ECO:0000313|Proteomes:UP000008142};</v>
          </cell>
          <cell r="G6415" t="str">
            <v>Eukaryota</v>
          </cell>
          <cell r="H6415" t="str">
            <v xml:space="preserve"> Fungi</v>
          </cell>
          <cell r="I6415" t="str">
            <v xml:space="preserve"> Dikarya</v>
          </cell>
          <cell r="J6415" t="str">
            <v xml:space="preserve"> Ascomycota</v>
          </cell>
          <cell r="K6415" t="str">
            <v xml:space="preserve"> Pezizomycotina</v>
          </cell>
          <cell r="L6415" t="str">
            <v xml:space="preserve"> Eurotiomycetes</v>
          </cell>
          <cell r="M6415" t="str">
            <v>Eurotiomycetidae</v>
          </cell>
          <cell r="N6415" t="str">
            <v xml:space="preserve"> Onygenales</v>
          </cell>
          <cell r="O6415" t="str">
            <v xml:space="preserve"> Ajellomycetaceae</v>
          </cell>
          <cell r="P6415" t="str">
            <v xml:space="preserve"> Histoplasma.</v>
          </cell>
        </row>
        <row r="6416">
          <cell r="B6416" t="str">
            <v>F0UQY0</v>
          </cell>
          <cell r="C6416" t="str">
            <v xml:space="preserve"> Ajellomyces capsulatus (strain H88) (Darling's disease fungus) (Histoplasma capsulatum).</v>
          </cell>
          <cell r="E6416" t="str">
            <v xml:space="preserve"> NCBI_TaxID=544711 {ECO:0000313|Proteomes:UP000008142};</v>
          </cell>
          <cell r="G6416" t="str">
            <v>Eukaryota</v>
          </cell>
          <cell r="H6416" t="str">
            <v xml:space="preserve"> Fungi</v>
          </cell>
          <cell r="I6416" t="str">
            <v xml:space="preserve"> Dikarya</v>
          </cell>
          <cell r="J6416" t="str">
            <v xml:space="preserve"> Ascomycota</v>
          </cell>
          <cell r="K6416" t="str">
            <v xml:space="preserve"> Pezizomycotina</v>
          </cell>
          <cell r="L6416" t="str">
            <v xml:space="preserve"> Eurotiomycetes</v>
          </cell>
          <cell r="M6416" t="str">
            <v>Eurotiomycetidae</v>
          </cell>
          <cell r="N6416" t="str">
            <v xml:space="preserve"> Onygenales</v>
          </cell>
          <cell r="O6416" t="str">
            <v xml:space="preserve"> Ajellomycetaceae</v>
          </cell>
          <cell r="P6416" t="str">
            <v xml:space="preserve"> Histoplasma.</v>
          </cell>
        </row>
        <row r="6417">
          <cell r="B6417" t="str">
            <v>F0VG31</v>
          </cell>
          <cell r="C6417" t="str">
            <v xml:space="preserve"> Neospora caninum (strain Liverpool).</v>
          </cell>
          <cell r="E6417" t="str">
            <v xml:space="preserve"> NCBI_TaxID=572307 {ECO:0000313|EMBL:CBZ52675.1, ECO:0000313|Proteomes:UP000007494};</v>
          </cell>
          <cell r="G6417" t="str">
            <v>Eukaryota</v>
          </cell>
          <cell r="H6417" t="str">
            <v xml:space="preserve"> Alveolata</v>
          </cell>
          <cell r="I6417" t="str">
            <v xml:space="preserve"> Apicomplexa</v>
          </cell>
          <cell r="J6417" t="str">
            <v xml:space="preserve"> Conoidasida</v>
          </cell>
          <cell r="K6417" t="str">
            <v xml:space="preserve"> Coccidia</v>
          </cell>
          <cell r="L6417" t="str">
            <v>Eucoccidiorida</v>
          </cell>
          <cell r="M6417" t="str">
            <v xml:space="preserve"> Eimeriorina</v>
          </cell>
          <cell r="N6417" t="str">
            <v xml:space="preserve"> Sarcocystidae</v>
          </cell>
          <cell r="O6417" t="str">
            <v xml:space="preserve"> Neospora.</v>
          </cell>
        </row>
        <row r="6418">
          <cell r="B6418" t="str">
            <v>F0VPX2</v>
          </cell>
          <cell r="C6418" t="str">
            <v xml:space="preserve"> Neospora caninum (strain Liverpool).</v>
          </cell>
          <cell r="E6418" t="str">
            <v xml:space="preserve"> NCBI_TaxID=572307 {ECO:0000313|EMBL:CBZ55769.1, ECO:0000313|Proteomes:UP000007494};</v>
          </cell>
          <cell r="G6418" t="str">
            <v>Eukaryota</v>
          </cell>
          <cell r="H6418" t="str">
            <v xml:space="preserve"> Alveolata</v>
          </cell>
          <cell r="I6418" t="str">
            <v xml:space="preserve"> Apicomplexa</v>
          </cell>
          <cell r="J6418" t="str">
            <v xml:space="preserve"> Conoidasida</v>
          </cell>
          <cell r="K6418" t="str">
            <v xml:space="preserve"> Coccidia</v>
          </cell>
          <cell r="L6418" t="str">
            <v>Eucoccidiorida</v>
          </cell>
          <cell r="M6418" t="str">
            <v xml:space="preserve"> Eimeriorina</v>
          </cell>
          <cell r="N6418" t="str">
            <v xml:space="preserve"> Sarcocystidae</v>
          </cell>
          <cell r="O6418" t="str">
            <v xml:space="preserve"> Neospora.</v>
          </cell>
        </row>
        <row r="6419">
          <cell r="B6419" t="str">
            <v>F0XCY9</v>
          </cell>
          <cell r="C6419" t="str">
            <v xml:space="preserve"> Grosmannia clavigera (strain kw1407 / UAMH 11150) (Blue stain fungus) (Graphiocladiella clavigera).</v>
          </cell>
          <cell r="E6419" t="str">
            <v xml:space="preserve"> NCBI_TaxID=655863 {ECO:0000313|Proteomes:UP000007796};</v>
          </cell>
          <cell r="G6419" t="str">
            <v>Eukaryota</v>
          </cell>
          <cell r="H6419" t="str">
            <v xml:space="preserve"> Fungi</v>
          </cell>
          <cell r="I6419" t="str">
            <v xml:space="preserve"> Dikarya</v>
          </cell>
          <cell r="J6419" t="str">
            <v xml:space="preserve"> Ascomycota</v>
          </cell>
          <cell r="K6419" t="str">
            <v xml:space="preserve"> Pezizomycotina</v>
          </cell>
          <cell r="L6419" t="str">
            <v>Sordariomycetes</v>
          </cell>
          <cell r="M6419" t="str">
            <v xml:space="preserve"> Sordariomycetidae</v>
          </cell>
          <cell r="N6419" t="str">
            <v xml:space="preserve"> Ophiostomatales</v>
          </cell>
          <cell r="O6419" t="str">
            <v xml:space="preserve"> Ophiostomataceae</v>
          </cell>
          <cell r="P6419" t="str">
            <v>Grosmannia.</v>
          </cell>
        </row>
        <row r="6420">
          <cell r="B6420" t="str">
            <v>F0XLS2</v>
          </cell>
          <cell r="C6420" t="str">
            <v xml:space="preserve"> Grosmannia clavigera (strain kw1407 / UAMH 11150) (Blue stain fungus) (Graphiocladiella clavigera).</v>
          </cell>
          <cell r="E6420" t="str">
            <v xml:space="preserve"> NCBI_TaxID=655863 {ECO:0000313|Proteomes:UP000007796};</v>
          </cell>
          <cell r="G6420" t="str">
            <v>Eukaryota</v>
          </cell>
          <cell r="H6420" t="str">
            <v xml:space="preserve"> Fungi</v>
          </cell>
          <cell r="I6420" t="str">
            <v xml:space="preserve"> Dikarya</v>
          </cell>
          <cell r="J6420" t="str">
            <v xml:space="preserve"> Ascomycota</v>
          </cell>
          <cell r="K6420" t="str">
            <v xml:space="preserve"> Pezizomycotina</v>
          </cell>
          <cell r="L6420" t="str">
            <v>Sordariomycetes</v>
          </cell>
          <cell r="M6420" t="str">
            <v xml:space="preserve"> Sordariomycetidae</v>
          </cell>
          <cell r="N6420" t="str">
            <v xml:space="preserve"> Ophiostomatales</v>
          </cell>
          <cell r="O6420" t="str">
            <v xml:space="preserve"> Ophiostomataceae</v>
          </cell>
          <cell r="P6420" t="str">
            <v>Grosmannia.</v>
          </cell>
        </row>
        <row r="6421">
          <cell r="B6421" t="str">
            <v>F0XVS2</v>
          </cell>
          <cell r="C6421" t="str">
            <v xml:space="preserve"> Aureococcus anophagefferens (Harmful bloom alga).</v>
          </cell>
          <cell r="E6421" t="str">
            <v xml:space="preserve"> NCBI_TaxID=44056 {ECO:0000313|Proteomes:UP000002729};</v>
          </cell>
          <cell r="G6421" t="str">
            <v>Eukaryota</v>
          </cell>
          <cell r="H6421" t="str">
            <v xml:space="preserve"> Stramenopiles</v>
          </cell>
          <cell r="I6421" t="str">
            <v xml:space="preserve"> Pelagophyceae</v>
          </cell>
          <cell r="J6421" t="str">
            <v xml:space="preserve"> Pelagomonadales</v>
          </cell>
          <cell r="K6421" t="str">
            <v xml:space="preserve"> Aureococcus.</v>
          </cell>
        </row>
        <row r="6422">
          <cell r="B6422" t="str">
            <v>F0ZGG1</v>
          </cell>
          <cell r="C6422" t="str">
            <v xml:space="preserve"> Dictyostelium purpureum (Slime mold).</v>
          </cell>
          <cell r="E6422" t="str">
            <v xml:space="preserve"> NCBI_TaxID=5786 {ECO:0000313|Proteomes:UP000001064};</v>
          </cell>
          <cell r="G6422" t="str">
            <v>Eukaryota</v>
          </cell>
          <cell r="H6422" t="str">
            <v xml:space="preserve"> Amoebozoa</v>
          </cell>
          <cell r="I6422" t="str">
            <v xml:space="preserve"> Mycetozoa</v>
          </cell>
          <cell r="J6422" t="str">
            <v xml:space="preserve"> Dictyostelids</v>
          </cell>
          <cell r="K6422" t="str">
            <v xml:space="preserve"> Dictyosteliales</v>
          </cell>
          <cell r="L6422" t="str">
            <v>Dictyosteliaceae</v>
          </cell>
          <cell r="M6422" t="str">
            <v xml:space="preserve"> Dictyostelium.</v>
          </cell>
        </row>
        <row r="6423">
          <cell r="B6423" t="str">
            <v>F1A5T8</v>
          </cell>
          <cell r="C6423" t="str">
            <v xml:space="preserve"> Dictyostelium purpureum (Slime mold).</v>
          </cell>
          <cell r="E6423" t="str">
            <v xml:space="preserve"> NCBI_TaxID=5786 {ECO:0000313|Proteomes:UP000001064};</v>
          </cell>
          <cell r="G6423" t="str">
            <v>Eukaryota</v>
          </cell>
          <cell r="H6423" t="str">
            <v xml:space="preserve"> Amoebozoa</v>
          </cell>
          <cell r="I6423" t="str">
            <v xml:space="preserve"> Mycetozoa</v>
          </cell>
          <cell r="J6423" t="str">
            <v xml:space="preserve"> Dictyostelids</v>
          </cell>
          <cell r="K6423" t="str">
            <v xml:space="preserve"> Dictyosteliales</v>
          </cell>
          <cell r="L6423" t="str">
            <v>Dictyosteliaceae</v>
          </cell>
          <cell r="M6423" t="str">
            <v xml:space="preserve"> Dictyostelium.</v>
          </cell>
        </row>
        <row r="6424">
          <cell r="B6424" t="str">
            <v>F1MIN1</v>
          </cell>
          <cell r="C6424" t="str">
            <v xml:space="preserve"> Bos taurus (Bovine).</v>
          </cell>
          <cell r="E6424" t="str">
            <v xml:space="preserve"> NCBI_TaxID=9913 {ECO:0000313|Ensembl:ENSBTAP00000049262, ECO:0000313|Proteomes:UP000009136};</v>
          </cell>
          <cell r="G6424" t="str">
            <v>Eukaryota</v>
          </cell>
          <cell r="H6424" t="str">
            <v xml:space="preserve"> Metazoa</v>
          </cell>
          <cell r="I6424" t="str">
            <v xml:space="preserve"> Chordata</v>
          </cell>
          <cell r="J6424" t="str">
            <v xml:space="preserve"> Craniata</v>
          </cell>
          <cell r="K6424" t="str">
            <v xml:space="preserve"> Vertebrata</v>
          </cell>
          <cell r="L6424" t="str">
            <v xml:space="preserve"> Euteleostomi</v>
          </cell>
          <cell r="M6424" t="str">
            <v>Mammalia</v>
          </cell>
          <cell r="N6424" t="str">
            <v xml:space="preserve"> Eutheria</v>
          </cell>
          <cell r="O6424" t="str">
            <v xml:space="preserve"> Laurasiatheria</v>
          </cell>
          <cell r="P6424" t="str">
            <v xml:space="preserve"> Cetartiodactyla</v>
          </cell>
          <cell r="Q6424" t="str">
            <v xml:space="preserve"> Ruminantia</v>
          </cell>
          <cell r="R6424" t="str">
            <v>Pecora</v>
          </cell>
          <cell r="S6424" t="str">
            <v xml:space="preserve"> Bovidae</v>
          </cell>
          <cell r="T6424" t="str">
            <v xml:space="preserve"> Bovinae</v>
          </cell>
          <cell r="U6424" t="str">
            <v xml:space="preserve"> Bos.</v>
          </cell>
        </row>
        <row r="6425">
          <cell r="B6425" t="str">
            <v>F1N717</v>
          </cell>
          <cell r="C6425" t="str">
            <v xml:space="preserve"> Bos taurus (Bovine).</v>
          </cell>
          <cell r="E6425" t="str">
            <v xml:space="preserve"> NCBI_TaxID=9913 {ECO:0000313|Ensembl:ENSBTAP00000008222, ECO:0000313|Proteomes:UP000009136};</v>
          </cell>
          <cell r="G6425" t="str">
            <v>Eukaryota</v>
          </cell>
          <cell r="H6425" t="str">
            <v xml:space="preserve"> Metazoa</v>
          </cell>
          <cell r="I6425" t="str">
            <v xml:space="preserve"> Chordata</v>
          </cell>
          <cell r="J6425" t="str">
            <v xml:space="preserve"> Craniata</v>
          </cell>
          <cell r="K6425" t="str">
            <v xml:space="preserve"> Vertebrata</v>
          </cell>
          <cell r="L6425" t="str">
            <v xml:space="preserve"> Euteleostomi</v>
          </cell>
          <cell r="M6425" t="str">
            <v>Mammalia</v>
          </cell>
          <cell r="N6425" t="str">
            <v xml:space="preserve"> Eutheria</v>
          </cell>
          <cell r="O6425" t="str">
            <v xml:space="preserve"> Laurasiatheria</v>
          </cell>
          <cell r="P6425" t="str">
            <v xml:space="preserve"> Cetartiodactyla</v>
          </cell>
          <cell r="Q6425" t="str">
            <v xml:space="preserve"> Ruminantia</v>
          </cell>
          <cell r="R6425" t="str">
            <v>Pecora</v>
          </cell>
          <cell r="S6425" t="str">
            <v xml:space="preserve"> Bovidae</v>
          </cell>
          <cell r="T6425" t="str">
            <v xml:space="preserve"> Bovinae</v>
          </cell>
          <cell r="U6425" t="str">
            <v xml:space="preserve"> Bos.</v>
          </cell>
        </row>
        <row r="6426">
          <cell r="B6426" t="str">
            <v>F1PC72</v>
          </cell>
          <cell r="C6426" t="str">
            <v xml:space="preserve"> Canis lupus familiaris (Dog) (Canis familiaris).</v>
          </cell>
          <cell r="E6426" t="str">
            <v xml:space="preserve"> NCBI_TaxID=9615 {ECO:0000313|Ensembl:ENSCAFP00000033450, ECO:0000313|Proteomes:UP000002254};</v>
          </cell>
          <cell r="G6426" t="str">
            <v>Eukaryota</v>
          </cell>
          <cell r="H6426" t="str">
            <v xml:space="preserve"> Metazoa</v>
          </cell>
          <cell r="I6426" t="str">
            <v xml:space="preserve"> Chordata</v>
          </cell>
          <cell r="J6426" t="str">
            <v xml:space="preserve"> Craniata</v>
          </cell>
          <cell r="K6426" t="str">
            <v xml:space="preserve"> Vertebrata</v>
          </cell>
          <cell r="L6426" t="str">
            <v xml:space="preserve"> Euteleostomi</v>
          </cell>
          <cell r="M6426" t="str">
            <v>Mammalia</v>
          </cell>
          <cell r="N6426" t="str">
            <v xml:space="preserve"> Eutheria</v>
          </cell>
          <cell r="O6426" t="str">
            <v xml:space="preserve"> Laurasiatheria</v>
          </cell>
          <cell r="P6426" t="str">
            <v xml:space="preserve"> Carnivora</v>
          </cell>
          <cell r="Q6426" t="str">
            <v xml:space="preserve"> Caniformia</v>
          </cell>
          <cell r="R6426" t="str">
            <v xml:space="preserve"> Canidae</v>
          </cell>
          <cell r="S6426" t="str">
            <v>Canis.</v>
          </cell>
        </row>
        <row r="6427">
          <cell r="B6427" t="str">
            <v>F1PRZ1</v>
          </cell>
          <cell r="C6427" t="str">
            <v xml:space="preserve"> Canis lupus familiaris (Dog) (Canis familiaris).</v>
          </cell>
          <cell r="E6427" t="str">
            <v xml:space="preserve"> NCBI_TaxID=9615 {ECO:0000313|Ensembl:ENSCAFP00000001399, ECO:0000313|Proteomes:UP000002254};</v>
          </cell>
          <cell r="G6427" t="str">
            <v>Eukaryota</v>
          </cell>
          <cell r="H6427" t="str">
            <v xml:space="preserve"> Metazoa</v>
          </cell>
          <cell r="I6427" t="str">
            <v xml:space="preserve"> Chordata</v>
          </cell>
          <cell r="J6427" t="str">
            <v xml:space="preserve"> Craniata</v>
          </cell>
          <cell r="K6427" t="str">
            <v xml:space="preserve"> Vertebrata</v>
          </cell>
          <cell r="L6427" t="str">
            <v xml:space="preserve"> Euteleostomi</v>
          </cell>
          <cell r="M6427" t="str">
            <v>Mammalia</v>
          </cell>
          <cell r="N6427" t="str">
            <v xml:space="preserve"> Eutheria</v>
          </cell>
          <cell r="O6427" t="str">
            <v xml:space="preserve"> Laurasiatheria</v>
          </cell>
          <cell r="P6427" t="str">
            <v xml:space="preserve"> Carnivora</v>
          </cell>
          <cell r="Q6427" t="str">
            <v xml:space="preserve"> Caniformia</v>
          </cell>
          <cell r="R6427" t="str">
            <v xml:space="preserve"> Canidae</v>
          </cell>
          <cell r="S6427" t="str">
            <v>Canis.</v>
          </cell>
        </row>
        <row r="6428">
          <cell r="B6428" t="str">
            <v>F1PWL7</v>
          </cell>
          <cell r="C6428" t="str">
            <v xml:space="preserve"> Canis lupus familiaris (Dog) (Canis familiaris).</v>
          </cell>
          <cell r="E6428" t="str">
            <v xml:space="preserve"> NCBI_TaxID=9615 {ECO:0000313|Ensembl:ENSCAFP00000006902, ECO:0000313|Proteomes:UP000002254};</v>
          </cell>
          <cell r="G6428" t="str">
            <v>Eukaryota</v>
          </cell>
          <cell r="H6428" t="str">
            <v xml:space="preserve"> Metazoa</v>
          </cell>
          <cell r="I6428" t="str">
            <v xml:space="preserve"> Chordata</v>
          </cell>
          <cell r="J6428" t="str">
            <v xml:space="preserve"> Craniata</v>
          </cell>
          <cell r="K6428" t="str">
            <v xml:space="preserve"> Vertebrata</v>
          </cell>
          <cell r="L6428" t="str">
            <v xml:space="preserve"> Euteleostomi</v>
          </cell>
          <cell r="M6428" t="str">
            <v>Mammalia</v>
          </cell>
          <cell r="N6428" t="str">
            <v xml:space="preserve"> Eutheria</v>
          </cell>
          <cell r="O6428" t="str">
            <v xml:space="preserve"> Laurasiatheria</v>
          </cell>
          <cell r="P6428" t="str">
            <v xml:space="preserve"> Carnivora</v>
          </cell>
          <cell r="Q6428" t="str">
            <v xml:space="preserve"> Caniformia</v>
          </cell>
          <cell r="R6428" t="str">
            <v xml:space="preserve"> Canidae</v>
          </cell>
          <cell r="S6428" t="str">
            <v>Canis.</v>
          </cell>
        </row>
        <row r="6429">
          <cell r="B6429" t="str">
            <v>F1RM44</v>
          </cell>
          <cell r="C6429" t="str">
            <v xml:space="preserve"> Sus scrofa (Pig).</v>
          </cell>
          <cell r="E6429" t="str">
            <v xml:space="preserve"> NCBI_TaxID=9823 {ECO:0000313|Ensembl:ENSSSCP00000003344, ECO:0000313|Proteomes:UP000008227};</v>
          </cell>
          <cell r="G6429" t="str">
            <v>Eukaryota</v>
          </cell>
          <cell r="H6429" t="str">
            <v xml:space="preserve"> Metazoa</v>
          </cell>
          <cell r="I6429" t="str">
            <v xml:space="preserve"> Chordata</v>
          </cell>
          <cell r="J6429" t="str">
            <v xml:space="preserve"> Craniata</v>
          </cell>
          <cell r="K6429" t="str">
            <v xml:space="preserve"> Vertebrata</v>
          </cell>
          <cell r="L6429" t="str">
            <v xml:space="preserve"> Euteleostomi</v>
          </cell>
          <cell r="M6429" t="str">
            <v>Mammalia</v>
          </cell>
          <cell r="N6429" t="str">
            <v xml:space="preserve"> Eutheria</v>
          </cell>
          <cell r="O6429" t="str">
            <v xml:space="preserve"> Laurasiatheria</v>
          </cell>
          <cell r="P6429" t="str">
            <v xml:space="preserve"> Cetartiodactyla</v>
          </cell>
          <cell r="Q6429" t="str">
            <v xml:space="preserve"> Suina</v>
          </cell>
          <cell r="R6429" t="str">
            <v xml:space="preserve"> Suidae</v>
          </cell>
          <cell r="S6429" t="str">
            <v>Sus.</v>
          </cell>
        </row>
        <row r="6430">
          <cell r="B6430" t="str">
            <v>F1S1B0</v>
          </cell>
          <cell r="C6430" t="str">
            <v xml:space="preserve"> Sus scrofa (Pig).</v>
          </cell>
          <cell r="E6430" t="str">
            <v xml:space="preserve"> NCBI_TaxID=9823 {ECO:0000313|Ensembl:ENSSSCP00000006774, ECO:0000313|Proteomes:UP000008227};</v>
          </cell>
          <cell r="G6430" t="str">
            <v>Eukaryota</v>
          </cell>
          <cell r="H6430" t="str">
            <v xml:space="preserve"> Metazoa</v>
          </cell>
          <cell r="I6430" t="str">
            <v xml:space="preserve"> Chordata</v>
          </cell>
          <cell r="J6430" t="str">
            <v xml:space="preserve"> Craniata</v>
          </cell>
          <cell r="K6430" t="str">
            <v xml:space="preserve"> Vertebrata</v>
          </cell>
          <cell r="L6430" t="str">
            <v xml:space="preserve"> Euteleostomi</v>
          </cell>
          <cell r="M6430" t="str">
            <v>Mammalia</v>
          </cell>
          <cell r="N6430" t="str">
            <v xml:space="preserve"> Eutheria</v>
          </cell>
          <cell r="O6430" t="str">
            <v xml:space="preserve"> Laurasiatheria</v>
          </cell>
          <cell r="P6430" t="str">
            <v xml:space="preserve"> Cetartiodactyla</v>
          </cell>
          <cell r="Q6430" t="str">
            <v xml:space="preserve"> Suina</v>
          </cell>
          <cell r="R6430" t="str">
            <v xml:space="preserve"> Suidae</v>
          </cell>
          <cell r="S6430" t="str">
            <v>Sus.</v>
          </cell>
        </row>
        <row r="6431">
          <cell r="B6431" t="str">
            <v>F1S2F6</v>
          </cell>
          <cell r="C6431" t="str">
            <v xml:space="preserve"> Sus scrofa (Pig).</v>
          </cell>
          <cell r="E6431" t="str">
            <v xml:space="preserve"> NCBI_TaxID=9823 {ECO:0000313|Ensembl:ENSSSCP00000011005, ECO:0000313|Proteomes:UP000008227};</v>
          </cell>
          <cell r="G6431" t="str">
            <v>Eukaryota</v>
          </cell>
          <cell r="H6431" t="str">
            <v xml:space="preserve"> Metazoa</v>
          </cell>
          <cell r="I6431" t="str">
            <v xml:space="preserve"> Chordata</v>
          </cell>
          <cell r="J6431" t="str">
            <v xml:space="preserve"> Craniata</v>
          </cell>
          <cell r="K6431" t="str">
            <v xml:space="preserve"> Vertebrata</v>
          </cell>
          <cell r="L6431" t="str">
            <v xml:space="preserve"> Euteleostomi</v>
          </cell>
          <cell r="M6431" t="str">
            <v>Mammalia</v>
          </cell>
          <cell r="N6431" t="str">
            <v xml:space="preserve"> Eutheria</v>
          </cell>
          <cell r="O6431" t="str">
            <v xml:space="preserve"> Laurasiatheria</v>
          </cell>
          <cell r="P6431" t="str">
            <v xml:space="preserve"> Cetartiodactyla</v>
          </cell>
          <cell r="Q6431" t="str">
            <v xml:space="preserve"> Suina</v>
          </cell>
          <cell r="R6431" t="str">
            <v xml:space="preserve"> Suidae</v>
          </cell>
          <cell r="S6431" t="str">
            <v>Sus.</v>
          </cell>
        </row>
        <row r="6432">
          <cell r="B6432" t="str">
            <v>F1SE26</v>
          </cell>
          <cell r="C6432" t="str">
            <v xml:space="preserve"> Sus scrofa (Pig).</v>
          </cell>
          <cell r="E6432" t="str">
            <v xml:space="preserve"> NCBI_TaxID=9823 {ECO:0000313|Ensembl:ENSSSCP00000007488, ECO:0000313|Proteomes:UP000008227};</v>
          </cell>
          <cell r="G6432" t="str">
            <v>Eukaryota</v>
          </cell>
          <cell r="H6432" t="str">
            <v xml:space="preserve"> Metazoa</v>
          </cell>
          <cell r="I6432" t="str">
            <v xml:space="preserve"> Chordata</v>
          </cell>
          <cell r="J6432" t="str">
            <v xml:space="preserve"> Craniata</v>
          </cell>
          <cell r="K6432" t="str">
            <v xml:space="preserve"> Vertebrata</v>
          </cell>
          <cell r="L6432" t="str">
            <v xml:space="preserve"> Euteleostomi</v>
          </cell>
          <cell r="M6432" t="str">
            <v>Mammalia</v>
          </cell>
          <cell r="N6432" t="str">
            <v xml:space="preserve"> Eutheria</v>
          </cell>
          <cell r="O6432" t="str">
            <v xml:space="preserve"> Laurasiatheria</v>
          </cell>
          <cell r="P6432" t="str">
            <v xml:space="preserve"> Cetartiodactyla</v>
          </cell>
          <cell r="Q6432" t="str">
            <v xml:space="preserve"> Suina</v>
          </cell>
          <cell r="R6432" t="str">
            <v xml:space="preserve"> Suidae</v>
          </cell>
          <cell r="S6432" t="str">
            <v>Sus.</v>
          </cell>
        </row>
        <row r="6433">
          <cell r="B6433" t="str">
            <v>F1SE27</v>
          </cell>
          <cell r="C6433" t="str">
            <v xml:space="preserve"> Sus scrofa (Pig).</v>
          </cell>
          <cell r="E6433" t="str">
            <v xml:space="preserve"> NCBI_TaxID=9823 {ECO:0000313|Ensembl:ENSSSCP00000007487, ECO:0000313|Proteomes:UP000008227};</v>
          </cell>
          <cell r="G6433" t="str">
            <v>Eukaryota</v>
          </cell>
          <cell r="H6433" t="str">
            <v xml:space="preserve"> Metazoa</v>
          </cell>
          <cell r="I6433" t="str">
            <v xml:space="preserve"> Chordata</v>
          </cell>
          <cell r="J6433" t="str">
            <v xml:space="preserve"> Craniata</v>
          </cell>
          <cell r="K6433" t="str">
            <v xml:space="preserve"> Vertebrata</v>
          </cell>
          <cell r="L6433" t="str">
            <v xml:space="preserve"> Euteleostomi</v>
          </cell>
          <cell r="M6433" t="str">
            <v>Mammalia</v>
          </cell>
          <cell r="N6433" t="str">
            <v xml:space="preserve"> Eutheria</v>
          </cell>
          <cell r="O6433" t="str">
            <v xml:space="preserve"> Laurasiatheria</v>
          </cell>
          <cell r="P6433" t="str">
            <v xml:space="preserve"> Cetartiodactyla</v>
          </cell>
          <cell r="Q6433" t="str">
            <v xml:space="preserve"> Suina</v>
          </cell>
          <cell r="R6433" t="str">
            <v xml:space="preserve"> Suidae</v>
          </cell>
          <cell r="S6433" t="str">
            <v>Sus.</v>
          </cell>
        </row>
        <row r="6434">
          <cell r="B6434" t="str">
            <v>F2CUF1</v>
          </cell>
          <cell r="C6434" t="str">
            <v xml:space="preserve"> Hordeum vulgare subsp. vulgare (Domesticated barley).</v>
          </cell>
          <cell r="E6434" t="str">
            <v xml:space="preserve"> NCBI_TaxID=112509 {ECO:0000313|EMBL:BAJ86472.1};</v>
          </cell>
          <cell r="G6434" t="str">
            <v>Eukaryota</v>
          </cell>
          <cell r="H6434" t="str">
            <v xml:space="preserve"> Viridiplantae</v>
          </cell>
          <cell r="I6434" t="str">
            <v xml:space="preserve"> Streptophyta</v>
          </cell>
          <cell r="J6434" t="str">
            <v xml:space="preserve"> Embryophyta</v>
          </cell>
          <cell r="K6434" t="str">
            <v xml:space="preserve"> Tracheophyta</v>
          </cell>
          <cell r="L6434" t="str">
            <v>Spermatophyta</v>
          </cell>
          <cell r="M6434" t="str">
            <v xml:space="preserve"> Magnoliophyta</v>
          </cell>
          <cell r="N6434" t="str">
            <v xml:space="preserve"> Liliopsida</v>
          </cell>
          <cell r="O6434" t="str">
            <v xml:space="preserve"> Poales</v>
          </cell>
          <cell r="P6434" t="str">
            <v xml:space="preserve"> Poaceae</v>
          </cell>
          <cell r="Q6434" t="str">
            <v xml:space="preserve"> BOP clade</v>
          </cell>
          <cell r="R6434" t="str">
            <v>Pooideae</v>
          </cell>
          <cell r="S6434" t="str">
            <v xml:space="preserve"> Triticodae</v>
          </cell>
          <cell r="T6434" t="str">
            <v xml:space="preserve"> Triticeae</v>
          </cell>
          <cell r="U6434" t="str">
            <v xml:space="preserve"> Hordeinae</v>
          </cell>
        </row>
        <row r="6435">
          <cell r="B6435" t="str">
            <v>F2D043</v>
          </cell>
          <cell r="C6435" t="str">
            <v xml:space="preserve"> Hordeum vulgare subsp. vulgare (Domesticated barley).</v>
          </cell>
          <cell r="E6435" t="str">
            <v xml:space="preserve"> NCBI_TaxID=112509 {ECO:0000313|EMBL:BAJ88464.1};</v>
          </cell>
          <cell r="G6435" t="str">
            <v>Eukaryota</v>
          </cell>
          <cell r="H6435" t="str">
            <v xml:space="preserve"> Viridiplantae</v>
          </cell>
          <cell r="I6435" t="str">
            <v xml:space="preserve"> Streptophyta</v>
          </cell>
          <cell r="J6435" t="str">
            <v xml:space="preserve"> Embryophyta</v>
          </cell>
          <cell r="K6435" t="str">
            <v xml:space="preserve"> Tracheophyta</v>
          </cell>
          <cell r="L6435" t="str">
            <v>Spermatophyta</v>
          </cell>
          <cell r="M6435" t="str">
            <v xml:space="preserve"> Magnoliophyta</v>
          </cell>
          <cell r="N6435" t="str">
            <v xml:space="preserve"> Liliopsida</v>
          </cell>
          <cell r="O6435" t="str">
            <v xml:space="preserve"> Poales</v>
          </cell>
          <cell r="P6435" t="str">
            <v xml:space="preserve"> Poaceae</v>
          </cell>
          <cell r="Q6435" t="str">
            <v xml:space="preserve"> BOP clade</v>
          </cell>
          <cell r="R6435" t="str">
            <v>Pooideae</v>
          </cell>
          <cell r="S6435" t="str">
            <v xml:space="preserve"> Triticodae</v>
          </cell>
          <cell r="T6435" t="str">
            <v xml:space="preserve"> Triticeae</v>
          </cell>
          <cell r="U6435" t="str">
            <v xml:space="preserve"> Hordeinae</v>
          </cell>
        </row>
        <row r="6436">
          <cell r="B6436" t="str">
            <v>F2D8E6</v>
          </cell>
          <cell r="C6436" t="str">
            <v xml:space="preserve"> Hordeum vulgare subsp. vulgare (Domesticated barley).</v>
          </cell>
          <cell r="E6436" t="str">
            <v xml:space="preserve"> NCBI_TaxID=112509 {ECO:0000313|EMBL:BAJ91367.1};</v>
          </cell>
          <cell r="G6436" t="str">
            <v>Eukaryota</v>
          </cell>
          <cell r="H6436" t="str">
            <v xml:space="preserve"> Viridiplantae</v>
          </cell>
          <cell r="I6436" t="str">
            <v xml:space="preserve"> Streptophyta</v>
          </cell>
          <cell r="J6436" t="str">
            <v xml:space="preserve"> Embryophyta</v>
          </cell>
          <cell r="K6436" t="str">
            <v xml:space="preserve"> Tracheophyta</v>
          </cell>
          <cell r="L6436" t="str">
            <v>Spermatophyta</v>
          </cell>
          <cell r="M6436" t="str">
            <v xml:space="preserve"> Magnoliophyta</v>
          </cell>
          <cell r="N6436" t="str">
            <v xml:space="preserve"> Liliopsida</v>
          </cell>
          <cell r="O6436" t="str">
            <v xml:space="preserve"> Poales</v>
          </cell>
          <cell r="P6436" t="str">
            <v xml:space="preserve"> Poaceae</v>
          </cell>
          <cell r="Q6436" t="str">
            <v xml:space="preserve"> BOP clade</v>
          </cell>
          <cell r="R6436" t="str">
            <v>Pooideae</v>
          </cell>
          <cell r="S6436" t="str">
            <v xml:space="preserve"> Triticodae</v>
          </cell>
          <cell r="T6436" t="str">
            <v xml:space="preserve"> Triticeae</v>
          </cell>
          <cell r="U6436" t="str">
            <v xml:space="preserve"> Hordeinae</v>
          </cell>
        </row>
        <row r="6437">
          <cell r="B6437" t="str">
            <v>F2PUZ2</v>
          </cell>
          <cell r="C6437" t="str">
            <v xml:space="preserve"> Trichophyton equinum (strain ATCC MYA-4606 / CBS 127.97) (Horse ringworm fungus).</v>
          </cell>
          <cell r="E6437" t="str">
            <v xml:space="preserve"> NCBI_TaxID=559882 {ECO:0000313|Proteomes:UP000009169};</v>
          </cell>
          <cell r="G6437" t="str">
            <v>Eukaryota</v>
          </cell>
          <cell r="H6437" t="str">
            <v xml:space="preserve"> Fungi</v>
          </cell>
          <cell r="I6437" t="str">
            <v xml:space="preserve"> Dikarya</v>
          </cell>
          <cell r="J6437" t="str">
            <v xml:space="preserve"> Ascomycota</v>
          </cell>
          <cell r="K6437" t="str">
            <v xml:space="preserve"> Pezizomycotina</v>
          </cell>
          <cell r="L6437" t="str">
            <v xml:space="preserve"> Eurotiomycetes</v>
          </cell>
          <cell r="M6437" t="str">
            <v>Eurotiomycetidae</v>
          </cell>
          <cell r="N6437" t="str">
            <v xml:space="preserve"> Onygenales</v>
          </cell>
          <cell r="O6437" t="str">
            <v xml:space="preserve"> Arthrodermataceae</v>
          </cell>
          <cell r="P6437" t="str">
            <v xml:space="preserve"> Trichophyton.</v>
          </cell>
        </row>
        <row r="6438">
          <cell r="B6438" t="str">
            <v>F2Q1V9</v>
          </cell>
          <cell r="C6438" t="str">
            <v xml:space="preserve"> Trichophyton equinum (strain ATCC MYA-4606 / CBS 127.97) (Horse ringworm fungus).</v>
          </cell>
          <cell r="E6438" t="str">
            <v xml:space="preserve"> NCBI_TaxID=559882 {ECO:0000313|Proteomes:UP000009169};</v>
          </cell>
          <cell r="G6438" t="str">
            <v>Eukaryota</v>
          </cell>
          <cell r="H6438" t="str">
            <v xml:space="preserve"> Fungi</v>
          </cell>
          <cell r="I6438" t="str">
            <v xml:space="preserve"> Dikarya</v>
          </cell>
          <cell r="J6438" t="str">
            <v xml:space="preserve"> Ascomycota</v>
          </cell>
          <cell r="K6438" t="str">
            <v xml:space="preserve"> Pezizomycotina</v>
          </cell>
          <cell r="L6438" t="str">
            <v xml:space="preserve"> Eurotiomycetes</v>
          </cell>
          <cell r="M6438" t="str">
            <v>Eurotiomycetidae</v>
          </cell>
          <cell r="N6438" t="str">
            <v xml:space="preserve"> Onygenales</v>
          </cell>
          <cell r="O6438" t="str">
            <v xml:space="preserve"> Arthrodermataceae</v>
          </cell>
          <cell r="P6438" t="str">
            <v xml:space="preserve"> Trichophyton.</v>
          </cell>
        </row>
        <row r="6439">
          <cell r="B6439" t="str">
            <v>F2SNT4</v>
          </cell>
          <cell r="C6439" t="str">
            <v xml:space="preserve"> Trichophyton rubrum (strain ATCC MYA-4607 / CBS 118892) (Athlete's foot fungus).</v>
          </cell>
          <cell r="E6439" t="str">
            <v xml:space="preserve"> NCBI_TaxID=559305 {ECO:0000313|EMBL:EGD88345.2, ECO:0000313|Proteomes:UP000008864};</v>
          </cell>
          <cell r="G6439" t="str">
            <v>Eukaryota</v>
          </cell>
          <cell r="H6439" t="str">
            <v xml:space="preserve"> Fungi</v>
          </cell>
          <cell r="I6439" t="str">
            <v xml:space="preserve"> Dikarya</v>
          </cell>
          <cell r="J6439" t="str">
            <v xml:space="preserve"> Ascomycota</v>
          </cell>
          <cell r="K6439" t="str">
            <v xml:space="preserve"> Pezizomycotina</v>
          </cell>
          <cell r="L6439" t="str">
            <v xml:space="preserve"> Eurotiomycetes</v>
          </cell>
          <cell r="M6439" t="str">
            <v>Eurotiomycetidae</v>
          </cell>
          <cell r="N6439" t="str">
            <v xml:space="preserve"> Onygenales</v>
          </cell>
          <cell r="O6439" t="str">
            <v xml:space="preserve"> Arthrodermataceae</v>
          </cell>
          <cell r="P6439" t="str">
            <v xml:space="preserve"> Trichophyton.</v>
          </cell>
        </row>
        <row r="6440">
          <cell r="B6440" t="str">
            <v>F2STV4</v>
          </cell>
          <cell r="C6440" t="str">
            <v xml:space="preserve"> Trichophyton rubrum (strain ATCC MYA-4607 / CBS 118892) (Athlete's foot fungus).</v>
          </cell>
          <cell r="E6440" t="str">
            <v xml:space="preserve"> NCBI_TaxID=559305 {ECO:0000313|EMBL:EGD90193.1, ECO:0000313|Proteomes:UP000008864};</v>
          </cell>
          <cell r="G6440" t="str">
            <v>Eukaryota</v>
          </cell>
          <cell r="H6440" t="str">
            <v xml:space="preserve"> Fungi</v>
          </cell>
          <cell r="I6440" t="str">
            <v xml:space="preserve"> Dikarya</v>
          </cell>
          <cell r="J6440" t="str">
            <v xml:space="preserve"> Ascomycota</v>
          </cell>
          <cell r="K6440" t="str">
            <v xml:space="preserve"> Pezizomycotina</v>
          </cell>
          <cell r="L6440" t="str">
            <v xml:space="preserve"> Eurotiomycetes</v>
          </cell>
          <cell r="M6440" t="str">
            <v>Eurotiomycetidae</v>
          </cell>
          <cell r="N6440" t="str">
            <v xml:space="preserve"> Onygenales</v>
          </cell>
          <cell r="O6440" t="str">
            <v xml:space="preserve"> Arthrodermataceae</v>
          </cell>
          <cell r="P6440" t="str">
            <v xml:space="preserve"> Trichophyton.</v>
          </cell>
        </row>
        <row r="6441">
          <cell r="B6441" t="str">
            <v>F2UL80</v>
          </cell>
          <cell r="C6441" t="str">
            <v xml:space="preserve"> Salpingoeca rosetta (strain ATCC 50818 / BSB-021).</v>
          </cell>
          <cell r="E6441" t="str">
            <v xml:space="preserve"> NCBI_TaxID=946362 {ECO:0000313|Proteomes:UP000007799};</v>
          </cell>
          <cell r="G6441" t="str">
            <v>Eukaryota</v>
          </cell>
          <cell r="H6441" t="str">
            <v xml:space="preserve"> Choanoflagellida</v>
          </cell>
          <cell r="I6441" t="str">
            <v xml:space="preserve"> Craspedida</v>
          </cell>
          <cell r="J6441" t="str">
            <v xml:space="preserve"> Salpingoecidae</v>
          </cell>
          <cell r="K6441" t="str">
            <v xml:space="preserve"> Salpingoeca.</v>
          </cell>
        </row>
        <row r="6442">
          <cell r="B6442" t="str">
            <v>F2UP73</v>
          </cell>
          <cell r="C6442" t="str">
            <v xml:space="preserve"> Salpingoeca rosetta (strain ATCC 50818 / BSB-021).</v>
          </cell>
          <cell r="E6442" t="str">
            <v xml:space="preserve"> NCBI_TaxID=946362 {ECO:0000313|Proteomes:UP000007799};</v>
          </cell>
          <cell r="G6442" t="str">
            <v>Eukaryota</v>
          </cell>
          <cell r="H6442" t="str">
            <v xml:space="preserve"> Choanoflagellida</v>
          </cell>
          <cell r="I6442" t="str">
            <v xml:space="preserve"> Craspedida</v>
          </cell>
          <cell r="J6442" t="str">
            <v xml:space="preserve"> Salpingoecidae</v>
          </cell>
          <cell r="K6442" t="str">
            <v xml:space="preserve"> Salpingoeca.</v>
          </cell>
        </row>
        <row r="6443">
          <cell r="B6443" t="str">
            <v>F2Z471</v>
          </cell>
          <cell r="C6443" t="str">
            <v xml:space="preserve"> Mus musculus (Mouse).</v>
          </cell>
          <cell r="E6443" t="str">
            <v xml:space="preserve"> NCBI_TaxID=10090 {ECO:0000313|Ensembl:ENSMUSP00000116919, ECO:0000313|Proteomes:UP000000589};</v>
          </cell>
          <cell r="G6443" t="str">
            <v>Eukaryota</v>
          </cell>
          <cell r="H6443" t="str">
            <v xml:space="preserve"> Metazoa</v>
          </cell>
          <cell r="I6443" t="str">
            <v xml:space="preserve"> Chordata</v>
          </cell>
          <cell r="J6443" t="str">
            <v xml:space="preserve"> Craniata</v>
          </cell>
          <cell r="K6443" t="str">
            <v xml:space="preserve"> Vertebrata</v>
          </cell>
          <cell r="L6443" t="str">
            <v xml:space="preserve"> Euteleostomi</v>
          </cell>
          <cell r="M6443" t="str">
            <v>Mammalia</v>
          </cell>
          <cell r="N6443" t="str">
            <v xml:space="preserve"> Eutheria</v>
          </cell>
          <cell r="O6443" t="str">
            <v xml:space="preserve"> Euarchontoglires</v>
          </cell>
          <cell r="P6443" t="str">
            <v xml:space="preserve"> Glires</v>
          </cell>
          <cell r="Q6443" t="str">
            <v xml:space="preserve"> Rodentia</v>
          </cell>
          <cell r="R6443" t="str">
            <v xml:space="preserve"> Myomorpha</v>
          </cell>
          <cell r="S6443" t="str">
            <v>Muroidea</v>
          </cell>
          <cell r="T6443" t="str">
            <v xml:space="preserve"> Muridae</v>
          </cell>
          <cell r="U6443" t="str">
            <v xml:space="preserve"> Murinae</v>
          </cell>
        </row>
        <row r="6444">
          <cell r="B6444" t="str">
            <v>F4IZ90</v>
          </cell>
          <cell r="C6444" t="str">
            <v xml:space="preserve"> Arabidopsis thaliana (Mouse-ear cress).</v>
          </cell>
          <cell r="E6444" t="str">
            <v xml:space="preserve"> NCBI_TaxID=3702 {ECO:0000313|EMBL:AEE78607.1, ECO:0000313|Proteomes:UP000006548};</v>
          </cell>
          <cell r="G6444" t="str">
            <v>Eukaryota</v>
          </cell>
          <cell r="H6444" t="str">
            <v xml:space="preserve"> Viridiplantae</v>
          </cell>
          <cell r="I6444" t="str">
            <v xml:space="preserve"> Streptophyta</v>
          </cell>
          <cell r="J6444" t="str">
            <v xml:space="preserve"> Embryophyta</v>
          </cell>
          <cell r="K6444" t="str">
            <v xml:space="preserve"> Tracheophyta</v>
          </cell>
          <cell r="L6444" t="str">
            <v>Spermatophyta</v>
          </cell>
          <cell r="M6444" t="str">
            <v xml:space="preserve"> Magnoliophyta</v>
          </cell>
          <cell r="N6444" t="str">
            <v xml:space="preserve"> eudicotyledons</v>
          </cell>
          <cell r="O6444" t="str">
            <v xml:space="preserve"> Gunneridae</v>
          </cell>
          <cell r="P6444" t="str">
            <v>Pentapetalae</v>
          </cell>
          <cell r="Q6444" t="str">
            <v xml:space="preserve"> rosids</v>
          </cell>
          <cell r="R6444" t="str">
            <v xml:space="preserve"> malvids</v>
          </cell>
          <cell r="S6444" t="str">
            <v xml:space="preserve"> Brassicales</v>
          </cell>
          <cell r="T6444" t="str">
            <v xml:space="preserve"> Brassicaceae</v>
          </cell>
          <cell r="U6444" t="str">
            <v xml:space="preserve"> Camelineae</v>
          </cell>
        </row>
        <row r="6445">
          <cell r="B6445" t="str">
            <v>F4K3R8</v>
          </cell>
          <cell r="C6445" t="str">
            <v xml:space="preserve"> Arabidopsis thaliana (Mouse-ear cress).</v>
          </cell>
          <cell r="E6445" t="str">
            <v xml:space="preserve"> NCBI_TaxID=3702 {ECO:0000313|EMBL:AED98353.1, ECO:0000313|Proteomes:UP000006548};</v>
          </cell>
          <cell r="G6445" t="str">
            <v>Eukaryota</v>
          </cell>
          <cell r="H6445" t="str">
            <v xml:space="preserve"> Viridiplantae</v>
          </cell>
          <cell r="I6445" t="str">
            <v xml:space="preserve"> Streptophyta</v>
          </cell>
          <cell r="J6445" t="str">
            <v xml:space="preserve"> Embryophyta</v>
          </cell>
          <cell r="K6445" t="str">
            <v xml:space="preserve"> Tracheophyta</v>
          </cell>
          <cell r="L6445" t="str">
            <v>Spermatophyta</v>
          </cell>
          <cell r="M6445" t="str">
            <v xml:space="preserve"> Magnoliophyta</v>
          </cell>
          <cell r="N6445" t="str">
            <v xml:space="preserve"> eudicotyledons</v>
          </cell>
          <cell r="O6445" t="str">
            <v xml:space="preserve"> Gunneridae</v>
          </cell>
          <cell r="P6445" t="str">
            <v>Pentapetalae</v>
          </cell>
          <cell r="Q6445" t="str">
            <v xml:space="preserve"> rosids</v>
          </cell>
          <cell r="R6445" t="str">
            <v xml:space="preserve"> malvids</v>
          </cell>
          <cell r="S6445" t="str">
            <v xml:space="preserve"> Brassicales</v>
          </cell>
          <cell r="T6445" t="str">
            <v xml:space="preserve"> Brassicaceae</v>
          </cell>
          <cell r="U6445" t="str">
            <v xml:space="preserve"> Camelineae</v>
          </cell>
        </row>
        <row r="6446">
          <cell r="B6446" t="str">
            <v>F4P111</v>
          </cell>
          <cell r="C6446" t="str">
            <v xml:space="preserve"> Batrachochytrium dendrobatidis (strain JAM81 / FGSC 10211) (Frog chytrid fungus).</v>
          </cell>
          <cell r="E6446" t="str">
            <v xml:space="preserve"> NCBI_TaxID=684364 {ECO:0000313|Proteomes:UP000007241};</v>
          </cell>
          <cell r="G6446" t="str">
            <v>Eukaryota</v>
          </cell>
          <cell r="H6446" t="str">
            <v xml:space="preserve"> Fungi</v>
          </cell>
          <cell r="I6446" t="str">
            <v xml:space="preserve"> Fungi incertae sedis</v>
          </cell>
          <cell r="J6446" t="str">
            <v xml:space="preserve"> Chytridiomycota</v>
          </cell>
          <cell r="K6446" t="str">
            <v>Chytridiomycetes</v>
          </cell>
          <cell r="L6446" t="str">
            <v xml:space="preserve"> Rhizophydiales</v>
          </cell>
          <cell r="M6446" t="str">
            <v xml:space="preserve"> Rhizophydiales incertae sedis</v>
          </cell>
          <cell r="N6446" t="str">
            <v>Batrachochytrium.</v>
          </cell>
        </row>
        <row r="6447">
          <cell r="B6447" t="str">
            <v>F4P9G0</v>
          </cell>
          <cell r="C6447" t="str">
            <v xml:space="preserve"> Batrachochytrium dendrobatidis (strain JAM81 / FGSC 10211) (Frog chytrid fungus).</v>
          </cell>
          <cell r="E6447" t="str">
            <v xml:space="preserve"> NCBI_TaxID=684364 {ECO:0000313|Proteomes:UP000007241};</v>
          </cell>
          <cell r="G6447" t="str">
            <v>Eukaryota</v>
          </cell>
          <cell r="H6447" t="str">
            <v xml:space="preserve"> Fungi</v>
          </cell>
          <cell r="I6447" t="str">
            <v xml:space="preserve"> Fungi incertae sedis</v>
          </cell>
          <cell r="J6447" t="str">
            <v xml:space="preserve"> Chytridiomycota</v>
          </cell>
          <cell r="K6447" t="str">
            <v>Chytridiomycetes</v>
          </cell>
          <cell r="L6447" t="str">
            <v xml:space="preserve"> Rhizophydiales</v>
          </cell>
          <cell r="M6447" t="str">
            <v xml:space="preserve"> Rhizophydiales incertae sedis</v>
          </cell>
          <cell r="N6447" t="str">
            <v>Batrachochytrium.</v>
          </cell>
        </row>
        <row r="6448">
          <cell r="B6448" t="str">
            <v>F4PLF5</v>
          </cell>
          <cell r="C6448" t="str">
            <v xml:space="preserve"> Cavenderia fasciculata (strain SH3) (Slime mold) (Dictyostelium fasciculatum).</v>
          </cell>
          <cell r="E6448" t="str">
            <v xml:space="preserve"> NCBI_TaxID=1054147 {ECO:0000313|Proteomes:UP000007797};</v>
          </cell>
          <cell r="G6448" t="str">
            <v>Eukaryota</v>
          </cell>
          <cell r="H6448" t="str">
            <v xml:space="preserve"> Amoebozoa</v>
          </cell>
          <cell r="I6448" t="str">
            <v xml:space="preserve"> Mycetozoa</v>
          </cell>
          <cell r="J6448" t="str">
            <v xml:space="preserve"> Dictyostelids</v>
          </cell>
          <cell r="K6448" t="str">
            <v xml:space="preserve"> Acytosteliales</v>
          </cell>
          <cell r="L6448" t="str">
            <v>Cavenderiaceae</v>
          </cell>
          <cell r="M6448" t="str">
            <v xml:space="preserve"> Cavenderia.</v>
          </cell>
        </row>
        <row r="6449">
          <cell r="B6449" t="str">
            <v>F4PN91</v>
          </cell>
          <cell r="C6449" t="str">
            <v xml:space="preserve"> Cavenderia fasciculata (strain SH3) (Slime mold) (Dictyostelium fasciculatum).</v>
          </cell>
          <cell r="E6449" t="str">
            <v xml:space="preserve"> NCBI_TaxID=1054147 {ECO:0000313|Proteomes:UP000007797};</v>
          </cell>
          <cell r="G6449" t="str">
            <v>Eukaryota</v>
          </cell>
          <cell r="H6449" t="str">
            <v xml:space="preserve"> Amoebozoa</v>
          </cell>
          <cell r="I6449" t="str">
            <v xml:space="preserve"> Mycetozoa</v>
          </cell>
          <cell r="J6449" t="str">
            <v xml:space="preserve"> Dictyostelids</v>
          </cell>
          <cell r="K6449" t="str">
            <v xml:space="preserve"> Acytosteliales</v>
          </cell>
          <cell r="L6449" t="str">
            <v>Cavenderiaceae</v>
          </cell>
          <cell r="M6449" t="str">
            <v xml:space="preserve"> Cavenderia.</v>
          </cell>
        </row>
        <row r="6450">
          <cell r="B6450" t="str">
            <v>F4Q893</v>
          </cell>
          <cell r="C6450" t="str">
            <v xml:space="preserve"> Cavenderia fasciculata (strain SH3) (Slime mold) (Dictyostelium fasciculatum).</v>
          </cell>
          <cell r="E6450" t="str">
            <v xml:space="preserve"> NCBI_TaxID=1054147 {ECO:0000313|Proteomes:UP000007797};</v>
          </cell>
          <cell r="G6450" t="str">
            <v>Eukaryota</v>
          </cell>
          <cell r="H6450" t="str">
            <v xml:space="preserve"> Amoebozoa</v>
          </cell>
          <cell r="I6450" t="str">
            <v xml:space="preserve"> Mycetozoa</v>
          </cell>
          <cell r="J6450" t="str">
            <v xml:space="preserve"> Dictyostelids</v>
          </cell>
          <cell r="K6450" t="str">
            <v xml:space="preserve"> Acytosteliales</v>
          </cell>
          <cell r="L6450" t="str">
            <v>Cavenderiaceae</v>
          </cell>
          <cell r="M6450" t="str">
            <v xml:space="preserve"> Cavenderia.</v>
          </cell>
        </row>
        <row r="6451">
          <cell r="B6451" t="str">
            <v>F4RK22</v>
          </cell>
          <cell r="C6451" t="str">
            <v xml:space="preserve"> Melampsora larici-populina (strain 98AG31 / pathotype 3-4-7) (Poplar leaf rust fungus).</v>
          </cell>
          <cell r="E6451" t="str">
            <v xml:space="preserve"> NCBI_TaxID=747676 {ECO:0000313|Proteomes:UP000001072};</v>
          </cell>
          <cell r="G6451" t="str">
            <v>Eukaryota</v>
          </cell>
          <cell r="H6451" t="str">
            <v xml:space="preserve"> Fungi</v>
          </cell>
          <cell r="I6451" t="str">
            <v xml:space="preserve"> Dikarya</v>
          </cell>
          <cell r="J6451" t="str">
            <v xml:space="preserve"> Basidiomycota</v>
          </cell>
          <cell r="K6451" t="str">
            <v xml:space="preserve"> Pucciniomycotina</v>
          </cell>
          <cell r="L6451" t="str">
            <v>Pucciniomycetes</v>
          </cell>
          <cell r="M6451" t="str">
            <v xml:space="preserve"> Pucciniales</v>
          </cell>
          <cell r="N6451" t="str">
            <v xml:space="preserve"> Melampsoraceae</v>
          </cell>
          <cell r="O6451" t="str">
            <v xml:space="preserve"> Melampsora.</v>
          </cell>
        </row>
        <row r="6452">
          <cell r="B6452" t="str">
            <v>F4S3L3</v>
          </cell>
          <cell r="C6452" t="str">
            <v xml:space="preserve"> Melampsora larici-populina (strain 98AG31 / pathotype 3-4-7) (Poplar leaf rust fungus).</v>
          </cell>
          <cell r="E6452" t="str">
            <v xml:space="preserve"> NCBI_TaxID=747676 {ECO:0000313|Proteomes:UP000001072};</v>
          </cell>
          <cell r="G6452" t="str">
            <v>Eukaryota</v>
          </cell>
          <cell r="H6452" t="str">
            <v xml:space="preserve"> Fungi</v>
          </cell>
          <cell r="I6452" t="str">
            <v xml:space="preserve"> Dikarya</v>
          </cell>
          <cell r="J6452" t="str">
            <v xml:space="preserve"> Basidiomycota</v>
          </cell>
          <cell r="K6452" t="str">
            <v xml:space="preserve"> Pucciniomycotina</v>
          </cell>
          <cell r="L6452" t="str">
            <v>Pucciniomycetes</v>
          </cell>
          <cell r="M6452" t="str">
            <v xml:space="preserve"> Pucciniales</v>
          </cell>
          <cell r="N6452" t="str">
            <v xml:space="preserve"> Melampsoraceae</v>
          </cell>
          <cell r="O6452" t="str">
            <v xml:space="preserve"> Melampsora.</v>
          </cell>
        </row>
        <row r="6453">
          <cell r="B6453" t="str">
            <v>F4WB21</v>
          </cell>
          <cell r="C6453" t="str">
            <v xml:space="preserve"> Acromyrmex echinatior (Panamanian leafcutter ant) (Acromyrmex octospinosus echinatior).</v>
          </cell>
          <cell r="E6453" t="str">
            <v xml:space="preserve"> NCBI_TaxID=103372 {ECO:0000313|Proteomes:UP000007755};</v>
          </cell>
          <cell r="G6453" t="str">
            <v>Eukaryota</v>
          </cell>
          <cell r="H6453" t="str">
            <v xml:space="preserve"> Metazoa</v>
          </cell>
          <cell r="I6453" t="str">
            <v xml:space="preserve"> Ecdysozoa</v>
          </cell>
          <cell r="J6453" t="str">
            <v xml:space="preserve"> Arthropoda</v>
          </cell>
          <cell r="K6453" t="str">
            <v xml:space="preserve"> Hexapoda</v>
          </cell>
          <cell r="L6453" t="str">
            <v xml:space="preserve"> Insecta</v>
          </cell>
          <cell r="M6453" t="str">
            <v>Pterygota</v>
          </cell>
          <cell r="N6453" t="str">
            <v xml:space="preserve"> Neoptera</v>
          </cell>
          <cell r="O6453" t="str">
            <v xml:space="preserve"> Holometabola</v>
          </cell>
          <cell r="P6453" t="str">
            <v xml:space="preserve"> Hymenoptera</v>
          </cell>
          <cell r="Q6453" t="str">
            <v xml:space="preserve"> Apocrita</v>
          </cell>
          <cell r="R6453" t="str">
            <v xml:space="preserve"> Aculeata</v>
          </cell>
          <cell r="S6453" t="str">
            <v>Formicoidea</v>
          </cell>
          <cell r="T6453" t="str">
            <v xml:space="preserve"> Formicidae</v>
          </cell>
          <cell r="U6453" t="str">
            <v xml:space="preserve"> Myrmicinae</v>
          </cell>
        </row>
        <row r="6454">
          <cell r="B6454" t="str">
            <v>F4WCX5</v>
          </cell>
          <cell r="C6454" t="str">
            <v xml:space="preserve"> Acromyrmex echinatior (Panamanian leafcutter ant) (Acromyrmex octospinosus echinatior).</v>
          </cell>
          <cell r="E6454" t="str">
            <v xml:space="preserve"> NCBI_TaxID=103372 {ECO:0000313|Proteomes:UP000007755};</v>
          </cell>
          <cell r="G6454" t="str">
            <v>Eukaryota</v>
          </cell>
          <cell r="H6454" t="str">
            <v xml:space="preserve"> Metazoa</v>
          </cell>
          <cell r="I6454" t="str">
            <v xml:space="preserve"> Ecdysozoa</v>
          </cell>
          <cell r="J6454" t="str">
            <v xml:space="preserve"> Arthropoda</v>
          </cell>
          <cell r="K6454" t="str">
            <v xml:space="preserve"> Hexapoda</v>
          </cell>
          <cell r="L6454" t="str">
            <v xml:space="preserve"> Insecta</v>
          </cell>
          <cell r="M6454" t="str">
            <v>Pterygota</v>
          </cell>
          <cell r="N6454" t="str">
            <v xml:space="preserve"> Neoptera</v>
          </cell>
          <cell r="O6454" t="str">
            <v xml:space="preserve"> Holometabola</v>
          </cell>
          <cell r="P6454" t="str">
            <v xml:space="preserve"> Hymenoptera</v>
          </cell>
          <cell r="Q6454" t="str">
            <v xml:space="preserve"> Apocrita</v>
          </cell>
          <cell r="R6454" t="str">
            <v xml:space="preserve"> Aculeata</v>
          </cell>
          <cell r="S6454" t="str">
            <v>Formicoidea</v>
          </cell>
          <cell r="T6454" t="str">
            <v xml:space="preserve"> Formicidae</v>
          </cell>
          <cell r="U6454" t="str">
            <v xml:space="preserve"> Myrmicinae</v>
          </cell>
        </row>
        <row r="6455">
          <cell r="B6455" t="str">
            <v>F4X3N7</v>
          </cell>
          <cell r="C6455" t="str">
            <v xml:space="preserve"> Acromyrmex echinatior (Panamanian leafcutter ant) (Acromyrmex octospinosus echinatior).</v>
          </cell>
          <cell r="E6455" t="str">
            <v xml:space="preserve"> NCBI_TaxID=103372 {ECO:0000313|Proteomes:UP000007755};</v>
          </cell>
          <cell r="G6455" t="str">
            <v>Eukaryota</v>
          </cell>
          <cell r="H6455" t="str">
            <v xml:space="preserve"> Metazoa</v>
          </cell>
          <cell r="I6455" t="str">
            <v xml:space="preserve"> Ecdysozoa</v>
          </cell>
          <cell r="J6455" t="str">
            <v xml:space="preserve"> Arthropoda</v>
          </cell>
          <cell r="K6455" t="str">
            <v xml:space="preserve"> Hexapoda</v>
          </cell>
          <cell r="L6455" t="str">
            <v xml:space="preserve"> Insecta</v>
          </cell>
          <cell r="M6455" t="str">
            <v>Pterygota</v>
          </cell>
          <cell r="N6455" t="str">
            <v xml:space="preserve"> Neoptera</v>
          </cell>
          <cell r="O6455" t="str">
            <v xml:space="preserve"> Holometabola</v>
          </cell>
          <cell r="P6455" t="str">
            <v xml:space="preserve"> Hymenoptera</v>
          </cell>
          <cell r="Q6455" t="str">
            <v xml:space="preserve"> Apocrita</v>
          </cell>
          <cell r="R6455" t="str">
            <v xml:space="preserve"> Aculeata</v>
          </cell>
          <cell r="S6455" t="str">
            <v>Formicoidea</v>
          </cell>
          <cell r="T6455" t="str">
            <v xml:space="preserve"> Formicidae</v>
          </cell>
          <cell r="U6455" t="str">
            <v xml:space="preserve"> Myrmicinae</v>
          </cell>
        </row>
        <row r="6456">
          <cell r="B6456" t="str">
            <v>F4X7U5</v>
          </cell>
          <cell r="C6456" t="str">
            <v xml:space="preserve"> Acromyrmex echinatior (Panamanian leafcutter ant) (Acromyrmex octospinosus echinatior).</v>
          </cell>
          <cell r="E6456" t="str">
            <v xml:space="preserve"> NCBI_TaxID=103372 {ECO:0000313|Proteomes:UP000007755};</v>
          </cell>
          <cell r="G6456" t="str">
            <v>Eukaryota</v>
          </cell>
          <cell r="H6456" t="str">
            <v xml:space="preserve"> Metazoa</v>
          </cell>
          <cell r="I6456" t="str">
            <v xml:space="preserve"> Ecdysozoa</v>
          </cell>
          <cell r="J6456" t="str">
            <v xml:space="preserve"> Arthropoda</v>
          </cell>
          <cell r="K6456" t="str">
            <v xml:space="preserve"> Hexapoda</v>
          </cell>
          <cell r="L6456" t="str">
            <v xml:space="preserve"> Insecta</v>
          </cell>
          <cell r="M6456" t="str">
            <v>Pterygota</v>
          </cell>
          <cell r="N6456" t="str">
            <v xml:space="preserve"> Neoptera</v>
          </cell>
          <cell r="O6456" t="str">
            <v xml:space="preserve"> Holometabola</v>
          </cell>
          <cell r="P6456" t="str">
            <v xml:space="preserve"> Hymenoptera</v>
          </cell>
          <cell r="Q6456" t="str">
            <v xml:space="preserve"> Apocrita</v>
          </cell>
          <cell r="R6456" t="str">
            <v xml:space="preserve"> Aculeata</v>
          </cell>
          <cell r="S6456" t="str">
            <v>Formicoidea</v>
          </cell>
          <cell r="T6456" t="str">
            <v xml:space="preserve"> Formicidae</v>
          </cell>
          <cell r="U6456" t="str">
            <v xml:space="preserve"> Myrmicinae</v>
          </cell>
        </row>
        <row r="6457">
          <cell r="B6457" t="str">
            <v>F6HPF2</v>
          </cell>
          <cell r="C6457" t="str">
            <v xml:space="preserve"> Vitis vinifera (Grape).</v>
          </cell>
          <cell r="E6457" t="str">
            <v xml:space="preserve"> NCBI_TaxID=29760 {ECO:0000313|Proteomes:UP000009183};</v>
          </cell>
          <cell r="G6457" t="str">
            <v>Eukaryota</v>
          </cell>
          <cell r="H6457" t="str">
            <v xml:space="preserve"> Viridiplantae</v>
          </cell>
          <cell r="I6457" t="str">
            <v xml:space="preserve"> Streptophyta</v>
          </cell>
          <cell r="J6457" t="str">
            <v xml:space="preserve"> Embryophyta</v>
          </cell>
          <cell r="K6457" t="str">
            <v xml:space="preserve"> Tracheophyta</v>
          </cell>
          <cell r="L6457" t="str">
            <v>Spermatophyta</v>
          </cell>
          <cell r="M6457" t="str">
            <v xml:space="preserve"> Magnoliophyta</v>
          </cell>
          <cell r="N6457" t="str">
            <v xml:space="preserve"> eudicotyledons</v>
          </cell>
          <cell r="O6457" t="str">
            <v xml:space="preserve"> Gunneridae</v>
          </cell>
          <cell r="P6457" t="str">
            <v>Pentapetalae</v>
          </cell>
          <cell r="Q6457" t="str">
            <v xml:space="preserve"> rosids</v>
          </cell>
          <cell r="R6457" t="str">
            <v xml:space="preserve"> Vitales</v>
          </cell>
          <cell r="S6457" t="str">
            <v xml:space="preserve"> Vitaceae</v>
          </cell>
          <cell r="T6457" t="str">
            <v xml:space="preserve"> Vitis.</v>
          </cell>
        </row>
        <row r="6458">
          <cell r="B6458" t="str">
            <v>F6HST0</v>
          </cell>
          <cell r="C6458" t="str">
            <v xml:space="preserve"> Vitis vinifera (Grape).</v>
          </cell>
          <cell r="E6458" t="str">
            <v xml:space="preserve"> NCBI_TaxID=29760 {ECO:0000313|Proteomes:UP000009183};</v>
          </cell>
          <cell r="G6458" t="str">
            <v>Eukaryota</v>
          </cell>
          <cell r="H6458" t="str">
            <v xml:space="preserve"> Viridiplantae</v>
          </cell>
          <cell r="I6458" t="str">
            <v xml:space="preserve"> Streptophyta</v>
          </cell>
          <cell r="J6458" t="str">
            <v xml:space="preserve"> Embryophyta</v>
          </cell>
          <cell r="K6458" t="str">
            <v xml:space="preserve"> Tracheophyta</v>
          </cell>
          <cell r="L6458" t="str">
            <v>Spermatophyta</v>
          </cell>
          <cell r="M6458" t="str">
            <v xml:space="preserve"> Magnoliophyta</v>
          </cell>
          <cell r="N6458" t="str">
            <v xml:space="preserve"> eudicotyledons</v>
          </cell>
          <cell r="O6458" t="str">
            <v xml:space="preserve"> Gunneridae</v>
          </cell>
          <cell r="P6458" t="str">
            <v>Pentapetalae</v>
          </cell>
          <cell r="Q6458" t="str">
            <v xml:space="preserve"> rosids</v>
          </cell>
          <cell r="R6458" t="str">
            <v xml:space="preserve"> Vitales</v>
          </cell>
          <cell r="S6458" t="str">
            <v xml:space="preserve"> Vitaceae</v>
          </cell>
          <cell r="T6458" t="str">
            <v xml:space="preserve"> Vitis.</v>
          </cell>
        </row>
        <row r="6459">
          <cell r="B6459" t="str">
            <v>F6PQT9</v>
          </cell>
          <cell r="C6459" t="str">
            <v xml:space="preserve"> Equus caballus (Horse).</v>
          </cell>
          <cell r="E6459" t="str">
            <v xml:space="preserve"> NCBI_TaxID=9796 {ECO:0000313|Ensembl:ENSECAP00000010473, ECO:0000313|Proteomes:UP000002281};</v>
          </cell>
          <cell r="G6459" t="str">
            <v>Eukaryota</v>
          </cell>
          <cell r="H6459" t="str">
            <v xml:space="preserve"> Metazoa</v>
          </cell>
          <cell r="I6459" t="str">
            <v xml:space="preserve"> Chordata</v>
          </cell>
          <cell r="J6459" t="str">
            <v xml:space="preserve"> Craniata</v>
          </cell>
          <cell r="K6459" t="str">
            <v xml:space="preserve"> Vertebrata</v>
          </cell>
          <cell r="L6459" t="str">
            <v xml:space="preserve"> Euteleostomi</v>
          </cell>
          <cell r="M6459" t="str">
            <v>Mammalia</v>
          </cell>
          <cell r="N6459" t="str">
            <v xml:space="preserve"> Eutheria</v>
          </cell>
          <cell r="O6459" t="str">
            <v xml:space="preserve"> Laurasiatheria</v>
          </cell>
          <cell r="P6459" t="str">
            <v xml:space="preserve"> Perissodactyla</v>
          </cell>
          <cell r="Q6459" t="str">
            <v xml:space="preserve"> Equidae</v>
          </cell>
          <cell r="R6459" t="str">
            <v xml:space="preserve"> Equus.</v>
          </cell>
        </row>
        <row r="6460">
          <cell r="B6460" t="str">
            <v>F6QN79</v>
          </cell>
          <cell r="C6460" t="str">
            <v xml:space="preserve"> Ornithorhynchus anatinus (Duckbill platypus).</v>
          </cell>
          <cell r="E6460" t="str">
            <v xml:space="preserve"> NCBI_TaxID=9258 {ECO:0000313|Ensembl:ENSOANP00000009409, ECO:0000313|Proteomes:UP000002279};</v>
          </cell>
          <cell r="G6460" t="str">
            <v>Eukaryota</v>
          </cell>
          <cell r="H6460" t="str">
            <v xml:space="preserve"> Metazoa</v>
          </cell>
          <cell r="I6460" t="str">
            <v xml:space="preserve"> Chordata</v>
          </cell>
          <cell r="J6460" t="str">
            <v xml:space="preserve"> Craniata</v>
          </cell>
          <cell r="K6460" t="str">
            <v xml:space="preserve"> Vertebrata</v>
          </cell>
          <cell r="L6460" t="str">
            <v xml:space="preserve"> Euteleostomi</v>
          </cell>
          <cell r="M6460" t="str">
            <v>Mammalia</v>
          </cell>
          <cell r="N6460" t="str">
            <v xml:space="preserve"> Monotremata</v>
          </cell>
          <cell r="O6460" t="str">
            <v xml:space="preserve"> Ornithorhynchidae</v>
          </cell>
          <cell r="P6460" t="str">
            <v xml:space="preserve"> Ornithorhynchus.</v>
          </cell>
        </row>
        <row r="6461">
          <cell r="B6461" t="str">
            <v>F6R080</v>
          </cell>
          <cell r="C6461" t="str">
            <v xml:space="preserve"> Monodelphis domestica (Gray short-tailed opossum).</v>
          </cell>
          <cell r="E6461" t="str">
            <v xml:space="preserve"> NCBI_TaxID=13616 {ECO:0000313|Ensembl:ENSMODP00000026085, ECO:0000313|Proteomes:UP000002280};</v>
          </cell>
          <cell r="G6461" t="str">
            <v>Eukaryota</v>
          </cell>
          <cell r="H6461" t="str">
            <v xml:space="preserve"> Metazoa</v>
          </cell>
          <cell r="I6461" t="str">
            <v xml:space="preserve"> Chordata</v>
          </cell>
          <cell r="J6461" t="str">
            <v xml:space="preserve"> Craniata</v>
          </cell>
          <cell r="K6461" t="str">
            <v xml:space="preserve"> Vertebrata</v>
          </cell>
          <cell r="L6461" t="str">
            <v xml:space="preserve"> Euteleostomi</v>
          </cell>
          <cell r="M6461" t="str">
            <v>Mammalia</v>
          </cell>
          <cell r="N6461" t="str">
            <v xml:space="preserve"> Metatheria</v>
          </cell>
          <cell r="O6461" t="str">
            <v xml:space="preserve"> Didelphimorphia</v>
          </cell>
          <cell r="P6461" t="str">
            <v xml:space="preserve"> Didelphidae</v>
          </cell>
          <cell r="Q6461" t="str">
            <v xml:space="preserve"> Monodelphis.</v>
          </cell>
        </row>
        <row r="6462">
          <cell r="B6462" t="str">
            <v>F6SFA8</v>
          </cell>
          <cell r="C6462" t="str">
            <v xml:space="preserve"> Equus caballus (Horse).</v>
          </cell>
          <cell r="E6462" t="str">
            <v xml:space="preserve"> NCBI_TaxID=9796 {ECO:0000313|Ensembl:ENSECAP00000008473, ECO:0000313|Proteomes:UP000002281};</v>
          </cell>
          <cell r="G6462" t="str">
            <v>Eukaryota</v>
          </cell>
          <cell r="H6462" t="str">
            <v xml:space="preserve"> Metazoa</v>
          </cell>
          <cell r="I6462" t="str">
            <v xml:space="preserve"> Chordata</v>
          </cell>
          <cell r="J6462" t="str">
            <v xml:space="preserve"> Craniata</v>
          </cell>
          <cell r="K6462" t="str">
            <v xml:space="preserve"> Vertebrata</v>
          </cell>
          <cell r="L6462" t="str">
            <v xml:space="preserve"> Euteleostomi</v>
          </cell>
          <cell r="M6462" t="str">
            <v>Mammalia</v>
          </cell>
          <cell r="N6462" t="str">
            <v xml:space="preserve"> Eutheria</v>
          </cell>
          <cell r="O6462" t="str">
            <v xml:space="preserve"> Laurasiatheria</v>
          </cell>
          <cell r="P6462" t="str">
            <v xml:space="preserve"> Perissodactyla</v>
          </cell>
          <cell r="Q6462" t="str">
            <v xml:space="preserve"> Equidae</v>
          </cell>
          <cell r="R6462" t="str">
            <v xml:space="preserve"> Equus.</v>
          </cell>
        </row>
        <row r="6463">
          <cell r="B6463" t="str">
            <v>F6SH73</v>
          </cell>
          <cell r="C6463" t="str">
            <v xml:space="preserve"> Xenopus tropicalis (Western clawed frog) (Silurana tropicalis).</v>
          </cell>
          <cell r="E6463" t="str">
            <v xml:space="preserve"> NCBI_TaxID=8364 {ECO:0000313|Ensembl:ENSXETP00000021720, ECO:0000313|Proteomes:UP000008143};</v>
          </cell>
          <cell r="G6463" t="str">
            <v>Eukaryota</v>
          </cell>
          <cell r="H6463" t="str">
            <v xml:space="preserve"> Metazoa</v>
          </cell>
          <cell r="I6463" t="str">
            <v xml:space="preserve"> Chordata</v>
          </cell>
          <cell r="J6463" t="str">
            <v xml:space="preserve"> Craniata</v>
          </cell>
          <cell r="K6463" t="str">
            <v xml:space="preserve"> Vertebrata</v>
          </cell>
          <cell r="L6463" t="str">
            <v xml:space="preserve"> Euteleostomi</v>
          </cell>
          <cell r="M6463" t="str">
            <v>Amphibia</v>
          </cell>
          <cell r="N6463" t="str">
            <v xml:space="preserve"> Batrachia</v>
          </cell>
          <cell r="O6463" t="str">
            <v xml:space="preserve"> Anura</v>
          </cell>
          <cell r="P6463" t="str">
            <v xml:space="preserve"> Pipoidea</v>
          </cell>
          <cell r="Q6463" t="str">
            <v xml:space="preserve"> Pipidae</v>
          </cell>
          <cell r="R6463" t="str">
            <v xml:space="preserve"> Xenopodinae</v>
          </cell>
          <cell r="S6463" t="str">
            <v xml:space="preserve"> Xenopus</v>
          </cell>
          <cell r="T6463" t="str">
            <v>Silurana.</v>
          </cell>
        </row>
        <row r="6464">
          <cell r="B6464" t="str">
            <v>F6TLU0</v>
          </cell>
          <cell r="C6464" t="str">
            <v xml:space="preserve"> Equus caballus (Horse).</v>
          </cell>
          <cell r="E6464" t="str">
            <v xml:space="preserve"> NCBI_TaxID=9796 {ECO:0000313|Ensembl:ENSECAP00000013147, ECO:0000313|Proteomes:UP000002281};</v>
          </cell>
          <cell r="G6464" t="str">
            <v>Eukaryota</v>
          </cell>
          <cell r="H6464" t="str">
            <v xml:space="preserve"> Metazoa</v>
          </cell>
          <cell r="I6464" t="str">
            <v xml:space="preserve"> Chordata</v>
          </cell>
          <cell r="J6464" t="str">
            <v xml:space="preserve"> Craniata</v>
          </cell>
          <cell r="K6464" t="str">
            <v xml:space="preserve"> Vertebrata</v>
          </cell>
          <cell r="L6464" t="str">
            <v xml:space="preserve"> Euteleostomi</v>
          </cell>
          <cell r="M6464" t="str">
            <v>Mammalia</v>
          </cell>
          <cell r="N6464" t="str">
            <v xml:space="preserve"> Eutheria</v>
          </cell>
          <cell r="O6464" t="str">
            <v xml:space="preserve"> Laurasiatheria</v>
          </cell>
          <cell r="P6464" t="str">
            <v xml:space="preserve"> Perissodactyla</v>
          </cell>
          <cell r="Q6464" t="str">
            <v xml:space="preserve"> Equidae</v>
          </cell>
          <cell r="R6464" t="str">
            <v xml:space="preserve"> Equus.</v>
          </cell>
        </row>
        <row r="6465">
          <cell r="B6465" t="str">
            <v>F6UMI4</v>
          </cell>
          <cell r="C6465" t="str">
            <v xml:space="preserve"> Canis lupus familiaris (Dog) (Canis familiaris).</v>
          </cell>
          <cell r="E6465" t="str">
            <v xml:space="preserve"> NCBI_TaxID=9615 {ECO:0000313|Ensembl:ENSCAFP00000032256, ECO:0000313|Proteomes:UP000002254};</v>
          </cell>
          <cell r="G6465" t="str">
            <v>Eukaryota</v>
          </cell>
          <cell r="H6465" t="str">
            <v xml:space="preserve"> Metazoa</v>
          </cell>
          <cell r="I6465" t="str">
            <v xml:space="preserve"> Chordata</v>
          </cell>
          <cell r="J6465" t="str">
            <v xml:space="preserve"> Craniata</v>
          </cell>
          <cell r="K6465" t="str">
            <v xml:space="preserve"> Vertebrata</v>
          </cell>
          <cell r="L6465" t="str">
            <v xml:space="preserve"> Euteleostomi</v>
          </cell>
          <cell r="M6465" t="str">
            <v>Mammalia</v>
          </cell>
          <cell r="N6465" t="str">
            <v xml:space="preserve"> Eutheria</v>
          </cell>
          <cell r="O6465" t="str">
            <v xml:space="preserve"> Laurasiatheria</v>
          </cell>
          <cell r="P6465" t="str">
            <v xml:space="preserve"> Carnivora</v>
          </cell>
          <cell r="Q6465" t="str">
            <v xml:space="preserve"> Caniformia</v>
          </cell>
          <cell r="R6465" t="str">
            <v xml:space="preserve"> Canidae</v>
          </cell>
          <cell r="S6465" t="str">
            <v>Canis.</v>
          </cell>
        </row>
        <row r="6466">
          <cell r="B6466" t="str">
            <v>F6UN69</v>
          </cell>
          <cell r="C6466" t="str">
            <v xml:space="preserve"> Monodelphis domestica (Gray short-tailed opossum).</v>
          </cell>
          <cell r="E6466" t="str">
            <v xml:space="preserve"> NCBI_TaxID=13616 {ECO:0000313|Ensembl:ENSMODP00000017701, ECO:0000313|Proteomes:UP000002280};</v>
          </cell>
          <cell r="G6466" t="str">
            <v>Eukaryota</v>
          </cell>
          <cell r="H6466" t="str">
            <v xml:space="preserve"> Metazoa</v>
          </cell>
          <cell r="I6466" t="str">
            <v xml:space="preserve"> Chordata</v>
          </cell>
          <cell r="J6466" t="str">
            <v xml:space="preserve"> Craniata</v>
          </cell>
          <cell r="K6466" t="str">
            <v xml:space="preserve"> Vertebrata</v>
          </cell>
          <cell r="L6466" t="str">
            <v xml:space="preserve"> Euteleostomi</v>
          </cell>
          <cell r="M6466" t="str">
            <v>Mammalia</v>
          </cell>
          <cell r="N6466" t="str">
            <v xml:space="preserve"> Metatheria</v>
          </cell>
          <cell r="O6466" t="str">
            <v xml:space="preserve"> Didelphimorphia</v>
          </cell>
          <cell r="P6466" t="str">
            <v xml:space="preserve"> Didelphidae</v>
          </cell>
          <cell r="Q6466" t="str">
            <v xml:space="preserve"> Monodelphis.</v>
          </cell>
        </row>
        <row r="6467">
          <cell r="B6467" t="str">
            <v>F6V8B8</v>
          </cell>
          <cell r="C6467" t="str">
            <v xml:space="preserve"> Xenopus tropicalis (Western clawed frog) (Silurana tropicalis).</v>
          </cell>
          <cell r="E6467" t="str">
            <v xml:space="preserve"> NCBI_TaxID=8364 {ECO:0000313|Ensembl:ENSXETP00000041847, ECO:0000313|Proteomes:UP000008143};</v>
          </cell>
          <cell r="G6467" t="str">
            <v>Eukaryota</v>
          </cell>
          <cell r="H6467" t="str">
            <v xml:space="preserve"> Metazoa</v>
          </cell>
          <cell r="I6467" t="str">
            <v xml:space="preserve"> Chordata</v>
          </cell>
          <cell r="J6467" t="str">
            <v xml:space="preserve"> Craniata</v>
          </cell>
          <cell r="K6467" t="str">
            <v xml:space="preserve"> Vertebrata</v>
          </cell>
          <cell r="L6467" t="str">
            <v xml:space="preserve"> Euteleostomi</v>
          </cell>
          <cell r="M6467" t="str">
            <v>Amphibia</v>
          </cell>
          <cell r="N6467" t="str">
            <v xml:space="preserve"> Batrachia</v>
          </cell>
          <cell r="O6467" t="str">
            <v xml:space="preserve"> Anura</v>
          </cell>
          <cell r="P6467" t="str">
            <v xml:space="preserve"> Pipoidea</v>
          </cell>
          <cell r="Q6467" t="str">
            <v xml:space="preserve"> Pipidae</v>
          </cell>
          <cell r="R6467" t="str">
            <v xml:space="preserve"> Xenopodinae</v>
          </cell>
          <cell r="S6467" t="str">
            <v xml:space="preserve"> Xenopus</v>
          </cell>
          <cell r="T6467" t="str">
            <v>Silurana.</v>
          </cell>
        </row>
        <row r="6468">
          <cell r="B6468" t="str">
            <v>F6VI43</v>
          </cell>
          <cell r="C6468" t="str">
            <v xml:space="preserve"> Monodelphis domestica (Gray short-tailed opossum).</v>
          </cell>
          <cell r="E6468" t="str">
            <v xml:space="preserve"> NCBI_TaxID=13616 {ECO:0000313|Ensembl:ENSMODP00000019378, ECO:0000313|Proteomes:UP000002280};</v>
          </cell>
          <cell r="G6468" t="str">
            <v>Eukaryota</v>
          </cell>
          <cell r="H6468" t="str">
            <v xml:space="preserve"> Metazoa</v>
          </cell>
          <cell r="I6468" t="str">
            <v xml:space="preserve"> Chordata</v>
          </cell>
          <cell r="J6468" t="str">
            <v xml:space="preserve"> Craniata</v>
          </cell>
          <cell r="K6468" t="str">
            <v xml:space="preserve"> Vertebrata</v>
          </cell>
          <cell r="L6468" t="str">
            <v xml:space="preserve"> Euteleostomi</v>
          </cell>
          <cell r="M6468" t="str">
            <v>Mammalia</v>
          </cell>
          <cell r="N6468" t="str">
            <v xml:space="preserve"> Metatheria</v>
          </cell>
          <cell r="O6468" t="str">
            <v xml:space="preserve"> Didelphimorphia</v>
          </cell>
          <cell r="P6468" t="str">
            <v xml:space="preserve"> Didelphidae</v>
          </cell>
          <cell r="Q6468" t="str">
            <v xml:space="preserve"> Monodelphis.</v>
          </cell>
        </row>
        <row r="6469">
          <cell r="B6469" t="str">
            <v>F6VP76</v>
          </cell>
          <cell r="C6469" t="str">
            <v xml:space="preserve"> Ornithorhynchus anatinus (Duckbill platypus).</v>
          </cell>
          <cell r="E6469" t="str">
            <v xml:space="preserve"> NCBI_TaxID=9258 {ECO:0000313|Ensembl:ENSOANP00000010042, ECO:0000313|Proteomes:UP000002279};</v>
          </cell>
          <cell r="G6469" t="str">
            <v>Eukaryota</v>
          </cell>
          <cell r="H6469" t="str">
            <v xml:space="preserve"> Metazoa</v>
          </cell>
          <cell r="I6469" t="str">
            <v xml:space="preserve"> Chordata</v>
          </cell>
          <cell r="J6469" t="str">
            <v xml:space="preserve"> Craniata</v>
          </cell>
          <cell r="K6469" t="str">
            <v xml:space="preserve"> Vertebrata</v>
          </cell>
          <cell r="L6469" t="str">
            <v xml:space="preserve"> Euteleostomi</v>
          </cell>
          <cell r="M6469" t="str">
            <v>Mammalia</v>
          </cell>
          <cell r="N6469" t="str">
            <v xml:space="preserve"> Monotremata</v>
          </cell>
          <cell r="O6469" t="str">
            <v xml:space="preserve"> Ornithorhynchidae</v>
          </cell>
          <cell r="P6469" t="str">
            <v xml:space="preserve"> Ornithorhynchus.</v>
          </cell>
        </row>
        <row r="6470">
          <cell r="B6470" t="str">
            <v>F6W8K1</v>
          </cell>
          <cell r="C6470" t="str">
            <v xml:space="preserve"> Callithrix jacchus (White-tufted-ear marmoset).</v>
          </cell>
          <cell r="E6470" t="str">
            <v xml:space="preserve"> NCBI_TaxID=9483 {ECO:0000313|Ensembl:ENSCJAP00000042730, ECO:0000313|Proteomes:UP000008225};</v>
          </cell>
          <cell r="G6470" t="str">
            <v>Eukaryota</v>
          </cell>
          <cell r="H6470" t="str">
            <v xml:space="preserve"> Metazoa</v>
          </cell>
          <cell r="I6470" t="str">
            <v xml:space="preserve"> Chordata</v>
          </cell>
          <cell r="J6470" t="str">
            <v xml:space="preserve"> Craniata</v>
          </cell>
          <cell r="K6470" t="str">
            <v xml:space="preserve"> Vertebrata</v>
          </cell>
          <cell r="L6470" t="str">
            <v xml:space="preserve"> Euteleostomi</v>
          </cell>
          <cell r="M6470" t="str">
            <v>Mammalia</v>
          </cell>
          <cell r="N6470" t="str">
            <v xml:space="preserve"> Eutheria</v>
          </cell>
          <cell r="O6470" t="str">
            <v xml:space="preserve"> Euarchontoglires</v>
          </cell>
          <cell r="P6470" t="str">
            <v xml:space="preserve"> Primates</v>
          </cell>
          <cell r="Q6470" t="str">
            <v xml:space="preserve"> Haplorrhini</v>
          </cell>
          <cell r="R6470" t="str">
            <v>Platyrrhini</v>
          </cell>
          <cell r="S6470" t="str">
            <v xml:space="preserve"> Cebidae</v>
          </cell>
          <cell r="T6470" t="str">
            <v xml:space="preserve"> Callitrichinae</v>
          </cell>
          <cell r="U6470" t="str">
            <v xml:space="preserve"> Callithrix</v>
          </cell>
        </row>
        <row r="6471">
          <cell r="B6471" t="str">
            <v>A0A1W2WI90</v>
          </cell>
          <cell r="C6471" t="str">
            <v xml:space="preserve"> Ciona intestinalis (Transparent sea squirt) (Ascidia intestinalis).</v>
          </cell>
          <cell r="E6471" t="str">
            <v xml:space="preserve"> NCBI_TaxID=7719 {ECO:0000313|RefSeq:XP_002131395.1};</v>
          </cell>
          <cell r="G6471" t="str">
            <v>Eukaryota</v>
          </cell>
          <cell r="H6471" t="str">
            <v xml:space="preserve"> Metazoa</v>
          </cell>
          <cell r="I6471" t="str">
            <v xml:space="preserve"> Chordata</v>
          </cell>
          <cell r="J6471" t="str">
            <v xml:space="preserve"> Tunicata</v>
          </cell>
          <cell r="K6471" t="str">
            <v xml:space="preserve"> Ascidiacea</v>
          </cell>
          <cell r="L6471" t="str">
            <v xml:space="preserve"> Enterogona</v>
          </cell>
          <cell r="M6471" t="str">
            <v>Phlebobranchia</v>
          </cell>
          <cell r="N6471" t="str">
            <v xml:space="preserve"> Cionidae</v>
          </cell>
          <cell r="O6471" t="str">
            <v xml:space="preserve"> Ciona.</v>
          </cell>
        </row>
        <row r="6472">
          <cell r="B6472" t="str">
            <v>F6WTW1</v>
          </cell>
          <cell r="C6472" t="str">
            <v xml:space="preserve"> Macaca mulatta (Rhesus macaque).</v>
          </cell>
          <cell r="E6472" t="str">
            <v xml:space="preserve"> NCBI_TaxID=9544 {ECO:0000313|Ensembl:ENSMMUP00000026578, ECO:0000313|Proteomes:UP000006718};</v>
          </cell>
          <cell r="G6472" t="str">
            <v>Eukaryota</v>
          </cell>
          <cell r="H6472" t="str">
            <v xml:space="preserve"> Metazoa</v>
          </cell>
          <cell r="I6472" t="str">
            <v xml:space="preserve"> Chordata</v>
          </cell>
          <cell r="J6472" t="str">
            <v xml:space="preserve"> Craniata</v>
          </cell>
          <cell r="K6472" t="str">
            <v xml:space="preserve"> Vertebrata</v>
          </cell>
          <cell r="L6472" t="str">
            <v xml:space="preserve"> Euteleostomi</v>
          </cell>
          <cell r="M6472" t="str">
            <v>Mammalia</v>
          </cell>
          <cell r="N6472" t="str">
            <v xml:space="preserve"> Eutheria</v>
          </cell>
          <cell r="O6472" t="str">
            <v xml:space="preserve"> Euarchontoglires</v>
          </cell>
          <cell r="P6472" t="str">
            <v xml:space="preserve"> Primates</v>
          </cell>
          <cell r="Q6472" t="str">
            <v xml:space="preserve"> Haplorrhini</v>
          </cell>
          <cell r="R6472" t="str">
            <v>Catarrhini</v>
          </cell>
          <cell r="S6472" t="str">
            <v xml:space="preserve"> Cercopithecidae</v>
          </cell>
          <cell r="T6472" t="str">
            <v xml:space="preserve"> Cercopithecinae</v>
          </cell>
          <cell r="U6472" t="str">
            <v xml:space="preserve"> Macaca.</v>
          </cell>
        </row>
        <row r="6473">
          <cell r="B6473" t="str">
            <v>F6X7V2</v>
          </cell>
          <cell r="C6473" t="str">
            <v xml:space="preserve"> Ornithorhynchus anatinus (Duckbill platypus).</v>
          </cell>
          <cell r="E6473" t="str">
            <v xml:space="preserve"> NCBI_TaxID=9258 {ECO:0000313|Ensembl:ENSOANP00000022809, ECO:0000313|Proteomes:UP000002279};</v>
          </cell>
          <cell r="G6473" t="str">
            <v>Eukaryota</v>
          </cell>
          <cell r="H6473" t="str">
            <v xml:space="preserve"> Metazoa</v>
          </cell>
          <cell r="I6473" t="str">
            <v xml:space="preserve"> Chordata</v>
          </cell>
          <cell r="J6473" t="str">
            <v xml:space="preserve"> Craniata</v>
          </cell>
          <cell r="K6473" t="str">
            <v xml:space="preserve"> Vertebrata</v>
          </cell>
          <cell r="L6473" t="str">
            <v xml:space="preserve"> Euteleostomi</v>
          </cell>
          <cell r="M6473" t="str">
            <v>Mammalia</v>
          </cell>
          <cell r="N6473" t="str">
            <v xml:space="preserve"> Monotremata</v>
          </cell>
          <cell r="O6473" t="str">
            <v xml:space="preserve"> Ornithorhynchidae</v>
          </cell>
          <cell r="P6473" t="str">
            <v xml:space="preserve"> Ornithorhynchus.</v>
          </cell>
        </row>
        <row r="6474">
          <cell r="B6474" t="str">
            <v>F6YA02</v>
          </cell>
          <cell r="C6474" t="str">
            <v xml:space="preserve"> Ciona intestinalis (Transparent sea squirt) (Ascidia intestinalis).</v>
          </cell>
          <cell r="E6474" t="str">
            <v xml:space="preserve"> NCBI_TaxID=7719 {ECO:0000313|Ensembl:ENSCINP00000014192, ECO:0000313|Proteomes:UP000008144};</v>
          </cell>
          <cell r="G6474" t="str">
            <v>Eukaryota</v>
          </cell>
          <cell r="H6474" t="str">
            <v xml:space="preserve"> Metazoa</v>
          </cell>
          <cell r="I6474" t="str">
            <v xml:space="preserve"> Chordata</v>
          </cell>
          <cell r="J6474" t="str">
            <v xml:space="preserve"> Tunicata</v>
          </cell>
          <cell r="K6474" t="str">
            <v xml:space="preserve"> Ascidiacea</v>
          </cell>
          <cell r="L6474" t="str">
            <v xml:space="preserve"> Enterogona</v>
          </cell>
          <cell r="M6474" t="str">
            <v>Phlebobranchia</v>
          </cell>
          <cell r="N6474" t="str">
            <v xml:space="preserve"> Cionidae</v>
          </cell>
          <cell r="O6474" t="str">
            <v xml:space="preserve"> Ciona.</v>
          </cell>
        </row>
        <row r="6475">
          <cell r="B6475" t="str">
            <v>F6YQC5</v>
          </cell>
          <cell r="C6475" t="str">
            <v xml:space="preserve"> Monodelphis domestica (Gray short-tailed opossum).</v>
          </cell>
          <cell r="E6475" t="str">
            <v xml:space="preserve"> NCBI_TaxID=13616 {ECO:0000313|Ensembl:ENSMODP00000006292, ECO:0000313|Proteomes:UP000002280};</v>
          </cell>
          <cell r="G6475" t="str">
            <v>Eukaryota</v>
          </cell>
          <cell r="H6475" t="str">
            <v xml:space="preserve"> Metazoa</v>
          </cell>
          <cell r="I6475" t="str">
            <v xml:space="preserve"> Chordata</v>
          </cell>
          <cell r="J6475" t="str">
            <v xml:space="preserve"> Craniata</v>
          </cell>
          <cell r="K6475" t="str">
            <v xml:space="preserve"> Vertebrata</v>
          </cell>
          <cell r="L6475" t="str">
            <v xml:space="preserve"> Euteleostomi</v>
          </cell>
          <cell r="M6475" t="str">
            <v>Mammalia</v>
          </cell>
          <cell r="N6475" t="str">
            <v xml:space="preserve"> Metatheria</v>
          </cell>
          <cell r="O6475" t="str">
            <v xml:space="preserve"> Didelphimorphia</v>
          </cell>
          <cell r="P6475" t="str">
            <v xml:space="preserve"> Didelphidae</v>
          </cell>
          <cell r="Q6475" t="str">
            <v xml:space="preserve"> Monodelphis.</v>
          </cell>
        </row>
        <row r="6476">
          <cell r="B6476" t="str">
            <v>F6YUM2</v>
          </cell>
          <cell r="C6476" t="str">
            <v xml:space="preserve"> Callithrix jacchus (White-tufted-ear marmoset).</v>
          </cell>
          <cell r="E6476" t="str">
            <v xml:space="preserve"> NCBI_TaxID=9483 {ECO:0000313|Ensembl:ENSCJAP00000049869, ECO:0000313|Proteomes:UP000008225};</v>
          </cell>
          <cell r="G6476" t="str">
            <v>Eukaryota</v>
          </cell>
          <cell r="H6476" t="str">
            <v xml:space="preserve"> Metazoa</v>
          </cell>
          <cell r="I6476" t="str">
            <v xml:space="preserve"> Chordata</v>
          </cell>
          <cell r="J6476" t="str">
            <v xml:space="preserve"> Craniata</v>
          </cell>
          <cell r="K6476" t="str">
            <v xml:space="preserve"> Vertebrata</v>
          </cell>
          <cell r="L6476" t="str">
            <v xml:space="preserve"> Euteleostomi</v>
          </cell>
          <cell r="M6476" t="str">
            <v>Mammalia</v>
          </cell>
          <cell r="N6476" t="str">
            <v xml:space="preserve"> Eutheria</v>
          </cell>
          <cell r="O6476" t="str">
            <v xml:space="preserve"> Euarchontoglires</v>
          </cell>
          <cell r="P6476" t="str">
            <v xml:space="preserve"> Primates</v>
          </cell>
          <cell r="Q6476" t="str">
            <v xml:space="preserve"> Haplorrhini</v>
          </cell>
          <cell r="R6476" t="str">
            <v>Platyrrhini</v>
          </cell>
          <cell r="S6476" t="str">
            <v xml:space="preserve"> Cebidae</v>
          </cell>
          <cell r="T6476" t="str">
            <v xml:space="preserve"> Callitrichinae</v>
          </cell>
          <cell r="U6476" t="str">
            <v xml:space="preserve"> Callithrix</v>
          </cell>
        </row>
        <row r="6477">
          <cell r="B6477" t="str">
            <v>F6ZE82</v>
          </cell>
          <cell r="C6477" t="str">
            <v xml:space="preserve"> Ornithorhynchus anatinus (Duckbill platypus).</v>
          </cell>
          <cell r="E6477" t="str">
            <v xml:space="preserve"> NCBI_TaxID=9258 {ECO:0000313|Ensembl:ENSOANP00000001108, ECO:0000313|Proteomes:UP000002279};</v>
          </cell>
          <cell r="G6477" t="str">
            <v>Eukaryota</v>
          </cell>
          <cell r="H6477" t="str">
            <v xml:space="preserve"> Metazoa</v>
          </cell>
          <cell r="I6477" t="str">
            <v xml:space="preserve"> Chordata</v>
          </cell>
          <cell r="J6477" t="str">
            <v xml:space="preserve"> Craniata</v>
          </cell>
          <cell r="K6477" t="str">
            <v xml:space="preserve"> Vertebrata</v>
          </cell>
          <cell r="L6477" t="str">
            <v xml:space="preserve"> Euteleostomi</v>
          </cell>
          <cell r="M6477" t="str">
            <v>Mammalia</v>
          </cell>
          <cell r="N6477" t="str">
            <v xml:space="preserve"> Monotremata</v>
          </cell>
          <cell r="O6477" t="str">
            <v xml:space="preserve"> Ornithorhynchidae</v>
          </cell>
          <cell r="P6477" t="str">
            <v xml:space="preserve"> Ornithorhynchus.</v>
          </cell>
        </row>
        <row r="6478">
          <cell r="B6478" t="str">
            <v>F6ZE92</v>
          </cell>
          <cell r="C6478" t="str">
            <v xml:space="preserve"> Ornithorhynchus anatinus (Duckbill platypus).</v>
          </cell>
          <cell r="E6478" t="str">
            <v xml:space="preserve"> NCBI_TaxID=9258 {ECO:0000313|Ensembl:ENSOANP00000001107, ECO:0000313|Proteomes:UP000002279};</v>
          </cell>
          <cell r="G6478" t="str">
            <v>Eukaryota</v>
          </cell>
          <cell r="H6478" t="str">
            <v xml:space="preserve"> Metazoa</v>
          </cell>
          <cell r="I6478" t="str">
            <v xml:space="preserve"> Chordata</v>
          </cell>
          <cell r="J6478" t="str">
            <v xml:space="preserve"> Craniata</v>
          </cell>
          <cell r="K6478" t="str">
            <v xml:space="preserve"> Vertebrata</v>
          </cell>
          <cell r="L6478" t="str">
            <v xml:space="preserve"> Euteleostomi</v>
          </cell>
          <cell r="M6478" t="str">
            <v>Mammalia</v>
          </cell>
          <cell r="N6478" t="str">
            <v xml:space="preserve"> Monotremata</v>
          </cell>
          <cell r="O6478" t="str">
            <v xml:space="preserve"> Ornithorhynchidae</v>
          </cell>
          <cell r="P6478" t="str">
            <v xml:space="preserve"> Ornithorhynchus.</v>
          </cell>
        </row>
        <row r="6479">
          <cell r="B6479" t="str">
            <v>F6ZF57</v>
          </cell>
          <cell r="C6479" t="str">
            <v xml:space="preserve"> Callithrix jacchus (White-tufted-ear marmoset).</v>
          </cell>
          <cell r="E6479" t="str">
            <v xml:space="preserve"> NCBI_TaxID=9483 {ECO:0000313|Ensembl:ENSCJAP00000013547, ECO:0000313|Proteomes:UP000008225};</v>
          </cell>
          <cell r="G6479" t="str">
            <v>Eukaryota</v>
          </cell>
          <cell r="H6479" t="str">
            <v xml:space="preserve"> Metazoa</v>
          </cell>
          <cell r="I6479" t="str">
            <v xml:space="preserve"> Chordata</v>
          </cell>
          <cell r="J6479" t="str">
            <v xml:space="preserve"> Craniata</v>
          </cell>
          <cell r="K6479" t="str">
            <v xml:space="preserve"> Vertebrata</v>
          </cell>
          <cell r="L6479" t="str">
            <v xml:space="preserve"> Euteleostomi</v>
          </cell>
          <cell r="M6479" t="str">
            <v>Mammalia</v>
          </cell>
          <cell r="N6479" t="str">
            <v xml:space="preserve"> Eutheria</v>
          </cell>
          <cell r="O6479" t="str">
            <v xml:space="preserve"> Euarchontoglires</v>
          </cell>
          <cell r="P6479" t="str">
            <v xml:space="preserve"> Primates</v>
          </cell>
          <cell r="Q6479" t="str">
            <v xml:space="preserve"> Haplorrhini</v>
          </cell>
          <cell r="R6479" t="str">
            <v>Platyrrhini</v>
          </cell>
          <cell r="S6479" t="str">
            <v xml:space="preserve"> Cebidae</v>
          </cell>
          <cell r="T6479" t="str">
            <v xml:space="preserve"> Callitrichinae</v>
          </cell>
          <cell r="U6479" t="str">
            <v xml:space="preserve"> Callithrix</v>
          </cell>
        </row>
        <row r="6480">
          <cell r="B6480" t="str">
            <v>F6ZQY1</v>
          </cell>
          <cell r="C6480" t="str">
            <v xml:space="preserve"> Equus caballus (Horse).</v>
          </cell>
          <cell r="E6480" t="str">
            <v xml:space="preserve"> NCBI_TaxID=9796 {ECO:0000313|Ensembl:ENSECAP00000011981, ECO:0000313|Proteomes:UP000002281};</v>
          </cell>
          <cell r="G6480" t="str">
            <v>Eukaryota</v>
          </cell>
          <cell r="H6480" t="str">
            <v xml:space="preserve"> Metazoa</v>
          </cell>
          <cell r="I6480" t="str">
            <v xml:space="preserve"> Chordata</v>
          </cell>
          <cell r="J6480" t="str">
            <v xml:space="preserve"> Craniata</v>
          </cell>
          <cell r="K6480" t="str">
            <v xml:space="preserve"> Vertebrata</v>
          </cell>
          <cell r="L6480" t="str">
            <v xml:space="preserve"> Euteleostomi</v>
          </cell>
          <cell r="M6480" t="str">
            <v>Mammalia</v>
          </cell>
          <cell r="N6480" t="str">
            <v xml:space="preserve"> Eutheria</v>
          </cell>
          <cell r="O6480" t="str">
            <v xml:space="preserve"> Laurasiatheria</v>
          </cell>
          <cell r="P6480" t="str">
            <v xml:space="preserve"> Perissodactyla</v>
          </cell>
          <cell r="Q6480" t="str">
            <v xml:space="preserve"> Equidae</v>
          </cell>
          <cell r="R6480" t="str">
            <v xml:space="preserve"> Equus.</v>
          </cell>
        </row>
        <row r="6481">
          <cell r="B6481" t="str">
            <v>F7A2F1</v>
          </cell>
          <cell r="C6481" t="str">
            <v xml:space="preserve"> Xenopus tropicalis (Western clawed frog) (Silurana tropicalis).</v>
          </cell>
          <cell r="E6481" t="str">
            <v xml:space="preserve"> NCBI_TaxID=8364 {ECO:0000313|Ensembl:ENSXETP00000036613, ECO:0000313|Proteomes:UP000008143};</v>
          </cell>
          <cell r="G6481" t="str">
            <v>Eukaryota</v>
          </cell>
          <cell r="H6481" t="str">
            <v xml:space="preserve"> Metazoa</v>
          </cell>
          <cell r="I6481" t="str">
            <v xml:space="preserve"> Chordata</v>
          </cell>
          <cell r="J6481" t="str">
            <v xml:space="preserve"> Craniata</v>
          </cell>
          <cell r="K6481" t="str">
            <v xml:space="preserve"> Vertebrata</v>
          </cell>
          <cell r="L6481" t="str">
            <v xml:space="preserve"> Euteleostomi</v>
          </cell>
          <cell r="M6481" t="str">
            <v>Amphibia</v>
          </cell>
          <cell r="N6481" t="str">
            <v xml:space="preserve"> Batrachia</v>
          </cell>
          <cell r="O6481" t="str">
            <v xml:space="preserve"> Anura</v>
          </cell>
          <cell r="P6481" t="str">
            <v xml:space="preserve"> Pipoidea</v>
          </cell>
          <cell r="Q6481" t="str">
            <v xml:space="preserve"> Pipidae</v>
          </cell>
          <cell r="R6481" t="str">
            <v xml:space="preserve"> Xenopodinae</v>
          </cell>
          <cell r="S6481" t="str">
            <v xml:space="preserve"> Xenopus</v>
          </cell>
          <cell r="T6481" t="str">
            <v>Silurana.</v>
          </cell>
        </row>
        <row r="6482">
          <cell r="B6482" t="str">
            <v>F7A7G7</v>
          </cell>
          <cell r="C6482" t="str">
            <v xml:space="preserve"> Monodelphis domestica (Gray short-tailed opossum).</v>
          </cell>
          <cell r="E6482" t="str">
            <v xml:space="preserve"> NCBI_TaxID=13616 {ECO:0000313|Ensembl:ENSMODP00000001069, ECO:0000313|Proteomes:UP000002280};</v>
          </cell>
          <cell r="G6482" t="str">
            <v>Eukaryota</v>
          </cell>
          <cell r="H6482" t="str">
            <v xml:space="preserve"> Metazoa</v>
          </cell>
          <cell r="I6482" t="str">
            <v xml:space="preserve"> Chordata</v>
          </cell>
          <cell r="J6482" t="str">
            <v xml:space="preserve"> Craniata</v>
          </cell>
          <cell r="K6482" t="str">
            <v xml:space="preserve"> Vertebrata</v>
          </cell>
          <cell r="L6482" t="str">
            <v xml:space="preserve"> Euteleostomi</v>
          </cell>
          <cell r="M6482" t="str">
            <v>Mammalia</v>
          </cell>
          <cell r="N6482" t="str">
            <v xml:space="preserve"> Metatheria</v>
          </cell>
          <cell r="O6482" t="str">
            <v xml:space="preserve"> Didelphimorphia</v>
          </cell>
          <cell r="P6482" t="str">
            <v xml:space="preserve"> Didelphidae</v>
          </cell>
          <cell r="Q6482" t="str">
            <v xml:space="preserve"> Monodelphis.</v>
          </cell>
        </row>
        <row r="6483">
          <cell r="B6483" t="str">
            <v>F7AKB9</v>
          </cell>
          <cell r="C6483" t="str">
            <v xml:space="preserve"> Callithrix jacchus (White-tufted-ear marmoset).</v>
          </cell>
          <cell r="E6483" t="str">
            <v xml:space="preserve"> NCBI_TaxID=9483 {ECO:0000313|Ensembl:ENSCJAP00000025004, ECO:0000313|Proteomes:UP000008225};</v>
          </cell>
          <cell r="G6483" t="str">
            <v>Eukaryota</v>
          </cell>
          <cell r="H6483" t="str">
            <v xml:space="preserve"> Metazoa</v>
          </cell>
          <cell r="I6483" t="str">
            <v xml:space="preserve"> Chordata</v>
          </cell>
          <cell r="J6483" t="str">
            <v xml:space="preserve"> Craniata</v>
          </cell>
          <cell r="K6483" t="str">
            <v xml:space="preserve"> Vertebrata</v>
          </cell>
          <cell r="L6483" t="str">
            <v xml:space="preserve"> Euteleostomi</v>
          </cell>
          <cell r="M6483" t="str">
            <v>Mammalia</v>
          </cell>
          <cell r="N6483" t="str">
            <v xml:space="preserve"> Eutheria</v>
          </cell>
          <cell r="O6483" t="str">
            <v xml:space="preserve"> Euarchontoglires</v>
          </cell>
          <cell r="P6483" t="str">
            <v xml:space="preserve"> Primates</v>
          </cell>
          <cell r="Q6483" t="str">
            <v xml:space="preserve"> Haplorrhini</v>
          </cell>
          <cell r="R6483" t="str">
            <v>Platyrrhini</v>
          </cell>
          <cell r="S6483" t="str">
            <v xml:space="preserve"> Cebidae</v>
          </cell>
          <cell r="T6483" t="str">
            <v xml:space="preserve"> Callitrichinae</v>
          </cell>
          <cell r="U6483" t="str">
            <v xml:space="preserve"> Callithrix</v>
          </cell>
        </row>
        <row r="6484">
          <cell r="B6484" t="str">
            <v>F7BSK1</v>
          </cell>
          <cell r="C6484" t="str">
            <v xml:space="preserve"> Macaca mulatta (Rhesus macaque).</v>
          </cell>
          <cell r="E6484" t="str">
            <v xml:space="preserve"> NCBI_TaxID=9544 {ECO:0000313|Ensembl:ENSMMUP00000018785, ECO:0000313|Proteomes:UP000006718};</v>
          </cell>
          <cell r="G6484" t="str">
            <v>Eukaryota</v>
          </cell>
          <cell r="H6484" t="str">
            <v xml:space="preserve"> Metazoa</v>
          </cell>
          <cell r="I6484" t="str">
            <v xml:space="preserve"> Chordata</v>
          </cell>
          <cell r="J6484" t="str">
            <v xml:space="preserve"> Craniata</v>
          </cell>
          <cell r="K6484" t="str">
            <v xml:space="preserve"> Vertebrata</v>
          </cell>
          <cell r="L6484" t="str">
            <v xml:space="preserve"> Euteleostomi</v>
          </cell>
          <cell r="M6484" t="str">
            <v>Mammalia</v>
          </cell>
          <cell r="N6484" t="str">
            <v xml:space="preserve"> Eutheria</v>
          </cell>
          <cell r="O6484" t="str">
            <v xml:space="preserve"> Euarchontoglires</v>
          </cell>
          <cell r="P6484" t="str">
            <v xml:space="preserve"> Primates</v>
          </cell>
          <cell r="Q6484" t="str">
            <v xml:space="preserve"> Haplorrhini</v>
          </cell>
          <cell r="R6484" t="str">
            <v>Catarrhini</v>
          </cell>
          <cell r="S6484" t="str">
            <v xml:space="preserve"> Cercopithecidae</v>
          </cell>
          <cell r="T6484" t="str">
            <v xml:space="preserve"> Cercopithecinae</v>
          </cell>
          <cell r="U6484" t="str">
            <v xml:space="preserve"> Macaca.</v>
          </cell>
        </row>
        <row r="6485">
          <cell r="B6485" t="str">
            <v>F7CU11</v>
          </cell>
          <cell r="C6485" t="str">
            <v xml:space="preserve"> Xenopus tropicalis (Western clawed frog) (Silurana tropicalis).</v>
          </cell>
          <cell r="E6485" t="str">
            <v xml:space="preserve"> NCBI_TaxID=8364 {ECO:0000313|Ensembl:ENSXETP00000063499, ECO:0000313|Proteomes:UP000008143};</v>
          </cell>
          <cell r="G6485" t="str">
            <v>Eukaryota</v>
          </cell>
          <cell r="H6485" t="str">
            <v xml:space="preserve"> Metazoa</v>
          </cell>
          <cell r="I6485" t="str">
            <v xml:space="preserve"> Chordata</v>
          </cell>
          <cell r="J6485" t="str">
            <v xml:space="preserve"> Craniata</v>
          </cell>
          <cell r="K6485" t="str">
            <v xml:space="preserve"> Vertebrata</v>
          </cell>
          <cell r="L6485" t="str">
            <v xml:space="preserve"> Euteleostomi</v>
          </cell>
          <cell r="M6485" t="str">
            <v>Amphibia</v>
          </cell>
          <cell r="N6485" t="str">
            <v xml:space="preserve"> Batrachia</v>
          </cell>
          <cell r="O6485" t="str">
            <v xml:space="preserve"> Anura</v>
          </cell>
          <cell r="P6485" t="str">
            <v xml:space="preserve"> Pipoidea</v>
          </cell>
          <cell r="Q6485" t="str">
            <v xml:space="preserve"> Pipidae</v>
          </cell>
          <cell r="R6485" t="str">
            <v xml:space="preserve"> Xenopodinae</v>
          </cell>
          <cell r="S6485" t="str">
            <v xml:space="preserve"> Xenopus</v>
          </cell>
          <cell r="T6485" t="str">
            <v>Silurana.</v>
          </cell>
        </row>
        <row r="6486">
          <cell r="B6486" t="str">
            <v>F7CUB5</v>
          </cell>
          <cell r="C6486" t="str">
            <v xml:space="preserve"> Monodelphis domestica (Gray short-tailed opossum).</v>
          </cell>
          <cell r="E6486" t="str">
            <v xml:space="preserve"> NCBI_TaxID=13616 {ECO:0000313|Ensembl:ENSMODP00000011031, ECO:0000313|Proteomes:UP000002280};</v>
          </cell>
          <cell r="G6486" t="str">
            <v>Eukaryota</v>
          </cell>
          <cell r="H6486" t="str">
            <v xml:space="preserve"> Metazoa</v>
          </cell>
          <cell r="I6486" t="str">
            <v xml:space="preserve"> Chordata</v>
          </cell>
          <cell r="J6486" t="str">
            <v xml:space="preserve"> Craniata</v>
          </cell>
          <cell r="K6486" t="str">
            <v xml:space="preserve"> Vertebrata</v>
          </cell>
          <cell r="L6486" t="str">
            <v xml:space="preserve"> Euteleostomi</v>
          </cell>
          <cell r="M6486" t="str">
            <v>Mammalia</v>
          </cell>
          <cell r="N6486" t="str">
            <v xml:space="preserve"> Metatheria</v>
          </cell>
          <cell r="O6486" t="str">
            <v xml:space="preserve"> Didelphimorphia</v>
          </cell>
          <cell r="P6486" t="str">
            <v xml:space="preserve"> Didelphidae</v>
          </cell>
          <cell r="Q6486" t="str">
            <v xml:space="preserve"> Monodelphis.</v>
          </cell>
        </row>
        <row r="6487">
          <cell r="B6487" t="str">
            <v>F7DT77</v>
          </cell>
          <cell r="C6487" t="str">
            <v xml:space="preserve"> Equus caballus (Horse).</v>
          </cell>
          <cell r="E6487" t="str">
            <v xml:space="preserve"> NCBI_TaxID=9796 {ECO:0000313|Ensembl:ENSECAP00000000534, ECO:0000313|Proteomes:UP000002281};</v>
          </cell>
          <cell r="G6487" t="str">
            <v>Eukaryota</v>
          </cell>
          <cell r="H6487" t="str">
            <v xml:space="preserve"> Metazoa</v>
          </cell>
          <cell r="I6487" t="str">
            <v xml:space="preserve"> Chordata</v>
          </cell>
          <cell r="J6487" t="str">
            <v xml:space="preserve"> Craniata</v>
          </cell>
          <cell r="K6487" t="str">
            <v xml:space="preserve"> Vertebrata</v>
          </cell>
          <cell r="L6487" t="str">
            <v xml:space="preserve"> Euteleostomi</v>
          </cell>
          <cell r="M6487" t="str">
            <v>Mammalia</v>
          </cell>
          <cell r="N6487" t="str">
            <v xml:space="preserve"> Eutheria</v>
          </cell>
          <cell r="O6487" t="str">
            <v xml:space="preserve"> Laurasiatheria</v>
          </cell>
          <cell r="P6487" t="str">
            <v xml:space="preserve"> Perissodactyla</v>
          </cell>
          <cell r="Q6487" t="str">
            <v xml:space="preserve"> Equidae</v>
          </cell>
          <cell r="R6487" t="str">
            <v xml:space="preserve"> Equus.</v>
          </cell>
        </row>
        <row r="6488">
          <cell r="B6488" t="str">
            <v>F7EV45</v>
          </cell>
          <cell r="C6488" t="str">
            <v xml:space="preserve"> Macaca mulatta (Rhesus macaque).</v>
          </cell>
          <cell r="E6488" t="str">
            <v xml:space="preserve"> NCBI_TaxID=9544 {ECO:0000313|Ensembl:ENSMMUP00000011398, ECO:0000313|Proteomes:UP000006718};</v>
          </cell>
          <cell r="G6488" t="str">
            <v>Eukaryota</v>
          </cell>
          <cell r="H6488" t="str">
            <v xml:space="preserve"> Metazoa</v>
          </cell>
          <cell r="I6488" t="str">
            <v xml:space="preserve"> Chordata</v>
          </cell>
          <cell r="J6488" t="str">
            <v xml:space="preserve"> Craniata</v>
          </cell>
          <cell r="K6488" t="str">
            <v xml:space="preserve"> Vertebrata</v>
          </cell>
          <cell r="L6488" t="str">
            <v xml:space="preserve"> Euteleostomi</v>
          </cell>
          <cell r="M6488" t="str">
            <v>Mammalia</v>
          </cell>
          <cell r="N6488" t="str">
            <v xml:space="preserve"> Eutheria</v>
          </cell>
          <cell r="O6488" t="str">
            <v xml:space="preserve"> Euarchontoglires</v>
          </cell>
          <cell r="P6488" t="str">
            <v xml:space="preserve"> Primates</v>
          </cell>
          <cell r="Q6488" t="str">
            <v xml:space="preserve"> Haplorrhini</v>
          </cell>
          <cell r="R6488" t="str">
            <v>Catarrhini</v>
          </cell>
          <cell r="S6488" t="str">
            <v xml:space="preserve"> Cercopithecidae</v>
          </cell>
          <cell r="T6488" t="str">
            <v xml:space="preserve"> Cercopithecinae</v>
          </cell>
          <cell r="U6488" t="str">
            <v xml:space="preserve"> Macaca.</v>
          </cell>
        </row>
        <row r="6489">
          <cell r="B6489" t="str">
            <v>F7F8X7</v>
          </cell>
          <cell r="C6489" t="str">
            <v xml:space="preserve"> Callithrix jacchus (White-tufted-ear marmoset).</v>
          </cell>
          <cell r="E6489" t="str">
            <v xml:space="preserve"> NCBI_TaxID=9483 {ECO:0000313|Ensembl:ENSCJAP00000050873, ECO:0000313|Proteomes:UP000008225};</v>
          </cell>
          <cell r="G6489" t="str">
            <v>Eukaryota</v>
          </cell>
          <cell r="H6489" t="str">
            <v xml:space="preserve"> Metazoa</v>
          </cell>
          <cell r="I6489" t="str">
            <v xml:space="preserve"> Chordata</v>
          </cell>
          <cell r="J6489" t="str">
            <v xml:space="preserve"> Craniata</v>
          </cell>
          <cell r="K6489" t="str">
            <v xml:space="preserve"> Vertebrata</v>
          </cell>
          <cell r="L6489" t="str">
            <v xml:space="preserve"> Euteleostomi</v>
          </cell>
          <cell r="M6489" t="str">
            <v>Mammalia</v>
          </cell>
          <cell r="N6489" t="str">
            <v xml:space="preserve"> Eutheria</v>
          </cell>
          <cell r="O6489" t="str">
            <v xml:space="preserve"> Euarchontoglires</v>
          </cell>
          <cell r="P6489" t="str">
            <v xml:space="preserve"> Primates</v>
          </cell>
          <cell r="Q6489" t="str">
            <v xml:space="preserve"> Haplorrhini</v>
          </cell>
          <cell r="R6489" t="str">
            <v>Platyrrhini</v>
          </cell>
          <cell r="S6489" t="str">
            <v xml:space="preserve"> Cebidae</v>
          </cell>
          <cell r="T6489" t="str">
            <v xml:space="preserve"> Callitrichinae</v>
          </cell>
          <cell r="U6489" t="str">
            <v xml:space="preserve"> Callithrix</v>
          </cell>
        </row>
        <row r="6490">
          <cell r="B6490" t="str">
            <v>F7FAL9</v>
          </cell>
          <cell r="C6490" t="str">
            <v xml:space="preserve"> Ornithorhynchus anatinus (Duckbill platypus).</v>
          </cell>
          <cell r="E6490" t="str">
            <v xml:space="preserve"> NCBI_TaxID=9258 {ECO:0000313|Ensembl:ENSOANP00000021283, ECO:0000313|Proteomes:UP000002279};</v>
          </cell>
          <cell r="G6490" t="str">
            <v>Eukaryota</v>
          </cell>
          <cell r="H6490" t="str">
            <v xml:space="preserve"> Metazoa</v>
          </cell>
          <cell r="I6490" t="str">
            <v xml:space="preserve"> Chordata</v>
          </cell>
          <cell r="J6490" t="str">
            <v xml:space="preserve"> Craniata</v>
          </cell>
          <cell r="K6490" t="str">
            <v xml:space="preserve"> Vertebrata</v>
          </cell>
          <cell r="L6490" t="str">
            <v xml:space="preserve"> Euteleostomi</v>
          </cell>
          <cell r="M6490" t="str">
            <v>Mammalia</v>
          </cell>
          <cell r="N6490" t="str">
            <v xml:space="preserve"> Monotremata</v>
          </cell>
          <cell r="O6490" t="str">
            <v xml:space="preserve"> Ornithorhynchidae</v>
          </cell>
          <cell r="P6490" t="str">
            <v xml:space="preserve"> Ornithorhynchus.</v>
          </cell>
        </row>
        <row r="6491">
          <cell r="B6491" t="str">
            <v>F7FCD5</v>
          </cell>
          <cell r="C6491" t="str">
            <v xml:space="preserve"> Macaca mulatta (Rhesus macaque).</v>
          </cell>
          <cell r="E6491" t="str">
            <v xml:space="preserve"> NCBI_TaxID=9544 {ECO:0000313|Ensembl:ENSMMUP00000023822, ECO:0000313|Proteomes:UP000006718};</v>
          </cell>
          <cell r="G6491" t="str">
            <v>Eukaryota</v>
          </cell>
          <cell r="H6491" t="str">
            <v xml:space="preserve"> Metazoa</v>
          </cell>
          <cell r="I6491" t="str">
            <v xml:space="preserve"> Chordata</v>
          </cell>
          <cell r="J6491" t="str">
            <v xml:space="preserve"> Craniata</v>
          </cell>
          <cell r="K6491" t="str">
            <v xml:space="preserve"> Vertebrata</v>
          </cell>
          <cell r="L6491" t="str">
            <v xml:space="preserve"> Euteleostomi</v>
          </cell>
          <cell r="M6491" t="str">
            <v>Mammalia</v>
          </cell>
          <cell r="N6491" t="str">
            <v xml:space="preserve"> Eutheria</v>
          </cell>
          <cell r="O6491" t="str">
            <v xml:space="preserve"> Euarchontoglires</v>
          </cell>
          <cell r="P6491" t="str">
            <v xml:space="preserve"> Primates</v>
          </cell>
          <cell r="Q6491" t="str">
            <v xml:space="preserve"> Haplorrhini</v>
          </cell>
          <cell r="R6491" t="str">
            <v>Catarrhini</v>
          </cell>
          <cell r="S6491" t="str">
            <v xml:space="preserve"> Cercopithecidae</v>
          </cell>
          <cell r="T6491" t="str">
            <v xml:space="preserve"> Cercopithecinae</v>
          </cell>
          <cell r="U6491" t="str">
            <v xml:space="preserve"> Macaca.</v>
          </cell>
        </row>
        <row r="6492">
          <cell r="B6492" t="str">
            <v>F7GD41</v>
          </cell>
          <cell r="C6492" t="str">
            <v xml:space="preserve"> Macaca mulatta (Rhesus macaque).</v>
          </cell>
          <cell r="E6492" t="str">
            <v xml:space="preserve"> NCBI_TaxID=9544 {ECO:0000313|Ensembl:ENSMMUP00000026366, ECO:0000313|Proteomes:UP000006718};</v>
          </cell>
          <cell r="G6492" t="str">
            <v>Eukaryota</v>
          </cell>
          <cell r="H6492" t="str">
            <v xml:space="preserve"> Metazoa</v>
          </cell>
          <cell r="I6492" t="str">
            <v xml:space="preserve"> Chordata</v>
          </cell>
          <cell r="J6492" t="str">
            <v xml:space="preserve"> Craniata</v>
          </cell>
          <cell r="K6492" t="str">
            <v xml:space="preserve"> Vertebrata</v>
          </cell>
          <cell r="L6492" t="str">
            <v xml:space="preserve"> Euteleostomi</v>
          </cell>
          <cell r="M6492" t="str">
            <v>Mammalia</v>
          </cell>
          <cell r="N6492" t="str">
            <v xml:space="preserve"> Eutheria</v>
          </cell>
          <cell r="O6492" t="str">
            <v xml:space="preserve"> Euarchontoglires</v>
          </cell>
          <cell r="P6492" t="str">
            <v xml:space="preserve"> Primates</v>
          </cell>
          <cell r="Q6492" t="str">
            <v xml:space="preserve"> Haplorrhini</v>
          </cell>
          <cell r="R6492" t="str">
            <v>Catarrhini</v>
          </cell>
          <cell r="S6492" t="str">
            <v xml:space="preserve"> Cercopithecidae</v>
          </cell>
          <cell r="T6492" t="str">
            <v xml:space="preserve"> Cercopithecinae</v>
          </cell>
          <cell r="U6492" t="str">
            <v xml:space="preserve"> Macaca.</v>
          </cell>
        </row>
        <row r="6493">
          <cell r="B6493" t="str">
            <v>F7GH97</v>
          </cell>
          <cell r="C6493" t="str">
            <v xml:space="preserve"> Macaca mulatta (Rhesus macaque).</v>
          </cell>
          <cell r="E6493" t="str">
            <v xml:space="preserve"> NCBI_TaxID=9544 {ECO:0000313|Ensembl:ENSMMUP00000021336, ECO:0000313|Proteomes:UP000006718};</v>
          </cell>
          <cell r="G6493" t="str">
            <v>Eukaryota</v>
          </cell>
          <cell r="H6493" t="str">
            <v xml:space="preserve"> Metazoa</v>
          </cell>
          <cell r="I6493" t="str">
            <v xml:space="preserve"> Chordata</v>
          </cell>
          <cell r="J6493" t="str">
            <v xml:space="preserve"> Craniata</v>
          </cell>
          <cell r="K6493" t="str">
            <v xml:space="preserve"> Vertebrata</v>
          </cell>
          <cell r="L6493" t="str">
            <v xml:space="preserve"> Euteleostomi</v>
          </cell>
          <cell r="M6493" t="str">
            <v>Mammalia</v>
          </cell>
          <cell r="N6493" t="str">
            <v xml:space="preserve"> Eutheria</v>
          </cell>
          <cell r="O6493" t="str">
            <v xml:space="preserve"> Euarchontoglires</v>
          </cell>
          <cell r="P6493" t="str">
            <v xml:space="preserve"> Primates</v>
          </cell>
          <cell r="Q6493" t="str">
            <v xml:space="preserve"> Haplorrhini</v>
          </cell>
          <cell r="R6493" t="str">
            <v>Catarrhini</v>
          </cell>
          <cell r="S6493" t="str">
            <v xml:space="preserve"> Cercopithecidae</v>
          </cell>
          <cell r="T6493" t="str">
            <v xml:space="preserve"> Cercopithecinae</v>
          </cell>
          <cell r="U6493" t="str">
            <v xml:space="preserve"> Macaca.</v>
          </cell>
        </row>
        <row r="6494">
          <cell r="B6494" t="str">
            <v>F7GTD6</v>
          </cell>
          <cell r="C6494" t="str">
            <v xml:space="preserve"> Callithrix jacchus (White-tufted-ear marmoset).</v>
          </cell>
          <cell r="E6494" t="str">
            <v xml:space="preserve"> NCBI_TaxID=9483 {ECO:0000313|Ensembl:ENSCJAP00000000237, ECO:0000313|Proteomes:UP000008225};</v>
          </cell>
          <cell r="G6494" t="str">
            <v>Eukaryota</v>
          </cell>
          <cell r="H6494" t="str">
            <v xml:space="preserve"> Metazoa</v>
          </cell>
          <cell r="I6494" t="str">
            <v xml:space="preserve"> Chordata</v>
          </cell>
          <cell r="J6494" t="str">
            <v xml:space="preserve"> Craniata</v>
          </cell>
          <cell r="K6494" t="str">
            <v xml:space="preserve"> Vertebrata</v>
          </cell>
          <cell r="L6494" t="str">
            <v xml:space="preserve"> Euteleostomi</v>
          </cell>
          <cell r="M6494" t="str">
            <v>Mammalia</v>
          </cell>
          <cell r="N6494" t="str">
            <v xml:space="preserve"> Eutheria</v>
          </cell>
          <cell r="O6494" t="str">
            <v xml:space="preserve"> Euarchontoglires</v>
          </cell>
          <cell r="P6494" t="str">
            <v xml:space="preserve"> Primates</v>
          </cell>
          <cell r="Q6494" t="str">
            <v xml:space="preserve"> Haplorrhini</v>
          </cell>
          <cell r="R6494" t="str">
            <v>Platyrrhini</v>
          </cell>
          <cell r="S6494" t="str">
            <v xml:space="preserve"> Cebidae</v>
          </cell>
          <cell r="T6494" t="str">
            <v xml:space="preserve"> Callitrichinae</v>
          </cell>
          <cell r="U6494" t="str">
            <v xml:space="preserve"> Callithrix</v>
          </cell>
        </row>
        <row r="6495">
          <cell r="B6495" t="str">
            <v>F7GY08</v>
          </cell>
          <cell r="C6495" t="str">
            <v xml:space="preserve"> Callithrix jacchus (White-tufted-ear marmoset).</v>
          </cell>
          <cell r="E6495" t="str">
            <v xml:space="preserve"> NCBI_TaxID=9483 {ECO:0000313|Ensembl:ENSCJAP00000050636, ECO:0000313|Proteomes:UP000008225};</v>
          </cell>
          <cell r="G6495" t="str">
            <v>Eukaryota</v>
          </cell>
          <cell r="H6495" t="str">
            <v xml:space="preserve"> Metazoa</v>
          </cell>
          <cell r="I6495" t="str">
            <v xml:space="preserve"> Chordata</v>
          </cell>
          <cell r="J6495" t="str">
            <v xml:space="preserve"> Craniata</v>
          </cell>
          <cell r="K6495" t="str">
            <v xml:space="preserve"> Vertebrata</v>
          </cell>
          <cell r="L6495" t="str">
            <v xml:space="preserve"> Euteleostomi</v>
          </cell>
          <cell r="M6495" t="str">
            <v>Mammalia</v>
          </cell>
          <cell r="N6495" t="str">
            <v xml:space="preserve"> Eutheria</v>
          </cell>
          <cell r="O6495" t="str">
            <v xml:space="preserve"> Euarchontoglires</v>
          </cell>
          <cell r="P6495" t="str">
            <v xml:space="preserve"> Primates</v>
          </cell>
          <cell r="Q6495" t="str">
            <v xml:space="preserve"> Haplorrhini</v>
          </cell>
          <cell r="R6495" t="str">
            <v>Platyrrhini</v>
          </cell>
          <cell r="S6495" t="str">
            <v xml:space="preserve"> Cebidae</v>
          </cell>
          <cell r="T6495" t="str">
            <v xml:space="preserve"> Callitrichinae</v>
          </cell>
          <cell r="U6495" t="str">
            <v xml:space="preserve"> Callithrix</v>
          </cell>
        </row>
        <row r="6496">
          <cell r="B6496" t="str">
            <v>F7H3X7</v>
          </cell>
          <cell r="C6496" t="str">
            <v xml:space="preserve"> Callithrix jacchus (White-tufted-ear marmoset).</v>
          </cell>
          <cell r="E6496" t="str">
            <v xml:space="preserve"> NCBI_TaxID=9483 {ECO:0000313|Ensembl:ENSCJAP00000024012, ECO:0000313|Proteomes:UP000008225};</v>
          </cell>
          <cell r="G6496" t="str">
            <v>Eukaryota</v>
          </cell>
          <cell r="H6496" t="str">
            <v xml:space="preserve"> Metazoa</v>
          </cell>
          <cell r="I6496" t="str">
            <v xml:space="preserve"> Chordata</v>
          </cell>
          <cell r="J6496" t="str">
            <v xml:space="preserve"> Craniata</v>
          </cell>
          <cell r="K6496" t="str">
            <v xml:space="preserve"> Vertebrata</v>
          </cell>
          <cell r="L6496" t="str">
            <v xml:space="preserve"> Euteleostomi</v>
          </cell>
          <cell r="M6496" t="str">
            <v>Mammalia</v>
          </cell>
          <cell r="N6496" t="str">
            <v xml:space="preserve"> Eutheria</v>
          </cell>
          <cell r="O6496" t="str">
            <v xml:space="preserve"> Euarchontoglires</v>
          </cell>
          <cell r="P6496" t="str">
            <v xml:space="preserve"> Primates</v>
          </cell>
          <cell r="Q6496" t="str">
            <v xml:space="preserve"> Haplorrhini</v>
          </cell>
          <cell r="R6496" t="str">
            <v>Platyrrhini</v>
          </cell>
          <cell r="S6496" t="str">
            <v xml:space="preserve"> Cebidae</v>
          </cell>
          <cell r="T6496" t="str">
            <v xml:space="preserve"> Callitrichinae</v>
          </cell>
          <cell r="U6496" t="str">
            <v xml:space="preserve"> Callithrix</v>
          </cell>
        </row>
        <row r="6497">
          <cell r="B6497" t="str">
            <v>F7I2M8</v>
          </cell>
          <cell r="C6497" t="str">
            <v xml:space="preserve"> Callithrix jacchus (White-tufted-ear marmoset).</v>
          </cell>
          <cell r="E6497" t="str">
            <v xml:space="preserve"> NCBI_TaxID=9483 {ECO:0000313|Ensembl:ENSCJAP00000002032, ECO:0000313|Proteomes:UP000008225};</v>
          </cell>
          <cell r="G6497" t="str">
            <v>Eukaryota</v>
          </cell>
          <cell r="H6497" t="str">
            <v xml:space="preserve"> Metazoa</v>
          </cell>
          <cell r="I6497" t="str">
            <v xml:space="preserve"> Chordata</v>
          </cell>
          <cell r="J6497" t="str">
            <v xml:space="preserve"> Craniata</v>
          </cell>
          <cell r="K6497" t="str">
            <v xml:space="preserve"> Vertebrata</v>
          </cell>
          <cell r="L6497" t="str">
            <v xml:space="preserve"> Euteleostomi</v>
          </cell>
          <cell r="M6497" t="str">
            <v>Mammalia</v>
          </cell>
          <cell r="N6497" t="str">
            <v xml:space="preserve"> Eutheria</v>
          </cell>
          <cell r="O6497" t="str">
            <v xml:space="preserve"> Euarchontoglires</v>
          </cell>
          <cell r="P6497" t="str">
            <v xml:space="preserve"> Primates</v>
          </cell>
          <cell r="Q6497" t="str">
            <v xml:space="preserve"> Haplorrhini</v>
          </cell>
          <cell r="R6497" t="str">
            <v>Platyrrhini</v>
          </cell>
          <cell r="S6497" t="str">
            <v xml:space="preserve"> Cebidae</v>
          </cell>
          <cell r="T6497" t="str">
            <v xml:space="preserve"> Callitrichinae</v>
          </cell>
          <cell r="U6497" t="str">
            <v xml:space="preserve"> Callithrix</v>
          </cell>
        </row>
        <row r="6498">
          <cell r="B6498" t="str">
            <v>F7IB44</v>
          </cell>
          <cell r="C6498" t="str">
            <v xml:space="preserve"> Callithrix jacchus (White-tufted-ear marmoset).</v>
          </cell>
          <cell r="E6498" t="str">
            <v xml:space="preserve"> NCBI_TaxID=9483 {ECO:0000313|Ensembl:ENSCJAP00000009028, ECO:0000313|Proteomes:UP000008225};</v>
          </cell>
          <cell r="G6498" t="str">
            <v>Eukaryota</v>
          </cell>
          <cell r="H6498" t="str">
            <v xml:space="preserve"> Metazoa</v>
          </cell>
          <cell r="I6498" t="str">
            <v xml:space="preserve"> Chordata</v>
          </cell>
          <cell r="J6498" t="str">
            <v xml:space="preserve"> Craniata</v>
          </cell>
          <cell r="K6498" t="str">
            <v xml:space="preserve"> Vertebrata</v>
          </cell>
          <cell r="L6498" t="str">
            <v xml:space="preserve"> Euteleostomi</v>
          </cell>
          <cell r="M6498" t="str">
            <v>Mammalia</v>
          </cell>
          <cell r="N6498" t="str">
            <v xml:space="preserve"> Eutheria</v>
          </cell>
          <cell r="O6498" t="str">
            <v xml:space="preserve"> Euarchontoglires</v>
          </cell>
          <cell r="P6498" t="str">
            <v xml:space="preserve"> Primates</v>
          </cell>
          <cell r="Q6498" t="str">
            <v xml:space="preserve"> Haplorrhini</v>
          </cell>
          <cell r="R6498" t="str">
            <v>Platyrrhini</v>
          </cell>
          <cell r="S6498" t="str">
            <v xml:space="preserve"> Cebidae</v>
          </cell>
          <cell r="T6498" t="str">
            <v xml:space="preserve"> Callitrichinae</v>
          </cell>
          <cell r="U6498" t="str">
            <v xml:space="preserve"> Callithrix</v>
          </cell>
        </row>
        <row r="6499">
          <cell r="B6499" t="str">
            <v>F7IB54</v>
          </cell>
          <cell r="C6499" t="str">
            <v xml:space="preserve"> Callithrix jacchus (White-tufted-ear marmoset).</v>
          </cell>
          <cell r="E6499" t="str">
            <v xml:space="preserve"> NCBI_TaxID=9483 {ECO:0000313|Ensembl:ENSCJAP00000009021, ECO:0000313|Proteomes:UP000008225};</v>
          </cell>
          <cell r="G6499" t="str">
            <v>Eukaryota</v>
          </cell>
          <cell r="H6499" t="str">
            <v xml:space="preserve"> Metazoa</v>
          </cell>
          <cell r="I6499" t="str">
            <v xml:space="preserve"> Chordata</v>
          </cell>
          <cell r="J6499" t="str">
            <v xml:space="preserve"> Craniata</v>
          </cell>
          <cell r="K6499" t="str">
            <v xml:space="preserve"> Vertebrata</v>
          </cell>
          <cell r="L6499" t="str">
            <v xml:space="preserve"> Euteleostomi</v>
          </cell>
          <cell r="M6499" t="str">
            <v>Mammalia</v>
          </cell>
          <cell r="N6499" t="str">
            <v xml:space="preserve"> Eutheria</v>
          </cell>
          <cell r="O6499" t="str">
            <v xml:space="preserve"> Euarchontoglires</v>
          </cell>
          <cell r="P6499" t="str">
            <v xml:space="preserve"> Primates</v>
          </cell>
          <cell r="Q6499" t="str">
            <v xml:space="preserve"> Haplorrhini</v>
          </cell>
          <cell r="R6499" t="str">
            <v>Platyrrhini</v>
          </cell>
          <cell r="S6499" t="str">
            <v xml:space="preserve"> Cebidae</v>
          </cell>
          <cell r="T6499" t="str">
            <v xml:space="preserve"> Callitrichinae</v>
          </cell>
          <cell r="U6499" t="str">
            <v xml:space="preserve"> Callithrix</v>
          </cell>
        </row>
        <row r="6500">
          <cell r="B6500" t="str">
            <v>F7IBE4</v>
          </cell>
          <cell r="C6500" t="str">
            <v xml:space="preserve"> Callithrix jacchus (White-tufted-ear marmoset).</v>
          </cell>
          <cell r="E6500" t="str">
            <v xml:space="preserve"> NCBI_TaxID=9483 {ECO:0000313|Ensembl:ENSCJAP00000014820, ECO:0000313|Proteomes:UP000008225};</v>
          </cell>
          <cell r="G6500" t="str">
            <v>Eukaryota</v>
          </cell>
          <cell r="H6500" t="str">
            <v xml:space="preserve"> Metazoa</v>
          </cell>
          <cell r="I6500" t="str">
            <v xml:space="preserve"> Chordata</v>
          </cell>
          <cell r="J6500" t="str">
            <v xml:space="preserve"> Craniata</v>
          </cell>
          <cell r="K6500" t="str">
            <v xml:space="preserve"> Vertebrata</v>
          </cell>
          <cell r="L6500" t="str">
            <v xml:space="preserve"> Euteleostomi</v>
          </cell>
          <cell r="M6500" t="str">
            <v>Mammalia</v>
          </cell>
          <cell r="N6500" t="str">
            <v xml:space="preserve"> Eutheria</v>
          </cell>
          <cell r="O6500" t="str">
            <v xml:space="preserve"> Euarchontoglires</v>
          </cell>
          <cell r="P6500" t="str">
            <v xml:space="preserve"> Primates</v>
          </cell>
          <cell r="Q6500" t="str">
            <v xml:space="preserve"> Haplorrhini</v>
          </cell>
          <cell r="R6500" t="str">
            <v>Platyrrhini</v>
          </cell>
          <cell r="S6500" t="str">
            <v xml:space="preserve"> Cebidae</v>
          </cell>
          <cell r="T6500" t="str">
            <v xml:space="preserve"> Callitrichinae</v>
          </cell>
          <cell r="U6500" t="str">
            <v xml:space="preserve"> Callithrix</v>
          </cell>
        </row>
        <row r="6501">
          <cell r="B6501" t="str">
            <v>F7IBH0</v>
          </cell>
          <cell r="C6501" t="str">
            <v xml:space="preserve"> Callithrix jacchus (White-tufted-ear marmoset).</v>
          </cell>
          <cell r="E6501" t="str">
            <v xml:space="preserve"> NCBI_TaxID=9483 {ECO:0000313|Ensembl:ENSCJAP00000014805, ECO:0000313|Proteomes:UP000008225};</v>
          </cell>
          <cell r="G6501" t="str">
            <v>Eukaryota</v>
          </cell>
          <cell r="H6501" t="str">
            <v xml:space="preserve"> Metazoa</v>
          </cell>
          <cell r="I6501" t="str">
            <v xml:space="preserve"> Chordata</v>
          </cell>
          <cell r="J6501" t="str">
            <v xml:space="preserve"> Craniata</v>
          </cell>
          <cell r="K6501" t="str">
            <v xml:space="preserve"> Vertebrata</v>
          </cell>
          <cell r="L6501" t="str">
            <v xml:space="preserve"> Euteleostomi</v>
          </cell>
          <cell r="M6501" t="str">
            <v>Mammalia</v>
          </cell>
          <cell r="N6501" t="str">
            <v xml:space="preserve"> Eutheria</v>
          </cell>
          <cell r="O6501" t="str">
            <v xml:space="preserve"> Euarchontoglires</v>
          </cell>
          <cell r="P6501" t="str">
            <v xml:space="preserve"> Primates</v>
          </cell>
          <cell r="Q6501" t="str">
            <v xml:space="preserve"> Haplorrhini</v>
          </cell>
          <cell r="R6501" t="str">
            <v>Platyrrhini</v>
          </cell>
          <cell r="S6501" t="str">
            <v xml:space="preserve"> Cebidae</v>
          </cell>
          <cell r="T6501" t="str">
            <v xml:space="preserve"> Callitrichinae</v>
          </cell>
          <cell r="U6501" t="str">
            <v xml:space="preserve"> Callithrix</v>
          </cell>
        </row>
        <row r="6502">
          <cell r="B6502" t="str">
            <v>F7VTT7</v>
          </cell>
          <cell r="C6502" t="str">
            <v xml:space="preserve"> Sordaria macrospora (strain ATCC MYA-333 / DSM 997 / K(L3346) / K-hell).</v>
          </cell>
          <cell r="E6502" t="str">
            <v xml:space="preserve"> NCBI_TaxID=771870 {ECO:0000313|EMBL:CCC08925.1, ECO:0000313|Proteomes:UP000001881};</v>
          </cell>
          <cell r="G6502" t="str">
            <v>Eukaryota</v>
          </cell>
          <cell r="H6502" t="str">
            <v xml:space="preserve"> Fungi</v>
          </cell>
          <cell r="I6502" t="str">
            <v xml:space="preserve"> Dikarya</v>
          </cell>
          <cell r="J6502" t="str">
            <v xml:space="preserve"> Ascomycota</v>
          </cell>
          <cell r="K6502" t="str">
            <v xml:space="preserve"> Pezizomycotina</v>
          </cell>
          <cell r="L6502" t="str">
            <v>Sordariomycetes</v>
          </cell>
          <cell r="M6502" t="str">
            <v xml:space="preserve"> Sordariomycetidae</v>
          </cell>
          <cell r="N6502" t="str">
            <v xml:space="preserve"> Sordariales</v>
          </cell>
          <cell r="O6502" t="str">
            <v xml:space="preserve"> Sordariaceae</v>
          </cell>
          <cell r="P6502" t="str">
            <v>Sordaria.</v>
          </cell>
        </row>
        <row r="6503">
          <cell r="B6503" t="str">
            <v>F7W451</v>
          </cell>
          <cell r="C6503" t="str">
            <v xml:space="preserve"> Sordaria macrospora (strain ATCC MYA-333 / DSM 997 / K(L3346) / K-hell).</v>
          </cell>
          <cell r="E6503" t="str">
            <v xml:space="preserve"> NCBI_TaxID=771870 {ECO:0000313|EMBL:CCC12405.1, ECO:0000313|Proteomes:UP000001881};</v>
          </cell>
          <cell r="G6503" t="str">
            <v>Eukaryota</v>
          </cell>
          <cell r="H6503" t="str">
            <v xml:space="preserve"> Fungi</v>
          </cell>
          <cell r="I6503" t="str">
            <v xml:space="preserve"> Dikarya</v>
          </cell>
          <cell r="J6503" t="str">
            <v xml:space="preserve"> Ascomycota</v>
          </cell>
          <cell r="K6503" t="str">
            <v xml:space="preserve"> Pezizomycotina</v>
          </cell>
          <cell r="L6503" t="str">
            <v>Sordariomycetes</v>
          </cell>
          <cell r="M6503" t="str">
            <v xml:space="preserve"> Sordariomycetidae</v>
          </cell>
          <cell r="N6503" t="str">
            <v xml:space="preserve"> Sordariales</v>
          </cell>
          <cell r="O6503" t="str">
            <v xml:space="preserve"> Sordariaceae</v>
          </cell>
          <cell r="P6503" t="str">
            <v>Sordaria.</v>
          </cell>
        </row>
        <row r="6504">
          <cell r="B6504" t="str">
            <v>F8PZZ6</v>
          </cell>
          <cell r="C6504" t="str">
            <v xml:space="preserve"> Serpula lacrymans var. lacrymans (strain S7.3) (Dry rot fungus).</v>
          </cell>
          <cell r="E6504" t="str">
            <v xml:space="preserve"> NCBI_TaxID=936435 {ECO:0000313|Proteomes:UP000008063};</v>
          </cell>
          <cell r="G6504" t="str">
            <v>Eukaryota</v>
          </cell>
          <cell r="H6504" t="str">
            <v xml:space="preserve"> Fungi</v>
          </cell>
          <cell r="I6504" t="str">
            <v xml:space="preserve"> Dikarya</v>
          </cell>
          <cell r="J6504" t="str">
            <v xml:space="preserve"> Basidiomycota</v>
          </cell>
          <cell r="K6504" t="str">
            <v xml:space="preserve"> Agaricomycotina</v>
          </cell>
          <cell r="L6504" t="str">
            <v>Agaricomycetes</v>
          </cell>
          <cell r="M6504" t="str">
            <v xml:space="preserve"> Agaricomycetidae</v>
          </cell>
          <cell r="N6504" t="str">
            <v xml:space="preserve"> Boletales</v>
          </cell>
          <cell r="O6504" t="str">
            <v xml:space="preserve"> Coniophorineae</v>
          </cell>
          <cell r="P6504" t="str">
            <v>Serpulaceae</v>
          </cell>
          <cell r="Q6504" t="str">
            <v xml:space="preserve"> Serpula.</v>
          </cell>
        </row>
        <row r="6505">
          <cell r="B6505" t="str">
            <v>F8Q5S1</v>
          </cell>
          <cell r="C6505" t="str">
            <v xml:space="preserve"> Serpula lacrymans var. lacrymans (strain S7.3) (Dry rot fungus).</v>
          </cell>
          <cell r="E6505" t="str">
            <v xml:space="preserve"> NCBI_TaxID=936435 {ECO:0000313|Proteomes:UP000008063};</v>
          </cell>
          <cell r="G6505" t="str">
            <v>Eukaryota</v>
          </cell>
          <cell r="H6505" t="str">
            <v xml:space="preserve"> Fungi</v>
          </cell>
          <cell r="I6505" t="str">
            <v xml:space="preserve"> Dikarya</v>
          </cell>
          <cell r="J6505" t="str">
            <v xml:space="preserve"> Basidiomycota</v>
          </cell>
          <cell r="K6505" t="str">
            <v xml:space="preserve"> Agaricomycotina</v>
          </cell>
          <cell r="L6505" t="str">
            <v>Agaricomycetes</v>
          </cell>
          <cell r="M6505" t="str">
            <v xml:space="preserve"> Agaricomycetidae</v>
          </cell>
          <cell r="N6505" t="str">
            <v xml:space="preserve"> Boletales</v>
          </cell>
          <cell r="O6505" t="str">
            <v xml:space="preserve"> Coniophorineae</v>
          </cell>
          <cell r="P6505" t="str">
            <v>Serpulaceae</v>
          </cell>
          <cell r="Q6505" t="str">
            <v xml:space="preserve"> Serpula.</v>
          </cell>
        </row>
        <row r="6506">
          <cell r="B6506" t="str">
            <v>F9FRW1</v>
          </cell>
          <cell r="C6506" t="str">
            <v xml:space="preserve"> Fusarium oxysporum (strain Fo5176) (Fusarium vascular wilt).</v>
          </cell>
          <cell r="E6506" t="str">
            <v xml:space="preserve"> NCBI_TaxID=660025 {ECO:0000313|EMBL:EGU80345.1, ECO:0000313|Proteomes:UP000002489};</v>
          </cell>
          <cell r="G6506" t="str">
            <v>Eukaryota</v>
          </cell>
          <cell r="H6506" t="str">
            <v xml:space="preserve"> Fungi</v>
          </cell>
          <cell r="I6506" t="str">
            <v xml:space="preserve"> Dikarya</v>
          </cell>
          <cell r="J6506" t="str">
            <v xml:space="preserve"> Ascomycota</v>
          </cell>
          <cell r="K6506" t="str">
            <v xml:space="preserve"> Pezizomycotina</v>
          </cell>
          <cell r="L6506" t="str">
            <v>Sordariomycetes</v>
          </cell>
          <cell r="M6506" t="str">
            <v xml:space="preserve"> Hypocreomycetidae</v>
          </cell>
          <cell r="N6506" t="str">
            <v xml:space="preserve"> Hypocreales</v>
          </cell>
          <cell r="O6506" t="str">
            <v xml:space="preserve"> Nectriaceae</v>
          </cell>
          <cell r="P6506" t="str">
            <v>Fusarium</v>
          </cell>
          <cell r="Q6506" t="str">
            <v xml:space="preserve"> Fusarium oxysporum species complex.</v>
          </cell>
        </row>
        <row r="6507">
          <cell r="B6507" t="str">
            <v>F9FS42</v>
          </cell>
          <cell r="C6507" t="str">
            <v xml:space="preserve"> Fusarium oxysporum (strain Fo5176) (Fusarium vascular wilt).</v>
          </cell>
          <cell r="E6507" t="str">
            <v xml:space="preserve"> NCBI_TaxID=660025 {ECO:0000313|EMBL:EGU80296.1, ECO:0000313|Proteomes:UP000002489};</v>
          </cell>
          <cell r="G6507" t="str">
            <v>Eukaryota</v>
          </cell>
          <cell r="H6507" t="str">
            <v xml:space="preserve"> Fungi</v>
          </cell>
          <cell r="I6507" t="str">
            <v xml:space="preserve"> Dikarya</v>
          </cell>
          <cell r="J6507" t="str">
            <v xml:space="preserve"> Ascomycota</v>
          </cell>
          <cell r="K6507" t="str">
            <v xml:space="preserve"> Pezizomycotina</v>
          </cell>
          <cell r="L6507" t="str">
            <v>Sordariomycetes</v>
          </cell>
          <cell r="M6507" t="str">
            <v xml:space="preserve"> Hypocreomycetidae</v>
          </cell>
          <cell r="N6507" t="str">
            <v xml:space="preserve"> Hypocreales</v>
          </cell>
          <cell r="O6507" t="str">
            <v xml:space="preserve"> Nectriaceae</v>
          </cell>
          <cell r="P6507" t="str">
            <v>Fusarium</v>
          </cell>
          <cell r="Q6507" t="str">
            <v xml:space="preserve"> Fusarium oxysporum species complex.</v>
          </cell>
        </row>
        <row r="6508">
          <cell r="B6508" t="str">
            <v>F9XLE7</v>
          </cell>
          <cell r="C6508" t="str">
            <v xml:space="preserve"> Zymoseptoria tritici (strain CBS 115943 / IPO323) (Speckled leaf blotch fungus) (Septoria tritici).</v>
          </cell>
          <cell r="E6508" t="str">
            <v xml:space="preserve"> NCBI_TaxID=336722 {ECO:0000313|EMBL:EGP83878.1, ECO:0000313|Proteomes:UP000008062};</v>
          </cell>
          <cell r="G6508" t="str">
            <v>Eukaryota</v>
          </cell>
          <cell r="H6508" t="str">
            <v xml:space="preserve"> Fungi</v>
          </cell>
          <cell r="I6508" t="str">
            <v xml:space="preserve"> Dikarya</v>
          </cell>
          <cell r="J6508" t="str">
            <v xml:space="preserve"> Ascomycota</v>
          </cell>
          <cell r="K6508" t="str">
            <v xml:space="preserve"> Pezizomycotina</v>
          </cell>
          <cell r="L6508" t="str">
            <v>Dothideomycetes</v>
          </cell>
          <cell r="M6508" t="str">
            <v xml:space="preserve"> Dothideomycetidae</v>
          </cell>
          <cell r="N6508" t="str">
            <v xml:space="preserve"> Capnodiales</v>
          </cell>
          <cell r="O6508" t="str">
            <v xml:space="preserve"> Mycosphaerellaceae</v>
          </cell>
          <cell r="P6508" t="str">
            <v>Zymoseptoria.</v>
          </cell>
        </row>
        <row r="6509">
          <cell r="B6509" t="str">
            <v>F9XNS4</v>
          </cell>
          <cell r="C6509" t="str">
            <v xml:space="preserve"> Zymoseptoria tritici (strain CBS 115943 / IPO323) (Speckled leaf blotch fungus) (Septoria tritici).</v>
          </cell>
          <cell r="E6509" t="str">
            <v xml:space="preserve"> NCBI_TaxID=336722 {ECO:0000313|EMBL:EGP82924.1, ECO:0000313|Proteomes:UP000008062};</v>
          </cell>
          <cell r="G6509" t="str">
            <v>Eukaryota</v>
          </cell>
          <cell r="H6509" t="str">
            <v xml:space="preserve"> Fungi</v>
          </cell>
          <cell r="I6509" t="str">
            <v xml:space="preserve"> Dikarya</v>
          </cell>
          <cell r="J6509" t="str">
            <v xml:space="preserve"> Ascomycota</v>
          </cell>
          <cell r="K6509" t="str">
            <v xml:space="preserve"> Pezizomycotina</v>
          </cell>
          <cell r="L6509" t="str">
            <v>Dothideomycetes</v>
          </cell>
          <cell r="M6509" t="str">
            <v xml:space="preserve"> Dothideomycetidae</v>
          </cell>
          <cell r="N6509" t="str">
            <v xml:space="preserve"> Capnodiales</v>
          </cell>
          <cell r="O6509" t="str">
            <v xml:space="preserve"> Mycosphaerellaceae</v>
          </cell>
          <cell r="P6509" t="str">
            <v>Zymoseptoria.</v>
          </cell>
        </row>
        <row r="6510">
          <cell r="B6510" t="str">
            <v>G0NP19</v>
          </cell>
          <cell r="C6510" t="str">
            <v xml:space="preserve"> Caenorhabditis brenneri (Nematode worm).</v>
          </cell>
          <cell r="E6510" t="str">
            <v xml:space="preserve"> NCBI_TaxID=135651 {ECO:0000313|Proteomes:UP000008068};</v>
          </cell>
          <cell r="G6510" t="str">
            <v>Eukaryota</v>
          </cell>
          <cell r="H6510" t="str">
            <v xml:space="preserve"> Metazoa</v>
          </cell>
          <cell r="I6510" t="str">
            <v xml:space="preserve"> Ecdysozoa</v>
          </cell>
          <cell r="J6510" t="str">
            <v xml:space="preserve"> Nematoda</v>
          </cell>
          <cell r="K6510" t="str">
            <v xml:space="preserve"> Chromadorea</v>
          </cell>
          <cell r="L6510" t="str">
            <v xml:space="preserve"> Rhabditida</v>
          </cell>
          <cell r="M6510" t="str">
            <v>Rhabditoidea</v>
          </cell>
          <cell r="N6510" t="str">
            <v xml:space="preserve"> Rhabditidae</v>
          </cell>
          <cell r="O6510" t="str">
            <v xml:space="preserve"> Peloderinae</v>
          </cell>
          <cell r="P6510" t="str">
            <v xml:space="preserve"> Caenorhabditis.</v>
          </cell>
        </row>
        <row r="6511">
          <cell r="B6511" t="str">
            <v>G0NRV4</v>
          </cell>
          <cell r="C6511" t="str">
            <v xml:space="preserve"> Caenorhabditis brenneri (Nematode worm).</v>
          </cell>
          <cell r="E6511" t="str">
            <v xml:space="preserve"> NCBI_TaxID=135651 {ECO:0000313|Proteomes:UP000008068};</v>
          </cell>
          <cell r="G6511" t="str">
            <v>Eukaryota</v>
          </cell>
          <cell r="H6511" t="str">
            <v xml:space="preserve"> Metazoa</v>
          </cell>
          <cell r="I6511" t="str">
            <v xml:space="preserve"> Ecdysozoa</v>
          </cell>
          <cell r="J6511" t="str">
            <v xml:space="preserve"> Nematoda</v>
          </cell>
          <cell r="K6511" t="str">
            <v xml:space="preserve"> Chromadorea</v>
          </cell>
          <cell r="L6511" t="str">
            <v xml:space="preserve"> Rhabditida</v>
          </cell>
          <cell r="M6511" t="str">
            <v>Rhabditoidea</v>
          </cell>
          <cell r="N6511" t="str">
            <v xml:space="preserve"> Rhabditidae</v>
          </cell>
          <cell r="O6511" t="str">
            <v xml:space="preserve"> Peloderinae</v>
          </cell>
          <cell r="P6511" t="str">
            <v xml:space="preserve"> Caenorhabditis.</v>
          </cell>
        </row>
        <row r="6512">
          <cell r="B6512" t="str">
            <v>G0QXH7</v>
          </cell>
          <cell r="C6512" t="str">
            <v xml:space="preserve"> Ichthyophthirius multifiliis (strain G5) (White spot disease agent) (Ich).</v>
          </cell>
          <cell r="E6512" t="str">
            <v xml:space="preserve"> NCBI_TaxID=857967 {ECO:0000313|Proteomes:UP000008983};</v>
          </cell>
          <cell r="G6512" t="str">
            <v>Eukaryota</v>
          </cell>
          <cell r="H6512" t="str">
            <v xml:space="preserve"> Alveolata</v>
          </cell>
          <cell r="I6512" t="str">
            <v xml:space="preserve"> Ciliophora</v>
          </cell>
          <cell r="J6512" t="str">
            <v xml:space="preserve"> Intramacronucleata</v>
          </cell>
          <cell r="K6512" t="str">
            <v>Oligohymenophorea</v>
          </cell>
          <cell r="L6512" t="str">
            <v xml:space="preserve"> Hymenostomatida</v>
          </cell>
          <cell r="M6512" t="str">
            <v xml:space="preserve"> Ophryoglenina</v>
          </cell>
          <cell r="N6512" t="str">
            <v xml:space="preserve"> Ichthyophthirius.</v>
          </cell>
        </row>
        <row r="6513">
          <cell r="B6513" t="str">
            <v>G0QY63</v>
          </cell>
          <cell r="C6513" t="str">
            <v xml:space="preserve"> Ichthyophthirius multifiliis (strain G5) (White spot disease agent) (Ich).</v>
          </cell>
          <cell r="E6513" t="str">
            <v xml:space="preserve"> NCBI_TaxID=857967 {ECO:0000313|Proteomes:UP000008983};</v>
          </cell>
          <cell r="G6513" t="str">
            <v>Eukaryota</v>
          </cell>
          <cell r="H6513" t="str">
            <v xml:space="preserve"> Alveolata</v>
          </cell>
          <cell r="I6513" t="str">
            <v xml:space="preserve"> Ciliophora</v>
          </cell>
          <cell r="J6513" t="str">
            <v xml:space="preserve"> Intramacronucleata</v>
          </cell>
          <cell r="K6513" t="str">
            <v>Oligohymenophorea</v>
          </cell>
          <cell r="L6513" t="str">
            <v xml:space="preserve"> Hymenostomatida</v>
          </cell>
          <cell r="M6513" t="str">
            <v xml:space="preserve"> Ophryoglenina</v>
          </cell>
          <cell r="N6513" t="str">
            <v xml:space="preserve"> Ichthyophthirius.</v>
          </cell>
        </row>
        <row r="6514">
          <cell r="B6514" t="str">
            <v>G0R797</v>
          </cell>
          <cell r="C6514" t="str">
            <v xml:space="preserve"> Hypocrea jecorina (strain QM6a) (Trichoderma reesei).</v>
          </cell>
          <cell r="E6514" t="str">
            <v xml:space="preserve"> NCBI_TaxID=431241 {ECO:0000313|Proteomes:UP000008984};</v>
          </cell>
          <cell r="G6514" t="str">
            <v>Eukaryota</v>
          </cell>
          <cell r="H6514" t="str">
            <v xml:space="preserve"> Fungi</v>
          </cell>
          <cell r="I6514" t="str">
            <v xml:space="preserve"> Dikarya</v>
          </cell>
          <cell r="J6514" t="str">
            <v xml:space="preserve"> Ascomycota</v>
          </cell>
          <cell r="K6514" t="str">
            <v xml:space="preserve"> Pezizomycotina</v>
          </cell>
          <cell r="L6514" t="str">
            <v>Sordariomycetes</v>
          </cell>
          <cell r="M6514" t="str">
            <v xml:space="preserve"> Hypocreomycetidae</v>
          </cell>
          <cell r="N6514" t="str">
            <v xml:space="preserve"> Hypocreales</v>
          </cell>
          <cell r="O6514" t="str">
            <v xml:space="preserve"> Hypocreaceae</v>
          </cell>
          <cell r="P6514" t="str">
            <v>Trichoderma.</v>
          </cell>
        </row>
        <row r="6515">
          <cell r="B6515" t="str">
            <v>G0RLS6</v>
          </cell>
          <cell r="C6515" t="str">
            <v xml:space="preserve"> Hypocrea jecorina (strain QM6a) (Trichoderma reesei).</v>
          </cell>
          <cell r="E6515" t="str">
            <v xml:space="preserve"> NCBI_TaxID=431241 {ECO:0000313|Proteomes:UP000008984};</v>
          </cell>
          <cell r="G6515" t="str">
            <v>Eukaryota</v>
          </cell>
          <cell r="H6515" t="str">
            <v xml:space="preserve"> Fungi</v>
          </cell>
          <cell r="I6515" t="str">
            <v xml:space="preserve"> Dikarya</v>
          </cell>
          <cell r="J6515" t="str">
            <v xml:space="preserve"> Ascomycota</v>
          </cell>
          <cell r="K6515" t="str">
            <v xml:space="preserve"> Pezizomycotina</v>
          </cell>
          <cell r="L6515" t="str">
            <v>Sordariomycetes</v>
          </cell>
          <cell r="M6515" t="str">
            <v xml:space="preserve"> Hypocreomycetidae</v>
          </cell>
          <cell r="N6515" t="str">
            <v xml:space="preserve"> Hypocreales</v>
          </cell>
          <cell r="O6515" t="str">
            <v xml:space="preserve"> Hypocreaceae</v>
          </cell>
          <cell r="P6515" t="str">
            <v>Trichoderma.</v>
          </cell>
        </row>
        <row r="6516">
          <cell r="B6516" t="str">
            <v>G0S7S2</v>
          </cell>
          <cell r="C6516" t="str">
            <v xml:space="preserve"> Chaetomium thermophilum (strain DSM 1495 / CBS 144.50 / IMI 039719).</v>
          </cell>
          <cell r="E6516" t="str">
            <v xml:space="preserve"> NCBI_TaxID=759272 {ECO:0000313|Proteomes:UP000008066};</v>
          </cell>
          <cell r="G6516" t="str">
            <v>Eukaryota</v>
          </cell>
          <cell r="H6516" t="str">
            <v xml:space="preserve"> Fungi</v>
          </cell>
          <cell r="I6516" t="str">
            <v xml:space="preserve"> Dikarya</v>
          </cell>
          <cell r="J6516" t="str">
            <v xml:space="preserve"> Ascomycota</v>
          </cell>
          <cell r="K6516" t="str">
            <v xml:space="preserve"> Pezizomycotina</v>
          </cell>
          <cell r="L6516" t="str">
            <v>Sordariomycetes</v>
          </cell>
          <cell r="M6516" t="str">
            <v xml:space="preserve"> Sordariomycetidae</v>
          </cell>
          <cell r="N6516" t="str">
            <v xml:space="preserve"> Sordariales</v>
          </cell>
          <cell r="O6516" t="str">
            <v xml:space="preserve"> Chaetomiaceae</v>
          </cell>
          <cell r="P6516" t="str">
            <v>Chaetomium.</v>
          </cell>
        </row>
        <row r="6517">
          <cell r="B6517" t="str">
            <v>G0SEB1</v>
          </cell>
          <cell r="C6517" t="str">
            <v xml:space="preserve"> Chaetomium thermophilum (strain DSM 1495 / CBS 144.50 / IMI 039719).</v>
          </cell>
          <cell r="E6517" t="str">
            <v xml:space="preserve"> NCBI_TaxID=759272 {ECO:0000313|Proteomes:UP000008066};</v>
          </cell>
          <cell r="G6517" t="str">
            <v>Eukaryota</v>
          </cell>
          <cell r="H6517" t="str">
            <v xml:space="preserve"> Fungi</v>
          </cell>
          <cell r="I6517" t="str">
            <v xml:space="preserve"> Dikarya</v>
          </cell>
          <cell r="J6517" t="str">
            <v xml:space="preserve"> Ascomycota</v>
          </cell>
          <cell r="K6517" t="str">
            <v xml:space="preserve"> Pezizomycotina</v>
          </cell>
          <cell r="L6517" t="str">
            <v>Sordariomycetes</v>
          </cell>
          <cell r="M6517" t="str">
            <v xml:space="preserve"> Sordariomycetidae</v>
          </cell>
          <cell r="N6517" t="str">
            <v xml:space="preserve"> Sordariales</v>
          </cell>
          <cell r="O6517" t="str">
            <v xml:space="preserve"> Chaetomiaceae</v>
          </cell>
          <cell r="P6517" t="str">
            <v>Chaetomium.</v>
          </cell>
        </row>
        <row r="6518">
          <cell r="B6518" t="str">
            <v>G0V9V9</v>
          </cell>
          <cell r="C6518" t="str">
            <v xml:space="preserve"> Naumovozyma castellii (strain ATCC 76901 / CBS 4309 / NBRC 1992 / NRRL Y-12630) (Yeast) (Saccharomyces castellii).</v>
          </cell>
          <cell r="E6518" t="str">
            <v xml:space="preserve"> NCBI_TaxID=1064592 {ECO:0000313|EMBL:CCC68726.1, ECO:0000313|Proteomes:UP000001640};</v>
          </cell>
          <cell r="G6518" t="str">
            <v>Eukaryota</v>
          </cell>
          <cell r="H6518" t="str">
            <v xml:space="preserve"> Fungi</v>
          </cell>
          <cell r="I6518" t="str">
            <v xml:space="preserve"> Dikarya</v>
          </cell>
          <cell r="J6518" t="str">
            <v xml:space="preserve"> Ascomycota</v>
          </cell>
          <cell r="K6518" t="str">
            <v xml:space="preserve"> Saccharomycotina</v>
          </cell>
          <cell r="L6518" t="str">
            <v>Saccharomycetes</v>
          </cell>
          <cell r="M6518" t="str">
            <v xml:space="preserve"> Saccharomycetales</v>
          </cell>
          <cell r="N6518" t="str">
            <v xml:space="preserve"> Saccharomycetaceae</v>
          </cell>
          <cell r="O6518" t="str">
            <v xml:space="preserve"> Naumovozyma.</v>
          </cell>
        </row>
        <row r="6519">
          <cell r="B6519" t="str">
            <v>G0VEM4</v>
          </cell>
          <cell r="C6519" t="str">
            <v xml:space="preserve"> Naumovozyma castellii (strain ATCC 76901 / CBS 4309 / NBRC 1992 / NRRL Y-12630) (Yeast) (Saccharomyces castellii).</v>
          </cell>
          <cell r="E6519" t="str">
            <v xml:space="preserve"> NCBI_TaxID=1064592 {ECO:0000313|EMBL:CCC70015.1, ECO:0000313|Proteomes:UP000001640};</v>
          </cell>
          <cell r="G6519" t="str">
            <v>Eukaryota</v>
          </cell>
          <cell r="H6519" t="str">
            <v xml:space="preserve"> Fungi</v>
          </cell>
          <cell r="I6519" t="str">
            <v xml:space="preserve"> Dikarya</v>
          </cell>
          <cell r="J6519" t="str">
            <v xml:space="preserve"> Ascomycota</v>
          </cell>
          <cell r="K6519" t="str">
            <v xml:space="preserve"> Saccharomycotina</v>
          </cell>
          <cell r="L6519" t="str">
            <v>Saccharomycetes</v>
          </cell>
          <cell r="M6519" t="str">
            <v xml:space="preserve"> Saccharomycetales</v>
          </cell>
          <cell r="N6519" t="str">
            <v xml:space="preserve"> Saccharomycetaceae</v>
          </cell>
          <cell r="O6519" t="str">
            <v xml:space="preserve"> Naumovozyma.</v>
          </cell>
        </row>
        <row r="6520">
          <cell r="B6520" t="str">
            <v>G0W6J4</v>
          </cell>
          <cell r="C6520" t="str">
            <v xml:space="preserve"> Naumovozyma dairenensis (strain ATCC 10597 / BCRC 20456 / CBS 421 / NBRC 0211 / NRRL Y-12639) (Saccharomyces dairenensis).</v>
          </cell>
          <cell r="E6520" t="str">
            <v xml:space="preserve"> NCBI_TaxID=1071378 {ECO:0000313|EMBL:CCD23405.1, ECO:0000313|Proteomes:UP000000689};</v>
          </cell>
          <cell r="G6520" t="str">
            <v>Eukaryota</v>
          </cell>
          <cell r="H6520" t="str">
            <v xml:space="preserve"> Fungi</v>
          </cell>
          <cell r="I6520" t="str">
            <v xml:space="preserve"> Dikarya</v>
          </cell>
          <cell r="J6520" t="str">
            <v xml:space="preserve"> Ascomycota</v>
          </cell>
          <cell r="K6520" t="str">
            <v xml:space="preserve"> Saccharomycotina</v>
          </cell>
          <cell r="L6520" t="str">
            <v>Saccharomycetes</v>
          </cell>
          <cell r="M6520" t="str">
            <v xml:space="preserve"> Saccharomycetales</v>
          </cell>
          <cell r="N6520" t="str">
            <v xml:space="preserve"> Saccharomycetaceae</v>
          </cell>
          <cell r="O6520" t="str">
            <v xml:space="preserve"> Naumovozyma.</v>
          </cell>
        </row>
        <row r="6521">
          <cell r="B6521" t="str">
            <v>G0WFR9</v>
          </cell>
          <cell r="C6521" t="str">
            <v xml:space="preserve"> Naumovozyma dairenensis (strain ATCC 10597 / BCRC 20456 / CBS 421 / NBRC 0211 / NRRL Y-12639) (Saccharomyces dairenensis).</v>
          </cell>
          <cell r="E6521" t="str">
            <v xml:space="preserve"> NCBI_TaxID=1071378 {ECO:0000313|EMBL:CCD26630.1, ECO:0000313|Proteomes:UP000000689};</v>
          </cell>
          <cell r="G6521" t="str">
            <v>Eukaryota</v>
          </cell>
          <cell r="H6521" t="str">
            <v xml:space="preserve"> Fungi</v>
          </cell>
          <cell r="I6521" t="str">
            <v xml:space="preserve"> Dikarya</v>
          </cell>
          <cell r="J6521" t="str">
            <v xml:space="preserve"> Ascomycota</v>
          </cell>
          <cell r="K6521" t="str">
            <v xml:space="preserve"> Saccharomycotina</v>
          </cell>
          <cell r="L6521" t="str">
            <v>Saccharomycetes</v>
          </cell>
          <cell r="M6521" t="str">
            <v xml:space="preserve"> Saccharomycetales</v>
          </cell>
          <cell r="N6521" t="str">
            <v xml:space="preserve"> Saccharomycetaceae</v>
          </cell>
          <cell r="O6521" t="str">
            <v xml:space="preserve"> Naumovozyma.</v>
          </cell>
        </row>
        <row r="6522">
          <cell r="B6522" t="str">
            <v>G1K1G6</v>
          </cell>
          <cell r="C6522" t="str">
            <v xml:space="preserve"> Bos taurus (Bovine).</v>
          </cell>
          <cell r="E6522" t="str">
            <v xml:space="preserve"> NCBI_TaxID=9913 {ECO:0000313|Ensembl:ENSBTAP00000012142, ECO:0000313|Proteomes:UP000009136};</v>
          </cell>
          <cell r="G6522" t="str">
            <v>Eukaryota</v>
          </cell>
          <cell r="H6522" t="str">
            <v xml:space="preserve"> Metazoa</v>
          </cell>
          <cell r="I6522" t="str">
            <v xml:space="preserve"> Chordata</v>
          </cell>
          <cell r="J6522" t="str">
            <v xml:space="preserve"> Craniata</v>
          </cell>
          <cell r="K6522" t="str">
            <v xml:space="preserve"> Vertebrata</v>
          </cell>
          <cell r="L6522" t="str">
            <v xml:space="preserve"> Euteleostomi</v>
          </cell>
          <cell r="M6522" t="str">
            <v>Mammalia</v>
          </cell>
          <cell r="N6522" t="str">
            <v xml:space="preserve"> Eutheria</v>
          </cell>
          <cell r="O6522" t="str">
            <v xml:space="preserve"> Laurasiatheria</v>
          </cell>
          <cell r="P6522" t="str">
            <v xml:space="preserve"> Cetartiodactyla</v>
          </cell>
          <cell r="Q6522" t="str">
            <v xml:space="preserve"> Ruminantia</v>
          </cell>
          <cell r="R6522" t="str">
            <v>Pecora</v>
          </cell>
          <cell r="S6522" t="str">
            <v xml:space="preserve"> Bovidae</v>
          </cell>
          <cell r="T6522" t="str">
            <v xml:space="preserve"> Bovinae</v>
          </cell>
          <cell r="U6522" t="str">
            <v xml:space="preserve"> Bos.</v>
          </cell>
        </row>
        <row r="6523">
          <cell r="B6523" t="str">
            <v>G1KB85</v>
          </cell>
          <cell r="C6523" t="str">
            <v xml:space="preserve"> Anolis carolinensis (Green anole) (American chameleon).</v>
          </cell>
          <cell r="E6523" t="str">
            <v xml:space="preserve"> NCBI_TaxID=28377 {ECO:0000313|Ensembl:ENSACAP00000002764, ECO:0000313|Proteomes:UP000001646};</v>
          </cell>
          <cell r="G6523" t="str">
            <v>Eukaryota</v>
          </cell>
          <cell r="H6523" t="str">
            <v xml:space="preserve"> Metazoa</v>
          </cell>
          <cell r="I6523" t="str">
            <v xml:space="preserve"> Chordata</v>
          </cell>
          <cell r="J6523" t="str">
            <v xml:space="preserve"> Craniata</v>
          </cell>
          <cell r="K6523" t="str">
            <v xml:space="preserve"> Vertebrata</v>
          </cell>
          <cell r="L6523" t="str">
            <v xml:space="preserve"> Euteleostomi</v>
          </cell>
          <cell r="M6523" t="str">
            <v>Lepidosauria</v>
          </cell>
          <cell r="N6523" t="str">
            <v xml:space="preserve"> Squamata</v>
          </cell>
          <cell r="O6523" t="str">
            <v xml:space="preserve"> Bifurcata</v>
          </cell>
          <cell r="P6523" t="str">
            <v xml:space="preserve"> Unidentata</v>
          </cell>
          <cell r="Q6523" t="str">
            <v xml:space="preserve"> Episquamata</v>
          </cell>
          <cell r="R6523" t="str">
            <v>Toxicofera</v>
          </cell>
          <cell r="S6523" t="str">
            <v xml:space="preserve"> Iguania</v>
          </cell>
          <cell r="T6523" t="str">
            <v xml:space="preserve"> Dactyloidae</v>
          </cell>
          <cell r="U6523" t="str">
            <v xml:space="preserve"> Anolis.</v>
          </cell>
        </row>
        <row r="6524">
          <cell r="B6524" t="str">
            <v>G1L4H5</v>
          </cell>
          <cell r="C6524" t="str">
            <v xml:space="preserve"> Ailuropoda melanoleuca (Giant panda).</v>
          </cell>
          <cell r="E6524" t="str">
            <v xml:space="preserve"> NCBI_TaxID=9646 {ECO:0000313|Ensembl:ENSAMEP00000001785, ECO:0000313|Proteomes:UP000008912};</v>
          </cell>
          <cell r="G6524" t="str">
            <v>Eukaryota</v>
          </cell>
          <cell r="H6524" t="str">
            <v xml:space="preserve"> Metazoa</v>
          </cell>
          <cell r="I6524" t="str">
            <v xml:space="preserve"> Chordata</v>
          </cell>
          <cell r="J6524" t="str">
            <v xml:space="preserve"> Craniata</v>
          </cell>
          <cell r="K6524" t="str">
            <v xml:space="preserve"> Vertebrata</v>
          </cell>
          <cell r="L6524" t="str">
            <v xml:space="preserve"> Euteleostomi</v>
          </cell>
          <cell r="M6524" t="str">
            <v>Mammalia</v>
          </cell>
          <cell r="N6524" t="str">
            <v xml:space="preserve"> Eutheria</v>
          </cell>
          <cell r="O6524" t="str">
            <v xml:space="preserve"> Laurasiatheria</v>
          </cell>
          <cell r="P6524" t="str">
            <v xml:space="preserve"> Carnivora</v>
          </cell>
          <cell r="Q6524" t="str">
            <v xml:space="preserve"> Caniformia</v>
          </cell>
          <cell r="R6524" t="str">
            <v xml:space="preserve"> Ursidae</v>
          </cell>
          <cell r="S6524" t="str">
            <v>Ailuropoda.</v>
          </cell>
        </row>
        <row r="6525">
          <cell r="B6525" t="str">
            <v>G1L4H8</v>
          </cell>
          <cell r="C6525" t="str">
            <v xml:space="preserve"> Ailuropoda melanoleuca (Giant panda).</v>
          </cell>
          <cell r="E6525" t="str">
            <v xml:space="preserve"> NCBI_TaxID=9646 {ECO:0000313|Ensembl:ENSAMEP00000001788, ECO:0000313|Proteomes:UP000008912};</v>
          </cell>
          <cell r="G6525" t="str">
            <v>Eukaryota</v>
          </cell>
          <cell r="H6525" t="str">
            <v xml:space="preserve"> Metazoa</v>
          </cell>
          <cell r="I6525" t="str">
            <v xml:space="preserve"> Chordata</v>
          </cell>
          <cell r="J6525" t="str">
            <v xml:space="preserve"> Craniata</v>
          </cell>
          <cell r="K6525" t="str">
            <v xml:space="preserve"> Vertebrata</v>
          </cell>
          <cell r="L6525" t="str">
            <v xml:space="preserve"> Euteleostomi</v>
          </cell>
          <cell r="M6525" t="str">
            <v>Mammalia</v>
          </cell>
          <cell r="N6525" t="str">
            <v xml:space="preserve"> Eutheria</v>
          </cell>
          <cell r="O6525" t="str">
            <v xml:space="preserve"> Laurasiatheria</v>
          </cell>
          <cell r="P6525" t="str">
            <v xml:space="preserve"> Carnivora</v>
          </cell>
          <cell r="Q6525" t="str">
            <v xml:space="preserve"> Caniformia</v>
          </cell>
          <cell r="R6525" t="str">
            <v xml:space="preserve"> Ursidae</v>
          </cell>
          <cell r="S6525" t="str">
            <v>Ailuropoda.</v>
          </cell>
        </row>
        <row r="6526">
          <cell r="B6526" t="str">
            <v>G1L9B5</v>
          </cell>
          <cell r="C6526" t="str">
            <v xml:space="preserve"> Ailuropoda melanoleuca (Giant panda).</v>
          </cell>
          <cell r="E6526" t="str">
            <v xml:space="preserve"> NCBI_TaxID=9646 {ECO:0000313|Ensembl:ENSAMEP00000003487, ECO:0000313|Proteomes:UP000008912};</v>
          </cell>
          <cell r="G6526" t="str">
            <v>Eukaryota</v>
          </cell>
          <cell r="H6526" t="str">
            <v xml:space="preserve"> Metazoa</v>
          </cell>
          <cell r="I6526" t="str">
            <v xml:space="preserve"> Chordata</v>
          </cell>
          <cell r="J6526" t="str">
            <v xml:space="preserve"> Craniata</v>
          </cell>
          <cell r="K6526" t="str">
            <v xml:space="preserve"> Vertebrata</v>
          </cell>
          <cell r="L6526" t="str">
            <v xml:space="preserve"> Euteleostomi</v>
          </cell>
          <cell r="M6526" t="str">
            <v>Mammalia</v>
          </cell>
          <cell r="N6526" t="str">
            <v xml:space="preserve"> Eutheria</v>
          </cell>
          <cell r="O6526" t="str">
            <v xml:space="preserve"> Laurasiatheria</v>
          </cell>
          <cell r="P6526" t="str">
            <v xml:space="preserve"> Carnivora</v>
          </cell>
          <cell r="Q6526" t="str">
            <v xml:space="preserve"> Caniformia</v>
          </cell>
          <cell r="R6526" t="str">
            <v xml:space="preserve"> Ursidae</v>
          </cell>
          <cell r="S6526" t="str">
            <v>Ailuropoda.</v>
          </cell>
        </row>
        <row r="6527">
          <cell r="B6527" t="str">
            <v>G1LES3</v>
          </cell>
          <cell r="C6527" t="str">
            <v xml:space="preserve"> Ailuropoda melanoleuca (Giant panda).</v>
          </cell>
          <cell r="E6527" t="str">
            <v xml:space="preserve"> NCBI_TaxID=9646 {ECO:0000313|Ensembl:ENSAMEP00000005410, ECO:0000313|Proteomes:UP000008912};</v>
          </cell>
          <cell r="G6527" t="str">
            <v>Eukaryota</v>
          </cell>
          <cell r="H6527" t="str">
            <v xml:space="preserve"> Metazoa</v>
          </cell>
          <cell r="I6527" t="str">
            <v xml:space="preserve"> Chordata</v>
          </cell>
          <cell r="J6527" t="str">
            <v xml:space="preserve"> Craniata</v>
          </cell>
          <cell r="K6527" t="str">
            <v xml:space="preserve"> Vertebrata</v>
          </cell>
          <cell r="L6527" t="str">
            <v xml:space="preserve"> Euteleostomi</v>
          </cell>
          <cell r="M6527" t="str">
            <v>Mammalia</v>
          </cell>
          <cell r="N6527" t="str">
            <v xml:space="preserve"> Eutheria</v>
          </cell>
          <cell r="O6527" t="str">
            <v xml:space="preserve"> Laurasiatheria</v>
          </cell>
          <cell r="P6527" t="str">
            <v xml:space="preserve"> Carnivora</v>
          </cell>
          <cell r="Q6527" t="str">
            <v xml:space="preserve"> Caniformia</v>
          </cell>
          <cell r="R6527" t="str">
            <v xml:space="preserve"> Ursidae</v>
          </cell>
          <cell r="S6527" t="str">
            <v>Ailuropoda.</v>
          </cell>
        </row>
        <row r="6528">
          <cell r="B6528" t="str">
            <v>G1M290</v>
          </cell>
          <cell r="C6528" t="str">
            <v xml:space="preserve"> Ailuropoda melanoleuca (Giant panda).</v>
          </cell>
          <cell r="E6528" t="str">
            <v xml:space="preserve"> NCBI_TaxID=9646 {ECO:0000313|Ensembl:ENSAMEP00000013451, ECO:0000313|Proteomes:UP000008912};</v>
          </cell>
          <cell r="G6528" t="str">
            <v>Eukaryota</v>
          </cell>
          <cell r="H6528" t="str">
            <v xml:space="preserve"> Metazoa</v>
          </cell>
          <cell r="I6528" t="str">
            <v xml:space="preserve"> Chordata</v>
          </cell>
          <cell r="J6528" t="str">
            <v xml:space="preserve"> Craniata</v>
          </cell>
          <cell r="K6528" t="str">
            <v xml:space="preserve"> Vertebrata</v>
          </cell>
          <cell r="L6528" t="str">
            <v xml:space="preserve"> Euteleostomi</v>
          </cell>
          <cell r="M6528" t="str">
            <v>Mammalia</v>
          </cell>
          <cell r="N6528" t="str">
            <v xml:space="preserve"> Eutheria</v>
          </cell>
          <cell r="O6528" t="str">
            <v xml:space="preserve"> Laurasiatheria</v>
          </cell>
          <cell r="P6528" t="str">
            <v xml:space="preserve"> Carnivora</v>
          </cell>
          <cell r="Q6528" t="str">
            <v xml:space="preserve"> Caniformia</v>
          </cell>
          <cell r="R6528" t="str">
            <v xml:space="preserve"> Ursidae</v>
          </cell>
          <cell r="S6528" t="str">
            <v>Ailuropoda.</v>
          </cell>
        </row>
        <row r="6529">
          <cell r="B6529" t="str">
            <v>G1MAB1</v>
          </cell>
          <cell r="C6529" t="str">
            <v xml:space="preserve"> Ailuropoda melanoleuca (Giant panda).</v>
          </cell>
          <cell r="E6529" t="str">
            <v xml:space="preserve"> NCBI_TaxID=9646 {ECO:0000313|Ensembl:ENSAMEP00000016285, ECO:0000313|Proteomes:UP000008912};</v>
          </cell>
          <cell r="G6529" t="str">
            <v>Eukaryota</v>
          </cell>
          <cell r="H6529" t="str">
            <v xml:space="preserve"> Metazoa</v>
          </cell>
          <cell r="I6529" t="str">
            <v xml:space="preserve"> Chordata</v>
          </cell>
          <cell r="J6529" t="str">
            <v xml:space="preserve"> Craniata</v>
          </cell>
          <cell r="K6529" t="str">
            <v xml:space="preserve"> Vertebrata</v>
          </cell>
          <cell r="L6529" t="str">
            <v xml:space="preserve"> Euteleostomi</v>
          </cell>
          <cell r="M6529" t="str">
            <v>Mammalia</v>
          </cell>
          <cell r="N6529" t="str">
            <v xml:space="preserve"> Eutheria</v>
          </cell>
          <cell r="O6529" t="str">
            <v xml:space="preserve"> Laurasiatheria</v>
          </cell>
          <cell r="P6529" t="str">
            <v xml:space="preserve"> Carnivora</v>
          </cell>
          <cell r="Q6529" t="str">
            <v xml:space="preserve"> Caniformia</v>
          </cell>
          <cell r="R6529" t="str">
            <v xml:space="preserve"> Ursidae</v>
          </cell>
          <cell r="S6529" t="str">
            <v>Ailuropoda.</v>
          </cell>
        </row>
        <row r="6530">
          <cell r="B6530" t="str">
            <v>G1MHG2</v>
          </cell>
          <cell r="C6530" t="str">
            <v xml:space="preserve"> Ailuropoda melanoleuca (Giant panda).</v>
          </cell>
          <cell r="E6530" t="str">
            <v xml:space="preserve"> NCBI_TaxID=9646 {ECO:0000313|Ensembl:ENSAMEP00000018797, ECO:0000313|Proteomes:UP000008912};</v>
          </cell>
          <cell r="G6530" t="str">
            <v>Eukaryota</v>
          </cell>
          <cell r="H6530" t="str">
            <v xml:space="preserve"> Metazoa</v>
          </cell>
          <cell r="I6530" t="str">
            <v xml:space="preserve"> Chordata</v>
          </cell>
          <cell r="J6530" t="str">
            <v xml:space="preserve"> Craniata</v>
          </cell>
          <cell r="K6530" t="str">
            <v xml:space="preserve"> Vertebrata</v>
          </cell>
          <cell r="L6530" t="str">
            <v xml:space="preserve"> Euteleostomi</v>
          </cell>
          <cell r="M6530" t="str">
            <v>Mammalia</v>
          </cell>
          <cell r="N6530" t="str">
            <v xml:space="preserve"> Eutheria</v>
          </cell>
          <cell r="O6530" t="str">
            <v xml:space="preserve"> Laurasiatheria</v>
          </cell>
          <cell r="P6530" t="str">
            <v xml:space="preserve"> Carnivora</v>
          </cell>
          <cell r="Q6530" t="str">
            <v xml:space="preserve"> Caniformia</v>
          </cell>
          <cell r="R6530" t="str">
            <v xml:space="preserve"> Ursidae</v>
          </cell>
          <cell r="S6530" t="str">
            <v>Ailuropoda.</v>
          </cell>
        </row>
        <row r="6531">
          <cell r="B6531" t="str">
            <v>G1MV95</v>
          </cell>
          <cell r="C6531" t="str">
            <v xml:space="preserve"> Meleagris gallopavo (Wild turkey).</v>
          </cell>
          <cell r="E6531" t="str">
            <v xml:space="preserve"> NCBI_TaxID=9103 {ECO:0000313|Ensembl:ENSMGAP00000002544, ECO:0000313|Proteomes:UP000001645};</v>
          </cell>
          <cell r="G6531" t="str">
            <v>Eukaryota</v>
          </cell>
          <cell r="H6531" t="str">
            <v xml:space="preserve"> Metazoa</v>
          </cell>
          <cell r="I6531" t="str">
            <v xml:space="preserve"> Chordata</v>
          </cell>
          <cell r="J6531" t="str">
            <v xml:space="preserve"> Craniata</v>
          </cell>
          <cell r="K6531" t="str">
            <v xml:space="preserve"> Vertebrata</v>
          </cell>
          <cell r="L6531" t="str">
            <v xml:space="preserve"> Euteleostomi</v>
          </cell>
          <cell r="M6531" t="str">
            <v>Archelosauria</v>
          </cell>
          <cell r="N6531" t="str">
            <v xml:space="preserve"> Archosauria</v>
          </cell>
          <cell r="O6531" t="str">
            <v xml:space="preserve"> Dinosauria</v>
          </cell>
          <cell r="P6531" t="str">
            <v xml:space="preserve"> Saurischia</v>
          </cell>
          <cell r="Q6531" t="str">
            <v xml:space="preserve"> Theropoda</v>
          </cell>
          <cell r="R6531" t="str">
            <v>Coelurosauria</v>
          </cell>
          <cell r="S6531" t="str">
            <v xml:space="preserve"> Aves</v>
          </cell>
          <cell r="T6531" t="str">
            <v xml:space="preserve"> Neognathae</v>
          </cell>
          <cell r="U6531" t="str">
            <v xml:space="preserve"> Galloanserae</v>
          </cell>
        </row>
        <row r="6532">
          <cell r="B6532" t="str">
            <v>G1N2Y0</v>
          </cell>
          <cell r="C6532" t="str">
            <v xml:space="preserve"> Meleagris gallopavo (Wild turkey).</v>
          </cell>
          <cell r="E6532" t="str">
            <v xml:space="preserve"> NCBI_TaxID=9103 {ECO:0000313|Ensembl:ENSMGAP00000006031, ECO:0000313|Proteomes:UP000001645};</v>
          </cell>
          <cell r="G6532" t="str">
            <v>Eukaryota</v>
          </cell>
          <cell r="H6532" t="str">
            <v xml:space="preserve"> Metazoa</v>
          </cell>
          <cell r="I6532" t="str">
            <v xml:space="preserve"> Chordata</v>
          </cell>
          <cell r="J6532" t="str">
            <v xml:space="preserve"> Craniata</v>
          </cell>
          <cell r="K6532" t="str">
            <v xml:space="preserve"> Vertebrata</v>
          </cell>
          <cell r="L6532" t="str">
            <v xml:space="preserve"> Euteleostomi</v>
          </cell>
          <cell r="M6532" t="str">
            <v>Archelosauria</v>
          </cell>
          <cell r="N6532" t="str">
            <v xml:space="preserve"> Archosauria</v>
          </cell>
          <cell r="O6532" t="str">
            <v xml:space="preserve"> Dinosauria</v>
          </cell>
          <cell r="P6532" t="str">
            <v xml:space="preserve"> Saurischia</v>
          </cell>
          <cell r="Q6532" t="str">
            <v xml:space="preserve"> Theropoda</v>
          </cell>
          <cell r="R6532" t="str">
            <v>Coelurosauria</v>
          </cell>
          <cell r="S6532" t="str">
            <v xml:space="preserve"> Aves</v>
          </cell>
          <cell r="T6532" t="str">
            <v xml:space="preserve"> Neognathae</v>
          </cell>
          <cell r="U6532" t="str">
            <v xml:space="preserve"> Galloanserae</v>
          </cell>
        </row>
        <row r="6533">
          <cell r="B6533" t="str">
            <v>G1N8Q2</v>
          </cell>
          <cell r="C6533" t="str">
            <v xml:space="preserve"> Meleagris gallopavo (Wild turkey).</v>
          </cell>
          <cell r="E6533" t="str">
            <v xml:space="preserve"> NCBI_TaxID=9103 {ECO:0000313|Ensembl:ENSMGAP00000008719, ECO:0000313|Proteomes:UP000001645};</v>
          </cell>
          <cell r="G6533" t="str">
            <v>Eukaryota</v>
          </cell>
          <cell r="H6533" t="str">
            <v xml:space="preserve"> Metazoa</v>
          </cell>
          <cell r="I6533" t="str">
            <v xml:space="preserve"> Chordata</v>
          </cell>
          <cell r="J6533" t="str">
            <v xml:space="preserve"> Craniata</v>
          </cell>
          <cell r="K6533" t="str">
            <v xml:space="preserve"> Vertebrata</v>
          </cell>
          <cell r="L6533" t="str">
            <v xml:space="preserve"> Euteleostomi</v>
          </cell>
          <cell r="M6533" t="str">
            <v>Archelosauria</v>
          </cell>
          <cell r="N6533" t="str">
            <v xml:space="preserve"> Archosauria</v>
          </cell>
          <cell r="O6533" t="str">
            <v xml:space="preserve"> Dinosauria</v>
          </cell>
          <cell r="P6533" t="str">
            <v xml:space="preserve"> Saurischia</v>
          </cell>
          <cell r="Q6533" t="str">
            <v xml:space="preserve"> Theropoda</v>
          </cell>
          <cell r="R6533" t="str">
            <v>Coelurosauria</v>
          </cell>
          <cell r="S6533" t="str">
            <v xml:space="preserve"> Aves</v>
          </cell>
          <cell r="T6533" t="str">
            <v xml:space="preserve"> Neognathae</v>
          </cell>
          <cell r="U6533" t="str">
            <v xml:space="preserve"> Galloanserae</v>
          </cell>
        </row>
        <row r="6534">
          <cell r="B6534" t="str">
            <v>G1P2S3</v>
          </cell>
          <cell r="C6534" t="str">
            <v xml:space="preserve"> Myotis lucifugus (Little brown bat).</v>
          </cell>
          <cell r="E6534" t="str">
            <v xml:space="preserve"> NCBI_TaxID=59463 {ECO:0000313|Ensembl:ENSMLUP00000004174, ECO:0000313|Proteomes:UP000001074};</v>
          </cell>
          <cell r="G6534" t="str">
            <v>Eukaryota</v>
          </cell>
          <cell r="H6534" t="str">
            <v xml:space="preserve"> Metazoa</v>
          </cell>
          <cell r="I6534" t="str">
            <v xml:space="preserve"> Chordata</v>
          </cell>
          <cell r="J6534" t="str">
            <v xml:space="preserve"> Craniata</v>
          </cell>
          <cell r="K6534" t="str">
            <v xml:space="preserve"> Vertebrata</v>
          </cell>
          <cell r="L6534" t="str">
            <v xml:space="preserve"> Euteleostomi</v>
          </cell>
          <cell r="M6534" t="str">
            <v>Mammalia</v>
          </cell>
          <cell r="N6534" t="str">
            <v xml:space="preserve"> Eutheria</v>
          </cell>
          <cell r="O6534" t="str">
            <v xml:space="preserve"> Laurasiatheria</v>
          </cell>
          <cell r="P6534" t="str">
            <v xml:space="preserve"> Chiroptera</v>
          </cell>
          <cell r="Q6534" t="str">
            <v xml:space="preserve"> Microchiroptera</v>
          </cell>
          <cell r="R6534" t="str">
            <v>Vespertilionidae</v>
          </cell>
          <cell r="S6534" t="str">
            <v xml:space="preserve"> Myotis.</v>
          </cell>
        </row>
        <row r="6535">
          <cell r="B6535" t="str">
            <v>G1P9F4</v>
          </cell>
          <cell r="C6535" t="str">
            <v xml:space="preserve"> Myotis lucifugus (Little brown bat).</v>
          </cell>
          <cell r="E6535" t="str">
            <v xml:space="preserve"> NCBI_TaxID=59463 {ECO:0000313|Ensembl:ENSMLUP00000006855, ECO:0000313|Proteomes:UP000001074};</v>
          </cell>
          <cell r="G6535" t="str">
            <v>Eukaryota</v>
          </cell>
          <cell r="H6535" t="str">
            <v xml:space="preserve"> Metazoa</v>
          </cell>
          <cell r="I6535" t="str">
            <v xml:space="preserve"> Chordata</v>
          </cell>
          <cell r="J6535" t="str">
            <v xml:space="preserve"> Craniata</v>
          </cell>
          <cell r="K6535" t="str">
            <v xml:space="preserve"> Vertebrata</v>
          </cell>
          <cell r="L6535" t="str">
            <v xml:space="preserve"> Euteleostomi</v>
          </cell>
          <cell r="M6535" t="str">
            <v>Mammalia</v>
          </cell>
          <cell r="N6535" t="str">
            <v xml:space="preserve"> Eutheria</v>
          </cell>
          <cell r="O6535" t="str">
            <v xml:space="preserve"> Laurasiatheria</v>
          </cell>
          <cell r="P6535" t="str">
            <v xml:space="preserve"> Chiroptera</v>
          </cell>
          <cell r="Q6535" t="str">
            <v xml:space="preserve"> Microchiroptera</v>
          </cell>
          <cell r="R6535" t="str">
            <v>Vespertilionidae</v>
          </cell>
          <cell r="S6535" t="str">
            <v xml:space="preserve"> Myotis.</v>
          </cell>
        </row>
        <row r="6536">
          <cell r="B6536" t="str">
            <v>G1PHK6</v>
          </cell>
          <cell r="C6536" t="str">
            <v xml:space="preserve"> Myotis lucifugus (Little brown bat).</v>
          </cell>
          <cell r="E6536" t="str">
            <v xml:space="preserve"> NCBI_TaxID=59463 {ECO:0000313|Ensembl:ENSMLUP00000010161, ECO:0000313|Proteomes:UP000001074};</v>
          </cell>
          <cell r="G6536" t="str">
            <v>Eukaryota</v>
          </cell>
          <cell r="H6536" t="str">
            <v xml:space="preserve"> Metazoa</v>
          </cell>
          <cell r="I6536" t="str">
            <v xml:space="preserve"> Chordata</v>
          </cell>
          <cell r="J6536" t="str">
            <v xml:space="preserve"> Craniata</v>
          </cell>
          <cell r="K6536" t="str">
            <v xml:space="preserve"> Vertebrata</v>
          </cell>
          <cell r="L6536" t="str">
            <v xml:space="preserve"> Euteleostomi</v>
          </cell>
          <cell r="M6536" t="str">
            <v>Mammalia</v>
          </cell>
          <cell r="N6536" t="str">
            <v xml:space="preserve"> Eutheria</v>
          </cell>
          <cell r="O6536" t="str">
            <v xml:space="preserve"> Laurasiatheria</v>
          </cell>
          <cell r="P6536" t="str">
            <v xml:space="preserve"> Chiroptera</v>
          </cell>
          <cell r="Q6536" t="str">
            <v xml:space="preserve"> Microchiroptera</v>
          </cell>
          <cell r="R6536" t="str">
            <v>Vespertilionidae</v>
          </cell>
          <cell r="S6536" t="str">
            <v xml:space="preserve"> Myotis.</v>
          </cell>
        </row>
        <row r="6537">
          <cell r="B6537" t="str">
            <v>G1PKL9</v>
          </cell>
          <cell r="C6537" t="str">
            <v xml:space="preserve"> Myotis lucifugus (Little brown bat).</v>
          </cell>
          <cell r="E6537" t="str">
            <v xml:space="preserve"> NCBI_TaxID=59463 {ECO:0000313|Ensembl:ENSMLUP00000011354, ECO:0000313|Proteomes:UP000001074};</v>
          </cell>
          <cell r="G6537" t="str">
            <v>Eukaryota</v>
          </cell>
          <cell r="H6537" t="str">
            <v xml:space="preserve"> Metazoa</v>
          </cell>
          <cell r="I6537" t="str">
            <v xml:space="preserve"> Chordata</v>
          </cell>
          <cell r="J6537" t="str">
            <v xml:space="preserve"> Craniata</v>
          </cell>
          <cell r="K6537" t="str">
            <v xml:space="preserve"> Vertebrata</v>
          </cell>
          <cell r="L6537" t="str">
            <v xml:space="preserve"> Euteleostomi</v>
          </cell>
          <cell r="M6537" t="str">
            <v>Mammalia</v>
          </cell>
          <cell r="N6537" t="str">
            <v xml:space="preserve"> Eutheria</v>
          </cell>
          <cell r="O6537" t="str">
            <v xml:space="preserve"> Laurasiatheria</v>
          </cell>
          <cell r="P6537" t="str">
            <v xml:space="preserve"> Chiroptera</v>
          </cell>
          <cell r="Q6537" t="str">
            <v xml:space="preserve"> Microchiroptera</v>
          </cell>
          <cell r="R6537" t="str">
            <v>Vespertilionidae</v>
          </cell>
          <cell r="S6537" t="str">
            <v xml:space="preserve"> Myotis.</v>
          </cell>
        </row>
        <row r="6538">
          <cell r="B6538" t="str">
            <v>G1Q884</v>
          </cell>
          <cell r="C6538" t="str">
            <v xml:space="preserve"> Myotis lucifugus (Little brown bat).</v>
          </cell>
          <cell r="E6538" t="str">
            <v xml:space="preserve"> NCBI_TaxID=59463 {ECO:0000313|Ensembl:ENSMLUP00000019917, ECO:0000313|Proteomes:UP000001074};</v>
          </cell>
          <cell r="G6538" t="str">
            <v>Eukaryota</v>
          </cell>
          <cell r="H6538" t="str">
            <v xml:space="preserve"> Metazoa</v>
          </cell>
          <cell r="I6538" t="str">
            <v xml:space="preserve"> Chordata</v>
          </cell>
          <cell r="J6538" t="str">
            <v xml:space="preserve"> Craniata</v>
          </cell>
          <cell r="K6538" t="str">
            <v xml:space="preserve"> Vertebrata</v>
          </cell>
          <cell r="L6538" t="str">
            <v xml:space="preserve"> Euteleostomi</v>
          </cell>
          <cell r="M6538" t="str">
            <v>Mammalia</v>
          </cell>
          <cell r="N6538" t="str">
            <v xml:space="preserve"> Eutheria</v>
          </cell>
          <cell r="O6538" t="str">
            <v xml:space="preserve"> Laurasiatheria</v>
          </cell>
          <cell r="P6538" t="str">
            <v xml:space="preserve"> Chiroptera</v>
          </cell>
          <cell r="Q6538" t="str">
            <v xml:space="preserve"> Microchiroptera</v>
          </cell>
          <cell r="R6538" t="str">
            <v>Vespertilionidae</v>
          </cell>
          <cell r="S6538" t="str">
            <v xml:space="preserve"> Myotis.</v>
          </cell>
        </row>
        <row r="6539">
          <cell r="B6539" t="str">
            <v>G1QB22</v>
          </cell>
          <cell r="C6539" t="str">
            <v xml:space="preserve"> Myotis lucifugus (Little brown bat).</v>
          </cell>
          <cell r="E6539" t="str">
            <v xml:space="preserve"> NCBI_TaxID=59463 {ECO:0000313|Ensembl:ENSMLUP00000020905, ECO:0000313|Proteomes:UP000001074};</v>
          </cell>
          <cell r="G6539" t="str">
            <v>Eukaryota</v>
          </cell>
          <cell r="H6539" t="str">
            <v xml:space="preserve"> Metazoa</v>
          </cell>
          <cell r="I6539" t="str">
            <v xml:space="preserve"> Chordata</v>
          </cell>
          <cell r="J6539" t="str">
            <v xml:space="preserve"> Craniata</v>
          </cell>
          <cell r="K6539" t="str">
            <v xml:space="preserve"> Vertebrata</v>
          </cell>
          <cell r="L6539" t="str">
            <v xml:space="preserve"> Euteleostomi</v>
          </cell>
          <cell r="M6539" t="str">
            <v>Mammalia</v>
          </cell>
          <cell r="N6539" t="str">
            <v xml:space="preserve"> Eutheria</v>
          </cell>
          <cell r="O6539" t="str">
            <v xml:space="preserve"> Laurasiatheria</v>
          </cell>
          <cell r="P6539" t="str">
            <v xml:space="preserve"> Chiroptera</v>
          </cell>
          <cell r="Q6539" t="str">
            <v xml:space="preserve"> Microchiroptera</v>
          </cell>
          <cell r="R6539" t="str">
            <v>Vespertilionidae</v>
          </cell>
          <cell r="S6539" t="str">
            <v xml:space="preserve"> Myotis.</v>
          </cell>
        </row>
        <row r="6540">
          <cell r="B6540" t="str">
            <v>G1QMA3</v>
          </cell>
          <cell r="C6540" t="str">
            <v xml:space="preserve"> Nomascus leucogenys (Northern white-cheeked gibbon) (Hylobates leucogenys).</v>
          </cell>
          <cell r="E6540" t="str">
            <v xml:space="preserve"> NCBI_TaxID=61853 {ECO:0000313|Ensembl:ENSNLEP00000002069, ECO:0000313|Proteomes:UP000001073};</v>
          </cell>
          <cell r="G6540" t="str">
            <v>Eukaryota</v>
          </cell>
          <cell r="H6540" t="str">
            <v xml:space="preserve"> Metazoa</v>
          </cell>
          <cell r="I6540" t="str">
            <v xml:space="preserve"> Chordata</v>
          </cell>
          <cell r="J6540" t="str">
            <v xml:space="preserve"> Craniata</v>
          </cell>
          <cell r="K6540" t="str">
            <v xml:space="preserve"> Vertebrata</v>
          </cell>
          <cell r="L6540" t="str">
            <v xml:space="preserve"> Euteleostomi</v>
          </cell>
          <cell r="M6540" t="str">
            <v>Mammalia</v>
          </cell>
          <cell r="N6540" t="str">
            <v xml:space="preserve"> Eutheria</v>
          </cell>
          <cell r="O6540" t="str">
            <v xml:space="preserve"> Euarchontoglires</v>
          </cell>
          <cell r="P6540" t="str">
            <v xml:space="preserve"> Primates</v>
          </cell>
          <cell r="Q6540" t="str">
            <v xml:space="preserve"> Haplorrhini</v>
          </cell>
          <cell r="R6540" t="str">
            <v>Catarrhini</v>
          </cell>
          <cell r="S6540" t="str">
            <v xml:space="preserve"> Hylobatidae</v>
          </cell>
          <cell r="T6540" t="str">
            <v xml:space="preserve"> Nomascus.</v>
          </cell>
        </row>
        <row r="6541">
          <cell r="B6541" t="str">
            <v>G1R9B3</v>
          </cell>
          <cell r="C6541" t="str">
            <v xml:space="preserve"> Nomascus leucogenys (Northern white-cheeked gibbon) (Hylobates leucogenys).</v>
          </cell>
          <cell r="E6541" t="str">
            <v xml:space="preserve"> NCBI_TaxID=61853 {ECO:0000313|Ensembl:ENSNLEP00000009803};</v>
          </cell>
          <cell r="G6541" t="str">
            <v>Eukaryota</v>
          </cell>
          <cell r="H6541" t="str">
            <v xml:space="preserve"> Metazoa</v>
          </cell>
          <cell r="I6541" t="str">
            <v xml:space="preserve"> Chordata</v>
          </cell>
          <cell r="J6541" t="str">
            <v xml:space="preserve"> Craniata</v>
          </cell>
          <cell r="K6541" t="str">
            <v xml:space="preserve"> Vertebrata</v>
          </cell>
          <cell r="L6541" t="str">
            <v xml:space="preserve"> Euteleostomi</v>
          </cell>
          <cell r="M6541" t="str">
            <v>Mammalia</v>
          </cell>
          <cell r="N6541" t="str">
            <v xml:space="preserve"> Eutheria</v>
          </cell>
          <cell r="O6541" t="str">
            <v xml:space="preserve"> Euarchontoglires</v>
          </cell>
          <cell r="P6541" t="str">
            <v xml:space="preserve"> Primates</v>
          </cell>
          <cell r="Q6541" t="str">
            <v xml:space="preserve"> Haplorrhini</v>
          </cell>
          <cell r="R6541" t="str">
            <v>Catarrhini</v>
          </cell>
          <cell r="S6541" t="str">
            <v xml:space="preserve"> Hylobatidae</v>
          </cell>
          <cell r="T6541" t="str">
            <v xml:space="preserve"> Nomascus.</v>
          </cell>
        </row>
        <row r="6542">
          <cell r="B6542" t="str">
            <v>G1RR08</v>
          </cell>
          <cell r="C6542" t="str">
            <v xml:space="preserve"> Nomascus leucogenys (Northern white-cheeked gibbon) (Hylobates leucogenys).</v>
          </cell>
          <cell r="E6542" t="str">
            <v xml:space="preserve"> NCBI_TaxID=61853 {ECO:0000313|Ensembl:ENSNLEP00000015672};</v>
          </cell>
          <cell r="G6542" t="str">
            <v>Eukaryota</v>
          </cell>
          <cell r="H6542" t="str">
            <v xml:space="preserve"> Metazoa</v>
          </cell>
          <cell r="I6542" t="str">
            <v xml:space="preserve"> Chordata</v>
          </cell>
          <cell r="J6542" t="str">
            <v xml:space="preserve"> Craniata</v>
          </cell>
          <cell r="K6542" t="str">
            <v xml:space="preserve"> Vertebrata</v>
          </cell>
          <cell r="L6542" t="str">
            <v xml:space="preserve"> Euteleostomi</v>
          </cell>
          <cell r="M6542" t="str">
            <v>Mammalia</v>
          </cell>
          <cell r="N6542" t="str">
            <v xml:space="preserve"> Eutheria</v>
          </cell>
          <cell r="O6542" t="str">
            <v xml:space="preserve"> Euarchontoglires</v>
          </cell>
          <cell r="P6542" t="str">
            <v xml:space="preserve"> Primates</v>
          </cell>
          <cell r="Q6542" t="str">
            <v xml:space="preserve"> Haplorrhini</v>
          </cell>
          <cell r="R6542" t="str">
            <v>Catarrhini</v>
          </cell>
          <cell r="S6542" t="str">
            <v xml:space="preserve"> Hylobatidae</v>
          </cell>
          <cell r="T6542" t="str">
            <v xml:space="preserve"> Nomascus.</v>
          </cell>
        </row>
        <row r="6543">
          <cell r="B6543" t="str">
            <v>G1RVR8</v>
          </cell>
          <cell r="C6543" t="str">
            <v xml:space="preserve"> Nomascus leucogenys (Northern white-cheeked gibbon) (Hylobates leucogenys).</v>
          </cell>
          <cell r="E6543" t="str">
            <v xml:space="preserve"> NCBI_TaxID=61853 {ECO:0000313|Ensembl:ENSNLEP00000017345, ECO:0000313|Proteomes:UP000001073};</v>
          </cell>
          <cell r="G6543" t="str">
            <v>Eukaryota</v>
          </cell>
          <cell r="H6543" t="str">
            <v xml:space="preserve"> Metazoa</v>
          </cell>
          <cell r="I6543" t="str">
            <v xml:space="preserve"> Chordata</v>
          </cell>
          <cell r="J6543" t="str">
            <v xml:space="preserve"> Craniata</v>
          </cell>
          <cell r="K6543" t="str">
            <v xml:space="preserve"> Vertebrata</v>
          </cell>
          <cell r="L6543" t="str">
            <v xml:space="preserve"> Euteleostomi</v>
          </cell>
          <cell r="M6543" t="str">
            <v>Mammalia</v>
          </cell>
          <cell r="N6543" t="str">
            <v xml:space="preserve"> Eutheria</v>
          </cell>
          <cell r="O6543" t="str">
            <v xml:space="preserve"> Euarchontoglires</v>
          </cell>
          <cell r="P6543" t="str">
            <v xml:space="preserve"> Primates</v>
          </cell>
          <cell r="Q6543" t="str">
            <v xml:space="preserve"> Haplorrhini</v>
          </cell>
          <cell r="R6543" t="str">
            <v>Catarrhini</v>
          </cell>
          <cell r="S6543" t="str">
            <v xml:space="preserve"> Hylobatidae</v>
          </cell>
          <cell r="T6543" t="str">
            <v xml:space="preserve"> Nomascus.</v>
          </cell>
        </row>
        <row r="6544">
          <cell r="B6544" t="str">
            <v>G1SWI3</v>
          </cell>
          <cell r="C6544" t="str">
            <v xml:space="preserve"> Oryctolagus cuniculus (Rabbit).</v>
          </cell>
          <cell r="E6544" t="str">
            <v xml:space="preserve"> NCBI_TaxID=9986 {ECO:0000313|Ensembl:ENSOCUP00000007848, ECO:0000313|Proteomes:UP000001811};</v>
          </cell>
          <cell r="G6544" t="str">
            <v>Eukaryota</v>
          </cell>
          <cell r="H6544" t="str">
            <v xml:space="preserve"> Metazoa</v>
          </cell>
          <cell r="I6544" t="str">
            <v xml:space="preserve"> Chordata</v>
          </cell>
          <cell r="J6544" t="str">
            <v xml:space="preserve"> Craniata</v>
          </cell>
          <cell r="K6544" t="str">
            <v xml:space="preserve"> Vertebrata</v>
          </cell>
          <cell r="L6544" t="str">
            <v xml:space="preserve"> Euteleostomi</v>
          </cell>
          <cell r="M6544" t="str">
            <v>Mammalia</v>
          </cell>
          <cell r="N6544" t="str">
            <v xml:space="preserve"> Eutheria</v>
          </cell>
          <cell r="O6544" t="str">
            <v xml:space="preserve"> Euarchontoglires</v>
          </cell>
          <cell r="P6544" t="str">
            <v xml:space="preserve"> Glires</v>
          </cell>
          <cell r="Q6544" t="str">
            <v xml:space="preserve"> Lagomorpha</v>
          </cell>
          <cell r="R6544" t="str">
            <v xml:space="preserve"> Leporidae</v>
          </cell>
          <cell r="S6544" t="str">
            <v>Oryctolagus.</v>
          </cell>
        </row>
        <row r="6545">
          <cell r="B6545" t="str">
            <v>G1T5K6</v>
          </cell>
          <cell r="C6545" t="str">
            <v xml:space="preserve"> Oryctolagus cuniculus (Rabbit).</v>
          </cell>
          <cell r="E6545" t="str">
            <v xml:space="preserve"> NCBI_TaxID=9986 {ECO:0000313|Ensembl:ENSOCUP00000011637, ECO:0000313|Proteomes:UP000001811};</v>
          </cell>
          <cell r="G6545" t="str">
            <v>Eukaryota</v>
          </cell>
          <cell r="H6545" t="str">
            <v xml:space="preserve"> Metazoa</v>
          </cell>
          <cell r="I6545" t="str">
            <v xml:space="preserve"> Chordata</v>
          </cell>
          <cell r="J6545" t="str">
            <v xml:space="preserve"> Craniata</v>
          </cell>
          <cell r="K6545" t="str">
            <v xml:space="preserve"> Vertebrata</v>
          </cell>
          <cell r="L6545" t="str">
            <v xml:space="preserve"> Euteleostomi</v>
          </cell>
          <cell r="M6545" t="str">
            <v>Mammalia</v>
          </cell>
          <cell r="N6545" t="str">
            <v xml:space="preserve"> Eutheria</v>
          </cell>
          <cell r="O6545" t="str">
            <v xml:space="preserve"> Euarchontoglires</v>
          </cell>
          <cell r="P6545" t="str">
            <v xml:space="preserve"> Glires</v>
          </cell>
          <cell r="Q6545" t="str">
            <v xml:space="preserve"> Lagomorpha</v>
          </cell>
          <cell r="R6545" t="str">
            <v xml:space="preserve"> Leporidae</v>
          </cell>
          <cell r="S6545" t="str">
            <v>Oryctolagus.</v>
          </cell>
        </row>
        <row r="6546">
          <cell r="B6546" t="str">
            <v>G1TTL7</v>
          </cell>
          <cell r="C6546" t="str">
            <v xml:space="preserve"> Oryctolagus cuniculus (Rabbit).</v>
          </cell>
          <cell r="E6546" t="str">
            <v xml:space="preserve"> NCBI_TaxID=9986 {ECO:0000313|Ensembl:ENSOCUP00000020388, ECO:0000313|Proteomes:UP000001811};</v>
          </cell>
          <cell r="G6546" t="str">
            <v>Eukaryota</v>
          </cell>
          <cell r="H6546" t="str">
            <v xml:space="preserve"> Metazoa</v>
          </cell>
          <cell r="I6546" t="str">
            <v xml:space="preserve"> Chordata</v>
          </cell>
          <cell r="J6546" t="str">
            <v xml:space="preserve"> Craniata</v>
          </cell>
          <cell r="K6546" t="str">
            <v xml:space="preserve"> Vertebrata</v>
          </cell>
          <cell r="L6546" t="str">
            <v xml:space="preserve"> Euteleostomi</v>
          </cell>
          <cell r="M6546" t="str">
            <v>Mammalia</v>
          </cell>
          <cell r="N6546" t="str">
            <v xml:space="preserve"> Eutheria</v>
          </cell>
          <cell r="O6546" t="str">
            <v xml:space="preserve"> Euarchontoglires</v>
          </cell>
          <cell r="P6546" t="str">
            <v xml:space="preserve"> Glires</v>
          </cell>
          <cell r="Q6546" t="str">
            <v xml:space="preserve"> Lagomorpha</v>
          </cell>
          <cell r="R6546" t="str">
            <v xml:space="preserve"> Leporidae</v>
          </cell>
          <cell r="S6546" t="str">
            <v>Oryctolagus.</v>
          </cell>
        </row>
        <row r="6547">
          <cell r="B6547" t="str">
            <v>G1X561</v>
          </cell>
          <cell r="C6547" t="str">
            <v xml:space="preserve"> Arthrobotrys oligospora (strain ATCC 24927 / CBS 115.81 / DSM 1491) (Nematode-trapping fungus) (Didymozoophaga oligospora).</v>
          </cell>
          <cell r="E6547" t="str">
            <v xml:space="preserve"> NCBI_TaxID=756982 {ECO:0000313|EMBL:EGX51701.1, ECO:0000313|Proteomes:UP000008784};</v>
          </cell>
          <cell r="G6547" t="str">
            <v>Eukaryota</v>
          </cell>
          <cell r="H6547" t="str">
            <v xml:space="preserve"> Fungi</v>
          </cell>
          <cell r="I6547" t="str">
            <v xml:space="preserve"> Dikarya</v>
          </cell>
          <cell r="J6547" t="str">
            <v xml:space="preserve"> Ascomycota</v>
          </cell>
          <cell r="K6547" t="str">
            <v xml:space="preserve"> Pezizomycotina</v>
          </cell>
          <cell r="L6547" t="str">
            <v xml:space="preserve"> Orbiliomycetes</v>
          </cell>
          <cell r="M6547" t="str">
            <v>Orbiliales</v>
          </cell>
          <cell r="N6547" t="str">
            <v xml:space="preserve"> Orbiliaceae</v>
          </cell>
          <cell r="O6547" t="str">
            <v xml:space="preserve"> Arthrobotrys.</v>
          </cell>
        </row>
        <row r="6548">
          <cell r="B6548" t="str">
            <v>G1X9L7</v>
          </cell>
          <cell r="C6548" t="str">
            <v xml:space="preserve"> Arthrobotrys oligospora (strain ATCC 24927 / CBS 115.81 / DSM 1491) (Nematode-trapping fungus) (Didymozoophaga oligospora).</v>
          </cell>
          <cell r="E6548" t="str">
            <v xml:space="preserve"> NCBI_TaxID=756982 {ECO:0000313|EMBL:EGX50249.1, ECO:0000313|Proteomes:UP000008784};</v>
          </cell>
          <cell r="G6548" t="str">
            <v>Eukaryota</v>
          </cell>
          <cell r="H6548" t="str">
            <v xml:space="preserve"> Fungi</v>
          </cell>
          <cell r="I6548" t="str">
            <v xml:space="preserve"> Dikarya</v>
          </cell>
          <cell r="J6548" t="str">
            <v xml:space="preserve"> Ascomycota</v>
          </cell>
          <cell r="K6548" t="str">
            <v xml:space="preserve"> Pezizomycotina</v>
          </cell>
          <cell r="L6548" t="str">
            <v xml:space="preserve"> Orbiliomycetes</v>
          </cell>
          <cell r="M6548" t="str">
            <v>Orbiliales</v>
          </cell>
          <cell r="N6548" t="str">
            <v xml:space="preserve"> Orbiliaceae</v>
          </cell>
          <cell r="O6548" t="str">
            <v xml:space="preserve"> Arthrobotrys.</v>
          </cell>
        </row>
        <row r="6549">
          <cell r="B6549" t="str">
            <v>G2Q8B8</v>
          </cell>
          <cell r="C6549" t="str">
            <v xml:space="preserve"> Myceliophthora thermophila (strain ATCC 42464 / BCRC 31852 / DSM 1799) (Sporotrichum thermophile).</v>
          </cell>
          <cell r="E6549" t="str">
            <v xml:space="preserve"> NCBI_TaxID=573729 {ECO:0000313|EMBL:AEO57021.1, ECO:0000313|Proteomes:UP000007322};</v>
          </cell>
          <cell r="G6549" t="str">
            <v>Eukaryota</v>
          </cell>
          <cell r="H6549" t="str">
            <v xml:space="preserve"> Fungi</v>
          </cell>
          <cell r="I6549" t="str">
            <v xml:space="preserve"> Dikarya</v>
          </cell>
          <cell r="J6549" t="str">
            <v xml:space="preserve"> Ascomycota</v>
          </cell>
          <cell r="K6549" t="str">
            <v xml:space="preserve"> Pezizomycotina</v>
          </cell>
          <cell r="L6549" t="str">
            <v>Sordariomycetes</v>
          </cell>
          <cell r="M6549" t="str">
            <v xml:space="preserve"> Sordariomycetidae</v>
          </cell>
          <cell r="N6549" t="str">
            <v xml:space="preserve"> Sordariales</v>
          </cell>
          <cell r="O6549" t="str">
            <v xml:space="preserve"> Chaetomiaceae</v>
          </cell>
          <cell r="P6549" t="str">
            <v>Thermothelomyces.</v>
          </cell>
        </row>
        <row r="6550">
          <cell r="B6550" t="str">
            <v>G2Q9I9</v>
          </cell>
          <cell r="C6550" t="str">
            <v xml:space="preserve"> Myceliophthora thermophila (strain ATCC 42464 / BCRC 31852 / DSM 1799) (Sporotrichum thermophile).</v>
          </cell>
          <cell r="E6550" t="str">
            <v xml:space="preserve"> NCBI_TaxID=573729 {ECO:0000313|EMBL:AEO56448.1, ECO:0000313|Proteomes:UP000007322};</v>
          </cell>
          <cell r="G6550" t="str">
            <v>Eukaryota</v>
          </cell>
          <cell r="H6550" t="str">
            <v xml:space="preserve"> Fungi</v>
          </cell>
          <cell r="I6550" t="str">
            <v xml:space="preserve"> Dikarya</v>
          </cell>
          <cell r="J6550" t="str">
            <v xml:space="preserve"> Ascomycota</v>
          </cell>
          <cell r="K6550" t="str">
            <v xml:space="preserve"> Pezizomycotina</v>
          </cell>
          <cell r="L6550" t="str">
            <v>Sordariomycetes</v>
          </cell>
          <cell r="M6550" t="str">
            <v xml:space="preserve"> Sordariomycetidae</v>
          </cell>
          <cell r="N6550" t="str">
            <v xml:space="preserve"> Sordariales</v>
          </cell>
          <cell r="O6550" t="str">
            <v xml:space="preserve"> Chaetomiaceae</v>
          </cell>
          <cell r="P6550" t="str">
            <v>Thermothelomyces.</v>
          </cell>
        </row>
        <row r="6551">
          <cell r="B6551" t="str">
            <v>G2QT15</v>
          </cell>
          <cell r="C6551" t="str">
            <v xml:space="preserve"> Thielavia terrestris (strain ATCC 38088 / NRRL 8126) (Acremonium alabamense).</v>
          </cell>
          <cell r="E6551" t="str">
            <v xml:space="preserve"> NCBI_TaxID=578455 {ECO:0000313|EMBL:AEO63540.1, ECO:0000313|Proteomes:UP000008181};</v>
          </cell>
          <cell r="G6551" t="str">
            <v>Eukaryota</v>
          </cell>
          <cell r="H6551" t="str">
            <v xml:space="preserve"> Fungi</v>
          </cell>
          <cell r="I6551" t="str">
            <v xml:space="preserve"> Dikarya</v>
          </cell>
          <cell r="J6551" t="str">
            <v xml:space="preserve"> Ascomycota</v>
          </cell>
          <cell r="K6551" t="str">
            <v xml:space="preserve"> Pezizomycotina</v>
          </cell>
          <cell r="L6551" t="str">
            <v>Sordariomycetes</v>
          </cell>
          <cell r="M6551" t="str">
            <v xml:space="preserve"> Sordariomycetidae</v>
          </cell>
          <cell r="N6551" t="str">
            <v xml:space="preserve"> Sordariales</v>
          </cell>
          <cell r="O6551" t="str">
            <v xml:space="preserve"> Chaetomiaceae</v>
          </cell>
          <cell r="P6551" t="str">
            <v>Thielavia.</v>
          </cell>
        </row>
        <row r="6552">
          <cell r="B6552" t="str">
            <v>G2QUN2</v>
          </cell>
          <cell r="C6552" t="str">
            <v xml:space="preserve"> Thielavia terrestris (strain ATCC 38088 / NRRL 8126) (Acremonium alabamense).</v>
          </cell>
          <cell r="E6552" t="str">
            <v xml:space="preserve"> NCBI_TaxID=578455 {ECO:0000313|EMBL:AEO62877.1, ECO:0000313|Proteomes:UP000008181};</v>
          </cell>
          <cell r="G6552" t="str">
            <v>Eukaryota</v>
          </cell>
          <cell r="H6552" t="str">
            <v xml:space="preserve"> Fungi</v>
          </cell>
          <cell r="I6552" t="str">
            <v xml:space="preserve"> Dikarya</v>
          </cell>
          <cell r="J6552" t="str">
            <v xml:space="preserve"> Ascomycota</v>
          </cell>
          <cell r="K6552" t="str">
            <v xml:space="preserve"> Pezizomycotina</v>
          </cell>
          <cell r="L6552" t="str">
            <v>Sordariomycetes</v>
          </cell>
          <cell r="M6552" t="str">
            <v xml:space="preserve"> Sordariomycetidae</v>
          </cell>
          <cell r="N6552" t="str">
            <v xml:space="preserve"> Sordariales</v>
          </cell>
          <cell r="O6552" t="str">
            <v xml:space="preserve"> Chaetomiaceae</v>
          </cell>
          <cell r="P6552" t="str">
            <v>Thielavia.</v>
          </cell>
        </row>
        <row r="6553">
          <cell r="B6553" t="str">
            <v>G2WRT9</v>
          </cell>
          <cell r="C6553" t="str">
            <v xml:space="preserve"> Verticillium dahliae (strain VdLs.17 / ATCC MYA-4575 / FGSC 10137) (Verticillium wilt).</v>
          </cell>
          <cell r="E6553" t="str">
            <v xml:space="preserve"> NCBI_TaxID=498257 {ECO:0000313|Proteomes:UP000001611};</v>
          </cell>
          <cell r="G6553" t="str">
            <v>Eukaryota</v>
          </cell>
          <cell r="H6553" t="str">
            <v xml:space="preserve"> Fungi</v>
          </cell>
          <cell r="I6553" t="str">
            <v xml:space="preserve"> Dikarya</v>
          </cell>
          <cell r="J6553" t="str">
            <v xml:space="preserve"> Ascomycota</v>
          </cell>
          <cell r="K6553" t="str">
            <v xml:space="preserve"> Pezizomycotina</v>
          </cell>
          <cell r="L6553" t="str">
            <v>Sordariomycetes</v>
          </cell>
          <cell r="M6553" t="str">
            <v xml:space="preserve"> Hypocreomycetidae</v>
          </cell>
          <cell r="N6553" t="str">
            <v xml:space="preserve"> Glomerellales</v>
          </cell>
          <cell r="O6553" t="str">
            <v>Plectosphaerellaceae</v>
          </cell>
          <cell r="P6553" t="str">
            <v xml:space="preserve"> Verticillium.</v>
          </cell>
        </row>
        <row r="6554">
          <cell r="B6554" t="str">
            <v>G2YDD2</v>
          </cell>
          <cell r="C6554" t="str">
            <v xml:space="preserve"> Botryotinia fuckeliana (strain T4) (Noble rot fungus) (Botrytis cinerea).</v>
          </cell>
          <cell r="E6554" t="str">
            <v xml:space="preserve"> NCBI_TaxID=999810 {ECO:0000313|EMBL:CCD49780.1, ECO:0000313|Proteomes:UP000008177};</v>
          </cell>
          <cell r="G6554" t="str">
            <v>Eukaryota</v>
          </cell>
          <cell r="H6554" t="str">
            <v xml:space="preserve"> Fungi</v>
          </cell>
          <cell r="I6554" t="str">
            <v xml:space="preserve"> Dikarya</v>
          </cell>
          <cell r="J6554" t="str">
            <v xml:space="preserve"> Ascomycota</v>
          </cell>
          <cell r="K6554" t="str">
            <v xml:space="preserve"> Pezizomycotina</v>
          </cell>
          <cell r="L6554" t="str">
            <v xml:space="preserve"> Leotiomycetes</v>
          </cell>
          <cell r="M6554" t="str">
            <v>Helotiales</v>
          </cell>
          <cell r="N6554" t="str">
            <v xml:space="preserve"> Sclerotiniaceae</v>
          </cell>
          <cell r="O6554" t="str">
            <v xml:space="preserve"> Botrytis.</v>
          </cell>
        </row>
        <row r="6555">
          <cell r="B6555" t="str">
            <v>G2YWI6</v>
          </cell>
          <cell r="C6555" t="str">
            <v xml:space="preserve"> Botryotinia fuckeliana (strain T4) (Noble rot fungus) (Botrytis cinerea).</v>
          </cell>
          <cell r="E6555" t="str">
            <v xml:space="preserve"> NCBI_TaxID=999810 {ECO:0000313|EMBL:CCD55984.1, ECO:0000313|Proteomes:UP000008177};</v>
          </cell>
          <cell r="G6555" t="str">
            <v>Eukaryota</v>
          </cell>
          <cell r="H6555" t="str">
            <v xml:space="preserve"> Fungi</v>
          </cell>
          <cell r="I6555" t="str">
            <v xml:space="preserve"> Dikarya</v>
          </cell>
          <cell r="J6555" t="str">
            <v xml:space="preserve"> Ascomycota</v>
          </cell>
          <cell r="K6555" t="str">
            <v xml:space="preserve"> Pezizomycotina</v>
          </cell>
          <cell r="L6555" t="str">
            <v xml:space="preserve"> Leotiomycetes</v>
          </cell>
          <cell r="M6555" t="str">
            <v>Helotiales</v>
          </cell>
          <cell r="N6555" t="str">
            <v xml:space="preserve"> Sclerotiniaceae</v>
          </cell>
          <cell r="O6555" t="str">
            <v xml:space="preserve"> Botrytis.</v>
          </cell>
        </row>
        <row r="6556">
          <cell r="B6556" t="str">
            <v>G3AFK6</v>
          </cell>
          <cell r="C6556" t="str">
            <v xml:space="preserve"> Spathaspora passalidarum (strain NRRL Y-27907 / 11-Y1).</v>
          </cell>
          <cell r="E6556" t="str">
            <v xml:space="preserve"> NCBI_TaxID=619300 {ECO:0000313|Proteomes:UP000000709};</v>
          </cell>
          <cell r="G6556" t="str">
            <v>Eukaryota</v>
          </cell>
          <cell r="H6556" t="str">
            <v xml:space="preserve"> Fungi</v>
          </cell>
          <cell r="I6556" t="str">
            <v xml:space="preserve"> Dikarya</v>
          </cell>
          <cell r="J6556" t="str">
            <v xml:space="preserve"> Ascomycota</v>
          </cell>
          <cell r="K6556" t="str">
            <v xml:space="preserve"> Saccharomycotina</v>
          </cell>
          <cell r="L6556" t="str">
            <v>Saccharomycetes</v>
          </cell>
          <cell r="M6556" t="str">
            <v xml:space="preserve"> Saccharomycetales</v>
          </cell>
          <cell r="N6556" t="str">
            <v xml:space="preserve"> Debaryomycetaceae</v>
          </cell>
          <cell r="O6556" t="str">
            <v xml:space="preserve"> Spathaspora.</v>
          </cell>
        </row>
        <row r="6557">
          <cell r="B6557" t="str">
            <v>G3AV05</v>
          </cell>
          <cell r="C6557" t="str">
            <v xml:space="preserve"> Spathaspora passalidarum (strain NRRL Y-27907 / 11-Y1).</v>
          </cell>
          <cell r="E6557" t="str">
            <v xml:space="preserve"> NCBI_TaxID=619300 {ECO:0000313|Proteomes:UP000000709};</v>
          </cell>
          <cell r="G6557" t="str">
            <v>Eukaryota</v>
          </cell>
          <cell r="H6557" t="str">
            <v xml:space="preserve"> Fungi</v>
          </cell>
          <cell r="I6557" t="str">
            <v xml:space="preserve"> Dikarya</v>
          </cell>
          <cell r="J6557" t="str">
            <v xml:space="preserve"> Ascomycota</v>
          </cell>
          <cell r="K6557" t="str">
            <v xml:space="preserve"> Saccharomycotina</v>
          </cell>
          <cell r="L6557" t="str">
            <v>Saccharomycetes</v>
          </cell>
          <cell r="M6557" t="str">
            <v xml:space="preserve"> Saccharomycetales</v>
          </cell>
          <cell r="N6557" t="str">
            <v xml:space="preserve"> Debaryomycetaceae</v>
          </cell>
          <cell r="O6557" t="str">
            <v xml:space="preserve"> Spathaspora.</v>
          </cell>
        </row>
        <row r="6558">
          <cell r="B6558" t="str">
            <v>G3AY15</v>
          </cell>
          <cell r="C6558" t="str">
            <v xml:space="preserve"> Candida tenuis (strain ATCC 10573 / BCRC 21748 / CBS 615 / JCM 9827 / NBRC 10315 / NRRL Y-1498 / VKM Y-70) (Yeast).</v>
          </cell>
          <cell r="E6558" t="str">
            <v xml:space="preserve"> NCBI_TaxID=590646 {ECO:0000313|Proteomes:UP000000707};</v>
          </cell>
          <cell r="G6558" t="str">
            <v>Eukaryota</v>
          </cell>
          <cell r="H6558" t="str">
            <v xml:space="preserve"> Fungi</v>
          </cell>
          <cell r="I6558" t="str">
            <v xml:space="preserve"> Dikarya</v>
          </cell>
          <cell r="J6558" t="str">
            <v xml:space="preserve"> Ascomycota</v>
          </cell>
          <cell r="K6558" t="str">
            <v xml:space="preserve"> Saccharomycotina</v>
          </cell>
          <cell r="L6558" t="str">
            <v>Saccharomycetes</v>
          </cell>
          <cell r="M6558" t="str">
            <v xml:space="preserve"> Saccharomycetales</v>
          </cell>
          <cell r="N6558" t="str">
            <v xml:space="preserve"> Debaryomycetaceae</v>
          </cell>
          <cell r="O6558" t="str">
            <v xml:space="preserve"> Yamadazyma</v>
          </cell>
          <cell r="P6558" t="str">
            <v>Yamadazyma/Candida clade.</v>
          </cell>
        </row>
        <row r="6559">
          <cell r="B6559" t="str">
            <v>G3BFA8</v>
          </cell>
          <cell r="C6559" t="str">
            <v xml:space="preserve"> Candida tenuis (strain ATCC 10573 / BCRC 21748 / CBS 615 / JCM 9827 / NBRC 10315 / NRRL Y-1498 / VKM Y-70) (Yeast).</v>
          </cell>
          <cell r="E6559" t="str">
            <v xml:space="preserve"> NCBI_TaxID=590646 {ECO:0000313|Proteomes:UP000000707};</v>
          </cell>
          <cell r="G6559" t="str">
            <v>Eukaryota</v>
          </cell>
          <cell r="H6559" t="str">
            <v xml:space="preserve"> Fungi</v>
          </cell>
          <cell r="I6559" t="str">
            <v xml:space="preserve"> Dikarya</v>
          </cell>
          <cell r="J6559" t="str">
            <v xml:space="preserve"> Ascomycota</v>
          </cell>
          <cell r="K6559" t="str">
            <v xml:space="preserve"> Saccharomycotina</v>
          </cell>
          <cell r="L6559" t="str">
            <v>Saccharomycetes</v>
          </cell>
          <cell r="M6559" t="str">
            <v xml:space="preserve"> Saccharomycetales</v>
          </cell>
          <cell r="N6559" t="str">
            <v xml:space="preserve"> Debaryomycetaceae</v>
          </cell>
          <cell r="O6559" t="str">
            <v xml:space="preserve"> Yamadazyma</v>
          </cell>
          <cell r="P6559" t="str">
            <v>Yamadazyma/Candida clade.</v>
          </cell>
        </row>
        <row r="6560">
          <cell r="B6560" t="str">
            <v>G3GWR2</v>
          </cell>
          <cell r="C6560" t="str">
            <v xml:space="preserve"> Cricetulus griseus (Chinese hamster) (Cricetulus barabensis griseus).</v>
          </cell>
          <cell r="E6560" t="str">
            <v xml:space="preserve"> NCBI_TaxID=10029 {ECO:0000313|EMBL:EGV97824.1, ECO:0000313|Proteomes:UP000001075};</v>
          </cell>
          <cell r="G6560" t="str">
            <v>Eukaryota</v>
          </cell>
          <cell r="H6560" t="str">
            <v xml:space="preserve"> Metazoa</v>
          </cell>
          <cell r="I6560" t="str">
            <v xml:space="preserve"> Chordata</v>
          </cell>
          <cell r="J6560" t="str">
            <v xml:space="preserve"> Craniata</v>
          </cell>
          <cell r="K6560" t="str">
            <v xml:space="preserve"> Vertebrata</v>
          </cell>
          <cell r="L6560" t="str">
            <v xml:space="preserve"> Euteleostomi</v>
          </cell>
          <cell r="M6560" t="str">
            <v>Mammalia</v>
          </cell>
          <cell r="N6560" t="str">
            <v xml:space="preserve"> Eutheria</v>
          </cell>
          <cell r="O6560" t="str">
            <v xml:space="preserve"> Euarchontoglires</v>
          </cell>
          <cell r="P6560" t="str">
            <v xml:space="preserve"> Glires</v>
          </cell>
          <cell r="Q6560" t="str">
            <v xml:space="preserve"> Rodentia</v>
          </cell>
          <cell r="R6560" t="str">
            <v xml:space="preserve"> Myomorpha</v>
          </cell>
          <cell r="S6560" t="str">
            <v>Muroidea</v>
          </cell>
          <cell r="T6560" t="str">
            <v xml:space="preserve"> Cricetidae</v>
          </cell>
          <cell r="U6560" t="str">
            <v xml:space="preserve"> Cricetinae</v>
          </cell>
        </row>
        <row r="6561">
          <cell r="B6561" t="str">
            <v>G3GY16</v>
          </cell>
          <cell r="C6561" t="str">
            <v xml:space="preserve"> Cricetulus griseus (Chinese hamster) (Cricetulus barabensis griseus).</v>
          </cell>
          <cell r="E6561" t="str">
            <v xml:space="preserve"> NCBI_TaxID=10029 {ECO:0000313|EMBL:EGV96000.1, ECO:0000313|Proteomes:UP000001075};</v>
          </cell>
          <cell r="G6561" t="str">
            <v>Eukaryota</v>
          </cell>
          <cell r="H6561" t="str">
            <v xml:space="preserve"> Metazoa</v>
          </cell>
          <cell r="I6561" t="str">
            <v xml:space="preserve"> Chordata</v>
          </cell>
          <cell r="J6561" t="str">
            <v xml:space="preserve"> Craniata</v>
          </cell>
          <cell r="K6561" t="str">
            <v xml:space="preserve"> Vertebrata</v>
          </cell>
          <cell r="L6561" t="str">
            <v xml:space="preserve"> Euteleostomi</v>
          </cell>
          <cell r="M6561" t="str">
            <v>Mammalia</v>
          </cell>
          <cell r="N6561" t="str">
            <v xml:space="preserve"> Eutheria</v>
          </cell>
          <cell r="O6561" t="str">
            <v xml:space="preserve"> Euarchontoglires</v>
          </cell>
          <cell r="P6561" t="str">
            <v xml:space="preserve"> Glires</v>
          </cell>
          <cell r="Q6561" t="str">
            <v xml:space="preserve"> Rodentia</v>
          </cell>
          <cell r="R6561" t="str">
            <v xml:space="preserve"> Myomorpha</v>
          </cell>
          <cell r="S6561" t="str">
            <v>Muroidea</v>
          </cell>
          <cell r="T6561" t="str">
            <v xml:space="preserve"> Cricetidae</v>
          </cell>
          <cell r="U6561" t="str">
            <v xml:space="preserve"> Cricetinae</v>
          </cell>
        </row>
        <row r="6562">
          <cell r="B6562" t="str">
            <v>G3GYF0</v>
          </cell>
          <cell r="C6562" t="str">
            <v xml:space="preserve"> Cricetulus griseus (Chinese hamster) (Cricetulus barabensis griseus).</v>
          </cell>
          <cell r="E6562" t="str">
            <v xml:space="preserve"> NCBI_TaxID=10029 {ECO:0000313|EMBL:EGV94986.1, ECO:0000313|Proteomes:UP000001075};</v>
          </cell>
          <cell r="G6562" t="str">
            <v>Eukaryota</v>
          </cell>
          <cell r="H6562" t="str">
            <v xml:space="preserve"> Metazoa</v>
          </cell>
          <cell r="I6562" t="str">
            <v xml:space="preserve"> Chordata</v>
          </cell>
          <cell r="J6562" t="str">
            <v xml:space="preserve"> Craniata</v>
          </cell>
          <cell r="K6562" t="str">
            <v xml:space="preserve"> Vertebrata</v>
          </cell>
          <cell r="L6562" t="str">
            <v xml:space="preserve"> Euteleostomi</v>
          </cell>
          <cell r="M6562" t="str">
            <v>Mammalia</v>
          </cell>
          <cell r="N6562" t="str">
            <v xml:space="preserve"> Eutheria</v>
          </cell>
          <cell r="O6562" t="str">
            <v xml:space="preserve"> Euarchontoglires</v>
          </cell>
          <cell r="P6562" t="str">
            <v xml:space="preserve"> Glires</v>
          </cell>
          <cell r="Q6562" t="str">
            <v xml:space="preserve"> Rodentia</v>
          </cell>
          <cell r="R6562" t="str">
            <v xml:space="preserve"> Myomorpha</v>
          </cell>
          <cell r="S6562" t="str">
            <v>Muroidea</v>
          </cell>
          <cell r="T6562" t="str">
            <v xml:space="preserve"> Cricetidae</v>
          </cell>
          <cell r="U6562" t="str">
            <v xml:space="preserve"> Cricetinae</v>
          </cell>
        </row>
        <row r="6563">
          <cell r="B6563" t="str">
            <v>G3H2C6</v>
          </cell>
          <cell r="C6563" t="str">
            <v xml:space="preserve"> Cricetulus griseus (Chinese hamster) (Cricetulus barabensis griseus).</v>
          </cell>
          <cell r="E6563" t="str">
            <v xml:space="preserve"> NCBI_TaxID=10029 {ECO:0000313|EMBL:EGW03021.1, ECO:0000313|Proteomes:UP000001075};</v>
          </cell>
          <cell r="G6563" t="str">
            <v>Eukaryota</v>
          </cell>
          <cell r="H6563" t="str">
            <v xml:space="preserve"> Metazoa</v>
          </cell>
          <cell r="I6563" t="str">
            <v xml:space="preserve"> Chordata</v>
          </cell>
          <cell r="J6563" t="str">
            <v xml:space="preserve"> Craniata</v>
          </cell>
          <cell r="K6563" t="str">
            <v xml:space="preserve"> Vertebrata</v>
          </cell>
          <cell r="L6563" t="str">
            <v xml:space="preserve"> Euteleostomi</v>
          </cell>
          <cell r="M6563" t="str">
            <v>Mammalia</v>
          </cell>
          <cell r="N6563" t="str">
            <v xml:space="preserve"> Eutheria</v>
          </cell>
          <cell r="O6563" t="str">
            <v xml:space="preserve"> Euarchontoglires</v>
          </cell>
          <cell r="P6563" t="str">
            <v xml:space="preserve"> Glires</v>
          </cell>
          <cell r="Q6563" t="str">
            <v xml:space="preserve"> Rodentia</v>
          </cell>
          <cell r="R6563" t="str">
            <v xml:space="preserve"> Myomorpha</v>
          </cell>
          <cell r="S6563" t="str">
            <v>Muroidea</v>
          </cell>
          <cell r="T6563" t="str">
            <v xml:space="preserve"> Cricetidae</v>
          </cell>
          <cell r="U6563" t="str">
            <v xml:space="preserve"> Cricetinae</v>
          </cell>
        </row>
        <row r="6564">
          <cell r="B6564" t="str">
            <v>G3HAS3</v>
          </cell>
          <cell r="C6564" t="str">
            <v xml:space="preserve"> Cricetulus griseus (Chinese hamster) (Cricetulus barabensis griseus).</v>
          </cell>
          <cell r="E6564" t="str">
            <v xml:space="preserve"> NCBI_TaxID=10029 {ECO:0000313|EMBL:EGW07002.1, ECO:0000313|Proteomes:UP000001075};</v>
          </cell>
          <cell r="G6564" t="str">
            <v>Eukaryota</v>
          </cell>
          <cell r="H6564" t="str">
            <v xml:space="preserve"> Metazoa</v>
          </cell>
          <cell r="I6564" t="str">
            <v xml:space="preserve"> Chordata</v>
          </cell>
          <cell r="J6564" t="str">
            <v xml:space="preserve"> Craniata</v>
          </cell>
          <cell r="K6564" t="str">
            <v xml:space="preserve"> Vertebrata</v>
          </cell>
          <cell r="L6564" t="str">
            <v xml:space="preserve"> Euteleostomi</v>
          </cell>
          <cell r="M6564" t="str">
            <v>Mammalia</v>
          </cell>
          <cell r="N6564" t="str">
            <v xml:space="preserve"> Eutheria</v>
          </cell>
          <cell r="O6564" t="str">
            <v xml:space="preserve"> Euarchontoglires</v>
          </cell>
          <cell r="P6564" t="str">
            <v xml:space="preserve"> Glires</v>
          </cell>
          <cell r="Q6564" t="str">
            <v xml:space="preserve"> Rodentia</v>
          </cell>
          <cell r="R6564" t="str">
            <v xml:space="preserve"> Myomorpha</v>
          </cell>
          <cell r="S6564" t="str">
            <v>Muroidea</v>
          </cell>
          <cell r="T6564" t="str">
            <v xml:space="preserve"> Cricetidae</v>
          </cell>
          <cell r="U6564" t="str">
            <v xml:space="preserve"> Cricetinae</v>
          </cell>
        </row>
        <row r="6565">
          <cell r="B6565" t="str">
            <v>G3HHH5</v>
          </cell>
          <cell r="C6565" t="str">
            <v xml:space="preserve"> Cricetulus griseus (Chinese hamster) (Cricetulus barabensis griseus).</v>
          </cell>
          <cell r="E6565" t="str">
            <v xml:space="preserve"> NCBI_TaxID=10029 {ECO:0000313|EMBL:EGV95021.1, ECO:0000313|Proteomes:UP000001075};</v>
          </cell>
          <cell r="G6565" t="str">
            <v>Eukaryota</v>
          </cell>
          <cell r="H6565" t="str">
            <v xml:space="preserve"> Metazoa</v>
          </cell>
          <cell r="I6565" t="str">
            <v xml:space="preserve"> Chordata</v>
          </cell>
          <cell r="J6565" t="str">
            <v xml:space="preserve"> Craniata</v>
          </cell>
          <cell r="K6565" t="str">
            <v xml:space="preserve"> Vertebrata</v>
          </cell>
          <cell r="L6565" t="str">
            <v xml:space="preserve"> Euteleostomi</v>
          </cell>
          <cell r="M6565" t="str">
            <v>Mammalia</v>
          </cell>
          <cell r="N6565" t="str">
            <v xml:space="preserve"> Eutheria</v>
          </cell>
          <cell r="O6565" t="str">
            <v xml:space="preserve"> Euarchontoglires</v>
          </cell>
          <cell r="P6565" t="str">
            <v xml:space="preserve"> Glires</v>
          </cell>
          <cell r="Q6565" t="str">
            <v xml:space="preserve"> Rodentia</v>
          </cell>
          <cell r="R6565" t="str">
            <v xml:space="preserve"> Myomorpha</v>
          </cell>
          <cell r="S6565" t="str">
            <v>Muroidea</v>
          </cell>
          <cell r="T6565" t="str">
            <v xml:space="preserve"> Cricetidae</v>
          </cell>
          <cell r="U6565" t="str">
            <v xml:space="preserve"> Cricetinae</v>
          </cell>
        </row>
        <row r="6566">
          <cell r="B6566" t="str">
            <v>G3HPC8</v>
          </cell>
          <cell r="C6566" t="str">
            <v xml:space="preserve"> Cricetulus griseus (Chinese hamster) (Cricetulus barabensis griseus).</v>
          </cell>
          <cell r="E6566" t="str">
            <v xml:space="preserve"> NCBI_TaxID=10029 {ECO:0000313|EMBL:EGW05329.1, ECO:0000313|Proteomes:UP000001075};</v>
          </cell>
          <cell r="G6566" t="str">
            <v>Eukaryota</v>
          </cell>
          <cell r="H6566" t="str">
            <v xml:space="preserve"> Metazoa</v>
          </cell>
          <cell r="I6566" t="str">
            <v xml:space="preserve"> Chordata</v>
          </cell>
          <cell r="J6566" t="str">
            <v xml:space="preserve"> Craniata</v>
          </cell>
          <cell r="K6566" t="str">
            <v xml:space="preserve"> Vertebrata</v>
          </cell>
          <cell r="L6566" t="str">
            <v xml:space="preserve"> Euteleostomi</v>
          </cell>
          <cell r="M6566" t="str">
            <v>Mammalia</v>
          </cell>
          <cell r="N6566" t="str">
            <v xml:space="preserve"> Eutheria</v>
          </cell>
          <cell r="O6566" t="str">
            <v xml:space="preserve"> Euarchontoglires</v>
          </cell>
          <cell r="P6566" t="str">
            <v xml:space="preserve"> Glires</v>
          </cell>
          <cell r="Q6566" t="str">
            <v xml:space="preserve"> Rodentia</v>
          </cell>
          <cell r="R6566" t="str">
            <v xml:space="preserve"> Myomorpha</v>
          </cell>
          <cell r="S6566" t="str">
            <v>Muroidea</v>
          </cell>
          <cell r="T6566" t="str">
            <v xml:space="preserve"> Cricetidae</v>
          </cell>
          <cell r="U6566" t="str">
            <v xml:space="preserve"> Cricetinae</v>
          </cell>
        </row>
        <row r="6567">
          <cell r="B6567" t="str">
            <v>G3HPM9</v>
          </cell>
          <cell r="C6567" t="str">
            <v xml:space="preserve"> Cricetulus griseus (Chinese hamster) (Cricetulus barabensis griseus).</v>
          </cell>
          <cell r="E6567" t="str">
            <v xml:space="preserve"> NCBI_TaxID=10029 {ECO:0000313|EMBL:EGW09647.1, ECO:0000313|Proteomes:UP000001075};</v>
          </cell>
          <cell r="G6567" t="str">
            <v>Eukaryota</v>
          </cell>
          <cell r="H6567" t="str">
            <v xml:space="preserve"> Metazoa</v>
          </cell>
          <cell r="I6567" t="str">
            <v xml:space="preserve"> Chordata</v>
          </cell>
          <cell r="J6567" t="str">
            <v xml:space="preserve"> Craniata</v>
          </cell>
          <cell r="K6567" t="str">
            <v xml:space="preserve"> Vertebrata</v>
          </cell>
          <cell r="L6567" t="str">
            <v xml:space="preserve"> Euteleostomi</v>
          </cell>
          <cell r="M6567" t="str">
            <v>Mammalia</v>
          </cell>
          <cell r="N6567" t="str">
            <v xml:space="preserve"> Eutheria</v>
          </cell>
          <cell r="O6567" t="str">
            <v xml:space="preserve"> Euarchontoglires</v>
          </cell>
          <cell r="P6567" t="str">
            <v xml:space="preserve"> Glires</v>
          </cell>
          <cell r="Q6567" t="str">
            <v xml:space="preserve"> Rodentia</v>
          </cell>
          <cell r="R6567" t="str">
            <v xml:space="preserve"> Myomorpha</v>
          </cell>
          <cell r="S6567" t="str">
            <v>Muroidea</v>
          </cell>
          <cell r="T6567" t="str">
            <v xml:space="preserve"> Cricetidae</v>
          </cell>
          <cell r="U6567" t="str">
            <v xml:space="preserve"> Cricetinae</v>
          </cell>
        </row>
        <row r="6568">
          <cell r="B6568" t="str">
            <v>G3HTY8</v>
          </cell>
          <cell r="C6568" t="str">
            <v xml:space="preserve"> Cricetulus griseus (Chinese hamster) (Cricetulus barabensis griseus).</v>
          </cell>
          <cell r="E6568" t="str">
            <v xml:space="preserve"> NCBI_TaxID=10029 {ECO:0000313|EMBL:EGW08566.1, ECO:0000313|Proteomes:UP000001075};</v>
          </cell>
          <cell r="G6568" t="str">
            <v>Eukaryota</v>
          </cell>
          <cell r="H6568" t="str">
            <v xml:space="preserve"> Metazoa</v>
          </cell>
          <cell r="I6568" t="str">
            <v xml:space="preserve"> Chordata</v>
          </cell>
          <cell r="J6568" t="str">
            <v xml:space="preserve"> Craniata</v>
          </cell>
          <cell r="K6568" t="str">
            <v xml:space="preserve"> Vertebrata</v>
          </cell>
          <cell r="L6568" t="str">
            <v xml:space="preserve"> Euteleostomi</v>
          </cell>
          <cell r="M6568" t="str">
            <v>Mammalia</v>
          </cell>
          <cell r="N6568" t="str">
            <v xml:space="preserve"> Eutheria</v>
          </cell>
          <cell r="O6568" t="str">
            <v xml:space="preserve"> Euarchontoglires</v>
          </cell>
          <cell r="P6568" t="str">
            <v xml:space="preserve"> Glires</v>
          </cell>
          <cell r="Q6568" t="str">
            <v xml:space="preserve"> Rodentia</v>
          </cell>
          <cell r="R6568" t="str">
            <v xml:space="preserve"> Myomorpha</v>
          </cell>
          <cell r="S6568" t="str">
            <v>Muroidea</v>
          </cell>
          <cell r="T6568" t="str">
            <v xml:space="preserve"> Cricetidae</v>
          </cell>
          <cell r="U6568" t="str">
            <v xml:space="preserve"> Cricetinae</v>
          </cell>
        </row>
        <row r="6569">
          <cell r="B6569" t="str">
            <v>G3I9D9</v>
          </cell>
          <cell r="C6569" t="str">
            <v xml:space="preserve"> Cricetulus griseus (Chinese hamster) (Cricetulus barabensis griseus).</v>
          </cell>
          <cell r="E6569" t="str">
            <v xml:space="preserve"> NCBI_TaxID=10029 {ECO:0000313|EMBL:EGW10387.1, ECO:0000313|Proteomes:UP000001075};</v>
          </cell>
          <cell r="G6569" t="str">
            <v>Eukaryota</v>
          </cell>
          <cell r="H6569" t="str">
            <v xml:space="preserve"> Metazoa</v>
          </cell>
          <cell r="I6569" t="str">
            <v xml:space="preserve"> Chordata</v>
          </cell>
          <cell r="J6569" t="str">
            <v xml:space="preserve"> Craniata</v>
          </cell>
          <cell r="K6569" t="str">
            <v xml:space="preserve"> Vertebrata</v>
          </cell>
          <cell r="L6569" t="str">
            <v xml:space="preserve"> Euteleostomi</v>
          </cell>
          <cell r="M6569" t="str">
            <v>Mammalia</v>
          </cell>
          <cell r="N6569" t="str">
            <v xml:space="preserve"> Eutheria</v>
          </cell>
          <cell r="O6569" t="str">
            <v xml:space="preserve"> Euarchontoglires</v>
          </cell>
          <cell r="P6569" t="str">
            <v xml:space="preserve"> Glires</v>
          </cell>
          <cell r="Q6569" t="str">
            <v xml:space="preserve"> Rodentia</v>
          </cell>
          <cell r="R6569" t="str">
            <v xml:space="preserve"> Myomorpha</v>
          </cell>
          <cell r="S6569" t="str">
            <v>Muroidea</v>
          </cell>
          <cell r="T6569" t="str">
            <v xml:space="preserve"> Cricetidae</v>
          </cell>
          <cell r="U6569" t="str">
            <v xml:space="preserve"> Cricetinae</v>
          </cell>
        </row>
        <row r="6570">
          <cell r="B6570" t="str">
            <v>G3IKC4</v>
          </cell>
          <cell r="C6570" t="str">
            <v xml:space="preserve"> Cricetulus griseus (Chinese hamster) (Cricetulus barabensis griseus).</v>
          </cell>
          <cell r="E6570" t="str">
            <v xml:space="preserve"> NCBI_TaxID=10029 {ECO:0000313|EMBL:EGW13979.1, ECO:0000313|Proteomes:UP000001075};</v>
          </cell>
          <cell r="G6570" t="str">
            <v>Eukaryota</v>
          </cell>
          <cell r="H6570" t="str">
            <v xml:space="preserve"> Metazoa</v>
          </cell>
          <cell r="I6570" t="str">
            <v xml:space="preserve"> Chordata</v>
          </cell>
          <cell r="J6570" t="str">
            <v xml:space="preserve"> Craniata</v>
          </cell>
          <cell r="K6570" t="str">
            <v xml:space="preserve"> Vertebrata</v>
          </cell>
          <cell r="L6570" t="str">
            <v xml:space="preserve"> Euteleostomi</v>
          </cell>
          <cell r="M6570" t="str">
            <v>Mammalia</v>
          </cell>
          <cell r="N6570" t="str">
            <v xml:space="preserve"> Eutheria</v>
          </cell>
          <cell r="O6570" t="str">
            <v xml:space="preserve"> Euarchontoglires</v>
          </cell>
          <cell r="P6570" t="str">
            <v xml:space="preserve"> Glires</v>
          </cell>
          <cell r="Q6570" t="str">
            <v xml:space="preserve"> Rodentia</v>
          </cell>
          <cell r="R6570" t="str">
            <v xml:space="preserve"> Myomorpha</v>
          </cell>
          <cell r="S6570" t="str">
            <v>Muroidea</v>
          </cell>
          <cell r="T6570" t="str">
            <v xml:space="preserve"> Cricetidae</v>
          </cell>
          <cell r="U6570" t="str">
            <v xml:space="preserve"> Cricetinae</v>
          </cell>
        </row>
        <row r="6571">
          <cell r="B6571" t="str">
            <v>G3J4I6</v>
          </cell>
          <cell r="C6571" t="str">
            <v xml:space="preserve"> Cordyceps militaris (strain CM01) (Caterpillar fungus).</v>
          </cell>
          <cell r="E6571" t="str">
            <v xml:space="preserve"> NCBI_TaxID=983644 {ECO:0000313|EMBL:EGX95856.1, ECO:0000313|Proteomes:UP000001610};</v>
          </cell>
          <cell r="G6571" t="str">
            <v>Eukaryota</v>
          </cell>
          <cell r="H6571" t="str">
            <v xml:space="preserve"> Fungi</v>
          </cell>
          <cell r="I6571" t="str">
            <v xml:space="preserve"> Dikarya</v>
          </cell>
          <cell r="J6571" t="str">
            <v xml:space="preserve"> Ascomycota</v>
          </cell>
          <cell r="K6571" t="str">
            <v xml:space="preserve"> Pezizomycotina</v>
          </cell>
          <cell r="L6571" t="str">
            <v>Sordariomycetes</v>
          </cell>
          <cell r="M6571" t="str">
            <v xml:space="preserve"> Hypocreomycetidae</v>
          </cell>
          <cell r="N6571" t="str">
            <v xml:space="preserve"> Hypocreales</v>
          </cell>
          <cell r="O6571" t="str">
            <v xml:space="preserve"> Cordycipitaceae</v>
          </cell>
          <cell r="P6571" t="str">
            <v>Cordyceps.</v>
          </cell>
        </row>
        <row r="6572">
          <cell r="B6572" t="str">
            <v>G3JGK0</v>
          </cell>
          <cell r="C6572" t="str">
            <v xml:space="preserve"> Cordyceps militaris (strain CM01) (Caterpillar fungus).</v>
          </cell>
          <cell r="E6572" t="str">
            <v xml:space="preserve"> NCBI_TaxID=983644 {ECO:0000313|EMBL:EGX92417.1, ECO:0000313|Proteomes:UP000001610};</v>
          </cell>
          <cell r="G6572" t="str">
            <v>Eukaryota</v>
          </cell>
          <cell r="H6572" t="str">
            <v xml:space="preserve"> Fungi</v>
          </cell>
          <cell r="I6572" t="str">
            <v xml:space="preserve"> Dikarya</v>
          </cell>
          <cell r="J6572" t="str">
            <v xml:space="preserve"> Ascomycota</v>
          </cell>
          <cell r="K6572" t="str">
            <v xml:space="preserve"> Pezizomycotina</v>
          </cell>
          <cell r="L6572" t="str">
            <v>Sordariomycetes</v>
          </cell>
          <cell r="M6572" t="str">
            <v xml:space="preserve"> Hypocreomycetidae</v>
          </cell>
          <cell r="N6572" t="str">
            <v xml:space="preserve"> Hypocreales</v>
          </cell>
          <cell r="O6572" t="str">
            <v xml:space="preserve"> Cordycipitaceae</v>
          </cell>
          <cell r="P6572" t="str">
            <v>Cordyceps.</v>
          </cell>
        </row>
        <row r="6573">
          <cell r="B6573" t="str">
            <v>G3N574</v>
          </cell>
          <cell r="C6573" t="str">
            <v xml:space="preserve"> Gasterosteus aculeatus (Three-spined stickleback).</v>
          </cell>
          <cell r="E6573" t="str">
            <v xml:space="preserve"> NCBI_TaxID=69293 {ECO:0000313|Ensembl:ENSGACP00000000444};</v>
          </cell>
          <cell r="G6573" t="str">
            <v>Eukaryota</v>
          </cell>
          <cell r="H6573" t="str">
            <v xml:space="preserve"> Metazoa</v>
          </cell>
          <cell r="I6573" t="str">
            <v xml:space="preserve"> Chordata</v>
          </cell>
          <cell r="J6573" t="str">
            <v xml:space="preserve"> Craniata</v>
          </cell>
          <cell r="K6573" t="str">
            <v xml:space="preserve"> Vertebrata</v>
          </cell>
          <cell r="L6573" t="str">
            <v xml:space="preserve"> Euteleostomi</v>
          </cell>
          <cell r="M6573" t="str">
            <v>Actinopterygii</v>
          </cell>
          <cell r="N6573" t="str">
            <v xml:space="preserve"> Neopterygii</v>
          </cell>
          <cell r="O6573" t="str">
            <v xml:space="preserve"> Teleostei</v>
          </cell>
          <cell r="P6573" t="str">
            <v xml:space="preserve"> Neoteleostei</v>
          </cell>
          <cell r="Q6573" t="str">
            <v xml:space="preserve"> Acanthomorphata</v>
          </cell>
          <cell r="R6573" t="str">
            <v>Eupercaria</v>
          </cell>
          <cell r="S6573" t="str">
            <v xml:space="preserve"> Perciformes</v>
          </cell>
          <cell r="T6573" t="str">
            <v xml:space="preserve"> Cottioidei</v>
          </cell>
          <cell r="U6573" t="str">
            <v xml:space="preserve"> Gasterosteales</v>
          </cell>
        </row>
        <row r="6574">
          <cell r="B6574" t="str">
            <v>G3NC41</v>
          </cell>
          <cell r="C6574" t="str">
            <v xml:space="preserve"> Gasterosteus aculeatus (Three-spined stickleback).</v>
          </cell>
          <cell r="E6574" t="str">
            <v xml:space="preserve"> NCBI_TaxID=69293 {ECO:0000313|Ensembl:ENSGACP00000002890};</v>
          </cell>
          <cell r="G6574" t="str">
            <v>Eukaryota</v>
          </cell>
          <cell r="H6574" t="str">
            <v xml:space="preserve"> Metazoa</v>
          </cell>
          <cell r="I6574" t="str">
            <v xml:space="preserve"> Chordata</v>
          </cell>
          <cell r="J6574" t="str">
            <v xml:space="preserve"> Craniata</v>
          </cell>
          <cell r="K6574" t="str">
            <v xml:space="preserve"> Vertebrata</v>
          </cell>
          <cell r="L6574" t="str">
            <v xml:space="preserve"> Euteleostomi</v>
          </cell>
          <cell r="M6574" t="str">
            <v>Actinopterygii</v>
          </cell>
          <cell r="N6574" t="str">
            <v xml:space="preserve"> Neopterygii</v>
          </cell>
          <cell r="O6574" t="str">
            <v xml:space="preserve"> Teleostei</v>
          </cell>
          <cell r="P6574" t="str">
            <v xml:space="preserve"> Neoteleostei</v>
          </cell>
          <cell r="Q6574" t="str">
            <v xml:space="preserve"> Acanthomorphata</v>
          </cell>
          <cell r="R6574" t="str">
            <v>Eupercaria</v>
          </cell>
          <cell r="S6574" t="str">
            <v xml:space="preserve"> Perciformes</v>
          </cell>
          <cell r="T6574" t="str">
            <v xml:space="preserve"> Cottioidei</v>
          </cell>
          <cell r="U6574" t="str">
            <v xml:space="preserve"> Gasterosteales</v>
          </cell>
        </row>
        <row r="6575">
          <cell r="B6575" t="str">
            <v>G3NC46</v>
          </cell>
          <cell r="C6575" t="str">
            <v xml:space="preserve"> Gasterosteus aculeatus (Three-spined stickleback).</v>
          </cell>
          <cell r="E6575" t="str">
            <v xml:space="preserve"> NCBI_TaxID=69293 {ECO:0000313|Ensembl:ENSGACP00000002895};</v>
          </cell>
          <cell r="G6575" t="str">
            <v>Eukaryota</v>
          </cell>
          <cell r="H6575" t="str">
            <v xml:space="preserve"> Metazoa</v>
          </cell>
          <cell r="I6575" t="str">
            <v xml:space="preserve"> Chordata</v>
          </cell>
          <cell r="J6575" t="str">
            <v xml:space="preserve"> Craniata</v>
          </cell>
          <cell r="K6575" t="str">
            <v xml:space="preserve"> Vertebrata</v>
          </cell>
          <cell r="L6575" t="str">
            <v xml:space="preserve"> Euteleostomi</v>
          </cell>
          <cell r="M6575" t="str">
            <v>Actinopterygii</v>
          </cell>
          <cell r="N6575" t="str">
            <v xml:space="preserve"> Neopterygii</v>
          </cell>
          <cell r="O6575" t="str">
            <v xml:space="preserve"> Teleostei</v>
          </cell>
          <cell r="P6575" t="str">
            <v xml:space="preserve"> Neoteleostei</v>
          </cell>
          <cell r="Q6575" t="str">
            <v xml:space="preserve"> Acanthomorphata</v>
          </cell>
          <cell r="R6575" t="str">
            <v>Eupercaria</v>
          </cell>
          <cell r="S6575" t="str">
            <v xml:space="preserve"> Perciformes</v>
          </cell>
          <cell r="T6575" t="str">
            <v xml:space="preserve"> Cottioidei</v>
          </cell>
          <cell r="U6575" t="str">
            <v xml:space="preserve"> Gasterosteales</v>
          </cell>
        </row>
        <row r="6576">
          <cell r="B6576" t="str">
            <v>G3NCW7</v>
          </cell>
          <cell r="C6576" t="str">
            <v xml:space="preserve"> Gasterosteus aculeatus (Three-spined stickleback).</v>
          </cell>
          <cell r="E6576" t="str">
            <v xml:space="preserve"> NCBI_TaxID=69293 {ECO:0000313|Ensembl:ENSGACP00000003167, ECO:0000313|Proteomes:UP000007635};</v>
          </cell>
          <cell r="G6576" t="str">
            <v>Eukaryota</v>
          </cell>
          <cell r="H6576" t="str">
            <v xml:space="preserve"> Metazoa</v>
          </cell>
          <cell r="I6576" t="str">
            <v xml:space="preserve"> Chordata</v>
          </cell>
          <cell r="J6576" t="str">
            <v xml:space="preserve"> Craniata</v>
          </cell>
          <cell r="K6576" t="str">
            <v xml:space="preserve"> Vertebrata</v>
          </cell>
          <cell r="L6576" t="str">
            <v xml:space="preserve"> Euteleostomi</v>
          </cell>
          <cell r="M6576" t="str">
            <v>Actinopterygii</v>
          </cell>
          <cell r="N6576" t="str">
            <v xml:space="preserve"> Neopterygii</v>
          </cell>
          <cell r="O6576" t="str">
            <v xml:space="preserve"> Teleostei</v>
          </cell>
          <cell r="P6576" t="str">
            <v xml:space="preserve"> Neoteleostei</v>
          </cell>
          <cell r="Q6576" t="str">
            <v xml:space="preserve"> Acanthomorphata</v>
          </cell>
          <cell r="R6576" t="str">
            <v>Eupercaria</v>
          </cell>
          <cell r="S6576" t="str">
            <v xml:space="preserve"> Perciformes</v>
          </cell>
          <cell r="T6576" t="str">
            <v xml:space="preserve"> Cottioidei</v>
          </cell>
          <cell r="U6576" t="str">
            <v xml:space="preserve"> Gasterosteales</v>
          </cell>
        </row>
        <row r="6577">
          <cell r="B6577" t="str">
            <v>G3NGL4</v>
          </cell>
          <cell r="C6577" t="str">
            <v xml:space="preserve"> Gasterosteus aculeatus (Three-spined stickleback).</v>
          </cell>
          <cell r="E6577" t="str">
            <v xml:space="preserve"> NCBI_TaxID=69293 {ECO:0000313|Ensembl:ENSGACP00000004470, ECO:0000313|Proteomes:UP000007635};</v>
          </cell>
          <cell r="G6577" t="str">
            <v>Eukaryota</v>
          </cell>
          <cell r="H6577" t="str">
            <v xml:space="preserve"> Metazoa</v>
          </cell>
          <cell r="I6577" t="str">
            <v xml:space="preserve"> Chordata</v>
          </cell>
          <cell r="J6577" t="str">
            <v xml:space="preserve"> Craniata</v>
          </cell>
          <cell r="K6577" t="str">
            <v xml:space="preserve"> Vertebrata</v>
          </cell>
          <cell r="L6577" t="str">
            <v xml:space="preserve"> Euteleostomi</v>
          </cell>
          <cell r="M6577" t="str">
            <v>Actinopterygii</v>
          </cell>
          <cell r="N6577" t="str">
            <v xml:space="preserve"> Neopterygii</v>
          </cell>
          <cell r="O6577" t="str">
            <v xml:space="preserve"> Teleostei</v>
          </cell>
          <cell r="P6577" t="str">
            <v xml:space="preserve"> Neoteleostei</v>
          </cell>
          <cell r="Q6577" t="str">
            <v xml:space="preserve"> Acanthomorphata</v>
          </cell>
          <cell r="R6577" t="str">
            <v>Eupercaria</v>
          </cell>
          <cell r="S6577" t="str">
            <v xml:space="preserve"> Perciformes</v>
          </cell>
          <cell r="T6577" t="str">
            <v xml:space="preserve"> Cottioidei</v>
          </cell>
          <cell r="U6577" t="str">
            <v xml:space="preserve"> Gasterosteales</v>
          </cell>
        </row>
        <row r="6578">
          <cell r="B6578" t="str">
            <v>G3NGL8</v>
          </cell>
          <cell r="C6578" t="str">
            <v xml:space="preserve"> Gasterosteus aculeatus (Three-spined stickleback).</v>
          </cell>
          <cell r="E6578" t="str">
            <v xml:space="preserve"> NCBI_TaxID=69293 {ECO:0000313|Ensembl:ENSGACP00000004474, ECO:0000313|Proteomes:UP000007635};</v>
          </cell>
          <cell r="G6578" t="str">
            <v>Eukaryota</v>
          </cell>
          <cell r="H6578" t="str">
            <v xml:space="preserve"> Metazoa</v>
          </cell>
          <cell r="I6578" t="str">
            <v xml:space="preserve"> Chordata</v>
          </cell>
          <cell r="J6578" t="str">
            <v xml:space="preserve"> Craniata</v>
          </cell>
          <cell r="K6578" t="str">
            <v xml:space="preserve"> Vertebrata</v>
          </cell>
          <cell r="L6578" t="str">
            <v xml:space="preserve"> Euteleostomi</v>
          </cell>
          <cell r="M6578" t="str">
            <v>Actinopterygii</v>
          </cell>
          <cell r="N6578" t="str">
            <v xml:space="preserve"> Neopterygii</v>
          </cell>
          <cell r="O6578" t="str">
            <v xml:space="preserve"> Teleostei</v>
          </cell>
          <cell r="P6578" t="str">
            <v xml:space="preserve"> Neoteleostei</v>
          </cell>
          <cell r="Q6578" t="str">
            <v xml:space="preserve"> Acanthomorphata</v>
          </cell>
          <cell r="R6578" t="str">
            <v>Eupercaria</v>
          </cell>
          <cell r="S6578" t="str">
            <v xml:space="preserve"> Perciformes</v>
          </cell>
          <cell r="T6578" t="str">
            <v xml:space="preserve"> Cottioidei</v>
          </cell>
          <cell r="U6578" t="str">
            <v xml:space="preserve"> Gasterosteales</v>
          </cell>
        </row>
        <row r="6579">
          <cell r="B6579" t="str">
            <v>G3NJB7</v>
          </cell>
          <cell r="C6579" t="str">
            <v xml:space="preserve"> Gasterosteus aculeatus (Three-spined stickleback).</v>
          </cell>
          <cell r="E6579" t="str">
            <v xml:space="preserve"> NCBI_TaxID=69293 {ECO:0000313|Ensembl:ENSGACP00000005428, ECO:0000313|Proteomes:UP000007635};</v>
          </cell>
          <cell r="G6579" t="str">
            <v>Eukaryota</v>
          </cell>
          <cell r="H6579" t="str">
            <v xml:space="preserve"> Metazoa</v>
          </cell>
          <cell r="I6579" t="str">
            <v xml:space="preserve"> Chordata</v>
          </cell>
          <cell r="J6579" t="str">
            <v xml:space="preserve"> Craniata</v>
          </cell>
          <cell r="K6579" t="str">
            <v xml:space="preserve"> Vertebrata</v>
          </cell>
          <cell r="L6579" t="str">
            <v xml:space="preserve"> Euteleostomi</v>
          </cell>
          <cell r="M6579" t="str">
            <v>Actinopterygii</v>
          </cell>
          <cell r="N6579" t="str">
            <v xml:space="preserve"> Neopterygii</v>
          </cell>
          <cell r="O6579" t="str">
            <v xml:space="preserve"> Teleostei</v>
          </cell>
          <cell r="P6579" t="str">
            <v xml:space="preserve"> Neoteleostei</v>
          </cell>
          <cell r="Q6579" t="str">
            <v xml:space="preserve"> Acanthomorphata</v>
          </cell>
          <cell r="R6579" t="str">
            <v>Eupercaria</v>
          </cell>
          <cell r="S6579" t="str">
            <v xml:space="preserve"> Perciformes</v>
          </cell>
          <cell r="T6579" t="str">
            <v xml:space="preserve"> Cottioidei</v>
          </cell>
          <cell r="U6579" t="str">
            <v xml:space="preserve"> Gasterosteales</v>
          </cell>
        </row>
        <row r="6580">
          <cell r="B6580" t="str">
            <v>G3P2M1</v>
          </cell>
          <cell r="C6580" t="str">
            <v xml:space="preserve"> Gasterosteus aculeatus (Three-spined stickleback).</v>
          </cell>
          <cell r="E6580" t="str">
            <v xml:space="preserve"> NCBI_TaxID=69293 {ECO:0000313|Ensembl:ENSGACP00000011844, ECO:0000313|Proteomes:UP000007635};</v>
          </cell>
          <cell r="G6580" t="str">
            <v>Eukaryota</v>
          </cell>
          <cell r="H6580" t="str">
            <v xml:space="preserve"> Metazoa</v>
          </cell>
          <cell r="I6580" t="str">
            <v xml:space="preserve"> Chordata</v>
          </cell>
          <cell r="J6580" t="str">
            <v xml:space="preserve"> Craniata</v>
          </cell>
          <cell r="K6580" t="str">
            <v xml:space="preserve"> Vertebrata</v>
          </cell>
          <cell r="L6580" t="str">
            <v xml:space="preserve"> Euteleostomi</v>
          </cell>
          <cell r="M6580" t="str">
            <v>Actinopterygii</v>
          </cell>
          <cell r="N6580" t="str">
            <v xml:space="preserve"> Neopterygii</v>
          </cell>
          <cell r="O6580" t="str">
            <v xml:space="preserve"> Teleostei</v>
          </cell>
          <cell r="P6580" t="str">
            <v xml:space="preserve"> Neoteleostei</v>
          </cell>
          <cell r="Q6580" t="str">
            <v xml:space="preserve"> Acanthomorphata</v>
          </cell>
          <cell r="R6580" t="str">
            <v>Eupercaria</v>
          </cell>
          <cell r="S6580" t="str">
            <v xml:space="preserve"> Perciformes</v>
          </cell>
          <cell r="T6580" t="str">
            <v xml:space="preserve"> Cottioidei</v>
          </cell>
          <cell r="U6580" t="str">
            <v xml:space="preserve"> Gasterosteales</v>
          </cell>
        </row>
        <row r="6581">
          <cell r="B6581" t="str">
            <v>G3P2N5</v>
          </cell>
          <cell r="C6581" t="str">
            <v xml:space="preserve"> Gasterosteus aculeatus (Three-spined stickleback).</v>
          </cell>
          <cell r="E6581" t="str">
            <v xml:space="preserve"> NCBI_TaxID=69293 {ECO:0000313|Ensembl:ENSGACP00000011858, ECO:0000313|Proteomes:UP000007635};</v>
          </cell>
          <cell r="G6581" t="str">
            <v>Eukaryota</v>
          </cell>
          <cell r="H6581" t="str">
            <v xml:space="preserve"> Metazoa</v>
          </cell>
          <cell r="I6581" t="str">
            <v xml:space="preserve"> Chordata</v>
          </cell>
          <cell r="J6581" t="str">
            <v xml:space="preserve"> Craniata</v>
          </cell>
          <cell r="K6581" t="str">
            <v xml:space="preserve"> Vertebrata</v>
          </cell>
          <cell r="L6581" t="str">
            <v xml:space="preserve"> Euteleostomi</v>
          </cell>
          <cell r="M6581" t="str">
            <v>Actinopterygii</v>
          </cell>
          <cell r="N6581" t="str">
            <v xml:space="preserve"> Neopterygii</v>
          </cell>
          <cell r="O6581" t="str">
            <v xml:space="preserve"> Teleostei</v>
          </cell>
          <cell r="P6581" t="str">
            <v xml:space="preserve"> Neoteleostei</v>
          </cell>
          <cell r="Q6581" t="str">
            <v xml:space="preserve"> Acanthomorphata</v>
          </cell>
          <cell r="R6581" t="str">
            <v>Eupercaria</v>
          </cell>
          <cell r="S6581" t="str">
            <v xml:space="preserve"> Perciformes</v>
          </cell>
          <cell r="T6581" t="str">
            <v xml:space="preserve"> Cottioidei</v>
          </cell>
          <cell r="U6581" t="str">
            <v xml:space="preserve"> Gasterosteales</v>
          </cell>
        </row>
        <row r="6582">
          <cell r="B6582" t="str">
            <v>G3QBN4</v>
          </cell>
          <cell r="C6582" t="str">
            <v xml:space="preserve"> Gasterosteus aculeatus (Three-spined stickleback).</v>
          </cell>
          <cell r="E6582" t="str">
            <v xml:space="preserve"> NCBI_TaxID=69293 {ECO:0000313|Ensembl:ENSGACP00000027300, ECO:0000313|Proteomes:UP000007635};</v>
          </cell>
          <cell r="G6582" t="str">
            <v>Eukaryota</v>
          </cell>
          <cell r="H6582" t="str">
            <v xml:space="preserve"> Metazoa</v>
          </cell>
          <cell r="I6582" t="str">
            <v xml:space="preserve"> Chordata</v>
          </cell>
          <cell r="J6582" t="str">
            <v xml:space="preserve"> Craniata</v>
          </cell>
          <cell r="K6582" t="str">
            <v xml:space="preserve"> Vertebrata</v>
          </cell>
          <cell r="L6582" t="str">
            <v xml:space="preserve"> Euteleostomi</v>
          </cell>
          <cell r="M6582" t="str">
            <v>Actinopterygii</v>
          </cell>
          <cell r="N6582" t="str">
            <v xml:space="preserve"> Neopterygii</v>
          </cell>
          <cell r="O6582" t="str">
            <v xml:space="preserve"> Teleostei</v>
          </cell>
          <cell r="P6582" t="str">
            <v xml:space="preserve"> Neoteleostei</v>
          </cell>
          <cell r="Q6582" t="str">
            <v xml:space="preserve"> Acanthomorphata</v>
          </cell>
          <cell r="R6582" t="str">
            <v>Eupercaria</v>
          </cell>
          <cell r="S6582" t="str">
            <v xml:space="preserve"> Perciformes</v>
          </cell>
          <cell r="T6582" t="str">
            <v xml:space="preserve"> Cottioidei</v>
          </cell>
          <cell r="U6582" t="str">
            <v xml:space="preserve"> Gasterosteales</v>
          </cell>
        </row>
        <row r="6583">
          <cell r="B6583" t="str">
            <v>G3QBN5</v>
          </cell>
          <cell r="C6583" t="str">
            <v xml:space="preserve"> Gasterosteus aculeatus (Three-spined stickleback).</v>
          </cell>
          <cell r="E6583" t="str">
            <v xml:space="preserve"> NCBI_TaxID=69293 {ECO:0000313|Ensembl:ENSGACP00000027301, ECO:0000313|Proteomes:UP000007635};</v>
          </cell>
          <cell r="G6583" t="str">
            <v>Eukaryota</v>
          </cell>
          <cell r="H6583" t="str">
            <v xml:space="preserve"> Metazoa</v>
          </cell>
          <cell r="I6583" t="str">
            <v xml:space="preserve"> Chordata</v>
          </cell>
          <cell r="J6583" t="str">
            <v xml:space="preserve"> Craniata</v>
          </cell>
          <cell r="K6583" t="str">
            <v xml:space="preserve"> Vertebrata</v>
          </cell>
          <cell r="L6583" t="str">
            <v xml:space="preserve"> Euteleostomi</v>
          </cell>
          <cell r="M6583" t="str">
            <v>Actinopterygii</v>
          </cell>
          <cell r="N6583" t="str">
            <v xml:space="preserve"> Neopterygii</v>
          </cell>
          <cell r="O6583" t="str">
            <v xml:space="preserve"> Teleostei</v>
          </cell>
          <cell r="P6583" t="str">
            <v xml:space="preserve"> Neoteleostei</v>
          </cell>
          <cell r="Q6583" t="str">
            <v xml:space="preserve"> Acanthomorphata</v>
          </cell>
          <cell r="R6583" t="str">
            <v>Eupercaria</v>
          </cell>
          <cell r="S6583" t="str">
            <v xml:space="preserve"> Perciformes</v>
          </cell>
          <cell r="T6583" t="str">
            <v xml:space="preserve"> Cottioidei</v>
          </cell>
          <cell r="U6583" t="str">
            <v xml:space="preserve"> Gasterosteales</v>
          </cell>
        </row>
        <row r="6584">
          <cell r="B6584" t="str">
            <v>G3QCJ5</v>
          </cell>
          <cell r="C6584" t="str">
            <v xml:space="preserve"> Gasterosteus aculeatus (Three-spined stickleback).</v>
          </cell>
          <cell r="E6584" t="str">
            <v xml:space="preserve"> NCBI_TaxID=69293 {ECO:0000313|Ensembl:ENSGACP00000027611, ECO:0000313|Proteomes:UP000007635};</v>
          </cell>
          <cell r="G6584" t="str">
            <v>Eukaryota</v>
          </cell>
          <cell r="H6584" t="str">
            <v xml:space="preserve"> Metazoa</v>
          </cell>
          <cell r="I6584" t="str">
            <v xml:space="preserve"> Chordata</v>
          </cell>
          <cell r="J6584" t="str">
            <v xml:space="preserve"> Craniata</v>
          </cell>
          <cell r="K6584" t="str">
            <v xml:space="preserve"> Vertebrata</v>
          </cell>
          <cell r="L6584" t="str">
            <v xml:space="preserve"> Euteleostomi</v>
          </cell>
          <cell r="M6584" t="str">
            <v>Actinopterygii</v>
          </cell>
          <cell r="N6584" t="str">
            <v xml:space="preserve"> Neopterygii</v>
          </cell>
          <cell r="O6584" t="str">
            <v xml:space="preserve"> Teleostei</v>
          </cell>
          <cell r="P6584" t="str">
            <v xml:space="preserve"> Neoteleostei</v>
          </cell>
          <cell r="Q6584" t="str">
            <v xml:space="preserve"> Acanthomorphata</v>
          </cell>
          <cell r="R6584" t="str">
            <v>Eupercaria</v>
          </cell>
          <cell r="S6584" t="str">
            <v xml:space="preserve"> Perciformes</v>
          </cell>
          <cell r="T6584" t="str">
            <v xml:space="preserve"> Cottioidei</v>
          </cell>
          <cell r="U6584" t="str">
            <v xml:space="preserve"> Gasterosteales</v>
          </cell>
        </row>
        <row r="6585">
          <cell r="B6585" t="str">
            <v>G3QCJ6</v>
          </cell>
          <cell r="C6585" t="str">
            <v xml:space="preserve"> Gasterosteus aculeatus (Three-spined stickleback).</v>
          </cell>
          <cell r="E6585" t="str">
            <v xml:space="preserve"> NCBI_TaxID=69293 {ECO:0000313|Ensembl:ENSGACP00000027612, ECO:0000313|Proteomes:UP000007635};</v>
          </cell>
          <cell r="G6585" t="str">
            <v>Eukaryota</v>
          </cell>
          <cell r="H6585" t="str">
            <v xml:space="preserve"> Metazoa</v>
          </cell>
          <cell r="I6585" t="str">
            <v xml:space="preserve"> Chordata</v>
          </cell>
          <cell r="J6585" t="str">
            <v xml:space="preserve"> Craniata</v>
          </cell>
          <cell r="K6585" t="str">
            <v xml:space="preserve"> Vertebrata</v>
          </cell>
          <cell r="L6585" t="str">
            <v xml:space="preserve"> Euteleostomi</v>
          </cell>
          <cell r="M6585" t="str">
            <v>Actinopterygii</v>
          </cell>
          <cell r="N6585" t="str">
            <v xml:space="preserve"> Neopterygii</v>
          </cell>
          <cell r="O6585" t="str">
            <v xml:space="preserve"> Teleostei</v>
          </cell>
          <cell r="P6585" t="str">
            <v xml:space="preserve"> Neoteleostei</v>
          </cell>
          <cell r="Q6585" t="str">
            <v xml:space="preserve"> Acanthomorphata</v>
          </cell>
          <cell r="R6585" t="str">
            <v>Eupercaria</v>
          </cell>
          <cell r="S6585" t="str">
            <v xml:space="preserve"> Perciformes</v>
          </cell>
          <cell r="T6585" t="str">
            <v xml:space="preserve"> Cottioidei</v>
          </cell>
          <cell r="U6585" t="str">
            <v xml:space="preserve"> Gasterosteales</v>
          </cell>
        </row>
        <row r="6586">
          <cell r="B6586" t="str">
            <v>G3QHR8</v>
          </cell>
          <cell r="C6586" t="str">
            <v xml:space="preserve"> Gorilla gorilla gorilla (Western lowland gorilla).</v>
          </cell>
          <cell r="E6586" t="str">
            <v xml:space="preserve"> NCBI_TaxID=9595 {ECO:0000313|Ensembl:ENSGGOP00000001902, ECO:0000313|Proteomes:UP000001519};</v>
          </cell>
          <cell r="G6586" t="str">
            <v>Eukaryota</v>
          </cell>
          <cell r="H6586" t="str">
            <v xml:space="preserve"> Metazoa</v>
          </cell>
          <cell r="I6586" t="str">
            <v xml:space="preserve"> Chordata</v>
          </cell>
          <cell r="J6586" t="str">
            <v xml:space="preserve"> Craniata</v>
          </cell>
          <cell r="K6586" t="str">
            <v xml:space="preserve"> Vertebrata</v>
          </cell>
          <cell r="L6586" t="str">
            <v xml:space="preserve"> Euteleostomi</v>
          </cell>
          <cell r="M6586" t="str">
            <v>Mammalia</v>
          </cell>
          <cell r="N6586" t="str">
            <v xml:space="preserve"> Eutheria</v>
          </cell>
          <cell r="O6586" t="str">
            <v xml:space="preserve"> Euarchontoglires</v>
          </cell>
          <cell r="P6586" t="str">
            <v xml:space="preserve"> Primates</v>
          </cell>
          <cell r="Q6586" t="str">
            <v xml:space="preserve"> Haplorrhini</v>
          </cell>
          <cell r="R6586" t="str">
            <v>Catarrhini</v>
          </cell>
          <cell r="S6586" t="str">
            <v xml:space="preserve"> Hominidae</v>
          </cell>
          <cell r="T6586" t="str">
            <v xml:space="preserve"> Gorilla.</v>
          </cell>
        </row>
        <row r="6587">
          <cell r="B6587" t="str">
            <v>G3QSG5</v>
          </cell>
          <cell r="C6587" t="str">
            <v xml:space="preserve"> Gorilla gorilla gorilla (Western lowland gorilla).</v>
          </cell>
          <cell r="E6587" t="str">
            <v xml:space="preserve"> NCBI_TaxID=9595 {ECO:0000313|Ensembl:ENSGGOP00000005602, ECO:0000313|Proteomes:UP000001519};</v>
          </cell>
          <cell r="G6587" t="str">
            <v>Eukaryota</v>
          </cell>
          <cell r="H6587" t="str">
            <v xml:space="preserve"> Metazoa</v>
          </cell>
          <cell r="I6587" t="str">
            <v xml:space="preserve"> Chordata</v>
          </cell>
          <cell r="J6587" t="str">
            <v xml:space="preserve"> Craniata</v>
          </cell>
          <cell r="K6587" t="str">
            <v xml:space="preserve"> Vertebrata</v>
          </cell>
          <cell r="L6587" t="str">
            <v xml:space="preserve"> Euteleostomi</v>
          </cell>
          <cell r="M6587" t="str">
            <v>Mammalia</v>
          </cell>
          <cell r="N6587" t="str">
            <v xml:space="preserve"> Eutheria</v>
          </cell>
          <cell r="O6587" t="str">
            <v xml:space="preserve"> Euarchontoglires</v>
          </cell>
          <cell r="P6587" t="str">
            <v xml:space="preserve"> Primates</v>
          </cell>
          <cell r="Q6587" t="str">
            <v xml:space="preserve"> Haplorrhini</v>
          </cell>
          <cell r="R6587" t="str">
            <v>Catarrhini</v>
          </cell>
          <cell r="S6587" t="str">
            <v xml:space="preserve"> Hominidae</v>
          </cell>
          <cell r="T6587" t="str">
            <v xml:space="preserve"> Gorilla.</v>
          </cell>
        </row>
        <row r="6588">
          <cell r="B6588" t="str">
            <v>G3QSU4</v>
          </cell>
          <cell r="C6588" t="str">
            <v xml:space="preserve"> Gorilla gorilla gorilla (Western lowland gorilla).</v>
          </cell>
          <cell r="E6588" t="str">
            <v xml:space="preserve"> NCBI_TaxID=9595 {ECO:0000313|Ensembl:ENSGGOP00000005743, ECO:0000313|Proteomes:UP000001519};</v>
          </cell>
          <cell r="G6588" t="str">
            <v>Eukaryota</v>
          </cell>
          <cell r="H6588" t="str">
            <v xml:space="preserve"> Metazoa</v>
          </cell>
          <cell r="I6588" t="str">
            <v xml:space="preserve"> Chordata</v>
          </cell>
          <cell r="J6588" t="str">
            <v xml:space="preserve"> Craniata</v>
          </cell>
          <cell r="K6588" t="str">
            <v xml:space="preserve"> Vertebrata</v>
          </cell>
          <cell r="L6588" t="str">
            <v xml:space="preserve"> Euteleostomi</v>
          </cell>
          <cell r="M6588" t="str">
            <v>Mammalia</v>
          </cell>
          <cell r="N6588" t="str">
            <v xml:space="preserve"> Eutheria</v>
          </cell>
          <cell r="O6588" t="str">
            <v xml:space="preserve"> Euarchontoglires</v>
          </cell>
          <cell r="P6588" t="str">
            <v xml:space="preserve"> Primates</v>
          </cell>
          <cell r="Q6588" t="str">
            <v xml:space="preserve"> Haplorrhini</v>
          </cell>
          <cell r="R6588" t="str">
            <v>Catarrhini</v>
          </cell>
          <cell r="S6588" t="str">
            <v xml:space="preserve"> Hominidae</v>
          </cell>
          <cell r="T6588" t="str">
            <v xml:space="preserve"> Gorilla.</v>
          </cell>
        </row>
        <row r="6589">
          <cell r="B6589" t="str">
            <v>G3R5M5</v>
          </cell>
          <cell r="C6589" t="str">
            <v xml:space="preserve"> Gorilla gorilla gorilla (Western lowland gorilla).</v>
          </cell>
          <cell r="E6589" t="str">
            <v xml:space="preserve"> NCBI_TaxID=9595 {ECO:0000313|Ensembl:ENSGGOP00000010604, ECO:0000313|Proteomes:UP000001519};</v>
          </cell>
          <cell r="G6589" t="str">
            <v>Eukaryota</v>
          </cell>
          <cell r="H6589" t="str">
            <v xml:space="preserve"> Metazoa</v>
          </cell>
          <cell r="I6589" t="str">
            <v xml:space="preserve"> Chordata</v>
          </cell>
          <cell r="J6589" t="str">
            <v xml:space="preserve"> Craniata</v>
          </cell>
          <cell r="K6589" t="str">
            <v xml:space="preserve"> Vertebrata</v>
          </cell>
          <cell r="L6589" t="str">
            <v xml:space="preserve"> Euteleostomi</v>
          </cell>
          <cell r="M6589" t="str">
            <v>Mammalia</v>
          </cell>
          <cell r="N6589" t="str">
            <v xml:space="preserve"> Eutheria</v>
          </cell>
          <cell r="O6589" t="str">
            <v xml:space="preserve"> Euarchontoglires</v>
          </cell>
          <cell r="P6589" t="str">
            <v xml:space="preserve"> Primates</v>
          </cell>
          <cell r="Q6589" t="str">
            <v xml:space="preserve"> Haplorrhini</v>
          </cell>
          <cell r="R6589" t="str">
            <v>Catarrhini</v>
          </cell>
          <cell r="S6589" t="str">
            <v xml:space="preserve"> Hominidae</v>
          </cell>
          <cell r="T6589" t="str">
            <v xml:space="preserve"> Gorilla.</v>
          </cell>
        </row>
        <row r="6590">
          <cell r="B6590" t="str">
            <v>G3RV76</v>
          </cell>
          <cell r="C6590" t="str">
            <v xml:space="preserve"> Gorilla gorilla gorilla (Western lowland gorilla).</v>
          </cell>
          <cell r="E6590" t="str">
            <v xml:space="preserve"> NCBI_TaxID=9595 {ECO:0000313|Ensembl:ENSGGOP00000019705, ECO:0000313|Proteomes:UP000001519};</v>
          </cell>
          <cell r="G6590" t="str">
            <v>Eukaryota</v>
          </cell>
          <cell r="H6590" t="str">
            <v xml:space="preserve"> Metazoa</v>
          </cell>
          <cell r="I6590" t="str">
            <v xml:space="preserve"> Chordata</v>
          </cell>
          <cell r="J6590" t="str">
            <v xml:space="preserve"> Craniata</v>
          </cell>
          <cell r="K6590" t="str">
            <v xml:space="preserve"> Vertebrata</v>
          </cell>
          <cell r="L6590" t="str">
            <v xml:space="preserve"> Euteleostomi</v>
          </cell>
          <cell r="M6590" t="str">
            <v>Mammalia</v>
          </cell>
          <cell r="N6590" t="str">
            <v xml:space="preserve"> Eutheria</v>
          </cell>
          <cell r="O6590" t="str">
            <v xml:space="preserve"> Euarchontoglires</v>
          </cell>
          <cell r="P6590" t="str">
            <v xml:space="preserve"> Primates</v>
          </cell>
          <cell r="Q6590" t="str">
            <v xml:space="preserve"> Haplorrhini</v>
          </cell>
          <cell r="R6590" t="str">
            <v>Catarrhini</v>
          </cell>
          <cell r="S6590" t="str">
            <v xml:space="preserve"> Hominidae</v>
          </cell>
          <cell r="T6590" t="str">
            <v xml:space="preserve"> Gorilla.</v>
          </cell>
        </row>
        <row r="6591">
          <cell r="B6591" t="str">
            <v>G3S547</v>
          </cell>
          <cell r="C6591" t="str">
            <v xml:space="preserve"> Gorilla gorilla gorilla (Western lowland gorilla).</v>
          </cell>
          <cell r="E6591" t="str">
            <v xml:space="preserve"> NCBI_TaxID=9595 {ECO:0000313|Ensembl:ENSGGOP00000023201, ECO:0000313|Proteomes:UP000001519};</v>
          </cell>
          <cell r="G6591" t="str">
            <v>Eukaryota</v>
          </cell>
          <cell r="H6591" t="str">
            <v xml:space="preserve"> Metazoa</v>
          </cell>
          <cell r="I6591" t="str">
            <v xml:space="preserve"> Chordata</v>
          </cell>
          <cell r="J6591" t="str">
            <v xml:space="preserve"> Craniata</v>
          </cell>
          <cell r="K6591" t="str">
            <v xml:space="preserve"> Vertebrata</v>
          </cell>
          <cell r="L6591" t="str">
            <v xml:space="preserve"> Euteleostomi</v>
          </cell>
          <cell r="M6591" t="str">
            <v>Mammalia</v>
          </cell>
          <cell r="N6591" t="str">
            <v xml:space="preserve"> Eutheria</v>
          </cell>
          <cell r="O6591" t="str">
            <v xml:space="preserve"> Euarchontoglires</v>
          </cell>
          <cell r="P6591" t="str">
            <v xml:space="preserve"> Primates</v>
          </cell>
          <cell r="Q6591" t="str">
            <v xml:space="preserve"> Haplorrhini</v>
          </cell>
          <cell r="R6591" t="str">
            <v>Catarrhini</v>
          </cell>
          <cell r="S6591" t="str">
            <v xml:space="preserve"> Hominidae</v>
          </cell>
          <cell r="T6591" t="str">
            <v xml:space="preserve"> Gorilla.</v>
          </cell>
        </row>
        <row r="6592">
          <cell r="B6592" t="str">
            <v>G3SIZ6</v>
          </cell>
          <cell r="C6592" t="str">
            <v xml:space="preserve"> Gorilla gorilla gorilla (Western lowland gorilla).</v>
          </cell>
          <cell r="E6592" t="str">
            <v xml:space="preserve"> NCBI_TaxID=9595 {ECO:0000313|Ensembl:ENSGGOP00000028086, ECO:0000313|Proteomes:UP000001519};</v>
          </cell>
          <cell r="G6592" t="str">
            <v>Eukaryota</v>
          </cell>
          <cell r="H6592" t="str">
            <v xml:space="preserve"> Metazoa</v>
          </cell>
          <cell r="I6592" t="str">
            <v xml:space="preserve"> Chordata</v>
          </cell>
          <cell r="J6592" t="str">
            <v xml:space="preserve"> Craniata</v>
          </cell>
          <cell r="K6592" t="str">
            <v xml:space="preserve"> Vertebrata</v>
          </cell>
          <cell r="L6592" t="str">
            <v xml:space="preserve"> Euteleostomi</v>
          </cell>
          <cell r="M6592" t="str">
            <v>Mammalia</v>
          </cell>
          <cell r="N6592" t="str">
            <v xml:space="preserve"> Eutheria</v>
          </cell>
          <cell r="O6592" t="str">
            <v xml:space="preserve"> Euarchontoglires</v>
          </cell>
          <cell r="P6592" t="str">
            <v xml:space="preserve"> Primates</v>
          </cell>
          <cell r="Q6592" t="str">
            <v xml:space="preserve"> Haplorrhini</v>
          </cell>
          <cell r="R6592" t="str">
            <v>Catarrhini</v>
          </cell>
          <cell r="S6592" t="str">
            <v xml:space="preserve"> Hominidae</v>
          </cell>
          <cell r="T6592" t="str">
            <v xml:space="preserve"> Gorilla.</v>
          </cell>
        </row>
        <row r="6593">
          <cell r="B6593" t="str">
            <v>G3SN43</v>
          </cell>
          <cell r="C6593" t="str">
            <v xml:space="preserve"> Loxodonta africana (African elephant).</v>
          </cell>
          <cell r="E6593" t="str">
            <v xml:space="preserve"> NCBI_TaxID=9785 {ECO:0000313|Ensembl:ENSLAFP00000000994};</v>
          </cell>
          <cell r="G6593" t="str">
            <v>Eukaryota</v>
          </cell>
          <cell r="H6593" t="str">
            <v xml:space="preserve"> Metazoa</v>
          </cell>
          <cell r="I6593" t="str">
            <v xml:space="preserve"> Chordata</v>
          </cell>
          <cell r="J6593" t="str">
            <v xml:space="preserve"> Craniata</v>
          </cell>
          <cell r="K6593" t="str">
            <v xml:space="preserve"> Vertebrata</v>
          </cell>
          <cell r="L6593" t="str">
            <v xml:space="preserve"> Euteleostomi</v>
          </cell>
          <cell r="M6593" t="str">
            <v>Mammalia</v>
          </cell>
          <cell r="N6593" t="str">
            <v xml:space="preserve"> Eutheria</v>
          </cell>
          <cell r="O6593" t="str">
            <v xml:space="preserve"> Afrotheria</v>
          </cell>
          <cell r="P6593" t="str">
            <v xml:space="preserve"> Proboscidea</v>
          </cell>
          <cell r="Q6593" t="str">
            <v xml:space="preserve"> Elephantidae</v>
          </cell>
          <cell r="R6593" t="str">
            <v xml:space="preserve"> Loxodonta.</v>
          </cell>
        </row>
        <row r="6594">
          <cell r="B6594" t="str">
            <v>G3T3W2</v>
          </cell>
          <cell r="C6594" t="str">
            <v xml:space="preserve"> Loxodonta africana (African elephant).</v>
          </cell>
          <cell r="E6594" t="str">
            <v xml:space="preserve"> NCBI_TaxID=9785 {ECO:0000313|Ensembl:ENSLAFP00000007989};</v>
          </cell>
          <cell r="G6594" t="str">
            <v>Eukaryota</v>
          </cell>
          <cell r="H6594" t="str">
            <v xml:space="preserve"> Metazoa</v>
          </cell>
          <cell r="I6594" t="str">
            <v xml:space="preserve"> Chordata</v>
          </cell>
          <cell r="J6594" t="str">
            <v xml:space="preserve"> Craniata</v>
          </cell>
          <cell r="K6594" t="str">
            <v xml:space="preserve"> Vertebrata</v>
          </cell>
          <cell r="L6594" t="str">
            <v xml:space="preserve"> Euteleostomi</v>
          </cell>
          <cell r="M6594" t="str">
            <v>Mammalia</v>
          </cell>
          <cell r="N6594" t="str">
            <v xml:space="preserve"> Eutheria</v>
          </cell>
          <cell r="O6594" t="str">
            <v xml:space="preserve"> Afrotheria</v>
          </cell>
          <cell r="P6594" t="str">
            <v xml:space="preserve"> Proboscidea</v>
          </cell>
          <cell r="Q6594" t="str">
            <v xml:space="preserve"> Elephantidae</v>
          </cell>
          <cell r="R6594" t="str">
            <v xml:space="preserve"> Loxodonta.</v>
          </cell>
        </row>
        <row r="6595">
          <cell r="B6595" t="str">
            <v>G3TB48</v>
          </cell>
          <cell r="C6595" t="str">
            <v xml:space="preserve"> Loxodonta africana (African elephant).</v>
          </cell>
          <cell r="E6595" t="str">
            <v xml:space="preserve"> NCBI_TaxID=9785 {ECO:0000313|Ensembl:ENSLAFP00000011162};</v>
          </cell>
          <cell r="G6595" t="str">
            <v>Eukaryota</v>
          </cell>
          <cell r="H6595" t="str">
            <v xml:space="preserve"> Metazoa</v>
          </cell>
          <cell r="I6595" t="str">
            <v xml:space="preserve"> Chordata</v>
          </cell>
          <cell r="J6595" t="str">
            <v xml:space="preserve"> Craniata</v>
          </cell>
          <cell r="K6595" t="str">
            <v xml:space="preserve"> Vertebrata</v>
          </cell>
          <cell r="L6595" t="str">
            <v xml:space="preserve"> Euteleostomi</v>
          </cell>
          <cell r="M6595" t="str">
            <v>Mammalia</v>
          </cell>
          <cell r="N6595" t="str">
            <v xml:space="preserve"> Eutheria</v>
          </cell>
          <cell r="O6595" t="str">
            <v xml:space="preserve"> Afrotheria</v>
          </cell>
          <cell r="P6595" t="str">
            <v xml:space="preserve"> Proboscidea</v>
          </cell>
          <cell r="Q6595" t="str">
            <v xml:space="preserve"> Elephantidae</v>
          </cell>
          <cell r="R6595" t="str">
            <v xml:space="preserve"> Loxodonta.</v>
          </cell>
        </row>
        <row r="6596">
          <cell r="B6596" t="str">
            <v>G3TD10</v>
          </cell>
          <cell r="C6596" t="str">
            <v xml:space="preserve"> Loxodonta africana (African elephant).</v>
          </cell>
          <cell r="E6596" t="str">
            <v xml:space="preserve"> NCBI_TaxID=9785 {ECO:0000313|Ensembl:ENSLAFP00000011996};</v>
          </cell>
          <cell r="G6596" t="str">
            <v>Eukaryota</v>
          </cell>
          <cell r="H6596" t="str">
            <v xml:space="preserve"> Metazoa</v>
          </cell>
          <cell r="I6596" t="str">
            <v xml:space="preserve"> Chordata</v>
          </cell>
          <cell r="J6596" t="str">
            <v xml:space="preserve"> Craniata</v>
          </cell>
          <cell r="K6596" t="str">
            <v xml:space="preserve"> Vertebrata</v>
          </cell>
          <cell r="L6596" t="str">
            <v xml:space="preserve"> Euteleostomi</v>
          </cell>
          <cell r="M6596" t="str">
            <v>Mammalia</v>
          </cell>
          <cell r="N6596" t="str">
            <v xml:space="preserve"> Eutheria</v>
          </cell>
          <cell r="O6596" t="str">
            <v xml:space="preserve"> Afrotheria</v>
          </cell>
          <cell r="P6596" t="str">
            <v xml:space="preserve"> Proboscidea</v>
          </cell>
          <cell r="Q6596" t="str">
            <v xml:space="preserve"> Elephantidae</v>
          </cell>
          <cell r="R6596" t="str">
            <v xml:space="preserve"> Loxodonta.</v>
          </cell>
        </row>
        <row r="6597">
          <cell r="B6597" t="str">
            <v>G3U4F2</v>
          </cell>
          <cell r="C6597" t="str">
            <v xml:space="preserve"> Loxodonta africana (African elephant).</v>
          </cell>
          <cell r="E6597" t="str">
            <v xml:space="preserve"> NCBI_TaxID=9785 {ECO:0000313|Ensembl:ENSLAFP00000022710};</v>
          </cell>
          <cell r="G6597" t="str">
            <v>Eukaryota</v>
          </cell>
          <cell r="H6597" t="str">
            <v xml:space="preserve"> Metazoa</v>
          </cell>
          <cell r="I6597" t="str">
            <v xml:space="preserve"> Chordata</v>
          </cell>
          <cell r="J6597" t="str">
            <v xml:space="preserve"> Craniata</v>
          </cell>
          <cell r="K6597" t="str">
            <v xml:space="preserve"> Vertebrata</v>
          </cell>
          <cell r="L6597" t="str">
            <v xml:space="preserve"> Euteleostomi</v>
          </cell>
          <cell r="M6597" t="str">
            <v>Mammalia</v>
          </cell>
          <cell r="N6597" t="str">
            <v xml:space="preserve"> Eutheria</v>
          </cell>
          <cell r="O6597" t="str">
            <v xml:space="preserve"> Afrotheria</v>
          </cell>
          <cell r="P6597" t="str">
            <v xml:space="preserve"> Proboscidea</v>
          </cell>
          <cell r="Q6597" t="str">
            <v xml:space="preserve"> Elephantidae</v>
          </cell>
          <cell r="R6597" t="str">
            <v xml:space="preserve"> Loxodonta.</v>
          </cell>
        </row>
        <row r="6598">
          <cell r="B6598" t="str">
            <v>G3UG79</v>
          </cell>
          <cell r="C6598" t="str">
            <v xml:space="preserve"> Loxodonta africana (African elephant).</v>
          </cell>
          <cell r="E6598" t="str">
            <v xml:space="preserve"> NCBI_TaxID=9785 {ECO:0000313|Ensembl:ENSLAFP00000026837};</v>
          </cell>
          <cell r="G6598" t="str">
            <v>Eukaryota</v>
          </cell>
          <cell r="H6598" t="str">
            <v xml:space="preserve"> Metazoa</v>
          </cell>
          <cell r="I6598" t="str">
            <v xml:space="preserve"> Chordata</v>
          </cell>
          <cell r="J6598" t="str">
            <v xml:space="preserve"> Craniata</v>
          </cell>
          <cell r="K6598" t="str">
            <v xml:space="preserve"> Vertebrata</v>
          </cell>
          <cell r="L6598" t="str">
            <v xml:space="preserve"> Euteleostomi</v>
          </cell>
          <cell r="M6598" t="str">
            <v>Mammalia</v>
          </cell>
          <cell r="N6598" t="str">
            <v xml:space="preserve"> Eutheria</v>
          </cell>
          <cell r="O6598" t="str">
            <v xml:space="preserve"> Afrotheria</v>
          </cell>
          <cell r="P6598" t="str">
            <v xml:space="preserve"> Proboscidea</v>
          </cell>
          <cell r="Q6598" t="str">
            <v xml:space="preserve"> Elephantidae</v>
          </cell>
          <cell r="R6598" t="str">
            <v xml:space="preserve"> Loxodonta.</v>
          </cell>
        </row>
        <row r="6599">
          <cell r="B6599" t="str">
            <v>G3UJ42</v>
          </cell>
          <cell r="C6599" t="str">
            <v xml:space="preserve"> Loxodonta africana (African elephant).</v>
          </cell>
          <cell r="E6599" t="str">
            <v xml:space="preserve"> NCBI_TaxID=9785 {ECO:0000313|Ensembl:ENSLAFP00000027850};</v>
          </cell>
          <cell r="G6599" t="str">
            <v>Eukaryota</v>
          </cell>
          <cell r="H6599" t="str">
            <v xml:space="preserve"> Metazoa</v>
          </cell>
          <cell r="I6599" t="str">
            <v xml:space="preserve"> Chordata</v>
          </cell>
          <cell r="J6599" t="str">
            <v xml:space="preserve"> Craniata</v>
          </cell>
          <cell r="K6599" t="str">
            <v xml:space="preserve"> Vertebrata</v>
          </cell>
          <cell r="L6599" t="str">
            <v xml:space="preserve"> Euteleostomi</v>
          </cell>
          <cell r="M6599" t="str">
            <v>Mammalia</v>
          </cell>
          <cell r="N6599" t="str">
            <v xml:space="preserve"> Eutheria</v>
          </cell>
          <cell r="O6599" t="str">
            <v xml:space="preserve"> Afrotheria</v>
          </cell>
          <cell r="P6599" t="str">
            <v xml:space="preserve"> Proboscidea</v>
          </cell>
          <cell r="Q6599" t="str">
            <v xml:space="preserve"> Elephantidae</v>
          </cell>
          <cell r="R6599" t="str">
            <v xml:space="preserve"> Loxodonta.</v>
          </cell>
        </row>
        <row r="6600">
          <cell r="B6600" t="str">
            <v>G3UX26</v>
          </cell>
          <cell r="C6600" t="str">
            <v xml:space="preserve"> Mus musculus (Mouse).</v>
          </cell>
          <cell r="E6600" t="str">
            <v xml:space="preserve"> NCBI_TaxID=10090 {ECO:0000313|Ensembl:ENSMUSP00000133525, ECO:0000313|Proteomes:UP000000589};</v>
          </cell>
          <cell r="G6600" t="str">
            <v>Eukaryota</v>
          </cell>
          <cell r="H6600" t="str">
            <v xml:space="preserve"> Metazoa</v>
          </cell>
          <cell r="I6600" t="str">
            <v xml:space="preserve"> Chordata</v>
          </cell>
          <cell r="J6600" t="str">
            <v xml:space="preserve"> Craniata</v>
          </cell>
          <cell r="K6600" t="str">
            <v xml:space="preserve"> Vertebrata</v>
          </cell>
          <cell r="L6600" t="str">
            <v xml:space="preserve"> Euteleostomi</v>
          </cell>
          <cell r="M6600" t="str">
            <v>Mammalia</v>
          </cell>
          <cell r="N6600" t="str">
            <v xml:space="preserve"> Eutheria</v>
          </cell>
          <cell r="O6600" t="str">
            <v xml:space="preserve"> Euarchontoglires</v>
          </cell>
          <cell r="P6600" t="str">
            <v xml:space="preserve"> Glires</v>
          </cell>
          <cell r="Q6600" t="str">
            <v xml:space="preserve"> Rodentia</v>
          </cell>
          <cell r="R6600" t="str">
            <v xml:space="preserve"> Myomorpha</v>
          </cell>
          <cell r="S6600" t="str">
            <v>Muroidea</v>
          </cell>
          <cell r="T6600" t="str">
            <v xml:space="preserve"> Muridae</v>
          </cell>
          <cell r="U6600" t="str">
            <v xml:space="preserve"> Murinae</v>
          </cell>
        </row>
        <row r="6601">
          <cell r="B6601" t="str">
            <v>G3UY77</v>
          </cell>
          <cell r="C6601" t="str">
            <v xml:space="preserve"> Mus musculus (Mouse).</v>
          </cell>
          <cell r="E6601" t="str">
            <v xml:space="preserve"> NCBI_TaxID=10090 {ECO:0000313|Ensembl:ENSMUSP00000133975, ECO:0000313|Proteomes:UP000000589};</v>
          </cell>
          <cell r="G6601" t="str">
            <v>Eukaryota</v>
          </cell>
          <cell r="H6601" t="str">
            <v xml:space="preserve"> Metazoa</v>
          </cell>
          <cell r="I6601" t="str">
            <v xml:space="preserve"> Chordata</v>
          </cell>
          <cell r="J6601" t="str">
            <v xml:space="preserve"> Craniata</v>
          </cell>
          <cell r="K6601" t="str">
            <v xml:space="preserve"> Vertebrata</v>
          </cell>
          <cell r="L6601" t="str">
            <v xml:space="preserve"> Euteleostomi</v>
          </cell>
          <cell r="M6601" t="str">
            <v>Mammalia</v>
          </cell>
          <cell r="N6601" t="str">
            <v xml:space="preserve"> Eutheria</v>
          </cell>
          <cell r="O6601" t="str">
            <v xml:space="preserve"> Euarchontoglires</v>
          </cell>
          <cell r="P6601" t="str">
            <v xml:space="preserve"> Glires</v>
          </cell>
          <cell r="Q6601" t="str">
            <v xml:space="preserve"> Rodentia</v>
          </cell>
          <cell r="R6601" t="str">
            <v xml:space="preserve"> Myomorpha</v>
          </cell>
          <cell r="S6601" t="str">
            <v>Muroidea</v>
          </cell>
          <cell r="T6601" t="str">
            <v xml:space="preserve"> Muridae</v>
          </cell>
          <cell r="U6601" t="str">
            <v xml:space="preserve"> Murinae</v>
          </cell>
        </row>
        <row r="6602">
          <cell r="B6602" t="str">
            <v>G3V8F5</v>
          </cell>
          <cell r="C6602" t="str">
            <v xml:space="preserve"> Rattus norvegicus (Rat).</v>
          </cell>
          <cell r="E6602" t="str">
            <v xml:space="preserve"> NCBI_TaxID=10116 {ECO:0000313|Ensembl:ENSRNOP00000025281, ECO:0000313|Proteomes:UP000002494};</v>
          </cell>
          <cell r="G6602" t="str">
            <v>Eukaryota</v>
          </cell>
          <cell r="H6602" t="str">
            <v xml:space="preserve"> Metazoa</v>
          </cell>
          <cell r="I6602" t="str">
            <v xml:space="preserve"> Chordata</v>
          </cell>
          <cell r="J6602" t="str">
            <v xml:space="preserve"> Craniata</v>
          </cell>
          <cell r="K6602" t="str">
            <v xml:space="preserve"> Vertebrata</v>
          </cell>
          <cell r="L6602" t="str">
            <v xml:space="preserve"> Euteleostomi</v>
          </cell>
          <cell r="M6602" t="str">
            <v>Mammalia</v>
          </cell>
          <cell r="N6602" t="str">
            <v xml:space="preserve"> Eutheria</v>
          </cell>
          <cell r="O6602" t="str">
            <v xml:space="preserve"> Euarchontoglires</v>
          </cell>
          <cell r="P6602" t="str">
            <v xml:space="preserve"> Glires</v>
          </cell>
          <cell r="Q6602" t="str">
            <v xml:space="preserve"> Rodentia</v>
          </cell>
          <cell r="R6602" t="str">
            <v xml:space="preserve"> Myomorpha</v>
          </cell>
          <cell r="S6602" t="str">
            <v>Muroidea</v>
          </cell>
          <cell r="T6602" t="str">
            <v xml:space="preserve"> Muridae</v>
          </cell>
          <cell r="U6602" t="str">
            <v xml:space="preserve"> Murinae</v>
          </cell>
        </row>
        <row r="6603">
          <cell r="B6603" t="str">
            <v>G3VBL0</v>
          </cell>
          <cell r="C6603" t="str">
            <v xml:space="preserve"> Sarcophilus harrisii (Tasmanian devil) (Sarcophilus laniarius).</v>
          </cell>
          <cell r="E6603" t="str">
            <v xml:space="preserve"> NCBI_TaxID=9305 {ECO:0000313|Ensembl:ENSSHAP00000000564, ECO:0000313|Proteomes:UP000007648};</v>
          </cell>
          <cell r="G6603" t="str">
            <v>Eukaryota</v>
          </cell>
          <cell r="H6603" t="str">
            <v xml:space="preserve"> Metazoa</v>
          </cell>
          <cell r="I6603" t="str">
            <v xml:space="preserve"> Chordata</v>
          </cell>
          <cell r="J6603" t="str">
            <v xml:space="preserve"> Craniata</v>
          </cell>
          <cell r="K6603" t="str">
            <v xml:space="preserve"> Vertebrata</v>
          </cell>
          <cell r="L6603" t="str">
            <v xml:space="preserve"> Euteleostomi</v>
          </cell>
          <cell r="M6603" t="str">
            <v>Mammalia</v>
          </cell>
          <cell r="N6603" t="str">
            <v xml:space="preserve"> Metatheria</v>
          </cell>
          <cell r="O6603" t="str">
            <v xml:space="preserve"> Dasyuromorphia</v>
          </cell>
          <cell r="P6603" t="str">
            <v xml:space="preserve"> Dasyuridae</v>
          </cell>
          <cell r="Q6603" t="str">
            <v xml:space="preserve"> Sarcophilus.</v>
          </cell>
        </row>
        <row r="6604">
          <cell r="B6604" t="str">
            <v>G3WF91</v>
          </cell>
          <cell r="C6604" t="str">
            <v xml:space="preserve"> Sarcophilus harrisii (Tasmanian devil) (Sarcophilus laniarius).</v>
          </cell>
          <cell r="E6604" t="str">
            <v xml:space="preserve"> NCBI_TaxID=9305 {ECO:0000313|Ensembl:ENSSHAP00000014096, ECO:0000313|Proteomes:UP000007648};</v>
          </cell>
          <cell r="G6604" t="str">
            <v>Eukaryota</v>
          </cell>
          <cell r="H6604" t="str">
            <v xml:space="preserve"> Metazoa</v>
          </cell>
          <cell r="I6604" t="str">
            <v xml:space="preserve"> Chordata</v>
          </cell>
          <cell r="J6604" t="str">
            <v xml:space="preserve"> Craniata</v>
          </cell>
          <cell r="K6604" t="str">
            <v xml:space="preserve"> Vertebrata</v>
          </cell>
          <cell r="L6604" t="str">
            <v xml:space="preserve"> Euteleostomi</v>
          </cell>
          <cell r="M6604" t="str">
            <v>Mammalia</v>
          </cell>
          <cell r="N6604" t="str">
            <v xml:space="preserve"> Metatheria</v>
          </cell>
          <cell r="O6604" t="str">
            <v xml:space="preserve"> Dasyuromorphia</v>
          </cell>
          <cell r="P6604" t="str">
            <v xml:space="preserve"> Dasyuridae</v>
          </cell>
          <cell r="Q6604" t="str">
            <v xml:space="preserve"> Sarcophilus.</v>
          </cell>
        </row>
        <row r="6605">
          <cell r="B6605" t="str">
            <v>G3WW36</v>
          </cell>
          <cell r="C6605" t="str">
            <v xml:space="preserve"> Sarcophilus harrisii (Tasmanian devil) (Sarcophilus laniarius).</v>
          </cell>
          <cell r="E6605" t="str">
            <v xml:space="preserve"> NCBI_TaxID=9305 {ECO:0000313|Ensembl:ENSSHAP00000019641, ECO:0000313|Proteomes:UP000007648};</v>
          </cell>
          <cell r="G6605" t="str">
            <v>Eukaryota</v>
          </cell>
          <cell r="H6605" t="str">
            <v xml:space="preserve"> Metazoa</v>
          </cell>
          <cell r="I6605" t="str">
            <v xml:space="preserve"> Chordata</v>
          </cell>
          <cell r="J6605" t="str">
            <v xml:space="preserve"> Craniata</v>
          </cell>
          <cell r="K6605" t="str">
            <v xml:space="preserve"> Vertebrata</v>
          </cell>
          <cell r="L6605" t="str">
            <v xml:space="preserve"> Euteleostomi</v>
          </cell>
          <cell r="M6605" t="str">
            <v>Mammalia</v>
          </cell>
          <cell r="N6605" t="str">
            <v xml:space="preserve"> Metatheria</v>
          </cell>
          <cell r="O6605" t="str">
            <v xml:space="preserve"> Dasyuromorphia</v>
          </cell>
          <cell r="P6605" t="str">
            <v xml:space="preserve"> Dasyuridae</v>
          </cell>
          <cell r="Q6605" t="str">
            <v xml:space="preserve"> Sarcophilus.</v>
          </cell>
        </row>
        <row r="6606">
          <cell r="B6606" t="str">
            <v>G3WYY3</v>
          </cell>
          <cell r="C6606" t="str">
            <v xml:space="preserve"> Sarcophilus harrisii (Tasmanian devil) (Sarcophilus laniarius).</v>
          </cell>
          <cell r="E6606" t="str">
            <v xml:space="preserve"> NCBI_TaxID=9305 {ECO:0000313|Ensembl:ENSSHAP00000020638, ECO:0000313|Proteomes:UP000007648};</v>
          </cell>
          <cell r="G6606" t="str">
            <v>Eukaryota</v>
          </cell>
          <cell r="H6606" t="str">
            <v xml:space="preserve"> Metazoa</v>
          </cell>
          <cell r="I6606" t="str">
            <v xml:space="preserve"> Chordata</v>
          </cell>
          <cell r="J6606" t="str">
            <v xml:space="preserve"> Craniata</v>
          </cell>
          <cell r="K6606" t="str">
            <v xml:space="preserve"> Vertebrata</v>
          </cell>
          <cell r="L6606" t="str">
            <v xml:space="preserve"> Euteleostomi</v>
          </cell>
          <cell r="M6606" t="str">
            <v>Mammalia</v>
          </cell>
          <cell r="N6606" t="str">
            <v xml:space="preserve"> Metatheria</v>
          </cell>
          <cell r="O6606" t="str">
            <v xml:space="preserve"> Dasyuromorphia</v>
          </cell>
          <cell r="P6606" t="str">
            <v xml:space="preserve"> Dasyuridae</v>
          </cell>
          <cell r="Q6606" t="str">
            <v xml:space="preserve"> Sarcophilus.</v>
          </cell>
        </row>
        <row r="6607">
          <cell r="B6607" t="str">
            <v>G3WYY4</v>
          </cell>
          <cell r="C6607" t="str">
            <v xml:space="preserve"> Sarcophilus harrisii (Tasmanian devil) (Sarcophilus laniarius).</v>
          </cell>
          <cell r="E6607" t="str">
            <v xml:space="preserve"> NCBI_TaxID=9305 {ECO:0000313|Ensembl:ENSSHAP00000020639, ECO:0000313|Proteomes:UP000007648};</v>
          </cell>
          <cell r="G6607" t="str">
            <v>Eukaryota</v>
          </cell>
          <cell r="H6607" t="str">
            <v xml:space="preserve"> Metazoa</v>
          </cell>
          <cell r="I6607" t="str">
            <v xml:space="preserve"> Chordata</v>
          </cell>
          <cell r="J6607" t="str">
            <v xml:space="preserve"> Craniata</v>
          </cell>
          <cell r="K6607" t="str">
            <v xml:space="preserve"> Vertebrata</v>
          </cell>
          <cell r="L6607" t="str">
            <v xml:space="preserve"> Euteleostomi</v>
          </cell>
          <cell r="M6607" t="str">
            <v>Mammalia</v>
          </cell>
          <cell r="N6607" t="str">
            <v xml:space="preserve"> Metatheria</v>
          </cell>
          <cell r="O6607" t="str">
            <v xml:space="preserve"> Dasyuromorphia</v>
          </cell>
          <cell r="P6607" t="str">
            <v xml:space="preserve"> Dasyuridae</v>
          </cell>
          <cell r="Q6607" t="str">
            <v xml:space="preserve"> Sarcophilus.</v>
          </cell>
        </row>
        <row r="6608">
          <cell r="B6608" t="str">
            <v>G3X0H1</v>
          </cell>
          <cell r="C6608" t="str">
            <v xml:space="preserve"> Sarcophilus harrisii (Tasmanian devil) (Sarcophilus laniarius).</v>
          </cell>
          <cell r="E6608" t="str">
            <v xml:space="preserve"> NCBI_TaxID=9305 {ECO:0000313|Ensembl:ENSSHAP00000021176, ECO:0000313|Proteomes:UP000007648};</v>
          </cell>
          <cell r="G6608" t="str">
            <v>Eukaryota</v>
          </cell>
          <cell r="H6608" t="str">
            <v xml:space="preserve"> Metazoa</v>
          </cell>
          <cell r="I6608" t="str">
            <v xml:space="preserve"> Chordata</v>
          </cell>
          <cell r="J6608" t="str">
            <v xml:space="preserve"> Craniata</v>
          </cell>
          <cell r="K6608" t="str">
            <v xml:space="preserve"> Vertebrata</v>
          </cell>
          <cell r="L6608" t="str">
            <v xml:space="preserve"> Euteleostomi</v>
          </cell>
          <cell r="M6608" t="str">
            <v>Mammalia</v>
          </cell>
          <cell r="N6608" t="str">
            <v xml:space="preserve"> Metatheria</v>
          </cell>
          <cell r="O6608" t="str">
            <v xml:space="preserve"> Dasyuromorphia</v>
          </cell>
          <cell r="P6608" t="str">
            <v xml:space="preserve"> Dasyuridae</v>
          </cell>
          <cell r="Q6608" t="str">
            <v xml:space="preserve"> Sarcophilus.</v>
          </cell>
        </row>
        <row r="6609">
          <cell r="B6609" t="str">
            <v>G3X0H2</v>
          </cell>
          <cell r="C6609" t="str">
            <v xml:space="preserve"> Sarcophilus harrisii (Tasmanian devil) (Sarcophilus laniarius).</v>
          </cell>
          <cell r="E6609" t="str">
            <v xml:space="preserve"> NCBI_TaxID=9305 {ECO:0000313|Ensembl:ENSSHAP00000021177, ECO:0000313|Proteomes:UP000007648};</v>
          </cell>
          <cell r="G6609" t="str">
            <v>Eukaryota</v>
          </cell>
          <cell r="H6609" t="str">
            <v xml:space="preserve"> Metazoa</v>
          </cell>
          <cell r="I6609" t="str">
            <v xml:space="preserve"> Chordata</v>
          </cell>
          <cell r="J6609" t="str">
            <v xml:space="preserve"> Craniata</v>
          </cell>
          <cell r="K6609" t="str">
            <v xml:space="preserve"> Vertebrata</v>
          </cell>
          <cell r="L6609" t="str">
            <v xml:space="preserve"> Euteleostomi</v>
          </cell>
          <cell r="M6609" t="str">
            <v>Mammalia</v>
          </cell>
          <cell r="N6609" t="str">
            <v xml:space="preserve"> Metatheria</v>
          </cell>
          <cell r="O6609" t="str">
            <v xml:space="preserve"> Dasyuromorphia</v>
          </cell>
          <cell r="P6609" t="str">
            <v xml:space="preserve"> Dasyuridae</v>
          </cell>
          <cell r="Q6609" t="str">
            <v xml:space="preserve"> Sarcophilus.</v>
          </cell>
        </row>
        <row r="6610">
          <cell r="B6610" t="str">
            <v>G3X8N2</v>
          </cell>
          <cell r="C6610" t="str">
            <v xml:space="preserve"> Meleagris gallopavo (Wild turkey).</v>
          </cell>
          <cell r="E6610" t="str">
            <v xml:space="preserve"> NCBI_TaxID=9103 {ECO:0000313|Ensembl:ENSMGAP00000019632, ECO:0000313|Proteomes:UP000001645};</v>
          </cell>
          <cell r="G6610" t="str">
            <v>Eukaryota</v>
          </cell>
          <cell r="H6610" t="str">
            <v xml:space="preserve"> Metazoa</v>
          </cell>
          <cell r="I6610" t="str">
            <v xml:space="preserve"> Chordata</v>
          </cell>
          <cell r="J6610" t="str">
            <v xml:space="preserve"> Craniata</v>
          </cell>
          <cell r="K6610" t="str">
            <v xml:space="preserve"> Vertebrata</v>
          </cell>
          <cell r="L6610" t="str">
            <v xml:space="preserve"> Euteleostomi</v>
          </cell>
          <cell r="M6610" t="str">
            <v>Archelosauria</v>
          </cell>
          <cell r="N6610" t="str">
            <v xml:space="preserve"> Archosauria</v>
          </cell>
          <cell r="O6610" t="str">
            <v xml:space="preserve"> Dinosauria</v>
          </cell>
          <cell r="P6610" t="str">
            <v xml:space="preserve"> Saurischia</v>
          </cell>
          <cell r="Q6610" t="str">
            <v xml:space="preserve"> Theropoda</v>
          </cell>
          <cell r="R6610" t="str">
            <v>Coelurosauria</v>
          </cell>
          <cell r="S6610" t="str">
            <v xml:space="preserve"> Aves</v>
          </cell>
          <cell r="T6610" t="str">
            <v xml:space="preserve"> Neognathae</v>
          </cell>
          <cell r="U6610" t="str">
            <v xml:space="preserve"> Galloanserae</v>
          </cell>
        </row>
        <row r="6611">
          <cell r="B6611" t="str">
            <v>G3XXC9</v>
          </cell>
          <cell r="C6611" t="str">
            <v xml:space="preserve"> Aspergillus niger (strain ATCC 1015 / CBS 113.46 / FGSC A1144 / LSHB Ac4 / NCTC 3858a / NRRL 328 / USDA 3528.7).</v>
          </cell>
          <cell r="E6611" t="str">
            <v xml:space="preserve"> NCBI_TaxID=380704 {ECO:0000313|EMBL:EHA24409.1, ECO:0000313|Proteomes:UP000009038};</v>
          </cell>
          <cell r="G6611" t="str">
            <v>Eukaryota</v>
          </cell>
          <cell r="H6611" t="str">
            <v xml:space="preserve"> Fungi</v>
          </cell>
          <cell r="I6611" t="str">
            <v xml:space="preserve"> Dikarya</v>
          </cell>
          <cell r="J6611" t="str">
            <v xml:space="preserve"> Ascomycota</v>
          </cell>
          <cell r="K6611" t="str">
            <v xml:space="preserve"> Pezizomycotina</v>
          </cell>
          <cell r="L6611" t="str">
            <v xml:space="preserve"> Eurotiomycetes</v>
          </cell>
          <cell r="M6611" t="str">
            <v>Eurotiomycetidae</v>
          </cell>
          <cell r="N6611" t="str">
            <v xml:space="preserve"> Eurotiales</v>
          </cell>
          <cell r="O6611" t="str">
            <v xml:space="preserve"> Aspergillaceae</v>
          </cell>
          <cell r="P6611" t="str">
            <v xml:space="preserve"> Aspergillus.</v>
          </cell>
        </row>
        <row r="6612">
          <cell r="B6612" t="str">
            <v>G3YA40</v>
          </cell>
          <cell r="C6612" t="str">
            <v xml:space="preserve"> Aspergillus niger (strain ATCC 1015 / CBS 113.46 / FGSC A1144 / LSHB Ac4 / NCTC 3858a / NRRL 328 / USDA 3528.7).</v>
          </cell>
          <cell r="E6612" t="str">
            <v xml:space="preserve"> NCBI_TaxID=380704 {ECO:0000313|EMBL:EHA20419.1, ECO:0000313|Proteomes:UP000009038};</v>
          </cell>
          <cell r="G6612" t="str">
            <v>Eukaryota</v>
          </cell>
          <cell r="H6612" t="str">
            <v xml:space="preserve"> Fungi</v>
          </cell>
          <cell r="I6612" t="str">
            <v xml:space="preserve"> Dikarya</v>
          </cell>
          <cell r="J6612" t="str">
            <v xml:space="preserve"> Ascomycota</v>
          </cell>
          <cell r="K6612" t="str">
            <v xml:space="preserve"> Pezizomycotina</v>
          </cell>
          <cell r="L6612" t="str">
            <v xml:space="preserve"> Eurotiomycetes</v>
          </cell>
          <cell r="M6612" t="str">
            <v>Eurotiomycetidae</v>
          </cell>
          <cell r="N6612" t="str">
            <v xml:space="preserve"> Eurotiales</v>
          </cell>
          <cell r="O6612" t="str">
            <v xml:space="preserve"> Aspergillaceae</v>
          </cell>
          <cell r="P6612" t="str">
            <v xml:space="preserve"> Aspergillus.</v>
          </cell>
        </row>
        <row r="6613">
          <cell r="B6613" t="str">
            <v>G4M1U7</v>
          </cell>
          <cell r="C6613" t="str">
            <v xml:space="preserve"> Schistosoma mansoni (Blood fluke).</v>
          </cell>
          <cell r="E6613" t="str">
            <v xml:space="preserve"> NCBI_TaxID=6183 {ECO:0000313|Proteomes:UP000008854};</v>
          </cell>
          <cell r="G6613" t="str">
            <v>Eukaryota</v>
          </cell>
          <cell r="H6613" t="str">
            <v xml:space="preserve"> Metazoa</v>
          </cell>
          <cell r="I6613" t="str">
            <v xml:space="preserve"> Platyhelminthes</v>
          </cell>
          <cell r="J6613" t="str">
            <v xml:space="preserve"> Trematoda</v>
          </cell>
          <cell r="K6613" t="str">
            <v xml:space="preserve"> Digenea</v>
          </cell>
          <cell r="L6613" t="str">
            <v xml:space="preserve"> Strigeidida</v>
          </cell>
          <cell r="M6613" t="str">
            <v>Schistosomatoidea</v>
          </cell>
          <cell r="N6613" t="str">
            <v xml:space="preserve"> Schistosomatidae</v>
          </cell>
          <cell r="O6613" t="str">
            <v xml:space="preserve"> Schistosoma.</v>
          </cell>
        </row>
        <row r="6614">
          <cell r="B6614" t="str">
            <v>G4M1U8</v>
          </cell>
          <cell r="C6614" t="str">
            <v xml:space="preserve"> Schistosoma mansoni (Blood fluke).</v>
          </cell>
          <cell r="E6614" t="str">
            <v xml:space="preserve"> NCBI_TaxID=6183 {ECO:0000313|Proteomes:UP000008854};</v>
          </cell>
          <cell r="G6614" t="str">
            <v>Eukaryota</v>
          </cell>
          <cell r="H6614" t="str">
            <v xml:space="preserve"> Metazoa</v>
          </cell>
          <cell r="I6614" t="str">
            <v xml:space="preserve"> Platyhelminthes</v>
          </cell>
          <cell r="J6614" t="str">
            <v xml:space="preserve"> Trematoda</v>
          </cell>
          <cell r="K6614" t="str">
            <v xml:space="preserve"> Digenea</v>
          </cell>
          <cell r="L6614" t="str">
            <v xml:space="preserve"> Strigeidida</v>
          </cell>
          <cell r="M6614" t="str">
            <v>Schistosomatoidea</v>
          </cell>
          <cell r="N6614" t="str">
            <v xml:space="preserve"> Schistosomatidae</v>
          </cell>
          <cell r="O6614" t="str">
            <v xml:space="preserve"> Schistosoma.</v>
          </cell>
        </row>
        <row r="6615">
          <cell r="B6615" t="str">
            <v>G4ML28</v>
          </cell>
          <cell r="C6615" t="str">
            <v xml:space="preserve"> Magnaporthe oryzae (strain 70-15 / ATCC MYA-4617 / FGSC 8958) (Rice blast fungus) (Pyricularia oryzae).</v>
          </cell>
          <cell r="E6615" t="str">
            <v xml:space="preserve"> NCBI_TaxID=242507 {ECO:0000313|EMBL:EHA58455.1, ECO:0000313|Proteomes:UP000009058};</v>
          </cell>
          <cell r="G6615" t="str">
            <v>Eukaryota</v>
          </cell>
          <cell r="H6615" t="str">
            <v xml:space="preserve"> Fungi</v>
          </cell>
          <cell r="I6615" t="str">
            <v xml:space="preserve"> Dikarya</v>
          </cell>
          <cell r="J6615" t="str">
            <v xml:space="preserve"> Ascomycota</v>
          </cell>
          <cell r="K6615" t="str">
            <v xml:space="preserve"> Pezizomycotina</v>
          </cell>
          <cell r="L6615" t="str">
            <v>Sordariomycetes</v>
          </cell>
          <cell r="M6615" t="str">
            <v xml:space="preserve"> Sordariomycetidae</v>
          </cell>
          <cell r="N6615" t="str">
            <v xml:space="preserve"> Magnaporthales</v>
          </cell>
          <cell r="O6615" t="str">
            <v xml:space="preserve"> Magnaporthaceae</v>
          </cell>
          <cell r="P6615" t="str">
            <v>Magnaporthe.</v>
          </cell>
        </row>
        <row r="6616">
          <cell r="B6616" t="str">
            <v>G4ND56</v>
          </cell>
          <cell r="C6616" t="str">
            <v xml:space="preserve"> Magnaporthe oryzae (strain 70-15 / ATCC MYA-4617 / FGSC 8958) (Rice blast fungus) (Pyricularia oryzae).</v>
          </cell>
          <cell r="E6616" t="str">
            <v xml:space="preserve"> NCBI_TaxID=242507 {ECO:0000313|EMBL:EHA48398.1, ECO:0000313|Proteomes:UP000009058};</v>
          </cell>
          <cell r="G6616" t="str">
            <v>Eukaryota</v>
          </cell>
          <cell r="H6616" t="str">
            <v xml:space="preserve"> Fungi</v>
          </cell>
          <cell r="I6616" t="str">
            <v xml:space="preserve"> Dikarya</v>
          </cell>
          <cell r="J6616" t="str">
            <v xml:space="preserve"> Ascomycota</v>
          </cell>
          <cell r="K6616" t="str">
            <v xml:space="preserve"> Pezizomycotina</v>
          </cell>
          <cell r="L6616" t="str">
            <v>Sordariomycetes</v>
          </cell>
          <cell r="M6616" t="str">
            <v xml:space="preserve"> Sordariomycetidae</v>
          </cell>
          <cell r="N6616" t="str">
            <v xml:space="preserve"> Magnaporthales</v>
          </cell>
          <cell r="O6616" t="str">
            <v xml:space="preserve"> Magnaporthaceae</v>
          </cell>
          <cell r="P6616" t="str">
            <v>Magnaporthe.</v>
          </cell>
        </row>
        <row r="6617">
          <cell r="B6617" t="str">
            <v>G4TC69</v>
          </cell>
          <cell r="C6617" t="str">
            <v xml:space="preserve"> Serendipita indica (strain DSM 11827) (Root endophyte fungus) (Piriformospora indica).</v>
          </cell>
          <cell r="E6617" t="str">
            <v xml:space="preserve"> NCBI_TaxID=1109443 {ECO:0000313|EMBL:CCA68912.1, ECO:0000313|Proteomes:UP000007148};</v>
          </cell>
          <cell r="G6617" t="str">
            <v>Eukaryota</v>
          </cell>
          <cell r="H6617" t="str">
            <v xml:space="preserve"> Fungi</v>
          </cell>
          <cell r="I6617" t="str">
            <v xml:space="preserve"> Dikarya</v>
          </cell>
          <cell r="J6617" t="str">
            <v xml:space="preserve"> Basidiomycota</v>
          </cell>
          <cell r="K6617" t="str">
            <v xml:space="preserve"> Agaricomycotina</v>
          </cell>
          <cell r="L6617" t="str">
            <v>Agaricomycetes</v>
          </cell>
          <cell r="M6617" t="str">
            <v xml:space="preserve"> Sebacinales</v>
          </cell>
          <cell r="N6617" t="str">
            <v xml:space="preserve"> Serendipitaceae</v>
          </cell>
          <cell r="O6617" t="str">
            <v xml:space="preserve"> Serendipita.</v>
          </cell>
        </row>
        <row r="6618">
          <cell r="B6618" t="str">
            <v>G4TMI1</v>
          </cell>
          <cell r="C6618" t="str">
            <v xml:space="preserve"> Serendipita indica (strain DSM 11827) (Root endophyte fungus) (Piriformospora indica).</v>
          </cell>
          <cell r="E6618" t="str">
            <v xml:space="preserve"> NCBI_TaxID=1109443 {ECO:0000313|EMBL:CCA72529.1, ECO:0000313|Proteomes:UP000007148};</v>
          </cell>
          <cell r="G6618" t="str">
            <v>Eukaryota</v>
          </cell>
          <cell r="H6618" t="str">
            <v xml:space="preserve"> Fungi</v>
          </cell>
          <cell r="I6618" t="str">
            <v xml:space="preserve"> Dikarya</v>
          </cell>
          <cell r="J6618" t="str">
            <v xml:space="preserve"> Basidiomycota</v>
          </cell>
          <cell r="K6618" t="str">
            <v xml:space="preserve"> Agaricomycotina</v>
          </cell>
          <cell r="L6618" t="str">
            <v>Agaricomycetes</v>
          </cell>
          <cell r="M6618" t="str">
            <v xml:space="preserve"> Sebacinales</v>
          </cell>
          <cell r="N6618" t="str">
            <v xml:space="preserve"> Serendipitaceae</v>
          </cell>
          <cell r="O6618" t="str">
            <v xml:space="preserve"> Serendipita.</v>
          </cell>
        </row>
        <row r="6619">
          <cell r="B6619" t="str">
            <v>G4UDX8</v>
          </cell>
          <cell r="C6619" t="str">
            <v xml:space="preserve"> Neurospora tetrasperma (strain FGSC 2509 / P0656).</v>
          </cell>
          <cell r="E6619" t="str">
            <v xml:space="preserve"> NCBI_TaxID=510952 {ECO:0000313|EMBL:EGZ75781.1, ECO:0000313|Proteomes:UP000008513};</v>
          </cell>
          <cell r="G6619" t="str">
            <v>Eukaryota</v>
          </cell>
          <cell r="H6619" t="str">
            <v xml:space="preserve"> Fungi</v>
          </cell>
          <cell r="I6619" t="str">
            <v xml:space="preserve"> Dikarya</v>
          </cell>
          <cell r="J6619" t="str">
            <v xml:space="preserve"> Ascomycota</v>
          </cell>
          <cell r="K6619" t="str">
            <v xml:space="preserve"> Pezizomycotina</v>
          </cell>
          <cell r="L6619" t="str">
            <v>Sordariomycetes</v>
          </cell>
          <cell r="M6619" t="str">
            <v xml:space="preserve"> Sordariomycetidae</v>
          </cell>
          <cell r="N6619" t="str">
            <v xml:space="preserve"> Sordariales</v>
          </cell>
          <cell r="O6619" t="str">
            <v xml:space="preserve"> Sordariaceae</v>
          </cell>
          <cell r="P6619" t="str">
            <v>Neurospora.</v>
          </cell>
        </row>
        <row r="6620">
          <cell r="B6620" t="str">
            <v>G4UES0</v>
          </cell>
          <cell r="C6620" t="str">
            <v xml:space="preserve"> Neurospora tetrasperma (strain FGSC 2509 / P0656).</v>
          </cell>
          <cell r="E6620" t="str">
            <v xml:space="preserve"> NCBI_TaxID=510952 {ECO:0000313|EMBL:EGZ75101.1, ECO:0000313|Proteomes:UP000008513};</v>
          </cell>
          <cell r="G6620" t="str">
            <v>Eukaryota</v>
          </cell>
          <cell r="H6620" t="str">
            <v xml:space="preserve"> Fungi</v>
          </cell>
          <cell r="I6620" t="str">
            <v xml:space="preserve"> Dikarya</v>
          </cell>
          <cell r="J6620" t="str">
            <v xml:space="preserve"> Ascomycota</v>
          </cell>
          <cell r="K6620" t="str">
            <v xml:space="preserve"> Pezizomycotina</v>
          </cell>
          <cell r="L6620" t="str">
            <v>Sordariomycetes</v>
          </cell>
          <cell r="M6620" t="str">
            <v xml:space="preserve"> Sordariomycetidae</v>
          </cell>
          <cell r="N6620" t="str">
            <v xml:space="preserve"> Sordariales</v>
          </cell>
          <cell r="O6620" t="str">
            <v xml:space="preserve"> Sordariaceae</v>
          </cell>
          <cell r="P6620" t="str">
            <v>Neurospora.</v>
          </cell>
        </row>
        <row r="6621">
          <cell r="B6621" t="str">
            <v>G4VN15</v>
          </cell>
          <cell r="C6621" t="str">
            <v xml:space="preserve"> Schistosoma mansoni (Blood fluke).</v>
          </cell>
          <cell r="E6621" t="str">
            <v xml:space="preserve"> NCBI_TaxID=6183 {ECO:0000313|Proteomes:UP000008854};</v>
          </cell>
          <cell r="G6621" t="str">
            <v>Eukaryota</v>
          </cell>
          <cell r="H6621" t="str">
            <v xml:space="preserve"> Metazoa</v>
          </cell>
          <cell r="I6621" t="str">
            <v xml:space="preserve"> Platyhelminthes</v>
          </cell>
          <cell r="J6621" t="str">
            <v xml:space="preserve"> Trematoda</v>
          </cell>
          <cell r="K6621" t="str">
            <v xml:space="preserve"> Digenea</v>
          </cell>
          <cell r="L6621" t="str">
            <v xml:space="preserve"> Strigeidida</v>
          </cell>
          <cell r="M6621" t="str">
            <v>Schistosomatoidea</v>
          </cell>
          <cell r="N6621" t="str">
            <v xml:space="preserve"> Schistosomatidae</v>
          </cell>
          <cell r="O6621" t="str">
            <v xml:space="preserve"> Schistosoma.</v>
          </cell>
        </row>
        <row r="6622">
          <cell r="B6622" t="str">
            <v>G4VRE1</v>
          </cell>
          <cell r="C6622" t="str">
            <v xml:space="preserve"> Schistosoma mansoni (Blood fluke).</v>
          </cell>
          <cell r="E6622" t="str">
            <v xml:space="preserve"> NCBI_TaxID=6183 {ECO:0000313|EMBL:CCD82711.1, ECO:0000313|Proteomes:UP000008854};</v>
          </cell>
          <cell r="G6622" t="str">
            <v>Eukaryota</v>
          </cell>
          <cell r="H6622" t="str">
            <v xml:space="preserve"> Metazoa</v>
          </cell>
          <cell r="I6622" t="str">
            <v xml:space="preserve"> Platyhelminthes</v>
          </cell>
          <cell r="J6622" t="str">
            <v xml:space="preserve"> Trematoda</v>
          </cell>
          <cell r="K6622" t="str">
            <v xml:space="preserve"> Digenea</v>
          </cell>
          <cell r="L6622" t="str">
            <v xml:space="preserve"> Strigeidida</v>
          </cell>
          <cell r="M6622" t="str">
            <v>Schistosomatoidea</v>
          </cell>
          <cell r="N6622" t="str">
            <v xml:space="preserve"> Schistosomatidae</v>
          </cell>
          <cell r="O6622" t="str">
            <v xml:space="preserve"> Schistosoma.</v>
          </cell>
        </row>
        <row r="6623">
          <cell r="B6623" t="str">
            <v>G4ZGJ7</v>
          </cell>
          <cell r="C6623" t="str">
            <v xml:space="preserve"> Phytophthora sojae (strain P6497) (Soybean stem and root rot agent) (Phytophthora megasperma f. sp. glycines).</v>
          </cell>
          <cell r="E6623" t="str">
            <v xml:space="preserve"> NCBI_TaxID=1094619 {ECO:0000313|Proteomes:UP000002640};</v>
          </cell>
          <cell r="G6623" t="str">
            <v>Eukaryota</v>
          </cell>
          <cell r="H6623" t="str">
            <v xml:space="preserve"> Stramenopiles</v>
          </cell>
          <cell r="I6623" t="str">
            <v xml:space="preserve"> Oomycetes</v>
          </cell>
          <cell r="J6623" t="str">
            <v xml:space="preserve"> Peronosporales</v>
          </cell>
          <cell r="K6623" t="str">
            <v xml:space="preserve"> Phytophthora.</v>
          </cell>
        </row>
        <row r="6624">
          <cell r="B6624" t="str">
            <v>G4ZU80</v>
          </cell>
          <cell r="C6624" t="str">
            <v xml:space="preserve"> Phytophthora sojae (strain P6497) (Soybean stem and root rot agent) (Phytophthora megasperma f. sp. glycines).</v>
          </cell>
          <cell r="E6624" t="str">
            <v xml:space="preserve"> NCBI_TaxID=1094619 {ECO:0000313|Proteomes:UP000002640};</v>
          </cell>
          <cell r="G6624" t="str">
            <v>Eukaryota</v>
          </cell>
          <cell r="H6624" t="str">
            <v xml:space="preserve"> Stramenopiles</v>
          </cell>
          <cell r="I6624" t="str">
            <v xml:space="preserve"> Oomycetes</v>
          </cell>
          <cell r="J6624" t="str">
            <v xml:space="preserve"> Peronosporales</v>
          </cell>
          <cell r="K6624" t="str">
            <v xml:space="preserve"> Phytophthora.</v>
          </cell>
        </row>
        <row r="6625">
          <cell r="B6625" t="str">
            <v>G4ZU81</v>
          </cell>
          <cell r="C6625" t="str">
            <v xml:space="preserve"> Phytophthora sojae (strain P6497) (Soybean stem and root rot agent) (Phytophthora megasperma f. sp. glycines).</v>
          </cell>
          <cell r="E6625" t="str">
            <v xml:space="preserve"> NCBI_TaxID=1094619 {ECO:0000313|Proteomes:UP000002640};</v>
          </cell>
          <cell r="G6625" t="str">
            <v>Eukaryota</v>
          </cell>
          <cell r="H6625" t="str">
            <v xml:space="preserve"> Stramenopiles</v>
          </cell>
          <cell r="I6625" t="str">
            <v xml:space="preserve"> Oomycetes</v>
          </cell>
          <cell r="J6625" t="str">
            <v xml:space="preserve"> Peronosporales</v>
          </cell>
          <cell r="K6625" t="str">
            <v xml:space="preserve"> Phytophthora.</v>
          </cell>
        </row>
        <row r="6626">
          <cell r="B6626" t="str">
            <v>G4ZVU8</v>
          </cell>
          <cell r="C6626" t="str">
            <v xml:space="preserve"> Phytophthora sojae (strain P6497) (Soybean stem and root rot agent) (Phytophthora megasperma f. sp. glycines).</v>
          </cell>
          <cell r="E6626" t="str">
            <v xml:space="preserve"> NCBI_TaxID=1094619 {ECO:0000313|Proteomes:UP000002640};</v>
          </cell>
          <cell r="G6626" t="str">
            <v>Eukaryota</v>
          </cell>
          <cell r="H6626" t="str">
            <v xml:space="preserve"> Stramenopiles</v>
          </cell>
          <cell r="I6626" t="str">
            <v xml:space="preserve"> Oomycetes</v>
          </cell>
          <cell r="J6626" t="str">
            <v xml:space="preserve"> Peronosporales</v>
          </cell>
          <cell r="K6626" t="str">
            <v xml:space="preserve"> Phytophthora.</v>
          </cell>
        </row>
        <row r="6627">
          <cell r="B6627" t="str">
            <v>G5BHR3</v>
          </cell>
          <cell r="C6627" t="str">
            <v xml:space="preserve"> Heterocephalus glaber (Naked mole rat).</v>
          </cell>
          <cell r="E6627" t="str">
            <v xml:space="preserve"> NCBI_TaxID=10181 {ECO:0000313|EMBL:EHB08824.1, ECO:0000313|Proteomes:UP000006813};</v>
          </cell>
          <cell r="G6627" t="str">
            <v>Eukaryota</v>
          </cell>
          <cell r="H6627" t="str">
            <v xml:space="preserve"> Metazoa</v>
          </cell>
          <cell r="I6627" t="str">
            <v xml:space="preserve"> Chordata</v>
          </cell>
          <cell r="J6627" t="str">
            <v xml:space="preserve"> Craniata</v>
          </cell>
          <cell r="K6627" t="str">
            <v xml:space="preserve"> Vertebrata</v>
          </cell>
          <cell r="L6627" t="str">
            <v xml:space="preserve"> Euteleostomi</v>
          </cell>
          <cell r="M6627" t="str">
            <v>Mammalia</v>
          </cell>
          <cell r="N6627" t="str">
            <v xml:space="preserve"> Eutheria</v>
          </cell>
          <cell r="O6627" t="str">
            <v xml:space="preserve"> Euarchontoglires</v>
          </cell>
          <cell r="P6627" t="str">
            <v xml:space="preserve"> Glires</v>
          </cell>
          <cell r="Q6627" t="str">
            <v xml:space="preserve"> Rodentia</v>
          </cell>
          <cell r="R6627" t="str">
            <v>Hystricomorpha</v>
          </cell>
          <cell r="S6627" t="str">
            <v xml:space="preserve"> Bathyergidae</v>
          </cell>
          <cell r="T6627" t="str">
            <v xml:space="preserve"> Heterocephalus.</v>
          </cell>
        </row>
        <row r="6628">
          <cell r="B6628" t="str">
            <v>G5BN09</v>
          </cell>
          <cell r="C6628" t="str">
            <v xml:space="preserve"> Heterocephalus glaber (Naked mole rat).</v>
          </cell>
          <cell r="E6628" t="str">
            <v xml:space="preserve"> NCBI_TaxID=10181 {ECO:0000313|EMBL:EHB10670.1, ECO:0000313|Proteomes:UP000006813};</v>
          </cell>
          <cell r="G6628" t="str">
            <v>Eukaryota</v>
          </cell>
          <cell r="H6628" t="str">
            <v xml:space="preserve"> Metazoa</v>
          </cell>
          <cell r="I6628" t="str">
            <v xml:space="preserve"> Chordata</v>
          </cell>
          <cell r="J6628" t="str">
            <v xml:space="preserve"> Craniata</v>
          </cell>
          <cell r="K6628" t="str">
            <v xml:space="preserve"> Vertebrata</v>
          </cell>
          <cell r="L6628" t="str">
            <v xml:space="preserve"> Euteleostomi</v>
          </cell>
          <cell r="M6628" t="str">
            <v>Mammalia</v>
          </cell>
          <cell r="N6628" t="str">
            <v xml:space="preserve"> Eutheria</v>
          </cell>
          <cell r="O6628" t="str">
            <v xml:space="preserve"> Euarchontoglires</v>
          </cell>
          <cell r="P6628" t="str">
            <v xml:space="preserve"> Glires</v>
          </cell>
          <cell r="Q6628" t="str">
            <v xml:space="preserve"> Rodentia</v>
          </cell>
          <cell r="R6628" t="str">
            <v>Hystricomorpha</v>
          </cell>
          <cell r="S6628" t="str">
            <v xml:space="preserve"> Bathyergidae</v>
          </cell>
          <cell r="T6628" t="str">
            <v xml:space="preserve"> Heterocephalus.</v>
          </cell>
        </row>
        <row r="6629">
          <cell r="B6629" t="str">
            <v>G5BT43</v>
          </cell>
          <cell r="C6629" t="str">
            <v xml:space="preserve"> Heterocephalus glaber (Naked mole rat).</v>
          </cell>
          <cell r="E6629" t="str">
            <v xml:space="preserve"> NCBI_TaxID=10181 {ECO:0000313|EMBL:EHB12457.1, ECO:0000313|Proteomes:UP000006813};</v>
          </cell>
          <cell r="G6629" t="str">
            <v>Eukaryota</v>
          </cell>
          <cell r="H6629" t="str">
            <v xml:space="preserve"> Metazoa</v>
          </cell>
          <cell r="I6629" t="str">
            <v xml:space="preserve"> Chordata</v>
          </cell>
          <cell r="J6629" t="str">
            <v xml:space="preserve"> Craniata</v>
          </cell>
          <cell r="K6629" t="str">
            <v xml:space="preserve"> Vertebrata</v>
          </cell>
          <cell r="L6629" t="str">
            <v xml:space="preserve"> Euteleostomi</v>
          </cell>
          <cell r="M6629" t="str">
            <v>Mammalia</v>
          </cell>
          <cell r="N6629" t="str">
            <v xml:space="preserve"> Eutheria</v>
          </cell>
          <cell r="O6629" t="str">
            <v xml:space="preserve"> Euarchontoglires</v>
          </cell>
          <cell r="P6629" t="str">
            <v xml:space="preserve"> Glires</v>
          </cell>
          <cell r="Q6629" t="str">
            <v xml:space="preserve"> Rodentia</v>
          </cell>
          <cell r="R6629" t="str">
            <v>Hystricomorpha</v>
          </cell>
          <cell r="S6629" t="str">
            <v xml:space="preserve"> Bathyergidae</v>
          </cell>
          <cell r="T6629" t="str">
            <v xml:space="preserve"> Heterocephalus.</v>
          </cell>
        </row>
        <row r="6630">
          <cell r="B6630" t="str">
            <v>G5BVS2</v>
          </cell>
          <cell r="C6630" t="str">
            <v xml:space="preserve"> Heterocephalus glaber (Naked mole rat).</v>
          </cell>
          <cell r="E6630" t="str">
            <v xml:space="preserve"> NCBI_TaxID=10181 {ECO:0000313|EMBL:EHB13383.1, ECO:0000313|Proteomes:UP000006813};</v>
          </cell>
          <cell r="G6630" t="str">
            <v>Eukaryota</v>
          </cell>
          <cell r="H6630" t="str">
            <v xml:space="preserve"> Metazoa</v>
          </cell>
          <cell r="I6630" t="str">
            <v xml:space="preserve"> Chordata</v>
          </cell>
          <cell r="J6630" t="str">
            <v xml:space="preserve"> Craniata</v>
          </cell>
          <cell r="K6630" t="str">
            <v xml:space="preserve"> Vertebrata</v>
          </cell>
          <cell r="L6630" t="str">
            <v xml:space="preserve"> Euteleostomi</v>
          </cell>
          <cell r="M6630" t="str">
            <v>Mammalia</v>
          </cell>
          <cell r="N6630" t="str">
            <v xml:space="preserve"> Eutheria</v>
          </cell>
          <cell r="O6630" t="str">
            <v xml:space="preserve"> Euarchontoglires</v>
          </cell>
          <cell r="P6630" t="str">
            <v xml:space="preserve"> Glires</v>
          </cell>
          <cell r="Q6630" t="str">
            <v xml:space="preserve"> Rodentia</v>
          </cell>
          <cell r="R6630" t="str">
            <v>Hystricomorpha</v>
          </cell>
          <cell r="S6630" t="str">
            <v xml:space="preserve"> Bathyergidae</v>
          </cell>
          <cell r="T6630" t="str">
            <v xml:space="preserve"> Heterocephalus.</v>
          </cell>
        </row>
        <row r="6631">
          <cell r="B6631" t="str">
            <v>G5BWH7</v>
          </cell>
          <cell r="C6631" t="str">
            <v xml:space="preserve"> Heterocephalus glaber (Naked mole rat).</v>
          </cell>
          <cell r="E6631" t="str">
            <v xml:space="preserve"> NCBI_TaxID=10181 {ECO:0000313|EMBL:EHB13638.1, ECO:0000313|Proteomes:UP000006813};</v>
          </cell>
          <cell r="G6631" t="str">
            <v>Eukaryota</v>
          </cell>
          <cell r="H6631" t="str">
            <v xml:space="preserve"> Metazoa</v>
          </cell>
          <cell r="I6631" t="str">
            <v xml:space="preserve"> Chordata</v>
          </cell>
          <cell r="J6631" t="str">
            <v xml:space="preserve"> Craniata</v>
          </cell>
          <cell r="K6631" t="str">
            <v xml:space="preserve"> Vertebrata</v>
          </cell>
          <cell r="L6631" t="str">
            <v xml:space="preserve"> Euteleostomi</v>
          </cell>
          <cell r="M6631" t="str">
            <v>Mammalia</v>
          </cell>
          <cell r="N6631" t="str">
            <v xml:space="preserve"> Eutheria</v>
          </cell>
          <cell r="O6631" t="str">
            <v xml:space="preserve"> Euarchontoglires</v>
          </cell>
          <cell r="P6631" t="str">
            <v xml:space="preserve"> Glires</v>
          </cell>
          <cell r="Q6631" t="str">
            <v xml:space="preserve"> Rodentia</v>
          </cell>
          <cell r="R6631" t="str">
            <v>Hystricomorpha</v>
          </cell>
          <cell r="S6631" t="str">
            <v xml:space="preserve"> Bathyergidae</v>
          </cell>
          <cell r="T6631" t="str">
            <v xml:space="preserve"> Heterocephalus.</v>
          </cell>
        </row>
        <row r="6632">
          <cell r="B6632" t="str">
            <v>G5C7J1</v>
          </cell>
          <cell r="C6632" t="str">
            <v xml:space="preserve"> Heterocephalus glaber (Naked mole rat).</v>
          </cell>
          <cell r="E6632" t="str">
            <v xml:space="preserve"> NCBI_TaxID=10181 {ECO:0000313|EMBL:EHB17502.1, ECO:0000313|Proteomes:UP000006813};</v>
          </cell>
          <cell r="G6632" t="str">
            <v>Eukaryota</v>
          </cell>
          <cell r="H6632" t="str">
            <v xml:space="preserve"> Metazoa</v>
          </cell>
          <cell r="I6632" t="str">
            <v xml:space="preserve"> Chordata</v>
          </cell>
          <cell r="J6632" t="str">
            <v xml:space="preserve"> Craniata</v>
          </cell>
          <cell r="K6632" t="str">
            <v xml:space="preserve"> Vertebrata</v>
          </cell>
          <cell r="L6632" t="str">
            <v xml:space="preserve"> Euteleostomi</v>
          </cell>
          <cell r="M6632" t="str">
            <v>Mammalia</v>
          </cell>
          <cell r="N6632" t="str">
            <v xml:space="preserve"> Eutheria</v>
          </cell>
          <cell r="O6632" t="str">
            <v xml:space="preserve"> Euarchontoglires</v>
          </cell>
          <cell r="P6632" t="str">
            <v xml:space="preserve"> Glires</v>
          </cell>
          <cell r="Q6632" t="str">
            <v xml:space="preserve"> Rodentia</v>
          </cell>
          <cell r="R6632" t="str">
            <v>Hystricomorpha</v>
          </cell>
          <cell r="S6632" t="str">
            <v xml:space="preserve"> Bathyergidae</v>
          </cell>
          <cell r="T6632" t="str">
            <v xml:space="preserve"> Heterocephalus.</v>
          </cell>
        </row>
        <row r="6633">
          <cell r="B6633" t="str">
            <v>G5CBM8</v>
          </cell>
          <cell r="C6633" t="str">
            <v xml:space="preserve"> Heterocephalus glaber (Naked mole rat).</v>
          </cell>
          <cell r="E6633" t="str">
            <v xml:space="preserve"> NCBI_TaxID=10181 {ECO:0000313|EMBL:EHB18939.1, ECO:0000313|Proteomes:UP000006813};</v>
          </cell>
          <cell r="G6633" t="str">
            <v>Eukaryota</v>
          </cell>
          <cell r="H6633" t="str">
            <v xml:space="preserve"> Metazoa</v>
          </cell>
          <cell r="I6633" t="str">
            <v xml:space="preserve"> Chordata</v>
          </cell>
          <cell r="J6633" t="str">
            <v xml:space="preserve"> Craniata</v>
          </cell>
          <cell r="K6633" t="str">
            <v xml:space="preserve"> Vertebrata</v>
          </cell>
          <cell r="L6633" t="str">
            <v xml:space="preserve"> Euteleostomi</v>
          </cell>
          <cell r="M6633" t="str">
            <v>Mammalia</v>
          </cell>
          <cell r="N6633" t="str">
            <v xml:space="preserve"> Eutheria</v>
          </cell>
          <cell r="O6633" t="str">
            <v xml:space="preserve"> Euarchontoglires</v>
          </cell>
          <cell r="P6633" t="str">
            <v xml:space="preserve"> Glires</v>
          </cell>
          <cell r="Q6633" t="str">
            <v xml:space="preserve"> Rodentia</v>
          </cell>
          <cell r="R6633" t="str">
            <v>Hystricomorpha</v>
          </cell>
          <cell r="S6633" t="str">
            <v xml:space="preserve"> Bathyergidae</v>
          </cell>
          <cell r="T6633" t="str">
            <v xml:space="preserve"> Heterocephalus.</v>
          </cell>
        </row>
        <row r="6634">
          <cell r="B6634" t="str">
            <v>G7DV16</v>
          </cell>
          <cell r="C6634" t="str">
            <v xml:space="preserve"> Mixia osmundae (strain CBS 9802 / IAM 14324 / JCM 22182 / KY 12970).</v>
          </cell>
          <cell r="E6634" t="str">
            <v xml:space="preserve"> NCBI_TaxID=764103 {ECO:0000313|EMBL:GAA94426.1, ECO:0000313|Proteomes:UP000009131};</v>
          </cell>
          <cell r="G6634" t="str">
            <v>Eukaryota</v>
          </cell>
          <cell r="H6634" t="str">
            <v xml:space="preserve"> Fungi</v>
          </cell>
          <cell r="I6634" t="str">
            <v xml:space="preserve"> Dikarya</v>
          </cell>
          <cell r="J6634" t="str">
            <v xml:space="preserve"> Basidiomycota</v>
          </cell>
          <cell r="K6634" t="str">
            <v xml:space="preserve"> Pucciniomycotina</v>
          </cell>
          <cell r="L6634" t="str">
            <v>Mixiomycetes</v>
          </cell>
          <cell r="M6634" t="str">
            <v xml:space="preserve"> Mixiales</v>
          </cell>
          <cell r="N6634" t="str">
            <v xml:space="preserve"> Mixiaceae</v>
          </cell>
          <cell r="O6634" t="str">
            <v xml:space="preserve"> Mixia.</v>
          </cell>
        </row>
        <row r="6635">
          <cell r="B6635" t="str">
            <v>G7E0H2</v>
          </cell>
          <cell r="C6635" t="str">
            <v xml:space="preserve"> Mixia osmundae (strain CBS 9802 / IAM 14324 / JCM 22182 / KY 12970).</v>
          </cell>
          <cell r="E6635" t="str">
            <v xml:space="preserve"> NCBI_TaxID=764103 {ECO:0000313|EMBL:GAA96332.1, ECO:0000313|Proteomes:UP000009131};</v>
          </cell>
          <cell r="G6635" t="str">
            <v>Eukaryota</v>
          </cell>
          <cell r="H6635" t="str">
            <v xml:space="preserve"> Fungi</v>
          </cell>
          <cell r="I6635" t="str">
            <v xml:space="preserve"> Dikarya</v>
          </cell>
          <cell r="J6635" t="str">
            <v xml:space="preserve"> Basidiomycota</v>
          </cell>
          <cell r="K6635" t="str">
            <v xml:space="preserve"> Pucciniomycotina</v>
          </cell>
          <cell r="L6635" t="str">
            <v>Mixiomycetes</v>
          </cell>
          <cell r="M6635" t="str">
            <v xml:space="preserve"> Mixiales</v>
          </cell>
          <cell r="N6635" t="str">
            <v xml:space="preserve"> Mixiaceae</v>
          </cell>
          <cell r="O6635" t="str">
            <v xml:space="preserve"> Mixia.</v>
          </cell>
        </row>
        <row r="6636">
          <cell r="B6636" t="str">
            <v>G7JPX4</v>
          </cell>
          <cell r="C6636" t="str">
            <v xml:space="preserve"> Medicago truncatula (Barrel medic) (Medicago tribuloides).</v>
          </cell>
          <cell r="E6636" t="str">
            <v xml:space="preserve"> NCBI_TaxID=3880 {ECO:0000313|EMBL:AES91203.1, ECO:0000313|Proteomes:UP000002051};</v>
          </cell>
          <cell r="G6636" t="str">
            <v>Eukaryota</v>
          </cell>
          <cell r="H6636" t="str">
            <v xml:space="preserve"> Viridiplantae</v>
          </cell>
          <cell r="I6636" t="str">
            <v xml:space="preserve"> Streptophyta</v>
          </cell>
          <cell r="J6636" t="str">
            <v xml:space="preserve"> Embryophyta</v>
          </cell>
          <cell r="K6636" t="str">
            <v xml:space="preserve"> Tracheophyta</v>
          </cell>
          <cell r="L6636" t="str">
            <v>Spermatophyta</v>
          </cell>
          <cell r="M6636" t="str">
            <v xml:space="preserve"> Magnoliophyta</v>
          </cell>
          <cell r="N6636" t="str">
            <v xml:space="preserve"> eudicotyledons</v>
          </cell>
          <cell r="O6636" t="str">
            <v xml:space="preserve"> Gunneridae</v>
          </cell>
          <cell r="P6636" t="str">
            <v>Pentapetalae</v>
          </cell>
          <cell r="Q6636" t="str">
            <v xml:space="preserve"> rosids</v>
          </cell>
          <cell r="R6636" t="str">
            <v xml:space="preserve"> fabids</v>
          </cell>
          <cell r="S6636" t="str">
            <v xml:space="preserve"> Fabales</v>
          </cell>
          <cell r="T6636" t="str">
            <v xml:space="preserve"> Fabaceae</v>
          </cell>
          <cell r="U6636" t="str">
            <v xml:space="preserve"> Papilionoideae</v>
          </cell>
        </row>
        <row r="6637">
          <cell r="B6637" t="str">
            <v>G7JVH4</v>
          </cell>
          <cell r="C6637" t="str">
            <v xml:space="preserve"> Medicago truncatula (Barrel medic) (Medicago tribuloides).</v>
          </cell>
          <cell r="E6637" t="str">
            <v xml:space="preserve"> NCBI_TaxID=3880 {ECO:0000313|EMBL:AES92333.1, ECO:0000313|Proteomes:UP000002051};</v>
          </cell>
          <cell r="G6637" t="str">
            <v>Eukaryota</v>
          </cell>
          <cell r="H6637" t="str">
            <v xml:space="preserve"> Viridiplantae</v>
          </cell>
          <cell r="I6637" t="str">
            <v xml:space="preserve"> Streptophyta</v>
          </cell>
          <cell r="J6637" t="str">
            <v xml:space="preserve"> Embryophyta</v>
          </cell>
          <cell r="K6637" t="str">
            <v xml:space="preserve"> Tracheophyta</v>
          </cell>
          <cell r="L6637" t="str">
            <v>Spermatophyta</v>
          </cell>
          <cell r="M6637" t="str">
            <v xml:space="preserve"> Magnoliophyta</v>
          </cell>
          <cell r="N6637" t="str">
            <v xml:space="preserve"> eudicotyledons</v>
          </cell>
          <cell r="O6637" t="str">
            <v xml:space="preserve"> Gunneridae</v>
          </cell>
          <cell r="P6637" t="str">
            <v>Pentapetalae</v>
          </cell>
          <cell r="Q6637" t="str">
            <v xml:space="preserve"> rosids</v>
          </cell>
          <cell r="R6637" t="str">
            <v xml:space="preserve"> fabids</v>
          </cell>
          <cell r="S6637" t="str">
            <v xml:space="preserve"> Fabales</v>
          </cell>
          <cell r="T6637" t="str">
            <v xml:space="preserve"> Fabaceae</v>
          </cell>
          <cell r="U6637" t="str">
            <v xml:space="preserve"> Papilionoideae</v>
          </cell>
        </row>
        <row r="6638">
          <cell r="B6638" t="str">
            <v>G7K2J4</v>
          </cell>
          <cell r="C6638" t="str">
            <v xml:space="preserve"> Medicago truncatula (Barrel medic) (Medicago tribuloides).</v>
          </cell>
          <cell r="E6638" t="str">
            <v xml:space="preserve"> NCBI_TaxID=3880 {ECO:0000313|EMBL:AES94545.1, ECO:0000313|Proteomes:UP000002051};</v>
          </cell>
          <cell r="G6638" t="str">
            <v>Eukaryota</v>
          </cell>
          <cell r="H6638" t="str">
            <v xml:space="preserve"> Viridiplantae</v>
          </cell>
          <cell r="I6638" t="str">
            <v xml:space="preserve"> Streptophyta</v>
          </cell>
          <cell r="J6638" t="str">
            <v xml:space="preserve"> Embryophyta</v>
          </cell>
          <cell r="K6638" t="str">
            <v xml:space="preserve"> Tracheophyta</v>
          </cell>
          <cell r="L6638" t="str">
            <v>Spermatophyta</v>
          </cell>
          <cell r="M6638" t="str">
            <v xml:space="preserve"> Magnoliophyta</v>
          </cell>
          <cell r="N6638" t="str">
            <v xml:space="preserve"> eudicotyledons</v>
          </cell>
          <cell r="O6638" t="str">
            <v xml:space="preserve"> Gunneridae</v>
          </cell>
          <cell r="P6638" t="str">
            <v>Pentapetalae</v>
          </cell>
          <cell r="Q6638" t="str">
            <v xml:space="preserve"> rosids</v>
          </cell>
          <cell r="R6638" t="str">
            <v xml:space="preserve"> fabids</v>
          </cell>
          <cell r="S6638" t="str">
            <v xml:space="preserve"> Fabales</v>
          </cell>
          <cell r="T6638" t="str">
            <v xml:space="preserve"> Fabaceae</v>
          </cell>
          <cell r="U6638" t="str">
            <v xml:space="preserve"> Papilionoideae</v>
          </cell>
        </row>
        <row r="6639">
          <cell r="B6639" t="str">
            <v>G7KYU2</v>
          </cell>
          <cell r="C6639" t="str">
            <v xml:space="preserve"> Medicago truncatula (Barrel medic) (Medicago tribuloides).</v>
          </cell>
          <cell r="E6639" t="str">
            <v xml:space="preserve"> NCBI_TaxID=3880 {ECO:0000313|EMBL:AES77327.1, ECO:0000313|Proteomes:UP000002051};</v>
          </cell>
          <cell r="G6639" t="str">
            <v>Eukaryota</v>
          </cell>
          <cell r="H6639" t="str">
            <v xml:space="preserve"> Viridiplantae</v>
          </cell>
          <cell r="I6639" t="str">
            <v xml:space="preserve"> Streptophyta</v>
          </cell>
          <cell r="J6639" t="str">
            <v xml:space="preserve"> Embryophyta</v>
          </cell>
          <cell r="K6639" t="str">
            <v xml:space="preserve"> Tracheophyta</v>
          </cell>
          <cell r="L6639" t="str">
            <v>Spermatophyta</v>
          </cell>
          <cell r="M6639" t="str">
            <v xml:space="preserve"> Magnoliophyta</v>
          </cell>
          <cell r="N6639" t="str">
            <v xml:space="preserve"> eudicotyledons</v>
          </cell>
          <cell r="O6639" t="str">
            <v xml:space="preserve"> Gunneridae</v>
          </cell>
          <cell r="P6639" t="str">
            <v>Pentapetalae</v>
          </cell>
          <cell r="Q6639" t="str">
            <v xml:space="preserve"> rosids</v>
          </cell>
          <cell r="R6639" t="str">
            <v xml:space="preserve"> fabids</v>
          </cell>
          <cell r="S6639" t="str">
            <v xml:space="preserve"> Fabales</v>
          </cell>
          <cell r="T6639" t="str">
            <v xml:space="preserve"> Fabaceae</v>
          </cell>
          <cell r="U6639" t="str">
            <v xml:space="preserve"> Papilionoideae</v>
          </cell>
        </row>
        <row r="6640">
          <cell r="B6640" t="str">
            <v>G7LBI9</v>
          </cell>
          <cell r="C6640" t="str">
            <v xml:space="preserve"> Medicago truncatula (Barrel medic) (Medicago tribuloides).</v>
          </cell>
          <cell r="E6640" t="str">
            <v xml:space="preserve"> NCBI_TaxID=3880 {ECO:0000313|EMBL:AET05476.1, ECO:0000313|Proteomes:UP000002051};</v>
          </cell>
          <cell r="G6640" t="str">
            <v>Eukaryota</v>
          </cell>
          <cell r="H6640" t="str">
            <v xml:space="preserve"> Viridiplantae</v>
          </cell>
          <cell r="I6640" t="str">
            <v xml:space="preserve"> Streptophyta</v>
          </cell>
          <cell r="J6640" t="str">
            <v xml:space="preserve"> Embryophyta</v>
          </cell>
          <cell r="K6640" t="str">
            <v xml:space="preserve"> Tracheophyta</v>
          </cell>
          <cell r="L6640" t="str">
            <v>Spermatophyta</v>
          </cell>
          <cell r="M6640" t="str">
            <v xml:space="preserve"> Magnoliophyta</v>
          </cell>
          <cell r="N6640" t="str">
            <v xml:space="preserve"> eudicotyledons</v>
          </cell>
          <cell r="O6640" t="str">
            <v xml:space="preserve"> Gunneridae</v>
          </cell>
          <cell r="P6640" t="str">
            <v>Pentapetalae</v>
          </cell>
          <cell r="Q6640" t="str">
            <v xml:space="preserve"> rosids</v>
          </cell>
          <cell r="R6640" t="str">
            <v xml:space="preserve"> fabids</v>
          </cell>
          <cell r="S6640" t="str">
            <v xml:space="preserve"> Fabales</v>
          </cell>
          <cell r="T6640" t="str">
            <v xml:space="preserve"> Fabaceae</v>
          </cell>
          <cell r="U6640" t="str">
            <v xml:space="preserve"> Papilionoideae</v>
          </cell>
        </row>
        <row r="6641">
          <cell r="B6641" t="str">
            <v>G7LCB3</v>
          </cell>
          <cell r="C6641" t="str">
            <v xml:space="preserve"> Medicago truncatula (Barrel medic) (Medicago tribuloides).</v>
          </cell>
          <cell r="E6641" t="str">
            <v xml:space="preserve"> NCBI_TaxID=3880 {ECO:0000313|EMBL:AET05480.1, ECO:0000313|Proteomes:UP000002051};</v>
          </cell>
          <cell r="G6641" t="str">
            <v>Eukaryota</v>
          </cell>
          <cell r="H6641" t="str">
            <v xml:space="preserve"> Viridiplantae</v>
          </cell>
          <cell r="I6641" t="str">
            <v xml:space="preserve"> Streptophyta</v>
          </cell>
          <cell r="J6641" t="str">
            <v xml:space="preserve"> Embryophyta</v>
          </cell>
          <cell r="K6641" t="str">
            <v xml:space="preserve"> Tracheophyta</v>
          </cell>
          <cell r="L6641" t="str">
            <v>Spermatophyta</v>
          </cell>
          <cell r="M6641" t="str">
            <v xml:space="preserve"> Magnoliophyta</v>
          </cell>
          <cell r="N6641" t="str">
            <v xml:space="preserve"> eudicotyledons</v>
          </cell>
          <cell r="O6641" t="str">
            <v xml:space="preserve"> Gunneridae</v>
          </cell>
          <cell r="P6641" t="str">
            <v>Pentapetalae</v>
          </cell>
          <cell r="Q6641" t="str">
            <v xml:space="preserve"> rosids</v>
          </cell>
          <cell r="R6641" t="str">
            <v xml:space="preserve"> fabids</v>
          </cell>
          <cell r="S6641" t="str">
            <v xml:space="preserve"> Fabales</v>
          </cell>
          <cell r="T6641" t="str">
            <v xml:space="preserve"> Fabaceae</v>
          </cell>
          <cell r="U6641" t="str">
            <v xml:space="preserve"> Papilionoideae</v>
          </cell>
        </row>
        <row r="6642">
          <cell r="B6642" t="str">
            <v>G7LCB5</v>
          </cell>
          <cell r="C6642" t="str">
            <v xml:space="preserve"> Medicago truncatula (Barrel medic) (Medicago tribuloides).</v>
          </cell>
          <cell r="E6642" t="str">
            <v xml:space="preserve"> NCBI_TaxID=3880 {ECO:0000313|EMBL:AET05482.2, ECO:0000313|Proteomes:UP000002051};</v>
          </cell>
          <cell r="G6642" t="str">
            <v>Eukaryota</v>
          </cell>
          <cell r="H6642" t="str">
            <v xml:space="preserve"> Viridiplantae</v>
          </cell>
          <cell r="I6642" t="str">
            <v xml:space="preserve"> Streptophyta</v>
          </cell>
          <cell r="J6642" t="str">
            <v xml:space="preserve"> Embryophyta</v>
          </cell>
          <cell r="K6642" t="str">
            <v xml:space="preserve"> Tracheophyta</v>
          </cell>
          <cell r="L6642" t="str">
            <v>Spermatophyta</v>
          </cell>
          <cell r="M6642" t="str">
            <v xml:space="preserve"> Magnoliophyta</v>
          </cell>
          <cell r="N6642" t="str">
            <v xml:space="preserve"> eudicotyledons</v>
          </cell>
          <cell r="O6642" t="str">
            <v xml:space="preserve"> Gunneridae</v>
          </cell>
          <cell r="P6642" t="str">
            <v>Pentapetalae</v>
          </cell>
          <cell r="Q6642" t="str">
            <v xml:space="preserve"> rosids</v>
          </cell>
          <cell r="R6642" t="str">
            <v xml:space="preserve"> fabids</v>
          </cell>
          <cell r="S6642" t="str">
            <v xml:space="preserve"> Fabales</v>
          </cell>
          <cell r="T6642" t="str">
            <v xml:space="preserve"> Fabaceae</v>
          </cell>
          <cell r="U6642" t="str">
            <v xml:space="preserve"> Papilionoideae</v>
          </cell>
        </row>
        <row r="6643">
          <cell r="B6643" t="str">
            <v>G7NXA9</v>
          </cell>
          <cell r="C6643" t="str">
            <v xml:space="preserve"> Macaca fascicularis (Crab-eating macaque) (Cynomolgus monkey).</v>
          </cell>
          <cell r="E6643" t="str">
            <v xml:space="preserve"> NCBI_TaxID=9541 {ECO:0000313|Proteomes:UP000009130};</v>
          </cell>
          <cell r="G6643" t="str">
            <v>Eukaryota</v>
          </cell>
          <cell r="H6643" t="str">
            <v xml:space="preserve"> Metazoa</v>
          </cell>
          <cell r="I6643" t="str">
            <v xml:space="preserve"> Chordata</v>
          </cell>
          <cell r="J6643" t="str">
            <v xml:space="preserve"> Craniata</v>
          </cell>
          <cell r="K6643" t="str">
            <v xml:space="preserve"> Vertebrata</v>
          </cell>
          <cell r="L6643" t="str">
            <v xml:space="preserve"> Euteleostomi</v>
          </cell>
          <cell r="M6643" t="str">
            <v>Mammalia</v>
          </cell>
          <cell r="N6643" t="str">
            <v xml:space="preserve"> Eutheria</v>
          </cell>
          <cell r="O6643" t="str">
            <v xml:space="preserve"> Euarchontoglires</v>
          </cell>
          <cell r="P6643" t="str">
            <v xml:space="preserve"> Primates</v>
          </cell>
          <cell r="Q6643" t="str">
            <v xml:space="preserve"> Haplorrhini</v>
          </cell>
          <cell r="R6643" t="str">
            <v>Catarrhini</v>
          </cell>
          <cell r="S6643" t="str">
            <v xml:space="preserve"> Cercopithecidae</v>
          </cell>
          <cell r="T6643" t="str">
            <v xml:space="preserve"> Cercopithecinae</v>
          </cell>
          <cell r="U6643" t="str">
            <v xml:space="preserve"> Macaca.</v>
          </cell>
        </row>
        <row r="6644">
          <cell r="B6644" t="str">
            <v>G7P8A1</v>
          </cell>
          <cell r="C6644" t="str">
            <v xml:space="preserve"> Macaca fascicularis (Crab-eating macaque) (Cynomolgus monkey).</v>
          </cell>
          <cell r="E6644" t="str">
            <v xml:space="preserve"> NCBI_TaxID=9541 {ECO:0000313|Proteomes:UP000009130};</v>
          </cell>
          <cell r="G6644" t="str">
            <v>Eukaryota</v>
          </cell>
          <cell r="H6644" t="str">
            <v xml:space="preserve"> Metazoa</v>
          </cell>
          <cell r="I6644" t="str">
            <v xml:space="preserve"> Chordata</v>
          </cell>
          <cell r="J6644" t="str">
            <v xml:space="preserve"> Craniata</v>
          </cell>
          <cell r="K6644" t="str">
            <v xml:space="preserve"> Vertebrata</v>
          </cell>
          <cell r="L6644" t="str">
            <v xml:space="preserve"> Euteleostomi</v>
          </cell>
          <cell r="M6644" t="str">
            <v>Mammalia</v>
          </cell>
          <cell r="N6644" t="str">
            <v xml:space="preserve"> Eutheria</v>
          </cell>
          <cell r="O6644" t="str">
            <v xml:space="preserve"> Euarchontoglires</v>
          </cell>
          <cell r="P6644" t="str">
            <v xml:space="preserve"> Primates</v>
          </cell>
          <cell r="Q6644" t="str">
            <v xml:space="preserve"> Haplorrhini</v>
          </cell>
          <cell r="R6644" t="str">
            <v>Catarrhini</v>
          </cell>
          <cell r="S6644" t="str">
            <v xml:space="preserve"> Cercopithecidae</v>
          </cell>
          <cell r="T6644" t="str">
            <v xml:space="preserve"> Cercopithecinae</v>
          </cell>
          <cell r="U6644" t="str">
            <v xml:space="preserve"> Macaca.</v>
          </cell>
        </row>
        <row r="6645">
          <cell r="B6645" t="str">
            <v>G7PBR8</v>
          </cell>
          <cell r="C6645" t="str">
            <v xml:space="preserve"> Macaca fascicularis (Crab-eating macaque) (Cynomolgus monkey).</v>
          </cell>
          <cell r="E6645" t="str">
            <v xml:space="preserve"> NCBI_TaxID=9541 {ECO:0000313|Proteomes:UP000009130};</v>
          </cell>
          <cell r="G6645" t="str">
            <v>Eukaryota</v>
          </cell>
          <cell r="H6645" t="str">
            <v xml:space="preserve"> Metazoa</v>
          </cell>
          <cell r="I6645" t="str">
            <v xml:space="preserve"> Chordata</v>
          </cell>
          <cell r="J6645" t="str">
            <v xml:space="preserve"> Craniata</v>
          </cell>
          <cell r="K6645" t="str">
            <v xml:space="preserve"> Vertebrata</v>
          </cell>
          <cell r="L6645" t="str">
            <v xml:space="preserve"> Euteleostomi</v>
          </cell>
          <cell r="M6645" t="str">
            <v>Mammalia</v>
          </cell>
          <cell r="N6645" t="str">
            <v xml:space="preserve"> Eutheria</v>
          </cell>
          <cell r="O6645" t="str">
            <v xml:space="preserve"> Euarchontoglires</v>
          </cell>
          <cell r="P6645" t="str">
            <v xml:space="preserve"> Primates</v>
          </cell>
          <cell r="Q6645" t="str">
            <v xml:space="preserve"> Haplorrhini</v>
          </cell>
          <cell r="R6645" t="str">
            <v>Catarrhini</v>
          </cell>
          <cell r="S6645" t="str">
            <v xml:space="preserve"> Cercopithecidae</v>
          </cell>
          <cell r="T6645" t="str">
            <v xml:space="preserve"> Cercopithecinae</v>
          </cell>
          <cell r="U6645" t="str">
            <v xml:space="preserve"> Macaca.</v>
          </cell>
        </row>
        <row r="6646">
          <cell r="B6646" t="str">
            <v>G7PXV3</v>
          </cell>
          <cell r="C6646" t="str">
            <v xml:space="preserve"> Macaca fascicularis (Crab-eating macaque) (Cynomolgus monkey).</v>
          </cell>
          <cell r="E6646" t="str">
            <v xml:space="preserve"> NCBI_TaxID=9541 {ECO:0000313|Proteomes:UP000009130};</v>
          </cell>
          <cell r="G6646" t="str">
            <v>Eukaryota</v>
          </cell>
          <cell r="H6646" t="str">
            <v xml:space="preserve"> Metazoa</v>
          </cell>
          <cell r="I6646" t="str">
            <v xml:space="preserve"> Chordata</v>
          </cell>
          <cell r="J6646" t="str">
            <v xml:space="preserve"> Craniata</v>
          </cell>
          <cell r="K6646" t="str">
            <v xml:space="preserve"> Vertebrata</v>
          </cell>
          <cell r="L6646" t="str">
            <v xml:space="preserve"> Euteleostomi</v>
          </cell>
          <cell r="M6646" t="str">
            <v>Mammalia</v>
          </cell>
          <cell r="N6646" t="str">
            <v xml:space="preserve"> Eutheria</v>
          </cell>
          <cell r="O6646" t="str">
            <v xml:space="preserve"> Euarchontoglires</v>
          </cell>
          <cell r="P6646" t="str">
            <v xml:space="preserve"> Primates</v>
          </cell>
          <cell r="Q6646" t="str">
            <v xml:space="preserve"> Haplorrhini</v>
          </cell>
          <cell r="R6646" t="str">
            <v>Catarrhini</v>
          </cell>
          <cell r="S6646" t="str">
            <v xml:space="preserve"> Cercopithecidae</v>
          </cell>
          <cell r="T6646" t="str">
            <v xml:space="preserve"> Cercopithecinae</v>
          </cell>
          <cell r="U6646" t="str">
            <v xml:space="preserve"> Macaca.</v>
          </cell>
        </row>
        <row r="6647">
          <cell r="B6647" t="str">
            <v>G7X6K2</v>
          </cell>
          <cell r="C6647" t="str">
            <v xml:space="preserve"> Aspergillus kawachii (strain NBRC 4308) (White koji mold) (Aspergillus awamori var. kawachi).</v>
          </cell>
          <cell r="E6647" t="str">
            <v xml:space="preserve"> NCBI_TaxID=1033177 {ECO:0000313|EMBL:GAA82614.1, ECO:0000313|Proteomes:UP000006812};</v>
          </cell>
          <cell r="G6647" t="str">
            <v>Eukaryota</v>
          </cell>
          <cell r="H6647" t="str">
            <v xml:space="preserve"> Fungi</v>
          </cell>
          <cell r="I6647" t="str">
            <v xml:space="preserve"> Dikarya</v>
          </cell>
          <cell r="J6647" t="str">
            <v xml:space="preserve"> Ascomycota</v>
          </cell>
          <cell r="K6647" t="str">
            <v xml:space="preserve"> Pezizomycotina</v>
          </cell>
          <cell r="L6647" t="str">
            <v xml:space="preserve"> Eurotiomycetes</v>
          </cell>
          <cell r="M6647" t="str">
            <v>Eurotiomycetidae</v>
          </cell>
          <cell r="N6647" t="str">
            <v xml:space="preserve"> Eurotiales</v>
          </cell>
          <cell r="O6647" t="str">
            <v xml:space="preserve"> Aspergillaceae</v>
          </cell>
          <cell r="P6647" t="str">
            <v xml:space="preserve"> Aspergillus.</v>
          </cell>
        </row>
        <row r="6648">
          <cell r="B6648" t="str">
            <v>G7XZ88</v>
          </cell>
          <cell r="C6648" t="str">
            <v xml:space="preserve"> Aspergillus kawachii (strain NBRC 4308) (White koji mold) (Aspergillus awamori var. kawachi).</v>
          </cell>
          <cell r="E6648" t="str">
            <v xml:space="preserve"> NCBI_TaxID=1033177 {ECO:0000313|EMBL:GAA92247.1, ECO:0000313|Proteomes:UP000006812};</v>
          </cell>
          <cell r="G6648" t="str">
            <v>Eukaryota</v>
          </cell>
          <cell r="H6648" t="str">
            <v xml:space="preserve"> Fungi</v>
          </cell>
          <cell r="I6648" t="str">
            <v xml:space="preserve"> Dikarya</v>
          </cell>
          <cell r="J6648" t="str">
            <v xml:space="preserve"> Ascomycota</v>
          </cell>
          <cell r="K6648" t="str">
            <v xml:space="preserve"> Pezizomycotina</v>
          </cell>
          <cell r="L6648" t="str">
            <v xml:space="preserve"> Eurotiomycetes</v>
          </cell>
          <cell r="M6648" t="str">
            <v>Eurotiomycetidae</v>
          </cell>
          <cell r="N6648" t="str">
            <v xml:space="preserve"> Eurotiales</v>
          </cell>
          <cell r="O6648" t="str">
            <v xml:space="preserve"> Aspergillaceae</v>
          </cell>
          <cell r="P6648" t="str">
            <v xml:space="preserve"> Aspergillus.</v>
          </cell>
        </row>
        <row r="6649">
          <cell r="B6649" t="str">
            <v>G7Y4K3</v>
          </cell>
          <cell r="C6649" t="str">
            <v xml:space="preserve"> Clonorchis sinensis (Chinese liver fluke).</v>
          </cell>
          <cell r="E6649" t="str">
            <v xml:space="preserve"> NCBI_TaxID=79923 {ECO:0000313|EMBL:GAA47889.1, ECO:0000313|Proteomes:UP000008909};</v>
          </cell>
          <cell r="G6649" t="str">
            <v>Eukaryota</v>
          </cell>
          <cell r="H6649" t="str">
            <v xml:space="preserve"> Metazoa</v>
          </cell>
          <cell r="I6649" t="str">
            <v xml:space="preserve"> Platyhelminthes</v>
          </cell>
          <cell r="J6649" t="str">
            <v xml:space="preserve"> Trematoda</v>
          </cell>
          <cell r="K6649" t="str">
            <v xml:space="preserve"> Digenea</v>
          </cell>
          <cell r="L6649" t="str">
            <v>Opisthorchiida</v>
          </cell>
          <cell r="M6649" t="str">
            <v xml:space="preserve"> Opisthorchiata</v>
          </cell>
          <cell r="N6649" t="str">
            <v xml:space="preserve"> Opisthorchiidae</v>
          </cell>
          <cell r="O6649" t="str">
            <v xml:space="preserve"> Clonorchis.</v>
          </cell>
        </row>
        <row r="6650">
          <cell r="B6650" t="str">
            <v>G8B896</v>
          </cell>
          <cell r="C6650" t="str">
            <v xml:space="preserve"> Candida parapsilosis (strain CDC 317 / ATCC MYA-4646) (Yeast) (Monilia parapsilosis).</v>
          </cell>
          <cell r="E6650" t="str">
            <v xml:space="preserve"> NCBI_TaxID=578454 {ECO:0000313|Proteomes:UP000005221};</v>
          </cell>
          <cell r="G6650" t="str">
            <v>Eukaryota</v>
          </cell>
          <cell r="H6650" t="str">
            <v xml:space="preserve"> Fungi</v>
          </cell>
          <cell r="I6650" t="str">
            <v xml:space="preserve"> Dikarya</v>
          </cell>
          <cell r="J6650" t="str">
            <v xml:space="preserve"> Ascomycota</v>
          </cell>
          <cell r="K6650" t="str">
            <v xml:space="preserve"> Saccharomycotina</v>
          </cell>
          <cell r="L6650" t="str">
            <v>Saccharomycetes</v>
          </cell>
          <cell r="M6650" t="str">
            <v xml:space="preserve"> Saccharomycetales</v>
          </cell>
          <cell r="N6650" t="str">
            <v xml:space="preserve"> Debaryomycetaceae</v>
          </cell>
          <cell r="O6650" t="str">
            <v>Candida/Lodderomyces clade</v>
          </cell>
          <cell r="P6650" t="str">
            <v xml:space="preserve"> Candida.</v>
          </cell>
        </row>
        <row r="6651">
          <cell r="B6651" t="str">
            <v>G8BKM3</v>
          </cell>
          <cell r="C6651" t="str">
            <v xml:space="preserve"> Candida parapsilosis (strain CDC 317 / ATCC MYA-4646) (Yeast) (Monilia parapsilosis).</v>
          </cell>
          <cell r="E6651" t="str">
            <v xml:space="preserve"> NCBI_TaxID=578454 {ECO:0000313|Proteomes:UP000005221};</v>
          </cell>
          <cell r="G6651" t="str">
            <v>Eukaryota</v>
          </cell>
          <cell r="H6651" t="str">
            <v xml:space="preserve"> Fungi</v>
          </cell>
          <cell r="I6651" t="str">
            <v xml:space="preserve"> Dikarya</v>
          </cell>
          <cell r="J6651" t="str">
            <v xml:space="preserve"> Ascomycota</v>
          </cell>
          <cell r="K6651" t="str">
            <v xml:space="preserve"> Saccharomycotina</v>
          </cell>
          <cell r="L6651" t="str">
            <v>Saccharomycetes</v>
          </cell>
          <cell r="M6651" t="str">
            <v xml:space="preserve"> Saccharomycetales</v>
          </cell>
          <cell r="N6651" t="str">
            <v xml:space="preserve"> Debaryomycetaceae</v>
          </cell>
          <cell r="O6651" t="str">
            <v>Candida/Lodderomyces clade</v>
          </cell>
          <cell r="P6651" t="str">
            <v xml:space="preserve"> Candida.</v>
          </cell>
        </row>
        <row r="6652">
          <cell r="B6652" t="str">
            <v>G8BRU6</v>
          </cell>
          <cell r="C6652" t="str">
            <v xml:space="preserve"> Tetrapisispora phaffii (strain ATCC 24235 / CBS 4417 / NBRC 1672 / NRRL Y-8282 / UCD 70-5) (Yeast) (Fabospora phaffii).</v>
          </cell>
          <cell r="E6652" t="str">
            <v xml:space="preserve"> NCBI_TaxID=1071381 {ECO:0000313|EMBL:CCE62472.1, ECO:0000313|Proteomes:UP000005666};</v>
          </cell>
          <cell r="G6652" t="str">
            <v>Eukaryota</v>
          </cell>
          <cell r="H6652" t="str">
            <v xml:space="preserve"> Fungi</v>
          </cell>
          <cell r="I6652" t="str">
            <v xml:space="preserve"> Dikarya</v>
          </cell>
          <cell r="J6652" t="str">
            <v xml:space="preserve"> Ascomycota</v>
          </cell>
          <cell r="K6652" t="str">
            <v xml:space="preserve"> Saccharomycotina</v>
          </cell>
          <cell r="L6652" t="str">
            <v>Saccharomycetes</v>
          </cell>
          <cell r="M6652" t="str">
            <v xml:space="preserve"> Saccharomycetales</v>
          </cell>
          <cell r="N6652" t="str">
            <v xml:space="preserve"> Saccharomycetaceae</v>
          </cell>
          <cell r="O6652" t="str">
            <v>Tetrapisispora.</v>
          </cell>
        </row>
        <row r="6653">
          <cell r="B6653" t="str">
            <v>G8BT32</v>
          </cell>
          <cell r="C6653" t="str">
            <v xml:space="preserve"> Tetrapisispora phaffii (strain ATCC 24235 / CBS 4417 / NBRC 1672 / NRRL Y-8282 / UCD 70-5) (Yeast) (Fabospora phaffii).</v>
          </cell>
          <cell r="E6653" t="str">
            <v xml:space="preserve"> NCBI_TaxID=1071381 {ECO:0000313|EMBL:CCE63003.1, ECO:0000313|Proteomes:UP000005666};</v>
          </cell>
          <cell r="G6653" t="str">
            <v>Eukaryota</v>
          </cell>
          <cell r="H6653" t="str">
            <v xml:space="preserve"> Fungi</v>
          </cell>
          <cell r="I6653" t="str">
            <v xml:space="preserve"> Dikarya</v>
          </cell>
          <cell r="J6653" t="str">
            <v xml:space="preserve"> Ascomycota</v>
          </cell>
          <cell r="K6653" t="str">
            <v xml:space="preserve"> Saccharomycotina</v>
          </cell>
          <cell r="L6653" t="str">
            <v>Saccharomycetes</v>
          </cell>
          <cell r="M6653" t="str">
            <v xml:space="preserve"> Saccharomycetales</v>
          </cell>
          <cell r="N6653" t="str">
            <v xml:space="preserve"> Saccharomycetaceae</v>
          </cell>
          <cell r="O6653" t="str">
            <v>Tetrapisispora.</v>
          </cell>
        </row>
        <row r="6654">
          <cell r="B6654" t="str">
            <v>G8JPM0</v>
          </cell>
          <cell r="C6654" t="str">
            <v xml:space="preserve"> Eremothecium cymbalariae (strain CBS 270.75 / DBVPG 7215 / KCTC 17166 / NRRL Y-17582) (Yeast).</v>
          </cell>
          <cell r="E6654" t="str">
            <v xml:space="preserve"> NCBI_TaxID=931890 {ECO:0000313|EMBL:AET37869.1, ECO:0000313|Proteomes:UP000006790};</v>
          </cell>
          <cell r="G6654" t="str">
            <v>Eukaryota</v>
          </cell>
          <cell r="H6654" t="str">
            <v xml:space="preserve"> Fungi</v>
          </cell>
          <cell r="I6654" t="str">
            <v xml:space="preserve"> Dikarya</v>
          </cell>
          <cell r="J6654" t="str">
            <v xml:space="preserve"> Ascomycota</v>
          </cell>
          <cell r="K6654" t="str">
            <v xml:space="preserve"> Saccharomycotina</v>
          </cell>
          <cell r="L6654" t="str">
            <v>Saccharomycetes</v>
          </cell>
          <cell r="M6654" t="str">
            <v xml:space="preserve"> Saccharomycetales</v>
          </cell>
          <cell r="N6654" t="str">
            <v xml:space="preserve"> Saccharomycetaceae</v>
          </cell>
          <cell r="O6654" t="str">
            <v xml:space="preserve"> Eremothecium.</v>
          </cell>
        </row>
        <row r="6655">
          <cell r="B6655" t="str">
            <v>G8JRL6</v>
          </cell>
          <cell r="C6655" t="str">
            <v xml:space="preserve"> Eremothecium cymbalariae (strain CBS 270.75 / DBVPG 7215 / KCTC 17166 / NRRL Y-17582) (Yeast).</v>
          </cell>
          <cell r="E6655" t="str">
            <v xml:space="preserve"> NCBI_TaxID=931890 {ECO:0000313|EMBL:AET38785.1, ECO:0000313|Proteomes:UP000006790};</v>
          </cell>
          <cell r="G6655" t="str">
            <v>Eukaryota</v>
          </cell>
          <cell r="H6655" t="str">
            <v xml:space="preserve"> Fungi</v>
          </cell>
          <cell r="I6655" t="str">
            <v xml:space="preserve"> Dikarya</v>
          </cell>
          <cell r="J6655" t="str">
            <v xml:space="preserve"> Ascomycota</v>
          </cell>
          <cell r="K6655" t="str">
            <v xml:space="preserve"> Saccharomycotina</v>
          </cell>
          <cell r="L6655" t="str">
            <v>Saccharomycetes</v>
          </cell>
          <cell r="M6655" t="str">
            <v xml:space="preserve"> Saccharomycetales</v>
          </cell>
          <cell r="N6655" t="str">
            <v xml:space="preserve"> Saccharomycetaceae</v>
          </cell>
          <cell r="O6655" t="str">
            <v xml:space="preserve"> Eremothecium.</v>
          </cell>
        </row>
        <row r="6656">
          <cell r="B6656" t="str">
            <v>G8Y6W3</v>
          </cell>
          <cell r="C6656" t="str">
            <v xml:space="preserve"> Pichia sorbitophila (strain ATCC MYA-4447 / BCRC 22081 / CBS 7064 / NBRC 10061 / NRRL Y-12695) (Hybrid yeast).</v>
          </cell>
          <cell r="E6656" t="str">
            <v xml:space="preserve"> NCBI_TaxID=559304 {ECO:0000313|EMBL:CCE84343.1, ECO:0000313|Proteomes:UP000005222};</v>
          </cell>
          <cell r="G6656" t="str">
            <v>Eukaryota</v>
          </cell>
          <cell r="H6656" t="str">
            <v xml:space="preserve"> Fungi</v>
          </cell>
          <cell r="I6656" t="str">
            <v xml:space="preserve"> Dikarya</v>
          </cell>
          <cell r="J6656" t="str">
            <v xml:space="preserve"> Ascomycota</v>
          </cell>
          <cell r="K6656" t="str">
            <v xml:space="preserve"> Saccharomycotina</v>
          </cell>
          <cell r="L6656" t="str">
            <v>Saccharomycetes</v>
          </cell>
          <cell r="M6656" t="str">
            <v xml:space="preserve"> Saccharomycetales</v>
          </cell>
          <cell r="N6656" t="str">
            <v xml:space="preserve"> Debaryomycetaceae</v>
          </cell>
          <cell r="O6656" t="str">
            <v xml:space="preserve"> Millerozyma.</v>
          </cell>
        </row>
        <row r="6657">
          <cell r="B6657" t="str">
            <v>G8YDT6</v>
          </cell>
          <cell r="C6657" t="str">
            <v xml:space="preserve"> Pichia sorbitophila (strain ATCC MYA-4447 / BCRC 22081 / CBS 7064 / NBRC 10061 / NRRL Y-12695) (Hybrid yeast).</v>
          </cell>
          <cell r="E6657" t="str">
            <v xml:space="preserve"> NCBI_TaxID=559304 {ECO:0000313|EMBL:CCE81335.1, ECO:0000313|Proteomes:UP000005222};</v>
          </cell>
          <cell r="G6657" t="str">
            <v>Eukaryota</v>
          </cell>
          <cell r="H6657" t="str">
            <v xml:space="preserve"> Fungi</v>
          </cell>
          <cell r="I6657" t="str">
            <v xml:space="preserve"> Dikarya</v>
          </cell>
          <cell r="J6657" t="str">
            <v xml:space="preserve"> Ascomycota</v>
          </cell>
          <cell r="K6657" t="str">
            <v xml:space="preserve"> Saccharomycotina</v>
          </cell>
          <cell r="L6657" t="str">
            <v>Saccharomycetes</v>
          </cell>
          <cell r="M6657" t="str">
            <v xml:space="preserve"> Saccharomycetales</v>
          </cell>
          <cell r="N6657" t="str">
            <v xml:space="preserve"> Debaryomycetaceae</v>
          </cell>
          <cell r="O6657" t="str">
            <v xml:space="preserve"> Millerozyma.</v>
          </cell>
        </row>
        <row r="6658">
          <cell r="B6658" t="str">
            <v>G8YML7</v>
          </cell>
          <cell r="C6658" t="str">
            <v xml:space="preserve"> Pichia sorbitophila (strain ATCC MYA-4447 / BCRC 22081 / CBS 7064 / NBRC 10061 / NRRL Y-12695) (Hybrid yeast).</v>
          </cell>
          <cell r="E6658" t="str">
            <v xml:space="preserve"> NCBI_TaxID=559304 {ECO:0000313|EMBL:CCE79185.1, ECO:0000313|Proteomes:UP000005222};</v>
          </cell>
          <cell r="G6658" t="str">
            <v>Eukaryota</v>
          </cell>
          <cell r="H6658" t="str">
            <v xml:space="preserve"> Fungi</v>
          </cell>
          <cell r="I6658" t="str">
            <v xml:space="preserve"> Dikarya</v>
          </cell>
          <cell r="J6658" t="str">
            <v xml:space="preserve"> Ascomycota</v>
          </cell>
          <cell r="K6658" t="str">
            <v xml:space="preserve"> Saccharomycotina</v>
          </cell>
          <cell r="L6658" t="str">
            <v>Saccharomycetes</v>
          </cell>
          <cell r="M6658" t="str">
            <v xml:space="preserve"> Saccharomycetales</v>
          </cell>
          <cell r="N6658" t="str">
            <v xml:space="preserve"> Debaryomycetaceae</v>
          </cell>
          <cell r="O6658" t="str">
            <v xml:space="preserve"> Millerozyma.</v>
          </cell>
        </row>
        <row r="6659">
          <cell r="B6659" t="str">
            <v>G8ZN54</v>
          </cell>
          <cell r="C6659" t="str">
            <v xml:space="preserve"> Torulaspora delbrueckii (strain ATCC 10662 / CBS 1146 / NBRC 0425 / NCYC 2629 / NRRL Y-866) (Yeast) (Candida colliculosa).</v>
          </cell>
          <cell r="E6659" t="str">
            <v xml:space="preserve"> NCBI_TaxID=1076872 {ECO:0000313|Proteomes:UP000005627};</v>
          </cell>
          <cell r="G6659" t="str">
            <v>Eukaryota</v>
          </cell>
          <cell r="H6659" t="str">
            <v xml:space="preserve"> Fungi</v>
          </cell>
          <cell r="I6659" t="str">
            <v xml:space="preserve"> Dikarya</v>
          </cell>
          <cell r="J6659" t="str">
            <v xml:space="preserve"> Ascomycota</v>
          </cell>
          <cell r="K6659" t="str">
            <v xml:space="preserve"> Saccharomycotina</v>
          </cell>
          <cell r="L6659" t="str">
            <v>Saccharomycetes</v>
          </cell>
          <cell r="M6659" t="str">
            <v xml:space="preserve"> Saccharomycetales</v>
          </cell>
          <cell r="N6659" t="str">
            <v xml:space="preserve"> Saccharomycetaceae</v>
          </cell>
          <cell r="O6659" t="str">
            <v xml:space="preserve"> Torulaspora.</v>
          </cell>
        </row>
        <row r="6660">
          <cell r="B6660" t="str">
            <v>G8ZS04</v>
          </cell>
          <cell r="C6660" t="str">
            <v xml:space="preserve"> Torulaspora delbrueckii (strain ATCC 10662 / CBS 1146 / NBRC 0425 / NCYC 2629 / NRRL Y-866) (Yeast) (Candida colliculosa).</v>
          </cell>
          <cell r="E6660" t="str">
            <v xml:space="preserve"> NCBI_TaxID=1076872 {ECO:0000313|Proteomes:UP000005627};</v>
          </cell>
          <cell r="G6660" t="str">
            <v>Eukaryota</v>
          </cell>
          <cell r="H6660" t="str">
            <v xml:space="preserve"> Fungi</v>
          </cell>
          <cell r="I6660" t="str">
            <v xml:space="preserve"> Dikarya</v>
          </cell>
          <cell r="J6660" t="str">
            <v xml:space="preserve"> Ascomycota</v>
          </cell>
          <cell r="K6660" t="str">
            <v xml:space="preserve"> Saccharomycotina</v>
          </cell>
          <cell r="L6660" t="str">
            <v>Saccharomycetes</v>
          </cell>
          <cell r="M6660" t="str">
            <v xml:space="preserve"> Saccharomycetales</v>
          </cell>
          <cell r="N6660" t="str">
            <v xml:space="preserve"> Saccharomycetaceae</v>
          </cell>
          <cell r="O6660" t="str">
            <v xml:space="preserve"> Torulaspora.</v>
          </cell>
        </row>
        <row r="6661">
          <cell r="B6661" t="str">
            <v>G9MDW9</v>
          </cell>
          <cell r="C6661" t="str">
            <v xml:space="preserve"> Hypocrea virens (strain Gv29-8 / FGSC 10586) (Gliocladium virens) (Trichoderma virens).</v>
          </cell>
          <cell r="E6661" t="str">
            <v xml:space="preserve"> NCBI_TaxID=413071 {ECO:0000313|EMBL:EHK27266.1, ECO:0000313|Proteomes:UP000007115};</v>
          </cell>
          <cell r="G6661" t="str">
            <v>Eukaryota</v>
          </cell>
          <cell r="H6661" t="str">
            <v xml:space="preserve"> Fungi</v>
          </cell>
          <cell r="I6661" t="str">
            <v xml:space="preserve"> Dikarya</v>
          </cell>
          <cell r="J6661" t="str">
            <v xml:space="preserve"> Ascomycota</v>
          </cell>
          <cell r="K6661" t="str">
            <v xml:space="preserve"> Pezizomycotina</v>
          </cell>
          <cell r="L6661" t="str">
            <v>Sordariomycetes</v>
          </cell>
          <cell r="M6661" t="str">
            <v xml:space="preserve"> Hypocreomycetidae</v>
          </cell>
          <cell r="N6661" t="str">
            <v xml:space="preserve"> Hypocreales</v>
          </cell>
          <cell r="O6661" t="str">
            <v xml:space="preserve"> Hypocreaceae</v>
          </cell>
          <cell r="P6661" t="str">
            <v>Trichoderma.</v>
          </cell>
        </row>
        <row r="6662">
          <cell r="B6662" t="str">
            <v>G9MHY1</v>
          </cell>
          <cell r="C6662" t="str">
            <v xml:space="preserve"> Hypocrea virens (strain Gv29-8 / FGSC 10586) (Gliocladium virens) (Trichoderma virens).</v>
          </cell>
          <cell r="E6662" t="str">
            <v xml:space="preserve"> NCBI_TaxID=413071 {ECO:0000313|EMBL:EHK26317.1, ECO:0000313|Proteomes:UP000007115};</v>
          </cell>
          <cell r="G6662" t="str">
            <v>Eukaryota</v>
          </cell>
          <cell r="H6662" t="str">
            <v xml:space="preserve"> Fungi</v>
          </cell>
          <cell r="I6662" t="str">
            <v xml:space="preserve"> Dikarya</v>
          </cell>
          <cell r="J6662" t="str">
            <v xml:space="preserve"> Ascomycota</v>
          </cell>
          <cell r="K6662" t="str">
            <v xml:space="preserve"> Pezizomycotina</v>
          </cell>
          <cell r="L6662" t="str">
            <v>Sordariomycetes</v>
          </cell>
          <cell r="M6662" t="str">
            <v xml:space="preserve"> Hypocreomycetidae</v>
          </cell>
          <cell r="N6662" t="str">
            <v xml:space="preserve"> Hypocreales</v>
          </cell>
          <cell r="O6662" t="str">
            <v xml:space="preserve"> Hypocreaceae</v>
          </cell>
          <cell r="P6662" t="str">
            <v>Trichoderma.</v>
          </cell>
        </row>
        <row r="6663">
          <cell r="B6663" t="str">
            <v>G9NFJ2</v>
          </cell>
          <cell r="C6663" t="str">
            <v xml:space="preserve"> Hypocrea atroviridis (strain ATCC 20476 / IMI 206040) (Trichoderma atroviride).</v>
          </cell>
          <cell r="E6663" t="str">
            <v xml:space="preserve"> NCBI_TaxID=452589 {ECO:0000313|EMBL:EHK50707.1, ECO:0000313|Proteomes:UP000005426};</v>
          </cell>
          <cell r="G6663" t="str">
            <v>Eukaryota</v>
          </cell>
          <cell r="H6663" t="str">
            <v xml:space="preserve"> Fungi</v>
          </cell>
          <cell r="I6663" t="str">
            <v xml:space="preserve"> Dikarya</v>
          </cell>
          <cell r="J6663" t="str">
            <v xml:space="preserve"> Ascomycota</v>
          </cell>
          <cell r="K6663" t="str">
            <v xml:space="preserve"> Pezizomycotina</v>
          </cell>
          <cell r="L6663" t="str">
            <v>Sordariomycetes</v>
          </cell>
          <cell r="M6663" t="str">
            <v xml:space="preserve"> Hypocreomycetidae</v>
          </cell>
          <cell r="N6663" t="str">
            <v xml:space="preserve"> Hypocreales</v>
          </cell>
          <cell r="O6663" t="str">
            <v xml:space="preserve"> Hypocreaceae</v>
          </cell>
          <cell r="P6663" t="str">
            <v>Trichoderma.</v>
          </cell>
        </row>
        <row r="6664">
          <cell r="B6664" t="str">
            <v>G9NVZ8</v>
          </cell>
          <cell r="C6664" t="str">
            <v xml:space="preserve"> Hypocrea atroviridis (strain ATCC 20476 / IMI 206040) (Trichoderma atroviride).</v>
          </cell>
          <cell r="E6664" t="str">
            <v xml:space="preserve"> NCBI_TaxID=452589 {ECO:0000313|EMBL:EHK45541.1, ECO:0000313|Proteomes:UP000005426};</v>
          </cell>
          <cell r="G6664" t="str">
            <v>Eukaryota</v>
          </cell>
          <cell r="H6664" t="str">
            <v xml:space="preserve"> Fungi</v>
          </cell>
          <cell r="I6664" t="str">
            <v xml:space="preserve"> Dikarya</v>
          </cell>
          <cell r="J6664" t="str">
            <v xml:space="preserve"> Ascomycota</v>
          </cell>
          <cell r="K6664" t="str">
            <v xml:space="preserve"> Pezizomycotina</v>
          </cell>
          <cell r="L6664" t="str">
            <v>Sordariomycetes</v>
          </cell>
          <cell r="M6664" t="str">
            <v xml:space="preserve"> Hypocreomycetidae</v>
          </cell>
          <cell r="N6664" t="str">
            <v xml:space="preserve"> Hypocreales</v>
          </cell>
          <cell r="O6664" t="str">
            <v xml:space="preserve"> Hypocreaceae</v>
          </cell>
          <cell r="P6664" t="str">
            <v>Trichoderma.</v>
          </cell>
        </row>
        <row r="6665">
          <cell r="B6665" t="str">
            <v>H0EIC6</v>
          </cell>
          <cell r="C6665" t="str">
            <v xml:space="preserve"> Glarea lozoyensis (strain ATCC 74030 / MF5533).</v>
          </cell>
          <cell r="E6665" t="str">
            <v xml:space="preserve"> NCBI_TaxID=1104152 {ECO:0000313|EMBL:EHL01647.1, ECO:0000313|Proteomes:UP000005446};</v>
          </cell>
          <cell r="G6665" t="str">
            <v>Eukaryota</v>
          </cell>
          <cell r="H6665" t="str">
            <v xml:space="preserve"> Fungi</v>
          </cell>
          <cell r="I6665" t="str">
            <v xml:space="preserve"> Dikarya</v>
          </cell>
          <cell r="J6665" t="str">
            <v xml:space="preserve"> Ascomycota</v>
          </cell>
          <cell r="K6665" t="str">
            <v xml:space="preserve"> Pezizomycotina</v>
          </cell>
          <cell r="L6665" t="str">
            <v xml:space="preserve"> Leotiomycetes</v>
          </cell>
          <cell r="M6665" t="str">
            <v>Helotiales</v>
          </cell>
          <cell r="N6665" t="str">
            <v xml:space="preserve"> Helotiaceae</v>
          </cell>
          <cell r="O6665" t="str">
            <v xml:space="preserve"> Glarea.</v>
          </cell>
        </row>
        <row r="6666">
          <cell r="B6666" t="str">
            <v>H0EQQ4</v>
          </cell>
          <cell r="C6666" t="str">
            <v xml:space="preserve"> Glarea lozoyensis (strain ATCC 74030 / MF5533).</v>
          </cell>
          <cell r="E6666" t="str">
            <v xml:space="preserve"> NCBI_TaxID=1104152 {ECO:0000313|EMBL:EHK99176.1, ECO:0000313|Proteomes:UP000005446};</v>
          </cell>
          <cell r="G6666" t="str">
            <v>Eukaryota</v>
          </cell>
          <cell r="H6666" t="str">
            <v xml:space="preserve"> Fungi</v>
          </cell>
          <cell r="I6666" t="str">
            <v xml:space="preserve"> Dikarya</v>
          </cell>
          <cell r="J6666" t="str">
            <v xml:space="preserve"> Ascomycota</v>
          </cell>
          <cell r="K6666" t="str">
            <v xml:space="preserve"> Pezizomycotina</v>
          </cell>
          <cell r="L6666" t="str">
            <v xml:space="preserve"> Leotiomycetes</v>
          </cell>
          <cell r="M6666" t="str">
            <v>Helotiales</v>
          </cell>
          <cell r="N6666" t="str">
            <v xml:space="preserve"> Helotiaceae</v>
          </cell>
          <cell r="O6666" t="str">
            <v xml:space="preserve"> Glarea.</v>
          </cell>
        </row>
        <row r="6667">
          <cell r="B6667" t="str">
            <v>H0UZA0</v>
          </cell>
          <cell r="C6667" t="str">
            <v xml:space="preserve"> Cavia porcellus (Guinea pig).</v>
          </cell>
          <cell r="E6667" t="str">
            <v xml:space="preserve"> NCBI_TaxID=10141 {ECO:0000313|Ensembl:ENSCPOP00000002499};</v>
          </cell>
          <cell r="G6667" t="str">
            <v>Eukaryota</v>
          </cell>
          <cell r="H6667" t="str">
            <v xml:space="preserve"> Metazoa</v>
          </cell>
          <cell r="I6667" t="str">
            <v xml:space="preserve"> Chordata</v>
          </cell>
          <cell r="J6667" t="str">
            <v xml:space="preserve"> Craniata</v>
          </cell>
          <cell r="K6667" t="str">
            <v xml:space="preserve"> Vertebrata</v>
          </cell>
          <cell r="L6667" t="str">
            <v xml:space="preserve"> Euteleostomi</v>
          </cell>
          <cell r="M6667" t="str">
            <v>Mammalia</v>
          </cell>
          <cell r="N6667" t="str">
            <v xml:space="preserve"> Eutheria</v>
          </cell>
          <cell r="O6667" t="str">
            <v xml:space="preserve"> Euarchontoglires</v>
          </cell>
          <cell r="P6667" t="str">
            <v xml:space="preserve"> Glires</v>
          </cell>
          <cell r="Q6667" t="str">
            <v xml:space="preserve"> Rodentia</v>
          </cell>
          <cell r="R6667" t="str">
            <v>Hystricomorpha</v>
          </cell>
          <cell r="S6667" t="str">
            <v xml:space="preserve"> Caviidae</v>
          </cell>
          <cell r="T6667" t="str">
            <v xml:space="preserve"> Cavia.</v>
          </cell>
        </row>
        <row r="6668">
          <cell r="B6668" t="str">
            <v>H0VH21</v>
          </cell>
          <cell r="C6668" t="str">
            <v xml:space="preserve"> Cavia porcellus (Guinea pig).</v>
          </cell>
          <cell r="E6668" t="str">
            <v xml:space="preserve"> NCBI_TaxID=10141 {ECO:0000313|Ensembl:ENSCPOP00000009440};</v>
          </cell>
          <cell r="G6668" t="str">
            <v>Eukaryota</v>
          </cell>
          <cell r="H6668" t="str">
            <v xml:space="preserve"> Metazoa</v>
          </cell>
          <cell r="I6668" t="str">
            <v xml:space="preserve"> Chordata</v>
          </cell>
          <cell r="J6668" t="str">
            <v xml:space="preserve"> Craniata</v>
          </cell>
          <cell r="K6668" t="str">
            <v xml:space="preserve"> Vertebrata</v>
          </cell>
          <cell r="L6668" t="str">
            <v xml:space="preserve"> Euteleostomi</v>
          </cell>
          <cell r="M6668" t="str">
            <v>Mammalia</v>
          </cell>
          <cell r="N6668" t="str">
            <v xml:space="preserve"> Eutheria</v>
          </cell>
          <cell r="O6668" t="str">
            <v xml:space="preserve"> Euarchontoglires</v>
          </cell>
          <cell r="P6668" t="str">
            <v xml:space="preserve"> Glires</v>
          </cell>
          <cell r="Q6668" t="str">
            <v xml:space="preserve"> Rodentia</v>
          </cell>
          <cell r="R6668" t="str">
            <v>Hystricomorpha</v>
          </cell>
          <cell r="S6668" t="str">
            <v xml:space="preserve"> Caviidae</v>
          </cell>
          <cell r="T6668" t="str">
            <v xml:space="preserve"> Cavia.</v>
          </cell>
        </row>
        <row r="6669">
          <cell r="B6669" t="str">
            <v>H0VT39</v>
          </cell>
          <cell r="C6669" t="str">
            <v xml:space="preserve"> Cavia porcellus (Guinea pig).</v>
          </cell>
          <cell r="E6669" t="str">
            <v xml:space="preserve"> NCBI_TaxID=10141 {ECO:0000313|Ensembl:ENSCPOP00000013815};</v>
          </cell>
          <cell r="G6669" t="str">
            <v>Eukaryota</v>
          </cell>
          <cell r="H6669" t="str">
            <v xml:space="preserve"> Metazoa</v>
          </cell>
          <cell r="I6669" t="str">
            <v xml:space="preserve"> Chordata</v>
          </cell>
          <cell r="J6669" t="str">
            <v xml:space="preserve"> Craniata</v>
          </cell>
          <cell r="K6669" t="str">
            <v xml:space="preserve"> Vertebrata</v>
          </cell>
          <cell r="L6669" t="str">
            <v xml:space="preserve"> Euteleostomi</v>
          </cell>
          <cell r="M6669" t="str">
            <v>Mammalia</v>
          </cell>
          <cell r="N6669" t="str">
            <v xml:space="preserve"> Eutheria</v>
          </cell>
          <cell r="O6669" t="str">
            <v xml:space="preserve"> Euarchontoglires</v>
          </cell>
          <cell r="P6669" t="str">
            <v xml:space="preserve"> Glires</v>
          </cell>
          <cell r="Q6669" t="str">
            <v xml:space="preserve"> Rodentia</v>
          </cell>
          <cell r="R6669" t="str">
            <v>Hystricomorpha</v>
          </cell>
          <cell r="S6669" t="str">
            <v xml:space="preserve"> Caviidae</v>
          </cell>
          <cell r="T6669" t="str">
            <v xml:space="preserve"> Cavia.</v>
          </cell>
        </row>
        <row r="6670">
          <cell r="B6670" t="str">
            <v>H0VXH1</v>
          </cell>
          <cell r="C6670" t="str">
            <v xml:space="preserve"> Cavia porcellus (Guinea pig).</v>
          </cell>
          <cell r="E6670" t="str">
            <v xml:space="preserve"> NCBI_TaxID=10141 {ECO:0000313|Ensembl:ENSCPOP00000015401};</v>
          </cell>
          <cell r="G6670" t="str">
            <v>Eukaryota</v>
          </cell>
          <cell r="H6670" t="str">
            <v xml:space="preserve"> Metazoa</v>
          </cell>
          <cell r="I6670" t="str">
            <v xml:space="preserve"> Chordata</v>
          </cell>
          <cell r="J6670" t="str">
            <v xml:space="preserve"> Craniata</v>
          </cell>
          <cell r="K6670" t="str">
            <v xml:space="preserve"> Vertebrata</v>
          </cell>
          <cell r="L6670" t="str">
            <v xml:space="preserve"> Euteleostomi</v>
          </cell>
          <cell r="M6670" t="str">
            <v>Mammalia</v>
          </cell>
          <cell r="N6670" t="str">
            <v xml:space="preserve"> Eutheria</v>
          </cell>
          <cell r="O6670" t="str">
            <v xml:space="preserve"> Euarchontoglires</v>
          </cell>
          <cell r="P6670" t="str">
            <v xml:space="preserve"> Glires</v>
          </cell>
          <cell r="Q6670" t="str">
            <v xml:space="preserve"> Rodentia</v>
          </cell>
          <cell r="R6670" t="str">
            <v>Hystricomorpha</v>
          </cell>
          <cell r="S6670" t="str">
            <v xml:space="preserve"> Caviidae</v>
          </cell>
          <cell r="T6670" t="str">
            <v xml:space="preserve"> Cavia.</v>
          </cell>
        </row>
        <row r="6671">
          <cell r="B6671" t="str">
            <v>H0VXJ2</v>
          </cell>
          <cell r="C6671" t="str">
            <v xml:space="preserve"> Cavia porcellus (Guinea pig).</v>
          </cell>
          <cell r="E6671" t="str">
            <v xml:space="preserve"> NCBI_TaxID=10141 {ECO:0000313|Ensembl:ENSCPOP00000015422};</v>
          </cell>
          <cell r="G6671" t="str">
            <v>Eukaryota</v>
          </cell>
          <cell r="H6671" t="str">
            <v xml:space="preserve"> Metazoa</v>
          </cell>
          <cell r="I6671" t="str">
            <v xml:space="preserve"> Chordata</v>
          </cell>
          <cell r="J6671" t="str">
            <v xml:space="preserve"> Craniata</v>
          </cell>
          <cell r="K6671" t="str">
            <v xml:space="preserve"> Vertebrata</v>
          </cell>
          <cell r="L6671" t="str">
            <v xml:space="preserve"> Euteleostomi</v>
          </cell>
          <cell r="M6671" t="str">
            <v>Mammalia</v>
          </cell>
          <cell r="N6671" t="str">
            <v xml:space="preserve"> Eutheria</v>
          </cell>
          <cell r="O6671" t="str">
            <v xml:space="preserve"> Euarchontoglires</v>
          </cell>
          <cell r="P6671" t="str">
            <v xml:space="preserve"> Glires</v>
          </cell>
          <cell r="Q6671" t="str">
            <v xml:space="preserve"> Rodentia</v>
          </cell>
          <cell r="R6671" t="str">
            <v>Hystricomorpha</v>
          </cell>
          <cell r="S6671" t="str">
            <v xml:space="preserve"> Caviidae</v>
          </cell>
          <cell r="T6671" t="str">
            <v xml:space="preserve"> Cavia.</v>
          </cell>
        </row>
        <row r="6672">
          <cell r="B6672" t="str">
            <v>H0W405</v>
          </cell>
          <cell r="C6672" t="str">
            <v xml:space="preserve"> Cavia porcellus (Guinea pig).</v>
          </cell>
          <cell r="E6672" t="str">
            <v xml:space="preserve"> NCBI_TaxID=10141 {ECO:0000313|Ensembl:ENSCPOP00000017704};</v>
          </cell>
          <cell r="G6672" t="str">
            <v>Eukaryota</v>
          </cell>
          <cell r="H6672" t="str">
            <v xml:space="preserve"> Metazoa</v>
          </cell>
          <cell r="I6672" t="str">
            <v xml:space="preserve"> Chordata</v>
          </cell>
          <cell r="J6672" t="str">
            <v xml:space="preserve"> Craniata</v>
          </cell>
          <cell r="K6672" t="str">
            <v xml:space="preserve"> Vertebrata</v>
          </cell>
          <cell r="L6672" t="str">
            <v xml:space="preserve"> Euteleostomi</v>
          </cell>
          <cell r="M6672" t="str">
            <v>Mammalia</v>
          </cell>
          <cell r="N6672" t="str">
            <v xml:space="preserve"> Eutheria</v>
          </cell>
          <cell r="O6672" t="str">
            <v xml:space="preserve"> Euarchontoglires</v>
          </cell>
          <cell r="P6672" t="str">
            <v xml:space="preserve"> Glires</v>
          </cell>
          <cell r="Q6672" t="str">
            <v xml:space="preserve"> Rodentia</v>
          </cell>
          <cell r="R6672" t="str">
            <v>Hystricomorpha</v>
          </cell>
          <cell r="S6672" t="str">
            <v xml:space="preserve"> Caviidae</v>
          </cell>
          <cell r="T6672" t="str">
            <v xml:space="preserve"> Cavia.</v>
          </cell>
        </row>
        <row r="6673">
          <cell r="B6673" t="str">
            <v>H0X7P3</v>
          </cell>
          <cell r="C6673" t="str">
            <v xml:space="preserve"> Otolemur garnettii (Small-eared galago) (Garnett's greater bushbaby).</v>
          </cell>
          <cell r="E6673" t="str">
            <v xml:space="preserve"> NCBI_TaxID=30611 {ECO:0000313|Ensembl:ENSOGAP00000011444, ECO:0000313|Proteomes:UP000005225};</v>
          </cell>
          <cell r="G6673" t="str">
            <v>Eukaryota</v>
          </cell>
          <cell r="H6673" t="str">
            <v xml:space="preserve"> Metazoa</v>
          </cell>
          <cell r="I6673" t="str">
            <v xml:space="preserve"> Chordata</v>
          </cell>
          <cell r="J6673" t="str">
            <v xml:space="preserve"> Craniata</v>
          </cell>
          <cell r="K6673" t="str">
            <v xml:space="preserve"> Vertebrata</v>
          </cell>
          <cell r="L6673" t="str">
            <v xml:space="preserve"> Euteleostomi</v>
          </cell>
          <cell r="M6673" t="str">
            <v>Mammalia</v>
          </cell>
          <cell r="N6673" t="str">
            <v xml:space="preserve"> Eutheria</v>
          </cell>
          <cell r="O6673" t="str">
            <v xml:space="preserve"> Euarchontoglires</v>
          </cell>
          <cell r="P6673" t="str">
            <v xml:space="preserve"> Primates</v>
          </cell>
          <cell r="Q6673" t="str">
            <v xml:space="preserve"> Strepsirrhini</v>
          </cell>
          <cell r="R6673" t="str">
            <v>Lorisiformes</v>
          </cell>
          <cell r="S6673" t="str">
            <v xml:space="preserve"> Galagidae</v>
          </cell>
          <cell r="T6673" t="str">
            <v xml:space="preserve"> Otolemur.</v>
          </cell>
        </row>
        <row r="6674">
          <cell r="B6674" t="str">
            <v>H0X9Q0</v>
          </cell>
          <cell r="C6674" t="str">
            <v xml:space="preserve"> Otolemur garnettii (Small-eared galago) (Garnett's greater bushbaby).</v>
          </cell>
          <cell r="E6674" t="str">
            <v xml:space="preserve"> NCBI_TaxID=30611 {ECO:0000313|Ensembl:ENSOGAP00000012305, ECO:0000313|Proteomes:UP000005225};</v>
          </cell>
          <cell r="G6674" t="str">
            <v>Eukaryota</v>
          </cell>
          <cell r="H6674" t="str">
            <v xml:space="preserve"> Metazoa</v>
          </cell>
          <cell r="I6674" t="str">
            <v xml:space="preserve"> Chordata</v>
          </cell>
          <cell r="J6674" t="str">
            <v xml:space="preserve"> Craniata</v>
          </cell>
          <cell r="K6674" t="str">
            <v xml:space="preserve"> Vertebrata</v>
          </cell>
          <cell r="L6674" t="str">
            <v xml:space="preserve"> Euteleostomi</v>
          </cell>
          <cell r="M6674" t="str">
            <v>Mammalia</v>
          </cell>
          <cell r="N6674" t="str">
            <v xml:space="preserve"> Eutheria</v>
          </cell>
          <cell r="O6674" t="str">
            <v xml:space="preserve"> Euarchontoglires</v>
          </cell>
          <cell r="P6674" t="str">
            <v xml:space="preserve"> Primates</v>
          </cell>
          <cell r="Q6674" t="str">
            <v xml:space="preserve"> Strepsirrhini</v>
          </cell>
          <cell r="R6674" t="str">
            <v>Lorisiformes</v>
          </cell>
          <cell r="S6674" t="str">
            <v xml:space="preserve"> Galagidae</v>
          </cell>
          <cell r="T6674" t="str">
            <v xml:space="preserve"> Otolemur.</v>
          </cell>
        </row>
        <row r="6675">
          <cell r="B6675" t="str">
            <v>H0XET1</v>
          </cell>
          <cell r="C6675" t="str">
            <v xml:space="preserve"> Otolemur garnettii (Small-eared galago) (Garnett's greater bushbaby).</v>
          </cell>
          <cell r="E6675" t="str">
            <v xml:space="preserve"> NCBI_TaxID=30611 {ECO:0000313|Ensembl:ENSOGAP00000014471, ECO:0000313|Proteomes:UP000005225};</v>
          </cell>
          <cell r="G6675" t="str">
            <v>Eukaryota</v>
          </cell>
          <cell r="H6675" t="str">
            <v xml:space="preserve"> Metazoa</v>
          </cell>
          <cell r="I6675" t="str">
            <v xml:space="preserve"> Chordata</v>
          </cell>
          <cell r="J6675" t="str">
            <v xml:space="preserve"> Craniata</v>
          </cell>
          <cell r="K6675" t="str">
            <v xml:space="preserve"> Vertebrata</v>
          </cell>
          <cell r="L6675" t="str">
            <v xml:space="preserve"> Euteleostomi</v>
          </cell>
          <cell r="M6675" t="str">
            <v>Mammalia</v>
          </cell>
          <cell r="N6675" t="str">
            <v xml:space="preserve"> Eutheria</v>
          </cell>
          <cell r="O6675" t="str">
            <v xml:space="preserve"> Euarchontoglires</v>
          </cell>
          <cell r="P6675" t="str">
            <v xml:space="preserve"> Primates</v>
          </cell>
          <cell r="Q6675" t="str">
            <v xml:space="preserve"> Strepsirrhini</v>
          </cell>
          <cell r="R6675" t="str">
            <v>Lorisiformes</v>
          </cell>
          <cell r="S6675" t="str">
            <v xml:space="preserve"> Galagidae</v>
          </cell>
          <cell r="T6675" t="str">
            <v xml:space="preserve"> Otolemur.</v>
          </cell>
        </row>
        <row r="6676">
          <cell r="B6676" t="str">
            <v>H0XHY9</v>
          </cell>
          <cell r="C6676" t="str">
            <v xml:space="preserve"> Otolemur garnettii (Small-eared galago) (Garnett's greater bushbaby).</v>
          </cell>
          <cell r="E6676" t="str">
            <v xml:space="preserve"> NCBI_TaxID=30611 {ECO:0000313|Ensembl:ENSOGAP00000015729, ECO:0000313|Proteomes:UP000005225};</v>
          </cell>
          <cell r="G6676" t="str">
            <v>Eukaryota</v>
          </cell>
          <cell r="H6676" t="str">
            <v xml:space="preserve"> Metazoa</v>
          </cell>
          <cell r="I6676" t="str">
            <v xml:space="preserve"> Chordata</v>
          </cell>
          <cell r="J6676" t="str">
            <v xml:space="preserve"> Craniata</v>
          </cell>
          <cell r="K6676" t="str">
            <v xml:space="preserve"> Vertebrata</v>
          </cell>
          <cell r="L6676" t="str">
            <v xml:space="preserve"> Euteleostomi</v>
          </cell>
          <cell r="M6676" t="str">
            <v>Mammalia</v>
          </cell>
          <cell r="N6676" t="str">
            <v xml:space="preserve"> Eutheria</v>
          </cell>
          <cell r="O6676" t="str">
            <v xml:space="preserve"> Euarchontoglires</v>
          </cell>
          <cell r="P6676" t="str">
            <v xml:space="preserve"> Primates</v>
          </cell>
          <cell r="Q6676" t="str">
            <v xml:space="preserve"> Strepsirrhini</v>
          </cell>
          <cell r="R6676" t="str">
            <v>Lorisiformes</v>
          </cell>
          <cell r="S6676" t="str">
            <v xml:space="preserve"> Galagidae</v>
          </cell>
          <cell r="T6676" t="str">
            <v xml:space="preserve"> Otolemur.</v>
          </cell>
        </row>
        <row r="6677">
          <cell r="B6677" t="str">
            <v>H0XLJ3</v>
          </cell>
          <cell r="C6677" t="str">
            <v xml:space="preserve"> Otolemur garnettii (Small-eared galago) (Garnett's greater bushbaby).</v>
          </cell>
          <cell r="E6677" t="str">
            <v xml:space="preserve"> NCBI_TaxID=30611 {ECO:0000313|Ensembl:ENSOGAP00000016983};</v>
          </cell>
          <cell r="G6677" t="str">
            <v>Eukaryota</v>
          </cell>
          <cell r="H6677" t="str">
            <v xml:space="preserve"> Metazoa</v>
          </cell>
          <cell r="I6677" t="str">
            <v xml:space="preserve"> Chordata</v>
          </cell>
          <cell r="J6677" t="str">
            <v xml:space="preserve"> Craniata</v>
          </cell>
          <cell r="K6677" t="str">
            <v xml:space="preserve"> Vertebrata</v>
          </cell>
          <cell r="L6677" t="str">
            <v xml:space="preserve"> Euteleostomi</v>
          </cell>
          <cell r="M6677" t="str">
            <v>Mammalia</v>
          </cell>
          <cell r="N6677" t="str">
            <v xml:space="preserve"> Eutheria</v>
          </cell>
          <cell r="O6677" t="str">
            <v xml:space="preserve"> Euarchontoglires</v>
          </cell>
          <cell r="P6677" t="str">
            <v xml:space="preserve"> Primates</v>
          </cell>
          <cell r="Q6677" t="str">
            <v xml:space="preserve"> Strepsirrhini</v>
          </cell>
          <cell r="R6677" t="str">
            <v>Lorisiformes</v>
          </cell>
          <cell r="S6677" t="str">
            <v xml:space="preserve"> Galagidae</v>
          </cell>
          <cell r="T6677" t="str">
            <v xml:space="preserve"> Otolemur.</v>
          </cell>
        </row>
        <row r="6678">
          <cell r="B6678" t="str">
            <v>H0XLM2</v>
          </cell>
          <cell r="C6678" t="str">
            <v xml:space="preserve"> Otolemur garnettii (Small-eared galago) (Garnett's greater bushbaby).</v>
          </cell>
          <cell r="E6678" t="str">
            <v xml:space="preserve"> NCBI_TaxID=30611 {ECO:0000313|Ensembl:ENSOGAP00000017012, ECO:0000313|Proteomes:UP000005225};</v>
          </cell>
          <cell r="G6678" t="str">
            <v>Eukaryota</v>
          </cell>
          <cell r="H6678" t="str">
            <v xml:space="preserve"> Metazoa</v>
          </cell>
          <cell r="I6678" t="str">
            <v xml:space="preserve"> Chordata</v>
          </cell>
          <cell r="J6678" t="str">
            <v xml:space="preserve"> Craniata</v>
          </cell>
          <cell r="K6678" t="str">
            <v xml:space="preserve"> Vertebrata</v>
          </cell>
          <cell r="L6678" t="str">
            <v xml:space="preserve"> Euteleostomi</v>
          </cell>
          <cell r="M6678" t="str">
            <v>Mammalia</v>
          </cell>
          <cell r="N6678" t="str">
            <v xml:space="preserve"> Eutheria</v>
          </cell>
          <cell r="O6678" t="str">
            <v xml:space="preserve"> Euarchontoglires</v>
          </cell>
          <cell r="P6678" t="str">
            <v xml:space="preserve"> Primates</v>
          </cell>
          <cell r="Q6678" t="str">
            <v xml:space="preserve"> Strepsirrhini</v>
          </cell>
          <cell r="R6678" t="str">
            <v>Lorisiformes</v>
          </cell>
          <cell r="S6678" t="str">
            <v xml:space="preserve"> Galagidae</v>
          </cell>
          <cell r="T6678" t="str">
            <v xml:space="preserve"> Otolemur.</v>
          </cell>
        </row>
        <row r="6679">
          <cell r="B6679" t="str">
            <v>H0XU34</v>
          </cell>
          <cell r="C6679" t="str">
            <v xml:space="preserve"> Otolemur garnettii (Small-eared galago) (Garnett's greater bushbaby).</v>
          </cell>
          <cell r="E6679" t="str">
            <v xml:space="preserve"> NCBI_TaxID=30611 {ECO:0000313|Ensembl:ENSOGAP00000019626, ECO:0000313|Proteomes:UP000005225};</v>
          </cell>
          <cell r="G6679" t="str">
            <v>Eukaryota</v>
          </cell>
          <cell r="H6679" t="str">
            <v xml:space="preserve"> Metazoa</v>
          </cell>
          <cell r="I6679" t="str">
            <v xml:space="preserve"> Chordata</v>
          </cell>
          <cell r="J6679" t="str">
            <v xml:space="preserve"> Craniata</v>
          </cell>
          <cell r="K6679" t="str">
            <v xml:space="preserve"> Vertebrata</v>
          </cell>
          <cell r="L6679" t="str">
            <v xml:space="preserve"> Euteleostomi</v>
          </cell>
          <cell r="M6679" t="str">
            <v>Mammalia</v>
          </cell>
          <cell r="N6679" t="str">
            <v xml:space="preserve"> Eutheria</v>
          </cell>
          <cell r="O6679" t="str">
            <v xml:space="preserve"> Euarchontoglires</v>
          </cell>
          <cell r="P6679" t="str">
            <v xml:space="preserve"> Primates</v>
          </cell>
          <cell r="Q6679" t="str">
            <v xml:space="preserve"> Strepsirrhini</v>
          </cell>
          <cell r="R6679" t="str">
            <v>Lorisiformes</v>
          </cell>
          <cell r="S6679" t="str">
            <v xml:space="preserve"> Galagidae</v>
          </cell>
          <cell r="T6679" t="str">
            <v xml:space="preserve"> Otolemur.</v>
          </cell>
        </row>
        <row r="6680">
          <cell r="B6680" t="str">
            <v>H0XYA1</v>
          </cell>
          <cell r="C6680" t="str">
            <v xml:space="preserve"> Otolemur garnettii (Small-eared galago) (Garnett's greater bushbaby).</v>
          </cell>
          <cell r="E6680" t="str">
            <v xml:space="preserve"> NCBI_TaxID=30611 {ECO:0000313|Ensembl:ENSOGAP00000021094};</v>
          </cell>
          <cell r="G6680" t="str">
            <v>Eukaryota</v>
          </cell>
          <cell r="H6680" t="str">
            <v xml:space="preserve"> Metazoa</v>
          </cell>
          <cell r="I6680" t="str">
            <v xml:space="preserve"> Chordata</v>
          </cell>
          <cell r="J6680" t="str">
            <v xml:space="preserve"> Craniata</v>
          </cell>
          <cell r="K6680" t="str">
            <v xml:space="preserve"> Vertebrata</v>
          </cell>
          <cell r="L6680" t="str">
            <v xml:space="preserve"> Euteleostomi</v>
          </cell>
          <cell r="M6680" t="str">
            <v>Mammalia</v>
          </cell>
          <cell r="N6680" t="str">
            <v xml:space="preserve"> Eutheria</v>
          </cell>
          <cell r="O6680" t="str">
            <v xml:space="preserve"> Euarchontoglires</v>
          </cell>
          <cell r="P6680" t="str">
            <v xml:space="preserve"> Primates</v>
          </cell>
          <cell r="Q6680" t="str">
            <v xml:space="preserve"> Strepsirrhini</v>
          </cell>
          <cell r="R6680" t="str">
            <v>Lorisiformes</v>
          </cell>
          <cell r="S6680" t="str">
            <v xml:space="preserve"> Galagidae</v>
          </cell>
          <cell r="T6680" t="str">
            <v xml:space="preserve"> Otolemur.</v>
          </cell>
        </row>
        <row r="6681">
          <cell r="B6681" t="str">
            <v>H0YSS7</v>
          </cell>
          <cell r="C6681" t="str">
            <v xml:space="preserve"> Taeniopygia guttata (Zebra finch) (Poephila guttata).</v>
          </cell>
          <cell r="E6681" t="str">
            <v xml:space="preserve"> NCBI_TaxID=59729 {ECO:0000313|Ensembl:ENSTGUP00000001338, ECO:0000313|Proteomes:UP000007754};</v>
          </cell>
          <cell r="G6681" t="str">
            <v>Eukaryota</v>
          </cell>
          <cell r="H6681" t="str">
            <v xml:space="preserve"> Metazoa</v>
          </cell>
          <cell r="I6681" t="str">
            <v xml:space="preserve"> Chordata</v>
          </cell>
          <cell r="J6681" t="str">
            <v xml:space="preserve"> Craniata</v>
          </cell>
          <cell r="K6681" t="str">
            <v xml:space="preserve"> Vertebrata</v>
          </cell>
          <cell r="L6681" t="str">
            <v xml:space="preserve"> Euteleostomi</v>
          </cell>
          <cell r="M6681" t="str">
            <v>Archelosauria</v>
          </cell>
          <cell r="N6681" t="str">
            <v xml:space="preserve"> Archosauria</v>
          </cell>
          <cell r="O6681" t="str">
            <v xml:space="preserve"> Dinosauria</v>
          </cell>
          <cell r="P6681" t="str">
            <v xml:space="preserve"> Saurischia</v>
          </cell>
          <cell r="Q6681" t="str">
            <v xml:space="preserve"> Theropoda</v>
          </cell>
          <cell r="R6681" t="str">
            <v>Coelurosauria</v>
          </cell>
          <cell r="S6681" t="str">
            <v xml:space="preserve"> Aves</v>
          </cell>
          <cell r="T6681" t="str">
            <v xml:space="preserve"> Neognathae</v>
          </cell>
          <cell r="U6681" t="str">
            <v xml:space="preserve"> Passeriformes</v>
          </cell>
        </row>
        <row r="6682">
          <cell r="B6682" t="str">
            <v>H0Z866</v>
          </cell>
          <cell r="C6682" t="str">
            <v xml:space="preserve"> Taeniopygia guttata (Zebra finch) (Poephila guttata).</v>
          </cell>
          <cell r="E6682" t="str">
            <v xml:space="preserve"> NCBI_TaxID=59729 {ECO:0000313|Ensembl:ENSTGUP00000006769, ECO:0000313|Proteomes:UP000007754};</v>
          </cell>
          <cell r="G6682" t="str">
            <v>Eukaryota</v>
          </cell>
          <cell r="H6682" t="str">
            <v xml:space="preserve"> Metazoa</v>
          </cell>
          <cell r="I6682" t="str">
            <v xml:space="preserve"> Chordata</v>
          </cell>
          <cell r="J6682" t="str">
            <v xml:space="preserve"> Craniata</v>
          </cell>
          <cell r="K6682" t="str">
            <v xml:space="preserve"> Vertebrata</v>
          </cell>
          <cell r="L6682" t="str">
            <v xml:space="preserve"> Euteleostomi</v>
          </cell>
          <cell r="M6682" t="str">
            <v>Archelosauria</v>
          </cell>
          <cell r="N6682" t="str">
            <v xml:space="preserve"> Archosauria</v>
          </cell>
          <cell r="O6682" t="str">
            <v xml:space="preserve"> Dinosauria</v>
          </cell>
          <cell r="P6682" t="str">
            <v xml:space="preserve"> Saurischia</v>
          </cell>
          <cell r="Q6682" t="str">
            <v xml:space="preserve"> Theropoda</v>
          </cell>
          <cell r="R6682" t="str">
            <v>Coelurosauria</v>
          </cell>
          <cell r="S6682" t="str">
            <v xml:space="preserve"> Aves</v>
          </cell>
          <cell r="T6682" t="str">
            <v xml:space="preserve"> Neognathae</v>
          </cell>
          <cell r="U6682" t="str">
            <v xml:space="preserve"> Passeriformes</v>
          </cell>
        </row>
        <row r="6683">
          <cell r="B6683" t="str">
            <v>H1V1E0</v>
          </cell>
          <cell r="C6683" t="str">
            <v xml:space="preserve"> Colletotrichum higginsianum (strain IMI 349063) (Crucifer anthracnose fungus).</v>
          </cell>
          <cell r="E6683" t="str">
            <v xml:space="preserve"> NCBI_TaxID=759273 {ECO:0000313|Proteomes:UP000007174};</v>
          </cell>
          <cell r="G6683" t="str">
            <v>Eukaryota</v>
          </cell>
          <cell r="H6683" t="str">
            <v xml:space="preserve"> Fungi</v>
          </cell>
          <cell r="I6683" t="str">
            <v xml:space="preserve"> Dikarya</v>
          </cell>
          <cell r="J6683" t="str">
            <v xml:space="preserve"> Ascomycota</v>
          </cell>
          <cell r="K6683" t="str">
            <v xml:space="preserve"> Pezizomycotina</v>
          </cell>
          <cell r="L6683" t="str">
            <v>Sordariomycetes</v>
          </cell>
          <cell r="M6683" t="str">
            <v xml:space="preserve"> Hypocreomycetidae</v>
          </cell>
          <cell r="N6683" t="str">
            <v xml:space="preserve"> Glomerellales</v>
          </cell>
          <cell r="O6683" t="str">
            <v xml:space="preserve"> Glomerellaceae</v>
          </cell>
          <cell r="P6683" t="str">
            <v>Colletotrichum.</v>
          </cell>
        </row>
        <row r="6684">
          <cell r="B6684" t="str">
            <v>H1V9E1</v>
          </cell>
          <cell r="C6684" t="str">
            <v xml:space="preserve"> Colletotrichum higginsianum (strain IMI 349063) (Crucifer anthracnose fungus).</v>
          </cell>
          <cell r="E6684" t="str">
            <v xml:space="preserve"> NCBI_TaxID=759273 {ECO:0000313|Proteomes:UP000007174};</v>
          </cell>
          <cell r="G6684" t="str">
            <v>Eukaryota</v>
          </cell>
          <cell r="H6684" t="str">
            <v xml:space="preserve"> Fungi</v>
          </cell>
          <cell r="I6684" t="str">
            <v xml:space="preserve"> Dikarya</v>
          </cell>
          <cell r="J6684" t="str">
            <v xml:space="preserve"> Ascomycota</v>
          </cell>
          <cell r="K6684" t="str">
            <v xml:space="preserve"> Pezizomycotina</v>
          </cell>
          <cell r="L6684" t="str">
            <v>Sordariomycetes</v>
          </cell>
          <cell r="M6684" t="str">
            <v xml:space="preserve"> Hypocreomycetidae</v>
          </cell>
          <cell r="N6684" t="str">
            <v xml:space="preserve"> Glomerellales</v>
          </cell>
          <cell r="O6684" t="str">
            <v xml:space="preserve"> Glomerellaceae</v>
          </cell>
          <cell r="P6684" t="str">
            <v>Colletotrichum.</v>
          </cell>
        </row>
        <row r="6685">
          <cell r="B6685" t="str">
            <v>H2B0N0</v>
          </cell>
          <cell r="C6685" t="str">
            <v xml:space="preserve"> Kazachstania africana (strain ATCC 22294 / BCRC 22015 / CBS 2517 / CECT 1963 / NBRC 1671 / NRRL Y-8276) (Yeast) (Kluyveromyces africanus).</v>
          </cell>
          <cell r="E6685" t="str">
            <v xml:space="preserve"> NCBI_TaxID=1071382 {ECO:0000313|EMBL:CCF60180.1, ECO:0000313|Proteomes:UP000005220};</v>
          </cell>
          <cell r="G6685" t="str">
            <v>Eukaryota</v>
          </cell>
          <cell r="H6685" t="str">
            <v xml:space="preserve"> Fungi</v>
          </cell>
          <cell r="I6685" t="str">
            <v xml:space="preserve"> Dikarya</v>
          </cell>
          <cell r="J6685" t="str">
            <v xml:space="preserve"> Ascomycota</v>
          </cell>
          <cell r="K6685" t="str">
            <v xml:space="preserve"> Saccharomycotina</v>
          </cell>
          <cell r="L6685" t="str">
            <v>Saccharomycetes</v>
          </cell>
          <cell r="M6685" t="str">
            <v xml:space="preserve"> Saccharomycetales</v>
          </cell>
          <cell r="N6685" t="str">
            <v xml:space="preserve"> Saccharomycetaceae</v>
          </cell>
          <cell r="O6685" t="str">
            <v xml:space="preserve"> Kazachstania.</v>
          </cell>
        </row>
        <row r="6686">
          <cell r="B6686" t="str">
            <v>H2B0S1</v>
          </cell>
          <cell r="C6686" t="str">
            <v xml:space="preserve"> Kazachstania africana (strain ATCC 22294 / BCRC 22015 / CBS 2517 / CECT 1963 / NBRC 1671 / NRRL Y-8276) (Yeast) (Kluyveromyces africanus).</v>
          </cell>
          <cell r="E6686" t="str">
            <v xml:space="preserve"> NCBI_TaxID=1071382 {ECO:0000313|EMBL:CCF60221.1, ECO:0000313|Proteomes:UP000005220};</v>
          </cell>
          <cell r="G6686" t="str">
            <v>Eukaryota</v>
          </cell>
          <cell r="H6686" t="str">
            <v xml:space="preserve"> Fungi</v>
          </cell>
          <cell r="I6686" t="str">
            <v xml:space="preserve"> Dikarya</v>
          </cell>
          <cell r="J6686" t="str">
            <v xml:space="preserve"> Ascomycota</v>
          </cell>
          <cell r="K6686" t="str">
            <v xml:space="preserve"> Saccharomycotina</v>
          </cell>
          <cell r="L6686" t="str">
            <v>Saccharomycetes</v>
          </cell>
          <cell r="M6686" t="str">
            <v xml:space="preserve"> Saccharomycetales</v>
          </cell>
          <cell r="N6686" t="str">
            <v xml:space="preserve"> Saccharomycetaceae</v>
          </cell>
          <cell r="O6686" t="str">
            <v xml:space="preserve"> Kazachstania.</v>
          </cell>
        </row>
        <row r="6687">
          <cell r="B6687" t="str">
            <v>H2B104</v>
          </cell>
          <cell r="C6687" t="str">
            <v xml:space="preserve"> Kazachstania africana (strain ATCC 22294 / BCRC 22015 / CBS 2517 / CECT 1963 / NBRC 1671 / NRRL Y-8276) (Yeast) (Kluyveromyces africanus).</v>
          </cell>
          <cell r="E6687" t="str">
            <v xml:space="preserve"> NCBI_TaxID=1071382 {ECO:0000313|EMBL:CCF60304.1, ECO:0000313|Proteomes:UP000005220};</v>
          </cell>
          <cell r="G6687" t="str">
            <v>Eukaryota</v>
          </cell>
          <cell r="H6687" t="str">
            <v xml:space="preserve"> Fungi</v>
          </cell>
          <cell r="I6687" t="str">
            <v xml:space="preserve"> Dikarya</v>
          </cell>
          <cell r="J6687" t="str">
            <v xml:space="preserve"> Ascomycota</v>
          </cell>
          <cell r="K6687" t="str">
            <v xml:space="preserve"> Saccharomycotina</v>
          </cell>
          <cell r="L6687" t="str">
            <v>Saccharomycetes</v>
          </cell>
          <cell r="M6687" t="str">
            <v xml:space="preserve"> Saccharomycetales</v>
          </cell>
          <cell r="N6687" t="str">
            <v xml:space="preserve"> Saccharomycetaceae</v>
          </cell>
          <cell r="O6687" t="str">
            <v xml:space="preserve"> Kazachstania.</v>
          </cell>
        </row>
        <row r="6688">
          <cell r="B6688" t="str">
            <v>H2KPI5</v>
          </cell>
          <cell r="C6688" t="str">
            <v xml:space="preserve"> Clonorchis sinensis (Chinese liver fluke).</v>
          </cell>
          <cell r="E6688" t="str">
            <v xml:space="preserve"> NCBI_TaxID=79923 {ECO:0000313|EMBL:GAA42677.2, ECO:0000313|Proteomes:UP000008909};</v>
          </cell>
          <cell r="G6688" t="str">
            <v>Eukaryota</v>
          </cell>
          <cell r="H6688" t="str">
            <v xml:space="preserve"> Metazoa</v>
          </cell>
          <cell r="I6688" t="str">
            <v xml:space="preserve"> Platyhelminthes</v>
          </cell>
          <cell r="J6688" t="str">
            <v xml:space="preserve"> Trematoda</v>
          </cell>
          <cell r="K6688" t="str">
            <v xml:space="preserve"> Digenea</v>
          </cell>
          <cell r="L6688" t="str">
            <v>Opisthorchiida</v>
          </cell>
          <cell r="M6688" t="str">
            <v xml:space="preserve"> Opisthorchiata</v>
          </cell>
          <cell r="N6688" t="str">
            <v xml:space="preserve"> Opisthorchiidae</v>
          </cell>
          <cell r="O6688" t="str">
            <v xml:space="preserve"> Clonorchis.</v>
          </cell>
        </row>
        <row r="6689">
          <cell r="B6689" t="str">
            <v>H2KQR8</v>
          </cell>
          <cell r="C6689" t="str">
            <v xml:space="preserve"> Clonorchis sinensis (Chinese liver fluke).</v>
          </cell>
          <cell r="E6689" t="str">
            <v xml:space="preserve"> NCBI_TaxID=79923 {ECO:0000313|EMBL:GAA41674.1, ECO:0000313|Proteomes:UP000008909};</v>
          </cell>
          <cell r="G6689" t="str">
            <v>Eukaryota</v>
          </cell>
          <cell r="H6689" t="str">
            <v xml:space="preserve"> Metazoa</v>
          </cell>
          <cell r="I6689" t="str">
            <v xml:space="preserve"> Platyhelminthes</v>
          </cell>
          <cell r="J6689" t="str">
            <v xml:space="preserve"> Trematoda</v>
          </cell>
          <cell r="K6689" t="str">
            <v xml:space="preserve"> Digenea</v>
          </cell>
          <cell r="L6689" t="str">
            <v>Opisthorchiida</v>
          </cell>
          <cell r="M6689" t="str">
            <v xml:space="preserve"> Opisthorchiata</v>
          </cell>
          <cell r="N6689" t="str">
            <v xml:space="preserve"> Opisthorchiidae</v>
          </cell>
          <cell r="O6689" t="str">
            <v xml:space="preserve"> Clonorchis.</v>
          </cell>
        </row>
        <row r="6690">
          <cell r="B6690" t="str">
            <v>H2L4I3</v>
          </cell>
          <cell r="C6690" t="str">
            <v xml:space="preserve"> Oryzias latipes (Japanese rice fish) (Japanese killifish).</v>
          </cell>
          <cell r="E6690" t="str">
            <v xml:space="preserve"> NCBI_TaxID=8090 {ECO:0000313|Ensembl:ENSORLP00000000676};</v>
          </cell>
          <cell r="G6690" t="str">
            <v>Eukaryota</v>
          </cell>
          <cell r="H6690" t="str">
            <v xml:space="preserve"> Metazoa</v>
          </cell>
          <cell r="I6690" t="str">
            <v xml:space="preserve"> Chordata</v>
          </cell>
          <cell r="J6690" t="str">
            <v xml:space="preserve"> Craniata</v>
          </cell>
          <cell r="K6690" t="str">
            <v xml:space="preserve"> Vertebrata</v>
          </cell>
          <cell r="L6690" t="str">
            <v xml:space="preserve"> Euteleostomi</v>
          </cell>
          <cell r="M6690" t="str">
            <v>Actinopterygii</v>
          </cell>
          <cell r="N6690" t="str">
            <v xml:space="preserve"> Neopterygii</v>
          </cell>
          <cell r="O6690" t="str">
            <v xml:space="preserve"> Teleostei</v>
          </cell>
          <cell r="P6690" t="str">
            <v xml:space="preserve"> Neoteleostei</v>
          </cell>
          <cell r="Q6690" t="str">
            <v xml:space="preserve"> Acanthomorphata</v>
          </cell>
          <cell r="R6690" t="str">
            <v>Ovalentaria</v>
          </cell>
          <cell r="S6690" t="str">
            <v xml:space="preserve"> Atherinomorphae</v>
          </cell>
          <cell r="T6690" t="str">
            <v xml:space="preserve"> Beloniformes</v>
          </cell>
          <cell r="U6690" t="str">
            <v xml:space="preserve"> Adrianichthyidae</v>
          </cell>
        </row>
        <row r="6691">
          <cell r="B6691" t="str">
            <v>H2L5X9</v>
          </cell>
          <cell r="C6691" t="str">
            <v xml:space="preserve"> Oryzias latipes (Japanese rice fish) (Japanese killifish).</v>
          </cell>
          <cell r="E6691" t="str">
            <v xml:space="preserve"> NCBI_TaxID=8090 {ECO:0000313|Ensembl:ENSORLP00000001216, ECO:0000313|Proteomes:UP000001038};</v>
          </cell>
          <cell r="G6691" t="str">
            <v>Eukaryota</v>
          </cell>
          <cell r="H6691" t="str">
            <v xml:space="preserve"> Metazoa</v>
          </cell>
          <cell r="I6691" t="str">
            <v xml:space="preserve"> Chordata</v>
          </cell>
          <cell r="J6691" t="str">
            <v xml:space="preserve"> Craniata</v>
          </cell>
          <cell r="K6691" t="str">
            <v xml:space="preserve"> Vertebrata</v>
          </cell>
          <cell r="L6691" t="str">
            <v xml:space="preserve"> Euteleostomi</v>
          </cell>
          <cell r="M6691" t="str">
            <v>Actinopterygii</v>
          </cell>
          <cell r="N6691" t="str">
            <v xml:space="preserve"> Neopterygii</v>
          </cell>
          <cell r="O6691" t="str">
            <v xml:space="preserve"> Teleostei</v>
          </cell>
          <cell r="P6691" t="str">
            <v xml:space="preserve"> Neoteleostei</v>
          </cell>
          <cell r="Q6691" t="str">
            <v xml:space="preserve"> Acanthomorphata</v>
          </cell>
          <cell r="R6691" t="str">
            <v>Ovalentaria</v>
          </cell>
          <cell r="S6691" t="str">
            <v xml:space="preserve"> Atherinomorphae</v>
          </cell>
          <cell r="T6691" t="str">
            <v xml:space="preserve"> Beloniformes</v>
          </cell>
          <cell r="U6691" t="str">
            <v xml:space="preserve"> Adrianichthyidae</v>
          </cell>
        </row>
        <row r="6692">
          <cell r="B6692" t="str">
            <v>H2LB31</v>
          </cell>
          <cell r="C6692" t="str">
            <v xml:space="preserve"> Oryzias latipes (Japanese rice fish) (Japanese killifish).</v>
          </cell>
          <cell r="E6692" t="str">
            <v xml:space="preserve"> NCBI_TaxID=8090 {ECO:0000313|Ensembl:ENSORLP00000003099, ECO:0000313|Proteomes:UP000001038};</v>
          </cell>
          <cell r="G6692" t="str">
            <v>Eukaryota</v>
          </cell>
          <cell r="H6692" t="str">
            <v xml:space="preserve"> Metazoa</v>
          </cell>
          <cell r="I6692" t="str">
            <v xml:space="preserve"> Chordata</v>
          </cell>
          <cell r="J6692" t="str">
            <v xml:space="preserve"> Craniata</v>
          </cell>
          <cell r="K6692" t="str">
            <v xml:space="preserve"> Vertebrata</v>
          </cell>
          <cell r="L6692" t="str">
            <v xml:space="preserve"> Euteleostomi</v>
          </cell>
          <cell r="M6692" t="str">
            <v>Actinopterygii</v>
          </cell>
          <cell r="N6692" t="str">
            <v xml:space="preserve"> Neopterygii</v>
          </cell>
          <cell r="O6692" t="str">
            <v xml:space="preserve"> Teleostei</v>
          </cell>
          <cell r="P6692" t="str">
            <v xml:space="preserve"> Neoteleostei</v>
          </cell>
          <cell r="Q6692" t="str">
            <v xml:space="preserve"> Acanthomorphata</v>
          </cell>
          <cell r="R6692" t="str">
            <v>Ovalentaria</v>
          </cell>
          <cell r="S6692" t="str">
            <v xml:space="preserve"> Atherinomorphae</v>
          </cell>
          <cell r="T6692" t="str">
            <v xml:space="preserve"> Beloniformes</v>
          </cell>
          <cell r="U6692" t="str">
            <v xml:space="preserve"> Adrianichthyidae</v>
          </cell>
        </row>
        <row r="6693">
          <cell r="B6693" t="str">
            <v>H2LB32</v>
          </cell>
          <cell r="C6693" t="str">
            <v xml:space="preserve"> Oryzias latipes (Japanese rice fish) (Japanese killifish).</v>
          </cell>
          <cell r="E6693" t="str">
            <v xml:space="preserve"> NCBI_TaxID=8090 {ECO:0000313|Ensembl:ENSORLP00000003100, ECO:0000313|Proteomes:UP000001038};</v>
          </cell>
          <cell r="G6693" t="str">
            <v>Eukaryota</v>
          </cell>
          <cell r="H6693" t="str">
            <v xml:space="preserve"> Metazoa</v>
          </cell>
          <cell r="I6693" t="str">
            <v xml:space="preserve"> Chordata</v>
          </cell>
          <cell r="J6693" t="str">
            <v xml:space="preserve"> Craniata</v>
          </cell>
          <cell r="K6693" t="str">
            <v xml:space="preserve"> Vertebrata</v>
          </cell>
          <cell r="L6693" t="str">
            <v xml:space="preserve"> Euteleostomi</v>
          </cell>
          <cell r="M6693" t="str">
            <v>Actinopterygii</v>
          </cell>
          <cell r="N6693" t="str">
            <v xml:space="preserve"> Neopterygii</v>
          </cell>
          <cell r="O6693" t="str">
            <v xml:space="preserve"> Teleostei</v>
          </cell>
          <cell r="P6693" t="str">
            <v xml:space="preserve"> Neoteleostei</v>
          </cell>
          <cell r="Q6693" t="str">
            <v xml:space="preserve"> Acanthomorphata</v>
          </cell>
          <cell r="R6693" t="str">
            <v>Ovalentaria</v>
          </cell>
          <cell r="S6693" t="str">
            <v xml:space="preserve"> Atherinomorphae</v>
          </cell>
          <cell r="T6693" t="str">
            <v xml:space="preserve"> Beloniformes</v>
          </cell>
          <cell r="U6693" t="str">
            <v xml:space="preserve"> Adrianichthyidae</v>
          </cell>
        </row>
        <row r="6694">
          <cell r="B6694" t="str">
            <v>H2LMW1</v>
          </cell>
          <cell r="C6694" t="str">
            <v xml:space="preserve"> Oryzias latipes (Japanese rice fish) (Japanese killifish).</v>
          </cell>
          <cell r="E6694" t="str">
            <v xml:space="preserve"> NCBI_TaxID=8090 {ECO:0000313|Ensembl:ENSORLP00000007384, ECO:0000313|Proteomes:UP000001038};</v>
          </cell>
          <cell r="G6694" t="str">
            <v>Eukaryota</v>
          </cell>
          <cell r="H6694" t="str">
            <v xml:space="preserve"> Metazoa</v>
          </cell>
          <cell r="I6694" t="str">
            <v xml:space="preserve"> Chordata</v>
          </cell>
          <cell r="J6694" t="str">
            <v xml:space="preserve"> Craniata</v>
          </cell>
          <cell r="K6694" t="str">
            <v xml:space="preserve"> Vertebrata</v>
          </cell>
          <cell r="L6694" t="str">
            <v xml:space="preserve"> Euteleostomi</v>
          </cell>
          <cell r="M6694" t="str">
            <v>Actinopterygii</v>
          </cell>
          <cell r="N6694" t="str">
            <v xml:space="preserve"> Neopterygii</v>
          </cell>
          <cell r="O6694" t="str">
            <v xml:space="preserve"> Teleostei</v>
          </cell>
          <cell r="P6694" t="str">
            <v xml:space="preserve"> Neoteleostei</v>
          </cell>
          <cell r="Q6694" t="str">
            <v xml:space="preserve"> Acanthomorphata</v>
          </cell>
          <cell r="R6694" t="str">
            <v>Ovalentaria</v>
          </cell>
          <cell r="S6694" t="str">
            <v xml:space="preserve"> Atherinomorphae</v>
          </cell>
          <cell r="T6694" t="str">
            <v xml:space="preserve"> Beloniformes</v>
          </cell>
          <cell r="U6694" t="str">
            <v xml:space="preserve"> Adrianichthyidae</v>
          </cell>
        </row>
        <row r="6695">
          <cell r="B6695" t="str">
            <v>H2LMW3</v>
          </cell>
          <cell r="C6695" t="str">
            <v xml:space="preserve"> Oryzias latipes (Japanese rice fish) (Japanese killifish).</v>
          </cell>
          <cell r="E6695" t="str">
            <v xml:space="preserve"> NCBI_TaxID=8090 {ECO:0000313|Ensembl:ENSORLP00000007386, ECO:0000313|Proteomes:UP000001038};</v>
          </cell>
          <cell r="G6695" t="str">
            <v>Eukaryota</v>
          </cell>
          <cell r="H6695" t="str">
            <v xml:space="preserve"> Metazoa</v>
          </cell>
          <cell r="I6695" t="str">
            <v xml:space="preserve"> Chordata</v>
          </cell>
          <cell r="J6695" t="str">
            <v xml:space="preserve"> Craniata</v>
          </cell>
          <cell r="K6695" t="str">
            <v xml:space="preserve"> Vertebrata</v>
          </cell>
          <cell r="L6695" t="str">
            <v xml:space="preserve"> Euteleostomi</v>
          </cell>
          <cell r="M6695" t="str">
            <v>Actinopterygii</v>
          </cell>
          <cell r="N6695" t="str">
            <v xml:space="preserve"> Neopterygii</v>
          </cell>
          <cell r="O6695" t="str">
            <v xml:space="preserve"> Teleostei</v>
          </cell>
          <cell r="P6695" t="str">
            <v xml:space="preserve"> Neoteleostei</v>
          </cell>
          <cell r="Q6695" t="str">
            <v xml:space="preserve"> Acanthomorphata</v>
          </cell>
          <cell r="R6695" t="str">
            <v>Ovalentaria</v>
          </cell>
          <cell r="S6695" t="str">
            <v xml:space="preserve"> Atherinomorphae</v>
          </cell>
          <cell r="T6695" t="str">
            <v xml:space="preserve"> Beloniformes</v>
          </cell>
          <cell r="U6695" t="str">
            <v xml:space="preserve"> Adrianichthyidae</v>
          </cell>
        </row>
        <row r="6696">
          <cell r="B6696" t="str">
            <v>H2LQ84</v>
          </cell>
          <cell r="C6696" t="str">
            <v xml:space="preserve"> Oryzias latipes (Japanese rice fish) (Japanese killifish).</v>
          </cell>
          <cell r="E6696" t="str">
            <v xml:space="preserve"> NCBI_TaxID=8090 {ECO:0000313|Ensembl:ENSORLP00000008222, ECO:0000313|Proteomes:UP000001038};</v>
          </cell>
          <cell r="G6696" t="str">
            <v>Eukaryota</v>
          </cell>
          <cell r="H6696" t="str">
            <v xml:space="preserve"> Metazoa</v>
          </cell>
          <cell r="I6696" t="str">
            <v xml:space="preserve"> Chordata</v>
          </cell>
          <cell r="J6696" t="str">
            <v xml:space="preserve"> Craniata</v>
          </cell>
          <cell r="K6696" t="str">
            <v xml:space="preserve"> Vertebrata</v>
          </cell>
          <cell r="L6696" t="str">
            <v xml:space="preserve"> Euteleostomi</v>
          </cell>
          <cell r="M6696" t="str">
            <v>Actinopterygii</v>
          </cell>
          <cell r="N6696" t="str">
            <v xml:space="preserve"> Neopterygii</v>
          </cell>
          <cell r="O6696" t="str">
            <v xml:space="preserve"> Teleostei</v>
          </cell>
          <cell r="P6696" t="str">
            <v xml:space="preserve"> Neoteleostei</v>
          </cell>
          <cell r="Q6696" t="str">
            <v xml:space="preserve"> Acanthomorphata</v>
          </cell>
          <cell r="R6696" t="str">
            <v>Ovalentaria</v>
          </cell>
          <cell r="S6696" t="str">
            <v xml:space="preserve"> Atherinomorphae</v>
          </cell>
          <cell r="T6696" t="str">
            <v xml:space="preserve"> Beloniformes</v>
          </cell>
          <cell r="U6696" t="str">
            <v xml:space="preserve"> Adrianichthyidae</v>
          </cell>
        </row>
        <row r="6697">
          <cell r="B6697" t="str">
            <v>H2LQ86</v>
          </cell>
          <cell r="C6697" t="str">
            <v xml:space="preserve"> Oryzias latipes (Japanese rice fish) (Japanese killifish).</v>
          </cell>
          <cell r="E6697" t="str">
            <v xml:space="preserve"> NCBI_TaxID=8090 {ECO:0000313|Ensembl:ENSORLP00000008224, ECO:0000313|Proteomes:UP000001038};</v>
          </cell>
          <cell r="G6697" t="str">
            <v>Eukaryota</v>
          </cell>
          <cell r="H6697" t="str">
            <v xml:space="preserve"> Metazoa</v>
          </cell>
          <cell r="I6697" t="str">
            <v xml:space="preserve"> Chordata</v>
          </cell>
          <cell r="J6697" t="str">
            <v xml:space="preserve"> Craniata</v>
          </cell>
          <cell r="K6697" t="str">
            <v xml:space="preserve"> Vertebrata</v>
          </cell>
          <cell r="L6697" t="str">
            <v xml:space="preserve"> Euteleostomi</v>
          </cell>
          <cell r="M6697" t="str">
            <v>Actinopterygii</v>
          </cell>
          <cell r="N6697" t="str">
            <v xml:space="preserve"> Neopterygii</v>
          </cell>
          <cell r="O6697" t="str">
            <v xml:space="preserve"> Teleostei</v>
          </cell>
          <cell r="P6697" t="str">
            <v xml:space="preserve"> Neoteleostei</v>
          </cell>
          <cell r="Q6697" t="str">
            <v xml:space="preserve"> Acanthomorphata</v>
          </cell>
          <cell r="R6697" t="str">
            <v>Ovalentaria</v>
          </cell>
          <cell r="S6697" t="str">
            <v xml:space="preserve"> Atherinomorphae</v>
          </cell>
          <cell r="T6697" t="str">
            <v xml:space="preserve"> Beloniformes</v>
          </cell>
          <cell r="U6697" t="str">
            <v xml:space="preserve"> Adrianichthyidae</v>
          </cell>
        </row>
        <row r="6698">
          <cell r="B6698" t="str">
            <v>H2LXI3</v>
          </cell>
          <cell r="C6698" t="str">
            <v xml:space="preserve"> Oryzias latipes (Japanese rice fish) (Japanese killifish).</v>
          </cell>
          <cell r="E6698" t="str">
            <v xml:space="preserve"> NCBI_TaxID=8090 {ECO:0000313|Ensembl:ENSORLP00000010844};</v>
          </cell>
          <cell r="G6698" t="str">
            <v>Eukaryota</v>
          </cell>
          <cell r="H6698" t="str">
            <v xml:space="preserve"> Metazoa</v>
          </cell>
          <cell r="I6698" t="str">
            <v xml:space="preserve"> Chordata</v>
          </cell>
          <cell r="J6698" t="str">
            <v xml:space="preserve"> Craniata</v>
          </cell>
          <cell r="K6698" t="str">
            <v xml:space="preserve"> Vertebrata</v>
          </cell>
          <cell r="L6698" t="str">
            <v xml:space="preserve"> Euteleostomi</v>
          </cell>
          <cell r="M6698" t="str">
            <v>Actinopterygii</v>
          </cell>
          <cell r="N6698" t="str">
            <v xml:space="preserve"> Neopterygii</v>
          </cell>
          <cell r="O6698" t="str">
            <v xml:space="preserve"> Teleostei</v>
          </cell>
          <cell r="P6698" t="str">
            <v xml:space="preserve"> Neoteleostei</v>
          </cell>
          <cell r="Q6698" t="str">
            <v xml:space="preserve"> Acanthomorphata</v>
          </cell>
          <cell r="R6698" t="str">
            <v>Ovalentaria</v>
          </cell>
          <cell r="S6698" t="str">
            <v xml:space="preserve"> Atherinomorphae</v>
          </cell>
          <cell r="T6698" t="str">
            <v xml:space="preserve"> Beloniformes</v>
          </cell>
          <cell r="U6698" t="str">
            <v xml:space="preserve"> Adrianichthyidae</v>
          </cell>
        </row>
        <row r="6699">
          <cell r="B6699" t="str">
            <v>H2LXI4</v>
          </cell>
          <cell r="C6699" t="str">
            <v xml:space="preserve"> Oryzias latipes (Japanese rice fish) (Japanese killifish).</v>
          </cell>
          <cell r="E6699" t="str">
            <v xml:space="preserve"> NCBI_TaxID=8090 {ECO:0000313|Ensembl:ENSORLP00000010845};</v>
          </cell>
          <cell r="G6699" t="str">
            <v>Eukaryota</v>
          </cell>
          <cell r="H6699" t="str">
            <v xml:space="preserve"> Metazoa</v>
          </cell>
          <cell r="I6699" t="str">
            <v xml:space="preserve"> Chordata</v>
          </cell>
          <cell r="J6699" t="str">
            <v xml:space="preserve"> Craniata</v>
          </cell>
          <cell r="K6699" t="str">
            <v xml:space="preserve"> Vertebrata</v>
          </cell>
          <cell r="L6699" t="str">
            <v xml:space="preserve"> Euteleostomi</v>
          </cell>
          <cell r="M6699" t="str">
            <v>Actinopterygii</v>
          </cell>
          <cell r="N6699" t="str">
            <v xml:space="preserve"> Neopterygii</v>
          </cell>
          <cell r="O6699" t="str">
            <v xml:space="preserve"> Teleostei</v>
          </cell>
          <cell r="P6699" t="str">
            <v xml:space="preserve"> Neoteleostei</v>
          </cell>
          <cell r="Q6699" t="str">
            <v xml:space="preserve"> Acanthomorphata</v>
          </cell>
          <cell r="R6699" t="str">
            <v>Ovalentaria</v>
          </cell>
          <cell r="S6699" t="str">
            <v xml:space="preserve"> Atherinomorphae</v>
          </cell>
          <cell r="T6699" t="str">
            <v xml:space="preserve"> Beloniformes</v>
          </cell>
          <cell r="U6699" t="str">
            <v xml:space="preserve"> Adrianichthyidae</v>
          </cell>
        </row>
        <row r="6700">
          <cell r="B6700" t="str">
            <v>H2LXI7</v>
          </cell>
          <cell r="C6700" t="str">
            <v xml:space="preserve"> Oryzias latipes (Japanese rice fish) (Japanese killifish).</v>
          </cell>
          <cell r="E6700" t="str">
            <v xml:space="preserve"> NCBI_TaxID=8090 {ECO:0000313|Ensembl:ENSORLP00000010848};</v>
          </cell>
          <cell r="G6700" t="str">
            <v>Eukaryota</v>
          </cell>
          <cell r="H6700" t="str">
            <v xml:space="preserve"> Metazoa</v>
          </cell>
          <cell r="I6700" t="str">
            <v xml:space="preserve"> Chordata</v>
          </cell>
          <cell r="J6700" t="str">
            <v xml:space="preserve"> Craniata</v>
          </cell>
          <cell r="K6700" t="str">
            <v xml:space="preserve"> Vertebrata</v>
          </cell>
          <cell r="L6700" t="str">
            <v xml:space="preserve"> Euteleostomi</v>
          </cell>
          <cell r="M6700" t="str">
            <v>Actinopterygii</v>
          </cell>
          <cell r="N6700" t="str">
            <v xml:space="preserve"> Neopterygii</v>
          </cell>
          <cell r="O6700" t="str">
            <v xml:space="preserve"> Teleostei</v>
          </cell>
          <cell r="P6700" t="str">
            <v xml:space="preserve"> Neoteleostei</v>
          </cell>
          <cell r="Q6700" t="str">
            <v xml:space="preserve"> Acanthomorphata</v>
          </cell>
          <cell r="R6700" t="str">
            <v>Ovalentaria</v>
          </cell>
          <cell r="S6700" t="str">
            <v xml:space="preserve"> Atherinomorphae</v>
          </cell>
          <cell r="T6700" t="str">
            <v xml:space="preserve"> Beloniformes</v>
          </cell>
          <cell r="U6700" t="str">
            <v xml:space="preserve"> Adrianichthyidae</v>
          </cell>
        </row>
        <row r="6701">
          <cell r="B6701" t="str">
            <v>H2LXI9</v>
          </cell>
          <cell r="C6701" t="str">
            <v xml:space="preserve"> Oryzias latipes (Japanese rice fish) (Japanese killifish).</v>
          </cell>
          <cell r="E6701" t="str">
            <v xml:space="preserve"> NCBI_TaxID=8090 {ECO:0000313|Ensembl:ENSORLP00000010850};</v>
          </cell>
          <cell r="G6701" t="str">
            <v>Eukaryota</v>
          </cell>
          <cell r="H6701" t="str">
            <v xml:space="preserve"> Metazoa</v>
          </cell>
          <cell r="I6701" t="str">
            <v xml:space="preserve"> Chordata</v>
          </cell>
          <cell r="J6701" t="str">
            <v xml:space="preserve"> Craniata</v>
          </cell>
          <cell r="K6701" t="str">
            <v xml:space="preserve"> Vertebrata</v>
          </cell>
          <cell r="L6701" t="str">
            <v xml:space="preserve"> Euteleostomi</v>
          </cell>
          <cell r="M6701" t="str">
            <v>Actinopterygii</v>
          </cell>
          <cell r="N6701" t="str">
            <v xml:space="preserve"> Neopterygii</v>
          </cell>
          <cell r="O6701" t="str">
            <v xml:space="preserve"> Teleostei</v>
          </cell>
          <cell r="P6701" t="str">
            <v xml:space="preserve"> Neoteleostei</v>
          </cell>
          <cell r="Q6701" t="str">
            <v xml:space="preserve"> Acanthomorphata</v>
          </cell>
          <cell r="R6701" t="str">
            <v>Ovalentaria</v>
          </cell>
          <cell r="S6701" t="str">
            <v xml:space="preserve"> Atherinomorphae</v>
          </cell>
          <cell r="T6701" t="str">
            <v xml:space="preserve"> Beloniformes</v>
          </cell>
          <cell r="U6701" t="str">
            <v xml:space="preserve"> Adrianichthyidae</v>
          </cell>
        </row>
        <row r="6702">
          <cell r="B6702" t="str">
            <v>H2MEV7</v>
          </cell>
          <cell r="C6702" t="str">
            <v xml:space="preserve"> Oryzias latipes (Japanese rice fish) (Japanese killifish).</v>
          </cell>
          <cell r="E6702" t="str">
            <v xml:space="preserve"> NCBI_TaxID=8090 {ECO:0000313|Ensembl:ENSORLP00000017121, ECO:0000313|Proteomes:UP000001038};</v>
          </cell>
          <cell r="G6702" t="str">
            <v>Eukaryota</v>
          </cell>
          <cell r="H6702" t="str">
            <v xml:space="preserve"> Metazoa</v>
          </cell>
          <cell r="I6702" t="str">
            <v xml:space="preserve"> Chordata</v>
          </cell>
          <cell r="J6702" t="str">
            <v xml:space="preserve"> Craniata</v>
          </cell>
          <cell r="K6702" t="str">
            <v xml:space="preserve"> Vertebrata</v>
          </cell>
          <cell r="L6702" t="str">
            <v xml:space="preserve"> Euteleostomi</v>
          </cell>
          <cell r="M6702" t="str">
            <v>Actinopterygii</v>
          </cell>
          <cell r="N6702" t="str">
            <v xml:space="preserve"> Neopterygii</v>
          </cell>
          <cell r="O6702" t="str">
            <v xml:space="preserve"> Teleostei</v>
          </cell>
          <cell r="P6702" t="str">
            <v xml:space="preserve"> Neoteleostei</v>
          </cell>
          <cell r="Q6702" t="str">
            <v xml:space="preserve"> Acanthomorphata</v>
          </cell>
          <cell r="R6702" t="str">
            <v>Ovalentaria</v>
          </cell>
          <cell r="S6702" t="str">
            <v xml:space="preserve"> Atherinomorphae</v>
          </cell>
          <cell r="T6702" t="str">
            <v xml:space="preserve"> Beloniformes</v>
          </cell>
          <cell r="U6702" t="str">
            <v xml:space="preserve"> Adrianichthyidae</v>
          </cell>
        </row>
        <row r="6703">
          <cell r="B6703" t="str">
            <v>A0A2J8VHX0</v>
          </cell>
          <cell r="C6703" t="str">
            <v xml:space="preserve"> Pongo abelii (Sumatran orangutan) (Pongo pygmaeus abelii).</v>
          </cell>
          <cell r="E6703" t="str">
            <v xml:space="preserve"> NCBI_TaxID=9601 {ECO:0000313|EMBL:PNJ57125.1};</v>
          </cell>
          <cell r="G6703" t="str">
            <v>Eukaryota</v>
          </cell>
          <cell r="H6703" t="str">
            <v xml:space="preserve"> Metazoa</v>
          </cell>
          <cell r="I6703" t="str">
            <v xml:space="preserve"> Chordata</v>
          </cell>
          <cell r="J6703" t="str">
            <v xml:space="preserve"> Craniata</v>
          </cell>
          <cell r="K6703" t="str">
            <v xml:space="preserve"> Vertebrata</v>
          </cell>
          <cell r="L6703" t="str">
            <v xml:space="preserve"> Euteleostomi</v>
          </cell>
          <cell r="M6703" t="str">
            <v>Mammalia</v>
          </cell>
          <cell r="N6703" t="str">
            <v xml:space="preserve"> Eutheria</v>
          </cell>
          <cell r="O6703" t="str">
            <v xml:space="preserve"> Euarchontoglires</v>
          </cell>
          <cell r="P6703" t="str">
            <v xml:space="preserve"> Primates</v>
          </cell>
          <cell r="Q6703" t="str">
            <v xml:space="preserve"> Haplorrhini</v>
          </cell>
          <cell r="R6703" t="str">
            <v>Catarrhini</v>
          </cell>
          <cell r="S6703" t="str">
            <v xml:space="preserve"> Hominidae</v>
          </cell>
          <cell r="T6703" t="str">
            <v xml:space="preserve"> Pongo.</v>
          </cell>
        </row>
        <row r="6704">
          <cell r="B6704" t="str">
            <v>H2PGJ8</v>
          </cell>
          <cell r="C6704" t="str">
            <v xml:space="preserve"> Pongo abelii (Sumatran orangutan) (Pongo pygmaeus abelii).</v>
          </cell>
          <cell r="E6704" t="str">
            <v xml:space="preserve"> NCBI_TaxID=9601 {ECO:0000313|Ensembl:ENSPPYP00000017647, ECO:0000313|Proteomes:UP000001595};</v>
          </cell>
          <cell r="G6704" t="str">
            <v>Eukaryota</v>
          </cell>
          <cell r="H6704" t="str">
            <v xml:space="preserve"> Metazoa</v>
          </cell>
          <cell r="I6704" t="str">
            <v xml:space="preserve"> Chordata</v>
          </cell>
          <cell r="J6704" t="str">
            <v xml:space="preserve"> Craniata</v>
          </cell>
          <cell r="K6704" t="str">
            <v xml:space="preserve"> Vertebrata</v>
          </cell>
          <cell r="L6704" t="str">
            <v xml:space="preserve"> Euteleostomi</v>
          </cell>
          <cell r="M6704" t="str">
            <v>Mammalia</v>
          </cell>
          <cell r="N6704" t="str">
            <v xml:space="preserve"> Eutheria</v>
          </cell>
          <cell r="O6704" t="str">
            <v xml:space="preserve"> Euarchontoglires</v>
          </cell>
          <cell r="P6704" t="str">
            <v xml:space="preserve"> Primates</v>
          </cell>
          <cell r="Q6704" t="str">
            <v xml:space="preserve"> Haplorrhini</v>
          </cell>
          <cell r="R6704" t="str">
            <v>Catarrhini</v>
          </cell>
          <cell r="S6704" t="str">
            <v xml:space="preserve"> Hominidae</v>
          </cell>
          <cell r="T6704" t="str">
            <v xml:space="preserve"> Pongo.</v>
          </cell>
        </row>
        <row r="6705">
          <cell r="B6705" t="str">
            <v>H2PQ75</v>
          </cell>
          <cell r="C6705" t="str">
            <v xml:space="preserve"> Pongo abelii (Sumatran orangutan) (Pongo pygmaeus abelii).</v>
          </cell>
          <cell r="E6705" t="str">
            <v xml:space="preserve"> NCBI_TaxID=9601 {ECO:0000313|Ensembl:ENSPPYP00000020808, ECO:0000313|Proteomes:UP000001595};</v>
          </cell>
          <cell r="G6705" t="str">
            <v>Eukaryota</v>
          </cell>
          <cell r="H6705" t="str">
            <v xml:space="preserve"> Metazoa</v>
          </cell>
          <cell r="I6705" t="str">
            <v xml:space="preserve"> Chordata</v>
          </cell>
          <cell r="J6705" t="str">
            <v xml:space="preserve"> Craniata</v>
          </cell>
          <cell r="K6705" t="str">
            <v xml:space="preserve"> Vertebrata</v>
          </cell>
          <cell r="L6705" t="str">
            <v xml:space="preserve"> Euteleostomi</v>
          </cell>
          <cell r="M6705" t="str">
            <v>Mammalia</v>
          </cell>
          <cell r="N6705" t="str">
            <v xml:space="preserve"> Eutheria</v>
          </cell>
          <cell r="O6705" t="str">
            <v xml:space="preserve"> Euarchontoglires</v>
          </cell>
          <cell r="P6705" t="str">
            <v xml:space="preserve"> Primates</v>
          </cell>
          <cell r="Q6705" t="str">
            <v xml:space="preserve"> Haplorrhini</v>
          </cell>
          <cell r="R6705" t="str">
            <v>Catarrhini</v>
          </cell>
          <cell r="S6705" t="str">
            <v xml:space="preserve"> Hominidae</v>
          </cell>
          <cell r="T6705" t="str">
            <v xml:space="preserve"> Pongo.</v>
          </cell>
        </row>
        <row r="6706">
          <cell r="B6706" t="str">
            <v>H2PWV4</v>
          </cell>
          <cell r="C6706" t="str">
            <v xml:space="preserve"> Pongo abelii (Sumatran orangutan) (Pongo pygmaeus abelii).</v>
          </cell>
          <cell r="E6706" t="str">
            <v xml:space="preserve"> NCBI_TaxID=9601 {ECO:0000313|Ensembl:ENSPPYP00000023227, ECO:0000313|Proteomes:UP000001595};</v>
          </cell>
          <cell r="G6706" t="str">
            <v>Eukaryota</v>
          </cell>
          <cell r="H6706" t="str">
            <v xml:space="preserve"> Metazoa</v>
          </cell>
          <cell r="I6706" t="str">
            <v xml:space="preserve"> Chordata</v>
          </cell>
          <cell r="J6706" t="str">
            <v xml:space="preserve"> Craniata</v>
          </cell>
          <cell r="K6706" t="str">
            <v xml:space="preserve"> Vertebrata</v>
          </cell>
          <cell r="L6706" t="str">
            <v xml:space="preserve"> Euteleostomi</v>
          </cell>
          <cell r="M6706" t="str">
            <v>Mammalia</v>
          </cell>
          <cell r="N6706" t="str">
            <v xml:space="preserve"> Eutheria</v>
          </cell>
          <cell r="O6706" t="str">
            <v xml:space="preserve"> Euarchontoglires</v>
          </cell>
          <cell r="P6706" t="str">
            <v xml:space="preserve"> Primates</v>
          </cell>
          <cell r="Q6706" t="str">
            <v xml:space="preserve"> Haplorrhini</v>
          </cell>
          <cell r="R6706" t="str">
            <v>Catarrhini</v>
          </cell>
          <cell r="S6706" t="str">
            <v xml:space="preserve"> Hominidae</v>
          </cell>
          <cell r="T6706" t="str">
            <v xml:space="preserve"> Pongo.</v>
          </cell>
        </row>
        <row r="6707">
          <cell r="B6707" t="str">
            <v>H2PXJ4</v>
          </cell>
          <cell r="C6707" t="str">
            <v xml:space="preserve"> Pongo abelii (Sumatran orangutan) (Pongo pygmaeus abelii).</v>
          </cell>
          <cell r="E6707" t="str">
            <v xml:space="preserve"> NCBI_TaxID=9601 {ECO:0000313|Ensembl:ENSPPYP00000023487, ECO:0000313|Proteomes:UP000001595};</v>
          </cell>
          <cell r="G6707" t="str">
            <v>Eukaryota</v>
          </cell>
          <cell r="H6707" t="str">
            <v xml:space="preserve"> Metazoa</v>
          </cell>
          <cell r="I6707" t="str">
            <v xml:space="preserve"> Chordata</v>
          </cell>
          <cell r="J6707" t="str">
            <v xml:space="preserve"> Craniata</v>
          </cell>
          <cell r="K6707" t="str">
            <v xml:space="preserve"> Vertebrata</v>
          </cell>
          <cell r="L6707" t="str">
            <v xml:space="preserve"> Euteleostomi</v>
          </cell>
          <cell r="M6707" t="str">
            <v>Mammalia</v>
          </cell>
          <cell r="N6707" t="str">
            <v xml:space="preserve"> Eutheria</v>
          </cell>
          <cell r="O6707" t="str">
            <v xml:space="preserve"> Euarchontoglires</v>
          </cell>
          <cell r="P6707" t="str">
            <v xml:space="preserve"> Primates</v>
          </cell>
          <cell r="Q6707" t="str">
            <v xml:space="preserve"> Haplorrhini</v>
          </cell>
          <cell r="R6707" t="str">
            <v>Catarrhini</v>
          </cell>
          <cell r="S6707" t="str">
            <v xml:space="preserve"> Hominidae</v>
          </cell>
          <cell r="T6707" t="str">
            <v xml:space="preserve"> Pongo.</v>
          </cell>
        </row>
        <row r="6708">
          <cell r="B6708" t="str">
            <v>H2Q0G5</v>
          </cell>
          <cell r="C6708" t="str">
            <v xml:space="preserve"> Pan troglodytes (Chimpanzee).</v>
          </cell>
          <cell r="E6708" t="str">
            <v xml:space="preserve"> NCBI_TaxID=9598 {ECO:0000313|Ensembl:ENSPTRP00000002646, ECO:0000313|Proteomes:UP000002277};</v>
          </cell>
          <cell r="G6708" t="str">
            <v>Eukaryota</v>
          </cell>
          <cell r="H6708" t="str">
            <v xml:space="preserve"> Metazoa</v>
          </cell>
          <cell r="I6708" t="str">
            <v xml:space="preserve"> Chordata</v>
          </cell>
          <cell r="J6708" t="str">
            <v xml:space="preserve"> Craniata</v>
          </cell>
          <cell r="K6708" t="str">
            <v xml:space="preserve"> Vertebrata</v>
          </cell>
          <cell r="L6708" t="str">
            <v xml:space="preserve"> Euteleostomi</v>
          </cell>
          <cell r="M6708" t="str">
            <v>Mammalia</v>
          </cell>
          <cell r="N6708" t="str">
            <v xml:space="preserve"> Eutheria</v>
          </cell>
          <cell r="O6708" t="str">
            <v xml:space="preserve"> Euarchontoglires</v>
          </cell>
          <cell r="P6708" t="str">
            <v xml:space="preserve"> Primates</v>
          </cell>
          <cell r="Q6708" t="str">
            <v xml:space="preserve"> Haplorrhini</v>
          </cell>
          <cell r="R6708" t="str">
            <v>Catarrhini</v>
          </cell>
          <cell r="S6708" t="str">
            <v xml:space="preserve"> Hominidae</v>
          </cell>
          <cell r="T6708" t="str">
            <v xml:space="preserve"> Pan.</v>
          </cell>
        </row>
        <row r="6709">
          <cell r="B6709" t="str">
            <v>H2QGK3</v>
          </cell>
          <cell r="C6709" t="str">
            <v xml:space="preserve"> Pan troglodytes (Chimpanzee).</v>
          </cell>
          <cell r="E6709" t="str">
            <v xml:space="preserve"> NCBI_TaxID=9598 {ECO:0000313|Ensembl:ENSPTRP00000019094, ECO:0000313|Proteomes:UP000002277};</v>
          </cell>
          <cell r="G6709" t="str">
            <v>Eukaryota</v>
          </cell>
          <cell r="H6709" t="str">
            <v xml:space="preserve"> Metazoa</v>
          </cell>
          <cell r="I6709" t="str">
            <v xml:space="preserve"> Chordata</v>
          </cell>
          <cell r="J6709" t="str">
            <v xml:space="preserve"> Craniata</v>
          </cell>
          <cell r="K6709" t="str">
            <v xml:space="preserve"> Vertebrata</v>
          </cell>
          <cell r="L6709" t="str">
            <v xml:space="preserve"> Euteleostomi</v>
          </cell>
          <cell r="M6709" t="str">
            <v>Mammalia</v>
          </cell>
          <cell r="N6709" t="str">
            <v xml:space="preserve"> Eutheria</v>
          </cell>
          <cell r="O6709" t="str">
            <v xml:space="preserve"> Euarchontoglires</v>
          </cell>
          <cell r="P6709" t="str">
            <v xml:space="preserve"> Primates</v>
          </cell>
          <cell r="Q6709" t="str">
            <v xml:space="preserve"> Haplorrhini</v>
          </cell>
          <cell r="R6709" t="str">
            <v>Catarrhini</v>
          </cell>
          <cell r="S6709" t="str">
            <v xml:space="preserve"> Hominidae</v>
          </cell>
          <cell r="T6709" t="str">
            <v xml:space="preserve"> Pan.</v>
          </cell>
        </row>
        <row r="6710">
          <cell r="B6710" t="str">
            <v>H2QRH5</v>
          </cell>
          <cell r="C6710" t="str">
            <v xml:space="preserve"> Pan troglodytes (Chimpanzee).</v>
          </cell>
          <cell r="E6710" t="str">
            <v xml:space="preserve"> NCBI_TaxID=9598 {ECO:0000313|Ensembl:ENSPTRP00000029484, ECO:0000313|Proteomes:UP000002277};</v>
          </cell>
          <cell r="G6710" t="str">
            <v>Eukaryota</v>
          </cell>
          <cell r="H6710" t="str">
            <v xml:space="preserve"> Metazoa</v>
          </cell>
          <cell r="I6710" t="str">
            <v xml:space="preserve"> Chordata</v>
          </cell>
          <cell r="J6710" t="str">
            <v xml:space="preserve"> Craniata</v>
          </cell>
          <cell r="K6710" t="str">
            <v xml:space="preserve"> Vertebrata</v>
          </cell>
          <cell r="L6710" t="str">
            <v xml:space="preserve"> Euteleostomi</v>
          </cell>
          <cell r="M6710" t="str">
            <v>Mammalia</v>
          </cell>
          <cell r="N6710" t="str">
            <v xml:space="preserve"> Eutheria</v>
          </cell>
          <cell r="O6710" t="str">
            <v xml:space="preserve"> Euarchontoglires</v>
          </cell>
          <cell r="P6710" t="str">
            <v xml:space="preserve"> Primates</v>
          </cell>
          <cell r="Q6710" t="str">
            <v xml:space="preserve"> Haplorrhini</v>
          </cell>
          <cell r="R6710" t="str">
            <v>Catarrhini</v>
          </cell>
          <cell r="S6710" t="str">
            <v xml:space="preserve"> Hominidae</v>
          </cell>
          <cell r="T6710" t="str">
            <v xml:space="preserve"> Pan.</v>
          </cell>
        </row>
        <row r="6711">
          <cell r="B6711" t="str">
            <v>K7CAB0</v>
          </cell>
          <cell r="C6711" t="str">
            <v xml:space="preserve"> Pan troglodytes (Chimpanzee).</v>
          </cell>
          <cell r="E6711" t="str">
            <v xml:space="preserve"> NCBI_TaxID=9598 {ECO:0000313|EMBL:JAA23234.1};</v>
          </cell>
          <cell r="G6711" t="str">
            <v>Eukaryota</v>
          </cell>
          <cell r="H6711" t="str">
            <v xml:space="preserve"> Metazoa</v>
          </cell>
          <cell r="I6711" t="str">
            <v xml:space="preserve"> Chordata</v>
          </cell>
          <cell r="J6711" t="str">
            <v xml:space="preserve"> Craniata</v>
          </cell>
          <cell r="K6711" t="str">
            <v xml:space="preserve"> Vertebrata</v>
          </cell>
          <cell r="L6711" t="str">
            <v xml:space="preserve"> Euteleostomi</v>
          </cell>
          <cell r="M6711" t="str">
            <v>Mammalia</v>
          </cell>
          <cell r="N6711" t="str">
            <v xml:space="preserve"> Eutheria</v>
          </cell>
          <cell r="O6711" t="str">
            <v xml:space="preserve"> Euarchontoglires</v>
          </cell>
          <cell r="P6711" t="str">
            <v xml:space="preserve"> Primates</v>
          </cell>
          <cell r="Q6711" t="str">
            <v xml:space="preserve"> Haplorrhini</v>
          </cell>
          <cell r="R6711" t="str">
            <v>Catarrhini</v>
          </cell>
          <cell r="S6711" t="str">
            <v xml:space="preserve"> Hominidae</v>
          </cell>
          <cell r="T6711" t="str">
            <v xml:space="preserve"> Pan.</v>
          </cell>
        </row>
        <row r="6712">
          <cell r="B6712" t="str">
            <v>H2RHS4</v>
          </cell>
          <cell r="C6712" t="str">
            <v xml:space="preserve"> Pan troglodytes (Chimpanzee).</v>
          </cell>
          <cell r="E6712" t="str">
            <v xml:space="preserve"> NCBI_TaxID=9598 {ECO:0000313|Ensembl:ENSPTRP00000061079, ECO:0000313|Proteomes:UP000002277};</v>
          </cell>
          <cell r="G6712" t="str">
            <v>Eukaryota</v>
          </cell>
          <cell r="H6712" t="str">
            <v xml:space="preserve"> Metazoa</v>
          </cell>
          <cell r="I6712" t="str">
            <v xml:space="preserve"> Chordata</v>
          </cell>
          <cell r="J6712" t="str">
            <v xml:space="preserve"> Craniata</v>
          </cell>
          <cell r="K6712" t="str">
            <v xml:space="preserve"> Vertebrata</v>
          </cell>
          <cell r="L6712" t="str">
            <v xml:space="preserve"> Euteleostomi</v>
          </cell>
          <cell r="M6712" t="str">
            <v>Mammalia</v>
          </cell>
          <cell r="N6712" t="str">
            <v xml:space="preserve"> Eutheria</v>
          </cell>
          <cell r="O6712" t="str">
            <v xml:space="preserve"> Euarchontoglires</v>
          </cell>
          <cell r="P6712" t="str">
            <v xml:space="preserve"> Primates</v>
          </cell>
          <cell r="Q6712" t="str">
            <v xml:space="preserve"> Haplorrhini</v>
          </cell>
          <cell r="R6712" t="str">
            <v>Catarrhini</v>
          </cell>
          <cell r="S6712" t="str">
            <v xml:space="preserve"> Hominidae</v>
          </cell>
          <cell r="T6712" t="str">
            <v xml:space="preserve"> Pan.</v>
          </cell>
        </row>
        <row r="6713">
          <cell r="B6713" t="str">
            <v>H2RHY5</v>
          </cell>
          <cell r="C6713" t="str">
            <v xml:space="preserve"> Pan troglodytes (Chimpanzee).</v>
          </cell>
          <cell r="E6713" t="str">
            <v xml:space="preserve"> NCBI_TaxID=9598 {ECO:0000313|Ensembl:ENSPTRP00000061141, ECO:0000313|Proteomes:UP000002277};</v>
          </cell>
          <cell r="G6713" t="str">
            <v>Eukaryota</v>
          </cell>
          <cell r="H6713" t="str">
            <v xml:space="preserve"> Metazoa</v>
          </cell>
          <cell r="I6713" t="str">
            <v xml:space="preserve"> Chordata</v>
          </cell>
          <cell r="J6713" t="str">
            <v xml:space="preserve"> Craniata</v>
          </cell>
          <cell r="K6713" t="str">
            <v xml:space="preserve"> Vertebrata</v>
          </cell>
          <cell r="L6713" t="str">
            <v xml:space="preserve"> Euteleostomi</v>
          </cell>
          <cell r="M6713" t="str">
            <v>Mammalia</v>
          </cell>
          <cell r="N6713" t="str">
            <v xml:space="preserve"> Eutheria</v>
          </cell>
          <cell r="O6713" t="str">
            <v xml:space="preserve"> Euarchontoglires</v>
          </cell>
          <cell r="P6713" t="str">
            <v xml:space="preserve"> Primates</v>
          </cell>
          <cell r="Q6713" t="str">
            <v xml:space="preserve"> Haplorrhini</v>
          </cell>
          <cell r="R6713" t="str">
            <v>Catarrhini</v>
          </cell>
          <cell r="S6713" t="str">
            <v xml:space="preserve"> Hominidae</v>
          </cell>
          <cell r="T6713" t="str">
            <v xml:space="preserve"> Pan.</v>
          </cell>
        </row>
        <row r="6714">
          <cell r="B6714" t="str">
            <v>H2S4X2</v>
          </cell>
          <cell r="C6714" t="str">
            <v xml:space="preserve"> Takifugu rubripes (Japanese pufferfish) (Fugu rubripes).</v>
          </cell>
          <cell r="E6714" t="str">
            <v xml:space="preserve"> NCBI_TaxID=31033 {ECO:0000313|Ensembl:ENSTRUP00000007444, ECO:0000313|Proteomes:UP000005226};</v>
          </cell>
          <cell r="G6714" t="str">
            <v>Eukaryota</v>
          </cell>
          <cell r="H6714" t="str">
            <v xml:space="preserve"> Metazoa</v>
          </cell>
          <cell r="I6714" t="str">
            <v xml:space="preserve"> Chordata</v>
          </cell>
          <cell r="J6714" t="str">
            <v xml:space="preserve"> Craniata</v>
          </cell>
          <cell r="K6714" t="str">
            <v xml:space="preserve"> Vertebrata</v>
          </cell>
          <cell r="L6714" t="str">
            <v xml:space="preserve"> Euteleostomi</v>
          </cell>
          <cell r="M6714" t="str">
            <v>Actinopterygii</v>
          </cell>
          <cell r="N6714" t="str">
            <v xml:space="preserve"> Neopterygii</v>
          </cell>
          <cell r="O6714" t="str">
            <v xml:space="preserve"> Teleostei</v>
          </cell>
          <cell r="P6714" t="str">
            <v xml:space="preserve"> Neoteleostei</v>
          </cell>
          <cell r="Q6714" t="str">
            <v xml:space="preserve"> Acanthomorphata</v>
          </cell>
          <cell r="R6714" t="str">
            <v>Eupercaria</v>
          </cell>
          <cell r="S6714" t="str">
            <v xml:space="preserve"> Tetraodontiformes</v>
          </cell>
          <cell r="T6714" t="str">
            <v xml:space="preserve"> Tetradontoidea</v>
          </cell>
          <cell r="U6714" t="str">
            <v xml:space="preserve"> Tetraodontidae</v>
          </cell>
        </row>
        <row r="6715">
          <cell r="B6715" t="str">
            <v>H2S4X3</v>
          </cell>
          <cell r="C6715" t="str">
            <v xml:space="preserve"> Takifugu rubripes (Japanese pufferfish) (Fugu rubripes).</v>
          </cell>
          <cell r="E6715" t="str">
            <v xml:space="preserve"> NCBI_TaxID=31033 {ECO:0000313|Ensembl:ENSTRUP00000007445, ECO:0000313|Proteomes:UP000005226};</v>
          </cell>
          <cell r="G6715" t="str">
            <v>Eukaryota</v>
          </cell>
          <cell r="H6715" t="str">
            <v xml:space="preserve"> Metazoa</v>
          </cell>
          <cell r="I6715" t="str">
            <v xml:space="preserve"> Chordata</v>
          </cell>
          <cell r="J6715" t="str">
            <v xml:space="preserve"> Craniata</v>
          </cell>
          <cell r="K6715" t="str">
            <v xml:space="preserve"> Vertebrata</v>
          </cell>
          <cell r="L6715" t="str">
            <v xml:space="preserve"> Euteleostomi</v>
          </cell>
          <cell r="M6715" t="str">
            <v>Actinopterygii</v>
          </cell>
          <cell r="N6715" t="str">
            <v xml:space="preserve"> Neopterygii</v>
          </cell>
          <cell r="O6715" t="str">
            <v xml:space="preserve"> Teleostei</v>
          </cell>
          <cell r="P6715" t="str">
            <v xml:space="preserve"> Neoteleostei</v>
          </cell>
          <cell r="Q6715" t="str">
            <v xml:space="preserve"> Acanthomorphata</v>
          </cell>
          <cell r="R6715" t="str">
            <v>Eupercaria</v>
          </cell>
          <cell r="S6715" t="str">
            <v xml:space="preserve"> Tetraodontiformes</v>
          </cell>
          <cell r="T6715" t="str">
            <v xml:space="preserve"> Tetradontoidea</v>
          </cell>
          <cell r="U6715" t="str">
            <v xml:space="preserve"> Tetraodontidae</v>
          </cell>
        </row>
        <row r="6716">
          <cell r="B6716" t="str">
            <v>H2S4X4</v>
          </cell>
          <cell r="C6716" t="str">
            <v xml:space="preserve"> Takifugu rubripes (Japanese pufferfish) (Fugu rubripes).</v>
          </cell>
          <cell r="E6716" t="str">
            <v xml:space="preserve"> NCBI_TaxID=31033 {ECO:0000313|Ensembl:ENSTRUP00000007446, ECO:0000313|Proteomes:UP000005226};</v>
          </cell>
          <cell r="G6716" t="str">
            <v>Eukaryota</v>
          </cell>
          <cell r="H6716" t="str">
            <v xml:space="preserve"> Metazoa</v>
          </cell>
          <cell r="I6716" t="str">
            <v xml:space="preserve"> Chordata</v>
          </cell>
          <cell r="J6716" t="str">
            <v xml:space="preserve"> Craniata</v>
          </cell>
          <cell r="K6716" t="str">
            <v xml:space="preserve"> Vertebrata</v>
          </cell>
          <cell r="L6716" t="str">
            <v xml:space="preserve"> Euteleostomi</v>
          </cell>
          <cell r="M6716" t="str">
            <v>Actinopterygii</v>
          </cell>
          <cell r="N6716" t="str">
            <v xml:space="preserve"> Neopterygii</v>
          </cell>
          <cell r="O6716" t="str">
            <v xml:space="preserve"> Teleostei</v>
          </cell>
          <cell r="P6716" t="str">
            <v xml:space="preserve"> Neoteleostei</v>
          </cell>
          <cell r="Q6716" t="str">
            <v xml:space="preserve"> Acanthomorphata</v>
          </cell>
          <cell r="R6716" t="str">
            <v>Eupercaria</v>
          </cell>
          <cell r="S6716" t="str">
            <v xml:space="preserve"> Tetraodontiformes</v>
          </cell>
          <cell r="T6716" t="str">
            <v xml:space="preserve"> Tetradontoidea</v>
          </cell>
          <cell r="U6716" t="str">
            <v xml:space="preserve"> Tetraodontidae</v>
          </cell>
        </row>
        <row r="6717">
          <cell r="B6717" t="str">
            <v>H2S4X5</v>
          </cell>
          <cell r="C6717" t="str">
            <v xml:space="preserve"> Takifugu rubripes (Japanese pufferfish) (Fugu rubripes).</v>
          </cell>
          <cell r="E6717" t="str">
            <v xml:space="preserve"> NCBI_TaxID=31033 {ECO:0000313|Ensembl:ENSTRUP00000007447, ECO:0000313|Proteomes:UP000005226};</v>
          </cell>
          <cell r="G6717" t="str">
            <v>Eukaryota</v>
          </cell>
          <cell r="H6717" t="str">
            <v xml:space="preserve"> Metazoa</v>
          </cell>
          <cell r="I6717" t="str">
            <v xml:space="preserve"> Chordata</v>
          </cell>
          <cell r="J6717" t="str">
            <v xml:space="preserve"> Craniata</v>
          </cell>
          <cell r="K6717" t="str">
            <v xml:space="preserve"> Vertebrata</v>
          </cell>
          <cell r="L6717" t="str">
            <v xml:space="preserve"> Euteleostomi</v>
          </cell>
          <cell r="M6717" t="str">
            <v>Actinopterygii</v>
          </cell>
          <cell r="N6717" t="str">
            <v xml:space="preserve"> Neopterygii</v>
          </cell>
          <cell r="O6717" t="str">
            <v xml:space="preserve"> Teleostei</v>
          </cell>
          <cell r="P6717" t="str">
            <v xml:space="preserve"> Neoteleostei</v>
          </cell>
          <cell r="Q6717" t="str">
            <v xml:space="preserve"> Acanthomorphata</v>
          </cell>
          <cell r="R6717" t="str">
            <v>Eupercaria</v>
          </cell>
          <cell r="S6717" t="str">
            <v xml:space="preserve"> Tetraodontiformes</v>
          </cell>
          <cell r="T6717" t="str">
            <v xml:space="preserve"> Tetradontoidea</v>
          </cell>
          <cell r="U6717" t="str">
            <v xml:space="preserve"> Tetraodontidae</v>
          </cell>
        </row>
        <row r="6718">
          <cell r="B6718" t="str">
            <v>H2S4X6</v>
          </cell>
          <cell r="C6718" t="str">
            <v xml:space="preserve"> Takifugu rubripes (Japanese pufferfish) (Fugu rubripes).</v>
          </cell>
          <cell r="E6718" t="str">
            <v xml:space="preserve"> NCBI_TaxID=31033 {ECO:0000313|Ensembl:ENSTRUP00000007448, ECO:0000313|Proteomes:UP000005226};</v>
          </cell>
          <cell r="G6718" t="str">
            <v>Eukaryota</v>
          </cell>
          <cell r="H6718" t="str">
            <v xml:space="preserve"> Metazoa</v>
          </cell>
          <cell r="I6718" t="str">
            <v xml:space="preserve"> Chordata</v>
          </cell>
          <cell r="J6718" t="str">
            <v xml:space="preserve"> Craniata</v>
          </cell>
          <cell r="K6718" t="str">
            <v xml:space="preserve"> Vertebrata</v>
          </cell>
          <cell r="L6718" t="str">
            <v xml:space="preserve"> Euteleostomi</v>
          </cell>
          <cell r="M6718" t="str">
            <v>Actinopterygii</v>
          </cell>
          <cell r="N6718" t="str">
            <v xml:space="preserve"> Neopterygii</v>
          </cell>
          <cell r="O6718" t="str">
            <v xml:space="preserve"> Teleostei</v>
          </cell>
          <cell r="P6718" t="str">
            <v xml:space="preserve"> Neoteleostei</v>
          </cell>
          <cell r="Q6718" t="str">
            <v xml:space="preserve"> Acanthomorphata</v>
          </cell>
          <cell r="R6718" t="str">
            <v>Eupercaria</v>
          </cell>
          <cell r="S6718" t="str">
            <v xml:space="preserve"> Tetraodontiformes</v>
          </cell>
          <cell r="T6718" t="str">
            <v xml:space="preserve"> Tetradontoidea</v>
          </cell>
          <cell r="U6718" t="str">
            <v xml:space="preserve"> Tetraodontidae</v>
          </cell>
        </row>
        <row r="6719">
          <cell r="B6719" t="str">
            <v>H2SDA0</v>
          </cell>
          <cell r="C6719" t="str">
            <v xml:space="preserve"> Takifugu rubripes (Japanese pufferfish) (Fugu rubripes).</v>
          </cell>
          <cell r="E6719" t="str">
            <v xml:space="preserve"> NCBI_TaxID=31033 {ECO:0000313|Ensembl:ENSTRUP00000010380, ECO:0000313|Proteomes:UP000005226};</v>
          </cell>
          <cell r="G6719" t="str">
            <v>Eukaryota</v>
          </cell>
          <cell r="H6719" t="str">
            <v xml:space="preserve"> Metazoa</v>
          </cell>
          <cell r="I6719" t="str">
            <v xml:space="preserve"> Chordata</v>
          </cell>
          <cell r="J6719" t="str">
            <v xml:space="preserve"> Craniata</v>
          </cell>
          <cell r="K6719" t="str">
            <v xml:space="preserve"> Vertebrata</v>
          </cell>
          <cell r="L6719" t="str">
            <v xml:space="preserve"> Euteleostomi</v>
          </cell>
          <cell r="M6719" t="str">
            <v>Actinopterygii</v>
          </cell>
          <cell r="N6719" t="str">
            <v xml:space="preserve"> Neopterygii</v>
          </cell>
          <cell r="O6719" t="str">
            <v xml:space="preserve"> Teleostei</v>
          </cell>
          <cell r="P6719" t="str">
            <v xml:space="preserve"> Neoteleostei</v>
          </cell>
          <cell r="Q6719" t="str">
            <v xml:space="preserve"> Acanthomorphata</v>
          </cell>
          <cell r="R6719" t="str">
            <v>Eupercaria</v>
          </cell>
          <cell r="S6719" t="str">
            <v xml:space="preserve"> Tetraodontiformes</v>
          </cell>
          <cell r="T6719" t="str">
            <v xml:space="preserve"> Tetradontoidea</v>
          </cell>
          <cell r="U6719" t="str">
            <v xml:space="preserve"> Tetraodontidae</v>
          </cell>
        </row>
        <row r="6720">
          <cell r="B6720" t="str">
            <v>H2T2L9</v>
          </cell>
          <cell r="C6720" t="str">
            <v xml:space="preserve"> Takifugu rubripes (Japanese pufferfish) (Fugu rubripes).</v>
          </cell>
          <cell r="E6720" t="str">
            <v xml:space="preserve"> NCBI_TaxID=31033 {ECO:0000313|Ensembl:ENSTRUP00000018907, ECO:0000313|Proteomes:UP000005226};</v>
          </cell>
          <cell r="G6720" t="str">
            <v>Eukaryota</v>
          </cell>
          <cell r="H6720" t="str">
            <v xml:space="preserve"> Metazoa</v>
          </cell>
          <cell r="I6720" t="str">
            <v xml:space="preserve"> Chordata</v>
          </cell>
          <cell r="J6720" t="str">
            <v xml:space="preserve"> Craniata</v>
          </cell>
          <cell r="K6720" t="str">
            <v xml:space="preserve"> Vertebrata</v>
          </cell>
          <cell r="L6720" t="str">
            <v xml:space="preserve"> Euteleostomi</v>
          </cell>
          <cell r="M6720" t="str">
            <v>Actinopterygii</v>
          </cell>
          <cell r="N6720" t="str">
            <v xml:space="preserve"> Neopterygii</v>
          </cell>
          <cell r="O6720" t="str">
            <v xml:space="preserve"> Teleostei</v>
          </cell>
          <cell r="P6720" t="str">
            <v xml:space="preserve"> Neoteleostei</v>
          </cell>
          <cell r="Q6720" t="str">
            <v xml:space="preserve"> Acanthomorphata</v>
          </cell>
          <cell r="R6720" t="str">
            <v>Eupercaria</v>
          </cell>
          <cell r="S6720" t="str">
            <v xml:space="preserve"> Tetraodontiformes</v>
          </cell>
          <cell r="T6720" t="str">
            <v xml:space="preserve"> Tetradontoidea</v>
          </cell>
          <cell r="U6720" t="str">
            <v xml:space="preserve"> Tetraodontidae</v>
          </cell>
        </row>
        <row r="6721">
          <cell r="B6721" t="str">
            <v>H2T2M0</v>
          </cell>
          <cell r="C6721" t="str">
            <v xml:space="preserve"> Takifugu rubripes (Japanese pufferfish) (Fugu rubripes).</v>
          </cell>
          <cell r="E6721" t="str">
            <v xml:space="preserve"> NCBI_TaxID=31033 {ECO:0000313|Ensembl:ENSTRUP00000018908, ECO:0000313|Proteomes:UP000005226};</v>
          </cell>
          <cell r="G6721" t="str">
            <v>Eukaryota</v>
          </cell>
          <cell r="H6721" t="str">
            <v xml:space="preserve"> Metazoa</v>
          </cell>
          <cell r="I6721" t="str">
            <v xml:space="preserve"> Chordata</v>
          </cell>
          <cell r="J6721" t="str">
            <v xml:space="preserve"> Craniata</v>
          </cell>
          <cell r="K6721" t="str">
            <v xml:space="preserve"> Vertebrata</v>
          </cell>
          <cell r="L6721" t="str">
            <v xml:space="preserve"> Euteleostomi</v>
          </cell>
          <cell r="M6721" t="str">
            <v>Actinopterygii</v>
          </cell>
          <cell r="N6721" t="str">
            <v xml:space="preserve"> Neopterygii</v>
          </cell>
          <cell r="O6721" t="str">
            <v xml:space="preserve"> Teleostei</v>
          </cell>
          <cell r="P6721" t="str">
            <v xml:space="preserve"> Neoteleostei</v>
          </cell>
          <cell r="Q6721" t="str">
            <v xml:space="preserve"> Acanthomorphata</v>
          </cell>
          <cell r="R6721" t="str">
            <v>Eupercaria</v>
          </cell>
          <cell r="S6721" t="str">
            <v xml:space="preserve"> Tetraodontiformes</v>
          </cell>
          <cell r="T6721" t="str">
            <v xml:space="preserve"> Tetradontoidea</v>
          </cell>
          <cell r="U6721" t="str">
            <v xml:space="preserve"> Tetraodontidae</v>
          </cell>
        </row>
        <row r="6722">
          <cell r="B6722" t="str">
            <v>H2U2S8</v>
          </cell>
          <cell r="C6722" t="str">
            <v xml:space="preserve"> Takifugu rubripes (Japanese pufferfish) (Fugu rubripes).</v>
          </cell>
          <cell r="E6722" t="str">
            <v xml:space="preserve"> NCBI_TaxID=31033 {ECO:0000313|Ensembl:ENSTRUP00000031239, ECO:0000313|Proteomes:UP000005226};</v>
          </cell>
          <cell r="G6722" t="str">
            <v>Eukaryota</v>
          </cell>
          <cell r="H6722" t="str">
            <v xml:space="preserve"> Metazoa</v>
          </cell>
          <cell r="I6722" t="str">
            <v xml:space="preserve"> Chordata</v>
          </cell>
          <cell r="J6722" t="str">
            <v xml:space="preserve"> Craniata</v>
          </cell>
          <cell r="K6722" t="str">
            <v xml:space="preserve"> Vertebrata</v>
          </cell>
          <cell r="L6722" t="str">
            <v xml:space="preserve"> Euteleostomi</v>
          </cell>
          <cell r="M6722" t="str">
            <v>Actinopterygii</v>
          </cell>
          <cell r="N6722" t="str">
            <v xml:space="preserve"> Neopterygii</v>
          </cell>
          <cell r="O6722" t="str">
            <v xml:space="preserve"> Teleostei</v>
          </cell>
          <cell r="P6722" t="str">
            <v xml:space="preserve"> Neoteleostei</v>
          </cell>
          <cell r="Q6722" t="str">
            <v xml:space="preserve"> Acanthomorphata</v>
          </cell>
          <cell r="R6722" t="str">
            <v>Eupercaria</v>
          </cell>
          <cell r="S6722" t="str">
            <v xml:space="preserve"> Tetraodontiformes</v>
          </cell>
          <cell r="T6722" t="str">
            <v xml:space="preserve"> Tetradontoidea</v>
          </cell>
          <cell r="U6722" t="str">
            <v xml:space="preserve"> Tetraodontidae</v>
          </cell>
        </row>
        <row r="6723">
          <cell r="B6723" t="str">
            <v>H2UDD6</v>
          </cell>
          <cell r="C6723" t="str">
            <v xml:space="preserve"> Takifugu rubripes (Japanese pufferfish) (Fugu rubripes).</v>
          </cell>
          <cell r="E6723" t="str">
            <v xml:space="preserve"> NCBI_TaxID=31033 {ECO:0000313|Ensembl:ENSTRUP00000034955};</v>
          </cell>
          <cell r="G6723" t="str">
            <v>Eukaryota</v>
          </cell>
          <cell r="H6723" t="str">
            <v xml:space="preserve"> Metazoa</v>
          </cell>
          <cell r="I6723" t="str">
            <v xml:space="preserve"> Chordata</v>
          </cell>
          <cell r="J6723" t="str">
            <v xml:space="preserve"> Craniata</v>
          </cell>
          <cell r="K6723" t="str">
            <v xml:space="preserve"> Vertebrata</v>
          </cell>
          <cell r="L6723" t="str">
            <v xml:space="preserve"> Euteleostomi</v>
          </cell>
          <cell r="M6723" t="str">
            <v>Actinopterygii</v>
          </cell>
          <cell r="N6723" t="str">
            <v xml:space="preserve"> Neopterygii</v>
          </cell>
          <cell r="O6723" t="str">
            <v xml:space="preserve"> Teleostei</v>
          </cell>
          <cell r="P6723" t="str">
            <v xml:space="preserve"> Neoteleostei</v>
          </cell>
          <cell r="Q6723" t="str">
            <v xml:space="preserve"> Acanthomorphata</v>
          </cell>
          <cell r="R6723" t="str">
            <v>Eupercaria</v>
          </cell>
          <cell r="S6723" t="str">
            <v xml:space="preserve"> Tetraodontiformes</v>
          </cell>
          <cell r="T6723" t="str">
            <v xml:space="preserve"> Tetradontoidea</v>
          </cell>
          <cell r="U6723" t="str">
            <v xml:space="preserve"> Tetraodontidae</v>
          </cell>
        </row>
        <row r="6724">
          <cell r="B6724" t="str">
            <v>H2UDD7</v>
          </cell>
          <cell r="C6724" t="str">
            <v xml:space="preserve"> Takifugu rubripes (Japanese pufferfish) (Fugu rubripes).</v>
          </cell>
          <cell r="E6724" t="str">
            <v xml:space="preserve"> NCBI_TaxID=31033 {ECO:0000313|Ensembl:ENSTRUP00000034956};</v>
          </cell>
          <cell r="G6724" t="str">
            <v>Eukaryota</v>
          </cell>
          <cell r="H6724" t="str">
            <v xml:space="preserve"> Metazoa</v>
          </cell>
          <cell r="I6724" t="str">
            <v xml:space="preserve"> Chordata</v>
          </cell>
          <cell r="J6724" t="str">
            <v xml:space="preserve"> Craniata</v>
          </cell>
          <cell r="K6724" t="str">
            <v xml:space="preserve"> Vertebrata</v>
          </cell>
          <cell r="L6724" t="str">
            <v xml:space="preserve"> Euteleostomi</v>
          </cell>
          <cell r="M6724" t="str">
            <v>Actinopterygii</v>
          </cell>
          <cell r="N6724" t="str">
            <v xml:space="preserve"> Neopterygii</v>
          </cell>
          <cell r="O6724" t="str">
            <v xml:space="preserve"> Teleostei</v>
          </cell>
          <cell r="P6724" t="str">
            <v xml:space="preserve"> Neoteleostei</v>
          </cell>
          <cell r="Q6724" t="str">
            <v xml:space="preserve"> Acanthomorphata</v>
          </cell>
          <cell r="R6724" t="str">
            <v>Eupercaria</v>
          </cell>
          <cell r="S6724" t="str">
            <v xml:space="preserve"> Tetraodontiformes</v>
          </cell>
          <cell r="T6724" t="str">
            <v xml:space="preserve"> Tetradontoidea</v>
          </cell>
          <cell r="U6724" t="str">
            <v xml:space="preserve"> Tetraodontidae</v>
          </cell>
        </row>
        <row r="6725">
          <cell r="B6725" t="str">
            <v>H2UYB4</v>
          </cell>
          <cell r="C6725" t="str">
            <v xml:space="preserve"> Takifugu rubripes (Japanese pufferfish) (Fugu rubripes).</v>
          </cell>
          <cell r="E6725" t="str">
            <v xml:space="preserve"> NCBI_TaxID=31033 {ECO:0000313|Ensembl:ENSTRUP00000041943, ECO:0000313|Proteomes:UP000005226};</v>
          </cell>
          <cell r="G6725" t="str">
            <v>Eukaryota</v>
          </cell>
          <cell r="H6725" t="str">
            <v xml:space="preserve"> Metazoa</v>
          </cell>
          <cell r="I6725" t="str">
            <v xml:space="preserve"> Chordata</v>
          </cell>
          <cell r="J6725" t="str">
            <v xml:space="preserve"> Craniata</v>
          </cell>
          <cell r="K6725" t="str">
            <v xml:space="preserve"> Vertebrata</v>
          </cell>
          <cell r="L6725" t="str">
            <v xml:space="preserve"> Euteleostomi</v>
          </cell>
          <cell r="M6725" t="str">
            <v>Actinopterygii</v>
          </cell>
          <cell r="N6725" t="str">
            <v xml:space="preserve"> Neopterygii</v>
          </cell>
          <cell r="O6725" t="str">
            <v xml:space="preserve"> Teleostei</v>
          </cell>
          <cell r="P6725" t="str">
            <v xml:space="preserve"> Neoteleostei</v>
          </cell>
          <cell r="Q6725" t="str">
            <v xml:space="preserve"> Acanthomorphata</v>
          </cell>
          <cell r="R6725" t="str">
            <v>Eupercaria</v>
          </cell>
          <cell r="S6725" t="str">
            <v xml:space="preserve"> Tetraodontiformes</v>
          </cell>
          <cell r="T6725" t="str">
            <v xml:space="preserve"> Tetradontoidea</v>
          </cell>
          <cell r="U6725" t="str">
            <v xml:space="preserve"> Tetraodontidae</v>
          </cell>
        </row>
        <row r="6726">
          <cell r="B6726" t="str">
            <v>H2V3W4</v>
          </cell>
          <cell r="C6726" t="str">
            <v xml:space="preserve"> Takifugu rubripes (Japanese pufferfish) (Fugu rubripes).</v>
          </cell>
          <cell r="E6726" t="str">
            <v xml:space="preserve"> NCBI_TaxID=31033 {ECO:0000313|Ensembl:ENSTRUP00000043898, ECO:0000313|Proteomes:UP000005226};</v>
          </cell>
          <cell r="G6726" t="str">
            <v>Eukaryota</v>
          </cell>
          <cell r="H6726" t="str">
            <v xml:space="preserve"> Metazoa</v>
          </cell>
          <cell r="I6726" t="str">
            <v xml:space="preserve"> Chordata</v>
          </cell>
          <cell r="J6726" t="str">
            <v xml:space="preserve"> Craniata</v>
          </cell>
          <cell r="K6726" t="str">
            <v xml:space="preserve"> Vertebrata</v>
          </cell>
          <cell r="L6726" t="str">
            <v xml:space="preserve"> Euteleostomi</v>
          </cell>
          <cell r="M6726" t="str">
            <v>Actinopterygii</v>
          </cell>
          <cell r="N6726" t="str">
            <v xml:space="preserve"> Neopterygii</v>
          </cell>
          <cell r="O6726" t="str">
            <v xml:space="preserve"> Teleostei</v>
          </cell>
          <cell r="P6726" t="str">
            <v xml:space="preserve"> Neoteleostei</v>
          </cell>
          <cell r="Q6726" t="str">
            <v xml:space="preserve"> Acanthomorphata</v>
          </cell>
          <cell r="R6726" t="str">
            <v>Eupercaria</v>
          </cell>
          <cell r="S6726" t="str">
            <v xml:space="preserve"> Tetraodontiformes</v>
          </cell>
          <cell r="T6726" t="str">
            <v xml:space="preserve"> Tetradontoidea</v>
          </cell>
          <cell r="U6726" t="str">
            <v xml:space="preserve"> Tetraodontidae</v>
          </cell>
        </row>
        <row r="6727">
          <cell r="B6727" t="str">
            <v>H2V3W5</v>
          </cell>
          <cell r="C6727" t="str">
            <v xml:space="preserve"> Takifugu rubripes (Japanese pufferfish) (Fugu rubripes).</v>
          </cell>
          <cell r="E6727" t="str">
            <v xml:space="preserve"> NCBI_TaxID=31033 {ECO:0000313|Ensembl:ENSTRUP00000043899, ECO:0000313|Proteomes:UP000005226};</v>
          </cell>
          <cell r="G6727" t="str">
            <v>Eukaryota</v>
          </cell>
          <cell r="H6727" t="str">
            <v xml:space="preserve"> Metazoa</v>
          </cell>
          <cell r="I6727" t="str">
            <v xml:space="preserve"> Chordata</v>
          </cell>
          <cell r="J6727" t="str">
            <v xml:space="preserve"> Craniata</v>
          </cell>
          <cell r="K6727" t="str">
            <v xml:space="preserve"> Vertebrata</v>
          </cell>
          <cell r="L6727" t="str">
            <v xml:space="preserve"> Euteleostomi</v>
          </cell>
          <cell r="M6727" t="str">
            <v>Actinopterygii</v>
          </cell>
          <cell r="N6727" t="str">
            <v xml:space="preserve"> Neopterygii</v>
          </cell>
          <cell r="O6727" t="str">
            <v xml:space="preserve"> Teleostei</v>
          </cell>
          <cell r="P6727" t="str">
            <v xml:space="preserve"> Neoteleostei</v>
          </cell>
          <cell r="Q6727" t="str">
            <v xml:space="preserve"> Acanthomorphata</v>
          </cell>
          <cell r="R6727" t="str">
            <v>Eupercaria</v>
          </cell>
          <cell r="S6727" t="str">
            <v xml:space="preserve"> Tetraodontiformes</v>
          </cell>
          <cell r="T6727" t="str">
            <v xml:space="preserve"> Tetradontoidea</v>
          </cell>
          <cell r="U6727" t="str">
            <v xml:space="preserve"> Tetraodontidae</v>
          </cell>
        </row>
        <row r="6728">
          <cell r="B6728" t="str">
            <v>H2VE73</v>
          </cell>
          <cell r="C6728" t="str">
            <v xml:space="preserve"> Takifugu rubripes (Japanese pufferfish) (Fugu rubripes).</v>
          </cell>
          <cell r="E6728" t="str">
            <v xml:space="preserve"> NCBI_TaxID=31033 {ECO:0000313|Ensembl:ENSTRUP00000047518};</v>
          </cell>
          <cell r="G6728" t="str">
            <v>Eukaryota</v>
          </cell>
          <cell r="H6728" t="str">
            <v xml:space="preserve"> Metazoa</v>
          </cell>
          <cell r="I6728" t="str">
            <v xml:space="preserve"> Chordata</v>
          </cell>
          <cell r="J6728" t="str">
            <v xml:space="preserve"> Craniata</v>
          </cell>
          <cell r="K6728" t="str">
            <v xml:space="preserve"> Vertebrata</v>
          </cell>
          <cell r="L6728" t="str">
            <v xml:space="preserve"> Euteleostomi</v>
          </cell>
          <cell r="M6728" t="str">
            <v>Actinopterygii</v>
          </cell>
          <cell r="N6728" t="str">
            <v xml:space="preserve"> Neopterygii</v>
          </cell>
          <cell r="O6728" t="str">
            <v xml:space="preserve"> Teleostei</v>
          </cell>
          <cell r="P6728" t="str">
            <v xml:space="preserve"> Neoteleostei</v>
          </cell>
          <cell r="Q6728" t="str">
            <v xml:space="preserve"> Acanthomorphata</v>
          </cell>
          <cell r="R6728" t="str">
            <v>Eupercaria</v>
          </cell>
          <cell r="S6728" t="str">
            <v xml:space="preserve"> Tetraodontiformes</v>
          </cell>
          <cell r="T6728" t="str">
            <v xml:space="preserve"> Tetradontoidea</v>
          </cell>
          <cell r="U6728" t="str">
            <v xml:space="preserve"> Tetraodontidae</v>
          </cell>
        </row>
        <row r="6729">
          <cell r="B6729" t="str">
            <v>H2Y8G2</v>
          </cell>
          <cell r="C6729" t="str">
            <v xml:space="preserve"> Ciona savignyi (Pacific transparent sea squirt).</v>
          </cell>
          <cell r="E6729" t="str">
            <v xml:space="preserve"> NCBI_TaxID=51511 {ECO:0000313|Ensembl:ENSCSAVP00000001610, ECO:0000313|Proteomes:UP000007875};</v>
          </cell>
          <cell r="G6729" t="str">
            <v>Eukaryota</v>
          </cell>
          <cell r="H6729" t="str">
            <v xml:space="preserve"> Metazoa</v>
          </cell>
          <cell r="I6729" t="str">
            <v xml:space="preserve"> Chordata</v>
          </cell>
          <cell r="J6729" t="str">
            <v xml:space="preserve"> Tunicata</v>
          </cell>
          <cell r="K6729" t="str">
            <v xml:space="preserve"> Ascidiacea</v>
          </cell>
          <cell r="L6729" t="str">
            <v xml:space="preserve"> Enterogona</v>
          </cell>
          <cell r="M6729" t="str">
            <v>Phlebobranchia</v>
          </cell>
          <cell r="N6729" t="str">
            <v xml:space="preserve"> Cionidae</v>
          </cell>
          <cell r="O6729" t="str">
            <v xml:space="preserve"> Ciona.</v>
          </cell>
        </row>
        <row r="6730">
          <cell r="B6730" t="str">
            <v>H2Y8G3</v>
          </cell>
          <cell r="C6730" t="str">
            <v xml:space="preserve"> Ciona savignyi (Pacific transparent sea squirt).</v>
          </cell>
          <cell r="E6730" t="str">
            <v xml:space="preserve"> NCBI_TaxID=51511 {ECO:0000313|Ensembl:ENSCSAVP00000001611, ECO:0000313|Proteomes:UP000007875};</v>
          </cell>
          <cell r="G6730" t="str">
            <v>Eukaryota</v>
          </cell>
          <cell r="H6730" t="str">
            <v xml:space="preserve"> Metazoa</v>
          </cell>
          <cell r="I6730" t="str">
            <v xml:space="preserve"> Chordata</v>
          </cell>
          <cell r="J6730" t="str">
            <v xml:space="preserve"> Tunicata</v>
          </cell>
          <cell r="K6730" t="str">
            <v xml:space="preserve"> Ascidiacea</v>
          </cell>
          <cell r="L6730" t="str">
            <v xml:space="preserve"> Enterogona</v>
          </cell>
          <cell r="M6730" t="str">
            <v>Phlebobranchia</v>
          </cell>
          <cell r="N6730" t="str">
            <v xml:space="preserve"> Cionidae</v>
          </cell>
          <cell r="O6730" t="str">
            <v xml:space="preserve"> Ciona.</v>
          </cell>
        </row>
        <row r="6731">
          <cell r="B6731" t="str">
            <v>H2YZA0</v>
          </cell>
          <cell r="C6731" t="str">
            <v xml:space="preserve"> Ciona savignyi (Pacific transparent sea squirt).</v>
          </cell>
          <cell r="E6731" t="str">
            <v xml:space="preserve"> NCBI_TaxID=51511 {ECO:0000313|Ensembl:ENSCSAVP00000010662, ECO:0000313|Proteomes:UP000007875};</v>
          </cell>
          <cell r="G6731" t="str">
            <v>Eukaryota</v>
          </cell>
          <cell r="H6731" t="str">
            <v xml:space="preserve"> Metazoa</v>
          </cell>
          <cell r="I6731" t="str">
            <v xml:space="preserve"> Chordata</v>
          </cell>
          <cell r="J6731" t="str">
            <v xml:space="preserve"> Tunicata</v>
          </cell>
          <cell r="K6731" t="str">
            <v xml:space="preserve"> Ascidiacea</v>
          </cell>
          <cell r="L6731" t="str">
            <v xml:space="preserve"> Enterogona</v>
          </cell>
          <cell r="M6731" t="str">
            <v>Phlebobranchia</v>
          </cell>
          <cell r="N6731" t="str">
            <v xml:space="preserve"> Cionidae</v>
          </cell>
          <cell r="O6731" t="str">
            <v xml:space="preserve"> Ciona.</v>
          </cell>
        </row>
        <row r="6732">
          <cell r="B6732" t="str">
            <v>H3AJJ9</v>
          </cell>
          <cell r="C6732" t="str">
            <v xml:space="preserve"> Latimeria chalumnae (West Indian ocean coelacanth).</v>
          </cell>
          <cell r="E6732" t="str">
            <v xml:space="preserve"> NCBI_TaxID=7897 {ECO:0000313|Ensembl:ENSLACP00000009820, ECO:0000313|Proteomes:UP000008672};</v>
          </cell>
          <cell r="G6732" t="str">
            <v>Eukaryota</v>
          </cell>
          <cell r="H6732" t="str">
            <v xml:space="preserve"> Metazoa</v>
          </cell>
          <cell r="I6732" t="str">
            <v xml:space="preserve"> Chordata</v>
          </cell>
          <cell r="J6732" t="str">
            <v xml:space="preserve"> Craniata</v>
          </cell>
          <cell r="K6732" t="str">
            <v xml:space="preserve"> Vertebrata</v>
          </cell>
          <cell r="L6732" t="str">
            <v xml:space="preserve"> Euteleostomi</v>
          </cell>
          <cell r="M6732" t="str">
            <v>Coelacanthiformes</v>
          </cell>
          <cell r="N6732" t="str">
            <v xml:space="preserve"> Coelacanthidae</v>
          </cell>
          <cell r="O6732" t="str">
            <v xml:space="preserve"> Latimeria.</v>
          </cell>
        </row>
        <row r="6733">
          <cell r="B6733" t="str">
            <v>H3AJZ2</v>
          </cell>
          <cell r="C6733" t="str">
            <v xml:space="preserve"> Latimeria chalumnae (West Indian ocean coelacanth).</v>
          </cell>
          <cell r="E6733" t="str">
            <v xml:space="preserve"> NCBI_TaxID=7897 {ECO:0000313|Ensembl:ENSLACP00000009963, ECO:0000313|Proteomes:UP000008672};</v>
          </cell>
          <cell r="G6733" t="str">
            <v>Eukaryota</v>
          </cell>
          <cell r="H6733" t="str">
            <v xml:space="preserve"> Metazoa</v>
          </cell>
          <cell r="I6733" t="str">
            <v xml:space="preserve"> Chordata</v>
          </cell>
          <cell r="J6733" t="str">
            <v xml:space="preserve"> Craniata</v>
          </cell>
          <cell r="K6733" t="str">
            <v xml:space="preserve"> Vertebrata</v>
          </cell>
          <cell r="L6733" t="str">
            <v xml:space="preserve"> Euteleostomi</v>
          </cell>
          <cell r="M6733" t="str">
            <v>Coelacanthiformes</v>
          </cell>
          <cell r="N6733" t="str">
            <v xml:space="preserve"> Coelacanthidae</v>
          </cell>
          <cell r="O6733" t="str">
            <v xml:space="preserve"> Latimeria.</v>
          </cell>
        </row>
        <row r="6734">
          <cell r="B6734" t="str">
            <v>H3B2E3</v>
          </cell>
          <cell r="C6734" t="str">
            <v xml:space="preserve"> Latimeria chalumnae (West Indian ocean coelacanth).</v>
          </cell>
          <cell r="E6734" t="str">
            <v xml:space="preserve"> NCBI_TaxID=7897 {ECO:0000313|Ensembl:ENSLACP00000016064, ECO:0000313|Proteomes:UP000008672};</v>
          </cell>
          <cell r="G6734" t="str">
            <v>Eukaryota</v>
          </cell>
          <cell r="H6734" t="str">
            <v xml:space="preserve"> Metazoa</v>
          </cell>
          <cell r="I6734" t="str">
            <v xml:space="preserve"> Chordata</v>
          </cell>
          <cell r="J6734" t="str">
            <v xml:space="preserve"> Craniata</v>
          </cell>
          <cell r="K6734" t="str">
            <v xml:space="preserve"> Vertebrata</v>
          </cell>
          <cell r="L6734" t="str">
            <v xml:space="preserve"> Euteleostomi</v>
          </cell>
          <cell r="M6734" t="str">
            <v>Coelacanthiformes</v>
          </cell>
          <cell r="N6734" t="str">
            <v xml:space="preserve"> Coelacanthidae</v>
          </cell>
          <cell r="O6734" t="str">
            <v xml:space="preserve"> Latimeria.</v>
          </cell>
        </row>
        <row r="6735">
          <cell r="B6735" t="str">
            <v>H3B2P0</v>
          </cell>
          <cell r="C6735" t="str">
            <v xml:space="preserve"> Latimeria chalumnae (West Indian ocean coelacanth).</v>
          </cell>
          <cell r="E6735" t="str">
            <v xml:space="preserve"> NCBI_TaxID=7897 {ECO:0000313|Ensembl:ENSLACP00000016161, ECO:0000313|Proteomes:UP000008672};</v>
          </cell>
          <cell r="G6735" t="str">
            <v>Eukaryota</v>
          </cell>
          <cell r="H6735" t="str">
            <v xml:space="preserve"> Metazoa</v>
          </cell>
          <cell r="I6735" t="str">
            <v xml:space="preserve"> Chordata</v>
          </cell>
          <cell r="J6735" t="str">
            <v xml:space="preserve"> Craniata</v>
          </cell>
          <cell r="K6735" t="str">
            <v xml:space="preserve"> Vertebrata</v>
          </cell>
          <cell r="L6735" t="str">
            <v xml:space="preserve"> Euteleostomi</v>
          </cell>
          <cell r="M6735" t="str">
            <v>Coelacanthiformes</v>
          </cell>
          <cell r="N6735" t="str">
            <v xml:space="preserve"> Coelacanthidae</v>
          </cell>
          <cell r="O6735" t="str">
            <v xml:space="preserve"> Latimeria.</v>
          </cell>
        </row>
        <row r="6736">
          <cell r="B6736" t="str">
            <v>H3BCN0</v>
          </cell>
          <cell r="C6736" t="str">
            <v xml:space="preserve"> Latimeria chalumnae (West Indian ocean coelacanth).</v>
          </cell>
          <cell r="E6736" t="str">
            <v xml:space="preserve"> NCBI_TaxID=7897 {ECO:0000313|Ensembl:ENSLACP00000019651, ECO:0000313|Proteomes:UP000008672};</v>
          </cell>
          <cell r="G6736" t="str">
            <v>Eukaryota</v>
          </cell>
          <cell r="H6736" t="str">
            <v xml:space="preserve"> Metazoa</v>
          </cell>
          <cell r="I6736" t="str">
            <v xml:space="preserve"> Chordata</v>
          </cell>
          <cell r="J6736" t="str">
            <v xml:space="preserve"> Craniata</v>
          </cell>
          <cell r="K6736" t="str">
            <v xml:space="preserve"> Vertebrata</v>
          </cell>
          <cell r="L6736" t="str">
            <v xml:space="preserve"> Euteleostomi</v>
          </cell>
          <cell r="M6736" t="str">
            <v>Coelacanthiformes</v>
          </cell>
          <cell r="N6736" t="str">
            <v xml:space="preserve"> Coelacanthidae</v>
          </cell>
          <cell r="O6736" t="str">
            <v xml:space="preserve"> Latimeria.</v>
          </cell>
        </row>
        <row r="6737">
          <cell r="B6737" t="str">
            <v>H3BCN1</v>
          </cell>
          <cell r="C6737" t="str">
            <v xml:space="preserve"> Latimeria chalumnae (West Indian ocean coelacanth).</v>
          </cell>
          <cell r="E6737" t="str">
            <v xml:space="preserve"> NCBI_TaxID=7897 {ECO:0000313|Ensembl:ENSLACP00000019652, ECO:0000313|Proteomes:UP000008672};</v>
          </cell>
          <cell r="G6737" t="str">
            <v>Eukaryota</v>
          </cell>
          <cell r="H6737" t="str">
            <v xml:space="preserve"> Metazoa</v>
          </cell>
          <cell r="I6737" t="str">
            <v xml:space="preserve"> Chordata</v>
          </cell>
          <cell r="J6737" t="str">
            <v xml:space="preserve"> Craniata</v>
          </cell>
          <cell r="K6737" t="str">
            <v xml:space="preserve"> Vertebrata</v>
          </cell>
          <cell r="L6737" t="str">
            <v xml:space="preserve"> Euteleostomi</v>
          </cell>
          <cell r="M6737" t="str">
            <v>Coelacanthiformes</v>
          </cell>
          <cell r="N6737" t="str">
            <v xml:space="preserve"> Coelacanthidae</v>
          </cell>
          <cell r="O6737" t="str">
            <v xml:space="preserve"> Latimeria.</v>
          </cell>
        </row>
        <row r="6738">
          <cell r="B6738" t="str">
            <v>H3C0U2</v>
          </cell>
          <cell r="C6738" t="str">
            <v xml:space="preserve"> Tetraodon nigroviridis (Spotted green pufferfish) (Chelonodon nigroviridis).</v>
          </cell>
          <cell r="E6738" t="str">
            <v xml:space="preserve"> NCBI_TaxID=99883 {ECO:0000313|Ensembl:ENSTNIP00000001858, ECO:0000313|Proteomes:UP000007303};</v>
          </cell>
          <cell r="G6738" t="str">
            <v>Eukaryota</v>
          </cell>
          <cell r="H6738" t="str">
            <v xml:space="preserve"> Metazoa</v>
          </cell>
          <cell r="I6738" t="str">
            <v xml:space="preserve"> Chordata</v>
          </cell>
          <cell r="J6738" t="str">
            <v xml:space="preserve"> Craniata</v>
          </cell>
          <cell r="K6738" t="str">
            <v xml:space="preserve"> Vertebrata</v>
          </cell>
          <cell r="L6738" t="str">
            <v xml:space="preserve"> Euteleostomi</v>
          </cell>
          <cell r="M6738" t="str">
            <v>Actinopterygii</v>
          </cell>
          <cell r="N6738" t="str">
            <v xml:space="preserve"> Neopterygii</v>
          </cell>
          <cell r="O6738" t="str">
            <v xml:space="preserve"> Teleostei</v>
          </cell>
          <cell r="P6738" t="str">
            <v xml:space="preserve"> Neoteleostei</v>
          </cell>
          <cell r="Q6738" t="str">
            <v xml:space="preserve"> Acanthomorphata</v>
          </cell>
          <cell r="R6738" t="str">
            <v>Eupercaria</v>
          </cell>
          <cell r="S6738" t="str">
            <v xml:space="preserve"> Tetraodontiformes</v>
          </cell>
          <cell r="T6738" t="str">
            <v xml:space="preserve"> Tetradontoidea</v>
          </cell>
          <cell r="U6738" t="str">
            <v xml:space="preserve"> Tetraodontidae</v>
          </cell>
        </row>
        <row r="6739">
          <cell r="B6739" t="str">
            <v>H3CD25</v>
          </cell>
          <cell r="C6739" t="str">
            <v xml:space="preserve"> Tetraodon nigroviridis (Spotted green pufferfish) (Chelonodon nigroviridis).</v>
          </cell>
          <cell r="E6739" t="str">
            <v xml:space="preserve"> NCBI_TaxID=99883 {ECO:0000313|Ensembl:ENSTNIP00000006148, ECO:0000313|Proteomes:UP000007303};</v>
          </cell>
          <cell r="G6739" t="str">
            <v>Eukaryota</v>
          </cell>
          <cell r="H6739" t="str">
            <v xml:space="preserve"> Metazoa</v>
          </cell>
          <cell r="I6739" t="str">
            <v xml:space="preserve"> Chordata</v>
          </cell>
          <cell r="J6739" t="str">
            <v xml:space="preserve"> Craniata</v>
          </cell>
          <cell r="K6739" t="str">
            <v xml:space="preserve"> Vertebrata</v>
          </cell>
          <cell r="L6739" t="str">
            <v xml:space="preserve"> Euteleostomi</v>
          </cell>
          <cell r="M6739" t="str">
            <v>Actinopterygii</v>
          </cell>
          <cell r="N6739" t="str">
            <v xml:space="preserve"> Neopterygii</v>
          </cell>
          <cell r="O6739" t="str">
            <v xml:space="preserve"> Teleostei</v>
          </cell>
          <cell r="P6739" t="str">
            <v xml:space="preserve"> Neoteleostei</v>
          </cell>
          <cell r="Q6739" t="str">
            <v xml:space="preserve"> Acanthomorphata</v>
          </cell>
          <cell r="R6739" t="str">
            <v>Eupercaria</v>
          </cell>
          <cell r="S6739" t="str">
            <v xml:space="preserve"> Tetraodontiformes</v>
          </cell>
          <cell r="T6739" t="str">
            <v xml:space="preserve"> Tetradontoidea</v>
          </cell>
          <cell r="U6739" t="str">
            <v xml:space="preserve"> Tetraodontidae</v>
          </cell>
        </row>
        <row r="6740">
          <cell r="B6740" t="str">
            <v>H3CT85</v>
          </cell>
          <cell r="C6740" t="str">
            <v xml:space="preserve"> Tetraodon nigroviridis (Spotted green pufferfish) (Chelonodon nigroviridis).</v>
          </cell>
          <cell r="E6740" t="str">
            <v xml:space="preserve"> NCBI_TaxID=99883 {ECO:0000313|Ensembl:ENSTNIP00000011469, ECO:0000313|Proteomes:UP000007303};</v>
          </cell>
          <cell r="G6740" t="str">
            <v>Eukaryota</v>
          </cell>
          <cell r="H6740" t="str">
            <v xml:space="preserve"> Metazoa</v>
          </cell>
          <cell r="I6740" t="str">
            <v xml:space="preserve"> Chordata</v>
          </cell>
          <cell r="J6740" t="str">
            <v xml:space="preserve"> Craniata</v>
          </cell>
          <cell r="K6740" t="str">
            <v xml:space="preserve"> Vertebrata</v>
          </cell>
          <cell r="L6740" t="str">
            <v xml:space="preserve"> Euteleostomi</v>
          </cell>
          <cell r="M6740" t="str">
            <v>Actinopterygii</v>
          </cell>
          <cell r="N6740" t="str">
            <v xml:space="preserve"> Neopterygii</v>
          </cell>
          <cell r="O6740" t="str">
            <v xml:space="preserve"> Teleostei</v>
          </cell>
          <cell r="P6740" t="str">
            <v xml:space="preserve"> Neoteleostei</v>
          </cell>
          <cell r="Q6740" t="str">
            <v xml:space="preserve"> Acanthomorphata</v>
          </cell>
          <cell r="R6740" t="str">
            <v>Eupercaria</v>
          </cell>
          <cell r="S6740" t="str">
            <v xml:space="preserve"> Tetraodontiformes</v>
          </cell>
          <cell r="T6740" t="str">
            <v xml:space="preserve"> Tetradontoidea</v>
          </cell>
          <cell r="U6740" t="str">
            <v xml:space="preserve"> Tetraodontidae</v>
          </cell>
        </row>
        <row r="6741">
          <cell r="B6741" t="str">
            <v>H3CX85</v>
          </cell>
          <cell r="C6741" t="str">
            <v xml:space="preserve"> Tetraodon nigroviridis (Spotted green pufferfish) (Chelonodon nigroviridis).</v>
          </cell>
          <cell r="E6741" t="str">
            <v xml:space="preserve"> NCBI_TaxID=99883 {ECO:0000313|Ensembl:ENSTNIP00000012870, ECO:0000313|Proteomes:UP000007303};</v>
          </cell>
          <cell r="G6741" t="str">
            <v>Eukaryota</v>
          </cell>
          <cell r="H6741" t="str">
            <v xml:space="preserve"> Metazoa</v>
          </cell>
          <cell r="I6741" t="str">
            <v xml:space="preserve"> Chordata</v>
          </cell>
          <cell r="J6741" t="str">
            <v xml:space="preserve"> Craniata</v>
          </cell>
          <cell r="K6741" t="str">
            <v xml:space="preserve"> Vertebrata</v>
          </cell>
          <cell r="L6741" t="str">
            <v xml:space="preserve"> Euteleostomi</v>
          </cell>
          <cell r="M6741" t="str">
            <v>Actinopterygii</v>
          </cell>
          <cell r="N6741" t="str">
            <v xml:space="preserve"> Neopterygii</v>
          </cell>
          <cell r="O6741" t="str">
            <v xml:space="preserve"> Teleostei</v>
          </cell>
          <cell r="P6741" t="str">
            <v xml:space="preserve"> Neoteleostei</v>
          </cell>
          <cell r="Q6741" t="str">
            <v xml:space="preserve"> Acanthomorphata</v>
          </cell>
          <cell r="R6741" t="str">
            <v>Eupercaria</v>
          </cell>
          <cell r="S6741" t="str">
            <v xml:space="preserve"> Tetraodontiformes</v>
          </cell>
          <cell r="T6741" t="str">
            <v xml:space="preserve"> Tetradontoidea</v>
          </cell>
          <cell r="U6741" t="str">
            <v xml:space="preserve"> Tetraodontidae</v>
          </cell>
        </row>
        <row r="6742">
          <cell r="B6742" t="str">
            <v>H3D6K6</v>
          </cell>
          <cell r="C6742" t="str">
            <v xml:space="preserve"> Tetraodon nigroviridis (Spotted green pufferfish) (Chelonodon nigroviridis).</v>
          </cell>
          <cell r="E6742" t="str">
            <v xml:space="preserve"> NCBI_TaxID=99883 {ECO:0000313|Ensembl:ENSTNIP00000016146, ECO:0000313|Proteomes:UP000007303};</v>
          </cell>
          <cell r="G6742" t="str">
            <v>Eukaryota</v>
          </cell>
          <cell r="H6742" t="str">
            <v xml:space="preserve"> Metazoa</v>
          </cell>
          <cell r="I6742" t="str">
            <v xml:space="preserve"> Chordata</v>
          </cell>
          <cell r="J6742" t="str">
            <v xml:space="preserve"> Craniata</v>
          </cell>
          <cell r="K6742" t="str">
            <v xml:space="preserve"> Vertebrata</v>
          </cell>
          <cell r="L6742" t="str">
            <v xml:space="preserve"> Euteleostomi</v>
          </cell>
          <cell r="M6742" t="str">
            <v>Actinopterygii</v>
          </cell>
          <cell r="N6742" t="str">
            <v xml:space="preserve"> Neopterygii</v>
          </cell>
          <cell r="O6742" t="str">
            <v xml:space="preserve"> Teleostei</v>
          </cell>
          <cell r="P6742" t="str">
            <v xml:space="preserve"> Neoteleostei</v>
          </cell>
          <cell r="Q6742" t="str">
            <v xml:space="preserve"> Acanthomorphata</v>
          </cell>
          <cell r="R6742" t="str">
            <v>Eupercaria</v>
          </cell>
          <cell r="S6742" t="str">
            <v xml:space="preserve"> Tetraodontiformes</v>
          </cell>
          <cell r="T6742" t="str">
            <v xml:space="preserve"> Tetradontoidea</v>
          </cell>
          <cell r="U6742" t="str">
            <v xml:space="preserve"> Tetraodontidae</v>
          </cell>
        </row>
        <row r="6743">
          <cell r="B6743" t="str">
            <v>H3D7N3</v>
          </cell>
          <cell r="C6743" t="str">
            <v xml:space="preserve"> Tetraodon nigroviridis (Spotted green pufferfish) (Chelonodon nigroviridis).</v>
          </cell>
          <cell r="E6743" t="str">
            <v xml:space="preserve"> NCBI_TaxID=99883 {ECO:0000313|Ensembl:ENSTNIP00000016524, ECO:0000313|Proteomes:UP000007303};</v>
          </cell>
          <cell r="G6743" t="str">
            <v>Eukaryota</v>
          </cell>
          <cell r="H6743" t="str">
            <v xml:space="preserve"> Metazoa</v>
          </cell>
          <cell r="I6743" t="str">
            <v xml:space="preserve"> Chordata</v>
          </cell>
          <cell r="J6743" t="str">
            <v xml:space="preserve"> Craniata</v>
          </cell>
          <cell r="K6743" t="str">
            <v xml:space="preserve"> Vertebrata</v>
          </cell>
          <cell r="L6743" t="str">
            <v xml:space="preserve"> Euteleostomi</v>
          </cell>
          <cell r="M6743" t="str">
            <v>Actinopterygii</v>
          </cell>
          <cell r="N6743" t="str">
            <v xml:space="preserve"> Neopterygii</v>
          </cell>
          <cell r="O6743" t="str">
            <v xml:space="preserve"> Teleostei</v>
          </cell>
          <cell r="P6743" t="str">
            <v xml:space="preserve"> Neoteleostei</v>
          </cell>
          <cell r="Q6743" t="str">
            <v xml:space="preserve"> Acanthomorphata</v>
          </cell>
          <cell r="R6743" t="str">
            <v>Eupercaria</v>
          </cell>
          <cell r="S6743" t="str">
            <v xml:space="preserve"> Tetraodontiformes</v>
          </cell>
          <cell r="T6743" t="str">
            <v xml:space="preserve"> Tetradontoidea</v>
          </cell>
          <cell r="U6743" t="str">
            <v xml:space="preserve"> Tetraodontidae</v>
          </cell>
        </row>
        <row r="6744">
          <cell r="B6744" t="str">
            <v>H3DF87</v>
          </cell>
          <cell r="C6744" t="str">
            <v xml:space="preserve"> Tetraodon nigroviridis (Spotted green pufferfish) (Chelonodon nigroviridis).</v>
          </cell>
          <cell r="E6744" t="str">
            <v xml:space="preserve"> NCBI_TaxID=99883 {ECO:0000313|Ensembl:ENSTNIP00000019181, ECO:0000313|Proteomes:UP000007303};</v>
          </cell>
          <cell r="G6744" t="str">
            <v>Eukaryota</v>
          </cell>
          <cell r="H6744" t="str">
            <v xml:space="preserve"> Metazoa</v>
          </cell>
          <cell r="I6744" t="str">
            <v xml:space="preserve"> Chordata</v>
          </cell>
          <cell r="J6744" t="str">
            <v xml:space="preserve"> Craniata</v>
          </cell>
          <cell r="K6744" t="str">
            <v xml:space="preserve"> Vertebrata</v>
          </cell>
          <cell r="L6744" t="str">
            <v xml:space="preserve"> Euteleostomi</v>
          </cell>
          <cell r="M6744" t="str">
            <v>Actinopterygii</v>
          </cell>
          <cell r="N6744" t="str">
            <v xml:space="preserve"> Neopterygii</v>
          </cell>
          <cell r="O6744" t="str">
            <v xml:space="preserve"> Teleostei</v>
          </cell>
          <cell r="P6744" t="str">
            <v xml:space="preserve"> Neoteleostei</v>
          </cell>
          <cell r="Q6744" t="str">
            <v xml:space="preserve"> Acanthomorphata</v>
          </cell>
          <cell r="R6744" t="str">
            <v>Eupercaria</v>
          </cell>
          <cell r="S6744" t="str">
            <v xml:space="preserve"> Tetraodontiformes</v>
          </cell>
          <cell r="T6744" t="str">
            <v xml:space="preserve"> Tetradontoidea</v>
          </cell>
          <cell r="U6744" t="str">
            <v xml:space="preserve"> Tetraodontidae</v>
          </cell>
        </row>
        <row r="6745">
          <cell r="B6745" t="str">
            <v>H3DVW9</v>
          </cell>
          <cell r="C6745" t="str">
            <v xml:space="preserve"> Pristionchus pacificus (Parasitic nematode).</v>
          </cell>
          <cell r="E6745" t="str">
            <v xml:space="preserve"> NCBI_TaxID=54126 {ECO:0000313|EnsemblMetazoa:PPA01556, ECO:0000313|Proteomes:UP000005239};</v>
          </cell>
          <cell r="G6745" t="str">
            <v>Eukaryota</v>
          </cell>
          <cell r="H6745" t="str">
            <v xml:space="preserve"> Metazoa</v>
          </cell>
          <cell r="I6745" t="str">
            <v xml:space="preserve"> Ecdysozoa</v>
          </cell>
          <cell r="J6745" t="str">
            <v xml:space="preserve"> Nematoda</v>
          </cell>
          <cell r="K6745" t="str">
            <v xml:space="preserve"> Chromadorea</v>
          </cell>
          <cell r="L6745" t="str">
            <v xml:space="preserve"> Diplogasterida</v>
          </cell>
          <cell r="M6745" t="str">
            <v>Neodiplogasteridae</v>
          </cell>
          <cell r="N6745" t="str">
            <v xml:space="preserve"> Pristionchus.</v>
          </cell>
        </row>
        <row r="6746">
          <cell r="B6746" t="str">
            <v>H3F904</v>
          </cell>
          <cell r="C6746" t="str">
            <v xml:space="preserve"> Pristionchus pacificus (Parasitic nematode).</v>
          </cell>
          <cell r="E6746" t="str">
            <v xml:space="preserve"> NCBI_TaxID=54126 {ECO:0000313|EnsemblMetazoa:PPA18662, ECO:0000313|Proteomes:UP000005239};</v>
          </cell>
          <cell r="G6746" t="str">
            <v>Eukaryota</v>
          </cell>
          <cell r="H6746" t="str">
            <v xml:space="preserve"> Metazoa</v>
          </cell>
          <cell r="I6746" t="str">
            <v xml:space="preserve"> Ecdysozoa</v>
          </cell>
          <cell r="J6746" t="str">
            <v xml:space="preserve"> Nematoda</v>
          </cell>
          <cell r="K6746" t="str">
            <v xml:space="preserve"> Chromadorea</v>
          </cell>
          <cell r="L6746" t="str">
            <v xml:space="preserve"> Diplogasterida</v>
          </cell>
          <cell r="M6746" t="str">
            <v>Neodiplogasteridae</v>
          </cell>
          <cell r="N6746" t="str">
            <v xml:space="preserve"> Pristionchus.</v>
          </cell>
        </row>
        <row r="6747">
          <cell r="B6747" t="str">
            <v>H3FSB4</v>
          </cell>
          <cell r="C6747" t="str">
            <v xml:space="preserve"> Pristionchus pacificus (Parasitic nematode).</v>
          </cell>
          <cell r="E6747" t="str">
            <v xml:space="preserve"> NCBI_TaxID=54126 {ECO:0000313|EnsemblMetazoa:PPA25186, ECO:0000313|Proteomes:UP000005239};</v>
          </cell>
          <cell r="G6747" t="str">
            <v>Eukaryota</v>
          </cell>
          <cell r="H6747" t="str">
            <v xml:space="preserve"> Metazoa</v>
          </cell>
          <cell r="I6747" t="str">
            <v xml:space="preserve"> Ecdysozoa</v>
          </cell>
          <cell r="J6747" t="str">
            <v xml:space="preserve"> Nematoda</v>
          </cell>
          <cell r="K6747" t="str">
            <v xml:space="preserve"> Chromadorea</v>
          </cell>
          <cell r="L6747" t="str">
            <v xml:space="preserve"> Diplogasterida</v>
          </cell>
          <cell r="M6747" t="str">
            <v>Neodiplogasteridae</v>
          </cell>
          <cell r="N6747" t="str">
            <v xml:space="preserve"> Pristionchus.</v>
          </cell>
        </row>
        <row r="6748">
          <cell r="B6748" t="str">
            <v>H3GAY5</v>
          </cell>
          <cell r="C6748" t="str">
            <v xml:space="preserve"> Phytophthora ramorum (Sudden oak death agent).</v>
          </cell>
          <cell r="E6748" t="str">
            <v xml:space="preserve"> NCBI_TaxID=164328 {ECO:0000313|EnsemblProtists:Phyra72372};</v>
          </cell>
          <cell r="G6748" t="str">
            <v>Eukaryota</v>
          </cell>
          <cell r="H6748" t="str">
            <v xml:space="preserve"> Stramenopiles</v>
          </cell>
          <cell r="I6748" t="str">
            <v xml:space="preserve"> Oomycetes</v>
          </cell>
          <cell r="J6748" t="str">
            <v xml:space="preserve"> Peronosporales</v>
          </cell>
          <cell r="K6748" t="str">
            <v xml:space="preserve"> Phytophthora.</v>
          </cell>
        </row>
        <row r="6749">
          <cell r="B6749" t="str">
            <v>H3GH12</v>
          </cell>
          <cell r="C6749" t="str">
            <v xml:space="preserve"> Phytophthora ramorum (Sudden oak death agent).</v>
          </cell>
          <cell r="E6749" t="str">
            <v xml:space="preserve"> NCBI_TaxID=164328 {ECO:0000313|EnsemblProtists:Phyra75172};</v>
          </cell>
          <cell r="G6749" t="str">
            <v>Eukaryota</v>
          </cell>
          <cell r="H6749" t="str">
            <v xml:space="preserve"> Stramenopiles</v>
          </cell>
          <cell r="I6749" t="str">
            <v xml:space="preserve"> Oomycetes</v>
          </cell>
          <cell r="J6749" t="str">
            <v xml:space="preserve"> Peronosporales</v>
          </cell>
          <cell r="K6749" t="str">
            <v xml:space="preserve"> Phytophthora.</v>
          </cell>
        </row>
        <row r="6750">
          <cell r="B6750" t="str">
            <v>H3GH13</v>
          </cell>
          <cell r="C6750" t="str">
            <v xml:space="preserve"> Phytophthora ramorum (Sudden oak death agent).</v>
          </cell>
          <cell r="E6750" t="str">
            <v xml:space="preserve"> NCBI_TaxID=164328 {ECO:0000313|EnsemblProtists:Phyra75173};</v>
          </cell>
          <cell r="G6750" t="str">
            <v>Eukaryota</v>
          </cell>
          <cell r="H6750" t="str">
            <v xml:space="preserve"> Stramenopiles</v>
          </cell>
          <cell r="I6750" t="str">
            <v xml:space="preserve"> Oomycetes</v>
          </cell>
          <cell r="J6750" t="str">
            <v xml:space="preserve"> Peronosporales</v>
          </cell>
          <cell r="K6750" t="str">
            <v xml:space="preserve"> Phytophthora.</v>
          </cell>
        </row>
        <row r="6751">
          <cell r="B6751" t="str">
            <v>H3GWG4</v>
          </cell>
          <cell r="C6751" t="str">
            <v xml:space="preserve"> Phytophthora ramorum (Sudden oak death agent).</v>
          </cell>
          <cell r="E6751" t="str">
            <v xml:space="preserve"> NCBI_TaxID=164328 {ECO:0000313|EnsemblProtists:Phyra81818};</v>
          </cell>
          <cell r="G6751" t="str">
            <v>Eukaryota</v>
          </cell>
          <cell r="H6751" t="str">
            <v xml:space="preserve"> Stramenopiles</v>
          </cell>
          <cell r="I6751" t="str">
            <v xml:space="preserve"> Oomycetes</v>
          </cell>
          <cell r="J6751" t="str">
            <v xml:space="preserve"> Peronosporales</v>
          </cell>
          <cell r="K6751" t="str">
            <v xml:space="preserve"> Phytophthora.</v>
          </cell>
        </row>
        <row r="6752">
          <cell r="B6752" t="str">
            <v>H3H4T8</v>
          </cell>
          <cell r="C6752" t="str">
            <v xml:space="preserve"> Phytophthora ramorum (Sudden oak death agent).</v>
          </cell>
          <cell r="E6752" t="str">
            <v xml:space="preserve"> NCBI_TaxID=164328 {ECO:0000313|EnsemblProtists:Phyra85603};</v>
          </cell>
          <cell r="G6752" t="str">
            <v>Eukaryota</v>
          </cell>
          <cell r="H6752" t="str">
            <v xml:space="preserve"> Stramenopiles</v>
          </cell>
          <cell r="I6752" t="str">
            <v xml:space="preserve"> Oomycetes</v>
          </cell>
          <cell r="J6752" t="str">
            <v xml:space="preserve"> Peronosporales</v>
          </cell>
          <cell r="K6752" t="str">
            <v xml:space="preserve"> Phytophthora.</v>
          </cell>
        </row>
        <row r="6753">
          <cell r="B6753" t="str">
            <v>H6BUH5</v>
          </cell>
          <cell r="C6753" t="str">
            <v xml:space="preserve"> Exophiala dermatitidis (strain ATCC 34100 / CBS 525.76 / NIH/UT8656) (Black yeast) (Wangiella dermatitidis).</v>
          </cell>
          <cell r="E6753" t="str">
            <v xml:space="preserve"> NCBI_TaxID=858893 {ECO:0000313|EMBL:EHY55717.1, ECO:0000313|Proteomes:UP000007304};</v>
          </cell>
          <cell r="G6753" t="str">
            <v>Eukaryota</v>
          </cell>
          <cell r="H6753" t="str">
            <v xml:space="preserve"> Fungi</v>
          </cell>
          <cell r="I6753" t="str">
            <v xml:space="preserve"> Dikarya</v>
          </cell>
          <cell r="J6753" t="str">
            <v xml:space="preserve"> Ascomycota</v>
          </cell>
          <cell r="K6753" t="str">
            <v xml:space="preserve"> Pezizomycotina</v>
          </cell>
          <cell r="L6753" t="str">
            <v xml:space="preserve"> Eurotiomycetes</v>
          </cell>
          <cell r="M6753" t="str">
            <v>Chaetothyriomycetidae</v>
          </cell>
          <cell r="N6753" t="str">
            <v xml:space="preserve"> Chaetothyriales</v>
          </cell>
          <cell r="O6753" t="str">
            <v xml:space="preserve"> Herpotrichiellaceae</v>
          </cell>
          <cell r="P6753" t="str">
            <v>Exophiala.</v>
          </cell>
        </row>
        <row r="6754">
          <cell r="B6754" t="str">
            <v>H6BYC9</v>
          </cell>
          <cell r="C6754" t="str">
            <v xml:space="preserve"> Exophiala dermatitidis (strain ATCC 34100 / CBS 525.76 / NIH/UT8656) (Black yeast) (Wangiella dermatitidis).</v>
          </cell>
          <cell r="E6754" t="str">
            <v xml:space="preserve"> NCBI_TaxID=858893 {ECO:0000313|EMBL:EHY56697.1, ECO:0000313|Proteomes:UP000007304};</v>
          </cell>
          <cell r="G6754" t="str">
            <v>Eukaryota</v>
          </cell>
          <cell r="H6754" t="str">
            <v xml:space="preserve"> Fungi</v>
          </cell>
          <cell r="I6754" t="str">
            <v xml:space="preserve"> Dikarya</v>
          </cell>
          <cell r="J6754" t="str">
            <v xml:space="preserve"> Ascomycota</v>
          </cell>
          <cell r="K6754" t="str">
            <v xml:space="preserve"> Pezizomycotina</v>
          </cell>
          <cell r="L6754" t="str">
            <v xml:space="preserve"> Eurotiomycetes</v>
          </cell>
          <cell r="M6754" t="str">
            <v>Chaetothyriomycetidae</v>
          </cell>
          <cell r="N6754" t="str">
            <v xml:space="preserve"> Chaetothyriales</v>
          </cell>
          <cell r="O6754" t="str">
            <v xml:space="preserve"> Herpotrichiellaceae</v>
          </cell>
          <cell r="P6754" t="str">
            <v>Exophiala.</v>
          </cell>
        </row>
        <row r="6755">
          <cell r="B6755" t="str">
            <v>H9GE18</v>
          </cell>
          <cell r="C6755" t="str">
            <v xml:space="preserve"> Anolis carolinensis (Green anole) (American chameleon).</v>
          </cell>
          <cell r="E6755" t="str">
            <v xml:space="preserve"> NCBI_TaxID=28377 {ECO:0000313|Ensembl:ENSACAP00000008392, ECO:0000313|Proteomes:UP000001646};</v>
          </cell>
          <cell r="G6755" t="str">
            <v>Eukaryota</v>
          </cell>
          <cell r="H6755" t="str">
            <v xml:space="preserve"> Metazoa</v>
          </cell>
          <cell r="I6755" t="str">
            <v xml:space="preserve"> Chordata</v>
          </cell>
          <cell r="J6755" t="str">
            <v xml:space="preserve"> Craniata</v>
          </cell>
          <cell r="K6755" t="str">
            <v xml:space="preserve"> Vertebrata</v>
          </cell>
          <cell r="L6755" t="str">
            <v xml:space="preserve"> Euteleostomi</v>
          </cell>
          <cell r="M6755" t="str">
            <v>Lepidosauria</v>
          </cell>
          <cell r="N6755" t="str">
            <v xml:space="preserve"> Squamata</v>
          </cell>
          <cell r="O6755" t="str">
            <v xml:space="preserve"> Bifurcata</v>
          </cell>
          <cell r="P6755" t="str">
            <v xml:space="preserve"> Unidentata</v>
          </cell>
          <cell r="Q6755" t="str">
            <v xml:space="preserve"> Episquamata</v>
          </cell>
          <cell r="R6755" t="str">
            <v>Toxicofera</v>
          </cell>
          <cell r="S6755" t="str">
            <v xml:space="preserve"> Iguania</v>
          </cell>
          <cell r="T6755" t="str">
            <v xml:space="preserve"> Dactyloidae</v>
          </cell>
          <cell r="U6755" t="str">
            <v xml:space="preserve"> Anolis.</v>
          </cell>
        </row>
        <row r="6756">
          <cell r="B6756" t="str">
            <v>H9GJG4</v>
          </cell>
          <cell r="C6756" t="str">
            <v xml:space="preserve"> Anolis carolinensis (Green anole) (American chameleon).</v>
          </cell>
          <cell r="E6756" t="str">
            <v xml:space="preserve"> NCBI_TaxID=28377 {ECO:0000313|Ensembl:ENSACAP00000012725, ECO:0000313|Proteomes:UP000001646};</v>
          </cell>
          <cell r="G6756" t="str">
            <v>Eukaryota</v>
          </cell>
          <cell r="H6756" t="str">
            <v xml:space="preserve"> Metazoa</v>
          </cell>
          <cell r="I6756" t="str">
            <v xml:space="preserve"> Chordata</v>
          </cell>
          <cell r="J6756" t="str">
            <v xml:space="preserve"> Craniata</v>
          </cell>
          <cell r="K6756" t="str">
            <v xml:space="preserve"> Vertebrata</v>
          </cell>
          <cell r="L6756" t="str">
            <v xml:space="preserve"> Euteleostomi</v>
          </cell>
          <cell r="M6756" t="str">
            <v>Lepidosauria</v>
          </cell>
          <cell r="N6756" t="str">
            <v xml:space="preserve"> Squamata</v>
          </cell>
          <cell r="O6756" t="str">
            <v xml:space="preserve"> Bifurcata</v>
          </cell>
          <cell r="P6756" t="str">
            <v xml:space="preserve"> Unidentata</v>
          </cell>
          <cell r="Q6756" t="str">
            <v xml:space="preserve"> Episquamata</v>
          </cell>
          <cell r="R6756" t="str">
            <v>Toxicofera</v>
          </cell>
          <cell r="S6756" t="str">
            <v xml:space="preserve"> Iguania</v>
          </cell>
          <cell r="T6756" t="str">
            <v xml:space="preserve"> Dactyloidae</v>
          </cell>
          <cell r="U6756" t="str">
            <v xml:space="preserve"> Anolis.</v>
          </cell>
        </row>
        <row r="6757">
          <cell r="B6757" t="str">
            <v>H9GNA5</v>
          </cell>
          <cell r="C6757" t="str">
            <v xml:space="preserve"> Anolis carolinensis (Green anole) (American chameleon).</v>
          </cell>
          <cell r="E6757" t="str">
            <v xml:space="preserve"> NCBI_TaxID=28377 {ECO:0000313|Ensembl:ENSACAP00000016227, ECO:0000313|Proteomes:UP000001646};</v>
          </cell>
          <cell r="G6757" t="str">
            <v>Eukaryota</v>
          </cell>
          <cell r="H6757" t="str">
            <v xml:space="preserve"> Metazoa</v>
          </cell>
          <cell r="I6757" t="str">
            <v xml:space="preserve"> Chordata</v>
          </cell>
          <cell r="J6757" t="str">
            <v xml:space="preserve"> Craniata</v>
          </cell>
          <cell r="K6757" t="str">
            <v xml:space="preserve"> Vertebrata</v>
          </cell>
          <cell r="L6757" t="str">
            <v xml:space="preserve"> Euteleostomi</v>
          </cell>
          <cell r="M6757" t="str">
            <v>Lepidosauria</v>
          </cell>
          <cell r="N6757" t="str">
            <v xml:space="preserve"> Squamata</v>
          </cell>
          <cell r="O6757" t="str">
            <v xml:space="preserve"> Bifurcata</v>
          </cell>
          <cell r="P6757" t="str">
            <v xml:space="preserve"> Unidentata</v>
          </cell>
          <cell r="Q6757" t="str">
            <v xml:space="preserve"> Episquamata</v>
          </cell>
          <cell r="R6757" t="str">
            <v>Toxicofera</v>
          </cell>
          <cell r="S6757" t="str">
            <v xml:space="preserve"> Iguania</v>
          </cell>
          <cell r="T6757" t="str">
            <v xml:space="preserve"> Dactyloidae</v>
          </cell>
          <cell r="U6757" t="str">
            <v xml:space="preserve"> Anolis.</v>
          </cell>
        </row>
        <row r="6758">
          <cell r="B6758" t="str">
            <v>H9J1Z8</v>
          </cell>
          <cell r="C6758" t="str">
            <v xml:space="preserve"> Bombyx mori (Silk moth).</v>
          </cell>
          <cell r="E6758" t="str">
            <v xml:space="preserve"> NCBI_TaxID=7091 {ECO:0000313|EnsemblMetazoa:BGIBMGA003535-TA, ECO:0000313|Proteomes:UP000005204};</v>
          </cell>
          <cell r="G6758" t="str">
            <v>Eukaryota</v>
          </cell>
          <cell r="H6758" t="str">
            <v xml:space="preserve"> Metazoa</v>
          </cell>
          <cell r="I6758" t="str">
            <v xml:space="preserve"> Ecdysozoa</v>
          </cell>
          <cell r="J6758" t="str">
            <v xml:space="preserve"> Arthropoda</v>
          </cell>
          <cell r="K6758" t="str">
            <v xml:space="preserve"> Hexapoda</v>
          </cell>
          <cell r="L6758" t="str">
            <v xml:space="preserve"> Insecta</v>
          </cell>
          <cell r="M6758" t="str">
            <v>Pterygota</v>
          </cell>
          <cell r="N6758" t="str">
            <v xml:space="preserve"> Neoptera</v>
          </cell>
          <cell r="O6758" t="str">
            <v xml:space="preserve"> Holometabola</v>
          </cell>
          <cell r="P6758" t="str">
            <v xml:space="preserve"> Lepidoptera</v>
          </cell>
          <cell r="Q6758" t="str">
            <v xml:space="preserve"> Glossata</v>
          </cell>
          <cell r="R6758" t="str">
            <v xml:space="preserve"> Ditrysia</v>
          </cell>
          <cell r="S6758" t="str">
            <v>Bombycoidea</v>
          </cell>
          <cell r="T6758" t="str">
            <v xml:space="preserve"> Bombycidae</v>
          </cell>
          <cell r="U6758" t="str">
            <v xml:space="preserve"> Bombycinae</v>
          </cell>
        </row>
        <row r="6759">
          <cell r="B6759" t="str">
            <v>H9JHF8</v>
          </cell>
          <cell r="C6759" t="str">
            <v xml:space="preserve"> Bombyx mori (Silk moth).</v>
          </cell>
          <cell r="E6759" t="str">
            <v xml:space="preserve"> NCBI_TaxID=7091 {ECO:0000313|EnsemblMetazoa:BGIBMGA008955-TA, ECO:0000313|Proteomes:UP000005204};</v>
          </cell>
          <cell r="G6759" t="str">
            <v>Eukaryota</v>
          </cell>
          <cell r="H6759" t="str">
            <v xml:space="preserve"> Metazoa</v>
          </cell>
          <cell r="I6759" t="str">
            <v xml:space="preserve"> Ecdysozoa</v>
          </cell>
          <cell r="J6759" t="str">
            <v xml:space="preserve"> Arthropoda</v>
          </cell>
          <cell r="K6759" t="str">
            <v xml:space="preserve"> Hexapoda</v>
          </cell>
          <cell r="L6759" t="str">
            <v xml:space="preserve"> Insecta</v>
          </cell>
          <cell r="M6759" t="str">
            <v>Pterygota</v>
          </cell>
          <cell r="N6759" t="str">
            <v xml:space="preserve"> Neoptera</v>
          </cell>
          <cell r="O6759" t="str">
            <v xml:space="preserve"> Holometabola</v>
          </cell>
          <cell r="P6759" t="str">
            <v xml:space="preserve"> Lepidoptera</v>
          </cell>
          <cell r="Q6759" t="str">
            <v xml:space="preserve"> Glossata</v>
          </cell>
          <cell r="R6759" t="str">
            <v xml:space="preserve"> Ditrysia</v>
          </cell>
          <cell r="S6759" t="str">
            <v>Bombycoidea</v>
          </cell>
          <cell r="T6759" t="str">
            <v xml:space="preserve"> Bombycidae</v>
          </cell>
          <cell r="U6759" t="str">
            <v xml:space="preserve"> Bombycinae</v>
          </cell>
        </row>
        <row r="6760">
          <cell r="B6760" t="str">
            <v>H9JUY5</v>
          </cell>
          <cell r="C6760" t="str">
            <v xml:space="preserve"> Bombyx mori (Silk moth).</v>
          </cell>
          <cell r="E6760" t="str">
            <v xml:space="preserve"> NCBI_TaxID=7091 {ECO:0000313|EnsemblMetazoa:BGIBMGA013348-TA, ECO:0000313|Proteomes:UP000005204};</v>
          </cell>
          <cell r="G6760" t="str">
            <v>Eukaryota</v>
          </cell>
          <cell r="H6760" t="str">
            <v xml:space="preserve"> Metazoa</v>
          </cell>
          <cell r="I6760" t="str">
            <v xml:space="preserve"> Ecdysozoa</v>
          </cell>
          <cell r="J6760" t="str">
            <v xml:space="preserve"> Arthropoda</v>
          </cell>
          <cell r="K6760" t="str">
            <v xml:space="preserve"> Hexapoda</v>
          </cell>
          <cell r="L6760" t="str">
            <v xml:space="preserve"> Insecta</v>
          </cell>
          <cell r="M6760" t="str">
            <v>Pterygota</v>
          </cell>
          <cell r="N6760" t="str">
            <v xml:space="preserve"> Neoptera</v>
          </cell>
          <cell r="O6760" t="str">
            <v xml:space="preserve"> Holometabola</v>
          </cell>
          <cell r="P6760" t="str">
            <v xml:space="preserve"> Lepidoptera</v>
          </cell>
          <cell r="Q6760" t="str">
            <v xml:space="preserve"> Glossata</v>
          </cell>
          <cell r="R6760" t="str">
            <v xml:space="preserve"> Ditrysia</v>
          </cell>
          <cell r="S6760" t="str">
            <v>Bombycoidea</v>
          </cell>
          <cell r="T6760" t="str">
            <v xml:space="preserve"> Bombycidae</v>
          </cell>
          <cell r="U6760" t="str">
            <v xml:space="preserve"> Bombycinae</v>
          </cell>
        </row>
        <row r="6761">
          <cell r="B6761" t="str">
            <v>I0YYR2</v>
          </cell>
          <cell r="C6761" t="str">
            <v xml:space="preserve"> Coccomyxa subellipsoidea (strain C-169) (Green microalga).</v>
          </cell>
          <cell r="E6761" t="str">
            <v xml:space="preserve"> NCBI_TaxID=574566 {ECO:0000313|EMBL:EIE23531.1, ECO:0000313|Proteomes:UP000007264};</v>
          </cell>
          <cell r="G6761" t="str">
            <v>Eukaryota</v>
          </cell>
          <cell r="H6761" t="str">
            <v xml:space="preserve"> Viridiplantae</v>
          </cell>
          <cell r="I6761" t="str">
            <v xml:space="preserve"> Chlorophyta</v>
          </cell>
          <cell r="J6761" t="str">
            <v xml:space="preserve"> Trebouxiophyceae</v>
          </cell>
          <cell r="K6761" t="str">
            <v>Trebouxiophyceae incertae sedis</v>
          </cell>
          <cell r="L6761" t="str">
            <v xml:space="preserve"> Coccomyxaceae</v>
          </cell>
          <cell r="M6761" t="str">
            <v xml:space="preserve"> Coccomyxa.</v>
          </cell>
        </row>
        <row r="6762">
          <cell r="B6762" t="str">
            <v>I0Z7L8</v>
          </cell>
          <cell r="C6762" t="str">
            <v xml:space="preserve"> Coccomyxa subellipsoidea (strain C-169) (Green microalga).</v>
          </cell>
          <cell r="E6762" t="str">
            <v xml:space="preserve"> NCBI_TaxID=574566 {ECO:0000313|EMBL:EIE26637.1, ECO:0000313|Proteomes:UP000007264};</v>
          </cell>
          <cell r="G6762" t="str">
            <v>Eukaryota</v>
          </cell>
          <cell r="H6762" t="str">
            <v xml:space="preserve"> Viridiplantae</v>
          </cell>
          <cell r="I6762" t="str">
            <v xml:space="preserve"> Chlorophyta</v>
          </cell>
          <cell r="J6762" t="str">
            <v xml:space="preserve"> Trebouxiophyceae</v>
          </cell>
          <cell r="K6762" t="str">
            <v>Trebouxiophyceae incertae sedis</v>
          </cell>
          <cell r="L6762" t="str">
            <v xml:space="preserve"> Coccomyxaceae</v>
          </cell>
          <cell r="M6762" t="str">
            <v xml:space="preserve"> Coccomyxa.</v>
          </cell>
        </row>
        <row r="6763">
          <cell r="B6763" t="str">
            <v>I1BH10</v>
          </cell>
          <cell r="C6763" t="str">
            <v xml:space="preserve"> Rhizopus delemar (strain RA 99-880 / ATCC MYA-4621 / FGSC 9543 / NRRL 43880) (Mucormycosis agent) (Rhizopus arrhizus var. delemar).</v>
          </cell>
          <cell r="E6763" t="str">
            <v xml:space="preserve"> NCBI_TaxID=246409 {ECO:0000313|EMBL:EIE75490.1, ECO:0000313|Proteomes:UP000009138};</v>
          </cell>
          <cell r="G6763" t="str">
            <v>Eukaryota</v>
          </cell>
          <cell r="H6763" t="str">
            <v xml:space="preserve"> Fungi</v>
          </cell>
          <cell r="I6763" t="str">
            <v xml:space="preserve"> Fungi incertae sedis</v>
          </cell>
          <cell r="J6763" t="str">
            <v xml:space="preserve"> Mucoromycota</v>
          </cell>
          <cell r="K6763" t="str">
            <v xml:space="preserve"> Mucoromycotina</v>
          </cell>
          <cell r="L6763" t="str">
            <v>Mucorales</v>
          </cell>
          <cell r="M6763" t="str">
            <v xml:space="preserve"> Mucorineae</v>
          </cell>
          <cell r="N6763" t="str">
            <v xml:space="preserve"> Rhizopodaceae</v>
          </cell>
          <cell r="O6763" t="str">
            <v xml:space="preserve"> Rhizopus.</v>
          </cell>
        </row>
        <row r="6764">
          <cell r="B6764" t="str">
            <v>I1C583</v>
          </cell>
          <cell r="C6764" t="str">
            <v xml:space="preserve"> Rhizopus delemar (strain RA 99-880 / ATCC MYA-4621 / FGSC 9543 / NRRL 43880) (Mucormycosis agent) (Rhizopus arrhizus var. delemar).</v>
          </cell>
          <cell r="E6764" t="str">
            <v xml:space="preserve"> NCBI_TaxID=246409 {ECO:0000313|EMBL:EIE83613.1, ECO:0000313|Proteomes:UP000009138};</v>
          </cell>
          <cell r="G6764" t="str">
            <v>Eukaryota</v>
          </cell>
          <cell r="H6764" t="str">
            <v xml:space="preserve"> Fungi</v>
          </cell>
          <cell r="I6764" t="str">
            <v xml:space="preserve"> Fungi incertae sedis</v>
          </cell>
          <cell r="J6764" t="str">
            <v xml:space="preserve"> Mucoromycota</v>
          </cell>
          <cell r="K6764" t="str">
            <v xml:space="preserve"> Mucoromycotina</v>
          </cell>
          <cell r="L6764" t="str">
            <v>Mucorales</v>
          </cell>
          <cell r="M6764" t="str">
            <v xml:space="preserve"> Mucorineae</v>
          </cell>
          <cell r="N6764" t="str">
            <v xml:space="preserve"> Rhizopodaceae</v>
          </cell>
          <cell r="O6764" t="str">
            <v xml:space="preserve"> Rhizopus.</v>
          </cell>
        </row>
        <row r="6765">
          <cell r="B6765" t="str">
            <v>I1C9B2</v>
          </cell>
          <cell r="C6765" t="str">
            <v xml:space="preserve"> Rhizopus delemar (strain RA 99-880 / ATCC MYA-4621 / FGSC 9543 / NRRL 43880) (Mucormycosis agent) (Rhizopus arrhizus var. delemar).</v>
          </cell>
          <cell r="E6765" t="str">
            <v xml:space="preserve"> NCBI_TaxID=246409 {ECO:0000313|EMBL:EIE85042.1, ECO:0000313|Proteomes:UP000009138};</v>
          </cell>
          <cell r="G6765" t="str">
            <v>Eukaryota</v>
          </cell>
          <cell r="H6765" t="str">
            <v xml:space="preserve"> Fungi</v>
          </cell>
          <cell r="I6765" t="str">
            <v xml:space="preserve"> Fungi incertae sedis</v>
          </cell>
          <cell r="J6765" t="str">
            <v xml:space="preserve"> Mucoromycota</v>
          </cell>
          <cell r="K6765" t="str">
            <v xml:space="preserve"> Mucoromycotina</v>
          </cell>
          <cell r="L6765" t="str">
            <v>Mucorales</v>
          </cell>
          <cell r="M6765" t="str">
            <v xml:space="preserve"> Mucorineae</v>
          </cell>
          <cell r="N6765" t="str">
            <v xml:space="preserve"> Rhizopodaceae</v>
          </cell>
          <cell r="O6765" t="str">
            <v xml:space="preserve"> Rhizopus.</v>
          </cell>
        </row>
        <row r="6766">
          <cell r="B6766" t="str">
            <v>I1CI24</v>
          </cell>
          <cell r="C6766" t="str">
            <v xml:space="preserve"> Rhizopus delemar (strain RA 99-880 / ATCC MYA-4621 / FGSC 9543 / NRRL 43880) (Mucormycosis agent) (Rhizopus arrhizus var. delemar).</v>
          </cell>
          <cell r="E6766" t="str">
            <v xml:space="preserve"> NCBI_TaxID=246409 {ECO:0000313|EMBL:EIE88104.1, ECO:0000313|Proteomes:UP000009138};</v>
          </cell>
          <cell r="G6766" t="str">
            <v>Eukaryota</v>
          </cell>
          <cell r="H6766" t="str">
            <v xml:space="preserve"> Fungi</v>
          </cell>
          <cell r="I6766" t="str">
            <v xml:space="preserve"> Fungi incertae sedis</v>
          </cell>
          <cell r="J6766" t="str">
            <v xml:space="preserve"> Mucoromycota</v>
          </cell>
          <cell r="K6766" t="str">
            <v xml:space="preserve"> Mucoromycotina</v>
          </cell>
          <cell r="L6766" t="str">
            <v>Mucorales</v>
          </cell>
          <cell r="M6766" t="str">
            <v xml:space="preserve"> Mucorineae</v>
          </cell>
          <cell r="N6766" t="str">
            <v xml:space="preserve"> Rhizopodaceae</v>
          </cell>
          <cell r="O6766" t="str">
            <v xml:space="preserve"> Rhizopus.</v>
          </cell>
        </row>
        <row r="6767">
          <cell r="B6767" t="str">
            <v>I1CJ23</v>
          </cell>
          <cell r="C6767" t="str">
            <v xml:space="preserve"> Rhizopus delemar (strain RA 99-880 / ATCC MYA-4621 / FGSC 9543 / NRRL 43880) (Mucormycosis agent) (Rhizopus arrhizus var. delemar).</v>
          </cell>
          <cell r="E6767" t="str">
            <v xml:space="preserve"> NCBI_TaxID=246409 {ECO:0000313|EMBL:EIE88453.1, ECO:0000313|Proteomes:UP000009138};</v>
          </cell>
          <cell r="G6767" t="str">
            <v>Eukaryota</v>
          </cell>
          <cell r="H6767" t="str">
            <v xml:space="preserve"> Fungi</v>
          </cell>
          <cell r="I6767" t="str">
            <v xml:space="preserve"> Fungi incertae sedis</v>
          </cell>
          <cell r="J6767" t="str">
            <v xml:space="preserve"> Mucoromycota</v>
          </cell>
          <cell r="K6767" t="str">
            <v xml:space="preserve"> Mucoromycotina</v>
          </cell>
          <cell r="L6767" t="str">
            <v>Mucorales</v>
          </cell>
          <cell r="M6767" t="str">
            <v xml:space="preserve"> Mucorineae</v>
          </cell>
          <cell r="N6767" t="str">
            <v xml:space="preserve"> Rhizopodaceae</v>
          </cell>
          <cell r="O6767" t="str">
            <v xml:space="preserve"> Rhizopus.</v>
          </cell>
        </row>
        <row r="6768">
          <cell r="B6768" t="str">
            <v>I1CL38</v>
          </cell>
          <cell r="C6768" t="str">
            <v xml:space="preserve"> Rhizopus delemar (strain RA 99-880 / ATCC MYA-4621 / FGSC 9543 / NRRL 43880) (Mucormycosis agent) (Rhizopus arrhizus var. delemar).</v>
          </cell>
          <cell r="E6768" t="str">
            <v xml:space="preserve"> NCBI_TaxID=246409 {ECO:0000313|EMBL:EIE89168.1, ECO:0000313|Proteomes:UP000009138};</v>
          </cell>
          <cell r="G6768" t="str">
            <v>Eukaryota</v>
          </cell>
          <cell r="H6768" t="str">
            <v xml:space="preserve"> Fungi</v>
          </cell>
          <cell r="I6768" t="str">
            <v xml:space="preserve"> Fungi incertae sedis</v>
          </cell>
          <cell r="J6768" t="str">
            <v xml:space="preserve"> Mucoromycota</v>
          </cell>
          <cell r="K6768" t="str">
            <v xml:space="preserve"> Mucoromycotina</v>
          </cell>
          <cell r="L6768" t="str">
            <v>Mucorales</v>
          </cell>
          <cell r="M6768" t="str">
            <v xml:space="preserve"> Mucorineae</v>
          </cell>
          <cell r="N6768" t="str">
            <v xml:space="preserve"> Rhizopodaceae</v>
          </cell>
          <cell r="O6768" t="str">
            <v xml:space="preserve"> Rhizopus.</v>
          </cell>
        </row>
        <row r="6769">
          <cell r="B6769" t="str">
            <v>I1H5Z4</v>
          </cell>
          <cell r="C6769" t="str">
            <v xml:space="preserve"> Brachypodium distachyon (Purple false brome) (Trachynia distachya).</v>
          </cell>
          <cell r="E6769" t="str">
            <v xml:space="preserve"> NCBI_TaxID=15368 {ECO:0000313|EnsemblPlants:BRADI1G63800.1, ECO:0000313|Proteomes:UP000008810};</v>
          </cell>
          <cell r="G6769" t="str">
            <v>Eukaryota</v>
          </cell>
          <cell r="H6769" t="str">
            <v xml:space="preserve"> Viridiplantae</v>
          </cell>
          <cell r="I6769" t="str">
            <v xml:space="preserve"> Streptophyta</v>
          </cell>
          <cell r="J6769" t="str">
            <v xml:space="preserve"> Embryophyta</v>
          </cell>
          <cell r="K6769" t="str">
            <v xml:space="preserve"> Tracheophyta</v>
          </cell>
          <cell r="L6769" t="str">
            <v>Spermatophyta</v>
          </cell>
          <cell r="M6769" t="str">
            <v xml:space="preserve"> Magnoliophyta</v>
          </cell>
          <cell r="N6769" t="str">
            <v xml:space="preserve"> Liliopsida</v>
          </cell>
          <cell r="O6769" t="str">
            <v xml:space="preserve"> Poales</v>
          </cell>
          <cell r="P6769" t="str">
            <v xml:space="preserve"> Poaceae</v>
          </cell>
          <cell r="Q6769" t="str">
            <v xml:space="preserve"> BOP clade</v>
          </cell>
          <cell r="R6769" t="str">
            <v>Pooideae</v>
          </cell>
          <cell r="S6769" t="str">
            <v xml:space="preserve"> Brachypodieae</v>
          </cell>
          <cell r="T6769" t="str">
            <v xml:space="preserve"> Brachypodium.</v>
          </cell>
        </row>
        <row r="6770">
          <cell r="B6770" t="str">
            <v>I1H8G4</v>
          </cell>
          <cell r="C6770" t="str">
            <v xml:space="preserve"> Brachypodium distachyon (Purple false brome) (Trachynia distachya).</v>
          </cell>
          <cell r="E6770" t="str">
            <v xml:space="preserve"> NCBI_TaxID=15368 {ECO:0000313|EnsemblPlants:BRADI1G71020.1, ECO:0000313|Proteomes:UP000008810};</v>
          </cell>
          <cell r="G6770" t="str">
            <v>Eukaryota</v>
          </cell>
          <cell r="H6770" t="str">
            <v xml:space="preserve"> Viridiplantae</v>
          </cell>
          <cell r="I6770" t="str">
            <v xml:space="preserve"> Streptophyta</v>
          </cell>
          <cell r="J6770" t="str">
            <v xml:space="preserve"> Embryophyta</v>
          </cell>
          <cell r="K6770" t="str">
            <v xml:space="preserve"> Tracheophyta</v>
          </cell>
          <cell r="L6770" t="str">
            <v>Spermatophyta</v>
          </cell>
          <cell r="M6770" t="str">
            <v xml:space="preserve"> Magnoliophyta</v>
          </cell>
          <cell r="N6770" t="str">
            <v xml:space="preserve"> Liliopsida</v>
          </cell>
          <cell r="O6770" t="str">
            <v xml:space="preserve"> Poales</v>
          </cell>
          <cell r="P6770" t="str">
            <v xml:space="preserve"> Poaceae</v>
          </cell>
          <cell r="Q6770" t="str">
            <v xml:space="preserve"> BOP clade</v>
          </cell>
          <cell r="R6770" t="str">
            <v>Pooideae</v>
          </cell>
          <cell r="S6770" t="str">
            <v xml:space="preserve"> Brachypodieae</v>
          </cell>
          <cell r="T6770" t="str">
            <v xml:space="preserve"> Brachypodium.</v>
          </cell>
        </row>
        <row r="6771">
          <cell r="B6771" t="str">
            <v>I1H9Z5</v>
          </cell>
          <cell r="C6771" t="str">
            <v xml:space="preserve"> Brachypodium distachyon (Purple false brome) (Trachynia distachya).</v>
          </cell>
          <cell r="E6771" t="str">
            <v xml:space="preserve"> NCBI_TaxID=15368 {ECO:0000313|EnsemblPlants:BRADI1G75910.1, ECO:0000313|Proteomes:UP000008810};</v>
          </cell>
          <cell r="G6771" t="str">
            <v>Eukaryota</v>
          </cell>
          <cell r="H6771" t="str">
            <v xml:space="preserve"> Viridiplantae</v>
          </cell>
          <cell r="I6771" t="str">
            <v xml:space="preserve"> Streptophyta</v>
          </cell>
          <cell r="J6771" t="str">
            <v xml:space="preserve"> Embryophyta</v>
          </cell>
          <cell r="K6771" t="str">
            <v xml:space="preserve"> Tracheophyta</v>
          </cell>
          <cell r="L6771" t="str">
            <v>Spermatophyta</v>
          </cell>
          <cell r="M6771" t="str">
            <v xml:space="preserve"> Magnoliophyta</v>
          </cell>
          <cell r="N6771" t="str">
            <v xml:space="preserve"> Liliopsida</v>
          </cell>
          <cell r="O6771" t="str">
            <v xml:space="preserve"> Poales</v>
          </cell>
          <cell r="P6771" t="str">
            <v xml:space="preserve"> Poaceae</v>
          </cell>
          <cell r="Q6771" t="str">
            <v xml:space="preserve"> BOP clade</v>
          </cell>
          <cell r="R6771" t="str">
            <v>Pooideae</v>
          </cell>
          <cell r="S6771" t="str">
            <v xml:space="preserve"> Brachypodieae</v>
          </cell>
          <cell r="T6771" t="str">
            <v xml:space="preserve"> Brachypodium.</v>
          </cell>
        </row>
        <row r="6772">
          <cell r="B6772" t="str">
            <v>I1HEG2</v>
          </cell>
          <cell r="C6772" t="str">
            <v xml:space="preserve"> Brachypodium distachyon (Purple false brome) (Trachynia distachya).</v>
          </cell>
          <cell r="E6772" t="str">
            <v xml:space="preserve"> NCBI_TaxID=15368 {ECO:0000313|EnsemblPlants:BRADI2G10420.1, ECO:0000313|Proteomes:UP000008810};</v>
          </cell>
          <cell r="G6772" t="str">
            <v>Eukaryota</v>
          </cell>
          <cell r="H6772" t="str">
            <v xml:space="preserve"> Viridiplantae</v>
          </cell>
          <cell r="I6772" t="str">
            <v xml:space="preserve"> Streptophyta</v>
          </cell>
          <cell r="J6772" t="str">
            <v xml:space="preserve"> Embryophyta</v>
          </cell>
          <cell r="K6772" t="str">
            <v xml:space="preserve"> Tracheophyta</v>
          </cell>
          <cell r="L6772" t="str">
            <v>Spermatophyta</v>
          </cell>
          <cell r="M6772" t="str">
            <v xml:space="preserve"> Magnoliophyta</v>
          </cell>
          <cell r="N6772" t="str">
            <v xml:space="preserve"> Liliopsida</v>
          </cell>
          <cell r="O6772" t="str">
            <v xml:space="preserve"> Poales</v>
          </cell>
          <cell r="P6772" t="str">
            <v xml:space="preserve"> Poaceae</v>
          </cell>
          <cell r="Q6772" t="str">
            <v xml:space="preserve"> BOP clade</v>
          </cell>
          <cell r="R6772" t="str">
            <v>Pooideae</v>
          </cell>
          <cell r="S6772" t="str">
            <v xml:space="preserve"> Brachypodieae</v>
          </cell>
          <cell r="T6772" t="str">
            <v xml:space="preserve"> Brachypodium.</v>
          </cell>
        </row>
        <row r="6773">
          <cell r="B6773" t="str">
            <v>I1HH64</v>
          </cell>
          <cell r="C6773" t="str">
            <v xml:space="preserve"> Brachypodium distachyon (Purple false brome) (Trachynia distachya).</v>
          </cell>
          <cell r="E6773" t="str">
            <v xml:space="preserve"> NCBI_TaxID=15368 {ECO:0000313|EnsemblPlants:BRADI2G18610.1, ECO:0000313|Proteomes:UP000008810};</v>
          </cell>
          <cell r="G6773" t="str">
            <v>Eukaryota</v>
          </cell>
          <cell r="H6773" t="str">
            <v xml:space="preserve"> Viridiplantae</v>
          </cell>
          <cell r="I6773" t="str">
            <v xml:space="preserve"> Streptophyta</v>
          </cell>
          <cell r="J6773" t="str">
            <v xml:space="preserve"> Embryophyta</v>
          </cell>
          <cell r="K6773" t="str">
            <v xml:space="preserve"> Tracheophyta</v>
          </cell>
          <cell r="L6773" t="str">
            <v>Spermatophyta</v>
          </cell>
          <cell r="M6773" t="str">
            <v xml:space="preserve"> Magnoliophyta</v>
          </cell>
          <cell r="N6773" t="str">
            <v xml:space="preserve"> Liliopsida</v>
          </cell>
          <cell r="O6773" t="str">
            <v xml:space="preserve"> Poales</v>
          </cell>
          <cell r="P6773" t="str">
            <v xml:space="preserve"> Poaceae</v>
          </cell>
          <cell r="Q6773" t="str">
            <v xml:space="preserve"> BOP clade</v>
          </cell>
          <cell r="R6773" t="str">
            <v>Pooideae</v>
          </cell>
          <cell r="S6773" t="str">
            <v xml:space="preserve"> Brachypodieae</v>
          </cell>
          <cell r="T6773" t="str">
            <v xml:space="preserve"> Brachypodium.</v>
          </cell>
        </row>
        <row r="6774">
          <cell r="B6774" t="str">
            <v>I1HH66</v>
          </cell>
          <cell r="C6774" t="str">
            <v xml:space="preserve"> Brachypodium distachyon (Purple false brome) (Trachynia distachya).</v>
          </cell>
          <cell r="E6774" t="str">
            <v xml:space="preserve"> NCBI_TaxID=15368 {ECO:0000313|EnsemblPlants:BRADI2G18630.1, ECO:0000313|Proteomes:UP000008810};</v>
          </cell>
          <cell r="G6774" t="str">
            <v>Eukaryota</v>
          </cell>
          <cell r="H6774" t="str">
            <v xml:space="preserve"> Viridiplantae</v>
          </cell>
          <cell r="I6774" t="str">
            <v xml:space="preserve"> Streptophyta</v>
          </cell>
          <cell r="J6774" t="str">
            <v xml:space="preserve"> Embryophyta</v>
          </cell>
          <cell r="K6774" t="str">
            <v xml:space="preserve"> Tracheophyta</v>
          </cell>
          <cell r="L6774" t="str">
            <v>Spermatophyta</v>
          </cell>
          <cell r="M6774" t="str">
            <v xml:space="preserve"> Magnoliophyta</v>
          </cell>
          <cell r="N6774" t="str">
            <v xml:space="preserve"> Liliopsida</v>
          </cell>
          <cell r="O6774" t="str">
            <v xml:space="preserve"> Poales</v>
          </cell>
          <cell r="P6774" t="str">
            <v xml:space="preserve"> Poaceae</v>
          </cell>
          <cell r="Q6774" t="str">
            <v xml:space="preserve"> BOP clade</v>
          </cell>
          <cell r="R6774" t="str">
            <v>Pooideae</v>
          </cell>
          <cell r="S6774" t="str">
            <v xml:space="preserve"> Brachypodieae</v>
          </cell>
          <cell r="T6774" t="str">
            <v xml:space="preserve"> Brachypodium.</v>
          </cell>
        </row>
        <row r="6775">
          <cell r="B6775" t="str">
            <v>I1HNY8</v>
          </cell>
          <cell r="C6775" t="str">
            <v xml:space="preserve"> Brachypodium distachyon (Purple false brome) (Trachynia distachya).</v>
          </cell>
          <cell r="E6775" t="str">
            <v xml:space="preserve"> NCBI_TaxID=15368 {ECO:0000313|EnsemblPlants:BRADI2G42137.1, ECO:0000313|Proteomes:UP000008810};</v>
          </cell>
          <cell r="G6775" t="str">
            <v>Eukaryota</v>
          </cell>
          <cell r="H6775" t="str">
            <v xml:space="preserve"> Viridiplantae</v>
          </cell>
          <cell r="I6775" t="str">
            <v xml:space="preserve"> Streptophyta</v>
          </cell>
          <cell r="J6775" t="str">
            <v xml:space="preserve"> Embryophyta</v>
          </cell>
          <cell r="K6775" t="str">
            <v xml:space="preserve"> Tracheophyta</v>
          </cell>
          <cell r="L6775" t="str">
            <v>Spermatophyta</v>
          </cell>
          <cell r="M6775" t="str">
            <v xml:space="preserve"> Magnoliophyta</v>
          </cell>
          <cell r="N6775" t="str">
            <v xml:space="preserve"> Liliopsida</v>
          </cell>
          <cell r="O6775" t="str">
            <v xml:space="preserve"> Poales</v>
          </cell>
          <cell r="P6775" t="str">
            <v xml:space="preserve"> Poaceae</v>
          </cell>
          <cell r="Q6775" t="str">
            <v xml:space="preserve"> BOP clade</v>
          </cell>
          <cell r="R6775" t="str">
            <v>Pooideae</v>
          </cell>
          <cell r="S6775" t="str">
            <v xml:space="preserve"> Brachypodieae</v>
          </cell>
          <cell r="T6775" t="str">
            <v xml:space="preserve"> Brachypodium.</v>
          </cell>
        </row>
        <row r="6776">
          <cell r="B6776" t="str">
            <v>I1HQY0</v>
          </cell>
          <cell r="C6776" t="str">
            <v xml:space="preserve"> Brachypodium distachyon (Purple false brome) (Trachynia distachya).</v>
          </cell>
          <cell r="E6776" t="str">
            <v xml:space="preserve"> NCBI_TaxID=15368 {ECO:0000313|EnsemblPlants:BRADI2G48160.1, ECO:0000313|Proteomes:UP000008810};</v>
          </cell>
          <cell r="G6776" t="str">
            <v>Eukaryota</v>
          </cell>
          <cell r="H6776" t="str">
            <v xml:space="preserve"> Viridiplantae</v>
          </cell>
          <cell r="I6776" t="str">
            <v xml:space="preserve"> Streptophyta</v>
          </cell>
          <cell r="J6776" t="str">
            <v xml:space="preserve"> Embryophyta</v>
          </cell>
          <cell r="K6776" t="str">
            <v xml:space="preserve"> Tracheophyta</v>
          </cell>
          <cell r="L6776" t="str">
            <v>Spermatophyta</v>
          </cell>
          <cell r="M6776" t="str">
            <v xml:space="preserve"> Magnoliophyta</v>
          </cell>
          <cell r="N6776" t="str">
            <v xml:space="preserve"> Liliopsida</v>
          </cell>
          <cell r="O6776" t="str">
            <v xml:space="preserve"> Poales</v>
          </cell>
          <cell r="P6776" t="str">
            <v xml:space="preserve"> Poaceae</v>
          </cell>
          <cell r="Q6776" t="str">
            <v xml:space="preserve"> BOP clade</v>
          </cell>
          <cell r="R6776" t="str">
            <v>Pooideae</v>
          </cell>
          <cell r="S6776" t="str">
            <v xml:space="preserve"> Brachypodieae</v>
          </cell>
          <cell r="T6776" t="str">
            <v xml:space="preserve"> Brachypodium.</v>
          </cell>
        </row>
        <row r="6777">
          <cell r="B6777" t="str">
            <v>I1IPK1</v>
          </cell>
          <cell r="C6777" t="str">
            <v xml:space="preserve"> Brachypodium distachyon (Purple false brome) (Trachynia distachya).</v>
          </cell>
          <cell r="E6777" t="str">
            <v xml:space="preserve"> NCBI_TaxID=15368 {ECO:0000313|EnsemblPlants:BRADI4G28660.1, ECO:0000313|Proteomes:UP000008810};</v>
          </cell>
          <cell r="G6777" t="str">
            <v>Eukaryota</v>
          </cell>
          <cell r="H6777" t="str">
            <v xml:space="preserve"> Viridiplantae</v>
          </cell>
          <cell r="I6777" t="str">
            <v xml:space="preserve"> Streptophyta</v>
          </cell>
          <cell r="J6777" t="str">
            <v xml:space="preserve"> Embryophyta</v>
          </cell>
          <cell r="K6777" t="str">
            <v xml:space="preserve"> Tracheophyta</v>
          </cell>
          <cell r="L6777" t="str">
            <v>Spermatophyta</v>
          </cell>
          <cell r="M6777" t="str">
            <v xml:space="preserve"> Magnoliophyta</v>
          </cell>
          <cell r="N6777" t="str">
            <v xml:space="preserve"> Liliopsida</v>
          </cell>
          <cell r="O6777" t="str">
            <v xml:space="preserve"> Poales</v>
          </cell>
          <cell r="P6777" t="str">
            <v xml:space="preserve"> Poaceae</v>
          </cell>
          <cell r="Q6777" t="str">
            <v xml:space="preserve"> BOP clade</v>
          </cell>
          <cell r="R6777" t="str">
            <v>Pooideae</v>
          </cell>
          <cell r="S6777" t="str">
            <v xml:space="preserve"> Brachypodieae</v>
          </cell>
          <cell r="T6777" t="str">
            <v xml:space="preserve"> Brachypodium.</v>
          </cell>
        </row>
        <row r="6778">
          <cell r="B6778" t="str">
            <v>I1IPK2</v>
          </cell>
          <cell r="C6778" t="str">
            <v xml:space="preserve"> Brachypodium distachyon (Purple false brome) (Trachynia distachya).</v>
          </cell>
          <cell r="E6778" t="str">
            <v xml:space="preserve"> NCBI_TaxID=15368 {ECO:0000313|EnsemblPlants:BRADI4G28660.2, ECO:0000313|Proteomes:UP000008810};</v>
          </cell>
          <cell r="G6778" t="str">
            <v>Eukaryota</v>
          </cell>
          <cell r="H6778" t="str">
            <v xml:space="preserve"> Viridiplantae</v>
          </cell>
          <cell r="I6778" t="str">
            <v xml:space="preserve"> Streptophyta</v>
          </cell>
          <cell r="J6778" t="str">
            <v xml:space="preserve"> Embryophyta</v>
          </cell>
          <cell r="K6778" t="str">
            <v xml:space="preserve"> Tracheophyta</v>
          </cell>
          <cell r="L6778" t="str">
            <v>Spermatophyta</v>
          </cell>
          <cell r="M6778" t="str">
            <v xml:space="preserve"> Magnoliophyta</v>
          </cell>
          <cell r="N6778" t="str">
            <v xml:space="preserve"> Liliopsida</v>
          </cell>
          <cell r="O6778" t="str">
            <v xml:space="preserve"> Poales</v>
          </cell>
          <cell r="P6778" t="str">
            <v xml:space="preserve"> Poaceae</v>
          </cell>
          <cell r="Q6778" t="str">
            <v xml:space="preserve"> BOP clade</v>
          </cell>
          <cell r="R6778" t="str">
            <v>Pooideae</v>
          </cell>
          <cell r="S6778" t="str">
            <v xml:space="preserve"> Brachypodieae</v>
          </cell>
          <cell r="T6778" t="str">
            <v xml:space="preserve"> Brachypodium.</v>
          </cell>
        </row>
        <row r="6779">
          <cell r="B6779" t="str">
            <v>I1J462</v>
          </cell>
          <cell r="C6779" t="str">
            <v xml:space="preserve"> Glycine max (Soybean) (Glycine hispida).</v>
          </cell>
          <cell r="E6779" t="str">
            <v xml:space="preserve"> NCBI_TaxID=3847 {ECO:0000313|EMBL:KRH15450.1};</v>
          </cell>
          <cell r="G6779" t="str">
            <v>Eukaryota</v>
          </cell>
          <cell r="H6779" t="str">
            <v xml:space="preserve"> Viridiplantae</v>
          </cell>
          <cell r="I6779" t="str">
            <v xml:space="preserve"> Streptophyta</v>
          </cell>
          <cell r="J6779" t="str">
            <v xml:space="preserve"> Embryophyta</v>
          </cell>
          <cell r="K6779" t="str">
            <v xml:space="preserve"> Tracheophyta</v>
          </cell>
          <cell r="L6779" t="str">
            <v>Spermatophyta</v>
          </cell>
          <cell r="M6779" t="str">
            <v xml:space="preserve"> Magnoliophyta</v>
          </cell>
          <cell r="N6779" t="str">
            <v xml:space="preserve"> eudicotyledons</v>
          </cell>
          <cell r="O6779" t="str">
            <v xml:space="preserve"> Gunneridae</v>
          </cell>
          <cell r="P6779" t="str">
            <v>Pentapetalae</v>
          </cell>
          <cell r="Q6779" t="str">
            <v xml:space="preserve"> rosids</v>
          </cell>
          <cell r="R6779" t="str">
            <v xml:space="preserve"> fabids</v>
          </cell>
          <cell r="S6779" t="str">
            <v xml:space="preserve"> Fabales</v>
          </cell>
          <cell r="T6779" t="str">
            <v xml:space="preserve"> Fabaceae</v>
          </cell>
          <cell r="U6779" t="str">
            <v xml:space="preserve"> Papilionoideae</v>
          </cell>
        </row>
        <row r="6780">
          <cell r="B6780" t="str">
            <v>I1KQE2</v>
          </cell>
          <cell r="C6780" t="str">
            <v xml:space="preserve"> Glycine max (Soybean) (Glycine hispida).</v>
          </cell>
          <cell r="E6780" t="str">
            <v xml:space="preserve"> NCBI_TaxID=3847 {ECO:0000313|EnsemblPlants:KRH41747, ECO:0000313|Proteomes:UP000008827};</v>
          </cell>
          <cell r="G6780" t="str">
            <v>Eukaryota</v>
          </cell>
          <cell r="H6780" t="str">
            <v xml:space="preserve"> Viridiplantae</v>
          </cell>
          <cell r="I6780" t="str">
            <v xml:space="preserve"> Streptophyta</v>
          </cell>
          <cell r="J6780" t="str">
            <v xml:space="preserve"> Embryophyta</v>
          </cell>
          <cell r="K6780" t="str">
            <v xml:space="preserve"> Tracheophyta</v>
          </cell>
          <cell r="L6780" t="str">
            <v>Spermatophyta</v>
          </cell>
          <cell r="M6780" t="str">
            <v xml:space="preserve"> Magnoliophyta</v>
          </cell>
          <cell r="N6780" t="str">
            <v xml:space="preserve"> eudicotyledons</v>
          </cell>
          <cell r="O6780" t="str">
            <v xml:space="preserve"> Gunneridae</v>
          </cell>
          <cell r="P6780" t="str">
            <v>Pentapetalae</v>
          </cell>
          <cell r="Q6780" t="str">
            <v xml:space="preserve"> rosids</v>
          </cell>
          <cell r="R6780" t="str">
            <v xml:space="preserve"> fabids</v>
          </cell>
          <cell r="S6780" t="str">
            <v xml:space="preserve"> Fabales</v>
          </cell>
          <cell r="T6780" t="str">
            <v xml:space="preserve"> Fabaceae</v>
          </cell>
          <cell r="U6780" t="str">
            <v xml:space="preserve"> Papilionoideae</v>
          </cell>
        </row>
        <row r="6781">
          <cell r="B6781" t="str">
            <v>I1KXQ3</v>
          </cell>
          <cell r="C6781" t="str">
            <v xml:space="preserve"> Glycine max (Soybean) (Glycine hispida).</v>
          </cell>
          <cell r="E6781" t="str">
            <v xml:space="preserve"> NCBI_TaxID=3847 {ECO:0000313|EnsemblPlants:KRH45848, ECO:0000313|Proteomes:UP000008827};</v>
          </cell>
          <cell r="G6781" t="str">
            <v>Eukaryota</v>
          </cell>
          <cell r="H6781" t="str">
            <v xml:space="preserve"> Viridiplantae</v>
          </cell>
          <cell r="I6781" t="str">
            <v xml:space="preserve"> Streptophyta</v>
          </cell>
          <cell r="J6781" t="str">
            <v xml:space="preserve"> Embryophyta</v>
          </cell>
          <cell r="K6781" t="str">
            <v xml:space="preserve"> Tracheophyta</v>
          </cell>
          <cell r="L6781" t="str">
            <v>Spermatophyta</v>
          </cell>
          <cell r="M6781" t="str">
            <v xml:space="preserve"> Magnoliophyta</v>
          </cell>
          <cell r="N6781" t="str">
            <v xml:space="preserve"> eudicotyledons</v>
          </cell>
          <cell r="O6781" t="str">
            <v xml:space="preserve"> Gunneridae</v>
          </cell>
          <cell r="P6781" t="str">
            <v>Pentapetalae</v>
          </cell>
          <cell r="Q6781" t="str">
            <v xml:space="preserve"> rosids</v>
          </cell>
          <cell r="R6781" t="str">
            <v xml:space="preserve"> fabids</v>
          </cell>
          <cell r="S6781" t="str">
            <v xml:space="preserve"> Fabales</v>
          </cell>
          <cell r="T6781" t="str">
            <v xml:space="preserve"> Fabaceae</v>
          </cell>
          <cell r="U6781" t="str">
            <v xml:space="preserve"> Papilionoideae</v>
          </cell>
        </row>
        <row r="6782">
          <cell r="B6782" t="str">
            <v>I1L602</v>
          </cell>
          <cell r="C6782" t="str">
            <v xml:space="preserve"> Glycine max (Soybean) (Glycine hispida).</v>
          </cell>
          <cell r="E6782" t="str">
            <v xml:space="preserve"> NCBI_TaxID=3847 {ECO:0000313|EMBL:KRH40133.1};</v>
          </cell>
          <cell r="G6782" t="str">
            <v>Eukaryota</v>
          </cell>
          <cell r="H6782" t="str">
            <v xml:space="preserve"> Viridiplantae</v>
          </cell>
          <cell r="I6782" t="str">
            <v xml:space="preserve"> Streptophyta</v>
          </cell>
          <cell r="J6782" t="str">
            <v xml:space="preserve"> Embryophyta</v>
          </cell>
          <cell r="K6782" t="str">
            <v xml:space="preserve"> Tracheophyta</v>
          </cell>
          <cell r="L6782" t="str">
            <v>Spermatophyta</v>
          </cell>
          <cell r="M6782" t="str">
            <v xml:space="preserve"> Magnoliophyta</v>
          </cell>
          <cell r="N6782" t="str">
            <v xml:space="preserve"> eudicotyledons</v>
          </cell>
          <cell r="O6782" t="str">
            <v xml:space="preserve"> Gunneridae</v>
          </cell>
          <cell r="P6782" t="str">
            <v>Pentapetalae</v>
          </cell>
          <cell r="Q6782" t="str">
            <v xml:space="preserve"> rosids</v>
          </cell>
          <cell r="R6782" t="str">
            <v xml:space="preserve"> fabids</v>
          </cell>
          <cell r="S6782" t="str">
            <v xml:space="preserve"> Fabales</v>
          </cell>
          <cell r="T6782" t="str">
            <v xml:space="preserve"> Fabaceae</v>
          </cell>
          <cell r="U6782" t="str">
            <v xml:space="preserve"> Papilionoideae</v>
          </cell>
        </row>
        <row r="6783">
          <cell r="B6783" t="str">
            <v>I1LVS0</v>
          </cell>
          <cell r="C6783" t="str">
            <v xml:space="preserve"> Glycine max (Soybean) (Glycine hispida).</v>
          </cell>
          <cell r="E6783" t="str">
            <v xml:space="preserve"> NCBI_TaxID=3847 {ECO:0000313|EMBL:KRH19017.1};</v>
          </cell>
          <cell r="G6783" t="str">
            <v>Eukaryota</v>
          </cell>
          <cell r="H6783" t="str">
            <v xml:space="preserve"> Viridiplantae</v>
          </cell>
          <cell r="I6783" t="str">
            <v xml:space="preserve"> Streptophyta</v>
          </cell>
          <cell r="J6783" t="str">
            <v xml:space="preserve"> Embryophyta</v>
          </cell>
          <cell r="K6783" t="str">
            <v xml:space="preserve"> Tracheophyta</v>
          </cell>
          <cell r="L6783" t="str">
            <v>Spermatophyta</v>
          </cell>
          <cell r="M6783" t="str">
            <v xml:space="preserve"> Magnoliophyta</v>
          </cell>
          <cell r="N6783" t="str">
            <v xml:space="preserve"> eudicotyledons</v>
          </cell>
          <cell r="O6783" t="str">
            <v xml:space="preserve"> Gunneridae</v>
          </cell>
          <cell r="P6783" t="str">
            <v>Pentapetalae</v>
          </cell>
          <cell r="Q6783" t="str">
            <v xml:space="preserve"> rosids</v>
          </cell>
          <cell r="R6783" t="str">
            <v xml:space="preserve"> fabids</v>
          </cell>
          <cell r="S6783" t="str">
            <v xml:space="preserve"> Fabales</v>
          </cell>
          <cell r="T6783" t="str">
            <v xml:space="preserve"> Fabaceae</v>
          </cell>
          <cell r="U6783" t="str">
            <v xml:space="preserve"> Papilionoideae</v>
          </cell>
        </row>
        <row r="6784">
          <cell r="B6784" t="str">
            <v>I1LWI5</v>
          </cell>
          <cell r="C6784" t="str">
            <v xml:space="preserve"> Glycine max (Soybean) (Glycine hispida).</v>
          </cell>
          <cell r="E6784" t="str">
            <v xml:space="preserve"> NCBI_TaxID=3847 {ECO:0000313|EnsemblPlants:KRH18503, ECO:0000313|Proteomes:UP000008827};</v>
          </cell>
          <cell r="G6784" t="str">
            <v>Eukaryota</v>
          </cell>
          <cell r="H6784" t="str">
            <v xml:space="preserve"> Viridiplantae</v>
          </cell>
          <cell r="I6784" t="str">
            <v xml:space="preserve"> Streptophyta</v>
          </cell>
          <cell r="J6784" t="str">
            <v xml:space="preserve"> Embryophyta</v>
          </cell>
          <cell r="K6784" t="str">
            <v xml:space="preserve"> Tracheophyta</v>
          </cell>
          <cell r="L6784" t="str">
            <v>Spermatophyta</v>
          </cell>
          <cell r="M6784" t="str">
            <v xml:space="preserve"> Magnoliophyta</v>
          </cell>
          <cell r="N6784" t="str">
            <v xml:space="preserve"> eudicotyledons</v>
          </cell>
          <cell r="O6784" t="str">
            <v xml:space="preserve"> Gunneridae</v>
          </cell>
          <cell r="P6784" t="str">
            <v>Pentapetalae</v>
          </cell>
          <cell r="Q6784" t="str">
            <v xml:space="preserve"> rosids</v>
          </cell>
          <cell r="R6784" t="str">
            <v xml:space="preserve"> fabids</v>
          </cell>
          <cell r="S6784" t="str">
            <v xml:space="preserve"> Fabales</v>
          </cell>
          <cell r="T6784" t="str">
            <v xml:space="preserve"> Fabaceae</v>
          </cell>
          <cell r="U6784" t="str">
            <v xml:space="preserve"> Papilionoideae</v>
          </cell>
        </row>
        <row r="6785">
          <cell r="B6785" t="str">
            <v>I1MSR7</v>
          </cell>
          <cell r="C6785" t="str">
            <v xml:space="preserve"> Glycine max (Soybean) (Glycine hispida).</v>
          </cell>
          <cell r="E6785" t="str">
            <v xml:space="preserve"> NCBI_TaxID=3847 {ECO:0000313|EnsemblPlants:KRH02881, ECO:0000313|Proteomes:UP000008827};</v>
          </cell>
          <cell r="G6785" t="str">
            <v>Eukaryota</v>
          </cell>
          <cell r="H6785" t="str">
            <v xml:space="preserve"> Viridiplantae</v>
          </cell>
          <cell r="I6785" t="str">
            <v xml:space="preserve"> Streptophyta</v>
          </cell>
          <cell r="J6785" t="str">
            <v xml:space="preserve"> Embryophyta</v>
          </cell>
          <cell r="K6785" t="str">
            <v xml:space="preserve"> Tracheophyta</v>
          </cell>
          <cell r="L6785" t="str">
            <v>Spermatophyta</v>
          </cell>
          <cell r="M6785" t="str">
            <v xml:space="preserve"> Magnoliophyta</v>
          </cell>
          <cell r="N6785" t="str">
            <v xml:space="preserve"> eudicotyledons</v>
          </cell>
          <cell r="O6785" t="str">
            <v xml:space="preserve"> Gunneridae</v>
          </cell>
          <cell r="P6785" t="str">
            <v>Pentapetalae</v>
          </cell>
          <cell r="Q6785" t="str">
            <v xml:space="preserve"> rosids</v>
          </cell>
          <cell r="R6785" t="str">
            <v xml:space="preserve"> fabids</v>
          </cell>
          <cell r="S6785" t="str">
            <v xml:space="preserve"> Fabales</v>
          </cell>
          <cell r="T6785" t="str">
            <v xml:space="preserve"> Fabaceae</v>
          </cell>
          <cell r="U6785" t="str">
            <v xml:space="preserve"> Papilionoideae</v>
          </cell>
        </row>
        <row r="6786">
          <cell r="B6786" t="str">
            <v>I1N4A7</v>
          </cell>
          <cell r="C6786" t="str">
            <v xml:space="preserve"> Glycine max (Soybean) (Glycine hispida).</v>
          </cell>
          <cell r="E6786" t="str">
            <v xml:space="preserve"> NCBI_TaxID=3847 {ECO:0000313|EnsemblPlants:KRH01127, ECO:0000313|Proteomes:UP000008827};</v>
          </cell>
          <cell r="G6786" t="str">
            <v>Eukaryota</v>
          </cell>
          <cell r="H6786" t="str">
            <v xml:space="preserve"> Viridiplantae</v>
          </cell>
          <cell r="I6786" t="str">
            <v xml:space="preserve"> Streptophyta</v>
          </cell>
          <cell r="J6786" t="str">
            <v xml:space="preserve"> Embryophyta</v>
          </cell>
          <cell r="K6786" t="str">
            <v xml:space="preserve"> Tracheophyta</v>
          </cell>
          <cell r="L6786" t="str">
            <v>Spermatophyta</v>
          </cell>
          <cell r="M6786" t="str">
            <v xml:space="preserve"> Magnoliophyta</v>
          </cell>
          <cell r="N6786" t="str">
            <v xml:space="preserve"> eudicotyledons</v>
          </cell>
          <cell r="O6786" t="str">
            <v xml:space="preserve"> Gunneridae</v>
          </cell>
          <cell r="P6786" t="str">
            <v>Pentapetalae</v>
          </cell>
          <cell r="Q6786" t="str">
            <v xml:space="preserve"> rosids</v>
          </cell>
          <cell r="R6786" t="str">
            <v xml:space="preserve"> fabids</v>
          </cell>
          <cell r="S6786" t="str">
            <v xml:space="preserve"> Fabales</v>
          </cell>
          <cell r="T6786" t="str">
            <v xml:space="preserve"> Fabaceae</v>
          </cell>
          <cell r="U6786" t="str">
            <v xml:space="preserve"> Papilionoideae</v>
          </cell>
        </row>
        <row r="6787">
          <cell r="B6787" t="str">
            <v>I1N628</v>
          </cell>
          <cell r="C6787" t="str">
            <v xml:space="preserve"> Glycine max (Soybean) (Glycine hispida).</v>
          </cell>
          <cell r="E6787" t="str">
            <v xml:space="preserve"> NCBI_TaxID=3847 {ECO:0000313|EMBL:KRG93501.1};</v>
          </cell>
          <cell r="G6787" t="str">
            <v>Eukaryota</v>
          </cell>
          <cell r="H6787" t="str">
            <v xml:space="preserve"> Viridiplantae</v>
          </cell>
          <cell r="I6787" t="str">
            <v xml:space="preserve"> Streptophyta</v>
          </cell>
          <cell r="J6787" t="str">
            <v xml:space="preserve"> Embryophyta</v>
          </cell>
          <cell r="K6787" t="str">
            <v xml:space="preserve"> Tracheophyta</v>
          </cell>
          <cell r="L6787" t="str">
            <v>Spermatophyta</v>
          </cell>
          <cell r="M6787" t="str">
            <v xml:space="preserve"> Magnoliophyta</v>
          </cell>
          <cell r="N6787" t="str">
            <v xml:space="preserve"> eudicotyledons</v>
          </cell>
          <cell r="O6787" t="str">
            <v xml:space="preserve"> Gunneridae</v>
          </cell>
          <cell r="P6787" t="str">
            <v>Pentapetalae</v>
          </cell>
          <cell r="Q6787" t="str">
            <v xml:space="preserve"> rosids</v>
          </cell>
          <cell r="R6787" t="str">
            <v xml:space="preserve"> fabids</v>
          </cell>
          <cell r="S6787" t="str">
            <v xml:space="preserve"> Fabales</v>
          </cell>
          <cell r="T6787" t="str">
            <v xml:space="preserve"> Fabaceae</v>
          </cell>
          <cell r="U6787" t="str">
            <v xml:space="preserve"> Papilionoideae</v>
          </cell>
        </row>
        <row r="6788">
          <cell r="B6788" t="str">
            <v>I1NM69</v>
          </cell>
          <cell r="C6788" t="str">
            <v xml:space="preserve"> Oryza glaberrima (African rice).</v>
          </cell>
          <cell r="E6788" t="str">
            <v xml:space="preserve"> NCBI_TaxID=4538 {ECO:0000313|EnsemblPlants:ORGLA01G0095900.1, ECO:0000313|Proteomes:UP000007306};</v>
          </cell>
          <cell r="G6788" t="str">
            <v>Eukaryota</v>
          </cell>
          <cell r="H6788" t="str">
            <v xml:space="preserve"> Viridiplantae</v>
          </cell>
          <cell r="I6788" t="str">
            <v xml:space="preserve"> Streptophyta</v>
          </cell>
          <cell r="J6788" t="str">
            <v xml:space="preserve"> Embryophyta</v>
          </cell>
          <cell r="K6788" t="str">
            <v xml:space="preserve"> Tracheophyta</v>
          </cell>
          <cell r="L6788" t="str">
            <v>Spermatophyta</v>
          </cell>
          <cell r="M6788" t="str">
            <v xml:space="preserve"> Magnoliophyta</v>
          </cell>
          <cell r="N6788" t="str">
            <v xml:space="preserve"> Liliopsida</v>
          </cell>
          <cell r="O6788" t="str">
            <v xml:space="preserve"> Poales</v>
          </cell>
          <cell r="P6788" t="str">
            <v xml:space="preserve"> Poaceae</v>
          </cell>
          <cell r="Q6788" t="str">
            <v xml:space="preserve"> BOP clade</v>
          </cell>
          <cell r="R6788" t="str">
            <v>Oryzoideae</v>
          </cell>
          <cell r="S6788" t="str">
            <v xml:space="preserve"> Oryzeae</v>
          </cell>
          <cell r="T6788" t="str">
            <v xml:space="preserve"> Oryzinae</v>
          </cell>
          <cell r="U6788" t="str">
            <v xml:space="preserve"> Oryza.</v>
          </cell>
        </row>
        <row r="6789">
          <cell r="B6789" t="str">
            <v>I1P8M3</v>
          </cell>
          <cell r="C6789" t="str">
            <v xml:space="preserve"> Oryza glaberrima (African rice).</v>
          </cell>
          <cell r="E6789" t="str">
            <v xml:space="preserve"> NCBI_TaxID=4538 {ECO:0000313|EnsemblPlants:ORGLA03G0071900.1, ECO:0000313|Proteomes:UP000007306};</v>
          </cell>
          <cell r="G6789" t="str">
            <v>Eukaryota</v>
          </cell>
          <cell r="H6789" t="str">
            <v xml:space="preserve"> Viridiplantae</v>
          </cell>
          <cell r="I6789" t="str">
            <v xml:space="preserve"> Streptophyta</v>
          </cell>
          <cell r="J6789" t="str">
            <v xml:space="preserve"> Embryophyta</v>
          </cell>
          <cell r="K6789" t="str">
            <v xml:space="preserve"> Tracheophyta</v>
          </cell>
          <cell r="L6789" t="str">
            <v>Spermatophyta</v>
          </cell>
          <cell r="M6789" t="str">
            <v xml:space="preserve"> Magnoliophyta</v>
          </cell>
          <cell r="N6789" t="str">
            <v xml:space="preserve"> Liliopsida</v>
          </cell>
          <cell r="O6789" t="str">
            <v xml:space="preserve"> Poales</v>
          </cell>
          <cell r="P6789" t="str">
            <v xml:space="preserve"> Poaceae</v>
          </cell>
          <cell r="Q6789" t="str">
            <v xml:space="preserve"> BOP clade</v>
          </cell>
          <cell r="R6789" t="str">
            <v>Oryzoideae</v>
          </cell>
          <cell r="S6789" t="str">
            <v xml:space="preserve"> Oryzeae</v>
          </cell>
          <cell r="T6789" t="str">
            <v xml:space="preserve"> Oryzinae</v>
          </cell>
          <cell r="U6789" t="str">
            <v xml:space="preserve"> Oryza.</v>
          </cell>
        </row>
        <row r="6790">
          <cell r="B6790" t="str">
            <v>I1PAV7</v>
          </cell>
          <cell r="C6790" t="str">
            <v xml:space="preserve"> Oryza glaberrima (African rice).</v>
          </cell>
          <cell r="E6790" t="str">
            <v xml:space="preserve"> NCBI_TaxID=4538 {ECO:0000313|EnsemblPlants:ORGLA03G0150300.1, ECO:0000313|Proteomes:UP000007306};</v>
          </cell>
          <cell r="G6790" t="str">
            <v>Eukaryota</v>
          </cell>
          <cell r="H6790" t="str">
            <v xml:space="preserve"> Viridiplantae</v>
          </cell>
          <cell r="I6790" t="str">
            <v xml:space="preserve"> Streptophyta</v>
          </cell>
          <cell r="J6790" t="str">
            <v xml:space="preserve"> Embryophyta</v>
          </cell>
          <cell r="K6790" t="str">
            <v xml:space="preserve"> Tracheophyta</v>
          </cell>
          <cell r="L6790" t="str">
            <v>Spermatophyta</v>
          </cell>
          <cell r="M6790" t="str">
            <v xml:space="preserve"> Magnoliophyta</v>
          </cell>
          <cell r="N6790" t="str">
            <v xml:space="preserve"> Liliopsida</v>
          </cell>
          <cell r="O6790" t="str">
            <v xml:space="preserve"> Poales</v>
          </cell>
          <cell r="P6790" t="str">
            <v xml:space="preserve"> Poaceae</v>
          </cell>
          <cell r="Q6790" t="str">
            <v xml:space="preserve"> BOP clade</v>
          </cell>
          <cell r="R6790" t="str">
            <v>Oryzoideae</v>
          </cell>
          <cell r="S6790" t="str">
            <v xml:space="preserve"> Oryzeae</v>
          </cell>
          <cell r="T6790" t="str">
            <v xml:space="preserve"> Oryzinae</v>
          </cell>
          <cell r="U6790" t="str">
            <v xml:space="preserve"> Oryza.</v>
          </cell>
        </row>
        <row r="6791">
          <cell r="B6791" t="str">
            <v>I1R8H5</v>
          </cell>
          <cell r="C6791" t="str">
            <v xml:space="preserve"> Oryza glaberrima (African rice).</v>
          </cell>
          <cell r="E6791" t="str">
            <v xml:space="preserve"> NCBI_TaxID=4538 {ECO:0000313|EnsemblPlants:ORGLA12G0183100.1, ECO:0000313|Proteomes:UP000007306};</v>
          </cell>
          <cell r="G6791" t="str">
            <v>Eukaryota</v>
          </cell>
          <cell r="H6791" t="str">
            <v xml:space="preserve"> Viridiplantae</v>
          </cell>
          <cell r="I6791" t="str">
            <v xml:space="preserve"> Streptophyta</v>
          </cell>
          <cell r="J6791" t="str">
            <v xml:space="preserve"> Embryophyta</v>
          </cell>
          <cell r="K6791" t="str">
            <v xml:space="preserve"> Tracheophyta</v>
          </cell>
          <cell r="L6791" t="str">
            <v>Spermatophyta</v>
          </cell>
          <cell r="M6791" t="str">
            <v xml:space="preserve"> Magnoliophyta</v>
          </cell>
          <cell r="N6791" t="str">
            <v xml:space="preserve"> Liliopsida</v>
          </cell>
          <cell r="O6791" t="str">
            <v xml:space="preserve"> Poales</v>
          </cell>
          <cell r="P6791" t="str">
            <v xml:space="preserve"> Poaceae</v>
          </cell>
          <cell r="Q6791" t="str">
            <v xml:space="preserve"> BOP clade</v>
          </cell>
          <cell r="R6791" t="str">
            <v>Oryzoideae</v>
          </cell>
          <cell r="S6791" t="str">
            <v xml:space="preserve"> Oryzeae</v>
          </cell>
          <cell r="T6791" t="str">
            <v xml:space="preserve"> Oryzinae</v>
          </cell>
          <cell r="U6791" t="str">
            <v xml:space="preserve"> Oryza.</v>
          </cell>
        </row>
        <row r="6792">
          <cell r="B6792" t="str">
            <v>I1RT38</v>
          </cell>
          <cell r="C6792" t="str">
            <v xml:space="preserve"> Gibberella zeae (strain PH-1 / ATCC MYA-4620 / FGSC 9075 / NRRL 31084) (Wheat head blight fungus) (Fusarium graminearum).</v>
          </cell>
          <cell r="E6792" t="str">
            <v xml:space="preserve"> NCBI_TaxID=229533 {ECO:0000313|EnsemblFungi:CEF82905};</v>
          </cell>
          <cell r="G6792" t="str">
            <v>Eukaryota</v>
          </cell>
          <cell r="H6792" t="str">
            <v xml:space="preserve"> Fungi</v>
          </cell>
          <cell r="I6792" t="str">
            <v xml:space="preserve"> Dikarya</v>
          </cell>
          <cell r="J6792" t="str">
            <v xml:space="preserve"> Ascomycota</v>
          </cell>
          <cell r="K6792" t="str">
            <v xml:space="preserve"> Pezizomycotina</v>
          </cell>
          <cell r="L6792" t="str">
            <v>Sordariomycetes</v>
          </cell>
          <cell r="M6792" t="str">
            <v xml:space="preserve"> Hypocreomycetidae</v>
          </cell>
          <cell r="N6792" t="str">
            <v xml:space="preserve"> Hypocreales</v>
          </cell>
          <cell r="O6792" t="str">
            <v xml:space="preserve"> Nectriaceae</v>
          </cell>
          <cell r="P6792" t="str">
            <v>Fusarium.</v>
          </cell>
        </row>
        <row r="6793">
          <cell r="B6793" t="str">
            <v>I1RZS9</v>
          </cell>
          <cell r="C6793" t="str">
            <v xml:space="preserve"> Gibberella zeae (strain PH-1 / ATCC MYA-4620 / FGSC 9075 / NRRL 31084) (Wheat head blight fungus) (Fusarium graminearum).</v>
          </cell>
          <cell r="E6793" t="str">
            <v xml:space="preserve"> NCBI_TaxID=229533 {ECO:0000313|EnsemblFungi:CEF75237};</v>
          </cell>
          <cell r="G6793" t="str">
            <v>Eukaryota</v>
          </cell>
          <cell r="H6793" t="str">
            <v xml:space="preserve"> Fungi</v>
          </cell>
          <cell r="I6793" t="str">
            <v xml:space="preserve"> Dikarya</v>
          </cell>
          <cell r="J6793" t="str">
            <v xml:space="preserve"> Ascomycota</v>
          </cell>
          <cell r="K6793" t="str">
            <v xml:space="preserve"> Pezizomycotina</v>
          </cell>
          <cell r="L6793" t="str">
            <v>Sordariomycetes</v>
          </cell>
          <cell r="M6793" t="str">
            <v xml:space="preserve"> Hypocreomycetidae</v>
          </cell>
          <cell r="N6793" t="str">
            <v xml:space="preserve"> Hypocreales</v>
          </cell>
          <cell r="O6793" t="str">
            <v xml:space="preserve"> Nectriaceae</v>
          </cell>
          <cell r="P6793" t="str">
            <v>Fusarium.</v>
          </cell>
        </row>
        <row r="6794">
          <cell r="B6794" t="str">
            <v>I2FRA1</v>
          </cell>
          <cell r="C6794" t="str">
            <v xml:space="preserve"> Ustilago hordei (strain Uh4875-4) (Barley covered smut fungus).</v>
          </cell>
          <cell r="E6794" t="str">
            <v xml:space="preserve"> NCBI_TaxID=1128400 {ECO:0000313|Proteomes:UP000006174};</v>
          </cell>
          <cell r="G6794" t="str">
            <v>Eukaryota</v>
          </cell>
          <cell r="H6794" t="str">
            <v xml:space="preserve"> Fungi</v>
          </cell>
          <cell r="I6794" t="str">
            <v xml:space="preserve"> Dikarya</v>
          </cell>
          <cell r="J6794" t="str">
            <v xml:space="preserve"> Basidiomycota</v>
          </cell>
          <cell r="K6794" t="str">
            <v xml:space="preserve"> Ustilaginomycotina</v>
          </cell>
          <cell r="L6794" t="str">
            <v>Ustilaginomycetes</v>
          </cell>
          <cell r="M6794" t="str">
            <v xml:space="preserve"> Ustilaginales</v>
          </cell>
          <cell r="N6794" t="str">
            <v xml:space="preserve"> Ustilaginaceae</v>
          </cell>
          <cell r="O6794" t="str">
            <v xml:space="preserve"> Ustilago.</v>
          </cell>
        </row>
        <row r="6795">
          <cell r="B6795" t="str">
            <v>I2FW03</v>
          </cell>
          <cell r="C6795" t="str">
            <v xml:space="preserve"> Ustilago hordei (strain Uh4875-4) (Barley covered smut fungus).</v>
          </cell>
          <cell r="E6795" t="str">
            <v xml:space="preserve"> NCBI_TaxID=1128400 {ECO:0000313|Proteomes:UP000006174};</v>
          </cell>
          <cell r="G6795" t="str">
            <v>Eukaryota</v>
          </cell>
          <cell r="H6795" t="str">
            <v xml:space="preserve"> Fungi</v>
          </cell>
          <cell r="I6795" t="str">
            <v xml:space="preserve"> Dikarya</v>
          </cell>
          <cell r="J6795" t="str">
            <v xml:space="preserve"> Basidiomycota</v>
          </cell>
          <cell r="K6795" t="str">
            <v xml:space="preserve"> Ustilaginomycotina</v>
          </cell>
          <cell r="L6795" t="str">
            <v>Ustilaginomycetes</v>
          </cell>
          <cell r="M6795" t="str">
            <v xml:space="preserve"> Ustilaginales</v>
          </cell>
          <cell r="N6795" t="str">
            <v xml:space="preserve"> Ustilaginaceae</v>
          </cell>
          <cell r="O6795" t="str">
            <v xml:space="preserve"> Ustilago.</v>
          </cell>
        </row>
        <row r="6796">
          <cell r="B6796" t="str">
            <v>I2GZ54</v>
          </cell>
          <cell r="C6796" t="str">
            <v xml:space="preserve"> Tetrapisispora blattae (strain ATCC 34711 / CBS 6284 / DSM 70876 / NBRC 10599 / NRRL Y-10934 / UCD 77-7) (Yeast) (Kluyveromyces blattae).</v>
          </cell>
          <cell r="E6796" t="str">
            <v xml:space="preserve"> NCBI_TaxID=1071380 {ECO:0000313|EMBL:CCH59406.1, ECO:0000313|Proteomes:UP000002866};</v>
          </cell>
          <cell r="G6796" t="str">
            <v>Eukaryota</v>
          </cell>
          <cell r="H6796" t="str">
            <v xml:space="preserve"> Fungi</v>
          </cell>
          <cell r="I6796" t="str">
            <v xml:space="preserve"> Dikarya</v>
          </cell>
          <cell r="J6796" t="str">
            <v xml:space="preserve"> Ascomycota</v>
          </cell>
          <cell r="K6796" t="str">
            <v xml:space="preserve"> Saccharomycotina</v>
          </cell>
          <cell r="L6796" t="str">
            <v>Saccharomycetes</v>
          </cell>
          <cell r="M6796" t="str">
            <v xml:space="preserve"> Saccharomycetales</v>
          </cell>
          <cell r="N6796" t="str">
            <v xml:space="preserve"> Saccharomycetaceae</v>
          </cell>
          <cell r="O6796" t="str">
            <v>Tetrapisispora.</v>
          </cell>
        </row>
        <row r="6797">
          <cell r="B6797" t="str">
            <v>I2H6V9</v>
          </cell>
          <cell r="C6797" t="str">
            <v xml:space="preserve"> Tetrapisispora blattae (strain ATCC 34711 / CBS 6284 / DSM 70876 / NBRC 10599 / NRRL Y-10934 / UCD 77-7) (Yeast) (Kluyveromyces blattae).</v>
          </cell>
          <cell r="E6797" t="str">
            <v xml:space="preserve"> NCBI_TaxID=1071380 {ECO:0000313|EMBL:CCH62111.1, ECO:0000313|Proteomes:UP000002866};</v>
          </cell>
          <cell r="G6797" t="str">
            <v>Eukaryota</v>
          </cell>
          <cell r="H6797" t="str">
            <v xml:space="preserve"> Fungi</v>
          </cell>
          <cell r="I6797" t="str">
            <v xml:space="preserve"> Dikarya</v>
          </cell>
          <cell r="J6797" t="str">
            <v xml:space="preserve"> Ascomycota</v>
          </cell>
          <cell r="K6797" t="str">
            <v xml:space="preserve"> Saccharomycotina</v>
          </cell>
          <cell r="L6797" t="str">
            <v>Saccharomycetes</v>
          </cell>
          <cell r="M6797" t="str">
            <v xml:space="preserve"> Saccharomycetales</v>
          </cell>
          <cell r="N6797" t="str">
            <v xml:space="preserve"> Saccharomycetaceae</v>
          </cell>
          <cell r="O6797" t="str">
            <v>Tetrapisispora.</v>
          </cell>
        </row>
        <row r="6798">
          <cell r="B6798" t="str">
            <v>I2JT40</v>
          </cell>
          <cell r="C6798" t="str">
            <v xml:space="preserve"> Brettanomyces bruxellensis AWRI1499.</v>
          </cell>
          <cell r="E6798" t="str">
            <v xml:space="preserve"> NCBI_TaxID=1124627 {ECO:0000313|EMBL:EIF46142.1, ECO:0000313|Proteomes:UP000004997};</v>
          </cell>
          <cell r="G6798" t="str">
            <v>Eukaryota</v>
          </cell>
          <cell r="H6798" t="str">
            <v xml:space="preserve"> Fungi</v>
          </cell>
          <cell r="I6798" t="str">
            <v xml:space="preserve"> Dikarya</v>
          </cell>
          <cell r="J6798" t="str">
            <v xml:space="preserve"> Ascomycota</v>
          </cell>
          <cell r="K6798" t="str">
            <v xml:space="preserve"> Saccharomycotina</v>
          </cell>
          <cell r="L6798" t="str">
            <v>Saccharomycetes</v>
          </cell>
          <cell r="M6798" t="str">
            <v xml:space="preserve"> Saccharomycetales</v>
          </cell>
          <cell r="N6798" t="str">
            <v xml:space="preserve"> Pichiaceae</v>
          </cell>
          <cell r="O6798" t="str">
            <v xml:space="preserve"> Brettanomyces.</v>
          </cell>
        </row>
        <row r="6799">
          <cell r="B6799" t="str">
            <v>I2K0E9</v>
          </cell>
          <cell r="C6799" t="str">
            <v xml:space="preserve"> Brettanomyces bruxellensis AWRI1499.</v>
          </cell>
          <cell r="E6799" t="str">
            <v xml:space="preserve"> NCBI_TaxID=1124627 {ECO:0000313|EMBL:EIF48701.1, ECO:0000313|Proteomes:UP000004997};</v>
          </cell>
          <cell r="G6799" t="str">
            <v>Eukaryota</v>
          </cell>
          <cell r="H6799" t="str">
            <v xml:space="preserve"> Fungi</v>
          </cell>
          <cell r="I6799" t="str">
            <v xml:space="preserve"> Dikarya</v>
          </cell>
          <cell r="J6799" t="str">
            <v xml:space="preserve"> Ascomycota</v>
          </cell>
          <cell r="K6799" t="str">
            <v xml:space="preserve"> Saccharomycotina</v>
          </cell>
          <cell r="L6799" t="str">
            <v>Saccharomycetes</v>
          </cell>
          <cell r="M6799" t="str">
            <v xml:space="preserve"> Saccharomycetales</v>
          </cell>
          <cell r="N6799" t="str">
            <v xml:space="preserve"> Pichiaceae</v>
          </cell>
          <cell r="O6799" t="str">
            <v xml:space="preserve"> Brettanomyces.</v>
          </cell>
        </row>
        <row r="6800">
          <cell r="B6800" t="str">
            <v>I3JBH5</v>
          </cell>
          <cell r="C6800" t="str">
            <v xml:space="preserve"> Oreochromis niloticus (Nile tilapia) (Tilapia nilotica).</v>
          </cell>
          <cell r="E6800" t="str">
            <v xml:space="preserve"> NCBI_TaxID=8128 {ECO:0000313|Ensembl:ENSONIP00000006215, ECO:0000313|Proteomes:UP000005207};</v>
          </cell>
          <cell r="G6800" t="str">
            <v>Eukaryota</v>
          </cell>
          <cell r="H6800" t="str">
            <v xml:space="preserve"> Metazoa</v>
          </cell>
          <cell r="I6800" t="str">
            <v xml:space="preserve"> Chordata</v>
          </cell>
          <cell r="J6800" t="str">
            <v xml:space="preserve"> Craniata</v>
          </cell>
          <cell r="K6800" t="str">
            <v xml:space="preserve"> Vertebrata</v>
          </cell>
          <cell r="L6800" t="str">
            <v xml:space="preserve"> Euteleostomi</v>
          </cell>
          <cell r="M6800" t="str">
            <v>Actinopterygii</v>
          </cell>
          <cell r="N6800" t="str">
            <v xml:space="preserve"> Neopterygii</v>
          </cell>
          <cell r="O6800" t="str">
            <v xml:space="preserve"> Teleostei</v>
          </cell>
          <cell r="P6800" t="str">
            <v xml:space="preserve"> Neoteleostei</v>
          </cell>
          <cell r="Q6800" t="str">
            <v xml:space="preserve"> Acanthomorphata</v>
          </cell>
          <cell r="R6800" t="str">
            <v>Ovalentaria</v>
          </cell>
          <cell r="S6800" t="str">
            <v xml:space="preserve"> Cichlomorphae</v>
          </cell>
          <cell r="T6800" t="str">
            <v xml:space="preserve"> Cichliformes</v>
          </cell>
          <cell r="U6800" t="str">
            <v xml:space="preserve"> Cichlidae</v>
          </cell>
        </row>
        <row r="6801">
          <cell r="B6801" t="str">
            <v>I3JZB3</v>
          </cell>
          <cell r="C6801" t="str">
            <v xml:space="preserve"> Oreochromis niloticus (Nile tilapia) (Tilapia nilotica).</v>
          </cell>
          <cell r="E6801" t="str">
            <v xml:space="preserve"> NCBI_TaxID=8128 {ECO:0000313|Ensembl:ENSONIP00000014208, ECO:0000313|Proteomes:UP000005207};</v>
          </cell>
          <cell r="G6801" t="str">
            <v>Eukaryota</v>
          </cell>
          <cell r="H6801" t="str">
            <v xml:space="preserve"> Metazoa</v>
          </cell>
          <cell r="I6801" t="str">
            <v xml:space="preserve"> Chordata</v>
          </cell>
          <cell r="J6801" t="str">
            <v xml:space="preserve"> Craniata</v>
          </cell>
          <cell r="K6801" t="str">
            <v xml:space="preserve"> Vertebrata</v>
          </cell>
          <cell r="L6801" t="str">
            <v xml:space="preserve"> Euteleostomi</v>
          </cell>
          <cell r="M6801" t="str">
            <v>Actinopterygii</v>
          </cell>
          <cell r="N6801" t="str">
            <v xml:space="preserve"> Neopterygii</v>
          </cell>
          <cell r="O6801" t="str">
            <v xml:space="preserve"> Teleostei</v>
          </cell>
          <cell r="P6801" t="str">
            <v xml:space="preserve"> Neoteleostei</v>
          </cell>
          <cell r="Q6801" t="str">
            <v xml:space="preserve"> Acanthomorphata</v>
          </cell>
          <cell r="R6801" t="str">
            <v>Ovalentaria</v>
          </cell>
          <cell r="S6801" t="str">
            <v xml:space="preserve"> Cichlomorphae</v>
          </cell>
          <cell r="T6801" t="str">
            <v xml:space="preserve"> Cichliformes</v>
          </cell>
          <cell r="U6801" t="str">
            <v xml:space="preserve"> Cichlidae</v>
          </cell>
        </row>
        <row r="6802">
          <cell r="B6802" t="str">
            <v>I3JZS0</v>
          </cell>
          <cell r="C6802" t="str">
            <v xml:space="preserve"> Oreochromis niloticus (Nile tilapia) (Tilapia nilotica).</v>
          </cell>
          <cell r="E6802" t="str">
            <v xml:space="preserve"> NCBI_TaxID=8128 {ECO:0000313|Ensembl:ENSONIP00000014365, ECO:0000313|Proteomes:UP000005207};</v>
          </cell>
          <cell r="G6802" t="str">
            <v>Eukaryota</v>
          </cell>
          <cell r="H6802" t="str">
            <v xml:space="preserve"> Metazoa</v>
          </cell>
          <cell r="I6802" t="str">
            <v xml:space="preserve"> Chordata</v>
          </cell>
          <cell r="J6802" t="str">
            <v xml:space="preserve"> Craniata</v>
          </cell>
          <cell r="K6802" t="str">
            <v xml:space="preserve"> Vertebrata</v>
          </cell>
          <cell r="L6802" t="str">
            <v xml:space="preserve"> Euteleostomi</v>
          </cell>
          <cell r="M6802" t="str">
            <v>Actinopterygii</v>
          </cell>
          <cell r="N6802" t="str">
            <v xml:space="preserve"> Neopterygii</v>
          </cell>
          <cell r="O6802" t="str">
            <v xml:space="preserve"> Teleostei</v>
          </cell>
          <cell r="P6802" t="str">
            <v xml:space="preserve"> Neoteleostei</v>
          </cell>
          <cell r="Q6802" t="str">
            <v xml:space="preserve"> Acanthomorphata</v>
          </cell>
          <cell r="R6802" t="str">
            <v>Ovalentaria</v>
          </cell>
          <cell r="S6802" t="str">
            <v xml:space="preserve"> Cichlomorphae</v>
          </cell>
          <cell r="T6802" t="str">
            <v xml:space="preserve"> Cichliformes</v>
          </cell>
          <cell r="U6802" t="str">
            <v xml:space="preserve"> Cichlidae</v>
          </cell>
        </row>
        <row r="6803">
          <cell r="B6803" t="str">
            <v>I3K843</v>
          </cell>
          <cell r="C6803" t="str">
            <v xml:space="preserve"> Oreochromis niloticus (Nile tilapia) (Tilapia nilotica).</v>
          </cell>
          <cell r="E6803" t="str">
            <v xml:space="preserve"> NCBI_TaxID=8128 {ECO:0000313|Ensembl:ENSONIP00000017288, ECO:0000313|Proteomes:UP000005207};</v>
          </cell>
          <cell r="G6803" t="str">
            <v>Eukaryota</v>
          </cell>
          <cell r="H6803" t="str">
            <v xml:space="preserve"> Metazoa</v>
          </cell>
          <cell r="I6803" t="str">
            <v xml:space="preserve"> Chordata</v>
          </cell>
          <cell r="J6803" t="str">
            <v xml:space="preserve"> Craniata</v>
          </cell>
          <cell r="K6803" t="str">
            <v xml:space="preserve"> Vertebrata</v>
          </cell>
          <cell r="L6803" t="str">
            <v xml:space="preserve"> Euteleostomi</v>
          </cell>
          <cell r="M6803" t="str">
            <v>Actinopterygii</v>
          </cell>
          <cell r="N6803" t="str">
            <v xml:space="preserve"> Neopterygii</v>
          </cell>
          <cell r="O6803" t="str">
            <v xml:space="preserve"> Teleostei</v>
          </cell>
          <cell r="P6803" t="str">
            <v xml:space="preserve"> Neoteleostei</v>
          </cell>
          <cell r="Q6803" t="str">
            <v xml:space="preserve"> Acanthomorphata</v>
          </cell>
          <cell r="R6803" t="str">
            <v>Ovalentaria</v>
          </cell>
          <cell r="S6803" t="str">
            <v xml:space="preserve"> Cichlomorphae</v>
          </cell>
          <cell r="T6803" t="str">
            <v xml:space="preserve"> Cichliformes</v>
          </cell>
          <cell r="U6803" t="str">
            <v xml:space="preserve"> Cichlidae</v>
          </cell>
        </row>
        <row r="6804">
          <cell r="B6804" t="str">
            <v>I3K844</v>
          </cell>
          <cell r="C6804" t="str">
            <v xml:space="preserve"> Oreochromis niloticus (Nile tilapia) (Tilapia nilotica).</v>
          </cell>
          <cell r="E6804" t="str">
            <v xml:space="preserve"> NCBI_TaxID=8128 {ECO:0000313|Ensembl:ENSONIP00000017289, ECO:0000313|Proteomes:UP000005207};</v>
          </cell>
          <cell r="G6804" t="str">
            <v>Eukaryota</v>
          </cell>
          <cell r="H6804" t="str">
            <v xml:space="preserve"> Metazoa</v>
          </cell>
          <cell r="I6804" t="str">
            <v xml:space="preserve"> Chordata</v>
          </cell>
          <cell r="J6804" t="str">
            <v xml:space="preserve"> Craniata</v>
          </cell>
          <cell r="K6804" t="str">
            <v xml:space="preserve"> Vertebrata</v>
          </cell>
          <cell r="L6804" t="str">
            <v xml:space="preserve"> Euteleostomi</v>
          </cell>
          <cell r="M6804" t="str">
            <v>Actinopterygii</v>
          </cell>
          <cell r="N6804" t="str">
            <v xml:space="preserve"> Neopterygii</v>
          </cell>
          <cell r="O6804" t="str">
            <v xml:space="preserve"> Teleostei</v>
          </cell>
          <cell r="P6804" t="str">
            <v xml:space="preserve"> Neoteleostei</v>
          </cell>
          <cell r="Q6804" t="str">
            <v xml:space="preserve"> Acanthomorphata</v>
          </cell>
          <cell r="R6804" t="str">
            <v>Ovalentaria</v>
          </cell>
          <cell r="S6804" t="str">
            <v xml:space="preserve"> Cichlomorphae</v>
          </cell>
          <cell r="T6804" t="str">
            <v xml:space="preserve"> Cichliformes</v>
          </cell>
          <cell r="U6804" t="str">
            <v xml:space="preserve"> Cichlidae</v>
          </cell>
        </row>
        <row r="6805">
          <cell r="B6805" t="str">
            <v>I3KAC0</v>
          </cell>
          <cell r="C6805" t="str">
            <v xml:space="preserve"> Oreochromis niloticus (Nile tilapia) (Tilapia nilotica).</v>
          </cell>
          <cell r="E6805" t="str">
            <v xml:space="preserve"> NCBI_TaxID=8128 {ECO:0000313|Ensembl:ENSONIP00000018065, ECO:0000313|Proteomes:UP000005207};</v>
          </cell>
          <cell r="G6805" t="str">
            <v>Eukaryota</v>
          </cell>
          <cell r="H6805" t="str">
            <v xml:space="preserve"> Metazoa</v>
          </cell>
          <cell r="I6805" t="str">
            <v xml:space="preserve"> Chordata</v>
          </cell>
          <cell r="J6805" t="str">
            <v xml:space="preserve"> Craniata</v>
          </cell>
          <cell r="K6805" t="str">
            <v xml:space="preserve"> Vertebrata</v>
          </cell>
          <cell r="L6805" t="str">
            <v xml:space="preserve"> Euteleostomi</v>
          </cell>
          <cell r="M6805" t="str">
            <v>Actinopterygii</v>
          </cell>
          <cell r="N6805" t="str">
            <v xml:space="preserve"> Neopterygii</v>
          </cell>
          <cell r="O6805" t="str">
            <v xml:space="preserve"> Teleostei</v>
          </cell>
          <cell r="P6805" t="str">
            <v xml:space="preserve"> Neoteleostei</v>
          </cell>
          <cell r="Q6805" t="str">
            <v xml:space="preserve"> Acanthomorphata</v>
          </cell>
          <cell r="R6805" t="str">
            <v>Ovalentaria</v>
          </cell>
          <cell r="S6805" t="str">
            <v xml:space="preserve"> Cichlomorphae</v>
          </cell>
          <cell r="T6805" t="str">
            <v xml:space="preserve"> Cichliformes</v>
          </cell>
          <cell r="U6805" t="str">
            <v xml:space="preserve"> Cichlidae</v>
          </cell>
        </row>
        <row r="6806">
          <cell r="B6806" t="str">
            <v>I3KGY3</v>
          </cell>
          <cell r="C6806" t="str">
            <v xml:space="preserve"> Oreochromis niloticus (Nile tilapia) (Tilapia nilotica).</v>
          </cell>
          <cell r="E6806" t="str">
            <v xml:space="preserve"> NCBI_TaxID=8128 {ECO:0000313|Ensembl:ENSONIP00000020378, ECO:0000313|Proteomes:UP000005207};</v>
          </cell>
          <cell r="G6806" t="str">
            <v>Eukaryota</v>
          </cell>
          <cell r="H6806" t="str">
            <v xml:space="preserve"> Metazoa</v>
          </cell>
          <cell r="I6806" t="str">
            <v xml:space="preserve"> Chordata</v>
          </cell>
          <cell r="J6806" t="str">
            <v xml:space="preserve"> Craniata</v>
          </cell>
          <cell r="K6806" t="str">
            <v xml:space="preserve"> Vertebrata</v>
          </cell>
          <cell r="L6806" t="str">
            <v xml:space="preserve"> Euteleostomi</v>
          </cell>
          <cell r="M6806" t="str">
            <v>Actinopterygii</v>
          </cell>
          <cell r="N6806" t="str">
            <v xml:space="preserve"> Neopterygii</v>
          </cell>
          <cell r="O6806" t="str">
            <v xml:space="preserve"> Teleostei</v>
          </cell>
          <cell r="P6806" t="str">
            <v xml:space="preserve"> Neoteleostei</v>
          </cell>
          <cell r="Q6806" t="str">
            <v xml:space="preserve"> Acanthomorphata</v>
          </cell>
          <cell r="R6806" t="str">
            <v>Ovalentaria</v>
          </cell>
          <cell r="S6806" t="str">
            <v xml:space="preserve"> Cichlomorphae</v>
          </cell>
          <cell r="T6806" t="str">
            <v xml:space="preserve"> Cichliformes</v>
          </cell>
          <cell r="U6806" t="str">
            <v xml:space="preserve"> Cichlidae</v>
          </cell>
        </row>
        <row r="6807">
          <cell r="B6807" t="str">
            <v>I3KKW3</v>
          </cell>
          <cell r="C6807" t="str">
            <v xml:space="preserve"> Oreochromis niloticus (Nile tilapia) (Tilapia nilotica).</v>
          </cell>
          <cell r="E6807" t="str">
            <v xml:space="preserve"> NCBI_TaxID=8128 {ECO:0000313|Ensembl:ENSONIP00000021758, ECO:0000313|Proteomes:UP000005207};</v>
          </cell>
          <cell r="G6807" t="str">
            <v>Eukaryota</v>
          </cell>
          <cell r="H6807" t="str">
            <v xml:space="preserve"> Metazoa</v>
          </cell>
          <cell r="I6807" t="str">
            <v xml:space="preserve"> Chordata</v>
          </cell>
          <cell r="J6807" t="str">
            <v xml:space="preserve"> Craniata</v>
          </cell>
          <cell r="K6807" t="str">
            <v xml:space="preserve"> Vertebrata</v>
          </cell>
          <cell r="L6807" t="str">
            <v xml:space="preserve"> Euteleostomi</v>
          </cell>
          <cell r="M6807" t="str">
            <v>Actinopterygii</v>
          </cell>
          <cell r="N6807" t="str">
            <v xml:space="preserve"> Neopterygii</v>
          </cell>
          <cell r="O6807" t="str">
            <v xml:space="preserve"> Teleostei</v>
          </cell>
          <cell r="P6807" t="str">
            <v xml:space="preserve"> Neoteleostei</v>
          </cell>
          <cell r="Q6807" t="str">
            <v xml:space="preserve"> Acanthomorphata</v>
          </cell>
          <cell r="R6807" t="str">
            <v>Ovalentaria</v>
          </cell>
          <cell r="S6807" t="str">
            <v xml:space="preserve"> Cichlomorphae</v>
          </cell>
          <cell r="T6807" t="str">
            <v xml:space="preserve"> Cichliformes</v>
          </cell>
          <cell r="U6807" t="str">
            <v xml:space="preserve"> Cichlidae</v>
          </cell>
        </row>
        <row r="6808">
          <cell r="B6808" t="str">
            <v>I3KKW4</v>
          </cell>
          <cell r="C6808" t="str">
            <v xml:space="preserve"> Oreochromis niloticus (Nile tilapia) (Tilapia nilotica).</v>
          </cell>
          <cell r="E6808" t="str">
            <v xml:space="preserve"> NCBI_TaxID=8128 {ECO:0000313|Ensembl:ENSONIP00000021759, ECO:0000313|Proteomes:UP000005207};</v>
          </cell>
          <cell r="G6808" t="str">
            <v>Eukaryota</v>
          </cell>
          <cell r="H6808" t="str">
            <v xml:space="preserve"> Metazoa</v>
          </cell>
          <cell r="I6808" t="str">
            <v xml:space="preserve"> Chordata</v>
          </cell>
          <cell r="J6808" t="str">
            <v xml:space="preserve"> Craniata</v>
          </cell>
          <cell r="K6808" t="str">
            <v xml:space="preserve"> Vertebrata</v>
          </cell>
          <cell r="L6808" t="str">
            <v xml:space="preserve"> Euteleostomi</v>
          </cell>
          <cell r="M6808" t="str">
            <v>Actinopterygii</v>
          </cell>
          <cell r="N6808" t="str">
            <v xml:space="preserve"> Neopterygii</v>
          </cell>
          <cell r="O6808" t="str">
            <v xml:space="preserve"> Teleostei</v>
          </cell>
          <cell r="P6808" t="str">
            <v xml:space="preserve"> Neoteleostei</v>
          </cell>
          <cell r="Q6808" t="str">
            <v xml:space="preserve"> Acanthomorphata</v>
          </cell>
          <cell r="R6808" t="str">
            <v>Ovalentaria</v>
          </cell>
          <cell r="S6808" t="str">
            <v xml:space="preserve"> Cichlomorphae</v>
          </cell>
          <cell r="T6808" t="str">
            <v xml:space="preserve"> Cichliformes</v>
          </cell>
          <cell r="U6808" t="str">
            <v xml:space="preserve"> Cichlidae</v>
          </cell>
        </row>
        <row r="6809">
          <cell r="B6809" t="str">
            <v>I3KQD7</v>
          </cell>
          <cell r="C6809" t="str">
            <v xml:space="preserve"> Oreochromis niloticus (Nile tilapia) (Tilapia nilotica).</v>
          </cell>
          <cell r="E6809" t="str">
            <v xml:space="preserve"> NCBI_TaxID=8128 {ECO:0000313|Ensembl:ENSONIP00000023332, ECO:0000313|Proteomes:UP000005207};</v>
          </cell>
          <cell r="G6809" t="str">
            <v>Eukaryota</v>
          </cell>
          <cell r="H6809" t="str">
            <v xml:space="preserve"> Metazoa</v>
          </cell>
          <cell r="I6809" t="str">
            <v xml:space="preserve"> Chordata</v>
          </cell>
          <cell r="J6809" t="str">
            <v xml:space="preserve"> Craniata</v>
          </cell>
          <cell r="K6809" t="str">
            <v xml:space="preserve"> Vertebrata</v>
          </cell>
          <cell r="L6809" t="str">
            <v xml:space="preserve"> Euteleostomi</v>
          </cell>
          <cell r="M6809" t="str">
            <v>Actinopterygii</v>
          </cell>
          <cell r="N6809" t="str">
            <v xml:space="preserve"> Neopterygii</v>
          </cell>
          <cell r="O6809" t="str">
            <v xml:space="preserve"> Teleostei</v>
          </cell>
          <cell r="P6809" t="str">
            <v xml:space="preserve"> Neoteleostei</v>
          </cell>
          <cell r="Q6809" t="str">
            <v xml:space="preserve"> Acanthomorphata</v>
          </cell>
          <cell r="R6809" t="str">
            <v>Ovalentaria</v>
          </cell>
          <cell r="S6809" t="str">
            <v xml:space="preserve"> Cichlomorphae</v>
          </cell>
          <cell r="T6809" t="str">
            <v xml:space="preserve"> Cichliformes</v>
          </cell>
          <cell r="U6809" t="str">
            <v xml:space="preserve"> Cichlidae</v>
          </cell>
        </row>
        <row r="6810">
          <cell r="B6810" t="str">
            <v>I3M306</v>
          </cell>
          <cell r="C6810" t="str">
            <v xml:space="preserve"> Ictidomys tridecemlineatus (Thirteen-lined ground squirrel) (Spermophilus tridecemlineatus).</v>
          </cell>
          <cell r="E6810" t="str">
            <v xml:space="preserve"> NCBI_TaxID=43179 {ECO:0000313|Ensembl:ENSSTOP00000003406, ECO:0000313|Proteomes:UP000005215};</v>
          </cell>
          <cell r="G6810" t="str">
            <v>Eukaryota</v>
          </cell>
          <cell r="H6810" t="str">
            <v xml:space="preserve"> Metazoa</v>
          </cell>
          <cell r="I6810" t="str">
            <v xml:space="preserve"> Chordata</v>
          </cell>
          <cell r="J6810" t="str">
            <v xml:space="preserve"> Craniata</v>
          </cell>
          <cell r="K6810" t="str">
            <v xml:space="preserve"> Vertebrata</v>
          </cell>
          <cell r="L6810" t="str">
            <v xml:space="preserve"> Euteleostomi</v>
          </cell>
          <cell r="M6810" t="str">
            <v>Mammalia</v>
          </cell>
          <cell r="N6810" t="str">
            <v xml:space="preserve"> Eutheria</v>
          </cell>
          <cell r="O6810" t="str">
            <v xml:space="preserve"> Euarchontoglires</v>
          </cell>
          <cell r="P6810" t="str">
            <v xml:space="preserve"> Glires</v>
          </cell>
          <cell r="Q6810" t="str">
            <v xml:space="preserve"> Rodentia</v>
          </cell>
          <cell r="R6810" t="str">
            <v xml:space="preserve"> Sciuromorpha</v>
          </cell>
          <cell r="S6810" t="str">
            <v>Sciuridae</v>
          </cell>
          <cell r="T6810" t="str">
            <v xml:space="preserve"> Xerinae</v>
          </cell>
          <cell r="U6810" t="str">
            <v xml:space="preserve"> Marmotini</v>
          </cell>
        </row>
        <row r="6811">
          <cell r="B6811" t="str">
            <v>I3M6V0</v>
          </cell>
          <cell r="C6811" t="str">
            <v xml:space="preserve"> Ictidomys tridecemlineatus (Thirteen-lined ground squirrel) (Spermophilus tridecemlineatus).</v>
          </cell>
          <cell r="E6811" t="str">
            <v xml:space="preserve"> NCBI_TaxID=43179 {ECO:0000313|Ensembl:ENSSTOP00000005258, ECO:0000313|Proteomes:UP000005215};</v>
          </cell>
          <cell r="G6811" t="str">
            <v>Eukaryota</v>
          </cell>
          <cell r="H6811" t="str">
            <v xml:space="preserve"> Metazoa</v>
          </cell>
          <cell r="I6811" t="str">
            <v xml:space="preserve"> Chordata</v>
          </cell>
          <cell r="J6811" t="str">
            <v xml:space="preserve"> Craniata</v>
          </cell>
          <cell r="K6811" t="str">
            <v xml:space="preserve"> Vertebrata</v>
          </cell>
          <cell r="L6811" t="str">
            <v xml:space="preserve"> Euteleostomi</v>
          </cell>
          <cell r="M6811" t="str">
            <v>Mammalia</v>
          </cell>
          <cell r="N6811" t="str">
            <v xml:space="preserve"> Eutheria</v>
          </cell>
          <cell r="O6811" t="str">
            <v xml:space="preserve"> Euarchontoglires</v>
          </cell>
          <cell r="P6811" t="str">
            <v xml:space="preserve"> Glires</v>
          </cell>
          <cell r="Q6811" t="str">
            <v xml:space="preserve"> Rodentia</v>
          </cell>
          <cell r="R6811" t="str">
            <v xml:space="preserve"> Sciuromorpha</v>
          </cell>
          <cell r="S6811" t="str">
            <v>Sciuridae</v>
          </cell>
          <cell r="T6811" t="str">
            <v xml:space="preserve"> Xerinae</v>
          </cell>
          <cell r="U6811" t="str">
            <v xml:space="preserve"> Marmotini</v>
          </cell>
        </row>
        <row r="6812">
          <cell r="B6812" t="str">
            <v>I3MAD1</v>
          </cell>
          <cell r="C6812" t="str">
            <v xml:space="preserve"> Ictidomys tridecemlineatus (Thirteen-lined ground squirrel) (Spermophilus tridecemlineatus).</v>
          </cell>
          <cell r="E6812" t="str">
            <v xml:space="preserve"> NCBI_TaxID=43179 {ECO:0000313|Ensembl:ENSSTOP00000006945, ECO:0000313|Proteomes:UP000005215};</v>
          </cell>
          <cell r="G6812" t="str">
            <v>Eukaryota</v>
          </cell>
          <cell r="H6812" t="str">
            <v xml:space="preserve"> Metazoa</v>
          </cell>
          <cell r="I6812" t="str">
            <v xml:space="preserve"> Chordata</v>
          </cell>
          <cell r="J6812" t="str">
            <v xml:space="preserve"> Craniata</v>
          </cell>
          <cell r="K6812" t="str">
            <v xml:space="preserve"> Vertebrata</v>
          </cell>
          <cell r="L6812" t="str">
            <v xml:space="preserve"> Euteleostomi</v>
          </cell>
          <cell r="M6812" t="str">
            <v>Mammalia</v>
          </cell>
          <cell r="N6812" t="str">
            <v xml:space="preserve"> Eutheria</v>
          </cell>
          <cell r="O6812" t="str">
            <v xml:space="preserve"> Euarchontoglires</v>
          </cell>
          <cell r="P6812" t="str">
            <v xml:space="preserve"> Glires</v>
          </cell>
          <cell r="Q6812" t="str">
            <v xml:space="preserve"> Rodentia</v>
          </cell>
          <cell r="R6812" t="str">
            <v xml:space="preserve"> Sciuromorpha</v>
          </cell>
          <cell r="S6812" t="str">
            <v>Sciuridae</v>
          </cell>
          <cell r="T6812" t="str">
            <v xml:space="preserve"> Xerinae</v>
          </cell>
          <cell r="U6812" t="str">
            <v xml:space="preserve"> Marmotini</v>
          </cell>
        </row>
        <row r="6813">
          <cell r="B6813" t="str">
            <v>I3MCR8</v>
          </cell>
          <cell r="C6813" t="str">
            <v xml:space="preserve"> Ictidomys tridecemlineatus (Thirteen-lined ground squirrel) (Spermophilus tridecemlineatus).</v>
          </cell>
          <cell r="E6813" t="str">
            <v xml:space="preserve"> NCBI_TaxID=43179 {ECO:0000313|Ensembl:ENSSTOP00000008075, ECO:0000313|Proteomes:UP000005215};</v>
          </cell>
          <cell r="G6813" t="str">
            <v>Eukaryota</v>
          </cell>
          <cell r="H6813" t="str">
            <v xml:space="preserve"> Metazoa</v>
          </cell>
          <cell r="I6813" t="str">
            <v xml:space="preserve"> Chordata</v>
          </cell>
          <cell r="J6813" t="str">
            <v xml:space="preserve"> Craniata</v>
          </cell>
          <cell r="K6813" t="str">
            <v xml:space="preserve"> Vertebrata</v>
          </cell>
          <cell r="L6813" t="str">
            <v xml:space="preserve"> Euteleostomi</v>
          </cell>
          <cell r="M6813" t="str">
            <v>Mammalia</v>
          </cell>
          <cell r="N6813" t="str">
            <v xml:space="preserve"> Eutheria</v>
          </cell>
          <cell r="O6813" t="str">
            <v xml:space="preserve"> Euarchontoglires</v>
          </cell>
          <cell r="P6813" t="str">
            <v xml:space="preserve"> Glires</v>
          </cell>
          <cell r="Q6813" t="str">
            <v xml:space="preserve"> Rodentia</v>
          </cell>
          <cell r="R6813" t="str">
            <v xml:space="preserve"> Sciuromorpha</v>
          </cell>
          <cell r="S6813" t="str">
            <v>Sciuridae</v>
          </cell>
          <cell r="T6813" t="str">
            <v xml:space="preserve"> Xerinae</v>
          </cell>
          <cell r="U6813" t="str">
            <v xml:space="preserve"> Marmotini</v>
          </cell>
        </row>
        <row r="6814">
          <cell r="B6814" t="str">
            <v>I3MH69</v>
          </cell>
          <cell r="C6814" t="str">
            <v xml:space="preserve"> Ictidomys tridecemlineatus (Thirteen-lined ground squirrel) (Spermophilus tridecemlineatus).</v>
          </cell>
          <cell r="E6814" t="str">
            <v xml:space="preserve"> NCBI_TaxID=43179 {ECO:0000313|Ensembl:ENSSTOP00000010192, ECO:0000313|Proteomes:UP000005215};</v>
          </cell>
          <cell r="G6814" t="str">
            <v>Eukaryota</v>
          </cell>
          <cell r="H6814" t="str">
            <v xml:space="preserve"> Metazoa</v>
          </cell>
          <cell r="I6814" t="str">
            <v xml:space="preserve"> Chordata</v>
          </cell>
          <cell r="J6814" t="str">
            <v xml:space="preserve"> Craniata</v>
          </cell>
          <cell r="K6814" t="str">
            <v xml:space="preserve"> Vertebrata</v>
          </cell>
          <cell r="L6814" t="str">
            <v xml:space="preserve"> Euteleostomi</v>
          </cell>
          <cell r="M6814" t="str">
            <v>Mammalia</v>
          </cell>
          <cell r="N6814" t="str">
            <v xml:space="preserve"> Eutheria</v>
          </cell>
          <cell r="O6814" t="str">
            <v xml:space="preserve"> Euarchontoglires</v>
          </cell>
          <cell r="P6814" t="str">
            <v xml:space="preserve"> Glires</v>
          </cell>
          <cell r="Q6814" t="str">
            <v xml:space="preserve"> Rodentia</v>
          </cell>
          <cell r="R6814" t="str">
            <v xml:space="preserve"> Sciuromorpha</v>
          </cell>
          <cell r="S6814" t="str">
            <v>Sciuridae</v>
          </cell>
          <cell r="T6814" t="str">
            <v xml:space="preserve"> Xerinae</v>
          </cell>
          <cell r="U6814" t="str">
            <v xml:space="preserve"> Marmotini</v>
          </cell>
        </row>
        <row r="6815">
          <cell r="B6815" t="str">
            <v>I3NEI7</v>
          </cell>
          <cell r="C6815" t="str">
            <v xml:space="preserve"> Ictidomys tridecemlineatus (Thirteen-lined ground squirrel) (Spermophilus tridecemlineatus).</v>
          </cell>
          <cell r="E6815" t="str">
            <v xml:space="preserve"> NCBI_TaxID=43179 {ECO:0000313|Ensembl:ENSSTOP00000022784, ECO:0000313|Proteomes:UP000005215};</v>
          </cell>
          <cell r="G6815" t="str">
            <v>Eukaryota</v>
          </cell>
          <cell r="H6815" t="str">
            <v xml:space="preserve"> Metazoa</v>
          </cell>
          <cell r="I6815" t="str">
            <v xml:space="preserve"> Chordata</v>
          </cell>
          <cell r="J6815" t="str">
            <v xml:space="preserve"> Craniata</v>
          </cell>
          <cell r="K6815" t="str">
            <v xml:space="preserve"> Vertebrata</v>
          </cell>
          <cell r="L6815" t="str">
            <v xml:space="preserve"> Euteleostomi</v>
          </cell>
          <cell r="M6815" t="str">
            <v>Mammalia</v>
          </cell>
          <cell r="N6815" t="str">
            <v xml:space="preserve"> Eutheria</v>
          </cell>
          <cell r="O6815" t="str">
            <v xml:space="preserve"> Euarchontoglires</v>
          </cell>
          <cell r="P6815" t="str">
            <v xml:space="preserve"> Glires</v>
          </cell>
          <cell r="Q6815" t="str">
            <v xml:space="preserve"> Rodentia</v>
          </cell>
          <cell r="R6815" t="str">
            <v xml:space="preserve"> Sciuromorpha</v>
          </cell>
          <cell r="S6815" t="str">
            <v>Sciuridae</v>
          </cell>
          <cell r="T6815" t="str">
            <v xml:space="preserve"> Xerinae</v>
          </cell>
          <cell r="U6815" t="str">
            <v xml:space="preserve"> Marmotini</v>
          </cell>
        </row>
        <row r="6816">
          <cell r="B6816" t="str">
            <v>I3S1P8</v>
          </cell>
          <cell r="C6816" t="str">
            <v xml:space="preserve"> Medicago truncatula (Barrel medic) (Medicago tribuloides).</v>
          </cell>
          <cell r="E6816" t="str">
            <v xml:space="preserve"> NCBI_TaxID=3880 {ECO:0000313|EMBL:AFK34190.1};</v>
          </cell>
          <cell r="G6816" t="str">
            <v>Eukaryota</v>
          </cell>
          <cell r="H6816" t="str">
            <v xml:space="preserve"> Viridiplantae</v>
          </cell>
          <cell r="I6816" t="str">
            <v xml:space="preserve"> Streptophyta</v>
          </cell>
          <cell r="J6816" t="str">
            <v xml:space="preserve"> Embryophyta</v>
          </cell>
          <cell r="K6816" t="str">
            <v xml:space="preserve"> Tracheophyta</v>
          </cell>
          <cell r="L6816" t="str">
            <v>Spermatophyta</v>
          </cell>
          <cell r="M6816" t="str">
            <v xml:space="preserve"> Magnoliophyta</v>
          </cell>
          <cell r="N6816" t="str">
            <v xml:space="preserve"> eudicotyledons</v>
          </cell>
          <cell r="O6816" t="str">
            <v xml:space="preserve"> Gunneridae</v>
          </cell>
          <cell r="P6816" t="str">
            <v>Pentapetalae</v>
          </cell>
          <cell r="Q6816" t="str">
            <v xml:space="preserve"> rosids</v>
          </cell>
          <cell r="R6816" t="str">
            <v xml:space="preserve"> fabids</v>
          </cell>
          <cell r="S6816" t="str">
            <v xml:space="preserve"> Fabales</v>
          </cell>
          <cell r="T6816" t="str">
            <v xml:space="preserve"> Fabaceae</v>
          </cell>
          <cell r="U6816" t="str">
            <v xml:space="preserve"> Papilionoideae</v>
          </cell>
        </row>
        <row r="6817">
          <cell r="B6817" t="str">
            <v>I4Y779</v>
          </cell>
          <cell r="C6817" t="str">
            <v xml:space="preserve"> Wallemia mellicola (strain ATCC MYA-4683 / CBS 633.66) (Wallemia sebi (CBS 633.66)).</v>
          </cell>
          <cell r="E6817" t="str">
            <v xml:space="preserve"> NCBI_TaxID=671144 {ECO:0000313|EMBL:EIM19821.1, ECO:0000313|Proteomes:UP000005242};</v>
          </cell>
          <cell r="G6817" t="str">
            <v>Eukaryota</v>
          </cell>
          <cell r="H6817" t="str">
            <v xml:space="preserve"> Fungi</v>
          </cell>
          <cell r="I6817" t="str">
            <v xml:space="preserve"> Dikarya</v>
          </cell>
          <cell r="J6817" t="str">
            <v xml:space="preserve"> Basidiomycota</v>
          </cell>
          <cell r="K6817" t="str">
            <v xml:space="preserve"> Agaricomycotina</v>
          </cell>
          <cell r="L6817" t="str">
            <v>Wallemiomycetes</v>
          </cell>
          <cell r="M6817" t="str">
            <v xml:space="preserve"> Wallemiales</v>
          </cell>
          <cell r="N6817" t="str">
            <v xml:space="preserve"> Wallemiales incertae sedis</v>
          </cell>
          <cell r="O6817" t="str">
            <v xml:space="preserve"> Wallemia.</v>
          </cell>
        </row>
        <row r="6818">
          <cell r="B6818" t="str">
            <v>I4YDI2</v>
          </cell>
          <cell r="C6818" t="str">
            <v xml:space="preserve"> Wallemia mellicola (strain ATCC MYA-4683 / CBS 633.66) (Wallemia sebi (CBS 633.66)).</v>
          </cell>
          <cell r="E6818" t="str">
            <v xml:space="preserve"> NCBI_TaxID=671144 {ECO:0000313|EMBL:EIM22024.1, ECO:0000313|Proteomes:UP000005242};</v>
          </cell>
          <cell r="G6818" t="str">
            <v>Eukaryota</v>
          </cell>
          <cell r="H6818" t="str">
            <v xml:space="preserve"> Fungi</v>
          </cell>
          <cell r="I6818" t="str">
            <v xml:space="preserve"> Dikarya</v>
          </cell>
          <cell r="J6818" t="str">
            <v xml:space="preserve"> Basidiomycota</v>
          </cell>
          <cell r="K6818" t="str">
            <v xml:space="preserve"> Agaricomycotina</v>
          </cell>
          <cell r="L6818" t="str">
            <v>Wallemiomycetes</v>
          </cell>
          <cell r="M6818" t="str">
            <v xml:space="preserve"> Wallemiales</v>
          </cell>
          <cell r="N6818" t="str">
            <v xml:space="preserve"> Wallemiales incertae sedis</v>
          </cell>
          <cell r="O6818" t="str">
            <v xml:space="preserve"> Wallemia.</v>
          </cell>
        </row>
        <row r="6819">
          <cell r="B6819" t="str">
            <v>I7MDH0</v>
          </cell>
          <cell r="C6819" t="str">
            <v xml:space="preserve"> Tetrahymena thermophila (strain SB210).</v>
          </cell>
          <cell r="E6819" t="str">
            <v xml:space="preserve"> NCBI_TaxID=312017 {ECO:0000313|EMBL:EAR87570.2, ECO:0000313|Proteomes:UP000009168};</v>
          </cell>
          <cell r="G6819" t="str">
            <v>Eukaryota</v>
          </cell>
          <cell r="H6819" t="str">
            <v xml:space="preserve"> Alveolata</v>
          </cell>
          <cell r="I6819" t="str">
            <v xml:space="preserve"> Ciliophora</v>
          </cell>
          <cell r="J6819" t="str">
            <v xml:space="preserve"> Intramacronucleata</v>
          </cell>
          <cell r="K6819" t="str">
            <v>Oligohymenophorea</v>
          </cell>
          <cell r="L6819" t="str">
            <v xml:space="preserve"> Hymenostomatida</v>
          </cell>
          <cell r="M6819" t="str">
            <v xml:space="preserve"> Tetrahymenina</v>
          </cell>
          <cell r="N6819" t="str">
            <v xml:space="preserve"> Tetrahymenidae</v>
          </cell>
          <cell r="O6819" t="str">
            <v>Tetrahymena.</v>
          </cell>
        </row>
        <row r="6820">
          <cell r="B6820" t="str">
            <v>J3JUV9</v>
          </cell>
          <cell r="C6820" t="str">
            <v xml:space="preserve"> Dendroctonus ponderosae (Mountain pine beetle).</v>
          </cell>
          <cell r="E6820" t="str">
            <v xml:space="preserve"> NCBI_TaxID=77166 {ECO:0000313|EMBL:AEE61986.1};</v>
          </cell>
          <cell r="G6820" t="str">
            <v>Eukaryota</v>
          </cell>
          <cell r="H6820" t="str">
            <v xml:space="preserve"> Metazoa</v>
          </cell>
          <cell r="I6820" t="str">
            <v xml:space="preserve"> Ecdysozoa</v>
          </cell>
          <cell r="J6820" t="str">
            <v xml:space="preserve"> Arthropoda</v>
          </cell>
          <cell r="K6820" t="str">
            <v xml:space="preserve"> Hexapoda</v>
          </cell>
          <cell r="L6820" t="str">
            <v xml:space="preserve"> Insecta</v>
          </cell>
          <cell r="M6820" t="str">
            <v>Pterygota</v>
          </cell>
          <cell r="N6820" t="str">
            <v xml:space="preserve"> Neoptera</v>
          </cell>
          <cell r="O6820" t="str">
            <v xml:space="preserve"> Holometabola</v>
          </cell>
          <cell r="P6820" t="str">
            <v xml:space="preserve"> Coleoptera</v>
          </cell>
          <cell r="Q6820" t="str">
            <v xml:space="preserve"> Polyphaga</v>
          </cell>
          <cell r="R6820" t="str">
            <v>Cucujiformia</v>
          </cell>
          <cell r="S6820" t="str">
            <v xml:space="preserve"> Curculionidae</v>
          </cell>
          <cell r="T6820" t="str">
            <v xml:space="preserve"> Scolytinae</v>
          </cell>
          <cell r="U6820" t="str">
            <v xml:space="preserve"> Dendroctonus.</v>
          </cell>
        </row>
        <row r="6821">
          <cell r="B6821" t="str">
            <v>J3KCU6</v>
          </cell>
          <cell r="C6821" t="str">
            <v xml:space="preserve"> Coccidioides immitis (strain RS) (Valley fever fungus).</v>
          </cell>
          <cell r="E6821" t="str">
            <v xml:space="preserve"> NCBI_TaxID=246410 {ECO:0000313|EMBL:EAS33098.3, ECO:0000313|Proteomes:UP000001261};</v>
          </cell>
          <cell r="G6821" t="str">
            <v>Eukaryota</v>
          </cell>
          <cell r="H6821" t="str">
            <v xml:space="preserve"> Fungi</v>
          </cell>
          <cell r="I6821" t="str">
            <v xml:space="preserve"> Dikarya</v>
          </cell>
          <cell r="J6821" t="str">
            <v xml:space="preserve"> Ascomycota</v>
          </cell>
          <cell r="K6821" t="str">
            <v xml:space="preserve"> Pezizomycotina</v>
          </cell>
          <cell r="L6821" t="str">
            <v xml:space="preserve"> Eurotiomycetes</v>
          </cell>
          <cell r="M6821" t="str">
            <v>Eurotiomycetidae</v>
          </cell>
          <cell r="N6821" t="str">
            <v xml:space="preserve"> Onygenales</v>
          </cell>
          <cell r="O6821" t="str">
            <v xml:space="preserve"> Onygenales incertae sedis</v>
          </cell>
          <cell r="P6821" t="str">
            <v xml:space="preserve"> Coccidioides.</v>
          </cell>
        </row>
        <row r="6822">
          <cell r="B6822" t="str">
            <v>J3KLR2</v>
          </cell>
          <cell r="C6822" t="str">
            <v xml:space="preserve"> Coccidioides immitis (strain RS) (Valley fever fungus).</v>
          </cell>
          <cell r="E6822" t="str">
            <v xml:space="preserve"> NCBI_TaxID=246410 {ECO:0000313|EMBL:EAS37264.3, ECO:0000313|Proteomes:UP000001261};</v>
          </cell>
          <cell r="G6822" t="str">
            <v>Eukaryota</v>
          </cell>
          <cell r="H6822" t="str">
            <v xml:space="preserve"> Fungi</v>
          </cell>
          <cell r="I6822" t="str">
            <v xml:space="preserve"> Dikarya</v>
          </cell>
          <cell r="J6822" t="str">
            <v xml:space="preserve"> Ascomycota</v>
          </cell>
          <cell r="K6822" t="str">
            <v xml:space="preserve"> Pezizomycotina</v>
          </cell>
          <cell r="L6822" t="str">
            <v xml:space="preserve"> Eurotiomycetes</v>
          </cell>
          <cell r="M6822" t="str">
            <v>Eurotiomycetidae</v>
          </cell>
          <cell r="N6822" t="str">
            <v xml:space="preserve"> Onygenales</v>
          </cell>
          <cell r="O6822" t="str">
            <v xml:space="preserve"> Onygenales incertae sedis</v>
          </cell>
          <cell r="P6822" t="str">
            <v xml:space="preserve"> Coccidioides.</v>
          </cell>
        </row>
        <row r="6823">
          <cell r="B6823" t="str">
            <v>J3KYR7</v>
          </cell>
          <cell r="C6823" t="str">
            <v xml:space="preserve"> Oryza brachyantha.</v>
          </cell>
          <cell r="E6823" t="str">
            <v xml:space="preserve"> NCBI_TaxID=4533 {ECO:0000313|EnsemblPlants:OB01G21230.1};</v>
          </cell>
          <cell r="G6823" t="str">
            <v>Eukaryota</v>
          </cell>
          <cell r="H6823" t="str">
            <v xml:space="preserve"> Viridiplantae</v>
          </cell>
          <cell r="I6823" t="str">
            <v xml:space="preserve"> Streptophyta</v>
          </cell>
          <cell r="J6823" t="str">
            <v xml:space="preserve"> Embryophyta</v>
          </cell>
          <cell r="K6823" t="str">
            <v xml:space="preserve"> Tracheophyta</v>
          </cell>
          <cell r="L6823" t="str">
            <v>Spermatophyta</v>
          </cell>
          <cell r="M6823" t="str">
            <v xml:space="preserve"> Magnoliophyta</v>
          </cell>
          <cell r="N6823" t="str">
            <v xml:space="preserve"> Liliopsida</v>
          </cell>
          <cell r="O6823" t="str">
            <v xml:space="preserve"> Poales</v>
          </cell>
          <cell r="P6823" t="str">
            <v xml:space="preserve"> Poaceae</v>
          </cell>
          <cell r="Q6823" t="str">
            <v xml:space="preserve"> BOP clade</v>
          </cell>
          <cell r="R6823" t="str">
            <v>Oryzoideae</v>
          </cell>
          <cell r="S6823" t="str">
            <v xml:space="preserve"> Oryzeae</v>
          </cell>
          <cell r="T6823" t="str">
            <v xml:space="preserve"> Oryzinae</v>
          </cell>
          <cell r="U6823" t="str">
            <v xml:space="preserve"> Oryza.</v>
          </cell>
        </row>
        <row r="6824">
          <cell r="B6824" t="str">
            <v>J3L1F7</v>
          </cell>
          <cell r="C6824" t="str">
            <v xml:space="preserve"> Oryza brachyantha.</v>
          </cell>
          <cell r="E6824" t="str">
            <v xml:space="preserve"> NCBI_TaxID=4533 {ECO:0000313|EnsemblPlants:OB01G30630.1};</v>
          </cell>
          <cell r="G6824" t="str">
            <v>Eukaryota</v>
          </cell>
          <cell r="H6824" t="str">
            <v xml:space="preserve"> Viridiplantae</v>
          </cell>
          <cell r="I6824" t="str">
            <v xml:space="preserve"> Streptophyta</v>
          </cell>
          <cell r="J6824" t="str">
            <v xml:space="preserve"> Embryophyta</v>
          </cell>
          <cell r="K6824" t="str">
            <v xml:space="preserve"> Tracheophyta</v>
          </cell>
          <cell r="L6824" t="str">
            <v>Spermatophyta</v>
          </cell>
          <cell r="M6824" t="str">
            <v xml:space="preserve"> Magnoliophyta</v>
          </cell>
          <cell r="N6824" t="str">
            <v xml:space="preserve"> Liliopsida</v>
          </cell>
          <cell r="O6824" t="str">
            <v xml:space="preserve"> Poales</v>
          </cell>
          <cell r="P6824" t="str">
            <v xml:space="preserve"> Poaceae</v>
          </cell>
          <cell r="Q6824" t="str">
            <v xml:space="preserve"> BOP clade</v>
          </cell>
          <cell r="R6824" t="str">
            <v>Oryzoideae</v>
          </cell>
          <cell r="S6824" t="str">
            <v xml:space="preserve"> Oryzeae</v>
          </cell>
          <cell r="T6824" t="str">
            <v xml:space="preserve"> Oryzinae</v>
          </cell>
          <cell r="U6824" t="str">
            <v xml:space="preserve"> Oryza.</v>
          </cell>
        </row>
        <row r="6825">
          <cell r="B6825" t="str">
            <v>J3L3G9</v>
          </cell>
          <cell r="C6825" t="str">
            <v xml:space="preserve"> Oryza brachyantha.</v>
          </cell>
          <cell r="E6825" t="str">
            <v xml:space="preserve"> NCBI_TaxID=4533 {ECO:0000313|EnsemblPlants:OB01G37750.1};</v>
          </cell>
          <cell r="G6825" t="str">
            <v>Eukaryota</v>
          </cell>
          <cell r="H6825" t="str">
            <v xml:space="preserve"> Viridiplantae</v>
          </cell>
          <cell r="I6825" t="str">
            <v xml:space="preserve"> Streptophyta</v>
          </cell>
          <cell r="J6825" t="str">
            <v xml:space="preserve"> Embryophyta</v>
          </cell>
          <cell r="K6825" t="str">
            <v xml:space="preserve"> Tracheophyta</v>
          </cell>
          <cell r="L6825" t="str">
            <v>Spermatophyta</v>
          </cell>
          <cell r="M6825" t="str">
            <v xml:space="preserve"> Magnoliophyta</v>
          </cell>
          <cell r="N6825" t="str">
            <v xml:space="preserve"> Liliopsida</v>
          </cell>
          <cell r="O6825" t="str">
            <v xml:space="preserve"> Poales</v>
          </cell>
          <cell r="P6825" t="str">
            <v xml:space="preserve"> Poaceae</v>
          </cell>
          <cell r="Q6825" t="str">
            <v xml:space="preserve"> BOP clade</v>
          </cell>
          <cell r="R6825" t="str">
            <v>Oryzoideae</v>
          </cell>
          <cell r="S6825" t="str">
            <v xml:space="preserve"> Oryzeae</v>
          </cell>
          <cell r="T6825" t="str">
            <v xml:space="preserve"> Oryzinae</v>
          </cell>
          <cell r="U6825" t="str">
            <v xml:space="preserve"> Oryza.</v>
          </cell>
        </row>
        <row r="6826">
          <cell r="B6826" t="str">
            <v>J3LJS0</v>
          </cell>
          <cell r="C6826" t="str">
            <v xml:space="preserve"> Oryza brachyantha.</v>
          </cell>
          <cell r="E6826" t="str">
            <v xml:space="preserve"> NCBI_TaxID=4533 {ECO:0000313|EnsemblPlants:OB03G12960.1};</v>
          </cell>
          <cell r="G6826" t="str">
            <v>Eukaryota</v>
          </cell>
          <cell r="H6826" t="str">
            <v xml:space="preserve"> Viridiplantae</v>
          </cell>
          <cell r="I6826" t="str">
            <v xml:space="preserve"> Streptophyta</v>
          </cell>
          <cell r="J6826" t="str">
            <v xml:space="preserve"> Embryophyta</v>
          </cell>
          <cell r="K6826" t="str">
            <v xml:space="preserve"> Tracheophyta</v>
          </cell>
          <cell r="L6826" t="str">
            <v>Spermatophyta</v>
          </cell>
          <cell r="M6826" t="str">
            <v xml:space="preserve"> Magnoliophyta</v>
          </cell>
          <cell r="N6826" t="str">
            <v xml:space="preserve"> Liliopsida</v>
          </cell>
          <cell r="O6826" t="str">
            <v xml:space="preserve"> Poales</v>
          </cell>
          <cell r="P6826" t="str">
            <v xml:space="preserve"> Poaceae</v>
          </cell>
          <cell r="Q6826" t="str">
            <v xml:space="preserve"> BOP clade</v>
          </cell>
          <cell r="R6826" t="str">
            <v>Oryzoideae</v>
          </cell>
          <cell r="S6826" t="str">
            <v xml:space="preserve"> Oryzeae</v>
          </cell>
          <cell r="T6826" t="str">
            <v xml:space="preserve"> Oryzinae</v>
          </cell>
          <cell r="U6826" t="str">
            <v xml:space="preserve"> Oryza.</v>
          </cell>
        </row>
        <row r="6827">
          <cell r="B6827" t="str">
            <v>J3LL42</v>
          </cell>
          <cell r="C6827" t="str">
            <v xml:space="preserve"> Oryza brachyantha.</v>
          </cell>
          <cell r="E6827" t="str">
            <v xml:space="preserve"> NCBI_TaxID=4533 {ECO:0000313|EnsemblPlants:OB03G17680.1};</v>
          </cell>
          <cell r="G6827" t="str">
            <v>Eukaryota</v>
          </cell>
          <cell r="H6827" t="str">
            <v xml:space="preserve"> Viridiplantae</v>
          </cell>
          <cell r="I6827" t="str">
            <v xml:space="preserve"> Streptophyta</v>
          </cell>
          <cell r="J6827" t="str">
            <v xml:space="preserve"> Embryophyta</v>
          </cell>
          <cell r="K6827" t="str">
            <v xml:space="preserve"> Tracheophyta</v>
          </cell>
          <cell r="L6827" t="str">
            <v>Spermatophyta</v>
          </cell>
          <cell r="M6827" t="str">
            <v xml:space="preserve"> Magnoliophyta</v>
          </cell>
          <cell r="N6827" t="str">
            <v xml:space="preserve"> Liliopsida</v>
          </cell>
          <cell r="O6827" t="str">
            <v xml:space="preserve"> Poales</v>
          </cell>
          <cell r="P6827" t="str">
            <v xml:space="preserve"> Poaceae</v>
          </cell>
          <cell r="Q6827" t="str">
            <v xml:space="preserve"> BOP clade</v>
          </cell>
          <cell r="R6827" t="str">
            <v>Oryzoideae</v>
          </cell>
          <cell r="S6827" t="str">
            <v xml:space="preserve"> Oryzeae</v>
          </cell>
          <cell r="T6827" t="str">
            <v xml:space="preserve"> Oryzinae</v>
          </cell>
          <cell r="U6827" t="str">
            <v xml:space="preserve"> Oryza.</v>
          </cell>
        </row>
        <row r="6828">
          <cell r="B6828" t="str">
            <v>J3LNB7</v>
          </cell>
          <cell r="C6828" t="str">
            <v xml:space="preserve"> Oryza brachyantha.</v>
          </cell>
          <cell r="E6828" t="str">
            <v xml:space="preserve"> NCBI_TaxID=4533 {ECO:0000313|EnsemblPlants:OB03G25430.1};</v>
          </cell>
          <cell r="G6828" t="str">
            <v>Eukaryota</v>
          </cell>
          <cell r="H6828" t="str">
            <v xml:space="preserve"> Viridiplantae</v>
          </cell>
          <cell r="I6828" t="str">
            <v xml:space="preserve"> Streptophyta</v>
          </cell>
          <cell r="J6828" t="str">
            <v xml:space="preserve"> Embryophyta</v>
          </cell>
          <cell r="K6828" t="str">
            <v xml:space="preserve"> Tracheophyta</v>
          </cell>
          <cell r="L6828" t="str">
            <v>Spermatophyta</v>
          </cell>
          <cell r="M6828" t="str">
            <v xml:space="preserve"> Magnoliophyta</v>
          </cell>
          <cell r="N6828" t="str">
            <v xml:space="preserve"> Liliopsida</v>
          </cell>
          <cell r="O6828" t="str">
            <v xml:space="preserve"> Poales</v>
          </cell>
          <cell r="P6828" t="str">
            <v xml:space="preserve"> Poaceae</v>
          </cell>
          <cell r="Q6828" t="str">
            <v xml:space="preserve"> BOP clade</v>
          </cell>
          <cell r="R6828" t="str">
            <v>Oryzoideae</v>
          </cell>
          <cell r="S6828" t="str">
            <v xml:space="preserve"> Oryzeae</v>
          </cell>
          <cell r="T6828" t="str">
            <v xml:space="preserve"> Oryzinae</v>
          </cell>
          <cell r="U6828" t="str">
            <v xml:space="preserve"> Oryza.</v>
          </cell>
        </row>
        <row r="6829">
          <cell r="B6829" t="str">
            <v>J3M985</v>
          </cell>
          <cell r="C6829" t="str">
            <v xml:space="preserve"> Oryza brachyantha.</v>
          </cell>
          <cell r="E6829" t="str">
            <v xml:space="preserve"> NCBI_TaxID=4533 {ECO:0000313|EnsemblPlants:OB05G31590.1};</v>
          </cell>
          <cell r="G6829" t="str">
            <v>Eukaryota</v>
          </cell>
          <cell r="H6829" t="str">
            <v xml:space="preserve"> Viridiplantae</v>
          </cell>
          <cell r="I6829" t="str">
            <v xml:space="preserve"> Streptophyta</v>
          </cell>
          <cell r="J6829" t="str">
            <v xml:space="preserve"> Embryophyta</v>
          </cell>
          <cell r="K6829" t="str">
            <v xml:space="preserve"> Tracheophyta</v>
          </cell>
          <cell r="L6829" t="str">
            <v>Spermatophyta</v>
          </cell>
          <cell r="M6829" t="str">
            <v xml:space="preserve"> Magnoliophyta</v>
          </cell>
          <cell r="N6829" t="str">
            <v xml:space="preserve"> Liliopsida</v>
          </cell>
          <cell r="O6829" t="str">
            <v xml:space="preserve"> Poales</v>
          </cell>
          <cell r="P6829" t="str">
            <v xml:space="preserve"> Poaceae</v>
          </cell>
          <cell r="Q6829" t="str">
            <v xml:space="preserve"> BOP clade</v>
          </cell>
          <cell r="R6829" t="str">
            <v>Oryzoideae</v>
          </cell>
          <cell r="S6829" t="str">
            <v xml:space="preserve"> Oryzeae</v>
          </cell>
          <cell r="T6829" t="str">
            <v xml:space="preserve"> Oryzinae</v>
          </cell>
          <cell r="U6829" t="str">
            <v xml:space="preserve"> Oryza.</v>
          </cell>
        </row>
        <row r="6830">
          <cell r="B6830" t="str">
            <v>J3MKE6</v>
          </cell>
          <cell r="C6830" t="str">
            <v xml:space="preserve"> Oryza brachyantha.</v>
          </cell>
          <cell r="E6830" t="str">
            <v xml:space="preserve"> NCBI_TaxID=4533 {ECO:0000313|EnsemblPlants:OB07G18780.1};</v>
          </cell>
          <cell r="G6830" t="str">
            <v>Eukaryota</v>
          </cell>
          <cell r="H6830" t="str">
            <v xml:space="preserve"> Viridiplantae</v>
          </cell>
          <cell r="I6830" t="str">
            <v xml:space="preserve"> Streptophyta</v>
          </cell>
          <cell r="J6830" t="str">
            <v xml:space="preserve"> Embryophyta</v>
          </cell>
          <cell r="K6830" t="str">
            <v xml:space="preserve"> Tracheophyta</v>
          </cell>
          <cell r="L6830" t="str">
            <v>Spermatophyta</v>
          </cell>
          <cell r="M6830" t="str">
            <v xml:space="preserve"> Magnoliophyta</v>
          </cell>
          <cell r="N6830" t="str">
            <v xml:space="preserve"> Liliopsida</v>
          </cell>
          <cell r="O6830" t="str">
            <v xml:space="preserve"> Poales</v>
          </cell>
          <cell r="P6830" t="str">
            <v xml:space="preserve"> Poaceae</v>
          </cell>
          <cell r="Q6830" t="str">
            <v xml:space="preserve"> BOP clade</v>
          </cell>
          <cell r="R6830" t="str">
            <v>Oryzoideae</v>
          </cell>
          <cell r="S6830" t="str">
            <v xml:space="preserve"> Oryzeae</v>
          </cell>
          <cell r="T6830" t="str">
            <v xml:space="preserve"> Oryzinae</v>
          </cell>
          <cell r="U6830" t="str">
            <v xml:space="preserve"> Oryza.</v>
          </cell>
        </row>
        <row r="6831">
          <cell r="B6831" t="str">
            <v>J3MWU8</v>
          </cell>
          <cell r="C6831" t="str">
            <v xml:space="preserve"> Oryza brachyantha.</v>
          </cell>
          <cell r="E6831" t="str">
            <v xml:space="preserve"> NCBI_TaxID=4533 {ECO:0000313|EnsemblPlants:OB09G14770.1};</v>
          </cell>
          <cell r="G6831" t="str">
            <v>Eukaryota</v>
          </cell>
          <cell r="H6831" t="str">
            <v xml:space="preserve"> Viridiplantae</v>
          </cell>
          <cell r="I6831" t="str">
            <v xml:space="preserve"> Streptophyta</v>
          </cell>
          <cell r="J6831" t="str">
            <v xml:space="preserve"> Embryophyta</v>
          </cell>
          <cell r="K6831" t="str">
            <v xml:space="preserve"> Tracheophyta</v>
          </cell>
          <cell r="L6831" t="str">
            <v>Spermatophyta</v>
          </cell>
          <cell r="M6831" t="str">
            <v xml:space="preserve"> Magnoliophyta</v>
          </cell>
          <cell r="N6831" t="str">
            <v xml:space="preserve"> Liliopsida</v>
          </cell>
          <cell r="O6831" t="str">
            <v xml:space="preserve"> Poales</v>
          </cell>
          <cell r="P6831" t="str">
            <v xml:space="preserve"> Poaceae</v>
          </cell>
          <cell r="Q6831" t="str">
            <v xml:space="preserve"> BOP clade</v>
          </cell>
          <cell r="R6831" t="str">
            <v>Oryzoideae</v>
          </cell>
          <cell r="S6831" t="str">
            <v xml:space="preserve"> Oryzeae</v>
          </cell>
          <cell r="T6831" t="str">
            <v xml:space="preserve"> Oryzinae</v>
          </cell>
          <cell r="U6831" t="str">
            <v xml:space="preserve"> Oryza.</v>
          </cell>
        </row>
        <row r="6832">
          <cell r="B6832" t="str">
            <v>J3N1Z2</v>
          </cell>
          <cell r="C6832" t="str">
            <v xml:space="preserve"> Oryza brachyantha.</v>
          </cell>
          <cell r="E6832" t="str">
            <v xml:space="preserve"> NCBI_TaxID=4533 {ECO:0000313|EnsemblPlants:OB10G15400.1};</v>
          </cell>
          <cell r="G6832" t="str">
            <v>Eukaryota</v>
          </cell>
          <cell r="H6832" t="str">
            <v xml:space="preserve"> Viridiplantae</v>
          </cell>
          <cell r="I6832" t="str">
            <v xml:space="preserve"> Streptophyta</v>
          </cell>
          <cell r="J6832" t="str">
            <v xml:space="preserve"> Embryophyta</v>
          </cell>
          <cell r="K6832" t="str">
            <v xml:space="preserve"> Tracheophyta</v>
          </cell>
          <cell r="L6832" t="str">
            <v>Spermatophyta</v>
          </cell>
          <cell r="M6832" t="str">
            <v xml:space="preserve"> Magnoliophyta</v>
          </cell>
          <cell r="N6832" t="str">
            <v xml:space="preserve"> Liliopsida</v>
          </cell>
          <cell r="O6832" t="str">
            <v xml:space="preserve"> Poales</v>
          </cell>
          <cell r="P6832" t="str">
            <v xml:space="preserve"> Poaceae</v>
          </cell>
          <cell r="Q6832" t="str">
            <v xml:space="preserve"> BOP clade</v>
          </cell>
          <cell r="R6832" t="str">
            <v>Oryzoideae</v>
          </cell>
          <cell r="S6832" t="str">
            <v xml:space="preserve"> Oryzeae</v>
          </cell>
          <cell r="T6832" t="str">
            <v xml:space="preserve"> Oryzinae</v>
          </cell>
          <cell r="U6832" t="str">
            <v xml:space="preserve"> Oryza.</v>
          </cell>
        </row>
        <row r="6833">
          <cell r="B6833" t="str">
            <v>J3NHB5</v>
          </cell>
          <cell r="C6833" t="str">
            <v xml:space="preserve"> Gaeumannomyces graminis var. tritici (strain R3-111a-1) (Wheat and barley take-all root rot fungus).</v>
          </cell>
          <cell r="E6833" t="str">
            <v xml:space="preserve"> NCBI_TaxID=644352;</v>
          </cell>
          <cell r="G6833" t="str">
            <v>Eukaryota</v>
          </cell>
          <cell r="H6833" t="str">
            <v xml:space="preserve"> Fungi</v>
          </cell>
          <cell r="I6833" t="str">
            <v xml:space="preserve"> Dikarya</v>
          </cell>
          <cell r="J6833" t="str">
            <v xml:space="preserve"> Ascomycota</v>
          </cell>
          <cell r="K6833" t="str">
            <v xml:space="preserve"> Pezizomycotina</v>
          </cell>
          <cell r="L6833" t="str">
            <v>Sordariomycetes</v>
          </cell>
          <cell r="M6833" t="str">
            <v xml:space="preserve"> Sordariomycetidae</v>
          </cell>
          <cell r="N6833" t="str">
            <v xml:space="preserve"> Magnaporthales</v>
          </cell>
          <cell r="O6833" t="str">
            <v xml:space="preserve"> Magnaporthaceae</v>
          </cell>
          <cell r="P6833" t="str">
            <v>Gaeumannomyces.</v>
          </cell>
        </row>
        <row r="6834">
          <cell r="B6834" t="str">
            <v>J3P119</v>
          </cell>
          <cell r="C6834" t="str">
            <v xml:space="preserve"> Gaeumannomyces graminis var. tritici (strain R3-111a-1) (Wheat and barley take-all root rot fungus).</v>
          </cell>
          <cell r="E6834" t="str">
            <v xml:space="preserve"> NCBI_TaxID=644352;</v>
          </cell>
          <cell r="G6834" t="str">
            <v>Eukaryota</v>
          </cell>
          <cell r="H6834" t="str">
            <v xml:space="preserve"> Fungi</v>
          </cell>
          <cell r="I6834" t="str">
            <v xml:space="preserve"> Dikarya</v>
          </cell>
          <cell r="J6834" t="str">
            <v xml:space="preserve"> Ascomycota</v>
          </cell>
          <cell r="K6834" t="str">
            <v xml:space="preserve"> Pezizomycotina</v>
          </cell>
          <cell r="L6834" t="str">
            <v>Sordariomycetes</v>
          </cell>
          <cell r="M6834" t="str">
            <v xml:space="preserve"> Sordariomycetidae</v>
          </cell>
          <cell r="N6834" t="str">
            <v xml:space="preserve"> Magnaporthales</v>
          </cell>
          <cell r="O6834" t="str">
            <v xml:space="preserve"> Magnaporthaceae</v>
          </cell>
          <cell r="P6834" t="str">
            <v>Gaeumannomyces.</v>
          </cell>
        </row>
        <row r="6835">
          <cell r="B6835" t="str">
            <v>J3QMG3</v>
          </cell>
          <cell r="C6835" t="str">
            <v xml:space="preserve"> Mus musculus (Mouse).</v>
          </cell>
          <cell r="E6835" t="str">
            <v xml:space="preserve"> NCBI_TaxID=10090 {ECO:0000313|Ensembl:ENSMUSP00000136273, ECO:0000313|Proteomes:UP000000589};</v>
          </cell>
          <cell r="G6835" t="str">
            <v>Eukaryota</v>
          </cell>
          <cell r="H6835" t="str">
            <v xml:space="preserve"> Metazoa</v>
          </cell>
          <cell r="I6835" t="str">
            <v xml:space="preserve"> Chordata</v>
          </cell>
          <cell r="J6835" t="str">
            <v xml:space="preserve"> Craniata</v>
          </cell>
          <cell r="K6835" t="str">
            <v xml:space="preserve"> Vertebrata</v>
          </cell>
          <cell r="L6835" t="str">
            <v xml:space="preserve"> Euteleostomi</v>
          </cell>
          <cell r="M6835" t="str">
            <v>Mammalia</v>
          </cell>
          <cell r="N6835" t="str">
            <v xml:space="preserve"> Eutheria</v>
          </cell>
          <cell r="O6835" t="str">
            <v xml:space="preserve"> Euarchontoglires</v>
          </cell>
          <cell r="P6835" t="str">
            <v xml:space="preserve"> Glires</v>
          </cell>
          <cell r="Q6835" t="str">
            <v xml:space="preserve"> Rodentia</v>
          </cell>
          <cell r="R6835" t="str">
            <v xml:space="preserve"> Myomorpha</v>
          </cell>
          <cell r="S6835" t="str">
            <v>Muroidea</v>
          </cell>
          <cell r="T6835" t="str">
            <v xml:space="preserve"> Muridae</v>
          </cell>
          <cell r="U6835" t="str">
            <v xml:space="preserve"> Murinae</v>
          </cell>
        </row>
        <row r="6836">
          <cell r="B6836" t="str">
            <v>J4CDD8</v>
          </cell>
          <cell r="C6836" t="str">
            <v xml:space="preserve"> Theileria orientalis strain Shintoku.</v>
          </cell>
          <cell r="E6836" t="str">
            <v xml:space="preserve"> NCBI_TaxID=869250 {ECO:0000313|EMBL:BAM40967.1, ECO:0000313|Proteomes:UP000003786};</v>
          </cell>
          <cell r="G6836" t="str">
            <v>Eukaryota</v>
          </cell>
          <cell r="H6836" t="str">
            <v xml:space="preserve"> Alveolata</v>
          </cell>
          <cell r="I6836" t="str">
            <v xml:space="preserve"> Apicomplexa</v>
          </cell>
          <cell r="J6836" t="str">
            <v xml:space="preserve"> Aconoidasida</v>
          </cell>
          <cell r="K6836" t="str">
            <v xml:space="preserve"> Piroplasmida</v>
          </cell>
          <cell r="L6836" t="str">
            <v>Theileriidae</v>
          </cell>
          <cell r="M6836" t="str">
            <v xml:space="preserve"> Theileria.</v>
          </cell>
        </row>
        <row r="6837">
          <cell r="B6837" t="str">
            <v>J4DNT8</v>
          </cell>
          <cell r="C6837" t="str">
            <v xml:space="preserve"> Theileria orientalis strain Shintoku.</v>
          </cell>
          <cell r="E6837" t="str">
            <v xml:space="preserve"> NCBI_TaxID=869250 {ECO:0000313|EMBL:BAM39534.1, ECO:0000313|Proteomes:UP000003786};</v>
          </cell>
          <cell r="G6837" t="str">
            <v>Eukaryota</v>
          </cell>
          <cell r="H6837" t="str">
            <v xml:space="preserve"> Alveolata</v>
          </cell>
          <cell r="I6837" t="str">
            <v xml:space="preserve"> Apicomplexa</v>
          </cell>
          <cell r="J6837" t="str">
            <v xml:space="preserve"> Aconoidasida</v>
          </cell>
          <cell r="K6837" t="str">
            <v xml:space="preserve"> Piroplasmida</v>
          </cell>
          <cell r="L6837" t="str">
            <v>Theileriidae</v>
          </cell>
          <cell r="M6837" t="str">
            <v xml:space="preserve"> Theileria.</v>
          </cell>
        </row>
        <row r="6838">
          <cell r="B6838" t="str">
            <v>J4G0N0</v>
          </cell>
          <cell r="C6838" t="str">
            <v xml:space="preserve"> Fibroporia radiculosa.</v>
          </cell>
          <cell r="E6838" t="str">
            <v xml:space="preserve"> NCBI_TaxID=599839 {ECO:0000313|EMBL:CCL98848.1, ECO:0000313|Proteomes:UP000006352};</v>
          </cell>
          <cell r="G6838" t="str">
            <v>Eukaryota</v>
          </cell>
          <cell r="H6838" t="str">
            <v xml:space="preserve"> Fungi</v>
          </cell>
          <cell r="I6838" t="str">
            <v xml:space="preserve"> Dikarya</v>
          </cell>
          <cell r="J6838" t="str">
            <v xml:space="preserve"> Basidiomycota</v>
          </cell>
          <cell r="K6838" t="str">
            <v xml:space="preserve"> Agaricomycotina</v>
          </cell>
          <cell r="L6838" t="str">
            <v>Agaricomycetes</v>
          </cell>
          <cell r="M6838" t="str">
            <v xml:space="preserve"> Polyporales</v>
          </cell>
          <cell r="N6838" t="str">
            <v xml:space="preserve"> Polyporales incertae sedis</v>
          </cell>
          <cell r="O6838" t="str">
            <v xml:space="preserve"> Fibroporia.</v>
          </cell>
        </row>
        <row r="6839">
          <cell r="B6839" t="str">
            <v>J4G6X0</v>
          </cell>
          <cell r="C6839" t="str">
            <v xml:space="preserve"> Fibroporia radiculosa.</v>
          </cell>
          <cell r="E6839" t="str">
            <v xml:space="preserve"> NCBI_TaxID=599839 {ECO:0000313|EMBL:CCM02073.1, ECO:0000313|Proteomes:UP000006352};</v>
          </cell>
          <cell r="G6839" t="str">
            <v>Eukaryota</v>
          </cell>
          <cell r="H6839" t="str">
            <v xml:space="preserve"> Fungi</v>
          </cell>
          <cell r="I6839" t="str">
            <v xml:space="preserve"> Dikarya</v>
          </cell>
          <cell r="J6839" t="str">
            <v xml:space="preserve"> Basidiomycota</v>
          </cell>
          <cell r="K6839" t="str">
            <v xml:space="preserve"> Agaricomycotina</v>
          </cell>
          <cell r="L6839" t="str">
            <v>Agaricomycetes</v>
          </cell>
          <cell r="M6839" t="str">
            <v xml:space="preserve"> Polyporales</v>
          </cell>
          <cell r="N6839" t="str">
            <v xml:space="preserve"> Polyporales incertae sedis</v>
          </cell>
          <cell r="O6839" t="str">
            <v xml:space="preserve"> Fibroporia.</v>
          </cell>
        </row>
        <row r="6840">
          <cell r="B6840" t="str">
            <v>J4TTR2</v>
          </cell>
          <cell r="C6840" t="str">
            <v xml:space="preserve"> Saccharomyces kudriavzevii (strain ATCC MYA-4449 / AS 2.2408 / CBS 8840 / NBRC 1802 / NCYC 2889) (Yeast).</v>
          </cell>
          <cell r="E6840" t="str">
            <v xml:space="preserve"> NCBI_TaxID=226230 {ECO:0000313|EMBL:EJT41745.1, ECO:0000313|Proteomes:UP000002753};</v>
          </cell>
          <cell r="G6840" t="str">
            <v>Eukaryota</v>
          </cell>
          <cell r="H6840" t="str">
            <v xml:space="preserve"> Fungi</v>
          </cell>
          <cell r="I6840" t="str">
            <v xml:space="preserve"> Dikarya</v>
          </cell>
          <cell r="J6840" t="str">
            <v xml:space="preserve"> Ascomycota</v>
          </cell>
          <cell r="K6840" t="str">
            <v xml:space="preserve"> Saccharomycotina</v>
          </cell>
          <cell r="L6840" t="str">
            <v>Saccharomycetes</v>
          </cell>
          <cell r="M6840" t="str">
            <v xml:space="preserve"> Saccharomycetales</v>
          </cell>
          <cell r="N6840" t="str">
            <v xml:space="preserve"> Saccharomycetaceae</v>
          </cell>
          <cell r="O6840" t="str">
            <v xml:space="preserve"> Saccharomyces.</v>
          </cell>
        </row>
        <row r="6841">
          <cell r="B6841" t="str">
            <v>J5JM35</v>
          </cell>
          <cell r="C6841" t="str">
            <v xml:space="preserve"> Beauveria bassiana (strain ARSEF 2860) (White muscardine disease fungus) (Tritirachium shiotae).</v>
          </cell>
          <cell r="E6841" t="str">
            <v xml:space="preserve"> NCBI_TaxID=655819 {ECO:0000313|EMBL:EJP66363.1, ECO:0000313|Proteomes:UP000002762};</v>
          </cell>
          <cell r="G6841" t="str">
            <v>Eukaryota</v>
          </cell>
          <cell r="H6841" t="str">
            <v xml:space="preserve"> Fungi</v>
          </cell>
          <cell r="I6841" t="str">
            <v xml:space="preserve"> Dikarya</v>
          </cell>
          <cell r="J6841" t="str">
            <v xml:space="preserve"> Ascomycota</v>
          </cell>
          <cell r="K6841" t="str">
            <v xml:space="preserve"> Pezizomycotina</v>
          </cell>
          <cell r="L6841" t="str">
            <v>Sordariomycetes</v>
          </cell>
          <cell r="M6841" t="str">
            <v xml:space="preserve"> Hypocreomycetidae</v>
          </cell>
          <cell r="N6841" t="str">
            <v xml:space="preserve"> Hypocreales</v>
          </cell>
          <cell r="O6841" t="str">
            <v xml:space="preserve"> Cordycipitaceae</v>
          </cell>
          <cell r="P6841" t="str">
            <v>Beauveria.</v>
          </cell>
        </row>
        <row r="6842">
          <cell r="B6842" t="str">
            <v>J5JPV3</v>
          </cell>
          <cell r="C6842" t="str">
            <v xml:space="preserve"> Beauveria bassiana (strain ARSEF 2860) (White muscardine disease fungus) (Tritirachium shiotae).</v>
          </cell>
          <cell r="E6842" t="str">
            <v xml:space="preserve"> NCBI_TaxID=655819 {ECO:0000313|EMBL:EJP64921.1, ECO:0000313|Proteomes:UP000002762};</v>
          </cell>
          <cell r="G6842" t="str">
            <v>Eukaryota</v>
          </cell>
          <cell r="H6842" t="str">
            <v xml:space="preserve"> Fungi</v>
          </cell>
          <cell r="I6842" t="str">
            <v xml:space="preserve"> Dikarya</v>
          </cell>
          <cell r="J6842" t="str">
            <v xml:space="preserve"> Ascomycota</v>
          </cell>
          <cell r="K6842" t="str">
            <v xml:space="preserve"> Pezizomycotina</v>
          </cell>
          <cell r="L6842" t="str">
            <v>Sordariomycetes</v>
          </cell>
          <cell r="M6842" t="str">
            <v xml:space="preserve"> Hypocreomycetidae</v>
          </cell>
          <cell r="N6842" t="str">
            <v xml:space="preserve"> Hypocreales</v>
          </cell>
          <cell r="O6842" t="str">
            <v xml:space="preserve"> Cordycipitaceae</v>
          </cell>
          <cell r="P6842" t="str">
            <v>Beauveria.</v>
          </cell>
        </row>
        <row r="6843">
          <cell r="B6843" t="str">
            <v>J6EES2</v>
          </cell>
          <cell r="C6843" t="str">
            <v xml:space="preserve"> Saccharomyces kudriavzevii (strain ATCC MYA-4449 / AS 2.2408 / CBS 8840 / NBRC 1802 / NCYC 2889) (Yeast).</v>
          </cell>
          <cell r="E6843" t="str">
            <v xml:space="preserve"> NCBI_TaxID=226230 {ECO:0000313|EMBL:EJT42087.1, ECO:0000313|Proteomes:UP000002753};</v>
          </cell>
          <cell r="G6843" t="str">
            <v>Eukaryota</v>
          </cell>
          <cell r="H6843" t="str">
            <v xml:space="preserve"> Fungi</v>
          </cell>
          <cell r="I6843" t="str">
            <v xml:space="preserve"> Dikarya</v>
          </cell>
          <cell r="J6843" t="str">
            <v xml:space="preserve"> Ascomycota</v>
          </cell>
          <cell r="K6843" t="str">
            <v xml:space="preserve"> Saccharomycotina</v>
          </cell>
          <cell r="L6843" t="str">
            <v>Saccharomycetes</v>
          </cell>
          <cell r="M6843" t="str">
            <v xml:space="preserve"> Saccharomycetales</v>
          </cell>
          <cell r="N6843" t="str">
            <v xml:space="preserve"> Saccharomycetaceae</v>
          </cell>
          <cell r="O6843" t="str">
            <v xml:space="preserve"> Saccharomyces.</v>
          </cell>
        </row>
        <row r="6844">
          <cell r="B6844" t="str">
            <v>J7RQC7</v>
          </cell>
          <cell r="C6844" t="str">
            <v xml:space="preserve"> Kazachstania naganishii (strain ATCC MYA-139 / BCRC 22969 / CBS 8797 / CCRC 22969 / KCTC 17520 / NBRC 10181 / NCYC 3082) (Yeast) (Saccharomyces naganishii).</v>
          </cell>
          <cell r="E6844" t="str">
            <v xml:space="preserve"> NCBI_TaxID=1071383 {ECO:0000313|EMBL:CCK71968.1, ECO:0000313|Proteomes:UP000006310};</v>
          </cell>
          <cell r="G6844" t="str">
            <v>Eukaryota</v>
          </cell>
          <cell r="H6844" t="str">
            <v xml:space="preserve"> Fungi</v>
          </cell>
          <cell r="I6844" t="str">
            <v xml:space="preserve"> Dikarya</v>
          </cell>
          <cell r="J6844" t="str">
            <v xml:space="preserve"> Ascomycota</v>
          </cell>
          <cell r="K6844" t="str">
            <v xml:space="preserve"> Saccharomycotina</v>
          </cell>
          <cell r="L6844" t="str">
            <v>Saccharomycetes</v>
          </cell>
          <cell r="M6844" t="str">
            <v xml:space="preserve"> Saccharomycetales</v>
          </cell>
          <cell r="N6844" t="str">
            <v xml:space="preserve"> Saccharomycetaceae</v>
          </cell>
          <cell r="O6844" t="str">
            <v xml:space="preserve"> Kazachstania.</v>
          </cell>
        </row>
        <row r="6845">
          <cell r="B6845" t="str">
            <v>J7RQH5</v>
          </cell>
          <cell r="C6845" t="str">
            <v xml:space="preserve"> Kazachstania naganishii (strain ATCC MYA-139 / BCRC 22969 / CBS 8797 / CCRC 22969 / KCTC 17520 / NBRC 10181 / NCYC 3082) (Yeast) (Saccharomyces naganishii).</v>
          </cell>
          <cell r="E6845" t="str">
            <v xml:space="preserve"> NCBI_TaxID=1071383 {ECO:0000313|EMBL:CCK72028.1, ECO:0000313|Proteomes:UP000006310};</v>
          </cell>
          <cell r="G6845" t="str">
            <v>Eukaryota</v>
          </cell>
          <cell r="H6845" t="str">
            <v xml:space="preserve"> Fungi</v>
          </cell>
          <cell r="I6845" t="str">
            <v xml:space="preserve"> Dikarya</v>
          </cell>
          <cell r="J6845" t="str">
            <v xml:space="preserve"> Ascomycota</v>
          </cell>
          <cell r="K6845" t="str">
            <v xml:space="preserve"> Saccharomycotina</v>
          </cell>
          <cell r="L6845" t="str">
            <v>Saccharomycetes</v>
          </cell>
          <cell r="M6845" t="str">
            <v xml:space="preserve"> Saccharomycetales</v>
          </cell>
          <cell r="N6845" t="str">
            <v xml:space="preserve"> Saccharomycetaceae</v>
          </cell>
          <cell r="O6845" t="str">
            <v xml:space="preserve"> Kazachstania.</v>
          </cell>
        </row>
        <row r="6846">
          <cell r="B6846" t="str">
            <v>J7S6K7</v>
          </cell>
          <cell r="C6846" t="str">
            <v xml:space="preserve"> Kazachstania naganishii (strain ATCC MYA-139 / BCRC 22969 / CBS 8797 / CCRC 22969 / KCTC 17520 / NBRC 10181 / NCYC 3082) (Yeast) (Saccharomyces naganishii).</v>
          </cell>
          <cell r="E6846" t="str">
            <v xml:space="preserve"> NCBI_TaxID=1071383 {ECO:0000313|EMBL:CCK70449.1, ECO:0000313|Proteomes:UP000006310};</v>
          </cell>
          <cell r="G6846" t="str">
            <v>Eukaryota</v>
          </cell>
          <cell r="H6846" t="str">
            <v xml:space="preserve"> Fungi</v>
          </cell>
          <cell r="I6846" t="str">
            <v xml:space="preserve"> Dikarya</v>
          </cell>
          <cell r="J6846" t="str">
            <v xml:space="preserve"> Ascomycota</v>
          </cell>
          <cell r="K6846" t="str">
            <v xml:space="preserve"> Saccharomycotina</v>
          </cell>
          <cell r="L6846" t="str">
            <v>Saccharomycetes</v>
          </cell>
          <cell r="M6846" t="str">
            <v xml:space="preserve"> Saccharomycetales</v>
          </cell>
          <cell r="N6846" t="str">
            <v xml:space="preserve"> Saccharomycetaceae</v>
          </cell>
          <cell r="O6846" t="str">
            <v xml:space="preserve"> Kazachstania.</v>
          </cell>
        </row>
        <row r="6847">
          <cell r="B6847" t="str">
            <v>J8LQ06</v>
          </cell>
          <cell r="C6847" t="str">
            <v xml:space="preserve"> Saccharomyces arboricola (strain H-6 / AS 2.3317 / CBS 10644) (Yeast).</v>
          </cell>
          <cell r="E6847" t="str">
            <v xml:space="preserve"> NCBI_TaxID=1160507 {ECO:0000313|EMBL:EJS44167.1, ECO:0000313|Proteomes:UP000006968};</v>
          </cell>
          <cell r="G6847" t="str">
            <v>Eukaryota</v>
          </cell>
          <cell r="H6847" t="str">
            <v xml:space="preserve"> Fungi</v>
          </cell>
          <cell r="I6847" t="str">
            <v xml:space="preserve"> Dikarya</v>
          </cell>
          <cell r="J6847" t="str">
            <v xml:space="preserve"> Ascomycota</v>
          </cell>
          <cell r="K6847" t="str">
            <v xml:space="preserve"> Saccharomycotina</v>
          </cell>
          <cell r="L6847" t="str">
            <v>Saccharomycetes</v>
          </cell>
          <cell r="M6847" t="str">
            <v xml:space="preserve"> Saccharomycetales</v>
          </cell>
          <cell r="N6847" t="str">
            <v xml:space="preserve"> Saccharomycetaceae</v>
          </cell>
          <cell r="O6847" t="str">
            <v xml:space="preserve"> Saccharomyces.</v>
          </cell>
        </row>
        <row r="6848">
          <cell r="B6848" t="str">
            <v>J8PX58</v>
          </cell>
          <cell r="C6848" t="str">
            <v xml:space="preserve"> Saccharomyces arboricola (strain H-6 / AS 2.3317 / CBS 10644) (Yeast).</v>
          </cell>
          <cell r="E6848" t="str">
            <v xml:space="preserve"> NCBI_TaxID=1160507 {ECO:0000313|EMBL:EJS41958.1, ECO:0000313|Proteomes:UP000006968};</v>
          </cell>
          <cell r="G6848" t="str">
            <v>Eukaryota</v>
          </cell>
          <cell r="H6848" t="str">
            <v xml:space="preserve"> Fungi</v>
          </cell>
          <cell r="I6848" t="str">
            <v xml:space="preserve"> Dikarya</v>
          </cell>
          <cell r="J6848" t="str">
            <v xml:space="preserve"> Ascomycota</v>
          </cell>
          <cell r="K6848" t="str">
            <v xml:space="preserve"> Saccharomycotina</v>
          </cell>
          <cell r="L6848" t="str">
            <v>Saccharomycetes</v>
          </cell>
          <cell r="M6848" t="str">
            <v xml:space="preserve"> Saccharomycetales</v>
          </cell>
          <cell r="N6848" t="str">
            <v xml:space="preserve"> Saccharomycetaceae</v>
          </cell>
          <cell r="O6848" t="str">
            <v xml:space="preserve"> Saccharomyces.</v>
          </cell>
        </row>
        <row r="6849">
          <cell r="B6849" t="str">
            <v>J9BEI8</v>
          </cell>
          <cell r="C6849" t="str">
            <v xml:space="preserve"> Wuchereria bancrofti.</v>
          </cell>
          <cell r="E6849" t="str">
            <v xml:space="preserve"> NCBI_TaxID=6293 {ECO:0000313|EMBL:EJW85630.1, ECO:0000313|Proteomes:UP000004810};</v>
          </cell>
          <cell r="G6849" t="str">
            <v>Eukaryota</v>
          </cell>
          <cell r="H6849" t="str">
            <v xml:space="preserve"> Metazoa</v>
          </cell>
          <cell r="I6849" t="str">
            <v xml:space="preserve"> Ecdysozoa</v>
          </cell>
          <cell r="J6849" t="str">
            <v xml:space="preserve"> Nematoda</v>
          </cell>
          <cell r="K6849" t="str">
            <v xml:space="preserve"> Chromadorea</v>
          </cell>
          <cell r="L6849" t="str">
            <v xml:space="preserve"> Spirurida</v>
          </cell>
          <cell r="M6849" t="str">
            <v>Spiruromorpha</v>
          </cell>
          <cell r="N6849" t="str">
            <v xml:space="preserve"> Filarioidea</v>
          </cell>
          <cell r="O6849" t="str">
            <v xml:space="preserve"> Onchocercidae</v>
          </cell>
          <cell r="P6849" t="str">
            <v xml:space="preserve"> Wuchereria.</v>
          </cell>
        </row>
        <row r="6850">
          <cell r="B6850" t="str">
            <v>J9DBN7</v>
          </cell>
          <cell r="C6850" t="str">
            <v xml:space="preserve"> Edhazardia aedis (strain USNM 41457) (Microsporidian parasite).</v>
          </cell>
          <cell r="E6850" t="str">
            <v xml:space="preserve"> NCBI_TaxID=1003232 {ECO:0000313|EMBL:EJW04904.1, ECO:0000313|Proteomes:UP000003163};</v>
          </cell>
          <cell r="G6850" t="str">
            <v>Eukaryota</v>
          </cell>
          <cell r="H6850" t="str">
            <v xml:space="preserve"> Fungi</v>
          </cell>
          <cell r="I6850" t="str">
            <v xml:space="preserve"> Fungi incertae sedis</v>
          </cell>
          <cell r="J6850" t="str">
            <v xml:space="preserve"> Microsporidia</v>
          </cell>
          <cell r="K6850" t="str">
            <v xml:space="preserve"> Edhazardia.</v>
          </cell>
        </row>
        <row r="6851">
          <cell r="B6851" t="str">
            <v>J9EDQ8</v>
          </cell>
          <cell r="C6851" t="str">
            <v xml:space="preserve"> Wuchereria bancrofti.</v>
          </cell>
          <cell r="E6851" t="str">
            <v xml:space="preserve"> NCBI_TaxID=6293 {ECO:0000313|EMBL:EJW80586.1, ECO:0000313|Proteomes:UP000004810};</v>
          </cell>
          <cell r="G6851" t="str">
            <v>Eukaryota</v>
          </cell>
          <cell r="H6851" t="str">
            <v xml:space="preserve"> Metazoa</v>
          </cell>
          <cell r="I6851" t="str">
            <v xml:space="preserve"> Ecdysozoa</v>
          </cell>
          <cell r="J6851" t="str">
            <v xml:space="preserve"> Nematoda</v>
          </cell>
          <cell r="K6851" t="str">
            <v xml:space="preserve"> Chromadorea</v>
          </cell>
          <cell r="L6851" t="str">
            <v xml:space="preserve"> Spirurida</v>
          </cell>
          <cell r="M6851" t="str">
            <v>Spiruromorpha</v>
          </cell>
          <cell r="N6851" t="str">
            <v xml:space="preserve"> Filarioidea</v>
          </cell>
          <cell r="O6851" t="str">
            <v xml:space="preserve"> Onchocercidae</v>
          </cell>
          <cell r="P6851" t="str">
            <v xml:space="preserve"> Wuchereria.</v>
          </cell>
        </row>
        <row r="6852">
          <cell r="B6852" t="str">
            <v>J9EJU5</v>
          </cell>
          <cell r="C6852" t="str">
            <v xml:space="preserve"> Wuchereria bancrofti.</v>
          </cell>
          <cell r="E6852" t="str">
            <v xml:space="preserve"> NCBI_TaxID=6293 {ECO:0000313|EMBL:EJW82473.1, ECO:0000313|Proteomes:UP000004810};</v>
          </cell>
          <cell r="G6852" t="str">
            <v>Eukaryota</v>
          </cell>
          <cell r="H6852" t="str">
            <v xml:space="preserve"> Metazoa</v>
          </cell>
          <cell r="I6852" t="str">
            <v xml:space="preserve"> Ecdysozoa</v>
          </cell>
          <cell r="J6852" t="str">
            <v xml:space="preserve"> Nematoda</v>
          </cell>
          <cell r="K6852" t="str">
            <v xml:space="preserve"> Chromadorea</v>
          </cell>
          <cell r="L6852" t="str">
            <v xml:space="preserve"> Spirurida</v>
          </cell>
          <cell r="M6852" t="str">
            <v>Spiruromorpha</v>
          </cell>
          <cell r="N6852" t="str">
            <v xml:space="preserve"> Filarioidea</v>
          </cell>
          <cell r="O6852" t="str">
            <v xml:space="preserve"> Onchocercidae</v>
          </cell>
          <cell r="P6852" t="str">
            <v xml:space="preserve"> Wuchereria.</v>
          </cell>
        </row>
        <row r="6853">
          <cell r="B6853" t="str">
            <v>J9ETD2</v>
          </cell>
          <cell r="C6853" t="str">
            <v xml:space="preserve"> Oxytricha trifallax.</v>
          </cell>
          <cell r="E6853" t="str">
            <v xml:space="preserve"> NCBI_TaxID=1172189 {ECO:0000313|EMBL:EJY69346.1, ECO:0000313|Proteomes:UP000006077};</v>
          </cell>
          <cell r="G6853" t="str">
            <v>Eukaryota</v>
          </cell>
          <cell r="H6853" t="str">
            <v xml:space="preserve"> Alveolata</v>
          </cell>
          <cell r="I6853" t="str">
            <v xml:space="preserve"> Ciliophora</v>
          </cell>
          <cell r="J6853" t="str">
            <v xml:space="preserve"> Intramacronucleata</v>
          </cell>
          <cell r="K6853" t="str">
            <v xml:space="preserve"> Spirotrichea</v>
          </cell>
          <cell r="L6853" t="str">
            <v>Stichotrichia</v>
          </cell>
          <cell r="M6853" t="str">
            <v xml:space="preserve"> Sporadotrichida</v>
          </cell>
          <cell r="N6853" t="str">
            <v xml:space="preserve"> Oxytrichidae</v>
          </cell>
          <cell r="O6853" t="str">
            <v xml:space="preserve"> Oxytrichinae</v>
          </cell>
          <cell r="P6853" t="str">
            <v xml:space="preserve"> Oxytricha.</v>
          </cell>
        </row>
        <row r="6854">
          <cell r="B6854" t="str">
            <v>J9F9C6</v>
          </cell>
          <cell r="C6854" t="str">
            <v xml:space="preserve"> Oxytricha trifallax.</v>
          </cell>
          <cell r="E6854" t="str">
            <v xml:space="preserve"> NCBI_TaxID=1172189 {ECO:0000313|EMBL:EJY74811.1, ECO:0000313|Proteomes:UP000006077};</v>
          </cell>
          <cell r="G6854" t="str">
            <v>Eukaryota</v>
          </cell>
          <cell r="H6854" t="str">
            <v xml:space="preserve"> Alveolata</v>
          </cell>
          <cell r="I6854" t="str">
            <v xml:space="preserve"> Ciliophora</v>
          </cell>
          <cell r="J6854" t="str">
            <v xml:space="preserve"> Intramacronucleata</v>
          </cell>
          <cell r="K6854" t="str">
            <v xml:space="preserve"> Spirotrichea</v>
          </cell>
          <cell r="L6854" t="str">
            <v>Stichotrichia</v>
          </cell>
          <cell r="M6854" t="str">
            <v xml:space="preserve"> Sporadotrichida</v>
          </cell>
          <cell r="N6854" t="str">
            <v xml:space="preserve"> Oxytrichidae</v>
          </cell>
          <cell r="O6854" t="str">
            <v xml:space="preserve"> Oxytrichinae</v>
          </cell>
          <cell r="P6854" t="str">
            <v xml:space="preserve"> Oxytricha.</v>
          </cell>
        </row>
        <row r="6855">
          <cell r="B6855" t="str">
            <v>J9ID22</v>
          </cell>
          <cell r="C6855" t="str">
            <v xml:space="preserve"> Oxytricha trifallax.</v>
          </cell>
          <cell r="E6855" t="str">
            <v xml:space="preserve"> NCBI_TaxID=1172189 {ECO:0000313|EMBL:EJY69105.1, ECO:0000313|Proteomes:UP000006077};</v>
          </cell>
          <cell r="G6855" t="str">
            <v>Eukaryota</v>
          </cell>
          <cell r="H6855" t="str">
            <v xml:space="preserve"> Alveolata</v>
          </cell>
          <cell r="I6855" t="str">
            <v xml:space="preserve"> Ciliophora</v>
          </cell>
          <cell r="J6855" t="str">
            <v xml:space="preserve"> Intramacronucleata</v>
          </cell>
          <cell r="K6855" t="str">
            <v xml:space="preserve"> Spirotrichea</v>
          </cell>
          <cell r="L6855" t="str">
            <v>Stichotrichia</v>
          </cell>
          <cell r="M6855" t="str">
            <v xml:space="preserve"> Sporadotrichida</v>
          </cell>
          <cell r="N6855" t="str">
            <v xml:space="preserve"> Oxytrichidae</v>
          </cell>
          <cell r="O6855" t="str">
            <v xml:space="preserve"> Oxytrichinae</v>
          </cell>
          <cell r="P6855" t="str">
            <v xml:space="preserve"> Oxytricha.</v>
          </cell>
        </row>
        <row r="6856">
          <cell r="B6856" t="str">
            <v>J9IU15</v>
          </cell>
          <cell r="C6856" t="str">
            <v xml:space="preserve"> Oxytricha trifallax.</v>
          </cell>
          <cell r="E6856" t="str">
            <v xml:space="preserve"> NCBI_TaxID=1172189 {ECO:0000313|EMBL:EJY75905.1, ECO:0000313|Proteomes:UP000006077};</v>
          </cell>
          <cell r="G6856" t="str">
            <v>Eukaryota</v>
          </cell>
          <cell r="H6856" t="str">
            <v xml:space="preserve"> Alveolata</v>
          </cell>
          <cell r="I6856" t="str">
            <v xml:space="preserve"> Ciliophora</v>
          </cell>
          <cell r="J6856" t="str">
            <v xml:space="preserve"> Intramacronucleata</v>
          </cell>
          <cell r="K6856" t="str">
            <v xml:space="preserve"> Spirotrichea</v>
          </cell>
          <cell r="L6856" t="str">
            <v>Stichotrichia</v>
          </cell>
          <cell r="M6856" t="str">
            <v xml:space="preserve"> Sporadotrichida</v>
          </cell>
          <cell r="N6856" t="str">
            <v xml:space="preserve"> Oxytrichidae</v>
          </cell>
          <cell r="O6856" t="str">
            <v xml:space="preserve"> Oxytrichinae</v>
          </cell>
          <cell r="P6856" t="str">
            <v xml:space="preserve"> Oxytricha.</v>
          </cell>
        </row>
        <row r="6857">
          <cell r="B6857" t="str">
            <v>J9IV91</v>
          </cell>
          <cell r="C6857" t="str">
            <v xml:space="preserve"> Oxytricha trifallax.</v>
          </cell>
          <cell r="E6857" t="str">
            <v xml:space="preserve"> NCBI_TaxID=1172189 {ECO:0000313|EMBL:EJY86087.1, ECO:0000313|Proteomes:UP000006077};</v>
          </cell>
          <cell r="G6857" t="str">
            <v>Eukaryota</v>
          </cell>
          <cell r="H6857" t="str">
            <v xml:space="preserve"> Alveolata</v>
          </cell>
          <cell r="I6857" t="str">
            <v xml:space="preserve"> Ciliophora</v>
          </cell>
          <cell r="J6857" t="str">
            <v xml:space="preserve"> Intramacronucleata</v>
          </cell>
          <cell r="K6857" t="str">
            <v xml:space="preserve"> Spirotrichea</v>
          </cell>
          <cell r="L6857" t="str">
            <v>Stichotrichia</v>
          </cell>
          <cell r="M6857" t="str">
            <v xml:space="preserve"> Sporadotrichida</v>
          </cell>
          <cell r="N6857" t="str">
            <v xml:space="preserve"> Oxytrichidae</v>
          </cell>
          <cell r="O6857" t="str">
            <v xml:space="preserve"> Oxytrichinae</v>
          </cell>
          <cell r="P6857" t="str">
            <v xml:space="preserve"> Oxytricha.</v>
          </cell>
        </row>
        <row r="6858">
          <cell r="B6858" t="str">
            <v>J9IZ56</v>
          </cell>
          <cell r="C6858" t="str">
            <v xml:space="preserve"> Oxytricha trifallax.</v>
          </cell>
          <cell r="E6858" t="str">
            <v xml:space="preserve"> NCBI_TaxID=1172189 {ECO:0000313|EMBL:EJY81513.1, ECO:0000313|Proteomes:UP000006077};</v>
          </cell>
          <cell r="G6858" t="str">
            <v>Eukaryota</v>
          </cell>
          <cell r="H6858" t="str">
            <v xml:space="preserve"> Alveolata</v>
          </cell>
          <cell r="I6858" t="str">
            <v xml:space="preserve"> Ciliophora</v>
          </cell>
          <cell r="J6858" t="str">
            <v xml:space="preserve"> Intramacronucleata</v>
          </cell>
          <cell r="K6858" t="str">
            <v xml:space="preserve"> Spirotrichea</v>
          </cell>
          <cell r="L6858" t="str">
            <v>Stichotrichia</v>
          </cell>
          <cell r="M6858" t="str">
            <v xml:space="preserve"> Sporadotrichida</v>
          </cell>
          <cell r="N6858" t="str">
            <v xml:space="preserve"> Oxytrichidae</v>
          </cell>
          <cell r="O6858" t="str">
            <v xml:space="preserve"> Oxytrichinae</v>
          </cell>
          <cell r="P6858" t="str">
            <v xml:space="preserve"> Oxytricha.</v>
          </cell>
        </row>
        <row r="6859">
          <cell r="B6859" t="str">
            <v>J9JBL0</v>
          </cell>
          <cell r="C6859" t="str">
            <v xml:space="preserve"> Oxytricha trifallax.</v>
          </cell>
          <cell r="E6859" t="str">
            <v xml:space="preserve"> NCBI_TaxID=1172189 {ECO:0000313|EMBL:EJY86765.1, ECO:0000313|Proteomes:UP000006077};</v>
          </cell>
          <cell r="G6859" t="str">
            <v>Eukaryota</v>
          </cell>
          <cell r="H6859" t="str">
            <v xml:space="preserve"> Alveolata</v>
          </cell>
          <cell r="I6859" t="str">
            <v xml:space="preserve"> Ciliophora</v>
          </cell>
          <cell r="J6859" t="str">
            <v xml:space="preserve"> Intramacronucleata</v>
          </cell>
          <cell r="K6859" t="str">
            <v xml:space="preserve"> Spirotrichea</v>
          </cell>
          <cell r="L6859" t="str">
            <v>Stichotrichia</v>
          </cell>
          <cell r="M6859" t="str">
            <v xml:space="preserve"> Sporadotrichida</v>
          </cell>
          <cell r="N6859" t="str">
            <v xml:space="preserve"> Oxytrichidae</v>
          </cell>
          <cell r="O6859" t="str">
            <v xml:space="preserve"> Oxytrichinae</v>
          </cell>
          <cell r="P6859" t="str">
            <v xml:space="preserve"> Oxytricha.</v>
          </cell>
        </row>
        <row r="6860">
          <cell r="B6860" t="str">
            <v>J9JJB5</v>
          </cell>
          <cell r="C6860" t="str">
            <v xml:space="preserve"> Acyrthosiphon pisum (Pea aphid).</v>
          </cell>
          <cell r="E6860" t="str">
            <v xml:space="preserve"> NCBI_TaxID=7029 {ECO:0000313|EnsemblMetazoa:ACYPI000248-PA, ECO:0000313|Proteomes:UP000007819};</v>
          </cell>
          <cell r="G6860" t="str">
            <v>Eukaryota</v>
          </cell>
          <cell r="H6860" t="str">
            <v xml:space="preserve"> Metazoa</v>
          </cell>
          <cell r="I6860" t="str">
            <v xml:space="preserve"> Ecdysozoa</v>
          </cell>
          <cell r="J6860" t="str">
            <v xml:space="preserve"> Arthropoda</v>
          </cell>
          <cell r="K6860" t="str">
            <v xml:space="preserve"> Hexapoda</v>
          </cell>
          <cell r="L6860" t="str">
            <v xml:space="preserve"> Insecta</v>
          </cell>
          <cell r="M6860" t="str">
            <v>Pterygota</v>
          </cell>
          <cell r="N6860" t="str">
            <v xml:space="preserve"> Neoptera</v>
          </cell>
          <cell r="O6860" t="str">
            <v xml:space="preserve"> Paraneoptera</v>
          </cell>
          <cell r="P6860" t="str">
            <v xml:space="preserve"> Hemiptera</v>
          </cell>
          <cell r="Q6860" t="str">
            <v xml:space="preserve"> Sternorrhyncha</v>
          </cell>
          <cell r="R6860" t="str">
            <v>Aphidomorpha</v>
          </cell>
          <cell r="S6860" t="str">
            <v xml:space="preserve"> Aphidoidea</v>
          </cell>
          <cell r="T6860" t="str">
            <v xml:space="preserve"> Aphididae</v>
          </cell>
          <cell r="U6860" t="str">
            <v xml:space="preserve"> Macrosiphini</v>
          </cell>
        </row>
        <row r="6861">
          <cell r="B6861" t="str">
            <v>J9JMS7</v>
          </cell>
          <cell r="C6861" t="str">
            <v xml:space="preserve"> Acyrthosiphon pisum (Pea aphid).</v>
          </cell>
          <cell r="E6861" t="str">
            <v xml:space="preserve"> NCBI_TaxID=7029 {ECO:0000313|EnsemblMetazoa:ACYPI001526-PA, ECO:0000313|Proteomes:UP000007819};</v>
          </cell>
          <cell r="G6861" t="str">
            <v>Eukaryota</v>
          </cell>
          <cell r="H6861" t="str">
            <v xml:space="preserve"> Metazoa</v>
          </cell>
          <cell r="I6861" t="str">
            <v xml:space="preserve"> Ecdysozoa</v>
          </cell>
          <cell r="J6861" t="str">
            <v xml:space="preserve"> Arthropoda</v>
          </cell>
          <cell r="K6861" t="str">
            <v xml:space="preserve"> Hexapoda</v>
          </cell>
          <cell r="L6861" t="str">
            <v xml:space="preserve"> Insecta</v>
          </cell>
          <cell r="M6861" t="str">
            <v>Pterygota</v>
          </cell>
          <cell r="N6861" t="str">
            <v xml:space="preserve"> Neoptera</v>
          </cell>
          <cell r="O6861" t="str">
            <v xml:space="preserve"> Paraneoptera</v>
          </cell>
          <cell r="P6861" t="str">
            <v xml:space="preserve"> Hemiptera</v>
          </cell>
          <cell r="Q6861" t="str">
            <v xml:space="preserve"> Sternorrhyncha</v>
          </cell>
          <cell r="R6861" t="str">
            <v>Aphidomorpha</v>
          </cell>
          <cell r="S6861" t="str">
            <v xml:space="preserve"> Aphidoidea</v>
          </cell>
          <cell r="T6861" t="str">
            <v xml:space="preserve"> Aphididae</v>
          </cell>
          <cell r="U6861" t="str">
            <v xml:space="preserve"> Macrosiphini</v>
          </cell>
        </row>
        <row r="6862">
          <cell r="B6862" t="str">
            <v>J9JPN2</v>
          </cell>
          <cell r="C6862" t="str">
            <v xml:space="preserve"> Acyrthosiphon pisum (Pea aphid).</v>
          </cell>
          <cell r="E6862" t="str">
            <v xml:space="preserve"> NCBI_TaxID=7029 {ECO:0000313|EnsemblMetazoa:ACYPI002222-PA, ECO:0000313|Proteomes:UP000007819};</v>
          </cell>
          <cell r="G6862" t="str">
            <v>Eukaryota</v>
          </cell>
          <cell r="H6862" t="str">
            <v xml:space="preserve"> Metazoa</v>
          </cell>
          <cell r="I6862" t="str">
            <v xml:space="preserve"> Ecdysozoa</v>
          </cell>
          <cell r="J6862" t="str">
            <v xml:space="preserve"> Arthropoda</v>
          </cell>
          <cell r="K6862" t="str">
            <v xml:space="preserve"> Hexapoda</v>
          </cell>
          <cell r="L6862" t="str">
            <v xml:space="preserve"> Insecta</v>
          </cell>
          <cell r="M6862" t="str">
            <v>Pterygota</v>
          </cell>
          <cell r="N6862" t="str">
            <v xml:space="preserve"> Neoptera</v>
          </cell>
          <cell r="O6862" t="str">
            <v xml:space="preserve"> Paraneoptera</v>
          </cell>
          <cell r="P6862" t="str">
            <v xml:space="preserve"> Hemiptera</v>
          </cell>
          <cell r="Q6862" t="str">
            <v xml:space="preserve"> Sternorrhyncha</v>
          </cell>
          <cell r="R6862" t="str">
            <v>Aphidomorpha</v>
          </cell>
          <cell r="S6862" t="str">
            <v xml:space="preserve"> Aphidoidea</v>
          </cell>
          <cell r="T6862" t="str">
            <v xml:space="preserve"> Aphididae</v>
          </cell>
          <cell r="U6862" t="str">
            <v xml:space="preserve"> Macrosiphini</v>
          </cell>
        </row>
        <row r="6863">
          <cell r="B6863" t="str">
            <v>J9JZI8</v>
          </cell>
          <cell r="C6863" t="str">
            <v xml:space="preserve"> Acyrthosiphon pisum (Pea aphid).</v>
          </cell>
          <cell r="E6863" t="str">
            <v xml:space="preserve"> NCBI_TaxID=7029 {ECO:0000313|EnsemblMetazoa:ACYPI005876-PA, ECO:0000313|Proteomes:UP000007819};</v>
          </cell>
          <cell r="G6863" t="str">
            <v>Eukaryota</v>
          </cell>
          <cell r="H6863" t="str">
            <v xml:space="preserve"> Metazoa</v>
          </cell>
          <cell r="I6863" t="str">
            <v xml:space="preserve"> Ecdysozoa</v>
          </cell>
          <cell r="J6863" t="str">
            <v xml:space="preserve"> Arthropoda</v>
          </cell>
          <cell r="K6863" t="str">
            <v xml:space="preserve"> Hexapoda</v>
          </cell>
          <cell r="L6863" t="str">
            <v xml:space="preserve"> Insecta</v>
          </cell>
          <cell r="M6863" t="str">
            <v>Pterygota</v>
          </cell>
          <cell r="N6863" t="str">
            <v xml:space="preserve"> Neoptera</v>
          </cell>
          <cell r="O6863" t="str">
            <v xml:space="preserve"> Paraneoptera</v>
          </cell>
          <cell r="P6863" t="str">
            <v xml:space="preserve"> Hemiptera</v>
          </cell>
          <cell r="Q6863" t="str">
            <v xml:space="preserve"> Sternorrhyncha</v>
          </cell>
          <cell r="R6863" t="str">
            <v>Aphidomorpha</v>
          </cell>
          <cell r="S6863" t="str">
            <v xml:space="preserve"> Aphidoidea</v>
          </cell>
          <cell r="T6863" t="str">
            <v xml:space="preserve"> Aphididae</v>
          </cell>
          <cell r="U6863" t="str">
            <v xml:space="preserve"> Macrosiphini</v>
          </cell>
        </row>
        <row r="6864">
          <cell r="B6864" t="str">
            <v>J9KAR7</v>
          </cell>
          <cell r="C6864" t="str">
            <v xml:space="preserve"> Acyrthosiphon pisum (Pea aphid).</v>
          </cell>
          <cell r="E6864" t="str">
            <v xml:space="preserve"> NCBI_TaxID=7029 {ECO:0000313|EnsemblMetazoa:ACYPI010046-PA, ECO:0000313|Proteomes:UP000007819};</v>
          </cell>
          <cell r="G6864" t="str">
            <v>Eukaryota</v>
          </cell>
          <cell r="H6864" t="str">
            <v xml:space="preserve"> Metazoa</v>
          </cell>
          <cell r="I6864" t="str">
            <v xml:space="preserve"> Ecdysozoa</v>
          </cell>
          <cell r="J6864" t="str">
            <v xml:space="preserve"> Arthropoda</v>
          </cell>
          <cell r="K6864" t="str">
            <v xml:space="preserve"> Hexapoda</v>
          </cell>
          <cell r="L6864" t="str">
            <v xml:space="preserve"> Insecta</v>
          </cell>
          <cell r="M6864" t="str">
            <v>Pterygota</v>
          </cell>
          <cell r="N6864" t="str">
            <v xml:space="preserve"> Neoptera</v>
          </cell>
          <cell r="O6864" t="str">
            <v xml:space="preserve"> Paraneoptera</v>
          </cell>
          <cell r="P6864" t="str">
            <v xml:space="preserve"> Hemiptera</v>
          </cell>
          <cell r="Q6864" t="str">
            <v xml:space="preserve"> Sternorrhyncha</v>
          </cell>
          <cell r="R6864" t="str">
            <v>Aphidomorpha</v>
          </cell>
          <cell r="S6864" t="str">
            <v xml:space="preserve"> Aphidoidea</v>
          </cell>
          <cell r="T6864" t="str">
            <v xml:space="preserve"> Aphididae</v>
          </cell>
          <cell r="U6864" t="str">
            <v xml:space="preserve"> Macrosiphini</v>
          </cell>
        </row>
        <row r="6865">
          <cell r="B6865" t="str">
            <v>J9NSF3</v>
          </cell>
          <cell r="C6865" t="str">
            <v xml:space="preserve"> Canis lupus familiaris (Dog) (Canis familiaris).</v>
          </cell>
          <cell r="E6865" t="str">
            <v xml:space="preserve"> NCBI_TaxID=9615 {ECO:0000313|Ensembl:ENSCAFP00000037632, ECO:0000313|Proteomes:UP000002254};</v>
          </cell>
          <cell r="G6865" t="str">
            <v>Eukaryota</v>
          </cell>
          <cell r="H6865" t="str">
            <v xml:space="preserve"> Metazoa</v>
          </cell>
          <cell r="I6865" t="str">
            <v xml:space="preserve"> Chordata</v>
          </cell>
          <cell r="J6865" t="str">
            <v xml:space="preserve"> Craniata</v>
          </cell>
          <cell r="K6865" t="str">
            <v xml:space="preserve"> Vertebrata</v>
          </cell>
          <cell r="L6865" t="str">
            <v xml:space="preserve"> Euteleostomi</v>
          </cell>
          <cell r="M6865" t="str">
            <v>Mammalia</v>
          </cell>
          <cell r="N6865" t="str">
            <v xml:space="preserve"> Eutheria</v>
          </cell>
          <cell r="O6865" t="str">
            <v xml:space="preserve"> Laurasiatheria</v>
          </cell>
          <cell r="P6865" t="str">
            <v xml:space="preserve"> Carnivora</v>
          </cell>
          <cell r="Q6865" t="str">
            <v xml:space="preserve"> Caniformia</v>
          </cell>
          <cell r="R6865" t="str">
            <v xml:space="preserve"> Canidae</v>
          </cell>
          <cell r="S6865" t="str">
            <v>Canis.</v>
          </cell>
        </row>
        <row r="6866">
          <cell r="B6866" t="str">
            <v>J9PAN9</v>
          </cell>
          <cell r="C6866" t="str">
            <v xml:space="preserve"> Canis lupus familiaris (Dog) (Canis familiaris).</v>
          </cell>
          <cell r="E6866" t="str">
            <v xml:space="preserve"> NCBI_TaxID=9615 {ECO:0000313|Ensembl:ENSCAFP00000042866, ECO:0000313|Proteomes:UP000002254};</v>
          </cell>
          <cell r="G6866" t="str">
            <v>Eukaryota</v>
          </cell>
          <cell r="H6866" t="str">
            <v xml:space="preserve"> Metazoa</v>
          </cell>
          <cell r="I6866" t="str">
            <v xml:space="preserve"> Chordata</v>
          </cell>
          <cell r="J6866" t="str">
            <v xml:space="preserve"> Craniata</v>
          </cell>
          <cell r="K6866" t="str">
            <v xml:space="preserve"> Vertebrata</v>
          </cell>
          <cell r="L6866" t="str">
            <v xml:space="preserve"> Euteleostomi</v>
          </cell>
          <cell r="M6866" t="str">
            <v>Mammalia</v>
          </cell>
          <cell r="N6866" t="str">
            <v xml:space="preserve"> Eutheria</v>
          </cell>
          <cell r="O6866" t="str">
            <v xml:space="preserve"> Laurasiatheria</v>
          </cell>
          <cell r="P6866" t="str">
            <v xml:space="preserve"> Carnivora</v>
          </cell>
          <cell r="Q6866" t="str">
            <v xml:space="preserve"> Caniformia</v>
          </cell>
          <cell r="R6866" t="str">
            <v xml:space="preserve"> Canidae</v>
          </cell>
          <cell r="S6866" t="str">
            <v>Canis.</v>
          </cell>
        </row>
        <row r="6867">
          <cell r="B6867" t="str">
            <v>K0KI67</v>
          </cell>
          <cell r="C6867" t="str">
            <v xml:space="preserve"> Wickerhamomyces ciferrii (strain F-60-10 / ATCC 14091 / CBS 111 / JCM 3599 / NBRC 0793 / NRRL Y-1031) (Yeast) (Pichia ciferrii).</v>
          </cell>
          <cell r="E6867" t="str">
            <v xml:space="preserve"> NCBI_TaxID=1206466 {ECO:0000313|Proteomes:UP000009328};</v>
          </cell>
          <cell r="G6867" t="str">
            <v>Eukaryota</v>
          </cell>
          <cell r="H6867" t="str">
            <v xml:space="preserve"> Fungi</v>
          </cell>
          <cell r="I6867" t="str">
            <v xml:space="preserve"> Dikarya</v>
          </cell>
          <cell r="J6867" t="str">
            <v xml:space="preserve"> Ascomycota</v>
          </cell>
          <cell r="K6867" t="str">
            <v xml:space="preserve"> Saccharomycotina</v>
          </cell>
          <cell r="L6867" t="str">
            <v>Saccharomycetes</v>
          </cell>
          <cell r="M6867" t="str">
            <v xml:space="preserve"> Saccharomycetales</v>
          </cell>
          <cell r="N6867" t="str">
            <v xml:space="preserve"> Phaffomycetaceae</v>
          </cell>
          <cell r="O6867" t="str">
            <v xml:space="preserve"> Wickerhamomyces.</v>
          </cell>
        </row>
        <row r="6868">
          <cell r="B6868" t="str">
            <v>K0KQ49</v>
          </cell>
          <cell r="C6868" t="str">
            <v xml:space="preserve"> Wickerhamomyces ciferrii (strain F-60-10 / ATCC 14091 / CBS 111 / JCM 3599 / NBRC 0793 / NRRL Y-1031) (Yeast) (Pichia ciferrii).</v>
          </cell>
          <cell r="E6868" t="str">
            <v xml:space="preserve"> NCBI_TaxID=1206466 {ECO:0000313|Proteomes:UP000009328};</v>
          </cell>
          <cell r="G6868" t="str">
            <v>Eukaryota</v>
          </cell>
          <cell r="H6868" t="str">
            <v xml:space="preserve"> Fungi</v>
          </cell>
          <cell r="I6868" t="str">
            <v xml:space="preserve"> Dikarya</v>
          </cell>
          <cell r="J6868" t="str">
            <v xml:space="preserve"> Ascomycota</v>
          </cell>
          <cell r="K6868" t="str">
            <v xml:space="preserve"> Saccharomycotina</v>
          </cell>
          <cell r="L6868" t="str">
            <v>Saccharomycetes</v>
          </cell>
          <cell r="M6868" t="str">
            <v xml:space="preserve"> Saccharomycetales</v>
          </cell>
          <cell r="N6868" t="str">
            <v xml:space="preserve"> Phaffomycetaceae</v>
          </cell>
          <cell r="O6868" t="str">
            <v xml:space="preserve"> Wickerhamomyces.</v>
          </cell>
        </row>
        <row r="6869">
          <cell r="B6869" t="str">
            <v>K0RTM6</v>
          </cell>
          <cell r="C6869" t="str">
            <v xml:space="preserve"> Thalassiosira oceanica (Marine diatom).</v>
          </cell>
          <cell r="E6869" t="str">
            <v xml:space="preserve"> NCBI_TaxID=159749 {ECO:0000313|EMBL:EJK55684.1, ECO:0000313|Proteomes:UP000007974};</v>
          </cell>
          <cell r="G6869" t="str">
            <v>Eukaryota</v>
          </cell>
          <cell r="H6869" t="str">
            <v xml:space="preserve"> Stramenopiles</v>
          </cell>
          <cell r="I6869" t="str">
            <v xml:space="preserve"> Bacillariophyta</v>
          </cell>
          <cell r="J6869" t="str">
            <v xml:space="preserve"> Coscinodiscophyceae</v>
          </cell>
          <cell r="K6869" t="str">
            <v>Thalassiosirophycidae</v>
          </cell>
          <cell r="L6869" t="str">
            <v xml:space="preserve"> Thalassiosirales</v>
          </cell>
          <cell r="M6869" t="str">
            <v xml:space="preserve"> Thalassiosiraceae</v>
          </cell>
          <cell r="N6869" t="str">
            <v>Thalassiosira.</v>
          </cell>
        </row>
        <row r="6870">
          <cell r="B6870" t="str">
            <v>K0SVA5</v>
          </cell>
          <cell r="C6870" t="str">
            <v xml:space="preserve"> Thalassiosira oceanica (Marine diatom).</v>
          </cell>
          <cell r="E6870" t="str">
            <v xml:space="preserve"> NCBI_TaxID=159749 {ECO:0000313|EMBL:EJK64946.1, ECO:0000313|Proteomes:UP000007974};</v>
          </cell>
          <cell r="G6870" t="str">
            <v>Eukaryota</v>
          </cell>
          <cell r="H6870" t="str">
            <v xml:space="preserve"> Stramenopiles</v>
          </cell>
          <cell r="I6870" t="str">
            <v xml:space="preserve"> Bacillariophyta</v>
          </cell>
          <cell r="J6870" t="str">
            <v xml:space="preserve"> Coscinodiscophyceae</v>
          </cell>
          <cell r="K6870" t="str">
            <v>Thalassiosirophycidae</v>
          </cell>
          <cell r="L6870" t="str">
            <v xml:space="preserve"> Thalassiosirales</v>
          </cell>
          <cell r="M6870" t="str">
            <v xml:space="preserve"> Thalassiosiraceae</v>
          </cell>
          <cell r="N6870" t="str">
            <v>Thalassiosira.</v>
          </cell>
        </row>
        <row r="6871">
          <cell r="B6871" t="str">
            <v>K1QXY2</v>
          </cell>
          <cell r="C6871" t="str">
            <v xml:space="preserve"> Crassostrea gigas (Pacific oyster) (Crassostrea angulata).</v>
          </cell>
          <cell r="E6871" t="str">
            <v xml:space="preserve"> NCBI_TaxID=29159 {ECO:0000313|EMBL:EKC36004.1, ECO:0000313|Proteomes:UP000005408};</v>
          </cell>
          <cell r="G6871" t="str">
            <v>Eukaryota</v>
          </cell>
          <cell r="H6871" t="str">
            <v xml:space="preserve"> Metazoa</v>
          </cell>
          <cell r="I6871" t="str">
            <v xml:space="preserve"> Lophotrochozoa</v>
          </cell>
          <cell r="J6871" t="str">
            <v xml:space="preserve"> Mollusca</v>
          </cell>
          <cell r="K6871" t="str">
            <v xml:space="preserve"> Bivalvia</v>
          </cell>
          <cell r="L6871" t="str">
            <v xml:space="preserve"> Pteriomorphia</v>
          </cell>
          <cell r="M6871" t="str">
            <v>Ostreoida</v>
          </cell>
          <cell r="N6871" t="str">
            <v xml:space="preserve"> Ostreoidea</v>
          </cell>
          <cell r="O6871" t="str">
            <v xml:space="preserve"> Ostreidae</v>
          </cell>
          <cell r="P6871" t="str">
            <v xml:space="preserve"> Crassostrea.</v>
          </cell>
        </row>
        <row r="6872">
          <cell r="B6872" t="str">
            <v>K1R0B4</v>
          </cell>
          <cell r="C6872" t="str">
            <v xml:space="preserve"> Crassostrea gigas (Pacific oyster) (Crassostrea angulata).</v>
          </cell>
          <cell r="E6872" t="str">
            <v xml:space="preserve"> NCBI_TaxID=29159 {ECO:0000313|EMBL:EKC34525.1, ECO:0000313|Proteomes:UP000005408};</v>
          </cell>
          <cell r="G6872" t="str">
            <v>Eukaryota</v>
          </cell>
          <cell r="H6872" t="str">
            <v xml:space="preserve"> Metazoa</v>
          </cell>
          <cell r="I6872" t="str">
            <v xml:space="preserve"> Lophotrochozoa</v>
          </cell>
          <cell r="J6872" t="str">
            <v xml:space="preserve"> Mollusca</v>
          </cell>
          <cell r="K6872" t="str">
            <v xml:space="preserve"> Bivalvia</v>
          </cell>
          <cell r="L6872" t="str">
            <v xml:space="preserve"> Pteriomorphia</v>
          </cell>
          <cell r="M6872" t="str">
            <v>Ostreoida</v>
          </cell>
          <cell r="N6872" t="str">
            <v xml:space="preserve"> Ostreoidea</v>
          </cell>
          <cell r="O6872" t="str">
            <v xml:space="preserve"> Ostreidae</v>
          </cell>
          <cell r="P6872" t="str">
            <v xml:space="preserve"> Crassostrea.</v>
          </cell>
        </row>
        <row r="6873">
          <cell r="B6873" t="str">
            <v>K1V8A9</v>
          </cell>
          <cell r="C6873" t="str">
            <v xml:space="preserve"> Trichosporon asahii var. asahii (strain CBS 8904) (Yeast).</v>
          </cell>
          <cell r="E6873" t="str">
            <v xml:space="preserve"> NCBI_TaxID=1220162 {ECO:0000313|EMBL:EKD00180.1, ECO:0000313|Proteomes:UP000006757};</v>
          </cell>
          <cell r="G6873" t="str">
            <v>Eukaryota</v>
          </cell>
          <cell r="H6873" t="str">
            <v xml:space="preserve"> Fungi</v>
          </cell>
          <cell r="I6873" t="str">
            <v xml:space="preserve"> Dikarya</v>
          </cell>
          <cell r="J6873" t="str">
            <v xml:space="preserve"> Basidiomycota</v>
          </cell>
          <cell r="K6873" t="str">
            <v xml:space="preserve"> Agaricomycotina</v>
          </cell>
          <cell r="L6873" t="str">
            <v>Tremellomycetes</v>
          </cell>
          <cell r="M6873" t="str">
            <v xml:space="preserve"> Trichosporonales</v>
          </cell>
          <cell r="N6873" t="str">
            <v xml:space="preserve"> Trichosporonaceae</v>
          </cell>
          <cell r="O6873" t="str">
            <v xml:space="preserve"> Trichosporon.</v>
          </cell>
        </row>
        <row r="6874">
          <cell r="B6874" t="str">
            <v>K1VXU0</v>
          </cell>
          <cell r="C6874" t="str">
            <v xml:space="preserve"> Trichosporon asahii var. asahii (strain CBS 8904) (Yeast).</v>
          </cell>
          <cell r="E6874" t="str">
            <v xml:space="preserve"> NCBI_TaxID=1220162 {ECO:0000313|EMBL:EKD01563.1, ECO:0000313|Proteomes:UP000006757};</v>
          </cell>
          <cell r="G6874" t="str">
            <v>Eukaryota</v>
          </cell>
          <cell r="H6874" t="str">
            <v xml:space="preserve"> Fungi</v>
          </cell>
          <cell r="I6874" t="str">
            <v xml:space="preserve"> Dikarya</v>
          </cell>
          <cell r="J6874" t="str">
            <v xml:space="preserve"> Basidiomycota</v>
          </cell>
          <cell r="K6874" t="str">
            <v xml:space="preserve"> Agaricomycotina</v>
          </cell>
          <cell r="L6874" t="str">
            <v>Tremellomycetes</v>
          </cell>
          <cell r="M6874" t="str">
            <v xml:space="preserve"> Trichosporonales</v>
          </cell>
          <cell r="N6874" t="str">
            <v xml:space="preserve"> Trichosporonaceae</v>
          </cell>
          <cell r="O6874" t="str">
            <v xml:space="preserve"> Trichosporon.</v>
          </cell>
        </row>
        <row r="6875">
          <cell r="B6875" t="str">
            <v>K1W8F4</v>
          </cell>
          <cell r="C6875" t="str">
            <v xml:space="preserve"> Marssonina brunnea f. sp. multigermtubi (strain MB_m1) (Marssonina leaf spot fungus).</v>
          </cell>
          <cell r="E6875" t="str">
            <v xml:space="preserve"> NCBI_TaxID=1072389 {ECO:0000313|EMBL:EKD13470.1, ECO:0000313|Proteomes:UP000006753};</v>
          </cell>
          <cell r="G6875" t="str">
            <v>Eukaryota</v>
          </cell>
          <cell r="H6875" t="str">
            <v xml:space="preserve"> Fungi</v>
          </cell>
          <cell r="I6875" t="str">
            <v xml:space="preserve"> Dikarya</v>
          </cell>
          <cell r="J6875" t="str">
            <v xml:space="preserve"> Ascomycota</v>
          </cell>
          <cell r="K6875" t="str">
            <v xml:space="preserve"> Pezizomycotina</v>
          </cell>
          <cell r="L6875" t="str">
            <v xml:space="preserve"> Leotiomycetes</v>
          </cell>
          <cell r="M6875" t="str">
            <v>Helotiales</v>
          </cell>
          <cell r="N6875" t="str">
            <v xml:space="preserve"> Dermateaceae</v>
          </cell>
          <cell r="O6875" t="str">
            <v xml:space="preserve"> Marssonina.</v>
          </cell>
        </row>
        <row r="6876">
          <cell r="B6876" t="str">
            <v>K1WYV3</v>
          </cell>
          <cell r="C6876" t="str">
            <v xml:space="preserve"> Marssonina brunnea f. sp. multigermtubi (strain MB_m1) (Marssonina leaf spot fungus).</v>
          </cell>
          <cell r="E6876" t="str">
            <v xml:space="preserve"> NCBI_TaxID=1072389 {ECO:0000313|EMBL:EKD13813.1, ECO:0000313|Proteomes:UP000006753};</v>
          </cell>
          <cell r="G6876" t="str">
            <v>Eukaryota</v>
          </cell>
          <cell r="H6876" t="str">
            <v xml:space="preserve"> Fungi</v>
          </cell>
          <cell r="I6876" t="str">
            <v xml:space="preserve"> Dikarya</v>
          </cell>
          <cell r="J6876" t="str">
            <v xml:space="preserve"> Ascomycota</v>
          </cell>
          <cell r="K6876" t="str">
            <v xml:space="preserve"> Pezizomycotina</v>
          </cell>
          <cell r="L6876" t="str">
            <v xml:space="preserve"> Leotiomycetes</v>
          </cell>
          <cell r="M6876" t="str">
            <v>Helotiales</v>
          </cell>
          <cell r="N6876" t="str">
            <v xml:space="preserve"> Dermateaceae</v>
          </cell>
          <cell r="O6876" t="str">
            <v xml:space="preserve"> Marssonina.</v>
          </cell>
        </row>
        <row r="6877">
          <cell r="B6877" t="str">
            <v>K2S952</v>
          </cell>
          <cell r="C6877" t="str">
            <v xml:space="preserve"> Macrophomina phaseolina (strain MS6) (Charcoal rot fungus).</v>
          </cell>
          <cell r="E6877" t="str">
            <v xml:space="preserve"> NCBI_TaxID=1126212 {ECO:0000313|EMBL:EKG21412.1, ECO:0000313|Proteomes:UP000007129};</v>
          </cell>
          <cell r="G6877" t="str">
            <v>Eukaryota</v>
          </cell>
          <cell r="H6877" t="str">
            <v xml:space="preserve"> Fungi</v>
          </cell>
          <cell r="I6877" t="str">
            <v xml:space="preserve"> Dikarya</v>
          </cell>
          <cell r="J6877" t="str">
            <v xml:space="preserve"> Ascomycota</v>
          </cell>
          <cell r="K6877" t="str">
            <v xml:space="preserve"> Pezizomycotina</v>
          </cell>
          <cell r="L6877" t="str">
            <v>Dothideomycetes</v>
          </cell>
          <cell r="M6877" t="str">
            <v xml:space="preserve"> Dothideomycetes incertae sedis</v>
          </cell>
          <cell r="N6877" t="str">
            <v xml:space="preserve"> Botryosphaeriales</v>
          </cell>
          <cell r="O6877" t="str">
            <v>Botryosphaeriaceae</v>
          </cell>
          <cell r="P6877" t="str">
            <v xml:space="preserve"> Macrophomina.</v>
          </cell>
        </row>
        <row r="6878">
          <cell r="B6878" t="str">
            <v>K2SWL4</v>
          </cell>
          <cell r="C6878" t="str">
            <v xml:space="preserve"> Macrophomina phaseolina (strain MS6) (Charcoal rot fungus).</v>
          </cell>
          <cell r="E6878" t="str">
            <v xml:space="preserve"> NCBI_TaxID=1126212 {ECO:0000313|EMBL:EKG20950.1, ECO:0000313|Proteomes:UP000007129};</v>
          </cell>
          <cell r="G6878" t="str">
            <v>Eukaryota</v>
          </cell>
          <cell r="H6878" t="str">
            <v xml:space="preserve"> Fungi</v>
          </cell>
          <cell r="I6878" t="str">
            <v xml:space="preserve"> Dikarya</v>
          </cell>
          <cell r="J6878" t="str">
            <v xml:space="preserve"> Ascomycota</v>
          </cell>
          <cell r="K6878" t="str">
            <v xml:space="preserve"> Pezizomycotina</v>
          </cell>
          <cell r="L6878" t="str">
            <v>Dothideomycetes</v>
          </cell>
          <cell r="M6878" t="str">
            <v xml:space="preserve"> Dothideomycetes incertae sedis</v>
          </cell>
          <cell r="N6878" t="str">
            <v xml:space="preserve"> Botryosphaeriales</v>
          </cell>
          <cell r="O6878" t="str">
            <v>Botryosphaeriaceae</v>
          </cell>
          <cell r="P6878" t="str">
            <v xml:space="preserve"> Macrophomina.</v>
          </cell>
        </row>
        <row r="6879">
          <cell r="B6879" t="str">
            <v>K3UT09</v>
          </cell>
          <cell r="C6879" t="str">
            <v xml:space="preserve"> Fusarium pseudograminearum (strain CS3096) (Wheat and barley crown-rot fungus).</v>
          </cell>
          <cell r="E6879" t="str">
            <v xml:space="preserve"> NCBI_TaxID=1028729 {ECO:0000313|EMBL:EKJ75636.1, ECO:0000313|Proteomes:UP000007978};</v>
          </cell>
          <cell r="G6879" t="str">
            <v>Eukaryota</v>
          </cell>
          <cell r="H6879" t="str">
            <v xml:space="preserve"> Fungi</v>
          </cell>
          <cell r="I6879" t="str">
            <v xml:space="preserve"> Dikarya</v>
          </cell>
          <cell r="J6879" t="str">
            <v xml:space="preserve"> Ascomycota</v>
          </cell>
          <cell r="K6879" t="str">
            <v xml:space="preserve"> Pezizomycotina</v>
          </cell>
          <cell r="L6879" t="str">
            <v>Sordariomycetes</v>
          </cell>
          <cell r="M6879" t="str">
            <v xml:space="preserve"> Hypocreomycetidae</v>
          </cell>
          <cell r="N6879" t="str">
            <v xml:space="preserve"> Hypocreales</v>
          </cell>
          <cell r="O6879" t="str">
            <v xml:space="preserve"> Nectriaceae</v>
          </cell>
          <cell r="P6879" t="str">
            <v>Fusarium.</v>
          </cell>
        </row>
        <row r="6880">
          <cell r="B6880" t="str">
            <v>K3VP79</v>
          </cell>
          <cell r="C6880" t="str">
            <v xml:space="preserve"> Fusarium pseudograminearum (strain CS3096) (Wheat and barley crown-rot fungus).</v>
          </cell>
          <cell r="E6880" t="str">
            <v xml:space="preserve"> NCBI_TaxID=1028729 {ECO:0000313|EMBL:EKJ76699.1, ECO:0000313|Proteomes:UP000007978};</v>
          </cell>
          <cell r="G6880" t="str">
            <v>Eukaryota</v>
          </cell>
          <cell r="H6880" t="str">
            <v xml:space="preserve"> Fungi</v>
          </cell>
          <cell r="I6880" t="str">
            <v xml:space="preserve"> Dikarya</v>
          </cell>
          <cell r="J6880" t="str">
            <v xml:space="preserve"> Ascomycota</v>
          </cell>
          <cell r="K6880" t="str">
            <v xml:space="preserve"> Pezizomycotina</v>
          </cell>
          <cell r="L6880" t="str">
            <v>Sordariomycetes</v>
          </cell>
          <cell r="M6880" t="str">
            <v xml:space="preserve"> Hypocreomycetidae</v>
          </cell>
          <cell r="N6880" t="str">
            <v xml:space="preserve"> Hypocreales</v>
          </cell>
          <cell r="O6880" t="str">
            <v xml:space="preserve"> Nectriaceae</v>
          </cell>
          <cell r="P6880" t="str">
            <v>Fusarium.</v>
          </cell>
        </row>
        <row r="6881">
          <cell r="B6881" t="str">
            <v>K3WIQ7</v>
          </cell>
          <cell r="C6881" t="str">
            <v xml:space="preserve"> Pythium ultimum DAOM BR144.</v>
          </cell>
          <cell r="E6881" t="str">
            <v xml:space="preserve"> NCBI_TaxID=431595 {ECO:0000313|EnsemblProtists:PYU1_T004849, ECO:0000313|Proteomes:UP000019132};</v>
          </cell>
          <cell r="G6881" t="str">
            <v>Eukaryota</v>
          </cell>
          <cell r="H6881" t="str">
            <v xml:space="preserve"> Stramenopiles</v>
          </cell>
          <cell r="I6881" t="str">
            <v xml:space="preserve"> Oomycetes</v>
          </cell>
          <cell r="J6881" t="str">
            <v xml:space="preserve"> Pythiales</v>
          </cell>
          <cell r="K6881" t="str">
            <v xml:space="preserve"> Pythiaceae</v>
          </cell>
          <cell r="L6881" t="str">
            <v xml:space="preserve"> Pythium.</v>
          </cell>
        </row>
        <row r="6882">
          <cell r="B6882" t="str">
            <v>K3WSY0</v>
          </cell>
          <cell r="C6882" t="str">
            <v xml:space="preserve"> Pythium ultimum DAOM BR144.</v>
          </cell>
          <cell r="E6882" t="str">
            <v xml:space="preserve"> NCBI_TaxID=431595 {ECO:0000313|EnsemblProtists:PYU1_T008074, ECO:0000313|Proteomes:UP000019132};</v>
          </cell>
          <cell r="G6882" t="str">
            <v>Eukaryota</v>
          </cell>
          <cell r="H6882" t="str">
            <v xml:space="preserve"> Stramenopiles</v>
          </cell>
          <cell r="I6882" t="str">
            <v xml:space="preserve"> Oomycetes</v>
          </cell>
          <cell r="J6882" t="str">
            <v xml:space="preserve"> Pythiales</v>
          </cell>
          <cell r="K6882" t="str">
            <v xml:space="preserve"> Pythiaceae</v>
          </cell>
          <cell r="L6882" t="str">
            <v xml:space="preserve"> Pythium.</v>
          </cell>
        </row>
        <row r="6883">
          <cell r="B6883" t="str">
            <v>K3X883</v>
          </cell>
          <cell r="C6883" t="str">
            <v xml:space="preserve"> Pythium ultimum DAOM BR144.</v>
          </cell>
          <cell r="E6883" t="str">
            <v xml:space="preserve"> NCBI_TaxID=431595 {ECO:0000313|EnsemblProtists:PYU1_T013432, ECO:0000313|Proteomes:UP000019132};</v>
          </cell>
          <cell r="G6883" t="str">
            <v>Eukaryota</v>
          </cell>
          <cell r="H6883" t="str">
            <v xml:space="preserve"> Stramenopiles</v>
          </cell>
          <cell r="I6883" t="str">
            <v xml:space="preserve"> Oomycetes</v>
          </cell>
          <cell r="J6883" t="str">
            <v xml:space="preserve"> Pythiales</v>
          </cell>
          <cell r="K6883" t="str">
            <v xml:space="preserve"> Pythiaceae</v>
          </cell>
          <cell r="L6883" t="str">
            <v xml:space="preserve"> Pythium.</v>
          </cell>
        </row>
        <row r="6884">
          <cell r="B6884" t="str">
            <v>K3XK67</v>
          </cell>
          <cell r="C6884" t="str">
            <v xml:space="preserve"> Setaria italica (Foxtail millet) (Panicum italicum).</v>
          </cell>
          <cell r="E6884" t="str">
            <v xml:space="preserve"> NCBI_TaxID=4555 {ECO:0000313|EnsemblPlants:Si002290m};</v>
          </cell>
          <cell r="G6884" t="str">
            <v>Eukaryota</v>
          </cell>
          <cell r="H6884" t="str">
            <v xml:space="preserve"> Viridiplantae</v>
          </cell>
          <cell r="I6884" t="str">
            <v xml:space="preserve"> Streptophyta</v>
          </cell>
          <cell r="J6884" t="str">
            <v xml:space="preserve"> Embryophyta</v>
          </cell>
          <cell r="K6884" t="str">
            <v xml:space="preserve"> Tracheophyta</v>
          </cell>
          <cell r="L6884" t="str">
            <v>Spermatophyta</v>
          </cell>
          <cell r="M6884" t="str">
            <v xml:space="preserve"> Magnoliophyta</v>
          </cell>
          <cell r="N6884" t="str">
            <v xml:space="preserve"> Liliopsida</v>
          </cell>
          <cell r="O6884" t="str">
            <v xml:space="preserve"> Poales</v>
          </cell>
          <cell r="P6884" t="str">
            <v xml:space="preserve"> Poaceae</v>
          </cell>
          <cell r="Q6884" t="str">
            <v>PACMAD clade</v>
          </cell>
          <cell r="R6884" t="str">
            <v xml:space="preserve"> Panicoideae</v>
          </cell>
          <cell r="S6884" t="str">
            <v xml:space="preserve"> Panicodae</v>
          </cell>
          <cell r="T6884" t="str">
            <v xml:space="preserve"> Paniceae</v>
          </cell>
          <cell r="U6884" t="str">
            <v xml:space="preserve"> Cenchrinae</v>
          </cell>
        </row>
        <row r="6885">
          <cell r="B6885" t="str">
            <v>K3XKU9</v>
          </cell>
          <cell r="C6885" t="str">
            <v xml:space="preserve"> Setaria italica (Foxtail millet) (Panicum italicum).</v>
          </cell>
          <cell r="E6885" t="str">
            <v xml:space="preserve"> NCBI_TaxID=4555 {ECO:0000313|EnsemblPlants:Si002522m};</v>
          </cell>
          <cell r="G6885" t="str">
            <v>Eukaryota</v>
          </cell>
          <cell r="H6885" t="str">
            <v xml:space="preserve"> Viridiplantae</v>
          </cell>
          <cell r="I6885" t="str">
            <v xml:space="preserve"> Streptophyta</v>
          </cell>
          <cell r="J6885" t="str">
            <v xml:space="preserve"> Embryophyta</v>
          </cell>
          <cell r="K6885" t="str">
            <v xml:space="preserve"> Tracheophyta</v>
          </cell>
          <cell r="L6885" t="str">
            <v>Spermatophyta</v>
          </cell>
          <cell r="M6885" t="str">
            <v xml:space="preserve"> Magnoliophyta</v>
          </cell>
          <cell r="N6885" t="str">
            <v xml:space="preserve"> Liliopsida</v>
          </cell>
          <cell r="O6885" t="str">
            <v xml:space="preserve"> Poales</v>
          </cell>
          <cell r="P6885" t="str">
            <v xml:space="preserve"> Poaceae</v>
          </cell>
          <cell r="Q6885" t="str">
            <v>PACMAD clade</v>
          </cell>
          <cell r="R6885" t="str">
            <v xml:space="preserve"> Panicoideae</v>
          </cell>
          <cell r="S6885" t="str">
            <v xml:space="preserve"> Panicodae</v>
          </cell>
          <cell r="T6885" t="str">
            <v xml:space="preserve"> Paniceae</v>
          </cell>
          <cell r="U6885" t="str">
            <v xml:space="preserve"> Cenchrinae</v>
          </cell>
        </row>
        <row r="6886">
          <cell r="B6886" t="str">
            <v>K3XS98</v>
          </cell>
          <cell r="C6886" t="str">
            <v xml:space="preserve"> Setaria italica (Foxtail millet) (Panicum italicum).</v>
          </cell>
          <cell r="E6886" t="str">
            <v xml:space="preserve"> NCBI_TaxID=4555 {ECO:0000313|EnsemblPlants:Si004797m};</v>
          </cell>
          <cell r="G6886" t="str">
            <v>Eukaryota</v>
          </cell>
          <cell r="H6886" t="str">
            <v xml:space="preserve"> Viridiplantae</v>
          </cell>
          <cell r="I6886" t="str">
            <v xml:space="preserve"> Streptophyta</v>
          </cell>
          <cell r="J6886" t="str">
            <v xml:space="preserve"> Embryophyta</v>
          </cell>
          <cell r="K6886" t="str">
            <v xml:space="preserve"> Tracheophyta</v>
          </cell>
          <cell r="L6886" t="str">
            <v>Spermatophyta</v>
          </cell>
          <cell r="M6886" t="str">
            <v xml:space="preserve"> Magnoliophyta</v>
          </cell>
          <cell r="N6886" t="str">
            <v xml:space="preserve"> Liliopsida</v>
          </cell>
          <cell r="O6886" t="str">
            <v xml:space="preserve"> Poales</v>
          </cell>
          <cell r="P6886" t="str">
            <v xml:space="preserve"> Poaceae</v>
          </cell>
          <cell r="Q6886" t="str">
            <v>PACMAD clade</v>
          </cell>
          <cell r="R6886" t="str">
            <v xml:space="preserve"> Panicoideae</v>
          </cell>
          <cell r="S6886" t="str">
            <v xml:space="preserve"> Panicodae</v>
          </cell>
          <cell r="T6886" t="str">
            <v xml:space="preserve"> Paniceae</v>
          </cell>
          <cell r="U6886" t="str">
            <v xml:space="preserve"> Cenchrinae</v>
          </cell>
        </row>
        <row r="6887">
          <cell r="B6887" t="str">
            <v>K3Z8Q5</v>
          </cell>
          <cell r="C6887" t="str">
            <v xml:space="preserve"> Setaria italica (Foxtail millet) (Panicum italicum).</v>
          </cell>
          <cell r="E6887" t="str">
            <v xml:space="preserve"> NCBI_TaxID=4555 {ECO:0000313|EnsemblPlants:Si022925m};</v>
          </cell>
          <cell r="G6887" t="str">
            <v>Eukaryota</v>
          </cell>
          <cell r="H6887" t="str">
            <v xml:space="preserve"> Viridiplantae</v>
          </cell>
          <cell r="I6887" t="str">
            <v xml:space="preserve"> Streptophyta</v>
          </cell>
          <cell r="J6887" t="str">
            <v xml:space="preserve"> Embryophyta</v>
          </cell>
          <cell r="K6887" t="str">
            <v xml:space="preserve"> Tracheophyta</v>
          </cell>
          <cell r="L6887" t="str">
            <v>Spermatophyta</v>
          </cell>
          <cell r="M6887" t="str">
            <v xml:space="preserve"> Magnoliophyta</v>
          </cell>
          <cell r="N6887" t="str">
            <v xml:space="preserve"> Liliopsida</v>
          </cell>
          <cell r="O6887" t="str">
            <v xml:space="preserve"> Poales</v>
          </cell>
          <cell r="P6887" t="str">
            <v xml:space="preserve"> Poaceae</v>
          </cell>
          <cell r="Q6887" t="str">
            <v>PACMAD clade</v>
          </cell>
          <cell r="R6887" t="str">
            <v xml:space="preserve"> Panicoideae</v>
          </cell>
          <cell r="S6887" t="str">
            <v xml:space="preserve"> Panicodae</v>
          </cell>
          <cell r="T6887" t="str">
            <v xml:space="preserve"> Paniceae</v>
          </cell>
          <cell r="U6887" t="str">
            <v xml:space="preserve"> Cenchrinae</v>
          </cell>
        </row>
        <row r="6888">
          <cell r="B6888" t="str">
            <v>K3ZQR8</v>
          </cell>
          <cell r="C6888" t="str">
            <v xml:space="preserve"> Setaria italica (Foxtail millet) (Panicum italicum).</v>
          </cell>
          <cell r="E6888" t="str">
            <v xml:space="preserve"> NCBI_TaxID=4555 {ECO:0000313|EnsemblPlants:Si028948m};</v>
          </cell>
          <cell r="G6888" t="str">
            <v>Eukaryota</v>
          </cell>
          <cell r="H6888" t="str">
            <v xml:space="preserve"> Viridiplantae</v>
          </cell>
          <cell r="I6888" t="str">
            <v xml:space="preserve"> Streptophyta</v>
          </cell>
          <cell r="J6888" t="str">
            <v xml:space="preserve"> Embryophyta</v>
          </cell>
          <cell r="K6888" t="str">
            <v xml:space="preserve"> Tracheophyta</v>
          </cell>
          <cell r="L6888" t="str">
            <v>Spermatophyta</v>
          </cell>
          <cell r="M6888" t="str">
            <v xml:space="preserve"> Magnoliophyta</v>
          </cell>
          <cell r="N6888" t="str">
            <v xml:space="preserve"> Liliopsida</v>
          </cell>
          <cell r="O6888" t="str">
            <v xml:space="preserve"> Poales</v>
          </cell>
          <cell r="P6888" t="str">
            <v xml:space="preserve"> Poaceae</v>
          </cell>
          <cell r="Q6888" t="str">
            <v>PACMAD clade</v>
          </cell>
          <cell r="R6888" t="str">
            <v xml:space="preserve"> Panicoideae</v>
          </cell>
          <cell r="S6888" t="str">
            <v xml:space="preserve"> Panicodae</v>
          </cell>
          <cell r="T6888" t="str">
            <v xml:space="preserve"> Paniceae</v>
          </cell>
          <cell r="U6888" t="str">
            <v xml:space="preserve"> Cenchrinae</v>
          </cell>
        </row>
        <row r="6889">
          <cell r="B6889" t="str">
            <v>K4ACD1</v>
          </cell>
          <cell r="C6889" t="str">
            <v xml:space="preserve"> Setaria italica (Foxtail millet) (Panicum italicum).</v>
          </cell>
          <cell r="E6889" t="str">
            <v xml:space="preserve"> NCBI_TaxID=4555 {ECO:0000313|EnsemblPlants:Si036538m};</v>
          </cell>
          <cell r="G6889" t="str">
            <v>Eukaryota</v>
          </cell>
          <cell r="H6889" t="str">
            <v xml:space="preserve"> Viridiplantae</v>
          </cell>
          <cell r="I6889" t="str">
            <v xml:space="preserve"> Streptophyta</v>
          </cell>
          <cell r="J6889" t="str">
            <v xml:space="preserve"> Embryophyta</v>
          </cell>
          <cell r="K6889" t="str">
            <v xml:space="preserve"> Tracheophyta</v>
          </cell>
          <cell r="L6889" t="str">
            <v>Spermatophyta</v>
          </cell>
          <cell r="M6889" t="str">
            <v xml:space="preserve"> Magnoliophyta</v>
          </cell>
          <cell r="N6889" t="str">
            <v xml:space="preserve"> Liliopsida</v>
          </cell>
          <cell r="O6889" t="str">
            <v xml:space="preserve"> Poales</v>
          </cell>
          <cell r="P6889" t="str">
            <v xml:space="preserve"> Poaceae</v>
          </cell>
          <cell r="Q6889" t="str">
            <v>PACMAD clade</v>
          </cell>
          <cell r="R6889" t="str">
            <v xml:space="preserve"> Panicoideae</v>
          </cell>
          <cell r="S6889" t="str">
            <v xml:space="preserve"> Panicodae</v>
          </cell>
          <cell r="T6889" t="str">
            <v xml:space="preserve"> Paniceae</v>
          </cell>
          <cell r="U6889" t="str">
            <v xml:space="preserve"> Cenchrinae</v>
          </cell>
        </row>
        <row r="6890">
          <cell r="B6890" t="str">
            <v>K4ADL1</v>
          </cell>
          <cell r="C6890" t="str">
            <v xml:space="preserve"> Setaria italica (Foxtail millet) (Panicum italicum).</v>
          </cell>
          <cell r="E6890" t="str">
            <v xml:space="preserve"> NCBI_TaxID=4555 {ECO:0000313|EnsemblPlants:Si036968m};</v>
          </cell>
          <cell r="G6890" t="str">
            <v>Eukaryota</v>
          </cell>
          <cell r="H6890" t="str">
            <v xml:space="preserve"> Viridiplantae</v>
          </cell>
          <cell r="I6890" t="str">
            <v xml:space="preserve"> Streptophyta</v>
          </cell>
          <cell r="J6890" t="str">
            <v xml:space="preserve"> Embryophyta</v>
          </cell>
          <cell r="K6890" t="str">
            <v xml:space="preserve"> Tracheophyta</v>
          </cell>
          <cell r="L6890" t="str">
            <v>Spermatophyta</v>
          </cell>
          <cell r="M6890" t="str">
            <v xml:space="preserve"> Magnoliophyta</v>
          </cell>
          <cell r="N6890" t="str">
            <v xml:space="preserve"> Liliopsida</v>
          </cell>
          <cell r="O6890" t="str">
            <v xml:space="preserve"> Poales</v>
          </cell>
          <cell r="P6890" t="str">
            <v xml:space="preserve"> Poaceae</v>
          </cell>
          <cell r="Q6890" t="str">
            <v>PACMAD clade</v>
          </cell>
          <cell r="R6890" t="str">
            <v xml:space="preserve"> Panicoideae</v>
          </cell>
          <cell r="S6890" t="str">
            <v xml:space="preserve"> Panicodae</v>
          </cell>
          <cell r="T6890" t="str">
            <v xml:space="preserve"> Paniceae</v>
          </cell>
          <cell r="U6890" t="str">
            <v xml:space="preserve"> Cenchrinae</v>
          </cell>
        </row>
        <row r="6891">
          <cell r="B6891" t="str">
            <v>K4ADM2</v>
          </cell>
          <cell r="C6891" t="str">
            <v xml:space="preserve"> Setaria italica (Foxtail millet) (Panicum italicum).</v>
          </cell>
          <cell r="E6891" t="str">
            <v xml:space="preserve"> NCBI_TaxID=4555 {ECO:0000313|EnsemblPlants:Si036979m};</v>
          </cell>
          <cell r="G6891" t="str">
            <v>Eukaryota</v>
          </cell>
          <cell r="H6891" t="str">
            <v xml:space="preserve"> Viridiplantae</v>
          </cell>
          <cell r="I6891" t="str">
            <v xml:space="preserve"> Streptophyta</v>
          </cell>
          <cell r="J6891" t="str">
            <v xml:space="preserve"> Embryophyta</v>
          </cell>
          <cell r="K6891" t="str">
            <v xml:space="preserve"> Tracheophyta</v>
          </cell>
          <cell r="L6891" t="str">
            <v>Spermatophyta</v>
          </cell>
          <cell r="M6891" t="str">
            <v xml:space="preserve"> Magnoliophyta</v>
          </cell>
          <cell r="N6891" t="str">
            <v xml:space="preserve"> Liliopsida</v>
          </cell>
          <cell r="O6891" t="str">
            <v xml:space="preserve"> Poales</v>
          </cell>
          <cell r="P6891" t="str">
            <v xml:space="preserve"> Poaceae</v>
          </cell>
          <cell r="Q6891" t="str">
            <v>PACMAD clade</v>
          </cell>
          <cell r="R6891" t="str">
            <v xml:space="preserve"> Panicoideae</v>
          </cell>
          <cell r="S6891" t="str">
            <v xml:space="preserve"> Panicodae</v>
          </cell>
          <cell r="T6891" t="str">
            <v xml:space="preserve"> Paniceae</v>
          </cell>
          <cell r="U6891" t="str">
            <v xml:space="preserve"> Cenchrinae</v>
          </cell>
        </row>
        <row r="6892">
          <cell r="B6892" t="str">
            <v>K4AIJ6</v>
          </cell>
          <cell r="C6892" t="str">
            <v xml:space="preserve"> Setaria italica (Foxtail millet) (Panicum italicum).</v>
          </cell>
          <cell r="E6892" t="str">
            <v xml:space="preserve"> NCBI_TaxID=4555 {ECO:0000313|EnsemblPlants:Si038708m};</v>
          </cell>
          <cell r="G6892" t="str">
            <v>Eukaryota</v>
          </cell>
          <cell r="H6892" t="str">
            <v xml:space="preserve"> Viridiplantae</v>
          </cell>
          <cell r="I6892" t="str">
            <v xml:space="preserve"> Streptophyta</v>
          </cell>
          <cell r="J6892" t="str">
            <v xml:space="preserve"> Embryophyta</v>
          </cell>
          <cell r="K6892" t="str">
            <v xml:space="preserve"> Tracheophyta</v>
          </cell>
          <cell r="L6892" t="str">
            <v>Spermatophyta</v>
          </cell>
          <cell r="M6892" t="str">
            <v xml:space="preserve"> Magnoliophyta</v>
          </cell>
          <cell r="N6892" t="str">
            <v xml:space="preserve"> Liliopsida</v>
          </cell>
          <cell r="O6892" t="str">
            <v xml:space="preserve"> Poales</v>
          </cell>
          <cell r="P6892" t="str">
            <v xml:space="preserve"> Poaceae</v>
          </cell>
          <cell r="Q6892" t="str">
            <v>PACMAD clade</v>
          </cell>
          <cell r="R6892" t="str">
            <v xml:space="preserve"> Panicoideae</v>
          </cell>
          <cell r="S6892" t="str">
            <v xml:space="preserve"> Panicodae</v>
          </cell>
          <cell r="T6892" t="str">
            <v xml:space="preserve"> Paniceae</v>
          </cell>
          <cell r="U6892" t="str">
            <v xml:space="preserve"> Cenchrinae</v>
          </cell>
        </row>
        <row r="6893">
          <cell r="B6893" t="str">
            <v>K4ATR9</v>
          </cell>
          <cell r="C6893" t="str">
            <v xml:space="preserve"> Solanum lycopersicum (Tomato) (Lycopersicon esculentum).</v>
          </cell>
          <cell r="E6893" t="str">
            <v xml:space="preserve"> NCBI_TaxID=4081 {ECO:0000313|EnsemblPlants:Solyc01g010760.2.1, ECO:0000313|Proteomes:UP000004994};</v>
          </cell>
          <cell r="G6893" t="str">
            <v>Eukaryota</v>
          </cell>
          <cell r="H6893" t="str">
            <v xml:space="preserve"> Viridiplantae</v>
          </cell>
          <cell r="I6893" t="str">
            <v xml:space="preserve"> Streptophyta</v>
          </cell>
          <cell r="J6893" t="str">
            <v xml:space="preserve"> Embryophyta</v>
          </cell>
          <cell r="K6893" t="str">
            <v xml:space="preserve"> Tracheophyta</v>
          </cell>
          <cell r="L6893" t="str">
            <v>Spermatophyta</v>
          </cell>
          <cell r="M6893" t="str">
            <v xml:space="preserve"> Magnoliophyta</v>
          </cell>
          <cell r="N6893" t="str">
            <v xml:space="preserve"> eudicotyledons</v>
          </cell>
          <cell r="O6893" t="str">
            <v xml:space="preserve"> Gunneridae</v>
          </cell>
          <cell r="P6893" t="str">
            <v>Pentapetalae</v>
          </cell>
          <cell r="Q6893" t="str">
            <v xml:space="preserve"> asterids</v>
          </cell>
          <cell r="R6893" t="str">
            <v xml:space="preserve"> lamiids</v>
          </cell>
          <cell r="S6893" t="str">
            <v xml:space="preserve"> Solanales</v>
          </cell>
          <cell r="T6893" t="str">
            <v xml:space="preserve"> Solanaceae</v>
          </cell>
          <cell r="U6893" t="str">
            <v xml:space="preserve"> Solanoideae</v>
          </cell>
        </row>
        <row r="6894">
          <cell r="B6894" t="str">
            <v>K4B778</v>
          </cell>
          <cell r="C6894" t="str">
            <v xml:space="preserve"> Solanum lycopersicum (Tomato) (Lycopersicon esculentum).</v>
          </cell>
          <cell r="E6894" t="str">
            <v xml:space="preserve"> NCBI_TaxID=4081 {ECO:0000313|EnsemblPlants:Solyc02g067460.2.1, ECO:0000313|Proteomes:UP000004994};</v>
          </cell>
          <cell r="G6894" t="str">
            <v>Eukaryota</v>
          </cell>
          <cell r="H6894" t="str">
            <v xml:space="preserve"> Viridiplantae</v>
          </cell>
          <cell r="I6894" t="str">
            <v xml:space="preserve"> Streptophyta</v>
          </cell>
          <cell r="J6894" t="str">
            <v xml:space="preserve"> Embryophyta</v>
          </cell>
          <cell r="K6894" t="str">
            <v xml:space="preserve"> Tracheophyta</v>
          </cell>
          <cell r="L6894" t="str">
            <v>Spermatophyta</v>
          </cell>
          <cell r="M6894" t="str">
            <v xml:space="preserve"> Magnoliophyta</v>
          </cell>
          <cell r="N6894" t="str">
            <v xml:space="preserve"> eudicotyledons</v>
          </cell>
          <cell r="O6894" t="str">
            <v xml:space="preserve"> Gunneridae</v>
          </cell>
          <cell r="P6894" t="str">
            <v>Pentapetalae</v>
          </cell>
          <cell r="Q6894" t="str">
            <v xml:space="preserve"> asterids</v>
          </cell>
          <cell r="R6894" t="str">
            <v xml:space="preserve"> lamiids</v>
          </cell>
          <cell r="S6894" t="str">
            <v xml:space="preserve"> Solanales</v>
          </cell>
          <cell r="T6894" t="str">
            <v xml:space="preserve"> Solanaceae</v>
          </cell>
          <cell r="U6894" t="str">
            <v xml:space="preserve"> Solanoideae</v>
          </cell>
        </row>
        <row r="6895">
          <cell r="B6895" t="str">
            <v>K4BD40</v>
          </cell>
          <cell r="C6895" t="str">
            <v xml:space="preserve"> Solanum lycopersicum (Tomato) (Lycopersicon esculentum).</v>
          </cell>
          <cell r="E6895" t="str">
            <v xml:space="preserve"> NCBI_TaxID=4081 {ECO:0000313|EnsemblPlants:Solyc02g092440.2.1, ECO:0000313|Proteomes:UP000004994};</v>
          </cell>
          <cell r="G6895" t="str">
            <v>Eukaryota</v>
          </cell>
          <cell r="H6895" t="str">
            <v xml:space="preserve"> Viridiplantae</v>
          </cell>
          <cell r="I6895" t="str">
            <v xml:space="preserve"> Streptophyta</v>
          </cell>
          <cell r="J6895" t="str">
            <v xml:space="preserve"> Embryophyta</v>
          </cell>
          <cell r="K6895" t="str">
            <v xml:space="preserve"> Tracheophyta</v>
          </cell>
          <cell r="L6895" t="str">
            <v>Spermatophyta</v>
          </cell>
          <cell r="M6895" t="str">
            <v xml:space="preserve"> Magnoliophyta</v>
          </cell>
          <cell r="N6895" t="str">
            <v xml:space="preserve"> eudicotyledons</v>
          </cell>
          <cell r="O6895" t="str">
            <v xml:space="preserve"> Gunneridae</v>
          </cell>
          <cell r="P6895" t="str">
            <v>Pentapetalae</v>
          </cell>
          <cell r="Q6895" t="str">
            <v xml:space="preserve"> asterids</v>
          </cell>
          <cell r="R6895" t="str">
            <v xml:space="preserve"> lamiids</v>
          </cell>
          <cell r="S6895" t="str">
            <v xml:space="preserve"> Solanales</v>
          </cell>
          <cell r="T6895" t="str">
            <v xml:space="preserve"> Solanaceae</v>
          </cell>
          <cell r="U6895" t="str">
            <v xml:space="preserve"> Solanoideae</v>
          </cell>
        </row>
        <row r="6896">
          <cell r="B6896" t="str">
            <v>K4BG21</v>
          </cell>
          <cell r="C6896" t="str">
            <v xml:space="preserve"> Solanum lycopersicum (Tomato) (Lycopersicon esculentum).</v>
          </cell>
          <cell r="E6896" t="str">
            <v xml:space="preserve"> NCBI_TaxID=4081 {ECO:0000313|EnsemblPlants:Solyc03g044010.2.1, ECO:0000313|Proteomes:UP000004994};</v>
          </cell>
          <cell r="G6896" t="str">
            <v>Eukaryota</v>
          </cell>
          <cell r="H6896" t="str">
            <v xml:space="preserve"> Viridiplantae</v>
          </cell>
          <cell r="I6896" t="str">
            <v xml:space="preserve"> Streptophyta</v>
          </cell>
          <cell r="J6896" t="str">
            <v xml:space="preserve"> Embryophyta</v>
          </cell>
          <cell r="K6896" t="str">
            <v xml:space="preserve"> Tracheophyta</v>
          </cell>
          <cell r="L6896" t="str">
            <v>Spermatophyta</v>
          </cell>
          <cell r="M6896" t="str">
            <v xml:space="preserve"> Magnoliophyta</v>
          </cell>
          <cell r="N6896" t="str">
            <v xml:space="preserve"> eudicotyledons</v>
          </cell>
          <cell r="O6896" t="str">
            <v xml:space="preserve"> Gunneridae</v>
          </cell>
          <cell r="P6896" t="str">
            <v>Pentapetalae</v>
          </cell>
          <cell r="Q6896" t="str">
            <v xml:space="preserve"> asterids</v>
          </cell>
          <cell r="R6896" t="str">
            <v xml:space="preserve"> lamiids</v>
          </cell>
          <cell r="S6896" t="str">
            <v xml:space="preserve"> Solanales</v>
          </cell>
          <cell r="T6896" t="str">
            <v xml:space="preserve"> Solanaceae</v>
          </cell>
          <cell r="U6896" t="str">
            <v xml:space="preserve"> Solanoideae</v>
          </cell>
        </row>
        <row r="6897">
          <cell r="B6897" t="str">
            <v>K4BGT9</v>
          </cell>
          <cell r="C6897" t="str">
            <v xml:space="preserve"> Solanum lycopersicum (Tomato) (Lycopersicon esculentum).</v>
          </cell>
          <cell r="E6897" t="str">
            <v xml:space="preserve"> NCBI_TaxID=4081 {ECO:0000313|EnsemblPlants:Solyc03g058920.2.1, ECO:0000313|Proteomes:UP000004994};</v>
          </cell>
          <cell r="G6897" t="str">
            <v>Eukaryota</v>
          </cell>
          <cell r="H6897" t="str">
            <v xml:space="preserve"> Viridiplantae</v>
          </cell>
          <cell r="I6897" t="str">
            <v xml:space="preserve"> Streptophyta</v>
          </cell>
          <cell r="J6897" t="str">
            <v xml:space="preserve"> Embryophyta</v>
          </cell>
          <cell r="K6897" t="str">
            <v xml:space="preserve"> Tracheophyta</v>
          </cell>
          <cell r="L6897" t="str">
            <v>Spermatophyta</v>
          </cell>
          <cell r="M6897" t="str">
            <v xml:space="preserve"> Magnoliophyta</v>
          </cell>
          <cell r="N6897" t="str">
            <v xml:space="preserve"> eudicotyledons</v>
          </cell>
          <cell r="O6897" t="str">
            <v xml:space="preserve"> Gunneridae</v>
          </cell>
          <cell r="P6897" t="str">
            <v>Pentapetalae</v>
          </cell>
          <cell r="Q6897" t="str">
            <v xml:space="preserve"> asterids</v>
          </cell>
          <cell r="R6897" t="str">
            <v xml:space="preserve"> lamiids</v>
          </cell>
          <cell r="S6897" t="str">
            <v xml:space="preserve"> Solanales</v>
          </cell>
          <cell r="T6897" t="str">
            <v xml:space="preserve"> Solanaceae</v>
          </cell>
          <cell r="U6897" t="str">
            <v xml:space="preserve"> Solanoideae</v>
          </cell>
        </row>
        <row r="6898">
          <cell r="B6898" t="str">
            <v>K4BKH4</v>
          </cell>
          <cell r="C6898" t="str">
            <v xml:space="preserve"> Solanum lycopersicum (Tomato) (Lycopersicon esculentum).</v>
          </cell>
          <cell r="E6898" t="str">
            <v xml:space="preserve"> NCBI_TaxID=4081 {ECO:0000313|EnsemblPlants:Solyc03g113210.2.1, ECO:0000313|Proteomes:UP000004994};</v>
          </cell>
          <cell r="G6898" t="str">
            <v>Eukaryota</v>
          </cell>
          <cell r="H6898" t="str">
            <v xml:space="preserve"> Viridiplantae</v>
          </cell>
          <cell r="I6898" t="str">
            <v xml:space="preserve"> Streptophyta</v>
          </cell>
          <cell r="J6898" t="str">
            <v xml:space="preserve"> Embryophyta</v>
          </cell>
          <cell r="K6898" t="str">
            <v xml:space="preserve"> Tracheophyta</v>
          </cell>
          <cell r="L6898" t="str">
            <v>Spermatophyta</v>
          </cell>
          <cell r="M6898" t="str">
            <v xml:space="preserve"> Magnoliophyta</v>
          </cell>
          <cell r="N6898" t="str">
            <v xml:space="preserve"> eudicotyledons</v>
          </cell>
          <cell r="O6898" t="str">
            <v xml:space="preserve"> Gunneridae</v>
          </cell>
          <cell r="P6898" t="str">
            <v>Pentapetalae</v>
          </cell>
          <cell r="Q6898" t="str">
            <v xml:space="preserve"> asterids</v>
          </cell>
          <cell r="R6898" t="str">
            <v xml:space="preserve"> lamiids</v>
          </cell>
          <cell r="S6898" t="str">
            <v xml:space="preserve"> Solanales</v>
          </cell>
          <cell r="T6898" t="str">
            <v xml:space="preserve"> Solanaceae</v>
          </cell>
          <cell r="U6898" t="str">
            <v xml:space="preserve"> Solanoideae</v>
          </cell>
        </row>
        <row r="6899">
          <cell r="B6899" t="str">
            <v>K4C3F2</v>
          </cell>
          <cell r="C6899" t="str">
            <v xml:space="preserve"> Solanum lycopersicum (Tomato) (Lycopersicon esculentum).</v>
          </cell>
          <cell r="E6899" t="str">
            <v xml:space="preserve"> NCBI_TaxID=4081 {ECO:0000313|EnsemblPlants:Solyc06g007710.2.1, ECO:0000313|Proteomes:UP000004994};</v>
          </cell>
          <cell r="G6899" t="str">
            <v>Eukaryota</v>
          </cell>
          <cell r="H6899" t="str">
            <v xml:space="preserve"> Viridiplantae</v>
          </cell>
          <cell r="I6899" t="str">
            <v xml:space="preserve"> Streptophyta</v>
          </cell>
          <cell r="J6899" t="str">
            <v xml:space="preserve"> Embryophyta</v>
          </cell>
          <cell r="K6899" t="str">
            <v xml:space="preserve"> Tracheophyta</v>
          </cell>
          <cell r="L6899" t="str">
            <v>Spermatophyta</v>
          </cell>
          <cell r="M6899" t="str">
            <v xml:space="preserve"> Magnoliophyta</v>
          </cell>
          <cell r="N6899" t="str">
            <v xml:space="preserve"> eudicotyledons</v>
          </cell>
          <cell r="O6899" t="str">
            <v xml:space="preserve"> Gunneridae</v>
          </cell>
          <cell r="P6899" t="str">
            <v>Pentapetalae</v>
          </cell>
          <cell r="Q6899" t="str">
            <v xml:space="preserve"> asterids</v>
          </cell>
          <cell r="R6899" t="str">
            <v xml:space="preserve"> lamiids</v>
          </cell>
          <cell r="S6899" t="str">
            <v xml:space="preserve"> Solanales</v>
          </cell>
          <cell r="T6899" t="str">
            <v xml:space="preserve"> Solanaceae</v>
          </cell>
          <cell r="U6899" t="str">
            <v xml:space="preserve"> Solanoideae</v>
          </cell>
        </row>
        <row r="6900">
          <cell r="B6900" t="str">
            <v>K4CAD5</v>
          </cell>
          <cell r="C6900" t="str">
            <v xml:space="preserve"> Solanum lycopersicum (Tomato) (Lycopersicon esculentum).</v>
          </cell>
          <cell r="E6900" t="str">
            <v xml:space="preserve"> NCBI_TaxID=4081 {ECO:0000313|EnsemblPlants:Solyc06g082800.2.1, ECO:0000313|Proteomes:UP000004994};</v>
          </cell>
          <cell r="G6900" t="str">
            <v>Eukaryota</v>
          </cell>
          <cell r="H6900" t="str">
            <v xml:space="preserve"> Viridiplantae</v>
          </cell>
          <cell r="I6900" t="str">
            <v xml:space="preserve"> Streptophyta</v>
          </cell>
          <cell r="J6900" t="str">
            <v xml:space="preserve"> Embryophyta</v>
          </cell>
          <cell r="K6900" t="str">
            <v xml:space="preserve"> Tracheophyta</v>
          </cell>
          <cell r="L6900" t="str">
            <v>Spermatophyta</v>
          </cell>
          <cell r="M6900" t="str">
            <v xml:space="preserve"> Magnoliophyta</v>
          </cell>
          <cell r="N6900" t="str">
            <v xml:space="preserve"> eudicotyledons</v>
          </cell>
          <cell r="O6900" t="str">
            <v xml:space="preserve"> Gunneridae</v>
          </cell>
          <cell r="P6900" t="str">
            <v>Pentapetalae</v>
          </cell>
          <cell r="Q6900" t="str">
            <v xml:space="preserve"> asterids</v>
          </cell>
          <cell r="R6900" t="str">
            <v xml:space="preserve"> lamiids</v>
          </cell>
          <cell r="S6900" t="str">
            <v xml:space="preserve"> Solanales</v>
          </cell>
          <cell r="T6900" t="str">
            <v xml:space="preserve"> Solanaceae</v>
          </cell>
          <cell r="U6900" t="str">
            <v xml:space="preserve"> Solanoideae</v>
          </cell>
        </row>
        <row r="6901">
          <cell r="B6901" t="str">
            <v>K4CBV4</v>
          </cell>
          <cell r="C6901" t="str">
            <v xml:space="preserve"> Solanum lycopersicum (Tomato) (Lycopersicon esculentum).</v>
          </cell>
          <cell r="E6901" t="str">
            <v xml:space="preserve"> NCBI_TaxID=4081 {ECO:0000313|EnsemblPlants:Solyc07g008350.2.1, ECO:0000313|Proteomes:UP000004994};</v>
          </cell>
          <cell r="G6901" t="str">
            <v>Eukaryota</v>
          </cell>
          <cell r="H6901" t="str">
            <v xml:space="preserve"> Viridiplantae</v>
          </cell>
          <cell r="I6901" t="str">
            <v xml:space="preserve"> Streptophyta</v>
          </cell>
          <cell r="J6901" t="str">
            <v xml:space="preserve"> Embryophyta</v>
          </cell>
          <cell r="K6901" t="str">
            <v xml:space="preserve"> Tracheophyta</v>
          </cell>
          <cell r="L6901" t="str">
            <v>Spermatophyta</v>
          </cell>
          <cell r="M6901" t="str">
            <v xml:space="preserve"> Magnoliophyta</v>
          </cell>
          <cell r="N6901" t="str">
            <v xml:space="preserve"> eudicotyledons</v>
          </cell>
          <cell r="O6901" t="str">
            <v xml:space="preserve"> Gunneridae</v>
          </cell>
          <cell r="P6901" t="str">
            <v>Pentapetalae</v>
          </cell>
          <cell r="Q6901" t="str">
            <v xml:space="preserve"> asterids</v>
          </cell>
          <cell r="R6901" t="str">
            <v xml:space="preserve"> lamiids</v>
          </cell>
          <cell r="S6901" t="str">
            <v xml:space="preserve"> Solanales</v>
          </cell>
          <cell r="T6901" t="str">
            <v xml:space="preserve"> Solanaceae</v>
          </cell>
          <cell r="U6901" t="str">
            <v xml:space="preserve"> Solanoideae</v>
          </cell>
        </row>
        <row r="6902">
          <cell r="B6902" t="str">
            <v>K5UPF2</v>
          </cell>
          <cell r="C6902" t="str">
            <v xml:space="preserve"> Phanerochaete carnosa (strain HHB-10118-sp) (White-rot fungus) (Peniophora carnosa).</v>
          </cell>
          <cell r="E6902" t="str">
            <v xml:space="preserve"> NCBI_TaxID=650164 {ECO:0000313|EMBL:EKM51656.1, ECO:0000313|Proteomes:UP000008370};</v>
          </cell>
          <cell r="G6902" t="str">
            <v>Eukaryota</v>
          </cell>
          <cell r="H6902" t="str">
            <v xml:space="preserve"> Fungi</v>
          </cell>
          <cell r="I6902" t="str">
            <v xml:space="preserve"> Dikarya</v>
          </cell>
          <cell r="J6902" t="str">
            <v xml:space="preserve"> Basidiomycota</v>
          </cell>
          <cell r="K6902" t="str">
            <v xml:space="preserve"> Agaricomycotina</v>
          </cell>
          <cell r="L6902" t="str">
            <v>Agaricomycetes</v>
          </cell>
          <cell r="M6902" t="str">
            <v xml:space="preserve"> Polyporales</v>
          </cell>
          <cell r="N6902" t="str">
            <v xml:space="preserve"> Phanerochaetaceae</v>
          </cell>
          <cell r="O6902" t="str">
            <v xml:space="preserve"> Phanerochaete.</v>
          </cell>
        </row>
        <row r="6903">
          <cell r="B6903" t="str">
            <v>K5UYZ9</v>
          </cell>
          <cell r="C6903" t="str">
            <v xml:space="preserve"> Phanerochaete carnosa (strain HHB-10118-sp) (White-rot fungus) (Peniophora carnosa).</v>
          </cell>
          <cell r="E6903" t="str">
            <v xml:space="preserve"> NCBI_TaxID=650164 {ECO:0000313|EMBL:EKM55371.1, ECO:0000313|Proteomes:UP000008370};</v>
          </cell>
          <cell r="G6903" t="str">
            <v>Eukaryota</v>
          </cell>
          <cell r="H6903" t="str">
            <v xml:space="preserve"> Fungi</v>
          </cell>
          <cell r="I6903" t="str">
            <v xml:space="preserve"> Dikarya</v>
          </cell>
          <cell r="J6903" t="str">
            <v xml:space="preserve"> Basidiomycota</v>
          </cell>
          <cell r="K6903" t="str">
            <v xml:space="preserve"> Agaricomycotina</v>
          </cell>
          <cell r="L6903" t="str">
            <v>Agaricomycetes</v>
          </cell>
          <cell r="M6903" t="str">
            <v xml:space="preserve"> Polyporales</v>
          </cell>
          <cell r="N6903" t="str">
            <v xml:space="preserve"> Phanerochaetaceae</v>
          </cell>
          <cell r="O6903" t="str">
            <v xml:space="preserve"> Phanerochaete.</v>
          </cell>
        </row>
        <row r="6904">
          <cell r="B6904" t="str">
            <v>K5X8E5</v>
          </cell>
          <cell r="C6904" t="str">
            <v xml:space="preserve"> Agaricus bisporus var. burnettii (strain JB137-S8 / ATCC MYA-4627 / FGSC 10392) (White button mushroom).</v>
          </cell>
          <cell r="E6904" t="str">
            <v xml:space="preserve"> NCBI_TaxID=597362 {ECO:0000313|EMBL:EKM79267.1, ECO:0000313|Proteomes:UP000008493};</v>
          </cell>
          <cell r="G6904" t="str">
            <v>Eukaryota</v>
          </cell>
          <cell r="H6904" t="str">
            <v xml:space="preserve"> Fungi</v>
          </cell>
          <cell r="I6904" t="str">
            <v xml:space="preserve"> Dikarya</v>
          </cell>
          <cell r="J6904" t="str">
            <v xml:space="preserve"> Basidiomycota</v>
          </cell>
          <cell r="K6904" t="str">
            <v xml:space="preserve"> Agaricomycotina</v>
          </cell>
          <cell r="L6904" t="str">
            <v>Agaricomycetes</v>
          </cell>
          <cell r="M6904" t="str">
            <v xml:space="preserve"> Agaricomycetidae</v>
          </cell>
          <cell r="N6904" t="str">
            <v xml:space="preserve"> Agaricales</v>
          </cell>
          <cell r="O6904" t="str">
            <v xml:space="preserve"> Agaricaceae</v>
          </cell>
          <cell r="P6904" t="str">
            <v xml:space="preserve"> Agaricus.</v>
          </cell>
        </row>
        <row r="6905">
          <cell r="B6905" t="str">
            <v>K5XGW3</v>
          </cell>
          <cell r="C6905" t="str">
            <v xml:space="preserve"> Agaricus bisporus var. burnettii (strain JB137-S8 / ATCC MYA-4627 / FGSC 10392) (White button mushroom).</v>
          </cell>
          <cell r="E6905" t="str">
            <v xml:space="preserve"> NCBI_TaxID=597362 {ECO:0000313|EMBL:EKM82673.1, ECO:0000313|Proteomes:UP000008493};</v>
          </cell>
          <cell r="G6905" t="str">
            <v>Eukaryota</v>
          </cell>
          <cell r="H6905" t="str">
            <v xml:space="preserve"> Fungi</v>
          </cell>
          <cell r="I6905" t="str">
            <v xml:space="preserve"> Dikarya</v>
          </cell>
          <cell r="J6905" t="str">
            <v xml:space="preserve"> Basidiomycota</v>
          </cell>
          <cell r="K6905" t="str">
            <v xml:space="preserve"> Agaricomycotina</v>
          </cell>
          <cell r="L6905" t="str">
            <v>Agaricomycetes</v>
          </cell>
          <cell r="M6905" t="str">
            <v xml:space="preserve"> Agaricomycetidae</v>
          </cell>
          <cell r="N6905" t="str">
            <v xml:space="preserve"> Agaricales</v>
          </cell>
          <cell r="O6905" t="str">
            <v xml:space="preserve"> Agaricaceae</v>
          </cell>
          <cell r="P6905" t="str">
            <v xml:space="preserve"> Agaricus.</v>
          </cell>
        </row>
        <row r="6906">
          <cell r="B6906" t="str">
            <v>K6UDX9</v>
          </cell>
          <cell r="C6906" t="str">
            <v xml:space="preserve"> Plasmodium cynomolgi strain B.</v>
          </cell>
          <cell r="E6906" t="str">
            <v xml:space="preserve"> NCBI_TaxID=1120755 {ECO:0000313|EMBL:GAB67381.1, ECO:0000313|Proteomes:UP000006319};</v>
          </cell>
          <cell r="G6906" t="str">
            <v>Eukaryota</v>
          </cell>
          <cell r="H6906" t="str">
            <v xml:space="preserve"> Alveolata</v>
          </cell>
          <cell r="I6906" t="str">
            <v xml:space="preserve"> Apicomplexa</v>
          </cell>
          <cell r="J6906" t="str">
            <v xml:space="preserve"> Aconoidasida</v>
          </cell>
          <cell r="K6906" t="str">
            <v xml:space="preserve"> Haemosporida</v>
          </cell>
          <cell r="L6906" t="str">
            <v>Plasmodiidae</v>
          </cell>
          <cell r="M6906" t="str">
            <v xml:space="preserve"> Plasmodium</v>
          </cell>
          <cell r="N6906" t="str">
            <v xml:space="preserve"> Plasmodium (Plasmodium).</v>
          </cell>
        </row>
        <row r="6907">
          <cell r="B6907" t="str">
            <v>K7EJ57</v>
          </cell>
          <cell r="C6907" t="str">
            <v xml:space="preserve"> Homo sapiens (Human).</v>
          </cell>
          <cell r="E6907" t="str">
            <v xml:space="preserve"> NCBI_TaxID=9606 {ECO:0000313|Ensembl:ENSP00000465032, ECO:0000313|Proteomes:UP000005640};</v>
          </cell>
          <cell r="G6907" t="str">
            <v>Eukaryota</v>
          </cell>
          <cell r="H6907" t="str">
            <v xml:space="preserve"> Metazoa</v>
          </cell>
          <cell r="I6907" t="str">
            <v xml:space="preserve"> Chordata</v>
          </cell>
          <cell r="J6907" t="str">
            <v xml:space="preserve"> Craniata</v>
          </cell>
          <cell r="K6907" t="str">
            <v xml:space="preserve"> Vertebrata</v>
          </cell>
          <cell r="L6907" t="str">
            <v xml:space="preserve"> Euteleostomi</v>
          </cell>
          <cell r="M6907" t="str">
            <v>Mammalia</v>
          </cell>
          <cell r="N6907" t="str">
            <v xml:space="preserve"> Eutheria</v>
          </cell>
          <cell r="O6907" t="str">
            <v xml:space="preserve"> Euarchontoglires</v>
          </cell>
          <cell r="P6907" t="str">
            <v xml:space="preserve"> Primates</v>
          </cell>
          <cell r="Q6907" t="str">
            <v xml:space="preserve"> Haplorrhini</v>
          </cell>
          <cell r="R6907" t="str">
            <v>Catarrhini</v>
          </cell>
          <cell r="S6907" t="str">
            <v xml:space="preserve"> Hominidae</v>
          </cell>
          <cell r="T6907" t="str">
            <v xml:space="preserve"> Homo.</v>
          </cell>
        </row>
        <row r="6908">
          <cell r="B6908" t="str">
            <v>K7EKG4</v>
          </cell>
          <cell r="C6908" t="str">
            <v xml:space="preserve"> Homo sapiens (Human).</v>
          </cell>
          <cell r="E6908" t="str">
            <v xml:space="preserve"> NCBI_TaxID=9606 {ECO:0000313|Ensembl:ENSP00000465608, ECO:0000313|Proteomes:UP000005640};</v>
          </cell>
          <cell r="G6908" t="str">
            <v>Eukaryota</v>
          </cell>
          <cell r="H6908" t="str">
            <v xml:space="preserve"> Metazoa</v>
          </cell>
          <cell r="I6908" t="str">
            <v xml:space="preserve"> Chordata</v>
          </cell>
          <cell r="J6908" t="str">
            <v xml:space="preserve"> Craniata</v>
          </cell>
          <cell r="K6908" t="str">
            <v xml:space="preserve"> Vertebrata</v>
          </cell>
          <cell r="L6908" t="str">
            <v xml:space="preserve"> Euteleostomi</v>
          </cell>
          <cell r="M6908" t="str">
            <v>Mammalia</v>
          </cell>
          <cell r="N6908" t="str">
            <v xml:space="preserve"> Eutheria</v>
          </cell>
          <cell r="O6908" t="str">
            <v xml:space="preserve"> Euarchontoglires</v>
          </cell>
          <cell r="P6908" t="str">
            <v xml:space="preserve"> Primates</v>
          </cell>
          <cell r="Q6908" t="str">
            <v xml:space="preserve"> Haplorrhini</v>
          </cell>
          <cell r="R6908" t="str">
            <v>Catarrhini</v>
          </cell>
          <cell r="S6908" t="str">
            <v xml:space="preserve"> Hominidae</v>
          </cell>
          <cell r="T6908" t="str">
            <v xml:space="preserve"> Homo.</v>
          </cell>
        </row>
        <row r="6909">
          <cell r="B6909" t="str">
            <v>K7FAN8</v>
          </cell>
          <cell r="C6909" t="str">
            <v xml:space="preserve"> Pelodiscus sinensis (Chinese softshell turtle) (Trionyx sinensis).</v>
          </cell>
          <cell r="E6909" t="str">
            <v xml:space="preserve"> NCBI_TaxID=13735 {ECO:0000313|Ensembl:ENSPSIP00000005098, ECO:0000313|Proteomes:UP000007267};</v>
          </cell>
          <cell r="G6909" t="str">
            <v>Eukaryota</v>
          </cell>
          <cell r="H6909" t="str">
            <v xml:space="preserve"> Metazoa</v>
          </cell>
          <cell r="I6909" t="str">
            <v xml:space="preserve"> Chordata</v>
          </cell>
          <cell r="J6909" t="str">
            <v xml:space="preserve"> Craniata</v>
          </cell>
          <cell r="K6909" t="str">
            <v xml:space="preserve"> Vertebrata</v>
          </cell>
          <cell r="L6909" t="str">
            <v xml:space="preserve"> Euteleostomi</v>
          </cell>
          <cell r="M6909" t="str">
            <v>Archelosauria</v>
          </cell>
          <cell r="N6909" t="str">
            <v xml:space="preserve"> Testudines</v>
          </cell>
          <cell r="O6909" t="str">
            <v xml:space="preserve"> Cryptodira</v>
          </cell>
          <cell r="P6909" t="str">
            <v xml:space="preserve"> Trionychia</v>
          </cell>
          <cell r="Q6909" t="str">
            <v xml:space="preserve"> Trionychidae</v>
          </cell>
          <cell r="R6909" t="str">
            <v>Pelodiscus.</v>
          </cell>
        </row>
        <row r="6910">
          <cell r="B6910" t="str">
            <v>K7FB26</v>
          </cell>
          <cell r="C6910" t="str">
            <v xml:space="preserve"> Pelodiscus sinensis (Chinese softshell turtle) (Trionyx sinensis).</v>
          </cell>
          <cell r="E6910" t="str">
            <v xml:space="preserve"> NCBI_TaxID=13735 {ECO:0000313|Ensembl:ENSPSIP00000005236, ECO:0000313|Proteomes:UP000007267};</v>
          </cell>
          <cell r="G6910" t="str">
            <v>Eukaryota</v>
          </cell>
          <cell r="H6910" t="str">
            <v xml:space="preserve"> Metazoa</v>
          </cell>
          <cell r="I6910" t="str">
            <v xml:space="preserve"> Chordata</v>
          </cell>
          <cell r="J6910" t="str">
            <v xml:space="preserve"> Craniata</v>
          </cell>
          <cell r="K6910" t="str">
            <v xml:space="preserve"> Vertebrata</v>
          </cell>
          <cell r="L6910" t="str">
            <v xml:space="preserve"> Euteleostomi</v>
          </cell>
          <cell r="M6910" t="str">
            <v>Archelosauria</v>
          </cell>
          <cell r="N6910" t="str">
            <v xml:space="preserve"> Testudines</v>
          </cell>
          <cell r="O6910" t="str">
            <v xml:space="preserve"> Cryptodira</v>
          </cell>
          <cell r="P6910" t="str">
            <v xml:space="preserve"> Trionychia</v>
          </cell>
          <cell r="Q6910" t="str">
            <v xml:space="preserve"> Trionychidae</v>
          </cell>
          <cell r="R6910" t="str">
            <v>Pelodiscus.</v>
          </cell>
        </row>
        <row r="6911">
          <cell r="B6911" t="str">
            <v>K7FB35</v>
          </cell>
          <cell r="C6911" t="str">
            <v xml:space="preserve"> Pelodiscus sinensis (Chinese softshell turtle) (Trionyx sinensis).</v>
          </cell>
          <cell r="E6911" t="str">
            <v xml:space="preserve"> NCBI_TaxID=13735 {ECO:0000313|Ensembl:ENSPSIP00000005245, ECO:0000313|Proteomes:UP000007267};</v>
          </cell>
          <cell r="G6911" t="str">
            <v>Eukaryota</v>
          </cell>
          <cell r="H6911" t="str">
            <v xml:space="preserve"> Metazoa</v>
          </cell>
          <cell r="I6911" t="str">
            <v xml:space="preserve"> Chordata</v>
          </cell>
          <cell r="J6911" t="str">
            <v xml:space="preserve"> Craniata</v>
          </cell>
          <cell r="K6911" t="str">
            <v xml:space="preserve"> Vertebrata</v>
          </cell>
          <cell r="L6911" t="str">
            <v xml:space="preserve"> Euteleostomi</v>
          </cell>
          <cell r="M6911" t="str">
            <v>Archelosauria</v>
          </cell>
          <cell r="N6911" t="str">
            <v xml:space="preserve"> Testudines</v>
          </cell>
          <cell r="O6911" t="str">
            <v xml:space="preserve"> Cryptodira</v>
          </cell>
          <cell r="P6911" t="str">
            <v xml:space="preserve"> Trionychia</v>
          </cell>
          <cell r="Q6911" t="str">
            <v xml:space="preserve"> Trionychidae</v>
          </cell>
          <cell r="R6911" t="str">
            <v>Pelodiscus.</v>
          </cell>
        </row>
        <row r="6912">
          <cell r="B6912" t="str">
            <v>K7FBU3</v>
          </cell>
          <cell r="C6912" t="str">
            <v xml:space="preserve"> Pelodiscus sinensis (Chinese softshell turtle) (Trionyx sinensis).</v>
          </cell>
          <cell r="E6912" t="str">
            <v xml:space="preserve"> NCBI_TaxID=13735 {ECO:0000313|Ensembl:ENSPSIP00000005503, ECO:0000313|Proteomes:UP000007267};</v>
          </cell>
          <cell r="G6912" t="str">
            <v>Eukaryota</v>
          </cell>
          <cell r="H6912" t="str">
            <v xml:space="preserve"> Metazoa</v>
          </cell>
          <cell r="I6912" t="str">
            <v xml:space="preserve"> Chordata</v>
          </cell>
          <cell r="J6912" t="str">
            <v xml:space="preserve"> Craniata</v>
          </cell>
          <cell r="K6912" t="str">
            <v xml:space="preserve"> Vertebrata</v>
          </cell>
          <cell r="L6912" t="str">
            <v xml:space="preserve"> Euteleostomi</v>
          </cell>
          <cell r="M6912" t="str">
            <v>Archelosauria</v>
          </cell>
          <cell r="N6912" t="str">
            <v xml:space="preserve"> Testudines</v>
          </cell>
          <cell r="O6912" t="str">
            <v xml:space="preserve"> Cryptodira</v>
          </cell>
          <cell r="P6912" t="str">
            <v xml:space="preserve"> Trionychia</v>
          </cell>
          <cell r="Q6912" t="str">
            <v xml:space="preserve"> Trionychidae</v>
          </cell>
          <cell r="R6912" t="str">
            <v>Pelodiscus.</v>
          </cell>
        </row>
        <row r="6913">
          <cell r="B6913" t="str">
            <v>K7FLL7</v>
          </cell>
          <cell r="C6913" t="str">
            <v xml:space="preserve"> Pelodiscus sinensis (Chinese softshell turtle) (Trionyx sinensis).</v>
          </cell>
          <cell r="E6913" t="str">
            <v xml:space="preserve"> NCBI_TaxID=13735 {ECO:0000313|Ensembl:ENSPSIP00000008927, ECO:0000313|Proteomes:UP000007267};</v>
          </cell>
          <cell r="G6913" t="str">
            <v>Eukaryota</v>
          </cell>
          <cell r="H6913" t="str">
            <v xml:space="preserve"> Metazoa</v>
          </cell>
          <cell r="I6913" t="str">
            <v xml:space="preserve"> Chordata</v>
          </cell>
          <cell r="J6913" t="str">
            <v xml:space="preserve"> Craniata</v>
          </cell>
          <cell r="K6913" t="str">
            <v xml:space="preserve"> Vertebrata</v>
          </cell>
          <cell r="L6913" t="str">
            <v xml:space="preserve"> Euteleostomi</v>
          </cell>
          <cell r="M6913" t="str">
            <v>Archelosauria</v>
          </cell>
          <cell r="N6913" t="str">
            <v xml:space="preserve"> Testudines</v>
          </cell>
          <cell r="O6913" t="str">
            <v xml:space="preserve"> Cryptodira</v>
          </cell>
          <cell r="P6913" t="str">
            <v xml:space="preserve"> Trionychia</v>
          </cell>
          <cell r="Q6913" t="str">
            <v xml:space="preserve"> Trionychidae</v>
          </cell>
          <cell r="R6913" t="str">
            <v>Pelodiscus.</v>
          </cell>
        </row>
        <row r="6914">
          <cell r="B6914" t="str">
            <v>K7GEM0</v>
          </cell>
          <cell r="C6914" t="str">
            <v xml:space="preserve"> Pelodiscus sinensis (Chinese softshell turtle) (Trionyx sinensis).</v>
          </cell>
          <cell r="E6914" t="str">
            <v xml:space="preserve"> NCBI_TaxID=13735 {ECO:0000313|Ensembl:ENSPSIP00000018731, ECO:0000313|Proteomes:UP000007267};</v>
          </cell>
          <cell r="G6914" t="str">
            <v>Eukaryota</v>
          </cell>
          <cell r="H6914" t="str">
            <v xml:space="preserve"> Metazoa</v>
          </cell>
          <cell r="I6914" t="str">
            <v xml:space="preserve"> Chordata</v>
          </cell>
          <cell r="J6914" t="str">
            <v xml:space="preserve"> Craniata</v>
          </cell>
          <cell r="K6914" t="str">
            <v xml:space="preserve"> Vertebrata</v>
          </cell>
          <cell r="L6914" t="str">
            <v xml:space="preserve"> Euteleostomi</v>
          </cell>
          <cell r="M6914" t="str">
            <v>Archelosauria</v>
          </cell>
          <cell r="N6914" t="str">
            <v xml:space="preserve"> Testudines</v>
          </cell>
          <cell r="O6914" t="str">
            <v xml:space="preserve"> Cryptodira</v>
          </cell>
          <cell r="P6914" t="str">
            <v xml:space="preserve"> Trionychia</v>
          </cell>
          <cell r="Q6914" t="str">
            <v xml:space="preserve"> Trionychidae</v>
          </cell>
          <cell r="R6914" t="str">
            <v>Pelodiscus.</v>
          </cell>
        </row>
        <row r="6915">
          <cell r="B6915" t="str">
            <v>K7IM83</v>
          </cell>
          <cell r="C6915" t="str">
            <v xml:space="preserve"> Nasonia vitripennis (Parasitic wasp).</v>
          </cell>
          <cell r="E6915" t="str">
            <v xml:space="preserve"> NCBI_TaxID=7425 {ECO:0000313|EnsemblMetazoa:NV10166-PA, ECO:0000313|Proteomes:UP000002358};</v>
          </cell>
          <cell r="G6915" t="str">
            <v>Eukaryota</v>
          </cell>
          <cell r="H6915" t="str">
            <v xml:space="preserve"> Metazoa</v>
          </cell>
          <cell r="I6915" t="str">
            <v xml:space="preserve"> Ecdysozoa</v>
          </cell>
          <cell r="J6915" t="str">
            <v xml:space="preserve"> Arthropoda</v>
          </cell>
          <cell r="K6915" t="str">
            <v xml:space="preserve"> Hexapoda</v>
          </cell>
          <cell r="L6915" t="str">
            <v xml:space="preserve"> Insecta</v>
          </cell>
          <cell r="M6915" t="str">
            <v>Pterygota</v>
          </cell>
          <cell r="N6915" t="str">
            <v xml:space="preserve"> Neoptera</v>
          </cell>
          <cell r="O6915" t="str">
            <v xml:space="preserve"> Holometabola</v>
          </cell>
          <cell r="P6915" t="str">
            <v xml:space="preserve"> Hymenoptera</v>
          </cell>
          <cell r="Q6915" t="str">
            <v xml:space="preserve"> Apocrita</v>
          </cell>
          <cell r="R6915" t="str">
            <v xml:space="preserve"> Terebrantes</v>
          </cell>
          <cell r="S6915" t="str">
            <v>Chalcidoidea</v>
          </cell>
          <cell r="T6915" t="str">
            <v xml:space="preserve"> Pteromalidae</v>
          </cell>
          <cell r="U6915" t="str">
            <v xml:space="preserve"> Pteromalinae</v>
          </cell>
        </row>
        <row r="6916">
          <cell r="B6916" t="str">
            <v>K7IPD3</v>
          </cell>
          <cell r="C6916" t="str">
            <v xml:space="preserve"> Nasonia vitripennis (Parasitic wasp).</v>
          </cell>
          <cell r="E6916" t="str">
            <v xml:space="preserve"> NCBI_TaxID=7425 {ECO:0000313|EnsemblMetazoa:NV10921-PA, ECO:0000313|Proteomes:UP000002358};</v>
          </cell>
          <cell r="G6916" t="str">
            <v>Eukaryota</v>
          </cell>
          <cell r="H6916" t="str">
            <v xml:space="preserve"> Metazoa</v>
          </cell>
          <cell r="I6916" t="str">
            <v xml:space="preserve"> Ecdysozoa</v>
          </cell>
          <cell r="J6916" t="str">
            <v xml:space="preserve"> Arthropoda</v>
          </cell>
          <cell r="K6916" t="str">
            <v xml:space="preserve"> Hexapoda</v>
          </cell>
          <cell r="L6916" t="str">
            <v xml:space="preserve"> Insecta</v>
          </cell>
          <cell r="M6916" t="str">
            <v>Pterygota</v>
          </cell>
          <cell r="N6916" t="str">
            <v xml:space="preserve"> Neoptera</v>
          </cell>
          <cell r="O6916" t="str">
            <v xml:space="preserve"> Holometabola</v>
          </cell>
          <cell r="P6916" t="str">
            <v xml:space="preserve"> Hymenoptera</v>
          </cell>
          <cell r="Q6916" t="str">
            <v xml:space="preserve"> Apocrita</v>
          </cell>
          <cell r="R6916" t="str">
            <v xml:space="preserve"> Terebrantes</v>
          </cell>
          <cell r="S6916" t="str">
            <v>Chalcidoidea</v>
          </cell>
          <cell r="T6916" t="str">
            <v xml:space="preserve"> Pteromalidae</v>
          </cell>
          <cell r="U6916" t="str">
            <v xml:space="preserve"> Pteromalinae</v>
          </cell>
        </row>
        <row r="6917">
          <cell r="B6917" t="str">
            <v>K7IRV7</v>
          </cell>
          <cell r="C6917" t="str">
            <v xml:space="preserve"> Nasonia vitripennis (Parasitic wasp).</v>
          </cell>
          <cell r="E6917" t="str">
            <v xml:space="preserve"> NCBI_TaxID=7425 {ECO:0000313|EnsemblMetazoa:NV11806-PA, ECO:0000313|Proteomes:UP000002358};</v>
          </cell>
          <cell r="G6917" t="str">
            <v>Eukaryota</v>
          </cell>
          <cell r="H6917" t="str">
            <v xml:space="preserve"> Metazoa</v>
          </cell>
          <cell r="I6917" t="str">
            <v xml:space="preserve"> Ecdysozoa</v>
          </cell>
          <cell r="J6917" t="str">
            <v xml:space="preserve"> Arthropoda</v>
          </cell>
          <cell r="K6917" t="str">
            <v xml:space="preserve"> Hexapoda</v>
          </cell>
          <cell r="L6917" t="str">
            <v xml:space="preserve"> Insecta</v>
          </cell>
          <cell r="M6917" t="str">
            <v>Pterygota</v>
          </cell>
          <cell r="N6917" t="str">
            <v xml:space="preserve"> Neoptera</v>
          </cell>
          <cell r="O6917" t="str">
            <v xml:space="preserve"> Holometabola</v>
          </cell>
          <cell r="P6917" t="str">
            <v xml:space="preserve"> Hymenoptera</v>
          </cell>
          <cell r="Q6917" t="str">
            <v xml:space="preserve"> Apocrita</v>
          </cell>
          <cell r="R6917" t="str">
            <v xml:space="preserve"> Terebrantes</v>
          </cell>
          <cell r="S6917" t="str">
            <v>Chalcidoidea</v>
          </cell>
          <cell r="T6917" t="str">
            <v xml:space="preserve"> Pteromalidae</v>
          </cell>
          <cell r="U6917" t="str">
            <v xml:space="preserve"> Pteromalinae</v>
          </cell>
        </row>
        <row r="6918">
          <cell r="B6918" t="str">
            <v>K7IWG3</v>
          </cell>
          <cell r="C6918" t="str">
            <v xml:space="preserve"> Nasonia vitripennis (Parasitic wasp).</v>
          </cell>
          <cell r="E6918" t="str">
            <v xml:space="preserve"> NCBI_TaxID=7425 {ECO:0000313|EnsemblMetazoa:NV13427-PA, ECO:0000313|Proteomes:UP000002358};</v>
          </cell>
          <cell r="G6918" t="str">
            <v>Eukaryota</v>
          </cell>
          <cell r="H6918" t="str">
            <v xml:space="preserve"> Metazoa</v>
          </cell>
          <cell r="I6918" t="str">
            <v xml:space="preserve"> Ecdysozoa</v>
          </cell>
          <cell r="J6918" t="str">
            <v xml:space="preserve"> Arthropoda</v>
          </cell>
          <cell r="K6918" t="str">
            <v xml:space="preserve"> Hexapoda</v>
          </cell>
          <cell r="L6918" t="str">
            <v xml:space="preserve"> Insecta</v>
          </cell>
          <cell r="M6918" t="str">
            <v>Pterygota</v>
          </cell>
          <cell r="N6918" t="str">
            <v xml:space="preserve"> Neoptera</v>
          </cell>
          <cell r="O6918" t="str">
            <v xml:space="preserve"> Holometabola</v>
          </cell>
          <cell r="P6918" t="str">
            <v xml:space="preserve"> Hymenoptera</v>
          </cell>
          <cell r="Q6918" t="str">
            <v xml:space="preserve"> Apocrita</v>
          </cell>
          <cell r="R6918" t="str">
            <v xml:space="preserve"> Terebrantes</v>
          </cell>
          <cell r="S6918" t="str">
            <v>Chalcidoidea</v>
          </cell>
          <cell r="T6918" t="str">
            <v xml:space="preserve"> Pteromalidae</v>
          </cell>
          <cell r="U6918" t="str">
            <v xml:space="preserve"> Pteromalinae</v>
          </cell>
        </row>
        <row r="6919">
          <cell r="B6919" t="str">
            <v>K7KKS3</v>
          </cell>
          <cell r="C6919" t="str">
            <v xml:space="preserve"> Glycine max (Soybean) (Glycine hispida).</v>
          </cell>
          <cell r="E6919" t="str">
            <v xml:space="preserve"> NCBI_TaxID=3847 {ECO:0000313|EnsemblPlants:KRH63406, ECO:0000313|Proteomes:UP000008827};</v>
          </cell>
          <cell r="G6919" t="str">
            <v>Eukaryota</v>
          </cell>
          <cell r="H6919" t="str">
            <v xml:space="preserve"> Viridiplantae</v>
          </cell>
          <cell r="I6919" t="str">
            <v xml:space="preserve"> Streptophyta</v>
          </cell>
          <cell r="J6919" t="str">
            <v xml:space="preserve"> Embryophyta</v>
          </cell>
          <cell r="K6919" t="str">
            <v xml:space="preserve"> Tracheophyta</v>
          </cell>
          <cell r="L6919" t="str">
            <v>Spermatophyta</v>
          </cell>
          <cell r="M6919" t="str">
            <v xml:space="preserve"> Magnoliophyta</v>
          </cell>
          <cell r="N6919" t="str">
            <v xml:space="preserve"> eudicotyledons</v>
          </cell>
          <cell r="O6919" t="str">
            <v xml:space="preserve"> Gunneridae</v>
          </cell>
          <cell r="P6919" t="str">
            <v>Pentapetalae</v>
          </cell>
          <cell r="Q6919" t="str">
            <v xml:space="preserve"> rosids</v>
          </cell>
          <cell r="R6919" t="str">
            <v xml:space="preserve"> fabids</v>
          </cell>
          <cell r="S6919" t="str">
            <v xml:space="preserve"> Fabales</v>
          </cell>
          <cell r="T6919" t="str">
            <v xml:space="preserve"> Fabaceae</v>
          </cell>
          <cell r="U6919" t="str">
            <v xml:space="preserve"> Papilionoideae</v>
          </cell>
        </row>
        <row r="6920">
          <cell r="B6920" t="str">
            <v>K7KML2</v>
          </cell>
          <cell r="C6920" t="str">
            <v xml:space="preserve"> Glycine max (Soybean) (Glycine hispida).</v>
          </cell>
          <cell r="E6920" t="str">
            <v xml:space="preserve"> NCBI_TaxID=3847 {ECO:0000313|EMBL:KRH56957.1};</v>
          </cell>
          <cell r="G6920" t="str">
            <v>Eukaryota</v>
          </cell>
          <cell r="H6920" t="str">
            <v xml:space="preserve"> Viridiplantae</v>
          </cell>
          <cell r="I6920" t="str">
            <v xml:space="preserve"> Streptophyta</v>
          </cell>
          <cell r="J6920" t="str">
            <v xml:space="preserve"> Embryophyta</v>
          </cell>
          <cell r="K6920" t="str">
            <v xml:space="preserve"> Tracheophyta</v>
          </cell>
          <cell r="L6920" t="str">
            <v>Spermatophyta</v>
          </cell>
          <cell r="M6920" t="str">
            <v xml:space="preserve"> Magnoliophyta</v>
          </cell>
          <cell r="N6920" t="str">
            <v xml:space="preserve"> eudicotyledons</v>
          </cell>
          <cell r="O6920" t="str">
            <v xml:space="preserve"> Gunneridae</v>
          </cell>
          <cell r="P6920" t="str">
            <v>Pentapetalae</v>
          </cell>
          <cell r="Q6920" t="str">
            <v xml:space="preserve"> rosids</v>
          </cell>
          <cell r="R6920" t="str">
            <v xml:space="preserve"> fabids</v>
          </cell>
          <cell r="S6920" t="str">
            <v xml:space="preserve"> Fabales</v>
          </cell>
          <cell r="T6920" t="str">
            <v xml:space="preserve"> Fabaceae</v>
          </cell>
          <cell r="U6920" t="str">
            <v xml:space="preserve"> Papilionoideae</v>
          </cell>
        </row>
        <row r="6921">
          <cell r="B6921" t="str">
            <v>K7KVW5</v>
          </cell>
          <cell r="C6921" t="str">
            <v xml:space="preserve"> Glycine max (Soybean) (Glycine hispida).</v>
          </cell>
          <cell r="E6921" t="str">
            <v xml:space="preserve"> NCBI_TaxID=3847 {ECO:0000313|EMBL:KRH54504.1};</v>
          </cell>
          <cell r="G6921" t="str">
            <v>Eukaryota</v>
          </cell>
          <cell r="H6921" t="str">
            <v xml:space="preserve"> Viridiplantae</v>
          </cell>
          <cell r="I6921" t="str">
            <v xml:space="preserve"> Streptophyta</v>
          </cell>
          <cell r="J6921" t="str">
            <v xml:space="preserve"> Embryophyta</v>
          </cell>
          <cell r="K6921" t="str">
            <v xml:space="preserve"> Tracheophyta</v>
          </cell>
          <cell r="L6921" t="str">
            <v>Spermatophyta</v>
          </cell>
          <cell r="M6921" t="str">
            <v xml:space="preserve"> Magnoliophyta</v>
          </cell>
          <cell r="N6921" t="str">
            <v xml:space="preserve"> eudicotyledons</v>
          </cell>
          <cell r="O6921" t="str">
            <v xml:space="preserve"> Gunneridae</v>
          </cell>
          <cell r="P6921" t="str">
            <v>Pentapetalae</v>
          </cell>
          <cell r="Q6921" t="str">
            <v xml:space="preserve"> rosids</v>
          </cell>
          <cell r="R6921" t="str">
            <v xml:space="preserve"> fabids</v>
          </cell>
          <cell r="S6921" t="str">
            <v xml:space="preserve"> Fabales</v>
          </cell>
          <cell r="T6921" t="str">
            <v xml:space="preserve"> Fabaceae</v>
          </cell>
          <cell r="U6921" t="str">
            <v xml:space="preserve"> Papilionoideae</v>
          </cell>
        </row>
        <row r="6922">
          <cell r="B6922" t="str">
            <v>K7MKU5</v>
          </cell>
          <cell r="C6922" t="str">
            <v xml:space="preserve"> Glycine max (Soybean) (Glycine hispida).</v>
          </cell>
          <cell r="E6922" t="str">
            <v xml:space="preserve"> NCBI_TaxID=3847 {ECO:0000313|EnsemblPlants:KRH03426, ECO:0000313|Proteomes:UP000008827};</v>
          </cell>
          <cell r="G6922" t="str">
            <v>Eukaryota</v>
          </cell>
          <cell r="H6922" t="str">
            <v xml:space="preserve"> Viridiplantae</v>
          </cell>
          <cell r="I6922" t="str">
            <v xml:space="preserve"> Streptophyta</v>
          </cell>
          <cell r="J6922" t="str">
            <v xml:space="preserve"> Embryophyta</v>
          </cell>
          <cell r="K6922" t="str">
            <v xml:space="preserve"> Tracheophyta</v>
          </cell>
          <cell r="L6922" t="str">
            <v>Spermatophyta</v>
          </cell>
          <cell r="M6922" t="str">
            <v xml:space="preserve"> Magnoliophyta</v>
          </cell>
          <cell r="N6922" t="str">
            <v xml:space="preserve"> eudicotyledons</v>
          </cell>
          <cell r="O6922" t="str">
            <v xml:space="preserve"> Gunneridae</v>
          </cell>
          <cell r="P6922" t="str">
            <v>Pentapetalae</v>
          </cell>
          <cell r="Q6922" t="str">
            <v xml:space="preserve"> rosids</v>
          </cell>
          <cell r="R6922" t="str">
            <v xml:space="preserve"> fabids</v>
          </cell>
          <cell r="S6922" t="str">
            <v xml:space="preserve"> Fabales</v>
          </cell>
          <cell r="T6922" t="str">
            <v xml:space="preserve"> Fabaceae</v>
          </cell>
          <cell r="U6922" t="str">
            <v xml:space="preserve"> Papilionoideae</v>
          </cell>
        </row>
        <row r="6923">
          <cell r="B6923" t="str">
            <v>K7VE98</v>
          </cell>
          <cell r="C6923" t="str">
            <v xml:space="preserve"> Zea mays (Maize).</v>
          </cell>
          <cell r="E6923" t="str">
            <v xml:space="preserve"> NCBI_TaxID=4577 {ECO:0000313|EMBL:AQL06999.1};</v>
          </cell>
          <cell r="G6923" t="str">
            <v>Eukaryota</v>
          </cell>
          <cell r="H6923" t="str">
            <v xml:space="preserve"> Viridiplantae</v>
          </cell>
          <cell r="I6923" t="str">
            <v xml:space="preserve"> Streptophyta</v>
          </cell>
          <cell r="J6923" t="str">
            <v xml:space="preserve"> Embryophyta</v>
          </cell>
          <cell r="K6923" t="str">
            <v xml:space="preserve"> Tracheophyta</v>
          </cell>
          <cell r="L6923" t="str">
            <v>Spermatophyta</v>
          </cell>
          <cell r="M6923" t="str">
            <v xml:space="preserve"> Magnoliophyta</v>
          </cell>
          <cell r="N6923" t="str">
            <v xml:space="preserve"> Liliopsida</v>
          </cell>
          <cell r="O6923" t="str">
            <v xml:space="preserve"> Poales</v>
          </cell>
          <cell r="P6923" t="str">
            <v xml:space="preserve"> Poaceae</v>
          </cell>
          <cell r="Q6923" t="str">
            <v>PACMAD clade</v>
          </cell>
          <cell r="R6923" t="str">
            <v xml:space="preserve"> Panicoideae</v>
          </cell>
          <cell r="S6923" t="str">
            <v xml:space="preserve"> Andropogonodae</v>
          </cell>
          <cell r="T6923" t="str">
            <v xml:space="preserve"> Andropogoneae</v>
          </cell>
          <cell r="U6923" t="str">
            <v xml:space="preserve"> Tripsacinae</v>
          </cell>
        </row>
        <row r="6924">
          <cell r="B6924" t="str">
            <v>K7VJ77</v>
          </cell>
          <cell r="C6924" t="str">
            <v xml:space="preserve"> Zea mays (Maize).</v>
          </cell>
          <cell r="E6924" t="str">
            <v xml:space="preserve"> NCBI_TaxID=4577 {ECO:0000313|EnsemblPlants:Zm00001d011242_P003, ECO:0000313|Proteomes:UP000007305};</v>
          </cell>
          <cell r="G6924" t="str">
            <v>Eukaryota</v>
          </cell>
          <cell r="H6924" t="str">
            <v xml:space="preserve"> Viridiplantae</v>
          </cell>
          <cell r="I6924" t="str">
            <v xml:space="preserve"> Streptophyta</v>
          </cell>
          <cell r="J6924" t="str">
            <v xml:space="preserve"> Embryophyta</v>
          </cell>
          <cell r="K6924" t="str">
            <v xml:space="preserve"> Tracheophyta</v>
          </cell>
          <cell r="L6924" t="str">
            <v>Spermatophyta</v>
          </cell>
          <cell r="M6924" t="str">
            <v xml:space="preserve"> Magnoliophyta</v>
          </cell>
          <cell r="N6924" t="str">
            <v xml:space="preserve"> Liliopsida</v>
          </cell>
          <cell r="O6924" t="str">
            <v xml:space="preserve"> Poales</v>
          </cell>
          <cell r="P6924" t="str">
            <v xml:space="preserve"> Poaceae</v>
          </cell>
          <cell r="Q6924" t="str">
            <v>PACMAD clade</v>
          </cell>
          <cell r="R6924" t="str">
            <v xml:space="preserve"> Panicoideae</v>
          </cell>
          <cell r="S6924" t="str">
            <v xml:space="preserve"> Andropogonodae</v>
          </cell>
          <cell r="T6924" t="str">
            <v xml:space="preserve"> Andropogoneae</v>
          </cell>
          <cell r="U6924" t="str">
            <v xml:space="preserve"> Tripsacinae</v>
          </cell>
        </row>
        <row r="6925">
          <cell r="B6925" t="str">
            <v>K7VNQ7</v>
          </cell>
          <cell r="C6925" t="str">
            <v xml:space="preserve"> Zea mays (Maize).</v>
          </cell>
          <cell r="E6925" t="str">
            <v xml:space="preserve"> NCBI_TaxID=4577 {ECO:0000313|EMBL:AQK89289.1};</v>
          </cell>
          <cell r="G6925" t="str">
            <v>Eukaryota</v>
          </cell>
          <cell r="H6925" t="str">
            <v xml:space="preserve"> Viridiplantae</v>
          </cell>
          <cell r="I6925" t="str">
            <v xml:space="preserve"> Streptophyta</v>
          </cell>
          <cell r="J6925" t="str">
            <v xml:space="preserve"> Embryophyta</v>
          </cell>
          <cell r="K6925" t="str">
            <v xml:space="preserve"> Tracheophyta</v>
          </cell>
          <cell r="L6925" t="str">
            <v>Spermatophyta</v>
          </cell>
          <cell r="M6925" t="str">
            <v xml:space="preserve"> Magnoliophyta</v>
          </cell>
          <cell r="N6925" t="str">
            <v xml:space="preserve"> Liliopsida</v>
          </cell>
          <cell r="O6925" t="str">
            <v xml:space="preserve"> Poales</v>
          </cell>
          <cell r="P6925" t="str">
            <v xml:space="preserve"> Poaceae</v>
          </cell>
          <cell r="Q6925" t="str">
            <v>PACMAD clade</v>
          </cell>
          <cell r="R6925" t="str">
            <v xml:space="preserve"> Panicoideae</v>
          </cell>
          <cell r="S6925" t="str">
            <v xml:space="preserve"> Andropogonodae</v>
          </cell>
          <cell r="T6925" t="str">
            <v xml:space="preserve"> Andropogoneae</v>
          </cell>
          <cell r="U6925" t="str">
            <v xml:space="preserve"> Tripsacinae</v>
          </cell>
        </row>
        <row r="6926">
          <cell r="B6926" t="str">
            <v>K9GFL0</v>
          </cell>
          <cell r="C6926" t="str">
            <v xml:space="preserve"> Penicillium digitatum (strain PHI26 / CECT 20796) (Green mold).</v>
          </cell>
          <cell r="E6926" t="str">
            <v xml:space="preserve"> NCBI_TaxID=1170229 {ECO:0000313|EMBL:EKV12071.1, ECO:0000313|Proteomes:UP000009882};</v>
          </cell>
          <cell r="G6926" t="str">
            <v>Eukaryota</v>
          </cell>
          <cell r="H6926" t="str">
            <v xml:space="preserve"> Fungi</v>
          </cell>
          <cell r="I6926" t="str">
            <v xml:space="preserve"> Dikarya</v>
          </cell>
          <cell r="J6926" t="str">
            <v xml:space="preserve"> Ascomycota</v>
          </cell>
          <cell r="K6926" t="str">
            <v xml:space="preserve"> Pezizomycotina</v>
          </cell>
          <cell r="L6926" t="str">
            <v xml:space="preserve"> Eurotiomycetes</v>
          </cell>
          <cell r="M6926" t="str">
            <v>Eurotiomycetidae</v>
          </cell>
          <cell r="N6926" t="str">
            <v xml:space="preserve"> Eurotiales</v>
          </cell>
          <cell r="O6926" t="str">
            <v xml:space="preserve"> Aspergillaceae</v>
          </cell>
          <cell r="P6926" t="str">
            <v xml:space="preserve"> Penicillium.</v>
          </cell>
        </row>
        <row r="6927">
          <cell r="B6927" t="str">
            <v>K9H3A2</v>
          </cell>
          <cell r="C6927" t="str">
            <v xml:space="preserve"> Penicillium digitatum (strain PHI26 / CECT 20796) (Green mold).</v>
          </cell>
          <cell r="E6927" t="str">
            <v xml:space="preserve"> NCBI_TaxID=1170229 {ECO:0000313|EMBL:EKV19636.1, ECO:0000313|Proteomes:UP000009882};</v>
          </cell>
          <cell r="G6927" t="str">
            <v>Eukaryota</v>
          </cell>
          <cell r="H6927" t="str">
            <v xml:space="preserve"> Fungi</v>
          </cell>
          <cell r="I6927" t="str">
            <v xml:space="preserve"> Dikarya</v>
          </cell>
          <cell r="J6927" t="str">
            <v xml:space="preserve"> Ascomycota</v>
          </cell>
          <cell r="K6927" t="str">
            <v xml:space="preserve"> Pezizomycotina</v>
          </cell>
          <cell r="L6927" t="str">
            <v xml:space="preserve"> Eurotiomycetes</v>
          </cell>
          <cell r="M6927" t="str">
            <v>Eurotiomycetidae</v>
          </cell>
          <cell r="N6927" t="str">
            <v xml:space="preserve"> Eurotiales</v>
          </cell>
          <cell r="O6927" t="str">
            <v xml:space="preserve"> Aspergillaceae</v>
          </cell>
          <cell r="P6927" t="str">
            <v xml:space="preserve"> Penicillium.</v>
          </cell>
        </row>
        <row r="6928">
          <cell r="B6928" t="str">
            <v>L0P905</v>
          </cell>
          <cell r="C6928" t="str">
            <v xml:space="preserve"> Pneumocystis jirovecii (strain SE8) (Human pneumocystis pneumonia agent).</v>
          </cell>
          <cell r="E6928" t="str">
            <v xml:space="preserve"> NCBI_TaxID=1209962 {ECO:0000313|Proteomes:UP000010422};</v>
          </cell>
          <cell r="G6928" t="str">
            <v>Eukaryota</v>
          </cell>
          <cell r="H6928" t="str">
            <v xml:space="preserve"> Fungi</v>
          </cell>
          <cell r="I6928" t="str">
            <v xml:space="preserve"> Dikarya</v>
          </cell>
          <cell r="J6928" t="str">
            <v xml:space="preserve"> Ascomycota</v>
          </cell>
          <cell r="K6928" t="str">
            <v xml:space="preserve"> Taphrinomycotina</v>
          </cell>
          <cell r="L6928" t="str">
            <v>Pneumocystidomycetes</v>
          </cell>
          <cell r="M6928" t="str">
            <v xml:space="preserve"> Pneumocystidaceae</v>
          </cell>
          <cell r="N6928" t="str">
            <v xml:space="preserve"> Pneumocystis.</v>
          </cell>
        </row>
        <row r="6929">
          <cell r="B6929" t="str">
            <v>L0PGD0</v>
          </cell>
          <cell r="C6929" t="str">
            <v xml:space="preserve"> Pneumocystis jirovecii (strain SE8) (Human pneumocystis pneumonia agent).</v>
          </cell>
          <cell r="E6929" t="str">
            <v xml:space="preserve"> NCBI_TaxID=1209962 {ECO:0000313|Proteomes:UP000010422};</v>
          </cell>
          <cell r="G6929" t="str">
            <v>Eukaryota</v>
          </cell>
          <cell r="H6929" t="str">
            <v xml:space="preserve"> Fungi</v>
          </cell>
          <cell r="I6929" t="str">
            <v xml:space="preserve"> Dikarya</v>
          </cell>
          <cell r="J6929" t="str">
            <v xml:space="preserve"> Ascomycota</v>
          </cell>
          <cell r="K6929" t="str">
            <v xml:space="preserve"> Taphrinomycotina</v>
          </cell>
          <cell r="L6929" t="str">
            <v>Pneumocystidomycetes</v>
          </cell>
          <cell r="M6929" t="str">
            <v xml:space="preserve"> Pneumocystidaceae</v>
          </cell>
          <cell r="N6929" t="str">
            <v xml:space="preserve"> Pneumocystis.</v>
          </cell>
        </row>
        <row r="6930">
          <cell r="B6930" t="str">
            <v>L1I904</v>
          </cell>
          <cell r="C6930" t="str">
            <v xml:space="preserve"> Guillardia theta CCMP2712.</v>
          </cell>
          <cell r="E6930" t="str">
            <v xml:space="preserve"> NCBI_TaxID=905079 {ECO:0000313|EMBL:EKX32746.1, ECO:0000313|Proteomes:UP000011087};</v>
          </cell>
          <cell r="G6930" t="str">
            <v>Eukaryota</v>
          </cell>
          <cell r="H6930" t="str">
            <v xml:space="preserve"> Cryptophyta</v>
          </cell>
          <cell r="I6930" t="str">
            <v xml:space="preserve"> Pyrenomonadales</v>
          </cell>
          <cell r="J6930" t="str">
            <v xml:space="preserve"> Geminigeraceae</v>
          </cell>
          <cell r="K6930" t="str">
            <v xml:space="preserve"> Guillardia.</v>
          </cell>
        </row>
        <row r="6931">
          <cell r="B6931" t="str">
            <v>L1IB94</v>
          </cell>
          <cell r="C6931" t="str">
            <v xml:space="preserve"> Guillardia theta CCMP2712.</v>
          </cell>
          <cell r="E6931" t="str">
            <v xml:space="preserve"> NCBI_TaxID=905079 {ECO:0000313|EMBL:EKX33332.1, ECO:0000313|Proteomes:UP000011087};</v>
          </cell>
          <cell r="G6931" t="str">
            <v>Eukaryota</v>
          </cell>
          <cell r="H6931" t="str">
            <v xml:space="preserve"> Cryptophyta</v>
          </cell>
          <cell r="I6931" t="str">
            <v xml:space="preserve"> Pyrenomonadales</v>
          </cell>
          <cell r="J6931" t="str">
            <v xml:space="preserve"> Geminigeraceae</v>
          </cell>
          <cell r="K6931" t="str">
            <v xml:space="preserve"> Guillardia.</v>
          </cell>
        </row>
        <row r="6932">
          <cell r="B6932" t="str">
            <v>L1JU10</v>
          </cell>
          <cell r="C6932" t="str">
            <v xml:space="preserve"> Guillardia theta CCMP2712.</v>
          </cell>
          <cell r="E6932" t="str">
            <v xml:space="preserve"> NCBI_TaxID=905079 {ECO:0000313|EMBL:EKX51902.1, ECO:0000313|Proteomes:UP000011087};</v>
          </cell>
          <cell r="G6932" t="str">
            <v>Eukaryota</v>
          </cell>
          <cell r="H6932" t="str">
            <v xml:space="preserve"> Cryptophyta</v>
          </cell>
          <cell r="I6932" t="str">
            <v xml:space="preserve"> Pyrenomonadales</v>
          </cell>
          <cell r="J6932" t="str">
            <v xml:space="preserve"> Geminigeraceae</v>
          </cell>
          <cell r="K6932" t="str">
            <v xml:space="preserve"> Guillardia.</v>
          </cell>
        </row>
        <row r="6933">
          <cell r="B6933" t="str">
            <v>L1LFL5</v>
          </cell>
          <cell r="C6933" t="str">
            <v xml:space="preserve"> Theileria equi strain WA.</v>
          </cell>
          <cell r="E6933" t="str">
            <v xml:space="preserve"> NCBI_TaxID=1537102 {ECO:0000313|EMBL:EKX74222.1, ECO:0000313|Proteomes:UP000031512};</v>
          </cell>
          <cell r="G6933" t="str">
            <v>Eukaryota</v>
          </cell>
          <cell r="H6933" t="str">
            <v xml:space="preserve"> Alveolata</v>
          </cell>
          <cell r="I6933" t="str">
            <v xml:space="preserve"> Apicomplexa</v>
          </cell>
          <cell r="J6933" t="str">
            <v xml:space="preserve"> Aconoidasida</v>
          </cell>
          <cell r="K6933" t="str">
            <v xml:space="preserve"> Piroplasmida</v>
          </cell>
          <cell r="L6933" t="str">
            <v>Theileriidae</v>
          </cell>
          <cell r="M6933" t="str">
            <v xml:space="preserve"> Theileria.</v>
          </cell>
        </row>
        <row r="6934">
          <cell r="B6934" t="str">
            <v>L2FSP9</v>
          </cell>
          <cell r="C6934" t="str">
            <v xml:space="preserve"> Colletotrichum gloeosporioides (strain Nara gc5) (Anthracnose fungus) (Glomerella cingulata).</v>
          </cell>
          <cell r="E6934" t="str">
            <v xml:space="preserve"> NCBI_TaxID=1213859 {ECO:0000313|EMBL:ELA29424.1, ECO:0000313|Proteomes:UP000011096};</v>
          </cell>
          <cell r="G6934" t="str">
            <v>Eukaryota</v>
          </cell>
          <cell r="H6934" t="str">
            <v xml:space="preserve"> Fungi</v>
          </cell>
          <cell r="I6934" t="str">
            <v xml:space="preserve"> Dikarya</v>
          </cell>
          <cell r="J6934" t="str">
            <v xml:space="preserve"> Ascomycota</v>
          </cell>
          <cell r="K6934" t="str">
            <v xml:space="preserve"> Pezizomycotina</v>
          </cell>
          <cell r="L6934" t="str">
            <v>Sordariomycetes</v>
          </cell>
          <cell r="M6934" t="str">
            <v xml:space="preserve"> Hypocreomycetidae</v>
          </cell>
          <cell r="N6934" t="str">
            <v xml:space="preserve"> Glomerellales</v>
          </cell>
          <cell r="O6934" t="str">
            <v xml:space="preserve"> Glomerellaceae</v>
          </cell>
          <cell r="P6934" t="str">
            <v>Colletotrichum.</v>
          </cell>
        </row>
        <row r="6935">
          <cell r="B6935" t="str">
            <v>L2G602</v>
          </cell>
          <cell r="C6935" t="str">
            <v xml:space="preserve"> Colletotrichum gloeosporioides (strain Nara gc5) (Anthracnose fungus) (Glomerella cingulata).</v>
          </cell>
          <cell r="E6935" t="str">
            <v xml:space="preserve"> NCBI_TaxID=1213859 {ECO:0000313|EMBL:ELA34032.1, ECO:0000313|Proteomes:UP000011096};</v>
          </cell>
          <cell r="G6935" t="str">
            <v>Eukaryota</v>
          </cell>
          <cell r="H6935" t="str">
            <v xml:space="preserve"> Fungi</v>
          </cell>
          <cell r="I6935" t="str">
            <v xml:space="preserve"> Dikarya</v>
          </cell>
          <cell r="J6935" t="str">
            <v xml:space="preserve"> Ascomycota</v>
          </cell>
          <cell r="K6935" t="str">
            <v xml:space="preserve"> Pezizomycotina</v>
          </cell>
          <cell r="L6935" t="str">
            <v>Sordariomycetes</v>
          </cell>
          <cell r="M6935" t="str">
            <v xml:space="preserve"> Hypocreomycetidae</v>
          </cell>
          <cell r="N6935" t="str">
            <v xml:space="preserve"> Glomerellales</v>
          </cell>
          <cell r="O6935" t="str">
            <v xml:space="preserve"> Glomerellaceae</v>
          </cell>
          <cell r="P6935" t="str">
            <v>Colletotrichum.</v>
          </cell>
        </row>
        <row r="6936">
          <cell r="B6936" t="str">
            <v>L2GLI9</v>
          </cell>
          <cell r="C6936" t="str">
            <v xml:space="preserve"> Vittaforma corneae (strain ATCC 50505) (Microsporidian parasite) (Nosema corneum).</v>
          </cell>
          <cell r="E6936" t="str">
            <v xml:space="preserve"> NCBI_TaxID=993615 {ECO:0000313|EMBL:ELA41370.1, ECO:0000313|Proteomes:UP000011082};</v>
          </cell>
          <cell r="G6936" t="str">
            <v>Eukaryota</v>
          </cell>
          <cell r="H6936" t="str">
            <v xml:space="preserve"> Fungi</v>
          </cell>
          <cell r="I6936" t="str">
            <v xml:space="preserve"> Fungi incertae sedis</v>
          </cell>
          <cell r="J6936" t="str">
            <v xml:space="preserve"> Microsporidia</v>
          </cell>
          <cell r="K6936" t="str">
            <v xml:space="preserve"> Nosematidae</v>
          </cell>
          <cell r="L6936" t="str">
            <v>Vittaforma.</v>
          </cell>
        </row>
        <row r="6937">
          <cell r="B6937" t="str">
            <v>L5JUW4</v>
          </cell>
          <cell r="C6937" t="str">
            <v xml:space="preserve"> Pteropus alecto (Black flying fox).</v>
          </cell>
          <cell r="E6937" t="str">
            <v xml:space="preserve"> NCBI_TaxID=9402 {ECO:0000313|EMBL:ELK03090.1, ECO:0000313|Proteomes:UP000010552};</v>
          </cell>
          <cell r="G6937" t="str">
            <v>Eukaryota</v>
          </cell>
          <cell r="H6937" t="str">
            <v xml:space="preserve"> Metazoa</v>
          </cell>
          <cell r="I6937" t="str">
            <v xml:space="preserve"> Chordata</v>
          </cell>
          <cell r="J6937" t="str">
            <v xml:space="preserve"> Craniata</v>
          </cell>
          <cell r="K6937" t="str">
            <v xml:space="preserve"> Vertebrata</v>
          </cell>
          <cell r="L6937" t="str">
            <v xml:space="preserve"> Euteleostomi</v>
          </cell>
          <cell r="M6937" t="str">
            <v>Mammalia</v>
          </cell>
          <cell r="N6937" t="str">
            <v xml:space="preserve"> Eutheria</v>
          </cell>
          <cell r="O6937" t="str">
            <v xml:space="preserve"> Laurasiatheria</v>
          </cell>
          <cell r="P6937" t="str">
            <v xml:space="preserve"> Chiroptera</v>
          </cell>
          <cell r="Q6937" t="str">
            <v xml:space="preserve"> Megachiroptera</v>
          </cell>
          <cell r="R6937" t="str">
            <v>Pteropodidae</v>
          </cell>
          <cell r="S6937" t="str">
            <v xml:space="preserve"> Pteropodinae</v>
          </cell>
          <cell r="T6937" t="str">
            <v xml:space="preserve"> Pteropus.</v>
          </cell>
        </row>
        <row r="6938">
          <cell r="B6938" t="str">
            <v>L5KBI4</v>
          </cell>
          <cell r="C6938" t="str">
            <v xml:space="preserve"> Pteropus alecto (Black flying fox).</v>
          </cell>
          <cell r="E6938" t="str">
            <v xml:space="preserve"> NCBI_TaxID=9402 {ECO:0000313|EMBL:ELK08722.1, ECO:0000313|Proteomes:UP000010552};</v>
          </cell>
          <cell r="G6938" t="str">
            <v>Eukaryota</v>
          </cell>
          <cell r="H6938" t="str">
            <v xml:space="preserve"> Metazoa</v>
          </cell>
          <cell r="I6938" t="str">
            <v xml:space="preserve"> Chordata</v>
          </cell>
          <cell r="J6938" t="str">
            <v xml:space="preserve"> Craniata</v>
          </cell>
          <cell r="K6938" t="str">
            <v xml:space="preserve"> Vertebrata</v>
          </cell>
          <cell r="L6938" t="str">
            <v xml:space="preserve"> Euteleostomi</v>
          </cell>
          <cell r="M6938" t="str">
            <v>Mammalia</v>
          </cell>
          <cell r="N6938" t="str">
            <v xml:space="preserve"> Eutheria</v>
          </cell>
          <cell r="O6938" t="str">
            <v xml:space="preserve"> Laurasiatheria</v>
          </cell>
          <cell r="P6938" t="str">
            <v xml:space="preserve"> Chiroptera</v>
          </cell>
          <cell r="Q6938" t="str">
            <v xml:space="preserve"> Megachiroptera</v>
          </cell>
          <cell r="R6938" t="str">
            <v>Pteropodidae</v>
          </cell>
          <cell r="S6938" t="str">
            <v xml:space="preserve"> Pteropodinae</v>
          </cell>
          <cell r="T6938" t="str">
            <v xml:space="preserve"> Pteropus.</v>
          </cell>
        </row>
        <row r="6939">
          <cell r="B6939" t="str">
            <v>L5KG98</v>
          </cell>
          <cell r="C6939" t="str">
            <v xml:space="preserve"> Pteropus alecto (Black flying fox).</v>
          </cell>
          <cell r="E6939" t="str">
            <v xml:space="preserve"> NCBI_TaxID=9402 {ECO:0000313|EMBL:ELK09513.1, ECO:0000313|Proteomes:UP000010552};</v>
          </cell>
          <cell r="G6939" t="str">
            <v>Eukaryota</v>
          </cell>
          <cell r="H6939" t="str">
            <v xml:space="preserve"> Metazoa</v>
          </cell>
          <cell r="I6939" t="str">
            <v xml:space="preserve"> Chordata</v>
          </cell>
          <cell r="J6939" t="str">
            <v xml:space="preserve"> Craniata</v>
          </cell>
          <cell r="K6939" t="str">
            <v xml:space="preserve"> Vertebrata</v>
          </cell>
          <cell r="L6939" t="str">
            <v xml:space="preserve"> Euteleostomi</v>
          </cell>
          <cell r="M6939" t="str">
            <v>Mammalia</v>
          </cell>
          <cell r="N6939" t="str">
            <v xml:space="preserve"> Eutheria</v>
          </cell>
          <cell r="O6939" t="str">
            <v xml:space="preserve"> Laurasiatheria</v>
          </cell>
          <cell r="P6939" t="str">
            <v xml:space="preserve"> Chiroptera</v>
          </cell>
          <cell r="Q6939" t="str">
            <v xml:space="preserve"> Megachiroptera</v>
          </cell>
          <cell r="R6939" t="str">
            <v>Pteropodidae</v>
          </cell>
          <cell r="S6939" t="str">
            <v xml:space="preserve"> Pteropodinae</v>
          </cell>
          <cell r="T6939" t="str">
            <v xml:space="preserve"> Pteropus.</v>
          </cell>
        </row>
        <row r="6940">
          <cell r="B6940" t="str">
            <v>L5KQ01</v>
          </cell>
          <cell r="C6940" t="str">
            <v xml:space="preserve"> Pteropus alecto (Black flying fox).</v>
          </cell>
          <cell r="E6940" t="str">
            <v xml:space="preserve"> NCBI_TaxID=9402 {ECO:0000313|EMBL:ELK12733.1, ECO:0000313|Proteomes:UP000010552};</v>
          </cell>
          <cell r="G6940" t="str">
            <v>Eukaryota</v>
          </cell>
          <cell r="H6940" t="str">
            <v xml:space="preserve"> Metazoa</v>
          </cell>
          <cell r="I6940" t="str">
            <v xml:space="preserve"> Chordata</v>
          </cell>
          <cell r="J6940" t="str">
            <v xml:space="preserve"> Craniata</v>
          </cell>
          <cell r="K6940" t="str">
            <v xml:space="preserve"> Vertebrata</v>
          </cell>
          <cell r="L6940" t="str">
            <v xml:space="preserve"> Euteleostomi</v>
          </cell>
          <cell r="M6940" t="str">
            <v>Mammalia</v>
          </cell>
          <cell r="N6940" t="str">
            <v xml:space="preserve"> Eutheria</v>
          </cell>
          <cell r="O6940" t="str">
            <v xml:space="preserve"> Laurasiatheria</v>
          </cell>
          <cell r="P6940" t="str">
            <v xml:space="preserve"> Chiroptera</v>
          </cell>
          <cell r="Q6940" t="str">
            <v xml:space="preserve"> Megachiroptera</v>
          </cell>
          <cell r="R6940" t="str">
            <v>Pteropodidae</v>
          </cell>
          <cell r="S6940" t="str">
            <v xml:space="preserve"> Pteropodinae</v>
          </cell>
          <cell r="T6940" t="str">
            <v xml:space="preserve"> Pteropus.</v>
          </cell>
        </row>
        <row r="6941">
          <cell r="B6941" t="str">
            <v>L5KYA2</v>
          </cell>
          <cell r="C6941" t="str">
            <v xml:space="preserve"> Pteropus alecto (Black flying fox).</v>
          </cell>
          <cell r="E6941" t="str">
            <v xml:space="preserve"> NCBI_TaxID=9402 {ECO:0000313|EMBL:ELK16367.1, ECO:0000313|Proteomes:UP000010552};</v>
          </cell>
          <cell r="G6941" t="str">
            <v>Eukaryota</v>
          </cell>
          <cell r="H6941" t="str">
            <v xml:space="preserve"> Metazoa</v>
          </cell>
          <cell r="I6941" t="str">
            <v xml:space="preserve"> Chordata</v>
          </cell>
          <cell r="J6941" t="str">
            <v xml:space="preserve"> Craniata</v>
          </cell>
          <cell r="K6941" t="str">
            <v xml:space="preserve"> Vertebrata</v>
          </cell>
          <cell r="L6941" t="str">
            <v xml:space="preserve"> Euteleostomi</v>
          </cell>
          <cell r="M6941" t="str">
            <v>Mammalia</v>
          </cell>
          <cell r="N6941" t="str">
            <v xml:space="preserve"> Eutheria</v>
          </cell>
          <cell r="O6941" t="str">
            <v xml:space="preserve"> Laurasiatheria</v>
          </cell>
          <cell r="P6941" t="str">
            <v xml:space="preserve"> Chiroptera</v>
          </cell>
          <cell r="Q6941" t="str">
            <v xml:space="preserve"> Megachiroptera</v>
          </cell>
          <cell r="R6941" t="str">
            <v>Pteropodidae</v>
          </cell>
          <cell r="S6941" t="str">
            <v xml:space="preserve"> Pteropodinae</v>
          </cell>
          <cell r="T6941" t="str">
            <v xml:space="preserve"> Pteropus.</v>
          </cell>
        </row>
        <row r="6942">
          <cell r="B6942" t="str">
            <v>L5LRJ3</v>
          </cell>
          <cell r="C6942" t="str">
            <v xml:space="preserve"> Myotis davidii (David's myotis).</v>
          </cell>
          <cell r="E6942" t="str">
            <v xml:space="preserve"> NCBI_TaxID=225400 {ECO:0000313|EMBL:ELK28672.1, ECO:0000313|Proteomes:UP000010556};</v>
          </cell>
          <cell r="G6942" t="str">
            <v>Eukaryota</v>
          </cell>
          <cell r="H6942" t="str">
            <v xml:space="preserve"> Metazoa</v>
          </cell>
          <cell r="I6942" t="str">
            <v xml:space="preserve"> Chordata</v>
          </cell>
          <cell r="J6942" t="str">
            <v xml:space="preserve"> Craniata</v>
          </cell>
          <cell r="K6942" t="str">
            <v xml:space="preserve"> Vertebrata</v>
          </cell>
          <cell r="L6942" t="str">
            <v xml:space="preserve"> Euteleostomi</v>
          </cell>
          <cell r="M6942" t="str">
            <v>Mammalia</v>
          </cell>
          <cell r="N6942" t="str">
            <v xml:space="preserve"> Eutheria</v>
          </cell>
          <cell r="O6942" t="str">
            <v xml:space="preserve"> Laurasiatheria</v>
          </cell>
          <cell r="P6942" t="str">
            <v xml:space="preserve"> Chiroptera</v>
          </cell>
          <cell r="Q6942" t="str">
            <v xml:space="preserve"> Microchiroptera</v>
          </cell>
          <cell r="R6942" t="str">
            <v>Vespertilionidae</v>
          </cell>
          <cell r="S6942" t="str">
            <v xml:space="preserve"> Myotis.</v>
          </cell>
        </row>
        <row r="6943">
          <cell r="B6943" t="str">
            <v>L5LS23</v>
          </cell>
          <cell r="C6943" t="str">
            <v xml:space="preserve"> Myotis davidii (David's myotis).</v>
          </cell>
          <cell r="E6943" t="str">
            <v xml:space="preserve"> NCBI_TaxID=225400 {ECO:0000313|EMBL:ELK28820.1, ECO:0000313|Proteomes:UP000010556};</v>
          </cell>
          <cell r="G6943" t="str">
            <v>Eukaryota</v>
          </cell>
          <cell r="H6943" t="str">
            <v xml:space="preserve"> Metazoa</v>
          </cell>
          <cell r="I6943" t="str">
            <v xml:space="preserve"> Chordata</v>
          </cell>
          <cell r="J6943" t="str">
            <v xml:space="preserve"> Craniata</v>
          </cell>
          <cell r="K6943" t="str">
            <v xml:space="preserve"> Vertebrata</v>
          </cell>
          <cell r="L6943" t="str">
            <v xml:space="preserve"> Euteleostomi</v>
          </cell>
          <cell r="M6943" t="str">
            <v>Mammalia</v>
          </cell>
          <cell r="N6943" t="str">
            <v xml:space="preserve"> Eutheria</v>
          </cell>
          <cell r="O6943" t="str">
            <v xml:space="preserve"> Laurasiatheria</v>
          </cell>
          <cell r="P6943" t="str">
            <v xml:space="preserve"> Chiroptera</v>
          </cell>
          <cell r="Q6943" t="str">
            <v xml:space="preserve"> Microchiroptera</v>
          </cell>
          <cell r="R6943" t="str">
            <v>Vespertilionidae</v>
          </cell>
          <cell r="S6943" t="str">
            <v xml:space="preserve"> Myotis.</v>
          </cell>
        </row>
        <row r="6944">
          <cell r="B6944" t="str">
            <v>L5LVM3</v>
          </cell>
          <cell r="C6944" t="str">
            <v xml:space="preserve"> Myotis davidii (David's myotis).</v>
          </cell>
          <cell r="E6944" t="str">
            <v xml:space="preserve"> NCBI_TaxID=225400 {ECO:0000313|EMBL:ELK29498.1, ECO:0000313|Proteomes:UP000010556};</v>
          </cell>
          <cell r="G6944" t="str">
            <v>Eukaryota</v>
          </cell>
          <cell r="H6944" t="str">
            <v xml:space="preserve"> Metazoa</v>
          </cell>
          <cell r="I6944" t="str">
            <v xml:space="preserve"> Chordata</v>
          </cell>
          <cell r="J6944" t="str">
            <v xml:space="preserve"> Craniata</v>
          </cell>
          <cell r="K6944" t="str">
            <v xml:space="preserve"> Vertebrata</v>
          </cell>
          <cell r="L6944" t="str">
            <v xml:space="preserve"> Euteleostomi</v>
          </cell>
          <cell r="M6944" t="str">
            <v>Mammalia</v>
          </cell>
          <cell r="N6944" t="str">
            <v xml:space="preserve"> Eutheria</v>
          </cell>
          <cell r="O6944" t="str">
            <v xml:space="preserve"> Laurasiatheria</v>
          </cell>
          <cell r="P6944" t="str">
            <v xml:space="preserve"> Chiroptera</v>
          </cell>
          <cell r="Q6944" t="str">
            <v xml:space="preserve"> Microchiroptera</v>
          </cell>
          <cell r="R6944" t="str">
            <v>Vespertilionidae</v>
          </cell>
          <cell r="S6944" t="str">
            <v xml:space="preserve"> Myotis.</v>
          </cell>
        </row>
        <row r="6945">
          <cell r="B6945" t="str">
            <v>L5M1V4</v>
          </cell>
          <cell r="C6945" t="str">
            <v xml:space="preserve"> Myotis davidii (David's myotis).</v>
          </cell>
          <cell r="E6945" t="str">
            <v xml:space="preserve"> NCBI_TaxID=225400 {ECO:0000313|EMBL:ELK31693.1, ECO:0000313|Proteomes:UP000010556};</v>
          </cell>
          <cell r="G6945" t="str">
            <v>Eukaryota</v>
          </cell>
          <cell r="H6945" t="str">
            <v xml:space="preserve"> Metazoa</v>
          </cell>
          <cell r="I6945" t="str">
            <v xml:space="preserve"> Chordata</v>
          </cell>
          <cell r="J6945" t="str">
            <v xml:space="preserve"> Craniata</v>
          </cell>
          <cell r="K6945" t="str">
            <v xml:space="preserve"> Vertebrata</v>
          </cell>
          <cell r="L6945" t="str">
            <v xml:space="preserve"> Euteleostomi</v>
          </cell>
          <cell r="M6945" t="str">
            <v>Mammalia</v>
          </cell>
          <cell r="N6945" t="str">
            <v xml:space="preserve"> Eutheria</v>
          </cell>
          <cell r="O6945" t="str">
            <v xml:space="preserve"> Laurasiatheria</v>
          </cell>
          <cell r="P6945" t="str">
            <v xml:space="preserve"> Chiroptera</v>
          </cell>
          <cell r="Q6945" t="str">
            <v xml:space="preserve"> Microchiroptera</v>
          </cell>
          <cell r="R6945" t="str">
            <v>Vespertilionidae</v>
          </cell>
          <cell r="S6945" t="str">
            <v xml:space="preserve"> Myotis.</v>
          </cell>
        </row>
        <row r="6946">
          <cell r="B6946" t="str">
            <v>L5M4X8</v>
          </cell>
          <cell r="C6946" t="str">
            <v xml:space="preserve"> Myotis davidii (David's myotis).</v>
          </cell>
          <cell r="E6946" t="str">
            <v xml:space="preserve"> NCBI_TaxID=225400 {ECO:0000313|EMBL:ELK33426.1, ECO:0000313|Proteomes:UP000010556};</v>
          </cell>
          <cell r="G6946" t="str">
            <v>Eukaryota</v>
          </cell>
          <cell r="H6946" t="str">
            <v xml:space="preserve"> Metazoa</v>
          </cell>
          <cell r="I6946" t="str">
            <v xml:space="preserve"> Chordata</v>
          </cell>
          <cell r="J6946" t="str">
            <v xml:space="preserve"> Craniata</v>
          </cell>
          <cell r="K6946" t="str">
            <v xml:space="preserve"> Vertebrata</v>
          </cell>
          <cell r="L6946" t="str">
            <v xml:space="preserve"> Euteleostomi</v>
          </cell>
          <cell r="M6946" t="str">
            <v>Mammalia</v>
          </cell>
          <cell r="N6946" t="str">
            <v xml:space="preserve"> Eutheria</v>
          </cell>
          <cell r="O6946" t="str">
            <v xml:space="preserve"> Laurasiatheria</v>
          </cell>
          <cell r="P6946" t="str">
            <v xml:space="preserve"> Chiroptera</v>
          </cell>
          <cell r="Q6946" t="str">
            <v xml:space="preserve"> Microchiroptera</v>
          </cell>
          <cell r="R6946" t="str">
            <v>Vespertilionidae</v>
          </cell>
          <cell r="S6946" t="str">
            <v xml:space="preserve"> Myotis.</v>
          </cell>
        </row>
        <row r="6947">
          <cell r="B6947" t="str">
            <v>L5M5Y5</v>
          </cell>
          <cell r="C6947" t="str">
            <v xml:space="preserve"> Myotis davidii (David's myotis).</v>
          </cell>
          <cell r="E6947" t="str">
            <v xml:space="preserve"> NCBI_TaxID=225400 {ECO:0000313|EMBL:ELK34029.1, ECO:0000313|Proteomes:UP000010556};</v>
          </cell>
          <cell r="G6947" t="str">
            <v>Eukaryota</v>
          </cell>
          <cell r="H6947" t="str">
            <v xml:space="preserve"> Metazoa</v>
          </cell>
          <cell r="I6947" t="str">
            <v xml:space="preserve"> Chordata</v>
          </cell>
          <cell r="J6947" t="str">
            <v xml:space="preserve"> Craniata</v>
          </cell>
          <cell r="K6947" t="str">
            <v xml:space="preserve"> Vertebrata</v>
          </cell>
          <cell r="L6947" t="str">
            <v xml:space="preserve"> Euteleostomi</v>
          </cell>
          <cell r="M6947" t="str">
            <v>Mammalia</v>
          </cell>
          <cell r="N6947" t="str">
            <v xml:space="preserve"> Eutheria</v>
          </cell>
          <cell r="O6947" t="str">
            <v xml:space="preserve"> Laurasiatheria</v>
          </cell>
          <cell r="P6947" t="str">
            <v xml:space="preserve"> Chiroptera</v>
          </cell>
          <cell r="Q6947" t="str">
            <v xml:space="preserve"> Microchiroptera</v>
          </cell>
          <cell r="R6947" t="str">
            <v>Vespertilionidae</v>
          </cell>
          <cell r="S6947" t="str">
            <v xml:space="preserve"> Myotis.</v>
          </cell>
        </row>
        <row r="6948">
          <cell r="B6948" t="str">
            <v>L5M8J4</v>
          </cell>
          <cell r="C6948" t="str">
            <v xml:space="preserve"> Myotis davidii (David's myotis).</v>
          </cell>
          <cell r="E6948" t="str">
            <v xml:space="preserve"> NCBI_TaxID=225400 {ECO:0000313|EMBL:ELK34028.1, ECO:0000313|Proteomes:UP000010556};</v>
          </cell>
          <cell r="G6948" t="str">
            <v>Eukaryota</v>
          </cell>
          <cell r="H6948" t="str">
            <v xml:space="preserve"> Metazoa</v>
          </cell>
          <cell r="I6948" t="str">
            <v xml:space="preserve"> Chordata</v>
          </cell>
          <cell r="J6948" t="str">
            <v xml:space="preserve"> Craniata</v>
          </cell>
          <cell r="K6948" t="str">
            <v xml:space="preserve"> Vertebrata</v>
          </cell>
          <cell r="L6948" t="str">
            <v xml:space="preserve"> Euteleostomi</v>
          </cell>
          <cell r="M6948" t="str">
            <v>Mammalia</v>
          </cell>
          <cell r="N6948" t="str">
            <v xml:space="preserve"> Eutheria</v>
          </cell>
          <cell r="O6948" t="str">
            <v xml:space="preserve"> Laurasiatheria</v>
          </cell>
          <cell r="P6948" t="str">
            <v xml:space="preserve"> Chiroptera</v>
          </cell>
          <cell r="Q6948" t="str">
            <v xml:space="preserve"> Microchiroptera</v>
          </cell>
          <cell r="R6948" t="str">
            <v>Vespertilionidae</v>
          </cell>
          <cell r="S6948" t="str">
            <v xml:space="preserve"> Myotis.</v>
          </cell>
        </row>
        <row r="6949">
          <cell r="B6949" t="str">
            <v>L5MFH3</v>
          </cell>
          <cell r="C6949" t="str">
            <v xml:space="preserve"> Myotis davidii (David's myotis).</v>
          </cell>
          <cell r="E6949" t="str">
            <v xml:space="preserve"> NCBI_TaxID=225400 {ECO:0000313|EMBL:ELK37146.1, ECO:0000313|Proteomes:UP000010556};</v>
          </cell>
          <cell r="G6949" t="str">
            <v>Eukaryota</v>
          </cell>
          <cell r="H6949" t="str">
            <v xml:space="preserve"> Metazoa</v>
          </cell>
          <cell r="I6949" t="str">
            <v xml:space="preserve"> Chordata</v>
          </cell>
          <cell r="J6949" t="str">
            <v xml:space="preserve"> Craniata</v>
          </cell>
          <cell r="K6949" t="str">
            <v xml:space="preserve"> Vertebrata</v>
          </cell>
          <cell r="L6949" t="str">
            <v xml:space="preserve"> Euteleostomi</v>
          </cell>
          <cell r="M6949" t="str">
            <v>Mammalia</v>
          </cell>
          <cell r="N6949" t="str">
            <v xml:space="preserve"> Eutheria</v>
          </cell>
          <cell r="O6949" t="str">
            <v xml:space="preserve"> Laurasiatheria</v>
          </cell>
          <cell r="P6949" t="str">
            <v xml:space="preserve"> Chiroptera</v>
          </cell>
          <cell r="Q6949" t="str">
            <v xml:space="preserve"> Microchiroptera</v>
          </cell>
          <cell r="R6949" t="str">
            <v>Vespertilionidae</v>
          </cell>
          <cell r="S6949" t="str">
            <v xml:space="preserve"> Myotis.</v>
          </cell>
        </row>
        <row r="6950">
          <cell r="B6950" t="str">
            <v>L5MJJ9</v>
          </cell>
          <cell r="C6950" t="str">
            <v xml:space="preserve"> Myotis davidii (David's myotis).</v>
          </cell>
          <cell r="E6950" t="str">
            <v xml:space="preserve"> NCBI_TaxID=225400 {ECO:0000313|EMBL:ELK37923.1, ECO:0000313|Proteomes:UP000010556};</v>
          </cell>
          <cell r="G6950" t="str">
            <v>Eukaryota</v>
          </cell>
          <cell r="H6950" t="str">
            <v xml:space="preserve"> Metazoa</v>
          </cell>
          <cell r="I6950" t="str">
            <v xml:space="preserve"> Chordata</v>
          </cell>
          <cell r="J6950" t="str">
            <v xml:space="preserve"> Craniata</v>
          </cell>
          <cell r="K6950" t="str">
            <v xml:space="preserve"> Vertebrata</v>
          </cell>
          <cell r="L6950" t="str">
            <v xml:space="preserve"> Euteleostomi</v>
          </cell>
          <cell r="M6950" t="str">
            <v>Mammalia</v>
          </cell>
          <cell r="N6950" t="str">
            <v xml:space="preserve"> Eutheria</v>
          </cell>
          <cell r="O6950" t="str">
            <v xml:space="preserve"> Laurasiatheria</v>
          </cell>
          <cell r="P6950" t="str">
            <v xml:space="preserve"> Chiroptera</v>
          </cell>
          <cell r="Q6950" t="str">
            <v xml:space="preserve"> Microchiroptera</v>
          </cell>
          <cell r="R6950" t="str">
            <v>Vespertilionidae</v>
          </cell>
          <cell r="S6950" t="str">
            <v xml:space="preserve"> Myotis.</v>
          </cell>
        </row>
        <row r="6951">
          <cell r="B6951" t="str">
            <v>L8FP18</v>
          </cell>
          <cell r="C6951" t="str">
            <v xml:space="preserve"> Pseudogymnoascus destructans (strain ATCC MYA-4855 / 20631-21) (Bat white-nose syndrome fungus) (Geomyces destructans).</v>
          </cell>
          <cell r="E6951" t="str">
            <v xml:space="preserve"> NCBI_TaxID=658429 {ECO:0000313|EMBL:ELR02203.1, ECO:0000313|Proteomes:UP000011064};</v>
          </cell>
          <cell r="G6951" t="str">
            <v>Eukaryota</v>
          </cell>
          <cell r="H6951" t="str">
            <v xml:space="preserve"> Fungi</v>
          </cell>
          <cell r="I6951" t="str">
            <v xml:space="preserve"> Dikarya</v>
          </cell>
          <cell r="J6951" t="str">
            <v xml:space="preserve"> Ascomycota</v>
          </cell>
          <cell r="K6951" t="str">
            <v xml:space="preserve"> Pezizomycotina</v>
          </cell>
          <cell r="L6951" t="str">
            <v xml:space="preserve"> Leotiomycetes</v>
          </cell>
          <cell r="M6951" t="str">
            <v>Leotiomycetes incertae sedis</v>
          </cell>
          <cell r="N6951" t="str">
            <v xml:space="preserve"> Pseudeurotiaceae</v>
          </cell>
          <cell r="O6951" t="str">
            <v xml:space="preserve"> Pseudogymnoascus.</v>
          </cell>
        </row>
        <row r="6952">
          <cell r="B6952" t="str">
            <v>L8FYQ2</v>
          </cell>
          <cell r="C6952" t="str">
            <v xml:space="preserve"> Pseudogymnoascus destructans (strain ATCC MYA-4855 / 20631-21) (Bat white-nose syndrome fungus) (Geomyces destructans).</v>
          </cell>
          <cell r="E6952" t="str">
            <v xml:space="preserve"> NCBI_TaxID=658429 {ECO:0000313|EMBL:ELR05669.1, ECO:0000313|Proteomes:UP000011064};</v>
          </cell>
          <cell r="G6952" t="str">
            <v>Eukaryota</v>
          </cell>
          <cell r="H6952" t="str">
            <v xml:space="preserve"> Fungi</v>
          </cell>
          <cell r="I6952" t="str">
            <v xml:space="preserve"> Dikarya</v>
          </cell>
          <cell r="J6952" t="str">
            <v xml:space="preserve"> Ascomycota</v>
          </cell>
          <cell r="K6952" t="str">
            <v xml:space="preserve"> Pezizomycotina</v>
          </cell>
          <cell r="L6952" t="str">
            <v xml:space="preserve"> Leotiomycetes</v>
          </cell>
          <cell r="M6952" t="str">
            <v>Leotiomycetes incertae sedis</v>
          </cell>
          <cell r="N6952" t="str">
            <v xml:space="preserve"> Pseudeurotiaceae</v>
          </cell>
          <cell r="O6952" t="str">
            <v xml:space="preserve"> Pseudogymnoascus.</v>
          </cell>
        </row>
        <row r="6953">
          <cell r="B6953" t="str">
            <v>L8GMR7</v>
          </cell>
          <cell r="C6953" t="str">
            <v xml:space="preserve"> Acanthamoeba castellanii str. Neff.</v>
          </cell>
          <cell r="E6953" t="str">
            <v xml:space="preserve"> NCBI_TaxID=1257118 {ECO:0000313|EMBL:ELR14272.1, ECO:0000313|Proteomes:UP000011083};</v>
          </cell>
          <cell r="G6953" t="str">
            <v>Eukaryota</v>
          </cell>
          <cell r="H6953" t="str">
            <v xml:space="preserve"> Amoebozoa</v>
          </cell>
          <cell r="I6953" t="str">
            <v xml:space="preserve"> Discosea</v>
          </cell>
          <cell r="J6953" t="str">
            <v xml:space="preserve"> Longamoebia</v>
          </cell>
          <cell r="K6953" t="str">
            <v xml:space="preserve"> Centramoebida</v>
          </cell>
          <cell r="L6953" t="str">
            <v>Acanthamoebidae</v>
          </cell>
          <cell r="M6953" t="str">
            <v xml:space="preserve"> Acanthamoeba.</v>
          </cell>
        </row>
        <row r="6954">
          <cell r="B6954" t="str">
            <v>L8GPR5</v>
          </cell>
          <cell r="C6954" t="str">
            <v xml:space="preserve"> Acanthamoeba castellanii str. Neff.</v>
          </cell>
          <cell r="E6954" t="str">
            <v xml:space="preserve"> NCBI_TaxID=1257118 {ECO:0000313|EMBL:ELR15159.1, ECO:0000313|Proteomes:UP000011083};</v>
          </cell>
          <cell r="G6954" t="str">
            <v>Eukaryota</v>
          </cell>
          <cell r="H6954" t="str">
            <v xml:space="preserve"> Amoebozoa</v>
          </cell>
          <cell r="I6954" t="str">
            <v xml:space="preserve"> Discosea</v>
          </cell>
          <cell r="J6954" t="str">
            <v xml:space="preserve"> Longamoebia</v>
          </cell>
          <cell r="K6954" t="str">
            <v xml:space="preserve"> Centramoebida</v>
          </cell>
          <cell r="L6954" t="str">
            <v>Acanthamoebidae</v>
          </cell>
          <cell r="M6954" t="str">
            <v xml:space="preserve"> Acanthamoeba.</v>
          </cell>
        </row>
        <row r="6955">
          <cell r="B6955" t="str">
            <v>L8WQA5</v>
          </cell>
          <cell r="C6955" t="str">
            <v xml:space="preserve"> Thanatephorus cucumeris (strain AG1-IA) (Rice sheath blight fungus) (Rhizoctonia solani).</v>
          </cell>
          <cell r="E6955" t="str">
            <v xml:space="preserve"> NCBI_TaxID=983506 {ECO:0000313|EMBL:ELU38953.1, ECO:0000313|Proteomes:UP000011668};</v>
          </cell>
          <cell r="G6955" t="str">
            <v>Eukaryota</v>
          </cell>
          <cell r="H6955" t="str">
            <v xml:space="preserve"> Fungi</v>
          </cell>
          <cell r="I6955" t="str">
            <v xml:space="preserve"> Dikarya</v>
          </cell>
          <cell r="J6955" t="str">
            <v xml:space="preserve"> Basidiomycota</v>
          </cell>
          <cell r="K6955" t="str">
            <v xml:space="preserve"> Agaricomycotina</v>
          </cell>
          <cell r="L6955" t="str">
            <v>Agaricomycetes</v>
          </cell>
          <cell r="M6955" t="str">
            <v xml:space="preserve"> Cantharellales</v>
          </cell>
          <cell r="N6955" t="str">
            <v xml:space="preserve"> Ceratobasidiaceae</v>
          </cell>
          <cell r="O6955" t="str">
            <v xml:space="preserve"> Rhizoctonia.</v>
          </cell>
        </row>
        <row r="6956">
          <cell r="B6956" t="str">
            <v>L8WRG1</v>
          </cell>
          <cell r="C6956" t="str">
            <v xml:space="preserve"> Thanatephorus cucumeris (strain AG1-IA) (Rice sheath blight fungus) (Rhizoctonia solani).</v>
          </cell>
          <cell r="E6956" t="str">
            <v xml:space="preserve"> NCBI_TaxID=983506 {ECO:0000313|EMBL:ELU40595.1, ECO:0000313|Proteomes:UP000011668};</v>
          </cell>
          <cell r="G6956" t="str">
            <v>Eukaryota</v>
          </cell>
          <cell r="H6956" t="str">
            <v xml:space="preserve"> Fungi</v>
          </cell>
          <cell r="I6956" t="str">
            <v xml:space="preserve"> Dikarya</v>
          </cell>
          <cell r="J6956" t="str">
            <v xml:space="preserve"> Basidiomycota</v>
          </cell>
          <cell r="K6956" t="str">
            <v xml:space="preserve"> Agaricomycotina</v>
          </cell>
          <cell r="L6956" t="str">
            <v>Agaricomycetes</v>
          </cell>
          <cell r="M6956" t="str">
            <v xml:space="preserve"> Cantharellales</v>
          </cell>
          <cell r="N6956" t="str">
            <v xml:space="preserve"> Ceratobasidiaceae</v>
          </cell>
          <cell r="O6956" t="str">
            <v xml:space="preserve"> Rhizoctonia.</v>
          </cell>
        </row>
        <row r="6957">
          <cell r="B6957" t="str">
            <v>L8YAN7</v>
          </cell>
          <cell r="C6957" t="str">
            <v xml:space="preserve"> Tupaia chinensis (Chinese tree shrew).</v>
          </cell>
          <cell r="E6957" t="str">
            <v xml:space="preserve"> NCBI_TaxID=246437 {ECO:0000313|EMBL:ELV11426.1, ECO:0000313|Proteomes:UP000011518};</v>
          </cell>
          <cell r="G6957" t="str">
            <v>Eukaryota</v>
          </cell>
          <cell r="H6957" t="str">
            <v xml:space="preserve"> Metazoa</v>
          </cell>
          <cell r="I6957" t="str">
            <v xml:space="preserve"> Chordata</v>
          </cell>
          <cell r="J6957" t="str">
            <v xml:space="preserve"> Craniata</v>
          </cell>
          <cell r="K6957" t="str">
            <v xml:space="preserve"> Vertebrata</v>
          </cell>
          <cell r="L6957" t="str">
            <v xml:space="preserve"> Euteleostomi</v>
          </cell>
          <cell r="M6957" t="str">
            <v>Mammalia</v>
          </cell>
          <cell r="N6957" t="str">
            <v xml:space="preserve"> Eutheria</v>
          </cell>
          <cell r="O6957" t="str">
            <v xml:space="preserve"> Euarchontoglires</v>
          </cell>
          <cell r="P6957" t="str">
            <v xml:space="preserve"> Scandentia</v>
          </cell>
          <cell r="Q6957" t="str">
            <v xml:space="preserve"> Tupaiidae</v>
          </cell>
          <cell r="R6957" t="str">
            <v xml:space="preserve"> Tupaia.</v>
          </cell>
        </row>
        <row r="6958">
          <cell r="B6958" t="str">
            <v>L8YDW3</v>
          </cell>
          <cell r="C6958" t="str">
            <v xml:space="preserve"> Tupaia chinensis (Chinese tree shrew).</v>
          </cell>
          <cell r="E6958" t="str">
            <v xml:space="preserve"> NCBI_TaxID=246437 {ECO:0000313|EMBL:ELV13289.1, ECO:0000313|Proteomes:UP000011518};</v>
          </cell>
          <cell r="G6958" t="str">
            <v>Eukaryota</v>
          </cell>
          <cell r="H6958" t="str">
            <v xml:space="preserve"> Metazoa</v>
          </cell>
          <cell r="I6958" t="str">
            <v xml:space="preserve"> Chordata</v>
          </cell>
          <cell r="J6958" t="str">
            <v xml:space="preserve"> Craniata</v>
          </cell>
          <cell r="K6958" t="str">
            <v xml:space="preserve"> Vertebrata</v>
          </cell>
          <cell r="L6958" t="str">
            <v xml:space="preserve"> Euteleostomi</v>
          </cell>
          <cell r="M6958" t="str">
            <v>Mammalia</v>
          </cell>
          <cell r="N6958" t="str">
            <v xml:space="preserve"> Eutheria</v>
          </cell>
          <cell r="O6958" t="str">
            <v xml:space="preserve"> Euarchontoglires</v>
          </cell>
          <cell r="P6958" t="str">
            <v xml:space="preserve"> Scandentia</v>
          </cell>
          <cell r="Q6958" t="str">
            <v xml:space="preserve"> Tupaiidae</v>
          </cell>
          <cell r="R6958" t="str">
            <v xml:space="preserve"> Tupaia.</v>
          </cell>
        </row>
        <row r="6959">
          <cell r="B6959" t="str">
            <v>L9JAG0</v>
          </cell>
          <cell r="C6959" t="str">
            <v xml:space="preserve"> Tupaia chinensis (Chinese tree shrew).</v>
          </cell>
          <cell r="E6959" t="str">
            <v xml:space="preserve"> NCBI_TaxID=246437 {ECO:0000313|EMBL:ELW47565.1, ECO:0000313|Proteomes:UP000011518};</v>
          </cell>
          <cell r="G6959" t="str">
            <v>Eukaryota</v>
          </cell>
          <cell r="H6959" t="str">
            <v xml:space="preserve"> Metazoa</v>
          </cell>
          <cell r="I6959" t="str">
            <v xml:space="preserve"> Chordata</v>
          </cell>
          <cell r="J6959" t="str">
            <v xml:space="preserve"> Craniata</v>
          </cell>
          <cell r="K6959" t="str">
            <v xml:space="preserve"> Vertebrata</v>
          </cell>
          <cell r="L6959" t="str">
            <v xml:space="preserve"> Euteleostomi</v>
          </cell>
          <cell r="M6959" t="str">
            <v>Mammalia</v>
          </cell>
          <cell r="N6959" t="str">
            <v xml:space="preserve"> Eutheria</v>
          </cell>
          <cell r="O6959" t="str">
            <v xml:space="preserve"> Euarchontoglires</v>
          </cell>
          <cell r="P6959" t="str">
            <v xml:space="preserve"> Scandentia</v>
          </cell>
          <cell r="Q6959" t="str">
            <v xml:space="preserve"> Tupaiidae</v>
          </cell>
          <cell r="R6959" t="str">
            <v xml:space="preserve"> Tupaia.</v>
          </cell>
        </row>
        <row r="6960">
          <cell r="B6960" t="str">
            <v>L9K508</v>
          </cell>
          <cell r="C6960" t="str">
            <v xml:space="preserve"> Tupaia chinensis (Chinese tree shrew).</v>
          </cell>
          <cell r="E6960" t="str">
            <v xml:space="preserve"> NCBI_TaxID=246437 {ECO:0000313|EMBL:ELW57890.1, ECO:0000313|Proteomes:UP000011518};</v>
          </cell>
          <cell r="G6960" t="str">
            <v>Eukaryota</v>
          </cell>
          <cell r="H6960" t="str">
            <v xml:space="preserve"> Metazoa</v>
          </cell>
          <cell r="I6960" t="str">
            <v xml:space="preserve"> Chordata</v>
          </cell>
          <cell r="J6960" t="str">
            <v xml:space="preserve"> Craniata</v>
          </cell>
          <cell r="K6960" t="str">
            <v xml:space="preserve"> Vertebrata</v>
          </cell>
          <cell r="L6960" t="str">
            <v xml:space="preserve"> Euteleostomi</v>
          </cell>
          <cell r="M6960" t="str">
            <v>Mammalia</v>
          </cell>
          <cell r="N6960" t="str">
            <v xml:space="preserve"> Eutheria</v>
          </cell>
          <cell r="O6960" t="str">
            <v xml:space="preserve"> Euarchontoglires</v>
          </cell>
          <cell r="P6960" t="str">
            <v xml:space="preserve"> Scandentia</v>
          </cell>
          <cell r="Q6960" t="str">
            <v xml:space="preserve"> Tupaiidae</v>
          </cell>
          <cell r="R6960" t="str">
            <v xml:space="preserve"> Tupaia.</v>
          </cell>
        </row>
        <row r="6961">
          <cell r="B6961" t="str">
            <v>L9L1L8</v>
          </cell>
          <cell r="C6961" t="str">
            <v xml:space="preserve"> Tupaia chinensis (Chinese tree shrew).</v>
          </cell>
          <cell r="E6961" t="str">
            <v xml:space="preserve"> NCBI_TaxID=246437 {ECO:0000313|EMBL:ELW67287.1, ECO:0000313|Proteomes:UP000011518};</v>
          </cell>
          <cell r="G6961" t="str">
            <v>Eukaryota</v>
          </cell>
          <cell r="H6961" t="str">
            <v xml:space="preserve"> Metazoa</v>
          </cell>
          <cell r="I6961" t="str">
            <v xml:space="preserve"> Chordata</v>
          </cell>
          <cell r="J6961" t="str">
            <v xml:space="preserve"> Craniata</v>
          </cell>
          <cell r="K6961" t="str">
            <v xml:space="preserve"> Vertebrata</v>
          </cell>
          <cell r="L6961" t="str">
            <v xml:space="preserve"> Euteleostomi</v>
          </cell>
          <cell r="M6961" t="str">
            <v>Mammalia</v>
          </cell>
          <cell r="N6961" t="str">
            <v xml:space="preserve"> Eutheria</v>
          </cell>
          <cell r="O6961" t="str">
            <v xml:space="preserve"> Euarchontoglires</v>
          </cell>
          <cell r="P6961" t="str">
            <v xml:space="preserve"> Scandentia</v>
          </cell>
          <cell r="Q6961" t="str">
            <v xml:space="preserve"> Tupaiidae</v>
          </cell>
          <cell r="R6961" t="str">
            <v xml:space="preserve"> Tupaia.</v>
          </cell>
        </row>
        <row r="6962">
          <cell r="B6962" t="str">
            <v>L9L4E6</v>
          </cell>
          <cell r="C6962" t="str">
            <v xml:space="preserve"> Tupaia chinensis (Chinese tree shrew).</v>
          </cell>
          <cell r="E6962" t="str">
            <v xml:space="preserve"> NCBI_TaxID=246437 {ECO:0000313|EMBL:ELW70035.1, ECO:0000313|Proteomes:UP000011518};</v>
          </cell>
          <cell r="G6962" t="str">
            <v>Eukaryota</v>
          </cell>
          <cell r="H6962" t="str">
            <v xml:space="preserve"> Metazoa</v>
          </cell>
          <cell r="I6962" t="str">
            <v xml:space="preserve"> Chordata</v>
          </cell>
          <cell r="J6962" t="str">
            <v xml:space="preserve"> Craniata</v>
          </cell>
          <cell r="K6962" t="str">
            <v xml:space="preserve"> Vertebrata</v>
          </cell>
          <cell r="L6962" t="str">
            <v xml:space="preserve"> Euteleostomi</v>
          </cell>
          <cell r="M6962" t="str">
            <v>Mammalia</v>
          </cell>
          <cell r="N6962" t="str">
            <v xml:space="preserve"> Eutheria</v>
          </cell>
          <cell r="O6962" t="str">
            <v xml:space="preserve"> Euarchontoglires</v>
          </cell>
          <cell r="P6962" t="str">
            <v xml:space="preserve"> Scandentia</v>
          </cell>
          <cell r="Q6962" t="str">
            <v xml:space="preserve"> Tupaiidae</v>
          </cell>
          <cell r="R6962" t="str">
            <v xml:space="preserve"> Tupaia.</v>
          </cell>
        </row>
        <row r="6963">
          <cell r="B6963" t="str">
            <v>L9L8W0</v>
          </cell>
          <cell r="C6963" t="str">
            <v xml:space="preserve"> Tupaia chinensis (Chinese tree shrew).</v>
          </cell>
          <cell r="E6963" t="str">
            <v xml:space="preserve"> NCBI_TaxID=246437 {ECO:0000313|EMBL:ELW71411.1, ECO:0000313|Proteomes:UP000011518};</v>
          </cell>
          <cell r="G6963" t="str">
            <v>Eukaryota</v>
          </cell>
          <cell r="H6963" t="str">
            <v xml:space="preserve"> Metazoa</v>
          </cell>
          <cell r="I6963" t="str">
            <v xml:space="preserve"> Chordata</v>
          </cell>
          <cell r="J6963" t="str">
            <v xml:space="preserve"> Craniata</v>
          </cell>
          <cell r="K6963" t="str">
            <v xml:space="preserve"> Vertebrata</v>
          </cell>
          <cell r="L6963" t="str">
            <v xml:space="preserve"> Euteleostomi</v>
          </cell>
          <cell r="M6963" t="str">
            <v>Mammalia</v>
          </cell>
          <cell r="N6963" t="str">
            <v xml:space="preserve"> Eutheria</v>
          </cell>
          <cell r="O6963" t="str">
            <v xml:space="preserve"> Euarchontoglires</v>
          </cell>
          <cell r="P6963" t="str">
            <v xml:space="preserve"> Scandentia</v>
          </cell>
          <cell r="Q6963" t="str">
            <v xml:space="preserve"> Tupaiidae</v>
          </cell>
          <cell r="R6963" t="str">
            <v xml:space="preserve"> Tupaia.</v>
          </cell>
        </row>
        <row r="6964">
          <cell r="B6964" t="str">
            <v>L9L8W4</v>
          </cell>
          <cell r="C6964" t="str">
            <v xml:space="preserve"> Tupaia chinensis (Chinese tree shrew).</v>
          </cell>
          <cell r="E6964" t="str">
            <v xml:space="preserve"> NCBI_TaxID=246437 {ECO:0000313|EMBL:ELW71089.1, ECO:0000313|Proteomes:UP000011518};</v>
          </cell>
          <cell r="G6964" t="str">
            <v>Eukaryota</v>
          </cell>
          <cell r="H6964" t="str">
            <v xml:space="preserve"> Metazoa</v>
          </cell>
          <cell r="I6964" t="str">
            <v xml:space="preserve"> Chordata</v>
          </cell>
          <cell r="J6964" t="str">
            <v xml:space="preserve"> Craniata</v>
          </cell>
          <cell r="K6964" t="str">
            <v xml:space="preserve"> Vertebrata</v>
          </cell>
          <cell r="L6964" t="str">
            <v xml:space="preserve"> Euteleostomi</v>
          </cell>
          <cell r="M6964" t="str">
            <v>Mammalia</v>
          </cell>
          <cell r="N6964" t="str">
            <v xml:space="preserve"> Eutheria</v>
          </cell>
          <cell r="O6964" t="str">
            <v xml:space="preserve"> Euarchontoglires</v>
          </cell>
          <cell r="P6964" t="str">
            <v xml:space="preserve"> Scandentia</v>
          </cell>
          <cell r="Q6964" t="str">
            <v xml:space="preserve"> Tupaiidae</v>
          </cell>
          <cell r="R6964" t="str">
            <v xml:space="preserve"> Tupaia.</v>
          </cell>
        </row>
        <row r="6965">
          <cell r="B6965" t="str">
            <v>M0RFJ3</v>
          </cell>
          <cell r="C6965" t="str">
            <v xml:space="preserve"> Musa acuminata subsp. malaccensis (Wild banana) (Musa malaccensis).</v>
          </cell>
          <cell r="E6965" t="str">
            <v xml:space="preserve"> NCBI_TaxID=214687 {ECO:0000313|EnsemblPlants:GSMUA_Achr10P05160_001, ECO:0000313|Proteomes:UP000012960};</v>
          </cell>
          <cell r="G6965" t="str">
            <v>Eukaryota</v>
          </cell>
          <cell r="H6965" t="str">
            <v xml:space="preserve"> Viridiplantae</v>
          </cell>
          <cell r="I6965" t="str">
            <v xml:space="preserve"> Streptophyta</v>
          </cell>
          <cell r="J6965" t="str">
            <v xml:space="preserve"> Embryophyta</v>
          </cell>
          <cell r="K6965" t="str">
            <v xml:space="preserve"> Tracheophyta</v>
          </cell>
          <cell r="L6965" t="str">
            <v>Spermatophyta</v>
          </cell>
          <cell r="M6965" t="str">
            <v xml:space="preserve"> Magnoliophyta</v>
          </cell>
          <cell r="N6965" t="str">
            <v xml:space="preserve"> Liliopsida</v>
          </cell>
          <cell r="O6965" t="str">
            <v xml:space="preserve"> Zingiberales</v>
          </cell>
          <cell r="P6965" t="str">
            <v xml:space="preserve"> Musaceae</v>
          </cell>
          <cell r="Q6965" t="str">
            <v>Musa.</v>
          </cell>
        </row>
        <row r="6966">
          <cell r="B6966" t="str">
            <v>M0RFJ4</v>
          </cell>
          <cell r="C6966" t="str">
            <v xml:space="preserve"> Musa acuminata subsp. malaccensis (Wild banana) (Musa malaccensis).</v>
          </cell>
          <cell r="E6966" t="str">
            <v xml:space="preserve"> NCBI_TaxID=214687 {ECO:0000313|EnsemblPlants:GSMUA_Achr10P05170_001, ECO:0000313|Proteomes:UP000012960};</v>
          </cell>
          <cell r="G6966" t="str">
            <v>Eukaryota</v>
          </cell>
          <cell r="H6966" t="str">
            <v xml:space="preserve"> Viridiplantae</v>
          </cell>
          <cell r="I6966" t="str">
            <v xml:space="preserve"> Streptophyta</v>
          </cell>
          <cell r="J6966" t="str">
            <v xml:space="preserve"> Embryophyta</v>
          </cell>
          <cell r="K6966" t="str">
            <v xml:space="preserve"> Tracheophyta</v>
          </cell>
          <cell r="L6966" t="str">
            <v>Spermatophyta</v>
          </cell>
          <cell r="M6966" t="str">
            <v xml:space="preserve"> Magnoliophyta</v>
          </cell>
          <cell r="N6966" t="str">
            <v xml:space="preserve"> Liliopsida</v>
          </cell>
          <cell r="O6966" t="str">
            <v xml:space="preserve"> Zingiberales</v>
          </cell>
          <cell r="P6966" t="str">
            <v xml:space="preserve"> Musaceae</v>
          </cell>
          <cell r="Q6966" t="str">
            <v>Musa.</v>
          </cell>
        </row>
        <row r="6967">
          <cell r="B6967" t="str">
            <v>M0RHQ3</v>
          </cell>
          <cell r="C6967" t="str">
            <v xml:space="preserve"> Musa acuminata subsp. malaccensis (Wild banana) (Musa malaccensis).</v>
          </cell>
          <cell r="E6967" t="str">
            <v xml:space="preserve"> NCBI_TaxID=214687 {ECO:0000313|EnsemblPlants:GSMUA_Achr10P12770_001, ECO:0000313|Proteomes:UP000012960};</v>
          </cell>
          <cell r="G6967" t="str">
            <v>Eukaryota</v>
          </cell>
          <cell r="H6967" t="str">
            <v xml:space="preserve"> Viridiplantae</v>
          </cell>
          <cell r="I6967" t="str">
            <v xml:space="preserve"> Streptophyta</v>
          </cell>
          <cell r="J6967" t="str">
            <v xml:space="preserve"> Embryophyta</v>
          </cell>
          <cell r="K6967" t="str">
            <v xml:space="preserve"> Tracheophyta</v>
          </cell>
          <cell r="L6967" t="str">
            <v>Spermatophyta</v>
          </cell>
          <cell r="M6967" t="str">
            <v xml:space="preserve"> Magnoliophyta</v>
          </cell>
          <cell r="N6967" t="str">
            <v xml:space="preserve"> Liliopsida</v>
          </cell>
          <cell r="O6967" t="str">
            <v xml:space="preserve"> Zingiberales</v>
          </cell>
          <cell r="P6967" t="str">
            <v xml:space="preserve"> Musaceae</v>
          </cell>
          <cell r="Q6967" t="str">
            <v>Musa.</v>
          </cell>
        </row>
        <row r="6968">
          <cell r="B6968" t="str">
            <v>M0S746</v>
          </cell>
          <cell r="C6968" t="str">
            <v xml:space="preserve"> Musa acuminata subsp. malaccensis (Wild banana) (Musa malaccensis).</v>
          </cell>
          <cell r="E6968" t="str">
            <v xml:space="preserve"> NCBI_TaxID=214687 {ECO:0000313|EnsemblPlants:GSMUA_Achr2P11550_001, ECO:0000313|Proteomes:UP000012960};</v>
          </cell>
          <cell r="G6968" t="str">
            <v>Eukaryota</v>
          </cell>
          <cell r="H6968" t="str">
            <v xml:space="preserve"> Viridiplantae</v>
          </cell>
          <cell r="I6968" t="str">
            <v xml:space="preserve"> Streptophyta</v>
          </cell>
          <cell r="J6968" t="str">
            <v xml:space="preserve"> Embryophyta</v>
          </cell>
          <cell r="K6968" t="str">
            <v xml:space="preserve"> Tracheophyta</v>
          </cell>
          <cell r="L6968" t="str">
            <v>Spermatophyta</v>
          </cell>
          <cell r="M6968" t="str">
            <v xml:space="preserve"> Magnoliophyta</v>
          </cell>
          <cell r="N6968" t="str">
            <v xml:space="preserve"> Liliopsida</v>
          </cell>
          <cell r="O6968" t="str">
            <v xml:space="preserve"> Zingiberales</v>
          </cell>
          <cell r="P6968" t="str">
            <v xml:space="preserve"> Musaceae</v>
          </cell>
          <cell r="Q6968" t="str">
            <v>Musa.</v>
          </cell>
        </row>
        <row r="6969">
          <cell r="B6969" t="str">
            <v>M0SGB6</v>
          </cell>
          <cell r="C6969" t="str">
            <v xml:space="preserve"> Musa acuminata subsp. malaccensis (Wild banana) (Musa malaccensis).</v>
          </cell>
          <cell r="E6969" t="str">
            <v xml:space="preserve"> NCBI_TaxID=214687 {ECO:0000313|EnsemblPlants:GSMUA_Achr3P20500_001, ECO:0000313|Proteomes:UP000012960};</v>
          </cell>
          <cell r="G6969" t="str">
            <v>Eukaryota</v>
          </cell>
          <cell r="H6969" t="str">
            <v xml:space="preserve"> Viridiplantae</v>
          </cell>
          <cell r="I6969" t="str">
            <v xml:space="preserve"> Streptophyta</v>
          </cell>
          <cell r="J6969" t="str">
            <v xml:space="preserve"> Embryophyta</v>
          </cell>
          <cell r="K6969" t="str">
            <v xml:space="preserve"> Tracheophyta</v>
          </cell>
          <cell r="L6969" t="str">
            <v>Spermatophyta</v>
          </cell>
          <cell r="M6969" t="str">
            <v xml:space="preserve"> Magnoliophyta</v>
          </cell>
          <cell r="N6969" t="str">
            <v xml:space="preserve"> Liliopsida</v>
          </cell>
          <cell r="O6969" t="str">
            <v xml:space="preserve"> Zingiberales</v>
          </cell>
          <cell r="P6969" t="str">
            <v xml:space="preserve"> Musaceae</v>
          </cell>
          <cell r="Q6969" t="str">
            <v>Musa.</v>
          </cell>
        </row>
        <row r="6970">
          <cell r="B6970" t="str">
            <v>M0SWV0</v>
          </cell>
          <cell r="C6970" t="str">
            <v xml:space="preserve"> Musa acuminata subsp. malaccensis (Wild banana) (Musa malaccensis).</v>
          </cell>
          <cell r="E6970" t="str">
            <v xml:space="preserve"> NCBI_TaxID=214687 {ECO:0000313|EnsemblPlants:GSMUA_Achr5P08710_001, ECO:0000313|Proteomes:UP000012960};</v>
          </cell>
          <cell r="G6970" t="str">
            <v>Eukaryota</v>
          </cell>
          <cell r="H6970" t="str">
            <v xml:space="preserve"> Viridiplantae</v>
          </cell>
          <cell r="I6970" t="str">
            <v xml:space="preserve"> Streptophyta</v>
          </cell>
          <cell r="J6970" t="str">
            <v xml:space="preserve"> Embryophyta</v>
          </cell>
          <cell r="K6970" t="str">
            <v xml:space="preserve"> Tracheophyta</v>
          </cell>
          <cell r="L6970" t="str">
            <v>Spermatophyta</v>
          </cell>
          <cell r="M6970" t="str">
            <v xml:space="preserve"> Magnoliophyta</v>
          </cell>
          <cell r="N6970" t="str">
            <v xml:space="preserve"> Liliopsida</v>
          </cell>
          <cell r="O6970" t="str">
            <v xml:space="preserve"> Zingiberales</v>
          </cell>
          <cell r="P6970" t="str">
            <v xml:space="preserve"> Musaceae</v>
          </cell>
          <cell r="Q6970" t="str">
            <v>Musa.</v>
          </cell>
        </row>
        <row r="6971">
          <cell r="B6971" t="str">
            <v>M0T482</v>
          </cell>
          <cell r="C6971" t="str">
            <v xml:space="preserve"> Musa acuminata subsp. malaccensis (Wild banana) (Musa malaccensis).</v>
          </cell>
          <cell r="E6971" t="str">
            <v xml:space="preserve"> NCBI_TaxID=214687 {ECO:0000313|EnsemblPlants:GSMUA_Achr6P04840_001, ECO:0000313|Proteomes:UP000012960};</v>
          </cell>
          <cell r="G6971" t="str">
            <v>Eukaryota</v>
          </cell>
          <cell r="H6971" t="str">
            <v xml:space="preserve"> Viridiplantae</v>
          </cell>
          <cell r="I6971" t="str">
            <v xml:space="preserve"> Streptophyta</v>
          </cell>
          <cell r="J6971" t="str">
            <v xml:space="preserve"> Embryophyta</v>
          </cell>
          <cell r="K6971" t="str">
            <v xml:space="preserve"> Tracheophyta</v>
          </cell>
          <cell r="L6971" t="str">
            <v>Spermatophyta</v>
          </cell>
          <cell r="M6971" t="str">
            <v xml:space="preserve"> Magnoliophyta</v>
          </cell>
          <cell r="N6971" t="str">
            <v xml:space="preserve"> Liliopsida</v>
          </cell>
          <cell r="O6971" t="str">
            <v xml:space="preserve"> Zingiberales</v>
          </cell>
          <cell r="P6971" t="str">
            <v xml:space="preserve"> Musaceae</v>
          </cell>
          <cell r="Q6971" t="str">
            <v>Musa.</v>
          </cell>
        </row>
        <row r="6972">
          <cell r="B6972" t="str">
            <v>M0TDE6</v>
          </cell>
          <cell r="C6972" t="str">
            <v xml:space="preserve"> Musa acuminata subsp. malaccensis (Wild banana) (Musa malaccensis).</v>
          </cell>
          <cell r="E6972" t="str">
            <v xml:space="preserve"> NCBI_TaxID=214687 {ECO:0000313|EnsemblPlants:GSMUA_Achr7P00060_001, ECO:0000313|Proteomes:UP000012960};</v>
          </cell>
          <cell r="G6972" t="str">
            <v>Eukaryota</v>
          </cell>
          <cell r="H6972" t="str">
            <v xml:space="preserve"> Viridiplantae</v>
          </cell>
          <cell r="I6972" t="str">
            <v xml:space="preserve"> Streptophyta</v>
          </cell>
          <cell r="J6972" t="str">
            <v xml:space="preserve"> Embryophyta</v>
          </cell>
          <cell r="K6972" t="str">
            <v xml:space="preserve"> Tracheophyta</v>
          </cell>
          <cell r="L6972" t="str">
            <v>Spermatophyta</v>
          </cell>
          <cell r="M6972" t="str">
            <v xml:space="preserve"> Magnoliophyta</v>
          </cell>
          <cell r="N6972" t="str">
            <v xml:space="preserve"> Liliopsida</v>
          </cell>
          <cell r="O6972" t="str">
            <v xml:space="preserve"> Zingiberales</v>
          </cell>
          <cell r="P6972" t="str">
            <v xml:space="preserve"> Musaceae</v>
          </cell>
          <cell r="Q6972" t="str">
            <v>Musa.</v>
          </cell>
        </row>
        <row r="6973">
          <cell r="B6973" t="str">
            <v>M0TFX1</v>
          </cell>
          <cell r="C6973" t="str">
            <v xml:space="preserve"> Musa acuminata subsp. malaccensis (Wild banana) (Musa malaccensis).</v>
          </cell>
          <cell r="E6973" t="str">
            <v xml:space="preserve"> NCBI_TaxID=214687 {ECO:0000313|EnsemblPlants:GSMUA_Achr7P08830_001, ECO:0000313|Proteomes:UP000012960};</v>
          </cell>
          <cell r="G6973" t="str">
            <v>Eukaryota</v>
          </cell>
          <cell r="H6973" t="str">
            <v xml:space="preserve"> Viridiplantae</v>
          </cell>
          <cell r="I6973" t="str">
            <v xml:space="preserve"> Streptophyta</v>
          </cell>
          <cell r="J6973" t="str">
            <v xml:space="preserve"> Embryophyta</v>
          </cell>
          <cell r="K6973" t="str">
            <v xml:space="preserve"> Tracheophyta</v>
          </cell>
          <cell r="L6973" t="str">
            <v>Spermatophyta</v>
          </cell>
          <cell r="M6973" t="str">
            <v xml:space="preserve"> Magnoliophyta</v>
          </cell>
          <cell r="N6973" t="str">
            <v xml:space="preserve"> Liliopsida</v>
          </cell>
          <cell r="O6973" t="str">
            <v xml:space="preserve"> Zingiberales</v>
          </cell>
          <cell r="P6973" t="str">
            <v xml:space="preserve"> Musaceae</v>
          </cell>
          <cell r="Q6973" t="str">
            <v>Musa.</v>
          </cell>
        </row>
        <row r="6974">
          <cell r="B6974" t="str">
            <v>M0TK76</v>
          </cell>
          <cell r="C6974" t="str">
            <v xml:space="preserve"> Musa acuminata subsp. malaccensis (Wild banana) (Musa malaccensis).</v>
          </cell>
          <cell r="E6974" t="str">
            <v xml:space="preserve"> NCBI_TaxID=214687 {ECO:0000313|EnsemblPlants:GSMUA_Achr7P23900_001, ECO:0000313|Proteomes:UP000012960};</v>
          </cell>
          <cell r="G6974" t="str">
            <v>Eukaryota</v>
          </cell>
          <cell r="H6974" t="str">
            <v xml:space="preserve"> Viridiplantae</v>
          </cell>
          <cell r="I6974" t="str">
            <v xml:space="preserve"> Streptophyta</v>
          </cell>
          <cell r="J6974" t="str">
            <v xml:space="preserve"> Embryophyta</v>
          </cell>
          <cell r="K6974" t="str">
            <v xml:space="preserve"> Tracheophyta</v>
          </cell>
          <cell r="L6974" t="str">
            <v>Spermatophyta</v>
          </cell>
          <cell r="M6974" t="str">
            <v xml:space="preserve"> Magnoliophyta</v>
          </cell>
          <cell r="N6974" t="str">
            <v xml:space="preserve"> Liliopsida</v>
          </cell>
          <cell r="O6974" t="str">
            <v xml:space="preserve"> Zingiberales</v>
          </cell>
          <cell r="P6974" t="str">
            <v xml:space="preserve"> Musaceae</v>
          </cell>
          <cell r="Q6974" t="str">
            <v>Musa.</v>
          </cell>
        </row>
        <row r="6975">
          <cell r="B6975" t="str">
            <v>M0TKV5</v>
          </cell>
          <cell r="C6975" t="str">
            <v xml:space="preserve"> Musa acuminata subsp. malaccensis (Wild banana) (Musa malaccensis).</v>
          </cell>
          <cell r="E6975" t="str">
            <v xml:space="preserve"> NCBI_TaxID=214687 {ECO:0000313|EnsemblPlants:GSMUA_Achr7P26190_001, ECO:0000313|Proteomes:UP000012960};</v>
          </cell>
          <cell r="G6975" t="str">
            <v>Eukaryota</v>
          </cell>
          <cell r="H6975" t="str">
            <v xml:space="preserve"> Viridiplantae</v>
          </cell>
          <cell r="I6975" t="str">
            <v xml:space="preserve"> Streptophyta</v>
          </cell>
          <cell r="J6975" t="str">
            <v xml:space="preserve"> Embryophyta</v>
          </cell>
          <cell r="K6975" t="str">
            <v xml:space="preserve"> Tracheophyta</v>
          </cell>
          <cell r="L6975" t="str">
            <v>Spermatophyta</v>
          </cell>
          <cell r="M6975" t="str">
            <v xml:space="preserve"> Magnoliophyta</v>
          </cell>
          <cell r="N6975" t="str">
            <v xml:space="preserve"> Liliopsida</v>
          </cell>
          <cell r="O6975" t="str">
            <v xml:space="preserve"> Zingiberales</v>
          </cell>
          <cell r="P6975" t="str">
            <v xml:space="preserve"> Musaceae</v>
          </cell>
          <cell r="Q6975" t="str">
            <v>Musa.</v>
          </cell>
        </row>
        <row r="6976">
          <cell r="B6976" t="str">
            <v>M0TLR7</v>
          </cell>
          <cell r="C6976" t="str">
            <v xml:space="preserve"> Musa acuminata subsp. malaccensis (Wild banana) (Musa malaccensis).</v>
          </cell>
          <cell r="E6976" t="str">
            <v xml:space="preserve"> NCBI_TaxID=214687 {ECO:0000313|EnsemblPlants:GSMUA_Achr8P01650_001, ECO:0000313|Proteomes:UP000012960};</v>
          </cell>
          <cell r="G6976" t="str">
            <v>Eukaryota</v>
          </cell>
          <cell r="H6976" t="str">
            <v xml:space="preserve"> Viridiplantae</v>
          </cell>
          <cell r="I6976" t="str">
            <v xml:space="preserve"> Streptophyta</v>
          </cell>
          <cell r="J6976" t="str">
            <v xml:space="preserve"> Embryophyta</v>
          </cell>
          <cell r="K6976" t="str">
            <v xml:space="preserve"> Tracheophyta</v>
          </cell>
          <cell r="L6976" t="str">
            <v>Spermatophyta</v>
          </cell>
          <cell r="M6976" t="str">
            <v xml:space="preserve"> Magnoliophyta</v>
          </cell>
          <cell r="N6976" t="str">
            <v xml:space="preserve"> Liliopsida</v>
          </cell>
          <cell r="O6976" t="str">
            <v xml:space="preserve"> Zingiberales</v>
          </cell>
          <cell r="P6976" t="str">
            <v xml:space="preserve"> Musaceae</v>
          </cell>
          <cell r="Q6976" t="str">
            <v>Musa.</v>
          </cell>
        </row>
        <row r="6977">
          <cell r="B6977" t="str">
            <v>M0TQC3</v>
          </cell>
          <cell r="C6977" t="str">
            <v xml:space="preserve"> Musa acuminata subsp. malaccensis (Wild banana) (Musa malaccensis).</v>
          </cell>
          <cell r="E6977" t="str">
            <v xml:space="preserve"> NCBI_TaxID=214687 {ECO:0000313|EnsemblPlants:GSMUA_Achr8P14200_001, ECO:0000313|Proteomes:UP000012960};</v>
          </cell>
          <cell r="G6977" t="str">
            <v>Eukaryota</v>
          </cell>
          <cell r="H6977" t="str">
            <v xml:space="preserve"> Viridiplantae</v>
          </cell>
          <cell r="I6977" t="str">
            <v xml:space="preserve"> Streptophyta</v>
          </cell>
          <cell r="J6977" t="str">
            <v xml:space="preserve"> Embryophyta</v>
          </cell>
          <cell r="K6977" t="str">
            <v xml:space="preserve"> Tracheophyta</v>
          </cell>
          <cell r="L6977" t="str">
            <v>Spermatophyta</v>
          </cell>
          <cell r="M6977" t="str">
            <v xml:space="preserve"> Magnoliophyta</v>
          </cell>
          <cell r="N6977" t="str">
            <v xml:space="preserve"> Liliopsida</v>
          </cell>
          <cell r="O6977" t="str">
            <v xml:space="preserve"> Zingiberales</v>
          </cell>
          <cell r="P6977" t="str">
            <v xml:space="preserve"> Musaceae</v>
          </cell>
          <cell r="Q6977" t="str">
            <v>Musa.</v>
          </cell>
        </row>
        <row r="6978">
          <cell r="B6978" t="str">
            <v>M0U7C1</v>
          </cell>
          <cell r="C6978" t="str">
            <v xml:space="preserve"> Musa acuminata subsp. malaccensis (Wild banana) (Musa malaccensis).</v>
          </cell>
          <cell r="E6978" t="str">
            <v xml:space="preserve"> NCBI_TaxID=214687 {ECO:0000313|EnsemblPlants:GSMUA_AchrUn_randomP08100_001, ECO:0000313|Proteomes:UP000012960};</v>
          </cell>
          <cell r="G6978" t="str">
            <v>Eukaryota</v>
          </cell>
          <cell r="H6978" t="str">
            <v xml:space="preserve"> Viridiplantae</v>
          </cell>
          <cell r="I6978" t="str">
            <v xml:space="preserve"> Streptophyta</v>
          </cell>
          <cell r="J6978" t="str">
            <v xml:space="preserve"> Embryophyta</v>
          </cell>
          <cell r="K6978" t="str">
            <v xml:space="preserve"> Tracheophyta</v>
          </cell>
          <cell r="L6978" t="str">
            <v>Spermatophyta</v>
          </cell>
          <cell r="M6978" t="str">
            <v xml:space="preserve"> Magnoliophyta</v>
          </cell>
          <cell r="N6978" t="str">
            <v xml:space="preserve"> Liliopsida</v>
          </cell>
          <cell r="O6978" t="str">
            <v xml:space="preserve"> Zingiberales</v>
          </cell>
          <cell r="P6978" t="str">
            <v xml:space="preserve"> Musaceae</v>
          </cell>
          <cell r="Q6978" t="str">
            <v>Musa.</v>
          </cell>
        </row>
        <row r="6979">
          <cell r="B6979" t="str">
            <v>M0UWY7</v>
          </cell>
          <cell r="C6979" t="str">
            <v xml:space="preserve"> Hordeum vulgare subsp. vulgare (Domesticated barley).</v>
          </cell>
          <cell r="E6979" t="str">
            <v xml:space="preserve"> NCBI_TaxID=112509 {ECO:0000313|EnsemblPlants:HORVU4Hr1G080460.10, ECO:0000313|Proteomes:UP000011116};</v>
          </cell>
          <cell r="G6979" t="str">
            <v>Eukaryota</v>
          </cell>
          <cell r="H6979" t="str">
            <v xml:space="preserve"> Viridiplantae</v>
          </cell>
          <cell r="I6979" t="str">
            <v xml:space="preserve"> Streptophyta</v>
          </cell>
          <cell r="J6979" t="str">
            <v xml:space="preserve"> Embryophyta</v>
          </cell>
          <cell r="K6979" t="str">
            <v xml:space="preserve"> Tracheophyta</v>
          </cell>
          <cell r="L6979" t="str">
            <v>Spermatophyta</v>
          </cell>
          <cell r="M6979" t="str">
            <v xml:space="preserve"> Magnoliophyta</v>
          </cell>
          <cell r="N6979" t="str">
            <v xml:space="preserve"> Liliopsida</v>
          </cell>
          <cell r="O6979" t="str">
            <v xml:space="preserve"> Poales</v>
          </cell>
          <cell r="P6979" t="str">
            <v xml:space="preserve"> Poaceae</v>
          </cell>
          <cell r="Q6979" t="str">
            <v xml:space="preserve"> BOP clade</v>
          </cell>
          <cell r="R6979" t="str">
            <v>Pooideae</v>
          </cell>
          <cell r="S6979" t="str">
            <v xml:space="preserve"> Triticodae</v>
          </cell>
          <cell r="T6979" t="str">
            <v xml:space="preserve"> Triticeae</v>
          </cell>
          <cell r="U6979" t="str">
            <v xml:space="preserve"> Hordeinae</v>
          </cell>
        </row>
        <row r="6980">
          <cell r="B6980" t="str">
            <v>M0W235</v>
          </cell>
          <cell r="C6980" t="str">
            <v xml:space="preserve"> Hordeum vulgare subsp. vulgare (Domesticated barley).</v>
          </cell>
          <cell r="E6980" t="str">
            <v xml:space="preserve"> NCBI_TaxID=112509 {ECO:0000313|EnsemblPlants:HORVU7Hr1G034770.8, ECO:0000313|Proteomes:UP000011116};</v>
          </cell>
          <cell r="G6980" t="str">
            <v>Eukaryota</v>
          </cell>
          <cell r="H6980" t="str">
            <v xml:space="preserve"> Viridiplantae</v>
          </cell>
          <cell r="I6980" t="str">
            <v xml:space="preserve"> Streptophyta</v>
          </cell>
          <cell r="J6980" t="str">
            <v xml:space="preserve"> Embryophyta</v>
          </cell>
          <cell r="K6980" t="str">
            <v xml:space="preserve"> Tracheophyta</v>
          </cell>
          <cell r="L6980" t="str">
            <v>Spermatophyta</v>
          </cell>
          <cell r="M6980" t="str">
            <v xml:space="preserve"> Magnoliophyta</v>
          </cell>
          <cell r="N6980" t="str">
            <v xml:space="preserve"> Liliopsida</v>
          </cell>
          <cell r="O6980" t="str">
            <v xml:space="preserve"> Poales</v>
          </cell>
          <cell r="P6980" t="str">
            <v xml:space="preserve"> Poaceae</v>
          </cell>
          <cell r="Q6980" t="str">
            <v xml:space="preserve"> BOP clade</v>
          </cell>
          <cell r="R6980" t="str">
            <v>Pooideae</v>
          </cell>
          <cell r="S6980" t="str">
            <v xml:space="preserve"> Triticodae</v>
          </cell>
          <cell r="T6980" t="str">
            <v xml:space="preserve"> Triticeae</v>
          </cell>
          <cell r="U6980" t="str">
            <v xml:space="preserve"> Hordeinae</v>
          </cell>
        </row>
        <row r="6981">
          <cell r="B6981" t="str">
            <v>M0W236</v>
          </cell>
          <cell r="C6981" t="str">
            <v xml:space="preserve"> Hordeum vulgare subsp. vulgare (Domesticated barley).</v>
          </cell>
          <cell r="E6981" t="str">
            <v xml:space="preserve"> NCBI_TaxID=112509 {ECO:0000313|EnsemblPlants:HORVU7Hr1G034770.12, ECO:0000313|Proteomes:UP000011116};</v>
          </cell>
          <cell r="G6981" t="str">
            <v>Eukaryota</v>
          </cell>
          <cell r="H6981" t="str">
            <v xml:space="preserve"> Viridiplantae</v>
          </cell>
          <cell r="I6981" t="str">
            <v xml:space="preserve"> Streptophyta</v>
          </cell>
          <cell r="J6981" t="str">
            <v xml:space="preserve"> Embryophyta</v>
          </cell>
          <cell r="K6981" t="str">
            <v xml:space="preserve"> Tracheophyta</v>
          </cell>
          <cell r="L6981" t="str">
            <v>Spermatophyta</v>
          </cell>
          <cell r="M6981" t="str">
            <v xml:space="preserve"> Magnoliophyta</v>
          </cell>
          <cell r="N6981" t="str">
            <v xml:space="preserve"> Liliopsida</v>
          </cell>
          <cell r="O6981" t="str">
            <v xml:space="preserve"> Poales</v>
          </cell>
          <cell r="P6981" t="str">
            <v xml:space="preserve"> Poaceae</v>
          </cell>
          <cell r="Q6981" t="str">
            <v xml:space="preserve"> BOP clade</v>
          </cell>
          <cell r="R6981" t="str">
            <v>Pooideae</v>
          </cell>
          <cell r="S6981" t="str">
            <v xml:space="preserve"> Triticodae</v>
          </cell>
          <cell r="T6981" t="str">
            <v xml:space="preserve"> Triticeae</v>
          </cell>
          <cell r="U6981" t="str">
            <v xml:space="preserve"> Hordeinae</v>
          </cell>
        </row>
        <row r="6982">
          <cell r="B6982" t="str">
            <v>M0WLH3</v>
          </cell>
          <cell r="C6982" t="str">
            <v xml:space="preserve"> Hordeum vulgare subsp. vulgare (Domesticated barley).</v>
          </cell>
          <cell r="E6982" t="str">
            <v xml:space="preserve"> NCBI_TaxID=112509 {ECO:0000313|EnsemblPlants:HORVU4Hr1G070150.7, ECO:0000313|Proteomes:UP000011116};</v>
          </cell>
          <cell r="G6982" t="str">
            <v>Eukaryota</v>
          </cell>
          <cell r="H6982" t="str">
            <v xml:space="preserve"> Viridiplantae</v>
          </cell>
          <cell r="I6982" t="str">
            <v xml:space="preserve"> Streptophyta</v>
          </cell>
          <cell r="J6982" t="str">
            <v xml:space="preserve"> Embryophyta</v>
          </cell>
          <cell r="K6982" t="str">
            <v xml:space="preserve"> Tracheophyta</v>
          </cell>
          <cell r="L6982" t="str">
            <v>Spermatophyta</v>
          </cell>
          <cell r="M6982" t="str">
            <v xml:space="preserve"> Magnoliophyta</v>
          </cell>
          <cell r="N6982" t="str">
            <v xml:space="preserve"> Liliopsida</v>
          </cell>
          <cell r="O6982" t="str">
            <v xml:space="preserve"> Poales</v>
          </cell>
          <cell r="P6982" t="str">
            <v xml:space="preserve"> Poaceae</v>
          </cell>
          <cell r="Q6982" t="str">
            <v xml:space="preserve"> BOP clade</v>
          </cell>
          <cell r="R6982" t="str">
            <v>Pooideae</v>
          </cell>
          <cell r="S6982" t="str">
            <v xml:space="preserve"> Triticodae</v>
          </cell>
          <cell r="T6982" t="str">
            <v xml:space="preserve"> Triticeae</v>
          </cell>
          <cell r="U6982" t="str">
            <v xml:space="preserve"> Hordeinae</v>
          </cell>
        </row>
        <row r="6983">
          <cell r="B6983" t="str">
            <v>M0ZPM9</v>
          </cell>
          <cell r="C6983" t="str">
            <v xml:space="preserve"> Solanum tuberosum (Potato).</v>
          </cell>
          <cell r="E6983" t="str">
            <v xml:space="preserve"> NCBI_TaxID=4113 {ECO:0000313|EnsemblPlants:PGSC0003DMT400005245, ECO:0000313|Proteomes:UP000011115};</v>
          </cell>
          <cell r="G6983" t="str">
            <v>Eukaryota</v>
          </cell>
          <cell r="H6983" t="str">
            <v xml:space="preserve"> Viridiplantae</v>
          </cell>
          <cell r="I6983" t="str">
            <v xml:space="preserve"> Streptophyta</v>
          </cell>
          <cell r="J6983" t="str">
            <v xml:space="preserve"> Embryophyta</v>
          </cell>
          <cell r="K6983" t="str">
            <v xml:space="preserve"> Tracheophyta</v>
          </cell>
          <cell r="L6983" t="str">
            <v>Spermatophyta</v>
          </cell>
          <cell r="M6983" t="str">
            <v xml:space="preserve"> Magnoliophyta</v>
          </cell>
          <cell r="N6983" t="str">
            <v xml:space="preserve"> eudicotyledons</v>
          </cell>
          <cell r="O6983" t="str">
            <v xml:space="preserve"> Gunneridae</v>
          </cell>
          <cell r="P6983" t="str">
            <v>Pentapetalae</v>
          </cell>
          <cell r="Q6983" t="str">
            <v xml:space="preserve"> asterids</v>
          </cell>
          <cell r="R6983" t="str">
            <v xml:space="preserve"> lamiids</v>
          </cell>
          <cell r="S6983" t="str">
            <v xml:space="preserve"> Solanales</v>
          </cell>
          <cell r="T6983" t="str">
            <v xml:space="preserve"> Solanaceae</v>
          </cell>
          <cell r="U6983" t="str">
            <v xml:space="preserve"> Solanoideae</v>
          </cell>
        </row>
        <row r="6984">
          <cell r="B6984" t="str">
            <v>M1AIF7</v>
          </cell>
          <cell r="C6984" t="str">
            <v xml:space="preserve"> Solanum tuberosum (Potato).</v>
          </cell>
          <cell r="E6984" t="str">
            <v xml:space="preserve"> NCBI_TaxID=4113 {ECO:0000313|EnsemblPlants:PGSC0003DMT400023483, ECO:0000313|Proteomes:UP000011115};</v>
          </cell>
          <cell r="G6984" t="str">
            <v>Eukaryota</v>
          </cell>
          <cell r="H6984" t="str">
            <v xml:space="preserve"> Viridiplantae</v>
          </cell>
          <cell r="I6984" t="str">
            <v xml:space="preserve"> Streptophyta</v>
          </cell>
          <cell r="J6984" t="str">
            <v xml:space="preserve"> Embryophyta</v>
          </cell>
          <cell r="K6984" t="str">
            <v xml:space="preserve"> Tracheophyta</v>
          </cell>
          <cell r="L6984" t="str">
            <v>Spermatophyta</v>
          </cell>
          <cell r="M6984" t="str">
            <v xml:space="preserve"> Magnoliophyta</v>
          </cell>
          <cell r="N6984" t="str">
            <v xml:space="preserve"> eudicotyledons</v>
          </cell>
          <cell r="O6984" t="str">
            <v xml:space="preserve"> Gunneridae</v>
          </cell>
          <cell r="P6984" t="str">
            <v>Pentapetalae</v>
          </cell>
          <cell r="Q6984" t="str">
            <v xml:space="preserve"> asterids</v>
          </cell>
          <cell r="R6984" t="str">
            <v xml:space="preserve"> lamiids</v>
          </cell>
          <cell r="S6984" t="str">
            <v xml:space="preserve"> Solanales</v>
          </cell>
          <cell r="T6984" t="str">
            <v xml:space="preserve"> Solanaceae</v>
          </cell>
          <cell r="U6984" t="str">
            <v xml:space="preserve"> Solanoideae</v>
          </cell>
        </row>
        <row r="6985">
          <cell r="B6985" t="str">
            <v>M1AIF8</v>
          </cell>
          <cell r="C6985" t="str">
            <v xml:space="preserve"> Solanum tuberosum (Potato).</v>
          </cell>
          <cell r="E6985" t="str">
            <v xml:space="preserve"> NCBI_TaxID=4113 {ECO:0000313|EnsemblPlants:PGSC0003DMT400023484, ECO:0000313|Proteomes:UP000011115};</v>
          </cell>
          <cell r="G6985" t="str">
            <v>Eukaryota</v>
          </cell>
          <cell r="H6985" t="str">
            <v xml:space="preserve"> Viridiplantae</v>
          </cell>
          <cell r="I6985" t="str">
            <v xml:space="preserve"> Streptophyta</v>
          </cell>
          <cell r="J6985" t="str">
            <v xml:space="preserve"> Embryophyta</v>
          </cell>
          <cell r="K6985" t="str">
            <v xml:space="preserve"> Tracheophyta</v>
          </cell>
          <cell r="L6985" t="str">
            <v>Spermatophyta</v>
          </cell>
          <cell r="M6985" t="str">
            <v xml:space="preserve"> Magnoliophyta</v>
          </cell>
          <cell r="N6985" t="str">
            <v xml:space="preserve"> eudicotyledons</v>
          </cell>
          <cell r="O6985" t="str">
            <v xml:space="preserve"> Gunneridae</v>
          </cell>
          <cell r="P6985" t="str">
            <v>Pentapetalae</v>
          </cell>
          <cell r="Q6985" t="str">
            <v xml:space="preserve"> asterids</v>
          </cell>
          <cell r="R6985" t="str">
            <v xml:space="preserve"> lamiids</v>
          </cell>
          <cell r="S6985" t="str">
            <v xml:space="preserve"> Solanales</v>
          </cell>
          <cell r="T6985" t="str">
            <v xml:space="preserve"> Solanaceae</v>
          </cell>
          <cell r="U6985" t="str">
            <v xml:space="preserve"> Solanoideae</v>
          </cell>
        </row>
        <row r="6986">
          <cell r="B6986" t="str">
            <v>M1BSL5</v>
          </cell>
          <cell r="C6986" t="str">
            <v xml:space="preserve"> Solanum tuberosum (Potato).</v>
          </cell>
          <cell r="E6986" t="str">
            <v xml:space="preserve"> NCBI_TaxID=4113 {ECO:0000313|EnsemblPlants:PGSC0003DMT400051987, ECO:0000313|Proteomes:UP000011115};</v>
          </cell>
          <cell r="G6986" t="str">
            <v>Eukaryota</v>
          </cell>
          <cell r="H6986" t="str">
            <v xml:space="preserve"> Viridiplantae</v>
          </cell>
          <cell r="I6986" t="str">
            <v xml:space="preserve"> Streptophyta</v>
          </cell>
          <cell r="J6986" t="str">
            <v xml:space="preserve"> Embryophyta</v>
          </cell>
          <cell r="K6986" t="str">
            <v xml:space="preserve"> Tracheophyta</v>
          </cell>
          <cell r="L6986" t="str">
            <v>Spermatophyta</v>
          </cell>
          <cell r="M6986" t="str">
            <v xml:space="preserve"> Magnoliophyta</v>
          </cell>
          <cell r="N6986" t="str">
            <v xml:space="preserve"> eudicotyledons</v>
          </cell>
          <cell r="O6986" t="str">
            <v xml:space="preserve"> Gunneridae</v>
          </cell>
          <cell r="P6986" t="str">
            <v>Pentapetalae</v>
          </cell>
          <cell r="Q6986" t="str">
            <v xml:space="preserve"> asterids</v>
          </cell>
          <cell r="R6986" t="str">
            <v xml:space="preserve"> lamiids</v>
          </cell>
          <cell r="S6986" t="str">
            <v xml:space="preserve"> Solanales</v>
          </cell>
          <cell r="T6986" t="str">
            <v xml:space="preserve"> Solanaceae</v>
          </cell>
          <cell r="U6986" t="str">
            <v xml:space="preserve"> Solanoideae</v>
          </cell>
        </row>
        <row r="6987">
          <cell r="B6987" t="str">
            <v>M1CDK2</v>
          </cell>
          <cell r="C6987" t="str">
            <v xml:space="preserve"> Solanum tuberosum (Potato).</v>
          </cell>
          <cell r="E6987" t="str">
            <v xml:space="preserve"> NCBI_TaxID=4113 {ECO:0000313|EnsemblPlants:PGSC0003DMT400065212, ECO:0000313|Proteomes:UP000011115};</v>
          </cell>
          <cell r="G6987" t="str">
            <v>Eukaryota</v>
          </cell>
          <cell r="H6987" t="str">
            <v xml:space="preserve"> Viridiplantae</v>
          </cell>
          <cell r="I6987" t="str">
            <v xml:space="preserve"> Streptophyta</v>
          </cell>
          <cell r="J6987" t="str">
            <v xml:space="preserve"> Embryophyta</v>
          </cell>
          <cell r="K6987" t="str">
            <v xml:space="preserve"> Tracheophyta</v>
          </cell>
          <cell r="L6987" t="str">
            <v>Spermatophyta</v>
          </cell>
          <cell r="M6987" t="str">
            <v xml:space="preserve"> Magnoliophyta</v>
          </cell>
          <cell r="N6987" t="str">
            <v xml:space="preserve"> eudicotyledons</v>
          </cell>
          <cell r="O6987" t="str">
            <v xml:space="preserve"> Gunneridae</v>
          </cell>
          <cell r="P6987" t="str">
            <v>Pentapetalae</v>
          </cell>
          <cell r="Q6987" t="str">
            <v xml:space="preserve"> asterids</v>
          </cell>
          <cell r="R6987" t="str">
            <v xml:space="preserve"> lamiids</v>
          </cell>
          <cell r="S6987" t="str">
            <v xml:space="preserve"> Solanales</v>
          </cell>
          <cell r="T6987" t="str">
            <v xml:space="preserve"> Solanaceae</v>
          </cell>
          <cell r="U6987" t="str">
            <v xml:space="preserve"> Solanoideae</v>
          </cell>
        </row>
        <row r="6988">
          <cell r="B6988" t="str">
            <v>M1CDK3</v>
          </cell>
          <cell r="C6988" t="str">
            <v xml:space="preserve"> Solanum tuberosum (Potato).</v>
          </cell>
          <cell r="E6988" t="str">
            <v xml:space="preserve"> NCBI_TaxID=4113 {ECO:0000313|EnsemblPlants:PGSC0003DMT400065213, ECO:0000313|Proteomes:UP000011115};</v>
          </cell>
          <cell r="G6988" t="str">
            <v>Eukaryota</v>
          </cell>
          <cell r="H6988" t="str">
            <v xml:space="preserve"> Viridiplantae</v>
          </cell>
          <cell r="I6988" t="str">
            <v xml:space="preserve"> Streptophyta</v>
          </cell>
          <cell r="J6988" t="str">
            <v xml:space="preserve"> Embryophyta</v>
          </cell>
          <cell r="K6988" t="str">
            <v xml:space="preserve"> Tracheophyta</v>
          </cell>
          <cell r="L6988" t="str">
            <v>Spermatophyta</v>
          </cell>
          <cell r="M6988" t="str">
            <v xml:space="preserve"> Magnoliophyta</v>
          </cell>
          <cell r="N6988" t="str">
            <v xml:space="preserve"> eudicotyledons</v>
          </cell>
          <cell r="O6988" t="str">
            <v xml:space="preserve"> Gunneridae</v>
          </cell>
          <cell r="P6988" t="str">
            <v>Pentapetalae</v>
          </cell>
          <cell r="Q6988" t="str">
            <v xml:space="preserve"> asterids</v>
          </cell>
          <cell r="R6988" t="str">
            <v xml:space="preserve"> lamiids</v>
          </cell>
          <cell r="S6988" t="str">
            <v xml:space="preserve"> Solanales</v>
          </cell>
          <cell r="T6988" t="str">
            <v xml:space="preserve"> Solanaceae</v>
          </cell>
          <cell r="U6988" t="str">
            <v xml:space="preserve"> Solanoideae</v>
          </cell>
        </row>
        <row r="6989">
          <cell r="B6989" t="str">
            <v>M1CDK4</v>
          </cell>
          <cell r="C6989" t="str">
            <v xml:space="preserve"> Solanum tuberosum (Potato).</v>
          </cell>
          <cell r="E6989" t="str">
            <v xml:space="preserve"> NCBI_TaxID=4113 {ECO:0000313|EnsemblPlants:PGSC0003DMT400065214, ECO:0000313|Proteomes:UP000011115};</v>
          </cell>
          <cell r="G6989" t="str">
            <v>Eukaryota</v>
          </cell>
          <cell r="H6989" t="str">
            <v xml:space="preserve"> Viridiplantae</v>
          </cell>
          <cell r="I6989" t="str">
            <v xml:space="preserve"> Streptophyta</v>
          </cell>
          <cell r="J6989" t="str">
            <v xml:space="preserve"> Embryophyta</v>
          </cell>
          <cell r="K6989" t="str">
            <v xml:space="preserve"> Tracheophyta</v>
          </cell>
          <cell r="L6989" t="str">
            <v>Spermatophyta</v>
          </cell>
          <cell r="M6989" t="str">
            <v xml:space="preserve"> Magnoliophyta</v>
          </cell>
          <cell r="N6989" t="str">
            <v xml:space="preserve"> eudicotyledons</v>
          </cell>
          <cell r="O6989" t="str">
            <v xml:space="preserve"> Gunneridae</v>
          </cell>
          <cell r="P6989" t="str">
            <v>Pentapetalae</v>
          </cell>
          <cell r="Q6989" t="str">
            <v xml:space="preserve"> asterids</v>
          </cell>
          <cell r="R6989" t="str">
            <v xml:space="preserve"> lamiids</v>
          </cell>
          <cell r="S6989" t="str">
            <v xml:space="preserve"> Solanales</v>
          </cell>
          <cell r="T6989" t="str">
            <v xml:space="preserve"> Solanaceae</v>
          </cell>
          <cell r="U6989" t="str">
            <v xml:space="preserve"> Solanoideae</v>
          </cell>
        </row>
        <row r="6990">
          <cell r="B6990" t="str">
            <v>M1CDK5</v>
          </cell>
          <cell r="C6990" t="str">
            <v xml:space="preserve"> Solanum tuberosum (Potato).</v>
          </cell>
          <cell r="E6990" t="str">
            <v xml:space="preserve"> NCBI_TaxID=4113 {ECO:0000313|EnsemblPlants:PGSC0003DMT400065215, ECO:0000313|Proteomes:UP000011115};</v>
          </cell>
          <cell r="G6990" t="str">
            <v>Eukaryota</v>
          </cell>
          <cell r="H6990" t="str">
            <v xml:space="preserve"> Viridiplantae</v>
          </cell>
          <cell r="I6990" t="str">
            <v xml:space="preserve"> Streptophyta</v>
          </cell>
          <cell r="J6990" t="str">
            <v xml:space="preserve"> Embryophyta</v>
          </cell>
          <cell r="K6990" t="str">
            <v xml:space="preserve"> Tracheophyta</v>
          </cell>
          <cell r="L6990" t="str">
            <v>Spermatophyta</v>
          </cell>
          <cell r="M6990" t="str">
            <v xml:space="preserve"> Magnoliophyta</v>
          </cell>
          <cell r="N6990" t="str">
            <v xml:space="preserve"> eudicotyledons</v>
          </cell>
          <cell r="O6990" t="str">
            <v xml:space="preserve"> Gunneridae</v>
          </cell>
          <cell r="P6990" t="str">
            <v>Pentapetalae</v>
          </cell>
          <cell r="Q6990" t="str">
            <v xml:space="preserve"> asterids</v>
          </cell>
          <cell r="R6990" t="str">
            <v xml:space="preserve"> lamiids</v>
          </cell>
          <cell r="S6990" t="str">
            <v xml:space="preserve"> Solanales</v>
          </cell>
          <cell r="T6990" t="str">
            <v xml:space="preserve"> Solanaceae</v>
          </cell>
          <cell r="U6990" t="str">
            <v xml:space="preserve"> Solanoideae</v>
          </cell>
        </row>
        <row r="6991">
          <cell r="B6991" t="str">
            <v>M1UUF3</v>
          </cell>
          <cell r="C6991" t="str">
            <v xml:space="preserve"> Cyanidioschyzon merolae (strain 10D) (Red alga).</v>
          </cell>
          <cell r="E6991" t="str">
            <v xml:space="preserve"> NCBI_TaxID=280699 {ECO:0000313|EMBL:BAM81486.1, ECO:0000313|Proteomes:UP000007014};</v>
          </cell>
          <cell r="G6991" t="str">
            <v>Eukaryota</v>
          </cell>
          <cell r="H6991" t="str">
            <v xml:space="preserve"> Rhodophyta</v>
          </cell>
          <cell r="I6991" t="str">
            <v xml:space="preserve"> Bangiophyceae</v>
          </cell>
          <cell r="J6991" t="str">
            <v xml:space="preserve"> Cyanidiales</v>
          </cell>
          <cell r="K6991" t="str">
            <v xml:space="preserve"> Cyanidiaceae</v>
          </cell>
          <cell r="L6991" t="str">
            <v>Cyanidioschyzon.</v>
          </cell>
        </row>
        <row r="6992">
          <cell r="B6992" t="str">
            <v>M1V736</v>
          </cell>
          <cell r="C6992" t="str">
            <v xml:space="preserve"> Cyanidioschyzon merolae (strain 10D) (Red alga).</v>
          </cell>
          <cell r="E6992" t="str">
            <v xml:space="preserve"> NCBI_TaxID=280699 {ECO:0000313|EMBL:BAM79444.1, ECO:0000313|Proteomes:UP000007014};</v>
          </cell>
          <cell r="G6992" t="str">
            <v>Eukaryota</v>
          </cell>
          <cell r="H6992" t="str">
            <v xml:space="preserve"> Rhodophyta</v>
          </cell>
          <cell r="I6992" t="str">
            <v xml:space="preserve"> Bangiophyceae</v>
          </cell>
          <cell r="J6992" t="str">
            <v xml:space="preserve"> Cyanidiales</v>
          </cell>
          <cell r="K6992" t="str">
            <v xml:space="preserve"> Cyanidiaceae</v>
          </cell>
          <cell r="L6992" t="str">
            <v>Cyanidioschyzon.</v>
          </cell>
        </row>
        <row r="6993">
          <cell r="B6993" t="str">
            <v>M1WFQ8</v>
          </cell>
          <cell r="C6993" t="str">
            <v xml:space="preserve"> Claviceps purpurea (strain 20.1) (Ergot fungus) (Sphacelia segetum).</v>
          </cell>
          <cell r="E6993" t="str">
            <v xml:space="preserve"> NCBI_TaxID=1111077 {ECO:0000313|EMBL:CCE33873.1, ECO:0000313|Proteomes:UP000016801};</v>
          </cell>
          <cell r="G6993" t="str">
            <v>Eukaryota</v>
          </cell>
          <cell r="H6993" t="str">
            <v xml:space="preserve"> Fungi</v>
          </cell>
          <cell r="I6993" t="str">
            <v xml:space="preserve"> Dikarya</v>
          </cell>
          <cell r="J6993" t="str">
            <v xml:space="preserve"> Ascomycota</v>
          </cell>
          <cell r="K6993" t="str">
            <v xml:space="preserve"> Pezizomycotina</v>
          </cell>
          <cell r="L6993" t="str">
            <v>Sordariomycetes</v>
          </cell>
          <cell r="M6993" t="str">
            <v xml:space="preserve"> Hypocreomycetidae</v>
          </cell>
          <cell r="N6993" t="str">
            <v xml:space="preserve"> Hypocreales</v>
          </cell>
          <cell r="O6993" t="str">
            <v xml:space="preserve"> Clavicipitaceae</v>
          </cell>
          <cell r="P6993" t="str">
            <v>Claviceps.</v>
          </cell>
        </row>
        <row r="6994">
          <cell r="B6994" t="str">
            <v>M1WGS1</v>
          </cell>
          <cell r="C6994" t="str">
            <v xml:space="preserve"> Claviceps purpurea (strain 20.1) (Ergot fungus) (Sphacelia segetum).</v>
          </cell>
          <cell r="E6994" t="str">
            <v xml:space="preserve"> NCBI_TaxID=1111077 {ECO:0000313|EMBL:CCE34808.1, ECO:0000313|Proteomes:UP000016801};</v>
          </cell>
          <cell r="G6994" t="str">
            <v>Eukaryota</v>
          </cell>
          <cell r="H6994" t="str">
            <v xml:space="preserve"> Fungi</v>
          </cell>
          <cell r="I6994" t="str">
            <v xml:space="preserve"> Dikarya</v>
          </cell>
          <cell r="J6994" t="str">
            <v xml:space="preserve"> Ascomycota</v>
          </cell>
          <cell r="K6994" t="str">
            <v xml:space="preserve"> Pezizomycotina</v>
          </cell>
          <cell r="L6994" t="str">
            <v>Sordariomycetes</v>
          </cell>
          <cell r="M6994" t="str">
            <v xml:space="preserve"> Hypocreomycetidae</v>
          </cell>
          <cell r="N6994" t="str">
            <v xml:space="preserve"> Hypocreales</v>
          </cell>
          <cell r="O6994" t="str">
            <v xml:space="preserve"> Clavicipitaceae</v>
          </cell>
          <cell r="P6994" t="str">
            <v>Claviceps.</v>
          </cell>
        </row>
        <row r="6995">
          <cell r="B6995" t="str">
            <v>M2N2V5</v>
          </cell>
          <cell r="C6995" t="str">
            <v xml:space="preserve"> Baudoinia panamericana (strain UAMH 10762) (Angels' share fungus) (Baudoinia compniacensis (strain UAMH 10762)).</v>
          </cell>
          <cell r="E6995" t="str">
            <v xml:space="preserve"> NCBI_TaxID=717646 {ECO:0000313|EMBL:EMC98288.1, ECO:0000313|Proteomes:UP000011761};</v>
          </cell>
          <cell r="G6995" t="str">
            <v>Eukaryota</v>
          </cell>
          <cell r="H6995" t="str">
            <v xml:space="preserve"> Fungi</v>
          </cell>
          <cell r="I6995" t="str">
            <v xml:space="preserve"> Dikarya</v>
          </cell>
          <cell r="J6995" t="str">
            <v xml:space="preserve"> Ascomycota</v>
          </cell>
          <cell r="K6995" t="str">
            <v xml:space="preserve"> Pezizomycotina</v>
          </cell>
          <cell r="L6995" t="str">
            <v>Dothideomycetes</v>
          </cell>
          <cell r="M6995" t="str">
            <v xml:space="preserve"> Dothideomycetidae</v>
          </cell>
          <cell r="N6995" t="str">
            <v xml:space="preserve"> Capnodiales</v>
          </cell>
          <cell r="O6995" t="str">
            <v xml:space="preserve"> Teratosphaeriaceae</v>
          </cell>
          <cell r="P6995" t="str">
            <v>Baudoinia.</v>
          </cell>
        </row>
        <row r="6996">
          <cell r="B6996" t="str">
            <v>M2NEF9</v>
          </cell>
          <cell r="C6996" t="str">
            <v xml:space="preserve"> Baudoinia panamericana (strain UAMH 10762) (Angels' share fungus) (Baudoinia compniacensis (strain UAMH 10762)).</v>
          </cell>
          <cell r="E6996" t="str">
            <v xml:space="preserve"> NCBI_TaxID=717646 {ECO:0000313|EMBL:EMC97619.1, ECO:0000313|Proteomes:UP000011761};</v>
          </cell>
          <cell r="G6996" t="str">
            <v>Eukaryota</v>
          </cell>
          <cell r="H6996" t="str">
            <v xml:space="preserve"> Fungi</v>
          </cell>
          <cell r="I6996" t="str">
            <v xml:space="preserve"> Dikarya</v>
          </cell>
          <cell r="J6996" t="str">
            <v xml:space="preserve"> Ascomycota</v>
          </cell>
          <cell r="K6996" t="str">
            <v xml:space="preserve"> Pezizomycotina</v>
          </cell>
          <cell r="L6996" t="str">
            <v>Dothideomycetes</v>
          </cell>
          <cell r="M6996" t="str">
            <v xml:space="preserve"> Dothideomycetidae</v>
          </cell>
          <cell r="N6996" t="str">
            <v xml:space="preserve"> Capnodiales</v>
          </cell>
          <cell r="O6996" t="str">
            <v xml:space="preserve"> Teratosphaeriaceae</v>
          </cell>
          <cell r="P6996" t="str">
            <v>Baudoinia.</v>
          </cell>
        </row>
        <row r="6997">
          <cell r="B6997" t="str">
            <v>M2QYR3</v>
          </cell>
          <cell r="C6997" t="str">
            <v xml:space="preserve"> Cochliobolus sativus (strain ND90Pr / ATCC 201652) (Common root rot and spot blotch fungus) (Bipolaris sorokiniana).</v>
          </cell>
          <cell r="E6997" t="str">
            <v xml:space="preserve"> NCBI_TaxID=665912 {ECO:0000313|EMBL:EMD60154.1, ECO:0000313|Proteomes:UP000016934};</v>
          </cell>
          <cell r="G6997" t="str">
            <v>Eukaryota</v>
          </cell>
          <cell r="H6997" t="str">
            <v xml:space="preserve"> Fungi</v>
          </cell>
          <cell r="I6997" t="str">
            <v xml:space="preserve"> Dikarya</v>
          </cell>
          <cell r="J6997" t="str">
            <v xml:space="preserve"> Ascomycota</v>
          </cell>
          <cell r="K6997" t="str">
            <v xml:space="preserve"> Pezizomycotina</v>
          </cell>
          <cell r="L6997" t="str">
            <v>Dothideomycetes</v>
          </cell>
          <cell r="M6997" t="str">
            <v xml:space="preserve"> Pleosporomycetidae</v>
          </cell>
          <cell r="N6997" t="str">
            <v xml:space="preserve"> Pleosporales</v>
          </cell>
          <cell r="O6997" t="str">
            <v xml:space="preserve"> Pleosporineae</v>
          </cell>
          <cell r="P6997" t="str">
            <v>Pleosporaceae</v>
          </cell>
          <cell r="Q6997" t="str">
            <v xml:space="preserve"> Bipolaris.</v>
          </cell>
        </row>
        <row r="6998">
          <cell r="B6998" t="str">
            <v>M2RIQ7</v>
          </cell>
          <cell r="C6998" t="str">
            <v xml:space="preserve"> Ceriporiopsis subvermispora (strain B) (White-rot fungus) (Gelatoporia subvermispora).</v>
          </cell>
          <cell r="E6998" t="str">
            <v xml:space="preserve"> NCBI_TaxID=914234 {ECO:0000313|EMBL:EMD38357.1, ECO:0000313|Proteomes:UP000016930};</v>
          </cell>
          <cell r="G6998" t="str">
            <v>Eukaryota</v>
          </cell>
          <cell r="H6998" t="str">
            <v xml:space="preserve"> Fungi</v>
          </cell>
          <cell r="I6998" t="str">
            <v xml:space="preserve"> Dikarya</v>
          </cell>
          <cell r="J6998" t="str">
            <v xml:space="preserve"> Basidiomycota</v>
          </cell>
          <cell r="K6998" t="str">
            <v xml:space="preserve"> Agaricomycotina</v>
          </cell>
          <cell r="L6998" t="str">
            <v>Agaricomycetes</v>
          </cell>
          <cell r="M6998" t="str">
            <v xml:space="preserve"> Polyporales</v>
          </cell>
          <cell r="N6998" t="str">
            <v xml:space="preserve"> Gelatoporiaceae</v>
          </cell>
          <cell r="O6998" t="str">
            <v xml:space="preserve"> Gelatoporia.</v>
          </cell>
        </row>
        <row r="6999">
          <cell r="B6999" t="str">
            <v>M2RML7</v>
          </cell>
          <cell r="C6999" t="str">
            <v xml:space="preserve"> Ceriporiopsis subvermispora (strain B) (White-rot fungus) (Gelatoporia subvermispora).</v>
          </cell>
          <cell r="E6999" t="str">
            <v xml:space="preserve"> NCBI_TaxID=914234 {ECO:0000313|EMBL:EMD40096.1, ECO:0000313|Proteomes:UP000016930};</v>
          </cell>
          <cell r="G6999" t="str">
            <v>Eukaryota</v>
          </cell>
          <cell r="H6999" t="str">
            <v xml:space="preserve"> Fungi</v>
          </cell>
          <cell r="I6999" t="str">
            <v xml:space="preserve"> Dikarya</v>
          </cell>
          <cell r="J6999" t="str">
            <v xml:space="preserve"> Basidiomycota</v>
          </cell>
          <cell r="K6999" t="str">
            <v xml:space="preserve"> Agaricomycotina</v>
          </cell>
          <cell r="L6999" t="str">
            <v>Agaricomycetes</v>
          </cell>
          <cell r="M6999" t="str">
            <v xml:space="preserve"> Polyporales</v>
          </cell>
          <cell r="N6999" t="str">
            <v xml:space="preserve"> Gelatoporiaceae</v>
          </cell>
          <cell r="O6999" t="str">
            <v xml:space="preserve"> Gelatoporia.</v>
          </cell>
        </row>
        <row r="7000">
          <cell r="B7000" t="str">
            <v>M2SQF4</v>
          </cell>
          <cell r="C7000" t="str">
            <v xml:space="preserve"> Cochliobolus sativus (strain ND90Pr / ATCC 201652) (Common root rot and spot blotch fungus) (Bipolaris sorokiniana).</v>
          </cell>
          <cell r="E7000" t="str">
            <v xml:space="preserve"> NCBI_TaxID=665912 {ECO:0000313|EMBL:EMD58982.1, ECO:0000313|Proteomes:UP000016934};</v>
          </cell>
          <cell r="G7000" t="str">
            <v>Eukaryota</v>
          </cell>
          <cell r="H7000" t="str">
            <v xml:space="preserve"> Fungi</v>
          </cell>
          <cell r="I7000" t="str">
            <v xml:space="preserve"> Dikarya</v>
          </cell>
          <cell r="J7000" t="str">
            <v xml:space="preserve"> Ascomycota</v>
          </cell>
          <cell r="K7000" t="str">
            <v xml:space="preserve"> Pezizomycotina</v>
          </cell>
          <cell r="L7000" t="str">
            <v>Dothideomycetes</v>
          </cell>
          <cell r="M7000" t="str">
            <v xml:space="preserve"> Pleosporomycetidae</v>
          </cell>
          <cell r="N7000" t="str">
            <v xml:space="preserve"> Pleosporales</v>
          </cell>
          <cell r="O7000" t="str">
            <v xml:space="preserve"> Pleosporineae</v>
          </cell>
          <cell r="P7000" t="str">
            <v>Pleosporaceae</v>
          </cell>
          <cell r="Q7000" t="str">
            <v xml:space="preserve"> Bipolaris.</v>
          </cell>
        </row>
        <row r="7001">
          <cell r="B7001" t="str">
            <v>M2TVX8</v>
          </cell>
          <cell r="C7001" t="str">
            <v xml:space="preserve"> Cochliobolus heterostrophus (strain C5 / ATCC 48332 / race O) (Southern corn leaf blight fungus) (Bipolaris maydis).</v>
          </cell>
          <cell r="E7001" t="str">
            <v xml:space="preserve"> NCBI_TaxID=701091 {ECO:0000313|EMBL:EMD90689.1, ECO:0000313|Proteomes:UP000016936};</v>
          </cell>
          <cell r="G7001" t="str">
            <v>Eukaryota</v>
          </cell>
          <cell r="H7001" t="str">
            <v xml:space="preserve"> Fungi</v>
          </cell>
          <cell r="I7001" t="str">
            <v xml:space="preserve"> Dikarya</v>
          </cell>
          <cell r="J7001" t="str">
            <v xml:space="preserve"> Ascomycota</v>
          </cell>
          <cell r="K7001" t="str">
            <v xml:space="preserve"> Pezizomycotina</v>
          </cell>
          <cell r="L7001" t="str">
            <v>Dothideomycetes</v>
          </cell>
          <cell r="M7001" t="str">
            <v xml:space="preserve"> Pleosporomycetidae</v>
          </cell>
          <cell r="N7001" t="str">
            <v xml:space="preserve"> Pleosporales</v>
          </cell>
          <cell r="O7001" t="str">
            <v xml:space="preserve"> Pleosporineae</v>
          </cell>
          <cell r="P7001" t="str">
            <v>Pleosporaceae</v>
          </cell>
          <cell r="Q7001" t="str">
            <v xml:space="preserve"> Bipolaris.</v>
          </cell>
        </row>
        <row r="7002">
          <cell r="B7002" t="str">
            <v>M2VDP9</v>
          </cell>
          <cell r="C7002" t="str">
            <v xml:space="preserve"> Cochliobolus heterostrophus (strain C5 / ATCC 48332 / race O) (Southern corn leaf blight fungus) (Bipolaris maydis).</v>
          </cell>
          <cell r="E7002" t="str">
            <v xml:space="preserve"> NCBI_TaxID=701091 {ECO:0000313|EMBL:EMD97813.1, ECO:0000313|Proteomes:UP000016936};</v>
          </cell>
          <cell r="G7002" t="str">
            <v>Eukaryota</v>
          </cell>
          <cell r="H7002" t="str">
            <v xml:space="preserve"> Fungi</v>
          </cell>
          <cell r="I7002" t="str">
            <v xml:space="preserve"> Dikarya</v>
          </cell>
          <cell r="J7002" t="str">
            <v xml:space="preserve"> Ascomycota</v>
          </cell>
          <cell r="K7002" t="str">
            <v xml:space="preserve"> Pezizomycotina</v>
          </cell>
          <cell r="L7002" t="str">
            <v>Dothideomycetes</v>
          </cell>
          <cell r="M7002" t="str">
            <v xml:space="preserve"> Pleosporomycetidae</v>
          </cell>
          <cell r="N7002" t="str">
            <v xml:space="preserve"> Pleosporales</v>
          </cell>
          <cell r="O7002" t="str">
            <v xml:space="preserve"> Pleosporineae</v>
          </cell>
          <cell r="P7002" t="str">
            <v>Pleosporaceae</v>
          </cell>
          <cell r="Q7002" t="str">
            <v xml:space="preserve"> Bipolaris.</v>
          </cell>
        </row>
        <row r="7003">
          <cell r="B7003" t="str">
            <v>M2XFD6</v>
          </cell>
          <cell r="C7003" t="str">
            <v xml:space="preserve"> Galdieria sulphuraria (Red alga).</v>
          </cell>
          <cell r="E7003" t="str">
            <v xml:space="preserve"> NCBI_TaxID=130081 {ECO:0000313|EMBL:EME28717.1, ECO:0000313|Proteomes:UP000030680};</v>
          </cell>
          <cell r="G7003" t="str">
            <v>Eukaryota</v>
          </cell>
          <cell r="H7003" t="str">
            <v xml:space="preserve"> Rhodophyta</v>
          </cell>
          <cell r="I7003" t="str">
            <v xml:space="preserve"> Bangiophyceae</v>
          </cell>
          <cell r="J7003" t="str">
            <v xml:space="preserve"> Cyanidiales</v>
          </cell>
          <cell r="K7003" t="str">
            <v xml:space="preserve"> Cyanidiaceae</v>
          </cell>
          <cell r="L7003" t="str">
            <v>Galdieria.</v>
          </cell>
        </row>
        <row r="7004">
          <cell r="B7004" t="str">
            <v>M2XJL9</v>
          </cell>
          <cell r="C7004" t="str">
            <v xml:space="preserve"> Galdieria sulphuraria (Red alga).</v>
          </cell>
          <cell r="E7004" t="str">
            <v xml:space="preserve"> NCBI_TaxID=130081 {ECO:0000313|EMBL:EME30312.1, ECO:0000313|Proteomes:UP000030680};</v>
          </cell>
          <cell r="G7004" t="str">
            <v>Eukaryota</v>
          </cell>
          <cell r="H7004" t="str">
            <v xml:space="preserve"> Rhodophyta</v>
          </cell>
          <cell r="I7004" t="str">
            <v xml:space="preserve"> Bangiophyceae</v>
          </cell>
          <cell r="J7004" t="str">
            <v xml:space="preserve"> Cyanidiales</v>
          </cell>
          <cell r="K7004" t="str">
            <v xml:space="preserve"> Cyanidiaceae</v>
          </cell>
          <cell r="L7004" t="str">
            <v>Galdieria.</v>
          </cell>
        </row>
        <row r="7005">
          <cell r="B7005" t="str">
            <v>M2Y3Q1</v>
          </cell>
          <cell r="C7005" t="str">
            <v xml:space="preserve"> Galdieria sulphuraria (Red alga).</v>
          </cell>
          <cell r="E7005" t="str">
            <v xml:space="preserve"> NCBI_TaxID=130081 {ECO:0000313|EMBL:EME30444.1, ECO:0000313|Proteomes:UP000030680};</v>
          </cell>
          <cell r="G7005" t="str">
            <v>Eukaryota</v>
          </cell>
          <cell r="H7005" t="str">
            <v xml:space="preserve"> Rhodophyta</v>
          </cell>
          <cell r="I7005" t="str">
            <v xml:space="preserve"> Bangiophyceae</v>
          </cell>
          <cell r="J7005" t="str">
            <v xml:space="preserve"> Cyanidiales</v>
          </cell>
          <cell r="K7005" t="str">
            <v xml:space="preserve"> Cyanidiaceae</v>
          </cell>
          <cell r="L7005" t="str">
            <v>Galdieria.</v>
          </cell>
        </row>
        <row r="7006">
          <cell r="B7006" t="str">
            <v>M2Z6Q3</v>
          </cell>
          <cell r="C7006" t="str">
            <v xml:space="preserve"> Pseudocercospora fijiensis (strain CIRAD86) (Black leaf streak disease fungus) (Mycosphaerella fijiensis).</v>
          </cell>
          <cell r="E7006" t="str">
            <v xml:space="preserve"> NCBI_TaxID=383855 {ECO:0000313|EMBL:EME85455.1, ECO:0000313|Proteomes:UP000016932};</v>
          </cell>
          <cell r="G7006" t="str">
            <v>Eukaryota</v>
          </cell>
          <cell r="H7006" t="str">
            <v xml:space="preserve"> Fungi</v>
          </cell>
          <cell r="I7006" t="str">
            <v xml:space="preserve"> Dikarya</v>
          </cell>
          <cell r="J7006" t="str">
            <v xml:space="preserve"> Ascomycota</v>
          </cell>
          <cell r="K7006" t="str">
            <v xml:space="preserve"> Pezizomycotina</v>
          </cell>
          <cell r="L7006" t="str">
            <v>Dothideomycetes</v>
          </cell>
          <cell r="M7006" t="str">
            <v xml:space="preserve"> Dothideomycetidae</v>
          </cell>
          <cell r="N7006" t="str">
            <v xml:space="preserve"> Capnodiales</v>
          </cell>
          <cell r="O7006" t="str">
            <v xml:space="preserve"> Mycosphaerellaceae</v>
          </cell>
          <cell r="P7006" t="str">
            <v>Pseudocercospora.</v>
          </cell>
        </row>
        <row r="7007">
          <cell r="B7007" t="str">
            <v>M3B4J5</v>
          </cell>
          <cell r="C7007" t="str">
            <v xml:space="preserve"> Pseudocercospora fijiensis (strain CIRAD86) (Black leaf streak disease fungus) (Mycosphaerella fijiensis).</v>
          </cell>
          <cell r="E7007" t="str">
            <v xml:space="preserve"> NCBI_TaxID=383855 {ECO:0000313|EMBL:EME84262.1, ECO:0000313|Proteomes:UP000016932};</v>
          </cell>
          <cell r="G7007" t="str">
            <v>Eukaryota</v>
          </cell>
          <cell r="H7007" t="str">
            <v xml:space="preserve"> Fungi</v>
          </cell>
          <cell r="I7007" t="str">
            <v xml:space="preserve"> Dikarya</v>
          </cell>
          <cell r="J7007" t="str">
            <v xml:space="preserve"> Ascomycota</v>
          </cell>
          <cell r="K7007" t="str">
            <v xml:space="preserve"> Pezizomycotina</v>
          </cell>
          <cell r="L7007" t="str">
            <v>Dothideomycetes</v>
          </cell>
          <cell r="M7007" t="str">
            <v xml:space="preserve"> Dothideomycetidae</v>
          </cell>
          <cell r="N7007" t="str">
            <v xml:space="preserve"> Capnodiales</v>
          </cell>
          <cell r="O7007" t="str">
            <v xml:space="preserve"> Mycosphaerellaceae</v>
          </cell>
          <cell r="P7007" t="str">
            <v>Pseudocercospora.</v>
          </cell>
        </row>
        <row r="7008">
          <cell r="B7008" t="str">
            <v>M3CM86</v>
          </cell>
          <cell r="C7008" t="str">
            <v xml:space="preserve"> Sphaerulina musiva (strain SO2202) (Poplar stem canker fungus) (Septoria musiva).</v>
          </cell>
          <cell r="E7008" t="str">
            <v xml:space="preserve"> NCBI_TaxID=692275 {ECO:0000313|EMBL:EMF14893.1, ECO:0000313|Proteomes:UP000016931};</v>
          </cell>
          <cell r="G7008" t="str">
            <v>Eukaryota</v>
          </cell>
          <cell r="H7008" t="str">
            <v xml:space="preserve"> Fungi</v>
          </cell>
          <cell r="I7008" t="str">
            <v xml:space="preserve"> Dikarya</v>
          </cell>
          <cell r="J7008" t="str">
            <v xml:space="preserve"> Ascomycota</v>
          </cell>
          <cell r="K7008" t="str">
            <v xml:space="preserve"> Pezizomycotina</v>
          </cell>
          <cell r="L7008" t="str">
            <v>Dothideomycetes</v>
          </cell>
          <cell r="M7008" t="str">
            <v xml:space="preserve"> Dothideomycetidae</v>
          </cell>
          <cell r="N7008" t="str">
            <v xml:space="preserve"> Capnodiales</v>
          </cell>
          <cell r="O7008" t="str">
            <v xml:space="preserve"> Mycosphaerellaceae</v>
          </cell>
          <cell r="P7008" t="str">
            <v>Sphaerulina.</v>
          </cell>
        </row>
        <row r="7009">
          <cell r="B7009" t="str">
            <v>M3CY38</v>
          </cell>
          <cell r="C7009" t="str">
            <v xml:space="preserve"> Sphaerulina musiva (strain SO2202) (Poplar stem canker fungus) (Septoria musiva).</v>
          </cell>
          <cell r="E7009" t="str">
            <v xml:space="preserve"> NCBI_TaxID=692275 {ECO:0000313|EMBL:EMF08601.1, ECO:0000313|Proteomes:UP000016931};</v>
          </cell>
          <cell r="G7009" t="str">
            <v>Eukaryota</v>
          </cell>
          <cell r="H7009" t="str">
            <v xml:space="preserve"> Fungi</v>
          </cell>
          <cell r="I7009" t="str">
            <v xml:space="preserve"> Dikarya</v>
          </cell>
          <cell r="J7009" t="str">
            <v xml:space="preserve"> Ascomycota</v>
          </cell>
          <cell r="K7009" t="str">
            <v xml:space="preserve"> Pezizomycotina</v>
          </cell>
          <cell r="L7009" t="str">
            <v>Dothideomycetes</v>
          </cell>
          <cell r="M7009" t="str">
            <v xml:space="preserve"> Dothideomycetidae</v>
          </cell>
          <cell r="N7009" t="str">
            <v xml:space="preserve"> Capnodiales</v>
          </cell>
          <cell r="O7009" t="str">
            <v xml:space="preserve"> Mycosphaerellaceae</v>
          </cell>
          <cell r="P7009" t="str">
            <v>Sphaerulina.</v>
          </cell>
        </row>
        <row r="7010">
          <cell r="B7010" t="str">
            <v>M3HHW5</v>
          </cell>
          <cell r="C7010" t="str">
            <v xml:space="preserve"> Candida maltosa (strain Xu316) (Yeast).</v>
          </cell>
          <cell r="E7010" t="str">
            <v xml:space="preserve"> NCBI_TaxID=1245528 {ECO:0000313|EMBL:EMG46912.1, ECO:0000313|Proteomes:UP000011777};</v>
          </cell>
          <cell r="G7010" t="str">
            <v>Eukaryota</v>
          </cell>
          <cell r="H7010" t="str">
            <v xml:space="preserve"> Fungi</v>
          </cell>
          <cell r="I7010" t="str">
            <v xml:space="preserve"> Dikarya</v>
          </cell>
          <cell r="J7010" t="str">
            <v xml:space="preserve"> Ascomycota</v>
          </cell>
          <cell r="K7010" t="str">
            <v xml:space="preserve"> Saccharomycotina</v>
          </cell>
          <cell r="L7010" t="str">
            <v>Saccharomycetes</v>
          </cell>
          <cell r="M7010" t="str">
            <v xml:space="preserve"> Saccharomycetales</v>
          </cell>
          <cell r="N7010" t="str">
            <v xml:space="preserve"> Debaryomycetaceae</v>
          </cell>
          <cell r="O7010" t="str">
            <v>Candida/Lodderomyces clade</v>
          </cell>
          <cell r="P7010" t="str">
            <v xml:space="preserve"> Candida.</v>
          </cell>
        </row>
        <row r="7011">
          <cell r="B7011" t="str">
            <v>M3J6I9</v>
          </cell>
          <cell r="C7011" t="str">
            <v xml:space="preserve"> Candida maltosa (strain Xu316) (Yeast).</v>
          </cell>
          <cell r="E7011" t="str">
            <v xml:space="preserve"> NCBI_TaxID=1245528 {ECO:0000313|EMBL:EMG47663.1, ECO:0000313|Proteomes:UP000011777};</v>
          </cell>
          <cell r="G7011" t="str">
            <v>Eukaryota</v>
          </cell>
          <cell r="H7011" t="str">
            <v xml:space="preserve"> Fungi</v>
          </cell>
          <cell r="I7011" t="str">
            <v xml:space="preserve"> Dikarya</v>
          </cell>
          <cell r="J7011" t="str">
            <v xml:space="preserve"> Ascomycota</v>
          </cell>
          <cell r="K7011" t="str">
            <v xml:space="preserve"> Saccharomycotina</v>
          </cell>
          <cell r="L7011" t="str">
            <v>Saccharomycetes</v>
          </cell>
          <cell r="M7011" t="str">
            <v xml:space="preserve"> Saccharomycetales</v>
          </cell>
          <cell r="N7011" t="str">
            <v xml:space="preserve"> Debaryomycetaceae</v>
          </cell>
          <cell r="O7011" t="str">
            <v>Candida/Lodderomyces clade</v>
          </cell>
          <cell r="P7011" t="str">
            <v xml:space="preserve"> Candida.</v>
          </cell>
        </row>
        <row r="7012">
          <cell r="B7012" t="str">
            <v>M3W2V2</v>
          </cell>
          <cell r="C7012" t="str">
            <v xml:space="preserve"> Felis catus (Cat) (Felis silvestris catus).</v>
          </cell>
          <cell r="E7012" t="str">
            <v xml:space="preserve"> NCBI_TaxID=9685 {ECO:0000313|Ensembl:ENSFCAP00000004428, ECO:0000313|Proteomes:UP000011712};</v>
          </cell>
          <cell r="G7012" t="str">
            <v>Eukaryota</v>
          </cell>
          <cell r="H7012" t="str">
            <v xml:space="preserve"> Metazoa</v>
          </cell>
          <cell r="I7012" t="str">
            <v xml:space="preserve"> Chordata</v>
          </cell>
          <cell r="J7012" t="str">
            <v xml:space="preserve"> Craniata</v>
          </cell>
          <cell r="K7012" t="str">
            <v xml:space="preserve"> Vertebrata</v>
          </cell>
          <cell r="L7012" t="str">
            <v xml:space="preserve"> Euteleostomi</v>
          </cell>
          <cell r="M7012" t="str">
            <v>Mammalia</v>
          </cell>
          <cell r="N7012" t="str">
            <v xml:space="preserve"> Eutheria</v>
          </cell>
          <cell r="O7012" t="str">
            <v xml:space="preserve"> Laurasiatheria</v>
          </cell>
          <cell r="P7012" t="str">
            <v xml:space="preserve"> Carnivora</v>
          </cell>
          <cell r="Q7012" t="str">
            <v xml:space="preserve"> Feliformia</v>
          </cell>
          <cell r="R7012" t="str">
            <v xml:space="preserve"> Felidae</v>
          </cell>
          <cell r="S7012" t="str">
            <v>Felinae</v>
          </cell>
          <cell r="T7012" t="str">
            <v xml:space="preserve"> Felis.</v>
          </cell>
        </row>
        <row r="7013">
          <cell r="B7013" t="str">
            <v>M3W9K4</v>
          </cell>
          <cell r="C7013" t="str">
            <v xml:space="preserve"> Felis catus (Cat) (Felis silvestris catus).</v>
          </cell>
          <cell r="E7013" t="str">
            <v xml:space="preserve"> NCBI_TaxID=9685 {ECO:0000313|Ensembl:ENSFCAP00000007808, ECO:0000313|Proteomes:UP000011712};</v>
          </cell>
          <cell r="G7013" t="str">
            <v>Eukaryota</v>
          </cell>
          <cell r="H7013" t="str">
            <v xml:space="preserve"> Metazoa</v>
          </cell>
          <cell r="I7013" t="str">
            <v xml:space="preserve"> Chordata</v>
          </cell>
          <cell r="J7013" t="str">
            <v xml:space="preserve"> Craniata</v>
          </cell>
          <cell r="K7013" t="str">
            <v xml:space="preserve"> Vertebrata</v>
          </cell>
          <cell r="L7013" t="str">
            <v xml:space="preserve"> Euteleostomi</v>
          </cell>
          <cell r="M7013" t="str">
            <v>Mammalia</v>
          </cell>
          <cell r="N7013" t="str">
            <v xml:space="preserve"> Eutheria</v>
          </cell>
          <cell r="O7013" t="str">
            <v xml:space="preserve"> Laurasiatheria</v>
          </cell>
          <cell r="P7013" t="str">
            <v xml:space="preserve"> Carnivora</v>
          </cell>
          <cell r="Q7013" t="str">
            <v xml:space="preserve"> Feliformia</v>
          </cell>
          <cell r="R7013" t="str">
            <v xml:space="preserve"> Felidae</v>
          </cell>
          <cell r="S7013" t="str">
            <v>Felinae</v>
          </cell>
          <cell r="T7013" t="str">
            <v xml:space="preserve"> Felis.</v>
          </cell>
        </row>
        <row r="7014">
          <cell r="B7014" t="str">
            <v>M3WCM7</v>
          </cell>
          <cell r="C7014" t="str">
            <v xml:space="preserve"> Felis catus (Cat) (Felis silvestris catus).</v>
          </cell>
          <cell r="E7014" t="str">
            <v xml:space="preserve"> NCBI_TaxID=9685 {ECO:0000313|Ensembl:ENSFCAP00000009352, ECO:0000313|Proteomes:UP000011712};</v>
          </cell>
          <cell r="G7014" t="str">
            <v>Eukaryota</v>
          </cell>
          <cell r="H7014" t="str">
            <v xml:space="preserve"> Metazoa</v>
          </cell>
          <cell r="I7014" t="str">
            <v xml:space="preserve"> Chordata</v>
          </cell>
          <cell r="J7014" t="str">
            <v xml:space="preserve"> Craniata</v>
          </cell>
          <cell r="K7014" t="str">
            <v xml:space="preserve"> Vertebrata</v>
          </cell>
          <cell r="L7014" t="str">
            <v xml:space="preserve"> Euteleostomi</v>
          </cell>
          <cell r="M7014" t="str">
            <v>Mammalia</v>
          </cell>
          <cell r="N7014" t="str">
            <v xml:space="preserve"> Eutheria</v>
          </cell>
          <cell r="O7014" t="str">
            <v xml:space="preserve"> Laurasiatheria</v>
          </cell>
          <cell r="P7014" t="str">
            <v xml:space="preserve"> Carnivora</v>
          </cell>
          <cell r="Q7014" t="str">
            <v xml:space="preserve"> Feliformia</v>
          </cell>
          <cell r="R7014" t="str">
            <v xml:space="preserve"> Felidae</v>
          </cell>
          <cell r="S7014" t="str">
            <v>Felinae</v>
          </cell>
          <cell r="T7014" t="str">
            <v xml:space="preserve"> Felis.</v>
          </cell>
        </row>
        <row r="7015">
          <cell r="B7015" t="str">
            <v>M3WN88</v>
          </cell>
          <cell r="C7015" t="str">
            <v xml:space="preserve"> Felis catus (Cat) (Felis silvestris catus).</v>
          </cell>
          <cell r="E7015" t="str">
            <v xml:space="preserve"> NCBI_TaxID=9685 {ECO:0000313|Ensembl:ENSFCAP00000014625, ECO:0000313|Proteomes:UP000011712};</v>
          </cell>
          <cell r="G7015" t="str">
            <v>Eukaryota</v>
          </cell>
          <cell r="H7015" t="str">
            <v xml:space="preserve"> Metazoa</v>
          </cell>
          <cell r="I7015" t="str">
            <v xml:space="preserve"> Chordata</v>
          </cell>
          <cell r="J7015" t="str">
            <v xml:space="preserve"> Craniata</v>
          </cell>
          <cell r="K7015" t="str">
            <v xml:space="preserve"> Vertebrata</v>
          </cell>
          <cell r="L7015" t="str">
            <v xml:space="preserve"> Euteleostomi</v>
          </cell>
          <cell r="M7015" t="str">
            <v>Mammalia</v>
          </cell>
          <cell r="N7015" t="str">
            <v xml:space="preserve"> Eutheria</v>
          </cell>
          <cell r="O7015" t="str">
            <v xml:space="preserve"> Laurasiatheria</v>
          </cell>
          <cell r="P7015" t="str">
            <v xml:space="preserve"> Carnivora</v>
          </cell>
          <cell r="Q7015" t="str">
            <v xml:space="preserve"> Feliformia</v>
          </cell>
          <cell r="R7015" t="str">
            <v xml:space="preserve"> Felidae</v>
          </cell>
          <cell r="S7015" t="str">
            <v>Felinae</v>
          </cell>
          <cell r="T7015" t="str">
            <v xml:space="preserve"> Felis.</v>
          </cell>
        </row>
        <row r="7016">
          <cell r="B7016" t="str">
            <v>M3X2J1</v>
          </cell>
          <cell r="C7016" t="str">
            <v xml:space="preserve"> Felis catus (Cat) (Felis silvestris catus).</v>
          </cell>
          <cell r="E7016" t="str">
            <v xml:space="preserve"> NCBI_TaxID=9685 {ECO:0000313|Ensembl:ENSFCAP00000020840, ECO:0000313|Proteomes:UP000011712};</v>
          </cell>
          <cell r="G7016" t="str">
            <v>Eukaryota</v>
          </cell>
          <cell r="H7016" t="str">
            <v xml:space="preserve"> Metazoa</v>
          </cell>
          <cell r="I7016" t="str">
            <v xml:space="preserve"> Chordata</v>
          </cell>
          <cell r="J7016" t="str">
            <v xml:space="preserve"> Craniata</v>
          </cell>
          <cell r="K7016" t="str">
            <v xml:space="preserve"> Vertebrata</v>
          </cell>
          <cell r="L7016" t="str">
            <v xml:space="preserve"> Euteleostomi</v>
          </cell>
          <cell r="M7016" t="str">
            <v>Mammalia</v>
          </cell>
          <cell r="N7016" t="str">
            <v xml:space="preserve"> Eutheria</v>
          </cell>
          <cell r="O7016" t="str">
            <v xml:space="preserve"> Laurasiatheria</v>
          </cell>
          <cell r="P7016" t="str">
            <v xml:space="preserve"> Carnivora</v>
          </cell>
          <cell r="Q7016" t="str">
            <v xml:space="preserve"> Feliformia</v>
          </cell>
          <cell r="R7016" t="str">
            <v xml:space="preserve"> Felidae</v>
          </cell>
          <cell r="S7016" t="str">
            <v>Felinae</v>
          </cell>
          <cell r="T7016" t="str">
            <v xml:space="preserve"> Felis.</v>
          </cell>
        </row>
        <row r="7017">
          <cell r="B7017" t="str">
            <v>M3XBS2</v>
          </cell>
          <cell r="C7017" t="str">
            <v xml:space="preserve"> Felis catus (Cat) (Felis silvestris catus).</v>
          </cell>
          <cell r="E7017" t="str">
            <v xml:space="preserve"> NCBI_TaxID=9685 {ECO:0000313|Ensembl:ENSFCAP00000024076, ECO:0000313|Proteomes:UP000011712};</v>
          </cell>
          <cell r="G7017" t="str">
            <v>Eukaryota</v>
          </cell>
          <cell r="H7017" t="str">
            <v xml:space="preserve"> Metazoa</v>
          </cell>
          <cell r="I7017" t="str">
            <v xml:space="preserve"> Chordata</v>
          </cell>
          <cell r="J7017" t="str">
            <v xml:space="preserve"> Craniata</v>
          </cell>
          <cell r="K7017" t="str">
            <v xml:space="preserve"> Vertebrata</v>
          </cell>
          <cell r="L7017" t="str">
            <v xml:space="preserve"> Euteleostomi</v>
          </cell>
          <cell r="M7017" t="str">
            <v>Mammalia</v>
          </cell>
          <cell r="N7017" t="str">
            <v xml:space="preserve"> Eutheria</v>
          </cell>
          <cell r="O7017" t="str">
            <v xml:space="preserve"> Laurasiatheria</v>
          </cell>
          <cell r="P7017" t="str">
            <v xml:space="preserve"> Carnivora</v>
          </cell>
          <cell r="Q7017" t="str">
            <v xml:space="preserve"> Feliformia</v>
          </cell>
          <cell r="R7017" t="str">
            <v xml:space="preserve"> Felidae</v>
          </cell>
          <cell r="S7017" t="str">
            <v>Felinae</v>
          </cell>
          <cell r="T7017" t="str">
            <v xml:space="preserve"> Felis.</v>
          </cell>
        </row>
        <row r="7018">
          <cell r="B7018" t="str">
            <v>M3XQA1</v>
          </cell>
          <cell r="C7018" t="str">
            <v xml:space="preserve"> Mustela putorius furo (European domestic ferret) (Mustela furo).</v>
          </cell>
          <cell r="E7018" t="str">
            <v xml:space="preserve"> NCBI_TaxID=9669 {ECO:0000313|Ensembl:ENSMPUP00000001251, ECO:0000313|Proteomes:UP000000715};</v>
          </cell>
          <cell r="G7018" t="str">
            <v>Eukaryota</v>
          </cell>
          <cell r="H7018" t="str">
            <v xml:space="preserve"> Metazoa</v>
          </cell>
          <cell r="I7018" t="str">
            <v xml:space="preserve"> Chordata</v>
          </cell>
          <cell r="J7018" t="str">
            <v xml:space="preserve"> Craniata</v>
          </cell>
          <cell r="K7018" t="str">
            <v xml:space="preserve"> Vertebrata</v>
          </cell>
          <cell r="L7018" t="str">
            <v xml:space="preserve"> Euteleostomi</v>
          </cell>
          <cell r="M7018" t="str">
            <v>Mammalia</v>
          </cell>
          <cell r="N7018" t="str">
            <v xml:space="preserve"> Eutheria</v>
          </cell>
          <cell r="O7018" t="str">
            <v xml:space="preserve"> Laurasiatheria</v>
          </cell>
          <cell r="P7018" t="str">
            <v xml:space="preserve"> Carnivora</v>
          </cell>
          <cell r="Q7018" t="str">
            <v xml:space="preserve"> Caniformia</v>
          </cell>
          <cell r="R7018" t="str">
            <v xml:space="preserve"> Mustelidae</v>
          </cell>
          <cell r="S7018" t="str">
            <v>Mustelinae</v>
          </cell>
          <cell r="T7018" t="str">
            <v xml:space="preserve"> Mustela.</v>
          </cell>
        </row>
        <row r="7019">
          <cell r="B7019" t="str">
            <v>M3XVY6</v>
          </cell>
          <cell r="C7019" t="str">
            <v xml:space="preserve"> Mustela putorius furo (European domestic ferret) (Mustela furo).</v>
          </cell>
          <cell r="E7019" t="str">
            <v xml:space="preserve"> NCBI_TaxID=9669 {ECO:0000313|Ensembl:ENSMPUP00000003236, ECO:0000313|Proteomes:UP000000715};</v>
          </cell>
          <cell r="G7019" t="str">
            <v>Eukaryota</v>
          </cell>
          <cell r="H7019" t="str">
            <v xml:space="preserve"> Metazoa</v>
          </cell>
          <cell r="I7019" t="str">
            <v xml:space="preserve"> Chordata</v>
          </cell>
          <cell r="J7019" t="str">
            <v xml:space="preserve"> Craniata</v>
          </cell>
          <cell r="K7019" t="str">
            <v xml:space="preserve"> Vertebrata</v>
          </cell>
          <cell r="L7019" t="str">
            <v xml:space="preserve"> Euteleostomi</v>
          </cell>
          <cell r="M7019" t="str">
            <v>Mammalia</v>
          </cell>
          <cell r="N7019" t="str">
            <v xml:space="preserve"> Eutheria</v>
          </cell>
          <cell r="O7019" t="str">
            <v xml:space="preserve"> Laurasiatheria</v>
          </cell>
          <cell r="P7019" t="str">
            <v xml:space="preserve"> Carnivora</v>
          </cell>
          <cell r="Q7019" t="str">
            <v xml:space="preserve"> Caniformia</v>
          </cell>
          <cell r="R7019" t="str">
            <v xml:space="preserve"> Mustelidae</v>
          </cell>
          <cell r="S7019" t="str">
            <v>Mustelinae</v>
          </cell>
          <cell r="T7019" t="str">
            <v xml:space="preserve"> Mustela.</v>
          </cell>
        </row>
        <row r="7020">
          <cell r="B7020" t="str">
            <v>M3Y4G2</v>
          </cell>
          <cell r="C7020" t="str">
            <v xml:space="preserve"> Mustela putorius furo (European domestic ferret) (Mustela furo).</v>
          </cell>
          <cell r="E7020" t="str">
            <v xml:space="preserve"> NCBI_TaxID=9669 {ECO:0000313|Ensembl:ENSMPUP00000006213, ECO:0000313|Proteomes:UP000000715};</v>
          </cell>
          <cell r="G7020" t="str">
            <v>Eukaryota</v>
          </cell>
          <cell r="H7020" t="str">
            <v xml:space="preserve"> Metazoa</v>
          </cell>
          <cell r="I7020" t="str">
            <v xml:space="preserve"> Chordata</v>
          </cell>
          <cell r="J7020" t="str">
            <v xml:space="preserve"> Craniata</v>
          </cell>
          <cell r="K7020" t="str">
            <v xml:space="preserve"> Vertebrata</v>
          </cell>
          <cell r="L7020" t="str">
            <v xml:space="preserve"> Euteleostomi</v>
          </cell>
          <cell r="M7020" t="str">
            <v>Mammalia</v>
          </cell>
          <cell r="N7020" t="str">
            <v xml:space="preserve"> Eutheria</v>
          </cell>
          <cell r="O7020" t="str">
            <v xml:space="preserve"> Laurasiatheria</v>
          </cell>
          <cell r="P7020" t="str">
            <v xml:space="preserve"> Carnivora</v>
          </cell>
          <cell r="Q7020" t="str">
            <v xml:space="preserve"> Caniformia</v>
          </cell>
          <cell r="R7020" t="str">
            <v xml:space="preserve"> Mustelidae</v>
          </cell>
          <cell r="S7020" t="str">
            <v>Mustelinae</v>
          </cell>
          <cell r="T7020" t="str">
            <v xml:space="preserve"> Mustela.</v>
          </cell>
        </row>
        <row r="7021">
          <cell r="B7021" t="str">
            <v>M3YFN8</v>
          </cell>
          <cell r="C7021" t="str">
            <v xml:space="preserve"> Mustela putorius furo (European domestic ferret) (Mustela furo).</v>
          </cell>
          <cell r="E7021" t="str">
            <v xml:space="preserve"> NCBI_TaxID=9669 {ECO:0000313|Ensembl:ENSMPUP00000010145, ECO:0000313|Proteomes:UP000000715};</v>
          </cell>
          <cell r="G7021" t="str">
            <v>Eukaryota</v>
          </cell>
          <cell r="H7021" t="str">
            <v xml:space="preserve"> Metazoa</v>
          </cell>
          <cell r="I7021" t="str">
            <v xml:space="preserve"> Chordata</v>
          </cell>
          <cell r="J7021" t="str">
            <v xml:space="preserve"> Craniata</v>
          </cell>
          <cell r="K7021" t="str">
            <v xml:space="preserve"> Vertebrata</v>
          </cell>
          <cell r="L7021" t="str">
            <v xml:space="preserve"> Euteleostomi</v>
          </cell>
          <cell r="M7021" t="str">
            <v>Mammalia</v>
          </cell>
          <cell r="N7021" t="str">
            <v xml:space="preserve"> Eutheria</v>
          </cell>
          <cell r="O7021" t="str">
            <v xml:space="preserve"> Laurasiatheria</v>
          </cell>
          <cell r="P7021" t="str">
            <v xml:space="preserve"> Carnivora</v>
          </cell>
          <cell r="Q7021" t="str">
            <v xml:space="preserve"> Caniformia</v>
          </cell>
          <cell r="R7021" t="str">
            <v xml:space="preserve"> Mustelidae</v>
          </cell>
          <cell r="S7021" t="str">
            <v>Mustelinae</v>
          </cell>
          <cell r="T7021" t="str">
            <v xml:space="preserve"> Mustela.</v>
          </cell>
        </row>
        <row r="7022">
          <cell r="B7022" t="str">
            <v>M3YMR6</v>
          </cell>
          <cell r="C7022" t="str">
            <v xml:space="preserve"> Mustela putorius furo (European domestic ferret) (Mustela furo).</v>
          </cell>
          <cell r="E7022" t="str">
            <v xml:space="preserve"> NCBI_TaxID=9669 {ECO:0000313|Ensembl:ENSMPUP00000012623, ECO:0000313|Proteomes:UP000000715};</v>
          </cell>
          <cell r="G7022" t="str">
            <v>Eukaryota</v>
          </cell>
          <cell r="H7022" t="str">
            <v xml:space="preserve"> Metazoa</v>
          </cell>
          <cell r="I7022" t="str">
            <v xml:space="preserve"> Chordata</v>
          </cell>
          <cell r="J7022" t="str">
            <v xml:space="preserve"> Craniata</v>
          </cell>
          <cell r="K7022" t="str">
            <v xml:space="preserve"> Vertebrata</v>
          </cell>
          <cell r="L7022" t="str">
            <v xml:space="preserve"> Euteleostomi</v>
          </cell>
          <cell r="M7022" t="str">
            <v>Mammalia</v>
          </cell>
          <cell r="N7022" t="str">
            <v xml:space="preserve"> Eutheria</v>
          </cell>
          <cell r="O7022" t="str">
            <v xml:space="preserve"> Laurasiatheria</v>
          </cell>
          <cell r="P7022" t="str">
            <v xml:space="preserve"> Carnivora</v>
          </cell>
          <cell r="Q7022" t="str">
            <v xml:space="preserve"> Caniformia</v>
          </cell>
          <cell r="R7022" t="str">
            <v xml:space="preserve"> Mustelidae</v>
          </cell>
          <cell r="S7022" t="str">
            <v>Mustelinae</v>
          </cell>
          <cell r="T7022" t="str">
            <v xml:space="preserve"> Mustela.</v>
          </cell>
        </row>
        <row r="7023">
          <cell r="B7023" t="str">
            <v>M3YSC8</v>
          </cell>
          <cell r="C7023" t="str">
            <v xml:space="preserve"> Mustela putorius furo (European domestic ferret) (Mustela furo).</v>
          </cell>
          <cell r="E7023" t="str">
            <v xml:space="preserve"> NCBI_TaxID=9669 {ECO:0000313|Ensembl:ENSMPUP00000014238, ECO:0000313|Proteomes:UP000000715};</v>
          </cell>
          <cell r="G7023" t="str">
            <v>Eukaryota</v>
          </cell>
          <cell r="H7023" t="str">
            <v xml:space="preserve"> Metazoa</v>
          </cell>
          <cell r="I7023" t="str">
            <v xml:space="preserve"> Chordata</v>
          </cell>
          <cell r="J7023" t="str">
            <v xml:space="preserve"> Craniata</v>
          </cell>
          <cell r="K7023" t="str">
            <v xml:space="preserve"> Vertebrata</v>
          </cell>
          <cell r="L7023" t="str">
            <v xml:space="preserve"> Euteleostomi</v>
          </cell>
          <cell r="M7023" t="str">
            <v>Mammalia</v>
          </cell>
          <cell r="N7023" t="str">
            <v xml:space="preserve"> Eutheria</v>
          </cell>
          <cell r="O7023" t="str">
            <v xml:space="preserve"> Laurasiatheria</v>
          </cell>
          <cell r="P7023" t="str">
            <v xml:space="preserve"> Carnivora</v>
          </cell>
          <cell r="Q7023" t="str">
            <v xml:space="preserve"> Caniformia</v>
          </cell>
          <cell r="R7023" t="str">
            <v xml:space="preserve"> Mustelidae</v>
          </cell>
          <cell r="S7023" t="str">
            <v>Mustelinae</v>
          </cell>
          <cell r="T7023" t="str">
            <v xml:space="preserve"> Mustela.</v>
          </cell>
        </row>
        <row r="7024">
          <cell r="B7024" t="str">
            <v>M3Z7D9</v>
          </cell>
          <cell r="C7024" t="str">
            <v xml:space="preserve"> Mustela putorius furo (European domestic ferret) (Mustela furo).</v>
          </cell>
          <cell r="E7024" t="str">
            <v xml:space="preserve"> NCBI_TaxID=9669 {ECO:0000313|Ensembl:ENSMPUP00000019502, ECO:0000313|Proteomes:UP000000715};</v>
          </cell>
          <cell r="G7024" t="str">
            <v>Eukaryota</v>
          </cell>
          <cell r="H7024" t="str">
            <v xml:space="preserve"> Metazoa</v>
          </cell>
          <cell r="I7024" t="str">
            <v xml:space="preserve"> Chordata</v>
          </cell>
          <cell r="J7024" t="str">
            <v xml:space="preserve"> Craniata</v>
          </cell>
          <cell r="K7024" t="str">
            <v xml:space="preserve"> Vertebrata</v>
          </cell>
          <cell r="L7024" t="str">
            <v xml:space="preserve"> Euteleostomi</v>
          </cell>
          <cell r="M7024" t="str">
            <v>Mammalia</v>
          </cell>
          <cell r="N7024" t="str">
            <v xml:space="preserve"> Eutheria</v>
          </cell>
          <cell r="O7024" t="str">
            <v xml:space="preserve"> Laurasiatheria</v>
          </cell>
          <cell r="P7024" t="str">
            <v xml:space="preserve"> Carnivora</v>
          </cell>
          <cell r="Q7024" t="str">
            <v xml:space="preserve"> Caniformia</v>
          </cell>
          <cell r="R7024" t="str">
            <v xml:space="preserve"> Mustelidae</v>
          </cell>
          <cell r="S7024" t="str">
            <v>Mustelinae</v>
          </cell>
          <cell r="T7024" t="str">
            <v xml:space="preserve"> Mustela.</v>
          </cell>
        </row>
        <row r="7025">
          <cell r="B7025" t="str">
            <v>M3ZQL5</v>
          </cell>
          <cell r="C7025" t="str">
            <v xml:space="preserve"> Xiphophorus maculatus (Southern platyfish) (Platypoecilus maculatus).</v>
          </cell>
          <cell r="E7025" t="str">
            <v xml:space="preserve"> NCBI_TaxID=8083 {ECO:0000313|Ensembl:ENSXMAP00000004508, ECO:0000313|Proteomes:UP000002852};</v>
          </cell>
          <cell r="G7025" t="str">
            <v>Eukaryota</v>
          </cell>
          <cell r="H7025" t="str">
            <v xml:space="preserve"> Metazoa</v>
          </cell>
          <cell r="I7025" t="str">
            <v xml:space="preserve"> Chordata</v>
          </cell>
          <cell r="J7025" t="str">
            <v xml:space="preserve"> Craniata</v>
          </cell>
          <cell r="K7025" t="str">
            <v xml:space="preserve"> Vertebrata</v>
          </cell>
          <cell r="L7025" t="str">
            <v xml:space="preserve"> Euteleostomi</v>
          </cell>
          <cell r="M7025" t="str">
            <v>Actinopterygii</v>
          </cell>
          <cell r="N7025" t="str">
            <v xml:space="preserve"> Neopterygii</v>
          </cell>
          <cell r="O7025" t="str">
            <v xml:space="preserve"> Teleostei</v>
          </cell>
          <cell r="P7025" t="str">
            <v xml:space="preserve"> Neoteleostei</v>
          </cell>
          <cell r="Q7025" t="str">
            <v xml:space="preserve"> Acanthomorphata</v>
          </cell>
          <cell r="R7025" t="str">
            <v>Ovalentaria</v>
          </cell>
          <cell r="S7025" t="str">
            <v xml:space="preserve"> Atherinomorphae</v>
          </cell>
          <cell r="T7025" t="str">
            <v xml:space="preserve"> Cyprinodontiformes</v>
          </cell>
          <cell r="U7025" t="str">
            <v xml:space="preserve"> Poeciliidae</v>
          </cell>
        </row>
        <row r="7026">
          <cell r="B7026" t="str">
            <v>M3ZWS5</v>
          </cell>
          <cell r="C7026" t="str">
            <v xml:space="preserve"> Xiphophorus maculatus (Southern platyfish) (Platypoecilus maculatus).</v>
          </cell>
          <cell r="E7026" t="str">
            <v xml:space="preserve"> NCBI_TaxID=8083 {ECO:0000313|Ensembl:ENSXMAP00000006669, ECO:0000313|Proteomes:UP000002852};</v>
          </cell>
          <cell r="G7026" t="str">
            <v>Eukaryota</v>
          </cell>
          <cell r="H7026" t="str">
            <v xml:space="preserve"> Metazoa</v>
          </cell>
          <cell r="I7026" t="str">
            <v xml:space="preserve"> Chordata</v>
          </cell>
          <cell r="J7026" t="str">
            <v xml:space="preserve"> Craniata</v>
          </cell>
          <cell r="K7026" t="str">
            <v xml:space="preserve"> Vertebrata</v>
          </cell>
          <cell r="L7026" t="str">
            <v xml:space="preserve"> Euteleostomi</v>
          </cell>
          <cell r="M7026" t="str">
            <v>Actinopterygii</v>
          </cell>
          <cell r="N7026" t="str">
            <v xml:space="preserve"> Neopterygii</v>
          </cell>
          <cell r="O7026" t="str">
            <v xml:space="preserve"> Teleostei</v>
          </cell>
          <cell r="P7026" t="str">
            <v xml:space="preserve"> Neoteleostei</v>
          </cell>
          <cell r="Q7026" t="str">
            <v xml:space="preserve"> Acanthomorphata</v>
          </cell>
          <cell r="R7026" t="str">
            <v>Ovalentaria</v>
          </cell>
          <cell r="S7026" t="str">
            <v xml:space="preserve"> Atherinomorphae</v>
          </cell>
          <cell r="T7026" t="str">
            <v xml:space="preserve"> Cyprinodontiformes</v>
          </cell>
          <cell r="U7026" t="str">
            <v xml:space="preserve"> Poeciliidae</v>
          </cell>
        </row>
        <row r="7027">
          <cell r="B7027" t="str">
            <v>M3ZZ03</v>
          </cell>
          <cell r="C7027" t="str">
            <v xml:space="preserve"> Xiphophorus maculatus (Southern platyfish) (Platypoecilus maculatus).</v>
          </cell>
          <cell r="E7027" t="str">
            <v xml:space="preserve"> NCBI_TaxID=8083 {ECO:0000313|Ensembl:ENSXMAP00000007447, ECO:0000313|Proteomes:UP000002852};</v>
          </cell>
          <cell r="G7027" t="str">
            <v>Eukaryota</v>
          </cell>
          <cell r="H7027" t="str">
            <v xml:space="preserve"> Metazoa</v>
          </cell>
          <cell r="I7027" t="str">
            <v xml:space="preserve"> Chordata</v>
          </cell>
          <cell r="J7027" t="str">
            <v xml:space="preserve"> Craniata</v>
          </cell>
          <cell r="K7027" t="str">
            <v xml:space="preserve"> Vertebrata</v>
          </cell>
          <cell r="L7027" t="str">
            <v xml:space="preserve"> Euteleostomi</v>
          </cell>
          <cell r="M7027" t="str">
            <v>Actinopterygii</v>
          </cell>
          <cell r="N7027" t="str">
            <v xml:space="preserve"> Neopterygii</v>
          </cell>
          <cell r="O7027" t="str">
            <v xml:space="preserve"> Teleostei</v>
          </cell>
          <cell r="P7027" t="str">
            <v xml:space="preserve"> Neoteleostei</v>
          </cell>
          <cell r="Q7027" t="str">
            <v xml:space="preserve"> Acanthomorphata</v>
          </cell>
          <cell r="R7027" t="str">
            <v>Ovalentaria</v>
          </cell>
          <cell r="S7027" t="str">
            <v xml:space="preserve"> Atherinomorphae</v>
          </cell>
          <cell r="T7027" t="str">
            <v xml:space="preserve"> Cyprinodontiformes</v>
          </cell>
          <cell r="U7027" t="str">
            <v xml:space="preserve"> Poeciliidae</v>
          </cell>
        </row>
        <row r="7028">
          <cell r="B7028" t="str">
            <v>M4A801</v>
          </cell>
          <cell r="C7028" t="str">
            <v xml:space="preserve"> Xiphophorus maculatus (Southern platyfish) (Platypoecilus maculatus).</v>
          </cell>
          <cell r="E7028" t="str">
            <v xml:space="preserve"> NCBI_TaxID=8083 {ECO:0000313|Ensembl:ENSXMAP00000010595, ECO:0000313|Proteomes:UP000002852};</v>
          </cell>
          <cell r="G7028" t="str">
            <v>Eukaryota</v>
          </cell>
          <cell r="H7028" t="str">
            <v xml:space="preserve"> Metazoa</v>
          </cell>
          <cell r="I7028" t="str">
            <v xml:space="preserve"> Chordata</v>
          </cell>
          <cell r="J7028" t="str">
            <v xml:space="preserve"> Craniata</v>
          </cell>
          <cell r="K7028" t="str">
            <v xml:space="preserve"> Vertebrata</v>
          </cell>
          <cell r="L7028" t="str">
            <v xml:space="preserve"> Euteleostomi</v>
          </cell>
          <cell r="M7028" t="str">
            <v>Actinopterygii</v>
          </cell>
          <cell r="N7028" t="str">
            <v xml:space="preserve"> Neopterygii</v>
          </cell>
          <cell r="O7028" t="str">
            <v xml:space="preserve"> Teleostei</v>
          </cell>
          <cell r="P7028" t="str">
            <v xml:space="preserve"> Neoteleostei</v>
          </cell>
          <cell r="Q7028" t="str">
            <v xml:space="preserve"> Acanthomorphata</v>
          </cell>
          <cell r="R7028" t="str">
            <v>Ovalentaria</v>
          </cell>
          <cell r="S7028" t="str">
            <v xml:space="preserve"> Atherinomorphae</v>
          </cell>
          <cell r="T7028" t="str">
            <v xml:space="preserve"> Cyprinodontiformes</v>
          </cell>
          <cell r="U7028" t="str">
            <v xml:space="preserve"> Poeciliidae</v>
          </cell>
        </row>
        <row r="7029">
          <cell r="B7029" t="str">
            <v>M4A913</v>
          </cell>
          <cell r="C7029" t="str">
            <v xml:space="preserve"> Xiphophorus maculatus (Southern platyfish) (Platypoecilus maculatus).</v>
          </cell>
          <cell r="E7029" t="str">
            <v xml:space="preserve"> NCBI_TaxID=8083 {ECO:0000313|Ensembl:ENSXMAP00000010957, ECO:0000313|Proteomes:UP000002852};</v>
          </cell>
          <cell r="G7029" t="str">
            <v>Eukaryota</v>
          </cell>
          <cell r="H7029" t="str">
            <v xml:space="preserve"> Metazoa</v>
          </cell>
          <cell r="I7029" t="str">
            <v xml:space="preserve"> Chordata</v>
          </cell>
          <cell r="J7029" t="str">
            <v xml:space="preserve"> Craniata</v>
          </cell>
          <cell r="K7029" t="str">
            <v xml:space="preserve"> Vertebrata</v>
          </cell>
          <cell r="L7029" t="str">
            <v xml:space="preserve"> Euteleostomi</v>
          </cell>
          <cell r="M7029" t="str">
            <v>Actinopterygii</v>
          </cell>
          <cell r="N7029" t="str">
            <v xml:space="preserve"> Neopterygii</v>
          </cell>
          <cell r="O7029" t="str">
            <v xml:space="preserve"> Teleostei</v>
          </cell>
          <cell r="P7029" t="str">
            <v xml:space="preserve"> Neoteleostei</v>
          </cell>
          <cell r="Q7029" t="str">
            <v xml:space="preserve"> Acanthomorphata</v>
          </cell>
          <cell r="R7029" t="str">
            <v>Ovalentaria</v>
          </cell>
          <cell r="S7029" t="str">
            <v xml:space="preserve"> Atherinomorphae</v>
          </cell>
          <cell r="T7029" t="str">
            <v xml:space="preserve"> Cyprinodontiformes</v>
          </cell>
          <cell r="U7029" t="str">
            <v xml:space="preserve"> Poeciliidae</v>
          </cell>
        </row>
        <row r="7030">
          <cell r="B7030" t="str">
            <v>M4AJA7</v>
          </cell>
          <cell r="C7030" t="str">
            <v xml:space="preserve"> Xiphophorus maculatus (Southern platyfish) (Platypoecilus maculatus).</v>
          </cell>
          <cell r="E7030" t="str">
            <v xml:space="preserve"> NCBI_TaxID=8083 {ECO:0000313|Ensembl:ENSXMAP00000014551, ECO:0000313|Proteomes:UP000002852};</v>
          </cell>
          <cell r="G7030" t="str">
            <v>Eukaryota</v>
          </cell>
          <cell r="H7030" t="str">
            <v xml:space="preserve"> Metazoa</v>
          </cell>
          <cell r="I7030" t="str">
            <v xml:space="preserve"> Chordata</v>
          </cell>
          <cell r="J7030" t="str">
            <v xml:space="preserve"> Craniata</v>
          </cell>
          <cell r="K7030" t="str">
            <v xml:space="preserve"> Vertebrata</v>
          </cell>
          <cell r="L7030" t="str">
            <v xml:space="preserve"> Euteleostomi</v>
          </cell>
          <cell r="M7030" t="str">
            <v>Actinopterygii</v>
          </cell>
          <cell r="N7030" t="str">
            <v xml:space="preserve"> Neopterygii</v>
          </cell>
          <cell r="O7030" t="str">
            <v xml:space="preserve"> Teleostei</v>
          </cell>
          <cell r="P7030" t="str">
            <v xml:space="preserve"> Neoteleostei</v>
          </cell>
          <cell r="Q7030" t="str">
            <v xml:space="preserve"> Acanthomorphata</v>
          </cell>
          <cell r="R7030" t="str">
            <v>Ovalentaria</v>
          </cell>
          <cell r="S7030" t="str">
            <v xml:space="preserve"> Atherinomorphae</v>
          </cell>
          <cell r="T7030" t="str">
            <v xml:space="preserve"> Cyprinodontiformes</v>
          </cell>
          <cell r="U7030" t="str">
            <v xml:space="preserve"> Poeciliidae</v>
          </cell>
        </row>
        <row r="7031">
          <cell r="B7031" t="str">
            <v>M4AM32</v>
          </cell>
          <cell r="C7031" t="str">
            <v xml:space="preserve"> Xiphophorus maculatus (Southern platyfish) (Platypoecilus maculatus).</v>
          </cell>
          <cell r="E7031" t="str">
            <v xml:space="preserve"> NCBI_TaxID=8083 {ECO:0000313|Ensembl:ENSXMAP00000015526, ECO:0000313|Proteomes:UP000002852};</v>
          </cell>
          <cell r="G7031" t="str">
            <v>Eukaryota</v>
          </cell>
          <cell r="H7031" t="str">
            <v xml:space="preserve"> Metazoa</v>
          </cell>
          <cell r="I7031" t="str">
            <v xml:space="preserve"> Chordata</v>
          </cell>
          <cell r="J7031" t="str">
            <v xml:space="preserve"> Craniata</v>
          </cell>
          <cell r="K7031" t="str">
            <v xml:space="preserve"> Vertebrata</v>
          </cell>
          <cell r="L7031" t="str">
            <v xml:space="preserve"> Euteleostomi</v>
          </cell>
          <cell r="M7031" t="str">
            <v>Actinopterygii</v>
          </cell>
          <cell r="N7031" t="str">
            <v xml:space="preserve"> Neopterygii</v>
          </cell>
          <cell r="O7031" t="str">
            <v xml:space="preserve"> Teleostei</v>
          </cell>
          <cell r="P7031" t="str">
            <v xml:space="preserve"> Neoteleostei</v>
          </cell>
          <cell r="Q7031" t="str">
            <v xml:space="preserve"> Acanthomorphata</v>
          </cell>
          <cell r="R7031" t="str">
            <v>Ovalentaria</v>
          </cell>
          <cell r="S7031" t="str">
            <v xml:space="preserve"> Atherinomorphae</v>
          </cell>
          <cell r="T7031" t="str">
            <v xml:space="preserve"> Cyprinodontiformes</v>
          </cell>
          <cell r="U7031" t="str">
            <v xml:space="preserve"> Poeciliidae</v>
          </cell>
        </row>
        <row r="7032">
          <cell r="B7032" t="str">
            <v>M4ANT5</v>
          </cell>
          <cell r="C7032" t="str">
            <v xml:space="preserve"> Xiphophorus maculatus (Southern platyfish) (Platypoecilus maculatus).</v>
          </cell>
          <cell r="E7032" t="str">
            <v xml:space="preserve"> NCBI_TaxID=8083 {ECO:0000313|Ensembl:ENSXMAP00000016130, ECO:0000313|Proteomes:UP000002852};</v>
          </cell>
          <cell r="G7032" t="str">
            <v>Eukaryota</v>
          </cell>
          <cell r="H7032" t="str">
            <v xml:space="preserve"> Metazoa</v>
          </cell>
          <cell r="I7032" t="str">
            <v xml:space="preserve"> Chordata</v>
          </cell>
          <cell r="J7032" t="str">
            <v xml:space="preserve"> Craniata</v>
          </cell>
          <cell r="K7032" t="str">
            <v xml:space="preserve"> Vertebrata</v>
          </cell>
          <cell r="L7032" t="str">
            <v xml:space="preserve"> Euteleostomi</v>
          </cell>
          <cell r="M7032" t="str">
            <v>Actinopterygii</v>
          </cell>
          <cell r="N7032" t="str">
            <v xml:space="preserve"> Neopterygii</v>
          </cell>
          <cell r="O7032" t="str">
            <v xml:space="preserve"> Teleostei</v>
          </cell>
          <cell r="P7032" t="str">
            <v xml:space="preserve"> Neoteleostei</v>
          </cell>
          <cell r="Q7032" t="str">
            <v xml:space="preserve"> Acanthomorphata</v>
          </cell>
          <cell r="R7032" t="str">
            <v>Ovalentaria</v>
          </cell>
          <cell r="S7032" t="str">
            <v xml:space="preserve"> Atherinomorphae</v>
          </cell>
          <cell r="T7032" t="str">
            <v xml:space="preserve"> Cyprinodontiformes</v>
          </cell>
          <cell r="U7032" t="str">
            <v xml:space="preserve"> Poeciliidae</v>
          </cell>
        </row>
        <row r="7033">
          <cell r="B7033" t="str">
            <v>M4B333</v>
          </cell>
          <cell r="C7033" t="str">
            <v xml:space="preserve"> Hyaloperonospora arabidopsidis (strain Emoy2) (Downy mildew agent) (Peronospora arabidopsidis).</v>
          </cell>
          <cell r="E7033" t="str">
            <v xml:space="preserve"> NCBI_TaxID=559515 {ECO:0000313|EnsemblProtists:HpaP800681, ECO:0000313|Proteomes:UP000011713};</v>
          </cell>
          <cell r="G7033" t="str">
            <v>Eukaryota</v>
          </cell>
          <cell r="H7033" t="str">
            <v xml:space="preserve"> Stramenopiles</v>
          </cell>
          <cell r="I7033" t="str">
            <v xml:space="preserve"> Oomycetes</v>
          </cell>
          <cell r="J7033" t="str">
            <v xml:space="preserve"> Peronosporales</v>
          </cell>
          <cell r="K7033" t="str">
            <v xml:space="preserve"> Peronosporaceae</v>
          </cell>
          <cell r="L7033" t="str">
            <v>Hyaloperonospora.</v>
          </cell>
        </row>
        <row r="7034">
          <cell r="B7034" t="str">
            <v>M4BDZ9</v>
          </cell>
          <cell r="C7034" t="str">
            <v xml:space="preserve"> Hyaloperonospora arabidopsidis (strain Emoy2) (Downy mildew agent) (Peronospora arabidopsidis).</v>
          </cell>
          <cell r="E7034" t="str">
            <v xml:space="preserve"> NCBI_TaxID=559515 {ECO:0000313|EnsemblProtists:HpaP804517, ECO:0000313|Proteomes:UP000011713};</v>
          </cell>
          <cell r="G7034" t="str">
            <v>Eukaryota</v>
          </cell>
          <cell r="H7034" t="str">
            <v xml:space="preserve"> Stramenopiles</v>
          </cell>
          <cell r="I7034" t="str">
            <v xml:space="preserve"> Oomycetes</v>
          </cell>
          <cell r="J7034" t="str">
            <v xml:space="preserve"> Peronosporales</v>
          </cell>
          <cell r="K7034" t="str">
            <v xml:space="preserve"> Peronosporaceae</v>
          </cell>
          <cell r="L7034" t="str">
            <v>Hyaloperonospora.</v>
          </cell>
        </row>
        <row r="7035">
          <cell r="B7035" t="str">
            <v>M4C015</v>
          </cell>
          <cell r="C7035" t="str">
            <v xml:space="preserve"> Hyaloperonospora arabidopsidis (strain Emoy2) (Downy mildew agent) (Peronospora arabidopsidis).</v>
          </cell>
          <cell r="E7035" t="str">
            <v xml:space="preserve"> NCBI_TaxID=559515 {ECO:0000313|EnsemblProtists:HpaP812194, ECO:0000313|Proteomes:UP000011713};</v>
          </cell>
          <cell r="G7035" t="str">
            <v>Eukaryota</v>
          </cell>
          <cell r="H7035" t="str">
            <v xml:space="preserve"> Stramenopiles</v>
          </cell>
          <cell r="I7035" t="str">
            <v xml:space="preserve"> Oomycetes</v>
          </cell>
          <cell r="J7035" t="str">
            <v xml:space="preserve"> Peronosporales</v>
          </cell>
          <cell r="K7035" t="str">
            <v xml:space="preserve"> Peronosporaceae</v>
          </cell>
          <cell r="L7035" t="str">
            <v>Hyaloperonospora.</v>
          </cell>
        </row>
        <row r="7036">
          <cell r="B7036" t="str">
            <v>M4C016</v>
          </cell>
          <cell r="C7036" t="str">
            <v xml:space="preserve"> Hyaloperonospora arabidopsidis (strain Emoy2) (Downy mildew agent) (Peronospora arabidopsidis).</v>
          </cell>
          <cell r="E7036" t="str">
            <v xml:space="preserve"> NCBI_TaxID=559515 {ECO:0000313|EnsemblProtists:HpaP812195, ECO:0000313|Proteomes:UP000011713};</v>
          </cell>
          <cell r="G7036" t="str">
            <v>Eukaryota</v>
          </cell>
          <cell r="H7036" t="str">
            <v xml:space="preserve"> Stramenopiles</v>
          </cell>
          <cell r="I7036" t="str">
            <v xml:space="preserve"> Oomycetes</v>
          </cell>
          <cell r="J7036" t="str">
            <v xml:space="preserve"> Peronosporales</v>
          </cell>
          <cell r="K7036" t="str">
            <v xml:space="preserve"> Peronosporaceae</v>
          </cell>
          <cell r="L7036" t="str">
            <v>Hyaloperonospora.</v>
          </cell>
        </row>
        <row r="7037">
          <cell r="B7037" t="str">
            <v>M4C9Y1</v>
          </cell>
          <cell r="C7037" t="str">
            <v xml:space="preserve"> Brassica rapa subsp. pekinensis (Chinese cabbage) (Brassica pekinensis).</v>
          </cell>
          <cell r="E7037" t="str">
            <v xml:space="preserve"> NCBI_TaxID=51351 {ECO:0000313|EnsemblPlants:Bra001010.1-P, ECO:0000313|Proteomes:UP000011750};</v>
          </cell>
          <cell r="G7037" t="str">
            <v>Eukaryota</v>
          </cell>
          <cell r="H7037" t="str">
            <v xml:space="preserve"> Viridiplantae</v>
          </cell>
          <cell r="I7037" t="str">
            <v xml:space="preserve"> Streptophyta</v>
          </cell>
          <cell r="J7037" t="str">
            <v xml:space="preserve"> Embryophyta</v>
          </cell>
          <cell r="K7037" t="str">
            <v xml:space="preserve"> Tracheophyta</v>
          </cell>
          <cell r="L7037" t="str">
            <v>Spermatophyta</v>
          </cell>
          <cell r="M7037" t="str">
            <v xml:space="preserve"> Magnoliophyta</v>
          </cell>
          <cell r="N7037" t="str">
            <v xml:space="preserve"> eudicotyledons</v>
          </cell>
          <cell r="O7037" t="str">
            <v xml:space="preserve"> Gunneridae</v>
          </cell>
          <cell r="P7037" t="str">
            <v>Pentapetalae</v>
          </cell>
          <cell r="Q7037" t="str">
            <v xml:space="preserve"> rosids</v>
          </cell>
          <cell r="R7037" t="str">
            <v xml:space="preserve"> malvids</v>
          </cell>
          <cell r="S7037" t="str">
            <v xml:space="preserve"> Brassicales</v>
          </cell>
          <cell r="T7037" t="str">
            <v xml:space="preserve"> Brassicaceae</v>
          </cell>
          <cell r="U7037" t="str">
            <v xml:space="preserve"> Brassiceae</v>
          </cell>
        </row>
        <row r="7038">
          <cell r="B7038" t="str">
            <v>M4CEU3</v>
          </cell>
          <cell r="C7038" t="str">
            <v xml:space="preserve"> Brassica rapa subsp. pekinensis (Chinese cabbage) (Brassica pekinensis).</v>
          </cell>
          <cell r="E7038" t="str">
            <v xml:space="preserve"> NCBI_TaxID=51351 {ECO:0000313|EnsemblPlants:Bra002725.1-P, ECO:0000313|Proteomes:UP000011750};</v>
          </cell>
          <cell r="G7038" t="str">
            <v>Eukaryota</v>
          </cell>
          <cell r="H7038" t="str">
            <v xml:space="preserve"> Viridiplantae</v>
          </cell>
          <cell r="I7038" t="str">
            <v xml:space="preserve"> Streptophyta</v>
          </cell>
          <cell r="J7038" t="str">
            <v xml:space="preserve"> Embryophyta</v>
          </cell>
          <cell r="K7038" t="str">
            <v xml:space="preserve"> Tracheophyta</v>
          </cell>
          <cell r="L7038" t="str">
            <v>Spermatophyta</v>
          </cell>
          <cell r="M7038" t="str">
            <v xml:space="preserve"> Magnoliophyta</v>
          </cell>
          <cell r="N7038" t="str">
            <v xml:space="preserve"> eudicotyledons</v>
          </cell>
          <cell r="O7038" t="str">
            <v xml:space="preserve"> Gunneridae</v>
          </cell>
          <cell r="P7038" t="str">
            <v>Pentapetalae</v>
          </cell>
          <cell r="Q7038" t="str">
            <v xml:space="preserve"> rosids</v>
          </cell>
          <cell r="R7038" t="str">
            <v xml:space="preserve"> malvids</v>
          </cell>
          <cell r="S7038" t="str">
            <v xml:space="preserve"> Brassicales</v>
          </cell>
          <cell r="T7038" t="str">
            <v xml:space="preserve"> Brassicaceae</v>
          </cell>
          <cell r="U7038" t="str">
            <v xml:space="preserve"> Brassiceae</v>
          </cell>
        </row>
        <row r="7039">
          <cell r="B7039" t="str">
            <v>M4CR23</v>
          </cell>
          <cell r="C7039" t="str">
            <v xml:space="preserve"> Brassica rapa subsp. pekinensis (Chinese cabbage) (Brassica pekinensis).</v>
          </cell>
          <cell r="E7039" t="str">
            <v xml:space="preserve"> NCBI_TaxID=51351 {ECO:0000313|EnsemblPlants:Bra006664.1-P, ECO:0000313|Proteomes:UP000011750};</v>
          </cell>
          <cell r="G7039" t="str">
            <v>Eukaryota</v>
          </cell>
          <cell r="H7039" t="str">
            <v xml:space="preserve"> Viridiplantae</v>
          </cell>
          <cell r="I7039" t="str">
            <v xml:space="preserve"> Streptophyta</v>
          </cell>
          <cell r="J7039" t="str">
            <v xml:space="preserve"> Embryophyta</v>
          </cell>
          <cell r="K7039" t="str">
            <v xml:space="preserve"> Tracheophyta</v>
          </cell>
          <cell r="L7039" t="str">
            <v>Spermatophyta</v>
          </cell>
          <cell r="M7039" t="str">
            <v xml:space="preserve"> Magnoliophyta</v>
          </cell>
          <cell r="N7039" t="str">
            <v xml:space="preserve"> eudicotyledons</v>
          </cell>
          <cell r="O7039" t="str">
            <v xml:space="preserve"> Gunneridae</v>
          </cell>
          <cell r="P7039" t="str">
            <v>Pentapetalae</v>
          </cell>
          <cell r="Q7039" t="str">
            <v xml:space="preserve"> rosids</v>
          </cell>
          <cell r="R7039" t="str">
            <v xml:space="preserve"> malvids</v>
          </cell>
          <cell r="S7039" t="str">
            <v xml:space="preserve"> Brassicales</v>
          </cell>
          <cell r="T7039" t="str">
            <v xml:space="preserve"> Brassicaceae</v>
          </cell>
          <cell r="U7039" t="str">
            <v xml:space="preserve"> Brassiceae</v>
          </cell>
        </row>
        <row r="7040">
          <cell r="B7040" t="str">
            <v>M4CRH6</v>
          </cell>
          <cell r="C7040" t="str">
            <v xml:space="preserve"> Brassica rapa subsp. pekinensis (Chinese cabbage) (Brassica pekinensis).</v>
          </cell>
          <cell r="E7040" t="str">
            <v xml:space="preserve"> NCBI_TaxID=51351 {ECO:0000313|EnsemblPlants:Bra006817.1-P, ECO:0000313|Proteomes:UP000011750};</v>
          </cell>
          <cell r="G7040" t="str">
            <v>Eukaryota</v>
          </cell>
          <cell r="H7040" t="str">
            <v xml:space="preserve"> Viridiplantae</v>
          </cell>
          <cell r="I7040" t="str">
            <v xml:space="preserve"> Streptophyta</v>
          </cell>
          <cell r="J7040" t="str">
            <v xml:space="preserve"> Embryophyta</v>
          </cell>
          <cell r="K7040" t="str">
            <v xml:space="preserve"> Tracheophyta</v>
          </cell>
          <cell r="L7040" t="str">
            <v>Spermatophyta</v>
          </cell>
          <cell r="M7040" t="str">
            <v xml:space="preserve"> Magnoliophyta</v>
          </cell>
          <cell r="N7040" t="str">
            <v xml:space="preserve"> eudicotyledons</v>
          </cell>
          <cell r="O7040" t="str">
            <v xml:space="preserve"> Gunneridae</v>
          </cell>
          <cell r="P7040" t="str">
            <v>Pentapetalae</v>
          </cell>
          <cell r="Q7040" t="str">
            <v xml:space="preserve"> rosids</v>
          </cell>
          <cell r="R7040" t="str">
            <v xml:space="preserve"> malvids</v>
          </cell>
          <cell r="S7040" t="str">
            <v xml:space="preserve"> Brassicales</v>
          </cell>
          <cell r="T7040" t="str">
            <v xml:space="preserve"> Brassicaceae</v>
          </cell>
          <cell r="U7040" t="str">
            <v xml:space="preserve"> Brassiceae</v>
          </cell>
        </row>
        <row r="7041">
          <cell r="B7041" t="str">
            <v>M4D8V5</v>
          </cell>
          <cell r="C7041" t="str">
            <v xml:space="preserve"> Brassica rapa subsp. pekinensis (Chinese cabbage) (Brassica pekinensis).</v>
          </cell>
          <cell r="E7041" t="str">
            <v xml:space="preserve"> NCBI_TaxID=51351 {ECO:0000313|EnsemblPlants:Bra012915.1-P, ECO:0000313|Proteomes:UP000011750};</v>
          </cell>
          <cell r="G7041" t="str">
            <v>Eukaryota</v>
          </cell>
          <cell r="H7041" t="str">
            <v xml:space="preserve"> Viridiplantae</v>
          </cell>
          <cell r="I7041" t="str">
            <v xml:space="preserve"> Streptophyta</v>
          </cell>
          <cell r="J7041" t="str">
            <v xml:space="preserve"> Embryophyta</v>
          </cell>
          <cell r="K7041" t="str">
            <v xml:space="preserve"> Tracheophyta</v>
          </cell>
          <cell r="L7041" t="str">
            <v>Spermatophyta</v>
          </cell>
          <cell r="M7041" t="str">
            <v xml:space="preserve"> Magnoliophyta</v>
          </cell>
          <cell r="N7041" t="str">
            <v xml:space="preserve"> eudicotyledons</v>
          </cell>
          <cell r="O7041" t="str">
            <v xml:space="preserve"> Gunneridae</v>
          </cell>
          <cell r="P7041" t="str">
            <v>Pentapetalae</v>
          </cell>
          <cell r="Q7041" t="str">
            <v xml:space="preserve"> rosids</v>
          </cell>
          <cell r="R7041" t="str">
            <v xml:space="preserve"> malvids</v>
          </cell>
          <cell r="S7041" t="str">
            <v xml:space="preserve"> Brassicales</v>
          </cell>
          <cell r="T7041" t="str">
            <v xml:space="preserve"> Brassicaceae</v>
          </cell>
          <cell r="U7041" t="str">
            <v xml:space="preserve"> Brassiceae</v>
          </cell>
        </row>
        <row r="7042">
          <cell r="B7042" t="str">
            <v>M4DQQ3</v>
          </cell>
          <cell r="C7042" t="str">
            <v xml:space="preserve"> Brassica rapa subsp. pekinensis (Chinese cabbage) (Brassica pekinensis).</v>
          </cell>
          <cell r="E7042" t="str">
            <v xml:space="preserve"> NCBI_TaxID=51351 {ECO:0000313|EnsemblPlants:Bra018846.1-P, ECO:0000313|Proteomes:UP000011750};</v>
          </cell>
          <cell r="G7042" t="str">
            <v>Eukaryota</v>
          </cell>
          <cell r="H7042" t="str">
            <v xml:space="preserve"> Viridiplantae</v>
          </cell>
          <cell r="I7042" t="str">
            <v xml:space="preserve"> Streptophyta</v>
          </cell>
          <cell r="J7042" t="str">
            <v xml:space="preserve"> Embryophyta</v>
          </cell>
          <cell r="K7042" t="str">
            <v xml:space="preserve"> Tracheophyta</v>
          </cell>
          <cell r="L7042" t="str">
            <v>Spermatophyta</v>
          </cell>
          <cell r="M7042" t="str">
            <v xml:space="preserve"> Magnoliophyta</v>
          </cell>
          <cell r="N7042" t="str">
            <v xml:space="preserve"> eudicotyledons</v>
          </cell>
          <cell r="O7042" t="str">
            <v xml:space="preserve"> Gunneridae</v>
          </cell>
          <cell r="P7042" t="str">
            <v>Pentapetalae</v>
          </cell>
          <cell r="Q7042" t="str">
            <v xml:space="preserve"> rosids</v>
          </cell>
          <cell r="R7042" t="str">
            <v xml:space="preserve"> malvids</v>
          </cell>
          <cell r="S7042" t="str">
            <v xml:space="preserve"> Brassicales</v>
          </cell>
          <cell r="T7042" t="str">
            <v xml:space="preserve"> Brassicaceae</v>
          </cell>
          <cell r="U7042" t="str">
            <v xml:space="preserve"> Brassiceae</v>
          </cell>
        </row>
        <row r="7043">
          <cell r="B7043" t="str">
            <v>M4E400</v>
          </cell>
          <cell r="C7043" t="str">
            <v xml:space="preserve"> Brassica rapa subsp. pekinensis (Chinese cabbage) (Brassica pekinensis).</v>
          </cell>
          <cell r="E7043" t="str">
            <v xml:space="preserve"> NCBI_TaxID=51351 {ECO:0000313|EnsemblPlants:Bra023503.1-P, ECO:0000313|Proteomes:UP000011750};</v>
          </cell>
          <cell r="G7043" t="str">
            <v>Eukaryota</v>
          </cell>
          <cell r="H7043" t="str">
            <v xml:space="preserve"> Viridiplantae</v>
          </cell>
          <cell r="I7043" t="str">
            <v xml:space="preserve"> Streptophyta</v>
          </cell>
          <cell r="J7043" t="str">
            <v xml:space="preserve"> Embryophyta</v>
          </cell>
          <cell r="K7043" t="str">
            <v xml:space="preserve"> Tracheophyta</v>
          </cell>
          <cell r="L7043" t="str">
            <v>Spermatophyta</v>
          </cell>
          <cell r="M7043" t="str">
            <v xml:space="preserve"> Magnoliophyta</v>
          </cell>
          <cell r="N7043" t="str">
            <v xml:space="preserve"> eudicotyledons</v>
          </cell>
          <cell r="O7043" t="str">
            <v xml:space="preserve"> Gunneridae</v>
          </cell>
          <cell r="P7043" t="str">
            <v>Pentapetalae</v>
          </cell>
          <cell r="Q7043" t="str">
            <v xml:space="preserve"> rosids</v>
          </cell>
          <cell r="R7043" t="str">
            <v xml:space="preserve"> malvids</v>
          </cell>
          <cell r="S7043" t="str">
            <v xml:space="preserve"> Brassicales</v>
          </cell>
          <cell r="T7043" t="str">
            <v xml:space="preserve"> Brassicaceae</v>
          </cell>
          <cell r="U7043" t="str">
            <v xml:space="preserve"> Brassiceae</v>
          </cell>
        </row>
        <row r="7044">
          <cell r="B7044" t="str">
            <v>M4E6P0</v>
          </cell>
          <cell r="C7044" t="str">
            <v xml:space="preserve"> Brassica rapa subsp. pekinensis (Chinese cabbage) (Brassica pekinensis).</v>
          </cell>
          <cell r="E7044" t="str">
            <v xml:space="preserve"> NCBI_TaxID=51351 {ECO:0000313|EnsemblPlants:Bra024444.1-P, ECO:0000313|Proteomes:UP000011750};</v>
          </cell>
          <cell r="G7044" t="str">
            <v>Eukaryota</v>
          </cell>
          <cell r="H7044" t="str">
            <v xml:space="preserve"> Viridiplantae</v>
          </cell>
          <cell r="I7044" t="str">
            <v xml:space="preserve"> Streptophyta</v>
          </cell>
          <cell r="J7044" t="str">
            <v xml:space="preserve"> Embryophyta</v>
          </cell>
          <cell r="K7044" t="str">
            <v xml:space="preserve"> Tracheophyta</v>
          </cell>
          <cell r="L7044" t="str">
            <v>Spermatophyta</v>
          </cell>
          <cell r="M7044" t="str">
            <v xml:space="preserve"> Magnoliophyta</v>
          </cell>
          <cell r="N7044" t="str">
            <v xml:space="preserve"> eudicotyledons</v>
          </cell>
          <cell r="O7044" t="str">
            <v xml:space="preserve"> Gunneridae</v>
          </cell>
          <cell r="P7044" t="str">
            <v>Pentapetalae</v>
          </cell>
          <cell r="Q7044" t="str">
            <v xml:space="preserve"> rosids</v>
          </cell>
          <cell r="R7044" t="str">
            <v xml:space="preserve"> malvids</v>
          </cell>
          <cell r="S7044" t="str">
            <v xml:space="preserve"> Brassicales</v>
          </cell>
          <cell r="T7044" t="str">
            <v xml:space="preserve"> Brassicaceae</v>
          </cell>
          <cell r="U7044" t="str">
            <v xml:space="preserve"> Brassiceae</v>
          </cell>
        </row>
        <row r="7045">
          <cell r="B7045" t="str">
            <v>M4ESQ9</v>
          </cell>
          <cell r="C7045" t="str">
            <v xml:space="preserve"> Brassica rapa subsp. pekinensis (Chinese cabbage) (Brassica pekinensis).</v>
          </cell>
          <cell r="E7045" t="str">
            <v xml:space="preserve"> NCBI_TaxID=51351 {ECO:0000313|EnsemblPlants:Bra031839.1-P, ECO:0000313|Proteomes:UP000011750};</v>
          </cell>
          <cell r="G7045" t="str">
            <v>Eukaryota</v>
          </cell>
          <cell r="H7045" t="str">
            <v xml:space="preserve"> Viridiplantae</v>
          </cell>
          <cell r="I7045" t="str">
            <v xml:space="preserve"> Streptophyta</v>
          </cell>
          <cell r="J7045" t="str">
            <v xml:space="preserve"> Embryophyta</v>
          </cell>
          <cell r="K7045" t="str">
            <v xml:space="preserve"> Tracheophyta</v>
          </cell>
          <cell r="L7045" t="str">
            <v>Spermatophyta</v>
          </cell>
          <cell r="M7045" t="str">
            <v xml:space="preserve"> Magnoliophyta</v>
          </cell>
          <cell r="N7045" t="str">
            <v xml:space="preserve"> eudicotyledons</v>
          </cell>
          <cell r="O7045" t="str">
            <v xml:space="preserve"> Gunneridae</v>
          </cell>
          <cell r="P7045" t="str">
            <v>Pentapetalae</v>
          </cell>
          <cell r="Q7045" t="str">
            <v xml:space="preserve"> rosids</v>
          </cell>
          <cell r="R7045" t="str">
            <v xml:space="preserve"> malvids</v>
          </cell>
          <cell r="S7045" t="str">
            <v xml:space="preserve"> Brassicales</v>
          </cell>
          <cell r="T7045" t="str">
            <v xml:space="preserve"> Brassicaceae</v>
          </cell>
          <cell r="U7045" t="str">
            <v xml:space="preserve"> Brassiceae</v>
          </cell>
        </row>
        <row r="7046">
          <cell r="B7046" t="str">
            <v>M4F426</v>
          </cell>
          <cell r="C7046" t="str">
            <v xml:space="preserve"> Brassica rapa subsp. pekinensis (Chinese cabbage) (Brassica pekinensis).</v>
          </cell>
          <cell r="E7046" t="str">
            <v xml:space="preserve"> NCBI_TaxID=51351 {ECO:0000313|EnsemblPlants:Bra035826.1-P, ECO:0000313|Proteomes:UP000011750};</v>
          </cell>
          <cell r="G7046" t="str">
            <v>Eukaryota</v>
          </cell>
          <cell r="H7046" t="str">
            <v xml:space="preserve"> Viridiplantae</v>
          </cell>
          <cell r="I7046" t="str">
            <v xml:space="preserve"> Streptophyta</v>
          </cell>
          <cell r="J7046" t="str">
            <v xml:space="preserve"> Embryophyta</v>
          </cell>
          <cell r="K7046" t="str">
            <v xml:space="preserve"> Tracheophyta</v>
          </cell>
          <cell r="L7046" t="str">
            <v>Spermatophyta</v>
          </cell>
          <cell r="M7046" t="str">
            <v xml:space="preserve"> Magnoliophyta</v>
          </cell>
          <cell r="N7046" t="str">
            <v xml:space="preserve"> eudicotyledons</v>
          </cell>
          <cell r="O7046" t="str">
            <v xml:space="preserve"> Gunneridae</v>
          </cell>
          <cell r="P7046" t="str">
            <v>Pentapetalae</v>
          </cell>
          <cell r="Q7046" t="str">
            <v xml:space="preserve"> rosids</v>
          </cell>
          <cell r="R7046" t="str">
            <v xml:space="preserve"> malvids</v>
          </cell>
          <cell r="S7046" t="str">
            <v xml:space="preserve"> Brassicales</v>
          </cell>
          <cell r="T7046" t="str">
            <v xml:space="preserve"> Brassicaceae</v>
          </cell>
          <cell r="U7046" t="str">
            <v xml:space="preserve"> Brassiceae</v>
          </cell>
        </row>
        <row r="7047">
          <cell r="B7047" t="str">
            <v>M4F9T0</v>
          </cell>
          <cell r="C7047" t="str">
            <v xml:space="preserve"> Brassica rapa subsp. pekinensis (Chinese cabbage) (Brassica pekinensis).</v>
          </cell>
          <cell r="E7047" t="str">
            <v xml:space="preserve"> NCBI_TaxID=51351 {ECO:0000313|EnsemblPlants:Bra037844.1-P, ECO:0000313|Proteomes:UP000011750};</v>
          </cell>
          <cell r="G7047" t="str">
            <v>Eukaryota</v>
          </cell>
          <cell r="H7047" t="str">
            <v xml:space="preserve"> Viridiplantae</v>
          </cell>
          <cell r="I7047" t="str">
            <v xml:space="preserve"> Streptophyta</v>
          </cell>
          <cell r="J7047" t="str">
            <v xml:space="preserve"> Embryophyta</v>
          </cell>
          <cell r="K7047" t="str">
            <v xml:space="preserve"> Tracheophyta</v>
          </cell>
          <cell r="L7047" t="str">
            <v>Spermatophyta</v>
          </cell>
          <cell r="M7047" t="str">
            <v xml:space="preserve"> Magnoliophyta</v>
          </cell>
          <cell r="N7047" t="str">
            <v xml:space="preserve"> eudicotyledons</v>
          </cell>
          <cell r="O7047" t="str">
            <v xml:space="preserve"> Gunneridae</v>
          </cell>
          <cell r="P7047" t="str">
            <v>Pentapetalae</v>
          </cell>
          <cell r="Q7047" t="str">
            <v xml:space="preserve"> rosids</v>
          </cell>
          <cell r="R7047" t="str">
            <v xml:space="preserve"> malvids</v>
          </cell>
          <cell r="S7047" t="str">
            <v xml:space="preserve"> Brassicales</v>
          </cell>
          <cell r="T7047" t="str">
            <v xml:space="preserve"> Brassicaceae</v>
          </cell>
          <cell r="U7047" t="str">
            <v xml:space="preserve"> Brassiceae</v>
          </cell>
        </row>
        <row r="7048">
          <cell r="B7048" t="str">
            <v>M4FAY3</v>
          </cell>
          <cell r="C7048" t="str">
            <v xml:space="preserve"> Brassica rapa subsp. pekinensis (Chinese cabbage) (Brassica pekinensis).</v>
          </cell>
          <cell r="E7048" t="str">
            <v xml:space="preserve"> NCBI_TaxID=51351 {ECO:0000313|EnsemblPlants:Bra038249.1-P, ECO:0000313|Proteomes:UP000011750};</v>
          </cell>
          <cell r="G7048" t="str">
            <v>Eukaryota</v>
          </cell>
          <cell r="H7048" t="str">
            <v xml:space="preserve"> Viridiplantae</v>
          </cell>
          <cell r="I7048" t="str">
            <v xml:space="preserve"> Streptophyta</v>
          </cell>
          <cell r="J7048" t="str">
            <v xml:space="preserve"> Embryophyta</v>
          </cell>
          <cell r="K7048" t="str">
            <v xml:space="preserve"> Tracheophyta</v>
          </cell>
          <cell r="L7048" t="str">
            <v>Spermatophyta</v>
          </cell>
          <cell r="M7048" t="str">
            <v xml:space="preserve"> Magnoliophyta</v>
          </cell>
          <cell r="N7048" t="str">
            <v xml:space="preserve"> eudicotyledons</v>
          </cell>
          <cell r="O7048" t="str">
            <v xml:space="preserve"> Gunneridae</v>
          </cell>
          <cell r="P7048" t="str">
            <v>Pentapetalae</v>
          </cell>
          <cell r="Q7048" t="str">
            <v xml:space="preserve"> rosids</v>
          </cell>
          <cell r="R7048" t="str">
            <v xml:space="preserve"> malvids</v>
          </cell>
          <cell r="S7048" t="str">
            <v xml:space="preserve"> Brassicales</v>
          </cell>
          <cell r="T7048" t="str">
            <v xml:space="preserve"> Brassicaceae</v>
          </cell>
          <cell r="U7048" t="str">
            <v xml:space="preserve"> Brassiceae</v>
          </cell>
        </row>
        <row r="7049">
          <cell r="B7049" t="str">
            <v>M4FDG0</v>
          </cell>
          <cell r="C7049" t="str">
            <v xml:space="preserve"> Brassica rapa subsp. pekinensis (Chinese cabbage) (Brassica pekinensis).</v>
          </cell>
          <cell r="E7049" t="str">
            <v xml:space="preserve"> NCBI_TaxID=51351 {ECO:0000313|EnsemblPlants:Bra039131.1-P, ECO:0000313|Proteomes:UP000011750};</v>
          </cell>
          <cell r="G7049" t="str">
            <v>Eukaryota</v>
          </cell>
          <cell r="H7049" t="str">
            <v xml:space="preserve"> Viridiplantae</v>
          </cell>
          <cell r="I7049" t="str">
            <v xml:space="preserve"> Streptophyta</v>
          </cell>
          <cell r="J7049" t="str">
            <v xml:space="preserve"> Embryophyta</v>
          </cell>
          <cell r="K7049" t="str">
            <v xml:space="preserve"> Tracheophyta</v>
          </cell>
          <cell r="L7049" t="str">
            <v>Spermatophyta</v>
          </cell>
          <cell r="M7049" t="str">
            <v xml:space="preserve"> Magnoliophyta</v>
          </cell>
          <cell r="N7049" t="str">
            <v xml:space="preserve"> eudicotyledons</v>
          </cell>
          <cell r="O7049" t="str">
            <v xml:space="preserve"> Gunneridae</v>
          </cell>
          <cell r="P7049" t="str">
            <v>Pentapetalae</v>
          </cell>
          <cell r="Q7049" t="str">
            <v xml:space="preserve"> rosids</v>
          </cell>
          <cell r="R7049" t="str">
            <v xml:space="preserve"> malvids</v>
          </cell>
          <cell r="S7049" t="str">
            <v xml:space="preserve"> Brassicales</v>
          </cell>
          <cell r="T7049" t="str">
            <v xml:space="preserve"> Brassicaceae</v>
          </cell>
          <cell r="U7049" t="str">
            <v xml:space="preserve"> Brassiceae</v>
          </cell>
        </row>
        <row r="7050">
          <cell r="B7050" t="str">
            <v>M4FHC9</v>
          </cell>
          <cell r="C7050" t="str">
            <v xml:space="preserve"> Brassica rapa subsp. pekinensis (Chinese cabbage) (Brassica pekinensis).</v>
          </cell>
          <cell r="E7050" t="str">
            <v xml:space="preserve"> NCBI_TaxID=51351 {ECO:0000313|EnsemblPlants:Bra040507.1-P, ECO:0000313|Proteomes:UP000011750};</v>
          </cell>
          <cell r="G7050" t="str">
            <v>Eukaryota</v>
          </cell>
          <cell r="H7050" t="str">
            <v xml:space="preserve"> Viridiplantae</v>
          </cell>
          <cell r="I7050" t="str">
            <v xml:space="preserve"> Streptophyta</v>
          </cell>
          <cell r="J7050" t="str">
            <v xml:space="preserve"> Embryophyta</v>
          </cell>
          <cell r="K7050" t="str">
            <v xml:space="preserve"> Tracheophyta</v>
          </cell>
          <cell r="L7050" t="str">
            <v>Spermatophyta</v>
          </cell>
          <cell r="M7050" t="str">
            <v xml:space="preserve"> Magnoliophyta</v>
          </cell>
          <cell r="N7050" t="str">
            <v xml:space="preserve"> eudicotyledons</v>
          </cell>
          <cell r="O7050" t="str">
            <v xml:space="preserve"> Gunneridae</v>
          </cell>
          <cell r="P7050" t="str">
            <v>Pentapetalae</v>
          </cell>
          <cell r="Q7050" t="str">
            <v xml:space="preserve"> rosids</v>
          </cell>
          <cell r="R7050" t="str">
            <v xml:space="preserve"> malvids</v>
          </cell>
          <cell r="S7050" t="str">
            <v xml:space="preserve"> Brassicales</v>
          </cell>
          <cell r="T7050" t="str">
            <v xml:space="preserve"> Brassicaceae</v>
          </cell>
          <cell r="U7050" t="str">
            <v xml:space="preserve"> Brassiceae</v>
          </cell>
        </row>
        <row r="7051">
          <cell r="B7051" t="str">
            <v>M5BNE8</v>
          </cell>
          <cell r="C7051" t="str">
            <v xml:space="preserve"> Thanatephorus cucumeris (strain AG1-IB / isolate 7/3/14) (Lettuce bottom rot fungus) (Rhizoctonia solani).</v>
          </cell>
          <cell r="E7051" t="str">
            <v xml:space="preserve"> NCBI_TaxID=1108050 {ECO:0000313|EMBL:CCO29143.1, ECO:0000313|Proteomes:UP000012065};</v>
          </cell>
          <cell r="G7051" t="str">
            <v>Eukaryota</v>
          </cell>
          <cell r="H7051" t="str">
            <v xml:space="preserve"> Fungi</v>
          </cell>
          <cell r="I7051" t="str">
            <v xml:space="preserve"> Dikarya</v>
          </cell>
          <cell r="J7051" t="str">
            <v xml:space="preserve"> Basidiomycota</v>
          </cell>
          <cell r="K7051" t="str">
            <v xml:space="preserve"> Agaricomycotina</v>
          </cell>
          <cell r="L7051" t="str">
            <v>Agaricomycetes</v>
          </cell>
          <cell r="M7051" t="str">
            <v xml:space="preserve"> Cantharellales</v>
          </cell>
          <cell r="N7051" t="str">
            <v xml:space="preserve"> Ceratobasidiaceae</v>
          </cell>
          <cell r="O7051" t="str">
            <v xml:space="preserve"> Rhizoctonia.</v>
          </cell>
        </row>
        <row r="7052">
          <cell r="B7052" t="str">
            <v>M5BUX6</v>
          </cell>
          <cell r="C7052" t="str">
            <v xml:space="preserve"> Thanatephorus cucumeris (strain AG1-IB / isolate 7/3/14) (Lettuce bottom rot fungus) (Rhizoctonia solani).</v>
          </cell>
          <cell r="E7052" t="str">
            <v xml:space="preserve"> NCBI_TaxID=1108050 {ECO:0000313|EMBL:CCO31036.1, ECO:0000313|Proteomes:UP000012065};</v>
          </cell>
          <cell r="G7052" t="str">
            <v>Eukaryota</v>
          </cell>
          <cell r="H7052" t="str">
            <v xml:space="preserve"> Fungi</v>
          </cell>
          <cell r="I7052" t="str">
            <v xml:space="preserve"> Dikarya</v>
          </cell>
          <cell r="J7052" t="str">
            <v xml:space="preserve"> Basidiomycota</v>
          </cell>
          <cell r="K7052" t="str">
            <v xml:space="preserve"> Agaricomycotina</v>
          </cell>
          <cell r="L7052" t="str">
            <v>Agaricomycetes</v>
          </cell>
          <cell r="M7052" t="str">
            <v xml:space="preserve"> Cantharellales</v>
          </cell>
          <cell r="N7052" t="str">
            <v xml:space="preserve"> Ceratobasidiaceae</v>
          </cell>
          <cell r="O7052" t="str">
            <v xml:space="preserve"> Rhizoctonia.</v>
          </cell>
        </row>
        <row r="7053">
          <cell r="B7053" t="str">
            <v>M5E4T0</v>
          </cell>
          <cell r="C7053" t="str">
            <v xml:space="preserve"> Malassezia sympodialis (strain ATCC 42132) (Atopic eczema-associated yeast).</v>
          </cell>
          <cell r="E7053" t="str">
            <v xml:space="preserve"> NCBI_TaxID=1230383 {ECO:0000313|EMBL:CCU97406.1, ECO:0000313|Proteomes:UP000016925};</v>
          </cell>
          <cell r="G7053" t="str">
            <v>Eukaryota</v>
          </cell>
          <cell r="H7053" t="str">
            <v xml:space="preserve"> Fungi</v>
          </cell>
          <cell r="I7053" t="str">
            <v xml:space="preserve"> Dikarya</v>
          </cell>
          <cell r="J7053" t="str">
            <v xml:space="preserve"> Basidiomycota</v>
          </cell>
          <cell r="K7053" t="str">
            <v xml:space="preserve"> Ustilaginomycotina</v>
          </cell>
          <cell r="L7053" t="str">
            <v>Malasseziomycetes</v>
          </cell>
          <cell r="M7053" t="str">
            <v xml:space="preserve"> Malasseziales</v>
          </cell>
          <cell r="N7053" t="str">
            <v xml:space="preserve"> Malasseziaceae</v>
          </cell>
          <cell r="O7053" t="str">
            <v xml:space="preserve"> Malassezia.</v>
          </cell>
        </row>
        <row r="7054">
          <cell r="B7054" t="str">
            <v>M5GB34</v>
          </cell>
          <cell r="C7054" t="str">
            <v xml:space="preserve"> Dacryopinax primogenitus (strain DJM 731) (Brown rot fungus).</v>
          </cell>
          <cell r="E7054" t="str">
            <v xml:space="preserve"> NCBI_TaxID=1858805 {ECO:0000313|EMBL:EJU03202.1, ECO:0000313|Proteomes:UP000030653};</v>
          </cell>
          <cell r="G7054" t="str">
            <v>Eukaryota</v>
          </cell>
          <cell r="H7054" t="str">
            <v xml:space="preserve"> Fungi</v>
          </cell>
          <cell r="I7054" t="str">
            <v xml:space="preserve"> Dikarya</v>
          </cell>
          <cell r="J7054" t="str">
            <v xml:space="preserve"> Basidiomycota</v>
          </cell>
          <cell r="K7054" t="str">
            <v xml:space="preserve"> Agaricomycotina</v>
          </cell>
          <cell r="L7054" t="str">
            <v>Dacrymycetes</v>
          </cell>
          <cell r="M7054" t="str">
            <v xml:space="preserve"> Dacrymycetales</v>
          </cell>
          <cell r="N7054" t="str">
            <v xml:space="preserve"> Dacrymycetaceae</v>
          </cell>
          <cell r="O7054" t="str">
            <v xml:space="preserve"> Dacryopinax.</v>
          </cell>
        </row>
        <row r="7055">
          <cell r="B7055" t="str">
            <v>M5GB90</v>
          </cell>
          <cell r="C7055" t="str">
            <v xml:space="preserve"> Dacryopinax primogenitus (strain DJM 731) (Brown rot fungus).</v>
          </cell>
          <cell r="E7055" t="str">
            <v xml:space="preserve"> NCBI_TaxID=1858805 {ECO:0000313|EMBL:EJU05660.1, ECO:0000313|Proteomes:UP000030653};</v>
          </cell>
          <cell r="G7055" t="str">
            <v>Eukaryota</v>
          </cell>
          <cell r="H7055" t="str">
            <v xml:space="preserve"> Fungi</v>
          </cell>
          <cell r="I7055" t="str">
            <v xml:space="preserve"> Dikarya</v>
          </cell>
          <cell r="J7055" t="str">
            <v xml:space="preserve"> Basidiomycota</v>
          </cell>
          <cell r="K7055" t="str">
            <v xml:space="preserve"> Agaricomycotina</v>
          </cell>
          <cell r="L7055" t="str">
            <v>Dacrymycetes</v>
          </cell>
          <cell r="M7055" t="str">
            <v xml:space="preserve"> Dacrymycetales</v>
          </cell>
          <cell r="N7055" t="str">
            <v xml:space="preserve"> Dacrymycetaceae</v>
          </cell>
          <cell r="O7055" t="str">
            <v xml:space="preserve"> Dacryopinax.</v>
          </cell>
        </row>
        <row r="7056">
          <cell r="B7056" t="str">
            <v>M5VMB5</v>
          </cell>
          <cell r="C7056" t="str">
            <v xml:space="preserve"> Prunus persica (Peach) (Amygdalus persica).</v>
          </cell>
          <cell r="E7056" t="str">
            <v xml:space="preserve"> NCBI_TaxID=3760 {ECO:0000313|EMBL:EMJ02342.1};</v>
          </cell>
          <cell r="G7056" t="str">
            <v>Eukaryota</v>
          </cell>
          <cell r="H7056" t="str">
            <v xml:space="preserve"> Viridiplantae</v>
          </cell>
          <cell r="I7056" t="str">
            <v xml:space="preserve"> Streptophyta</v>
          </cell>
          <cell r="J7056" t="str">
            <v xml:space="preserve"> Embryophyta</v>
          </cell>
          <cell r="K7056" t="str">
            <v xml:space="preserve"> Tracheophyta</v>
          </cell>
          <cell r="L7056" t="str">
            <v>Spermatophyta</v>
          </cell>
          <cell r="M7056" t="str">
            <v xml:space="preserve"> Magnoliophyta</v>
          </cell>
          <cell r="N7056" t="str">
            <v xml:space="preserve"> eudicotyledons</v>
          </cell>
          <cell r="O7056" t="str">
            <v xml:space="preserve"> Gunneridae</v>
          </cell>
          <cell r="P7056" t="str">
            <v>Pentapetalae</v>
          </cell>
          <cell r="Q7056" t="str">
            <v xml:space="preserve"> rosids</v>
          </cell>
          <cell r="R7056" t="str">
            <v xml:space="preserve"> fabids</v>
          </cell>
          <cell r="S7056" t="str">
            <v xml:space="preserve"> Rosales</v>
          </cell>
          <cell r="T7056" t="str">
            <v xml:space="preserve"> Rosaceae</v>
          </cell>
          <cell r="U7056" t="str">
            <v xml:space="preserve"> Amygdaloideae</v>
          </cell>
        </row>
        <row r="7057">
          <cell r="B7057" t="str">
            <v>M5W0L3</v>
          </cell>
          <cell r="C7057" t="str">
            <v xml:space="preserve"> Prunus persica (Peach) (Amygdalus persica).</v>
          </cell>
          <cell r="E7057" t="str">
            <v xml:space="preserve"> NCBI_TaxID=3760 {ECO:0000313|EMBL:EMJ06901.1};</v>
          </cell>
          <cell r="G7057" t="str">
            <v>Eukaryota</v>
          </cell>
          <cell r="H7057" t="str">
            <v xml:space="preserve"> Viridiplantae</v>
          </cell>
          <cell r="I7057" t="str">
            <v xml:space="preserve"> Streptophyta</v>
          </cell>
          <cell r="J7057" t="str">
            <v xml:space="preserve"> Embryophyta</v>
          </cell>
          <cell r="K7057" t="str">
            <v xml:space="preserve"> Tracheophyta</v>
          </cell>
          <cell r="L7057" t="str">
            <v>Spermatophyta</v>
          </cell>
          <cell r="M7057" t="str">
            <v xml:space="preserve"> Magnoliophyta</v>
          </cell>
          <cell r="N7057" t="str">
            <v xml:space="preserve"> eudicotyledons</v>
          </cell>
          <cell r="O7057" t="str">
            <v xml:space="preserve"> Gunneridae</v>
          </cell>
          <cell r="P7057" t="str">
            <v>Pentapetalae</v>
          </cell>
          <cell r="Q7057" t="str">
            <v xml:space="preserve"> rosids</v>
          </cell>
          <cell r="R7057" t="str">
            <v xml:space="preserve"> fabids</v>
          </cell>
          <cell r="S7057" t="str">
            <v xml:space="preserve"> Rosales</v>
          </cell>
          <cell r="T7057" t="str">
            <v xml:space="preserve"> Rosaceae</v>
          </cell>
          <cell r="U7057" t="str">
            <v xml:space="preserve"> Amygdaloideae</v>
          </cell>
        </row>
        <row r="7058">
          <cell r="B7058" t="str">
            <v>M5WEV3</v>
          </cell>
          <cell r="C7058" t="str">
            <v xml:space="preserve"> Prunus persica (Peach) (Amygdalus persica).</v>
          </cell>
          <cell r="E7058" t="str">
            <v xml:space="preserve"> NCBI_TaxID=3760 {ECO:0000313|EMBL:EMJ12254.1};</v>
          </cell>
          <cell r="G7058" t="str">
            <v>Eukaryota</v>
          </cell>
          <cell r="H7058" t="str">
            <v xml:space="preserve"> Viridiplantae</v>
          </cell>
          <cell r="I7058" t="str">
            <v xml:space="preserve"> Streptophyta</v>
          </cell>
          <cell r="J7058" t="str">
            <v xml:space="preserve"> Embryophyta</v>
          </cell>
          <cell r="K7058" t="str">
            <v xml:space="preserve"> Tracheophyta</v>
          </cell>
          <cell r="L7058" t="str">
            <v>Spermatophyta</v>
          </cell>
          <cell r="M7058" t="str">
            <v xml:space="preserve"> Magnoliophyta</v>
          </cell>
          <cell r="N7058" t="str">
            <v xml:space="preserve"> eudicotyledons</v>
          </cell>
          <cell r="O7058" t="str">
            <v xml:space="preserve"> Gunneridae</v>
          </cell>
          <cell r="P7058" t="str">
            <v>Pentapetalae</v>
          </cell>
          <cell r="Q7058" t="str">
            <v xml:space="preserve"> rosids</v>
          </cell>
          <cell r="R7058" t="str">
            <v xml:space="preserve"> fabids</v>
          </cell>
          <cell r="S7058" t="str">
            <v xml:space="preserve"> Rosales</v>
          </cell>
          <cell r="T7058" t="str">
            <v xml:space="preserve"> Rosaceae</v>
          </cell>
          <cell r="U7058" t="str">
            <v xml:space="preserve"> Amygdaloideae</v>
          </cell>
        </row>
        <row r="7059">
          <cell r="B7059" t="str">
            <v>M5WSS2</v>
          </cell>
          <cell r="C7059" t="str">
            <v xml:space="preserve"> Prunus persica (Peach) (Amygdalus persica).</v>
          </cell>
          <cell r="E7059" t="str">
            <v xml:space="preserve"> NCBI_TaxID=3760 {ECO:0000313|EMBL:EMJ16867.1};</v>
          </cell>
          <cell r="G7059" t="str">
            <v>Eukaryota</v>
          </cell>
          <cell r="H7059" t="str">
            <v xml:space="preserve"> Viridiplantae</v>
          </cell>
          <cell r="I7059" t="str">
            <v xml:space="preserve"> Streptophyta</v>
          </cell>
          <cell r="J7059" t="str">
            <v xml:space="preserve"> Embryophyta</v>
          </cell>
          <cell r="K7059" t="str">
            <v xml:space="preserve"> Tracheophyta</v>
          </cell>
          <cell r="L7059" t="str">
            <v>Spermatophyta</v>
          </cell>
          <cell r="M7059" t="str">
            <v xml:space="preserve"> Magnoliophyta</v>
          </cell>
          <cell r="N7059" t="str">
            <v xml:space="preserve"> eudicotyledons</v>
          </cell>
          <cell r="O7059" t="str">
            <v xml:space="preserve"> Gunneridae</v>
          </cell>
          <cell r="P7059" t="str">
            <v>Pentapetalae</v>
          </cell>
          <cell r="Q7059" t="str">
            <v xml:space="preserve"> rosids</v>
          </cell>
          <cell r="R7059" t="str">
            <v xml:space="preserve"> fabids</v>
          </cell>
          <cell r="S7059" t="str">
            <v xml:space="preserve"> Rosales</v>
          </cell>
          <cell r="T7059" t="str">
            <v xml:space="preserve"> Rosaceae</v>
          </cell>
          <cell r="U7059" t="str">
            <v xml:space="preserve"> Amygdaloideae</v>
          </cell>
        </row>
        <row r="7060">
          <cell r="B7060" t="str">
            <v>M5XCQ0</v>
          </cell>
          <cell r="C7060" t="str">
            <v xml:space="preserve"> Prunus persica (Peach) (Amygdalus persica).</v>
          </cell>
          <cell r="E7060" t="str">
            <v xml:space="preserve"> NCBI_TaxID=3760 {ECO:0000313|EMBL:EMJ23709.1};</v>
          </cell>
          <cell r="G7060" t="str">
            <v>Eukaryota</v>
          </cell>
          <cell r="H7060" t="str">
            <v xml:space="preserve"> Viridiplantae</v>
          </cell>
          <cell r="I7060" t="str">
            <v xml:space="preserve"> Streptophyta</v>
          </cell>
          <cell r="J7060" t="str">
            <v xml:space="preserve"> Embryophyta</v>
          </cell>
          <cell r="K7060" t="str">
            <v xml:space="preserve"> Tracheophyta</v>
          </cell>
          <cell r="L7060" t="str">
            <v>Spermatophyta</v>
          </cell>
          <cell r="M7060" t="str">
            <v xml:space="preserve"> Magnoliophyta</v>
          </cell>
          <cell r="N7060" t="str">
            <v xml:space="preserve"> eudicotyledons</v>
          </cell>
          <cell r="O7060" t="str">
            <v xml:space="preserve"> Gunneridae</v>
          </cell>
          <cell r="P7060" t="str">
            <v>Pentapetalae</v>
          </cell>
          <cell r="Q7060" t="str">
            <v xml:space="preserve"> rosids</v>
          </cell>
          <cell r="R7060" t="str">
            <v xml:space="preserve"> fabids</v>
          </cell>
          <cell r="S7060" t="str">
            <v xml:space="preserve"> Rosales</v>
          </cell>
          <cell r="T7060" t="str">
            <v xml:space="preserve"> Rosaceae</v>
          </cell>
          <cell r="U7060" t="str">
            <v xml:space="preserve"> Amygdaloideae</v>
          </cell>
        </row>
        <row r="7061">
          <cell r="B7061" t="str">
            <v>M5XDH7</v>
          </cell>
          <cell r="C7061" t="str">
            <v xml:space="preserve"> Prunus persica (Peach) (Amygdalus persica).</v>
          </cell>
          <cell r="E7061" t="str">
            <v xml:space="preserve"> NCBI_TaxID=3760 {ECO:0000313|EMBL:EMJ24177.1};</v>
          </cell>
          <cell r="G7061" t="str">
            <v>Eukaryota</v>
          </cell>
          <cell r="H7061" t="str">
            <v xml:space="preserve"> Viridiplantae</v>
          </cell>
          <cell r="I7061" t="str">
            <v xml:space="preserve"> Streptophyta</v>
          </cell>
          <cell r="J7061" t="str">
            <v xml:space="preserve"> Embryophyta</v>
          </cell>
          <cell r="K7061" t="str">
            <v xml:space="preserve"> Tracheophyta</v>
          </cell>
          <cell r="L7061" t="str">
            <v>Spermatophyta</v>
          </cell>
          <cell r="M7061" t="str">
            <v xml:space="preserve"> Magnoliophyta</v>
          </cell>
          <cell r="N7061" t="str">
            <v xml:space="preserve"> eudicotyledons</v>
          </cell>
          <cell r="O7061" t="str">
            <v xml:space="preserve"> Gunneridae</v>
          </cell>
          <cell r="P7061" t="str">
            <v>Pentapetalae</v>
          </cell>
          <cell r="Q7061" t="str">
            <v xml:space="preserve"> rosids</v>
          </cell>
          <cell r="R7061" t="str">
            <v xml:space="preserve"> fabids</v>
          </cell>
          <cell r="S7061" t="str">
            <v xml:space="preserve"> Rosales</v>
          </cell>
          <cell r="T7061" t="str">
            <v xml:space="preserve"> Rosaceae</v>
          </cell>
          <cell r="U7061" t="str">
            <v xml:space="preserve"> Amygdaloideae</v>
          </cell>
        </row>
        <row r="7062">
          <cell r="B7062" t="str">
            <v>M5XRX8</v>
          </cell>
          <cell r="C7062" t="str">
            <v xml:space="preserve"> Prunus persica (Peach) (Amygdalus persica).</v>
          </cell>
          <cell r="E7062" t="str">
            <v xml:space="preserve"> NCBI_TaxID=3760 {ECO:0000313|EMBL:EMJ28664.1};</v>
          </cell>
          <cell r="G7062" t="str">
            <v>Eukaryota</v>
          </cell>
          <cell r="H7062" t="str">
            <v xml:space="preserve"> Viridiplantae</v>
          </cell>
          <cell r="I7062" t="str">
            <v xml:space="preserve"> Streptophyta</v>
          </cell>
          <cell r="J7062" t="str">
            <v xml:space="preserve"> Embryophyta</v>
          </cell>
          <cell r="K7062" t="str">
            <v xml:space="preserve"> Tracheophyta</v>
          </cell>
          <cell r="L7062" t="str">
            <v>Spermatophyta</v>
          </cell>
          <cell r="M7062" t="str">
            <v xml:space="preserve"> Magnoliophyta</v>
          </cell>
          <cell r="N7062" t="str">
            <v xml:space="preserve"> eudicotyledons</v>
          </cell>
          <cell r="O7062" t="str">
            <v xml:space="preserve"> Gunneridae</v>
          </cell>
          <cell r="P7062" t="str">
            <v>Pentapetalae</v>
          </cell>
          <cell r="Q7062" t="str">
            <v xml:space="preserve"> rosids</v>
          </cell>
          <cell r="R7062" t="str">
            <v xml:space="preserve"> fabids</v>
          </cell>
          <cell r="S7062" t="str">
            <v xml:space="preserve"> Rosales</v>
          </cell>
          <cell r="T7062" t="str">
            <v xml:space="preserve"> Rosaceae</v>
          </cell>
          <cell r="U7062" t="str">
            <v xml:space="preserve"> Amygdaloideae</v>
          </cell>
        </row>
        <row r="7063">
          <cell r="B7063" t="str">
            <v>M5XWJ9</v>
          </cell>
          <cell r="C7063" t="str">
            <v xml:space="preserve"> Prunus persica (Peach) (Amygdalus persica).</v>
          </cell>
          <cell r="E7063" t="str">
            <v xml:space="preserve"> NCBI_TaxID=3760 {ECO:0000313|EMBL:EMJ23560.1};</v>
          </cell>
          <cell r="G7063" t="str">
            <v>Eukaryota</v>
          </cell>
          <cell r="H7063" t="str">
            <v xml:space="preserve"> Viridiplantae</v>
          </cell>
          <cell r="I7063" t="str">
            <v xml:space="preserve"> Streptophyta</v>
          </cell>
          <cell r="J7063" t="str">
            <v xml:space="preserve"> Embryophyta</v>
          </cell>
          <cell r="K7063" t="str">
            <v xml:space="preserve"> Tracheophyta</v>
          </cell>
          <cell r="L7063" t="str">
            <v>Spermatophyta</v>
          </cell>
          <cell r="M7063" t="str">
            <v xml:space="preserve"> Magnoliophyta</v>
          </cell>
          <cell r="N7063" t="str">
            <v xml:space="preserve"> eudicotyledons</v>
          </cell>
          <cell r="O7063" t="str">
            <v xml:space="preserve"> Gunneridae</v>
          </cell>
          <cell r="P7063" t="str">
            <v>Pentapetalae</v>
          </cell>
          <cell r="Q7063" t="str">
            <v xml:space="preserve"> rosids</v>
          </cell>
          <cell r="R7063" t="str">
            <v xml:space="preserve"> fabids</v>
          </cell>
          <cell r="S7063" t="str">
            <v xml:space="preserve"> Rosales</v>
          </cell>
          <cell r="T7063" t="str">
            <v xml:space="preserve"> Rosaceae</v>
          </cell>
          <cell r="U7063" t="str">
            <v xml:space="preserve"> Amygdaloideae</v>
          </cell>
        </row>
        <row r="7064">
          <cell r="B7064" t="str">
            <v>M5XZT8</v>
          </cell>
          <cell r="C7064" t="str">
            <v xml:space="preserve"> Prunus persica (Peach) (Amygdalus persica).</v>
          </cell>
          <cell r="E7064" t="str">
            <v xml:space="preserve"> NCBI_TaxID=3760 {ECO:0000313|EMBL:EMJ24845.1};</v>
          </cell>
          <cell r="G7064" t="str">
            <v>Eukaryota</v>
          </cell>
          <cell r="H7064" t="str">
            <v xml:space="preserve"> Viridiplantae</v>
          </cell>
          <cell r="I7064" t="str">
            <v xml:space="preserve"> Streptophyta</v>
          </cell>
          <cell r="J7064" t="str">
            <v xml:space="preserve"> Embryophyta</v>
          </cell>
          <cell r="K7064" t="str">
            <v xml:space="preserve"> Tracheophyta</v>
          </cell>
          <cell r="L7064" t="str">
            <v>Spermatophyta</v>
          </cell>
          <cell r="M7064" t="str">
            <v xml:space="preserve"> Magnoliophyta</v>
          </cell>
          <cell r="N7064" t="str">
            <v xml:space="preserve"> eudicotyledons</v>
          </cell>
          <cell r="O7064" t="str">
            <v xml:space="preserve"> Gunneridae</v>
          </cell>
          <cell r="P7064" t="str">
            <v>Pentapetalae</v>
          </cell>
          <cell r="Q7064" t="str">
            <v xml:space="preserve"> rosids</v>
          </cell>
          <cell r="R7064" t="str">
            <v xml:space="preserve"> fabids</v>
          </cell>
          <cell r="S7064" t="str">
            <v xml:space="preserve"> Rosales</v>
          </cell>
          <cell r="T7064" t="str">
            <v xml:space="preserve"> Rosaceae</v>
          </cell>
          <cell r="U7064" t="str">
            <v xml:space="preserve"> Amygdaloideae</v>
          </cell>
        </row>
        <row r="7065">
          <cell r="B7065" t="str">
            <v>M7ATD7</v>
          </cell>
          <cell r="C7065" t="str">
            <v xml:space="preserve"> Chelonia mydas (Green sea-turtle) (Chelonia agassizi).</v>
          </cell>
          <cell r="E7065" t="str">
            <v xml:space="preserve"> NCBI_TaxID=8469 {ECO:0000313|EMBL:EMP26190.1, ECO:0000313|Proteomes:UP000031443};</v>
          </cell>
          <cell r="G7065" t="str">
            <v>Eukaryota</v>
          </cell>
          <cell r="H7065" t="str">
            <v xml:space="preserve"> Metazoa</v>
          </cell>
          <cell r="I7065" t="str">
            <v xml:space="preserve"> Chordata</v>
          </cell>
          <cell r="J7065" t="str">
            <v xml:space="preserve"> Craniata</v>
          </cell>
          <cell r="K7065" t="str">
            <v xml:space="preserve"> Vertebrata</v>
          </cell>
          <cell r="L7065" t="str">
            <v xml:space="preserve"> Euteleostomi</v>
          </cell>
          <cell r="M7065" t="str">
            <v>Archelosauria</v>
          </cell>
          <cell r="N7065" t="str">
            <v xml:space="preserve"> Testudines</v>
          </cell>
          <cell r="O7065" t="str">
            <v xml:space="preserve"> Cryptodira</v>
          </cell>
          <cell r="P7065" t="str">
            <v xml:space="preserve"> Durocryptodira</v>
          </cell>
          <cell r="Q7065" t="str">
            <v xml:space="preserve"> Americhelydia</v>
          </cell>
          <cell r="R7065" t="str">
            <v>Chelonioidea</v>
          </cell>
          <cell r="S7065" t="str">
            <v xml:space="preserve"> Cheloniidae</v>
          </cell>
          <cell r="T7065" t="str">
            <v xml:space="preserve"> Chelonia.</v>
          </cell>
        </row>
        <row r="7066">
          <cell r="B7066" t="str">
            <v>M7AZN4</v>
          </cell>
          <cell r="C7066" t="str">
            <v xml:space="preserve"> Chelonia mydas (Green sea-turtle) (Chelonia agassizi).</v>
          </cell>
          <cell r="E7066" t="str">
            <v xml:space="preserve"> NCBI_TaxID=8469 {ECO:0000313|EMBL:EMP25258.1, ECO:0000313|Proteomes:UP000031443};</v>
          </cell>
          <cell r="G7066" t="str">
            <v>Eukaryota</v>
          </cell>
          <cell r="H7066" t="str">
            <v xml:space="preserve"> Metazoa</v>
          </cell>
          <cell r="I7066" t="str">
            <v xml:space="preserve"> Chordata</v>
          </cell>
          <cell r="J7066" t="str">
            <v xml:space="preserve"> Craniata</v>
          </cell>
          <cell r="K7066" t="str">
            <v xml:space="preserve"> Vertebrata</v>
          </cell>
          <cell r="L7066" t="str">
            <v xml:space="preserve"> Euteleostomi</v>
          </cell>
          <cell r="M7066" t="str">
            <v>Archelosauria</v>
          </cell>
          <cell r="N7066" t="str">
            <v xml:space="preserve"> Testudines</v>
          </cell>
          <cell r="O7066" t="str">
            <v xml:space="preserve"> Cryptodira</v>
          </cell>
          <cell r="P7066" t="str">
            <v xml:space="preserve"> Durocryptodira</v>
          </cell>
          <cell r="Q7066" t="str">
            <v xml:space="preserve"> Americhelydia</v>
          </cell>
          <cell r="R7066" t="str">
            <v>Chelonioidea</v>
          </cell>
          <cell r="S7066" t="str">
            <v xml:space="preserve"> Cheloniidae</v>
          </cell>
          <cell r="T7066" t="str">
            <v xml:space="preserve"> Chelonia.</v>
          </cell>
        </row>
        <row r="7067">
          <cell r="B7067" t="str">
            <v>M7B3P5</v>
          </cell>
          <cell r="C7067" t="str">
            <v xml:space="preserve"> Chelonia mydas (Green sea-turtle) (Chelonia agassizi).</v>
          </cell>
          <cell r="E7067" t="str">
            <v xml:space="preserve"> NCBI_TaxID=8469 {ECO:0000313|EMBL:EMP31709.1, ECO:0000313|Proteomes:UP000031443};</v>
          </cell>
          <cell r="G7067" t="str">
            <v>Eukaryota</v>
          </cell>
          <cell r="H7067" t="str">
            <v xml:space="preserve"> Metazoa</v>
          </cell>
          <cell r="I7067" t="str">
            <v xml:space="preserve"> Chordata</v>
          </cell>
          <cell r="J7067" t="str">
            <v xml:space="preserve"> Craniata</v>
          </cell>
          <cell r="K7067" t="str">
            <v xml:space="preserve"> Vertebrata</v>
          </cell>
          <cell r="L7067" t="str">
            <v xml:space="preserve"> Euteleostomi</v>
          </cell>
          <cell r="M7067" t="str">
            <v>Archelosauria</v>
          </cell>
          <cell r="N7067" t="str">
            <v xml:space="preserve"> Testudines</v>
          </cell>
          <cell r="O7067" t="str">
            <v xml:space="preserve"> Cryptodira</v>
          </cell>
          <cell r="P7067" t="str">
            <v xml:space="preserve"> Durocryptodira</v>
          </cell>
          <cell r="Q7067" t="str">
            <v xml:space="preserve"> Americhelydia</v>
          </cell>
          <cell r="R7067" t="str">
            <v>Chelonioidea</v>
          </cell>
          <cell r="S7067" t="str">
            <v xml:space="preserve"> Cheloniidae</v>
          </cell>
          <cell r="T7067" t="str">
            <v xml:space="preserve"> Chelonia.</v>
          </cell>
        </row>
        <row r="7068">
          <cell r="B7068" t="str">
            <v>M7BJW4</v>
          </cell>
          <cell r="C7068" t="str">
            <v xml:space="preserve"> Chelonia mydas (Green sea-turtle) (Chelonia agassizi).</v>
          </cell>
          <cell r="E7068" t="str">
            <v xml:space="preserve"> NCBI_TaxID=8469 {ECO:0000313|EMBL:EMP28497.1, ECO:0000313|Proteomes:UP000031443};</v>
          </cell>
          <cell r="G7068" t="str">
            <v>Eukaryota</v>
          </cell>
          <cell r="H7068" t="str">
            <v xml:space="preserve"> Metazoa</v>
          </cell>
          <cell r="I7068" t="str">
            <v xml:space="preserve"> Chordata</v>
          </cell>
          <cell r="J7068" t="str">
            <v xml:space="preserve"> Craniata</v>
          </cell>
          <cell r="K7068" t="str">
            <v xml:space="preserve"> Vertebrata</v>
          </cell>
          <cell r="L7068" t="str">
            <v xml:space="preserve"> Euteleostomi</v>
          </cell>
          <cell r="M7068" t="str">
            <v>Archelosauria</v>
          </cell>
          <cell r="N7068" t="str">
            <v xml:space="preserve"> Testudines</v>
          </cell>
          <cell r="O7068" t="str">
            <v xml:space="preserve"> Cryptodira</v>
          </cell>
          <cell r="P7068" t="str">
            <v xml:space="preserve"> Durocryptodira</v>
          </cell>
          <cell r="Q7068" t="str">
            <v xml:space="preserve"> Americhelydia</v>
          </cell>
          <cell r="R7068" t="str">
            <v>Chelonioidea</v>
          </cell>
          <cell r="S7068" t="str">
            <v xml:space="preserve"> Cheloniidae</v>
          </cell>
          <cell r="T7068" t="str">
            <v xml:space="preserve"> Chelonia.</v>
          </cell>
        </row>
        <row r="7069">
          <cell r="B7069" t="str">
            <v>M7BUS6</v>
          </cell>
          <cell r="C7069" t="str">
            <v xml:space="preserve"> Chelonia mydas (Green sea-turtle) (Chelonia agassizi).</v>
          </cell>
          <cell r="E7069" t="str">
            <v xml:space="preserve"> NCBI_TaxID=8469 {ECO:0000313|EMBL:EMP41601.1, ECO:0000313|Proteomes:UP000031443};</v>
          </cell>
          <cell r="G7069" t="str">
            <v>Eukaryota</v>
          </cell>
          <cell r="H7069" t="str">
            <v xml:space="preserve"> Metazoa</v>
          </cell>
          <cell r="I7069" t="str">
            <v xml:space="preserve"> Chordata</v>
          </cell>
          <cell r="J7069" t="str">
            <v xml:space="preserve"> Craniata</v>
          </cell>
          <cell r="K7069" t="str">
            <v xml:space="preserve"> Vertebrata</v>
          </cell>
          <cell r="L7069" t="str">
            <v xml:space="preserve"> Euteleostomi</v>
          </cell>
          <cell r="M7069" t="str">
            <v>Archelosauria</v>
          </cell>
          <cell r="N7069" t="str">
            <v xml:space="preserve"> Testudines</v>
          </cell>
          <cell r="O7069" t="str">
            <v xml:space="preserve"> Cryptodira</v>
          </cell>
          <cell r="P7069" t="str">
            <v xml:space="preserve"> Durocryptodira</v>
          </cell>
          <cell r="Q7069" t="str">
            <v xml:space="preserve"> Americhelydia</v>
          </cell>
          <cell r="R7069" t="str">
            <v>Chelonioidea</v>
          </cell>
          <cell r="S7069" t="str">
            <v xml:space="preserve"> Cheloniidae</v>
          </cell>
          <cell r="T7069" t="str">
            <v xml:space="preserve"> Chelonia.</v>
          </cell>
        </row>
        <row r="7070">
          <cell r="B7070" t="str">
            <v>M7NLN8</v>
          </cell>
          <cell r="C7070" t="str">
            <v xml:space="preserve"> Pneumocystis murina (strain B123) (Mouse pneumocystis pneumonia agent) (Pneumocystis carinii f. sp. muris).</v>
          </cell>
          <cell r="E7070" t="str">
            <v xml:space="preserve"> NCBI_TaxID=1069680 {ECO:0000313|EMBL:EMR09578.1, ECO:0000313|Proteomes:UP000011958};</v>
          </cell>
          <cell r="G7070" t="str">
            <v>Eukaryota</v>
          </cell>
          <cell r="H7070" t="str">
            <v xml:space="preserve"> Fungi</v>
          </cell>
          <cell r="I7070" t="str">
            <v xml:space="preserve"> Dikarya</v>
          </cell>
          <cell r="J7070" t="str">
            <v xml:space="preserve"> Ascomycota</v>
          </cell>
          <cell r="K7070" t="str">
            <v xml:space="preserve"> Taphrinomycotina</v>
          </cell>
          <cell r="L7070" t="str">
            <v>Pneumocystidomycetes</v>
          </cell>
          <cell r="M7070" t="str">
            <v xml:space="preserve"> Pneumocystidaceae</v>
          </cell>
          <cell r="N7070" t="str">
            <v xml:space="preserve"> Pneumocystis.</v>
          </cell>
        </row>
        <row r="7071">
          <cell r="B7071" t="str">
            <v>M7P9A9</v>
          </cell>
          <cell r="C7071" t="str">
            <v xml:space="preserve"> Pneumocystis murina (strain B123) (Mouse pneumocystis pneumonia agent) (Pneumocystis carinii f. sp. muris).</v>
          </cell>
          <cell r="E7071" t="str">
            <v xml:space="preserve"> NCBI_TaxID=1069680 {ECO:0000313|EMBL:EMR10440.1, ECO:0000313|Proteomes:UP000011958};</v>
          </cell>
          <cell r="G7071" t="str">
            <v>Eukaryota</v>
          </cell>
          <cell r="H7071" t="str">
            <v xml:space="preserve"> Fungi</v>
          </cell>
          <cell r="I7071" t="str">
            <v xml:space="preserve"> Dikarya</v>
          </cell>
          <cell r="J7071" t="str">
            <v xml:space="preserve"> Ascomycota</v>
          </cell>
          <cell r="K7071" t="str">
            <v xml:space="preserve"> Taphrinomycotina</v>
          </cell>
          <cell r="L7071" t="str">
            <v>Pneumocystidomycetes</v>
          </cell>
          <cell r="M7071" t="str">
            <v xml:space="preserve"> Pneumocystidaceae</v>
          </cell>
          <cell r="N7071" t="str">
            <v xml:space="preserve"> Pneumocystis.</v>
          </cell>
        </row>
        <row r="7072">
          <cell r="B7072" t="str">
            <v>M7SBX0</v>
          </cell>
          <cell r="C7072" t="str">
            <v xml:space="preserve"> Eutypa lata (strain UCR-EL1) (Grapevine dieback disease fungus) (Eutypa armeniacae).</v>
          </cell>
          <cell r="E7072" t="str">
            <v xml:space="preserve"> NCBI_TaxID=1287681 {ECO:0000313|EMBL:EMR61663.1, ECO:0000313|Proteomes:UP000012174};</v>
          </cell>
          <cell r="G7072" t="str">
            <v>Eukaryota</v>
          </cell>
          <cell r="H7072" t="str">
            <v xml:space="preserve"> Fungi</v>
          </cell>
          <cell r="I7072" t="str">
            <v xml:space="preserve"> Dikarya</v>
          </cell>
          <cell r="J7072" t="str">
            <v xml:space="preserve"> Ascomycota</v>
          </cell>
          <cell r="K7072" t="str">
            <v xml:space="preserve"> Pezizomycotina</v>
          </cell>
          <cell r="L7072" t="str">
            <v>Sordariomycetes</v>
          </cell>
          <cell r="M7072" t="str">
            <v xml:space="preserve"> Xylariomycetidae</v>
          </cell>
          <cell r="N7072" t="str">
            <v xml:space="preserve"> Xylariales</v>
          </cell>
          <cell r="O7072" t="str">
            <v xml:space="preserve"> Diatrypaceae</v>
          </cell>
          <cell r="P7072" t="str">
            <v xml:space="preserve"> Eutypa.</v>
          </cell>
        </row>
        <row r="7073">
          <cell r="B7073" t="str">
            <v>M7TJ54</v>
          </cell>
          <cell r="C7073" t="str">
            <v xml:space="preserve"> Eutypa lata (strain UCR-EL1) (Grapevine dieback disease fungus) (Eutypa armeniacae).</v>
          </cell>
          <cell r="E7073" t="str">
            <v xml:space="preserve"> NCBI_TaxID=1287681 {ECO:0000313|EMBL:EMR66755.1, ECO:0000313|Proteomes:UP000012174};</v>
          </cell>
          <cell r="G7073" t="str">
            <v>Eukaryota</v>
          </cell>
          <cell r="H7073" t="str">
            <v xml:space="preserve"> Fungi</v>
          </cell>
          <cell r="I7073" t="str">
            <v xml:space="preserve"> Dikarya</v>
          </cell>
          <cell r="J7073" t="str">
            <v xml:space="preserve"> Ascomycota</v>
          </cell>
          <cell r="K7073" t="str">
            <v xml:space="preserve"> Pezizomycotina</v>
          </cell>
          <cell r="L7073" t="str">
            <v>Sordariomycetes</v>
          </cell>
          <cell r="M7073" t="str">
            <v xml:space="preserve"> Xylariomycetidae</v>
          </cell>
          <cell r="N7073" t="str">
            <v xml:space="preserve"> Xylariales</v>
          </cell>
          <cell r="O7073" t="str">
            <v xml:space="preserve"> Diatrypaceae</v>
          </cell>
          <cell r="P7073" t="str">
            <v xml:space="preserve"> Eutypa.</v>
          </cell>
        </row>
        <row r="7074">
          <cell r="B7074" t="str">
            <v>M7TTS4</v>
          </cell>
          <cell r="C7074" t="str">
            <v xml:space="preserve"> Botryotinia fuckeliana (strain BcDW1) (Noble rot fungus) (Botrytis cinerea).</v>
          </cell>
          <cell r="E7074" t="str">
            <v xml:space="preserve"> NCBI_TaxID=1290391 {ECO:0000313|EMBL:EMR87011.1, ECO:0000313|Proteomes:UP000012045};</v>
          </cell>
          <cell r="G7074" t="str">
            <v>Eukaryota</v>
          </cell>
          <cell r="H7074" t="str">
            <v xml:space="preserve"> Fungi</v>
          </cell>
          <cell r="I7074" t="str">
            <v xml:space="preserve"> Dikarya</v>
          </cell>
          <cell r="J7074" t="str">
            <v xml:space="preserve"> Ascomycota</v>
          </cell>
          <cell r="K7074" t="str">
            <v xml:space="preserve"> Pezizomycotina</v>
          </cell>
          <cell r="L7074" t="str">
            <v xml:space="preserve"> Leotiomycetes</v>
          </cell>
          <cell r="M7074" t="str">
            <v>Helotiales</v>
          </cell>
          <cell r="N7074" t="str">
            <v xml:space="preserve"> Sclerotiniaceae</v>
          </cell>
          <cell r="O7074" t="str">
            <v xml:space="preserve"> Botrytis.</v>
          </cell>
        </row>
        <row r="7075">
          <cell r="B7075" t="str">
            <v>M7TWT1</v>
          </cell>
          <cell r="C7075" t="str">
            <v xml:space="preserve"> Botryotinia fuckeliana (strain BcDW1) (Noble rot fungus) (Botrytis cinerea).</v>
          </cell>
          <cell r="E7075" t="str">
            <v xml:space="preserve"> NCBI_TaxID=1290391 {ECO:0000313|EMBL:EMR85715.1, ECO:0000313|Proteomes:UP000012045};</v>
          </cell>
          <cell r="G7075" t="str">
            <v>Eukaryota</v>
          </cell>
          <cell r="H7075" t="str">
            <v xml:space="preserve"> Fungi</v>
          </cell>
          <cell r="I7075" t="str">
            <v xml:space="preserve"> Dikarya</v>
          </cell>
          <cell r="J7075" t="str">
            <v xml:space="preserve"> Ascomycota</v>
          </cell>
          <cell r="K7075" t="str">
            <v xml:space="preserve"> Pezizomycotina</v>
          </cell>
          <cell r="L7075" t="str">
            <v xml:space="preserve"> Leotiomycetes</v>
          </cell>
          <cell r="M7075" t="str">
            <v>Helotiales</v>
          </cell>
          <cell r="N7075" t="str">
            <v xml:space="preserve"> Sclerotiniaceae</v>
          </cell>
          <cell r="O7075" t="str">
            <v xml:space="preserve"> Botrytis.</v>
          </cell>
        </row>
        <row r="7076">
          <cell r="B7076" t="str">
            <v>M7WK24</v>
          </cell>
          <cell r="C7076" t="str">
            <v xml:space="preserve"> Rhodosporidium toruloides (strain NP11) (Yeast) (Rhodotorula gracilis).</v>
          </cell>
          <cell r="E7076" t="str">
            <v xml:space="preserve"> NCBI_TaxID=1130832 {ECO:0000313|EMBL:EMS20837.1, ECO:0000313|Proteomes:UP000016926};</v>
          </cell>
          <cell r="G7076" t="str">
            <v>Eukaryota</v>
          </cell>
          <cell r="H7076" t="str">
            <v xml:space="preserve"> Fungi</v>
          </cell>
          <cell r="I7076" t="str">
            <v xml:space="preserve"> Dikarya</v>
          </cell>
          <cell r="J7076" t="str">
            <v xml:space="preserve"> Basidiomycota</v>
          </cell>
          <cell r="K7076" t="str">
            <v xml:space="preserve"> Pucciniomycotina</v>
          </cell>
          <cell r="L7076" t="str">
            <v>Microbotryomycetes</v>
          </cell>
          <cell r="M7076" t="str">
            <v xml:space="preserve"> Sporidiobolales</v>
          </cell>
          <cell r="N7076" t="str">
            <v xml:space="preserve"> Sporidiobolaceae</v>
          </cell>
          <cell r="O7076" t="str">
            <v xml:space="preserve"> Rhodotorula.</v>
          </cell>
        </row>
        <row r="7077">
          <cell r="B7077" t="str">
            <v>M7WZ10</v>
          </cell>
          <cell r="C7077" t="str">
            <v xml:space="preserve"> Rhodosporidium toruloides (strain NP11) (Yeast) (Rhodotorula gracilis).</v>
          </cell>
          <cell r="E7077" t="str">
            <v xml:space="preserve"> NCBI_TaxID=1130832 {ECO:0000313|EMBL:EMS23306.1, ECO:0000313|Proteomes:UP000016926};</v>
          </cell>
          <cell r="G7077" t="str">
            <v>Eukaryota</v>
          </cell>
          <cell r="H7077" t="str">
            <v xml:space="preserve"> Fungi</v>
          </cell>
          <cell r="I7077" t="str">
            <v xml:space="preserve"> Dikarya</v>
          </cell>
          <cell r="J7077" t="str">
            <v xml:space="preserve"> Basidiomycota</v>
          </cell>
          <cell r="K7077" t="str">
            <v xml:space="preserve"> Pucciniomycotina</v>
          </cell>
          <cell r="L7077" t="str">
            <v>Microbotryomycetes</v>
          </cell>
          <cell r="M7077" t="str">
            <v xml:space="preserve"> Sporidiobolales</v>
          </cell>
          <cell r="N7077" t="str">
            <v xml:space="preserve"> Sporidiobolaceae</v>
          </cell>
          <cell r="O7077" t="str">
            <v xml:space="preserve"> Rhodotorula.</v>
          </cell>
        </row>
        <row r="7078">
          <cell r="B7078" t="str">
            <v>M7YH30</v>
          </cell>
          <cell r="C7078" t="str">
            <v xml:space="preserve"> Triticum urartu (Red wild einkorn) (Crithodium urartu).</v>
          </cell>
          <cell r="E7078" t="str">
            <v xml:space="preserve"> NCBI_TaxID=4572 {ECO:0000313|EMBL:EMS46046.1};</v>
          </cell>
          <cell r="G7078" t="str">
            <v>Eukaryota</v>
          </cell>
          <cell r="H7078" t="str">
            <v xml:space="preserve"> Viridiplantae</v>
          </cell>
          <cell r="I7078" t="str">
            <v xml:space="preserve"> Streptophyta</v>
          </cell>
          <cell r="J7078" t="str">
            <v xml:space="preserve"> Embryophyta</v>
          </cell>
          <cell r="K7078" t="str">
            <v xml:space="preserve"> Tracheophyta</v>
          </cell>
          <cell r="L7078" t="str">
            <v>Spermatophyta</v>
          </cell>
          <cell r="M7078" t="str">
            <v xml:space="preserve"> Magnoliophyta</v>
          </cell>
          <cell r="N7078" t="str">
            <v xml:space="preserve"> Liliopsida</v>
          </cell>
          <cell r="O7078" t="str">
            <v xml:space="preserve"> Poales</v>
          </cell>
          <cell r="P7078" t="str">
            <v xml:space="preserve"> Poaceae</v>
          </cell>
          <cell r="Q7078" t="str">
            <v xml:space="preserve"> BOP clade</v>
          </cell>
          <cell r="R7078" t="str">
            <v>Pooideae</v>
          </cell>
          <cell r="S7078" t="str">
            <v xml:space="preserve"> Triticodae</v>
          </cell>
          <cell r="T7078" t="str">
            <v xml:space="preserve"> Triticeae</v>
          </cell>
          <cell r="U7078" t="str">
            <v xml:space="preserve"> Triticinae</v>
          </cell>
        </row>
        <row r="7079">
          <cell r="B7079" t="str">
            <v>M7Z4J0</v>
          </cell>
          <cell r="C7079" t="str">
            <v xml:space="preserve"> Triticum urartu (Red wild einkorn) (Crithodium urartu).</v>
          </cell>
          <cell r="E7079" t="str">
            <v xml:space="preserve"> NCBI_TaxID=4572 {ECO:0000313|EMBL:EMS47295.1};</v>
          </cell>
          <cell r="G7079" t="str">
            <v>Eukaryota</v>
          </cell>
          <cell r="H7079" t="str">
            <v xml:space="preserve"> Viridiplantae</v>
          </cell>
          <cell r="I7079" t="str">
            <v xml:space="preserve"> Streptophyta</v>
          </cell>
          <cell r="J7079" t="str">
            <v xml:space="preserve"> Embryophyta</v>
          </cell>
          <cell r="K7079" t="str">
            <v xml:space="preserve"> Tracheophyta</v>
          </cell>
          <cell r="L7079" t="str">
            <v>Spermatophyta</v>
          </cell>
          <cell r="M7079" t="str">
            <v xml:space="preserve"> Magnoliophyta</v>
          </cell>
          <cell r="N7079" t="str">
            <v xml:space="preserve"> Liliopsida</v>
          </cell>
          <cell r="O7079" t="str">
            <v xml:space="preserve"> Poales</v>
          </cell>
          <cell r="P7079" t="str">
            <v xml:space="preserve"> Poaceae</v>
          </cell>
          <cell r="Q7079" t="str">
            <v xml:space="preserve"> BOP clade</v>
          </cell>
          <cell r="R7079" t="str">
            <v>Pooideae</v>
          </cell>
          <cell r="S7079" t="str">
            <v xml:space="preserve"> Triticodae</v>
          </cell>
          <cell r="T7079" t="str">
            <v xml:space="preserve"> Triticeae</v>
          </cell>
          <cell r="U7079" t="str">
            <v xml:space="preserve"> Triticinae</v>
          </cell>
        </row>
        <row r="7080">
          <cell r="B7080" t="str">
            <v>M7ZCB8</v>
          </cell>
          <cell r="C7080" t="str">
            <v xml:space="preserve"> Triticum urartu (Red wild einkorn) (Crithodium urartu).</v>
          </cell>
          <cell r="E7080" t="str">
            <v xml:space="preserve"> NCBI_TaxID=4572 {ECO:0000313|EMBL:EMS60858.1};</v>
          </cell>
          <cell r="G7080" t="str">
            <v>Eukaryota</v>
          </cell>
          <cell r="H7080" t="str">
            <v xml:space="preserve"> Viridiplantae</v>
          </cell>
          <cell r="I7080" t="str">
            <v xml:space="preserve"> Streptophyta</v>
          </cell>
          <cell r="J7080" t="str">
            <v xml:space="preserve"> Embryophyta</v>
          </cell>
          <cell r="K7080" t="str">
            <v xml:space="preserve"> Tracheophyta</v>
          </cell>
          <cell r="L7080" t="str">
            <v>Spermatophyta</v>
          </cell>
          <cell r="M7080" t="str">
            <v xml:space="preserve"> Magnoliophyta</v>
          </cell>
          <cell r="N7080" t="str">
            <v xml:space="preserve"> Liliopsida</v>
          </cell>
          <cell r="O7080" t="str">
            <v xml:space="preserve"> Poales</v>
          </cell>
          <cell r="P7080" t="str">
            <v xml:space="preserve"> Poaceae</v>
          </cell>
          <cell r="Q7080" t="str">
            <v xml:space="preserve"> BOP clade</v>
          </cell>
          <cell r="R7080" t="str">
            <v>Pooideae</v>
          </cell>
          <cell r="S7080" t="str">
            <v xml:space="preserve"> Triticodae</v>
          </cell>
          <cell r="T7080" t="str">
            <v xml:space="preserve"> Triticeae</v>
          </cell>
          <cell r="U7080" t="str">
            <v xml:space="preserve"> Triticinae</v>
          </cell>
        </row>
        <row r="7081">
          <cell r="B7081" t="str">
            <v>M7ZFX1</v>
          </cell>
          <cell r="C7081" t="str">
            <v xml:space="preserve"> Triticum urartu (Red wild einkorn) (Crithodium urartu).</v>
          </cell>
          <cell r="E7081" t="str">
            <v xml:space="preserve"> NCBI_TaxID=4572 {ECO:0000313|EMBL:EMS51310.1};</v>
          </cell>
          <cell r="G7081" t="str">
            <v>Eukaryota</v>
          </cell>
          <cell r="H7081" t="str">
            <v xml:space="preserve"> Viridiplantae</v>
          </cell>
          <cell r="I7081" t="str">
            <v xml:space="preserve"> Streptophyta</v>
          </cell>
          <cell r="J7081" t="str">
            <v xml:space="preserve"> Embryophyta</v>
          </cell>
          <cell r="K7081" t="str">
            <v xml:space="preserve"> Tracheophyta</v>
          </cell>
          <cell r="L7081" t="str">
            <v>Spermatophyta</v>
          </cell>
          <cell r="M7081" t="str">
            <v xml:space="preserve"> Magnoliophyta</v>
          </cell>
          <cell r="N7081" t="str">
            <v xml:space="preserve"> Liliopsida</v>
          </cell>
          <cell r="O7081" t="str">
            <v xml:space="preserve"> Poales</v>
          </cell>
          <cell r="P7081" t="str">
            <v xml:space="preserve"> Poaceae</v>
          </cell>
          <cell r="Q7081" t="str">
            <v xml:space="preserve"> BOP clade</v>
          </cell>
          <cell r="R7081" t="str">
            <v>Pooideae</v>
          </cell>
          <cell r="S7081" t="str">
            <v xml:space="preserve"> Triticodae</v>
          </cell>
          <cell r="T7081" t="str">
            <v xml:space="preserve"> Triticeae</v>
          </cell>
          <cell r="U7081" t="str">
            <v xml:space="preserve"> Triticinae</v>
          </cell>
        </row>
        <row r="7082">
          <cell r="B7082" t="str">
            <v>M7ZIB7</v>
          </cell>
          <cell r="C7082" t="str">
            <v xml:space="preserve"> Triticum urartu (Red wild einkorn) (Crithodium urartu).</v>
          </cell>
          <cell r="E7082" t="str">
            <v xml:space="preserve"> NCBI_TaxID=4572 {ECO:0000313|EMBL:EMS62963.1};</v>
          </cell>
          <cell r="G7082" t="str">
            <v>Eukaryota</v>
          </cell>
          <cell r="H7082" t="str">
            <v xml:space="preserve"> Viridiplantae</v>
          </cell>
          <cell r="I7082" t="str">
            <v xml:space="preserve"> Streptophyta</v>
          </cell>
          <cell r="J7082" t="str">
            <v xml:space="preserve"> Embryophyta</v>
          </cell>
          <cell r="K7082" t="str">
            <v xml:space="preserve"> Tracheophyta</v>
          </cell>
          <cell r="L7082" t="str">
            <v>Spermatophyta</v>
          </cell>
          <cell r="M7082" t="str">
            <v xml:space="preserve"> Magnoliophyta</v>
          </cell>
          <cell r="N7082" t="str">
            <v xml:space="preserve"> Liliopsida</v>
          </cell>
          <cell r="O7082" t="str">
            <v xml:space="preserve"> Poales</v>
          </cell>
          <cell r="P7082" t="str">
            <v xml:space="preserve"> Poaceae</v>
          </cell>
          <cell r="Q7082" t="str">
            <v xml:space="preserve"> BOP clade</v>
          </cell>
          <cell r="R7082" t="str">
            <v>Pooideae</v>
          </cell>
          <cell r="S7082" t="str">
            <v xml:space="preserve"> Triticodae</v>
          </cell>
          <cell r="T7082" t="str">
            <v xml:space="preserve"> Triticeae</v>
          </cell>
          <cell r="U7082" t="str">
            <v xml:space="preserve"> Triticinae</v>
          </cell>
        </row>
        <row r="7083">
          <cell r="B7083" t="str">
            <v>M8A5X0</v>
          </cell>
          <cell r="C7083" t="str">
            <v xml:space="preserve"> Triticum urartu (Red wild einkorn) (Crithodium urartu).</v>
          </cell>
          <cell r="E7083" t="str">
            <v xml:space="preserve"> NCBI_TaxID=4572 {ECO:0000313|EMBL:EMS67817.1};</v>
          </cell>
          <cell r="G7083" t="str">
            <v>Eukaryota</v>
          </cell>
          <cell r="H7083" t="str">
            <v xml:space="preserve"> Viridiplantae</v>
          </cell>
          <cell r="I7083" t="str">
            <v xml:space="preserve"> Streptophyta</v>
          </cell>
          <cell r="J7083" t="str">
            <v xml:space="preserve"> Embryophyta</v>
          </cell>
          <cell r="K7083" t="str">
            <v xml:space="preserve"> Tracheophyta</v>
          </cell>
          <cell r="L7083" t="str">
            <v>Spermatophyta</v>
          </cell>
          <cell r="M7083" t="str">
            <v xml:space="preserve"> Magnoliophyta</v>
          </cell>
          <cell r="N7083" t="str">
            <v xml:space="preserve"> Liliopsida</v>
          </cell>
          <cell r="O7083" t="str">
            <v xml:space="preserve"> Poales</v>
          </cell>
          <cell r="P7083" t="str">
            <v xml:space="preserve"> Poaceae</v>
          </cell>
          <cell r="Q7083" t="str">
            <v xml:space="preserve"> BOP clade</v>
          </cell>
          <cell r="R7083" t="str">
            <v>Pooideae</v>
          </cell>
          <cell r="S7083" t="str">
            <v xml:space="preserve"> Triticodae</v>
          </cell>
          <cell r="T7083" t="str">
            <v xml:space="preserve"> Triticeae</v>
          </cell>
          <cell r="U7083" t="str">
            <v xml:space="preserve"> Triticinae</v>
          </cell>
        </row>
        <row r="7084">
          <cell r="B7084" t="str">
            <v>M8ACS0</v>
          </cell>
          <cell r="C7084" t="str">
            <v xml:space="preserve"> Triticum urartu (Red wild einkorn) (Crithodium urartu).</v>
          </cell>
          <cell r="E7084" t="str">
            <v xml:space="preserve"> NCBI_TaxID=4572 {ECO:0000313|EMBL:EMS58369.1};</v>
          </cell>
          <cell r="G7084" t="str">
            <v>Eukaryota</v>
          </cell>
          <cell r="H7084" t="str">
            <v xml:space="preserve"> Viridiplantae</v>
          </cell>
          <cell r="I7084" t="str">
            <v xml:space="preserve"> Streptophyta</v>
          </cell>
          <cell r="J7084" t="str">
            <v xml:space="preserve"> Embryophyta</v>
          </cell>
          <cell r="K7084" t="str">
            <v xml:space="preserve"> Tracheophyta</v>
          </cell>
          <cell r="L7084" t="str">
            <v>Spermatophyta</v>
          </cell>
          <cell r="M7084" t="str">
            <v xml:space="preserve"> Magnoliophyta</v>
          </cell>
          <cell r="N7084" t="str">
            <v xml:space="preserve"> Liliopsida</v>
          </cell>
          <cell r="O7084" t="str">
            <v xml:space="preserve"> Poales</v>
          </cell>
          <cell r="P7084" t="str">
            <v xml:space="preserve"> Poaceae</v>
          </cell>
          <cell r="Q7084" t="str">
            <v xml:space="preserve"> BOP clade</v>
          </cell>
          <cell r="R7084" t="str">
            <v>Pooideae</v>
          </cell>
          <cell r="S7084" t="str">
            <v xml:space="preserve"> Triticodae</v>
          </cell>
          <cell r="T7084" t="str">
            <v xml:space="preserve"> Triticeae</v>
          </cell>
          <cell r="U7084" t="str">
            <v xml:space="preserve"> Triticinae</v>
          </cell>
        </row>
        <row r="7085">
          <cell r="B7085" t="str">
            <v>M9LSX7</v>
          </cell>
          <cell r="C7085" t="str">
            <v xml:space="preserve"> Pseudozyma antarctica (strain T-34) (Yeast) (Candida antarctica).</v>
          </cell>
          <cell r="E7085" t="str">
            <v xml:space="preserve"> NCBI_TaxID=1151754 {ECO:0000313|EMBL:GAC77246.1, ECO:0000313|Proteomes:UP000011976};</v>
          </cell>
          <cell r="G7085" t="str">
            <v>Eukaryota</v>
          </cell>
          <cell r="H7085" t="str">
            <v xml:space="preserve"> Fungi</v>
          </cell>
          <cell r="I7085" t="str">
            <v xml:space="preserve"> Dikarya</v>
          </cell>
          <cell r="J7085" t="str">
            <v xml:space="preserve"> Basidiomycota</v>
          </cell>
          <cell r="K7085" t="str">
            <v xml:space="preserve"> Ustilaginomycotina</v>
          </cell>
          <cell r="L7085" t="str">
            <v>Ustilaginomycetes</v>
          </cell>
          <cell r="M7085" t="str">
            <v xml:space="preserve"> Ustilaginales</v>
          </cell>
          <cell r="N7085" t="str">
            <v xml:space="preserve"> Ustilaginaceae</v>
          </cell>
          <cell r="O7085" t="str">
            <v xml:space="preserve"> Moesziomyces.</v>
          </cell>
        </row>
        <row r="7086">
          <cell r="B7086" t="str">
            <v>M9M1F4</v>
          </cell>
          <cell r="C7086" t="str">
            <v xml:space="preserve"> Pseudozyma antarctica (strain T-34) (Yeast) (Candida antarctica).</v>
          </cell>
          <cell r="E7086" t="str">
            <v xml:space="preserve"> NCBI_TaxID=1151754 {ECO:0000313|EMBL:GAC73855.1, ECO:0000313|Proteomes:UP000011976};</v>
          </cell>
          <cell r="G7086" t="str">
            <v>Eukaryota</v>
          </cell>
          <cell r="H7086" t="str">
            <v xml:space="preserve"> Fungi</v>
          </cell>
          <cell r="I7086" t="str">
            <v xml:space="preserve"> Dikarya</v>
          </cell>
          <cell r="J7086" t="str">
            <v xml:space="preserve"> Basidiomycota</v>
          </cell>
          <cell r="K7086" t="str">
            <v xml:space="preserve"> Ustilaginomycotina</v>
          </cell>
          <cell r="L7086" t="str">
            <v>Ustilaginomycetes</v>
          </cell>
          <cell r="M7086" t="str">
            <v xml:space="preserve"> Ustilaginales</v>
          </cell>
          <cell r="N7086" t="str">
            <v xml:space="preserve"> Ustilaginaceae</v>
          </cell>
          <cell r="O7086" t="str">
            <v xml:space="preserve"> Moesziomyces.</v>
          </cell>
        </row>
        <row r="7087">
          <cell r="B7087" t="str">
            <v>M9PD75</v>
          </cell>
          <cell r="C7087" t="str">
            <v xml:space="preserve"> Drosophila melanogaster (Fruit fly).</v>
          </cell>
          <cell r="E7087" t="str">
            <v xml:space="preserve"> NCBI_TaxID=7227 {ECO:0000313|EMBL:AGB92900.1, ECO:0000313|Proteomes:UP000000803};</v>
          </cell>
          <cell r="G7087" t="str">
            <v>Eukaryota</v>
          </cell>
          <cell r="H7087" t="str">
            <v xml:space="preserve"> Metazoa</v>
          </cell>
          <cell r="I7087" t="str">
            <v xml:space="preserve"> Ecdysozoa</v>
          </cell>
          <cell r="J7087" t="str">
            <v xml:space="preserve"> Arthropoda</v>
          </cell>
          <cell r="K7087" t="str">
            <v xml:space="preserve"> Hexapoda</v>
          </cell>
          <cell r="L7087" t="str">
            <v xml:space="preserve"> Insecta</v>
          </cell>
          <cell r="M7087" t="str">
            <v>Pterygota</v>
          </cell>
          <cell r="N7087" t="str">
            <v xml:space="preserve"> Neoptera</v>
          </cell>
          <cell r="O7087" t="str">
            <v xml:space="preserve"> Holometabola</v>
          </cell>
          <cell r="P7087" t="str">
            <v xml:space="preserve"> Diptera</v>
          </cell>
          <cell r="Q7087" t="str">
            <v xml:space="preserve"> Brachycera</v>
          </cell>
          <cell r="R7087" t="str">
            <v xml:space="preserve"> Muscomorpha</v>
          </cell>
          <cell r="S7087" t="str">
            <v>Ephydroidea</v>
          </cell>
          <cell r="T7087" t="str">
            <v xml:space="preserve"> Drosophilidae</v>
          </cell>
          <cell r="U7087" t="str">
            <v xml:space="preserve"> Drosophila</v>
          </cell>
        </row>
        <row r="7088">
          <cell r="B7088" t="str">
            <v>M9PGL7</v>
          </cell>
          <cell r="C7088" t="str">
            <v xml:space="preserve"> Drosophila melanogaster (Fruit fly).</v>
          </cell>
          <cell r="E7088" t="str">
            <v xml:space="preserve"> NCBI_TaxID=7227 {ECO:0000313|EMBL:AGB95158.1, ECO:0000313|Proteomes:UP000000803};</v>
          </cell>
          <cell r="G7088" t="str">
            <v>Eukaryota</v>
          </cell>
          <cell r="H7088" t="str">
            <v xml:space="preserve"> Metazoa</v>
          </cell>
          <cell r="I7088" t="str">
            <v xml:space="preserve"> Ecdysozoa</v>
          </cell>
          <cell r="J7088" t="str">
            <v xml:space="preserve"> Arthropoda</v>
          </cell>
          <cell r="K7088" t="str">
            <v xml:space="preserve"> Hexapoda</v>
          </cell>
          <cell r="L7088" t="str">
            <v xml:space="preserve"> Insecta</v>
          </cell>
          <cell r="M7088" t="str">
            <v>Pterygota</v>
          </cell>
          <cell r="N7088" t="str">
            <v xml:space="preserve"> Neoptera</v>
          </cell>
          <cell r="O7088" t="str">
            <v xml:space="preserve"> Holometabola</v>
          </cell>
          <cell r="P7088" t="str">
            <v xml:space="preserve"> Diptera</v>
          </cell>
          <cell r="Q7088" t="str">
            <v xml:space="preserve"> Brachycera</v>
          </cell>
          <cell r="R7088" t="str">
            <v xml:space="preserve"> Muscomorpha</v>
          </cell>
          <cell r="S7088" t="str">
            <v>Ephydroidea</v>
          </cell>
          <cell r="T7088" t="str">
            <v xml:space="preserve"> Drosophilidae</v>
          </cell>
          <cell r="U7088" t="str">
            <v xml:space="preserve"> Drosophila</v>
          </cell>
        </row>
        <row r="7089">
          <cell r="B7089" t="str">
            <v>N1J9C8</v>
          </cell>
          <cell r="C7089" t="str">
            <v xml:space="preserve"> Blumeria graminis f. sp. hordei (strain DH14) (Barley powdery mildew) (Oidium monilioides f. sp. hordei).</v>
          </cell>
          <cell r="E7089" t="str">
            <v xml:space="preserve"> NCBI_TaxID=546991 {ECO:0000313|EMBL:CCU74423.1, ECO:0000313|Proteomes:UP000015441};</v>
          </cell>
          <cell r="G7089" t="str">
            <v>Eukaryota</v>
          </cell>
          <cell r="H7089" t="str">
            <v xml:space="preserve"> Fungi</v>
          </cell>
          <cell r="I7089" t="str">
            <v xml:space="preserve"> Dikarya</v>
          </cell>
          <cell r="J7089" t="str">
            <v xml:space="preserve"> Ascomycota</v>
          </cell>
          <cell r="K7089" t="str">
            <v xml:space="preserve"> Pezizomycotina</v>
          </cell>
          <cell r="L7089" t="str">
            <v xml:space="preserve"> Leotiomycetes</v>
          </cell>
          <cell r="M7089" t="str">
            <v>Erysiphales</v>
          </cell>
          <cell r="N7089" t="str">
            <v xml:space="preserve"> Erysiphaceae</v>
          </cell>
          <cell r="O7089" t="str">
            <v xml:space="preserve"> Blumeria.</v>
          </cell>
        </row>
        <row r="7090">
          <cell r="B7090" t="str">
            <v>N1JFY4</v>
          </cell>
          <cell r="C7090" t="str">
            <v xml:space="preserve"> Blumeria graminis f. sp. hordei (strain DH14) (Barley powdery mildew) (Oidium monilioides f. sp. hordei).</v>
          </cell>
          <cell r="E7090" t="str">
            <v xml:space="preserve"> NCBI_TaxID=546991 {ECO:0000313|EMBL:CCU76658.1, ECO:0000313|Proteomes:UP000015441};</v>
          </cell>
          <cell r="G7090" t="str">
            <v>Eukaryota</v>
          </cell>
          <cell r="H7090" t="str">
            <v xml:space="preserve"> Fungi</v>
          </cell>
          <cell r="I7090" t="str">
            <v xml:space="preserve"> Dikarya</v>
          </cell>
          <cell r="J7090" t="str">
            <v xml:space="preserve"> Ascomycota</v>
          </cell>
          <cell r="K7090" t="str">
            <v xml:space="preserve"> Pezizomycotina</v>
          </cell>
          <cell r="L7090" t="str">
            <v xml:space="preserve"> Leotiomycetes</v>
          </cell>
          <cell r="M7090" t="str">
            <v>Erysiphales</v>
          </cell>
          <cell r="N7090" t="str">
            <v xml:space="preserve"> Erysiphaceae</v>
          </cell>
          <cell r="O7090" t="str">
            <v xml:space="preserve"> Blumeria.</v>
          </cell>
        </row>
        <row r="7091">
          <cell r="B7091" t="str">
            <v>N1PPT1</v>
          </cell>
          <cell r="C7091" t="str">
            <v xml:space="preserve"> Dothistroma septosporum (strain NZE10 / CBS 128990) (Red band needle blight fungus) (Mycosphaerella pini).</v>
          </cell>
          <cell r="E7091" t="str">
            <v xml:space="preserve"> NCBI_TaxID=675120 {ECO:0000313|EMBL:EME44434.1, ECO:0000313|Proteomes:UP000016933};</v>
          </cell>
          <cell r="G7091" t="str">
            <v>Eukaryota</v>
          </cell>
          <cell r="H7091" t="str">
            <v xml:space="preserve"> Fungi</v>
          </cell>
          <cell r="I7091" t="str">
            <v xml:space="preserve"> Dikarya</v>
          </cell>
          <cell r="J7091" t="str">
            <v xml:space="preserve"> Ascomycota</v>
          </cell>
          <cell r="K7091" t="str">
            <v xml:space="preserve"> Pezizomycotina</v>
          </cell>
          <cell r="L7091" t="str">
            <v>Dothideomycetes</v>
          </cell>
          <cell r="M7091" t="str">
            <v xml:space="preserve"> Dothideomycetidae</v>
          </cell>
          <cell r="N7091" t="str">
            <v xml:space="preserve"> Capnodiales</v>
          </cell>
          <cell r="O7091" t="str">
            <v xml:space="preserve"> Mycosphaerellaceae</v>
          </cell>
          <cell r="P7091" t="str">
            <v>Dothistroma.</v>
          </cell>
        </row>
        <row r="7092">
          <cell r="B7092" t="str">
            <v>N1PYJ0</v>
          </cell>
          <cell r="C7092" t="str">
            <v xml:space="preserve"> Dothistroma septosporum (strain NZE10 / CBS 128990) (Red band needle blight fungus) (Mycosphaerella pini).</v>
          </cell>
          <cell r="E7092" t="str">
            <v xml:space="preserve"> NCBI_TaxID=675120 {ECO:0000313|EMBL:EME47304.1, ECO:0000313|Proteomes:UP000016933};</v>
          </cell>
          <cell r="G7092" t="str">
            <v>Eukaryota</v>
          </cell>
          <cell r="H7092" t="str">
            <v xml:space="preserve"> Fungi</v>
          </cell>
          <cell r="I7092" t="str">
            <v xml:space="preserve"> Dikarya</v>
          </cell>
          <cell r="J7092" t="str">
            <v xml:space="preserve"> Ascomycota</v>
          </cell>
          <cell r="K7092" t="str">
            <v xml:space="preserve"> Pezizomycotina</v>
          </cell>
          <cell r="L7092" t="str">
            <v>Dothideomycetes</v>
          </cell>
          <cell r="M7092" t="str">
            <v xml:space="preserve"> Dothideomycetidae</v>
          </cell>
          <cell r="N7092" t="str">
            <v xml:space="preserve"> Capnodiales</v>
          </cell>
          <cell r="O7092" t="str">
            <v xml:space="preserve"> Mycosphaerellaceae</v>
          </cell>
          <cell r="P7092" t="str">
            <v>Dothistroma.</v>
          </cell>
        </row>
        <row r="7093">
          <cell r="B7093" t="str">
            <v>N1RDI1</v>
          </cell>
          <cell r="C7093" t="str">
            <v xml:space="preserve"> Fusarium oxysporum f. sp. cubense (strain race 4) (Panama disease fungus).</v>
          </cell>
          <cell r="E7093" t="str">
            <v xml:space="preserve"> NCBI_TaxID=1229665 {ECO:0000313|EMBL:EMT63714.1, ECO:0000313|Proteomes:UP000016929};</v>
          </cell>
          <cell r="G7093" t="str">
            <v>Eukaryota</v>
          </cell>
          <cell r="H7093" t="str">
            <v xml:space="preserve"> Fungi</v>
          </cell>
          <cell r="I7093" t="str">
            <v xml:space="preserve"> Dikarya</v>
          </cell>
          <cell r="J7093" t="str">
            <v xml:space="preserve"> Ascomycota</v>
          </cell>
          <cell r="K7093" t="str">
            <v xml:space="preserve"> Pezizomycotina</v>
          </cell>
          <cell r="L7093" t="str">
            <v>Sordariomycetes</v>
          </cell>
          <cell r="M7093" t="str">
            <v xml:space="preserve"> Hypocreomycetidae</v>
          </cell>
          <cell r="N7093" t="str">
            <v xml:space="preserve"> Hypocreales</v>
          </cell>
          <cell r="O7093" t="str">
            <v xml:space="preserve"> Nectriaceae</v>
          </cell>
          <cell r="P7093" t="str">
            <v>Fusarium</v>
          </cell>
          <cell r="Q7093" t="str">
            <v xml:space="preserve"> Fusarium oxysporum species complex.</v>
          </cell>
        </row>
        <row r="7094">
          <cell r="B7094" t="str">
            <v>N1RHV1</v>
          </cell>
          <cell r="C7094" t="str">
            <v xml:space="preserve"> Fusarium oxysporum f. sp. cubense (strain race 4) (Panama disease fungus).</v>
          </cell>
          <cell r="E7094" t="str">
            <v xml:space="preserve"> NCBI_TaxID=1229665 {ECO:0000313|EMBL:EMT65111.1, ECO:0000313|Proteomes:UP000016929};</v>
          </cell>
          <cell r="G7094" t="str">
            <v>Eukaryota</v>
          </cell>
          <cell r="H7094" t="str">
            <v xml:space="preserve"> Fungi</v>
          </cell>
          <cell r="I7094" t="str">
            <v xml:space="preserve"> Dikarya</v>
          </cell>
          <cell r="J7094" t="str">
            <v xml:space="preserve"> Ascomycota</v>
          </cell>
          <cell r="K7094" t="str">
            <v xml:space="preserve"> Pezizomycotina</v>
          </cell>
          <cell r="L7094" t="str">
            <v>Sordariomycetes</v>
          </cell>
          <cell r="M7094" t="str">
            <v xml:space="preserve"> Hypocreomycetidae</v>
          </cell>
          <cell r="N7094" t="str">
            <v xml:space="preserve"> Hypocreales</v>
          </cell>
          <cell r="O7094" t="str">
            <v xml:space="preserve"> Nectriaceae</v>
          </cell>
          <cell r="P7094" t="str">
            <v>Fusarium</v>
          </cell>
          <cell r="Q7094" t="str">
            <v xml:space="preserve"> Fusarium oxysporum species complex.</v>
          </cell>
        </row>
        <row r="7095">
          <cell r="B7095" t="str">
            <v>N4TJB1</v>
          </cell>
          <cell r="C7095" t="str">
            <v xml:space="preserve"> Fusarium oxysporum f. sp. cubense (strain race 1) (Panama disease fungus).</v>
          </cell>
          <cell r="E7095" t="str">
            <v xml:space="preserve"> NCBI_TaxID=1229664 {ECO:0000313|EMBL:ENH62699.1, ECO:0000313|Proteomes:UP000016928};</v>
          </cell>
          <cell r="G7095" t="str">
            <v>Eukaryota</v>
          </cell>
          <cell r="H7095" t="str">
            <v xml:space="preserve"> Fungi</v>
          </cell>
          <cell r="I7095" t="str">
            <v xml:space="preserve"> Dikarya</v>
          </cell>
          <cell r="J7095" t="str">
            <v xml:space="preserve"> Ascomycota</v>
          </cell>
          <cell r="K7095" t="str">
            <v xml:space="preserve"> Pezizomycotina</v>
          </cell>
          <cell r="L7095" t="str">
            <v>Sordariomycetes</v>
          </cell>
          <cell r="M7095" t="str">
            <v xml:space="preserve"> Hypocreomycetidae</v>
          </cell>
          <cell r="N7095" t="str">
            <v xml:space="preserve"> Hypocreales</v>
          </cell>
          <cell r="O7095" t="str">
            <v xml:space="preserve"> Nectriaceae</v>
          </cell>
          <cell r="P7095" t="str">
            <v>Fusarium</v>
          </cell>
          <cell r="Q7095" t="str">
            <v xml:space="preserve"> Fusarium oxysporum species complex.</v>
          </cell>
        </row>
        <row r="7096">
          <cell r="B7096" t="str">
            <v>N4VCK6</v>
          </cell>
          <cell r="C7096" t="str">
            <v xml:space="preserve"> Colletotrichum orbiculare (strain 104-T / ATCC 96160 / CBS 514.97 / LARS 414 / MAFF 240422) (Cucumber anthracnose fungus) (Colletotrichum lagenarium).</v>
          </cell>
          <cell r="E7096" t="str">
            <v xml:space="preserve"> NCBI_TaxID=1213857 {ECO:0000313|EMBL:ENH78741.1, ECO:0000313|Proteomes:UP000014480};</v>
          </cell>
          <cell r="G7096" t="str">
            <v>Eukaryota</v>
          </cell>
          <cell r="H7096" t="str">
            <v xml:space="preserve"> Fungi</v>
          </cell>
          <cell r="I7096" t="str">
            <v xml:space="preserve"> Dikarya</v>
          </cell>
          <cell r="J7096" t="str">
            <v xml:space="preserve"> Ascomycota</v>
          </cell>
          <cell r="K7096" t="str">
            <v xml:space="preserve"> Pezizomycotina</v>
          </cell>
          <cell r="L7096" t="str">
            <v>Sordariomycetes</v>
          </cell>
          <cell r="M7096" t="str">
            <v xml:space="preserve"> Hypocreomycetidae</v>
          </cell>
          <cell r="N7096" t="str">
            <v xml:space="preserve"> Glomerellales</v>
          </cell>
          <cell r="O7096" t="str">
            <v xml:space="preserve"> Glomerellaceae</v>
          </cell>
          <cell r="P7096" t="str">
            <v>Colletotrichum.</v>
          </cell>
        </row>
        <row r="7097">
          <cell r="B7097" t="str">
            <v>N4VHD3</v>
          </cell>
          <cell r="C7097" t="str">
            <v xml:space="preserve"> Colletotrichum orbiculare (strain 104-T / ATCC 96160 / CBS 514.97 / LARS 414 / MAFF 240422) (Cucumber anthracnose fungus) (Colletotrichum lagenarium).</v>
          </cell>
          <cell r="E7097" t="str">
            <v xml:space="preserve"> NCBI_TaxID=1213857 {ECO:0000313|EMBL:ENH81710.1, ECO:0000313|Proteomes:UP000014480};</v>
          </cell>
          <cell r="G7097" t="str">
            <v>Eukaryota</v>
          </cell>
          <cell r="H7097" t="str">
            <v xml:space="preserve"> Fungi</v>
          </cell>
          <cell r="I7097" t="str">
            <v xml:space="preserve"> Dikarya</v>
          </cell>
          <cell r="J7097" t="str">
            <v xml:space="preserve"> Ascomycota</v>
          </cell>
          <cell r="K7097" t="str">
            <v xml:space="preserve"> Pezizomycotina</v>
          </cell>
          <cell r="L7097" t="str">
            <v>Sordariomycetes</v>
          </cell>
          <cell r="M7097" t="str">
            <v xml:space="preserve"> Hypocreomycetidae</v>
          </cell>
          <cell r="N7097" t="str">
            <v xml:space="preserve"> Glomerellales</v>
          </cell>
          <cell r="O7097" t="str">
            <v xml:space="preserve"> Glomerellaceae</v>
          </cell>
          <cell r="P7097" t="str">
            <v>Colletotrichum.</v>
          </cell>
        </row>
        <row r="7098">
          <cell r="B7098" t="str">
            <v>Q011H0</v>
          </cell>
          <cell r="C7098" t="str">
            <v xml:space="preserve"> Ostreococcus tauri.</v>
          </cell>
          <cell r="E7098" t="str">
            <v xml:space="preserve"> NCBI_TaxID=70448 {ECO:0000313|EMBL:CAL55460.1, ECO:0000313|Proteomes:UP000009170};</v>
          </cell>
          <cell r="G7098" t="str">
            <v>Eukaryota</v>
          </cell>
          <cell r="H7098" t="str">
            <v xml:space="preserve"> Viridiplantae</v>
          </cell>
          <cell r="I7098" t="str">
            <v xml:space="preserve"> Chlorophyta</v>
          </cell>
          <cell r="J7098" t="str">
            <v xml:space="preserve"> prasinophytes</v>
          </cell>
          <cell r="K7098" t="str">
            <v xml:space="preserve"> Mamiellophyceae</v>
          </cell>
          <cell r="L7098" t="str">
            <v>Mamiellales</v>
          </cell>
          <cell r="M7098" t="str">
            <v xml:space="preserve"> Bathycoccaceae</v>
          </cell>
          <cell r="N7098" t="str">
            <v xml:space="preserve"> Ostreococcus.</v>
          </cell>
        </row>
        <row r="7099">
          <cell r="B7099" t="str">
            <v>Q0CKX0</v>
          </cell>
          <cell r="C7099" t="str">
            <v xml:space="preserve"> Aspergillus terreus (strain NIH 2624 / FGSC A1156).</v>
          </cell>
          <cell r="E7099" t="str">
            <v xml:space="preserve"> NCBI_TaxID=341663 {ECO:0000313|EMBL:EAU33425.1, ECO:0000313|Proteomes:UP000007963};</v>
          </cell>
          <cell r="G7099" t="str">
            <v>Eukaryota</v>
          </cell>
          <cell r="H7099" t="str">
            <v xml:space="preserve"> Fungi</v>
          </cell>
          <cell r="I7099" t="str">
            <v xml:space="preserve"> Dikarya</v>
          </cell>
          <cell r="J7099" t="str">
            <v xml:space="preserve"> Ascomycota</v>
          </cell>
          <cell r="K7099" t="str">
            <v xml:space="preserve"> Pezizomycotina</v>
          </cell>
          <cell r="L7099" t="str">
            <v xml:space="preserve"> Eurotiomycetes</v>
          </cell>
          <cell r="M7099" t="str">
            <v>Eurotiomycetidae</v>
          </cell>
          <cell r="N7099" t="str">
            <v xml:space="preserve"> Eurotiales</v>
          </cell>
          <cell r="O7099" t="str">
            <v xml:space="preserve"> Aspergillaceae</v>
          </cell>
          <cell r="P7099" t="str">
            <v xml:space="preserve"> Aspergillus.</v>
          </cell>
        </row>
        <row r="7100">
          <cell r="B7100" t="str">
            <v>Q0CL92</v>
          </cell>
          <cell r="C7100" t="str">
            <v xml:space="preserve"> Aspergillus terreus (strain NIH 2624 / FGSC A1156).</v>
          </cell>
          <cell r="E7100" t="str">
            <v xml:space="preserve"> NCBI_TaxID=341663 {ECO:0000313|EMBL:EAU34611.1, ECO:0000313|Proteomes:UP000007963};</v>
          </cell>
          <cell r="G7100" t="str">
            <v>Eukaryota</v>
          </cell>
          <cell r="H7100" t="str">
            <v xml:space="preserve"> Fungi</v>
          </cell>
          <cell r="I7100" t="str">
            <v xml:space="preserve"> Dikarya</v>
          </cell>
          <cell r="J7100" t="str">
            <v xml:space="preserve"> Ascomycota</v>
          </cell>
          <cell r="K7100" t="str">
            <v xml:space="preserve"> Pezizomycotina</v>
          </cell>
          <cell r="L7100" t="str">
            <v xml:space="preserve"> Eurotiomycetes</v>
          </cell>
          <cell r="M7100" t="str">
            <v>Eurotiomycetidae</v>
          </cell>
          <cell r="N7100" t="str">
            <v xml:space="preserve"> Eurotiales</v>
          </cell>
          <cell r="O7100" t="str">
            <v xml:space="preserve"> Aspergillaceae</v>
          </cell>
          <cell r="P7100" t="str">
            <v xml:space="preserve"> Aspergillus.</v>
          </cell>
        </row>
        <row r="7101">
          <cell r="B7101" t="str">
            <v>Q0UCB3</v>
          </cell>
          <cell r="C7101" t="str">
            <v xml:space="preserve"> Phaeosphaeria nodorum (strain SN15 / ATCC MYA-4574 / FGSC 10173) (Glume blotch fungus) (Parastagonospora nodorum).</v>
          </cell>
          <cell r="E7101" t="str">
            <v xml:space="preserve"> NCBI_TaxID=321614 {ECO:0000313|EMBL:EAT81995.1, ECO:0000313|Proteomes:UP000001055};</v>
          </cell>
          <cell r="G7101" t="str">
            <v>Eukaryota</v>
          </cell>
          <cell r="H7101" t="str">
            <v xml:space="preserve"> Fungi</v>
          </cell>
          <cell r="I7101" t="str">
            <v xml:space="preserve"> Dikarya</v>
          </cell>
          <cell r="J7101" t="str">
            <v xml:space="preserve"> Ascomycota</v>
          </cell>
          <cell r="K7101" t="str">
            <v xml:space="preserve"> Pezizomycotina</v>
          </cell>
          <cell r="L7101" t="str">
            <v>Dothideomycetes</v>
          </cell>
          <cell r="M7101" t="str">
            <v xml:space="preserve"> Pleosporomycetidae</v>
          </cell>
          <cell r="N7101" t="str">
            <v xml:space="preserve"> Pleosporales</v>
          </cell>
          <cell r="O7101" t="str">
            <v xml:space="preserve"> Pleosporineae</v>
          </cell>
          <cell r="P7101" t="str">
            <v>Phaeosphaeriaceae</v>
          </cell>
          <cell r="Q7101" t="str">
            <v xml:space="preserve"> Parastagonospora.</v>
          </cell>
        </row>
        <row r="7102">
          <cell r="B7102" t="str">
            <v>Q0UTJ1</v>
          </cell>
          <cell r="C7102" t="str">
            <v xml:space="preserve"> Phaeosphaeria nodorum (strain SN15 / ATCC MYA-4574 / FGSC 10173) (Glume blotch fungus) (Parastagonospora nodorum).</v>
          </cell>
          <cell r="E7102" t="str">
            <v xml:space="preserve"> NCBI_TaxID=321614 {ECO:0000313|EMBL:EAT87314.2, ECO:0000313|Proteomes:UP000001055};</v>
          </cell>
          <cell r="G7102" t="str">
            <v>Eukaryota</v>
          </cell>
          <cell r="H7102" t="str">
            <v xml:space="preserve"> Fungi</v>
          </cell>
          <cell r="I7102" t="str">
            <v xml:space="preserve"> Dikarya</v>
          </cell>
          <cell r="J7102" t="str">
            <v xml:space="preserve"> Ascomycota</v>
          </cell>
          <cell r="K7102" t="str">
            <v xml:space="preserve"> Pezizomycotina</v>
          </cell>
          <cell r="L7102" t="str">
            <v>Dothideomycetes</v>
          </cell>
          <cell r="M7102" t="str">
            <v xml:space="preserve"> Pleosporomycetidae</v>
          </cell>
          <cell r="N7102" t="str">
            <v xml:space="preserve"> Pleosporales</v>
          </cell>
          <cell r="O7102" t="str">
            <v xml:space="preserve"> Pleosporineae</v>
          </cell>
          <cell r="P7102" t="str">
            <v>Phaeosphaeriaceae</v>
          </cell>
          <cell r="Q7102" t="str">
            <v xml:space="preserve"> Parastagonospora.</v>
          </cell>
        </row>
        <row r="7103">
          <cell r="B7103" t="str">
            <v>Q10M45</v>
          </cell>
          <cell r="C7103" t="str">
            <v xml:space="preserve"> Oryza sativa subsp. japonica (Rice).</v>
          </cell>
          <cell r="E7103" t="str">
            <v xml:space="preserve"> NCBI_TaxID=39947 {ECO:0000313|EMBL:ABF95692.1};</v>
          </cell>
          <cell r="G7103" t="str">
            <v>Eukaryota</v>
          </cell>
          <cell r="H7103" t="str">
            <v xml:space="preserve"> Viridiplantae</v>
          </cell>
          <cell r="I7103" t="str">
            <v xml:space="preserve"> Streptophyta</v>
          </cell>
          <cell r="J7103" t="str">
            <v xml:space="preserve"> Embryophyta</v>
          </cell>
          <cell r="K7103" t="str">
            <v xml:space="preserve"> Tracheophyta</v>
          </cell>
          <cell r="L7103" t="str">
            <v>Spermatophyta</v>
          </cell>
          <cell r="M7103" t="str">
            <v xml:space="preserve"> Magnoliophyta</v>
          </cell>
          <cell r="N7103" t="str">
            <v xml:space="preserve"> Liliopsida</v>
          </cell>
          <cell r="O7103" t="str">
            <v xml:space="preserve"> Poales</v>
          </cell>
          <cell r="P7103" t="str">
            <v xml:space="preserve"> Poaceae</v>
          </cell>
          <cell r="Q7103" t="str">
            <v xml:space="preserve"> BOP clade</v>
          </cell>
          <cell r="R7103" t="str">
            <v>Oryzoideae</v>
          </cell>
          <cell r="S7103" t="str">
            <v xml:space="preserve"> Oryzeae</v>
          </cell>
          <cell r="T7103" t="str">
            <v xml:space="preserve"> Oryzinae</v>
          </cell>
          <cell r="U7103" t="str">
            <v xml:space="preserve"> Oryza</v>
          </cell>
        </row>
        <row r="7104">
          <cell r="B7104" t="str">
            <v>Q16VI0</v>
          </cell>
          <cell r="C7104" t="str">
            <v xml:space="preserve"> Aedes aegypti (Yellowfever mosquito) (Culex aegypti).</v>
          </cell>
          <cell r="E7104" t="str">
            <v xml:space="preserve"> NCBI_TaxID=7159 {ECO:0000313|EMBL:EAT38556.1, ECO:0000313|Proteomes:UP000008820};</v>
          </cell>
          <cell r="G7104" t="str">
            <v>Eukaryota</v>
          </cell>
          <cell r="H7104" t="str">
            <v xml:space="preserve"> Metazoa</v>
          </cell>
          <cell r="I7104" t="str">
            <v xml:space="preserve"> Ecdysozoa</v>
          </cell>
          <cell r="J7104" t="str">
            <v xml:space="preserve"> Arthropoda</v>
          </cell>
          <cell r="K7104" t="str">
            <v xml:space="preserve"> Hexapoda</v>
          </cell>
          <cell r="L7104" t="str">
            <v xml:space="preserve"> Insecta</v>
          </cell>
          <cell r="M7104" t="str">
            <v>Pterygota</v>
          </cell>
          <cell r="N7104" t="str">
            <v xml:space="preserve"> Neoptera</v>
          </cell>
          <cell r="O7104" t="str">
            <v xml:space="preserve"> Holometabola</v>
          </cell>
          <cell r="P7104" t="str">
            <v xml:space="preserve"> Diptera</v>
          </cell>
          <cell r="Q7104" t="str">
            <v xml:space="preserve"> Nematocera</v>
          </cell>
          <cell r="R7104" t="str">
            <v xml:space="preserve"> Culicoidea</v>
          </cell>
          <cell r="S7104" t="str">
            <v>Culicidae</v>
          </cell>
          <cell r="T7104" t="str">
            <v xml:space="preserve"> Culicinae</v>
          </cell>
          <cell r="U7104" t="str">
            <v xml:space="preserve"> Aedini</v>
          </cell>
        </row>
        <row r="7105">
          <cell r="B7105" t="str">
            <v>Q173U9</v>
          </cell>
          <cell r="C7105" t="str">
            <v xml:space="preserve"> Aedes aegypti (Yellowfever mosquito) (Culex aegypti).</v>
          </cell>
          <cell r="E7105" t="str">
            <v xml:space="preserve"> NCBI_TaxID=7159 {ECO:0000313|EMBL:EAT41347.1, ECO:0000313|Proteomes:UP000008820};</v>
          </cell>
          <cell r="G7105" t="str">
            <v>Eukaryota</v>
          </cell>
          <cell r="H7105" t="str">
            <v xml:space="preserve"> Metazoa</v>
          </cell>
          <cell r="I7105" t="str">
            <v xml:space="preserve"> Ecdysozoa</v>
          </cell>
          <cell r="J7105" t="str">
            <v xml:space="preserve"> Arthropoda</v>
          </cell>
          <cell r="K7105" t="str">
            <v xml:space="preserve"> Hexapoda</v>
          </cell>
          <cell r="L7105" t="str">
            <v xml:space="preserve"> Insecta</v>
          </cell>
          <cell r="M7105" t="str">
            <v>Pterygota</v>
          </cell>
          <cell r="N7105" t="str">
            <v xml:space="preserve"> Neoptera</v>
          </cell>
          <cell r="O7105" t="str">
            <v xml:space="preserve"> Holometabola</v>
          </cell>
          <cell r="P7105" t="str">
            <v xml:space="preserve"> Diptera</v>
          </cell>
          <cell r="Q7105" t="str">
            <v xml:space="preserve"> Nematocera</v>
          </cell>
          <cell r="R7105" t="str">
            <v xml:space="preserve"> Culicoidea</v>
          </cell>
          <cell r="S7105" t="str">
            <v>Culicidae</v>
          </cell>
          <cell r="T7105" t="str">
            <v xml:space="preserve"> Culicinae</v>
          </cell>
          <cell r="U7105" t="str">
            <v xml:space="preserve"> Aedini</v>
          </cell>
        </row>
        <row r="7106">
          <cell r="B7106" t="str">
            <v>Q1HR57</v>
          </cell>
          <cell r="C7106" t="str">
            <v xml:space="preserve"> Aedes aegypti (Yellowfever mosquito) (Culex aegypti).</v>
          </cell>
          <cell r="E7106" t="str">
            <v xml:space="preserve"> NCBI_TaxID=7159 {ECO:0000313|EMBL:ABF18270.1};</v>
          </cell>
          <cell r="G7106" t="str">
            <v>Eukaryota</v>
          </cell>
          <cell r="H7106" t="str">
            <v xml:space="preserve"> Metazoa</v>
          </cell>
          <cell r="I7106" t="str">
            <v xml:space="preserve"> Ecdysozoa</v>
          </cell>
          <cell r="J7106" t="str">
            <v xml:space="preserve"> Arthropoda</v>
          </cell>
          <cell r="K7106" t="str">
            <v xml:space="preserve"> Hexapoda</v>
          </cell>
          <cell r="L7106" t="str">
            <v xml:space="preserve"> Insecta</v>
          </cell>
          <cell r="M7106" t="str">
            <v>Pterygota</v>
          </cell>
          <cell r="N7106" t="str">
            <v xml:space="preserve"> Neoptera</v>
          </cell>
          <cell r="O7106" t="str">
            <v xml:space="preserve"> Holometabola</v>
          </cell>
          <cell r="P7106" t="str">
            <v xml:space="preserve"> Diptera</v>
          </cell>
          <cell r="Q7106" t="str">
            <v xml:space="preserve"> Nematocera</v>
          </cell>
          <cell r="R7106" t="str">
            <v xml:space="preserve"> Culicoidea</v>
          </cell>
          <cell r="S7106" t="str">
            <v>Culicidae</v>
          </cell>
          <cell r="T7106" t="str">
            <v xml:space="preserve"> Culicinae</v>
          </cell>
          <cell r="U7106" t="str">
            <v xml:space="preserve"> Aedini</v>
          </cell>
        </row>
        <row r="7107">
          <cell r="B7107" t="str">
            <v>Q22KK9</v>
          </cell>
          <cell r="C7107" t="str">
            <v xml:space="preserve"> Tetrahymena thermophila (strain SB210).</v>
          </cell>
          <cell r="E7107" t="str">
            <v xml:space="preserve"> NCBI_TaxID=312017 {ECO:0000313|EMBL:EAR85790.2, ECO:0000313|Proteomes:UP000009168};</v>
          </cell>
          <cell r="G7107" t="str">
            <v>Eukaryota</v>
          </cell>
          <cell r="H7107" t="str">
            <v xml:space="preserve"> Alveolata</v>
          </cell>
          <cell r="I7107" t="str">
            <v xml:space="preserve"> Ciliophora</v>
          </cell>
          <cell r="J7107" t="str">
            <v xml:space="preserve"> Intramacronucleata</v>
          </cell>
          <cell r="K7107" t="str">
            <v>Oligohymenophorea</v>
          </cell>
          <cell r="L7107" t="str">
            <v xml:space="preserve"> Hymenostomatida</v>
          </cell>
          <cell r="M7107" t="str">
            <v xml:space="preserve"> Tetrahymenina</v>
          </cell>
          <cell r="N7107" t="str">
            <v xml:space="preserve"> Tetrahymenidae</v>
          </cell>
          <cell r="O7107" t="str">
            <v>Tetrahymena.</v>
          </cell>
        </row>
        <row r="7108">
          <cell r="B7108" t="str">
            <v>Q22Z08</v>
          </cell>
          <cell r="C7108" t="str">
            <v xml:space="preserve"> Tetrahymena thermophila (strain SB210).</v>
          </cell>
          <cell r="E7108" t="str">
            <v xml:space="preserve"> NCBI_TaxID=312017 {ECO:0000313|EMBL:EAR90513.2, ECO:0000313|Proteomes:UP000009168};</v>
          </cell>
          <cell r="G7108" t="str">
            <v>Eukaryota</v>
          </cell>
          <cell r="H7108" t="str">
            <v xml:space="preserve"> Alveolata</v>
          </cell>
          <cell r="I7108" t="str">
            <v xml:space="preserve"> Ciliophora</v>
          </cell>
          <cell r="J7108" t="str">
            <v xml:space="preserve"> Intramacronucleata</v>
          </cell>
          <cell r="K7108" t="str">
            <v>Oligohymenophorea</v>
          </cell>
          <cell r="L7108" t="str">
            <v xml:space="preserve"> Hymenostomatida</v>
          </cell>
          <cell r="M7108" t="str">
            <v xml:space="preserve"> Tetrahymenina</v>
          </cell>
          <cell r="N7108" t="str">
            <v xml:space="preserve"> Tetrahymenidae</v>
          </cell>
          <cell r="O7108" t="str">
            <v>Tetrahymena.</v>
          </cell>
        </row>
        <row r="7109">
          <cell r="B7109" t="str">
            <v>Q28HL9</v>
          </cell>
          <cell r="C7109" t="str">
            <v xml:space="preserve"> Xenopus tropicalis (Western clawed frog) (Silurana tropicalis).</v>
          </cell>
          <cell r="E7109" t="str">
            <v xml:space="preserve"> NCBI_TaxID=8364 {ECO:0000313|EMBL:CAJ83146.1};</v>
          </cell>
          <cell r="G7109" t="str">
            <v>Eukaryota</v>
          </cell>
          <cell r="H7109" t="str">
            <v xml:space="preserve"> Metazoa</v>
          </cell>
          <cell r="I7109" t="str">
            <v xml:space="preserve"> Chordata</v>
          </cell>
          <cell r="J7109" t="str">
            <v xml:space="preserve"> Craniata</v>
          </cell>
          <cell r="K7109" t="str">
            <v xml:space="preserve"> Vertebrata</v>
          </cell>
          <cell r="L7109" t="str">
            <v xml:space="preserve"> Euteleostomi</v>
          </cell>
          <cell r="M7109" t="str">
            <v>Amphibia</v>
          </cell>
          <cell r="N7109" t="str">
            <v xml:space="preserve"> Batrachia</v>
          </cell>
          <cell r="O7109" t="str">
            <v xml:space="preserve"> Anura</v>
          </cell>
          <cell r="P7109" t="str">
            <v xml:space="preserve"> Pipoidea</v>
          </cell>
          <cell r="Q7109" t="str">
            <v xml:space="preserve"> Pipidae</v>
          </cell>
          <cell r="R7109" t="str">
            <v xml:space="preserve"> Xenopodinae</v>
          </cell>
          <cell r="S7109" t="str">
            <v xml:space="preserve"> Xenopus</v>
          </cell>
          <cell r="T7109" t="str">
            <v>Silurana.</v>
          </cell>
        </row>
        <row r="7110">
          <cell r="B7110" t="str">
            <v>Q293I2</v>
          </cell>
          <cell r="C7110" t="str">
            <v xml:space="preserve"> Drosophila pseudoobscura pseudoobscura (Fruit fly).</v>
          </cell>
          <cell r="E7110" t="str">
            <v xml:space="preserve"> NCBI_TaxID=46245 {ECO:0000313|EMBL:EAL29233.2, ECO:0000313|Proteomes:UP000001819};</v>
          </cell>
          <cell r="G7110" t="str">
            <v>Eukaryota</v>
          </cell>
          <cell r="H7110" t="str">
            <v xml:space="preserve"> Metazoa</v>
          </cell>
          <cell r="I7110" t="str">
            <v xml:space="preserve"> Ecdysozoa</v>
          </cell>
          <cell r="J7110" t="str">
            <v xml:space="preserve"> Arthropoda</v>
          </cell>
          <cell r="K7110" t="str">
            <v xml:space="preserve"> Hexapoda</v>
          </cell>
          <cell r="L7110" t="str">
            <v xml:space="preserve"> Insecta</v>
          </cell>
          <cell r="M7110" t="str">
            <v>Pterygota</v>
          </cell>
          <cell r="N7110" t="str">
            <v xml:space="preserve"> Neoptera</v>
          </cell>
          <cell r="O7110" t="str">
            <v xml:space="preserve"> Holometabola</v>
          </cell>
          <cell r="P7110" t="str">
            <v xml:space="preserve"> Diptera</v>
          </cell>
          <cell r="Q7110" t="str">
            <v xml:space="preserve"> Brachycera</v>
          </cell>
          <cell r="R7110" t="str">
            <v xml:space="preserve"> Muscomorpha</v>
          </cell>
          <cell r="S7110" t="str">
            <v>Ephydroidea</v>
          </cell>
          <cell r="T7110" t="str">
            <v xml:space="preserve"> Drosophilidae</v>
          </cell>
          <cell r="U7110" t="str">
            <v xml:space="preserve"> Drosophila</v>
          </cell>
        </row>
        <row r="7111">
          <cell r="B7111" t="str">
            <v>Q29G95</v>
          </cell>
          <cell r="C7111" t="str">
            <v xml:space="preserve"> Drosophila pseudoobscura pseudoobscura (Fruit fly).</v>
          </cell>
          <cell r="E7111" t="str">
            <v xml:space="preserve"> NCBI_TaxID=46245 {ECO:0000313|EMBL:EAL32215.1, ECO:0000313|Proteomes:UP000001819};</v>
          </cell>
          <cell r="G7111" t="str">
            <v>Eukaryota</v>
          </cell>
          <cell r="H7111" t="str">
            <v xml:space="preserve"> Metazoa</v>
          </cell>
          <cell r="I7111" t="str">
            <v xml:space="preserve"> Ecdysozoa</v>
          </cell>
          <cell r="J7111" t="str">
            <v xml:space="preserve"> Arthropoda</v>
          </cell>
          <cell r="K7111" t="str">
            <v xml:space="preserve"> Hexapoda</v>
          </cell>
          <cell r="L7111" t="str">
            <v xml:space="preserve"> Insecta</v>
          </cell>
          <cell r="M7111" t="str">
            <v>Pterygota</v>
          </cell>
          <cell r="N7111" t="str">
            <v xml:space="preserve"> Neoptera</v>
          </cell>
          <cell r="O7111" t="str">
            <v xml:space="preserve"> Holometabola</v>
          </cell>
          <cell r="P7111" t="str">
            <v xml:space="preserve"> Diptera</v>
          </cell>
          <cell r="Q7111" t="str">
            <v xml:space="preserve"> Brachycera</v>
          </cell>
          <cell r="R7111" t="str">
            <v xml:space="preserve"> Muscomorpha</v>
          </cell>
          <cell r="S7111" t="str">
            <v>Ephydroidea</v>
          </cell>
          <cell r="T7111" t="str">
            <v xml:space="preserve"> Drosophilidae</v>
          </cell>
          <cell r="U7111" t="str">
            <v xml:space="preserve"> Drosophila</v>
          </cell>
        </row>
        <row r="7112">
          <cell r="B7112" t="str">
            <v>Q29KP2</v>
          </cell>
          <cell r="C7112" t="str">
            <v xml:space="preserve"> Drosophila pseudoobscura pseudoobscura (Fruit fly).</v>
          </cell>
          <cell r="E7112" t="str">
            <v xml:space="preserve"> NCBI_TaxID=46245 {ECO:0000313|EMBL:EAL33131.1, ECO:0000313|Proteomes:UP000001819};</v>
          </cell>
          <cell r="G7112" t="str">
            <v>Eukaryota</v>
          </cell>
          <cell r="H7112" t="str">
            <v xml:space="preserve"> Metazoa</v>
          </cell>
          <cell r="I7112" t="str">
            <v xml:space="preserve"> Ecdysozoa</v>
          </cell>
          <cell r="J7112" t="str">
            <v xml:space="preserve"> Arthropoda</v>
          </cell>
          <cell r="K7112" t="str">
            <v xml:space="preserve"> Hexapoda</v>
          </cell>
          <cell r="L7112" t="str">
            <v xml:space="preserve"> Insecta</v>
          </cell>
          <cell r="M7112" t="str">
            <v>Pterygota</v>
          </cell>
          <cell r="N7112" t="str">
            <v xml:space="preserve"> Neoptera</v>
          </cell>
          <cell r="O7112" t="str">
            <v xml:space="preserve"> Holometabola</v>
          </cell>
          <cell r="P7112" t="str">
            <v xml:space="preserve"> Diptera</v>
          </cell>
          <cell r="Q7112" t="str">
            <v xml:space="preserve"> Brachycera</v>
          </cell>
          <cell r="R7112" t="str">
            <v xml:space="preserve"> Muscomorpha</v>
          </cell>
          <cell r="S7112" t="str">
            <v>Ephydroidea</v>
          </cell>
          <cell r="T7112" t="str">
            <v xml:space="preserve"> Drosophilidae</v>
          </cell>
          <cell r="U7112" t="str">
            <v xml:space="preserve"> Drosophila</v>
          </cell>
        </row>
        <row r="7113">
          <cell r="B7113" t="str">
            <v>Q29KP3</v>
          </cell>
          <cell r="C7113" t="str">
            <v xml:space="preserve"> Drosophila pseudoobscura pseudoobscura (Fruit fly).</v>
          </cell>
          <cell r="E7113" t="str">
            <v xml:space="preserve"> NCBI_TaxID=46245 {ECO:0000313|EMBL:EAL33132.2, ECO:0000313|Proteomes:UP000001819};</v>
          </cell>
          <cell r="G7113" t="str">
            <v>Eukaryota</v>
          </cell>
          <cell r="H7113" t="str">
            <v xml:space="preserve"> Metazoa</v>
          </cell>
          <cell r="I7113" t="str">
            <v xml:space="preserve"> Ecdysozoa</v>
          </cell>
          <cell r="J7113" t="str">
            <v xml:space="preserve"> Arthropoda</v>
          </cell>
          <cell r="K7113" t="str">
            <v xml:space="preserve"> Hexapoda</v>
          </cell>
          <cell r="L7113" t="str">
            <v xml:space="preserve"> Insecta</v>
          </cell>
          <cell r="M7113" t="str">
            <v>Pterygota</v>
          </cell>
          <cell r="N7113" t="str">
            <v xml:space="preserve"> Neoptera</v>
          </cell>
          <cell r="O7113" t="str">
            <v xml:space="preserve"> Holometabola</v>
          </cell>
          <cell r="P7113" t="str">
            <v xml:space="preserve"> Diptera</v>
          </cell>
          <cell r="Q7113" t="str">
            <v xml:space="preserve"> Brachycera</v>
          </cell>
          <cell r="R7113" t="str">
            <v xml:space="preserve"> Muscomorpha</v>
          </cell>
          <cell r="S7113" t="str">
            <v>Ephydroidea</v>
          </cell>
          <cell r="T7113" t="str">
            <v xml:space="preserve"> Drosophilidae</v>
          </cell>
          <cell r="U7113" t="str">
            <v xml:space="preserve"> Drosophila</v>
          </cell>
        </row>
        <row r="7114">
          <cell r="B7114" t="str">
            <v>Q29KP4</v>
          </cell>
          <cell r="C7114" t="str">
            <v xml:space="preserve"> Drosophila pseudoobscura pseudoobscura (Fruit fly).</v>
          </cell>
          <cell r="E7114" t="str">
            <v xml:space="preserve"> NCBI_TaxID=46245 {ECO:0000313|EMBL:EAL33130.2, ECO:0000313|Proteomes:UP000001819};</v>
          </cell>
          <cell r="G7114" t="str">
            <v>Eukaryota</v>
          </cell>
          <cell r="H7114" t="str">
            <v xml:space="preserve"> Metazoa</v>
          </cell>
          <cell r="I7114" t="str">
            <v xml:space="preserve"> Ecdysozoa</v>
          </cell>
          <cell r="J7114" t="str">
            <v xml:space="preserve"> Arthropoda</v>
          </cell>
          <cell r="K7114" t="str">
            <v xml:space="preserve"> Hexapoda</v>
          </cell>
          <cell r="L7114" t="str">
            <v xml:space="preserve"> Insecta</v>
          </cell>
          <cell r="M7114" t="str">
            <v>Pterygota</v>
          </cell>
          <cell r="N7114" t="str">
            <v xml:space="preserve"> Neoptera</v>
          </cell>
          <cell r="O7114" t="str">
            <v xml:space="preserve"> Holometabola</v>
          </cell>
          <cell r="P7114" t="str">
            <v xml:space="preserve"> Diptera</v>
          </cell>
          <cell r="Q7114" t="str">
            <v xml:space="preserve"> Brachycera</v>
          </cell>
          <cell r="R7114" t="str">
            <v xml:space="preserve"> Muscomorpha</v>
          </cell>
          <cell r="S7114" t="str">
            <v>Ephydroidea</v>
          </cell>
          <cell r="T7114" t="str">
            <v xml:space="preserve"> Drosophilidae</v>
          </cell>
          <cell r="U7114" t="str">
            <v xml:space="preserve"> Drosophila</v>
          </cell>
        </row>
        <row r="7115">
          <cell r="B7115" t="str">
            <v>Q2GWC4</v>
          </cell>
          <cell r="C7115" t="str">
            <v xml:space="preserve"> Chaetomium globosum (strain ATCC 6205 / CBS 148.51 / DSM 1962 / NBRC 6347 / NRRL 1970) (Soil fungus).</v>
          </cell>
          <cell r="E7115" t="str">
            <v xml:space="preserve"> NCBI_TaxID=306901 {ECO:0000313|EMBL:EAQ86477.1, ECO:0000313|Proteomes:UP000001056};</v>
          </cell>
          <cell r="G7115" t="str">
            <v>Eukaryota</v>
          </cell>
          <cell r="H7115" t="str">
            <v xml:space="preserve"> Fungi</v>
          </cell>
          <cell r="I7115" t="str">
            <v xml:space="preserve"> Dikarya</v>
          </cell>
          <cell r="J7115" t="str">
            <v xml:space="preserve"> Ascomycota</v>
          </cell>
          <cell r="K7115" t="str">
            <v xml:space="preserve"> Pezizomycotina</v>
          </cell>
          <cell r="L7115" t="str">
            <v>Sordariomycetes</v>
          </cell>
          <cell r="M7115" t="str">
            <v xml:space="preserve"> Sordariomycetidae</v>
          </cell>
          <cell r="N7115" t="str">
            <v xml:space="preserve"> Sordariales</v>
          </cell>
          <cell r="O7115" t="str">
            <v xml:space="preserve"> Chaetomiaceae</v>
          </cell>
          <cell r="P7115" t="str">
            <v>Chaetomium.</v>
          </cell>
        </row>
        <row r="7116">
          <cell r="B7116" t="str">
            <v>Q2GYA9</v>
          </cell>
          <cell r="C7116" t="str">
            <v xml:space="preserve"> Chaetomium globosum (strain ATCC 6205 / CBS 148.51 / DSM 1962 / NBRC 6347 / NRRL 1970) (Soil fungus).</v>
          </cell>
          <cell r="E7116" t="str">
            <v xml:space="preserve"> NCBI_TaxID=306901 {ECO:0000313|EMBL:EAQ85792.1, ECO:0000313|Proteomes:UP000001056};</v>
          </cell>
          <cell r="G7116" t="str">
            <v>Eukaryota</v>
          </cell>
          <cell r="H7116" t="str">
            <v xml:space="preserve"> Fungi</v>
          </cell>
          <cell r="I7116" t="str">
            <v xml:space="preserve"> Dikarya</v>
          </cell>
          <cell r="J7116" t="str">
            <v xml:space="preserve"> Ascomycota</v>
          </cell>
          <cell r="K7116" t="str">
            <v xml:space="preserve"> Pezizomycotina</v>
          </cell>
          <cell r="L7116" t="str">
            <v>Sordariomycetes</v>
          </cell>
          <cell r="M7116" t="str">
            <v xml:space="preserve"> Sordariomycetidae</v>
          </cell>
          <cell r="N7116" t="str">
            <v xml:space="preserve"> Sordariales</v>
          </cell>
          <cell r="O7116" t="str">
            <v xml:space="preserve"> Chaetomiaceae</v>
          </cell>
          <cell r="P7116" t="str">
            <v>Chaetomium.</v>
          </cell>
        </row>
        <row r="7117">
          <cell r="B7117" t="str">
            <v>Q2U9H8</v>
          </cell>
          <cell r="C7117" t="str">
            <v xml:space="preserve"> Aspergillus oryzae (strain ATCC 42149 / RIB 40) (Yellow koji mold).</v>
          </cell>
          <cell r="E7117" t="str">
            <v xml:space="preserve"> NCBI_TaxID=510516 {ECO:0000313|EMBL:BAE61787.1, ECO:0000313|Proteomes:UP000006564};</v>
          </cell>
          <cell r="G7117" t="str">
            <v>Eukaryota</v>
          </cell>
          <cell r="H7117" t="str">
            <v xml:space="preserve"> Fungi</v>
          </cell>
          <cell r="I7117" t="str">
            <v xml:space="preserve"> Dikarya</v>
          </cell>
          <cell r="J7117" t="str">
            <v xml:space="preserve"> Ascomycota</v>
          </cell>
          <cell r="K7117" t="str">
            <v xml:space="preserve"> Pezizomycotina</v>
          </cell>
          <cell r="L7117" t="str">
            <v xml:space="preserve"> Eurotiomycetes</v>
          </cell>
          <cell r="M7117" t="str">
            <v>Eurotiomycetidae</v>
          </cell>
          <cell r="N7117" t="str">
            <v xml:space="preserve"> Eurotiales</v>
          </cell>
          <cell r="O7117" t="str">
            <v xml:space="preserve"> Aspergillaceae</v>
          </cell>
          <cell r="P7117" t="str">
            <v xml:space="preserve"> Aspergillus.</v>
          </cell>
        </row>
        <row r="7118">
          <cell r="B7118" t="str">
            <v>Q2UGC3</v>
          </cell>
          <cell r="C7118" t="str">
            <v xml:space="preserve"> Aspergillus oryzae (strain ATCC 42149 / RIB 40) (Yellow koji mold).</v>
          </cell>
          <cell r="E7118" t="str">
            <v xml:space="preserve"> NCBI_TaxID=510516 {ECO:0000313|EMBL:BAE59392.1, ECO:0000313|Proteomes:UP000006564};</v>
          </cell>
          <cell r="G7118" t="str">
            <v>Eukaryota</v>
          </cell>
          <cell r="H7118" t="str">
            <v xml:space="preserve"> Fungi</v>
          </cell>
          <cell r="I7118" t="str">
            <v xml:space="preserve"> Dikarya</v>
          </cell>
          <cell r="J7118" t="str">
            <v xml:space="preserve"> Ascomycota</v>
          </cell>
          <cell r="K7118" t="str">
            <v xml:space="preserve"> Pezizomycotina</v>
          </cell>
          <cell r="L7118" t="str">
            <v xml:space="preserve"> Eurotiomycetes</v>
          </cell>
          <cell r="M7118" t="str">
            <v>Eurotiomycetidae</v>
          </cell>
          <cell r="N7118" t="str">
            <v xml:space="preserve"> Eurotiales</v>
          </cell>
          <cell r="O7118" t="str">
            <v xml:space="preserve"> Aspergillaceae</v>
          </cell>
          <cell r="P7118" t="str">
            <v xml:space="preserve"> Aspergillus.</v>
          </cell>
        </row>
        <row r="7119">
          <cell r="B7119" t="str">
            <v>Q41368</v>
          </cell>
          <cell r="C7119" t="str">
            <v xml:space="preserve"> Spinacia oleracea (Spinach).</v>
          </cell>
          <cell r="E7119" t="str">
            <v xml:space="preserve"> NCBI_TaxID=3562 {ECO:0000313|EMBL:AAA96275.1};</v>
          </cell>
          <cell r="G7119" t="str">
            <v>Eukaryota</v>
          </cell>
          <cell r="H7119" t="str">
            <v xml:space="preserve"> Viridiplantae</v>
          </cell>
          <cell r="I7119" t="str">
            <v xml:space="preserve"> Streptophyta</v>
          </cell>
          <cell r="J7119" t="str">
            <v xml:space="preserve"> Embryophyta</v>
          </cell>
          <cell r="K7119" t="str">
            <v xml:space="preserve"> Tracheophyta</v>
          </cell>
          <cell r="L7119" t="str">
            <v>Spermatophyta</v>
          </cell>
          <cell r="M7119" t="str">
            <v xml:space="preserve"> Magnoliophyta</v>
          </cell>
          <cell r="N7119" t="str">
            <v xml:space="preserve"> eudicotyledons</v>
          </cell>
          <cell r="O7119" t="str">
            <v xml:space="preserve"> Gunneridae</v>
          </cell>
          <cell r="P7119" t="str">
            <v>Pentapetalae</v>
          </cell>
          <cell r="Q7119" t="str">
            <v xml:space="preserve"> Caryophyllales</v>
          </cell>
          <cell r="R7119" t="str">
            <v xml:space="preserve"> Chenopodiaceae</v>
          </cell>
          <cell r="S7119" t="str">
            <v xml:space="preserve"> Chenopodioideae</v>
          </cell>
          <cell r="T7119" t="str">
            <v>Anserineae</v>
          </cell>
          <cell r="U7119" t="str">
            <v xml:space="preserve"> Spinacia.</v>
          </cell>
        </row>
        <row r="7120">
          <cell r="B7120" t="str">
            <v>Q4N6X4</v>
          </cell>
          <cell r="C7120" t="str">
            <v xml:space="preserve"> Theileria parva (East coast fever infection agent).</v>
          </cell>
          <cell r="E7120" t="str">
            <v xml:space="preserve"> NCBI_TaxID=5875 {ECO:0000313|EMBL:EAN34284.1, ECO:0000313|Proteomes:UP000001949};</v>
          </cell>
          <cell r="G7120" t="str">
            <v>Eukaryota</v>
          </cell>
          <cell r="H7120" t="str">
            <v xml:space="preserve"> Alveolata</v>
          </cell>
          <cell r="I7120" t="str">
            <v xml:space="preserve"> Apicomplexa</v>
          </cell>
          <cell r="J7120" t="str">
            <v xml:space="preserve"> Aconoidasida</v>
          </cell>
          <cell r="K7120" t="str">
            <v xml:space="preserve"> Piroplasmida</v>
          </cell>
          <cell r="L7120" t="str">
            <v>Theileriidae</v>
          </cell>
          <cell r="M7120" t="str">
            <v xml:space="preserve"> Theileria.</v>
          </cell>
        </row>
        <row r="7121">
          <cell r="B7121" t="str">
            <v>Q4RSR7</v>
          </cell>
          <cell r="C7121" t="str">
            <v xml:space="preserve"> Tetraodon nigroviridis (Spotted green pufferfish) (Chelonodon nigroviridis).</v>
          </cell>
          <cell r="E7121" t="str">
            <v xml:space="preserve"> NCBI_TaxID=99883 {ECO:0000313|EMBL:CAG08565.1};</v>
          </cell>
          <cell r="G7121" t="str">
            <v>Eukaryota</v>
          </cell>
          <cell r="H7121" t="str">
            <v xml:space="preserve"> Metazoa</v>
          </cell>
          <cell r="I7121" t="str">
            <v xml:space="preserve"> Chordata</v>
          </cell>
          <cell r="J7121" t="str">
            <v xml:space="preserve"> Craniata</v>
          </cell>
          <cell r="K7121" t="str">
            <v xml:space="preserve"> Vertebrata</v>
          </cell>
          <cell r="L7121" t="str">
            <v xml:space="preserve"> Euteleostomi</v>
          </cell>
          <cell r="M7121" t="str">
            <v>Actinopterygii</v>
          </cell>
          <cell r="N7121" t="str">
            <v xml:space="preserve"> Neopterygii</v>
          </cell>
          <cell r="O7121" t="str">
            <v xml:space="preserve"> Teleostei</v>
          </cell>
          <cell r="P7121" t="str">
            <v xml:space="preserve"> Neoteleostei</v>
          </cell>
          <cell r="Q7121" t="str">
            <v xml:space="preserve"> Acanthomorphata</v>
          </cell>
          <cell r="R7121" t="str">
            <v>Eupercaria</v>
          </cell>
          <cell r="S7121" t="str">
            <v xml:space="preserve"> Tetraodontiformes</v>
          </cell>
          <cell r="T7121" t="str">
            <v xml:space="preserve"> Tetradontoidea</v>
          </cell>
          <cell r="U7121" t="str">
            <v xml:space="preserve"> Tetraodontidae</v>
          </cell>
        </row>
        <row r="7122">
          <cell r="B7122" t="str">
            <v>Q4SV25</v>
          </cell>
          <cell r="C7122" t="str">
            <v xml:space="preserve"> Tetraodon nigroviridis (Spotted green pufferfish) (Chelonodon nigroviridis).</v>
          </cell>
          <cell r="E7122" t="str">
            <v xml:space="preserve"> NCBI_TaxID=99883 {ECO:0000313|EMBL:CAF95507.1};</v>
          </cell>
          <cell r="G7122" t="str">
            <v>Eukaryota</v>
          </cell>
          <cell r="H7122" t="str">
            <v xml:space="preserve"> Metazoa</v>
          </cell>
          <cell r="I7122" t="str">
            <v xml:space="preserve"> Chordata</v>
          </cell>
          <cell r="J7122" t="str">
            <v xml:space="preserve"> Craniata</v>
          </cell>
          <cell r="K7122" t="str">
            <v xml:space="preserve"> Vertebrata</v>
          </cell>
          <cell r="L7122" t="str">
            <v xml:space="preserve"> Euteleostomi</v>
          </cell>
          <cell r="M7122" t="str">
            <v>Actinopterygii</v>
          </cell>
          <cell r="N7122" t="str">
            <v xml:space="preserve"> Neopterygii</v>
          </cell>
          <cell r="O7122" t="str">
            <v xml:space="preserve"> Teleostei</v>
          </cell>
          <cell r="P7122" t="str">
            <v xml:space="preserve"> Neoteleostei</v>
          </cell>
          <cell r="Q7122" t="str">
            <v xml:space="preserve"> Acanthomorphata</v>
          </cell>
          <cell r="R7122" t="str">
            <v>Eupercaria</v>
          </cell>
          <cell r="S7122" t="str">
            <v xml:space="preserve"> Tetraodontiformes</v>
          </cell>
          <cell r="T7122" t="str">
            <v xml:space="preserve"> Tetradontoidea</v>
          </cell>
          <cell r="U7122" t="str">
            <v xml:space="preserve"> Tetraodontidae</v>
          </cell>
        </row>
        <row r="7123">
          <cell r="B7123" t="str">
            <v>Q4UIN7</v>
          </cell>
          <cell r="C7123" t="str">
            <v xml:space="preserve"> Theileria annulata.</v>
          </cell>
          <cell r="E7123" t="str">
            <v xml:space="preserve"> NCBI_TaxID=5874 {ECO:0000313|EMBL:CAI73052.1, ECO:0000313|Proteomes:UP000001950};</v>
          </cell>
          <cell r="G7123" t="str">
            <v>Eukaryota</v>
          </cell>
          <cell r="H7123" t="str">
            <v xml:space="preserve"> Alveolata</v>
          </cell>
          <cell r="I7123" t="str">
            <v xml:space="preserve"> Apicomplexa</v>
          </cell>
          <cell r="J7123" t="str">
            <v xml:space="preserve"> Aconoidasida</v>
          </cell>
          <cell r="K7123" t="str">
            <v xml:space="preserve"> Piroplasmida</v>
          </cell>
          <cell r="L7123" t="str">
            <v>Theileriidae</v>
          </cell>
          <cell r="M7123" t="str">
            <v xml:space="preserve"> Theileria.</v>
          </cell>
        </row>
        <row r="7124">
          <cell r="B7124" t="str">
            <v>Q4WDL0</v>
          </cell>
          <cell r="C7124" t="str">
            <v xml:space="preserve"> Neosartorya fumigata (strain ATCC MYA-4609 / Af293 / CBS 101355 / FGSC A1100) (Aspergillus fumigatus).</v>
          </cell>
          <cell r="E7124" t="str">
            <v xml:space="preserve"> NCBI_TaxID=330879 {ECO:0000313|EMBL:EAL85528.1, ECO:0000313|Proteomes:UP000002530};</v>
          </cell>
          <cell r="G7124" t="str">
            <v>Eukaryota</v>
          </cell>
          <cell r="H7124" t="str">
            <v xml:space="preserve"> Fungi</v>
          </cell>
          <cell r="I7124" t="str">
            <v xml:space="preserve"> Dikarya</v>
          </cell>
          <cell r="J7124" t="str">
            <v xml:space="preserve"> Ascomycota</v>
          </cell>
          <cell r="K7124" t="str">
            <v xml:space="preserve"> Pezizomycotina</v>
          </cell>
          <cell r="L7124" t="str">
            <v xml:space="preserve"> Eurotiomycetes</v>
          </cell>
          <cell r="M7124" t="str">
            <v>Eurotiomycetidae</v>
          </cell>
          <cell r="N7124" t="str">
            <v xml:space="preserve"> Eurotiales</v>
          </cell>
          <cell r="O7124" t="str">
            <v xml:space="preserve"> Aspergillaceae</v>
          </cell>
          <cell r="P7124" t="str">
            <v xml:space="preserve"> Aspergillus.</v>
          </cell>
        </row>
        <row r="7125">
          <cell r="B7125" t="str">
            <v>Q4WNT7</v>
          </cell>
          <cell r="C7125" t="str">
            <v xml:space="preserve"> Neosartorya fumigata (strain ATCC MYA-4609 / Af293 / CBS 101355 / FGSC A1100) (Aspergillus fumigatus).</v>
          </cell>
          <cell r="E7125" t="str">
            <v xml:space="preserve"> NCBI_TaxID=330879 {ECO:0000313|EMBL:EAL90097.1, ECO:0000313|Proteomes:UP000002530};</v>
          </cell>
          <cell r="G7125" t="str">
            <v>Eukaryota</v>
          </cell>
          <cell r="H7125" t="str">
            <v xml:space="preserve"> Fungi</v>
          </cell>
          <cell r="I7125" t="str">
            <v xml:space="preserve"> Dikarya</v>
          </cell>
          <cell r="J7125" t="str">
            <v xml:space="preserve"> Ascomycota</v>
          </cell>
          <cell r="K7125" t="str">
            <v xml:space="preserve"> Pezizomycotina</v>
          </cell>
          <cell r="L7125" t="str">
            <v xml:space="preserve"> Eurotiomycetes</v>
          </cell>
          <cell r="M7125" t="str">
            <v>Eurotiomycetidae</v>
          </cell>
          <cell r="N7125" t="str">
            <v xml:space="preserve"> Eurotiales</v>
          </cell>
          <cell r="O7125" t="str">
            <v xml:space="preserve"> Aspergillaceae</v>
          </cell>
          <cell r="P7125" t="str">
            <v xml:space="preserve"> Aspergillus.</v>
          </cell>
        </row>
        <row r="7126">
          <cell r="B7126" t="str">
            <v>Q5AH14</v>
          </cell>
          <cell r="C7126" t="str">
            <v xml:space="preserve"> Candida albicans (strain SC5314 / ATCC MYA-2876) (Yeast).</v>
          </cell>
          <cell r="E7126" t="str">
            <v xml:space="preserve"> NCBI_TaxID=237561 {ECO:0000313|EMBL:AOW30561.1, ECO:0000313|Proteomes:UP000000559};</v>
          </cell>
          <cell r="G7126" t="str">
            <v>Eukaryota</v>
          </cell>
          <cell r="H7126" t="str">
            <v xml:space="preserve"> Fungi</v>
          </cell>
          <cell r="I7126" t="str">
            <v xml:space="preserve"> Dikarya</v>
          </cell>
          <cell r="J7126" t="str">
            <v xml:space="preserve"> Ascomycota</v>
          </cell>
          <cell r="K7126" t="str">
            <v xml:space="preserve"> Saccharomycotina</v>
          </cell>
          <cell r="L7126" t="str">
            <v>Saccharomycetes</v>
          </cell>
          <cell r="M7126" t="str">
            <v xml:space="preserve"> Saccharomycetales</v>
          </cell>
          <cell r="N7126" t="str">
            <v xml:space="preserve"> Debaryomycetaceae</v>
          </cell>
          <cell r="O7126" t="str">
            <v>Candida/Lodderomyces clade</v>
          </cell>
          <cell r="P7126" t="str">
            <v xml:space="preserve"> Candida.</v>
          </cell>
        </row>
        <row r="7127">
          <cell r="B7127" t="str">
            <v>Q5AYX0</v>
          </cell>
          <cell r="C7127" t="str">
            <v xml:space="preserve"> Emericella nidulans (strain FGSC A4 / ATCC 38163 / CBS 112.46 / NRRL 194 / M139) (Aspergillus nidulans).</v>
          </cell>
          <cell r="E7127" t="str">
            <v xml:space="preserve"> NCBI_TaxID=227321 {ECO:0000313|EMBL:CBF70884.1, ECO:0000313|Proteomes:UP000000560};</v>
          </cell>
          <cell r="G7127" t="str">
            <v>Eukaryota</v>
          </cell>
          <cell r="H7127" t="str">
            <v xml:space="preserve"> Fungi</v>
          </cell>
          <cell r="I7127" t="str">
            <v xml:space="preserve"> Dikarya</v>
          </cell>
          <cell r="J7127" t="str">
            <v xml:space="preserve"> Ascomycota</v>
          </cell>
          <cell r="K7127" t="str">
            <v xml:space="preserve"> Pezizomycotina</v>
          </cell>
          <cell r="L7127" t="str">
            <v xml:space="preserve"> Eurotiomycetes</v>
          </cell>
          <cell r="M7127" t="str">
            <v>Eurotiomycetidae</v>
          </cell>
          <cell r="N7127" t="str">
            <v xml:space="preserve"> Eurotiales</v>
          </cell>
          <cell r="O7127" t="str">
            <v xml:space="preserve"> Aspergillaceae</v>
          </cell>
          <cell r="P7127" t="str">
            <v xml:space="preserve"> Aspergillus.</v>
          </cell>
        </row>
        <row r="7128">
          <cell r="B7128" t="str">
            <v>Q5B4X8</v>
          </cell>
          <cell r="C7128" t="str">
            <v xml:space="preserve"> Emericella nidulans (strain FGSC A4 / ATCC 38163 / CBS 112.46 / NRRL 194 / M139) (Aspergillus nidulans).</v>
          </cell>
          <cell r="E7128" t="str">
            <v xml:space="preserve"> NCBI_TaxID=227321 {ECO:0000313|EMBL:CBF77600.1, ECO:0000313|Proteomes:UP000000560};</v>
          </cell>
          <cell r="G7128" t="str">
            <v>Eukaryota</v>
          </cell>
          <cell r="H7128" t="str">
            <v xml:space="preserve"> Fungi</v>
          </cell>
          <cell r="I7128" t="str">
            <v xml:space="preserve"> Dikarya</v>
          </cell>
          <cell r="J7128" t="str">
            <v xml:space="preserve"> Ascomycota</v>
          </cell>
          <cell r="K7128" t="str">
            <v xml:space="preserve"> Pezizomycotina</v>
          </cell>
          <cell r="L7128" t="str">
            <v xml:space="preserve"> Eurotiomycetes</v>
          </cell>
          <cell r="M7128" t="str">
            <v>Eurotiomycetidae</v>
          </cell>
          <cell r="N7128" t="str">
            <v xml:space="preserve"> Eurotiales</v>
          </cell>
          <cell r="O7128" t="str">
            <v xml:space="preserve"> Aspergillaceae</v>
          </cell>
          <cell r="P7128" t="str">
            <v xml:space="preserve"> Aspergillus.</v>
          </cell>
        </row>
        <row r="7129">
          <cell r="B7129" t="str">
            <v>Q5CSI5</v>
          </cell>
          <cell r="C7129" t="str">
            <v xml:space="preserve"> Cryptosporidium parvum (strain Iowa II).</v>
          </cell>
          <cell r="E7129" t="str">
            <v xml:space="preserve"> NCBI_TaxID=353152 {ECO:0000313|EMBL:EAK88365.1, ECO:0000313|Proteomes:UP000006726};</v>
          </cell>
          <cell r="G7129" t="str">
            <v>Eukaryota</v>
          </cell>
          <cell r="H7129" t="str">
            <v xml:space="preserve"> Alveolata</v>
          </cell>
          <cell r="I7129" t="str">
            <v xml:space="preserve"> Apicomplexa</v>
          </cell>
          <cell r="J7129" t="str">
            <v xml:space="preserve"> Conoidasida</v>
          </cell>
          <cell r="K7129" t="str">
            <v xml:space="preserve"> Coccidia</v>
          </cell>
          <cell r="L7129" t="str">
            <v>Eucoccidiorida</v>
          </cell>
          <cell r="M7129" t="str">
            <v xml:space="preserve"> Eimeriorina</v>
          </cell>
          <cell r="N7129" t="str">
            <v xml:space="preserve"> Cryptosporidiidae</v>
          </cell>
          <cell r="O7129" t="str">
            <v xml:space="preserve"> Cryptosporidium.</v>
          </cell>
        </row>
        <row r="7130">
          <cell r="B7130" t="str">
            <v>Q5CZ53</v>
          </cell>
          <cell r="C7130" t="str">
            <v xml:space="preserve"> Solanum tuberosum (Potato).</v>
          </cell>
          <cell r="E7130" t="str">
            <v xml:space="preserve"> NCBI_TaxID=4113;</v>
          </cell>
          <cell r="G7130" t="str">
            <v>Eukaryota</v>
          </cell>
          <cell r="H7130" t="str">
            <v xml:space="preserve"> Viridiplantae</v>
          </cell>
          <cell r="I7130" t="str">
            <v xml:space="preserve"> Streptophyta</v>
          </cell>
          <cell r="J7130" t="str">
            <v xml:space="preserve"> Embryophyta</v>
          </cell>
          <cell r="K7130" t="str">
            <v xml:space="preserve"> Tracheophyta</v>
          </cell>
          <cell r="L7130" t="str">
            <v>Spermatophyta</v>
          </cell>
          <cell r="M7130" t="str">
            <v xml:space="preserve"> Magnoliophyta</v>
          </cell>
          <cell r="N7130" t="str">
            <v xml:space="preserve"> eudicotyledons</v>
          </cell>
          <cell r="O7130" t="str">
            <v xml:space="preserve"> Gunneridae</v>
          </cell>
          <cell r="P7130" t="str">
            <v>Pentapetalae</v>
          </cell>
          <cell r="Q7130" t="str">
            <v xml:space="preserve"> asterids</v>
          </cell>
          <cell r="R7130" t="str">
            <v xml:space="preserve"> lamiids</v>
          </cell>
          <cell r="S7130" t="str">
            <v xml:space="preserve"> Solanales</v>
          </cell>
          <cell r="T7130" t="str">
            <v xml:space="preserve"> Solanaceae</v>
          </cell>
          <cell r="U7130" t="str">
            <v xml:space="preserve"> Solanoideae</v>
          </cell>
        </row>
        <row r="7131">
          <cell r="B7131" t="str">
            <v>Q5JSD1</v>
          </cell>
          <cell r="C7131" t="str">
            <v xml:space="preserve"> Homo sapiens (Human).</v>
          </cell>
          <cell r="E7131" t="str">
            <v xml:space="preserve"> NCBI_TaxID=9606 {ECO:0000313|Ensembl:ENSP00000401492, ECO:0000313|Proteomes:UP000005640};</v>
          </cell>
          <cell r="G7131" t="str">
            <v>Eukaryota</v>
          </cell>
          <cell r="H7131" t="str">
            <v xml:space="preserve"> Metazoa</v>
          </cell>
          <cell r="I7131" t="str">
            <v xml:space="preserve"> Chordata</v>
          </cell>
          <cell r="J7131" t="str">
            <v xml:space="preserve"> Craniata</v>
          </cell>
          <cell r="K7131" t="str">
            <v xml:space="preserve"> Vertebrata</v>
          </cell>
          <cell r="L7131" t="str">
            <v xml:space="preserve"> Euteleostomi</v>
          </cell>
          <cell r="M7131" t="str">
            <v>Mammalia</v>
          </cell>
          <cell r="N7131" t="str">
            <v xml:space="preserve"> Eutheria</v>
          </cell>
          <cell r="O7131" t="str">
            <v xml:space="preserve"> Euarchontoglires</v>
          </cell>
          <cell r="P7131" t="str">
            <v xml:space="preserve"> Primates</v>
          </cell>
          <cell r="Q7131" t="str">
            <v xml:space="preserve"> Haplorrhini</v>
          </cell>
          <cell r="R7131" t="str">
            <v>Catarrhini</v>
          </cell>
          <cell r="S7131" t="str">
            <v xml:space="preserve"> Hominidae</v>
          </cell>
          <cell r="T7131" t="str">
            <v xml:space="preserve"> Homo.</v>
          </cell>
        </row>
        <row r="7132">
          <cell r="B7132" t="str">
            <v>Q5JSD2</v>
          </cell>
          <cell r="C7132" t="str">
            <v xml:space="preserve"> Homo sapiens (Human).</v>
          </cell>
          <cell r="E7132" t="str">
            <v xml:space="preserve"> NCBI_TaxID=9606 {ECO:0000313|Ensembl:ENSP00000344876, ECO:0000313|Proteomes:UP000005640};</v>
          </cell>
          <cell r="G7132" t="str">
            <v>Eukaryota</v>
          </cell>
          <cell r="H7132" t="str">
            <v xml:space="preserve"> Metazoa</v>
          </cell>
          <cell r="I7132" t="str">
            <v xml:space="preserve"> Chordata</v>
          </cell>
          <cell r="J7132" t="str">
            <v xml:space="preserve"> Craniata</v>
          </cell>
          <cell r="K7132" t="str">
            <v xml:space="preserve"> Vertebrata</v>
          </cell>
          <cell r="L7132" t="str">
            <v xml:space="preserve"> Euteleostomi</v>
          </cell>
          <cell r="M7132" t="str">
            <v>Mammalia</v>
          </cell>
          <cell r="N7132" t="str">
            <v xml:space="preserve"> Eutheria</v>
          </cell>
          <cell r="O7132" t="str">
            <v xml:space="preserve"> Euarchontoglires</v>
          </cell>
          <cell r="P7132" t="str">
            <v xml:space="preserve"> Primates</v>
          </cell>
          <cell r="Q7132" t="str">
            <v xml:space="preserve"> Haplorrhini</v>
          </cell>
          <cell r="R7132" t="str">
            <v>Catarrhini</v>
          </cell>
          <cell r="S7132" t="str">
            <v xml:space="preserve"> Hominidae</v>
          </cell>
          <cell r="T7132" t="str">
            <v xml:space="preserve"> Homo.</v>
          </cell>
        </row>
        <row r="7133">
          <cell r="B7133" t="str">
            <v>Q5KJP2</v>
          </cell>
          <cell r="C7133" t="str">
            <v xml:space="preserve"> Cryptococcus neoformans var. neoformans serotype D (strain JEC21 / ATCC MYA-565) (Filobasidiella neoformans).</v>
          </cell>
          <cell r="E7133" t="str">
            <v xml:space="preserve"> NCBI_TaxID=214684 {ECO:0000313|EMBL:AAW42497.1, ECO:0000313|Proteomes:UP000002149};</v>
          </cell>
          <cell r="G7133" t="str">
            <v>Eukaryota</v>
          </cell>
          <cell r="H7133" t="str">
            <v xml:space="preserve"> Fungi</v>
          </cell>
          <cell r="I7133" t="str">
            <v xml:space="preserve"> Dikarya</v>
          </cell>
          <cell r="J7133" t="str">
            <v xml:space="preserve"> Basidiomycota</v>
          </cell>
          <cell r="K7133" t="str">
            <v xml:space="preserve"> Agaricomycotina</v>
          </cell>
          <cell r="L7133" t="str">
            <v>Tremellomycetes</v>
          </cell>
          <cell r="M7133" t="str">
            <v xml:space="preserve"> Tremellales</v>
          </cell>
          <cell r="N7133" t="str">
            <v xml:space="preserve"> Cryptococcaceae</v>
          </cell>
          <cell r="O7133" t="str">
            <v xml:space="preserve"> Cryptococcus</v>
          </cell>
          <cell r="P7133" t="str">
            <v>Cryptococcus neoformans species complex.</v>
          </cell>
        </row>
        <row r="7134">
          <cell r="B7134" t="str">
            <v>Q5KLS9</v>
          </cell>
          <cell r="C7134" t="str">
            <v xml:space="preserve"> Cryptococcus neoformans var. neoformans serotype D (strain JEC21 / ATCC MYA-565) (Filobasidiella neoformans).</v>
          </cell>
          <cell r="E7134" t="str">
            <v xml:space="preserve"> NCBI_TaxID=214684 {ECO:0000313|EMBL:AAW41936.1, ECO:0000313|Proteomes:UP000002149};</v>
          </cell>
          <cell r="G7134" t="str">
            <v>Eukaryota</v>
          </cell>
          <cell r="H7134" t="str">
            <v xml:space="preserve"> Fungi</v>
          </cell>
          <cell r="I7134" t="str">
            <v xml:space="preserve"> Dikarya</v>
          </cell>
          <cell r="J7134" t="str">
            <v xml:space="preserve"> Basidiomycota</v>
          </cell>
          <cell r="K7134" t="str">
            <v xml:space="preserve"> Agaricomycotina</v>
          </cell>
          <cell r="L7134" t="str">
            <v>Tremellomycetes</v>
          </cell>
          <cell r="M7134" t="str">
            <v xml:space="preserve"> Tremellales</v>
          </cell>
          <cell r="N7134" t="str">
            <v xml:space="preserve"> Cryptococcaceae</v>
          </cell>
          <cell r="O7134" t="str">
            <v xml:space="preserve"> Cryptococcus</v>
          </cell>
          <cell r="P7134" t="str">
            <v>Cryptococcus neoformans species complex.</v>
          </cell>
        </row>
        <row r="7135">
          <cell r="B7135" t="str">
            <v>Q6BRG9</v>
          </cell>
          <cell r="C7135" t="str">
            <v xml:space="preserve"> Debaryomyces hansenii (strain ATCC 36239 / CBS 767 / JCM 1990 / NBRC 0083 / IGC 2968) (Yeast) (Torulaspora hansenii).</v>
          </cell>
          <cell r="E7135" t="str">
            <v xml:space="preserve"> NCBI_TaxID=284592 {ECO:0000313|EMBL:CAG87372.1, ECO:0000313|Proteomes:UP000000599};</v>
          </cell>
          <cell r="G7135" t="str">
            <v>Eukaryota</v>
          </cell>
          <cell r="H7135" t="str">
            <v xml:space="preserve"> Fungi</v>
          </cell>
          <cell r="I7135" t="str">
            <v xml:space="preserve"> Dikarya</v>
          </cell>
          <cell r="J7135" t="str">
            <v xml:space="preserve"> Ascomycota</v>
          </cell>
          <cell r="K7135" t="str">
            <v xml:space="preserve"> Saccharomycotina</v>
          </cell>
          <cell r="L7135" t="str">
            <v>Saccharomycetes</v>
          </cell>
          <cell r="M7135" t="str">
            <v xml:space="preserve"> Saccharomycetales</v>
          </cell>
          <cell r="N7135" t="str">
            <v xml:space="preserve"> Debaryomycetaceae</v>
          </cell>
          <cell r="O7135" t="str">
            <v xml:space="preserve"> Debaryomyces.</v>
          </cell>
        </row>
        <row r="7136">
          <cell r="B7136" t="str">
            <v>Q6BSB1</v>
          </cell>
          <cell r="C7136" t="str">
            <v xml:space="preserve"> Debaryomyces hansenii (strain ATCC 36239 / CBS 767 / JCM 1990 / NBRC 0083 / IGC 2968) (Yeast) (Torulaspora hansenii).</v>
          </cell>
          <cell r="E7136" t="str">
            <v xml:space="preserve"> NCBI_TaxID=284592 {ECO:0000313|EMBL:CAG87063.1, ECO:0000313|Proteomes:UP000000599};</v>
          </cell>
          <cell r="G7136" t="str">
            <v>Eukaryota</v>
          </cell>
          <cell r="H7136" t="str">
            <v xml:space="preserve"> Fungi</v>
          </cell>
          <cell r="I7136" t="str">
            <v xml:space="preserve"> Dikarya</v>
          </cell>
          <cell r="J7136" t="str">
            <v xml:space="preserve"> Ascomycota</v>
          </cell>
          <cell r="K7136" t="str">
            <v xml:space="preserve"> Saccharomycotina</v>
          </cell>
          <cell r="L7136" t="str">
            <v>Saccharomycetes</v>
          </cell>
          <cell r="M7136" t="str">
            <v xml:space="preserve"> Saccharomycetales</v>
          </cell>
          <cell r="N7136" t="str">
            <v xml:space="preserve"> Debaryomycetaceae</v>
          </cell>
          <cell r="O7136" t="str">
            <v xml:space="preserve"> Debaryomyces.</v>
          </cell>
        </row>
        <row r="7137">
          <cell r="B7137" t="str">
            <v>Q6BZS7</v>
          </cell>
          <cell r="C7137" t="str">
            <v xml:space="preserve"> Yarrowia lipolytica (strain CLIB 122 / E 150) (Yeast) (Candida lipolytica).</v>
          </cell>
          <cell r="E7137" t="str">
            <v xml:space="preserve"> NCBI_TaxID=284591 {ECO:0000313|EMBL:CAG78898.1, ECO:0000313|Proteomes:UP000001300};</v>
          </cell>
          <cell r="G7137" t="str">
            <v>Eukaryota</v>
          </cell>
          <cell r="H7137" t="str">
            <v xml:space="preserve"> Fungi</v>
          </cell>
          <cell r="I7137" t="str">
            <v xml:space="preserve"> Dikarya</v>
          </cell>
          <cell r="J7137" t="str">
            <v xml:space="preserve"> Ascomycota</v>
          </cell>
          <cell r="K7137" t="str">
            <v xml:space="preserve"> Saccharomycotina</v>
          </cell>
          <cell r="L7137" t="str">
            <v>Saccharomycetes</v>
          </cell>
          <cell r="M7137" t="str">
            <v xml:space="preserve"> Saccharomycetales</v>
          </cell>
          <cell r="N7137" t="str">
            <v xml:space="preserve"> Dipodascaceae</v>
          </cell>
          <cell r="O7137" t="str">
            <v xml:space="preserve"> Yarrowia.</v>
          </cell>
        </row>
        <row r="7138">
          <cell r="B7138" t="str">
            <v>Q6C1D2</v>
          </cell>
          <cell r="C7138" t="str">
            <v xml:space="preserve"> Yarrowia lipolytica (strain CLIB 122 / E 150) (Yeast) (Candida lipolytica).</v>
          </cell>
          <cell r="E7138" t="str">
            <v xml:space="preserve"> NCBI_TaxID=284591 {ECO:0000313|EMBL:CAG78339.1, ECO:0000313|Proteomes:UP000001300};</v>
          </cell>
          <cell r="G7138" t="str">
            <v>Eukaryota</v>
          </cell>
          <cell r="H7138" t="str">
            <v xml:space="preserve"> Fungi</v>
          </cell>
          <cell r="I7138" t="str">
            <v xml:space="preserve"> Dikarya</v>
          </cell>
          <cell r="J7138" t="str">
            <v xml:space="preserve"> Ascomycota</v>
          </cell>
          <cell r="K7138" t="str">
            <v xml:space="preserve"> Saccharomycotina</v>
          </cell>
          <cell r="L7138" t="str">
            <v>Saccharomycetes</v>
          </cell>
          <cell r="M7138" t="str">
            <v xml:space="preserve"> Saccharomycetales</v>
          </cell>
          <cell r="N7138" t="str">
            <v xml:space="preserve"> Dipodascaceae</v>
          </cell>
          <cell r="O7138" t="str">
            <v xml:space="preserve"> Yarrowia.</v>
          </cell>
        </row>
        <row r="7139">
          <cell r="B7139" t="str">
            <v>Q6CL24</v>
          </cell>
          <cell r="C7139" t="str">
            <v xml:space="preserve"> Kluyveromyces lactis (strain ATCC 8585 / CBS 2359 / DSM 70799 / NBRC 1267 / NRRL Y-1140 / WM37) (Yeast) (Candida sphaerica).</v>
          </cell>
          <cell r="E7139" t="str">
            <v xml:space="preserve"> NCBI_TaxID=284590 {ECO:0000313|Proteomes:UP000000598};</v>
          </cell>
          <cell r="G7139" t="str">
            <v>Eukaryota</v>
          </cell>
          <cell r="H7139" t="str">
            <v xml:space="preserve"> Fungi</v>
          </cell>
          <cell r="I7139" t="str">
            <v xml:space="preserve"> Dikarya</v>
          </cell>
          <cell r="J7139" t="str">
            <v xml:space="preserve"> Ascomycota</v>
          </cell>
          <cell r="K7139" t="str">
            <v xml:space="preserve"> Saccharomycotina</v>
          </cell>
          <cell r="L7139" t="str">
            <v>Saccharomycetes</v>
          </cell>
          <cell r="M7139" t="str">
            <v xml:space="preserve"> Saccharomycetales</v>
          </cell>
          <cell r="N7139" t="str">
            <v xml:space="preserve"> Saccharomycetaceae</v>
          </cell>
          <cell r="O7139" t="str">
            <v xml:space="preserve"> Kluyveromyces.</v>
          </cell>
        </row>
        <row r="7140">
          <cell r="B7140" t="str">
            <v>Q6CLE8</v>
          </cell>
          <cell r="C7140" t="str">
            <v xml:space="preserve"> Kluyveromyces lactis (strain ATCC 8585 / CBS 2359 / DSM 70799 / NBRC 1267 / NRRL Y-1140 / WM37) (Yeast) (Candida sphaerica).</v>
          </cell>
          <cell r="E7140" t="str">
            <v xml:space="preserve"> NCBI_TaxID=284590 {ECO:0000313|Proteomes:UP000000598};</v>
          </cell>
          <cell r="G7140" t="str">
            <v>Eukaryota</v>
          </cell>
          <cell r="H7140" t="str">
            <v xml:space="preserve"> Fungi</v>
          </cell>
          <cell r="I7140" t="str">
            <v xml:space="preserve"> Dikarya</v>
          </cell>
          <cell r="J7140" t="str">
            <v xml:space="preserve"> Ascomycota</v>
          </cell>
          <cell r="K7140" t="str">
            <v xml:space="preserve"> Saccharomycotina</v>
          </cell>
          <cell r="L7140" t="str">
            <v>Saccharomycetes</v>
          </cell>
          <cell r="M7140" t="str">
            <v xml:space="preserve"> Saccharomycetales</v>
          </cell>
          <cell r="N7140" t="str">
            <v xml:space="preserve"> Saccharomycetaceae</v>
          </cell>
          <cell r="O7140" t="str">
            <v xml:space="preserve"> Kluyveromyces.</v>
          </cell>
        </row>
        <row r="7141">
          <cell r="B7141" t="str">
            <v>Q6FNQ4</v>
          </cell>
          <cell r="C7141" t="str">
            <v xml:space="preserve"> Candida glabrata (strain ATCC 2001 / CBS 138 / JCM 3761 / NBRC 0622 / NRRL Y-65) (Yeast) (Torulopsis glabrata).</v>
          </cell>
          <cell r="E7141" t="str">
            <v xml:space="preserve"> NCBI_TaxID=284593 {ECO:0000313|Proteomes:UP000002428};</v>
          </cell>
          <cell r="G7141" t="str">
            <v>Eukaryota</v>
          </cell>
          <cell r="H7141" t="str">
            <v xml:space="preserve"> Fungi</v>
          </cell>
          <cell r="I7141" t="str">
            <v xml:space="preserve"> Dikarya</v>
          </cell>
          <cell r="J7141" t="str">
            <v xml:space="preserve"> Ascomycota</v>
          </cell>
          <cell r="K7141" t="str">
            <v xml:space="preserve"> Saccharomycotina</v>
          </cell>
          <cell r="L7141" t="str">
            <v>Saccharomycetes</v>
          </cell>
          <cell r="M7141" t="str">
            <v xml:space="preserve"> Saccharomycetales</v>
          </cell>
          <cell r="N7141" t="str">
            <v xml:space="preserve"> Saccharomycetaceae</v>
          </cell>
          <cell r="O7141" t="str">
            <v xml:space="preserve"> Nakaseomyces</v>
          </cell>
          <cell r="P7141" t="str">
            <v>Nakaseomyces/Candida clade.</v>
          </cell>
        </row>
        <row r="7142">
          <cell r="B7142" t="str">
            <v>Q6FQJ6</v>
          </cell>
          <cell r="C7142" t="str">
            <v xml:space="preserve"> Candida glabrata (strain ATCC 2001 / CBS 138 / JCM 3761 / NBRC 0622 / NRRL Y-65) (Yeast) (Torulopsis glabrata).</v>
          </cell>
          <cell r="E7142" t="str">
            <v xml:space="preserve"> NCBI_TaxID=284593 {ECO:0000313|Proteomes:UP000002428};</v>
          </cell>
          <cell r="G7142" t="str">
            <v>Eukaryota</v>
          </cell>
          <cell r="H7142" t="str">
            <v xml:space="preserve"> Fungi</v>
          </cell>
          <cell r="I7142" t="str">
            <v xml:space="preserve"> Dikarya</v>
          </cell>
          <cell r="J7142" t="str">
            <v xml:space="preserve"> Ascomycota</v>
          </cell>
          <cell r="K7142" t="str">
            <v xml:space="preserve"> Saccharomycotina</v>
          </cell>
          <cell r="L7142" t="str">
            <v>Saccharomycetes</v>
          </cell>
          <cell r="M7142" t="str">
            <v xml:space="preserve"> Saccharomycetales</v>
          </cell>
          <cell r="N7142" t="str">
            <v xml:space="preserve"> Saccharomycetaceae</v>
          </cell>
          <cell r="O7142" t="str">
            <v xml:space="preserve"> Nakaseomyces</v>
          </cell>
          <cell r="P7142" t="str">
            <v>Nakaseomyces/Candida clade.</v>
          </cell>
        </row>
        <row r="7143">
          <cell r="B7143" t="str">
            <v>Q6FX14</v>
          </cell>
          <cell r="C7143" t="str">
            <v xml:space="preserve"> Candida glabrata (strain ATCC 2001 / CBS 138 / JCM 3761 / NBRC 0622 / NRRL Y-65) (Yeast) (Torulopsis glabrata).</v>
          </cell>
          <cell r="E7143" t="str">
            <v xml:space="preserve"> NCBI_TaxID=284593 {ECO:0000313|Proteomes:UP000002428};</v>
          </cell>
          <cell r="G7143" t="str">
            <v>Eukaryota</v>
          </cell>
          <cell r="H7143" t="str">
            <v xml:space="preserve"> Fungi</v>
          </cell>
          <cell r="I7143" t="str">
            <v xml:space="preserve"> Dikarya</v>
          </cell>
          <cell r="J7143" t="str">
            <v xml:space="preserve"> Ascomycota</v>
          </cell>
          <cell r="K7143" t="str">
            <v xml:space="preserve"> Saccharomycotina</v>
          </cell>
          <cell r="L7143" t="str">
            <v>Saccharomycetes</v>
          </cell>
          <cell r="M7143" t="str">
            <v xml:space="preserve"> Saccharomycetales</v>
          </cell>
          <cell r="N7143" t="str">
            <v xml:space="preserve"> Saccharomycetaceae</v>
          </cell>
          <cell r="O7143" t="str">
            <v xml:space="preserve"> Nakaseomyces</v>
          </cell>
          <cell r="P7143" t="str">
            <v>Nakaseomyces/Candida clade.</v>
          </cell>
        </row>
        <row r="7144">
          <cell r="B7144" t="str">
            <v>Q6NWC1</v>
          </cell>
          <cell r="C7144" t="str">
            <v xml:space="preserve"> Danio rerio (Zebrafish) (Brachydanio rerio).</v>
          </cell>
          <cell r="E7144" t="str">
            <v xml:space="preserve"> NCBI_TaxID=7955 {ECO:0000313|EMBL:AAH67647.1};</v>
          </cell>
          <cell r="G7144" t="str">
            <v>Eukaryota</v>
          </cell>
          <cell r="H7144" t="str">
            <v xml:space="preserve"> Metazoa</v>
          </cell>
          <cell r="I7144" t="str">
            <v xml:space="preserve"> Chordata</v>
          </cell>
          <cell r="J7144" t="str">
            <v xml:space="preserve"> Craniata</v>
          </cell>
          <cell r="K7144" t="str">
            <v xml:space="preserve"> Vertebrata</v>
          </cell>
          <cell r="L7144" t="str">
            <v xml:space="preserve"> Euteleostomi</v>
          </cell>
          <cell r="M7144" t="str">
            <v>Actinopterygii</v>
          </cell>
          <cell r="N7144" t="str">
            <v xml:space="preserve"> Neopterygii</v>
          </cell>
          <cell r="O7144" t="str">
            <v xml:space="preserve"> Teleostei</v>
          </cell>
          <cell r="P7144" t="str">
            <v xml:space="preserve"> Ostariophysi</v>
          </cell>
          <cell r="Q7144" t="str">
            <v xml:space="preserve"> Cypriniformes</v>
          </cell>
          <cell r="R7144" t="str">
            <v>Cyprinidae</v>
          </cell>
          <cell r="S7144" t="str">
            <v xml:space="preserve"> Danio.</v>
          </cell>
        </row>
        <row r="7145">
          <cell r="B7145" t="str">
            <v>Q6NWH3</v>
          </cell>
          <cell r="C7145" t="str">
            <v xml:space="preserve"> Danio rerio (Zebrafish) (Brachydanio rerio).</v>
          </cell>
          <cell r="E7145" t="str">
            <v xml:space="preserve"> NCBI_TaxID=7955 {ECO:0000313|EMBL:AAH67589.1};</v>
          </cell>
          <cell r="G7145" t="str">
            <v>Eukaryota</v>
          </cell>
          <cell r="H7145" t="str">
            <v xml:space="preserve"> Metazoa</v>
          </cell>
          <cell r="I7145" t="str">
            <v xml:space="preserve"> Chordata</v>
          </cell>
          <cell r="J7145" t="str">
            <v xml:space="preserve"> Craniata</v>
          </cell>
          <cell r="K7145" t="str">
            <v xml:space="preserve"> Vertebrata</v>
          </cell>
          <cell r="L7145" t="str">
            <v xml:space="preserve"> Euteleostomi</v>
          </cell>
          <cell r="M7145" t="str">
            <v>Actinopterygii</v>
          </cell>
          <cell r="N7145" t="str">
            <v xml:space="preserve"> Neopterygii</v>
          </cell>
          <cell r="O7145" t="str">
            <v xml:space="preserve"> Teleostei</v>
          </cell>
          <cell r="P7145" t="str">
            <v xml:space="preserve"> Ostariophysi</v>
          </cell>
          <cell r="Q7145" t="str">
            <v xml:space="preserve"> Cypriniformes</v>
          </cell>
          <cell r="R7145" t="str">
            <v>Cyprinidae</v>
          </cell>
          <cell r="S7145" t="str">
            <v xml:space="preserve"> Danio.</v>
          </cell>
        </row>
        <row r="7146">
          <cell r="B7146" t="str">
            <v>Q6QTH2</v>
          </cell>
          <cell r="C7146" t="str">
            <v xml:space="preserve"> Brassica rapa subsp. pekinensis (Chinese cabbage) (Brassica pekinensis).</v>
          </cell>
          <cell r="E7146" t="str">
            <v xml:space="preserve"> NCBI_TaxID=51351 {ECO:0000313|EMBL:AAS48868.1};</v>
          </cell>
          <cell r="G7146" t="str">
            <v>Eukaryota</v>
          </cell>
          <cell r="H7146" t="str">
            <v xml:space="preserve"> Viridiplantae</v>
          </cell>
          <cell r="I7146" t="str">
            <v xml:space="preserve"> Streptophyta</v>
          </cell>
          <cell r="J7146" t="str">
            <v xml:space="preserve"> Embryophyta</v>
          </cell>
          <cell r="K7146" t="str">
            <v xml:space="preserve"> Tracheophyta</v>
          </cell>
          <cell r="L7146" t="str">
            <v>Spermatophyta</v>
          </cell>
          <cell r="M7146" t="str">
            <v xml:space="preserve"> Magnoliophyta</v>
          </cell>
          <cell r="N7146" t="str">
            <v xml:space="preserve"> eudicotyledons</v>
          </cell>
          <cell r="O7146" t="str">
            <v xml:space="preserve"> Gunneridae</v>
          </cell>
          <cell r="P7146" t="str">
            <v>Pentapetalae</v>
          </cell>
          <cell r="Q7146" t="str">
            <v xml:space="preserve"> rosids</v>
          </cell>
          <cell r="R7146" t="str">
            <v xml:space="preserve"> malvids</v>
          </cell>
          <cell r="S7146" t="str">
            <v xml:space="preserve"> Brassicales</v>
          </cell>
          <cell r="T7146" t="str">
            <v xml:space="preserve"> Brassicaceae</v>
          </cell>
          <cell r="U7146" t="str">
            <v xml:space="preserve"> Brassiceae</v>
          </cell>
        </row>
        <row r="7147">
          <cell r="B7147" t="str">
            <v>Q755Q3</v>
          </cell>
          <cell r="C7147" t="str">
            <v xml:space="preserve"> Ashbya gossypii (strain ATCC 10895 / CBS 109.51 / FGSC 9923 / NRRL Y-1056) (Yeast) (Eremothecium gossypii).</v>
          </cell>
          <cell r="E7147" t="str">
            <v xml:space="preserve"> NCBI_TaxID=284811 {ECO:0000313|EMBL:AAS53191.1, ECO:0000313|Proteomes:UP000000591};</v>
          </cell>
          <cell r="G7147" t="str">
            <v>Eukaryota</v>
          </cell>
          <cell r="H7147" t="str">
            <v xml:space="preserve"> Fungi</v>
          </cell>
          <cell r="I7147" t="str">
            <v xml:space="preserve"> Dikarya</v>
          </cell>
          <cell r="J7147" t="str">
            <v xml:space="preserve"> Ascomycota</v>
          </cell>
          <cell r="K7147" t="str">
            <v xml:space="preserve"> Saccharomycotina</v>
          </cell>
          <cell r="L7147" t="str">
            <v>Saccharomycetes</v>
          </cell>
          <cell r="M7147" t="str">
            <v xml:space="preserve"> Saccharomycetales</v>
          </cell>
          <cell r="N7147" t="str">
            <v xml:space="preserve"> Saccharomycetaceae</v>
          </cell>
          <cell r="O7147" t="str">
            <v xml:space="preserve"> Eremothecium.</v>
          </cell>
        </row>
        <row r="7148">
          <cell r="B7148" t="str">
            <v>Q75B24</v>
          </cell>
          <cell r="C7148" t="str">
            <v xml:space="preserve"> Ashbya gossypii (strain ATCC 10895 / CBS 109.51 / FGSC 9923 / NRRL Y-1056) (Yeast) (Eremothecium gossypii).</v>
          </cell>
          <cell r="E7148" t="str">
            <v xml:space="preserve"> NCBI_TaxID=284811 {ECO:0000313|EMBL:AAS51673.2, ECO:0000313|Proteomes:UP000000591};</v>
          </cell>
          <cell r="G7148" t="str">
            <v>Eukaryota</v>
          </cell>
          <cell r="H7148" t="str">
            <v xml:space="preserve"> Fungi</v>
          </cell>
          <cell r="I7148" t="str">
            <v xml:space="preserve"> Dikarya</v>
          </cell>
          <cell r="J7148" t="str">
            <v xml:space="preserve"> Ascomycota</v>
          </cell>
          <cell r="K7148" t="str">
            <v xml:space="preserve"> Saccharomycotina</v>
          </cell>
          <cell r="L7148" t="str">
            <v>Saccharomycetes</v>
          </cell>
          <cell r="M7148" t="str">
            <v xml:space="preserve"> Saccharomycetales</v>
          </cell>
          <cell r="N7148" t="str">
            <v xml:space="preserve"> Saccharomycetaceae</v>
          </cell>
          <cell r="O7148" t="str">
            <v xml:space="preserve"> Eremothecium.</v>
          </cell>
        </row>
        <row r="7149">
          <cell r="B7149" t="str">
            <v>Q76P15</v>
          </cell>
          <cell r="C7149" t="str">
            <v xml:space="preserve"> Dictyostelium discoideum (Slime mold).</v>
          </cell>
          <cell r="E7149" t="str">
            <v xml:space="preserve"> NCBI_TaxID=44689 {ECO:0000313|EMBL:EAL68763.1, ECO:0000313|Proteomes:UP000002195};</v>
          </cell>
          <cell r="G7149" t="str">
            <v>Eukaryota</v>
          </cell>
          <cell r="H7149" t="str">
            <v xml:space="preserve"> Amoebozoa</v>
          </cell>
          <cell r="I7149" t="str">
            <v xml:space="preserve"> Mycetozoa</v>
          </cell>
          <cell r="J7149" t="str">
            <v xml:space="preserve"> Dictyostelids</v>
          </cell>
          <cell r="K7149" t="str">
            <v xml:space="preserve"> Dictyosteliales</v>
          </cell>
          <cell r="L7149" t="str">
            <v>Dictyosteliaceae</v>
          </cell>
          <cell r="M7149" t="str">
            <v xml:space="preserve"> Dictyostelium.</v>
          </cell>
        </row>
        <row r="7150">
          <cell r="B7150" t="str">
            <v>Q7Q3H1</v>
          </cell>
          <cell r="C7150" t="str">
            <v xml:space="preserve"> Anopheles gambiae (African malaria mosquito).</v>
          </cell>
          <cell r="E7150" t="str">
            <v xml:space="preserve"> NCBI_TaxID=7165 {ECO:0000313|EMBL:EAA12891.2, ECO:0000313|Proteomes:UP000007062};</v>
          </cell>
          <cell r="G7150" t="str">
            <v>Eukaryota</v>
          </cell>
          <cell r="H7150" t="str">
            <v xml:space="preserve"> Metazoa</v>
          </cell>
          <cell r="I7150" t="str">
            <v xml:space="preserve"> Ecdysozoa</v>
          </cell>
          <cell r="J7150" t="str">
            <v xml:space="preserve"> Arthropoda</v>
          </cell>
          <cell r="K7150" t="str">
            <v xml:space="preserve"> Hexapoda</v>
          </cell>
          <cell r="L7150" t="str">
            <v xml:space="preserve"> Insecta</v>
          </cell>
          <cell r="M7150" t="str">
            <v>Pterygota</v>
          </cell>
          <cell r="N7150" t="str">
            <v xml:space="preserve"> Neoptera</v>
          </cell>
          <cell r="O7150" t="str">
            <v xml:space="preserve"> Holometabola</v>
          </cell>
          <cell r="P7150" t="str">
            <v xml:space="preserve"> Diptera</v>
          </cell>
          <cell r="Q7150" t="str">
            <v xml:space="preserve"> Nematocera</v>
          </cell>
          <cell r="R7150" t="str">
            <v xml:space="preserve"> Culicoidea</v>
          </cell>
          <cell r="S7150" t="str">
            <v>Culicidae</v>
          </cell>
          <cell r="T7150" t="str">
            <v xml:space="preserve"> Anophelinae</v>
          </cell>
          <cell r="U7150" t="str">
            <v xml:space="preserve"> Anopheles.</v>
          </cell>
        </row>
        <row r="7151">
          <cell r="B7151" t="str">
            <v>Q7QCE6</v>
          </cell>
          <cell r="C7151" t="str">
            <v xml:space="preserve"> Anopheles gambiae (African malaria mosquito).</v>
          </cell>
          <cell r="E7151" t="str">
            <v xml:space="preserve"> NCBI_TaxID=7165 {ECO:0000313|EMBL:EAA07659.4, ECO:0000313|Proteomes:UP000007062};</v>
          </cell>
          <cell r="G7151" t="str">
            <v>Eukaryota</v>
          </cell>
          <cell r="H7151" t="str">
            <v xml:space="preserve"> Metazoa</v>
          </cell>
          <cell r="I7151" t="str">
            <v xml:space="preserve"> Ecdysozoa</v>
          </cell>
          <cell r="J7151" t="str">
            <v xml:space="preserve"> Arthropoda</v>
          </cell>
          <cell r="K7151" t="str">
            <v xml:space="preserve"> Hexapoda</v>
          </cell>
          <cell r="L7151" t="str">
            <v xml:space="preserve"> Insecta</v>
          </cell>
          <cell r="M7151" t="str">
            <v>Pterygota</v>
          </cell>
          <cell r="N7151" t="str">
            <v xml:space="preserve"> Neoptera</v>
          </cell>
          <cell r="O7151" t="str">
            <v xml:space="preserve"> Holometabola</v>
          </cell>
          <cell r="P7151" t="str">
            <v xml:space="preserve"> Diptera</v>
          </cell>
          <cell r="Q7151" t="str">
            <v xml:space="preserve"> Nematocera</v>
          </cell>
          <cell r="R7151" t="str">
            <v xml:space="preserve"> Culicoidea</v>
          </cell>
          <cell r="S7151" t="str">
            <v>Culicidae</v>
          </cell>
          <cell r="T7151" t="str">
            <v xml:space="preserve"> Anophelinae</v>
          </cell>
          <cell r="U7151" t="str">
            <v xml:space="preserve"> Anopheles.</v>
          </cell>
        </row>
        <row r="7152">
          <cell r="B7152" t="str">
            <v>Q7RE39</v>
          </cell>
          <cell r="C7152" t="str">
            <v xml:space="preserve"> Plasmodium yoelii yoelii.</v>
          </cell>
          <cell r="E7152" t="str">
            <v xml:space="preserve"> NCBI_TaxID=73239 {ECO:0000313|EMBL:EAA17228.1, ECO:0000313|Proteomes:UP000008553};</v>
          </cell>
          <cell r="G7152" t="str">
            <v>Eukaryota</v>
          </cell>
          <cell r="H7152" t="str">
            <v xml:space="preserve"> Alveolata</v>
          </cell>
          <cell r="I7152" t="str">
            <v xml:space="preserve"> Apicomplexa</v>
          </cell>
          <cell r="J7152" t="str">
            <v xml:space="preserve"> Aconoidasida</v>
          </cell>
          <cell r="K7152" t="str">
            <v xml:space="preserve"> Haemosporida</v>
          </cell>
          <cell r="L7152" t="str">
            <v>Plasmodiidae</v>
          </cell>
          <cell r="M7152" t="str">
            <v xml:space="preserve"> Plasmodium</v>
          </cell>
          <cell r="N7152" t="str">
            <v xml:space="preserve"> Plasmodium (Vinckeia).</v>
          </cell>
        </row>
        <row r="7153">
          <cell r="B7153" t="str">
            <v>Q7T314</v>
          </cell>
          <cell r="C7153" t="str">
            <v xml:space="preserve"> Danio rerio (Zebrafish) (Brachydanio rerio).</v>
          </cell>
          <cell r="E7153" t="str">
            <v xml:space="preserve"> NCBI_TaxID=7955 {ECO:0000313|EMBL:AAH53295.1};</v>
          </cell>
          <cell r="G7153" t="str">
            <v>Eukaryota</v>
          </cell>
          <cell r="H7153" t="str">
            <v xml:space="preserve"> Metazoa</v>
          </cell>
          <cell r="I7153" t="str">
            <v xml:space="preserve"> Chordata</v>
          </cell>
          <cell r="J7153" t="str">
            <v xml:space="preserve"> Craniata</v>
          </cell>
          <cell r="K7153" t="str">
            <v xml:space="preserve"> Vertebrata</v>
          </cell>
          <cell r="L7153" t="str">
            <v xml:space="preserve"> Euteleostomi</v>
          </cell>
          <cell r="M7153" t="str">
            <v>Actinopterygii</v>
          </cell>
          <cell r="N7153" t="str">
            <v xml:space="preserve"> Neopterygii</v>
          </cell>
          <cell r="O7153" t="str">
            <v xml:space="preserve"> Teleostei</v>
          </cell>
          <cell r="P7153" t="str">
            <v xml:space="preserve"> Ostariophysi</v>
          </cell>
          <cell r="Q7153" t="str">
            <v xml:space="preserve"> Cypriniformes</v>
          </cell>
          <cell r="R7153" t="str">
            <v>Cyprinidae</v>
          </cell>
          <cell r="S7153" t="str">
            <v xml:space="preserve"> Danio.</v>
          </cell>
        </row>
        <row r="7154">
          <cell r="B7154" t="str">
            <v>Q7ZV39</v>
          </cell>
          <cell r="C7154" t="str">
            <v xml:space="preserve"> Danio rerio (Zebrafish) (Brachydanio rerio).</v>
          </cell>
          <cell r="E7154" t="str">
            <v xml:space="preserve"> NCBI_TaxID=7955 {ECO:0000313|EMBL:AAH46013.1};</v>
          </cell>
          <cell r="G7154" t="str">
            <v>Eukaryota</v>
          </cell>
          <cell r="H7154" t="str">
            <v xml:space="preserve"> Metazoa</v>
          </cell>
          <cell r="I7154" t="str">
            <v xml:space="preserve"> Chordata</v>
          </cell>
          <cell r="J7154" t="str">
            <v xml:space="preserve"> Craniata</v>
          </cell>
          <cell r="K7154" t="str">
            <v xml:space="preserve"> Vertebrata</v>
          </cell>
          <cell r="L7154" t="str">
            <v xml:space="preserve"> Euteleostomi</v>
          </cell>
          <cell r="M7154" t="str">
            <v>Actinopterygii</v>
          </cell>
          <cell r="N7154" t="str">
            <v xml:space="preserve"> Neopterygii</v>
          </cell>
          <cell r="O7154" t="str">
            <v xml:space="preserve"> Teleostei</v>
          </cell>
          <cell r="P7154" t="str">
            <v xml:space="preserve"> Ostariophysi</v>
          </cell>
          <cell r="Q7154" t="str">
            <v xml:space="preserve"> Cypriniformes</v>
          </cell>
          <cell r="R7154" t="str">
            <v>Cyprinidae</v>
          </cell>
          <cell r="S7154" t="str">
            <v xml:space="preserve"> Danio.</v>
          </cell>
        </row>
        <row r="7155">
          <cell r="B7155" t="str">
            <v>Q8AWD0</v>
          </cell>
          <cell r="C7155" t="str">
            <v xml:space="preserve"> Danio rerio (Zebrafish) (Brachydanio rerio).</v>
          </cell>
          <cell r="E7155" t="str">
            <v xml:space="preserve"> NCBI_TaxID=7955 {ECO:0000313|EMBL:AAH42329.1};</v>
          </cell>
          <cell r="G7155" t="str">
            <v>Eukaryota</v>
          </cell>
          <cell r="H7155" t="str">
            <v xml:space="preserve"> Metazoa</v>
          </cell>
          <cell r="I7155" t="str">
            <v xml:space="preserve"> Chordata</v>
          </cell>
          <cell r="J7155" t="str">
            <v xml:space="preserve"> Craniata</v>
          </cell>
          <cell r="K7155" t="str">
            <v xml:space="preserve"> Vertebrata</v>
          </cell>
          <cell r="L7155" t="str">
            <v xml:space="preserve"> Euteleostomi</v>
          </cell>
          <cell r="M7155" t="str">
            <v>Actinopterygii</v>
          </cell>
          <cell r="N7155" t="str">
            <v xml:space="preserve"> Neopterygii</v>
          </cell>
          <cell r="O7155" t="str">
            <v xml:space="preserve"> Teleostei</v>
          </cell>
          <cell r="P7155" t="str">
            <v xml:space="preserve"> Ostariophysi</v>
          </cell>
          <cell r="Q7155" t="str">
            <v xml:space="preserve"> Cypriniformes</v>
          </cell>
          <cell r="R7155" t="str">
            <v>Cyprinidae</v>
          </cell>
          <cell r="S7155" t="str">
            <v xml:space="preserve"> Danio.</v>
          </cell>
        </row>
        <row r="7156">
          <cell r="B7156" t="str">
            <v>Q8ILE3</v>
          </cell>
          <cell r="C7156" t="str">
            <v xml:space="preserve"> Plasmodium falciparum (isolate 3D7).</v>
          </cell>
          <cell r="E7156" t="str">
            <v xml:space="preserve"> NCBI_TaxID=36329 {ECO:0000313|EMBL:CZU00018.1, ECO:0000313|Proteomes:UP000001450};</v>
          </cell>
          <cell r="G7156" t="str">
            <v>Eukaryota</v>
          </cell>
          <cell r="H7156" t="str">
            <v xml:space="preserve"> Alveolata</v>
          </cell>
          <cell r="I7156" t="str">
            <v xml:space="preserve"> Apicomplexa</v>
          </cell>
          <cell r="J7156" t="str">
            <v xml:space="preserve"> Aconoidasida</v>
          </cell>
          <cell r="K7156" t="str">
            <v xml:space="preserve"> Haemosporida</v>
          </cell>
          <cell r="L7156" t="str">
            <v>Plasmodiidae</v>
          </cell>
          <cell r="M7156" t="str">
            <v xml:space="preserve"> Plasmodium</v>
          </cell>
          <cell r="N7156" t="str">
            <v xml:space="preserve"> Plasmodium (Laverania).</v>
          </cell>
        </row>
        <row r="7157">
          <cell r="B7157" t="str">
            <v>Q8SVD4</v>
          </cell>
          <cell r="C7157" t="str">
            <v xml:space="preserve"> Encephalitozoon cuniculi (strain GB-M1) (Microsporidian parasite).</v>
          </cell>
          <cell r="E7157" t="str">
            <v xml:space="preserve"> NCBI_TaxID=284813 {ECO:0000313|EMBL:CAD25408.1, ECO:0000313|Proteomes:UP000000819};</v>
          </cell>
          <cell r="G7157" t="str">
            <v>Eukaryota</v>
          </cell>
          <cell r="H7157" t="str">
            <v xml:space="preserve"> Fungi</v>
          </cell>
          <cell r="I7157" t="str">
            <v xml:space="preserve"> Fungi incertae sedis</v>
          </cell>
          <cell r="J7157" t="str">
            <v xml:space="preserve"> Microsporidia</v>
          </cell>
          <cell r="K7157" t="str">
            <v xml:space="preserve"> Unikaryonidae</v>
          </cell>
          <cell r="L7157" t="str">
            <v>Encephalitozoon.</v>
          </cell>
        </row>
        <row r="7158">
          <cell r="B7158" t="str">
            <v>Q8T4K0</v>
          </cell>
          <cell r="C7158" t="str">
            <v xml:space="preserve"> Anopheles gambiae (African malaria mosquito).</v>
          </cell>
          <cell r="E7158" t="str">
            <v xml:space="preserve"> NCBI_TaxID=7165 {ECO:0000313|EMBL:AAL89811.1};</v>
          </cell>
          <cell r="G7158" t="str">
            <v>Eukaryota</v>
          </cell>
          <cell r="H7158" t="str">
            <v xml:space="preserve"> Metazoa</v>
          </cell>
          <cell r="I7158" t="str">
            <v xml:space="preserve"> Ecdysozoa</v>
          </cell>
          <cell r="J7158" t="str">
            <v xml:space="preserve"> Arthropoda</v>
          </cell>
          <cell r="K7158" t="str">
            <v xml:space="preserve"> Hexapoda</v>
          </cell>
          <cell r="L7158" t="str">
            <v xml:space="preserve"> Insecta</v>
          </cell>
          <cell r="M7158" t="str">
            <v>Pterygota</v>
          </cell>
          <cell r="N7158" t="str">
            <v xml:space="preserve"> Neoptera</v>
          </cell>
          <cell r="O7158" t="str">
            <v xml:space="preserve"> Holometabola</v>
          </cell>
          <cell r="P7158" t="str">
            <v xml:space="preserve"> Diptera</v>
          </cell>
          <cell r="Q7158" t="str">
            <v xml:space="preserve"> Nematocera</v>
          </cell>
          <cell r="R7158" t="str">
            <v xml:space="preserve"> Culicoidea</v>
          </cell>
          <cell r="S7158" t="str">
            <v>Culicidae</v>
          </cell>
          <cell r="T7158" t="str">
            <v xml:space="preserve"> Anophelinae</v>
          </cell>
          <cell r="U7158" t="str">
            <v xml:space="preserve"> Anopheles.</v>
          </cell>
        </row>
        <row r="7159">
          <cell r="B7159" t="str">
            <v>Q9I9D1</v>
          </cell>
          <cell r="C7159" t="str">
            <v xml:space="preserve"> Gallus gallus (Chicken).</v>
          </cell>
          <cell r="E7159" t="str">
            <v xml:space="preserve"> NCBI_TaxID=9031 {ECO:0000313|EMBL:AAF73513.1};</v>
          </cell>
          <cell r="G7159" t="str">
            <v>Eukaryota</v>
          </cell>
          <cell r="H7159" t="str">
            <v xml:space="preserve"> Metazoa</v>
          </cell>
          <cell r="I7159" t="str">
            <v xml:space="preserve"> Chordata</v>
          </cell>
          <cell r="J7159" t="str">
            <v xml:space="preserve"> Craniata</v>
          </cell>
          <cell r="K7159" t="str">
            <v xml:space="preserve"> Vertebrata</v>
          </cell>
          <cell r="L7159" t="str">
            <v xml:space="preserve"> Euteleostomi</v>
          </cell>
          <cell r="M7159" t="str">
            <v>Archelosauria</v>
          </cell>
          <cell r="N7159" t="str">
            <v xml:space="preserve"> Archosauria</v>
          </cell>
          <cell r="O7159" t="str">
            <v xml:space="preserve"> Dinosauria</v>
          </cell>
          <cell r="P7159" t="str">
            <v xml:space="preserve"> Saurischia</v>
          </cell>
          <cell r="Q7159" t="str">
            <v xml:space="preserve"> Theropoda</v>
          </cell>
          <cell r="R7159" t="str">
            <v>Coelurosauria</v>
          </cell>
          <cell r="S7159" t="str">
            <v xml:space="preserve"> Aves</v>
          </cell>
          <cell r="T7159" t="str">
            <v xml:space="preserve"> Neognathae</v>
          </cell>
          <cell r="U7159" t="str">
            <v xml:space="preserve"> Galloanserae</v>
          </cell>
        </row>
        <row r="7160">
          <cell r="B7160" t="str">
            <v>Q9SPD7</v>
          </cell>
          <cell r="C7160" t="str">
            <v xml:space="preserve"> Zea mays (Maize).</v>
          </cell>
          <cell r="E7160" t="str">
            <v xml:space="preserve"> NCBI_TaxID=4577 {ECO:0000313|EMBL:AAD56653.1};</v>
          </cell>
          <cell r="G7160" t="str">
            <v>Eukaryota</v>
          </cell>
          <cell r="H7160" t="str">
            <v xml:space="preserve"> Viridiplantae</v>
          </cell>
          <cell r="I7160" t="str">
            <v xml:space="preserve"> Streptophyta</v>
          </cell>
          <cell r="J7160" t="str">
            <v xml:space="preserve"> Embryophyta</v>
          </cell>
          <cell r="K7160" t="str">
            <v xml:space="preserve"> Tracheophyta</v>
          </cell>
          <cell r="L7160" t="str">
            <v>Spermatophyta</v>
          </cell>
          <cell r="M7160" t="str">
            <v xml:space="preserve"> Magnoliophyta</v>
          </cell>
          <cell r="N7160" t="str">
            <v xml:space="preserve"> Liliopsida</v>
          </cell>
          <cell r="O7160" t="str">
            <v xml:space="preserve"> Poales</v>
          </cell>
          <cell r="P7160" t="str">
            <v xml:space="preserve"> Poaceae</v>
          </cell>
          <cell r="Q7160" t="str">
            <v>PACMAD clade</v>
          </cell>
          <cell r="R7160" t="str">
            <v xml:space="preserve"> Panicoideae</v>
          </cell>
          <cell r="S7160" t="str">
            <v xml:space="preserve"> Andropogonodae</v>
          </cell>
          <cell r="T7160" t="str">
            <v xml:space="preserve"> Andropogoneae</v>
          </cell>
          <cell r="U7160" t="str">
            <v xml:space="preserve"> Tripsacinae</v>
          </cell>
        </row>
        <row r="7161">
          <cell r="B7161" t="str">
            <v>Q9VF44</v>
          </cell>
          <cell r="C7161" t="str">
            <v xml:space="preserve"> Drosophila melanogaster (Fruit fly).</v>
          </cell>
          <cell r="E7161" t="str">
            <v xml:space="preserve"> NCBI_TaxID=7227 {ECO:0000313|EMBL:AAF55216.1, ECO:0000313|Proteomes:UP000000803};</v>
          </cell>
          <cell r="G7161" t="str">
            <v>Eukaryota</v>
          </cell>
          <cell r="H7161" t="str">
            <v xml:space="preserve"> Metazoa</v>
          </cell>
          <cell r="I7161" t="str">
            <v xml:space="preserve"> Ecdysozoa</v>
          </cell>
          <cell r="J7161" t="str">
            <v xml:space="preserve"> Arthropoda</v>
          </cell>
          <cell r="K7161" t="str">
            <v xml:space="preserve"> Hexapoda</v>
          </cell>
          <cell r="L7161" t="str">
            <v xml:space="preserve"> Insecta</v>
          </cell>
          <cell r="M7161" t="str">
            <v>Pterygota</v>
          </cell>
          <cell r="N7161" t="str">
            <v xml:space="preserve"> Neoptera</v>
          </cell>
          <cell r="O7161" t="str">
            <v xml:space="preserve"> Holometabola</v>
          </cell>
          <cell r="P7161" t="str">
            <v xml:space="preserve"> Diptera</v>
          </cell>
          <cell r="Q7161" t="str">
            <v xml:space="preserve"> Brachycera</v>
          </cell>
          <cell r="R7161" t="str">
            <v xml:space="preserve"> Muscomorpha</v>
          </cell>
          <cell r="S7161" t="str">
            <v>Ephydroidea</v>
          </cell>
          <cell r="T7161" t="str">
            <v xml:space="preserve"> Drosophilidae</v>
          </cell>
          <cell r="U7161" t="str">
            <v xml:space="preserve"> Drosophila</v>
          </cell>
        </row>
        <row r="7162">
          <cell r="B7162" t="str">
            <v>Q9VKP2</v>
          </cell>
          <cell r="C7162" t="str">
            <v xml:space="preserve"> Drosophila melanogaster (Fruit fly).</v>
          </cell>
          <cell r="E7162" t="str">
            <v xml:space="preserve"> NCBI_TaxID=7227 {ECO:0000313|EMBL:AAF53020.1, ECO:0000313|Proteomes:UP000000803};</v>
          </cell>
          <cell r="G7162" t="str">
            <v>Eukaryota</v>
          </cell>
          <cell r="H7162" t="str">
            <v xml:space="preserve"> Metazoa</v>
          </cell>
          <cell r="I7162" t="str">
            <v xml:space="preserve"> Ecdysozoa</v>
          </cell>
          <cell r="J7162" t="str">
            <v xml:space="preserve"> Arthropoda</v>
          </cell>
          <cell r="K7162" t="str">
            <v xml:space="preserve"> Hexapoda</v>
          </cell>
          <cell r="L7162" t="str">
            <v xml:space="preserve"> Insecta</v>
          </cell>
          <cell r="M7162" t="str">
            <v>Pterygota</v>
          </cell>
          <cell r="N7162" t="str">
            <v xml:space="preserve"> Neoptera</v>
          </cell>
          <cell r="O7162" t="str">
            <v xml:space="preserve"> Holometabola</v>
          </cell>
          <cell r="P7162" t="str">
            <v xml:space="preserve"> Diptera</v>
          </cell>
          <cell r="Q7162" t="str">
            <v xml:space="preserve"> Brachycera</v>
          </cell>
          <cell r="R7162" t="str">
            <v xml:space="preserve"> Muscomorpha</v>
          </cell>
          <cell r="S7162" t="str">
            <v>Ephydroidea</v>
          </cell>
          <cell r="T7162" t="str">
            <v xml:space="preserve"> Drosophilidae</v>
          </cell>
          <cell r="U7162" t="str">
            <v xml:space="preserve"> Drosophila</v>
          </cell>
        </row>
        <row r="7163">
          <cell r="B7163" t="str">
            <v>Q9VKP3</v>
          </cell>
          <cell r="C7163" t="str">
            <v xml:space="preserve"> Drosophila melanogaster (Fruit fly).</v>
          </cell>
          <cell r="E7163" t="str">
            <v xml:space="preserve"> NCBI_TaxID=7227 {ECO:0000313|EMBL:AAF53019.2, ECO:0000313|Proteomes:UP000000803};</v>
          </cell>
          <cell r="G7163" t="str">
            <v>Eukaryota</v>
          </cell>
          <cell r="H7163" t="str">
            <v xml:space="preserve"> Metazoa</v>
          </cell>
          <cell r="I7163" t="str">
            <v xml:space="preserve"> Ecdysozoa</v>
          </cell>
          <cell r="J7163" t="str">
            <v xml:space="preserve"> Arthropoda</v>
          </cell>
          <cell r="K7163" t="str">
            <v xml:space="preserve"> Hexapoda</v>
          </cell>
          <cell r="L7163" t="str">
            <v xml:space="preserve"> Insecta</v>
          </cell>
          <cell r="M7163" t="str">
            <v>Pterygota</v>
          </cell>
          <cell r="N7163" t="str">
            <v xml:space="preserve"> Neoptera</v>
          </cell>
          <cell r="O7163" t="str">
            <v xml:space="preserve"> Holometabola</v>
          </cell>
          <cell r="P7163" t="str">
            <v xml:space="preserve"> Diptera</v>
          </cell>
          <cell r="Q7163" t="str">
            <v xml:space="preserve"> Brachycera</v>
          </cell>
          <cell r="R7163" t="str">
            <v xml:space="preserve"> Muscomorpha</v>
          </cell>
          <cell r="S7163" t="str">
            <v>Ephydroidea</v>
          </cell>
          <cell r="T7163" t="str">
            <v xml:space="preserve"> Drosophilidae</v>
          </cell>
          <cell r="U7163" t="str">
            <v xml:space="preserve"> Drosophila</v>
          </cell>
        </row>
        <row r="7164">
          <cell r="B7164" t="str">
            <v>Q9VKP4</v>
          </cell>
          <cell r="C7164" t="str">
            <v xml:space="preserve"> Drosophila melanogaster (Fruit fly).</v>
          </cell>
          <cell r="E7164" t="str">
            <v xml:space="preserve"> NCBI_TaxID=7227 {ECO:0000313|EMBL:AAF53018.2, ECO:0000313|Proteomes:UP000000803};</v>
          </cell>
          <cell r="G7164" t="str">
            <v>Eukaryota</v>
          </cell>
          <cell r="H7164" t="str">
            <v xml:space="preserve"> Metazoa</v>
          </cell>
          <cell r="I7164" t="str">
            <v xml:space="preserve"> Ecdysozoa</v>
          </cell>
          <cell r="J7164" t="str">
            <v xml:space="preserve"> Arthropoda</v>
          </cell>
          <cell r="K7164" t="str">
            <v xml:space="preserve"> Hexapoda</v>
          </cell>
          <cell r="L7164" t="str">
            <v xml:space="preserve"> Insecta</v>
          </cell>
          <cell r="M7164" t="str">
            <v>Pterygota</v>
          </cell>
          <cell r="N7164" t="str">
            <v xml:space="preserve"> Neoptera</v>
          </cell>
          <cell r="O7164" t="str">
            <v xml:space="preserve"> Holometabola</v>
          </cell>
          <cell r="P7164" t="str">
            <v xml:space="preserve"> Diptera</v>
          </cell>
          <cell r="Q7164" t="str">
            <v xml:space="preserve"> Brachycera</v>
          </cell>
          <cell r="R7164" t="str">
            <v xml:space="preserve"> Muscomorpha</v>
          </cell>
          <cell r="S7164" t="str">
            <v>Ephydroidea</v>
          </cell>
          <cell r="T7164" t="str">
            <v xml:space="preserve"> Drosophilidae</v>
          </cell>
          <cell r="U7164" t="str">
            <v xml:space="preserve"> Drosophila</v>
          </cell>
        </row>
        <row r="7165">
          <cell r="B7165" t="str">
            <v>R0EX80</v>
          </cell>
          <cell r="C7165" t="str">
            <v xml:space="preserve"> Capsella rubella.</v>
          </cell>
          <cell r="E7165" t="str">
            <v xml:space="preserve"> NCBI_TaxID=81985 {ECO:0000313|EMBL:EOA13842.1, ECO:0000313|Proteomes:UP000029121};</v>
          </cell>
          <cell r="G7165" t="str">
            <v>Eukaryota</v>
          </cell>
          <cell r="H7165" t="str">
            <v xml:space="preserve"> Viridiplantae</v>
          </cell>
          <cell r="I7165" t="str">
            <v xml:space="preserve"> Streptophyta</v>
          </cell>
          <cell r="J7165" t="str">
            <v xml:space="preserve"> Embryophyta</v>
          </cell>
          <cell r="K7165" t="str">
            <v xml:space="preserve"> Tracheophyta</v>
          </cell>
          <cell r="L7165" t="str">
            <v>Spermatophyta</v>
          </cell>
          <cell r="M7165" t="str">
            <v xml:space="preserve"> Magnoliophyta</v>
          </cell>
          <cell r="N7165" t="str">
            <v xml:space="preserve"> eudicotyledons</v>
          </cell>
          <cell r="O7165" t="str">
            <v xml:space="preserve"> Gunneridae</v>
          </cell>
          <cell r="P7165" t="str">
            <v>Pentapetalae</v>
          </cell>
          <cell r="Q7165" t="str">
            <v xml:space="preserve"> rosids</v>
          </cell>
          <cell r="R7165" t="str">
            <v xml:space="preserve"> malvids</v>
          </cell>
          <cell r="S7165" t="str">
            <v xml:space="preserve"> Brassicales</v>
          </cell>
          <cell r="T7165" t="str">
            <v xml:space="preserve"> Brassicaceae</v>
          </cell>
          <cell r="U7165" t="str">
            <v xml:space="preserve"> Camelineae</v>
          </cell>
        </row>
        <row r="7166">
          <cell r="B7166" t="str">
            <v>R0FPY7</v>
          </cell>
          <cell r="C7166" t="str">
            <v xml:space="preserve"> Capsella rubella.</v>
          </cell>
          <cell r="E7166" t="str">
            <v xml:space="preserve"> NCBI_TaxID=81985 {ECO:0000313|EMBL:EOA24597.1, ECO:0000313|Proteomes:UP000029121};</v>
          </cell>
          <cell r="G7166" t="str">
            <v>Eukaryota</v>
          </cell>
          <cell r="H7166" t="str">
            <v xml:space="preserve"> Viridiplantae</v>
          </cell>
          <cell r="I7166" t="str">
            <v xml:space="preserve"> Streptophyta</v>
          </cell>
          <cell r="J7166" t="str">
            <v xml:space="preserve"> Embryophyta</v>
          </cell>
          <cell r="K7166" t="str">
            <v xml:space="preserve"> Tracheophyta</v>
          </cell>
          <cell r="L7166" t="str">
            <v>Spermatophyta</v>
          </cell>
          <cell r="M7166" t="str">
            <v xml:space="preserve"> Magnoliophyta</v>
          </cell>
          <cell r="N7166" t="str">
            <v xml:space="preserve"> eudicotyledons</v>
          </cell>
          <cell r="O7166" t="str">
            <v xml:space="preserve"> Gunneridae</v>
          </cell>
          <cell r="P7166" t="str">
            <v>Pentapetalae</v>
          </cell>
          <cell r="Q7166" t="str">
            <v xml:space="preserve"> rosids</v>
          </cell>
          <cell r="R7166" t="str">
            <v xml:space="preserve"> malvids</v>
          </cell>
          <cell r="S7166" t="str">
            <v xml:space="preserve"> Brassicales</v>
          </cell>
          <cell r="T7166" t="str">
            <v xml:space="preserve"> Brassicaceae</v>
          </cell>
          <cell r="U7166" t="str">
            <v xml:space="preserve"> Camelineae</v>
          </cell>
        </row>
        <row r="7167">
          <cell r="B7167" t="str">
            <v>R0G683</v>
          </cell>
          <cell r="C7167" t="str">
            <v xml:space="preserve"> Capsella rubella.</v>
          </cell>
          <cell r="E7167" t="str">
            <v xml:space="preserve"> NCBI_TaxID=81985 {ECO:0000313|EMBL:EOA31082.1, ECO:0000313|Proteomes:UP000029121};</v>
          </cell>
          <cell r="G7167" t="str">
            <v>Eukaryota</v>
          </cell>
          <cell r="H7167" t="str">
            <v xml:space="preserve"> Viridiplantae</v>
          </cell>
          <cell r="I7167" t="str">
            <v xml:space="preserve"> Streptophyta</v>
          </cell>
          <cell r="J7167" t="str">
            <v xml:space="preserve"> Embryophyta</v>
          </cell>
          <cell r="K7167" t="str">
            <v xml:space="preserve"> Tracheophyta</v>
          </cell>
          <cell r="L7167" t="str">
            <v>Spermatophyta</v>
          </cell>
          <cell r="M7167" t="str">
            <v xml:space="preserve"> Magnoliophyta</v>
          </cell>
          <cell r="N7167" t="str">
            <v xml:space="preserve"> eudicotyledons</v>
          </cell>
          <cell r="O7167" t="str">
            <v xml:space="preserve"> Gunneridae</v>
          </cell>
          <cell r="P7167" t="str">
            <v>Pentapetalae</v>
          </cell>
          <cell r="Q7167" t="str">
            <v xml:space="preserve"> rosids</v>
          </cell>
          <cell r="R7167" t="str">
            <v xml:space="preserve"> malvids</v>
          </cell>
          <cell r="S7167" t="str">
            <v xml:space="preserve"> Brassicales</v>
          </cell>
          <cell r="T7167" t="str">
            <v xml:space="preserve"> Brassicaceae</v>
          </cell>
          <cell r="U7167" t="str">
            <v xml:space="preserve"> Camelineae</v>
          </cell>
        </row>
        <row r="7168">
          <cell r="B7168" t="str">
            <v>R0G6I6</v>
          </cell>
          <cell r="C7168" t="str">
            <v xml:space="preserve"> Capsella rubella.</v>
          </cell>
          <cell r="E7168" t="str">
            <v xml:space="preserve"> NCBI_TaxID=81985 {ECO:0000313|EMBL:EOA31006.1, ECO:0000313|Proteomes:UP000029121};</v>
          </cell>
          <cell r="G7168" t="str">
            <v>Eukaryota</v>
          </cell>
          <cell r="H7168" t="str">
            <v xml:space="preserve"> Viridiplantae</v>
          </cell>
          <cell r="I7168" t="str">
            <v xml:space="preserve"> Streptophyta</v>
          </cell>
          <cell r="J7168" t="str">
            <v xml:space="preserve"> Embryophyta</v>
          </cell>
          <cell r="K7168" t="str">
            <v xml:space="preserve"> Tracheophyta</v>
          </cell>
          <cell r="L7168" t="str">
            <v>Spermatophyta</v>
          </cell>
          <cell r="M7168" t="str">
            <v xml:space="preserve"> Magnoliophyta</v>
          </cell>
          <cell r="N7168" t="str">
            <v xml:space="preserve"> eudicotyledons</v>
          </cell>
          <cell r="O7168" t="str">
            <v xml:space="preserve"> Gunneridae</v>
          </cell>
          <cell r="P7168" t="str">
            <v>Pentapetalae</v>
          </cell>
          <cell r="Q7168" t="str">
            <v xml:space="preserve"> rosids</v>
          </cell>
          <cell r="R7168" t="str">
            <v xml:space="preserve"> malvids</v>
          </cell>
          <cell r="S7168" t="str">
            <v xml:space="preserve"> Brassicales</v>
          </cell>
          <cell r="T7168" t="str">
            <v xml:space="preserve"> Brassicaceae</v>
          </cell>
          <cell r="U7168" t="str">
            <v xml:space="preserve"> Camelineae</v>
          </cell>
        </row>
        <row r="7169">
          <cell r="B7169" t="str">
            <v>R0GRK3</v>
          </cell>
          <cell r="C7169" t="str">
            <v xml:space="preserve"> Capsella rubella.</v>
          </cell>
          <cell r="E7169" t="str">
            <v xml:space="preserve"> NCBI_TaxID=81985 {ECO:0000313|EMBL:EOA13838.1, ECO:0000313|Proteomes:UP000029121};</v>
          </cell>
          <cell r="G7169" t="str">
            <v>Eukaryota</v>
          </cell>
          <cell r="H7169" t="str">
            <v xml:space="preserve"> Viridiplantae</v>
          </cell>
          <cell r="I7169" t="str">
            <v xml:space="preserve"> Streptophyta</v>
          </cell>
          <cell r="J7169" t="str">
            <v xml:space="preserve"> Embryophyta</v>
          </cell>
          <cell r="K7169" t="str">
            <v xml:space="preserve"> Tracheophyta</v>
          </cell>
          <cell r="L7169" t="str">
            <v>Spermatophyta</v>
          </cell>
          <cell r="M7169" t="str">
            <v xml:space="preserve"> Magnoliophyta</v>
          </cell>
          <cell r="N7169" t="str">
            <v xml:space="preserve"> eudicotyledons</v>
          </cell>
          <cell r="O7169" t="str">
            <v xml:space="preserve"> Gunneridae</v>
          </cell>
          <cell r="P7169" t="str">
            <v>Pentapetalae</v>
          </cell>
          <cell r="Q7169" t="str">
            <v xml:space="preserve"> rosids</v>
          </cell>
          <cell r="R7169" t="str">
            <v xml:space="preserve"> malvids</v>
          </cell>
          <cell r="S7169" t="str">
            <v xml:space="preserve"> Brassicales</v>
          </cell>
          <cell r="T7169" t="str">
            <v xml:space="preserve"> Brassicaceae</v>
          </cell>
          <cell r="U7169" t="str">
            <v xml:space="preserve"> Camelineae</v>
          </cell>
        </row>
        <row r="7170">
          <cell r="B7170" t="str">
            <v>R0H427</v>
          </cell>
          <cell r="C7170" t="str">
            <v xml:space="preserve"> Capsella rubella.</v>
          </cell>
          <cell r="E7170" t="str">
            <v xml:space="preserve"> NCBI_TaxID=81985 {ECO:0000313|EMBL:EOA19435.1, ECO:0000313|Proteomes:UP000029121};</v>
          </cell>
          <cell r="G7170" t="str">
            <v>Eukaryota</v>
          </cell>
          <cell r="H7170" t="str">
            <v xml:space="preserve"> Viridiplantae</v>
          </cell>
          <cell r="I7170" t="str">
            <v xml:space="preserve"> Streptophyta</v>
          </cell>
          <cell r="J7170" t="str">
            <v xml:space="preserve"> Embryophyta</v>
          </cell>
          <cell r="K7170" t="str">
            <v xml:space="preserve"> Tracheophyta</v>
          </cell>
          <cell r="L7170" t="str">
            <v>Spermatophyta</v>
          </cell>
          <cell r="M7170" t="str">
            <v xml:space="preserve"> Magnoliophyta</v>
          </cell>
          <cell r="N7170" t="str">
            <v xml:space="preserve"> eudicotyledons</v>
          </cell>
          <cell r="O7170" t="str">
            <v xml:space="preserve"> Gunneridae</v>
          </cell>
          <cell r="P7170" t="str">
            <v>Pentapetalae</v>
          </cell>
          <cell r="Q7170" t="str">
            <v xml:space="preserve"> rosids</v>
          </cell>
          <cell r="R7170" t="str">
            <v xml:space="preserve"> malvids</v>
          </cell>
          <cell r="S7170" t="str">
            <v xml:space="preserve"> Brassicales</v>
          </cell>
          <cell r="T7170" t="str">
            <v xml:space="preserve"> Brassicaceae</v>
          </cell>
          <cell r="U7170" t="str">
            <v xml:space="preserve"> Camelineae</v>
          </cell>
        </row>
        <row r="7171">
          <cell r="B7171" t="str">
            <v>R0HZK6</v>
          </cell>
          <cell r="C7171" t="str">
            <v xml:space="preserve"> Capsella rubella.</v>
          </cell>
          <cell r="E7171" t="str">
            <v xml:space="preserve"> NCBI_TaxID=81985 {ECO:0000313|EMBL:EOA31005.1, ECO:0000313|Proteomes:UP000029121};</v>
          </cell>
          <cell r="G7171" t="str">
            <v>Eukaryota</v>
          </cell>
          <cell r="H7171" t="str">
            <v xml:space="preserve"> Viridiplantae</v>
          </cell>
          <cell r="I7171" t="str">
            <v xml:space="preserve"> Streptophyta</v>
          </cell>
          <cell r="J7171" t="str">
            <v xml:space="preserve"> Embryophyta</v>
          </cell>
          <cell r="K7171" t="str">
            <v xml:space="preserve"> Tracheophyta</v>
          </cell>
          <cell r="L7171" t="str">
            <v>Spermatophyta</v>
          </cell>
          <cell r="M7171" t="str">
            <v xml:space="preserve"> Magnoliophyta</v>
          </cell>
          <cell r="N7171" t="str">
            <v xml:space="preserve"> eudicotyledons</v>
          </cell>
          <cell r="O7171" t="str">
            <v xml:space="preserve"> Gunneridae</v>
          </cell>
          <cell r="P7171" t="str">
            <v>Pentapetalae</v>
          </cell>
          <cell r="Q7171" t="str">
            <v xml:space="preserve"> rosids</v>
          </cell>
          <cell r="R7171" t="str">
            <v xml:space="preserve"> malvids</v>
          </cell>
          <cell r="S7171" t="str">
            <v xml:space="preserve"> Brassicales</v>
          </cell>
          <cell r="T7171" t="str">
            <v xml:space="preserve"> Brassicaceae</v>
          </cell>
          <cell r="U7171" t="str">
            <v xml:space="preserve"> Camelineae</v>
          </cell>
        </row>
        <row r="7172">
          <cell r="B7172" t="str">
            <v>R0I439</v>
          </cell>
          <cell r="C7172" t="str">
            <v xml:space="preserve"> Capsella rubella.</v>
          </cell>
          <cell r="E7172" t="str">
            <v xml:space="preserve"> NCBI_TaxID=81985 {ECO:0000313|EMBL:EOA31083.1, ECO:0000313|Proteomes:UP000029121};</v>
          </cell>
          <cell r="G7172" t="str">
            <v>Eukaryota</v>
          </cell>
          <cell r="H7172" t="str">
            <v xml:space="preserve"> Viridiplantae</v>
          </cell>
          <cell r="I7172" t="str">
            <v xml:space="preserve"> Streptophyta</v>
          </cell>
          <cell r="J7172" t="str">
            <v xml:space="preserve"> Embryophyta</v>
          </cell>
          <cell r="K7172" t="str">
            <v xml:space="preserve"> Tracheophyta</v>
          </cell>
          <cell r="L7172" t="str">
            <v>Spermatophyta</v>
          </cell>
          <cell r="M7172" t="str">
            <v xml:space="preserve"> Magnoliophyta</v>
          </cell>
          <cell r="N7172" t="str">
            <v xml:space="preserve"> eudicotyledons</v>
          </cell>
          <cell r="O7172" t="str">
            <v xml:space="preserve"> Gunneridae</v>
          </cell>
          <cell r="P7172" t="str">
            <v>Pentapetalae</v>
          </cell>
          <cell r="Q7172" t="str">
            <v xml:space="preserve"> rosids</v>
          </cell>
          <cell r="R7172" t="str">
            <v xml:space="preserve"> malvids</v>
          </cell>
          <cell r="S7172" t="str">
            <v xml:space="preserve"> Brassicales</v>
          </cell>
          <cell r="T7172" t="str">
            <v xml:space="preserve"> Brassicaceae</v>
          </cell>
          <cell r="U7172" t="str">
            <v xml:space="preserve"> Camelineae</v>
          </cell>
        </row>
        <row r="7173">
          <cell r="B7173" t="str">
            <v>R0II01</v>
          </cell>
          <cell r="C7173" t="str">
            <v xml:space="preserve"> Capsella rubella.</v>
          </cell>
          <cell r="E7173" t="str">
            <v xml:space="preserve"> NCBI_TaxID=81985 {ECO:0000313|EMBL:EOA36488.1, ECO:0000313|Proteomes:UP000029121};</v>
          </cell>
          <cell r="G7173" t="str">
            <v>Eukaryota</v>
          </cell>
          <cell r="H7173" t="str">
            <v xml:space="preserve"> Viridiplantae</v>
          </cell>
          <cell r="I7173" t="str">
            <v xml:space="preserve"> Streptophyta</v>
          </cell>
          <cell r="J7173" t="str">
            <v xml:space="preserve"> Embryophyta</v>
          </cell>
          <cell r="K7173" t="str">
            <v xml:space="preserve"> Tracheophyta</v>
          </cell>
          <cell r="L7173" t="str">
            <v>Spermatophyta</v>
          </cell>
          <cell r="M7173" t="str">
            <v xml:space="preserve"> Magnoliophyta</v>
          </cell>
          <cell r="N7173" t="str">
            <v xml:space="preserve"> eudicotyledons</v>
          </cell>
          <cell r="O7173" t="str">
            <v xml:space="preserve"> Gunneridae</v>
          </cell>
          <cell r="P7173" t="str">
            <v>Pentapetalae</v>
          </cell>
          <cell r="Q7173" t="str">
            <v xml:space="preserve"> rosids</v>
          </cell>
          <cell r="R7173" t="str">
            <v xml:space="preserve"> malvids</v>
          </cell>
          <cell r="S7173" t="str">
            <v xml:space="preserve"> Brassicales</v>
          </cell>
          <cell r="T7173" t="str">
            <v xml:space="preserve"> Brassicaceae</v>
          </cell>
          <cell r="U7173" t="str">
            <v xml:space="preserve"> Camelineae</v>
          </cell>
        </row>
        <row r="7174">
          <cell r="B7174" t="str">
            <v>R0J152</v>
          </cell>
          <cell r="C7174" t="str">
            <v xml:space="preserve"> Setosphaeria turcica (strain 28A) (Northern leaf blight fungus) (Exserohilum turcicum).</v>
          </cell>
          <cell r="E7174" t="str">
            <v xml:space="preserve"> NCBI_TaxID=671987 {ECO:0000313|EMBL:EOA90506.1, ECO:0000313|Proteomes:UP000016935};</v>
          </cell>
          <cell r="G7174" t="str">
            <v>Eukaryota</v>
          </cell>
          <cell r="H7174" t="str">
            <v xml:space="preserve"> Fungi</v>
          </cell>
          <cell r="I7174" t="str">
            <v xml:space="preserve"> Dikarya</v>
          </cell>
          <cell r="J7174" t="str">
            <v xml:space="preserve"> Ascomycota</v>
          </cell>
          <cell r="K7174" t="str">
            <v xml:space="preserve"> Pezizomycotina</v>
          </cell>
          <cell r="L7174" t="str">
            <v>Dothideomycetes</v>
          </cell>
          <cell r="M7174" t="str">
            <v xml:space="preserve"> Pleosporomycetidae</v>
          </cell>
          <cell r="N7174" t="str">
            <v xml:space="preserve"> Pleosporales</v>
          </cell>
          <cell r="O7174" t="str">
            <v xml:space="preserve"> Pleosporineae</v>
          </cell>
          <cell r="P7174" t="str">
            <v>Pleosporaceae</v>
          </cell>
          <cell r="Q7174" t="str">
            <v xml:space="preserve"> Setosphaeria.</v>
          </cell>
        </row>
        <row r="7175">
          <cell r="B7175" t="str">
            <v>R0KC63</v>
          </cell>
          <cell r="C7175" t="str">
            <v xml:space="preserve"> Setosphaeria turcica (strain 28A) (Northern leaf blight fungus) (Exserohilum turcicum).</v>
          </cell>
          <cell r="E7175" t="str">
            <v xml:space="preserve"> NCBI_TaxID=671987 {ECO:0000313|EMBL:EOA85817.1, ECO:0000313|Proteomes:UP000016935};</v>
          </cell>
          <cell r="G7175" t="str">
            <v>Eukaryota</v>
          </cell>
          <cell r="H7175" t="str">
            <v xml:space="preserve"> Fungi</v>
          </cell>
          <cell r="I7175" t="str">
            <v xml:space="preserve"> Dikarya</v>
          </cell>
          <cell r="J7175" t="str">
            <v xml:space="preserve"> Ascomycota</v>
          </cell>
          <cell r="K7175" t="str">
            <v xml:space="preserve"> Pezizomycotina</v>
          </cell>
          <cell r="L7175" t="str">
            <v>Dothideomycetes</v>
          </cell>
          <cell r="M7175" t="str">
            <v xml:space="preserve"> Pleosporomycetidae</v>
          </cell>
          <cell r="N7175" t="str">
            <v xml:space="preserve"> Pleosporales</v>
          </cell>
          <cell r="O7175" t="str">
            <v xml:space="preserve"> Pleosporineae</v>
          </cell>
          <cell r="P7175" t="str">
            <v>Pleosporaceae</v>
          </cell>
          <cell r="Q7175" t="str">
            <v xml:space="preserve"> Setosphaeria.</v>
          </cell>
        </row>
        <row r="7176">
          <cell r="B7176" t="str">
            <v>R0MIX9</v>
          </cell>
          <cell r="C7176" t="str">
            <v xml:space="preserve"> Nosema bombycis (strain CQ1 / CVCC 102059) (Microsporidian parasite) (Pebrine of silkworm).</v>
          </cell>
          <cell r="E7176" t="str">
            <v xml:space="preserve"> NCBI_TaxID=578461 {ECO:0000313|EMBL:EOB12753.1, ECO:0000313|Proteomes:UP000016927};</v>
          </cell>
          <cell r="G7176" t="str">
            <v>Eukaryota</v>
          </cell>
          <cell r="H7176" t="str">
            <v xml:space="preserve"> Fungi</v>
          </cell>
          <cell r="I7176" t="str">
            <v xml:space="preserve"> Fungi incertae sedis</v>
          </cell>
          <cell r="J7176" t="str">
            <v xml:space="preserve"> Microsporidia</v>
          </cell>
          <cell r="K7176" t="str">
            <v xml:space="preserve"> Nosematidae</v>
          </cell>
          <cell r="L7176" t="str">
            <v>Nosema.</v>
          </cell>
        </row>
        <row r="7177">
          <cell r="B7177" t="str">
            <v>R1BYD6</v>
          </cell>
          <cell r="C7177" t="str">
            <v xml:space="preserve"> Emiliania huxleyi (Pontosphaera huxleyi).</v>
          </cell>
          <cell r="E7177" t="str">
            <v xml:space="preserve"> NCBI_TaxID=2903 {ECO:0000313|EMBL:EOD14807.1};</v>
          </cell>
          <cell r="G7177" t="str">
            <v>Eukaryota</v>
          </cell>
          <cell r="H7177" t="str">
            <v xml:space="preserve"> Haptophyceae</v>
          </cell>
          <cell r="I7177" t="str">
            <v xml:space="preserve"> Isochrysidales</v>
          </cell>
          <cell r="J7177" t="str">
            <v xml:space="preserve"> Noelaerhabdaceae</v>
          </cell>
          <cell r="K7177" t="str">
            <v xml:space="preserve"> Emiliania.</v>
          </cell>
        </row>
        <row r="7178">
          <cell r="B7178" t="str">
            <v>R1CF35</v>
          </cell>
          <cell r="C7178" t="str">
            <v xml:space="preserve"> Emiliania huxleyi (Pontosphaera huxleyi).</v>
          </cell>
          <cell r="E7178" t="str">
            <v xml:space="preserve"> NCBI_TaxID=2903 {ECO:0000313|EMBL:EOD21373.1};</v>
          </cell>
          <cell r="G7178" t="str">
            <v>Eukaryota</v>
          </cell>
          <cell r="H7178" t="str">
            <v xml:space="preserve"> Haptophyceae</v>
          </cell>
          <cell r="I7178" t="str">
            <v xml:space="preserve"> Isochrysidales</v>
          </cell>
          <cell r="J7178" t="str">
            <v xml:space="preserve"> Noelaerhabdaceae</v>
          </cell>
          <cell r="K7178" t="str">
            <v xml:space="preserve"> Emiliania.</v>
          </cell>
        </row>
        <row r="7179">
          <cell r="B7179" t="str">
            <v>R1E8Y1</v>
          </cell>
          <cell r="C7179" t="str">
            <v xml:space="preserve"> Botryosphaeria parva (strain UCR-NP2) (Grapevine canker fungus) (Neofusicoccum parvum).</v>
          </cell>
          <cell r="E7179" t="str">
            <v xml:space="preserve"> NCBI_TaxID=1287680 {ECO:0000313|EMBL:EOD44238.1, ECO:0000313|Proteomes:UP000013521};</v>
          </cell>
          <cell r="G7179" t="str">
            <v>Eukaryota</v>
          </cell>
          <cell r="H7179" t="str">
            <v xml:space="preserve"> Fungi</v>
          </cell>
          <cell r="I7179" t="str">
            <v xml:space="preserve"> Dikarya</v>
          </cell>
          <cell r="J7179" t="str">
            <v xml:space="preserve"> Ascomycota</v>
          </cell>
          <cell r="K7179" t="str">
            <v xml:space="preserve"> Pezizomycotina</v>
          </cell>
          <cell r="L7179" t="str">
            <v>Dothideomycetes</v>
          </cell>
          <cell r="M7179" t="str">
            <v xml:space="preserve"> Dothideomycetes incertae sedis</v>
          </cell>
          <cell r="N7179" t="str">
            <v xml:space="preserve"> Botryosphaeriales</v>
          </cell>
          <cell r="O7179" t="str">
            <v>Botryosphaeriaceae</v>
          </cell>
          <cell r="P7179" t="str">
            <v xml:space="preserve"> Neofusicoccum.</v>
          </cell>
        </row>
        <row r="7180">
          <cell r="B7180" t="str">
            <v>R1GP72</v>
          </cell>
          <cell r="C7180" t="str">
            <v xml:space="preserve"> Botryosphaeria parva (strain UCR-NP2) (Grapevine canker fungus) (Neofusicoccum parvum).</v>
          </cell>
          <cell r="E7180" t="str">
            <v xml:space="preserve"> NCBI_TaxID=1287680 {ECO:0000313|EMBL:EOD50101.1, ECO:0000313|Proteomes:UP000013521};</v>
          </cell>
          <cell r="G7180" t="str">
            <v>Eukaryota</v>
          </cell>
          <cell r="H7180" t="str">
            <v xml:space="preserve"> Fungi</v>
          </cell>
          <cell r="I7180" t="str">
            <v xml:space="preserve"> Dikarya</v>
          </cell>
          <cell r="J7180" t="str">
            <v xml:space="preserve"> Ascomycota</v>
          </cell>
          <cell r="K7180" t="str">
            <v xml:space="preserve"> Pezizomycotina</v>
          </cell>
          <cell r="L7180" t="str">
            <v>Dothideomycetes</v>
          </cell>
          <cell r="M7180" t="str">
            <v xml:space="preserve"> Dothideomycetes incertae sedis</v>
          </cell>
          <cell r="N7180" t="str">
            <v xml:space="preserve"> Botryosphaeriales</v>
          </cell>
          <cell r="O7180" t="str">
            <v>Botryosphaeriaceae</v>
          </cell>
          <cell r="P7180" t="str">
            <v xml:space="preserve"> Neofusicoccum.</v>
          </cell>
        </row>
        <row r="7181">
          <cell r="B7181" t="str">
            <v>R4FQ51</v>
          </cell>
          <cell r="C7181" t="str">
            <v xml:space="preserve"> Rhodnius prolixus (Triatomid bug).</v>
          </cell>
          <cell r="E7181" t="str">
            <v xml:space="preserve"> NCBI_TaxID=13249 {ECO:0000313|EMBL:JAA76916.1};</v>
          </cell>
          <cell r="G7181" t="str">
            <v>Eukaryota</v>
          </cell>
          <cell r="H7181" t="str">
            <v xml:space="preserve"> Metazoa</v>
          </cell>
          <cell r="I7181" t="str">
            <v xml:space="preserve"> Ecdysozoa</v>
          </cell>
          <cell r="J7181" t="str">
            <v xml:space="preserve"> Arthropoda</v>
          </cell>
          <cell r="K7181" t="str">
            <v xml:space="preserve"> Hexapoda</v>
          </cell>
          <cell r="L7181" t="str">
            <v xml:space="preserve"> Insecta</v>
          </cell>
          <cell r="M7181" t="str">
            <v>Pterygota</v>
          </cell>
          <cell r="N7181" t="str">
            <v xml:space="preserve"> Neoptera</v>
          </cell>
          <cell r="O7181" t="str">
            <v xml:space="preserve"> Paraneoptera</v>
          </cell>
          <cell r="P7181" t="str">
            <v xml:space="preserve"> Hemiptera</v>
          </cell>
          <cell r="Q7181" t="str">
            <v xml:space="preserve"> Heteroptera</v>
          </cell>
          <cell r="R7181" t="str">
            <v>Panheteroptera</v>
          </cell>
          <cell r="S7181" t="str">
            <v xml:space="preserve"> Cimicomorpha</v>
          </cell>
          <cell r="T7181" t="str">
            <v xml:space="preserve"> Reduviidae</v>
          </cell>
          <cell r="U7181" t="str">
            <v xml:space="preserve"> Triatominae</v>
          </cell>
        </row>
        <row r="7182">
          <cell r="B7182" t="str">
            <v>R4G4R3</v>
          </cell>
          <cell r="C7182" t="str">
            <v xml:space="preserve"> Rhodnius prolixus (Triatomid bug).</v>
          </cell>
          <cell r="E7182" t="str">
            <v xml:space="preserve"> NCBI_TaxID=13249 {ECO:0000313|EMBL:JAA76954.1};</v>
          </cell>
          <cell r="G7182" t="str">
            <v>Eukaryota</v>
          </cell>
          <cell r="H7182" t="str">
            <v xml:space="preserve"> Metazoa</v>
          </cell>
          <cell r="I7182" t="str">
            <v xml:space="preserve"> Ecdysozoa</v>
          </cell>
          <cell r="J7182" t="str">
            <v xml:space="preserve"> Arthropoda</v>
          </cell>
          <cell r="K7182" t="str">
            <v xml:space="preserve"> Hexapoda</v>
          </cell>
          <cell r="L7182" t="str">
            <v xml:space="preserve"> Insecta</v>
          </cell>
          <cell r="M7182" t="str">
            <v>Pterygota</v>
          </cell>
          <cell r="N7182" t="str">
            <v xml:space="preserve"> Neoptera</v>
          </cell>
          <cell r="O7182" t="str">
            <v xml:space="preserve"> Paraneoptera</v>
          </cell>
          <cell r="P7182" t="str">
            <v xml:space="preserve"> Hemiptera</v>
          </cell>
          <cell r="Q7182" t="str">
            <v xml:space="preserve"> Heteroptera</v>
          </cell>
          <cell r="R7182" t="str">
            <v>Panheteroptera</v>
          </cell>
          <cell r="S7182" t="str">
            <v xml:space="preserve"> Cimicomorpha</v>
          </cell>
          <cell r="T7182" t="str">
            <v xml:space="preserve"> Reduviidae</v>
          </cell>
          <cell r="U7182" t="str">
            <v xml:space="preserve"> Triatominae</v>
          </cell>
        </row>
        <row r="7183">
          <cell r="B7183" t="str">
            <v>R4XK45</v>
          </cell>
          <cell r="C7183" t="str">
            <v xml:space="preserve"> Taphrina deformans (strain PYCC 5710 / ATCC 11124 / CBS 356.35 / IMI 108563 / JCM 9778 / NBRC 8474) (Peach leaf curl fungus) (Lalaria deformans).</v>
          </cell>
          <cell r="E7183" t="str">
            <v xml:space="preserve"> NCBI_TaxID=1097556 {ECO:0000313|EMBL:CCG84824.1, ECO:0000313|Proteomes:UP000013776};</v>
          </cell>
          <cell r="G7183" t="str">
            <v>Eukaryota</v>
          </cell>
          <cell r="H7183" t="str">
            <v xml:space="preserve"> Fungi</v>
          </cell>
          <cell r="I7183" t="str">
            <v xml:space="preserve"> Dikarya</v>
          </cell>
          <cell r="J7183" t="str">
            <v xml:space="preserve"> Ascomycota</v>
          </cell>
          <cell r="K7183" t="str">
            <v xml:space="preserve"> Taphrinomycotina</v>
          </cell>
          <cell r="L7183" t="str">
            <v>Taphrinomycetes</v>
          </cell>
          <cell r="M7183" t="str">
            <v xml:space="preserve"> Taphrinales</v>
          </cell>
          <cell r="N7183" t="str">
            <v xml:space="preserve"> Taphrinaceae</v>
          </cell>
          <cell r="O7183" t="str">
            <v xml:space="preserve"> Taphrina.</v>
          </cell>
        </row>
        <row r="7184">
          <cell r="B7184" t="str">
            <v>R4XNB9</v>
          </cell>
          <cell r="C7184" t="str">
            <v xml:space="preserve"> Taphrina deformans (strain PYCC 5710 / ATCC 11124 / CBS 356.35 / IMI 108563 / JCM 9778 / NBRC 8474) (Peach leaf curl fungus) (Lalaria deformans).</v>
          </cell>
          <cell r="E7184" t="str">
            <v xml:space="preserve"> NCBI_TaxID=1097556 {ECO:0000313|EMBL:CCG84739.1, ECO:0000313|Proteomes:UP000013776};</v>
          </cell>
          <cell r="G7184" t="str">
            <v>Eukaryota</v>
          </cell>
          <cell r="H7184" t="str">
            <v xml:space="preserve"> Fungi</v>
          </cell>
          <cell r="I7184" t="str">
            <v xml:space="preserve"> Dikarya</v>
          </cell>
          <cell r="J7184" t="str">
            <v xml:space="preserve"> Ascomycota</v>
          </cell>
          <cell r="K7184" t="str">
            <v xml:space="preserve"> Taphrinomycotina</v>
          </cell>
          <cell r="L7184" t="str">
            <v>Taphrinomycetes</v>
          </cell>
          <cell r="M7184" t="str">
            <v xml:space="preserve"> Taphrinales</v>
          </cell>
          <cell r="N7184" t="str">
            <v xml:space="preserve"> Taphrinaceae</v>
          </cell>
          <cell r="O7184" t="str">
            <v xml:space="preserve"> Taphrina.</v>
          </cell>
        </row>
        <row r="7185">
          <cell r="B7185" t="str">
            <v>R7YQC5</v>
          </cell>
          <cell r="C7185" t="str">
            <v xml:space="preserve"> Coniosporium apollinis (strain CBS 100218) (Rock-inhabiting black yeast).</v>
          </cell>
          <cell r="E7185" t="str">
            <v xml:space="preserve"> NCBI_TaxID=1168221 {ECO:0000313|EMBL:EON64100.1, ECO:0000313|Proteomes:UP000016924};</v>
          </cell>
          <cell r="G7185" t="str">
            <v>Eukaryota</v>
          </cell>
          <cell r="H7185" t="str">
            <v xml:space="preserve"> Fungi</v>
          </cell>
          <cell r="I7185" t="str">
            <v xml:space="preserve"> Dikarya</v>
          </cell>
          <cell r="J7185" t="str">
            <v xml:space="preserve"> Ascomycota</v>
          </cell>
          <cell r="K7185" t="str">
            <v xml:space="preserve"> Pezizomycotina</v>
          </cell>
          <cell r="L7185" t="str">
            <v>Dothideomycetes</v>
          </cell>
          <cell r="M7185" t="str">
            <v xml:space="preserve"> Dothideomycetes incertae sedis</v>
          </cell>
          <cell r="N7185" t="str">
            <v xml:space="preserve"> Coniosporium.</v>
          </cell>
        </row>
        <row r="7186">
          <cell r="B7186" t="str">
            <v>R7Z423</v>
          </cell>
          <cell r="C7186" t="str">
            <v xml:space="preserve"> Coniosporium apollinis (strain CBS 100218) (Rock-inhabiting black yeast).</v>
          </cell>
          <cell r="E7186" t="str">
            <v xml:space="preserve"> NCBI_TaxID=1168221 {ECO:0000313|EMBL:EON68853.1, ECO:0000313|Proteomes:UP000016924};</v>
          </cell>
          <cell r="G7186" t="str">
            <v>Eukaryota</v>
          </cell>
          <cell r="H7186" t="str">
            <v xml:space="preserve"> Fungi</v>
          </cell>
          <cell r="I7186" t="str">
            <v xml:space="preserve"> Dikarya</v>
          </cell>
          <cell r="J7186" t="str">
            <v xml:space="preserve"> Ascomycota</v>
          </cell>
          <cell r="K7186" t="str">
            <v xml:space="preserve"> Pezizomycotina</v>
          </cell>
          <cell r="L7186" t="str">
            <v>Dothideomycetes</v>
          </cell>
          <cell r="M7186" t="str">
            <v xml:space="preserve"> Dothideomycetes incertae sedis</v>
          </cell>
          <cell r="N7186" t="str">
            <v xml:space="preserve"> Coniosporium.</v>
          </cell>
        </row>
        <row r="7187">
          <cell r="B7187" t="str">
            <v>R8BJM9</v>
          </cell>
          <cell r="C7187" t="str">
            <v xml:space="preserve"> Togninia minima (strain UCR-PA7) (Esca disease fungus) (Phaeoacremonium aleophilum).</v>
          </cell>
          <cell r="E7187" t="str">
            <v xml:space="preserve"> NCBI_TaxID=1286976 {ECO:0000313|EMBL:EON99530.1, ECO:0000313|Proteomes:UP000014074};</v>
          </cell>
          <cell r="G7187" t="str">
            <v>Eukaryota</v>
          </cell>
          <cell r="H7187" t="str">
            <v xml:space="preserve"> Fungi</v>
          </cell>
          <cell r="I7187" t="str">
            <v xml:space="preserve"> Dikarya</v>
          </cell>
          <cell r="J7187" t="str">
            <v xml:space="preserve"> Ascomycota</v>
          </cell>
          <cell r="K7187" t="str">
            <v xml:space="preserve"> Pezizomycotina</v>
          </cell>
          <cell r="L7187" t="str">
            <v>Sordariomycetes</v>
          </cell>
          <cell r="M7187" t="str">
            <v xml:space="preserve"> Sordariomycetidae</v>
          </cell>
          <cell r="N7187" t="str">
            <v xml:space="preserve"> Togniniales</v>
          </cell>
          <cell r="O7187" t="str">
            <v xml:space="preserve"> Togniniaceae</v>
          </cell>
          <cell r="P7187" t="str">
            <v>Phaeoacremonium.</v>
          </cell>
        </row>
        <row r="7188">
          <cell r="B7188" t="str">
            <v>R8BVU7</v>
          </cell>
          <cell r="C7188" t="str">
            <v xml:space="preserve"> Togninia minima (strain UCR-PA7) (Esca disease fungus) (Phaeoacremonium aleophilum).</v>
          </cell>
          <cell r="E7188" t="str">
            <v xml:space="preserve"> NCBI_TaxID=1286976 {ECO:0000313|EMBL:EOO03440.1, ECO:0000313|Proteomes:UP000014074};</v>
          </cell>
          <cell r="G7188" t="str">
            <v>Eukaryota</v>
          </cell>
          <cell r="H7188" t="str">
            <v xml:space="preserve"> Fungi</v>
          </cell>
          <cell r="I7188" t="str">
            <v xml:space="preserve"> Dikarya</v>
          </cell>
          <cell r="J7188" t="str">
            <v xml:space="preserve"> Ascomycota</v>
          </cell>
          <cell r="K7188" t="str">
            <v xml:space="preserve"> Pezizomycotina</v>
          </cell>
          <cell r="L7188" t="str">
            <v>Sordariomycetes</v>
          </cell>
          <cell r="M7188" t="str">
            <v xml:space="preserve"> Sordariomycetidae</v>
          </cell>
          <cell r="N7188" t="str">
            <v xml:space="preserve"> Togniniales</v>
          </cell>
          <cell r="O7188" t="str">
            <v xml:space="preserve"> Togniniaceae</v>
          </cell>
          <cell r="P7188" t="str">
            <v>Phaeoacremonium.</v>
          </cell>
        </row>
        <row r="7189">
          <cell r="B7189" t="str">
            <v>R9ADV5</v>
          </cell>
          <cell r="C7189" t="str">
            <v xml:space="preserve"> Wallemia ichthyophaga (strain EXF-994 / CBS 113033).</v>
          </cell>
          <cell r="E7189" t="str">
            <v xml:space="preserve"> NCBI_TaxID=1299270 {ECO:0000313|EMBL:EOR00305.1, ECO:0000313|Proteomes:UP000014064};</v>
          </cell>
          <cell r="G7189" t="str">
            <v>Eukaryota</v>
          </cell>
          <cell r="H7189" t="str">
            <v xml:space="preserve"> Fungi</v>
          </cell>
          <cell r="I7189" t="str">
            <v xml:space="preserve"> Dikarya</v>
          </cell>
          <cell r="J7189" t="str">
            <v xml:space="preserve"> Basidiomycota</v>
          </cell>
          <cell r="K7189" t="str">
            <v xml:space="preserve"> Agaricomycotina</v>
          </cell>
          <cell r="L7189" t="str">
            <v>Wallemiomycetes</v>
          </cell>
          <cell r="M7189" t="str">
            <v xml:space="preserve"> Wallemiales</v>
          </cell>
          <cell r="N7189" t="str">
            <v xml:space="preserve"> Wallemiales incertae sedis</v>
          </cell>
          <cell r="O7189" t="str">
            <v xml:space="preserve"> Wallemia.</v>
          </cell>
        </row>
        <row r="7190">
          <cell r="B7190" t="str">
            <v>R9AKZ6</v>
          </cell>
          <cell r="C7190" t="str">
            <v xml:space="preserve"> Wallemia ichthyophaga (strain EXF-994 / CBS 113033).</v>
          </cell>
          <cell r="E7190" t="str">
            <v xml:space="preserve"> NCBI_TaxID=1299270 {ECO:0000313|EMBL:EOR02872.1, ECO:0000313|Proteomes:UP000014064};</v>
          </cell>
          <cell r="G7190" t="str">
            <v>Eukaryota</v>
          </cell>
          <cell r="H7190" t="str">
            <v xml:space="preserve"> Fungi</v>
          </cell>
          <cell r="I7190" t="str">
            <v xml:space="preserve"> Dikarya</v>
          </cell>
          <cell r="J7190" t="str">
            <v xml:space="preserve"> Basidiomycota</v>
          </cell>
          <cell r="K7190" t="str">
            <v xml:space="preserve"> Agaricomycotina</v>
          </cell>
          <cell r="L7190" t="str">
            <v>Wallemiomycetes</v>
          </cell>
          <cell r="M7190" t="str">
            <v xml:space="preserve"> Wallemiales</v>
          </cell>
          <cell r="N7190" t="str">
            <v xml:space="preserve"> Wallemiales incertae sedis</v>
          </cell>
          <cell r="O7190" t="str">
            <v xml:space="preserve"> Wallemia.</v>
          </cell>
        </row>
        <row r="7191">
          <cell r="B7191" t="str">
            <v>R9P0M8</v>
          </cell>
          <cell r="C7191" t="str">
            <v xml:space="preserve"> Pseudozyma hubeiensis (strain SY62) (Yeast).</v>
          </cell>
          <cell r="E7191" t="str">
            <v xml:space="preserve"> NCBI_TaxID=1305764 {ECO:0000313|EMBL:GAC94669.1, ECO:0000313|Proteomes:UP000014071};</v>
          </cell>
          <cell r="G7191" t="str">
            <v>Eukaryota</v>
          </cell>
          <cell r="H7191" t="str">
            <v xml:space="preserve"> Fungi</v>
          </cell>
          <cell r="I7191" t="str">
            <v xml:space="preserve"> Dikarya</v>
          </cell>
          <cell r="J7191" t="str">
            <v xml:space="preserve"> Basidiomycota</v>
          </cell>
          <cell r="K7191" t="str">
            <v xml:space="preserve"> Ustilaginomycotina</v>
          </cell>
          <cell r="L7191" t="str">
            <v>Ustilaginomycetes</v>
          </cell>
          <cell r="M7191" t="str">
            <v xml:space="preserve"> Ustilaginales</v>
          </cell>
          <cell r="N7191" t="str">
            <v xml:space="preserve"> Ustilaginaceae</v>
          </cell>
          <cell r="O7191" t="str">
            <v xml:space="preserve"> Pseudozyma.</v>
          </cell>
        </row>
        <row r="7192">
          <cell r="B7192" t="str">
            <v>R9PDB2</v>
          </cell>
          <cell r="C7192" t="str">
            <v xml:space="preserve"> Pseudozyma hubeiensis (strain SY62) (Yeast).</v>
          </cell>
          <cell r="E7192" t="str">
            <v xml:space="preserve"> NCBI_TaxID=1305764 {ECO:0000313|EMBL:GAC99358.1, ECO:0000313|Proteomes:UP000014071};</v>
          </cell>
          <cell r="G7192" t="str">
            <v>Eukaryota</v>
          </cell>
          <cell r="H7192" t="str">
            <v xml:space="preserve"> Fungi</v>
          </cell>
          <cell r="I7192" t="str">
            <v xml:space="preserve"> Dikarya</v>
          </cell>
          <cell r="J7192" t="str">
            <v xml:space="preserve"> Basidiomycota</v>
          </cell>
          <cell r="K7192" t="str">
            <v xml:space="preserve"> Ustilaginomycotina</v>
          </cell>
          <cell r="L7192" t="str">
            <v>Ustilaginomycetes</v>
          </cell>
          <cell r="M7192" t="str">
            <v xml:space="preserve"> Ustilaginales</v>
          </cell>
          <cell r="N7192" t="str">
            <v xml:space="preserve"> Ustilaginaceae</v>
          </cell>
          <cell r="O7192" t="str">
            <v xml:space="preserve"> Pseudozyma.</v>
          </cell>
        </row>
        <row r="7193">
          <cell r="B7193" t="str">
            <v>S0DYW6</v>
          </cell>
          <cell r="C7193" t="str">
            <v xml:space="preserve"> Gibberella fujikuroi (strain CBS 195.34 / IMI 58289 / NRRL A-6831) (Bakanae and foot rot disease fungus) (Fusarium fujikuroi).</v>
          </cell>
          <cell r="E7193" t="str">
            <v xml:space="preserve"> NCBI_TaxID=1279085 {ECO:0000313|EMBL:CCT65653.1, ECO:0000313|Proteomes:UP000016800};</v>
          </cell>
          <cell r="G7193" t="str">
            <v>Eukaryota</v>
          </cell>
          <cell r="H7193" t="str">
            <v xml:space="preserve"> Fungi</v>
          </cell>
          <cell r="I7193" t="str">
            <v xml:space="preserve"> Dikarya</v>
          </cell>
          <cell r="J7193" t="str">
            <v xml:space="preserve"> Ascomycota</v>
          </cell>
          <cell r="K7193" t="str">
            <v xml:space="preserve"> Pezizomycotina</v>
          </cell>
          <cell r="L7193" t="str">
            <v>Sordariomycetes</v>
          </cell>
          <cell r="M7193" t="str">
            <v xml:space="preserve"> Hypocreomycetidae</v>
          </cell>
          <cell r="N7193" t="str">
            <v xml:space="preserve"> Hypocreales</v>
          </cell>
          <cell r="O7193" t="str">
            <v xml:space="preserve"> Nectriaceae</v>
          </cell>
          <cell r="P7193" t="str">
            <v>Fusarium</v>
          </cell>
          <cell r="Q7193" t="str">
            <v xml:space="preserve"> Fusarium fujikuroi species complex.</v>
          </cell>
        </row>
        <row r="7194">
          <cell r="B7194" t="str">
            <v>S0E4U8</v>
          </cell>
          <cell r="C7194" t="str">
            <v xml:space="preserve"> Gibberella fujikuroi (strain CBS 195.34 / IMI 58289 / NRRL A-6831) (Bakanae and foot rot disease fungus) (Fusarium fujikuroi).</v>
          </cell>
          <cell r="E7194" t="str">
            <v xml:space="preserve"> NCBI_TaxID=1279085 {ECO:0000313|EMBL:CCT68722.1, ECO:0000313|Proteomes:UP000016800};</v>
          </cell>
          <cell r="G7194" t="str">
            <v>Eukaryota</v>
          </cell>
          <cell r="H7194" t="str">
            <v xml:space="preserve"> Fungi</v>
          </cell>
          <cell r="I7194" t="str">
            <v xml:space="preserve"> Dikarya</v>
          </cell>
          <cell r="J7194" t="str">
            <v xml:space="preserve"> Ascomycota</v>
          </cell>
          <cell r="K7194" t="str">
            <v xml:space="preserve"> Pezizomycotina</v>
          </cell>
          <cell r="L7194" t="str">
            <v>Sordariomycetes</v>
          </cell>
          <cell r="M7194" t="str">
            <v xml:space="preserve"> Hypocreomycetidae</v>
          </cell>
          <cell r="N7194" t="str">
            <v xml:space="preserve"> Hypocreales</v>
          </cell>
          <cell r="O7194" t="str">
            <v xml:space="preserve"> Nectriaceae</v>
          </cell>
          <cell r="P7194" t="str">
            <v>Fusarium</v>
          </cell>
          <cell r="Q7194" t="str">
            <v xml:space="preserve"> Fusarium fujikuroi species complex.</v>
          </cell>
        </row>
        <row r="7195">
          <cell r="B7195" t="str">
            <v>S2IYY3</v>
          </cell>
          <cell r="C7195" t="str">
            <v xml:space="preserve"> Mucor circinelloides f. circinelloides (strain 1006PhL) (Mucormycosis agent) (Calyptromyces circinelloides).</v>
          </cell>
          <cell r="E7195" t="str">
            <v xml:space="preserve"> NCBI_TaxID=1220926 {ECO:0000313|EMBL:EPB83001.1, ECO:0000313|Proteomes:UP000014254};</v>
          </cell>
          <cell r="G7195" t="str">
            <v>Eukaryota</v>
          </cell>
          <cell r="H7195" t="str">
            <v xml:space="preserve"> Fungi</v>
          </cell>
          <cell r="I7195" t="str">
            <v xml:space="preserve"> Fungi incertae sedis</v>
          </cell>
          <cell r="J7195" t="str">
            <v xml:space="preserve"> Mucoromycota</v>
          </cell>
          <cell r="K7195" t="str">
            <v xml:space="preserve"> Mucoromycotina</v>
          </cell>
          <cell r="L7195" t="str">
            <v>Mucorales</v>
          </cell>
          <cell r="M7195" t="str">
            <v xml:space="preserve"> Mucorineae</v>
          </cell>
          <cell r="N7195" t="str">
            <v xml:space="preserve"> Mucoraceae</v>
          </cell>
          <cell r="O7195" t="str">
            <v xml:space="preserve"> Mucor.</v>
          </cell>
        </row>
        <row r="7196">
          <cell r="B7196" t="str">
            <v>S2JZG1</v>
          </cell>
          <cell r="C7196" t="str">
            <v xml:space="preserve"> Mucor circinelloides f. circinelloides (strain 1006PhL) (Mucormycosis agent) (Calyptromyces circinelloides).</v>
          </cell>
          <cell r="E7196" t="str">
            <v xml:space="preserve"> NCBI_TaxID=1220926 {ECO:0000313|EMBL:EPB88228.1, ECO:0000313|Proteomes:UP000014254};</v>
          </cell>
          <cell r="G7196" t="str">
            <v>Eukaryota</v>
          </cell>
          <cell r="H7196" t="str">
            <v xml:space="preserve"> Fungi</v>
          </cell>
          <cell r="I7196" t="str">
            <v xml:space="preserve"> Fungi incertae sedis</v>
          </cell>
          <cell r="J7196" t="str">
            <v xml:space="preserve"> Mucoromycota</v>
          </cell>
          <cell r="K7196" t="str">
            <v xml:space="preserve"> Mucoromycotina</v>
          </cell>
          <cell r="L7196" t="str">
            <v>Mucorales</v>
          </cell>
          <cell r="M7196" t="str">
            <v xml:space="preserve"> Mucorineae</v>
          </cell>
          <cell r="N7196" t="str">
            <v xml:space="preserve"> Mucoraceae</v>
          </cell>
          <cell r="O7196" t="str">
            <v xml:space="preserve"> Mucor.</v>
          </cell>
        </row>
        <row r="7197">
          <cell r="B7197" t="str">
            <v>S2K728</v>
          </cell>
          <cell r="C7197" t="str">
            <v xml:space="preserve"> Mucor circinelloides f. circinelloides (strain 1006PhL) (Mucormycosis agent) (Calyptromyces circinelloides).</v>
          </cell>
          <cell r="E7197" t="str">
            <v xml:space="preserve"> NCBI_TaxID=1220926 {ECO:0000313|EMBL:EPB91223.1, ECO:0000313|Proteomes:UP000014254};</v>
          </cell>
          <cell r="G7197" t="str">
            <v>Eukaryota</v>
          </cell>
          <cell r="H7197" t="str">
            <v xml:space="preserve"> Fungi</v>
          </cell>
          <cell r="I7197" t="str">
            <v xml:space="preserve"> Fungi incertae sedis</v>
          </cell>
          <cell r="J7197" t="str">
            <v xml:space="preserve"> Mucoromycota</v>
          </cell>
          <cell r="K7197" t="str">
            <v xml:space="preserve"> Mucoromycotina</v>
          </cell>
          <cell r="L7197" t="str">
            <v>Mucorales</v>
          </cell>
          <cell r="M7197" t="str">
            <v xml:space="preserve"> Mucorineae</v>
          </cell>
          <cell r="N7197" t="str">
            <v xml:space="preserve"> Mucoraceae</v>
          </cell>
          <cell r="O7197" t="str">
            <v xml:space="preserve"> Mucor.</v>
          </cell>
        </row>
        <row r="7198">
          <cell r="B7198" t="str">
            <v>S3CXT0</v>
          </cell>
          <cell r="C7198" t="str">
            <v xml:space="preserve"> Ophiostoma piceae (strain UAMH 11346) (Sap stain fungus).</v>
          </cell>
          <cell r="E7198" t="str">
            <v xml:space="preserve"> NCBI_TaxID=1262450 {ECO:0000313|EMBL:EPE05665.1, ECO:0000313|Proteomes:UP000016923};</v>
          </cell>
          <cell r="G7198" t="str">
            <v>Eukaryota</v>
          </cell>
          <cell r="H7198" t="str">
            <v xml:space="preserve"> Fungi</v>
          </cell>
          <cell r="I7198" t="str">
            <v xml:space="preserve"> Dikarya</v>
          </cell>
          <cell r="J7198" t="str">
            <v xml:space="preserve"> Ascomycota</v>
          </cell>
          <cell r="K7198" t="str">
            <v xml:space="preserve"> Pezizomycotina</v>
          </cell>
          <cell r="L7198" t="str">
            <v>Sordariomycetes</v>
          </cell>
          <cell r="M7198" t="str">
            <v xml:space="preserve"> Sordariomycetidae</v>
          </cell>
          <cell r="N7198" t="str">
            <v xml:space="preserve"> Ophiostomatales</v>
          </cell>
          <cell r="O7198" t="str">
            <v xml:space="preserve"> Ophiostomataceae</v>
          </cell>
          <cell r="P7198" t="str">
            <v>Ophiostoma.</v>
          </cell>
        </row>
        <row r="7199">
          <cell r="B7199" t="str">
            <v>S3D4J8</v>
          </cell>
          <cell r="C7199" t="str">
            <v xml:space="preserve"> Ophiostoma piceae (strain UAMH 11346) (Sap stain fungus).</v>
          </cell>
          <cell r="E7199" t="str">
            <v xml:space="preserve"> NCBI_TaxID=1262450 {ECO:0000313|EMBL:EPE08310.1, ECO:0000313|Proteomes:UP000016923};</v>
          </cell>
          <cell r="G7199" t="str">
            <v>Eukaryota</v>
          </cell>
          <cell r="H7199" t="str">
            <v xml:space="preserve"> Fungi</v>
          </cell>
          <cell r="I7199" t="str">
            <v xml:space="preserve"> Dikarya</v>
          </cell>
          <cell r="J7199" t="str">
            <v xml:space="preserve"> Ascomycota</v>
          </cell>
          <cell r="K7199" t="str">
            <v xml:space="preserve"> Pezizomycotina</v>
          </cell>
          <cell r="L7199" t="str">
            <v>Sordariomycetes</v>
          </cell>
          <cell r="M7199" t="str">
            <v xml:space="preserve"> Sordariomycetidae</v>
          </cell>
          <cell r="N7199" t="str">
            <v xml:space="preserve"> Ophiostomatales</v>
          </cell>
          <cell r="O7199" t="str">
            <v xml:space="preserve"> Ophiostomataceae</v>
          </cell>
          <cell r="P7199" t="str">
            <v>Ophiostoma.</v>
          </cell>
        </row>
        <row r="7200">
          <cell r="B7200" t="str">
            <v>S3D8N9</v>
          </cell>
          <cell r="C7200" t="str">
            <v xml:space="preserve"> Glarea lozoyensis (strain ATCC 20868 / MF5171).</v>
          </cell>
          <cell r="E7200" t="str">
            <v xml:space="preserve"> NCBI_TaxID=1116229 {ECO:0000313|EMBL:EPE34105.1, ECO:0000313|Proteomes:UP000016922};</v>
          </cell>
          <cell r="G7200" t="str">
            <v>Eukaryota</v>
          </cell>
          <cell r="H7200" t="str">
            <v xml:space="preserve"> Fungi</v>
          </cell>
          <cell r="I7200" t="str">
            <v xml:space="preserve"> Dikarya</v>
          </cell>
          <cell r="J7200" t="str">
            <v xml:space="preserve"> Ascomycota</v>
          </cell>
          <cell r="K7200" t="str">
            <v xml:space="preserve"> Pezizomycotina</v>
          </cell>
          <cell r="L7200" t="str">
            <v xml:space="preserve"> Leotiomycetes</v>
          </cell>
          <cell r="M7200" t="str">
            <v>Helotiales</v>
          </cell>
          <cell r="N7200" t="str">
            <v xml:space="preserve"> Helotiaceae</v>
          </cell>
          <cell r="O7200" t="str">
            <v xml:space="preserve"> Glarea.</v>
          </cell>
        </row>
        <row r="7201">
          <cell r="B7201" t="str">
            <v>S3DGN4</v>
          </cell>
          <cell r="C7201" t="str">
            <v xml:space="preserve"> Glarea lozoyensis (strain ATCC 20868 / MF5171).</v>
          </cell>
          <cell r="E7201" t="str">
            <v xml:space="preserve"> NCBI_TaxID=1116229 {ECO:0000313|EMBL:EPE36840.1, ECO:0000313|Proteomes:UP000016922};</v>
          </cell>
          <cell r="G7201" t="str">
            <v>Eukaryota</v>
          </cell>
          <cell r="H7201" t="str">
            <v xml:space="preserve"> Fungi</v>
          </cell>
          <cell r="I7201" t="str">
            <v xml:space="preserve"> Dikarya</v>
          </cell>
          <cell r="J7201" t="str">
            <v xml:space="preserve"> Ascomycota</v>
          </cell>
          <cell r="K7201" t="str">
            <v xml:space="preserve"> Pezizomycotina</v>
          </cell>
          <cell r="L7201" t="str">
            <v xml:space="preserve"> Leotiomycetes</v>
          </cell>
          <cell r="M7201" t="str">
            <v>Helotiales</v>
          </cell>
          <cell r="N7201" t="str">
            <v xml:space="preserve"> Helotiaceae</v>
          </cell>
          <cell r="O7201" t="str">
            <v xml:space="preserve"> Glarea.</v>
          </cell>
        </row>
        <row r="7202">
          <cell r="B7202" t="str">
            <v>S6EAN2</v>
          </cell>
          <cell r="C7202" t="str">
            <v xml:space="preserve"> Zygosaccharomyces bailii (strain CLIB 213 / ATCC 58445 / CBS 680 / CCRC 21525 / NBRC 1098 / NCYC 1416 / NRRL Y-2227).</v>
          </cell>
          <cell r="E7202" t="str">
            <v xml:space="preserve"> NCBI_TaxID=1333698 {ECO:0000313|EMBL:CDF90856.1, ECO:0000313|Proteomes:UP000019375};</v>
          </cell>
          <cell r="G7202" t="str">
            <v>Eukaryota</v>
          </cell>
          <cell r="H7202" t="str">
            <v xml:space="preserve"> Fungi</v>
          </cell>
          <cell r="I7202" t="str">
            <v xml:space="preserve"> Dikarya</v>
          </cell>
          <cell r="J7202" t="str">
            <v xml:space="preserve"> Ascomycota</v>
          </cell>
          <cell r="K7202" t="str">
            <v xml:space="preserve"> Saccharomycotina</v>
          </cell>
          <cell r="L7202" t="str">
            <v>Saccharomycetes</v>
          </cell>
          <cell r="M7202" t="str">
            <v xml:space="preserve"> Saccharomycetales</v>
          </cell>
          <cell r="N7202" t="str">
            <v xml:space="preserve"> Saccharomycetaceae</v>
          </cell>
          <cell r="O7202" t="str">
            <v>Zygosaccharomyces.</v>
          </cell>
        </row>
        <row r="7203">
          <cell r="B7203" t="str">
            <v>S6EBF2</v>
          </cell>
          <cell r="C7203" t="str">
            <v xml:space="preserve"> Zygosaccharomyces bailii (strain CLIB 213 / ATCC 58445 / CBS 680 / CCRC 21525 / NBRC 1098 / NCYC 1416 / NRRL Y-2227).</v>
          </cell>
          <cell r="E7203" t="str">
            <v xml:space="preserve"> NCBI_TaxID=1333698 {ECO:0000313|EMBL:CDF91180.1, ECO:0000313|Proteomes:UP000019375};</v>
          </cell>
          <cell r="G7203" t="str">
            <v>Eukaryota</v>
          </cell>
          <cell r="H7203" t="str">
            <v xml:space="preserve"> Fungi</v>
          </cell>
          <cell r="I7203" t="str">
            <v xml:space="preserve"> Dikarya</v>
          </cell>
          <cell r="J7203" t="str">
            <v xml:space="preserve"> Ascomycota</v>
          </cell>
          <cell r="K7203" t="str">
            <v xml:space="preserve"> Saccharomycotina</v>
          </cell>
          <cell r="L7203" t="str">
            <v>Saccharomycetes</v>
          </cell>
          <cell r="M7203" t="str">
            <v xml:space="preserve"> Saccharomycetales</v>
          </cell>
          <cell r="N7203" t="str">
            <v xml:space="preserve"> Saccharomycetaceae</v>
          </cell>
          <cell r="O7203" t="str">
            <v>Zygosaccharomyces.</v>
          </cell>
        </row>
        <row r="7204">
          <cell r="B7204" t="str">
            <v>S7MD49</v>
          </cell>
          <cell r="C7204" t="str">
            <v xml:space="preserve"> Myotis brandtii (Brandt's bat).</v>
          </cell>
          <cell r="E7204" t="str">
            <v xml:space="preserve"> NCBI_TaxID=109478 {ECO:0000313|EMBL:EPQ01586.1, ECO:0000313|Proteomes:UP000052978};</v>
          </cell>
          <cell r="G7204" t="str">
            <v>Eukaryota</v>
          </cell>
          <cell r="H7204" t="str">
            <v xml:space="preserve"> Metazoa</v>
          </cell>
          <cell r="I7204" t="str">
            <v xml:space="preserve"> Chordata</v>
          </cell>
          <cell r="J7204" t="str">
            <v xml:space="preserve"> Craniata</v>
          </cell>
          <cell r="K7204" t="str">
            <v xml:space="preserve"> Vertebrata</v>
          </cell>
          <cell r="L7204" t="str">
            <v xml:space="preserve"> Euteleostomi</v>
          </cell>
          <cell r="M7204" t="str">
            <v>Mammalia</v>
          </cell>
          <cell r="N7204" t="str">
            <v xml:space="preserve"> Eutheria</v>
          </cell>
          <cell r="O7204" t="str">
            <v xml:space="preserve"> Laurasiatheria</v>
          </cell>
          <cell r="P7204" t="str">
            <v xml:space="preserve"> Chiroptera</v>
          </cell>
          <cell r="Q7204" t="str">
            <v xml:space="preserve"> Microchiroptera</v>
          </cell>
          <cell r="R7204" t="str">
            <v>Vespertilionidae</v>
          </cell>
          <cell r="S7204" t="str">
            <v xml:space="preserve"> Myotis.</v>
          </cell>
        </row>
        <row r="7205">
          <cell r="B7205" t="str">
            <v>S7ML07</v>
          </cell>
          <cell r="C7205" t="str">
            <v xml:space="preserve"> Myotis brandtii (Brandt's bat).</v>
          </cell>
          <cell r="E7205" t="str">
            <v xml:space="preserve"> NCBI_TaxID=109478 {ECO:0000313|EMBL:EPQ04240.1, ECO:0000313|Proteomes:UP000052978};</v>
          </cell>
          <cell r="G7205" t="str">
            <v>Eukaryota</v>
          </cell>
          <cell r="H7205" t="str">
            <v xml:space="preserve"> Metazoa</v>
          </cell>
          <cell r="I7205" t="str">
            <v xml:space="preserve"> Chordata</v>
          </cell>
          <cell r="J7205" t="str">
            <v xml:space="preserve"> Craniata</v>
          </cell>
          <cell r="K7205" t="str">
            <v xml:space="preserve"> Vertebrata</v>
          </cell>
          <cell r="L7205" t="str">
            <v xml:space="preserve"> Euteleostomi</v>
          </cell>
          <cell r="M7205" t="str">
            <v>Mammalia</v>
          </cell>
          <cell r="N7205" t="str">
            <v xml:space="preserve"> Eutheria</v>
          </cell>
          <cell r="O7205" t="str">
            <v xml:space="preserve"> Laurasiatheria</v>
          </cell>
          <cell r="P7205" t="str">
            <v xml:space="preserve"> Chiroptera</v>
          </cell>
          <cell r="Q7205" t="str">
            <v xml:space="preserve"> Microchiroptera</v>
          </cell>
          <cell r="R7205" t="str">
            <v>Vespertilionidae</v>
          </cell>
          <cell r="S7205" t="str">
            <v xml:space="preserve"> Myotis.</v>
          </cell>
        </row>
        <row r="7206">
          <cell r="B7206" t="str">
            <v>S7P791</v>
          </cell>
          <cell r="C7206" t="str">
            <v xml:space="preserve"> Myotis brandtii (Brandt's bat).</v>
          </cell>
          <cell r="E7206" t="str">
            <v xml:space="preserve"> NCBI_TaxID=109478 {ECO:0000313|EMBL:EPQ05978.1, ECO:0000313|Proteomes:UP000052978};</v>
          </cell>
          <cell r="G7206" t="str">
            <v>Eukaryota</v>
          </cell>
          <cell r="H7206" t="str">
            <v xml:space="preserve"> Metazoa</v>
          </cell>
          <cell r="I7206" t="str">
            <v xml:space="preserve"> Chordata</v>
          </cell>
          <cell r="J7206" t="str">
            <v xml:space="preserve"> Craniata</v>
          </cell>
          <cell r="K7206" t="str">
            <v xml:space="preserve"> Vertebrata</v>
          </cell>
          <cell r="L7206" t="str">
            <v xml:space="preserve"> Euteleostomi</v>
          </cell>
          <cell r="M7206" t="str">
            <v>Mammalia</v>
          </cell>
          <cell r="N7206" t="str">
            <v xml:space="preserve"> Eutheria</v>
          </cell>
          <cell r="O7206" t="str">
            <v xml:space="preserve"> Laurasiatheria</v>
          </cell>
          <cell r="P7206" t="str">
            <v xml:space="preserve"> Chiroptera</v>
          </cell>
          <cell r="Q7206" t="str">
            <v xml:space="preserve"> Microchiroptera</v>
          </cell>
          <cell r="R7206" t="str">
            <v>Vespertilionidae</v>
          </cell>
          <cell r="S7206" t="str">
            <v xml:space="preserve"> Myotis.</v>
          </cell>
        </row>
        <row r="7207">
          <cell r="B7207" t="str">
            <v>S7PB76</v>
          </cell>
          <cell r="C7207" t="str">
            <v xml:space="preserve"> Myotis brandtii (Brandt's bat).</v>
          </cell>
          <cell r="E7207" t="str">
            <v xml:space="preserve"> NCBI_TaxID=109478 {ECO:0000313|EMBL:EPQ07373.1, ECO:0000313|Proteomes:UP000052978};</v>
          </cell>
          <cell r="G7207" t="str">
            <v>Eukaryota</v>
          </cell>
          <cell r="H7207" t="str">
            <v xml:space="preserve"> Metazoa</v>
          </cell>
          <cell r="I7207" t="str">
            <v xml:space="preserve"> Chordata</v>
          </cell>
          <cell r="J7207" t="str">
            <v xml:space="preserve"> Craniata</v>
          </cell>
          <cell r="K7207" t="str">
            <v xml:space="preserve"> Vertebrata</v>
          </cell>
          <cell r="L7207" t="str">
            <v xml:space="preserve"> Euteleostomi</v>
          </cell>
          <cell r="M7207" t="str">
            <v>Mammalia</v>
          </cell>
          <cell r="N7207" t="str">
            <v xml:space="preserve"> Eutheria</v>
          </cell>
          <cell r="O7207" t="str">
            <v xml:space="preserve"> Laurasiatheria</v>
          </cell>
          <cell r="P7207" t="str">
            <v xml:space="preserve"> Chiroptera</v>
          </cell>
          <cell r="Q7207" t="str">
            <v xml:space="preserve"> Microchiroptera</v>
          </cell>
          <cell r="R7207" t="str">
            <v>Vespertilionidae</v>
          </cell>
          <cell r="S7207" t="str">
            <v xml:space="preserve"> Myotis.</v>
          </cell>
        </row>
        <row r="7208">
          <cell r="B7208" t="str">
            <v>S7PFJ9</v>
          </cell>
          <cell r="C7208" t="str">
            <v xml:space="preserve"> Myotis brandtii (Brandt's bat).</v>
          </cell>
          <cell r="E7208" t="str">
            <v xml:space="preserve"> NCBI_TaxID=109478 {ECO:0000313|EMBL:EPQ06757.1, ECO:0000313|Proteomes:UP000052978};</v>
          </cell>
          <cell r="G7208" t="str">
            <v>Eukaryota</v>
          </cell>
          <cell r="H7208" t="str">
            <v xml:space="preserve"> Metazoa</v>
          </cell>
          <cell r="I7208" t="str">
            <v xml:space="preserve"> Chordata</v>
          </cell>
          <cell r="J7208" t="str">
            <v xml:space="preserve"> Craniata</v>
          </cell>
          <cell r="K7208" t="str">
            <v xml:space="preserve"> Vertebrata</v>
          </cell>
          <cell r="L7208" t="str">
            <v xml:space="preserve"> Euteleostomi</v>
          </cell>
          <cell r="M7208" t="str">
            <v>Mammalia</v>
          </cell>
          <cell r="N7208" t="str">
            <v xml:space="preserve"> Eutheria</v>
          </cell>
          <cell r="O7208" t="str">
            <v xml:space="preserve"> Laurasiatheria</v>
          </cell>
          <cell r="P7208" t="str">
            <v xml:space="preserve"> Chiroptera</v>
          </cell>
          <cell r="Q7208" t="str">
            <v xml:space="preserve"> Microchiroptera</v>
          </cell>
          <cell r="R7208" t="str">
            <v>Vespertilionidae</v>
          </cell>
          <cell r="S7208" t="str">
            <v xml:space="preserve"> Myotis.</v>
          </cell>
        </row>
        <row r="7209">
          <cell r="B7209" t="str">
            <v>S7PTH1</v>
          </cell>
          <cell r="C7209" t="str">
            <v xml:space="preserve"> Gloeophyllum trabeum (strain ATCC 11539 / FP-39264 / Madison 617) (Brown rot fungus).</v>
          </cell>
          <cell r="E7209" t="str">
            <v xml:space="preserve"> NCBI_TaxID=670483 {ECO:0000313|EMBL:EPQ51056.1, ECO:0000313|Proteomes:UP000030669};</v>
          </cell>
          <cell r="G7209" t="str">
            <v>Eukaryota</v>
          </cell>
          <cell r="H7209" t="str">
            <v xml:space="preserve"> Fungi</v>
          </cell>
          <cell r="I7209" t="str">
            <v xml:space="preserve"> Dikarya</v>
          </cell>
          <cell r="J7209" t="str">
            <v xml:space="preserve"> Basidiomycota</v>
          </cell>
          <cell r="K7209" t="str">
            <v xml:space="preserve"> Agaricomycotina</v>
          </cell>
          <cell r="L7209" t="str">
            <v>Agaricomycetes</v>
          </cell>
          <cell r="M7209" t="str">
            <v xml:space="preserve"> Gloeophyllales</v>
          </cell>
          <cell r="N7209" t="str">
            <v xml:space="preserve"> Gloeophyllaceae</v>
          </cell>
          <cell r="O7209" t="str">
            <v xml:space="preserve"> Gloeophyllum.</v>
          </cell>
        </row>
        <row r="7210">
          <cell r="B7210" t="str">
            <v>S7Q6U7</v>
          </cell>
          <cell r="C7210" t="str">
            <v xml:space="preserve"> Myotis brandtii (Brandt's bat).</v>
          </cell>
          <cell r="E7210" t="str">
            <v xml:space="preserve"> NCBI_TaxID=109478 {ECO:0000313|EMBL:EPQ16582.1, ECO:0000313|Proteomes:UP000052978};</v>
          </cell>
          <cell r="G7210" t="str">
            <v>Eukaryota</v>
          </cell>
          <cell r="H7210" t="str">
            <v xml:space="preserve"> Metazoa</v>
          </cell>
          <cell r="I7210" t="str">
            <v xml:space="preserve"> Chordata</v>
          </cell>
          <cell r="J7210" t="str">
            <v xml:space="preserve"> Craniata</v>
          </cell>
          <cell r="K7210" t="str">
            <v xml:space="preserve"> Vertebrata</v>
          </cell>
          <cell r="L7210" t="str">
            <v xml:space="preserve"> Euteleostomi</v>
          </cell>
          <cell r="M7210" t="str">
            <v>Mammalia</v>
          </cell>
          <cell r="N7210" t="str">
            <v xml:space="preserve"> Eutheria</v>
          </cell>
          <cell r="O7210" t="str">
            <v xml:space="preserve"> Laurasiatheria</v>
          </cell>
          <cell r="P7210" t="str">
            <v xml:space="preserve"> Chiroptera</v>
          </cell>
          <cell r="Q7210" t="str">
            <v xml:space="preserve"> Microchiroptera</v>
          </cell>
          <cell r="R7210" t="str">
            <v>Vespertilionidae</v>
          </cell>
          <cell r="S7210" t="str">
            <v xml:space="preserve"> Myotis.</v>
          </cell>
        </row>
        <row r="7211">
          <cell r="B7211" t="str">
            <v>S7QHS1</v>
          </cell>
          <cell r="C7211" t="str">
            <v xml:space="preserve"> Gloeophyllum trabeum (strain ATCC 11539 / FP-39264 / Madison 617) (Brown rot fungus).</v>
          </cell>
          <cell r="E7211" t="str">
            <v xml:space="preserve"> NCBI_TaxID=670483 {ECO:0000313|EMBL:EPQ58732.1, ECO:0000313|Proteomes:UP000030669};</v>
          </cell>
          <cell r="G7211" t="str">
            <v>Eukaryota</v>
          </cell>
          <cell r="H7211" t="str">
            <v xml:space="preserve"> Fungi</v>
          </cell>
          <cell r="I7211" t="str">
            <v xml:space="preserve"> Dikarya</v>
          </cell>
          <cell r="J7211" t="str">
            <v xml:space="preserve"> Basidiomycota</v>
          </cell>
          <cell r="K7211" t="str">
            <v xml:space="preserve"> Agaricomycotina</v>
          </cell>
          <cell r="L7211" t="str">
            <v>Agaricomycetes</v>
          </cell>
          <cell r="M7211" t="str">
            <v xml:space="preserve"> Gloeophyllales</v>
          </cell>
          <cell r="N7211" t="str">
            <v xml:space="preserve"> Gloeophyllaceae</v>
          </cell>
          <cell r="O7211" t="str">
            <v xml:space="preserve"> Gloeophyllum.</v>
          </cell>
        </row>
        <row r="7212">
          <cell r="B7212" t="str">
            <v>S7Z7F1</v>
          </cell>
          <cell r="C7212" t="str">
            <v xml:space="preserve"> Penicillium oxalicum (strain 114-2 / CGMCC 5302) (Penicillium decumbens).</v>
          </cell>
          <cell r="E7212" t="str">
            <v xml:space="preserve"> NCBI_TaxID=933388 {ECO:0000313|EMBL:EPS26094.1, ECO:0000313|Proteomes:UP000019376};</v>
          </cell>
          <cell r="G7212" t="str">
            <v>Eukaryota</v>
          </cell>
          <cell r="H7212" t="str">
            <v xml:space="preserve"> Fungi</v>
          </cell>
          <cell r="I7212" t="str">
            <v xml:space="preserve"> Dikarya</v>
          </cell>
          <cell r="J7212" t="str">
            <v xml:space="preserve"> Ascomycota</v>
          </cell>
          <cell r="K7212" t="str">
            <v xml:space="preserve"> Pezizomycotina</v>
          </cell>
          <cell r="L7212" t="str">
            <v xml:space="preserve"> Eurotiomycetes</v>
          </cell>
          <cell r="M7212" t="str">
            <v>Eurotiomycetidae</v>
          </cell>
          <cell r="N7212" t="str">
            <v xml:space="preserve"> Eurotiales</v>
          </cell>
          <cell r="O7212" t="str">
            <v xml:space="preserve"> Aspergillaceae</v>
          </cell>
          <cell r="P7212" t="str">
            <v xml:space="preserve"> Penicillium.</v>
          </cell>
        </row>
        <row r="7213">
          <cell r="B7213" t="str">
            <v>S7ZKL2</v>
          </cell>
          <cell r="C7213" t="str">
            <v xml:space="preserve"> Penicillium oxalicum (strain 114-2 / CGMCC 5302) (Penicillium decumbens).</v>
          </cell>
          <cell r="E7213" t="str">
            <v xml:space="preserve"> NCBI_TaxID=933388 {ECO:0000313|EMBL:EPS31190.1, ECO:0000313|Proteomes:UP000019376};</v>
          </cell>
          <cell r="G7213" t="str">
            <v>Eukaryota</v>
          </cell>
          <cell r="H7213" t="str">
            <v xml:space="preserve"> Fungi</v>
          </cell>
          <cell r="I7213" t="str">
            <v xml:space="preserve"> Dikarya</v>
          </cell>
          <cell r="J7213" t="str">
            <v xml:space="preserve"> Ascomycota</v>
          </cell>
          <cell r="K7213" t="str">
            <v xml:space="preserve"> Pezizomycotina</v>
          </cell>
          <cell r="L7213" t="str">
            <v xml:space="preserve"> Eurotiomycetes</v>
          </cell>
          <cell r="M7213" t="str">
            <v>Eurotiomycetidae</v>
          </cell>
          <cell r="N7213" t="str">
            <v xml:space="preserve"> Eurotiales</v>
          </cell>
          <cell r="O7213" t="str">
            <v xml:space="preserve"> Aspergillaceae</v>
          </cell>
          <cell r="P7213" t="str">
            <v xml:space="preserve"> Penicillium.</v>
          </cell>
        </row>
        <row r="7214">
          <cell r="B7214" t="str">
            <v>S8ADQ8</v>
          </cell>
          <cell r="C7214" t="str">
            <v xml:space="preserve"> Dactylellina haptotyla (strain CBS 200.50) (Nematode-trapping fungus) (Monacrosporium haptotylum).</v>
          </cell>
          <cell r="E7214" t="str">
            <v xml:space="preserve"> NCBI_TaxID=1284197 {ECO:0000313|EMBL:EPS41094.1, ECO:0000313|Proteomes:UP000015100};</v>
          </cell>
          <cell r="G7214" t="str">
            <v>Eukaryota</v>
          </cell>
          <cell r="H7214" t="str">
            <v xml:space="preserve"> Fungi</v>
          </cell>
          <cell r="I7214" t="str">
            <v xml:space="preserve"> Dikarya</v>
          </cell>
          <cell r="J7214" t="str">
            <v xml:space="preserve"> Ascomycota</v>
          </cell>
          <cell r="K7214" t="str">
            <v xml:space="preserve"> Pezizomycotina</v>
          </cell>
          <cell r="L7214" t="str">
            <v xml:space="preserve"> Orbiliomycetes</v>
          </cell>
          <cell r="M7214" t="str">
            <v>Orbiliales</v>
          </cell>
          <cell r="N7214" t="str">
            <v xml:space="preserve"> Orbiliaceae</v>
          </cell>
          <cell r="O7214" t="str">
            <v xml:space="preserve"> Dactylellina.</v>
          </cell>
        </row>
        <row r="7215">
          <cell r="B7215" t="str">
            <v>S8C037</v>
          </cell>
          <cell r="C7215" t="str">
            <v xml:space="preserve"> Genlisea aurea.</v>
          </cell>
          <cell r="E7215" t="str">
            <v xml:space="preserve"> NCBI_TaxID=192259 {ECO:0000313|EMBL:EPS57816.1, ECO:0000313|Proteomes:UP000015453};</v>
          </cell>
          <cell r="G7215" t="str">
            <v>Eukaryota</v>
          </cell>
          <cell r="H7215" t="str">
            <v xml:space="preserve"> Viridiplantae</v>
          </cell>
          <cell r="I7215" t="str">
            <v xml:space="preserve"> Streptophyta</v>
          </cell>
          <cell r="J7215" t="str">
            <v xml:space="preserve"> Embryophyta</v>
          </cell>
          <cell r="K7215" t="str">
            <v xml:space="preserve"> Tracheophyta</v>
          </cell>
          <cell r="L7215" t="str">
            <v>Spermatophyta</v>
          </cell>
          <cell r="M7215" t="str">
            <v xml:space="preserve"> Magnoliophyta</v>
          </cell>
          <cell r="N7215" t="str">
            <v xml:space="preserve"> eudicotyledons</v>
          </cell>
          <cell r="O7215" t="str">
            <v xml:space="preserve"> Gunneridae</v>
          </cell>
          <cell r="P7215" t="str">
            <v>Pentapetalae</v>
          </cell>
          <cell r="Q7215" t="str">
            <v xml:space="preserve"> asterids</v>
          </cell>
          <cell r="R7215" t="str">
            <v xml:space="preserve"> lamiids</v>
          </cell>
          <cell r="S7215" t="str">
            <v xml:space="preserve"> Lamiales</v>
          </cell>
          <cell r="T7215" t="str">
            <v xml:space="preserve"> Lentibulariaceae</v>
          </cell>
          <cell r="U7215" t="str">
            <v xml:space="preserve"> Genlisea.</v>
          </cell>
        </row>
        <row r="7216">
          <cell r="B7216" t="str">
            <v>S8CAH2</v>
          </cell>
          <cell r="C7216" t="str">
            <v xml:space="preserve"> Genlisea aurea.</v>
          </cell>
          <cell r="E7216" t="str">
            <v xml:space="preserve"> NCBI_TaxID=192259 {ECO:0000313|EMBL:EPS61346.1, ECO:0000313|Proteomes:UP000015453};</v>
          </cell>
          <cell r="G7216" t="str">
            <v>Eukaryota</v>
          </cell>
          <cell r="H7216" t="str">
            <v xml:space="preserve"> Viridiplantae</v>
          </cell>
          <cell r="I7216" t="str">
            <v xml:space="preserve"> Streptophyta</v>
          </cell>
          <cell r="J7216" t="str">
            <v xml:space="preserve"> Embryophyta</v>
          </cell>
          <cell r="K7216" t="str">
            <v xml:space="preserve"> Tracheophyta</v>
          </cell>
          <cell r="L7216" t="str">
            <v>Spermatophyta</v>
          </cell>
          <cell r="M7216" t="str">
            <v xml:space="preserve"> Magnoliophyta</v>
          </cell>
          <cell r="N7216" t="str">
            <v xml:space="preserve"> eudicotyledons</v>
          </cell>
          <cell r="O7216" t="str">
            <v xml:space="preserve"> Gunneridae</v>
          </cell>
          <cell r="P7216" t="str">
            <v>Pentapetalae</v>
          </cell>
          <cell r="Q7216" t="str">
            <v xml:space="preserve"> asterids</v>
          </cell>
          <cell r="R7216" t="str">
            <v xml:space="preserve"> lamiids</v>
          </cell>
          <cell r="S7216" t="str">
            <v xml:space="preserve"> Lamiales</v>
          </cell>
          <cell r="T7216" t="str">
            <v xml:space="preserve"> Lentibulariaceae</v>
          </cell>
          <cell r="U7216" t="str">
            <v xml:space="preserve"> Genlisea.</v>
          </cell>
        </row>
        <row r="7217">
          <cell r="B7217" t="str">
            <v>S8CB60</v>
          </cell>
          <cell r="C7217" t="str">
            <v xml:space="preserve"> Dactylellina haptotyla (strain CBS 200.50) (Nematode-trapping fungus) (Monacrosporium haptotylum).</v>
          </cell>
          <cell r="E7217" t="str">
            <v xml:space="preserve"> NCBI_TaxID=1284197 {ECO:0000313|EMBL:EPS44907.1, ECO:0000313|Proteomes:UP000015100};</v>
          </cell>
          <cell r="G7217" t="str">
            <v>Eukaryota</v>
          </cell>
          <cell r="H7217" t="str">
            <v xml:space="preserve"> Fungi</v>
          </cell>
          <cell r="I7217" t="str">
            <v xml:space="preserve"> Dikarya</v>
          </cell>
          <cell r="J7217" t="str">
            <v xml:space="preserve"> Ascomycota</v>
          </cell>
          <cell r="K7217" t="str">
            <v xml:space="preserve"> Pezizomycotina</v>
          </cell>
          <cell r="L7217" t="str">
            <v xml:space="preserve"> Orbiliomycetes</v>
          </cell>
          <cell r="M7217" t="str">
            <v>Orbiliales</v>
          </cell>
          <cell r="N7217" t="str">
            <v xml:space="preserve"> Orbiliaceae</v>
          </cell>
          <cell r="O7217" t="str">
            <v xml:space="preserve"> Dactylellina.</v>
          </cell>
        </row>
        <row r="7218">
          <cell r="B7218" t="str">
            <v>S8CYX9</v>
          </cell>
          <cell r="C7218" t="str">
            <v xml:space="preserve"> Genlisea aurea.</v>
          </cell>
          <cell r="E7218" t="str">
            <v xml:space="preserve"> NCBI_TaxID=192259 {ECO:0000313|EMBL:EPS70241.1, ECO:0000313|Proteomes:UP000015453};</v>
          </cell>
          <cell r="G7218" t="str">
            <v>Eukaryota</v>
          </cell>
          <cell r="H7218" t="str">
            <v xml:space="preserve"> Viridiplantae</v>
          </cell>
          <cell r="I7218" t="str">
            <v xml:space="preserve"> Streptophyta</v>
          </cell>
          <cell r="J7218" t="str">
            <v xml:space="preserve"> Embryophyta</v>
          </cell>
          <cell r="K7218" t="str">
            <v xml:space="preserve"> Tracheophyta</v>
          </cell>
          <cell r="L7218" t="str">
            <v>Spermatophyta</v>
          </cell>
          <cell r="M7218" t="str">
            <v xml:space="preserve"> Magnoliophyta</v>
          </cell>
          <cell r="N7218" t="str">
            <v xml:space="preserve"> eudicotyledons</v>
          </cell>
          <cell r="O7218" t="str">
            <v xml:space="preserve"> Gunneridae</v>
          </cell>
          <cell r="P7218" t="str">
            <v>Pentapetalae</v>
          </cell>
          <cell r="Q7218" t="str">
            <v xml:space="preserve"> asterids</v>
          </cell>
          <cell r="R7218" t="str">
            <v xml:space="preserve"> lamiids</v>
          </cell>
          <cell r="S7218" t="str">
            <v xml:space="preserve"> Lamiales</v>
          </cell>
          <cell r="T7218" t="str">
            <v xml:space="preserve"> Lentibulariaceae</v>
          </cell>
          <cell r="U7218" t="str">
            <v xml:space="preserve"> Genlisea.</v>
          </cell>
        </row>
        <row r="7219">
          <cell r="B7219" t="str">
            <v>S8D7X4</v>
          </cell>
          <cell r="C7219" t="str">
            <v xml:space="preserve"> Genlisea aurea.</v>
          </cell>
          <cell r="E7219" t="str">
            <v xml:space="preserve"> NCBI_TaxID=192259 {ECO:0000313|EMBL:EPS73591.1, ECO:0000313|Proteomes:UP000015453};</v>
          </cell>
          <cell r="G7219" t="str">
            <v>Eukaryota</v>
          </cell>
          <cell r="H7219" t="str">
            <v xml:space="preserve"> Viridiplantae</v>
          </cell>
          <cell r="I7219" t="str">
            <v xml:space="preserve"> Streptophyta</v>
          </cell>
          <cell r="J7219" t="str">
            <v xml:space="preserve"> Embryophyta</v>
          </cell>
          <cell r="K7219" t="str">
            <v xml:space="preserve"> Tracheophyta</v>
          </cell>
          <cell r="L7219" t="str">
            <v>Spermatophyta</v>
          </cell>
          <cell r="M7219" t="str">
            <v xml:space="preserve"> Magnoliophyta</v>
          </cell>
          <cell r="N7219" t="str">
            <v xml:space="preserve"> eudicotyledons</v>
          </cell>
          <cell r="O7219" t="str">
            <v xml:space="preserve"> Gunneridae</v>
          </cell>
          <cell r="P7219" t="str">
            <v>Pentapetalae</v>
          </cell>
          <cell r="Q7219" t="str">
            <v xml:space="preserve"> asterids</v>
          </cell>
          <cell r="R7219" t="str">
            <v xml:space="preserve"> lamiids</v>
          </cell>
          <cell r="S7219" t="str">
            <v xml:space="preserve"> Lamiales</v>
          </cell>
          <cell r="T7219" t="str">
            <v xml:space="preserve"> Lentibulariaceae</v>
          </cell>
          <cell r="U7219" t="str">
            <v xml:space="preserve"> Genlisea.</v>
          </cell>
        </row>
        <row r="7220">
          <cell r="B7220" t="str">
            <v>S8DIP6</v>
          </cell>
          <cell r="C7220" t="str">
            <v xml:space="preserve"> Genlisea aurea.</v>
          </cell>
          <cell r="E7220" t="str">
            <v xml:space="preserve"> NCBI_TaxID=192259 {ECO:0000313|EMBL:EPS59327.1, ECO:0000313|Proteomes:UP000015453};</v>
          </cell>
          <cell r="G7220" t="str">
            <v>Eukaryota</v>
          </cell>
          <cell r="H7220" t="str">
            <v xml:space="preserve"> Viridiplantae</v>
          </cell>
          <cell r="I7220" t="str">
            <v xml:space="preserve"> Streptophyta</v>
          </cell>
          <cell r="J7220" t="str">
            <v xml:space="preserve"> Embryophyta</v>
          </cell>
          <cell r="K7220" t="str">
            <v xml:space="preserve"> Tracheophyta</v>
          </cell>
          <cell r="L7220" t="str">
            <v>Spermatophyta</v>
          </cell>
          <cell r="M7220" t="str">
            <v xml:space="preserve"> Magnoliophyta</v>
          </cell>
          <cell r="N7220" t="str">
            <v xml:space="preserve"> eudicotyledons</v>
          </cell>
          <cell r="O7220" t="str">
            <v xml:space="preserve"> Gunneridae</v>
          </cell>
          <cell r="P7220" t="str">
            <v>Pentapetalae</v>
          </cell>
          <cell r="Q7220" t="str">
            <v xml:space="preserve"> asterids</v>
          </cell>
          <cell r="R7220" t="str">
            <v xml:space="preserve"> lamiids</v>
          </cell>
          <cell r="S7220" t="str">
            <v xml:space="preserve"> Lamiales</v>
          </cell>
          <cell r="T7220" t="str">
            <v xml:space="preserve"> Lentibulariaceae</v>
          </cell>
          <cell r="U7220" t="str">
            <v xml:space="preserve"> Genlisea.</v>
          </cell>
        </row>
        <row r="7221">
          <cell r="B7221" t="str">
            <v>S8DWK0</v>
          </cell>
          <cell r="C7221" t="str">
            <v xml:space="preserve"> Fomitopsis pinicola (strain FP-58527) (Brown rot fungus).</v>
          </cell>
          <cell r="E7221" t="str">
            <v xml:space="preserve"> NCBI_TaxID=743788 {ECO:0000313|EMBL:EPS97506.1, ECO:0000313|Proteomes:UP000015241};</v>
          </cell>
          <cell r="G7221" t="str">
            <v>Eukaryota</v>
          </cell>
          <cell r="H7221" t="str">
            <v xml:space="preserve"> Fungi</v>
          </cell>
          <cell r="I7221" t="str">
            <v xml:space="preserve"> Dikarya</v>
          </cell>
          <cell r="J7221" t="str">
            <v xml:space="preserve"> Basidiomycota</v>
          </cell>
          <cell r="K7221" t="str">
            <v xml:space="preserve"> Agaricomycotina</v>
          </cell>
          <cell r="L7221" t="str">
            <v>Agaricomycetes</v>
          </cell>
          <cell r="M7221" t="str">
            <v xml:space="preserve"> Polyporales</v>
          </cell>
          <cell r="N7221" t="str">
            <v xml:space="preserve"> Fomitopsis.</v>
          </cell>
        </row>
        <row r="7222">
          <cell r="B7222" t="str">
            <v>S8DYN6</v>
          </cell>
          <cell r="C7222" t="str">
            <v xml:space="preserve"> Genlisea aurea.</v>
          </cell>
          <cell r="E7222" t="str">
            <v xml:space="preserve"> NCBI_TaxID=192259 {ECO:0000313|EMBL:EPS68383.1, ECO:0000313|Proteomes:UP000015453};</v>
          </cell>
          <cell r="G7222" t="str">
            <v>Eukaryota</v>
          </cell>
          <cell r="H7222" t="str">
            <v xml:space="preserve"> Viridiplantae</v>
          </cell>
          <cell r="I7222" t="str">
            <v xml:space="preserve"> Streptophyta</v>
          </cell>
          <cell r="J7222" t="str">
            <v xml:space="preserve"> Embryophyta</v>
          </cell>
          <cell r="K7222" t="str">
            <v xml:space="preserve"> Tracheophyta</v>
          </cell>
          <cell r="L7222" t="str">
            <v>Spermatophyta</v>
          </cell>
          <cell r="M7222" t="str">
            <v xml:space="preserve"> Magnoliophyta</v>
          </cell>
          <cell r="N7222" t="str">
            <v xml:space="preserve"> eudicotyledons</v>
          </cell>
          <cell r="O7222" t="str">
            <v xml:space="preserve"> Gunneridae</v>
          </cell>
          <cell r="P7222" t="str">
            <v>Pentapetalae</v>
          </cell>
          <cell r="Q7222" t="str">
            <v xml:space="preserve"> asterids</v>
          </cell>
          <cell r="R7222" t="str">
            <v xml:space="preserve"> lamiids</v>
          </cell>
          <cell r="S7222" t="str">
            <v xml:space="preserve"> Lamiales</v>
          </cell>
          <cell r="T7222" t="str">
            <v xml:space="preserve"> Lentibulariaceae</v>
          </cell>
          <cell r="U7222" t="str">
            <v xml:space="preserve"> Genlisea.</v>
          </cell>
        </row>
        <row r="7223">
          <cell r="B7223" t="str">
            <v>S8G7D9</v>
          </cell>
          <cell r="C7223" t="str">
            <v xml:space="preserve"> Fomitopsis pinicola (strain FP-58527) (Brown rot fungus).</v>
          </cell>
          <cell r="E7223" t="str">
            <v xml:space="preserve"> NCBI_TaxID=743788 {ECO:0000313|EMBL:EPT06060.1, ECO:0000313|Proteomes:UP000015241};</v>
          </cell>
          <cell r="G7223" t="str">
            <v>Eukaryota</v>
          </cell>
          <cell r="H7223" t="str">
            <v xml:space="preserve"> Fungi</v>
          </cell>
          <cell r="I7223" t="str">
            <v xml:space="preserve"> Dikarya</v>
          </cell>
          <cell r="J7223" t="str">
            <v xml:space="preserve"> Basidiomycota</v>
          </cell>
          <cell r="K7223" t="str">
            <v xml:space="preserve"> Agaricomycotina</v>
          </cell>
          <cell r="L7223" t="str">
            <v>Agaricomycetes</v>
          </cell>
          <cell r="M7223" t="str">
            <v xml:space="preserve"> Polyporales</v>
          </cell>
          <cell r="N7223" t="str">
            <v xml:space="preserve"> Fomitopsis.</v>
          </cell>
        </row>
        <row r="7224">
          <cell r="B7224" t="str">
            <v>S9U9V9</v>
          </cell>
          <cell r="C7224" t="str">
            <v xml:space="preserve"> Strigomonas culicis.</v>
          </cell>
          <cell r="E7224" t="str">
            <v xml:space="preserve"> NCBI_TaxID=28005 {ECO:0000313|EMBL:EPY25718.1, ECO:0000313|Proteomes:UP000015354};</v>
          </cell>
          <cell r="G7224" t="str">
            <v>Eukaryota</v>
          </cell>
          <cell r="H7224" t="str">
            <v xml:space="preserve"> Euglenozoa</v>
          </cell>
          <cell r="I7224" t="str">
            <v xml:space="preserve"> Kinetoplastida</v>
          </cell>
          <cell r="J7224" t="str">
            <v xml:space="preserve"> Trypanosomatidae</v>
          </cell>
          <cell r="K7224" t="str">
            <v>Strigomonadinae</v>
          </cell>
          <cell r="L7224" t="str">
            <v xml:space="preserve"> Strigomonas.</v>
          </cell>
        </row>
        <row r="7225">
          <cell r="B7225" t="str">
            <v>S9VSZ3</v>
          </cell>
          <cell r="C7225" t="str">
            <v xml:space="preserve"> Schizosaccharomyces cryophilus (strain OY26 / ATCC MYA-4695 / CBS 11777 / NBRC 106824 / NRRL Y48691) (Fission yeast).</v>
          </cell>
          <cell r="E7225" t="str">
            <v xml:space="preserve"> NCBI_TaxID=653667 {ECO:0000313|EMBL:EPY49279.1, ECO:0000313|Proteomes:UP000015464};</v>
          </cell>
          <cell r="G7225" t="str">
            <v>Eukaryota</v>
          </cell>
          <cell r="H7225" t="str">
            <v xml:space="preserve"> Fungi</v>
          </cell>
          <cell r="I7225" t="str">
            <v xml:space="preserve"> Dikarya</v>
          </cell>
          <cell r="J7225" t="str">
            <v xml:space="preserve"> Ascomycota</v>
          </cell>
          <cell r="K7225" t="str">
            <v xml:space="preserve"> Taphrinomycotina</v>
          </cell>
          <cell r="L7225" t="str">
            <v>Schizosaccharomycetes</v>
          </cell>
          <cell r="M7225" t="str">
            <v xml:space="preserve"> Schizosaccharomycetales</v>
          </cell>
          <cell r="N7225" t="str">
            <v>Schizosaccharomycetaceae</v>
          </cell>
          <cell r="O7225" t="str">
            <v xml:space="preserve"> Schizosaccharomyces.</v>
          </cell>
        </row>
        <row r="7226">
          <cell r="B7226" t="str">
            <v>S9VW13</v>
          </cell>
          <cell r="C7226" t="str">
            <v xml:space="preserve"> Schizosaccharomyces cryophilus (strain OY26 / ATCC MYA-4695 / CBS 11777 / NBRC 106824 / NRRL Y48691) (Fission yeast).</v>
          </cell>
          <cell r="E7226" t="str">
            <v xml:space="preserve"> NCBI_TaxID=653667 {ECO:0000313|EMBL:EPY50404.1, ECO:0000313|Proteomes:UP000015464};</v>
          </cell>
          <cell r="G7226" t="str">
            <v>Eukaryota</v>
          </cell>
          <cell r="H7226" t="str">
            <v xml:space="preserve"> Fungi</v>
          </cell>
          <cell r="I7226" t="str">
            <v xml:space="preserve"> Dikarya</v>
          </cell>
          <cell r="J7226" t="str">
            <v xml:space="preserve"> Ascomycota</v>
          </cell>
          <cell r="K7226" t="str">
            <v xml:space="preserve"> Taphrinomycotina</v>
          </cell>
          <cell r="L7226" t="str">
            <v>Schizosaccharomycetes</v>
          </cell>
          <cell r="M7226" t="str">
            <v xml:space="preserve"> Schizosaccharomycetales</v>
          </cell>
          <cell r="N7226" t="str">
            <v>Schizosaccharomycetaceae</v>
          </cell>
          <cell r="O7226" t="str">
            <v xml:space="preserve"> Schizosaccharomyces.</v>
          </cell>
        </row>
        <row r="7227">
          <cell r="B7227" t="str">
            <v>S9W492</v>
          </cell>
          <cell r="C7227" t="str">
            <v xml:space="preserve"> Strigomonas culicis.</v>
          </cell>
          <cell r="E7227" t="str">
            <v xml:space="preserve"> NCBI_TaxID=28005 {ECO:0000313|EMBL:EPY34161.1, ECO:0000313|Proteomes:UP000015354};</v>
          </cell>
          <cell r="G7227" t="str">
            <v>Eukaryota</v>
          </cell>
          <cell r="H7227" t="str">
            <v xml:space="preserve"> Euglenozoa</v>
          </cell>
          <cell r="I7227" t="str">
            <v xml:space="preserve"> Kinetoplastida</v>
          </cell>
          <cell r="J7227" t="str">
            <v xml:space="preserve"> Trypanosomatidae</v>
          </cell>
          <cell r="K7227" t="str">
            <v>Strigomonadinae</v>
          </cell>
          <cell r="L7227" t="str">
            <v xml:space="preserve"> Strigomonas.</v>
          </cell>
        </row>
        <row r="7228">
          <cell r="B7228" t="str">
            <v>S9WDC4</v>
          </cell>
          <cell r="C7228" t="str">
            <v xml:space="preserve"> Camelus ferus (Wild bactrian camel) (Camelus bactrianus ferus).</v>
          </cell>
          <cell r="E7228" t="str">
            <v xml:space="preserve"> NCBI_TaxID=419612 {ECO:0000313|EMBL:EPY73799.1, ECO:0000313|Proteomes:UP000030684};</v>
          </cell>
          <cell r="G7228" t="str">
            <v>Eukaryota</v>
          </cell>
          <cell r="H7228" t="str">
            <v xml:space="preserve"> Metazoa</v>
          </cell>
          <cell r="I7228" t="str">
            <v xml:space="preserve"> Chordata</v>
          </cell>
          <cell r="J7228" t="str">
            <v xml:space="preserve"> Craniata</v>
          </cell>
          <cell r="K7228" t="str">
            <v xml:space="preserve"> Vertebrata</v>
          </cell>
          <cell r="L7228" t="str">
            <v xml:space="preserve"> Euteleostomi</v>
          </cell>
          <cell r="M7228" t="str">
            <v>Mammalia</v>
          </cell>
          <cell r="N7228" t="str">
            <v xml:space="preserve"> Eutheria</v>
          </cell>
          <cell r="O7228" t="str">
            <v xml:space="preserve"> Laurasiatheria</v>
          </cell>
          <cell r="P7228" t="str">
            <v xml:space="preserve"> Cetartiodactyla</v>
          </cell>
          <cell r="Q7228" t="str">
            <v xml:space="preserve"> Tylopoda</v>
          </cell>
          <cell r="R7228" t="str">
            <v>Camelidae</v>
          </cell>
          <cell r="S7228" t="str">
            <v xml:space="preserve"> Camelus.</v>
          </cell>
        </row>
        <row r="7229">
          <cell r="B7229" t="str">
            <v>S9XGY3</v>
          </cell>
          <cell r="C7229" t="str">
            <v xml:space="preserve"> Camelus ferus (Wild bactrian camel) (Camelus bactrianus ferus).</v>
          </cell>
          <cell r="E7229" t="str">
            <v xml:space="preserve"> NCBI_TaxID=419612 {ECO:0000313|EMBL:EPY87418.1, ECO:0000313|Proteomes:UP000030684};</v>
          </cell>
          <cell r="G7229" t="str">
            <v>Eukaryota</v>
          </cell>
          <cell r="H7229" t="str">
            <v xml:space="preserve"> Metazoa</v>
          </cell>
          <cell r="I7229" t="str">
            <v xml:space="preserve"> Chordata</v>
          </cell>
          <cell r="J7229" t="str">
            <v xml:space="preserve"> Craniata</v>
          </cell>
          <cell r="K7229" t="str">
            <v xml:space="preserve"> Vertebrata</v>
          </cell>
          <cell r="L7229" t="str">
            <v xml:space="preserve"> Euteleostomi</v>
          </cell>
          <cell r="M7229" t="str">
            <v>Mammalia</v>
          </cell>
          <cell r="N7229" t="str">
            <v xml:space="preserve"> Eutheria</v>
          </cell>
          <cell r="O7229" t="str">
            <v xml:space="preserve"> Laurasiatheria</v>
          </cell>
          <cell r="P7229" t="str">
            <v xml:space="preserve"> Cetartiodactyla</v>
          </cell>
          <cell r="Q7229" t="str">
            <v xml:space="preserve"> Tylopoda</v>
          </cell>
          <cell r="R7229" t="str">
            <v>Camelidae</v>
          </cell>
          <cell r="S7229" t="str">
            <v xml:space="preserve"> Camelus.</v>
          </cell>
        </row>
        <row r="7230">
          <cell r="B7230" t="str">
            <v>S9Y0B4</v>
          </cell>
          <cell r="C7230" t="str">
            <v xml:space="preserve"> Camelus ferus (Wild bactrian camel) (Camelus bactrianus ferus).</v>
          </cell>
          <cell r="E7230" t="str">
            <v xml:space="preserve"> NCBI_TaxID=419612 {ECO:0000313|EMBL:EPY77530.1, ECO:0000313|Proteomes:UP000030684};</v>
          </cell>
          <cell r="G7230" t="str">
            <v>Eukaryota</v>
          </cell>
          <cell r="H7230" t="str">
            <v xml:space="preserve"> Metazoa</v>
          </cell>
          <cell r="I7230" t="str">
            <v xml:space="preserve"> Chordata</v>
          </cell>
          <cell r="J7230" t="str">
            <v xml:space="preserve"> Craniata</v>
          </cell>
          <cell r="K7230" t="str">
            <v xml:space="preserve"> Vertebrata</v>
          </cell>
          <cell r="L7230" t="str">
            <v xml:space="preserve"> Euteleostomi</v>
          </cell>
          <cell r="M7230" t="str">
            <v>Mammalia</v>
          </cell>
          <cell r="N7230" t="str">
            <v xml:space="preserve"> Eutheria</v>
          </cell>
          <cell r="O7230" t="str">
            <v xml:space="preserve"> Laurasiatheria</v>
          </cell>
          <cell r="P7230" t="str">
            <v xml:space="preserve"> Cetartiodactyla</v>
          </cell>
          <cell r="Q7230" t="str">
            <v xml:space="preserve"> Tylopoda</v>
          </cell>
          <cell r="R7230" t="str">
            <v>Camelidae</v>
          </cell>
          <cell r="S7230" t="str">
            <v xml:space="preserve"> Camelus.</v>
          </cell>
        </row>
        <row r="7231">
          <cell r="B7231" t="str">
            <v>S9YLN6</v>
          </cell>
          <cell r="C7231" t="str">
            <v xml:space="preserve"> Camelus ferus (Wild bactrian camel) (Camelus bactrianus ferus).</v>
          </cell>
          <cell r="E7231" t="str">
            <v xml:space="preserve"> NCBI_TaxID=419612 {ECO:0000313|EMBL:EPY84915.1, ECO:0000313|Proteomes:UP000030684};</v>
          </cell>
          <cell r="G7231" t="str">
            <v>Eukaryota</v>
          </cell>
          <cell r="H7231" t="str">
            <v xml:space="preserve"> Metazoa</v>
          </cell>
          <cell r="I7231" t="str">
            <v xml:space="preserve"> Chordata</v>
          </cell>
          <cell r="J7231" t="str">
            <v xml:space="preserve"> Craniata</v>
          </cell>
          <cell r="K7231" t="str">
            <v xml:space="preserve"> Vertebrata</v>
          </cell>
          <cell r="L7231" t="str">
            <v xml:space="preserve"> Euteleostomi</v>
          </cell>
          <cell r="M7231" t="str">
            <v>Mammalia</v>
          </cell>
          <cell r="N7231" t="str">
            <v xml:space="preserve"> Eutheria</v>
          </cell>
          <cell r="O7231" t="str">
            <v xml:space="preserve"> Laurasiatheria</v>
          </cell>
          <cell r="P7231" t="str">
            <v xml:space="preserve"> Cetartiodactyla</v>
          </cell>
          <cell r="Q7231" t="str">
            <v xml:space="preserve"> Tylopoda</v>
          </cell>
          <cell r="R7231" t="str">
            <v>Camelidae</v>
          </cell>
          <cell r="S7231" t="str">
            <v xml:space="preserve"> Camelus.</v>
          </cell>
        </row>
        <row r="7232">
          <cell r="B7232" t="str">
            <v>S9YNK8</v>
          </cell>
          <cell r="C7232" t="str">
            <v xml:space="preserve"> Camelus ferus (Wild bactrian camel) (Camelus bactrianus ferus).</v>
          </cell>
          <cell r="E7232" t="str">
            <v xml:space="preserve"> NCBI_TaxID=419612 {ECO:0000313|EMBL:EPY89006.1, ECO:0000313|Proteomes:UP000030684};</v>
          </cell>
          <cell r="G7232" t="str">
            <v>Eukaryota</v>
          </cell>
          <cell r="H7232" t="str">
            <v xml:space="preserve"> Metazoa</v>
          </cell>
          <cell r="I7232" t="str">
            <v xml:space="preserve"> Chordata</v>
          </cell>
          <cell r="J7232" t="str">
            <v xml:space="preserve"> Craniata</v>
          </cell>
          <cell r="K7232" t="str">
            <v xml:space="preserve"> Vertebrata</v>
          </cell>
          <cell r="L7232" t="str">
            <v xml:space="preserve"> Euteleostomi</v>
          </cell>
          <cell r="M7232" t="str">
            <v>Mammalia</v>
          </cell>
          <cell r="N7232" t="str">
            <v xml:space="preserve"> Eutheria</v>
          </cell>
          <cell r="O7232" t="str">
            <v xml:space="preserve"> Laurasiatheria</v>
          </cell>
          <cell r="P7232" t="str">
            <v xml:space="preserve"> Cetartiodactyla</v>
          </cell>
          <cell r="Q7232" t="str">
            <v xml:space="preserve"> Tylopoda</v>
          </cell>
          <cell r="R7232" t="str">
            <v>Camelidae</v>
          </cell>
          <cell r="S7232" t="str">
            <v xml:space="preserve"> Camelus.</v>
          </cell>
        </row>
        <row r="7233">
          <cell r="B7233" t="str">
            <v>S9YZV2</v>
          </cell>
          <cell r="C7233" t="str">
            <v xml:space="preserve"> Camelus ferus (Wild bactrian camel) (Camelus bactrianus ferus).</v>
          </cell>
          <cell r="E7233" t="str">
            <v xml:space="preserve"> NCBI_TaxID=419612 {ECO:0000313|EMBL:EPY89445.1, ECO:0000313|Proteomes:UP000030684};</v>
          </cell>
          <cell r="G7233" t="str">
            <v>Eukaryota</v>
          </cell>
          <cell r="H7233" t="str">
            <v xml:space="preserve"> Metazoa</v>
          </cell>
          <cell r="I7233" t="str">
            <v xml:space="preserve"> Chordata</v>
          </cell>
          <cell r="J7233" t="str">
            <v xml:space="preserve"> Craniata</v>
          </cell>
          <cell r="K7233" t="str">
            <v xml:space="preserve"> Vertebrata</v>
          </cell>
          <cell r="L7233" t="str">
            <v xml:space="preserve"> Euteleostomi</v>
          </cell>
          <cell r="M7233" t="str">
            <v>Mammalia</v>
          </cell>
          <cell r="N7233" t="str">
            <v xml:space="preserve"> Eutheria</v>
          </cell>
          <cell r="O7233" t="str">
            <v xml:space="preserve"> Laurasiatheria</v>
          </cell>
          <cell r="P7233" t="str">
            <v xml:space="preserve"> Cetartiodactyla</v>
          </cell>
          <cell r="Q7233" t="str">
            <v xml:space="preserve"> Tylopoda</v>
          </cell>
          <cell r="R7233" t="str">
            <v>Camelidae</v>
          </cell>
          <cell r="S7233" t="str">
            <v xml:space="preserve"> Camelus.</v>
          </cell>
        </row>
        <row r="7234">
          <cell r="B7234" t="str">
            <v>T0LQE3</v>
          </cell>
          <cell r="C7234" t="str">
            <v xml:space="preserve"> Colletotrichum gloeosporioides (strain Cg-14) (Anthracnose fungus) (Glomerella cingulata).</v>
          </cell>
          <cell r="E7234" t="str">
            <v xml:space="preserve"> NCBI_TaxID=1237896 {ECO:0000313|EMBL:EQB53906.1, ECO:0000313|Proteomes:UP000015530};</v>
          </cell>
          <cell r="G7234" t="str">
            <v>Eukaryota</v>
          </cell>
          <cell r="H7234" t="str">
            <v xml:space="preserve"> Fungi</v>
          </cell>
          <cell r="I7234" t="str">
            <v xml:space="preserve"> Dikarya</v>
          </cell>
          <cell r="J7234" t="str">
            <v xml:space="preserve"> Ascomycota</v>
          </cell>
          <cell r="K7234" t="str">
            <v xml:space="preserve"> Pezizomycotina</v>
          </cell>
          <cell r="L7234" t="str">
            <v>Sordariomycetes</v>
          </cell>
          <cell r="M7234" t="str">
            <v xml:space="preserve"> Hypocreomycetidae</v>
          </cell>
          <cell r="N7234" t="str">
            <v xml:space="preserve"> Glomerellales</v>
          </cell>
          <cell r="O7234" t="str">
            <v xml:space="preserve"> Glomerellaceae</v>
          </cell>
          <cell r="P7234" t="str">
            <v>Colletotrichum.</v>
          </cell>
        </row>
        <row r="7235">
          <cell r="B7235" t="str">
            <v>T0LQR1</v>
          </cell>
          <cell r="C7235" t="str">
            <v xml:space="preserve"> Colletotrichum gloeosporioides (strain Cg-14) (Anthracnose fungus) (Glomerella cingulata).</v>
          </cell>
          <cell r="E7235" t="str">
            <v xml:space="preserve"> NCBI_TaxID=1237896 {ECO:0000313|EMBL:EQB54011.1, ECO:0000313|Proteomes:UP000015530};</v>
          </cell>
          <cell r="G7235" t="str">
            <v>Eukaryota</v>
          </cell>
          <cell r="H7235" t="str">
            <v xml:space="preserve"> Fungi</v>
          </cell>
          <cell r="I7235" t="str">
            <v xml:space="preserve"> Dikarya</v>
          </cell>
          <cell r="J7235" t="str">
            <v xml:space="preserve"> Ascomycota</v>
          </cell>
          <cell r="K7235" t="str">
            <v xml:space="preserve"> Pezizomycotina</v>
          </cell>
          <cell r="L7235" t="str">
            <v>Sordariomycetes</v>
          </cell>
          <cell r="M7235" t="str">
            <v xml:space="preserve"> Hypocreomycetidae</v>
          </cell>
          <cell r="N7235" t="str">
            <v xml:space="preserve"> Glomerellales</v>
          </cell>
          <cell r="O7235" t="str">
            <v xml:space="preserve"> Glomerellaceae</v>
          </cell>
          <cell r="P7235" t="str">
            <v>Colletotrichum.</v>
          </cell>
        </row>
        <row r="7236">
          <cell r="B7236" t="str">
            <v>T0MDI2</v>
          </cell>
          <cell r="C7236" t="str">
            <v xml:space="preserve"> Nosema apis BRL 01.</v>
          </cell>
          <cell r="E7236" t="str">
            <v xml:space="preserve"> NCBI_TaxID=1037528 {ECO:0000313|EMBL:EQB61321.1, ECO:0000313|Proteomes:UP000053780};</v>
          </cell>
          <cell r="G7236" t="str">
            <v>Eukaryota</v>
          </cell>
          <cell r="H7236" t="str">
            <v xml:space="preserve"> Fungi</v>
          </cell>
          <cell r="I7236" t="str">
            <v xml:space="preserve"> Fungi incertae sedis</v>
          </cell>
          <cell r="J7236" t="str">
            <v xml:space="preserve"> Microsporidia</v>
          </cell>
          <cell r="K7236" t="str">
            <v xml:space="preserve"> Nosematidae</v>
          </cell>
          <cell r="L7236" t="str">
            <v>Nosema.</v>
          </cell>
        </row>
        <row r="7237">
          <cell r="B7237" t="str">
            <v>T0NT14</v>
          </cell>
          <cell r="C7237" t="str">
            <v xml:space="preserve"> Camelus ferus (Wild bactrian camel) (Camelus bactrianus ferus).</v>
          </cell>
          <cell r="E7237" t="str">
            <v xml:space="preserve"> NCBI_TaxID=419612 {ECO:0000313|EMBL:EQB78702.1, ECO:0000313|Proteomes:UP000030684};</v>
          </cell>
          <cell r="G7237" t="str">
            <v>Eukaryota</v>
          </cell>
          <cell r="H7237" t="str">
            <v xml:space="preserve"> Metazoa</v>
          </cell>
          <cell r="I7237" t="str">
            <v xml:space="preserve"> Chordata</v>
          </cell>
          <cell r="J7237" t="str">
            <v xml:space="preserve"> Craniata</v>
          </cell>
          <cell r="K7237" t="str">
            <v xml:space="preserve"> Vertebrata</v>
          </cell>
          <cell r="L7237" t="str">
            <v xml:space="preserve"> Euteleostomi</v>
          </cell>
          <cell r="M7237" t="str">
            <v>Mammalia</v>
          </cell>
          <cell r="N7237" t="str">
            <v xml:space="preserve"> Eutheria</v>
          </cell>
          <cell r="O7237" t="str">
            <v xml:space="preserve"> Laurasiatheria</v>
          </cell>
          <cell r="P7237" t="str">
            <v xml:space="preserve"> Cetartiodactyla</v>
          </cell>
          <cell r="Q7237" t="str">
            <v xml:space="preserve"> Tylopoda</v>
          </cell>
          <cell r="R7237" t="str">
            <v>Camelidae</v>
          </cell>
          <cell r="S7237" t="str">
            <v xml:space="preserve"> Camelus.</v>
          </cell>
        </row>
        <row r="7238">
          <cell r="B7238" t="str">
            <v>T0PQ20</v>
          </cell>
          <cell r="C7238" t="str">
            <v xml:space="preserve"> Saprolegnia diclina VS20.</v>
          </cell>
          <cell r="E7238" t="str">
            <v xml:space="preserve"> NCBI_TaxID=1156394 {ECO:0000313|EMBL:EQC27564.1, ECO:0000313|Proteomes:UP000030762};</v>
          </cell>
          <cell r="G7238" t="str">
            <v>Eukaryota</v>
          </cell>
          <cell r="H7238" t="str">
            <v xml:space="preserve"> Stramenopiles</v>
          </cell>
          <cell r="I7238" t="str">
            <v xml:space="preserve"> Oomycetes</v>
          </cell>
          <cell r="J7238" t="str">
            <v xml:space="preserve"> Saprolegniales</v>
          </cell>
          <cell r="K7238" t="str">
            <v xml:space="preserve"> Saprolegniaceae</v>
          </cell>
          <cell r="L7238" t="str">
            <v>Saprolegnia.</v>
          </cell>
        </row>
        <row r="7239">
          <cell r="B7239" t="str">
            <v>T0R3Y6</v>
          </cell>
          <cell r="C7239" t="str">
            <v xml:space="preserve"> Saprolegnia diclina VS20.</v>
          </cell>
          <cell r="E7239" t="str">
            <v xml:space="preserve"> NCBI_TaxID=1156394 {ECO:0000313|EMBL:EQC41040.1, ECO:0000313|Proteomes:UP000030762};</v>
          </cell>
          <cell r="G7239" t="str">
            <v>Eukaryota</v>
          </cell>
          <cell r="H7239" t="str">
            <v xml:space="preserve"> Stramenopiles</v>
          </cell>
          <cell r="I7239" t="str">
            <v xml:space="preserve"> Oomycetes</v>
          </cell>
          <cell r="J7239" t="str">
            <v xml:space="preserve"> Saprolegniales</v>
          </cell>
          <cell r="K7239" t="str">
            <v xml:space="preserve"> Saprolegniaceae</v>
          </cell>
          <cell r="L7239" t="str">
            <v>Saprolegnia.</v>
          </cell>
        </row>
        <row r="7240">
          <cell r="B7240" t="str">
            <v>T0RFP6</v>
          </cell>
          <cell r="C7240" t="str">
            <v xml:space="preserve"> Saprolegnia diclina VS20.</v>
          </cell>
          <cell r="E7240" t="str">
            <v xml:space="preserve"> NCBI_TaxID=1156394 {ECO:0000313|EMBL:EQC28467.1, ECO:0000313|Proteomes:UP000030762};</v>
          </cell>
          <cell r="G7240" t="str">
            <v>Eukaryota</v>
          </cell>
          <cell r="H7240" t="str">
            <v xml:space="preserve"> Stramenopiles</v>
          </cell>
          <cell r="I7240" t="str">
            <v xml:space="preserve"> Oomycetes</v>
          </cell>
          <cell r="J7240" t="str">
            <v xml:space="preserve"> Saprolegniales</v>
          </cell>
          <cell r="K7240" t="str">
            <v xml:space="preserve"> Saprolegniaceae</v>
          </cell>
          <cell r="L7240" t="str">
            <v>Saprolegnia.</v>
          </cell>
        </row>
        <row r="7241">
          <cell r="B7241" t="str">
            <v>T0RIS3</v>
          </cell>
          <cell r="C7241" t="str">
            <v xml:space="preserve"> Saprolegnia diclina VS20.</v>
          </cell>
          <cell r="E7241" t="str">
            <v xml:space="preserve"> NCBI_TaxID=1156394 {ECO:0000313|EMBL:EQC29772.1, ECO:0000313|Proteomes:UP000030762};</v>
          </cell>
          <cell r="G7241" t="str">
            <v>Eukaryota</v>
          </cell>
          <cell r="H7241" t="str">
            <v xml:space="preserve"> Stramenopiles</v>
          </cell>
          <cell r="I7241" t="str">
            <v xml:space="preserve"> Oomycetes</v>
          </cell>
          <cell r="J7241" t="str">
            <v xml:space="preserve"> Saprolegniales</v>
          </cell>
          <cell r="K7241" t="str">
            <v xml:space="preserve"> Saprolegniaceae</v>
          </cell>
          <cell r="L7241" t="str">
            <v>Saprolegnia.</v>
          </cell>
        </row>
        <row r="7242">
          <cell r="B7242" t="str">
            <v>T1FMU7</v>
          </cell>
          <cell r="C7242" t="str">
            <v xml:space="preserve"> Helobdella robusta (Californian leech).</v>
          </cell>
          <cell r="E7242" t="str">
            <v xml:space="preserve"> NCBI_TaxID=6412 {ECO:0000313|EnsemblMetazoa:HelroP185462, ECO:0000313|Proteomes:UP000015101};</v>
          </cell>
          <cell r="G7242" t="str">
            <v>Eukaryota</v>
          </cell>
          <cell r="H7242" t="str">
            <v xml:space="preserve"> Metazoa</v>
          </cell>
          <cell r="I7242" t="str">
            <v xml:space="preserve"> Lophotrochozoa</v>
          </cell>
          <cell r="J7242" t="str">
            <v xml:space="preserve"> Annelida</v>
          </cell>
          <cell r="K7242" t="str">
            <v xml:space="preserve"> Clitellata</v>
          </cell>
          <cell r="L7242" t="str">
            <v xml:space="preserve"> Hirudinea</v>
          </cell>
          <cell r="M7242" t="str">
            <v>Rhynchobdellida</v>
          </cell>
          <cell r="N7242" t="str">
            <v xml:space="preserve"> Glossiphoniidae</v>
          </cell>
          <cell r="O7242" t="str">
            <v xml:space="preserve"> Helobdella.</v>
          </cell>
        </row>
        <row r="7243">
          <cell r="B7243" t="str">
            <v>T1FNF8</v>
          </cell>
          <cell r="C7243" t="str">
            <v xml:space="preserve"> Helobdella robusta (Californian leech).</v>
          </cell>
          <cell r="E7243" t="str">
            <v xml:space="preserve"> NCBI_TaxID=6412 {ECO:0000313|EnsemblMetazoa:HelroP185918, ECO:0000313|Proteomes:UP000015101};</v>
          </cell>
          <cell r="G7243" t="str">
            <v>Eukaryota</v>
          </cell>
          <cell r="H7243" t="str">
            <v xml:space="preserve"> Metazoa</v>
          </cell>
          <cell r="I7243" t="str">
            <v xml:space="preserve"> Lophotrochozoa</v>
          </cell>
          <cell r="J7243" t="str">
            <v xml:space="preserve"> Annelida</v>
          </cell>
          <cell r="K7243" t="str">
            <v xml:space="preserve"> Clitellata</v>
          </cell>
          <cell r="L7243" t="str">
            <v xml:space="preserve"> Hirudinea</v>
          </cell>
          <cell r="M7243" t="str">
            <v>Rhynchobdellida</v>
          </cell>
          <cell r="N7243" t="str">
            <v xml:space="preserve"> Glossiphoniidae</v>
          </cell>
          <cell r="O7243" t="str">
            <v xml:space="preserve"> Helobdella.</v>
          </cell>
        </row>
        <row r="7244">
          <cell r="B7244" t="str">
            <v>T1G6P5</v>
          </cell>
          <cell r="C7244" t="str">
            <v xml:space="preserve"> Helobdella robusta (Californian leech).</v>
          </cell>
          <cell r="E7244" t="str">
            <v xml:space="preserve"> NCBI_TaxID=6412 {ECO:0000313|EnsemblMetazoa:HelroP87388, ECO:0000313|Proteomes:UP000015101};</v>
          </cell>
          <cell r="G7244" t="str">
            <v>Eukaryota</v>
          </cell>
          <cell r="H7244" t="str">
            <v xml:space="preserve"> Metazoa</v>
          </cell>
          <cell r="I7244" t="str">
            <v xml:space="preserve"> Lophotrochozoa</v>
          </cell>
          <cell r="J7244" t="str">
            <v xml:space="preserve"> Annelida</v>
          </cell>
          <cell r="K7244" t="str">
            <v xml:space="preserve"> Clitellata</v>
          </cell>
          <cell r="L7244" t="str">
            <v xml:space="preserve"> Hirudinea</v>
          </cell>
          <cell r="M7244" t="str">
            <v>Rhynchobdellida</v>
          </cell>
          <cell r="N7244" t="str">
            <v xml:space="preserve"> Glossiphoniidae</v>
          </cell>
          <cell r="O7244" t="str">
            <v xml:space="preserve"> Helobdella.</v>
          </cell>
        </row>
        <row r="7245">
          <cell r="B7245" t="str">
            <v>T1IQW4</v>
          </cell>
          <cell r="C7245" t="str">
            <v xml:space="preserve"> Strigamia maritima (European centipede) (Geophilus maritimus).</v>
          </cell>
          <cell r="E7245" t="str">
            <v xml:space="preserve"> NCBI_TaxID=126957 {ECO:0000313|EnsemblMetazoa:SMAR003443-PA, ECO:0000313|Proteomes:UP000014500};</v>
          </cell>
          <cell r="G7245" t="str">
            <v>Eukaryota</v>
          </cell>
          <cell r="H7245" t="str">
            <v xml:space="preserve"> Metazoa</v>
          </cell>
          <cell r="I7245" t="str">
            <v xml:space="preserve"> Ecdysozoa</v>
          </cell>
          <cell r="J7245" t="str">
            <v xml:space="preserve"> Arthropoda</v>
          </cell>
          <cell r="K7245" t="str">
            <v xml:space="preserve"> Myriapoda</v>
          </cell>
          <cell r="L7245" t="str">
            <v xml:space="preserve"> Chilopoda</v>
          </cell>
          <cell r="M7245" t="str">
            <v>Pleurostigmophora</v>
          </cell>
          <cell r="N7245" t="str">
            <v xml:space="preserve"> Geophilomorpha</v>
          </cell>
          <cell r="O7245" t="str">
            <v xml:space="preserve"> Linotaeniidae</v>
          </cell>
          <cell r="P7245" t="str">
            <v xml:space="preserve"> Strigamia.</v>
          </cell>
        </row>
        <row r="7246">
          <cell r="B7246" t="str">
            <v>T1IW86</v>
          </cell>
          <cell r="C7246" t="str">
            <v xml:space="preserve"> Strigamia maritima (European centipede) (Geophilus maritimus).</v>
          </cell>
          <cell r="E7246" t="str">
            <v xml:space="preserve"> NCBI_TaxID=126957 {ECO:0000313|EnsemblMetazoa:SMAR005449-PA, ECO:0000313|Proteomes:UP000014500};</v>
          </cell>
          <cell r="G7246" t="str">
            <v>Eukaryota</v>
          </cell>
          <cell r="H7246" t="str">
            <v xml:space="preserve"> Metazoa</v>
          </cell>
          <cell r="I7246" t="str">
            <v xml:space="preserve"> Ecdysozoa</v>
          </cell>
          <cell r="J7246" t="str">
            <v xml:space="preserve"> Arthropoda</v>
          </cell>
          <cell r="K7246" t="str">
            <v xml:space="preserve"> Myriapoda</v>
          </cell>
          <cell r="L7246" t="str">
            <v xml:space="preserve"> Chilopoda</v>
          </cell>
          <cell r="M7246" t="str">
            <v>Pleurostigmophora</v>
          </cell>
          <cell r="N7246" t="str">
            <v xml:space="preserve"> Geophilomorpha</v>
          </cell>
          <cell r="O7246" t="str">
            <v xml:space="preserve"> Linotaeniidae</v>
          </cell>
          <cell r="P7246" t="str">
            <v xml:space="preserve"> Strigamia.</v>
          </cell>
        </row>
        <row r="7247">
          <cell r="B7247" t="str">
            <v>T1JYQ4</v>
          </cell>
          <cell r="C7247" t="str">
            <v xml:space="preserve"> Tetranychus urticae (Two-spotted spider mite).</v>
          </cell>
          <cell r="E7247" t="str">
            <v xml:space="preserve"> NCBI_TaxID=32264 {ECO:0000313|EnsemblMetazoa:tetur03g01190.1, ECO:0000313|Proteomes:UP000015104};</v>
          </cell>
          <cell r="G7247" t="str">
            <v>Eukaryota</v>
          </cell>
          <cell r="H7247" t="str">
            <v xml:space="preserve"> Metazoa</v>
          </cell>
          <cell r="I7247" t="str">
            <v xml:space="preserve"> Ecdysozoa</v>
          </cell>
          <cell r="J7247" t="str">
            <v xml:space="preserve"> Arthropoda</v>
          </cell>
          <cell r="K7247" t="str">
            <v xml:space="preserve"> Chelicerata</v>
          </cell>
          <cell r="L7247" t="str">
            <v xml:space="preserve"> Arachnida</v>
          </cell>
          <cell r="M7247" t="str">
            <v>Acari</v>
          </cell>
          <cell r="N7247" t="str">
            <v xml:space="preserve"> Acariformes</v>
          </cell>
          <cell r="O7247" t="str">
            <v xml:space="preserve"> Trombidiformes</v>
          </cell>
          <cell r="P7247" t="str">
            <v xml:space="preserve"> Prostigmata</v>
          </cell>
          <cell r="Q7247" t="str">
            <v xml:space="preserve"> Eleutherengona</v>
          </cell>
          <cell r="R7247" t="str">
            <v>Raphignathae</v>
          </cell>
          <cell r="S7247" t="str">
            <v xml:space="preserve"> Tetranychoidea</v>
          </cell>
          <cell r="T7247" t="str">
            <v xml:space="preserve"> Tetranychidae</v>
          </cell>
          <cell r="U7247" t="str">
            <v xml:space="preserve"> Tetranychus.</v>
          </cell>
        </row>
        <row r="7248">
          <cell r="B7248" t="str">
            <v>T1JZH4</v>
          </cell>
          <cell r="C7248" t="str">
            <v xml:space="preserve"> Tetranychus urticae (Two-spotted spider mite).</v>
          </cell>
          <cell r="E7248" t="str">
            <v xml:space="preserve"> NCBI_TaxID=32264 {ECO:0000313|EnsemblMetazoa:tetur03g03960.1, ECO:0000313|Proteomes:UP000015104};</v>
          </cell>
          <cell r="G7248" t="str">
            <v>Eukaryota</v>
          </cell>
          <cell r="H7248" t="str">
            <v xml:space="preserve"> Metazoa</v>
          </cell>
          <cell r="I7248" t="str">
            <v xml:space="preserve"> Ecdysozoa</v>
          </cell>
          <cell r="J7248" t="str">
            <v xml:space="preserve"> Arthropoda</v>
          </cell>
          <cell r="K7248" t="str">
            <v xml:space="preserve"> Chelicerata</v>
          </cell>
          <cell r="L7248" t="str">
            <v xml:space="preserve"> Arachnida</v>
          </cell>
          <cell r="M7248" t="str">
            <v>Acari</v>
          </cell>
          <cell r="N7248" t="str">
            <v xml:space="preserve"> Acariformes</v>
          </cell>
          <cell r="O7248" t="str">
            <v xml:space="preserve"> Trombidiformes</v>
          </cell>
          <cell r="P7248" t="str">
            <v xml:space="preserve"> Prostigmata</v>
          </cell>
          <cell r="Q7248" t="str">
            <v xml:space="preserve"> Eleutherengona</v>
          </cell>
          <cell r="R7248" t="str">
            <v>Raphignathae</v>
          </cell>
          <cell r="S7248" t="str">
            <v xml:space="preserve"> Tetranychoidea</v>
          </cell>
          <cell r="T7248" t="str">
            <v xml:space="preserve"> Tetranychidae</v>
          </cell>
          <cell r="U7248" t="str">
            <v xml:space="preserve"> Tetranychus.</v>
          </cell>
        </row>
        <row r="7249">
          <cell r="B7249" t="str">
            <v>T1JZI5</v>
          </cell>
          <cell r="C7249" t="str">
            <v xml:space="preserve"> Tetranychus urticae (Two-spotted spider mite).</v>
          </cell>
          <cell r="E7249" t="str">
            <v xml:space="preserve"> NCBI_TaxID=32264 {ECO:0000313|EnsemblMetazoa:tetur03g04070.1, ECO:0000313|Proteomes:UP000015104};</v>
          </cell>
          <cell r="G7249" t="str">
            <v>Eukaryota</v>
          </cell>
          <cell r="H7249" t="str">
            <v xml:space="preserve"> Metazoa</v>
          </cell>
          <cell r="I7249" t="str">
            <v xml:space="preserve"> Ecdysozoa</v>
          </cell>
          <cell r="J7249" t="str">
            <v xml:space="preserve"> Arthropoda</v>
          </cell>
          <cell r="K7249" t="str">
            <v xml:space="preserve"> Chelicerata</v>
          </cell>
          <cell r="L7249" t="str">
            <v xml:space="preserve"> Arachnida</v>
          </cell>
          <cell r="M7249" t="str">
            <v>Acari</v>
          </cell>
          <cell r="N7249" t="str">
            <v xml:space="preserve"> Acariformes</v>
          </cell>
          <cell r="O7249" t="str">
            <v xml:space="preserve"> Trombidiformes</v>
          </cell>
          <cell r="P7249" t="str">
            <v xml:space="preserve"> Prostigmata</v>
          </cell>
          <cell r="Q7249" t="str">
            <v xml:space="preserve"> Eleutherengona</v>
          </cell>
          <cell r="R7249" t="str">
            <v>Raphignathae</v>
          </cell>
          <cell r="S7249" t="str">
            <v xml:space="preserve"> Tetranychoidea</v>
          </cell>
          <cell r="T7249" t="str">
            <v xml:space="preserve"> Tetranychidae</v>
          </cell>
          <cell r="U7249" t="str">
            <v xml:space="preserve"> Tetranychus.</v>
          </cell>
        </row>
        <row r="7250">
          <cell r="B7250" t="str">
            <v>T1KJC7</v>
          </cell>
          <cell r="C7250" t="str">
            <v xml:space="preserve"> Tetranychus urticae (Two-spotted spider mite).</v>
          </cell>
          <cell r="E7250" t="str">
            <v xml:space="preserve"> NCBI_TaxID=32264 {ECO:0000313|EnsemblMetazoa:tetur12g04590.1, ECO:0000313|Proteomes:UP000015104};</v>
          </cell>
          <cell r="G7250" t="str">
            <v>Eukaryota</v>
          </cell>
          <cell r="H7250" t="str">
            <v xml:space="preserve"> Metazoa</v>
          </cell>
          <cell r="I7250" t="str">
            <v xml:space="preserve"> Ecdysozoa</v>
          </cell>
          <cell r="J7250" t="str">
            <v xml:space="preserve"> Arthropoda</v>
          </cell>
          <cell r="K7250" t="str">
            <v xml:space="preserve"> Chelicerata</v>
          </cell>
          <cell r="L7250" t="str">
            <v xml:space="preserve"> Arachnida</v>
          </cell>
          <cell r="M7250" t="str">
            <v>Acari</v>
          </cell>
          <cell r="N7250" t="str">
            <v xml:space="preserve"> Acariformes</v>
          </cell>
          <cell r="O7250" t="str">
            <v xml:space="preserve"> Trombidiformes</v>
          </cell>
          <cell r="P7250" t="str">
            <v xml:space="preserve"> Prostigmata</v>
          </cell>
          <cell r="Q7250" t="str">
            <v xml:space="preserve"> Eleutherengona</v>
          </cell>
          <cell r="R7250" t="str">
            <v>Raphignathae</v>
          </cell>
          <cell r="S7250" t="str">
            <v xml:space="preserve"> Tetranychoidea</v>
          </cell>
          <cell r="T7250" t="str">
            <v xml:space="preserve"> Tetranychidae</v>
          </cell>
          <cell r="U7250" t="str">
            <v xml:space="preserve"> Tetranychus.</v>
          </cell>
        </row>
        <row r="7251">
          <cell r="B7251" t="str">
            <v>T1L343</v>
          </cell>
          <cell r="C7251" t="str">
            <v xml:space="preserve"> Tetranychus urticae (Two-spotted spider mite).</v>
          </cell>
          <cell r="E7251" t="str">
            <v xml:space="preserve"> NCBI_TaxID=32264 {ECO:0000313|EnsemblMetazoa:tetur35g00170.1, ECO:0000313|Proteomes:UP000015104};</v>
          </cell>
          <cell r="G7251" t="str">
            <v>Eukaryota</v>
          </cell>
          <cell r="H7251" t="str">
            <v xml:space="preserve"> Metazoa</v>
          </cell>
          <cell r="I7251" t="str">
            <v xml:space="preserve"> Ecdysozoa</v>
          </cell>
          <cell r="J7251" t="str">
            <v xml:space="preserve"> Arthropoda</v>
          </cell>
          <cell r="K7251" t="str">
            <v xml:space="preserve"> Chelicerata</v>
          </cell>
          <cell r="L7251" t="str">
            <v xml:space="preserve"> Arachnida</v>
          </cell>
          <cell r="M7251" t="str">
            <v>Acari</v>
          </cell>
          <cell r="N7251" t="str">
            <v xml:space="preserve"> Acariformes</v>
          </cell>
          <cell r="O7251" t="str">
            <v xml:space="preserve"> Trombidiformes</v>
          </cell>
          <cell r="P7251" t="str">
            <v xml:space="preserve"> Prostigmata</v>
          </cell>
          <cell r="Q7251" t="str">
            <v xml:space="preserve"> Eleutherengona</v>
          </cell>
          <cell r="R7251" t="str">
            <v>Raphignathae</v>
          </cell>
          <cell r="S7251" t="str">
            <v xml:space="preserve"> Tetranychoidea</v>
          </cell>
          <cell r="T7251" t="str">
            <v xml:space="preserve"> Tetranychidae</v>
          </cell>
          <cell r="U7251" t="str">
            <v xml:space="preserve"> Tetranychus.</v>
          </cell>
        </row>
        <row r="7252">
          <cell r="B7252" t="str">
            <v>T1LM91</v>
          </cell>
          <cell r="C7252" t="str">
            <v xml:space="preserve"> Triticum urartu (Red wild einkorn) (Crithodium urartu).</v>
          </cell>
          <cell r="E7252" t="str">
            <v xml:space="preserve"> NCBI_TaxID=4572 {ECO:0000313|EnsemblPlants:TRIUR3_05947-P1, ECO:0000313|Proteomes:UP000015106};</v>
          </cell>
          <cell r="G7252" t="str">
            <v>Eukaryota</v>
          </cell>
          <cell r="H7252" t="str">
            <v xml:space="preserve"> Viridiplantae</v>
          </cell>
          <cell r="I7252" t="str">
            <v xml:space="preserve"> Streptophyta</v>
          </cell>
          <cell r="J7252" t="str">
            <v xml:space="preserve"> Embryophyta</v>
          </cell>
          <cell r="K7252" t="str">
            <v xml:space="preserve"> Tracheophyta</v>
          </cell>
          <cell r="L7252" t="str">
            <v>Spermatophyta</v>
          </cell>
          <cell r="M7252" t="str">
            <v xml:space="preserve"> Magnoliophyta</v>
          </cell>
          <cell r="N7252" t="str">
            <v xml:space="preserve"> Liliopsida</v>
          </cell>
          <cell r="O7252" t="str">
            <v xml:space="preserve"> Poales</v>
          </cell>
          <cell r="P7252" t="str">
            <v xml:space="preserve"> Poaceae</v>
          </cell>
          <cell r="Q7252" t="str">
            <v xml:space="preserve"> BOP clade</v>
          </cell>
          <cell r="R7252" t="str">
            <v>Pooideae</v>
          </cell>
          <cell r="S7252" t="str">
            <v xml:space="preserve"> Triticodae</v>
          </cell>
          <cell r="T7252" t="str">
            <v xml:space="preserve"> Triticeae</v>
          </cell>
          <cell r="U7252" t="str">
            <v xml:space="preserve"> Triticinae</v>
          </cell>
        </row>
        <row r="7253">
          <cell r="B7253" t="str">
            <v>T5AFV3</v>
          </cell>
          <cell r="C7253" t="str">
            <v xml:space="preserve"> Ophiocordyceps sinensis (strain Co18 / CGMCC 3.14243) (Yarsagumba caterpillar fungus) (Hirsutella sinensis).</v>
          </cell>
          <cell r="E7253" t="str">
            <v xml:space="preserve"> NCBI_TaxID=911162 {ECO:0000313|EMBL:EQL01301.1, ECO:0000313|Proteomes:UP000019374};</v>
          </cell>
          <cell r="G7253" t="str">
            <v>Eukaryota</v>
          </cell>
          <cell r="H7253" t="str">
            <v xml:space="preserve"> Fungi</v>
          </cell>
          <cell r="I7253" t="str">
            <v xml:space="preserve"> Dikarya</v>
          </cell>
          <cell r="J7253" t="str">
            <v xml:space="preserve"> Ascomycota</v>
          </cell>
          <cell r="K7253" t="str">
            <v xml:space="preserve"> Pezizomycotina</v>
          </cell>
          <cell r="L7253" t="str">
            <v>Sordariomycetes</v>
          </cell>
          <cell r="M7253" t="str">
            <v xml:space="preserve"> Hypocreomycetidae</v>
          </cell>
          <cell r="N7253" t="str">
            <v xml:space="preserve"> Hypocreales</v>
          </cell>
          <cell r="O7253" t="str">
            <v xml:space="preserve"> Ophiocordycipitaceae</v>
          </cell>
          <cell r="P7253" t="str">
            <v>Ophiocordyceps.</v>
          </cell>
        </row>
        <row r="7254">
          <cell r="B7254" t="str">
            <v>T5ANF6</v>
          </cell>
          <cell r="C7254" t="str">
            <v xml:space="preserve"> Ophiocordyceps sinensis (strain Co18 / CGMCC 3.14243) (Yarsagumba caterpillar fungus) (Hirsutella sinensis).</v>
          </cell>
          <cell r="E7254" t="str">
            <v xml:space="preserve"> NCBI_TaxID=911162 {ECO:0000313|EMBL:EQL03272.1, ECO:0000313|Proteomes:UP000019374};</v>
          </cell>
          <cell r="G7254" t="str">
            <v>Eukaryota</v>
          </cell>
          <cell r="H7254" t="str">
            <v xml:space="preserve"> Fungi</v>
          </cell>
          <cell r="I7254" t="str">
            <v xml:space="preserve"> Dikarya</v>
          </cell>
          <cell r="J7254" t="str">
            <v xml:space="preserve"> Ascomycota</v>
          </cell>
          <cell r="K7254" t="str">
            <v xml:space="preserve"> Pezizomycotina</v>
          </cell>
          <cell r="L7254" t="str">
            <v>Sordariomycetes</v>
          </cell>
          <cell r="M7254" t="str">
            <v xml:space="preserve"> Hypocreomycetidae</v>
          </cell>
          <cell r="N7254" t="str">
            <v xml:space="preserve"> Hypocreales</v>
          </cell>
          <cell r="O7254" t="str">
            <v xml:space="preserve"> Ophiocordycipitaceae</v>
          </cell>
          <cell r="P7254" t="str">
            <v>Ophiocordyceps.</v>
          </cell>
        </row>
        <row r="7255">
          <cell r="B7255" t="str">
            <v>A6QR22</v>
          </cell>
          <cell r="C7255" t="str">
            <v xml:space="preserve"> Bos taurus (Bovine).</v>
          </cell>
          <cell r="E7255" t="str">
            <v xml:space="preserve"> NCBI_TaxID=9913;</v>
          </cell>
          <cell r="G7255" t="str">
            <v>Eukaryota</v>
          </cell>
          <cell r="H7255" t="str">
            <v xml:space="preserve"> Metazoa</v>
          </cell>
          <cell r="I7255" t="str">
            <v xml:space="preserve"> Chordata</v>
          </cell>
          <cell r="J7255" t="str">
            <v xml:space="preserve"> Craniata</v>
          </cell>
          <cell r="K7255" t="str">
            <v xml:space="preserve"> Vertebrata</v>
          </cell>
          <cell r="L7255" t="str">
            <v xml:space="preserve"> Euteleostomi</v>
          </cell>
          <cell r="M7255" t="str">
            <v>Mammalia</v>
          </cell>
          <cell r="N7255" t="str">
            <v xml:space="preserve"> Eutheria</v>
          </cell>
          <cell r="O7255" t="str">
            <v xml:space="preserve"> Laurasiatheria</v>
          </cell>
          <cell r="P7255" t="str">
            <v xml:space="preserve"> Cetartiodactyla</v>
          </cell>
          <cell r="Q7255" t="str">
            <v xml:space="preserve"> Ruminantia</v>
          </cell>
          <cell r="R7255" t="str">
            <v>Pecora</v>
          </cell>
          <cell r="S7255" t="str">
            <v xml:space="preserve"> Bovidae</v>
          </cell>
          <cell r="T7255" t="str">
            <v xml:space="preserve"> Bovinae</v>
          </cell>
          <cell r="U7255" t="str">
            <v xml:space="preserve"> Bos.</v>
          </cell>
        </row>
        <row r="7256">
          <cell r="B7256" t="str">
            <v>Q969M1</v>
          </cell>
          <cell r="C7256" t="str">
            <v xml:space="preserve"> Homo sapiens (Human).</v>
          </cell>
          <cell r="E7256" t="str">
            <v xml:space="preserve"> NCBI_TaxID=9606;</v>
          </cell>
          <cell r="G7256" t="str">
            <v>Eukaryota</v>
          </cell>
          <cell r="H7256" t="str">
            <v xml:space="preserve"> Metazoa</v>
          </cell>
          <cell r="I7256" t="str">
            <v xml:space="preserve"> Chordata</v>
          </cell>
          <cell r="J7256" t="str">
            <v xml:space="preserve"> Craniata</v>
          </cell>
          <cell r="K7256" t="str">
            <v xml:space="preserve"> Vertebrata</v>
          </cell>
          <cell r="L7256" t="str">
            <v xml:space="preserve"> Euteleostomi</v>
          </cell>
          <cell r="M7256" t="str">
            <v>Mammalia</v>
          </cell>
          <cell r="N7256" t="str">
            <v xml:space="preserve"> Eutheria</v>
          </cell>
          <cell r="O7256" t="str">
            <v xml:space="preserve"> Euarchontoglires</v>
          </cell>
          <cell r="P7256" t="str">
            <v xml:space="preserve"> Primates</v>
          </cell>
          <cell r="Q7256" t="str">
            <v xml:space="preserve"> Haplorrhini</v>
          </cell>
          <cell r="R7256" t="str">
            <v>Catarrhini</v>
          </cell>
          <cell r="S7256" t="str">
            <v xml:space="preserve"> Hominidae</v>
          </cell>
          <cell r="T7256" t="str">
            <v xml:space="preserve"> Homo.</v>
          </cell>
        </row>
        <row r="7257">
          <cell r="B7257" t="str">
            <v>Q9CZR3</v>
          </cell>
          <cell r="C7257" t="str">
            <v xml:space="preserve"> Mus musculus (Mouse).</v>
          </cell>
          <cell r="E7257" t="str">
            <v xml:space="preserve"> NCBI_TaxID=10090;</v>
          </cell>
          <cell r="G7257" t="str">
            <v>Eukaryota</v>
          </cell>
          <cell r="H7257" t="str">
            <v xml:space="preserve"> Metazoa</v>
          </cell>
          <cell r="I7257" t="str">
            <v xml:space="preserve"> Chordata</v>
          </cell>
          <cell r="J7257" t="str">
            <v xml:space="preserve"> Craniata</v>
          </cell>
          <cell r="K7257" t="str">
            <v xml:space="preserve"> Vertebrata</v>
          </cell>
          <cell r="L7257" t="str">
            <v xml:space="preserve"> Euteleostomi</v>
          </cell>
          <cell r="M7257" t="str">
            <v>Mammalia</v>
          </cell>
          <cell r="N7257" t="str">
            <v xml:space="preserve"> Eutheria</v>
          </cell>
          <cell r="O7257" t="str">
            <v xml:space="preserve"> Euarchontoglires</v>
          </cell>
          <cell r="P7257" t="str">
            <v xml:space="preserve"> Glires</v>
          </cell>
          <cell r="Q7257" t="str">
            <v xml:space="preserve"> Rodentia</v>
          </cell>
          <cell r="R7257" t="str">
            <v xml:space="preserve"> Myomorpha</v>
          </cell>
          <cell r="S7257" t="str">
            <v>Muroidea</v>
          </cell>
          <cell r="T7257" t="str">
            <v xml:space="preserve"> Muridae</v>
          </cell>
          <cell r="U7257" t="str">
            <v xml:space="preserve"> Murinae</v>
          </cell>
        </row>
        <row r="7258">
          <cell r="B7258" t="str">
            <v>A4F267</v>
          </cell>
          <cell r="C7258" t="str">
            <v xml:space="preserve"> Rattus norvegicus (Rat).</v>
          </cell>
          <cell r="E7258" t="str">
            <v xml:space="preserve"> NCBI_TaxID=10116;</v>
          </cell>
          <cell r="G7258" t="str">
            <v>Eukaryota</v>
          </cell>
          <cell r="H7258" t="str">
            <v xml:space="preserve"> Metazoa</v>
          </cell>
          <cell r="I7258" t="str">
            <v xml:space="preserve"> Chordata</v>
          </cell>
          <cell r="J7258" t="str">
            <v xml:space="preserve"> Craniata</v>
          </cell>
          <cell r="K7258" t="str">
            <v xml:space="preserve"> Vertebrata</v>
          </cell>
          <cell r="L7258" t="str">
            <v xml:space="preserve"> Euteleostomi</v>
          </cell>
          <cell r="M7258" t="str">
            <v>Mammalia</v>
          </cell>
          <cell r="N7258" t="str">
            <v xml:space="preserve"> Eutheria</v>
          </cell>
          <cell r="O7258" t="str">
            <v xml:space="preserve"> Euarchontoglires</v>
          </cell>
          <cell r="P7258" t="str">
            <v xml:space="preserve"> Glires</v>
          </cell>
          <cell r="Q7258" t="str">
            <v xml:space="preserve"> Rodentia</v>
          </cell>
          <cell r="R7258" t="str">
            <v xml:space="preserve"> Myomorpha</v>
          </cell>
          <cell r="S7258" t="str">
            <v>Muroidea</v>
          </cell>
          <cell r="T7258" t="str">
            <v xml:space="preserve"> Muridae</v>
          </cell>
          <cell r="U7258" t="str">
            <v xml:space="preserve"> Murinae</v>
          </cell>
        </row>
        <row r="7259">
          <cell r="B7259" t="str">
            <v>Q9LHE5</v>
          </cell>
          <cell r="C7259" t="str">
            <v xml:space="preserve"> Arabidopsis thaliana (Mouse-ear cress).</v>
          </cell>
          <cell r="E7259" t="str">
            <v xml:space="preserve"> NCBI_TaxID=3702;</v>
          </cell>
          <cell r="G7259" t="str">
            <v>Eukaryota</v>
          </cell>
          <cell r="H7259" t="str">
            <v xml:space="preserve"> Viridiplantae</v>
          </cell>
          <cell r="I7259" t="str">
            <v xml:space="preserve"> Streptophyta</v>
          </cell>
          <cell r="J7259" t="str">
            <v xml:space="preserve"> Embryophyta</v>
          </cell>
          <cell r="K7259" t="str">
            <v xml:space="preserve"> Tracheophyta</v>
          </cell>
          <cell r="L7259" t="str">
            <v>Spermatophyta</v>
          </cell>
          <cell r="M7259" t="str">
            <v xml:space="preserve"> Magnoliophyta</v>
          </cell>
          <cell r="N7259" t="str">
            <v xml:space="preserve"> eudicotyledons</v>
          </cell>
          <cell r="O7259" t="str">
            <v xml:space="preserve"> Gunneridae</v>
          </cell>
          <cell r="P7259" t="str">
            <v>Pentapetalae</v>
          </cell>
          <cell r="Q7259" t="str">
            <v xml:space="preserve"> rosids</v>
          </cell>
          <cell r="R7259" t="str">
            <v xml:space="preserve"> malvids</v>
          </cell>
          <cell r="S7259" t="str">
            <v xml:space="preserve"> Brassicales</v>
          </cell>
          <cell r="T7259" t="str">
            <v xml:space="preserve"> Brassicaceae</v>
          </cell>
          <cell r="U7259" t="str">
            <v xml:space="preserve"> Camelineae</v>
          </cell>
        </row>
        <row r="7260">
          <cell r="B7260" t="str">
            <v>Q9U4L6</v>
          </cell>
          <cell r="C7260" t="str">
            <v xml:space="preserve"> Drosophila melanogaster (Fruit fly).</v>
          </cell>
          <cell r="E7260" t="str">
            <v xml:space="preserve"> NCBI_TaxID=7227;</v>
          </cell>
          <cell r="G7260" t="str">
            <v>Eukaryota</v>
          </cell>
          <cell r="H7260" t="str">
            <v xml:space="preserve"> Metazoa</v>
          </cell>
          <cell r="I7260" t="str">
            <v xml:space="preserve"> Ecdysozoa</v>
          </cell>
          <cell r="J7260" t="str">
            <v xml:space="preserve"> Arthropoda</v>
          </cell>
          <cell r="K7260" t="str">
            <v xml:space="preserve"> Hexapoda</v>
          </cell>
          <cell r="L7260" t="str">
            <v xml:space="preserve"> Insecta</v>
          </cell>
          <cell r="M7260" t="str">
            <v>Pterygota</v>
          </cell>
          <cell r="N7260" t="str">
            <v xml:space="preserve"> Neoptera</v>
          </cell>
          <cell r="O7260" t="str">
            <v xml:space="preserve"> Holometabola</v>
          </cell>
          <cell r="P7260" t="str">
            <v xml:space="preserve"> Diptera</v>
          </cell>
          <cell r="Q7260" t="str">
            <v xml:space="preserve"> Brachycera</v>
          </cell>
          <cell r="R7260" t="str">
            <v xml:space="preserve"> Muscomorpha</v>
          </cell>
          <cell r="S7260" t="str">
            <v>Ephydroidea</v>
          </cell>
          <cell r="T7260" t="str">
            <v xml:space="preserve"> Drosophilidae</v>
          </cell>
          <cell r="U7260" t="str">
            <v xml:space="preserve"> Drosophila</v>
          </cell>
        </row>
        <row r="7261">
          <cell r="B7261" t="str">
            <v>Q9SX55</v>
          </cell>
          <cell r="C7261" t="str">
            <v xml:space="preserve"> Arabidopsis thaliana (Mouse-ear cress).</v>
          </cell>
          <cell r="E7261" t="str">
            <v xml:space="preserve"> NCBI_TaxID=3702;</v>
          </cell>
          <cell r="G7261" t="str">
            <v>Eukaryota</v>
          </cell>
          <cell r="H7261" t="str">
            <v xml:space="preserve"> Viridiplantae</v>
          </cell>
          <cell r="I7261" t="str">
            <v xml:space="preserve"> Streptophyta</v>
          </cell>
          <cell r="J7261" t="str">
            <v xml:space="preserve"> Embryophyta</v>
          </cell>
          <cell r="K7261" t="str">
            <v xml:space="preserve"> Tracheophyta</v>
          </cell>
          <cell r="L7261" t="str">
            <v>Spermatophyta</v>
          </cell>
          <cell r="M7261" t="str">
            <v xml:space="preserve"> Magnoliophyta</v>
          </cell>
          <cell r="N7261" t="str">
            <v xml:space="preserve"> eudicotyledons</v>
          </cell>
          <cell r="O7261" t="str">
            <v xml:space="preserve"> Gunneridae</v>
          </cell>
          <cell r="P7261" t="str">
            <v>Pentapetalae</v>
          </cell>
          <cell r="Q7261" t="str">
            <v xml:space="preserve"> rosids</v>
          </cell>
          <cell r="R7261" t="str">
            <v xml:space="preserve"> malvids</v>
          </cell>
          <cell r="S7261" t="str">
            <v xml:space="preserve"> Brassicales</v>
          </cell>
          <cell r="T7261" t="str">
            <v xml:space="preserve"> Brassicaceae</v>
          </cell>
          <cell r="U7261" t="str">
            <v xml:space="preserve"> Camelineae</v>
          </cell>
        </row>
        <row r="7262">
          <cell r="B7262" t="str">
            <v>A1Z6L1</v>
          </cell>
          <cell r="C7262" t="str">
            <v xml:space="preserve"> Drosophila melanogaster (Fruit fly).</v>
          </cell>
          <cell r="E7262" t="str">
            <v xml:space="preserve"> NCBI_TaxID=7227;</v>
          </cell>
          <cell r="G7262" t="str">
            <v>Eukaryota</v>
          </cell>
          <cell r="H7262" t="str">
            <v xml:space="preserve"> Metazoa</v>
          </cell>
          <cell r="I7262" t="str">
            <v xml:space="preserve"> Ecdysozoa</v>
          </cell>
          <cell r="J7262" t="str">
            <v xml:space="preserve"> Arthropoda</v>
          </cell>
          <cell r="K7262" t="str">
            <v xml:space="preserve"> Hexapoda</v>
          </cell>
          <cell r="L7262" t="str">
            <v xml:space="preserve"> Insecta</v>
          </cell>
          <cell r="M7262" t="str">
            <v>Pterygota</v>
          </cell>
          <cell r="N7262" t="str">
            <v xml:space="preserve"> Neoptera</v>
          </cell>
          <cell r="O7262" t="str">
            <v xml:space="preserve"> Holometabola</v>
          </cell>
          <cell r="P7262" t="str">
            <v xml:space="preserve"> Diptera</v>
          </cell>
          <cell r="Q7262" t="str">
            <v xml:space="preserve"> Brachycera</v>
          </cell>
          <cell r="R7262" t="str">
            <v xml:space="preserve"> Muscomorpha</v>
          </cell>
          <cell r="S7262" t="str">
            <v>Ephydroidea</v>
          </cell>
          <cell r="T7262" t="str">
            <v xml:space="preserve"> Drosophilidae</v>
          </cell>
          <cell r="U7262" t="str">
            <v xml:space="preserve"> Drosophila</v>
          </cell>
        </row>
        <row r="7263">
          <cell r="B7263" t="str">
            <v>Q1LZB5</v>
          </cell>
          <cell r="C7263" t="str">
            <v xml:space="preserve"> Bos taurus (Bovine).</v>
          </cell>
          <cell r="E7263" t="str">
            <v xml:space="preserve"> NCBI_TaxID=9913;</v>
          </cell>
          <cell r="G7263" t="str">
            <v>Eukaryota</v>
          </cell>
          <cell r="H7263" t="str">
            <v xml:space="preserve"> Metazoa</v>
          </cell>
          <cell r="I7263" t="str">
            <v xml:space="preserve"> Chordata</v>
          </cell>
          <cell r="J7263" t="str">
            <v xml:space="preserve"> Craniata</v>
          </cell>
          <cell r="K7263" t="str">
            <v xml:space="preserve"> Vertebrata</v>
          </cell>
          <cell r="L7263" t="str">
            <v xml:space="preserve"> Euteleostomi</v>
          </cell>
          <cell r="M7263" t="str">
            <v>Mammalia</v>
          </cell>
          <cell r="N7263" t="str">
            <v xml:space="preserve"> Eutheria</v>
          </cell>
          <cell r="O7263" t="str">
            <v xml:space="preserve"> Laurasiatheria</v>
          </cell>
          <cell r="P7263" t="str">
            <v xml:space="preserve"> Cetartiodactyla</v>
          </cell>
          <cell r="Q7263" t="str">
            <v xml:space="preserve"> Ruminantia</v>
          </cell>
          <cell r="R7263" t="str">
            <v>Pecora</v>
          </cell>
          <cell r="S7263" t="str">
            <v xml:space="preserve"> Bovidae</v>
          </cell>
          <cell r="T7263" t="str">
            <v xml:space="preserve"> Bovinae</v>
          </cell>
          <cell r="U7263" t="str">
            <v xml:space="preserve"> Bos.</v>
          </cell>
        </row>
        <row r="7264">
          <cell r="B7264" t="str">
            <v>Q61Z83</v>
          </cell>
          <cell r="C7264" t="str">
            <v xml:space="preserve"> Caenorhabditis briggsae.</v>
          </cell>
          <cell r="E7264" t="str">
            <v xml:space="preserve"> NCBI_TaxID=6238;</v>
          </cell>
          <cell r="G7264" t="str">
            <v>Eukaryota</v>
          </cell>
          <cell r="H7264" t="str">
            <v xml:space="preserve"> Metazoa</v>
          </cell>
          <cell r="I7264" t="str">
            <v xml:space="preserve"> Ecdysozoa</v>
          </cell>
          <cell r="J7264" t="str">
            <v xml:space="preserve"> Nematoda</v>
          </cell>
          <cell r="K7264" t="str">
            <v xml:space="preserve"> Chromadorea</v>
          </cell>
          <cell r="L7264" t="str">
            <v xml:space="preserve"> Rhabditida</v>
          </cell>
          <cell r="M7264" t="str">
            <v>Rhabditoidea</v>
          </cell>
          <cell r="N7264" t="str">
            <v xml:space="preserve"> Rhabditidae</v>
          </cell>
          <cell r="O7264" t="str">
            <v xml:space="preserve"> Peloderinae</v>
          </cell>
          <cell r="P7264" t="str">
            <v xml:space="preserve"> Caenorhabditis.</v>
          </cell>
        </row>
        <row r="7265">
          <cell r="B7265" t="str">
            <v>Q18090</v>
          </cell>
          <cell r="C7265" t="str">
            <v xml:space="preserve"> Caenorhabditis elegans.</v>
          </cell>
          <cell r="E7265" t="str">
            <v xml:space="preserve"> NCBI_TaxID=6239;</v>
          </cell>
          <cell r="G7265" t="str">
            <v>Eukaryota</v>
          </cell>
          <cell r="H7265" t="str">
            <v xml:space="preserve"> Metazoa</v>
          </cell>
          <cell r="I7265" t="str">
            <v xml:space="preserve"> Ecdysozoa</v>
          </cell>
          <cell r="J7265" t="str">
            <v xml:space="preserve"> Nematoda</v>
          </cell>
          <cell r="K7265" t="str">
            <v xml:space="preserve"> Chromadorea</v>
          </cell>
          <cell r="L7265" t="str">
            <v xml:space="preserve"> Rhabditida</v>
          </cell>
          <cell r="M7265" t="str">
            <v>Rhabditoidea</v>
          </cell>
          <cell r="N7265" t="str">
            <v xml:space="preserve"> Rhabditidae</v>
          </cell>
          <cell r="O7265" t="str">
            <v xml:space="preserve"> Peloderinae</v>
          </cell>
          <cell r="P7265" t="str">
            <v xml:space="preserve"> Caenorhabditis.</v>
          </cell>
        </row>
        <row r="7266">
          <cell r="B7266" t="str">
            <v>O96008</v>
          </cell>
          <cell r="C7266" t="str">
            <v xml:space="preserve"> Homo sapiens (Human).</v>
          </cell>
          <cell r="E7266" t="str">
            <v xml:space="preserve"> NCBI_TaxID=9606;</v>
          </cell>
          <cell r="G7266" t="str">
            <v>Eukaryota</v>
          </cell>
          <cell r="H7266" t="str">
            <v xml:space="preserve"> Metazoa</v>
          </cell>
          <cell r="I7266" t="str">
            <v xml:space="preserve"> Chordata</v>
          </cell>
          <cell r="J7266" t="str">
            <v xml:space="preserve"> Craniata</v>
          </cell>
          <cell r="K7266" t="str">
            <v xml:space="preserve"> Vertebrata</v>
          </cell>
          <cell r="L7266" t="str">
            <v xml:space="preserve"> Euteleostomi</v>
          </cell>
          <cell r="M7266" t="str">
            <v>Mammalia</v>
          </cell>
          <cell r="N7266" t="str">
            <v xml:space="preserve"> Eutheria</v>
          </cell>
          <cell r="O7266" t="str">
            <v xml:space="preserve"> Euarchontoglires</v>
          </cell>
          <cell r="P7266" t="str">
            <v xml:space="preserve"> Primates</v>
          </cell>
          <cell r="Q7266" t="str">
            <v xml:space="preserve"> Haplorrhini</v>
          </cell>
          <cell r="R7266" t="str">
            <v>Catarrhini</v>
          </cell>
          <cell r="S7266" t="str">
            <v xml:space="preserve"> Hominidae</v>
          </cell>
          <cell r="T7266" t="str">
            <v xml:space="preserve"> Homo.</v>
          </cell>
        </row>
        <row r="7267">
          <cell r="B7267" t="str">
            <v>Q9QYA2</v>
          </cell>
          <cell r="C7267" t="str">
            <v xml:space="preserve"> Mus musculus (Mouse).</v>
          </cell>
          <cell r="E7267" t="str">
            <v xml:space="preserve"> NCBI_TaxID=10090;</v>
          </cell>
          <cell r="G7267" t="str">
            <v>Eukaryota</v>
          </cell>
          <cell r="H7267" t="str">
            <v xml:space="preserve"> Metazoa</v>
          </cell>
          <cell r="I7267" t="str">
            <v xml:space="preserve"> Chordata</v>
          </cell>
          <cell r="J7267" t="str">
            <v xml:space="preserve"> Craniata</v>
          </cell>
          <cell r="K7267" t="str">
            <v xml:space="preserve"> Vertebrata</v>
          </cell>
          <cell r="L7267" t="str">
            <v xml:space="preserve"> Euteleostomi</v>
          </cell>
          <cell r="M7267" t="str">
            <v>Mammalia</v>
          </cell>
          <cell r="N7267" t="str">
            <v xml:space="preserve"> Eutheria</v>
          </cell>
          <cell r="O7267" t="str">
            <v xml:space="preserve"> Euarchontoglires</v>
          </cell>
          <cell r="P7267" t="str">
            <v xml:space="preserve"> Glires</v>
          </cell>
          <cell r="Q7267" t="str">
            <v xml:space="preserve"> Rodentia</v>
          </cell>
          <cell r="R7267" t="str">
            <v xml:space="preserve"> Myomorpha</v>
          </cell>
          <cell r="S7267" t="str">
            <v>Muroidea</v>
          </cell>
          <cell r="T7267" t="str">
            <v xml:space="preserve"> Muridae</v>
          </cell>
          <cell r="U7267" t="str">
            <v xml:space="preserve"> Murinae</v>
          </cell>
        </row>
        <row r="7268">
          <cell r="B7268" t="str">
            <v>P24391</v>
          </cell>
          <cell r="C7268" t="str">
            <v xml:space="preserve"> Neurospora crassa (strain ATCC 24698 / 74-OR23-1A / CBS 708.71 / DSM 1257 / FGSC 987).</v>
          </cell>
          <cell r="E7268" t="str">
            <v xml:space="preserve"> NCBI_TaxID=367110;</v>
          </cell>
          <cell r="G7268" t="str">
            <v>Eukaryota</v>
          </cell>
          <cell r="H7268" t="str">
            <v xml:space="preserve"> Fungi</v>
          </cell>
          <cell r="I7268" t="str">
            <v xml:space="preserve"> Dikarya</v>
          </cell>
          <cell r="J7268" t="str">
            <v xml:space="preserve"> Ascomycota</v>
          </cell>
          <cell r="K7268" t="str">
            <v xml:space="preserve"> Pezizomycotina</v>
          </cell>
          <cell r="L7268" t="str">
            <v>Sordariomycetes</v>
          </cell>
          <cell r="M7268" t="str">
            <v xml:space="preserve"> Sordariomycetidae</v>
          </cell>
          <cell r="N7268" t="str">
            <v xml:space="preserve"> Sordariales</v>
          </cell>
          <cell r="O7268" t="str">
            <v xml:space="preserve"> Sordariaceae</v>
          </cell>
          <cell r="P7268" t="str">
            <v>Neurospora.</v>
          </cell>
        </row>
        <row r="7269">
          <cell r="B7269" t="str">
            <v>Q75Q40</v>
          </cell>
          <cell r="C7269" t="str">
            <v xml:space="preserve"> Rattus norvegicus (Rat).</v>
          </cell>
          <cell r="E7269" t="str">
            <v xml:space="preserve"> NCBI_TaxID=10116;</v>
          </cell>
          <cell r="G7269" t="str">
            <v>Eukaryota</v>
          </cell>
          <cell r="H7269" t="str">
            <v xml:space="preserve"> Metazoa</v>
          </cell>
          <cell r="I7269" t="str">
            <v xml:space="preserve"> Chordata</v>
          </cell>
          <cell r="J7269" t="str">
            <v xml:space="preserve"> Craniata</v>
          </cell>
          <cell r="K7269" t="str">
            <v xml:space="preserve"> Vertebrata</v>
          </cell>
          <cell r="L7269" t="str">
            <v xml:space="preserve"> Euteleostomi</v>
          </cell>
          <cell r="M7269" t="str">
            <v>Mammalia</v>
          </cell>
          <cell r="N7269" t="str">
            <v xml:space="preserve"> Eutheria</v>
          </cell>
          <cell r="O7269" t="str">
            <v xml:space="preserve"> Euarchontoglires</v>
          </cell>
          <cell r="P7269" t="str">
            <v xml:space="preserve"> Glires</v>
          </cell>
          <cell r="Q7269" t="str">
            <v xml:space="preserve"> Rodentia</v>
          </cell>
          <cell r="R7269" t="str">
            <v xml:space="preserve"> Myomorpha</v>
          </cell>
          <cell r="S7269" t="str">
            <v>Muroidea</v>
          </cell>
          <cell r="T7269" t="str">
            <v xml:space="preserve"> Muridae</v>
          </cell>
          <cell r="U7269" t="str">
            <v xml:space="preserve"> Murinae</v>
          </cell>
        </row>
        <row r="7270">
          <cell r="B7270" t="str">
            <v>O13656</v>
          </cell>
          <cell r="C7270" t="str">
            <v xml:space="preserve"> Schizosaccharomyces pombe (strain 972 / ATCC 24843) (Fission yeast).</v>
          </cell>
          <cell r="E7270" t="str">
            <v xml:space="preserve"> NCBI_TaxID=284812;</v>
          </cell>
          <cell r="G7270" t="str">
            <v>Eukaryota</v>
          </cell>
          <cell r="H7270" t="str">
            <v xml:space="preserve"> Fungi</v>
          </cell>
          <cell r="I7270" t="str">
            <v xml:space="preserve"> Dikarya</v>
          </cell>
          <cell r="J7270" t="str">
            <v xml:space="preserve"> Ascomycota</v>
          </cell>
          <cell r="K7270" t="str">
            <v xml:space="preserve"> Taphrinomycotina</v>
          </cell>
          <cell r="L7270" t="str">
            <v>Schizosaccharomycetes</v>
          </cell>
          <cell r="M7270" t="str">
            <v xml:space="preserve"> Schizosaccharomycetales</v>
          </cell>
          <cell r="N7270" t="str">
            <v>Schizosaccharomycetaceae</v>
          </cell>
          <cell r="O7270" t="str">
            <v xml:space="preserve"> Schizosaccharomyces.</v>
          </cell>
        </row>
        <row r="7271">
          <cell r="B7271" t="str">
            <v>Q6P825</v>
          </cell>
          <cell r="C7271" t="str">
            <v xml:space="preserve"> Xenopus tropicalis (Western clawed frog) (Silurana tropicalis).</v>
          </cell>
          <cell r="E7271" t="str">
            <v xml:space="preserve"> NCBI_TaxID=8364;</v>
          </cell>
          <cell r="G7271" t="str">
            <v>Eukaryota</v>
          </cell>
          <cell r="H7271" t="str">
            <v xml:space="preserve"> Metazoa</v>
          </cell>
          <cell r="I7271" t="str">
            <v xml:space="preserve"> Chordata</v>
          </cell>
          <cell r="J7271" t="str">
            <v xml:space="preserve"> Craniata</v>
          </cell>
          <cell r="K7271" t="str">
            <v xml:space="preserve"> Vertebrata</v>
          </cell>
          <cell r="L7271" t="str">
            <v xml:space="preserve"> Euteleostomi</v>
          </cell>
          <cell r="M7271" t="str">
            <v>Amphibia</v>
          </cell>
          <cell r="N7271" t="str">
            <v xml:space="preserve"> Batrachia</v>
          </cell>
          <cell r="O7271" t="str">
            <v xml:space="preserve"> Anura</v>
          </cell>
          <cell r="P7271" t="str">
            <v xml:space="preserve"> Pipoidea</v>
          </cell>
          <cell r="Q7271" t="str">
            <v xml:space="preserve"> Pipidae</v>
          </cell>
          <cell r="R7271" t="str">
            <v xml:space="preserve"> Xenopodinae</v>
          </cell>
          <cell r="S7271" t="str">
            <v xml:space="preserve"> Xenopus</v>
          </cell>
          <cell r="T7271" t="str">
            <v>Silurana.</v>
          </cell>
        </row>
        <row r="7272">
          <cell r="B7272" t="str">
            <v>P23644</v>
          </cell>
          <cell r="C7272" t="str">
            <v xml:space="preserve"> Saccharomyces cerevisiae (strain ATCC 204508 / S288c) (Baker's yeast).</v>
          </cell>
          <cell r="E7272" t="str">
            <v xml:space="preserve"> NCBI_TaxID=559292;</v>
          </cell>
          <cell r="G7272" t="str">
            <v>Eukaryota</v>
          </cell>
          <cell r="H7272" t="str">
            <v xml:space="preserve"> Fungi</v>
          </cell>
          <cell r="I7272" t="str">
            <v xml:space="preserve"> Dikarya</v>
          </cell>
          <cell r="J7272" t="str">
            <v xml:space="preserve"> Ascomycota</v>
          </cell>
          <cell r="K7272" t="str">
            <v xml:space="preserve"> Saccharomycotina</v>
          </cell>
          <cell r="L7272" t="str">
            <v>Saccharomycetes</v>
          </cell>
          <cell r="M7272" t="str">
            <v xml:space="preserve"> Saccharomycetales</v>
          </cell>
          <cell r="N7272" t="str">
            <v xml:space="preserve"> Saccharomycetaceae</v>
          </cell>
          <cell r="O7272" t="str">
            <v xml:space="preserve"> Saccharomyces.</v>
          </cell>
        </row>
        <row r="7273">
          <cell r="B7273" t="str">
            <v>U1GF94</v>
          </cell>
          <cell r="C7273" t="str">
            <v xml:space="preserve"> Endocarpon pusillum (strain Z07020 / HMAS-L-300199) (Lichen-forming fungus).</v>
          </cell>
          <cell r="E7273" t="str">
            <v xml:space="preserve"> NCBI_TaxID=1263415 {ECO:0000313|EMBL:ERF76307.1, ECO:0000313|Proteomes:UP000019373};</v>
          </cell>
          <cell r="G7273" t="str">
            <v>Eukaryota</v>
          </cell>
          <cell r="H7273" t="str">
            <v xml:space="preserve"> Fungi</v>
          </cell>
          <cell r="I7273" t="str">
            <v xml:space="preserve"> Dikarya</v>
          </cell>
          <cell r="J7273" t="str">
            <v xml:space="preserve"> Ascomycota</v>
          </cell>
          <cell r="K7273" t="str">
            <v xml:space="preserve"> Pezizomycotina</v>
          </cell>
          <cell r="L7273" t="str">
            <v xml:space="preserve"> Eurotiomycetes</v>
          </cell>
          <cell r="M7273" t="str">
            <v>Chaetothyriomycetidae</v>
          </cell>
          <cell r="N7273" t="str">
            <v xml:space="preserve"> Verrucariales</v>
          </cell>
          <cell r="O7273" t="str">
            <v xml:space="preserve"> Verrucariaceae</v>
          </cell>
          <cell r="P7273" t="str">
            <v xml:space="preserve"> Endocarpon.</v>
          </cell>
        </row>
        <row r="7274">
          <cell r="B7274" t="str">
            <v>U1HVD8</v>
          </cell>
          <cell r="C7274" t="str">
            <v xml:space="preserve"> Endocarpon pusillum (strain Z07020 / HMAS-L-300199) (Lichen-forming fungus).</v>
          </cell>
          <cell r="E7274" t="str">
            <v xml:space="preserve"> NCBI_TaxID=1263415 {ECO:0000313|EMBL:ERF74635.1, ECO:0000313|Proteomes:UP000019373};</v>
          </cell>
          <cell r="G7274" t="str">
            <v>Eukaryota</v>
          </cell>
          <cell r="H7274" t="str">
            <v xml:space="preserve"> Fungi</v>
          </cell>
          <cell r="I7274" t="str">
            <v xml:space="preserve"> Dikarya</v>
          </cell>
          <cell r="J7274" t="str">
            <v xml:space="preserve"> Ascomycota</v>
          </cell>
          <cell r="K7274" t="str">
            <v xml:space="preserve"> Pezizomycotina</v>
          </cell>
          <cell r="L7274" t="str">
            <v xml:space="preserve"> Eurotiomycetes</v>
          </cell>
          <cell r="M7274" t="str">
            <v>Chaetothyriomycetidae</v>
          </cell>
          <cell r="N7274" t="str">
            <v xml:space="preserve"> Verrucariales</v>
          </cell>
          <cell r="O7274" t="str">
            <v xml:space="preserve"> Verrucariaceae</v>
          </cell>
          <cell r="P7274" t="str">
            <v xml:space="preserve"> Endocarpon.</v>
          </cell>
        </row>
        <row r="7275">
          <cell r="B7275" t="str">
            <v>U3IFW5</v>
          </cell>
          <cell r="C7275" t="str">
            <v xml:space="preserve"> Anas platyrhynchos (Mallard) (Anas boschas).</v>
          </cell>
          <cell r="E7275" t="str">
            <v xml:space="preserve"> NCBI_TaxID=8839 {ECO:0000313|Ensembl:ENSAPLP00000006137, ECO:0000313|Proteomes:UP000016666};</v>
          </cell>
          <cell r="G7275" t="str">
            <v>Eukaryota</v>
          </cell>
          <cell r="H7275" t="str">
            <v xml:space="preserve"> Metazoa</v>
          </cell>
          <cell r="I7275" t="str">
            <v xml:space="preserve"> Chordata</v>
          </cell>
          <cell r="J7275" t="str">
            <v xml:space="preserve"> Craniata</v>
          </cell>
          <cell r="K7275" t="str">
            <v xml:space="preserve"> Vertebrata</v>
          </cell>
          <cell r="L7275" t="str">
            <v xml:space="preserve"> Euteleostomi</v>
          </cell>
          <cell r="M7275" t="str">
            <v>Archelosauria</v>
          </cell>
          <cell r="N7275" t="str">
            <v xml:space="preserve"> Archosauria</v>
          </cell>
          <cell r="O7275" t="str">
            <v xml:space="preserve"> Dinosauria</v>
          </cell>
          <cell r="P7275" t="str">
            <v xml:space="preserve"> Saurischia</v>
          </cell>
          <cell r="Q7275" t="str">
            <v xml:space="preserve"> Theropoda</v>
          </cell>
          <cell r="R7275" t="str">
            <v>Coelurosauria</v>
          </cell>
          <cell r="S7275" t="str">
            <v xml:space="preserve"> Aves</v>
          </cell>
          <cell r="T7275" t="str">
            <v xml:space="preserve"> Neognathae</v>
          </cell>
          <cell r="U7275" t="str">
            <v xml:space="preserve"> Galloanserae</v>
          </cell>
        </row>
        <row r="7276">
          <cell r="B7276" t="str">
            <v>U3IXB2</v>
          </cell>
          <cell r="C7276" t="str">
            <v xml:space="preserve"> Anas platyrhynchos (Mallard) (Anas boschas).</v>
          </cell>
          <cell r="E7276" t="str">
            <v xml:space="preserve"> NCBI_TaxID=8839 {ECO:0000313|Ensembl:ENSAPLP00000011888, ECO:0000313|Proteomes:UP000016666};</v>
          </cell>
          <cell r="G7276" t="str">
            <v>Eukaryota</v>
          </cell>
          <cell r="H7276" t="str">
            <v xml:space="preserve"> Metazoa</v>
          </cell>
          <cell r="I7276" t="str">
            <v xml:space="preserve"> Chordata</v>
          </cell>
          <cell r="J7276" t="str">
            <v xml:space="preserve"> Craniata</v>
          </cell>
          <cell r="K7276" t="str">
            <v xml:space="preserve"> Vertebrata</v>
          </cell>
          <cell r="L7276" t="str">
            <v xml:space="preserve"> Euteleostomi</v>
          </cell>
          <cell r="M7276" t="str">
            <v>Archelosauria</v>
          </cell>
          <cell r="N7276" t="str">
            <v xml:space="preserve"> Archosauria</v>
          </cell>
          <cell r="O7276" t="str">
            <v xml:space="preserve"> Dinosauria</v>
          </cell>
          <cell r="P7276" t="str">
            <v xml:space="preserve"> Saurischia</v>
          </cell>
          <cell r="Q7276" t="str">
            <v xml:space="preserve"> Theropoda</v>
          </cell>
          <cell r="R7276" t="str">
            <v>Coelurosauria</v>
          </cell>
          <cell r="S7276" t="str">
            <v xml:space="preserve"> Aves</v>
          </cell>
          <cell r="T7276" t="str">
            <v xml:space="preserve"> Neognathae</v>
          </cell>
          <cell r="U7276" t="str">
            <v xml:space="preserve"> Galloanserae</v>
          </cell>
        </row>
        <row r="7277">
          <cell r="B7277" t="str">
            <v>U3IYF3</v>
          </cell>
          <cell r="C7277" t="str">
            <v xml:space="preserve"> Anas platyrhynchos (Mallard) (Anas boschas).</v>
          </cell>
          <cell r="E7277" t="str">
            <v xml:space="preserve"> NCBI_TaxID=8839 {ECO:0000313|Ensembl:ENSAPLP00000012279, ECO:0000313|Proteomes:UP000016666};</v>
          </cell>
          <cell r="G7277" t="str">
            <v>Eukaryota</v>
          </cell>
          <cell r="H7277" t="str">
            <v xml:space="preserve"> Metazoa</v>
          </cell>
          <cell r="I7277" t="str">
            <v xml:space="preserve"> Chordata</v>
          </cell>
          <cell r="J7277" t="str">
            <v xml:space="preserve"> Craniata</v>
          </cell>
          <cell r="K7277" t="str">
            <v xml:space="preserve"> Vertebrata</v>
          </cell>
          <cell r="L7277" t="str">
            <v xml:space="preserve"> Euteleostomi</v>
          </cell>
          <cell r="M7277" t="str">
            <v>Archelosauria</v>
          </cell>
          <cell r="N7277" t="str">
            <v xml:space="preserve"> Archosauria</v>
          </cell>
          <cell r="O7277" t="str">
            <v xml:space="preserve"> Dinosauria</v>
          </cell>
          <cell r="P7277" t="str">
            <v xml:space="preserve"> Saurischia</v>
          </cell>
          <cell r="Q7277" t="str">
            <v xml:space="preserve"> Theropoda</v>
          </cell>
          <cell r="R7277" t="str">
            <v>Coelurosauria</v>
          </cell>
          <cell r="S7277" t="str">
            <v xml:space="preserve"> Aves</v>
          </cell>
          <cell r="T7277" t="str">
            <v xml:space="preserve"> Neognathae</v>
          </cell>
          <cell r="U7277" t="str">
            <v xml:space="preserve"> Galloanserae</v>
          </cell>
        </row>
        <row r="7278">
          <cell r="B7278" t="str">
            <v>U3J6L3</v>
          </cell>
          <cell r="C7278" t="str">
            <v xml:space="preserve"> Anas platyrhynchos (Mallard) (Anas boschas).</v>
          </cell>
          <cell r="E7278" t="str">
            <v xml:space="preserve"> NCBI_TaxID=8839 {ECO:0000313|Ensembl:ENSAPLP00000015140, ECO:0000313|Proteomes:UP000016666};</v>
          </cell>
          <cell r="G7278" t="str">
            <v>Eukaryota</v>
          </cell>
          <cell r="H7278" t="str">
            <v xml:space="preserve"> Metazoa</v>
          </cell>
          <cell r="I7278" t="str">
            <v xml:space="preserve"> Chordata</v>
          </cell>
          <cell r="J7278" t="str">
            <v xml:space="preserve"> Craniata</v>
          </cell>
          <cell r="K7278" t="str">
            <v xml:space="preserve"> Vertebrata</v>
          </cell>
          <cell r="L7278" t="str">
            <v xml:space="preserve"> Euteleostomi</v>
          </cell>
          <cell r="M7278" t="str">
            <v>Archelosauria</v>
          </cell>
          <cell r="N7278" t="str">
            <v xml:space="preserve"> Archosauria</v>
          </cell>
          <cell r="O7278" t="str">
            <v xml:space="preserve"> Dinosauria</v>
          </cell>
          <cell r="P7278" t="str">
            <v xml:space="preserve"> Saurischia</v>
          </cell>
          <cell r="Q7278" t="str">
            <v xml:space="preserve"> Theropoda</v>
          </cell>
          <cell r="R7278" t="str">
            <v>Coelurosauria</v>
          </cell>
          <cell r="S7278" t="str">
            <v xml:space="preserve"> Aves</v>
          </cell>
          <cell r="T7278" t="str">
            <v xml:space="preserve"> Neognathae</v>
          </cell>
          <cell r="U7278" t="str">
            <v xml:space="preserve"> Galloanserae</v>
          </cell>
        </row>
        <row r="7279">
          <cell r="B7279" t="str">
            <v>U3JU16</v>
          </cell>
          <cell r="C7279" t="str">
            <v xml:space="preserve"> Ficedula albicollis (Collared flycatcher) (Muscicapa albicollis).</v>
          </cell>
          <cell r="E7279" t="str">
            <v xml:space="preserve"> NCBI_TaxID=59894 {ECO:0000313|Ensembl:ENSFALP00000006270, ECO:0000313|Proteomes:UP000016665};</v>
          </cell>
          <cell r="G7279" t="str">
            <v>Eukaryota</v>
          </cell>
          <cell r="H7279" t="str">
            <v xml:space="preserve"> Metazoa</v>
          </cell>
          <cell r="I7279" t="str">
            <v xml:space="preserve"> Chordata</v>
          </cell>
          <cell r="J7279" t="str">
            <v xml:space="preserve"> Craniata</v>
          </cell>
          <cell r="K7279" t="str">
            <v xml:space="preserve"> Vertebrata</v>
          </cell>
          <cell r="L7279" t="str">
            <v xml:space="preserve"> Euteleostomi</v>
          </cell>
          <cell r="M7279" t="str">
            <v>Archelosauria</v>
          </cell>
          <cell r="N7279" t="str">
            <v xml:space="preserve"> Archosauria</v>
          </cell>
          <cell r="O7279" t="str">
            <v xml:space="preserve"> Dinosauria</v>
          </cell>
          <cell r="P7279" t="str">
            <v xml:space="preserve"> Saurischia</v>
          </cell>
          <cell r="Q7279" t="str">
            <v xml:space="preserve"> Theropoda</v>
          </cell>
          <cell r="R7279" t="str">
            <v>Coelurosauria</v>
          </cell>
          <cell r="S7279" t="str">
            <v xml:space="preserve"> Aves</v>
          </cell>
          <cell r="T7279" t="str">
            <v xml:space="preserve"> Neognathae</v>
          </cell>
          <cell r="U7279" t="str">
            <v xml:space="preserve"> Passeriformes</v>
          </cell>
        </row>
        <row r="7280">
          <cell r="B7280" t="str">
            <v>U3JV72</v>
          </cell>
          <cell r="C7280" t="str">
            <v xml:space="preserve"> Ficedula albicollis (Collared flycatcher) (Muscicapa albicollis).</v>
          </cell>
          <cell r="E7280" t="str">
            <v xml:space="preserve"> NCBI_TaxID=59894 {ECO:0000313|Ensembl:ENSFALP00000006676, ECO:0000313|Proteomes:UP000016665};</v>
          </cell>
          <cell r="G7280" t="str">
            <v>Eukaryota</v>
          </cell>
          <cell r="H7280" t="str">
            <v xml:space="preserve"> Metazoa</v>
          </cell>
          <cell r="I7280" t="str">
            <v xml:space="preserve"> Chordata</v>
          </cell>
          <cell r="J7280" t="str">
            <v xml:space="preserve"> Craniata</v>
          </cell>
          <cell r="K7280" t="str">
            <v xml:space="preserve"> Vertebrata</v>
          </cell>
          <cell r="L7280" t="str">
            <v xml:space="preserve"> Euteleostomi</v>
          </cell>
          <cell r="M7280" t="str">
            <v>Archelosauria</v>
          </cell>
          <cell r="N7280" t="str">
            <v xml:space="preserve"> Archosauria</v>
          </cell>
          <cell r="O7280" t="str">
            <v xml:space="preserve"> Dinosauria</v>
          </cell>
          <cell r="P7280" t="str">
            <v xml:space="preserve"> Saurischia</v>
          </cell>
          <cell r="Q7280" t="str">
            <v xml:space="preserve"> Theropoda</v>
          </cell>
          <cell r="R7280" t="str">
            <v>Coelurosauria</v>
          </cell>
          <cell r="S7280" t="str">
            <v xml:space="preserve"> Aves</v>
          </cell>
          <cell r="T7280" t="str">
            <v xml:space="preserve"> Neognathae</v>
          </cell>
          <cell r="U7280" t="str">
            <v xml:space="preserve"> Passeriformes</v>
          </cell>
        </row>
        <row r="7281">
          <cell r="B7281" t="str">
            <v>U3JWU3</v>
          </cell>
          <cell r="C7281" t="str">
            <v xml:space="preserve"> Ficedula albicollis (Collared flycatcher) (Muscicapa albicollis).</v>
          </cell>
          <cell r="E7281" t="str">
            <v xml:space="preserve"> NCBI_TaxID=59894 {ECO:0000313|Ensembl:ENSFALP00000007247, ECO:0000313|Proteomes:UP000016665};</v>
          </cell>
          <cell r="G7281" t="str">
            <v>Eukaryota</v>
          </cell>
          <cell r="H7281" t="str">
            <v xml:space="preserve"> Metazoa</v>
          </cell>
          <cell r="I7281" t="str">
            <v xml:space="preserve"> Chordata</v>
          </cell>
          <cell r="J7281" t="str">
            <v xml:space="preserve"> Craniata</v>
          </cell>
          <cell r="K7281" t="str">
            <v xml:space="preserve"> Vertebrata</v>
          </cell>
          <cell r="L7281" t="str">
            <v xml:space="preserve"> Euteleostomi</v>
          </cell>
          <cell r="M7281" t="str">
            <v>Archelosauria</v>
          </cell>
          <cell r="N7281" t="str">
            <v xml:space="preserve"> Archosauria</v>
          </cell>
          <cell r="O7281" t="str">
            <v xml:space="preserve"> Dinosauria</v>
          </cell>
          <cell r="P7281" t="str">
            <v xml:space="preserve"> Saurischia</v>
          </cell>
          <cell r="Q7281" t="str">
            <v xml:space="preserve"> Theropoda</v>
          </cell>
          <cell r="R7281" t="str">
            <v>Coelurosauria</v>
          </cell>
          <cell r="S7281" t="str">
            <v xml:space="preserve"> Aves</v>
          </cell>
          <cell r="T7281" t="str">
            <v xml:space="preserve"> Neognathae</v>
          </cell>
          <cell r="U7281" t="str">
            <v xml:space="preserve"> Passeriformes</v>
          </cell>
        </row>
        <row r="7282">
          <cell r="B7282" t="str">
            <v>U3JZN8</v>
          </cell>
          <cell r="C7282" t="str">
            <v xml:space="preserve"> Ficedula albicollis (Collared flycatcher) (Muscicapa albicollis).</v>
          </cell>
          <cell r="E7282" t="str">
            <v xml:space="preserve"> NCBI_TaxID=59894 {ECO:0000313|Ensembl:ENSFALP00000008242, ECO:0000313|Proteomes:UP000016665};</v>
          </cell>
          <cell r="G7282" t="str">
            <v>Eukaryota</v>
          </cell>
          <cell r="H7282" t="str">
            <v xml:space="preserve"> Metazoa</v>
          </cell>
          <cell r="I7282" t="str">
            <v xml:space="preserve"> Chordata</v>
          </cell>
          <cell r="J7282" t="str">
            <v xml:space="preserve"> Craniata</v>
          </cell>
          <cell r="K7282" t="str">
            <v xml:space="preserve"> Vertebrata</v>
          </cell>
          <cell r="L7282" t="str">
            <v xml:space="preserve"> Euteleostomi</v>
          </cell>
          <cell r="M7282" t="str">
            <v>Archelosauria</v>
          </cell>
          <cell r="N7282" t="str">
            <v xml:space="preserve"> Archosauria</v>
          </cell>
          <cell r="O7282" t="str">
            <v xml:space="preserve"> Dinosauria</v>
          </cell>
          <cell r="P7282" t="str">
            <v xml:space="preserve"> Saurischia</v>
          </cell>
          <cell r="Q7282" t="str">
            <v xml:space="preserve"> Theropoda</v>
          </cell>
          <cell r="R7282" t="str">
            <v>Coelurosauria</v>
          </cell>
          <cell r="S7282" t="str">
            <v xml:space="preserve"> Aves</v>
          </cell>
          <cell r="T7282" t="str">
            <v xml:space="preserve"> Neognathae</v>
          </cell>
          <cell r="U7282" t="str">
            <v xml:space="preserve"> Passeriformes</v>
          </cell>
        </row>
        <row r="7283">
          <cell r="B7283" t="str">
            <v>U4L3L9</v>
          </cell>
          <cell r="C7283" t="str">
            <v xml:space="preserve"> Pyronema omphalodes (strain CBS 100304) (Pyronema confluens).</v>
          </cell>
          <cell r="E7283" t="str">
            <v xml:space="preserve"> NCBI_TaxID=1076935 {ECO:0000313|EMBL:CCX11345.1, ECO:0000313|Proteomes:UP000018144};</v>
          </cell>
          <cell r="G7283" t="str">
            <v>Eukaryota</v>
          </cell>
          <cell r="H7283" t="str">
            <v xml:space="preserve"> Fungi</v>
          </cell>
          <cell r="I7283" t="str">
            <v xml:space="preserve"> Dikarya</v>
          </cell>
          <cell r="J7283" t="str">
            <v xml:space="preserve"> Ascomycota</v>
          </cell>
          <cell r="K7283" t="str">
            <v xml:space="preserve"> Pezizomycotina</v>
          </cell>
          <cell r="L7283" t="str">
            <v xml:space="preserve"> Pezizomycetes</v>
          </cell>
          <cell r="M7283" t="str">
            <v>Pezizales</v>
          </cell>
          <cell r="N7283" t="str">
            <v xml:space="preserve"> Pyronemataceae</v>
          </cell>
          <cell r="O7283" t="str">
            <v xml:space="preserve"> Pyronema.</v>
          </cell>
        </row>
        <row r="7284">
          <cell r="B7284" t="str">
            <v>U4LHR3</v>
          </cell>
          <cell r="C7284" t="str">
            <v xml:space="preserve"> Pyronema omphalodes (strain CBS 100304) (Pyronema confluens).</v>
          </cell>
          <cell r="E7284" t="str">
            <v xml:space="preserve"> NCBI_TaxID=1076935 {ECO:0000313|EMBL:CCX31072.2, ECO:0000313|Proteomes:UP000018144};</v>
          </cell>
          <cell r="G7284" t="str">
            <v>Eukaryota</v>
          </cell>
          <cell r="H7284" t="str">
            <v xml:space="preserve"> Fungi</v>
          </cell>
          <cell r="I7284" t="str">
            <v xml:space="preserve"> Dikarya</v>
          </cell>
          <cell r="J7284" t="str">
            <v xml:space="preserve"> Ascomycota</v>
          </cell>
          <cell r="K7284" t="str">
            <v xml:space="preserve"> Pezizomycotina</v>
          </cell>
          <cell r="L7284" t="str">
            <v xml:space="preserve"> Pezizomycetes</v>
          </cell>
          <cell r="M7284" t="str">
            <v>Pezizales</v>
          </cell>
          <cell r="N7284" t="str">
            <v xml:space="preserve"> Pyronemataceae</v>
          </cell>
          <cell r="O7284" t="str">
            <v xml:space="preserve"> Pyronema.</v>
          </cell>
        </row>
        <row r="7285">
          <cell r="B7285" t="str">
            <v>U4TXD2</v>
          </cell>
          <cell r="C7285" t="str">
            <v xml:space="preserve"> Dendroctonus ponderosae (Mountain pine beetle).</v>
          </cell>
          <cell r="E7285" t="str">
            <v xml:space="preserve"> NCBI_TaxID=77166 {ECO:0000313|EMBL:ERL84658.1, ECO:0000313|Proteomes:UP000030742};</v>
          </cell>
          <cell r="G7285" t="str">
            <v>Eukaryota</v>
          </cell>
          <cell r="H7285" t="str">
            <v xml:space="preserve"> Metazoa</v>
          </cell>
          <cell r="I7285" t="str">
            <v xml:space="preserve"> Ecdysozoa</v>
          </cell>
          <cell r="J7285" t="str">
            <v xml:space="preserve"> Arthropoda</v>
          </cell>
          <cell r="K7285" t="str">
            <v xml:space="preserve"> Hexapoda</v>
          </cell>
          <cell r="L7285" t="str">
            <v xml:space="preserve"> Insecta</v>
          </cell>
          <cell r="M7285" t="str">
            <v>Pterygota</v>
          </cell>
          <cell r="N7285" t="str">
            <v xml:space="preserve"> Neoptera</v>
          </cell>
          <cell r="O7285" t="str">
            <v xml:space="preserve"> Holometabola</v>
          </cell>
          <cell r="P7285" t="str">
            <v xml:space="preserve"> Coleoptera</v>
          </cell>
          <cell r="Q7285" t="str">
            <v xml:space="preserve"> Polyphaga</v>
          </cell>
          <cell r="R7285" t="str">
            <v>Cucujiformia</v>
          </cell>
          <cell r="S7285" t="str">
            <v xml:space="preserve"> Curculionidae</v>
          </cell>
          <cell r="T7285" t="str">
            <v xml:space="preserve"> Scolytinae</v>
          </cell>
          <cell r="U7285" t="str">
            <v xml:space="preserve"> Dendroctonus.</v>
          </cell>
        </row>
        <row r="7286">
          <cell r="B7286" t="str">
            <v>U5FN79</v>
          </cell>
          <cell r="C7286" t="str">
            <v xml:space="preserve"> Populus trichocarpa (Western balsam poplar) (Populus balsamifera subsp. trichocarpa).</v>
          </cell>
          <cell r="E7286" t="str">
            <v xml:space="preserve"> NCBI_TaxID=3694 {ECO:0000313|EMBL:ERP52598.1, ECO:0000313|Proteomes:UP000006729};</v>
          </cell>
          <cell r="G7286" t="str">
            <v>Eukaryota</v>
          </cell>
          <cell r="H7286" t="str">
            <v xml:space="preserve"> Viridiplantae</v>
          </cell>
          <cell r="I7286" t="str">
            <v xml:space="preserve"> Streptophyta</v>
          </cell>
          <cell r="J7286" t="str">
            <v xml:space="preserve"> Embryophyta</v>
          </cell>
          <cell r="K7286" t="str">
            <v xml:space="preserve"> Tracheophyta</v>
          </cell>
          <cell r="L7286" t="str">
            <v>Spermatophyta</v>
          </cell>
          <cell r="M7286" t="str">
            <v xml:space="preserve"> Magnoliophyta</v>
          </cell>
          <cell r="N7286" t="str">
            <v xml:space="preserve"> eudicotyledons</v>
          </cell>
          <cell r="O7286" t="str">
            <v xml:space="preserve"> Gunneridae</v>
          </cell>
          <cell r="P7286" t="str">
            <v>Pentapetalae</v>
          </cell>
          <cell r="Q7286" t="str">
            <v xml:space="preserve"> rosids</v>
          </cell>
          <cell r="R7286" t="str">
            <v xml:space="preserve"> fabids</v>
          </cell>
          <cell r="S7286" t="str">
            <v xml:space="preserve"> Malpighiales</v>
          </cell>
          <cell r="T7286" t="str">
            <v xml:space="preserve"> Salicaceae</v>
          </cell>
          <cell r="U7286" t="str">
            <v xml:space="preserve"> Saliceae</v>
          </cell>
        </row>
        <row r="7287">
          <cell r="B7287" t="str">
            <v>U5G7Y6</v>
          </cell>
          <cell r="C7287" t="str">
            <v xml:space="preserve"> Populus trichocarpa (Western balsam poplar) (Populus balsamifera subsp. trichocarpa).</v>
          </cell>
          <cell r="E7287" t="str">
            <v xml:space="preserve"> NCBI_TaxID=3694 {ECO:0000313|EMBL:ERP58406.1, ECO:0000313|Proteomes:UP000006729};</v>
          </cell>
          <cell r="G7287" t="str">
            <v>Eukaryota</v>
          </cell>
          <cell r="H7287" t="str">
            <v xml:space="preserve"> Viridiplantae</v>
          </cell>
          <cell r="I7287" t="str">
            <v xml:space="preserve"> Streptophyta</v>
          </cell>
          <cell r="J7287" t="str">
            <v xml:space="preserve"> Embryophyta</v>
          </cell>
          <cell r="K7287" t="str">
            <v xml:space="preserve"> Tracheophyta</v>
          </cell>
          <cell r="L7287" t="str">
            <v>Spermatophyta</v>
          </cell>
          <cell r="M7287" t="str">
            <v xml:space="preserve"> Magnoliophyta</v>
          </cell>
          <cell r="N7287" t="str">
            <v xml:space="preserve"> eudicotyledons</v>
          </cell>
          <cell r="O7287" t="str">
            <v xml:space="preserve"> Gunneridae</v>
          </cell>
          <cell r="P7287" t="str">
            <v>Pentapetalae</v>
          </cell>
          <cell r="Q7287" t="str">
            <v xml:space="preserve"> rosids</v>
          </cell>
          <cell r="R7287" t="str">
            <v xml:space="preserve"> fabids</v>
          </cell>
          <cell r="S7287" t="str">
            <v xml:space="preserve"> Malpighiales</v>
          </cell>
          <cell r="T7287" t="str">
            <v xml:space="preserve"> Salicaceae</v>
          </cell>
          <cell r="U7287" t="str">
            <v xml:space="preserve"> Saliceae</v>
          </cell>
        </row>
        <row r="7288">
          <cell r="B7288" t="str">
            <v>U5GCS0</v>
          </cell>
          <cell r="C7288" t="str">
            <v xml:space="preserve"> Populus trichocarpa (Western balsam poplar) (Populus balsamifera subsp. trichocarpa).</v>
          </cell>
          <cell r="E7288" t="str">
            <v xml:space="preserve"> NCBI_TaxID=3694 {ECO:0000313|EMBL:ERP61348.1, ECO:0000313|Proteomes:UP000006729};</v>
          </cell>
          <cell r="G7288" t="str">
            <v>Eukaryota</v>
          </cell>
          <cell r="H7288" t="str">
            <v xml:space="preserve"> Viridiplantae</v>
          </cell>
          <cell r="I7288" t="str">
            <v xml:space="preserve"> Streptophyta</v>
          </cell>
          <cell r="J7288" t="str">
            <v xml:space="preserve"> Embryophyta</v>
          </cell>
          <cell r="K7288" t="str">
            <v xml:space="preserve"> Tracheophyta</v>
          </cell>
          <cell r="L7288" t="str">
            <v>Spermatophyta</v>
          </cell>
          <cell r="M7288" t="str">
            <v xml:space="preserve"> Magnoliophyta</v>
          </cell>
          <cell r="N7288" t="str">
            <v xml:space="preserve"> eudicotyledons</v>
          </cell>
          <cell r="O7288" t="str">
            <v xml:space="preserve"> Gunneridae</v>
          </cell>
          <cell r="P7288" t="str">
            <v>Pentapetalae</v>
          </cell>
          <cell r="Q7288" t="str">
            <v xml:space="preserve"> rosids</v>
          </cell>
          <cell r="R7288" t="str">
            <v xml:space="preserve"> fabids</v>
          </cell>
          <cell r="S7288" t="str">
            <v xml:space="preserve"> Malpighiales</v>
          </cell>
          <cell r="T7288" t="str">
            <v xml:space="preserve"> Salicaceae</v>
          </cell>
          <cell r="U7288" t="str">
            <v xml:space="preserve"> Saliceae</v>
          </cell>
        </row>
        <row r="7289">
          <cell r="B7289" t="str">
            <v>U5GZG1</v>
          </cell>
          <cell r="C7289" t="str">
            <v xml:space="preserve"> Microbotryum lychnidis-dioicae (strain p1A1 Lamole / MvSl-1064) (Anther smut fungus).</v>
          </cell>
          <cell r="E7289" t="str">
            <v xml:space="preserve"> NCBI_TaxID=683840 {ECO:0000313|EMBL:KDE09243.1};</v>
          </cell>
          <cell r="G7289" t="str">
            <v>Eukaryota</v>
          </cell>
          <cell r="H7289" t="str">
            <v xml:space="preserve"> Fungi</v>
          </cell>
          <cell r="I7289" t="str">
            <v xml:space="preserve"> Dikarya</v>
          </cell>
          <cell r="J7289" t="str">
            <v xml:space="preserve"> Basidiomycota</v>
          </cell>
          <cell r="K7289" t="str">
            <v xml:space="preserve"> Pucciniomycotina</v>
          </cell>
          <cell r="L7289" t="str">
            <v>Microbotryomycetes</v>
          </cell>
          <cell r="M7289" t="str">
            <v xml:space="preserve"> Microbotryales</v>
          </cell>
          <cell r="N7289" t="str">
            <v xml:space="preserve"> Microbotryaceae</v>
          </cell>
          <cell r="O7289" t="str">
            <v xml:space="preserve"> Microbotryum.</v>
          </cell>
        </row>
        <row r="7290">
          <cell r="B7290" t="str">
            <v>U5H1V8</v>
          </cell>
          <cell r="C7290" t="str">
            <v xml:space="preserve"> Microbotryum lychnidis-dioicae (strain p1A1 Lamole / MvSl-1064) (Anther smut fungus).</v>
          </cell>
          <cell r="E7290" t="str">
            <v xml:space="preserve"> NCBI_TaxID=683840 {ECO:0000313|EMBL:KDE08582.1};</v>
          </cell>
          <cell r="G7290" t="str">
            <v>Eukaryota</v>
          </cell>
          <cell r="H7290" t="str">
            <v xml:space="preserve"> Fungi</v>
          </cell>
          <cell r="I7290" t="str">
            <v xml:space="preserve"> Dikarya</v>
          </cell>
          <cell r="J7290" t="str">
            <v xml:space="preserve"> Basidiomycota</v>
          </cell>
          <cell r="K7290" t="str">
            <v xml:space="preserve"> Pucciniomycotina</v>
          </cell>
          <cell r="L7290" t="str">
            <v>Microbotryomycetes</v>
          </cell>
          <cell r="M7290" t="str">
            <v xml:space="preserve"> Microbotryales</v>
          </cell>
          <cell r="N7290" t="str">
            <v xml:space="preserve"> Microbotryaceae</v>
          </cell>
          <cell r="O7290" t="str">
            <v xml:space="preserve"> Microbotryum.</v>
          </cell>
        </row>
        <row r="7291">
          <cell r="B7291" t="str">
            <v>U6GMG2</v>
          </cell>
          <cell r="C7291" t="str">
            <v xml:space="preserve"> Eimeria acervulina (Coccidian parasite).</v>
          </cell>
          <cell r="E7291" t="str">
            <v xml:space="preserve"> NCBI_TaxID=5801 {ECO:0000313|EMBL:CDI79794.1, ECO:0000313|Proteomes:UP000018050};</v>
          </cell>
          <cell r="G7291" t="str">
            <v>Eukaryota</v>
          </cell>
          <cell r="H7291" t="str">
            <v xml:space="preserve"> Alveolata</v>
          </cell>
          <cell r="I7291" t="str">
            <v xml:space="preserve"> Apicomplexa</v>
          </cell>
          <cell r="J7291" t="str">
            <v xml:space="preserve"> Conoidasida</v>
          </cell>
          <cell r="K7291" t="str">
            <v xml:space="preserve"> Coccidia</v>
          </cell>
          <cell r="L7291" t="str">
            <v>Eucoccidiorida</v>
          </cell>
          <cell r="M7291" t="str">
            <v xml:space="preserve"> Eimeriorina</v>
          </cell>
          <cell r="N7291" t="str">
            <v xml:space="preserve"> Eimeriidae</v>
          </cell>
          <cell r="O7291" t="str">
            <v xml:space="preserve"> Eimeria.</v>
          </cell>
        </row>
        <row r="7292">
          <cell r="B7292" t="str">
            <v>U6GPX0</v>
          </cell>
          <cell r="C7292" t="str">
            <v xml:space="preserve"> Eimeria praecox.</v>
          </cell>
          <cell r="E7292" t="str">
            <v xml:space="preserve"> NCBI_TaxID=51316 {ECO:0000313|EMBL:CDI81602.1, ECO:0000313|Proteomes:UP000018201};</v>
          </cell>
          <cell r="G7292" t="str">
            <v>Eukaryota</v>
          </cell>
          <cell r="H7292" t="str">
            <v xml:space="preserve"> Alveolata</v>
          </cell>
          <cell r="I7292" t="str">
            <v xml:space="preserve"> Apicomplexa</v>
          </cell>
          <cell r="J7292" t="str">
            <v xml:space="preserve"> Conoidasida</v>
          </cell>
          <cell r="K7292" t="str">
            <v xml:space="preserve"> Coccidia</v>
          </cell>
          <cell r="L7292" t="str">
            <v>Eucoccidiorida</v>
          </cell>
          <cell r="M7292" t="str">
            <v xml:space="preserve"> Eimeriorina</v>
          </cell>
          <cell r="N7292" t="str">
            <v xml:space="preserve"> Eimeriidae</v>
          </cell>
          <cell r="O7292" t="str">
            <v xml:space="preserve"> Eimeria.</v>
          </cell>
        </row>
        <row r="7293">
          <cell r="B7293" t="str">
            <v>U6H107</v>
          </cell>
          <cell r="C7293" t="str">
            <v xml:space="preserve"> Eimeria acervulina (Coccidian parasite).</v>
          </cell>
          <cell r="E7293" t="str">
            <v xml:space="preserve"> NCBI_TaxID=5801 {ECO:0000313|EMBL:CDI84444.1, ECO:0000313|Proteomes:UP000018050};</v>
          </cell>
          <cell r="G7293" t="str">
            <v>Eukaryota</v>
          </cell>
          <cell r="H7293" t="str">
            <v xml:space="preserve"> Alveolata</v>
          </cell>
          <cell r="I7293" t="str">
            <v xml:space="preserve"> Apicomplexa</v>
          </cell>
          <cell r="J7293" t="str">
            <v xml:space="preserve"> Conoidasida</v>
          </cell>
          <cell r="K7293" t="str">
            <v xml:space="preserve"> Coccidia</v>
          </cell>
          <cell r="L7293" t="str">
            <v>Eucoccidiorida</v>
          </cell>
          <cell r="M7293" t="str">
            <v xml:space="preserve"> Eimeriorina</v>
          </cell>
          <cell r="N7293" t="str">
            <v xml:space="preserve"> Eimeriidae</v>
          </cell>
          <cell r="O7293" t="str">
            <v xml:space="preserve"> Eimeria.</v>
          </cell>
        </row>
        <row r="7294">
          <cell r="B7294" t="str">
            <v>U6JXY0</v>
          </cell>
          <cell r="C7294" t="str">
            <v xml:space="preserve"> Eimeria mitis.</v>
          </cell>
          <cell r="E7294" t="str">
            <v xml:space="preserve"> NCBI_TaxID=44415 {ECO:0000313|EMBL:CDJ28892.1, ECO:0000313|Proteomes:UP000030744};</v>
          </cell>
          <cell r="G7294" t="str">
            <v>Eukaryota</v>
          </cell>
          <cell r="H7294" t="str">
            <v xml:space="preserve"> Alveolata</v>
          </cell>
          <cell r="I7294" t="str">
            <v xml:space="preserve"> Apicomplexa</v>
          </cell>
          <cell r="J7294" t="str">
            <v xml:space="preserve"> Conoidasida</v>
          </cell>
          <cell r="K7294" t="str">
            <v xml:space="preserve"> Coccidia</v>
          </cell>
          <cell r="L7294" t="str">
            <v>Eucoccidiorida</v>
          </cell>
          <cell r="M7294" t="str">
            <v xml:space="preserve"> Eimeriorina</v>
          </cell>
          <cell r="N7294" t="str">
            <v xml:space="preserve"> Eimeriidae</v>
          </cell>
          <cell r="O7294" t="str">
            <v xml:space="preserve"> Eimeria.</v>
          </cell>
        </row>
        <row r="7295">
          <cell r="B7295" t="str">
            <v>U6KDG9</v>
          </cell>
          <cell r="C7295" t="str">
            <v xml:space="preserve"> Eimeria mitis.</v>
          </cell>
          <cell r="E7295" t="str">
            <v xml:space="preserve"> NCBI_TaxID=44415 {ECO:0000313|EMBL:CDJ33518.1, ECO:0000313|Proteomes:UP000030744};</v>
          </cell>
          <cell r="G7295" t="str">
            <v>Eukaryota</v>
          </cell>
          <cell r="H7295" t="str">
            <v xml:space="preserve"> Alveolata</v>
          </cell>
          <cell r="I7295" t="str">
            <v xml:space="preserve"> Apicomplexa</v>
          </cell>
          <cell r="J7295" t="str">
            <v xml:space="preserve"> Conoidasida</v>
          </cell>
          <cell r="K7295" t="str">
            <v xml:space="preserve"> Coccidia</v>
          </cell>
          <cell r="L7295" t="str">
            <v>Eucoccidiorida</v>
          </cell>
          <cell r="M7295" t="str">
            <v xml:space="preserve"> Eimeriorina</v>
          </cell>
          <cell r="N7295" t="str">
            <v xml:space="preserve"> Eimeriidae</v>
          </cell>
          <cell r="O7295" t="str">
            <v xml:space="preserve"> Eimeria.</v>
          </cell>
        </row>
        <row r="7296">
          <cell r="B7296" t="str">
            <v>U6KEI6</v>
          </cell>
          <cell r="C7296" t="str">
            <v xml:space="preserve"> Eimeria mitis.</v>
          </cell>
          <cell r="E7296" t="str">
            <v xml:space="preserve"> NCBI_TaxID=44415 {ECO:0000313|EMBL:CDJ33868.1, ECO:0000313|Proteomes:UP000030744};</v>
          </cell>
          <cell r="G7296" t="str">
            <v>Eukaryota</v>
          </cell>
          <cell r="H7296" t="str">
            <v xml:space="preserve"> Alveolata</v>
          </cell>
          <cell r="I7296" t="str">
            <v xml:space="preserve"> Apicomplexa</v>
          </cell>
          <cell r="J7296" t="str">
            <v xml:space="preserve"> Conoidasida</v>
          </cell>
          <cell r="K7296" t="str">
            <v xml:space="preserve"> Coccidia</v>
          </cell>
          <cell r="L7296" t="str">
            <v>Eucoccidiorida</v>
          </cell>
          <cell r="M7296" t="str">
            <v xml:space="preserve"> Eimeriorina</v>
          </cell>
          <cell r="N7296" t="str">
            <v xml:space="preserve"> Eimeriidae</v>
          </cell>
          <cell r="O7296" t="str">
            <v xml:space="preserve"> Eimeria.</v>
          </cell>
        </row>
        <row r="7297">
          <cell r="B7297" t="str">
            <v>U6KV24</v>
          </cell>
          <cell r="C7297" t="str">
            <v xml:space="preserve"> Eimeria tenella (Coccidian parasite).</v>
          </cell>
          <cell r="E7297" t="str">
            <v xml:space="preserve"> NCBI_TaxID=5802 {ECO:0000313|EMBL:CDJ41957.1, ECO:0000313|Proteomes:UP000030747};</v>
          </cell>
          <cell r="G7297" t="str">
            <v>Eukaryota</v>
          </cell>
          <cell r="H7297" t="str">
            <v xml:space="preserve"> Alveolata</v>
          </cell>
          <cell r="I7297" t="str">
            <v xml:space="preserve"> Apicomplexa</v>
          </cell>
          <cell r="J7297" t="str">
            <v xml:space="preserve"> Conoidasida</v>
          </cell>
          <cell r="K7297" t="str">
            <v xml:space="preserve"> Coccidia</v>
          </cell>
          <cell r="L7297" t="str">
            <v>Eucoccidiorida</v>
          </cell>
          <cell r="M7297" t="str">
            <v xml:space="preserve"> Eimeriorina</v>
          </cell>
          <cell r="N7297" t="str">
            <v xml:space="preserve"> Eimeriidae</v>
          </cell>
          <cell r="O7297" t="str">
            <v xml:space="preserve"> Eimeria.</v>
          </cell>
        </row>
        <row r="7298">
          <cell r="B7298" t="str">
            <v>U6KZN7</v>
          </cell>
          <cell r="C7298" t="str">
            <v xml:space="preserve"> Eimeria tenella (Coccidian parasite).</v>
          </cell>
          <cell r="E7298" t="str">
            <v xml:space="preserve"> NCBI_TaxID=5802 {ECO:0000313|EMBL:CDJ42403.1, ECO:0000313|Proteomes:UP000030747};</v>
          </cell>
          <cell r="G7298" t="str">
            <v>Eukaryota</v>
          </cell>
          <cell r="H7298" t="str">
            <v xml:space="preserve"> Alveolata</v>
          </cell>
          <cell r="I7298" t="str">
            <v xml:space="preserve"> Apicomplexa</v>
          </cell>
          <cell r="J7298" t="str">
            <v xml:space="preserve"> Conoidasida</v>
          </cell>
          <cell r="K7298" t="str">
            <v xml:space="preserve"> Coccidia</v>
          </cell>
          <cell r="L7298" t="str">
            <v>Eucoccidiorida</v>
          </cell>
          <cell r="M7298" t="str">
            <v xml:space="preserve"> Eimeriorina</v>
          </cell>
          <cell r="N7298" t="str">
            <v xml:space="preserve"> Eimeriidae</v>
          </cell>
          <cell r="O7298" t="str">
            <v xml:space="preserve"> Eimeria.</v>
          </cell>
        </row>
        <row r="7299">
          <cell r="B7299" t="str">
            <v>U6LZU9</v>
          </cell>
          <cell r="C7299" t="str">
            <v xml:space="preserve"> Eimeria brunetti.</v>
          </cell>
          <cell r="E7299" t="str">
            <v xml:space="preserve"> NCBI_TaxID=51314 {ECO:0000313|EMBL:CDJ53335.1, ECO:0000313|Proteomes:UP000030750};</v>
          </cell>
          <cell r="G7299" t="str">
            <v>Eukaryota</v>
          </cell>
          <cell r="H7299" t="str">
            <v xml:space="preserve"> Alveolata</v>
          </cell>
          <cell r="I7299" t="str">
            <v xml:space="preserve"> Apicomplexa</v>
          </cell>
          <cell r="J7299" t="str">
            <v xml:space="preserve"> Conoidasida</v>
          </cell>
          <cell r="K7299" t="str">
            <v xml:space="preserve"> Coccidia</v>
          </cell>
          <cell r="L7299" t="str">
            <v>Eucoccidiorida</v>
          </cell>
          <cell r="M7299" t="str">
            <v xml:space="preserve"> Eimeriorina</v>
          </cell>
          <cell r="N7299" t="str">
            <v xml:space="preserve"> Eimeriidae</v>
          </cell>
          <cell r="O7299" t="str">
            <v xml:space="preserve"> Eimeria.</v>
          </cell>
        </row>
        <row r="7300">
          <cell r="B7300" t="str">
            <v>U6M2I0</v>
          </cell>
          <cell r="C7300" t="str">
            <v xml:space="preserve"> Eimeria maxima (Coccidian parasite).</v>
          </cell>
          <cell r="E7300" t="str">
            <v xml:space="preserve"> NCBI_TaxID=5804 {ECO:0000313|EMBL:CDJ57278.1, ECO:0000313|Proteomes:UP000030763};</v>
          </cell>
          <cell r="G7300" t="str">
            <v>Eukaryota</v>
          </cell>
          <cell r="H7300" t="str">
            <v xml:space="preserve"> Alveolata</v>
          </cell>
          <cell r="I7300" t="str">
            <v xml:space="preserve"> Apicomplexa</v>
          </cell>
          <cell r="J7300" t="str">
            <v xml:space="preserve"> Conoidasida</v>
          </cell>
          <cell r="K7300" t="str">
            <v xml:space="preserve"> Coccidia</v>
          </cell>
          <cell r="L7300" t="str">
            <v>Eucoccidiorida</v>
          </cell>
          <cell r="M7300" t="str">
            <v xml:space="preserve"> Eimeriorina</v>
          </cell>
          <cell r="N7300" t="str">
            <v xml:space="preserve"> Eimeriidae</v>
          </cell>
          <cell r="O7300" t="str">
            <v xml:space="preserve"> Eimeria.</v>
          </cell>
        </row>
        <row r="7301">
          <cell r="B7301" t="str">
            <v>U6M2Y3</v>
          </cell>
          <cell r="C7301" t="str">
            <v xml:space="preserve"> Eimeria maxima (Coccidian parasite).</v>
          </cell>
          <cell r="E7301" t="str">
            <v xml:space="preserve"> NCBI_TaxID=5804 {ECO:0000313|EMBL:CDJ58562.1, ECO:0000313|Proteomes:UP000030763};</v>
          </cell>
          <cell r="G7301" t="str">
            <v>Eukaryota</v>
          </cell>
          <cell r="H7301" t="str">
            <v xml:space="preserve"> Alveolata</v>
          </cell>
          <cell r="I7301" t="str">
            <v xml:space="preserve"> Apicomplexa</v>
          </cell>
          <cell r="J7301" t="str">
            <v xml:space="preserve"> Conoidasida</v>
          </cell>
          <cell r="K7301" t="str">
            <v xml:space="preserve"> Coccidia</v>
          </cell>
          <cell r="L7301" t="str">
            <v>Eucoccidiorida</v>
          </cell>
          <cell r="M7301" t="str">
            <v xml:space="preserve"> Eimeriorina</v>
          </cell>
          <cell r="N7301" t="str">
            <v xml:space="preserve"> Eimeriidae</v>
          </cell>
          <cell r="O7301" t="str">
            <v xml:space="preserve"> Eimeria.</v>
          </cell>
        </row>
        <row r="7302">
          <cell r="B7302" t="str">
            <v>U6MJH4</v>
          </cell>
          <cell r="C7302" t="str">
            <v xml:space="preserve"> Eimeria necatrix.</v>
          </cell>
          <cell r="E7302" t="str">
            <v xml:space="preserve"> NCBI_TaxID=51315 {ECO:0000313|EMBL:CDJ62594.1, ECO:0000313|Proteomes:UP000030754};</v>
          </cell>
          <cell r="G7302" t="str">
            <v>Eukaryota</v>
          </cell>
          <cell r="H7302" t="str">
            <v xml:space="preserve"> Alveolata</v>
          </cell>
          <cell r="I7302" t="str">
            <v xml:space="preserve"> Apicomplexa</v>
          </cell>
          <cell r="J7302" t="str">
            <v xml:space="preserve"> Conoidasida</v>
          </cell>
          <cell r="K7302" t="str">
            <v xml:space="preserve"> Coccidia</v>
          </cell>
          <cell r="L7302" t="str">
            <v>Eucoccidiorida</v>
          </cell>
          <cell r="M7302" t="str">
            <v xml:space="preserve"> Eimeriorina</v>
          </cell>
          <cell r="N7302" t="str">
            <v xml:space="preserve"> Eimeriidae</v>
          </cell>
          <cell r="O7302" t="str">
            <v xml:space="preserve"> Eimeria.</v>
          </cell>
        </row>
        <row r="7303">
          <cell r="B7303" t="str">
            <v>U6MKV5</v>
          </cell>
          <cell r="C7303" t="str">
            <v xml:space="preserve"> Eimeria necatrix.</v>
          </cell>
          <cell r="E7303" t="str">
            <v xml:space="preserve"> NCBI_TaxID=51315 {ECO:0000313|EMBL:CDJ63074.1, ECO:0000313|Proteomes:UP000030754};</v>
          </cell>
          <cell r="G7303" t="str">
            <v>Eukaryota</v>
          </cell>
          <cell r="H7303" t="str">
            <v xml:space="preserve"> Alveolata</v>
          </cell>
          <cell r="I7303" t="str">
            <v xml:space="preserve"> Apicomplexa</v>
          </cell>
          <cell r="J7303" t="str">
            <v xml:space="preserve"> Conoidasida</v>
          </cell>
          <cell r="K7303" t="str">
            <v xml:space="preserve"> Coccidia</v>
          </cell>
          <cell r="L7303" t="str">
            <v>Eucoccidiorida</v>
          </cell>
          <cell r="M7303" t="str">
            <v xml:space="preserve"> Eimeriorina</v>
          </cell>
          <cell r="N7303" t="str">
            <v xml:space="preserve"> Eimeriidae</v>
          </cell>
          <cell r="O7303" t="str">
            <v xml:space="preserve"> Eimeria.</v>
          </cell>
        </row>
        <row r="7304">
          <cell r="B7304" t="str">
            <v>U6NMG5</v>
          </cell>
          <cell r="C7304" t="str">
            <v xml:space="preserve"> Haemonchus contortus (Barber pole worm).</v>
          </cell>
          <cell r="E7304" t="str">
            <v xml:space="preserve"> NCBI_TaxID=6289 {ECO:0000313|EMBL:CDJ82895.1, ECO:0000313|Proteomes:UP000025227};</v>
          </cell>
          <cell r="G7304" t="str">
            <v>Eukaryota</v>
          </cell>
          <cell r="H7304" t="str">
            <v xml:space="preserve"> Metazoa</v>
          </cell>
          <cell r="I7304" t="str">
            <v xml:space="preserve"> Ecdysozoa</v>
          </cell>
          <cell r="J7304" t="str">
            <v xml:space="preserve"> Nematoda</v>
          </cell>
          <cell r="K7304" t="str">
            <v xml:space="preserve"> Chromadorea</v>
          </cell>
          <cell r="L7304" t="str">
            <v xml:space="preserve"> Rhabditida</v>
          </cell>
          <cell r="M7304" t="str">
            <v>Strongylida</v>
          </cell>
          <cell r="N7304" t="str">
            <v xml:space="preserve"> Trichostrongyloidea</v>
          </cell>
          <cell r="O7304" t="str">
            <v xml:space="preserve"> Haemonchidae</v>
          </cell>
          <cell r="P7304" t="str">
            <v xml:space="preserve"> Haemonchinae</v>
          </cell>
          <cell r="Q7304" t="str">
            <v>Haemonchus.</v>
          </cell>
        </row>
        <row r="7305">
          <cell r="B7305" t="str">
            <v>U6NXN7</v>
          </cell>
          <cell r="C7305" t="str">
            <v xml:space="preserve"> Haemonchus contortus (Barber pole worm).</v>
          </cell>
          <cell r="E7305" t="str">
            <v xml:space="preserve"> NCBI_TaxID=6289 {ECO:0000313|EMBL:CDJ86039.1, ECO:0000313|Proteomes:UP000025227};</v>
          </cell>
          <cell r="G7305" t="str">
            <v>Eukaryota</v>
          </cell>
          <cell r="H7305" t="str">
            <v xml:space="preserve"> Metazoa</v>
          </cell>
          <cell r="I7305" t="str">
            <v xml:space="preserve"> Ecdysozoa</v>
          </cell>
          <cell r="J7305" t="str">
            <v xml:space="preserve"> Nematoda</v>
          </cell>
          <cell r="K7305" t="str">
            <v xml:space="preserve"> Chromadorea</v>
          </cell>
          <cell r="L7305" t="str">
            <v xml:space="preserve"> Rhabditida</v>
          </cell>
          <cell r="M7305" t="str">
            <v>Strongylida</v>
          </cell>
          <cell r="N7305" t="str">
            <v xml:space="preserve"> Trichostrongyloidea</v>
          </cell>
          <cell r="O7305" t="str">
            <v xml:space="preserve"> Haemonchidae</v>
          </cell>
          <cell r="P7305" t="str">
            <v xml:space="preserve"> Haemonchinae</v>
          </cell>
          <cell r="Q7305" t="str">
            <v>Haemonchus.</v>
          </cell>
        </row>
        <row r="7306">
          <cell r="B7306" t="str">
            <v>U7Q1K7</v>
          </cell>
          <cell r="C7306" t="str">
            <v xml:space="preserve"> Sporothrix schenckii (strain ATCC 58251 / de Perez 2211183) (Rose-picker's disease fungus).</v>
          </cell>
          <cell r="E7306" t="str">
            <v xml:space="preserve"> NCBI_TaxID=1391915 {ECO:0000313|EMBL:ERT01794.1, ECO:0000313|Proteomes:UP000018087};</v>
          </cell>
          <cell r="G7306" t="str">
            <v>Eukaryota</v>
          </cell>
          <cell r="H7306" t="str">
            <v xml:space="preserve"> Fungi</v>
          </cell>
          <cell r="I7306" t="str">
            <v xml:space="preserve"> Dikarya</v>
          </cell>
          <cell r="J7306" t="str">
            <v xml:space="preserve"> Ascomycota</v>
          </cell>
          <cell r="K7306" t="str">
            <v xml:space="preserve"> Pezizomycotina</v>
          </cell>
          <cell r="L7306" t="str">
            <v>Sordariomycetes</v>
          </cell>
          <cell r="M7306" t="str">
            <v xml:space="preserve"> Sordariomycetidae</v>
          </cell>
          <cell r="N7306" t="str">
            <v xml:space="preserve"> Ophiostomatales</v>
          </cell>
          <cell r="O7306" t="str">
            <v xml:space="preserve"> Ophiostomataceae</v>
          </cell>
          <cell r="P7306" t="str">
            <v>Sporothrix.</v>
          </cell>
        </row>
        <row r="7307">
          <cell r="B7307" t="str">
            <v>U7Q507</v>
          </cell>
          <cell r="C7307" t="str">
            <v xml:space="preserve"> Sporothrix schenckii (strain ATCC 58251 / de Perez 2211183) (Rose-picker's disease fungus).</v>
          </cell>
          <cell r="E7307" t="str">
            <v xml:space="preserve"> NCBI_TaxID=1391915 {ECO:0000313|EMBL:ERT02954.1, ECO:0000313|Proteomes:UP000018087};</v>
          </cell>
          <cell r="G7307" t="str">
            <v>Eukaryota</v>
          </cell>
          <cell r="H7307" t="str">
            <v xml:space="preserve"> Fungi</v>
          </cell>
          <cell r="I7307" t="str">
            <v xml:space="preserve"> Dikarya</v>
          </cell>
          <cell r="J7307" t="str">
            <v xml:space="preserve"> Ascomycota</v>
          </cell>
          <cell r="K7307" t="str">
            <v xml:space="preserve"> Pezizomycotina</v>
          </cell>
          <cell r="L7307" t="str">
            <v>Sordariomycetes</v>
          </cell>
          <cell r="M7307" t="str">
            <v xml:space="preserve"> Sordariomycetidae</v>
          </cell>
          <cell r="N7307" t="str">
            <v xml:space="preserve"> Ophiostomatales</v>
          </cell>
          <cell r="O7307" t="str">
            <v xml:space="preserve"> Ophiostomataceae</v>
          </cell>
          <cell r="P7307" t="str">
            <v>Sporothrix.</v>
          </cell>
        </row>
        <row r="7308">
          <cell r="B7308" t="str">
            <v>U9SHF3</v>
          </cell>
          <cell r="C7308" t="str">
            <v xml:space="preserve"> Rhizophagus irregularis (strain DAOM 181602 / DAOM 197198 / MUCL 43194) (Arbuscular mycorrhizal fungus) (Glomus intraradices).</v>
          </cell>
          <cell r="E7308" t="str">
            <v xml:space="preserve"> NCBI_TaxID=747089 {ECO:0000313|EMBL:ERZ95289.1};</v>
          </cell>
          <cell r="G7308" t="str">
            <v>Eukaryota</v>
          </cell>
          <cell r="H7308" t="str">
            <v xml:space="preserve"> Fungi</v>
          </cell>
          <cell r="I7308" t="str">
            <v xml:space="preserve"> Fungi incertae sedis</v>
          </cell>
          <cell r="J7308" t="str">
            <v xml:space="preserve"> Mucoromycota</v>
          </cell>
          <cell r="K7308" t="str">
            <v xml:space="preserve"> Glomeromycotina</v>
          </cell>
          <cell r="L7308" t="str">
            <v>Glomeromycetes</v>
          </cell>
          <cell r="M7308" t="str">
            <v xml:space="preserve"> Glomerales</v>
          </cell>
          <cell r="N7308" t="str">
            <v xml:space="preserve"> Glomeraceae</v>
          </cell>
          <cell r="O7308" t="str">
            <v xml:space="preserve"> Rhizophagus.</v>
          </cell>
        </row>
        <row r="7309">
          <cell r="B7309" t="str">
            <v>U9TK01</v>
          </cell>
          <cell r="C7309" t="str">
            <v xml:space="preserve"> Rhizophagus irregularis (strain DAOM 181602 / DAOM 197198 / MUCL 43194) (Arbuscular mycorrhizal fungus) (Glomus intraradices).</v>
          </cell>
          <cell r="E7309" t="str">
            <v xml:space="preserve"> NCBI_TaxID=747089 {ECO:0000313|EMBL:ESA03676.1};</v>
          </cell>
          <cell r="G7309" t="str">
            <v>Eukaryota</v>
          </cell>
          <cell r="H7309" t="str">
            <v xml:space="preserve"> Fungi</v>
          </cell>
          <cell r="I7309" t="str">
            <v xml:space="preserve"> Fungi incertae sedis</v>
          </cell>
          <cell r="J7309" t="str">
            <v xml:space="preserve"> Mucoromycota</v>
          </cell>
          <cell r="K7309" t="str">
            <v xml:space="preserve"> Glomeromycotina</v>
          </cell>
          <cell r="L7309" t="str">
            <v>Glomeromycetes</v>
          </cell>
          <cell r="M7309" t="str">
            <v xml:space="preserve"> Glomerales</v>
          </cell>
          <cell r="N7309" t="str">
            <v xml:space="preserve"> Glomeraceae</v>
          </cell>
          <cell r="O7309" t="str">
            <v xml:space="preserve"> Rhizophagus.</v>
          </cell>
        </row>
        <row r="7310">
          <cell r="B7310" t="str">
            <v>V2XWN7</v>
          </cell>
          <cell r="C7310" t="str">
            <v xml:space="preserve"> Moniliophthora roreri (strain MCA 2997) (Cocoa frosty pod rot fungus) (Crinipellis roreri).</v>
          </cell>
          <cell r="E7310" t="str">
            <v xml:space="preserve"> NCBI_TaxID=1381753 {ECO:0000313|EMBL:ESK96990.1, ECO:0000313|Proteomes:UP000017559};</v>
          </cell>
          <cell r="G7310" t="str">
            <v>Eukaryota</v>
          </cell>
          <cell r="H7310" t="str">
            <v xml:space="preserve"> Fungi</v>
          </cell>
          <cell r="I7310" t="str">
            <v xml:space="preserve"> Dikarya</v>
          </cell>
          <cell r="J7310" t="str">
            <v xml:space="preserve"> Basidiomycota</v>
          </cell>
          <cell r="K7310" t="str">
            <v xml:space="preserve"> Agaricomycotina</v>
          </cell>
          <cell r="L7310" t="str">
            <v>Agaricomycetes</v>
          </cell>
          <cell r="M7310" t="str">
            <v xml:space="preserve"> Agaricomycetidae</v>
          </cell>
          <cell r="N7310" t="str">
            <v xml:space="preserve"> Agaricales</v>
          </cell>
          <cell r="O7310" t="str">
            <v xml:space="preserve"> Marasmiaceae</v>
          </cell>
          <cell r="P7310" t="str">
            <v>Moniliophthora.</v>
          </cell>
        </row>
        <row r="7311">
          <cell r="B7311" t="str">
            <v>V2YU96</v>
          </cell>
          <cell r="C7311" t="str">
            <v xml:space="preserve"> Moniliophthora roreri (strain MCA 2997) (Cocoa frosty pod rot fungus) (Crinipellis roreri).</v>
          </cell>
          <cell r="E7311" t="str">
            <v xml:space="preserve"> NCBI_TaxID=1381753 {ECO:0000313|EMBL:ESK95224.1, ECO:0000313|Proteomes:UP000017559};</v>
          </cell>
          <cell r="G7311" t="str">
            <v>Eukaryota</v>
          </cell>
          <cell r="H7311" t="str">
            <v xml:space="preserve"> Fungi</v>
          </cell>
          <cell r="I7311" t="str">
            <v xml:space="preserve"> Dikarya</v>
          </cell>
          <cell r="J7311" t="str">
            <v xml:space="preserve"> Basidiomycota</v>
          </cell>
          <cell r="K7311" t="str">
            <v xml:space="preserve"> Agaricomycotina</v>
          </cell>
          <cell r="L7311" t="str">
            <v>Agaricomycetes</v>
          </cell>
          <cell r="M7311" t="str">
            <v xml:space="preserve"> Agaricomycetidae</v>
          </cell>
          <cell r="N7311" t="str">
            <v xml:space="preserve"> Agaricales</v>
          </cell>
          <cell r="O7311" t="str">
            <v xml:space="preserve"> Marasmiaceae</v>
          </cell>
          <cell r="P7311" t="str">
            <v>Moniliophthora.</v>
          </cell>
        </row>
        <row r="7312">
          <cell r="B7312" t="str">
            <v>V3ZUS8</v>
          </cell>
          <cell r="C7312" t="str">
            <v xml:space="preserve"> Lottia gigantea (Giant owl limpet).</v>
          </cell>
          <cell r="E7312" t="str">
            <v xml:space="preserve"> NCBI_TaxID=225164 {ECO:0000313|EMBL:ESO95248.1, ECO:0000313|Proteomes:UP000030746};</v>
          </cell>
          <cell r="G7312" t="str">
            <v>Eukaryota</v>
          </cell>
          <cell r="H7312" t="str">
            <v xml:space="preserve"> Metazoa</v>
          </cell>
          <cell r="I7312" t="str">
            <v xml:space="preserve"> Lophotrochozoa</v>
          </cell>
          <cell r="J7312" t="str">
            <v xml:space="preserve"> Mollusca</v>
          </cell>
          <cell r="K7312" t="str">
            <v xml:space="preserve"> Gastropoda</v>
          </cell>
          <cell r="L7312" t="str">
            <v>Patellogastropoda</v>
          </cell>
          <cell r="M7312" t="str">
            <v xml:space="preserve"> Lottioidea</v>
          </cell>
          <cell r="N7312" t="str">
            <v xml:space="preserve"> Lottiidae</v>
          </cell>
          <cell r="O7312" t="str">
            <v xml:space="preserve"> Lottia.</v>
          </cell>
        </row>
        <row r="7313">
          <cell r="B7313" t="str">
            <v>V3ZV16</v>
          </cell>
          <cell r="C7313" t="str">
            <v xml:space="preserve"> Lottia gigantea (Giant owl limpet).</v>
          </cell>
          <cell r="E7313" t="str">
            <v xml:space="preserve"> NCBI_TaxID=225164 {ECO:0000313|EMBL:ESO84791.1, ECO:0000313|Proteomes:UP000030746};</v>
          </cell>
          <cell r="G7313" t="str">
            <v>Eukaryota</v>
          </cell>
          <cell r="H7313" t="str">
            <v xml:space="preserve"> Metazoa</v>
          </cell>
          <cell r="I7313" t="str">
            <v xml:space="preserve"> Lophotrochozoa</v>
          </cell>
          <cell r="J7313" t="str">
            <v xml:space="preserve"> Mollusca</v>
          </cell>
          <cell r="K7313" t="str">
            <v xml:space="preserve"> Gastropoda</v>
          </cell>
          <cell r="L7313" t="str">
            <v>Patellogastropoda</v>
          </cell>
          <cell r="M7313" t="str">
            <v xml:space="preserve"> Lottioidea</v>
          </cell>
          <cell r="N7313" t="str">
            <v xml:space="preserve"> Lottiidae</v>
          </cell>
          <cell r="O7313" t="str">
            <v xml:space="preserve"> Lottia.</v>
          </cell>
        </row>
        <row r="7314">
          <cell r="B7314" t="str">
            <v>V4KKJ0</v>
          </cell>
          <cell r="C7314" t="str">
            <v xml:space="preserve"> Eutrema salsugineum (Saltwater cress) (Sisymbrium salsugineum).</v>
          </cell>
          <cell r="E7314" t="str">
            <v xml:space="preserve"> NCBI_TaxID=72664 {ECO:0000313|EMBL:ESQ30442.1, ECO:0000313|Proteomes:UP000030689};</v>
          </cell>
          <cell r="G7314" t="str">
            <v>Eukaryota</v>
          </cell>
          <cell r="H7314" t="str">
            <v xml:space="preserve"> Viridiplantae</v>
          </cell>
          <cell r="I7314" t="str">
            <v xml:space="preserve"> Streptophyta</v>
          </cell>
          <cell r="J7314" t="str">
            <v xml:space="preserve"> Embryophyta</v>
          </cell>
          <cell r="K7314" t="str">
            <v xml:space="preserve"> Tracheophyta</v>
          </cell>
          <cell r="L7314" t="str">
            <v>Spermatophyta</v>
          </cell>
          <cell r="M7314" t="str">
            <v xml:space="preserve"> Magnoliophyta</v>
          </cell>
          <cell r="N7314" t="str">
            <v xml:space="preserve"> eudicotyledons</v>
          </cell>
          <cell r="O7314" t="str">
            <v xml:space="preserve"> Gunneridae</v>
          </cell>
          <cell r="P7314" t="str">
            <v>Pentapetalae</v>
          </cell>
          <cell r="Q7314" t="str">
            <v xml:space="preserve"> rosids</v>
          </cell>
          <cell r="R7314" t="str">
            <v xml:space="preserve"> malvids</v>
          </cell>
          <cell r="S7314" t="str">
            <v xml:space="preserve"> Brassicales</v>
          </cell>
          <cell r="T7314" t="str">
            <v xml:space="preserve"> Brassicaceae</v>
          </cell>
          <cell r="U7314" t="str">
            <v xml:space="preserve"> Eutremeae</v>
          </cell>
        </row>
        <row r="7315">
          <cell r="B7315" t="str">
            <v>V4KU67</v>
          </cell>
          <cell r="C7315" t="str">
            <v xml:space="preserve"> Eutrema salsugineum (Saltwater cress) (Sisymbrium salsugineum).</v>
          </cell>
          <cell r="E7315" t="str">
            <v xml:space="preserve"> NCBI_TaxID=72664 {ECO:0000313|EMBL:ESQ41480.1, ECO:0000313|Proteomes:UP000030689};</v>
          </cell>
          <cell r="G7315" t="str">
            <v>Eukaryota</v>
          </cell>
          <cell r="H7315" t="str">
            <v xml:space="preserve"> Viridiplantae</v>
          </cell>
          <cell r="I7315" t="str">
            <v xml:space="preserve"> Streptophyta</v>
          </cell>
          <cell r="J7315" t="str">
            <v xml:space="preserve"> Embryophyta</v>
          </cell>
          <cell r="K7315" t="str">
            <v xml:space="preserve"> Tracheophyta</v>
          </cell>
          <cell r="L7315" t="str">
            <v>Spermatophyta</v>
          </cell>
          <cell r="M7315" t="str">
            <v xml:space="preserve"> Magnoliophyta</v>
          </cell>
          <cell r="N7315" t="str">
            <v xml:space="preserve"> eudicotyledons</v>
          </cell>
          <cell r="O7315" t="str">
            <v xml:space="preserve"> Gunneridae</v>
          </cell>
          <cell r="P7315" t="str">
            <v>Pentapetalae</v>
          </cell>
          <cell r="Q7315" t="str">
            <v xml:space="preserve"> rosids</v>
          </cell>
          <cell r="R7315" t="str">
            <v xml:space="preserve"> malvids</v>
          </cell>
          <cell r="S7315" t="str">
            <v xml:space="preserve"> Brassicales</v>
          </cell>
          <cell r="T7315" t="str">
            <v xml:space="preserve"> Brassicaceae</v>
          </cell>
          <cell r="U7315" t="str">
            <v xml:space="preserve"> Eutremeae</v>
          </cell>
        </row>
        <row r="7316">
          <cell r="B7316" t="str">
            <v>V4KV50</v>
          </cell>
          <cell r="C7316" t="str">
            <v xml:space="preserve"> Eutrema salsugineum (Saltwater cress) (Sisymbrium salsugineum).</v>
          </cell>
          <cell r="E7316" t="str">
            <v xml:space="preserve"> NCBI_TaxID=72664 {ECO:0000313|EMBL:ESQ31243.1, ECO:0000313|Proteomes:UP000030689};</v>
          </cell>
          <cell r="G7316" t="str">
            <v>Eukaryota</v>
          </cell>
          <cell r="H7316" t="str">
            <v xml:space="preserve"> Viridiplantae</v>
          </cell>
          <cell r="I7316" t="str">
            <v xml:space="preserve"> Streptophyta</v>
          </cell>
          <cell r="J7316" t="str">
            <v xml:space="preserve"> Embryophyta</v>
          </cell>
          <cell r="K7316" t="str">
            <v xml:space="preserve"> Tracheophyta</v>
          </cell>
          <cell r="L7316" t="str">
            <v>Spermatophyta</v>
          </cell>
          <cell r="M7316" t="str">
            <v xml:space="preserve"> Magnoliophyta</v>
          </cell>
          <cell r="N7316" t="str">
            <v xml:space="preserve"> eudicotyledons</v>
          </cell>
          <cell r="O7316" t="str">
            <v xml:space="preserve"> Gunneridae</v>
          </cell>
          <cell r="P7316" t="str">
            <v>Pentapetalae</v>
          </cell>
          <cell r="Q7316" t="str">
            <v xml:space="preserve"> rosids</v>
          </cell>
          <cell r="R7316" t="str">
            <v xml:space="preserve"> malvids</v>
          </cell>
          <cell r="S7316" t="str">
            <v xml:space="preserve"> Brassicales</v>
          </cell>
          <cell r="T7316" t="str">
            <v xml:space="preserve"> Brassicaceae</v>
          </cell>
          <cell r="U7316" t="str">
            <v xml:space="preserve"> Eutremeae</v>
          </cell>
        </row>
        <row r="7317">
          <cell r="B7317" t="str">
            <v>V4LS16</v>
          </cell>
          <cell r="C7317" t="str">
            <v xml:space="preserve"> Eutrema salsugineum (Saltwater cress) (Sisymbrium salsugineum).</v>
          </cell>
          <cell r="E7317" t="str">
            <v xml:space="preserve"> NCBI_TaxID=72664 {ECO:0000313|EMBL:ESQ42653.1, ECO:0000313|Proteomes:UP000030689};</v>
          </cell>
          <cell r="G7317" t="str">
            <v>Eukaryota</v>
          </cell>
          <cell r="H7317" t="str">
            <v xml:space="preserve"> Viridiplantae</v>
          </cell>
          <cell r="I7317" t="str">
            <v xml:space="preserve"> Streptophyta</v>
          </cell>
          <cell r="J7317" t="str">
            <v xml:space="preserve"> Embryophyta</v>
          </cell>
          <cell r="K7317" t="str">
            <v xml:space="preserve"> Tracheophyta</v>
          </cell>
          <cell r="L7317" t="str">
            <v>Spermatophyta</v>
          </cell>
          <cell r="M7317" t="str">
            <v xml:space="preserve"> Magnoliophyta</v>
          </cell>
          <cell r="N7317" t="str">
            <v xml:space="preserve"> eudicotyledons</v>
          </cell>
          <cell r="O7317" t="str">
            <v xml:space="preserve"> Gunneridae</v>
          </cell>
          <cell r="P7317" t="str">
            <v>Pentapetalae</v>
          </cell>
          <cell r="Q7317" t="str">
            <v xml:space="preserve"> rosids</v>
          </cell>
          <cell r="R7317" t="str">
            <v xml:space="preserve"> malvids</v>
          </cell>
          <cell r="S7317" t="str">
            <v xml:space="preserve"> Brassicales</v>
          </cell>
          <cell r="T7317" t="str">
            <v xml:space="preserve"> Brassicaceae</v>
          </cell>
          <cell r="U7317" t="str">
            <v xml:space="preserve"> Eutremeae</v>
          </cell>
        </row>
        <row r="7318">
          <cell r="B7318" t="str">
            <v>V4LSV2</v>
          </cell>
          <cell r="C7318" t="str">
            <v xml:space="preserve"> Eutrema salsugineum (Saltwater cress) (Sisymbrium salsugineum).</v>
          </cell>
          <cell r="E7318" t="str">
            <v xml:space="preserve"> NCBI_TaxID=72664 {ECO:0000313|EMBL:ESQ45542.1, ECO:0000313|Proteomes:UP000030689};</v>
          </cell>
          <cell r="G7318" t="str">
            <v>Eukaryota</v>
          </cell>
          <cell r="H7318" t="str">
            <v xml:space="preserve"> Viridiplantae</v>
          </cell>
          <cell r="I7318" t="str">
            <v xml:space="preserve"> Streptophyta</v>
          </cell>
          <cell r="J7318" t="str">
            <v xml:space="preserve"> Embryophyta</v>
          </cell>
          <cell r="K7318" t="str">
            <v xml:space="preserve"> Tracheophyta</v>
          </cell>
          <cell r="L7318" t="str">
            <v>Spermatophyta</v>
          </cell>
          <cell r="M7318" t="str">
            <v xml:space="preserve"> Magnoliophyta</v>
          </cell>
          <cell r="N7318" t="str">
            <v xml:space="preserve"> eudicotyledons</v>
          </cell>
          <cell r="O7318" t="str">
            <v xml:space="preserve"> Gunneridae</v>
          </cell>
          <cell r="P7318" t="str">
            <v>Pentapetalae</v>
          </cell>
          <cell r="Q7318" t="str">
            <v xml:space="preserve"> rosids</v>
          </cell>
          <cell r="R7318" t="str">
            <v xml:space="preserve"> malvids</v>
          </cell>
          <cell r="S7318" t="str">
            <v xml:space="preserve"> Brassicales</v>
          </cell>
          <cell r="T7318" t="str">
            <v xml:space="preserve"> Brassicaceae</v>
          </cell>
          <cell r="U7318" t="str">
            <v xml:space="preserve"> Eutremeae</v>
          </cell>
        </row>
        <row r="7319">
          <cell r="B7319" t="str">
            <v>V4LZC6</v>
          </cell>
          <cell r="C7319" t="str">
            <v xml:space="preserve"> Eutrema salsugineum (Saltwater cress) (Sisymbrium salsugineum).</v>
          </cell>
          <cell r="E7319" t="str">
            <v xml:space="preserve"> NCBI_TaxID=72664 {ECO:0000313|EMBL:ESQ47882.1, ECO:0000313|Proteomes:UP000030689};</v>
          </cell>
          <cell r="G7319" t="str">
            <v>Eukaryota</v>
          </cell>
          <cell r="H7319" t="str">
            <v xml:space="preserve"> Viridiplantae</v>
          </cell>
          <cell r="I7319" t="str">
            <v xml:space="preserve"> Streptophyta</v>
          </cell>
          <cell r="J7319" t="str">
            <v xml:space="preserve"> Embryophyta</v>
          </cell>
          <cell r="K7319" t="str">
            <v xml:space="preserve"> Tracheophyta</v>
          </cell>
          <cell r="L7319" t="str">
            <v>Spermatophyta</v>
          </cell>
          <cell r="M7319" t="str">
            <v xml:space="preserve"> Magnoliophyta</v>
          </cell>
          <cell r="N7319" t="str">
            <v xml:space="preserve"> eudicotyledons</v>
          </cell>
          <cell r="O7319" t="str">
            <v xml:space="preserve"> Gunneridae</v>
          </cell>
          <cell r="P7319" t="str">
            <v>Pentapetalae</v>
          </cell>
          <cell r="Q7319" t="str">
            <v xml:space="preserve"> rosids</v>
          </cell>
          <cell r="R7319" t="str">
            <v xml:space="preserve"> malvids</v>
          </cell>
          <cell r="S7319" t="str">
            <v xml:space="preserve"> Brassicales</v>
          </cell>
          <cell r="T7319" t="str">
            <v xml:space="preserve"> Brassicaceae</v>
          </cell>
          <cell r="U7319" t="str">
            <v xml:space="preserve"> Eutremeae</v>
          </cell>
        </row>
        <row r="7320">
          <cell r="B7320" t="str">
            <v>V4MBT2</v>
          </cell>
          <cell r="C7320" t="str">
            <v xml:space="preserve"> Eutrema salsugineum (Saltwater cress) (Sisymbrium salsugineum).</v>
          </cell>
          <cell r="E7320" t="str">
            <v xml:space="preserve"> NCBI_TaxID=72664 {ECO:0000313|EMBL:ESQ49933.1, ECO:0000313|Proteomes:UP000030689};</v>
          </cell>
          <cell r="G7320" t="str">
            <v>Eukaryota</v>
          </cell>
          <cell r="H7320" t="str">
            <v xml:space="preserve"> Viridiplantae</v>
          </cell>
          <cell r="I7320" t="str">
            <v xml:space="preserve"> Streptophyta</v>
          </cell>
          <cell r="J7320" t="str">
            <v xml:space="preserve"> Embryophyta</v>
          </cell>
          <cell r="K7320" t="str">
            <v xml:space="preserve"> Tracheophyta</v>
          </cell>
          <cell r="L7320" t="str">
            <v>Spermatophyta</v>
          </cell>
          <cell r="M7320" t="str">
            <v xml:space="preserve"> Magnoliophyta</v>
          </cell>
          <cell r="N7320" t="str">
            <v xml:space="preserve"> eudicotyledons</v>
          </cell>
          <cell r="O7320" t="str">
            <v xml:space="preserve"> Gunneridae</v>
          </cell>
          <cell r="P7320" t="str">
            <v>Pentapetalae</v>
          </cell>
          <cell r="Q7320" t="str">
            <v xml:space="preserve"> rosids</v>
          </cell>
          <cell r="R7320" t="str">
            <v xml:space="preserve"> malvids</v>
          </cell>
          <cell r="S7320" t="str">
            <v xml:space="preserve"> Brassicales</v>
          </cell>
          <cell r="T7320" t="str">
            <v xml:space="preserve"> Brassicaceae</v>
          </cell>
          <cell r="U7320" t="str">
            <v xml:space="preserve"> Eutremeae</v>
          </cell>
        </row>
        <row r="7321">
          <cell r="B7321" t="str">
            <v>V4SFL4</v>
          </cell>
          <cell r="C7321" t="str">
            <v xml:space="preserve"> Citrus clementina.</v>
          </cell>
          <cell r="E7321" t="str">
            <v xml:space="preserve"> NCBI_TaxID=85681 {ECO:0000313|EMBL:ESR39367.1, ECO:0000313|Proteomes:UP000030687};</v>
          </cell>
          <cell r="G7321" t="str">
            <v>Eukaryota</v>
          </cell>
          <cell r="H7321" t="str">
            <v xml:space="preserve"> Viridiplantae</v>
          </cell>
          <cell r="I7321" t="str">
            <v xml:space="preserve"> Streptophyta</v>
          </cell>
          <cell r="J7321" t="str">
            <v xml:space="preserve"> Embryophyta</v>
          </cell>
          <cell r="K7321" t="str">
            <v xml:space="preserve"> Tracheophyta</v>
          </cell>
          <cell r="L7321" t="str">
            <v>Spermatophyta</v>
          </cell>
          <cell r="M7321" t="str">
            <v xml:space="preserve"> Magnoliophyta</v>
          </cell>
          <cell r="N7321" t="str">
            <v xml:space="preserve"> eudicotyledons</v>
          </cell>
          <cell r="O7321" t="str">
            <v xml:space="preserve"> Gunneridae</v>
          </cell>
          <cell r="P7321" t="str">
            <v>Pentapetalae</v>
          </cell>
          <cell r="Q7321" t="str">
            <v xml:space="preserve"> rosids</v>
          </cell>
          <cell r="R7321" t="str">
            <v xml:space="preserve"> malvids</v>
          </cell>
          <cell r="S7321" t="str">
            <v xml:space="preserve"> Sapindales</v>
          </cell>
          <cell r="T7321" t="str">
            <v xml:space="preserve"> Rutaceae</v>
          </cell>
          <cell r="U7321" t="str">
            <v xml:space="preserve"> Aurantioideae</v>
          </cell>
        </row>
        <row r="7322">
          <cell r="B7322" t="str">
            <v>V4SST0</v>
          </cell>
          <cell r="C7322" t="str">
            <v xml:space="preserve"> Citrus clementina.</v>
          </cell>
          <cell r="E7322" t="str">
            <v xml:space="preserve"> NCBI_TaxID=85681 {ECO:0000313|EMBL:ESR50893.1, ECO:0000313|Proteomes:UP000030687};</v>
          </cell>
          <cell r="G7322" t="str">
            <v>Eukaryota</v>
          </cell>
          <cell r="H7322" t="str">
            <v xml:space="preserve"> Viridiplantae</v>
          </cell>
          <cell r="I7322" t="str">
            <v xml:space="preserve"> Streptophyta</v>
          </cell>
          <cell r="J7322" t="str">
            <v xml:space="preserve"> Embryophyta</v>
          </cell>
          <cell r="K7322" t="str">
            <v xml:space="preserve"> Tracheophyta</v>
          </cell>
          <cell r="L7322" t="str">
            <v>Spermatophyta</v>
          </cell>
          <cell r="M7322" t="str">
            <v xml:space="preserve"> Magnoliophyta</v>
          </cell>
          <cell r="N7322" t="str">
            <v xml:space="preserve"> eudicotyledons</v>
          </cell>
          <cell r="O7322" t="str">
            <v xml:space="preserve"> Gunneridae</v>
          </cell>
          <cell r="P7322" t="str">
            <v>Pentapetalae</v>
          </cell>
          <cell r="Q7322" t="str">
            <v xml:space="preserve"> rosids</v>
          </cell>
          <cell r="R7322" t="str">
            <v xml:space="preserve"> malvids</v>
          </cell>
          <cell r="S7322" t="str">
            <v xml:space="preserve"> Sapindales</v>
          </cell>
          <cell r="T7322" t="str">
            <v xml:space="preserve"> Rutaceae</v>
          </cell>
          <cell r="U7322" t="str">
            <v xml:space="preserve"> Aurantioideae</v>
          </cell>
        </row>
        <row r="7323">
          <cell r="B7323" t="str">
            <v>V4THQ2</v>
          </cell>
          <cell r="C7323" t="str">
            <v xml:space="preserve"> Citrus clementina.</v>
          </cell>
          <cell r="E7323" t="str">
            <v xml:space="preserve"> NCBI_TaxID=85681 {ECO:0000313|EMBL:ESR52892.1, ECO:0000313|Proteomes:UP000030687};</v>
          </cell>
          <cell r="G7323" t="str">
            <v>Eukaryota</v>
          </cell>
          <cell r="H7323" t="str">
            <v xml:space="preserve"> Viridiplantae</v>
          </cell>
          <cell r="I7323" t="str">
            <v xml:space="preserve"> Streptophyta</v>
          </cell>
          <cell r="J7323" t="str">
            <v xml:space="preserve"> Embryophyta</v>
          </cell>
          <cell r="K7323" t="str">
            <v xml:space="preserve"> Tracheophyta</v>
          </cell>
          <cell r="L7323" t="str">
            <v>Spermatophyta</v>
          </cell>
          <cell r="M7323" t="str">
            <v xml:space="preserve"> Magnoliophyta</v>
          </cell>
          <cell r="N7323" t="str">
            <v xml:space="preserve"> eudicotyledons</v>
          </cell>
          <cell r="O7323" t="str">
            <v xml:space="preserve"> Gunneridae</v>
          </cell>
          <cell r="P7323" t="str">
            <v>Pentapetalae</v>
          </cell>
          <cell r="Q7323" t="str">
            <v xml:space="preserve"> rosids</v>
          </cell>
          <cell r="R7323" t="str">
            <v xml:space="preserve"> malvids</v>
          </cell>
          <cell r="S7323" t="str">
            <v xml:space="preserve"> Sapindales</v>
          </cell>
          <cell r="T7323" t="str">
            <v xml:space="preserve"> Rutaceae</v>
          </cell>
          <cell r="U7323" t="str">
            <v xml:space="preserve"> Aurantioideae</v>
          </cell>
        </row>
        <row r="7324">
          <cell r="B7324" t="str">
            <v>V4TJR4</v>
          </cell>
          <cell r="C7324" t="str">
            <v xml:space="preserve"> Citrus clementina.</v>
          </cell>
          <cell r="E7324" t="str">
            <v xml:space="preserve"> NCBI_TaxID=85681 {ECO:0000313|EMBL:ESR51860.1, ECO:0000313|Proteomes:UP000030687};</v>
          </cell>
          <cell r="G7324" t="str">
            <v>Eukaryota</v>
          </cell>
          <cell r="H7324" t="str">
            <v xml:space="preserve"> Viridiplantae</v>
          </cell>
          <cell r="I7324" t="str">
            <v xml:space="preserve"> Streptophyta</v>
          </cell>
          <cell r="J7324" t="str">
            <v xml:space="preserve"> Embryophyta</v>
          </cell>
          <cell r="K7324" t="str">
            <v xml:space="preserve"> Tracheophyta</v>
          </cell>
          <cell r="L7324" t="str">
            <v>Spermatophyta</v>
          </cell>
          <cell r="M7324" t="str">
            <v xml:space="preserve"> Magnoliophyta</v>
          </cell>
          <cell r="N7324" t="str">
            <v xml:space="preserve"> eudicotyledons</v>
          </cell>
          <cell r="O7324" t="str">
            <v xml:space="preserve"> Gunneridae</v>
          </cell>
          <cell r="P7324" t="str">
            <v>Pentapetalae</v>
          </cell>
          <cell r="Q7324" t="str">
            <v xml:space="preserve"> rosids</v>
          </cell>
          <cell r="R7324" t="str">
            <v xml:space="preserve"> malvids</v>
          </cell>
          <cell r="S7324" t="str">
            <v xml:space="preserve"> Sapindales</v>
          </cell>
          <cell r="T7324" t="str">
            <v xml:space="preserve"> Rutaceae</v>
          </cell>
          <cell r="U7324" t="str">
            <v xml:space="preserve"> Aurantioideae</v>
          </cell>
        </row>
        <row r="7325">
          <cell r="B7325" t="str">
            <v>V4UKG1</v>
          </cell>
          <cell r="C7325" t="str">
            <v xml:space="preserve"> Citrus clementina.</v>
          </cell>
          <cell r="E7325" t="str">
            <v xml:space="preserve"> NCBI_TaxID=85681 {ECO:0000313|EMBL:ESR66632.1, ECO:0000313|Proteomes:UP000030687};</v>
          </cell>
          <cell r="G7325" t="str">
            <v>Eukaryota</v>
          </cell>
          <cell r="H7325" t="str">
            <v xml:space="preserve"> Viridiplantae</v>
          </cell>
          <cell r="I7325" t="str">
            <v xml:space="preserve"> Streptophyta</v>
          </cell>
          <cell r="J7325" t="str">
            <v xml:space="preserve"> Embryophyta</v>
          </cell>
          <cell r="K7325" t="str">
            <v xml:space="preserve"> Tracheophyta</v>
          </cell>
          <cell r="L7325" t="str">
            <v>Spermatophyta</v>
          </cell>
          <cell r="M7325" t="str">
            <v xml:space="preserve"> Magnoliophyta</v>
          </cell>
          <cell r="N7325" t="str">
            <v xml:space="preserve"> eudicotyledons</v>
          </cell>
          <cell r="O7325" t="str">
            <v xml:space="preserve"> Gunneridae</v>
          </cell>
          <cell r="P7325" t="str">
            <v>Pentapetalae</v>
          </cell>
          <cell r="Q7325" t="str">
            <v xml:space="preserve"> rosids</v>
          </cell>
          <cell r="R7325" t="str">
            <v xml:space="preserve"> malvids</v>
          </cell>
          <cell r="S7325" t="str">
            <v xml:space="preserve"> Sapindales</v>
          </cell>
          <cell r="T7325" t="str">
            <v xml:space="preserve"> Rutaceae</v>
          </cell>
          <cell r="U7325" t="str">
            <v xml:space="preserve"> Aurantioideae</v>
          </cell>
        </row>
        <row r="7326">
          <cell r="B7326" t="str">
            <v>V4UX18</v>
          </cell>
          <cell r="C7326" t="str">
            <v xml:space="preserve"> Citrus clementina.</v>
          </cell>
          <cell r="E7326" t="str">
            <v xml:space="preserve"> NCBI_TaxID=85681 {ECO:0000313|EMBL:ESR44314.1, ECO:0000313|Proteomes:UP000030687};</v>
          </cell>
          <cell r="G7326" t="str">
            <v>Eukaryota</v>
          </cell>
          <cell r="H7326" t="str">
            <v xml:space="preserve"> Viridiplantae</v>
          </cell>
          <cell r="I7326" t="str">
            <v xml:space="preserve"> Streptophyta</v>
          </cell>
          <cell r="J7326" t="str">
            <v xml:space="preserve"> Embryophyta</v>
          </cell>
          <cell r="K7326" t="str">
            <v xml:space="preserve"> Tracheophyta</v>
          </cell>
          <cell r="L7326" t="str">
            <v>Spermatophyta</v>
          </cell>
          <cell r="M7326" t="str">
            <v xml:space="preserve"> Magnoliophyta</v>
          </cell>
          <cell r="N7326" t="str">
            <v xml:space="preserve"> eudicotyledons</v>
          </cell>
          <cell r="O7326" t="str">
            <v xml:space="preserve"> Gunneridae</v>
          </cell>
          <cell r="P7326" t="str">
            <v>Pentapetalae</v>
          </cell>
          <cell r="Q7326" t="str">
            <v xml:space="preserve"> rosids</v>
          </cell>
          <cell r="R7326" t="str">
            <v xml:space="preserve"> malvids</v>
          </cell>
          <cell r="S7326" t="str">
            <v xml:space="preserve"> Sapindales</v>
          </cell>
          <cell r="T7326" t="str">
            <v xml:space="preserve"> Rutaceae</v>
          </cell>
          <cell r="U7326" t="str">
            <v xml:space="preserve"> Aurantioideae</v>
          </cell>
        </row>
        <row r="7327">
          <cell r="B7327" t="str">
            <v>V5ECL5</v>
          </cell>
          <cell r="C7327" t="str">
            <v xml:space="preserve"> Kalmanozyma brasiliensis (strain GHG001) (Yeast) (Pseudozyma brasiliensis).</v>
          </cell>
          <cell r="E7327" t="str">
            <v xml:space="preserve"> NCBI_TaxID=1365824 {ECO:0000313|EMBL:EST08171.1, ECO:0000313|Proteomes:UP000019377};</v>
          </cell>
          <cell r="G7327" t="str">
            <v>Eukaryota</v>
          </cell>
          <cell r="H7327" t="str">
            <v xml:space="preserve"> Fungi</v>
          </cell>
          <cell r="I7327" t="str">
            <v xml:space="preserve"> Dikarya</v>
          </cell>
          <cell r="J7327" t="str">
            <v xml:space="preserve"> Basidiomycota</v>
          </cell>
          <cell r="K7327" t="str">
            <v xml:space="preserve"> Ustilaginomycotina</v>
          </cell>
          <cell r="L7327" t="str">
            <v>Ustilaginomycetes</v>
          </cell>
          <cell r="M7327" t="str">
            <v xml:space="preserve"> Ustilaginales</v>
          </cell>
          <cell r="N7327" t="str">
            <v xml:space="preserve"> Ustilaginaceae</v>
          </cell>
          <cell r="O7327" t="str">
            <v xml:space="preserve"> Kalmanozyma.</v>
          </cell>
        </row>
        <row r="7328">
          <cell r="B7328" t="str">
            <v>V5FDX7</v>
          </cell>
          <cell r="C7328" t="str">
            <v xml:space="preserve"> Byssochlamys spectabilis (strain No. 5 / NBRC 109023) (Paecilomyces variotii).</v>
          </cell>
          <cell r="E7328" t="str">
            <v xml:space="preserve"> NCBI_TaxID=1356009 {ECO:0000313|EMBL:GAD95544.1, ECO:0000313|Proteomes:UP000018001};</v>
          </cell>
          <cell r="G7328" t="str">
            <v>Eukaryota</v>
          </cell>
          <cell r="H7328" t="str">
            <v xml:space="preserve"> Fungi</v>
          </cell>
          <cell r="I7328" t="str">
            <v xml:space="preserve"> Dikarya</v>
          </cell>
          <cell r="J7328" t="str">
            <v xml:space="preserve"> Ascomycota</v>
          </cell>
          <cell r="K7328" t="str">
            <v xml:space="preserve"> Pezizomycotina</v>
          </cell>
          <cell r="L7328" t="str">
            <v xml:space="preserve"> Eurotiomycetes</v>
          </cell>
          <cell r="M7328" t="str">
            <v>Eurotiomycetidae</v>
          </cell>
          <cell r="N7328" t="str">
            <v xml:space="preserve"> Eurotiales</v>
          </cell>
          <cell r="O7328" t="str">
            <v xml:space="preserve"> Thermoascaceae</v>
          </cell>
          <cell r="P7328" t="str">
            <v xml:space="preserve"> Byssochlamys.</v>
          </cell>
        </row>
        <row r="7329">
          <cell r="B7329" t="str">
            <v>V5GB88</v>
          </cell>
          <cell r="C7329" t="str">
            <v xml:space="preserve"> Byssochlamys spectabilis (strain No. 5 / NBRC 109023) (Paecilomyces variotii).</v>
          </cell>
          <cell r="E7329" t="str">
            <v xml:space="preserve"> NCBI_TaxID=1356009 {ECO:0000313|EMBL:GAD99316.1, ECO:0000313|Proteomes:UP000018001};</v>
          </cell>
          <cell r="G7329" t="str">
            <v>Eukaryota</v>
          </cell>
          <cell r="H7329" t="str">
            <v xml:space="preserve"> Fungi</v>
          </cell>
          <cell r="I7329" t="str">
            <v xml:space="preserve"> Dikarya</v>
          </cell>
          <cell r="J7329" t="str">
            <v xml:space="preserve"> Ascomycota</v>
          </cell>
          <cell r="K7329" t="str">
            <v xml:space="preserve"> Pezizomycotina</v>
          </cell>
          <cell r="L7329" t="str">
            <v xml:space="preserve"> Eurotiomycetes</v>
          </cell>
          <cell r="M7329" t="str">
            <v>Eurotiomycetidae</v>
          </cell>
          <cell r="N7329" t="str">
            <v xml:space="preserve"> Eurotiales</v>
          </cell>
          <cell r="O7329" t="str">
            <v xml:space="preserve"> Thermoascaceae</v>
          </cell>
          <cell r="P7329" t="str">
            <v xml:space="preserve"> Byssochlamys.</v>
          </cell>
        </row>
        <row r="7330">
          <cell r="B7330" t="str">
            <v>V5GKS9</v>
          </cell>
          <cell r="C7330" t="str">
            <v xml:space="preserve"> Kalmanozyma brasiliensis (strain GHG001) (Yeast) (Pseudozyma brasiliensis).</v>
          </cell>
          <cell r="E7330" t="str">
            <v xml:space="preserve"> NCBI_TaxID=1365824 {ECO:0000313|EMBL:EST06547.1, ECO:0000313|Proteomes:UP000019377};</v>
          </cell>
          <cell r="G7330" t="str">
            <v>Eukaryota</v>
          </cell>
          <cell r="H7330" t="str">
            <v xml:space="preserve"> Fungi</v>
          </cell>
          <cell r="I7330" t="str">
            <v xml:space="preserve"> Dikarya</v>
          </cell>
          <cell r="J7330" t="str">
            <v xml:space="preserve"> Basidiomycota</v>
          </cell>
          <cell r="K7330" t="str">
            <v xml:space="preserve"> Ustilaginomycotina</v>
          </cell>
          <cell r="L7330" t="str">
            <v>Ustilaginomycetes</v>
          </cell>
          <cell r="M7330" t="str">
            <v xml:space="preserve"> Ustilaginales</v>
          </cell>
          <cell r="N7330" t="str">
            <v xml:space="preserve"> Ustilaginaceae</v>
          </cell>
          <cell r="O7330" t="str">
            <v xml:space="preserve"> Kalmanozyma.</v>
          </cell>
        </row>
        <row r="7331">
          <cell r="B7331" t="str">
            <v>V7AY50</v>
          </cell>
          <cell r="C7331" t="str">
            <v xml:space="preserve"> Phaseolus vulgaris (Kidney bean) (French bean).</v>
          </cell>
          <cell r="E7331" t="str">
            <v xml:space="preserve"> NCBI_TaxID=3885 {ECO:0000313|EMBL:ESW10205.1, ECO:0000313|Proteomes:UP000000226};</v>
          </cell>
          <cell r="G7331" t="str">
            <v>Eukaryota</v>
          </cell>
          <cell r="H7331" t="str">
            <v xml:space="preserve"> Viridiplantae</v>
          </cell>
          <cell r="I7331" t="str">
            <v xml:space="preserve"> Streptophyta</v>
          </cell>
          <cell r="J7331" t="str">
            <v xml:space="preserve"> Embryophyta</v>
          </cell>
          <cell r="K7331" t="str">
            <v xml:space="preserve"> Tracheophyta</v>
          </cell>
          <cell r="L7331" t="str">
            <v>Spermatophyta</v>
          </cell>
          <cell r="M7331" t="str">
            <v xml:space="preserve"> Magnoliophyta</v>
          </cell>
          <cell r="N7331" t="str">
            <v xml:space="preserve"> eudicotyledons</v>
          </cell>
          <cell r="O7331" t="str">
            <v xml:space="preserve"> Gunneridae</v>
          </cell>
          <cell r="P7331" t="str">
            <v>Pentapetalae</v>
          </cell>
          <cell r="Q7331" t="str">
            <v xml:space="preserve"> rosids</v>
          </cell>
          <cell r="R7331" t="str">
            <v xml:space="preserve"> fabids</v>
          </cell>
          <cell r="S7331" t="str">
            <v xml:space="preserve"> Fabales</v>
          </cell>
          <cell r="T7331" t="str">
            <v xml:space="preserve"> Fabaceae</v>
          </cell>
          <cell r="U7331" t="str">
            <v xml:space="preserve"> Papilionoideae</v>
          </cell>
        </row>
        <row r="7332">
          <cell r="B7332" t="str">
            <v>V7B117</v>
          </cell>
          <cell r="C7332" t="str">
            <v xml:space="preserve"> Phaseolus vulgaris (Kidney bean) (French bean).</v>
          </cell>
          <cell r="E7332" t="str">
            <v xml:space="preserve"> NCBI_TaxID=3885 {ECO:0000313|EMBL:ESW11597.1, ECO:0000313|Proteomes:UP000000226};</v>
          </cell>
          <cell r="G7332" t="str">
            <v>Eukaryota</v>
          </cell>
          <cell r="H7332" t="str">
            <v xml:space="preserve"> Viridiplantae</v>
          </cell>
          <cell r="I7332" t="str">
            <v xml:space="preserve"> Streptophyta</v>
          </cell>
          <cell r="J7332" t="str">
            <v xml:space="preserve"> Embryophyta</v>
          </cell>
          <cell r="K7332" t="str">
            <v xml:space="preserve"> Tracheophyta</v>
          </cell>
          <cell r="L7332" t="str">
            <v>Spermatophyta</v>
          </cell>
          <cell r="M7332" t="str">
            <v xml:space="preserve"> Magnoliophyta</v>
          </cell>
          <cell r="N7332" t="str">
            <v xml:space="preserve"> eudicotyledons</v>
          </cell>
          <cell r="O7332" t="str">
            <v xml:space="preserve"> Gunneridae</v>
          </cell>
          <cell r="P7332" t="str">
            <v>Pentapetalae</v>
          </cell>
          <cell r="Q7332" t="str">
            <v xml:space="preserve"> rosids</v>
          </cell>
          <cell r="R7332" t="str">
            <v xml:space="preserve"> fabids</v>
          </cell>
          <cell r="S7332" t="str">
            <v xml:space="preserve"> Fabales</v>
          </cell>
          <cell r="T7332" t="str">
            <v xml:space="preserve"> Fabaceae</v>
          </cell>
          <cell r="U7332" t="str">
            <v xml:space="preserve"> Papilionoideae</v>
          </cell>
        </row>
        <row r="7333">
          <cell r="B7333" t="str">
            <v>V7C9B6</v>
          </cell>
          <cell r="C7333" t="str">
            <v xml:space="preserve"> Phaseolus vulgaris (Kidney bean) (French bean).</v>
          </cell>
          <cell r="E7333" t="str">
            <v xml:space="preserve"> NCBI_TaxID=3885 {ECO:0000313|EMBL:ESW26767.1, ECO:0000313|Proteomes:UP000000226};</v>
          </cell>
          <cell r="G7333" t="str">
            <v>Eukaryota</v>
          </cell>
          <cell r="H7333" t="str">
            <v xml:space="preserve"> Viridiplantae</v>
          </cell>
          <cell r="I7333" t="str">
            <v xml:space="preserve"> Streptophyta</v>
          </cell>
          <cell r="J7333" t="str">
            <v xml:space="preserve"> Embryophyta</v>
          </cell>
          <cell r="K7333" t="str">
            <v xml:space="preserve"> Tracheophyta</v>
          </cell>
          <cell r="L7333" t="str">
            <v>Spermatophyta</v>
          </cell>
          <cell r="M7333" t="str">
            <v xml:space="preserve"> Magnoliophyta</v>
          </cell>
          <cell r="N7333" t="str">
            <v xml:space="preserve"> eudicotyledons</v>
          </cell>
          <cell r="O7333" t="str">
            <v xml:space="preserve"> Gunneridae</v>
          </cell>
          <cell r="P7333" t="str">
            <v>Pentapetalae</v>
          </cell>
          <cell r="Q7333" t="str">
            <v xml:space="preserve"> rosids</v>
          </cell>
          <cell r="R7333" t="str">
            <v xml:space="preserve"> fabids</v>
          </cell>
          <cell r="S7333" t="str">
            <v xml:space="preserve"> Fabales</v>
          </cell>
          <cell r="T7333" t="str">
            <v xml:space="preserve"> Fabaceae</v>
          </cell>
          <cell r="U7333" t="str">
            <v xml:space="preserve"> Papilionoideae</v>
          </cell>
        </row>
        <row r="7334">
          <cell r="B7334" t="str">
            <v>V7CA94</v>
          </cell>
          <cell r="C7334" t="str">
            <v xml:space="preserve"> Phaseolus vulgaris (Kidney bean) (French bean).</v>
          </cell>
          <cell r="E7334" t="str">
            <v xml:space="preserve"> NCBI_TaxID=3885 {ECO:0000313|EMBL:ESW25836.1, ECO:0000313|Proteomes:UP000000226};</v>
          </cell>
          <cell r="G7334" t="str">
            <v>Eukaryota</v>
          </cell>
          <cell r="H7334" t="str">
            <v xml:space="preserve"> Viridiplantae</v>
          </cell>
          <cell r="I7334" t="str">
            <v xml:space="preserve"> Streptophyta</v>
          </cell>
          <cell r="J7334" t="str">
            <v xml:space="preserve"> Embryophyta</v>
          </cell>
          <cell r="K7334" t="str">
            <v xml:space="preserve"> Tracheophyta</v>
          </cell>
          <cell r="L7334" t="str">
            <v>Spermatophyta</v>
          </cell>
          <cell r="M7334" t="str">
            <v xml:space="preserve"> Magnoliophyta</v>
          </cell>
          <cell r="N7334" t="str">
            <v xml:space="preserve"> eudicotyledons</v>
          </cell>
          <cell r="O7334" t="str">
            <v xml:space="preserve"> Gunneridae</v>
          </cell>
          <cell r="P7334" t="str">
            <v>Pentapetalae</v>
          </cell>
          <cell r="Q7334" t="str">
            <v xml:space="preserve"> rosids</v>
          </cell>
          <cell r="R7334" t="str">
            <v xml:space="preserve"> fabids</v>
          </cell>
          <cell r="S7334" t="str">
            <v xml:space="preserve"> Fabales</v>
          </cell>
          <cell r="T7334" t="str">
            <v xml:space="preserve"> Fabaceae</v>
          </cell>
          <cell r="U7334" t="str">
            <v xml:space="preserve"> Papilionoideae</v>
          </cell>
        </row>
        <row r="7335">
          <cell r="B7335" t="str">
            <v>V7CEK4</v>
          </cell>
          <cell r="C7335" t="str">
            <v xml:space="preserve"> Phaseolus vulgaris (Kidney bean) (French bean).</v>
          </cell>
          <cell r="E7335" t="str">
            <v xml:space="preserve"> NCBI_TaxID=3885 {ECO:0000313|EMBL:ESW27331.1, ECO:0000313|Proteomes:UP000000226};</v>
          </cell>
          <cell r="G7335" t="str">
            <v>Eukaryota</v>
          </cell>
          <cell r="H7335" t="str">
            <v xml:space="preserve"> Viridiplantae</v>
          </cell>
          <cell r="I7335" t="str">
            <v xml:space="preserve"> Streptophyta</v>
          </cell>
          <cell r="J7335" t="str">
            <v xml:space="preserve"> Embryophyta</v>
          </cell>
          <cell r="K7335" t="str">
            <v xml:space="preserve"> Tracheophyta</v>
          </cell>
          <cell r="L7335" t="str">
            <v>Spermatophyta</v>
          </cell>
          <cell r="M7335" t="str">
            <v xml:space="preserve"> Magnoliophyta</v>
          </cell>
          <cell r="N7335" t="str">
            <v xml:space="preserve"> eudicotyledons</v>
          </cell>
          <cell r="O7335" t="str">
            <v xml:space="preserve"> Gunneridae</v>
          </cell>
          <cell r="P7335" t="str">
            <v>Pentapetalae</v>
          </cell>
          <cell r="Q7335" t="str">
            <v xml:space="preserve"> rosids</v>
          </cell>
          <cell r="R7335" t="str">
            <v xml:space="preserve"> fabids</v>
          </cell>
          <cell r="S7335" t="str">
            <v xml:space="preserve"> Fabales</v>
          </cell>
          <cell r="T7335" t="str">
            <v xml:space="preserve"> Fabaceae</v>
          </cell>
          <cell r="U7335" t="str">
            <v xml:space="preserve"> Papilionoideae</v>
          </cell>
        </row>
        <row r="7336">
          <cell r="B7336" t="str">
            <v>V7CIJ8</v>
          </cell>
          <cell r="C7336" t="str">
            <v xml:space="preserve"> Phaseolus vulgaris (Kidney bean) (French bean).</v>
          </cell>
          <cell r="E7336" t="str">
            <v xml:space="preserve"> NCBI_TaxID=3885 {ECO:0000313|EMBL:ESW28711.1, ECO:0000313|Proteomes:UP000000226};</v>
          </cell>
          <cell r="G7336" t="str">
            <v>Eukaryota</v>
          </cell>
          <cell r="H7336" t="str">
            <v xml:space="preserve"> Viridiplantae</v>
          </cell>
          <cell r="I7336" t="str">
            <v xml:space="preserve"> Streptophyta</v>
          </cell>
          <cell r="J7336" t="str">
            <v xml:space="preserve"> Embryophyta</v>
          </cell>
          <cell r="K7336" t="str">
            <v xml:space="preserve"> Tracheophyta</v>
          </cell>
          <cell r="L7336" t="str">
            <v>Spermatophyta</v>
          </cell>
          <cell r="M7336" t="str">
            <v xml:space="preserve"> Magnoliophyta</v>
          </cell>
          <cell r="N7336" t="str">
            <v xml:space="preserve"> eudicotyledons</v>
          </cell>
          <cell r="O7336" t="str">
            <v xml:space="preserve"> Gunneridae</v>
          </cell>
          <cell r="P7336" t="str">
            <v>Pentapetalae</v>
          </cell>
          <cell r="Q7336" t="str">
            <v xml:space="preserve"> rosids</v>
          </cell>
          <cell r="R7336" t="str">
            <v xml:space="preserve"> fabids</v>
          </cell>
          <cell r="S7336" t="str">
            <v xml:space="preserve"> Fabales</v>
          </cell>
          <cell r="T7336" t="str">
            <v xml:space="preserve"> Fabaceae</v>
          </cell>
          <cell r="U7336" t="str">
            <v xml:space="preserve"> Papilionoideae</v>
          </cell>
        </row>
        <row r="7337">
          <cell r="B7337" t="str">
            <v>V7CQH6</v>
          </cell>
          <cell r="C7337" t="str">
            <v xml:space="preserve"> Phaseolus vulgaris (Kidney bean) (French bean).</v>
          </cell>
          <cell r="E7337" t="str">
            <v xml:space="preserve"> NCBI_TaxID=3885 {ECO:0000313|EMBL:ESW32457.1, ECO:0000313|Proteomes:UP000000226};</v>
          </cell>
          <cell r="G7337" t="str">
            <v>Eukaryota</v>
          </cell>
          <cell r="H7337" t="str">
            <v xml:space="preserve"> Viridiplantae</v>
          </cell>
          <cell r="I7337" t="str">
            <v xml:space="preserve"> Streptophyta</v>
          </cell>
          <cell r="J7337" t="str">
            <v xml:space="preserve"> Embryophyta</v>
          </cell>
          <cell r="K7337" t="str">
            <v xml:space="preserve"> Tracheophyta</v>
          </cell>
          <cell r="L7337" t="str">
            <v>Spermatophyta</v>
          </cell>
          <cell r="M7337" t="str">
            <v xml:space="preserve"> Magnoliophyta</v>
          </cell>
          <cell r="N7337" t="str">
            <v xml:space="preserve"> eudicotyledons</v>
          </cell>
          <cell r="O7337" t="str">
            <v xml:space="preserve"> Gunneridae</v>
          </cell>
          <cell r="P7337" t="str">
            <v>Pentapetalae</v>
          </cell>
          <cell r="Q7337" t="str">
            <v xml:space="preserve"> rosids</v>
          </cell>
          <cell r="R7337" t="str">
            <v xml:space="preserve"> fabids</v>
          </cell>
          <cell r="S7337" t="str">
            <v xml:space="preserve"> Fabales</v>
          </cell>
          <cell r="T7337" t="str">
            <v xml:space="preserve"> Fabaceae</v>
          </cell>
          <cell r="U7337" t="str">
            <v xml:space="preserve"> Papilionoideae</v>
          </cell>
        </row>
        <row r="7338">
          <cell r="B7338" t="str">
            <v>V7CRT6</v>
          </cell>
          <cell r="C7338" t="str">
            <v xml:space="preserve"> Phaseolus vulgaris (Kidney bean) (French bean).</v>
          </cell>
          <cell r="E7338" t="str">
            <v xml:space="preserve"> NCBI_TaxID=3885 {ECO:0000313|EMBL:ESW32902.1, ECO:0000313|Proteomes:UP000000226};</v>
          </cell>
          <cell r="G7338" t="str">
            <v>Eukaryota</v>
          </cell>
          <cell r="H7338" t="str">
            <v xml:space="preserve"> Viridiplantae</v>
          </cell>
          <cell r="I7338" t="str">
            <v xml:space="preserve"> Streptophyta</v>
          </cell>
          <cell r="J7338" t="str">
            <v xml:space="preserve"> Embryophyta</v>
          </cell>
          <cell r="K7338" t="str">
            <v xml:space="preserve"> Tracheophyta</v>
          </cell>
          <cell r="L7338" t="str">
            <v>Spermatophyta</v>
          </cell>
          <cell r="M7338" t="str">
            <v xml:space="preserve"> Magnoliophyta</v>
          </cell>
          <cell r="N7338" t="str">
            <v xml:space="preserve"> eudicotyledons</v>
          </cell>
          <cell r="O7338" t="str">
            <v xml:space="preserve"> Gunneridae</v>
          </cell>
          <cell r="P7338" t="str">
            <v>Pentapetalae</v>
          </cell>
          <cell r="Q7338" t="str">
            <v xml:space="preserve"> rosids</v>
          </cell>
          <cell r="R7338" t="str">
            <v xml:space="preserve"> fabids</v>
          </cell>
          <cell r="S7338" t="str">
            <v xml:space="preserve"> Fabales</v>
          </cell>
          <cell r="T7338" t="str">
            <v xml:space="preserve"> Fabaceae</v>
          </cell>
          <cell r="U7338" t="str">
            <v xml:space="preserve"> Papilionoideae</v>
          </cell>
        </row>
        <row r="7339">
          <cell r="B7339" t="str">
            <v>V8N9D8</v>
          </cell>
          <cell r="C7339" t="str">
            <v xml:space="preserve"> Ophiophagus hannah (King cobra) (Naja hannah).</v>
          </cell>
          <cell r="E7339" t="str">
            <v xml:space="preserve"> NCBI_TaxID=8665 {ECO:0000313|EMBL:ETE58278.1, ECO:0000313|Proteomes:UP000018936};</v>
          </cell>
          <cell r="G7339" t="str">
            <v>Eukaryota</v>
          </cell>
          <cell r="H7339" t="str">
            <v xml:space="preserve"> Metazoa</v>
          </cell>
          <cell r="I7339" t="str">
            <v xml:space="preserve"> Chordata</v>
          </cell>
          <cell r="J7339" t="str">
            <v xml:space="preserve"> Craniata</v>
          </cell>
          <cell r="K7339" t="str">
            <v xml:space="preserve"> Vertebrata</v>
          </cell>
          <cell r="L7339" t="str">
            <v xml:space="preserve"> Euteleostomi</v>
          </cell>
          <cell r="M7339" t="str">
            <v>Lepidosauria</v>
          </cell>
          <cell r="N7339" t="str">
            <v xml:space="preserve"> Squamata</v>
          </cell>
          <cell r="O7339" t="str">
            <v xml:space="preserve"> Bifurcata</v>
          </cell>
          <cell r="P7339" t="str">
            <v xml:space="preserve"> Unidentata</v>
          </cell>
          <cell r="Q7339" t="str">
            <v xml:space="preserve"> Episquamata</v>
          </cell>
          <cell r="R7339" t="str">
            <v>Toxicofera</v>
          </cell>
          <cell r="S7339" t="str">
            <v xml:space="preserve"> Serpentes</v>
          </cell>
          <cell r="T7339" t="str">
            <v xml:space="preserve"> Colubroidea</v>
          </cell>
          <cell r="U7339" t="str">
            <v xml:space="preserve"> Elapidae</v>
          </cell>
        </row>
        <row r="7340">
          <cell r="B7340" t="str">
            <v>V8NXK1</v>
          </cell>
          <cell r="C7340" t="str">
            <v xml:space="preserve"> Ophiophagus hannah (King cobra) (Naja hannah).</v>
          </cell>
          <cell r="E7340" t="str">
            <v xml:space="preserve"> NCBI_TaxID=8665 {ECO:0000313|EMBL:ETE66681.1, ECO:0000313|Proteomes:UP000018936};</v>
          </cell>
          <cell r="G7340" t="str">
            <v>Eukaryota</v>
          </cell>
          <cell r="H7340" t="str">
            <v xml:space="preserve"> Metazoa</v>
          </cell>
          <cell r="I7340" t="str">
            <v xml:space="preserve"> Chordata</v>
          </cell>
          <cell r="J7340" t="str">
            <v xml:space="preserve"> Craniata</v>
          </cell>
          <cell r="K7340" t="str">
            <v xml:space="preserve"> Vertebrata</v>
          </cell>
          <cell r="L7340" t="str">
            <v xml:space="preserve"> Euteleostomi</v>
          </cell>
          <cell r="M7340" t="str">
            <v>Lepidosauria</v>
          </cell>
          <cell r="N7340" t="str">
            <v xml:space="preserve"> Squamata</v>
          </cell>
          <cell r="O7340" t="str">
            <v xml:space="preserve"> Bifurcata</v>
          </cell>
          <cell r="P7340" t="str">
            <v xml:space="preserve"> Unidentata</v>
          </cell>
          <cell r="Q7340" t="str">
            <v xml:space="preserve"> Episquamata</v>
          </cell>
          <cell r="R7340" t="str">
            <v>Toxicofera</v>
          </cell>
          <cell r="S7340" t="str">
            <v xml:space="preserve"> Serpentes</v>
          </cell>
          <cell r="T7340" t="str">
            <v xml:space="preserve"> Colubroidea</v>
          </cell>
          <cell r="U7340" t="str">
            <v xml:space="preserve"> Elapidae</v>
          </cell>
        </row>
        <row r="7341">
          <cell r="B7341" t="str">
            <v>V9DY08</v>
          </cell>
          <cell r="C7341" t="str">
            <v xml:space="preserve"> Phytophthora parasitica P1569.</v>
          </cell>
          <cell r="E7341" t="str">
            <v xml:space="preserve"> NCBI_TaxID=1317065 {ECO:0000313|EMBL:ETI31780.1, ECO:0000313|Proteomes:UP000018721};</v>
          </cell>
          <cell r="G7341" t="str">
            <v>Eukaryota</v>
          </cell>
          <cell r="H7341" t="str">
            <v xml:space="preserve"> Stramenopiles</v>
          </cell>
          <cell r="I7341" t="str">
            <v xml:space="preserve"> Oomycetes</v>
          </cell>
          <cell r="J7341" t="str">
            <v xml:space="preserve"> Peronosporales</v>
          </cell>
          <cell r="K7341" t="str">
            <v xml:space="preserve"> Phytophthora.</v>
          </cell>
        </row>
        <row r="7342">
          <cell r="B7342" t="str">
            <v>V9EE30</v>
          </cell>
          <cell r="C7342" t="str">
            <v xml:space="preserve"> Phytophthora parasitica P1569.</v>
          </cell>
          <cell r="E7342" t="str">
            <v xml:space="preserve"> NCBI_TaxID=1317065 {ECO:0000313|EMBL:ETI36808.1, ECO:0000313|Proteomes:UP000018721};</v>
          </cell>
          <cell r="G7342" t="str">
            <v>Eukaryota</v>
          </cell>
          <cell r="H7342" t="str">
            <v xml:space="preserve"> Stramenopiles</v>
          </cell>
          <cell r="I7342" t="str">
            <v xml:space="preserve"> Oomycetes</v>
          </cell>
          <cell r="J7342" t="str">
            <v xml:space="preserve"> Peronosporales</v>
          </cell>
          <cell r="K7342" t="str">
            <v xml:space="preserve"> Phytophthora.</v>
          </cell>
        </row>
        <row r="7343">
          <cell r="B7343" t="str">
            <v>V9EFW0</v>
          </cell>
          <cell r="C7343" t="str">
            <v xml:space="preserve"> Phytophthora parasitica P1569.</v>
          </cell>
          <cell r="E7343" t="str">
            <v xml:space="preserve"> NCBI_TaxID=1317065 {ECO:0000313|EMBL:ETI38059.1, ECO:0000313|Proteomes:UP000018721};</v>
          </cell>
          <cell r="G7343" t="str">
            <v>Eukaryota</v>
          </cell>
          <cell r="H7343" t="str">
            <v xml:space="preserve"> Stramenopiles</v>
          </cell>
          <cell r="I7343" t="str">
            <v xml:space="preserve"> Oomycetes</v>
          </cell>
          <cell r="J7343" t="str">
            <v xml:space="preserve"> Peronosporales</v>
          </cell>
          <cell r="K7343" t="str">
            <v xml:space="preserve"> Phytophthora.</v>
          </cell>
        </row>
        <row r="7344">
          <cell r="B7344" t="str">
            <v>V9EJ18</v>
          </cell>
          <cell r="C7344" t="str">
            <v xml:space="preserve"> Phytophthora parasitica P1569.</v>
          </cell>
          <cell r="E7344" t="str">
            <v xml:space="preserve"> NCBI_TaxID=1317065 {ECO:0000313|EMBL:ETI38057.1, ECO:0000313|Proteomes:UP000018721};</v>
          </cell>
          <cell r="G7344" t="str">
            <v>Eukaryota</v>
          </cell>
          <cell r="H7344" t="str">
            <v xml:space="preserve"> Stramenopiles</v>
          </cell>
          <cell r="I7344" t="str">
            <v xml:space="preserve"> Oomycetes</v>
          </cell>
          <cell r="J7344" t="str">
            <v xml:space="preserve"> Peronosporales</v>
          </cell>
          <cell r="K7344" t="str">
            <v xml:space="preserve"> Phytophthora.</v>
          </cell>
        </row>
        <row r="7345">
          <cell r="B7345" t="str">
            <v>Q9SRH5</v>
          </cell>
          <cell r="C7345" t="str">
            <v xml:space="preserve"> Arabidopsis thaliana (Mouse-ear cress).</v>
          </cell>
          <cell r="E7345" t="str">
            <v xml:space="preserve"> NCBI_TaxID=3702;</v>
          </cell>
          <cell r="G7345" t="str">
            <v>Eukaryota</v>
          </cell>
          <cell r="H7345" t="str">
            <v xml:space="preserve"> Viridiplantae</v>
          </cell>
          <cell r="I7345" t="str">
            <v xml:space="preserve"> Streptophyta</v>
          </cell>
          <cell r="J7345" t="str">
            <v xml:space="preserve"> Embryophyta</v>
          </cell>
          <cell r="K7345" t="str">
            <v xml:space="preserve"> Tracheophyta</v>
          </cell>
          <cell r="L7345" t="str">
            <v>Spermatophyta</v>
          </cell>
          <cell r="M7345" t="str">
            <v xml:space="preserve"> Magnoliophyta</v>
          </cell>
          <cell r="N7345" t="str">
            <v xml:space="preserve"> eudicotyledons</v>
          </cell>
          <cell r="O7345" t="str">
            <v xml:space="preserve"> Gunneridae</v>
          </cell>
          <cell r="P7345" t="str">
            <v>Pentapetalae</v>
          </cell>
          <cell r="Q7345" t="str">
            <v xml:space="preserve"> rosids</v>
          </cell>
          <cell r="R7345" t="str">
            <v xml:space="preserve"> malvids</v>
          </cell>
          <cell r="S7345" t="str">
            <v xml:space="preserve"> Brassicales</v>
          </cell>
          <cell r="T7345" t="str">
            <v xml:space="preserve"> Brassicaceae</v>
          </cell>
          <cell r="U7345" t="str">
            <v xml:space="preserve"> Camelineae</v>
          </cell>
        </row>
        <row r="7346">
          <cell r="B7346" t="str">
            <v>P45879</v>
          </cell>
          <cell r="C7346" t="str">
            <v xml:space="preserve"> Bos taurus (Bovine).</v>
          </cell>
          <cell r="E7346" t="str">
            <v xml:space="preserve"> NCBI_TaxID=9913;</v>
          </cell>
          <cell r="G7346" t="str">
            <v>Eukaryota</v>
          </cell>
          <cell r="H7346" t="str">
            <v xml:space="preserve"> Metazoa</v>
          </cell>
          <cell r="I7346" t="str">
            <v xml:space="preserve"> Chordata</v>
          </cell>
          <cell r="J7346" t="str">
            <v xml:space="preserve"> Craniata</v>
          </cell>
          <cell r="K7346" t="str">
            <v xml:space="preserve"> Vertebrata</v>
          </cell>
          <cell r="L7346" t="str">
            <v xml:space="preserve"> Euteleostomi</v>
          </cell>
          <cell r="M7346" t="str">
            <v>Mammalia</v>
          </cell>
          <cell r="N7346" t="str">
            <v xml:space="preserve"> Eutheria</v>
          </cell>
          <cell r="O7346" t="str">
            <v xml:space="preserve"> Laurasiatheria</v>
          </cell>
          <cell r="P7346" t="str">
            <v xml:space="preserve"> Cetartiodactyla</v>
          </cell>
          <cell r="Q7346" t="str">
            <v xml:space="preserve"> Ruminantia</v>
          </cell>
          <cell r="R7346" t="str">
            <v>Pecora</v>
          </cell>
          <cell r="S7346" t="str">
            <v xml:space="preserve"> Bovidae</v>
          </cell>
          <cell r="T7346" t="str">
            <v xml:space="preserve"> Bovinae</v>
          </cell>
          <cell r="U7346" t="str">
            <v xml:space="preserve"> Bos.</v>
          </cell>
        </row>
        <row r="7347">
          <cell r="B7347" t="str">
            <v>P21796</v>
          </cell>
          <cell r="C7347" t="str">
            <v xml:space="preserve"> Homo sapiens (Human).</v>
          </cell>
          <cell r="E7347" t="str">
            <v xml:space="preserve"> NCBI_TaxID=9606;</v>
          </cell>
          <cell r="G7347" t="str">
            <v>Eukaryota</v>
          </cell>
          <cell r="H7347" t="str">
            <v xml:space="preserve"> Metazoa</v>
          </cell>
          <cell r="I7347" t="str">
            <v xml:space="preserve"> Chordata</v>
          </cell>
          <cell r="J7347" t="str">
            <v xml:space="preserve"> Craniata</v>
          </cell>
          <cell r="K7347" t="str">
            <v xml:space="preserve"> Vertebrata</v>
          </cell>
          <cell r="L7347" t="str">
            <v xml:space="preserve"> Euteleostomi</v>
          </cell>
          <cell r="M7347" t="str">
            <v>Mammalia</v>
          </cell>
          <cell r="N7347" t="str">
            <v xml:space="preserve"> Eutheria</v>
          </cell>
          <cell r="O7347" t="str">
            <v xml:space="preserve"> Euarchontoglires</v>
          </cell>
          <cell r="P7347" t="str">
            <v xml:space="preserve"> Primates</v>
          </cell>
          <cell r="Q7347" t="str">
            <v xml:space="preserve"> Haplorrhini</v>
          </cell>
          <cell r="R7347" t="str">
            <v>Catarrhini</v>
          </cell>
          <cell r="S7347" t="str">
            <v xml:space="preserve"> Hominidae</v>
          </cell>
          <cell r="T7347" t="str">
            <v xml:space="preserve"> Homo.</v>
          </cell>
        </row>
        <row r="7348">
          <cell r="B7348" t="str">
            <v>Q60932</v>
          </cell>
          <cell r="C7348" t="str">
            <v xml:space="preserve"> Mus musculus (Mouse).</v>
          </cell>
          <cell r="E7348" t="str">
            <v xml:space="preserve"> NCBI_TaxID=10090;</v>
          </cell>
          <cell r="G7348" t="str">
            <v>Eukaryota</v>
          </cell>
          <cell r="H7348" t="str">
            <v xml:space="preserve"> Metazoa</v>
          </cell>
          <cell r="I7348" t="str">
            <v xml:space="preserve"> Chordata</v>
          </cell>
          <cell r="J7348" t="str">
            <v xml:space="preserve"> Craniata</v>
          </cell>
          <cell r="K7348" t="str">
            <v xml:space="preserve"> Vertebrata</v>
          </cell>
          <cell r="L7348" t="str">
            <v xml:space="preserve"> Euteleostomi</v>
          </cell>
          <cell r="M7348" t="str">
            <v>Mammalia</v>
          </cell>
          <cell r="N7348" t="str">
            <v xml:space="preserve"> Eutheria</v>
          </cell>
          <cell r="O7348" t="str">
            <v xml:space="preserve"> Euarchontoglires</v>
          </cell>
          <cell r="P7348" t="str">
            <v xml:space="preserve"> Glires</v>
          </cell>
          <cell r="Q7348" t="str">
            <v xml:space="preserve"> Rodentia</v>
          </cell>
          <cell r="R7348" t="str">
            <v xml:space="preserve"> Myomorpha</v>
          </cell>
          <cell r="S7348" t="str">
            <v>Muroidea</v>
          </cell>
          <cell r="T7348" t="str">
            <v xml:space="preserve"> Muridae</v>
          </cell>
          <cell r="U7348" t="str">
            <v xml:space="preserve"> Murinae</v>
          </cell>
        </row>
        <row r="7349">
          <cell r="B7349" t="str">
            <v>Q6K548</v>
          </cell>
          <cell r="C7349" t="str">
            <v xml:space="preserve"> Oryza sativa subsp. japonica (Rice).</v>
          </cell>
          <cell r="E7349" t="str">
            <v xml:space="preserve"> NCBI_TaxID=39947;</v>
          </cell>
          <cell r="G7349" t="str">
            <v>Eukaryota</v>
          </cell>
          <cell r="H7349" t="str">
            <v xml:space="preserve"> Viridiplantae</v>
          </cell>
          <cell r="I7349" t="str">
            <v xml:space="preserve"> Streptophyta</v>
          </cell>
          <cell r="J7349" t="str">
            <v xml:space="preserve"> Embryophyta</v>
          </cell>
          <cell r="K7349" t="str">
            <v xml:space="preserve"> Tracheophyta</v>
          </cell>
          <cell r="L7349" t="str">
            <v>Spermatophyta</v>
          </cell>
          <cell r="M7349" t="str">
            <v xml:space="preserve"> Magnoliophyta</v>
          </cell>
          <cell r="N7349" t="str">
            <v xml:space="preserve"> Liliopsida</v>
          </cell>
          <cell r="O7349" t="str">
            <v xml:space="preserve"> Poales</v>
          </cell>
          <cell r="P7349" t="str">
            <v xml:space="preserve"> Poaceae</v>
          </cell>
          <cell r="Q7349" t="str">
            <v xml:space="preserve"> BOP clade</v>
          </cell>
          <cell r="R7349" t="str">
            <v>Oryzoideae</v>
          </cell>
          <cell r="S7349" t="str">
            <v xml:space="preserve"> Oryzeae</v>
          </cell>
          <cell r="T7349" t="str">
            <v xml:space="preserve"> Oryzinae</v>
          </cell>
          <cell r="U7349" t="str">
            <v xml:space="preserve"> Oryza</v>
          </cell>
        </row>
        <row r="7350">
          <cell r="B7350" t="str">
            <v>Q9MZ16</v>
          </cell>
          <cell r="C7350" t="str">
            <v xml:space="preserve"> Sus scrofa (Pig).</v>
          </cell>
          <cell r="E7350" t="str">
            <v xml:space="preserve"> NCBI_TaxID=9823;</v>
          </cell>
          <cell r="G7350" t="str">
            <v>Eukaryota</v>
          </cell>
          <cell r="H7350" t="str">
            <v xml:space="preserve"> Metazoa</v>
          </cell>
          <cell r="I7350" t="str">
            <v xml:space="preserve"> Chordata</v>
          </cell>
          <cell r="J7350" t="str">
            <v xml:space="preserve"> Craniata</v>
          </cell>
          <cell r="K7350" t="str">
            <v xml:space="preserve"> Vertebrata</v>
          </cell>
          <cell r="L7350" t="str">
            <v xml:space="preserve"> Euteleostomi</v>
          </cell>
          <cell r="M7350" t="str">
            <v>Mammalia</v>
          </cell>
          <cell r="N7350" t="str">
            <v xml:space="preserve"> Eutheria</v>
          </cell>
          <cell r="O7350" t="str">
            <v xml:space="preserve"> Laurasiatheria</v>
          </cell>
          <cell r="P7350" t="str">
            <v xml:space="preserve"> Cetartiodactyla</v>
          </cell>
          <cell r="Q7350" t="str">
            <v xml:space="preserve"> Suina</v>
          </cell>
          <cell r="R7350" t="str">
            <v xml:space="preserve"> Suidae</v>
          </cell>
          <cell r="S7350" t="str">
            <v>Sus.</v>
          </cell>
        </row>
        <row r="7351">
          <cell r="B7351" t="str">
            <v>Q9TT15</v>
          </cell>
          <cell r="C7351" t="str">
            <v xml:space="preserve"> Oryctolagus cuniculus (Rabbit).</v>
          </cell>
          <cell r="E7351" t="str">
            <v xml:space="preserve"> NCBI_TaxID=9986;</v>
          </cell>
          <cell r="G7351" t="str">
            <v>Eukaryota</v>
          </cell>
          <cell r="H7351" t="str">
            <v xml:space="preserve"> Metazoa</v>
          </cell>
          <cell r="I7351" t="str">
            <v xml:space="preserve"> Chordata</v>
          </cell>
          <cell r="J7351" t="str">
            <v xml:space="preserve"> Craniata</v>
          </cell>
          <cell r="K7351" t="str">
            <v xml:space="preserve"> Vertebrata</v>
          </cell>
          <cell r="L7351" t="str">
            <v xml:space="preserve"> Euteleostomi</v>
          </cell>
          <cell r="M7351" t="str">
            <v>Mammalia</v>
          </cell>
          <cell r="N7351" t="str">
            <v xml:space="preserve"> Eutheria</v>
          </cell>
          <cell r="O7351" t="str">
            <v xml:space="preserve"> Euarchontoglires</v>
          </cell>
          <cell r="P7351" t="str">
            <v xml:space="preserve"> Glires</v>
          </cell>
          <cell r="Q7351" t="str">
            <v xml:space="preserve"> Lagomorpha</v>
          </cell>
          <cell r="R7351" t="str">
            <v xml:space="preserve"> Leporidae</v>
          </cell>
          <cell r="S7351" t="str">
            <v>Oryctolagus.</v>
          </cell>
        </row>
        <row r="7352">
          <cell r="B7352" t="str">
            <v>Q9Z2L0</v>
          </cell>
          <cell r="C7352" t="str">
            <v xml:space="preserve"> Rattus norvegicus (Rat).</v>
          </cell>
          <cell r="E7352" t="str">
            <v xml:space="preserve"> NCBI_TaxID=10116;</v>
          </cell>
          <cell r="G7352" t="str">
            <v>Eukaryota</v>
          </cell>
          <cell r="H7352" t="str">
            <v xml:space="preserve"> Metazoa</v>
          </cell>
          <cell r="I7352" t="str">
            <v xml:space="preserve"> Chordata</v>
          </cell>
          <cell r="J7352" t="str">
            <v xml:space="preserve"> Craniata</v>
          </cell>
          <cell r="K7352" t="str">
            <v xml:space="preserve"> Vertebrata</v>
          </cell>
          <cell r="L7352" t="str">
            <v xml:space="preserve"> Euteleostomi</v>
          </cell>
          <cell r="M7352" t="str">
            <v>Mammalia</v>
          </cell>
          <cell r="N7352" t="str">
            <v xml:space="preserve"> Eutheria</v>
          </cell>
          <cell r="O7352" t="str">
            <v xml:space="preserve"> Euarchontoglires</v>
          </cell>
          <cell r="P7352" t="str">
            <v xml:space="preserve"> Glires</v>
          </cell>
          <cell r="Q7352" t="str">
            <v xml:space="preserve"> Rodentia</v>
          </cell>
          <cell r="R7352" t="str">
            <v xml:space="preserve"> Myomorpha</v>
          </cell>
          <cell r="S7352" t="str">
            <v>Muroidea</v>
          </cell>
          <cell r="T7352" t="str">
            <v xml:space="preserve"> Muridae</v>
          </cell>
          <cell r="U7352" t="str">
            <v xml:space="preserve"> Murinae</v>
          </cell>
        </row>
        <row r="7353">
          <cell r="B7353" t="str">
            <v>P42055</v>
          </cell>
          <cell r="C7353" t="str">
            <v xml:space="preserve"> Solanum tuberosum (Potato).</v>
          </cell>
          <cell r="E7353" t="str">
            <v xml:space="preserve"> NCBI_TaxID=4113;</v>
          </cell>
          <cell r="G7353" t="str">
            <v>Eukaryota</v>
          </cell>
          <cell r="H7353" t="str">
            <v xml:space="preserve"> Viridiplantae</v>
          </cell>
          <cell r="I7353" t="str">
            <v xml:space="preserve"> Streptophyta</v>
          </cell>
          <cell r="J7353" t="str">
            <v xml:space="preserve"> Embryophyta</v>
          </cell>
          <cell r="K7353" t="str">
            <v xml:space="preserve"> Tracheophyta</v>
          </cell>
          <cell r="L7353" t="str">
            <v>Spermatophyta</v>
          </cell>
          <cell r="M7353" t="str">
            <v xml:space="preserve"> Magnoliophyta</v>
          </cell>
          <cell r="N7353" t="str">
            <v xml:space="preserve"> eudicotyledons</v>
          </cell>
          <cell r="O7353" t="str">
            <v xml:space="preserve"> Gunneridae</v>
          </cell>
          <cell r="P7353" t="str">
            <v>Pentapetalae</v>
          </cell>
          <cell r="Q7353" t="str">
            <v xml:space="preserve"> asterids</v>
          </cell>
          <cell r="R7353" t="str">
            <v xml:space="preserve"> lamiids</v>
          </cell>
          <cell r="S7353" t="str">
            <v xml:space="preserve"> Solanales</v>
          </cell>
          <cell r="T7353" t="str">
            <v xml:space="preserve"> Solanaceae</v>
          </cell>
          <cell r="U7353" t="str">
            <v xml:space="preserve"> Solanoideae</v>
          </cell>
        </row>
        <row r="7354">
          <cell r="B7354" t="str">
            <v>P46274</v>
          </cell>
          <cell r="C7354" t="str">
            <v xml:space="preserve"> Triticum aestivum (Wheat).</v>
          </cell>
          <cell r="E7354" t="str">
            <v xml:space="preserve"> NCBI_TaxID=4565;</v>
          </cell>
          <cell r="G7354" t="str">
            <v>Eukaryota</v>
          </cell>
          <cell r="H7354" t="str">
            <v xml:space="preserve"> Viridiplantae</v>
          </cell>
          <cell r="I7354" t="str">
            <v xml:space="preserve"> Streptophyta</v>
          </cell>
          <cell r="J7354" t="str">
            <v xml:space="preserve"> Embryophyta</v>
          </cell>
          <cell r="K7354" t="str">
            <v xml:space="preserve"> Tracheophyta</v>
          </cell>
          <cell r="L7354" t="str">
            <v>Spermatophyta</v>
          </cell>
          <cell r="M7354" t="str">
            <v xml:space="preserve"> Magnoliophyta</v>
          </cell>
          <cell r="N7354" t="str">
            <v xml:space="preserve"> Liliopsida</v>
          </cell>
          <cell r="O7354" t="str">
            <v xml:space="preserve"> Poales</v>
          </cell>
          <cell r="P7354" t="str">
            <v xml:space="preserve"> Poaceae</v>
          </cell>
          <cell r="Q7354" t="str">
            <v xml:space="preserve"> BOP clade</v>
          </cell>
          <cell r="R7354" t="str">
            <v>Pooideae</v>
          </cell>
          <cell r="S7354" t="str">
            <v xml:space="preserve"> Triticodae</v>
          </cell>
          <cell r="T7354" t="str">
            <v xml:space="preserve"> Triticeae</v>
          </cell>
          <cell r="U7354" t="str">
            <v xml:space="preserve"> Triticinae</v>
          </cell>
        </row>
        <row r="7355">
          <cell r="B7355" t="str">
            <v>P04840</v>
          </cell>
          <cell r="C7355" t="str">
            <v xml:space="preserve"> Saccharomyces cerevisiae (strain ATCC 204508 / S288c) (Baker's yeast).</v>
          </cell>
          <cell r="E7355" t="str">
            <v xml:space="preserve"> NCBI_TaxID=559292;</v>
          </cell>
          <cell r="G7355" t="str">
            <v>Eukaryota</v>
          </cell>
          <cell r="H7355" t="str">
            <v xml:space="preserve"> Fungi</v>
          </cell>
          <cell r="I7355" t="str">
            <v xml:space="preserve"> Dikarya</v>
          </cell>
          <cell r="J7355" t="str">
            <v xml:space="preserve"> Ascomycota</v>
          </cell>
          <cell r="K7355" t="str">
            <v xml:space="preserve"> Saccharomycotina</v>
          </cell>
          <cell r="L7355" t="str">
            <v>Saccharomycetes</v>
          </cell>
          <cell r="M7355" t="str">
            <v xml:space="preserve"> Saccharomycetales</v>
          </cell>
          <cell r="N7355" t="str">
            <v xml:space="preserve"> Saccharomycetaceae</v>
          </cell>
          <cell r="O7355" t="str">
            <v xml:space="preserve"> Saccharomyces.</v>
          </cell>
        </row>
        <row r="7356">
          <cell r="B7356" t="str">
            <v>Q9FJX3</v>
          </cell>
          <cell r="C7356" t="str">
            <v xml:space="preserve"> Arabidopsis thaliana (Mouse-ear cress).</v>
          </cell>
          <cell r="E7356" t="str">
            <v xml:space="preserve"> NCBI_TaxID=3702;</v>
          </cell>
          <cell r="G7356" t="str">
            <v>Eukaryota</v>
          </cell>
          <cell r="H7356" t="str">
            <v xml:space="preserve"> Viridiplantae</v>
          </cell>
          <cell r="I7356" t="str">
            <v xml:space="preserve"> Streptophyta</v>
          </cell>
          <cell r="J7356" t="str">
            <v xml:space="preserve"> Embryophyta</v>
          </cell>
          <cell r="K7356" t="str">
            <v xml:space="preserve"> Tracheophyta</v>
          </cell>
          <cell r="L7356" t="str">
            <v>Spermatophyta</v>
          </cell>
          <cell r="M7356" t="str">
            <v xml:space="preserve"> Magnoliophyta</v>
          </cell>
          <cell r="N7356" t="str">
            <v xml:space="preserve"> eudicotyledons</v>
          </cell>
          <cell r="O7356" t="str">
            <v xml:space="preserve"> Gunneridae</v>
          </cell>
          <cell r="P7356" t="str">
            <v>Pentapetalae</v>
          </cell>
          <cell r="Q7356" t="str">
            <v xml:space="preserve"> rosids</v>
          </cell>
          <cell r="R7356" t="str">
            <v xml:space="preserve"> malvids</v>
          </cell>
          <cell r="S7356" t="str">
            <v xml:space="preserve"> Brassicales</v>
          </cell>
          <cell r="T7356" t="str">
            <v xml:space="preserve"> Brassicaceae</v>
          </cell>
          <cell r="U7356" t="str">
            <v xml:space="preserve"> Camelineae</v>
          </cell>
        </row>
        <row r="7357">
          <cell r="B7357" t="str">
            <v>P68002</v>
          </cell>
          <cell r="C7357" t="str">
            <v xml:space="preserve"> Bos taurus (Bovine).</v>
          </cell>
          <cell r="E7357" t="str">
            <v xml:space="preserve"> NCBI_TaxID=9913;</v>
          </cell>
          <cell r="G7357" t="str">
            <v>Eukaryota</v>
          </cell>
          <cell r="H7357" t="str">
            <v xml:space="preserve"> Metazoa</v>
          </cell>
          <cell r="I7357" t="str">
            <v xml:space="preserve"> Chordata</v>
          </cell>
          <cell r="J7357" t="str">
            <v xml:space="preserve"> Craniata</v>
          </cell>
          <cell r="K7357" t="str">
            <v xml:space="preserve"> Vertebrata</v>
          </cell>
          <cell r="L7357" t="str">
            <v xml:space="preserve"> Euteleostomi</v>
          </cell>
          <cell r="M7357" t="str">
            <v>Mammalia</v>
          </cell>
          <cell r="N7357" t="str">
            <v xml:space="preserve"> Eutheria</v>
          </cell>
          <cell r="O7357" t="str">
            <v xml:space="preserve"> Laurasiatheria</v>
          </cell>
          <cell r="P7357" t="str">
            <v xml:space="preserve"> Cetartiodactyla</v>
          </cell>
          <cell r="Q7357" t="str">
            <v xml:space="preserve"> Ruminantia</v>
          </cell>
          <cell r="R7357" t="str">
            <v>Pecora</v>
          </cell>
          <cell r="S7357" t="str">
            <v xml:space="preserve"> Bovidae</v>
          </cell>
          <cell r="T7357" t="str">
            <v xml:space="preserve"> Bovinae</v>
          </cell>
          <cell r="U7357" t="str">
            <v xml:space="preserve"> Bos.</v>
          </cell>
        </row>
        <row r="7358">
          <cell r="B7358" t="str">
            <v>P45880</v>
          </cell>
          <cell r="C7358" t="str">
            <v xml:space="preserve"> Homo sapiens (Human).</v>
          </cell>
          <cell r="E7358" t="str">
            <v xml:space="preserve"> NCBI_TaxID=9606;</v>
          </cell>
          <cell r="G7358" t="str">
            <v>Eukaryota</v>
          </cell>
          <cell r="H7358" t="str">
            <v xml:space="preserve"> Metazoa</v>
          </cell>
          <cell r="I7358" t="str">
            <v xml:space="preserve"> Chordata</v>
          </cell>
          <cell r="J7358" t="str">
            <v xml:space="preserve"> Craniata</v>
          </cell>
          <cell r="K7358" t="str">
            <v xml:space="preserve"> Vertebrata</v>
          </cell>
          <cell r="L7358" t="str">
            <v xml:space="preserve"> Euteleostomi</v>
          </cell>
          <cell r="M7358" t="str">
            <v>Mammalia</v>
          </cell>
          <cell r="N7358" t="str">
            <v xml:space="preserve"> Eutheria</v>
          </cell>
          <cell r="O7358" t="str">
            <v xml:space="preserve"> Euarchontoglires</v>
          </cell>
          <cell r="P7358" t="str">
            <v xml:space="preserve"> Primates</v>
          </cell>
          <cell r="Q7358" t="str">
            <v xml:space="preserve"> Haplorrhini</v>
          </cell>
          <cell r="R7358" t="str">
            <v>Catarrhini</v>
          </cell>
          <cell r="S7358" t="str">
            <v xml:space="preserve"> Hominidae</v>
          </cell>
          <cell r="T7358" t="str">
            <v xml:space="preserve"> Homo.</v>
          </cell>
        </row>
        <row r="7359">
          <cell r="B7359" t="str">
            <v>P82013</v>
          </cell>
          <cell r="C7359" t="str">
            <v xml:space="preserve"> Meleagris gallopavo (Wild turkey).</v>
          </cell>
          <cell r="E7359" t="str">
            <v xml:space="preserve"> NCBI_TaxID=9103;</v>
          </cell>
          <cell r="G7359" t="str">
            <v>Eukaryota</v>
          </cell>
          <cell r="H7359" t="str">
            <v xml:space="preserve"> Metazoa</v>
          </cell>
          <cell r="I7359" t="str">
            <v xml:space="preserve"> Chordata</v>
          </cell>
          <cell r="J7359" t="str">
            <v xml:space="preserve"> Craniata</v>
          </cell>
          <cell r="K7359" t="str">
            <v xml:space="preserve"> Vertebrata</v>
          </cell>
          <cell r="L7359" t="str">
            <v xml:space="preserve"> Euteleostomi</v>
          </cell>
          <cell r="M7359" t="str">
            <v>Archelosauria</v>
          </cell>
          <cell r="N7359" t="str">
            <v xml:space="preserve"> Archosauria</v>
          </cell>
          <cell r="O7359" t="str">
            <v xml:space="preserve"> Dinosauria</v>
          </cell>
          <cell r="P7359" t="str">
            <v xml:space="preserve"> Saurischia</v>
          </cell>
          <cell r="Q7359" t="str">
            <v xml:space="preserve"> Theropoda</v>
          </cell>
          <cell r="R7359" t="str">
            <v>Coelurosauria</v>
          </cell>
          <cell r="S7359" t="str">
            <v xml:space="preserve"> Aves</v>
          </cell>
          <cell r="T7359" t="str">
            <v xml:space="preserve"> Neognathae</v>
          </cell>
          <cell r="U7359" t="str">
            <v xml:space="preserve"> Galloanserae</v>
          </cell>
        </row>
        <row r="7360">
          <cell r="B7360" t="str">
            <v>Q60930</v>
          </cell>
          <cell r="C7360" t="str">
            <v xml:space="preserve"> Mus musculus (Mouse).</v>
          </cell>
          <cell r="E7360" t="str">
            <v xml:space="preserve"> NCBI_TaxID=10090;</v>
          </cell>
          <cell r="G7360" t="str">
            <v>Eukaryota</v>
          </cell>
          <cell r="H7360" t="str">
            <v xml:space="preserve"> Metazoa</v>
          </cell>
          <cell r="I7360" t="str">
            <v xml:space="preserve"> Chordata</v>
          </cell>
          <cell r="J7360" t="str">
            <v xml:space="preserve"> Craniata</v>
          </cell>
          <cell r="K7360" t="str">
            <v xml:space="preserve"> Vertebrata</v>
          </cell>
          <cell r="L7360" t="str">
            <v xml:space="preserve"> Euteleostomi</v>
          </cell>
          <cell r="M7360" t="str">
            <v>Mammalia</v>
          </cell>
          <cell r="N7360" t="str">
            <v xml:space="preserve"> Eutheria</v>
          </cell>
          <cell r="O7360" t="str">
            <v xml:space="preserve"> Euarchontoglires</v>
          </cell>
          <cell r="P7360" t="str">
            <v xml:space="preserve"> Glires</v>
          </cell>
          <cell r="Q7360" t="str">
            <v xml:space="preserve"> Rodentia</v>
          </cell>
          <cell r="R7360" t="str">
            <v xml:space="preserve"> Myomorpha</v>
          </cell>
          <cell r="S7360" t="str">
            <v>Muroidea</v>
          </cell>
          <cell r="T7360" t="str">
            <v xml:space="preserve"> Muridae</v>
          </cell>
          <cell r="U7360" t="str">
            <v xml:space="preserve"> Murinae</v>
          </cell>
        </row>
        <row r="7361">
          <cell r="B7361" t="str">
            <v>Q6L5I5</v>
          </cell>
          <cell r="C7361" t="str">
            <v xml:space="preserve"> Oryza sativa subsp. japonica (Rice).</v>
          </cell>
          <cell r="E7361" t="str">
            <v xml:space="preserve"> NCBI_TaxID=39947;</v>
          </cell>
          <cell r="G7361" t="str">
            <v>Eukaryota</v>
          </cell>
          <cell r="H7361" t="str">
            <v xml:space="preserve"> Viridiplantae</v>
          </cell>
          <cell r="I7361" t="str">
            <v xml:space="preserve"> Streptophyta</v>
          </cell>
          <cell r="J7361" t="str">
            <v xml:space="preserve"> Embryophyta</v>
          </cell>
          <cell r="K7361" t="str">
            <v xml:space="preserve"> Tracheophyta</v>
          </cell>
          <cell r="L7361" t="str">
            <v>Spermatophyta</v>
          </cell>
          <cell r="M7361" t="str">
            <v xml:space="preserve"> Magnoliophyta</v>
          </cell>
          <cell r="N7361" t="str">
            <v xml:space="preserve"> Liliopsida</v>
          </cell>
          <cell r="O7361" t="str">
            <v xml:space="preserve"> Poales</v>
          </cell>
          <cell r="P7361" t="str">
            <v xml:space="preserve"> Poaceae</v>
          </cell>
          <cell r="Q7361" t="str">
            <v xml:space="preserve"> BOP clade</v>
          </cell>
          <cell r="R7361" t="str">
            <v>Oryzoideae</v>
          </cell>
          <cell r="S7361" t="str">
            <v xml:space="preserve"> Oryzeae</v>
          </cell>
          <cell r="T7361" t="str">
            <v xml:space="preserve"> Oryzinae</v>
          </cell>
          <cell r="U7361" t="str">
            <v xml:space="preserve"> Oryza</v>
          </cell>
        </row>
        <row r="7362">
          <cell r="B7362" t="str">
            <v>Q9MZ15</v>
          </cell>
          <cell r="C7362" t="str">
            <v xml:space="preserve"> Sus scrofa (Pig).</v>
          </cell>
          <cell r="E7362" t="str">
            <v xml:space="preserve"> NCBI_TaxID=9823;</v>
          </cell>
          <cell r="G7362" t="str">
            <v>Eukaryota</v>
          </cell>
          <cell r="H7362" t="str">
            <v xml:space="preserve"> Metazoa</v>
          </cell>
          <cell r="I7362" t="str">
            <v xml:space="preserve"> Chordata</v>
          </cell>
          <cell r="J7362" t="str">
            <v xml:space="preserve"> Craniata</v>
          </cell>
          <cell r="K7362" t="str">
            <v xml:space="preserve"> Vertebrata</v>
          </cell>
          <cell r="L7362" t="str">
            <v xml:space="preserve"> Euteleostomi</v>
          </cell>
          <cell r="M7362" t="str">
            <v>Mammalia</v>
          </cell>
          <cell r="N7362" t="str">
            <v xml:space="preserve"> Eutheria</v>
          </cell>
          <cell r="O7362" t="str">
            <v xml:space="preserve"> Laurasiatheria</v>
          </cell>
          <cell r="P7362" t="str">
            <v xml:space="preserve"> Cetartiodactyla</v>
          </cell>
          <cell r="Q7362" t="str">
            <v xml:space="preserve"> Suina</v>
          </cell>
          <cell r="R7362" t="str">
            <v xml:space="preserve"> Suidae</v>
          </cell>
          <cell r="S7362" t="str">
            <v>Sus.</v>
          </cell>
        </row>
        <row r="7363">
          <cell r="B7363" t="str">
            <v>P68003</v>
          </cell>
          <cell r="C7363" t="str">
            <v xml:space="preserve"> Oryctolagus cuniculus (Rabbit).</v>
          </cell>
          <cell r="E7363" t="str">
            <v xml:space="preserve"> NCBI_TaxID=9986;</v>
          </cell>
          <cell r="G7363" t="str">
            <v>Eukaryota</v>
          </cell>
          <cell r="H7363" t="str">
            <v xml:space="preserve"> Metazoa</v>
          </cell>
          <cell r="I7363" t="str">
            <v xml:space="preserve"> Chordata</v>
          </cell>
          <cell r="J7363" t="str">
            <v xml:space="preserve"> Craniata</v>
          </cell>
          <cell r="K7363" t="str">
            <v xml:space="preserve"> Vertebrata</v>
          </cell>
          <cell r="L7363" t="str">
            <v xml:space="preserve"> Euteleostomi</v>
          </cell>
          <cell r="M7363" t="str">
            <v>Mammalia</v>
          </cell>
          <cell r="N7363" t="str">
            <v xml:space="preserve"> Eutheria</v>
          </cell>
          <cell r="O7363" t="str">
            <v xml:space="preserve"> Euarchontoglires</v>
          </cell>
          <cell r="P7363" t="str">
            <v xml:space="preserve"> Glires</v>
          </cell>
          <cell r="Q7363" t="str">
            <v xml:space="preserve"> Lagomorpha</v>
          </cell>
          <cell r="R7363" t="str">
            <v xml:space="preserve"> Leporidae</v>
          </cell>
          <cell r="S7363" t="str">
            <v>Oryctolagus.</v>
          </cell>
        </row>
        <row r="7364">
          <cell r="B7364" t="str">
            <v>P81155</v>
          </cell>
          <cell r="C7364" t="str">
            <v xml:space="preserve"> Rattus norvegicus (Rat).</v>
          </cell>
          <cell r="E7364" t="str">
            <v xml:space="preserve"> NCBI_TaxID=10116;</v>
          </cell>
          <cell r="G7364" t="str">
            <v>Eukaryota</v>
          </cell>
          <cell r="H7364" t="str">
            <v xml:space="preserve"> Metazoa</v>
          </cell>
          <cell r="I7364" t="str">
            <v xml:space="preserve"> Chordata</v>
          </cell>
          <cell r="J7364" t="str">
            <v xml:space="preserve"> Craniata</v>
          </cell>
          <cell r="K7364" t="str">
            <v xml:space="preserve"> Vertebrata</v>
          </cell>
          <cell r="L7364" t="str">
            <v xml:space="preserve"> Euteleostomi</v>
          </cell>
          <cell r="M7364" t="str">
            <v>Mammalia</v>
          </cell>
          <cell r="N7364" t="str">
            <v xml:space="preserve"> Eutheria</v>
          </cell>
          <cell r="O7364" t="str">
            <v xml:space="preserve"> Euarchontoglires</v>
          </cell>
          <cell r="P7364" t="str">
            <v xml:space="preserve"> Glires</v>
          </cell>
          <cell r="Q7364" t="str">
            <v xml:space="preserve"> Rodentia</v>
          </cell>
          <cell r="R7364" t="str">
            <v xml:space="preserve"> Myomorpha</v>
          </cell>
          <cell r="S7364" t="str">
            <v>Muroidea</v>
          </cell>
          <cell r="T7364" t="str">
            <v xml:space="preserve"> Muridae</v>
          </cell>
          <cell r="U7364" t="str">
            <v xml:space="preserve"> Murinae</v>
          </cell>
        </row>
        <row r="7365">
          <cell r="B7365" t="str">
            <v>P42056</v>
          </cell>
          <cell r="C7365" t="str">
            <v xml:space="preserve"> Solanum tuberosum (Potato).</v>
          </cell>
          <cell r="E7365" t="str">
            <v xml:space="preserve"> NCBI_TaxID=4113;</v>
          </cell>
          <cell r="G7365" t="str">
            <v>Eukaryota</v>
          </cell>
          <cell r="H7365" t="str">
            <v xml:space="preserve"> Viridiplantae</v>
          </cell>
          <cell r="I7365" t="str">
            <v xml:space="preserve"> Streptophyta</v>
          </cell>
          <cell r="J7365" t="str">
            <v xml:space="preserve"> Embryophyta</v>
          </cell>
          <cell r="K7365" t="str">
            <v xml:space="preserve"> Tracheophyta</v>
          </cell>
          <cell r="L7365" t="str">
            <v>Spermatophyta</v>
          </cell>
          <cell r="M7365" t="str">
            <v xml:space="preserve"> Magnoliophyta</v>
          </cell>
          <cell r="N7365" t="str">
            <v xml:space="preserve"> eudicotyledons</v>
          </cell>
          <cell r="O7365" t="str">
            <v xml:space="preserve"> Gunneridae</v>
          </cell>
          <cell r="P7365" t="str">
            <v>Pentapetalae</v>
          </cell>
          <cell r="Q7365" t="str">
            <v xml:space="preserve"> asterids</v>
          </cell>
          <cell r="R7365" t="str">
            <v xml:space="preserve"> lamiids</v>
          </cell>
          <cell r="S7365" t="str">
            <v xml:space="preserve"> Solanales</v>
          </cell>
          <cell r="T7365" t="str">
            <v xml:space="preserve"> Solanaceae</v>
          </cell>
          <cell r="U7365" t="str">
            <v xml:space="preserve"> Solanoideae</v>
          </cell>
        </row>
        <row r="7366">
          <cell r="B7366" t="str">
            <v>P40478</v>
          </cell>
          <cell r="C7366" t="str">
            <v xml:space="preserve"> Saccharomyces cerevisiae (strain ATCC 204508 / S288c) (Baker's yeast).</v>
          </cell>
          <cell r="E7366" t="str">
            <v xml:space="preserve"> NCBI_TaxID=559292;</v>
          </cell>
          <cell r="G7366" t="str">
            <v>Eukaryota</v>
          </cell>
          <cell r="H7366" t="str">
            <v xml:space="preserve"> Fungi</v>
          </cell>
          <cell r="I7366" t="str">
            <v xml:space="preserve"> Dikarya</v>
          </cell>
          <cell r="J7366" t="str">
            <v xml:space="preserve"> Ascomycota</v>
          </cell>
          <cell r="K7366" t="str">
            <v xml:space="preserve"> Saccharomycotina</v>
          </cell>
          <cell r="L7366" t="str">
            <v>Saccharomycetes</v>
          </cell>
          <cell r="M7366" t="str">
            <v xml:space="preserve"> Saccharomycetales</v>
          </cell>
          <cell r="N7366" t="str">
            <v xml:space="preserve"> Saccharomycetaceae</v>
          </cell>
          <cell r="O7366" t="str">
            <v xml:space="preserve"> Saccharomyces.</v>
          </cell>
        </row>
        <row r="7367">
          <cell r="B7367" t="str">
            <v>Q9SMX3</v>
          </cell>
          <cell r="C7367" t="str">
            <v xml:space="preserve"> Arabidopsis thaliana (Mouse-ear cress).</v>
          </cell>
          <cell r="E7367" t="str">
            <v xml:space="preserve"> NCBI_TaxID=3702 {ECO:0000312|EMBL:CAC01828.1};</v>
          </cell>
          <cell r="G7367" t="str">
            <v>Eukaryota</v>
          </cell>
          <cell r="H7367" t="str">
            <v xml:space="preserve"> Viridiplantae</v>
          </cell>
          <cell r="I7367" t="str">
            <v xml:space="preserve"> Streptophyta</v>
          </cell>
          <cell r="J7367" t="str">
            <v xml:space="preserve"> Embryophyta</v>
          </cell>
          <cell r="K7367" t="str">
            <v xml:space="preserve"> Tracheophyta</v>
          </cell>
          <cell r="L7367" t="str">
            <v>Spermatophyta</v>
          </cell>
          <cell r="M7367" t="str">
            <v xml:space="preserve"> Magnoliophyta</v>
          </cell>
          <cell r="N7367" t="str">
            <v xml:space="preserve"> eudicotyledons</v>
          </cell>
          <cell r="O7367" t="str">
            <v xml:space="preserve"> Gunneridae</v>
          </cell>
          <cell r="P7367" t="str">
            <v>Pentapetalae</v>
          </cell>
          <cell r="Q7367" t="str">
            <v xml:space="preserve"> rosids</v>
          </cell>
          <cell r="R7367" t="str">
            <v xml:space="preserve"> malvids</v>
          </cell>
          <cell r="S7367" t="str">
            <v xml:space="preserve"> Brassicales</v>
          </cell>
          <cell r="T7367" t="str">
            <v xml:space="preserve"> Brassicaceae</v>
          </cell>
          <cell r="U7367" t="str">
            <v xml:space="preserve"> Camelineae</v>
          </cell>
        </row>
        <row r="7368">
          <cell r="B7368" t="str">
            <v>Q9MZ13</v>
          </cell>
          <cell r="C7368" t="str">
            <v xml:space="preserve"> Bos taurus (Bovine).</v>
          </cell>
          <cell r="E7368" t="str">
            <v xml:space="preserve"> NCBI_TaxID=9913;</v>
          </cell>
          <cell r="G7368" t="str">
            <v>Eukaryota</v>
          </cell>
          <cell r="H7368" t="str">
            <v xml:space="preserve"> Metazoa</v>
          </cell>
          <cell r="I7368" t="str">
            <v xml:space="preserve"> Chordata</v>
          </cell>
          <cell r="J7368" t="str">
            <v xml:space="preserve"> Craniata</v>
          </cell>
          <cell r="K7368" t="str">
            <v xml:space="preserve"> Vertebrata</v>
          </cell>
          <cell r="L7368" t="str">
            <v xml:space="preserve"> Euteleostomi</v>
          </cell>
          <cell r="M7368" t="str">
            <v>Mammalia</v>
          </cell>
          <cell r="N7368" t="str">
            <v xml:space="preserve"> Eutheria</v>
          </cell>
          <cell r="O7368" t="str">
            <v xml:space="preserve"> Laurasiatheria</v>
          </cell>
          <cell r="P7368" t="str">
            <v xml:space="preserve"> Cetartiodactyla</v>
          </cell>
          <cell r="Q7368" t="str">
            <v xml:space="preserve"> Ruminantia</v>
          </cell>
          <cell r="R7368" t="str">
            <v>Pecora</v>
          </cell>
          <cell r="S7368" t="str">
            <v xml:space="preserve"> Bovidae</v>
          </cell>
          <cell r="T7368" t="str">
            <v xml:space="preserve"> Bovinae</v>
          </cell>
          <cell r="U7368" t="str">
            <v xml:space="preserve"> Bos.</v>
          </cell>
        </row>
        <row r="7369">
          <cell r="B7369" t="str">
            <v>Q9Y277</v>
          </cell>
          <cell r="C7369" t="str">
            <v xml:space="preserve"> Homo sapiens (Human).</v>
          </cell>
          <cell r="E7369" t="str">
            <v xml:space="preserve"> NCBI_TaxID=9606;</v>
          </cell>
          <cell r="G7369" t="str">
            <v>Eukaryota</v>
          </cell>
          <cell r="H7369" t="str">
            <v xml:space="preserve"> Metazoa</v>
          </cell>
          <cell r="I7369" t="str">
            <v xml:space="preserve"> Chordata</v>
          </cell>
          <cell r="J7369" t="str">
            <v xml:space="preserve"> Craniata</v>
          </cell>
          <cell r="K7369" t="str">
            <v xml:space="preserve"> Vertebrata</v>
          </cell>
          <cell r="L7369" t="str">
            <v xml:space="preserve"> Euteleostomi</v>
          </cell>
          <cell r="M7369" t="str">
            <v>Mammalia</v>
          </cell>
          <cell r="N7369" t="str">
            <v xml:space="preserve"> Eutheria</v>
          </cell>
          <cell r="O7369" t="str">
            <v xml:space="preserve"> Euarchontoglires</v>
          </cell>
          <cell r="P7369" t="str">
            <v xml:space="preserve"> Primates</v>
          </cell>
          <cell r="Q7369" t="str">
            <v xml:space="preserve"> Haplorrhini</v>
          </cell>
          <cell r="R7369" t="str">
            <v>Catarrhini</v>
          </cell>
          <cell r="S7369" t="str">
            <v xml:space="preserve"> Hominidae</v>
          </cell>
          <cell r="T7369" t="str">
            <v xml:space="preserve"> Homo.</v>
          </cell>
        </row>
        <row r="7370">
          <cell r="B7370" t="str">
            <v>Q60931</v>
          </cell>
          <cell r="C7370" t="str">
            <v xml:space="preserve"> Mus musculus (Mouse).</v>
          </cell>
          <cell r="E7370" t="str">
            <v xml:space="preserve"> NCBI_TaxID=10090;</v>
          </cell>
          <cell r="G7370" t="str">
            <v>Eukaryota</v>
          </cell>
          <cell r="H7370" t="str">
            <v xml:space="preserve"> Metazoa</v>
          </cell>
          <cell r="I7370" t="str">
            <v xml:space="preserve"> Chordata</v>
          </cell>
          <cell r="J7370" t="str">
            <v xml:space="preserve"> Craniata</v>
          </cell>
          <cell r="K7370" t="str">
            <v xml:space="preserve"> Vertebrata</v>
          </cell>
          <cell r="L7370" t="str">
            <v xml:space="preserve"> Euteleostomi</v>
          </cell>
          <cell r="M7370" t="str">
            <v>Mammalia</v>
          </cell>
          <cell r="N7370" t="str">
            <v xml:space="preserve"> Eutheria</v>
          </cell>
          <cell r="O7370" t="str">
            <v xml:space="preserve"> Euarchontoglires</v>
          </cell>
          <cell r="P7370" t="str">
            <v xml:space="preserve"> Glires</v>
          </cell>
          <cell r="Q7370" t="str">
            <v xml:space="preserve"> Rodentia</v>
          </cell>
          <cell r="R7370" t="str">
            <v xml:space="preserve"> Myomorpha</v>
          </cell>
          <cell r="S7370" t="str">
            <v>Muroidea</v>
          </cell>
          <cell r="T7370" t="str">
            <v xml:space="preserve"> Muridae</v>
          </cell>
          <cell r="U7370" t="str">
            <v xml:space="preserve"> Murinae</v>
          </cell>
        </row>
        <row r="7371">
          <cell r="B7371" t="str">
            <v>Q7F4F8</v>
          </cell>
          <cell r="C7371" t="str">
            <v xml:space="preserve"> Oryza sativa subsp. japonica (Rice).</v>
          </cell>
          <cell r="E7371" t="str">
            <v xml:space="preserve"> NCBI_TaxID=39947;</v>
          </cell>
          <cell r="G7371" t="str">
            <v>Eukaryota</v>
          </cell>
          <cell r="H7371" t="str">
            <v xml:space="preserve"> Viridiplantae</v>
          </cell>
          <cell r="I7371" t="str">
            <v xml:space="preserve"> Streptophyta</v>
          </cell>
          <cell r="J7371" t="str">
            <v xml:space="preserve"> Embryophyta</v>
          </cell>
          <cell r="K7371" t="str">
            <v xml:space="preserve"> Tracheophyta</v>
          </cell>
          <cell r="L7371" t="str">
            <v>Spermatophyta</v>
          </cell>
          <cell r="M7371" t="str">
            <v xml:space="preserve"> Magnoliophyta</v>
          </cell>
          <cell r="N7371" t="str">
            <v xml:space="preserve"> Liliopsida</v>
          </cell>
          <cell r="O7371" t="str">
            <v xml:space="preserve"> Poales</v>
          </cell>
          <cell r="P7371" t="str">
            <v xml:space="preserve"> Poaceae</v>
          </cell>
          <cell r="Q7371" t="str">
            <v xml:space="preserve"> BOP clade</v>
          </cell>
          <cell r="R7371" t="str">
            <v>Oryzoideae</v>
          </cell>
          <cell r="S7371" t="str">
            <v xml:space="preserve"> Oryzeae</v>
          </cell>
          <cell r="T7371" t="str">
            <v xml:space="preserve"> Oryzinae</v>
          </cell>
          <cell r="U7371" t="str">
            <v xml:space="preserve"> Oryza</v>
          </cell>
        </row>
        <row r="7372">
          <cell r="B7372" t="str">
            <v>Q29380</v>
          </cell>
          <cell r="C7372" t="str">
            <v xml:space="preserve"> Sus scrofa (Pig).</v>
          </cell>
          <cell r="E7372" t="str">
            <v xml:space="preserve"> NCBI_TaxID=9823;</v>
          </cell>
          <cell r="G7372" t="str">
            <v>Eukaryota</v>
          </cell>
          <cell r="H7372" t="str">
            <v xml:space="preserve"> Metazoa</v>
          </cell>
          <cell r="I7372" t="str">
            <v xml:space="preserve"> Chordata</v>
          </cell>
          <cell r="J7372" t="str">
            <v xml:space="preserve"> Craniata</v>
          </cell>
          <cell r="K7372" t="str">
            <v xml:space="preserve"> Vertebrata</v>
          </cell>
          <cell r="L7372" t="str">
            <v xml:space="preserve"> Euteleostomi</v>
          </cell>
          <cell r="M7372" t="str">
            <v>Mammalia</v>
          </cell>
          <cell r="N7372" t="str">
            <v xml:space="preserve"> Eutheria</v>
          </cell>
          <cell r="O7372" t="str">
            <v xml:space="preserve"> Laurasiatheria</v>
          </cell>
          <cell r="P7372" t="str">
            <v xml:space="preserve"> Cetartiodactyla</v>
          </cell>
          <cell r="Q7372" t="str">
            <v xml:space="preserve"> Suina</v>
          </cell>
          <cell r="R7372" t="str">
            <v xml:space="preserve"> Suidae</v>
          </cell>
          <cell r="S7372" t="str">
            <v>Sus.</v>
          </cell>
        </row>
        <row r="7373">
          <cell r="B7373" t="str">
            <v>Q5R7V4</v>
          </cell>
          <cell r="C7373" t="str">
            <v xml:space="preserve"> Pongo abelii (Sumatran orangutan) (Pongo pygmaeus abelii).</v>
          </cell>
          <cell r="E7373" t="str">
            <v xml:space="preserve"> NCBI_TaxID=9601;</v>
          </cell>
          <cell r="G7373" t="str">
            <v>Eukaryota</v>
          </cell>
          <cell r="H7373" t="str">
            <v xml:space="preserve"> Metazoa</v>
          </cell>
          <cell r="I7373" t="str">
            <v xml:space="preserve"> Chordata</v>
          </cell>
          <cell r="J7373" t="str">
            <v xml:space="preserve"> Craniata</v>
          </cell>
          <cell r="K7373" t="str">
            <v xml:space="preserve"> Vertebrata</v>
          </cell>
          <cell r="L7373" t="str">
            <v xml:space="preserve"> Euteleostomi</v>
          </cell>
          <cell r="M7373" t="str">
            <v>Mammalia</v>
          </cell>
          <cell r="N7373" t="str">
            <v xml:space="preserve"> Eutheria</v>
          </cell>
          <cell r="O7373" t="str">
            <v xml:space="preserve"> Euarchontoglires</v>
          </cell>
          <cell r="P7373" t="str">
            <v xml:space="preserve"> Primates</v>
          </cell>
          <cell r="Q7373" t="str">
            <v xml:space="preserve"> Haplorrhini</v>
          </cell>
          <cell r="R7373" t="str">
            <v>Catarrhini</v>
          </cell>
          <cell r="S7373" t="str">
            <v xml:space="preserve"> Hominidae</v>
          </cell>
          <cell r="T7373" t="str">
            <v xml:space="preserve"> Pongo.</v>
          </cell>
        </row>
        <row r="7374">
          <cell r="B7374" t="str">
            <v>Q9TT13</v>
          </cell>
          <cell r="C7374" t="str">
            <v xml:space="preserve"> Oryctolagus cuniculus (Rabbit).</v>
          </cell>
          <cell r="E7374" t="str">
            <v xml:space="preserve"> NCBI_TaxID=9986;</v>
          </cell>
          <cell r="G7374" t="str">
            <v>Eukaryota</v>
          </cell>
          <cell r="H7374" t="str">
            <v xml:space="preserve"> Metazoa</v>
          </cell>
          <cell r="I7374" t="str">
            <v xml:space="preserve"> Chordata</v>
          </cell>
          <cell r="J7374" t="str">
            <v xml:space="preserve"> Craniata</v>
          </cell>
          <cell r="K7374" t="str">
            <v xml:space="preserve"> Vertebrata</v>
          </cell>
          <cell r="L7374" t="str">
            <v xml:space="preserve"> Euteleostomi</v>
          </cell>
          <cell r="M7374" t="str">
            <v>Mammalia</v>
          </cell>
          <cell r="N7374" t="str">
            <v xml:space="preserve"> Eutheria</v>
          </cell>
          <cell r="O7374" t="str">
            <v xml:space="preserve"> Euarchontoglires</v>
          </cell>
          <cell r="P7374" t="str">
            <v xml:space="preserve"> Glires</v>
          </cell>
          <cell r="Q7374" t="str">
            <v xml:space="preserve"> Lagomorpha</v>
          </cell>
          <cell r="R7374" t="str">
            <v xml:space="preserve"> Leporidae</v>
          </cell>
          <cell r="S7374" t="str">
            <v>Oryctolagus.</v>
          </cell>
        </row>
        <row r="7375">
          <cell r="B7375" t="str">
            <v>Q9R1Z0</v>
          </cell>
          <cell r="C7375" t="str">
            <v xml:space="preserve"> Rattus norvegicus (Rat).</v>
          </cell>
          <cell r="E7375" t="str">
            <v xml:space="preserve"> NCBI_TaxID=10116;</v>
          </cell>
          <cell r="G7375" t="str">
            <v>Eukaryota</v>
          </cell>
          <cell r="H7375" t="str">
            <v xml:space="preserve"> Metazoa</v>
          </cell>
          <cell r="I7375" t="str">
            <v xml:space="preserve"> Chordata</v>
          </cell>
          <cell r="J7375" t="str">
            <v xml:space="preserve"> Craniata</v>
          </cell>
          <cell r="K7375" t="str">
            <v xml:space="preserve"> Vertebrata</v>
          </cell>
          <cell r="L7375" t="str">
            <v xml:space="preserve"> Euteleostomi</v>
          </cell>
          <cell r="M7375" t="str">
            <v>Mammalia</v>
          </cell>
          <cell r="N7375" t="str">
            <v xml:space="preserve"> Eutheria</v>
          </cell>
          <cell r="O7375" t="str">
            <v xml:space="preserve"> Euarchontoglires</v>
          </cell>
          <cell r="P7375" t="str">
            <v xml:space="preserve"> Glires</v>
          </cell>
          <cell r="Q7375" t="str">
            <v xml:space="preserve"> Rodentia</v>
          </cell>
          <cell r="R7375" t="str">
            <v xml:space="preserve"> Myomorpha</v>
          </cell>
          <cell r="S7375" t="str">
            <v>Muroidea</v>
          </cell>
          <cell r="T7375" t="str">
            <v xml:space="preserve"> Muridae</v>
          </cell>
          <cell r="U7375" t="str">
            <v xml:space="preserve"> Murinae</v>
          </cell>
        </row>
        <row r="7376">
          <cell r="B7376" t="str">
            <v>Q9FKM2</v>
          </cell>
          <cell r="C7376" t="str">
            <v xml:space="preserve"> Arabidopsis thaliana (Mouse-ear cress).</v>
          </cell>
          <cell r="E7376" t="str">
            <v xml:space="preserve"> NCBI_TaxID=3702;</v>
          </cell>
          <cell r="G7376" t="str">
            <v>Eukaryota</v>
          </cell>
          <cell r="H7376" t="str">
            <v xml:space="preserve"> Viridiplantae</v>
          </cell>
          <cell r="I7376" t="str">
            <v xml:space="preserve"> Streptophyta</v>
          </cell>
          <cell r="J7376" t="str">
            <v xml:space="preserve"> Embryophyta</v>
          </cell>
          <cell r="K7376" t="str">
            <v xml:space="preserve"> Tracheophyta</v>
          </cell>
          <cell r="L7376" t="str">
            <v>Spermatophyta</v>
          </cell>
          <cell r="M7376" t="str">
            <v xml:space="preserve"> Magnoliophyta</v>
          </cell>
          <cell r="N7376" t="str">
            <v xml:space="preserve"> eudicotyledons</v>
          </cell>
          <cell r="O7376" t="str">
            <v xml:space="preserve"> Gunneridae</v>
          </cell>
          <cell r="P7376" t="str">
            <v>Pentapetalae</v>
          </cell>
          <cell r="Q7376" t="str">
            <v xml:space="preserve"> rosids</v>
          </cell>
          <cell r="R7376" t="str">
            <v xml:space="preserve"> malvids</v>
          </cell>
          <cell r="S7376" t="str">
            <v xml:space="preserve"> Brassicales</v>
          </cell>
          <cell r="T7376" t="str">
            <v xml:space="preserve"> Brassicaceae</v>
          </cell>
          <cell r="U7376" t="str">
            <v xml:space="preserve"> Camelineae</v>
          </cell>
        </row>
        <row r="7377">
          <cell r="B7377" t="str">
            <v>Q0JJV1</v>
          </cell>
          <cell r="C7377" t="str">
            <v xml:space="preserve"> Oryza sativa subsp. japonica (Rice).</v>
          </cell>
          <cell r="E7377" t="str">
            <v xml:space="preserve"> NCBI_TaxID=39947;</v>
          </cell>
          <cell r="G7377" t="str">
            <v>Eukaryota</v>
          </cell>
          <cell r="H7377" t="str">
            <v xml:space="preserve"> Viridiplantae</v>
          </cell>
          <cell r="I7377" t="str">
            <v xml:space="preserve"> Streptophyta</v>
          </cell>
          <cell r="J7377" t="str">
            <v xml:space="preserve"> Embryophyta</v>
          </cell>
          <cell r="K7377" t="str">
            <v xml:space="preserve"> Tracheophyta</v>
          </cell>
          <cell r="L7377" t="str">
            <v>Spermatophyta</v>
          </cell>
          <cell r="M7377" t="str">
            <v xml:space="preserve"> Magnoliophyta</v>
          </cell>
          <cell r="N7377" t="str">
            <v xml:space="preserve"> Liliopsida</v>
          </cell>
          <cell r="O7377" t="str">
            <v xml:space="preserve"> Poales</v>
          </cell>
          <cell r="P7377" t="str">
            <v xml:space="preserve"> Poaceae</v>
          </cell>
          <cell r="Q7377" t="str">
            <v xml:space="preserve"> BOP clade</v>
          </cell>
          <cell r="R7377" t="str">
            <v>Oryzoideae</v>
          </cell>
          <cell r="S7377" t="str">
            <v xml:space="preserve"> Oryzeae</v>
          </cell>
          <cell r="T7377" t="str">
            <v xml:space="preserve"> Oryzinae</v>
          </cell>
          <cell r="U7377" t="str">
            <v xml:space="preserve"> Oryza</v>
          </cell>
        </row>
        <row r="7378">
          <cell r="B7378" t="str">
            <v>Q9M2W6</v>
          </cell>
          <cell r="C7378" t="str">
            <v xml:space="preserve"> Arabidopsis thaliana (Mouse-ear cress).</v>
          </cell>
          <cell r="E7378" t="str">
            <v xml:space="preserve"> NCBI_TaxID=3702;</v>
          </cell>
          <cell r="G7378" t="str">
            <v>Eukaryota</v>
          </cell>
          <cell r="H7378" t="str">
            <v xml:space="preserve"> Viridiplantae</v>
          </cell>
          <cell r="I7378" t="str">
            <v xml:space="preserve"> Streptophyta</v>
          </cell>
          <cell r="J7378" t="str">
            <v xml:space="preserve"> Embryophyta</v>
          </cell>
          <cell r="K7378" t="str">
            <v xml:space="preserve"> Tracheophyta</v>
          </cell>
          <cell r="L7378" t="str">
            <v>Spermatophyta</v>
          </cell>
          <cell r="M7378" t="str">
            <v xml:space="preserve"> Magnoliophyta</v>
          </cell>
          <cell r="N7378" t="str">
            <v xml:space="preserve"> eudicotyledons</v>
          </cell>
          <cell r="O7378" t="str">
            <v xml:space="preserve"> Gunneridae</v>
          </cell>
          <cell r="P7378" t="str">
            <v>Pentapetalae</v>
          </cell>
          <cell r="Q7378" t="str">
            <v xml:space="preserve"> rosids</v>
          </cell>
          <cell r="R7378" t="str">
            <v xml:space="preserve"> malvids</v>
          </cell>
          <cell r="S7378" t="str">
            <v xml:space="preserve"> Brassicales</v>
          </cell>
          <cell r="T7378" t="str">
            <v xml:space="preserve"> Brassicaceae</v>
          </cell>
          <cell r="U7378" t="str">
            <v xml:space="preserve"> Camelineae</v>
          </cell>
        </row>
        <row r="7379">
          <cell r="B7379" t="str">
            <v>Q84P97</v>
          </cell>
          <cell r="C7379" t="str">
            <v xml:space="preserve"> Oryza sativa subsp. japonica (Rice).</v>
          </cell>
          <cell r="E7379" t="str">
            <v xml:space="preserve"> NCBI_TaxID=39947;</v>
          </cell>
          <cell r="G7379" t="str">
            <v>Eukaryota</v>
          </cell>
          <cell r="H7379" t="str">
            <v xml:space="preserve"> Viridiplantae</v>
          </cell>
          <cell r="I7379" t="str">
            <v xml:space="preserve"> Streptophyta</v>
          </cell>
          <cell r="J7379" t="str">
            <v xml:space="preserve"> Embryophyta</v>
          </cell>
          <cell r="K7379" t="str">
            <v xml:space="preserve"> Tracheophyta</v>
          </cell>
          <cell r="L7379" t="str">
            <v>Spermatophyta</v>
          </cell>
          <cell r="M7379" t="str">
            <v xml:space="preserve"> Magnoliophyta</v>
          </cell>
          <cell r="N7379" t="str">
            <v xml:space="preserve"> Liliopsida</v>
          </cell>
          <cell r="O7379" t="str">
            <v xml:space="preserve"> Poales</v>
          </cell>
          <cell r="P7379" t="str">
            <v xml:space="preserve"> Poaceae</v>
          </cell>
          <cell r="Q7379" t="str">
            <v xml:space="preserve"> BOP clade</v>
          </cell>
          <cell r="R7379" t="str">
            <v>Oryzoideae</v>
          </cell>
          <cell r="S7379" t="str">
            <v xml:space="preserve"> Oryzeae</v>
          </cell>
          <cell r="T7379" t="str">
            <v xml:space="preserve"> Oryzinae</v>
          </cell>
          <cell r="U7379" t="str">
            <v xml:space="preserve"> Oryza</v>
          </cell>
        </row>
        <row r="7380">
          <cell r="B7380" t="str">
            <v>Q10S27</v>
          </cell>
          <cell r="C7380" t="str">
            <v xml:space="preserve"> Oryza sativa subsp. japonica (Rice).</v>
          </cell>
          <cell r="E7380" t="str">
            <v xml:space="preserve"> NCBI_TaxID=39947;</v>
          </cell>
          <cell r="G7380" t="str">
            <v>Eukaryota</v>
          </cell>
          <cell r="H7380" t="str">
            <v xml:space="preserve"> Viridiplantae</v>
          </cell>
          <cell r="I7380" t="str">
            <v xml:space="preserve"> Streptophyta</v>
          </cell>
          <cell r="J7380" t="str">
            <v xml:space="preserve"> Embryophyta</v>
          </cell>
          <cell r="K7380" t="str">
            <v xml:space="preserve"> Tracheophyta</v>
          </cell>
          <cell r="L7380" t="str">
            <v>Spermatophyta</v>
          </cell>
          <cell r="M7380" t="str">
            <v xml:space="preserve"> Magnoliophyta</v>
          </cell>
          <cell r="N7380" t="str">
            <v xml:space="preserve"> Liliopsida</v>
          </cell>
          <cell r="O7380" t="str">
            <v xml:space="preserve"> Poales</v>
          </cell>
          <cell r="P7380" t="str">
            <v xml:space="preserve"> Poaceae</v>
          </cell>
          <cell r="Q7380" t="str">
            <v xml:space="preserve"> BOP clade</v>
          </cell>
          <cell r="R7380" t="str">
            <v>Oryzoideae</v>
          </cell>
          <cell r="S7380" t="str">
            <v xml:space="preserve"> Oryzeae</v>
          </cell>
          <cell r="T7380" t="str">
            <v xml:space="preserve"> Oryzinae</v>
          </cell>
          <cell r="U7380" t="str">
            <v xml:space="preserve"> Oryza</v>
          </cell>
        </row>
        <row r="7381">
          <cell r="B7381" t="str">
            <v>Q9FHQ9</v>
          </cell>
          <cell r="C7381" t="str">
            <v xml:space="preserve"> Arabidopsis thaliana (Mouse-ear cress).</v>
          </cell>
          <cell r="E7381" t="str">
            <v xml:space="preserve"> NCBI_TaxID=3702;</v>
          </cell>
          <cell r="G7381" t="str">
            <v>Eukaryota</v>
          </cell>
          <cell r="H7381" t="str">
            <v xml:space="preserve"> Viridiplantae</v>
          </cell>
          <cell r="I7381" t="str">
            <v xml:space="preserve"> Streptophyta</v>
          </cell>
          <cell r="J7381" t="str">
            <v xml:space="preserve"> Embryophyta</v>
          </cell>
          <cell r="K7381" t="str">
            <v xml:space="preserve"> Tracheophyta</v>
          </cell>
          <cell r="L7381" t="str">
            <v>Spermatophyta</v>
          </cell>
          <cell r="M7381" t="str">
            <v xml:space="preserve"> Magnoliophyta</v>
          </cell>
          <cell r="N7381" t="str">
            <v xml:space="preserve"> eudicotyledons</v>
          </cell>
          <cell r="O7381" t="str">
            <v xml:space="preserve"> Gunneridae</v>
          </cell>
          <cell r="P7381" t="str">
            <v>Pentapetalae</v>
          </cell>
          <cell r="Q7381" t="str">
            <v xml:space="preserve"> rosids</v>
          </cell>
          <cell r="R7381" t="str">
            <v xml:space="preserve"> malvids</v>
          </cell>
          <cell r="S7381" t="str">
            <v xml:space="preserve"> Brassicales</v>
          </cell>
          <cell r="T7381" t="str">
            <v xml:space="preserve"> Brassicaceae</v>
          </cell>
          <cell r="U7381" t="str">
            <v xml:space="preserve"> Camelineae</v>
          </cell>
        </row>
        <row r="7382">
          <cell r="B7382" t="str">
            <v>Q21752</v>
          </cell>
          <cell r="C7382" t="str">
            <v xml:space="preserve"> Caenorhabditis elegans.</v>
          </cell>
          <cell r="E7382" t="str">
            <v xml:space="preserve"> NCBI_TaxID=6239;</v>
          </cell>
          <cell r="G7382" t="str">
            <v>Eukaryota</v>
          </cell>
          <cell r="H7382" t="str">
            <v xml:space="preserve"> Metazoa</v>
          </cell>
          <cell r="I7382" t="str">
            <v xml:space="preserve"> Ecdysozoa</v>
          </cell>
          <cell r="J7382" t="str">
            <v xml:space="preserve"> Nematoda</v>
          </cell>
          <cell r="K7382" t="str">
            <v xml:space="preserve"> Chromadorea</v>
          </cell>
          <cell r="L7382" t="str">
            <v xml:space="preserve"> Rhabditida</v>
          </cell>
          <cell r="M7382" t="str">
            <v>Rhabditoidea</v>
          </cell>
          <cell r="N7382" t="str">
            <v xml:space="preserve"> Rhabditidae</v>
          </cell>
          <cell r="O7382" t="str">
            <v xml:space="preserve"> Peloderinae</v>
          </cell>
          <cell r="P7382" t="str">
            <v xml:space="preserve"> Caenorhabditis.</v>
          </cell>
        </row>
        <row r="7383">
          <cell r="B7383" t="str">
            <v>P83781</v>
          </cell>
          <cell r="C7383" t="str">
            <v xml:space="preserve"> Candida albicans (strain SC5314 / ATCC MYA-2876) (Yeast).</v>
          </cell>
          <cell r="E7383" t="str">
            <v xml:space="preserve"> NCBI_TaxID=237561;</v>
          </cell>
          <cell r="G7383" t="str">
            <v>Eukaryota</v>
          </cell>
          <cell r="H7383" t="str">
            <v xml:space="preserve"> Fungi</v>
          </cell>
          <cell r="I7383" t="str">
            <v xml:space="preserve"> Dikarya</v>
          </cell>
          <cell r="J7383" t="str">
            <v xml:space="preserve"> Ascomycota</v>
          </cell>
          <cell r="K7383" t="str">
            <v xml:space="preserve"> Saccharomycotina</v>
          </cell>
          <cell r="L7383" t="str">
            <v>Saccharomycetes</v>
          </cell>
          <cell r="M7383" t="str">
            <v xml:space="preserve"> Saccharomycetales</v>
          </cell>
          <cell r="N7383" t="str">
            <v xml:space="preserve"> Debaryomycetaceae</v>
          </cell>
          <cell r="O7383" t="str">
            <v>Candida/Lodderomyces clade</v>
          </cell>
          <cell r="P7383" t="str">
            <v xml:space="preserve"> Candida.</v>
          </cell>
        </row>
        <row r="7384">
          <cell r="B7384" t="str">
            <v>Q01501</v>
          </cell>
          <cell r="C7384" t="str">
            <v xml:space="preserve"> Dictyostelium discoideum (Slime mold).</v>
          </cell>
          <cell r="E7384" t="str">
            <v xml:space="preserve"> NCBI_TaxID=44689;</v>
          </cell>
          <cell r="G7384" t="str">
            <v>Eukaryota</v>
          </cell>
          <cell r="H7384" t="str">
            <v xml:space="preserve"> Amoebozoa</v>
          </cell>
          <cell r="I7384" t="str">
            <v xml:space="preserve"> Mycetozoa</v>
          </cell>
          <cell r="J7384" t="str">
            <v xml:space="preserve"> Dictyostelids</v>
          </cell>
          <cell r="K7384" t="str">
            <v xml:space="preserve"> Dictyosteliales</v>
          </cell>
          <cell r="L7384" t="str">
            <v>Dictyosteliaceae</v>
          </cell>
          <cell r="M7384" t="str">
            <v xml:space="preserve"> Dictyostelium.</v>
          </cell>
        </row>
        <row r="7385">
          <cell r="B7385" t="str">
            <v>Q94920</v>
          </cell>
          <cell r="C7385" t="str">
            <v xml:space="preserve"> Drosophila melanogaster (Fruit fly).</v>
          </cell>
          <cell r="E7385" t="str">
            <v xml:space="preserve"> NCBI_TaxID=7227;</v>
          </cell>
          <cell r="G7385" t="str">
            <v>Eukaryota</v>
          </cell>
          <cell r="H7385" t="str">
            <v xml:space="preserve"> Metazoa</v>
          </cell>
          <cell r="I7385" t="str">
            <v xml:space="preserve"> Ecdysozoa</v>
          </cell>
          <cell r="J7385" t="str">
            <v xml:space="preserve"> Arthropoda</v>
          </cell>
          <cell r="K7385" t="str">
            <v xml:space="preserve"> Hexapoda</v>
          </cell>
          <cell r="L7385" t="str">
            <v xml:space="preserve"> Insecta</v>
          </cell>
          <cell r="M7385" t="str">
            <v>Pterygota</v>
          </cell>
          <cell r="N7385" t="str">
            <v xml:space="preserve"> Neoptera</v>
          </cell>
          <cell r="O7385" t="str">
            <v xml:space="preserve"> Holometabola</v>
          </cell>
          <cell r="P7385" t="str">
            <v xml:space="preserve"> Diptera</v>
          </cell>
          <cell r="Q7385" t="str">
            <v xml:space="preserve"> Brachycera</v>
          </cell>
          <cell r="R7385" t="str">
            <v xml:space="preserve"> Muscomorpha</v>
          </cell>
          <cell r="S7385" t="str">
            <v>Ephydroidea</v>
          </cell>
          <cell r="T7385" t="str">
            <v xml:space="preserve"> Drosophilidae</v>
          </cell>
          <cell r="U7385" t="str">
            <v xml:space="preserve"> Drosophila</v>
          </cell>
        </row>
        <row r="7386">
          <cell r="B7386" t="str">
            <v>P42057</v>
          </cell>
          <cell r="C7386" t="str">
            <v xml:space="preserve"> Zea mays (Maize).</v>
          </cell>
          <cell r="E7386" t="str">
            <v xml:space="preserve"> NCBI_TaxID=4577;</v>
          </cell>
          <cell r="G7386" t="str">
            <v>Eukaryota</v>
          </cell>
          <cell r="H7386" t="str">
            <v xml:space="preserve"> Viridiplantae</v>
          </cell>
          <cell r="I7386" t="str">
            <v xml:space="preserve"> Streptophyta</v>
          </cell>
          <cell r="J7386" t="str">
            <v xml:space="preserve"> Embryophyta</v>
          </cell>
          <cell r="K7386" t="str">
            <v xml:space="preserve"> Tracheophyta</v>
          </cell>
          <cell r="L7386" t="str">
            <v>Spermatophyta</v>
          </cell>
          <cell r="M7386" t="str">
            <v xml:space="preserve"> Magnoliophyta</v>
          </cell>
          <cell r="N7386" t="str">
            <v xml:space="preserve"> Liliopsida</v>
          </cell>
          <cell r="O7386" t="str">
            <v xml:space="preserve"> Poales</v>
          </cell>
          <cell r="P7386" t="str">
            <v xml:space="preserve"> Poaceae</v>
          </cell>
          <cell r="Q7386" t="str">
            <v>PACMAD clade</v>
          </cell>
          <cell r="R7386" t="str">
            <v xml:space="preserve"> Panicoideae</v>
          </cell>
          <cell r="S7386" t="str">
            <v xml:space="preserve"> Andropogonodae</v>
          </cell>
          <cell r="T7386" t="str">
            <v xml:space="preserve"> Andropogoneae</v>
          </cell>
          <cell r="U7386" t="str">
            <v xml:space="preserve"> Tripsacinae</v>
          </cell>
        </row>
        <row r="7387">
          <cell r="B7387" t="str">
            <v>P07144</v>
          </cell>
          <cell r="C7387" t="str">
            <v xml:space="preserve"> Neurospora crassa (strain ATCC 24698 / 74-OR23-1A / CBS 708.71 / DSM 1257 / FGSC 987).</v>
          </cell>
          <cell r="E7387" t="str">
            <v xml:space="preserve"> NCBI_TaxID=367110;</v>
          </cell>
          <cell r="G7387" t="str">
            <v>Eukaryota</v>
          </cell>
          <cell r="H7387" t="str">
            <v xml:space="preserve"> Fungi</v>
          </cell>
          <cell r="I7387" t="str">
            <v xml:space="preserve"> Dikarya</v>
          </cell>
          <cell r="J7387" t="str">
            <v xml:space="preserve"> Ascomycota</v>
          </cell>
          <cell r="K7387" t="str">
            <v xml:space="preserve"> Pezizomycotina</v>
          </cell>
          <cell r="L7387" t="str">
            <v>Sordariomycetes</v>
          </cell>
          <cell r="M7387" t="str">
            <v xml:space="preserve"> Sordariomycetidae</v>
          </cell>
          <cell r="N7387" t="str">
            <v xml:space="preserve"> Sordariales</v>
          </cell>
          <cell r="O7387" t="str">
            <v xml:space="preserve"> Sordariaceae</v>
          </cell>
          <cell r="P7387" t="str">
            <v>Neurospora.</v>
          </cell>
        </row>
        <row r="7388">
          <cell r="B7388" t="str">
            <v>Q9P544</v>
          </cell>
          <cell r="C7388" t="str">
            <v xml:space="preserve"> Schizosaccharomyces pombe (strain 972 / ATCC 24843) (Fission yeast).</v>
          </cell>
          <cell r="E7388" t="str">
            <v xml:space="preserve"> NCBI_TaxID=284812;</v>
          </cell>
          <cell r="G7388" t="str">
            <v>Eukaryota</v>
          </cell>
          <cell r="H7388" t="str">
            <v xml:space="preserve"> Fungi</v>
          </cell>
          <cell r="I7388" t="str">
            <v xml:space="preserve"> Dikarya</v>
          </cell>
          <cell r="J7388" t="str">
            <v xml:space="preserve"> Ascomycota</v>
          </cell>
          <cell r="K7388" t="str">
            <v xml:space="preserve"> Taphrinomycotina</v>
          </cell>
          <cell r="L7388" t="str">
            <v>Schizosaccharomycetes</v>
          </cell>
          <cell r="M7388" t="str">
            <v xml:space="preserve"> Schizosaccharomycetales</v>
          </cell>
          <cell r="N7388" t="str">
            <v>Schizosaccharomycetaceae</v>
          </cell>
          <cell r="O7388" t="str">
            <v xml:space="preserve"> Schizosaccharomyces.</v>
          </cell>
        </row>
        <row r="7389">
          <cell r="B7389" t="str">
            <v>W1NE15</v>
          </cell>
          <cell r="C7389" t="str">
            <v xml:space="preserve"> Amborella trichopoda.</v>
          </cell>
          <cell r="E7389" t="str">
            <v xml:space="preserve"> NCBI_TaxID=13333 {ECO:0000313|EMBL:ERM93608.1, ECO:0000313|Proteomes:UP000017836};</v>
          </cell>
          <cell r="G7389" t="str">
            <v>Eukaryota</v>
          </cell>
          <cell r="H7389" t="str">
            <v xml:space="preserve"> Viridiplantae</v>
          </cell>
          <cell r="I7389" t="str">
            <v xml:space="preserve"> Streptophyta</v>
          </cell>
          <cell r="J7389" t="str">
            <v xml:space="preserve"> Embryophyta</v>
          </cell>
          <cell r="K7389" t="str">
            <v xml:space="preserve"> Tracheophyta</v>
          </cell>
          <cell r="L7389" t="str">
            <v>Spermatophyta</v>
          </cell>
          <cell r="M7389" t="str">
            <v xml:space="preserve"> Magnoliophyta</v>
          </cell>
          <cell r="N7389" t="str">
            <v xml:space="preserve"> basal Magnoliophyta</v>
          </cell>
          <cell r="O7389" t="str">
            <v xml:space="preserve"> Amborellales</v>
          </cell>
          <cell r="P7389" t="str">
            <v>Amborellaceae</v>
          </cell>
          <cell r="Q7389" t="str">
            <v xml:space="preserve"> Amborella.</v>
          </cell>
        </row>
        <row r="7390">
          <cell r="B7390" t="str">
            <v>W1NE21</v>
          </cell>
          <cell r="C7390" t="str">
            <v xml:space="preserve"> Amborella trichopoda.</v>
          </cell>
          <cell r="E7390" t="str">
            <v xml:space="preserve"> NCBI_TaxID=13333 {ECO:0000313|EMBL:ERM93609.1, ECO:0000313|Proteomes:UP000017836};</v>
          </cell>
          <cell r="G7390" t="str">
            <v>Eukaryota</v>
          </cell>
          <cell r="H7390" t="str">
            <v xml:space="preserve"> Viridiplantae</v>
          </cell>
          <cell r="I7390" t="str">
            <v xml:space="preserve"> Streptophyta</v>
          </cell>
          <cell r="J7390" t="str">
            <v xml:space="preserve"> Embryophyta</v>
          </cell>
          <cell r="K7390" t="str">
            <v xml:space="preserve"> Tracheophyta</v>
          </cell>
          <cell r="L7390" t="str">
            <v>Spermatophyta</v>
          </cell>
          <cell r="M7390" t="str">
            <v xml:space="preserve"> Magnoliophyta</v>
          </cell>
          <cell r="N7390" t="str">
            <v xml:space="preserve"> basal Magnoliophyta</v>
          </cell>
          <cell r="O7390" t="str">
            <v xml:space="preserve"> Amborellales</v>
          </cell>
          <cell r="P7390" t="str">
            <v>Amborellaceae</v>
          </cell>
          <cell r="Q7390" t="str">
            <v xml:space="preserve"> Amborella.</v>
          </cell>
        </row>
        <row r="7391">
          <cell r="B7391" t="str">
            <v>W1NQ75</v>
          </cell>
          <cell r="C7391" t="str">
            <v xml:space="preserve"> Amborella trichopoda.</v>
          </cell>
          <cell r="E7391" t="str">
            <v xml:space="preserve"> NCBI_TaxID=13333 {ECO:0000313|EMBL:ERM97270.1, ECO:0000313|Proteomes:UP000017836};</v>
          </cell>
          <cell r="G7391" t="str">
            <v>Eukaryota</v>
          </cell>
          <cell r="H7391" t="str">
            <v xml:space="preserve"> Viridiplantae</v>
          </cell>
          <cell r="I7391" t="str">
            <v xml:space="preserve"> Streptophyta</v>
          </cell>
          <cell r="J7391" t="str">
            <v xml:space="preserve"> Embryophyta</v>
          </cell>
          <cell r="K7391" t="str">
            <v xml:space="preserve"> Tracheophyta</v>
          </cell>
          <cell r="L7391" t="str">
            <v>Spermatophyta</v>
          </cell>
          <cell r="M7391" t="str">
            <v xml:space="preserve"> Magnoliophyta</v>
          </cell>
          <cell r="N7391" t="str">
            <v xml:space="preserve"> basal Magnoliophyta</v>
          </cell>
          <cell r="O7391" t="str">
            <v xml:space="preserve"> Amborellales</v>
          </cell>
          <cell r="P7391" t="str">
            <v>Amborellaceae</v>
          </cell>
          <cell r="Q7391" t="str">
            <v xml:space="preserve"> Amborella.</v>
          </cell>
        </row>
        <row r="7392">
          <cell r="B7392" t="str">
            <v>W1NYT6</v>
          </cell>
          <cell r="C7392" t="str">
            <v xml:space="preserve"> Amborella trichopoda.</v>
          </cell>
          <cell r="E7392" t="str">
            <v xml:space="preserve"> NCBI_TaxID=13333 {ECO:0000313|EMBL:ERN02757.1, ECO:0000313|Proteomes:UP000017836};</v>
          </cell>
          <cell r="G7392" t="str">
            <v>Eukaryota</v>
          </cell>
          <cell r="H7392" t="str">
            <v xml:space="preserve"> Viridiplantae</v>
          </cell>
          <cell r="I7392" t="str">
            <v xml:space="preserve"> Streptophyta</v>
          </cell>
          <cell r="J7392" t="str">
            <v xml:space="preserve"> Embryophyta</v>
          </cell>
          <cell r="K7392" t="str">
            <v xml:space="preserve"> Tracheophyta</v>
          </cell>
          <cell r="L7392" t="str">
            <v>Spermatophyta</v>
          </cell>
          <cell r="M7392" t="str">
            <v xml:space="preserve"> Magnoliophyta</v>
          </cell>
          <cell r="N7392" t="str">
            <v xml:space="preserve"> basal Magnoliophyta</v>
          </cell>
          <cell r="O7392" t="str">
            <v xml:space="preserve"> Amborellales</v>
          </cell>
          <cell r="P7392" t="str">
            <v>Amborellaceae</v>
          </cell>
          <cell r="Q7392" t="str">
            <v xml:space="preserve"> Amborella.</v>
          </cell>
        </row>
        <row r="7393">
          <cell r="B7393" t="str">
            <v>W1P9X3</v>
          </cell>
          <cell r="C7393" t="str">
            <v xml:space="preserve"> Amborella trichopoda.</v>
          </cell>
          <cell r="E7393" t="str">
            <v xml:space="preserve"> NCBI_TaxID=13333 {ECO:0000313|EMBL:ERN03790.1, ECO:0000313|Proteomes:UP000017836};</v>
          </cell>
          <cell r="G7393" t="str">
            <v>Eukaryota</v>
          </cell>
          <cell r="H7393" t="str">
            <v xml:space="preserve"> Viridiplantae</v>
          </cell>
          <cell r="I7393" t="str">
            <v xml:space="preserve"> Streptophyta</v>
          </cell>
          <cell r="J7393" t="str">
            <v xml:space="preserve"> Embryophyta</v>
          </cell>
          <cell r="K7393" t="str">
            <v xml:space="preserve"> Tracheophyta</v>
          </cell>
          <cell r="L7393" t="str">
            <v>Spermatophyta</v>
          </cell>
          <cell r="M7393" t="str">
            <v xml:space="preserve"> Magnoliophyta</v>
          </cell>
          <cell r="N7393" t="str">
            <v xml:space="preserve"> basal Magnoliophyta</v>
          </cell>
          <cell r="O7393" t="str">
            <v xml:space="preserve"> Amborellales</v>
          </cell>
          <cell r="P7393" t="str">
            <v>Amborellaceae</v>
          </cell>
          <cell r="Q7393" t="str">
            <v xml:space="preserve"> Amborella.</v>
          </cell>
        </row>
        <row r="7394">
          <cell r="B7394" t="str">
            <v>W1PJM2</v>
          </cell>
          <cell r="C7394" t="str">
            <v xml:space="preserve"> Amborella trichopoda.</v>
          </cell>
          <cell r="E7394" t="str">
            <v xml:space="preserve"> NCBI_TaxID=13333 {ECO:0000313|EMBL:ERN07300.1, ECO:0000313|Proteomes:UP000017836};</v>
          </cell>
          <cell r="G7394" t="str">
            <v>Eukaryota</v>
          </cell>
          <cell r="H7394" t="str">
            <v xml:space="preserve"> Viridiplantae</v>
          </cell>
          <cell r="I7394" t="str">
            <v xml:space="preserve"> Streptophyta</v>
          </cell>
          <cell r="J7394" t="str">
            <v xml:space="preserve"> Embryophyta</v>
          </cell>
          <cell r="K7394" t="str">
            <v xml:space="preserve"> Tracheophyta</v>
          </cell>
          <cell r="L7394" t="str">
            <v>Spermatophyta</v>
          </cell>
          <cell r="M7394" t="str">
            <v xml:space="preserve"> Magnoliophyta</v>
          </cell>
          <cell r="N7394" t="str">
            <v xml:space="preserve"> basal Magnoliophyta</v>
          </cell>
          <cell r="O7394" t="str">
            <v xml:space="preserve"> Amborellales</v>
          </cell>
          <cell r="P7394" t="str">
            <v>Amborellaceae</v>
          </cell>
          <cell r="Q7394" t="str">
            <v xml:space="preserve"> Amborella.</v>
          </cell>
        </row>
        <row r="7395">
          <cell r="B7395" t="str">
            <v>W1Q9C4</v>
          </cell>
          <cell r="C7395" t="str">
            <v xml:space="preserve"> Ogataea parapolymorpha (strain ATCC 26012 / BCRC 20466 / JCM 22074 / NRRL Y-7560 / DL-1) (Yeast) (Hansenula polymorpha).</v>
          </cell>
          <cell r="E7395" t="str">
            <v xml:space="preserve"> NCBI_TaxID=871575 {ECO:0000313|EMBL:ESW97411.1, ECO:0000313|Proteomes:UP000008673};</v>
          </cell>
          <cell r="G7395" t="str">
            <v>Eukaryota</v>
          </cell>
          <cell r="H7395" t="str">
            <v xml:space="preserve"> Fungi</v>
          </cell>
          <cell r="I7395" t="str">
            <v xml:space="preserve"> Dikarya</v>
          </cell>
          <cell r="J7395" t="str">
            <v xml:space="preserve"> Ascomycota</v>
          </cell>
          <cell r="K7395" t="str">
            <v xml:space="preserve"> Saccharomycotina</v>
          </cell>
          <cell r="L7395" t="str">
            <v>Saccharomycetes</v>
          </cell>
          <cell r="M7395" t="str">
            <v xml:space="preserve"> Saccharomycetales</v>
          </cell>
          <cell r="N7395" t="str">
            <v xml:space="preserve"> Pichiaceae</v>
          </cell>
          <cell r="O7395" t="str">
            <v xml:space="preserve"> Ogataea.</v>
          </cell>
        </row>
        <row r="7396">
          <cell r="B7396" t="str">
            <v>W1QJ22</v>
          </cell>
          <cell r="C7396" t="str">
            <v xml:space="preserve"> Ogataea parapolymorpha (strain ATCC 26012 / BCRC 20466 / JCM 22074 / NRRL Y-7560 / DL-1) (Yeast) (Hansenula polymorpha).</v>
          </cell>
          <cell r="E7396" t="str">
            <v xml:space="preserve"> NCBI_TaxID=871575 {ECO:0000313|EMBL:ESX00964.1, ECO:0000313|Proteomes:UP000008673};</v>
          </cell>
          <cell r="G7396" t="str">
            <v>Eukaryota</v>
          </cell>
          <cell r="H7396" t="str">
            <v xml:space="preserve"> Fungi</v>
          </cell>
          <cell r="I7396" t="str">
            <v xml:space="preserve"> Dikarya</v>
          </cell>
          <cell r="J7396" t="str">
            <v xml:space="preserve"> Ascomycota</v>
          </cell>
          <cell r="K7396" t="str">
            <v xml:space="preserve"> Saccharomycotina</v>
          </cell>
          <cell r="L7396" t="str">
            <v>Saccharomycetes</v>
          </cell>
          <cell r="M7396" t="str">
            <v xml:space="preserve"> Saccharomycetales</v>
          </cell>
          <cell r="N7396" t="str">
            <v xml:space="preserve"> Pichiaceae</v>
          </cell>
          <cell r="O7396" t="str">
            <v xml:space="preserve"> Ogataea.</v>
          </cell>
        </row>
        <row r="7397">
          <cell r="B7397" t="str">
            <v>W2PGG3</v>
          </cell>
          <cell r="C7397" t="str">
            <v xml:space="preserve"> Phytophthora parasitica (strain INRA-310).</v>
          </cell>
          <cell r="E7397" t="str">
            <v xml:space="preserve"> NCBI_TaxID=761204 {ECO:0000313|EMBL:ETM99725.1, ECO:0000313|Proteomes:UP000018817};</v>
          </cell>
          <cell r="G7397" t="str">
            <v>Eukaryota</v>
          </cell>
          <cell r="H7397" t="str">
            <v xml:space="preserve"> Stramenopiles</v>
          </cell>
          <cell r="I7397" t="str">
            <v xml:space="preserve"> Oomycetes</v>
          </cell>
          <cell r="J7397" t="str">
            <v xml:space="preserve"> Peronosporales</v>
          </cell>
          <cell r="K7397" t="str">
            <v xml:space="preserve"> Phytophthora.</v>
          </cell>
        </row>
        <row r="7398">
          <cell r="B7398" t="str">
            <v>W2PMK4</v>
          </cell>
          <cell r="C7398" t="str">
            <v xml:space="preserve"> Phytophthora parasitica (strain INRA-310).</v>
          </cell>
          <cell r="E7398" t="str">
            <v xml:space="preserve"> NCBI_TaxID=761204 {ECO:0000313|EMBL:ETN02112.1, ECO:0000313|Proteomes:UP000018817};</v>
          </cell>
          <cell r="G7398" t="str">
            <v>Eukaryota</v>
          </cell>
          <cell r="H7398" t="str">
            <v xml:space="preserve"> Stramenopiles</v>
          </cell>
          <cell r="I7398" t="str">
            <v xml:space="preserve"> Oomycetes</v>
          </cell>
          <cell r="J7398" t="str">
            <v xml:space="preserve"> Peronosporales</v>
          </cell>
          <cell r="K7398" t="str">
            <v xml:space="preserve"> Phytophthora.</v>
          </cell>
        </row>
        <row r="7399">
          <cell r="B7399" t="str">
            <v>W2PR52</v>
          </cell>
          <cell r="C7399" t="str">
            <v xml:space="preserve"> Phytophthora parasitica (strain INRA-310).</v>
          </cell>
          <cell r="E7399" t="str">
            <v xml:space="preserve"> NCBI_TaxID=761204 {ECO:0000313|EMBL:ETN03372.1, ECO:0000313|Proteomes:UP000018817};</v>
          </cell>
          <cell r="G7399" t="str">
            <v>Eukaryota</v>
          </cell>
          <cell r="H7399" t="str">
            <v xml:space="preserve"> Stramenopiles</v>
          </cell>
          <cell r="I7399" t="str">
            <v xml:space="preserve"> Oomycetes</v>
          </cell>
          <cell r="J7399" t="str">
            <v xml:space="preserve"> Peronosporales</v>
          </cell>
          <cell r="K7399" t="str">
            <v xml:space="preserve"> Phytophthora.</v>
          </cell>
        </row>
        <row r="7400">
          <cell r="B7400" t="str">
            <v>W2PTN3</v>
          </cell>
          <cell r="C7400" t="str">
            <v xml:space="preserve"> Phytophthora parasitica (strain INRA-310).</v>
          </cell>
          <cell r="E7400" t="str">
            <v xml:space="preserve"> NCBI_TaxID=761204 {ECO:0000313|EMBL:ETN03370.1, ECO:0000313|Proteomes:UP000018817};</v>
          </cell>
          <cell r="G7400" t="str">
            <v>Eukaryota</v>
          </cell>
          <cell r="H7400" t="str">
            <v xml:space="preserve"> Stramenopiles</v>
          </cell>
          <cell r="I7400" t="str">
            <v xml:space="preserve"> Oomycetes</v>
          </cell>
          <cell r="J7400" t="str">
            <v xml:space="preserve"> Peronosporales</v>
          </cell>
          <cell r="K7400" t="str">
            <v xml:space="preserve"> Phytophthora.</v>
          </cell>
        </row>
        <row r="7401">
          <cell r="B7401" t="str">
            <v>W2RXR8</v>
          </cell>
          <cell r="C7401" t="str">
            <v xml:space="preserve"> Cyphellophora europaea CBS 101466.</v>
          </cell>
          <cell r="E7401" t="str">
            <v xml:space="preserve"> NCBI_TaxID=1220924 {ECO:0000313|EMBL:ETN40568.1, ECO:0000313|Proteomes:UP000030752};</v>
          </cell>
          <cell r="G7401" t="str">
            <v>Eukaryota</v>
          </cell>
          <cell r="H7401" t="str">
            <v xml:space="preserve"> Fungi</v>
          </cell>
          <cell r="I7401" t="str">
            <v xml:space="preserve"> Dikarya</v>
          </cell>
          <cell r="J7401" t="str">
            <v xml:space="preserve"> Ascomycota</v>
          </cell>
          <cell r="K7401" t="str">
            <v xml:space="preserve"> Pezizomycotina</v>
          </cell>
          <cell r="L7401" t="str">
            <v xml:space="preserve"> Eurotiomycetes</v>
          </cell>
          <cell r="M7401" t="str">
            <v>Chaetothyriomycetidae</v>
          </cell>
          <cell r="N7401" t="str">
            <v xml:space="preserve"> Chaetothyriales</v>
          </cell>
          <cell r="O7401" t="str">
            <v xml:space="preserve"> Cyphellophoraceae</v>
          </cell>
          <cell r="P7401" t="str">
            <v>Cyphellophora.</v>
          </cell>
        </row>
        <row r="7402">
          <cell r="B7402" t="str">
            <v>W2SF19</v>
          </cell>
          <cell r="C7402" t="str">
            <v xml:space="preserve"> Cyphellophora europaea CBS 101466.</v>
          </cell>
          <cell r="E7402" t="str">
            <v xml:space="preserve"> NCBI_TaxID=1220924 {ECO:0000313|EMBL:ETN46628.1, ECO:0000313|Proteomes:UP000030752};</v>
          </cell>
          <cell r="G7402" t="str">
            <v>Eukaryota</v>
          </cell>
          <cell r="H7402" t="str">
            <v xml:space="preserve"> Fungi</v>
          </cell>
          <cell r="I7402" t="str">
            <v xml:space="preserve"> Dikarya</v>
          </cell>
          <cell r="J7402" t="str">
            <v xml:space="preserve"> Ascomycota</v>
          </cell>
          <cell r="K7402" t="str">
            <v xml:space="preserve"> Pezizomycotina</v>
          </cell>
          <cell r="L7402" t="str">
            <v xml:space="preserve"> Eurotiomycetes</v>
          </cell>
          <cell r="M7402" t="str">
            <v>Chaetothyriomycetidae</v>
          </cell>
          <cell r="N7402" t="str">
            <v xml:space="preserve"> Chaetothyriales</v>
          </cell>
          <cell r="O7402" t="str">
            <v xml:space="preserve"> Cyphellophoraceae</v>
          </cell>
          <cell r="P7402" t="str">
            <v>Cyphellophora.</v>
          </cell>
        </row>
        <row r="7403">
          <cell r="B7403" t="str">
            <v>W2SUG0</v>
          </cell>
          <cell r="C7403" t="str">
            <v xml:space="preserve"> Necator americanus (Human hookworm).</v>
          </cell>
          <cell r="E7403" t="str">
            <v xml:space="preserve"> NCBI_TaxID=51031 {ECO:0000313|EMBL:ETN73250.1, ECO:0000313|Proteomes:UP000053676};</v>
          </cell>
          <cell r="G7403" t="str">
            <v>Eukaryota</v>
          </cell>
          <cell r="H7403" t="str">
            <v xml:space="preserve"> Metazoa</v>
          </cell>
          <cell r="I7403" t="str">
            <v xml:space="preserve"> Ecdysozoa</v>
          </cell>
          <cell r="J7403" t="str">
            <v xml:space="preserve"> Nematoda</v>
          </cell>
          <cell r="K7403" t="str">
            <v xml:space="preserve"> Chromadorea</v>
          </cell>
          <cell r="L7403" t="str">
            <v xml:space="preserve"> Rhabditida</v>
          </cell>
          <cell r="M7403" t="str">
            <v>Strongylida</v>
          </cell>
          <cell r="N7403" t="str">
            <v xml:space="preserve"> Ancylostomatoidea</v>
          </cell>
          <cell r="O7403" t="str">
            <v xml:space="preserve"> Ancylostomatidae</v>
          </cell>
          <cell r="P7403" t="str">
            <v xml:space="preserve"> Bunostominae</v>
          </cell>
          <cell r="Q7403" t="str">
            <v>Necator.</v>
          </cell>
        </row>
        <row r="7404">
          <cell r="B7404" t="str">
            <v>W2T9L3</v>
          </cell>
          <cell r="C7404" t="str">
            <v xml:space="preserve"> Necator americanus (Human hookworm).</v>
          </cell>
          <cell r="E7404" t="str">
            <v xml:space="preserve"> NCBI_TaxID=51031 {ECO:0000313|EMBL:ETN78259.1, ECO:0000313|Proteomes:UP000053676};</v>
          </cell>
          <cell r="G7404" t="str">
            <v>Eukaryota</v>
          </cell>
          <cell r="H7404" t="str">
            <v xml:space="preserve"> Metazoa</v>
          </cell>
          <cell r="I7404" t="str">
            <v xml:space="preserve"> Ecdysozoa</v>
          </cell>
          <cell r="J7404" t="str">
            <v xml:space="preserve"> Nematoda</v>
          </cell>
          <cell r="K7404" t="str">
            <v xml:space="preserve"> Chromadorea</v>
          </cell>
          <cell r="L7404" t="str">
            <v xml:space="preserve"> Rhabditida</v>
          </cell>
          <cell r="M7404" t="str">
            <v>Strongylida</v>
          </cell>
          <cell r="N7404" t="str">
            <v xml:space="preserve"> Ancylostomatoidea</v>
          </cell>
          <cell r="O7404" t="str">
            <v xml:space="preserve"> Ancylostomatidae</v>
          </cell>
          <cell r="P7404" t="str">
            <v xml:space="preserve"> Bunostominae</v>
          </cell>
          <cell r="Q7404" t="str">
            <v>Necator.</v>
          </cell>
        </row>
        <row r="7405">
          <cell r="B7405" t="str">
            <v>W2Y554</v>
          </cell>
          <cell r="C7405" t="str">
            <v xml:space="preserve"> Phytophthora parasitica P10297.</v>
          </cell>
          <cell r="E7405" t="str">
            <v xml:space="preserve"> NCBI_TaxID=1317064 {ECO:0000313|EMBL:ETP29753.1, ECO:0000313|Proteomes:UP000018948};</v>
          </cell>
          <cell r="G7405" t="str">
            <v>Eukaryota</v>
          </cell>
          <cell r="H7405" t="str">
            <v xml:space="preserve"> Stramenopiles</v>
          </cell>
          <cell r="I7405" t="str">
            <v xml:space="preserve"> Oomycetes</v>
          </cell>
          <cell r="J7405" t="str">
            <v xml:space="preserve"> Peronosporales</v>
          </cell>
          <cell r="K7405" t="str">
            <v xml:space="preserve"> Phytophthora.</v>
          </cell>
        </row>
        <row r="7406">
          <cell r="B7406" t="str">
            <v>W2YI69</v>
          </cell>
          <cell r="C7406" t="str">
            <v xml:space="preserve"> Phytophthora parasitica P10297.</v>
          </cell>
          <cell r="E7406" t="str">
            <v xml:space="preserve"> NCBI_TaxID=1317064 {ECO:0000313|EMBL:ETP34715.1, ECO:0000313|Proteomes:UP000018948};</v>
          </cell>
          <cell r="G7406" t="str">
            <v>Eukaryota</v>
          </cell>
          <cell r="H7406" t="str">
            <v xml:space="preserve"> Stramenopiles</v>
          </cell>
          <cell r="I7406" t="str">
            <v xml:space="preserve"> Oomycetes</v>
          </cell>
          <cell r="J7406" t="str">
            <v xml:space="preserve"> Peronosporales</v>
          </cell>
          <cell r="K7406" t="str">
            <v xml:space="preserve"> Phytophthora.</v>
          </cell>
        </row>
        <row r="7407">
          <cell r="B7407" t="str">
            <v>W2YLS4</v>
          </cell>
          <cell r="C7407" t="str">
            <v xml:space="preserve"> Phytophthora parasitica P10297.</v>
          </cell>
          <cell r="E7407" t="str">
            <v xml:space="preserve"> NCBI_TaxID=1317064 {ECO:0000313|EMBL:ETP35985.1, ECO:0000313|Proteomes:UP000018948};</v>
          </cell>
          <cell r="G7407" t="str">
            <v>Eukaryota</v>
          </cell>
          <cell r="H7407" t="str">
            <v xml:space="preserve"> Stramenopiles</v>
          </cell>
          <cell r="I7407" t="str">
            <v xml:space="preserve"> Oomycetes</v>
          </cell>
          <cell r="J7407" t="str">
            <v xml:space="preserve"> Peronosporales</v>
          </cell>
          <cell r="K7407" t="str">
            <v xml:space="preserve"> Phytophthora.</v>
          </cell>
        </row>
        <row r="7408">
          <cell r="B7408" t="str">
            <v>W2YMD0</v>
          </cell>
          <cell r="C7408" t="str">
            <v xml:space="preserve"> Phytophthora parasitica P10297.</v>
          </cell>
          <cell r="E7408" t="str">
            <v xml:space="preserve"> NCBI_TaxID=1317064 {ECO:0000313|EMBL:ETP35987.1, ECO:0000313|Proteomes:UP000018948};</v>
          </cell>
          <cell r="G7408" t="str">
            <v>Eukaryota</v>
          </cell>
          <cell r="H7408" t="str">
            <v xml:space="preserve"> Stramenopiles</v>
          </cell>
          <cell r="I7408" t="str">
            <v xml:space="preserve"> Oomycetes</v>
          </cell>
          <cell r="J7408" t="str">
            <v xml:space="preserve"> Peronosporales</v>
          </cell>
          <cell r="K7408" t="str">
            <v xml:space="preserve"> Phytophthora.</v>
          </cell>
        </row>
        <row r="7409">
          <cell r="B7409" t="str">
            <v>W3X4U9</v>
          </cell>
          <cell r="C7409" t="str">
            <v xml:space="preserve"> Pestalotiopsis fici (strain W106-1 / CGMCC3.15140).</v>
          </cell>
          <cell r="E7409" t="str">
            <v xml:space="preserve"> NCBI_TaxID=1229662 {ECO:0000313|EMBL:ETS80201.1, ECO:0000313|Proteomes:UP000030651};</v>
          </cell>
          <cell r="G7409" t="str">
            <v>Eukaryota</v>
          </cell>
          <cell r="H7409" t="str">
            <v xml:space="preserve"> Fungi</v>
          </cell>
          <cell r="I7409" t="str">
            <v xml:space="preserve"> Dikarya</v>
          </cell>
          <cell r="J7409" t="str">
            <v xml:space="preserve"> Ascomycota</v>
          </cell>
          <cell r="K7409" t="str">
            <v xml:space="preserve"> Pezizomycotina</v>
          </cell>
          <cell r="L7409" t="str">
            <v>Sordariomycetes</v>
          </cell>
          <cell r="M7409" t="str">
            <v xml:space="preserve"> Xylariomycetidae</v>
          </cell>
          <cell r="N7409" t="str">
            <v xml:space="preserve"> Xylariales</v>
          </cell>
          <cell r="O7409" t="str">
            <v xml:space="preserve"> Sporocadaceae</v>
          </cell>
          <cell r="P7409" t="str">
            <v>Pestalotiopsis.</v>
          </cell>
        </row>
        <row r="7410">
          <cell r="B7410" t="str">
            <v>W3XA80</v>
          </cell>
          <cell r="C7410" t="str">
            <v xml:space="preserve"> Pestalotiopsis fici (strain W106-1 / CGMCC3.15140).</v>
          </cell>
          <cell r="E7410" t="str">
            <v xml:space="preserve"> NCBI_TaxID=1229662 {ECO:0000313|EMBL:ETS82081.1, ECO:0000313|Proteomes:UP000030651};</v>
          </cell>
          <cell r="G7410" t="str">
            <v>Eukaryota</v>
          </cell>
          <cell r="H7410" t="str">
            <v xml:space="preserve"> Fungi</v>
          </cell>
          <cell r="I7410" t="str">
            <v xml:space="preserve"> Dikarya</v>
          </cell>
          <cell r="J7410" t="str">
            <v xml:space="preserve"> Ascomycota</v>
          </cell>
          <cell r="K7410" t="str">
            <v xml:space="preserve"> Pezizomycotina</v>
          </cell>
          <cell r="L7410" t="str">
            <v>Sordariomycetes</v>
          </cell>
          <cell r="M7410" t="str">
            <v xml:space="preserve"> Xylariomycetidae</v>
          </cell>
          <cell r="N7410" t="str">
            <v xml:space="preserve"> Xylariales</v>
          </cell>
          <cell r="O7410" t="str">
            <v xml:space="preserve"> Sporocadaceae</v>
          </cell>
          <cell r="P7410" t="str">
            <v>Pestalotiopsis.</v>
          </cell>
        </row>
        <row r="7411">
          <cell r="B7411" t="str">
            <v>W4FJD2</v>
          </cell>
          <cell r="C7411" t="str">
            <v xml:space="preserve"> Aphanomyces astaci.</v>
          </cell>
          <cell r="E7411" t="str">
            <v xml:space="preserve"> NCBI_TaxID=112090 {ECO:0000313|EMBL:ETV66956.1, ECO:0000313|Proteomes:UP000019040};</v>
          </cell>
          <cell r="G7411" t="str">
            <v>Eukaryota</v>
          </cell>
          <cell r="H7411" t="str">
            <v xml:space="preserve"> Stramenopiles</v>
          </cell>
          <cell r="I7411" t="str">
            <v xml:space="preserve"> Oomycetes</v>
          </cell>
          <cell r="J7411" t="str">
            <v xml:space="preserve"> Saprolegniales</v>
          </cell>
          <cell r="K7411" t="str">
            <v xml:space="preserve"> Saprolegniaceae</v>
          </cell>
          <cell r="L7411" t="str">
            <v>Aphanomyces.</v>
          </cell>
        </row>
        <row r="7412">
          <cell r="B7412" t="str">
            <v>W4G1K8</v>
          </cell>
          <cell r="C7412" t="str">
            <v xml:space="preserve"> Aphanomyces astaci.</v>
          </cell>
          <cell r="E7412" t="str">
            <v xml:space="preserve"> NCBI_TaxID=112090 {ECO:0000313|EMBL:ETV73587.1, ECO:0000313|Proteomes:UP000019040};</v>
          </cell>
          <cell r="G7412" t="str">
            <v>Eukaryota</v>
          </cell>
          <cell r="H7412" t="str">
            <v xml:space="preserve"> Stramenopiles</v>
          </cell>
          <cell r="I7412" t="str">
            <v xml:space="preserve"> Oomycetes</v>
          </cell>
          <cell r="J7412" t="str">
            <v xml:space="preserve"> Saprolegniales</v>
          </cell>
          <cell r="K7412" t="str">
            <v xml:space="preserve"> Saprolegniaceae</v>
          </cell>
          <cell r="L7412" t="str">
            <v>Aphanomyces.</v>
          </cell>
        </row>
        <row r="7413">
          <cell r="B7413" t="str">
            <v>W4G3D3</v>
          </cell>
          <cell r="C7413" t="str">
            <v xml:space="preserve"> Aphanomyces astaci.</v>
          </cell>
          <cell r="E7413" t="str">
            <v xml:space="preserve"> NCBI_TaxID=112090 {ECO:0000313|EMBL:ETV73544.1, ECO:0000313|Proteomes:UP000019040};</v>
          </cell>
          <cell r="G7413" t="str">
            <v>Eukaryota</v>
          </cell>
          <cell r="H7413" t="str">
            <v xml:space="preserve"> Stramenopiles</v>
          </cell>
          <cell r="I7413" t="str">
            <v xml:space="preserve"> Oomycetes</v>
          </cell>
          <cell r="J7413" t="str">
            <v xml:space="preserve"> Saprolegniales</v>
          </cell>
          <cell r="K7413" t="str">
            <v xml:space="preserve"> Saprolegniaceae</v>
          </cell>
          <cell r="L7413" t="str">
            <v>Aphanomyces.</v>
          </cell>
        </row>
        <row r="7414">
          <cell r="B7414" t="str">
            <v>W4GLW3</v>
          </cell>
          <cell r="C7414" t="str">
            <v xml:space="preserve"> Aphanomyces astaci.</v>
          </cell>
          <cell r="E7414" t="str">
            <v xml:space="preserve"> NCBI_TaxID=112090 {ECO:0000313|EMBL:ETV80356.1, ECO:0000313|Proteomes:UP000019040};</v>
          </cell>
          <cell r="G7414" t="str">
            <v>Eukaryota</v>
          </cell>
          <cell r="H7414" t="str">
            <v xml:space="preserve"> Stramenopiles</v>
          </cell>
          <cell r="I7414" t="str">
            <v xml:space="preserve"> Oomycetes</v>
          </cell>
          <cell r="J7414" t="str">
            <v xml:space="preserve"> Saprolegniales</v>
          </cell>
          <cell r="K7414" t="str">
            <v xml:space="preserve"> Saprolegniaceae</v>
          </cell>
          <cell r="L7414" t="str">
            <v>Aphanomyces.</v>
          </cell>
        </row>
        <row r="7415">
          <cell r="B7415" t="str">
            <v>W4ISV5</v>
          </cell>
          <cell r="C7415" t="str">
            <v xml:space="preserve"> Plasmodium falciparum (isolate Palo Alto / Uganda).</v>
          </cell>
          <cell r="E7415" t="str">
            <v xml:space="preserve"> NCBI_TaxID=57270 {ECO:0000313|EMBL:ETW53175.1, ECO:0000313|Proteomes:UP000019103};</v>
          </cell>
          <cell r="G7415" t="str">
            <v>Eukaryota</v>
          </cell>
          <cell r="H7415" t="str">
            <v xml:space="preserve"> Alveolata</v>
          </cell>
          <cell r="I7415" t="str">
            <v xml:space="preserve"> Apicomplexa</v>
          </cell>
          <cell r="J7415" t="str">
            <v xml:space="preserve"> Aconoidasida</v>
          </cell>
          <cell r="K7415" t="str">
            <v xml:space="preserve"> Haemosporida</v>
          </cell>
          <cell r="L7415" t="str">
            <v>Plasmodiidae</v>
          </cell>
          <cell r="M7415" t="str">
            <v xml:space="preserve"> Plasmodium</v>
          </cell>
          <cell r="N7415" t="str">
            <v xml:space="preserve"> Plasmodium (Laverania).</v>
          </cell>
        </row>
        <row r="7416">
          <cell r="B7416" t="str">
            <v>W4K8E6</v>
          </cell>
          <cell r="C7416" t="str">
            <v xml:space="preserve"> Heterobasidion irregulare TC 32-1.</v>
          </cell>
          <cell r="E7416" t="str">
            <v xml:space="preserve"> NCBI_TaxID=747525 {ECO:0000313|EMBL:ETW81625.1, ECO:0000313|Proteomes:UP000030671};</v>
          </cell>
          <cell r="G7416" t="str">
            <v>Eukaryota</v>
          </cell>
          <cell r="H7416" t="str">
            <v xml:space="preserve"> Fungi</v>
          </cell>
          <cell r="I7416" t="str">
            <v xml:space="preserve"> Dikarya</v>
          </cell>
          <cell r="J7416" t="str">
            <v xml:space="preserve"> Basidiomycota</v>
          </cell>
          <cell r="K7416" t="str">
            <v xml:space="preserve"> Agaricomycotina</v>
          </cell>
          <cell r="L7416" t="str">
            <v>Agaricomycetes</v>
          </cell>
          <cell r="M7416" t="str">
            <v xml:space="preserve"> Russulales</v>
          </cell>
          <cell r="N7416" t="str">
            <v xml:space="preserve"> Bondarzewiaceae</v>
          </cell>
          <cell r="O7416" t="str">
            <v xml:space="preserve"> Heterobasidion</v>
          </cell>
          <cell r="P7416" t="str">
            <v>Heterobasidion annosum species complex.</v>
          </cell>
        </row>
        <row r="7417">
          <cell r="B7417" t="str">
            <v>W4KLI5</v>
          </cell>
          <cell r="C7417" t="str">
            <v xml:space="preserve"> Heterobasidion irregulare TC 32-1.</v>
          </cell>
          <cell r="E7417" t="str">
            <v xml:space="preserve"> NCBI_TaxID=747525 {ECO:0000313|EMBL:ETW85906.1, ECO:0000313|Proteomes:UP000030671};</v>
          </cell>
          <cell r="G7417" t="str">
            <v>Eukaryota</v>
          </cell>
          <cell r="H7417" t="str">
            <v xml:space="preserve"> Fungi</v>
          </cell>
          <cell r="I7417" t="str">
            <v xml:space="preserve"> Dikarya</v>
          </cell>
          <cell r="J7417" t="str">
            <v xml:space="preserve"> Basidiomycota</v>
          </cell>
          <cell r="K7417" t="str">
            <v xml:space="preserve"> Agaricomycotina</v>
          </cell>
          <cell r="L7417" t="str">
            <v>Agaricomycetes</v>
          </cell>
          <cell r="M7417" t="str">
            <v xml:space="preserve"> Russulales</v>
          </cell>
          <cell r="N7417" t="str">
            <v xml:space="preserve"> Bondarzewiaceae</v>
          </cell>
          <cell r="O7417" t="str">
            <v xml:space="preserve"> Heterobasidion</v>
          </cell>
          <cell r="P7417" t="str">
            <v>Heterobasidion annosum species complex.</v>
          </cell>
        </row>
        <row r="7418">
          <cell r="B7418" t="str">
            <v>W4YHL2</v>
          </cell>
          <cell r="C7418" t="str">
            <v xml:space="preserve"> Strongylocentrotus purpuratus (Purple sea urchin).</v>
          </cell>
          <cell r="E7418" t="str">
            <v xml:space="preserve"> NCBI_TaxID=7668 {ECO:0000313|EnsemblMetazoa:SPU_015257-tr, ECO:0000313|Proteomes:UP000007110};</v>
          </cell>
          <cell r="G7418" t="str">
            <v>Eukaryota</v>
          </cell>
          <cell r="H7418" t="str">
            <v xml:space="preserve"> Metazoa</v>
          </cell>
          <cell r="I7418" t="str">
            <v xml:space="preserve"> Echinodermata</v>
          </cell>
          <cell r="J7418" t="str">
            <v xml:space="preserve"> Eleutherozoa</v>
          </cell>
          <cell r="K7418" t="str">
            <v xml:space="preserve"> Echinozoa</v>
          </cell>
          <cell r="L7418" t="str">
            <v>Echinoidea</v>
          </cell>
          <cell r="M7418" t="str">
            <v xml:space="preserve"> Euechinoidea</v>
          </cell>
          <cell r="N7418" t="str">
            <v xml:space="preserve"> Echinacea</v>
          </cell>
          <cell r="O7418" t="str">
            <v xml:space="preserve"> Echinoida</v>
          </cell>
          <cell r="P7418" t="str">
            <v xml:space="preserve"> Strongylocentrotidae</v>
          </cell>
          <cell r="Q7418" t="str">
            <v>Strongylocentrotus.</v>
          </cell>
        </row>
        <row r="7419">
          <cell r="B7419" t="str">
            <v>W4ZC91</v>
          </cell>
          <cell r="C7419" t="str">
            <v xml:space="preserve"> Strongylocentrotus purpuratus (Purple sea urchin).</v>
          </cell>
          <cell r="E7419" t="str">
            <v xml:space="preserve"> NCBI_TaxID=7668 {ECO:0000313|EnsemblMetazoa:SPU_025777-tr, ECO:0000313|Proteomes:UP000007110};</v>
          </cell>
          <cell r="G7419" t="str">
            <v>Eukaryota</v>
          </cell>
          <cell r="H7419" t="str">
            <v xml:space="preserve"> Metazoa</v>
          </cell>
          <cell r="I7419" t="str">
            <v xml:space="preserve"> Echinodermata</v>
          </cell>
          <cell r="J7419" t="str">
            <v xml:space="preserve"> Eleutherozoa</v>
          </cell>
          <cell r="K7419" t="str">
            <v xml:space="preserve"> Echinozoa</v>
          </cell>
          <cell r="L7419" t="str">
            <v>Echinoidea</v>
          </cell>
          <cell r="M7419" t="str">
            <v xml:space="preserve"> Euechinoidea</v>
          </cell>
          <cell r="N7419" t="str">
            <v xml:space="preserve"> Echinacea</v>
          </cell>
          <cell r="O7419" t="str">
            <v xml:space="preserve"> Echinoida</v>
          </cell>
          <cell r="P7419" t="str">
            <v xml:space="preserve"> Strongylocentrotidae</v>
          </cell>
          <cell r="Q7419" t="str">
            <v>Strongylocentrotus.</v>
          </cell>
        </row>
        <row r="7420">
          <cell r="B7420" t="str">
            <v>W4ZGC9</v>
          </cell>
          <cell r="C7420" t="str">
            <v xml:space="preserve"> Strongylocentrotus purpuratus (Purple sea urchin).</v>
          </cell>
          <cell r="E7420" t="str">
            <v xml:space="preserve"> NCBI_TaxID=7668 {ECO:0000313|EnsemblMetazoa:SPU_027236-tr, ECO:0000313|Proteomes:UP000007110};</v>
          </cell>
          <cell r="G7420" t="str">
            <v>Eukaryota</v>
          </cell>
          <cell r="H7420" t="str">
            <v xml:space="preserve"> Metazoa</v>
          </cell>
          <cell r="I7420" t="str">
            <v xml:space="preserve"> Echinodermata</v>
          </cell>
          <cell r="J7420" t="str">
            <v xml:space="preserve"> Eleutherozoa</v>
          </cell>
          <cell r="K7420" t="str">
            <v xml:space="preserve"> Echinozoa</v>
          </cell>
          <cell r="L7420" t="str">
            <v>Echinoidea</v>
          </cell>
          <cell r="M7420" t="str">
            <v xml:space="preserve"> Euechinoidea</v>
          </cell>
          <cell r="N7420" t="str">
            <v xml:space="preserve"> Echinacea</v>
          </cell>
          <cell r="O7420" t="str">
            <v xml:space="preserve"> Echinoida</v>
          </cell>
          <cell r="P7420" t="str">
            <v xml:space="preserve"> Strongylocentrotidae</v>
          </cell>
          <cell r="Q7420" t="str">
            <v>Strongylocentrotus.</v>
          </cell>
        </row>
        <row r="7421">
          <cell r="B7421" t="str">
            <v>W5A0E2</v>
          </cell>
          <cell r="C7421" t="str">
            <v xml:space="preserve"> Triticum aestivum (Wheat).</v>
          </cell>
          <cell r="E7421" t="str">
            <v xml:space="preserve"> NCBI_TaxID=4565 {ECO:0000313|EnsemblPlants:TRIAE_CS42_1BL_TGACv1_032362_AA0128930.1, ECO:0000313|Proteomes:UP000019116};</v>
          </cell>
          <cell r="G7421" t="str">
            <v>Eukaryota</v>
          </cell>
          <cell r="H7421" t="str">
            <v xml:space="preserve"> Viridiplantae</v>
          </cell>
          <cell r="I7421" t="str">
            <v xml:space="preserve"> Streptophyta</v>
          </cell>
          <cell r="J7421" t="str">
            <v xml:space="preserve"> Embryophyta</v>
          </cell>
          <cell r="K7421" t="str">
            <v xml:space="preserve"> Tracheophyta</v>
          </cell>
          <cell r="L7421" t="str">
            <v>Spermatophyta</v>
          </cell>
          <cell r="M7421" t="str">
            <v xml:space="preserve"> Magnoliophyta</v>
          </cell>
          <cell r="N7421" t="str">
            <v xml:space="preserve"> Liliopsida</v>
          </cell>
          <cell r="O7421" t="str">
            <v xml:space="preserve"> Poales</v>
          </cell>
          <cell r="P7421" t="str">
            <v xml:space="preserve"> Poaceae</v>
          </cell>
          <cell r="Q7421" t="str">
            <v xml:space="preserve"> BOP clade</v>
          </cell>
          <cell r="R7421" t="str">
            <v>Pooideae</v>
          </cell>
          <cell r="S7421" t="str">
            <v xml:space="preserve"> Triticodae</v>
          </cell>
          <cell r="T7421" t="str">
            <v xml:space="preserve"> Triticeae</v>
          </cell>
          <cell r="U7421" t="str">
            <v xml:space="preserve"> Triticinae</v>
          </cell>
        </row>
        <row r="7422">
          <cell r="B7422" t="str">
            <v>W5CKD0</v>
          </cell>
          <cell r="C7422" t="str">
            <v xml:space="preserve"> Triticum aestivum (Wheat).</v>
          </cell>
          <cell r="E7422" t="str">
            <v xml:space="preserve"> NCBI_TaxID=4565 {ECO:0000313|EnsemblPlants:TRIAE_CS42_3AS_TGACv1_211073_AA0684600.1, ECO:0000313|Proteomes:UP000019116};</v>
          </cell>
          <cell r="G7422" t="str">
            <v>Eukaryota</v>
          </cell>
          <cell r="H7422" t="str">
            <v xml:space="preserve"> Viridiplantae</v>
          </cell>
          <cell r="I7422" t="str">
            <v xml:space="preserve"> Streptophyta</v>
          </cell>
          <cell r="J7422" t="str">
            <v xml:space="preserve"> Embryophyta</v>
          </cell>
          <cell r="K7422" t="str">
            <v xml:space="preserve"> Tracheophyta</v>
          </cell>
          <cell r="L7422" t="str">
            <v>Spermatophyta</v>
          </cell>
          <cell r="M7422" t="str">
            <v xml:space="preserve"> Magnoliophyta</v>
          </cell>
          <cell r="N7422" t="str">
            <v xml:space="preserve"> Liliopsida</v>
          </cell>
          <cell r="O7422" t="str">
            <v xml:space="preserve"> Poales</v>
          </cell>
          <cell r="P7422" t="str">
            <v xml:space="preserve"> Poaceae</v>
          </cell>
          <cell r="Q7422" t="str">
            <v xml:space="preserve"> BOP clade</v>
          </cell>
          <cell r="R7422" t="str">
            <v>Pooideae</v>
          </cell>
          <cell r="S7422" t="str">
            <v xml:space="preserve"> Triticodae</v>
          </cell>
          <cell r="T7422" t="str">
            <v xml:space="preserve"> Triticeae</v>
          </cell>
          <cell r="U7422" t="str">
            <v xml:space="preserve"> Triticinae</v>
          </cell>
        </row>
        <row r="7423">
          <cell r="B7423" t="str">
            <v>W5CRU6</v>
          </cell>
          <cell r="C7423" t="str">
            <v xml:space="preserve"> Triticum aestivum (Wheat).</v>
          </cell>
          <cell r="E7423" t="str">
            <v xml:space="preserve"> NCBI_TaxID=4565 {ECO:0000313|EMBL:CDM83072.1};</v>
          </cell>
          <cell r="G7423" t="str">
            <v>Eukaryota</v>
          </cell>
          <cell r="H7423" t="str">
            <v xml:space="preserve"> Viridiplantae</v>
          </cell>
          <cell r="I7423" t="str">
            <v xml:space="preserve"> Streptophyta</v>
          </cell>
          <cell r="J7423" t="str">
            <v xml:space="preserve"> Embryophyta</v>
          </cell>
          <cell r="K7423" t="str">
            <v xml:space="preserve"> Tracheophyta</v>
          </cell>
          <cell r="L7423" t="str">
            <v>Spermatophyta</v>
          </cell>
          <cell r="M7423" t="str">
            <v xml:space="preserve"> Magnoliophyta</v>
          </cell>
          <cell r="N7423" t="str">
            <v xml:space="preserve"> Liliopsida</v>
          </cell>
          <cell r="O7423" t="str">
            <v xml:space="preserve"> Poales</v>
          </cell>
          <cell r="P7423" t="str">
            <v xml:space="preserve"> Poaceae</v>
          </cell>
          <cell r="Q7423" t="str">
            <v xml:space="preserve"> BOP clade</v>
          </cell>
          <cell r="R7423" t="str">
            <v>Pooideae</v>
          </cell>
          <cell r="S7423" t="str">
            <v xml:space="preserve"> Triticodae</v>
          </cell>
          <cell r="T7423" t="str">
            <v xml:space="preserve"> Triticeae</v>
          </cell>
          <cell r="U7423" t="str">
            <v xml:space="preserve"> Triticinae</v>
          </cell>
        </row>
        <row r="7424">
          <cell r="B7424" t="str">
            <v>W5DWT9</v>
          </cell>
          <cell r="C7424" t="str">
            <v xml:space="preserve"> Triticum aestivum (Wheat).</v>
          </cell>
          <cell r="E7424" t="str">
            <v xml:space="preserve"> NCBI_TaxID=4565 {ECO:0000313|EnsemblPlants:TRIAE_CS42_4AS_TGACv1_307078_AA1016740.1, ECO:0000313|Proteomes:UP000019116};</v>
          </cell>
          <cell r="G7424" t="str">
            <v>Eukaryota</v>
          </cell>
          <cell r="H7424" t="str">
            <v xml:space="preserve"> Viridiplantae</v>
          </cell>
          <cell r="I7424" t="str">
            <v xml:space="preserve"> Streptophyta</v>
          </cell>
          <cell r="J7424" t="str">
            <v xml:space="preserve"> Embryophyta</v>
          </cell>
          <cell r="K7424" t="str">
            <v xml:space="preserve"> Tracheophyta</v>
          </cell>
          <cell r="L7424" t="str">
            <v>Spermatophyta</v>
          </cell>
          <cell r="M7424" t="str">
            <v xml:space="preserve"> Magnoliophyta</v>
          </cell>
          <cell r="N7424" t="str">
            <v xml:space="preserve"> Liliopsida</v>
          </cell>
          <cell r="O7424" t="str">
            <v xml:space="preserve"> Poales</v>
          </cell>
          <cell r="P7424" t="str">
            <v xml:space="preserve"> Poaceae</v>
          </cell>
          <cell r="Q7424" t="str">
            <v xml:space="preserve"> BOP clade</v>
          </cell>
          <cell r="R7424" t="str">
            <v>Pooideae</v>
          </cell>
          <cell r="S7424" t="str">
            <v xml:space="preserve"> Triticodae</v>
          </cell>
          <cell r="T7424" t="str">
            <v xml:space="preserve"> Triticeae</v>
          </cell>
          <cell r="U7424" t="str">
            <v xml:space="preserve"> Triticinae</v>
          </cell>
        </row>
        <row r="7425">
          <cell r="B7425" t="str">
            <v>W5DXN4</v>
          </cell>
          <cell r="C7425" t="str">
            <v xml:space="preserve"> Triticum aestivum (Wheat).</v>
          </cell>
          <cell r="E7425" t="str">
            <v xml:space="preserve"> NCBI_TaxID=4565 {ECO:0000313|EnsemblPlants:TRIAE_CS42_4BL_TGACv1_321851_AA1066240.1, ECO:0000313|Proteomes:UP000019116};</v>
          </cell>
          <cell r="G7425" t="str">
            <v>Eukaryota</v>
          </cell>
          <cell r="H7425" t="str">
            <v xml:space="preserve"> Viridiplantae</v>
          </cell>
          <cell r="I7425" t="str">
            <v xml:space="preserve"> Streptophyta</v>
          </cell>
          <cell r="J7425" t="str">
            <v xml:space="preserve"> Embryophyta</v>
          </cell>
          <cell r="K7425" t="str">
            <v xml:space="preserve"> Tracheophyta</v>
          </cell>
          <cell r="L7425" t="str">
            <v>Spermatophyta</v>
          </cell>
          <cell r="M7425" t="str">
            <v xml:space="preserve"> Magnoliophyta</v>
          </cell>
          <cell r="N7425" t="str">
            <v xml:space="preserve"> Liliopsida</v>
          </cell>
          <cell r="O7425" t="str">
            <v xml:space="preserve"> Poales</v>
          </cell>
          <cell r="P7425" t="str">
            <v xml:space="preserve"> Poaceae</v>
          </cell>
          <cell r="Q7425" t="str">
            <v xml:space="preserve"> BOP clade</v>
          </cell>
          <cell r="R7425" t="str">
            <v>Pooideae</v>
          </cell>
          <cell r="S7425" t="str">
            <v xml:space="preserve"> Triticodae</v>
          </cell>
          <cell r="T7425" t="str">
            <v xml:space="preserve"> Triticeae</v>
          </cell>
          <cell r="U7425" t="str">
            <v xml:space="preserve"> Triticinae</v>
          </cell>
        </row>
        <row r="7426">
          <cell r="B7426" t="str">
            <v>W5E2K9</v>
          </cell>
          <cell r="C7426" t="str">
            <v xml:space="preserve"> Triticum aestivum (Wheat).</v>
          </cell>
          <cell r="E7426" t="str">
            <v xml:space="preserve"> NCBI_TaxID=4565 {ECO:0000313|EnsemblPlants:TRIAE_CS42_4BL_TGACv1_321242_AA1057770.2, ECO:0000313|Proteomes:UP000019116};</v>
          </cell>
          <cell r="G7426" t="str">
            <v>Eukaryota</v>
          </cell>
          <cell r="H7426" t="str">
            <v xml:space="preserve"> Viridiplantae</v>
          </cell>
          <cell r="I7426" t="str">
            <v xml:space="preserve"> Streptophyta</v>
          </cell>
          <cell r="J7426" t="str">
            <v xml:space="preserve"> Embryophyta</v>
          </cell>
          <cell r="K7426" t="str">
            <v xml:space="preserve"> Tracheophyta</v>
          </cell>
          <cell r="L7426" t="str">
            <v>Spermatophyta</v>
          </cell>
          <cell r="M7426" t="str">
            <v xml:space="preserve"> Magnoliophyta</v>
          </cell>
          <cell r="N7426" t="str">
            <v xml:space="preserve"> Liliopsida</v>
          </cell>
          <cell r="O7426" t="str">
            <v xml:space="preserve"> Poales</v>
          </cell>
          <cell r="P7426" t="str">
            <v xml:space="preserve"> Poaceae</v>
          </cell>
          <cell r="Q7426" t="str">
            <v xml:space="preserve"> BOP clade</v>
          </cell>
          <cell r="R7426" t="str">
            <v>Pooideae</v>
          </cell>
          <cell r="S7426" t="str">
            <v xml:space="preserve"> Triticodae</v>
          </cell>
          <cell r="T7426" t="str">
            <v xml:space="preserve"> Triticeae</v>
          </cell>
          <cell r="U7426" t="str">
            <v xml:space="preserve"> Triticinae</v>
          </cell>
        </row>
        <row r="7427">
          <cell r="B7427" t="str">
            <v>W5EH90</v>
          </cell>
          <cell r="C7427" t="str">
            <v xml:space="preserve"> Triticum aestivum (Wheat).</v>
          </cell>
          <cell r="E7427" t="str">
            <v xml:space="preserve"> NCBI_TaxID=4565 {ECO:0000313|EnsemblPlants:TRIAE_CS42_4DL_TGACv1_342580_AA1117210.1, ECO:0000313|Proteomes:UP000019116};</v>
          </cell>
          <cell r="G7427" t="str">
            <v>Eukaryota</v>
          </cell>
          <cell r="H7427" t="str">
            <v xml:space="preserve"> Viridiplantae</v>
          </cell>
          <cell r="I7427" t="str">
            <v xml:space="preserve"> Streptophyta</v>
          </cell>
          <cell r="J7427" t="str">
            <v xml:space="preserve"> Embryophyta</v>
          </cell>
          <cell r="K7427" t="str">
            <v xml:space="preserve"> Tracheophyta</v>
          </cell>
          <cell r="L7427" t="str">
            <v>Spermatophyta</v>
          </cell>
          <cell r="M7427" t="str">
            <v xml:space="preserve"> Magnoliophyta</v>
          </cell>
          <cell r="N7427" t="str">
            <v xml:space="preserve"> Liliopsida</v>
          </cell>
          <cell r="O7427" t="str">
            <v xml:space="preserve"> Poales</v>
          </cell>
          <cell r="P7427" t="str">
            <v xml:space="preserve"> Poaceae</v>
          </cell>
          <cell r="Q7427" t="str">
            <v xml:space="preserve"> BOP clade</v>
          </cell>
          <cell r="R7427" t="str">
            <v>Pooideae</v>
          </cell>
          <cell r="S7427" t="str">
            <v xml:space="preserve"> Triticodae</v>
          </cell>
          <cell r="T7427" t="str">
            <v xml:space="preserve"> Triticeae</v>
          </cell>
          <cell r="U7427" t="str">
            <v xml:space="preserve"> Triticinae</v>
          </cell>
        </row>
        <row r="7428">
          <cell r="B7428" t="str">
            <v>W5EJD1</v>
          </cell>
          <cell r="C7428" t="str">
            <v xml:space="preserve"> Triticum aestivum (Wheat).</v>
          </cell>
          <cell r="E7428" t="str">
            <v xml:space="preserve"> NCBI_TaxID=4565 {ECO:0000313|EnsemblPlants:TRIAE_CS42_4DL_TGACv1_345350_AA1152790.1, ECO:0000313|Proteomes:UP000019116};</v>
          </cell>
          <cell r="G7428" t="str">
            <v>Eukaryota</v>
          </cell>
          <cell r="H7428" t="str">
            <v xml:space="preserve"> Viridiplantae</v>
          </cell>
          <cell r="I7428" t="str">
            <v xml:space="preserve"> Streptophyta</v>
          </cell>
          <cell r="J7428" t="str">
            <v xml:space="preserve"> Embryophyta</v>
          </cell>
          <cell r="K7428" t="str">
            <v xml:space="preserve"> Tracheophyta</v>
          </cell>
          <cell r="L7428" t="str">
            <v>Spermatophyta</v>
          </cell>
          <cell r="M7428" t="str">
            <v xml:space="preserve"> Magnoliophyta</v>
          </cell>
          <cell r="N7428" t="str">
            <v xml:space="preserve"> Liliopsida</v>
          </cell>
          <cell r="O7428" t="str">
            <v xml:space="preserve"> Poales</v>
          </cell>
          <cell r="P7428" t="str">
            <v xml:space="preserve"> Poaceae</v>
          </cell>
          <cell r="Q7428" t="str">
            <v xml:space="preserve"> BOP clade</v>
          </cell>
          <cell r="R7428" t="str">
            <v>Pooideae</v>
          </cell>
          <cell r="S7428" t="str">
            <v xml:space="preserve"> Triticodae</v>
          </cell>
          <cell r="T7428" t="str">
            <v xml:space="preserve"> Triticeae</v>
          </cell>
          <cell r="U7428" t="str">
            <v xml:space="preserve"> Triticinae</v>
          </cell>
        </row>
        <row r="7429">
          <cell r="B7429" t="str">
            <v>W5EL31</v>
          </cell>
          <cell r="C7429" t="str">
            <v xml:space="preserve"> Triticum aestivum (Wheat).</v>
          </cell>
          <cell r="E7429" t="str">
            <v xml:space="preserve"> NCBI_TaxID=4565 {ECO:0000313|EnsemblPlants:TRIAE_CS42_4DL_TGACv1_343137_AA1130350.1, ECO:0000313|Proteomes:UP000019116};</v>
          </cell>
          <cell r="G7429" t="str">
            <v>Eukaryota</v>
          </cell>
          <cell r="H7429" t="str">
            <v xml:space="preserve"> Viridiplantae</v>
          </cell>
          <cell r="I7429" t="str">
            <v xml:space="preserve"> Streptophyta</v>
          </cell>
          <cell r="J7429" t="str">
            <v xml:space="preserve"> Embryophyta</v>
          </cell>
          <cell r="K7429" t="str">
            <v xml:space="preserve"> Tracheophyta</v>
          </cell>
          <cell r="L7429" t="str">
            <v>Spermatophyta</v>
          </cell>
          <cell r="M7429" t="str">
            <v xml:space="preserve"> Magnoliophyta</v>
          </cell>
          <cell r="N7429" t="str">
            <v xml:space="preserve"> Liliopsida</v>
          </cell>
          <cell r="O7429" t="str">
            <v xml:space="preserve"> Poales</v>
          </cell>
          <cell r="P7429" t="str">
            <v xml:space="preserve"> Poaceae</v>
          </cell>
          <cell r="Q7429" t="str">
            <v xml:space="preserve"> BOP clade</v>
          </cell>
          <cell r="R7429" t="str">
            <v>Pooideae</v>
          </cell>
          <cell r="S7429" t="str">
            <v xml:space="preserve"> Triticodae</v>
          </cell>
          <cell r="T7429" t="str">
            <v xml:space="preserve"> Triticeae</v>
          </cell>
          <cell r="U7429" t="str">
            <v xml:space="preserve"> Triticinae</v>
          </cell>
        </row>
        <row r="7430">
          <cell r="B7430" t="str">
            <v>W5J674</v>
          </cell>
          <cell r="C7430" t="str">
            <v xml:space="preserve"> Anopheles darlingi (Mosquito).</v>
          </cell>
          <cell r="E7430" t="str">
            <v xml:space="preserve"> NCBI_TaxID=43151 {ECO:0000313|EMBL:ETN58314.1, ECO:0000313|Proteomes:UP000000673};</v>
          </cell>
          <cell r="G7430" t="str">
            <v>Eukaryota</v>
          </cell>
          <cell r="H7430" t="str">
            <v xml:space="preserve"> Metazoa</v>
          </cell>
          <cell r="I7430" t="str">
            <v xml:space="preserve"> Ecdysozoa</v>
          </cell>
          <cell r="J7430" t="str">
            <v xml:space="preserve"> Arthropoda</v>
          </cell>
          <cell r="K7430" t="str">
            <v xml:space="preserve"> Hexapoda</v>
          </cell>
          <cell r="L7430" t="str">
            <v xml:space="preserve"> Insecta</v>
          </cell>
          <cell r="M7430" t="str">
            <v>Pterygota</v>
          </cell>
          <cell r="N7430" t="str">
            <v xml:space="preserve"> Neoptera</v>
          </cell>
          <cell r="O7430" t="str">
            <v xml:space="preserve"> Holometabola</v>
          </cell>
          <cell r="P7430" t="str">
            <v xml:space="preserve"> Diptera</v>
          </cell>
          <cell r="Q7430" t="str">
            <v xml:space="preserve"> Nematocera</v>
          </cell>
          <cell r="R7430" t="str">
            <v xml:space="preserve"> Culicoidea</v>
          </cell>
          <cell r="S7430" t="str">
            <v>Culicidae</v>
          </cell>
          <cell r="T7430" t="str">
            <v xml:space="preserve"> Anophelinae</v>
          </cell>
          <cell r="U7430" t="str">
            <v xml:space="preserve"> Anopheles.</v>
          </cell>
        </row>
        <row r="7431">
          <cell r="B7431" t="str">
            <v>W5J8U5</v>
          </cell>
          <cell r="C7431" t="str">
            <v xml:space="preserve"> Anopheles darlingi (Mosquito).</v>
          </cell>
          <cell r="E7431" t="str">
            <v xml:space="preserve"> NCBI_TaxID=43151 {ECO:0000313|EMBL:ETN59300.1, ECO:0000313|Proteomes:UP000000673};</v>
          </cell>
          <cell r="G7431" t="str">
            <v>Eukaryota</v>
          </cell>
          <cell r="H7431" t="str">
            <v xml:space="preserve"> Metazoa</v>
          </cell>
          <cell r="I7431" t="str">
            <v xml:space="preserve"> Ecdysozoa</v>
          </cell>
          <cell r="J7431" t="str">
            <v xml:space="preserve"> Arthropoda</v>
          </cell>
          <cell r="K7431" t="str">
            <v xml:space="preserve"> Hexapoda</v>
          </cell>
          <cell r="L7431" t="str">
            <v xml:space="preserve"> Insecta</v>
          </cell>
          <cell r="M7431" t="str">
            <v>Pterygota</v>
          </cell>
          <cell r="N7431" t="str">
            <v xml:space="preserve"> Neoptera</v>
          </cell>
          <cell r="O7431" t="str">
            <v xml:space="preserve"> Holometabola</v>
          </cell>
          <cell r="P7431" t="str">
            <v xml:space="preserve"> Diptera</v>
          </cell>
          <cell r="Q7431" t="str">
            <v xml:space="preserve"> Nematocera</v>
          </cell>
          <cell r="R7431" t="str">
            <v xml:space="preserve"> Culicoidea</v>
          </cell>
          <cell r="S7431" t="str">
            <v>Culicidae</v>
          </cell>
          <cell r="T7431" t="str">
            <v xml:space="preserve"> Anophelinae</v>
          </cell>
          <cell r="U7431" t="str">
            <v xml:space="preserve"> Anopheles.</v>
          </cell>
        </row>
        <row r="7432">
          <cell r="B7432" t="str">
            <v>W5JNH7</v>
          </cell>
          <cell r="C7432" t="str">
            <v xml:space="preserve"> Anopheles darlingi (Mosquito).</v>
          </cell>
          <cell r="E7432" t="str">
            <v xml:space="preserve"> NCBI_TaxID=43151 {ECO:0000313|EMBL:ETN64873.1, ECO:0000313|Proteomes:UP000000673};</v>
          </cell>
          <cell r="G7432" t="str">
            <v>Eukaryota</v>
          </cell>
          <cell r="H7432" t="str">
            <v xml:space="preserve"> Metazoa</v>
          </cell>
          <cell r="I7432" t="str">
            <v xml:space="preserve"> Ecdysozoa</v>
          </cell>
          <cell r="J7432" t="str">
            <v xml:space="preserve"> Arthropoda</v>
          </cell>
          <cell r="K7432" t="str">
            <v xml:space="preserve"> Hexapoda</v>
          </cell>
          <cell r="L7432" t="str">
            <v xml:space="preserve"> Insecta</v>
          </cell>
          <cell r="M7432" t="str">
            <v>Pterygota</v>
          </cell>
          <cell r="N7432" t="str">
            <v xml:space="preserve"> Neoptera</v>
          </cell>
          <cell r="O7432" t="str">
            <v xml:space="preserve"> Holometabola</v>
          </cell>
          <cell r="P7432" t="str">
            <v xml:space="preserve"> Diptera</v>
          </cell>
          <cell r="Q7432" t="str">
            <v xml:space="preserve"> Nematocera</v>
          </cell>
          <cell r="R7432" t="str">
            <v xml:space="preserve"> Culicoidea</v>
          </cell>
          <cell r="S7432" t="str">
            <v>Culicidae</v>
          </cell>
          <cell r="T7432" t="str">
            <v xml:space="preserve"> Anophelinae</v>
          </cell>
          <cell r="U7432" t="str">
            <v xml:space="preserve"> Anopheles.</v>
          </cell>
        </row>
        <row r="7433">
          <cell r="B7433" t="str">
            <v>W5K1V8</v>
          </cell>
          <cell r="C7433" t="str">
            <v xml:space="preserve"> Astyanax mexicanus (Blind cave fish) (Astyanax fasciatus mexicanus).</v>
          </cell>
          <cell r="E7433" t="str">
            <v xml:space="preserve"> NCBI_TaxID=7994 {ECO:0000313|Ensembl:ENSAMXP00000001568, ECO:0000313|Proteomes:UP000018467};</v>
          </cell>
          <cell r="G7433" t="str">
            <v>Eukaryota</v>
          </cell>
          <cell r="H7433" t="str">
            <v xml:space="preserve"> Metazoa</v>
          </cell>
          <cell r="I7433" t="str">
            <v xml:space="preserve"> Chordata</v>
          </cell>
          <cell r="J7433" t="str">
            <v xml:space="preserve"> Craniata</v>
          </cell>
          <cell r="K7433" t="str">
            <v xml:space="preserve"> Vertebrata</v>
          </cell>
          <cell r="L7433" t="str">
            <v xml:space="preserve"> Euteleostomi</v>
          </cell>
          <cell r="M7433" t="str">
            <v>Actinopterygii</v>
          </cell>
          <cell r="N7433" t="str">
            <v xml:space="preserve"> Neopterygii</v>
          </cell>
          <cell r="O7433" t="str">
            <v xml:space="preserve"> Teleostei</v>
          </cell>
          <cell r="P7433" t="str">
            <v xml:space="preserve"> Ostariophysi</v>
          </cell>
          <cell r="Q7433" t="str">
            <v xml:space="preserve"> Characiformes</v>
          </cell>
          <cell r="R7433" t="str">
            <v>Characoidei</v>
          </cell>
          <cell r="S7433" t="str">
            <v xml:space="preserve"> Characidae</v>
          </cell>
          <cell r="T7433" t="str">
            <v xml:space="preserve"> Characidae incertae sedis</v>
          </cell>
          <cell r="U7433" t="str">
            <v xml:space="preserve"> Astyanax clade</v>
          </cell>
        </row>
        <row r="7434">
          <cell r="B7434" t="str">
            <v>W5KGZ3</v>
          </cell>
          <cell r="C7434" t="str">
            <v xml:space="preserve"> Astyanax mexicanus (Blind cave fish) (Astyanax fasciatus mexicanus).</v>
          </cell>
          <cell r="E7434" t="str">
            <v xml:space="preserve"> NCBI_TaxID=7994 {ECO:0000313|Ensembl:ENSAMXP00000006855, ECO:0000313|Proteomes:UP000018467};</v>
          </cell>
          <cell r="G7434" t="str">
            <v>Eukaryota</v>
          </cell>
          <cell r="H7434" t="str">
            <v xml:space="preserve"> Metazoa</v>
          </cell>
          <cell r="I7434" t="str">
            <v xml:space="preserve"> Chordata</v>
          </cell>
          <cell r="J7434" t="str">
            <v xml:space="preserve"> Craniata</v>
          </cell>
          <cell r="K7434" t="str">
            <v xml:space="preserve"> Vertebrata</v>
          </cell>
          <cell r="L7434" t="str">
            <v xml:space="preserve"> Euteleostomi</v>
          </cell>
          <cell r="M7434" t="str">
            <v>Actinopterygii</v>
          </cell>
          <cell r="N7434" t="str">
            <v xml:space="preserve"> Neopterygii</v>
          </cell>
          <cell r="O7434" t="str">
            <v xml:space="preserve"> Teleostei</v>
          </cell>
          <cell r="P7434" t="str">
            <v xml:space="preserve"> Ostariophysi</v>
          </cell>
          <cell r="Q7434" t="str">
            <v xml:space="preserve"> Characiformes</v>
          </cell>
          <cell r="R7434" t="str">
            <v>Characoidei</v>
          </cell>
          <cell r="S7434" t="str">
            <v xml:space="preserve"> Characidae</v>
          </cell>
          <cell r="T7434" t="str">
            <v xml:space="preserve"> Characidae incertae sedis</v>
          </cell>
          <cell r="U7434" t="str">
            <v xml:space="preserve"> Astyanax clade</v>
          </cell>
        </row>
        <row r="7435">
          <cell r="B7435" t="str">
            <v>W5KIZ2</v>
          </cell>
          <cell r="C7435" t="str">
            <v xml:space="preserve"> Astyanax mexicanus (Blind cave fish) (Astyanax fasciatus mexicanus).</v>
          </cell>
          <cell r="E7435" t="str">
            <v xml:space="preserve"> NCBI_TaxID=7994 {ECO:0000313|Ensembl:ENSAMXP00000007554, ECO:0000313|Proteomes:UP000018467};</v>
          </cell>
          <cell r="G7435" t="str">
            <v>Eukaryota</v>
          </cell>
          <cell r="H7435" t="str">
            <v xml:space="preserve"> Metazoa</v>
          </cell>
          <cell r="I7435" t="str">
            <v xml:space="preserve"> Chordata</v>
          </cell>
          <cell r="J7435" t="str">
            <v xml:space="preserve"> Craniata</v>
          </cell>
          <cell r="K7435" t="str">
            <v xml:space="preserve"> Vertebrata</v>
          </cell>
          <cell r="L7435" t="str">
            <v xml:space="preserve"> Euteleostomi</v>
          </cell>
          <cell r="M7435" t="str">
            <v>Actinopterygii</v>
          </cell>
          <cell r="N7435" t="str">
            <v xml:space="preserve"> Neopterygii</v>
          </cell>
          <cell r="O7435" t="str">
            <v xml:space="preserve"> Teleostei</v>
          </cell>
          <cell r="P7435" t="str">
            <v xml:space="preserve"> Ostariophysi</v>
          </cell>
          <cell r="Q7435" t="str">
            <v xml:space="preserve"> Characiformes</v>
          </cell>
          <cell r="R7435" t="str">
            <v>Characoidei</v>
          </cell>
          <cell r="S7435" t="str">
            <v xml:space="preserve"> Characidae</v>
          </cell>
          <cell r="T7435" t="str">
            <v xml:space="preserve"> Characidae incertae sedis</v>
          </cell>
          <cell r="U7435" t="str">
            <v xml:space="preserve"> Astyanax clade</v>
          </cell>
        </row>
        <row r="7436">
          <cell r="B7436" t="str">
            <v>W5KNS8</v>
          </cell>
          <cell r="C7436" t="str">
            <v xml:space="preserve"> Astyanax mexicanus (Blind cave fish) (Astyanax fasciatus mexicanus).</v>
          </cell>
          <cell r="E7436" t="str">
            <v xml:space="preserve"> NCBI_TaxID=7994 {ECO:0000313|Ensembl:ENSAMXP00000009240, ECO:0000313|Proteomes:UP000018467};</v>
          </cell>
          <cell r="G7436" t="str">
            <v>Eukaryota</v>
          </cell>
          <cell r="H7436" t="str">
            <v xml:space="preserve"> Metazoa</v>
          </cell>
          <cell r="I7436" t="str">
            <v xml:space="preserve"> Chordata</v>
          </cell>
          <cell r="J7436" t="str">
            <v xml:space="preserve"> Craniata</v>
          </cell>
          <cell r="K7436" t="str">
            <v xml:space="preserve"> Vertebrata</v>
          </cell>
          <cell r="L7436" t="str">
            <v xml:space="preserve"> Euteleostomi</v>
          </cell>
          <cell r="M7436" t="str">
            <v>Actinopterygii</v>
          </cell>
          <cell r="N7436" t="str">
            <v xml:space="preserve"> Neopterygii</v>
          </cell>
          <cell r="O7436" t="str">
            <v xml:space="preserve"> Teleostei</v>
          </cell>
          <cell r="P7436" t="str">
            <v xml:space="preserve"> Ostariophysi</v>
          </cell>
          <cell r="Q7436" t="str">
            <v xml:space="preserve"> Characiformes</v>
          </cell>
          <cell r="R7436" t="str">
            <v>Characoidei</v>
          </cell>
          <cell r="S7436" t="str">
            <v xml:space="preserve"> Characidae</v>
          </cell>
          <cell r="T7436" t="str">
            <v xml:space="preserve"> Characidae incertae sedis</v>
          </cell>
          <cell r="U7436" t="str">
            <v xml:space="preserve"> Astyanax clade</v>
          </cell>
        </row>
        <row r="7437">
          <cell r="B7437" t="str">
            <v>W5KQJ7</v>
          </cell>
          <cell r="C7437" t="str">
            <v xml:space="preserve"> Astyanax mexicanus (Blind cave fish) (Astyanax fasciatus mexicanus).</v>
          </cell>
          <cell r="E7437" t="str">
            <v xml:space="preserve"> NCBI_TaxID=7994 {ECO:0000313|Ensembl:ENSAMXP00000009859, ECO:0000313|Proteomes:UP000018467};</v>
          </cell>
          <cell r="G7437" t="str">
            <v>Eukaryota</v>
          </cell>
          <cell r="H7437" t="str">
            <v xml:space="preserve"> Metazoa</v>
          </cell>
          <cell r="I7437" t="str">
            <v xml:space="preserve"> Chordata</v>
          </cell>
          <cell r="J7437" t="str">
            <v xml:space="preserve"> Craniata</v>
          </cell>
          <cell r="K7437" t="str">
            <v xml:space="preserve"> Vertebrata</v>
          </cell>
          <cell r="L7437" t="str">
            <v xml:space="preserve"> Euteleostomi</v>
          </cell>
          <cell r="M7437" t="str">
            <v>Actinopterygii</v>
          </cell>
          <cell r="N7437" t="str">
            <v xml:space="preserve"> Neopterygii</v>
          </cell>
          <cell r="O7437" t="str">
            <v xml:space="preserve"> Teleostei</v>
          </cell>
          <cell r="P7437" t="str">
            <v xml:space="preserve"> Ostariophysi</v>
          </cell>
          <cell r="Q7437" t="str">
            <v xml:space="preserve"> Characiformes</v>
          </cell>
          <cell r="R7437" t="str">
            <v>Characoidei</v>
          </cell>
          <cell r="S7437" t="str">
            <v xml:space="preserve"> Characidae</v>
          </cell>
          <cell r="T7437" t="str">
            <v xml:space="preserve"> Characidae incertae sedis</v>
          </cell>
          <cell r="U7437" t="str">
            <v xml:space="preserve"> Astyanax clade</v>
          </cell>
        </row>
        <row r="7438">
          <cell r="B7438" t="str">
            <v>W5L0S3</v>
          </cell>
          <cell r="C7438" t="str">
            <v xml:space="preserve"> Astyanax mexicanus (Blind cave fish) (Astyanax fasciatus mexicanus).</v>
          </cell>
          <cell r="E7438" t="str">
            <v xml:space="preserve"> NCBI_TaxID=7994 {ECO:0000313|Ensembl:ENSAMXP00000013435, ECO:0000313|Proteomes:UP000018467};</v>
          </cell>
          <cell r="G7438" t="str">
            <v>Eukaryota</v>
          </cell>
          <cell r="H7438" t="str">
            <v xml:space="preserve"> Metazoa</v>
          </cell>
          <cell r="I7438" t="str">
            <v xml:space="preserve"> Chordata</v>
          </cell>
          <cell r="J7438" t="str">
            <v xml:space="preserve"> Craniata</v>
          </cell>
          <cell r="K7438" t="str">
            <v xml:space="preserve"> Vertebrata</v>
          </cell>
          <cell r="L7438" t="str">
            <v xml:space="preserve"> Euteleostomi</v>
          </cell>
          <cell r="M7438" t="str">
            <v>Actinopterygii</v>
          </cell>
          <cell r="N7438" t="str">
            <v xml:space="preserve"> Neopterygii</v>
          </cell>
          <cell r="O7438" t="str">
            <v xml:space="preserve"> Teleostei</v>
          </cell>
          <cell r="P7438" t="str">
            <v xml:space="preserve"> Ostariophysi</v>
          </cell>
          <cell r="Q7438" t="str">
            <v xml:space="preserve"> Characiformes</v>
          </cell>
          <cell r="R7438" t="str">
            <v>Characoidei</v>
          </cell>
          <cell r="S7438" t="str">
            <v xml:space="preserve"> Characidae</v>
          </cell>
          <cell r="T7438" t="str">
            <v xml:space="preserve"> Characidae incertae sedis</v>
          </cell>
          <cell r="U7438" t="str">
            <v xml:space="preserve"> Astyanax clade</v>
          </cell>
        </row>
        <row r="7439">
          <cell r="B7439" t="str">
            <v>W5LDE1</v>
          </cell>
          <cell r="C7439" t="str">
            <v xml:space="preserve"> Astyanax mexicanus (Blind cave fish) (Astyanax fasciatus mexicanus).</v>
          </cell>
          <cell r="E7439" t="str">
            <v xml:space="preserve"> NCBI_TaxID=7994 {ECO:0000313|Ensembl:ENSAMXP00000017853, ECO:0000313|Proteomes:UP000018467};</v>
          </cell>
          <cell r="G7439" t="str">
            <v>Eukaryota</v>
          </cell>
          <cell r="H7439" t="str">
            <v xml:space="preserve"> Metazoa</v>
          </cell>
          <cell r="I7439" t="str">
            <v xml:space="preserve"> Chordata</v>
          </cell>
          <cell r="J7439" t="str">
            <v xml:space="preserve"> Craniata</v>
          </cell>
          <cell r="K7439" t="str">
            <v xml:space="preserve"> Vertebrata</v>
          </cell>
          <cell r="L7439" t="str">
            <v xml:space="preserve"> Euteleostomi</v>
          </cell>
          <cell r="M7439" t="str">
            <v>Actinopterygii</v>
          </cell>
          <cell r="N7439" t="str">
            <v xml:space="preserve"> Neopterygii</v>
          </cell>
          <cell r="O7439" t="str">
            <v xml:space="preserve"> Teleostei</v>
          </cell>
          <cell r="P7439" t="str">
            <v xml:space="preserve"> Ostariophysi</v>
          </cell>
          <cell r="Q7439" t="str">
            <v xml:space="preserve"> Characiformes</v>
          </cell>
          <cell r="R7439" t="str">
            <v>Characoidei</v>
          </cell>
          <cell r="S7439" t="str">
            <v xml:space="preserve"> Characidae</v>
          </cell>
          <cell r="T7439" t="str">
            <v xml:space="preserve"> Characidae incertae sedis</v>
          </cell>
          <cell r="U7439" t="str">
            <v xml:space="preserve"> Astyanax clade</v>
          </cell>
        </row>
        <row r="7440">
          <cell r="B7440" t="str">
            <v>W5LDE4</v>
          </cell>
          <cell r="C7440" t="str">
            <v xml:space="preserve"> Astyanax mexicanus (Blind cave fish) (Astyanax fasciatus mexicanus).</v>
          </cell>
          <cell r="E7440" t="str">
            <v xml:space="preserve"> NCBI_TaxID=7994 {ECO:0000313|Ensembl:ENSAMXP00000017856, ECO:0000313|Proteomes:UP000018467};</v>
          </cell>
          <cell r="G7440" t="str">
            <v>Eukaryota</v>
          </cell>
          <cell r="H7440" t="str">
            <v xml:space="preserve"> Metazoa</v>
          </cell>
          <cell r="I7440" t="str">
            <v xml:space="preserve"> Chordata</v>
          </cell>
          <cell r="J7440" t="str">
            <v xml:space="preserve"> Craniata</v>
          </cell>
          <cell r="K7440" t="str">
            <v xml:space="preserve"> Vertebrata</v>
          </cell>
          <cell r="L7440" t="str">
            <v xml:space="preserve"> Euteleostomi</v>
          </cell>
          <cell r="M7440" t="str">
            <v>Actinopterygii</v>
          </cell>
          <cell r="N7440" t="str">
            <v xml:space="preserve"> Neopterygii</v>
          </cell>
          <cell r="O7440" t="str">
            <v xml:space="preserve"> Teleostei</v>
          </cell>
          <cell r="P7440" t="str">
            <v xml:space="preserve"> Ostariophysi</v>
          </cell>
          <cell r="Q7440" t="str">
            <v xml:space="preserve"> Characiformes</v>
          </cell>
          <cell r="R7440" t="str">
            <v>Characoidei</v>
          </cell>
          <cell r="S7440" t="str">
            <v xml:space="preserve"> Characidae</v>
          </cell>
          <cell r="T7440" t="str">
            <v xml:space="preserve"> Characidae incertae sedis</v>
          </cell>
          <cell r="U7440" t="str">
            <v xml:space="preserve"> Astyanax clade</v>
          </cell>
        </row>
        <row r="7441">
          <cell r="B7441" t="str">
            <v>W5LLE5</v>
          </cell>
          <cell r="C7441" t="str">
            <v xml:space="preserve"> Astyanax mexicanus (Blind cave fish) (Astyanax fasciatus mexicanus).</v>
          </cell>
          <cell r="E7441" t="str">
            <v xml:space="preserve"> NCBI_TaxID=7994 {ECO:0000313|Ensembl:ENSAMXP00000020657, ECO:0000313|Proteomes:UP000018467};</v>
          </cell>
          <cell r="G7441" t="str">
            <v>Eukaryota</v>
          </cell>
          <cell r="H7441" t="str">
            <v xml:space="preserve"> Metazoa</v>
          </cell>
          <cell r="I7441" t="str">
            <v xml:space="preserve"> Chordata</v>
          </cell>
          <cell r="J7441" t="str">
            <v xml:space="preserve"> Craniata</v>
          </cell>
          <cell r="K7441" t="str">
            <v xml:space="preserve"> Vertebrata</v>
          </cell>
          <cell r="L7441" t="str">
            <v xml:space="preserve"> Euteleostomi</v>
          </cell>
          <cell r="M7441" t="str">
            <v>Actinopterygii</v>
          </cell>
          <cell r="N7441" t="str">
            <v xml:space="preserve"> Neopterygii</v>
          </cell>
          <cell r="O7441" t="str">
            <v xml:space="preserve"> Teleostei</v>
          </cell>
          <cell r="P7441" t="str">
            <v xml:space="preserve"> Ostariophysi</v>
          </cell>
          <cell r="Q7441" t="str">
            <v xml:space="preserve"> Characiformes</v>
          </cell>
          <cell r="R7441" t="str">
            <v>Characoidei</v>
          </cell>
          <cell r="S7441" t="str">
            <v xml:space="preserve"> Characidae</v>
          </cell>
          <cell r="T7441" t="str">
            <v xml:space="preserve"> Characidae incertae sedis</v>
          </cell>
          <cell r="U7441" t="str">
            <v xml:space="preserve"> Astyanax clade</v>
          </cell>
        </row>
        <row r="7442">
          <cell r="B7442" t="str">
            <v>W5M1J3</v>
          </cell>
          <cell r="C7442" t="str">
            <v xml:space="preserve"> Lepisosteus oculatus (Spotted gar).</v>
          </cell>
          <cell r="E7442" t="str">
            <v xml:space="preserve"> NCBI_TaxID=7918 {ECO:0000313|Ensembl:ENSLOCP00000002251, ECO:0000313|Proteomes:UP000018468};</v>
          </cell>
          <cell r="G7442" t="str">
            <v>Eukaryota</v>
          </cell>
          <cell r="H7442" t="str">
            <v xml:space="preserve"> Metazoa</v>
          </cell>
          <cell r="I7442" t="str">
            <v xml:space="preserve"> Chordata</v>
          </cell>
          <cell r="J7442" t="str">
            <v xml:space="preserve"> Craniata</v>
          </cell>
          <cell r="K7442" t="str">
            <v xml:space="preserve"> Vertebrata</v>
          </cell>
          <cell r="L7442" t="str">
            <v xml:space="preserve"> Euteleostomi</v>
          </cell>
          <cell r="M7442" t="str">
            <v>Actinopterygii</v>
          </cell>
          <cell r="N7442" t="str">
            <v xml:space="preserve"> Neopterygii</v>
          </cell>
          <cell r="O7442" t="str">
            <v xml:space="preserve"> Holostei</v>
          </cell>
          <cell r="P7442" t="str">
            <v xml:space="preserve"> Semionotiformes</v>
          </cell>
          <cell r="Q7442" t="str">
            <v xml:space="preserve"> Lepisosteidae</v>
          </cell>
          <cell r="R7442" t="str">
            <v>Lepisosteus.</v>
          </cell>
        </row>
        <row r="7443">
          <cell r="B7443" t="str">
            <v>W5MA19</v>
          </cell>
          <cell r="C7443" t="str">
            <v xml:space="preserve"> Lepisosteus oculatus (Spotted gar).</v>
          </cell>
          <cell r="E7443" t="str">
            <v xml:space="preserve"> NCBI_TaxID=7918 {ECO:0000313|Ensembl:ENSLOCP00000005228, ECO:0000313|Proteomes:UP000018468};</v>
          </cell>
          <cell r="G7443" t="str">
            <v>Eukaryota</v>
          </cell>
          <cell r="H7443" t="str">
            <v xml:space="preserve"> Metazoa</v>
          </cell>
          <cell r="I7443" t="str">
            <v xml:space="preserve"> Chordata</v>
          </cell>
          <cell r="J7443" t="str">
            <v xml:space="preserve"> Craniata</v>
          </cell>
          <cell r="K7443" t="str">
            <v xml:space="preserve"> Vertebrata</v>
          </cell>
          <cell r="L7443" t="str">
            <v xml:space="preserve"> Euteleostomi</v>
          </cell>
          <cell r="M7443" t="str">
            <v>Actinopterygii</v>
          </cell>
          <cell r="N7443" t="str">
            <v xml:space="preserve"> Neopterygii</v>
          </cell>
          <cell r="O7443" t="str">
            <v xml:space="preserve"> Holostei</v>
          </cell>
          <cell r="P7443" t="str">
            <v xml:space="preserve"> Semionotiformes</v>
          </cell>
          <cell r="Q7443" t="str">
            <v xml:space="preserve"> Lepisosteidae</v>
          </cell>
          <cell r="R7443" t="str">
            <v>Lepisosteus.</v>
          </cell>
        </row>
        <row r="7444">
          <cell r="B7444" t="str">
            <v>W5MAV6</v>
          </cell>
          <cell r="C7444" t="str">
            <v xml:space="preserve"> Lepisosteus oculatus (Spotted gar).</v>
          </cell>
          <cell r="E7444" t="str">
            <v xml:space="preserve"> NCBI_TaxID=7918 {ECO:0000313|Ensembl:ENSLOCP00000005515, ECO:0000313|Proteomes:UP000018468};</v>
          </cell>
          <cell r="G7444" t="str">
            <v>Eukaryota</v>
          </cell>
          <cell r="H7444" t="str">
            <v xml:space="preserve"> Metazoa</v>
          </cell>
          <cell r="I7444" t="str">
            <v xml:space="preserve"> Chordata</v>
          </cell>
          <cell r="J7444" t="str">
            <v xml:space="preserve"> Craniata</v>
          </cell>
          <cell r="K7444" t="str">
            <v xml:space="preserve"> Vertebrata</v>
          </cell>
          <cell r="L7444" t="str">
            <v xml:space="preserve"> Euteleostomi</v>
          </cell>
          <cell r="M7444" t="str">
            <v>Actinopterygii</v>
          </cell>
          <cell r="N7444" t="str">
            <v xml:space="preserve"> Neopterygii</v>
          </cell>
          <cell r="O7444" t="str">
            <v xml:space="preserve"> Holostei</v>
          </cell>
          <cell r="P7444" t="str">
            <v xml:space="preserve"> Semionotiformes</v>
          </cell>
          <cell r="Q7444" t="str">
            <v xml:space="preserve"> Lepisosteidae</v>
          </cell>
          <cell r="R7444" t="str">
            <v>Lepisosteus.</v>
          </cell>
        </row>
        <row r="7445">
          <cell r="B7445" t="str">
            <v>W5MAX9</v>
          </cell>
          <cell r="C7445" t="str">
            <v xml:space="preserve"> Lepisosteus oculatus (Spotted gar).</v>
          </cell>
          <cell r="E7445" t="str">
            <v xml:space="preserve"> NCBI_TaxID=7918 {ECO:0000313|Ensembl:ENSLOCP00000005538, ECO:0000313|Proteomes:UP000018468};</v>
          </cell>
          <cell r="G7445" t="str">
            <v>Eukaryota</v>
          </cell>
          <cell r="H7445" t="str">
            <v xml:space="preserve"> Metazoa</v>
          </cell>
          <cell r="I7445" t="str">
            <v xml:space="preserve"> Chordata</v>
          </cell>
          <cell r="J7445" t="str">
            <v xml:space="preserve"> Craniata</v>
          </cell>
          <cell r="K7445" t="str">
            <v xml:space="preserve"> Vertebrata</v>
          </cell>
          <cell r="L7445" t="str">
            <v xml:space="preserve"> Euteleostomi</v>
          </cell>
          <cell r="M7445" t="str">
            <v>Actinopterygii</v>
          </cell>
          <cell r="N7445" t="str">
            <v xml:space="preserve"> Neopterygii</v>
          </cell>
          <cell r="O7445" t="str">
            <v xml:space="preserve"> Holostei</v>
          </cell>
          <cell r="P7445" t="str">
            <v xml:space="preserve"> Semionotiformes</v>
          </cell>
          <cell r="Q7445" t="str">
            <v xml:space="preserve"> Lepisosteidae</v>
          </cell>
          <cell r="R7445" t="str">
            <v>Lepisosteus.</v>
          </cell>
        </row>
        <row r="7446">
          <cell r="B7446" t="str">
            <v>W5MW14</v>
          </cell>
          <cell r="C7446" t="str">
            <v xml:space="preserve"> Lepisosteus oculatus (Spotted gar).</v>
          </cell>
          <cell r="E7446" t="str">
            <v xml:space="preserve"> NCBI_TaxID=7918 {ECO:0000313|Ensembl:ENSLOCP00000012573, ECO:0000313|Proteomes:UP000018468};</v>
          </cell>
          <cell r="G7446" t="str">
            <v>Eukaryota</v>
          </cell>
          <cell r="H7446" t="str">
            <v xml:space="preserve"> Metazoa</v>
          </cell>
          <cell r="I7446" t="str">
            <v xml:space="preserve"> Chordata</v>
          </cell>
          <cell r="J7446" t="str">
            <v xml:space="preserve"> Craniata</v>
          </cell>
          <cell r="K7446" t="str">
            <v xml:space="preserve"> Vertebrata</v>
          </cell>
          <cell r="L7446" t="str">
            <v xml:space="preserve"> Euteleostomi</v>
          </cell>
          <cell r="M7446" t="str">
            <v>Actinopterygii</v>
          </cell>
          <cell r="N7446" t="str">
            <v xml:space="preserve"> Neopterygii</v>
          </cell>
          <cell r="O7446" t="str">
            <v xml:space="preserve"> Holostei</v>
          </cell>
          <cell r="P7446" t="str">
            <v xml:space="preserve"> Semionotiformes</v>
          </cell>
          <cell r="Q7446" t="str">
            <v xml:space="preserve"> Lepisosteidae</v>
          </cell>
          <cell r="R7446" t="str">
            <v>Lepisosteus.</v>
          </cell>
        </row>
        <row r="7447">
          <cell r="B7447" t="str">
            <v>W5MW20</v>
          </cell>
          <cell r="C7447" t="str">
            <v xml:space="preserve"> Lepisosteus oculatus (Spotted gar).</v>
          </cell>
          <cell r="E7447" t="str">
            <v xml:space="preserve"> NCBI_TaxID=7918 {ECO:0000313|Ensembl:ENSLOCP00000012579, ECO:0000313|Proteomes:UP000018468};</v>
          </cell>
          <cell r="G7447" t="str">
            <v>Eukaryota</v>
          </cell>
          <cell r="H7447" t="str">
            <v xml:space="preserve"> Metazoa</v>
          </cell>
          <cell r="I7447" t="str">
            <v xml:space="preserve"> Chordata</v>
          </cell>
          <cell r="J7447" t="str">
            <v xml:space="preserve"> Craniata</v>
          </cell>
          <cell r="K7447" t="str">
            <v xml:space="preserve"> Vertebrata</v>
          </cell>
          <cell r="L7447" t="str">
            <v xml:space="preserve"> Euteleostomi</v>
          </cell>
          <cell r="M7447" t="str">
            <v>Actinopterygii</v>
          </cell>
          <cell r="N7447" t="str">
            <v xml:space="preserve"> Neopterygii</v>
          </cell>
          <cell r="O7447" t="str">
            <v xml:space="preserve"> Holostei</v>
          </cell>
          <cell r="P7447" t="str">
            <v xml:space="preserve"> Semionotiformes</v>
          </cell>
          <cell r="Q7447" t="str">
            <v xml:space="preserve"> Lepisosteidae</v>
          </cell>
          <cell r="R7447" t="str">
            <v>Lepisosteus.</v>
          </cell>
        </row>
        <row r="7448">
          <cell r="B7448" t="str">
            <v>W5NF16</v>
          </cell>
          <cell r="C7448" t="str">
            <v xml:space="preserve"> Lepisosteus oculatus (Spotted gar).</v>
          </cell>
          <cell r="E7448" t="str">
            <v xml:space="preserve"> NCBI_TaxID=7918 {ECO:0000313|Ensembl:ENSLOCP00000019225, ECO:0000313|Proteomes:UP000018468};</v>
          </cell>
          <cell r="G7448" t="str">
            <v>Eukaryota</v>
          </cell>
          <cell r="H7448" t="str">
            <v xml:space="preserve"> Metazoa</v>
          </cell>
          <cell r="I7448" t="str">
            <v xml:space="preserve"> Chordata</v>
          </cell>
          <cell r="J7448" t="str">
            <v xml:space="preserve"> Craniata</v>
          </cell>
          <cell r="K7448" t="str">
            <v xml:space="preserve"> Vertebrata</v>
          </cell>
          <cell r="L7448" t="str">
            <v xml:space="preserve"> Euteleostomi</v>
          </cell>
          <cell r="M7448" t="str">
            <v>Actinopterygii</v>
          </cell>
          <cell r="N7448" t="str">
            <v xml:space="preserve"> Neopterygii</v>
          </cell>
          <cell r="O7448" t="str">
            <v xml:space="preserve"> Holostei</v>
          </cell>
          <cell r="P7448" t="str">
            <v xml:space="preserve"> Semionotiformes</v>
          </cell>
          <cell r="Q7448" t="str">
            <v xml:space="preserve"> Lepisosteidae</v>
          </cell>
          <cell r="R7448" t="str">
            <v>Lepisosteus.</v>
          </cell>
        </row>
        <row r="7449">
          <cell r="B7449" t="str">
            <v>W5NZM0</v>
          </cell>
          <cell r="C7449" t="str">
            <v xml:space="preserve"> Ovis aries (Sheep).</v>
          </cell>
          <cell r="E7449" t="str">
            <v xml:space="preserve"> NCBI_TaxID=9940 {ECO:0000313|Ensembl:ENSOARP00000003618, ECO:0000313|Proteomes:UP000002356};</v>
          </cell>
          <cell r="G7449" t="str">
            <v>Eukaryota</v>
          </cell>
          <cell r="H7449" t="str">
            <v xml:space="preserve"> Metazoa</v>
          </cell>
          <cell r="I7449" t="str">
            <v xml:space="preserve"> Chordata</v>
          </cell>
          <cell r="J7449" t="str">
            <v xml:space="preserve"> Craniata</v>
          </cell>
          <cell r="K7449" t="str">
            <v xml:space="preserve"> Vertebrata</v>
          </cell>
          <cell r="L7449" t="str">
            <v xml:space="preserve"> Euteleostomi</v>
          </cell>
          <cell r="M7449" t="str">
            <v>Mammalia</v>
          </cell>
          <cell r="N7449" t="str">
            <v xml:space="preserve"> Eutheria</v>
          </cell>
          <cell r="O7449" t="str">
            <v xml:space="preserve"> Laurasiatheria</v>
          </cell>
          <cell r="P7449" t="str">
            <v xml:space="preserve"> Cetartiodactyla</v>
          </cell>
          <cell r="Q7449" t="str">
            <v xml:space="preserve"> Ruminantia</v>
          </cell>
          <cell r="R7449" t="str">
            <v>Pecora</v>
          </cell>
          <cell r="S7449" t="str">
            <v xml:space="preserve"> Bovidae</v>
          </cell>
          <cell r="T7449" t="str">
            <v xml:space="preserve"> Caprinae</v>
          </cell>
          <cell r="U7449" t="str">
            <v xml:space="preserve"> Ovis.</v>
          </cell>
        </row>
        <row r="7450">
          <cell r="B7450" t="str">
            <v>W5PG36</v>
          </cell>
          <cell r="C7450" t="str">
            <v xml:space="preserve"> Ovis aries (Sheep).</v>
          </cell>
          <cell r="E7450" t="str">
            <v xml:space="preserve"> NCBI_TaxID=9940 {ECO:0000313|Ensembl:ENSOARP00000009401, ECO:0000313|Proteomes:UP000002356};</v>
          </cell>
          <cell r="G7450" t="str">
            <v>Eukaryota</v>
          </cell>
          <cell r="H7450" t="str">
            <v xml:space="preserve"> Metazoa</v>
          </cell>
          <cell r="I7450" t="str">
            <v xml:space="preserve"> Chordata</v>
          </cell>
          <cell r="J7450" t="str">
            <v xml:space="preserve"> Craniata</v>
          </cell>
          <cell r="K7450" t="str">
            <v xml:space="preserve"> Vertebrata</v>
          </cell>
          <cell r="L7450" t="str">
            <v xml:space="preserve"> Euteleostomi</v>
          </cell>
          <cell r="M7450" t="str">
            <v>Mammalia</v>
          </cell>
          <cell r="N7450" t="str">
            <v xml:space="preserve"> Eutheria</v>
          </cell>
          <cell r="O7450" t="str">
            <v xml:space="preserve"> Laurasiatheria</v>
          </cell>
          <cell r="P7450" t="str">
            <v xml:space="preserve"> Cetartiodactyla</v>
          </cell>
          <cell r="Q7450" t="str">
            <v xml:space="preserve"> Ruminantia</v>
          </cell>
          <cell r="R7450" t="str">
            <v>Pecora</v>
          </cell>
          <cell r="S7450" t="str">
            <v xml:space="preserve"> Bovidae</v>
          </cell>
          <cell r="T7450" t="str">
            <v xml:space="preserve"> Caprinae</v>
          </cell>
          <cell r="U7450" t="str">
            <v xml:space="preserve"> Ovis.</v>
          </cell>
        </row>
        <row r="7451">
          <cell r="B7451" t="str">
            <v>W5PI26</v>
          </cell>
          <cell r="C7451" t="str">
            <v xml:space="preserve"> Ovis aries (Sheep).</v>
          </cell>
          <cell r="E7451" t="str">
            <v xml:space="preserve"> NCBI_TaxID=9940 {ECO:0000313|Ensembl:ENSOARP00000010094, ECO:0000313|Proteomes:UP000002356};</v>
          </cell>
          <cell r="G7451" t="str">
            <v>Eukaryota</v>
          </cell>
          <cell r="H7451" t="str">
            <v xml:space="preserve"> Metazoa</v>
          </cell>
          <cell r="I7451" t="str">
            <v xml:space="preserve"> Chordata</v>
          </cell>
          <cell r="J7451" t="str">
            <v xml:space="preserve"> Craniata</v>
          </cell>
          <cell r="K7451" t="str">
            <v xml:space="preserve"> Vertebrata</v>
          </cell>
          <cell r="L7451" t="str">
            <v xml:space="preserve"> Euteleostomi</v>
          </cell>
          <cell r="M7451" t="str">
            <v>Mammalia</v>
          </cell>
          <cell r="N7451" t="str">
            <v xml:space="preserve"> Eutheria</v>
          </cell>
          <cell r="O7451" t="str">
            <v xml:space="preserve"> Laurasiatheria</v>
          </cell>
          <cell r="P7451" t="str">
            <v xml:space="preserve"> Cetartiodactyla</v>
          </cell>
          <cell r="Q7451" t="str">
            <v xml:space="preserve"> Ruminantia</v>
          </cell>
          <cell r="R7451" t="str">
            <v>Pecora</v>
          </cell>
          <cell r="S7451" t="str">
            <v xml:space="preserve"> Bovidae</v>
          </cell>
          <cell r="T7451" t="str">
            <v xml:space="preserve"> Caprinae</v>
          </cell>
          <cell r="U7451" t="str">
            <v xml:space="preserve"> Ovis.</v>
          </cell>
        </row>
        <row r="7452">
          <cell r="B7452" t="str">
            <v>W5PJH7</v>
          </cell>
          <cell r="C7452" t="str">
            <v xml:space="preserve"> Ovis aries (Sheep).</v>
          </cell>
          <cell r="E7452" t="str">
            <v xml:space="preserve"> NCBI_TaxID=9940 {ECO:0000313|Ensembl:ENSOARP00000010598, ECO:0000313|Proteomes:UP000002356};</v>
          </cell>
          <cell r="G7452" t="str">
            <v>Eukaryota</v>
          </cell>
          <cell r="H7452" t="str">
            <v xml:space="preserve"> Metazoa</v>
          </cell>
          <cell r="I7452" t="str">
            <v xml:space="preserve"> Chordata</v>
          </cell>
          <cell r="J7452" t="str">
            <v xml:space="preserve"> Craniata</v>
          </cell>
          <cell r="K7452" t="str">
            <v xml:space="preserve"> Vertebrata</v>
          </cell>
          <cell r="L7452" t="str">
            <v xml:space="preserve"> Euteleostomi</v>
          </cell>
          <cell r="M7452" t="str">
            <v>Mammalia</v>
          </cell>
          <cell r="N7452" t="str">
            <v xml:space="preserve"> Eutheria</v>
          </cell>
          <cell r="O7452" t="str">
            <v xml:space="preserve"> Laurasiatheria</v>
          </cell>
          <cell r="P7452" t="str">
            <v xml:space="preserve"> Cetartiodactyla</v>
          </cell>
          <cell r="Q7452" t="str">
            <v xml:space="preserve"> Ruminantia</v>
          </cell>
          <cell r="R7452" t="str">
            <v>Pecora</v>
          </cell>
          <cell r="S7452" t="str">
            <v xml:space="preserve"> Bovidae</v>
          </cell>
          <cell r="T7452" t="str">
            <v xml:space="preserve"> Caprinae</v>
          </cell>
          <cell r="U7452" t="str">
            <v xml:space="preserve"> Ovis.</v>
          </cell>
        </row>
        <row r="7453">
          <cell r="B7453" t="str">
            <v>W5PW62</v>
          </cell>
          <cell r="C7453" t="str">
            <v xml:space="preserve"> Ovis aries (Sheep).</v>
          </cell>
          <cell r="E7453" t="str">
            <v xml:space="preserve"> NCBI_TaxID=9940 {ECO:0000313|Ensembl:ENSOARP00000014695, ECO:0000313|Proteomes:UP000002356};</v>
          </cell>
          <cell r="G7453" t="str">
            <v>Eukaryota</v>
          </cell>
          <cell r="H7453" t="str">
            <v xml:space="preserve"> Metazoa</v>
          </cell>
          <cell r="I7453" t="str">
            <v xml:space="preserve"> Chordata</v>
          </cell>
          <cell r="J7453" t="str">
            <v xml:space="preserve"> Craniata</v>
          </cell>
          <cell r="K7453" t="str">
            <v xml:space="preserve"> Vertebrata</v>
          </cell>
          <cell r="L7453" t="str">
            <v xml:space="preserve"> Euteleostomi</v>
          </cell>
          <cell r="M7453" t="str">
            <v>Mammalia</v>
          </cell>
          <cell r="N7453" t="str">
            <v xml:space="preserve"> Eutheria</v>
          </cell>
          <cell r="O7453" t="str">
            <v xml:space="preserve"> Laurasiatheria</v>
          </cell>
          <cell r="P7453" t="str">
            <v xml:space="preserve"> Cetartiodactyla</v>
          </cell>
          <cell r="Q7453" t="str">
            <v xml:space="preserve"> Ruminantia</v>
          </cell>
          <cell r="R7453" t="str">
            <v>Pecora</v>
          </cell>
          <cell r="S7453" t="str">
            <v xml:space="preserve"> Bovidae</v>
          </cell>
          <cell r="T7453" t="str">
            <v xml:space="preserve"> Caprinae</v>
          </cell>
          <cell r="U7453" t="str">
            <v xml:space="preserve"> Ovis.</v>
          </cell>
        </row>
        <row r="7454">
          <cell r="B7454" t="str">
            <v>W5QGX3</v>
          </cell>
          <cell r="C7454" t="str">
            <v xml:space="preserve"> Ovis aries (Sheep).</v>
          </cell>
          <cell r="E7454" t="str">
            <v xml:space="preserve"> NCBI_TaxID=9940 {ECO:0000313|Ensembl:ENSOARP00000021972, ECO:0000313|Proteomes:UP000002356};</v>
          </cell>
          <cell r="G7454" t="str">
            <v>Eukaryota</v>
          </cell>
          <cell r="H7454" t="str">
            <v xml:space="preserve"> Metazoa</v>
          </cell>
          <cell r="I7454" t="str">
            <v xml:space="preserve"> Chordata</v>
          </cell>
          <cell r="J7454" t="str">
            <v xml:space="preserve"> Craniata</v>
          </cell>
          <cell r="K7454" t="str">
            <v xml:space="preserve"> Vertebrata</v>
          </cell>
          <cell r="L7454" t="str">
            <v xml:space="preserve"> Euteleostomi</v>
          </cell>
          <cell r="M7454" t="str">
            <v>Mammalia</v>
          </cell>
          <cell r="N7454" t="str">
            <v xml:space="preserve"> Eutheria</v>
          </cell>
          <cell r="O7454" t="str">
            <v xml:space="preserve"> Laurasiatheria</v>
          </cell>
          <cell r="P7454" t="str">
            <v xml:space="preserve"> Cetartiodactyla</v>
          </cell>
          <cell r="Q7454" t="str">
            <v xml:space="preserve"> Ruminantia</v>
          </cell>
          <cell r="R7454" t="str">
            <v>Pecora</v>
          </cell>
          <cell r="S7454" t="str">
            <v xml:space="preserve"> Bovidae</v>
          </cell>
          <cell r="T7454" t="str">
            <v xml:space="preserve"> Caprinae</v>
          </cell>
          <cell r="U7454" t="str">
            <v xml:space="preserve"> Ovis.</v>
          </cell>
        </row>
        <row r="7455">
          <cell r="B7455" t="str">
            <v>W5QIQ3</v>
          </cell>
          <cell r="C7455" t="str">
            <v xml:space="preserve"> Ovis aries (Sheep).</v>
          </cell>
          <cell r="E7455" t="str">
            <v xml:space="preserve"> NCBI_TaxID=9940 {ECO:0000313|Ensembl:ENSOARP00000022605, ECO:0000313|Proteomes:UP000002356};</v>
          </cell>
          <cell r="G7455" t="str">
            <v>Eukaryota</v>
          </cell>
          <cell r="H7455" t="str">
            <v xml:space="preserve"> Metazoa</v>
          </cell>
          <cell r="I7455" t="str">
            <v xml:space="preserve"> Chordata</v>
          </cell>
          <cell r="J7455" t="str">
            <v xml:space="preserve"> Craniata</v>
          </cell>
          <cell r="K7455" t="str">
            <v xml:space="preserve"> Vertebrata</v>
          </cell>
          <cell r="L7455" t="str">
            <v xml:space="preserve"> Euteleostomi</v>
          </cell>
          <cell r="M7455" t="str">
            <v>Mammalia</v>
          </cell>
          <cell r="N7455" t="str">
            <v xml:space="preserve"> Eutheria</v>
          </cell>
          <cell r="O7455" t="str">
            <v xml:space="preserve"> Laurasiatheria</v>
          </cell>
          <cell r="P7455" t="str">
            <v xml:space="preserve"> Cetartiodactyla</v>
          </cell>
          <cell r="Q7455" t="str">
            <v xml:space="preserve"> Ruminantia</v>
          </cell>
          <cell r="R7455" t="str">
            <v>Pecora</v>
          </cell>
          <cell r="S7455" t="str">
            <v xml:space="preserve"> Bovidae</v>
          </cell>
          <cell r="T7455" t="str">
            <v xml:space="preserve"> Caprinae</v>
          </cell>
          <cell r="U7455" t="str">
            <v xml:space="preserve"> Ovis.</v>
          </cell>
        </row>
        <row r="7456">
          <cell r="B7456" t="str">
            <v>W6MLP1</v>
          </cell>
          <cell r="C7456" t="str">
            <v xml:space="preserve"> Kuraishia capsulata CBS 1993.</v>
          </cell>
          <cell r="E7456" t="str">
            <v xml:space="preserve"> NCBI_TaxID=1382522 {ECO:0000313|EMBL:CDK27028.1, ECO:0000313|Proteomes:UP000019384};</v>
          </cell>
          <cell r="G7456" t="str">
            <v>Eukaryota</v>
          </cell>
          <cell r="H7456" t="str">
            <v xml:space="preserve"> Fungi</v>
          </cell>
          <cell r="I7456" t="str">
            <v xml:space="preserve"> Dikarya</v>
          </cell>
          <cell r="J7456" t="str">
            <v xml:space="preserve"> Ascomycota</v>
          </cell>
          <cell r="K7456" t="str">
            <v xml:space="preserve"> Saccharomycotina</v>
          </cell>
          <cell r="L7456" t="str">
            <v>Saccharomycetes</v>
          </cell>
          <cell r="M7456" t="str">
            <v xml:space="preserve"> Saccharomycetales</v>
          </cell>
          <cell r="N7456" t="str">
            <v xml:space="preserve"> Saccharomycetales incertae sedis</v>
          </cell>
          <cell r="O7456" t="str">
            <v>Kuraishia.</v>
          </cell>
        </row>
        <row r="7457">
          <cell r="B7457" t="str">
            <v>W6MN48</v>
          </cell>
          <cell r="C7457" t="str">
            <v xml:space="preserve"> Kuraishia capsulata CBS 1993.</v>
          </cell>
          <cell r="E7457" t="str">
            <v xml:space="preserve"> NCBI_TaxID=1382522 {ECO:0000313|EMBL:CDK28049.1, ECO:0000313|Proteomes:UP000019384};</v>
          </cell>
          <cell r="G7457" t="str">
            <v>Eukaryota</v>
          </cell>
          <cell r="H7457" t="str">
            <v xml:space="preserve"> Fungi</v>
          </cell>
          <cell r="I7457" t="str">
            <v xml:space="preserve"> Dikarya</v>
          </cell>
          <cell r="J7457" t="str">
            <v xml:space="preserve"> Ascomycota</v>
          </cell>
          <cell r="K7457" t="str">
            <v xml:space="preserve"> Saccharomycotina</v>
          </cell>
          <cell r="L7457" t="str">
            <v>Saccharomycetes</v>
          </cell>
          <cell r="M7457" t="str">
            <v xml:space="preserve"> Saccharomycetales</v>
          </cell>
          <cell r="N7457" t="str">
            <v xml:space="preserve"> Saccharomycetales incertae sedis</v>
          </cell>
          <cell r="O7457" t="str">
            <v>Kuraishia.</v>
          </cell>
        </row>
        <row r="7458">
          <cell r="B7458" t="str">
            <v>W6NWY9</v>
          </cell>
          <cell r="C7458" t="str">
            <v xml:space="preserve"> Haemonchus contortus (Barber pole worm).</v>
          </cell>
          <cell r="E7458" t="str">
            <v xml:space="preserve"> NCBI_TaxID=6289 {ECO:0000313|EMBL:CDL96412.1, ECO:0000313|Proteomes:UP000025227};</v>
          </cell>
          <cell r="G7458" t="str">
            <v>Eukaryota</v>
          </cell>
          <cell r="H7458" t="str">
            <v xml:space="preserve"> Metazoa</v>
          </cell>
          <cell r="I7458" t="str">
            <v xml:space="preserve"> Ecdysozoa</v>
          </cell>
          <cell r="J7458" t="str">
            <v xml:space="preserve"> Nematoda</v>
          </cell>
          <cell r="K7458" t="str">
            <v xml:space="preserve"> Chromadorea</v>
          </cell>
          <cell r="L7458" t="str">
            <v xml:space="preserve"> Rhabditida</v>
          </cell>
          <cell r="M7458" t="str">
            <v>Strongylida</v>
          </cell>
          <cell r="N7458" t="str">
            <v xml:space="preserve"> Trichostrongyloidea</v>
          </cell>
          <cell r="O7458" t="str">
            <v xml:space="preserve"> Haemonchidae</v>
          </cell>
          <cell r="P7458" t="str">
            <v xml:space="preserve"> Haemonchinae</v>
          </cell>
          <cell r="Q7458" t="str">
            <v>Haemonchus.</v>
          </cell>
        </row>
        <row r="7459">
          <cell r="B7459" t="str">
            <v>W6PUM0</v>
          </cell>
          <cell r="C7459" t="str">
            <v xml:space="preserve"> Penicillium roqueforti (strain FM164).</v>
          </cell>
          <cell r="E7459" t="str">
            <v xml:space="preserve"> NCBI_TaxID=1365484 {ECO:0000313|EMBL:CDM27913.1, ECO:0000313|Proteomes:UP000030686};</v>
          </cell>
          <cell r="G7459" t="str">
            <v>Eukaryota</v>
          </cell>
          <cell r="H7459" t="str">
            <v xml:space="preserve"> Fungi</v>
          </cell>
          <cell r="I7459" t="str">
            <v xml:space="preserve"> Dikarya</v>
          </cell>
          <cell r="J7459" t="str">
            <v xml:space="preserve"> Ascomycota</v>
          </cell>
          <cell r="K7459" t="str">
            <v xml:space="preserve"> Pezizomycotina</v>
          </cell>
          <cell r="L7459" t="str">
            <v xml:space="preserve"> Eurotiomycetes</v>
          </cell>
          <cell r="M7459" t="str">
            <v>Eurotiomycetidae</v>
          </cell>
          <cell r="N7459" t="str">
            <v xml:space="preserve"> Eurotiales</v>
          </cell>
          <cell r="O7459" t="str">
            <v xml:space="preserve"> Aspergillaceae</v>
          </cell>
          <cell r="P7459" t="str">
            <v xml:space="preserve"> Penicillium.</v>
          </cell>
        </row>
        <row r="7460">
          <cell r="B7460" t="str">
            <v>W6QMH2</v>
          </cell>
          <cell r="C7460" t="str">
            <v xml:space="preserve"> Penicillium roqueforti (strain FM164).</v>
          </cell>
          <cell r="E7460" t="str">
            <v xml:space="preserve"> NCBI_TaxID=1365484 {ECO:0000313|EMBL:CDM37625.1, ECO:0000313|Proteomes:UP000030686};</v>
          </cell>
          <cell r="G7460" t="str">
            <v>Eukaryota</v>
          </cell>
          <cell r="H7460" t="str">
            <v xml:space="preserve"> Fungi</v>
          </cell>
          <cell r="I7460" t="str">
            <v xml:space="preserve"> Dikarya</v>
          </cell>
          <cell r="J7460" t="str">
            <v xml:space="preserve"> Ascomycota</v>
          </cell>
          <cell r="K7460" t="str">
            <v xml:space="preserve"> Pezizomycotina</v>
          </cell>
          <cell r="L7460" t="str">
            <v xml:space="preserve"> Eurotiomycetes</v>
          </cell>
          <cell r="M7460" t="str">
            <v>Eurotiomycetidae</v>
          </cell>
          <cell r="N7460" t="str">
            <v xml:space="preserve"> Eurotiales</v>
          </cell>
          <cell r="O7460" t="str">
            <v xml:space="preserve"> Aspergillaceae</v>
          </cell>
          <cell r="P7460" t="str">
            <v xml:space="preserve"> Penicillium.</v>
          </cell>
        </row>
        <row r="7461">
          <cell r="B7461" t="str">
            <v>W6U9I8</v>
          </cell>
          <cell r="C7461" t="str">
            <v xml:space="preserve"> Echinococcus granulosus (Hydatid tapeworm).</v>
          </cell>
          <cell r="E7461" t="str">
            <v xml:space="preserve"> NCBI_TaxID=6210 {ECO:0000313|EMBL:EUB57670.1, ECO:0000313|Proteomes:UP000019149};</v>
          </cell>
          <cell r="G7461" t="str">
            <v>Eukaryota</v>
          </cell>
          <cell r="H7461" t="str">
            <v xml:space="preserve"> Metazoa</v>
          </cell>
          <cell r="I7461" t="str">
            <v xml:space="preserve"> Platyhelminthes</v>
          </cell>
          <cell r="J7461" t="str">
            <v xml:space="preserve"> Cestoda</v>
          </cell>
          <cell r="K7461" t="str">
            <v xml:space="preserve"> Eucestoda</v>
          </cell>
          <cell r="L7461" t="str">
            <v>Cyclophyllidea</v>
          </cell>
          <cell r="M7461" t="str">
            <v xml:space="preserve"> Taeniidae</v>
          </cell>
          <cell r="N7461" t="str">
            <v xml:space="preserve"> Echinococcus.</v>
          </cell>
        </row>
        <row r="7462">
          <cell r="B7462" t="str">
            <v>W6ULL8</v>
          </cell>
          <cell r="C7462" t="str">
            <v xml:space="preserve"> Echinococcus granulosus (Hydatid tapeworm).</v>
          </cell>
          <cell r="E7462" t="str">
            <v xml:space="preserve"> NCBI_TaxID=6210 {ECO:0000313|EMBL:EUB59022.1, ECO:0000313|Proteomes:UP000019149};</v>
          </cell>
          <cell r="G7462" t="str">
            <v>Eukaryota</v>
          </cell>
          <cell r="H7462" t="str">
            <v xml:space="preserve"> Metazoa</v>
          </cell>
          <cell r="I7462" t="str">
            <v xml:space="preserve"> Platyhelminthes</v>
          </cell>
          <cell r="J7462" t="str">
            <v xml:space="preserve"> Cestoda</v>
          </cell>
          <cell r="K7462" t="str">
            <v xml:space="preserve"> Eucestoda</v>
          </cell>
          <cell r="L7462" t="str">
            <v>Cyclophyllidea</v>
          </cell>
          <cell r="M7462" t="str">
            <v xml:space="preserve"> Taeniidae</v>
          </cell>
          <cell r="N7462" t="str">
            <v xml:space="preserve"> Echinococcus.</v>
          </cell>
        </row>
        <row r="7463">
          <cell r="B7463" t="str">
            <v>W6URG1</v>
          </cell>
          <cell r="C7463" t="str">
            <v xml:space="preserve"> Echinococcus granulosus (Hydatid tapeworm).</v>
          </cell>
          <cell r="E7463" t="str">
            <v xml:space="preserve"> NCBI_TaxID=6210 {ECO:0000313|EMBL:EUB64325.1, ECO:0000313|Proteomes:UP000019149};</v>
          </cell>
          <cell r="G7463" t="str">
            <v>Eukaryota</v>
          </cell>
          <cell r="H7463" t="str">
            <v xml:space="preserve"> Metazoa</v>
          </cell>
          <cell r="I7463" t="str">
            <v xml:space="preserve"> Platyhelminthes</v>
          </cell>
          <cell r="J7463" t="str">
            <v xml:space="preserve"> Cestoda</v>
          </cell>
          <cell r="K7463" t="str">
            <v xml:space="preserve"> Eucestoda</v>
          </cell>
          <cell r="L7463" t="str">
            <v>Cyclophyllidea</v>
          </cell>
          <cell r="M7463" t="str">
            <v xml:space="preserve"> Taeniidae</v>
          </cell>
          <cell r="N7463" t="str">
            <v xml:space="preserve"> Echinococcus.</v>
          </cell>
        </row>
        <row r="7464">
          <cell r="B7464" t="str">
            <v>W6XVF6</v>
          </cell>
          <cell r="C7464" t="str">
            <v xml:space="preserve"> Bipolaris zeicola 26-R-13.</v>
          </cell>
          <cell r="E7464" t="str">
            <v xml:space="preserve"> NCBI_TaxID=930089 {ECO:0000313|EMBL:EUC26764.1, ECO:0000313|Proteomes:UP000053841};</v>
          </cell>
          <cell r="G7464" t="str">
            <v>Eukaryota</v>
          </cell>
          <cell r="H7464" t="str">
            <v xml:space="preserve"> Fungi</v>
          </cell>
          <cell r="I7464" t="str">
            <v xml:space="preserve"> Dikarya</v>
          </cell>
          <cell r="J7464" t="str">
            <v xml:space="preserve"> Ascomycota</v>
          </cell>
          <cell r="K7464" t="str">
            <v xml:space="preserve"> Pezizomycotina</v>
          </cell>
          <cell r="L7464" t="str">
            <v>Dothideomycetes</v>
          </cell>
          <cell r="M7464" t="str">
            <v xml:space="preserve"> Pleosporomycetidae</v>
          </cell>
          <cell r="N7464" t="str">
            <v xml:space="preserve"> Pleosporales</v>
          </cell>
          <cell r="O7464" t="str">
            <v xml:space="preserve"> Pleosporineae</v>
          </cell>
          <cell r="P7464" t="str">
            <v>Pleosporaceae</v>
          </cell>
          <cell r="Q7464" t="str">
            <v xml:space="preserve"> Bipolaris.</v>
          </cell>
        </row>
        <row r="7465">
          <cell r="B7465" t="str">
            <v>W6YLG1</v>
          </cell>
          <cell r="C7465" t="str">
            <v xml:space="preserve"> Bipolaris zeicola 26-R-13.</v>
          </cell>
          <cell r="E7465" t="str">
            <v xml:space="preserve"> NCBI_TaxID=930089 {ECO:0000313|EMBL:EUC32176.1, ECO:0000313|Proteomes:UP000053841};</v>
          </cell>
          <cell r="G7465" t="str">
            <v>Eukaryota</v>
          </cell>
          <cell r="H7465" t="str">
            <v xml:space="preserve"> Fungi</v>
          </cell>
          <cell r="I7465" t="str">
            <v xml:space="preserve"> Dikarya</v>
          </cell>
          <cell r="J7465" t="str">
            <v xml:space="preserve"> Ascomycota</v>
          </cell>
          <cell r="K7465" t="str">
            <v xml:space="preserve"> Pezizomycotina</v>
          </cell>
          <cell r="L7465" t="str">
            <v>Dothideomycetes</v>
          </cell>
          <cell r="M7465" t="str">
            <v xml:space="preserve"> Pleosporomycetidae</v>
          </cell>
          <cell r="N7465" t="str">
            <v xml:space="preserve"> Pleosporales</v>
          </cell>
          <cell r="O7465" t="str">
            <v xml:space="preserve"> Pleosporineae</v>
          </cell>
          <cell r="P7465" t="str">
            <v>Pleosporaceae</v>
          </cell>
          <cell r="Q7465" t="str">
            <v xml:space="preserve"> Bipolaris.</v>
          </cell>
        </row>
        <row r="7466">
          <cell r="B7466" t="str">
            <v>W7AHI5</v>
          </cell>
          <cell r="C7466" t="str">
            <v xml:space="preserve"> Plasmodium inui San Antonio 1.</v>
          </cell>
          <cell r="E7466" t="str">
            <v xml:space="preserve"> NCBI_TaxID=1237626 {ECO:0000313|EMBL:EUD68489.1, ECO:0000313|Proteomes:UP000030640};</v>
          </cell>
          <cell r="G7466" t="str">
            <v>Eukaryota</v>
          </cell>
          <cell r="H7466" t="str">
            <v xml:space="preserve"> Alveolata</v>
          </cell>
          <cell r="I7466" t="str">
            <v xml:space="preserve"> Apicomplexa</v>
          </cell>
          <cell r="J7466" t="str">
            <v xml:space="preserve"> Aconoidasida</v>
          </cell>
          <cell r="K7466" t="str">
            <v xml:space="preserve"> Haemosporida</v>
          </cell>
          <cell r="L7466" t="str">
            <v>Plasmodiidae</v>
          </cell>
          <cell r="M7466" t="str">
            <v xml:space="preserve"> Plasmodium</v>
          </cell>
          <cell r="N7466" t="str">
            <v xml:space="preserve"> Plasmodium (Plasmodium).</v>
          </cell>
        </row>
        <row r="7467">
          <cell r="B7467" t="str">
            <v>W7AK76</v>
          </cell>
          <cell r="C7467" t="str">
            <v xml:space="preserve"> Plasmodium vinckei petteri.</v>
          </cell>
          <cell r="E7467" t="str">
            <v xml:space="preserve"> NCBI_TaxID=138298 {ECO:0000313|EMBL:EUD73892.1, ECO:0000313|Proteomes:UP000030659};</v>
          </cell>
          <cell r="G7467" t="str">
            <v>Eukaryota</v>
          </cell>
          <cell r="H7467" t="str">
            <v xml:space="preserve"> Alveolata</v>
          </cell>
          <cell r="I7467" t="str">
            <v xml:space="preserve"> Apicomplexa</v>
          </cell>
          <cell r="J7467" t="str">
            <v xml:space="preserve"> Aconoidasida</v>
          </cell>
          <cell r="K7467" t="str">
            <v xml:space="preserve"> Haemosporida</v>
          </cell>
          <cell r="L7467" t="str">
            <v>Plasmodiidae</v>
          </cell>
          <cell r="M7467" t="str">
            <v xml:space="preserve"> Plasmodium</v>
          </cell>
          <cell r="N7467" t="str">
            <v xml:space="preserve"> Plasmodium (Vinckeia).</v>
          </cell>
        </row>
        <row r="7468">
          <cell r="B7468" t="str">
            <v>W7AXD3</v>
          </cell>
          <cell r="C7468" t="str">
            <v xml:space="preserve"> Plasmodium vinckei petteri.</v>
          </cell>
          <cell r="E7468" t="str">
            <v xml:space="preserve"> NCBI_TaxID=138298 {ECO:0000313|EMBL:EUD73279.1, ECO:0000313|Proteomes:UP000030659};</v>
          </cell>
          <cell r="G7468" t="str">
            <v>Eukaryota</v>
          </cell>
          <cell r="H7468" t="str">
            <v xml:space="preserve"> Alveolata</v>
          </cell>
          <cell r="I7468" t="str">
            <v xml:space="preserve"> Apicomplexa</v>
          </cell>
          <cell r="J7468" t="str">
            <v xml:space="preserve"> Aconoidasida</v>
          </cell>
          <cell r="K7468" t="str">
            <v xml:space="preserve"> Haemosporida</v>
          </cell>
          <cell r="L7468" t="str">
            <v>Plasmodiidae</v>
          </cell>
          <cell r="M7468" t="str">
            <v xml:space="preserve"> Plasmodium</v>
          </cell>
          <cell r="N7468" t="str">
            <v xml:space="preserve"> Plasmodium (Vinckeia).</v>
          </cell>
        </row>
        <row r="7469">
          <cell r="B7469" t="str">
            <v>W7I0F8</v>
          </cell>
          <cell r="C7469" t="str">
            <v xml:space="preserve"> Drechslerella stenobrocha 248.</v>
          </cell>
          <cell r="E7469" t="str">
            <v xml:space="preserve"> NCBI_TaxID=1043628 {ECO:0000313|EMBL:EWC45703.1, ECO:0000313|Proteomes:UP000024837};</v>
          </cell>
          <cell r="G7469" t="str">
            <v>Eukaryota</v>
          </cell>
          <cell r="H7469" t="str">
            <v xml:space="preserve"> Fungi</v>
          </cell>
          <cell r="I7469" t="str">
            <v xml:space="preserve"> Dikarya</v>
          </cell>
          <cell r="J7469" t="str">
            <v xml:space="preserve"> Ascomycota</v>
          </cell>
          <cell r="K7469" t="str">
            <v xml:space="preserve"> Pezizomycotina</v>
          </cell>
          <cell r="L7469" t="str">
            <v xml:space="preserve"> Orbiliomycetes</v>
          </cell>
          <cell r="M7469" t="str">
            <v>Orbiliales</v>
          </cell>
          <cell r="N7469" t="str">
            <v xml:space="preserve"> Orbiliaceae</v>
          </cell>
          <cell r="O7469" t="str">
            <v xml:space="preserve"> Drechslerella.</v>
          </cell>
        </row>
        <row r="7470">
          <cell r="B7470" t="str">
            <v>W7I883</v>
          </cell>
          <cell r="C7470" t="str">
            <v xml:space="preserve"> Drechslerella stenobrocha 248.</v>
          </cell>
          <cell r="E7470" t="str">
            <v xml:space="preserve"> NCBI_TaxID=1043628 {ECO:0000313|EMBL:EWC48302.1, ECO:0000313|Proteomes:UP000024837};</v>
          </cell>
          <cell r="G7470" t="str">
            <v>Eukaryota</v>
          </cell>
          <cell r="H7470" t="str">
            <v xml:space="preserve"> Fungi</v>
          </cell>
          <cell r="I7470" t="str">
            <v xml:space="preserve"> Dikarya</v>
          </cell>
          <cell r="J7470" t="str">
            <v xml:space="preserve"> Ascomycota</v>
          </cell>
          <cell r="K7470" t="str">
            <v xml:space="preserve"> Pezizomycotina</v>
          </cell>
          <cell r="L7470" t="str">
            <v xml:space="preserve"> Orbiliomycetes</v>
          </cell>
          <cell r="M7470" t="str">
            <v>Orbiliales</v>
          </cell>
          <cell r="N7470" t="str">
            <v xml:space="preserve"> Orbiliaceae</v>
          </cell>
          <cell r="O7470" t="str">
            <v xml:space="preserve"> Drechslerella.</v>
          </cell>
        </row>
        <row r="7471">
          <cell r="B7471" t="str">
            <v>W7JGV6</v>
          </cell>
          <cell r="C7471" t="str">
            <v xml:space="preserve"> Plasmodium falciparum UGT5.1.</v>
          </cell>
          <cell r="E7471" t="str">
            <v xml:space="preserve"> NCBI_TaxID=1237627 {ECO:0000313|EMBL:EWC73904.1, ECO:0000313|Proteomes:UP000030697};</v>
          </cell>
          <cell r="G7471" t="str">
            <v>Eukaryota</v>
          </cell>
          <cell r="H7471" t="str">
            <v xml:space="preserve"> Alveolata</v>
          </cell>
          <cell r="I7471" t="str">
            <v xml:space="preserve"> Apicomplexa</v>
          </cell>
          <cell r="J7471" t="str">
            <v xml:space="preserve"> Aconoidasida</v>
          </cell>
          <cell r="K7471" t="str">
            <v xml:space="preserve"> Haemosporida</v>
          </cell>
          <cell r="L7471" t="str">
            <v>Plasmodiidae</v>
          </cell>
          <cell r="M7471" t="str">
            <v xml:space="preserve"> Plasmodium</v>
          </cell>
          <cell r="N7471" t="str">
            <v xml:space="preserve"> Plasmodium (Laverania).</v>
          </cell>
        </row>
        <row r="7472">
          <cell r="B7472" t="str">
            <v>W7JSE5</v>
          </cell>
          <cell r="C7472" t="str">
            <v xml:space="preserve"> Plasmodium falciparum UGT5.1.</v>
          </cell>
          <cell r="E7472" t="str">
            <v xml:space="preserve"> NCBI_TaxID=1237627 {ECO:0000313|EMBL:EWC77819.1, ECO:0000313|Proteomes:UP000030697};</v>
          </cell>
          <cell r="G7472" t="str">
            <v>Eukaryota</v>
          </cell>
          <cell r="H7472" t="str">
            <v xml:space="preserve"> Alveolata</v>
          </cell>
          <cell r="I7472" t="str">
            <v xml:space="preserve"> Apicomplexa</v>
          </cell>
          <cell r="J7472" t="str">
            <v xml:space="preserve"> Aconoidasida</v>
          </cell>
          <cell r="K7472" t="str">
            <v xml:space="preserve"> Haemosporida</v>
          </cell>
          <cell r="L7472" t="str">
            <v>Plasmodiidae</v>
          </cell>
          <cell r="M7472" t="str">
            <v xml:space="preserve"> Plasmodium</v>
          </cell>
          <cell r="N7472" t="str">
            <v xml:space="preserve"> Plasmodium (Laverania).</v>
          </cell>
        </row>
        <row r="7473">
          <cell r="B7473" t="str">
            <v>W7K851</v>
          </cell>
          <cell r="C7473" t="str">
            <v xml:space="preserve"> Plasmodium falciparum (isolate NF54).</v>
          </cell>
          <cell r="E7473" t="str">
            <v xml:space="preserve"> NCBI_TaxID=5843 {ECO:0000313|EMBL:EWC89709.1, ECO:0000313|Proteomes:UP000030673};</v>
          </cell>
          <cell r="G7473" t="str">
            <v>Eukaryota</v>
          </cell>
          <cell r="H7473" t="str">
            <v xml:space="preserve"> Alveolata</v>
          </cell>
          <cell r="I7473" t="str">
            <v xml:space="preserve"> Apicomplexa</v>
          </cell>
          <cell r="J7473" t="str">
            <v xml:space="preserve"> Aconoidasida</v>
          </cell>
          <cell r="K7473" t="str">
            <v xml:space="preserve"> Haemosporida</v>
          </cell>
          <cell r="L7473" t="str">
            <v>Plasmodiidae</v>
          </cell>
          <cell r="M7473" t="str">
            <v xml:space="preserve"> Plasmodium</v>
          </cell>
          <cell r="N7473" t="str">
            <v xml:space="preserve"> Plasmodium (Laverania).</v>
          </cell>
        </row>
        <row r="7474">
          <cell r="B7474" t="str">
            <v>W7LL51</v>
          </cell>
          <cell r="C7474" t="str">
            <v xml:space="preserve"> Gibberella moniliformis (strain M3125 / FGSC 7600) (Maize ear and stalk rot fungus) (Fusarium verticillioides).</v>
          </cell>
          <cell r="E7474" t="str">
            <v xml:space="preserve"> NCBI_TaxID=334819 {ECO:0000313|EMBL:EWG40118.1, ECO:0000313|Proteomes:UP000009096};</v>
          </cell>
          <cell r="G7474" t="str">
            <v>Eukaryota</v>
          </cell>
          <cell r="H7474" t="str">
            <v xml:space="preserve"> Fungi</v>
          </cell>
          <cell r="I7474" t="str">
            <v xml:space="preserve"> Dikarya</v>
          </cell>
          <cell r="J7474" t="str">
            <v xml:space="preserve"> Ascomycota</v>
          </cell>
          <cell r="K7474" t="str">
            <v xml:space="preserve"> Pezizomycotina</v>
          </cell>
          <cell r="L7474" t="str">
            <v>Sordariomycetes</v>
          </cell>
          <cell r="M7474" t="str">
            <v xml:space="preserve"> Hypocreomycetidae</v>
          </cell>
          <cell r="N7474" t="str">
            <v xml:space="preserve"> Hypocreales</v>
          </cell>
          <cell r="O7474" t="str">
            <v xml:space="preserve"> Nectriaceae</v>
          </cell>
          <cell r="P7474" t="str">
            <v>Fusarium</v>
          </cell>
          <cell r="Q7474" t="str">
            <v xml:space="preserve"> Fusarium fujikuroi species complex.</v>
          </cell>
        </row>
        <row r="7475">
          <cell r="B7475" t="str">
            <v>W7MK66</v>
          </cell>
          <cell r="C7475" t="str">
            <v xml:space="preserve"> Gibberella moniliformis (strain M3125 / FGSC 7600) (Maize ear and stalk rot fungus) (Fusarium verticillioides).</v>
          </cell>
          <cell r="E7475" t="str">
            <v xml:space="preserve"> NCBI_TaxID=334819 {ECO:0000313|EMBL:EWG47975.1, ECO:0000313|Proteomes:UP000009096};</v>
          </cell>
          <cell r="G7475" t="str">
            <v>Eukaryota</v>
          </cell>
          <cell r="H7475" t="str">
            <v xml:space="preserve"> Fungi</v>
          </cell>
          <cell r="I7475" t="str">
            <v xml:space="preserve"> Dikarya</v>
          </cell>
          <cell r="J7475" t="str">
            <v xml:space="preserve"> Ascomycota</v>
          </cell>
          <cell r="K7475" t="str">
            <v xml:space="preserve"> Pezizomycotina</v>
          </cell>
          <cell r="L7475" t="str">
            <v>Sordariomycetes</v>
          </cell>
          <cell r="M7475" t="str">
            <v xml:space="preserve"> Hypocreomycetidae</v>
          </cell>
          <cell r="N7475" t="str">
            <v xml:space="preserve"> Hypocreales</v>
          </cell>
          <cell r="O7475" t="str">
            <v xml:space="preserve"> Nectriaceae</v>
          </cell>
          <cell r="P7475" t="str">
            <v>Fusarium</v>
          </cell>
          <cell r="Q7475" t="str">
            <v xml:space="preserve"> Fusarium fujikuroi species complex.</v>
          </cell>
        </row>
        <row r="7476">
          <cell r="B7476" t="str">
            <v>W7TU84</v>
          </cell>
          <cell r="C7476" t="str">
            <v xml:space="preserve"> Nannochloropsis gaditana.</v>
          </cell>
          <cell r="E7476" t="str">
            <v xml:space="preserve"> NCBI_TaxID=72520 {ECO:0000313|EMBL:EWM29712.1, ECO:0000313|Proteomes:UP000019335};</v>
          </cell>
          <cell r="G7476" t="str">
            <v>Eukaryota</v>
          </cell>
          <cell r="H7476" t="str">
            <v xml:space="preserve"> Stramenopiles</v>
          </cell>
          <cell r="I7476" t="str">
            <v xml:space="preserve"> Eustigmatophyceae</v>
          </cell>
          <cell r="J7476" t="str">
            <v xml:space="preserve"> Eustigmatales</v>
          </cell>
          <cell r="K7476" t="str">
            <v>Monodopsidaceae</v>
          </cell>
          <cell r="L7476" t="str">
            <v xml:space="preserve"> Nannochloropsis.</v>
          </cell>
        </row>
        <row r="7477">
          <cell r="B7477" t="str">
            <v>W7U446</v>
          </cell>
          <cell r="C7477" t="str">
            <v xml:space="preserve"> Nannochloropsis gaditana.</v>
          </cell>
          <cell r="E7477" t="str">
            <v xml:space="preserve"> NCBI_TaxID=72520 {ECO:0000313|EMBL:EWM27711.1, ECO:0000313|Proteomes:UP000019335};</v>
          </cell>
          <cell r="G7477" t="str">
            <v>Eukaryota</v>
          </cell>
          <cell r="H7477" t="str">
            <v xml:space="preserve"> Stramenopiles</v>
          </cell>
          <cell r="I7477" t="str">
            <v xml:space="preserve"> Eustigmatophyceae</v>
          </cell>
          <cell r="J7477" t="str">
            <v xml:space="preserve"> Eustigmatales</v>
          </cell>
          <cell r="K7477" t="str">
            <v>Monodopsidaceae</v>
          </cell>
          <cell r="L7477" t="str">
            <v xml:space="preserve"> Nannochloropsis.</v>
          </cell>
        </row>
        <row r="7478">
          <cell r="B7478" t="str">
            <v>W9CFL9</v>
          </cell>
          <cell r="C7478" t="str">
            <v xml:space="preserve"> Sclerotinia borealis F-4128.</v>
          </cell>
          <cell r="E7478" t="str">
            <v xml:space="preserve"> NCBI_TaxID=1432307 {ECO:0000313|EMBL:ESZ93564.1, ECO:0000313|Proteomes:UP000019487};</v>
          </cell>
          <cell r="G7478" t="str">
            <v>Eukaryota</v>
          </cell>
          <cell r="H7478" t="str">
            <v xml:space="preserve"> Fungi</v>
          </cell>
          <cell r="I7478" t="str">
            <v xml:space="preserve"> Dikarya</v>
          </cell>
          <cell r="J7478" t="str">
            <v xml:space="preserve"> Ascomycota</v>
          </cell>
          <cell r="K7478" t="str">
            <v xml:space="preserve"> Pezizomycotina</v>
          </cell>
          <cell r="L7478" t="str">
            <v xml:space="preserve"> Leotiomycetes</v>
          </cell>
          <cell r="M7478" t="str">
            <v>Helotiales</v>
          </cell>
          <cell r="N7478" t="str">
            <v xml:space="preserve"> Sclerotiniaceae</v>
          </cell>
          <cell r="O7478" t="str">
            <v xml:space="preserve"> Sclerotinia.</v>
          </cell>
        </row>
        <row r="7479">
          <cell r="B7479" t="str">
            <v>W9CSK5</v>
          </cell>
          <cell r="C7479" t="str">
            <v xml:space="preserve"> Sclerotinia borealis F-4128.</v>
          </cell>
          <cell r="E7479" t="str">
            <v xml:space="preserve"> NCBI_TaxID=1432307 {ECO:0000313|EMBL:ESZ97574.1, ECO:0000313|Proteomes:UP000019487};</v>
          </cell>
          <cell r="G7479" t="str">
            <v>Eukaryota</v>
          </cell>
          <cell r="H7479" t="str">
            <v xml:space="preserve"> Fungi</v>
          </cell>
          <cell r="I7479" t="str">
            <v xml:space="preserve"> Dikarya</v>
          </cell>
          <cell r="J7479" t="str">
            <v xml:space="preserve"> Ascomycota</v>
          </cell>
          <cell r="K7479" t="str">
            <v xml:space="preserve"> Pezizomycotina</v>
          </cell>
          <cell r="L7479" t="str">
            <v xml:space="preserve"> Leotiomycetes</v>
          </cell>
          <cell r="M7479" t="str">
            <v>Helotiales</v>
          </cell>
          <cell r="N7479" t="str">
            <v xml:space="preserve"> Sclerotiniaceae</v>
          </cell>
          <cell r="O7479" t="str">
            <v xml:space="preserve"> Sclerotinia.</v>
          </cell>
        </row>
        <row r="7480">
          <cell r="B7480" t="str">
            <v>W9QKK1</v>
          </cell>
          <cell r="C7480" t="str">
            <v xml:space="preserve"> Morus notabilis.</v>
          </cell>
          <cell r="E7480" t="str">
            <v xml:space="preserve"> NCBI_TaxID=981085 {ECO:0000313|EMBL:EXB20734.1, ECO:0000313|Proteomes:UP000030645};</v>
          </cell>
          <cell r="G7480" t="str">
            <v>Eukaryota</v>
          </cell>
          <cell r="H7480" t="str">
            <v xml:space="preserve"> Viridiplantae</v>
          </cell>
          <cell r="I7480" t="str">
            <v xml:space="preserve"> Streptophyta</v>
          </cell>
          <cell r="J7480" t="str">
            <v xml:space="preserve"> Embryophyta</v>
          </cell>
          <cell r="K7480" t="str">
            <v xml:space="preserve"> Tracheophyta</v>
          </cell>
          <cell r="L7480" t="str">
            <v>Spermatophyta</v>
          </cell>
          <cell r="M7480" t="str">
            <v xml:space="preserve"> Magnoliophyta</v>
          </cell>
          <cell r="N7480" t="str">
            <v xml:space="preserve"> eudicotyledons</v>
          </cell>
          <cell r="O7480" t="str">
            <v xml:space="preserve"> Gunneridae</v>
          </cell>
          <cell r="P7480" t="str">
            <v>Pentapetalae</v>
          </cell>
          <cell r="Q7480" t="str">
            <v xml:space="preserve"> rosids</v>
          </cell>
          <cell r="R7480" t="str">
            <v xml:space="preserve"> fabids</v>
          </cell>
          <cell r="S7480" t="str">
            <v xml:space="preserve"> Rosales</v>
          </cell>
          <cell r="T7480" t="str">
            <v xml:space="preserve"> Moraceae</v>
          </cell>
          <cell r="U7480" t="str">
            <v xml:space="preserve"> Morus.</v>
          </cell>
        </row>
        <row r="7481">
          <cell r="B7481" t="str">
            <v>W9QZM5</v>
          </cell>
          <cell r="C7481" t="str">
            <v xml:space="preserve"> Morus notabilis.</v>
          </cell>
          <cell r="E7481" t="str">
            <v xml:space="preserve"> NCBI_TaxID=981085 {ECO:0000313|EMBL:EXB30112.1, ECO:0000313|Proteomes:UP000030645};</v>
          </cell>
          <cell r="G7481" t="str">
            <v>Eukaryota</v>
          </cell>
          <cell r="H7481" t="str">
            <v xml:space="preserve"> Viridiplantae</v>
          </cell>
          <cell r="I7481" t="str">
            <v xml:space="preserve"> Streptophyta</v>
          </cell>
          <cell r="J7481" t="str">
            <v xml:space="preserve"> Embryophyta</v>
          </cell>
          <cell r="K7481" t="str">
            <v xml:space="preserve"> Tracheophyta</v>
          </cell>
          <cell r="L7481" t="str">
            <v>Spermatophyta</v>
          </cell>
          <cell r="M7481" t="str">
            <v xml:space="preserve"> Magnoliophyta</v>
          </cell>
          <cell r="N7481" t="str">
            <v xml:space="preserve"> eudicotyledons</v>
          </cell>
          <cell r="O7481" t="str">
            <v xml:space="preserve"> Gunneridae</v>
          </cell>
          <cell r="P7481" t="str">
            <v>Pentapetalae</v>
          </cell>
          <cell r="Q7481" t="str">
            <v xml:space="preserve"> rosids</v>
          </cell>
          <cell r="R7481" t="str">
            <v xml:space="preserve"> fabids</v>
          </cell>
          <cell r="S7481" t="str">
            <v xml:space="preserve"> Rosales</v>
          </cell>
          <cell r="T7481" t="str">
            <v xml:space="preserve"> Moraceae</v>
          </cell>
          <cell r="U7481" t="str">
            <v xml:space="preserve"> Morus.</v>
          </cell>
        </row>
        <row r="7482">
          <cell r="B7482" t="str">
            <v>W9R9M3</v>
          </cell>
          <cell r="C7482" t="str">
            <v xml:space="preserve"> Morus notabilis.</v>
          </cell>
          <cell r="E7482" t="str">
            <v xml:space="preserve"> NCBI_TaxID=981085 {ECO:0000313|EMBL:EXB63818.1, ECO:0000313|Proteomes:UP000030645};</v>
          </cell>
          <cell r="G7482" t="str">
            <v>Eukaryota</v>
          </cell>
          <cell r="H7482" t="str">
            <v xml:space="preserve"> Viridiplantae</v>
          </cell>
          <cell r="I7482" t="str">
            <v xml:space="preserve"> Streptophyta</v>
          </cell>
          <cell r="J7482" t="str">
            <v xml:space="preserve"> Embryophyta</v>
          </cell>
          <cell r="K7482" t="str">
            <v xml:space="preserve"> Tracheophyta</v>
          </cell>
          <cell r="L7482" t="str">
            <v>Spermatophyta</v>
          </cell>
          <cell r="M7482" t="str">
            <v xml:space="preserve"> Magnoliophyta</v>
          </cell>
          <cell r="N7482" t="str">
            <v xml:space="preserve"> eudicotyledons</v>
          </cell>
          <cell r="O7482" t="str">
            <v xml:space="preserve"> Gunneridae</v>
          </cell>
          <cell r="P7482" t="str">
            <v>Pentapetalae</v>
          </cell>
          <cell r="Q7482" t="str">
            <v xml:space="preserve"> rosids</v>
          </cell>
          <cell r="R7482" t="str">
            <v xml:space="preserve"> fabids</v>
          </cell>
          <cell r="S7482" t="str">
            <v xml:space="preserve"> Rosales</v>
          </cell>
          <cell r="T7482" t="str">
            <v xml:space="preserve"> Moraceae</v>
          </cell>
          <cell r="U7482" t="str">
            <v xml:space="preserve"> Morus.</v>
          </cell>
        </row>
        <row r="7483">
          <cell r="B7483" t="str">
            <v>W9RIY9</v>
          </cell>
          <cell r="C7483" t="str">
            <v xml:space="preserve"> Morus notabilis.</v>
          </cell>
          <cell r="E7483" t="str">
            <v xml:space="preserve"> NCBI_TaxID=981085 {ECO:0000313|EMBL:EXB94053.1, ECO:0000313|Proteomes:UP000030645};</v>
          </cell>
          <cell r="G7483" t="str">
            <v>Eukaryota</v>
          </cell>
          <cell r="H7483" t="str">
            <v xml:space="preserve"> Viridiplantae</v>
          </cell>
          <cell r="I7483" t="str">
            <v xml:space="preserve"> Streptophyta</v>
          </cell>
          <cell r="J7483" t="str">
            <v xml:space="preserve"> Embryophyta</v>
          </cell>
          <cell r="K7483" t="str">
            <v xml:space="preserve"> Tracheophyta</v>
          </cell>
          <cell r="L7483" t="str">
            <v>Spermatophyta</v>
          </cell>
          <cell r="M7483" t="str">
            <v xml:space="preserve"> Magnoliophyta</v>
          </cell>
          <cell r="N7483" t="str">
            <v xml:space="preserve"> eudicotyledons</v>
          </cell>
          <cell r="O7483" t="str">
            <v xml:space="preserve"> Gunneridae</v>
          </cell>
          <cell r="P7483" t="str">
            <v>Pentapetalae</v>
          </cell>
          <cell r="Q7483" t="str">
            <v xml:space="preserve"> rosids</v>
          </cell>
          <cell r="R7483" t="str">
            <v xml:space="preserve"> fabids</v>
          </cell>
          <cell r="S7483" t="str">
            <v xml:space="preserve"> Rosales</v>
          </cell>
          <cell r="T7483" t="str">
            <v xml:space="preserve"> Moraceae</v>
          </cell>
          <cell r="U7483" t="str">
            <v xml:space="preserve"> Morus.</v>
          </cell>
        </row>
        <row r="7484">
          <cell r="B7484" t="str">
            <v>W9RWE4</v>
          </cell>
          <cell r="C7484" t="str">
            <v xml:space="preserve"> Morus notabilis.</v>
          </cell>
          <cell r="E7484" t="str">
            <v xml:space="preserve"> NCBI_TaxID=981085 {ECO:0000313|EMBL:EXC14237.1, ECO:0000313|Proteomes:UP000030645};</v>
          </cell>
          <cell r="G7484" t="str">
            <v>Eukaryota</v>
          </cell>
          <cell r="H7484" t="str">
            <v xml:space="preserve"> Viridiplantae</v>
          </cell>
          <cell r="I7484" t="str">
            <v xml:space="preserve"> Streptophyta</v>
          </cell>
          <cell r="J7484" t="str">
            <v xml:space="preserve"> Embryophyta</v>
          </cell>
          <cell r="K7484" t="str">
            <v xml:space="preserve"> Tracheophyta</v>
          </cell>
          <cell r="L7484" t="str">
            <v>Spermatophyta</v>
          </cell>
          <cell r="M7484" t="str">
            <v xml:space="preserve"> Magnoliophyta</v>
          </cell>
          <cell r="N7484" t="str">
            <v xml:space="preserve"> eudicotyledons</v>
          </cell>
          <cell r="O7484" t="str">
            <v xml:space="preserve"> Gunneridae</v>
          </cell>
          <cell r="P7484" t="str">
            <v>Pentapetalae</v>
          </cell>
          <cell r="Q7484" t="str">
            <v xml:space="preserve"> rosids</v>
          </cell>
          <cell r="R7484" t="str">
            <v xml:space="preserve"> fabids</v>
          </cell>
          <cell r="S7484" t="str">
            <v xml:space="preserve"> Rosales</v>
          </cell>
          <cell r="T7484" t="str">
            <v xml:space="preserve"> Moraceae</v>
          </cell>
          <cell r="U7484" t="str">
            <v xml:space="preserve"> Morus.</v>
          </cell>
        </row>
        <row r="7485">
          <cell r="B7485" t="str">
            <v>W9SGN2</v>
          </cell>
          <cell r="C7485" t="str">
            <v xml:space="preserve"> Morus notabilis.</v>
          </cell>
          <cell r="E7485" t="str">
            <v xml:space="preserve"> NCBI_TaxID=981085 {ECO:0000313|EMBL:EXC31473.1, ECO:0000313|Proteomes:UP000030645};</v>
          </cell>
          <cell r="G7485" t="str">
            <v>Eukaryota</v>
          </cell>
          <cell r="H7485" t="str">
            <v xml:space="preserve"> Viridiplantae</v>
          </cell>
          <cell r="I7485" t="str">
            <v xml:space="preserve"> Streptophyta</v>
          </cell>
          <cell r="J7485" t="str">
            <v xml:space="preserve"> Embryophyta</v>
          </cell>
          <cell r="K7485" t="str">
            <v xml:space="preserve"> Tracheophyta</v>
          </cell>
          <cell r="L7485" t="str">
            <v>Spermatophyta</v>
          </cell>
          <cell r="M7485" t="str">
            <v xml:space="preserve"> Magnoliophyta</v>
          </cell>
          <cell r="N7485" t="str">
            <v xml:space="preserve"> eudicotyledons</v>
          </cell>
          <cell r="O7485" t="str">
            <v xml:space="preserve"> Gunneridae</v>
          </cell>
          <cell r="P7485" t="str">
            <v>Pentapetalae</v>
          </cell>
          <cell r="Q7485" t="str">
            <v xml:space="preserve"> rosids</v>
          </cell>
          <cell r="R7485" t="str">
            <v xml:space="preserve"> fabids</v>
          </cell>
          <cell r="S7485" t="str">
            <v xml:space="preserve"> Rosales</v>
          </cell>
          <cell r="T7485" t="str">
            <v xml:space="preserve"> Moraceae</v>
          </cell>
          <cell r="U7485" t="str">
            <v xml:space="preserve"> Morus.</v>
          </cell>
        </row>
        <row r="7486">
          <cell r="B7486" t="str">
            <v>W9T279</v>
          </cell>
          <cell r="C7486" t="str">
            <v xml:space="preserve"> Morus notabilis.</v>
          </cell>
          <cell r="E7486" t="str">
            <v xml:space="preserve"> NCBI_TaxID=981085 {ECO:0000313|EMBL:EXC45284.1, ECO:0000313|Proteomes:UP000030645};</v>
          </cell>
          <cell r="G7486" t="str">
            <v>Eukaryota</v>
          </cell>
          <cell r="H7486" t="str">
            <v xml:space="preserve"> Viridiplantae</v>
          </cell>
          <cell r="I7486" t="str">
            <v xml:space="preserve"> Streptophyta</v>
          </cell>
          <cell r="J7486" t="str">
            <v xml:space="preserve"> Embryophyta</v>
          </cell>
          <cell r="K7486" t="str">
            <v xml:space="preserve"> Tracheophyta</v>
          </cell>
          <cell r="L7486" t="str">
            <v>Spermatophyta</v>
          </cell>
          <cell r="M7486" t="str">
            <v xml:space="preserve"> Magnoliophyta</v>
          </cell>
          <cell r="N7486" t="str">
            <v xml:space="preserve"> eudicotyledons</v>
          </cell>
          <cell r="O7486" t="str">
            <v xml:space="preserve"> Gunneridae</v>
          </cell>
          <cell r="P7486" t="str">
            <v>Pentapetalae</v>
          </cell>
          <cell r="Q7486" t="str">
            <v xml:space="preserve"> rosids</v>
          </cell>
          <cell r="R7486" t="str">
            <v xml:space="preserve"> fabids</v>
          </cell>
          <cell r="S7486" t="str">
            <v xml:space="preserve"> Rosales</v>
          </cell>
          <cell r="T7486" t="str">
            <v xml:space="preserve"> Moraceae</v>
          </cell>
          <cell r="U7486" t="str">
            <v xml:space="preserve"> Morus.</v>
          </cell>
        </row>
        <row r="7487">
          <cell r="B7487" t="str">
            <v>W9W396</v>
          </cell>
          <cell r="C7487" t="str">
            <v xml:space="preserve"> Cladophialophora yegresii CBS 114405.</v>
          </cell>
          <cell r="E7487" t="str">
            <v xml:space="preserve"> NCBI_TaxID=1182544 {ECO:0000313|EMBL:EXJ59011.1, ECO:0000313|Proteomes:UP000019473};</v>
          </cell>
          <cell r="G7487" t="str">
            <v>Eukaryota</v>
          </cell>
          <cell r="H7487" t="str">
            <v xml:space="preserve"> Fungi</v>
          </cell>
          <cell r="I7487" t="str">
            <v xml:space="preserve"> Dikarya</v>
          </cell>
          <cell r="J7487" t="str">
            <v xml:space="preserve"> Ascomycota</v>
          </cell>
          <cell r="K7487" t="str">
            <v xml:space="preserve"> Pezizomycotina</v>
          </cell>
          <cell r="L7487" t="str">
            <v xml:space="preserve"> Eurotiomycetes</v>
          </cell>
          <cell r="M7487" t="str">
            <v>Chaetothyriomycetidae</v>
          </cell>
          <cell r="N7487" t="str">
            <v xml:space="preserve"> Chaetothyriales</v>
          </cell>
          <cell r="O7487" t="str">
            <v xml:space="preserve"> Herpotrichiellaceae</v>
          </cell>
          <cell r="P7487" t="str">
            <v>Cladophialophora.</v>
          </cell>
        </row>
        <row r="7488">
          <cell r="B7488" t="str">
            <v>W9W424</v>
          </cell>
          <cell r="C7488" t="str">
            <v xml:space="preserve"> Cladophialophora yegresii CBS 114405.</v>
          </cell>
          <cell r="E7488" t="str">
            <v xml:space="preserve"> NCBI_TaxID=1182544 {ECO:0000313|EMBL:EXJ62708.1, ECO:0000313|Proteomes:UP000019473};</v>
          </cell>
          <cell r="G7488" t="str">
            <v>Eukaryota</v>
          </cell>
          <cell r="H7488" t="str">
            <v xml:space="preserve"> Fungi</v>
          </cell>
          <cell r="I7488" t="str">
            <v xml:space="preserve"> Dikarya</v>
          </cell>
          <cell r="J7488" t="str">
            <v xml:space="preserve"> Ascomycota</v>
          </cell>
          <cell r="K7488" t="str">
            <v xml:space="preserve"> Pezizomycotina</v>
          </cell>
          <cell r="L7488" t="str">
            <v xml:space="preserve"> Eurotiomycetes</v>
          </cell>
          <cell r="M7488" t="str">
            <v>Chaetothyriomycetidae</v>
          </cell>
          <cell r="N7488" t="str">
            <v xml:space="preserve"> Chaetothyriales</v>
          </cell>
          <cell r="O7488" t="str">
            <v xml:space="preserve"> Herpotrichiellaceae</v>
          </cell>
          <cell r="P7488" t="str">
            <v>Cladophialophora.</v>
          </cell>
        </row>
        <row r="7489">
          <cell r="B7489" t="str">
            <v>W9WTS7</v>
          </cell>
          <cell r="C7489" t="str">
            <v xml:space="preserve"> Cladophialophora psammophila CBS 110553.</v>
          </cell>
          <cell r="E7489" t="str">
            <v xml:space="preserve"> NCBI_TaxID=1182543 {ECO:0000313|EMBL:EXJ71617.1, ECO:0000313|Proteomes:UP000019471};</v>
          </cell>
          <cell r="G7489" t="str">
            <v>Eukaryota</v>
          </cell>
          <cell r="H7489" t="str">
            <v xml:space="preserve"> Fungi</v>
          </cell>
          <cell r="I7489" t="str">
            <v xml:space="preserve"> Dikarya</v>
          </cell>
          <cell r="J7489" t="str">
            <v xml:space="preserve"> Ascomycota</v>
          </cell>
          <cell r="K7489" t="str">
            <v xml:space="preserve"> Pezizomycotina</v>
          </cell>
          <cell r="L7489" t="str">
            <v xml:space="preserve"> Eurotiomycetes</v>
          </cell>
          <cell r="M7489" t="str">
            <v>Chaetothyriomycetidae</v>
          </cell>
          <cell r="N7489" t="str">
            <v xml:space="preserve"> Chaetothyriales</v>
          </cell>
          <cell r="O7489" t="str">
            <v xml:space="preserve"> Herpotrichiellaceae</v>
          </cell>
          <cell r="P7489" t="str">
            <v>Cladophialophora.</v>
          </cell>
        </row>
        <row r="7490">
          <cell r="B7490" t="str">
            <v>W9WVQ9</v>
          </cell>
          <cell r="C7490" t="str">
            <v xml:space="preserve"> Cladophialophora psammophila CBS 110553.</v>
          </cell>
          <cell r="E7490" t="str">
            <v xml:space="preserve"> NCBI_TaxID=1182543 {ECO:0000313|EMBL:EXJ72028.1, ECO:0000313|Proteomes:UP000019471};</v>
          </cell>
          <cell r="G7490" t="str">
            <v>Eukaryota</v>
          </cell>
          <cell r="H7490" t="str">
            <v xml:space="preserve"> Fungi</v>
          </cell>
          <cell r="I7490" t="str">
            <v xml:space="preserve"> Dikarya</v>
          </cell>
          <cell r="J7490" t="str">
            <v xml:space="preserve"> Ascomycota</v>
          </cell>
          <cell r="K7490" t="str">
            <v xml:space="preserve"> Pezizomycotina</v>
          </cell>
          <cell r="L7490" t="str">
            <v xml:space="preserve"> Eurotiomycetes</v>
          </cell>
          <cell r="M7490" t="str">
            <v>Chaetothyriomycetidae</v>
          </cell>
          <cell r="N7490" t="str">
            <v xml:space="preserve"> Chaetothyriales</v>
          </cell>
          <cell r="O7490" t="str">
            <v xml:space="preserve"> Herpotrichiellaceae</v>
          </cell>
          <cell r="P7490" t="str">
            <v>Cladophialophora.</v>
          </cell>
        </row>
        <row r="7491">
          <cell r="B7491" t="str">
            <v>W9XBS9</v>
          </cell>
          <cell r="C7491" t="str">
            <v xml:space="preserve"> Capronia epimyces CBS 606.96.</v>
          </cell>
          <cell r="E7491" t="str">
            <v xml:space="preserve"> NCBI_TaxID=1182542 {ECO:0000313|EMBL:EXJ77688.1, ECO:0000313|Proteomes:UP000019478};</v>
          </cell>
          <cell r="G7491" t="str">
            <v>Eukaryota</v>
          </cell>
          <cell r="H7491" t="str">
            <v xml:space="preserve"> Fungi</v>
          </cell>
          <cell r="I7491" t="str">
            <v xml:space="preserve"> Dikarya</v>
          </cell>
          <cell r="J7491" t="str">
            <v xml:space="preserve"> Ascomycota</v>
          </cell>
          <cell r="K7491" t="str">
            <v xml:space="preserve"> Pezizomycotina</v>
          </cell>
          <cell r="L7491" t="str">
            <v xml:space="preserve"> Eurotiomycetes</v>
          </cell>
          <cell r="M7491" t="str">
            <v>Chaetothyriomycetidae</v>
          </cell>
          <cell r="N7491" t="str">
            <v xml:space="preserve"> Chaetothyriales</v>
          </cell>
          <cell r="O7491" t="str">
            <v xml:space="preserve"> Herpotrichiellaceae</v>
          </cell>
          <cell r="P7491" t="str">
            <v xml:space="preserve"> Capronia.</v>
          </cell>
        </row>
        <row r="7492">
          <cell r="B7492" t="str">
            <v>W9XHC7</v>
          </cell>
          <cell r="C7492" t="str">
            <v xml:space="preserve"> Capronia epimyces CBS 606.96.</v>
          </cell>
          <cell r="E7492" t="str">
            <v xml:space="preserve"> NCBI_TaxID=1182542 {ECO:0000313|EMBL:EXJ79643.1, ECO:0000313|Proteomes:UP000019478};</v>
          </cell>
          <cell r="G7492" t="str">
            <v>Eukaryota</v>
          </cell>
          <cell r="H7492" t="str">
            <v xml:space="preserve"> Fungi</v>
          </cell>
          <cell r="I7492" t="str">
            <v xml:space="preserve"> Dikarya</v>
          </cell>
          <cell r="J7492" t="str">
            <v xml:space="preserve"> Ascomycota</v>
          </cell>
          <cell r="K7492" t="str">
            <v xml:space="preserve"> Pezizomycotina</v>
          </cell>
          <cell r="L7492" t="str">
            <v xml:space="preserve"> Eurotiomycetes</v>
          </cell>
          <cell r="M7492" t="str">
            <v>Chaetothyriomycetidae</v>
          </cell>
          <cell r="N7492" t="str">
            <v xml:space="preserve"> Chaetothyriales</v>
          </cell>
          <cell r="O7492" t="str">
            <v xml:space="preserve"> Herpotrichiellaceae</v>
          </cell>
          <cell r="P7492" t="str">
            <v xml:space="preserve"> Capronia.</v>
          </cell>
        </row>
        <row r="7493">
          <cell r="B7493" t="str">
            <v>W9XTS4</v>
          </cell>
          <cell r="C7493" t="str">
            <v xml:space="preserve"> Capronia coronata CBS 617.96.</v>
          </cell>
          <cell r="E7493" t="str">
            <v xml:space="preserve"> NCBI_TaxID=1182541 {ECO:0000313|EMBL:EXJ80366.1, ECO:0000313|Proteomes:UP000019484};</v>
          </cell>
          <cell r="G7493" t="str">
            <v>Eukaryota</v>
          </cell>
          <cell r="H7493" t="str">
            <v xml:space="preserve"> Fungi</v>
          </cell>
          <cell r="I7493" t="str">
            <v xml:space="preserve"> Dikarya</v>
          </cell>
          <cell r="J7493" t="str">
            <v xml:space="preserve"> Ascomycota</v>
          </cell>
          <cell r="K7493" t="str">
            <v xml:space="preserve"> Pezizomycotina</v>
          </cell>
          <cell r="L7493" t="str">
            <v xml:space="preserve"> Eurotiomycetes</v>
          </cell>
          <cell r="M7493" t="str">
            <v>Chaetothyriomycetidae</v>
          </cell>
          <cell r="N7493" t="str">
            <v xml:space="preserve"> Chaetothyriales</v>
          </cell>
          <cell r="O7493" t="str">
            <v xml:space="preserve"> Herpotrichiellaceae</v>
          </cell>
          <cell r="P7493" t="str">
            <v xml:space="preserve"> Capronia.</v>
          </cell>
        </row>
        <row r="7494">
          <cell r="B7494" t="str">
            <v>W9YV43</v>
          </cell>
          <cell r="C7494" t="str">
            <v xml:space="preserve"> Capronia coronata CBS 617.96.</v>
          </cell>
          <cell r="E7494" t="str">
            <v xml:space="preserve"> NCBI_TaxID=1182541 {ECO:0000313|EMBL:EXJ86154.1, ECO:0000313|Proteomes:UP000019484};</v>
          </cell>
          <cell r="G7494" t="str">
            <v>Eukaryota</v>
          </cell>
          <cell r="H7494" t="str">
            <v xml:space="preserve"> Fungi</v>
          </cell>
          <cell r="I7494" t="str">
            <v xml:space="preserve"> Dikarya</v>
          </cell>
          <cell r="J7494" t="str">
            <v xml:space="preserve"> Ascomycota</v>
          </cell>
          <cell r="K7494" t="str">
            <v xml:space="preserve"> Pezizomycotina</v>
          </cell>
          <cell r="L7494" t="str">
            <v xml:space="preserve"> Eurotiomycetes</v>
          </cell>
          <cell r="M7494" t="str">
            <v>Chaetothyriomycetidae</v>
          </cell>
          <cell r="N7494" t="str">
            <v xml:space="preserve"> Chaetothyriales</v>
          </cell>
          <cell r="O7494" t="str">
            <v xml:space="preserve"> Herpotrichiellaceae</v>
          </cell>
          <cell r="P7494" t="str">
            <v xml:space="preserve"> Capronia.</v>
          </cell>
        </row>
        <row r="7495">
          <cell r="B7495" t="str">
            <v>X0CK75</v>
          </cell>
          <cell r="C7495" t="str">
            <v xml:space="preserve"> Fusarium oxysporum f. sp. raphani 54005.</v>
          </cell>
          <cell r="E7495" t="str">
            <v xml:space="preserve"> NCBI_TaxID=1089458 {ECO:0000313|EMBL:EXK91209.1, ECO:0000313|Proteomes:UP000030663};</v>
          </cell>
          <cell r="G7495" t="str">
            <v>Eukaryota</v>
          </cell>
          <cell r="H7495" t="str">
            <v xml:space="preserve"> Fungi</v>
          </cell>
          <cell r="I7495" t="str">
            <v xml:space="preserve"> Dikarya</v>
          </cell>
          <cell r="J7495" t="str">
            <v xml:space="preserve"> Ascomycota</v>
          </cell>
          <cell r="K7495" t="str">
            <v xml:space="preserve"> Pezizomycotina</v>
          </cell>
          <cell r="L7495" t="str">
            <v>Sordariomycetes</v>
          </cell>
          <cell r="M7495" t="str">
            <v xml:space="preserve"> Hypocreomycetidae</v>
          </cell>
          <cell r="N7495" t="str">
            <v xml:space="preserve"> Hypocreales</v>
          </cell>
          <cell r="O7495" t="str">
            <v xml:space="preserve"> Nectriaceae</v>
          </cell>
          <cell r="P7495" t="str">
            <v>Fusarium</v>
          </cell>
          <cell r="Q7495" t="str">
            <v xml:space="preserve"> Fusarium oxysporum species complex.</v>
          </cell>
        </row>
        <row r="7496">
          <cell r="B7496" t="str">
            <v>X0D9X0</v>
          </cell>
          <cell r="C7496" t="str">
            <v xml:space="preserve"> Fusarium oxysporum f. sp. raphani 54005.</v>
          </cell>
          <cell r="E7496" t="str">
            <v xml:space="preserve"> NCBI_TaxID=1089458 {ECO:0000313|EMBL:EXK99949.1, ECO:0000313|Proteomes:UP000030663};</v>
          </cell>
          <cell r="G7496" t="str">
            <v>Eukaryota</v>
          </cell>
          <cell r="H7496" t="str">
            <v xml:space="preserve"> Fungi</v>
          </cell>
          <cell r="I7496" t="str">
            <v xml:space="preserve"> Dikarya</v>
          </cell>
          <cell r="J7496" t="str">
            <v xml:space="preserve"> Ascomycota</v>
          </cell>
          <cell r="K7496" t="str">
            <v xml:space="preserve"> Pezizomycotina</v>
          </cell>
          <cell r="L7496" t="str">
            <v>Sordariomycetes</v>
          </cell>
          <cell r="M7496" t="str">
            <v xml:space="preserve"> Hypocreomycetidae</v>
          </cell>
          <cell r="N7496" t="str">
            <v xml:space="preserve"> Hypocreales</v>
          </cell>
          <cell r="O7496" t="str">
            <v xml:space="preserve"> Nectriaceae</v>
          </cell>
          <cell r="P7496" t="str">
            <v>Fusarium</v>
          </cell>
          <cell r="Q7496" t="str">
            <v xml:space="preserve"> Fusarium oxysporum species complex.</v>
          </cell>
        </row>
        <row r="7497">
          <cell r="B7497" t="str">
            <v>X0KGY6</v>
          </cell>
          <cell r="C7497" t="str">
            <v xml:space="preserve"> Fusarium oxysporum f. sp. cubense tropical race 4 54006.</v>
          </cell>
          <cell r="E7497" t="str">
            <v xml:space="preserve"> NCBI_TaxID=1089451 {ECO:0000313|EMBL:EXM07931.1, ECO:0000313|Proteomes:UP000030685};</v>
          </cell>
          <cell r="G7497" t="str">
            <v>Eukaryota</v>
          </cell>
          <cell r="H7497" t="str">
            <v xml:space="preserve"> Fungi</v>
          </cell>
          <cell r="I7497" t="str">
            <v xml:space="preserve"> Dikarya</v>
          </cell>
          <cell r="J7497" t="str">
            <v xml:space="preserve"> Ascomycota</v>
          </cell>
          <cell r="K7497" t="str">
            <v xml:space="preserve"> Pezizomycotina</v>
          </cell>
          <cell r="L7497" t="str">
            <v>Sordariomycetes</v>
          </cell>
          <cell r="M7497" t="str">
            <v xml:space="preserve"> Hypocreomycetidae</v>
          </cell>
          <cell r="N7497" t="str">
            <v xml:space="preserve"> Hypocreales</v>
          </cell>
          <cell r="O7497" t="str">
            <v xml:space="preserve"> Nectriaceae</v>
          </cell>
          <cell r="P7497" t="str">
            <v>Fusarium</v>
          </cell>
          <cell r="Q7497" t="str">
            <v xml:space="preserve"> Fusarium oxysporum species complex.</v>
          </cell>
        </row>
        <row r="7498">
          <cell r="B7498" t="str">
            <v>X0KXB5</v>
          </cell>
          <cell r="C7498" t="str">
            <v xml:space="preserve"> Fusarium oxysporum f. sp. cubense tropical race 4 54006.</v>
          </cell>
          <cell r="E7498" t="str">
            <v xml:space="preserve"> NCBI_TaxID=1089451 {ECO:0000313|EMBL:EXM01370.1, ECO:0000313|Proteomes:UP000030685};</v>
          </cell>
          <cell r="G7498" t="str">
            <v>Eukaryota</v>
          </cell>
          <cell r="H7498" t="str">
            <v xml:space="preserve"> Fungi</v>
          </cell>
          <cell r="I7498" t="str">
            <v xml:space="preserve"> Dikarya</v>
          </cell>
          <cell r="J7498" t="str">
            <v xml:space="preserve"> Ascomycota</v>
          </cell>
          <cell r="K7498" t="str">
            <v xml:space="preserve"> Pezizomycotina</v>
          </cell>
          <cell r="L7498" t="str">
            <v>Sordariomycetes</v>
          </cell>
          <cell r="M7498" t="str">
            <v xml:space="preserve"> Hypocreomycetidae</v>
          </cell>
          <cell r="N7498" t="str">
            <v xml:space="preserve"> Hypocreales</v>
          </cell>
          <cell r="O7498" t="str">
            <v xml:space="preserve"> Nectriaceae</v>
          </cell>
          <cell r="P7498" t="str">
            <v>Fusarium</v>
          </cell>
          <cell r="Q7498" t="str">
            <v xml:space="preserve"> Fusarium oxysporum species complex.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Камышева" refreshedDate="43247.611149421296" createdVersion="4" refreshedVersion="4" minRefreshableVersion="3" recordCount="2817">
  <cacheSource type="worksheet">
    <worksheetSource ref="A1:I1048576" sheet="PF01459"/>
  </cacheSource>
  <cacheFields count="9">
    <cacheField name="Sequence_ID" numFmtId="0">
      <sharedItems containsBlank="1" count="2618">
        <s v="A0A010R9S2_9PEZI"/>
        <s v="A0A010RE16_9PEZI"/>
        <s v="A0A014NCJ3_9HYPO"/>
        <s v="A0A016V0B7_9BILA"/>
        <s v="A0A016V0Z2_9BILA"/>
        <s v="A0A016V266_9BILA"/>
        <s v="A0A016V2Z9_9BILA"/>
        <s v="A0A016WXB6_9BILA"/>
        <s v="A0A016WXR2_9BILA"/>
        <s v="A0A016WXY9_9BILA"/>
        <s v="A0A016WYW8_9BILA"/>
        <s v="A0A016WZK6_9BILA"/>
        <s v="A0A017SKU7_9EURO"/>
        <s v="A0A017SNN2_9EURO"/>
        <s v="A0A022Q182_ERYGU"/>
        <s v="A0A022Q4A1_ERYGU"/>
        <s v="A0A022QQD5_ERYGU"/>
        <s v="A0A022QQS6_ERYGU"/>
        <s v="A0A022R210_ERYGU"/>
        <s v="A0A022R3C9_ERYGU"/>
        <s v="A0A022R3W5_ERYGU"/>
        <s v="A0A022RAW3_ERYGU"/>
        <s v="A0A022RZU9_ERYGU"/>
        <s v="A0A022S150_ERYGU"/>
        <s v="A0A023AY29_GRENI"/>
        <s v="A0A024GC66_9STRA"/>
        <s v="A0A024GH26_9STRA"/>
        <s v="A0A024GI36_9STRA"/>
        <s v="A0A024TCU8_9STRA"/>
        <s v="A0A024TXR6_9STRA"/>
        <s v="A0A024TXT4_9STRA"/>
        <s v="A0A024VKC1_PLAFA"/>
        <s v="A0A024VS93_PLAFA"/>
        <s v="A0A024WC82_PLAFA"/>
        <s v="A0A024WIP8_PLAFA"/>
        <s v="A0A024WTI1_PLAFA"/>
        <s v="A0A026W8Q6_CERBI"/>
        <s v="A0A026WPY5_CERBI"/>
        <s v="A0A026WQS2_CERBI"/>
        <s v="A0A026X0N9_CERBI"/>
        <s v="A0A044QTA1_ONCVO"/>
        <s v="A0A044QTB3_ONCVO"/>
        <s v="A0A044T7P5_ONCVO"/>
        <s v="A0A058Z9T0_9EUKA"/>
        <s v="A0A058ZCK9_9EUKA"/>
        <s v="A0A059A9X7_EUCGR"/>
        <s v="A0A059AG31_EUCGR"/>
        <s v="A0A059AM35_EUCGR"/>
        <s v="A0A059AR68_EUCGR"/>
        <s v="A0A059AS77_EUCGR"/>
        <s v="A0A059BGL5_EUCGR"/>
        <s v="A0A059BR47_EUCGR"/>
        <s v="A0A059CKK6_EUCGR"/>
        <s v="A0A059CLC1_EUCGR"/>
        <s v="A0A059CYW0_EUCGR"/>
        <s v="A0A059F126_9MICR"/>
        <s v="A0A059IXW2_9EURO"/>
        <s v="A0A059JA29_9EURO"/>
        <s v="A0A059LH87_9CHLO"/>
        <s v="A0A059LLH5_9CHLO"/>
        <s v="A0A060SEW6_PYCCI"/>
        <s v="A0A060SP45_PYCCI"/>
        <s v="A0A061DB70_BABBI"/>
        <s v="A0A061DHN6_THECC"/>
        <s v="A0A061E2A2_THECC"/>
        <s v="A0A061E3V5_THECC"/>
        <s v="A0A061EBN3_THECC"/>
        <s v="A0A061EEK9_THECC"/>
        <s v="A0A061EIC1_THECC"/>
        <s v="A0A061FML5_THECC"/>
        <s v="A0A061FXF7_THECC"/>
        <s v="A0A061GPW5_THECC"/>
        <s v="A0A061H2K0_9BASI"/>
        <s v="A0A061H773_9BASI"/>
        <s v="A0A061HF56_BLUGR"/>
        <s v="A0A063BVT9_9HYPO"/>
        <s v="A0A063BZ96_9HYPO"/>
        <s v="A0A066V0P6_9HOMO"/>
        <s v="A0A066V312_9BASI"/>
        <s v="A0A066VUL4_9HOMO"/>
        <s v="A0A066WDM1_9BASI"/>
        <s v="A0A066X1K9_COLSU"/>
        <s v="A0A066XF94_COLSU"/>
        <s v="A0A067BCY0_SAPPC"/>
        <s v="A0A067BXM8_SAPPC"/>
        <s v="A0A067C2J5_SAPPC"/>
        <s v="A0A067C4V6_SAPPC"/>
        <s v="A0A067C5C1_SAPPC"/>
        <s v="A0A067DUI1_CITSI"/>
        <s v="A0A067FYP7_CITSI"/>
        <s v="A0A067G2K2_CITSI"/>
        <s v="A0A067G394_CITSI"/>
        <s v="A0A067GBN0_CITSI"/>
        <s v="A0A067GSW1_CITSI"/>
        <s v="A0A067GT57_CITSI"/>
        <s v="A0A067GTV7_CITSI"/>
        <s v="A0A067H5H7_CITSI"/>
        <s v="A0A067JML0_JATCU"/>
        <s v="A0A067K7H3_JATCU"/>
        <s v="A0A067K8A1_JATCU"/>
        <s v="A0A067KW88_JATCU"/>
        <s v="A0A067LBZ3_JATCU"/>
        <s v="A0A067LDZ7_JATCU"/>
        <s v="A0A067LX48_9HOMO"/>
        <s v="A0A067M2D7_9HOMO"/>
        <s v="A0A067MGX3_9HOMO"/>
        <s v="A0A067NQL5_PLEOS"/>
        <s v="A0A067PA79_PLEOS"/>
        <s v="A0A067Q3T8_9HOMO"/>
        <s v="A0A067Q8W5_9HOMO"/>
        <s v="A0A067R567_ZOONE"/>
        <s v="A0A067RGH4_ZOONE"/>
        <s v="A0A067TGZ2_9AGAR"/>
        <s v="A0A067THB1_9AGAR"/>
        <s v="A0A067TU76_9AGAR"/>
        <s v="A0A068RIS3_9FUNG"/>
        <s v="A0A068S2R6_9FUNG"/>
        <s v="A0A068S6C8_9FUNG"/>
        <s v="A0A068SAY4_9FUNG"/>
        <s v="A0A068X4A8_HYMMI"/>
        <s v="A0A068X6J1_HYMMI"/>
        <s v="A0A068XCR4_HYMMI"/>
        <s v="A0A068XU37_ECHMU"/>
        <s v="A0A068Y073_ECHMU"/>
        <s v="A0A068YG79_ECHMU"/>
        <s v="A0A072NZ24_9EURO"/>
        <s v="A0A072PNX7_9EURO"/>
        <s v="A0A072TSK6_MEDTR"/>
        <s v="A0A072VEI7_MEDTR"/>
        <s v="A0A074RGJ7_9HOMO"/>
        <s v="A0A074S8W3_9HOMO"/>
        <s v="A0A074SL45_HAMHA"/>
        <s v="A0A074SWF3_HAMHA"/>
        <s v="A0A074VUJ1_9PEZI"/>
        <s v="A0A074VV90_9PEZI"/>
        <s v="A0A074WB69_9PEZI"/>
        <s v="A0A074XSK9_AURPU"/>
        <s v="A0A074XTK0_9PEZI"/>
        <s v="A0A074Y1I7_AURPU"/>
        <s v="A0A074YZR4_9TREM"/>
        <s v="A0A074Z1S3_9PEZI"/>
        <s v="A0A074ZAL0_9PEZI"/>
        <s v="A0A074ZTF4_9TREM"/>
        <s v="A0A075AEY5_9TREM"/>
        <s v="A0A075B299_9FUNG"/>
        <s v="A0A075B4C2_9FUNG"/>
        <s v="A0A077RWB6_WHEAT"/>
        <s v="A0A077Z1F9_TRITR"/>
        <s v="A0A077Z742_TRITR"/>
        <s v="A0A078A207_STYLE"/>
        <s v="A0A078AZA1_STYLE"/>
        <s v="A0A078B336_STYLE"/>
        <s v="A0A078B4Y8_STYLE"/>
        <s v="A0A078CDQ6_BRANA"/>
        <s v="A0A078CX09_BRANA"/>
        <s v="A0A078CZI1_BRANA"/>
        <s v="A0A078D8J7_BRANA"/>
        <s v="A0A078DHF0_BRANA"/>
        <s v="A0A078DST3_BRANA"/>
        <s v="A0A078EFY5_BRANA"/>
        <s v="A0A078ERF4_BRANA"/>
        <s v="A0A078FAA9_BRANA"/>
        <s v="A0A078FF04_BRANA"/>
        <s v="A0A078G0Y8_BRANA"/>
        <s v="A0A078GDS0_BRANA"/>
        <s v="A0A078GEJ7_BRANA"/>
        <s v="A0A078GGU5_BRANA"/>
        <s v="A0A078GKI3_BRANA"/>
        <s v="A0A078GL74_BRANA"/>
        <s v="A0A078GQ71_BRANA"/>
        <s v="A0A078H469_BRANA"/>
        <s v="A0A078HE62_BRANA"/>
        <s v="A0A078HFB5_BRANA"/>
        <s v="A0A078HHG3_BRANA"/>
        <s v="A0A078HKV9_BRANA"/>
        <s v="A0A078HLV9_BRANA"/>
        <s v="A0A078HRQ3_BRANA"/>
        <s v="A0A078HZM1_BRANA"/>
        <s v="A0A078I1C4_BRANA"/>
        <s v="A0A078J234_BRANA"/>
        <s v="A0A078J5S9_BRANA"/>
        <s v="A0A078J995_BRANA"/>
        <s v="A0A078JLR3_BRANA"/>
        <s v="A0A078JRR1_BRANA"/>
        <s v="A0A078JSQ0_BRANA"/>
        <s v="A0A078JUS8_BRANA"/>
        <s v="A0A080WKX9_TRIRC"/>
        <s v="A0A080WW69_TRIRC"/>
        <s v="A0A081CJQ0_PSEA2"/>
        <s v="A0A084FUL1_9PEZI"/>
        <s v="A0A084FX45_9PEZI"/>
        <s v="A0A084QBD1_9HYPO"/>
        <s v="A0A084QPT2_9HYPO"/>
        <s v="A0A084VP73_ANOSI"/>
        <s v="A0A084W8T7_ANOSI"/>
        <s v="A0A084WT97_ANOSI"/>
        <s v="A0A085M332_9BILA"/>
        <s v="A0A085NAT7_9BILA"/>
        <s v="A0A086ST27_ACRC1"/>
        <s v="A0A086T5T2_ACRC1"/>
        <s v="A0A087G793_ARAAL"/>
        <s v="A0A087GEY3_ARAAL"/>
        <s v="A0A087GWK6_ARAAL"/>
        <s v="A0A087H1D0_ARAAL"/>
        <s v="A0A087H637_ARAAL"/>
        <s v="A0A087HB24_ARAAL"/>
        <s v="A0A087QGR1_APTFO"/>
        <s v="A0A087QYT9_APTFO"/>
        <s v="A0A087RF36_APTFO"/>
        <s v="A0A087SBZ6_AUXPR"/>
        <s v="A0A087SS25_AUXPR"/>
        <s v="A0A087T8X6_9ARAC"/>
        <s v="A0A087TG90_9ARAC"/>
        <s v="A0A087TW10_9ARAC"/>
        <s v="A0A087V9Z8_BALRE"/>
        <s v="A0A087X9D2_POEFO"/>
        <s v="A0A087XC14_POEFO"/>
        <s v="A0A087XIK4_POEFO"/>
        <s v="A0A087XKD8_POEFO"/>
        <s v="A0A087XR95_POEFO"/>
        <s v="A0A087XRZ7_POEFO"/>
        <s v="A0A087Y464_POEFO"/>
        <s v="A0A087Y9W8_POEFO"/>
        <s v="A0A087YLB5_POEFO"/>
        <s v="A0A087ZZ29_APIME"/>
        <s v="A0A088AAN3_APIME"/>
        <s v="A0A088ACZ3_APIME"/>
        <s v="A0A088AHF2_APIME"/>
        <s v="A0A090LDU1_STRRB"/>
        <s v="A0A090M531_OSTTA"/>
        <s v="A0A090N4C4_OSTTA"/>
        <s v="A0A091CI87_FUKDA"/>
        <s v="A0A091D7Y2_FUKDA"/>
        <s v="A0A091DCU9_FUKDA"/>
        <s v="A0A091DK88_FUKDA"/>
        <s v="A0A091DSY7_FUKDA"/>
        <s v="A0A091E4Q3_CORBR"/>
        <s v="A0A091EK34_CORBR"/>
        <s v="A0A091ELF1_FUKDA"/>
        <s v="A0A091EN01_FUKDA"/>
        <s v="A0A091FBX9_CORBR"/>
        <s v="A0A091G765_9AVES"/>
        <s v="A0A091GA50_9AVES"/>
        <s v="A0A091GBL0_9AVES"/>
        <s v="A0A091GLE7_9AVES"/>
        <s v="A0A091H5H9_BUCRH"/>
        <s v="A0A091I0Q7_CALAN"/>
        <s v="A0A091I231_CALAN"/>
        <s v="A0A091IIZ4_CALAN"/>
        <s v="A0A091IUU4_9AVES"/>
        <s v="A0A091J4I6_CALAN"/>
        <s v="A0A091JFT4_9AVES"/>
        <s v="A0A091JS88_9AVES"/>
        <s v="A0A091K2V6_COLST"/>
        <s v="A0A091KGQ7_9GRUI"/>
        <s v="A0A091KWE4_9GRUI"/>
        <s v="A0A091LAG8_CATAU"/>
        <s v="A0A091LQK2_9GRUI"/>
        <s v="A0A091MAM6_CARIC"/>
        <s v="A0A091N1F9_9PASS"/>
        <s v="A0A091N620_CARIC"/>
        <s v="A0A091NHA5_APAVI"/>
        <s v="A0A091NJ97_APAVI"/>
        <s v="A0A091P4M6_9PASS"/>
        <s v="A0A091PWV2_HALAL"/>
        <s v="A0A091Q129_HALAL"/>
        <s v="A0A091R0S9_MERNU"/>
        <s v="A0A091RU79_MERNU"/>
        <s v="A0A091SEP3_NESNO"/>
        <s v="A0A091T2X6_9AVES"/>
        <s v="A0A091T8B6_PHALP"/>
        <s v="A0A091TVV0_PHORB"/>
        <s v="A0A091V122_NIPNI"/>
        <s v="A0A091V1S0_NIPNI"/>
        <s v="A0A091VFI9_NIPNI"/>
        <s v="A0A091VLU2_NIPNI"/>
        <s v="A0A091VZE7_OPIHO"/>
        <s v="A0A091WKJ9_OPIHO"/>
        <s v="A0A091XLQ1_OPIHO"/>
        <s v="A0A093BP97_CHAPE"/>
        <s v="A0A093CN96_9AVES"/>
        <s v="A0A093ECH9_TAUER"/>
        <s v="A0A093ESD0_GAVST"/>
        <s v="A0A093ESW2_TAUER"/>
        <s v="A0A093F0W3_GAVST"/>
        <s v="A0A093F764_TYTAL"/>
        <s v="A0A093F879_TYTAL"/>
        <s v="A0A093G3C1_PICPB"/>
        <s v="A0A093G4M8_PICPB"/>
        <s v="A0A093H2D0_STRCA"/>
        <s v="A0A093HA02_STRCA"/>
        <s v="A0A093HTN4_STRCA"/>
        <s v="A0A093IC26_EURHL"/>
        <s v="A0A093ILU9_FULGA"/>
        <s v="A0A093INE7_PICPB"/>
        <s v="A0A093J0L2_STRCA"/>
        <s v="A0A093JJX6_EURHL"/>
        <s v="A0A093PRT9_9PASS"/>
        <s v="A0A093RT15_PHACA"/>
        <s v="A0A093SEX5_9PASS"/>
        <s v="A0A093SRZ0_9PASS"/>
        <s v="A0A093X5L1_9PEZI"/>
        <s v="A0A093XKJ2_9PEZI"/>
        <s v="A0A093XSN4_9PEZI"/>
        <s v="A0A093YRD4_9PEZI"/>
        <s v="A0A093YXN1_9PEZI"/>
        <s v="A0A093YZ35_9PEZI"/>
        <s v="A0A093ZSV6_9PEZI"/>
        <s v="A0A094A303_9PEZI"/>
        <s v="A0A094AKC2_9PEZI"/>
        <s v="A0A094BB97_9PEZI"/>
        <s v="A0A094BGV8_9PEZI"/>
        <s v="A0A094CED5_9PEZI"/>
        <s v="A0A094D5K2_9PEZI"/>
        <s v="A0A094DNB9_9PEZI"/>
        <s v="A0A094DWA9_9PEZI"/>
        <s v="A0A094EFW7_9PEZI"/>
        <s v="A0A094ER59_9PEZI"/>
        <s v="A0A094F903_9PEZI"/>
        <s v="A0A094FE40_9PEZI"/>
        <s v="A0A094FI43_9PEZI"/>
        <s v="A0A094FTT1_9PEZI"/>
        <s v="A0A094HAT7_9PEZI"/>
        <s v="A0A094HC03_9PEZI"/>
        <s v="A0A094HLT7_9PEZI"/>
        <s v="A0A094HWH0_9PEZI"/>
        <s v="A0A094KES0_9PEZI"/>
        <s v="A0A094KPA8_ANTCR"/>
        <s v="A0A094MQW9_9AVES"/>
        <s v="A0A094ZLJ3_SCHHA"/>
        <s v="A0A095AQZ7_SCHHA"/>
        <s v="A0A095C3B2_SCHHA"/>
        <s v="A0A095CBN8_CRYGR"/>
        <s v="A0A095ESC4_CRYGR"/>
        <s v="A0A096N7I3_PAPAN"/>
        <s v="A0A096NAT2_PAPAN"/>
        <s v="A0A096NBH6_PAPAN"/>
        <s v="A0A096NQL9_PAPAN"/>
        <s v="A0A096P2H9_PAPAN"/>
        <s v="A0A096P4J4_PAPAN"/>
        <s v="A0A096PL73_MAIZE"/>
        <s v="A0A096Q1M5_MAIZE"/>
        <s v="A0A096Q1N0_MAIZE"/>
        <s v="A0A096Q1N1_MAIZE"/>
        <s v="A0A096Q1N2_MAIZE"/>
        <s v="A0A096QQ79_MAIZE"/>
        <s v="A0A096RCG4_MAIZE"/>
        <s v="A0A096RNK6_MAIZE"/>
        <s v="A0A096SFW3_MAIZE"/>
        <s v="A0A096SZB7_MAIZE"/>
        <s v="A0A098VPT4_9MICR"/>
        <s v="A0A098VQG6_9MICR"/>
        <s v="A0A099P052_PICKU"/>
        <s v="A0A099P4M0_PICKU"/>
        <s v="A0A099Z410_TINGU"/>
        <s v="A0A099Z5E7_TINGU"/>
        <s v="A0A099ZB18_TINGU"/>
        <s v="A0A0A0A1V2_CHAVO"/>
        <s v="A0A0A0AF54_CHAVO"/>
        <s v="A0A0A0ASZ1_CHAVO"/>
        <s v="A0A0A0KDL1_CUCSA"/>
        <s v="A0A0A0KW78_CUCSA"/>
        <s v="A0A0A0L3T5_CUCSA"/>
        <s v="A0A0A0LC61_CUCSA"/>
        <s v="A0A0A0LPY8_CUCSA"/>
        <s v="A0A0A0LZS4_CUCSA"/>
        <s v="A0A0A0MR02_HUMAN"/>
        <s v="A0A0A1NLT3_9FUNG"/>
        <s v="A0A0A1NU30_9FUNG"/>
        <s v="A0A0A1P7I3_9FUNG"/>
        <s v="A0A0A1PHA8_9FUNG"/>
        <s v="A0A0A1T4B7_9HYPO"/>
        <s v="A0A0A1TS76_9HYPO"/>
        <s v="A0A0A1U0K1_ENTIV"/>
        <s v="A0A0A1V2Q8_9HYPO"/>
        <s v="A0A0A2I367_PENEN"/>
        <s v="A0A0A2IP77_PENEN"/>
        <s v="A0A0A2K7F4_PENIT"/>
        <s v="A0A0A2KVS6_PENIT"/>
        <s v="A0A0A2UZ74_PARBA"/>
        <s v="A0A0A2V3C5_PARBA"/>
        <s v="A0A0A2V9Z5_BEABA"/>
        <s v="A0A0A2VBR9_BEABA"/>
        <s v="A0A0A8L8U2_9SACH"/>
        <s v="A0A0A8LBR6_9SACH"/>
        <s v="A0A0B0MGX7_GOSAR"/>
        <s v="A0A0B0MI01_GOSAR"/>
        <s v="A0A0B0MMM3_GOSAR"/>
        <s v="A0A0B0MUS4_GOSAR"/>
        <s v="A0A0B0MXH2_GOSAR"/>
        <s v="A0A0B0N287_GOSAR"/>
        <s v="A0A0B0N3C6_GOSAR"/>
        <s v="A0A0B0N5J5_GOSAR"/>
        <s v="A0A0B0NBU7_GOSAR"/>
        <s v="A0A0B0NKW9_GOSAR"/>
        <s v="A0A0B0NM95_GOSAR"/>
        <s v="A0A0B0NUY8_GOSAR"/>
        <s v="A0A0B0PAV8_GOSAR"/>
        <s v="A0A0B0PUE0_GOSAR"/>
        <s v="A0A0B1NYZ7_UNCNE"/>
        <s v="A0A0B1PGN2_UNCNE"/>
        <s v="A0A0B1S0L2_OESDE"/>
        <s v="A0A0B1STY9_OESDE"/>
        <s v="A0A0B1T4T1_OESDE"/>
        <s v="A0A0B1T8H3_OESDE"/>
        <s v="A0A0B1TDG2_OESDE"/>
        <s v="A0A0B2PJ81_GLYSO"/>
        <s v="A0A0B2PMC3_GLYSO"/>
        <s v="A0A0B2PUI7_GLYSO"/>
        <s v="A0A0B2PV71_GLYSO"/>
        <s v="A0A0B2Q0G3_GLYSO"/>
        <s v="A0A0B2Q0H5_GLYSO"/>
        <s v="A0A0B2Q0Z0_GLYSO"/>
        <s v="A0A0B2Q5F0_GLYSO"/>
        <s v="A0A0B2Q8I9_GLYSO"/>
        <s v="A0A0B2QDM8_GLYSO"/>
        <s v="A0A0B2QEU8_GLYSO"/>
        <s v="A0A0B2QRF3_GLYSO"/>
        <s v="A0A0B2RHK8_GLYSO"/>
        <s v="A0A0B2RV43_GLYSO"/>
        <s v="A0A0B2RWX4_GLYSO"/>
        <s v="A0A0B2SK99_GLYSO"/>
        <s v="A0A0B2SUQ0_GLYSO"/>
        <s v="A0A0B2UKI1_9MICR"/>
        <s v="A0A0B2V317_TOXCA"/>
        <s v="A0A0B2VIK1_TOXCA"/>
        <s v="A0A0B2WM91_9HYPO"/>
        <s v="A0A0B2WS85_9HYPO"/>
        <s v="A0A0B4GBW1_9HYPO"/>
        <s v="A0A0B4I9L6_9HYPO"/>
        <s v="A0A0B7NKJ2_9FUNG"/>
        <s v="A0A0B7NMF7_9FUNG"/>
        <s v="A0A0B7NR71_9FUNG"/>
        <s v="A0A0C2DCX3_9BILA"/>
        <s v="A0A0C2H6G2_9BILA"/>
        <s v="A0A0C2HIN3_9BILA"/>
        <s v="A0A0C2MAG3_THEKT"/>
        <s v="A0A0C2T9B6_AMAMU"/>
        <s v="A0A0C2TR53_AMAMU"/>
        <s v="A0A0C2WQD4_9HOMO"/>
        <s v="A0A0C2Z7M3_HEBCY"/>
        <s v="A0A0C2ZST2_9HOMO"/>
        <s v="A0A0C3BNM8_9HOMO"/>
        <s v="A0A0C3C251_HEBCY"/>
        <s v="A0A0C3DL77_9HOMO"/>
        <s v="A0A0C3DS10_9HOMO"/>
        <s v="A0A0C3DXK7_9HOMO"/>
        <s v="A0A0C3G5R3_9HOMO"/>
        <s v="A0A0C3GFU1_9HOMO"/>
        <s v="A0A0C3GV78_9PEZI"/>
        <s v="A0A0C3GXC2_9PEZI"/>
        <s v="A0A0C3KXW7_9HOMO"/>
        <s v="A0A0C3NES1_PISTI"/>
        <s v="A0A0C3PH99_PISTI"/>
        <s v="A0A0C3PP08_PHLGI"/>
        <s v="A0A0C3Q808_9HOMO"/>
        <s v="A0A0C3RLX7_9PROT"/>
        <s v="A0A0C3SAT3_PHLGI"/>
        <s v="A0A0C4DPT1_MAGP6"/>
        <s v="A0A0C4DZR3_MAGP6"/>
        <s v="A0A0C4ESU8_PUCT1"/>
        <s v="A0A0C7MWW6_9SACH"/>
        <s v="A0A0C7N3G9_9SACH"/>
        <s v="A0A0C9LT69_9FUNG"/>
        <s v="A0A0C9LY04_9FUNG"/>
        <s v="A0A0C9MZ12_9FUNG"/>
        <s v="A0A0C9N4L5_9FUNG"/>
        <s v="A0A0C9T7P5_PAXIN"/>
        <s v="A0A0C9TN06_PAXIN"/>
        <s v="A0A0C9ULZ1_9HOMO"/>
        <s v="A0A0C9VAB2_9HOMO"/>
        <s v="A0A0C9W5B6_9HOMO"/>
        <s v="A0A0C9Y2H8_9AGAR"/>
        <s v="A0A0C9YDW9_9AGAR"/>
        <s v="A0A0C9YNW6_9HOMO"/>
        <s v="A0A0D0AA81_9HOMO"/>
        <s v="A0A0D0AZF0_9HOMO"/>
        <s v="A0A0D0B3H3_9AGAR"/>
        <s v="A0A0D0BP80_9HOMO"/>
        <s v="A0A0D0E1C7_9HOMO"/>
        <s v="A0A0D0E5R7_9HOMO"/>
        <s v="A0A0D1CGW8_USTMA"/>
        <s v="A0A0D1DSN1_USTMA"/>
        <s v="A0A0D1XKA1_9EURO"/>
        <s v="A0A0D1Y8R9_9EURO"/>
        <s v="A0A0D1YUH9_9EURO"/>
        <s v="A0A0D1Z9U1_9EURO"/>
        <s v="A0A0D2A9S2_9PEZI"/>
        <s v="A0A0D2AU23_9EURO"/>
        <s v="A0A0D2B1E2_9PEZI"/>
        <s v="A0A0D2B265_9EURO"/>
        <s v="A0A0D2C4W2_9EURO"/>
        <s v="A0A0D2CJP2_9EURO"/>
        <s v="A0A0D2CTW6_9EURO"/>
        <s v="A0A0D2DZN8_9EURO"/>
        <s v="A0A0D2ED63_9EURO"/>
        <s v="A0A0D2EGP1_9EURO"/>
        <s v="A0A0D2FBM2_9EURO"/>
        <s v="A0A0D2FXC7_9EURO"/>
        <s v="A0A0D2G4T0_9EURO"/>
        <s v="A0A0D2H0B5_9EURO"/>
        <s v="A0A0D2HDP4_9EURO"/>
        <s v="A0A0D2HIM9_9EURO"/>
        <s v="A0A0D2IPK7_9EURO"/>
        <s v="A0A0D2KMV7_9EURO"/>
        <s v="A0A0D2LQZ4_9CHLO"/>
        <s v="A0A0D2M362_GOSRA"/>
        <s v="A0A0D2M5G4_GOSRA"/>
        <s v="A0A0D2MJZ4_9AGAR"/>
        <s v="A0A0D2MNZ5_9CHLO"/>
        <s v="A0A0D2MW72_GOSRA"/>
        <s v="A0A0D2N469_9CHLO"/>
        <s v="A0A0D2NBT0_GOSRA"/>
        <s v="A0A0D2NEA9_GOSRA"/>
        <s v="A0A0D2NGF9_GOSRA"/>
        <s v="A0A0D2P9I7_GOSRA"/>
        <s v="A0A0D2PDH6_GOSRA"/>
        <s v="A0A0D2PFB8_9AGAR"/>
        <s v="A0A0D2PRA4_GOSRA"/>
        <s v="A0A0D2PS43_GOSRA"/>
        <s v="A0A0D2PV77_GOSRA"/>
        <s v="A0A0D2PWW1_GOSRA"/>
        <s v="A0A0D2PX21_GOSRA"/>
        <s v="A0A0D2PX38_GOSRA"/>
        <s v="A0A0D2Q5H0_GOSRA"/>
        <s v="A0A0D2QRT2_GOSRA"/>
        <s v="A0A0D2QV15_GOSRA"/>
        <s v="A0A0D2QW15_GOSRA"/>
        <s v="A0A0D2RE95_GOSRA"/>
        <s v="A0A0D2RKD7_GOSRA"/>
        <s v="A0A0D2RW05_GOSRA"/>
        <s v="A0A0D2S2M7_GOSRA"/>
        <s v="A0A0D2S5X7_GOSRA"/>
        <s v="A0A0D2SC24_GOSRA"/>
        <s v="A0A0D2SX49_GOSRA"/>
        <s v="A0A0D2T895_GOSRA"/>
        <s v="A0A0D2TFI2_GOSRA"/>
        <s v="A0A0D2TP62_GOSRA"/>
        <s v="A0A0D2TVH4_GOSRA"/>
        <s v="A0A0D2U5U0_GOSRA"/>
        <s v="A0A0D2V520_GOSRA"/>
        <s v="A0A0D2V677_GOSRA"/>
        <s v="A0A0D2V9G1_GOSRA"/>
        <s v="A0A0D2VZ48_GOSRA"/>
        <s v="A0A0D2WMU6_CAPO3"/>
        <s v="A0A0D2WY38_CAPO3"/>
        <s v="A0A0D2XCF0_FUSO4"/>
        <s v="A0A0D2XNG1_FUSO4"/>
        <s v="A0A0D2ZSP5_BRAOL"/>
        <s v="A0A0D2ZUY3_BRAOL"/>
        <s v="A0A0D3AC60_BRAOL"/>
        <s v="A0A0D3AG56_BRAOL"/>
        <s v="A0A0D3AJ53_BRAOL"/>
        <s v="A0A0D3AYY1_BRAOL"/>
        <s v="A0A0D3B2Z9_BRAOL"/>
        <s v="A0A0D3B9A5_BRAOL"/>
        <s v="A0A0D3BCA7_BRAOL"/>
        <s v="A0A0D3BEK2_BRAOL"/>
        <s v="A0A0D3CL93_BRAOL"/>
        <s v="A0A0D3CNF6_BRAOL"/>
        <s v="A0A0D3CPR3_BRAOL"/>
        <s v="A0A0D3D1Z0_BRAOL"/>
        <s v="A0A0D3DDR2_BRAOL"/>
        <s v="A0A0D3DJ14_BRAOL"/>
        <s v="A0A0D3E2G0_BRAOL"/>
        <s v="A0A0D3EAS9_BRAOL"/>
        <s v="A0A0D3EFE4_BRAOL"/>
        <s v="A0A0D3EFE7_BRAOL"/>
        <s v="A0A0D3EMB8_9ORYZ"/>
        <s v="A0A0D3EQN7_9ORYZ"/>
        <s v="A0A0D3ETB4_9ORYZ"/>
        <s v="A0A0D3FDJ7_9ORYZ"/>
        <s v="A0A0D3FF43_9ORYZ"/>
        <s v="A0A0D3FHX5_9ORYZ"/>
        <s v="A0A0D3GA77_9ORYZ"/>
        <s v="A0A0D3GA78_9ORYZ"/>
        <s v="A0A0D3H5Y5_9ORYZ"/>
        <s v="A0A0D7A7A0_9AGAR"/>
        <s v="A0A0D7B6S3_9HOMO"/>
        <s v="A0A0D7BMS2_9HOMO"/>
        <s v="A0A0D8XCE9_DICVI"/>
        <s v="A0A0D8XHX8_DICVI"/>
        <s v="A0A0D9QMU3_PLAFR"/>
        <s v="A0A0D9R9R9_CHLSB"/>
        <s v="A0A0D9RMH0_CHLSB"/>
        <s v="A0A0D9RR92_CHLSB"/>
        <s v="A0A0D9RSR1_CHLSB"/>
        <s v="A0A0D9S1Q8_CHLSB"/>
        <s v="A0A0D9S3D1_CHLSB"/>
        <s v="A0A0D9UZL2_9ORYZ"/>
        <s v="A0A0D9UZL3_9ORYZ"/>
        <s v="A0A0D9UZL4_9ORYZ"/>
        <s v="A0A0D9UZL5_9ORYZ"/>
        <s v="A0A0D9UZL6_9ORYZ"/>
        <s v="A0A0D9UZL7_9ORYZ"/>
        <s v="A0A0D9UZL8_9ORYZ"/>
        <s v="A0A0D9V2D9_9ORYZ"/>
        <s v="A0A0D9V4X9_9ORYZ"/>
        <s v="A0A0D9VPA5_9ORYZ"/>
        <s v="A0A0D9VPA6_9ORYZ"/>
        <s v="A0A0D9VPA7_9ORYZ"/>
        <s v="A0A0D9VQW1_9ORYZ"/>
        <s v="A0A0D9VTH5_9ORYZ"/>
        <s v="A0A0D9W0G9_9ORYZ"/>
        <s v="A0A0D9WJ34_9ORYZ"/>
        <s v="A0A0D9XCX4_9ORYZ"/>
        <s v="A0A0D9Y6Q1_9ORYZ"/>
        <s v="A0A0D9Y6Q2_9ORYZ"/>
        <s v="A0A0D9YB37_9ORYZ"/>
        <s v="A0A0D9YE38_9ORYZ"/>
        <s v="A0A0D9Z1T4_9ORYZ"/>
        <s v="A0A0D9Z1T5_9ORYZ"/>
        <s v="A0A0D9Z1T6_9ORYZ"/>
        <s v="A0A0D9Z3K0_9ORYZ"/>
        <s v="A0A0D9Z3K1_9ORYZ"/>
        <s v="A0A0D9Z6L2_9ORYZ"/>
        <s v="A0A0E0A228_9ORYZ"/>
        <s v="A0A0E0JH12_ORYPU"/>
        <s v="A0A0E0JKJ6_ORYPU"/>
        <s v="A0A0E0JN86_ORYPU"/>
        <s v="A0A0E0K8I1_ORYPU"/>
        <s v="A0A0E0K8I3_ORYPU"/>
        <s v="A0A0E0K8I4_ORYPU"/>
        <s v="A0A0E0KA74_ORYPU"/>
        <s v="A0A0E0KD55_ORYPU"/>
        <s v="A0A0E0L521_ORYPU"/>
        <s v="A0A0E0M0C4_ORYPU"/>
        <s v="A0A0E0M6S8_ORYPU"/>
        <s v="A0A0E0MUL2_ORYRU"/>
        <s v="A0A0E0MYN1_ORYRU"/>
        <s v="A0A0E0N1N1_ORYRU"/>
        <s v="A0A0E0NPE4_ORYRU"/>
        <s v="A0A0E0NR44_ORYRU"/>
        <s v="A0A0E0NUE3_ORYRU"/>
        <s v="A0A0E0PQG7_ORYRU"/>
        <s v="A0A0E0PQG8_ORYRU"/>
        <s v="A0A0E0QQC3_ORYRU"/>
        <s v="A0A0E0QQC4_ORYRU"/>
        <s v="A0A0E9NFU5_9ASCO"/>
        <s v="A0A0F0ICH5_ASPPU"/>
        <s v="A0A0F0IIJ2_ASPPU"/>
        <s v="A0A0F4GBW5_9PEZI"/>
        <s v="A0A0F4GP69_9PEZI"/>
        <s v="A0A0F4YHV6_TALEM"/>
        <s v="A0A0F4YQA9_TALEM"/>
        <s v="A0A0F4ZE30_9PEZI"/>
        <s v="A0A0F4ZFN3_9PEZI"/>
        <s v="A0A0F4ZFV8_9PEZI"/>
        <s v="A0A0F7TZA6_9EURO"/>
        <s v="A0A0F7VEV9_9EURO"/>
        <s v="A0A0F8A4U6_9HYPO"/>
        <s v="A0A0F8AP14_LARCR"/>
        <s v="A0A0F8B2R3_CERFI"/>
        <s v="A0A0F8CBX3_LARCR"/>
        <s v="A0A0F8D485_CERFI"/>
        <s v="A0A0F8WPS7_9EURO"/>
        <s v="A0A0F8WYG8_9EURO"/>
        <s v="A0A0F9WUM2_9MICR"/>
        <s v="A0A0F9XK48_TRIHA"/>
        <s v="A0A0F9XP92_TRIHA"/>
        <s v="A0A0G2E326_9PEZI"/>
        <s v="A0A0G2ETM6_9EURO"/>
        <s v="A0A0G2F6R3_9PEZI"/>
        <s v="A0A0G2G1H6_9EURO"/>
        <s v="A0A0G2HG03_9PEZI"/>
        <s v="A0A0G2HH62_9PEZI"/>
        <s v="A0A0G2J022_9EURO"/>
        <s v="A0A0G2J330_9EURO"/>
        <s v="A0A0G2JSR0_RAT"/>
        <s v="A0A0G4FR02_VITBC"/>
        <s v="A0A0G4H700_VITBC"/>
        <s v="A0A0G4IIM5_PLABS"/>
        <s v="A0A0G4J4P2_PLABS"/>
        <s v="A0A0G4KDG8_9PEZI"/>
        <s v="A0A0G4M9R8_9PEZI"/>
        <s v="A0A0G4MLK1_9PEZI"/>
        <s v="A0A0G4MMY4_9PEZI"/>
        <s v="A0A0G4MN37_9PEZI"/>
        <s v="A0A0G4MWB1_9PEZI"/>
        <s v="A0A0G4NXN9_PENCA"/>
        <s v="A0A0G4PUT9_PENCA"/>
        <s v="A0A0H1B4M6_9EURO"/>
        <s v="A0A0H1BMW8_9EURO"/>
        <s v="A0A0H2S0W1_9HOMO"/>
        <s v="A0A0H2SG29_9HOMO"/>
        <s v="A0A0H5BZF8_CYBJA"/>
        <s v="A0A0H5CH89_CYBJA"/>
        <s v="A0A0J0XVM5_9TREE"/>
        <s v="A0A0J0XX55_9TREE"/>
        <s v="A0A0J6Y539_COCIT"/>
        <s v="A0A0J6YMK7_COCIT"/>
        <s v="A0A0J7JTJ0_LASNI"/>
        <s v="A0A0J7K8H9_LASNI"/>
        <s v="A0A0J7KJQ7_LASNI"/>
        <s v="A0A0J7L0V2_LASNI"/>
        <s v="A0A0J7MQU7_LASNI"/>
        <s v="A0A0J7P3L0_LASNI"/>
        <s v="A0A0J8B379_BETVU"/>
        <s v="A0A0J8BM18_BETVU"/>
        <s v="A0A0J8BTJ3_BETVU"/>
        <s v="A0A0J8BXG8_BETVU"/>
        <s v="A0A0J8C4I7_BETVU"/>
        <s v="A0A0J8C803_BETVU"/>
        <s v="A0A0J8CYZ1_BETVU"/>
        <s v="A0A0J8QJ01_COCIT"/>
        <s v="A0A0J8RRJ7_COCIT"/>
        <s v="A0A0J8RWT7_COCIT"/>
        <s v="A0A0J8TX46_COCIT"/>
        <s v="A0A0J9XQG7_BRUMA"/>
        <s v="A0A0K0DNR0_ANGCA"/>
        <s v="A0A0K0DPF2_ANGCA"/>
        <s v="A0A0K0EAM8_STRER"/>
        <s v="A0A0K0EJG1_STRER"/>
        <s v="A0A0K0ESQ7_STRER"/>
        <s v="A0A0K0F026_9BILA"/>
        <s v="A0A0K0F758_9BILA"/>
        <s v="A0A0K0FE72_9BILA"/>
        <s v="A0A0K0J5D0_BRUMA"/>
        <s v="A0A0K0JI17_BRUMA"/>
        <s v="A0A0K6FR62_9HOMO"/>
        <s v="A0A0K6GES0_9HOMO"/>
        <s v="A0A0K8L6M6_9EURO"/>
        <s v="A0A0K8L7G3_9EURO"/>
        <s v="A0A0K9NRH8_ZOSMR"/>
        <s v="A0A0K9NZZ2_ZOSMR"/>
        <s v="A0A0K9PKR4_ZOSMR"/>
        <s v="A0A0K9PPM1_ZOSMR"/>
        <s v="A0A0K9QQS1_SPIOL"/>
        <s v="A0A0K9R2U2_SPIOL"/>
        <s v="A0A0K9RAP7_SPIOL"/>
        <s v="A0A0K9RJQ7_SPIOL"/>
        <s v="A0A0K9RYW5_SPIOL"/>
        <s v="A0A0L0BTN3_LUCCU"/>
        <s v="A0A0L0BZA3_LUCCU"/>
        <s v="A0A0L0CIH7_LUCCU"/>
        <s v="A0A0L0CYC8_PLAFA"/>
        <s v="A0A0L0D0U0_PLAFA"/>
        <s v="A0A0L0DAM4_THETB"/>
        <s v="A0A0L0DBA9_THETB"/>
        <s v="A0A0L0GCM2_9EUKA"/>
        <s v="A0A0L0GEU1_9EUKA"/>
        <s v="A0A0L0H5B7_SPIPN"/>
        <s v="A0A0L0HI97_SPIPN"/>
        <s v="A0A0L0MXY3_9HYPO"/>
        <s v="A0A0L0NHH9_9HYPO"/>
        <s v="A0A0L0P5B1_9ASCO"/>
        <s v="A0A0L0P5N0_9ASCO"/>
        <s v="A0A0L0RXT6_ALLMA"/>
        <s v="A0A0L0S4J5_ALLMA"/>
        <s v="A0A0L0SBI4_ALLMA"/>
        <s v="A0A0L0SDN5_ALLMA"/>
        <s v="A0A0L0SPH4_ALLMA"/>
        <s v="A0A0L0VEG2_9BASI"/>
        <s v="A0A0L0VTD6_9BASI"/>
        <s v="A0A0L0W0Z3_9BASI"/>
        <s v="A0A0L1HGH1_9PLEO"/>
        <s v="A0A0L1I282_9PLEO"/>
        <s v="A0A0L1I2Y3_PLAFA"/>
        <s v="A0A0L1IEX4_PLAFA"/>
        <s v="A0A0L1J2D9_ASPNO"/>
        <s v="A0A0L1J330_ASPNO"/>
        <s v="A0A0L6US25_9BASI"/>
        <s v="A0A0L6VS13_9BASI"/>
        <s v="A0A0L6W857_9AGAR"/>
        <s v="A0A0L6WCI9_9AGAR"/>
        <s v="A0A0L7K380_9NEOP"/>
        <s v="A0A0L7KQ00_9NEOP"/>
        <s v="A0A0L7LL04_9NEOP"/>
        <s v="A0A0L7LPL7_9NEOP"/>
        <s v="A0A0L7M2S4_PLAF4"/>
        <s v="A0A0L7M814_PLAF4"/>
        <s v="A0A0L7M992_PLAF4"/>
        <s v="A0A0L7QNX5_9HYME"/>
        <s v="A0A0L7RA93_9HYME"/>
        <s v="A0A0L7RE22_9HYME"/>
        <s v="A0A0L7RJ07_9HYME"/>
        <s v="A0A0L8GG57_OCTBM"/>
        <s v="A0A0L8HY76_OCTBM"/>
        <s v="A0A0L9SMW5_9HYPO"/>
        <s v="A0A0L9SYU1_9HYPO"/>
        <s v="A0A0L9TEJ2_PHAAN"/>
        <s v="A0A0L9TJI3_PHAAN"/>
        <s v="A0A0L9TLQ6_PHAAN"/>
        <s v="A0A0L9TRN9_PHAAN"/>
        <s v="A0A0L9U2H5_PHAAN"/>
        <s v="A0A0L9UBF1_PHAAN"/>
        <s v="A0A0L9UQI9_PHAAN"/>
        <s v="A0A0L9V2K6_PHAAN"/>
        <s v="A0A0M0JW77_9EUKA"/>
        <s v="A0A0M0LT10_9EUKA"/>
        <s v="A0A0M3I4Q7_ASCLU"/>
        <s v="A0A0M3IAN9_ASCLU"/>
        <s v="A0A0M3JRB7_ANISI"/>
        <s v="A0A0M3K232_ANISI"/>
        <s v="A0A0M8MS71_9BASI"/>
        <s v="A0A0M8MXC8_9BASI"/>
        <s v="A0A0M8N560_9HYPO"/>
        <s v="A0A0M8P711_9EURO"/>
        <s v="A0A0M8ZYW9_9HYME"/>
        <s v="A0A0M9EZL7_9HYPO"/>
        <s v="A0A0M9F162_9HYPO"/>
        <s v="A0A0M9VU09_9HYPO"/>
        <s v="A0A0M9WJV4_9EURO"/>
        <s v="A0A0N0BGV5_9HYME"/>
        <s v="A0A0N0U2Z7_9HYME"/>
        <s v="A0A0N1HDL1_9EURO"/>
        <s v="A0A0N1IU67_9HYME"/>
        <s v="A0A0N1P0L7_9EURO"/>
        <s v="A0A0N1PJG0_PAPMA"/>
        <s v="A0A0N4SXJ8_BRUPA"/>
        <s v="A0A0N4TIC5_BRUPA"/>
        <s v="A0A0N4UIW1_DRAME"/>
        <s v="A0A0N4UNV5_DRAME"/>
        <s v="A0A0N4V8F5_ENTVE"/>
        <s v="A0A0N4VFS4_ENTVE"/>
        <s v="A0A0N4WSW7_HAEPC"/>
        <s v="A0A0N4X823_HAEPC"/>
        <s v="A0A0N4XTX0_NIPBR"/>
        <s v="A0A0N4YGL9_NIPBR"/>
        <s v="A0A0N4YJB9_NIPBR"/>
        <s v="A0A0N4ZXK2_PARTI"/>
        <s v="A0A0N5A3H7_PARTI"/>
        <s v="A0A0N5A5A2_PARTI"/>
        <s v="A0A0N5AG28_9BILA"/>
        <s v="A0A0N5B078_9BILA"/>
        <s v="A0A0N5B519_STREA"/>
        <s v="A0A0N5BGJ7_STREA"/>
        <s v="A0A0N5CGY0_STREA"/>
        <s v="A0A0N5CV76_THECL"/>
        <s v="A0A0N5D2Q0_THECL"/>
        <s v="A0A0N5DYB1_TRIMR"/>
        <s v="A0A0N5E5R4_TRIMR"/>
        <s v="A0A0N7KDM4_ORYSJ"/>
        <s v="A0A0N7L850_9STRA"/>
        <s v="A0A0N8H4P0_9HYPO"/>
        <s v="A0A0N8K1V8_9TELE"/>
        <s v="A0A0N8NZC4_DROAN"/>
        <s v="A0A0P0V1K5_ORYSJ"/>
        <s v="A0A0P1A776_9STRA"/>
        <s v="A0A0P1AH62_9STRA"/>
        <s v="A0A0P1AY84_9STRA"/>
        <s v="A0A0P1BI85_9BASI"/>
        <s v="A0A0P1BKQ9_9BASI"/>
        <s v="A0A0P4UFG1_ROSNE"/>
        <s v="A0A0P7B8U2_9HYPO"/>
        <s v="A0A0P7U5P9_9TELE"/>
        <s v="A0A0P7UMK8_9TELE"/>
        <s v="A0A0P7VBP9_9TELE"/>
        <s v="A0A0P7VDH3_9TELE"/>
        <s v="A0A0P7VT25_9TELE"/>
        <s v="A0A0P7WX62_9TELE"/>
        <s v="A0A0P7Y911_9TELE"/>
        <s v="A0A0P9FCK0_RHOGW"/>
        <s v="A0A0Q3MQC9_AMAAE"/>
        <s v="A0A0Q3PMQ4_AMAAE"/>
        <s v="A0A0Q3RGN7_AMAAE"/>
        <s v="A0A0Q3V2Q8_AMAAE"/>
        <s v="A0A0Q9WMZ9_DROVI"/>
        <s v="A0A0Q9WQA4_DROWI"/>
        <s v="A0A0Q9X7X1_DROMO"/>
        <s v="A0A0Q9XCM3_DROMO"/>
        <s v="A0A0R3P9N5_ANGCS"/>
        <s v="A0A0R3QQL6_9BILA"/>
        <s v="A0A0R3R0S5_9BILA"/>
        <s v="A0A0R3RGA1_9BILA"/>
        <s v="A0A0R3S7M8_HYMDI"/>
        <s v="A0A0R3SC92_HYMDI"/>
        <s v="A0A0R3SE70_HYMDI"/>
        <s v="A0A0R3T7M6_HYMNN"/>
        <s v="A0A0R3TJS0_HYMNN"/>
        <s v="A0A0R3TNX0_HYMNN"/>
        <s v="A0A0R3U4Y3_9CEST"/>
        <s v="A0A0R3UMC8_9CEST"/>
        <s v="A0A0R3W3M2_TAEAS"/>
        <s v="A0A0R3W7Q8_TAEAS"/>
        <s v="A0A0R3WDW9_TAEAS"/>
        <s v="A0A0R3X0F5_HYDTA"/>
        <s v="A0A0R3X1N6_HYDTA"/>
        <s v="A0A0R3XB24_HYDTA"/>
        <s v="A0A0S4JQ02_BODSA"/>
        <s v="A0A0S6X8N6_9FUNG"/>
        <s v="A0A0S7DFI9_9EURO"/>
        <s v="A0A0S7DWP1_9EURO"/>
        <s v="A0A0T6AUF0_9SCAR"/>
        <s v="A0A0T6AV30_9SCAR"/>
        <s v="A0A0U1LSC0_9EURO"/>
        <s v="A0A0U1LZZ9_9EURO"/>
        <s v="A0A0U5FQ32_9EURO"/>
        <s v="A0A0U5FZS7_9EURO"/>
        <s v="A0A0U9HJ78_KLEFL"/>
        <s v="A0A0V0QA29_PSEPJ"/>
        <s v="A0A0V0R8B5_PSEPJ"/>
        <s v="A0A0V0RM42_9BILA"/>
        <s v="A0A0V0RM44_9BILA"/>
        <s v="A0A0V0SHD1_9BILA"/>
        <s v="A0A0V0TTC5_9BILA"/>
        <s v="A0A0V0TTH5_9BILA"/>
        <s v="A0A0V0UIE6_9BILA"/>
        <s v="A0A0V0UJ79_9BILA"/>
        <s v="A0A0V0VEB1_9BILA"/>
        <s v="A0A0V0VF64_9BILA"/>
        <s v="A0A0V0VYD6_9BILA"/>
        <s v="A0A0V0VYF6_9BILA"/>
        <s v="A0A0V0VZ68_9BILA"/>
        <s v="A0A0V0WEH5_9BILA"/>
        <s v="A0A0V0WGH1_9BILA"/>
        <s v="A0A0V0X3Q8_9BILA"/>
        <s v="A0A0V0X3V8_9BILA"/>
        <s v="A0A0V0XUH6_TRIPS"/>
        <s v="A0A0V0YHV1_TRIPS"/>
        <s v="A0A0V0ZTR2_9BILA"/>
        <s v="A0A0V0ZU78_9BILA"/>
        <s v="A0A0V0ZUL8_9BILA"/>
        <s v="A0A0V0ZUY0_9BILA"/>
        <s v="A0A0V1CYA8_TRIBR"/>
        <s v="A0A0V1CYF6_TRIBR"/>
        <s v="A0A0V1DHJ1_TRIBR"/>
        <s v="A0A0V1DHY2_TRIBR"/>
        <s v="A0A0V1FBI6_TRIPS"/>
        <s v="A0A0V1H6J6_9BILA"/>
        <s v="A0A0V1I850_9BILA"/>
        <s v="A0A0V1I860_9BILA"/>
        <s v="A0A0V1KWF5_9BILA"/>
        <s v="A0A0V1L0H9_9BILA"/>
        <s v="A0A0V1L0I6_9BILA"/>
        <s v="A0A0V1M8S9_9BILA"/>
        <s v="A0A0V1MJV3_9BILA"/>
        <s v="A0A0V1P4R9_9BILA"/>
        <s v="A0A0V1P4T4_9BILA"/>
        <s v="A0A0V1PJ99_9BILA"/>
        <s v="A0A0V1PJF6_9BILA"/>
        <s v="A0A0W0F261_9AGAR"/>
        <s v="A0A0W0F9C5_9AGAR"/>
        <s v="A0A0W4ZF99_PNECA"/>
        <s v="A0A0W4ZJK1_PNECA"/>
        <s v="A0A0W4ZJT3_PNEJI"/>
        <s v="A0A0W4ZS75_PNEJI"/>
        <s v="A0A0W7VGU0_9HYPO"/>
        <s v="A0A0W7VMH1_9HYPO"/>
        <s v="A0A0W8B3J4_PHYNI"/>
        <s v="A0A0W8C4Q7_PHYNI"/>
        <s v="A0A0W8DJ27_PHYNI"/>
        <s v="A0A100I9Y4_ASPNG"/>
        <s v="A0A101MA10_9EURO"/>
        <s v="A0A101ME68_9EURO"/>
        <s v="A0A109FEC3_9BASI"/>
        <s v="A0A109FNP5_9BASI"/>
        <s v="A0A117DZK5_ASPNG"/>
        <s v="A0A132A7N5_SARSC"/>
        <s v="A0A132ACB7_SARSC"/>
        <s v="A0A135LQB9_PENPA"/>
        <s v="A0A135LU60_PENPA"/>
        <s v="A0A135SSV7_9PEZI"/>
        <s v="A0A135SSY0_9PEZI"/>
        <s v="A0A135T2P4_9PEZI"/>
        <s v="A0A135U1D6_9PEZI"/>
        <s v="A0A136IS28_9PEZI"/>
        <s v="A0A136J715_9PEZI"/>
        <s v="A0A137P237_CONC2"/>
        <s v="A0A137P8P2_CONC2"/>
        <s v="A0A137PAX3_CONC2"/>
        <s v="A0A137Q6I7_9AGAR"/>
        <s v="A0A137QPW1_9AGAR"/>
        <s v="A0A139A872_GONPR"/>
        <s v="A0A139AMI5_GONPR"/>
        <s v="A0A139HSA9_9PEZI"/>
        <s v="A0A139HWQ1_9PEZI"/>
        <s v="A0A139IR51_9PEZI"/>
        <s v="A0A140T8V3_MOUSE"/>
        <s v="A0A150UYC7_9PEZI"/>
        <s v="A0A150V0D2_9PEZI"/>
        <s v="A0A151GML0_9HYPO"/>
        <s v="A0A151GNG5_9HYPO"/>
        <s v="A0A151M4P2_ALLMI"/>
        <s v="A0A151M6Z4_ALLMI"/>
        <s v="A0A151MSX8_ALLMI"/>
        <s v="A0A151NDJ3_ALLMI"/>
        <s v="A0A151PBF8_ALLMI"/>
        <s v="A0A151S1K8_CAJCA"/>
        <s v="A0A151S561_CAJCA"/>
        <s v="A0A151S7F5_CAJCA"/>
        <s v="A0A151SC81_CAJCA"/>
        <s v="A0A151SL78_CAJCA"/>
        <s v="A0A151SRP2_CAJCA"/>
        <s v="A0A151SX94_CAJCA"/>
        <s v="A0A151T396_CAJCA"/>
        <s v="A0A151TQF0_CAJCA"/>
        <s v="A0A151VM19_HYPMA"/>
        <s v="A0A151W6L9_HYPMA"/>
        <s v="A0A151WVS7_9HYME"/>
        <s v="A0A151WZT2_9HYME"/>
        <s v="A0A151X4S0_9HYME"/>
        <s v="A0A151XJK6_9HYME"/>
        <s v="A0A151Z2N7_9MYCE"/>
        <s v="A0A151Z585_9MYCE"/>
        <s v="A0A151ZJ76_9MYCE"/>
        <s v="A0A154NZH8_9HYME"/>
        <s v="A0A154P026_9HYME"/>
        <s v="A0A154P050_9HYME"/>
        <s v="A0A154PCY6_9HYME"/>
        <s v="A0A158NR89_ATTCE"/>
        <s v="A0A158NVQ0_ATTCE"/>
        <s v="A0A158P020_ATTCE"/>
        <s v="A0A158PFH0_ANGCS"/>
        <s v="A0A158Q6T4_9BILA"/>
        <s v="A0A158Q8I7_9BILA"/>
        <s v="A0A161Y985_9PEZI"/>
        <s v="A0A161ZMV8_DAUCA"/>
        <s v="A0A162MTC2_9PEZI"/>
        <s v="A0A162RTN6_MUCCL"/>
        <s v="A0A162WZ29_DIDRA"/>
        <s v="A0A162ZNY9_DIDRA"/>
        <s v="A0A162ZVQ0_PHYB8"/>
        <s v="A0A163B6D5_PHYB8"/>
        <s v="A0A164U132_DAUCA"/>
        <s v="A0A164UXI4_9HOMO"/>
        <s v="A0A164VWI0_DAUCA"/>
        <s v="A0A164VWK3_DAUCA"/>
        <s v="A0A164X028_DAUCA"/>
        <s v="A0A164YXS2_9CRUS"/>
        <s v="A0A164Z5C5_DAUCA"/>
        <s v="A0A165A1G4_9CRUS"/>
        <s v="A0A165AM26_9HOMO"/>
        <s v="A0A165BCB0_EXIGL"/>
        <s v="A0A165CW14_9BASI"/>
        <s v="A0A165FNJ9_9APHY"/>
        <s v="A0A165FR78_9PEZI"/>
        <s v="A0A165H6N4_9APHY"/>
        <s v="A0A165H9A5_9BASI"/>
        <s v="A0A165J3P7_9PEZI"/>
        <s v="A0A165NQB7_9APHY"/>
        <s v="A0A165P276_EXIGL"/>
        <s v="A0A165PFN3_9APHY"/>
        <s v="A0A165TC71_9HOMO"/>
        <s v="A0A165UKZ2_9HOMO"/>
        <s v="A0A165Y524_9HOMO"/>
        <s v="A0A166A6Z5_9HOMO"/>
        <s v="A0A166AUB8_9HOMO"/>
        <s v="A0A166B641_DAUCA"/>
        <s v="A0A166EA88_DAUCA"/>
        <s v="A0A166F3H1_9HOMO"/>
        <s v="A0A166GW35_9HOMO"/>
        <s v="A0A166HJ10_9HOMO"/>
        <s v="A0A166SXV8_9PEZI"/>
        <s v="A0A166VH10_9PEZI"/>
        <s v="A0A166ZBA5_9HYPO"/>
        <s v="A0A166ZHY1_9HYPO"/>
        <s v="A0A167DBN5_9PEZI"/>
        <s v="A0A167L3E0_9BASI"/>
        <s v="A0A167M620_PHYB8"/>
        <s v="A0A167RV83_9BASI"/>
        <s v="A0A167ZAZ2_9PEZI"/>
        <s v="A0A168DJ14_CORDF"/>
        <s v="A0A168HDS2_CORDF"/>
        <s v="A0A168IZ45_MUCCL"/>
        <s v="A0A168QE30_MUCCL"/>
        <s v="A0A175Y951_DAUCA"/>
        <s v="A0A175YJQ9_DAUCA"/>
        <s v="A0A175YK08_DAUCA"/>
        <s v="A0A175YPY2_DAUCA"/>
        <s v="A0A176VF96_MARPO"/>
        <s v="A0A176VRT1_MARPO"/>
        <s v="A0A176WQ12_MARPO"/>
        <s v="A0A177CI69_9PLEO"/>
        <s v="A0A177CRJ0_9PLEO"/>
        <s v="A0A177DGE7_ALTAL"/>
        <s v="A0A177DN10_ALTAL"/>
        <s v="A0A177WP87_BATDE"/>
        <s v="A0A177WYK2_BATDE"/>
        <s v="A0A177WYT7_BATDE"/>
        <s v="A0A178ACZ9_9PLEO"/>
        <s v="A0A178ADV6_9PLEO"/>
        <s v="A0A178DYX0_9PLEO"/>
        <s v="A0A178DYZ3_9PLEO"/>
        <s v="A0A180G2D2_PUCT1"/>
        <s v="A0A183A9Z1_9TREM"/>
        <s v="A0A183AFD1_9TREM"/>
        <s v="A0A183AGA4_9TREM"/>
        <s v="A0A183AGA5_9TREM"/>
        <s v="A0A183B1E2_9TREM"/>
        <s v="A0A183CEJ5_GLOPA"/>
        <s v="A0A183DN83_9BILA"/>
        <s v="A0A183DQK5_9BILA"/>
        <s v="A0A183EA11_9BILA"/>
        <s v="A0A183ENA8_9BILA"/>
        <s v="A0A183F2W4_HELBK"/>
        <s v="A0A183GPS8_HELBK"/>
        <s v="A0A183H475_9BILA"/>
        <s v="A0A183HY48_9BILA"/>
        <s v="A0A183IEM3_9BILA"/>
        <s v="A0A183J353_9BILA"/>
        <s v="A0A183JC85_9TREM"/>
        <s v="A0A183KFN6_9TREM"/>
        <s v="A0A183LLX9_9TREM"/>
        <s v="A0A183LV84_9TREM"/>
        <s v="A0A183MGV3_9TREM"/>
        <s v="A0A183NSN6_9TREM"/>
        <s v="A0A183P2T8_9TREM"/>
        <s v="A0A183QR01_9TREM"/>
        <s v="A0A183R4L9_9TREM"/>
        <s v="A0A183RPA9_9TREM"/>
        <s v="A0A183S8Z8_SCHSO"/>
        <s v="A0A183TMR5_SCHSO"/>
        <s v="A0A183TPI8_SCHSO"/>
        <s v="A0A183WBU4_TRIRE"/>
        <s v="A0A183WY36_TRIRE"/>
        <s v="A0A194PNJ4_PAPXU"/>
        <s v="A0A194PQJ6_PAPXU"/>
        <s v="A0A194Q2T9_PAPXU"/>
        <s v="A0A194QYL6_PAPMA"/>
        <s v="A0A194R5T4_PAPMA"/>
        <s v="A0A194RRI9_PAPMA"/>
        <s v="A0A194S3A7_RHOGW"/>
        <s v="A0A194WX32_9HELO"/>
        <s v="A0A194XJ30_9HELO"/>
        <s v="A0A1B6Q2V1_SORBI"/>
        <s v="A0A1B8Y5T7_XENTR"/>
        <s v="A0CU26_PARTE"/>
        <s v="A0D1A5_PARTE"/>
        <s v="A0D1A6_PARTE"/>
        <s v="A0DF17_PARTE"/>
        <s v="A0DSK2_PARTE"/>
        <s v="A1CH00_ASPCL"/>
        <s v="A1CM23_ASPCL"/>
        <s v="A1CXT7_NEOFI"/>
        <s v="A1DM02_NEOFI"/>
        <s v="A2A3S1_HUMAN"/>
        <s v="A2DTS8_TRIVA"/>
        <s v="A2EH93_TRIVA"/>
        <s v="A2FH81_TRIVA"/>
        <s v="A2R4F0_ASPNC"/>
        <s v="A2WRY9_ORYSI"/>
        <s v="A2XG58_ORYSI"/>
        <s v="A2Z0D1_ORYSI"/>
        <s v="A3LPD0_PICST"/>
        <s v="A3LXF4_PICST"/>
        <s v="A4RUV3_OSTLU"/>
        <s v="A4S4Q0_OSTLU"/>
        <s v="A5AQ65_VITVI"/>
        <s v="A5BE54_VITVI"/>
        <s v="A5DBF8_PICGU"/>
        <s v="A5DN27_PICGU"/>
        <s v="A5DWF7_LODEL"/>
        <s v="A5E615_LODEL"/>
        <s v="A5K0T0_PLAVS"/>
        <s v="A5K209_PLAVS"/>
        <s v="A5LGH1_CRAGI"/>
        <s v="A6H783_BOVIN"/>
        <s v="A6R991_AJECN"/>
        <s v="A7AQ94_BABBO"/>
        <s v="A7EUT0_SCLS1"/>
        <s v="A7EZ84_SCLS1"/>
        <s v="A7S6J4_NEMVE"/>
        <s v="A7SWS9_NEMVE"/>
        <s v="A7TK14_VANPO"/>
        <s v="A7TLX7_VANPO"/>
        <s v="A8HPF4_CHLRE"/>
        <s v="A8I528_CHLRE"/>
        <s v="A8ICB0_CHLRE"/>
        <s v="A8NFD5_COPC7"/>
        <s v="A8NRJ6_COPC7"/>
        <s v="A8Q3Z8_MALGO"/>
        <s v="A8Q587_MALGO"/>
        <s v="A8X1E2_CAEBR"/>
        <s v="A9P802_POPTR"/>
        <s v="A9PCP8_POPTR"/>
        <s v="A9PD04_POPTR"/>
        <s v="A9RDQ9_PHYPA"/>
        <s v="A9RJ93_PHYPA"/>
        <s v="A9SD20_PHYPA"/>
        <s v="A9TKC4_PHYPA"/>
        <s v="A9TTQ2_PHYPA"/>
        <s v="A9TY07_PHYPA"/>
        <s v="A9UYK0_MONBE"/>
        <s v="A9VCR5_MONBE"/>
        <s v="B0CSF8_LACBS"/>
        <s v="B0CVZ2_LACBS"/>
        <s v="B0R197_DANRE"/>
        <s v="B0R198_DANRE"/>
        <s v="B0W1Q3_CULQU"/>
        <s v="B0W677_CULQU"/>
        <s v="B0X1H4_CULQU"/>
        <s v="B0XAX2_CULQU"/>
        <s v="B2B736_PODAN"/>
        <s v="B2B7B9_PODAN"/>
        <s v="B2W1N8_PYRTR"/>
        <s v="B2WIT4_PYRTR"/>
        <s v="B3L7N4_PLAKH"/>
        <s v="B3M2Z6_DROAN"/>
        <s v="B3MJ57_DROAN"/>
        <s v="B3MJW7_DROAN"/>
        <s v="B3MJW8_DROAN"/>
        <s v="B3MJW9_DROAN"/>
        <s v="B3MJX0_DROAN"/>
        <s v="B3MJX1_DROAN"/>
        <s v="B3MRB7_DROAN"/>
        <s v="B3MSK9_DROAN"/>
        <s v="B3RIV2_TRIAD"/>
        <s v="B3S657_TRIAD"/>
        <s v="B4FM49_MAIZE"/>
        <s v="B4FT85_MAIZE"/>
        <s v="B4FUG9_MAIZE"/>
        <s v="B4FX24_MAIZE"/>
        <s v="B4G4E2_DROPE"/>
        <s v="B4GM36_DROPE"/>
        <s v="B4GT09_DROPE"/>
        <s v="B4GT10_DROPE"/>
        <s v="B4GT11_DROPE"/>
        <s v="B4GVU8_DROPE"/>
        <s v="B4HBC8_DROPE"/>
        <s v="B4HLX6_DROSE"/>
        <s v="B4HWW5_DROSE"/>
        <s v="B4HWW6_DROSE"/>
        <s v="B4HWW7_DROSE"/>
        <s v="B4HWW8_DROSE"/>
        <s v="B4IHP1_DROSE"/>
        <s v="B4II50_DROSE"/>
        <s v="B4JFS7_DROGR"/>
        <s v="B4JK31_DROGR"/>
        <s v="B4JPU7_DROGR"/>
        <s v="B4JPU8_DROGR"/>
        <s v="B4JPU9_DROGR"/>
        <s v="B4JXZ7_DROGR"/>
        <s v="B4KB83_DROMO"/>
        <s v="B4KKL9_DROMO"/>
        <s v="B4KKM0_DROMO"/>
        <s v="B4KKM1_DROMO"/>
        <s v="B4KKM2_DROMO"/>
        <s v="B4KKM3_DROMO"/>
        <s v="B4L6B8_DROMO"/>
        <s v="B4L6N7_DROMO"/>
        <s v="B4LS66_DROVI"/>
        <s v="B4LS67_DROVI"/>
        <s v="B4LS68_DROVI"/>
        <s v="B4LS69_DROVI"/>
        <s v="B4LS70_DROVI"/>
        <s v="B4LS71_DROVI"/>
        <s v="B4M446_DROVI"/>
        <s v="B4M7N1_DROVI"/>
        <s v="B4MAF0_DROVI"/>
        <s v="B4MNV7_DROWI"/>
        <s v="B4MU45_DROWI"/>
        <s v="B4MU47_DROWI"/>
        <s v="B4MU48_DROWI"/>
        <s v="B4MU49_DROWI"/>
        <s v="B4NA81_DROWI"/>
        <s v="B4NCX2_DROWI"/>
        <s v="B4NPA4_DROWI"/>
        <s v="B4Q9U6_DROSI"/>
        <s v="B4Q9U7_DROSI"/>
        <s v="B4Q9U8_DROSI"/>
        <s v="B4Q9U9_DROSI"/>
        <s v="B4QD81_DROSI"/>
        <s v="B4QXV9_DROSI"/>
        <s v="B4R671_DROSI"/>
        <s v="B5DZ63_DROPS"/>
        <s v="B6AI18_CRYMR"/>
        <s v="B6GXX6_PENRW"/>
        <s v="B6HTP8_PENRW"/>
        <s v="B6JUS3_SCHJY"/>
        <s v="B6K4F7_SCHJY"/>
        <s v="B6KRZ3_TOXGV"/>
        <s v="B6Q1N5_TALMQ"/>
        <s v="B6QV88_TALMQ"/>
        <s v="B6T1E3_MAIZE"/>
        <s v="B6TAU9_MAIZE"/>
        <s v="B6TEP3_MAIZE"/>
        <s v="B7EKD7_ORYSJ"/>
        <s v="B7FKJ5_MEDTR"/>
        <s v="B7G5N4_PHATC"/>
        <s v="B7GDE6_PHATC"/>
        <s v="B7P5X8_IXOSC"/>
        <s v="B7XHA6_ENTBH"/>
        <s v="B8A8P3_ORYSI"/>
        <s v="B8ACI8_ORYSI"/>
        <s v="B8AMU5_ORYSI"/>
        <s v="B8AQH5_ORYSI"/>
        <s v="B8B098_ORYSI"/>
        <s v="B8BQH4_THAPS"/>
        <s v="B8CCD5_THAPS"/>
        <s v="B8LUH0_TALSN"/>
        <s v="B8MSR3_TALSN"/>
        <s v="B8NA08_ASPFN"/>
        <s v="B8ND15_ASPFN"/>
        <s v="B9GI94_POPTR"/>
        <s v="B9GI95_POPTR"/>
        <s v="B9H6N6_POPTR"/>
        <s v="B9HG93_POPTR"/>
        <s v="B9HMZ4_POPTR"/>
        <s v="B9I304_POPTR"/>
        <s v="B9IBJ6_POPTR"/>
        <s v="B9IBJ7_POPTR"/>
        <s v="B9IBR6_POPTR"/>
        <s v="B9IM03_POPTR"/>
        <s v="B9N2Z1_POPTR"/>
        <s v="B9Q0Q9_TOXGV"/>
        <s v="B9R705_RICCO"/>
        <s v="B9R946_RICCO"/>
        <s v="B9RGH8_RICCO"/>
        <s v="B9RUM5_RICCO"/>
        <s v="B9S2B6_RICCO"/>
        <s v="B9SH01_RICCO"/>
        <s v="C0NIQ1_AJECG"/>
        <s v="C0P175_AJECG"/>
        <s v="C1E9Z8_MICCC"/>
        <s v="C1FE14_MICCC"/>
        <s v="C1FF50_MICCC"/>
        <s v="C1FJL9_MICCC"/>
        <s v="C1GGW7_PARBD"/>
        <s v="C1GLM2_PARBD"/>
        <s v="C1GXS1_PARBA"/>
        <s v="C1MGJ0_MICPC"/>
        <s v="C1MH50_MICPC"/>
        <s v="C1N0J0_MICPC"/>
        <s v="C3Y0N4_BRAFL"/>
        <s v="C3YL66_BRAFL"/>
        <s v="C4IYM7_MAIZE"/>
        <s v="C4JPG6_UNCRE"/>
        <s v="C4JSX3_UNCRE"/>
        <s v="C4LZ53_ENTHI"/>
        <s v="C4R1Z2_KOMPG"/>
        <s v="C4R7R5_KOMPG"/>
        <s v="C4V8P8_NOSCE"/>
        <s v="C4XYG2_CLAL4"/>
        <s v="C4XYG3_CLAL4"/>
        <s v="C4Y4B3_CLAL4"/>
        <s v="C5DBW3_LACTC"/>
        <s v="C5DMK4_LACTC"/>
        <s v="C5DPA5_ZYGRC"/>
        <s v="C5DT45_ZYGRC"/>
        <s v="C5FF48_ARTOC"/>
        <s v="C5FRC8_ARTOC"/>
        <s v="C5GCM7_AJEDR"/>
        <s v="C5GXV5_AJEDR"/>
        <s v="C5KB35_PERM5"/>
        <s v="C5KDK0_PERM5"/>
        <s v="C5KGM3_PERM5"/>
        <s v="C5KI14_PERM5"/>
        <s v="C5KI16_PERM5"/>
        <s v="C5LMI6_PERM5"/>
        <s v="C5LTI7_PERM5"/>
        <s v="C5MCR9_CANTT"/>
        <s v="C5MFA8_CANTT"/>
        <s v="C5NTE7_SOYBN"/>
        <s v="C5WTT2_SORBI"/>
        <s v="C5WYZ2_SORBI"/>
        <s v="C5X1R7_SORBI"/>
        <s v="C5XAN7_SORBI"/>
        <s v="C5XIA4_SORBI"/>
        <s v="C5XPG8_SORBI"/>
        <s v="C5YUI7_SORBI"/>
        <s v="C6H822_AJECH"/>
        <s v="C6HGR5_AJECH"/>
        <s v="C6KT11_PLAF7"/>
        <s v="C6TAH8_SOYBN"/>
        <s v="C6TGZ7_SOYBN"/>
        <s v="C6TID5_SOYBN"/>
        <s v="C7YRE4_NECH7"/>
        <s v="C7YU11_NECH7"/>
        <s v="C9JI87_HUMAN"/>
        <s v="C9S6Q9_VERA1"/>
        <s v="C9S8W9_VERA1"/>
        <s v="D0N622_PHYIT"/>
        <s v="D0NLI4_PHYIT"/>
        <s v="D0NYH9_PHYIT"/>
        <s v="D0P2Y0_PHYIT"/>
        <s v="D2VQW8_NAEGR"/>
        <s v="D2VSP3_NAEGR"/>
        <s v="D3BDZ5_POLPA"/>
        <s v="D3BII2_POLPA"/>
        <s v="D3BPY4_POLPA"/>
        <s v="D3YUN8_MOUSE"/>
        <s v="D3YXS8_MOUSE"/>
        <s v="D3YY29_MOUSE"/>
        <s v="D3YZT5_MOUSE"/>
        <s v="D3Z346_MOUSE"/>
        <s v="D4AJ46_ARTBC"/>
        <s v="D4B2G1_ARTBC"/>
        <s v="D5G420_TUBMM"/>
        <s v="D5G5T8_TUBMM"/>
        <s v="D6WGH1_TRICA"/>
        <s v="D6WWM0_TRICA"/>
        <s v="D7G486_ECTSI"/>
        <s v="D7KBL0_ARALL"/>
        <s v="D7KFZ3_ARALL"/>
        <s v="D7KKM9_ARALL"/>
        <s v="D7KPA7_ARALL"/>
        <s v="D7KPB7_ARALL"/>
        <s v="D7KPC9_ARALL"/>
        <s v="D7LAH2_ARALL"/>
        <s v="D7LAV0_ARALL"/>
        <s v="D7LSZ9_ARALL"/>
        <s v="D7M6R3_ARALL"/>
        <s v="D7MNA4_ARALL"/>
        <s v="D7MUP9_ARALL"/>
        <s v="D7SIG0_VITVI"/>
        <s v="D7SQ96_VITVI"/>
        <s v="D7TY71_VITVI"/>
        <s v="D8LG27_ECTSI"/>
        <s v="D8M1P8_BLAHO"/>
        <s v="D8M1R1_BLAHO"/>
        <s v="D8M2H7_BLAHO"/>
        <s v="D8PT00_SCHCM"/>
        <s v="D8QK88_SCHCM"/>
        <s v="D8QNZ8_SELML"/>
        <s v="D8R0W2_SELML"/>
        <s v="D8RPV4_SELML"/>
        <s v="D8RZR8_SELML"/>
        <s v="D8SN26_SELML"/>
        <s v="D8T793_SELML"/>
        <s v="D8TE22_SELML"/>
        <s v="D8U694_VOLCA"/>
        <s v="D8UBW7_VOLCA"/>
        <s v="D8UCM6_VOLCA"/>
        <s v="E0CP25_VITVI"/>
        <s v="E0VPV5_PEDHC"/>
        <s v="E0VW06_PEDHC"/>
        <s v="E0VW07_PEDHC"/>
        <s v="E1BYN7_CHICK"/>
        <s v="E1C2E3_CHICK"/>
        <s v="E1FM65_LOALO"/>
        <s v="E1FM66_LOALO"/>
        <s v="E1ZAA2_CHLVA"/>
        <s v="E1ZP93_CHLVA"/>
        <s v="E2A0E8_CAMFO"/>
        <s v="E2A3T5_CAMFO"/>
        <s v="E2A4M3_CAMFO"/>
        <s v="E2ARX6_CAMFO"/>
        <s v="E2BLX7_HARSA"/>
        <s v="E2BYA2_HARSA"/>
        <s v="E2BYW8_HARSA"/>
        <s v="E2M4U2_MONPE"/>
        <s v="E2M4Y5_MONPE"/>
        <s v="E2R948_CANLF"/>
        <s v="E2RGM4_CANLF"/>
        <s v="E2RLQ2_CANLF"/>
        <s v="E3JW58_PUCGT"/>
        <s v="E3KMT2_PUCGT"/>
        <s v="E3LG41_CAERE"/>
        <s v="E3M7D7_CAERE"/>
        <s v="E3QAL9_COLGM"/>
        <s v="E3QDN8_COLGM"/>
        <s v="E3RCY9_PYRTT"/>
        <s v="E3S5U6_PYRTT"/>
        <s v="E4UYV9_ARTGP"/>
        <s v="E4X9J7_OIKDI"/>
        <s v="E5A4S2_LEPMJ"/>
        <s v="E5R400_ARTGP"/>
        <s v="E5R4J1_LEPMJ"/>
        <s v="E5RFL1_HUMAN"/>
        <s v="E5RFP6_HUMAN"/>
        <s v="E5RHE1_HUMAN"/>
        <s v="E5RHZ6_HUMAN"/>
        <s v="E5RJN6_HUMAN"/>
        <s v="E5RK27_HUMAN"/>
        <s v="E5SCQ8_TRISP"/>
        <s v="E5SZE7_TRISP"/>
        <s v="E6ZL24_SPORE"/>
        <s v="E6ZQS0_SPORE"/>
        <s v="E7KDT7_YEASA"/>
        <s v="E7KGW4_YEASA"/>
        <s v="E7KH89_YEASA"/>
        <s v="E7KPS3_YEASL"/>
        <s v="E7KSX2_YEASL"/>
        <s v="E7KTL9_YEASL"/>
        <s v="E7LVM2_YEASV"/>
        <s v="E7LYV8_YEASV"/>
        <s v="E7LZL1_YEASV"/>
        <s v="E7NIY7_YEASO"/>
        <s v="E7NLQ4_YEASO"/>
        <s v="E7NMC5_YEASO"/>
        <s v="E7Q512_YEASB"/>
        <s v="E7Q836_YEASB"/>
        <s v="E7Q8M8_YEASB"/>
        <s v="E7QG07_YEASZ"/>
        <s v="E7QK13_YEASZ"/>
        <s v="E9CS98_COCPS"/>
        <s v="E9D0W6_COCPS"/>
        <s v="E9DU67_METAQ"/>
        <s v="E9E5S9_METAQ"/>
        <s v="E9EZX0_METRA"/>
        <s v="E9F5L1_METRA"/>
        <s v="E9GS42_DAPPU"/>
        <s v="E9GTP4_DAPPU"/>
        <s v="E9IRY0_SOLIN"/>
        <s v="E9IT23_SOLIN"/>
        <s v="E9J902_SOLIN"/>
        <s v="E9QGZ2_DANRE"/>
        <s v="E9QHS7_DANRE"/>
        <s v="F0U588_AJEC8"/>
        <s v="F0UQY0_AJEC8"/>
        <s v="F0VG31_NEOCL"/>
        <s v="F0VPX2_NEOCL"/>
        <s v="F0XCY9_GROCL"/>
        <s v="F0XLS2_GROCL"/>
        <s v="F0XVS2_AURAN"/>
        <s v="F0ZGG1_DICPU"/>
        <s v="F1A5T8_DICPU"/>
        <s v="F1MIN1_BOVIN"/>
        <s v="F1N717_BOVIN"/>
        <s v="F1PC72_CANLF"/>
        <s v="F1PRZ1_CANLF"/>
        <s v="F1PWL7_CANLF"/>
        <s v="F1RM44_PIG"/>
        <s v="F1S1B0_PIG"/>
        <s v="F1S2F6_PIG"/>
        <s v="F1SE26_PIG"/>
        <s v="F1SE27_PIG"/>
        <s v="F2CUF1_HORVD"/>
        <s v="F2D043_HORVD"/>
        <s v="F2D8E6_HORVD"/>
        <s v="F2PUZ2_TRIEC"/>
        <s v="F2Q1V9_TRIEC"/>
        <s v="F2SNT4_TRIRC"/>
        <s v="F2STV4_TRIRC"/>
        <s v="F2UL80_SALR5"/>
        <s v="F2UP73_SALR5"/>
        <s v="F2Z471_MOUSE"/>
        <s v="F4IZ90_ARATH"/>
        <s v="F4K3R8_ARATH"/>
        <s v="F4P111_BATDJ"/>
        <s v="F4P9G0_BATDJ"/>
        <s v="F4PLF5_DICFS"/>
        <s v="F4PN91_DICFS"/>
        <s v="F4Q893_DICFS"/>
        <s v="F4RK22_MELLP"/>
        <s v="F4S3L3_MELLP"/>
        <s v="F4WB21_ACREC"/>
        <s v="F4WCX5_ACREC"/>
        <s v="F4X3N7_ACREC"/>
        <s v="F4X7U5_ACREC"/>
        <s v="F6HPF2_VITVI"/>
        <s v="F6HST0_VITVI"/>
        <s v="F6PQT9_HORSE"/>
        <s v="F6QN79_ORNAN"/>
        <s v="F6R080_MONDO"/>
        <s v="F6SFA8_HORSE"/>
        <s v="F6SH73_XENTR"/>
        <s v="F6TLU0_HORSE"/>
        <s v="F6UMI4_CANLF"/>
        <s v="F6UN69_MONDO"/>
        <s v="F6V8B8_XENTR"/>
        <s v="F6VI43_MONDO"/>
        <s v="F6VP76_ORNAN"/>
        <s v="F6W8K1_CALJA"/>
        <s v="F6WJ25_CIOIN"/>
        <s v="F6WTW1_MACMU"/>
        <s v="F6X7V2_ORNAN"/>
        <s v="F6YA02_CIOIN"/>
        <s v="F6YQC5_MONDO"/>
        <s v="F6YUM2_CALJA"/>
        <s v="F6ZE82_ORNAN"/>
        <s v="F6ZE92_ORNAN"/>
        <s v="F6ZF57_CALJA"/>
        <s v="F6ZQY1_HORSE"/>
        <s v="F7A2F1_XENTR"/>
        <s v="F7A7G7_MONDO"/>
        <s v="F7AKB9_CALJA"/>
        <s v="F7ANN4_MACMU"/>
        <s v="F7BSK1_MACMU"/>
        <s v="F7CU11_XENTR"/>
        <s v="F7CUB5_MONDO"/>
        <s v="F7DT77_HORSE"/>
        <s v="F7EV45_MACMU"/>
        <s v="F7EYK6_MACMU"/>
        <s v="F7EYL0_MACMU"/>
        <s v="F7F8X7_CALJA"/>
        <s v="F7FAL9_ORNAN"/>
        <s v="F7FCD5_MACMU"/>
        <s v="F7GD41_MACMU"/>
        <s v="F7GH97_MACMU"/>
        <s v="F7GTD6_CALJA"/>
        <s v="F7GY08_CALJA"/>
        <s v="F7H3X7_CALJA"/>
        <s v="F7I2M8_CALJA"/>
        <s v="F7IB44_CALJA"/>
        <s v="F7IB54_CALJA"/>
        <s v="F7IBE4_CALJA"/>
        <s v="F7IBH0_CALJA"/>
        <s v="F7VTT7_SORMK"/>
        <s v="F7W451_SORMK"/>
        <s v="F8PZZ6_SERL3"/>
        <s v="F8Q5S1_SERL3"/>
        <s v="F9FRW1_FUSOF"/>
        <s v="F9FS42_FUSOF"/>
        <s v="F9XLE7_ZYMTI"/>
        <s v="F9XNS4_ZYMTI"/>
        <s v="G0NP19_CAEBE"/>
        <s v="G0NRV4_CAEBE"/>
        <s v="G0QXH7_ICHMG"/>
        <s v="G0QY63_ICHMG"/>
        <s v="G0R797_HYPJQ"/>
        <s v="G0RLS6_HYPJQ"/>
        <s v="G0S7S2_CHATD"/>
        <s v="G0SEB1_CHATD"/>
        <s v="G0V9V9_NAUCC"/>
        <s v="G0VEM4_NAUCC"/>
        <s v="G0W6J4_NAUDC"/>
        <s v="G0WFR9_NAUDC"/>
        <s v="G1K1G6_BOVIN"/>
        <s v="G1KB85_ANOCA"/>
        <s v="G1L4H5_AILME"/>
        <s v="G1L4H8_AILME"/>
        <s v="G1L9B5_AILME"/>
        <s v="G1LES3_AILME"/>
        <s v="G1M290_AILME"/>
        <s v="G1MAB1_AILME"/>
        <s v="G1MHG2_AILME"/>
        <s v="G1MV95_MELGA"/>
        <s v="G1N2Y0_MELGA"/>
        <s v="G1N8Q2_MELGA"/>
        <s v="G1P2S3_MYOLU"/>
        <s v="G1P9F4_MYOLU"/>
        <s v="G1PHK6_MYOLU"/>
        <s v="G1PKL9_MYOLU"/>
        <s v="G1Q884_MYOLU"/>
        <s v="G1QB22_MYOLU"/>
        <s v="G1QMA3_NOMLE"/>
        <s v="G1R9B3_NOMLE"/>
        <s v="G1RR08_NOMLE"/>
        <s v="G1RVR8_NOMLE"/>
        <s v="G1S4Q6_NOMLE"/>
        <s v="G1SWI3_RABIT"/>
        <s v="G1T5K6_RABIT"/>
        <s v="G1TTL7_RABIT"/>
        <s v="G1X561_ARTOA"/>
        <s v="G1X9L7_ARTOA"/>
        <s v="G2Q8B8_MYCTT"/>
        <s v="G2Q9I9_MYCTT"/>
        <s v="G2QT15_THITE"/>
        <s v="G2QUN2_THITE"/>
        <s v="G2WRT9_VERDV"/>
        <s v="G2YDD2_BOTF4"/>
        <s v="G2YWI6_BOTF4"/>
        <s v="G3AFK6_SPAPN"/>
        <s v="G3AV05_SPAPN"/>
        <s v="G3AY15_CANTC"/>
        <s v="G3BFA8_CANTC"/>
        <s v="G3GWR2_CRIGR"/>
        <s v="G3GY16_CRIGR"/>
        <s v="G3GYF0_CRIGR"/>
        <s v="G3H2C6_CRIGR"/>
        <s v="G3HAS3_CRIGR"/>
        <s v="G3HHH5_CRIGR"/>
        <s v="G3HPC8_CRIGR"/>
        <s v="G3HPM9_CRIGR"/>
        <s v="G3HTY8_CRIGR"/>
        <s v="G3I9D9_CRIGR"/>
        <s v="G3IKC4_CRIGR"/>
        <s v="G3J4I6_CORMM"/>
        <s v="G3JGK0_CORMM"/>
        <s v="G3N574_GASAC"/>
        <s v="G3NC41_GASAC"/>
        <s v="G3NC46_GASAC"/>
        <s v="G3NCW7_GASAC"/>
        <s v="G3NGL4_GASAC"/>
        <s v="G3NGL8_GASAC"/>
        <s v="G3NJB7_GASAC"/>
        <s v="G3P2M1_GASAC"/>
        <s v="G3P2N5_GASAC"/>
        <s v="G3QBN4_GASAC"/>
        <s v="G3QBN5_GASAC"/>
        <s v="G3QCJ5_GASAC"/>
        <s v="G3QCJ6_GASAC"/>
        <s v="G3QHR8_GORGO"/>
        <s v="G3QSG5_GORGO"/>
        <s v="G3QSU4_GORGO"/>
        <s v="G3R5M5_GORGO"/>
        <s v="G3RV76_GORGO"/>
        <s v="G3S4V6_GORGO"/>
        <s v="G3S547_GORGO"/>
        <s v="G3SIJ6_GORGO"/>
        <s v="G3SIZ6_GORGO"/>
        <s v="G3SN43_LOXAF"/>
        <s v="G3T3W2_LOXAF"/>
        <s v="G3TB48_LOXAF"/>
        <s v="G3TD10_LOXAF"/>
        <s v="G3U4F2_LOXAF"/>
        <s v="G3UG79_LOXAF"/>
        <s v="G3UJ42_LOXAF"/>
        <s v="G3UX26_MOUSE"/>
        <s v="G3UY77_MOUSE"/>
        <s v="G3V8F5_RAT"/>
        <s v="G3VBL0_SARHA"/>
        <s v="G3WF91_SARHA"/>
        <s v="G3WW36_SARHA"/>
        <s v="G3WYY3_SARHA"/>
        <s v="G3WYY4_SARHA"/>
        <s v="G3X0H1_SARHA"/>
        <s v="G3X0H2_SARHA"/>
        <s v="G3X8N2_MELGA"/>
        <s v="G3XXC9_ASPNA"/>
        <s v="G3YA40_ASPNA"/>
        <s v="G4M1U7_SCHMA"/>
        <s v="G4M1U8_SCHMA"/>
        <s v="G4ML28_MAGO7"/>
        <s v="G4ND56_MAGO7"/>
        <s v="G4TC69_SERID"/>
        <s v="G4TMI1_SERID"/>
        <s v="G4UDX8_NEUT9"/>
        <s v="G4UES0_NEUT9"/>
        <s v="G4VN15_SCHMA"/>
        <s v="G4VRE1_SCHMA"/>
        <s v="G4ZGJ7_PHYSP"/>
        <s v="G4ZU80_PHYSP"/>
        <s v="G4ZU81_PHYSP"/>
        <s v="G4ZVU8_PHYSP"/>
        <s v="G5BHR3_HETGA"/>
        <s v="G5BN09_HETGA"/>
        <s v="G5BT43_HETGA"/>
        <s v="G5BVS2_HETGA"/>
        <s v="G5BWH7_HETGA"/>
        <s v="G5C7J1_HETGA"/>
        <s v="G5CBM8_HETGA"/>
        <s v="G6CM32_DANPL"/>
        <s v="G6CS49_DANPL"/>
        <s v="G6D2W0_DANPL"/>
        <s v="G6DN10_DANPL"/>
        <s v="G7DV16_MIXOS"/>
        <s v="G7E0H2_MIXOS"/>
        <s v="G7JPX4_MEDTR"/>
        <s v="G7JVH4_MEDTR"/>
        <s v="G7K2J4_MEDTR"/>
        <s v="G7KYU2_MEDTR"/>
        <s v="G7LBI9_MEDTR"/>
        <s v="G7LCB3_MEDTR"/>
        <s v="G7LCB5_MEDTR"/>
        <s v="G7NXA9_MACFA"/>
        <s v="G7P8A1_MACFA"/>
        <s v="G7PBR8_MACFA"/>
        <s v="G7PXV3_MACFA"/>
        <s v="G7X6K2_ASPKW"/>
        <s v="G7XZ88_ASPKW"/>
        <s v="G7Y4K3_CLOSI"/>
        <s v="G8B896_CANPC"/>
        <s v="G8BKM3_CANPC"/>
        <s v="G8BRU6_TETPH"/>
        <s v="G8BT32_TETPH"/>
        <s v="G8JPM0_ERECY"/>
        <s v="G8JRL6_ERECY"/>
        <s v="G8Y6W3_PICSO"/>
        <s v="G8YDT6_PICSO"/>
        <s v="G8YML7_PICSO"/>
        <s v="G8ZN54_TORDC"/>
        <s v="G8ZS04_TORDC"/>
        <s v="G9MDW9_HYPVG"/>
        <s v="G9MHY1_HYPVG"/>
        <s v="G9NFJ2_HYPAI"/>
        <s v="G9NVZ8_HYPAI"/>
        <s v="H0EIC6_GLAL7"/>
        <s v="H0EQQ4_GLAL7"/>
        <s v="H0UZA0_CAVPO"/>
        <s v="H0VH21_CAVPO"/>
        <s v="H0VT39_CAVPO"/>
        <s v="H0VXH1_CAVPO"/>
        <s v="H0VXJ2_CAVPO"/>
        <s v="H0W405_CAVPO"/>
        <s v="H0X7P3_OTOGA"/>
        <s v="H0X9Q0_OTOGA"/>
        <s v="H0XET1_OTOGA"/>
        <s v="H0XHY9_OTOGA"/>
        <s v="H0XLJ3_OTOGA"/>
        <s v="H0XLM2_OTOGA"/>
        <s v="H0XU34_OTOGA"/>
        <s v="H0XYA1_OTOGA"/>
        <s v="H0YSS7_TAEGU"/>
        <s v="H0Z866_TAEGU"/>
        <s v="H1V1E0_COLHI"/>
        <s v="H1V9E1_COLHI"/>
        <s v="H2B0N0_KAZAF"/>
        <s v="H2B0S1_KAZAF"/>
        <s v="H2B104_KAZAF"/>
        <s v="H2KPI5_CLOSI"/>
        <s v="H2KQR8_CLOSI"/>
        <s v="H2L4I3_ORYLA"/>
        <s v="H2L5X9_ORYLA"/>
        <s v="H2LB31_ORYLA"/>
        <s v="H2LB32_ORYLA"/>
        <s v="H2LMW1_ORYLA"/>
        <s v="H2LMW3_ORYLA"/>
        <s v="H2LQ84_ORYLA"/>
        <s v="H2LQ86_ORYLA"/>
        <s v="H2LXI3_ORYLA"/>
        <s v="H2LXI4_ORYLA"/>
        <s v="H2LXI7_ORYLA"/>
        <s v="H2LXI9_ORYLA"/>
        <s v="H2MEV7_ORYLA"/>
        <s v="H2N513_PONAB"/>
        <s v="H2PGJ8_PONAB"/>
        <s v="H2PQ75_PONAB"/>
        <s v="H2PWV4_PONAB"/>
        <s v="H2PXJ4_PONAB"/>
        <s v="H2Q0G5_PANTR"/>
        <s v="H2QGK3_PANTR"/>
        <s v="H2QRH5_PANTR"/>
        <s v="H2R9U3_PANTR"/>
        <s v="H2RHS4_PANTR"/>
        <s v="H2RHY5_PANTR"/>
        <s v="H2S4X2_TAKRU"/>
        <s v="H2S4X3_TAKRU"/>
        <s v="H2S4X4_TAKRU"/>
        <s v="H2S4X5_TAKRU"/>
        <s v="H2S4X6_TAKRU"/>
        <s v="H2SDA0_TAKRU"/>
        <s v="H2T2L9_TAKRU"/>
        <s v="H2T2M0_TAKRU"/>
        <s v="H2U2S8_TAKRU"/>
        <s v="H2UDD6_TAKRU"/>
        <s v="H2UDD7_TAKRU"/>
        <s v="H2UYB4_TAKRU"/>
        <s v="H2V3W4_TAKRU"/>
        <s v="H2V3W5_TAKRU"/>
        <s v="H2VE73_TAKRU"/>
        <s v="H2W029_CAEJA"/>
        <s v="H2W362_CAEJA"/>
        <s v="H2Y8G2_CIOSA"/>
        <s v="H2Y8G3_CIOSA"/>
        <s v="H2YZA0_CIOSA"/>
        <s v="H3AJJ9_LATCH"/>
        <s v="H3AJZ2_LATCH"/>
        <s v="H3B2E3_LATCH"/>
        <s v="H3B2P0_LATCH"/>
        <s v="H3BCN0_LATCH"/>
        <s v="H3BCN1_LATCH"/>
        <s v="H3C0U2_TETNG"/>
        <s v="H3CD25_TETNG"/>
        <s v="H3CT85_TETNG"/>
        <s v="H3CX85_TETNG"/>
        <s v="H3D6K6_TETNG"/>
        <s v="H3D7N3_TETNG"/>
        <s v="H3DF87_TETNG"/>
        <s v="H3DVW9_PRIPA"/>
        <s v="H3F904_PRIPA"/>
        <s v="H3FSB4_PRIPA"/>
        <s v="H3GAY5_PHYRM"/>
        <s v="H3GH12_PHYRM"/>
        <s v="H3GH13_PHYRM"/>
        <s v="H3GWG4_PHYRM"/>
        <s v="H3H4T8_PHYRM"/>
        <s v="H6BUH5_EXODN"/>
        <s v="H6BYC9_EXODN"/>
        <s v="H9GE18_ANOCA"/>
        <s v="H9GJG4_ANOCA"/>
        <s v="H9GNA5_ANOCA"/>
        <s v="H9J1Z8_BOMMO"/>
        <s v="H9JHF8_BOMMO"/>
        <s v="H9JUY5_BOMMO"/>
        <s v="H9L0B0_CHICK"/>
        <s v="I0YYR2_COCSC"/>
        <s v="I0Z7L8_COCSC"/>
        <s v="I1BH10_RHIO9"/>
        <s v="I1C583_RHIO9"/>
        <s v="I1C9B2_RHIO9"/>
        <s v="I1CI24_RHIO9"/>
        <s v="I1CJ23_RHIO9"/>
        <s v="I1CL38_RHIO9"/>
        <s v="I1EIQ8_AMPQE"/>
        <s v="I1EJW6_AMPQE"/>
        <s v="I1FPQ8_AMPQE"/>
        <s v="I1G7A4_AMPQE"/>
        <s v="I1H5Z4_BRADI"/>
        <s v="I1H8G4_BRADI"/>
        <s v="I1H9Z5_BRADI"/>
        <s v="I1HEG2_BRADI"/>
        <s v="I1HH64_BRADI"/>
        <s v="I1HH66_BRADI"/>
        <s v="I1HNY8_BRADI"/>
        <s v="I1HQY0_BRADI"/>
        <s v="I1IPK1_BRADI"/>
        <s v="I1IPK2_BRADI"/>
        <s v="I1J462_SOYBN"/>
        <s v="I1KQE2_SOYBN"/>
        <s v="I1KXQ3_SOYBN"/>
        <s v="I1L602_SOYBN"/>
        <s v="I1LVS0_SOYBN"/>
        <s v="I1LWI5_SOYBN"/>
        <s v="I1MSR7_SOYBN"/>
        <s v="I1N4A7_SOYBN"/>
        <s v="I1N628_SOYBN"/>
        <s v="I1NM69_ORYGL"/>
        <s v="I1P8M3_ORYGL"/>
        <s v="I1PAV7_ORYGL"/>
        <s v="I1R8H5_ORYGL"/>
        <s v="I1RT38_GIBZE"/>
        <s v="I1RZS9_GIBZE"/>
        <s v="I2FRA1_USTH4"/>
        <s v="I2FW03_USTH4"/>
        <s v="I2GZ54_TETBL"/>
        <s v="I2H6V9_TETBL"/>
        <s v="I2JT40_DEKBR"/>
        <s v="I2K0E9_DEKBR"/>
        <s v="I3JBH5_ORENI"/>
        <s v="I3JZB3_ORENI"/>
        <s v="I3JZS0_ORENI"/>
        <s v="I3K843_ORENI"/>
        <s v="I3K844_ORENI"/>
        <s v="I3KAC0_ORENI"/>
        <s v="I3KGY3_ORENI"/>
        <s v="I3KKW3_ORENI"/>
        <s v="I3KKW4_ORENI"/>
        <s v="I3KQD7_ORENI"/>
        <s v="I3LM14_PIG"/>
        <s v="I3M306_ICTTR"/>
        <s v="I3M6V0_ICTTR"/>
        <s v="I3MAD1_ICTTR"/>
        <s v="I3MCR8_ICTTR"/>
        <s v="I3MH69_ICTTR"/>
        <s v="I3NEI7_ICTTR"/>
        <s v="I3S1P8_MEDTR"/>
        <s v="I4Y779_WALMC"/>
        <s v="I4YDI2_WALMC"/>
        <s v="I7MDH0_TETTS"/>
        <s v="J0XNB5_LOALO"/>
        <s v="J3JUV9_DENPD"/>
        <s v="J3KCU6_COCIM"/>
        <s v="J3KLR2_COCIM"/>
        <s v="J3KYR7_ORYBR"/>
        <s v="J3L1F7_ORYBR"/>
        <s v="J3L3G9_ORYBR"/>
        <s v="J3LJS0_ORYBR"/>
        <s v="J3LL42_ORYBR"/>
        <s v="J3LNB7_ORYBR"/>
        <s v="J3M985_ORYBR"/>
        <s v="J3MKE6_ORYBR"/>
        <s v="J3MWU8_ORYBR"/>
        <s v="J3N1Z2_ORYBR"/>
        <s v="J3NHB5_GAGT3"/>
        <s v="J3P119_GAGT3"/>
        <s v="J3QMG3_MOUSE"/>
        <s v="J4CDD8_THEOR"/>
        <s v="J4DNT8_THEOR"/>
        <s v="J4G0N0_9APHY"/>
        <s v="J4G6X0_9APHY"/>
        <s v="J4TTR2_SACK1"/>
        <s v="J5JM35_BEAB2"/>
        <s v="J5JPV3_BEAB2"/>
        <s v="J6EES2_SACK1"/>
        <s v="J7RQC7_KAZNA"/>
        <s v="J7RQH5_KAZNA"/>
        <s v="J7S6K7_KAZNA"/>
        <s v="J8LQ06_SACAR"/>
        <s v="J8PX58_SACAR"/>
        <s v="J9BEI8_WUCBA"/>
        <s v="J9DBN7_EDHAE"/>
        <s v="J9EDQ8_WUCBA"/>
        <s v="J9EJU5_WUCBA"/>
        <s v="J9ETD2_9SPIT"/>
        <s v="J9F9C6_9SPIT"/>
        <s v="J9ID22_9SPIT"/>
        <s v="J9IU15_9SPIT"/>
        <s v="J9IV91_9SPIT"/>
        <s v="J9IZ56_9SPIT"/>
        <s v="J9JBL0_9SPIT"/>
        <s v="J9JJB5_ACYPI"/>
        <s v="J9JMS7_ACYPI"/>
        <s v="J9JPN2_ACYPI"/>
        <s v="J9JZI8_ACYPI"/>
        <s v="J9KAR7_ACYPI"/>
        <s v="J9NSF3_CANLF"/>
        <s v="J9PAN9_CANLF"/>
        <s v="K0KI67_WICCF"/>
        <s v="K0KQ49_WICCF"/>
        <s v="K0RTM6_THAOC"/>
        <s v="K0SVA5_THAOC"/>
        <s v="K1QXY2_CRAGI"/>
        <s v="K1R0B4_CRAGI"/>
        <s v="K1V8A9_TRIAC"/>
        <s v="K1VXU0_TRIAC"/>
        <s v="K1W8F4_MARBU"/>
        <s v="K1WYV3_MARBU"/>
        <s v="K2S952_MACPH"/>
        <s v="K2SWL4_MACPH"/>
        <s v="K3UT09_FUSPC"/>
        <s v="K3VP79_FUSPC"/>
        <s v="K3WIQ7_PYTUL"/>
        <s v="K3WSY0_PYTUL"/>
        <s v="K3X883_PYTUL"/>
        <s v="K3XK67_SETIT"/>
        <s v="K3XKU9_SETIT"/>
        <s v="K3XS98_SETIT"/>
        <s v="K3Z8Q5_SETIT"/>
        <s v="K3ZQR8_SETIT"/>
        <s v="K4ACD1_SETIT"/>
        <s v="K4ADL1_SETIT"/>
        <s v="K4ADM2_SETIT"/>
        <s v="K4AIJ6_SETIT"/>
        <s v="K4ATR9_SOLLC"/>
        <s v="K4B778_SOLLC"/>
        <s v="K4BD40_SOLLC"/>
        <s v="K4BG21_SOLLC"/>
        <s v="K4BGT9_SOLLC"/>
        <s v="K4BKH4_SOLLC"/>
        <s v="K4C3F2_SOLLC"/>
        <s v="K4CAD5_SOLLC"/>
        <s v="K4CBV4_SOLLC"/>
        <s v="K5UPF2_PHACS"/>
        <s v="K5UYZ9_PHACS"/>
        <s v="K5X8E5_AGABU"/>
        <s v="K5XGW3_AGABU"/>
        <s v="K6UDX9_9APIC"/>
        <s v="K7EJ57_HUMAN"/>
        <s v="K7EKG4_HUMAN"/>
        <s v="K7FAN8_PELSI"/>
        <s v="K7FB26_PELSI"/>
        <s v="K7FB35_PELSI"/>
        <s v="K7FBU3_PELSI"/>
        <s v="K7FLL7_PELSI"/>
        <s v="K7GEM0_PELSI"/>
        <s v="K7IM83_NASVI"/>
        <s v="K7IPD3_NASVI"/>
        <s v="K7IRV7_NASVI"/>
        <s v="K7IWG3_NASVI"/>
        <s v="K7K0X3_SOYBN"/>
        <s v="K7KKS3_SOYBN"/>
        <s v="K7KML2_SOYBN"/>
        <s v="K7KVW5_SOYBN"/>
        <s v="K7MKU5_SOYBN"/>
        <s v="K7MNL3_SOYBN"/>
        <s v="K7MNL4_SOYBN"/>
        <s v="K7V2P8_MAIZE"/>
        <s v="K7VE98_MAIZE"/>
        <s v="K7VJ77_MAIZE"/>
        <s v="K7VNQ7_MAIZE"/>
        <s v="K7WDU5_MAIZE"/>
        <s v="K9GFL0_PEND2"/>
        <s v="K9H3A2_PEND2"/>
        <s v="L0P905_PNEJ8"/>
        <s v="L0PGD0_PNEJ8"/>
        <s v="L1I904_GUITH"/>
        <s v="L1IB94_GUITH"/>
        <s v="L1JU10_GUITH"/>
        <s v="L1LFL5_THEEQ"/>
        <s v="L2FSP9_COLGN"/>
        <s v="L2G602_COLGN"/>
        <s v="L2GLI9_VITCO"/>
        <s v="L5JUW4_PTEAL"/>
        <s v="L5KBI4_PTEAL"/>
        <s v="L5KG98_PTEAL"/>
        <s v="L5KQ01_PTEAL"/>
        <s v="L5KYA2_PTEAL"/>
        <s v="L5LRJ3_MYODS"/>
        <s v="L5LS23_MYODS"/>
        <s v="L5LVM3_MYODS"/>
        <s v="L5M1V4_MYODS"/>
        <s v="L5M4X8_MYODS"/>
        <s v="L5M5Y5_MYODS"/>
        <s v="L5M8J4_MYODS"/>
        <s v="L5MFH3_MYODS"/>
        <s v="L5MJJ9_MYODS"/>
        <s v="L8FP18_PSED2"/>
        <s v="L8FYQ2_PSED2"/>
        <s v="L8GMR7_ACACA"/>
        <s v="L8GPR5_ACACA"/>
        <s v="L8WQA5_THACA"/>
        <s v="L8WRG1_THACA"/>
        <s v="L8YAN7_TUPCH"/>
        <s v="L8YDW3_TUPCH"/>
        <s v="L9JAG0_TUPCH"/>
        <s v="L9K508_TUPCH"/>
        <s v="L9L1L8_TUPCH"/>
        <s v="L9L4E6_TUPCH"/>
        <s v="L9L8W0_TUPCH"/>
        <s v="L9L8W4_TUPCH"/>
        <s v="M0RFJ3_MUSAM"/>
        <s v="M0RFJ4_MUSAM"/>
        <s v="M0RHQ3_MUSAM"/>
        <s v="M0S746_MUSAM"/>
        <s v="M0SGB6_MUSAM"/>
        <s v="M0SWV0_MUSAM"/>
        <s v="M0T482_MUSAM"/>
        <s v="M0TDE6_MUSAM"/>
        <s v="M0TFX1_MUSAM"/>
        <s v="M0TK76_MUSAM"/>
        <s v="M0TKV5_MUSAM"/>
        <s v="M0TLR7_MUSAM"/>
        <s v="M0TQC3_MUSAM"/>
        <s v="M0U7C1_MUSAM"/>
        <s v="M0UWY7_HORVD"/>
        <s v="M0W232_HORVD"/>
        <s v="M0W235_HORVD"/>
        <s v="M0W236_HORVD"/>
        <s v="M0WG42_HORVD"/>
        <s v="M0WG43_HORVD"/>
        <s v="M0WLH3_HORVD"/>
        <s v="M0XY72_HORVD"/>
        <s v="M0YYK9_HORVD"/>
        <s v="M0ZPM9_SOLTU"/>
        <s v="M1AIF7_SOLTU"/>
        <s v="M1AIF8_SOLTU"/>
        <s v="M1BSL5_SOLTU"/>
        <s v="M1CDK2_SOLTU"/>
        <s v="M1CDK3_SOLTU"/>
        <s v="M1CDK4_SOLTU"/>
        <s v="M1CDK5_SOLTU"/>
        <s v="M1UUF3_CYAM1"/>
        <s v="M1V736_CYAM1"/>
        <s v="M1WFQ8_CLAP2"/>
        <s v="M1WGS1_CLAP2"/>
        <s v="M2N2V5_BAUCO"/>
        <s v="M2NEF9_BAUCO"/>
        <s v="M2QYR3_COCSN"/>
        <s v="M2RIQ7_CERS8"/>
        <s v="M2RML7_CERS8"/>
        <s v="M2SQF4_COCSN"/>
        <s v="M2TVX8_COCH5"/>
        <s v="M2VDP9_COCH5"/>
        <s v="M2XFD6_GALSU"/>
        <s v="M2XJL9_GALSU"/>
        <s v="M2Y3Q1_GALSU"/>
        <s v="M2Z6Q3_PSEFD"/>
        <s v="M3B4J5_PSEFD"/>
        <s v="M3CM86_SPHMS"/>
        <s v="M3CY38_SPHMS"/>
        <s v="M3HHW5_CANMX"/>
        <s v="M3J6I9_CANMX"/>
        <s v="M3W2V2_FELCA"/>
        <s v="M3W9K4_FELCA"/>
        <s v="M3WCM7_FELCA"/>
        <s v="M3WN88_FELCA"/>
        <s v="M3X2J1_FELCA"/>
        <s v="M3XBS2_FELCA"/>
        <s v="M3XEP0_FELCA"/>
        <s v="M3XQA1_MUSPF"/>
        <s v="M3XVY6_MUSPF"/>
        <s v="M3Y4G2_MUSPF"/>
        <s v="M3YFN8_MUSPF"/>
        <s v="M3YMR6_MUSPF"/>
        <s v="M3YSC8_MUSPF"/>
        <s v="M3Z7D9_MUSPF"/>
        <s v="M3ZQL5_XIPMA"/>
        <s v="M3ZWS5_XIPMA"/>
        <s v="M3ZZ03_XIPMA"/>
        <s v="M4A801_XIPMA"/>
        <s v="M4A913_XIPMA"/>
        <s v="M4AJA7_XIPMA"/>
        <s v="M4AM32_XIPMA"/>
        <s v="M4ANT5_XIPMA"/>
        <s v="M4B333_HYAAE"/>
        <s v="M4BDZ9_HYAAE"/>
        <s v="M4C015_HYAAE"/>
        <s v="M4C016_HYAAE"/>
        <s v="M4C9Y1_BRARP"/>
        <s v="M4CEU3_BRARP"/>
        <s v="M4CR23_BRARP"/>
        <s v="M4CRH6_BRARP"/>
        <s v="M4D8V5_BRARP"/>
        <s v="M4DQQ3_BRARP"/>
        <s v="M4E400_BRARP"/>
        <s v="M4E6P0_BRARP"/>
        <s v="M4ESQ9_BRARP"/>
        <s v="M4F426_BRARP"/>
        <s v="M4F9T0_BRARP"/>
        <s v="M4FAY3_BRARP"/>
        <s v="M4FDG0_BRARP"/>
        <s v="M4FHC9_BRARP"/>
        <s v="M5BNE8_THACB"/>
        <s v="M5BUX6_THACB"/>
        <s v="M5E4T0_MALS4"/>
        <s v="M5GB34_DACPD"/>
        <s v="M5GB90_DACPD"/>
        <s v="M5VMB5_PRUPE"/>
        <s v="M5W0L3_PRUPE"/>
        <s v="M5WEV3_PRUPE"/>
        <s v="M5WSS2_PRUPE"/>
        <s v="M5XCQ0_PRUPE"/>
        <s v="M5XDH7_PRUPE"/>
        <s v="M5XRX8_PRUPE"/>
        <s v="M5XWJ9_PRUPE"/>
        <s v="M5XZT8_PRUPE"/>
        <s v="M7ATD7_CHEMY"/>
        <s v="M7AZN4_CHEMY"/>
        <s v="M7B3P5_CHEMY"/>
        <s v="M7BJW4_CHEMY"/>
        <s v="M7BUS6_CHEMY"/>
        <s v="M7NLN8_PNEMU"/>
        <s v="M7P9A9_PNEMU"/>
        <s v="M7SBX0_EUTLA"/>
        <s v="M7TJ54_EUTLA"/>
        <s v="M7TTS4_BOTF1"/>
        <s v="M7TWT1_BOTF1"/>
        <s v="M7WK24_RHOT1"/>
        <s v="M7WZ10_RHOT1"/>
        <s v="M7YH30_TRIUA"/>
        <s v="M7Z4J0_TRIUA"/>
        <s v="M7ZCB8_TRIUA"/>
        <s v="M7ZFX1_TRIUA"/>
        <s v="M7ZIB7_TRIUA"/>
        <s v="M8A5X0_TRIUA"/>
        <s v="M8ACS0_TRIUA"/>
        <s v="M9LSX7_PSEA3"/>
        <s v="M9M1F4_PSEA3"/>
        <s v="M9PD75_DROME"/>
        <s v="M9PGL7_DROME"/>
        <s v="N1J9C8_BLUG1"/>
        <s v="N1JFY4_BLUG1"/>
        <s v="N1PPT1_DOTSN"/>
        <s v="N1PYJ0_DOTSN"/>
        <s v="N1RDI1_FUSC4"/>
        <s v="N1RHV1_FUSC4"/>
        <s v="N4TJB1_FUSC1"/>
        <s v="N4VCK6_COLOR"/>
        <s v="N4VHD3_COLOR"/>
        <s v="Q011H0_OSTTA"/>
        <s v="Q0CKX0_ASPTN"/>
        <s v="Q0CL92_ASPTN"/>
        <s v="Q0UCB3_PHANO"/>
        <s v="Q0UTJ1_PHANO"/>
        <s v="Q10M45_ORYSJ"/>
        <s v="Q16VI0_AEDAE"/>
        <s v="Q173U9_AEDAE"/>
        <s v="Q1HR57_AEDAE"/>
        <s v="Q22KK9_TETTS"/>
        <s v="Q22Z08_TETTS"/>
        <s v="Q28HL9_XENTR"/>
        <s v="Q293I2_DROPS"/>
        <s v="Q29G95_DROPS"/>
        <s v="Q29KP2_DROPS"/>
        <s v="Q29KP3_DROPS"/>
        <s v="Q29KP4_DROPS"/>
        <s v="Q2GWC4_CHAGB"/>
        <s v="Q2GYA9_CHAGB"/>
        <s v="Q2U9H8_ASPOR"/>
        <s v="Q2UGC3_ASPOR"/>
        <s v="Q41368_SPIOL"/>
        <s v="Q4N6X4_THEPA"/>
        <s v="Q4RSR7_TETNG"/>
        <s v="Q4SV25_TETNG"/>
        <s v="Q4UIN7_THEAN"/>
        <s v="Q4WDL0_ASPFU"/>
        <s v="Q4WNT7_ASPFU"/>
        <s v="Q4XQE5_PLACH"/>
        <s v="Q4XW25_PLACH"/>
        <s v="Q4Z5G3_PLABA"/>
        <s v="Q5AH14_CANAL"/>
        <s v="Q5AYX0_EMENI"/>
        <s v="Q5B4X8_EMENI"/>
        <s v="Q5CSI5_CRYPI"/>
        <s v="Q5CZ53_SOLTU"/>
        <s v="Q5JSD1_HUMAN"/>
        <s v="Q5JSD2_HUMAN"/>
        <s v="Q5KJP2_CRYNJ"/>
        <s v="Q5KLS9_CRYNJ"/>
        <s v="Q6BRG9_DEBHA"/>
        <s v="Q6BSB1_DEBHA"/>
        <s v="Q6BZS7_YARLI"/>
        <s v="Q6C1D2_YARLI"/>
        <s v="Q6CL24_KLULA"/>
        <s v="Q6CLE8_KLULA"/>
        <s v="Q6FNQ4_CANGA"/>
        <s v="Q6FQJ6_CANGA"/>
        <s v="Q6FX14_CANGA"/>
        <s v="Q6NWC1_DANRE"/>
        <s v="Q6NWH3_DANRE"/>
        <s v="Q6QTH2_BRARP"/>
        <s v="Q755Q3_ASHGO"/>
        <s v="Q75B24_ASHGO"/>
        <s v="Q76P15_DICDI"/>
        <s v="Q7Q3H1_ANOGA"/>
        <s v="Q7QCE6_ANOGA"/>
        <s v="Q7RE39_PLAYO"/>
        <s v="Q7T314_DANRE"/>
        <s v="Q7ZV39_DANRE"/>
        <s v="Q8AWD0_DANRE"/>
        <s v="Q8ILE3_PLAF7"/>
        <s v="Q8SVD4_ENCCU"/>
        <s v="Q8T4K0_ANOGA"/>
        <s v="Q9I9D1_CHICK"/>
        <s v="Q9SPD7_MAIZE"/>
        <s v="Q9VF44_DROME"/>
        <s v="Q9VKP2_DROME"/>
        <s v="Q9VKP3_DROME"/>
        <s v="Q9VKP4_DROME"/>
        <s v="R0EX80_9BRAS"/>
        <s v="R0FPY7_9BRAS"/>
        <s v="R0G683_9BRAS"/>
        <s v="R0G6I6_9BRAS"/>
        <s v="R0GRK3_9BRAS"/>
        <s v="R0H427_9BRAS"/>
        <s v="R0HZK6_9BRAS"/>
        <s v="R0I439_9BRAS"/>
        <s v="R0II01_9BRAS"/>
        <s v="R0J152_SETT2"/>
        <s v="R0KC63_SETT2"/>
        <s v="R0MIX9_NOSB1"/>
        <s v="R1BYD6_EMIHU"/>
        <s v="R1CF35_EMIHU"/>
        <s v="R1E8Y1_BOTPV"/>
        <s v="R1GP72_BOTPV"/>
        <s v="R4FQ51_RHOPR"/>
        <s v="R4G4R3_RHOPR"/>
        <s v="R4XK45_TAPDE"/>
        <s v="R4XNB9_TAPDE"/>
        <s v="R7YQC5_CONA1"/>
        <s v="R7Z423_CONA1"/>
        <s v="R8BJM9_TOGMI"/>
        <s v="R8BVU7_TOGMI"/>
        <s v="R9ADV5_WALI9"/>
        <s v="R9AKZ6_WALI9"/>
        <s v="R9P0M8_PSEHS"/>
        <s v="R9PDB2_PSEHS"/>
        <s v="S0DYW6_GIBF5"/>
        <s v="S0E4U8_GIBF5"/>
        <s v="S2IYY3_MUCC1"/>
        <s v="S2JZG1_MUCC1"/>
        <s v="S2K728_MUCC1"/>
        <s v="S3CXT0_OPHP1"/>
        <s v="S3D4J8_OPHP1"/>
        <s v="S3D8N9_GLAL2"/>
        <s v="S3DGN4_GLAL2"/>
        <s v="S6EAN2_ZYGB2"/>
        <s v="S6EBF2_ZYGB2"/>
        <s v="S7MD49_MYOBR"/>
        <s v="S7ML07_MYOBR"/>
        <s v="S7P791_MYOBR"/>
        <s v="S7PB76_MYOBR"/>
        <s v="S7PFJ9_MYOBR"/>
        <s v="S7PTH1_GLOTA"/>
        <s v="S7Q6U7_MYOBR"/>
        <s v="S7QHS1_GLOTA"/>
        <s v="S7Z7F1_PENO1"/>
        <s v="S7ZKL2_PENO1"/>
        <s v="S8ADQ8_DACHA"/>
        <s v="S8C037_9LAMI"/>
        <s v="S8CAH2_9LAMI"/>
        <s v="S8CB60_DACHA"/>
        <s v="S8CYX9_9LAMI"/>
        <s v="S8D7X4_9LAMI"/>
        <s v="S8DIP6_9LAMI"/>
        <s v="S8DWK0_FOMPI"/>
        <s v="S8DYN6_9LAMI"/>
        <s v="S8G7D9_FOMPI"/>
        <s v="S9U9V9_9TRYP"/>
        <s v="S9VSZ3_SCHCR"/>
        <s v="S9VW13_SCHCR"/>
        <s v="S9W492_9TRYP"/>
        <s v="S9WDC4_CAMFR"/>
        <s v="S9XGY3_CAMFR"/>
        <s v="S9Y0B4_CAMFR"/>
        <s v="S9YLN6_CAMFR"/>
        <s v="S9YNK8_CAMFR"/>
        <s v="S9YZV2_CAMFR"/>
        <s v="T0LQE3_COLGC"/>
        <s v="T0LQR1_COLGC"/>
        <s v="T0MDI2_9MICR"/>
        <s v="T0NT14_CAMFR"/>
        <s v="T0PQ20_9STRA"/>
        <s v="T0R3Y6_9STRA"/>
        <s v="T0RFP6_9STRA"/>
        <s v="T0RIS3_9STRA"/>
        <s v="T1FMU7_HELRO"/>
        <s v="T1FNF8_HELRO"/>
        <s v="T1G6P5_HELRO"/>
        <s v="T1IQW4_STRMM"/>
        <s v="T1IW86_STRMM"/>
        <s v="T1JYQ4_TETUR"/>
        <s v="T1JZH4_TETUR"/>
        <s v="T1JZI5_TETUR"/>
        <s v="T1KJC7_TETUR"/>
        <s v="T1L343_TETUR"/>
        <s v="T1LM91_TRIUA"/>
        <s v="T5AFV3_OPHSC"/>
        <s v="T5ANF6_OPHSC"/>
        <s v="TM40L_BOVIN"/>
        <s v="TM40L_HUMAN"/>
        <s v="TM40L_MOUSE"/>
        <s v="TM40L_RAT"/>
        <s v="TO401_ARATH"/>
        <s v="TO401_DROME"/>
        <s v="TO402_ARATH"/>
        <s v="TO402_DROME"/>
        <s v="TOM40_BOVIN"/>
        <s v="TOM40_CAEBR"/>
        <s v="TOM40_CAEEL"/>
        <s v="TOM40_HUMAN"/>
        <s v="TOM40_MOUSE"/>
        <s v="TOM40_NEUCR"/>
        <s v="TOM40_RAT"/>
        <s v="TOM40_SCHPO"/>
        <s v="TOM40_XENTR"/>
        <s v="TOM40_YEAST"/>
        <s v="U1GF94_ENDPU"/>
        <s v="U1HVD8_ENDPU"/>
        <s v="U1M4J6_ASCSU"/>
        <s v="U3IFW5_ANAPL"/>
        <s v="U3IXB2_ANAPL"/>
        <s v="U3IYF3_ANAPL"/>
        <s v="U3J6L3_ANAPL"/>
        <s v="U3JU16_FICAL"/>
        <s v="U3JV72_FICAL"/>
        <s v="U3JWU3_FICAL"/>
        <s v="U3JZN8_FICAL"/>
        <s v="U4L3L9_PYROM"/>
        <s v="U4LHR3_PYROM"/>
        <s v="U4TXD2_DENPD"/>
        <s v="U5FN79_POPTR"/>
        <s v="U5G7Y6_POPTR"/>
        <s v="U5GCS0_POPTR"/>
        <s v="U5GZG1_USTV1"/>
        <s v="U5H1V8_USTV1"/>
        <s v="U6GMG2_EIMAC"/>
        <s v="U6GPX0_9EIME"/>
        <s v="U6H107_EIMAC"/>
        <s v="U6JXY0_9EIME"/>
        <s v="U6KDG9_9EIME"/>
        <s v="U6KEI6_9EIME"/>
        <s v="U6KV24_EIMTE"/>
        <s v="U6KZN7_EIMTE"/>
        <s v="U6LZU9_9EIME"/>
        <s v="U6M2I0_EIMMA"/>
        <s v="U6M2Y3_EIMMA"/>
        <s v="U6MJH4_9EIME"/>
        <s v="U6MKV5_9EIME"/>
        <s v="U6NMG5_HAECO"/>
        <s v="U6NXN7_HAECO"/>
        <s v="U7Q1K7_SPOS1"/>
        <s v="U7Q507_SPOS1"/>
        <s v="U9SHF3_RHIID"/>
        <s v="U9TK01_RHIID"/>
        <s v="V2XWN7_MONRO"/>
        <s v="V2YU96_MONRO"/>
        <s v="V3ZUS8_LOTGI"/>
        <s v="V3ZV16_LOTGI"/>
        <s v="V4KKJ0_EUTSA"/>
        <s v="V4KU67_EUTSA"/>
        <s v="V4KV50_EUTSA"/>
        <s v="V4LS16_EUTSA"/>
        <s v="V4LSV2_EUTSA"/>
        <s v="V4LZC6_EUTSA"/>
        <s v="V4MBT2_EUTSA"/>
        <s v="V4SFL4_9ROSI"/>
        <s v="V4SST0_9ROSI"/>
        <s v="V4THQ2_9ROSI"/>
        <s v="V4TJR4_9ROSI"/>
        <s v="V4UKG1_9ROSI"/>
        <s v="V4UX18_9ROSI"/>
        <s v="V5ECL5_KALBG"/>
        <s v="V5FDX7_BYSSN"/>
        <s v="V5GB88_BYSSN"/>
        <s v="V5GKS9_KALBG"/>
        <s v="V7AY50_PHAVU"/>
        <s v="V7B117_PHAVU"/>
        <s v="V7C9B6_PHAVU"/>
        <s v="V7CA94_PHAVU"/>
        <s v="V7CEK4_PHAVU"/>
        <s v="V7CIJ8_PHAVU"/>
        <s v="V7CQH6_PHAVU"/>
        <s v="V7CRT6_PHAVU"/>
        <s v="V8N9D8_OPHHA"/>
        <s v="V8NXK1_OPHHA"/>
        <s v="V9DY08_PHYPR"/>
        <s v="V9EE30_PHYPR"/>
        <s v="V9EFW0_PHYPR"/>
        <s v="V9EJ18_PHYPR"/>
        <s v="VDAC1_ARATH"/>
        <s v="VDAC1_BOVIN"/>
        <s v="VDAC1_HUMAN"/>
        <s v="VDAC1_MOUSE"/>
        <s v="VDAC1_ORYSJ"/>
        <s v="VDAC1_PIG"/>
        <s v="VDAC1_RABIT"/>
        <s v="VDAC1_RAT"/>
        <s v="VDAC1_SOLTU"/>
        <s v="VDAC1_WHEAT"/>
        <s v="VDAC1_YEAST"/>
        <s v="VDAC2_ARATH"/>
        <s v="VDAC2_BOVIN"/>
        <s v="VDAC2_HUMAN"/>
        <s v="VDAC2_MELGA"/>
        <s v="VDAC2_MOUSE"/>
        <s v="VDAC2_ORYSJ"/>
        <s v="VDAC2_PIG"/>
        <s v="VDAC2_RABIT"/>
        <s v="VDAC2_RAT"/>
        <s v="VDAC2_SOLTU"/>
        <s v="VDAC2_YEAST"/>
        <s v="VDAC3_ARATH"/>
        <s v="VDAC3_BOVIN"/>
        <s v="VDAC3_HUMAN"/>
        <s v="VDAC3_MOUSE"/>
        <s v="VDAC3_ORYSJ"/>
        <s v="VDAC3_PIG"/>
        <s v="VDAC3_PONAB"/>
        <s v="VDAC3_RABIT"/>
        <s v="VDAC3_RAT"/>
        <s v="VDAC4_ARATH"/>
        <s v="VDAC4_ORYSJ"/>
        <s v="VDAC5_ARATH"/>
        <s v="VDAC5_ORYSJ"/>
        <s v="VDAC6_ORYSJ"/>
        <s v="VDACL_ARATH"/>
        <s v="VDAC_CAEEL"/>
        <s v="VDAC_CANAL"/>
        <s v="VDAC_DICDI"/>
        <s v="VDAC_DROME"/>
        <s v="VDAC_MAIZE"/>
        <s v="VDAC_NEUCR"/>
        <s v="VDAC_SCHPO"/>
        <s v="W1NE15_AMBTC"/>
        <s v="W1NE21_AMBTC"/>
        <s v="W1NQ75_AMBTC"/>
        <s v="W1NYT6_AMBTC"/>
        <s v="W1P9X3_AMBTC"/>
        <s v="W1PJM2_AMBTC"/>
        <s v="W1Q9C4_OGAPD"/>
        <s v="W1QJ22_OGAPD"/>
        <s v="W2PGG3_PHYPN"/>
        <s v="W2PMK4_PHYPN"/>
        <s v="W2PR52_PHYPN"/>
        <s v="W2PTN3_PHYPN"/>
        <s v="W2RXR8_9EURO"/>
        <s v="W2SF19_9EURO"/>
        <s v="W2SUG0_NECAM"/>
        <s v="W2T9L3_NECAM"/>
        <s v="W2Y554_PHYPR"/>
        <s v="W2YI69_PHYPR"/>
        <s v="W2YLS4_PHYPR"/>
        <s v="W2YMD0_PHYPR"/>
        <s v="W3X4U9_9PEZI"/>
        <s v="W3XA80_9PEZI"/>
        <s v="W4FJD2_9STRA"/>
        <s v="W4G1K8_9STRA"/>
        <s v="W4G3D3_9STRA"/>
        <s v="W4GLW3_9STRA"/>
        <s v="W4ISV5_PLAFP"/>
        <s v="W4K8E6_9HOMO"/>
        <s v="W4KLI5_9HOMO"/>
        <s v="W4YHL2_STRPU"/>
        <s v="W4ZC91_STRPU"/>
        <s v="W4ZGC9_STRPU"/>
        <s v="W5A0E2_WHEAT"/>
        <s v="W5CFM0_WHEAT"/>
        <s v="W5CKD0_WHEAT"/>
        <s v="W5CRU6_WHEAT"/>
        <s v="W5D7M7_WHEAT"/>
        <s v="W5D8U4_WHEAT"/>
        <s v="W5DIV7_WHEAT"/>
        <s v="W5DWT9_WHEAT"/>
        <s v="W5DXN4_WHEAT"/>
        <s v="W5E2K9_WHEAT"/>
        <s v="W5E572_WHEAT"/>
        <s v="W5EH90_WHEAT"/>
        <s v="W5EJD1_WHEAT"/>
        <s v="W5EL31_WHEAT"/>
        <s v="W5EWY9_WHEAT"/>
        <s v="W5EZR3_WHEAT"/>
        <s v="W5F912_WHEAT"/>
        <s v="W5FHZ8_WHEAT"/>
        <s v="W5FSU2_WHEAT"/>
        <s v="W5J674_ANODA"/>
        <s v="W5J8U5_ANODA"/>
        <s v="W5JNH7_ANODA"/>
        <s v="W5K1V8_ASTMX"/>
        <s v="W5KGZ3_ASTMX"/>
        <s v="W5KIZ2_ASTMX"/>
        <s v="W5KNS8_ASTMX"/>
        <s v="W5KQJ7_ASTMX"/>
        <s v="W5L0S3_ASTMX"/>
        <s v="W5LDE1_ASTMX"/>
        <s v="W5LDE4_ASTMX"/>
        <s v="W5LLE5_ASTMX"/>
        <s v="W5M1J3_LEPOC"/>
        <s v="W5MA19_LEPOC"/>
        <s v="W5MAV6_LEPOC"/>
        <s v="W5MAX9_LEPOC"/>
        <s v="W5MW14_LEPOC"/>
        <s v="W5MW20_LEPOC"/>
        <s v="W5NF16_LEPOC"/>
        <s v="W5NZM0_SHEEP"/>
        <s v="W5PG36_SHEEP"/>
        <s v="W5PI26_SHEEP"/>
        <s v="W5PJH7_SHEEP"/>
        <s v="W5PW62_SHEEP"/>
        <s v="W5QGX3_SHEEP"/>
        <s v="W5QIQ3_SHEEP"/>
        <s v="W6MLP1_9ASCO"/>
        <s v="W6MN48_9ASCO"/>
        <s v="W6NWY9_HAECO"/>
        <s v="W6PUM0_PENRF"/>
        <s v="W6QMH2_PENRF"/>
        <s v="W6U9I8_ECHGR"/>
        <s v="W6ULL8_ECHGR"/>
        <s v="W6URG1_ECHGR"/>
        <s v="W6XVF6_COCCA"/>
        <s v="W6YLG1_COCCA"/>
        <s v="W7AHI5_9APIC"/>
        <s v="W7AK76_PLAVN"/>
        <s v="W7AXD3_PLAVN"/>
        <s v="W7I0F8_9PEZI"/>
        <s v="W7I883_9PEZI"/>
        <s v="W7JGV6_PLAFA"/>
        <s v="W7JSE5_PLAFA"/>
        <s v="W7K851_PLAFO"/>
        <s v="W7LL51_GIBM7"/>
        <s v="W7MK66_GIBM7"/>
        <s v="W7TU84_9STRA"/>
        <s v="W7U446_9STRA"/>
        <s v="W9CFL9_9HELO"/>
        <s v="W9CSK5_9HELO"/>
        <s v="W9QKK1_9ROSA"/>
        <s v="W9QZM5_9ROSA"/>
        <s v="W9R9M3_9ROSA"/>
        <s v="W9RIY9_9ROSA"/>
        <s v="W9RWE4_9ROSA"/>
        <s v="W9SGN2_9ROSA"/>
        <s v="W9T279_9ROSA"/>
        <s v="W9W396_9EURO"/>
        <s v="W9W424_9EURO"/>
        <s v="W9WTS7_9EURO"/>
        <s v="W9WVQ9_9EURO"/>
        <s v="W9XBS9_9EURO"/>
        <s v="W9XHC7_9EURO"/>
        <s v="W9XTS4_9EURO"/>
        <s v="W9YV43_9EURO"/>
        <s v="X0CK75_FUSOX"/>
        <s v="X0D9X0_FUSOX"/>
        <s v="X0KGY6_FUSOX"/>
        <s v="X0KXB5_FUSOX"/>
        <m/>
      </sharedItems>
    </cacheField>
    <cacheField name="Sequence_AC" numFmtId="0">
      <sharedItems containsBlank="1" count="2618">
        <s v="A0A010R9S2"/>
        <s v="A0A010RE16"/>
        <s v="A0A014NCJ3"/>
        <s v="A0A016V0B7"/>
        <s v="A0A016V0Z2"/>
        <s v="A0A016V266"/>
        <s v="A0A016V2Z9"/>
        <s v="A0A016WXB6"/>
        <s v="A0A016WXR2"/>
        <s v="A0A016WXY9"/>
        <s v="A0A016WYW8"/>
        <s v="A0A016WZK6"/>
        <s v="A0A017SKU7"/>
        <s v="A0A017SNN2"/>
        <s v="A0A022Q182"/>
        <s v="A0A022Q4A1"/>
        <s v="A0A022QQD5"/>
        <s v="A0A022QQS6"/>
        <s v="A0A022R210"/>
        <s v="A0A022R3C9"/>
        <s v="A0A022R3W5"/>
        <s v="A0A022RAW3"/>
        <s v="A0A022RZU9"/>
        <s v="A0A022S150"/>
        <s v="A0A023AY29"/>
        <s v="A0A024GC66"/>
        <s v="A0A024GH26"/>
        <s v="A0A024GI36"/>
        <s v="A0A024TCU8"/>
        <s v="A0A024TXR6"/>
        <s v="A0A024TXT4"/>
        <s v="A0A024VKC1"/>
        <s v="A0A024VS93"/>
        <s v="A0A024WC82"/>
        <s v="A0A024WIP8"/>
        <s v="A0A024WTI1"/>
        <s v="A0A026W8Q6"/>
        <s v="A0A026WPY5"/>
        <s v="A0A026WQS2"/>
        <s v="A0A026X0N9"/>
        <s v="A0A044QTA1"/>
        <s v="A0A044QTB3"/>
        <s v="A0A044T7P5"/>
        <s v="A0A058Z9T0"/>
        <s v="A0A058ZCK9"/>
        <s v="A0A059A9X7"/>
        <s v="A0A059AG31"/>
        <s v="A0A059AM35"/>
        <s v="A0A059AR68"/>
        <s v="A0A059AS77"/>
        <s v="A0A059BGL5"/>
        <s v="A0A059BR47"/>
        <s v="A0A059CKK6"/>
        <s v="A0A059CLC1"/>
        <s v="A0A059CYW0"/>
        <s v="A0A059F126"/>
        <s v="A0A059IXW2"/>
        <s v="A0A059JA29"/>
        <s v="A0A059LH87"/>
        <s v="A0A059LLH5"/>
        <s v="A0A060SEW6"/>
        <s v="A0A060SP45"/>
        <s v="A0A061DB70"/>
        <s v="A0A061DHN6"/>
        <s v="A0A061E2A2"/>
        <s v="A0A061E3V5"/>
        <s v="A0A061EBN3"/>
        <s v="A0A061EEK9"/>
        <s v="A0A061EIC1"/>
        <s v="A0A061FML5"/>
        <s v="A0A061FXF7"/>
        <s v="A0A061GPW5"/>
        <s v="A0A061H2K0"/>
        <s v="A0A061H773"/>
        <s v="A0A061HF56"/>
        <s v="A0A063BVT9"/>
        <s v="A0A063BZ96"/>
        <s v="A0A066V0P6"/>
        <s v="A0A066V312"/>
        <s v="A0A066VUL4"/>
        <s v="A0A066WDM1"/>
        <s v="A0A066X1K9"/>
        <s v="A0A066XF94"/>
        <s v="A0A067BCY0"/>
        <s v="A0A067BXM8"/>
        <s v="A0A067C2J5"/>
        <s v="A0A067C4V6"/>
        <s v="A0A067C5C1"/>
        <s v="A0A067DUI1"/>
        <s v="A0A067FYP7"/>
        <s v="A0A067G2K2"/>
        <s v="A0A067G394"/>
        <s v="A0A067GBN0"/>
        <s v="A0A067GSW1"/>
        <s v="A0A067GT57"/>
        <s v="A0A067GTV7"/>
        <s v="A0A067H5H7"/>
        <s v="A0A067JML0"/>
        <s v="A0A067K7H3"/>
        <s v="A0A067K8A1"/>
        <s v="A0A067KW88"/>
        <s v="A0A067LBZ3"/>
        <s v="A0A067LDZ7"/>
        <s v="A0A067LX48"/>
        <s v="A0A067M2D7"/>
        <s v="A0A067MGX3"/>
        <s v="A0A067NQL5"/>
        <s v="A0A067PA79"/>
        <s v="A0A067Q3T8"/>
        <s v="A0A067Q8W5"/>
        <s v="A0A067R567"/>
        <s v="A0A067RGH4"/>
        <s v="A0A067TGZ2"/>
        <s v="A0A067THB1"/>
        <s v="A0A067TU76"/>
        <s v="A0A068RIS3"/>
        <s v="A0A068S2R6"/>
        <s v="A0A068S6C8"/>
        <s v="A0A068SAY4"/>
        <s v="A0A068X4A8"/>
        <s v="A0A068X6J1"/>
        <s v="A0A068XCR4"/>
        <s v="A0A068XU37"/>
        <s v="A0A068Y073"/>
        <s v="A0A068YG79"/>
        <s v="A0A072NZ24"/>
        <s v="A0A072PNX7"/>
        <s v="A0A072TSK6"/>
        <s v="A0A072VEI7"/>
        <s v="A0A074RGJ7"/>
        <s v="A0A074S8W3"/>
        <s v="A0A074SL45"/>
        <s v="A0A074SWF3"/>
        <s v="A0A074VUJ1"/>
        <s v="A0A074VV90"/>
        <s v="A0A074WB69"/>
        <s v="A0A074XSK9"/>
        <s v="A0A074XTK0"/>
        <s v="A0A074Y1I7"/>
        <s v="A0A074YZR4"/>
        <s v="A0A074Z1S3"/>
        <s v="A0A074ZAL0"/>
        <s v="A0A074ZTF4"/>
        <s v="A0A075AEY5"/>
        <s v="A0A075B299"/>
        <s v="A0A075B4C2"/>
        <s v="A0A077RWB6"/>
        <s v="A0A077Z1F9"/>
        <s v="A0A077Z742"/>
        <s v="A0A078A207"/>
        <s v="A0A078AZA1"/>
        <s v="A0A078B336"/>
        <s v="A0A078B4Y8"/>
        <s v="A0A078CDQ6"/>
        <s v="A0A078CX09"/>
        <s v="A0A078CZI1"/>
        <s v="A0A078D8J7"/>
        <s v="A0A078DHF0"/>
        <s v="A0A078DST3"/>
        <s v="A0A078EFY5"/>
        <s v="A0A078ERF4"/>
        <s v="A0A078FAA9"/>
        <s v="A0A078FF04"/>
        <s v="A0A078G0Y8"/>
        <s v="A0A078GDS0"/>
        <s v="A0A078GEJ7"/>
        <s v="A0A078GGU5"/>
        <s v="A0A078GKI3"/>
        <s v="A0A078GL74"/>
        <s v="A0A078GQ71"/>
        <s v="A0A078H469"/>
        <s v="A0A078HE62"/>
        <s v="A0A078HFB5"/>
        <s v="A0A078HHG3"/>
        <s v="A0A078HKV9"/>
        <s v="A0A078HLV9"/>
        <s v="A0A078HRQ3"/>
        <s v="A0A078HZM1"/>
        <s v="A0A078I1C4"/>
        <s v="A0A078J234"/>
        <s v="A0A078J5S9"/>
        <s v="A0A078J995"/>
        <s v="A0A078JLR3"/>
        <s v="A0A078JRR1"/>
        <s v="A0A078JSQ0"/>
        <s v="A0A078JUS8"/>
        <s v="A0A080WKX9"/>
        <s v="A0A080WW69"/>
        <s v="A0A081CJQ0"/>
        <s v="A0A084FUL1"/>
        <s v="A0A084FX45"/>
        <s v="A0A084QBD1"/>
        <s v="A0A084QPT2"/>
        <s v="A0A084VP73"/>
        <s v="A0A084W8T7"/>
        <s v="A0A084WT97"/>
        <s v="A0A085M332"/>
        <s v="A0A085NAT7"/>
        <s v="A0A086ST27"/>
        <s v="A0A086T5T2"/>
        <s v="A0A087G793"/>
        <s v="A0A087GEY3"/>
        <s v="A0A087GWK6"/>
        <s v="A0A087H1D0"/>
        <s v="A0A087H637"/>
        <s v="A0A087HB24"/>
        <s v="A0A087QGR1"/>
        <s v="A0A087QYT9"/>
        <s v="A0A087RF36"/>
        <s v="A0A087SBZ6"/>
        <s v="A0A087SS25"/>
        <s v="A0A087T8X6"/>
        <s v="A0A087TG90"/>
        <s v="A0A087TW10"/>
        <s v="A0A087V9Z8"/>
        <s v="A0A087X9D2"/>
        <s v="A0A087XC14"/>
        <s v="A0A087XIK4"/>
        <s v="A0A087XKD8"/>
        <s v="A0A087XR95"/>
        <s v="A0A087XRZ7"/>
        <s v="A0A087Y464"/>
        <s v="A0A087Y9W8"/>
        <s v="A0A087YLB5"/>
        <s v="A0A087ZZ29"/>
        <s v="A0A088AAN3"/>
        <s v="A0A088ACZ3"/>
        <s v="A0A088AHF2"/>
        <s v="A0A090LDU1"/>
        <s v="A0A090M531"/>
        <s v="A0A090N4C4"/>
        <s v="A0A091CI87"/>
        <s v="A0A091D7Y2"/>
        <s v="A0A091DCU9"/>
        <s v="A0A091DK88"/>
        <s v="A0A091DSY7"/>
        <s v="A0A091E4Q3"/>
        <s v="A0A091EK34"/>
        <s v="A0A091ELF1"/>
        <s v="A0A091EN01"/>
        <s v="A0A091FBX9"/>
        <s v="A0A091G765"/>
        <s v="A0A091GA50"/>
        <s v="A0A091GBL0"/>
        <s v="A0A091GLE7"/>
        <s v="A0A091H5H9"/>
        <s v="A0A091I0Q7"/>
        <s v="A0A091I231"/>
        <s v="A0A091IIZ4"/>
        <s v="A0A091IUU4"/>
        <s v="A0A091J4I6"/>
        <s v="A0A091JFT4"/>
        <s v="A0A091JS88"/>
        <s v="A0A091K2V6"/>
        <s v="A0A091KGQ7"/>
        <s v="A0A091KWE4"/>
        <s v="A0A091LAG8"/>
        <s v="A0A091LQK2"/>
        <s v="A0A091MAM6"/>
        <s v="A0A091N1F9"/>
        <s v="A0A091N620"/>
        <s v="A0A091NHA5"/>
        <s v="A0A091NJ97"/>
        <s v="A0A091P4M6"/>
        <s v="A0A091PWV2"/>
        <s v="A0A091Q129"/>
        <s v="A0A091R0S9"/>
        <s v="A0A091RU79"/>
        <s v="A0A091SEP3"/>
        <s v="A0A091T2X6"/>
        <s v="A0A091T8B6"/>
        <s v="A0A091TVV0"/>
        <s v="A0A091V122"/>
        <s v="A0A091V1S0"/>
        <s v="A0A091VFI9"/>
        <s v="A0A091VLU2"/>
        <s v="A0A091VZE7"/>
        <s v="A0A091WKJ9"/>
        <s v="A0A091XLQ1"/>
        <s v="A0A093BP97"/>
        <s v="A0A093CN96"/>
        <s v="A0A093ECH9"/>
        <s v="A0A093ESD0"/>
        <s v="A0A093ESW2"/>
        <s v="A0A093F0W3"/>
        <s v="A0A093F764"/>
        <s v="A0A093F879"/>
        <s v="A0A093G3C1"/>
        <s v="A0A093G4M8"/>
        <s v="A0A093H2D0"/>
        <s v="A0A093HA02"/>
        <s v="A0A093HTN4"/>
        <s v="A0A093IC26"/>
        <s v="A0A093ILU9"/>
        <s v="A0A093INE7"/>
        <s v="A0A093J0L2"/>
        <s v="A0A093JJX6"/>
        <s v="A0A093PRT9"/>
        <s v="A0A093RT15"/>
        <s v="A0A093SEX5"/>
        <s v="A0A093SRZ0"/>
        <s v="A0A093X5L1"/>
        <s v="A0A093XKJ2"/>
        <s v="A0A093XSN4"/>
        <s v="A0A093YRD4"/>
        <s v="A0A093YXN1"/>
        <s v="A0A093YZ35"/>
        <s v="A0A093ZSV6"/>
        <s v="A0A094A303"/>
        <s v="A0A094AKC2"/>
        <s v="A0A094BB97"/>
        <s v="A0A094BGV8"/>
        <s v="A0A094CED5"/>
        <s v="A0A094D5K2"/>
        <s v="A0A094DNB9"/>
        <s v="A0A094DWA9"/>
        <s v="A0A094EFW7"/>
        <s v="A0A094ER59"/>
        <s v="A0A094F903"/>
        <s v="A0A094FE40"/>
        <s v="A0A094FI43"/>
        <s v="A0A094FTT1"/>
        <s v="A0A094HAT7"/>
        <s v="A0A094HC03"/>
        <s v="A0A094HLT7"/>
        <s v="A0A094HWH0"/>
        <s v="A0A094KES0"/>
        <s v="A0A094KPA8"/>
        <s v="A0A094MQW9"/>
        <s v="A0A094ZLJ3"/>
        <s v="A0A095AQZ7"/>
        <s v="A0A095C3B2"/>
        <s v="A0A095CBN8"/>
        <s v="A0A095ESC4"/>
        <s v="A0A096N7I3"/>
        <s v="A0A096NAT2"/>
        <s v="A0A096NBH6"/>
        <s v="A0A096NQL9"/>
        <s v="A0A096P2H9"/>
        <s v="A0A096P4J4"/>
        <s v="A0A096PL73"/>
        <s v="A0A096Q1M5"/>
        <s v="A0A096Q1N0"/>
        <s v="A0A096Q1N1"/>
        <s v="A0A096Q1N2"/>
        <s v="A0A096QQ79"/>
        <s v="A0A096RCG4"/>
        <s v="A0A096RNK6"/>
        <s v="A0A096SFW3"/>
        <s v="A0A096SZB7"/>
        <s v="A0A098VPT4"/>
        <s v="A0A098VQG6"/>
        <s v="A0A099P052"/>
        <s v="A0A099P4M0"/>
        <s v="A0A099Z410"/>
        <s v="A0A099Z5E7"/>
        <s v="A0A099ZB18"/>
        <s v="A0A0A0A1V2"/>
        <s v="A0A0A0AF54"/>
        <s v="A0A0A0ASZ1"/>
        <s v="A0A0A0KDL1"/>
        <s v="A0A0A0KW78"/>
        <s v="A0A0A0L3T5"/>
        <s v="A0A0A0LC61"/>
        <s v="A0A0A0LPY8"/>
        <s v="A0A0A0LZS4"/>
        <s v="A0A0A0MR02"/>
        <s v="A0A0A1NLT3"/>
        <s v="A0A0A1NU30"/>
        <s v="A0A0A1P7I3"/>
        <s v="A0A0A1PHA8"/>
        <s v="A0A0A1T4B7"/>
        <s v="A0A0A1TS76"/>
        <s v="A0A0A1U0K1"/>
        <s v="A0A0A1V2Q8"/>
        <s v="A0A0A2I367"/>
        <s v="A0A0A2IP77"/>
        <s v="A0A0A2K7F4"/>
        <s v="A0A0A2KVS6"/>
        <s v="A0A0A2UZ74"/>
        <s v="A0A0A2V3C5"/>
        <s v="A0A0A2V9Z5"/>
        <s v="A0A0A2VBR9"/>
        <s v="A0A0A8L8U2"/>
        <s v="A0A0A8LBR6"/>
        <s v="A0A0B0MGX7"/>
        <s v="A0A0B0MI01"/>
        <s v="A0A0B0MMM3"/>
        <s v="A0A0B0MUS4"/>
        <s v="A0A0B0MXH2"/>
        <s v="A0A0B0N287"/>
        <s v="A0A0B0N3C6"/>
        <s v="A0A0B0N5J5"/>
        <s v="A0A0B0NBU7"/>
        <s v="A0A0B0NKW9"/>
        <s v="A0A0B0NM95"/>
        <s v="A0A0B0NUY8"/>
        <s v="A0A0B0PAV8"/>
        <s v="A0A0B0PUE0"/>
        <s v="A0A0B1NYZ7"/>
        <s v="A0A0B1PGN2"/>
        <s v="A0A0B1S0L2"/>
        <s v="A0A0B1STY9"/>
        <s v="A0A0B1T4T1"/>
        <s v="A0A0B1T8H3"/>
        <s v="A0A0B1TDG2"/>
        <s v="A0A0B2PJ81"/>
        <s v="A0A0B2PMC3"/>
        <s v="A0A0B2PUI7"/>
        <s v="A0A0B2PV71"/>
        <s v="A0A0B2Q0G3"/>
        <s v="A0A0B2Q0H5"/>
        <s v="A0A0B2Q0Z0"/>
        <s v="A0A0B2Q5F0"/>
        <s v="A0A0B2Q8I9"/>
        <s v="A0A0B2QDM8"/>
        <s v="A0A0B2QEU8"/>
        <s v="A0A0B2QRF3"/>
        <s v="A0A0B2RHK8"/>
        <s v="A0A0B2RV43"/>
        <s v="A0A0B2RWX4"/>
        <s v="A0A0B2SK99"/>
        <s v="A0A0B2SUQ0"/>
        <s v="A0A0B2UKI1"/>
        <s v="A0A0B2V317"/>
        <s v="A0A0B2VIK1"/>
        <s v="A0A0B2WM91"/>
        <s v="A0A0B2WS85"/>
        <s v="A0A0B4GBW1"/>
        <s v="A0A0B4I9L6"/>
        <s v="A0A0B7NKJ2"/>
        <s v="A0A0B7NMF7"/>
        <s v="A0A0B7NR71"/>
        <s v="A0A0C2DCX3"/>
        <s v="A0A0C2H6G2"/>
        <s v="A0A0C2HIN3"/>
        <s v="A0A0C2MAG3"/>
        <s v="A0A0C2T9B6"/>
        <s v="A0A0C2TR53"/>
        <s v="A0A0C2WQD4"/>
        <s v="A0A0C2Z7M3"/>
        <s v="A0A0C2ZST2"/>
        <s v="A0A0C3BNM8"/>
        <s v="A0A0C3C251"/>
        <s v="A0A0C3DL77"/>
        <s v="A0A0C3DS10"/>
        <s v="A0A0C3DXK7"/>
        <s v="A0A0C3G5R3"/>
        <s v="A0A0C3GFU1"/>
        <s v="A0A0C3GV78"/>
        <s v="A0A0C3GXC2"/>
        <s v="A0A0C3KXW7"/>
        <s v="A0A0C3NES1"/>
        <s v="A0A0C3PH99"/>
        <s v="A0A0C3PP08"/>
        <s v="A0A0C3Q808"/>
        <s v="A0A0C3RLX7"/>
        <s v="A0A0C3SAT3"/>
        <s v="A0A0C4DPT1"/>
        <s v="A0A0C4DZR3"/>
        <s v="A0A0C4ESU8"/>
        <s v="A0A0C7MWW6"/>
        <s v="A0A0C7N3G9"/>
        <s v="A0A0C9LT69"/>
        <s v="A0A0C9LY04"/>
        <s v="A0A0C9MZ12"/>
        <s v="A0A0C9N4L5"/>
        <s v="A0A0C9T7P5"/>
        <s v="A0A0C9TN06"/>
        <s v="A0A0C9ULZ1"/>
        <s v="A0A0C9VAB2"/>
        <s v="A0A0C9W5B6"/>
        <s v="A0A0C9Y2H8"/>
        <s v="A0A0C9YDW9"/>
        <s v="A0A0C9YNW6"/>
        <s v="A0A0D0AA81"/>
        <s v="A0A0D0AZF0"/>
        <s v="A0A0D0B3H3"/>
        <s v="A0A0D0BP80"/>
        <s v="A0A0D0E1C7"/>
        <s v="A0A0D0E5R7"/>
        <s v="A0A0D1CGW8"/>
        <s v="A0A0D1DSN1"/>
        <s v="A0A0D1XKA1"/>
        <s v="A0A0D1Y8R9"/>
        <s v="A0A0D1YUH9"/>
        <s v="A0A0D1Z9U1"/>
        <s v="A0A0D2A9S2"/>
        <s v="A0A0D2AU23"/>
        <s v="A0A0D2B1E2"/>
        <s v="A0A0D2B265"/>
        <s v="A0A0D2C4W2"/>
        <s v="A0A0D2CJP2"/>
        <s v="A0A0D2CTW6"/>
        <s v="A0A0D2DZN8"/>
        <s v="A0A0D2ED63"/>
        <s v="A0A0D2EGP1"/>
        <s v="A0A0D2FBM2"/>
        <s v="A0A0D2FXC7"/>
        <s v="A0A0D2G4T0"/>
        <s v="A0A0D2H0B5"/>
        <s v="A0A0D2HDP4"/>
        <s v="A0A0D2HIM9"/>
        <s v="A0A0D2IPK7"/>
        <s v="A0A0D2KMV7"/>
        <s v="A0A0D2LQZ4"/>
        <s v="A0A0D2M362"/>
        <s v="A0A0D2M5G4"/>
        <s v="A0A0D2MJZ4"/>
        <s v="A0A0D2MNZ5"/>
        <s v="A0A0D2MW72"/>
        <s v="A0A0D2N469"/>
        <s v="A0A0D2NBT0"/>
        <s v="A0A0D2NEA9"/>
        <s v="A0A0D2NGF9"/>
        <s v="A0A0D2P9I7"/>
        <s v="A0A0D2PDH6"/>
        <s v="A0A0D2PFB8"/>
        <s v="A0A0D2PRA4"/>
        <s v="A0A0D2PS43"/>
        <s v="A0A0D2PV77"/>
        <s v="A0A0D2PWW1"/>
        <s v="A0A0D2PX21"/>
        <s v="A0A0D2PX38"/>
        <s v="A0A0D2Q5H0"/>
        <s v="A0A0D2QRT2"/>
        <s v="A0A0D2QV15"/>
        <s v="A0A0D2QW15"/>
        <s v="A0A0D2RE95"/>
        <s v="A0A0D2RKD7"/>
        <s v="A0A0D2RW05"/>
        <s v="A0A0D2S2M7"/>
        <s v="A0A0D2S5X7"/>
        <s v="A0A0D2SC24"/>
        <s v="A0A0D2SX49"/>
        <s v="A0A0D2T895"/>
        <s v="A0A0D2TFI2"/>
        <s v="A0A0D2TP62"/>
        <s v="A0A0D2TVH4"/>
        <s v="A0A0D2U5U0"/>
        <s v="A0A0D2V520"/>
        <s v="A0A0D2V677"/>
        <s v="A0A0D2V9G1"/>
        <s v="A0A0D2VZ48"/>
        <s v="A0A0D2WMU6"/>
        <s v="A0A0D2WY38"/>
        <s v="A0A0D2XCF0"/>
        <s v="A0A0D2XNG1"/>
        <s v="A0A0D2ZSP5"/>
        <s v="A0A0D2ZUY3"/>
        <s v="A0A0D3AC60"/>
        <s v="A0A0D3AG56"/>
        <s v="A0A0D3AJ53"/>
        <s v="A0A0D3AYY1"/>
        <s v="A0A0D3B2Z9"/>
        <s v="A0A0D3B9A5"/>
        <s v="A0A0D3BCA7"/>
        <s v="A0A0D3BEK2"/>
        <s v="A0A0D3CL93"/>
        <s v="A0A0D3CNF6"/>
        <s v="A0A0D3CPR3"/>
        <s v="A0A0D3D1Z0"/>
        <s v="A0A0D3DDR2"/>
        <s v="A0A0D3DJ14"/>
        <s v="A0A0D3E2G0"/>
        <s v="A0A0D3EAS9"/>
        <s v="A0A0D3EFE4"/>
        <s v="A0A0D3EFE7"/>
        <s v="A0A0D3EMB8"/>
        <s v="A0A0D3EQN7"/>
        <s v="A0A0D3ETB4"/>
        <s v="A0A0D3FDJ7"/>
        <s v="A0A0D3FF43"/>
        <s v="A0A0D3FHX5"/>
        <s v="A0A0D3GA77"/>
        <s v="A0A0D3GA78"/>
        <s v="A0A0D3H5Y5"/>
        <s v="A0A0D7A7A0"/>
        <s v="A0A0D7B6S3"/>
        <s v="A0A0D7BMS2"/>
        <s v="A0A0D8XCE9"/>
        <s v="A0A0D8XHX8"/>
        <s v="A0A0D9QMU3"/>
        <s v="A0A0D9R9R9"/>
        <s v="A0A0D9RMH0"/>
        <s v="A0A0D9RR92"/>
        <s v="A0A0D9RSR1"/>
        <s v="A0A0D9S1Q8"/>
        <s v="A0A0D9S3D1"/>
        <s v="A0A0D9UZL2"/>
        <s v="A0A0D9UZL3"/>
        <s v="A0A0D9UZL4"/>
        <s v="A0A0D9UZL5"/>
        <s v="A0A0D9UZL6"/>
        <s v="A0A0D9UZL7"/>
        <s v="A0A0D9UZL8"/>
        <s v="A0A0D9V2D9"/>
        <s v="A0A0D9V4X9"/>
        <s v="A0A0D9VPA5"/>
        <s v="A0A0D9VPA6"/>
        <s v="A0A0D9VPA7"/>
        <s v="A0A0D9VQW1"/>
        <s v="A0A0D9VTH5"/>
        <s v="A0A0D9W0G9"/>
        <s v="A0A0D9WJ34"/>
        <s v="A0A0D9XCX4"/>
        <s v="A0A0D9Y6Q1"/>
        <s v="A0A0D9Y6Q2"/>
        <s v="A0A0D9YB37"/>
        <s v="A0A0D9YE38"/>
        <s v="A0A0D9Z1T4"/>
        <s v="A0A0D9Z1T5"/>
        <s v="A0A0D9Z1T6"/>
        <s v="A0A0D9Z3K0"/>
        <s v="A0A0D9Z3K1"/>
        <s v="A0A0D9Z6L2"/>
        <s v="A0A0E0A228"/>
        <s v="A0A0E0JH12"/>
        <s v="A0A0E0JKJ6"/>
        <s v="A0A0E0JN86"/>
        <s v="A0A0E0K8I1"/>
        <s v="A0A0E0K8I3"/>
        <s v="A0A0E0K8I4"/>
        <s v="A0A0E0KA74"/>
        <s v="A0A0E0KD55"/>
        <s v="A0A0E0L521"/>
        <s v="A0A0E0M0C4"/>
        <s v="A0A0E0M6S8"/>
        <s v="A0A0E0MUL2"/>
        <s v="A0A0E0MYN1"/>
        <s v="A0A0E0N1N1"/>
        <s v="A0A0E0NPE4"/>
        <s v="A0A0E0NR44"/>
        <s v="A0A0E0NUE3"/>
        <s v="A0A0E0PQG7"/>
        <s v="A0A0E0PQG8"/>
        <s v="A0A0E0QQC3"/>
        <s v="A0A0E0QQC4"/>
        <s v="A0A0E9NFU5"/>
        <s v="A0A0F0ICH5"/>
        <s v="A0A0F0IIJ2"/>
        <s v="A0A0F4GBW5"/>
        <s v="A0A0F4GP69"/>
        <s v="A0A0F4YHV6"/>
        <s v="A0A0F4YQA9"/>
        <s v="A0A0F4ZE30"/>
        <s v="A0A0F4ZFN3"/>
        <s v="A0A0F4ZFV8"/>
        <s v="A0A0F7TZA6"/>
        <s v="A0A0F7VEV9"/>
        <s v="A0A0F8A4U6"/>
        <s v="A0A0F8AP14"/>
        <s v="A0A0F8B2R3"/>
        <s v="A0A0F8CBX3"/>
        <s v="A0A0F8D485"/>
        <s v="A0A0F8WPS7"/>
        <s v="A0A0F8WYG8"/>
        <s v="A0A0F9WUM2"/>
        <s v="A0A0F9XK48"/>
        <s v="A0A0F9XP92"/>
        <s v="A0A0G2E326"/>
        <s v="A0A0G2ETM6"/>
        <s v="A0A0G2F6R3"/>
        <s v="A0A0G2G1H6"/>
        <s v="A0A0G2HG03"/>
        <s v="A0A0G2HH62"/>
        <s v="A0A0G2J022"/>
        <s v="A0A0G2J330"/>
        <s v="A0A0G2JSR0"/>
        <s v="A0A0G4FR02"/>
        <s v="A0A0G4H700"/>
        <s v="A0A0G4IIM5"/>
        <s v="A0A0G4J4P2"/>
        <s v="A0A0G4KDG8"/>
        <s v="A0A0G4M9R8"/>
        <s v="A0A0G4MLK1"/>
        <s v="A0A0G4MMY4"/>
        <s v="A0A0G4MN37"/>
        <s v="A0A0G4MWB1"/>
        <s v="A0A0G4NXN9"/>
        <s v="A0A0G4PUT9"/>
        <s v="A0A0H1B4M6"/>
        <s v="A0A0H1BMW8"/>
        <s v="A0A0H2S0W1"/>
        <s v="A0A0H2SG29"/>
        <s v="A0A0H5BZF8"/>
        <s v="A0A0H5CH89"/>
        <s v="A0A0J0XVM5"/>
        <s v="A0A0J0XX55"/>
        <s v="A0A0J6Y539"/>
        <s v="A0A0J6YMK7"/>
        <s v="A0A0J7JTJ0"/>
        <s v="A0A0J7K8H9"/>
        <s v="A0A0J7KJQ7"/>
        <s v="A0A0J7L0V2"/>
        <s v="A0A0J7MQU7"/>
        <s v="A0A0J7P3L0"/>
        <s v="A0A0J8B379"/>
        <s v="A0A0J8BM18"/>
        <s v="A0A0J8BTJ3"/>
        <s v="A0A0J8BXG8"/>
        <s v="A0A0J8C4I7"/>
        <s v="A0A0J8C803"/>
        <s v="A0A0J8CYZ1"/>
        <s v="A0A0J8QJ01"/>
        <s v="A0A0J8RRJ7"/>
        <s v="A0A0J8RWT7"/>
        <s v="A0A0J8TX46"/>
        <s v="A0A0J9XQG7"/>
        <s v="A0A0K0DNR0"/>
        <s v="A0A0K0DPF2"/>
        <s v="A0A0K0EAM8"/>
        <s v="A0A0K0EJG1"/>
        <s v="A0A0K0ESQ7"/>
        <s v="A0A0K0F026"/>
        <s v="A0A0K0F758"/>
        <s v="A0A0K0FE72"/>
        <s v="A0A0K0J5D0"/>
        <s v="A0A0K0JI17"/>
        <s v="A0A0K6FR62"/>
        <s v="A0A0K6GES0"/>
        <s v="A0A0K8L6M6"/>
        <s v="A0A0K8L7G3"/>
        <s v="A0A0K9NRH8"/>
        <s v="A0A0K9NZZ2"/>
        <s v="A0A0K9PKR4"/>
        <s v="A0A0K9PPM1"/>
        <s v="A0A0K9QQS1"/>
        <s v="A0A0K9R2U2"/>
        <s v="A0A0K9RAP7"/>
        <s v="A0A0K9RJQ7"/>
        <s v="A0A0K9RYW5"/>
        <s v="A0A0L0BTN3"/>
        <s v="A0A0L0BZA3"/>
        <s v="A0A0L0CIH7"/>
        <s v="A0A0L0CYC8"/>
        <s v="A0A0L0D0U0"/>
        <s v="A0A0L0DAM4"/>
        <s v="A0A0L0DBA9"/>
        <s v="A0A0L0GCM2"/>
        <s v="A0A0L0GEU1"/>
        <s v="A0A0L0H5B7"/>
        <s v="A0A0L0HI97"/>
        <s v="A0A0L0MXY3"/>
        <s v="A0A0L0NHH9"/>
        <s v="A0A0L0P5B1"/>
        <s v="A0A0L0P5N0"/>
        <s v="A0A0L0RXT6"/>
        <s v="A0A0L0S4J5"/>
        <s v="A0A0L0SBI4"/>
        <s v="A0A0L0SDN5"/>
        <s v="A0A0L0SPH4"/>
        <s v="A0A0L0VEG2"/>
        <s v="A0A0L0VTD6"/>
        <s v="A0A0L0W0Z3"/>
        <s v="A0A0L1HGH1"/>
        <s v="A0A0L1I282"/>
        <s v="A0A0L1I2Y3"/>
        <s v="A0A0L1IEX4"/>
        <s v="A0A0L1J2D9"/>
        <s v="A0A0L1J330"/>
        <s v="A0A0L6US25"/>
        <s v="A0A0L6VS13"/>
        <s v="A0A0L6W857"/>
        <s v="A0A0L6WCI9"/>
        <s v="A0A0L7K380"/>
        <s v="A0A0L7KQ00"/>
        <s v="A0A0L7LL04"/>
        <s v="A0A0L7LPL7"/>
        <s v="A0A0L7M2S4"/>
        <s v="A0A0L7M814"/>
        <s v="A0A0L7M992"/>
        <s v="A0A0L7QNX5"/>
        <s v="A0A0L7RA93"/>
        <s v="A0A0L7RE22"/>
        <s v="A0A0L7RJ07"/>
        <s v="A0A0L8GG57"/>
        <s v="A0A0L8HY76"/>
        <s v="A0A0L9SMW5"/>
        <s v="A0A0L9SYU1"/>
        <s v="A0A0L9TEJ2"/>
        <s v="A0A0L9TJI3"/>
        <s v="A0A0L9TLQ6"/>
        <s v="A0A0L9TRN9"/>
        <s v="A0A0L9U2H5"/>
        <s v="A0A0L9UBF1"/>
        <s v="A0A0L9UQI9"/>
        <s v="A0A0L9V2K6"/>
        <s v="A0A0M0JW77"/>
        <s v="A0A0M0LT10"/>
        <s v="A0A0M3I4Q7"/>
        <s v="A0A0M3IAN9"/>
        <s v="A0A0M3JRB7"/>
        <s v="A0A0M3K232"/>
        <s v="A0A0M8MS71"/>
        <s v="A0A0M8MXC8"/>
        <s v="A0A0M8N560"/>
        <s v="A0A0M8P711"/>
        <s v="A0A0M8ZYW9"/>
        <s v="A0A0M9EZL7"/>
        <s v="A0A0M9F162"/>
        <s v="A0A0M9VU09"/>
        <s v="A0A0M9WJV4"/>
        <s v="A0A0N0BGV5"/>
        <s v="A0A0N0U2Z7"/>
        <s v="A0A0N1HDL1"/>
        <s v="A0A0N1IU67"/>
        <s v="A0A0N1P0L7"/>
        <s v="A0A0N1PJG0"/>
        <s v="A0A0N4SXJ8"/>
        <s v="A0A0N4TIC5"/>
        <s v="A0A0N4UIW1"/>
        <s v="A0A0N4UNV5"/>
        <s v="A0A0N4V8F5"/>
        <s v="A0A0N4VFS4"/>
        <s v="A0A0N4WSW7"/>
        <s v="A0A0N4X823"/>
        <s v="A0A0N4XTX0"/>
        <s v="A0A0N4YGL9"/>
        <s v="A0A0N4YJB9"/>
        <s v="A0A0N4ZXK2"/>
        <s v="A0A0N5A3H7"/>
        <s v="A0A0N5A5A2"/>
        <s v="A0A0N5AG28"/>
        <s v="A0A0N5B078"/>
        <s v="A0A0N5B519"/>
        <s v="A0A0N5BGJ7"/>
        <s v="A0A0N5CGY0"/>
        <s v="A0A0N5CV76"/>
        <s v="A0A0N5D2Q0"/>
        <s v="A0A0N5DYB1"/>
        <s v="A0A0N5E5R4"/>
        <s v="A0A0N7KDM4"/>
        <s v="A0A0N7L850"/>
        <s v="A0A0N8H4P0"/>
        <s v="A0A0N8K1V8"/>
        <s v="A0A0N8NZC4"/>
        <s v="A0A0P0V1K5"/>
        <s v="A0A0P1A776"/>
        <s v="A0A0P1AH62"/>
        <s v="A0A0P1AY84"/>
        <s v="A0A0P1BI85"/>
        <s v="A0A0P1BKQ9"/>
        <s v="A0A0P4UFG1"/>
        <s v="A0A0P7B8U2"/>
        <s v="A0A0P7U5P9"/>
        <s v="A0A0P7UMK8"/>
        <s v="A0A0P7VBP9"/>
        <s v="A0A0P7VDH3"/>
        <s v="A0A0P7VT25"/>
        <s v="A0A0P7WX62"/>
        <s v="A0A0P7Y911"/>
        <s v="A0A0P9FCK0"/>
        <s v="A0A0Q3MQC9"/>
        <s v="A0A0Q3PMQ4"/>
        <s v="A0A0Q3RGN7"/>
        <s v="A0A0Q3V2Q8"/>
        <s v="A0A0Q9WMZ9"/>
        <s v="A0A0Q9WQA4"/>
        <s v="A0A0Q9X7X1"/>
        <s v="A0A0Q9XCM3"/>
        <s v="A0A0R3P9N5"/>
        <s v="A0A0R3QQL6"/>
        <s v="A0A0R3R0S5"/>
        <s v="A0A0R3RGA1"/>
        <s v="A0A0R3S7M8"/>
        <s v="A0A0R3SC92"/>
        <s v="A0A0R3SE70"/>
        <s v="A0A0R3T7M6"/>
        <s v="A0A0R3TJS0"/>
        <s v="A0A0R3TNX0"/>
        <s v="A0A0R3U4Y3"/>
        <s v="A0A0R3UMC8"/>
        <s v="A0A0R3W3M2"/>
        <s v="A0A0R3W7Q8"/>
        <s v="A0A0R3WDW9"/>
        <s v="A0A0R3X0F5"/>
        <s v="A0A0R3X1N6"/>
        <s v="A0A0R3XB24"/>
        <s v="A0A0S4JQ02"/>
        <s v="A0A0S6X8N6"/>
        <s v="A0A0S7DFI9"/>
        <s v="A0A0S7DWP1"/>
        <s v="A0A0T6AUF0"/>
        <s v="A0A0T6AV30"/>
        <s v="A0A0U1LSC0"/>
        <s v="A0A0U1LZZ9"/>
        <s v="A0A0U5FQ32"/>
        <s v="A0A0U5FZS7"/>
        <s v="A0A0U9HJ78"/>
        <s v="A0A0V0QA29"/>
        <s v="A0A0V0R8B5"/>
        <s v="A0A0V0RM42"/>
        <s v="A0A0V0RM44"/>
        <s v="A0A0V0SHD1"/>
        <s v="A0A0V0TTC5"/>
        <s v="A0A0V0TTH5"/>
        <s v="A0A0V0UIE6"/>
        <s v="A0A0V0UJ79"/>
        <s v="A0A0V0VEB1"/>
        <s v="A0A0V0VF64"/>
        <s v="A0A0V0VYD6"/>
        <s v="A0A0V0VYF6"/>
        <s v="A0A0V0VZ68"/>
        <s v="A0A0V0WEH5"/>
        <s v="A0A0V0WGH1"/>
        <s v="A0A0V0X3Q8"/>
        <s v="A0A0V0X3V8"/>
        <s v="A0A0V0XUH6"/>
        <s v="A0A0V0YHV1"/>
        <s v="A0A0V0ZTR2"/>
        <s v="A0A0V0ZU78"/>
        <s v="A0A0V0ZUL8"/>
        <s v="A0A0V0ZUY0"/>
        <s v="A0A0V1CYA8"/>
        <s v="A0A0V1CYF6"/>
        <s v="A0A0V1DHJ1"/>
        <s v="A0A0V1DHY2"/>
        <s v="A0A0V1FBI6"/>
        <s v="A0A0V1H6J6"/>
        <s v="A0A0V1I850"/>
        <s v="A0A0V1I860"/>
        <s v="A0A0V1KWF5"/>
        <s v="A0A0V1L0H9"/>
        <s v="A0A0V1L0I6"/>
        <s v="A0A0V1M8S9"/>
        <s v="A0A0V1MJV3"/>
        <s v="A0A0V1P4R9"/>
        <s v="A0A0V1P4T4"/>
        <s v="A0A0V1PJ99"/>
        <s v="A0A0V1PJF6"/>
        <s v="A0A0W0F261"/>
        <s v="A0A0W0F9C5"/>
        <s v="A0A0W4ZF99"/>
        <s v="A0A0W4ZJK1"/>
        <s v="A0A0W4ZJT3"/>
        <s v="A0A0W4ZS75"/>
        <s v="A0A0W7VGU0"/>
        <s v="A0A0W7VMH1"/>
        <s v="A0A0W8B3J4"/>
        <s v="A0A0W8C4Q7"/>
        <s v="A0A0W8DJ27"/>
        <s v="A0A100I9Y4"/>
        <s v="A0A101MA10"/>
        <s v="A0A101ME68"/>
        <s v="A0A109FEC3"/>
        <s v="A0A109FNP5"/>
        <s v="A0A117DZK5"/>
        <s v="A0A132A7N5"/>
        <s v="A0A132ACB7"/>
        <s v="A0A135LQB9"/>
        <s v="A0A135LU60"/>
        <s v="A0A135SSV7"/>
        <s v="A0A135SSY0"/>
        <s v="A0A135T2P4"/>
        <s v="A0A135U1D6"/>
        <s v="A0A136IS28"/>
        <s v="A0A136J715"/>
        <s v="A0A137P237"/>
        <s v="A0A137P8P2"/>
        <s v="A0A137PAX3"/>
        <s v="A0A137Q6I7"/>
        <s v="A0A137QPW1"/>
        <s v="A0A139A872"/>
        <s v="A0A139AMI5"/>
        <s v="A0A139HSA9"/>
        <s v="A0A139HWQ1"/>
        <s v="A0A139IR51"/>
        <s v="A0A140T8V3"/>
        <s v="A0A150UYC7"/>
        <s v="A0A150V0D2"/>
        <s v="A0A151GML0"/>
        <s v="A0A151GNG5"/>
        <s v="A0A151M4P2"/>
        <s v="A0A151M6Z4"/>
        <s v="A0A151MSX8"/>
        <s v="A0A151NDJ3"/>
        <s v="A0A151PBF8"/>
        <s v="A0A151S1K8"/>
        <s v="A0A151S561"/>
        <s v="A0A151S7F5"/>
        <s v="A0A151SC81"/>
        <s v="A0A151SL78"/>
        <s v="A0A151SRP2"/>
        <s v="A0A151SX94"/>
        <s v="A0A151T396"/>
        <s v="A0A151TQF0"/>
        <s v="A0A151VM19"/>
        <s v="A0A151W6L9"/>
        <s v="A0A151WVS7"/>
        <s v="A0A151WZT2"/>
        <s v="A0A151X4S0"/>
        <s v="A0A151XJK6"/>
        <s v="A0A151Z2N7"/>
        <s v="A0A151Z585"/>
        <s v="A0A151ZJ76"/>
        <s v="A0A154NZH8"/>
        <s v="A0A154P026"/>
        <s v="A0A154P050"/>
        <s v="A0A154PCY6"/>
        <s v="A0A158NR89"/>
        <s v="A0A158NVQ0"/>
        <s v="A0A158P020"/>
        <s v="A0A158PFH0"/>
        <s v="A0A158Q6T4"/>
        <s v="A0A158Q8I7"/>
        <s v="A0A161Y985"/>
        <s v="A0A161ZMV8"/>
        <s v="A0A162MTC2"/>
        <s v="A0A162RTN6"/>
        <s v="A0A162WZ29"/>
        <s v="A0A162ZNY9"/>
        <s v="A0A162ZVQ0"/>
        <s v="A0A163B6D5"/>
        <s v="A0A164U132"/>
        <s v="A0A164UXI4"/>
        <s v="A0A164VWI0"/>
        <s v="A0A164VWK3"/>
        <s v="A0A164X028"/>
        <s v="A0A164YXS2"/>
        <s v="A0A164Z5C5"/>
        <s v="A0A165A1G4"/>
        <s v="A0A165AM26"/>
        <s v="A0A165BCB0"/>
        <s v="A0A165CW14"/>
        <s v="A0A165FNJ9"/>
        <s v="A0A165FR78"/>
        <s v="A0A165H6N4"/>
        <s v="A0A165H9A5"/>
        <s v="A0A165J3P7"/>
        <s v="A0A165NQB7"/>
        <s v="A0A165P276"/>
        <s v="A0A165PFN3"/>
        <s v="A0A165TC71"/>
        <s v="A0A165UKZ2"/>
        <s v="A0A165Y524"/>
        <s v="A0A166A6Z5"/>
        <s v="A0A166AUB8"/>
        <s v="A0A166B641"/>
        <s v="A0A166EA88"/>
        <s v="A0A166F3H1"/>
        <s v="A0A166GW35"/>
        <s v="A0A166HJ10"/>
        <s v="A0A166SXV8"/>
        <s v="A0A166VH10"/>
        <s v="A0A166ZBA5"/>
        <s v="A0A166ZHY1"/>
        <s v="A0A167DBN5"/>
        <s v="A0A167L3E0"/>
        <s v="A0A167M620"/>
        <s v="A0A167RV83"/>
        <s v="A0A167ZAZ2"/>
        <s v="A0A168DJ14"/>
        <s v="A0A168HDS2"/>
        <s v="A0A168IZ45"/>
        <s v="A0A168QE30"/>
        <s v="A0A175Y951"/>
        <s v="A0A175YJQ9"/>
        <s v="A0A175YK08"/>
        <s v="A0A175YPY2"/>
        <s v="A0A176VF96"/>
        <s v="A0A176VRT1"/>
        <s v="A0A176WQ12"/>
        <s v="A0A177CI69"/>
        <s v="A0A177CRJ0"/>
        <s v="A0A177DGE7"/>
        <s v="A0A177DN10"/>
        <s v="A0A177WP87"/>
        <s v="A0A177WYK2"/>
        <s v="A0A177WYT7"/>
        <s v="A0A178ACZ9"/>
        <s v="A0A178ADV6"/>
        <s v="A0A178DYX0"/>
        <s v="A0A178DYZ3"/>
        <s v="A0A180G2D2"/>
        <s v="A0A183A9Z1"/>
        <s v="A0A183AFD1"/>
        <s v="A0A183AGA4"/>
        <s v="A0A183AGA5"/>
        <s v="A0A183B1E2"/>
        <s v="A0A183CEJ5"/>
        <s v="A0A183DN83"/>
        <s v="A0A183DQK5"/>
        <s v="A0A183EA11"/>
        <s v="A0A183ENA8"/>
        <s v="A0A183F2W4"/>
        <s v="A0A183GPS8"/>
        <s v="A0A183H475"/>
        <s v="A0A183HY48"/>
        <s v="A0A183IEM3"/>
        <s v="A0A183J353"/>
        <s v="A0A183JC85"/>
        <s v="A0A183KFN6"/>
        <s v="A0A183LLX9"/>
        <s v="A0A183LV84"/>
        <s v="A0A183MGV3"/>
        <s v="A0A183NSN6"/>
        <s v="A0A183P2T8"/>
        <s v="A0A183QR01"/>
        <s v="A0A183R4L9"/>
        <s v="A0A183RPA9"/>
        <s v="A0A183S8Z8"/>
        <s v="A0A183TMR5"/>
        <s v="A0A183TPI8"/>
        <s v="A0A183WBU4"/>
        <s v="A0A183WY36"/>
        <s v="A0A194PNJ4"/>
        <s v="A0A194PQJ6"/>
        <s v="A0A194Q2T9"/>
        <s v="A0A194QYL6"/>
        <s v="A0A194R5T4"/>
        <s v="A0A194RRI9"/>
        <s v="A0A194S3A7"/>
        <s v="A0A194WX32"/>
        <s v="A0A194XJ30"/>
        <s v="A0A1B6Q2V1"/>
        <s v="A0A1B8Y5T7"/>
        <s v="A0CU26"/>
        <s v="A0D1A5"/>
        <s v="A0D1A6"/>
        <s v="A0DF17"/>
        <s v="A0DSK2"/>
        <s v="A1CH00"/>
        <s v="A1CM23"/>
        <s v="A1CXT7"/>
        <s v="A1DM02"/>
        <s v="A2A3S1"/>
        <s v="A2DTS8"/>
        <s v="A2EH93"/>
        <s v="A2FH81"/>
        <s v="A2R4F0"/>
        <s v="A2WRY9"/>
        <s v="A2XG58"/>
        <s v="A2Z0D1"/>
        <s v="A3LPD0"/>
        <s v="A3LXF4"/>
        <s v="A4RUV3"/>
        <s v="A4S4Q0"/>
        <s v="A5AQ65"/>
        <s v="A5BE54"/>
        <s v="A5DBF8"/>
        <s v="A5DN27"/>
        <s v="A5DWF7"/>
        <s v="A5E615"/>
        <s v="A5K0T0"/>
        <s v="A5K209"/>
        <s v="A5LGH1"/>
        <s v="A6H783"/>
        <s v="A6R991"/>
        <s v="A7AQ94"/>
        <s v="A7EUT0"/>
        <s v="A7EZ84"/>
        <s v="A7S6J4"/>
        <s v="A7SWS9"/>
        <s v="A7TK14"/>
        <s v="A7TLX7"/>
        <s v="A8HPF4"/>
        <s v="A8I528"/>
        <s v="A8ICB0"/>
        <s v="A8NFD5"/>
        <s v="A8NRJ6"/>
        <s v="A8Q3Z8"/>
        <s v="A8Q587"/>
        <s v="A8X1E2"/>
        <s v="A9P802"/>
        <s v="A9PCP8"/>
        <s v="A9PD04"/>
        <s v="A9RDQ9"/>
        <s v="A9RJ93"/>
        <s v="A9SD20"/>
        <s v="A9TKC4"/>
        <s v="A9TTQ2"/>
        <s v="A9TY07"/>
        <s v="A9UYK0"/>
        <s v="A9VCR5"/>
        <s v="B0CSF8"/>
        <s v="B0CVZ2"/>
        <s v="B0R197"/>
        <s v="B0R198"/>
        <s v="B0W1Q3"/>
        <s v="B0W677"/>
        <s v="B0X1H4"/>
        <s v="B0XAX2"/>
        <s v="B2B736"/>
        <s v="B2B7B9"/>
        <s v="B2W1N8"/>
        <s v="B2WIT4"/>
        <s v="B3L7N4"/>
        <s v="B3M2Z6"/>
        <s v="B3MJ57"/>
        <s v="B3MJW7"/>
        <s v="B3MJW8"/>
        <s v="B3MJW9"/>
        <s v="B3MJX0"/>
        <s v="B3MJX1"/>
        <s v="B3MRB7"/>
        <s v="B3MSK9"/>
        <s v="B3RIV2"/>
        <s v="B3S657"/>
        <s v="B4FM49"/>
        <s v="B4FT85"/>
        <s v="B4FUG9"/>
        <s v="B4FX24"/>
        <s v="B4G4E2"/>
        <s v="B4GM36"/>
        <s v="B4GT09"/>
        <s v="B4GT10"/>
        <s v="B4GT11"/>
        <s v="B4GVU8"/>
        <s v="B4HBC8"/>
        <s v="B4HLX6"/>
        <s v="B4HWW5"/>
        <s v="B4HWW6"/>
        <s v="B4HWW7"/>
        <s v="B4HWW8"/>
        <s v="B4IHP1"/>
        <s v="B4II50"/>
        <s v="B4JFS7"/>
        <s v="B4JK31"/>
        <s v="B4JPU7"/>
        <s v="B4JPU8"/>
        <s v="B4JPU9"/>
        <s v="B4JXZ7"/>
        <s v="B4KB83"/>
        <s v="B4KKL9"/>
        <s v="B4KKM0"/>
        <s v="B4KKM1"/>
        <s v="B4KKM2"/>
        <s v="B4KKM3"/>
        <s v="B4L6B8"/>
        <s v="B4L6N7"/>
        <s v="B4LS66"/>
        <s v="B4LS67"/>
        <s v="B4LS68"/>
        <s v="B4LS69"/>
        <s v="B4LS70"/>
        <s v="B4LS71"/>
        <s v="B4M446"/>
        <s v="B4M7N1"/>
        <s v="B4MAF0"/>
        <s v="B4MNV7"/>
        <s v="B4MU45"/>
        <s v="B4MU47"/>
        <s v="B4MU48"/>
        <s v="B4MU49"/>
        <s v="B4NA81"/>
        <s v="B4NCX2"/>
        <s v="B4NPA4"/>
        <s v="B4Q9U6"/>
        <s v="B4Q9U7"/>
        <s v="B4Q9U8"/>
        <s v="B4Q9U9"/>
        <s v="B4QD81"/>
        <s v="B4QXV9"/>
        <s v="B4R671"/>
        <s v="B5DZ63"/>
        <s v="B6AI18"/>
        <s v="B6GXX6"/>
        <s v="B6HTP8"/>
        <s v="B6JUS3"/>
        <s v="B6K4F7"/>
        <s v="B6KRZ3"/>
        <s v="B6Q1N5"/>
        <s v="B6QV88"/>
        <s v="B6T1E3"/>
        <s v="B6TAU9"/>
        <s v="B6TEP3"/>
        <s v="B7EKD7"/>
        <s v="B7FKJ5"/>
        <s v="B7G5N4"/>
        <s v="B7GDE6"/>
        <s v="B7P5X8"/>
        <s v="B7XHA6"/>
        <s v="B8A8P3"/>
        <s v="B8ACI8"/>
        <s v="B8AMU5"/>
        <s v="B8AQH5"/>
        <s v="B8B098"/>
        <s v="B8BQH4"/>
        <s v="B8CCD5"/>
        <s v="B8LUH0"/>
        <s v="B8MSR3"/>
        <s v="B8NA08"/>
        <s v="B8ND15"/>
        <s v="B9GI94"/>
        <s v="B9GI95"/>
        <s v="B9H6N6"/>
        <s v="B9HG93"/>
        <s v="B9HMZ4"/>
        <s v="B9I304"/>
        <s v="B9IBJ6"/>
        <s v="B9IBJ7"/>
        <s v="B9IBR6"/>
        <s v="B9IM03"/>
        <s v="B9N2Z1"/>
        <s v="B9Q0Q9"/>
        <s v="B9R705"/>
        <s v="B9R946"/>
        <s v="B9RGH8"/>
        <s v="B9RUM5"/>
        <s v="B9S2B6"/>
        <s v="B9SH01"/>
        <s v="C0NIQ1"/>
        <s v="C0P175"/>
        <s v="C1E9Z8"/>
        <s v="C1FE14"/>
        <s v="C1FF50"/>
        <s v="C1FJL9"/>
        <s v="C1GGW7"/>
        <s v="C1GLM2"/>
        <s v="C1GXS1"/>
        <s v="C1MGJ0"/>
        <s v="C1MH50"/>
        <s v="C1N0J0"/>
        <s v="C3Y0N4"/>
        <s v="C3YL66"/>
        <s v="C4IYM7"/>
        <s v="C4JPG6"/>
        <s v="C4JSX3"/>
        <s v="C4LZ53"/>
        <s v="C4R1Z2"/>
        <s v="C4R7R5"/>
        <s v="C4V8P8"/>
        <s v="C4XYG2"/>
        <s v="C4XYG3"/>
        <s v="C4Y4B3"/>
        <s v="C5DBW3"/>
        <s v="C5DMK4"/>
        <s v="C5DPA5"/>
        <s v="C5DT45"/>
        <s v="C5FF48"/>
        <s v="C5FRC8"/>
        <s v="C5GCM7"/>
        <s v="C5GXV5"/>
        <s v="C5KB35"/>
        <s v="C5KDK0"/>
        <s v="C5KGM3"/>
        <s v="C5KI14"/>
        <s v="C5KI16"/>
        <s v="C5LMI6"/>
        <s v="C5LTI7"/>
        <s v="C5MCR9"/>
        <s v="C5MFA8"/>
        <s v="C5NTE7"/>
        <s v="C5WTT2"/>
        <s v="C5WYZ2"/>
        <s v="C5X1R7"/>
        <s v="C5XAN7"/>
        <s v="C5XIA4"/>
        <s v="C5XPG8"/>
        <s v="C5YUI7"/>
        <s v="C6H822"/>
        <s v="C6HGR5"/>
        <s v="C6KT11"/>
        <s v="C6TAH8"/>
        <s v="C6TGZ7"/>
        <s v="C6TID5"/>
        <s v="C7YRE4"/>
        <s v="C7YU11"/>
        <s v="C9JI87"/>
        <s v="C9S6Q9"/>
        <s v="C9S8W9"/>
        <s v="D0N622"/>
        <s v="D0NLI4"/>
        <s v="D0NYH9"/>
        <s v="D0P2Y0"/>
        <s v="D2VQW8"/>
        <s v="D2VSP3"/>
        <s v="D3BDZ5"/>
        <s v="D3BII2"/>
        <s v="D3BPY4"/>
        <s v="D3YUN8"/>
        <s v="D3YXS8"/>
        <s v="D3YY29"/>
        <s v="D3YZT5"/>
        <s v="D3Z346"/>
        <s v="D4AJ46"/>
        <s v="D4B2G1"/>
        <s v="D5G420"/>
        <s v="D5G5T8"/>
        <s v="D6WGH1"/>
        <s v="D6WWM0"/>
        <s v="D7G486"/>
        <s v="D7KBL0"/>
        <s v="D7KFZ3"/>
        <s v="D7KKM9"/>
        <s v="D7KPA7"/>
        <s v="D7KPB7"/>
        <s v="D7KPC9"/>
        <s v="D7LAH2"/>
        <s v="D7LAV0"/>
        <s v="D7LSZ9"/>
        <s v="D7M6R3"/>
        <s v="D7MNA4"/>
        <s v="D7MUP9"/>
        <s v="D7SIG0"/>
        <s v="D7SQ96"/>
        <s v="D7TY71"/>
        <s v="D8LG27"/>
        <s v="D8M1P8"/>
        <s v="D8M1R1"/>
        <s v="D8M2H7"/>
        <s v="D8PT00"/>
        <s v="D8QK88"/>
        <s v="D8QNZ8"/>
        <s v="D8R0W2"/>
        <s v="D8RPV4"/>
        <s v="D8RZR8"/>
        <s v="D8SN26"/>
        <s v="D8T793"/>
        <s v="D8TE22"/>
        <s v="D8U694"/>
        <s v="D8UBW7"/>
        <s v="D8UCM6"/>
        <s v="E0CP25"/>
        <s v="E0VPV5"/>
        <s v="E0VW06"/>
        <s v="E0VW07"/>
        <s v="E1BYN7"/>
        <s v="E1C2E3"/>
        <s v="E1FM65"/>
        <s v="E1FM66"/>
        <s v="E1ZAA2"/>
        <s v="E1ZP93"/>
        <s v="E2A0E8"/>
        <s v="E2A3T5"/>
        <s v="E2A4M3"/>
        <s v="E2ARX6"/>
        <s v="E2BLX7"/>
        <s v="E2BYA2"/>
        <s v="E2BYW8"/>
        <s v="E2M4U2"/>
        <s v="E2M4Y5"/>
        <s v="E2R948"/>
        <s v="E2RGM4"/>
        <s v="E2RLQ2"/>
        <s v="E3JW58"/>
        <s v="E3KMT2"/>
        <s v="E3LG41"/>
        <s v="E3M7D7"/>
        <s v="E3QAL9"/>
        <s v="E3QDN8"/>
        <s v="E3RCY9"/>
        <s v="E3S5U6"/>
        <s v="E4UYV9"/>
        <s v="E4X9J7"/>
        <s v="E5A4S2"/>
        <s v="E5R400"/>
        <s v="E5R4J1"/>
        <s v="E5RFL1"/>
        <s v="E5RFP6"/>
        <s v="E5RHE1"/>
        <s v="E5RHZ6"/>
        <s v="E5RJN6"/>
        <s v="E5RK27"/>
        <s v="E5SCQ8"/>
        <s v="E5SZE7"/>
        <s v="E6ZL24"/>
        <s v="E6ZQS0"/>
        <s v="E7KDT7"/>
        <s v="E7KGW4"/>
        <s v="E7KH89"/>
        <s v="E7KPS3"/>
        <s v="E7KSX2"/>
        <s v="E7KTL9"/>
        <s v="E7LVM2"/>
        <s v="E7LYV8"/>
        <s v="E7LZL1"/>
        <s v="E7NIY7"/>
        <s v="E7NLQ4"/>
        <s v="E7NMC5"/>
        <s v="E7Q512"/>
        <s v="E7Q836"/>
        <s v="E7Q8M8"/>
        <s v="E7QG07"/>
        <s v="E7QK13"/>
        <s v="E9CS98"/>
        <s v="E9D0W6"/>
        <s v="E9DU67"/>
        <s v="E9E5S9"/>
        <s v="E9EZX0"/>
        <s v="E9F5L1"/>
        <s v="E9GS42"/>
        <s v="E9GTP4"/>
        <s v="E9IRY0"/>
        <s v="E9IT23"/>
        <s v="E9J902"/>
        <s v="E9QGZ2"/>
        <s v="E9QHS7"/>
        <s v="F0U588"/>
        <s v="F0UQY0"/>
        <s v="F0VG31"/>
        <s v="F0VPX2"/>
        <s v="F0XCY9"/>
        <s v="F0XLS2"/>
        <s v="F0XVS2"/>
        <s v="F0ZGG1"/>
        <s v="F1A5T8"/>
        <s v="F1MIN1"/>
        <s v="F1N717"/>
        <s v="F1PC72"/>
        <s v="F1PRZ1"/>
        <s v="F1PWL7"/>
        <s v="F1RM44"/>
        <s v="F1S1B0"/>
        <s v="F1S2F6"/>
        <s v="F1SE26"/>
        <s v="F1SE27"/>
        <s v="F2CUF1"/>
        <s v="F2D043"/>
        <s v="F2D8E6"/>
        <s v="F2PUZ2"/>
        <s v="F2Q1V9"/>
        <s v="F2SNT4"/>
        <s v="F2STV4"/>
        <s v="F2UL80"/>
        <s v="F2UP73"/>
        <s v="F2Z471"/>
        <s v="F4IZ90"/>
        <s v="F4K3R8"/>
        <s v="F4P111"/>
        <s v="F4P9G0"/>
        <s v="F4PLF5"/>
        <s v="F4PN91"/>
        <s v="F4Q893"/>
        <s v="F4RK22"/>
        <s v="F4S3L3"/>
        <s v="F4WB21"/>
        <s v="F4WCX5"/>
        <s v="F4X3N7"/>
        <s v="F4X7U5"/>
        <s v="F6HPF2"/>
        <s v="F6HST0"/>
        <s v="F6PQT9"/>
        <s v="F6QN79"/>
        <s v="F6R080"/>
        <s v="F6SFA8"/>
        <s v="F6SH73"/>
        <s v="F6TLU0"/>
        <s v="F6UMI4"/>
        <s v="F6UN69"/>
        <s v="F6V8B8"/>
        <s v="F6VI43"/>
        <s v="F6VP76"/>
        <s v="F6W8K1"/>
        <s v="F6WJ25"/>
        <s v="F6WTW1"/>
        <s v="F6X7V2"/>
        <s v="F6YA02"/>
        <s v="F6YQC5"/>
        <s v="F6YUM2"/>
        <s v="F6ZE82"/>
        <s v="F6ZE92"/>
        <s v="F6ZF57"/>
        <s v="F6ZQY1"/>
        <s v="F7A2F1"/>
        <s v="F7A7G7"/>
        <s v="F7AKB9"/>
        <s v="F7ANN4"/>
        <s v="F7BSK1"/>
        <s v="F7CU11"/>
        <s v="F7CUB5"/>
        <s v="F7DT77"/>
        <s v="F7EV45"/>
        <s v="F7EYK6"/>
        <s v="F7EYL0"/>
        <s v="F7F8X7"/>
        <s v="F7FAL9"/>
        <s v="F7FCD5"/>
        <s v="F7GD41"/>
        <s v="F7GH97"/>
        <s v="F7GTD6"/>
        <s v="F7GY08"/>
        <s v="F7H3X7"/>
        <s v="F7I2M8"/>
        <s v="F7IB44"/>
        <s v="F7IB54"/>
        <s v="F7IBE4"/>
        <s v="F7IBH0"/>
        <s v="F7VTT7"/>
        <s v="F7W451"/>
        <s v="F8PZZ6"/>
        <s v="F8Q5S1"/>
        <s v="F9FRW1"/>
        <s v="F9FS42"/>
        <s v="F9XLE7"/>
        <s v="F9XNS4"/>
        <s v="G0NP19"/>
        <s v="G0NRV4"/>
        <s v="G0QXH7"/>
        <s v="G0QY63"/>
        <s v="G0R797"/>
        <s v="G0RLS6"/>
        <s v="G0S7S2"/>
        <s v="G0SEB1"/>
        <s v="G0V9V9"/>
        <s v="G0VEM4"/>
        <s v="G0W6J4"/>
        <s v="G0WFR9"/>
        <s v="G1K1G6"/>
        <s v="G1KB85"/>
        <s v="G1L4H5"/>
        <s v="G1L4H8"/>
        <s v="G1L9B5"/>
        <s v="G1LES3"/>
        <s v="G1M290"/>
        <s v="G1MAB1"/>
        <s v="G1MHG2"/>
        <s v="G1MV95"/>
        <s v="G1N2Y0"/>
        <s v="G1N8Q2"/>
        <s v="G1P2S3"/>
        <s v="G1P9F4"/>
        <s v="G1PHK6"/>
        <s v="G1PKL9"/>
        <s v="G1Q884"/>
        <s v="G1QB22"/>
        <s v="G1QMA3"/>
        <s v="G1R9B3"/>
        <s v="G1RR08"/>
        <s v="G1RVR8"/>
        <s v="G1S4Q6"/>
        <s v="G1SWI3"/>
        <s v="G1T5K6"/>
        <s v="G1TTL7"/>
        <s v="G1X561"/>
        <s v="G1X9L7"/>
        <s v="G2Q8B8"/>
        <s v="G2Q9I9"/>
        <s v="G2QT15"/>
        <s v="G2QUN2"/>
        <s v="G2WRT9"/>
        <s v="G2YDD2"/>
        <s v="G2YWI6"/>
        <s v="G3AFK6"/>
        <s v="G3AV05"/>
        <s v="G3AY15"/>
        <s v="G3BFA8"/>
        <s v="G3GWR2"/>
        <s v="G3GY16"/>
        <s v="G3GYF0"/>
        <s v="G3H2C6"/>
        <s v="G3HAS3"/>
        <s v="G3HHH5"/>
        <s v="G3HPC8"/>
        <s v="G3HPM9"/>
        <s v="G3HTY8"/>
        <s v="G3I9D9"/>
        <s v="G3IKC4"/>
        <s v="G3J4I6"/>
        <s v="G3JGK0"/>
        <s v="G3N574"/>
        <s v="G3NC41"/>
        <s v="G3NC46"/>
        <s v="G3NCW7"/>
        <s v="G3NGL4"/>
        <s v="G3NGL8"/>
        <s v="G3NJB7"/>
        <s v="G3P2M1"/>
        <s v="G3P2N5"/>
        <s v="G3QBN4"/>
        <s v="G3QBN5"/>
        <s v="G3QCJ5"/>
        <s v="G3QCJ6"/>
        <s v="G3QHR8"/>
        <s v="G3QSG5"/>
        <s v="G3QSU4"/>
        <s v="G3R5M5"/>
        <s v="G3RV76"/>
        <s v="G3S4V6"/>
        <s v="G3S547"/>
        <s v="G3SIJ6"/>
        <s v="G3SIZ6"/>
        <s v="G3SN43"/>
        <s v="G3T3W2"/>
        <s v="G3TB48"/>
        <s v="G3TD10"/>
        <s v="G3U4F2"/>
        <s v="G3UG79"/>
        <s v="G3UJ42"/>
        <s v="G3UX26"/>
        <s v="G3UY77"/>
        <s v="G3V8F5"/>
        <s v="G3VBL0"/>
        <s v="G3WF91"/>
        <s v="G3WW36"/>
        <s v="G3WYY3"/>
        <s v="G3WYY4"/>
        <s v="G3X0H1"/>
        <s v="G3X0H2"/>
        <s v="G3X8N2"/>
        <s v="G3XXC9"/>
        <s v="G3YA40"/>
        <s v="G4M1U7"/>
        <s v="G4M1U8"/>
        <s v="G4ML28"/>
        <s v="G4ND56"/>
        <s v="G4TC69"/>
        <s v="G4TMI1"/>
        <s v="G4UDX8"/>
        <s v="G4UES0"/>
        <s v="G4VN15"/>
        <s v="G4VRE1"/>
        <s v="G4ZGJ7"/>
        <s v="G4ZU80"/>
        <s v="G4ZU81"/>
        <s v="G4ZVU8"/>
        <s v="G5BHR3"/>
        <s v="G5BN09"/>
        <s v="G5BT43"/>
        <s v="G5BVS2"/>
        <s v="G5BWH7"/>
        <s v="G5C7J1"/>
        <s v="G5CBM8"/>
        <s v="G6CM32"/>
        <s v="G6CS49"/>
        <s v="G6D2W0"/>
        <s v="G6DN10"/>
        <s v="G7DV16"/>
        <s v="G7E0H2"/>
        <s v="G7JPX4"/>
        <s v="G7JVH4"/>
        <s v="G7K2J4"/>
        <s v="G7KYU2"/>
        <s v="G7LBI9"/>
        <s v="G7LCB3"/>
        <s v="G7LCB5"/>
        <s v="G7NXA9"/>
        <s v="G7P8A1"/>
        <s v="G7PBR8"/>
        <s v="G7PXV3"/>
        <s v="G7X6K2"/>
        <s v="G7XZ88"/>
        <s v="G7Y4K3"/>
        <s v="G8B896"/>
        <s v="G8BKM3"/>
        <s v="G8BRU6"/>
        <s v="G8BT32"/>
        <s v="G8JPM0"/>
        <s v="G8JRL6"/>
        <s v="G8Y6W3"/>
        <s v="G8YDT6"/>
        <s v="G8YML7"/>
        <s v="G8ZN54"/>
        <s v="G8ZS04"/>
        <s v="G9MDW9"/>
        <s v="G9MHY1"/>
        <s v="G9NFJ2"/>
        <s v="G9NVZ8"/>
        <s v="H0EIC6"/>
        <s v="H0EQQ4"/>
        <s v="H0UZA0"/>
        <s v="H0VH21"/>
        <s v="H0VT39"/>
        <s v="H0VXH1"/>
        <s v="H0VXJ2"/>
        <s v="H0W405"/>
        <s v="H0X7P3"/>
        <s v="H0X9Q0"/>
        <s v="H0XET1"/>
        <s v="H0XHY9"/>
        <s v="H0XLJ3"/>
        <s v="H0XLM2"/>
        <s v="H0XU34"/>
        <s v="H0XYA1"/>
        <s v="H0YSS7"/>
        <s v="H0Z866"/>
        <s v="H1V1E0"/>
        <s v="H1V9E1"/>
        <s v="H2B0N0"/>
        <s v="H2B0S1"/>
        <s v="H2B104"/>
        <s v="H2KPI5"/>
        <s v="H2KQR8"/>
        <s v="H2L4I3"/>
        <s v="H2L5X9"/>
        <s v="H2LB31"/>
        <s v="H2LB32"/>
        <s v="H2LMW1"/>
        <s v="H2LMW3"/>
        <s v="H2LQ84"/>
        <s v="H2LQ86"/>
        <s v="H2LXI3"/>
        <s v="H2LXI4"/>
        <s v="H2LXI7"/>
        <s v="H2LXI9"/>
        <s v="H2MEV7"/>
        <s v="H2N513"/>
        <s v="H2PGJ8"/>
        <s v="H2PQ75"/>
        <s v="H2PWV4"/>
        <s v="H2PXJ4"/>
        <s v="H2Q0G5"/>
        <s v="H2QGK3"/>
        <s v="H2QRH5"/>
        <s v="H2R9U3"/>
        <s v="H2RHS4"/>
        <s v="H2RHY5"/>
        <s v="H2S4X2"/>
        <s v="H2S4X3"/>
        <s v="H2S4X4"/>
        <s v="H2S4X5"/>
        <s v="H2S4X6"/>
        <s v="H2SDA0"/>
        <s v="H2T2L9"/>
        <s v="H2T2M0"/>
        <s v="H2U2S8"/>
        <s v="H2UDD6"/>
        <s v="H2UDD7"/>
        <s v="H2UYB4"/>
        <s v="H2V3W4"/>
        <s v="H2V3W5"/>
        <s v="H2VE73"/>
        <s v="H2W029"/>
        <s v="H2W362"/>
        <s v="H2Y8G2"/>
        <s v="H2Y8G3"/>
        <s v="H2YZA0"/>
        <s v="H3AJJ9"/>
        <s v="H3AJZ2"/>
        <s v="H3B2E3"/>
        <s v="H3B2P0"/>
        <s v="H3BCN0"/>
        <s v="H3BCN1"/>
        <s v="H3C0U2"/>
        <s v="H3CD25"/>
        <s v="H3CT85"/>
        <s v="H3CX85"/>
        <s v="H3D6K6"/>
        <s v="H3D7N3"/>
        <s v="H3DF87"/>
        <s v="H3DVW9"/>
        <s v="H3F904"/>
        <s v="H3FSB4"/>
        <s v="H3GAY5"/>
        <s v="H3GH12"/>
        <s v="H3GH13"/>
        <s v="H3GWG4"/>
        <s v="H3H4T8"/>
        <s v="H6BUH5"/>
        <s v="H6BYC9"/>
        <s v="H9GE18"/>
        <s v="H9GJG4"/>
        <s v="H9GNA5"/>
        <s v="H9J1Z8"/>
        <s v="H9JHF8"/>
        <s v="H9JUY5"/>
        <s v="H9L0B0"/>
        <s v="I0YYR2"/>
        <s v="I0Z7L8"/>
        <s v="I1BH10"/>
        <s v="I1C583"/>
        <s v="I1C9B2"/>
        <s v="I1CI24"/>
        <s v="I1CJ23"/>
        <s v="I1CL38"/>
        <s v="I1EIQ8"/>
        <s v="I1EJW6"/>
        <s v="I1FPQ8"/>
        <s v="I1G7A4"/>
        <s v="I1H5Z4"/>
        <s v="I1H8G4"/>
        <s v="I1H9Z5"/>
        <s v="I1HEG2"/>
        <s v="I1HH64"/>
        <s v="I1HH66"/>
        <s v="I1HNY8"/>
        <s v="I1HQY0"/>
        <s v="I1IPK1"/>
        <s v="I1IPK2"/>
        <s v="I1J462"/>
        <s v="I1KQE2"/>
        <s v="I1KXQ3"/>
        <s v="I1L602"/>
        <s v="I1LVS0"/>
        <s v="I1LWI5"/>
        <s v="I1MSR7"/>
        <s v="I1N4A7"/>
        <s v="I1N628"/>
        <s v="I1NM69"/>
        <s v="I1P8M3"/>
        <s v="I1PAV7"/>
        <s v="I1R8H5"/>
        <s v="I1RT38"/>
        <s v="I1RZS9"/>
        <s v="I2FRA1"/>
        <s v="I2FW03"/>
        <s v="I2GZ54"/>
        <s v="I2H6V9"/>
        <s v="I2JT40"/>
        <s v="I2K0E9"/>
        <s v="I3JBH5"/>
        <s v="I3JZB3"/>
        <s v="I3JZS0"/>
        <s v="I3K843"/>
        <s v="I3K844"/>
        <s v="I3KAC0"/>
        <s v="I3KGY3"/>
        <s v="I3KKW3"/>
        <s v="I3KKW4"/>
        <s v="I3KQD7"/>
        <s v="I3LM14"/>
        <s v="I3M306"/>
        <s v="I3M6V0"/>
        <s v="I3MAD1"/>
        <s v="I3MCR8"/>
        <s v="I3MH69"/>
        <s v="I3NEI7"/>
        <s v="I3S1P8"/>
        <s v="I4Y779"/>
        <s v="I4YDI2"/>
        <s v="I7MDH0"/>
        <s v="J0XNB5"/>
        <s v="J3JUV9"/>
        <s v="J3KCU6"/>
        <s v="J3KLR2"/>
        <s v="J3KYR7"/>
        <s v="J3L1F7"/>
        <s v="J3L3G9"/>
        <s v="J3LJS0"/>
        <s v="J3LL42"/>
        <s v="J3LNB7"/>
        <s v="J3M985"/>
        <s v="J3MKE6"/>
        <s v="J3MWU8"/>
        <s v="J3N1Z2"/>
        <s v="J3NHB5"/>
        <s v="J3P119"/>
        <s v="J3QMG3"/>
        <s v="J4CDD8"/>
        <s v="J4DNT8"/>
        <s v="J4G0N0"/>
        <s v="J4G6X0"/>
        <s v="J4TTR2"/>
        <s v="J5JM35"/>
        <s v="J5JPV3"/>
        <s v="J6EES2"/>
        <s v="J7RQC7"/>
        <s v="J7RQH5"/>
        <s v="J7S6K7"/>
        <s v="J8LQ06"/>
        <s v="J8PX58"/>
        <s v="J9BEI8"/>
        <s v="J9DBN7"/>
        <s v="J9EDQ8"/>
        <s v="J9EJU5"/>
        <s v="J9ETD2"/>
        <s v="J9F9C6"/>
        <s v="J9ID22"/>
        <s v="J9IU15"/>
        <s v="J9IV91"/>
        <s v="J9IZ56"/>
        <s v="J9JBL0"/>
        <s v="J9JJB5"/>
        <s v="J9JMS7"/>
        <s v="J9JPN2"/>
        <s v="J9JZI8"/>
        <s v="J9KAR7"/>
        <s v="J9NSF3"/>
        <s v="J9PAN9"/>
        <s v="K0KI67"/>
        <s v="K0KQ49"/>
        <s v="K0RTM6"/>
        <s v="K0SVA5"/>
        <s v="K1QXY2"/>
        <s v="K1R0B4"/>
        <s v="K1V8A9"/>
        <s v="K1VXU0"/>
        <s v="K1W8F4"/>
        <s v="K1WYV3"/>
        <s v="K2S952"/>
        <s v="K2SWL4"/>
        <s v="K3UT09"/>
        <s v="K3VP79"/>
        <s v="K3WIQ7"/>
        <s v="K3WSY0"/>
        <s v="K3X883"/>
        <s v="K3XK67"/>
        <s v="K3XKU9"/>
        <s v="K3XS98"/>
        <s v="K3Z8Q5"/>
        <s v="K3ZQR8"/>
        <s v="K4ACD1"/>
        <s v="K4ADL1"/>
        <s v="K4ADM2"/>
        <s v="K4AIJ6"/>
        <s v="K4ATR9"/>
        <s v="K4B778"/>
        <s v="K4BD40"/>
        <s v="K4BG21"/>
        <s v="K4BGT9"/>
        <s v="K4BKH4"/>
        <s v="K4C3F2"/>
        <s v="K4CAD5"/>
        <s v="K4CBV4"/>
        <s v="K5UPF2"/>
        <s v="K5UYZ9"/>
        <s v="K5X8E5"/>
        <s v="K5XGW3"/>
        <s v="K6UDX9"/>
        <s v="K7EJ57"/>
        <s v="K7EKG4"/>
        <s v="K7FAN8"/>
        <s v="K7FB26"/>
        <s v="K7FB35"/>
        <s v="K7FBU3"/>
        <s v="K7FLL7"/>
        <s v="K7GEM0"/>
        <s v="K7IM83"/>
        <s v="K7IPD3"/>
        <s v="K7IRV7"/>
        <s v="K7IWG3"/>
        <s v="K7K0X3"/>
        <s v="K7KKS3"/>
        <s v="K7KML2"/>
        <s v="K7KVW5"/>
        <s v="K7MKU5"/>
        <s v="K7MNL3"/>
        <s v="K7MNL4"/>
        <s v="K7V2P8"/>
        <s v="K7VE98"/>
        <s v="K7VJ77"/>
        <s v="K7VNQ7"/>
        <s v="K7WDU5"/>
        <s v="K9GFL0"/>
        <s v="K9H3A2"/>
        <s v="L0P905"/>
        <s v="L0PGD0"/>
        <s v="L1I904"/>
        <s v="L1IB94"/>
        <s v="L1JU10"/>
        <s v="L1LFL5"/>
        <s v="L2FSP9"/>
        <s v="L2G602"/>
        <s v="L2GLI9"/>
        <s v="L5JUW4"/>
        <s v="L5KBI4"/>
        <s v="L5KG98"/>
        <s v="L5KQ01"/>
        <s v="L5KYA2"/>
        <s v="L5LRJ3"/>
        <s v="L5LS23"/>
        <s v="L5LVM3"/>
        <s v="L5M1V4"/>
        <s v="L5M4X8"/>
        <s v="L5M5Y5"/>
        <s v="L5M8J4"/>
        <s v="L5MFH3"/>
        <s v="L5MJJ9"/>
        <s v="L8FP18"/>
        <s v="L8FYQ2"/>
        <s v="L8GMR7"/>
        <s v="L8GPR5"/>
        <s v="L8WQA5"/>
        <s v="L8WRG1"/>
        <s v="L8YAN7"/>
        <s v="L8YDW3"/>
        <s v="L9JAG0"/>
        <s v="L9K508"/>
        <s v="L9L1L8"/>
        <s v="L9L4E6"/>
        <s v="L9L8W0"/>
        <s v="L9L8W4"/>
        <s v="M0RFJ3"/>
        <s v="M0RFJ4"/>
        <s v="M0RHQ3"/>
        <s v="M0S746"/>
        <s v="M0SGB6"/>
        <s v="M0SWV0"/>
        <s v="M0T482"/>
        <s v="M0TDE6"/>
        <s v="M0TFX1"/>
        <s v="M0TK76"/>
        <s v="M0TKV5"/>
        <s v="M0TLR7"/>
        <s v="M0TQC3"/>
        <s v="M0U7C1"/>
        <s v="M0UWY7"/>
        <s v="M0W232"/>
        <s v="M0W235"/>
        <s v="M0W236"/>
        <s v="M0WG42"/>
        <s v="M0WG43"/>
        <s v="M0WLH3"/>
        <s v="M0XY72"/>
        <s v="M0YYK9"/>
        <s v="M0ZPM9"/>
        <s v="M1AIF7"/>
        <s v="M1AIF8"/>
        <s v="M1BSL5"/>
        <s v="M1CDK2"/>
        <s v="M1CDK3"/>
        <s v="M1CDK4"/>
        <s v="M1CDK5"/>
        <s v="M1UUF3"/>
        <s v="M1V736"/>
        <s v="M1WFQ8"/>
        <s v="M1WGS1"/>
        <s v="M2N2V5"/>
        <s v="M2NEF9"/>
        <s v="M2QYR3"/>
        <s v="M2RIQ7"/>
        <s v="M2RML7"/>
        <s v="M2SQF4"/>
        <s v="M2TVX8"/>
        <s v="M2VDP9"/>
        <s v="M2XFD6"/>
        <s v="M2XJL9"/>
        <s v="M2Y3Q1"/>
        <s v="M2Z6Q3"/>
        <s v="M3B4J5"/>
        <s v="M3CM86"/>
        <s v="M3CY38"/>
        <s v="M3HHW5"/>
        <s v="M3J6I9"/>
        <s v="M3W2V2"/>
        <s v="M3W9K4"/>
        <s v="M3WCM7"/>
        <s v="M3WN88"/>
        <s v="M3X2J1"/>
        <s v="M3XBS2"/>
        <s v="M3XEP0"/>
        <s v="M3XQA1"/>
        <s v="M3XVY6"/>
        <s v="M3Y4G2"/>
        <s v="M3YFN8"/>
        <s v="M3YMR6"/>
        <s v="M3YSC8"/>
        <s v="M3Z7D9"/>
        <s v="M3ZQL5"/>
        <s v="M3ZWS5"/>
        <s v="M3ZZ03"/>
        <s v="M4A801"/>
        <s v="M4A913"/>
        <s v="M4AJA7"/>
        <s v="M4AM32"/>
        <s v="M4ANT5"/>
        <s v="M4B333"/>
        <s v="M4BDZ9"/>
        <s v="M4C015"/>
        <s v="M4C016"/>
        <s v="M4C9Y1"/>
        <s v="M4CEU3"/>
        <s v="M4CR23"/>
        <s v="M4CRH6"/>
        <s v="M4D8V5"/>
        <s v="M4DQQ3"/>
        <s v="M4E400"/>
        <s v="M4E6P0"/>
        <s v="M4ESQ9"/>
        <s v="M4F426"/>
        <s v="M4F9T0"/>
        <s v="M4FAY3"/>
        <s v="M4FDG0"/>
        <s v="M4FHC9"/>
        <s v="M5BNE8"/>
        <s v="M5BUX6"/>
        <s v="M5E4T0"/>
        <s v="M5GB34"/>
        <s v="M5GB90"/>
        <s v="M5VMB5"/>
        <s v="M5W0L3"/>
        <s v="M5WEV3"/>
        <s v="M5WSS2"/>
        <s v="M5XCQ0"/>
        <s v="M5XDH7"/>
        <s v="M5XRX8"/>
        <s v="M5XWJ9"/>
        <s v="M5XZT8"/>
        <s v="M7ATD7"/>
        <s v="M7AZN4"/>
        <s v="M7B3P5"/>
        <s v="M7BJW4"/>
        <s v="M7BUS6"/>
        <s v="M7NLN8"/>
        <s v="M7P9A9"/>
        <s v="M7SBX0"/>
        <s v="M7TJ54"/>
        <s v="M7TTS4"/>
        <s v="M7TWT1"/>
        <s v="M7WK24"/>
        <s v="M7WZ10"/>
        <s v="M7YH30"/>
        <s v="M7Z4J0"/>
        <s v="M7ZCB8"/>
        <s v="M7ZFX1"/>
        <s v="M7ZIB7"/>
        <s v="M8A5X0"/>
        <s v="M8ACS0"/>
        <s v="M9LSX7"/>
        <s v="M9M1F4"/>
        <s v="M9PD75"/>
        <s v="M9PGL7"/>
        <s v="N1J9C8"/>
        <s v="N1JFY4"/>
        <s v="N1PPT1"/>
        <s v="N1PYJ0"/>
        <s v="N1RDI1"/>
        <s v="N1RHV1"/>
        <s v="N4TJB1"/>
        <s v="N4VCK6"/>
        <s v="N4VHD3"/>
        <s v="Q011H0"/>
        <s v="Q0CKX0"/>
        <s v="Q0CL92"/>
        <s v="Q0UCB3"/>
        <s v="Q0UTJ1"/>
        <s v="Q10M45"/>
        <s v="Q16VI0"/>
        <s v="Q173U9"/>
        <s v="Q1HR57"/>
        <s v="Q22KK9"/>
        <s v="Q22Z08"/>
        <s v="Q28HL9"/>
        <s v="Q293I2"/>
        <s v="Q29G95"/>
        <s v="Q29KP2"/>
        <s v="Q29KP3"/>
        <s v="Q29KP4"/>
        <s v="Q2GWC4"/>
        <s v="Q2GYA9"/>
        <s v="Q2U9H8"/>
        <s v="Q2UGC3"/>
        <s v="Q41368"/>
        <s v="Q4N6X4"/>
        <s v="Q4RSR7"/>
        <s v="Q4SV25"/>
        <s v="Q4UIN7"/>
        <s v="Q4WDL0"/>
        <s v="Q4WNT7"/>
        <s v="Q4XQE5"/>
        <s v="Q4XW25"/>
        <s v="Q4Z5G3"/>
        <s v="Q5AH14"/>
        <s v="Q5AYX0"/>
        <s v="Q5B4X8"/>
        <s v="Q5CSI5"/>
        <s v="Q5CZ53"/>
        <s v="Q5JSD1"/>
        <s v="Q5JSD2"/>
        <s v="Q5KJP2"/>
        <s v="Q5KLS9"/>
        <s v="Q6BRG9"/>
        <s v="Q6BSB1"/>
        <s v="Q6BZS7"/>
        <s v="Q6C1D2"/>
        <s v="Q6CL24"/>
        <s v="Q6CLE8"/>
        <s v="Q6FNQ4"/>
        <s v="Q6FQJ6"/>
        <s v="Q6FX14"/>
        <s v="Q6NWC1"/>
        <s v="Q6NWH3"/>
        <s v="Q6QTH2"/>
        <s v="Q755Q3"/>
        <s v="Q75B24"/>
        <s v="Q76P15"/>
        <s v="Q7Q3H1"/>
        <s v="Q7QCE6"/>
        <s v="Q7RE39"/>
        <s v="Q7T314"/>
        <s v="Q7ZV39"/>
        <s v="Q8AWD0"/>
        <s v="Q8ILE3"/>
        <s v="Q8SVD4"/>
        <s v="Q8T4K0"/>
        <s v="Q9I9D1"/>
        <s v="Q9SPD7"/>
        <s v="Q9VF44"/>
        <s v="Q9VKP2"/>
        <s v="Q9VKP3"/>
        <s v="Q9VKP4"/>
        <s v="R0EX80"/>
        <s v="R0FPY7"/>
        <s v="R0G683"/>
        <s v="R0G6I6"/>
        <s v="R0GRK3"/>
        <s v="R0H427"/>
        <s v="R0HZK6"/>
        <s v="R0I439"/>
        <s v="R0II01"/>
        <s v="R0J152"/>
        <s v="R0KC63"/>
        <s v="R0MIX9"/>
        <s v="R1BYD6"/>
        <s v="R1CF35"/>
        <s v="R1E8Y1"/>
        <s v="R1GP72"/>
        <s v="R4FQ51"/>
        <s v="R4G4R3"/>
        <s v="R4XK45"/>
        <s v="R4XNB9"/>
        <s v="R7YQC5"/>
        <s v="R7Z423"/>
        <s v="R8BJM9"/>
        <s v="R8BVU7"/>
        <s v="R9ADV5"/>
        <s v="R9AKZ6"/>
        <s v="R9P0M8"/>
        <s v="R9PDB2"/>
        <s v="S0DYW6"/>
        <s v="S0E4U8"/>
        <s v="S2IYY3"/>
        <s v="S2JZG1"/>
        <s v="S2K728"/>
        <s v="S3CXT0"/>
        <s v="S3D4J8"/>
        <s v="S3D8N9"/>
        <s v="S3DGN4"/>
        <s v="S6EAN2"/>
        <s v="S6EBF2"/>
        <s v="S7MD49"/>
        <s v="S7ML07"/>
        <s v="S7P791"/>
        <s v="S7PB76"/>
        <s v="S7PFJ9"/>
        <s v="S7PTH1"/>
        <s v="S7Q6U7"/>
        <s v="S7QHS1"/>
        <s v="S7Z7F1"/>
        <s v="S7ZKL2"/>
        <s v="S8ADQ8"/>
        <s v="S8C037"/>
        <s v="S8CAH2"/>
        <s v="S8CB60"/>
        <s v="S8CYX9"/>
        <s v="S8D7X4"/>
        <s v="S8DIP6"/>
        <s v="S8DWK0"/>
        <s v="S8DYN6"/>
        <s v="S8G7D9"/>
        <s v="S9U9V9"/>
        <s v="S9VSZ3"/>
        <s v="S9VW13"/>
        <s v="S9W492"/>
        <s v="S9WDC4"/>
        <s v="S9XGY3"/>
        <s v="S9Y0B4"/>
        <s v="S9YLN6"/>
        <s v="S9YNK8"/>
        <s v="S9YZV2"/>
        <s v="T0LQE3"/>
        <s v="T0LQR1"/>
        <s v="T0MDI2"/>
        <s v="T0NT14"/>
        <s v="T0PQ20"/>
        <s v="T0R3Y6"/>
        <s v="T0RFP6"/>
        <s v="T0RIS3"/>
        <s v="T1FMU7"/>
        <s v="T1FNF8"/>
        <s v="T1G6P5"/>
        <s v="T1IQW4"/>
        <s v="T1IW86"/>
        <s v="T1JYQ4"/>
        <s v="T1JZH4"/>
        <s v="T1JZI5"/>
        <s v="T1KJC7"/>
        <s v="T1L343"/>
        <s v="T1LM91"/>
        <s v="T5AFV3"/>
        <s v="T5ANF6"/>
        <s v="A6QR22"/>
        <s v="Q969M1"/>
        <s v="Q9CZR3"/>
        <s v="A4F267"/>
        <s v="Q9LHE5"/>
        <s v="Q9U4L6"/>
        <s v="Q9SX55"/>
        <s v="A1Z6L1"/>
        <s v="Q1LZB5"/>
        <s v="Q61Z83"/>
        <s v="Q18090"/>
        <s v="O96008"/>
        <s v="Q9QYA2"/>
        <s v="P24391"/>
        <s v="Q75Q40"/>
        <s v="O13656"/>
        <s v="Q6P825"/>
        <s v="P23644"/>
        <s v="U1GF94"/>
        <s v="U1HVD8"/>
        <s v="U1M4J6"/>
        <s v="U3IFW5"/>
        <s v="U3IXB2"/>
        <s v="U3IYF3"/>
        <s v="U3J6L3"/>
        <s v="U3JU16"/>
        <s v="U3JV72"/>
        <s v="U3JWU3"/>
        <s v="U3JZN8"/>
        <s v="U4L3L9"/>
        <s v="U4LHR3"/>
        <s v="U4TXD2"/>
        <s v="U5FN79"/>
        <s v="U5G7Y6"/>
        <s v="U5GCS0"/>
        <s v="U5GZG1"/>
        <s v="U5H1V8"/>
        <s v="U6GMG2"/>
        <s v="U6GPX0"/>
        <s v="U6H107"/>
        <s v="U6JXY0"/>
        <s v="U6KDG9"/>
        <s v="U6KEI6"/>
        <s v="U6KV24"/>
        <s v="U6KZN7"/>
        <s v="U6LZU9"/>
        <s v="U6M2I0"/>
        <s v="U6M2Y3"/>
        <s v="U6MJH4"/>
        <s v="U6MKV5"/>
        <s v="U6NMG5"/>
        <s v="U6NXN7"/>
        <s v="U7Q1K7"/>
        <s v="U7Q507"/>
        <s v="U9SHF3"/>
        <s v="U9TK01"/>
        <s v="V2XWN7"/>
        <s v="V2YU96"/>
        <s v="V3ZUS8"/>
        <s v="V3ZV16"/>
        <s v="V4KKJ0"/>
        <s v="V4KU67"/>
        <s v="V4KV50"/>
        <s v="V4LS16"/>
        <s v="V4LSV2"/>
        <s v="V4LZC6"/>
        <s v="V4MBT2"/>
        <s v="V4SFL4"/>
        <s v="V4SST0"/>
        <s v="V4THQ2"/>
        <s v="V4TJR4"/>
        <s v="V4UKG1"/>
        <s v="V4UX18"/>
        <s v="V5ECL5"/>
        <s v="V5FDX7"/>
        <s v="V5GB88"/>
        <s v="V5GKS9"/>
        <s v="V7AY50"/>
        <s v="V7B117"/>
        <s v="V7C9B6"/>
        <s v="V7CA94"/>
        <s v="V7CEK4"/>
        <s v="V7CIJ8"/>
        <s v="V7CQH6"/>
        <s v="V7CRT6"/>
        <s v="V8N9D8"/>
        <s v="V8NXK1"/>
        <s v="V9DY08"/>
        <s v="V9EE30"/>
        <s v="V9EFW0"/>
        <s v="V9EJ18"/>
        <s v="Q9SRH5"/>
        <s v="P45879"/>
        <s v="P21796"/>
        <s v="Q60932"/>
        <s v="Q6K548"/>
        <s v="Q9MZ16"/>
        <s v="Q9TT15"/>
        <s v="Q9Z2L0"/>
        <s v="P42055"/>
        <s v="P46274"/>
        <s v="P04840"/>
        <s v="Q9FJX3"/>
        <s v="P68002"/>
        <s v="P45880"/>
        <s v="P82013"/>
        <s v="Q60930"/>
        <s v="Q6L5I5"/>
        <s v="Q9MZ15"/>
        <s v="P68003"/>
        <s v="P81155"/>
        <s v="P42056"/>
        <s v="P40478"/>
        <s v="Q9SMX3"/>
        <s v="Q9MZ13"/>
        <s v="Q9Y277"/>
        <s v="Q60931"/>
        <s v="Q7F4F8"/>
        <s v="Q29380"/>
        <s v="Q5R7V4"/>
        <s v="Q9TT13"/>
        <s v="Q9R1Z0"/>
        <s v="Q9FKM2"/>
        <s v="Q0JJV1"/>
        <s v="Q9M2W6"/>
        <s v="Q84P97"/>
        <s v="Q10S27"/>
        <s v="Q9FHQ9"/>
        <s v="Q21752"/>
        <s v="P83781"/>
        <s v="Q01501"/>
        <s v="Q94920"/>
        <s v="P42057"/>
        <s v="P07144"/>
        <s v="Q9P544"/>
        <s v="W1NE15"/>
        <s v="W1NE21"/>
        <s v="W1NQ75"/>
        <s v="W1NYT6"/>
        <s v="W1P9X3"/>
        <s v="W1PJM2"/>
        <s v="W1Q9C4"/>
        <s v="W1QJ22"/>
        <s v="W2PGG3"/>
        <s v="W2PMK4"/>
        <s v="W2PR52"/>
        <s v="W2PTN3"/>
        <s v="W2RXR8"/>
        <s v="W2SF19"/>
        <s v="W2SUG0"/>
        <s v="W2T9L3"/>
        <s v="W2Y554"/>
        <s v="W2YI69"/>
        <s v="W2YLS4"/>
        <s v="W2YMD0"/>
        <s v="W3X4U9"/>
        <s v="W3XA80"/>
        <s v="W4FJD2"/>
        <s v="W4G1K8"/>
        <s v="W4G3D3"/>
        <s v="W4GLW3"/>
        <s v="W4ISV5"/>
        <s v="W4K8E6"/>
        <s v="W4KLI5"/>
        <s v="W4YHL2"/>
        <s v="W4ZC91"/>
        <s v="W4ZGC9"/>
        <s v="W5A0E2"/>
        <s v="W5CFM0"/>
        <s v="W5CKD0"/>
        <s v="W5CRU6"/>
        <s v="W5D7M7"/>
        <s v="W5D8U4"/>
        <s v="W5DIV7"/>
        <s v="W5DWT9"/>
        <s v="W5DXN4"/>
        <s v="W5E2K9"/>
        <s v="W5E572"/>
        <s v="W5EH90"/>
        <s v="W5EJD1"/>
        <s v="W5EL31"/>
        <s v="W5EWY9"/>
        <s v="W5EZR3"/>
        <s v="W5F912"/>
        <s v="W5FHZ8"/>
        <s v="W5FSU2"/>
        <s v="W5J674"/>
        <s v="W5J8U5"/>
        <s v="W5JNH7"/>
        <s v="W5K1V8"/>
        <s v="W5KGZ3"/>
        <s v="W5KIZ2"/>
        <s v="W5KNS8"/>
        <s v="W5KQJ7"/>
        <s v="W5L0S3"/>
        <s v="W5LDE1"/>
        <s v="W5LDE4"/>
        <s v="W5LLE5"/>
        <s v="W5M1J3"/>
        <s v="W5MA19"/>
        <s v="W5MAV6"/>
        <s v="W5MAX9"/>
        <s v="W5MW14"/>
        <s v="W5MW20"/>
        <s v="W5NF16"/>
        <s v="W5NZM0"/>
        <s v="W5PG36"/>
        <s v="W5PI26"/>
        <s v="W5PJH7"/>
        <s v="W5PW62"/>
        <s v="W5QGX3"/>
        <s v="W5QIQ3"/>
        <s v="W6MLP1"/>
        <s v="W6MN48"/>
        <s v="W6NWY9"/>
        <s v="W6PUM0"/>
        <s v="W6QMH2"/>
        <s v="W6U9I8"/>
        <s v="W6ULL8"/>
        <s v="W6URG1"/>
        <s v="W6XVF6"/>
        <s v="W6YLG1"/>
        <s v="W7AHI5"/>
        <s v="W7AK76"/>
        <s v="W7AXD3"/>
        <s v="W7I0F8"/>
        <s v="W7I883"/>
        <s v="W7JGV6"/>
        <s v="W7JSE5"/>
        <s v="W7K851"/>
        <s v="W7LL51"/>
        <s v="W7MK66"/>
        <s v="W7TU84"/>
        <s v="W7U446"/>
        <s v="W9CFL9"/>
        <s v="W9CSK5"/>
        <s v="W9QKK1"/>
        <s v="W9QZM5"/>
        <s v="W9R9M3"/>
        <s v="W9RIY9"/>
        <s v="W9RWE4"/>
        <s v="W9SGN2"/>
        <s v="W9T279"/>
        <s v="W9W396"/>
        <s v="W9W424"/>
        <s v="W9WTS7"/>
        <s v="W9WVQ9"/>
        <s v="W9XBS9"/>
        <s v="W9XHC7"/>
        <s v="W9XTS4"/>
        <s v="W9YV43"/>
        <s v="X0CK75"/>
        <s v="X0D9X0"/>
        <s v="X0KGY6"/>
        <s v="X0KXB5"/>
        <m/>
      </sharedItems>
    </cacheField>
    <cacheField name="Sequence_length" numFmtId="0">
      <sharedItems containsString="0" containsBlank="1" containsNumber="1" containsInteger="1" minValue="42" maxValue="2191"/>
    </cacheField>
    <cacheField name="Pfam_AC" numFmtId="0">
      <sharedItems containsBlank="1" count="43">
        <s v="PF01459"/>
        <s v="PF07245"/>
        <s v="PF00211"/>
        <s v="PF00536"/>
        <s v="PF07647"/>
        <s v="PF10406"/>
        <s v="PF00011"/>
        <s v="PF06683"/>
        <s v="PF13301"/>
        <s v="PF14703"/>
        <s v="PF02714"/>
        <s v="PF13967"/>
        <s v="PF05670"/>
        <s v="PF00005"/>
        <s v="PF00425"/>
        <s v="PF07686"/>
        <s v="PF04190"/>
        <s v="PF00733"/>
        <s v="PF13537"/>
        <s v="PF02902"/>
        <s v="PF03200"/>
        <s v="PF16923"/>
        <s v="PF13975"/>
        <s v="PF13365"/>
        <s v="PF03604"/>
        <s v="PF07541"/>
        <s v="PF00575"/>
        <s v="PF00583"/>
        <s v="PF00171"/>
        <s v="PF00664"/>
        <s v="PF00069"/>
        <s v="PF16122"/>
        <s v="PF01853"/>
        <s v="PF14360"/>
        <s v="PF03547"/>
        <s v="PF13178"/>
        <s v="PF00612"/>
        <s v="PF01283"/>
        <s v="PF09380"/>
        <s v="PF00373"/>
        <s v="PF09379"/>
        <s v="PF00595"/>
        <m/>
      </sharedItems>
    </cacheField>
    <cacheField name="From" numFmtId="0">
      <sharedItems containsString="0" containsBlank="1" containsNumber="1" containsInteger="1" minValue="1" maxValue="1952"/>
    </cacheField>
    <cacheField name="To" numFmtId="0">
      <sharedItems containsString="0" containsBlank="1" containsNumber="1" containsInteger="1" minValue="40" maxValue="2184"/>
    </cacheField>
    <cacheField name="Pfam_seq_num" numFmtId="0">
      <sharedItems containsString="0" containsBlank="1" containsNumber="1" containsInteger="1" minValue="86" maxValue="369723"/>
    </cacheField>
    <cacheField name="Description" numFmtId="0">
      <sharedItems containsBlank="1"/>
    </cacheField>
    <cacheField name="Pfam_AC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17">
  <r>
    <x v="0"/>
    <x v="0"/>
    <n v="336"/>
    <x v="0"/>
    <n v="2"/>
    <n v="86"/>
    <n v="2735"/>
    <s v="PF01459.21 Eukaryotic porin"/>
    <s v="PF01459"/>
  </r>
  <r>
    <x v="0"/>
    <x v="0"/>
    <n v="336"/>
    <x v="0"/>
    <n v="91"/>
    <n v="329"/>
    <n v="2735"/>
    <s v="PF01459.21 Eukaryotic porin"/>
    <s v="PF01459"/>
  </r>
  <r>
    <x v="1"/>
    <x v="1"/>
    <n v="353"/>
    <x v="0"/>
    <n v="39"/>
    <n v="324"/>
    <n v="2735"/>
    <s v="PF01459.21 Eukaryotic porin"/>
    <s v="PF01459"/>
  </r>
  <r>
    <x v="2"/>
    <x v="2"/>
    <n v="354"/>
    <x v="0"/>
    <n v="39"/>
    <n v="325"/>
    <n v="2735"/>
    <s v="PF01459.21 Eukaryotic porin"/>
    <s v="PF01459"/>
  </r>
  <r>
    <x v="3"/>
    <x v="3"/>
    <n v="1012"/>
    <x v="1"/>
    <n v="232"/>
    <n v="450"/>
    <n v="252"/>
    <s v="PF07245.10 Phlebovirus glycoprotein G2"/>
    <s v="PF07245"/>
  </r>
  <r>
    <x v="3"/>
    <x v="3"/>
    <n v="1012"/>
    <x v="0"/>
    <n v="731"/>
    <n v="1003"/>
    <n v="2735"/>
    <s v="PF01459.21 Eukaryotic porin"/>
    <s v="PF01459"/>
  </r>
  <r>
    <x v="4"/>
    <x v="4"/>
    <n v="302"/>
    <x v="0"/>
    <n v="21"/>
    <n v="293"/>
    <n v="2735"/>
    <s v="PF01459.21 Eukaryotic porin"/>
    <s v="PF01459"/>
  </r>
  <r>
    <x v="5"/>
    <x v="5"/>
    <n v="1009"/>
    <x v="1"/>
    <n v="232"/>
    <n v="450"/>
    <n v="252"/>
    <s v="PF07245.10 Phlebovirus glycoprotein G2"/>
    <s v="PF07245"/>
  </r>
  <r>
    <x v="5"/>
    <x v="5"/>
    <n v="1009"/>
    <x v="0"/>
    <n v="728"/>
    <n v="1000"/>
    <n v="2735"/>
    <s v="PF01459.21 Eukaryotic porin"/>
    <s v="PF01459"/>
  </r>
  <r>
    <x v="6"/>
    <x v="6"/>
    <n v="976"/>
    <x v="1"/>
    <n v="199"/>
    <n v="417"/>
    <n v="252"/>
    <s v="PF07245.10 Phlebovirus glycoprotein G2"/>
    <s v="PF07245"/>
  </r>
  <r>
    <x v="6"/>
    <x v="6"/>
    <n v="976"/>
    <x v="0"/>
    <n v="695"/>
    <n v="967"/>
    <n v="2735"/>
    <s v="PF01459.21 Eukaryotic porin"/>
    <s v="PF01459"/>
  </r>
  <r>
    <x v="7"/>
    <x v="7"/>
    <n v="107"/>
    <x v="0"/>
    <n v="1"/>
    <n v="106"/>
    <n v="2735"/>
    <s v="PF01459.21 Eukaryotic porin"/>
    <s v="PF01459"/>
  </r>
  <r>
    <x v="8"/>
    <x v="8"/>
    <n v="231"/>
    <x v="0"/>
    <n v="43"/>
    <n v="218"/>
    <n v="2735"/>
    <s v="PF01459.21 Eukaryotic porin"/>
    <s v="PF01459"/>
  </r>
  <r>
    <x v="9"/>
    <x v="9"/>
    <n v="319"/>
    <x v="0"/>
    <n v="43"/>
    <n v="318"/>
    <n v="2735"/>
    <s v="PF01459.21 Eukaryotic porin"/>
    <s v="PF01459"/>
  </r>
  <r>
    <x v="10"/>
    <x v="10"/>
    <n v="116"/>
    <x v="0"/>
    <n v="1"/>
    <n v="110"/>
    <n v="2735"/>
    <s v="PF01459.21 Eukaryotic porin"/>
    <s v="PF01459"/>
  </r>
  <r>
    <x v="11"/>
    <x v="11"/>
    <n v="328"/>
    <x v="0"/>
    <n v="43"/>
    <n v="322"/>
    <n v="2735"/>
    <s v="PF01459.21 Eukaryotic porin"/>
    <s v="PF01459"/>
  </r>
  <r>
    <x v="12"/>
    <x v="12"/>
    <n v="355"/>
    <x v="0"/>
    <n v="38"/>
    <n v="326"/>
    <n v="2735"/>
    <s v="PF01459.21 Eukaryotic porin"/>
    <s v="PF01459"/>
  </r>
  <r>
    <x v="13"/>
    <x v="13"/>
    <n v="342"/>
    <x v="0"/>
    <n v="3"/>
    <n v="75"/>
    <n v="2735"/>
    <s v="PF01459.21 Eukaryotic porin"/>
    <s v="PF01459"/>
  </r>
  <r>
    <x v="13"/>
    <x v="13"/>
    <n v="342"/>
    <x v="0"/>
    <n v="90"/>
    <n v="335"/>
    <n v="2735"/>
    <s v="PF01459.21 Eukaryotic porin"/>
    <s v="PF01459"/>
  </r>
  <r>
    <x v="14"/>
    <x v="14"/>
    <n v="275"/>
    <x v="0"/>
    <n v="4"/>
    <n v="268"/>
    <n v="2735"/>
    <s v="PF01459.21 Eukaryotic porin"/>
    <s v="PF01459"/>
  </r>
  <r>
    <x v="15"/>
    <x v="15"/>
    <n v="278"/>
    <x v="0"/>
    <n v="6"/>
    <n v="271"/>
    <n v="2735"/>
    <s v="PF01459.21 Eukaryotic porin"/>
    <s v="PF01459"/>
  </r>
  <r>
    <x v="16"/>
    <x v="16"/>
    <n v="278"/>
    <x v="0"/>
    <n v="6"/>
    <n v="271"/>
    <n v="2735"/>
    <s v="PF01459.21 Eukaryotic porin"/>
    <s v="PF01459"/>
  </r>
  <r>
    <x v="17"/>
    <x v="17"/>
    <n v="276"/>
    <x v="0"/>
    <n v="4"/>
    <n v="269"/>
    <n v="2735"/>
    <s v="PF01459.21 Eukaryotic porin"/>
    <s v="PF01459"/>
  </r>
  <r>
    <x v="18"/>
    <x v="18"/>
    <n v="133"/>
    <x v="0"/>
    <n v="1"/>
    <n v="126"/>
    <n v="2735"/>
    <s v="PF01459.21 Eukaryotic porin"/>
    <s v="PF01459"/>
  </r>
  <r>
    <x v="19"/>
    <x v="19"/>
    <n v="276"/>
    <x v="0"/>
    <n v="4"/>
    <n v="269"/>
    <n v="2735"/>
    <s v="PF01459.21 Eukaryotic porin"/>
    <s v="PF01459"/>
  </r>
  <r>
    <x v="20"/>
    <x v="20"/>
    <n v="276"/>
    <x v="0"/>
    <n v="4"/>
    <n v="269"/>
    <n v="2735"/>
    <s v="PF01459.21 Eukaryotic porin"/>
    <s v="PF01459"/>
  </r>
  <r>
    <x v="21"/>
    <x v="21"/>
    <n v="317"/>
    <x v="0"/>
    <n v="38"/>
    <n v="310"/>
    <n v="2735"/>
    <s v="PF01459.21 Eukaryotic porin"/>
    <s v="PF01459"/>
  </r>
  <r>
    <x v="22"/>
    <x v="22"/>
    <n v="148"/>
    <x v="0"/>
    <n v="1"/>
    <n v="141"/>
    <n v="2735"/>
    <s v="PF01459.21 Eukaryotic porin"/>
    <s v="PF01459"/>
  </r>
  <r>
    <x v="23"/>
    <x v="23"/>
    <n v="308"/>
    <x v="0"/>
    <n v="29"/>
    <n v="301"/>
    <n v="2735"/>
    <s v="PF01459.21 Eukaryotic porin"/>
    <s v="PF01459"/>
  </r>
  <r>
    <x v="24"/>
    <x v="24"/>
    <n v="243"/>
    <x v="0"/>
    <n v="35"/>
    <n v="243"/>
    <n v="2735"/>
    <s v="PF01459.21 Eukaryotic porin"/>
    <s v="PF01459"/>
  </r>
  <r>
    <x v="25"/>
    <x v="25"/>
    <n v="350"/>
    <x v="0"/>
    <n v="65"/>
    <n v="343"/>
    <n v="2735"/>
    <s v="PF01459.21 Eukaryotic porin"/>
    <s v="PF01459"/>
  </r>
  <r>
    <x v="26"/>
    <x v="26"/>
    <n v="282"/>
    <x v="0"/>
    <n v="2"/>
    <n v="276"/>
    <n v="2735"/>
    <s v="PF01459.21 Eukaryotic porin"/>
    <s v="PF01459"/>
  </r>
  <r>
    <x v="27"/>
    <x v="27"/>
    <n v="283"/>
    <x v="0"/>
    <n v="3"/>
    <n v="277"/>
    <n v="2735"/>
    <s v="PF01459.21 Eukaryotic porin"/>
    <s v="PF01459"/>
  </r>
  <r>
    <x v="28"/>
    <x v="28"/>
    <n v="328"/>
    <x v="0"/>
    <n v="53"/>
    <n v="321"/>
    <n v="2735"/>
    <s v="PF01459.21 Eukaryotic porin"/>
    <s v="PF01459"/>
  </r>
  <r>
    <x v="29"/>
    <x v="29"/>
    <n v="282"/>
    <x v="0"/>
    <n v="2"/>
    <n v="276"/>
    <n v="2735"/>
    <s v="PF01459.21 Eukaryotic porin"/>
    <s v="PF01459"/>
  </r>
  <r>
    <x v="30"/>
    <x v="30"/>
    <n v="278"/>
    <x v="0"/>
    <n v="2"/>
    <n v="272"/>
    <n v="2735"/>
    <s v="PF01459.21 Eukaryotic porin"/>
    <s v="PF01459"/>
  </r>
  <r>
    <x v="31"/>
    <x v="31"/>
    <n v="404"/>
    <x v="0"/>
    <n v="133"/>
    <n v="404"/>
    <n v="2735"/>
    <s v="PF01459.21 Eukaryotic porin"/>
    <s v="PF01459"/>
  </r>
  <r>
    <x v="32"/>
    <x v="32"/>
    <n v="282"/>
    <x v="0"/>
    <n v="1"/>
    <n v="266"/>
    <n v="2735"/>
    <s v="PF01459.21 Eukaryotic porin"/>
    <s v="PF01459"/>
  </r>
  <r>
    <x v="33"/>
    <x v="33"/>
    <n v="377"/>
    <x v="0"/>
    <n v="84"/>
    <n v="361"/>
    <n v="2735"/>
    <s v="PF01459.21 Eukaryotic porin"/>
    <s v="PF01459"/>
  </r>
  <r>
    <x v="34"/>
    <x v="34"/>
    <n v="289"/>
    <x v="0"/>
    <n v="7"/>
    <n v="282"/>
    <n v="2735"/>
    <s v="PF01459.21 Eukaryotic porin"/>
    <s v="PF01459"/>
  </r>
  <r>
    <x v="35"/>
    <x v="35"/>
    <n v="377"/>
    <x v="0"/>
    <n v="84"/>
    <n v="361"/>
    <n v="2735"/>
    <s v="PF01459.21 Eukaryotic porin"/>
    <s v="PF01459"/>
  </r>
  <r>
    <x v="36"/>
    <x v="36"/>
    <n v="325"/>
    <x v="0"/>
    <n v="39"/>
    <n v="319"/>
    <n v="2735"/>
    <s v="PF01459.21 Eukaryotic porin"/>
    <s v="PF01459"/>
  </r>
  <r>
    <x v="37"/>
    <x v="37"/>
    <n v="273"/>
    <x v="0"/>
    <n v="2"/>
    <n v="257"/>
    <n v="2735"/>
    <s v="PF01459.21 Eukaryotic porin"/>
    <s v="PF01459"/>
  </r>
  <r>
    <x v="38"/>
    <x v="38"/>
    <n v="333"/>
    <x v="0"/>
    <n v="48"/>
    <n v="327"/>
    <n v="2735"/>
    <s v="PF01459.21 Eukaryotic porin"/>
    <s v="PF01459"/>
  </r>
  <r>
    <x v="39"/>
    <x v="39"/>
    <n v="286"/>
    <x v="0"/>
    <n v="2"/>
    <n v="279"/>
    <n v="2735"/>
    <s v="PF01459.21 Eukaryotic porin"/>
    <s v="PF01459"/>
  </r>
  <r>
    <x v="40"/>
    <x v="40"/>
    <n v="331"/>
    <x v="0"/>
    <n v="42"/>
    <n v="326"/>
    <n v="2735"/>
    <s v="PF01459.21 Eukaryotic porin"/>
    <s v="PF01459"/>
  </r>
  <r>
    <x v="41"/>
    <x v="41"/>
    <n v="326"/>
    <x v="0"/>
    <n v="40"/>
    <n v="320"/>
    <n v="2735"/>
    <s v="PF01459.21 Eukaryotic porin"/>
    <s v="PF01459"/>
  </r>
  <r>
    <x v="42"/>
    <x v="42"/>
    <n v="284"/>
    <x v="0"/>
    <n v="4"/>
    <n v="275"/>
    <n v="2735"/>
    <s v="PF01459.21 Eukaryotic porin"/>
    <s v="PF01459"/>
  </r>
  <r>
    <x v="43"/>
    <x v="43"/>
    <n v="288"/>
    <x v="0"/>
    <n v="3"/>
    <n v="282"/>
    <n v="2735"/>
    <s v="PF01459.21 Eukaryotic porin"/>
    <s v="PF01459"/>
  </r>
  <r>
    <x v="44"/>
    <x v="44"/>
    <n v="362"/>
    <x v="0"/>
    <n v="84"/>
    <n v="354"/>
    <n v="2735"/>
    <s v="PF01459.21 Eukaryotic porin"/>
    <s v="PF01459"/>
  </r>
  <r>
    <x v="45"/>
    <x v="45"/>
    <n v="314"/>
    <x v="0"/>
    <n v="35"/>
    <n v="307"/>
    <n v="2735"/>
    <s v="PF01459.21 Eukaryotic porin"/>
    <s v="PF01459"/>
  </r>
  <r>
    <x v="46"/>
    <x v="46"/>
    <n v="276"/>
    <x v="0"/>
    <n v="4"/>
    <n v="269"/>
    <n v="2735"/>
    <s v="PF01459.21 Eukaryotic porin"/>
    <s v="PF01459"/>
  </r>
  <r>
    <x v="47"/>
    <x v="47"/>
    <n v="276"/>
    <x v="0"/>
    <n v="4"/>
    <n v="269"/>
    <n v="2735"/>
    <s v="PF01459.21 Eukaryotic porin"/>
    <s v="PF01459"/>
  </r>
  <r>
    <x v="48"/>
    <x v="48"/>
    <n v="276"/>
    <x v="0"/>
    <n v="4"/>
    <n v="269"/>
    <n v="2735"/>
    <s v="PF01459.21 Eukaryotic porin"/>
    <s v="PF01459"/>
  </r>
  <r>
    <x v="49"/>
    <x v="49"/>
    <n v="260"/>
    <x v="0"/>
    <n v="17"/>
    <n v="253"/>
    <n v="2735"/>
    <s v="PF01459.21 Eukaryotic porin"/>
    <s v="PF01459"/>
  </r>
  <r>
    <x v="50"/>
    <x v="50"/>
    <n v="276"/>
    <x v="0"/>
    <n v="4"/>
    <n v="269"/>
    <n v="2735"/>
    <s v="PF01459.21 Eukaryotic porin"/>
    <s v="PF01459"/>
  </r>
  <r>
    <x v="51"/>
    <x v="51"/>
    <n v="278"/>
    <x v="0"/>
    <n v="5"/>
    <n v="271"/>
    <n v="2735"/>
    <s v="PF01459.21 Eukaryotic porin"/>
    <s v="PF01459"/>
  </r>
  <r>
    <x v="52"/>
    <x v="52"/>
    <n v="312"/>
    <x v="0"/>
    <n v="42"/>
    <n v="305"/>
    <n v="2735"/>
    <s v="PF01459.21 Eukaryotic porin"/>
    <s v="PF01459"/>
  </r>
  <r>
    <x v="53"/>
    <x v="53"/>
    <n v="329"/>
    <x v="0"/>
    <n v="59"/>
    <n v="322"/>
    <n v="2735"/>
    <s v="PF01459.21 Eukaryotic porin"/>
    <s v="PF01459"/>
  </r>
  <r>
    <x v="54"/>
    <x v="54"/>
    <n v="249"/>
    <x v="0"/>
    <n v="30"/>
    <n v="242"/>
    <n v="2735"/>
    <s v="PF01459.21 Eukaryotic porin"/>
    <s v="PF01459"/>
  </r>
  <r>
    <x v="55"/>
    <x v="55"/>
    <n v="287"/>
    <x v="0"/>
    <n v="24"/>
    <n v="279"/>
    <n v="2735"/>
    <s v="PF01459.21 Eukaryotic porin"/>
    <s v="PF01459"/>
  </r>
  <r>
    <x v="56"/>
    <x v="56"/>
    <n v="354"/>
    <x v="0"/>
    <n v="38"/>
    <n v="326"/>
    <n v="2735"/>
    <s v="PF01459.21 Eukaryotic porin"/>
    <s v="PF01459"/>
  </r>
  <r>
    <x v="57"/>
    <x v="57"/>
    <n v="345"/>
    <x v="0"/>
    <n v="3"/>
    <n v="244"/>
    <n v="2735"/>
    <s v="PF01459.21 Eukaryotic porin"/>
    <s v="PF01459"/>
  </r>
  <r>
    <x v="58"/>
    <x v="58"/>
    <n v="298"/>
    <x v="0"/>
    <n v="18"/>
    <n v="291"/>
    <n v="2735"/>
    <s v="PF01459.21 Eukaryotic porin"/>
    <s v="PF01459"/>
  </r>
  <r>
    <x v="59"/>
    <x v="59"/>
    <n v="276"/>
    <x v="0"/>
    <n v="3"/>
    <n v="271"/>
    <n v="2735"/>
    <s v="PF01459.21 Eukaryotic porin"/>
    <s v="PF01459"/>
  </r>
  <r>
    <x v="60"/>
    <x v="60"/>
    <n v="364"/>
    <x v="0"/>
    <n v="52"/>
    <n v="333"/>
    <n v="2735"/>
    <s v="PF01459.21 Eukaryotic porin"/>
    <s v="PF01459"/>
  </r>
  <r>
    <x v="61"/>
    <x v="61"/>
    <n v="294"/>
    <x v="0"/>
    <n v="7"/>
    <n v="287"/>
    <n v="2735"/>
    <s v="PF01459.21 Eukaryotic porin"/>
    <s v="PF01459"/>
  </r>
  <r>
    <x v="62"/>
    <x v="62"/>
    <n v="397"/>
    <x v="0"/>
    <n v="77"/>
    <n v="377"/>
    <n v="2735"/>
    <s v="PF01459.21 Eukaryotic porin"/>
    <s v="PF01459"/>
  </r>
  <r>
    <x v="63"/>
    <x v="63"/>
    <n v="276"/>
    <x v="0"/>
    <n v="4"/>
    <n v="269"/>
    <n v="2735"/>
    <s v="PF01459.21 Eukaryotic porin"/>
    <s v="PF01459"/>
  </r>
  <r>
    <x v="64"/>
    <x v="64"/>
    <n v="355"/>
    <x v="0"/>
    <n v="23"/>
    <n v="162"/>
    <n v="2735"/>
    <s v="PF01459.21 Eukaryotic porin"/>
    <s v="PF01459"/>
  </r>
  <r>
    <x v="64"/>
    <x v="64"/>
    <n v="355"/>
    <x v="0"/>
    <n v="141"/>
    <n v="346"/>
    <n v="2735"/>
    <s v="PF01459.21 Eukaryotic porin"/>
    <s v="PF01459"/>
  </r>
  <r>
    <x v="65"/>
    <x v="65"/>
    <n v="313"/>
    <x v="0"/>
    <n v="35"/>
    <n v="307"/>
    <n v="2735"/>
    <s v="PF01459.21 Eukaryotic porin"/>
    <s v="PF01459"/>
  </r>
  <r>
    <x v="66"/>
    <x v="66"/>
    <n v="276"/>
    <x v="0"/>
    <n v="4"/>
    <n v="269"/>
    <n v="2735"/>
    <s v="PF01459.21 Eukaryotic porin"/>
    <s v="PF01459"/>
  </r>
  <r>
    <x v="67"/>
    <x v="67"/>
    <n v="276"/>
    <x v="0"/>
    <n v="4"/>
    <n v="269"/>
    <n v="2735"/>
    <s v="PF01459.21 Eukaryotic porin"/>
    <s v="PF01459"/>
  </r>
  <r>
    <x v="68"/>
    <x v="68"/>
    <n v="224"/>
    <x v="0"/>
    <n v="31"/>
    <n v="224"/>
    <n v="2735"/>
    <s v="PF01459.21 Eukaryotic porin"/>
    <s v="PF01459"/>
  </r>
  <r>
    <x v="69"/>
    <x v="69"/>
    <n v="276"/>
    <x v="0"/>
    <n v="4"/>
    <n v="269"/>
    <n v="2735"/>
    <s v="PF01459.21 Eukaryotic porin"/>
    <s v="PF01459"/>
  </r>
  <r>
    <x v="70"/>
    <x v="70"/>
    <n v="241"/>
    <x v="0"/>
    <n v="27"/>
    <n v="234"/>
    <n v="2735"/>
    <s v="PF01459.21 Eukaryotic porin"/>
    <s v="PF01459"/>
  </r>
  <r>
    <x v="71"/>
    <x v="71"/>
    <n v="342"/>
    <x v="0"/>
    <n v="72"/>
    <n v="335"/>
    <n v="2735"/>
    <s v="PF01459.21 Eukaryotic porin"/>
    <s v="PF01459"/>
  </r>
  <r>
    <x v="72"/>
    <x v="72"/>
    <n v="391"/>
    <x v="0"/>
    <n v="89"/>
    <n v="366"/>
    <n v="2735"/>
    <s v="PF01459.21 Eukaryotic porin"/>
    <s v="PF01459"/>
  </r>
  <r>
    <x v="73"/>
    <x v="73"/>
    <n v="296"/>
    <x v="0"/>
    <n v="9"/>
    <n v="289"/>
    <n v="2735"/>
    <s v="PF01459.21 Eukaryotic porin"/>
    <s v="PF01459"/>
  </r>
  <r>
    <x v="74"/>
    <x v="74"/>
    <n v="244"/>
    <x v="0"/>
    <n v="2"/>
    <n v="239"/>
    <n v="2735"/>
    <s v="PF01459.21 Eukaryotic porin"/>
    <s v="PF01459"/>
  </r>
  <r>
    <x v="75"/>
    <x v="75"/>
    <n v="354"/>
    <x v="0"/>
    <n v="39"/>
    <n v="325"/>
    <n v="2735"/>
    <s v="PF01459.21 Eukaryotic porin"/>
    <s v="PF01459"/>
  </r>
  <r>
    <x v="76"/>
    <x v="76"/>
    <n v="340"/>
    <x v="0"/>
    <n v="2"/>
    <n v="71"/>
    <n v="2735"/>
    <s v="PF01459.21 Eukaryotic porin"/>
    <s v="PF01459"/>
  </r>
  <r>
    <x v="76"/>
    <x v="76"/>
    <n v="340"/>
    <x v="0"/>
    <n v="78"/>
    <n v="333"/>
    <n v="2735"/>
    <s v="PF01459.21 Eukaryotic porin"/>
    <s v="PF01459"/>
  </r>
  <r>
    <x v="77"/>
    <x v="77"/>
    <n v="317"/>
    <x v="0"/>
    <n v="1"/>
    <n v="292"/>
    <n v="2735"/>
    <s v="PF01459.21 Eukaryotic porin"/>
    <s v="PF01459"/>
  </r>
  <r>
    <x v="78"/>
    <x v="78"/>
    <n v="389"/>
    <x v="0"/>
    <n v="87"/>
    <n v="363"/>
    <n v="2735"/>
    <s v="PF01459.21 Eukaryotic porin"/>
    <s v="PF01459"/>
  </r>
  <r>
    <x v="79"/>
    <x v="79"/>
    <n v="93"/>
    <x v="0"/>
    <n v="6"/>
    <n v="91"/>
    <n v="2735"/>
    <s v="PF01459.21 Eukaryotic porin"/>
    <s v="PF01459"/>
  </r>
  <r>
    <x v="80"/>
    <x v="80"/>
    <n v="295"/>
    <x v="0"/>
    <n v="5"/>
    <n v="288"/>
    <n v="2735"/>
    <s v="PF01459.21 Eukaryotic porin"/>
    <s v="PF01459"/>
  </r>
  <r>
    <x v="81"/>
    <x v="81"/>
    <n v="353"/>
    <x v="0"/>
    <n v="39"/>
    <n v="324"/>
    <n v="2735"/>
    <s v="PF01459.21 Eukaryotic porin"/>
    <s v="PF01459"/>
  </r>
  <r>
    <x v="82"/>
    <x v="82"/>
    <n v="336"/>
    <x v="0"/>
    <n v="2"/>
    <n v="329"/>
    <n v="2735"/>
    <s v="PF01459.21 Eukaryotic porin"/>
    <s v="PF01459"/>
  </r>
  <r>
    <x v="83"/>
    <x v="83"/>
    <n v="163"/>
    <x v="0"/>
    <n v="1"/>
    <n v="157"/>
    <n v="2735"/>
    <s v="PF01459.21 Eukaryotic porin"/>
    <s v="PF01459"/>
  </r>
  <r>
    <x v="84"/>
    <x v="84"/>
    <n v="328"/>
    <x v="0"/>
    <n v="55"/>
    <n v="321"/>
    <n v="2735"/>
    <s v="PF01459.21 Eukaryotic porin"/>
    <s v="PF01459"/>
  </r>
  <r>
    <x v="85"/>
    <x v="85"/>
    <n v="264"/>
    <x v="0"/>
    <n v="2"/>
    <n v="146"/>
    <n v="2735"/>
    <s v="PF01459.21 Eukaryotic porin"/>
    <s v="PF01459"/>
  </r>
  <r>
    <x v="85"/>
    <x v="85"/>
    <n v="264"/>
    <x v="0"/>
    <n v="134"/>
    <n v="258"/>
    <n v="2735"/>
    <s v="PF01459.21 Eukaryotic porin"/>
    <s v="PF01459"/>
  </r>
  <r>
    <x v="86"/>
    <x v="86"/>
    <n v="318"/>
    <x v="0"/>
    <n v="125"/>
    <n v="312"/>
    <n v="2735"/>
    <s v="PF01459.21 Eukaryotic porin"/>
    <s v="PF01459"/>
  </r>
  <r>
    <x v="87"/>
    <x v="87"/>
    <n v="280"/>
    <x v="0"/>
    <n v="3"/>
    <n v="274"/>
    <n v="2735"/>
    <s v="PF01459.21 Eukaryotic porin"/>
    <s v="PF01459"/>
  </r>
  <r>
    <x v="88"/>
    <x v="88"/>
    <n v="274"/>
    <x v="0"/>
    <n v="4"/>
    <n v="267"/>
    <n v="2735"/>
    <s v="PF01459.21 Eukaryotic porin"/>
    <s v="PF01459"/>
  </r>
  <r>
    <x v="89"/>
    <x v="89"/>
    <n v="274"/>
    <x v="0"/>
    <n v="4"/>
    <n v="267"/>
    <n v="2735"/>
    <s v="PF01459.21 Eukaryotic porin"/>
    <s v="PF01459"/>
  </r>
  <r>
    <x v="90"/>
    <x v="90"/>
    <n v="193"/>
    <x v="0"/>
    <n v="1"/>
    <n v="182"/>
    <n v="2735"/>
    <s v="PF01459.21 Eukaryotic porin"/>
    <s v="PF01459"/>
  </r>
  <r>
    <x v="91"/>
    <x v="91"/>
    <n v="265"/>
    <x v="0"/>
    <n v="1"/>
    <n v="259"/>
    <n v="2735"/>
    <s v="PF01459.21 Eukaryotic porin"/>
    <s v="PF01459"/>
  </r>
  <r>
    <x v="92"/>
    <x v="92"/>
    <n v="258"/>
    <x v="0"/>
    <n v="32"/>
    <n v="253"/>
    <n v="2735"/>
    <s v="PF01459.21 Eukaryotic porin"/>
    <s v="PF01459"/>
  </r>
  <r>
    <x v="93"/>
    <x v="93"/>
    <n v="174"/>
    <x v="0"/>
    <n v="4"/>
    <n v="174"/>
    <n v="2735"/>
    <s v="PF01459.21 Eukaryotic porin"/>
    <s v="PF01459"/>
  </r>
  <r>
    <x v="94"/>
    <x v="94"/>
    <n v="162"/>
    <x v="0"/>
    <n v="19"/>
    <n v="162"/>
    <n v="2735"/>
    <s v="PF01459.21 Eukaryotic porin"/>
    <s v="PF01459"/>
  </r>
  <r>
    <x v="95"/>
    <x v="95"/>
    <n v="276"/>
    <x v="0"/>
    <n v="4"/>
    <n v="269"/>
    <n v="2735"/>
    <s v="PF01459.21 Eukaryotic porin"/>
    <s v="PF01459"/>
  </r>
  <r>
    <x v="96"/>
    <x v="96"/>
    <n v="101"/>
    <x v="0"/>
    <n v="1"/>
    <n v="94"/>
    <n v="2735"/>
    <s v="PF01459.21 Eukaryotic porin"/>
    <s v="PF01459"/>
  </r>
  <r>
    <x v="97"/>
    <x v="97"/>
    <n v="276"/>
    <x v="0"/>
    <n v="4"/>
    <n v="269"/>
    <n v="2735"/>
    <s v="PF01459.21 Eukaryotic porin"/>
    <s v="PF01459"/>
  </r>
  <r>
    <x v="98"/>
    <x v="98"/>
    <n v="276"/>
    <x v="0"/>
    <n v="4"/>
    <n v="269"/>
    <n v="2735"/>
    <s v="PF01459.21 Eukaryotic porin"/>
    <s v="PF01459"/>
  </r>
  <r>
    <x v="99"/>
    <x v="99"/>
    <n v="249"/>
    <x v="0"/>
    <n v="25"/>
    <n v="242"/>
    <n v="2735"/>
    <s v="PF01459.21 Eukaryotic porin"/>
    <s v="PF01459"/>
  </r>
  <r>
    <x v="100"/>
    <x v="100"/>
    <n v="318"/>
    <x v="0"/>
    <n v="40"/>
    <n v="312"/>
    <n v="2735"/>
    <s v="PF01459.21 Eukaryotic porin"/>
    <s v="PF01459"/>
  </r>
  <r>
    <x v="101"/>
    <x v="101"/>
    <n v="277"/>
    <x v="0"/>
    <n v="5"/>
    <n v="270"/>
    <n v="2735"/>
    <s v="PF01459.21 Eukaryotic porin"/>
    <s v="PF01459"/>
  </r>
  <r>
    <x v="102"/>
    <x v="102"/>
    <n v="274"/>
    <x v="0"/>
    <n v="4"/>
    <n v="267"/>
    <n v="2735"/>
    <s v="PF01459.21 Eukaryotic porin"/>
    <s v="PF01459"/>
  </r>
  <r>
    <x v="103"/>
    <x v="103"/>
    <n v="357"/>
    <x v="0"/>
    <n v="57"/>
    <n v="335"/>
    <n v="2735"/>
    <s v="PF01459.21 Eukaryotic porin"/>
    <s v="PF01459"/>
  </r>
  <r>
    <x v="104"/>
    <x v="104"/>
    <n v="295"/>
    <x v="0"/>
    <n v="8"/>
    <n v="288"/>
    <n v="2735"/>
    <s v="PF01459.21 Eukaryotic porin"/>
    <s v="PF01459"/>
  </r>
  <r>
    <x v="105"/>
    <x v="105"/>
    <n v="307"/>
    <x v="0"/>
    <n v="128"/>
    <n v="301"/>
    <n v="2735"/>
    <s v="PF01459.21 Eukaryotic porin"/>
    <s v="PF01459"/>
  </r>
  <r>
    <x v="106"/>
    <x v="106"/>
    <n v="294"/>
    <x v="0"/>
    <n v="7"/>
    <n v="287"/>
    <n v="2735"/>
    <s v="PF01459.21 Eukaryotic porin"/>
    <s v="PF01459"/>
  </r>
  <r>
    <x v="107"/>
    <x v="107"/>
    <n v="354"/>
    <x v="0"/>
    <n v="53"/>
    <n v="330"/>
    <n v="2735"/>
    <s v="PF01459.21 Eukaryotic porin"/>
    <s v="PF01459"/>
  </r>
  <r>
    <x v="108"/>
    <x v="108"/>
    <n v="320"/>
    <x v="0"/>
    <n v="18"/>
    <n v="295"/>
    <n v="2735"/>
    <s v="PF01459.21 Eukaryotic porin"/>
    <s v="PF01459"/>
  </r>
  <r>
    <x v="109"/>
    <x v="109"/>
    <n v="294"/>
    <x v="0"/>
    <n v="7"/>
    <n v="287"/>
    <n v="2735"/>
    <s v="PF01459.21 Eukaryotic porin"/>
    <s v="PF01459"/>
  </r>
  <r>
    <x v="110"/>
    <x v="110"/>
    <n v="348"/>
    <x v="0"/>
    <n v="63"/>
    <n v="342"/>
    <n v="2735"/>
    <s v="PF01459.21 Eukaryotic porin"/>
    <s v="PF01459"/>
  </r>
  <r>
    <x v="111"/>
    <x v="111"/>
    <n v="282"/>
    <x v="0"/>
    <n v="2"/>
    <n v="275"/>
    <n v="2735"/>
    <s v="PF01459.21 Eukaryotic porin"/>
    <s v="PF01459"/>
  </r>
  <r>
    <x v="112"/>
    <x v="112"/>
    <n v="352"/>
    <x v="0"/>
    <n v="51"/>
    <n v="328"/>
    <n v="2735"/>
    <s v="PF01459.21 Eukaryotic porin"/>
    <s v="PF01459"/>
  </r>
  <r>
    <x v="113"/>
    <x v="113"/>
    <n v="293"/>
    <x v="0"/>
    <n v="7"/>
    <n v="286"/>
    <n v="2735"/>
    <s v="PF01459.21 Eukaryotic porin"/>
    <s v="PF01459"/>
  </r>
  <r>
    <x v="114"/>
    <x v="114"/>
    <n v="294"/>
    <x v="0"/>
    <n v="7"/>
    <n v="287"/>
    <n v="2735"/>
    <s v="PF01459.21 Eukaryotic porin"/>
    <s v="PF01459"/>
  </r>
  <r>
    <x v="115"/>
    <x v="115"/>
    <n v="283"/>
    <x v="0"/>
    <n v="3"/>
    <n v="276"/>
    <n v="2735"/>
    <s v="PF01459.21 Eukaryotic porin"/>
    <s v="PF01459"/>
  </r>
  <r>
    <x v="116"/>
    <x v="116"/>
    <n v="281"/>
    <x v="0"/>
    <n v="30"/>
    <n v="281"/>
    <n v="2735"/>
    <s v="PF01459.21 Eukaryotic porin"/>
    <s v="PF01459"/>
  </r>
  <r>
    <x v="117"/>
    <x v="117"/>
    <n v="335"/>
    <x v="0"/>
    <n v="55"/>
    <n v="328"/>
    <n v="2735"/>
    <s v="PF01459.21 Eukaryotic porin"/>
    <s v="PF01459"/>
  </r>
  <r>
    <x v="118"/>
    <x v="118"/>
    <n v="290"/>
    <x v="0"/>
    <n v="3"/>
    <n v="283"/>
    <n v="2735"/>
    <s v="PF01459.21 Eukaryotic porin"/>
    <s v="PF01459"/>
  </r>
  <r>
    <x v="119"/>
    <x v="119"/>
    <n v="306"/>
    <x v="0"/>
    <n v="19"/>
    <n v="300"/>
    <n v="2735"/>
    <s v="PF01459.21 Eukaryotic porin"/>
    <s v="PF01459"/>
  </r>
  <r>
    <x v="120"/>
    <x v="120"/>
    <n v="276"/>
    <x v="0"/>
    <n v="4"/>
    <n v="267"/>
    <n v="2735"/>
    <s v="PF01459.21 Eukaryotic porin"/>
    <s v="PF01459"/>
  </r>
  <r>
    <x v="121"/>
    <x v="121"/>
    <n v="280"/>
    <x v="0"/>
    <n v="2"/>
    <n v="275"/>
    <n v="2735"/>
    <s v="PF01459.21 Eukaryotic porin"/>
    <s v="PF01459"/>
  </r>
  <r>
    <x v="122"/>
    <x v="122"/>
    <n v="309"/>
    <x v="0"/>
    <n v="19"/>
    <n v="298"/>
    <n v="2735"/>
    <s v="PF01459.21 Eukaryotic porin"/>
    <s v="PF01459"/>
  </r>
  <r>
    <x v="123"/>
    <x v="123"/>
    <n v="294"/>
    <x v="0"/>
    <n v="16"/>
    <n v="289"/>
    <n v="2735"/>
    <s v="PF01459.21 Eukaryotic porin"/>
    <s v="PF01459"/>
  </r>
  <r>
    <x v="124"/>
    <x v="124"/>
    <n v="1441"/>
    <x v="2"/>
    <n v="341"/>
    <n v="533"/>
    <n v="16138"/>
    <s v="PF00211.19 Adenylate and Guanylate cyclase catalytic domain"/>
    <s v="PF00211"/>
  </r>
  <r>
    <x v="124"/>
    <x v="124"/>
    <n v="1441"/>
    <x v="2"/>
    <n v="939"/>
    <n v="1135"/>
    <n v="16138"/>
    <s v="PF00211.19 Adenylate and Guanylate cyclase catalytic domain"/>
    <s v="PF00211"/>
  </r>
  <r>
    <x v="124"/>
    <x v="124"/>
    <n v="1441"/>
    <x v="0"/>
    <n v="1169"/>
    <n v="1432"/>
    <n v="2735"/>
    <s v="PF01459.21 Eukaryotic porin"/>
    <s v="PF01459"/>
  </r>
  <r>
    <x v="125"/>
    <x v="125"/>
    <n v="285"/>
    <x v="0"/>
    <n v="4"/>
    <n v="278"/>
    <n v="2735"/>
    <s v="PF01459.21 Eukaryotic porin"/>
    <s v="PF01459"/>
  </r>
  <r>
    <x v="126"/>
    <x v="126"/>
    <n v="358"/>
    <x v="0"/>
    <n v="43"/>
    <n v="330"/>
    <n v="2735"/>
    <s v="PF01459.21 Eukaryotic porin"/>
    <s v="PF01459"/>
  </r>
  <r>
    <x v="127"/>
    <x v="127"/>
    <n v="278"/>
    <x v="0"/>
    <n v="4"/>
    <n v="267"/>
    <n v="2735"/>
    <s v="PF01459.21 Eukaryotic porin"/>
    <s v="PF01459"/>
  </r>
  <r>
    <x v="128"/>
    <x v="128"/>
    <n v="277"/>
    <x v="0"/>
    <n v="5"/>
    <n v="270"/>
    <n v="2735"/>
    <s v="PF01459.21 Eukaryotic porin"/>
    <s v="PF01459"/>
  </r>
  <r>
    <x v="129"/>
    <x v="129"/>
    <n v="384"/>
    <x v="0"/>
    <n v="61"/>
    <n v="359"/>
    <n v="2735"/>
    <s v="PF01459.21 Eukaryotic porin"/>
    <s v="PF01459"/>
  </r>
  <r>
    <x v="130"/>
    <x v="130"/>
    <n v="292"/>
    <x v="0"/>
    <n v="6"/>
    <n v="285"/>
    <n v="2735"/>
    <s v="PF01459.21 Eukaryotic porin"/>
    <s v="PF01459"/>
  </r>
  <r>
    <x v="131"/>
    <x v="131"/>
    <n v="466"/>
    <x v="0"/>
    <n v="157"/>
    <n v="448"/>
    <n v="2735"/>
    <s v="PF01459.21 Eukaryotic porin"/>
    <s v="PF01459"/>
  </r>
  <r>
    <x v="132"/>
    <x v="132"/>
    <n v="290"/>
    <x v="0"/>
    <n v="1"/>
    <n v="283"/>
    <n v="2735"/>
    <s v="PF01459.21 Eukaryotic porin"/>
    <s v="PF01459"/>
  </r>
  <r>
    <x v="133"/>
    <x v="133"/>
    <n v="292"/>
    <x v="0"/>
    <n v="3"/>
    <n v="285"/>
    <n v="2735"/>
    <s v="PF01459.21 Eukaryotic porin"/>
    <s v="PF01459"/>
  </r>
  <r>
    <x v="134"/>
    <x v="134"/>
    <n v="375"/>
    <x v="0"/>
    <n v="58"/>
    <n v="346"/>
    <n v="2735"/>
    <s v="PF01459.21 Eukaryotic porin"/>
    <s v="PF01459"/>
  </r>
  <r>
    <x v="135"/>
    <x v="135"/>
    <n v="368"/>
    <x v="0"/>
    <n v="27"/>
    <n v="101"/>
    <n v="2735"/>
    <s v="PF01459.21 Eukaryotic porin"/>
    <s v="PF01459"/>
  </r>
  <r>
    <x v="135"/>
    <x v="135"/>
    <n v="368"/>
    <x v="0"/>
    <n v="118"/>
    <n v="361"/>
    <n v="2735"/>
    <s v="PF01459.21 Eukaryotic porin"/>
    <s v="PF01459"/>
  </r>
  <r>
    <x v="136"/>
    <x v="136"/>
    <n v="375"/>
    <x v="0"/>
    <n v="58"/>
    <n v="346"/>
    <n v="2735"/>
    <s v="PF01459.21 Eukaryotic porin"/>
    <s v="PF01459"/>
  </r>
  <r>
    <x v="137"/>
    <x v="137"/>
    <n v="375"/>
    <x v="0"/>
    <n v="58"/>
    <n v="346"/>
    <n v="2735"/>
    <s v="PF01459.21 Eukaryotic porin"/>
    <s v="PF01459"/>
  </r>
  <r>
    <x v="138"/>
    <x v="138"/>
    <n v="367"/>
    <x v="0"/>
    <n v="28"/>
    <n v="102"/>
    <n v="2735"/>
    <s v="PF01459.21 Eukaryotic porin"/>
    <s v="PF01459"/>
  </r>
  <r>
    <x v="138"/>
    <x v="138"/>
    <n v="367"/>
    <x v="0"/>
    <n v="119"/>
    <n v="360"/>
    <n v="2735"/>
    <s v="PF01459.21 Eukaryotic porin"/>
    <s v="PF01459"/>
  </r>
  <r>
    <x v="139"/>
    <x v="139"/>
    <n v="280"/>
    <x v="0"/>
    <n v="2"/>
    <n v="274"/>
    <n v="2735"/>
    <s v="PF01459.21 Eukaryotic porin"/>
    <s v="PF01459"/>
  </r>
  <r>
    <x v="140"/>
    <x v="140"/>
    <n v="360"/>
    <x v="0"/>
    <n v="28"/>
    <n v="353"/>
    <n v="2735"/>
    <s v="PF01459.21 Eukaryotic porin"/>
    <s v="PF01459"/>
  </r>
  <r>
    <x v="141"/>
    <x v="141"/>
    <n v="375"/>
    <x v="0"/>
    <n v="58"/>
    <n v="346"/>
    <n v="2735"/>
    <s v="PF01459.21 Eukaryotic porin"/>
    <s v="PF01459"/>
  </r>
  <r>
    <x v="142"/>
    <x v="142"/>
    <n v="604"/>
    <x v="0"/>
    <n v="2"/>
    <n v="258"/>
    <n v="2735"/>
    <s v="PF01459.21 Eukaryotic porin"/>
    <s v="PF01459"/>
  </r>
  <r>
    <x v="143"/>
    <x v="143"/>
    <n v="320"/>
    <x v="0"/>
    <n v="33"/>
    <n v="314"/>
    <n v="2735"/>
    <s v="PF01459.21 Eukaryotic porin"/>
    <s v="PF01459"/>
  </r>
  <r>
    <x v="144"/>
    <x v="144"/>
    <n v="309"/>
    <x v="0"/>
    <n v="28"/>
    <n v="302"/>
    <n v="2735"/>
    <s v="PF01459.21 Eukaryotic porin"/>
    <s v="PF01459"/>
  </r>
  <r>
    <x v="145"/>
    <x v="145"/>
    <n v="238"/>
    <x v="0"/>
    <n v="3"/>
    <n v="238"/>
    <n v="2735"/>
    <s v="PF01459.21 Eukaryotic porin"/>
    <s v="PF01459"/>
  </r>
  <r>
    <x v="146"/>
    <x v="146"/>
    <n v="334"/>
    <x v="0"/>
    <n v="55"/>
    <n v="327"/>
    <n v="2735"/>
    <s v="PF01459.21 Eukaryotic porin"/>
    <s v="PF01459"/>
  </r>
  <r>
    <x v="147"/>
    <x v="147"/>
    <n v="313"/>
    <x v="0"/>
    <n v="30"/>
    <n v="306"/>
    <n v="2735"/>
    <s v="PF01459.21 Eukaryotic porin"/>
    <s v="PF01459"/>
  </r>
  <r>
    <x v="148"/>
    <x v="148"/>
    <n v="214"/>
    <x v="0"/>
    <n v="1"/>
    <n v="193"/>
    <n v="2735"/>
    <s v="PF01459.21 Eukaryotic porin"/>
    <s v="PF01459"/>
  </r>
  <r>
    <x v="149"/>
    <x v="149"/>
    <n v="304"/>
    <x v="0"/>
    <n v="5"/>
    <n v="291"/>
    <n v="2735"/>
    <s v="PF01459.21 Eukaryotic porin"/>
    <s v="PF01459"/>
  </r>
  <r>
    <x v="150"/>
    <x v="150"/>
    <n v="306"/>
    <x v="0"/>
    <n v="6"/>
    <n v="294"/>
    <n v="2735"/>
    <s v="PF01459.21 Eukaryotic porin"/>
    <s v="PF01459"/>
  </r>
  <r>
    <x v="151"/>
    <x v="151"/>
    <n v="325"/>
    <x v="0"/>
    <n v="54"/>
    <n v="317"/>
    <n v="2735"/>
    <s v="PF01459.21 Eukaryotic porin"/>
    <s v="PF01459"/>
  </r>
  <r>
    <x v="152"/>
    <x v="152"/>
    <n v="294"/>
    <x v="0"/>
    <n v="3"/>
    <n v="278"/>
    <n v="2735"/>
    <s v="PF01459.21 Eukaryotic porin"/>
    <s v="PF01459"/>
  </r>
  <r>
    <x v="153"/>
    <x v="153"/>
    <n v="276"/>
    <x v="0"/>
    <n v="4"/>
    <n v="269"/>
    <n v="2735"/>
    <s v="PF01459.21 Eukaryotic porin"/>
    <s v="PF01459"/>
  </r>
  <r>
    <x v="154"/>
    <x v="154"/>
    <n v="276"/>
    <x v="0"/>
    <n v="4"/>
    <n v="269"/>
    <n v="2735"/>
    <s v="PF01459.21 Eukaryotic porin"/>
    <s v="PF01459"/>
  </r>
  <r>
    <x v="155"/>
    <x v="155"/>
    <n v="309"/>
    <x v="0"/>
    <n v="30"/>
    <n v="303"/>
    <n v="2735"/>
    <s v="PF01459.21 Eukaryotic porin"/>
    <s v="PF01459"/>
  </r>
  <r>
    <x v="156"/>
    <x v="156"/>
    <n v="276"/>
    <x v="0"/>
    <n v="4"/>
    <n v="269"/>
    <n v="2735"/>
    <s v="PF01459.21 Eukaryotic porin"/>
    <s v="PF01459"/>
  </r>
  <r>
    <x v="157"/>
    <x v="157"/>
    <n v="274"/>
    <x v="0"/>
    <n v="4"/>
    <n v="267"/>
    <n v="2735"/>
    <s v="PF01459.21 Eukaryotic porin"/>
    <s v="PF01459"/>
  </r>
  <r>
    <x v="158"/>
    <x v="158"/>
    <n v="276"/>
    <x v="0"/>
    <n v="4"/>
    <n v="269"/>
    <n v="2735"/>
    <s v="PF01459.21 Eukaryotic porin"/>
    <s v="PF01459"/>
  </r>
  <r>
    <x v="159"/>
    <x v="159"/>
    <n v="361"/>
    <x v="0"/>
    <n v="103"/>
    <n v="291"/>
    <n v="2735"/>
    <s v="PF01459.21 Eukaryotic porin"/>
    <s v="PF01459"/>
  </r>
  <r>
    <x v="160"/>
    <x v="160"/>
    <n v="276"/>
    <x v="0"/>
    <n v="4"/>
    <n v="269"/>
    <n v="2735"/>
    <s v="PF01459.21 Eukaryotic porin"/>
    <s v="PF01459"/>
  </r>
  <r>
    <x v="161"/>
    <x v="161"/>
    <n v="276"/>
    <x v="0"/>
    <n v="4"/>
    <n v="269"/>
    <n v="2735"/>
    <s v="PF01459.21 Eukaryotic porin"/>
    <s v="PF01459"/>
  </r>
  <r>
    <x v="162"/>
    <x v="162"/>
    <n v="274"/>
    <x v="0"/>
    <n v="4"/>
    <n v="267"/>
    <n v="2735"/>
    <s v="PF01459.21 Eukaryotic porin"/>
    <s v="PF01459"/>
  </r>
  <r>
    <x v="163"/>
    <x v="163"/>
    <n v="276"/>
    <x v="0"/>
    <n v="4"/>
    <n v="269"/>
    <n v="2735"/>
    <s v="PF01459.21 Eukaryotic porin"/>
    <s v="PF01459"/>
  </r>
  <r>
    <x v="164"/>
    <x v="164"/>
    <n v="320"/>
    <x v="0"/>
    <n v="30"/>
    <n v="312"/>
    <n v="2735"/>
    <s v="PF01459.21 Eukaryotic porin"/>
    <s v="PF01459"/>
  </r>
  <r>
    <x v="165"/>
    <x v="165"/>
    <n v="216"/>
    <x v="0"/>
    <n v="62"/>
    <n v="208"/>
    <n v="2735"/>
    <s v="PF01459.21 Eukaryotic porin"/>
    <s v="PF01459"/>
  </r>
  <r>
    <x v="166"/>
    <x v="166"/>
    <n v="309"/>
    <x v="0"/>
    <n v="30"/>
    <n v="303"/>
    <n v="2735"/>
    <s v="PF01459.21 Eukaryotic porin"/>
    <s v="PF01459"/>
  </r>
  <r>
    <x v="167"/>
    <x v="167"/>
    <n v="336"/>
    <x v="0"/>
    <n v="103"/>
    <n v="209"/>
    <n v="2735"/>
    <s v="PF01459.21 Eukaryotic porin"/>
    <s v="PF01459"/>
  </r>
  <r>
    <x v="167"/>
    <x v="167"/>
    <n v="336"/>
    <x v="0"/>
    <n v="202"/>
    <n v="329"/>
    <n v="2735"/>
    <s v="PF01459.21 Eukaryotic porin"/>
    <s v="PF01459"/>
  </r>
  <r>
    <x v="168"/>
    <x v="168"/>
    <n v="309"/>
    <x v="0"/>
    <n v="30"/>
    <n v="303"/>
    <n v="2735"/>
    <s v="PF01459.21 Eukaryotic porin"/>
    <s v="PF01459"/>
  </r>
  <r>
    <x v="169"/>
    <x v="169"/>
    <n v="276"/>
    <x v="0"/>
    <n v="4"/>
    <n v="269"/>
    <n v="2735"/>
    <s v="PF01459.21 Eukaryotic porin"/>
    <s v="PF01459"/>
  </r>
  <r>
    <x v="170"/>
    <x v="170"/>
    <n v="310"/>
    <x v="0"/>
    <n v="31"/>
    <n v="304"/>
    <n v="2735"/>
    <s v="PF01459.21 Eukaryotic porin"/>
    <s v="PF01459"/>
  </r>
  <r>
    <x v="171"/>
    <x v="171"/>
    <n v="309"/>
    <x v="0"/>
    <n v="30"/>
    <n v="303"/>
    <n v="2735"/>
    <s v="PF01459.21 Eukaryotic porin"/>
    <s v="PF01459"/>
  </r>
  <r>
    <x v="172"/>
    <x v="172"/>
    <n v="276"/>
    <x v="0"/>
    <n v="4"/>
    <n v="269"/>
    <n v="2735"/>
    <s v="PF01459.21 Eukaryotic porin"/>
    <s v="PF01459"/>
  </r>
  <r>
    <x v="173"/>
    <x v="173"/>
    <n v="320"/>
    <x v="0"/>
    <n v="30"/>
    <n v="312"/>
    <n v="2735"/>
    <s v="PF01459.21 Eukaryotic porin"/>
    <s v="PF01459"/>
  </r>
  <r>
    <x v="174"/>
    <x v="174"/>
    <n v="166"/>
    <x v="0"/>
    <n v="23"/>
    <n v="166"/>
    <n v="2735"/>
    <s v="PF01459.21 Eukaryotic porin"/>
    <s v="PF01459"/>
  </r>
  <r>
    <x v="175"/>
    <x v="175"/>
    <n v="64"/>
    <x v="0"/>
    <n v="7"/>
    <n v="57"/>
    <n v="2735"/>
    <s v="PF01459.21 Eukaryotic porin"/>
    <s v="PF01459"/>
  </r>
  <r>
    <x v="176"/>
    <x v="176"/>
    <n v="212"/>
    <x v="0"/>
    <n v="54"/>
    <n v="212"/>
    <n v="2735"/>
    <s v="PF01459.21 Eukaryotic porin"/>
    <s v="PF01459"/>
  </r>
  <r>
    <x v="177"/>
    <x v="177"/>
    <n v="310"/>
    <x v="0"/>
    <n v="31"/>
    <n v="304"/>
    <n v="2735"/>
    <s v="PF01459.21 Eukaryotic porin"/>
    <s v="PF01459"/>
  </r>
  <r>
    <x v="178"/>
    <x v="178"/>
    <n v="64"/>
    <x v="0"/>
    <n v="7"/>
    <n v="57"/>
    <n v="2735"/>
    <s v="PF01459.21 Eukaryotic porin"/>
    <s v="PF01459"/>
  </r>
  <r>
    <x v="179"/>
    <x v="179"/>
    <n v="81"/>
    <x v="0"/>
    <n v="1"/>
    <n v="74"/>
    <n v="2735"/>
    <s v="PF01459.21 Eukaryotic porin"/>
    <s v="PF01459"/>
  </r>
  <r>
    <x v="180"/>
    <x v="180"/>
    <n v="276"/>
    <x v="0"/>
    <n v="4"/>
    <n v="269"/>
    <n v="2735"/>
    <s v="PF01459.21 Eukaryotic porin"/>
    <s v="PF01459"/>
  </r>
  <r>
    <x v="181"/>
    <x v="181"/>
    <n v="276"/>
    <x v="0"/>
    <n v="4"/>
    <n v="269"/>
    <n v="2735"/>
    <s v="PF01459.21 Eukaryotic porin"/>
    <s v="PF01459"/>
  </r>
  <r>
    <x v="182"/>
    <x v="182"/>
    <n v="276"/>
    <x v="0"/>
    <n v="4"/>
    <n v="269"/>
    <n v="2735"/>
    <s v="PF01459.21 Eukaryotic porin"/>
    <s v="PF01459"/>
  </r>
  <r>
    <x v="183"/>
    <x v="183"/>
    <n v="276"/>
    <x v="0"/>
    <n v="4"/>
    <n v="269"/>
    <n v="2735"/>
    <s v="PF01459.21 Eukaryotic porin"/>
    <s v="PF01459"/>
  </r>
  <r>
    <x v="184"/>
    <x v="184"/>
    <n v="250"/>
    <x v="0"/>
    <n v="41"/>
    <n v="243"/>
    <n v="2735"/>
    <s v="PF01459.21 Eukaryotic porin"/>
    <s v="PF01459"/>
  </r>
  <r>
    <x v="185"/>
    <x v="185"/>
    <n v="276"/>
    <x v="0"/>
    <n v="4"/>
    <n v="269"/>
    <n v="2735"/>
    <s v="PF01459.21 Eukaryotic porin"/>
    <s v="PF01459"/>
  </r>
  <r>
    <x v="186"/>
    <x v="186"/>
    <n v="248"/>
    <x v="0"/>
    <n v="1"/>
    <n v="220"/>
    <n v="2735"/>
    <s v="PF01459.21 Eukaryotic porin"/>
    <s v="PF01459"/>
  </r>
  <r>
    <x v="187"/>
    <x v="187"/>
    <n v="327"/>
    <x v="0"/>
    <n v="38"/>
    <n v="326"/>
    <n v="2735"/>
    <s v="PF01459.21 Eukaryotic porin"/>
    <s v="PF01459"/>
  </r>
  <r>
    <x v="188"/>
    <x v="188"/>
    <n v="409"/>
    <x v="0"/>
    <n v="122"/>
    <n v="402"/>
    <n v="2735"/>
    <s v="PF01459.21 Eukaryotic porin"/>
    <s v="PF01459"/>
  </r>
  <r>
    <x v="189"/>
    <x v="189"/>
    <n v="283"/>
    <x v="0"/>
    <n v="2"/>
    <n v="276"/>
    <n v="2735"/>
    <s v="PF01459.21 Eukaryotic porin"/>
    <s v="PF01459"/>
  </r>
  <r>
    <x v="190"/>
    <x v="190"/>
    <n v="354"/>
    <x v="0"/>
    <n v="39"/>
    <n v="324"/>
    <n v="2735"/>
    <s v="PF01459.21 Eukaryotic porin"/>
    <s v="PF01459"/>
  </r>
  <r>
    <x v="191"/>
    <x v="191"/>
    <n v="354"/>
    <x v="0"/>
    <n v="39"/>
    <n v="325"/>
    <n v="2735"/>
    <s v="PF01459.21 Eukaryotic porin"/>
    <s v="PF01459"/>
  </r>
  <r>
    <x v="192"/>
    <x v="192"/>
    <n v="351"/>
    <x v="0"/>
    <n v="120"/>
    <n v="344"/>
    <n v="2735"/>
    <s v="PF01459.21 Eukaryotic porin"/>
    <s v="PF01459"/>
  </r>
  <r>
    <x v="193"/>
    <x v="193"/>
    <n v="334"/>
    <x v="0"/>
    <n v="49"/>
    <n v="328"/>
    <n v="2735"/>
    <s v="PF01459.21 Eukaryotic porin"/>
    <s v="PF01459"/>
  </r>
  <r>
    <x v="194"/>
    <x v="194"/>
    <n v="315"/>
    <x v="0"/>
    <n v="2"/>
    <n v="125"/>
    <n v="2735"/>
    <s v="PF01459.21 Eukaryotic porin"/>
    <s v="PF01459"/>
  </r>
  <r>
    <x v="194"/>
    <x v="194"/>
    <n v="315"/>
    <x v="0"/>
    <n v="114"/>
    <n v="308"/>
    <n v="2735"/>
    <s v="PF01459.21 Eukaryotic porin"/>
    <s v="PF01459"/>
  </r>
  <r>
    <x v="195"/>
    <x v="195"/>
    <n v="337"/>
    <x v="0"/>
    <n v="46"/>
    <n v="301"/>
    <n v="2735"/>
    <s v="PF01459.21 Eukaryotic porin"/>
    <s v="PF01459"/>
  </r>
  <r>
    <x v="196"/>
    <x v="196"/>
    <n v="298"/>
    <x v="0"/>
    <n v="2"/>
    <n v="275"/>
    <n v="2735"/>
    <s v="PF01459.21 Eukaryotic porin"/>
    <s v="PF01459"/>
  </r>
  <r>
    <x v="197"/>
    <x v="197"/>
    <n v="318"/>
    <x v="0"/>
    <n v="34"/>
    <n v="313"/>
    <n v="2735"/>
    <s v="PF01459.21 Eukaryotic porin"/>
    <s v="PF01459"/>
  </r>
  <r>
    <x v="198"/>
    <x v="198"/>
    <n v="357"/>
    <x v="0"/>
    <n v="40"/>
    <n v="326"/>
    <n v="2735"/>
    <s v="PF01459.21 Eukaryotic porin"/>
    <s v="PF01459"/>
  </r>
  <r>
    <x v="199"/>
    <x v="199"/>
    <n v="383"/>
    <x v="0"/>
    <n v="2"/>
    <n v="82"/>
    <n v="2735"/>
    <s v="PF01459.21 Eukaryotic porin"/>
    <s v="PF01459"/>
  </r>
  <r>
    <x v="199"/>
    <x v="199"/>
    <n v="383"/>
    <x v="0"/>
    <n v="155"/>
    <n v="376"/>
    <n v="2735"/>
    <s v="PF01459.21 Eukaryotic porin"/>
    <s v="PF01459"/>
  </r>
  <r>
    <x v="200"/>
    <x v="200"/>
    <n v="276"/>
    <x v="0"/>
    <n v="4"/>
    <n v="269"/>
    <n v="2735"/>
    <s v="PF01459.21 Eukaryotic porin"/>
    <s v="PF01459"/>
  </r>
  <r>
    <x v="201"/>
    <x v="201"/>
    <n v="276"/>
    <x v="0"/>
    <n v="4"/>
    <n v="269"/>
    <n v="2735"/>
    <s v="PF01459.21 Eukaryotic porin"/>
    <s v="PF01459"/>
  </r>
  <r>
    <x v="202"/>
    <x v="202"/>
    <n v="276"/>
    <x v="0"/>
    <n v="4"/>
    <n v="269"/>
    <n v="2735"/>
    <s v="PF01459.21 Eukaryotic porin"/>
    <s v="PF01459"/>
  </r>
  <r>
    <x v="203"/>
    <x v="203"/>
    <n v="314"/>
    <x v="0"/>
    <n v="30"/>
    <n v="307"/>
    <n v="2735"/>
    <s v="PF01459.21 Eukaryotic porin"/>
    <s v="PF01459"/>
  </r>
  <r>
    <x v="204"/>
    <x v="204"/>
    <n v="276"/>
    <x v="0"/>
    <n v="4"/>
    <n v="269"/>
    <n v="2735"/>
    <s v="PF01459.21 Eukaryotic porin"/>
    <s v="PF01459"/>
  </r>
  <r>
    <x v="205"/>
    <x v="205"/>
    <n v="305"/>
    <x v="0"/>
    <n v="27"/>
    <n v="299"/>
    <n v="2735"/>
    <s v="PF01459.21 Eukaryotic porin"/>
    <s v="PF01459"/>
  </r>
  <r>
    <x v="206"/>
    <x v="206"/>
    <n v="284"/>
    <x v="0"/>
    <n v="4"/>
    <n v="277"/>
    <n v="2735"/>
    <s v="PF01459.21 Eukaryotic porin"/>
    <s v="PF01459"/>
  </r>
  <r>
    <x v="207"/>
    <x v="207"/>
    <n v="284"/>
    <x v="0"/>
    <n v="4"/>
    <n v="277"/>
    <n v="2735"/>
    <s v="PF01459.21 Eukaryotic porin"/>
    <s v="PF01459"/>
  </r>
  <r>
    <x v="208"/>
    <x v="208"/>
    <n v="285"/>
    <x v="0"/>
    <n v="5"/>
    <n v="278"/>
    <n v="2735"/>
    <s v="PF01459.21 Eukaryotic porin"/>
    <s v="PF01459"/>
  </r>
  <r>
    <x v="209"/>
    <x v="209"/>
    <n v="276"/>
    <x v="0"/>
    <n v="3"/>
    <n v="269"/>
    <n v="2735"/>
    <s v="PF01459.21 Eukaryotic porin"/>
    <s v="PF01459"/>
  </r>
  <r>
    <x v="210"/>
    <x v="210"/>
    <n v="690"/>
    <x v="0"/>
    <n v="410"/>
    <n v="683"/>
    <n v="2735"/>
    <s v="PF01459.21 Eukaryotic porin"/>
    <s v="PF01459"/>
  </r>
  <r>
    <x v="211"/>
    <x v="211"/>
    <n v="306"/>
    <x v="0"/>
    <n v="40"/>
    <n v="306"/>
    <n v="2735"/>
    <s v="PF01459.21 Eukaryotic porin"/>
    <s v="PF01459"/>
  </r>
  <r>
    <x v="212"/>
    <x v="212"/>
    <n v="282"/>
    <x v="0"/>
    <n v="2"/>
    <n v="275"/>
    <n v="2735"/>
    <s v="PF01459.21 Eukaryotic porin"/>
    <s v="PF01459"/>
  </r>
  <r>
    <x v="213"/>
    <x v="213"/>
    <n v="282"/>
    <x v="0"/>
    <n v="2"/>
    <n v="275"/>
    <n v="2735"/>
    <s v="PF01459.21 Eukaryotic porin"/>
    <s v="PF01459"/>
  </r>
  <r>
    <x v="214"/>
    <x v="214"/>
    <n v="284"/>
    <x v="0"/>
    <n v="4"/>
    <n v="277"/>
    <n v="2735"/>
    <s v="PF01459.21 Eukaryotic porin"/>
    <s v="PF01459"/>
  </r>
  <r>
    <x v="215"/>
    <x v="215"/>
    <n v="252"/>
    <x v="0"/>
    <n v="7"/>
    <n v="245"/>
    <n v="2735"/>
    <s v="PF01459.21 Eukaryotic porin"/>
    <s v="PF01459"/>
  </r>
  <r>
    <x v="216"/>
    <x v="216"/>
    <n v="341"/>
    <x v="0"/>
    <n v="59"/>
    <n v="335"/>
    <n v="2735"/>
    <s v="PF01459.21 Eukaryotic porin"/>
    <s v="PF01459"/>
  </r>
  <r>
    <x v="217"/>
    <x v="217"/>
    <n v="331"/>
    <x v="0"/>
    <n v="49"/>
    <n v="325"/>
    <n v="2735"/>
    <s v="PF01459.21 Eukaryotic porin"/>
    <s v="PF01459"/>
  </r>
  <r>
    <x v="218"/>
    <x v="218"/>
    <n v="283"/>
    <x v="0"/>
    <n v="3"/>
    <n v="276"/>
    <n v="2735"/>
    <s v="PF01459.21 Eukaryotic porin"/>
    <s v="PF01459"/>
  </r>
  <r>
    <x v="219"/>
    <x v="219"/>
    <n v="281"/>
    <x v="0"/>
    <n v="3"/>
    <n v="274"/>
    <n v="2735"/>
    <s v="PF01459.21 Eukaryotic porin"/>
    <s v="PF01459"/>
  </r>
  <r>
    <x v="220"/>
    <x v="220"/>
    <n v="283"/>
    <x v="0"/>
    <n v="3"/>
    <n v="276"/>
    <n v="2735"/>
    <s v="PF01459.21 Eukaryotic porin"/>
    <s v="PF01459"/>
  </r>
  <r>
    <x v="221"/>
    <x v="221"/>
    <n v="314"/>
    <x v="0"/>
    <n v="35"/>
    <n v="307"/>
    <n v="2735"/>
    <s v="PF01459.21 Eukaryotic porin"/>
    <s v="PF01459"/>
  </r>
  <r>
    <x v="222"/>
    <x v="222"/>
    <n v="283"/>
    <x v="0"/>
    <n v="3"/>
    <n v="276"/>
    <n v="2735"/>
    <s v="PF01459.21 Eukaryotic porin"/>
    <s v="PF01459"/>
  </r>
  <r>
    <x v="223"/>
    <x v="223"/>
    <n v="331"/>
    <x v="0"/>
    <n v="49"/>
    <n v="325"/>
    <n v="2735"/>
    <s v="PF01459.21 Eukaryotic porin"/>
    <s v="PF01459"/>
  </r>
  <r>
    <x v="224"/>
    <x v="224"/>
    <n v="321"/>
    <x v="0"/>
    <n v="34"/>
    <n v="314"/>
    <n v="2735"/>
    <s v="PF01459.21 Eukaryotic porin"/>
    <s v="PF01459"/>
  </r>
  <r>
    <x v="225"/>
    <x v="225"/>
    <n v="286"/>
    <x v="0"/>
    <n v="2"/>
    <n v="279"/>
    <n v="2735"/>
    <s v="PF01459.21 Eukaryotic porin"/>
    <s v="PF01459"/>
  </r>
  <r>
    <x v="226"/>
    <x v="226"/>
    <n v="283"/>
    <x v="0"/>
    <n v="2"/>
    <n v="276"/>
    <n v="2735"/>
    <s v="PF01459.21 Eukaryotic porin"/>
    <s v="PF01459"/>
  </r>
  <r>
    <x v="227"/>
    <x v="227"/>
    <n v="332"/>
    <x v="0"/>
    <n v="47"/>
    <n v="326"/>
    <n v="2735"/>
    <s v="PF01459.21 Eukaryotic porin"/>
    <s v="PF01459"/>
  </r>
  <r>
    <x v="228"/>
    <x v="228"/>
    <n v="308"/>
    <x v="0"/>
    <n v="23"/>
    <n v="302"/>
    <n v="2735"/>
    <s v="PF01459.21 Eukaryotic porin"/>
    <s v="PF01459"/>
  </r>
  <r>
    <x v="229"/>
    <x v="229"/>
    <n v="328"/>
    <x v="0"/>
    <n v="51"/>
    <n v="321"/>
    <n v="2735"/>
    <s v="PF01459.21 Eukaryotic porin"/>
    <s v="PF01459"/>
  </r>
  <r>
    <x v="230"/>
    <x v="230"/>
    <n v="269"/>
    <x v="0"/>
    <n v="3"/>
    <n v="262"/>
    <n v="2735"/>
    <s v="PF01459.21 Eukaryotic porin"/>
    <s v="PF01459"/>
  </r>
  <r>
    <x v="231"/>
    <x v="231"/>
    <n v="308"/>
    <x v="0"/>
    <n v="26"/>
    <n v="302"/>
    <n v="2735"/>
    <s v="PF01459.21 Eukaryotic porin"/>
    <s v="PF01459"/>
  </r>
  <r>
    <x v="232"/>
    <x v="232"/>
    <n v="347"/>
    <x v="0"/>
    <n v="81"/>
    <n v="340"/>
    <n v="2735"/>
    <s v="PF01459.21 Eukaryotic porin"/>
    <s v="PF01459"/>
  </r>
  <r>
    <x v="233"/>
    <x v="233"/>
    <n v="1443"/>
    <x v="0"/>
    <n v="1206"/>
    <n v="1436"/>
    <n v="2735"/>
    <s v="PF01459.21 Eukaryotic porin"/>
    <s v="PF01459"/>
  </r>
  <r>
    <x v="233"/>
    <x v="233"/>
    <n v="1443"/>
    <x v="3"/>
    <n v="936"/>
    <n v="1000"/>
    <n v="11446"/>
    <s v="PF00536.29 SAM domain (Sterile alpha motif)"/>
    <s v="PF00536"/>
  </r>
  <r>
    <x v="233"/>
    <x v="233"/>
    <n v="1443"/>
    <x v="4"/>
    <n v="1031"/>
    <n v="1101"/>
    <n v="6978"/>
    <s v="PF07647.16 SAM domain (Sterile alpha motif)"/>
    <s v="PF07647"/>
  </r>
  <r>
    <x v="234"/>
    <x v="234"/>
    <n v="214"/>
    <x v="0"/>
    <n v="3"/>
    <n v="209"/>
    <n v="2735"/>
    <s v="PF01459.21 Eukaryotic porin"/>
    <s v="PF01459"/>
  </r>
  <r>
    <x v="235"/>
    <x v="235"/>
    <n v="352"/>
    <x v="0"/>
    <n v="105"/>
    <n v="346"/>
    <n v="2735"/>
    <s v="PF01459.21 Eukaryotic porin"/>
    <s v="PF01459"/>
  </r>
  <r>
    <x v="236"/>
    <x v="236"/>
    <n v="261"/>
    <x v="0"/>
    <n v="1"/>
    <n v="254"/>
    <n v="2735"/>
    <s v="PF01459.21 Eukaryotic porin"/>
    <s v="PF01459"/>
  </r>
  <r>
    <x v="237"/>
    <x v="237"/>
    <n v="285"/>
    <x v="0"/>
    <n v="5"/>
    <n v="278"/>
    <n v="2735"/>
    <s v="PF01459.21 Eukaryotic porin"/>
    <s v="PF01459"/>
  </r>
  <r>
    <x v="238"/>
    <x v="238"/>
    <n v="313"/>
    <x v="0"/>
    <n v="33"/>
    <n v="306"/>
    <n v="2735"/>
    <s v="PF01459.21 Eukaryotic porin"/>
    <s v="PF01459"/>
  </r>
  <r>
    <x v="239"/>
    <x v="239"/>
    <n v="294"/>
    <x v="0"/>
    <n v="14"/>
    <n v="287"/>
    <n v="2735"/>
    <s v="PF01459.21 Eukaryotic porin"/>
    <s v="PF01459"/>
  </r>
  <r>
    <x v="240"/>
    <x v="240"/>
    <n v="284"/>
    <x v="0"/>
    <n v="4"/>
    <n v="277"/>
    <n v="2735"/>
    <s v="PF01459.21 Eukaryotic porin"/>
    <s v="PF01459"/>
  </r>
  <r>
    <x v="241"/>
    <x v="241"/>
    <n v="285"/>
    <x v="0"/>
    <n v="5"/>
    <n v="278"/>
    <n v="2735"/>
    <s v="PF01459.21 Eukaryotic porin"/>
    <s v="PF01459"/>
  </r>
  <r>
    <x v="242"/>
    <x v="242"/>
    <n v="284"/>
    <x v="0"/>
    <n v="4"/>
    <n v="277"/>
    <n v="2735"/>
    <s v="PF01459.21 Eukaryotic porin"/>
    <s v="PF01459"/>
  </r>
  <r>
    <x v="243"/>
    <x v="243"/>
    <n v="284"/>
    <x v="0"/>
    <n v="4"/>
    <n v="277"/>
    <n v="2735"/>
    <s v="PF01459.21 Eukaryotic porin"/>
    <s v="PF01459"/>
  </r>
  <r>
    <x v="244"/>
    <x v="244"/>
    <n v="217"/>
    <x v="0"/>
    <n v="3"/>
    <n v="86"/>
    <n v="2735"/>
    <s v="PF01459.21 Eukaryotic porin"/>
    <s v="PF01459"/>
  </r>
  <r>
    <x v="244"/>
    <x v="244"/>
    <n v="217"/>
    <x v="0"/>
    <n v="130"/>
    <n v="211"/>
    <n v="2735"/>
    <s v="PF01459.21 Eukaryotic porin"/>
    <s v="PF01459"/>
  </r>
  <r>
    <x v="245"/>
    <x v="245"/>
    <n v="284"/>
    <x v="0"/>
    <n v="4"/>
    <n v="277"/>
    <n v="2735"/>
    <s v="PF01459.21 Eukaryotic porin"/>
    <s v="PF01459"/>
  </r>
  <r>
    <x v="246"/>
    <x v="246"/>
    <n v="284"/>
    <x v="0"/>
    <n v="4"/>
    <n v="277"/>
    <n v="2735"/>
    <s v="PF01459.21 Eukaryotic porin"/>
    <s v="PF01459"/>
  </r>
  <r>
    <x v="247"/>
    <x v="247"/>
    <n v="140"/>
    <x v="0"/>
    <n v="2"/>
    <n v="140"/>
    <n v="2735"/>
    <s v="PF01459.21 Eukaryotic porin"/>
    <s v="PF01459"/>
  </r>
  <r>
    <x v="248"/>
    <x v="248"/>
    <n v="284"/>
    <x v="0"/>
    <n v="4"/>
    <n v="277"/>
    <n v="2735"/>
    <s v="PF01459.21 Eukaryotic porin"/>
    <s v="PF01459"/>
  </r>
  <r>
    <x v="249"/>
    <x v="249"/>
    <n v="261"/>
    <x v="0"/>
    <n v="1"/>
    <n v="254"/>
    <n v="2735"/>
    <s v="PF01459.21 Eukaryotic porin"/>
    <s v="PF01459"/>
  </r>
  <r>
    <x v="250"/>
    <x v="250"/>
    <n v="284"/>
    <x v="0"/>
    <n v="4"/>
    <n v="277"/>
    <n v="2735"/>
    <s v="PF01459.21 Eukaryotic porin"/>
    <s v="PF01459"/>
  </r>
  <r>
    <x v="251"/>
    <x v="251"/>
    <n v="284"/>
    <x v="0"/>
    <n v="4"/>
    <n v="277"/>
    <n v="2735"/>
    <s v="PF01459.21 Eukaryotic porin"/>
    <s v="PF01459"/>
  </r>
  <r>
    <x v="252"/>
    <x v="252"/>
    <n v="285"/>
    <x v="0"/>
    <n v="5"/>
    <n v="278"/>
    <n v="2735"/>
    <s v="PF01459.21 Eukaryotic porin"/>
    <s v="PF01459"/>
  </r>
  <r>
    <x v="253"/>
    <x v="253"/>
    <n v="285"/>
    <x v="0"/>
    <n v="5"/>
    <n v="278"/>
    <n v="2735"/>
    <s v="PF01459.21 Eukaryotic porin"/>
    <s v="PF01459"/>
  </r>
  <r>
    <x v="254"/>
    <x v="254"/>
    <n v="285"/>
    <x v="0"/>
    <n v="5"/>
    <n v="278"/>
    <n v="2735"/>
    <s v="PF01459.21 Eukaryotic porin"/>
    <s v="PF01459"/>
  </r>
  <r>
    <x v="255"/>
    <x v="255"/>
    <n v="100"/>
    <x v="0"/>
    <n v="1"/>
    <n v="100"/>
    <n v="2735"/>
    <s v="PF01459.21 Eukaryotic porin"/>
    <s v="PF01459"/>
  </r>
  <r>
    <x v="256"/>
    <x v="256"/>
    <n v="285"/>
    <x v="0"/>
    <n v="5"/>
    <n v="278"/>
    <n v="2735"/>
    <s v="PF01459.21 Eukaryotic porin"/>
    <s v="PF01459"/>
  </r>
  <r>
    <x v="257"/>
    <x v="257"/>
    <n v="244"/>
    <x v="0"/>
    <n v="1"/>
    <n v="237"/>
    <n v="2735"/>
    <s v="PF01459.21 Eukaryotic porin"/>
    <s v="PF01459"/>
  </r>
  <r>
    <x v="258"/>
    <x v="258"/>
    <n v="285"/>
    <x v="0"/>
    <n v="5"/>
    <n v="278"/>
    <n v="2735"/>
    <s v="PF01459.21 Eukaryotic porin"/>
    <s v="PF01459"/>
  </r>
  <r>
    <x v="259"/>
    <x v="259"/>
    <n v="285"/>
    <x v="0"/>
    <n v="5"/>
    <n v="278"/>
    <n v="2735"/>
    <s v="PF01459.21 Eukaryotic porin"/>
    <s v="PF01459"/>
  </r>
  <r>
    <x v="260"/>
    <x v="260"/>
    <n v="284"/>
    <x v="0"/>
    <n v="4"/>
    <n v="277"/>
    <n v="2735"/>
    <s v="PF01459.21 Eukaryotic porin"/>
    <s v="PF01459"/>
  </r>
  <r>
    <x v="261"/>
    <x v="261"/>
    <n v="284"/>
    <x v="0"/>
    <n v="4"/>
    <n v="277"/>
    <n v="2735"/>
    <s v="PF01459.21 Eukaryotic porin"/>
    <s v="PF01459"/>
  </r>
  <r>
    <x v="262"/>
    <x v="262"/>
    <n v="284"/>
    <x v="0"/>
    <n v="4"/>
    <n v="277"/>
    <n v="2735"/>
    <s v="PF01459.21 Eukaryotic porin"/>
    <s v="PF01459"/>
  </r>
  <r>
    <x v="263"/>
    <x v="263"/>
    <n v="129"/>
    <x v="0"/>
    <n v="2"/>
    <n v="129"/>
    <n v="2735"/>
    <s v="PF01459.21 Eukaryotic porin"/>
    <s v="PF01459"/>
  </r>
  <r>
    <x v="264"/>
    <x v="264"/>
    <n v="284"/>
    <x v="0"/>
    <n v="4"/>
    <n v="277"/>
    <n v="2735"/>
    <s v="PF01459.21 Eukaryotic porin"/>
    <s v="PF01459"/>
  </r>
  <r>
    <x v="265"/>
    <x v="265"/>
    <n v="285"/>
    <x v="0"/>
    <n v="5"/>
    <n v="278"/>
    <n v="2735"/>
    <s v="PF01459.21 Eukaryotic porin"/>
    <s v="PF01459"/>
  </r>
  <r>
    <x v="266"/>
    <x v="266"/>
    <n v="283"/>
    <x v="0"/>
    <n v="3"/>
    <n v="276"/>
    <n v="2735"/>
    <s v="PF01459.21 Eukaryotic porin"/>
    <s v="PF01459"/>
  </r>
  <r>
    <x v="267"/>
    <x v="267"/>
    <n v="284"/>
    <x v="0"/>
    <n v="4"/>
    <n v="277"/>
    <n v="2735"/>
    <s v="PF01459.21 Eukaryotic porin"/>
    <s v="PF01459"/>
  </r>
  <r>
    <x v="268"/>
    <x v="268"/>
    <n v="284"/>
    <x v="0"/>
    <n v="4"/>
    <n v="277"/>
    <n v="2735"/>
    <s v="PF01459.21 Eukaryotic porin"/>
    <s v="PF01459"/>
  </r>
  <r>
    <x v="269"/>
    <x v="269"/>
    <n v="186"/>
    <x v="0"/>
    <n v="5"/>
    <n v="186"/>
    <n v="2735"/>
    <s v="PF01459.21 Eukaryotic porin"/>
    <s v="PF01459"/>
  </r>
  <r>
    <x v="270"/>
    <x v="270"/>
    <n v="285"/>
    <x v="0"/>
    <n v="5"/>
    <n v="278"/>
    <n v="2735"/>
    <s v="PF01459.21 Eukaryotic porin"/>
    <s v="PF01459"/>
  </r>
  <r>
    <x v="271"/>
    <x v="271"/>
    <n v="284"/>
    <x v="0"/>
    <n v="4"/>
    <n v="277"/>
    <n v="2735"/>
    <s v="PF01459.21 Eukaryotic porin"/>
    <s v="PF01459"/>
  </r>
  <r>
    <x v="272"/>
    <x v="272"/>
    <n v="267"/>
    <x v="0"/>
    <n v="1"/>
    <n v="260"/>
    <n v="2735"/>
    <s v="PF01459.21 Eukaryotic porin"/>
    <s v="PF01459"/>
  </r>
  <r>
    <x v="273"/>
    <x v="273"/>
    <n v="171"/>
    <x v="0"/>
    <n v="1"/>
    <n v="171"/>
    <n v="2735"/>
    <s v="PF01459.21 Eukaryotic porin"/>
    <s v="PF01459"/>
  </r>
  <r>
    <x v="274"/>
    <x v="274"/>
    <n v="244"/>
    <x v="0"/>
    <n v="1"/>
    <n v="237"/>
    <n v="2735"/>
    <s v="PF01459.21 Eukaryotic porin"/>
    <s v="PF01459"/>
  </r>
  <r>
    <x v="275"/>
    <x v="275"/>
    <n v="284"/>
    <x v="0"/>
    <n v="4"/>
    <n v="277"/>
    <n v="2735"/>
    <s v="PF01459.21 Eukaryotic porin"/>
    <s v="PF01459"/>
  </r>
  <r>
    <x v="276"/>
    <x v="276"/>
    <n v="285"/>
    <x v="0"/>
    <n v="5"/>
    <n v="278"/>
    <n v="2735"/>
    <s v="PF01459.21 Eukaryotic porin"/>
    <s v="PF01459"/>
  </r>
  <r>
    <x v="277"/>
    <x v="277"/>
    <n v="284"/>
    <x v="0"/>
    <n v="4"/>
    <n v="277"/>
    <n v="2735"/>
    <s v="PF01459.21 Eukaryotic porin"/>
    <s v="PF01459"/>
  </r>
  <r>
    <x v="278"/>
    <x v="278"/>
    <n v="244"/>
    <x v="0"/>
    <n v="1"/>
    <n v="237"/>
    <n v="2735"/>
    <s v="PF01459.21 Eukaryotic porin"/>
    <s v="PF01459"/>
  </r>
  <r>
    <x v="279"/>
    <x v="279"/>
    <n v="178"/>
    <x v="0"/>
    <n v="1"/>
    <n v="178"/>
    <n v="2735"/>
    <s v="PF01459.21 Eukaryotic porin"/>
    <s v="PF01459"/>
  </r>
  <r>
    <x v="280"/>
    <x v="280"/>
    <n v="284"/>
    <x v="0"/>
    <n v="4"/>
    <n v="277"/>
    <n v="2735"/>
    <s v="PF01459.21 Eukaryotic porin"/>
    <s v="PF01459"/>
  </r>
  <r>
    <x v="281"/>
    <x v="281"/>
    <n v="244"/>
    <x v="0"/>
    <n v="1"/>
    <n v="237"/>
    <n v="2735"/>
    <s v="PF01459.21 Eukaryotic porin"/>
    <s v="PF01459"/>
  </r>
  <r>
    <x v="282"/>
    <x v="282"/>
    <n v="285"/>
    <x v="0"/>
    <n v="5"/>
    <n v="278"/>
    <n v="2735"/>
    <s v="PF01459.21 Eukaryotic porin"/>
    <s v="PF01459"/>
  </r>
  <r>
    <x v="283"/>
    <x v="283"/>
    <n v="284"/>
    <x v="0"/>
    <n v="4"/>
    <n v="277"/>
    <n v="2735"/>
    <s v="PF01459.21 Eukaryotic porin"/>
    <s v="PF01459"/>
  </r>
  <r>
    <x v="284"/>
    <x v="284"/>
    <n v="284"/>
    <x v="0"/>
    <n v="4"/>
    <n v="277"/>
    <n v="2735"/>
    <s v="PF01459.21 Eukaryotic porin"/>
    <s v="PF01459"/>
  </r>
  <r>
    <x v="285"/>
    <x v="285"/>
    <n v="284"/>
    <x v="0"/>
    <n v="4"/>
    <n v="277"/>
    <n v="2735"/>
    <s v="PF01459.21 Eukaryotic porin"/>
    <s v="PF01459"/>
  </r>
  <r>
    <x v="286"/>
    <x v="286"/>
    <n v="284"/>
    <x v="0"/>
    <n v="4"/>
    <n v="277"/>
    <n v="2735"/>
    <s v="PF01459.21 Eukaryotic porin"/>
    <s v="PF01459"/>
  </r>
  <r>
    <x v="287"/>
    <x v="287"/>
    <n v="285"/>
    <x v="0"/>
    <n v="5"/>
    <n v="278"/>
    <n v="2735"/>
    <s v="PF01459.21 Eukaryotic porin"/>
    <s v="PF01459"/>
  </r>
  <r>
    <x v="288"/>
    <x v="288"/>
    <n v="283"/>
    <x v="0"/>
    <n v="3"/>
    <n v="276"/>
    <n v="2735"/>
    <s v="PF01459.21 Eukaryotic porin"/>
    <s v="PF01459"/>
  </r>
  <r>
    <x v="289"/>
    <x v="289"/>
    <n v="285"/>
    <x v="0"/>
    <n v="5"/>
    <n v="278"/>
    <n v="2735"/>
    <s v="PF01459.21 Eukaryotic porin"/>
    <s v="PF01459"/>
  </r>
  <r>
    <x v="290"/>
    <x v="290"/>
    <n v="284"/>
    <x v="0"/>
    <n v="4"/>
    <n v="277"/>
    <n v="2735"/>
    <s v="PF01459.21 Eukaryotic porin"/>
    <s v="PF01459"/>
  </r>
  <r>
    <x v="291"/>
    <x v="291"/>
    <n v="261"/>
    <x v="0"/>
    <n v="1"/>
    <n v="254"/>
    <n v="2735"/>
    <s v="PF01459.21 Eukaryotic porin"/>
    <s v="PF01459"/>
  </r>
  <r>
    <x v="292"/>
    <x v="292"/>
    <n v="284"/>
    <x v="0"/>
    <n v="4"/>
    <n v="277"/>
    <n v="2735"/>
    <s v="PF01459.21 Eukaryotic porin"/>
    <s v="PF01459"/>
  </r>
  <r>
    <x v="293"/>
    <x v="293"/>
    <n v="284"/>
    <x v="0"/>
    <n v="4"/>
    <n v="277"/>
    <n v="2735"/>
    <s v="PF01459.21 Eukaryotic porin"/>
    <s v="PF01459"/>
  </r>
  <r>
    <x v="294"/>
    <x v="294"/>
    <n v="284"/>
    <x v="0"/>
    <n v="4"/>
    <n v="277"/>
    <n v="2735"/>
    <s v="PF01459.21 Eukaryotic porin"/>
    <s v="PF01459"/>
  </r>
  <r>
    <x v="295"/>
    <x v="295"/>
    <n v="132"/>
    <x v="0"/>
    <n v="1"/>
    <n v="131"/>
    <n v="2735"/>
    <s v="PF01459.21 Eukaryotic porin"/>
    <s v="PF01459"/>
  </r>
  <r>
    <x v="296"/>
    <x v="296"/>
    <n v="284"/>
    <x v="0"/>
    <n v="4"/>
    <n v="277"/>
    <n v="2735"/>
    <s v="PF01459.21 Eukaryotic porin"/>
    <s v="PF01459"/>
  </r>
  <r>
    <x v="297"/>
    <x v="297"/>
    <n v="285"/>
    <x v="0"/>
    <n v="5"/>
    <n v="278"/>
    <n v="2735"/>
    <s v="PF01459.21 Eukaryotic porin"/>
    <s v="PF01459"/>
  </r>
  <r>
    <x v="298"/>
    <x v="298"/>
    <n v="186"/>
    <x v="0"/>
    <n v="5"/>
    <n v="186"/>
    <n v="2735"/>
    <s v="PF01459.21 Eukaryotic porin"/>
    <s v="PF01459"/>
  </r>
  <r>
    <x v="299"/>
    <x v="299"/>
    <n v="284"/>
    <x v="0"/>
    <n v="4"/>
    <n v="277"/>
    <n v="2735"/>
    <s v="PF01459.21 Eukaryotic porin"/>
    <s v="PF01459"/>
  </r>
  <r>
    <x v="300"/>
    <x v="300"/>
    <n v="244"/>
    <x v="0"/>
    <n v="1"/>
    <n v="237"/>
    <n v="2735"/>
    <s v="PF01459.21 Eukaryotic porin"/>
    <s v="PF01459"/>
  </r>
  <r>
    <x v="301"/>
    <x v="301"/>
    <n v="356"/>
    <x v="0"/>
    <n v="42"/>
    <n v="327"/>
    <n v="2735"/>
    <s v="PF01459.21 Eukaryotic porin"/>
    <s v="PF01459"/>
  </r>
  <r>
    <x v="302"/>
    <x v="302"/>
    <n v="283"/>
    <x v="0"/>
    <n v="3"/>
    <n v="276"/>
    <n v="2735"/>
    <s v="PF01459.21 Eukaryotic porin"/>
    <s v="PF01459"/>
  </r>
  <r>
    <x v="303"/>
    <x v="303"/>
    <n v="356"/>
    <x v="0"/>
    <n v="42"/>
    <n v="327"/>
    <n v="2735"/>
    <s v="PF01459.21 Eukaryotic porin"/>
    <s v="PF01459"/>
  </r>
  <r>
    <x v="304"/>
    <x v="304"/>
    <n v="56"/>
    <x v="0"/>
    <n v="2"/>
    <n v="56"/>
    <n v="2735"/>
    <s v="PF01459.21 Eukaryotic porin"/>
    <s v="PF01459"/>
  </r>
  <r>
    <x v="305"/>
    <x v="305"/>
    <n v="356"/>
    <x v="0"/>
    <n v="42"/>
    <n v="327"/>
    <n v="2735"/>
    <s v="PF01459.21 Eukaryotic porin"/>
    <s v="PF01459"/>
  </r>
  <r>
    <x v="306"/>
    <x v="306"/>
    <n v="356"/>
    <x v="0"/>
    <n v="42"/>
    <n v="327"/>
    <n v="2735"/>
    <s v="PF01459.21 Eukaryotic porin"/>
    <s v="PF01459"/>
  </r>
  <r>
    <x v="307"/>
    <x v="307"/>
    <n v="283"/>
    <x v="0"/>
    <n v="3"/>
    <n v="276"/>
    <n v="2735"/>
    <s v="PF01459.21 Eukaryotic porin"/>
    <s v="PF01459"/>
  </r>
  <r>
    <x v="308"/>
    <x v="308"/>
    <n v="283"/>
    <x v="0"/>
    <n v="3"/>
    <n v="276"/>
    <n v="2735"/>
    <s v="PF01459.21 Eukaryotic porin"/>
    <s v="PF01459"/>
  </r>
  <r>
    <x v="309"/>
    <x v="309"/>
    <n v="283"/>
    <x v="0"/>
    <n v="3"/>
    <n v="276"/>
    <n v="2735"/>
    <s v="PF01459.21 Eukaryotic porin"/>
    <s v="PF01459"/>
  </r>
  <r>
    <x v="310"/>
    <x v="310"/>
    <n v="356"/>
    <x v="0"/>
    <n v="42"/>
    <n v="327"/>
    <n v="2735"/>
    <s v="PF01459.21 Eukaryotic porin"/>
    <s v="PF01459"/>
  </r>
  <r>
    <x v="311"/>
    <x v="311"/>
    <n v="283"/>
    <x v="0"/>
    <n v="3"/>
    <n v="276"/>
    <n v="2735"/>
    <s v="PF01459.21 Eukaryotic porin"/>
    <s v="PF01459"/>
  </r>
  <r>
    <x v="312"/>
    <x v="312"/>
    <n v="283"/>
    <x v="0"/>
    <n v="3"/>
    <n v="276"/>
    <n v="2735"/>
    <s v="PF01459.21 Eukaryotic porin"/>
    <s v="PF01459"/>
  </r>
  <r>
    <x v="313"/>
    <x v="313"/>
    <n v="283"/>
    <x v="0"/>
    <n v="3"/>
    <n v="276"/>
    <n v="2735"/>
    <s v="PF01459.21 Eukaryotic porin"/>
    <s v="PF01459"/>
  </r>
  <r>
    <x v="314"/>
    <x v="314"/>
    <n v="356"/>
    <x v="0"/>
    <n v="42"/>
    <n v="327"/>
    <n v="2735"/>
    <s v="PF01459.21 Eukaryotic porin"/>
    <s v="PF01459"/>
  </r>
  <r>
    <x v="315"/>
    <x v="315"/>
    <n v="283"/>
    <x v="0"/>
    <n v="3"/>
    <n v="276"/>
    <n v="2735"/>
    <s v="PF01459.21 Eukaryotic porin"/>
    <s v="PF01459"/>
  </r>
  <r>
    <x v="316"/>
    <x v="316"/>
    <n v="405"/>
    <x v="0"/>
    <n v="91"/>
    <n v="376"/>
    <n v="2735"/>
    <s v="PF01459.21 Eukaryotic porin"/>
    <s v="PF01459"/>
  </r>
  <r>
    <x v="317"/>
    <x v="317"/>
    <n v="356"/>
    <x v="0"/>
    <n v="42"/>
    <n v="327"/>
    <n v="2735"/>
    <s v="PF01459.21 Eukaryotic porin"/>
    <s v="PF01459"/>
  </r>
  <r>
    <x v="318"/>
    <x v="318"/>
    <n v="356"/>
    <x v="0"/>
    <n v="42"/>
    <n v="327"/>
    <n v="2735"/>
    <s v="PF01459.21 Eukaryotic porin"/>
    <s v="PF01459"/>
  </r>
  <r>
    <x v="319"/>
    <x v="319"/>
    <n v="356"/>
    <x v="0"/>
    <n v="42"/>
    <n v="327"/>
    <n v="2735"/>
    <s v="PF01459.21 Eukaryotic porin"/>
    <s v="PF01459"/>
  </r>
  <r>
    <x v="320"/>
    <x v="320"/>
    <n v="283"/>
    <x v="0"/>
    <n v="3"/>
    <n v="276"/>
    <n v="2735"/>
    <s v="PF01459.21 Eukaryotic porin"/>
    <s v="PF01459"/>
  </r>
  <r>
    <x v="321"/>
    <x v="321"/>
    <n v="356"/>
    <x v="0"/>
    <n v="42"/>
    <n v="327"/>
    <n v="2735"/>
    <s v="PF01459.21 Eukaryotic porin"/>
    <s v="PF01459"/>
  </r>
  <r>
    <x v="322"/>
    <x v="322"/>
    <n v="356"/>
    <x v="0"/>
    <n v="42"/>
    <n v="327"/>
    <n v="2735"/>
    <s v="PF01459.21 Eukaryotic porin"/>
    <s v="PF01459"/>
  </r>
  <r>
    <x v="323"/>
    <x v="323"/>
    <n v="283"/>
    <x v="0"/>
    <n v="3"/>
    <n v="276"/>
    <n v="2735"/>
    <s v="PF01459.21 Eukaryotic porin"/>
    <s v="PF01459"/>
  </r>
  <r>
    <x v="324"/>
    <x v="324"/>
    <n v="283"/>
    <x v="0"/>
    <n v="3"/>
    <n v="276"/>
    <n v="2735"/>
    <s v="PF01459.21 Eukaryotic porin"/>
    <s v="PF01459"/>
  </r>
  <r>
    <x v="325"/>
    <x v="325"/>
    <n v="283"/>
    <x v="0"/>
    <n v="3"/>
    <n v="276"/>
    <n v="2735"/>
    <s v="PF01459.21 Eukaryotic porin"/>
    <s v="PF01459"/>
  </r>
  <r>
    <x v="326"/>
    <x v="326"/>
    <n v="356"/>
    <x v="0"/>
    <n v="42"/>
    <n v="327"/>
    <n v="2735"/>
    <s v="PF01459.21 Eukaryotic porin"/>
    <s v="PF01459"/>
  </r>
  <r>
    <x v="327"/>
    <x v="327"/>
    <n v="107"/>
    <x v="0"/>
    <n v="1"/>
    <n v="107"/>
    <n v="2735"/>
    <s v="PF01459.21 Eukaryotic porin"/>
    <s v="PF01459"/>
  </r>
  <r>
    <x v="328"/>
    <x v="328"/>
    <n v="285"/>
    <x v="0"/>
    <n v="5"/>
    <n v="278"/>
    <n v="2735"/>
    <s v="PF01459.21 Eukaryotic porin"/>
    <s v="PF01459"/>
  </r>
  <r>
    <x v="329"/>
    <x v="329"/>
    <n v="280"/>
    <x v="0"/>
    <n v="2"/>
    <n v="275"/>
    <n v="2735"/>
    <s v="PF01459.21 Eukaryotic porin"/>
    <s v="PF01459"/>
  </r>
  <r>
    <x v="330"/>
    <x v="330"/>
    <n v="232"/>
    <x v="0"/>
    <n v="2"/>
    <n v="108"/>
    <n v="2735"/>
    <s v="PF01459.21 Eukaryotic porin"/>
    <s v="PF01459"/>
  </r>
  <r>
    <x v="330"/>
    <x v="330"/>
    <n v="232"/>
    <x v="0"/>
    <n v="104"/>
    <n v="219"/>
    <n v="2735"/>
    <s v="PF01459.21 Eukaryotic porin"/>
    <s v="PF01459"/>
  </r>
  <r>
    <x v="331"/>
    <x v="331"/>
    <n v="318"/>
    <x v="0"/>
    <n v="31"/>
    <n v="312"/>
    <n v="2735"/>
    <s v="PF01459.21 Eukaryotic porin"/>
    <s v="PF01459"/>
  </r>
  <r>
    <x v="332"/>
    <x v="332"/>
    <n v="292"/>
    <x v="0"/>
    <n v="5"/>
    <n v="285"/>
    <n v="2735"/>
    <s v="PF01459.21 Eukaryotic porin"/>
    <s v="PF01459"/>
  </r>
  <r>
    <x v="333"/>
    <x v="333"/>
    <n v="375"/>
    <x v="0"/>
    <n v="50"/>
    <n v="351"/>
    <n v="2735"/>
    <s v="PF01459.21 Eukaryotic porin"/>
    <s v="PF01459"/>
  </r>
  <r>
    <x v="334"/>
    <x v="334"/>
    <n v="277"/>
    <x v="0"/>
    <n v="4"/>
    <n v="270"/>
    <n v="2735"/>
    <s v="PF01459.21 Eukaryotic porin"/>
    <s v="PF01459"/>
  </r>
  <r>
    <x v="335"/>
    <x v="335"/>
    <n v="292"/>
    <x v="0"/>
    <n v="11"/>
    <n v="285"/>
    <n v="2735"/>
    <s v="PF01459.21 Eukaryotic porin"/>
    <s v="PF01459"/>
  </r>
  <r>
    <x v="336"/>
    <x v="336"/>
    <n v="308"/>
    <x v="0"/>
    <n v="26"/>
    <n v="302"/>
    <n v="2735"/>
    <s v="PF01459.21 Eukaryotic porin"/>
    <s v="PF01459"/>
  </r>
  <r>
    <x v="337"/>
    <x v="337"/>
    <n v="284"/>
    <x v="0"/>
    <n v="3"/>
    <n v="277"/>
    <n v="2735"/>
    <s v="PF01459.21 Eukaryotic porin"/>
    <s v="PF01459"/>
  </r>
  <r>
    <x v="338"/>
    <x v="338"/>
    <n v="208"/>
    <x v="0"/>
    <n v="1"/>
    <n v="202"/>
    <n v="2735"/>
    <s v="PF01459.21 Eukaryotic porin"/>
    <s v="PF01459"/>
  </r>
  <r>
    <x v="339"/>
    <x v="339"/>
    <n v="294"/>
    <x v="0"/>
    <n v="14"/>
    <n v="287"/>
    <n v="2735"/>
    <s v="PF01459.21 Eukaryotic porin"/>
    <s v="PF01459"/>
  </r>
  <r>
    <x v="340"/>
    <x v="340"/>
    <n v="493"/>
    <x v="0"/>
    <n v="302"/>
    <n v="492"/>
    <n v="2735"/>
    <s v="PF01459.21 Eukaryotic porin"/>
    <s v="PF01459"/>
  </r>
  <r>
    <x v="341"/>
    <x v="341"/>
    <n v="276"/>
    <x v="0"/>
    <n v="4"/>
    <n v="269"/>
    <n v="2735"/>
    <s v="PF01459.21 Eukaryotic porin"/>
    <s v="PF01459"/>
  </r>
  <r>
    <x v="342"/>
    <x v="342"/>
    <n v="293"/>
    <x v="0"/>
    <n v="4"/>
    <n v="228"/>
    <n v="2735"/>
    <s v="PF01459.21 Eukaryotic porin"/>
    <s v="PF01459"/>
  </r>
  <r>
    <x v="343"/>
    <x v="343"/>
    <n v="246"/>
    <x v="0"/>
    <n v="4"/>
    <n v="240"/>
    <n v="2735"/>
    <s v="PF01459.21 Eukaryotic porin"/>
    <s v="PF01459"/>
  </r>
  <r>
    <x v="344"/>
    <x v="344"/>
    <n v="271"/>
    <x v="0"/>
    <n v="2"/>
    <n v="264"/>
    <n v="2735"/>
    <s v="PF01459.21 Eukaryotic porin"/>
    <s v="PF01459"/>
  </r>
  <r>
    <x v="345"/>
    <x v="345"/>
    <n v="275"/>
    <x v="0"/>
    <n v="3"/>
    <n v="268"/>
    <n v="2735"/>
    <s v="PF01459.21 Eukaryotic porin"/>
    <s v="PF01459"/>
  </r>
  <r>
    <x v="346"/>
    <x v="346"/>
    <n v="206"/>
    <x v="0"/>
    <n v="1"/>
    <n v="199"/>
    <n v="2735"/>
    <s v="PF01459.21 Eukaryotic porin"/>
    <s v="PF01459"/>
  </r>
  <r>
    <x v="347"/>
    <x v="347"/>
    <n v="183"/>
    <x v="0"/>
    <n v="56"/>
    <n v="182"/>
    <n v="2735"/>
    <s v="PF01459.21 Eukaryotic porin"/>
    <s v="PF01459"/>
  </r>
  <r>
    <x v="348"/>
    <x v="348"/>
    <n v="276"/>
    <x v="0"/>
    <n v="3"/>
    <n v="269"/>
    <n v="2735"/>
    <s v="PF01459.21 Eukaryotic porin"/>
    <s v="PF01459"/>
  </r>
  <r>
    <x v="349"/>
    <x v="349"/>
    <n v="208"/>
    <x v="0"/>
    <n v="55"/>
    <n v="205"/>
    <n v="2735"/>
    <s v="PF01459.21 Eukaryotic porin"/>
    <s v="PF01459"/>
  </r>
  <r>
    <x v="350"/>
    <x v="350"/>
    <n v="176"/>
    <x v="0"/>
    <n v="11"/>
    <n v="169"/>
    <n v="2735"/>
    <s v="PF01459.21 Eukaryotic porin"/>
    <s v="PF01459"/>
  </r>
  <r>
    <x v="351"/>
    <x v="351"/>
    <n v="313"/>
    <x v="0"/>
    <n v="37"/>
    <n v="306"/>
    <n v="2735"/>
    <s v="PF01459.21 Eukaryotic porin"/>
    <s v="PF01459"/>
  </r>
  <r>
    <x v="352"/>
    <x v="352"/>
    <n v="1242"/>
    <x v="0"/>
    <n v="232"/>
    <n v="522"/>
    <n v="2735"/>
    <s v="PF01459.21 Eukaryotic porin"/>
    <s v="PF01459"/>
  </r>
  <r>
    <x v="352"/>
    <x v="352"/>
    <n v="1242"/>
    <x v="5"/>
    <n v="829"/>
    <n v="877"/>
    <n v="791"/>
    <s v="PF10406.8 Transcription factor TFIID complex subunit 8 C-term"/>
    <s v="PF10406"/>
  </r>
  <r>
    <x v="353"/>
    <x v="353"/>
    <n v="284"/>
    <x v="0"/>
    <n v="2"/>
    <n v="277"/>
    <n v="2735"/>
    <s v="PF01459.21 Eukaryotic porin"/>
    <s v="PF01459"/>
  </r>
  <r>
    <x v="354"/>
    <x v="354"/>
    <n v="186"/>
    <x v="0"/>
    <n v="5"/>
    <n v="186"/>
    <n v="2735"/>
    <s v="PF01459.21 Eukaryotic porin"/>
    <s v="PF01459"/>
  </r>
  <r>
    <x v="355"/>
    <x v="355"/>
    <n v="284"/>
    <x v="0"/>
    <n v="4"/>
    <n v="277"/>
    <n v="2735"/>
    <s v="PF01459.21 Eukaryotic porin"/>
    <s v="PF01459"/>
  </r>
  <r>
    <x v="356"/>
    <x v="356"/>
    <n v="284"/>
    <x v="0"/>
    <n v="4"/>
    <n v="277"/>
    <n v="2735"/>
    <s v="PF01459.21 Eukaryotic porin"/>
    <s v="PF01459"/>
  </r>
  <r>
    <x v="357"/>
    <x v="357"/>
    <n v="285"/>
    <x v="0"/>
    <n v="5"/>
    <n v="278"/>
    <n v="2735"/>
    <s v="PF01459.21 Eukaryotic porin"/>
    <s v="PF01459"/>
  </r>
  <r>
    <x v="358"/>
    <x v="358"/>
    <n v="284"/>
    <x v="0"/>
    <n v="4"/>
    <n v="277"/>
    <n v="2735"/>
    <s v="PF01459.21 Eukaryotic porin"/>
    <s v="PF01459"/>
  </r>
  <r>
    <x v="359"/>
    <x v="359"/>
    <n v="284"/>
    <x v="0"/>
    <n v="4"/>
    <n v="277"/>
    <n v="2735"/>
    <s v="PF01459.21 Eukaryotic porin"/>
    <s v="PF01459"/>
  </r>
  <r>
    <x v="360"/>
    <x v="360"/>
    <n v="342"/>
    <x v="0"/>
    <n v="70"/>
    <n v="335"/>
    <n v="2735"/>
    <s v="PF01459.21 Eukaryotic porin"/>
    <s v="PF01459"/>
  </r>
  <r>
    <x v="361"/>
    <x v="361"/>
    <n v="317"/>
    <x v="0"/>
    <n v="38"/>
    <n v="310"/>
    <n v="2735"/>
    <s v="PF01459.21 Eukaryotic porin"/>
    <s v="PF01459"/>
  </r>
  <r>
    <x v="362"/>
    <x v="362"/>
    <n v="277"/>
    <x v="0"/>
    <n v="5"/>
    <n v="270"/>
    <n v="2735"/>
    <s v="PF01459.21 Eukaryotic porin"/>
    <s v="PF01459"/>
  </r>
  <r>
    <x v="363"/>
    <x v="363"/>
    <n v="276"/>
    <x v="0"/>
    <n v="4"/>
    <n v="269"/>
    <n v="2735"/>
    <s v="PF01459.21 Eukaryotic porin"/>
    <s v="PF01459"/>
  </r>
  <r>
    <x v="364"/>
    <x v="364"/>
    <n v="276"/>
    <x v="0"/>
    <n v="4"/>
    <n v="269"/>
    <n v="2735"/>
    <s v="PF01459.21 Eukaryotic porin"/>
    <s v="PF01459"/>
  </r>
  <r>
    <x v="365"/>
    <x v="365"/>
    <n v="276"/>
    <x v="0"/>
    <n v="4"/>
    <n v="269"/>
    <n v="2735"/>
    <s v="PF01459.21 Eukaryotic porin"/>
    <s v="PF01459"/>
  </r>
  <r>
    <x v="366"/>
    <x v="366"/>
    <n v="282"/>
    <x v="0"/>
    <n v="14"/>
    <n v="281"/>
    <n v="2735"/>
    <s v="PF01459.21 Eukaryotic porin"/>
    <s v="PF01459"/>
  </r>
  <r>
    <x v="367"/>
    <x v="367"/>
    <n v="283"/>
    <x v="0"/>
    <n v="3"/>
    <n v="276"/>
    <n v="2735"/>
    <s v="PF01459.21 Eukaryotic porin"/>
    <s v="PF01459"/>
  </r>
  <r>
    <x v="368"/>
    <x v="368"/>
    <n v="282"/>
    <x v="0"/>
    <n v="3"/>
    <n v="275"/>
    <n v="2735"/>
    <s v="PF01459.21 Eukaryotic porin"/>
    <s v="PF01459"/>
  </r>
  <r>
    <x v="369"/>
    <x v="369"/>
    <n v="282"/>
    <x v="0"/>
    <n v="3"/>
    <n v="275"/>
    <n v="2735"/>
    <s v="PF01459.21 Eukaryotic porin"/>
    <s v="PF01459"/>
  </r>
  <r>
    <x v="370"/>
    <x v="370"/>
    <n v="335"/>
    <x v="0"/>
    <n v="54"/>
    <n v="328"/>
    <n v="2735"/>
    <s v="PF01459.21 Eukaryotic porin"/>
    <s v="PF01459"/>
  </r>
  <r>
    <x v="371"/>
    <x v="371"/>
    <n v="354"/>
    <x v="0"/>
    <n v="39"/>
    <n v="325"/>
    <n v="2735"/>
    <s v="PF01459.21 Eukaryotic porin"/>
    <s v="PF01459"/>
  </r>
  <r>
    <x v="372"/>
    <x v="372"/>
    <n v="283"/>
    <x v="0"/>
    <n v="2"/>
    <n v="276"/>
    <n v="2735"/>
    <s v="PF01459.21 Eukaryotic porin"/>
    <s v="PF01459"/>
  </r>
  <r>
    <x v="373"/>
    <x v="373"/>
    <n v="282"/>
    <x v="0"/>
    <n v="12"/>
    <n v="274"/>
    <n v="2735"/>
    <s v="PF01459.21 Eukaryotic porin"/>
    <s v="PF01459"/>
  </r>
  <r>
    <x v="374"/>
    <x v="374"/>
    <n v="283"/>
    <x v="0"/>
    <n v="2"/>
    <n v="276"/>
    <n v="2735"/>
    <s v="PF01459.21 Eukaryotic porin"/>
    <s v="PF01459"/>
  </r>
  <r>
    <x v="375"/>
    <x v="375"/>
    <n v="355"/>
    <x v="0"/>
    <n v="38"/>
    <n v="326"/>
    <n v="2735"/>
    <s v="PF01459.21 Eukaryotic porin"/>
    <s v="PF01459"/>
  </r>
  <r>
    <x v="376"/>
    <x v="376"/>
    <n v="339"/>
    <x v="0"/>
    <n v="3"/>
    <n v="71"/>
    <n v="2735"/>
    <s v="PF01459.21 Eukaryotic porin"/>
    <s v="PF01459"/>
  </r>
  <r>
    <x v="376"/>
    <x v="376"/>
    <n v="339"/>
    <x v="0"/>
    <n v="117"/>
    <n v="332"/>
    <n v="2735"/>
    <s v="PF01459.21 Eukaryotic porin"/>
    <s v="PF01459"/>
  </r>
  <r>
    <x v="377"/>
    <x v="377"/>
    <n v="355"/>
    <x v="0"/>
    <n v="38"/>
    <n v="326"/>
    <n v="2735"/>
    <s v="PF01459.21 Eukaryotic porin"/>
    <s v="PF01459"/>
  </r>
  <r>
    <x v="378"/>
    <x v="378"/>
    <n v="339"/>
    <x v="0"/>
    <n v="3"/>
    <n v="73"/>
    <n v="2735"/>
    <s v="PF01459.21 Eukaryotic porin"/>
    <s v="PF01459"/>
  </r>
  <r>
    <x v="378"/>
    <x v="378"/>
    <n v="339"/>
    <x v="0"/>
    <n v="117"/>
    <n v="332"/>
    <n v="2735"/>
    <s v="PF01459.21 Eukaryotic porin"/>
    <s v="PF01459"/>
  </r>
  <r>
    <x v="379"/>
    <x v="379"/>
    <n v="126"/>
    <x v="0"/>
    <n v="3"/>
    <n v="73"/>
    <n v="2735"/>
    <s v="PF01459.21 Eukaryotic porin"/>
    <s v="PF01459"/>
  </r>
  <r>
    <x v="380"/>
    <x v="380"/>
    <n v="214"/>
    <x v="0"/>
    <n v="1"/>
    <n v="207"/>
    <n v="2735"/>
    <s v="PF01459.21 Eukaryotic porin"/>
    <s v="PF01459"/>
  </r>
  <r>
    <x v="381"/>
    <x v="381"/>
    <n v="352"/>
    <x v="0"/>
    <n v="39"/>
    <n v="324"/>
    <n v="2735"/>
    <s v="PF01459.21 Eukaryotic porin"/>
    <s v="PF01459"/>
  </r>
  <r>
    <x v="382"/>
    <x v="382"/>
    <n v="283"/>
    <x v="0"/>
    <n v="3"/>
    <n v="276"/>
    <n v="2735"/>
    <s v="PF01459.21 Eukaryotic porin"/>
    <s v="PF01459"/>
  </r>
  <r>
    <x v="383"/>
    <x v="383"/>
    <n v="282"/>
    <x v="0"/>
    <n v="2"/>
    <n v="275"/>
    <n v="2735"/>
    <s v="PF01459.21 Eukaryotic porin"/>
    <s v="PF01459"/>
  </r>
  <r>
    <x v="384"/>
    <x v="384"/>
    <n v="387"/>
    <x v="0"/>
    <n v="60"/>
    <n v="355"/>
    <n v="2735"/>
    <s v="PF01459.21 Eukaryotic porin"/>
    <s v="PF01459"/>
  </r>
  <r>
    <x v="385"/>
    <x v="385"/>
    <n v="270"/>
    <x v="0"/>
    <n v="4"/>
    <n v="263"/>
    <n v="2735"/>
    <s v="PF01459.21 Eukaryotic porin"/>
    <s v="PF01459"/>
  </r>
  <r>
    <x v="386"/>
    <x v="386"/>
    <n v="276"/>
    <x v="0"/>
    <n v="4"/>
    <n v="269"/>
    <n v="2735"/>
    <s v="PF01459.21 Eukaryotic porin"/>
    <s v="PF01459"/>
  </r>
  <r>
    <x v="387"/>
    <x v="387"/>
    <n v="319"/>
    <x v="0"/>
    <n v="105"/>
    <n v="313"/>
    <n v="2735"/>
    <s v="PF01459.21 Eukaryotic porin"/>
    <s v="PF01459"/>
  </r>
  <r>
    <x v="388"/>
    <x v="388"/>
    <n v="212"/>
    <x v="0"/>
    <n v="8"/>
    <n v="205"/>
    <n v="2735"/>
    <s v="PF01459.21 Eukaryotic porin"/>
    <s v="PF01459"/>
  </r>
  <r>
    <x v="389"/>
    <x v="389"/>
    <n v="276"/>
    <x v="0"/>
    <n v="4"/>
    <n v="269"/>
    <n v="2735"/>
    <s v="PF01459.21 Eukaryotic porin"/>
    <s v="PF01459"/>
  </r>
  <r>
    <x v="390"/>
    <x v="390"/>
    <n v="258"/>
    <x v="0"/>
    <n v="1"/>
    <n v="251"/>
    <n v="2735"/>
    <s v="PF01459.21 Eukaryotic porin"/>
    <s v="PF01459"/>
  </r>
  <r>
    <x v="391"/>
    <x v="391"/>
    <n v="273"/>
    <x v="0"/>
    <n v="3"/>
    <n v="266"/>
    <n v="2735"/>
    <s v="PF01459.21 Eukaryotic porin"/>
    <s v="PF01459"/>
  </r>
  <r>
    <x v="392"/>
    <x v="392"/>
    <n v="344"/>
    <x v="0"/>
    <n v="80"/>
    <n v="337"/>
    <n v="2735"/>
    <s v="PF01459.21 Eukaryotic porin"/>
    <s v="PF01459"/>
  </r>
  <r>
    <x v="393"/>
    <x v="393"/>
    <n v="271"/>
    <x v="0"/>
    <n v="4"/>
    <n v="264"/>
    <n v="2735"/>
    <s v="PF01459.21 Eukaryotic porin"/>
    <s v="PF01459"/>
  </r>
  <r>
    <x v="394"/>
    <x v="394"/>
    <n v="205"/>
    <x v="0"/>
    <n v="7"/>
    <n v="198"/>
    <n v="2735"/>
    <s v="PF01459.21 Eukaryotic porin"/>
    <s v="PF01459"/>
  </r>
  <r>
    <x v="395"/>
    <x v="395"/>
    <n v="276"/>
    <x v="0"/>
    <n v="4"/>
    <n v="269"/>
    <n v="2735"/>
    <s v="PF01459.21 Eukaryotic porin"/>
    <s v="PF01459"/>
  </r>
  <r>
    <x v="396"/>
    <x v="396"/>
    <n v="276"/>
    <x v="0"/>
    <n v="4"/>
    <n v="269"/>
    <n v="2735"/>
    <s v="PF01459.21 Eukaryotic porin"/>
    <s v="PF01459"/>
  </r>
  <r>
    <x v="397"/>
    <x v="397"/>
    <n v="276"/>
    <x v="0"/>
    <n v="4"/>
    <n v="269"/>
    <n v="2735"/>
    <s v="PF01459.21 Eukaryotic porin"/>
    <s v="PF01459"/>
  </r>
  <r>
    <x v="398"/>
    <x v="398"/>
    <n v="310"/>
    <x v="0"/>
    <n v="32"/>
    <n v="304"/>
    <n v="2735"/>
    <s v="PF01459.21 Eukaryotic porin"/>
    <s v="PF01459"/>
  </r>
  <r>
    <x v="399"/>
    <x v="399"/>
    <n v="357"/>
    <x v="0"/>
    <n v="42"/>
    <n v="328"/>
    <n v="2735"/>
    <s v="PF01459.21 Eukaryotic porin"/>
    <s v="PF01459"/>
  </r>
  <r>
    <x v="400"/>
    <x v="400"/>
    <n v="283"/>
    <x v="0"/>
    <n v="2"/>
    <n v="276"/>
    <n v="2735"/>
    <s v="PF01459.21 Eukaryotic porin"/>
    <s v="PF01459"/>
  </r>
  <r>
    <x v="401"/>
    <x v="401"/>
    <n v="76"/>
    <x v="0"/>
    <n v="2"/>
    <n v="73"/>
    <n v="2735"/>
    <s v="PF01459.21 Eukaryotic porin"/>
    <s v="PF01459"/>
  </r>
  <r>
    <x v="402"/>
    <x v="402"/>
    <n v="244"/>
    <x v="0"/>
    <n v="1"/>
    <n v="243"/>
    <n v="2735"/>
    <s v="PF01459.21 Eukaryotic porin"/>
    <s v="PF01459"/>
  </r>
  <r>
    <x v="403"/>
    <x v="403"/>
    <n v="274"/>
    <x v="0"/>
    <n v="18"/>
    <n v="274"/>
    <n v="2735"/>
    <s v="PF01459.21 Eukaryotic porin"/>
    <s v="PF01459"/>
  </r>
  <r>
    <x v="404"/>
    <x v="404"/>
    <n v="85"/>
    <x v="0"/>
    <n v="2"/>
    <n v="83"/>
    <n v="2735"/>
    <s v="PF01459.21 Eukaryotic porin"/>
    <s v="PF01459"/>
  </r>
  <r>
    <x v="405"/>
    <x v="405"/>
    <n v="253"/>
    <x v="0"/>
    <n v="8"/>
    <n v="227"/>
    <n v="2735"/>
    <s v="PF01459.21 Eukaryotic porin"/>
    <s v="PF01459"/>
  </r>
  <r>
    <x v="406"/>
    <x v="406"/>
    <n v="313"/>
    <x v="0"/>
    <n v="5"/>
    <n v="177"/>
    <n v="2735"/>
    <s v="PF01459.21 Eukaryotic porin"/>
    <s v="PF01459"/>
  </r>
  <r>
    <x v="406"/>
    <x v="406"/>
    <n v="313"/>
    <x v="0"/>
    <n v="176"/>
    <n v="306"/>
    <n v="2735"/>
    <s v="PF01459.21 Eukaryotic porin"/>
    <s v="PF01459"/>
  </r>
  <r>
    <x v="407"/>
    <x v="407"/>
    <n v="248"/>
    <x v="0"/>
    <n v="36"/>
    <n v="241"/>
    <n v="2735"/>
    <s v="PF01459.21 Eukaryotic porin"/>
    <s v="PF01459"/>
  </r>
  <r>
    <x v="408"/>
    <x v="408"/>
    <n v="276"/>
    <x v="0"/>
    <n v="4"/>
    <n v="269"/>
    <n v="2735"/>
    <s v="PF01459.21 Eukaryotic porin"/>
    <s v="PF01459"/>
  </r>
  <r>
    <x v="409"/>
    <x v="409"/>
    <n v="276"/>
    <x v="0"/>
    <n v="4"/>
    <n v="269"/>
    <n v="2735"/>
    <s v="PF01459.21 Eukaryotic porin"/>
    <s v="PF01459"/>
  </r>
  <r>
    <x v="410"/>
    <x v="410"/>
    <n v="276"/>
    <x v="0"/>
    <n v="4"/>
    <n v="269"/>
    <n v="2735"/>
    <s v="PF01459.21 Eukaryotic porin"/>
    <s v="PF01459"/>
  </r>
  <r>
    <x v="411"/>
    <x v="411"/>
    <n v="276"/>
    <x v="0"/>
    <n v="4"/>
    <n v="269"/>
    <n v="2735"/>
    <s v="PF01459.21 Eukaryotic porin"/>
    <s v="PF01459"/>
  </r>
  <r>
    <x v="412"/>
    <x v="412"/>
    <n v="276"/>
    <x v="0"/>
    <n v="4"/>
    <n v="269"/>
    <n v="2735"/>
    <s v="PF01459.21 Eukaryotic porin"/>
    <s v="PF01459"/>
  </r>
  <r>
    <x v="413"/>
    <x v="413"/>
    <n v="269"/>
    <x v="0"/>
    <n v="1"/>
    <n v="262"/>
    <n v="2735"/>
    <s v="PF01459.21 Eukaryotic porin"/>
    <s v="PF01459"/>
  </r>
  <r>
    <x v="414"/>
    <x v="414"/>
    <n v="288"/>
    <x v="0"/>
    <n v="25"/>
    <n v="281"/>
    <n v="2735"/>
    <s v="PF01459.21 Eukaryotic porin"/>
    <s v="PF01459"/>
  </r>
  <r>
    <x v="415"/>
    <x v="415"/>
    <n v="248"/>
    <x v="0"/>
    <n v="36"/>
    <n v="242"/>
    <n v="2735"/>
    <s v="PF01459.21 Eukaryotic porin"/>
    <s v="PF01459"/>
  </r>
  <r>
    <x v="416"/>
    <x v="416"/>
    <n v="344"/>
    <x v="6"/>
    <n v="30"/>
    <n v="119"/>
    <n v="14124"/>
    <s v="PF00011.20 Hsp20/alpha crystallin family"/>
    <s v="PF00011"/>
  </r>
  <r>
    <x v="416"/>
    <x v="416"/>
    <n v="344"/>
    <x v="0"/>
    <n v="109"/>
    <n v="337"/>
    <n v="2735"/>
    <s v="PF01459.21 Eukaryotic porin"/>
    <s v="PF01459"/>
  </r>
  <r>
    <x v="417"/>
    <x v="417"/>
    <n v="277"/>
    <x v="0"/>
    <n v="4"/>
    <n v="270"/>
    <n v="2735"/>
    <s v="PF01459.21 Eukaryotic porin"/>
    <s v="PF01459"/>
  </r>
  <r>
    <x v="418"/>
    <x v="418"/>
    <n v="276"/>
    <x v="0"/>
    <n v="4"/>
    <n v="269"/>
    <n v="2735"/>
    <s v="PF01459.21 Eukaryotic porin"/>
    <s v="PF01459"/>
  </r>
  <r>
    <x v="419"/>
    <x v="419"/>
    <n v="276"/>
    <x v="0"/>
    <n v="4"/>
    <n v="269"/>
    <n v="2735"/>
    <s v="PF01459.21 Eukaryotic porin"/>
    <s v="PF01459"/>
  </r>
  <r>
    <x v="420"/>
    <x v="420"/>
    <n v="278"/>
    <x v="0"/>
    <n v="5"/>
    <n v="271"/>
    <n v="2735"/>
    <s v="PF01459.21 Eukaryotic porin"/>
    <s v="PF01459"/>
  </r>
  <r>
    <x v="421"/>
    <x v="421"/>
    <n v="267"/>
    <x v="0"/>
    <n v="5"/>
    <n v="260"/>
    <n v="2735"/>
    <s v="PF01459.21 Eukaryotic porin"/>
    <s v="PF01459"/>
  </r>
  <r>
    <x v="422"/>
    <x v="422"/>
    <n v="210"/>
    <x v="0"/>
    <n v="1"/>
    <n v="203"/>
    <n v="2735"/>
    <s v="PF01459.21 Eukaryotic porin"/>
    <s v="PF01459"/>
  </r>
  <r>
    <x v="423"/>
    <x v="423"/>
    <n v="284"/>
    <x v="0"/>
    <n v="21"/>
    <n v="279"/>
    <n v="2735"/>
    <s v="PF01459.21 Eukaryotic porin"/>
    <s v="PF01459"/>
  </r>
  <r>
    <x v="424"/>
    <x v="424"/>
    <n v="283"/>
    <x v="0"/>
    <n v="2"/>
    <n v="276"/>
    <n v="2735"/>
    <s v="PF01459.21 Eukaryotic porin"/>
    <s v="PF01459"/>
  </r>
  <r>
    <x v="425"/>
    <x v="425"/>
    <n v="395"/>
    <x v="0"/>
    <n v="110"/>
    <n v="389"/>
    <n v="2735"/>
    <s v="PF01459.21 Eukaryotic porin"/>
    <s v="PF01459"/>
  </r>
  <r>
    <x v="426"/>
    <x v="426"/>
    <n v="283"/>
    <x v="0"/>
    <n v="3"/>
    <n v="276"/>
    <n v="2735"/>
    <s v="PF01459.21 Eukaryotic porin"/>
    <s v="PF01459"/>
  </r>
  <r>
    <x v="427"/>
    <x v="427"/>
    <n v="501"/>
    <x v="0"/>
    <n v="186"/>
    <n v="472"/>
    <n v="2735"/>
    <s v="PF01459.21 Eukaryotic porin"/>
    <s v="PF01459"/>
  </r>
  <r>
    <x v="428"/>
    <x v="428"/>
    <n v="354"/>
    <x v="0"/>
    <n v="39"/>
    <n v="325"/>
    <n v="2735"/>
    <s v="PF01459.21 Eukaryotic porin"/>
    <s v="PF01459"/>
  </r>
  <r>
    <x v="429"/>
    <x v="429"/>
    <n v="340"/>
    <x v="0"/>
    <n v="2"/>
    <n v="71"/>
    <n v="2735"/>
    <s v="PF01459.21 Eukaryotic porin"/>
    <s v="PF01459"/>
  </r>
  <r>
    <x v="429"/>
    <x v="429"/>
    <n v="340"/>
    <x v="0"/>
    <n v="92"/>
    <n v="333"/>
    <n v="2735"/>
    <s v="PF01459.21 Eukaryotic porin"/>
    <s v="PF01459"/>
  </r>
  <r>
    <x v="430"/>
    <x v="430"/>
    <n v="284"/>
    <x v="0"/>
    <n v="3"/>
    <n v="277"/>
    <n v="2735"/>
    <s v="PF01459.21 Eukaryotic porin"/>
    <s v="PF01459"/>
  </r>
  <r>
    <x v="431"/>
    <x v="431"/>
    <n v="334"/>
    <x v="0"/>
    <n v="53"/>
    <n v="327"/>
    <n v="2735"/>
    <s v="PF01459.21 Eukaryotic porin"/>
    <s v="PF01459"/>
  </r>
  <r>
    <x v="432"/>
    <x v="432"/>
    <n v="296"/>
    <x v="0"/>
    <n v="18"/>
    <n v="289"/>
    <n v="2735"/>
    <s v="PF01459.21 Eukaryotic porin"/>
    <s v="PF01459"/>
  </r>
  <r>
    <x v="433"/>
    <x v="433"/>
    <n v="305"/>
    <x v="0"/>
    <n v="20"/>
    <n v="299"/>
    <n v="2735"/>
    <s v="PF01459.21 Eukaryotic porin"/>
    <s v="PF01459"/>
  </r>
  <r>
    <x v="434"/>
    <x v="434"/>
    <n v="230"/>
    <x v="0"/>
    <n v="4"/>
    <n v="221"/>
    <n v="2735"/>
    <s v="PF01459.21 Eukaryotic porin"/>
    <s v="PF01459"/>
  </r>
  <r>
    <x v="435"/>
    <x v="435"/>
    <n v="80"/>
    <x v="0"/>
    <n v="2"/>
    <n v="79"/>
    <n v="2735"/>
    <s v="PF01459.21 Eukaryotic porin"/>
    <s v="PF01459"/>
  </r>
  <r>
    <x v="436"/>
    <x v="436"/>
    <n v="302"/>
    <x v="0"/>
    <n v="18"/>
    <n v="295"/>
    <n v="2735"/>
    <s v="PF01459.21 Eukaryotic porin"/>
    <s v="PF01459"/>
  </r>
  <r>
    <x v="437"/>
    <x v="437"/>
    <n v="294"/>
    <x v="0"/>
    <n v="7"/>
    <n v="287"/>
    <n v="2735"/>
    <s v="PF01459.21 Eukaryotic porin"/>
    <s v="PF01459"/>
  </r>
  <r>
    <x v="438"/>
    <x v="438"/>
    <n v="344"/>
    <x v="0"/>
    <n v="46"/>
    <n v="323"/>
    <n v="2735"/>
    <s v="PF01459.21 Eukaryotic porin"/>
    <s v="PF01459"/>
  </r>
  <r>
    <x v="439"/>
    <x v="439"/>
    <n v="294"/>
    <x v="0"/>
    <n v="7"/>
    <n v="287"/>
    <n v="2735"/>
    <s v="PF01459.21 Eukaryotic porin"/>
    <s v="PF01459"/>
  </r>
  <r>
    <x v="440"/>
    <x v="440"/>
    <n v="349"/>
    <x v="0"/>
    <n v="51"/>
    <n v="328"/>
    <n v="2735"/>
    <s v="PF01459.21 Eukaryotic porin"/>
    <s v="PF01459"/>
  </r>
  <r>
    <x v="441"/>
    <x v="441"/>
    <n v="173"/>
    <x v="0"/>
    <n v="1"/>
    <n v="108"/>
    <n v="2735"/>
    <s v="PF01459.21 Eukaryotic porin"/>
    <s v="PF01459"/>
  </r>
  <r>
    <x v="442"/>
    <x v="442"/>
    <n v="349"/>
    <x v="0"/>
    <n v="53"/>
    <n v="329"/>
    <n v="2735"/>
    <s v="PF01459.21 Eukaryotic porin"/>
    <s v="PF01459"/>
  </r>
  <r>
    <x v="443"/>
    <x v="443"/>
    <n v="294"/>
    <x v="0"/>
    <n v="7"/>
    <n v="287"/>
    <n v="2735"/>
    <s v="PF01459.21 Eukaryotic porin"/>
    <s v="PF01459"/>
  </r>
  <r>
    <x v="444"/>
    <x v="444"/>
    <n v="224"/>
    <x v="0"/>
    <n v="1"/>
    <n v="217"/>
    <n v="2735"/>
    <s v="PF01459.21 Eukaryotic porin"/>
    <s v="PF01459"/>
  </r>
  <r>
    <x v="445"/>
    <x v="445"/>
    <n v="294"/>
    <x v="0"/>
    <n v="7"/>
    <n v="287"/>
    <n v="2735"/>
    <s v="PF01459.21 Eukaryotic porin"/>
    <s v="PF01459"/>
  </r>
  <r>
    <x v="446"/>
    <x v="446"/>
    <n v="348"/>
    <x v="0"/>
    <n v="47"/>
    <n v="324"/>
    <n v="2735"/>
    <s v="PF01459.21 Eukaryotic porin"/>
    <s v="PF01459"/>
  </r>
  <r>
    <x v="447"/>
    <x v="447"/>
    <n v="353"/>
    <x v="0"/>
    <n v="55"/>
    <n v="332"/>
    <n v="2735"/>
    <s v="PF01459.21 Eukaryotic porin"/>
    <s v="PF01459"/>
  </r>
  <r>
    <x v="448"/>
    <x v="448"/>
    <n v="293"/>
    <x v="0"/>
    <n v="7"/>
    <n v="286"/>
    <n v="2735"/>
    <s v="PF01459.21 Eukaryotic porin"/>
    <s v="PF01459"/>
  </r>
  <r>
    <x v="449"/>
    <x v="449"/>
    <n v="283"/>
    <x v="0"/>
    <n v="3"/>
    <n v="276"/>
    <n v="2735"/>
    <s v="PF01459.21 Eukaryotic porin"/>
    <s v="PF01459"/>
  </r>
  <r>
    <x v="450"/>
    <x v="450"/>
    <n v="358"/>
    <x v="0"/>
    <n v="41"/>
    <n v="329"/>
    <n v="2735"/>
    <s v="PF01459.21 Eukaryotic porin"/>
    <s v="PF01459"/>
  </r>
  <r>
    <x v="451"/>
    <x v="451"/>
    <n v="360"/>
    <x v="0"/>
    <n v="56"/>
    <n v="334"/>
    <n v="2735"/>
    <s v="PF01459.21 Eukaryotic porin"/>
    <s v="PF01459"/>
  </r>
  <r>
    <x v="452"/>
    <x v="452"/>
    <n v="294"/>
    <x v="0"/>
    <n v="7"/>
    <n v="287"/>
    <n v="2735"/>
    <s v="PF01459.21 Eukaryotic porin"/>
    <s v="PF01459"/>
  </r>
  <r>
    <x v="453"/>
    <x v="453"/>
    <n v="347"/>
    <x v="0"/>
    <n v="46"/>
    <n v="323"/>
    <n v="2735"/>
    <s v="PF01459.21 Eukaryotic porin"/>
    <s v="PF01459"/>
  </r>
  <r>
    <x v="454"/>
    <x v="454"/>
    <n v="294"/>
    <x v="0"/>
    <n v="7"/>
    <n v="287"/>
    <n v="2735"/>
    <s v="PF01459.21 Eukaryotic porin"/>
    <s v="PF01459"/>
  </r>
  <r>
    <x v="455"/>
    <x v="455"/>
    <n v="291"/>
    <x v="0"/>
    <n v="7"/>
    <n v="284"/>
    <n v="2735"/>
    <s v="PF01459.21 Eukaryotic porin"/>
    <s v="PF01459"/>
  </r>
  <r>
    <x v="456"/>
    <x v="456"/>
    <n v="72"/>
    <x v="0"/>
    <n v="1"/>
    <n v="47"/>
    <n v="2735"/>
    <s v="PF01459.21 Eukaryotic porin"/>
    <s v="PF01459"/>
  </r>
  <r>
    <x v="457"/>
    <x v="457"/>
    <n v="358"/>
    <x v="0"/>
    <n v="52"/>
    <n v="333"/>
    <n v="2735"/>
    <s v="PF01459.21 Eukaryotic porin"/>
    <s v="PF01459"/>
  </r>
  <r>
    <x v="458"/>
    <x v="458"/>
    <n v="358"/>
    <x v="0"/>
    <n v="37"/>
    <n v="327"/>
    <n v="2735"/>
    <s v="PF01459.21 Eukaryotic porin"/>
    <s v="PF01459"/>
  </r>
  <r>
    <x v="459"/>
    <x v="459"/>
    <n v="283"/>
    <x v="0"/>
    <n v="2"/>
    <n v="276"/>
    <n v="2735"/>
    <s v="PF01459.21 Eukaryotic porin"/>
    <s v="PF01459"/>
  </r>
  <r>
    <x v="460"/>
    <x v="460"/>
    <n v="299"/>
    <x v="0"/>
    <n v="6"/>
    <n v="292"/>
    <n v="2735"/>
    <s v="PF01459.21 Eukaryotic porin"/>
    <s v="PF01459"/>
  </r>
  <r>
    <x v="461"/>
    <x v="461"/>
    <n v="281"/>
    <x v="0"/>
    <n v="2"/>
    <n v="274"/>
    <n v="2735"/>
    <s v="PF01459.21 Eukaryotic porin"/>
    <s v="PF01459"/>
  </r>
  <r>
    <x v="462"/>
    <x v="462"/>
    <n v="389"/>
    <x v="0"/>
    <n v="61"/>
    <n v="356"/>
    <n v="2735"/>
    <s v="PF01459.21 Eukaryotic porin"/>
    <s v="PF01459"/>
  </r>
  <r>
    <x v="463"/>
    <x v="463"/>
    <n v="334"/>
    <x v="0"/>
    <n v="53"/>
    <n v="327"/>
    <n v="2735"/>
    <s v="PF01459.21 Eukaryotic porin"/>
    <s v="PF01459"/>
  </r>
  <r>
    <x v="464"/>
    <x v="464"/>
    <n v="381"/>
    <x v="0"/>
    <n v="60"/>
    <n v="353"/>
    <n v="2735"/>
    <s v="PF01459.21 Eukaryotic porin"/>
    <s v="PF01459"/>
  </r>
  <r>
    <x v="465"/>
    <x v="465"/>
    <n v="283"/>
    <x v="0"/>
    <n v="3"/>
    <n v="276"/>
    <n v="2735"/>
    <s v="PF01459.21 Eukaryotic porin"/>
    <s v="PF01459"/>
  </r>
  <r>
    <x v="466"/>
    <x v="466"/>
    <n v="284"/>
    <x v="0"/>
    <n v="3"/>
    <n v="277"/>
    <n v="2735"/>
    <s v="PF01459.21 Eukaryotic porin"/>
    <s v="PF01459"/>
  </r>
  <r>
    <x v="467"/>
    <x v="467"/>
    <n v="294"/>
    <x v="0"/>
    <n v="7"/>
    <n v="287"/>
    <n v="2735"/>
    <s v="PF01459.21 Eukaryotic porin"/>
    <s v="PF01459"/>
  </r>
  <r>
    <x v="468"/>
    <x v="468"/>
    <n v="294"/>
    <x v="0"/>
    <n v="7"/>
    <n v="287"/>
    <n v="2735"/>
    <s v="PF01459.21 Eukaryotic porin"/>
    <s v="PF01459"/>
  </r>
  <r>
    <x v="469"/>
    <x v="469"/>
    <n v="300"/>
    <x v="0"/>
    <n v="1"/>
    <n v="272"/>
    <n v="2735"/>
    <s v="PF01459.21 Eukaryotic porin"/>
    <s v="PF01459"/>
  </r>
  <r>
    <x v="470"/>
    <x v="470"/>
    <n v="294"/>
    <x v="0"/>
    <n v="7"/>
    <n v="287"/>
    <n v="2735"/>
    <s v="PF01459.21 Eukaryotic porin"/>
    <s v="PF01459"/>
  </r>
  <r>
    <x v="471"/>
    <x v="471"/>
    <n v="262"/>
    <x v="0"/>
    <n v="54"/>
    <n v="262"/>
    <n v="2735"/>
    <s v="PF01459.21 Eukaryotic porin"/>
    <s v="PF01459"/>
  </r>
  <r>
    <x v="472"/>
    <x v="472"/>
    <n v="294"/>
    <x v="0"/>
    <n v="7"/>
    <n v="287"/>
    <n v="2735"/>
    <s v="PF01459.21 Eukaryotic porin"/>
    <s v="PF01459"/>
  </r>
  <r>
    <x v="473"/>
    <x v="473"/>
    <n v="359"/>
    <x v="0"/>
    <n v="44"/>
    <n v="339"/>
    <n v="2735"/>
    <s v="PF01459.21 Eukaryotic porin"/>
    <s v="PF01459"/>
  </r>
  <r>
    <x v="474"/>
    <x v="474"/>
    <n v="294"/>
    <x v="0"/>
    <n v="7"/>
    <n v="287"/>
    <n v="2735"/>
    <s v="PF01459.21 Eukaryotic porin"/>
    <s v="PF01459"/>
  </r>
  <r>
    <x v="475"/>
    <x v="475"/>
    <n v="347"/>
    <x v="0"/>
    <n v="46"/>
    <n v="323"/>
    <n v="2735"/>
    <s v="PF01459.21 Eukaryotic porin"/>
    <s v="PF01459"/>
  </r>
  <r>
    <x v="476"/>
    <x v="476"/>
    <n v="352"/>
    <x v="0"/>
    <n v="54"/>
    <n v="331"/>
    <n v="2735"/>
    <s v="PF01459.21 Eukaryotic porin"/>
    <s v="PF01459"/>
  </r>
  <r>
    <x v="477"/>
    <x v="477"/>
    <n v="357"/>
    <x v="0"/>
    <n v="48"/>
    <n v="325"/>
    <n v="2735"/>
    <s v="PF01459.21 Eukaryotic porin"/>
    <s v="PF01459"/>
  </r>
  <r>
    <x v="478"/>
    <x v="478"/>
    <n v="294"/>
    <x v="0"/>
    <n v="7"/>
    <n v="287"/>
    <n v="2735"/>
    <s v="PF01459.21 Eukaryotic porin"/>
    <s v="PF01459"/>
  </r>
  <r>
    <x v="479"/>
    <x v="479"/>
    <n v="294"/>
    <x v="0"/>
    <n v="7"/>
    <n v="287"/>
    <n v="2735"/>
    <s v="PF01459.21 Eukaryotic porin"/>
    <s v="PF01459"/>
  </r>
  <r>
    <x v="480"/>
    <x v="480"/>
    <n v="351"/>
    <x v="0"/>
    <n v="53"/>
    <n v="330"/>
    <n v="2735"/>
    <s v="PF01459.21 Eukaryotic porin"/>
    <s v="PF01459"/>
  </r>
  <r>
    <x v="481"/>
    <x v="481"/>
    <n v="391"/>
    <x v="0"/>
    <n v="89"/>
    <n v="366"/>
    <n v="2735"/>
    <s v="PF01459.21 Eukaryotic porin"/>
    <s v="PF01459"/>
  </r>
  <r>
    <x v="482"/>
    <x v="482"/>
    <n v="297"/>
    <x v="0"/>
    <n v="10"/>
    <n v="290"/>
    <n v="2735"/>
    <s v="PF01459.21 Eukaryotic porin"/>
    <s v="PF01459"/>
  </r>
  <r>
    <x v="483"/>
    <x v="483"/>
    <n v="285"/>
    <x v="0"/>
    <n v="4"/>
    <n v="278"/>
    <n v="2735"/>
    <s v="PF01459.21 Eukaryotic porin"/>
    <s v="PF01459"/>
  </r>
  <r>
    <x v="484"/>
    <x v="484"/>
    <n v="285"/>
    <x v="0"/>
    <n v="4"/>
    <n v="278"/>
    <n v="2735"/>
    <s v="PF01459.21 Eukaryotic porin"/>
    <s v="PF01459"/>
  </r>
  <r>
    <x v="485"/>
    <x v="485"/>
    <n v="359"/>
    <x v="0"/>
    <n v="42"/>
    <n v="330"/>
    <n v="2735"/>
    <s v="PF01459.21 Eukaryotic porin"/>
    <s v="PF01459"/>
  </r>
  <r>
    <x v="486"/>
    <x v="486"/>
    <n v="361"/>
    <x v="0"/>
    <n v="46"/>
    <n v="333"/>
    <n v="2735"/>
    <s v="PF01459.21 Eukaryotic porin"/>
    <s v="PF01459"/>
  </r>
  <r>
    <x v="487"/>
    <x v="487"/>
    <n v="360"/>
    <x v="0"/>
    <n v="43"/>
    <n v="331"/>
    <n v="2735"/>
    <s v="PF01459.21 Eukaryotic porin"/>
    <s v="PF01459"/>
  </r>
  <r>
    <x v="488"/>
    <x v="488"/>
    <n v="361"/>
    <x v="0"/>
    <n v="44"/>
    <n v="332"/>
    <n v="2735"/>
    <s v="PF01459.21 Eukaryotic porin"/>
    <s v="PF01459"/>
  </r>
  <r>
    <x v="489"/>
    <x v="489"/>
    <n v="285"/>
    <x v="0"/>
    <n v="2"/>
    <n v="278"/>
    <n v="2735"/>
    <s v="PF01459.21 Eukaryotic porin"/>
    <s v="PF01459"/>
  </r>
  <r>
    <x v="490"/>
    <x v="490"/>
    <n v="285"/>
    <x v="0"/>
    <n v="4"/>
    <n v="278"/>
    <n v="2735"/>
    <s v="PF01459.21 Eukaryotic porin"/>
    <s v="PF01459"/>
  </r>
  <r>
    <x v="491"/>
    <x v="491"/>
    <n v="305"/>
    <x v="0"/>
    <n v="4"/>
    <n v="298"/>
    <n v="2735"/>
    <s v="PF01459.21 Eukaryotic porin"/>
    <s v="PF01459"/>
  </r>
  <r>
    <x v="492"/>
    <x v="492"/>
    <n v="285"/>
    <x v="0"/>
    <n v="4"/>
    <n v="278"/>
    <n v="2735"/>
    <s v="PF01459.21 Eukaryotic porin"/>
    <s v="PF01459"/>
  </r>
  <r>
    <x v="493"/>
    <x v="493"/>
    <n v="359"/>
    <x v="0"/>
    <n v="45"/>
    <n v="330"/>
    <n v="2735"/>
    <s v="PF01459.21 Eukaryotic porin"/>
    <s v="PF01459"/>
  </r>
  <r>
    <x v="494"/>
    <x v="494"/>
    <n v="285"/>
    <x v="0"/>
    <n v="4"/>
    <n v="278"/>
    <n v="2735"/>
    <s v="PF01459.21 Eukaryotic porin"/>
    <s v="PF01459"/>
  </r>
  <r>
    <x v="495"/>
    <x v="495"/>
    <n v="285"/>
    <x v="0"/>
    <n v="4"/>
    <n v="278"/>
    <n v="2735"/>
    <s v="PF01459.21 Eukaryotic porin"/>
    <s v="PF01459"/>
  </r>
  <r>
    <x v="496"/>
    <x v="496"/>
    <n v="361"/>
    <x v="0"/>
    <n v="44"/>
    <n v="332"/>
    <n v="2735"/>
    <s v="PF01459.21 Eukaryotic porin"/>
    <s v="PF01459"/>
  </r>
  <r>
    <x v="497"/>
    <x v="497"/>
    <n v="361"/>
    <x v="0"/>
    <n v="44"/>
    <n v="332"/>
    <n v="2735"/>
    <s v="PF01459.21 Eukaryotic porin"/>
    <s v="PF01459"/>
  </r>
  <r>
    <x v="498"/>
    <x v="498"/>
    <n v="371"/>
    <x v="0"/>
    <n v="55"/>
    <n v="342"/>
    <n v="2735"/>
    <s v="PF01459.21 Eukaryotic porin"/>
    <s v="PF01459"/>
  </r>
  <r>
    <x v="499"/>
    <x v="499"/>
    <n v="361"/>
    <x v="0"/>
    <n v="45"/>
    <n v="332"/>
    <n v="2735"/>
    <s v="PF01459.21 Eukaryotic porin"/>
    <s v="PF01459"/>
  </r>
  <r>
    <x v="500"/>
    <x v="500"/>
    <n v="285"/>
    <x v="0"/>
    <n v="4"/>
    <n v="278"/>
    <n v="2735"/>
    <s v="PF01459.21 Eukaryotic porin"/>
    <s v="PF01459"/>
  </r>
  <r>
    <x v="501"/>
    <x v="501"/>
    <n v="285"/>
    <x v="0"/>
    <n v="4"/>
    <n v="278"/>
    <n v="2735"/>
    <s v="PF01459.21 Eukaryotic porin"/>
    <s v="PF01459"/>
  </r>
  <r>
    <x v="502"/>
    <x v="502"/>
    <n v="359"/>
    <x v="0"/>
    <n v="43"/>
    <n v="330"/>
    <n v="2735"/>
    <s v="PF01459.21 Eukaryotic porin"/>
    <s v="PF01459"/>
  </r>
  <r>
    <x v="503"/>
    <x v="503"/>
    <n v="335"/>
    <x v="0"/>
    <n v="4"/>
    <n v="328"/>
    <n v="2735"/>
    <s v="PF01459.21 Eukaryotic porin"/>
    <s v="PF01459"/>
  </r>
  <r>
    <x v="504"/>
    <x v="504"/>
    <n v="361"/>
    <x v="0"/>
    <n v="45"/>
    <n v="332"/>
    <n v="2735"/>
    <s v="PF01459.21 Eukaryotic porin"/>
    <s v="PF01459"/>
  </r>
  <r>
    <x v="505"/>
    <x v="505"/>
    <n v="192"/>
    <x v="0"/>
    <n v="2"/>
    <n v="111"/>
    <n v="2735"/>
    <s v="PF01459.21 Eukaryotic porin"/>
    <s v="PF01459"/>
  </r>
  <r>
    <x v="506"/>
    <x v="506"/>
    <n v="276"/>
    <x v="0"/>
    <n v="4"/>
    <n v="269"/>
    <n v="2735"/>
    <s v="PF01459.21 Eukaryotic porin"/>
    <s v="PF01459"/>
  </r>
  <r>
    <x v="507"/>
    <x v="507"/>
    <n v="311"/>
    <x v="0"/>
    <n v="33"/>
    <n v="305"/>
    <n v="2735"/>
    <s v="PF01459.21 Eukaryotic porin"/>
    <s v="PF01459"/>
  </r>
  <r>
    <x v="508"/>
    <x v="508"/>
    <n v="294"/>
    <x v="0"/>
    <n v="7"/>
    <n v="287"/>
    <n v="2735"/>
    <s v="PF01459.21 Eukaryotic porin"/>
    <s v="PF01459"/>
  </r>
  <r>
    <x v="509"/>
    <x v="509"/>
    <n v="211"/>
    <x v="0"/>
    <n v="5"/>
    <n v="209"/>
    <n v="2735"/>
    <s v="PF01459.21 Eukaryotic porin"/>
    <s v="PF01459"/>
  </r>
  <r>
    <x v="510"/>
    <x v="510"/>
    <n v="193"/>
    <x v="0"/>
    <n v="3"/>
    <n v="181"/>
    <n v="2735"/>
    <s v="PF01459.21 Eukaryotic porin"/>
    <s v="PF01459"/>
  </r>
  <r>
    <x v="511"/>
    <x v="511"/>
    <n v="283"/>
    <x v="0"/>
    <n v="3"/>
    <n v="277"/>
    <n v="2735"/>
    <s v="PF01459.21 Eukaryotic porin"/>
    <s v="PF01459"/>
  </r>
  <r>
    <x v="512"/>
    <x v="512"/>
    <n v="255"/>
    <x v="0"/>
    <n v="4"/>
    <n v="56"/>
    <n v="2735"/>
    <s v="PF01459.21 Eukaryotic porin"/>
    <s v="PF01459"/>
  </r>
  <r>
    <x v="512"/>
    <x v="512"/>
    <n v="255"/>
    <x v="0"/>
    <n v="48"/>
    <n v="248"/>
    <n v="2735"/>
    <s v="PF01459.21 Eukaryotic porin"/>
    <s v="PF01459"/>
  </r>
  <r>
    <x v="513"/>
    <x v="513"/>
    <n v="275"/>
    <x v="0"/>
    <n v="4"/>
    <n v="268"/>
    <n v="2735"/>
    <s v="PF01459.21 Eukaryotic porin"/>
    <s v="PF01459"/>
  </r>
  <r>
    <x v="514"/>
    <x v="514"/>
    <n v="223"/>
    <x v="0"/>
    <n v="32"/>
    <n v="94"/>
    <n v="2735"/>
    <s v="PF01459.21 Eukaryotic porin"/>
    <s v="PF01459"/>
  </r>
  <r>
    <x v="514"/>
    <x v="514"/>
    <n v="223"/>
    <x v="0"/>
    <n v="91"/>
    <n v="217"/>
    <n v="2735"/>
    <s v="PF01459.21 Eukaryotic porin"/>
    <s v="PF01459"/>
  </r>
  <r>
    <x v="515"/>
    <x v="515"/>
    <n v="273"/>
    <x v="0"/>
    <n v="3"/>
    <n v="266"/>
    <n v="2735"/>
    <s v="PF01459.21 Eukaryotic porin"/>
    <s v="PF01459"/>
  </r>
  <r>
    <x v="516"/>
    <x v="516"/>
    <n v="276"/>
    <x v="0"/>
    <n v="4"/>
    <n v="269"/>
    <n v="2735"/>
    <s v="PF01459.21 Eukaryotic porin"/>
    <s v="PF01459"/>
  </r>
  <r>
    <x v="517"/>
    <x v="517"/>
    <n v="348"/>
    <x v="0"/>
    <n v="51"/>
    <n v="327"/>
    <n v="2735"/>
    <s v="PF01459.21 Eukaryotic porin"/>
    <s v="PF01459"/>
  </r>
  <r>
    <x v="518"/>
    <x v="518"/>
    <n v="208"/>
    <x v="0"/>
    <n v="4"/>
    <n v="200"/>
    <n v="2735"/>
    <s v="PF01459.21 Eukaryotic porin"/>
    <s v="PF01459"/>
  </r>
  <r>
    <x v="519"/>
    <x v="519"/>
    <n v="276"/>
    <x v="0"/>
    <n v="4"/>
    <n v="269"/>
    <n v="2735"/>
    <s v="PF01459.21 Eukaryotic porin"/>
    <s v="PF01459"/>
  </r>
  <r>
    <x v="520"/>
    <x v="520"/>
    <n v="247"/>
    <x v="0"/>
    <n v="4"/>
    <n v="240"/>
    <n v="2735"/>
    <s v="PF01459.21 Eukaryotic porin"/>
    <s v="PF01459"/>
  </r>
  <r>
    <x v="521"/>
    <x v="521"/>
    <n v="275"/>
    <x v="0"/>
    <n v="4"/>
    <n v="268"/>
    <n v="2735"/>
    <s v="PF01459.21 Eukaryotic porin"/>
    <s v="PF01459"/>
  </r>
  <r>
    <x v="522"/>
    <x v="522"/>
    <n v="210"/>
    <x v="0"/>
    <n v="7"/>
    <n v="203"/>
    <n v="2735"/>
    <s v="PF01459.21 Eukaryotic porin"/>
    <s v="PF01459"/>
  </r>
  <r>
    <x v="523"/>
    <x v="523"/>
    <n v="310"/>
    <x v="0"/>
    <n v="32"/>
    <n v="304"/>
    <n v="2735"/>
    <s v="PF01459.21 Eukaryotic porin"/>
    <s v="PF01459"/>
  </r>
  <r>
    <x v="524"/>
    <x v="524"/>
    <n v="219"/>
    <x v="0"/>
    <n v="1"/>
    <n v="127"/>
    <n v="2735"/>
    <s v="PF01459.21 Eukaryotic porin"/>
    <s v="PF01459"/>
  </r>
  <r>
    <x v="524"/>
    <x v="524"/>
    <n v="219"/>
    <x v="0"/>
    <n v="123"/>
    <n v="206"/>
    <n v="2735"/>
    <s v="PF01459.21 Eukaryotic porin"/>
    <s v="PF01459"/>
  </r>
  <r>
    <x v="525"/>
    <x v="525"/>
    <n v="207"/>
    <x v="0"/>
    <n v="4"/>
    <n v="205"/>
    <n v="2735"/>
    <s v="PF01459.21 Eukaryotic porin"/>
    <s v="PF01459"/>
  </r>
  <r>
    <x v="526"/>
    <x v="526"/>
    <n v="174"/>
    <x v="0"/>
    <n v="3"/>
    <n v="174"/>
    <n v="2735"/>
    <s v="PF01459.21 Eukaryotic porin"/>
    <s v="PF01459"/>
  </r>
  <r>
    <x v="527"/>
    <x v="527"/>
    <n v="214"/>
    <x v="0"/>
    <n v="3"/>
    <n v="207"/>
    <n v="2735"/>
    <s v="PF01459.21 Eukaryotic porin"/>
    <s v="PF01459"/>
  </r>
  <r>
    <x v="528"/>
    <x v="528"/>
    <n v="335"/>
    <x v="0"/>
    <n v="83"/>
    <n v="328"/>
    <n v="2735"/>
    <s v="PF01459.21 Eukaryotic porin"/>
    <s v="PF01459"/>
  </r>
  <r>
    <x v="529"/>
    <x v="529"/>
    <n v="184"/>
    <x v="0"/>
    <n v="4"/>
    <n v="177"/>
    <n v="2735"/>
    <s v="PF01459.21 Eukaryotic porin"/>
    <s v="PF01459"/>
  </r>
  <r>
    <x v="530"/>
    <x v="530"/>
    <n v="276"/>
    <x v="0"/>
    <n v="4"/>
    <n v="269"/>
    <n v="2735"/>
    <s v="PF01459.21 Eukaryotic porin"/>
    <s v="PF01459"/>
  </r>
  <r>
    <x v="531"/>
    <x v="531"/>
    <n v="189"/>
    <x v="0"/>
    <n v="35"/>
    <n v="181"/>
    <n v="2735"/>
    <s v="PF01459.21 Eukaryotic porin"/>
    <s v="PF01459"/>
  </r>
  <r>
    <x v="532"/>
    <x v="532"/>
    <n v="276"/>
    <x v="0"/>
    <n v="4"/>
    <n v="269"/>
    <n v="2735"/>
    <s v="PF01459.21 Eukaryotic porin"/>
    <s v="PF01459"/>
  </r>
  <r>
    <x v="533"/>
    <x v="533"/>
    <n v="175"/>
    <x v="0"/>
    <n v="4"/>
    <n v="175"/>
    <n v="2735"/>
    <s v="PF01459.21 Eukaryotic porin"/>
    <s v="PF01459"/>
  </r>
  <r>
    <x v="534"/>
    <x v="534"/>
    <n v="276"/>
    <x v="0"/>
    <n v="4"/>
    <n v="269"/>
    <n v="2735"/>
    <s v="PF01459.21 Eukaryotic porin"/>
    <s v="PF01459"/>
  </r>
  <r>
    <x v="535"/>
    <x v="535"/>
    <n v="276"/>
    <x v="0"/>
    <n v="4"/>
    <n v="269"/>
    <n v="2735"/>
    <s v="PF01459.21 Eukaryotic porin"/>
    <s v="PF01459"/>
  </r>
  <r>
    <x v="536"/>
    <x v="536"/>
    <n v="116"/>
    <x v="0"/>
    <n v="4"/>
    <n v="109"/>
    <n v="2735"/>
    <s v="PF01459.21 Eukaryotic porin"/>
    <s v="PF01459"/>
  </r>
  <r>
    <x v="537"/>
    <x v="537"/>
    <n v="313"/>
    <x v="0"/>
    <n v="35"/>
    <n v="307"/>
    <n v="2735"/>
    <s v="PF01459.21 Eukaryotic porin"/>
    <s v="PF01459"/>
  </r>
  <r>
    <x v="538"/>
    <x v="538"/>
    <n v="276"/>
    <x v="0"/>
    <n v="4"/>
    <n v="269"/>
    <n v="2735"/>
    <s v="PF01459.21 Eukaryotic porin"/>
    <s v="PF01459"/>
  </r>
  <r>
    <x v="539"/>
    <x v="539"/>
    <n v="241"/>
    <x v="0"/>
    <n v="28"/>
    <n v="234"/>
    <n v="2735"/>
    <s v="PF01459.21 Eukaryotic porin"/>
    <s v="PF01459"/>
  </r>
  <r>
    <x v="540"/>
    <x v="540"/>
    <n v="229"/>
    <x v="0"/>
    <n v="35"/>
    <n v="224"/>
    <n v="2735"/>
    <s v="PF01459.21 Eukaryotic porin"/>
    <s v="PF01459"/>
  </r>
  <r>
    <x v="541"/>
    <x v="541"/>
    <n v="321"/>
    <x v="0"/>
    <n v="35"/>
    <n v="315"/>
    <n v="2735"/>
    <s v="PF01459.21 Eukaryotic porin"/>
    <s v="PF01459"/>
  </r>
  <r>
    <x v="542"/>
    <x v="542"/>
    <n v="301"/>
    <x v="0"/>
    <n v="26"/>
    <n v="292"/>
    <n v="2735"/>
    <s v="PF01459.21 Eukaryotic porin"/>
    <s v="PF01459"/>
  </r>
  <r>
    <x v="543"/>
    <x v="543"/>
    <n v="308"/>
    <x v="0"/>
    <n v="35"/>
    <n v="304"/>
    <n v="2735"/>
    <s v="PF01459.21 Eukaryotic porin"/>
    <s v="PF01459"/>
  </r>
  <r>
    <x v="544"/>
    <x v="544"/>
    <n v="363"/>
    <x v="0"/>
    <n v="45"/>
    <n v="354"/>
    <n v="2735"/>
    <s v="PF01459.21 Eukaryotic porin"/>
    <s v="PF01459"/>
  </r>
  <r>
    <x v="545"/>
    <x v="545"/>
    <n v="281"/>
    <x v="0"/>
    <n v="3"/>
    <n v="274"/>
    <n v="2735"/>
    <s v="PF01459.21 Eukaryotic porin"/>
    <s v="PF01459"/>
  </r>
  <r>
    <x v="546"/>
    <x v="546"/>
    <n v="356"/>
    <x v="0"/>
    <n v="41"/>
    <n v="327"/>
    <n v="2735"/>
    <s v="PF01459.21 Eukaryotic porin"/>
    <s v="PF01459"/>
  </r>
  <r>
    <x v="547"/>
    <x v="547"/>
    <n v="283"/>
    <x v="0"/>
    <n v="2"/>
    <n v="276"/>
    <n v="2735"/>
    <s v="PF01459.21 Eukaryotic porin"/>
    <s v="PF01459"/>
  </r>
  <r>
    <x v="548"/>
    <x v="548"/>
    <n v="525"/>
    <x v="7"/>
    <n v="299"/>
    <n v="502"/>
    <n v="86"/>
    <s v="PF06683.10 Protein of unknown function (DUF1184)"/>
    <s v="PF06683"/>
  </r>
  <r>
    <x v="548"/>
    <x v="548"/>
    <n v="525"/>
    <x v="0"/>
    <n v="30"/>
    <n v="298"/>
    <n v="2735"/>
    <s v="PF01459.21 Eukaryotic porin"/>
    <s v="PF01459"/>
  </r>
  <r>
    <x v="549"/>
    <x v="549"/>
    <n v="287"/>
    <x v="0"/>
    <n v="81"/>
    <n v="187"/>
    <n v="2735"/>
    <s v="PF01459.21 Eukaryotic porin"/>
    <s v="PF01459"/>
  </r>
  <r>
    <x v="549"/>
    <x v="549"/>
    <n v="287"/>
    <x v="0"/>
    <n v="222"/>
    <n v="280"/>
    <n v="2735"/>
    <s v="PF01459.21 Eukaryotic porin"/>
    <s v="PF01459"/>
  </r>
  <r>
    <x v="550"/>
    <x v="550"/>
    <n v="310"/>
    <x v="0"/>
    <n v="31"/>
    <n v="304"/>
    <n v="2735"/>
    <s v="PF01459.21 Eukaryotic porin"/>
    <s v="PF01459"/>
  </r>
  <r>
    <x v="551"/>
    <x v="551"/>
    <n v="276"/>
    <x v="0"/>
    <n v="4"/>
    <n v="269"/>
    <n v="2735"/>
    <s v="PF01459.21 Eukaryotic porin"/>
    <s v="PF01459"/>
  </r>
  <r>
    <x v="552"/>
    <x v="552"/>
    <n v="276"/>
    <x v="0"/>
    <n v="4"/>
    <n v="269"/>
    <n v="2735"/>
    <s v="PF01459.21 Eukaryotic porin"/>
    <s v="PF01459"/>
  </r>
  <r>
    <x v="553"/>
    <x v="553"/>
    <n v="64"/>
    <x v="0"/>
    <n v="7"/>
    <n v="57"/>
    <n v="2735"/>
    <s v="PF01459.21 Eukaryotic porin"/>
    <s v="PF01459"/>
  </r>
  <r>
    <x v="554"/>
    <x v="554"/>
    <n v="274"/>
    <x v="0"/>
    <n v="4"/>
    <n v="267"/>
    <n v="2735"/>
    <s v="PF01459.21 Eukaryotic porin"/>
    <s v="PF01459"/>
  </r>
  <r>
    <x v="555"/>
    <x v="555"/>
    <n v="321"/>
    <x v="0"/>
    <n v="49"/>
    <n v="314"/>
    <n v="2735"/>
    <s v="PF01459.21 Eukaryotic porin"/>
    <s v="PF01459"/>
  </r>
  <r>
    <x v="556"/>
    <x v="556"/>
    <n v="309"/>
    <x v="0"/>
    <n v="30"/>
    <n v="303"/>
    <n v="2735"/>
    <s v="PF01459.21 Eukaryotic porin"/>
    <s v="PF01459"/>
  </r>
  <r>
    <x v="557"/>
    <x v="557"/>
    <n v="276"/>
    <x v="0"/>
    <n v="4"/>
    <n v="269"/>
    <n v="2735"/>
    <s v="PF01459.21 Eukaryotic porin"/>
    <s v="PF01459"/>
  </r>
  <r>
    <x v="558"/>
    <x v="558"/>
    <n v="275"/>
    <x v="0"/>
    <n v="66"/>
    <n v="254"/>
    <n v="2735"/>
    <s v="PF01459.21 Eukaryotic porin"/>
    <s v="PF01459"/>
  </r>
  <r>
    <x v="559"/>
    <x v="559"/>
    <n v="276"/>
    <x v="0"/>
    <n v="4"/>
    <n v="269"/>
    <n v="2735"/>
    <s v="PF01459.21 Eukaryotic porin"/>
    <s v="PF01459"/>
  </r>
  <r>
    <x v="560"/>
    <x v="560"/>
    <n v="89"/>
    <x v="0"/>
    <n v="1"/>
    <n v="81"/>
    <n v="2735"/>
    <s v="PF01459.21 Eukaryotic porin"/>
    <s v="PF01459"/>
  </r>
  <r>
    <x v="561"/>
    <x v="561"/>
    <n v="281"/>
    <x v="0"/>
    <n v="10"/>
    <n v="260"/>
    <n v="2735"/>
    <s v="PF01459.21 Eukaryotic porin"/>
    <s v="PF01459"/>
  </r>
  <r>
    <x v="562"/>
    <x v="562"/>
    <n v="276"/>
    <x v="0"/>
    <n v="4"/>
    <n v="269"/>
    <n v="2735"/>
    <s v="PF01459.21 Eukaryotic porin"/>
    <s v="PF01459"/>
  </r>
  <r>
    <x v="563"/>
    <x v="563"/>
    <n v="56"/>
    <x v="0"/>
    <n v="7"/>
    <n v="54"/>
    <n v="2735"/>
    <s v="PF01459.21 Eukaryotic porin"/>
    <s v="PF01459"/>
  </r>
  <r>
    <x v="564"/>
    <x v="564"/>
    <n v="276"/>
    <x v="0"/>
    <n v="4"/>
    <n v="269"/>
    <n v="2735"/>
    <s v="PF01459.21 Eukaryotic porin"/>
    <s v="PF01459"/>
  </r>
  <r>
    <x v="565"/>
    <x v="565"/>
    <n v="250"/>
    <x v="0"/>
    <n v="41"/>
    <n v="243"/>
    <n v="2735"/>
    <s v="PF01459.21 Eukaryotic porin"/>
    <s v="PF01459"/>
  </r>
  <r>
    <x v="566"/>
    <x v="566"/>
    <n v="276"/>
    <x v="0"/>
    <n v="4"/>
    <n v="269"/>
    <n v="2735"/>
    <s v="PF01459.21 Eukaryotic porin"/>
    <s v="PF01459"/>
  </r>
  <r>
    <x v="567"/>
    <x v="567"/>
    <n v="81"/>
    <x v="0"/>
    <n v="1"/>
    <n v="74"/>
    <n v="2735"/>
    <s v="PF01459.21 Eukaryotic porin"/>
    <s v="PF01459"/>
  </r>
  <r>
    <x v="568"/>
    <x v="568"/>
    <n v="345"/>
    <x v="0"/>
    <n v="53"/>
    <n v="338"/>
    <n v="2735"/>
    <s v="PF01459.21 Eukaryotic porin"/>
    <s v="PF01459"/>
  </r>
  <r>
    <x v="569"/>
    <x v="569"/>
    <n v="275"/>
    <x v="0"/>
    <n v="2"/>
    <n v="268"/>
    <n v="2735"/>
    <s v="PF01459.21 Eukaryotic porin"/>
    <s v="PF01459"/>
  </r>
  <r>
    <x v="570"/>
    <x v="570"/>
    <n v="309"/>
    <x v="0"/>
    <n v="44"/>
    <n v="302"/>
    <n v="2735"/>
    <s v="PF01459.21 Eukaryotic porin"/>
    <s v="PF01459"/>
  </r>
  <r>
    <x v="571"/>
    <x v="571"/>
    <n v="1198"/>
    <x v="8"/>
    <n v="1067"/>
    <n v="1198"/>
    <n v="520"/>
    <s v="PF13301.5 Protein of unknown function (DUF4079)"/>
    <s v="PF13301"/>
  </r>
  <r>
    <x v="571"/>
    <x v="571"/>
    <n v="1198"/>
    <x v="9"/>
    <n v="184"/>
    <n v="377"/>
    <n v="3820"/>
    <s v="PF14703.5 Cytosolic domain of 10TM putative phosphate transporter"/>
    <s v="PF14703"/>
  </r>
  <r>
    <x v="571"/>
    <x v="571"/>
    <n v="1198"/>
    <x v="0"/>
    <n v="734"/>
    <n v="977"/>
    <n v="2735"/>
    <s v="PF01459.21 Eukaryotic porin"/>
    <s v="PF01459"/>
  </r>
  <r>
    <x v="571"/>
    <x v="571"/>
    <n v="1198"/>
    <x v="10"/>
    <n v="388"/>
    <n v="591"/>
    <n v="3868"/>
    <s v="PF02714.14 Calcium-dependent channel, 7TM region, putative phosphate"/>
    <s v="PF02714"/>
  </r>
  <r>
    <x v="571"/>
    <x v="571"/>
    <n v="1198"/>
    <x v="10"/>
    <n v="627"/>
    <n v="725"/>
    <n v="3868"/>
    <s v="PF02714.14 Calcium-dependent channel, 7TM region, putative phosphate"/>
    <s v="PF02714"/>
  </r>
  <r>
    <x v="571"/>
    <x v="571"/>
    <n v="1198"/>
    <x v="11"/>
    <n v="26"/>
    <n v="157"/>
    <n v="3368"/>
    <s v="PF13967.5 Late exocytosis, associated with Golgi transport"/>
    <s v="PF13967"/>
  </r>
  <r>
    <x v="572"/>
    <x v="572"/>
    <n v="277"/>
    <x v="0"/>
    <n v="5"/>
    <n v="270"/>
    <n v="2735"/>
    <s v="PF01459.21 Eukaryotic porin"/>
    <s v="PF01459"/>
  </r>
  <r>
    <x v="573"/>
    <x v="573"/>
    <n v="337"/>
    <x v="0"/>
    <n v="58"/>
    <n v="330"/>
    <n v="2735"/>
    <s v="PF01459.21 Eukaryotic porin"/>
    <s v="PF01459"/>
  </r>
  <r>
    <x v="574"/>
    <x v="574"/>
    <n v="275"/>
    <x v="0"/>
    <n v="9"/>
    <n v="268"/>
    <n v="2735"/>
    <s v="PF01459.21 Eukaryotic porin"/>
    <s v="PF01459"/>
  </r>
  <r>
    <x v="575"/>
    <x v="575"/>
    <n v="272"/>
    <x v="0"/>
    <n v="9"/>
    <n v="265"/>
    <n v="2735"/>
    <s v="PF01459.21 Eukaryotic porin"/>
    <s v="PF01459"/>
  </r>
  <r>
    <x v="576"/>
    <x v="576"/>
    <n v="274"/>
    <x v="0"/>
    <n v="3"/>
    <n v="267"/>
    <n v="2735"/>
    <s v="PF01459.21 Eukaryotic porin"/>
    <s v="PF01459"/>
  </r>
  <r>
    <x v="577"/>
    <x v="577"/>
    <n v="293"/>
    <x v="0"/>
    <n v="7"/>
    <n v="286"/>
    <n v="2735"/>
    <s v="PF01459.21 Eukaryotic porin"/>
    <s v="PF01459"/>
  </r>
  <r>
    <x v="578"/>
    <x v="578"/>
    <n v="295"/>
    <x v="0"/>
    <n v="7"/>
    <n v="288"/>
    <n v="2735"/>
    <s v="PF01459.21 Eukaryotic porin"/>
    <s v="PF01459"/>
  </r>
  <r>
    <x v="579"/>
    <x v="579"/>
    <n v="352"/>
    <x v="0"/>
    <n v="44"/>
    <n v="323"/>
    <n v="2735"/>
    <s v="PF01459.21 Eukaryotic porin"/>
    <s v="PF01459"/>
  </r>
  <r>
    <x v="580"/>
    <x v="580"/>
    <n v="505"/>
    <x v="12"/>
    <n v="306"/>
    <n v="398"/>
    <n v="3248"/>
    <s v="PF05670.12 Domain of unknown function (DUF814)"/>
    <s v="PF05670"/>
  </r>
  <r>
    <x v="580"/>
    <x v="580"/>
    <n v="505"/>
    <x v="0"/>
    <n v="18"/>
    <n v="299"/>
    <n v="2735"/>
    <s v="PF01459.21 Eukaryotic porin"/>
    <s v="PF01459"/>
  </r>
  <r>
    <x v="581"/>
    <x v="581"/>
    <n v="282"/>
    <x v="0"/>
    <n v="2"/>
    <n v="274"/>
    <n v="2735"/>
    <s v="PF01459.21 Eukaryotic porin"/>
    <s v="PF01459"/>
  </r>
  <r>
    <x v="582"/>
    <x v="582"/>
    <n v="406"/>
    <x v="0"/>
    <n v="112"/>
    <n v="389"/>
    <n v="2735"/>
    <s v="PF01459.21 Eukaryotic porin"/>
    <s v="PF01459"/>
  </r>
  <r>
    <x v="583"/>
    <x v="583"/>
    <n v="255"/>
    <x v="0"/>
    <n v="5"/>
    <n v="248"/>
    <n v="2735"/>
    <s v="PF01459.21 Eukaryotic porin"/>
    <s v="PF01459"/>
  </r>
  <r>
    <x v="584"/>
    <x v="584"/>
    <n v="268"/>
    <x v="0"/>
    <n v="3"/>
    <n v="237"/>
    <n v="2735"/>
    <s v="PF01459.21 Eukaryotic porin"/>
    <s v="PF01459"/>
  </r>
  <r>
    <x v="585"/>
    <x v="585"/>
    <n v="284"/>
    <x v="0"/>
    <n v="3"/>
    <n v="277"/>
    <n v="2735"/>
    <s v="PF01459.21 Eukaryotic porin"/>
    <s v="PF01459"/>
  </r>
  <r>
    <x v="586"/>
    <x v="586"/>
    <n v="272"/>
    <x v="0"/>
    <n v="4"/>
    <n v="265"/>
    <n v="2735"/>
    <s v="PF01459.21 Eukaryotic porin"/>
    <s v="PF01459"/>
  </r>
  <r>
    <x v="587"/>
    <x v="587"/>
    <n v="361"/>
    <x v="0"/>
    <n v="79"/>
    <n v="355"/>
    <n v="2735"/>
    <s v="PF01459.21 Eukaryotic porin"/>
    <s v="PF01459"/>
  </r>
  <r>
    <x v="588"/>
    <x v="588"/>
    <n v="308"/>
    <x v="0"/>
    <n v="26"/>
    <n v="302"/>
    <n v="2735"/>
    <s v="PF01459.21 Eukaryotic porin"/>
    <s v="PF01459"/>
  </r>
  <r>
    <x v="589"/>
    <x v="589"/>
    <n v="903"/>
    <x v="13"/>
    <n v="169"/>
    <n v="330"/>
    <n v="369723"/>
    <s v="PF00005.26 ABC transporter"/>
    <s v="PF00005"/>
  </r>
  <r>
    <x v="589"/>
    <x v="589"/>
    <n v="903"/>
    <x v="13"/>
    <n v="499"/>
    <n v="634"/>
    <n v="369723"/>
    <s v="PF00005.26 ABC transporter"/>
    <s v="PF00005"/>
  </r>
  <r>
    <x v="589"/>
    <x v="589"/>
    <n v="903"/>
    <x v="0"/>
    <n v="702"/>
    <n v="816"/>
    <n v="2735"/>
    <s v="PF01459.21 Eukaryotic porin"/>
    <s v="PF01459"/>
  </r>
  <r>
    <x v="589"/>
    <x v="589"/>
    <n v="903"/>
    <x v="0"/>
    <n v="815"/>
    <n v="896"/>
    <n v="2735"/>
    <s v="PF01459.21 Eukaryotic porin"/>
    <s v="PF01459"/>
  </r>
  <r>
    <x v="590"/>
    <x v="590"/>
    <n v="877"/>
    <x v="13"/>
    <n v="169"/>
    <n v="330"/>
    <n v="369723"/>
    <s v="PF00005.26 ABC transporter"/>
    <s v="PF00005"/>
  </r>
  <r>
    <x v="590"/>
    <x v="590"/>
    <n v="877"/>
    <x v="13"/>
    <n v="499"/>
    <n v="634"/>
    <n v="369723"/>
    <s v="PF00005.26 ABC transporter"/>
    <s v="PF00005"/>
  </r>
  <r>
    <x v="590"/>
    <x v="590"/>
    <n v="877"/>
    <x v="0"/>
    <n v="702"/>
    <n v="810"/>
    <n v="2735"/>
    <s v="PF01459.21 Eukaryotic porin"/>
    <s v="PF01459"/>
  </r>
  <r>
    <x v="590"/>
    <x v="590"/>
    <n v="877"/>
    <x v="0"/>
    <n v="807"/>
    <n v="870"/>
    <n v="2735"/>
    <s v="PF01459.21 Eukaryotic porin"/>
    <s v="PF01459"/>
  </r>
  <r>
    <x v="591"/>
    <x v="591"/>
    <n v="866"/>
    <x v="13"/>
    <n v="169"/>
    <n v="330"/>
    <n v="369723"/>
    <s v="PF00005.26 ABC transporter"/>
    <s v="PF00005"/>
  </r>
  <r>
    <x v="591"/>
    <x v="591"/>
    <n v="866"/>
    <x v="13"/>
    <n v="499"/>
    <n v="634"/>
    <n v="369723"/>
    <s v="PF00005.26 ABC transporter"/>
    <s v="PF00005"/>
  </r>
  <r>
    <x v="591"/>
    <x v="591"/>
    <n v="866"/>
    <x v="0"/>
    <n v="703"/>
    <n v="806"/>
    <n v="2735"/>
    <s v="PF01459.21 Eukaryotic porin"/>
    <s v="PF01459"/>
  </r>
  <r>
    <x v="591"/>
    <x v="591"/>
    <n v="866"/>
    <x v="0"/>
    <n v="802"/>
    <n v="859"/>
    <n v="2735"/>
    <s v="PF01459.21 Eukaryotic porin"/>
    <s v="PF01459"/>
  </r>
  <r>
    <x v="592"/>
    <x v="592"/>
    <n v="874"/>
    <x v="13"/>
    <n v="169"/>
    <n v="330"/>
    <n v="369723"/>
    <s v="PF00005.26 ABC transporter"/>
    <s v="PF00005"/>
  </r>
  <r>
    <x v="592"/>
    <x v="592"/>
    <n v="874"/>
    <x v="13"/>
    <n v="499"/>
    <n v="634"/>
    <n v="369723"/>
    <s v="PF00005.26 ABC transporter"/>
    <s v="PF00005"/>
  </r>
  <r>
    <x v="592"/>
    <x v="592"/>
    <n v="874"/>
    <x v="0"/>
    <n v="703"/>
    <n v="822"/>
    <n v="2735"/>
    <s v="PF01459.21 Eukaryotic porin"/>
    <s v="PF01459"/>
  </r>
  <r>
    <x v="592"/>
    <x v="592"/>
    <n v="874"/>
    <x v="0"/>
    <n v="812"/>
    <n v="867"/>
    <n v="2735"/>
    <s v="PF01459.21 Eukaryotic porin"/>
    <s v="PF01459"/>
  </r>
  <r>
    <x v="593"/>
    <x v="593"/>
    <n v="344"/>
    <x v="0"/>
    <n v="65"/>
    <n v="337"/>
    <n v="2735"/>
    <s v="PF01459.21 Eukaryotic porin"/>
    <s v="PF01459"/>
  </r>
  <r>
    <x v="594"/>
    <x v="594"/>
    <n v="310"/>
    <x v="0"/>
    <n v="65"/>
    <n v="212"/>
    <n v="2735"/>
    <s v="PF01459.21 Eukaryotic porin"/>
    <s v="PF01459"/>
  </r>
  <r>
    <x v="594"/>
    <x v="594"/>
    <n v="310"/>
    <x v="0"/>
    <n v="209"/>
    <n v="303"/>
    <n v="2735"/>
    <s v="PF01459.21 Eukaryotic porin"/>
    <s v="PF01459"/>
  </r>
  <r>
    <x v="595"/>
    <x v="595"/>
    <n v="282"/>
    <x v="0"/>
    <n v="65"/>
    <n v="212"/>
    <n v="2735"/>
    <s v="PF01459.21 Eukaryotic porin"/>
    <s v="PF01459"/>
  </r>
  <r>
    <x v="595"/>
    <x v="595"/>
    <n v="282"/>
    <x v="0"/>
    <n v="231"/>
    <n v="275"/>
    <n v="2735"/>
    <s v="PF01459.21 Eukaryotic porin"/>
    <s v="PF01459"/>
  </r>
  <r>
    <x v="596"/>
    <x v="596"/>
    <n v="275"/>
    <x v="0"/>
    <n v="2"/>
    <n v="268"/>
    <n v="2735"/>
    <s v="PF01459.21 Eukaryotic porin"/>
    <s v="PF01459"/>
  </r>
  <r>
    <x v="597"/>
    <x v="597"/>
    <n v="317"/>
    <x v="0"/>
    <n v="44"/>
    <n v="310"/>
    <n v="2735"/>
    <s v="PF01459.21 Eukaryotic porin"/>
    <s v="PF01459"/>
  </r>
  <r>
    <x v="598"/>
    <x v="598"/>
    <n v="276"/>
    <x v="0"/>
    <n v="4"/>
    <n v="269"/>
    <n v="2735"/>
    <s v="PF01459.21 Eukaryotic porin"/>
    <s v="PF01459"/>
  </r>
  <r>
    <x v="599"/>
    <x v="599"/>
    <n v="102"/>
    <x v="0"/>
    <n v="1"/>
    <n v="95"/>
    <n v="2735"/>
    <s v="PF01459.21 Eukaryotic porin"/>
    <s v="PF01459"/>
  </r>
  <r>
    <x v="600"/>
    <x v="600"/>
    <n v="327"/>
    <x v="8"/>
    <n v="195"/>
    <n v="327"/>
    <n v="520"/>
    <s v="PF13301.5 Protein of unknown function (DUF4079)"/>
    <s v="PF13301"/>
  </r>
  <r>
    <x v="600"/>
    <x v="600"/>
    <n v="327"/>
    <x v="0"/>
    <n v="1"/>
    <n v="90"/>
    <n v="2735"/>
    <s v="PF01459.21 Eukaryotic porin"/>
    <s v="PF01459"/>
  </r>
  <r>
    <x v="601"/>
    <x v="601"/>
    <n v="277"/>
    <x v="0"/>
    <n v="5"/>
    <n v="270"/>
    <n v="2735"/>
    <s v="PF01459.21 Eukaryotic porin"/>
    <s v="PF01459"/>
  </r>
  <r>
    <x v="602"/>
    <x v="602"/>
    <n v="334"/>
    <x v="0"/>
    <n v="55"/>
    <n v="327"/>
    <n v="2735"/>
    <s v="PF01459.21 Eukaryotic porin"/>
    <s v="PF01459"/>
  </r>
  <r>
    <x v="603"/>
    <x v="603"/>
    <n v="209"/>
    <x v="0"/>
    <n v="1"/>
    <n v="185"/>
    <n v="2735"/>
    <s v="PF01459.21 Eukaryotic porin"/>
    <s v="PF01459"/>
  </r>
  <r>
    <x v="604"/>
    <x v="604"/>
    <n v="273"/>
    <x v="0"/>
    <n v="11"/>
    <n v="266"/>
    <n v="2735"/>
    <s v="PF01459.21 Eukaryotic porin"/>
    <s v="PF01459"/>
  </r>
  <r>
    <x v="605"/>
    <x v="605"/>
    <n v="274"/>
    <x v="0"/>
    <n v="3"/>
    <n v="267"/>
    <n v="2735"/>
    <s v="PF01459.21 Eukaryotic porin"/>
    <s v="PF01459"/>
  </r>
  <r>
    <x v="606"/>
    <x v="606"/>
    <n v="332"/>
    <x v="0"/>
    <n v="53"/>
    <n v="325"/>
    <n v="2735"/>
    <s v="PF01459.21 Eukaryotic porin"/>
    <s v="PF01459"/>
  </r>
  <r>
    <x v="607"/>
    <x v="607"/>
    <n v="345"/>
    <x v="0"/>
    <n v="53"/>
    <n v="338"/>
    <n v="2735"/>
    <s v="PF01459.21 Eukaryotic porin"/>
    <s v="PF01459"/>
  </r>
  <r>
    <x v="608"/>
    <x v="608"/>
    <n v="275"/>
    <x v="0"/>
    <n v="2"/>
    <n v="268"/>
    <n v="2735"/>
    <s v="PF01459.21 Eukaryotic porin"/>
    <s v="PF01459"/>
  </r>
  <r>
    <x v="609"/>
    <x v="609"/>
    <n v="309"/>
    <x v="0"/>
    <n v="44"/>
    <n v="302"/>
    <n v="2735"/>
    <s v="PF01459.21 Eukaryotic porin"/>
    <s v="PF01459"/>
  </r>
  <r>
    <x v="610"/>
    <x v="610"/>
    <n v="276"/>
    <x v="0"/>
    <n v="4"/>
    <n v="269"/>
    <n v="2735"/>
    <s v="PF01459.21 Eukaryotic porin"/>
    <s v="PF01459"/>
  </r>
  <r>
    <x v="611"/>
    <x v="611"/>
    <n v="242"/>
    <x v="0"/>
    <n v="1"/>
    <n v="235"/>
    <n v="2735"/>
    <s v="PF01459.21 Eukaryotic porin"/>
    <s v="PF01459"/>
  </r>
  <r>
    <x v="612"/>
    <x v="612"/>
    <n v="365"/>
    <x v="0"/>
    <n v="124"/>
    <n v="358"/>
    <n v="2735"/>
    <s v="PF01459.21 Eukaryotic porin"/>
    <s v="PF01459"/>
  </r>
  <r>
    <x v="613"/>
    <x v="613"/>
    <n v="277"/>
    <x v="0"/>
    <n v="5"/>
    <n v="270"/>
    <n v="2735"/>
    <s v="PF01459.21 Eukaryotic porin"/>
    <s v="PF01459"/>
  </r>
  <r>
    <x v="614"/>
    <x v="614"/>
    <n v="269"/>
    <x v="0"/>
    <n v="5"/>
    <n v="262"/>
    <n v="2735"/>
    <s v="PF01459.21 Eukaryotic porin"/>
    <s v="PF01459"/>
  </r>
  <r>
    <x v="615"/>
    <x v="615"/>
    <n v="337"/>
    <x v="0"/>
    <n v="58"/>
    <n v="330"/>
    <n v="2735"/>
    <s v="PF01459.21 Eukaryotic porin"/>
    <s v="PF01459"/>
  </r>
  <r>
    <x v="616"/>
    <x v="616"/>
    <n v="207"/>
    <x v="0"/>
    <n v="21"/>
    <n v="200"/>
    <n v="2735"/>
    <s v="PF01459.21 Eukaryotic porin"/>
    <s v="PF01459"/>
  </r>
  <r>
    <x v="617"/>
    <x v="617"/>
    <n v="334"/>
    <x v="0"/>
    <n v="55"/>
    <n v="327"/>
    <n v="2735"/>
    <s v="PF01459.21 Eukaryotic porin"/>
    <s v="PF01459"/>
  </r>
  <r>
    <x v="618"/>
    <x v="618"/>
    <n v="275"/>
    <x v="0"/>
    <n v="2"/>
    <n v="268"/>
    <n v="2735"/>
    <s v="PF01459.21 Eukaryotic porin"/>
    <s v="PF01459"/>
  </r>
  <r>
    <x v="619"/>
    <x v="619"/>
    <n v="313"/>
    <x v="0"/>
    <n v="51"/>
    <n v="306"/>
    <n v="2735"/>
    <s v="PF01459.21 Eukaryotic porin"/>
    <s v="PF01459"/>
  </r>
  <r>
    <x v="620"/>
    <x v="620"/>
    <n v="95"/>
    <x v="0"/>
    <n v="5"/>
    <n v="85"/>
    <n v="2735"/>
    <s v="PF01459.21 Eukaryotic porin"/>
    <s v="PF01459"/>
  </r>
  <r>
    <x v="621"/>
    <x v="621"/>
    <n v="276"/>
    <x v="0"/>
    <n v="4"/>
    <n v="269"/>
    <n v="2735"/>
    <s v="PF01459.21 Eukaryotic porin"/>
    <s v="PF01459"/>
  </r>
  <r>
    <x v="622"/>
    <x v="622"/>
    <n v="88"/>
    <x v="0"/>
    <n v="5"/>
    <n v="81"/>
    <n v="2735"/>
    <s v="PF01459.21 Eukaryotic porin"/>
    <s v="PF01459"/>
  </r>
  <r>
    <x v="623"/>
    <x v="623"/>
    <n v="277"/>
    <x v="0"/>
    <n v="5"/>
    <n v="270"/>
    <n v="2735"/>
    <s v="PF01459.21 Eukaryotic porin"/>
    <s v="PF01459"/>
  </r>
  <r>
    <x v="624"/>
    <x v="624"/>
    <n v="323"/>
    <x v="0"/>
    <n v="57"/>
    <n v="316"/>
    <n v="2735"/>
    <s v="PF01459.21 Eukaryotic porin"/>
    <s v="PF01459"/>
  </r>
  <r>
    <x v="625"/>
    <x v="625"/>
    <n v="272"/>
    <x v="0"/>
    <n v="9"/>
    <n v="265"/>
    <n v="2735"/>
    <s v="PF01459.21 Eukaryotic porin"/>
    <s v="PF01459"/>
  </r>
  <r>
    <x v="626"/>
    <x v="626"/>
    <n v="623"/>
    <x v="14"/>
    <n v="467"/>
    <n v="596"/>
    <n v="9362"/>
    <s v="PF00425.17 chorismate binding enzyme"/>
    <s v="PF00425"/>
  </r>
  <r>
    <x v="626"/>
    <x v="626"/>
    <n v="623"/>
    <x v="0"/>
    <n v="3"/>
    <n v="262"/>
    <n v="2735"/>
    <s v="PF01459.21 Eukaryotic porin"/>
    <s v="PF01459"/>
  </r>
  <r>
    <x v="627"/>
    <x v="627"/>
    <n v="275"/>
    <x v="0"/>
    <n v="3"/>
    <n v="268"/>
    <n v="2735"/>
    <s v="PF01459.21 Eukaryotic porin"/>
    <s v="PF01459"/>
  </r>
  <r>
    <x v="628"/>
    <x v="628"/>
    <n v="345"/>
    <x v="0"/>
    <n v="53"/>
    <n v="338"/>
    <n v="2735"/>
    <s v="PF01459.21 Eukaryotic porin"/>
    <s v="PF01459"/>
  </r>
  <r>
    <x v="629"/>
    <x v="629"/>
    <n v="275"/>
    <x v="0"/>
    <n v="2"/>
    <n v="268"/>
    <n v="2735"/>
    <s v="PF01459.21 Eukaryotic porin"/>
    <s v="PF01459"/>
  </r>
  <r>
    <x v="630"/>
    <x v="630"/>
    <n v="300"/>
    <x v="0"/>
    <n v="44"/>
    <n v="291"/>
    <n v="2735"/>
    <s v="PF01459.21 Eukaryotic porin"/>
    <s v="PF01459"/>
  </r>
  <r>
    <x v="631"/>
    <x v="631"/>
    <n v="1000"/>
    <x v="9"/>
    <n v="184"/>
    <n v="377"/>
    <n v="3820"/>
    <s v="PF14703.5 Cytosolic domain of 10TM putative phosphate transporter"/>
    <s v="PF14703"/>
  </r>
  <r>
    <x v="631"/>
    <x v="631"/>
    <n v="1000"/>
    <x v="0"/>
    <n v="734"/>
    <n v="993"/>
    <n v="2735"/>
    <s v="PF01459.21 Eukaryotic porin"/>
    <s v="PF01459"/>
  </r>
  <r>
    <x v="631"/>
    <x v="631"/>
    <n v="1000"/>
    <x v="10"/>
    <n v="388"/>
    <n v="591"/>
    <n v="3868"/>
    <s v="PF02714.14 Calcium-dependent channel, 7TM region, putative phosphate"/>
    <s v="PF02714"/>
  </r>
  <r>
    <x v="631"/>
    <x v="631"/>
    <n v="1000"/>
    <x v="10"/>
    <n v="627"/>
    <n v="725"/>
    <n v="3868"/>
    <s v="PF02714.14 Calcium-dependent channel, 7TM region, putative phosphate"/>
    <s v="PF02714"/>
  </r>
  <r>
    <x v="631"/>
    <x v="631"/>
    <n v="1000"/>
    <x v="11"/>
    <n v="26"/>
    <n v="157"/>
    <n v="3368"/>
    <s v="PF13967.5 Late exocytosis, associated with Golgi transport"/>
    <s v="PF13967"/>
  </r>
  <r>
    <x v="632"/>
    <x v="632"/>
    <n v="277"/>
    <x v="0"/>
    <n v="5"/>
    <n v="270"/>
    <n v="2735"/>
    <s v="PF01459.21 Eukaryotic porin"/>
    <s v="PF01459"/>
  </r>
  <r>
    <x v="633"/>
    <x v="633"/>
    <n v="337"/>
    <x v="0"/>
    <n v="58"/>
    <n v="330"/>
    <n v="2735"/>
    <s v="PF01459.21 Eukaryotic porin"/>
    <s v="PF01459"/>
  </r>
  <r>
    <x v="634"/>
    <x v="634"/>
    <n v="275"/>
    <x v="0"/>
    <n v="9"/>
    <n v="268"/>
    <n v="2735"/>
    <s v="PF01459.21 Eukaryotic porin"/>
    <s v="PF01459"/>
  </r>
  <r>
    <x v="635"/>
    <x v="635"/>
    <n v="272"/>
    <x v="0"/>
    <n v="9"/>
    <n v="265"/>
    <n v="2735"/>
    <s v="PF01459.21 Eukaryotic porin"/>
    <s v="PF01459"/>
  </r>
  <r>
    <x v="636"/>
    <x v="636"/>
    <n v="887"/>
    <x v="14"/>
    <n v="530"/>
    <n v="777"/>
    <n v="9362"/>
    <s v="PF00425.17 chorismate binding enzyme"/>
    <s v="PF00425"/>
  </r>
  <r>
    <x v="636"/>
    <x v="636"/>
    <n v="887"/>
    <x v="0"/>
    <n v="3"/>
    <n v="267"/>
    <n v="2735"/>
    <s v="PF01459.21 Eukaryotic porin"/>
    <s v="PF01459"/>
  </r>
  <r>
    <x v="637"/>
    <x v="637"/>
    <n v="663"/>
    <x v="14"/>
    <n v="530"/>
    <n v="663"/>
    <n v="9362"/>
    <s v="PF00425.17 chorismate binding enzyme"/>
    <s v="PF00425"/>
  </r>
  <r>
    <x v="637"/>
    <x v="637"/>
    <n v="663"/>
    <x v="0"/>
    <n v="3"/>
    <n v="267"/>
    <n v="2735"/>
    <s v="PF01459.21 Eukaryotic porin"/>
    <s v="PF01459"/>
  </r>
  <r>
    <x v="638"/>
    <x v="638"/>
    <n v="378"/>
    <x v="0"/>
    <n v="64"/>
    <n v="351"/>
    <n v="2735"/>
    <s v="PF01459.21 Eukaryotic porin"/>
    <s v="PF01459"/>
  </r>
  <r>
    <x v="639"/>
    <x v="639"/>
    <n v="355"/>
    <x v="0"/>
    <n v="38"/>
    <n v="326"/>
    <n v="2735"/>
    <s v="PF01459.21 Eukaryotic porin"/>
    <s v="PF01459"/>
  </r>
  <r>
    <x v="640"/>
    <x v="640"/>
    <n v="284"/>
    <x v="0"/>
    <n v="3"/>
    <n v="277"/>
    <n v="2735"/>
    <s v="PF01459.21 Eukaryotic porin"/>
    <s v="PF01459"/>
  </r>
  <r>
    <x v="641"/>
    <x v="641"/>
    <n v="374"/>
    <x v="0"/>
    <n v="90"/>
    <n v="367"/>
    <n v="2735"/>
    <s v="PF01459.21 Eukaryotic porin"/>
    <s v="PF01459"/>
  </r>
  <r>
    <x v="642"/>
    <x v="642"/>
    <n v="375"/>
    <x v="0"/>
    <n v="57"/>
    <n v="349"/>
    <n v="2735"/>
    <s v="PF01459.21 Eukaryotic porin"/>
    <s v="PF01459"/>
  </r>
  <r>
    <x v="643"/>
    <x v="643"/>
    <n v="284"/>
    <x v="0"/>
    <n v="3"/>
    <n v="277"/>
    <n v="2735"/>
    <s v="PF01459.21 Eukaryotic porin"/>
    <s v="PF01459"/>
  </r>
  <r>
    <x v="644"/>
    <x v="644"/>
    <n v="355"/>
    <x v="0"/>
    <n v="38"/>
    <n v="326"/>
    <n v="2735"/>
    <s v="PF01459.21 Eukaryotic porin"/>
    <s v="PF01459"/>
  </r>
  <r>
    <x v="645"/>
    <x v="645"/>
    <n v="351"/>
    <x v="0"/>
    <n v="39"/>
    <n v="322"/>
    <n v="2735"/>
    <s v="PF01459.21 Eukaryotic porin"/>
    <s v="PF01459"/>
  </r>
  <r>
    <x v="646"/>
    <x v="646"/>
    <n v="81"/>
    <x v="0"/>
    <n v="2"/>
    <n v="80"/>
    <n v="2735"/>
    <s v="PF01459.21 Eukaryotic porin"/>
    <s v="PF01459"/>
  </r>
  <r>
    <x v="647"/>
    <x v="647"/>
    <n v="225"/>
    <x v="0"/>
    <n v="1"/>
    <n v="218"/>
    <n v="2735"/>
    <s v="PF01459.21 Eukaryotic porin"/>
    <s v="PF01459"/>
  </r>
  <r>
    <x v="648"/>
    <x v="648"/>
    <n v="284"/>
    <x v="0"/>
    <n v="3"/>
    <n v="277"/>
    <n v="2735"/>
    <s v="PF01459.21 Eukaryotic porin"/>
    <s v="PF01459"/>
  </r>
  <r>
    <x v="649"/>
    <x v="649"/>
    <n v="354"/>
    <x v="0"/>
    <n v="38"/>
    <n v="326"/>
    <n v="2735"/>
    <s v="PF01459.21 Eukaryotic porin"/>
    <s v="PF01459"/>
  </r>
  <r>
    <x v="650"/>
    <x v="650"/>
    <n v="355"/>
    <x v="0"/>
    <n v="40"/>
    <n v="326"/>
    <n v="2735"/>
    <s v="PF01459.21 Eukaryotic porin"/>
    <s v="PF01459"/>
  </r>
  <r>
    <x v="651"/>
    <x v="651"/>
    <n v="406"/>
    <x v="0"/>
    <n v="126"/>
    <n v="399"/>
    <n v="2735"/>
    <s v="PF01459.21 Eukaryotic porin"/>
    <s v="PF01459"/>
  </r>
  <r>
    <x v="651"/>
    <x v="651"/>
    <n v="406"/>
    <x v="15"/>
    <n v="21"/>
    <n v="120"/>
    <n v="22824"/>
    <s v="PF07686.16 Immunoglobulin V-set domain"/>
    <s v="PF07686"/>
  </r>
  <r>
    <x v="652"/>
    <x v="652"/>
    <n v="351"/>
    <x v="0"/>
    <n v="39"/>
    <n v="322"/>
    <n v="2735"/>
    <s v="PF01459.21 Eukaryotic porin"/>
    <s v="PF01459"/>
  </r>
  <r>
    <x v="653"/>
    <x v="653"/>
    <n v="283"/>
    <x v="0"/>
    <n v="3"/>
    <n v="276"/>
    <n v="2735"/>
    <s v="PF01459.21 Eukaryotic porin"/>
    <s v="PF01459"/>
  </r>
  <r>
    <x v="654"/>
    <x v="654"/>
    <n v="283"/>
    <x v="0"/>
    <n v="2"/>
    <n v="276"/>
    <n v="2735"/>
    <s v="PF01459.21 Eukaryotic porin"/>
    <s v="PF01459"/>
  </r>
  <r>
    <x v="655"/>
    <x v="655"/>
    <n v="355"/>
    <x v="0"/>
    <n v="38"/>
    <n v="326"/>
    <n v="2735"/>
    <s v="PF01459.21 Eukaryotic porin"/>
    <s v="PF01459"/>
  </r>
  <r>
    <x v="656"/>
    <x v="656"/>
    <n v="346"/>
    <x v="0"/>
    <n v="3"/>
    <n v="74"/>
    <n v="2735"/>
    <s v="PF01459.21 Eukaryotic porin"/>
    <s v="PF01459"/>
  </r>
  <r>
    <x v="656"/>
    <x v="656"/>
    <n v="346"/>
    <x v="0"/>
    <n v="95"/>
    <n v="339"/>
    <n v="2735"/>
    <s v="PF01459.21 Eukaryotic porin"/>
    <s v="PF01459"/>
  </r>
  <r>
    <x v="657"/>
    <x v="657"/>
    <n v="281"/>
    <x v="0"/>
    <n v="27"/>
    <n v="276"/>
    <n v="2735"/>
    <s v="PF01459.21 Eukaryotic porin"/>
    <s v="PF01459"/>
  </r>
  <r>
    <x v="658"/>
    <x v="658"/>
    <n v="283"/>
    <x v="0"/>
    <n v="3"/>
    <n v="276"/>
    <n v="2735"/>
    <s v="PF01459.21 Eukaryotic porin"/>
    <s v="PF01459"/>
  </r>
  <r>
    <x v="659"/>
    <x v="659"/>
    <n v="354"/>
    <x v="0"/>
    <n v="39"/>
    <n v="325"/>
    <n v="2735"/>
    <s v="PF01459.21 Eukaryotic porin"/>
    <s v="PF01459"/>
  </r>
  <r>
    <x v="660"/>
    <x v="660"/>
    <n v="356"/>
    <x v="0"/>
    <n v="42"/>
    <n v="328"/>
    <n v="2735"/>
    <s v="PF01459.21 Eukaryotic porin"/>
    <s v="PF01459"/>
  </r>
  <r>
    <x v="661"/>
    <x v="661"/>
    <n v="259"/>
    <x v="0"/>
    <n v="1"/>
    <n v="232"/>
    <n v="2735"/>
    <s v="PF01459.21 Eukaryotic porin"/>
    <s v="PF01459"/>
  </r>
  <r>
    <x v="662"/>
    <x v="662"/>
    <n v="300"/>
    <x v="0"/>
    <n v="3"/>
    <n v="293"/>
    <n v="2735"/>
    <s v="PF01459.21 Eukaryotic porin"/>
    <s v="PF01459"/>
  </r>
  <r>
    <x v="663"/>
    <x v="663"/>
    <n v="362"/>
    <x v="0"/>
    <n v="9"/>
    <n v="89"/>
    <n v="2735"/>
    <s v="PF01459.21 Eukaryotic porin"/>
    <s v="PF01459"/>
  </r>
  <r>
    <x v="663"/>
    <x v="663"/>
    <n v="362"/>
    <x v="0"/>
    <n v="140"/>
    <n v="355"/>
    <n v="2735"/>
    <s v="PF01459.21 Eukaryotic porin"/>
    <s v="PF01459"/>
  </r>
  <r>
    <x v="664"/>
    <x v="664"/>
    <n v="284"/>
    <x v="0"/>
    <n v="2"/>
    <n v="277"/>
    <n v="2735"/>
    <s v="PF01459.21 Eukaryotic porin"/>
    <s v="PF01459"/>
  </r>
  <r>
    <x v="665"/>
    <x v="665"/>
    <n v="353"/>
    <x v="0"/>
    <n v="39"/>
    <n v="324"/>
    <n v="2735"/>
    <s v="PF01459.21 Eukaryotic porin"/>
    <s v="PF01459"/>
  </r>
  <r>
    <x v="666"/>
    <x v="666"/>
    <n v="241"/>
    <x v="0"/>
    <n v="3"/>
    <n v="237"/>
    <n v="2735"/>
    <s v="PF01459.21 Eukaryotic porin"/>
    <s v="PF01459"/>
  </r>
  <r>
    <x v="667"/>
    <x v="667"/>
    <n v="352"/>
    <x v="0"/>
    <n v="35"/>
    <n v="323"/>
    <n v="2735"/>
    <s v="PF01459.21 Eukaryotic porin"/>
    <s v="PF01459"/>
  </r>
  <r>
    <x v="668"/>
    <x v="668"/>
    <n v="283"/>
    <x v="0"/>
    <n v="3"/>
    <n v="276"/>
    <n v="2735"/>
    <s v="PF01459.21 Eukaryotic porin"/>
    <s v="PF01459"/>
  </r>
  <r>
    <x v="669"/>
    <x v="669"/>
    <n v="281"/>
    <x v="0"/>
    <n v="1"/>
    <n v="274"/>
    <n v="2735"/>
    <s v="PF01459.21 Eukaryotic porin"/>
    <s v="PF01459"/>
  </r>
  <r>
    <x v="670"/>
    <x v="670"/>
    <n v="408"/>
    <x v="0"/>
    <n v="106"/>
    <n v="382"/>
    <n v="2735"/>
    <s v="PF01459.21 Eukaryotic porin"/>
    <s v="PF01459"/>
  </r>
  <r>
    <x v="671"/>
    <x v="671"/>
    <n v="360"/>
    <x v="0"/>
    <n v="83"/>
    <n v="354"/>
    <n v="2735"/>
    <s v="PF01459.21 Eukaryotic porin"/>
    <s v="PF01459"/>
  </r>
  <r>
    <x v="672"/>
    <x v="672"/>
    <n v="293"/>
    <x v="0"/>
    <n v="15"/>
    <n v="287"/>
    <n v="2735"/>
    <s v="PF01459.21 Eukaryotic porin"/>
    <s v="PF01459"/>
  </r>
  <r>
    <x v="673"/>
    <x v="673"/>
    <n v="293"/>
    <x v="16"/>
    <n v="10"/>
    <n v="156"/>
    <n v="843"/>
    <s v="PF04190.12 Protein of unknown function (DUF410)"/>
    <s v="PF04190"/>
  </r>
  <r>
    <x v="673"/>
    <x v="673"/>
    <n v="293"/>
    <x v="0"/>
    <n v="149"/>
    <n v="293"/>
    <n v="2735"/>
    <s v="PF01459.21 Eukaryotic porin"/>
    <s v="PF01459"/>
  </r>
  <r>
    <x v="674"/>
    <x v="674"/>
    <n v="1095"/>
    <x v="17"/>
    <n v="334"/>
    <n v="525"/>
    <n v="9461"/>
    <s v="PF00733.20 Asparagine synthase"/>
    <s v="PF00733"/>
  </r>
  <r>
    <x v="674"/>
    <x v="674"/>
    <n v="1095"/>
    <x v="17"/>
    <n v="519"/>
    <n v="699"/>
    <n v="9461"/>
    <s v="PF00733.20 Asparagine synthase"/>
    <s v="PF00733"/>
  </r>
  <r>
    <x v="674"/>
    <x v="674"/>
    <n v="1095"/>
    <x v="18"/>
    <n v="47"/>
    <n v="138"/>
    <n v="8489"/>
    <s v="PF13537.5 Glutamine amidotransferase domain"/>
    <s v="PF13537"/>
  </r>
  <r>
    <x v="674"/>
    <x v="674"/>
    <n v="1095"/>
    <x v="18"/>
    <n v="169"/>
    <n v="290"/>
    <n v="8489"/>
    <s v="PF13537.5 Glutamine amidotransferase domain"/>
    <s v="PF13537"/>
  </r>
  <r>
    <x v="674"/>
    <x v="674"/>
    <n v="1095"/>
    <x v="0"/>
    <n v="754"/>
    <n v="823"/>
    <n v="2735"/>
    <s v="PF01459.21 Eukaryotic porin"/>
    <s v="PF01459"/>
  </r>
  <r>
    <x v="674"/>
    <x v="674"/>
    <n v="1095"/>
    <x v="0"/>
    <n v="865"/>
    <n v="1088"/>
    <n v="2735"/>
    <s v="PF01459.21 Eukaryotic porin"/>
    <s v="PF01459"/>
  </r>
  <r>
    <x v="675"/>
    <x v="675"/>
    <n v="94"/>
    <x v="0"/>
    <n v="39"/>
    <n v="94"/>
    <n v="2735"/>
    <s v="PF01459.21 Eukaryotic porin"/>
    <s v="PF01459"/>
  </r>
  <r>
    <x v="676"/>
    <x v="676"/>
    <n v="146"/>
    <x v="0"/>
    <n v="1"/>
    <n v="117"/>
    <n v="2735"/>
    <s v="PF01459.21 Eukaryotic porin"/>
    <s v="PF01459"/>
  </r>
  <r>
    <x v="677"/>
    <x v="677"/>
    <n v="306"/>
    <x v="0"/>
    <n v="39"/>
    <n v="125"/>
    <n v="2735"/>
    <s v="PF01459.21 Eukaryotic porin"/>
    <s v="PF01459"/>
  </r>
  <r>
    <x v="677"/>
    <x v="677"/>
    <n v="306"/>
    <x v="0"/>
    <n v="146"/>
    <n v="277"/>
    <n v="2735"/>
    <s v="PF01459.21 Eukaryotic porin"/>
    <s v="PF01459"/>
  </r>
  <r>
    <x v="678"/>
    <x v="678"/>
    <n v="191"/>
    <x v="0"/>
    <n v="2"/>
    <n v="60"/>
    <n v="2735"/>
    <s v="PF01459.21 Eukaryotic porin"/>
    <s v="PF01459"/>
  </r>
  <r>
    <x v="678"/>
    <x v="678"/>
    <n v="191"/>
    <x v="0"/>
    <n v="64"/>
    <n v="184"/>
    <n v="2735"/>
    <s v="PF01459.21 Eukaryotic porin"/>
    <s v="PF01459"/>
  </r>
  <r>
    <x v="679"/>
    <x v="679"/>
    <n v="284"/>
    <x v="0"/>
    <n v="3"/>
    <n v="277"/>
    <n v="2735"/>
    <s v="PF01459.21 Eukaryotic porin"/>
    <s v="PF01459"/>
  </r>
  <r>
    <x v="680"/>
    <x v="680"/>
    <n v="355"/>
    <x v="0"/>
    <n v="38"/>
    <n v="326"/>
    <n v="2735"/>
    <s v="PF01459.21 Eukaryotic porin"/>
    <s v="PF01459"/>
  </r>
  <r>
    <x v="681"/>
    <x v="681"/>
    <n v="349"/>
    <x v="0"/>
    <n v="3"/>
    <n v="75"/>
    <n v="2735"/>
    <s v="PF01459.21 Eukaryotic porin"/>
    <s v="PF01459"/>
  </r>
  <r>
    <x v="681"/>
    <x v="681"/>
    <n v="349"/>
    <x v="0"/>
    <n v="122"/>
    <n v="342"/>
    <n v="2735"/>
    <s v="PF01459.21 Eukaryotic porin"/>
    <s v="PF01459"/>
  </r>
  <r>
    <x v="682"/>
    <x v="682"/>
    <n v="352"/>
    <x v="0"/>
    <n v="35"/>
    <n v="323"/>
    <n v="2735"/>
    <s v="PF01459.21 Eukaryotic porin"/>
    <s v="PF01459"/>
  </r>
  <r>
    <x v="683"/>
    <x v="683"/>
    <n v="361"/>
    <x v="0"/>
    <n v="51"/>
    <n v="330"/>
    <n v="2735"/>
    <s v="PF01459.21 Eukaryotic porin"/>
    <s v="PF01459"/>
  </r>
  <r>
    <x v="684"/>
    <x v="684"/>
    <n v="304"/>
    <x v="0"/>
    <n v="7"/>
    <n v="297"/>
    <n v="2735"/>
    <s v="PF01459.21 Eukaryotic porin"/>
    <s v="PF01459"/>
  </r>
  <r>
    <x v="685"/>
    <x v="685"/>
    <n v="298"/>
    <x v="0"/>
    <n v="13"/>
    <n v="291"/>
    <n v="2735"/>
    <s v="PF01459.21 Eukaryotic porin"/>
    <s v="PF01459"/>
  </r>
  <r>
    <x v="686"/>
    <x v="686"/>
    <n v="380"/>
    <x v="0"/>
    <n v="53"/>
    <n v="346"/>
    <n v="2735"/>
    <s v="PF01459.21 Eukaryotic porin"/>
    <s v="PF01459"/>
  </r>
  <r>
    <x v="687"/>
    <x v="687"/>
    <n v="383"/>
    <x v="0"/>
    <n v="54"/>
    <n v="359"/>
    <n v="2735"/>
    <s v="PF01459.21 Eukaryotic porin"/>
    <s v="PF01459"/>
  </r>
  <r>
    <x v="688"/>
    <x v="688"/>
    <n v="292"/>
    <x v="0"/>
    <n v="5"/>
    <n v="285"/>
    <n v="2735"/>
    <s v="PF01459.21 Eukaryotic porin"/>
    <s v="PF01459"/>
  </r>
  <r>
    <x v="689"/>
    <x v="689"/>
    <n v="355"/>
    <x v="0"/>
    <n v="38"/>
    <n v="326"/>
    <n v="2735"/>
    <s v="PF01459.21 Eukaryotic porin"/>
    <s v="PF01459"/>
  </r>
  <r>
    <x v="690"/>
    <x v="690"/>
    <n v="284"/>
    <x v="0"/>
    <n v="3"/>
    <n v="277"/>
    <n v="2735"/>
    <s v="PF01459.21 Eukaryotic porin"/>
    <s v="PF01459"/>
  </r>
  <r>
    <x v="691"/>
    <x v="691"/>
    <n v="144"/>
    <x v="0"/>
    <n v="1"/>
    <n v="144"/>
    <n v="2735"/>
    <s v="PF01459.21 Eukaryotic porin"/>
    <s v="PF01459"/>
  </r>
  <r>
    <x v="692"/>
    <x v="692"/>
    <n v="145"/>
    <x v="0"/>
    <n v="1"/>
    <n v="138"/>
    <n v="2735"/>
    <s v="PF01459.21 Eukaryotic porin"/>
    <s v="PF01459"/>
  </r>
  <r>
    <x v="693"/>
    <x v="693"/>
    <n v="283"/>
    <x v="0"/>
    <n v="2"/>
    <n v="276"/>
    <n v="2735"/>
    <s v="PF01459.21 Eukaryotic porin"/>
    <s v="PF01459"/>
  </r>
  <r>
    <x v="694"/>
    <x v="694"/>
    <n v="335"/>
    <x v="0"/>
    <n v="50"/>
    <n v="329"/>
    <n v="2735"/>
    <s v="PF01459.21 Eukaryotic porin"/>
    <s v="PF01459"/>
  </r>
  <r>
    <x v="695"/>
    <x v="695"/>
    <n v="135"/>
    <x v="0"/>
    <n v="2"/>
    <n v="135"/>
    <n v="2735"/>
    <s v="PF01459.21 Eukaryotic porin"/>
    <s v="PF01459"/>
  </r>
  <r>
    <x v="696"/>
    <x v="696"/>
    <n v="326"/>
    <x v="0"/>
    <n v="40"/>
    <n v="320"/>
    <n v="2735"/>
    <s v="PF01459.21 Eukaryotic porin"/>
    <s v="PF01459"/>
  </r>
  <r>
    <x v="697"/>
    <x v="697"/>
    <n v="256"/>
    <x v="0"/>
    <n v="1"/>
    <n v="244"/>
    <n v="2735"/>
    <s v="PF01459.21 Eukaryotic porin"/>
    <s v="PF01459"/>
  </r>
  <r>
    <x v="698"/>
    <x v="698"/>
    <n v="275"/>
    <x v="0"/>
    <n v="4"/>
    <n v="268"/>
    <n v="2735"/>
    <s v="PF01459.21 Eukaryotic porin"/>
    <s v="PF01459"/>
  </r>
  <r>
    <x v="699"/>
    <x v="699"/>
    <n v="272"/>
    <x v="0"/>
    <n v="2"/>
    <n v="265"/>
    <n v="2735"/>
    <s v="PF01459.21 Eukaryotic porin"/>
    <s v="PF01459"/>
  </r>
  <r>
    <x v="700"/>
    <x v="700"/>
    <n v="311"/>
    <x v="0"/>
    <n v="32"/>
    <n v="304"/>
    <n v="2735"/>
    <s v="PF01459.21 Eukaryotic porin"/>
    <s v="PF01459"/>
  </r>
  <r>
    <x v="701"/>
    <x v="701"/>
    <n v="276"/>
    <x v="0"/>
    <n v="4"/>
    <n v="269"/>
    <n v="2735"/>
    <s v="PF01459.21 Eukaryotic porin"/>
    <s v="PF01459"/>
  </r>
  <r>
    <x v="702"/>
    <x v="702"/>
    <n v="276"/>
    <x v="0"/>
    <n v="4"/>
    <n v="269"/>
    <n v="2735"/>
    <s v="PF01459.21 Eukaryotic porin"/>
    <s v="PF01459"/>
  </r>
  <r>
    <x v="703"/>
    <x v="703"/>
    <n v="276"/>
    <x v="0"/>
    <n v="4"/>
    <n v="269"/>
    <n v="2735"/>
    <s v="PF01459.21 Eukaryotic porin"/>
    <s v="PF01459"/>
  </r>
  <r>
    <x v="704"/>
    <x v="704"/>
    <n v="284"/>
    <x v="0"/>
    <n v="3"/>
    <n v="277"/>
    <n v="2735"/>
    <s v="PF01459.21 Eukaryotic porin"/>
    <s v="PF01459"/>
  </r>
  <r>
    <x v="705"/>
    <x v="705"/>
    <n v="79"/>
    <x v="0"/>
    <n v="3"/>
    <n v="74"/>
    <n v="2735"/>
    <s v="PF01459.21 Eukaryotic porin"/>
    <s v="PF01459"/>
  </r>
  <r>
    <x v="706"/>
    <x v="706"/>
    <n v="355"/>
    <x v="0"/>
    <n v="38"/>
    <n v="326"/>
    <n v="2735"/>
    <s v="PF01459.21 Eukaryotic porin"/>
    <s v="PF01459"/>
  </r>
  <r>
    <x v="707"/>
    <x v="707"/>
    <n v="355"/>
    <x v="0"/>
    <n v="38"/>
    <n v="326"/>
    <n v="2735"/>
    <s v="PF01459.21 Eukaryotic porin"/>
    <s v="PF01459"/>
  </r>
  <r>
    <x v="708"/>
    <x v="708"/>
    <n v="262"/>
    <x v="0"/>
    <n v="4"/>
    <n v="134"/>
    <n v="2735"/>
    <s v="PF01459.21 Eukaryotic porin"/>
    <s v="PF01459"/>
  </r>
  <r>
    <x v="708"/>
    <x v="708"/>
    <n v="262"/>
    <x v="0"/>
    <n v="136"/>
    <n v="253"/>
    <n v="2735"/>
    <s v="PF01459.21 Eukaryotic porin"/>
    <s v="PF01459"/>
  </r>
  <r>
    <x v="709"/>
    <x v="709"/>
    <n v="280"/>
    <x v="0"/>
    <n v="18"/>
    <n v="280"/>
    <n v="2735"/>
    <s v="PF01459.21 Eukaryotic porin"/>
    <s v="PF01459"/>
  </r>
  <r>
    <x v="710"/>
    <x v="710"/>
    <n v="282"/>
    <x v="0"/>
    <n v="2"/>
    <n v="274"/>
    <n v="2735"/>
    <s v="PF01459.21 Eukaryotic porin"/>
    <s v="PF01459"/>
  </r>
  <r>
    <x v="711"/>
    <x v="711"/>
    <n v="308"/>
    <x v="0"/>
    <n v="23"/>
    <n v="302"/>
    <n v="2735"/>
    <s v="PF01459.21 Eukaryotic porin"/>
    <s v="PF01459"/>
  </r>
  <r>
    <x v="712"/>
    <x v="712"/>
    <n v="283"/>
    <x v="0"/>
    <n v="2"/>
    <n v="276"/>
    <n v="2735"/>
    <s v="PF01459.21 Eukaryotic porin"/>
    <s v="PF01459"/>
  </r>
  <r>
    <x v="713"/>
    <x v="713"/>
    <n v="283"/>
    <x v="0"/>
    <n v="3"/>
    <n v="272"/>
    <n v="2735"/>
    <s v="PF01459.21 Eukaryotic porin"/>
    <s v="PF01459"/>
  </r>
  <r>
    <x v="714"/>
    <x v="714"/>
    <n v="296"/>
    <x v="0"/>
    <n v="15"/>
    <n v="289"/>
    <n v="2735"/>
    <s v="PF01459.21 Eukaryotic porin"/>
    <s v="PF01459"/>
  </r>
  <r>
    <x v="715"/>
    <x v="715"/>
    <n v="308"/>
    <x v="0"/>
    <n v="23"/>
    <n v="302"/>
    <n v="2735"/>
    <s v="PF01459.21 Eukaryotic porin"/>
    <s v="PF01459"/>
  </r>
  <r>
    <x v="716"/>
    <x v="716"/>
    <n v="283"/>
    <x v="0"/>
    <n v="3"/>
    <n v="276"/>
    <n v="2735"/>
    <s v="PF01459.21 Eukaryotic porin"/>
    <s v="PF01459"/>
  </r>
  <r>
    <x v="717"/>
    <x v="717"/>
    <n v="325"/>
    <x v="0"/>
    <n v="39"/>
    <n v="319"/>
    <n v="2735"/>
    <s v="PF01459.21 Eukaryotic porin"/>
    <s v="PF01459"/>
  </r>
  <r>
    <x v="718"/>
    <x v="718"/>
    <n v="284"/>
    <x v="0"/>
    <n v="4"/>
    <n v="275"/>
    <n v="2735"/>
    <s v="PF01459.21 Eukaryotic porin"/>
    <s v="PF01459"/>
  </r>
  <r>
    <x v="719"/>
    <x v="719"/>
    <n v="292"/>
    <x v="0"/>
    <n v="6"/>
    <n v="285"/>
    <n v="2735"/>
    <s v="PF01459.21 Eukaryotic porin"/>
    <s v="PF01459"/>
  </r>
  <r>
    <x v="720"/>
    <x v="720"/>
    <n v="384"/>
    <x v="0"/>
    <n v="61"/>
    <n v="359"/>
    <n v="2735"/>
    <s v="PF01459.21 Eukaryotic porin"/>
    <s v="PF01459"/>
  </r>
  <r>
    <x v="721"/>
    <x v="721"/>
    <n v="355"/>
    <x v="0"/>
    <n v="38"/>
    <n v="326"/>
    <n v="2735"/>
    <s v="PF01459.21 Eukaryotic porin"/>
    <s v="PF01459"/>
  </r>
  <r>
    <x v="722"/>
    <x v="722"/>
    <n v="341"/>
    <x v="0"/>
    <n v="3"/>
    <n v="73"/>
    <n v="2735"/>
    <s v="PF01459.21 Eukaryotic porin"/>
    <s v="PF01459"/>
  </r>
  <r>
    <x v="722"/>
    <x v="722"/>
    <n v="341"/>
    <x v="0"/>
    <n v="112"/>
    <n v="334"/>
    <n v="2735"/>
    <s v="PF01459.21 Eukaryotic porin"/>
    <s v="PF01459"/>
  </r>
  <r>
    <x v="723"/>
    <x v="723"/>
    <n v="404"/>
    <x v="0"/>
    <n v="125"/>
    <n v="397"/>
    <n v="2735"/>
    <s v="PF01459.21 Eukaryotic porin"/>
    <s v="PF01459"/>
  </r>
  <r>
    <x v="724"/>
    <x v="724"/>
    <n v="274"/>
    <x v="0"/>
    <n v="2"/>
    <n v="267"/>
    <n v="2735"/>
    <s v="PF01459.21 Eukaryotic porin"/>
    <s v="PF01459"/>
  </r>
  <r>
    <x v="725"/>
    <x v="725"/>
    <n v="274"/>
    <x v="0"/>
    <n v="2"/>
    <n v="267"/>
    <n v="2735"/>
    <s v="PF01459.21 Eukaryotic porin"/>
    <s v="PF01459"/>
  </r>
  <r>
    <x v="726"/>
    <x v="726"/>
    <n v="275"/>
    <x v="0"/>
    <n v="3"/>
    <n v="268"/>
    <n v="2735"/>
    <s v="PF01459.21 Eukaryotic porin"/>
    <s v="PF01459"/>
  </r>
  <r>
    <x v="727"/>
    <x v="727"/>
    <n v="311"/>
    <x v="0"/>
    <n v="32"/>
    <n v="304"/>
    <n v="2735"/>
    <s v="PF01459.21 Eukaryotic porin"/>
    <s v="PF01459"/>
  </r>
  <r>
    <x v="728"/>
    <x v="728"/>
    <n v="276"/>
    <x v="0"/>
    <n v="4"/>
    <n v="269"/>
    <n v="2735"/>
    <s v="PF01459.21 Eukaryotic porin"/>
    <s v="PF01459"/>
  </r>
  <r>
    <x v="729"/>
    <x v="729"/>
    <n v="272"/>
    <x v="0"/>
    <n v="2"/>
    <n v="265"/>
    <n v="2735"/>
    <s v="PF01459.21 Eukaryotic porin"/>
    <s v="PF01459"/>
  </r>
  <r>
    <x v="730"/>
    <x v="730"/>
    <n v="307"/>
    <x v="0"/>
    <n v="35"/>
    <n v="300"/>
    <n v="2735"/>
    <s v="PF01459.21 Eukaryotic porin"/>
    <s v="PF01459"/>
  </r>
  <r>
    <x v="731"/>
    <x v="731"/>
    <n v="275"/>
    <x v="0"/>
    <n v="4"/>
    <n v="268"/>
    <n v="2735"/>
    <s v="PF01459.21 Eukaryotic porin"/>
    <s v="PF01459"/>
  </r>
  <r>
    <x v="732"/>
    <x v="732"/>
    <n v="335"/>
    <x v="0"/>
    <n v="50"/>
    <n v="329"/>
    <n v="2735"/>
    <s v="PF01459.21 Eukaryotic porin"/>
    <s v="PF01459"/>
  </r>
  <r>
    <x v="733"/>
    <x v="733"/>
    <n v="282"/>
    <x v="0"/>
    <n v="2"/>
    <n v="275"/>
    <n v="2735"/>
    <s v="PF01459.21 Eukaryotic porin"/>
    <s v="PF01459"/>
  </r>
  <r>
    <x v="734"/>
    <x v="734"/>
    <n v="317"/>
    <x v="0"/>
    <n v="29"/>
    <n v="303"/>
    <n v="2735"/>
    <s v="PF01459.21 Eukaryotic porin"/>
    <s v="PF01459"/>
  </r>
  <r>
    <x v="735"/>
    <x v="735"/>
    <n v="73"/>
    <x v="0"/>
    <n v="1"/>
    <n v="66"/>
    <n v="2735"/>
    <s v="PF01459.21 Eukaryotic porin"/>
    <s v="PF01459"/>
  </r>
  <r>
    <x v="736"/>
    <x v="736"/>
    <n v="116"/>
    <x v="0"/>
    <n v="13"/>
    <n v="100"/>
    <n v="2735"/>
    <s v="PF01459.21 Eukaryotic porin"/>
    <s v="PF01459"/>
  </r>
  <r>
    <x v="737"/>
    <x v="737"/>
    <n v="324"/>
    <x v="0"/>
    <n v="45"/>
    <n v="317"/>
    <n v="2735"/>
    <s v="PF01459.21 Eukaryotic porin"/>
    <s v="PF01459"/>
  </r>
  <r>
    <x v="738"/>
    <x v="738"/>
    <n v="240"/>
    <x v="0"/>
    <n v="1"/>
    <n v="233"/>
    <n v="2735"/>
    <s v="PF01459.21 Eukaryotic porin"/>
    <s v="PF01459"/>
  </r>
  <r>
    <x v="739"/>
    <x v="739"/>
    <n v="278"/>
    <x v="0"/>
    <n v="2"/>
    <n v="271"/>
    <n v="2735"/>
    <s v="PF01459.21 Eukaryotic porin"/>
    <s v="PF01459"/>
  </r>
  <r>
    <x v="740"/>
    <x v="740"/>
    <n v="329"/>
    <x v="0"/>
    <n v="49"/>
    <n v="322"/>
    <n v="2735"/>
    <s v="PF01459.21 Eukaryotic porin"/>
    <s v="PF01459"/>
  </r>
  <r>
    <x v="741"/>
    <x v="741"/>
    <n v="285"/>
    <x v="0"/>
    <n v="4"/>
    <n v="278"/>
    <n v="2735"/>
    <s v="PF01459.21 Eukaryotic porin"/>
    <s v="PF01459"/>
  </r>
  <r>
    <x v="742"/>
    <x v="742"/>
    <n v="391"/>
    <x v="0"/>
    <n v="32"/>
    <n v="131"/>
    <n v="2735"/>
    <s v="PF01459.21 Eukaryotic porin"/>
    <s v="PF01459"/>
  </r>
  <r>
    <x v="742"/>
    <x v="742"/>
    <n v="391"/>
    <x v="0"/>
    <n v="144"/>
    <n v="384"/>
    <n v="2735"/>
    <s v="PF01459.21 Eukaryotic porin"/>
    <s v="PF01459"/>
  </r>
  <r>
    <x v="743"/>
    <x v="743"/>
    <n v="343"/>
    <x v="0"/>
    <n v="2"/>
    <n v="69"/>
    <n v="2735"/>
    <s v="PF01459.21 Eukaryotic porin"/>
    <s v="PF01459"/>
  </r>
  <r>
    <x v="743"/>
    <x v="743"/>
    <n v="343"/>
    <x v="0"/>
    <n v="109"/>
    <n v="336"/>
    <n v="2735"/>
    <s v="PF01459.21 Eukaryotic porin"/>
    <s v="PF01459"/>
  </r>
  <r>
    <x v="744"/>
    <x v="744"/>
    <n v="355"/>
    <x v="0"/>
    <n v="40"/>
    <n v="326"/>
    <n v="2735"/>
    <s v="PF01459.21 Eukaryotic porin"/>
    <s v="PF01459"/>
  </r>
  <r>
    <x v="745"/>
    <x v="745"/>
    <n v="282"/>
    <x v="0"/>
    <n v="2"/>
    <n v="275"/>
    <n v="2735"/>
    <s v="PF01459.21 Eukaryotic porin"/>
    <s v="PF01459"/>
  </r>
  <r>
    <x v="746"/>
    <x v="746"/>
    <n v="257"/>
    <x v="0"/>
    <n v="1"/>
    <n v="224"/>
    <n v="2735"/>
    <s v="PF01459.21 Eukaryotic porin"/>
    <s v="PF01459"/>
  </r>
  <r>
    <x v="747"/>
    <x v="747"/>
    <n v="325"/>
    <x v="0"/>
    <n v="23"/>
    <n v="318"/>
    <n v="2735"/>
    <s v="PF01459.21 Eukaryotic porin"/>
    <s v="PF01459"/>
  </r>
  <r>
    <x v="748"/>
    <x v="748"/>
    <n v="283"/>
    <x v="0"/>
    <n v="1"/>
    <n v="276"/>
    <n v="2735"/>
    <s v="PF01459.21 Eukaryotic porin"/>
    <s v="PF01459"/>
  </r>
  <r>
    <x v="749"/>
    <x v="749"/>
    <n v="325"/>
    <x v="0"/>
    <n v="23"/>
    <n v="318"/>
    <n v="2735"/>
    <s v="PF01459.21 Eukaryotic porin"/>
    <s v="PF01459"/>
  </r>
  <r>
    <x v="750"/>
    <x v="750"/>
    <n v="283"/>
    <x v="0"/>
    <n v="3"/>
    <n v="276"/>
    <n v="2735"/>
    <s v="PF01459.21 Eukaryotic porin"/>
    <s v="PF01459"/>
  </r>
  <r>
    <x v="751"/>
    <x v="751"/>
    <n v="283"/>
    <x v="0"/>
    <n v="3"/>
    <n v="276"/>
    <n v="2735"/>
    <s v="PF01459.21 Eukaryotic porin"/>
    <s v="PF01459"/>
  </r>
  <r>
    <x v="752"/>
    <x v="752"/>
    <n v="299"/>
    <x v="0"/>
    <n v="6"/>
    <n v="292"/>
    <n v="2735"/>
    <s v="PF01459.21 Eukaryotic porin"/>
    <s v="PF01459"/>
  </r>
  <r>
    <x v="753"/>
    <x v="753"/>
    <n v="380"/>
    <x v="0"/>
    <n v="70"/>
    <n v="355"/>
    <n v="2735"/>
    <s v="PF01459.21 Eukaryotic porin"/>
    <s v="PF01459"/>
  </r>
  <r>
    <x v="754"/>
    <x v="754"/>
    <n v="75"/>
    <x v="0"/>
    <n v="1"/>
    <n v="50"/>
    <n v="2735"/>
    <s v="PF01459.21 Eukaryotic porin"/>
    <s v="PF01459"/>
  </r>
  <r>
    <x v="755"/>
    <x v="755"/>
    <n v="367"/>
    <x v="0"/>
    <n v="51"/>
    <n v="337"/>
    <n v="2735"/>
    <s v="PF01459.21 Eukaryotic porin"/>
    <s v="PF01459"/>
  </r>
  <r>
    <x v="756"/>
    <x v="756"/>
    <n v="357"/>
    <x v="0"/>
    <n v="94"/>
    <n v="350"/>
    <n v="2735"/>
    <s v="PF01459.21 Eukaryotic porin"/>
    <s v="PF01459"/>
  </r>
  <r>
    <x v="757"/>
    <x v="757"/>
    <n v="377"/>
    <x v="0"/>
    <n v="84"/>
    <n v="361"/>
    <n v="2735"/>
    <s v="PF01459.21 Eukaryotic porin"/>
    <s v="PF01459"/>
  </r>
  <r>
    <x v="758"/>
    <x v="758"/>
    <n v="253"/>
    <x v="0"/>
    <n v="2"/>
    <n v="246"/>
    <n v="2735"/>
    <s v="PF01459.21 Eukaryotic porin"/>
    <s v="PF01459"/>
  </r>
  <r>
    <x v="759"/>
    <x v="759"/>
    <n v="382"/>
    <x v="0"/>
    <n v="39"/>
    <n v="109"/>
    <n v="2735"/>
    <s v="PF01459.21 Eukaryotic porin"/>
    <s v="PF01459"/>
  </r>
  <r>
    <x v="759"/>
    <x v="759"/>
    <n v="382"/>
    <x v="0"/>
    <n v="141"/>
    <n v="375"/>
    <n v="2735"/>
    <s v="PF01459.21 Eukaryotic porin"/>
    <s v="PF01459"/>
  </r>
  <r>
    <x v="760"/>
    <x v="760"/>
    <n v="346"/>
    <x v="0"/>
    <n v="38"/>
    <n v="110"/>
    <n v="2735"/>
    <s v="PF01459.21 Eukaryotic porin"/>
    <s v="PF01459"/>
  </r>
  <r>
    <x v="760"/>
    <x v="760"/>
    <n v="346"/>
    <x v="0"/>
    <n v="128"/>
    <n v="317"/>
    <n v="2735"/>
    <s v="PF01459.21 Eukaryotic porin"/>
    <s v="PF01459"/>
  </r>
  <r>
    <x v="761"/>
    <x v="761"/>
    <n v="299"/>
    <x v="0"/>
    <n v="6"/>
    <n v="292"/>
    <n v="2735"/>
    <s v="PF01459.21 Eukaryotic porin"/>
    <s v="PF01459"/>
  </r>
  <r>
    <x v="762"/>
    <x v="762"/>
    <n v="380"/>
    <x v="0"/>
    <n v="70"/>
    <n v="355"/>
    <n v="2735"/>
    <s v="PF01459.21 Eukaryotic porin"/>
    <s v="PF01459"/>
  </r>
  <r>
    <x v="763"/>
    <x v="763"/>
    <n v="349"/>
    <x v="0"/>
    <n v="50"/>
    <n v="327"/>
    <n v="2735"/>
    <s v="PF01459.21 Eukaryotic porin"/>
    <s v="PF01459"/>
  </r>
  <r>
    <x v="764"/>
    <x v="764"/>
    <n v="321"/>
    <x v="0"/>
    <n v="34"/>
    <n v="314"/>
    <n v="2735"/>
    <s v="PF01459.21 Eukaryotic porin"/>
    <s v="PF01459"/>
  </r>
  <r>
    <x v="765"/>
    <x v="765"/>
    <n v="154"/>
    <x v="0"/>
    <n v="2"/>
    <n v="154"/>
    <n v="2735"/>
    <s v="PF01459.21 Eukaryotic porin"/>
    <s v="PF01459"/>
  </r>
  <r>
    <x v="766"/>
    <x v="766"/>
    <n v="374"/>
    <x v="0"/>
    <n v="115"/>
    <n v="366"/>
    <n v="2735"/>
    <s v="PF01459.21 Eukaryotic porin"/>
    <s v="PF01459"/>
  </r>
  <r>
    <x v="767"/>
    <x v="767"/>
    <n v="359"/>
    <x v="0"/>
    <n v="83"/>
    <n v="345"/>
    <n v="2735"/>
    <s v="PF01459.21 Eukaryotic porin"/>
    <s v="PF01459"/>
  </r>
  <r>
    <x v="768"/>
    <x v="768"/>
    <n v="162"/>
    <x v="0"/>
    <n v="31"/>
    <n v="118"/>
    <n v="2735"/>
    <s v="PF01459.21 Eukaryotic porin"/>
    <s v="PF01459"/>
  </r>
  <r>
    <x v="768"/>
    <x v="768"/>
    <n v="162"/>
    <x v="0"/>
    <n v="116"/>
    <n v="156"/>
    <n v="2735"/>
    <s v="PF01459.21 Eukaryotic porin"/>
    <s v="PF01459"/>
  </r>
  <r>
    <x v="769"/>
    <x v="769"/>
    <n v="289"/>
    <x v="0"/>
    <n v="7"/>
    <n v="282"/>
    <n v="2735"/>
    <s v="PF01459.21 Eukaryotic porin"/>
    <s v="PF01459"/>
  </r>
  <r>
    <x v="770"/>
    <x v="770"/>
    <n v="377"/>
    <x v="0"/>
    <n v="84"/>
    <n v="361"/>
    <n v="2735"/>
    <s v="PF01459.21 Eukaryotic porin"/>
    <s v="PF01459"/>
  </r>
  <r>
    <x v="771"/>
    <x v="771"/>
    <n v="225"/>
    <x v="0"/>
    <n v="1"/>
    <n v="209"/>
    <n v="2735"/>
    <s v="PF01459.21 Eukaryotic porin"/>
    <s v="PF01459"/>
  </r>
  <r>
    <x v="772"/>
    <x v="772"/>
    <n v="288"/>
    <x v="0"/>
    <n v="2"/>
    <n v="281"/>
    <n v="2735"/>
    <s v="PF01459.21 Eukaryotic porin"/>
    <s v="PF01459"/>
  </r>
  <r>
    <x v="773"/>
    <x v="773"/>
    <n v="283"/>
    <x v="0"/>
    <n v="2"/>
    <n v="276"/>
    <n v="2735"/>
    <s v="PF01459.21 Eukaryotic porin"/>
    <s v="PF01459"/>
  </r>
  <r>
    <x v="774"/>
    <x v="774"/>
    <n v="323"/>
    <x v="0"/>
    <n v="36"/>
    <n v="316"/>
    <n v="2735"/>
    <s v="PF01459.21 Eukaryotic porin"/>
    <s v="PF01459"/>
  </r>
  <r>
    <x v="775"/>
    <x v="775"/>
    <n v="332"/>
    <x v="0"/>
    <n v="47"/>
    <n v="326"/>
    <n v="2735"/>
    <s v="PF01459.21 Eukaryotic porin"/>
    <s v="PF01459"/>
  </r>
  <r>
    <x v="776"/>
    <x v="776"/>
    <n v="282"/>
    <x v="0"/>
    <n v="2"/>
    <n v="275"/>
    <n v="2735"/>
    <s v="PF01459.21 Eukaryotic porin"/>
    <s v="PF01459"/>
  </r>
  <r>
    <x v="777"/>
    <x v="777"/>
    <n v="337"/>
    <x v="0"/>
    <n v="52"/>
    <n v="331"/>
    <n v="2735"/>
    <s v="PF01459.21 Eukaryotic porin"/>
    <s v="PF01459"/>
  </r>
  <r>
    <x v="778"/>
    <x v="778"/>
    <n v="478"/>
    <x v="0"/>
    <n v="161"/>
    <n v="448"/>
    <n v="2735"/>
    <s v="PF01459.21 Eukaryotic porin"/>
    <s v="PF01459"/>
  </r>
  <r>
    <x v="779"/>
    <x v="779"/>
    <n v="283"/>
    <x v="0"/>
    <n v="3"/>
    <n v="276"/>
    <n v="2735"/>
    <s v="PF01459.21 Eukaryotic porin"/>
    <s v="PF01459"/>
  </r>
  <r>
    <x v="780"/>
    <x v="780"/>
    <n v="277"/>
    <x v="0"/>
    <n v="4"/>
    <n v="270"/>
    <n v="2735"/>
    <s v="PF01459.21 Eukaryotic porin"/>
    <s v="PF01459"/>
  </r>
  <r>
    <x v="781"/>
    <x v="781"/>
    <n v="304"/>
    <x v="0"/>
    <n v="24"/>
    <n v="297"/>
    <n v="2735"/>
    <s v="PF01459.21 Eukaryotic porin"/>
    <s v="PF01459"/>
  </r>
  <r>
    <x v="782"/>
    <x v="782"/>
    <n v="276"/>
    <x v="0"/>
    <n v="4"/>
    <n v="269"/>
    <n v="2735"/>
    <s v="PF01459.21 Eukaryotic porin"/>
    <s v="PF01459"/>
  </r>
  <r>
    <x v="783"/>
    <x v="783"/>
    <n v="245"/>
    <x v="0"/>
    <n v="32"/>
    <n v="238"/>
    <n v="2735"/>
    <s v="PF01459.21 Eukaryotic porin"/>
    <s v="PF01459"/>
  </r>
  <r>
    <x v="784"/>
    <x v="784"/>
    <n v="323"/>
    <x v="0"/>
    <n v="62"/>
    <n v="316"/>
    <n v="2735"/>
    <s v="PF01459.21 Eukaryotic porin"/>
    <s v="PF01459"/>
  </r>
  <r>
    <x v="785"/>
    <x v="785"/>
    <n v="245"/>
    <x v="0"/>
    <n v="37"/>
    <n v="239"/>
    <n v="2735"/>
    <s v="PF01459.21 Eukaryotic porin"/>
    <s v="PF01459"/>
  </r>
  <r>
    <x v="786"/>
    <x v="786"/>
    <n v="239"/>
    <x v="0"/>
    <n v="3"/>
    <n v="232"/>
    <n v="2735"/>
    <s v="PF01459.21 Eukaryotic porin"/>
    <s v="PF01459"/>
  </r>
  <r>
    <x v="787"/>
    <x v="787"/>
    <n v="277"/>
    <x v="0"/>
    <n v="5"/>
    <n v="270"/>
    <n v="2735"/>
    <s v="PF01459.21 Eukaryotic porin"/>
    <s v="PF01459"/>
  </r>
  <r>
    <x v="788"/>
    <x v="788"/>
    <n v="288"/>
    <x v="0"/>
    <n v="11"/>
    <n v="276"/>
    <n v="2735"/>
    <s v="PF01459.21 Eukaryotic porin"/>
    <s v="PF01459"/>
  </r>
  <r>
    <x v="789"/>
    <x v="789"/>
    <n v="308"/>
    <x v="0"/>
    <n v="19"/>
    <n v="301"/>
    <n v="2735"/>
    <s v="PF01459.21 Eukaryotic porin"/>
    <s v="PF01459"/>
  </r>
  <r>
    <x v="790"/>
    <x v="790"/>
    <n v="321"/>
    <x v="0"/>
    <n v="36"/>
    <n v="315"/>
    <n v="2735"/>
    <s v="PF01459.21 Eukaryotic porin"/>
    <s v="PF01459"/>
  </r>
  <r>
    <x v="791"/>
    <x v="791"/>
    <n v="299"/>
    <x v="0"/>
    <n v="27"/>
    <n v="293"/>
    <n v="2735"/>
    <s v="PF01459.21 Eukaryotic porin"/>
    <s v="PF01459"/>
  </r>
  <r>
    <x v="792"/>
    <x v="792"/>
    <n v="327"/>
    <x v="0"/>
    <n v="42"/>
    <n v="321"/>
    <n v="2735"/>
    <s v="PF01459.21 Eukaryotic porin"/>
    <s v="PF01459"/>
  </r>
  <r>
    <x v="793"/>
    <x v="793"/>
    <n v="249"/>
    <x v="0"/>
    <n v="2"/>
    <n v="201"/>
    <n v="2735"/>
    <s v="PF01459.21 Eukaryotic porin"/>
    <s v="PF01459"/>
  </r>
  <r>
    <x v="794"/>
    <x v="794"/>
    <n v="368"/>
    <x v="0"/>
    <n v="66"/>
    <n v="342"/>
    <n v="2735"/>
    <s v="PF01459.21 Eukaryotic porin"/>
    <s v="PF01459"/>
  </r>
  <r>
    <x v="795"/>
    <x v="795"/>
    <n v="291"/>
    <x v="0"/>
    <n v="5"/>
    <n v="284"/>
    <n v="2735"/>
    <s v="PF01459.21 Eukaryotic porin"/>
    <s v="PF01459"/>
  </r>
  <r>
    <x v="796"/>
    <x v="796"/>
    <n v="283"/>
    <x v="0"/>
    <n v="2"/>
    <n v="276"/>
    <n v="2735"/>
    <s v="PF01459.21 Eukaryotic porin"/>
    <s v="PF01459"/>
  </r>
  <r>
    <x v="797"/>
    <x v="797"/>
    <n v="355"/>
    <x v="0"/>
    <n v="38"/>
    <n v="326"/>
    <n v="2735"/>
    <s v="PF01459.21 Eukaryotic porin"/>
    <s v="PF01459"/>
  </r>
  <r>
    <x v="798"/>
    <x v="798"/>
    <n v="276"/>
    <x v="0"/>
    <n v="16"/>
    <n v="66"/>
    <n v="2735"/>
    <s v="PF01459.21 Eukaryotic porin"/>
    <s v="PF01459"/>
  </r>
  <r>
    <x v="798"/>
    <x v="798"/>
    <n v="276"/>
    <x v="0"/>
    <n v="64"/>
    <n v="269"/>
    <n v="2735"/>
    <s v="PF01459.21 Eukaryotic porin"/>
    <s v="PF01459"/>
  </r>
  <r>
    <x v="799"/>
    <x v="799"/>
    <n v="356"/>
    <x v="0"/>
    <n v="41"/>
    <n v="327"/>
    <n v="2735"/>
    <s v="PF01459.21 Eukaryotic porin"/>
    <s v="PF01459"/>
  </r>
  <r>
    <x v="800"/>
    <x v="800"/>
    <n v="283"/>
    <x v="0"/>
    <n v="2"/>
    <n v="276"/>
    <n v="2735"/>
    <s v="PF01459.21 Eukaryotic porin"/>
    <s v="PF01459"/>
  </r>
  <r>
    <x v="801"/>
    <x v="801"/>
    <n v="354"/>
    <x v="0"/>
    <n v="40"/>
    <n v="325"/>
    <n v="2735"/>
    <s v="PF01459.21 Eukaryotic porin"/>
    <s v="PF01459"/>
  </r>
  <r>
    <x v="802"/>
    <x v="802"/>
    <n v="284"/>
    <x v="0"/>
    <n v="3"/>
    <n v="277"/>
    <n v="2735"/>
    <s v="PF01459.21 Eukaryotic porin"/>
    <s v="PF01459"/>
  </r>
  <r>
    <x v="803"/>
    <x v="803"/>
    <n v="324"/>
    <x v="0"/>
    <n v="37"/>
    <n v="317"/>
    <n v="2735"/>
    <s v="PF01459.21 Eukaryotic porin"/>
    <s v="PF01459"/>
  </r>
  <r>
    <x v="804"/>
    <x v="804"/>
    <n v="399"/>
    <x v="0"/>
    <n v="47"/>
    <n v="326"/>
    <n v="2735"/>
    <s v="PF01459.21 Eukaryotic porin"/>
    <s v="PF01459"/>
  </r>
  <r>
    <x v="805"/>
    <x v="805"/>
    <n v="304"/>
    <x v="0"/>
    <n v="3"/>
    <n v="297"/>
    <n v="2735"/>
    <s v="PF01459.21 Eukaryotic porin"/>
    <s v="PF01459"/>
  </r>
  <r>
    <x v="806"/>
    <x v="806"/>
    <n v="348"/>
    <x v="0"/>
    <n v="2"/>
    <n v="143"/>
    <n v="2735"/>
    <s v="PF01459.21 Eukaryotic porin"/>
    <s v="PF01459"/>
  </r>
  <r>
    <x v="806"/>
    <x v="806"/>
    <n v="348"/>
    <x v="0"/>
    <n v="158"/>
    <n v="312"/>
    <n v="2735"/>
    <s v="PF01459.21 Eukaryotic porin"/>
    <s v="PF01459"/>
  </r>
  <r>
    <x v="807"/>
    <x v="807"/>
    <n v="365"/>
    <x v="0"/>
    <n v="52"/>
    <n v="339"/>
    <n v="2735"/>
    <s v="PF01459.21 Eukaryotic porin"/>
    <s v="PF01459"/>
  </r>
  <r>
    <x v="808"/>
    <x v="808"/>
    <n v="257"/>
    <x v="0"/>
    <n v="31"/>
    <n v="211"/>
    <n v="2735"/>
    <s v="PF01459.21 Eukaryotic porin"/>
    <s v="PF01459"/>
  </r>
  <r>
    <x v="808"/>
    <x v="808"/>
    <n v="257"/>
    <x v="0"/>
    <n v="207"/>
    <n v="251"/>
    <n v="2735"/>
    <s v="PF01459.21 Eukaryotic porin"/>
    <s v="PF01459"/>
  </r>
  <r>
    <x v="809"/>
    <x v="809"/>
    <n v="314"/>
    <x v="0"/>
    <n v="12"/>
    <n v="305"/>
    <n v="2735"/>
    <s v="PF01459.21 Eukaryotic porin"/>
    <s v="PF01459"/>
  </r>
  <r>
    <x v="810"/>
    <x v="810"/>
    <n v="345"/>
    <x v="0"/>
    <n v="41"/>
    <n v="321"/>
    <n v="2735"/>
    <s v="PF01459.21 Eukaryotic porin"/>
    <s v="PF01459"/>
  </r>
  <r>
    <x v="811"/>
    <x v="811"/>
    <n v="286"/>
    <x v="0"/>
    <n v="5"/>
    <n v="279"/>
    <n v="2735"/>
    <s v="PF01459.21 Eukaryotic porin"/>
    <s v="PF01459"/>
  </r>
  <r>
    <x v="812"/>
    <x v="812"/>
    <n v="312"/>
    <x v="0"/>
    <n v="26"/>
    <n v="305"/>
    <n v="2735"/>
    <s v="PF01459.21 Eukaryotic porin"/>
    <s v="PF01459"/>
  </r>
  <r>
    <x v="813"/>
    <x v="813"/>
    <n v="314"/>
    <x v="0"/>
    <n v="30"/>
    <n v="308"/>
    <n v="2735"/>
    <s v="PF01459.21 Eukaryotic porin"/>
    <s v="PF01459"/>
  </r>
  <r>
    <x v="814"/>
    <x v="814"/>
    <n v="283"/>
    <x v="0"/>
    <n v="2"/>
    <n v="276"/>
    <n v="2735"/>
    <s v="PF01459.21 Eukaryotic porin"/>
    <s v="PF01459"/>
  </r>
  <r>
    <x v="815"/>
    <x v="815"/>
    <n v="282"/>
    <x v="0"/>
    <n v="2"/>
    <n v="274"/>
    <n v="2735"/>
    <s v="PF01459.21 Eukaryotic porin"/>
    <s v="PF01459"/>
  </r>
  <r>
    <x v="816"/>
    <x v="816"/>
    <n v="309"/>
    <x v="0"/>
    <n v="25"/>
    <n v="304"/>
    <n v="2735"/>
    <s v="PF01459.21 Eukaryotic porin"/>
    <s v="PF01459"/>
  </r>
  <r>
    <x v="817"/>
    <x v="817"/>
    <n v="306"/>
    <x v="0"/>
    <n v="21"/>
    <n v="299"/>
    <n v="2735"/>
    <s v="PF01459.21 Eukaryotic porin"/>
    <s v="PF01459"/>
  </r>
  <r>
    <x v="818"/>
    <x v="818"/>
    <n v="283"/>
    <x v="0"/>
    <n v="2"/>
    <n v="274"/>
    <n v="2735"/>
    <s v="PF01459.21 Eukaryotic porin"/>
    <s v="PF01459"/>
  </r>
  <r>
    <x v="819"/>
    <x v="819"/>
    <n v="67"/>
    <x v="0"/>
    <n v="2"/>
    <n v="66"/>
    <n v="2735"/>
    <s v="PF01459.21 Eukaryotic porin"/>
    <s v="PF01459"/>
  </r>
  <r>
    <x v="820"/>
    <x v="820"/>
    <n v="283"/>
    <x v="0"/>
    <n v="2"/>
    <n v="276"/>
    <n v="2735"/>
    <s v="PF01459.21 Eukaryotic porin"/>
    <s v="PF01459"/>
  </r>
  <r>
    <x v="821"/>
    <x v="821"/>
    <n v="283"/>
    <x v="0"/>
    <n v="2"/>
    <n v="276"/>
    <n v="2735"/>
    <s v="PF01459.21 Eukaryotic porin"/>
    <s v="PF01459"/>
  </r>
  <r>
    <x v="822"/>
    <x v="822"/>
    <n v="308"/>
    <x v="0"/>
    <n v="23"/>
    <n v="302"/>
    <n v="2735"/>
    <s v="PF01459.21 Eukaryotic porin"/>
    <s v="PF01459"/>
  </r>
  <r>
    <x v="823"/>
    <x v="823"/>
    <n v="258"/>
    <x v="0"/>
    <n v="2"/>
    <n v="253"/>
    <n v="2735"/>
    <s v="PF01459.21 Eukaryotic porin"/>
    <s v="PF01459"/>
  </r>
  <r>
    <x v="824"/>
    <x v="824"/>
    <n v="321"/>
    <x v="0"/>
    <n v="33"/>
    <n v="315"/>
    <n v="2735"/>
    <s v="PF01459.21 Eukaryotic porin"/>
    <s v="PF01459"/>
  </r>
  <r>
    <x v="825"/>
    <x v="825"/>
    <n v="308"/>
    <x v="0"/>
    <n v="23"/>
    <n v="302"/>
    <n v="2735"/>
    <s v="PF01459.21 Eukaryotic porin"/>
    <s v="PF01459"/>
  </r>
  <r>
    <x v="826"/>
    <x v="826"/>
    <n v="283"/>
    <x v="0"/>
    <n v="2"/>
    <n v="276"/>
    <n v="2735"/>
    <s v="PF01459.21 Eukaryotic porin"/>
    <s v="PF01459"/>
  </r>
  <r>
    <x v="827"/>
    <x v="827"/>
    <n v="283"/>
    <x v="0"/>
    <n v="3"/>
    <n v="276"/>
    <n v="2735"/>
    <s v="PF01459.21 Eukaryotic porin"/>
    <s v="PF01459"/>
  </r>
  <r>
    <x v="828"/>
    <x v="828"/>
    <n v="284"/>
    <x v="0"/>
    <n v="3"/>
    <n v="275"/>
    <n v="2735"/>
    <s v="PF01459.21 Eukaryotic porin"/>
    <s v="PF01459"/>
  </r>
  <r>
    <x v="829"/>
    <x v="829"/>
    <n v="326"/>
    <x v="0"/>
    <n v="40"/>
    <n v="320"/>
    <n v="2735"/>
    <s v="PF01459.21 Eukaryotic porin"/>
    <s v="PF01459"/>
  </r>
  <r>
    <x v="830"/>
    <x v="830"/>
    <n v="504"/>
    <x v="0"/>
    <n v="210"/>
    <n v="483"/>
    <n v="2735"/>
    <s v="PF01459.21 Eukaryotic porin"/>
    <s v="PF01459"/>
  </r>
  <r>
    <x v="831"/>
    <x v="831"/>
    <n v="315"/>
    <x v="0"/>
    <n v="31"/>
    <n v="308"/>
    <n v="2735"/>
    <s v="PF01459.21 Eukaryotic porin"/>
    <s v="PF01459"/>
  </r>
  <r>
    <x v="832"/>
    <x v="832"/>
    <n v="209"/>
    <x v="0"/>
    <n v="5"/>
    <n v="202"/>
    <n v="2735"/>
    <s v="PF01459.21 Eukaryotic porin"/>
    <s v="PF01459"/>
  </r>
  <r>
    <x v="833"/>
    <x v="833"/>
    <n v="282"/>
    <x v="0"/>
    <n v="2"/>
    <n v="276"/>
    <n v="2735"/>
    <s v="PF01459.21 Eukaryotic porin"/>
    <s v="PF01459"/>
  </r>
  <r>
    <x v="834"/>
    <x v="834"/>
    <n v="356"/>
    <x v="0"/>
    <n v="41"/>
    <n v="327"/>
    <n v="2735"/>
    <s v="PF01459.21 Eukaryotic porin"/>
    <s v="PF01459"/>
  </r>
  <r>
    <x v="835"/>
    <x v="835"/>
    <n v="283"/>
    <x v="0"/>
    <n v="3"/>
    <n v="276"/>
    <n v="2735"/>
    <s v="PF01459.21 Eukaryotic porin"/>
    <s v="PF01459"/>
  </r>
  <r>
    <x v="836"/>
    <x v="836"/>
    <n v="282"/>
    <x v="0"/>
    <n v="2"/>
    <n v="275"/>
    <n v="2735"/>
    <s v="PF01459.21 Eukaryotic porin"/>
    <s v="PF01459"/>
  </r>
  <r>
    <x v="837"/>
    <x v="837"/>
    <n v="414"/>
    <x v="0"/>
    <n v="168"/>
    <n v="407"/>
    <n v="2735"/>
    <s v="PF01459.21 Eukaryotic porin"/>
    <s v="PF01459"/>
  </r>
  <r>
    <x v="838"/>
    <x v="838"/>
    <n v="303"/>
    <x v="0"/>
    <n v="31"/>
    <n v="297"/>
    <n v="2735"/>
    <s v="PF01459.21 Eukaryotic porin"/>
    <s v="PF01459"/>
  </r>
  <r>
    <x v="839"/>
    <x v="839"/>
    <n v="282"/>
    <x v="0"/>
    <n v="2"/>
    <n v="276"/>
    <n v="2735"/>
    <s v="PF01459.21 Eukaryotic porin"/>
    <s v="PF01459"/>
  </r>
  <r>
    <x v="840"/>
    <x v="840"/>
    <n v="386"/>
    <x v="0"/>
    <n v="112"/>
    <n v="379"/>
    <n v="2735"/>
    <s v="PF01459.21 Eukaryotic porin"/>
    <s v="PF01459"/>
  </r>
  <r>
    <x v="841"/>
    <x v="841"/>
    <n v="380"/>
    <x v="0"/>
    <n v="75"/>
    <n v="352"/>
    <n v="2735"/>
    <s v="PF01459.21 Eukaryotic porin"/>
    <s v="PF01459"/>
  </r>
  <r>
    <x v="842"/>
    <x v="842"/>
    <n v="293"/>
    <x v="0"/>
    <n v="7"/>
    <n v="286"/>
    <n v="2735"/>
    <s v="PF01459.21 Eukaryotic porin"/>
    <s v="PF01459"/>
  </r>
  <r>
    <x v="843"/>
    <x v="843"/>
    <n v="283"/>
    <x v="0"/>
    <n v="2"/>
    <n v="276"/>
    <n v="2735"/>
    <s v="PF01459.21 Eukaryotic porin"/>
    <s v="PF01459"/>
  </r>
  <r>
    <x v="844"/>
    <x v="844"/>
    <n v="363"/>
    <x v="0"/>
    <n v="2"/>
    <n v="71"/>
    <n v="2735"/>
    <s v="PF01459.21 Eukaryotic porin"/>
    <s v="PF01459"/>
  </r>
  <r>
    <x v="844"/>
    <x v="844"/>
    <n v="363"/>
    <x v="0"/>
    <n v="124"/>
    <n v="356"/>
    <n v="2735"/>
    <s v="PF01459.21 Eukaryotic porin"/>
    <s v="PF01459"/>
  </r>
  <r>
    <x v="845"/>
    <x v="845"/>
    <n v="317"/>
    <x v="0"/>
    <n v="68"/>
    <n v="277"/>
    <n v="2735"/>
    <s v="PF01459.21 Eukaryotic porin"/>
    <s v="PF01459"/>
  </r>
  <r>
    <x v="846"/>
    <x v="846"/>
    <n v="319"/>
    <x v="0"/>
    <n v="53"/>
    <n v="313"/>
    <n v="2735"/>
    <s v="PF01459.21 Eukaryotic porin"/>
    <s v="PF01459"/>
  </r>
  <r>
    <x v="847"/>
    <x v="847"/>
    <n v="278"/>
    <x v="0"/>
    <n v="49"/>
    <n v="230"/>
    <n v="2735"/>
    <s v="PF01459.21 Eukaryotic porin"/>
    <s v="PF01459"/>
  </r>
  <r>
    <x v="848"/>
    <x v="848"/>
    <n v="176"/>
    <x v="0"/>
    <n v="95"/>
    <n v="174"/>
    <n v="2735"/>
    <s v="PF01459.21 Eukaryotic porin"/>
    <s v="PF01459"/>
  </r>
  <r>
    <x v="849"/>
    <x v="849"/>
    <n v="311"/>
    <x v="0"/>
    <n v="31"/>
    <n v="304"/>
    <n v="2735"/>
    <s v="PF01459.21 Eukaryotic porin"/>
    <s v="PF01459"/>
  </r>
  <r>
    <x v="850"/>
    <x v="850"/>
    <n v="244"/>
    <x v="0"/>
    <n v="1"/>
    <n v="237"/>
    <n v="2735"/>
    <s v="PF01459.21 Eukaryotic porin"/>
    <s v="PF01459"/>
  </r>
  <r>
    <x v="851"/>
    <x v="851"/>
    <n v="283"/>
    <x v="0"/>
    <n v="18"/>
    <n v="253"/>
    <n v="2735"/>
    <s v="PF01459.21 Eukaryotic porin"/>
    <s v="PF01459"/>
  </r>
  <r>
    <x v="852"/>
    <x v="852"/>
    <n v="286"/>
    <x v="0"/>
    <n v="4"/>
    <n v="279"/>
    <n v="2735"/>
    <s v="PF01459.21 Eukaryotic porin"/>
    <s v="PF01459"/>
  </r>
  <r>
    <x v="853"/>
    <x v="853"/>
    <n v="500"/>
    <x v="0"/>
    <n v="319"/>
    <n v="500"/>
    <n v="2735"/>
    <s v="PF01459.21 Eukaryotic porin"/>
    <s v="PF01459"/>
  </r>
  <r>
    <x v="853"/>
    <x v="853"/>
    <n v="500"/>
    <x v="3"/>
    <n v="11"/>
    <n v="77"/>
    <n v="11446"/>
    <s v="PF00536.29 SAM domain (Sterile alpha motif)"/>
    <s v="PF00536"/>
  </r>
  <r>
    <x v="854"/>
    <x v="854"/>
    <n v="311"/>
    <x v="0"/>
    <n v="45"/>
    <n v="304"/>
    <n v="2735"/>
    <s v="PF01459.21 Eukaryotic porin"/>
    <s v="PF01459"/>
  </r>
  <r>
    <x v="855"/>
    <x v="855"/>
    <n v="101"/>
    <x v="0"/>
    <n v="1"/>
    <n v="94"/>
    <n v="2735"/>
    <s v="PF01459.21 Eukaryotic porin"/>
    <s v="PF01459"/>
  </r>
  <r>
    <x v="856"/>
    <x v="856"/>
    <n v="241"/>
    <x v="0"/>
    <n v="1"/>
    <n v="235"/>
    <n v="2735"/>
    <s v="PF01459.21 Eukaryotic porin"/>
    <s v="PF01459"/>
  </r>
  <r>
    <x v="857"/>
    <x v="857"/>
    <n v="282"/>
    <x v="0"/>
    <n v="2"/>
    <n v="275"/>
    <n v="2735"/>
    <s v="PF01459.21 Eukaryotic porin"/>
    <s v="PF01459"/>
  </r>
  <r>
    <x v="858"/>
    <x v="858"/>
    <n v="146"/>
    <x v="0"/>
    <n v="1"/>
    <n v="139"/>
    <n v="2735"/>
    <s v="PF01459.21 Eukaryotic porin"/>
    <s v="PF01459"/>
  </r>
  <r>
    <x v="859"/>
    <x v="859"/>
    <n v="282"/>
    <x v="0"/>
    <n v="2"/>
    <n v="275"/>
    <n v="2735"/>
    <s v="PF01459.21 Eukaryotic porin"/>
    <s v="PF01459"/>
  </r>
  <r>
    <x v="860"/>
    <x v="860"/>
    <n v="318"/>
    <x v="0"/>
    <n v="32"/>
    <n v="311"/>
    <n v="2735"/>
    <s v="PF01459.21 Eukaryotic porin"/>
    <s v="PF01459"/>
  </r>
  <r>
    <x v="861"/>
    <x v="861"/>
    <n v="292"/>
    <x v="0"/>
    <n v="18"/>
    <n v="292"/>
    <n v="2735"/>
    <s v="PF01459.21 Eukaryotic porin"/>
    <s v="PF01459"/>
  </r>
  <r>
    <x v="862"/>
    <x v="862"/>
    <n v="338"/>
    <x v="0"/>
    <n v="58"/>
    <n v="329"/>
    <n v="2735"/>
    <s v="PF01459.21 Eukaryotic porin"/>
    <s v="PF01459"/>
  </r>
  <r>
    <x v="863"/>
    <x v="863"/>
    <n v="256"/>
    <x v="0"/>
    <n v="3"/>
    <n v="250"/>
    <n v="2735"/>
    <s v="PF01459.21 Eukaryotic porin"/>
    <s v="PF01459"/>
  </r>
  <r>
    <x v="864"/>
    <x v="864"/>
    <n v="327"/>
    <x v="0"/>
    <n v="41"/>
    <n v="321"/>
    <n v="2735"/>
    <s v="PF01459.21 Eukaryotic porin"/>
    <s v="PF01459"/>
  </r>
  <r>
    <x v="865"/>
    <x v="865"/>
    <n v="242"/>
    <x v="0"/>
    <n v="2"/>
    <n v="109"/>
    <n v="2735"/>
    <s v="PF01459.21 Eukaryotic porin"/>
    <s v="PF01459"/>
  </r>
  <r>
    <x v="865"/>
    <x v="865"/>
    <n v="242"/>
    <x v="0"/>
    <n v="102"/>
    <n v="238"/>
    <n v="2735"/>
    <s v="PF01459.21 Eukaryotic porin"/>
    <s v="PF01459"/>
  </r>
  <r>
    <x v="866"/>
    <x v="866"/>
    <n v="276"/>
    <x v="0"/>
    <n v="4"/>
    <n v="265"/>
    <n v="2735"/>
    <s v="PF01459.21 Eukaryotic porin"/>
    <s v="PF01459"/>
  </r>
  <r>
    <x v="867"/>
    <x v="867"/>
    <n v="306"/>
    <x v="0"/>
    <n v="19"/>
    <n v="300"/>
    <n v="2735"/>
    <s v="PF01459.21 Eukaryotic porin"/>
    <s v="PF01459"/>
  </r>
  <r>
    <x v="868"/>
    <x v="868"/>
    <n v="276"/>
    <x v="0"/>
    <n v="4"/>
    <n v="268"/>
    <n v="2735"/>
    <s v="PF01459.21 Eukaryotic porin"/>
    <s v="PF01459"/>
  </r>
  <r>
    <x v="869"/>
    <x v="869"/>
    <n v="281"/>
    <x v="0"/>
    <n v="2"/>
    <n v="276"/>
    <n v="2735"/>
    <s v="PF01459.21 Eukaryotic porin"/>
    <s v="PF01459"/>
  </r>
  <r>
    <x v="870"/>
    <x v="870"/>
    <n v="306"/>
    <x v="0"/>
    <n v="19"/>
    <n v="300"/>
    <n v="2735"/>
    <s v="PF01459.21 Eukaryotic porin"/>
    <s v="PF01459"/>
  </r>
  <r>
    <x v="871"/>
    <x v="871"/>
    <n v="280"/>
    <x v="0"/>
    <n v="2"/>
    <n v="275"/>
    <n v="2735"/>
    <s v="PF01459.21 Eukaryotic porin"/>
    <s v="PF01459"/>
  </r>
  <r>
    <x v="872"/>
    <x v="872"/>
    <n v="306"/>
    <x v="0"/>
    <n v="19"/>
    <n v="300"/>
    <n v="2735"/>
    <s v="PF01459.21 Eukaryotic porin"/>
    <s v="PF01459"/>
  </r>
  <r>
    <x v="873"/>
    <x v="873"/>
    <n v="1414"/>
    <x v="2"/>
    <n v="343"/>
    <n v="535"/>
    <n v="16138"/>
    <s v="PF00211.19 Adenylate and Guanylate cyclase catalytic domain"/>
    <s v="PF00211"/>
  </r>
  <r>
    <x v="873"/>
    <x v="873"/>
    <n v="1414"/>
    <x v="2"/>
    <n v="941"/>
    <n v="1128"/>
    <n v="16138"/>
    <s v="PF00211.19 Adenylate and Guanylate cyclase catalytic domain"/>
    <s v="PF00211"/>
  </r>
  <r>
    <x v="873"/>
    <x v="873"/>
    <n v="1414"/>
    <x v="0"/>
    <n v="1141"/>
    <n v="1404"/>
    <n v="2735"/>
    <s v="PF01459.21 Eukaryotic porin"/>
    <s v="PF01459"/>
  </r>
  <r>
    <x v="874"/>
    <x v="874"/>
    <n v="309"/>
    <x v="0"/>
    <n v="19"/>
    <n v="299"/>
    <n v="2735"/>
    <s v="PF01459.21 Eukaryotic porin"/>
    <s v="PF01459"/>
  </r>
  <r>
    <x v="875"/>
    <x v="875"/>
    <n v="280"/>
    <x v="0"/>
    <n v="2"/>
    <n v="275"/>
    <n v="2735"/>
    <s v="PF01459.21 Eukaryotic porin"/>
    <s v="PF01459"/>
  </r>
  <r>
    <x v="876"/>
    <x v="876"/>
    <n v="1401"/>
    <x v="2"/>
    <n v="337"/>
    <n v="529"/>
    <n v="16138"/>
    <s v="PF00211.19 Adenylate and Guanylate cyclase catalytic domain"/>
    <s v="PF00211"/>
  </r>
  <r>
    <x v="876"/>
    <x v="876"/>
    <n v="1401"/>
    <x v="2"/>
    <n v="928"/>
    <n v="1111"/>
    <n v="16138"/>
    <s v="PF00211.19 Adenylate and Guanylate cyclase catalytic domain"/>
    <s v="PF00211"/>
  </r>
  <r>
    <x v="876"/>
    <x v="876"/>
    <n v="1401"/>
    <x v="0"/>
    <n v="1129"/>
    <n v="1392"/>
    <n v="2735"/>
    <s v="PF01459.21 Eukaryotic porin"/>
    <s v="PF01459"/>
  </r>
  <r>
    <x v="877"/>
    <x v="877"/>
    <n v="327"/>
    <x v="0"/>
    <n v="2"/>
    <n v="212"/>
    <n v="2735"/>
    <s v="PF01459.21 Eukaryotic porin"/>
    <s v="PF01459"/>
  </r>
  <r>
    <x v="878"/>
    <x v="878"/>
    <n v="306"/>
    <x v="0"/>
    <n v="19"/>
    <n v="300"/>
    <n v="2735"/>
    <s v="PF01459.21 Eukaryotic porin"/>
    <s v="PF01459"/>
  </r>
  <r>
    <x v="879"/>
    <x v="879"/>
    <n v="259"/>
    <x v="0"/>
    <n v="1"/>
    <n v="256"/>
    <n v="2735"/>
    <s v="PF01459.21 Eukaryotic porin"/>
    <s v="PF01459"/>
  </r>
  <r>
    <x v="880"/>
    <x v="880"/>
    <n v="307"/>
    <x v="0"/>
    <n v="24"/>
    <n v="300"/>
    <n v="2735"/>
    <s v="PF01459.21 Eukaryotic porin"/>
    <s v="PF01459"/>
  </r>
  <r>
    <x v="881"/>
    <x v="881"/>
    <n v="355"/>
    <x v="0"/>
    <n v="38"/>
    <n v="326"/>
    <n v="2735"/>
    <s v="PF01459.21 Eukaryotic porin"/>
    <s v="PF01459"/>
  </r>
  <r>
    <x v="882"/>
    <x v="882"/>
    <n v="341"/>
    <x v="0"/>
    <n v="3"/>
    <n v="102"/>
    <n v="2735"/>
    <s v="PF01459.21 Eukaryotic porin"/>
    <s v="PF01459"/>
  </r>
  <r>
    <x v="882"/>
    <x v="882"/>
    <n v="341"/>
    <x v="0"/>
    <n v="115"/>
    <n v="334"/>
    <n v="2735"/>
    <s v="PF01459.21 Eukaryotic porin"/>
    <s v="PF01459"/>
  </r>
  <r>
    <x v="883"/>
    <x v="883"/>
    <n v="321"/>
    <x v="0"/>
    <n v="36"/>
    <n v="315"/>
    <n v="2735"/>
    <s v="PF01459.21 Eukaryotic porin"/>
    <s v="PF01459"/>
  </r>
  <r>
    <x v="884"/>
    <x v="884"/>
    <n v="282"/>
    <x v="0"/>
    <n v="2"/>
    <n v="275"/>
    <n v="2735"/>
    <s v="PF01459.21 Eukaryotic porin"/>
    <s v="PF01459"/>
  </r>
  <r>
    <x v="885"/>
    <x v="885"/>
    <n v="284"/>
    <x v="0"/>
    <n v="3"/>
    <n v="277"/>
    <n v="2735"/>
    <s v="PF01459.21 Eukaryotic porin"/>
    <s v="PF01459"/>
  </r>
  <r>
    <x v="886"/>
    <x v="886"/>
    <n v="355"/>
    <x v="0"/>
    <n v="38"/>
    <n v="326"/>
    <n v="2735"/>
    <s v="PF01459.21 Eukaryotic porin"/>
    <s v="PF01459"/>
  </r>
  <r>
    <x v="887"/>
    <x v="887"/>
    <n v="355"/>
    <x v="0"/>
    <n v="38"/>
    <n v="326"/>
    <n v="2735"/>
    <s v="PF01459.21 Eukaryotic porin"/>
    <s v="PF01459"/>
  </r>
  <r>
    <x v="888"/>
    <x v="888"/>
    <n v="343"/>
    <x v="0"/>
    <n v="2"/>
    <n v="119"/>
    <n v="2735"/>
    <s v="PF01459.21 Eukaryotic porin"/>
    <s v="PF01459"/>
  </r>
  <r>
    <x v="888"/>
    <x v="888"/>
    <n v="343"/>
    <x v="0"/>
    <n v="89"/>
    <n v="336"/>
    <n v="2735"/>
    <s v="PF01459.21 Eukaryotic porin"/>
    <s v="PF01459"/>
  </r>
  <r>
    <x v="889"/>
    <x v="889"/>
    <n v="274"/>
    <x v="0"/>
    <n v="4"/>
    <n v="267"/>
    <n v="2735"/>
    <s v="PF01459.21 Eukaryotic porin"/>
    <s v="PF01459"/>
  </r>
  <r>
    <x v="890"/>
    <x v="890"/>
    <n v="377"/>
    <x v="0"/>
    <n v="70"/>
    <n v="368"/>
    <n v="2735"/>
    <s v="PF01459.21 Eukaryotic porin"/>
    <s v="PF01459"/>
  </r>
  <r>
    <x v="891"/>
    <x v="891"/>
    <n v="313"/>
    <x v="0"/>
    <n v="9"/>
    <n v="295"/>
    <n v="2735"/>
    <s v="PF01459.21 Eukaryotic porin"/>
    <s v="PF01459"/>
  </r>
  <r>
    <x v="892"/>
    <x v="892"/>
    <n v="298"/>
    <x v="0"/>
    <n v="2"/>
    <n v="283"/>
    <n v="2735"/>
    <s v="PF01459.21 Eukaryotic porin"/>
    <s v="PF01459"/>
  </r>
  <r>
    <x v="893"/>
    <x v="893"/>
    <n v="290"/>
    <x v="0"/>
    <n v="2"/>
    <n v="275"/>
    <n v="2735"/>
    <s v="PF01459.21 Eukaryotic porin"/>
    <s v="PF01459"/>
  </r>
  <r>
    <x v="894"/>
    <x v="894"/>
    <n v="310"/>
    <x v="0"/>
    <n v="26"/>
    <n v="304"/>
    <n v="2735"/>
    <s v="PF01459.21 Eukaryotic porin"/>
    <s v="PF01459"/>
  </r>
  <r>
    <x v="895"/>
    <x v="895"/>
    <n v="298"/>
    <x v="0"/>
    <n v="2"/>
    <n v="283"/>
    <n v="2735"/>
    <s v="PF01459.21 Eukaryotic porin"/>
    <s v="PF01459"/>
  </r>
  <r>
    <x v="896"/>
    <x v="896"/>
    <n v="290"/>
    <x v="0"/>
    <n v="2"/>
    <n v="275"/>
    <n v="2735"/>
    <s v="PF01459.21 Eukaryotic porin"/>
    <s v="PF01459"/>
  </r>
  <r>
    <x v="897"/>
    <x v="897"/>
    <n v="387"/>
    <x v="0"/>
    <n v="100"/>
    <n v="378"/>
    <n v="2735"/>
    <s v="PF01459.21 Eukaryotic porin"/>
    <s v="PF01459"/>
  </r>
  <r>
    <x v="898"/>
    <x v="898"/>
    <n v="392"/>
    <x v="0"/>
    <n v="108"/>
    <n v="386"/>
    <n v="2735"/>
    <s v="PF01459.21 Eukaryotic porin"/>
    <s v="PF01459"/>
  </r>
  <r>
    <x v="899"/>
    <x v="899"/>
    <n v="298"/>
    <x v="0"/>
    <n v="2"/>
    <n v="283"/>
    <n v="2735"/>
    <s v="PF01459.21 Eukaryotic porin"/>
    <s v="PF01459"/>
  </r>
  <r>
    <x v="900"/>
    <x v="900"/>
    <n v="290"/>
    <x v="0"/>
    <n v="2"/>
    <n v="275"/>
    <n v="2735"/>
    <s v="PF01459.21 Eukaryotic porin"/>
    <s v="PF01459"/>
  </r>
  <r>
    <x v="901"/>
    <x v="901"/>
    <n v="337"/>
    <x v="0"/>
    <n v="53"/>
    <n v="331"/>
    <n v="2735"/>
    <s v="PF01459.21 Eukaryotic porin"/>
    <s v="PF01459"/>
  </r>
  <r>
    <x v="902"/>
    <x v="902"/>
    <n v="404"/>
    <x v="0"/>
    <n v="120"/>
    <n v="398"/>
    <n v="2735"/>
    <s v="PF01459.21 Eukaryotic porin"/>
    <s v="PF01459"/>
  </r>
  <r>
    <x v="903"/>
    <x v="903"/>
    <n v="403"/>
    <x v="0"/>
    <n v="119"/>
    <n v="397"/>
    <n v="2735"/>
    <s v="PF01459.21 Eukaryotic porin"/>
    <s v="PF01459"/>
  </r>
  <r>
    <x v="904"/>
    <x v="904"/>
    <n v="290"/>
    <x v="0"/>
    <n v="2"/>
    <n v="275"/>
    <n v="2735"/>
    <s v="PF01459.21 Eukaryotic porin"/>
    <s v="PF01459"/>
  </r>
  <r>
    <x v="905"/>
    <x v="905"/>
    <n v="298"/>
    <x v="0"/>
    <n v="2"/>
    <n v="283"/>
    <n v="2735"/>
    <s v="PF01459.21 Eukaryotic porin"/>
    <s v="PF01459"/>
  </r>
  <r>
    <x v="906"/>
    <x v="906"/>
    <n v="310"/>
    <x v="0"/>
    <n v="26"/>
    <n v="304"/>
    <n v="2735"/>
    <s v="PF01459.21 Eukaryotic porin"/>
    <s v="PF01459"/>
  </r>
  <r>
    <x v="907"/>
    <x v="907"/>
    <n v="404"/>
    <x v="0"/>
    <n v="120"/>
    <n v="398"/>
    <n v="2735"/>
    <s v="PF01459.21 Eukaryotic porin"/>
    <s v="PF01459"/>
  </r>
  <r>
    <x v="908"/>
    <x v="908"/>
    <n v="301"/>
    <x v="0"/>
    <n v="4"/>
    <n v="284"/>
    <n v="2735"/>
    <s v="PF01459.21 Eukaryotic porin"/>
    <s v="PF01459"/>
  </r>
  <r>
    <x v="909"/>
    <x v="909"/>
    <n v="383"/>
    <x v="0"/>
    <n v="99"/>
    <n v="377"/>
    <n v="2735"/>
    <s v="PF01459.21 Eukaryotic porin"/>
    <s v="PF01459"/>
  </r>
  <r>
    <x v="910"/>
    <x v="910"/>
    <n v="298"/>
    <x v="0"/>
    <n v="2"/>
    <n v="283"/>
    <n v="2735"/>
    <s v="PF01459.21 Eukaryotic porin"/>
    <s v="PF01459"/>
  </r>
  <r>
    <x v="911"/>
    <x v="911"/>
    <n v="320"/>
    <x v="0"/>
    <n v="36"/>
    <n v="314"/>
    <n v="2735"/>
    <s v="PF01459.21 Eukaryotic porin"/>
    <s v="PF01459"/>
  </r>
  <r>
    <x v="912"/>
    <x v="912"/>
    <n v="290"/>
    <x v="0"/>
    <n v="2"/>
    <n v="275"/>
    <n v="2735"/>
    <s v="PF01459.21 Eukaryotic porin"/>
    <s v="PF01459"/>
  </r>
  <r>
    <x v="913"/>
    <x v="913"/>
    <n v="376"/>
    <x v="0"/>
    <n v="61"/>
    <n v="339"/>
    <n v="2735"/>
    <s v="PF01459.21 Eukaryotic porin"/>
    <s v="PF01459"/>
  </r>
  <r>
    <x v="914"/>
    <x v="914"/>
    <n v="290"/>
    <x v="0"/>
    <n v="2"/>
    <n v="275"/>
    <n v="2735"/>
    <s v="PF01459.21 Eukaryotic porin"/>
    <s v="PF01459"/>
  </r>
  <r>
    <x v="915"/>
    <x v="915"/>
    <n v="298"/>
    <x v="0"/>
    <n v="2"/>
    <n v="283"/>
    <n v="2735"/>
    <s v="PF01459.21 Eukaryotic porin"/>
    <s v="PF01459"/>
  </r>
  <r>
    <x v="916"/>
    <x v="916"/>
    <n v="415"/>
    <x v="0"/>
    <n v="131"/>
    <n v="409"/>
    <n v="2735"/>
    <s v="PF01459.21 Eukaryotic porin"/>
    <s v="PF01459"/>
  </r>
  <r>
    <x v="917"/>
    <x v="917"/>
    <n v="385"/>
    <x v="0"/>
    <n v="101"/>
    <n v="379"/>
    <n v="2735"/>
    <s v="PF01459.21 Eukaryotic porin"/>
    <s v="PF01459"/>
  </r>
  <r>
    <x v="918"/>
    <x v="918"/>
    <n v="292"/>
    <x v="0"/>
    <n v="3"/>
    <n v="275"/>
    <n v="2735"/>
    <s v="PF01459.21 Eukaryotic porin"/>
    <s v="PF01459"/>
  </r>
  <r>
    <x v="919"/>
    <x v="919"/>
    <n v="290"/>
    <x v="0"/>
    <n v="3"/>
    <n v="275"/>
    <n v="2735"/>
    <s v="PF01459.21 Eukaryotic porin"/>
    <s v="PF01459"/>
  </r>
  <r>
    <x v="920"/>
    <x v="920"/>
    <n v="411"/>
    <x v="0"/>
    <n v="99"/>
    <n v="385"/>
    <n v="2735"/>
    <s v="PF01459.21 Eukaryotic porin"/>
    <s v="PF01459"/>
  </r>
  <r>
    <x v="921"/>
    <x v="921"/>
    <n v="403"/>
    <x v="0"/>
    <n v="99"/>
    <n v="377"/>
    <n v="2735"/>
    <s v="PF01459.21 Eukaryotic porin"/>
    <s v="PF01459"/>
  </r>
  <r>
    <x v="922"/>
    <x v="922"/>
    <n v="401"/>
    <x v="0"/>
    <n v="117"/>
    <n v="395"/>
    <n v="2735"/>
    <s v="PF01459.21 Eukaryotic porin"/>
    <s v="PF01459"/>
  </r>
  <r>
    <x v="923"/>
    <x v="923"/>
    <n v="298"/>
    <x v="0"/>
    <n v="2"/>
    <n v="283"/>
    <n v="2735"/>
    <s v="PF01459.21 Eukaryotic porin"/>
    <s v="PF01459"/>
  </r>
  <r>
    <x v="924"/>
    <x v="924"/>
    <n v="290"/>
    <x v="0"/>
    <n v="2"/>
    <n v="275"/>
    <n v="2735"/>
    <s v="PF01459.21 Eukaryotic porin"/>
    <s v="PF01459"/>
  </r>
  <r>
    <x v="925"/>
    <x v="925"/>
    <n v="290"/>
    <x v="0"/>
    <n v="3"/>
    <n v="275"/>
    <n v="2735"/>
    <s v="PF01459.21 Eukaryotic porin"/>
    <s v="PF01459"/>
  </r>
  <r>
    <x v="926"/>
    <x v="926"/>
    <n v="310"/>
    <x v="0"/>
    <n v="26"/>
    <n v="304"/>
    <n v="2735"/>
    <s v="PF01459.21 Eukaryotic porin"/>
    <s v="PF01459"/>
  </r>
  <r>
    <x v="927"/>
    <x v="927"/>
    <n v="298"/>
    <x v="0"/>
    <n v="2"/>
    <n v="283"/>
    <n v="2735"/>
    <s v="PF01459.21 Eukaryotic porin"/>
    <s v="PF01459"/>
  </r>
  <r>
    <x v="928"/>
    <x v="928"/>
    <n v="290"/>
    <x v="0"/>
    <n v="2"/>
    <n v="275"/>
    <n v="2735"/>
    <s v="PF01459.21 Eukaryotic porin"/>
    <s v="PF01459"/>
  </r>
  <r>
    <x v="929"/>
    <x v="929"/>
    <n v="385"/>
    <x v="0"/>
    <n v="101"/>
    <n v="379"/>
    <n v="2735"/>
    <s v="PF01459.21 Eukaryotic porin"/>
    <s v="PF01459"/>
  </r>
  <r>
    <x v="930"/>
    <x v="930"/>
    <n v="388"/>
    <x v="0"/>
    <n v="101"/>
    <n v="379"/>
    <n v="2735"/>
    <s v="PF01459.21 Eukaryotic porin"/>
    <s v="PF01459"/>
  </r>
  <r>
    <x v="931"/>
    <x v="931"/>
    <n v="293"/>
    <x v="0"/>
    <n v="7"/>
    <n v="286"/>
    <n v="2735"/>
    <s v="PF01459.21 Eukaryotic porin"/>
    <s v="PF01459"/>
  </r>
  <r>
    <x v="932"/>
    <x v="932"/>
    <n v="363"/>
    <x v="0"/>
    <n v="55"/>
    <n v="332"/>
    <n v="2735"/>
    <s v="PF01459.21 Eukaryotic porin"/>
    <s v="PF01459"/>
  </r>
  <r>
    <x v="933"/>
    <x v="933"/>
    <n v="285"/>
    <x v="0"/>
    <n v="3"/>
    <n v="278"/>
    <n v="2735"/>
    <s v="PF01459.21 Eukaryotic porin"/>
    <s v="PF01459"/>
  </r>
  <r>
    <x v="934"/>
    <x v="934"/>
    <n v="336"/>
    <x v="0"/>
    <n v="35"/>
    <n v="323"/>
    <n v="2735"/>
    <s v="PF01459.21 Eukaryotic porin"/>
    <s v="PF01459"/>
  </r>
  <r>
    <x v="935"/>
    <x v="935"/>
    <n v="338"/>
    <x v="0"/>
    <n v="35"/>
    <n v="324"/>
    <n v="2735"/>
    <s v="PF01459.21 Eukaryotic porin"/>
    <s v="PF01459"/>
  </r>
  <r>
    <x v="936"/>
    <x v="936"/>
    <n v="285"/>
    <x v="0"/>
    <n v="3"/>
    <n v="278"/>
    <n v="2735"/>
    <s v="PF01459.21 Eukaryotic porin"/>
    <s v="PF01459"/>
  </r>
  <r>
    <x v="937"/>
    <x v="937"/>
    <n v="354"/>
    <x v="0"/>
    <n v="39"/>
    <n v="325"/>
    <n v="2735"/>
    <s v="PF01459.21 Eukaryotic porin"/>
    <s v="PF01459"/>
  </r>
  <r>
    <x v="938"/>
    <x v="938"/>
    <n v="296"/>
    <x v="0"/>
    <n v="3"/>
    <n v="289"/>
    <n v="2735"/>
    <s v="PF01459.21 Eukaryotic porin"/>
    <s v="PF01459"/>
  </r>
  <r>
    <x v="939"/>
    <x v="939"/>
    <n v="322"/>
    <x v="0"/>
    <n v="48"/>
    <n v="315"/>
    <n v="2735"/>
    <s v="PF01459.21 Eukaryotic porin"/>
    <s v="PF01459"/>
  </r>
  <r>
    <x v="940"/>
    <x v="940"/>
    <n v="282"/>
    <x v="0"/>
    <n v="2"/>
    <n v="276"/>
    <n v="2735"/>
    <s v="PF01459.21 Eukaryotic porin"/>
    <s v="PF01459"/>
  </r>
  <r>
    <x v="941"/>
    <x v="941"/>
    <n v="282"/>
    <x v="0"/>
    <n v="2"/>
    <n v="276"/>
    <n v="2735"/>
    <s v="PF01459.21 Eukaryotic porin"/>
    <s v="PF01459"/>
  </r>
  <r>
    <x v="942"/>
    <x v="942"/>
    <n v="363"/>
    <x v="0"/>
    <n v="136"/>
    <n v="356"/>
    <n v="2735"/>
    <s v="PF01459.21 Eukaryotic porin"/>
    <s v="PF01459"/>
  </r>
  <r>
    <x v="943"/>
    <x v="943"/>
    <n v="355"/>
    <x v="0"/>
    <n v="38"/>
    <n v="326"/>
    <n v="2735"/>
    <s v="PF01459.21 Eukaryotic porin"/>
    <s v="PF01459"/>
  </r>
  <r>
    <x v="944"/>
    <x v="944"/>
    <n v="284"/>
    <x v="0"/>
    <n v="3"/>
    <n v="277"/>
    <n v="2735"/>
    <s v="PF01459.21 Eukaryotic porin"/>
    <s v="PF01459"/>
  </r>
  <r>
    <x v="945"/>
    <x v="945"/>
    <n v="320"/>
    <x v="0"/>
    <n v="7"/>
    <n v="281"/>
    <n v="2735"/>
    <s v="PF01459.21 Eukaryotic porin"/>
    <s v="PF01459"/>
  </r>
  <r>
    <x v="946"/>
    <x v="946"/>
    <n v="374"/>
    <x v="0"/>
    <n v="52"/>
    <n v="347"/>
    <n v="2735"/>
    <s v="PF01459.21 Eukaryotic porin"/>
    <s v="PF01459"/>
  </r>
  <r>
    <x v="947"/>
    <x v="947"/>
    <n v="354"/>
    <x v="0"/>
    <n v="38"/>
    <n v="325"/>
    <n v="2735"/>
    <s v="PF01459.21 Eukaryotic porin"/>
    <s v="PF01459"/>
  </r>
  <r>
    <x v="948"/>
    <x v="948"/>
    <n v="441"/>
    <x v="19"/>
    <n v="26"/>
    <n v="204"/>
    <n v="7379"/>
    <s v="PF02902.18 Ulp1 protease family, C-terminal catalytic domain"/>
    <s v="PF02902"/>
  </r>
  <r>
    <x v="948"/>
    <x v="948"/>
    <n v="441"/>
    <x v="0"/>
    <n v="181"/>
    <n v="434"/>
    <n v="2735"/>
    <s v="PF01459.21 Eukaryotic porin"/>
    <s v="PF01459"/>
  </r>
  <r>
    <x v="949"/>
    <x v="949"/>
    <n v="332"/>
    <x v="0"/>
    <n v="50"/>
    <n v="326"/>
    <n v="2735"/>
    <s v="PF01459.21 Eukaryotic porin"/>
    <s v="PF01459"/>
  </r>
  <r>
    <x v="950"/>
    <x v="950"/>
    <n v="355"/>
    <x v="0"/>
    <n v="38"/>
    <n v="326"/>
    <n v="2735"/>
    <s v="PF01459.21 Eukaryotic porin"/>
    <s v="PF01459"/>
  </r>
  <r>
    <x v="951"/>
    <x v="951"/>
    <n v="339"/>
    <x v="0"/>
    <n v="3"/>
    <n v="76"/>
    <n v="2735"/>
    <s v="PF01459.21 Eukaryotic porin"/>
    <s v="PF01459"/>
  </r>
  <r>
    <x v="951"/>
    <x v="951"/>
    <n v="339"/>
    <x v="0"/>
    <n v="106"/>
    <n v="332"/>
    <n v="2735"/>
    <s v="PF01459.21 Eukaryotic porin"/>
    <s v="PF01459"/>
  </r>
  <r>
    <x v="952"/>
    <x v="952"/>
    <n v="353"/>
    <x v="0"/>
    <n v="39"/>
    <n v="324"/>
    <n v="2735"/>
    <s v="PF01459.21 Eukaryotic porin"/>
    <s v="PF01459"/>
  </r>
  <r>
    <x v="953"/>
    <x v="953"/>
    <n v="336"/>
    <x v="0"/>
    <n v="2"/>
    <n v="86"/>
    <n v="2735"/>
    <s v="PF01459.21 Eukaryotic porin"/>
    <s v="PF01459"/>
  </r>
  <r>
    <x v="953"/>
    <x v="953"/>
    <n v="336"/>
    <x v="0"/>
    <n v="91"/>
    <n v="329"/>
    <n v="2735"/>
    <s v="PF01459.21 Eukaryotic porin"/>
    <s v="PF01459"/>
  </r>
  <r>
    <x v="954"/>
    <x v="954"/>
    <n v="353"/>
    <x v="0"/>
    <n v="39"/>
    <n v="324"/>
    <n v="2735"/>
    <s v="PF01459.21 Eukaryotic porin"/>
    <s v="PF01459"/>
  </r>
  <r>
    <x v="955"/>
    <x v="955"/>
    <n v="336"/>
    <x v="0"/>
    <n v="2"/>
    <n v="86"/>
    <n v="2735"/>
    <s v="PF01459.21 Eukaryotic porin"/>
    <s v="PF01459"/>
  </r>
  <r>
    <x v="955"/>
    <x v="955"/>
    <n v="336"/>
    <x v="0"/>
    <n v="91"/>
    <n v="329"/>
    <n v="2735"/>
    <s v="PF01459.21 Eukaryotic porin"/>
    <s v="PF01459"/>
  </r>
  <r>
    <x v="956"/>
    <x v="956"/>
    <n v="284"/>
    <x v="0"/>
    <n v="3"/>
    <n v="277"/>
    <n v="2735"/>
    <s v="PF01459.21 Eukaryotic porin"/>
    <s v="PF01459"/>
  </r>
  <r>
    <x v="957"/>
    <x v="957"/>
    <n v="350"/>
    <x v="0"/>
    <n v="39"/>
    <n v="321"/>
    <n v="2735"/>
    <s v="PF01459.21 Eukaryotic porin"/>
    <s v="PF01459"/>
  </r>
  <r>
    <x v="958"/>
    <x v="958"/>
    <n v="284"/>
    <x v="0"/>
    <n v="2"/>
    <n v="277"/>
    <n v="2735"/>
    <s v="PF01459.21 Eukaryotic porin"/>
    <s v="PF01459"/>
  </r>
  <r>
    <x v="959"/>
    <x v="959"/>
    <n v="283"/>
    <x v="0"/>
    <n v="2"/>
    <n v="276"/>
    <n v="2735"/>
    <s v="PF01459.21 Eukaryotic porin"/>
    <s v="PF01459"/>
  </r>
  <r>
    <x v="960"/>
    <x v="960"/>
    <n v="327"/>
    <x v="0"/>
    <n v="47"/>
    <n v="320"/>
    <n v="2735"/>
    <s v="PF01459.21 Eukaryotic porin"/>
    <s v="PF01459"/>
  </r>
  <r>
    <x v="961"/>
    <x v="961"/>
    <n v="294"/>
    <x v="0"/>
    <n v="7"/>
    <n v="287"/>
    <n v="2735"/>
    <s v="PF01459.21 Eukaryotic porin"/>
    <s v="PF01459"/>
  </r>
  <r>
    <x v="962"/>
    <x v="962"/>
    <n v="350"/>
    <x v="0"/>
    <n v="52"/>
    <n v="329"/>
    <n v="2735"/>
    <s v="PF01459.21 Eukaryotic porin"/>
    <s v="PF01459"/>
  </r>
  <r>
    <x v="963"/>
    <x v="963"/>
    <n v="287"/>
    <x v="0"/>
    <n v="5"/>
    <n v="280"/>
    <n v="2735"/>
    <s v="PF01459.21 Eukaryotic porin"/>
    <s v="PF01459"/>
  </r>
  <r>
    <x v="964"/>
    <x v="964"/>
    <n v="419"/>
    <x v="0"/>
    <n v="62"/>
    <n v="167"/>
    <n v="2735"/>
    <s v="PF01459.21 Eukaryotic porin"/>
    <s v="PF01459"/>
  </r>
  <r>
    <x v="964"/>
    <x v="964"/>
    <n v="419"/>
    <x v="0"/>
    <n v="166"/>
    <n v="412"/>
    <n v="2735"/>
    <s v="PF01459.21 Eukaryotic porin"/>
    <s v="PF01459"/>
  </r>
  <r>
    <x v="965"/>
    <x v="965"/>
    <n v="372"/>
    <x v="0"/>
    <n v="54"/>
    <n v="346"/>
    <n v="2735"/>
    <s v="PF01459.21 Eukaryotic porin"/>
    <s v="PF01459"/>
  </r>
  <r>
    <x v="966"/>
    <x v="966"/>
    <n v="448"/>
    <x v="0"/>
    <n v="202"/>
    <n v="441"/>
    <n v="2735"/>
    <s v="PF01459.21 Eukaryotic porin"/>
    <s v="PF01459"/>
  </r>
  <r>
    <x v="967"/>
    <x v="967"/>
    <n v="379"/>
    <x v="0"/>
    <n v="61"/>
    <n v="353"/>
    <n v="2735"/>
    <s v="PF01459.21 Eukaryotic porin"/>
    <s v="PF01459"/>
  </r>
  <r>
    <x v="968"/>
    <x v="968"/>
    <n v="283"/>
    <x v="0"/>
    <n v="3"/>
    <n v="276"/>
    <n v="2735"/>
    <s v="PF01459.21 Eukaryotic porin"/>
    <s v="PF01459"/>
  </r>
  <r>
    <x v="969"/>
    <x v="969"/>
    <n v="308"/>
    <x v="0"/>
    <n v="24"/>
    <n v="301"/>
    <n v="2735"/>
    <s v="PF01459.21 Eukaryotic porin"/>
    <s v="PF01459"/>
  </r>
  <r>
    <x v="970"/>
    <x v="970"/>
    <n v="376"/>
    <x v="0"/>
    <n v="58"/>
    <n v="350"/>
    <n v="2735"/>
    <s v="PF01459.21 Eukaryotic porin"/>
    <s v="PF01459"/>
  </r>
  <r>
    <x v="971"/>
    <x v="971"/>
    <n v="1410"/>
    <x v="17"/>
    <n v="254"/>
    <n v="440"/>
    <n v="9461"/>
    <s v="PF00733.20 Asparagine synthase"/>
    <s v="PF00733"/>
  </r>
  <r>
    <x v="971"/>
    <x v="971"/>
    <n v="1410"/>
    <x v="17"/>
    <n v="434"/>
    <n v="483"/>
    <n v="9461"/>
    <s v="PF00733.20 Asparagine synthase"/>
    <s v="PF00733"/>
  </r>
  <r>
    <x v="971"/>
    <x v="971"/>
    <n v="1410"/>
    <x v="17"/>
    <n v="553"/>
    <n v="689"/>
    <n v="9461"/>
    <s v="PF00733.20 Asparagine synthase"/>
    <s v="PF00733"/>
  </r>
  <r>
    <x v="971"/>
    <x v="971"/>
    <n v="1410"/>
    <x v="18"/>
    <n v="67"/>
    <n v="210"/>
    <n v="8489"/>
    <s v="PF13537.5 Glutamine amidotransferase domain"/>
    <s v="PF13537"/>
  </r>
  <r>
    <x v="971"/>
    <x v="971"/>
    <n v="1410"/>
    <x v="0"/>
    <n v="1182"/>
    <n v="1403"/>
    <n v="2735"/>
    <s v="PF01459.21 Eukaryotic porin"/>
    <s v="PF01459"/>
  </r>
  <r>
    <x v="972"/>
    <x v="972"/>
    <n v="374"/>
    <x v="0"/>
    <n v="40"/>
    <n v="325"/>
    <n v="2735"/>
    <s v="PF01459.21 Eukaryotic porin"/>
    <s v="PF01459"/>
  </r>
  <r>
    <x v="973"/>
    <x v="973"/>
    <n v="289"/>
    <x v="0"/>
    <n v="8"/>
    <n v="283"/>
    <n v="2735"/>
    <s v="PF01459.21 Eukaryotic porin"/>
    <s v="PF01459"/>
  </r>
  <r>
    <x v="974"/>
    <x v="974"/>
    <n v="581"/>
    <x v="0"/>
    <n v="70"/>
    <n v="339"/>
    <n v="2735"/>
    <s v="PF01459.21 Eukaryotic porin"/>
    <s v="PF01459"/>
  </r>
  <r>
    <x v="975"/>
    <x v="975"/>
    <n v="303"/>
    <x v="0"/>
    <n v="16"/>
    <n v="275"/>
    <n v="2735"/>
    <s v="PF01459.21 Eukaryotic porin"/>
    <s v="PF01459"/>
  </r>
  <r>
    <x v="976"/>
    <x v="976"/>
    <n v="296"/>
    <x v="0"/>
    <n v="16"/>
    <n v="289"/>
    <n v="2735"/>
    <s v="PF01459.21 Eukaryotic porin"/>
    <s v="PF01459"/>
  </r>
  <r>
    <x v="977"/>
    <x v="977"/>
    <n v="351"/>
    <x v="0"/>
    <n v="55"/>
    <n v="331"/>
    <n v="2735"/>
    <s v="PF01459.21 Eukaryotic porin"/>
    <s v="PF01459"/>
  </r>
  <r>
    <x v="978"/>
    <x v="978"/>
    <n v="277"/>
    <x v="0"/>
    <n v="5"/>
    <n v="270"/>
    <n v="2735"/>
    <s v="PF01459.21 Eukaryotic porin"/>
    <s v="PF01459"/>
  </r>
  <r>
    <x v="979"/>
    <x v="979"/>
    <n v="276"/>
    <x v="0"/>
    <n v="4"/>
    <n v="269"/>
    <n v="2735"/>
    <s v="PF01459.21 Eukaryotic porin"/>
    <s v="PF01459"/>
  </r>
  <r>
    <x v="980"/>
    <x v="980"/>
    <n v="250"/>
    <x v="0"/>
    <n v="31"/>
    <n v="244"/>
    <n v="2735"/>
    <s v="PF01459.21 Eukaryotic porin"/>
    <s v="PF01459"/>
  </r>
  <r>
    <x v="981"/>
    <x v="981"/>
    <n v="277"/>
    <x v="0"/>
    <n v="4"/>
    <n v="270"/>
    <n v="2735"/>
    <s v="PF01459.21 Eukaryotic porin"/>
    <s v="PF01459"/>
  </r>
  <r>
    <x v="982"/>
    <x v="982"/>
    <n v="245"/>
    <x v="0"/>
    <n v="30"/>
    <n v="238"/>
    <n v="2735"/>
    <s v="PF01459.21 Eukaryotic porin"/>
    <s v="PF01459"/>
  </r>
  <r>
    <x v="983"/>
    <x v="983"/>
    <n v="261"/>
    <x v="0"/>
    <n v="1"/>
    <n v="254"/>
    <n v="2735"/>
    <s v="PF01459.21 Eukaryotic porin"/>
    <s v="PF01459"/>
  </r>
  <r>
    <x v="984"/>
    <x v="984"/>
    <n v="399"/>
    <x v="0"/>
    <n v="4"/>
    <n v="269"/>
    <n v="2735"/>
    <s v="PF01459.21 Eukaryotic porin"/>
    <s v="PF01459"/>
  </r>
  <r>
    <x v="985"/>
    <x v="985"/>
    <n v="308"/>
    <x v="0"/>
    <n v="28"/>
    <n v="301"/>
    <n v="2735"/>
    <s v="PF01459.21 Eukaryotic porin"/>
    <s v="PF01459"/>
  </r>
  <r>
    <x v="986"/>
    <x v="986"/>
    <n v="276"/>
    <x v="0"/>
    <n v="4"/>
    <n v="269"/>
    <n v="2735"/>
    <s v="PF01459.21 Eukaryotic porin"/>
    <s v="PF01459"/>
  </r>
  <r>
    <x v="987"/>
    <x v="987"/>
    <n v="294"/>
    <x v="0"/>
    <n v="7"/>
    <n v="287"/>
    <n v="2735"/>
    <s v="PF01459.21 Eukaryotic porin"/>
    <s v="PF01459"/>
  </r>
  <r>
    <x v="988"/>
    <x v="988"/>
    <n v="541"/>
    <x v="13"/>
    <n v="324"/>
    <n v="479"/>
    <n v="369723"/>
    <s v="PF00005.26 ABC transporter"/>
    <s v="PF00005"/>
  </r>
  <r>
    <x v="988"/>
    <x v="988"/>
    <n v="541"/>
    <x v="0"/>
    <n v="53"/>
    <n v="330"/>
    <n v="2735"/>
    <s v="PF01459.21 Eukaryotic porin"/>
    <s v="PF01459"/>
  </r>
  <r>
    <x v="989"/>
    <x v="989"/>
    <n v="332"/>
    <x v="0"/>
    <n v="47"/>
    <n v="326"/>
    <n v="2735"/>
    <s v="PF01459.21 Eukaryotic porin"/>
    <s v="PF01459"/>
  </r>
  <r>
    <x v="990"/>
    <x v="990"/>
    <n v="286"/>
    <x v="0"/>
    <n v="2"/>
    <n v="279"/>
    <n v="2735"/>
    <s v="PF01459.21 Eukaryotic porin"/>
    <s v="PF01459"/>
  </r>
  <r>
    <x v="991"/>
    <x v="991"/>
    <n v="324"/>
    <x v="0"/>
    <n v="38"/>
    <n v="318"/>
    <n v="2735"/>
    <s v="PF01459.21 Eukaryotic porin"/>
    <s v="PF01459"/>
  </r>
  <r>
    <x v="992"/>
    <x v="992"/>
    <n v="276"/>
    <x v="0"/>
    <n v="3"/>
    <n v="269"/>
    <n v="2735"/>
    <s v="PF01459.21 Eukaryotic porin"/>
    <s v="PF01459"/>
  </r>
  <r>
    <x v="993"/>
    <x v="993"/>
    <n v="305"/>
    <x v="0"/>
    <n v="32"/>
    <n v="298"/>
    <n v="2735"/>
    <s v="PF01459.21 Eukaryotic porin"/>
    <s v="PF01459"/>
  </r>
  <r>
    <x v="994"/>
    <x v="994"/>
    <n v="287"/>
    <x v="0"/>
    <n v="18"/>
    <n v="233"/>
    <n v="2735"/>
    <s v="PF01459.21 Eukaryotic porin"/>
    <s v="PF01459"/>
  </r>
  <r>
    <x v="995"/>
    <x v="995"/>
    <n v="225"/>
    <x v="0"/>
    <n v="97"/>
    <n v="218"/>
    <n v="2735"/>
    <s v="PF01459.21 Eukaryotic porin"/>
    <s v="PF01459"/>
  </r>
  <r>
    <x v="996"/>
    <x v="996"/>
    <n v="293"/>
    <x v="0"/>
    <n v="10"/>
    <n v="287"/>
    <n v="2735"/>
    <s v="PF01459.21 Eukaryotic porin"/>
    <s v="PF01459"/>
  </r>
  <r>
    <x v="997"/>
    <x v="997"/>
    <n v="287"/>
    <x v="0"/>
    <n v="2"/>
    <n v="280"/>
    <n v="2735"/>
    <s v="PF01459.21 Eukaryotic porin"/>
    <s v="PF01459"/>
  </r>
  <r>
    <x v="998"/>
    <x v="998"/>
    <n v="283"/>
    <x v="0"/>
    <n v="2"/>
    <n v="276"/>
    <n v="2735"/>
    <s v="PF01459.21 Eukaryotic porin"/>
    <s v="PF01459"/>
  </r>
  <r>
    <x v="999"/>
    <x v="999"/>
    <n v="324"/>
    <x v="0"/>
    <n v="37"/>
    <n v="317"/>
    <n v="2735"/>
    <s v="PF01459.21 Eukaryotic porin"/>
    <s v="PF01459"/>
  </r>
  <r>
    <x v="1000"/>
    <x v="1000"/>
    <n v="324"/>
    <x v="0"/>
    <n v="38"/>
    <n v="318"/>
    <n v="2735"/>
    <s v="PF01459.21 Eukaryotic porin"/>
    <s v="PF01459"/>
  </r>
  <r>
    <x v="1001"/>
    <x v="1001"/>
    <n v="330"/>
    <x v="0"/>
    <n v="45"/>
    <n v="324"/>
    <n v="2735"/>
    <s v="PF01459.21 Eukaryotic porin"/>
    <s v="PF01459"/>
  </r>
  <r>
    <x v="1002"/>
    <x v="1002"/>
    <n v="283"/>
    <x v="0"/>
    <n v="2"/>
    <n v="276"/>
    <n v="2735"/>
    <s v="PF01459.21 Eukaryotic porin"/>
    <s v="PF01459"/>
  </r>
  <r>
    <x v="1003"/>
    <x v="1003"/>
    <n v="296"/>
    <x v="0"/>
    <n v="7"/>
    <n v="288"/>
    <n v="2735"/>
    <s v="PF01459.21 Eukaryotic porin"/>
    <s v="PF01459"/>
  </r>
  <r>
    <x v="1004"/>
    <x v="1004"/>
    <n v="352"/>
    <x v="0"/>
    <n v="42"/>
    <n v="347"/>
    <n v="2735"/>
    <s v="PF01459.21 Eukaryotic porin"/>
    <s v="PF01459"/>
  </r>
  <r>
    <x v="1005"/>
    <x v="1005"/>
    <n v="243"/>
    <x v="0"/>
    <n v="22"/>
    <n v="228"/>
    <n v="2735"/>
    <s v="PF01459.21 Eukaryotic porin"/>
    <s v="PF01459"/>
  </r>
  <r>
    <x v="1006"/>
    <x v="1006"/>
    <n v="313"/>
    <x v="0"/>
    <n v="27"/>
    <n v="306"/>
    <n v="2735"/>
    <s v="PF01459.21 Eukaryotic porin"/>
    <s v="PF01459"/>
  </r>
  <r>
    <x v="1007"/>
    <x v="1007"/>
    <n v="243"/>
    <x v="0"/>
    <n v="4"/>
    <n v="236"/>
    <n v="2735"/>
    <s v="PF01459.21 Eukaryotic porin"/>
    <s v="PF01459"/>
  </r>
  <r>
    <x v="1008"/>
    <x v="1008"/>
    <n v="351"/>
    <x v="0"/>
    <n v="2"/>
    <n v="73"/>
    <n v="2735"/>
    <s v="PF01459.21 Eukaryotic porin"/>
    <s v="PF01459"/>
  </r>
  <r>
    <x v="1008"/>
    <x v="1008"/>
    <n v="351"/>
    <x v="0"/>
    <n v="117"/>
    <n v="344"/>
    <n v="2735"/>
    <s v="PF01459.21 Eukaryotic porin"/>
    <s v="PF01459"/>
  </r>
  <r>
    <x v="1009"/>
    <x v="1009"/>
    <n v="283"/>
    <x v="0"/>
    <n v="3"/>
    <n v="276"/>
    <n v="2735"/>
    <s v="PF01459.21 Eukaryotic porin"/>
    <s v="PF01459"/>
  </r>
  <r>
    <x v="1010"/>
    <x v="1010"/>
    <n v="351"/>
    <x v="0"/>
    <n v="15"/>
    <n v="87"/>
    <n v="2735"/>
    <s v="PF01459.21 Eukaryotic porin"/>
    <s v="PF01459"/>
  </r>
  <r>
    <x v="1010"/>
    <x v="1010"/>
    <n v="351"/>
    <x v="0"/>
    <n v="95"/>
    <n v="344"/>
    <n v="2735"/>
    <s v="PF01459.21 Eukaryotic porin"/>
    <s v="PF01459"/>
  </r>
  <r>
    <x v="1011"/>
    <x v="1011"/>
    <n v="366"/>
    <x v="0"/>
    <n v="50"/>
    <n v="336"/>
    <n v="2735"/>
    <s v="PF01459.21 Eukaryotic porin"/>
    <s v="PF01459"/>
  </r>
  <r>
    <x v="1012"/>
    <x v="1012"/>
    <n v="283"/>
    <x v="0"/>
    <n v="3"/>
    <n v="276"/>
    <n v="2735"/>
    <s v="PF01459.21 Eukaryotic porin"/>
    <s v="PF01459"/>
  </r>
  <r>
    <x v="1013"/>
    <x v="1013"/>
    <n v="335"/>
    <x v="0"/>
    <n v="55"/>
    <n v="328"/>
    <n v="2735"/>
    <s v="PF01459.21 Eukaryotic porin"/>
    <s v="PF01459"/>
  </r>
  <r>
    <x v="1014"/>
    <x v="1014"/>
    <n v="253"/>
    <x v="0"/>
    <n v="10"/>
    <n v="246"/>
    <n v="2735"/>
    <s v="PF01459.21 Eukaryotic porin"/>
    <s v="PF01459"/>
  </r>
  <r>
    <x v="1015"/>
    <x v="1015"/>
    <n v="294"/>
    <x v="0"/>
    <n v="7"/>
    <n v="287"/>
    <n v="2735"/>
    <s v="PF01459.21 Eukaryotic porin"/>
    <s v="PF01459"/>
  </r>
  <r>
    <x v="1016"/>
    <x v="1016"/>
    <n v="287"/>
    <x v="0"/>
    <n v="5"/>
    <n v="280"/>
    <n v="2735"/>
    <s v="PF01459.21 Eukaryotic porin"/>
    <s v="PF01459"/>
  </r>
  <r>
    <x v="1017"/>
    <x v="1017"/>
    <n v="308"/>
    <x v="0"/>
    <n v="25"/>
    <n v="301"/>
    <n v="2735"/>
    <s v="PF01459.21 Eukaryotic porin"/>
    <s v="PF01459"/>
  </r>
  <r>
    <x v="1018"/>
    <x v="1018"/>
    <n v="276"/>
    <x v="0"/>
    <n v="4"/>
    <n v="269"/>
    <n v="2735"/>
    <s v="PF01459.21 Eukaryotic porin"/>
    <s v="PF01459"/>
  </r>
  <r>
    <x v="1019"/>
    <x v="1019"/>
    <n v="281"/>
    <x v="0"/>
    <n v="2"/>
    <n v="274"/>
    <n v="2735"/>
    <s v="PF01459.21 Eukaryotic porin"/>
    <s v="PF01459"/>
  </r>
  <r>
    <x v="1020"/>
    <x v="1020"/>
    <n v="303"/>
    <x v="0"/>
    <n v="23"/>
    <n v="296"/>
    <n v="2735"/>
    <s v="PF01459.21 Eukaryotic porin"/>
    <s v="PF01459"/>
  </r>
  <r>
    <x v="1021"/>
    <x v="1021"/>
    <n v="306"/>
    <x v="0"/>
    <n v="28"/>
    <n v="306"/>
    <n v="2735"/>
    <s v="PF01459.21 Eukaryotic porin"/>
    <s v="PF01459"/>
  </r>
  <r>
    <x v="1022"/>
    <x v="1022"/>
    <n v="357"/>
    <x v="0"/>
    <n v="55"/>
    <n v="332"/>
    <n v="2735"/>
    <s v="PF01459.21 Eukaryotic porin"/>
    <s v="PF01459"/>
  </r>
  <r>
    <x v="1023"/>
    <x v="1023"/>
    <n v="318"/>
    <x v="0"/>
    <n v="16"/>
    <n v="296"/>
    <n v="2735"/>
    <s v="PF01459.21 Eukaryotic porin"/>
    <s v="PF01459"/>
  </r>
  <r>
    <x v="1024"/>
    <x v="1024"/>
    <n v="296"/>
    <x v="0"/>
    <n v="7"/>
    <n v="289"/>
    <n v="2735"/>
    <s v="PF01459.21 Eukaryotic porin"/>
    <s v="PF01459"/>
  </r>
  <r>
    <x v="1025"/>
    <x v="1025"/>
    <n v="294"/>
    <x v="0"/>
    <n v="7"/>
    <n v="287"/>
    <n v="2735"/>
    <s v="PF01459.21 Eukaryotic porin"/>
    <s v="PF01459"/>
  </r>
  <r>
    <x v="1026"/>
    <x v="1026"/>
    <n v="356"/>
    <x v="0"/>
    <n v="39"/>
    <n v="327"/>
    <n v="2735"/>
    <s v="PF01459.21 Eukaryotic porin"/>
    <s v="PF01459"/>
  </r>
  <r>
    <x v="1027"/>
    <x v="1027"/>
    <n v="349"/>
    <x v="0"/>
    <n v="46"/>
    <n v="323"/>
    <n v="2735"/>
    <s v="PF01459.21 Eukaryotic porin"/>
    <s v="PF01459"/>
  </r>
  <r>
    <x v="1028"/>
    <x v="1028"/>
    <n v="360"/>
    <x v="0"/>
    <n v="57"/>
    <n v="333"/>
    <n v="2735"/>
    <s v="PF01459.21 Eukaryotic porin"/>
    <s v="PF01459"/>
  </r>
  <r>
    <x v="1029"/>
    <x v="1029"/>
    <n v="283"/>
    <x v="0"/>
    <n v="2"/>
    <n v="276"/>
    <n v="2735"/>
    <s v="PF01459.21 Eukaryotic porin"/>
    <s v="PF01459"/>
  </r>
  <r>
    <x v="1030"/>
    <x v="1030"/>
    <n v="294"/>
    <x v="0"/>
    <n v="7"/>
    <n v="287"/>
    <n v="2735"/>
    <s v="PF01459.21 Eukaryotic porin"/>
    <s v="PF01459"/>
  </r>
  <r>
    <x v="1031"/>
    <x v="1031"/>
    <n v="302"/>
    <x v="0"/>
    <n v="7"/>
    <n v="295"/>
    <n v="2735"/>
    <s v="PF01459.21 Eukaryotic porin"/>
    <s v="PF01459"/>
  </r>
  <r>
    <x v="1032"/>
    <x v="1032"/>
    <n v="350"/>
    <x v="0"/>
    <n v="47"/>
    <n v="324"/>
    <n v="2735"/>
    <s v="PF01459.21 Eukaryotic porin"/>
    <s v="PF01459"/>
  </r>
  <r>
    <x v="1033"/>
    <x v="1033"/>
    <n v="352"/>
    <x v="0"/>
    <n v="48"/>
    <n v="325"/>
    <n v="2735"/>
    <s v="PF01459.21 Eukaryotic porin"/>
    <s v="PF01459"/>
  </r>
  <r>
    <x v="1034"/>
    <x v="1034"/>
    <n v="294"/>
    <x v="0"/>
    <n v="7"/>
    <n v="287"/>
    <n v="2735"/>
    <s v="PF01459.21 Eukaryotic porin"/>
    <s v="PF01459"/>
  </r>
  <r>
    <x v="1035"/>
    <x v="1035"/>
    <n v="294"/>
    <x v="0"/>
    <n v="7"/>
    <n v="287"/>
    <n v="2735"/>
    <s v="PF01459.21 Eukaryotic porin"/>
    <s v="PF01459"/>
  </r>
  <r>
    <x v="1036"/>
    <x v="1036"/>
    <n v="293"/>
    <x v="0"/>
    <n v="7"/>
    <n v="286"/>
    <n v="2735"/>
    <s v="PF01459.21 Eukaryotic porin"/>
    <s v="PF01459"/>
  </r>
  <r>
    <x v="1037"/>
    <x v="1037"/>
    <n v="354"/>
    <x v="0"/>
    <n v="57"/>
    <n v="334"/>
    <n v="2735"/>
    <s v="PF01459.21 Eukaryotic porin"/>
    <s v="PF01459"/>
  </r>
  <r>
    <x v="1038"/>
    <x v="1038"/>
    <n v="276"/>
    <x v="0"/>
    <n v="4"/>
    <n v="269"/>
    <n v="2735"/>
    <s v="PF01459.21 Eukaryotic porin"/>
    <s v="PF01459"/>
  </r>
  <r>
    <x v="1039"/>
    <x v="1039"/>
    <n v="276"/>
    <x v="0"/>
    <n v="4"/>
    <n v="269"/>
    <n v="2735"/>
    <s v="PF01459.21 Eukaryotic porin"/>
    <s v="PF01459"/>
  </r>
  <r>
    <x v="1040"/>
    <x v="1040"/>
    <n v="349"/>
    <x v="0"/>
    <n v="47"/>
    <n v="323"/>
    <n v="2735"/>
    <s v="PF01459.21 Eukaryotic porin"/>
    <s v="PF01459"/>
  </r>
  <r>
    <x v="1041"/>
    <x v="1041"/>
    <n v="332"/>
    <x v="0"/>
    <n v="30"/>
    <n v="307"/>
    <n v="2735"/>
    <s v="PF01459.21 Eukaryotic porin"/>
    <s v="PF01459"/>
  </r>
  <r>
    <x v="1042"/>
    <x v="1042"/>
    <n v="294"/>
    <x v="0"/>
    <n v="8"/>
    <n v="287"/>
    <n v="2735"/>
    <s v="PF01459.21 Eukaryotic porin"/>
    <s v="PF01459"/>
  </r>
  <r>
    <x v="1043"/>
    <x v="1043"/>
    <n v="353"/>
    <x v="0"/>
    <n v="39"/>
    <n v="324"/>
    <n v="2735"/>
    <s v="PF01459.21 Eukaryotic porin"/>
    <s v="PF01459"/>
  </r>
  <r>
    <x v="1044"/>
    <x v="1044"/>
    <n v="313"/>
    <x v="0"/>
    <n v="27"/>
    <n v="306"/>
    <n v="2735"/>
    <s v="PF01459.21 Eukaryotic porin"/>
    <s v="PF01459"/>
  </r>
  <r>
    <x v="1045"/>
    <x v="1045"/>
    <n v="352"/>
    <x v="0"/>
    <n v="39"/>
    <n v="324"/>
    <n v="2735"/>
    <s v="PF01459.21 Eukaryotic porin"/>
    <s v="PF01459"/>
  </r>
  <r>
    <x v="1046"/>
    <x v="1046"/>
    <n v="283"/>
    <x v="0"/>
    <n v="3"/>
    <n v="276"/>
    <n v="2735"/>
    <s v="PF01459.21 Eukaryotic porin"/>
    <s v="PF01459"/>
  </r>
  <r>
    <x v="1047"/>
    <x v="1047"/>
    <n v="353"/>
    <x v="0"/>
    <n v="39"/>
    <n v="324"/>
    <n v="2735"/>
    <s v="PF01459.21 Eukaryotic porin"/>
    <s v="PF01459"/>
  </r>
  <r>
    <x v="1048"/>
    <x v="1048"/>
    <n v="359"/>
    <x v="0"/>
    <n v="57"/>
    <n v="333"/>
    <n v="2735"/>
    <s v="PF01459.21 Eukaryotic porin"/>
    <s v="PF01459"/>
  </r>
  <r>
    <x v="1049"/>
    <x v="1049"/>
    <n v="283"/>
    <x v="0"/>
    <n v="3"/>
    <n v="276"/>
    <n v="2735"/>
    <s v="PF01459.21 Eukaryotic porin"/>
    <s v="PF01459"/>
  </r>
  <r>
    <x v="1050"/>
    <x v="1050"/>
    <n v="296"/>
    <x v="0"/>
    <n v="7"/>
    <n v="289"/>
    <n v="2735"/>
    <s v="PF01459.21 Eukaryotic porin"/>
    <s v="PF01459"/>
  </r>
  <r>
    <x v="1051"/>
    <x v="1051"/>
    <n v="357"/>
    <x v="0"/>
    <n v="38"/>
    <n v="327"/>
    <n v="2735"/>
    <s v="PF01459.21 Eukaryotic porin"/>
    <s v="PF01459"/>
  </r>
  <r>
    <x v="1052"/>
    <x v="1052"/>
    <n v="283"/>
    <x v="0"/>
    <n v="2"/>
    <n v="276"/>
    <n v="2735"/>
    <s v="PF01459.21 Eukaryotic porin"/>
    <s v="PF01459"/>
  </r>
  <r>
    <x v="1053"/>
    <x v="1053"/>
    <n v="352"/>
    <x v="0"/>
    <n v="39"/>
    <n v="324"/>
    <n v="2735"/>
    <s v="PF01459.21 Eukaryotic porin"/>
    <s v="PF01459"/>
  </r>
  <r>
    <x v="1054"/>
    <x v="1054"/>
    <n v="284"/>
    <x v="0"/>
    <n v="3"/>
    <n v="277"/>
    <n v="2735"/>
    <s v="PF01459.21 Eukaryotic porin"/>
    <s v="PF01459"/>
  </r>
  <r>
    <x v="1055"/>
    <x v="1055"/>
    <n v="211"/>
    <x v="0"/>
    <n v="1"/>
    <n v="204"/>
    <n v="2735"/>
    <s v="PF01459.21 Eukaryotic porin"/>
    <s v="PF01459"/>
  </r>
  <r>
    <x v="1056"/>
    <x v="1056"/>
    <n v="277"/>
    <x v="0"/>
    <n v="4"/>
    <n v="270"/>
    <n v="2735"/>
    <s v="PF01459.21 Eukaryotic porin"/>
    <s v="PF01459"/>
  </r>
  <r>
    <x v="1057"/>
    <x v="1057"/>
    <n v="207"/>
    <x v="0"/>
    <n v="3"/>
    <n v="200"/>
    <n v="2735"/>
    <s v="PF01459.21 Eukaryotic porin"/>
    <s v="PF01459"/>
  </r>
  <r>
    <x v="1058"/>
    <x v="1058"/>
    <n v="239"/>
    <x v="0"/>
    <n v="50"/>
    <n v="232"/>
    <n v="2735"/>
    <s v="PF01459.21 Eukaryotic porin"/>
    <s v="PF01459"/>
  </r>
  <r>
    <x v="1059"/>
    <x v="1059"/>
    <n v="249"/>
    <x v="0"/>
    <n v="1"/>
    <n v="242"/>
    <n v="2735"/>
    <s v="PF01459.21 Eukaryotic porin"/>
    <s v="PF01459"/>
  </r>
  <r>
    <x v="1060"/>
    <x v="1060"/>
    <n v="286"/>
    <x v="0"/>
    <n v="4"/>
    <n v="279"/>
    <n v="2735"/>
    <s v="PF01459.21 Eukaryotic porin"/>
    <s v="PF01459"/>
  </r>
  <r>
    <x v="1061"/>
    <x v="1061"/>
    <n v="296"/>
    <x v="0"/>
    <n v="20"/>
    <n v="286"/>
    <n v="2735"/>
    <s v="PF01459.21 Eukaryotic porin"/>
    <s v="PF01459"/>
  </r>
  <r>
    <x v="1062"/>
    <x v="1062"/>
    <n v="316"/>
    <x v="0"/>
    <n v="37"/>
    <n v="309"/>
    <n v="2735"/>
    <s v="PF01459.21 Eukaryotic porin"/>
    <s v="PF01459"/>
  </r>
  <r>
    <x v="1063"/>
    <x v="1063"/>
    <n v="297"/>
    <x v="0"/>
    <n v="15"/>
    <n v="290"/>
    <n v="2735"/>
    <s v="PF01459.21 Eukaryotic porin"/>
    <s v="PF01459"/>
  </r>
  <r>
    <x v="1064"/>
    <x v="1064"/>
    <n v="356"/>
    <x v="0"/>
    <n v="42"/>
    <n v="328"/>
    <n v="2735"/>
    <s v="PF01459.21 Eukaryotic porin"/>
    <s v="PF01459"/>
  </r>
  <r>
    <x v="1065"/>
    <x v="1065"/>
    <n v="297"/>
    <x v="0"/>
    <n v="15"/>
    <n v="290"/>
    <n v="2735"/>
    <s v="PF01459.21 Eukaryotic porin"/>
    <s v="PF01459"/>
  </r>
  <r>
    <x v="1066"/>
    <x v="1066"/>
    <n v="367"/>
    <x v="0"/>
    <n v="51"/>
    <n v="337"/>
    <n v="2735"/>
    <s v="PF01459.21 Eukaryotic porin"/>
    <s v="PF01459"/>
  </r>
  <r>
    <x v="1067"/>
    <x v="1067"/>
    <n v="1052"/>
    <x v="20"/>
    <n v="295"/>
    <n v="814"/>
    <n v="1555"/>
    <s v="PF03200.15 Glycosyl hydrolase family 63 C-terminal domain"/>
    <s v="PF03200"/>
  </r>
  <r>
    <x v="1067"/>
    <x v="1067"/>
    <n v="1052"/>
    <x v="21"/>
    <n v="39"/>
    <n v="161"/>
    <n v="758"/>
    <s v="PF16923.4 Glycosyl hydrolase family 63 N-terminal domain"/>
    <s v="PF16923"/>
  </r>
  <r>
    <x v="1067"/>
    <x v="1067"/>
    <n v="1052"/>
    <x v="0"/>
    <n v="802"/>
    <n v="1045"/>
    <n v="2735"/>
    <s v="PF01459.21 Eukaryotic porin"/>
    <s v="PF01459"/>
  </r>
  <r>
    <x v="1068"/>
    <x v="1068"/>
    <n v="345"/>
    <x v="0"/>
    <n v="96"/>
    <n v="339"/>
    <n v="2735"/>
    <s v="PF01459.21 Eukaryotic porin"/>
    <s v="PF01459"/>
  </r>
  <r>
    <x v="1069"/>
    <x v="1069"/>
    <n v="390"/>
    <x v="0"/>
    <n v="26"/>
    <n v="113"/>
    <n v="2735"/>
    <s v="PF01459.21 Eukaryotic porin"/>
    <s v="PF01459"/>
  </r>
  <r>
    <x v="1069"/>
    <x v="1069"/>
    <n v="390"/>
    <x v="0"/>
    <n v="141"/>
    <n v="384"/>
    <n v="2735"/>
    <s v="PF01459.21 Eukaryotic porin"/>
    <s v="PF01459"/>
  </r>
  <r>
    <x v="1070"/>
    <x v="1070"/>
    <n v="365"/>
    <x v="0"/>
    <n v="49"/>
    <n v="335"/>
    <n v="2735"/>
    <s v="PF01459.21 Eukaryotic porin"/>
    <s v="PF01459"/>
  </r>
  <r>
    <x v="1071"/>
    <x v="1071"/>
    <n v="297"/>
    <x v="0"/>
    <n v="15"/>
    <n v="290"/>
    <n v="2735"/>
    <s v="PF01459.21 Eukaryotic porin"/>
    <s v="PF01459"/>
  </r>
  <r>
    <x v="1072"/>
    <x v="1072"/>
    <n v="368"/>
    <x v="0"/>
    <n v="52"/>
    <n v="338"/>
    <n v="2735"/>
    <s v="PF01459.21 Eukaryotic porin"/>
    <s v="PF01459"/>
  </r>
  <r>
    <x v="1073"/>
    <x v="1073"/>
    <n v="297"/>
    <x v="0"/>
    <n v="15"/>
    <n v="290"/>
    <n v="2735"/>
    <s v="PF01459.21 Eukaryotic porin"/>
    <s v="PF01459"/>
  </r>
  <r>
    <x v="1074"/>
    <x v="1074"/>
    <n v="380"/>
    <x v="0"/>
    <n v="70"/>
    <n v="355"/>
    <n v="2735"/>
    <s v="PF01459.21 Eukaryotic porin"/>
    <s v="PF01459"/>
  </r>
  <r>
    <x v="1075"/>
    <x v="1075"/>
    <n v="278"/>
    <x v="0"/>
    <n v="12"/>
    <n v="225"/>
    <n v="2735"/>
    <s v="PF01459.21 Eukaryotic porin"/>
    <s v="PF01459"/>
  </r>
  <r>
    <x v="1075"/>
    <x v="1075"/>
    <n v="278"/>
    <x v="0"/>
    <n v="220"/>
    <n v="272"/>
    <n v="2735"/>
    <s v="PF01459.21 Eukaryotic porin"/>
    <s v="PF01459"/>
  </r>
  <r>
    <x v="1076"/>
    <x v="1076"/>
    <n v="253"/>
    <x v="0"/>
    <n v="2"/>
    <n v="253"/>
    <n v="2735"/>
    <s v="PF01459.21 Eukaryotic porin"/>
    <s v="PF01459"/>
  </r>
  <r>
    <x v="1077"/>
    <x v="1077"/>
    <n v="78"/>
    <x v="0"/>
    <n v="1"/>
    <n v="73"/>
    <n v="2735"/>
    <s v="PF01459.21 Eukaryotic porin"/>
    <s v="PF01459"/>
  </r>
  <r>
    <x v="1078"/>
    <x v="1078"/>
    <n v="135"/>
    <x v="0"/>
    <n v="2"/>
    <n v="99"/>
    <n v="2735"/>
    <s v="PF01459.21 Eukaryotic porin"/>
    <s v="PF01459"/>
  </r>
  <r>
    <x v="1079"/>
    <x v="1079"/>
    <n v="649"/>
    <x v="0"/>
    <n v="521"/>
    <n v="643"/>
    <n v="2735"/>
    <s v="PF01459.21 Eukaryotic porin"/>
    <s v="PF01459"/>
  </r>
  <r>
    <x v="1079"/>
    <x v="1079"/>
    <n v="649"/>
    <x v="22"/>
    <n v="400"/>
    <n v="489"/>
    <n v="2754"/>
    <s v="PF13975.5 gag-polyprotein putative aspartyl protease"/>
    <s v="PF13975"/>
  </r>
  <r>
    <x v="1080"/>
    <x v="1080"/>
    <n v="304"/>
    <x v="0"/>
    <n v="8"/>
    <n v="286"/>
    <n v="2735"/>
    <s v="PF01459.21 Eukaryotic porin"/>
    <s v="PF01459"/>
  </r>
  <r>
    <x v="1081"/>
    <x v="1081"/>
    <n v="289"/>
    <x v="0"/>
    <n v="3"/>
    <n v="280"/>
    <n v="2735"/>
    <s v="PF01459.21 Eukaryotic porin"/>
    <s v="PF01459"/>
  </r>
  <r>
    <x v="1082"/>
    <x v="1082"/>
    <n v="131"/>
    <x v="0"/>
    <n v="1"/>
    <n v="125"/>
    <n v="2735"/>
    <s v="PF01459.21 Eukaryotic porin"/>
    <s v="PF01459"/>
  </r>
  <r>
    <x v="1083"/>
    <x v="1083"/>
    <n v="146"/>
    <x v="0"/>
    <n v="38"/>
    <n v="137"/>
    <n v="2735"/>
    <s v="PF01459.21 Eukaryotic porin"/>
    <s v="PF01459"/>
  </r>
  <r>
    <x v="1084"/>
    <x v="1084"/>
    <n v="99"/>
    <x v="0"/>
    <n v="2"/>
    <n v="93"/>
    <n v="2735"/>
    <s v="PF01459.21 Eukaryotic porin"/>
    <s v="PF01459"/>
  </r>
  <r>
    <x v="1085"/>
    <x v="1085"/>
    <n v="273"/>
    <x v="0"/>
    <n v="9"/>
    <n v="255"/>
    <n v="2735"/>
    <s v="PF01459.21 Eukaryotic porin"/>
    <s v="PF01459"/>
  </r>
  <r>
    <x v="1086"/>
    <x v="1086"/>
    <n v="260"/>
    <x v="0"/>
    <n v="1"/>
    <n v="260"/>
    <n v="2735"/>
    <s v="PF01459.21 Eukaryotic porin"/>
    <s v="PF01459"/>
  </r>
  <r>
    <x v="1087"/>
    <x v="1087"/>
    <n v="287"/>
    <x v="0"/>
    <n v="4"/>
    <n v="275"/>
    <n v="2735"/>
    <s v="PF01459.21 Eukaryotic porin"/>
    <s v="PF01459"/>
  </r>
  <r>
    <x v="1088"/>
    <x v="1088"/>
    <n v="327"/>
    <x v="0"/>
    <n v="41"/>
    <n v="321"/>
    <n v="2735"/>
    <s v="PF01459.21 Eukaryotic porin"/>
    <s v="PF01459"/>
  </r>
  <r>
    <x v="1089"/>
    <x v="1089"/>
    <n v="203"/>
    <x v="0"/>
    <n v="1"/>
    <n v="192"/>
    <n v="2735"/>
    <s v="PF01459.21 Eukaryotic porin"/>
    <s v="PF01459"/>
  </r>
  <r>
    <x v="1090"/>
    <x v="1090"/>
    <n v="113"/>
    <x v="0"/>
    <n v="4"/>
    <n v="107"/>
    <n v="2735"/>
    <s v="PF01459.21 Eukaryotic porin"/>
    <s v="PF01459"/>
  </r>
  <r>
    <x v="1091"/>
    <x v="1091"/>
    <n v="282"/>
    <x v="0"/>
    <n v="2"/>
    <n v="281"/>
    <n v="2735"/>
    <s v="PF01459.21 Eukaryotic porin"/>
    <s v="PF01459"/>
  </r>
  <r>
    <x v="1092"/>
    <x v="1092"/>
    <n v="318"/>
    <x v="0"/>
    <n v="31"/>
    <n v="312"/>
    <n v="2735"/>
    <s v="PF01459.21 Eukaryotic porin"/>
    <s v="PF01459"/>
  </r>
  <r>
    <x v="1093"/>
    <x v="1093"/>
    <n v="269"/>
    <x v="0"/>
    <n v="2"/>
    <n v="259"/>
    <n v="2735"/>
    <s v="PF01459.21 Eukaryotic porin"/>
    <s v="PF01459"/>
  </r>
  <r>
    <x v="1094"/>
    <x v="1094"/>
    <n v="318"/>
    <x v="0"/>
    <n v="31"/>
    <n v="312"/>
    <n v="2735"/>
    <s v="PF01459.21 Eukaryotic porin"/>
    <s v="PF01459"/>
  </r>
  <r>
    <x v="1095"/>
    <x v="1095"/>
    <n v="151"/>
    <x v="0"/>
    <n v="50"/>
    <n v="144"/>
    <n v="2735"/>
    <s v="PF01459.21 Eukaryotic porin"/>
    <s v="PF01459"/>
  </r>
  <r>
    <x v="1096"/>
    <x v="1096"/>
    <n v="269"/>
    <x v="0"/>
    <n v="2"/>
    <n v="256"/>
    <n v="2735"/>
    <s v="PF01459.21 Eukaryotic porin"/>
    <s v="PF01459"/>
  </r>
  <r>
    <x v="1097"/>
    <x v="1097"/>
    <n v="318"/>
    <x v="0"/>
    <n v="31"/>
    <n v="312"/>
    <n v="2735"/>
    <s v="PF01459.21 Eukaryotic porin"/>
    <s v="PF01459"/>
  </r>
  <r>
    <x v="1098"/>
    <x v="1098"/>
    <n v="287"/>
    <x v="0"/>
    <n v="31"/>
    <n v="190"/>
    <n v="2735"/>
    <s v="PF01459.21 Eukaryotic porin"/>
    <s v="PF01459"/>
  </r>
  <r>
    <x v="1098"/>
    <x v="1098"/>
    <n v="287"/>
    <x v="0"/>
    <n v="185"/>
    <n v="281"/>
    <n v="2735"/>
    <s v="PF01459.21 Eukaryotic porin"/>
    <s v="PF01459"/>
  </r>
  <r>
    <x v="1099"/>
    <x v="1099"/>
    <n v="254"/>
    <x v="0"/>
    <n v="1"/>
    <n v="253"/>
    <n v="2735"/>
    <s v="PF01459.21 Eukaryotic porin"/>
    <s v="PF01459"/>
  </r>
  <r>
    <x v="1100"/>
    <x v="1100"/>
    <n v="291"/>
    <x v="0"/>
    <n v="2"/>
    <n v="257"/>
    <n v="2735"/>
    <s v="PF01459.21 Eukaryotic porin"/>
    <s v="PF01459"/>
  </r>
  <r>
    <x v="1101"/>
    <x v="1101"/>
    <n v="241"/>
    <x v="0"/>
    <n v="89"/>
    <n v="215"/>
    <n v="2735"/>
    <s v="PF01459.21 Eukaryotic porin"/>
    <s v="PF01459"/>
  </r>
  <r>
    <x v="1102"/>
    <x v="1102"/>
    <n v="262"/>
    <x v="0"/>
    <n v="126"/>
    <n v="255"/>
    <n v="2735"/>
    <s v="PF01459.21 Eukaryotic porin"/>
    <s v="PF01459"/>
  </r>
  <r>
    <x v="1103"/>
    <x v="1103"/>
    <n v="306"/>
    <x v="0"/>
    <n v="19"/>
    <n v="300"/>
    <n v="2735"/>
    <s v="PF01459.21 Eukaryotic porin"/>
    <s v="PF01459"/>
  </r>
  <r>
    <x v="1104"/>
    <x v="1104"/>
    <n v="291"/>
    <x v="0"/>
    <n v="11"/>
    <n v="285"/>
    <n v="2735"/>
    <s v="PF01459.21 Eukaryotic porin"/>
    <s v="PF01459"/>
  </r>
  <r>
    <x v="1105"/>
    <x v="1105"/>
    <n v="155"/>
    <x v="0"/>
    <n v="2"/>
    <n v="83"/>
    <n v="2735"/>
    <s v="PF01459.21 Eukaryotic porin"/>
    <s v="PF01459"/>
  </r>
  <r>
    <x v="1106"/>
    <x v="1106"/>
    <n v="369"/>
    <x v="0"/>
    <n v="95"/>
    <n v="361"/>
    <n v="2735"/>
    <s v="PF01459.21 Eukaryotic porin"/>
    <s v="PF01459"/>
  </r>
  <r>
    <x v="1107"/>
    <x v="1107"/>
    <n v="315"/>
    <x v="0"/>
    <n v="31"/>
    <n v="309"/>
    <n v="2735"/>
    <s v="PF01459.21 Eukaryotic porin"/>
    <s v="PF01459"/>
  </r>
  <r>
    <x v="1108"/>
    <x v="1108"/>
    <n v="362"/>
    <x v="0"/>
    <n v="82"/>
    <n v="355"/>
    <n v="2735"/>
    <s v="PF01459.21 Eukaryotic porin"/>
    <s v="PF01459"/>
  </r>
  <r>
    <x v="1109"/>
    <x v="1109"/>
    <n v="369"/>
    <x v="0"/>
    <n v="95"/>
    <n v="361"/>
    <n v="2735"/>
    <s v="PF01459.21 Eukaryotic porin"/>
    <s v="PF01459"/>
  </r>
  <r>
    <x v="1110"/>
    <x v="1110"/>
    <n v="321"/>
    <x v="0"/>
    <n v="40"/>
    <n v="289"/>
    <n v="2735"/>
    <s v="PF01459.21 Eukaryotic porin"/>
    <s v="PF01459"/>
  </r>
  <r>
    <x v="1111"/>
    <x v="1111"/>
    <n v="342"/>
    <x v="0"/>
    <n v="62"/>
    <n v="335"/>
    <n v="2735"/>
    <s v="PF01459.21 Eukaryotic porin"/>
    <s v="PF01459"/>
  </r>
  <r>
    <x v="1112"/>
    <x v="1112"/>
    <n v="372"/>
    <x v="0"/>
    <n v="50"/>
    <n v="345"/>
    <n v="2735"/>
    <s v="PF01459.21 Eukaryotic porin"/>
    <s v="PF01459"/>
  </r>
  <r>
    <x v="1113"/>
    <x v="1113"/>
    <n v="324"/>
    <x v="0"/>
    <n v="2"/>
    <n v="317"/>
    <n v="2735"/>
    <s v="PF01459.21 Eukaryotic porin"/>
    <s v="PF01459"/>
  </r>
  <r>
    <x v="1114"/>
    <x v="1114"/>
    <n v="357"/>
    <x v="0"/>
    <n v="42"/>
    <n v="329"/>
    <n v="2735"/>
    <s v="PF01459.21 Eukaryotic porin"/>
    <s v="PF01459"/>
  </r>
  <r>
    <x v="1115"/>
    <x v="1115"/>
    <n v="337"/>
    <x v="0"/>
    <n v="58"/>
    <n v="330"/>
    <n v="2735"/>
    <s v="PF01459.21 Eukaryotic porin"/>
    <s v="PF01459"/>
  </r>
  <r>
    <x v="1116"/>
    <x v="1116"/>
    <n v="241"/>
    <x v="0"/>
    <n v="1"/>
    <n v="235"/>
    <n v="2735"/>
    <s v="PF01459.21 Eukaryotic porin"/>
    <s v="PF01459"/>
  </r>
  <r>
    <x v="1117"/>
    <x v="1117"/>
    <n v="337"/>
    <x v="0"/>
    <n v="44"/>
    <n v="329"/>
    <n v="2735"/>
    <s v="PF01459.21 Eukaryotic porin"/>
    <s v="PF01459"/>
  </r>
  <r>
    <x v="1118"/>
    <x v="1118"/>
    <n v="210"/>
    <x v="0"/>
    <n v="44"/>
    <n v="205"/>
    <n v="2735"/>
    <s v="PF01459.21 Eukaryotic porin"/>
    <s v="PF01459"/>
  </r>
  <r>
    <x v="1119"/>
    <x v="1119"/>
    <n v="126"/>
    <x v="0"/>
    <n v="1"/>
    <n v="118"/>
    <n v="2735"/>
    <s v="PF01459.21 Eukaryotic porin"/>
    <s v="PF01459"/>
  </r>
  <r>
    <x v="1120"/>
    <x v="1120"/>
    <n v="347"/>
    <x v="0"/>
    <n v="44"/>
    <n v="339"/>
    <n v="2735"/>
    <s v="PF01459.21 Eukaryotic porin"/>
    <s v="PF01459"/>
  </r>
  <r>
    <x v="1121"/>
    <x v="1121"/>
    <n v="337"/>
    <x v="0"/>
    <n v="44"/>
    <n v="329"/>
    <n v="2735"/>
    <s v="PF01459.21 Eukaryotic porin"/>
    <s v="PF01459"/>
  </r>
  <r>
    <x v="1122"/>
    <x v="1122"/>
    <n v="342"/>
    <x v="0"/>
    <n v="3"/>
    <n v="75"/>
    <n v="2735"/>
    <s v="PF01459.21 Eukaryotic porin"/>
    <s v="PF01459"/>
  </r>
  <r>
    <x v="1122"/>
    <x v="1122"/>
    <n v="342"/>
    <x v="0"/>
    <n v="108"/>
    <n v="335"/>
    <n v="2735"/>
    <s v="PF01459.21 Eukaryotic porin"/>
    <s v="PF01459"/>
  </r>
  <r>
    <x v="1123"/>
    <x v="1123"/>
    <n v="355"/>
    <x v="0"/>
    <n v="38"/>
    <n v="326"/>
    <n v="2735"/>
    <s v="PF01459.21 Eukaryotic porin"/>
    <s v="PF01459"/>
  </r>
  <r>
    <x v="1124"/>
    <x v="1124"/>
    <n v="284"/>
    <x v="0"/>
    <n v="3"/>
    <n v="277"/>
    <n v="2735"/>
    <s v="PF01459.21 Eukaryotic porin"/>
    <s v="PF01459"/>
  </r>
  <r>
    <x v="1125"/>
    <x v="1125"/>
    <n v="355"/>
    <x v="0"/>
    <n v="38"/>
    <n v="326"/>
    <n v="2735"/>
    <s v="PF01459.21 Eukaryotic porin"/>
    <s v="PF01459"/>
  </r>
  <r>
    <x v="1126"/>
    <x v="1126"/>
    <n v="109"/>
    <x v="0"/>
    <n v="29"/>
    <n v="109"/>
    <n v="2735"/>
    <s v="PF01459.21 Eukaryotic porin"/>
    <s v="PF01459"/>
  </r>
  <r>
    <x v="1127"/>
    <x v="1127"/>
    <n v="297"/>
    <x v="0"/>
    <n v="62"/>
    <n v="286"/>
    <n v="2735"/>
    <s v="PF01459.21 Eukaryotic porin"/>
    <s v="PF01459"/>
  </r>
  <r>
    <x v="1128"/>
    <x v="1128"/>
    <n v="290"/>
    <x v="0"/>
    <n v="6"/>
    <n v="279"/>
    <n v="2735"/>
    <s v="PF01459.21 Eukaryotic porin"/>
    <s v="PF01459"/>
  </r>
  <r>
    <x v="1129"/>
    <x v="1129"/>
    <n v="296"/>
    <x v="0"/>
    <n v="96"/>
    <n v="289"/>
    <n v="2735"/>
    <s v="PF01459.21 Eukaryotic porin"/>
    <s v="PF01459"/>
  </r>
  <r>
    <x v="1130"/>
    <x v="1130"/>
    <n v="354"/>
    <x v="0"/>
    <n v="38"/>
    <n v="325"/>
    <n v="2735"/>
    <s v="PF01459.21 Eukaryotic porin"/>
    <s v="PF01459"/>
  </r>
  <r>
    <x v="1131"/>
    <x v="1131"/>
    <n v="275"/>
    <x v="0"/>
    <n v="2"/>
    <n v="268"/>
    <n v="2735"/>
    <s v="PF01459.21 Eukaryotic porin"/>
    <s v="PF01459"/>
  </r>
  <r>
    <x v="1132"/>
    <x v="1132"/>
    <n v="337"/>
    <x v="0"/>
    <n v="58"/>
    <n v="330"/>
    <n v="2735"/>
    <s v="PF01459.21 Eukaryotic porin"/>
    <s v="PF01459"/>
  </r>
  <r>
    <x v="1133"/>
    <x v="1133"/>
    <n v="274"/>
    <x v="0"/>
    <n v="3"/>
    <n v="267"/>
    <n v="2735"/>
    <s v="PF01459.21 Eukaryotic porin"/>
    <s v="PF01459"/>
  </r>
  <r>
    <x v="1134"/>
    <x v="1134"/>
    <n v="391"/>
    <x v="0"/>
    <n v="65"/>
    <n v="357"/>
    <n v="2735"/>
    <s v="PF01459.21 Eukaryotic porin"/>
    <s v="PF01459"/>
  </r>
  <r>
    <x v="1135"/>
    <x v="1135"/>
    <n v="282"/>
    <x v="0"/>
    <n v="2"/>
    <n v="275"/>
    <n v="2735"/>
    <s v="PF01459.21 Eukaryotic porin"/>
    <s v="PF01459"/>
  </r>
  <r>
    <x v="1136"/>
    <x v="1136"/>
    <n v="314"/>
    <x v="0"/>
    <n v="38"/>
    <n v="307"/>
    <n v="2735"/>
    <s v="PF01459.21 Eukaryotic porin"/>
    <s v="PF01459"/>
  </r>
  <r>
    <x v="1137"/>
    <x v="1137"/>
    <n v="269"/>
    <x v="0"/>
    <n v="3"/>
    <n v="263"/>
    <n v="2735"/>
    <s v="PF01459.21 Eukaryotic porin"/>
    <s v="PF01459"/>
  </r>
  <r>
    <x v="1138"/>
    <x v="1138"/>
    <n v="276"/>
    <x v="0"/>
    <n v="4"/>
    <n v="269"/>
    <n v="2735"/>
    <s v="PF01459.21 Eukaryotic porin"/>
    <s v="PF01459"/>
  </r>
  <r>
    <x v="1139"/>
    <x v="1139"/>
    <n v="276"/>
    <x v="0"/>
    <n v="4"/>
    <n v="269"/>
    <n v="2735"/>
    <s v="PF01459.21 Eukaryotic porin"/>
    <s v="PF01459"/>
  </r>
  <r>
    <x v="1140"/>
    <x v="1140"/>
    <n v="282"/>
    <x v="0"/>
    <n v="2"/>
    <n v="275"/>
    <n v="2735"/>
    <s v="PF01459.21 Eukaryotic porin"/>
    <s v="PF01459"/>
  </r>
  <r>
    <x v="1141"/>
    <x v="1141"/>
    <n v="386"/>
    <x v="0"/>
    <n v="64"/>
    <n v="356"/>
    <n v="2735"/>
    <s v="PF01459.21 Eukaryotic porin"/>
    <s v="PF01459"/>
  </r>
  <r>
    <x v="1142"/>
    <x v="1142"/>
    <n v="282"/>
    <x v="0"/>
    <n v="2"/>
    <n v="275"/>
    <n v="2735"/>
    <s v="PF01459.21 Eukaryotic porin"/>
    <s v="PF01459"/>
  </r>
  <r>
    <x v="1143"/>
    <x v="1143"/>
    <n v="390"/>
    <x v="0"/>
    <n v="65"/>
    <n v="355"/>
    <n v="2735"/>
    <s v="PF01459.21 Eukaryotic porin"/>
    <s v="PF01459"/>
  </r>
  <r>
    <x v="1144"/>
    <x v="1144"/>
    <n v="289"/>
    <x v="0"/>
    <n v="7"/>
    <n v="282"/>
    <n v="2735"/>
    <s v="PF01459.21 Eukaryotic porin"/>
    <s v="PF01459"/>
  </r>
  <r>
    <x v="1145"/>
    <x v="1145"/>
    <n v="397"/>
    <x v="0"/>
    <n v="103"/>
    <n v="380"/>
    <n v="2735"/>
    <s v="PF01459.21 Eukaryotic porin"/>
    <s v="PF01459"/>
  </r>
  <r>
    <x v="1146"/>
    <x v="1146"/>
    <n v="280"/>
    <x v="0"/>
    <n v="2"/>
    <n v="273"/>
    <n v="2735"/>
    <s v="PF01459.21 Eukaryotic porin"/>
    <s v="PF01459"/>
  </r>
  <r>
    <x v="1147"/>
    <x v="1147"/>
    <n v="284"/>
    <x v="0"/>
    <n v="3"/>
    <n v="277"/>
    <n v="2735"/>
    <s v="PF01459.21 Eukaryotic porin"/>
    <s v="PF01459"/>
  </r>
  <r>
    <x v="1148"/>
    <x v="1148"/>
    <n v="352"/>
    <x v="0"/>
    <n v="35"/>
    <n v="323"/>
    <n v="2735"/>
    <s v="PF01459.21 Eukaryotic porin"/>
    <s v="PF01459"/>
  </r>
  <r>
    <x v="1149"/>
    <x v="1149"/>
    <n v="402"/>
    <x v="0"/>
    <n v="108"/>
    <n v="382"/>
    <n v="2735"/>
    <s v="PF01459.21 Eukaryotic porin"/>
    <s v="PF01459"/>
  </r>
  <r>
    <x v="1150"/>
    <x v="1150"/>
    <n v="356"/>
    <x v="0"/>
    <n v="42"/>
    <n v="328"/>
    <n v="2735"/>
    <s v="PF01459.21 Eukaryotic porin"/>
    <s v="PF01459"/>
  </r>
  <r>
    <x v="1151"/>
    <x v="1151"/>
    <n v="283"/>
    <x v="0"/>
    <n v="2"/>
    <n v="276"/>
    <n v="2735"/>
    <s v="PF01459.21 Eukaryotic porin"/>
    <s v="PF01459"/>
  </r>
  <r>
    <x v="1152"/>
    <x v="1152"/>
    <n v="329"/>
    <x v="0"/>
    <n v="47"/>
    <n v="323"/>
    <n v="2735"/>
    <s v="PF01459.21 Eukaryotic porin"/>
    <s v="PF01459"/>
  </r>
  <r>
    <x v="1153"/>
    <x v="1153"/>
    <n v="284"/>
    <x v="0"/>
    <n v="4"/>
    <n v="277"/>
    <n v="2735"/>
    <s v="PF01459.21 Eukaryotic porin"/>
    <s v="PF01459"/>
  </r>
  <r>
    <x v="1154"/>
    <x v="1154"/>
    <n v="389"/>
    <x v="0"/>
    <n v="59"/>
    <n v="356"/>
    <n v="2735"/>
    <s v="PF01459.21 Eukaryotic porin"/>
    <s v="PF01459"/>
  </r>
  <r>
    <x v="1155"/>
    <x v="1155"/>
    <n v="282"/>
    <x v="0"/>
    <n v="2"/>
    <n v="275"/>
    <n v="2735"/>
    <s v="PF01459.21 Eukaryotic porin"/>
    <s v="PF01459"/>
  </r>
  <r>
    <x v="1156"/>
    <x v="1156"/>
    <n v="280"/>
    <x v="0"/>
    <n v="3"/>
    <n v="274"/>
    <n v="2735"/>
    <s v="PF01459.21 Eukaryotic porin"/>
    <s v="PF01459"/>
  </r>
  <r>
    <x v="1157"/>
    <x v="1157"/>
    <n v="276"/>
    <x v="0"/>
    <n v="3"/>
    <n v="270"/>
    <n v="2735"/>
    <s v="PF01459.21 Eukaryotic porin"/>
    <s v="PF01459"/>
  </r>
  <r>
    <x v="1158"/>
    <x v="1158"/>
    <n v="339"/>
    <x v="0"/>
    <n v="58"/>
    <n v="332"/>
    <n v="2735"/>
    <s v="PF01459.21 Eukaryotic porin"/>
    <s v="PF01459"/>
  </r>
  <r>
    <x v="1159"/>
    <x v="1159"/>
    <n v="351"/>
    <x v="0"/>
    <n v="50"/>
    <n v="327"/>
    <n v="2735"/>
    <s v="PF01459.21 Eukaryotic porin"/>
    <s v="PF01459"/>
  </r>
  <r>
    <x v="1160"/>
    <x v="1160"/>
    <n v="294"/>
    <x v="0"/>
    <n v="7"/>
    <n v="287"/>
    <n v="2735"/>
    <s v="PF01459.21 Eukaryotic porin"/>
    <s v="PF01459"/>
  </r>
  <r>
    <x v="1161"/>
    <x v="1161"/>
    <n v="363"/>
    <x v="0"/>
    <n v="61"/>
    <n v="337"/>
    <n v="2735"/>
    <s v="PF01459.21 Eukaryotic porin"/>
    <s v="PF01459"/>
  </r>
  <r>
    <x v="1162"/>
    <x v="1162"/>
    <n v="291"/>
    <x v="0"/>
    <n v="5"/>
    <n v="284"/>
    <n v="2735"/>
    <s v="PF01459.21 Eukaryotic porin"/>
    <s v="PF01459"/>
  </r>
  <r>
    <x v="1163"/>
    <x v="1163"/>
    <n v="283"/>
    <x v="0"/>
    <n v="2"/>
    <n v="274"/>
    <n v="2735"/>
    <s v="PF01459.21 Eukaryotic porin"/>
    <s v="PF01459"/>
  </r>
  <r>
    <x v="1164"/>
    <x v="1164"/>
    <n v="276"/>
    <x v="0"/>
    <n v="4"/>
    <n v="269"/>
    <n v="2735"/>
    <s v="PF01459.21 Eukaryotic porin"/>
    <s v="PF01459"/>
  </r>
  <r>
    <x v="1165"/>
    <x v="1165"/>
    <n v="274"/>
    <x v="0"/>
    <n v="4"/>
    <n v="267"/>
    <n v="2735"/>
    <s v="PF01459.21 Eukaryotic porin"/>
    <s v="PF01459"/>
  </r>
  <r>
    <x v="1166"/>
    <x v="1166"/>
    <n v="276"/>
    <x v="0"/>
    <n v="4"/>
    <n v="269"/>
    <n v="2735"/>
    <s v="PF01459.21 Eukaryotic porin"/>
    <s v="PF01459"/>
  </r>
  <r>
    <x v="1167"/>
    <x v="1167"/>
    <n v="316"/>
    <x v="0"/>
    <n v="33"/>
    <n v="309"/>
    <n v="2735"/>
    <s v="PF01459.21 Eukaryotic porin"/>
    <s v="PF01459"/>
  </r>
  <r>
    <x v="1168"/>
    <x v="1168"/>
    <n v="316"/>
    <x v="0"/>
    <n v="33"/>
    <n v="309"/>
    <n v="2735"/>
    <s v="PF01459.21 Eukaryotic porin"/>
    <s v="PF01459"/>
  </r>
  <r>
    <x v="1169"/>
    <x v="1169"/>
    <n v="290"/>
    <x v="0"/>
    <n v="15"/>
    <n v="282"/>
    <n v="2735"/>
    <s v="PF01459.21 Eukaryotic porin"/>
    <s v="PF01459"/>
  </r>
  <r>
    <x v="1170"/>
    <x v="1170"/>
    <n v="276"/>
    <x v="0"/>
    <n v="4"/>
    <n v="269"/>
    <n v="2735"/>
    <s v="PF01459.21 Eukaryotic porin"/>
    <s v="PF01459"/>
  </r>
  <r>
    <x v="1171"/>
    <x v="1171"/>
    <n v="276"/>
    <x v="0"/>
    <n v="4"/>
    <n v="269"/>
    <n v="2735"/>
    <s v="PF01459.21 Eukaryotic porin"/>
    <s v="PF01459"/>
  </r>
  <r>
    <x v="1172"/>
    <x v="1172"/>
    <n v="306"/>
    <x v="0"/>
    <n v="26"/>
    <n v="299"/>
    <n v="2735"/>
    <s v="PF01459.21 Eukaryotic porin"/>
    <s v="PF01459"/>
  </r>
  <r>
    <x v="1173"/>
    <x v="1173"/>
    <n v="660"/>
    <x v="0"/>
    <n v="22"/>
    <n v="185"/>
    <n v="2735"/>
    <s v="PF01459.21 Eukaryotic porin"/>
    <s v="PF01459"/>
  </r>
  <r>
    <x v="1173"/>
    <x v="1173"/>
    <n v="660"/>
    <x v="0"/>
    <n v="186"/>
    <n v="342"/>
    <n v="2735"/>
    <s v="PF01459.21 Eukaryotic porin"/>
    <s v="PF01459"/>
  </r>
  <r>
    <x v="1173"/>
    <x v="1173"/>
    <n v="660"/>
    <x v="23"/>
    <n v="377"/>
    <n v="566"/>
    <n v="16463"/>
    <s v="PF13365.5 Trypsin-like peptidase domain"/>
    <s v="PF13365"/>
  </r>
  <r>
    <x v="1174"/>
    <x v="1174"/>
    <n v="278"/>
    <x v="0"/>
    <n v="2"/>
    <n v="271"/>
    <n v="2735"/>
    <s v="PF01459.21 Eukaryotic porin"/>
    <s v="PF01459"/>
  </r>
  <r>
    <x v="1175"/>
    <x v="1175"/>
    <n v="341"/>
    <x v="0"/>
    <n v="44"/>
    <n v="321"/>
    <n v="2735"/>
    <s v="PF01459.21 Eukaryotic porin"/>
    <s v="PF01459"/>
  </r>
  <r>
    <x v="1176"/>
    <x v="1176"/>
    <n v="294"/>
    <x v="0"/>
    <n v="7"/>
    <n v="287"/>
    <n v="2735"/>
    <s v="PF01459.21 Eukaryotic porin"/>
    <s v="PF01459"/>
  </r>
  <r>
    <x v="1177"/>
    <x v="1177"/>
    <n v="318"/>
    <x v="0"/>
    <n v="38"/>
    <n v="311"/>
    <n v="2735"/>
    <s v="PF01459.21 Eukaryotic porin"/>
    <s v="PF01459"/>
  </r>
  <r>
    <x v="1178"/>
    <x v="1178"/>
    <n v="279"/>
    <x v="0"/>
    <n v="28"/>
    <n v="279"/>
    <n v="2735"/>
    <s v="PF01459.21 Eukaryotic porin"/>
    <s v="PF01459"/>
  </r>
  <r>
    <x v="1179"/>
    <x v="1179"/>
    <n v="282"/>
    <x v="0"/>
    <n v="2"/>
    <n v="275"/>
    <n v="2735"/>
    <s v="PF01459.21 Eukaryotic porin"/>
    <s v="PF01459"/>
  </r>
  <r>
    <x v="1180"/>
    <x v="1180"/>
    <n v="329"/>
    <x v="0"/>
    <n v="44"/>
    <n v="323"/>
    <n v="2735"/>
    <s v="PF01459.21 Eukaryotic porin"/>
    <s v="PF01459"/>
  </r>
  <r>
    <x v="1181"/>
    <x v="1181"/>
    <n v="202"/>
    <x v="0"/>
    <n v="79"/>
    <n v="194"/>
    <n v="2735"/>
    <s v="PF01459.21 Eukaryotic porin"/>
    <s v="PF01459"/>
  </r>
  <r>
    <x v="1182"/>
    <x v="1182"/>
    <n v="303"/>
    <x v="0"/>
    <n v="48"/>
    <n v="303"/>
    <n v="2735"/>
    <s v="PF01459.21 Eukaryotic porin"/>
    <s v="PF01459"/>
  </r>
  <r>
    <x v="1183"/>
    <x v="1183"/>
    <n v="284"/>
    <x v="0"/>
    <n v="3"/>
    <n v="277"/>
    <n v="2735"/>
    <s v="PF01459.21 Eukaryotic porin"/>
    <s v="PF01459"/>
  </r>
  <r>
    <x v="1184"/>
    <x v="1184"/>
    <n v="354"/>
    <x v="0"/>
    <n v="39"/>
    <n v="325"/>
    <n v="2735"/>
    <s v="PF01459.21 Eukaryotic porin"/>
    <s v="PF01459"/>
  </r>
  <r>
    <x v="1185"/>
    <x v="1185"/>
    <n v="282"/>
    <x v="0"/>
    <n v="16"/>
    <n v="275"/>
    <n v="2735"/>
    <s v="PF01459.21 Eukaryotic porin"/>
    <s v="PF01459"/>
  </r>
  <r>
    <x v="1186"/>
    <x v="1186"/>
    <n v="367"/>
    <x v="0"/>
    <n v="51"/>
    <n v="337"/>
    <n v="2735"/>
    <s v="PF01459.21 Eukaryotic porin"/>
    <s v="PF01459"/>
  </r>
  <r>
    <x v="1187"/>
    <x v="1187"/>
    <n v="394"/>
    <x v="0"/>
    <n v="103"/>
    <n v="379"/>
    <n v="2735"/>
    <s v="PF01459.21 Eukaryotic porin"/>
    <s v="PF01459"/>
  </r>
  <r>
    <x v="1188"/>
    <x v="1188"/>
    <n v="320"/>
    <x v="0"/>
    <n v="32"/>
    <n v="306"/>
    <n v="2735"/>
    <s v="PF01459.21 Eukaryotic porin"/>
    <s v="PF01459"/>
  </r>
  <r>
    <x v="1189"/>
    <x v="1189"/>
    <n v="337"/>
    <x v="0"/>
    <n v="52"/>
    <n v="331"/>
    <n v="2735"/>
    <s v="PF01459.21 Eukaryotic porin"/>
    <s v="PF01459"/>
  </r>
  <r>
    <x v="1190"/>
    <x v="1190"/>
    <n v="324"/>
    <x v="0"/>
    <n v="45"/>
    <n v="317"/>
    <n v="2735"/>
    <s v="PF01459.21 Eukaryotic porin"/>
    <s v="PF01459"/>
  </r>
  <r>
    <x v="1191"/>
    <x v="1191"/>
    <n v="346"/>
    <x v="0"/>
    <n v="63"/>
    <n v="339"/>
    <n v="2735"/>
    <s v="PF01459.21 Eukaryotic porin"/>
    <s v="PF01459"/>
  </r>
  <r>
    <x v="1192"/>
    <x v="1192"/>
    <n v="333"/>
    <x v="0"/>
    <n v="48"/>
    <n v="324"/>
    <n v="2735"/>
    <s v="PF01459.21 Eukaryotic porin"/>
    <s v="PF01459"/>
  </r>
  <r>
    <x v="1193"/>
    <x v="1193"/>
    <n v="301"/>
    <x v="0"/>
    <n v="9"/>
    <n v="294"/>
    <n v="2735"/>
    <s v="PF01459.21 Eukaryotic porin"/>
    <s v="PF01459"/>
  </r>
  <r>
    <x v="1194"/>
    <x v="1194"/>
    <n v="315"/>
    <x v="0"/>
    <n v="35"/>
    <n v="308"/>
    <n v="2735"/>
    <s v="PF01459.21 Eukaryotic porin"/>
    <s v="PF01459"/>
  </r>
  <r>
    <x v="1195"/>
    <x v="1195"/>
    <n v="316"/>
    <x v="0"/>
    <n v="64"/>
    <n v="275"/>
    <n v="2735"/>
    <s v="PF01459.21 Eukaryotic porin"/>
    <s v="PF01459"/>
  </r>
  <r>
    <x v="1196"/>
    <x v="1196"/>
    <n v="345"/>
    <x v="0"/>
    <n v="63"/>
    <n v="339"/>
    <n v="2735"/>
    <s v="PF01459.21 Eukaryotic porin"/>
    <s v="PF01459"/>
  </r>
  <r>
    <x v="1197"/>
    <x v="1197"/>
    <n v="332"/>
    <x v="0"/>
    <n v="50"/>
    <n v="326"/>
    <n v="2735"/>
    <s v="PF01459.21 Eukaryotic porin"/>
    <s v="PF01459"/>
  </r>
  <r>
    <x v="1198"/>
    <x v="1198"/>
    <n v="281"/>
    <x v="0"/>
    <n v="2"/>
    <n v="274"/>
    <n v="2735"/>
    <s v="PF01459.21 Eukaryotic porin"/>
    <s v="PF01459"/>
  </r>
  <r>
    <x v="1199"/>
    <x v="1199"/>
    <n v="333"/>
    <x v="0"/>
    <n v="54"/>
    <n v="326"/>
    <n v="2735"/>
    <s v="PF01459.21 Eukaryotic porin"/>
    <s v="PF01459"/>
  </r>
  <r>
    <x v="1200"/>
    <x v="1200"/>
    <n v="276"/>
    <x v="0"/>
    <n v="3"/>
    <n v="269"/>
    <n v="2735"/>
    <s v="PF01459.21 Eukaryotic porin"/>
    <s v="PF01459"/>
  </r>
  <r>
    <x v="1201"/>
    <x v="1201"/>
    <n v="317"/>
    <x v="0"/>
    <n v="54"/>
    <n v="310"/>
    <n v="2735"/>
    <s v="PF01459.21 Eukaryotic porin"/>
    <s v="PF01459"/>
  </r>
  <r>
    <x v="1202"/>
    <x v="1202"/>
    <n v="275"/>
    <x v="0"/>
    <n v="2"/>
    <n v="268"/>
    <n v="2735"/>
    <s v="PF01459.21 Eukaryotic porin"/>
    <s v="PF01459"/>
  </r>
  <r>
    <x v="1203"/>
    <x v="1203"/>
    <n v="135"/>
    <x v="0"/>
    <n v="33"/>
    <n v="135"/>
    <n v="2735"/>
    <s v="PF01459.21 Eukaryotic porin"/>
    <s v="PF01459"/>
  </r>
  <r>
    <x v="1204"/>
    <x v="1204"/>
    <n v="321"/>
    <x v="0"/>
    <n v="33"/>
    <n v="307"/>
    <n v="2735"/>
    <s v="PF01459.21 Eukaryotic porin"/>
    <s v="PF01459"/>
  </r>
  <r>
    <x v="1205"/>
    <x v="1205"/>
    <n v="348"/>
    <x v="0"/>
    <n v="64"/>
    <n v="341"/>
    <n v="2735"/>
    <s v="PF01459.21 Eukaryotic porin"/>
    <s v="PF01459"/>
  </r>
  <r>
    <x v="1206"/>
    <x v="1206"/>
    <n v="297"/>
    <x v="0"/>
    <n v="2"/>
    <n v="290"/>
    <n v="2735"/>
    <s v="PF01459.21 Eukaryotic porin"/>
    <s v="PF01459"/>
  </r>
  <r>
    <x v="1207"/>
    <x v="1207"/>
    <n v="282"/>
    <x v="0"/>
    <n v="2"/>
    <n v="275"/>
    <n v="2735"/>
    <s v="PF01459.21 Eukaryotic porin"/>
    <s v="PF01459"/>
  </r>
  <r>
    <x v="1208"/>
    <x v="1208"/>
    <n v="334"/>
    <x v="0"/>
    <n v="49"/>
    <n v="328"/>
    <n v="2735"/>
    <s v="PF01459.21 Eukaryotic porin"/>
    <s v="PF01459"/>
  </r>
  <r>
    <x v="1209"/>
    <x v="1209"/>
    <n v="325"/>
    <x v="0"/>
    <n v="40"/>
    <n v="319"/>
    <n v="2735"/>
    <s v="PF01459.21 Eukaryotic porin"/>
    <s v="PF01459"/>
  </r>
  <r>
    <x v="1210"/>
    <x v="1210"/>
    <n v="321"/>
    <x v="0"/>
    <n v="33"/>
    <n v="307"/>
    <n v="2735"/>
    <s v="PF01459.21 Eukaryotic porin"/>
    <s v="PF01459"/>
  </r>
  <r>
    <x v="1211"/>
    <x v="1211"/>
    <n v="361"/>
    <x v="0"/>
    <n v="81"/>
    <n v="354"/>
    <n v="2735"/>
    <s v="PF01459.21 Eukaryotic porin"/>
    <s v="PF01459"/>
  </r>
  <r>
    <x v="1212"/>
    <x v="1212"/>
    <n v="340"/>
    <x v="0"/>
    <n v="60"/>
    <n v="333"/>
    <n v="2735"/>
    <s v="PF01459.21 Eukaryotic porin"/>
    <s v="PF01459"/>
  </r>
  <r>
    <x v="1213"/>
    <x v="1213"/>
    <n v="293"/>
    <x v="0"/>
    <n v="4"/>
    <n v="286"/>
    <n v="2735"/>
    <s v="PF01459.21 Eukaryotic porin"/>
    <s v="PF01459"/>
  </r>
  <r>
    <x v="1214"/>
    <x v="1214"/>
    <n v="282"/>
    <x v="0"/>
    <n v="2"/>
    <n v="275"/>
    <n v="2735"/>
    <s v="PF01459.21 Eukaryotic porin"/>
    <s v="PF01459"/>
  </r>
  <r>
    <x v="1215"/>
    <x v="1215"/>
    <n v="344"/>
    <x v="0"/>
    <n v="59"/>
    <n v="338"/>
    <n v="2735"/>
    <s v="PF01459.21 Eukaryotic porin"/>
    <s v="PF01459"/>
  </r>
  <r>
    <x v="1216"/>
    <x v="1216"/>
    <n v="340"/>
    <x v="0"/>
    <n v="55"/>
    <n v="334"/>
    <n v="2735"/>
    <s v="PF01459.21 Eukaryotic porin"/>
    <s v="PF01459"/>
  </r>
  <r>
    <x v="1217"/>
    <x v="1217"/>
    <n v="317"/>
    <x v="0"/>
    <n v="29"/>
    <n v="303"/>
    <n v="2735"/>
    <s v="PF01459.21 Eukaryotic porin"/>
    <s v="PF01459"/>
  </r>
  <r>
    <x v="1218"/>
    <x v="1218"/>
    <n v="344"/>
    <x v="0"/>
    <n v="59"/>
    <n v="338"/>
    <n v="2735"/>
    <s v="PF01459.21 Eukaryotic porin"/>
    <s v="PF01459"/>
  </r>
  <r>
    <x v="1219"/>
    <x v="1219"/>
    <n v="335"/>
    <x v="0"/>
    <n v="58"/>
    <n v="328"/>
    <n v="2735"/>
    <s v="PF01459.21 Eukaryotic porin"/>
    <s v="PF01459"/>
  </r>
  <r>
    <x v="1220"/>
    <x v="1220"/>
    <n v="296"/>
    <x v="0"/>
    <n v="3"/>
    <n v="289"/>
    <n v="2735"/>
    <s v="PF01459.21 Eukaryotic porin"/>
    <s v="PF01459"/>
  </r>
  <r>
    <x v="1221"/>
    <x v="1221"/>
    <n v="282"/>
    <x v="0"/>
    <n v="2"/>
    <n v="275"/>
    <n v="2735"/>
    <s v="PF01459.21 Eukaryotic porin"/>
    <s v="PF01459"/>
  </r>
  <r>
    <x v="1222"/>
    <x v="1222"/>
    <n v="283"/>
    <x v="0"/>
    <n v="3"/>
    <n v="276"/>
    <n v="2735"/>
    <s v="PF01459.21 Eukaryotic porin"/>
    <s v="PF01459"/>
  </r>
  <r>
    <x v="1223"/>
    <x v="1223"/>
    <n v="317"/>
    <x v="0"/>
    <n v="29"/>
    <n v="303"/>
    <n v="2735"/>
    <s v="PF01459.21 Eukaryotic porin"/>
    <s v="PF01459"/>
  </r>
  <r>
    <x v="1224"/>
    <x v="1224"/>
    <n v="304"/>
    <x v="0"/>
    <n v="24"/>
    <n v="297"/>
    <n v="2735"/>
    <s v="PF01459.21 Eukaryotic porin"/>
    <s v="PF01459"/>
  </r>
  <r>
    <x v="1225"/>
    <x v="1225"/>
    <n v="288"/>
    <x v="0"/>
    <n v="2"/>
    <n v="281"/>
    <n v="2735"/>
    <s v="PF01459.21 Eukaryotic porin"/>
    <s v="PF01459"/>
  </r>
  <r>
    <x v="1226"/>
    <x v="1226"/>
    <n v="335"/>
    <x v="0"/>
    <n v="57"/>
    <n v="328"/>
    <n v="2735"/>
    <s v="PF01459.21 Eukaryotic porin"/>
    <s v="PF01459"/>
  </r>
  <r>
    <x v="1227"/>
    <x v="1227"/>
    <n v="330"/>
    <x v="0"/>
    <n v="53"/>
    <n v="323"/>
    <n v="2735"/>
    <s v="PF01459.21 Eukaryotic porin"/>
    <s v="PF01459"/>
  </r>
  <r>
    <x v="1228"/>
    <x v="1228"/>
    <n v="353"/>
    <x v="0"/>
    <n v="69"/>
    <n v="346"/>
    <n v="2735"/>
    <s v="PF01459.21 Eukaryotic porin"/>
    <s v="PF01459"/>
  </r>
  <r>
    <x v="1229"/>
    <x v="1229"/>
    <n v="344"/>
    <x v="0"/>
    <n v="59"/>
    <n v="338"/>
    <n v="2735"/>
    <s v="PF01459.21 Eukaryotic porin"/>
    <s v="PF01459"/>
  </r>
  <r>
    <x v="1230"/>
    <x v="1230"/>
    <n v="382"/>
    <x v="0"/>
    <n v="95"/>
    <n v="376"/>
    <n v="2735"/>
    <s v="PF01459.21 Eukaryotic porin"/>
    <s v="PF01459"/>
  </r>
  <r>
    <x v="1231"/>
    <x v="1231"/>
    <n v="304"/>
    <x v="0"/>
    <n v="24"/>
    <n v="297"/>
    <n v="2735"/>
    <s v="PF01459.21 Eukaryotic porin"/>
    <s v="PF01459"/>
  </r>
  <r>
    <x v="1232"/>
    <x v="1232"/>
    <n v="292"/>
    <x v="0"/>
    <n v="3"/>
    <n v="285"/>
    <n v="2735"/>
    <s v="PF01459.21 Eukaryotic porin"/>
    <s v="PF01459"/>
  </r>
  <r>
    <x v="1233"/>
    <x v="1233"/>
    <n v="320"/>
    <x v="0"/>
    <n v="42"/>
    <n v="313"/>
    <n v="2735"/>
    <s v="PF01459.21 Eukaryotic porin"/>
    <s v="PF01459"/>
  </r>
  <r>
    <x v="1234"/>
    <x v="1234"/>
    <n v="309"/>
    <x v="0"/>
    <n v="31"/>
    <n v="302"/>
    <n v="2735"/>
    <s v="PF01459.21 Eukaryotic porin"/>
    <s v="PF01459"/>
  </r>
  <r>
    <x v="1235"/>
    <x v="1235"/>
    <n v="331"/>
    <x v="0"/>
    <n v="53"/>
    <n v="324"/>
    <n v="2735"/>
    <s v="PF01459.21 Eukaryotic porin"/>
    <s v="PF01459"/>
  </r>
  <r>
    <x v="1236"/>
    <x v="1236"/>
    <n v="325"/>
    <x v="0"/>
    <n v="47"/>
    <n v="318"/>
    <n v="2735"/>
    <s v="PF01459.21 Eukaryotic porin"/>
    <s v="PF01459"/>
  </r>
  <r>
    <x v="1237"/>
    <x v="1237"/>
    <n v="317"/>
    <x v="0"/>
    <n v="29"/>
    <n v="303"/>
    <n v="2735"/>
    <s v="PF01459.21 Eukaryotic porin"/>
    <s v="PF01459"/>
  </r>
  <r>
    <x v="1238"/>
    <x v="1238"/>
    <n v="388"/>
    <x v="0"/>
    <n v="101"/>
    <n v="382"/>
    <n v="2735"/>
    <s v="PF01459.21 Eukaryotic porin"/>
    <s v="PF01459"/>
  </r>
  <r>
    <x v="1239"/>
    <x v="1239"/>
    <n v="343"/>
    <x v="0"/>
    <n v="58"/>
    <n v="337"/>
    <n v="2735"/>
    <s v="PF01459.21 Eukaryotic porin"/>
    <s v="PF01459"/>
  </r>
  <r>
    <x v="1240"/>
    <x v="1240"/>
    <n v="341"/>
    <x v="0"/>
    <n v="56"/>
    <n v="335"/>
    <n v="2735"/>
    <s v="PF01459.21 Eukaryotic porin"/>
    <s v="PF01459"/>
  </r>
  <r>
    <x v="1241"/>
    <x v="1241"/>
    <n v="282"/>
    <x v="0"/>
    <n v="2"/>
    <n v="275"/>
    <n v="2735"/>
    <s v="PF01459.21 Eukaryotic porin"/>
    <s v="PF01459"/>
  </r>
  <r>
    <x v="1242"/>
    <x v="1242"/>
    <n v="496"/>
    <x v="0"/>
    <n v="216"/>
    <n v="489"/>
    <n v="2735"/>
    <s v="PF01459.21 Eukaryotic porin"/>
    <s v="PF01459"/>
  </r>
  <r>
    <x v="1243"/>
    <x v="1243"/>
    <n v="310"/>
    <x v="0"/>
    <n v="2"/>
    <n v="303"/>
    <n v="2735"/>
    <s v="PF01459.21 Eukaryotic porin"/>
    <s v="PF01459"/>
  </r>
  <r>
    <x v="1244"/>
    <x v="1244"/>
    <n v="331"/>
    <x v="0"/>
    <n v="51"/>
    <n v="324"/>
    <n v="2735"/>
    <s v="PF01459.21 Eukaryotic porin"/>
    <s v="PF01459"/>
  </r>
  <r>
    <x v="1245"/>
    <x v="1245"/>
    <n v="319"/>
    <x v="0"/>
    <n v="31"/>
    <n v="305"/>
    <n v="2735"/>
    <s v="PF01459.21 Eukaryotic porin"/>
    <s v="PF01459"/>
  </r>
  <r>
    <x v="1246"/>
    <x v="1246"/>
    <n v="346"/>
    <x v="0"/>
    <n v="61"/>
    <n v="340"/>
    <n v="2735"/>
    <s v="PF01459.21 Eukaryotic porin"/>
    <s v="PF01459"/>
  </r>
  <r>
    <x v="1247"/>
    <x v="1247"/>
    <n v="304"/>
    <x v="0"/>
    <n v="18"/>
    <n v="298"/>
    <n v="2735"/>
    <s v="PF01459.21 Eukaryotic porin"/>
    <s v="PF01459"/>
  </r>
  <r>
    <x v="1248"/>
    <x v="1248"/>
    <n v="361"/>
    <x v="0"/>
    <n v="81"/>
    <n v="354"/>
    <n v="2735"/>
    <s v="PF01459.21 Eukaryotic porin"/>
    <s v="PF01459"/>
  </r>
  <r>
    <x v="1249"/>
    <x v="1249"/>
    <n v="340"/>
    <x v="0"/>
    <n v="60"/>
    <n v="333"/>
    <n v="2735"/>
    <s v="PF01459.21 Eukaryotic porin"/>
    <s v="PF01459"/>
  </r>
  <r>
    <x v="1250"/>
    <x v="1250"/>
    <n v="293"/>
    <x v="0"/>
    <n v="4"/>
    <n v="286"/>
    <n v="2735"/>
    <s v="PF01459.21 Eukaryotic porin"/>
    <s v="PF01459"/>
  </r>
  <r>
    <x v="1251"/>
    <x v="1251"/>
    <n v="282"/>
    <x v="0"/>
    <n v="2"/>
    <n v="275"/>
    <n v="2735"/>
    <s v="PF01459.21 Eukaryotic porin"/>
    <s v="PF01459"/>
  </r>
  <r>
    <x v="1252"/>
    <x v="1252"/>
    <n v="340"/>
    <x v="0"/>
    <n v="55"/>
    <n v="334"/>
    <n v="2735"/>
    <s v="PF01459.21 Eukaryotic porin"/>
    <s v="PF01459"/>
  </r>
  <r>
    <x v="1253"/>
    <x v="1253"/>
    <n v="321"/>
    <x v="0"/>
    <n v="33"/>
    <n v="307"/>
    <n v="2735"/>
    <s v="PF01459.21 Eukaryotic porin"/>
    <s v="PF01459"/>
  </r>
  <r>
    <x v="1254"/>
    <x v="1254"/>
    <n v="344"/>
    <x v="0"/>
    <n v="59"/>
    <n v="338"/>
    <n v="2735"/>
    <s v="PF01459.21 Eukaryotic porin"/>
    <s v="PF01459"/>
  </r>
  <r>
    <x v="1255"/>
    <x v="1255"/>
    <n v="328"/>
    <x v="0"/>
    <n v="43"/>
    <n v="322"/>
    <n v="2735"/>
    <s v="PF01459.21 Eukaryotic porin"/>
    <s v="PF01459"/>
  </r>
  <r>
    <x v="1256"/>
    <x v="1256"/>
    <n v="311"/>
    <x v="0"/>
    <n v="10"/>
    <n v="286"/>
    <n v="2735"/>
    <s v="PF01459.21 Eukaryotic porin"/>
    <s v="PF01459"/>
  </r>
  <r>
    <x v="1257"/>
    <x v="1257"/>
    <n v="355"/>
    <x v="0"/>
    <n v="38"/>
    <n v="326"/>
    <n v="2735"/>
    <s v="PF01459.21 Eukaryotic porin"/>
    <s v="PF01459"/>
  </r>
  <r>
    <x v="1258"/>
    <x v="1258"/>
    <n v="339"/>
    <x v="0"/>
    <n v="3"/>
    <n v="72"/>
    <n v="2735"/>
    <s v="PF01459.21 Eukaryotic porin"/>
    <s v="PF01459"/>
  </r>
  <r>
    <x v="1258"/>
    <x v="1258"/>
    <n v="339"/>
    <x v="0"/>
    <n v="116"/>
    <n v="332"/>
    <n v="2735"/>
    <s v="PF01459.21 Eukaryotic porin"/>
    <s v="PF01459"/>
  </r>
  <r>
    <x v="1259"/>
    <x v="1259"/>
    <n v="282"/>
    <x v="0"/>
    <n v="2"/>
    <n v="275"/>
    <n v="2735"/>
    <s v="PF01459.21 Eukaryotic porin"/>
    <s v="PF01459"/>
  </r>
  <r>
    <x v="1260"/>
    <x v="1260"/>
    <n v="347"/>
    <x v="0"/>
    <n v="29"/>
    <n v="319"/>
    <n v="2735"/>
    <s v="PF01459.21 Eukaryotic porin"/>
    <s v="PF01459"/>
  </r>
  <r>
    <x v="1261"/>
    <x v="1261"/>
    <n v="466"/>
    <x v="0"/>
    <n v="157"/>
    <n v="448"/>
    <n v="2735"/>
    <s v="PF01459.21 Eukaryotic porin"/>
    <s v="PF01459"/>
  </r>
  <r>
    <x v="1262"/>
    <x v="1262"/>
    <n v="284"/>
    <x v="0"/>
    <n v="3"/>
    <n v="277"/>
    <n v="2735"/>
    <s v="PF01459.21 Eukaryotic porin"/>
    <s v="PF01459"/>
  </r>
  <r>
    <x v="1263"/>
    <x v="1263"/>
    <n v="355"/>
    <x v="0"/>
    <n v="38"/>
    <n v="326"/>
    <n v="2735"/>
    <s v="PF01459.21 Eukaryotic porin"/>
    <s v="PF01459"/>
  </r>
  <r>
    <x v="1264"/>
    <x v="1264"/>
    <n v="276"/>
    <x v="0"/>
    <n v="4"/>
    <n v="269"/>
    <n v="2735"/>
    <s v="PF01459.21 Eukaryotic porin"/>
    <s v="PF01459"/>
  </r>
  <r>
    <x v="1265"/>
    <x v="1265"/>
    <n v="277"/>
    <x v="0"/>
    <n v="2"/>
    <n v="270"/>
    <n v="2735"/>
    <s v="PF01459.21 Eukaryotic porin"/>
    <s v="PF01459"/>
  </r>
  <r>
    <x v="1266"/>
    <x v="1266"/>
    <n v="334"/>
    <x v="0"/>
    <n v="55"/>
    <n v="327"/>
    <n v="2735"/>
    <s v="PF01459.21 Eukaryotic porin"/>
    <s v="PF01459"/>
  </r>
  <r>
    <x v="1267"/>
    <x v="1267"/>
    <n v="115"/>
    <x v="0"/>
    <n v="4"/>
    <n v="115"/>
    <n v="2735"/>
    <s v="PF01459.21 Eukaryotic porin"/>
    <s v="PF01459"/>
  </r>
  <r>
    <x v="1268"/>
    <x v="1268"/>
    <n v="276"/>
    <x v="0"/>
    <n v="4"/>
    <n v="269"/>
    <n v="2735"/>
    <s v="PF01459.21 Eukaryotic porin"/>
    <s v="PF01459"/>
  </r>
  <r>
    <x v="1269"/>
    <x v="1269"/>
    <n v="411"/>
    <x v="0"/>
    <n v="105"/>
    <n v="404"/>
    <n v="2735"/>
    <s v="PF01459.21 Eukaryotic porin"/>
    <s v="PF01459"/>
  </r>
  <r>
    <x v="1270"/>
    <x v="1270"/>
    <n v="264"/>
    <x v="0"/>
    <n v="2"/>
    <n v="259"/>
    <n v="2735"/>
    <s v="PF01459.21 Eukaryotic porin"/>
    <s v="PF01459"/>
  </r>
  <r>
    <x v="1271"/>
    <x v="1271"/>
    <n v="282"/>
    <x v="0"/>
    <n v="2"/>
    <n v="275"/>
    <n v="2735"/>
    <s v="PF01459.21 Eukaryotic porin"/>
    <s v="PF01459"/>
  </r>
  <r>
    <x v="1272"/>
    <x v="1272"/>
    <n v="285"/>
    <x v="0"/>
    <n v="40"/>
    <n v="279"/>
    <n v="2735"/>
    <s v="PF01459.21 Eukaryotic porin"/>
    <s v="PF01459"/>
  </r>
  <r>
    <x v="1273"/>
    <x v="1273"/>
    <n v="305"/>
    <x v="0"/>
    <n v="44"/>
    <n v="298"/>
    <n v="2735"/>
    <s v="PF01459.21 Eukaryotic porin"/>
    <s v="PF01459"/>
  </r>
  <r>
    <x v="1274"/>
    <x v="1274"/>
    <n v="332"/>
    <x v="0"/>
    <n v="53"/>
    <n v="325"/>
    <n v="2735"/>
    <s v="PF01459.21 Eukaryotic porin"/>
    <s v="PF01459"/>
  </r>
  <r>
    <x v="1275"/>
    <x v="1275"/>
    <n v="276"/>
    <x v="0"/>
    <n v="4"/>
    <n v="269"/>
    <n v="2735"/>
    <s v="PF01459.21 Eukaryotic porin"/>
    <s v="PF01459"/>
  </r>
  <r>
    <x v="1276"/>
    <x v="1276"/>
    <n v="277"/>
    <x v="0"/>
    <n v="5"/>
    <n v="270"/>
    <n v="2735"/>
    <s v="PF01459.21 Eukaryotic porin"/>
    <s v="PF01459"/>
  </r>
  <r>
    <x v="1277"/>
    <x v="1277"/>
    <n v="280"/>
    <x v="0"/>
    <n v="9"/>
    <n v="273"/>
    <n v="2735"/>
    <s v="PF01459.21 Eukaryotic porin"/>
    <s v="PF01459"/>
  </r>
  <r>
    <x v="1278"/>
    <x v="1278"/>
    <n v="268"/>
    <x v="0"/>
    <n v="2"/>
    <n v="265"/>
    <n v="2735"/>
    <s v="PF01459.21 Eukaryotic porin"/>
    <s v="PF01459"/>
  </r>
  <r>
    <x v="1279"/>
    <x v="1279"/>
    <n v="285"/>
    <x v="0"/>
    <n v="5"/>
    <n v="279"/>
    <n v="2735"/>
    <s v="PF01459.21 Eukaryotic porin"/>
    <s v="PF01459"/>
  </r>
  <r>
    <x v="1280"/>
    <x v="1280"/>
    <n v="284"/>
    <x v="0"/>
    <n v="3"/>
    <n v="277"/>
    <n v="2735"/>
    <s v="PF01459.21 Eukaryotic porin"/>
    <s v="PF01459"/>
  </r>
  <r>
    <x v="1281"/>
    <x v="1281"/>
    <n v="355"/>
    <x v="0"/>
    <n v="38"/>
    <n v="326"/>
    <n v="2735"/>
    <s v="PF01459.21 Eukaryotic porin"/>
    <s v="PF01459"/>
  </r>
  <r>
    <x v="1282"/>
    <x v="1282"/>
    <n v="346"/>
    <x v="0"/>
    <n v="3"/>
    <n v="73"/>
    <n v="2735"/>
    <s v="PF01459.21 Eukaryotic porin"/>
    <s v="PF01459"/>
  </r>
  <r>
    <x v="1282"/>
    <x v="1282"/>
    <n v="346"/>
    <x v="0"/>
    <n v="103"/>
    <n v="339"/>
    <n v="2735"/>
    <s v="PF01459.21 Eukaryotic porin"/>
    <s v="PF01459"/>
  </r>
  <r>
    <x v="1283"/>
    <x v="1283"/>
    <n v="355"/>
    <x v="0"/>
    <n v="38"/>
    <n v="326"/>
    <n v="2735"/>
    <s v="PF01459.21 Eukaryotic porin"/>
    <s v="PF01459"/>
  </r>
  <r>
    <x v="1284"/>
    <x v="1284"/>
    <n v="328"/>
    <x v="0"/>
    <n v="25"/>
    <n v="126"/>
    <n v="2735"/>
    <s v="PF01459.21 Eukaryotic porin"/>
    <s v="PF01459"/>
  </r>
  <r>
    <x v="1284"/>
    <x v="1284"/>
    <n v="328"/>
    <x v="0"/>
    <n v="124"/>
    <n v="317"/>
    <n v="2735"/>
    <s v="PF01459.21 Eukaryotic porin"/>
    <s v="PF01459"/>
  </r>
  <r>
    <x v="1285"/>
    <x v="1285"/>
    <n v="316"/>
    <x v="0"/>
    <n v="47"/>
    <n v="311"/>
    <n v="2735"/>
    <s v="PF01459.21 Eukaryotic porin"/>
    <s v="PF01459"/>
  </r>
  <r>
    <x v="1286"/>
    <x v="1286"/>
    <n v="322"/>
    <x v="0"/>
    <n v="50"/>
    <n v="315"/>
    <n v="2735"/>
    <s v="PF01459.21 Eukaryotic porin"/>
    <s v="PF01459"/>
  </r>
  <r>
    <x v="1287"/>
    <x v="1287"/>
    <n v="316"/>
    <x v="0"/>
    <n v="38"/>
    <n v="310"/>
    <n v="2735"/>
    <s v="PF01459.21 Eukaryotic porin"/>
    <s v="PF01459"/>
  </r>
  <r>
    <x v="1288"/>
    <x v="1288"/>
    <n v="265"/>
    <x v="0"/>
    <n v="63"/>
    <n v="242"/>
    <n v="2735"/>
    <s v="PF01459.21 Eukaryotic porin"/>
    <s v="PF01459"/>
  </r>
  <r>
    <x v="1289"/>
    <x v="1289"/>
    <n v="249"/>
    <x v="0"/>
    <n v="35"/>
    <n v="242"/>
    <n v="2735"/>
    <s v="PF01459.21 Eukaryotic porin"/>
    <s v="PF01459"/>
  </r>
  <r>
    <x v="1290"/>
    <x v="1290"/>
    <n v="316"/>
    <x v="0"/>
    <n v="38"/>
    <n v="310"/>
    <n v="2735"/>
    <s v="PF01459.21 Eukaryotic porin"/>
    <s v="PF01459"/>
  </r>
  <r>
    <x v="1291"/>
    <x v="1291"/>
    <n v="169"/>
    <x v="0"/>
    <n v="81"/>
    <n v="164"/>
    <n v="2735"/>
    <s v="PF01459.21 Eukaryotic porin"/>
    <s v="PF01459"/>
  </r>
  <r>
    <x v="1292"/>
    <x v="1292"/>
    <n v="276"/>
    <x v="0"/>
    <n v="4"/>
    <n v="269"/>
    <n v="2735"/>
    <s v="PF01459.21 Eukaryotic porin"/>
    <s v="PF01459"/>
  </r>
  <r>
    <x v="1293"/>
    <x v="1293"/>
    <n v="275"/>
    <x v="0"/>
    <n v="4"/>
    <n v="268"/>
    <n v="2735"/>
    <s v="PF01459.21 Eukaryotic porin"/>
    <s v="PF01459"/>
  </r>
  <r>
    <x v="1294"/>
    <x v="1294"/>
    <n v="275"/>
    <x v="0"/>
    <n v="4"/>
    <n v="268"/>
    <n v="2735"/>
    <s v="PF01459.21 Eukaryotic porin"/>
    <s v="PF01459"/>
  </r>
  <r>
    <x v="1295"/>
    <x v="1295"/>
    <n v="290"/>
    <x v="0"/>
    <n v="1"/>
    <n v="283"/>
    <n v="2735"/>
    <s v="PF01459.21 Eukaryotic porin"/>
    <s v="PF01459"/>
  </r>
  <r>
    <x v="1296"/>
    <x v="1296"/>
    <n v="275"/>
    <x v="0"/>
    <n v="4"/>
    <n v="268"/>
    <n v="2735"/>
    <s v="PF01459.21 Eukaryotic porin"/>
    <s v="PF01459"/>
  </r>
  <r>
    <x v="1297"/>
    <x v="1297"/>
    <n v="251"/>
    <x v="0"/>
    <n v="35"/>
    <n v="244"/>
    <n v="2735"/>
    <s v="PF01459.21 Eukaryotic porin"/>
    <s v="PF01459"/>
  </r>
  <r>
    <x v="1298"/>
    <x v="1298"/>
    <n v="308"/>
    <x v="0"/>
    <n v="30"/>
    <n v="302"/>
    <n v="2735"/>
    <s v="PF01459.21 Eukaryotic porin"/>
    <s v="PF01459"/>
  </r>
  <r>
    <x v="1299"/>
    <x v="1299"/>
    <n v="274"/>
    <x v="0"/>
    <n v="4"/>
    <n v="267"/>
    <n v="2735"/>
    <s v="PF01459.21 Eukaryotic porin"/>
    <s v="PF01459"/>
  </r>
  <r>
    <x v="1300"/>
    <x v="1300"/>
    <n v="276"/>
    <x v="0"/>
    <n v="4"/>
    <n v="269"/>
    <n v="2735"/>
    <s v="PF01459.21 Eukaryotic porin"/>
    <s v="PF01459"/>
  </r>
  <r>
    <x v="1301"/>
    <x v="1301"/>
    <n v="276"/>
    <x v="0"/>
    <n v="4"/>
    <n v="269"/>
    <n v="2735"/>
    <s v="PF01459.21 Eukaryotic porin"/>
    <s v="PF01459"/>
  </r>
  <r>
    <x v="1302"/>
    <x v="1302"/>
    <n v="284"/>
    <x v="0"/>
    <n v="3"/>
    <n v="277"/>
    <n v="2735"/>
    <s v="PF01459.21 Eukaryotic porin"/>
    <s v="PF01459"/>
  </r>
  <r>
    <x v="1303"/>
    <x v="1303"/>
    <n v="352"/>
    <x v="0"/>
    <n v="35"/>
    <n v="323"/>
    <n v="2735"/>
    <s v="PF01459.21 Eukaryotic porin"/>
    <s v="PF01459"/>
  </r>
  <r>
    <x v="1304"/>
    <x v="1304"/>
    <n v="219"/>
    <x v="0"/>
    <n v="2"/>
    <n v="211"/>
    <n v="2735"/>
    <s v="PF01459.21 Eukaryotic porin"/>
    <s v="PF01459"/>
  </r>
  <r>
    <x v="1305"/>
    <x v="1305"/>
    <n v="320"/>
    <x v="0"/>
    <n v="43"/>
    <n v="313"/>
    <n v="2735"/>
    <s v="PF01459.21 Eukaryotic porin"/>
    <s v="PF01459"/>
  </r>
  <r>
    <x v="1306"/>
    <x v="1306"/>
    <n v="272"/>
    <x v="0"/>
    <n v="3"/>
    <n v="265"/>
    <n v="2735"/>
    <s v="PF01459.21 Eukaryotic porin"/>
    <s v="PF01459"/>
  </r>
  <r>
    <x v="1307"/>
    <x v="1307"/>
    <n v="291"/>
    <x v="0"/>
    <n v="1"/>
    <n v="246"/>
    <n v="2735"/>
    <s v="PF01459.21 Eukaryotic porin"/>
    <s v="PF01459"/>
  </r>
  <r>
    <x v="1308"/>
    <x v="1308"/>
    <n v="355"/>
    <x v="0"/>
    <n v="38"/>
    <n v="326"/>
    <n v="2735"/>
    <s v="PF01459.21 Eukaryotic porin"/>
    <s v="PF01459"/>
  </r>
  <r>
    <x v="1309"/>
    <x v="1309"/>
    <n v="298"/>
    <x v="0"/>
    <n v="3"/>
    <n v="291"/>
    <n v="2735"/>
    <s v="PF01459.21 Eukaryotic porin"/>
    <s v="PF01459"/>
  </r>
  <r>
    <x v="1310"/>
    <x v="1310"/>
    <n v="355"/>
    <x v="0"/>
    <n v="38"/>
    <n v="326"/>
    <n v="2735"/>
    <s v="PF01459.21 Eukaryotic porin"/>
    <s v="PF01459"/>
  </r>
  <r>
    <x v="1311"/>
    <x v="1311"/>
    <n v="269"/>
    <x v="0"/>
    <n v="4"/>
    <n v="262"/>
    <n v="2735"/>
    <s v="PF01459.21 Eukaryotic porin"/>
    <s v="PF01459"/>
  </r>
  <r>
    <x v="1312"/>
    <x v="1312"/>
    <n v="331"/>
    <x v="0"/>
    <n v="54"/>
    <n v="324"/>
    <n v="2735"/>
    <s v="PF01459.21 Eukaryotic porin"/>
    <s v="PF01459"/>
  </r>
  <r>
    <x v="1313"/>
    <x v="1313"/>
    <n v="286"/>
    <x v="0"/>
    <n v="1"/>
    <n v="243"/>
    <n v="2735"/>
    <s v="PF01459.21 Eukaryotic porin"/>
    <s v="PF01459"/>
  </r>
  <r>
    <x v="1314"/>
    <x v="1314"/>
    <n v="337"/>
    <x v="0"/>
    <n v="55"/>
    <n v="331"/>
    <n v="2735"/>
    <s v="PF01459.21 Eukaryotic porin"/>
    <s v="PF01459"/>
  </r>
  <r>
    <x v="1315"/>
    <x v="1315"/>
    <n v="245"/>
    <x v="0"/>
    <n v="4"/>
    <n v="148"/>
    <n v="2735"/>
    <s v="PF01459.21 Eukaryotic porin"/>
    <s v="PF01459"/>
  </r>
  <r>
    <x v="1315"/>
    <x v="1315"/>
    <n v="245"/>
    <x v="0"/>
    <n v="141"/>
    <n v="238"/>
    <n v="2735"/>
    <s v="PF01459.21 Eukaryotic porin"/>
    <s v="PF01459"/>
  </r>
  <r>
    <x v="1316"/>
    <x v="1316"/>
    <n v="275"/>
    <x v="0"/>
    <n v="3"/>
    <n v="268"/>
    <n v="2735"/>
    <s v="PF01459.21 Eukaryotic porin"/>
    <s v="PF01459"/>
  </r>
  <r>
    <x v="1317"/>
    <x v="1317"/>
    <n v="355"/>
    <x v="0"/>
    <n v="38"/>
    <n v="326"/>
    <n v="2735"/>
    <s v="PF01459.21 Eukaryotic porin"/>
    <s v="PF01459"/>
  </r>
  <r>
    <x v="1318"/>
    <x v="1318"/>
    <n v="284"/>
    <x v="0"/>
    <n v="3"/>
    <n v="277"/>
    <n v="2735"/>
    <s v="PF01459.21 Eukaryotic porin"/>
    <s v="PF01459"/>
  </r>
  <r>
    <x v="1319"/>
    <x v="1319"/>
    <n v="284"/>
    <x v="0"/>
    <n v="12"/>
    <n v="274"/>
    <n v="2735"/>
    <s v="PF01459.21 Eukaryotic porin"/>
    <s v="PF01459"/>
  </r>
  <r>
    <x v="1320"/>
    <x v="1320"/>
    <n v="283"/>
    <x v="0"/>
    <n v="2"/>
    <n v="276"/>
    <n v="2735"/>
    <s v="PF01459.21 Eukaryotic porin"/>
    <s v="PF01459"/>
  </r>
  <r>
    <x v="1321"/>
    <x v="1321"/>
    <n v="389"/>
    <x v="0"/>
    <n v="62"/>
    <n v="354"/>
    <n v="2735"/>
    <s v="PF01459.21 Eukaryotic porin"/>
    <s v="PF01459"/>
  </r>
  <r>
    <x v="1322"/>
    <x v="1322"/>
    <n v="281"/>
    <x v="0"/>
    <n v="27"/>
    <n v="276"/>
    <n v="2735"/>
    <s v="PF01459.21 Eukaryotic porin"/>
    <s v="PF01459"/>
  </r>
  <r>
    <x v="1323"/>
    <x v="1323"/>
    <n v="217"/>
    <x v="0"/>
    <n v="59"/>
    <n v="215"/>
    <n v="2735"/>
    <s v="PF01459.21 Eukaryotic porin"/>
    <s v="PF01459"/>
  </r>
  <r>
    <x v="1324"/>
    <x v="1324"/>
    <n v="197"/>
    <x v="0"/>
    <n v="15"/>
    <n v="163"/>
    <n v="2735"/>
    <s v="PF01459.21 Eukaryotic porin"/>
    <s v="PF01459"/>
  </r>
  <r>
    <x v="1325"/>
    <x v="1325"/>
    <n v="282"/>
    <x v="0"/>
    <n v="2"/>
    <n v="275"/>
    <n v="2735"/>
    <s v="PF01459.21 Eukaryotic porin"/>
    <s v="PF01459"/>
  </r>
  <r>
    <x v="1326"/>
    <x v="1326"/>
    <n v="389"/>
    <x v="0"/>
    <n v="61"/>
    <n v="356"/>
    <n v="2735"/>
    <s v="PF01459.21 Eukaryotic porin"/>
    <s v="PF01459"/>
  </r>
  <r>
    <x v="1327"/>
    <x v="1327"/>
    <n v="281"/>
    <x v="0"/>
    <n v="2"/>
    <n v="274"/>
    <n v="2735"/>
    <s v="PF01459.21 Eukaryotic porin"/>
    <s v="PF01459"/>
  </r>
  <r>
    <x v="1328"/>
    <x v="1328"/>
    <n v="281"/>
    <x v="0"/>
    <n v="2"/>
    <n v="274"/>
    <n v="2735"/>
    <s v="PF01459.21 Eukaryotic porin"/>
    <s v="PF01459"/>
  </r>
  <r>
    <x v="1329"/>
    <x v="1329"/>
    <n v="386"/>
    <x v="0"/>
    <n v="59"/>
    <n v="354"/>
    <n v="2735"/>
    <s v="PF01459.21 Eukaryotic porin"/>
    <s v="PF01459"/>
  </r>
  <r>
    <x v="1330"/>
    <x v="1330"/>
    <n v="284"/>
    <x v="0"/>
    <n v="3"/>
    <n v="277"/>
    <n v="2735"/>
    <s v="PF01459.21 Eukaryotic porin"/>
    <s v="PF01459"/>
  </r>
  <r>
    <x v="1331"/>
    <x v="1331"/>
    <n v="353"/>
    <x v="0"/>
    <n v="38"/>
    <n v="325"/>
    <n v="2735"/>
    <s v="PF01459.21 Eukaryotic porin"/>
    <s v="PF01459"/>
  </r>
  <r>
    <x v="1332"/>
    <x v="1332"/>
    <n v="284"/>
    <x v="0"/>
    <n v="3"/>
    <n v="277"/>
    <n v="2735"/>
    <s v="PF01459.21 Eukaryotic porin"/>
    <s v="PF01459"/>
  </r>
  <r>
    <x v="1333"/>
    <x v="1333"/>
    <n v="352"/>
    <x v="0"/>
    <n v="35"/>
    <n v="323"/>
    <n v="2735"/>
    <s v="PF01459.21 Eukaryotic porin"/>
    <s v="PF01459"/>
  </r>
  <r>
    <x v="1334"/>
    <x v="1334"/>
    <n v="312"/>
    <x v="0"/>
    <n v="15"/>
    <n v="290"/>
    <n v="2735"/>
    <s v="PF01459.21 Eukaryotic porin"/>
    <s v="PF01459"/>
  </r>
  <r>
    <x v="1335"/>
    <x v="1335"/>
    <n v="403"/>
    <x v="24"/>
    <n v="33"/>
    <n v="65"/>
    <n v="795"/>
    <s v="PF03604.12 DNA directed RNA polymerase, 7 kDa subunit"/>
    <s v="PF03604"/>
  </r>
  <r>
    <x v="1335"/>
    <x v="1335"/>
    <n v="403"/>
    <x v="0"/>
    <n v="87"/>
    <n v="396"/>
    <n v="2735"/>
    <s v="PF01459.21 Eukaryotic porin"/>
    <s v="PF01459"/>
  </r>
  <r>
    <x v="1336"/>
    <x v="1336"/>
    <n v="214"/>
    <x v="0"/>
    <n v="1"/>
    <n v="192"/>
    <n v="2735"/>
    <s v="PF01459.21 Eukaryotic porin"/>
    <s v="PF01459"/>
  </r>
  <r>
    <x v="1337"/>
    <x v="1337"/>
    <n v="190"/>
    <x v="0"/>
    <n v="1"/>
    <n v="168"/>
    <n v="2735"/>
    <s v="PF01459.21 Eukaryotic porin"/>
    <s v="PF01459"/>
  </r>
  <r>
    <x v="1338"/>
    <x v="1338"/>
    <n v="229"/>
    <x v="0"/>
    <n v="1"/>
    <n v="207"/>
    <n v="2735"/>
    <s v="PF01459.21 Eukaryotic porin"/>
    <s v="PF01459"/>
  </r>
  <r>
    <x v="1339"/>
    <x v="1339"/>
    <n v="181"/>
    <x v="0"/>
    <n v="1"/>
    <n v="179"/>
    <n v="2735"/>
    <s v="PF01459.21 Eukaryotic porin"/>
    <s v="PF01459"/>
  </r>
  <r>
    <x v="1340"/>
    <x v="1340"/>
    <n v="279"/>
    <x v="0"/>
    <n v="15"/>
    <n v="256"/>
    <n v="2735"/>
    <s v="PF01459.21 Eukaryotic porin"/>
    <s v="PF01459"/>
  </r>
  <r>
    <x v="1341"/>
    <x v="1341"/>
    <n v="389"/>
    <x v="0"/>
    <n v="63"/>
    <n v="353"/>
    <n v="2735"/>
    <s v="PF01459.21 Eukaryotic porin"/>
    <s v="PF01459"/>
  </r>
  <r>
    <x v="1342"/>
    <x v="1342"/>
    <n v="282"/>
    <x v="0"/>
    <n v="2"/>
    <n v="275"/>
    <n v="2735"/>
    <s v="PF01459.21 Eukaryotic porin"/>
    <s v="PF01459"/>
  </r>
  <r>
    <x v="1343"/>
    <x v="1343"/>
    <n v="308"/>
    <x v="0"/>
    <n v="28"/>
    <n v="301"/>
    <n v="2735"/>
    <s v="PF01459.21 Eukaryotic porin"/>
    <s v="PF01459"/>
  </r>
  <r>
    <x v="1344"/>
    <x v="1344"/>
    <n v="275"/>
    <x v="0"/>
    <n v="3"/>
    <n v="268"/>
    <n v="2735"/>
    <s v="PF01459.21 Eukaryotic porin"/>
    <s v="PF01459"/>
  </r>
  <r>
    <x v="1345"/>
    <x v="1345"/>
    <n v="276"/>
    <x v="0"/>
    <n v="4"/>
    <n v="269"/>
    <n v="2735"/>
    <s v="PF01459.21 Eukaryotic porin"/>
    <s v="PF01459"/>
  </r>
  <r>
    <x v="1346"/>
    <x v="1346"/>
    <n v="333"/>
    <x v="0"/>
    <n v="54"/>
    <n v="326"/>
    <n v="2735"/>
    <s v="PF01459.21 Eukaryotic porin"/>
    <s v="PF01459"/>
  </r>
  <r>
    <x v="1347"/>
    <x v="1347"/>
    <n v="276"/>
    <x v="0"/>
    <n v="3"/>
    <n v="269"/>
    <n v="2735"/>
    <s v="PF01459.21 Eukaryotic porin"/>
    <s v="PF01459"/>
  </r>
  <r>
    <x v="1348"/>
    <x v="1348"/>
    <n v="277"/>
    <x v="0"/>
    <n v="2"/>
    <n v="270"/>
    <n v="2735"/>
    <s v="PF01459.21 Eukaryotic porin"/>
    <s v="PF01459"/>
  </r>
  <r>
    <x v="1349"/>
    <x v="1349"/>
    <n v="275"/>
    <x v="0"/>
    <n v="2"/>
    <n v="268"/>
    <n v="2735"/>
    <s v="PF01459.21 Eukaryotic porin"/>
    <s v="PF01459"/>
  </r>
  <r>
    <x v="1350"/>
    <x v="1350"/>
    <n v="276"/>
    <x v="0"/>
    <n v="5"/>
    <n v="269"/>
    <n v="2735"/>
    <s v="PF01459.21 Eukaryotic porin"/>
    <s v="PF01459"/>
  </r>
  <r>
    <x v="1351"/>
    <x v="1351"/>
    <n v="284"/>
    <x v="0"/>
    <n v="3"/>
    <n v="277"/>
    <n v="2735"/>
    <s v="PF01459.21 Eukaryotic porin"/>
    <s v="PF01459"/>
  </r>
  <r>
    <x v="1352"/>
    <x v="1352"/>
    <n v="352"/>
    <x v="0"/>
    <n v="35"/>
    <n v="323"/>
    <n v="2735"/>
    <s v="PF01459.21 Eukaryotic porin"/>
    <s v="PF01459"/>
  </r>
  <r>
    <x v="1353"/>
    <x v="1353"/>
    <n v="377"/>
    <x v="0"/>
    <n v="84"/>
    <n v="361"/>
    <n v="2735"/>
    <s v="PF01459.21 Eukaryotic porin"/>
    <s v="PF01459"/>
  </r>
  <r>
    <x v="1354"/>
    <x v="1354"/>
    <n v="276"/>
    <x v="0"/>
    <n v="4"/>
    <n v="269"/>
    <n v="2735"/>
    <s v="PF01459.21 Eukaryotic porin"/>
    <s v="PF01459"/>
  </r>
  <r>
    <x v="1355"/>
    <x v="1355"/>
    <n v="276"/>
    <x v="0"/>
    <n v="4"/>
    <n v="269"/>
    <n v="2735"/>
    <s v="PF01459.21 Eukaryotic porin"/>
    <s v="PF01459"/>
  </r>
  <r>
    <x v="1356"/>
    <x v="1356"/>
    <n v="276"/>
    <x v="0"/>
    <n v="4"/>
    <n v="269"/>
    <n v="2735"/>
    <s v="PF01459.21 Eukaryotic porin"/>
    <s v="PF01459"/>
  </r>
  <r>
    <x v="1357"/>
    <x v="1357"/>
    <n v="356"/>
    <x v="0"/>
    <n v="2"/>
    <n v="80"/>
    <n v="2735"/>
    <s v="PF01459.21 Eukaryotic porin"/>
    <s v="PF01459"/>
  </r>
  <r>
    <x v="1357"/>
    <x v="1357"/>
    <n v="356"/>
    <x v="0"/>
    <n v="115"/>
    <n v="349"/>
    <n v="2735"/>
    <s v="PF01459.21 Eukaryotic porin"/>
    <s v="PF01459"/>
  </r>
  <r>
    <x v="1358"/>
    <x v="1358"/>
    <n v="356"/>
    <x v="0"/>
    <n v="41"/>
    <n v="327"/>
    <n v="2735"/>
    <s v="PF01459.21 Eukaryotic porin"/>
    <s v="PF01459"/>
  </r>
  <r>
    <x v="1359"/>
    <x v="1359"/>
    <n v="183"/>
    <x v="0"/>
    <n v="3"/>
    <n v="183"/>
    <n v="2735"/>
    <s v="PF01459.21 Eukaryotic porin"/>
    <s v="PF01459"/>
  </r>
  <r>
    <x v="1360"/>
    <x v="1360"/>
    <n v="247"/>
    <x v="0"/>
    <n v="2"/>
    <n v="98"/>
    <n v="2735"/>
    <s v="PF01459.21 Eukaryotic porin"/>
    <s v="PF01459"/>
  </r>
  <r>
    <x v="1360"/>
    <x v="1360"/>
    <n v="247"/>
    <x v="0"/>
    <n v="100"/>
    <n v="240"/>
    <n v="2735"/>
    <s v="PF01459.21 Eukaryotic porin"/>
    <s v="PF01459"/>
  </r>
  <r>
    <x v="1361"/>
    <x v="1361"/>
    <n v="352"/>
    <x v="0"/>
    <n v="39"/>
    <n v="323"/>
    <n v="2735"/>
    <s v="PF01459.21 Eukaryotic porin"/>
    <s v="PF01459"/>
  </r>
  <r>
    <x v="1362"/>
    <x v="1362"/>
    <n v="303"/>
    <x v="0"/>
    <n v="31"/>
    <n v="297"/>
    <n v="2735"/>
    <s v="PF01459.21 Eukaryotic porin"/>
    <s v="PF01459"/>
  </r>
  <r>
    <x v="1363"/>
    <x v="1363"/>
    <n v="322"/>
    <x v="0"/>
    <n v="48"/>
    <n v="315"/>
    <n v="2735"/>
    <s v="PF01459.21 Eukaryotic porin"/>
    <s v="PF01459"/>
  </r>
  <r>
    <x v="1364"/>
    <x v="1364"/>
    <n v="282"/>
    <x v="0"/>
    <n v="2"/>
    <n v="276"/>
    <n v="2735"/>
    <s v="PF01459.21 Eukaryotic porin"/>
    <s v="PF01459"/>
  </r>
  <r>
    <x v="1365"/>
    <x v="1365"/>
    <n v="282"/>
    <x v="0"/>
    <n v="2"/>
    <n v="276"/>
    <n v="2735"/>
    <s v="PF01459.21 Eukaryotic porin"/>
    <s v="PF01459"/>
  </r>
  <r>
    <x v="1366"/>
    <x v="1366"/>
    <n v="318"/>
    <x v="0"/>
    <n v="38"/>
    <n v="312"/>
    <n v="2735"/>
    <s v="PF01459.21 Eukaryotic porin"/>
    <s v="PF01459"/>
  </r>
  <r>
    <x v="1367"/>
    <x v="1367"/>
    <n v="285"/>
    <x v="0"/>
    <n v="1"/>
    <n v="278"/>
    <n v="2735"/>
    <s v="PF01459.21 Eukaryotic porin"/>
    <s v="PF01459"/>
  </r>
  <r>
    <x v="1368"/>
    <x v="1368"/>
    <n v="298"/>
    <x v="0"/>
    <n v="26"/>
    <n v="291"/>
    <n v="2735"/>
    <s v="PF01459.21 Eukaryotic porin"/>
    <s v="PF01459"/>
  </r>
  <r>
    <x v="1369"/>
    <x v="1369"/>
    <n v="301"/>
    <x v="0"/>
    <n v="20"/>
    <n v="250"/>
    <n v="2735"/>
    <s v="PF01459.21 Eukaryotic porin"/>
    <s v="PF01459"/>
  </r>
  <r>
    <x v="1370"/>
    <x v="1370"/>
    <n v="332"/>
    <x v="0"/>
    <n v="132"/>
    <n v="325"/>
    <n v="2735"/>
    <s v="PF01459.21 Eukaryotic porin"/>
    <s v="PF01459"/>
  </r>
  <r>
    <x v="1371"/>
    <x v="1371"/>
    <n v="75"/>
    <x v="0"/>
    <n v="15"/>
    <n v="75"/>
    <n v="2735"/>
    <s v="PF01459.21 Eukaryotic porin"/>
    <s v="PF01459"/>
  </r>
  <r>
    <x v="1372"/>
    <x v="1372"/>
    <n v="274"/>
    <x v="0"/>
    <n v="26"/>
    <n v="97"/>
    <n v="2735"/>
    <s v="PF01459.21 Eukaryotic porin"/>
    <s v="PF01459"/>
  </r>
  <r>
    <x v="1372"/>
    <x v="1372"/>
    <n v="274"/>
    <x v="0"/>
    <n v="87"/>
    <n v="268"/>
    <n v="2735"/>
    <s v="PF01459.21 Eukaryotic porin"/>
    <s v="PF01459"/>
  </r>
  <r>
    <x v="1373"/>
    <x v="1373"/>
    <n v="118"/>
    <x v="0"/>
    <n v="26"/>
    <n v="118"/>
    <n v="2735"/>
    <s v="PF01459.21 Eukaryotic porin"/>
    <s v="PF01459"/>
  </r>
  <r>
    <x v="1374"/>
    <x v="1374"/>
    <n v="201"/>
    <x v="0"/>
    <n v="15"/>
    <n v="201"/>
    <n v="2735"/>
    <s v="PF01459.21 Eukaryotic porin"/>
    <s v="PF01459"/>
  </r>
  <r>
    <x v="1375"/>
    <x v="1375"/>
    <n v="95"/>
    <x v="0"/>
    <n v="26"/>
    <n v="90"/>
    <n v="2735"/>
    <s v="PF01459.21 Eukaryotic porin"/>
    <s v="PF01459"/>
  </r>
  <r>
    <x v="1376"/>
    <x v="1376"/>
    <n v="354"/>
    <x v="0"/>
    <n v="38"/>
    <n v="326"/>
    <n v="2735"/>
    <s v="PF01459.21 Eukaryotic porin"/>
    <s v="PF01459"/>
  </r>
  <r>
    <x v="1377"/>
    <x v="1377"/>
    <n v="315"/>
    <x v="0"/>
    <n v="48"/>
    <n v="308"/>
    <n v="2735"/>
    <s v="PF01459.21 Eukaryotic porin"/>
    <s v="PF01459"/>
  </r>
  <r>
    <x v="1378"/>
    <x v="1378"/>
    <n v="288"/>
    <x v="0"/>
    <n v="3"/>
    <n v="281"/>
    <n v="2735"/>
    <s v="PF01459.21 Eukaryotic porin"/>
    <s v="PF01459"/>
  </r>
  <r>
    <x v="1379"/>
    <x v="1379"/>
    <n v="373"/>
    <x v="0"/>
    <n v="46"/>
    <n v="340"/>
    <n v="2735"/>
    <s v="PF01459.21 Eukaryotic porin"/>
    <s v="PF01459"/>
  </r>
  <r>
    <x v="1380"/>
    <x v="1380"/>
    <n v="323"/>
    <x v="0"/>
    <n v="38"/>
    <n v="317"/>
    <n v="2735"/>
    <s v="PF01459.21 Eukaryotic porin"/>
    <s v="PF01459"/>
  </r>
  <r>
    <x v="1381"/>
    <x v="1381"/>
    <n v="347"/>
    <x v="0"/>
    <n v="67"/>
    <n v="340"/>
    <n v="2735"/>
    <s v="PF01459.21 Eukaryotic porin"/>
    <s v="PF01459"/>
  </r>
  <r>
    <x v="1382"/>
    <x v="1382"/>
    <n v="442"/>
    <x v="0"/>
    <n v="169"/>
    <n v="435"/>
    <n v="2735"/>
    <s v="PF01459.21 Eukaryotic porin"/>
    <s v="PF01459"/>
  </r>
  <r>
    <x v="1383"/>
    <x v="1383"/>
    <n v="295"/>
    <x v="0"/>
    <n v="15"/>
    <n v="288"/>
    <n v="2735"/>
    <s v="PF01459.21 Eukaryotic porin"/>
    <s v="PF01459"/>
  </r>
  <r>
    <x v="1384"/>
    <x v="1384"/>
    <n v="308"/>
    <x v="0"/>
    <n v="30"/>
    <n v="302"/>
    <n v="2735"/>
    <s v="PF01459.21 Eukaryotic porin"/>
    <s v="PF01459"/>
  </r>
  <r>
    <x v="1385"/>
    <x v="1385"/>
    <n v="197"/>
    <x v="0"/>
    <n v="103"/>
    <n v="180"/>
    <n v="2735"/>
    <s v="PF01459.21 Eukaryotic porin"/>
    <s v="PF01459"/>
  </r>
  <r>
    <x v="1386"/>
    <x v="1386"/>
    <n v="270"/>
    <x v="0"/>
    <n v="109"/>
    <n v="264"/>
    <n v="2735"/>
    <s v="PF01459.21 Eukaryotic porin"/>
    <s v="PF01459"/>
  </r>
  <r>
    <x v="1387"/>
    <x v="1387"/>
    <n v="299"/>
    <x v="0"/>
    <n v="24"/>
    <n v="293"/>
    <n v="2735"/>
    <s v="PF01459.21 Eukaryotic porin"/>
    <s v="PF01459"/>
  </r>
  <r>
    <x v="1388"/>
    <x v="1388"/>
    <n v="301"/>
    <x v="0"/>
    <n v="24"/>
    <n v="295"/>
    <n v="2735"/>
    <s v="PF01459.21 Eukaryotic porin"/>
    <s v="PF01459"/>
  </r>
  <r>
    <x v="1389"/>
    <x v="1389"/>
    <n v="276"/>
    <x v="0"/>
    <n v="4"/>
    <n v="269"/>
    <n v="2735"/>
    <s v="PF01459.21 Eukaryotic porin"/>
    <s v="PF01459"/>
  </r>
  <r>
    <x v="1390"/>
    <x v="1390"/>
    <n v="308"/>
    <x v="0"/>
    <n v="30"/>
    <n v="302"/>
    <n v="2735"/>
    <s v="PF01459.21 Eukaryotic porin"/>
    <s v="PF01459"/>
  </r>
  <r>
    <x v="1391"/>
    <x v="1391"/>
    <n v="276"/>
    <x v="0"/>
    <n v="4"/>
    <n v="269"/>
    <n v="2735"/>
    <s v="PF01459.21 Eukaryotic porin"/>
    <s v="PF01459"/>
  </r>
  <r>
    <x v="1392"/>
    <x v="1392"/>
    <n v="276"/>
    <x v="0"/>
    <n v="4"/>
    <n v="269"/>
    <n v="2735"/>
    <s v="PF01459.21 Eukaryotic porin"/>
    <s v="PF01459"/>
  </r>
  <r>
    <x v="1393"/>
    <x v="1393"/>
    <n v="274"/>
    <x v="0"/>
    <n v="4"/>
    <n v="267"/>
    <n v="2735"/>
    <s v="PF01459.21 Eukaryotic porin"/>
    <s v="PF01459"/>
  </r>
  <r>
    <x v="1394"/>
    <x v="1394"/>
    <n v="276"/>
    <x v="0"/>
    <n v="4"/>
    <n v="269"/>
    <n v="2735"/>
    <s v="PF01459.21 Eukaryotic porin"/>
    <s v="PF01459"/>
  </r>
  <r>
    <x v="1395"/>
    <x v="1395"/>
    <n v="258"/>
    <x v="0"/>
    <n v="59"/>
    <n v="251"/>
    <n v="2735"/>
    <s v="PF01459.21 Eukaryotic porin"/>
    <s v="PF01459"/>
  </r>
  <r>
    <x v="1396"/>
    <x v="1396"/>
    <n v="277"/>
    <x v="0"/>
    <n v="4"/>
    <n v="270"/>
    <n v="2735"/>
    <s v="PF01459.21 Eukaryotic porin"/>
    <s v="PF01459"/>
  </r>
  <r>
    <x v="1397"/>
    <x v="1397"/>
    <n v="309"/>
    <x v="0"/>
    <n v="30"/>
    <n v="302"/>
    <n v="2735"/>
    <s v="PF01459.21 Eukaryotic porin"/>
    <s v="PF01459"/>
  </r>
  <r>
    <x v="1398"/>
    <x v="1398"/>
    <n v="320"/>
    <x v="0"/>
    <n v="51"/>
    <n v="314"/>
    <n v="2735"/>
    <s v="PF01459.21 Eukaryotic porin"/>
    <s v="PF01459"/>
  </r>
  <r>
    <x v="1399"/>
    <x v="1399"/>
    <n v="278"/>
    <x v="0"/>
    <n v="3"/>
    <n v="271"/>
    <n v="2735"/>
    <s v="PF01459.21 Eukaryotic porin"/>
    <s v="PF01459"/>
  </r>
  <r>
    <x v="1400"/>
    <x v="1400"/>
    <n v="278"/>
    <x v="0"/>
    <n v="3"/>
    <n v="271"/>
    <n v="2735"/>
    <s v="PF01459.21 Eukaryotic porin"/>
    <s v="PF01459"/>
  </r>
  <r>
    <x v="1401"/>
    <x v="1401"/>
    <n v="276"/>
    <x v="0"/>
    <n v="4"/>
    <n v="269"/>
    <n v="2735"/>
    <s v="PF01459.21 Eukaryotic porin"/>
    <s v="PF01459"/>
  </r>
  <r>
    <x v="1402"/>
    <x v="1402"/>
    <n v="352"/>
    <x v="0"/>
    <n v="53"/>
    <n v="328"/>
    <n v="2735"/>
    <s v="PF01459.21 Eukaryotic porin"/>
    <s v="PF01459"/>
  </r>
  <r>
    <x v="1403"/>
    <x v="1403"/>
    <n v="298"/>
    <x v="0"/>
    <n v="7"/>
    <n v="291"/>
    <n v="2735"/>
    <s v="PF01459.21 Eukaryotic porin"/>
    <s v="PF01459"/>
  </r>
  <r>
    <x v="1404"/>
    <x v="1404"/>
    <n v="328"/>
    <x v="0"/>
    <n v="49"/>
    <n v="321"/>
    <n v="2735"/>
    <s v="PF01459.21 Eukaryotic porin"/>
    <s v="PF01459"/>
  </r>
  <r>
    <x v="1405"/>
    <x v="1405"/>
    <n v="276"/>
    <x v="0"/>
    <n v="4"/>
    <n v="269"/>
    <n v="2735"/>
    <s v="PF01459.21 Eukaryotic porin"/>
    <s v="PF01459"/>
  </r>
  <r>
    <x v="1406"/>
    <x v="1406"/>
    <n v="278"/>
    <x v="0"/>
    <n v="6"/>
    <n v="271"/>
    <n v="2735"/>
    <s v="PF01459.21 Eukaryotic porin"/>
    <s v="PF01459"/>
  </r>
  <r>
    <x v="1407"/>
    <x v="1407"/>
    <n v="278"/>
    <x v="0"/>
    <n v="6"/>
    <n v="271"/>
    <n v="2735"/>
    <s v="PF01459.21 Eukaryotic porin"/>
    <s v="PF01459"/>
  </r>
  <r>
    <x v="1408"/>
    <x v="1408"/>
    <n v="276"/>
    <x v="0"/>
    <n v="4"/>
    <n v="269"/>
    <n v="2735"/>
    <s v="PF01459.21 Eukaryotic porin"/>
    <s v="PF01459"/>
  </r>
  <r>
    <x v="1409"/>
    <x v="1409"/>
    <n v="286"/>
    <x v="0"/>
    <n v="9"/>
    <n v="276"/>
    <n v="2735"/>
    <s v="PF01459.21 Eukaryotic porin"/>
    <s v="PF01459"/>
  </r>
  <r>
    <x v="1410"/>
    <x v="1410"/>
    <n v="286"/>
    <x v="0"/>
    <n v="9"/>
    <n v="276"/>
    <n v="2735"/>
    <s v="PF01459.21 Eukaryotic porin"/>
    <s v="PF01459"/>
  </r>
  <r>
    <x v="1411"/>
    <x v="1411"/>
    <n v="310"/>
    <x v="0"/>
    <n v="30"/>
    <n v="303"/>
    <n v="2735"/>
    <s v="PF01459.21 Eukaryotic porin"/>
    <s v="PF01459"/>
  </r>
  <r>
    <x v="1412"/>
    <x v="1412"/>
    <n v="276"/>
    <x v="0"/>
    <n v="3"/>
    <n v="270"/>
    <n v="2735"/>
    <s v="PF01459.21 Eukaryotic porin"/>
    <s v="PF01459"/>
  </r>
  <r>
    <x v="1413"/>
    <x v="1413"/>
    <n v="280"/>
    <x v="0"/>
    <n v="3"/>
    <n v="274"/>
    <n v="2735"/>
    <s v="PF01459.21 Eukaryotic porin"/>
    <s v="PF01459"/>
  </r>
  <r>
    <x v="1414"/>
    <x v="1414"/>
    <n v="84"/>
    <x v="0"/>
    <n v="1"/>
    <n v="77"/>
    <n v="2735"/>
    <s v="PF01459.21 Eukaryotic porin"/>
    <s v="PF01459"/>
  </r>
  <r>
    <x v="1415"/>
    <x v="1415"/>
    <n v="326"/>
    <x v="0"/>
    <n v="49"/>
    <n v="320"/>
    <n v="2735"/>
    <s v="PF01459.21 Eukaryotic porin"/>
    <s v="PF01459"/>
  </r>
  <r>
    <x v="1416"/>
    <x v="1416"/>
    <n v="289"/>
    <x v="0"/>
    <n v="9"/>
    <n v="282"/>
    <n v="2735"/>
    <s v="PF01459.21 Eukaryotic porin"/>
    <s v="PF01459"/>
  </r>
  <r>
    <x v="1417"/>
    <x v="1417"/>
    <n v="308"/>
    <x v="0"/>
    <n v="28"/>
    <n v="301"/>
    <n v="2735"/>
    <s v="PF01459.21 Eukaryotic porin"/>
    <s v="PF01459"/>
  </r>
  <r>
    <x v="1418"/>
    <x v="1418"/>
    <n v="283"/>
    <x v="0"/>
    <n v="3"/>
    <n v="276"/>
    <n v="2735"/>
    <s v="PF01459.21 Eukaryotic porin"/>
    <s v="PF01459"/>
  </r>
  <r>
    <x v="1419"/>
    <x v="1419"/>
    <n v="284"/>
    <x v="0"/>
    <n v="4"/>
    <n v="277"/>
    <n v="2735"/>
    <s v="PF01459.21 Eukaryotic porin"/>
    <s v="PF01459"/>
  </r>
  <r>
    <x v="1420"/>
    <x v="1420"/>
    <n v="327"/>
    <x v="0"/>
    <n v="41"/>
    <n v="321"/>
    <n v="2735"/>
    <s v="PF01459.21 Eukaryotic porin"/>
    <s v="PF01459"/>
  </r>
  <r>
    <x v="1421"/>
    <x v="1421"/>
    <n v="313"/>
    <x v="0"/>
    <n v="40"/>
    <n v="308"/>
    <n v="2735"/>
    <s v="PF01459.21 Eukaryotic porin"/>
    <s v="PF01459"/>
  </r>
  <r>
    <x v="1422"/>
    <x v="1422"/>
    <n v="275"/>
    <x v="0"/>
    <n v="2"/>
    <n v="270"/>
    <n v="2735"/>
    <s v="PF01459.21 Eukaryotic porin"/>
    <s v="PF01459"/>
  </r>
  <r>
    <x v="1423"/>
    <x v="1423"/>
    <n v="313"/>
    <x v="0"/>
    <n v="33"/>
    <n v="306"/>
    <n v="2735"/>
    <s v="PF01459.21 Eukaryotic porin"/>
    <s v="PF01459"/>
  </r>
  <r>
    <x v="1424"/>
    <x v="1424"/>
    <n v="325"/>
    <x v="0"/>
    <n v="39"/>
    <n v="319"/>
    <n v="2735"/>
    <s v="PF01459.21 Eukaryotic porin"/>
    <s v="PF01459"/>
  </r>
  <r>
    <x v="1425"/>
    <x v="1425"/>
    <n v="335"/>
    <x v="0"/>
    <n v="50"/>
    <n v="329"/>
    <n v="2735"/>
    <s v="PF01459.21 Eukaryotic porin"/>
    <s v="PF01459"/>
  </r>
  <r>
    <x v="1426"/>
    <x v="1426"/>
    <n v="286"/>
    <x v="0"/>
    <n v="2"/>
    <n v="279"/>
    <n v="2735"/>
    <s v="PF01459.21 Eukaryotic porin"/>
    <s v="PF01459"/>
  </r>
  <r>
    <x v="1427"/>
    <x v="1427"/>
    <n v="283"/>
    <x v="0"/>
    <n v="2"/>
    <n v="276"/>
    <n v="2735"/>
    <s v="PF01459.21 Eukaryotic porin"/>
    <s v="PF01459"/>
  </r>
  <r>
    <x v="1428"/>
    <x v="1428"/>
    <n v="305"/>
    <x v="0"/>
    <n v="114"/>
    <n v="299"/>
    <n v="2735"/>
    <s v="PF01459.21 Eukaryotic porin"/>
    <s v="PF01459"/>
  </r>
  <r>
    <x v="1429"/>
    <x v="1429"/>
    <n v="283"/>
    <x v="0"/>
    <n v="2"/>
    <n v="276"/>
    <n v="2735"/>
    <s v="PF01459.21 Eukaryotic porin"/>
    <s v="PF01459"/>
  </r>
  <r>
    <x v="1430"/>
    <x v="1430"/>
    <n v="300"/>
    <x v="0"/>
    <n v="42"/>
    <n v="210"/>
    <n v="2735"/>
    <s v="PF01459.21 Eukaryotic porin"/>
    <s v="PF01459"/>
  </r>
  <r>
    <x v="1430"/>
    <x v="1430"/>
    <n v="300"/>
    <x v="0"/>
    <n v="204"/>
    <n v="294"/>
    <n v="2735"/>
    <s v="PF01459.21 Eukaryotic porin"/>
    <s v="PF01459"/>
  </r>
  <r>
    <x v="1431"/>
    <x v="1431"/>
    <n v="104"/>
    <x v="0"/>
    <n v="1"/>
    <n v="104"/>
    <n v="2735"/>
    <s v="PF01459.21 Eukaryotic porin"/>
    <s v="PF01459"/>
  </r>
  <r>
    <x v="1432"/>
    <x v="1432"/>
    <n v="66"/>
    <x v="0"/>
    <n v="1"/>
    <n v="66"/>
    <n v="2735"/>
    <s v="PF01459.21 Eukaryotic porin"/>
    <s v="PF01459"/>
  </r>
  <r>
    <x v="1433"/>
    <x v="1433"/>
    <n v="294"/>
    <x v="0"/>
    <n v="14"/>
    <n v="287"/>
    <n v="2735"/>
    <s v="PF01459.21 Eukaryotic porin"/>
    <s v="PF01459"/>
  </r>
  <r>
    <x v="1434"/>
    <x v="1434"/>
    <n v="336"/>
    <x v="0"/>
    <n v="54"/>
    <n v="330"/>
    <n v="2735"/>
    <s v="PF01459.21 Eukaryotic porin"/>
    <s v="PF01459"/>
  </r>
  <r>
    <x v="1435"/>
    <x v="1435"/>
    <n v="291"/>
    <x v="0"/>
    <n v="11"/>
    <n v="284"/>
    <n v="2735"/>
    <s v="PF01459.21 Eukaryotic porin"/>
    <s v="PF01459"/>
  </r>
  <r>
    <x v="1436"/>
    <x v="1436"/>
    <n v="380"/>
    <x v="0"/>
    <n v="70"/>
    <n v="355"/>
    <n v="2735"/>
    <s v="PF01459.21 Eukaryotic porin"/>
    <s v="PF01459"/>
  </r>
  <r>
    <x v="1437"/>
    <x v="1437"/>
    <n v="299"/>
    <x v="0"/>
    <n v="6"/>
    <n v="292"/>
    <n v="2735"/>
    <s v="PF01459.21 Eukaryotic porin"/>
    <s v="PF01459"/>
  </r>
  <r>
    <x v="1438"/>
    <x v="1438"/>
    <n v="301"/>
    <x v="0"/>
    <n v="17"/>
    <n v="295"/>
    <n v="2735"/>
    <s v="PF01459.21 Eukaryotic porin"/>
    <s v="PF01459"/>
  </r>
  <r>
    <x v="1439"/>
    <x v="1439"/>
    <n v="283"/>
    <x v="0"/>
    <n v="2"/>
    <n v="274"/>
    <n v="2735"/>
    <s v="PF01459.21 Eukaryotic porin"/>
    <s v="PF01459"/>
  </r>
  <r>
    <x v="1440"/>
    <x v="1440"/>
    <n v="353"/>
    <x v="0"/>
    <n v="39"/>
    <n v="324"/>
    <n v="2735"/>
    <s v="PF01459.21 Eukaryotic porin"/>
    <s v="PF01459"/>
  </r>
  <r>
    <x v="1441"/>
    <x v="1441"/>
    <n v="288"/>
    <x v="0"/>
    <n v="2"/>
    <n v="281"/>
    <n v="2735"/>
    <s v="PF01459.21 Eukaryotic porin"/>
    <s v="PF01459"/>
  </r>
  <r>
    <x v="1442"/>
    <x v="1442"/>
    <n v="297"/>
    <x v="0"/>
    <n v="15"/>
    <n v="290"/>
    <n v="2735"/>
    <s v="PF01459.21 Eukaryotic porin"/>
    <s v="PF01459"/>
  </r>
  <r>
    <x v="1443"/>
    <x v="1443"/>
    <n v="367"/>
    <x v="0"/>
    <n v="51"/>
    <n v="337"/>
    <n v="2735"/>
    <s v="PF01459.21 Eukaryotic porin"/>
    <s v="PF01459"/>
  </r>
  <r>
    <x v="1444"/>
    <x v="1444"/>
    <n v="354"/>
    <x v="0"/>
    <n v="38"/>
    <n v="326"/>
    <n v="2735"/>
    <s v="PF01459.21 Eukaryotic porin"/>
    <s v="PF01459"/>
  </r>
  <r>
    <x v="1445"/>
    <x v="1445"/>
    <n v="269"/>
    <x v="0"/>
    <n v="2"/>
    <n v="262"/>
    <n v="2735"/>
    <s v="PF01459.21 Eukaryotic porin"/>
    <s v="PF01459"/>
  </r>
  <r>
    <x v="1446"/>
    <x v="1446"/>
    <n v="365"/>
    <x v="0"/>
    <n v="51"/>
    <n v="337"/>
    <n v="2735"/>
    <s v="PF01459.21 Eukaryotic porin"/>
    <s v="PF01459"/>
  </r>
  <r>
    <x v="1447"/>
    <x v="1447"/>
    <n v="284"/>
    <x v="0"/>
    <n v="3"/>
    <n v="277"/>
    <n v="2735"/>
    <s v="PF01459.21 Eukaryotic porin"/>
    <s v="PF01459"/>
  </r>
  <r>
    <x v="1448"/>
    <x v="1448"/>
    <n v="297"/>
    <x v="0"/>
    <n v="15"/>
    <n v="290"/>
    <n v="2735"/>
    <s v="PF01459.21 Eukaryotic porin"/>
    <s v="PF01459"/>
  </r>
  <r>
    <x v="1449"/>
    <x v="1449"/>
    <n v="57"/>
    <x v="0"/>
    <n v="3"/>
    <n v="49"/>
    <n v="2735"/>
    <s v="PF01459.21 Eukaryotic porin"/>
    <s v="PF01459"/>
  </r>
  <r>
    <x v="1450"/>
    <x v="1450"/>
    <n v="134"/>
    <x v="0"/>
    <n v="3"/>
    <n v="134"/>
    <n v="2735"/>
    <s v="PF01459.21 Eukaryotic porin"/>
    <s v="PF01459"/>
  </r>
  <r>
    <x v="1451"/>
    <x v="1451"/>
    <n v="100"/>
    <x v="0"/>
    <n v="3"/>
    <n v="96"/>
    <n v="2735"/>
    <s v="PF01459.21 Eukaryotic porin"/>
    <s v="PF01459"/>
  </r>
  <r>
    <x v="1452"/>
    <x v="1452"/>
    <n v="165"/>
    <x v="0"/>
    <n v="3"/>
    <n v="165"/>
    <n v="2735"/>
    <s v="PF01459.21 Eukaryotic porin"/>
    <s v="PF01459"/>
  </r>
  <r>
    <x v="1453"/>
    <x v="1453"/>
    <n v="158"/>
    <x v="0"/>
    <n v="3"/>
    <n v="158"/>
    <n v="2735"/>
    <s v="PF01459.21 Eukaryotic porin"/>
    <s v="PF01459"/>
  </r>
  <r>
    <x v="1454"/>
    <x v="1454"/>
    <n v="108"/>
    <x v="0"/>
    <n v="1"/>
    <n v="108"/>
    <n v="2735"/>
    <s v="PF01459.21 Eukaryotic porin"/>
    <s v="PF01459"/>
  </r>
  <r>
    <x v="1455"/>
    <x v="1455"/>
    <n v="388"/>
    <x v="0"/>
    <n v="101"/>
    <n v="379"/>
    <n v="2735"/>
    <s v="PF01459.21 Eukaryotic porin"/>
    <s v="PF01459"/>
  </r>
  <r>
    <x v="1456"/>
    <x v="1456"/>
    <n v="295"/>
    <x v="0"/>
    <n v="3"/>
    <n v="283"/>
    <n v="2735"/>
    <s v="PF01459.21 Eukaryotic porin"/>
    <s v="PF01459"/>
  </r>
  <r>
    <x v="1457"/>
    <x v="1457"/>
    <n v="391"/>
    <x v="0"/>
    <n v="89"/>
    <n v="366"/>
    <n v="2735"/>
    <s v="PF01459.21 Eukaryotic porin"/>
    <s v="PF01459"/>
  </r>
  <r>
    <x v="1458"/>
    <x v="1458"/>
    <n v="296"/>
    <x v="0"/>
    <n v="9"/>
    <n v="289"/>
    <n v="2735"/>
    <s v="PF01459.21 Eukaryotic porin"/>
    <s v="PF01459"/>
  </r>
  <r>
    <x v="1459"/>
    <x v="1459"/>
    <n v="281"/>
    <x v="0"/>
    <n v="2"/>
    <n v="274"/>
    <n v="2735"/>
    <s v="PF01459.21 Eukaryotic porin"/>
    <s v="PF01459"/>
  </r>
  <r>
    <x v="1460"/>
    <x v="1460"/>
    <n v="387"/>
    <x v="0"/>
    <n v="59"/>
    <n v="354"/>
    <n v="2735"/>
    <s v="PF01459.21 Eukaryotic porin"/>
    <s v="PF01459"/>
  </r>
  <r>
    <x v="1461"/>
    <x v="1461"/>
    <n v="283"/>
    <x v="0"/>
    <n v="2"/>
    <n v="276"/>
    <n v="2735"/>
    <s v="PF01459.21 Eukaryotic porin"/>
    <s v="PF01459"/>
  </r>
  <r>
    <x v="1462"/>
    <x v="1462"/>
    <n v="170"/>
    <x v="0"/>
    <n v="8"/>
    <n v="165"/>
    <n v="2735"/>
    <s v="PF01459.21 Eukaryotic porin"/>
    <s v="PF01459"/>
  </r>
  <r>
    <x v="1463"/>
    <x v="1463"/>
    <n v="387"/>
    <x v="0"/>
    <n v="59"/>
    <n v="354"/>
    <n v="2735"/>
    <s v="PF01459.21 Eukaryotic porin"/>
    <s v="PF01459"/>
  </r>
  <r>
    <x v="1464"/>
    <x v="1464"/>
    <n v="283"/>
    <x v="0"/>
    <n v="2"/>
    <n v="276"/>
    <n v="2735"/>
    <s v="PF01459.21 Eukaryotic porin"/>
    <s v="PF01459"/>
  </r>
  <r>
    <x v="1465"/>
    <x v="1465"/>
    <n v="281"/>
    <x v="0"/>
    <n v="2"/>
    <n v="274"/>
    <n v="2735"/>
    <s v="PF01459.21 Eukaryotic porin"/>
    <s v="PF01459"/>
  </r>
  <r>
    <x v="1466"/>
    <x v="1466"/>
    <n v="387"/>
    <x v="0"/>
    <n v="59"/>
    <n v="354"/>
    <n v="2735"/>
    <s v="PF01459.21 Eukaryotic porin"/>
    <s v="PF01459"/>
  </r>
  <r>
    <x v="1467"/>
    <x v="1467"/>
    <n v="283"/>
    <x v="0"/>
    <n v="2"/>
    <n v="276"/>
    <n v="2735"/>
    <s v="PF01459.21 Eukaryotic porin"/>
    <s v="PF01459"/>
  </r>
  <r>
    <x v="1468"/>
    <x v="1468"/>
    <n v="112"/>
    <x v="0"/>
    <n v="2"/>
    <n v="112"/>
    <n v="2735"/>
    <s v="PF01459.21 Eukaryotic porin"/>
    <s v="PF01459"/>
  </r>
  <r>
    <x v="1469"/>
    <x v="1469"/>
    <n v="294"/>
    <x v="0"/>
    <n v="1"/>
    <n v="261"/>
    <n v="2735"/>
    <s v="PF01459.21 Eukaryotic porin"/>
    <s v="PF01459"/>
  </r>
  <r>
    <x v="1470"/>
    <x v="1470"/>
    <n v="283"/>
    <x v="0"/>
    <n v="2"/>
    <n v="276"/>
    <n v="2735"/>
    <s v="PF01459.21 Eukaryotic porin"/>
    <s v="PF01459"/>
  </r>
  <r>
    <x v="1471"/>
    <x v="1471"/>
    <n v="281"/>
    <x v="0"/>
    <n v="2"/>
    <n v="274"/>
    <n v="2735"/>
    <s v="PF01459.21 Eukaryotic porin"/>
    <s v="PF01459"/>
  </r>
  <r>
    <x v="1472"/>
    <x v="1472"/>
    <n v="387"/>
    <x v="0"/>
    <n v="59"/>
    <n v="354"/>
    <n v="2735"/>
    <s v="PF01459.21 Eukaryotic porin"/>
    <s v="PF01459"/>
  </r>
  <r>
    <x v="1473"/>
    <x v="1473"/>
    <n v="283"/>
    <x v="0"/>
    <n v="2"/>
    <n v="276"/>
    <n v="2735"/>
    <s v="PF01459.21 Eukaryotic porin"/>
    <s v="PF01459"/>
  </r>
  <r>
    <x v="1474"/>
    <x v="1474"/>
    <n v="281"/>
    <x v="0"/>
    <n v="2"/>
    <n v="274"/>
    <n v="2735"/>
    <s v="PF01459.21 Eukaryotic porin"/>
    <s v="PF01459"/>
  </r>
  <r>
    <x v="1475"/>
    <x v="1475"/>
    <n v="283"/>
    <x v="0"/>
    <n v="2"/>
    <n v="276"/>
    <n v="2735"/>
    <s v="PF01459.21 Eukaryotic porin"/>
    <s v="PF01459"/>
  </r>
  <r>
    <x v="1476"/>
    <x v="1476"/>
    <n v="355"/>
    <x v="0"/>
    <n v="38"/>
    <n v="326"/>
    <n v="2735"/>
    <s v="PF01459.21 Eukaryotic porin"/>
    <s v="PF01459"/>
  </r>
  <r>
    <x v="1477"/>
    <x v="1477"/>
    <n v="284"/>
    <x v="0"/>
    <n v="3"/>
    <n v="277"/>
    <n v="2735"/>
    <s v="PF01459.21 Eukaryotic porin"/>
    <s v="PF01459"/>
  </r>
  <r>
    <x v="1478"/>
    <x v="1478"/>
    <n v="283"/>
    <x v="0"/>
    <n v="2"/>
    <n v="276"/>
    <n v="2735"/>
    <s v="PF01459.21 Eukaryotic porin"/>
    <s v="PF01459"/>
  </r>
  <r>
    <x v="1479"/>
    <x v="1479"/>
    <n v="377"/>
    <x v="0"/>
    <n v="39"/>
    <n v="323"/>
    <n v="2735"/>
    <s v="PF01459.21 Eukaryotic porin"/>
    <s v="PF01459"/>
  </r>
  <r>
    <x v="1480"/>
    <x v="1480"/>
    <n v="340"/>
    <x v="0"/>
    <n v="2"/>
    <n v="71"/>
    <n v="2735"/>
    <s v="PF01459.21 Eukaryotic porin"/>
    <s v="PF01459"/>
  </r>
  <r>
    <x v="1480"/>
    <x v="1480"/>
    <n v="340"/>
    <x v="0"/>
    <n v="95"/>
    <n v="333"/>
    <n v="2735"/>
    <s v="PF01459.21 Eukaryotic porin"/>
    <s v="PF01459"/>
  </r>
  <r>
    <x v="1481"/>
    <x v="1481"/>
    <n v="354"/>
    <x v="0"/>
    <n v="39"/>
    <n v="325"/>
    <n v="2735"/>
    <s v="PF01459.21 Eukaryotic porin"/>
    <s v="PF01459"/>
  </r>
  <r>
    <x v="1482"/>
    <x v="1482"/>
    <n v="313"/>
    <x v="0"/>
    <n v="28"/>
    <n v="307"/>
    <n v="2735"/>
    <s v="PF01459.21 Eukaryotic porin"/>
    <s v="PF01459"/>
  </r>
  <r>
    <x v="1483"/>
    <x v="1483"/>
    <n v="281"/>
    <x v="0"/>
    <n v="2"/>
    <n v="274"/>
    <n v="2735"/>
    <s v="PF01459.21 Eukaryotic porin"/>
    <s v="PF01459"/>
  </r>
  <r>
    <x v="1484"/>
    <x v="1484"/>
    <n v="324"/>
    <x v="0"/>
    <n v="38"/>
    <n v="318"/>
    <n v="2735"/>
    <s v="PF01459.21 Eukaryotic porin"/>
    <s v="PF01459"/>
  </r>
  <r>
    <x v="1485"/>
    <x v="1485"/>
    <n v="254"/>
    <x v="0"/>
    <n v="2"/>
    <n v="254"/>
    <n v="2735"/>
    <s v="PF01459.21 Eukaryotic porin"/>
    <s v="PF01459"/>
  </r>
  <r>
    <x v="1486"/>
    <x v="1486"/>
    <n v="332"/>
    <x v="0"/>
    <n v="47"/>
    <n v="326"/>
    <n v="2735"/>
    <s v="PF01459.21 Eukaryotic porin"/>
    <s v="PF01459"/>
  </r>
  <r>
    <x v="1487"/>
    <x v="1487"/>
    <n v="235"/>
    <x v="0"/>
    <n v="62"/>
    <n v="235"/>
    <n v="2735"/>
    <s v="PF01459.21 Eukaryotic porin"/>
    <s v="PF01459"/>
  </r>
  <r>
    <x v="1488"/>
    <x v="1488"/>
    <n v="278"/>
    <x v="0"/>
    <n v="78"/>
    <n v="278"/>
    <n v="2735"/>
    <s v="PF01459.21 Eukaryotic porin"/>
    <s v="PF01459"/>
  </r>
  <r>
    <x v="1489"/>
    <x v="1489"/>
    <n v="284"/>
    <x v="0"/>
    <n v="3"/>
    <n v="277"/>
    <n v="2735"/>
    <s v="PF01459.21 Eukaryotic porin"/>
    <s v="PF01459"/>
  </r>
  <r>
    <x v="1490"/>
    <x v="1490"/>
    <n v="352"/>
    <x v="0"/>
    <n v="35"/>
    <n v="323"/>
    <n v="2735"/>
    <s v="PF01459.21 Eukaryotic porin"/>
    <s v="PF01459"/>
  </r>
  <r>
    <x v="1491"/>
    <x v="1491"/>
    <n v="290"/>
    <x v="0"/>
    <n v="1"/>
    <n v="283"/>
    <n v="2735"/>
    <s v="PF01459.21 Eukaryotic porin"/>
    <s v="PF01459"/>
  </r>
  <r>
    <x v="1492"/>
    <x v="1492"/>
    <n v="482"/>
    <x v="0"/>
    <n v="160"/>
    <n v="464"/>
    <n v="2735"/>
    <s v="PF01459.21 Eukaryotic porin"/>
    <s v="PF01459"/>
  </r>
  <r>
    <x v="1493"/>
    <x v="1493"/>
    <n v="428"/>
    <x v="0"/>
    <n v="2"/>
    <n v="82"/>
    <n v="2735"/>
    <s v="PF01459.21 Eukaryotic porin"/>
    <s v="PF01459"/>
  </r>
  <r>
    <x v="1493"/>
    <x v="1493"/>
    <n v="428"/>
    <x v="0"/>
    <n v="191"/>
    <n v="421"/>
    <n v="2735"/>
    <s v="PF01459.21 Eukaryotic porin"/>
    <s v="PF01459"/>
  </r>
  <r>
    <x v="1494"/>
    <x v="1494"/>
    <n v="354"/>
    <x v="0"/>
    <n v="37"/>
    <n v="324"/>
    <n v="2735"/>
    <s v="PF01459.21 Eukaryotic porin"/>
    <s v="PF01459"/>
  </r>
  <r>
    <x v="1495"/>
    <x v="1495"/>
    <n v="314"/>
    <x v="0"/>
    <n v="22"/>
    <n v="307"/>
    <n v="2735"/>
    <s v="PF01459.21 Eukaryotic porin"/>
    <s v="PF01459"/>
  </r>
  <r>
    <x v="1496"/>
    <x v="1496"/>
    <n v="312"/>
    <x v="0"/>
    <n v="39"/>
    <n v="305"/>
    <n v="2735"/>
    <s v="PF01459.21 Eukaryotic porin"/>
    <s v="PF01459"/>
  </r>
  <r>
    <x v="1497"/>
    <x v="1497"/>
    <n v="609"/>
    <x v="25"/>
    <n v="132"/>
    <n v="256"/>
    <n v="1106"/>
    <s v="PF07541.11 Eukaryotic translation initiation factor 2 alpha subunit"/>
    <s v="PF07541"/>
  </r>
  <r>
    <x v="1497"/>
    <x v="1497"/>
    <n v="609"/>
    <x v="0"/>
    <n v="339"/>
    <n v="602"/>
    <n v="2735"/>
    <s v="PF01459.21 Eukaryotic porin"/>
    <s v="PF01459"/>
  </r>
  <r>
    <x v="1497"/>
    <x v="1497"/>
    <n v="609"/>
    <x v="26"/>
    <n v="14"/>
    <n v="89"/>
    <n v="42872"/>
    <s v="PF00575.22 S1 RNA binding domain"/>
    <s v="PF00575"/>
  </r>
  <r>
    <x v="1498"/>
    <x v="1498"/>
    <n v="295"/>
    <x v="0"/>
    <n v="15"/>
    <n v="288"/>
    <n v="2735"/>
    <s v="PF01459.21 Eukaryotic porin"/>
    <s v="PF01459"/>
  </r>
  <r>
    <x v="1499"/>
    <x v="1499"/>
    <n v="275"/>
    <x v="0"/>
    <n v="3"/>
    <n v="268"/>
    <n v="2735"/>
    <s v="PF01459.21 Eukaryotic porin"/>
    <s v="PF01459"/>
  </r>
  <r>
    <x v="1500"/>
    <x v="1500"/>
    <n v="296"/>
    <x v="0"/>
    <n v="16"/>
    <n v="289"/>
    <n v="2735"/>
    <s v="PF01459.21 Eukaryotic porin"/>
    <s v="PF01459"/>
  </r>
  <r>
    <x v="1501"/>
    <x v="1501"/>
    <n v="283"/>
    <x v="0"/>
    <n v="3"/>
    <n v="276"/>
    <n v="2735"/>
    <s v="PF01459.21 Eukaryotic porin"/>
    <s v="PF01459"/>
  </r>
  <r>
    <x v="1502"/>
    <x v="1502"/>
    <n v="361"/>
    <x v="0"/>
    <n v="79"/>
    <n v="355"/>
    <n v="2735"/>
    <s v="PF01459.21 Eukaryotic porin"/>
    <s v="PF01459"/>
  </r>
  <r>
    <x v="1503"/>
    <x v="1503"/>
    <n v="307"/>
    <x v="0"/>
    <n v="25"/>
    <n v="301"/>
    <n v="2735"/>
    <s v="PF01459.21 Eukaryotic porin"/>
    <s v="PF01459"/>
  </r>
  <r>
    <x v="1504"/>
    <x v="1504"/>
    <n v="308"/>
    <x v="0"/>
    <n v="26"/>
    <n v="302"/>
    <n v="2735"/>
    <s v="PF01459.21 Eukaryotic porin"/>
    <s v="PF01459"/>
  </r>
  <r>
    <x v="1505"/>
    <x v="1505"/>
    <n v="295"/>
    <x v="0"/>
    <n v="14"/>
    <n v="288"/>
    <n v="2735"/>
    <s v="PF01459.21 Eukaryotic porin"/>
    <s v="PF01459"/>
  </r>
  <r>
    <x v="1506"/>
    <x v="1506"/>
    <n v="283"/>
    <x v="0"/>
    <n v="3"/>
    <n v="276"/>
    <n v="2735"/>
    <s v="PF01459.21 Eukaryotic porin"/>
    <s v="PF01459"/>
  </r>
  <r>
    <x v="1507"/>
    <x v="1507"/>
    <n v="129"/>
    <x v="0"/>
    <n v="1"/>
    <n v="122"/>
    <n v="2735"/>
    <s v="PF01459.21 Eukaryotic porin"/>
    <s v="PF01459"/>
  </r>
  <r>
    <x v="1508"/>
    <x v="1508"/>
    <n v="290"/>
    <x v="0"/>
    <n v="17"/>
    <n v="283"/>
    <n v="2735"/>
    <s v="PF01459.21 Eukaryotic porin"/>
    <s v="PF01459"/>
  </r>
  <r>
    <x v="1509"/>
    <x v="1509"/>
    <n v="275"/>
    <x v="0"/>
    <n v="2"/>
    <n v="268"/>
    <n v="2735"/>
    <s v="PF01459.21 Eukaryotic porin"/>
    <s v="PF01459"/>
  </r>
  <r>
    <x v="1510"/>
    <x v="1510"/>
    <n v="277"/>
    <x v="0"/>
    <n v="5"/>
    <n v="270"/>
    <n v="2735"/>
    <s v="PF01459.21 Eukaryotic porin"/>
    <s v="PF01459"/>
  </r>
  <r>
    <x v="1511"/>
    <x v="1511"/>
    <n v="354"/>
    <x v="0"/>
    <n v="38"/>
    <n v="326"/>
    <n v="2735"/>
    <s v="PF01459.21 Eukaryotic porin"/>
    <s v="PF01459"/>
  </r>
  <r>
    <x v="1512"/>
    <x v="1512"/>
    <n v="192"/>
    <x v="0"/>
    <n v="3"/>
    <n v="185"/>
    <n v="2735"/>
    <s v="PF01459.21 Eukaryotic porin"/>
    <s v="PF01459"/>
  </r>
  <r>
    <x v="1513"/>
    <x v="1513"/>
    <n v="333"/>
    <x v="0"/>
    <n v="76"/>
    <n v="326"/>
    <n v="2735"/>
    <s v="PF01459.21 Eukaryotic porin"/>
    <s v="PF01459"/>
  </r>
  <r>
    <x v="1514"/>
    <x v="1514"/>
    <n v="354"/>
    <x v="0"/>
    <n v="38"/>
    <n v="326"/>
    <n v="2735"/>
    <s v="PF01459.21 Eukaryotic porin"/>
    <s v="PF01459"/>
  </r>
  <r>
    <x v="1515"/>
    <x v="1515"/>
    <n v="323"/>
    <x v="0"/>
    <n v="39"/>
    <n v="317"/>
    <n v="2735"/>
    <s v="PF01459.21 Eukaryotic porin"/>
    <s v="PF01459"/>
  </r>
  <r>
    <x v="1516"/>
    <x v="1516"/>
    <n v="271"/>
    <x v="0"/>
    <n v="2"/>
    <n v="264"/>
    <n v="2735"/>
    <s v="PF01459.21 Eukaryotic porin"/>
    <s v="PF01459"/>
  </r>
  <r>
    <x v="1517"/>
    <x v="1517"/>
    <n v="254"/>
    <x v="0"/>
    <n v="3"/>
    <n v="235"/>
    <n v="2735"/>
    <s v="PF01459.21 Eukaryotic porin"/>
    <s v="PF01459"/>
  </r>
  <r>
    <x v="1518"/>
    <x v="1518"/>
    <n v="127"/>
    <x v="0"/>
    <n v="4"/>
    <n v="90"/>
    <n v="2735"/>
    <s v="PF01459.21 Eukaryotic porin"/>
    <s v="PF01459"/>
  </r>
  <r>
    <x v="1519"/>
    <x v="1519"/>
    <n v="303"/>
    <x v="0"/>
    <n v="4"/>
    <n v="296"/>
    <n v="2735"/>
    <s v="PF01459.21 Eukaryotic porin"/>
    <s v="PF01459"/>
  </r>
  <r>
    <x v="1520"/>
    <x v="1520"/>
    <n v="285"/>
    <x v="0"/>
    <n v="4"/>
    <n v="278"/>
    <n v="2735"/>
    <s v="PF01459.21 Eukaryotic porin"/>
    <s v="PF01459"/>
  </r>
  <r>
    <x v="1521"/>
    <x v="1521"/>
    <n v="390"/>
    <x v="0"/>
    <n v="26"/>
    <n v="113"/>
    <n v="2735"/>
    <s v="PF01459.21 Eukaryotic porin"/>
    <s v="PF01459"/>
  </r>
  <r>
    <x v="1521"/>
    <x v="1521"/>
    <n v="390"/>
    <x v="0"/>
    <n v="141"/>
    <n v="384"/>
    <n v="2735"/>
    <s v="PF01459.21 Eukaryotic porin"/>
    <s v="PF01459"/>
  </r>
  <r>
    <x v="1522"/>
    <x v="1522"/>
    <n v="1039"/>
    <x v="27"/>
    <n v="462"/>
    <n v="561"/>
    <n v="63111"/>
    <s v="PF00583.24 Acetyltransferase (GNAT) family"/>
    <s v="PF00583"/>
  </r>
  <r>
    <x v="1522"/>
    <x v="1522"/>
    <n v="1039"/>
    <x v="0"/>
    <n v="595"/>
    <n v="858"/>
    <n v="2735"/>
    <s v="PF01459.21 Eukaryotic porin"/>
    <s v="PF01459"/>
  </r>
  <r>
    <x v="1523"/>
    <x v="1523"/>
    <n v="295"/>
    <x v="0"/>
    <n v="24"/>
    <n v="250"/>
    <n v="2735"/>
    <s v="PF01459.21 Eukaryotic porin"/>
    <s v="PF01459"/>
  </r>
  <r>
    <x v="1524"/>
    <x v="1524"/>
    <n v="301"/>
    <x v="0"/>
    <n v="31"/>
    <n v="294"/>
    <n v="2735"/>
    <s v="PF01459.21 Eukaryotic porin"/>
    <s v="PF01459"/>
  </r>
  <r>
    <x v="1525"/>
    <x v="1525"/>
    <n v="300"/>
    <x v="0"/>
    <n v="5"/>
    <n v="293"/>
    <n v="2735"/>
    <s v="PF01459.21 Eukaryotic porin"/>
    <s v="PF01459"/>
  </r>
  <r>
    <x v="1526"/>
    <x v="1526"/>
    <n v="367"/>
    <x v="0"/>
    <n v="54"/>
    <n v="342"/>
    <n v="2735"/>
    <s v="PF01459.21 Eukaryotic porin"/>
    <s v="PF01459"/>
  </r>
  <r>
    <x v="1527"/>
    <x v="1527"/>
    <n v="324"/>
    <x v="0"/>
    <n v="38"/>
    <n v="318"/>
    <n v="2735"/>
    <s v="PF01459.21 Eukaryotic porin"/>
    <s v="PF01459"/>
  </r>
  <r>
    <x v="1528"/>
    <x v="1528"/>
    <n v="227"/>
    <x v="0"/>
    <n v="1"/>
    <n v="220"/>
    <n v="2735"/>
    <s v="PF01459.21 Eukaryotic porin"/>
    <s v="PF01459"/>
  </r>
  <r>
    <x v="1529"/>
    <x v="1529"/>
    <n v="283"/>
    <x v="0"/>
    <n v="2"/>
    <n v="276"/>
    <n v="2735"/>
    <s v="PF01459.21 Eukaryotic porin"/>
    <s v="PF01459"/>
  </r>
  <r>
    <x v="1530"/>
    <x v="1530"/>
    <n v="332"/>
    <x v="0"/>
    <n v="47"/>
    <n v="326"/>
    <n v="2735"/>
    <s v="PF01459.21 Eukaryotic porin"/>
    <s v="PF01459"/>
  </r>
  <r>
    <x v="1531"/>
    <x v="1531"/>
    <n v="276"/>
    <x v="0"/>
    <n v="4"/>
    <n v="269"/>
    <n v="2735"/>
    <s v="PF01459.21 Eukaryotic porin"/>
    <s v="PF01459"/>
  </r>
  <r>
    <x v="1532"/>
    <x v="1532"/>
    <n v="114"/>
    <x v="0"/>
    <n v="4"/>
    <n v="113"/>
    <n v="2735"/>
    <s v="PF01459.21 Eukaryotic porin"/>
    <s v="PF01459"/>
  </r>
  <r>
    <x v="1533"/>
    <x v="1533"/>
    <n v="285"/>
    <x v="0"/>
    <n v="5"/>
    <n v="278"/>
    <n v="2735"/>
    <s v="PF01459.21 Eukaryotic porin"/>
    <s v="PF01459"/>
  </r>
  <r>
    <x v="1534"/>
    <x v="1534"/>
    <n v="297"/>
    <x v="0"/>
    <n v="17"/>
    <n v="290"/>
    <n v="2735"/>
    <s v="PF01459.21 Eukaryotic porin"/>
    <s v="PF01459"/>
  </r>
  <r>
    <x v="1535"/>
    <x v="1535"/>
    <n v="418"/>
    <x v="0"/>
    <n v="136"/>
    <n v="412"/>
    <n v="2735"/>
    <s v="PF01459.21 Eukaryotic porin"/>
    <s v="PF01459"/>
  </r>
  <r>
    <x v="1536"/>
    <x v="1536"/>
    <n v="286"/>
    <x v="0"/>
    <n v="26"/>
    <n v="286"/>
    <n v="2735"/>
    <s v="PF01459.21 Eukaryotic porin"/>
    <s v="PF01459"/>
  </r>
  <r>
    <x v="1537"/>
    <x v="1537"/>
    <n v="284"/>
    <x v="0"/>
    <n v="4"/>
    <n v="277"/>
    <n v="2735"/>
    <s v="PF01459.21 Eukaryotic porin"/>
    <s v="PF01459"/>
  </r>
  <r>
    <x v="1538"/>
    <x v="1538"/>
    <n v="297"/>
    <x v="0"/>
    <n v="17"/>
    <n v="290"/>
    <n v="2735"/>
    <s v="PF01459.21 Eukaryotic porin"/>
    <s v="PF01459"/>
  </r>
  <r>
    <x v="1539"/>
    <x v="1539"/>
    <n v="308"/>
    <x v="0"/>
    <n v="26"/>
    <n v="302"/>
    <n v="2735"/>
    <s v="PF01459.21 Eukaryotic porin"/>
    <s v="PF01459"/>
  </r>
  <r>
    <x v="1540"/>
    <x v="1540"/>
    <n v="283"/>
    <x v="0"/>
    <n v="3"/>
    <n v="276"/>
    <n v="2735"/>
    <s v="PF01459.21 Eukaryotic porin"/>
    <s v="PF01459"/>
  </r>
  <r>
    <x v="1541"/>
    <x v="1541"/>
    <n v="283"/>
    <x v="0"/>
    <n v="82"/>
    <n v="283"/>
    <n v="2735"/>
    <s v="PF01459.21 Eukaryotic porin"/>
    <s v="PF01459"/>
  </r>
  <r>
    <x v="1542"/>
    <x v="1542"/>
    <n v="283"/>
    <x v="0"/>
    <n v="3"/>
    <n v="276"/>
    <n v="2735"/>
    <s v="PF01459.21 Eukaryotic porin"/>
    <s v="PF01459"/>
  </r>
  <r>
    <x v="1543"/>
    <x v="1543"/>
    <n v="258"/>
    <x v="0"/>
    <n v="23"/>
    <n v="133"/>
    <n v="2735"/>
    <s v="PF01459.21 Eukaryotic porin"/>
    <s v="PF01459"/>
  </r>
  <r>
    <x v="1543"/>
    <x v="1543"/>
    <n v="258"/>
    <x v="0"/>
    <n v="204"/>
    <n v="258"/>
    <n v="2735"/>
    <s v="PF01459.21 Eukaryotic porin"/>
    <s v="PF01459"/>
  </r>
  <r>
    <x v="1544"/>
    <x v="1544"/>
    <n v="308"/>
    <x v="0"/>
    <n v="26"/>
    <n v="302"/>
    <n v="2735"/>
    <s v="PF01459.21 Eukaryotic porin"/>
    <s v="PF01459"/>
  </r>
  <r>
    <x v="1545"/>
    <x v="1545"/>
    <n v="338"/>
    <x v="0"/>
    <n v="57"/>
    <n v="332"/>
    <n v="2735"/>
    <s v="PF01459.21 Eukaryotic porin"/>
    <s v="PF01459"/>
  </r>
  <r>
    <x v="1546"/>
    <x v="1546"/>
    <n v="278"/>
    <x v="0"/>
    <n v="3"/>
    <n v="123"/>
    <n v="2735"/>
    <s v="PF01459.21 Eukaryotic porin"/>
    <s v="PF01459"/>
  </r>
  <r>
    <x v="1546"/>
    <x v="1546"/>
    <n v="278"/>
    <x v="0"/>
    <n v="171"/>
    <n v="271"/>
    <n v="2735"/>
    <s v="PF01459.21 Eukaryotic porin"/>
    <s v="PF01459"/>
  </r>
  <r>
    <x v="1547"/>
    <x v="1547"/>
    <n v="342"/>
    <x v="0"/>
    <n v="60"/>
    <n v="336"/>
    <n v="2735"/>
    <s v="PF01459.21 Eukaryotic porin"/>
    <s v="PF01459"/>
  </r>
  <r>
    <x v="1548"/>
    <x v="1548"/>
    <n v="283"/>
    <x v="0"/>
    <n v="3"/>
    <n v="276"/>
    <n v="2735"/>
    <s v="PF01459.21 Eukaryotic porin"/>
    <s v="PF01459"/>
  </r>
  <r>
    <x v="1549"/>
    <x v="1549"/>
    <n v="391"/>
    <x v="0"/>
    <n v="109"/>
    <n v="385"/>
    <n v="2735"/>
    <s v="PF01459.21 Eukaryotic porin"/>
    <s v="PF01459"/>
  </r>
  <r>
    <x v="1550"/>
    <x v="1550"/>
    <n v="332"/>
    <x v="0"/>
    <n v="97"/>
    <n v="328"/>
    <n v="2735"/>
    <s v="PF01459.21 Eukaryotic porin"/>
    <s v="PF01459"/>
  </r>
  <r>
    <x v="1551"/>
    <x v="1551"/>
    <n v="283"/>
    <x v="0"/>
    <n v="3"/>
    <n v="276"/>
    <n v="2735"/>
    <s v="PF01459.21 Eukaryotic porin"/>
    <s v="PF01459"/>
  </r>
  <r>
    <x v="1552"/>
    <x v="1552"/>
    <n v="284"/>
    <x v="0"/>
    <n v="3"/>
    <n v="277"/>
    <n v="2735"/>
    <s v="PF01459.21 Eukaryotic porin"/>
    <s v="PF01459"/>
  </r>
  <r>
    <x v="1553"/>
    <x v="1553"/>
    <n v="289"/>
    <x v="0"/>
    <n v="10"/>
    <n v="282"/>
    <n v="2735"/>
    <s v="PF01459.21 Eukaryotic porin"/>
    <s v="PF01459"/>
  </r>
  <r>
    <x v="1554"/>
    <x v="1554"/>
    <n v="222"/>
    <x v="0"/>
    <n v="4"/>
    <n v="216"/>
    <n v="2735"/>
    <s v="PF01459.21 Eukaryotic porin"/>
    <s v="PF01459"/>
  </r>
  <r>
    <x v="1555"/>
    <x v="1555"/>
    <n v="285"/>
    <x v="0"/>
    <n v="5"/>
    <n v="278"/>
    <n v="2735"/>
    <s v="PF01459.21 Eukaryotic porin"/>
    <s v="PF01459"/>
  </r>
  <r>
    <x v="1556"/>
    <x v="1556"/>
    <n v="296"/>
    <x v="0"/>
    <n v="16"/>
    <n v="289"/>
    <n v="2735"/>
    <s v="PF01459.21 Eukaryotic porin"/>
    <s v="PF01459"/>
  </r>
  <r>
    <x v="1557"/>
    <x v="1557"/>
    <n v="283"/>
    <x v="0"/>
    <n v="3"/>
    <n v="276"/>
    <n v="2735"/>
    <s v="PF01459.21 Eukaryotic porin"/>
    <s v="PF01459"/>
  </r>
  <r>
    <x v="1558"/>
    <x v="1558"/>
    <n v="46"/>
    <x v="0"/>
    <n v="1"/>
    <n v="46"/>
    <n v="2735"/>
    <s v="PF01459.21 Eukaryotic porin"/>
    <s v="PF01459"/>
  </r>
  <r>
    <x v="1559"/>
    <x v="1559"/>
    <n v="361"/>
    <x v="0"/>
    <n v="79"/>
    <n v="355"/>
    <n v="2735"/>
    <s v="PF01459.21 Eukaryotic porin"/>
    <s v="PF01459"/>
  </r>
  <r>
    <x v="1560"/>
    <x v="1560"/>
    <n v="307"/>
    <x v="0"/>
    <n v="25"/>
    <n v="301"/>
    <n v="2735"/>
    <s v="PF01459.21 Eukaryotic porin"/>
    <s v="PF01459"/>
  </r>
  <r>
    <x v="1561"/>
    <x v="1561"/>
    <n v="267"/>
    <x v="0"/>
    <n v="4"/>
    <n v="247"/>
    <n v="2735"/>
    <s v="PF01459.21 Eukaryotic porin"/>
    <s v="PF01459"/>
  </r>
  <r>
    <x v="1562"/>
    <x v="1562"/>
    <n v="283"/>
    <x v="0"/>
    <n v="3"/>
    <n v="276"/>
    <n v="2735"/>
    <s v="PF01459.21 Eukaryotic porin"/>
    <s v="PF01459"/>
  </r>
  <r>
    <x v="1563"/>
    <x v="1563"/>
    <n v="294"/>
    <x v="0"/>
    <n v="14"/>
    <n v="287"/>
    <n v="2735"/>
    <s v="PF01459.21 Eukaryotic porin"/>
    <s v="PF01459"/>
  </r>
  <r>
    <x v="1564"/>
    <x v="1564"/>
    <n v="330"/>
    <x v="0"/>
    <n v="14"/>
    <n v="285"/>
    <n v="2735"/>
    <s v="PF01459.21 Eukaryotic porin"/>
    <s v="PF01459"/>
  </r>
  <r>
    <x v="1565"/>
    <x v="1565"/>
    <n v="283"/>
    <x v="0"/>
    <n v="3"/>
    <n v="276"/>
    <n v="2735"/>
    <s v="PF01459.21 Eukaryotic porin"/>
    <s v="PF01459"/>
  </r>
  <r>
    <x v="1566"/>
    <x v="1566"/>
    <n v="210"/>
    <x v="0"/>
    <n v="5"/>
    <n v="107"/>
    <n v="2735"/>
    <s v="PF01459.21 Eukaryotic porin"/>
    <s v="PF01459"/>
  </r>
  <r>
    <x v="1566"/>
    <x v="1566"/>
    <n v="210"/>
    <x v="0"/>
    <n v="98"/>
    <n v="204"/>
    <n v="2735"/>
    <s v="PF01459.21 Eukaryotic porin"/>
    <s v="PF01459"/>
  </r>
  <r>
    <x v="1567"/>
    <x v="1567"/>
    <n v="269"/>
    <x v="0"/>
    <n v="3"/>
    <n v="255"/>
    <n v="2735"/>
    <s v="PF01459.21 Eukaryotic porin"/>
    <s v="PF01459"/>
  </r>
  <r>
    <x v="1568"/>
    <x v="1568"/>
    <n v="308"/>
    <x v="0"/>
    <n v="26"/>
    <n v="302"/>
    <n v="2735"/>
    <s v="PF01459.21 Eukaryotic porin"/>
    <s v="PF01459"/>
  </r>
  <r>
    <x v="1569"/>
    <x v="1569"/>
    <n v="277"/>
    <x v="0"/>
    <n v="4"/>
    <n v="270"/>
    <n v="2735"/>
    <s v="PF01459.21 Eukaryotic porin"/>
    <s v="PF01459"/>
  </r>
  <r>
    <x v="1570"/>
    <x v="1570"/>
    <n v="283"/>
    <x v="0"/>
    <n v="3"/>
    <n v="276"/>
    <n v="2735"/>
    <s v="PF01459.21 Eukaryotic porin"/>
    <s v="PF01459"/>
  </r>
  <r>
    <x v="1571"/>
    <x v="1571"/>
    <n v="273"/>
    <x v="0"/>
    <n v="12"/>
    <n v="267"/>
    <n v="2735"/>
    <s v="PF01459.21 Eukaryotic porin"/>
    <s v="PF01459"/>
  </r>
  <r>
    <x v="1572"/>
    <x v="1572"/>
    <n v="255"/>
    <x v="0"/>
    <n v="3"/>
    <n v="255"/>
    <n v="2735"/>
    <s v="PF01459.21 Eukaryotic porin"/>
    <s v="PF01459"/>
  </r>
  <r>
    <x v="1573"/>
    <x v="1573"/>
    <n v="361"/>
    <x v="0"/>
    <n v="79"/>
    <n v="355"/>
    <n v="2735"/>
    <s v="PF01459.21 Eukaryotic porin"/>
    <s v="PF01459"/>
  </r>
  <r>
    <x v="1574"/>
    <x v="1574"/>
    <n v="294"/>
    <x v="0"/>
    <n v="14"/>
    <n v="287"/>
    <n v="2735"/>
    <s v="PF01459.21 Eukaryotic porin"/>
    <s v="PF01459"/>
  </r>
  <r>
    <x v="1575"/>
    <x v="1575"/>
    <n v="190"/>
    <x v="0"/>
    <n v="3"/>
    <n v="184"/>
    <n v="2735"/>
    <s v="PF01459.21 Eukaryotic porin"/>
    <s v="PF01459"/>
  </r>
  <r>
    <x v="1576"/>
    <x v="1576"/>
    <n v="274"/>
    <x v="0"/>
    <n v="26"/>
    <n v="97"/>
    <n v="2735"/>
    <s v="PF01459.21 Eukaryotic porin"/>
    <s v="PF01459"/>
  </r>
  <r>
    <x v="1576"/>
    <x v="1576"/>
    <n v="274"/>
    <x v="0"/>
    <n v="87"/>
    <n v="268"/>
    <n v="2735"/>
    <s v="PF01459.21 Eukaryotic porin"/>
    <s v="PF01459"/>
  </r>
  <r>
    <x v="1577"/>
    <x v="1577"/>
    <n v="284"/>
    <x v="0"/>
    <n v="3"/>
    <n v="263"/>
    <n v="2735"/>
    <s v="PF01459.21 Eukaryotic porin"/>
    <s v="PF01459"/>
  </r>
  <r>
    <x v="1578"/>
    <x v="1578"/>
    <n v="255"/>
    <x v="0"/>
    <n v="3"/>
    <n v="255"/>
    <n v="2735"/>
    <s v="PF01459.21 Eukaryotic porin"/>
    <s v="PF01459"/>
  </r>
  <r>
    <x v="1579"/>
    <x v="1579"/>
    <n v="349"/>
    <x v="0"/>
    <n v="40"/>
    <n v="323"/>
    <n v="2735"/>
    <s v="PF01459.21 Eukaryotic porin"/>
    <s v="PF01459"/>
  </r>
  <r>
    <x v="1580"/>
    <x v="1580"/>
    <n v="283"/>
    <x v="0"/>
    <n v="2"/>
    <n v="276"/>
    <n v="2735"/>
    <s v="PF01459.21 Eukaryotic porin"/>
    <s v="PF01459"/>
  </r>
  <r>
    <x v="1581"/>
    <x v="1581"/>
    <n v="294"/>
    <x v="0"/>
    <n v="7"/>
    <n v="287"/>
    <n v="2735"/>
    <s v="PF01459.21 Eukaryotic porin"/>
    <s v="PF01459"/>
  </r>
  <r>
    <x v="1582"/>
    <x v="1582"/>
    <n v="353"/>
    <x v="0"/>
    <n v="55"/>
    <n v="332"/>
    <n v="2735"/>
    <s v="PF01459.21 Eukaryotic porin"/>
    <s v="PF01459"/>
  </r>
  <r>
    <x v="1583"/>
    <x v="1583"/>
    <n v="356"/>
    <x v="0"/>
    <n v="41"/>
    <n v="327"/>
    <n v="2735"/>
    <s v="PF01459.21 Eukaryotic porin"/>
    <s v="PF01459"/>
  </r>
  <r>
    <x v="1584"/>
    <x v="1584"/>
    <n v="290"/>
    <x v="0"/>
    <n v="2"/>
    <n v="283"/>
    <n v="2735"/>
    <s v="PF01459.21 Eukaryotic porin"/>
    <s v="PF01459"/>
  </r>
  <r>
    <x v="1585"/>
    <x v="1585"/>
    <n v="375"/>
    <x v="0"/>
    <n v="57"/>
    <n v="349"/>
    <n v="2735"/>
    <s v="PF01459.21 Eukaryotic porin"/>
    <s v="PF01459"/>
  </r>
  <r>
    <x v="1586"/>
    <x v="1586"/>
    <n v="303"/>
    <x v="0"/>
    <n v="19"/>
    <n v="296"/>
    <n v="2735"/>
    <s v="PF01459.21 Eukaryotic porin"/>
    <s v="PF01459"/>
  </r>
  <r>
    <x v="1587"/>
    <x v="1587"/>
    <n v="301"/>
    <x v="0"/>
    <n v="17"/>
    <n v="295"/>
    <n v="2735"/>
    <s v="PF01459.21 Eukaryotic porin"/>
    <s v="PF01459"/>
  </r>
  <r>
    <x v="1588"/>
    <x v="1588"/>
    <n v="283"/>
    <x v="0"/>
    <n v="2"/>
    <n v="274"/>
    <n v="2735"/>
    <s v="PF01459.21 Eukaryotic porin"/>
    <s v="PF01459"/>
  </r>
  <r>
    <x v="1589"/>
    <x v="1589"/>
    <n v="312"/>
    <x v="0"/>
    <n v="94"/>
    <n v="293"/>
    <n v="2735"/>
    <s v="PF01459.21 Eukaryotic porin"/>
    <s v="PF01459"/>
  </r>
  <r>
    <x v="1590"/>
    <x v="1590"/>
    <n v="320"/>
    <x v="0"/>
    <n v="56"/>
    <n v="317"/>
    <n v="2735"/>
    <s v="PF01459.21 Eukaryotic porin"/>
    <s v="PF01459"/>
  </r>
  <r>
    <x v="1591"/>
    <x v="1591"/>
    <n v="354"/>
    <x v="0"/>
    <n v="39"/>
    <n v="325"/>
    <n v="2735"/>
    <s v="PF01459.21 Eukaryotic porin"/>
    <s v="PF01459"/>
  </r>
  <r>
    <x v="1592"/>
    <x v="1592"/>
    <n v="283"/>
    <x v="0"/>
    <n v="3"/>
    <n v="276"/>
    <n v="2735"/>
    <s v="PF01459.21 Eukaryotic porin"/>
    <s v="PF01459"/>
  </r>
  <r>
    <x v="1593"/>
    <x v="1593"/>
    <n v="347"/>
    <x v="0"/>
    <n v="39"/>
    <n v="324"/>
    <n v="2735"/>
    <s v="PF01459.21 Eukaryotic porin"/>
    <s v="PF01459"/>
  </r>
  <r>
    <x v="1594"/>
    <x v="1594"/>
    <n v="283"/>
    <x v="0"/>
    <n v="2"/>
    <n v="276"/>
    <n v="2735"/>
    <s v="PF01459.21 Eukaryotic porin"/>
    <s v="PF01459"/>
  </r>
  <r>
    <x v="1595"/>
    <x v="1595"/>
    <n v="281"/>
    <x v="0"/>
    <n v="2"/>
    <n v="274"/>
    <n v="2735"/>
    <s v="PF01459.21 Eukaryotic porin"/>
    <s v="PF01459"/>
  </r>
  <r>
    <x v="1596"/>
    <x v="1596"/>
    <n v="387"/>
    <x v="0"/>
    <n v="59"/>
    <n v="354"/>
    <n v="2735"/>
    <s v="PF01459.21 Eukaryotic porin"/>
    <s v="PF01459"/>
  </r>
  <r>
    <x v="1597"/>
    <x v="1597"/>
    <n v="282"/>
    <x v="0"/>
    <n v="2"/>
    <n v="275"/>
    <n v="2735"/>
    <s v="PF01459.21 Eukaryotic porin"/>
    <s v="PF01459"/>
  </r>
  <r>
    <x v="1598"/>
    <x v="1598"/>
    <n v="390"/>
    <x v="0"/>
    <n v="60"/>
    <n v="356"/>
    <n v="2735"/>
    <s v="PF01459.21 Eukaryotic porin"/>
    <s v="PF01459"/>
  </r>
  <r>
    <x v="1599"/>
    <x v="1599"/>
    <n v="399"/>
    <x v="0"/>
    <n v="26"/>
    <n v="284"/>
    <n v="2735"/>
    <s v="PF01459.21 Eukaryotic porin"/>
    <s v="PF01459"/>
  </r>
  <r>
    <x v="1600"/>
    <x v="1600"/>
    <n v="336"/>
    <x v="0"/>
    <n v="56"/>
    <n v="329"/>
    <n v="2735"/>
    <s v="PF01459.21 Eukaryotic porin"/>
    <s v="PF01459"/>
  </r>
  <r>
    <x v="1601"/>
    <x v="1601"/>
    <n v="294"/>
    <x v="0"/>
    <n v="14"/>
    <n v="287"/>
    <n v="2735"/>
    <s v="PF01459.21 Eukaryotic porin"/>
    <s v="PF01459"/>
  </r>
  <r>
    <x v="1602"/>
    <x v="1602"/>
    <n v="309"/>
    <x v="0"/>
    <n v="29"/>
    <n v="302"/>
    <n v="2735"/>
    <s v="PF01459.21 Eukaryotic porin"/>
    <s v="PF01459"/>
  </r>
  <r>
    <x v="1603"/>
    <x v="1603"/>
    <n v="178"/>
    <x v="0"/>
    <n v="1"/>
    <n v="158"/>
    <n v="2735"/>
    <s v="PF01459.21 Eukaryotic porin"/>
    <s v="PF01459"/>
  </r>
  <r>
    <x v="1604"/>
    <x v="1604"/>
    <n v="294"/>
    <x v="0"/>
    <n v="14"/>
    <n v="287"/>
    <n v="2735"/>
    <s v="PF01459.21 Eukaryotic porin"/>
    <s v="PF01459"/>
  </r>
  <r>
    <x v="1605"/>
    <x v="1605"/>
    <n v="354"/>
    <x v="0"/>
    <n v="72"/>
    <n v="348"/>
    <n v="2735"/>
    <s v="PF01459.21 Eukaryotic porin"/>
    <s v="PF01459"/>
  </r>
  <r>
    <x v="1606"/>
    <x v="1606"/>
    <n v="336"/>
    <x v="0"/>
    <n v="54"/>
    <n v="330"/>
    <n v="2735"/>
    <s v="PF01459.21 Eukaryotic porin"/>
    <s v="PF01459"/>
  </r>
  <r>
    <x v="1607"/>
    <x v="1607"/>
    <n v="295"/>
    <x v="0"/>
    <n v="15"/>
    <n v="288"/>
    <n v="2735"/>
    <s v="PF01459.21 Eukaryotic porin"/>
    <s v="PF01459"/>
  </r>
  <r>
    <x v="1608"/>
    <x v="1608"/>
    <n v="283"/>
    <x v="0"/>
    <n v="3"/>
    <n v="276"/>
    <n v="2735"/>
    <s v="PF01459.21 Eukaryotic porin"/>
    <s v="PF01459"/>
  </r>
  <r>
    <x v="1609"/>
    <x v="1609"/>
    <n v="294"/>
    <x v="0"/>
    <n v="14"/>
    <n v="287"/>
    <n v="2735"/>
    <s v="PF01459.21 Eukaryotic porin"/>
    <s v="PF01459"/>
  </r>
  <r>
    <x v="1610"/>
    <x v="1610"/>
    <n v="293"/>
    <x v="0"/>
    <n v="12"/>
    <n v="286"/>
    <n v="2735"/>
    <s v="PF01459.21 Eukaryotic porin"/>
    <s v="PF01459"/>
  </r>
  <r>
    <x v="1611"/>
    <x v="1611"/>
    <n v="308"/>
    <x v="0"/>
    <n v="26"/>
    <n v="302"/>
    <n v="2735"/>
    <s v="PF01459.21 Eukaryotic porin"/>
    <s v="PF01459"/>
  </r>
  <r>
    <x v="1612"/>
    <x v="1612"/>
    <n v="294"/>
    <x v="0"/>
    <n v="14"/>
    <n v="287"/>
    <n v="2735"/>
    <s v="PF01459.21 Eukaryotic porin"/>
    <s v="PF01459"/>
  </r>
  <r>
    <x v="1613"/>
    <x v="1613"/>
    <n v="295"/>
    <x v="0"/>
    <n v="15"/>
    <n v="288"/>
    <n v="2735"/>
    <s v="PF01459.21 Eukaryotic porin"/>
    <s v="PF01459"/>
  </r>
  <r>
    <x v="1614"/>
    <x v="1614"/>
    <n v="294"/>
    <x v="0"/>
    <n v="14"/>
    <n v="287"/>
    <n v="2735"/>
    <s v="PF01459.21 Eukaryotic porin"/>
    <s v="PF01459"/>
  </r>
  <r>
    <x v="1615"/>
    <x v="1615"/>
    <n v="286"/>
    <x v="0"/>
    <n v="3"/>
    <n v="279"/>
    <n v="2735"/>
    <s v="PF01459.21 Eukaryotic porin"/>
    <s v="PF01459"/>
  </r>
  <r>
    <x v="1616"/>
    <x v="1616"/>
    <n v="357"/>
    <x v="0"/>
    <n v="74"/>
    <n v="351"/>
    <n v="2735"/>
    <s v="PF01459.21 Eukaryotic porin"/>
    <s v="PF01459"/>
  </r>
  <r>
    <x v="1617"/>
    <x v="1617"/>
    <n v="329"/>
    <x v="0"/>
    <n v="79"/>
    <n v="317"/>
    <n v="2735"/>
    <s v="PF01459.21 Eukaryotic porin"/>
    <s v="PF01459"/>
  </r>
  <r>
    <x v="1618"/>
    <x v="1618"/>
    <n v="328"/>
    <x v="0"/>
    <n v="48"/>
    <n v="321"/>
    <n v="2735"/>
    <s v="PF01459.21 Eukaryotic porin"/>
    <s v="PF01459"/>
  </r>
  <r>
    <x v="1619"/>
    <x v="1619"/>
    <n v="283"/>
    <x v="0"/>
    <n v="3"/>
    <n v="276"/>
    <n v="2735"/>
    <s v="PF01459.21 Eukaryotic porin"/>
    <s v="PF01459"/>
  </r>
  <r>
    <x v="1620"/>
    <x v="1620"/>
    <n v="308"/>
    <x v="0"/>
    <n v="26"/>
    <n v="302"/>
    <n v="2735"/>
    <s v="PF01459.21 Eukaryotic porin"/>
    <s v="PF01459"/>
  </r>
  <r>
    <x v="1621"/>
    <x v="1621"/>
    <n v="251"/>
    <x v="0"/>
    <n v="14"/>
    <n v="247"/>
    <n v="2735"/>
    <s v="PF01459.21 Eukaryotic porin"/>
    <s v="PF01459"/>
  </r>
  <r>
    <x v="1622"/>
    <x v="1622"/>
    <n v="294"/>
    <x v="0"/>
    <n v="14"/>
    <n v="287"/>
    <n v="2735"/>
    <s v="PF01459.21 Eukaryotic porin"/>
    <s v="PF01459"/>
  </r>
  <r>
    <x v="1623"/>
    <x v="1623"/>
    <n v="308"/>
    <x v="0"/>
    <n v="26"/>
    <n v="302"/>
    <n v="2735"/>
    <s v="PF01459.21 Eukaryotic porin"/>
    <s v="PF01459"/>
  </r>
  <r>
    <x v="1624"/>
    <x v="1624"/>
    <n v="269"/>
    <x v="0"/>
    <n v="72"/>
    <n v="269"/>
    <n v="2735"/>
    <s v="PF01459.21 Eukaryotic porin"/>
    <s v="PF01459"/>
  </r>
  <r>
    <x v="1625"/>
    <x v="1625"/>
    <n v="283"/>
    <x v="0"/>
    <n v="2"/>
    <n v="276"/>
    <n v="2735"/>
    <s v="PF01459.21 Eukaryotic porin"/>
    <s v="PF01459"/>
  </r>
  <r>
    <x v="1626"/>
    <x v="1626"/>
    <n v="351"/>
    <x v="0"/>
    <n v="39"/>
    <n v="325"/>
    <n v="2735"/>
    <s v="PF01459.21 Eukaryotic porin"/>
    <s v="PF01459"/>
  </r>
  <r>
    <x v="1627"/>
    <x v="1627"/>
    <n v="283"/>
    <x v="0"/>
    <n v="2"/>
    <n v="276"/>
    <n v="2735"/>
    <s v="PF01459.21 Eukaryotic porin"/>
    <s v="PF01459"/>
  </r>
  <r>
    <x v="1628"/>
    <x v="1628"/>
    <n v="353"/>
    <x v="0"/>
    <n v="39"/>
    <n v="324"/>
    <n v="2735"/>
    <s v="PF01459.21 Eukaryotic porin"/>
    <s v="PF01459"/>
  </r>
  <r>
    <x v="1629"/>
    <x v="1629"/>
    <n v="283"/>
    <x v="0"/>
    <n v="2"/>
    <n v="276"/>
    <n v="2735"/>
    <s v="PF01459.21 Eukaryotic porin"/>
    <s v="PF01459"/>
  </r>
  <r>
    <x v="1630"/>
    <x v="1630"/>
    <n v="353"/>
    <x v="0"/>
    <n v="39"/>
    <n v="324"/>
    <n v="2735"/>
    <s v="PF01459.21 Eukaryotic porin"/>
    <s v="PF01459"/>
  </r>
  <r>
    <x v="1631"/>
    <x v="1631"/>
    <n v="283"/>
    <x v="0"/>
    <n v="2"/>
    <n v="276"/>
    <n v="2735"/>
    <s v="PF01459.21 Eukaryotic porin"/>
    <s v="PF01459"/>
  </r>
  <r>
    <x v="1632"/>
    <x v="1632"/>
    <n v="322"/>
    <x v="0"/>
    <n v="2"/>
    <n v="75"/>
    <n v="2735"/>
    <s v="PF01459.21 Eukaryotic porin"/>
    <s v="PF01459"/>
  </r>
  <r>
    <x v="1632"/>
    <x v="1632"/>
    <n v="322"/>
    <x v="0"/>
    <n v="93"/>
    <n v="315"/>
    <n v="2735"/>
    <s v="PF01459.21 Eukaryotic porin"/>
    <s v="PF01459"/>
  </r>
  <r>
    <x v="1633"/>
    <x v="1633"/>
    <n v="356"/>
    <x v="0"/>
    <n v="42"/>
    <n v="328"/>
    <n v="2735"/>
    <s v="PF01459.21 Eukaryotic porin"/>
    <s v="PF01459"/>
  </r>
  <r>
    <x v="1634"/>
    <x v="1634"/>
    <n v="282"/>
    <x v="0"/>
    <n v="2"/>
    <n v="275"/>
    <n v="2735"/>
    <s v="PF01459.21 Eukaryotic porin"/>
    <s v="PF01459"/>
  </r>
  <r>
    <x v="1635"/>
    <x v="1635"/>
    <n v="381"/>
    <x v="0"/>
    <n v="57"/>
    <n v="347"/>
    <n v="2735"/>
    <s v="PF01459.21 Eukaryotic porin"/>
    <s v="PF01459"/>
  </r>
  <r>
    <x v="1636"/>
    <x v="1636"/>
    <n v="386"/>
    <x v="0"/>
    <n v="59"/>
    <n v="351"/>
    <n v="2735"/>
    <s v="PF01459.21 Eukaryotic porin"/>
    <s v="PF01459"/>
  </r>
  <r>
    <x v="1637"/>
    <x v="1637"/>
    <n v="281"/>
    <x v="0"/>
    <n v="2"/>
    <n v="274"/>
    <n v="2735"/>
    <s v="PF01459.21 Eukaryotic porin"/>
    <s v="PF01459"/>
  </r>
  <r>
    <x v="1638"/>
    <x v="1638"/>
    <n v="295"/>
    <x v="0"/>
    <n v="15"/>
    <n v="288"/>
    <n v="2735"/>
    <s v="PF01459.21 Eukaryotic porin"/>
    <s v="PF01459"/>
  </r>
  <r>
    <x v="1639"/>
    <x v="1639"/>
    <n v="248"/>
    <x v="0"/>
    <n v="3"/>
    <n v="84"/>
    <n v="2735"/>
    <s v="PF01459.21 Eukaryotic porin"/>
    <s v="PF01459"/>
  </r>
  <r>
    <x v="1639"/>
    <x v="1639"/>
    <n v="248"/>
    <x v="0"/>
    <n v="82"/>
    <n v="234"/>
    <n v="2735"/>
    <s v="PF01459.21 Eukaryotic porin"/>
    <s v="PF01459"/>
  </r>
  <r>
    <x v="1640"/>
    <x v="1640"/>
    <n v="156"/>
    <x v="0"/>
    <n v="3"/>
    <n v="80"/>
    <n v="2735"/>
    <s v="PF01459.21 Eukaryotic porin"/>
    <s v="PF01459"/>
  </r>
  <r>
    <x v="1640"/>
    <x v="1640"/>
    <n v="156"/>
    <x v="0"/>
    <n v="72"/>
    <n v="156"/>
    <n v="2735"/>
    <s v="PF01459.21 Eukaryotic porin"/>
    <s v="PF01459"/>
  </r>
  <r>
    <x v="1641"/>
    <x v="1641"/>
    <n v="484"/>
    <x v="0"/>
    <n v="3"/>
    <n v="275"/>
    <n v="2735"/>
    <s v="PF01459.21 Eukaryotic porin"/>
    <s v="PF01459"/>
  </r>
  <r>
    <x v="1642"/>
    <x v="1642"/>
    <n v="129"/>
    <x v="0"/>
    <n v="1"/>
    <n v="122"/>
    <n v="2735"/>
    <s v="PF01459.21 Eukaryotic porin"/>
    <s v="PF01459"/>
  </r>
  <r>
    <x v="1643"/>
    <x v="1643"/>
    <n v="139"/>
    <x v="0"/>
    <n v="3"/>
    <n v="90"/>
    <n v="2735"/>
    <s v="PF01459.21 Eukaryotic porin"/>
    <s v="PF01459"/>
  </r>
  <r>
    <x v="1643"/>
    <x v="1643"/>
    <n v="139"/>
    <x v="0"/>
    <n v="88"/>
    <n v="132"/>
    <n v="2735"/>
    <s v="PF01459.21 Eukaryotic porin"/>
    <s v="PF01459"/>
  </r>
  <r>
    <x v="1644"/>
    <x v="1644"/>
    <n v="72"/>
    <x v="0"/>
    <n v="1"/>
    <n v="65"/>
    <n v="2735"/>
    <s v="PF01459.21 Eukaryotic porin"/>
    <s v="PF01459"/>
  </r>
  <r>
    <x v="1645"/>
    <x v="1645"/>
    <n v="118"/>
    <x v="0"/>
    <n v="39"/>
    <n v="111"/>
    <n v="2735"/>
    <s v="PF01459.21 Eukaryotic porin"/>
    <s v="PF01459"/>
  </r>
  <r>
    <x v="1646"/>
    <x v="1646"/>
    <n v="308"/>
    <x v="0"/>
    <n v="26"/>
    <n v="302"/>
    <n v="2735"/>
    <s v="PF01459.21 Eukaryotic porin"/>
    <s v="PF01459"/>
  </r>
  <r>
    <x v="1647"/>
    <x v="1647"/>
    <n v="194"/>
    <x v="0"/>
    <n v="3"/>
    <n v="114"/>
    <n v="2735"/>
    <s v="PF01459.21 Eukaryotic porin"/>
    <s v="PF01459"/>
  </r>
  <r>
    <x v="1647"/>
    <x v="1647"/>
    <n v="194"/>
    <x v="0"/>
    <n v="108"/>
    <n v="187"/>
    <n v="2735"/>
    <s v="PF01459.21 Eukaryotic porin"/>
    <s v="PF01459"/>
  </r>
  <r>
    <x v="1648"/>
    <x v="1648"/>
    <n v="91"/>
    <x v="0"/>
    <n v="3"/>
    <n v="90"/>
    <n v="2735"/>
    <s v="PF01459.21 Eukaryotic porin"/>
    <s v="PF01459"/>
  </r>
  <r>
    <x v="1649"/>
    <x v="1649"/>
    <n v="383"/>
    <x v="0"/>
    <n v="104"/>
    <n v="376"/>
    <n v="2735"/>
    <s v="PF01459.21 Eukaryotic porin"/>
    <s v="PF01459"/>
  </r>
  <r>
    <x v="1650"/>
    <x v="1650"/>
    <n v="352"/>
    <x v="0"/>
    <n v="39"/>
    <n v="324"/>
    <n v="2735"/>
    <s v="PF01459.21 Eukaryotic porin"/>
    <s v="PF01459"/>
  </r>
  <r>
    <x v="1651"/>
    <x v="1651"/>
    <n v="281"/>
    <x v="0"/>
    <n v="3"/>
    <n v="274"/>
    <n v="2735"/>
    <s v="PF01459.21 Eukaryotic porin"/>
    <s v="PF01459"/>
  </r>
  <r>
    <x v="1652"/>
    <x v="1652"/>
    <n v="283"/>
    <x v="0"/>
    <n v="3"/>
    <n v="276"/>
    <n v="2735"/>
    <s v="PF01459.21 Eukaryotic porin"/>
    <s v="PF01459"/>
  </r>
  <r>
    <x v="1653"/>
    <x v="1653"/>
    <n v="294"/>
    <x v="0"/>
    <n v="14"/>
    <n v="287"/>
    <n v="2735"/>
    <s v="PF01459.21 Eukaryotic porin"/>
    <s v="PF01459"/>
  </r>
  <r>
    <x v="1654"/>
    <x v="1654"/>
    <n v="337"/>
    <x v="0"/>
    <n v="55"/>
    <n v="331"/>
    <n v="2735"/>
    <s v="PF01459.21 Eukaryotic porin"/>
    <s v="PF01459"/>
  </r>
  <r>
    <x v="1655"/>
    <x v="1655"/>
    <n v="340"/>
    <x v="0"/>
    <n v="56"/>
    <n v="334"/>
    <n v="2735"/>
    <s v="PF01459.21 Eukaryotic porin"/>
    <s v="PF01459"/>
  </r>
  <r>
    <x v="1656"/>
    <x v="1656"/>
    <n v="308"/>
    <x v="0"/>
    <n v="26"/>
    <n v="302"/>
    <n v="2735"/>
    <s v="PF01459.21 Eukaryotic porin"/>
    <s v="PF01459"/>
  </r>
  <r>
    <x v="1657"/>
    <x v="1657"/>
    <n v="283"/>
    <x v="0"/>
    <n v="3"/>
    <n v="276"/>
    <n v="2735"/>
    <s v="PF01459.21 Eukaryotic porin"/>
    <s v="PF01459"/>
  </r>
  <r>
    <x v="1658"/>
    <x v="1658"/>
    <n v="283"/>
    <x v="0"/>
    <n v="3"/>
    <n v="276"/>
    <n v="2735"/>
    <s v="PF01459.21 Eukaryotic porin"/>
    <s v="PF01459"/>
  </r>
  <r>
    <x v="1659"/>
    <x v="1659"/>
    <n v="294"/>
    <x v="0"/>
    <n v="14"/>
    <n v="287"/>
    <n v="2735"/>
    <s v="PF01459.21 Eukaryotic porin"/>
    <s v="PF01459"/>
  </r>
  <r>
    <x v="1660"/>
    <x v="1660"/>
    <n v="331"/>
    <x v="0"/>
    <n v="49"/>
    <n v="325"/>
    <n v="2735"/>
    <s v="PF01459.21 Eukaryotic porin"/>
    <s v="PF01459"/>
  </r>
  <r>
    <x v="1661"/>
    <x v="1661"/>
    <n v="261"/>
    <x v="0"/>
    <n v="13"/>
    <n v="77"/>
    <n v="2735"/>
    <s v="PF01459.21 Eukaryotic porin"/>
    <s v="PF01459"/>
  </r>
  <r>
    <x v="1661"/>
    <x v="1661"/>
    <n v="261"/>
    <x v="0"/>
    <n v="68"/>
    <n v="255"/>
    <n v="2735"/>
    <s v="PF01459.21 Eukaryotic porin"/>
    <s v="PF01459"/>
  </r>
  <r>
    <x v="1662"/>
    <x v="1662"/>
    <n v="283"/>
    <x v="0"/>
    <n v="3"/>
    <n v="276"/>
    <n v="2735"/>
    <s v="PF01459.21 Eukaryotic porin"/>
    <s v="PF01459"/>
  </r>
  <r>
    <x v="1663"/>
    <x v="1663"/>
    <n v="299"/>
    <x v="0"/>
    <n v="19"/>
    <n v="292"/>
    <n v="2735"/>
    <s v="PF01459.21 Eukaryotic porin"/>
    <s v="PF01459"/>
  </r>
  <r>
    <x v="1664"/>
    <x v="1664"/>
    <n v="284"/>
    <x v="0"/>
    <n v="3"/>
    <n v="277"/>
    <n v="2735"/>
    <s v="PF01459.21 Eukaryotic porin"/>
    <s v="PF01459"/>
  </r>
  <r>
    <x v="1665"/>
    <x v="1665"/>
    <n v="308"/>
    <x v="0"/>
    <n v="26"/>
    <n v="302"/>
    <n v="2735"/>
    <s v="PF01459.21 Eukaryotic porin"/>
    <s v="PF01459"/>
  </r>
  <r>
    <x v="1666"/>
    <x v="1666"/>
    <n v="294"/>
    <x v="0"/>
    <n v="14"/>
    <n v="287"/>
    <n v="2735"/>
    <s v="PF01459.21 Eukaryotic porin"/>
    <s v="PF01459"/>
  </r>
  <r>
    <x v="1667"/>
    <x v="1667"/>
    <n v="232"/>
    <x v="0"/>
    <n v="3"/>
    <n v="185"/>
    <n v="2735"/>
    <s v="PF01459.21 Eukaryotic porin"/>
    <s v="PF01459"/>
  </r>
  <r>
    <x v="1667"/>
    <x v="1667"/>
    <n v="232"/>
    <x v="0"/>
    <n v="181"/>
    <n v="225"/>
    <n v="2735"/>
    <s v="PF01459.21 Eukaryotic porin"/>
    <s v="PF01459"/>
  </r>
  <r>
    <x v="1668"/>
    <x v="1668"/>
    <n v="284"/>
    <x v="0"/>
    <n v="3"/>
    <n v="277"/>
    <n v="2735"/>
    <s v="PF01459.21 Eukaryotic porin"/>
    <s v="PF01459"/>
  </r>
  <r>
    <x v="1669"/>
    <x v="1669"/>
    <n v="276"/>
    <x v="0"/>
    <n v="14"/>
    <n v="268"/>
    <n v="2735"/>
    <s v="PF01459.21 Eukaryotic porin"/>
    <s v="PF01459"/>
  </r>
  <r>
    <x v="1670"/>
    <x v="1670"/>
    <n v="290"/>
    <x v="0"/>
    <n v="13"/>
    <n v="284"/>
    <n v="2735"/>
    <s v="PF01459.21 Eukaryotic porin"/>
    <s v="PF01459"/>
  </r>
  <r>
    <x v="1671"/>
    <x v="1671"/>
    <n v="259"/>
    <x v="0"/>
    <n v="13"/>
    <n v="115"/>
    <n v="2735"/>
    <s v="PF01459.21 Eukaryotic porin"/>
    <s v="PF01459"/>
  </r>
  <r>
    <x v="1671"/>
    <x v="1671"/>
    <n v="259"/>
    <x v="0"/>
    <n v="112"/>
    <n v="253"/>
    <n v="2735"/>
    <s v="PF01459.21 Eukaryotic porin"/>
    <s v="PF01459"/>
  </r>
  <r>
    <x v="1672"/>
    <x v="1672"/>
    <n v="285"/>
    <x v="0"/>
    <n v="3"/>
    <n v="278"/>
    <n v="2735"/>
    <s v="PF01459.21 Eukaryotic porin"/>
    <s v="PF01459"/>
  </r>
  <r>
    <x v="1673"/>
    <x v="1673"/>
    <n v="308"/>
    <x v="0"/>
    <n v="26"/>
    <n v="302"/>
    <n v="2735"/>
    <s v="PF01459.21 Eukaryotic porin"/>
    <s v="PF01459"/>
  </r>
  <r>
    <x v="1674"/>
    <x v="1674"/>
    <n v="296"/>
    <x v="0"/>
    <n v="16"/>
    <n v="289"/>
    <n v="2735"/>
    <s v="PF01459.21 Eukaryotic porin"/>
    <s v="PF01459"/>
  </r>
  <r>
    <x v="1675"/>
    <x v="1675"/>
    <n v="283"/>
    <x v="0"/>
    <n v="3"/>
    <n v="276"/>
    <n v="2735"/>
    <s v="PF01459.21 Eukaryotic porin"/>
    <s v="PF01459"/>
  </r>
  <r>
    <x v="1676"/>
    <x v="1676"/>
    <n v="362"/>
    <x v="0"/>
    <n v="80"/>
    <n v="356"/>
    <n v="2735"/>
    <s v="PF01459.21 Eukaryotic porin"/>
    <s v="PF01459"/>
  </r>
  <r>
    <x v="1677"/>
    <x v="1677"/>
    <n v="332"/>
    <x v="0"/>
    <n v="50"/>
    <n v="326"/>
    <n v="2735"/>
    <s v="PF01459.21 Eukaryotic porin"/>
    <s v="PF01459"/>
  </r>
  <r>
    <x v="1678"/>
    <x v="1678"/>
    <n v="287"/>
    <x v="0"/>
    <n v="5"/>
    <n v="280"/>
    <n v="2735"/>
    <s v="PF01459.21 Eukaryotic porin"/>
    <s v="PF01459"/>
  </r>
  <r>
    <x v="1679"/>
    <x v="1679"/>
    <n v="283"/>
    <x v="0"/>
    <n v="3"/>
    <n v="276"/>
    <n v="2735"/>
    <s v="PF01459.21 Eukaryotic porin"/>
    <s v="PF01459"/>
  </r>
  <r>
    <x v="1680"/>
    <x v="1680"/>
    <n v="283"/>
    <x v="0"/>
    <n v="3"/>
    <n v="276"/>
    <n v="2735"/>
    <s v="PF01459.21 Eukaryotic porin"/>
    <s v="PF01459"/>
  </r>
  <r>
    <x v="1681"/>
    <x v="1681"/>
    <n v="73"/>
    <x v="0"/>
    <n v="1"/>
    <n v="61"/>
    <n v="2735"/>
    <s v="PF01459.21 Eukaryotic porin"/>
    <s v="PF01459"/>
  </r>
  <r>
    <x v="1682"/>
    <x v="1682"/>
    <n v="361"/>
    <x v="0"/>
    <n v="79"/>
    <n v="355"/>
    <n v="2735"/>
    <s v="PF01459.21 Eukaryotic porin"/>
    <s v="PF01459"/>
  </r>
  <r>
    <x v="1683"/>
    <x v="1683"/>
    <n v="362"/>
    <x v="0"/>
    <n v="79"/>
    <n v="356"/>
    <n v="2735"/>
    <s v="PF01459.21 Eukaryotic porin"/>
    <s v="PF01459"/>
  </r>
  <r>
    <x v="1684"/>
    <x v="1684"/>
    <n v="293"/>
    <x v="0"/>
    <n v="13"/>
    <n v="286"/>
    <n v="2735"/>
    <s v="PF01459.21 Eukaryotic porin"/>
    <s v="PF01459"/>
  </r>
  <r>
    <x v="1685"/>
    <x v="1685"/>
    <n v="308"/>
    <x v="0"/>
    <n v="26"/>
    <n v="302"/>
    <n v="2735"/>
    <s v="PF01459.21 Eukaryotic porin"/>
    <s v="PF01459"/>
  </r>
  <r>
    <x v="1686"/>
    <x v="1686"/>
    <n v="283"/>
    <x v="0"/>
    <n v="3"/>
    <n v="276"/>
    <n v="2735"/>
    <s v="PF01459.21 Eukaryotic porin"/>
    <s v="PF01459"/>
  </r>
  <r>
    <x v="1687"/>
    <x v="1687"/>
    <n v="298"/>
    <x v="0"/>
    <n v="18"/>
    <n v="291"/>
    <n v="2735"/>
    <s v="PF01459.21 Eukaryotic porin"/>
    <s v="PF01459"/>
  </r>
  <r>
    <x v="1688"/>
    <x v="1688"/>
    <n v="284"/>
    <x v="0"/>
    <n v="3"/>
    <n v="277"/>
    <n v="2735"/>
    <s v="PF01459.21 Eukaryotic porin"/>
    <s v="PF01459"/>
  </r>
  <r>
    <x v="1689"/>
    <x v="1689"/>
    <n v="283"/>
    <x v="0"/>
    <n v="3"/>
    <n v="276"/>
    <n v="2735"/>
    <s v="PF01459.21 Eukaryotic porin"/>
    <s v="PF01459"/>
  </r>
  <r>
    <x v="1690"/>
    <x v="1690"/>
    <n v="282"/>
    <x v="0"/>
    <n v="3"/>
    <n v="275"/>
    <n v="2735"/>
    <s v="PF01459.21 Eukaryotic porin"/>
    <s v="PF01459"/>
  </r>
  <r>
    <x v="1691"/>
    <x v="1691"/>
    <n v="354"/>
    <x v="0"/>
    <n v="38"/>
    <n v="325"/>
    <n v="2735"/>
    <s v="PF01459.21 Eukaryotic porin"/>
    <s v="PF01459"/>
  </r>
  <r>
    <x v="1692"/>
    <x v="1692"/>
    <n v="350"/>
    <x v="0"/>
    <n v="3"/>
    <n v="72"/>
    <n v="2735"/>
    <s v="PF01459.21 Eukaryotic porin"/>
    <s v="PF01459"/>
  </r>
  <r>
    <x v="1692"/>
    <x v="1692"/>
    <n v="350"/>
    <x v="0"/>
    <n v="124"/>
    <n v="343"/>
    <n v="2735"/>
    <s v="PF01459.21 Eukaryotic porin"/>
    <s v="PF01459"/>
  </r>
  <r>
    <x v="1693"/>
    <x v="1693"/>
    <n v="269"/>
    <x v="0"/>
    <n v="2"/>
    <n v="256"/>
    <n v="2735"/>
    <s v="PF01459.21 Eukaryotic porin"/>
    <s v="PF01459"/>
  </r>
  <r>
    <x v="1694"/>
    <x v="1694"/>
    <n v="282"/>
    <x v="0"/>
    <n v="2"/>
    <n v="281"/>
    <n v="2735"/>
    <s v="PF01459.21 Eukaryotic porin"/>
    <s v="PF01459"/>
  </r>
  <r>
    <x v="1695"/>
    <x v="1695"/>
    <n v="355"/>
    <x v="0"/>
    <n v="36"/>
    <n v="325"/>
    <n v="2735"/>
    <s v="PF01459.21 Eukaryotic porin"/>
    <s v="PF01459"/>
  </r>
  <r>
    <x v="1696"/>
    <x v="1696"/>
    <n v="283"/>
    <x v="0"/>
    <n v="2"/>
    <n v="276"/>
    <n v="2735"/>
    <s v="PF01459.21 Eukaryotic porin"/>
    <s v="PF01459"/>
  </r>
  <r>
    <x v="1697"/>
    <x v="1697"/>
    <n v="355"/>
    <x v="0"/>
    <n v="55"/>
    <n v="331"/>
    <n v="2735"/>
    <s v="PF01459.21 Eukaryotic porin"/>
    <s v="PF01459"/>
  </r>
  <r>
    <x v="1698"/>
    <x v="1698"/>
    <n v="294"/>
    <x v="0"/>
    <n v="7"/>
    <n v="287"/>
    <n v="2735"/>
    <s v="PF01459.21 Eukaryotic porin"/>
    <s v="PF01459"/>
  </r>
  <r>
    <x v="1699"/>
    <x v="1699"/>
    <n v="283"/>
    <x v="0"/>
    <n v="2"/>
    <n v="276"/>
    <n v="2735"/>
    <s v="PF01459.21 Eukaryotic porin"/>
    <s v="PF01459"/>
  </r>
  <r>
    <x v="1700"/>
    <x v="1700"/>
    <n v="349"/>
    <x v="0"/>
    <n v="40"/>
    <n v="323"/>
    <n v="2735"/>
    <s v="PF01459.21 Eukaryotic porin"/>
    <s v="PF01459"/>
  </r>
  <r>
    <x v="1701"/>
    <x v="1701"/>
    <n v="280"/>
    <x v="0"/>
    <n v="2"/>
    <n v="275"/>
    <n v="2735"/>
    <s v="PF01459.21 Eukaryotic porin"/>
    <s v="PF01459"/>
  </r>
  <r>
    <x v="1702"/>
    <x v="1702"/>
    <n v="318"/>
    <x v="0"/>
    <n v="31"/>
    <n v="312"/>
    <n v="2735"/>
    <s v="PF01459.21 Eukaryotic porin"/>
    <s v="PF01459"/>
  </r>
  <r>
    <x v="1703"/>
    <x v="1703"/>
    <n v="322"/>
    <x v="0"/>
    <n v="48"/>
    <n v="315"/>
    <n v="2735"/>
    <s v="PF01459.21 Eukaryotic porin"/>
    <s v="PF01459"/>
  </r>
  <r>
    <x v="1704"/>
    <x v="1704"/>
    <n v="282"/>
    <x v="0"/>
    <n v="2"/>
    <n v="276"/>
    <n v="2735"/>
    <s v="PF01459.21 Eukaryotic porin"/>
    <s v="PF01459"/>
  </r>
  <r>
    <x v="1705"/>
    <x v="1705"/>
    <n v="282"/>
    <x v="0"/>
    <n v="2"/>
    <n v="276"/>
    <n v="2735"/>
    <s v="PF01459.21 Eukaryotic porin"/>
    <s v="PF01459"/>
  </r>
  <r>
    <x v="1706"/>
    <x v="1706"/>
    <n v="303"/>
    <x v="0"/>
    <n v="29"/>
    <n v="297"/>
    <n v="2735"/>
    <s v="PF01459.21 Eukaryotic porin"/>
    <s v="PF01459"/>
  </r>
  <r>
    <x v="1707"/>
    <x v="1707"/>
    <n v="204"/>
    <x v="0"/>
    <n v="3"/>
    <n v="199"/>
    <n v="2735"/>
    <s v="PF01459.21 Eukaryotic porin"/>
    <s v="PF01459"/>
  </r>
  <r>
    <x v="1708"/>
    <x v="1708"/>
    <n v="283"/>
    <x v="0"/>
    <n v="3"/>
    <n v="276"/>
    <n v="2735"/>
    <s v="PF01459.21 Eukaryotic porin"/>
    <s v="PF01459"/>
  </r>
  <r>
    <x v="1709"/>
    <x v="1709"/>
    <n v="283"/>
    <x v="0"/>
    <n v="3"/>
    <n v="276"/>
    <n v="2735"/>
    <s v="PF01459.21 Eukaryotic porin"/>
    <s v="PF01459"/>
  </r>
  <r>
    <x v="1710"/>
    <x v="1710"/>
    <n v="224"/>
    <x v="0"/>
    <n v="44"/>
    <n v="116"/>
    <n v="2735"/>
    <s v="PF01459.21 Eukaryotic porin"/>
    <s v="PF01459"/>
  </r>
  <r>
    <x v="1710"/>
    <x v="1710"/>
    <n v="224"/>
    <x v="0"/>
    <n v="108"/>
    <n v="217"/>
    <n v="2735"/>
    <s v="PF01459.21 Eukaryotic porin"/>
    <s v="PF01459"/>
  </r>
  <r>
    <x v="1711"/>
    <x v="1711"/>
    <n v="308"/>
    <x v="0"/>
    <n v="26"/>
    <n v="302"/>
    <n v="2735"/>
    <s v="PF01459.21 Eukaryotic porin"/>
    <s v="PF01459"/>
  </r>
  <r>
    <x v="1712"/>
    <x v="1712"/>
    <n v="283"/>
    <x v="0"/>
    <n v="3"/>
    <n v="276"/>
    <n v="2735"/>
    <s v="PF01459.21 Eukaryotic porin"/>
    <s v="PF01459"/>
  </r>
  <r>
    <x v="1713"/>
    <x v="1713"/>
    <n v="331"/>
    <x v="0"/>
    <n v="49"/>
    <n v="325"/>
    <n v="2735"/>
    <s v="PF01459.21 Eukaryotic porin"/>
    <s v="PF01459"/>
  </r>
  <r>
    <x v="1714"/>
    <x v="1714"/>
    <n v="320"/>
    <x v="0"/>
    <n v="40"/>
    <n v="313"/>
    <n v="2735"/>
    <s v="PF01459.21 Eukaryotic porin"/>
    <s v="PF01459"/>
  </r>
  <r>
    <x v="1715"/>
    <x v="1715"/>
    <n v="384"/>
    <x v="0"/>
    <n v="110"/>
    <n v="376"/>
    <n v="2735"/>
    <s v="PF01459.21 Eukaryotic porin"/>
    <s v="PF01459"/>
  </r>
  <r>
    <x v="1716"/>
    <x v="1716"/>
    <n v="313"/>
    <x v="0"/>
    <n v="31"/>
    <n v="307"/>
    <n v="2735"/>
    <s v="PF01459.21 Eukaryotic porin"/>
    <s v="PF01459"/>
  </r>
  <r>
    <x v="1717"/>
    <x v="1717"/>
    <n v="282"/>
    <x v="0"/>
    <n v="2"/>
    <n v="275"/>
    <n v="2735"/>
    <s v="PF01459.21 Eukaryotic porin"/>
    <s v="PF01459"/>
  </r>
  <r>
    <x v="1718"/>
    <x v="1718"/>
    <n v="398"/>
    <x v="0"/>
    <n v="81"/>
    <n v="371"/>
    <n v="2735"/>
    <s v="PF01459.21 Eukaryotic porin"/>
    <s v="PF01459"/>
  </r>
  <r>
    <x v="1719"/>
    <x v="1719"/>
    <n v="294"/>
    <x v="0"/>
    <n v="5"/>
    <n v="287"/>
    <n v="2735"/>
    <s v="PF01459.21 Eukaryotic porin"/>
    <s v="PF01459"/>
  </r>
  <r>
    <x v="1720"/>
    <x v="1720"/>
    <n v="244"/>
    <x v="0"/>
    <n v="36"/>
    <n v="237"/>
    <n v="2735"/>
    <s v="PF01459.21 Eukaryotic porin"/>
    <s v="PF01459"/>
  </r>
  <r>
    <x v="1721"/>
    <x v="1721"/>
    <n v="279"/>
    <x v="0"/>
    <n v="4"/>
    <n v="272"/>
    <n v="2735"/>
    <s v="PF01459.21 Eukaryotic porin"/>
    <s v="PF01459"/>
  </r>
  <r>
    <x v="1722"/>
    <x v="1722"/>
    <n v="276"/>
    <x v="0"/>
    <n v="4"/>
    <n v="269"/>
    <n v="2735"/>
    <s v="PF01459.21 Eukaryotic porin"/>
    <s v="PF01459"/>
  </r>
  <r>
    <x v="1723"/>
    <x v="1723"/>
    <n v="277"/>
    <x v="0"/>
    <n v="5"/>
    <n v="270"/>
    <n v="2735"/>
    <s v="PF01459.21 Eukaryotic porin"/>
    <s v="PF01459"/>
  </r>
  <r>
    <x v="1724"/>
    <x v="1724"/>
    <n v="307"/>
    <x v="0"/>
    <n v="27"/>
    <n v="300"/>
    <n v="2735"/>
    <s v="PF01459.21 Eukaryotic porin"/>
    <s v="PF01459"/>
  </r>
  <r>
    <x v="1725"/>
    <x v="1725"/>
    <n v="109"/>
    <x v="0"/>
    <n v="5"/>
    <n v="93"/>
    <n v="2735"/>
    <s v="PF01459.21 Eukaryotic porin"/>
    <s v="PF01459"/>
  </r>
  <r>
    <x v="1726"/>
    <x v="1726"/>
    <n v="282"/>
    <x v="0"/>
    <n v="198"/>
    <n v="280"/>
    <n v="2735"/>
    <s v="PF01459.21 Eukaryotic porin"/>
    <s v="PF01459"/>
  </r>
  <r>
    <x v="1727"/>
    <x v="1727"/>
    <n v="308"/>
    <x v="0"/>
    <n v="26"/>
    <n v="302"/>
    <n v="2735"/>
    <s v="PF01459.21 Eukaryotic porin"/>
    <s v="PF01459"/>
  </r>
  <r>
    <x v="1728"/>
    <x v="1728"/>
    <n v="288"/>
    <x v="0"/>
    <n v="3"/>
    <n v="281"/>
    <n v="2735"/>
    <s v="PF01459.21 Eukaryotic porin"/>
    <s v="PF01459"/>
  </r>
  <r>
    <x v="1729"/>
    <x v="1729"/>
    <n v="284"/>
    <x v="0"/>
    <n v="3"/>
    <n v="277"/>
    <n v="2735"/>
    <s v="PF01459.21 Eukaryotic porin"/>
    <s v="PF01459"/>
  </r>
  <r>
    <x v="1730"/>
    <x v="1730"/>
    <n v="284"/>
    <x v="0"/>
    <n v="2"/>
    <n v="278"/>
    <n v="2735"/>
    <s v="PF01459.21 Eukaryotic porin"/>
    <s v="PF01459"/>
  </r>
  <r>
    <x v="1731"/>
    <x v="1731"/>
    <n v="350"/>
    <x v="0"/>
    <n v="3"/>
    <n v="72"/>
    <n v="2735"/>
    <s v="PF01459.21 Eukaryotic porin"/>
    <s v="PF01459"/>
  </r>
  <r>
    <x v="1731"/>
    <x v="1731"/>
    <n v="350"/>
    <x v="0"/>
    <n v="124"/>
    <n v="343"/>
    <n v="2735"/>
    <s v="PF01459.21 Eukaryotic porin"/>
    <s v="PF01459"/>
  </r>
  <r>
    <x v="1732"/>
    <x v="1732"/>
    <n v="354"/>
    <x v="0"/>
    <n v="38"/>
    <n v="325"/>
    <n v="2735"/>
    <s v="PF01459.21 Eukaryotic porin"/>
    <s v="PF01459"/>
  </r>
  <r>
    <x v="1733"/>
    <x v="1733"/>
    <n v="316"/>
    <x v="0"/>
    <n v="64"/>
    <n v="316"/>
    <n v="2735"/>
    <s v="PF01459.21 Eukaryotic porin"/>
    <s v="PF01459"/>
  </r>
  <r>
    <x v="1734"/>
    <x v="1734"/>
    <n v="282"/>
    <x v="0"/>
    <n v="2"/>
    <n v="275"/>
    <n v="2735"/>
    <s v="PF01459.21 Eukaryotic porin"/>
    <s v="PF01459"/>
  </r>
  <r>
    <x v="1735"/>
    <x v="1735"/>
    <n v="391"/>
    <x v="0"/>
    <n v="65"/>
    <n v="355"/>
    <n v="2735"/>
    <s v="PF01459.21 Eukaryotic porin"/>
    <s v="PF01459"/>
  </r>
  <r>
    <x v="1736"/>
    <x v="1736"/>
    <n v="285"/>
    <x v="0"/>
    <n v="2"/>
    <n v="278"/>
    <n v="2735"/>
    <s v="PF01459.21 Eukaryotic porin"/>
    <s v="PF01459"/>
  </r>
  <r>
    <x v="1737"/>
    <x v="1737"/>
    <n v="389"/>
    <x v="0"/>
    <n v="59"/>
    <n v="357"/>
    <n v="2735"/>
    <s v="PF01459.21 Eukaryotic porin"/>
    <s v="PF01459"/>
  </r>
  <r>
    <x v="1738"/>
    <x v="1738"/>
    <n v="388"/>
    <x v="0"/>
    <n v="61"/>
    <n v="356"/>
    <n v="2735"/>
    <s v="PF01459.21 Eukaryotic porin"/>
    <s v="PF01459"/>
  </r>
  <r>
    <x v="1739"/>
    <x v="1739"/>
    <n v="281"/>
    <x v="0"/>
    <n v="2"/>
    <n v="274"/>
    <n v="2735"/>
    <s v="PF01459.21 Eukaryotic porin"/>
    <s v="PF01459"/>
  </r>
  <r>
    <x v="1740"/>
    <x v="1740"/>
    <n v="392"/>
    <x v="0"/>
    <n v="66"/>
    <n v="358"/>
    <n v="2735"/>
    <s v="PF01459.21 Eukaryotic porin"/>
    <s v="PF01459"/>
  </r>
  <r>
    <x v="1741"/>
    <x v="1741"/>
    <n v="282"/>
    <x v="0"/>
    <n v="2"/>
    <n v="275"/>
    <n v="2735"/>
    <s v="PF01459.21 Eukaryotic porin"/>
    <s v="PF01459"/>
  </r>
  <r>
    <x v="1742"/>
    <x v="1742"/>
    <n v="282"/>
    <x v="0"/>
    <n v="2"/>
    <n v="275"/>
    <n v="2735"/>
    <s v="PF01459.21 Eukaryotic porin"/>
    <s v="PF01459"/>
  </r>
  <r>
    <x v="1743"/>
    <x v="1743"/>
    <n v="387"/>
    <x v="0"/>
    <n v="59"/>
    <n v="354"/>
    <n v="2735"/>
    <s v="PF01459.21 Eukaryotic porin"/>
    <s v="PF01459"/>
  </r>
  <r>
    <x v="1744"/>
    <x v="1744"/>
    <n v="281"/>
    <x v="0"/>
    <n v="2"/>
    <n v="274"/>
    <n v="2735"/>
    <s v="PF01459.21 Eukaryotic porin"/>
    <s v="PF01459"/>
  </r>
  <r>
    <x v="1745"/>
    <x v="1745"/>
    <n v="354"/>
    <x v="0"/>
    <n v="39"/>
    <n v="325"/>
    <n v="2735"/>
    <s v="PF01459.21 Eukaryotic porin"/>
    <s v="PF01459"/>
  </r>
  <r>
    <x v="1746"/>
    <x v="1746"/>
    <n v="283"/>
    <x v="0"/>
    <n v="3"/>
    <n v="276"/>
    <n v="2735"/>
    <s v="PF01459.21 Eukaryotic porin"/>
    <s v="PF01459"/>
  </r>
  <r>
    <x v="1747"/>
    <x v="1747"/>
    <n v="354"/>
    <x v="0"/>
    <n v="39"/>
    <n v="325"/>
    <n v="2735"/>
    <s v="PF01459.21 Eukaryotic porin"/>
    <s v="PF01459"/>
  </r>
  <r>
    <x v="1748"/>
    <x v="1748"/>
    <n v="283"/>
    <x v="0"/>
    <n v="3"/>
    <n v="276"/>
    <n v="2735"/>
    <s v="PF01459.21 Eukaryotic porin"/>
    <s v="PF01459"/>
  </r>
  <r>
    <x v="1749"/>
    <x v="1749"/>
    <n v="185"/>
    <x v="0"/>
    <n v="1"/>
    <n v="185"/>
    <n v="2735"/>
    <s v="PF01459.21 Eukaryotic porin"/>
    <s v="PF01459"/>
  </r>
  <r>
    <x v="1750"/>
    <x v="1750"/>
    <n v="267"/>
    <x v="0"/>
    <n v="2"/>
    <n v="260"/>
    <n v="2735"/>
    <s v="PF01459.21 Eukaryotic porin"/>
    <s v="PF01459"/>
  </r>
  <r>
    <x v="1751"/>
    <x v="1751"/>
    <n v="294"/>
    <x v="0"/>
    <n v="14"/>
    <n v="287"/>
    <n v="2735"/>
    <s v="PF01459.21 Eukaryotic porin"/>
    <s v="PF01459"/>
  </r>
  <r>
    <x v="1752"/>
    <x v="1752"/>
    <n v="283"/>
    <x v="0"/>
    <n v="3"/>
    <n v="276"/>
    <n v="2735"/>
    <s v="PF01459.21 Eukaryotic porin"/>
    <s v="PF01459"/>
  </r>
  <r>
    <x v="1753"/>
    <x v="1753"/>
    <n v="306"/>
    <x v="0"/>
    <n v="26"/>
    <n v="300"/>
    <n v="2735"/>
    <s v="PF01459.21 Eukaryotic porin"/>
    <s v="PF01459"/>
  </r>
  <r>
    <x v="1754"/>
    <x v="1754"/>
    <n v="358"/>
    <x v="0"/>
    <n v="79"/>
    <n v="352"/>
    <n v="2735"/>
    <s v="PF01459.21 Eukaryotic porin"/>
    <s v="PF01459"/>
  </r>
  <r>
    <x v="1755"/>
    <x v="1755"/>
    <n v="278"/>
    <x v="0"/>
    <n v="5"/>
    <n v="271"/>
    <n v="2735"/>
    <s v="PF01459.21 Eukaryotic porin"/>
    <s v="PF01459"/>
  </r>
  <r>
    <x v="1756"/>
    <x v="1756"/>
    <n v="283"/>
    <x v="0"/>
    <n v="3"/>
    <n v="276"/>
    <n v="2735"/>
    <s v="PF01459.21 Eukaryotic porin"/>
    <s v="PF01459"/>
  </r>
  <r>
    <x v="1757"/>
    <x v="1757"/>
    <n v="361"/>
    <x v="0"/>
    <n v="79"/>
    <n v="355"/>
    <n v="2735"/>
    <s v="PF01459.21 Eukaryotic porin"/>
    <s v="PF01459"/>
  </r>
  <r>
    <x v="1758"/>
    <x v="1758"/>
    <n v="308"/>
    <x v="0"/>
    <n v="26"/>
    <n v="302"/>
    <n v="2735"/>
    <s v="PF01459.21 Eukaryotic porin"/>
    <s v="PF01459"/>
  </r>
  <r>
    <x v="1759"/>
    <x v="1759"/>
    <n v="283"/>
    <x v="0"/>
    <n v="3"/>
    <n v="276"/>
    <n v="2735"/>
    <s v="PF01459.21 Eukaryotic porin"/>
    <s v="PF01459"/>
  </r>
  <r>
    <x v="1760"/>
    <x v="1760"/>
    <n v="294"/>
    <x v="0"/>
    <n v="14"/>
    <n v="287"/>
    <n v="2735"/>
    <s v="PF01459.21 Eukaryotic porin"/>
    <s v="PF01459"/>
  </r>
  <r>
    <x v="1761"/>
    <x v="1761"/>
    <n v="293"/>
    <x v="0"/>
    <n v="13"/>
    <n v="286"/>
    <n v="2735"/>
    <s v="PF01459.21 Eukaryotic porin"/>
    <s v="PF01459"/>
  </r>
  <r>
    <x v="1762"/>
    <x v="1762"/>
    <n v="209"/>
    <x v="0"/>
    <n v="50"/>
    <n v="128"/>
    <n v="2735"/>
    <s v="PF01459.21 Eukaryotic porin"/>
    <s v="PF01459"/>
  </r>
  <r>
    <x v="1762"/>
    <x v="1762"/>
    <n v="209"/>
    <x v="0"/>
    <n v="124"/>
    <n v="203"/>
    <n v="2735"/>
    <s v="PF01459.21 Eukaryotic porin"/>
    <s v="PF01459"/>
  </r>
  <r>
    <x v="1763"/>
    <x v="1763"/>
    <n v="284"/>
    <x v="0"/>
    <n v="3"/>
    <n v="277"/>
    <n v="2735"/>
    <s v="PF01459.21 Eukaryotic porin"/>
    <s v="PF01459"/>
  </r>
  <r>
    <x v="1764"/>
    <x v="1764"/>
    <n v="221"/>
    <x v="0"/>
    <n v="3"/>
    <n v="221"/>
    <n v="2735"/>
    <s v="PF01459.21 Eukaryotic porin"/>
    <s v="PF01459"/>
  </r>
  <r>
    <x v="1765"/>
    <x v="1765"/>
    <n v="285"/>
    <x v="0"/>
    <n v="5"/>
    <n v="278"/>
    <n v="2735"/>
    <s v="PF01459.21 Eukaryotic porin"/>
    <s v="PF01459"/>
  </r>
  <r>
    <x v="1766"/>
    <x v="1766"/>
    <n v="284"/>
    <x v="0"/>
    <n v="4"/>
    <n v="277"/>
    <n v="2735"/>
    <s v="PF01459.21 Eukaryotic porin"/>
    <s v="PF01459"/>
  </r>
  <r>
    <x v="1767"/>
    <x v="1767"/>
    <n v="351"/>
    <x v="0"/>
    <n v="39"/>
    <n v="322"/>
    <n v="2735"/>
    <s v="PF01459.21 Eukaryotic porin"/>
    <s v="PF01459"/>
  </r>
  <r>
    <x v="1768"/>
    <x v="1768"/>
    <n v="288"/>
    <x v="0"/>
    <n v="2"/>
    <n v="281"/>
    <n v="2735"/>
    <s v="PF01459.21 Eukaryotic porin"/>
    <s v="PF01459"/>
  </r>
  <r>
    <x v="1769"/>
    <x v="1769"/>
    <n v="293"/>
    <x v="0"/>
    <n v="2"/>
    <n v="286"/>
    <n v="2735"/>
    <s v="PF01459.21 Eukaryotic porin"/>
    <s v="PF01459"/>
  </r>
  <r>
    <x v="1770"/>
    <x v="1770"/>
    <n v="280"/>
    <x v="0"/>
    <n v="2"/>
    <n v="273"/>
    <n v="2735"/>
    <s v="PF01459.21 Eukaryotic porin"/>
    <s v="PF01459"/>
  </r>
  <r>
    <x v="1771"/>
    <x v="1771"/>
    <n v="391"/>
    <x v="0"/>
    <n v="57"/>
    <n v="357"/>
    <n v="2735"/>
    <s v="PF01459.21 Eukaryotic porin"/>
    <s v="PF01459"/>
  </r>
  <r>
    <x v="1772"/>
    <x v="1772"/>
    <n v="303"/>
    <x v="0"/>
    <n v="2"/>
    <n v="256"/>
    <n v="2735"/>
    <s v="PF01459.21 Eukaryotic porin"/>
    <s v="PF01459"/>
  </r>
  <r>
    <x v="1773"/>
    <x v="1773"/>
    <n v="320"/>
    <x v="0"/>
    <n v="33"/>
    <n v="314"/>
    <n v="2735"/>
    <s v="PF01459.21 Eukaryotic porin"/>
    <s v="PF01459"/>
  </r>
  <r>
    <x v="1774"/>
    <x v="1774"/>
    <n v="295"/>
    <x v="0"/>
    <n v="17"/>
    <n v="288"/>
    <n v="2735"/>
    <s v="PF01459.21 Eukaryotic porin"/>
    <s v="PF01459"/>
  </r>
  <r>
    <x v="1775"/>
    <x v="1775"/>
    <n v="283"/>
    <x v="0"/>
    <n v="3"/>
    <n v="276"/>
    <n v="2735"/>
    <s v="PF01459.21 Eukaryotic porin"/>
    <s v="PF01459"/>
  </r>
  <r>
    <x v="1776"/>
    <x v="1776"/>
    <n v="322"/>
    <x v="0"/>
    <n v="42"/>
    <n v="315"/>
    <n v="2735"/>
    <s v="PF01459.21 Eukaryotic porin"/>
    <s v="PF01459"/>
  </r>
  <r>
    <x v="1777"/>
    <x v="1777"/>
    <n v="283"/>
    <x v="0"/>
    <n v="3"/>
    <n v="276"/>
    <n v="2735"/>
    <s v="PF01459.21 Eukaryotic porin"/>
    <s v="PF01459"/>
  </r>
  <r>
    <x v="1778"/>
    <x v="1778"/>
    <n v="331"/>
    <x v="0"/>
    <n v="49"/>
    <n v="325"/>
    <n v="2735"/>
    <s v="PF01459.21 Eukaryotic porin"/>
    <s v="PF01459"/>
  </r>
  <r>
    <x v="1779"/>
    <x v="1779"/>
    <n v="190"/>
    <x v="0"/>
    <n v="2"/>
    <n v="184"/>
    <n v="2735"/>
    <s v="PF01459.21 Eukaryotic porin"/>
    <s v="PF01459"/>
  </r>
  <r>
    <x v="1780"/>
    <x v="1780"/>
    <n v="283"/>
    <x v="0"/>
    <n v="3"/>
    <n v="276"/>
    <n v="2735"/>
    <s v="PF01459.21 Eukaryotic porin"/>
    <s v="PF01459"/>
  </r>
  <r>
    <x v="1781"/>
    <x v="1781"/>
    <n v="296"/>
    <x v="0"/>
    <n v="15"/>
    <n v="289"/>
    <n v="2735"/>
    <s v="PF01459.21 Eukaryotic porin"/>
    <s v="PF01459"/>
  </r>
  <r>
    <x v="1782"/>
    <x v="1782"/>
    <n v="294"/>
    <x v="0"/>
    <n v="14"/>
    <n v="287"/>
    <n v="2735"/>
    <s v="PF01459.21 Eukaryotic porin"/>
    <s v="PF01459"/>
  </r>
  <r>
    <x v="1783"/>
    <x v="1783"/>
    <n v="294"/>
    <x v="0"/>
    <n v="14"/>
    <n v="287"/>
    <n v="2735"/>
    <s v="PF01459.21 Eukaryotic porin"/>
    <s v="PF01459"/>
  </r>
  <r>
    <x v="1784"/>
    <x v="1784"/>
    <n v="283"/>
    <x v="0"/>
    <n v="3"/>
    <n v="276"/>
    <n v="2735"/>
    <s v="PF01459.21 Eukaryotic porin"/>
    <s v="PF01459"/>
  </r>
  <r>
    <x v="1785"/>
    <x v="1785"/>
    <n v="300"/>
    <x v="0"/>
    <n v="27"/>
    <n v="300"/>
    <n v="2735"/>
    <s v="PF01459.21 Eukaryotic porin"/>
    <s v="PF01459"/>
  </r>
  <r>
    <x v="1786"/>
    <x v="1786"/>
    <n v="342"/>
    <x v="0"/>
    <n v="60"/>
    <n v="336"/>
    <n v="2735"/>
    <s v="PF01459.21 Eukaryotic porin"/>
    <s v="PF01459"/>
  </r>
  <r>
    <x v="1787"/>
    <x v="1787"/>
    <n v="308"/>
    <x v="0"/>
    <n v="26"/>
    <n v="302"/>
    <n v="2735"/>
    <s v="PF01459.21 Eukaryotic porin"/>
    <s v="PF01459"/>
  </r>
  <r>
    <x v="1788"/>
    <x v="1788"/>
    <n v="232"/>
    <x v="0"/>
    <n v="3"/>
    <n v="185"/>
    <n v="2735"/>
    <s v="PF01459.21 Eukaryotic porin"/>
    <s v="PF01459"/>
  </r>
  <r>
    <x v="1788"/>
    <x v="1788"/>
    <n v="232"/>
    <x v="0"/>
    <n v="181"/>
    <n v="225"/>
    <n v="2735"/>
    <s v="PF01459.21 Eukaryotic porin"/>
    <s v="PF01459"/>
  </r>
  <r>
    <x v="1789"/>
    <x v="1789"/>
    <n v="283"/>
    <x v="0"/>
    <n v="3"/>
    <n v="276"/>
    <n v="2735"/>
    <s v="PF01459.21 Eukaryotic porin"/>
    <s v="PF01459"/>
  </r>
  <r>
    <x v="1790"/>
    <x v="1790"/>
    <n v="361"/>
    <x v="0"/>
    <n v="79"/>
    <n v="355"/>
    <n v="2735"/>
    <s v="PF01459.21 Eukaryotic porin"/>
    <s v="PF01459"/>
  </r>
  <r>
    <x v="1791"/>
    <x v="1791"/>
    <n v="361"/>
    <x v="0"/>
    <n v="79"/>
    <n v="355"/>
    <n v="2735"/>
    <s v="PF01459.21 Eukaryotic porin"/>
    <s v="PF01459"/>
  </r>
  <r>
    <x v="1792"/>
    <x v="1792"/>
    <n v="308"/>
    <x v="0"/>
    <n v="26"/>
    <n v="302"/>
    <n v="2735"/>
    <s v="PF01459.21 Eukaryotic porin"/>
    <s v="PF01459"/>
  </r>
  <r>
    <x v="1793"/>
    <x v="1793"/>
    <n v="295"/>
    <x v="0"/>
    <n v="79"/>
    <n v="217"/>
    <n v="2735"/>
    <s v="PF01459.21 Eukaryotic porin"/>
    <s v="PF01459"/>
  </r>
  <r>
    <x v="1793"/>
    <x v="1793"/>
    <n v="295"/>
    <x v="0"/>
    <n v="211"/>
    <n v="289"/>
    <n v="2735"/>
    <s v="PF01459.21 Eukaryotic porin"/>
    <s v="PF01459"/>
  </r>
  <r>
    <x v="1794"/>
    <x v="1794"/>
    <n v="283"/>
    <x v="0"/>
    <n v="3"/>
    <n v="276"/>
    <n v="2735"/>
    <s v="PF01459.21 Eukaryotic porin"/>
    <s v="PF01459"/>
  </r>
  <r>
    <x v="1795"/>
    <x v="1795"/>
    <n v="284"/>
    <x v="0"/>
    <n v="3"/>
    <n v="277"/>
    <n v="2735"/>
    <s v="PF01459.21 Eukaryotic porin"/>
    <s v="PF01459"/>
  </r>
  <r>
    <x v="1796"/>
    <x v="1796"/>
    <n v="294"/>
    <x v="0"/>
    <n v="14"/>
    <n v="287"/>
    <n v="2735"/>
    <s v="PF01459.21 Eukaryotic porin"/>
    <s v="PF01459"/>
  </r>
  <r>
    <x v="1797"/>
    <x v="1797"/>
    <n v="343"/>
    <x v="0"/>
    <n v="79"/>
    <n v="343"/>
    <n v="2735"/>
    <s v="PF01459.21 Eukaryotic porin"/>
    <s v="PF01459"/>
  </r>
  <r>
    <x v="1798"/>
    <x v="1798"/>
    <n v="298"/>
    <x v="0"/>
    <n v="18"/>
    <n v="291"/>
    <n v="2735"/>
    <s v="PF01459.21 Eukaryotic porin"/>
    <s v="PF01459"/>
  </r>
  <r>
    <x v="1799"/>
    <x v="1799"/>
    <n v="294"/>
    <x v="0"/>
    <n v="14"/>
    <n v="287"/>
    <n v="2735"/>
    <s v="PF01459.21 Eukaryotic porin"/>
    <s v="PF01459"/>
  </r>
  <r>
    <x v="1800"/>
    <x v="1800"/>
    <n v="283"/>
    <x v="0"/>
    <n v="3"/>
    <n v="276"/>
    <n v="2735"/>
    <s v="PF01459.21 Eukaryotic porin"/>
    <s v="PF01459"/>
  </r>
  <r>
    <x v="1801"/>
    <x v="1801"/>
    <n v="296"/>
    <x v="0"/>
    <n v="16"/>
    <n v="289"/>
    <n v="2735"/>
    <s v="PF01459.21 Eukaryotic porin"/>
    <s v="PF01459"/>
  </r>
  <r>
    <x v="1802"/>
    <x v="1802"/>
    <n v="299"/>
    <x v="0"/>
    <n v="19"/>
    <n v="292"/>
    <n v="2735"/>
    <s v="PF01459.21 Eukaryotic porin"/>
    <s v="PF01459"/>
  </r>
  <r>
    <x v="1803"/>
    <x v="1803"/>
    <n v="239"/>
    <x v="0"/>
    <n v="56"/>
    <n v="239"/>
    <n v="2735"/>
    <s v="PF01459.21 Eukaryotic porin"/>
    <s v="PF01459"/>
  </r>
  <r>
    <x v="1804"/>
    <x v="1804"/>
    <n v="283"/>
    <x v="0"/>
    <n v="3"/>
    <n v="276"/>
    <n v="2735"/>
    <s v="PF01459.21 Eukaryotic porin"/>
    <s v="PF01459"/>
  </r>
  <r>
    <x v="1805"/>
    <x v="1805"/>
    <n v="298"/>
    <x v="0"/>
    <n v="18"/>
    <n v="291"/>
    <n v="2735"/>
    <s v="PF01459.21 Eukaryotic porin"/>
    <s v="PF01459"/>
  </r>
  <r>
    <x v="1806"/>
    <x v="1806"/>
    <n v="339"/>
    <x v="0"/>
    <n v="57"/>
    <n v="333"/>
    <n v="2735"/>
    <s v="PF01459.21 Eukaryotic porin"/>
    <s v="PF01459"/>
  </r>
  <r>
    <x v="1807"/>
    <x v="1807"/>
    <n v="295"/>
    <x v="0"/>
    <n v="15"/>
    <n v="288"/>
    <n v="2735"/>
    <s v="PF01459.21 Eukaryotic porin"/>
    <s v="PF01459"/>
  </r>
  <r>
    <x v="1808"/>
    <x v="1808"/>
    <n v="283"/>
    <x v="0"/>
    <n v="3"/>
    <n v="276"/>
    <n v="2735"/>
    <s v="PF01459.21 Eukaryotic porin"/>
    <s v="PF01459"/>
  </r>
  <r>
    <x v="1809"/>
    <x v="1809"/>
    <n v="283"/>
    <x v="0"/>
    <n v="3"/>
    <n v="276"/>
    <n v="2735"/>
    <s v="PF01459.21 Eukaryotic porin"/>
    <s v="PF01459"/>
  </r>
  <r>
    <x v="1810"/>
    <x v="1810"/>
    <n v="296"/>
    <x v="0"/>
    <n v="14"/>
    <n v="290"/>
    <n v="2735"/>
    <s v="PF01459.21 Eukaryotic porin"/>
    <s v="PF01459"/>
  </r>
  <r>
    <x v="1811"/>
    <x v="1811"/>
    <n v="231"/>
    <x v="0"/>
    <n v="5"/>
    <n v="225"/>
    <n v="2735"/>
    <s v="PF01459.21 Eukaryotic porin"/>
    <s v="PF01459"/>
  </r>
  <r>
    <x v="1812"/>
    <x v="1812"/>
    <n v="281"/>
    <x v="0"/>
    <n v="3"/>
    <n v="274"/>
    <n v="2735"/>
    <s v="PF01459.21 Eukaryotic porin"/>
    <s v="PF01459"/>
  </r>
  <r>
    <x v="1813"/>
    <x v="1813"/>
    <n v="301"/>
    <x v="0"/>
    <n v="17"/>
    <n v="295"/>
    <n v="2735"/>
    <s v="PF01459.21 Eukaryotic porin"/>
    <s v="PF01459"/>
  </r>
  <r>
    <x v="1814"/>
    <x v="1814"/>
    <n v="283"/>
    <x v="0"/>
    <n v="2"/>
    <n v="274"/>
    <n v="2735"/>
    <s v="PF01459.21 Eukaryotic porin"/>
    <s v="PF01459"/>
  </r>
  <r>
    <x v="1815"/>
    <x v="1815"/>
    <n v="134"/>
    <x v="0"/>
    <n v="4"/>
    <n v="127"/>
    <n v="2735"/>
    <s v="PF01459.21 Eukaryotic porin"/>
    <s v="PF01459"/>
  </r>
  <r>
    <x v="1816"/>
    <x v="1816"/>
    <n v="292"/>
    <x v="0"/>
    <n v="13"/>
    <n v="285"/>
    <n v="2735"/>
    <s v="PF01459.21 Eukaryotic porin"/>
    <s v="PF01459"/>
  </r>
  <r>
    <x v="1817"/>
    <x v="1817"/>
    <n v="238"/>
    <x v="0"/>
    <n v="2"/>
    <n v="232"/>
    <n v="2735"/>
    <s v="PF01459.21 Eukaryotic porin"/>
    <s v="PF01459"/>
  </r>
  <r>
    <x v="1818"/>
    <x v="1818"/>
    <n v="313"/>
    <x v="0"/>
    <n v="33"/>
    <n v="306"/>
    <n v="2735"/>
    <s v="PF01459.21 Eukaryotic porin"/>
    <s v="PF01459"/>
  </r>
  <r>
    <x v="1819"/>
    <x v="1819"/>
    <n v="318"/>
    <x v="0"/>
    <n v="34"/>
    <n v="312"/>
    <n v="2735"/>
    <s v="PF01459.21 Eukaryotic porin"/>
    <s v="PF01459"/>
  </r>
  <r>
    <x v="1820"/>
    <x v="1820"/>
    <n v="161"/>
    <x v="0"/>
    <n v="1"/>
    <n v="154"/>
    <n v="2735"/>
    <s v="PF01459.21 Eukaryotic porin"/>
    <s v="PF01459"/>
  </r>
  <r>
    <x v="1821"/>
    <x v="1821"/>
    <n v="338"/>
    <x v="0"/>
    <n v="55"/>
    <n v="332"/>
    <n v="2735"/>
    <s v="PF01459.21 Eukaryotic porin"/>
    <s v="PF01459"/>
  </r>
  <r>
    <x v="1822"/>
    <x v="1822"/>
    <n v="303"/>
    <x v="0"/>
    <n v="21"/>
    <n v="296"/>
    <n v="2735"/>
    <s v="PF01459.21 Eukaryotic porin"/>
    <s v="PF01459"/>
  </r>
  <r>
    <x v="1823"/>
    <x v="1823"/>
    <n v="266"/>
    <x v="0"/>
    <n v="19"/>
    <n v="259"/>
    <n v="2735"/>
    <s v="PF01459.21 Eukaryotic porin"/>
    <s v="PF01459"/>
  </r>
  <r>
    <x v="1824"/>
    <x v="1824"/>
    <n v="42"/>
    <x v="0"/>
    <n v="3"/>
    <n v="40"/>
    <n v="2735"/>
    <s v="PF01459.21 Eukaryotic porin"/>
    <s v="PF01459"/>
  </r>
  <r>
    <x v="1825"/>
    <x v="1825"/>
    <n v="327"/>
    <x v="0"/>
    <n v="45"/>
    <n v="321"/>
    <n v="2735"/>
    <s v="PF01459.21 Eukaryotic porin"/>
    <s v="PF01459"/>
  </r>
  <r>
    <x v="1826"/>
    <x v="1826"/>
    <n v="295"/>
    <x v="0"/>
    <n v="15"/>
    <n v="288"/>
    <n v="2735"/>
    <s v="PF01459.21 Eukaryotic porin"/>
    <s v="PF01459"/>
  </r>
  <r>
    <x v="1827"/>
    <x v="1827"/>
    <n v="295"/>
    <x v="0"/>
    <n v="13"/>
    <n v="289"/>
    <n v="2735"/>
    <s v="PF01459.21 Eukaryotic porin"/>
    <s v="PF01459"/>
  </r>
  <r>
    <x v="1828"/>
    <x v="1828"/>
    <n v="293"/>
    <x v="0"/>
    <n v="13"/>
    <n v="286"/>
    <n v="2735"/>
    <s v="PF01459.21 Eukaryotic porin"/>
    <s v="PF01459"/>
  </r>
  <r>
    <x v="1829"/>
    <x v="1829"/>
    <n v="281"/>
    <x v="0"/>
    <n v="3"/>
    <n v="274"/>
    <n v="2735"/>
    <s v="PF01459.21 Eukaryotic porin"/>
    <s v="PF01459"/>
  </r>
  <r>
    <x v="1830"/>
    <x v="1830"/>
    <n v="299"/>
    <x v="0"/>
    <n v="19"/>
    <n v="292"/>
    <n v="2735"/>
    <s v="PF01459.21 Eukaryotic porin"/>
    <s v="PF01459"/>
  </r>
  <r>
    <x v="1831"/>
    <x v="1831"/>
    <n v="283"/>
    <x v="0"/>
    <n v="2"/>
    <n v="274"/>
    <n v="2735"/>
    <s v="PF01459.21 Eukaryotic porin"/>
    <s v="PF01459"/>
  </r>
  <r>
    <x v="1832"/>
    <x v="1832"/>
    <n v="260"/>
    <x v="0"/>
    <n v="18"/>
    <n v="152"/>
    <n v="2735"/>
    <s v="PF01459.21 Eukaryotic porin"/>
    <s v="PF01459"/>
  </r>
  <r>
    <x v="1832"/>
    <x v="1832"/>
    <n v="260"/>
    <x v="0"/>
    <n v="130"/>
    <n v="254"/>
    <n v="2735"/>
    <s v="PF01459.21 Eukaryotic porin"/>
    <s v="PF01459"/>
  </r>
  <r>
    <x v="1833"/>
    <x v="1833"/>
    <n v="301"/>
    <x v="0"/>
    <n v="16"/>
    <n v="295"/>
    <n v="2735"/>
    <s v="PF01459.21 Eukaryotic porin"/>
    <s v="PF01459"/>
  </r>
  <r>
    <x v="1834"/>
    <x v="1834"/>
    <n v="290"/>
    <x v="0"/>
    <n v="16"/>
    <n v="283"/>
    <n v="2735"/>
    <s v="PF01459.21 Eukaryotic porin"/>
    <s v="PF01459"/>
  </r>
  <r>
    <x v="1835"/>
    <x v="1835"/>
    <n v="282"/>
    <x v="0"/>
    <n v="2"/>
    <n v="276"/>
    <n v="2735"/>
    <s v="PF01459.21 Eukaryotic porin"/>
    <s v="PF01459"/>
  </r>
  <r>
    <x v="1836"/>
    <x v="1836"/>
    <n v="282"/>
    <x v="0"/>
    <n v="2"/>
    <n v="276"/>
    <n v="2735"/>
    <s v="PF01459.21 Eukaryotic porin"/>
    <s v="PF01459"/>
  </r>
  <r>
    <x v="1837"/>
    <x v="1837"/>
    <n v="303"/>
    <x v="0"/>
    <n v="34"/>
    <n v="297"/>
    <n v="2735"/>
    <s v="PF01459.21 Eukaryotic porin"/>
    <s v="PF01459"/>
  </r>
  <r>
    <x v="1838"/>
    <x v="1838"/>
    <n v="325"/>
    <x v="0"/>
    <n v="51"/>
    <n v="318"/>
    <n v="2735"/>
    <s v="PF01459.21 Eukaryotic porin"/>
    <s v="PF01459"/>
  </r>
  <r>
    <x v="1839"/>
    <x v="1839"/>
    <n v="285"/>
    <x v="0"/>
    <n v="4"/>
    <n v="278"/>
    <n v="2735"/>
    <s v="PF01459.21 Eukaryotic porin"/>
    <s v="PF01459"/>
  </r>
  <r>
    <x v="1840"/>
    <x v="1840"/>
    <n v="360"/>
    <x v="0"/>
    <n v="43"/>
    <n v="331"/>
    <n v="2735"/>
    <s v="PF01459.21 Eukaryotic porin"/>
    <s v="PF01459"/>
  </r>
  <r>
    <x v="1841"/>
    <x v="1841"/>
    <n v="298"/>
    <x v="0"/>
    <n v="18"/>
    <n v="291"/>
    <n v="2735"/>
    <s v="PF01459.21 Eukaryotic porin"/>
    <s v="PF01459"/>
  </r>
  <r>
    <x v="1842"/>
    <x v="1842"/>
    <n v="297"/>
    <x v="0"/>
    <n v="17"/>
    <n v="290"/>
    <n v="2735"/>
    <s v="PF01459.21 Eukaryotic porin"/>
    <s v="PF01459"/>
  </r>
  <r>
    <x v="1843"/>
    <x v="1843"/>
    <n v="338"/>
    <x v="0"/>
    <n v="56"/>
    <n v="332"/>
    <n v="2735"/>
    <s v="PF01459.21 Eukaryotic porin"/>
    <s v="PF01459"/>
  </r>
  <r>
    <x v="1844"/>
    <x v="1844"/>
    <n v="377"/>
    <x v="0"/>
    <n v="103"/>
    <n v="369"/>
    <n v="2735"/>
    <s v="PF01459.21 Eukaryotic porin"/>
    <s v="PF01459"/>
  </r>
  <r>
    <x v="1845"/>
    <x v="1845"/>
    <n v="282"/>
    <x v="0"/>
    <n v="2"/>
    <n v="275"/>
    <n v="2735"/>
    <s v="PF01459.21 Eukaryotic porin"/>
    <s v="PF01459"/>
  </r>
  <r>
    <x v="1846"/>
    <x v="1846"/>
    <n v="315"/>
    <x v="0"/>
    <n v="31"/>
    <n v="309"/>
    <n v="2735"/>
    <s v="PF01459.21 Eukaryotic porin"/>
    <s v="PF01459"/>
  </r>
  <r>
    <x v="1847"/>
    <x v="1847"/>
    <n v="161"/>
    <x v="0"/>
    <n v="4"/>
    <n v="151"/>
    <n v="2735"/>
    <s v="PF01459.21 Eukaryotic porin"/>
    <s v="PF01459"/>
  </r>
  <r>
    <x v="1848"/>
    <x v="1848"/>
    <n v="280"/>
    <x v="0"/>
    <n v="4"/>
    <n v="273"/>
    <n v="2735"/>
    <s v="PF01459.21 Eukaryotic porin"/>
    <s v="PF01459"/>
  </r>
  <r>
    <x v="1849"/>
    <x v="1849"/>
    <n v="316"/>
    <x v="0"/>
    <n v="36"/>
    <n v="309"/>
    <n v="2735"/>
    <s v="PF01459.21 Eukaryotic porin"/>
    <s v="PF01459"/>
  </r>
  <r>
    <x v="1850"/>
    <x v="1850"/>
    <n v="207"/>
    <x v="0"/>
    <n v="1"/>
    <n v="200"/>
    <n v="2735"/>
    <s v="PF01459.21 Eukaryotic porin"/>
    <s v="PF01459"/>
  </r>
  <r>
    <x v="1851"/>
    <x v="1851"/>
    <n v="334"/>
    <x v="0"/>
    <n v="53"/>
    <n v="327"/>
    <n v="2735"/>
    <s v="PF01459.21 Eukaryotic porin"/>
    <s v="PF01459"/>
  </r>
  <r>
    <x v="1852"/>
    <x v="1852"/>
    <n v="253"/>
    <x v="0"/>
    <n v="10"/>
    <n v="166"/>
    <n v="2735"/>
    <s v="PF01459.21 Eukaryotic porin"/>
    <s v="PF01459"/>
  </r>
  <r>
    <x v="1852"/>
    <x v="1852"/>
    <n v="253"/>
    <x v="0"/>
    <n v="164"/>
    <n v="246"/>
    <n v="2735"/>
    <s v="PF01459.21 Eukaryotic porin"/>
    <s v="PF01459"/>
  </r>
  <r>
    <x v="1853"/>
    <x v="1853"/>
    <n v="282"/>
    <x v="0"/>
    <n v="3"/>
    <n v="275"/>
    <n v="2735"/>
    <s v="PF01459.21 Eukaryotic porin"/>
    <s v="PF01459"/>
  </r>
  <r>
    <x v="1854"/>
    <x v="1854"/>
    <n v="283"/>
    <x v="0"/>
    <n v="3"/>
    <n v="276"/>
    <n v="2735"/>
    <s v="PF01459.21 Eukaryotic porin"/>
    <s v="PF01459"/>
  </r>
  <r>
    <x v="1855"/>
    <x v="1855"/>
    <n v="283"/>
    <x v="0"/>
    <n v="3"/>
    <n v="276"/>
    <n v="2735"/>
    <s v="PF01459.21 Eukaryotic porin"/>
    <s v="PF01459"/>
  </r>
  <r>
    <x v="1856"/>
    <x v="1856"/>
    <n v="314"/>
    <x v="0"/>
    <n v="34"/>
    <n v="308"/>
    <n v="2735"/>
    <s v="PF01459.21 Eukaryotic porin"/>
    <s v="PF01459"/>
  </r>
  <r>
    <x v="1857"/>
    <x v="1857"/>
    <n v="314"/>
    <x v="0"/>
    <n v="34"/>
    <n v="308"/>
    <n v="2735"/>
    <s v="PF01459.21 Eukaryotic porin"/>
    <s v="PF01459"/>
  </r>
  <r>
    <x v="1858"/>
    <x v="1858"/>
    <n v="328"/>
    <x v="0"/>
    <n v="34"/>
    <n v="322"/>
    <n v="2735"/>
    <s v="PF01459.21 Eukaryotic porin"/>
    <s v="PF01459"/>
  </r>
  <r>
    <x v="1859"/>
    <x v="1859"/>
    <n v="285"/>
    <x v="0"/>
    <n v="4"/>
    <n v="278"/>
    <n v="2735"/>
    <s v="PF01459.21 Eukaryotic porin"/>
    <s v="PF01459"/>
  </r>
  <r>
    <x v="1860"/>
    <x v="1860"/>
    <n v="334"/>
    <x v="0"/>
    <n v="55"/>
    <n v="327"/>
    <n v="2735"/>
    <s v="PF01459.21 Eukaryotic porin"/>
    <s v="PF01459"/>
  </r>
  <r>
    <x v="1861"/>
    <x v="1861"/>
    <n v="277"/>
    <x v="0"/>
    <n v="5"/>
    <n v="270"/>
    <n v="2735"/>
    <s v="PF01459.21 Eukaryotic porin"/>
    <s v="PF01459"/>
  </r>
  <r>
    <x v="1862"/>
    <x v="1862"/>
    <n v="274"/>
    <x v="0"/>
    <n v="4"/>
    <n v="267"/>
    <n v="2735"/>
    <s v="PF01459.21 Eukaryotic porin"/>
    <s v="PF01459"/>
  </r>
  <r>
    <x v="1863"/>
    <x v="1863"/>
    <n v="327"/>
    <x v="0"/>
    <n v="60"/>
    <n v="321"/>
    <n v="2735"/>
    <s v="PF01459.21 Eukaryotic porin"/>
    <s v="PF01459"/>
  </r>
  <r>
    <x v="1864"/>
    <x v="1864"/>
    <n v="128"/>
    <x v="0"/>
    <n v="11"/>
    <n v="108"/>
    <n v="2735"/>
    <s v="PF01459.21 Eukaryotic porin"/>
    <s v="PF01459"/>
  </r>
  <r>
    <x v="1865"/>
    <x v="1865"/>
    <n v="278"/>
    <x v="0"/>
    <n v="5"/>
    <n v="271"/>
    <n v="2735"/>
    <s v="PF01459.21 Eukaryotic porin"/>
    <s v="PF01459"/>
  </r>
  <r>
    <x v="1866"/>
    <x v="1866"/>
    <n v="275"/>
    <x v="0"/>
    <n v="2"/>
    <n v="268"/>
    <n v="2735"/>
    <s v="PF01459.21 Eukaryotic porin"/>
    <s v="PF01459"/>
  </r>
  <r>
    <x v="1867"/>
    <x v="1867"/>
    <n v="327"/>
    <x v="0"/>
    <n v="56"/>
    <n v="320"/>
    <n v="2735"/>
    <s v="PF01459.21 Eukaryotic porin"/>
    <s v="PF01459"/>
  </r>
  <r>
    <x v="1868"/>
    <x v="1868"/>
    <n v="291"/>
    <x v="0"/>
    <n v="3"/>
    <n v="268"/>
    <n v="2735"/>
    <s v="PF01459.21 Eukaryotic porin"/>
    <s v="PF01459"/>
  </r>
  <r>
    <x v="1869"/>
    <x v="1869"/>
    <n v="276"/>
    <x v="0"/>
    <n v="3"/>
    <n v="269"/>
    <n v="2735"/>
    <s v="PF01459.21 Eukaryotic porin"/>
    <s v="PF01459"/>
  </r>
  <r>
    <x v="1870"/>
    <x v="1870"/>
    <n v="277"/>
    <x v="0"/>
    <n v="5"/>
    <n v="270"/>
    <n v="2735"/>
    <s v="PF01459.21 Eukaryotic porin"/>
    <s v="PF01459"/>
  </r>
  <r>
    <x v="1871"/>
    <x v="1871"/>
    <n v="310"/>
    <x v="0"/>
    <n v="30"/>
    <n v="303"/>
    <n v="2735"/>
    <s v="PF01459.21 Eukaryotic porin"/>
    <s v="PF01459"/>
  </r>
  <r>
    <x v="1872"/>
    <x v="1872"/>
    <n v="276"/>
    <x v="0"/>
    <n v="4"/>
    <n v="269"/>
    <n v="2735"/>
    <s v="PF01459.21 Eukaryotic porin"/>
    <s v="PF01459"/>
  </r>
  <r>
    <x v="1873"/>
    <x v="1873"/>
    <n v="276"/>
    <x v="0"/>
    <n v="4"/>
    <n v="269"/>
    <n v="2735"/>
    <s v="PF01459.21 Eukaryotic porin"/>
    <s v="PF01459"/>
  </r>
  <r>
    <x v="1874"/>
    <x v="1874"/>
    <n v="277"/>
    <x v="0"/>
    <n v="4"/>
    <n v="270"/>
    <n v="2735"/>
    <s v="PF01459.21 Eukaryotic porin"/>
    <s v="PF01459"/>
  </r>
  <r>
    <x v="1875"/>
    <x v="1875"/>
    <n v="276"/>
    <x v="0"/>
    <n v="4"/>
    <n v="269"/>
    <n v="2735"/>
    <s v="PF01459.21 Eukaryotic porin"/>
    <s v="PF01459"/>
  </r>
  <r>
    <x v="1876"/>
    <x v="1876"/>
    <n v="277"/>
    <x v="0"/>
    <n v="4"/>
    <n v="270"/>
    <n v="2735"/>
    <s v="PF01459.21 Eukaryotic porin"/>
    <s v="PF01459"/>
  </r>
  <r>
    <x v="1877"/>
    <x v="1877"/>
    <n v="276"/>
    <x v="0"/>
    <n v="4"/>
    <n v="269"/>
    <n v="2735"/>
    <s v="PF01459.21 Eukaryotic porin"/>
    <s v="PF01459"/>
  </r>
  <r>
    <x v="1878"/>
    <x v="1878"/>
    <n v="276"/>
    <x v="0"/>
    <n v="4"/>
    <n v="269"/>
    <n v="2735"/>
    <s v="PF01459.21 Eukaryotic porin"/>
    <s v="PF01459"/>
  </r>
  <r>
    <x v="1879"/>
    <x v="1879"/>
    <n v="345"/>
    <x v="0"/>
    <n v="53"/>
    <n v="338"/>
    <n v="2735"/>
    <s v="PF01459.21 Eukaryotic porin"/>
    <s v="PF01459"/>
  </r>
  <r>
    <x v="1880"/>
    <x v="1880"/>
    <n v="277"/>
    <x v="0"/>
    <n v="5"/>
    <n v="270"/>
    <n v="2735"/>
    <s v="PF01459.21 Eukaryotic porin"/>
    <s v="PF01459"/>
  </r>
  <r>
    <x v="1881"/>
    <x v="1881"/>
    <n v="347"/>
    <x v="0"/>
    <n v="58"/>
    <n v="340"/>
    <n v="2735"/>
    <s v="PF01459.21 Eukaryotic porin"/>
    <s v="PF01459"/>
  </r>
  <r>
    <x v="1882"/>
    <x v="1882"/>
    <n v="276"/>
    <x v="0"/>
    <n v="4"/>
    <n v="269"/>
    <n v="2735"/>
    <s v="PF01459.21 Eukaryotic porin"/>
    <s v="PF01459"/>
  </r>
  <r>
    <x v="1883"/>
    <x v="1883"/>
    <n v="356"/>
    <x v="0"/>
    <n v="41"/>
    <n v="327"/>
    <n v="2735"/>
    <s v="PF01459.21 Eukaryotic porin"/>
    <s v="PF01459"/>
  </r>
  <r>
    <x v="1884"/>
    <x v="1884"/>
    <n v="283"/>
    <x v="0"/>
    <n v="2"/>
    <n v="276"/>
    <n v="2735"/>
    <s v="PF01459.21 Eukaryotic porin"/>
    <s v="PF01459"/>
  </r>
  <r>
    <x v="1885"/>
    <x v="1885"/>
    <n v="296"/>
    <x v="0"/>
    <n v="9"/>
    <n v="289"/>
    <n v="2735"/>
    <s v="PF01459.21 Eukaryotic porin"/>
    <s v="PF01459"/>
  </r>
  <r>
    <x v="1886"/>
    <x v="1886"/>
    <n v="391"/>
    <x v="0"/>
    <n v="89"/>
    <n v="366"/>
    <n v="2735"/>
    <s v="PF01459.21 Eukaryotic porin"/>
    <s v="PF01459"/>
  </r>
  <r>
    <x v="1887"/>
    <x v="1887"/>
    <n v="293"/>
    <x v="0"/>
    <n v="2"/>
    <n v="286"/>
    <n v="2735"/>
    <s v="PF01459.21 Eukaryotic porin"/>
    <s v="PF01459"/>
  </r>
  <r>
    <x v="1888"/>
    <x v="1888"/>
    <n v="386"/>
    <x v="0"/>
    <n v="54"/>
    <n v="350"/>
    <n v="2735"/>
    <s v="PF01459.21 Eukaryotic porin"/>
    <s v="PF01459"/>
  </r>
  <r>
    <x v="1889"/>
    <x v="1889"/>
    <n v="398"/>
    <x v="0"/>
    <n v="74"/>
    <n v="363"/>
    <n v="2735"/>
    <s v="PF01459.21 Eukaryotic porin"/>
    <s v="PF01459"/>
  </r>
  <r>
    <x v="1890"/>
    <x v="1890"/>
    <n v="285"/>
    <x v="0"/>
    <n v="2"/>
    <n v="278"/>
    <n v="2735"/>
    <s v="PF01459.21 Eukaryotic porin"/>
    <s v="PF01459"/>
  </r>
  <r>
    <x v="1891"/>
    <x v="1891"/>
    <n v="331"/>
    <x v="0"/>
    <n v="49"/>
    <n v="325"/>
    <n v="2735"/>
    <s v="PF01459.21 Eukaryotic porin"/>
    <s v="PF01459"/>
  </r>
  <r>
    <x v="1892"/>
    <x v="1892"/>
    <n v="244"/>
    <x v="0"/>
    <n v="3"/>
    <n v="197"/>
    <n v="2735"/>
    <s v="PF01459.21 Eukaryotic porin"/>
    <s v="PF01459"/>
  </r>
  <r>
    <x v="1892"/>
    <x v="1892"/>
    <n v="244"/>
    <x v="0"/>
    <n v="194"/>
    <n v="237"/>
    <n v="2735"/>
    <s v="PF01459.21 Eukaryotic porin"/>
    <s v="PF01459"/>
  </r>
  <r>
    <x v="1893"/>
    <x v="1893"/>
    <n v="342"/>
    <x v="0"/>
    <n v="60"/>
    <n v="336"/>
    <n v="2735"/>
    <s v="PF01459.21 Eukaryotic porin"/>
    <s v="PF01459"/>
  </r>
  <r>
    <x v="1894"/>
    <x v="1894"/>
    <n v="341"/>
    <x v="0"/>
    <n v="59"/>
    <n v="335"/>
    <n v="2735"/>
    <s v="PF01459.21 Eukaryotic porin"/>
    <s v="PF01459"/>
  </r>
  <r>
    <x v="1895"/>
    <x v="1895"/>
    <n v="374"/>
    <x v="0"/>
    <n v="92"/>
    <n v="368"/>
    <n v="2735"/>
    <s v="PF01459.21 Eukaryotic porin"/>
    <s v="PF01459"/>
  </r>
  <r>
    <x v="1896"/>
    <x v="1896"/>
    <n v="322"/>
    <x v="0"/>
    <n v="42"/>
    <n v="315"/>
    <n v="2735"/>
    <s v="PF01459.21 Eukaryotic porin"/>
    <s v="PF01459"/>
  </r>
  <r>
    <x v="1897"/>
    <x v="1897"/>
    <n v="283"/>
    <x v="0"/>
    <n v="3"/>
    <n v="276"/>
    <n v="2735"/>
    <s v="PF01459.21 Eukaryotic porin"/>
    <s v="PF01459"/>
  </r>
  <r>
    <x v="1898"/>
    <x v="1898"/>
    <n v="283"/>
    <x v="0"/>
    <n v="3"/>
    <n v="276"/>
    <n v="2735"/>
    <s v="PF01459.21 Eukaryotic porin"/>
    <s v="PF01459"/>
  </r>
  <r>
    <x v="1899"/>
    <x v="1899"/>
    <n v="289"/>
    <x v="0"/>
    <n v="9"/>
    <n v="282"/>
    <n v="2735"/>
    <s v="PF01459.21 Eukaryotic porin"/>
    <s v="PF01459"/>
  </r>
  <r>
    <x v="1900"/>
    <x v="1900"/>
    <n v="283"/>
    <x v="0"/>
    <n v="3"/>
    <n v="276"/>
    <n v="2735"/>
    <s v="PF01459.21 Eukaryotic porin"/>
    <s v="PF01459"/>
  </r>
  <r>
    <x v="1901"/>
    <x v="1901"/>
    <n v="277"/>
    <x v="0"/>
    <n v="3"/>
    <n v="155"/>
    <n v="2735"/>
    <s v="PF01459.21 Eukaryotic porin"/>
    <s v="PF01459"/>
  </r>
  <r>
    <x v="1901"/>
    <x v="1901"/>
    <n v="277"/>
    <x v="0"/>
    <n v="221"/>
    <n v="270"/>
    <n v="2735"/>
    <s v="PF01459.21 Eukaryotic porin"/>
    <s v="PF01459"/>
  </r>
  <r>
    <x v="1902"/>
    <x v="1902"/>
    <n v="308"/>
    <x v="0"/>
    <n v="26"/>
    <n v="302"/>
    <n v="2735"/>
    <s v="PF01459.21 Eukaryotic porin"/>
    <s v="PF01459"/>
  </r>
  <r>
    <x v="1903"/>
    <x v="1903"/>
    <n v="283"/>
    <x v="0"/>
    <n v="3"/>
    <n v="276"/>
    <n v="2735"/>
    <s v="PF01459.21 Eukaryotic porin"/>
    <s v="PF01459"/>
  </r>
  <r>
    <x v="1904"/>
    <x v="1904"/>
    <n v="283"/>
    <x v="0"/>
    <n v="3"/>
    <n v="276"/>
    <n v="2735"/>
    <s v="PF01459.21 Eukaryotic porin"/>
    <s v="PF01459"/>
  </r>
  <r>
    <x v="1905"/>
    <x v="1905"/>
    <n v="361"/>
    <x v="0"/>
    <n v="79"/>
    <n v="355"/>
    <n v="2735"/>
    <s v="PF01459.21 Eukaryotic porin"/>
    <s v="PF01459"/>
  </r>
  <r>
    <x v="1906"/>
    <x v="1906"/>
    <n v="284"/>
    <x v="0"/>
    <n v="4"/>
    <n v="277"/>
    <n v="2735"/>
    <s v="PF01459.21 Eukaryotic porin"/>
    <s v="PF01459"/>
  </r>
  <r>
    <x v="1907"/>
    <x v="1907"/>
    <n v="361"/>
    <x v="0"/>
    <n v="79"/>
    <n v="355"/>
    <n v="2735"/>
    <s v="PF01459.21 Eukaryotic porin"/>
    <s v="PF01459"/>
  </r>
  <r>
    <x v="1908"/>
    <x v="1908"/>
    <n v="278"/>
    <x v="0"/>
    <n v="4"/>
    <n v="271"/>
    <n v="2735"/>
    <s v="PF01459.21 Eukaryotic porin"/>
    <s v="PF01459"/>
  </r>
  <r>
    <x v="1909"/>
    <x v="1909"/>
    <n v="233"/>
    <x v="0"/>
    <n v="1"/>
    <n v="226"/>
    <n v="2735"/>
    <s v="PF01459.21 Eukaryotic porin"/>
    <s v="PF01459"/>
  </r>
  <r>
    <x v="1910"/>
    <x v="1910"/>
    <n v="363"/>
    <x v="0"/>
    <n v="59"/>
    <n v="336"/>
    <n v="2735"/>
    <s v="PF01459.21 Eukaryotic porin"/>
    <s v="PF01459"/>
  </r>
  <r>
    <x v="1911"/>
    <x v="1911"/>
    <n v="326"/>
    <x v="0"/>
    <n v="160"/>
    <n v="305"/>
    <n v="2735"/>
    <s v="PF01459.21 Eukaryotic porin"/>
    <s v="PF01459"/>
  </r>
  <r>
    <x v="1912"/>
    <x v="1912"/>
    <n v="342"/>
    <x v="0"/>
    <n v="49"/>
    <n v="333"/>
    <n v="2735"/>
    <s v="PF01459.21 Eukaryotic porin"/>
    <s v="PF01459"/>
  </r>
  <r>
    <x v="1913"/>
    <x v="1913"/>
    <n v="324"/>
    <x v="0"/>
    <n v="39"/>
    <n v="318"/>
    <n v="2735"/>
    <s v="PF01459.21 Eukaryotic porin"/>
    <s v="PF01459"/>
  </r>
  <r>
    <x v="1914"/>
    <x v="1914"/>
    <n v="284"/>
    <x v="0"/>
    <n v="3"/>
    <n v="277"/>
    <n v="2735"/>
    <s v="PF01459.21 Eukaryotic porin"/>
    <s v="PF01459"/>
  </r>
  <r>
    <x v="1915"/>
    <x v="1915"/>
    <n v="355"/>
    <x v="0"/>
    <n v="38"/>
    <n v="326"/>
    <n v="2735"/>
    <s v="PF01459.21 Eukaryotic porin"/>
    <s v="PF01459"/>
  </r>
  <r>
    <x v="1916"/>
    <x v="1916"/>
    <n v="348"/>
    <x v="0"/>
    <n v="53"/>
    <n v="341"/>
    <n v="2735"/>
    <s v="PF01459.21 Eukaryotic porin"/>
    <s v="PF01459"/>
  </r>
  <r>
    <x v="1917"/>
    <x v="1917"/>
    <n v="275"/>
    <x v="0"/>
    <n v="2"/>
    <n v="268"/>
    <n v="2735"/>
    <s v="PF01459.21 Eukaryotic porin"/>
    <s v="PF01459"/>
  </r>
  <r>
    <x v="1918"/>
    <x v="1918"/>
    <n v="305"/>
    <x v="0"/>
    <n v="43"/>
    <n v="298"/>
    <n v="2735"/>
    <s v="PF01459.21 Eukaryotic porin"/>
    <s v="PF01459"/>
  </r>
  <r>
    <x v="1919"/>
    <x v="1919"/>
    <n v="275"/>
    <x v="0"/>
    <n v="4"/>
    <n v="268"/>
    <n v="2735"/>
    <s v="PF01459.21 Eukaryotic porin"/>
    <s v="PF01459"/>
  </r>
  <r>
    <x v="1920"/>
    <x v="1920"/>
    <n v="277"/>
    <x v="0"/>
    <n v="5"/>
    <n v="270"/>
    <n v="2735"/>
    <s v="PF01459.21 Eukaryotic porin"/>
    <s v="PF01459"/>
  </r>
  <r>
    <x v="1921"/>
    <x v="1921"/>
    <n v="334"/>
    <x v="0"/>
    <n v="55"/>
    <n v="327"/>
    <n v="2735"/>
    <s v="PF01459.21 Eukaryotic porin"/>
    <s v="PF01459"/>
  </r>
  <r>
    <x v="1922"/>
    <x v="1922"/>
    <n v="281"/>
    <x v="0"/>
    <n v="10"/>
    <n v="274"/>
    <n v="2735"/>
    <s v="PF01459.21 Eukaryotic porin"/>
    <s v="PF01459"/>
  </r>
  <r>
    <x v="1923"/>
    <x v="1923"/>
    <n v="283"/>
    <x v="0"/>
    <n v="55"/>
    <n v="283"/>
    <n v="2735"/>
    <s v="PF01459.21 Eukaryotic porin"/>
    <s v="PF01459"/>
  </r>
  <r>
    <x v="1924"/>
    <x v="1924"/>
    <n v="274"/>
    <x v="0"/>
    <n v="3"/>
    <n v="267"/>
    <n v="2735"/>
    <s v="PF01459.21 Eukaryotic porin"/>
    <s v="PF01459"/>
  </r>
  <r>
    <x v="1925"/>
    <x v="1925"/>
    <n v="275"/>
    <x v="0"/>
    <n v="3"/>
    <n v="268"/>
    <n v="2735"/>
    <s v="PF01459.21 Eukaryotic porin"/>
    <s v="PF01459"/>
  </r>
  <r>
    <x v="1926"/>
    <x v="1926"/>
    <n v="283"/>
    <x v="0"/>
    <n v="2"/>
    <n v="276"/>
    <n v="2735"/>
    <s v="PF01459.21 Eukaryotic porin"/>
    <s v="PF01459"/>
  </r>
  <r>
    <x v="1927"/>
    <x v="1927"/>
    <n v="358"/>
    <x v="0"/>
    <n v="37"/>
    <n v="327"/>
    <n v="2735"/>
    <s v="PF01459.21 Eukaryotic porin"/>
    <s v="PF01459"/>
  </r>
  <r>
    <x v="1928"/>
    <x v="1928"/>
    <n v="284"/>
    <x v="0"/>
    <n v="3"/>
    <n v="277"/>
    <n v="2735"/>
    <s v="PF01459.21 Eukaryotic porin"/>
    <s v="PF01459"/>
  </r>
  <r>
    <x v="1929"/>
    <x v="1929"/>
    <n v="297"/>
    <x v="0"/>
    <n v="141"/>
    <n v="287"/>
    <n v="2735"/>
    <s v="PF01459.21 Eukaryotic porin"/>
    <s v="PF01459"/>
  </r>
  <r>
    <x v="1930"/>
    <x v="1930"/>
    <n v="398"/>
    <x v="0"/>
    <n v="103"/>
    <n v="378"/>
    <n v="2735"/>
    <s v="PF01459.21 Eukaryotic porin"/>
    <s v="PF01459"/>
  </r>
  <r>
    <x v="1931"/>
    <x v="1931"/>
    <n v="294"/>
    <x v="0"/>
    <n v="7"/>
    <n v="287"/>
    <n v="2735"/>
    <s v="PF01459.21 Eukaryotic porin"/>
    <s v="PF01459"/>
  </r>
  <r>
    <x v="1932"/>
    <x v="1932"/>
    <n v="357"/>
    <x v="0"/>
    <n v="46"/>
    <n v="331"/>
    <n v="2735"/>
    <s v="PF01459.21 Eukaryotic porin"/>
    <s v="PF01459"/>
  </r>
  <r>
    <x v="1933"/>
    <x v="1933"/>
    <n v="387"/>
    <x v="0"/>
    <n v="59"/>
    <n v="354"/>
    <n v="2735"/>
    <s v="PF01459.21 Eukaryotic porin"/>
    <s v="PF01459"/>
  </r>
  <r>
    <x v="1934"/>
    <x v="1934"/>
    <n v="352"/>
    <x v="0"/>
    <n v="39"/>
    <n v="324"/>
    <n v="2735"/>
    <s v="PF01459.21 Eukaryotic porin"/>
    <s v="PF01459"/>
  </r>
  <r>
    <x v="1935"/>
    <x v="1935"/>
    <n v="283"/>
    <x v="0"/>
    <n v="3"/>
    <n v="276"/>
    <n v="2735"/>
    <s v="PF01459.21 Eukaryotic porin"/>
    <s v="PF01459"/>
  </r>
  <r>
    <x v="1936"/>
    <x v="1936"/>
    <n v="283"/>
    <x v="0"/>
    <n v="2"/>
    <n v="276"/>
    <n v="2735"/>
    <s v="PF01459.21 Eukaryotic porin"/>
    <s v="PF01459"/>
  </r>
  <r>
    <x v="1937"/>
    <x v="1937"/>
    <n v="288"/>
    <x v="0"/>
    <n v="2"/>
    <n v="281"/>
    <n v="2735"/>
    <s v="PF01459.21 Eukaryotic porin"/>
    <s v="PF01459"/>
  </r>
  <r>
    <x v="1938"/>
    <x v="1938"/>
    <n v="389"/>
    <x v="0"/>
    <n v="58"/>
    <n v="353"/>
    <n v="2735"/>
    <s v="PF01459.21 Eukaryotic porin"/>
    <s v="PF01459"/>
  </r>
  <r>
    <x v="1939"/>
    <x v="1939"/>
    <n v="307"/>
    <x v="0"/>
    <n v="1"/>
    <n v="300"/>
    <n v="2735"/>
    <s v="PF01459.21 Eukaryotic porin"/>
    <s v="PF01459"/>
  </r>
  <r>
    <x v="1940"/>
    <x v="1940"/>
    <n v="387"/>
    <x v="0"/>
    <n v="59"/>
    <n v="354"/>
    <n v="2735"/>
    <s v="PF01459.21 Eukaryotic porin"/>
    <s v="PF01459"/>
  </r>
  <r>
    <x v="1941"/>
    <x v="1941"/>
    <n v="283"/>
    <x v="0"/>
    <n v="2"/>
    <n v="276"/>
    <n v="2735"/>
    <s v="PF01459.21 Eukaryotic porin"/>
    <s v="PF01459"/>
  </r>
  <r>
    <x v="1942"/>
    <x v="1942"/>
    <n v="181"/>
    <x v="0"/>
    <n v="1"/>
    <n v="175"/>
    <n v="2735"/>
    <s v="PF01459.21 Eukaryotic porin"/>
    <s v="PF01459"/>
  </r>
  <r>
    <x v="1943"/>
    <x v="1943"/>
    <n v="288"/>
    <x v="0"/>
    <n v="6"/>
    <n v="281"/>
    <n v="2735"/>
    <s v="PF01459.21 Eukaryotic porin"/>
    <s v="PF01459"/>
  </r>
  <r>
    <x v="1944"/>
    <x v="1944"/>
    <n v="193"/>
    <x v="0"/>
    <n v="41"/>
    <n v="191"/>
    <n v="2735"/>
    <s v="PF01459.21 Eukaryotic porin"/>
    <s v="PF01459"/>
  </r>
  <r>
    <x v="1945"/>
    <x v="1945"/>
    <n v="284"/>
    <x v="0"/>
    <n v="4"/>
    <n v="275"/>
    <n v="2735"/>
    <s v="PF01459.21 Eukaryotic porin"/>
    <s v="PF01459"/>
  </r>
  <r>
    <x v="1946"/>
    <x v="1946"/>
    <n v="301"/>
    <x v="0"/>
    <n v="5"/>
    <n v="288"/>
    <n v="2735"/>
    <s v="PF01459.21 Eukaryotic porin"/>
    <s v="PF01459"/>
  </r>
  <r>
    <x v="1947"/>
    <x v="1947"/>
    <n v="362"/>
    <x v="0"/>
    <n v="79"/>
    <n v="354"/>
    <n v="2735"/>
    <s v="PF01459.21 Eukaryotic porin"/>
    <s v="PF01459"/>
  </r>
  <r>
    <x v="1948"/>
    <x v="1948"/>
    <n v="302"/>
    <x v="0"/>
    <n v="5"/>
    <n v="290"/>
    <n v="2735"/>
    <s v="PF01459.21 Eukaryotic porin"/>
    <s v="PF01459"/>
  </r>
  <r>
    <x v="1949"/>
    <x v="1949"/>
    <n v="294"/>
    <x v="0"/>
    <n v="86"/>
    <n v="280"/>
    <n v="2735"/>
    <s v="PF01459.21 Eukaryotic porin"/>
    <s v="PF01459"/>
  </r>
  <r>
    <x v="1950"/>
    <x v="1950"/>
    <n v="301"/>
    <x v="0"/>
    <n v="5"/>
    <n v="288"/>
    <n v="2735"/>
    <s v="PF01459.21 Eukaryotic porin"/>
    <s v="PF01459"/>
  </r>
  <r>
    <x v="1951"/>
    <x v="1951"/>
    <n v="302"/>
    <x v="0"/>
    <n v="5"/>
    <n v="290"/>
    <n v="2735"/>
    <s v="PF01459.21 Eukaryotic porin"/>
    <s v="PF01459"/>
  </r>
  <r>
    <x v="1952"/>
    <x v="1952"/>
    <n v="301"/>
    <x v="0"/>
    <n v="4"/>
    <n v="288"/>
    <n v="2735"/>
    <s v="PF01459.21 Eukaryotic porin"/>
    <s v="PF01459"/>
  </r>
  <r>
    <x v="1953"/>
    <x v="1953"/>
    <n v="281"/>
    <x v="0"/>
    <n v="2"/>
    <n v="274"/>
    <n v="2735"/>
    <s v="PF01459.21 Eukaryotic porin"/>
    <s v="PF01459"/>
  </r>
  <r>
    <x v="1954"/>
    <x v="1954"/>
    <n v="324"/>
    <x v="0"/>
    <n v="37"/>
    <n v="318"/>
    <n v="2735"/>
    <s v="PF01459.21 Eukaryotic porin"/>
    <s v="PF01459"/>
  </r>
  <r>
    <x v="1955"/>
    <x v="1955"/>
    <n v="303"/>
    <x v="0"/>
    <n v="17"/>
    <n v="297"/>
    <n v="2735"/>
    <s v="PF01459.21 Eukaryotic porin"/>
    <s v="PF01459"/>
  </r>
  <r>
    <x v="1956"/>
    <x v="1956"/>
    <n v="323"/>
    <x v="0"/>
    <n v="37"/>
    <n v="307"/>
    <n v="2735"/>
    <s v="PF01459.21 Eukaryotic porin"/>
    <s v="PF01459"/>
  </r>
  <r>
    <x v="1957"/>
    <x v="1957"/>
    <n v="323"/>
    <x v="0"/>
    <n v="37"/>
    <n v="319"/>
    <n v="2735"/>
    <s v="PF01459.21 Eukaryotic porin"/>
    <s v="PF01459"/>
  </r>
  <r>
    <x v="1958"/>
    <x v="1958"/>
    <n v="284"/>
    <x v="0"/>
    <n v="3"/>
    <n v="277"/>
    <n v="2735"/>
    <s v="PF01459.21 Eukaryotic porin"/>
    <s v="PF01459"/>
  </r>
  <r>
    <x v="1959"/>
    <x v="1959"/>
    <n v="283"/>
    <x v="0"/>
    <n v="3"/>
    <n v="276"/>
    <n v="2735"/>
    <s v="PF01459.21 Eukaryotic porin"/>
    <s v="PF01459"/>
  </r>
  <r>
    <x v="1960"/>
    <x v="1960"/>
    <n v="386"/>
    <x v="0"/>
    <n v="59"/>
    <n v="353"/>
    <n v="2735"/>
    <s v="PF01459.21 Eukaryotic porin"/>
    <s v="PF01459"/>
  </r>
  <r>
    <x v="1961"/>
    <x v="1961"/>
    <n v="756"/>
    <x v="28"/>
    <n v="29"/>
    <n v="473"/>
    <n v="52425"/>
    <s v="PF00171.21 Aldehyde dehydrogenase family"/>
    <s v="PF00171"/>
  </r>
  <r>
    <x v="1961"/>
    <x v="1961"/>
    <n v="756"/>
    <x v="0"/>
    <n v="472"/>
    <n v="749"/>
    <n v="2735"/>
    <s v="PF01459.21 Eukaryotic porin"/>
    <s v="PF01459"/>
  </r>
  <r>
    <x v="1962"/>
    <x v="1962"/>
    <n v="264"/>
    <x v="0"/>
    <n v="68"/>
    <n v="252"/>
    <n v="2735"/>
    <s v="PF01459.21 Eukaryotic porin"/>
    <s v="PF01459"/>
  </r>
  <r>
    <x v="1963"/>
    <x v="1963"/>
    <n v="120"/>
    <x v="0"/>
    <n v="3"/>
    <n v="113"/>
    <n v="2735"/>
    <s v="PF01459.21 Eukaryotic porin"/>
    <s v="PF01459"/>
  </r>
  <r>
    <x v="1964"/>
    <x v="1964"/>
    <n v="316"/>
    <x v="0"/>
    <n v="38"/>
    <n v="309"/>
    <n v="2735"/>
    <s v="PF01459.21 Eukaryotic porin"/>
    <s v="PF01459"/>
  </r>
  <r>
    <x v="1965"/>
    <x v="1965"/>
    <n v="261"/>
    <x v="0"/>
    <n v="6"/>
    <n v="255"/>
    <n v="2735"/>
    <s v="PF01459.21 Eukaryotic porin"/>
    <s v="PF01459"/>
  </r>
  <r>
    <x v="1966"/>
    <x v="1966"/>
    <n v="292"/>
    <x v="0"/>
    <n v="5"/>
    <n v="285"/>
    <n v="2735"/>
    <s v="PF01459.21 Eukaryotic porin"/>
    <s v="PF01459"/>
  </r>
  <r>
    <x v="1967"/>
    <x v="1967"/>
    <n v="402"/>
    <x v="0"/>
    <n v="71"/>
    <n v="378"/>
    <n v="2735"/>
    <s v="PF01459.21 Eukaryotic porin"/>
    <s v="PF01459"/>
  </r>
  <r>
    <x v="1968"/>
    <x v="1968"/>
    <n v="357"/>
    <x v="0"/>
    <n v="43"/>
    <n v="329"/>
    <n v="2735"/>
    <s v="PF01459.21 Eukaryotic porin"/>
    <s v="PF01459"/>
  </r>
  <r>
    <x v="1969"/>
    <x v="1969"/>
    <n v="283"/>
    <x v="0"/>
    <n v="2"/>
    <n v="276"/>
    <n v="2735"/>
    <s v="PF01459.21 Eukaryotic porin"/>
    <s v="PF01459"/>
  </r>
  <r>
    <x v="1970"/>
    <x v="1970"/>
    <n v="284"/>
    <x v="0"/>
    <n v="2"/>
    <n v="277"/>
    <n v="2735"/>
    <s v="PF01459.21 Eukaryotic porin"/>
    <s v="PF01459"/>
  </r>
  <r>
    <x v="1971"/>
    <x v="1971"/>
    <n v="343"/>
    <x v="0"/>
    <n v="42"/>
    <n v="328"/>
    <n v="2735"/>
    <s v="PF01459.21 Eukaryotic porin"/>
    <s v="PF01459"/>
  </r>
  <r>
    <x v="1972"/>
    <x v="1972"/>
    <n v="356"/>
    <x v="0"/>
    <n v="41"/>
    <n v="327"/>
    <n v="2735"/>
    <s v="PF01459.21 Eukaryotic porin"/>
    <s v="PF01459"/>
  </r>
  <r>
    <x v="1973"/>
    <x v="1973"/>
    <n v="354"/>
    <x v="0"/>
    <n v="2"/>
    <n v="82"/>
    <n v="2735"/>
    <s v="PF01459.21 Eukaryotic porin"/>
    <s v="PF01459"/>
  </r>
  <r>
    <x v="1973"/>
    <x v="1973"/>
    <n v="354"/>
    <x v="0"/>
    <n v="101"/>
    <n v="347"/>
    <n v="2735"/>
    <s v="PF01459.21 Eukaryotic porin"/>
    <s v="PF01459"/>
  </r>
  <r>
    <x v="1974"/>
    <x v="1974"/>
    <n v="315"/>
    <x v="0"/>
    <n v="41"/>
    <n v="309"/>
    <n v="2735"/>
    <s v="PF01459.21 Eukaryotic porin"/>
    <s v="PF01459"/>
  </r>
  <r>
    <x v="1975"/>
    <x v="1975"/>
    <n v="282"/>
    <x v="0"/>
    <n v="2"/>
    <n v="276"/>
    <n v="2735"/>
    <s v="PF01459.21 Eukaryotic porin"/>
    <s v="PF01459"/>
  </r>
  <r>
    <x v="1976"/>
    <x v="1976"/>
    <n v="326"/>
    <x v="0"/>
    <n v="52"/>
    <n v="319"/>
    <n v="2735"/>
    <s v="PF01459.21 Eukaryotic porin"/>
    <s v="PF01459"/>
  </r>
  <r>
    <x v="1977"/>
    <x v="1977"/>
    <n v="317"/>
    <x v="0"/>
    <n v="44"/>
    <n v="310"/>
    <n v="2735"/>
    <s v="PF01459.21 Eukaryotic porin"/>
    <s v="PF01459"/>
  </r>
  <r>
    <x v="1978"/>
    <x v="1978"/>
    <n v="275"/>
    <x v="0"/>
    <n v="2"/>
    <n v="268"/>
    <n v="2735"/>
    <s v="PF01459.21 Eukaryotic porin"/>
    <s v="PF01459"/>
  </r>
  <r>
    <x v="1979"/>
    <x v="1979"/>
    <n v="223"/>
    <x v="0"/>
    <n v="2"/>
    <n v="216"/>
    <n v="2735"/>
    <s v="PF01459.21 Eukaryotic porin"/>
    <s v="PF01459"/>
  </r>
  <r>
    <x v="1980"/>
    <x v="1980"/>
    <n v="276"/>
    <x v="0"/>
    <n v="5"/>
    <n v="269"/>
    <n v="2735"/>
    <s v="PF01459.21 Eukaryotic porin"/>
    <s v="PF01459"/>
  </r>
  <r>
    <x v="1981"/>
    <x v="1981"/>
    <n v="816"/>
    <x v="14"/>
    <n v="523"/>
    <n v="785"/>
    <n v="9362"/>
    <s v="PF00425.17 chorismate binding enzyme"/>
    <s v="PF00425"/>
  </r>
  <r>
    <x v="1981"/>
    <x v="1981"/>
    <n v="816"/>
    <x v="0"/>
    <n v="3"/>
    <n v="269"/>
    <n v="2735"/>
    <s v="PF01459.21 Eukaryotic porin"/>
    <s v="PF01459"/>
  </r>
  <r>
    <x v="1982"/>
    <x v="1982"/>
    <n v="333"/>
    <x v="0"/>
    <n v="54"/>
    <n v="326"/>
    <n v="2735"/>
    <s v="PF01459.21 Eukaryotic porin"/>
    <s v="PF01459"/>
  </r>
  <r>
    <x v="1983"/>
    <x v="1983"/>
    <n v="277"/>
    <x v="0"/>
    <n v="5"/>
    <n v="270"/>
    <n v="2735"/>
    <s v="PF01459.21 Eukaryotic porin"/>
    <s v="PF01459"/>
  </r>
  <r>
    <x v="1984"/>
    <x v="1984"/>
    <n v="276"/>
    <x v="0"/>
    <n v="4"/>
    <n v="269"/>
    <n v="2735"/>
    <s v="PF01459.21 Eukaryotic porin"/>
    <s v="PF01459"/>
  </r>
  <r>
    <x v="1985"/>
    <x v="1985"/>
    <n v="237"/>
    <x v="0"/>
    <n v="2"/>
    <n v="230"/>
    <n v="2735"/>
    <s v="PF01459.21 Eukaryotic porin"/>
    <s v="PF01459"/>
  </r>
  <r>
    <x v="1986"/>
    <x v="1986"/>
    <n v="276"/>
    <x v="0"/>
    <n v="4"/>
    <n v="269"/>
    <n v="2735"/>
    <s v="PF01459.21 Eukaryotic porin"/>
    <s v="PF01459"/>
  </r>
  <r>
    <x v="1987"/>
    <x v="1987"/>
    <n v="276"/>
    <x v="0"/>
    <n v="4"/>
    <n v="269"/>
    <n v="2735"/>
    <s v="PF01459.21 Eukaryotic porin"/>
    <s v="PF01459"/>
  </r>
  <r>
    <x v="1988"/>
    <x v="1988"/>
    <n v="276"/>
    <x v="0"/>
    <n v="4"/>
    <n v="269"/>
    <n v="2735"/>
    <s v="PF01459.21 Eukaryotic porin"/>
    <s v="PF01459"/>
  </r>
  <r>
    <x v="1989"/>
    <x v="1989"/>
    <n v="274"/>
    <x v="0"/>
    <n v="2"/>
    <n v="267"/>
    <n v="2735"/>
    <s v="PF01459.21 Eukaryotic porin"/>
    <s v="PF01459"/>
  </r>
  <r>
    <x v="1990"/>
    <x v="1990"/>
    <n v="338"/>
    <x v="0"/>
    <n v="66"/>
    <n v="331"/>
    <n v="2735"/>
    <s v="PF01459.21 Eukaryotic porin"/>
    <s v="PF01459"/>
  </r>
  <r>
    <x v="1991"/>
    <x v="1991"/>
    <n v="236"/>
    <x v="0"/>
    <n v="33"/>
    <n v="229"/>
    <n v="2735"/>
    <s v="PF01459.21 Eukaryotic porin"/>
    <s v="PF01459"/>
  </r>
  <r>
    <x v="1992"/>
    <x v="1992"/>
    <n v="314"/>
    <x v="0"/>
    <n v="35"/>
    <n v="307"/>
    <n v="2735"/>
    <s v="PF01459.21 Eukaryotic porin"/>
    <s v="PF01459"/>
  </r>
  <r>
    <x v="1993"/>
    <x v="1993"/>
    <n v="312"/>
    <x v="0"/>
    <n v="33"/>
    <n v="305"/>
    <n v="2735"/>
    <s v="PF01459.21 Eukaryotic porin"/>
    <s v="PF01459"/>
  </r>
  <r>
    <x v="1994"/>
    <x v="1994"/>
    <n v="276"/>
    <x v="0"/>
    <n v="4"/>
    <n v="269"/>
    <n v="2735"/>
    <s v="PF01459.21 Eukaryotic porin"/>
    <s v="PF01459"/>
  </r>
  <r>
    <x v="1995"/>
    <x v="1995"/>
    <n v="294"/>
    <x v="0"/>
    <n v="7"/>
    <n v="287"/>
    <n v="2735"/>
    <s v="PF01459.21 Eukaryotic porin"/>
    <s v="PF01459"/>
  </r>
  <r>
    <x v="1996"/>
    <x v="1996"/>
    <n v="364"/>
    <x v="0"/>
    <n v="55"/>
    <n v="336"/>
    <n v="2735"/>
    <s v="PF01459.21 Eukaryotic porin"/>
    <s v="PF01459"/>
  </r>
  <r>
    <x v="1997"/>
    <x v="1997"/>
    <n v="294"/>
    <x v="0"/>
    <n v="7"/>
    <n v="287"/>
    <n v="2735"/>
    <s v="PF01459.21 Eukaryotic porin"/>
    <s v="PF01459"/>
  </r>
  <r>
    <x v="1998"/>
    <x v="1998"/>
    <n v="350"/>
    <x v="0"/>
    <n v="52"/>
    <n v="329"/>
    <n v="2735"/>
    <s v="PF01459.21 Eukaryotic porin"/>
    <s v="PF01459"/>
  </r>
  <r>
    <x v="1999"/>
    <x v="1999"/>
    <n v="320"/>
    <x v="0"/>
    <n v="80"/>
    <n v="320"/>
    <n v="2735"/>
    <s v="PF01459.21 Eukaryotic porin"/>
    <s v="PF01459"/>
  </r>
  <r>
    <x v="2000"/>
    <x v="2000"/>
    <n v="214"/>
    <x v="0"/>
    <n v="79"/>
    <n v="214"/>
    <n v="2735"/>
    <s v="PF01459.21 Eukaryotic porin"/>
    <s v="PF01459"/>
  </r>
  <r>
    <x v="2001"/>
    <x v="2001"/>
    <n v="168"/>
    <x v="0"/>
    <n v="1"/>
    <n v="156"/>
    <n v="2735"/>
    <s v="PF01459.21 Eukaryotic porin"/>
    <s v="PF01459"/>
  </r>
  <r>
    <x v="2002"/>
    <x v="2002"/>
    <n v="305"/>
    <x v="0"/>
    <n v="23"/>
    <n v="299"/>
    <n v="2735"/>
    <s v="PF01459.21 Eukaryotic porin"/>
    <s v="PF01459"/>
  </r>
  <r>
    <x v="2003"/>
    <x v="2003"/>
    <n v="296"/>
    <x v="0"/>
    <n v="16"/>
    <n v="289"/>
    <n v="2735"/>
    <s v="PF01459.21 Eukaryotic porin"/>
    <s v="PF01459"/>
  </r>
  <r>
    <x v="2004"/>
    <x v="2004"/>
    <n v="294"/>
    <x v="0"/>
    <n v="14"/>
    <n v="287"/>
    <n v="2735"/>
    <s v="PF01459.21 Eukaryotic porin"/>
    <s v="PF01459"/>
  </r>
  <r>
    <x v="2005"/>
    <x v="2005"/>
    <n v="283"/>
    <x v="0"/>
    <n v="3"/>
    <n v="276"/>
    <n v="2735"/>
    <s v="PF01459.21 Eukaryotic porin"/>
    <s v="PF01459"/>
  </r>
  <r>
    <x v="2006"/>
    <x v="2006"/>
    <n v="387"/>
    <x v="0"/>
    <n v="55"/>
    <n v="292"/>
    <n v="2735"/>
    <s v="PF01459.21 Eukaryotic porin"/>
    <s v="PF01459"/>
  </r>
  <r>
    <x v="2007"/>
    <x v="2007"/>
    <n v="322"/>
    <x v="0"/>
    <n v="42"/>
    <n v="315"/>
    <n v="2735"/>
    <s v="PF01459.21 Eukaryotic porin"/>
    <s v="PF01459"/>
  </r>
  <r>
    <x v="2008"/>
    <x v="2008"/>
    <n v="240"/>
    <x v="0"/>
    <n v="106"/>
    <n v="233"/>
    <n v="2735"/>
    <s v="PF01459.21 Eukaryotic porin"/>
    <s v="PF01459"/>
  </r>
  <r>
    <x v="2009"/>
    <x v="2009"/>
    <n v="327"/>
    <x v="0"/>
    <n v="42"/>
    <n v="321"/>
    <n v="2735"/>
    <s v="PF01459.21 Eukaryotic porin"/>
    <s v="PF01459"/>
  </r>
  <r>
    <x v="2010"/>
    <x v="2010"/>
    <n v="283"/>
    <x v="0"/>
    <n v="2"/>
    <n v="276"/>
    <n v="2735"/>
    <s v="PF01459.21 Eukaryotic porin"/>
    <s v="PF01459"/>
  </r>
  <r>
    <x v="2011"/>
    <x v="2011"/>
    <n v="330"/>
    <x v="0"/>
    <n v="33"/>
    <n v="324"/>
    <n v="2735"/>
    <s v="PF01459.21 Eukaryotic porin"/>
    <s v="PF01459"/>
  </r>
  <r>
    <x v="2012"/>
    <x v="2012"/>
    <n v="313"/>
    <x v="0"/>
    <n v="5"/>
    <n v="177"/>
    <n v="2735"/>
    <s v="PF01459.21 Eukaryotic porin"/>
    <s v="PF01459"/>
  </r>
  <r>
    <x v="2012"/>
    <x v="2012"/>
    <n v="313"/>
    <x v="0"/>
    <n v="176"/>
    <n v="306"/>
    <n v="2735"/>
    <s v="PF01459.21 Eukaryotic porin"/>
    <s v="PF01459"/>
  </r>
  <r>
    <x v="2013"/>
    <x v="2013"/>
    <n v="248"/>
    <x v="0"/>
    <n v="36"/>
    <n v="241"/>
    <n v="2735"/>
    <s v="PF01459.21 Eukaryotic porin"/>
    <s v="PF01459"/>
  </r>
  <r>
    <x v="2014"/>
    <x v="2014"/>
    <n v="245"/>
    <x v="0"/>
    <n v="30"/>
    <n v="238"/>
    <n v="2735"/>
    <s v="PF01459.21 Eukaryotic porin"/>
    <s v="PF01459"/>
  </r>
  <r>
    <x v="2015"/>
    <x v="2015"/>
    <n v="248"/>
    <x v="0"/>
    <n v="36"/>
    <n v="242"/>
    <n v="2735"/>
    <s v="PF01459.21 Eukaryotic porin"/>
    <s v="PF01459"/>
  </r>
  <r>
    <x v="2016"/>
    <x v="2016"/>
    <n v="245"/>
    <x v="0"/>
    <n v="31"/>
    <n v="238"/>
    <n v="2735"/>
    <s v="PF01459.21 Eukaryotic porin"/>
    <s v="PF01459"/>
  </r>
  <r>
    <x v="2017"/>
    <x v="2017"/>
    <n v="200"/>
    <x v="0"/>
    <n v="67"/>
    <n v="182"/>
    <n v="2735"/>
    <s v="PF01459.21 Eukaryotic porin"/>
    <s v="PF01459"/>
  </r>
  <r>
    <x v="2018"/>
    <x v="2018"/>
    <n v="95"/>
    <x v="0"/>
    <n v="1"/>
    <n v="88"/>
    <n v="2735"/>
    <s v="PF01459.21 Eukaryotic porin"/>
    <s v="PF01459"/>
  </r>
  <r>
    <x v="2019"/>
    <x v="2019"/>
    <n v="238"/>
    <x v="0"/>
    <n v="25"/>
    <n v="231"/>
    <n v="2735"/>
    <s v="PF01459.21 Eukaryotic porin"/>
    <s v="PF01459"/>
  </r>
  <r>
    <x v="2020"/>
    <x v="2020"/>
    <n v="237"/>
    <x v="0"/>
    <n v="2"/>
    <n v="230"/>
    <n v="2735"/>
    <s v="PF01459.21 Eukaryotic porin"/>
    <s v="PF01459"/>
  </r>
  <r>
    <x v="2021"/>
    <x v="2021"/>
    <n v="275"/>
    <x v="0"/>
    <n v="2"/>
    <n v="268"/>
    <n v="2735"/>
    <s v="PF01459.21 Eukaryotic porin"/>
    <s v="PF01459"/>
  </r>
  <r>
    <x v="2022"/>
    <x v="2022"/>
    <n v="338"/>
    <x v="0"/>
    <n v="59"/>
    <n v="331"/>
    <n v="2735"/>
    <s v="PF01459.21 Eukaryotic porin"/>
    <s v="PF01459"/>
  </r>
  <r>
    <x v="2023"/>
    <x v="2023"/>
    <n v="94"/>
    <x v="0"/>
    <n v="54"/>
    <n v="94"/>
    <n v="2735"/>
    <s v="PF01459.21 Eukaryotic porin"/>
    <s v="PF01459"/>
  </r>
  <r>
    <x v="2024"/>
    <x v="2024"/>
    <n v="355"/>
    <x v="0"/>
    <n v="38"/>
    <n v="326"/>
    <n v="2735"/>
    <s v="PF01459.21 Eukaryotic porin"/>
    <s v="PF01459"/>
  </r>
  <r>
    <x v="2025"/>
    <x v="2025"/>
    <n v="284"/>
    <x v="0"/>
    <n v="3"/>
    <n v="277"/>
    <n v="2735"/>
    <s v="PF01459.21 Eukaryotic porin"/>
    <s v="PF01459"/>
  </r>
  <r>
    <x v="2026"/>
    <x v="2026"/>
    <n v="984"/>
    <x v="29"/>
    <n v="254"/>
    <n v="388"/>
    <n v="66220"/>
    <s v="PF00664.22 ABC transporter transmembrane region"/>
    <s v="PF00664"/>
  </r>
  <r>
    <x v="2026"/>
    <x v="2026"/>
    <n v="984"/>
    <x v="13"/>
    <n v="1"/>
    <n v="126"/>
    <n v="369723"/>
    <s v="PF00005.26 ABC transporter"/>
    <s v="PF00005"/>
  </r>
  <r>
    <x v="2026"/>
    <x v="2026"/>
    <n v="984"/>
    <x v="13"/>
    <n v="518"/>
    <n v="675"/>
    <n v="369723"/>
    <s v="PF00005.26 ABC transporter"/>
    <s v="PF00005"/>
  </r>
  <r>
    <x v="2026"/>
    <x v="2026"/>
    <n v="984"/>
    <x v="0"/>
    <n v="751"/>
    <n v="984"/>
    <n v="2735"/>
    <s v="PF01459.21 Eukaryotic porin"/>
    <s v="PF01459"/>
  </r>
  <r>
    <x v="2027"/>
    <x v="2027"/>
    <n v="722"/>
    <x v="30"/>
    <n v="358"/>
    <n v="642"/>
    <n v="236455"/>
    <s v="PF00069.24 Protein kinase domain"/>
    <s v="PF00069"/>
  </r>
  <r>
    <x v="2027"/>
    <x v="2027"/>
    <n v="722"/>
    <x v="0"/>
    <n v="35"/>
    <n v="324"/>
    <n v="2735"/>
    <s v="PF01459.21 Eukaryotic porin"/>
    <s v="PF01459"/>
  </r>
  <r>
    <x v="2028"/>
    <x v="2028"/>
    <n v="294"/>
    <x v="0"/>
    <n v="25"/>
    <n v="287"/>
    <n v="2735"/>
    <s v="PF01459.21 Eukaryotic porin"/>
    <s v="PF01459"/>
  </r>
  <r>
    <x v="2029"/>
    <x v="2029"/>
    <n v="289"/>
    <x v="0"/>
    <n v="15"/>
    <n v="284"/>
    <n v="2735"/>
    <s v="PF01459.21 Eukaryotic porin"/>
    <s v="PF01459"/>
  </r>
  <r>
    <x v="2030"/>
    <x v="2030"/>
    <n v="275"/>
    <x v="0"/>
    <n v="2"/>
    <n v="268"/>
    <n v="2735"/>
    <s v="PF01459.21 Eukaryotic porin"/>
    <s v="PF01459"/>
  </r>
  <r>
    <x v="2031"/>
    <x v="2031"/>
    <n v="390"/>
    <x v="0"/>
    <n v="95"/>
    <n v="370"/>
    <n v="2735"/>
    <s v="PF01459.21 Eukaryotic porin"/>
    <s v="PF01459"/>
  </r>
  <r>
    <x v="2032"/>
    <x v="2032"/>
    <n v="313"/>
    <x v="0"/>
    <n v="2"/>
    <n v="313"/>
    <n v="2735"/>
    <s v="PF01459.21 Eukaryotic porin"/>
    <s v="PF01459"/>
  </r>
  <r>
    <x v="2033"/>
    <x v="2033"/>
    <n v="339"/>
    <x v="0"/>
    <n v="39"/>
    <n v="176"/>
    <n v="2735"/>
    <s v="PF01459.21 Eukaryotic porin"/>
    <s v="PF01459"/>
  </r>
  <r>
    <x v="2033"/>
    <x v="2033"/>
    <n v="339"/>
    <x v="0"/>
    <n v="182"/>
    <n v="310"/>
    <n v="2735"/>
    <s v="PF01459.21 Eukaryotic porin"/>
    <s v="PF01459"/>
  </r>
  <r>
    <x v="2034"/>
    <x v="2034"/>
    <n v="274"/>
    <x v="0"/>
    <n v="16"/>
    <n v="269"/>
    <n v="2735"/>
    <s v="PF01459.21 Eukaryotic porin"/>
    <s v="PF01459"/>
  </r>
  <r>
    <x v="2035"/>
    <x v="2035"/>
    <n v="282"/>
    <x v="0"/>
    <n v="3"/>
    <n v="259"/>
    <n v="2735"/>
    <s v="PF01459.21 Eukaryotic porin"/>
    <s v="PF01459"/>
  </r>
  <r>
    <x v="2036"/>
    <x v="2036"/>
    <n v="372"/>
    <x v="0"/>
    <n v="92"/>
    <n v="365"/>
    <n v="2735"/>
    <s v="PF01459.21 Eukaryotic porin"/>
    <s v="PF01459"/>
  </r>
  <r>
    <x v="2037"/>
    <x v="2037"/>
    <n v="283"/>
    <x v="0"/>
    <n v="3"/>
    <n v="276"/>
    <n v="2735"/>
    <s v="PF01459.21 Eukaryotic porin"/>
    <s v="PF01459"/>
  </r>
  <r>
    <x v="2038"/>
    <x v="2038"/>
    <n v="359"/>
    <x v="0"/>
    <n v="77"/>
    <n v="353"/>
    <n v="2735"/>
    <s v="PF01459.21 Eukaryotic porin"/>
    <s v="PF01459"/>
  </r>
  <r>
    <x v="2039"/>
    <x v="2039"/>
    <n v="308"/>
    <x v="0"/>
    <n v="26"/>
    <n v="302"/>
    <n v="2735"/>
    <s v="PF01459.21 Eukaryotic porin"/>
    <s v="PF01459"/>
  </r>
  <r>
    <x v="2040"/>
    <x v="2040"/>
    <n v="283"/>
    <x v="0"/>
    <n v="3"/>
    <n v="276"/>
    <n v="2735"/>
    <s v="PF01459.21 Eukaryotic porin"/>
    <s v="PF01459"/>
  </r>
  <r>
    <x v="2041"/>
    <x v="2041"/>
    <n v="283"/>
    <x v="0"/>
    <n v="3"/>
    <n v="276"/>
    <n v="2735"/>
    <s v="PF01459.21 Eukaryotic porin"/>
    <s v="PF01459"/>
  </r>
  <r>
    <x v="2042"/>
    <x v="2042"/>
    <n v="303"/>
    <x v="0"/>
    <n v="34"/>
    <n v="297"/>
    <n v="2735"/>
    <s v="PF01459.21 Eukaryotic porin"/>
    <s v="PF01459"/>
  </r>
  <r>
    <x v="2043"/>
    <x v="2043"/>
    <n v="186"/>
    <x v="0"/>
    <n v="1"/>
    <n v="180"/>
    <n v="2735"/>
    <s v="PF01459.21 Eukaryotic porin"/>
    <s v="PF01459"/>
  </r>
  <r>
    <x v="2044"/>
    <x v="2044"/>
    <n v="343"/>
    <x v="0"/>
    <n v="61"/>
    <n v="337"/>
    <n v="2735"/>
    <s v="PF01459.21 Eukaryotic porin"/>
    <s v="PF01459"/>
  </r>
  <r>
    <x v="2045"/>
    <x v="2045"/>
    <n v="132"/>
    <x v="0"/>
    <n v="34"/>
    <n v="119"/>
    <n v="2735"/>
    <s v="PF01459.21 Eukaryotic porin"/>
    <s v="PF01459"/>
  </r>
  <r>
    <x v="2046"/>
    <x v="2046"/>
    <n v="114"/>
    <x v="0"/>
    <n v="2"/>
    <n v="108"/>
    <n v="2735"/>
    <s v="PF01459.21 Eukaryotic porin"/>
    <s v="PF01459"/>
  </r>
  <r>
    <x v="2047"/>
    <x v="2047"/>
    <n v="232"/>
    <x v="0"/>
    <n v="1"/>
    <n v="97"/>
    <n v="2735"/>
    <s v="PF01459.21 Eukaryotic porin"/>
    <s v="PF01459"/>
  </r>
  <r>
    <x v="2047"/>
    <x v="2047"/>
    <n v="232"/>
    <x v="0"/>
    <n v="123"/>
    <n v="212"/>
    <n v="2735"/>
    <s v="PF01459.21 Eukaryotic porin"/>
    <s v="PF01459"/>
  </r>
  <r>
    <x v="2048"/>
    <x v="2048"/>
    <n v="283"/>
    <x v="0"/>
    <n v="3"/>
    <n v="276"/>
    <n v="2735"/>
    <s v="PF01459.21 Eukaryotic porin"/>
    <s v="PF01459"/>
  </r>
  <r>
    <x v="2049"/>
    <x v="2049"/>
    <n v="356"/>
    <x v="0"/>
    <n v="42"/>
    <n v="327"/>
    <n v="2735"/>
    <s v="PF01459.21 Eukaryotic porin"/>
    <s v="PF01459"/>
  </r>
  <r>
    <x v="2050"/>
    <x v="2050"/>
    <n v="283"/>
    <x v="0"/>
    <n v="3"/>
    <n v="276"/>
    <n v="2735"/>
    <s v="PF01459.21 Eukaryotic porin"/>
    <s v="PF01459"/>
  </r>
  <r>
    <x v="2051"/>
    <x v="2051"/>
    <n v="319"/>
    <x v="0"/>
    <n v="23"/>
    <n v="312"/>
    <n v="2735"/>
    <s v="PF01459.21 Eukaryotic porin"/>
    <s v="PF01459"/>
  </r>
  <r>
    <x v="2052"/>
    <x v="2052"/>
    <n v="361"/>
    <x v="0"/>
    <n v="62"/>
    <n v="354"/>
    <n v="2735"/>
    <s v="PF01459.21 Eukaryotic porin"/>
    <s v="PF01459"/>
  </r>
  <r>
    <x v="2053"/>
    <x v="2053"/>
    <n v="788"/>
    <x v="0"/>
    <n v="6"/>
    <n v="285"/>
    <n v="2735"/>
    <s v="PF01459.21 Eukaryotic porin"/>
    <s v="PF01459"/>
  </r>
  <r>
    <x v="2054"/>
    <x v="2054"/>
    <n v="384"/>
    <x v="0"/>
    <n v="61"/>
    <n v="359"/>
    <n v="2735"/>
    <s v="PF01459.21 Eukaryotic porin"/>
    <s v="PF01459"/>
  </r>
  <r>
    <x v="2055"/>
    <x v="2055"/>
    <n v="283"/>
    <x v="0"/>
    <n v="3"/>
    <n v="276"/>
    <n v="2735"/>
    <s v="PF01459.21 Eukaryotic porin"/>
    <s v="PF01459"/>
  </r>
  <r>
    <x v="2056"/>
    <x v="2056"/>
    <n v="299"/>
    <x v="0"/>
    <n v="17"/>
    <n v="293"/>
    <n v="2735"/>
    <s v="PF01459.21 Eukaryotic porin"/>
    <s v="PF01459"/>
  </r>
  <r>
    <x v="2057"/>
    <x v="2057"/>
    <n v="2191"/>
    <x v="31"/>
    <n v="1861"/>
    <n v="1988"/>
    <n v="689"/>
    <s v="PF16122.4 40S ribosomal protein SA C-terminus"/>
    <s v="PF16122"/>
  </r>
  <r>
    <x v="2057"/>
    <x v="2057"/>
    <n v="2191"/>
    <x v="32"/>
    <n v="261"/>
    <n v="477"/>
    <n v="2783"/>
    <s v="PF01853.17 MOZ/SAS family"/>
    <s v="PF01853"/>
  </r>
  <r>
    <x v="2057"/>
    <x v="2057"/>
    <n v="2191"/>
    <x v="33"/>
    <n v="1787"/>
    <n v="1852"/>
    <n v="1366"/>
    <s v="PF14360.5 PAP2 superfamily C-terminal"/>
    <s v="PF14360"/>
  </r>
  <r>
    <x v="2057"/>
    <x v="2057"/>
    <n v="2191"/>
    <x v="0"/>
    <n v="1952"/>
    <n v="2184"/>
    <n v="2735"/>
    <s v="PF01459.21 Eukaryotic porin"/>
    <s v="PF01459"/>
  </r>
  <r>
    <x v="2057"/>
    <x v="2057"/>
    <n v="2191"/>
    <x v="3"/>
    <n v="1537"/>
    <n v="1603"/>
    <n v="11446"/>
    <s v="PF00536.29 SAM domain (Sterile alpha motif)"/>
    <s v="PF00536"/>
  </r>
  <r>
    <x v="2058"/>
    <x v="2058"/>
    <n v="235"/>
    <x v="0"/>
    <n v="81"/>
    <n v="138"/>
    <n v="2735"/>
    <s v="PF01459.21 Eukaryotic porin"/>
    <s v="PF01459"/>
  </r>
  <r>
    <x v="2058"/>
    <x v="2058"/>
    <n v="235"/>
    <x v="0"/>
    <n v="134"/>
    <n v="232"/>
    <n v="2735"/>
    <s v="PF01459.21 Eukaryotic porin"/>
    <s v="PF01459"/>
  </r>
  <r>
    <x v="2059"/>
    <x v="2059"/>
    <n v="150"/>
    <x v="0"/>
    <n v="41"/>
    <n v="150"/>
    <n v="2735"/>
    <s v="PF01459.21 Eukaryotic porin"/>
    <s v="PF01459"/>
  </r>
  <r>
    <x v="2060"/>
    <x v="2060"/>
    <n v="147"/>
    <x v="0"/>
    <n v="4"/>
    <n v="147"/>
    <n v="2735"/>
    <s v="PF01459.21 Eukaryotic porin"/>
    <s v="PF01459"/>
  </r>
  <r>
    <x v="2061"/>
    <x v="2061"/>
    <n v="325"/>
    <x v="0"/>
    <n v="3"/>
    <n v="258"/>
    <n v="2735"/>
    <s v="PF01459.21 Eukaryotic porin"/>
    <s v="PF01459"/>
  </r>
  <r>
    <x v="2062"/>
    <x v="2062"/>
    <n v="285"/>
    <x v="0"/>
    <n v="3"/>
    <n v="279"/>
    <n v="2735"/>
    <s v="PF01459.21 Eukaryotic porin"/>
    <s v="PF01459"/>
  </r>
  <r>
    <x v="2063"/>
    <x v="2063"/>
    <n v="188"/>
    <x v="0"/>
    <n v="16"/>
    <n v="181"/>
    <n v="2735"/>
    <s v="PF01459.21 Eukaryotic porin"/>
    <s v="PF01459"/>
  </r>
  <r>
    <x v="2064"/>
    <x v="2064"/>
    <n v="214"/>
    <x v="0"/>
    <n v="51"/>
    <n v="207"/>
    <n v="2735"/>
    <s v="PF01459.21 Eukaryotic porin"/>
    <s v="PF01459"/>
  </r>
  <r>
    <x v="2065"/>
    <x v="2065"/>
    <n v="334"/>
    <x v="0"/>
    <n v="55"/>
    <n v="327"/>
    <n v="2735"/>
    <s v="PF01459.21 Eukaryotic porin"/>
    <s v="PF01459"/>
  </r>
  <r>
    <x v="2066"/>
    <x v="2066"/>
    <n v="351"/>
    <x v="0"/>
    <n v="59"/>
    <n v="330"/>
    <n v="2735"/>
    <s v="PF01459.21 Eukaryotic porin"/>
    <s v="PF01459"/>
  </r>
  <r>
    <x v="2067"/>
    <x v="2067"/>
    <n v="275"/>
    <x v="0"/>
    <n v="2"/>
    <n v="268"/>
    <n v="2735"/>
    <s v="PF01459.21 Eukaryotic porin"/>
    <s v="PF01459"/>
  </r>
  <r>
    <x v="2068"/>
    <x v="2068"/>
    <n v="275"/>
    <x v="0"/>
    <n v="3"/>
    <n v="268"/>
    <n v="2735"/>
    <s v="PF01459.21 Eukaryotic porin"/>
    <s v="PF01459"/>
  </r>
  <r>
    <x v="2069"/>
    <x v="2069"/>
    <n v="273"/>
    <x v="0"/>
    <n v="2"/>
    <n v="266"/>
    <n v="2735"/>
    <s v="PF01459.21 Eukaryotic porin"/>
    <s v="PF01459"/>
  </r>
  <r>
    <x v="2070"/>
    <x v="2070"/>
    <n v="275"/>
    <x v="0"/>
    <n v="2"/>
    <n v="268"/>
    <n v="2735"/>
    <s v="PF01459.21 Eukaryotic porin"/>
    <s v="PF01459"/>
  </r>
  <r>
    <x v="2071"/>
    <x v="2071"/>
    <n v="275"/>
    <x v="0"/>
    <n v="2"/>
    <n v="268"/>
    <n v="2735"/>
    <s v="PF01459.21 Eukaryotic porin"/>
    <s v="PF01459"/>
  </r>
  <r>
    <x v="2072"/>
    <x v="2072"/>
    <n v="275"/>
    <x v="0"/>
    <n v="2"/>
    <n v="268"/>
    <n v="2735"/>
    <s v="PF01459.21 Eukaryotic porin"/>
    <s v="PF01459"/>
  </r>
  <r>
    <x v="2073"/>
    <x v="2073"/>
    <n v="275"/>
    <x v="0"/>
    <n v="3"/>
    <n v="268"/>
    <n v="2735"/>
    <s v="PF01459.21 Eukaryotic porin"/>
    <s v="PF01459"/>
  </r>
  <r>
    <x v="2074"/>
    <x v="2074"/>
    <n v="323"/>
    <x v="0"/>
    <n v="44"/>
    <n v="316"/>
    <n v="2735"/>
    <s v="PF01459.21 Eukaryotic porin"/>
    <s v="PF01459"/>
  </r>
  <r>
    <x v="2075"/>
    <x v="2075"/>
    <n v="299"/>
    <x v="0"/>
    <n v="39"/>
    <n v="292"/>
    <n v="2735"/>
    <s v="PF01459.21 Eukaryotic porin"/>
    <s v="PF01459"/>
  </r>
  <r>
    <x v="2076"/>
    <x v="2076"/>
    <n v="275"/>
    <x v="0"/>
    <n v="3"/>
    <n v="268"/>
    <n v="2735"/>
    <s v="PF01459.21 Eukaryotic porin"/>
    <s v="PF01459"/>
  </r>
  <r>
    <x v="2077"/>
    <x v="2077"/>
    <n v="274"/>
    <x v="0"/>
    <n v="4"/>
    <n v="267"/>
    <n v="2735"/>
    <s v="PF01459.21 Eukaryotic porin"/>
    <s v="PF01459"/>
  </r>
  <r>
    <x v="2078"/>
    <x v="2078"/>
    <n v="569"/>
    <x v="0"/>
    <n v="343"/>
    <n v="562"/>
    <n v="2735"/>
    <s v="PF01459.21 Eukaryotic porin"/>
    <s v="PF01459"/>
  </r>
  <r>
    <x v="2079"/>
    <x v="2079"/>
    <n v="99"/>
    <x v="0"/>
    <n v="1"/>
    <n v="92"/>
    <n v="2735"/>
    <s v="PF01459.21 Eukaryotic porin"/>
    <s v="PF01459"/>
  </r>
  <r>
    <x v="2080"/>
    <x v="2080"/>
    <n v="581"/>
    <x v="0"/>
    <n v="355"/>
    <n v="574"/>
    <n v="2735"/>
    <s v="PF01459.21 Eukaryotic porin"/>
    <s v="PF01459"/>
  </r>
  <r>
    <x v="2081"/>
    <x v="2081"/>
    <n v="322"/>
    <x v="0"/>
    <n v="50"/>
    <n v="315"/>
    <n v="2735"/>
    <s v="PF01459.21 Eukaryotic porin"/>
    <s v="PF01459"/>
  </r>
  <r>
    <x v="2082"/>
    <x v="2082"/>
    <n v="160"/>
    <x v="0"/>
    <n v="50"/>
    <n v="156"/>
    <n v="2735"/>
    <s v="PF01459.21 Eukaryotic porin"/>
    <s v="PF01459"/>
  </r>
  <r>
    <x v="2083"/>
    <x v="2083"/>
    <n v="76"/>
    <x v="0"/>
    <n v="5"/>
    <n v="45"/>
    <n v="2735"/>
    <s v="PF01459.21 Eukaryotic porin"/>
    <s v="PF01459"/>
  </r>
  <r>
    <x v="2084"/>
    <x v="2084"/>
    <n v="275"/>
    <x v="0"/>
    <n v="3"/>
    <n v="268"/>
    <n v="2735"/>
    <s v="PF01459.21 Eukaryotic porin"/>
    <s v="PF01459"/>
  </r>
  <r>
    <x v="2085"/>
    <x v="2085"/>
    <n v="158"/>
    <x v="0"/>
    <n v="8"/>
    <n v="151"/>
    <n v="2735"/>
    <s v="PF01459.21 Eukaryotic porin"/>
    <s v="PF01459"/>
  </r>
  <r>
    <x v="2086"/>
    <x v="2086"/>
    <n v="276"/>
    <x v="0"/>
    <n v="4"/>
    <n v="269"/>
    <n v="2735"/>
    <s v="PF01459.21 Eukaryotic porin"/>
    <s v="PF01459"/>
  </r>
  <r>
    <x v="2087"/>
    <x v="2087"/>
    <n v="87"/>
    <x v="0"/>
    <n v="3"/>
    <n v="80"/>
    <n v="2735"/>
    <s v="PF01459.21 Eukaryotic porin"/>
    <s v="PF01459"/>
  </r>
  <r>
    <x v="2088"/>
    <x v="2088"/>
    <n v="274"/>
    <x v="0"/>
    <n v="2"/>
    <n v="267"/>
    <n v="2735"/>
    <s v="PF01459.21 Eukaryotic porin"/>
    <s v="PF01459"/>
  </r>
  <r>
    <x v="2089"/>
    <x v="2089"/>
    <n v="67"/>
    <x v="0"/>
    <n v="1"/>
    <n v="60"/>
    <n v="2735"/>
    <s v="PF01459.21 Eukaryotic porin"/>
    <s v="PF01459"/>
  </r>
  <r>
    <x v="2090"/>
    <x v="2090"/>
    <n v="118"/>
    <x v="0"/>
    <n v="9"/>
    <n v="111"/>
    <n v="2735"/>
    <s v="PF01459.21 Eukaryotic porin"/>
    <s v="PF01459"/>
  </r>
  <r>
    <x v="2091"/>
    <x v="2091"/>
    <n v="239"/>
    <x v="0"/>
    <n v="36"/>
    <n v="232"/>
    <n v="2735"/>
    <s v="PF01459.21 Eukaryotic porin"/>
    <s v="PF01459"/>
  </r>
  <r>
    <x v="2092"/>
    <x v="2092"/>
    <n v="167"/>
    <x v="0"/>
    <n v="64"/>
    <n v="167"/>
    <n v="2735"/>
    <s v="PF01459.21 Eukaryotic porin"/>
    <s v="PF01459"/>
  </r>
  <r>
    <x v="2093"/>
    <x v="2093"/>
    <n v="138"/>
    <x v="0"/>
    <n v="35"/>
    <n v="138"/>
    <n v="2735"/>
    <s v="PF01459.21 Eukaryotic porin"/>
    <s v="PF01459"/>
  </r>
  <r>
    <x v="2094"/>
    <x v="2094"/>
    <n v="305"/>
    <x v="0"/>
    <n v="4"/>
    <n v="298"/>
    <n v="2735"/>
    <s v="PF01459.21 Eukaryotic porin"/>
    <s v="PF01459"/>
  </r>
  <r>
    <x v="2095"/>
    <x v="2095"/>
    <n v="357"/>
    <x v="0"/>
    <n v="62"/>
    <n v="172"/>
    <n v="2735"/>
    <s v="PF01459.21 Eukaryotic porin"/>
    <s v="PF01459"/>
  </r>
  <r>
    <x v="2095"/>
    <x v="2095"/>
    <n v="357"/>
    <x v="0"/>
    <n v="177"/>
    <n v="348"/>
    <n v="2735"/>
    <s v="PF01459.21 Eukaryotic porin"/>
    <s v="PF01459"/>
  </r>
  <r>
    <x v="2096"/>
    <x v="2096"/>
    <n v="340"/>
    <x v="0"/>
    <n v="2"/>
    <n v="70"/>
    <n v="2735"/>
    <s v="PF01459.21 Eukaryotic porin"/>
    <s v="PF01459"/>
  </r>
  <r>
    <x v="2096"/>
    <x v="2096"/>
    <n v="340"/>
    <x v="0"/>
    <n v="95"/>
    <n v="333"/>
    <n v="2735"/>
    <s v="PF01459.21 Eukaryotic porin"/>
    <s v="PF01459"/>
  </r>
  <r>
    <x v="2097"/>
    <x v="2097"/>
    <n v="355"/>
    <x v="0"/>
    <n v="39"/>
    <n v="325"/>
    <n v="2735"/>
    <s v="PF01459.21 Eukaryotic porin"/>
    <s v="PF01459"/>
  </r>
  <r>
    <x v="2098"/>
    <x v="2098"/>
    <n v="376"/>
    <x v="0"/>
    <n v="58"/>
    <n v="350"/>
    <n v="2735"/>
    <s v="PF01459.21 Eukaryotic porin"/>
    <s v="PF01459"/>
  </r>
  <r>
    <x v="2099"/>
    <x v="2099"/>
    <n v="287"/>
    <x v="0"/>
    <n v="3"/>
    <n v="280"/>
    <n v="2735"/>
    <s v="PF01459.21 Eukaryotic porin"/>
    <s v="PF01459"/>
  </r>
  <r>
    <x v="2100"/>
    <x v="2100"/>
    <n v="297"/>
    <x v="0"/>
    <n v="15"/>
    <n v="290"/>
    <n v="2735"/>
    <s v="PF01459.21 Eukaryotic porin"/>
    <s v="PF01459"/>
  </r>
  <r>
    <x v="2101"/>
    <x v="2101"/>
    <n v="349"/>
    <x v="0"/>
    <n v="47"/>
    <n v="324"/>
    <n v="2735"/>
    <s v="PF01459.21 Eukaryotic porin"/>
    <s v="PF01459"/>
  </r>
  <r>
    <x v="2102"/>
    <x v="2102"/>
    <n v="294"/>
    <x v="0"/>
    <n v="7"/>
    <n v="287"/>
    <n v="2735"/>
    <s v="PF01459.21 Eukaryotic porin"/>
    <s v="PF01459"/>
  </r>
  <r>
    <x v="2103"/>
    <x v="2103"/>
    <n v="368"/>
    <x v="0"/>
    <n v="52"/>
    <n v="338"/>
    <n v="2735"/>
    <s v="PF01459.21 Eukaryotic porin"/>
    <s v="PF01459"/>
  </r>
  <r>
    <x v="2104"/>
    <x v="2104"/>
    <n v="368"/>
    <x v="0"/>
    <n v="52"/>
    <n v="338"/>
    <n v="2735"/>
    <s v="PF01459.21 Eukaryotic porin"/>
    <s v="PF01459"/>
  </r>
  <r>
    <x v="2105"/>
    <x v="2105"/>
    <n v="297"/>
    <x v="0"/>
    <n v="15"/>
    <n v="290"/>
    <n v="2735"/>
    <s v="PF01459.21 Eukaryotic porin"/>
    <s v="PF01459"/>
  </r>
  <r>
    <x v="2106"/>
    <x v="2106"/>
    <n v="309"/>
    <x v="0"/>
    <n v="24"/>
    <n v="298"/>
    <n v="2735"/>
    <s v="PF01459.21 Eukaryotic porin"/>
    <s v="PF01459"/>
  </r>
  <r>
    <x v="2107"/>
    <x v="2107"/>
    <n v="346"/>
    <x v="0"/>
    <n v="73"/>
    <n v="339"/>
    <n v="2735"/>
    <s v="PF01459.21 Eukaryotic porin"/>
    <s v="PF01459"/>
  </r>
  <r>
    <x v="2108"/>
    <x v="2108"/>
    <n v="321"/>
    <x v="0"/>
    <n v="53"/>
    <n v="314"/>
    <n v="2735"/>
    <s v="PF01459.21 Eukaryotic porin"/>
    <s v="PF01459"/>
  </r>
  <r>
    <x v="2109"/>
    <x v="2109"/>
    <n v="372"/>
    <x v="0"/>
    <n v="54"/>
    <n v="346"/>
    <n v="2735"/>
    <s v="PF01459.21 Eukaryotic porin"/>
    <s v="PF01459"/>
  </r>
  <r>
    <x v="2110"/>
    <x v="2110"/>
    <n v="371"/>
    <x v="0"/>
    <n v="87"/>
    <n v="364"/>
    <n v="2735"/>
    <s v="PF01459.21 Eukaryotic porin"/>
    <s v="PF01459"/>
  </r>
  <r>
    <x v="2111"/>
    <x v="2111"/>
    <n v="371"/>
    <x v="0"/>
    <n v="54"/>
    <n v="345"/>
    <n v="2735"/>
    <s v="PF01459.21 Eukaryotic porin"/>
    <s v="PF01459"/>
  </r>
  <r>
    <x v="2112"/>
    <x v="2112"/>
    <n v="306"/>
    <x v="0"/>
    <n v="22"/>
    <n v="299"/>
    <n v="2735"/>
    <s v="PF01459.21 Eukaryotic porin"/>
    <s v="PF01459"/>
  </r>
  <r>
    <x v="2113"/>
    <x v="2113"/>
    <n v="282"/>
    <x v="0"/>
    <n v="2"/>
    <n v="275"/>
    <n v="2735"/>
    <s v="PF01459.21 Eukaryotic porin"/>
    <s v="PF01459"/>
  </r>
  <r>
    <x v="2114"/>
    <x v="2114"/>
    <n v="385"/>
    <x v="0"/>
    <n v="61"/>
    <n v="351"/>
    <n v="2735"/>
    <s v="PF01459.21 Eukaryotic porin"/>
    <s v="PF01459"/>
  </r>
  <r>
    <x v="2115"/>
    <x v="2115"/>
    <n v="362"/>
    <x v="0"/>
    <n v="79"/>
    <n v="356"/>
    <n v="2735"/>
    <s v="PF01459.21 Eukaryotic porin"/>
    <s v="PF01459"/>
  </r>
  <r>
    <x v="2116"/>
    <x v="2116"/>
    <n v="283"/>
    <x v="0"/>
    <n v="3"/>
    <n v="276"/>
    <n v="2735"/>
    <s v="PF01459.21 Eukaryotic porin"/>
    <s v="PF01459"/>
  </r>
  <r>
    <x v="2117"/>
    <x v="2117"/>
    <n v="286"/>
    <x v="0"/>
    <n v="3"/>
    <n v="279"/>
    <n v="2735"/>
    <s v="PF01459.21 Eukaryotic porin"/>
    <s v="PF01459"/>
  </r>
  <r>
    <x v="2118"/>
    <x v="2118"/>
    <n v="327"/>
    <x v="0"/>
    <n v="45"/>
    <n v="321"/>
    <n v="2735"/>
    <s v="PF01459.21 Eukaryotic porin"/>
    <s v="PF01459"/>
  </r>
  <r>
    <x v="2119"/>
    <x v="2119"/>
    <n v="294"/>
    <x v="0"/>
    <n v="14"/>
    <n v="287"/>
    <n v="2735"/>
    <s v="PF01459.21 Eukaryotic porin"/>
    <s v="PF01459"/>
  </r>
  <r>
    <x v="2120"/>
    <x v="2120"/>
    <n v="245"/>
    <x v="0"/>
    <n v="1"/>
    <n v="238"/>
    <n v="2735"/>
    <s v="PF01459.21 Eukaryotic porin"/>
    <s v="PF01459"/>
  </r>
  <r>
    <x v="2121"/>
    <x v="2121"/>
    <n v="255"/>
    <x v="0"/>
    <n v="5"/>
    <n v="248"/>
    <n v="2735"/>
    <s v="PF01459.21 Eukaryotic porin"/>
    <s v="PF01459"/>
  </r>
  <r>
    <x v="2122"/>
    <x v="2122"/>
    <n v="175"/>
    <x v="0"/>
    <n v="3"/>
    <n v="111"/>
    <n v="2735"/>
    <s v="PF01459.21 Eukaryotic porin"/>
    <s v="PF01459"/>
  </r>
  <r>
    <x v="2122"/>
    <x v="2122"/>
    <n v="175"/>
    <x v="0"/>
    <n v="106"/>
    <n v="175"/>
    <n v="2735"/>
    <s v="PF01459.21 Eukaryotic porin"/>
    <s v="PF01459"/>
  </r>
  <r>
    <x v="2123"/>
    <x v="2123"/>
    <n v="294"/>
    <x v="0"/>
    <n v="14"/>
    <n v="287"/>
    <n v="2735"/>
    <s v="PF01459.21 Eukaryotic porin"/>
    <s v="PF01459"/>
  </r>
  <r>
    <x v="2124"/>
    <x v="2124"/>
    <n v="361"/>
    <x v="0"/>
    <n v="79"/>
    <n v="355"/>
    <n v="2735"/>
    <s v="PF01459.21 Eukaryotic porin"/>
    <s v="PF01459"/>
  </r>
  <r>
    <x v="2125"/>
    <x v="2125"/>
    <n v="283"/>
    <x v="0"/>
    <n v="3"/>
    <n v="276"/>
    <n v="2735"/>
    <s v="PF01459.21 Eukaryotic porin"/>
    <s v="PF01459"/>
  </r>
  <r>
    <x v="2126"/>
    <x v="2126"/>
    <n v="292"/>
    <x v="0"/>
    <n v="12"/>
    <n v="285"/>
    <n v="2735"/>
    <s v="PF01459.21 Eukaryotic porin"/>
    <s v="PF01459"/>
  </r>
  <r>
    <x v="2127"/>
    <x v="2127"/>
    <n v="335"/>
    <x v="0"/>
    <n v="53"/>
    <n v="329"/>
    <n v="2735"/>
    <s v="PF01459.21 Eukaryotic porin"/>
    <s v="PF01459"/>
  </r>
  <r>
    <x v="2128"/>
    <x v="2128"/>
    <n v="283"/>
    <x v="0"/>
    <n v="3"/>
    <n v="276"/>
    <n v="2735"/>
    <s v="PF01459.21 Eukaryotic porin"/>
    <s v="PF01459"/>
  </r>
  <r>
    <x v="2129"/>
    <x v="2129"/>
    <n v="289"/>
    <x v="0"/>
    <n v="11"/>
    <n v="282"/>
    <n v="2735"/>
    <s v="PF01459.21 Eukaryotic porin"/>
    <s v="PF01459"/>
  </r>
  <r>
    <x v="2130"/>
    <x v="2130"/>
    <n v="341"/>
    <x v="0"/>
    <n v="59"/>
    <n v="335"/>
    <n v="2735"/>
    <s v="PF01459.21 Eukaryotic porin"/>
    <s v="PF01459"/>
  </r>
  <r>
    <x v="2131"/>
    <x v="2131"/>
    <n v="261"/>
    <x v="0"/>
    <n v="3"/>
    <n v="260"/>
    <n v="2735"/>
    <s v="PF01459.21 Eukaryotic porin"/>
    <s v="PF01459"/>
  </r>
  <r>
    <x v="2132"/>
    <x v="2132"/>
    <n v="283"/>
    <x v="0"/>
    <n v="3"/>
    <n v="276"/>
    <n v="2735"/>
    <s v="PF01459.21 Eukaryotic porin"/>
    <s v="PF01459"/>
  </r>
  <r>
    <x v="2133"/>
    <x v="2133"/>
    <n v="331"/>
    <x v="0"/>
    <n v="49"/>
    <n v="325"/>
    <n v="2735"/>
    <s v="PF01459.21 Eukaryotic porin"/>
    <s v="PF01459"/>
  </r>
  <r>
    <x v="2134"/>
    <x v="2134"/>
    <n v="323"/>
    <x v="0"/>
    <n v="43"/>
    <n v="316"/>
    <n v="2735"/>
    <s v="PF01459.21 Eukaryotic porin"/>
    <s v="PF01459"/>
  </r>
  <r>
    <x v="2135"/>
    <x v="2135"/>
    <n v="283"/>
    <x v="0"/>
    <n v="3"/>
    <n v="276"/>
    <n v="2735"/>
    <s v="PF01459.21 Eukaryotic porin"/>
    <s v="PF01459"/>
  </r>
  <r>
    <x v="2136"/>
    <x v="2136"/>
    <n v="325"/>
    <x v="0"/>
    <n v="43"/>
    <n v="319"/>
    <n v="2735"/>
    <s v="PF01459.21 Eukaryotic porin"/>
    <s v="PF01459"/>
  </r>
  <r>
    <x v="2137"/>
    <x v="2137"/>
    <n v="296"/>
    <x v="0"/>
    <n v="46"/>
    <n v="290"/>
    <n v="2735"/>
    <s v="PF01459.21 Eukaryotic porin"/>
    <s v="PF01459"/>
  </r>
  <r>
    <x v="2138"/>
    <x v="2138"/>
    <n v="290"/>
    <x v="0"/>
    <n v="16"/>
    <n v="283"/>
    <n v="2735"/>
    <s v="PF01459.21 Eukaryotic porin"/>
    <s v="PF01459"/>
  </r>
  <r>
    <x v="2139"/>
    <x v="2139"/>
    <n v="282"/>
    <x v="0"/>
    <n v="3"/>
    <n v="276"/>
    <n v="2735"/>
    <s v="PF01459.21 Eukaryotic porin"/>
    <s v="PF01459"/>
  </r>
  <r>
    <x v="2140"/>
    <x v="2140"/>
    <n v="282"/>
    <x v="0"/>
    <n v="2"/>
    <n v="276"/>
    <n v="2735"/>
    <s v="PF01459.21 Eukaryotic porin"/>
    <s v="PF01459"/>
  </r>
  <r>
    <x v="2141"/>
    <x v="2141"/>
    <n v="276"/>
    <x v="0"/>
    <n v="4"/>
    <n v="269"/>
    <n v="2735"/>
    <s v="PF01459.21 Eukaryotic porin"/>
    <s v="PF01459"/>
  </r>
  <r>
    <x v="2142"/>
    <x v="2142"/>
    <n v="159"/>
    <x v="0"/>
    <n v="3"/>
    <n v="159"/>
    <n v="2735"/>
    <s v="PF01459.21 Eukaryotic porin"/>
    <s v="PF01459"/>
  </r>
  <r>
    <x v="2143"/>
    <x v="2143"/>
    <n v="276"/>
    <x v="0"/>
    <n v="4"/>
    <n v="269"/>
    <n v="2735"/>
    <s v="PF01459.21 Eukaryotic porin"/>
    <s v="PF01459"/>
  </r>
  <r>
    <x v="2144"/>
    <x v="2144"/>
    <n v="274"/>
    <x v="0"/>
    <n v="4"/>
    <n v="267"/>
    <n v="2735"/>
    <s v="PF01459.21 Eukaryotic porin"/>
    <s v="PF01459"/>
  </r>
  <r>
    <x v="2145"/>
    <x v="2145"/>
    <n v="276"/>
    <x v="0"/>
    <n v="4"/>
    <n v="269"/>
    <n v="2735"/>
    <s v="PF01459.21 Eukaryotic porin"/>
    <s v="PF01459"/>
  </r>
  <r>
    <x v="2146"/>
    <x v="2146"/>
    <n v="320"/>
    <x v="0"/>
    <n v="30"/>
    <n v="312"/>
    <n v="2735"/>
    <s v="PF01459.21 Eukaryotic porin"/>
    <s v="PF01459"/>
  </r>
  <r>
    <x v="2147"/>
    <x v="2147"/>
    <n v="597"/>
    <x v="34"/>
    <n v="9"/>
    <n v="330"/>
    <n v="11029"/>
    <s v="PF03547.17 Membrane transport protein"/>
    <s v="PF03547"/>
  </r>
  <r>
    <x v="2147"/>
    <x v="2147"/>
    <n v="597"/>
    <x v="0"/>
    <n v="325"/>
    <n v="590"/>
    <n v="2735"/>
    <s v="PF01459.21 Eukaryotic porin"/>
    <s v="PF01459"/>
  </r>
  <r>
    <x v="2148"/>
    <x v="2148"/>
    <n v="276"/>
    <x v="0"/>
    <n v="4"/>
    <n v="269"/>
    <n v="2735"/>
    <s v="PF01459.21 Eukaryotic porin"/>
    <s v="PF01459"/>
  </r>
  <r>
    <x v="2149"/>
    <x v="2149"/>
    <n v="64"/>
    <x v="0"/>
    <n v="7"/>
    <n v="57"/>
    <n v="2735"/>
    <s v="PF01459.21 Eukaryotic porin"/>
    <s v="PF01459"/>
  </r>
  <r>
    <x v="2150"/>
    <x v="2150"/>
    <n v="309"/>
    <x v="0"/>
    <n v="30"/>
    <n v="303"/>
    <n v="2735"/>
    <s v="PF01459.21 Eukaryotic porin"/>
    <s v="PF01459"/>
  </r>
  <r>
    <x v="2151"/>
    <x v="2151"/>
    <n v="276"/>
    <x v="0"/>
    <n v="4"/>
    <n v="269"/>
    <n v="2735"/>
    <s v="PF01459.21 Eukaryotic porin"/>
    <s v="PF01459"/>
  </r>
  <r>
    <x v="2152"/>
    <x v="2152"/>
    <n v="310"/>
    <x v="0"/>
    <n v="31"/>
    <n v="304"/>
    <n v="2735"/>
    <s v="PF01459.21 Eukaryotic porin"/>
    <s v="PF01459"/>
  </r>
  <r>
    <x v="2153"/>
    <x v="2153"/>
    <n v="326"/>
    <x v="0"/>
    <n v="4"/>
    <n v="319"/>
    <n v="2735"/>
    <s v="PF01459.21 Eukaryotic porin"/>
    <s v="PF01459"/>
  </r>
  <r>
    <x v="2154"/>
    <x v="2154"/>
    <n v="276"/>
    <x v="0"/>
    <n v="4"/>
    <n v="269"/>
    <n v="2735"/>
    <s v="PF01459.21 Eukaryotic porin"/>
    <s v="PF01459"/>
  </r>
  <r>
    <x v="2155"/>
    <x v="2155"/>
    <n v="89"/>
    <x v="0"/>
    <n v="13"/>
    <n v="89"/>
    <n v="2735"/>
    <s v="PF01459.21 Eukaryotic porin"/>
    <s v="PF01459"/>
  </r>
  <r>
    <x v="2156"/>
    <x v="2156"/>
    <n v="241"/>
    <x v="0"/>
    <n v="61"/>
    <n v="208"/>
    <n v="2735"/>
    <s v="PF01459.21 Eukaryotic porin"/>
    <s v="PF01459"/>
  </r>
  <r>
    <x v="2157"/>
    <x v="2157"/>
    <n v="291"/>
    <x v="0"/>
    <n v="5"/>
    <n v="284"/>
    <n v="2735"/>
    <s v="PF01459.21 Eukaryotic porin"/>
    <s v="PF01459"/>
  </r>
  <r>
    <x v="2158"/>
    <x v="2158"/>
    <n v="296"/>
    <x v="0"/>
    <n v="7"/>
    <n v="289"/>
    <n v="2735"/>
    <s v="PF01459.21 Eukaryotic porin"/>
    <s v="PF01459"/>
  </r>
  <r>
    <x v="2159"/>
    <x v="2159"/>
    <n v="357"/>
    <x v="0"/>
    <n v="55"/>
    <n v="331"/>
    <n v="2735"/>
    <s v="PF01459.21 Eukaryotic porin"/>
    <s v="PF01459"/>
  </r>
  <r>
    <x v="2160"/>
    <x v="2160"/>
    <n v="289"/>
    <x v="0"/>
    <n v="16"/>
    <n v="282"/>
    <n v="2735"/>
    <s v="PF01459.21 Eukaryotic porin"/>
    <s v="PF01459"/>
  </r>
  <r>
    <x v="2161"/>
    <x v="2161"/>
    <n v="276"/>
    <x v="0"/>
    <n v="4"/>
    <n v="269"/>
    <n v="2735"/>
    <s v="PF01459.21 Eukaryotic porin"/>
    <s v="PF01459"/>
  </r>
  <r>
    <x v="2162"/>
    <x v="2162"/>
    <n v="245"/>
    <x v="0"/>
    <n v="33"/>
    <n v="238"/>
    <n v="2735"/>
    <s v="PF01459.21 Eukaryotic porin"/>
    <s v="PF01459"/>
  </r>
  <r>
    <x v="2163"/>
    <x v="2163"/>
    <n v="326"/>
    <x v="0"/>
    <n v="54"/>
    <n v="319"/>
    <n v="2735"/>
    <s v="PF01459.21 Eukaryotic porin"/>
    <s v="PF01459"/>
  </r>
  <r>
    <x v="2164"/>
    <x v="2164"/>
    <n v="276"/>
    <x v="0"/>
    <n v="4"/>
    <n v="269"/>
    <n v="2735"/>
    <s v="PF01459.21 Eukaryotic porin"/>
    <s v="PF01459"/>
  </r>
  <r>
    <x v="2165"/>
    <x v="2165"/>
    <n v="312"/>
    <x v="0"/>
    <n v="33"/>
    <n v="305"/>
    <n v="2735"/>
    <s v="PF01459.21 Eukaryotic porin"/>
    <s v="PF01459"/>
  </r>
  <r>
    <x v="2166"/>
    <x v="2166"/>
    <n v="277"/>
    <x v="0"/>
    <n v="5"/>
    <n v="270"/>
    <n v="2735"/>
    <s v="PF01459.21 Eukaryotic porin"/>
    <s v="PF01459"/>
  </r>
  <r>
    <x v="2167"/>
    <x v="2167"/>
    <n v="344"/>
    <x v="0"/>
    <n v="72"/>
    <n v="337"/>
    <n v="2735"/>
    <s v="PF01459.21 Eukaryotic porin"/>
    <s v="PF01459"/>
  </r>
  <r>
    <x v="2168"/>
    <x v="2168"/>
    <n v="258"/>
    <x v="0"/>
    <n v="1"/>
    <n v="251"/>
    <n v="2735"/>
    <s v="PF01459.21 Eukaryotic porin"/>
    <s v="PF01459"/>
  </r>
  <r>
    <x v="2169"/>
    <x v="2169"/>
    <n v="305"/>
    <x v="0"/>
    <n v="23"/>
    <n v="299"/>
    <n v="2735"/>
    <s v="PF01459.21 Eukaryotic porin"/>
    <s v="PF01459"/>
  </r>
  <r>
    <x v="2170"/>
    <x v="2170"/>
    <n v="337"/>
    <x v="0"/>
    <n v="55"/>
    <n v="331"/>
    <n v="2735"/>
    <s v="PF01459.21 Eukaryotic porin"/>
    <s v="PF01459"/>
  </r>
  <r>
    <x v="2171"/>
    <x v="2171"/>
    <n v="258"/>
    <x v="0"/>
    <n v="1"/>
    <n v="251"/>
    <n v="2735"/>
    <s v="PF01459.21 Eukaryotic porin"/>
    <s v="PF01459"/>
  </r>
  <r>
    <x v="2172"/>
    <x v="2172"/>
    <n v="262"/>
    <x v="0"/>
    <n v="23"/>
    <n v="255"/>
    <n v="2735"/>
    <s v="PF01459.21 Eukaryotic porin"/>
    <s v="PF01459"/>
  </r>
  <r>
    <x v="2173"/>
    <x v="2173"/>
    <n v="283"/>
    <x v="0"/>
    <n v="3"/>
    <n v="276"/>
    <n v="2735"/>
    <s v="PF01459.21 Eukaryotic porin"/>
    <s v="PF01459"/>
  </r>
  <r>
    <x v="2174"/>
    <x v="2174"/>
    <n v="285"/>
    <x v="0"/>
    <n v="3"/>
    <n v="278"/>
    <n v="2735"/>
    <s v="PF01459.21 Eukaryotic porin"/>
    <s v="PF01459"/>
  </r>
  <r>
    <x v="2175"/>
    <x v="2175"/>
    <n v="337"/>
    <x v="0"/>
    <n v="35"/>
    <n v="324"/>
    <n v="2735"/>
    <s v="PF01459.21 Eukaryotic porin"/>
    <s v="PF01459"/>
  </r>
  <r>
    <x v="2176"/>
    <x v="2176"/>
    <n v="349"/>
    <x v="0"/>
    <n v="39"/>
    <n v="320"/>
    <n v="2735"/>
    <s v="PF01459.21 Eukaryotic porin"/>
    <s v="PF01459"/>
  </r>
  <r>
    <x v="2177"/>
    <x v="2177"/>
    <n v="283"/>
    <x v="0"/>
    <n v="2"/>
    <n v="276"/>
    <n v="2735"/>
    <s v="PF01459.21 Eukaryotic porin"/>
    <s v="PF01459"/>
  </r>
  <r>
    <x v="2178"/>
    <x v="2178"/>
    <n v="283"/>
    <x v="0"/>
    <n v="2"/>
    <n v="276"/>
    <n v="2735"/>
    <s v="PF01459.21 Eukaryotic porin"/>
    <s v="PF01459"/>
  </r>
  <r>
    <x v="2179"/>
    <x v="2179"/>
    <n v="356"/>
    <x v="0"/>
    <n v="42"/>
    <n v="328"/>
    <n v="2735"/>
    <s v="PF01459.21 Eukaryotic porin"/>
    <s v="PF01459"/>
  </r>
  <r>
    <x v="2180"/>
    <x v="2180"/>
    <n v="376"/>
    <x v="0"/>
    <n v="52"/>
    <n v="347"/>
    <n v="2735"/>
    <s v="PF01459.21 Eukaryotic porin"/>
    <s v="PF01459"/>
  </r>
  <r>
    <x v="2181"/>
    <x v="2181"/>
    <n v="289"/>
    <x v="0"/>
    <n v="7"/>
    <n v="282"/>
    <n v="2735"/>
    <s v="PF01459.21 Eukaryotic porin"/>
    <s v="PF01459"/>
  </r>
  <r>
    <x v="2182"/>
    <x v="2182"/>
    <n v="255"/>
    <x v="0"/>
    <n v="2"/>
    <n v="248"/>
    <n v="2735"/>
    <s v="PF01459.21 Eukaryotic porin"/>
    <s v="PF01459"/>
  </r>
  <r>
    <x v="2183"/>
    <x v="2183"/>
    <n v="275"/>
    <x v="0"/>
    <n v="2"/>
    <n v="268"/>
    <n v="2735"/>
    <s v="PF01459.21 Eukaryotic porin"/>
    <s v="PF01459"/>
  </r>
  <r>
    <x v="2184"/>
    <x v="2184"/>
    <n v="619"/>
    <x v="0"/>
    <n v="340"/>
    <n v="612"/>
    <n v="2735"/>
    <s v="PF01459.21 Eukaryotic porin"/>
    <s v="PF01459"/>
  </r>
  <r>
    <x v="2185"/>
    <x v="2185"/>
    <n v="596"/>
    <x v="14"/>
    <n v="429"/>
    <n v="558"/>
    <n v="9362"/>
    <s v="PF00425.17 chorismate binding enzyme"/>
    <s v="PF00425"/>
  </r>
  <r>
    <x v="2185"/>
    <x v="2185"/>
    <n v="596"/>
    <x v="0"/>
    <n v="3"/>
    <n v="267"/>
    <n v="2735"/>
    <s v="PF01459.21 Eukaryotic porin"/>
    <s v="PF01459"/>
  </r>
  <r>
    <x v="2186"/>
    <x v="2186"/>
    <n v="981"/>
    <x v="35"/>
    <n v="470"/>
    <n v="558"/>
    <n v="1229"/>
    <s v="PF13178.5 Protein of unknown function (DUF4005)"/>
    <s v="PF13178"/>
  </r>
  <r>
    <x v="2186"/>
    <x v="2186"/>
    <n v="981"/>
    <x v="36"/>
    <n v="114"/>
    <n v="134"/>
    <n v="29308"/>
    <s v="PF00612.26 IQ calmodulin-binding motif"/>
    <s v="PF00612"/>
  </r>
  <r>
    <x v="2186"/>
    <x v="2186"/>
    <n v="981"/>
    <x v="36"/>
    <n v="136"/>
    <n v="155"/>
    <n v="29308"/>
    <s v="PF00612.26 IQ calmodulin-binding motif"/>
    <s v="PF00612"/>
  </r>
  <r>
    <x v="2186"/>
    <x v="2186"/>
    <n v="981"/>
    <x v="0"/>
    <n v="700"/>
    <n v="974"/>
    <n v="2735"/>
    <s v="PF01459.21 Eukaryotic porin"/>
    <s v="PF01459"/>
  </r>
  <r>
    <x v="2187"/>
    <x v="2187"/>
    <n v="169"/>
    <x v="0"/>
    <n v="25"/>
    <n v="162"/>
    <n v="2735"/>
    <s v="PF01459.21 Eukaryotic porin"/>
    <s v="PF01459"/>
  </r>
  <r>
    <x v="2188"/>
    <x v="2188"/>
    <n v="352"/>
    <x v="0"/>
    <n v="74"/>
    <n v="345"/>
    <n v="2735"/>
    <s v="PF01459.21 Eukaryotic porin"/>
    <s v="PF01459"/>
  </r>
  <r>
    <x v="2189"/>
    <x v="2189"/>
    <n v="296"/>
    <x v="0"/>
    <n v="9"/>
    <n v="289"/>
    <n v="2735"/>
    <s v="PF01459.21 Eukaryotic porin"/>
    <s v="PF01459"/>
  </r>
  <r>
    <x v="2190"/>
    <x v="2190"/>
    <n v="391"/>
    <x v="0"/>
    <n v="89"/>
    <n v="366"/>
    <n v="2735"/>
    <s v="PF01459.21 Eukaryotic porin"/>
    <s v="PF01459"/>
  </r>
  <r>
    <x v="2191"/>
    <x v="2191"/>
    <n v="282"/>
    <x v="0"/>
    <n v="2"/>
    <n v="275"/>
    <n v="2735"/>
    <s v="PF01459.21 Eukaryotic porin"/>
    <s v="PF01459"/>
  </r>
  <r>
    <x v="2192"/>
    <x v="2192"/>
    <n v="344"/>
    <x v="0"/>
    <n v="59"/>
    <n v="338"/>
    <n v="2735"/>
    <s v="PF01459.21 Eukaryotic porin"/>
    <s v="PF01459"/>
  </r>
  <r>
    <x v="2193"/>
    <x v="2193"/>
    <n v="283"/>
    <x v="0"/>
    <n v="2"/>
    <n v="276"/>
    <n v="2735"/>
    <s v="PF01459.21 Eukaryotic porin"/>
    <s v="PF01459"/>
  </r>
  <r>
    <x v="2194"/>
    <x v="2194"/>
    <n v="356"/>
    <x v="0"/>
    <n v="41"/>
    <n v="327"/>
    <n v="2735"/>
    <s v="PF01459.21 Eukaryotic porin"/>
    <s v="PF01459"/>
  </r>
  <r>
    <x v="2195"/>
    <x v="2195"/>
    <n v="306"/>
    <x v="0"/>
    <n v="22"/>
    <n v="299"/>
    <n v="2735"/>
    <s v="PF01459.21 Eukaryotic porin"/>
    <s v="PF01459"/>
  </r>
  <r>
    <x v="2196"/>
    <x v="2196"/>
    <n v="375"/>
    <x v="0"/>
    <n v="57"/>
    <n v="349"/>
    <n v="2735"/>
    <s v="PF01459.21 Eukaryotic porin"/>
    <s v="PF01459"/>
  </r>
  <r>
    <x v="2197"/>
    <x v="2197"/>
    <n v="283"/>
    <x v="0"/>
    <n v="2"/>
    <n v="276"/>
    <n v="2735"/>
    <s v="PF01459.21 Eukaryotic porin"/>
    <s v="PF01459"/>
  </r>
  <r>
    <x v="2198"/>
    <x v="2198"/>
    <n v="356"/>
    <x v="0"/>
    <n v="41"/>
    <n v="327"/>
    <n v="2735"/>
    <s v="PF01459.21 Eukaryotic porin"/>
    <s v="PF01459"/>
  </r>
  <r>
    <x v="2199"/>
    <x v="2199"/>
    <n v="283"/>
    <x v="0"/>
    <n v="2"/>
    <n v="276"/>
    <n v="2735"/>
    <s v="PF01459.21 Eukaryotic porin"/>
    <s v="PF01459"/>
  </r>
  <r>
    <x v="2200"/>
    <x v="2200"/>
    <n v="353"/>
    <x v="0"/>
    <n v="39"/>
    <n v="324"/>
    <n v="2735"/>
    <s v="PF01459.21 Eukaryotic porin"/>
    <s v="PF01459"/>
  </r>
  <r>
    <x v="2201"/>
    <x v="2201"/>
    <n v="337"/>
    <x v="0"/>
    <n v="2"/>
    <n v="87"/>
    <n v="2735"/>
    <s v="PF01459.21 Eukaryotic porin"/>
    <s v="PF01459"/>
  </r>
  <r>
    <x v="2201"/>
    <x v="2201"/>
    <n v="337"/>
    <x v="0"/>
    <n v="101"/>
    <n v="330"/>
    <n v="2735"/>
    <s v="PF01459.21 Eukaryotic porin"/>
    <s v="PF01459"/>
  </r>
  <r>
    <x v="2202"/>
    <x v="2202"/>
    <n v="275"/>
    <x v="0"/>
    <n v="25"/>
    <n v="268"/>
    <n v="2735"/>
    <s v="PF01459.21 Eukaryotic porin"/>
    <s v="PF01459"/>
  </r>
  <r>
    <x v="2203"/>
    <x v="2203"/>
    <n v="355"/>
    <x v="0"/>
    <n v="38"/>
    <n v="326"/>
    <n v="2735"/>
    <s v="PF01459.21 Eukaryotic porin"/>
    <s v="PF01459"/>
  </r>
  <r>
    <x v="2204"/>
    <x v="2204"/>
    <n v="311"/>
    <x v="0"/>
    <n v="3"/>
    <n v="304"/>
    <n v="2735"/>
    <s v="PF01459.21 Eukaryotic porin"/>
    <s v="PF01459"/>
  </r>
  <r>
    <x v="2205"/>
    <x v="2205"/>
    <n v="363"/>
    <x v="0"/>
    <n v="47"/>
    <n v="333"/>
    <n v="2735"/>
    <s v="PF01459.21 Eukaryotic porin"/>
    <s v="PF01459"/>
  </r>
  <r>
    <x v="2206"/>
    <x v="2206"/>
    <n v="152"/>
    <x v="0"/>
    <n v="15"/>
    <n v="150"/>
    <n v="2735"/>
    <s v="PF01459.21 Eukaryotic porin"/>
    <s v="PF01459"/>
  </r>
  <r>
    <x v="2207"/>
    <x v="2207"/>
    <n v="337"/>
    <x v="0"/>
    <n v="58"/>
    <n v="330"/>
    <n v="2735"/>
    <s v="PF01459.21 Eukaryotic porin"/>
    <s v="PF01459"/>
  </r>
  <r>
    <x v="2208"/>
    <x v="2208"/>
    <n v="292"/>
    <x v="0"/>
    <n v="42"/>
    <n v="292"/>
    <n v="2735"/>
    <s v="PF01459.21 Eukaryotic porin"/>
    <s v="PF01459"/>
  </r>
  <r>
    <x v="2209"/>
    <x v="2209"/>
    <n v="322"/>
    <x v="0"/>
    <n v="37"/>
    <n v="316"/>
    <n v="2735"/>
    <s v="PF01459.21 Eukaryotic porin"/>
    <s v="PF01459"/>
  </r>
  <r>
    <x v="2210"/>
    <x v="2210"/>
    <n v="282"/>
    <x v="0"/>
    <n v="2"/>
    <n v="275"/>
    <n v="2735"/>
    <s v="PF01459.21 Eukaryotic porin"/>
    <s v="PF01459"/>
  </r>
  <r>
    <x v="2211"/>
    <x v="2211"/>
    <n v="368"/>
    <x v="0"/>
    <n v="64"/>
    <n v="359"/>
    <n v="2735"/>
    <s v="PF01459.21 Eukaryotic porin"/>
    <s v="PF01459"/>
  </r>
  <r>
    <x v="2212"/>
    <x v="2212"/>
    <n v="309"/>
    <x v="0"/>
    <n v="17"/>
    <n v="295"/>
    <n v="2735"/>
    <s v="PF01459.21 Eukaryotic porin"/>
    <s v="PF01459"/>
  </r>
  <r>
    <x v="2213"/>
    <x v="2213"/>
    <n v="283"/>
    <x v="0"/>
    <n v="3"/>
    <n v="276"/>
    <n v="2735"/>
    <s v="PF01459.21 Eukaryotic porin"/>
    <s v="PF01459"/>
  </r>
  <r>
    <x v="2214"/>
    <x v="2214"/>
    <n v="321"/>
    <x v="0"/>
    <n v="33"/>
    <n v="307"/>
    <n v="2735"/>
    <s v="PF01459.21 Eukaryotic porin"/>
    <s v="PF01459"/>
  </r>
  <r>
    <x v="2215"/>
    <x v="2215"/>
    <n v="334"/>
    <x v="0"/>
    <n v="49"/>
    <n v="328"/>
    <n v="2735"/>
    <s v="PF01459.21 Eukaryotic porin"/>
    <s v="PF01459"/>
  </r>
  <r>
    <x v="2216"/>
    <x v="2216"/>
    <n v="282"/>
    <x v="0"/>
    <n v="2"/>
    <n v="275"/>
    <n v="2735"/>
    <s v="PF01459.21 Eukaryotic porin"/>
    <s v="PF01459"/>
  </r>
  <r>
    <x v="2217"/>
    <x v="2217"/>
    <n v="297"/>
    <x v="0"/>
    <n v="2"/>
    <n v="290"/>
    <n v="2735"/>
    <s v="PF01459.21 Eukaryotic porin"/>
    <s v="PF01459"/>
  </r>
  <r>
    <x v="2218"/>
    <x v="2218"/>
    <n v="348"/>
    <x v="0"/>
    <n v="64"/>
    <n v="341"/>
    <n v="2735"/>
    <s v="PF01459.21 Eukaryotic porin"/>
    <s v="PF01459"/>
  </r>
  <r>
    <x v="2219"/>
    <x v="2219"/>
    <n v="321"/>
    <x v="0"/>
    <n v="39"/>
    <n v="106"/>
    <n v="2735"/>
    <s v="PF01459.21 Eukaryotic porin"/>
    <s v="PF01459"/>
  </r>
  <r>
    <x v="2219"/>
    <x v="2219"/>
    <n v="321"/>
    <x v="0"/>
    <n v="101"/>
    <n v="292"/>
    <n v="2735"/>
    <s v="PF01459.21 Eukaryotic porin"/>
    <s v="PF01459"/>
  </r>
  <r>
    <x v="2220"/>
    <x v="2220"/>
    <n v="283"/>
    <x v="0"/>
    <n v="2"/>
    <n v="276"/>
    <n v="2735"/>
    <s v="PF01459.21 Eukaryotic porin"/>
    <s v="PF01459"/>
  </r>
  <r>
    <x v="2221"/>
    <x v="2221"/>
    <n v="355"/>
    <x v="0"/>
    <n v="38"/>
    <n v="326"/>
    <n v="2735"/>
    <s v="PF01459.21 Eukaryotic porin"/>
    <s v="PF01459"/>
  </r>
  <r>
    <x v="2222"/>
    <x v="2222"/>
    <n v="346"/>
    <x v="0"/>
    <n v="3"/>
    <n v="73"/>
    <n v="2735"/>
    <s v="PF01459.21 Eukaryotic porin"/>
    <s v="PF01459"/>
  </r>
  <r>
    <x v="2222"/>
    <x v="2222"/>
    <n v="346"/>
    <x v="0"/>
    <n v="103"/>
    <n v="339"/>
    <n v="2735"/>
    <s v="PF01459.21 Eukaryotic porin"/>
    <s v="PF01459"/>
  </r>
  <r>
    <x v="2223"/>
    <x v="2223"/>
    <n v="276"/>
    <x v="0"/>
    <n v="4"/>
    <n v="269"/>
    <n v="2735"/>
    <s v="PF01459.21 Eukaryotic porin"/>
    <s v="PF01459"/>
  </r>
  <r>
    <x v="2224"/>
    <x v="2224"/>
    <n v="394"/>
    <x v="0"/>
    <n v="100"/>
    <n v="375"/>
    <n v="2735"/>
    <s v="PF01459.21 Eukaryotic porin"/>
    <s v="PF01459"/>
  </r>
  <r>
    <x v="2225"/>
    <x v="2225"/>
    <n v="283"/>
    <x v="0"/>
    <n v="3"/>
    <n v="276"/>
    <n v="2735"/>
    <s v="PF01459.21 Eukaryotic porin"/>
    <s v="PF01459"/>
  </r>
  <r>
    <x v="2226"/>
    <x v="2226"/>
    <n v="342"/>
    <x v="0"/>
    <n v="60"/>
    <n v="336"/>
    <n v="2735"/>
    <s v="PF01459.21 Eukaryotic porin"/>
    <s v="PF01459"/>
  </r>
  <r>
    <x v="2227"/>
    <x v="2227"/>
    <n v="394"/>
    <x v="0"/>
    <n v="100"/>
    <n v="375"/>
    <n v="2735"/>
    <s v="PF01459.21 Eukaryotic porin"/>
    <s v="PF01459"/>
  </r>
  <r>
    <x v="2228"/>
    <x v="2228"/>
    <n v="355"/>
    <x v="0"/>
    <n v="38"/>
    <n v="326"/>
    <n v="2735"/>
    <s v="PF01459.21 Eukaryotic porin"/>
    <s v="PF01459"/>
  </r>
  <r>
    <x v="2229"/>
    <x v="2229"/>
    <n v="345"/>
    <x v="0"/>
    <n v="3"/>
    <n v="74"/>
    <n v="2735"/>
    <s v="PF01459.21 Eukaryotic porin"/>
    <s v="PF01459"/>
  </r>
  <r>
    <x v="2229"/>
    <x v="2229"/>
    <n v="345"/>
    <x v="0"/>
    <n v="114"/>
    <n v="338"/>
    <n v="2735"/>
    <s v="PF01459.21 Eukaryotic porin"/>
    <s v="PF01459"/>
  </r>
  <r>
    <x v="2230"/>
    <x v="2230"/>
    <n v="224"/>
    <x v="0"/>
    <n v="1"/>
    <n v="209"/>
    <n v="2735"/>
    <s v="PF01459.21 Eukaryotic porin"/>
    <s v="PF01459"/>
  </r>
  <r>
    <x v="2231"/>
    <x v="2231"/>
    <n v="156"/>
    <x v="0"/>
    <n v="8"/>
    <n v="149"/>
    <n v="2735"/>
    <s v="PF01459.21 Eukaryotic porin"/>
    <s v="PF01459"/>
  </r>
  <r>
    <x v="2232"/>
    <x v="2232"/>
    <n v="376"/>
    <x v="0"/>
    <n v="102"/>
    <n v="362"/>
    <n v="2735"/>
    <s v="PF01459.21 Eukaryotic porin"/>
    <s v="PF01459"/>
  </r>
  <r>
    <x v="2233"/>
    <x v="2233"/>
    <n v="390"/>
    <x v="0"/>
    <n v="63"/>
    <n v="353"/>
    <n v="2735"/>
    <s v="PF01459.21 Eukaryotic porin"/>
    <s v="PF01459"/>
  </r>
  <r>
    <x v="2234"/>
    <x v="2234"/>
    <n v="355"/>
    <x v="0"/>
    <n v="38"/>
    <n v="326"/>
    <n v="2735"/>
    <s v="PF01459.21 Eukaryotic porin"/>
    <s v="PF01459"/>
  </r>
  <r>
    <x v="2235"/>
    <x v="2235"/>
    <n v="284"/>
    <x v="0"/>
    <n v="3"/>
    <n v="277"/>
    <n v="2735"/>
    <s v="PF01459.21 Eukaryotic porin"/>
    <s v="PF01459"/>
  </r>
  <r>
    <x v="2236"/>
    <x v="2236"/>
    <n v="309"/>
    <x v="0"/>
    <n v="18"/>
    <n v="293"/>
    <n v="2735"/>
    <s v="PF01459.21 Eukaryotic porin"/>
    <s v="PF01459"/>
  </r>
  <r>
    <x v="2237"/>
    <x v="2237"/>
    <n v="276"/>
    <x v="0"/>
    <n v="4"/>
    <n v="269"/>
    <n v="2735"/>
    <s v="PF01459.21 Eukaryotic porin"/>
    <s v="PF01459"/>
  </r>
  <r>
    <x v="2238"/>
    <x v="2238"/>
    <n v="204"/>
    <x v="0"/>
    <n v="14"/>
    <n v="204"/>
    <n v="2735"/>
    <s v="PF01459.21 Eukaryotic porin"/>
    <s v="PF01459"/>
  </r>
  <r>
    <x v="2239"/>
    <x v="2239"/>
    <n v="194"/>
    <x v="0"/>
    <n v="14"/>
    <n v="194"/>
    <n v="2735"/>
    <s v="PF01459.21 Eukaryotic porin"/>
    <s v="PF01459"/>
  </r>
  <r>
    <x v="2240"/>
    <x v="2240"/>
    <n v="292"/>
    <x v="0"/>
    <n v="5"/>
    <n v="285"/>
    <n v="2735"/>
    <s v="PF01459.21 Eukaryotic porin"/>
    <s v="PF01459"/>
  </r>
  <r>
    <x v="2241"/>
    <x v="2241"/>
    <n v="375"/>
    <x v="0"/>
    <n v="50"/>
    <n v="351"/>
    <n v="2735"/>
    <s v="PF01459.21 Eukaryotic porin"/>
    <s v="PF01459"/>
  </r>
  <r>
    <x v="2242"/>
    <x v="2242"/>
    <n v="282"/>
    <x v="0"/>
    <n v="2"/>
    <n v="275"/>
    <n v="2735"/>
    <s v="PF01459.21 Eukaryotic porin"/>
    <s v="PF01459"/>
  </r>
  <r>
    <x v="2243"/>
    <x v="2243"/>
    <n v="392"/>
    <x v="0"/>
    <n v="66"/>
    <n v="358"/>
    <n v="2735"/>
    <s v="PF01459.21 Eukaryotic porin"/>
    <s v="PF01459"/>
  </r>
  <r>
    <x v="2244"/>
    <x v="2244"/>
    <n v="377"/>
    <x v="0"/>
    <n v="59"/>
    <n v="344"/>
    <n v="2735"/>
    <s v="PF01459.21 Eukaryotic porin"/>
    <s v="PF01459"/>
  </r>
  <r>
    <x v="2245"/>
    <x v="2245"/>
    <n v="285"/>
    <x v="0"/>
    <n v="2"/>
    <n v="278"/>
    <n v="2735"/>
    <s v="PF01459.21 Eukaryotic porin"/>
    <s v="PF01459"/>
  </r>
  <r>
    <x v="2246"/>
    <x v="2246"/>
    <n v="387"/>
    <x v="0"/>
    <n v="60"/>
    <n v="355"/>
    <n v="2735"/>
    <s v="PF01459.21 Eukaryotic porin"/>
    <s v="PF01459"/>
  </r>
  <r>
    <x v="2247"/>
    <x v="2247"/>
    <n v="282"/>
    <x v="0"/>
    <n v="2"/>
    <n v="275"/>
    <n v="2735"/>
    <s v="PF01459.21 Eukaryotic porin"/>
    <s v="PF01459"/>
  </r>
  <r>
    <x v="2248"/>
    <x v="2248"/>
    <n v="283"/>
    <x v="0"/>
    <n v="2"/>
    <n v="276"/>
    <n v="2735"/>
    <s v="PF01459.21 Eukaryotic porin"/>
    <s v="PF01459"/>
  </r>
  <r>
    <x v="2249"/>
    <x v="2249"/>
    <n v="382"/>
    <x v="0"/>
    <n v="54"/>
    <n v="349"/>
    <n v="2735"/>
    <s v="PF01459.21 Eukaryotic porin"/>
    <s v="PF01459"/>
  </r>
  <r>
    <x v="2250"/>
    <x v="2250"/>
    <n v="274"/>
    <x v="0"/>
    <n v="2"/>
    <n v="268"/>
    <n v="2735"/>
    <s v="PF01459.21 Eukaryotic porin"/>
    <s v="PF01459"/>
  </r>
  <r>
    <x v="2251"/>
    <x v="2251"/>
    <n v="283"/>
    <x v="0"/>
    <n v="3"/>
    <n v="276"/>
    <n v="2735"/>
    <s v="PF01459.21 Eukaryotic porin"/>
    <s v="PF01459"/>
  </r>
  <r>
    <x v="2252"/>
    <x v="2252"/>
    <n v="338"/>
    <x v="0"/>
    <n v="56"/>
    <n v="332"/>
    <n v="2735"/>
    <s v="PF01459.21 Eukaryotic porin"/>
    <s v="PF01459"/>
  </r>
  <r>
    <x v="2253"/>
    <x v="2253"/>
    <n v="276"/>
    <x v="0"/>
    <n v="4"/>
    <n v="269"/>
    <n v="2735"/>
    <s v="PF01459.21 Eukaryotic porin"/>
    <s v="PF01459"/>
  </r>
  <r>
    <x v="2254"/>
    <x v="2254"/>
    <n v="386"/>
    <x v="0"/>
    <n v="60"/>
    <n v="355"/>
    <n v="2735"/>
    <s v="PF01459.21 Eukaryotic porin"/>
    <s v="PF01459"/>
  </r>
  <r>
    <x v="2255"/>
    <x v="2255"/>
    <n v="391"/>
    <x v="0"/>
    <n v="112"/>
    <n v="384"/>
    <n v="2735"/>
    <s v="PF01459.21 Eukaryotic porin"/>
    <s v="PF01459"/>
  </r>
  <r>
    <x v="2256"/>
    <x v="2256"/>
    <n v="314"/>
    <x v="0"/>
    <n v="41"/>
    <n v="307"/>
    <n v="2735"/>
    <s v="PF01459.21 Eukaryotic porin"/>
    <s v="PF01459"/>
  </r>
  <r>
    <x v="2257"/>
    <x v="2257"/>
    <n v="334"/>
    <x v="0"/>
    <n v="49"/>
    <n v="328"/>
    <n v="2735"/>
    <s v="PF01459.21 Eukaryotic porin"/>
    <s v="PF01459"/>
  </r>
  <r>
    <x v="2258"/>
    <x v="2258"/>
    <n v="320"/>
    <x v="0"/>
    <n v="39"/>
    <n v="293"/>
    <n v="2735"/>
    <s v="PF01459.21 Eukaryotic porin"/>
    <s v="PF01459"/>
  </r>
  <r>
    <x v="2259"/>
    <x v="2259"/>
    <n v="396"/>
    <x v="0"/>
    <n v="102"/>
    <n v="379"/>
    <n v="2735"/>
    <s v="PF01459.21 Eukaryotic porin"/>
    <s v="PF01459"/>
  </r>
  <r>
    <x v="2260"/>
    <x v="2260"/>
    <n v="344"/>
    <x v="0"/>
    <n v="62"/>
    <n v="338"/>
    <n v="2735"/>
    <s v="PF01459.21 Eukaryotic porin"/>
    <s v="PF01459"/>
  </r>
  <r>
    <x v="2261"/>
    <x v="2261"/>
    <n v="281"/>
    <x v="0"/>
    <n v="3"/>
    <n v="274"/>
    <n v="2735"/>
    <s v="PF01459.21 Eukaryotic porin"/>
    <s v="PF01459"/>
  </r>
  <r>
    <x v="2262"/>
    <x v="2262"/>
    <n v="283"/>
    <x v="0"/>
    <n v="3"/>
    <n v="276"/>
    <n v="2735"/>
    <s v="PF01459.21 Eukaryotic porin"/>
    <s v="PF01459"/>
  </r>
  <r>
    <x v="2263"/>
    <x v="2263"/>
    <n v="289"/>
    <x v="0"/>
    <n v="7"/>
    <n v="282"/>
    <n v="2735"/>
    <s v="PF01459.21 Eukaryotic porin"/>
    <s v="PF01459"/>
  </r>
  <r>
    <x v="2264"/>
    <x v="2264"/>
    <n v="284"/>
    <x v="0"/>
    <n v="21"/>
    <n v="279"/>
    <n v="2735"/>
    <s v="PF01459.21 Eukaryotic porin"/>
    <s v="PF01459"/>
  </r>
  <r>
    <x v="2265"/>
    <x v="2265"/>
    <n v="282"/>
    <x v="0"/>
    <n v="2"/>
    <n v="275"/>
    <n v="2735"/>
    <s v="PF01459.21 Eukaryotic porin"/>
    <s v="PF01459"/>
  </r>
  <r>
    <x v="2266"/>
    <x v="2266"/>
    <n v="283"/>
    <x v="0"/>
    <n v="3"/>
    <n v="276"/>
    <n v="2735"/>
    <s v="PF01459.21 Eukaryotic porin"/>
    <s v="PF01459"/>
  </r>
  <r>
    <x v="2267"/>
    <x v="2267"/>
    <n v="276"/>
    <x v="0"/>
    <n v="5"/>
    <n v="269"/>
    <n v="2735"/>
    <s v="PF01459.21 Eukaryotic porin"/>
    <s v="PF01459"/>
  </r>
  <r>
    <x v="2268"/>
    <x v="2268"/>
    <n v="320"/>
    <x v="0"/>
    <n v="33"/>
    <n v="306"/>
    <n v="2735"/>
    <s v="PF01459.21 Eukaryotic porin"/>
    <s v="PF01459"/>
  </r>
  <r>
    <x v="2269"/>
    <x v="2269"/>
    <n v="293"/>
    <x v="0"/>
    <n v="4"/>
    <n v="286"/>
    <n v="2735"/>
    <s v="PF01459.21 Eukaryotic porin"/>
    <s v="PF01459"/>
  </r>
  <r>
    <x v="2270"/>
    <x v="2270"/>
    <n v="340"/>
    <x v="0"/>
    <n v="60"/>
    <n v="333"/>
    <n v="2735"/>
    <s v="PF01459.21 Eukaryotic porin"/>
    <s v="PF01459"/>
  </r>
  <r>
    <x v="2271"/>
    <x v="2271"/>
    <n v="361"/>
    <x v="0"/>
    <n v="81"/>
    <n v="354"/>
    <n v="2735"/>
    <s v="PF01459.21 Eukaryotic porin"/>
    <s v="PF01459"/>
  </r>
  <r>
    <x v="2272"/>
    <x v="2272"/>
    <n v="274"/>
    <x v="0"/>
    <n v="4"/>
    <n v="267"/>
    <n v="2735"/>
    <s v="PF01459.21 Eukaryotic porin"/>
    <s v="PF01459"/>
  </r>
  <r>
    <x v="2273"/>
    <x v="2273"/>
    <n v="260"/>
    <x v="0"/>
    <n v="4"/>
    <n v="108"/>
    <n v="2735"/>
    <s v="PF01459.21 Eukaryotic porin"/>
    <s v="PF01459"/>
  </r>
  <r>
    <x v="2273"/>
    <x v="2273"/>
    <n v="260"/>
    <x v="0"/>
    <n v="101"/>
    <n v="253"/>
    <n v="2735"/>
    <s v="PF01459.21 Eukaryotic porin"/>
    <s v="PF01459"/>
  </r>
  <r>
    <x v="2274"/>
    <x v="2274"/>
    <n v="267"/>
    <x v="0"/>
    <n v="9"/>
    <n v="260"/>
    <n v="2735"/>
    <s v="PF01459.21 Eukaryotic porin"/>
    <s v="PF01459"/>
  </r>
  <r>
    <x v="2275"/>
    <x v="2275"/>
    <n v="333"/>
    <x v="0"/>
    <n v="30"/>
    <n v="327"/>
    <n v="2735"/>
    <s v="PF01459.21 Eukaryotic porin"/>
    <s v="PF01459"/>
  </r>
  <r>
    <x v="2276"/>
    <x v="2276"/>
    <n v="276"/>
    <x v="0"/>
    <n v="4"/>
    <n v="269"/>
    <n v="2735"/>
    <s v="PF01459.21 Eukaryotic porin"/>
    <s v="PF01459"/>
  </r>
  <r>
    <x v="2277"/>
    <x v="2277"/>
    <n v="276"/>
    <x v="0"/>
    <n v="4"/>
    <n v="269"/>
    <n v="2735"/>
    <s v="PF01459.21 Eukaryotic porin"/>
    <s v="PF01459"/>
  </r>
  <r>
    <x v="2278"/>
    <x v="2278"/>
    <n v="308"/>
    <x v="0"/>
    <n v="30"/>
    <n v="302"/>
    <n v="2735"/>
    <s v="PF01459.21 Eukaryotic porin"/>
    <s v="PF01459"/>
  </r>
  <r>
    <x v="2279"/>
    <x v="2279"/>
    <n v="309"/>
    <x v="0"/>
    <n v="37"/>
    <n v="302"/>
    <n v="2735"/>
    <s v="PF01459.21 Eukaryotic porin"/>
    <s v="PF01459"/>
  </r>
  <r>
    <x v="2280"/>
    <x v="2280"/>
    <n v="308"/>
    <x v="0"/>
    <n v="30"/>
    <n v="302"/>
    <n v="2735"/>
    <s v="PF01459.21 Eukaryotic porin"/>
    <s v="PF01459"/>
  </r>
  <r>
    <x v="2281"/>
    <x v="2281"/>
    <n v="367"/>
    <x v="0"/>
    <n v="51"/>
    <n v="337"/>
    <n v="2735"/>
    <s v="PF01459.21 Eukaryotic porin"/>
    <s v="PF01459"/>
  </r>
  <r>
    <x v="2282"/>
    <x v="2282"/>
    <n v="297"/>
    <x v="0"/>
    <n v="15"/>
    <n v="290"/>
    <n v="2735"/>
    <s v="PF01459.21 Eukaryotic porin"/>
    <s v="PF01459"/>
  </r>
  <r>
    <x v="2283"/>
    <x v="2283"/>
    <n v="280"/>
    <x v="0"/>
    <n v="35"/>
    <n v="269"/>
    <n v="2735"/>
    <s v="PF01459.21 Eukaryotic porin"/>
    <s v="PF01459"/>
  </r>
  <r>
    <x v="2284"/>
    <x v="2284"/>
    <n v="284"/>
    <x v="0"/>
    <n v="11"/>
    <n v="276"/>
    <n v="2735"/>
    <s v="PF01459.21 Eukaryotic porin"/>
    <s v="PF01459"/>
  </r>
  <r>
    <x v="2285"/>
    <x v="2285"/>
    <n v="304"/>
    <x v="0"/>
    <n v="2"/>
    <n v="297"/>
    <n v="2735"/>
    <s v="PF01459.21 Eukaryotic porin"/>
    <s v="PF01459"/>
  </r>
  <r>
    <x v="2286"/>
    <x v="2286"/>
    <n v="355"/>
    <x v="0"/>
    <n v="42"/>
    <n v="328"/>
    <n v="2735"/>
    <s v="PF01459.21 Eukaryotic porin"/>
    <s v="PF01459"/>
  </r>
  <r>
    <x v="2287"/>
    <x v="2287"/>
    <n v="333"/>
    <x v="0"/>
    <n v="2"/>
    <n v="88"/>
    <n v="2735"/>
    <s v="PF01459.21 Eukaryotic porin"/>
    <s v="PF01459"/>
  </r>
  <r>
    <x v="2287"/>
    <x v="2287"/>
    <n v="333"/>
    <x v="0"/>
    <n v="98"/>
    <n v="326"/>
    <n v="2735"/>
    <s v="PF01459.21 Eukaryotic porin"/>
    <s v="PF01459"/>
  </r>
  <r>
    <x v="2288"/>
    <x v="2288"/>
    <n v="281"/>
    <x v="0"/>
    <n v="2"/>
    <n v="274"/>
    <n v="2735"/>
    <s v="PF01459.21 Eukaryotic porin"/>
    <s v="PF01459"/>
  </r>
  <r>
    <x v="2289"/>
    <x v="2289"/>
    <n v="321"/>
    <x v="0"/>
    <n v="36"/>
    <n v="315"/>
    <n v="2735"/>
    <s v="PF01459.21 Eukaryotic porin"/>
    <s v="PF01459"/>
  </r>
  <r>
    <x v="2290"/>
    <x v="2290"/>
    <n v="315"/>
    <x v="0"/>
    <n v="13"/>
    <n v="301"/>
    <n v="2735"/>
    <s v="PF01459.21 Eukaryotic porin"/>
    <s v="PF01459"/>
  </r>
  <r>
    <x v="2291"/>
    <x v="2291"/>
    <n v="285"/>
    <x v="0"/>
    <n v="3"/>
    <n v="278"/>
    <n v="2735"/>
    <s v="PF01459.21 Eukaryotic porin"/>
    <s v="PF01459"/>
  </r>
  <r>
    <x v="2292"/>
    <x v="2292"/>
    <n v="355"/>
    <x v="0"/>
    <n v="41"/>
    <n v="328"/>
    <n v="2735"/>
    <s v="PF01459.21 Eukaryotic porin"/>
    <s v="PF01459"/>
  </r>
  <r>
    <x v="2293"/>
    <x v="2293"/>
    <n v="376"/>
    <x v="0"/>
    <n v="46"/>
    <n v="369"/>
    <n v="2735"/>
    <s v="PF01459.21 Eukaryotic porin"/>
    <s v="PF01459"/>
  </r>
  <r>
    <x v="2294"/>
    <x v="2294"/>
    <n v="354"/>
    <x v="0"/>
    <n v="39"/>
    <n v="325"/>
    <n v="2735"/>
    <s v="PF01459.21 Eukaryotic porin"/>
    <s v="PF01459"/>
  </r>
  <r>
    <x v="2295"/>
    <x v="2295"/>
    <n v="335"/>
    <x v="0"/>
    <n v="2"/>
    <n v="74"/>
    <n v="2735"/>
    <s v="PF01459.21 Eukaryotic porin"/>
    <s v="PF01459"/>
  </r>
  <r>
    <x v="2295"/>
    <x v="2295"/>
    <n v="335"/>
    <x v="0"/>
    <n v="81"/>
    <n v="328"/>
    <n v="2735"/>
    <s v="PF01459.21 Eukaryotic porin"/>
    <s v="PF01459"/>
  </r>
  <r>
    <x v="2296"/>
    <x v="2296"/>
    <n v="294"/>
    <x v="0"/>
    <n v="7"/>
    <n v="287"/>
    <n v="2735"/>
    <s v="PF01459.21 Eukaryotic porin"/>
    <s v="PF01459"/>
  </r>
  <r>
    <x v="2297"/>
    <x v="2297"/>
    <n v="365"/>
    <x v="0"/>
    <n v="61"/>
    <n v="338"/>
    <n v="2735"/>
    <s v="PF01459.21 Eukaryotic porin"/>
    <s v="PF01459"/>
  </r>
  <r>
    <x v="2298"/>
    <x v="2298"/>
    <n v="297"/>
    <x v="0"/>
    <n v="10"/>
    <n v="290"/>
    <n v="2735"/>
    <s v="PF01459.21 Eukaryotic porin"/>
    <s v="PF01459"/>
  </r>
  <r>
    <x v="2299"/>
    <x v="2299"/>
    <n v="332"/>
    <x v="0"/>
    <n v="30"/>
    <n v="307"/>
    <n v="2735"/>
    <s v="PF01459.21 Eukaryotic porin"/>
    <s v="PF01459"/>
  </r>
  <r>
    <x v="2300"/>
    <x v="2300"/>
    <n v="356"/>
    <x v="0"/>
    <n v="41"/>
    <n v="327"/>
    <n v="2735"/>
    <s v="PF01459.21 Eukaryotic porin"/>
    <s v="PF01459"/>
  </r>
  <r>
    <x v="2301"/>
    <x v="2301"/>
    <n v="283"/>
    <x v="0"/>
    <n v="2"/>
    <n v="276"/>
    <n v="2735"/>
    <s v="PF01459.21 Eukaryotic porin"/>
    <s v="PF01459"/>
  </r>
  <r>
    <x v="2302"/>
    <x v="2302"/>
    <n v="289"/>
    <x v="0"/>
    <n v="9"/>
    <n v="282"/>
    <n v="2735"/>
    <s v="PF01459.21 Eukaryotic porin"/>
    <s v="PF01459"/>
  </r>
  <r>
    <x v="2303"/>
    <x v="2303"/>
    <n v="283"/>
    <x v="0"/>
    <n v="3"/>
    <n v="276"/>
    <n v="2735"/>
    <s v="PF01459.21 Eukaryotic porin"/>
    <s v="PF01459"/>
  </r>
  <r>
    <x v="2304"/>
    <x v="2304"/>
    <n v="334"/>
    <x v="0"/>
    <n v="53"/>
    <n v="327"/>
    <n v="2735"/>
    <s v="PF01459.21 Eukaryotic porin"/>
    <s v="PF01459"/>
  </r>
  <r>
    <x v="2305"/>
    <x v="2305"/>
    <n v="355"/>
    <x v="0"/>
    <n v="38"/>
    <n v="325"/>
    <n v="2735"/>
    <s v="PF01459.21 Eukaryotic porin"/>
    <s v="PF01459"/>
  </r>
  <r>
    <x v="2306"/>
    <x v="2306"/>
    <n v="347"/>
    <x v="0"/>
    <n v="2"/>
    <n v="68"/>
    <n v="2735"/>
    <s v="PF01459.21 Eukaryotic porin"/>
    <s v="PF01459"/>
  </r>
  <r>
    <x v="2306"/>
    <x v="2306"/>
    <n v="347"/>
    <x v="0"/>
    <n v="111"/>
    <n v="340"/>
    <n v="2735"/>
    <s v="PF01459.21 Eukaryotic porin"/>
    <s v="PF01459"/>
  </r>
  <r>
    <x v="2307"/>
    <x v="2307"/>
    <n v="352"/>
    <x v="0"/>
    <n v="42"/>
    <n v="328"/>
    <n v="2735"/>
    <s v="PF01459.21 Eukaryotic porin"/>
    <s v="PF01459"/>
  </r>
  <r>
    <x v="2308"/>
    <x v="2308"/>
    <n v="327"/>
    <x v="0"/>
    <n v="2"/>
    <n v="320"/>
    <n v="2735"/>
    <s v="PF01459.21 Eukaryotic porin"/>
    <s v="PF01459"/>
  </r>
  <r>
    <x v="2309"/>
    <x v="2309"/>
    <n v="386"/>
    <x v="0"/>
    <n v="59"/>
    <n v="354"/>
    <n v="2735"/>
    <s v="PF01459.21 Eukaryotic porin"/>
    <s v="PF01459"/>
  </r>
  <r>
    <x v="2310"/>
    <x v="2310"/>
    <n v="281"/>
    <x v="0"/>
    <n v="2"/>
    <n v="274"/>
    <n v="2735"/>
    <s v="PF01459.21 Eukaryotic porin"/>
    <s v="PF01459"/>
  </r>
  <r>
    <x v="2311"/>
    <x v="2311"/>
    <n v="288"/>
    <x v="0"/>
    <n v="8"/>
    <n v="281"/>
    <n v="2735"/>
    <s v="PF01459.21 Eukaryotic porin"/>
    <s v="PF01459"/>
  </r>
  <r>
    <x v="2312"/>
    <x v="2312"/>
    <n v="236"/>
    <x v="0"/>
    <n v="1"/>
    <n v="220"/>
    <n v="2735"/>
    <s v="PF01459.21 Eukaryotic porin"/>
    <s v="PF01459"/>
  </r>
  <r>
    <x v="2313"/>
    <x v="2313"/>
    <n v="223"/>
    <x v="0"/>
    <n v="1"/>
    <n v="119"/>
    <n v="2735"/>
    <s v="PF01459.21 Eukaryotic porin"/>
    <s v="PF01459"/>
  </r>
  <r>
    <x v="2313"/>
    <x v="2313"/>
    <n v="223"/>
    <x v="0"/>
    <n v="112"/>
    <n v="217"/>
    <n v="2735"/>
    <s v="PF01459.21 Eukaryotic porin"/>
    <s v="PF01459"/>
  </r>
  <r>
    <x v="2314"/>
    <x v="2314"/>
    <n v="283"/>
    <x v="0"/>
    <n v="3"/>
    <n v="276"/>
    <n v="2735"/>
    <s v="PF01459.21 Eukaryotic porin"/>
    <s v="PF01459"/>
  </r>
  <r>
    <x v="2315"/>
    <x v="2315"/>
    <n v="283"/>
    <x v="0"/>
    <n v="3"/>
    <n v="276"/>
    <n v="2735"/>
    <s v="PF01459.21 Eukaryotic porin"/>
    <s v="PF01459"/>
  </r>
  <r>
    <x v="2316"/>
    <x v="2316"/>
    <n v="294"/>
    <x v="0"/>
    <n v="7"/>
    <n v="287"/>
    <n v="2735"/>
    <s v="PF01459.21 Eukaryotic porin"/>
    <s v="PF01459"/>
  </r>
  <r>
    <x v="2317"/>
    <x v="2317"/>
    <n v="354"/>
    <x v="0"/>
    <n v="72"/>
    <n v="348"/>
    <n v="2735"/>
    <s v="PF01459.21 Eukaryotic porin"/>
    <s v="PF01459"/>
  </r>
  <r>
    <x v="2318"/>
    <x v="2318"/>
    <n v="337"/>
    <x v="0"/>
    <n v="41"/>
    <n v="318"/>
    <n v="2735"/>
    <s v="PF01459.21 Eukaryotic porin"/>
    <s v="PF01459"/>
  </r>
  <r>
    <x v="2319"/>
    <x v="2319"/>
    <n v="354"/>
    <x v="0"/>
    <n v="38"/>
    <n v="326"/>
    <n v="2735"/>
    <s v="PF01459.21 Eukaryotic porin"/>
    <s v="PF01459"/>
  </r>
  <r>
    <x v="2320"/>
    <x v="2320"/>
    <n v="284"/>
    <x v="0"/>
    <n v="3"/>
    <n v="277"/>
    <n v="2735"/>
    <s v="PF01459.21 Eukaryotic porin"/>
    <s v="PF01459"/>
  </r>
  <r>
    <x v="2321"/>
    <x v="2321"/>
    <n v="351"/>
    <x v="0"/>
    <n v="39"/>
    <n v="325"/>
    <n v="2735"/>
    <s v="PF01459.21 Eukaryotic porin"/>
    <s v="PF01459"/>
  </r>
  <r>
    <x v="2322"/>
    <x v="2322"/>
    <n v="276"/>
    <x v="0"/>
    <n v="4"/>
    <n v="269"/>
    <n v="2735"/>
    <s v="PF01459.21 Eukaryotic porin"/>
    <s v="PF01459"/>
  </r>
  <r>
    <x v="2323"/>
    <x v="2323"/>
    <n v="170"/>
    <x v="0"/>
    <n v="26"/>
    <n v="170"/>
    <n v="2735"/>
    <s v="PF01459.21 Eukaryotic porin"/>
    <s v="PF01459"/>
  </r>
  <r>
    <x v="2324"/>
    <x v="2324"/>
    <n v="284"/>
    <x v="0"/>
    <n v="2"/>
    <n v="277"/>
    <n v="2735"/>
    <s v="PF01459.21 Eukaryotic porin"/>
    <s v="PF01459"/>
  </r>
  <r>
    <x v="2325"/>
    <x v="2325"/>
    <n v="272"/>
    <x v="0"/>
    <n v="4"/>
    <n v="265"/>
    <n v="2735"/>
    <s v="PF01459.21 Eukaryotic porin"/>
    <s v="PF01459"/>
  </r>
  <r>
    <x v="2326"/>
    <x v="2326"/>
    <n v="275"/>
    <x v="0"/>
    <n v="4"/>
    <n v="269"/>
    <n v="2735"/>
    <s v="PF01459.21 Eukaryotic porin"/>
    <s v="PF01459"/>
  </r>
  <r>
    <x v="2327"/>
    <x v="2327"/>
    <n v="135"/>
    <x v="0"/>
    <n v="1"/>
    <n v="128"/>
    <n v="2735"/>
    <s v="PF01459.21 Eukaryotic porin"/>
    <s v="PF01459"/>
  </r>
  <r>
    <x v="2328"/>
    <x v="2328"/>
    <n v="294"/>
    <x v="0"/>
    <n v="7"/>
    <n v="287"/>
    <n v="2735"/>
    <s v="PF01459.21 Eukaryotic porin"/>
    <s v="PF01459"/>
  </r>
  <r>
    <x v="2329"/>
    <x v="2329"/>
    <n v="278"/>
    <x v="0"/>
    <n v="6"/>
    <n v="271"/>
    <n v="2735"/>
    <s v="PF01459.21 Eukaryotic porin"/>
    <s v="PF01459"/>
  </r>
  <r>
    <x v="2330"/>
    <x v="2330"/>
    <n v="354"/>
    <x v="0"/>
    <n v="47"/>
    <n v="324"/>
    <n v="2735"/>
    <s v="PF01459.21 Eukaryotic porin"/>
    <s v="PF01459"/>
  </r>
  <r>
    <x v="2331"/>
    <x v="2331"/>
    <n v="288"/>
    <x v="0"/>
    <n v="13"/>
    <n v="287"/>
    <n v="2735"/>
    <s v="PF01459.21 Eukaryotic porin"/>
    <s v="PF01459"/>
  </r>
  <r>
    <x v="2332"/>
    <x v="2332"/>
    <n v="353"/>
    <x v="0"/>
    <n v="29"/>
    <n v="318"/>
    <n v="2735"/>
    <s v="PF01459.21 Eukaryotic porin"/>
    <s v="PF01459"/>
  </r>
  <r>
    <x v="2333"/>
    <x v="2333"/>
    <n v="315"/>
    <x v="0"/>
    <n v="35"/>
    <n v="308"/>
    <n v="2735"/>
    <s v="PF01459.21 Eukaryotic porin"/>
    <s v="PF01459"/>
  </r>
  <r>
    <x v="2334"/>
    <x v="2334"/>
    <n v="275"/>
    <x v="0"/>
    <n v="13"/>
    <n v="208"/>
    <n v="2735"/>
    <s v="PF01459.21 Eukaryotic porin"/>
    <s v="PF01459"/>
  </r>
  <r>
    <x v="2335"/>
    <x v="2335"/>
    <n v="228"/>
    <x v="0"/>
    <n v="5"/>
    <n v="88"/>
    <n v="2735"/>
    <s v="PF01459.21 Eukaryotic porin"/>
    <s v="PF01459"/>
  </r>
  <r>
    <x v="2335"/>
    <x v="2335"/>
    <n v="228"/>
    <x v="0"/>
    <n v="84"/>
    <n v="221"/>
    <n v="2735"/>
    <s v="PF01459.21 Eukaryotic porin"/>
    <s v="PF01459"/>
  </r>
  <r>
    <x v="2336"/>
    <x v="2336"/>
    <n v="251"/>
    <x v="0"/>
    <n v="1"/>
    <n v="245"/>
    <n v="2735"/>
    <s v="PF01459.21 Eukaryotic porin"/>
    <s v="PF01459"/>
  </r>
  <r>
    <x v="2337"/>
    <x v="2337"/>
    <n v="149"/>
    <x v="0"/>
    <n v="1"/>
    <n v="144"/>
    <n v="2735"/>
    <s v="PF01459.21 Eukaryotic porin"/>
    <s v="PF01459"/>
  </r>
  <r>
    <x v="2338"/>
    <x v="2338"/>
    <n v="461"/>
    <x v="0"/>
    <n v="88"/>
    <n v="369"/>
    <n v="2735"/>
    <s v="PF01459.21 Eukaryotic porin"/>
    <s v="PF01459"/>
  </r>
  <r>
    <x v="2339"/>
    <x v="2339"/>
    <n v="299"/>
    <x v="0"/>
    <n v="17"/>
    <n v="293"/>
    <n v="2735"/>
    <s v="PF01459.21 Eukaryotic porin"/>
    <s v="PF01459"/>
  </r>
  <r>
    <x v="2340"/>
    <x v="2340"/>
    <n v="313"/>
    <x v="0"/>
    <n v="89"/>
    <n v="306"/>
    <n v="2735"/>
    <s v="PF01459.21 Eukaryotic porin"/>
    <s v="PF01459"/>
  </r>
  <r>
    <x v="2340"/>
    <x v="2340"/>
    <n v="313"/>
    <x v="37"/>
    <n v="1"/>
    <n v="82"/>
    <n v="1104"/>
    <s v="PF01283.18 Ribosomal protein S26e"/>
    <s v="PF01283"/>
  </r>
  <r>
    <x v="2341"/>
    <x v="2341"/>
    <n v="353"/>
    <x v="0"/>
    <n v="39"/>
    <n v="324"/>
    <n v="2735"/>
    <s v="PF01459.21 Eukaryotic porin"/>
    <s v="PF01459"/>
  </r>
  <r>
    <x v="2342"/>
    <x v="2342"/>
    <n v="336"/>
    <x v="0"/>
    <n v="2"/>
    <n v="329"/>
    <n v="2735"/>
    <s v="PF01459.21 Eukaryotic porin"/>
    <s v="PF01459"/>
  </r>
  <r>
    <x v="2343"/>
    <x v="2343"/>
    <n v="281"/>
    <x v="0"/>
    <n v="20"/>
    <n v="278"/>
    <n v="2735"/>
    <s v="PF01459.21 Eukaryotic porin"/>
    <s v="PF01459"/>
  </r>
  <r>
    <x v="2344"/>
    <x v="2344"/>
    <n v="280"/>
    <x v="0"/>
    <n v="3"/>
    <n v="273"/>
    <n v="2735"/>
    <s v="PF01459.21 Eukaryotic porin"/>
    <s v="PF01459"/>
  </r>
  <r>
    <x v="2345"/>
    <x v="2345"/>
    <n v="282"/>
    <x v="0"/>
    <n v="2"/>
    <n v="276"/>
    <n v="2735"/>
    <s v="PF01459.21 Eukaryotic porin"/>
    <s v="PF01459"/>
  </r>
  <r>
    <x v="2346"/>
    <x v="2346"/>
    <n v="318"/>
    <x v="0"/>
    <n v="125"/>
    <n v="312"/>
    <n v="2735"/>
    <s v="PF01459.21 Eukaryotic porin"/>
    <s v="PF01459"/>
  </r>
  <r>
    <x v="2347"/>
    <x v="2347"/>
    <n v="280"/>
    <x v="0"/>
    <n v="3"/>
    <n v="274"/>
    <n v="2735"/>
    <s v="PF01459.21 Eukaryotic porin"/>
    <s v="PF01459"/>
  </r>
  <r>
    <x v="2348"/>
    <x v="2348"/>
    <n v="328"/>
    <x v="0"/>
    <n v="55"/>
    <n v="321"/>
    <n v="2735"/>
    <s v="PF01459.21 Eukaryotic porin"/>
    <s v="PF01459"/>
  </r>
  <r>
    <x v="2349"/>
    <x v="2349"/>
    <n v="284"/>
    <x v="0"/>
    <n v="2"/>
    <n v="277"/>
    <n v="2735"/>
    <s v="PF01459.21 Eukaryotic porin"/>
    <s v="PF01459"/>
  </r>
  <r>
    <x v="2350"/>
    <x v="2350"/>
    <n v="324"/>
    <x v="0"/>
    <n v="36"/>
    <n v="317"/>
    <n v="2735"/>
    <s v="PF01459.21 Eukaryotic porin"/>
    <s v="PF01459"/>
  </r>
  <r>
    <x v="2351"/>
    <x v="2351"/>
    <n v="285"/>
    <x v="0"/>
    <n v="2"/>
    <n v="278"/>
    <n v="2735"/>
    <s v="PF01459.21 Eukaryotic porin"/>
    <s v="PF01459"/>
  </r>
  <r>
    <x v="2352"/>
    <x v="2352"/>
    <n v="265"/>
    <x v="0"/>
    <n v="51"/>
    <n v="265"/>
    <n v="2735"/>
    <s v="PF01459.21 Eukaryotic porin"/>
    <s v="PF01459"/>
  </r>
  <r>
    <x v="2353"/>
    <x v="2353"/>
    <n v="1950"/>
    <x v="38"/>
    <n v="1071"/>
    <n v="1160"/>
    <n v="4627"/>
    <s v="PF09380.9 FERM C-terminal PH-like domain"/>
    <s v="PF09380"/>
  </r>
  <r>
    <x v="2353"/>
    <x v="2353"/>
    <n v="1950"/>
    <x v="39"/>
    <n v="950"/>
    <n v="1065"/>
    <n v="8046"/>
    <s v="PF00373.17 FERM central domain"/>
    <s v="PF00373"/>
  </r>
  <r>
    <x v="2353"/>
    <x v="2353"/>
    <n v="1950"/>
    <x v="40"/>
    <n v="860"/>
    <n v="923"/>
    <n v="4841"/>
    <s v="PF09379.9 FERM N-terminal domain"/>
    <s v="PF09379"/>
  </r>
  <r>
    <x v="2353"/>
    <x v="2353"/>
    <n v="1950"/>
    <x v="41"/>
    <n v="1261"/>
    <n v="1339"/>
    <n v="38522"/>
    <s v="PF00595.23 PDZ domain (Also known as DHR or GLGF)"/>
    <s v="PF00595"/>
  </r>
  <r>
    <x v="2353"/>
    <x v="2353"/>
    <n v="1950"/>
    <x v="41"/>
    <n v="1455"/>
    <n v="1537"/>
    <n v="38522"/>
    <s v="PF00595.23 PDZ domain (Also known as DHR or GLGF)"/>
    <s v="PF00595"/>
  </r>
  <r>
    <x v="2353"/>
    <x v="2353"/>
    <n v="1950"/>
    <x v="41"/>
    <n v="1773"/>
    <n v="1858"/>
    <n v="38522"/>
    <s v="PF00595.23 PDZ domain (Also known as DHR or GLGF)"/>
    <s v="PF00595"/>
  </r>
  <r>
    <x v="2353"/>
    <x v="2353"/>
    <n v="1950"/>
    <x v="0"/>
    <n v="68"/>
    <n v="339"/>
    <n v="2735"/>
    <s v="PF01459.21 Eukaryotic porin"/>
    <s v="PF01459"/>
  </r>
  <r>
    <x v="2354"/>
    <x v="2354"/>
    <n v="282"/>
    <x v="0"/>
    <n v="2"/>
    <n v="274"/>
    <n v="2735"/>
    <s v="PF01459.21 Eukaryotic porin"/>
    <s v="PF01459"/>
  </r>
  <r>
    <x v="2355"/>
    <x v="2355"/>
    <n v="282"/>
    <x v="0"/>
    <n v="2"/>
    <n v="275"/>
    <n v="2735"/>
    <s v="PF01459.21 Eukaryotic porin"/>
    <s v="PF01459"/>
  </r>
  <r>
    <x v="2356"/>
    <x v="2356"/>
    <n v="282"/>
    <x v="0"/>
    <n v="2"/>
    <n v="275"/>
    <n v="2735"/>
    <s v="PF01459.21 Eukaryotic porin"/>
    <s v="PF01459"/>
  </r>
  <r>
    <x v="2357"/>
    <x v="2357"/>
    <n v="151"/>
    <x v="0"/>
    <n v="1"/>
    <n v="145"/>
    <n v="2735"/>
    <s v="PF01459.21 Eukaryotic porin"/>
    <s v="PF01459"/>
  </r>
  <r>
    <x v="2358"/>
    <x v="2358"/>
    <n v="324"/>
    <x v="0"/>
    <n v="37"/>
    <n v="318"/>
    <n v="2735"/>
    <s v="PF01459.21 Eukaryotic porin"/>
    <s v="PF01459"/>
  </r>
  <r>
    <x v="2359"/>
    <x v="2359"/>
    <n v="258"/>
    <x v="0"/>
    <n v="1"/>
    <n v="251"/>
    <n v="2735"/>
    <s v="PF01459.21 Eukaryotic porin"/>
    <s v="PF01459"/>
  </r>
  <r>
    <x v="2360"/>
    <x v="2360"/>
    <n v="349"/>
    <x v="0"/>
    <n v="40"/>
    <n v="320"/>
    <n v="2735"/>
    <s v="PF01459.21 Eukaryotic porin"/>
    <s v="PF01459"/>
  </r>
  <r>
    <x v="2361"/>
    <x v="2361"/>
    <n v="342"/>
    <x v="0"/>
    <n v="2"/>
    <n v="116"/>
    <n v="2735"/>
    <s v="PF01459.21 Eukaryotic porin"/>
    <s v="PF01459"/>
  </r>
  <r>
    <x v="2361"/>
    <x v="2361"/>
    <n v="342"/>
    <x v="0"/>
    <n v="111"/>
    <n v="335"/>
    <n v="2735"/>
    <s v="PF01459.21 Eukaryotic porin"/>
    <s v="PF01459"/>
  </r>
  <r>
    <x v="2362"/>
    <x v="2362"/>
    <n v="308"/>
    <x v="0"/>
    <n v="26"/>
    <n v="302"/>
    <n v="2735"/>
    <s v="PF01459.21 Eukaryotic porin"/>
    <s v="PF01459"/>
  </r>
  <r>
    <x v="2363"/>
    <x v="2363"/>
    <n v="308"/>
    <x v="0"/>
    <n v="26"/>
    <n v="302"/>
    <n v="2735"/>
    <s v="PF01459.21 Eukaryotic porin"/>
    <s v="PF01459"/>
  </r>
  <r>
    <x v="2364"/>
    <x v="2364"/>
    <n v="308"/>
    <x v="0"/>
    <n v="26"/>
    <n v="302"/>
    <n v="2735"/>
    <s v="PF01459.21 Eukaryotic porin"/>
    <s v="PF01459"/>
  </r>
  <r>
    <x v="2365"/>
    <x v="2365"/>
    <n v="308"/>
    <x v="0"/>
    <n v="26"/>
    <n v="302"/>
    <n v="2735"/>
    <s v="PF01459.21 Eukaryotic porin"/>
    <s v="PF01459"/>
  </r>
  <r>
    <x v="2366"/>
    <x v="2366"/>
    <n v="309"/>
    <x v="0"/>
    <n v="30"/>
    <n v="303"/>
    <n v="2735"/>
    <s v="PF01459.21 Eukaryotic porin"/>
    <s v="PF01459"/>
  </r>
  <r>
    <x v="2367"/>
    <x v="2367"/>
    <n v="344"/>
    <x v="0"/>
    <n v="59"/>
    <n v="338"/>
    <n v="2735"/>
    <s v="PF01459.21 Eukaryotic porin"/>
    <s v="PF01459"/>
  </r>
  <r>
    <x v="2368"/>
    <x v="2368"/>
    <n v="310"/>
    <x v="0"/>
    <n v="30"/>
    <n v="304"/>
    <n v="2735"/>
    <s v="PF01459.21 Eukaryotic porin"/>
    <s v="PF01459"/>
  </r>
  <r>
    <x v="2369"/>
    <x v="2369"/>
    <n v="340"/>
    <x v="0"/>
    <n v="55"/>
    <n v="334"/>
    <n v="2735"/>
    <s v="PF01459.21 Eukaryotic porin"/>
    <s v="PF01459"/>
  </r>
  <r>
    <x v="2370"/>
    <x v="2370"/>
    <n v="361"/>
    <x v="0"/>
    <n v="79"/>
    <n v="355"/>
    <n v="2735"/>
    <s v="PF01459.21 Eukaryotic porin"/>
    <s v="PF01459"/>
  </r>
  <r>
    <x v="2371"/>
    <x v="2371"/>
    <n v="301"/>
    <x v="0"/>
    <n v="17"/>
    <n v="295"/>
    <n v="2735"/>
    <s v="PF01459.21 Eukaryotic porin"/>
    <s v="PF01459"/>
  </r>
  <r>
    <x v="2372"/>
    <x v="2372"/>
    <n v="301"/>
    <x v="0"/>
    <n v="17"/>
    <n v="295"/>
    <n v="2735"/>
    <s v="PF01459.21 Eukaryotic porin"/>
    <s v="PF01459"/>
  </r>
  <r>
    <x v="2373"/>
    <x v="2373"/>
    <n v="361"/>
    <x v="0"/>
    <n v="79"/>
    <n v="355"/>
    <n v="2735"/>
    <s v="PF01459.21 Eukaryotic porin"/>
    <s v="PF01459"/>
  </r>
  <r>
    <x v="2374"/>
    <x v="2374"/>
    <n v="361"/>
    <x v="0"/>
    <n v="79"/>
    <n v="355"/>
    <n v="2735"/>
    <s v="PF01459.21 Eukaryotic porin"/>
    <s v="PF01459"/>
  </r>
  <r>
    <x v="2375"/>
    <x v="2375"/>
    <n v="349"/>
    <x v="0"/>
    <n v="40"/>
    <n v="323"/>
    <n v="2735"/>
    <s v="PF01459.21 Eukaryotic porin"/>
    <s v="PF01459"/>
  </r>
  <r>
    <x v="2376"/>
    <x v="2376"/>
    <n v="361"/>
    <x v="0"/>
    <n v="79"/>
    <n v="355"/>
    <n v="2735"/>
    <s v="PF01459.21 Eukaryotic porin"/>
    <s v="PF01459"/>
  </r>
  <r>
    <x v="2377"/>
    <x v="2377"/>
    <n v="344"/>
    <x v="0"/>
    <n v="29"/>
    <n v="318"/>
    <n v="2735"/>
    <s v="PF01459.21 Eukaryotic porin"/>
    <s v="PF01459"/>
  </r>
  <r>
    <x v="2378"/>
    <x v="2378"/>
    <n v="336"/>
    <x v="0"/>
    <n v="54"/>
    <n v="330"/>
    <n v="2735"/>
    <s v="PF01459.21 Eukaryotic porin"/>
    <s v="PF01459"/>
  </r>
  <r>
    <x v="2379"/>
    <x v="2379"/>
    <n v="387"/>
    <x v="0"/>
    <n v="59"/>
    <n v="354"/>
    <n v="2735"/>
    <s v="PF01459.21 Eukaryotic porin"/>
    <s v="PF01459"/>
  </r>
  <r>
    <x v="2380"/>
    <x v="2380"/>
    <n v="352"/>
    <x v="0"/>
    <n v="39"/>
    <n v="326"/>
    <n v="2735"/>
    <s v="PF01459.21 Eukaryotic porin"/>
    <s v="PF01459"/>
  </r>
  <r>
    <x v="2381"/>
    <x v="2381"/>
    <n v="307"/>
    <x v="0"/>
    <n v="3"/>
    <n v="300"/>
    <n v="2735"/>
    <s v="PF01459.21 Eukaryotic porin"/>
    <s v="PF01459"/>
  </r>
  <r>
    <x v="2382"/>
    <x v="2382"/>
    <n v="397"/>
    <x v="0"/>
    <n v="89"/>
    <n v="203"/>
    <n v="2735"/>
    <s v="PF01459.21 Eukaryotic porin"/>
    <s v="PF01459"/>
  </r>
  <r>
    <x v="2382"/>
    <x v="2382"/>
    <n v="397"/>
    <x v="0"/>
    <n v="193"/>
    <n v="391"/>
    <n v="2735"/>
    <s v="PF01459.21 Eukaryotic porin"/>
    <s v="PF01459"/>
  </r>
  <r>
    <x v="2383"/>
    <x v="2383"/>
    <n v="296"/>
    <x v="0"/>
    <n v="16"/>
    <n v="289"/>
    <n v="2735"/>
    <s v="PF01459.21 Eukaryotic porin"/>
    <s v="PF01459"/>
  </r>
  <r>
    <x v="2384"/>
    <x v="2384"/>
    <n v="64"/>
    <x v="0"/>
    <n v="1"/>
    <n v="64"/>
    <n v="2735"/>
    <s v="PF01459.21 Eukaryotic porin"/>
    <s v="PF01459"/>
  </r>
  <r>
    <x v="2385"/>
    <x v="2385"/>
    <n v="294"/>
    <x v="0"/>
    <n v="14"/>
    <n v="287"/>
    <n v="2735"/>
    <s v="PF01459.21 Eukaryotic porin"/>
    <s v="PF01459"/>
  </r>
  <r>
    <x v="2386"/>
    <x v="2386"/>
    <n v="296"/>
    <x v="0"/>
    <n v="16"/>
    <n v="289"/>
    <n v="2735"/>
    <s v="PF01459.21 Eukaryotic porin"/>
    <s v="PF01459"/>
  </r>
  <r>
    <x v="2387"/>
    <x v="2387"/>
    <n v="74"/>
    <x v="0"/>
    <n v="1"/>
    <n v="73"/>
    <n v="2735"/>
    <s v="PF01459.21 Eukaryotic porin"/>
    <s v="PF01459"/>
  </r>
  <r>
    <x v="2388"/>
    <x v="2388"/>
    <n v="289"/>
    <x v="0"/>
    <n v="9"/>
    <n v="282"/>
    <n v="2735"/>
    <s v="PF01459.21 Eukaryotic porin"/>
    <s v="PF01459"/>
  </r>
  <r>
    <x v="2389"/>
    <x v="2389"/>
    <n v="304"/>
    <x v="0"/>
    <n v="24"/>
    <n v="297"/>
    <n v="2735"/>
    <s v="PF01459.21 Eukaryotic porin"/>
    <s v="PF01459"/>
  </r>
  <r>
    <x v="2390"/>
    <x v="2390"/>
    <n v="283"/>
    <x v="0"/>
    <n v="3"/>
    <n v="276"/>
    <n v="2735"/>
    <s v="PF01459.21 Eukaryotic porin"/>
    <s v="PF01459"/>
  </r>
  <r>
    <x v="2391"/>
    <x v="2391"/>
    <n v="365"/>
    <x v="0"/>
    <n v="42"/>
    <n v="332"/>
    <n v="2735"/>
    <s v="PF01459.21 Eukaryotic porin"/>
    <s v="PF01459"/>
  </r>
  <r>
    <x v="2392"/>
    <x v="2392"/>
    <n v="308"/>
    <x v="0"/>
    <n v="42"/>
    <n v="301"/>
    <n v="2735"/>
    <s v="PF01459.21 Eukaryotic porin"/>
    <s v="PF01459"/>
  </r>
  <r>
    <x v="2393"/>
    <x v="2393"/>
    <n v="495"/>
    <x v="0"/>
    <n v="64"/>
    <n v="175"/>
    <n v="2735"/>
    <s v="PF01459.21 Eukaryotic porin"/>
    <s v="PF01459"/>
  </r>
  <r>
    <x v="2393"/>
    <x v="2393"/>
    <n v="495"/>
    <x v="0"/>
    <n v="171"/>
    <n v="396"/>
    <n v="2735"/>
    <s v="PF01459.21 Eukaryotic porin"/>
    <s v="PF01459"/>
  </r>
  <r>
    <x v="2393"/>
    <x v="2393"/>
    <n v="495"/>
    <x v="0"/>
    <n v="393"/>
    <n v="488"/>
    <n v="2735"/>
    <s v="PF01459.21 Eukaryotic porin"/>
    <s v="PF01459"/>
  </r>
  <r>
    <x v="2394"/>
    <x v="2394"/>
    <n v="316"/>
    <x v="0"/>
    <n v="38"/>
    <n v="310"/>
    <n v="2735"/>
    <s v="PF01459.21 Eukaryotic porin"/>
    <s v="PF01459"/>
  </r>
  <r>
    <x v="2395"/>
    <x v="2395"/>
    <n v="276"/>
    <x v="0"/>
    <n v="4"/>
    <n v="269"/>
    <n v="2735"/>
    <s v="PF01459.21 Eukaryotic porin"/>
    <s v="PF01459"/>
  </r>
  <r>
    <x v="2396"/>
    <x v="2396"/>
    <n v="246"/>
    <x v="0"/>
    <n v="4"/>
    <n v="239"/>
    <n v="2735"/>
    <s v="PF01459.21 Eukaryotic porin"/>
    <s v="PF01459"/>
  </r>
  <r>
    <x v="2397"/>
    <x v="2397"/>
    <n v="376"/>
    <x v="0"/>
    <n v="52"/>
    <n v="345"/>
    <n v="2735"/>
    <s v="PF01459.21 Eukaryotic porin"/>
    <s v="PF01459"/>
  </r>
  <r>
    <x v="2398"/>
    <x v="2398"/>
    <n v="293"/>
    <x v="0"/>
    <n v="10"/>
    <n v="286"/>
    <n v="2735"/>
    <s v="PF01459.21 Eukaryotic porin"/>
    <s v="PF01459"/>
  </r>
  <r>
    <x v="2399"/>
    <x v="2399"/>
    <n v="292"/>
    <x v="0"/>
    <n v="1"/>
    <n v="285"/>
    <n v="2735"/>
    <s v="PF01459.21 Eukaryotic porin"/>
    <s v="PF01459"/>
  </r>
  <r>
    <x v="2400"/>
    <x v="2400"/>
    <n v="303"/>
    <x v="0"/>
    <n v="2"/>
    <n v="286"/>
    <n v="2735"/>
    <s v="PF01459.21 Eukaryotic porin"/>
    <s v="PF01459"/>
  </r>
  <r>
    <x v="2401"/>
    <x v="2401"/>
    <n v="382"/>
    <x v="0"/>
    <n v="146"/>
    <n v="365"/>
    <n v="2735"/>
    <s v="PF01459.21 Eukaryotic porin"/>
    <s v="PF01459"/>
  </r>
  <r>
    <x v="2402"/>
    <x v="2402"/>
    <n v="421"/>
    <x v="0"/>
    <n v="111"/>
    <n v="404"/>
    <n v="2735"/>
    <s v="PF01459.21 Eukaryotic porin"/>
    <s v="PF01459"/>
  </r>
  <r>
    <x v="2403"/>
    <x v="2403"/>
    <n v="199"/>
    <x v="0"/>
    <n v="11"/>
    <n v="192"/>
    <n v="2735"/>
    <s v="PF01459.21 Eukaryotic porin"/>
    <s v="PF01459"/>
  </r>
  <r>
    <x v="2404"/>
    <x v="2404"/>
    <n v="165"/>
    <x v="0"/>
    <n v="2"/>
    <n v="158"/>
    <n v="2735"/>
    <s v="PF01459.21 Eukaryotic porin"/>
    <s v="PF01459"/>
  </r>
  <r>
    <x v="2405"/>
    <x v="2405"/>
    <n v="292"/>
    <x v="0"/>
    <n v="1"/>
    <n v="285"/>
    <n v="2735"/>
    <s v="PF01459.21 Eukaryotic porin"/>
    <s v="PF01459"/>
  </r>
  <r>
    <x v="2406"/>
    <x v="2406"/>
    <n v="421"/>
    <x v="0"/>
    <n v="111"/>
    <n v="403"/>
    <n v="2735"/>
    <s v="PF01459.21 Eukaryotic porin"/>
    <s v="PF01459"/>
  </r>
  <r>
    <x v="2407"/>
    <x v="2407"/>
    <n v="432"/>
    <x v="0"/>
    <n v="127"/>
    <n v="415"/>
    <n v="2735"/>
    <s v="PF01459.21 Eukaryotic porin"/>
    <s v="PF01459"/>
  </r>
  <r>
    <x v="2408"/>
    <x v="2408"/>
    <n v="287"/>
    <x v="0"/>
    <n v="1"/>
    <n v="280"/>
    <n v="2735"/>
    <s v="PF01459.21 Eukaryotic porin"/>
    <s v="PF01459"/>
  </r>
  <r>
    <x v="2409"/>
    <x v="2409"/>
    <n v="418"/>
    <x v="0"/>
    <n v="110"/>
    <n v="401"/>
    <n v="2735"/>
    <s v="PF01459.21 Eukaryotic porin"/>
    <s v="PF01459"/>
  </r>
  <r>
    <x v="2410"/>
    <x v="2410"/>
    <n v="292"/>
    <x v="0"/>
    <n v="1"/>
    <n v="285"/>
    <n v="2735"/>
    <s v="PF01459.21 Eukaryotic porin"/>
    <s v="PF01459"/>
  </r>
  <r>
    <x v="2411"/>
    <x v="2411"/>
    <n v="420"/>
    <x v="0"/>
    <n v="111"/>
    <n v="402"/>
    <n v="2735"/>
    <s v="PF01459.21 Eukaryotic porin"/>
    <s v="PF01459"/>
  </r>
  <r>
    <x v="2412"/>
    <x v="2412"/>
    <n v="303"/>
    <x v="0"/>
    <n v="18"/>
    <n v="297"/>
    <n v="2735"/>
    <s v="PF01459.21 Eukaryotic porin"/>
    <s v="PF01459"/>
  </r>
  <r>
    <x v="2413"/>
    <x v="2413"/>
    <n v="282"/>
    <x v="0"/>
    <n v="2"/>
    <n v="274"/>
    <n v="2735"/>
    <s v="PF01459.21 Eukaryotic porin"/>
    <s v="PF01459"/>
  </r>
  <r>
    <x v="2414"/>
    <x v="2414"/>
    <n v="356"/>
    <x v="0"/>
    <n v="39"/>
    <n v="326"/>
    <n v="2735"/>
    <s v="PF01459.21 Eukaryotic porin"/>
    <s v="PF01459"/>
  </r>
  <r>
    <x v="2415"/>
    <x v="2415"/>
    <n v="411"/>
    <x v="0"/>
    <n v="2"/>
    <n v="71"/>
    <n v="2735"/>
    <s v="PF01459.21 Eukaryotic porin"/>
    <s v="PF01459"/>
  </r>
  <r>
    <x v="2415"/>
    <x v="2415"/>
    <n v="411"/>
    <x v="0"/>
    <n v="166"/>
    <n v="404"/>
    <n v="2735"/>
    <s v="PF01459.21 Eukaryotic porin"/>
    <s v="PF01459"/>
  </r>
  <r>
    <x v="2416"/>
    <x v="2416"/>
    <n v="320"/>
    <x v="0"/>
    <n v="40"/>
    <n v="313"/>
    <n v="2735"/>
    <s v="PF01459.21 Eukaryotic porin"/>
    <s v="PF01459"/>
  </r>
  <r>
    <x v="2417"/>
    <x v="2417"/>
    <n v="287"/>
    <x v="0"/>
    <n v="5"/>
    <n v="280"/>
    <n v="2735"/>
    <s v="PF01459.21 Eukaryotic porin"/>
    <s v="PF01459"/>
  </r>
  <r>
    <x v="2418"/>
    <x v="2418"/>
    <n v="363"/>
    <x v="0"/>
    <n v="55"/>
    <n v="332"/>
    <n v="2735"/>
    <s v="PF01459.21 Eukaryotic porin"/>
    <s v="PF01459"/>
  </r>
  <r>
    <x v="2419"/>
    <x v="2419"/>
    <n v="293"/>
    <x v="0"/>
    <n v="7"/>
    <n v="286"/>
    <n v="2735"/>
    <s v="PF01459.21 Eukaryotic porin"/>
    <s v="PF01459"/>
  </r>
  <r>
    <x v="2420"/>
    <x v="2420"/>
    <n v="321"/>
    <x v="0"/>
    <n v="34"/>
    <n v="315"/>
    <n v="2735"/>
    <s v="PF01459.21 Eukaryotic porin"/>
    <s v="PF01459"/>
  </r>
  <r>
    <x v="2421"/>
    <x v="2421"/>
    <n v="282"/>
    <x v="0"/>
    <n v="2"/>
    <n v="275"/>
    <n v="2735"/>
    <s v="PF01459.21 Eukaryotic porin"/>
    <s v="PF01459"/>
  </r>
  <r>
    <x v="2422"/>
    <x v="2422"/>
    <n v="309"/>
    <x v="0"/>
    <n v="27"/>
    <n v="303"/>
    <n v="2735"/>
    <s v="PF01459.21 Eukaryotic porin"/>
    <s v="PF01459"/>
  </r>
  <r>
    <x v="2423"/>
    <x v="2423"/>
    <n v="276"/>
    <x v="0"/>
    <n v="4"/>
    <n v="269"/>
    <n v="2735"/>
    <s v="PF01459.21 Eukaryotic porin"/>
    <s v="PF01459"/>
  </r>
  <r>
    <x v="2424"/>
    <x v="2424"/>
    <n v="314"/>
    <x v="0"/>
    <n v="42"/>
    <n v="307"/>
    <n v="2735"/>
    <s v="PF01459.21 Eukaryotic porin"/>
    <s v="PF01459"/>
  </r>
  <r>
    <x v="2425"/>
    <x v="2425"/>
    <n v="274"/>
    <x v="0"/>
    <n v="4"/>
    <n v="267"/>
    <n v="2735"/>
    <s v="PF01459.21 Eukaryotic porin"/>
    <s v="PF01459"/>
  </r>
  <r>
    <x v="2426"/>
    <x v="2426"/>
    <n v="276"/>
    <x v="0"/>
    <n v="4"/>
    <n v="269"/>
    <n v="2735"/>
    <s v="PF01459.21 Eukaryotic porin"/>
    <s v="PF01459"/>
  </r>
  <r>
    <x v="2427"/>
    <x v="2427"/>
    <n v="308"/>
    <x v="0"/>
    <n v="30"/>
    <n v="302"/>
    <n v="2735"/>
    <s v="PF01459.21 Eukaryotic porin"/>
    <s v="PF01459"/>
  </r>
  <r>
    <x v="2428"/>
    <x v="2428"/>
    <n v="341"/>
    <x v="0"/>
    <n v="69"/>
    <n v="334"/>
    <n v="2735"/>
    <s v="PF01459.21 Eukaryotic porin"/>
    <s v="PF01459"/>
  </r>
  <r>
    <x v="2429"/>
    <x v="2429"/>
    <n v="276"/>
    <x v="0"/>
    <n v="4"/>
    <n v="269"/>
    <n v="2735"/>
    <s v="PF01459.21 Eukaryotic porin"/>
    <s v="PF01459"/>
  </r>
  <r>
    <x v="2430"/>
    <x v="2430"/>
    <n v="311"/>
    <x v="0"/>
    <n v="33"/>
    <n v="305"/>
    <n v="2735"/>
    <s v="PF01459.21 Eukaryotic porin"/>
    <s v="PF01459"/>
  </r>
  <r>
    <x v="2431"/>
    <x v="2431"/>
    <n v="258"/>
    <x v="0"/>
    <n v="32"/>
    <n v="253"/>
    <n v="2735"/>
    <s v="PF01459.21 Eukaryotic porin"/>
    <s v="PF01459"/>
  </r>
  <r>
    <x v="2432"/>
    <x v="2432"/>
    <n v="276"/>
    <x v="0"/>
    <n v="4"/>
    <n v="269"/>
    <n v="2735"/>
    <s v="PF01459.21 Eukaryotic porin"/>
    <s v="PF01459"/>
  </r>
  <r>
    <x v="2433"/>
    <x v="2433"/>
    <n v="274"/>
    <x v="0"/>
    <n v="4"/>
    <n v="267"/>
    <n v="2735"/>
    <s v="PF01459.21 Eukaryotic porin"/>
    <s v="PF01459"/>
  </r>
  <r>
    <x v="2434"/>
    <x v="2434"/>
    <n v="274"/>
    <x v="0"/>
    <n v="4"/>
    <n v="267"/>
    <n v="2735"/>
    <s v="PF01459.21 Eukaryotic porin"/>
    <s v="PF01459"/>
  </r>
  <r>
    <x v="2435"/>
    <x v="2435"/>
    <n v="296"/>
    <x v="0"/>
    <n v="9"/>
    <n v="289"/>
    <n v="2735"/>
    <s v="PF01459.21 Eukaryotic porin"/>
    <s v="PF01459"/>
  </r>
  <r>
    <x v="2436"/>
    <x v="2436"/>
    <n v="342"/>
    <x v="0"/>
    <n v="3"/>
    <n v="117"/>
    <n v="2735"/>
    <s v="PF01459.21 Eukaryotic porin"/>
    <s v="PF01459"/>
  </r>
  <r>
    <x v="2436"/>
    <x v="2436"/>
    <n v="342"/>
    <x v="0"/>
    <n v="95"/>
    <n v="335"/>
    <n v="2735"/>
    <s v="PF01459.21 Eukaryotic porin"/>
    <s v="PF01459"/>
  </r>
  <r>
    <x v="2437"/>
    <x v="2437"/>
    <n v="357"/>
    <x v="0"/>
    <n v="38"/>
    <n v="326"/>
    <n v="2735"/>
    <s v="PF01459.21 Eukaryotic porin"/>
    <s v="PF01459"/>
  </r>
  <r>
    <x v="2438"/>
    <x v="2438"/>
    <n v="391"/>
    <x v="0"/>
    <n v="89"/>
    <n v="366"/>
    <n v="2735"/>
    <s v="PF01459.21 Eukaryotic porin"/>
    <s v="PF01459"/>
  </r>
  <r>
    <x v="2439"/>
    <x v="2439"/>
    <n v="247"/>
    <x v="0"/>
    <n v="37"/>
    <n v="241"/>
    <n v="2735"/>
    <s v="PF01459.21 Eukaryotic porin"/>
    <s v="PF01459"/>
  </r>
  <r>
    <x v="2440"/>
    <x v="2440"/>
    <n v="276"/>
    <x v="0"/>
    <n v="4"/>
    <n v="269"/>
    <n v="2735"/>
    <s v="PF01459.21 Eukaryotic porin"/>
    <s v="PF01459"/>
  </r>
  <r>
    <x v="2441"/>
    <x v="2441"/>
    <n v="277"/>
    <x v="0"/>
    <n v="4"/>
    <n v="270"/>
    <n v="2735"/>
    <s v="PF01459.21 Eukaryotic porin"/>
    <s v="PF01459"/>
  </r>
  <r>
    <x v="2442"/>
    <x v="2442"/>
    <n v="276"/>
    <x v="0"/>
    <n v="4"/>
    <n v="269"/>
    <n v="2735"/>
    <s v="PF01459.21 Eukaryotic porin"/>
    <s v="PF01459"/>
  </r>
  <r>
    <x v="2443"/>
    <x v="2443"/>
    <n v="245"/>
    <x v="0"/>
    <n v="31"/>
    <n v="238"/>
    <n v="2735"/>
    <s v="PF01459.21 Eukaryotic porin"/>
    <s v="PF01459"/>
  </r>
  <r>
    <x v="2444"/>
    <x v="2444"/>
    <n v="276"/>
    <x v="0"/>
    <n v="4"/>
    <n v="269"/>
    <n v="2735"/>
    <s v="PF01459.21 Eukaryotic porin"/>
    <s v="PF01459"/>
  </r>
  <r>
    <x v="2445"/>
    <x v="2445"/>
    <n v="307"/>
    <x v="0"/>
    <n v="27"/>
    <n v="300"/>
    <n v="2735"/>
    <s v="PF01459.21 Eukaryotic porin"/>
    <s v="PF01459"/>
  </r>
  <r>
    <x v="2446"/>
    <x v="2446"/>
    <n v="277"/>
    <x v="0"/>
    <n v="5"/>
    <n v="270"/>
    <n v="2735"/>
    <s v="PF01459.21 Eukaryotic porin"/>
    <s v="PF01459"/>
  </r>
  <r>
    <x v="2447"/>
    <x v="2447"/>
    <n v="128"/>
    <x v="0"/>
    <n v="1"/>
    <n v="128"/>
    <n v="2735"/>
    <s v="PF01459.21 Eukaryotic porin"/>
    <s v="PF01459"/>
  </r>
  <r>
    <x v="2448"/>
    <x v="2448"/>
    <n v="294"/>
    <x v="0"/>
    <n v="14"/>
    <n v="287"/>
    <n v="2735"/>
    <s v="PF01459.21 Eukaryotic porin"/>
    <s v="PF01459"/>
  </r>
  <r>
    <x v="2449"/>
    <x v="2449"/>
    <n v="303"/>
    <x v="0"/>
    <n v="31"/>
    <n v="297"/>
    <n v="2735"/>
    <s v="PF01459.21 Eukaryotic porin"/>
    <s v="PF01459"/>
  </r>
  <r>
    <x v="2450"/>
    <x v="2450"/>
    <n v="322"/>
    <x v="0"/>
    <n v="48"/>
    <n v="315"/>
    <n v="2735"/>
    <s v="PF01459.21 Eukaryotic porin"/>
    <s v="PF01459"/>
  </r>
  <r>
    <x v="2451"/>
    <x v="2451"/>
    <n v="282"/>
    <x v="0"/>
    <n v="2"/>
    <n v="276"/>
    <n v="2735"/>
    <s v="PF01459.21 Eukaryotic porin"/>
    <s v="PF01459"/>
  </r>
  <r>
    <x v="2452"/>
    <x v="2452"/>
    <n v="282"/>
    <x v="0"/>
    <n v="2"/>
    <n v="276"/>
    <n v="2735"/>
    <s v="PF01459.21 Eukaryotic porin"/>
    <s v="PF01459"/>
  </r>
  <r>
    <x v="2453"/>
    <x v="2453"/>
    <n v="276"/>
    <x v="0"/>
    <n v="4"/>
    <n v="269"/>
    <n v="2735"/>
    <s v="PF01459.21 Eukaryotic porin"/>
    <s v="PF01459"/>
  </r>
  <r>
    <x v="2454"/>
    <x v="2454"/>
    <n v="283"/>
    <x v="0"/>
    <n v="3"/>
    <n v="276"/>
    <n v="2735"/>
    <s v="PF01459.21 Eukaryotic porin"/>
    <s v="PF01459"/>
  </r>
  <r>
    <x v="2455"/>
    <x v="2455"/>
    <n v="283"/>
    <x v="0"/>
    <n v="3"/>
    <n v="276"/>
    <n v="2735"/>
    <s v="PF01459.21 Eukaryotic porin"/>
    <s v="PF01459"/>
  </r>
  <r>
    <x v="2456"/>
    <x v="2456"/>
    <n v="296"/>
    <x v="0"/>
    <n v="16"/>
    <n v="289"/>
    <n v="2735"/>
    <s v="PF01459.21 Eukaryotic porin"/>
    <s v="PF01459"/>
  </r>
  <r>
    <x v="2457"/>
    <x v="2457"/>
    <n v="274"/>
    <x v="0"/>
    <n v="3"/>
    <n v="267"/>
    <n v="2735"/>
    <s v="PF01459.21 Eukaryotic porin"/>
    <s v="PF01459"/>
  </r>
  <r>
    <x v="2458"/>
    <x v="2458"/>
    <n v="283"/>
    <x v="0"/>
    <n v="3"/>
    <n v="276"/>
    <n v="2735"/>
    <s v="PF01459.21 Eukaryotic porin"/>
    <s v="PF01459"/>
  </r>
  <r>
    <x v="2459"/>
    <x v="2459"/>
    <n v="283"/>
    <x v="0"/>
    <n v="3"/>
    <n v="276"/>
    <n v="2735"/>
    <s v="PF01459.21 Eukaryotic porin"/>
    <s v="PF01459"/>
  </r>
  <r>
    <x v="2460"/>
    <x v="2460"/>
    <n v="283"/>
    <x v="0"/>
    <n v="3"/>
    <n v="276"/>
    <n v="2735"/>
    <s v="PF01459.21 Eukaryotic porin"/>
    <s v="PF01459"/>
  </r>
  <r>
    <x v="2461"/>
    <x v="2461"/>
    <n v="276"/>
    <x v="0"/>
    <n v="4"/>
    <n v="269"/>
    <n v="2735"/>
    <s v="PF01459.21 Eukaryotic porin"/>
    <s v="PF01459"/>
  </r>
  <r>
    <x v="2462"/>
    <x v="2462"/>
    <n v="275"/>
    <x v="0"/>
    <n v="3"/>
    <n v="268"/>
    <n v="2735"/>
    <s v="PF01459.21 Eukaryotic porin"/>
    <s v="PF01459"/>
  </r>
  <r>
    <x v="2463"/>
    <x v="2463"/>
    <n v="283"/>
    <x v="0"/>
    <n v="2"/>
    <n v="276"/>
    <n v="2735"/>
    <s v="PF01459.21 Eukaryotic porin"/>
    <s v="PF01459"/>
  </r>
  <r>
    <x v="2464"/>
    <x v="2464"/>
    <n v="276"/>
    <x v="0"/>
    <n v="4"/>
    <n v="269"/>
    <n v="2735"/>
    <s v="PF01459.21 Eukaryotic porin"/>
    <s v="PF01459"/>
  </r>
  <r>
    <x v="2465"/>
    <x v="2465"/>
    <n v="294"/>
    <x v="0"/>
    <n v="14"/>
    <n v="287"/>
    <n v="2735"/>
    <s v="PF01459.21 Eukaryotic porin"/>
    <s v="PF01459"/>
  </r>
  <r>
    <x v="2466"/>
    <x v="2466"/>
    <n v="294"/>
    <x v="0"/>
    <n v="14"/>
    <n v="287"/>
    <n v="2735"/>
    <s v="PF01459.21 Eukaryotic porin"/>
    <s v="PF01459"/>
  </r>
  <r>
    <x v="2467"/>
    <x v="2467"/>
    <n v="282"/>
    <x v="0"/>
    <n v="2"/>
    <n v="275"/>
    <n v="2735"/>
    <s v="PF01459.21 Eukaryotic porin"/>
    <s v="PF01459"/>
  </r>
  <r>
    <x v="2468"/>
    <x v="2468"/>
    <n v="295"/>
    <x v="0"/>
    <n v="15"/>
    <n v="288"/>
    <n v="2735"/>
    <s v="PF01459.21 Eukaryotic porin"/>
    <s v="PF01459"/>
  </r>
  <r>
    <x v="2469"/>
    <x v="2469"/>
    <n v="280"/>
    <x v="0"/>
    <n v="9"/>
    <n v="273"/>
    <n v="2735"/>
    <s v="PF01459.21 Eukaryotic porin"/>
    <s v="PF01459"/>
  </r>
  <r>
    <x v="2470"/>
    <x v="2470"/>
    <n v="294"/>
    <x v="0"/>
    <n v="14"/>
    <n v="287"/>
    <n v="2735"/>
    <s v="PF01459.21 Eukaryotic porin"/>
    <s v="PF01459"/>
  </r>
  <r>
    <x v="2471"/>
    <x v="2471"/>
    <n v="294"/>
    <x v="0"/>
    <n v="14"/>
    <n v="287"/>
    <n v="2735"/>
    <s v="PF01459.21 Eukaryotic porin"/>
    <s v="PF01459"/>
  </r>
  <r>
    <x v="2472"/>
    <x v="2472"/>
    <n v="295"/>
    <x v="0"/>
    <n v="15"/>
    <n v="288"/>
    <n v="2735"/>
    <s v="PF01459.21 Eukaryotic porin"/>
    <s v="PF01459"/>
  </r>
  <r>
    <x v="2473"/>
    <x v="2473"/>
    <n v="276"/>
    <x v="0"/>
    <n v="4"/>
    <n v="269"/>
    <n v="2735"/>
    <s v="PF01459.21 Eukaryotic porin"/>
    <s v="PF01459"/>
  </r>
  <r>
    <x v="2474"/>
    <x v="2474"/>
    <n v="281"/>
    <x v="0"/>
    <n v="4"/>
    <n v="274"/>
    <n v="2735"/>
    <s v="PF01459.21 Eukaryotic porin"/>
    <s v="PF01459"/>
  </r>
  <r>
    <x v="2475"/>
    <x v="2475"/>
    <n v="274"/>
    <x v="0"/>
    <n v="4"/>
    <n v="267"/>
    <n v="2735"/>
    <s v="PF01459.21 Eukaryotic porin"/>
    <s v="PF01459"/>
  </r>
  <r>
    <x v="2476"/>
    <x v="2476"/>
    <n v="283"/>
    <x v="0"/>
    <n v="3"/>
    <n v="276"/>
    <n v="2735"/>
    <s v="PF01459.21 Eukaryotic porin"/>
    <s v="PF01459"/>
  </r>
  <r>
    <x v="2477"/>
    <x v="2477"/>
    <n v="283"/>
    <x v="0"/>
    <n v="3"/>
    <n v="276"/>
    <n v="2735"/>
    <s v="PF01459.21 Eukaryotic porin"/>
    <s v="PF01459"/>
  </r>
  <r>
    <x v="2478"/>
    <x v="2478"/>
    <n v="283"/>
    <x v="0"/>
    <n v="3"/>
    <n v="276"/>
    <n v="2735"/>
    <s v="PF01459.21 Eukaryotic porin"/>
    <s v="PF01459"/>
  </r>
  <r>
    <x v="2479"/>
    <x v="2479"/>
    <n v="275"/>
    <x v="0"/>
    <n v="2"/>
    <n v="268"/>
    <n v="2735"/>
    <s v="PF01459.21 Eukaryotic porin"/>
    <s v="PF01459"/>
  </r>
  <r>
    <x v="2480"/>
    <x v="2480"/>
    <n v="283"/>
    <x v="0"/>
    <n v="3"/>
    <n v="276"/>
    <n v="2735"/>
    <s v="PF01459.21 Eukaryotic porin"/>
    <s v="PF01459"/>
  </r>
  <r>
    <x v="2481"/>
    <x v="2481"/>
    <n v="284"/>
    <x v="0"/>
    <n v="3"/>
    <n v="277"/>
    <n v="2735"/>
    <s v="PF01459.21 Eukaryotic porin"/>
    <s v="PF01459"/>
  </r>
  <r>
    <x v="2482"/>
    <x v="2482"/>
    <n v="283"/>
    <x v="0"/>
    <n v="3"/>
    <n v="276"/>
    <n v="2735"/>
    <s v="PF01459.21 Eukaryotic porin"/>
    <s v="PF01459"/>
  </r>
  <r>
    <x v="2483"/>
    <x v="2483"/>
    <n v="283"/>
    <x v="0"/>
    <n v="3"/>
    <n v="276"/>
    <n v="2735"/>
    <s v="PF01459.21 Eukaryotic porin"/>
    <s v="PF01459"/>
  </r>
  <r>
    <x v="2484"/>
    <x v="2484"/>
    <n v="274"/>
    <x v="0"/>
    <n v="4"/>
    <n v="267"/>
    <n v="2735"/>
    <s v="PF01459.21 Eukaryotic porin"/>
    <s v="PF01459"/>
  </r>
  <r>
    <x v="2485"/>
    <x v="2485"/>
    <n v="317"/>
    <x v="0"/>
    <n v="44"/>
    <n v="310"/>
    <n v="2735"/>
    <s v="PF01459.21 Eukaryotic porin"/>
    <s v="PF01459"/>
  </r>
  <r>
    <x v="2486"/>
    <x v="2486"/>
    <n v="226"/>
    <x v="0"/>
    <n v="4"/>
    <n v="86"/>
    <n v="2735"/>
    <s v="PF01459.21 Eukaryotic porin"/>
    <s v="PF01459"/>
  </r>
  <r>
    <x v="2486"/>
    <x v="2486"/>
    <n v="226"/>
    <x v="0"/>
    <n v="76"/>
    <n v="219"/>
    <n v="2735"/>
    <s v="PF01459.21 Eukaryotic porin"/>
    <s v="PF01459"/>
  </r>
  <r>
    <x v="2487"/>
    <x v="2487"/>
    <n v="277"/>
    <x v="0"/>
    <n v="5"/>
    <n v="270"/>
    <n v="2735"/>
    <s v="PF01459.21 Eukaryotic porin"/>
    <s v="PF01459"/>
  </r>
  <r>
    <x v="2488"/>
    <x v="2488"/>
    <n v="276"/>
    <x v="0"/>
    <n v="4"/>
    <n v="269"/>
    <n v="2735"/>
    <s v="PF01459.21 Eukaryotic porin"/>
    <s v="PF01459"/>
  </r>
  <r>
    <x v="2489"/>
    <x v="2489"/>
    <n v="163"/>
    <x v="0"/>
    <n v="1"/>
    <n v="158"/>
    <n v="2735"/>
    <s v="PF01459.21 Eukaryotic porin"/>
    <s v="PF01459"/>
  </r>
  <r>
    <x v="2490"/>
    <x v="2490"/>
    <n v="283"/>
    <x v="0"/>
    <n v="2"/>
    <n v="274"/>
    <n v="2735"/>
    <s v="PF01459.21 Eukaryotic porin"/>
    <s v="PF01459"/>
  </r>
  <r>
    <x v="2491"/>
    <x v="2491"/>
    <n v="282"/>
    <x v="0"/>
    <n v="2"/>
    <n v="275"/>
    <n v="2735"/>
    <s v="PF01459.21 Eukaryotic porin"/>
    <s v="PF01459"/>
  </r>
  <r>
    <x v="2492"/>
    <x v="2492"/>
    <n v="275"/>
    <x v="0"/>
    <n v="2"/>
    <n v="268"/>
    <n v="2735"/>
    <s v="PF01459.21 Eukaryotic porin"/>
    <s v="PF01459"/>
  </r>
  <r>
    <x v="2493"/>
    <x v="2493"/>
    <n v="282"/>
    <x v="0"/>
    <n v="2"/>
    <n v="275"/>
    <n v="2735"/>
    <s v="PF01459.21 Eukaryotic porin"/>
    <s v="PF01459"/>
  </r>
  <r>
    <x v="2494"/>
    <x v="2494"/>
    <n v="277"/>
    <x v="0"/>
    <n v="4"/>
    <n v="270"/>
    <n v="2735"/>
    <s v="PF01459.21 Eukaryotic porin"/>
    <s v="PF01459"/>
  </r>
  <r>
    <x v="2495"/>
    <x v="2495"/>
    <n v="283"/>
    <x v="0"/>
    <n v="2"/>
    <n v="276"/>
    <n v="2735"/>
    <s v="PF01459.21 Eukaryotic porin"/>
    <s v="PF01459"/>
  </r>
  <r>
    <x v="2496"/>
    <x v="2496"/>
    <n v="282"/>
    <x v="0"/>
    <n v="2"/>
    <n v="275"/>
    <n v="2735"/>
    <s v="PF01459.21 Eukaryotic porin"/>
    <s v="PF01459"/>
  </r>
  <r>
    <x v="2497"/>
    <x v="2497"/>
    <n v="103"/>
    <x v="0"/>
    <n v="2"/>
    <n v="102"/>
    <n v="2735"/>
    <s v="PF01459.21 Eukaryotic porin"/>
    <s v="PF01459"/>
  </r>
  <r>
    <x v="2498"/>
    <x v="2498"/>
    <n v="149"/>
    <x v="0"/>
    <n v="1"/>
    <n v="142"/>
    <n v="2735"/>
    <s v="PF01459.21 Eukaryotic porin"/>
    <s v="PF01459"/>
  </r>
  <r>
    <x v="2499"/>
    <x v="2499"/>
    <n v="326"/>
    <x v="0"/>
    <n v="47"/>
    <n v="318"/>
    <n v="2735"/>
    <s v="PF01459.21 Eukaryotic porin"/>
    <s v="PF01459"/>
  </r>
  <r>
    <x v="2500"/>
    <x v="2500"/>
    <n v="276"/>
    <x v="0"/>
    <n v="4"/>
    <n v="269"/>
    <n v="2735"/>
    <s v="PF01459.21 Eukaryotic porin"/>
    <s v="PF01459"/>
  </r>
  <r>
    <x v="2501"/>
    <x v="2501"/>
    <n v="276"/>
    <x v="0"/>
    <n v="4"/>
    <n v="269"/>
    <n v="2735"/>
    <s v="PF01459.21 Eukaryotic porin"/>
    <s v="PF01459"/>
  </r>
  <r>
    <x v="2502"/>
    <x v="2502"/>
    <n v="275"/>
    <x v="0"/>
    <n v="4"/>
    <n v="268"/>
    <n v="2735"/>
    <s v="PF01459.21 Eukaryotic porin"/>
    <s v="PF01459"/>
  </r>
  <r>
    <x v="2503"/>
    <x v="2503"/>
    <n v="383"/>
    <x v="0"/>
    <n v="60"/>
    <n v="349"/>
    <n v="2735"/>
    <s v="PF01459.21 Eukaryotic porin"/>
    <s v="PF01459"/>
  </r>
  <r>
    <x v="2504"/>
    <x v="2504"/>
    <n v="284"/>
    <x v="0"/>
    <n v="2"/>
    <n v="277"/>
    <n v="2735"/>
    <s v="PF01459.21 Eukaryotic porin"/>
    <s v="PF01459"/>
  </r>
  <r>
    <x v="2505"/>
    <x v="2505"/>
    <n v="303"/>
    <x v="0"/>
    <n v="29"/>
    <n v="297"/>
    <n v="2735"/>
    <s v="PF01459.21 Eukaryotic porin"/>
    <s v="PF01459"/>
  </r>
  <r>
    <x v="2506"/>
    <x v="2506"/>
    <n v="322"/>
    <x v="0"/>
    <n v="48"/>
    <n v="315"/>
    <n v="2735"/>
    <s v="PF01459.21 Eukaryotic porin"/>
    <s v="PF01459"/>
  </r>
  <r>
    <x v="2507"/>
    <x v="2507"/>
    <n v="282"/>
    <x v="0"/>
    <n v="2"/>
    <n v="276"/>
    <n v="2735"/>
    <s v="PF01459.21 Eukaryotic porin"/>
    <s v="PF01459"/>
  </r>
  <r>
    <x v="2508"/>
    <x v="2508"/>
    <n v="282"/>
    <x v="0"/>
    <n v="2"/>
    <n v="276"/>
    <n v="2735"/>
    <s v="PF01459.21 Eukaryotic porin"/>
    <s v="PF01459"/>
  </r>
  <r>
    <x v="2509"/>
    <x v="2509"/>
    <n v="361"/>
    <x v="0"/>
    <n v="48"/>
    <n v="335"/>
    <n v="2735"/>
    <s v="PF01459.21 Eukaryotic porin"/>
    <s v="PF01459"/>
  </r>
  <r>
    <x v="2510"/>
    <x v="2510"/>
    <n v="304"/>
    <x v="0"/>
    <n v="3"/>
    <n v="297"/>
    <n v="2735"/>
    <s v="PF01459.21 Eukaryotic porin"/>
    <s v="PF01459"/>
  </r>
  <r>
    <x v="2511"/>
    <x v="2511"/>
    <n v="283"/>
    <x v="0"/>
    <n v="2"/>
    <n v="274"/>
    <n v="2735"/>
    <s v="PF01459.21 Eukaryotic porin"/>
    <s v="PF01459"/>
  </r>
  <r>
    <x v="2512"/>
    <x v="2512"/>
    <n v="314"/>
    <x v="0"/>
    <n v="56"/>
    <n v="242"/>
    <n v="2735"/>
    <s v="PF01459.21 Eukaryotic porin"/>
    <s v="PF01459"/>
  </r>
  <r>
    <x v="2512"/>
    <x v="2512"/>
    <n v="314"/>
    <x v="0"/>
    <n v="248"/>
    <n v="308"/>
    <n v="2735"/>
    <s v="PF01459.21 Eukaryotic porin"/>
    <s v="PF01459"/>
  </r>
  <r>
    <x v="2513"/>
    <x v="2513"/>
    <n v="303"/>
    <x v="0"/>
    <n v="31"/>
    <n v="297"/>
    <n v="2735"/>
    <s v="PF01459.21 Eukaryotic porin"/>
    <s v="PF01459"/>
  </r>
  <r>
    <x v="2514"/>
    <x v="2514"/>
    <n v="322"/>
    <x v="0"/>
    <n v="48"/>
    <n v="315"/>
    <n v="2735"/>
    <s v="PF01459.21 Eukaryotic porin"/>
    <s v="PF01459"/>
  </r>
  <r>
    <x v="2515"/>
    <x v="2515"/>
    <n v="282"/>
    <x v="0"/>
    <n v="2"/>
    <n v="276"/>
    <n v="2735"/>
    <s v="PF01459.21 Eukaryotic porin"/>
    <s v="PF01459"/>
  </r>
  <r>
    <x v="2516"/>
    <x v="2516"/>
    <n v="282"/>
    <x v="0"/>
    <n v="2"/>
    <n v="276"/>
    <n v="2735"/>
    <s v="PF01459.21 Eukaryotic porin"/>
    <s v="PF01459"/>
  </r>
  <r>
    <x v="2517"/>
    <x v="2517"/>
    <n v="354"/>
    <x v="0"/>
    <n v="43"/>
    <n v="326"/>
    <n v="2735"/>
    <s v="PF01459.21 Eukaryotic porin"/>
    <s v="PF01459"/>
  </r>
  <r>
    <x v="2518"/>
    <x v="2518"/>
    <n v="356"/>
    <x v="0"/>
    <n v="2"/>
    <n v="87"/>
    <n v="2735"/>
    <s v="PF01459.21 Eukaryotic porin"/>
    <s v="PF01459"/>
  </r>
  <r>
    <x v="2518"/>
    <x v="2518"/>
    <n v="356"/>
    <x v="0"/>
    <n v="121"/>
    <n v="349"/>
    <n v="2735"/>
    <s v="PF01459.21 Eukaryotic porin"/>
    <s v="PF01459"/>
  </r>
  <r>
    <x v="2519"/>
    <x v="2519"/>
    <n v="327"/>
    <x v="0"/>
    <n v="52"/>
    <n v="320"/>
    <n v="2735"/>
    <s v="PF01459.21 Eukaryotic porin"/>
    <s v="PF01459"/>
  </r>
  <r>
    <x v="2520"/>
    <x v="2520"/>
    <n v="282"/>
    <x v="0"/>
    <n v="2"/>
    <n v="276"/>
    <n v="2735"/>
    <s v="PF01459.21 Eukaryotic porin"/>
    <s v="PF01459"/>
  </r>
  <r>
    <x v="2521"/>
    <x v="2521"/>
    <n v="278"/>
    <x v="0"/>
    <n v="2"/>
    <n v="272"/>
    <n v="2735"/>
    <s v="PF01459.21 Eukaryotic porin"/>
    <s v="PF01459"/>
  </r>
  <r>
    <x v="2522"/>
    <x v="2522"/>
    <n v="316"/>
    <x v="0"/>
    <n v="146"/>
    <n v="310"/>
    <n v="2735"/>
    <s v="PF01459.21 Eukaryotic porin"/>
    <s v="PF01459"/>
  </r>
  <r>
    <x v="2523"/>
    <x v="2523"/>
    <n v="377"/>
    <x v="0"/>
    <n v="84"/>
    <n v="361"/>
    <n v="2735"/>
    <s v="PF01459.21 Eukaryotic porin"/>
    <s v="PF01459"/>
  </r>
  <r>
    <x v="2524"/>
    <x v="2524"/>
    <n v="294"/>
    <x v="0"/>
    <n v="7"/>
    <n v="287"/>
    <n v="2735"/>
    <s v="PF01459.21 Eukaryotic porin"/>
    <s v="PF01459"/>
  </r>
  <r>
    <x v="2525"/>
    <x v="2525"/>
    <n v="355"/>
    <x v="0"/>
    <n v="52"/>
    <n v="329"/>
    <n v="2735"/>
    <s v="PF01459.21 Eukaryotic porin"/>
    <s v="PF01459"/>
  </r>
  <r>
    <x v="2526"/>
    <x v="2526"/>
    <n v="185"/>
    <x v="0"/>
    <n v="3"/>
    <n v="185"/>
    <n v="2735"/>
    <s v="PF01459.21 Eukaryotic porin"/>
    <s v="PF01459"/>
  </r>
  <r>
    <x v="2527"/>
    <x v="2527"/>
    <n v="330"/>
    <x v="0"/>
    <n v="49"/>
    <n v="324"/>
    <n v="2735"/>
    <s v="PF01459.21 Eukaryotic porin"/>
    <s v="PF01459"/>
  </r>
  <r>
    <x v="2528"/>
    <x v="2528"/>
    <n v="283"/>
    <x v="0"/>
    <n v="3"/>
    <n v="276"/>
    <n v="2735"/>
    <s v="PF01459.21 Eukaryotic porin"/>
    <s v="PF01459"/>
  </r>
  <r>
    <x v="2529"/>
    <x v="2529"/>
    <n v="288"/>
    <x v="0"/>
    <n v="15"/>
    <n v="281"/>
    <n v="2735"/>
    <s v="PF01459.21 Eukaryotic porin"/>
    <s v="PF01459"/>
  </r>
  <r>
    <x v="2530"/>
    <x v="2530"/>
    <n v="237"/>
    <x v="0"/>
    <n v="1"/>
    <n v="230"/>
    <n v="2735"/>
    <s v="PF01459.21 Eukaryotic porin"/>
    <s v="PF01459"/>
  </r>
  <r>
    <x v="2531"/>
    <x v="2531"/>
    <n v="335"/>
    <x v="0"/>
    <n v="56"/>
    <n v="328"/>
    <n v="2735"/>
    <s v="PF01459.21 Eukaryotic porin"/>
    <s v="PF01459"/>
  </r>
  <r>
    <x v="2532"/>
    <x v="2532"/>
    <n v="275"/>
    <x v="0"/>
    <n v="2"/>
    <n v="268"/>
    <n v="2735"/>
    <s v="PF01459.21 Eukaryotic porin"/>
    <s v="PF01459"/>
  </r>
  <r>
    <x v="2533"/>
    <x v="2533"/>
    <n v="260"/>
    <x v="0"/>
    <n v="1"/>
    <n v="253"/>
    <n v="2735"/>
    <s v="PF01459.21 Eukaryotic porin"/>
    <s v="PF01459"/>
  </r>
  <r>
    <x v="2534"/>
    <x v="2534"/>
    <n v="271"/>
    <x v="0"/>
    <n v="2"/>
    <n v="264"/>
    <n v="2735"/>
    <s v="PF01459.21 Eukaryotic porin"/>
    <s v="PF01459"/>
  </r>
  <r>
    <x v="2535"/>
    <x v="2535"/>
    <n v="178"/>
    <x v="0"/>
    <n v="1"/>
    <n v="171"/>
    <n v="2735"/>
    <s v="PF01459.21 Eukaryotic porin"/>
    <s v="PF01459"/>
  </r>
  <r>
    <x v="2536"/>
    <x v="2536"/>
    <n v="336"/>
    <x v="0"/>
    <n v="57"/>
    <n v="329"/>
    <n v="2735"/>
    <s v="PF01459.21 Eukaryotic porin"/>
    <s v="PF01459"/>
  </r>
  <r>
    <x v="2537"/>
    <x v="2537"/>
    <n v="277"/>
    <x v="0"/>
    <n v="5"/>
    <n v="270"/>
    <n v="2735"/>
    <s v="PF01459.21 Eukaryotic porin"/>
    <s v="PF01459"/>
  </r>
  <r>
    <x v="2538"/>
    <x v="2538"/>
    <n v="336"/>
    <x v="0"/>
    <n v="57"/>
    <n v="329"/>
    <n v="2735"/>
    <s v="PF01459.21 Eukaryotic porin"/>
    <s v="PF01459"/>
  </r>
  <r>
    <x v="2539"/>
    <x v="2539"/>
    <n v="274"/>
    <x v="0"/>
    <n v="15"/>
    <n v="267"/>
    <n v="2735"/>
    <s v="PF01459.21 Eukaryotic porin"/>
    <s v="PF01459"/>
  </r>
  <r>
    <x v="2540"/>
    <x v="2540"/>
    <n v="274"/>
    <x v="0"/>
    <n v="4"/>
    <n v="267"/>
    <n v="2735"/>
    <s v="PF01459.21 Eukaryotic porin"/>
    <s v="PF01459"/>
  </r>
  <r>
    <x v="2541"/>
    <x v="2541"/>
    <n v="277"/>
    <x v="0"/>
    <n v="5"/>
    <n v="270"/>
    <n v="2735"/>
    <s v="PF01459.21 Eukaryotic porin"/>
    <s v="PF01459"/>
  </r>
  <r>
    <x v="2542"/>
    <x v="2542"/>
    <n v="336"/>
    <x v="0"/>
    <n v="57"/>
    <n v="329"/>
    <n v="2735"/>
    <s v="PF01459.21 Eukaryotic porin"/>
    <s v="PF01459"/>
  </r>
  <r>
    <x v="2543"/>
    <x v="2543"/>
    <n v="268"/>
    <x v="0"/>
    <n v="1"/>
    <n v="261"/>
    <n v="2735"/>
    <s v="PF01459.21 Eukaryotic porin"/>
    <s v="PF01459"/>
  </r>
  <r>
    <x v="2544"/>
    <x v="2544"/>
    <n v="199"/>
    <x v="0"/>
    <n v="2"/>
    <n v="199"/>
    <n v="2735"/>
    <s v="PF01459.21 Eukaryotic porin"/>
    <s v="PF01459"/>
  </r>
  <r>
    <x v="2545"/>
    <x v="2545"/>
    <n v="203"/>
    <x v="0"/>
    <n v="1"/>
    <n v="196"/>
    <n v="2735"/>
    <s v="PF01459.21 Eukaryotic porin"/>
    <s v="PF01459"/>
  </r>
  <r>
    <x v="2546"/>
    <x v="2546"/>
    <n v="803"/>
    <x v="14"/>
    <n v="519"/>
    <n v="776"/>
    <n v="9362"/>
    <s v="PF00425.17 chorismate binding enzyme"/>
    <s v="PF00425"/>
  </r>
  <r>
    <x v="2546"/>
    <x v="2546"/>
    <n v="803"/>
    <x v="0"/>
    <n v="3"/>
    <n v="267"/>
    <n v="2735"/>
    <s v="PF01459.21 Eukaryotic porin"/>
    <s v="PF01459"/>
  </r>
  <r>
    <x v="2547"/>
    <x v="2547"/>
    <n v="807"/>
    <x v="14"/>
    <n v="523"/>
    <n v="780"/>
    <n v="9362"/>
    <s v="PF00425.17 chorismate binding enzyme"/>
    <s v="PF00425"/>
  </r>
  <r>
    <x v="2547"/>
    <x v="2547"/>
    <n v="807"/>
    <x v="0"/>
    <n v="3"/>
    <n v="268"/>
    <n v="2735"/>
    <s v="PF01459.21 Eukaryotic porin"/>
    <s v="PF01459"/>
  </r>
  <r>
    <x v="2548"/>
    <x v="2548"/>
    <n v="282"/>
    <x v="0"/>
    <n v="2"/>
    <n v="275"/>
    <n v="2735"/>
    <s v="PF01459.21 Eukaryotic porin"/>
    <s v="PF01459"/>
  </r>
  <r>
    <x v="2549"/>
    <x v="2549"/>
    <n v="336"/>
    <x v="0"/>
    <n v="51"/>
    <n v="330"/>
    <n v="2735"/>
    <s v="PF01459.21 Eukaryotic porin"/>
    <s v="PF01459"/>
  </r>
  <r>
    <x v="2550"/>
    <x v="2550"/>
    <n v="405"/>
    <x v="0"/>
    <n v="212"/>
    <n v="354"/>
    <n v="2735"/>
    <s v="PF01459.21 Eukaryotic porin"/>
    <s v="PF01459"/>
  </r>
  <r>
    <x v="2551"/>
    <x v="2551"/>
    <n v="283"/>
    <x v="0"/>
    <n v="3"/>
    <n v="276"/>
    <n v="2735"/>
    <s v="PF01459.21 Eukaryotic porin"/>
    <s v="PF01459"/>
  </r>
  <r>
    <x v="2552"/>
    <x v="2552"/>
    <n v="129"/>
    <x v="0"/>
    <n v="3"/>
    <n v="117"/>
    <n v="2735"/>
    <s v="PF01459.21 Eukaryotic porin"/>
    <s v="PF01459"/>
  </r>
  <r>
    <x v="2553"/>
    <x v="2553"/>
    <n v="318"/>
    <x v="0"/>
    <n v="36"/>
    <n v="312"/>
    <n v="2735"/>
    <s v="PF01459.21 Eukaryotic porin"/>
    <s v="PF01459"/>
  </r>
  <r>
    <x v="2554"/>
    <x v="2554"/>
    <n v="283"/>
    <x v="0"/>
    <n v="3"/>
    <n v="276"/>
    <n v="2735"/>
    <s v="PF01459.21 Eukaryotic porin"/>
    <s v="PF01459"/>
  </r>
  <r>
    <x v="2555"/>
    <x v="2555"/>
    <n v="344"/>
    <x v="0"/>
    <n v="62"/>
    <n v="338"/>
    <n v="2735"/>
    <s v="PF01459.21 Eukaryotic porin"/>
    <s v="PF01459"/>
  </r>
  <r>
    <x v="2556"/>
    <x v="2556"/>
    <n v="308"/>
    <x v="0"/>
    <n v="28"/>
    <n v="301"/>
    <n v="2735"/>
    <s v="PF01459.21 Eukaryotic porin"/>
    <s v="PF01459"/>
  </r>
  <r>
    <x v="2557"/>
    <x v="2557"/>
    <n v="379"/>
    <x v="0"/>
    <n v="97"/>
    <n v="373"/>
    <n v="2735"/>
    <s v="PF01459.21 Eukaryotic porin"/>
    <s v="PF01459"/>
  </r>
  <r>
    <x v="2558"/>
    <x v="2558"/>
    <n v="343"/>
    <x v="0"/>
    <n v="61"/>
    <n v="337"/>
    <n v="2735"/>
    <s v="PF01459.21 Eukaryotic porin"/>
    <s v="PF01459"/>
  </r>
  <r>
    <x v="2559"/>
    <x v="2559"/>
    <n v="254"/>
    <x v="0"/>
    <n v="6"/>
    <n v="119"/>
    <n v="2735"/>
    <s v="PF01459.21 Eukaryotic porin"/>
    <s v="PF01459"/>
  </r>
  <r>
    <x v="2559"/>
    <x v="2559"/>
    <n v="254"/>
    <x v="0"/>
    <n v="161"/>
    <n v="254"/>
    <n v="2735"/>
    <s v="PF01459.21 Eukaryotic porin"/>
    <s v="PF01459"/>
  </r>
  <r>
    <x v="2560"/>
    <x v="2560"/>
    <n v="318"/>
    <x v="0"/>
    <n v="36"/>
    <n v="312"/>
    <n v="2735"/>
    <s v="PF01459.21 Eukaryotic porin"/>
    <s v="PF01459"/>
  </r>
  <r>
    <x v="2561"/>
    <x v="2561"/>
    <n v="346"/>
    <x v="0"/>
    <n v="60"/>
    <n v="340"/>
    <n v="2735"/>
    <s v="PF01459.21 Eukaryotic porin"/>
    <s v="PF01459"/>
  </r>
  <r>
    <x v="2562"/>
    <x v="2562"/>
    <n v="292"/>
    <x v="0"/>
    <n v="12"/>
    <n v="285"/>
    <n v="2735"/>
    <s v="PF01459.21 Eukaryotic porin"/>
    <s v="PF01459"/>
  </r>
  <r>
    <x v="2563"/>
    <x v="2563"/>
    <n v="292"/>
    <x v="0"/>
    <n v="12"/>
    <n v="285"/>
    <n v="2735"/>
    <s v="PF01459.21 Eukaryotic porin"/>
    <s v="PF01459"/>
  </r>
  <r>
    <x v="2564"/>
    <x v="2564"/>
    <n v="283"/>
    <x v="0"/>
    <n v="3"/>
    <n v="276"/>
    <n v="2735"/>
    <s v="PF01459.21 Eukaryotic porin"/>
    <s v="PF01459"/>
  </r>
  <r>
    <x v="2565"/>
    <x v="2565"/>
    <n v="298"/>
    <x v="0"/>
    <n v="18"/>
    <n v="291"/>
    <n v="2735"/>
    <s v="PF01459.21 Eukaryotic porin"/>
    <s v="PF01459"/>
  </r>
  <r>
    <x v="2566"/>
    <x v="2566"/>
    <n v="261"/>
    <x v="0"/>
    <n v="1"/>
    <n v="254"/>
    <n v="2735"/>
    <s v="PF01459.21 Eukaryotic porin"/>
    <s v="PF01459"/>
  </r>
  <r>
    <x v="2567"/>
    <x v="2567"/>
    <n v="284"/>
    <x v="0"/>
    <n v="3"/>
    <n v="277"/>
    <n v="2735"/>
    <s v="PF01459.21 Eukaryotic porin"/>
    <s v="PF01459"/>
  </r>
  <r>
    <x v="2568"/>
    <x v="2568"/>
    <n v="294"/>
    <x v="0"/>
    <n v="14"/>
    <n v="287"/>
    <n v="2735"/>
    <s v="PF01459.21 Eukaryotic porin"/>
    <s v="PF01459"/>
  </r>
  <r>
    <x v="2569"/>
    <x v="2569"/>
    <n v="363"/>
    <x v="0"/>
    <n v="79"/>
    <n v="357"/>
    <n v="2735"/>
    <s v="PF01459.21 Eukaryotic porin"/>
    <s v="PF01459"/>
  </r>
  <r>
    <x v="2570"/>
    <x v="2570"/>
    <n v="323"/>
    <x v="0"/>
    <n v="39"/>
    <n v="317"/>
    <n v="2735"/>
    <s v="PF01459.21 Eukaryotic porin"/>
    <s v="PF01459"/>
  </r>
  <r>
    <x v="2571"/>
    <x v="2571"/>
    <n v="283"/>
    <x v="0"/>
    <n v="3"/>
    <n v="276"/>
    <n v="2735"/>
    <s v="PF01459.21 Eukaryotic porin"/>
    <s v="PF01459"/>
  </r>
  <r>
    <x v="2572"/>
    <x v="2572"/>
    <n v="290"/>
    <x v="0"/>
    <n v="11"/>
    <n v="283"/>
    <n v="2735"/>
    <s v="PF01459.21 Eukaryotic porin"/>
    <s v="PF01459"/>
  </r>
  <r>
    <x v="2573"/>
    <x v="2573"/>
    <n v="278"/>
    <x v="0"/>
    <n v="3"/>
    <n v="271"/>
    <n v="2735"/>
    <s v="PF01459.21 Eukaryotic porin"/>
    <s v="PF01459"/>
  </r>
  <r>
    <x v="2574"/>
    <x v="2574"/>
    <n v="385"/>
    <x v="0"/>
    <n v="58"/>
    <n v="350"/>
    <n v="2735"/>
    <s v="PF01459.21 Eukaryotic porin"/>
    <s v="PF01459"/>
  </r>
  <r>
    <x v="2575"/>
    <x v="2575"/>
    <n v="284"/>
    <x v="0"/>
    <n v="2"/>
    <n v="277"/>
    <n v="2735"/>
    <s v="PF01459.21 Eukaryotic porin"/>
    <s v="PF01459"/>
  </r>
  <r>
    <x v="2576"/>
    <x v="2576"/>
    <n v="282"/>
    <x v="0"/>
    <n v="2"/>
    <n v="274"/>
    <n v="2735"/>
    <s v="PF01459.21 Eukaryotic porin"/>
    <s v="PF01459"/>
  </r>
  <r>
    <x v="2577"/>
    <x v="2577"/>
    <n v="284"/>
    <x v="0"/>
    <n v="3"/>
    <n v="277"/>
    <n v="2735"/>
    <s v="PF01459.21 Eukaryotic porin"/>
    <s v="PF01459"/>
  </r>
  <r>
    <x v="2578"/>
    <x v="2578"/>
    <n v="355"/>
    <x v="0"/>
    <n v="38"/>
    <n v="326"/>
    <n v="2735"/>
    <s v="PF01459.21 Eukaryotic porin"/>
    <s v="PF01459"/>
  </r>
  <r>
    <x v="2579"/>
    <x v="2579"/>
    <n v="279"/>
    <x v="0"/>
    <n v="1"/>
    <n v="274"/>
    <n v="2735"/>
    <s v="PF01459.21 Eukaryotic porin"/>
    <s v="PF01459"/>
  </r>
  <r>
    <x v="2580"/>
    <x v="2580"/>
    <n v="306"/>
    <x v="0"/>
    <n v="19"/>
    <n v="300"/>
    <n v="2735"/>
    <s v="PF01459.21 Eukaryotic porin"/>
    <s v="PF01459"/>
  </r>
  <r>
    <x v="2581"/>
    <x v="2581"/>
    <n v="262"/>
    <x v="0"/>
    <n v="4"/>
    <n v="249"/>
    <n v="2735"/>
    <s v="PF01459.21 Eukaryotic porin"/>
    <s v="PF01459"/>
  </r>
  <r>
    <x v="2582"/>
    <x v="2582"/>
    <n v="368"/>
    <x v="0"/>
    <n v="52"/>
    <n v="338"/>
    <n v="2735"/>
    <s v="PF01459.21 Eukaryotic porin"/>
    <s v="PF01459"/>
  </r>
  <r>
    <x v="2583"/>
    <x v="2583"/>
    <n v="297"/>
    <x v="0"/>
    <n v="15"/>
    <n v="290"/>
    <n v="2735"/>
    <s v="PF01459.21 Eukaryotic porin"/>
    <s v="PF01459"/>
  </r>
  <r>
    <x v="2584"/>
    <x v="2584"/>
    <n v="403"/>
    <x v="0"/>
    <n v="109"/>
    <n v="386"/>
    <n v="2735"/>
    <s v="PF01459.21 Eukaryotic porin"/>
    <s v="PF01459"/>
  </r>
  <r>
    <x v="2585"/>
    <x v="2585"/>
    <n v="273"/>
    <x v="0"/>
    <n v="5"/>
    <n v="273"/>
    <n v="2735"/>
    <s v="PF01459.21 Eukaryotic porin"/>
    <s v="PF01459"/>
  </r>
  <r>
    <x v="2586"/>
    <x v="2586"/>
    <n v="393"/>
    <x v="0"/>
    <n v="101"/>
    <n v="378"/>
    <n v="2735"/>
    <s v="PF01459.21 Eukaryotic porin"/>
    <s v="PF01459"/>
  </r>
  <r>
    <x v="2587"/>
    <x v="2587"/>
    <n v="249"/>
    <x v="0"/>
    <n v="2"/>
    <n v="245"/>
    <n v="2735"/>
    <s v="PF01459.21 Eukaryotic porin"/>
    <s v="PF01459"/>
  </r>
  <r>
    <x v="2588"/>
    <x v="2588"/>
    <n v="352"/>
    <x v="0"/>
    <n v="39"/>
    <n v="325"/>
    <n v="2735"/>
    <s v="PF01459.21 Eukaryotic porin"/>
    <s v="PF01459"/>
  </r>
  <r>
    <x v="2589"/>
    <x v="2589"/>
    <n v="267"/>
    <x v="0"/>
    <n v="5"/>
    <n v="260"/>
    <n v="2735"/>
    <s v="PF01459.21 Eukaryotic porin"/>
    <s v="PF01459"/>
  </r>
  <r>
    <x v="2590"/>
    <x v="2590"/>
    <n v="282"/>
    <x v="0"/>
    <n v="1"/>
    <n v="266"/>
    <n v="2735"/>
    <s v="PF01459.21 Eukaryotic porin"/>
    <s v="PF01459"/>
  </r>
  <r>
    <x v="2591"/>
    <x v="2591"/>
    <n v="377"/>
    <x v="0"/>
    <n v="84"/>
    <n v="361"/>
    <n v="2735"/>
    <s v="PF01459.21 Eukaryotic porin"/>
    <s v="PF01459"/>
  </r>
  <r>
    <x v="2592"/>
    <x v="2592"/>
    <n v="283"/>
    <x v="0"/>
    <n v="2"/>
    <n v="276"/>
    <n v="2735"/>
    <s v="PF01459.21 Eukaryotic porin"/>
    <s v="PF01459"/>
  </r>
  <r>
    <x v="2593"/>
    <x v="2593"/>
    <n v="356"/>
    <x v="0"/>
    <n v="41"/>
    <n v="327"/>
    <n v="2735"/>
    <s v="PF01459.21 Eukaryotic porin"/>
    <s v="PF01459"/>
  </r>
  <r>
    <x v="2594"/>
    <x v="2594"/>
    <n v="355"/>
    <x v="0"/>
    <n v="79"/>
    <n v="348"/>
    <n v="2735"/>
    <s v="PF01459.21 Eukaryotic porin"/>
    <s v="PF01459"/>
  </r>
  <r>
    <x v="2595"/>
    <x v="2595"/>
    <n v="288"/>
    <x v="0"/>
    <n v="1"/>
    <n v="281"/>
    <n v="2735"/>
    <s v="PF01459.21 Eukaryotic porin"/>
    <s v="PF01459"/>
  </r>
  <r>
    <x v="2596"/>
    <x v="2596"/>
    <n v="356"/>
    <x v="0"/>
    <n v="42"/>
    <n v="328"/>
    <n v="2735"/>
    <s v="PF01459.21 Eukaryotic porin"/>
    <s v="PF01459"/>
  </r>
  <r>
    <x v="2597"/>
    <x v="2597"/>
    <n v="311"/>
    <x v="0"/>
    <n v="2"/>
    <n v="304"/>
    <n v="2735"/>
    <s v="PF01459.21 Eukaryotic porin"/>
    <s v="PF01459"/>
  </r>
  <r>
    <x v="2598"/>
    <x v="2598"/>
    <n v="243"/>
    <x v="0"/>
    <n v="32"/>
    <n v="232"/>
    <n v="2735"/>
    <s v="PF01459.21 Eukaryotic porin"/>
    <s v="PF01459"/>
  </r>
  <r>
    <x v="2599"/>
    <x v="2599"/>
    <n v="276"/>
    <x v="0"/>
    <n v="4"/>
    <n v="269"/>
    <n v="2735"/>
    <s v="PF01459.21 Eukaryotic porin"/>
    <s v="PF01459"/>
  </r>
  <r>
    <x v="2600"/>
    <x v="2600"/>
    <n v="276"/>
    <x v="0"/>
    <n v="4"/>
    <n v="269"/>
    <n v="2735"/>
    <s v="PF01459.21 Eukaryotic porin"/>
    <s v="PF01459"/>
  </r>
  <r>
    <x v="2601"/>
    <x v="2601"/>
    <n v="276"/>
    <x v="0"/>
    <n v="4"/>
    <n v="269"/>
    <n v="2735"/>
    <s v="PF01459.21 Eukaryotic porin"/>
    <s v="PF01459"/>
  </r>
  <r>
    <x v="2602"/>
    <x v="2602"/>
    <n v="305"/>
    <x v="0"/>
    <n v="26"/>
    <n v="298"/>
    <n v="2735"/>
    <s v="PF01459.21 Eukaryotic porin"/>
    <s v="PF01459"/>
  </r>
  <r>
    <x v="2603"/>
    <x v="2603"/>
    <n v="320"/>
    <x v="0"/>
    <n v="127"/>
    <n v="311"/>
    <n v="2735"/>
    <s v="PF01459.21 Eukaryotic porin"/>
    <s v="PF01459"/>
  </r>
  <r>
    <x v="2604"/>
    <x v="2604"/>
    <n v="348"/>
    <x v="0"/>
    <n v="84"/>
    <n v="341"/>
    <n v="2735"/>
    <s v="PF01459.21 Eukaryotic porin"/>
    <s v="PF01459"/>
  </r>
  <r>
    <x v="2605"/>
    <x v="2605"/>
    <n v="285"/>
    <x v="0"/>
    <n v="4"/>
    <n v="278"/>
    <n v="2735"/>
    <s v="PF01459.21 Eukaryotic porin"/>
    <s v="PF01459"/>
  </r>
  <r>
    <x v="2606"/>
    <x v="2606"/>
    <n v="371"/>
    <x v="0"/>
    <n v="55"/>
    <n v="342"/>
    <n v="2735"/>
    <s v="PF01459.21 Eukaryotic porin"/>
    <s v="PF01459"/>
  </r>
  <r>
    <x v="2607"/>
    <x v="2607"/>
    <n v="285"/>
    <x v="0"/>
    <n v="4"/>
    <n v="278"/>
    <n v="2735"/>
    <s v="PF01459.21 Eukaryotic porin"/>
    <s v="PF01459"/>
  </r>
  <r>
    <x v="2608"/>
    <x v="2608"/>
    <n v="361"/>
    <x v="0"/>
    <n v="45"/>
    <n v="332"/>
    <n v="2735"/>
    <s v="PF01459.21 Eukaryotic porin"/>
    <s v="PF01459"/>
  </r>
  <r>
    <x v="2609"/>
    <x v="2609"/>
    <n v="305"/>
    <x v="0"/>
    <n v="4"/>
    <n v="298"/>
    <n v="2735"/>
    <s v="PF01459.21 Eukaryotic porin"/>
    <s v="PF01459"/>
  </r>
  <r>
    <x v="2610"/>
    <x v="2610"/>
    <n v="359"/>
    <x v="0"/>
    <n v="43"/>
    <n v="330"/>
    <n v="2735"/>
    <s v="PF01459.21 Eukaryotic porin"/>
    <s v="PF01459"/>
  </r>
  <r>
    <x v="2611"/>
    <x v="2611"/>
    <n v="359"/>
    <x v="0"/>
    <n v="43"/>
    <n v="330"/>
    <n v="2735"/>
    <s v="PF01459.21 Eukaryotic porin"/>
    <s v="PF01459"/>
  </r>
  <r>
    <x v="2612"/>
    <x v="2612"/>
    <n v="285"/>
    <x v="0"/>
    <n v="4"/>
    <n v="278"/>
    <n v="2735"/>
    <s v="PF01459.21 Eukaryotic porin"/>
    <s v="PF01459"/>
  </r>
  <r>
    <x v="2613"/>
    <x v="2613"/>
    <n v="283"/>
    <x v="0"/>
    <n v="2"/>
    <n v="276"/>
    <n v="2735"/>
    <s v="PF01459.21 Eukaryotic porin"/>
    <s v="PF01459"/>
  </r>
  <r>
    <x v="2614"/>
    <x v="2614"/>
    <n v="356"/>
    <x v="0"/>
    <n v="41"/>
    <n v="327"/>
    <n v="2735"/>
    <s v="PF01459.21 Eukaryotic porin"/>
    <s v="PF01459"/>
  </r>
  <r>
    <x v="2615"/>
    <x v="2615"/>
    <n v="356"/>
    <x v="0"/>
    <n v="41"/>
    <n v="327"/>
    <n v="2735"/>
    <s v="PF01459.21 Eukaryotic porin"/>
    <s v="PF01459"/>
  </r>
  <r>
    <x v="2616"/>
    <x v="2616"/>
    <n v="283"/>
    <x v="0"/>
    <n v="2"/>
    <n v="276"/>
    <n v="2735"/>
    <s v="PF01459.21 Eukaryotic porin"/>
    <s v="PF01459"/>
  </r>
  <r>
    <x v="2617"/>
    <x v="2617"/>
    <m/>
    <x v="42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4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1:AS2621" firstHeaderRow="1" firstDataRow="2" firstDataCol="1"/>
  <pivotFields count="9">
    <pivotField showAll="0"/>
    <pivotField axis="axisRow" showAll="0">
      <items count="26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2369"/>
        <item x="1126"/>
        <item x="1127"/>
        <item x="1128"/>
        <item x="1129"/>
        <item x="1130"/>
        <item x="1131"/>
        <item x="1132"/>
        <item x="1133"/>
        <item x="1134"/>
        <item x="1135"/>
        <item x="236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2362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377"/>
        <item x="2373"/>
        <item x="2463"/>
        <item x="2495"/>
        <item x="2455"/>
        <item x="2379"/>
        <item x="2375"/>
        <item x="2474"/>
        <item x="2461"/>
        <item x="2473"/>
        <item x="2494"/>
        <item x="2454"/>
        <item x="2466"/>
        <item x="2462"/>
        <item x="2465"/>
        <item x="2471"/>
        <item x="2472"/>
        <item x="2467"/>
        <item x="2491"/>
        <item x="2202"/>
        <item x="2492"/>
        <item x="2203"/>
        <item x="2204"/>
        <item x="2485"/>
        <item x="2205"/>
        <item x="2206"/>
        <item x="2207"/>
        <item x="2488"/>
        <item x="2208"/>
        <item x="2209"/>
        <item x="2372"/>
        <item x="2210"/>
        <item x="2370"/>
        <item x="2490"/>
        <item x="2211"/>
        <item x="2212"/>
        <item x="2213"/>
        <item x="2480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481"/>
        <item x="2468"/>
        <item x="2478"/>
        <item x="2456"/>
        <item x="2371"/>
        <item x="2242"/>
        <item x="2243"/>
        <item x="2244"/>
        <item x="2245"/>
        <item x="2246"/>
        <item x="2247"/>
        <item x="2248"/>
        <item x="2249"/>
        <item x="2250"/>
        <item x="2457"/>
        <item x="2469"/>
        <item x="2251"/>
        <item x="2252"/>
        <item x="2378"/>
        <item x="2253"/>
        <item x="2254"/>
        <item x="2255"/>
        <item x="2376"/>
        <item x="2256"/>
        <item x="2479"/>
        <item x="2257"/>
        <item x="2258"/>
        <item x="2259"/>
        <item x="2260"/>
        <item x="2261"/>
        <item x="2487"/>
        <item x="2262"/>
        <item x="2263"/>
        <item x="2264"/>
        <item x="2265"/>
        <item x="2493"/>
        <item x="2363"/>
        <item x="2364"/>
        <item x="2489"/>
        <item x="2464"/>
        <item x="2484"/>
        <item x="2266"/>
        <item x="2366"/>
        <item x="2486"/>
        <item x="2476"/>
        <item x="2470"/>
        <item x="2458"/>
        <item x="2496"/>
        <item x="2374"/>
        <item x="2483"/>
        <item x="2475"/>
        <item x="2267"/>
        <item x="2453"/>
        <item x="2368"/>
        <item x="2482"/>
        <item x="2459"/>
        <item x="2367"/>
        <item x="2268"/>
        <item x="2269"/>
        <item x="2270"/>
        <item x="2271"/>
        <item x="2477"/>
        <item x="2460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t="default"/>
      </items>
    </pivotField>
    <pivotField showAll="0"/>
    <pivotField axis="axisCol" dataField="1" showAll="0">
      <items count="44">
        <item x="13"/>
        <item x="6"/>
        <item x="30"/>
        <item x="28"/>
        <item x="2"/>
        <item x="39"/>
        <item x="14"/>
        <item x="3"/>
        <item x="26"/>
        <item x="27"/>
        <item x="41"/>
        <item x="36"/>
        <item x="29"/>
        <item x="17"/>
        <item x="37"/>
        <item x="0"/>
        <item x="32"/>
        <item x="10"/>
        <item x="19"/>
        <item x="20"/>
        <item x="34"/>
        <item x="24"/>
        <item x="16"/>
        <item x="12"/>
        <item x="7"/>
        <item x="1"/>
        <item x="25"/>
        <item x="4"/>
        <item x="15"/>
        <item x="40"/>
        <item x="38"/>
        <item x="5"/>
        <item x="35"/>
        <item x="8"/>
        <item x="23"/>
        <item x="18"/>
        <item x="11"/>
        <item x="22"/>
        <item x="33"/>
        <item x="9"/>
        <item x="31"/>
        <item x="21"/>
        <item x="42"/>
        <item t="default"/>
      </items>
    </pivotField>
    <pivotField showAll="0"/>
    <pivotField showAll="0"/>
    <pivotField showAll="0"/>
    <pivotField showAll="0"/>
    <pivotField showAll="0"/>
  </pivotFields>
  <rowFields count="1">
    <field x="1"/>
  </rowFields>
  <rowItems count="26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 t="grand">
      <x/>
    </i>
  </rowItems>
  <colFields count="1">
    <field x="3"/>
  </colFields>
  <col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colItems>
  <dataFields count="1">
    <dataField name="Количество по полю Pfam_AC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17"/>
  <sheetViews>
    <sheetView zoomScale="80" zoomScaleNormal="80" workbookViewId="0">
      <selection activeCell="H3" sqref="H3"/>
    </sheetView>
  </sheetViews>
  <sheetFormatPr defaultRowHeight="14.4" x14ac:dyDescent="0.3"/>
  <cols>
    <col min="1" max="1" width="22" customWidth="1"/>
    <col min="2" max="2" width="23.21875" customWidth="1"/>
    <col min="3" max="3" width="8.5546875" customWidth="1"/>
    <col min="4" max="4" width="13.109375" customWidth="1"/>
    <col min="5" max="5" width="9.88671875" customWidth="1"/>
    <col min="7" max="7" width="22.6640625" customWidth="1"/>
    <col min="8" max="8" width="32.44140625" customWidth="1"/>
    <col min="9" max="9" width="13.109375" customWidth="1"/>
  </cols>
  <sheetData>
    <row r="1" spans="1:9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3</v>
      </c>
    </row>
    <row r="2" spans="1:9" x14ac:dyDescent="0.3">
      <c r="A2" t="s">
        <v>8</v>
      </c>
      <c r="B2" t="s">
        <v>9</v>
      </c>
      <c r="C2">
        <v>336</v>
      </c>
      <c r="D2" t="s">
        <v>10</v>
      </c>
      <c r="E2">
        <v>2</v>
      </c>
      <c r="F2">
        <v>86</v>
      </c>
      <c r="G2">
        <v>2735</v>
      </c>
      <c r="H2" t="s">
        <v>11</v>
      </c>
      <c r="I2" t="s">
        <v>10</v>
      </c>
    </row>
    <row r="3" spans="1:9" x14ac:dyDescent="0.3">
      <c r="A3" t="s">
        <v>8</v>
      </c>
      <c r="B3" t="s">
        <v>9</v>
      </c>
      <c r="C3">
        <v>336</v>
      </c>
      <c r="D3" t="s">
        <v>10</v>
      </c>
      <c r="E3">
        <v>91</v>
      </c>
      <c r="F3">
        <v>329</v>
      </c>
      <c r="G3">
        <v>2735</v>
      </c>
      <c r="H3" t="s">
        <v>11</v>
      </c>
      <c r="I3" t="s">
        <v>10</v>
      </c>
    </row>
    <row r="4" spans="1:9" x14ac:dyDescent="0.3">
      <c r="A4" t="s">
        <v>12</v>
      </c>
      <c r="B4" t="s">
        <v>13</v>
      </c>
      <c r="C4">
        <v>353</v>
      </c>
      <c r="D4" t="s">
        <v>10</v>
      </c>
      <c r="E4">
        <v>39</v>
      </c>
      <c r="F4">
        <v>324</v>
      </c>
      <c r="G4">
        <v>2735</v>
      </c>
      <c r="H4" t="s">
        <v>11</v>
      </c>
      <c r="I4" t="s">
        <v>10</v>
      </c>
    </row>
    <row r="5" spans="1:9" x14ac:dyDescent="0.3">
      <c r="A5" t="s">
        <v>14</v>
      </c>
      <c r="B5" t="s">
        <v>15</v>
      </c>
      <c r="C5">
        <v>354</v>
      </c>
      <c r="D5" t="s">
        <v>10</v>
      </c>
      <c r="E5">
        <v>39</v>
      </c>
      <c r="F5">
        <v>325</v>
      </c>
      <c r="G5">
        <v>2735</v>
      </c>
      <c r="H5" t="s">
        <v>11</v>
      </c>
      <c r="I5" t="s">
        <v>10</v>
      </c>
    </row>
    <row r="6" spans="1:9" x14ac:dyDescent="0.3">
      <c r="A6" t="s">
        <v>16</v>
      </c>
      <c r="B6" t="s">
        <v>17</v>
      </c>
      <c r="C6">
        <v>1012</v>
      </c>
      <c r="D6" t="s">
        <v>18</v>
      </c>
      <c r="E6">
        <v>232</v>
      </c>
      <c r="F6">
        <v>450</v>
      </c>
      <c r="G6">
        <v>252</v>
      </c>
      <c r="H6" t="s">
        <v>19</v>
      </c>
      <c r="I6" t="s">
        <v>18</v>
      </c>
    </row>
    <row r="7" spans="1:9" x14ac:dyDescent="0.3">
      <c r="A7" t="s">
        <v>16</v>
      </c>
      <c r="B7" t="s">
        <v>17</v>
      </c>
      <c r="C7">
        <v>1012</v>
      </c>
      <c r="D7" t="s">
        <v>10</v>
      </c>
      <c r="E7">
        <v>731</v>
      </c>
      <c r="F7">
        <v>1003</v>
      </c>
      <c r="G7">
        <v>2735</v>
      </c>
      <c r="H7" t="s">
        <v>11</v>
      </c>
      <c r="I7" t="s">
        <v>10</v>
      </c>
    </row>
    <row r="8" spans="1:9" x14ac:dyDescent="0.3">
      <c r="A8" t="s">
        <v>20</v>
      </c>
      <c r="B8" t="s">
        <v>21</v>
      </c>
      <c r="C8">
        <v>302</v>
      </c>
      <c r="D8" t="s">
        <v>10</v>
      </c>
      <c r="E8">
        <v>21</v>
      </c>
      <c r="F8">
        <v>293</v>
      </c>
      <c r="G8">
        <v>2735</v>
      </c>
      <c r="H8" t="s">
        <v>11</v>
      </c>
      <c r="I8" t="s">
        <v>10</v>
      </c>
    </row>
    <row r="9" spans="1:9" x14ac:dyDescent="0.3">
      <c r="A9" t="s">
        <v>22</v>
      </c>
      <c r="B9" t="s">
        <v>23</v>
      </c>
      <c r="C9">
        <v>1009</v>
      </c>
      <c r="D9" t="s">
        <v>18</v>
      </c>
      <c r="E9">
        <v>232</v>
      </c>
      <c r="F9">
        <v>450</v>
      </c>
      <c r="G9">
        <v>252</v>
      </c>
      <c r="H9" t="s">
        <v>19</v>
      </c>
      <c r="I9" t="s">
        <v>18</v>
      </c>
    </row>
    <row r="10" spans="1:9" x14ac:dyDescent="0.3">
      <c r="A10" t="s">
        <v>22</v>
      </c>
      <c r="B10" t="s">
        <v>23</v>
      </c>
      <c r="C10">
        <v>1009</v>
      </c>
      <c r="D10" t="s">
        <v>10</v>
      </c>
      <c r="E10">
        <v>728</v>
      </c>
      <c r="F10">
        <v>1000</v>
      </c>
      <c r="G10">
        <v>2735</v>
      </c>
      <c r="H10" t="s">
        <v>11</v>
      </c>
      <c r="I10" t="s">
        <v>10</v>
      </c>
    </row>
    <row r="11" spans="1:9" x14ac:dyDescent="0.3">
      <c r="A11" t="s">
        <v>24</v>
      </c>
      <c r="B11" t="s">
        <v>25</v>
      </c>
      <c r="C11">
        <v>976</v>
      </c>
      <c r="D11" t="s">
        <v>18</v>
      </c>
      <c r="E11">
        <v>199</v>
      </c>
      <c r="F11">
        <v>417</v>
      </c>
      <c r="G11">
        <v>252</v>
      </c>
      <c r="H11" t="s">
        <v>19</v>
      </c>
      <c r="I11" t="s">
        <v>18</v>
      </c>
    </row>
    <row r="12" spans="1:9" x14ac:dyDescent="0.3">
      <c r="A12" t="s">
        <v>24</v>
      </c>
      <c r="B12" t="s">
        <v>25</v>
      </c>
      <c r="C12">
        <v>976</v>
      </c>
      <c r="D12" t="s">
        <v>10</v>
      </c>
      <c r="E12">
        <v>695</v>
      </c>
      <c r="F12">
        <v>967</v>
      </c>
      <c r="G12">
        <v>2735</v>
      </c>
      <c r="H12" t="s">
        <v>11</v>
      </c>
      <c r="I12" t="s">
        <v>10</v>
      </c>
    </row>
    <row r="13" spans="1:9" x14ac:dyDescent="0.3">
      <c r="A13" t="s">
        <v>26</v>
      </c>
      <c r="B13" t="s">
        <v>27</v>
      </c>
      <c r="C13">
        <v>107</v>
      </c>
      <c r="D13" t="s">
        <v>10</v>
      </c>
      <c r="E13">
        <v>1</v>
      </c>
      <c r="F13">
        <v>106</v>
      </c>
      <c r="G13">
        <v>2735</v>
      </c>
      <c r="H13" t="s">
        <v>11</v>
      </c>
      <c r="I13" t="s">
        <v>10</v>
      </c>
    </row>
    <row r="14" spans="1:9" x14ac:dyDescent="0.3">
      <c r="A14" t="s">
        <v>28</v>
      </c>
      <c r="B14" t="s">
        <v>29</v>
      </c>
      <c r="C14">
        <v>231</v>
      </c>
      <c r="D14" t="s">
        <v>10</v>
      </c>
      <c r="E14">
        <v>43</v>
      </c>
      <c r="F14">
        <v>218</v>
      </c>
      <c r="G14">
        <v>2735</v>
      </c>
      <c r="H14" t="s">
        <v>11</v>
      </c>
      <c r="I14" t="s">
        <v>10</v>
      </c>
    </row>
    <row r="15" spans="1:9" x14ac:dyDescent="0.3">
      <c r="A15" t="s">
        <v>30</v>
      </c>
      <c r="B15" t="s">
        <v>31</v>
      </c>
      <c r="C15">
        <v>319</v>
      </c>
      <c r="D15" t="s">
        <v>10</v>
      </c>
      <c r="E15">
        <v>43</v>
      </c>
      <c r="F15">
        <v>318</v>
      </c>
      <c r="G15">
        <v>2735</v>
      </c>
      <c r="H15" t="s">
        <v>11</v>
      </c>
      <c r="I15" t="s">
        <v>10</v>
      </c>
    </row>
    <row r="16" spans="1:9" x14ac:dyDescent="0.3">
      <c r="A16" t="s">
        <v>32</v>
      </c>
      <c r="B16" t="s">
        <v>33</v>
      </c>
      <c r="C16">
        <v>116</v>
      </c>
      <c r="D16" t="s">
        <v>10</v>
      </c>
      <c r="E16">
        <v>1</v>
      </c>
      <c r="F16">
        <v>110</v>
      </c>
      <c r="G16">
        <v>2735</v>
      </c>
      <c r="H16" t="s">
        <v>11</v>
      </c>
      <c r="I16" t="s">
        <v>10</v>
      </c>
    </row>
    <row r="17" spans="1:9" x14ac:dyDescent="0.3">
      <c r="A17" t="s">
        <v>34</v>
      </c>
      <c r="B17" t="s">
        <v>35</v>
      </c>
      <c r="C17">
        <v>328</v>
      </c>
      <c r="D17" t="s">
        <v>10</v>
      </c>
      <c r="E17">
        <v>43</v>
      </c>
      <c r="F17">
        <v>322</v>
      </c>
      <c r="G17">
        <v>2735</v>
      </c>
      <c r="H17" t="s">
        <v>11</v>
      </c>
      <c r="I17" t="s">
        <v>10</v>
      </c>
    </row>
    <row r="18" spans="1:9" x14ac:dyDescent="0.3">
      <c r="A18" t="s">
        <v>36</v>
      </c>
      <c r="B18" t="s">
        <v>37</v>
      </c>
      <c r="C18">
        <v>355</v>
      </c>
      <c r="D18" t="s">
        <v>10</v>
      </c>
      <c r="E18">
        <v>38</v>
      </c>
      <c r="F18">
        <v>326</v>
      </c>
      <c r="G18">
        <v>2735</v>
      </c>
      <c r="H18" t="s">
        <v>11</v>
      </c>
      <c r="I18" t="s">
        <v>10</v>
      </c>
    </row>
    <row r="19" spans="1:9" x14ac:dyDescent="0.3">
      <c r="A19" t="s">
        <v>38</v>
      </c>
      <c r="B19" t="s">
        <v>39</v>
      </c>
      <c r="C19">
        <v>342</v>
      </c>
      <c r="D19" t="s">
        <v>10</v>
      </c>
      <c r="E19">
        <v>3</v>
      </c>
      <c r="F19">
        <v>75</v>
      </c>
      <c r="G19">
        <v>2735</v>
      </c>
      <c r="H19" t="s">
        <v>11</v>
      </c>
      <c r="I19" t="s">
        <v>10</v>
      </c>
    </row>
    <row r="20" spans="1:9" x14ac:dyDescent="0.3">
      <c r="A20" t="s">
        <v>38</v>
      </c>
      <c r="B20" t="s">
        <v>39</v>
      </c>
      <c r="C20">
        <v>342</v>
      </c>
      <c r="D20" t="s">
        <v>10</v>
      </c>
      <c r="E20">
        <v>90</v>
      </c>
      <c r="F20">
        <v>335</v>
      </c>
      <c r="G20">
        <v>2735</v>
      </c>
      <c r="H20" t="s">
        <v>11</v>
      </c>
      <c r="I20" t="s">
        <v>10</v>
      </c>
    </row>
    <row r="21" spans="1:9" x14ac:dyDescent="0.3">
      <c r="A21" t="s">
        <v>40</v>
      </c>
      <c r="B21" t="s">
        <v>41</v>
      </c>
      <c r="C21">
        <v>275</v>
      </c>
      <c r="D21" t="s">
        <v>10</v>
      </c>
      <c r="E21">
        <v>4</v>
      </c>
      <c r="F21">
        <v>268</v>
      </c>
      <c r="G21">
        <v>2735</v>
      </c>
      <c r="H21" t="s">
        <v>11</v>
      </c>
      <c r="I21" t="s">
        <v>10</v>
      </c>
    </row>
    <row r="22" spans="1:9" x14ac:dyDescent="0.3">
      <c r="A22" t="s">
        <v>42</v>
      </c>
      <c r="B22" t="s">
        <v>43</v>
      </c>
      <c r="C22">
        <v>278</v>
      </c>
      <c r="D22" t="s">
        <v>10</v>
      </c>
      <c r="E22">
        <v>6</v>
      </c>
      <c r="F22">
        <v>271</v>
      </c>
      <c r="G22">
        <v>2735</v>
      </c>
      <c r="H22" t="s">
        <v>11</v>
      </c>
      <c r="I22" t="s">
        <v>10</v>
      </c>
    </row>
    <row r="23" spans="1:9" x14ac:dyDescent="0.3">
      <c r="A23" t="s">
        <v>44</v>
      </c>
      <c r="B23" t="s">
        <v>45</v>
      </c>
      <c r="C23">
        <v>278</v>
      </c>
      <c r="D23" t="s">
        <v>10</v>
      </c>
      <c r="E23">
        <v>6</v>
      </c>
      <c r="F23">
        <v>271</v>
      </c>
      <c r="G23">
        <v>2735</v>
      </c>
      <c r="H23" t="s">
        <v>11</v>
      </c>
      <c r="I23" t="s">
        <v>10</v>
      </c>
    </row>
    <row r="24" spans="1:9" x14ac:dyDescent="0.3">
      <c r="A24" t="s">
        <v>46</v>
      </c>
      <c r="B24" t="s">
        <v>47</v>
      </c>
      <c r="C24">
        <v>276</v>
      </c>
      <c r="D24" t="s">
        <v>10</v>
      </c>
      <c r="E24">
        <v>4</v>
      </c>
      <c r="F24">
        <v>269</v>
      </c>
      <c r="G24">
        <v>2735</v>
      </c>
      <c r="H24" t="s">
        <v>11</v>
      </c>
      <c r="I24" t="s">
        <v>10</v>
      </c>
    </row>
    <row r="25" spans="1:9" x14ac:dyDescent="0.3">
      <c r="A25" t="s">
        <v>48</v>
      </c>
      <c r="B25" t="s">
        <v>49</v>
      </c>
      <c r="C25">
        <v>133</v>
      </c>
      <c r="D25" t="s">
        <v>10</v>
      </c>
      <c r="E25">
        <v>1</v>
      </c>
      <c r="F25">
        <v>126</v>
      </c>
      <c r="G25">
        <v>2735</v>
      </c>
      <c r="H25" t="s">
        <v>11</v>
      </c>
      <c r="I25" t="s">
        <v>10</v>
      </c>
    </row>
    <row r="26" spans="1:9" x14ac:dyDescent="0.3">
      <c r="A26" t="s">
        <v>50</v>
      </c>
      <c r="B26" t="s">
        <v>51</v>
      </c>
      <c r="C26">
        <v>276</v>
      </c>
      <c r="D26" t="s">
        <v>10</v>
      </c>
      <c r="E26">
        <v>4</v>
      </c>
      <c r="F26">
        <v>269</v>
      </c>
      <c r="G26">
        <v>2735</v>
      </c>
      <c r="H26" t="s">
        <v>11</v>
      </c>
      <c r="I26" t="s">
        <v>10</v>
      </c>
    </row>
    <row r="27" spans="1:9" x14ac:dyDescent="0.3">
      <c r="A27" t="s">
        <v>52</v>
      </c>
      <c r="B27" t="s">
        <v>53</v>
      </c>
      <c r="C27">
        <v>276</v>
      </c>
      <c r="D27" t="s">
        <v>10</v>
      </c>
      <c r="E27">
        <v>4</v>
      </c>
      <c r="F27">
        <v>269</v>
      </c>
      <c r="G27">
        <v>2735</v>
      </c>
      <c r="H27" t="s">
        <v>11</v>
      </c>
      <c r="I27" t="s">
        <v>10</v>
      </c>
    </row>
    <row r="28" spans="1:9" x14ac:dyDescent="0.3">
      <c r="A28" t="s">
        <v>54</v>
      </c>
      <c r="B28" t="s">
        <v>55</v>
      </c>
      <c r="C28">
        <v>317</v>
      </c>
      <c r="D28" t="s">
        <v>10</v>
      </c>
      <c r="E28">
        <v>38</v>
      </c>
      <c r="F28">
        <v>310</v>
      </c>
      <c r="G28">
        <v>2735</v>
      </c>
      <c r="H28" t="s">
        <v>11</v>
      </c>
      <c r="I28" t="s">
        <v>10</v>
      </c>
    </row>
    <row r="29" spans="1:9" x14ac:dyDescent="0.3">
      <c r="A29" t="s">
        <v>56</v>
      </c>
      <c r="B29" t="s">
        <v>57</v>
      </c>
      <c r="C29">
        <v>148</v>
      </c>
      <c r="D29" t="s">
        <v>10</v>
      </c>
      <c r="E29">
        <v>1</v>
      </c>
      <c r="F29">
        <v>141</v>
      </c>
      <c r="G29">
        <v>2735</v>
      </c>
      <c r="H29" t="s">
        <v>11</v>
      </c>
      <c r="I29" t="s">
        <v>10</v>
      </c>
    </row>
    <row r="30" spans="1:9" x14ac:dyDescent="0.3">
      <c r="A30" t="s">
        <v>58</v>
      </c>
      <c r="B30" t="s">
        <v>59</v>
      </c>
      <c r="C30">
        <v>308</v>
      </c>
      <c r="D30" t="s">
        <v>10</v>
      </c>
      <c r="E30">
        <v>29</v>
      </c>
      <c r="F30">
        <v>301</v>
      </c>
      <c r="G30">
        <v>2735</v>
      </c>
      <c r="H30" t="s">
        <v>11</v>
      </c>
      <c r="I30" t="s">
        <v>10</v>
      </c>
    </row>
    <row r="31" spans="1:9" x14ac:dyDescent="0.3">
      <c r="A31" t="s">
        <v>60</v>
      </c>
      <c r="B31" t="s">
        <v>61</v>
      </c>
      <c r="C31">
        <v>243</v>
      </c>
      <c r="D31" t="s">
        <v>10</v>
      </c>
      <c r="E31">
        <v>35</v>
      </c>
      <c r="F31">
        <v>243</v>
      </c>
      <c r="G31">
        <v>2735</v>
      </c>
      <c r="H31" t="s">
        <v>11</v>
      </c>
      <c r="I31" t="s">
        <v>10</v>
      </c>
    </row>
    <row r="32" spans="1:9" x14ac:dyDescent="0.3">
      <c r="A32" t="s">
        <v>62</v>
      </c>
      <c r="B32" t="s">
        <v>63</v>
      </c>
      <c r="C32">
        <v>350</v>
      </c>
      <c r="D32" t="s">
        <v>10</v>
      </c>
      <c r="E32">
        <v>65</v>
      </c>
      <c r="F32">
        <v>343</v>
      </c>
      <c r="G32">
        <v>2735</v>
      </c>
      <c r="H32" t="s">
        <v>11</v>
      </c>
      <c r="I32" t="s">
        <v>10</v>
      </c>
    </row>
    <row r="33" spans="1:9" x14ac:dyDescent="0.3">
      <c r="A33" t="s">
        <v>64</v>
      </c>
      <c r="B33" t="s">
        <v>65</v>
      </c>
      <c r="C33">
        <v>282</v>
      </c>
      <c r="D33" t="s">
        <v>10</v>
      </c>
      <c r="E33">
        <v>2</v>
      </c>
      <c r="F33">
        <v>276</v>
      </c>
      <c r="G33">
        <v>2735</v>
      </c>
      <c r="H33" t="s">
        <v>11</v>
      </c>
      <c r="I33" t="s">
        <v>10</v>
      </c>
    </row>
    <row r="34" spans="1:9" x14ac:dyDescent="0.3">
      <c r="A34" t="s">
        <v>66</v>
      </c>
      <c r="B34" t="s">
        <v>67</v>
      </c>
      <c r="C34">
        <v>283</v>
      </c>
      <c r="D34" t="s">
        <v>10</v>
      </c>
      <c r="E34">
        <v>3</v>
      </c>
      <c r="F34">
        <v>277</v>
      </c>
      <c r="G34">
        <v>2735</v>
      </c>
      <c r="H34" t="s">
        <v>11</v>
      </c>
      <c r="I34" t="s">
        <v>10</v>
      </c>
    </row>
    <row r="35" spans="1:9" x14ac:dyDescent="0.3">
      <c r="A35" t="s">
        <v>68</v>
      </c>
      <c r="B35" t="s">
        <v>69</v>
      </c>
      <c r="C35">
        <v>328</v>
      </c>
      <c r="D35" t="s">
        <v>10</v>
      </c>
      <c r="E35">
        <v>53</v>
      </c>
      <c r="F35">
        <v>321</v>
      </c>
      <c r="G35">
        <v>2735</v>
      </c>
      <c r="H35" t="s">
        <v>11</v>
      </c>
      <c r="I35" t="s">
        <v>10</v>
      </c>
    </row>
    <row r="36" spans="1:9" x14ac:dyDescent="0.3">
      <c r="A36" t="s">
        <v>70</v>
      </c>
      <c r="B36" t="s">
        <v>71</v>
      </c>
      <c r="C36">
        <v>282</v>
      </c>
      <c r="D36" t="s">
        <v>10</v>
      </c>
      <c r="E36">
        <v>2</v>
      </c>
      <c r="F36">
        <v>276</v>
      </c>
      <c r="G36">
        <v>2735</v>
      </c>
      <c r="H36" t="s">
        <v>11</v>
      </c>
      <c r="I36" t="s">
        <v>10</v>
      </c>
    </row>
    <row r="37" spans="1:9" x14ac:dyDescent="0.3">
      <c r="A37" t="s">
        <v>72</v>
      </c>
      <c r="B37" t="s">
        <v>73</v>
      </c>
      <c r="C37">
        <v>278</v>
      </c>
      <c r="D37" t="s">
        <v>10</v>
      </c>
      <c r="E37">
        <v>2</v>
      </c>
      <c r="F37">
        <v>272</v>
      </c>
      <c r="G37">
        <v>2735</v>
      </c>
      <c r="H37" t="s">
        <v>11</v>
      </c>
      <c r="I37" t="s">
        <v>10</v>
      </c>
    </row>
    <row r="38" spans="1:9" x14ac:dyDescent="0.3">
      <c r="A38" t="s">
        <v>74</v>
      </c>
      <c r="B38" t="s">
        <v>75</v>
      </c>
      <c r="C38">
        <v>404</v>
      </c>
      <c r="D38" t="s">
        <v>10</v>
      </c>
      <c r="E38">
        <v>133</v>
      </c>
      <c r="F38">
        <v>404</v>
      </c>
      <c r="G38">
        <v>2735</v>
      </c>
      <c r="H38" t="s">
        <v>11</v>
      </c>
      <c r="I38" t="s">
        <v>10</v>
      </c>
    </row>
    <row r="39" spans="1:9" x14ac:dyDescent="0.3">
      <c r="A39" t="s">
        <v>76</v>
      </c>
      <c r="B39" t="s">
        <v>77</v>
      </c>
      <c r="C39">
        <v>282</v>
      </c>
      <c r="D39" t="s">
        <v>10</v>
      </c>
      <c r="E39">
        <v>1</v>
      </c>
      <c r="F39">
        <v>266</v>
      </c>
      <c r="G39">
        <v>2735</v>
      </c>
      <c r="H39" t="s">
        <v>11</v>
      </c>
      <c r="I39" t="s">
        <v>10</v>
      </c>
    </row>
    <row r="40" spans="1:9" x14ac:dyDescent="0.3">
      <c r="A40" t="s">
        <v>78</v>
      </c>
      <c r="B40" t="s">
        <v>79</v>
      </c>
      <c r="C40">
        <v>377</v>
      </c>
      <c r="D40" t="s">
        <v>10</v>
      </c>
      <c r="E40">
        <v>84</v>
      </c>
      <c r="F40">
        <v>361</v>
      </c>
      <c r="G40">
        <v>2735</v>
      </c>
      <c r="H40" t="s">
        <v>11</v>
      </c>
      <c r="I40" t="s">
        <v>10</v>
      </c>
    </row>
    <row r="41" spans="1:9" x14ac:dyDescent="0.3">
      <c r="A41" t="s">
        <v>80</v>
      </c>
      <c r="B41" t="s">
        <v>81</v>
      </c>
      <c r="C41">
        <v>289</v>
      </c>
      <c r="D41" t="s">
        <v>10</v>
      </c>
      <c r="E41">
        <v>7</v>
      </c>
      <c r="F41">
        <v>282</v>
      </c>
      <c r="G41">
        <v>2735</v>
      </c>
      <c r="H41" t="s">
        <v>11</v>
      </c>
      <c r="I41" t="s">
        <v>10</v>
      </c>
    </row>
    <row r="42" spans="1:9" x14ac:dyDescent="0.3">
      <c r="A42" t="s">
        <v>82</v>
      </c>
      <c r="B42" t="s">
        <v>83</v>
      </c>
      <c r="C42">
        <v>377</v>
      </c>
      <c r="D42" t="s">
        <v>10</v>
      </c>
      <c r="E42">
        <v>84</v>
      </c>
      <c r="F42">
        <v>361</v>
      </c>
      <c r="G42">
        <v>2735</v>
      </c>
      <c r="H42" t="s">
        <v>11</v>
      </c>
      <c r="I42" t="s">
        <v>10</v>
      </c>
    </row>
    <row r="43" spans="1:9" x14ac:dyDescent="0.3">
      <c r="A43" t="s">
        <v>84</v>
      </c>
      <c r="B43" t="s">
        <v>85</v>
      </c>
      <c r="C43">
        <v>325</v>
      </c>
      <c r="D43" t="s">
        <v>10</v>
      </c>
      <c r="E43">
        <v>39</v>
      </c>
      <c r="F43">
        <v>319</v>
      </c>
      <c r="G43">
        <v>2735</v>
      </c>
      <c r="H43" t="s">
        <v>11</v>
      </c>
      <c r="I43" t="s">
        <v>10</v>
      </c>
    </row>
    <row r="44" spans="1:9" x14ac:dyDescent="0.3">
      <c r="A44" t="s">
        <v>86</v>
      </c>
      <c r="B44" t="s">
        <v>87</v>
      </c>
      <c r="C44">
        <v>273</v>
      </c>
      <c r="D44" t="s">
        <v>10</v>
      </c>
      <c r="E44">
        <v>2</v>
      </c>
      <c r="F44">
        <v>257</v>
      </c>
      <c r="G44">
        <v>2735</v>
      </c>
      <c r="H44" t="s">
        <v>11</v>
      </c>
      <c r="I44" t="s">
        <v>10</v>
      </c>
    </row>
    <row r="45" spans="1:9" x14ac:dyDescent="0.3">
      <c r="A45" t="s">
        <v>88</v>
      </c>
      <c r="B45" t="s">
        <v>89</v>
      </c>
      <c r="C45">
        <v>333</v>
      </c>
      <c r="D45" t="s">
        <v>10</v>
      </c>
      <c r="E45">
        <v>48</v>
      </c>
      <c r="F45">
        <v>327</v>
      </c>
      <c r="G45">
        <v>2735</v>
      </c>
      <c r="H45" t="s">
        <v>11</v>
      </c>
      <c r="I45" t="s">
        <v>10</v>
      </c>
    </row>
    <row r="46" spans="1:9" x14ac:dyDescent="0.3">
      <c r="A46" t="s">
        <v>90</v>
      </c>
      <c r="B46" t="s">
        <v>91</v>
      </c>
      <c r="C46">
        <v>286</v>
      </c>
      <c r="D46" t="s">
        <v>10</v>
      </c>
      <c r="E46">
        <v>2</v>
      </c>
      <c r="F46">
        <v>279</v>
      </c>
      <c r="G46">
        <v>2735</v>
      </c>
      <c r="H46" t="s">
        <v>11</v>
      </c>
      <c r="I46" t="s">
        <v>10</v>
      </c>
    </row>
    <row r="47" spans="1:9" x14ac:dyDescent="0.3">
      <c r="A47" t="s">
        <v>92</v>
      </c>
      <c r="B47" t="s">
        <v>93</v>
      </c>
      <c r="C47">
        <v>331</v>
      </c>
      <c r="D47" t="s">
        <v>10</v>
      </c>
      <c r="E47">
        <v>42</v>
      </c>
      <c r="F47">
        <v>326</v>
      </c>
      <c r="G47">
        <v>2735</v>
      </c>
      <c r="H47" t="s">
        <v>11</v>
      </c>
      <c r="I47" t="s">
        <v>10</v>
      </c>
    </row>
    <row r="48" spans="1:9" x14ac:dyDescent="0.3">
      <c r="A48" t="s">
        <v>94</v>
      </c>
      <c r="B48" t="s">
        <v>95</v>
      </c>
      <c r="C48">
        <v>326</v>
      </c>
      <c r="D48" t="s">
        <v>10</v>
      </c>
      <c r="E48">
        <v>40</v>
      </c>
      <c r="F48">
        <v>320</v>
      </c>
      <c r="G48">
        <v>2735</v>
      </c>
      <c r="H48" t="s">
        <v>11</v>
      </c>
      <c r="I48" t="s">
        <v>10</v>
      </c>
    </row>
    <row r="49" spans="1:9" x14ac:dyDescent="0.3">
      <c r="A49" t="s">
        <v>96</v>
      </c>
      <c r="B49" t="s">
        <v>97</v>
      </c>
      <c r="C49">
        <v>284</v>
      </c>
      <c r="D49" t="s">
        <v>10</v>
      </c>
      <c r="E49">
        <v>4</v>
      </c>
      <c r="F49">
        <v>275</v>
      </c>
      <c r="G49">
        <v>2735</v>
      </c>
      <c r="H49" t="s">
        <v>11</v>
      </c>
      <c r="I49" t="s">
        <v>10</v>
      </c>
    </row>
    <row r="50" spans="1:9" x14ac:dyDescent="0.3">
      <c r="A50" t="s">
        <v>98</v>
      </c>
      <c r="B50" t="s">
        <v>99</v>
      </c>
      <c r="C50">
        <v>288</v>
      </c>
      <c r="D50" t="s">
        <v>10</v>
      </c>
      <c r="E50">
        <v>3</v>
      </c>
      <c r="F50">
        <v>282</v>
      </c>
      <c r="G50">
        <v>2735</v>
      </c>
      <c r="H50" t="s">
        <v>11</v>
      </c>
      <c r="I50" t="s">
        <v>10</v>
      </c>
    </row>
    <row r="51" spans="1:9" x14ac:dyDescent="0.3">
      <c r="A51" t="s">
        <v>100</v>
      </c>
      <c r="B51" t="s">
        <v>101</v>
      </c>
      <c r="C51">
        <v>362</v>
      </c>
      <c r="D51" t="s">
        <v>10</v>
      </c>
      <c r="E51">
        <v>84</v>
      </c>
      <c r="F51">
        <v>354</v>
      </c>
      <c r="G51">
        <v>2735</v>
      </c>
      <c r="H51" t="s">
        <v>11</v>
      </c>
      <c r="I51" t="s">
        <v>10</v>
      </c>
    </row>
    <row r="52" spans="1:9" x14ac:dyDescent="0.3">
      <c r="A52" t="s">
        <v>102</v>
      </c>
      <c r="B52" t="s">
        <v>103</v>
      </c>
      <c r="C52">
        <v>314</v>
      </c>
      <c r="D52" t="s">
        <v>10</v>
      </c>
      <c r="E52">
        <v>35</v>
      </c>
      <c r="F52">
        <v>307</v>
      </c>
      <c r="G52">
        <v>2735</v>
      </c>
      <c r="H52" t="s">
        <v>11</v>
      </c>
      <c r="I52" t="s">
        <v>10</v>
      </c>
    </row>
    <row r="53" spans="1:9" x14ac:dyDescent="0.3">
      <c r="A53" t="s">
        <v>104</v>
      </c>
      <c r="B53" t="s">
        <v>105</v>
      </c>
      <c r="C53">
        <v>276</v>
      </c>
      <c r="D53" t="s">
        <v>10</v>
      </c>
      <c r="E53">
        <v>4</v>
      </c>
      <c r="F53">
        <v>269</v>
      </c>
      <c r="G53">
        <v>2735</v>
      </c>
      <c r="H53" t="s">
        <v>11</v>
      </c>
      <c r="I53" t="s">
        <v>10</v>
      </c>
    </row>
    <row r="54" spans="1:9" x14ac:dyDescent="0.3">
      <c r="A54" t="s">
        <v>106</v>
      </c>
      <c r="B54" t="s">
        <v>107</v>
      </c>
      <c r="C54">
        <v>276</v>
      </c>
      <c r="D54" t="s">
        <v>10</v>
      </c>
      <c r="E54">
        <v>4</v>
      </c>
      <c r="F54">
        <v>269</v>
      </c>
      <c r="G54">
        <v>2735</v>
      </c>
      <c r="H54" t="s">
        <v>11</v>
      </c>
      <c r="I54" t="s">
        <v>10</v>
      </c>
    </row>
    <row r="55" spans="1:9" x14ac:dyDescent="0.3">
      <c r="A55" t="s">
        <v>108</v>
      </c>
      <c r="B55" t="s">
        <v>109</v>
      </c>
      <c r="C55">
        <v>276</v>
      </c>
      <c r="D55" t="s">
        <v>10</v>
      </c>
      <c r="E55">
        <v>4</v>
      </c>
      <c r="F55">
        <v>269</v>
      </c>
      <c r="G55">
        <v>2735</v>
      </c>
      <c r="H55" t="s">
        <v>11</v>
      </c>
      <c r="I55" t="s">
        <v>10</v>
      </c>
    </row>
    <row r="56" spans="1:9" x14ac:dyDescent="0.3">
      <c r="A56" t="s">
        <v>110</v>
      </c>
      <c r="B56" t="s">
        <v>111</v>
      </c>
      <c r="C56">
        <v>260</v>
      </c>
      <c r="D56" t="s">
        <v>10</v>
      </c>
      <c r="E56">
        <v>17</v>
      </c>
      <c r="F56">
        <v>253</v>
      </c>
      <c r="G56">
        <v>2735</v>
      </c>
      <c r="H56" t="s">
        <v>11</v>
      </c>
      <c r="I56" t="s">
        <v>10</v>
      </c>
    </row>
    <row r="57" spans="1:9" x14ac:dyDescent="0.3">
      <c r="A57" t="s">
        <v>112</v>
      </c>
      <c r="B57" t="s">
        <v>113</v>
      </c>
      <c r="C57">
        <v>276</v>
      </c>
      <c r="D57" t="s">
        <v>10</v>
      </c>
      <c r="E57">
        <v>4</v>
      </c>
      <c r="F57">
        <v>269</v>
      </c>
      <c r="G57">
        <v>2735</v>
      </c>
      <c r="H57" t="s">
        <v>11</v>
      </c>
      <c r="I57" t="s">
        <v>10</v>
      </c>
    </row>
    <row r="58" spans="1:9" x14ac:dyDescent="0.3">
      <c r="A58" t="s">
        <v>114</v>
      </c>
      <c r="B58" t="s">
        <v>115</v>
      </c>
      <c r="C58">
        <v>278</v>
      </c>
      <c r="D58" t="s">
        <v>10</v>
      </c>
      <c r="E58">
        <v>5</v>
      </c>
      <c r="F58">
        <v>271</v>
      </c>
      <c r="G58">
        <v>2735</v>
      </c>
      <c r="H58" t="s">
        <v>11</v>
      </c>
      <c r="I58" t="s">
        <v>10</v>
      </c>
    </row>
    <row r="59" spans="1:9" x14ac:dyDescent="0.3">
      <c r="A59" t="s">
        <v>116</v>
      </c>
      <c r="B59" t="s">
        <v>117</v>
      </c>
      <c r="C59">
        <v>312</v>
      </c>
      <c r="D59" t="s">
        <v>10</v>
      </c>
      <c r="E59">
        <v>42</v>
      </c>
      <c r="F59">
        <v>305</v>
      </c>
      <c r="G59">
        <v>2735</v>
      </c>
      <c r="H59" t="s">
        <v>11</v>
      </c>
      <c r="I59" t="s">
        <v>10</v>
      </c>
    </row>
    <row r="60" spans="1:9" x14ac:dyDescent="0.3">
      <c r="A60" t="s">
        <v>118</v>
      </c>
      <c r="B60" t="s">
        <v>119</v>
      </c>
      <c r="C60">
        <v>329</v>
      </c>
      <c r="D60" t="s">
        <v>10</v>
      </c>
      <c r="E60">
        <v>59</v>
      </c>
      <c r="F60">
        <v>322</v>
      </c>
      <c r="G60">
        <v>2735</v>
      </c>
      <c r="H60" t="s">
        <v>11</v>
      </c>
      <c r="I60" t="s">
        <v>10</v>
      </c>
    </row>
    <row r="61" spans="1:9" x14ac:dyDescent="0.3">
      <c r="A61" t="s">
        <v>120</v>
      </c>
      <c r="B61" t="s">
        <v>121</v>
      </c>
      <c r="C61">
        <v>249</v>
      </c>
      <c r="D61" t="s">
        <v>10</v>
      </c>
      <c r="E61">
        <v>30</v>
      </c>
      <c r="F61">
        <v>242</v>
      </c>
      <c r="G61">
        <v>2735</v>
      </c>
      <c r="H61" t="s">
        <v>11</v>
      </c>
      <c r="I61" t="s">
        <v>10</v>
      </c>
    </row>
    <row r="62" spans="1:9" x14ac:dyDescent="0.3">
      <c r="A62" t="s">
        <v>122</v>
      </c>
      <c r="B62" t="s">
        <v>123</v>
      </c>
      <c r="C62">
        <v>287</v>
      </c>
      <c r="D62" t="s">
        <v>10</v>
      </c>
      <c r="E62">
        <v>24</v>
      </c>
      <c r="F62">
        <v>279</v>
      </c>
      <c r="G62">
        <v>2735</v>
      </c>
      <c r="H62" t="s">
        <v>11</v>
      </c>
      <c r="I62" t="s">
        <v>10</v>
      </c>
    </row>
    <row r="63" spans="1:9" x14ac:dyDescent="0.3">
      <c r="A63" t="s">
        <v>124</v>
      </c>
      <c r="B63" t="s">
        <v>125</v>
      </c>
      <c r="C63">
        <v>354</v>
      </c>
      <c r="D63" t="s">
        <v>10</v>
      </c>
      <c r="E63">
        <v>38</v>
      </c>
      <c r="F63">
        <v>326</v>
      </c>
      <c r="G63">
        <v>2735</v>
      </c>
      <c r="H63" t="s">
        <v>11</v>
      </c>
      <c r="I63" t="s">
        <v>10</v>
      </c>
    </row>
    <row r="64" spans="1:9" x14ac:dyDescent="0.3">
      <c r="A64" t="s">
        <v>126</v>
      </c>
      <c r="B64" t="s">
        <v>127</v>
      </c>
      <c r="C64">
        <v>345</v>
      </c>
      <c r="D64" t="s">
        <v>10</v>
      </c>
      <c r="E64">
        <v>3</v>
      </c>
      <c r="F64">
        <v>244</v>
      </c>
      <c r="G64">
        <v>2735</v>
      </c>
      <c r="H64" t="s">
        <v>11</v>
      </c>
      <c r="I64" t="s">
        <v>10</v>
      </c>
    </row>
    <row r="65" spans="1:9" x14ac:dyDescent="0.3">
      <c r="A65" t="s">
        <v>128</v>
      </c>
      <c r="B65" t="s">
        <v>129</v>
      </c>
      <c r="C65">
        <v>298</v>
      </c>
      <c r="D65" t="s">
        <v>10</v>
      </c>
      <c r="E65">
        <v>18</v>
      </c>
      <c r="F65">
        <v>291</v>
      </c>
      <c r="G65">
        <v>2735</v>
      </c>
      <c r="H65" t="s">
        <v>11</v>
      </c>
      <c r="I65" t="s">
        <v>10</v>
      </c>
    </row>
    <row r="66" spans="1:9" x14ac:dyDescent="0.3">
      <c r="A66" t="s">
        <v>130</v>
      </c>
      <c r="B66" t="s">
        <v>131</v>
      </c>
      <c r="C66">
        <v>276</v>
      </c>
      <c r="D66" t="s">
        <v>10</v>
      </c>
      <c r="E66">
        <v>3</v>
      </c>
      <c r="F66">
        <v>271</v>
      </c>
      <c r="G66">
        <v>2735</v>
      </c>
      <c r="H66" t="s">
        <v>11</v>
      </c>
      <c r="I66" t="s">
        <v>10</v>
      </c>
    </row>
    <row r="67" spans="1:9" x14ac:dyDescent="0.3">
      <c r="A67" t="s">
        <v>132</v>
      </c>
      <c r="B67" t="s">
        <v>133</v>
      </c>
      <c r="C67">
        <v>364</v>
      </c>
      <c r="D67" t="s">
        <v>10</v>
      </c>
      <c r="E67">
        <v>52</v>
      </c>
      <c r="F67">
        <v>333</v>
      </c>
      <c r="G67">
        <v>2735</v>
      </c>
      <c r="H67" t="s">
        <v>11</v>
      </c>
      <c r="I67" t="s">
        <v>10</v>
      </c>
    </row>
    <row r="68" spans="1:9" x14ac:dyDescent="0.3">
      <c r="A68" t="s">
        <v>134</v>
      </c>
      <c r="B68" t="s">
        <v>135</v>
      </c>
      <c r="C68">
        <v>294</v>
      </c>
      <c r="D68" t="s">
        <v>10</v>
      </c>
      <c r="E68">
        <v>7</v>
      </c>
      <c r="F68">
        <v>287</v>
      </c>
      <c r="G68">
        <v>2735</v>
      </c>
      <c r="H68" t="s">
        <v>11</v>
      </c>
      <c r="I68" t="s">
        <v>10</v>
      </c>
    </row>
    <row r="69" spans="1:9" x14ac:dyDescent="0.3">
      <c r="A69" t="s">
        <v>136</v>
      </c>
      <c r="B69" t="s">
        <v>137</v>
      </c>
      <c r="C69">
        <v>397</v>
      </c>
      <c r="D69" t="s">
        <v>10</v>
      </c>
      <c r="E69">
        <v>77</v>
      </c>
      <c r="F69">
        <v>377</v>
      </c>
      <c r="G69">
        <v>2735</v>
      </c>
      <c r="H69" t="s">
        <v>11</v>
      </c>
      <c r="I69" t="s">
        <v>10</v>
      </c>
    </row>
    <row r="70" spans="1:9" x14ac:dyDescent="0.3">
      <c r="A70" t="s">
        <v>138</v>
      </c>
      <c r="B70" t="s">
        <v>139</v>
      </c>
      <c r="C70">
        <v>276</v>
      </c>
      <c r="D70" t="s">
        <v>10</v>
      </c>
      <c r="E70">
        <v>4</v>
      </c>
      <c r="F70">
        <v>269</v>
      </c>
      <c r="G70">
        <v>2735</v>
      </c>
      <c r="H70" t="s">
        <v>11</v>
      </c>
      <c r="I70" t="s">
        <v>10</v>
      </c>
    </row>
    <row r="71" spans="1:9" x14ac:dyDescent="0.3">
      <c r="A71" t="s">
        <v>140</v>
      </c>
      <c r="B71" t="s">
        <v>141</v>
      </c>
      <c r="C71">
        <v>355</v>
      </c>
      <c r="D71" t="s">
        <v>10</v>
      </c>
      <c r="E71">
        <v>23</v>
      </c>
      <c r="F71">
        <v>162</v>
      </c>
      <c r="G71">
        <v>2735</v>
      </c>
      <c r="H71" t="s">
        <v>11</v>
      </c>
      <c r="I71" t="s">
        <v>10</v>
      </c>
    </row>
    <row r="72" spans="1:9" x14ac:dyDescent="0.3">
      <c r="A72" t="s">
        <v>140</v>
      </c>
      <c r="B72" t="s">
        <v>141</v>
      </c>
      <c r="C72">
        <v>355</v>
      </c>
      <c r="D72" t="s">
        <v>10</v>
      </c>
      <c r="E72">
        <v>141</v>
      </c>
      <c r="F72">
        <v>346</v>
      </c>
      <c r="G72">
        <v>2735</v>
      </c>
      <c r="H72" t="s">
        <v>11</v>
      </c>
      <c r="I72" t="s">
        <v>10</v>
      </c>
    </row>
    <row r="73" spans="1:9" x14ac:dyDescent="0.3">
      <c r="A73" t="s">
        <v>142</v>
      </c>
      <c r="B73" t="s">
        <v>143</v>
      </c>
      <c r="C73">
        <v>313</v>
      </c>
      <c r="D73" t="s">
        <v>10</v>
      </c>
      <c r="E73">
        <v>35</v>
      </c>
      <c r="F73">
        <v>307</v>
      </c>
      <c r="G73">
        <v>2735</v>
      </c>
      <c r="H73" t="s">
        <v>11</v>
      </c>
      <c r="I73" t="s">
        <v>10</v>
      </c>
    </row>
    <row r="74" spans="1:9" x14ac:dyDescent="0.3">
      <c r="A74" t="s">
        <v>144</v>
      </c>
      <c r="B74" t="s">
        <v>145</v>
      </c>
      <c r="C74">
        <v>276</v>
      </c>
      <c r="D74" t="s">
        <v>10</v>
      </c>
      <c r="E74">
        <v>4</v>
      </c>
      <c r="F74">
        <v>269</v>
      </c>
      <c r="G74">
        <v>2735</v>
      </c>
      <c r="H74" t="s">
        <v>11</v>
      </c>
      <c r="I74" t="s">
        <v>10</v>
      </c>
    </row>
    <row r="75" spans="1:9" x14ac:dyDescent="0.3">
      <c r="A75" t="s">
        <v>146</v>
      </c>
      <c r="B75" t="s">
        <v>147</v>
      </c>
      <c r="C75">
        <v>276</v>
      </c>
      <c r="D75" t="s">
        <v>10</v>
      </c>
      <c r="E75">
        <v>4</v>
      </c>
      <c r="F75">
        <v>269</v>
      </c>
      <c r="G75">
        <v>2735</v>
      </c>
      <c r="H75" t="s">
        <v>11</v>
      </c>
      <c r="I75" t="s">
        <v>10</v>
      </c>
    </row>
    <row r="76" spans="1:9" x14ac:dyDescent="0.3">
      <c r="A76" t="s">
        <v>148</v>
      </c>
      <c r="B76" t="s">
        <v>149</v>
      </c>
      <c r="C76">
        <v>224</v>
      </c>
      <c r="D76" t="s">
        <v>10</v>
      </c>
      <c r="E76">
        <v>31</v>
      </c>
      <c r="F76">
        <v>224</v>
      </c>
      <c r="G76">
        <v>2735</v>
      </c>
      <c r="H76" t="s">
        <v>11</v>
      </c>
      <c r="I76" t="s">
        <v>10</v>
      </c>
    </row>
    <row r="77" spans="1:9" x14ac:dyDescent="0.3">
      <c r="A77" t="s">
        <v>150</v>
      </c>
      <c r="B77" t="s">
        <v>151</v>
      </c>
      <c r="C77">
        <v>276</v>
      </c>
      <c r="D77" t="s">
        <v>10</v>
      </c>
      <c r="E77">
        <v>4</v>
      </c>
      <c r="F77">
        <v>269</v>
      </c>
      <c r="G77">
        <v>2735</v>
      </c>
      <c r="H77" t="s">
        <v>11</v>
      </c>
      <c r="I77" t="s">
        <v>10</v>
      </c>
    </row>
    <row r="78" spans="1:9" x14ac:dyDescent="0.3">
      <c r="A78" t="s">
        <v>152</v>
      </c>
      <c r="B78" t="s">
        <v>153</v>
      </c>
      <c r="C78">
        <v>241</v>
      </c>
      <c r="D78" t="s">
        <v>10</v>
      </c>
      <c r="E78">
        <v>27</v>
      </c>
      <c r="F78">
        <v>234</v>
      </c>
      <c r="G78">
        <v>2735</v>
      </c>
      <c r="H78" t="s">
        <v>11</v>
      </c>
      <c r="I78" t="s">
        <v>10</v>
      </c>
    </row>
    <row r="79" spans="1:9" x14ac:dyDescent="0.3">
      <c r="A79" t="s">
        <v>154</v>
      </c>
      <c r="B79" t="s">
        <v>155</v>
      </c>
      <c r="C79">
        <v>342</v>
      </c>
      <c r="D79" t="s">
        <v>10</v>
      </c>
      <c r="E79">
        <v>72</v>
      </c>
      <c r="F79">
        <v>335</v>
      </c>
      <c r="G79">
        <v>2735</v>
      </c>
      <c r="H79" t="s">
        <v>11</v>
      </c>
      <c r="I79" t="s">
        <v>10</v>
      </c>
    </row>
    <row r="80" spans="1:9" x14ac:dyDescent="0.3">
      <c r="A80" t="s">
        <v>156</v>
      </c>
      <c r="B80" t="s">
        <v>157</v>
      </c>
      <c r="C80">
        <v>391</v>
      </c>
      <c r="D80" t="s">
        <v>10</v>
      </c>
      <c r="E80">
        <v>89</v>
      </c>
      <c r="F80">
        <v>366</v>
      </c>
      <c r="G80">
        <v>2735</v>
      </c>
      <c r="H80" t="s">
        <v>11</v>
      </c>
      <c r="I80" t="s">
        <v>10</v>
      </c>
    </row>
    <row r="81" spans="1:9" x14ac:dyDescent="0.3">
      <c r="A81" t="s">
        <v>158</v>
      </c>
      <c r="B81" t="s">
        <v>159</v>
      </c>
      <c r="C81">
        <v>296</v>
      </c>
      <c r="D81" t="s">
        <v>10</v>
      </c>
      <c r="E81">
        <v>9</v>
      </c>
      <c r="F81">
        <v>289</v>
      </c>
      <c r="G81">
        <v>2735</v>
      </c>
      <c r="H81" t="s">
        <v>11</v>
      </c>
      <c r="I81" t="s">
        <v>10</v>
      </c>
    </row>
    <row r="82" spans="1:9" x14ac:dyDescent="0.3">
      <c r="A82" t="s">
        <v>160</v>
      </c>
      <c r="B82" t="s">
        <v>161</v>
      </c>
      <c r="C82">
        <v>244</v>
      </c>
      <c r="D82" t="s">
        <v>10</v>
      </c>
      <c r="E82">
        <v>2</v>
      </c>
      <c r="F82">
        <v>239</v>
      </c>
      <c r="G82">
        <v>2735</v>
      </c>
      <c r="H82" t="s">
        <v>11</v>
      </c>
      <c r="I82" t="s">
        <v>10</v>
      </c>
    </row>
    <row r="83" spans="1:9" x14ac:dyDescent="0.3">
      <c r="A83" t="s">
        <v>162</v>
      </c>
      <c r="B83" t="s">
        <v>163</v>
      </c>
      <c r="C83">
        <v>354</v>
      </c>
      <c r="D83" t="s">
        <v>10</v>
      </c>
      <c r="E83">
        <v>39</v>
      </c>
      <c r="F83">
        <v>325</v>
      </c>
      <c r="G83">
        <v>2735</v>
      </c>
      <c r="H83" t="s">
        <v>11</v>
      </c>
      <c r="I83" t="s">
        <v>10</v>
      </c>
    </row>
    <row r="84" spans="1:9" x14ac:dyDescent="0.3">
      <c r="A84" t="s">
        <v>164</v>
      </c>
      <c r="B84" t="s">
        <v>165</v>
      </c>
      <c r="C84">
        <v>340</v>
      </c>
      <c r="D84" t="s">
        <v>10</v>
      </c>
      <c r="E84">
        <v>2</v>
      </c>
      <c r="F84">
        <v>71</v>
      </c>
      <c r="G84">
        <v>2735</v>
      </c>
      <c r="H84" t="s">
        <v>11</v>
      </c>
      <c r="I84" t="s">
        <v>10</v>
      </c>
    </row>
    <row r="85" spans="1:9" x14ac:dyDescent="0.3">
      <c r="A85" t="s">
        <v>164</v>
      </c>
      <c r="B85" t="s">
        <v>165</v>
      </c>
      <c r="C85">
        <v>340</v>
      </c>
      <c r="D85" t="s">
        <v>10</v>
      </c>
      <c r="E85">
        <v>78</v>
      </c>
      <c r="F85">
        <v>333</v>
      </c>
      <c r="G85">
        <v>2735</v>
      </c>
      <c r="H85" t="s">
        <v>11</v>
      </c>
      <c r="I85" t="s">
        <v>10</v>
      </c>
    </row>
    <row r="86" spans="1:9" x14ac:dyDescent="0.3">
      <c r="A86" t="s">
        <v>166</v>
      </c>
      <c r="B86" t="s">
        <v>167</v>
      </c>
      <c r="C86">
        <v>317</v>
      </c>
      <c r="D86" t="s">
        <v>10</v>
      </c>
      <c r="E86">
        <v>1</v>
      </c>
      <c r="F86">
        <v>292</v>
      </c>
      <c r="G86">
        <v>2735</v>
      </c>
      <c r="H86" t="s">
        <v>11</v>
      </c>
      <c r="I86" t="s">
        <v>10</v>
      </c>
    </row>
    <row r="87" spans="1:9" x14ac:dyDescent="0.3">
      <c r="A87" t="s">
        <v>168</v>
      </c>
      <c r="B87" t="s">
        <v>169</v>
      </c>
      <c r="C87">
        <v>389</v>
      </c>
      <c r="D87" t="s">
        <v>10</v>
      </c>
      <c r="E87">
        <v>87</v>
      </c>
      <c r="F87">
        <v>363</v>
      </c>
      <c r="G87">
        <v>2735</v>
      </c>
      <c r="H87" t="s">
        <v>11</v>
      </c>
      <c r="I87" t="s">
        <v>10</v>
      </c>
    </row>
    <row r="88" spans="1:9" x14ac:dyDescent="0.3">
      <c r="A88" t="s">
        <v>170</v>
      </c>
      <c r="B88" t="s">
        <v>171</v>
      </c>
      <c r="C88">
        <v>93</v>
      </c>
      <c r="D88" t="s">
        <v>10</v>
      </c>
      <c r="E88">
        <v>6</v>
      </c>
      <c r="F88">
        <v>91</v>
      </c>
      <c r="G88">
        <v>2735</v>
      </c>
      <c r="H88" t="s">
        <v>11</v>
      </c>
      <c r="I88" t="s">
        <v>10</v>
      </c>
    </row>
    <row r="89" spans="1:9" x14ac:dyDescent="0.3">
      <c r="A89" t="s">
        <v>172</v>
      </c>
      <c r="B89" t="s">
        <v>173</v>
      </c>
      <c r="C89">
        <v>295</v>
      </c>
      <c r="D89" t="s">
        <v>10</v>
      </c>
      <c r="E89">
        <v>5</v>
      </c>
      <c r="F89">
        <v>288</v>
      </c>
      <c r="G89">
        <v>2735</v>
      </c>
      <c r="H89" t="s">
        <v>11</v>
      </c>
      <c r="I89" t="s">
        <v>10</v>
      </c>
    </row>
    <row r="90" spans="1:9" x14ac:dyDescent="0.3">
      <c r="A90" t="s">
        <v>174</v>
      </c>
      <c r="B90" t="s">
        <v>175</v>
      </c>
      <c r="C90">
        <v>353</v>
      </c>
      <c r="D90" t="s">
        <v>10</v>
      </c>
      <c r="E90">
        <v>39</v>
      </c>
      <c r="F90">
        <v>324</v>
      </c>
      <c r="G90">
        <v>2735</v>
      </c>
      <c r="H90" t="s">
        <v>11</v>
      </c>
      <c r="I90" t="s">
        <v>10</v>
      </c>
    </row>
    <row r="91" spans="1:9" x14ac:dyDescent="0.3">
      <c r="A91" t="s">
        <v>176</v>
      </c>
      <c r="B91" t="s">
        <v>177</v>
      </c>
      <c r="C91">
        <v>336</v>
      </c>
      <c r="D91" t="s">
        <v>10</v>
      </c>
      <c r="E91">
        <v>2</v>
      </c>
      <c r="F91">
        <v>329</v>
      </c>
      <c r="G91">
        <v>2735</v>
      </c>
      <c r="H91" t="s">
        <v>11</v>
      </c>
      <c r="I91" t="s">
        <v>10</v>
      </c>
    </row>
    <row r="92" spans="1:9" x14ac:dyDescent="0.3">
      <c r="A92" t="s">
        <v>178</v>
      </c>
      <c r="B92" t="s">
        <v>179</v>
      </c>
      <c r="C92">
        <v>163</v>
      </c>
      <c r="D92" t="s">
        <v>10</v>
      </c>
      <c r="E92">
        <v>1</v>
      </c>
      <c r="F92">
        <v>157</v>
      </c>
      <c r="G92">
        <v>2735</v>
      </c>
      <c r="H92" t="s">
        <v>11</v>
      </c>
      <c r="I92" t="s">
        <v>10</v>
      </c>
    </row>
    <row r="93" spans="1:9" x14ac:dyDescent="0.3">
      <c r="A93" t="s">
        <v>180</v>
      </c>
      <c r="B93" t="s">
        <v>181</v>
      </c>
      <c r="C93">
        <v>328</v>
      </c>
      <c r="D93" t="s">
        <v>10</v>
      </c>
      <c r="E93">
        <v>55</v>
      </c>
      <c r="F93">
        <v>321</v>
      </c>
      <c r="G93">
        <v>2735</v>
      </c>
      <c r="H93" t="s">
        <v>11</v>
      </c>
      <c r="I93" t="s">
        <v>10</v>
      </c>
    </row>
    <row r="94" spans="1:9" x14ac:dyDescent="0.3">
      <c r="A94" t="s">
        <v>182</v>
      </c>
      <c r="B94" t="s">
        <v>183</v>
      </c>
      <c r="C94">
        <v>264</v>
      </c>
      <c r="D94" t="s">
        <v>10</v>
      </c>
      <c r="E94">
        <v>2</v>
      </c>
      <c r="F94">
        <v>146</v>
      </c>
      <c r="G94">
        <v>2735</v>
      </c>
      <c r="H94" t="s">
        <v>11</v>
      </c>
      <c r="I94" t="s">
        <v>10</v>
      </c>
    </row>
    <row r="95" spans="1:9" x14ac:dyDescent="0.3">
      <c r="A95" t="s">
        <v>182</v>
      </c>
      <c r="B95" t="s">
        <v>183</v>
      </c>
      <c r="C95">
        <v>264</v>
      </c>
      <c r="D95" t="s">
        <v>10</v>
      </c>
      <c r="E95">
        <v>134</v>
      </c>
      <c r="F95">
        <v>258</v>
      </c>
      <c r="G95">
        <v>2735</v>
      </c>
      <c r="H95" t="s">
        <v>11</v>
      </c>
      <c r="I95" t="s">
        <v>10</v>
      </c>
    </row>
    <row r="96" spans="1:9" x14ac:dyDescent="0.3">
      <c r="A96" t="s">
        <v>184</v>
      </c>
      <c r="B96" t="s">
        <v>185</v>
      </c>
      <c r="C96">
        <v>318</v>
      </c>
      <c r="D96" t="s">
        <v>10</v>
      </c>
      <c r="E96">
        <v>125</v>
      </c>
      <c r="F96">
        <v>312</v>
      </c>
      <c r="G96">
        <v>2735</v>
      </c>
      <c r="H96" t="s">
        <v>11</v>
      </c>
      <c r="I96" t="s">
        <v>10</v>
      </c>
    </row>
    <row r="97" spans="1:9" x14ac:dyDescent="0.3">
      <c r="A97" t="s">
        <v>186</v>
      </c>
      <c r="B97" t="s">
        <v>187</v>
      </c>
      <c r="C97">
        <v>280</v>
      </c>
      <c r="D97" t="s">
        <v>10</v>
      </c>
      <c r="E97">
        <v>3</v>
      </c>
      <c r="F97">
        <v>274</v>
      </c>
      <c r="G97">
        <v>2735</v>
      </c>
      <c r="H97" t="s">
        <v>11</v>
      </c>
      <c r="I97" t="s">
        <v>10</v>
      </c>
    </row>
    <row r="98" spans="1:9" x14ac:dyDescent="0.3">
      <c r="A98" t="s">
        <v>188</v>
      </c>
      <c r="B98" t="s">
        <v>189</v>
      </c>
      <c r="C98">
        <v>274</v>
      </c>
      <c r="D98" t="s">
        <v>10</v>
      </c>
      <c r="E98">
        <v>4</v>
      </c>
      <c r="F98">
        <v>267</v>
      </c>
      <c r="G98">
        <v>2735</v>
      </c>
      <c r="H98" t="s">
        <v>11</v>
      </c>
      <c r="I98" t="s">
        <v>10</v>
      </c>
    </row>
    <row r="99" spans="1:9" x14ac:dyDescent="0.3">
      <c r="A99" t="s">
        <v>190</v>
      </c>
      <c r="B99" t="s">
        <v>191</v>
      </c>
      <c r="C99">
        <v>274</v>
      </c>
      <c r="D99" t="s">
        <v>10</v>
      </c>
      <c r="E99">
        <v>4</v>
      </c>
      <c r="F99">
        <v>267</v>
      </c>
      <c r="G99">
        <v>2735</v>
      </c>
      <c r="H99" t="s">
        <v>11</v>
      </c>
      <c r="I99" t="s">
        <v>10</v>
      </c>
    </row>
    <row r="100" spans="1:9" x14ac:dyDescent="0.3">
      <c r="A100" t="s">
        <v>192</v>
      </c>
      <c r="B100" t="s">
        <v>193</v>
      </c>
      <c r="C100">
        <v>193</v>
      </c>
      <c r="D100" t="s">
        <v>10</v>
      </c>
      <c r="E100">
        <v>1</v>
      </c>
      <c r="F100">
        <v>182</v>
      </c>
      <c r="G100">
        <v>2735</v>
      </c>
      <c r="H100" t="s">
        <v>11</v>
      </c>
      <c r="I100" t="s">
        <v>10</v>
      </c>
    </row>
    <row r="101" spans="1:9" x14ac:dyDescent="0.3">
      <c r="A101" t="s">
        <v>194</v>
      </c>
      <c r="B101" t="s">
        <v>195</v>
      </c>
      <c r="C101">
        <v>265</v>
      </c>
      <c r="D101" t="s">
        <v>10</v>
      </c>
      <c r="E101">
        <v>1</v>
      </c>
      <c r="F101">
        <v>259</v>
      </c>
      <c r="G101">
        <v>2735</v>
      </c>
      <c r="H101" t="s">
        <v>11</v>
      </c>
      <c r="I101" t="s">
        <v>10</v>
      </c>
    </row>
    <row r="102" spans="1:9" x14ac:dyDescent="0.3">
      <c r="A102" t="s">
        <v>196</v>
      </c>
      <c r="B102" t="s">
        <v>197</v>
      </c>
      <c r="C102">
        <v>258</v>
      </c>
      <c r="D102" t="s">
        <v>10</v>
      </c>
      <c r="E102">
        <v>32</v>
      </c>
      <c r="F102">
        <v>253</v>
      </c>
      <c r="G102">
        <v>2735</v>
      </c>
      <c r="H102" t="s">
        <v>11</v>
      </c>
      <c r="I102" t="s">
        <v>10</v>
      </c>
    </row>
    <row r="103" spans="1:9" x14ac:dyDescent="0.3">
      <c r="A103" t="s">
        <v>198</v>
      </c>
      <c r="B103" t="s">
        <v>199</v>
      </c>
      <c r="C103">
        <v>174</v>
      </c>
      <c r="D103" t="s">
        <v>10</v>
      </c>
      <c r="E103">
        <v>4</v>
      </c>
      <c r="F103">
        <v>174</v>
      </c>
      <c r="G103">
        <v>2735</v>
      </c>
      <c r="H103" t="s">
        <v>11</v>
      </c>
      <c r="I103" t="s">
        <v>10</v>
      </c>
    </row>
    <row r="104" spans="1:9" x14ac:dyDescent="0.3">
      <c r="A104" t="s">
        <v>200</v>
      </c>
      <c r="B104" t="s">
        <v>201</v>
      </c>
      <c r="C104">
        <v>162</v>
      </c>
      <c r="D104" t="s">
        <v>10</v>
      </c>
      <c r="E104">
        <v>19</v>
      </c>
      <c r="F104">
        <v>162</v>
      </c>
      <c r="G104">
        <v>2735</v>
      </c>
      <c r="H104" t="s">
        <v>11</v>
      </c>
      <c r="I104" t="s">
        <v>10</v>
      </c>
    </row>
    <row r="105" spans="1:9" x14ac:dyDescent="0.3">
      <c r="A105" t="s">
        <v>202</v>
      </c>
      <c r="B105" t="s">
        <v>203</v>
      </c>
      <c r="C105">
        <v>276</v>
      </c>
      <c r="D105" t="s">
        <v>10</v>
      </c>
      <c r="E105">
        <v>4</v>
      </c>
      <c r="F105">
        <v>269</v>
      </c>
      <c r="G105">
        <v>2735</v>
      </c>
      <c r="H105" t="s">
        <v>11</v>
      </c>
      <c r="I105" t="s">
        <v>10</v>
      </c>
    </row>
    <row r="106" spans="1:9" x14ac:dyDescent="0.3">
      <c r="A106" t="s">
        <v>204</v>
      </c>
      <c r="B106" t="s">
        <v>205</v>
      </c>
      <c r="C106">
        <v>101</v>
      </c>
      <c r="D106" t="s">
        <v>10</v>
      </c>
      <c r="E106">
        <v>1</v>
      </c>
      <c r="F106">
        <v>94</v>
      </c>
      <c r="G106">
        <v>2735</v>
      </c>
      <c r="H106" t="s">
        <v>11</v>
      </c>
      <c r="I106" t="s">
        <v>10</v>
      </c>
    </row>
    <row r="107" spans="1:9" x14ac:dyDescent="0.3">
      <c r="A107" t="s">
        <v>206</v>
      </c>
      <c r="B107" t="s">
        <v>207</v>
      </c>
      <c r="C107">
        <v>276</v>
      </c>
      <c r="D107" t="s">
        <v>10</v>
      </c>
      <c r="E107">
        <v>4</v>
      </c>
      <c r="F107">
        <v>269</v>
      </c>
      <c r="G107">
        <v>2735</v>
      </c>
      <c r="H107" t="s">
        <v>11</v>
      </c>
      <c r="I107" t="s">
        <v>10</v>
      </c>
    </row>
    <row r="108" spans="1:9" x14ac:dyDescent="0.3">
      <c r="A108" t="s">
        <v>208</v>
      </c>
      <c r="B108" t="s">
        <v>209</v>
      </c>
      <c r="C108">
        <v>276</v>
      </c>
      <c r="D108" t="s">
        <v>10</v>
      </c>
      <c r="E108">
        <v>4</v>
      </c>
      <c r="F108">
        <v>269</v>
      </c>
      <c r="G108">
        <v>2735</v>
      </c>
      <c r="H108" t="s">
        <v>11</v>
      </c>
      <c r="I108" t="s">
        <v>10</v>
      </c>
    </row>
    <row r="109" spans="1:9" x14ac:dyDescent="0.3">
      <c r="A109" t="s">
        <v>210</v>
      </c>
      <c r="B109" t="s">
        <v>211</v>
      </c>
      <c r="C109">
        <v>249</v>
      </c>
      <c r="D109" t="s">
        <v>10</v>
      </c>
      <c r="E109">
        <v>25</v>
      </c>
      <c r="F109">
        <v>242</v>
      </c>
      <c r="G109">
        <v>2735</v>
      </c>
      <c r="H109" t="s">
        <v>11</v>
      </c>
      <c r="I109" t="s">
        <v>10</v>
      </c>
    </row>
    <row r="110" spans="1:9" x14ac:dyDescent="0.3">
      <c r="A110" t="s">
        <v>212</v>
      </c>
      <c r="B110" t="s">
        <v>213</v>
      </c>
      <c r="C110">
        <v>318</v>
      </c>
      <c r="D110" t="s">
        <v>10</v>
      </c>
      <c r="E110">
        <v>40</v>
      </c>
      <c r="F110">
        <v>312</v>
      </c>
      <c r="G110">
        <v>2735</v>
      </c>
      <c r="H110" t="s">
        <v>11</v>
      </c>
      <c r="I110" t="s">
        <v>10</v>
      </c>
    </row>
    <row r="111" spans="1:9" x14ac:dyDescent="0.3">
      <c r="A111" t="s">
        <v>214</v>
      </c>
      <c r="B111" t="s">
        <v>215</v>
      </c>
      <c r="C111">
        <v>277</v>
      </c>
      <c r="D111" t="s">
        <v>10</v>
      </c>
      <c r="E111">
        <v>5</v>
      </c>
      <c r="F111">
        <v>270</v>
      </c>
      <c r="G111">
        <v>2735</v>
      </c>
      <c r="H111" t="s">
        <v>11</v>
      </c>
      <c r="I111" t="s">
        <v>10</v>
      </c>
    </row>
    <row r="112" spans="1:9" x14ac:dyDescent="0.3">
      <c r="A112" t="s">
        <v>216</v>
      </c>
      <c r="B112" t="s">
        <v>217</v>
      </c>
      <c r="C112">
        <v>274</v>
      </c>
      <c r="D112" t="s">
        <v>10</v>
      </c>
      <c r="E112">
        <v>4</v>
      </c>
      <c r="F112">
        <v>267</v>
      </c>
      <c r="G112">
        <v>2735</v>
      </c>
      <c r="H112" t="s">
        <v>11</v>
      </c>
      <c r="I112" t="s">
        <v>10</v>
      </c>
    </row>
    <row r="113" spans="1:9" x14ac:dyDescent="0.3">
      <c r="A113" t="s">
        <v>218</v>
      </c>
      <c r="B113" t="s">
        <v>219</v>
      </c>
      <c r="C113">
        <v>357</v>
      </c>
      <c r="D113" t="s">
        <v>10</v>
      </c>
      <c r="E113">
        <v>57</v>
      </c>
      <c r="F113">
        <v>335</v>
      </c>
      <c r="G113">
        <v>2735</v>
      </c>
      <c r="H113" t="s">
        <v>11</v>
      </c>
      <c r="I113" t="s">
        <v>10</v>
      </c>
    </row>
    <row r="114" spans="1:9" x14ac:dyDescent="0.3">
      <c r="A114" t="s">
        <v>220</v>
      </c>
      <c r="B114" t="s">
        <v>221</v>
      </c>
      <c r="C114">
        <v>295</v>
      </c>
      <c r="D114" t="s">
        <v>10</v>
      </c>
      <c r="E114">
        <v>8</v>
      </c>
      <c r="F114">
        <v>288</v>
      </c>
      <c r="G114">
        <v>2735</v>
      </c>
      <c r="H114" t="s">
        <v>11</v>
      </c>
      <c r="I114" t="s">
        <v>10</v>
      </c>
    </row>
    <row r="115" spans="1:9" x14ac:dyDescent="0.3">
      <c r="A115" t="s">
        <v>222</v>
      </c>
      <c r="B115" t="s">
        <v>223</v>
      </c>
      <c r="C115">
        <v>307</v>
      </c>
      <c r="D115" t="s">
        <v>10</v>
      </c>
      <c r="E115">
        <v>128</v>
      </c>
      <c r="F115">
        <v>301</v>
      </c>
      <c r="G115">
        <v>2735</v>
      </c>
      <c r="H115" t="s">
        <v>11</v>
      </c>
      <c r="I115" t="s">
        <v>10</v>
      </c>
    </row>
    <row r="116" spans="1:9" x14ac:dyDescent="0.3">
      <c r="A116" t="s">
        <v>224</v>
      </c>
      <c r="B116" t="s">
        <v>225</v>
      </c>
      <c r="C116">
        <v>294</v>
      </c>
      <c r="D116" t="s">
        <v>10</v>
      </c>
      <c r="E116">
        <v>7</v>
      </c>
      <c r="F116">
        <v>287</v>
      </c>
      <c r="G116">
        <v>2735</v>
      </c>
      <c r="H116" t="s">
        <v>11</v>
      </c>
      <c r="I116" t="s">
        <v>10</v>
      </c>
    </row>
    <row r="117" spans="1:9" x14ac:dyDescent="0.3">
      <c r="A117" t="s">
        <v>226</v>
      </c>
      <c r="B117" t="s">
        <v>227</v>
      </c>
      <c r="C117">
        <v>354</v>
      </c>
      <c r="D117" t="s">
        <v>10</v>
      </c>
      <c r="E117">
        <v>53</v>
      </c>
      <c r="F117">
        <v>330</v>
      </c>
      <c r="G117">
        <v>2735</v>
      </c>
      <c r="H117" t="s">
        <v>11</v>
      </c>
      <c r="I117" t="s">
        <v>10</v>
      </c>
    </row>
    <row r="118" spans="1:9" x14ac:dyDescent="0.3">
      <c r="A118" t="s">
        <v>228</v>
      </c>
      <c r="B118" t="s">
        <v>229</v>
      </c>
      <c r="C118">
        <v>320</v>
      </c>
      <c r="D118" t="s">
        <v>10</v>
      </c>
      <c r="E118">
        <v>18</v>
      </c>
      <c r="F118">
        <v>295</v>
      </c>
      <c r="G118">
        <v>2735</v>
      </c>
      <c r="H118" t="s">
        <v>11</v>
      </c>
      <c r="I118" t="s">
        <v>10</v>
      </c>
    </row>
    <row r="119" spans="1:9" x14ac:dyDescent="0.3">
      <c r="A119" t="s">
        <v>230</v>
      </c>
      <c r="B119" t="s">
        <v>231</v>
      </c>
      <c r="C119">
        <v>294</v>
      </c>
      <c r="D119" t="s">
        <v>10</v>
      </c>
      <c r="E119">
        <v>7</v>
      </c>
      <c r="F119">
        <v>287</v>
      </c>
      <c r="G119">
        <v>2735</v>
      </c>
      <c r="H119" t="s">
        <v>11</v>
      </c>
      <c r="I119" t="s">
        <v>10</v>
      </c>
    </row>
    <row r="120" spans="1:9" x14ac:dyDescent="0.3">
      <c r="A120" t="s">
        <v>232</v>
      </c>
      <c r="B120" t="s">
        <v>233</v>
      </c>
      <c r="C120">
        <v>348</v>
      </c>
      <c r="D120" t="s">
        <v>10</v>
      </c>
      <c r="E120">
        <v>63</v>
      </c>
      <c r="F120">
        <v>342</v>
      </c>
      <c r="G120">
        <v>2735</v>
      </c>
      <c r="H120" t="s">
        <v>11</v>
      </c>
      <c r="I120" t="s">
        <v>10</v>
      </c>
    </row>
    <row r="121" spans="1:9" x14ac:dyDescent="0.3">
      <c r="A121" t="s">
        <v>234</v>
      </c>
      <c r="B121" t="s">
        <v>235</v>
      </c>
      <c r="C121">
        <v>282</v>
      </c>
      <c r="D121" t="s">
        <v>10</v>
      </c>
      <c r="E121">
        <v>2</v>
      </c>
      <c r="F121">
        <v>275</v>
      </c>
      <c r="G121">
        <v>2735</v>
      </c>
      <c r="H121" t="s">
        <v>11</v>
      </c>
      <c r="I121" t="s">
        <v>10</v>
      </c>
    </row>
    <row r="122" spans="1:9" x14ac:dyDescent="0.3">
      <c r="A122" t="s">
        <v>236</v>
      </c>
      <c r="B122" t="s">
        <v>237</v>
      </c>
      <c r="C122">
        <v>352</v>
      </c>
      <c r="D122" t="s">
        <v>10</v>
      </c>
      <c r="E122">
        <v>51</v>
      </c>
      <c r="F122">
        <v>328</v>
      </c>
      <c r="G122">
        <v>2735</v>
      </c>
      <c r="H122" t="s">
        <v>11</v>
      </c>
      <c r="I122" t="s">
        <v>10</v>
      </c>
    </row>
    <row r="123" spans="1:9" x14ac:dyDescent="0.3">
      <c r="A123" t="s">
        <v>238</v>
      </c>
      <c r="B123" t="s">
        <v>239</v>
      </c>
      <c r="C123">
        <v>293</v>
      </c>
      <c r="D123" t="s">
        <v>10</v>
      </c>
      <c r="E123">
        <v>7</v>
      </c>
      <c r="F123">
        <v>286</v>
      </c>
      <c r="G123">
        <v>2735</v>
      </c>
      <c r="H123" t="s">
        <v>11</v>
      </c>
      <c r="I123" t="s">
        <v>10</v>
      </c>
    </row>
    <row r="124" spans="1:9" x14ac:dyDescent="0.3">
      <c r="A124" t="s">
        <v>240</v>
      </c>
      <c r="B124" t="s">
        <v>241</v>
      </c>
      <c r="C124">
        <v>294</v>
      </c>
      <c r="D124" t="s">
        <v>10</v>
      </c>
      <c r="E124">
        <v>7</v>
      </c>
      <c r="F124">
        <v>287</v>
      </c>
      <c r="G124">
        <v>2735</v>
      </c>
      <c r="H124" t="s">
        <v>11</v>
      </c>
      <c r="I124" t="s">
        <v>10</v>
      </c>
    </row>
    <row r="125" spans="1:9" x14ac:dyDescent="0.3">
      <c r="A125" t="s">
        <v>242</v>
      </c>
      <c r="B125" t="s">
        <v>243</v>
      </c>
      <c r="C125">
        <v>283</v>
      </c>
      <c r="D125" t="s">
        <v>10</v>
      </c>
      <c r="E125">
        <v>3</v>
      </c>
      <c r="F125">
        <v>276</v>
      </c>
      <c r="G125">
        <v>2735</v>
      </c>
      <c r="H125" t="s">
        <v>11</v>
      </c>
      <c r="I125" t="s">
        <v>10</v>
      </c>
    </row>
    <row r="126" spans="1:9" x14ac:dyDescent="0.3">
      <c r="A126" t="s">
        <v>244</v>
      </c>
      <c r="B126" t="s">
        <v>245</v>
      </c>
      <c r="C126">
        <v>281</v>
      </c>
      <c r="D126" t="s">
        <v>10</v>
      </c>
      <c r="E126">
        <v>30</v>
      </c>
      <c r="F126">
        <v>281</v>
      </c>
      <c r="G126">
        <v>2735</v>
      </c>
      <c r="H126" t="s">
        <v>11</v>
      </c>
      <c r="I126" t="s">
        <v>10</v>
      </c>
    </row>
    <row r="127" spans="1:9" x14ac:dyDescent="0.3">
      <c r="A127" t="s">
        <v>246</v>
      </c>
      <c r="B127" t="s">
        <v>247</v>
      </c>
      <c r="C127">
        <v>335</v>
      </c>
      <c r="D127" t="s">
        <v>10</v>
      </c>
      <c r="E127">
        <v>55</v>
      </c>
      <c r="F127">
        <v>328</v>
      </c>
      <c r="G127">
        <v>2735</v>
      </c>
      <c r="H127" t="s">
        <v>11</v>
      </c>
      <c r="I127" t="s">
        <v>10</v>
      </c>
    </row>
    <row r="128" spans="1:9" x14ac:dyDescent="0.3">
      <c r="A128" t="s">
        <v>248</v>
      </c>
      <c r="B128" t="s">
        <v>249</v>
      </c>
      <c r="C128">
        <v>290</v>
      </c>
      <c r="D128" t="s">
        <v>10</v>
      </c>
      <c r="E128">
        <v>3</v>
      </c>
      <c r="F128">
        <v>283</v>
      </c>
      <c r="G128">
        <v>2735</v>
      </c>
      <c r="H128" t="s">
        <v>11</v>
      </c>
      <c r="I128" t="s">
        <v>10</v>
      </c>
    </row>
    <row r="129" spans="1:9" x14ac:dyDescent="0.3">
      <c r="A129" t="s">
        <v>250</v>
      </c>
      <c r="B129" t="s">
        <v>251</v>
      </c>
      <c r="C129">
        <v>306</v>
      </c>
      <c r="D129" t="s">
        <v>10</v>
      </c>
      <c r="E129">
        <v>19</v>
      </c>
      <c r="F129">
        <v>300</v>
      </c>
      <c r="G129">
        <v>2735</v>
      </c>
      <c r="H129" t="s">
        <v>11</v>
      </c>
      <c r="I129" t="s">
        <v>10</v>
      </c>
    </row>
    <row r="130" spans="1:9" x14ac:dyDescent="0.3">
      <c r="A130" t="s">
        <v>252</v>
      </c>
      <c r="B130" t="s">
        <v>253</v>
      </c>
      <c r="C130">
        <v>276</v>
      </c>
      <c r="D130" t="s">
        <v>10</v>
      </c>
      <c r="E130">
        <v>4</v>
      </c>
      <c r="F130">
        <v>267</v>
      </c>
      <c r="G130">
        <v>2735</v>
      </c>
      <c r="H130" t="s">
        <v>11</v>
      </c>
      <c r="I130" t="s">
        <v>10</v>
      </c>
    </row>
    <row r="131" spans="1:9" x14ac:dyDescent="0.3">
      <c r="A131" t="s">
        <v>254</v>
      </c>
      <c r="B131" t="s">
        <v>255</v>
      </c>
      <c r="C131">
        <v>280</v>
      </c>
      <c r="D131" t="s">
        <v>10</v>
      </c>
      <c r="E131">
        <v>2</v>
      </c>
      <c r="F131">
        <v>275</v>
      </c>
      <c r="G131">
        <v>2735</v>
      </c>
      <c r="H131" t="s">
        <v>11</v>
      </c>
      <c r="I131" t="s">
        <v>10</v>
      </c>
    </row>
    <row r="132" spans="1:9" x14ac:dyDescent="0.3">
      <c r="A132" t="s">
        <v>256</v>
      </c>
      <c r="B132" t="s">
        <v>257</v>
      </c>
      <c r="C132">
        <v>309</v>
      </c>
      <c r="D132" t="s">
        <v>10</v>
      </c>
      <c r="E132">
        <v>19</v>
      </c>
      <c r="F132">
        <v>298</v>
      </c>
      <c r="G132">
        <v>2735</v>
      </c>
      <c r="H132" t="s">
        <v>11</v>
      </c>
      <c r="I132" t="s">
        <v>10</v>
      </c>
    </row>
    <row r="133" spans="1:9" x14ac:dyDescent="0.3">
      <c r="A133" t="s">
        <v>258</v>
      </c>
      <c r="B133" t="s">
        <v>259</v>
      </c>
      <c r="C133">
        <v>294</v>
      </c>
      <c r="D133" t="s">
        <v>10</v>
      </c>
      <c r="E133">
        <v>16</v>
      </c>
      <c r="F133">
        <v>289</v>
      </c>
      <c r="G133">
        <v>2735</v>
      </c>
      <c r="H133" t="s">
        <v>11</v>
      </c>
      <c r="I133" t="s">
        <v>10</v>
      </c>
    </row>
    <row r="134" spans="1:9" x14ac:dyDescent="0.3">
      <c r="A134" t="s">
        <v>260</v>
      </c>
      <c r="B134" t="s">
        <v>261</v>
      </c>
      <c r="C134">
        <v>1441</v>
      </c>
      <c r="D134" t="s">
        <v>262</v>
      </c>
      <c r="E134">
        <v>341</v>
      </c>
      <c r="F134">
        <v>533</v>
      </c>
      <c r="G134">
        <v>16138</v>
      </c>
      <c r="H134" t="s">
        <v>263</v>
      </c>
      <c r="I134" t="s">
        <v>262</v>
      </c>
    </row>
    <row r="135" spans="1:9" x14ac:dyDescent="0.3">
      <c r="A135" t="s">
        <v>260</v>
      </c>
      <c r="B135" t="s">
        <v>261</v>
      </c>
      <c r="C135">
        <v>1441</v>
      </c>
      <c r="D135" t="s">
        <v>262</v>
      </c>
      <c r="E135">
        <v>939</v>
      </c>
      <c r="F135">
        <v>1135</v>
      </c>
      <c r="G135">
        <v>16138</v>
      </c>
      <c r="H135" t="s">
        <v>263</v>
      </c>
      <c r="I135" t="s">
        <v>262</v>
      </c>
    </row>
    <row r="136" spans="1:9" x14ac:dyDescent="0.3">
      <c r="A136" t="s">
        <v>260</v>
      </c>
      <c r="B136" t="s">
        <v>261</v>
      </c>
      <c r="C136">
        <v>1441</v>
      </c>
      <c r="D136" t="s">
        <v>10</v>
      </c>
      <c r="E136">
        <v>1169</v>
      </c>
      <c r="F136">
        <v>1432</v>
      </c>
      <c r="G136">
        <v>2735</v>
      </c>
      <c r="H136" t="s">
        <v>11</v>
      </c>
      <c r="I136" t="s">
        <v>10</v>
      </c>
    </row>
    <row r="137" spans="1:9" x14ac:dyDescent="0.3">
      <c r="A137" t="s">
        <v>264</v>
      </c>
      <c r="B137" t="s">
        <v>265</v>
      </c>
      <c r="C137">
        <v>285</v>
      </c>
      <c r="D137" t="s">
        <v>10</v>
      </c>
      <c r="E137">
        <v>4</v>
      </c>
      <c r="F137">
        <v>278</v>
      </c>
      <c r="G137">
        <v>2735</v>
      </c>
      <c r="H137" t="s">
        <v>11</v>
      </c>
      <c r="I137" t="s">
        <v>10</v>
      </c>
    </row>
    <row r="138" spans="1:9" x14ac:dyDescent="0.3">
      <c r="A138" t="s">
        <v>266</v>
      </c>
      <c r="B138" t="s">
        <v>267</v>
      </c>
      <c r="C138">
        <v>358</v>
      </c>
      <c r="D138" t="s">
        <v>10</v>
      </c>
      <c r="E138">
        <v>43</v>
      </c>
      <c r="F138">
        <v>330</v>
      </c>
      <c r="G138">
        <v>2735</v>
      </c>
      <c r="H138" t="s">
        <v>11</v>
      </c>
      <c r="I138" t="s">
        <v>10</v>
      </c>
    </row>
    <row r="139" spans="1:9" x14ac:dyDescent="0.3">
      <c r="A139" t="s">
        <v>268</v>
      </c>
      <c r="B139" t="s">
        <v>269</v>
      </c>
      <c r="C139">
        <v>278</v>
      </c>
      <c r="D139" t="s">
        <v>10</v>
      </c>
      <c r="E139">
        <v>4</v>
      </c>
      <c r="F139">
        <v>267</v>
      </c>
      <c r="G139">
        <v>2735</v>
      </c>
      <c r="H139" t="s">
        <v>11</v>
      </c>
      <c r="I139" t="s">
        <v>10</v>
      </c>
    </row>
    <row r="140" spans="1:9" x14ac:dyDescent="0.3">
      <c r="A140" t="s">
        <v>270</v>
      </c>
      <c r="B140" t="s">
        <v>271</v>
      </c>
      <c r="C140">
        <v>277</v>
      </c>
      <c r="D140" t="s">
        <v>10</v>
      </c>
      <c r="E140">
        <v>5</v>
      </c>
      <c r="F140">
        <v>270</v>
      </c>
      <c r="G140">
        <v>2735</v>
      </c>
      <c r="H140" t="s">
        <v>11</v>
      </c>
      <c r="I140" t="s">
        <v>10</v>
      </c>
    </row>
    <row r="141" spans="1:9" x14ac:dyDescent="0.3">
      <c r="A141" t="s">
        <v>272</v>
      </c>
      <c r="B141" t="s">
        <v>273</v>
      </c>
      <c r="C141">
        <v>384</v>
      </c>
      <c r="D141" t="s">
        <v>10</v>
      </c>
      <c r="E141">
        <v>61</v>
      </c>
      <c r="F141">
        <v>359</v>
      </c>
      <c r="G141">
        <v>2735</v>
      </c>
      <c r="H141" t="s">
        <v>11</v>
      </c>
      <c r="I141" t="s">
        <v>10</v>
      </c>
    </row>
    <row r="142" spans="1:9" x14ac:dyDescent="0.3">
      <c r="A142" t="s">
        <v>274</v>
      </c>
      <c r="B142" t="s">
        <v>275</v>
      </c>
      <c r="C142">
        <v>292</v>
      </c>
      <c r="D142" t="s">
        <v>10</v>
      </c>
      <c r="E142">
        <v>6</v>
      </c>
      <c r="F142">
        <v>285</v>
      </c>
      <c r="G142">
        <v>2735</v>
      </c>
      <c r="H142" t="s">
        <v>11</v>
      </c>
      <c r="I142" t="s">
        <v>10</v>
      </c>
    </row>
    <row r="143" spans="1:9" x14ac:dyDescent="0.3">
      <c r="A143" t="s">
        <v>276</v>
      </c>
      <c r="B143" t="s">
        <v>277</v>
      </c>
      <c r="C143">
        <v>466</v>
      </c>
      <c r="D143" t="s">
        <v>10</v>
      </c>
      <c r="E143">
        <v>157</v>
      </c>
      <c r="F143">
        <v>448</v>
      </c>
      <c r="G143">
        <v>2735</v>
      </c>
      <c r="H143" t="s">
        <v>11</v>
      </c>
      <c r="I143" t="s">
        <v>10</v>
      </c>
    </row>
    <row r="144" spans="1:9" x14ac:dyDescent="0.3">
      <c r="A144" t="s">
        <v>278</v>
      </c>
      <c r="B144" t="s">
        <v>279</v>
      </c>
      <c r="C144">
        <v>290</v>
      </c>
      <c r="D144" t="s">
        <v>10</v>
      </c>
      <c r="E144">
        <v>1</v>
      </c>
      <c r="F144">
        <v>283</v>
      </c>
      <c r="G144">
        <v>2735</v>
      </c>
      <c r="H144" t="s">
        <v>11</v>
      </c>
      <c r="I144" t="s">
        <v>10</v>
      </c>
    </row>
    <row r="145" spans="1:9" x14ac:dyDescent="0.3">
      <c r="A145" t="s">
        <v>280</v>
      </c>
      <c r="B145" t="s">
        <v>281</v>
      </c>
      <c r="C145">
        <v>292</v>
      </c>
      <c r="D145" t="s">
        <v>10</v>
      </c>
      <c r="E145">
        <v>3</v>
      </c>
      <c r="F145">
        <v>285</v>
      </c>
      <c r="G145">
        <v>2735</v>
      </c>
      <c r="H145" t="s">
        <v>11</v>
      </c>
      <c r="I145" t="s">
        <v>10</v>
      </c>
    </row>
    <row r="146" spans="1:9" x14ac:dyDescent="0.3">
      <c r="A146" t="s">
        <v>282</v>
      </c>
      <c r="B146" t="s">
        <v>283</v>
      </c>
      <c r="C146">
        <v>375</v>
      </c>
      <c r="D146" t="s">
        <v>10</v>
      </c>
      <c r="E146">
        <v>58</v>
      </c>
      <c r="F146">
        <v>346</v>
      </c>
      <c r="G146">
        <v>2735</v>
      </c>
      <c r="H146" t="s">
        <v>11</v>
      </c>
      <c r="I146" t="s">
        <v>10</v>
      </c>
    </row>
    <row r="147" spans="1:9" x14ac:dyDescent="0.3">
      <c r="A147" t="s">
        <v>284</v>
      </c>
      <c r="B147" t="s">
        <v>285</v>
      </c>
      <c r="C147">
        <v>368</v>
      </c>
      <c r="D147" t="s">
        <v>10</v>
      </c>
      <c r="E147">
        <v>27</v>
      </c>
      <c r="F147">
        <v>101</v>
      </c>
      <c r="G147">
        <v>2735</v>
      </c>
      <c r="H147" t="s">
        <v>11</v>
      </c>
      <c r="I147" t="s">
        <v>10</v>
      </c>
    </row>
    <row r="148" spans="1:9" x14ac:dyDescent="0.3">
      <c r="A148" t="s">
        <v>284</v>
      </c>
      <c r="B148" t="s">
        <v>285</v>
      </c>
      <c r="C148">
        <v>368</v>
      </c>
      <c r="D148" t="s">
        <v>10</v>
      </c>
      <c r="E148">
        <v>118</v>
      </c>
      <c r="F148">
        <v>361</v>
      </c>
      <c r="G148">
        <v>2735</v>
      </c>
      <c r="H148" t="s">
        <v>11</v>
      </c>
      <c r="I148" t="s">
        <v>10</v>
      </c>
    </row>
    <row r="149" spans="1:9" x14ac:dyDescent="0.3">
      <c r="A149" t="s">
        <v>286</v>
      </c>
      <c r="B149" t="s">
        <v>287</v>
      </c>
      <c r="C149">
        <v>375</v>
      </c>
      <c r="D149" t="s">
        <v>10</v>
      </c>
      <c r="E149">
        <v>58</v>
      </c>
      <c r="F149">
        <v>346</v>
      </c>
      <c r="G149">
        <v>2735</v>
      </c>
      <c r="H149" t="s">
        <v>11</v>
      </c>
      <c r="I149" t="s">
        <v>10</v>
      </c>
    </row>
    <row r="150" spans="1:9" x14ac:dyDescent="0.3">
      <c r="A150" t="s">
        <v>288</v>
      </c>
      <c r="B150" t="s">
        <v>289</v>
      </c>
      <c r="C150">
        <v>375</v>
      </c>
      <c r="D150" t="s">
        <v>10</v>
      </c>
      <c r="E150">
        <v>58</v>
      </c>
      <c r="F150">
        <v>346</v>
      </c>
      <c r="G150">
        <v>2735</v>
      </c>
      <c r="H150" t="s">
        <v>11</v>
      </c>
      <c r="I150" t="s">
        <v>10</v>
      </c>
    </row>
    <row r="151" spans="1:9" x14ac:dyDescent="0.3">
      <c r="A151" t="s">
        <v>290</v>
      </c>
      <c r="B151" t="s">
        <v>291</v>
      </c>
      <c r="C151">
        <v>367</v>
      </c>
      <c r="D151" t="s">
        <v>10</v>
      </c>
      <c r="E151">
        <v>28</v>
      </c>
      <c r="F151">
        <v>102</v>
      </c>
      <c r="G151">
        <v>2735</v>
      </c>
      <c r="H151" t="s">
        <v>11</v>
      </c>
      <c r="I151" t="s">
        <v>10</v>
      </c>
    </row>
    <row r="152" spans="1:9" x14ac:dyDescent="0.3">
      <c r="A152" t="s">
        <v>290</v>
      </c>
      <c r="B152" t="s">
        <v>291</v>
      </c>
      <c r="C152">
        <v>367</v>
      </c>
      <c r="D152" t="s">
        <v>10</v>
      </c>
      <c r="E152">
        <v>119</v>
      </c>
      <c r="F152">
        <v>360</v>
      </c>
      <c r="G152">
        <v>2735</v>
      </c>
      <c r="H152" t="s">
        <v>11</v>
      </c>
      <c r="I152" t="s">
        <v>10</v>
      </c>
    </row>
    <row r="153" spans="1:9" x14ac:dyDescent="0.3">
      <c r="A153" t="s">
        <v>292</v>
      </c>
      <c r="B153" t="s">
        <v>293</v>
      </c>
      <c r="C153">
        <v>280</v>
      </c>
      <c r="D153" t="s">
        <v>10</v>
      </c>
      <c r="E153">
        <v>2</v>
      </c>
      <c r="F153">
        <v>274</v>
      </c>
      <c r="G153">
        <v>2735</v>
      </c>
      <c r="H153" t="s">
        <v>11</v>
      </c>
      <c r="I153" t="s">
        <v>10</v>
      </c>
    </row>
    <row r="154" spans="1:9" x14ac:dyDescent="0.3">
      <c r="A154" t="s">
        <v>294</v>
      </c>
      <c r="B154" t="s">
        <v>295</v>
      </c>
      <c r="C154">
        <v>360</v>
      </c>
      <c r="D154" t="s">
        <v>10</v>
      </c>
      <c r="E154">
        <v>28</v>
      </c>
      <c r="F154">
        <v>353</v>
      </c>
      <c r="G154">
        <v>2735</v>
      </c>
      <c r="H154" t="s">
        <v>11</v>
      </c>
      <c r="I154" t="s">
        <v>10</v>
      </c>
    </row>
    <row r="155" spans="1:9" x14ac:dyDescent="0.3">
      <c r="A155" t="s">
        <v>296</v>
      </c>
      <c r="B155" t="s">
        <v>297</v>
      </c>
      <c r="C155">
        <v>375</v>
      </c>
      <c r="D155" t="s">
        <v>10</v>
      </c>
      <c r="E155">
        <v>58</v>
      </c>
      <c r="F155">
        <v>346</v>
      </c>
      <c r="G155">
        <v>2735</v>
      </c>
      <c r="H155" t="s">
        <v>11</v>
      </c>
      <c r="I155" t="s">
        <v>10</v>
      </c>
    </row>
    <row r="156" spans="1:9" x14ac:dyDescent="0.3">
      <c r="A156" t="s">
        <v>298</v>
      </c>
      <c r="B156" t="s">
        <v>299</v>
      </c>
      <c r="C156">
        <v>604</v>
      </c>
      <c r="D156" t="s">
        <v>10</v>
      </c>
      <c r="E156">
        <v>2</v>
      </c>
      <c r="F156">
        <v>258</v>
      </c>
      <c r="G156">
        <v>2735</v>
      </c>
      <c r="H156" t="s">
        <v>11</v>
      </c>
      <c r="I156" t="s">
        <v>10</v>
      </c>
    </row>
    <row r="157" spans="1:9" x14ac:dyDescent="0.3">
      <c r="A157" t="s">
        <v>300</v>
      </c>
      <c r="B157" t="s">
        <v>301</v>
      </c>
      <c r="C157">
        <v>320</v>
      </c>
      <c r="D157" t="s">
        <v>10</v>
      </c>
      <c r="E157">
        <v>33</v>
      </c>
      <c r="F157">
        <v>314</v>
      </c>
      <c r="G157">
        <v>2735</v>
      </c>
      <c r="H157" t="s">
        <v>11</v>
      </c>
      <c r="I157" t="s">
        <v>10</v>
      </c>
    </row>
    <row r="158" spans="1:9" x14ac:dyDescent="0.3">
      <c r="A158" t="s">
        <v>302</v>
      </c>
      <c r="B158" t="s">
        <v>303</v>
      </c>
      <c r="C158">
        <v>309</v>
      </c>
      <c r="D158" t="s">
        <v>10</v>
      </c>
      <c r="E158">
        <v>28</v>
      </c>
      <c r="F158">
        <v>302</v>
      </c>
      <c r="G158">
        <v>2735</v>
      </c>
      <c r="H158" t="s">
        <v>11</v>
      </c>
      <c r="I158" t="s">
        <v>10</v>
      </c>
    </row>
    <row r="159" spans="1:9" x14ac:dyDescent="0.3">
      <c r="A159" t="s">
        <v>304</v>
      </c>
      <c r="B159" t="s">
        <v>305</v>
      </c>
      <c r="C159">
        <v>238</v>
      </c>
      <c r="D159" t="s">
        <v>10</v>
      </c>
      <c r="E159">
        <v>3</v>
      </c>
      <c r="F159">
        <v>238</v>
      </c>
      <c r="G159">
        <v>2735</v>
      </c>
      <c r="H159" t="s">
        <v>11</v>
      </c>
      <c r="I159" t="s">
        <v>10</v>
      </c>
    </row>
    <row r="160" spans="1:9" x14ac:dyDescent="0.3">
      <c r="A160" t="s">
        <v>306</v>
      </c>
      <c r="B160" t="s">
        <v>307</v>
      </c>
      <c r="C160">
        <v>334</v>
      </c>
      <c r="D160" t="s">
        <v>10</v>
      </c>
      <c r="E160">
        <v>55</v>
      </c>
      <c r="F160">
        <v>327</v>
      </c>
      <c r="G160">
        <v>2735</v>
      </c>
      <c r="H160" t="s">
        <v>11</v>
      </c>
      <c r="I160" t="s">
        <v>10</v>
      </c>
    </row>
    <row r="161" spans="1:9" x14ac:dyDescent="0.3">
      <c r="A161" t="s">
        <v>308</v>
      </c>
      <c r="B161" t="s">
        <v>309</v>
      </c>
      <c r="C161">
        <v>313</v>
      </c>
      <c r="D161" t="s">
        <v>10</v>
      </c>
      <c r="E161">
        <v>30</v>
      </c>
      <c r="F161">
        <v>306</v>
      </c>
      <c r="G161">
        <v>2735</v>
      </c>
      <c r="H161" t="s">
        <v>11</v>
      </c>
      <c r="I161" t="s">
        <v>10</v>
      </c>
    </row>
    <row r="162" spans="1:9" x14ac:dyDescent="0.3">
      <c r="A162" t="s">
        <v>310</v>
      </c>
      <c r="B162" t="s">
        <v>311</v>
      </c>
      <c r="C162">
        <v>214</v>
      </c>
      <c r="D162" t="s">
        <v>10</v>
      </c>
      <c r="E162">
        <v>1</v>
      </c>
      <c r="F162">
        <v>193</v>
      </c>
      <c r="G162">
        <v>2735</v>
      </c>
      <c r="H162" t="s">
        <v>11</v>
      </c>
      <c r="I162" t="s">
        <v>10</v>
      </c>
    </row>
    <row r="163" spans="1:9" x14ac:dyDescent="0.3">
      <c r="A163" t="s">
        <v>312</v>
      </c>
      <c r="B163" t="s">
        <v>313</v>
      </c>
      <c r="C163">
        <v>304</v>
      </c>
      <c r="D163" t="s">
        <v>10</v>
      </c>
      <c r="E163">
        <v>5</v>
      </c>
      <c r="F163">
        <v>291</v>
      </c>
      <c r="G163">
        <v>2735</v>
      </c>
      <c r="H163" t="s">
        <v>11</v>
      </c>
      <c r="I163" t="s">
        <v>10</v>
      </c>
    </row>
    <row r="164" spans="1:9" x14ac:dyDescent="0.3">
      <c r="A164" t="s">
        <v>314</v>
      </c>
      <c r="B164" t="s">
        <v>315</v>
      </c>
      <c r="C164">
        <v>306</v>
      </c>
      <c r="D164" t="s">
        <v>10</v>
      </c>
      <c r="E164">
        <v>6</v>
      </c>
      <c r="F164">
        <v>294</v>
      </c>
      <c r="G164">
        <v>2735</v>
      </c>
      <c r="H164" t="s">
        <v>11</v>
      </c>
      <c r="I164" t="s">
        <v>10</v>
      </c>
    </row>
    <row r="165" spans="1:9" x14ac:dyDescent="0.3">
      <c r="A165" t="s">
        <v>316</v>
      </c>
      <c r="B165" t="s">
        <v>317</v>
      </c>
      <c r="C165">
        <v>325</v>
      </c>
      <c r="D165" t="s">
        <v>10</v>
      </c>
      <c r="E165">
        <v>54</v>
      </c>
      <c r="F165">
        <v>317</v>
      </c>
      <c r="G165">
        <v>2735</v>
      </c>
      <c r="H165" t="s">
        <v>11</v>
      </c>
      <c r="I165" t="s">
        <v>10</v>
      </c>
    </row>
    <row r="166" spans="1:9" x14ac:dyDescent="0.3">
      <c r="A166" t="s">
        <v>318</v>
      </c>
      <c r="B166" t="s">
        <v>319</v>
      </c>
      <c r="C166">
        <v>294</v>
      </c>
      <c r="D166" t="s">
        <v>10</v>
      </c>
      <c r="E166">
        <v>3</v>
      </c>
      <c r="F166">
        <v>278</v>
      </c>
      <c r="G166">
        <v>2735</v>
      </c>
      <c r="H166" t="s">
        <v>11</v>
      </c>
      <c r="I166" t="s">
        <v>10</v>
      </c>
    </row>
    <row r="167" spans="1:9" x14ac:dyDescent="0.3">
      <c r="A167" t="s">
        <v>320</v>
      </c>
      <c r="B167" t="s">
        <v>321</v>
      </c>
      <c r="C167">
        <v>276</v>
      </c>
      <c r="D167" t="s">
        <v>10</v>
      </c>
      <c r="E167">
        <v>4</v>
      </c>
      <c r="F167">
        <v>269</v>
      </c>
      <c r="G167">
        <v>2735</v>
      </c>
      <c r="H167" t="s">
        <v>11</v>
      </c>
      <c r="I167" t="s">
        <v>10</v>
      </c>
    </row>
    <row r="168" spans="1:9" x14ac:dyDescent="0.3">
      <c r="A168" t="s">
        <v>322</v>
      </c>
      <c r="B168" t="s">
        <v>323</v>
      </c>
      <c r="C168">
        <v>276</v>
      </c>
      <c r="D168" t="s">
        <v>10</v>
      </c>
      <c r="E168">
        <v>4</v>
      </c>
      <c r="F168">
        <v>269</v>
      </c>
      <c r="G168">
        <v>2735</v>
      </c>
      <c r="H168" t="s">
        <v>11</v>
      </c>
      <c r="I168" t="s">
        <v>10</v>
      </c>
    </row>
    <row r="169" spans="1:9" x14ac:dyDescent="0.3">
      <c r="A169" t="s">
        <v>324</v>
      </c>
      <c r="B169" t="s">
        <v>325</v>
      </c>
      <c r="C169">
        <v>309</v>
      </c>
      <c r="D169" t="s">
        <v>10</v>
      </c>
      <c r="E169">
        <v>30</v>
      </c>
      <c r="F169">
        <v>303</v>
      </c>
      <c r="G169">
        <v>2735</v>
      </c>
      <c r="H169" t="s">
        <v>11</v>
      </c>
      <c r="I169" t="s">
        <v>10</v>
      </c>
    </row>
    <row r="170" spans="1:9" x14ac:dyDescent="0.3">
      <c r="A170" t="s">
        <v>326</v>
      </c>
      <c r="B170" t="s">
        <v>327</v>
      </c>
      <c r="C170">
        <v>276</v>
      </c>
      <c r="D170" t="s">
        <v>10</v>
      </c>
      <c r="E170">
        <v>4</v>
      </c>
      <c r="F170">
        <v>269</v>
      </c>
      <c r="G170">
        <v>2735</v>
      </c>
      <c r="H170" t="s">
        <v>11</v>
      </c>
      <c r="I170" t="s">
        <v>10</v>
      </c>
    </row>
    <row r="171" spans="1:9" x14ac:dyDescent="0.3">
      <c r="A171" t="s">
        <v>328</v>
      </c>
      <c r="B171" t="s">
        <v>329</v>
      </c>
      <c r="C171">
        <v>274</v>
      </c>
      <c r="D171" t="s">
        <v>10</v>
      </c>
      <c r="E171">
        <v>4</v>
      </c>
      <c r="F171">
        <v>267</v>
      </c>
      <c r="G171">
        <v>2735</v>
      </c>
      <c r="H171" t="s">
        <v>11</v>
      </c>
      <c r="I171" t="s">
        <v>10</v>
      </c>
    </row>
    <row r="172" spans="1:9" x14ac:dyDescent="0.3">
      <c r="A172" t="s">
        <v>330</v>
      </c>
      <c r="B172" t="s">
        <v>331</v>
      </c>
      <c r="C172">
        <v>276</v>
      </c>
      <c r="D172" t="s">
        <v>10</v>
      </c>
      <c r="E172">
        <v>4</v>
      </c>
      <c r="F172">
        <v>269</v>
      </c>
      <c r="G172">
        <v>2735</v>
      </c>
      <c r="H172" t="s">
        <v>11</v>
      </c>
      <c r="I172" t="s">
        <v>10</v>
      </c>
    </row>
    <row r="173" spans="1:9" x14ac:dyDescent="0.3">
      <c r="A173" t="s">
        <v>332</v>
      </c>
      <c r="B173" t="s">
        <v>333</v>
      </c>
      <c r="C173">
        <v>361</v>
      </c>
      <c r="D173" t="s">
        <v>10</v>
      </c>
      <c r="E173">
        <v>103</v>
      </c>
      <c r="F173">
        <v>291</v>
      </c>
      <c r="G173">
        <v>2735</v>
      </c>
      <c r="H173" t="s">
        <v>11</v>
      </c>
      <c r="I173" t="s">
        <v>10</v>
      </c>
    </row>
    <row r="174" spans="1:9" x14ac:dyDescent="0.3">
      <c r="A174" t="s">
        <v>334</v>
      </c>
      <c r="B174" t="s">
        <v>335</v>
      </c>
      <c r="C174">
        <v>276</v>
      </c>
      <c r="D174" t="s">
        <v>10</v>
      </c>
      <c r="E174">
        <v>4</v>
      </c>
      <c r="F174">
        <v>269</v>
      </c>
      <c r="G174">
        <v>2735</v>
      </c>
      <c r="H174" t="s">
        <v>11</v>
      </c>
      <c r="I174" t="s">
        <v>10</v>
      </c>
    </row>
    <row r="175" spans="1:9" x14ac:dyDescent="0.3">
      <c r="A175" t="s">
        <v>336</v>
      </c>
      <c r="B175" t="s">
        <v>337</v>
      </c>
      <c r="C175">
        <v>276</v>
      </c>
      <c r="D175" t="s">
        <v>10</v>
      </c>
      <c r="E175">
        <v>4</v>
      </c>
      <c r="F175">
        <v>269</v>
      </c>
      <c r="G175">
        <v>2735</v>
      </c>
      <c r="H175" t="s">
        <v>11</v>
      </c>
      <c r="I175" t="s">
        <v>10</v>
      </c>
    </row>
    <row r="176" spans="1:9" x14ac:dyDescent="0.3">
      <c r="A176" t="s">
        <v>338</v>
      </c>
      <c r="B176" t="s">
        <v>339</v>
      </c>
      <c r="C176">
        <v>274</v>
      </c>
      <c r="D176" t="s">
        <v>10</v>
      </c>
      <c r="E176">
        <v>4</v>
      </c>
      <c r="F176">
        <v>267</v>
      </c>
      <c r="G176">
        <v>2735</v>
      </c>
      <c r="H176" t="s">
        <v>11</v>
      </c>
      <c r="I176" t="s">
        <v>10</v>
      </c>
    </row>
    <row r="177" spans="1:9" x14ac:dyDescent="0.3">
      <c r="A177" t="s">
        <v>340</v>
      </c>
      <c r="B177" t="s">
        <v>341</v>
      </c>
      <c r="C177">
        <v>276</v>
      </c>
      <c r="D177" t="s">
        <v>10</v>
      </c>
      <c r="E177">
        <v>4</v>
      </c>
      <c r="F177">
        <v>269</v>
      </c>
      <c r="G177">
        <v>2735</v>
      </c>
      <c r="H177" t="s">
        <v>11</v>
      </c>
      <c r="I177" t="s">
        <v>10</v>
      </c>
    </row>
    <row r="178" spans="1:9" x14ac:dyDescent="0.3">
      <c r="A178" t="s">
        <v>342</v>
      </c>
      <c r="B178" t="s">
        <v>343</v>
      </c>
      <c r="C178">
        <v>320</v>
      </c>
      <c r="D178" t="s">
        <v>10</v>
      </c>
      <c r="E178">
        <v>30</v>
      </c>
      <c r="F178">
        <v>312</v>
      </c>
      <c r="G178">
        <v>2735</v>
      </c>
      <c r="H178" t="s">
        <v>11</v>
      </c>
      <c r="I178" t="s">
        <v>10</v>
      </c>
    </row>
    <row r="179" spans="1:9" x14ac:dyDescent="0.3">
      <c r="A179" t="s">
        <v>344</v>
      </c>
      <c r="B179" t="s">
        <v>345</v>
      </c>
      <c r="C179">
        <v>216</v>
      </c>
      <c r="D179" t="s">
        <v>10</v>
      </c>
      <c r="E179">
        <v>62</v>
      </c>
      <c r="F179">
        <v>208</v>
      </c>
      <c r="G179">
        <v>2735</v>
      </c>
      <c r="H179" t="s">
        <v>11</v>
      </c>
      <c r="I179" t="s">
        <v>10</v>
      </c>
    </row>
    <row r="180" spans="1:9" x14ac:dyDescent="0.3">
      <c r="A180" t="s">
        <v>346</v>
      </c>
      <c r="B180" t="s">
        <v>347</v>
      </c>
      <c r="C180">
        <v>309</v>
      </c>
      <c r="D180" t="s">
        <v>10</v>
      </c>
      <c r="E180">
        <v>30</v>
      </c>
      <c r="F180">
        <v>303</v>
      </c>
      <c r="G180">
        <v>2735</v>
      </c>
      <c r="H180" t="s">
        <v>11</v>
      </c>
      <c r="I180" t="s">
        <v>10</v>
      </c>
    </row>
    <row r="181" spans="1:9" x14ac:dyDescent="0.3">
      <c r="A181" t="s">
        <v>348</v>
      </c>
      <c r="B181" t="s">
        <v>349</v>
      </c>
      <c r="C181">
        <v>336</v>
      </c>
      <c r="D181" t="s">
        <v>10</v>
      </c>
      <c r="E181">
        <v>103</v>
      </c>
      <c r="F181">
        <v>209</v>
      </c>
      <c r="G181">
        <v>2735</v>
      </c>
      <c r="H181" t="s">
        <v>11</v>
      </c>
      <c r="I181" t="s">
        <v>10</v>
      </c>
    </row>
    <row r="182" spans="1:9" x14ac:dyDescent="0.3">
      <c r="A182" t="s">
        <v>348</v>
      </c>
      <c r="B182" t="s">
        <v>349</v>
      </c>
      <c r="C182">
        <v>336</v>
      </c>
      <c r="D182" t="s">
        <v>10</v>
      </c>
      <c r="E182">
        <v>202</v>
      </c>
      <c r="F182">
        <v>329</v>
      </c>
      <c r="G182">
        <v>2735</v>
      </c>
      <c r="H182" t="s">
        <v>11</v>
      </c>
      <c r="I182" t="s">
        <v>10</v>
      </c>
    </row>
    <row r="183" spans="1:9" x14ac:dyDescent="0.3">
      <c r="A183" t="s">
        <v>350</v>
      </c>
      <c r="B183" t="s">
        <v>351</v>
      </c>
      <c r="C183">
        <v>309</v>
      </c>
      <c r="D183" t="s">
        <v>10</v>
      </c>
      <c r="E183">
        <v>30</v>
      </c>
      <c r="F183">
        <v>303</v>
      </c>
      <c r="G183">
        <v>2735</v>
      </c>
      <c r="H183" t="s">
        <v>11</v>
      </c>
      <c r="I183" t="s">
        <v>10</v>
      </c>
    </row>
    <row r="184" spans="1:9" x14ac:dyDescent="0.3">
      <c r="A184" t="s">
        <v>352</v>
      </c>
      <c r="B184" t="s">
        <v>353</v>
      </c>
      <c r="C184">
        <v>276</v>
      </c>
      <c r="D184" t="s">
        <v>10</v>
      </c>
      <c r="E184">
        <v>4</v>
      </c>
      <c r="F184">
        <v>269</v>
      </c>
      <c r="G184">
        <v>2735</v>
      </c>
      <c r="H184" t="s">
        <v>11</v>
      </c>
      <c r="I184" t="s">
        <v>10</v>
      </c>
    </row>
    <row r="185" spans="1:9" x14ac:dyDescent="0.3">
      <c r="A185" t="s">
        <v>354</v>
      </c>
      <c r="B185" t="s">
        <v>355</v>
      </c>
      <c r="C185">
        <v>310</v>
      </c>
      <c r="D185" t="s">
        <v>10</v>
      </c>
      <c r="E185">
        <v>31</v>
      </c>
      <c r="F185">
        <v>304</v>
      </c>
      <c r="G185">
        <v>2735</v>
      </c>
      <c r="H185" t="s">
        <v>11</v>
      </c>
      <c r="I185" t="s">
        <v>10</v>
      </c>
    </row>
    <row r="186" spans="1:9" x14ac:dyDescent="0.3">
      <c r="A186" t="s">
        <v>356</v>
      </c>
      <c r="B186" t="s">
        <v>357</v>
      </c>
      <c r="C186">
        <v>309</v>
      </c>
      <c r="D186" t="s">
        <v>10</v>
      </c>
      <c r="E186">
        <v>30</v>
      </c>
      <c r="F186">
        <v>303</v>
      </c>
      <c r="G186">
        <v>2735</v>
      </c>
      <c r="H186" t="s">
        <v>11</v>
      </c>
      <c r="I186" t="s">
        <v>10</v>
      </c>
    </row>
    <row r="187" spans="1:9" x14ac:dyDescent="0.3">
      <c r="A187" t="s">
        <v>358</v>
      </c>
      <c r="B187" t="s">
        <v>359</v>
      </c>
      <c r="C187">
        <v>276</v>
      </c>
      <c r="D187" t="s">
        <v>10</v>
      </c>
      <c r="E187">
        <v>4</v>
      </c>
      <c r="F187">
        <v>269</v>
      </c>
      <c r="G187">
        <v>2735</v>
      </c>
      <c r="H187" t="s">
        <v>11</v>
      </c>
      <c r="I187" t="s">
        <v>10</v>
      </c>
    </row>
    <row r="188" spans="1:9" x14ac:dyDescent="0.3">
      <c r="A188" t="s">
        <v>360</v>
      </c>
      <c r="B188" t="s">
        <v>361</v>
      </c>
      <c r="C188">
        <v>320</v>
      </c>
      <c r="D188" t="s">
        <v>10</v>
      </c>
      <c r="E188">
        <v>30</v>
      </c>
      <c r="F188">
        <v>312</v>
      </c>
      <c r="G188">
        <v>2735</v>
      </c>
      <c r="H188" t="s">
        <v>11</v>
      </c>
      <c r="I188" t="s">
        <v>10</v>
      </c>
    </row>
    <row r="189" spans="1:9" x14ac:dyDescent="0.3">
      <c r="A189" t="s">
        <v>362</v>
      </c>
      <c r="B189" t="s">
        <v>363</v>
      </c>
      <c r="C189">
        <v>166</v>
      </c>
      <c r="D189" t="s">
        <v>10</v>
      </c>
      <c r="E189">
        <v>23</v>
      </c>
      <c r="F189">
        <v>166</v>
      </c>
      <c r="G189">
        <v>2735</v>
      </c>
      <c r="H189" t="s">
        <v>11</v>
      </c>
      <c r="I189" t="s">
        <v>10</v>
      </c>
    </row>
    <row r="190" spans="1:9" x14ac:dyDescent="0.3">
      <c r="A190" t="s">
        <v>364</v>
      </c>
      <c r="B190" t="s">
        <v>365</v>
      </c>
      <c r="C190">
        <v>64</v>
      </c>
      <c r="D190" t="s">
        <v>10</v>
      </c>
      <c r="E190">
        <v>7</v>
      </c>
      <c r="F190">
        <v>57</v>
      </c>
      <c r="G190">
        <v>2735</v>
      </c>
      <c r="H190" t="s">
        <v>11</v>
      </c>
      <c r="I190" t="s">
        <v>10</v>
      </c>
    </row>
    <row r="191" spans="1:9" x14ac:dyDescent="0.3">
      <c r="A191" t="s">
        <v>366</v>
      </c>
      <c r="B191" t="s">
        <v>367</v>
      </c>
      <c r="C191">
        <v>212</v>
      </c>
      <c r="D191" t="s">
        <v>10</v>
      </c>
      <c r="E191">
        <v>54</v>
      </c>
      <c r="F191">
        <v>212</v>
      </c>
      <c r="G191">
        <v>2735</v>
      </c>
      <c r="H191" t="s">
        <v>11</v>
      </c>
      <c r="I191" t="s">
        <v>10</v>
      </c>
    </row>
    <row r="192" spans="1:9" x14ac:dyDescent="0.3">
      <c r="A192" t="s">
        <v>368</v>
      </c>
      <c r="B192" t="s">
        <v>369</v>
      </c>
      <c r="C192">
        <v>310</v>
      </c>
      <c r="D192" t="s">
        <v>10</v>
      </c>
      <c r="E192">
        <v>31</v>
      </c>
      <c r="F192">
        <v>304</v>
      </c>
      <c r="G192">
        <v>2735</v>
      </c>
      <c r="H192" t="s">
        <v>11</v>
      </c>
      <c r="I192" t="s">
        <v>10</v>
      </c>
    </row>
    <row r="193" spans="1:9" x14ac:dyDescent="0.3">
      <c r="A193" t="s">
        <v>370</v>
      </c>
      <c r="B193" t="s">
        <v>371</v>
      </c>
      <c r="C193">
        <v>64</v>
      </c>
      <c r="D193" t="s">
        <v>10</v>
      </c>
      <c r="E193">
        <v>7</v>
      </c>
      <c r="F193">
        <v>57</v>
      </c>
      <c r="G193">
        <v>2735</v>
      </c>
      <c r="H193" t="s">
        <v>11</v>
      </c>
      <c r="I193" t="s">
        <v>10</v>
      </c>
    </row>
    <row r="194" spans="1:9" x14ac:dyDescent="0.3">
      <c r="A194" t="s">
        <v>372</v>
      </c>
      <c r="B194" t="s">
        <v>373</v>
      </c>
      <c r="C194">
        <v>81</v>
      </c>
      <c r="D194" t="s">
        <v>10</v>
      </c>
      <c r="E194">
        <v>1</v>
      </c>
      <c r="F194">
        <v>74</v>
      </c>
      <c r="G194">
        <v>2735</v>
      </c>
      <c r="H194" t="s">
        <v>11</v>
      </c>
      <c r="I194" t="s">
        <v>10</v>
      </c>
    </row>
    <row r="195" spans="1:9" x14ac:dyDescent="0.3">
      <c r="A195" t="s">
        <v>374</v>
      </c>
      <c r="B195" t="s">
        <v>375</v>
      </c>
      <c r="C195">
        <v>276</v>
      </c>
      <c r="D195" t="s">
        <v>10</v>
      </c>
      <c r="E195">
        <v>4</v>
      </c>
      <c r="F195">
        <v>269</v>
      </c>
      <c r="G195">
        <v>2735</v>
      </c>
      <c r="H195" t="s">
        <v>11</v>
      </c>
      <c r="I195" t="s">
        <v>10</v>
      </c>
    </row>
    <row r="196" spans="1:9" x14ac:dyDescent="0.3">
      <c r="A196" t="s">
        <v>376</v>
      </c>
      <c r="B196" t="s">
        <v>377</v>
      </c>
      <c r="C196">
        <v>276</v>
      </c>
      <c r="D196" t="s">
        <v>10</v>
      </c>
      <c r="E196">
        <v>4</v>
      </c>
      <c r="F196">
        <v>269</v>
      </c>
      <c r="G196">
        <v>2735</v>
      </c>
      <c r="H196" t="s">
        <v>11</v>
      </c>
      <c r="I196" t="s">
        <v>10</v>
      </c>
    </row>
    <row r="197" spans="1:9" x14ac:dyDescent="0.3">
      <c r="A197" t="s">
        <v>378</v>
      </c>
      <c r="B197" t="s">
        <v>379</v>
      </c>
      <c r="C197">
        <v>276</v>
      </c>
      <c r="D197" t="s">
        <v>10</v>
      </c>
      <c r="E197">
        <v>4</v>
      </c>
      <c r="F197">
        <v>269</v>
      </c>
      <c r="G197">
        <v>2735</v>
      </c>
      <c r="H197" t="s">
        <v>11</v>
      </c>
      <c r="I197" t="s">
        <v>10</v>
      </c>
    </row>
    <row r="198" spans="1:9" x14ac:dyDescent="0.3">
      <c r="A198" t="s">
        <v>380</v>
      </c>
      <c r="B198" t="s">
        <v>381</v>
      </c>
      <c r="C198">
        <v>276</v>
      </c>
      <c r="D198" t="s">
        <v>10</v>
      </c>
      <c r="E198">
        <v>4</v>
      </c>
      <c r="F198">
        <v>269</v>
      </c>
      <c r="G198">
        <v>2735</v>
      </c>
      <c r="H198" t="s">
        <v>11</v>
      </c>
      <c r="I198" t="s">
        <v>10</v>
      </c>
    </row>
    <row r="199" spans="1:9" x14ac:dyDescent="0.3">
      <c r="A199" t="s">
        <v>382</v>
      </c>
      <c r="B199" t="s">
        <v>383</v>
      </c>
      <c r="C199">
        <v>250</v>
      </c>
      <c r="D199" t="s">
        <v>10</v>
      </c>
      <c r="E199">
        <v>41</v>
      </c>
      <c r="F199">
        <v>243</v>
      </c>
      <c r="G199">
        <v>2735</v>
      </c>
      <c r="H199" t="s">
        <v>11</v>
      </c>
      <c r="I199" t="s">
        <v>10</v>
      </c>
    </row>
    <row r="200" spans="1:9" x14ac:dyDescent="0.3">
      <c r="A200" t="s">
        <v>384</v>
      </c>
      <c r="B200" t="s">
        <v>385</v>
      </c>
      <c r="C200">
        <v>276</v>
      </c>
      <c r="D200" t="s">
        <v>10</v>
      </c>
      <c r="E200">
        <v>4</v>
      </c>
      <c r="F200">
        <v>269</v>
      </c>
      <c r="G200">
        <v>2735</v>
      </c>
      <c r="H200" t="s">
        <v>11</v>
      </c>
      <c r="I200" t="s">
        <v>10</v>
      </c>
    </row>
    <row r="201" spans="1:9" x14ac:dyDescent="0.3">
      <c r="A201" t="s">
        <v>386</v>
      </c>
      <c r="B201" t="s">
        <v>387</v>
      </c>
      <c r="C201">
        <v>248</v>
      </c>
      <c r="D201" t="s">
        <v>10</v>
      </c>
      <c r="E201">
        <v>1</v>
      </c>
      <c r="F201">
        <v>220</v>
      </c>
      <c r="G201">
        <v>2735</v>
      </c>
      <c r="H201" t="s">
        <v>11</v>
      </c>
      <c r="I201" t="s">
        <v>10</v>
      </c>
    </row>
    <row r="202" spans="1:9" x14ac:dyDescent="0.3">
      <c r="A202" t="s">
        <v>388</v>
      </c>
      <c r="B202" t="s">
        <v>389</v>
      </c>
      <c r="C202">
        <v>327</v>
      </c>
      <c r="D202" t="s">
        <v>10</v>
      </c>
      <c r="E202">
        <v>38</v>
      </c>
      <c r="F202">
        <v>326</v>
      </c>
      <c r="G202">
        <v>2735</v>
      </c>
      <c r="H202" t="s">
        <v>11</v>
      </c>
      <c r="I202" t="s">
        <v>10</v>
      </c>
    </row>
    <row r="203" spans="1:9" x14ac:dyDescent="0.3">
      <c r="A203" t="s">
        <v>390</v>
      </c>
      <c r="B203" t="s">
        <v>391</v>
      </c>
      <c r="C203">
        <v>409</v>
      </c>
      <c r="D203" t="s">
        <v>10</v>
      </c>
      <c r="E203">
        <v>122</v>
      </c>
      <c r="F203">
        <v>402</v>
      </c>
      <c r="G203">
        <v>2735</v>
      </c>
      <c r="H203" t="s">
        <v>11</v>
      </c>
      <c r="I203" t="s">
        <v>10</v>
      </c>
    </row>
    <row r="204" spans="1:9" x14ac:dyDescent="0.3">
      <c r="A204" t="s">
        <v>392</v>
      </c>
      <c r="B204" t="s">
        <v>393</v>
      </c>
      <c r="C204">
        <v>283</v>
      </c>
      <c r="D204" t="s">
        <v>10</v>
      </c>
      <c r="E204">
        <v>2</v>
      </c>
      <c r="F204">
        <v>276</v>
      </c>
      <c r="G204">
        <v>2735</v>
      </c>
      <c r="H204" t="s">
        <v>11</v>
      </c>
      <c r="I204" t="s">
        <v>10</v>
      </c>
    </row>
    <row r="205" spans="1:9" x14ac:dyDescent="0.3">
      <c r="A205" t="s">
        <v>394</v>
      </c>
      <c r="B205" t="s">
        <v>395</v>
      </c>
      <c r="C205">
        <v>354</v>
      </c>
      <c r="D205" t="s">
        <v>10</v>
      </c>
      <c r="E205">
        <v>39</v>
      </c>
      <c r="F205">
        <v>324</v>
      </c>
      <c r="G205">
        <v>2735</v>
      </c>
      <c r="H205" t="s">
        <v>11</v>
      </c>
      <c r="I205" t="s">
        <v>10</v>
      </c>
    </row>
    <row r="206" spans="1:9" x14ac:dyDescent="0.3">
      <c r="A206" t="s">
        <v>396</v>
      </c>
      <c r="B206" t="s">
        <v>397</v>
      </c>
      <c r="C206">
        <v>354</v>
      </c>
      <c r="D206" t="s">
        <v>10</v>
      </c>
      <c r="E206">
        <v>39</v>
      </c>
      <c r="F206">
        <v>325</v>
      </c>
      <c r="G206">
        <v>2735</v>
      </c>
      <c r="H206" t="s">
        <v>11</v>
      </c>
      <c r="I206" t="s">
        <v>10</v>
      </c>
    </row>
    <row r="207" spans="1:9" x14ac:dyDescent="0.3">
      <c r="A207" t="s">
        <v>398</v>
      </c>
      <c r="B207" t="s">
        <v>399</v>
      </c>
      <c r="C207">
        <v>351</v>
      </c>
      <c r="D207" t="s">
        <v>10</v>
      </c>
      <c r="E207">
        <v>120</v>
      </c>
      <c r="F207">
        <v>344</v>
      </c>
      <c r="G207">
        <v>2735</v>
      </c>
      <c r="H207" t="s">
        <v>11</v>
      </c>
      <c r="I207" t="s">
        <v>10</v>
      </c>
    </row>
    <row r="208" spans="1:9" x14ac:dyDescent="0.3">
      <c r="A208" t="s">
        <v>400</v>
      </c>
      <c r="B208" t="s">
        <v>401</v>
      </c>
      <c r="C208">
        <v>334</v>
      </c>
      <c r="D208" t="s">
        <v>10</v>
      </c>
      <c r="E208">
        <v>49</v>
      </c>
      <c r="F208">
        <v>328</v>
      </c>
      <c r="G208">
        <v>2735</v>
      </c>
      <c r="H208" t="s">
        <v>11</v>
      </c>
      <c r="I208" t="s">
        <v>10</v>
      </c>
    </row>
    <row r="209" spans="1:9" x14ac:dyDescent="0.3">
      <c r="A209" t="s">
        <v>402</v>
      </c>
      <c r="B209" t="s">
        <v>403</v>
      </c>
      <c r="C209">
        <v>315</v>
      </c>
      <c r="D209" t="s">
        <v>10</v>
      </c>
      <c r="E209">
        <v>2</v>
      </c>
      <c r="F209">
        <v>125</v>
      </c>
      <c r="G209">
        <v>2735</v>
      </c>
      <c r="H209" t="s">
        <v>11</v>
      </c>
      <c r="I209" t="s">
        <v>10</v>
      </c>
    </row>
    <row r="210" spans="1:9" x14ac:dyDescent="0.3">
      <c r="A210" t="s">
        <v>402</v>
      </c>
      <c r="B210" t="s">
        <v>403</v>
      </c>
      <c r="C210">
        <v>315</v>
      </c>
      <c r="D210" t="s">
        <v>10</v>
      </c>
      <c r="E210">
        <v>114</v>
      </c>
      <c r="F210">
        <v>308</v>
      </c>
      <c r="G210">
        <v>2735</v>
      </c>
      <c r="H210" t="s">
        <v>11</v>
      </c>
      <c r="I210" t="s">
        <v>10</v>
      </c>
    </row>
    <row r="211" spans="1:9" x14ac:dyDescent="0.3">
      <c r="A211" t="s">
        <v>404</v>
      </c>
      <c r="B211" t="s">
        <v>405</v>
      </c>
      <c r="C211">
        <v>337</v>
      </c>
      <c r="D211" t="s">
        <v>10</v>
      </c>
      <c r="E211">
        <v>46</v>
      </c>
      <c r="F211">
        <v>301</v>
      </c>
      <c r="G211">
        <v>2735</v>
      </c>
      <c r="H211" t="s">
        <v>11</v>
      </c>
      <c r="I211" t="s">
        <v>10</v>
      </c>
    </row>
    <row r="212" spans="1:9" x14ac:dyDescent="0.3">
      <c r="A212" t="s">
        <v>406</v>
      </c>
      <c r="B212" t="s">
        <v>407</v>
      </c>
      <c r="C212">
        <v>298</v>
      </c>
      <c r="D212" t="s">
        <v>10</v>
      </c>
      <c r="E212">
        <v>2</v>
      </c>
      <c r="F212">
        <v>275</v>
      </c>
      <c r="G212">
        <v>2735</v>
      </c>
      <c r="H212" t="s">
        <v>11</v>
      </c>
      <c r="I212" t="s">
        <v>10</v>
      </c>
    </row>
    <row r="213" spans="1:9" x14ac:dyDescent="0.3">
      <c r="A213" t="s">
        <v>408</v>
      </c>
      <c r="B213" t="s">
        <v>409</v>
      </c>
      <c r="C213">
        <v>318</v>
      </c>
      <c r="D213" t="s">
        <v>10</v>
      </c>
      <c r="E213">
        <v>34</v>
      </c>
      <c r="F213">
        <v>313</v>
      </c>
      <c r="G213">
        <v>2735</v>
      </c>
      <c r="H213" t="s">
        <v>11</v>
      </c>
      <c r="I213" t="s">
        <v>10</v>
      </c>
    </row>
    <row r="214" spans="1:9" x14ac:dyDescent="0.3">
      <c r="A214" t="s">
        <v>410</v>
      </c>
      <c r="B214" t="s">
        <v>411</v>
      </c>
      <c r="C214">
        <v>357</v>
      </c>
      <c r="D214" t="s">
        <v>10</v>
      </c>
      <c r="E214">
        <v>40</v>
      </c>
      <c r="F214">
        <v>326</v>
      </c>
      <c r="G214">
        <v>2735</v>
      </c>
      <c r="H214" t="s">
        <v>11</v>
      </c>
      <c r="I214" t="s">
        <v>10</v>
      </c>
    </row>
    <row r="215" spans="1:9" x14ac:dyDescent="0.3">
      <c r="A215" t="s">
        <v>412</v>
      </c>
      <c r="B215" t="s">
        <v>413</v>
      </c>
      <c r="C215">
        <v>383</v>
      </c>
      <c r="D215" t="s">
        <v>10</v>
      </c>
      <c r="E215">
        <v>2</v>
      </c>
      <c r="F215">
        <v>82</v>
      </c>
      <c r="G215">
        <v>2735</v>
      </c>
      <c r="H215" t="s">
        <v>11</v>
      </c>
      <c r="I215" t="s">
        <v>10</v>
      </c>
    </row>
    <row r="216" spans="1:9" x14ac:dyDescent="0.3">
      <c r="A216" t="s">
        <v>412</v>
      </c>
      <c r="B216" t="s">
        <v>413</v>
      </c>
      <c r="C216">
        <v>383</v>
      </c>
      <c r="D216" t="s">
        <v>10</v>
      </c>
      <c r="E216">
        <v>155</v>
      </c>
      <c r="F216">
        <v>376</v>
      </c>
      <c r="G216">
        <v>2735</v>
      </c>
      <c r="H216" t="s">
        <v>11</v>
      </c>
      <c r="I216" t="s">
        <v>10</v>
      </c>
    </row>
    <row r="217" spans="1:9" x14ac:dyDescent="0.3">
      <c r="A217" t="s">
        <v>414</v>
      </c>
      <c r="B217" t="s">
        <v>415</v>
      </c>
      <c r="C217">
        <v>276</v>
      </c>
      <c r="D217" t="s">
        <v>10</v>
      </c>
      <c r="E217">
        <v>4</v>
      </c>
      <c r="F217">
        <v>269</v>
      </c>
      <c r="G217">
        <v>2735</v>
      </c>
      <c r="H217" t="s">
        <v>11</v>
      </c>
      <c r="I217" t="s">
        <v>10</v>
      </c>
    </row>
    <row r="218" spans="1:9" x14ac:dyDescent="0.3">
      <c r="A218" t="s">
        <v>416</v>
      </c>
      <c r="B218" t="s">
        <v>417</v>
      </c>
      <c r="C218">
        <v>276</v>
      </c>
      <c r="D218" t="s">
        <v>10</v>
      </c>
      <c r="E218">
        <v>4</v>
      </c>
      <c r="F218">
        <v>269</v>
      </c>
      <c r="G218">
        <v>2735</v>
      </c>
      <c r="H218" t="s">
        <v>11</v>
      </c>
      <c r="I218" t="s">
        <v>10</v>
      </c>
    </row>
    <row r="219" spans="1:9" x14ac:dyDescent="0.3">
      <c r="A219" t="s">
        <v>418</v>
      </c>
      <c r="B219" t="s">
        <v>419</v>
      </c>
      <c r="C219">
        <v>276</v>
      </c>
      <c r="D219" t="s">
        <v>10</v>
      </c>
      <c r="E219">
        <v>4</v>
      </c>
      <c r="F219">
        <v>269</v>
      </c>
      <c r="G219">
        <v>2735</v>
      </c>
      <c r="H219" t="s">
        <v>11</v>
      </c>
      <c r="I219" t="s">
        <v>10</v>
      </c>
    </row>
    <row r="220" spans="1:9" x14ac:dyDescent="0.3">
      <c r="A220" t="s">
        <v>420</v>
      </c>
      <c r="B220" t="s">
        <v>421</v>
      </c>
      <c r="C220">
        <v>314</v>
      </c>
      <c r="D220" t="s">
        <v>10</v>
      </c>
      <c r="E220">
        <v>30</v>
      </c>
      <c r="F220">
        <v>307</v>
      </c>
      <c r="G220">
        <v>2735</v>
      </c>
      <c r="H220" t="s">
        <v>11</v>
      </c>
      <c r="I220" t="s">
        <v>10</v>
      </c>
    </row>
    <row r="221" spans="1:9" x14ac:dyDescent="0.3">
      <c r="A221" t="s">
        <v>422</v>
      </c>
      <c r="B221" t="s">
        <v>423</v>
      </c>
      <c r="C221">
        <v>276</v>
      </c>
      <c r="D221" t="s">
        <v>10</v>
      </c>
      <c r="E221">
        <v>4</v>
      </c>
      <c r="F221">
        <v>269</v>
      </c>
      <c r="G221">
        <v>2735</v>
      </c>
      <c r="H221" t="s">
        <v>11</v>
      </c>
      <c r="I221" t="s">
        <v>10</v>
      </c>
    </row>
    <row r="222" spans="1:9" x14ac:dyDescent="0.3">
      <c r="A222" t="s">
        <v>424</v>
      </c>
      <c r="B222" t="s">
        <v>425</v>
      </c>
      <c r="C222">
        <v>305</v>
      </c>
      <c r="D222" t="s">
        <v>10</v>
      </c>
      <c r="E222">
        <v>27</v>
      </c>
      <c r="F222">
        <v>299</v>
      </c>
      <c r="G222">
        <v>2735</v>
      </c>
      <c r="H222" t="s">
        <v>11</v>
      </c>
      <c r="I222" t="s">
        <v>10</v>
      </c>
    </row>
    <row r="223" spans="1:9" x14ac:dyDescent="0.3">
      <c r="A223" t="s">
        <v>426</v>
      </c>
      <c r="B223" t="s">
        <v>427</v>
      </c>
      <c r="C223">
        <v>284</v>
      </c>
      <c r="D223" t="s">
        <v>10</v>
      </c>
      <c r="E223">
        <v>4</v>
      </c>
      <c r="F223">
        <v>277</v>
      </c>
      <c r="G223">
        <v>2735</v>
      </c>
      <c r="H223" t="s">
        <v>11</v>
      </c>
      <c r="I223" t="s">
        <v>10</v>
      </c>
    </row>
    <row r="224" spans="1:9" x14ac:dyDescent="0.3">
      <c r="A224" t="s">
        <v>428</v>
      </c>
      <c r="B224" t="s">
        <v>429</v>
      </c>
      <c r="C224">
        <v>284</v>
      </c>
      <c r="D224" t="s">
        <v>10</v>
      </c>
      <c r="E224">
        <v>4</v>
      </c>
      <c r="F224">
        <v>277</v>
      </c>
      <c r="G224">
        <v>2735</v>
      </c>
      <c r="H224" t="s">
        <v>11</v>
      </c>
      <c r="I224" t="s">
        <v>10</v>
      </c>
    </row>
    <row r="225" spans="1:9" x14ac:dyDescent="0.3">
      <c r="A225" t="s">
        <v>430</v>
      </c>
      <c r="B225" t="s">
        <v>431</v>
      </c>
      <c r="C225">
        <v>285</v>
      </c>
      <c r="D225" t="s">
        <v>10</v>
      </c>
      <c r="E225">
        <v>5</v>
      </c>
      <c r="F225">
        <v>278</v>
      </c>
      <c r="G225">
        <v>2735</v>
      </c>
      <c r="H225" t="s">
        <v>11</v>
      </c>
      <c r="I225" t="s">
        <v>10</v>
      </c>
    </row>
    <row r="226" spans="1:9" x14ac:dyDescent="0.3">
      <c r="A226" t="s">
        <v>432</v>
      </c>
      <c r="B226" t="s">
        <v>433</v>
      </c>
      <c r="C226">
        <v>276</v>
      </c>
      <c r="D226" t="s">
        <v>10</v>
      </c>
      <c r="E226">
        <v>3</v>
      </c>
      <c r="F226">
        <v>269</v>
      </c>
      <c r="G226">
        <v>2735</v>
      </c>
      <c r="H226" t="s">
        <v>11</v>
      </c>
      <c r="I226" t="s">
        <v>10</v>
      </c>
    </row>
    <row r="227" spans="1:9" x14ac:dyDescent="0.3">
      <c r="A227" t="s">
        <v>434</v>
      </c>
      <c r="B227" t="s">
        <v>435</v>
      </c>
      <c r="C227">
        <v>690</v>
      </c>
      <c r="D227" t="s">
        <v>10</v>
      </c>
      <c r="E227">
        <v>410</v>
      </c>
      <c r="F227">
        <v>683</v>
      </c>
      <c r="G227">
        <v>2735</v>
      </c>
      <c r="H227" t="s">
        <v>11</v>
      </c>
      <c r="I227" t="s">
        <v>10</v>
      </c>
    </row>
    <row r="228" spans="1:9" x14ac:dyDescent="0.3">
      <c r="A228" t="s">
        <v>436</v>
      </c>
      <c r="B228" t="s">
        <v>437</v>
      </c>
      <c r="C228">
        <v>306</v>
      </c>
      <c r="D228" t="s">
        <v>10</v>
      </c>
      <c r="E228">
        <v>40</v>
      </c>
      <c r="F228">
        <v>306</v>
      </c>
      <c r="G228">
        <v>2735</v>
      </c>
      <c r="H228" t="s">
        <v>11</v>
      </c>
      <c r="I228" t="s">
        <v>10</v>
      </c>
    </row>
    <row r="229" spans="1:9" x14ac:dyDescent="0.3">
      <c r="A229" t="s">
        <v>438</v>
      </c>
      <c r="B229" t="s">
        <v>439</v>
      </c>
      <c r="C229">
        <v>282</v>
      </c>
      <c r="D229" t="s">
        <v>10</v>
      </c>
      <c r="E229">
        <v>2</v>
      </c>
      <c r="F229">
        <v>275</v>
      </c>
      <c r="G229">
        <v>2735</v>
      </c>
      <c r="H229" t="s">
        <v>11</v>
      </c>
      <c r="I229" t="s">
        <v>10</v>
      </c>
    </row>
    <row r="230" spans="1:9" x14ac:dyDescent="0.3">
      <c r="A230" t="s">
        <v>440</v>
      </c>
      <c r="B230" t="s">
        <v>441</v>
      </c>
      <c r="C230">
        <v>282</v>
      </c>
      <c r="D230" t="s">
        <v>10</v>
      </c>
      <c r="E230">
        <v>2</v>
      </c>
      <c r="F230">
        <v>275</v>
      </c>
      <c r="G230">
        <v>2735</v>
      </c>
      <c r="H230" t="s">
        <v>11</v>
      </c>
      <c r="I230" t="s">
        <v>10</v>
      </c>
    </row>
    <row r="231" spans="1:9" x14ac:dyDescent="0.3">
      <c r="A231" t="s">
        <v>442</v>
      </c>
      <c r="B231" t="s">
        <v>443</v>
      </c>
      <c r="C231">
        <v>284</v>
      </c>
      <c r="D231" t="s">
        <v>10</v>
      </c>
      <c r="E231">
        <v>4</v>
      </c>
      <c r="F231">
        <v>277</v>
      </c>
      <c r="G231">
        <v>2735</v>
      </c>
      <c r="H231" t="s">
        <v>11</v>
      </c>
      <c r="I231" t="s">
        <v>10</v>
      </c>
    </row>
    <row r="232" spans="1:9" x14ac:dyDescent="0.3">
      <c r="A232" t="s">
        <v>444</v>
      </c>
      <c r="B232" t="s">
        <v>445</v>
      </c>
      <c r="C232">
        <v>252</v>
      </c>
      <c r="D232" t="s">
        <v>10</v>
      </c>
      <c r="E232">
        <v>7</v>
      </c>
      <c r="F232">
        <v>245</v>
      </c>
      <c r="G232">
        <v>2735</v>
      </c>
      <c r="H232" t="s">
        <v>11</v>
      </c>
      <c r="I232" t="s">
        <v>10</v>
      </c>
    </row>
    <row r="233" spans="1:9" x14ac:dyDescent="0.3">
      <c r="A233" t="s">
        <v>446</v>
      </c>
      <c r="B233" t="s">
        <v>447</v>
      </c>
      <c r="C233">
        <v>341</v>
      </c>
      <c r="D233" t="s">
        <v>10</v>
      </c>
      <c r="E233">
        <v>59</v>
      </c>
      <c r="F233">
        <v>335</v>
      </c>
      <c r="G233">
        <v>2735</v>
      </c>
      <c r="H233" t="s">
        <v>11</v>
      </c>
      <c r="I233" t="s">
        <v>10</v>
      </c>
    </row>
    <row r="234" spans="1:9" x14ac:dyDescent="0.3">
      <c r="A234" t="s">
        <v>448</v>
      </c>
      <c r="B234" t="s">
        <v>449</v>
      </c>
      <c r="C234">
        <v>331</v>
      </c>
      <c r="D234" t="s">
        <v>10</v>
      </c>
      <c r="E234">
        <v>49</v>
      </c>
      <c r="F234">
        <v>325</v>
      </c>
      <c r="G234">
        <v>2735</v>
      </c>
      <c r="H234" t="s">
        <v>11</v>
      </c>
      <c r="I234" t="s">
        <v>10</v>
      </c>
    </row>
    <row r="235" spans="1:9" x14ac:dyDescent="0.3">
      <c r="A235" t="s">
        <v>450</v>
      </c>
      <c r="B235" t="s">
        <v>451</v>
      </c>
      <c r="C235">
        <v>283</v>
      </c>
      <c r="D235" t="s">
        <v>10</v>
      </c>
      <c r="E235">
        <v>3</v>
      </c>
      <c r="F235">
        <v>276</v>
      </c>
      <c r="G235">
        <v>2735</v>
      </c>
      <c r="H235" t="s">
        <v>11</v>
      </c>
      <c r="I235" t="s">
        <v>10</v>
      </c>
    </row>
    <row r="236" spans="1:9" x14ac:dyDescent="0.3">
      <c r="A236" t="s">
        <v>452</v>
      </c>
      <c r="B236" t="s">
        <v>453</v>
      </c>
      <c r="C236">
        <v>281</v>
      </c>
      <c r="D236" t="s">
        <v>10</v>
      </c>
      <c r="E236">
        <v>3</v>
      </c>
      <c r="F236">
        <v>274</v>
      </c>
      <c r="G236">
        <v>2735</v>
      </c>
      <c r="H236" t="s">
        <v>11</v>
      </c>
      <c r="I236" t="s">
        <v>10</v>
      </c>
    </row>
    <row r="237" spans="1:9" x14ac:dyDescent="0.3">
      <c r="A237" t="s">
        <v>454</v>
      </c>
      <c r="B237" t="s">
        <v>455</v>
      </c>
      <c r="C237">
        <v>283</v>
      </c>
      <c r="D237" t="s">
        <v>10</v>
      </c>
      <c r="E237">
        <v>3</v>
      </c>
      <c r="F237">
        <v>276</v>
      </c>
      <c r="G237">
        <v>2735</v>
      </c>
      <c r="H237" t="s">
        <v>11</v>
      </c>
      <c r="I237" t="s">
        <v>10</v>
      </c>
    </row>
    <row r="238" spans="1:9" x14ac:dyDescent="0.3">
      <c r="A238" t="s">
        <v>456</v>
      </c>
      <c r="B238" t="s">
        <v>457</v>
      </c>
      <c r="C238">
        <v>314</v>
      </c>
      <c r="D238" t="s">
        <v>10</v>
      </c>
      <c r="E238">
        <v>35</v>
      </c>
      <c r="F238">
        <v>307</v>
      </c>
      <c r="G238">
        <v>2735</v>
      </c>
      <c r="H238" t="s">
        <v>11</v>
      </c>
      <c r="I238" t="s">
        <v>10</v>
      </c>
    </row>
    <row r="239" spans="1:9" x14ac:dyDescent="0.3">
      <c r="A239" t="s">
        <v>458</v>
      </c>
      <c r="B239" t="s">
        <v>459</v>
      </c>
      <c r="C239">
        <v>283</v>
      </c>
      <c r="D239" t="s">
        <v>10</v>
      </c>
      <c r="E239">
        <v>3</v>
      </c>
      <c r="F239">
        <v>276</v>
      </c>
      <c r="G239">
        <v>2735</v>
      </c>
      <c r="H239" t="s">
        <v>11</v>
      </c>
      <c r="I239" t="s">
        <v>10</v>
      </c>
    </row>
    <row r="240" spans="1:9" x14ac:dyDescent="0.3">
      <c r="A240" t="s">
        <v>460</v>
      </c>
      <c r="B240" t="s">
        <v>461</v>
      </c>
      <c r="C240">
        <v>331</v>
      </c>
      <c r="D240" t="s">
        <v>10</v>
      </c>
      <c r="E240">
        <v>49</v>
      </c>
      <c r="F240">
        <v>325</v>
      </c>
      <c r="G240">
        <v>2735</v>
      </c>
      <c r="H240" t="s">
        <v>11</v>
      </c>
      <c r="I240" t="s">
        <v>10</v>
      </c>
    </row>
    <row r="241" spans="1:9" x14ac:dyDescent="0.3">
      <c r="A241" t="s">
        <v>462</v>
      </c>
      <c r="B241" t="s">
        <v>463</v>
      </c>
      <c r="C241">
        <v>321</v>
      </c>
      <c r="D241" t="s">
        <v>10</v>
      </c>
      <c r="E241">
        <v>34</v>
      </c>
      <c r="F241">
        <v>314</v>
      </c>
      <c r="G241">
        <v>2735</v>
      </c>
      <c r="H241" t="s">
        <v>11</v>
      </c>
      <c r="I241" t="s">
        <v>10</v>
      </c>
    </row>
    <row r="242" spans="1:9" x14ac:dyDescent="0.3">
      <c r="A242" t="s">
        <v>464</v>
      </c>
      <c r="B242" t="s">
        <v>465</v>
      </c>
      <c r="C242">
        <v>286</v>
      </c>
      <c r="D242" t="s">
        <v>10</v>
      </c>
      <c r="E242">
        <v>2</v>
      </c>
      <c r="F242">
        <v>279</v>
      </c>
      <c r="G242">
        <v>2735</v>
      </c>
      <c r="H242" t="s">
        <v>11</v>
      </c>
      <c r="I242" t="s">
        <v>10</v>
      </c>
    </row>
    <row r="243" spans="1:9" x14ac:dyDescent="0.3">
      <c r="A243" t="s">
        <v>466</v>
      </c>
      <c r="B243" t="s">
        <v>467</v>
      </c>
      <c r="C243">
        <v>283</v>
      </c>
      <c r="D243" t="s">
        <v>10</v>
      </c>
      <c r="E243">
        <v>2</v>
      </c>
      <c r="F243">
        <v>276</v>
      </c>
      <c r="G243">
        <v>2735</v>
      </c>
      <c r="H243" t="s">
        <v>11</v>
      </c>
      <c r="I243" t="s">
        <v>10</v>
      </c>
    </row>
    <row r="244" spans="1:9" x14ac:dyDescent="0.3">
      <c r="A244" t="s">
        <v>468</v>
      </c>
      <c r="B244" t="s">
        <v>469</v>
      </c>
      <c r="C244">
        <v>332</v>
      </c>
      <c r="D244" t="s">
        <v>10</v>
      </c>
      <c r="E244">
        <v>47</v>
      </c>
      <c r="F244">
        <v>326</v>
      </c>
      <c r="G244">
        <v>2735</v>
      </c>
      <c r="H244" t="s">
        <v>11</v>
      </c>
      <c r="I244" t="s">
        <v>10</v>
      </c>
    </row>
    <row r="245" spans="1:9" x14ac:dyDescent="0.3">
      <c r="A245" t="s">
        <v>470</v>
      </c>
      <c r="B245" t="s">
        <v>471</v>
      </c>
      <c r="C245">
        <v>308</v>
      </c>
      <c r="D245" t="s">
        <v>10</v>
      </c>
      <c r="E245">
        <v>23</v>
      </c>
      <c r="F245">
        <v>302</v>
      </c>
      <c r="G245">
        <v>2735</v>
      </c>
      <c r="H245" t="s">
        <v>11</v>
      </c>
      <c r="I245" t="s">
        <v>10</v>
      </c>
    </row>
    <row r="246" spans="1:9" x14ac:dyDescent="0.3">
      <c r="A246" t="s">
        <v>472</v>
      </c>
      <c r="B246" t="s">
        <v>473</v>
      </c>
      <c r="C246">
        <v>328</v>
      </c>
      <c r="D246" t="s">
        <v>10</v>
      </c>
      <c r="E246">
        <v>51</v>
      </c>
      <c r="F246">
        <v>321</v>
      </c>
      <c r="G246">
        <v>2735</v>
      </c>
      <c r="H246" t="s">
        <v>11</v>
      </c>
      <c r="I246" t="s">
        <v>10</v>
      </c>
    </row>
    <row r="247" spans="1:9" x14ac:dyDescent="0.3">
      <c r="A247" t="s">
        <v>474</v>
      </c>
      <c r="B247" t="s">
        <v>475</v>
      </c>
      <c r="C247">
        <v>269</v>
      </c>
      <c r="D247" t="s">
        <v>10</v>
      </c>
      <c r="E247">
        <v>3</v>
      </c>
      <c r="F247">
        <v>262</v>
      </c>
      <c r="G247">
        <v>2735</v>
      </c>
      <c r="H247" t="s">
        <v>11</v>
      </c>
      <c r="I247" t="s">
        <v>10</v>
      </c>
    </row>
    <row r="248" spans="1:9" x14ac:dyDescent="0.3">
      <c r="A248" t="s">
        <v>476</v>
      </c>
      <c r="B248" t="s">
        <v>477</v>
      </c>
      <c r="C248">
        <v>308</v>
      </c>
      <c r="D248" t="s">
        <v>10</v>
      </c>
      <c r="E248">
        <v>26</v>
      </c>
      <c r="F248">
        <v>302</v>
      </c>
      <c r="G248">
        <v>2735</v>
      </c>
      <c r="H248" t="s">
        <v>11</v>
      </c>
      <c r="I248" t="s">
        <v>10</v>
      </c>
    </row>
    <row r="249" spans="1:9" x14ac:dyDescent="0.3">
      <c r="A249" t="s">
        <v>478</v>
      </c>
      <c r="B249" t="s">
        <v>479</v>
      </c>
      <c r="C249">
        <v>347</v>
      </c>
      <c r="D249" t="s">
        <v>10</v>
      </c>
      <c r="E249">
        <v>81</v>
      </c>
      <c r="F249">
        <v>340</v>
      </c>
      <c r="G249">
        <v>2735</v>
      </c>
      <c r="H249" t="s">
        <v>11</v>
      </c>
      <c r="I249" t="s">
        <v>10</v>
      </c>
    </row>
    <row r="250" spans="1:9" x14ac:dyDescent="0.3">
      <c r="A250" t="s">
        <v>480</v>
      </c>
      <c r="B250" t="s">
        <v>481</v>
      </c>
      <c r="C250">
        <v>1443</v>
      </c>
      <c r="D250" t="s">
        <v>10</v>
      </c>
      <c r="E250">
        <v>1206</v>
      </c>
      <c r="F250">
        <v>1436</v>
      </c>
      <c r="G250">
        <v>2735</v>
      </c>
      <c r="H250" t="s">
        <v>11</v>
      </c>
      <c r="I250" t="s">
        <v>10</v>
      </c>
    </row>
    <row r="251" spans="1:9" x14ac:dyDescent="0.3">
      <c r="A251" t="s">
        <v>480</v>
      </c>
      <c r="B251" t="s">
        <v>481</v>
      </c>
      <c r="C251">
        <v>1443</v>
      </c>
      <c r="D251" t="s">
        <v>482</v>
      </c>
      <c r="E251">
        <v>936</v>
      </c>
      <c r="F251">
        <v>1000</v>
      </c>
      <c r="G251">
        <v>11446</v>
      </c>
      <c r="H251" t="s">
        <v>483</v>
      </c>
      <c r="I251" t="s">
        <v>482</v>
      </c>
    </row>
    <row r="252" spans="1:9" x14ac:dyDescent="0.3">
      <c r="A252" t="s">
        <v>480</v>
      </c>
      <c r="B252" t="s">
        <v>481</v>
      </c>
      <c r="C252">
        <v>1443</v>
      </c>
      <c r="D252" t="s">
        <v>484</v>
      </c>
      <c r="E252">
        <v>1031</v>
      </c>
      <c r="F252">
        <v>1101</v>
      </c>
      <c r="G252">
        <v>6978</v>
      </c>
      <c r="H252" t="s">
        <v>485</v>
      </c>
      <c r="I252" t="s">
        <v>484</v>
      </c>
    </row>
    <row r="253" spans="1:9" x14ac:dyDescent="0.3">
      <c r="A253" t="s">
        <v>486</v>
      </c>
      <c r="B253" t="s">
        <v>487</v>
      </c>
      <c r="C253">
        <v>214</v>
      </c>
      <c r="D253" t="s">
        <v>10</v>
      </c>
      <c r="E253">
        <v>3</v>
      </c>
      <c r="F253">
        <v>209</v>
      </c>
      <c r="G253">
        <v>2735</v>
      </c>
      <c r="H253" t="s">
        <v>11</v>
      </c>
      <c r="I253" t="s">
        <v>10</v>
      </c>
    </row>
    <row r="254" spans="1:9" x14ac:dyDescent="0.3">
      <c r="A254" t="s">
        <v>488</v>
      </c>
      <c r="B254" t="s">
        <v>489</v>
      </c>
      <c r="C254">
        <v>352</v>
      </c>
      <c r="D254" t="s">
        <v>10</v>
      </c>
      <c r="E254">
        <v>105</v>
      </c>
      <c r="F254">
        <v>346</v>
      </c>
      <c r="G254">
        <v>2735</v>
      </c>
      <c r="H254" t="s">
        <v>11</v>
      </c>
      <c r="I254" t="s">
        <v>10</v>
      </c>
    </row>
    <row r="255" spans="1:9" x14ac:dyDescent="0.3">
      <c r="A255" t="s">
        <v>490</v>
      </c>
      <c r="B255" t="s">
        <v>491</v>
      </c>
      <c r="C255">
        <v>261</v>
      </c>
      <c r="D255" t="s">
        <v>10</v>
      </c>
      <c r="E255">
        <v>1</v>
      </c>
      <c r="F255">
        <v>254</v>
      </c>
      <c r="G255">
        <v>2735</v>
      </c>
      <c r="H255" t="s">
        <v>11</v>
      </c>
      <c r="I255" t="s">
        <v>10</v>
      </c>
    </row>
    <row r="256" spans="1:9" x14ac:dyDescent="0.3">
      <c r="A256" t="s">
        <v>492</v>
      </c>
      <c r="B256" t="s">
        <v>493</v>
      </c>
      <c r="C256">
        <v>285</v>
      </c>
      <c r="D256" t="s">
        <v>10</v>
      </c>
      <c r="E256">
        <v>5</v>
      </c>
      <c r="F256">
        <v>278</v>
      </c>
      <c r="G256">
        <v>2735</v>
      </c>
      <c r="H256" t="s">
        <v>11</v>
      </c>
      <c r="I256" t="s">
        <v>10</v>
      </c>
    </row>
    <row r="257" spans="1:9" x14ac:dyDescent="0.3">
      <c r="A257" t="s">
        <v>494</v>
      </c>
      <c r="B257" t="s">
        <v>495</v>
      </c>
      <c r="C257">
        <v>313</v>
      </c>
      <c r="D257" t="s">
        <v>10</v>
      </c>
      <c r="E257">
        <v>33</v>
      </c>
      <c r="F257">
        <v>306</v>
      </c>
      <c r="G257">
        <v>2735</v>
      </c>
      <c r="H257" t="s">
        <v>11</v>
      </c>
      <c r="I257" t="s">
        <v>10</v>
      </c>
    </row>
    <row r="258" spans="1:9" x14ac:dyDescent="0.3">
      <c r="A258" t="s">
        <v>496</v>
      </c>
      <c r="B258" t="s">
        <v>497</v>
      </c>
      <c r="C258">
        <v>294</v>
      </c>
      <c r="D258" t="s">
        <v>10</v>
      </c>
      <c r="E258">
        <v>14</v>
      </c>
      <c r="F258">
        <v>287</v>
      </c>
      <c r="G258">
        <v>2735</v>
      </c>
      <c r="H258" t="s">
        <v>11</v>
      </c>
      <c r="I258" t="s">
        <v>10</v>
      </c>
    </row>
    <row r="259" spans="1:9" x14ac:dyDescent="0.3">
      <c r="A259" t="s">
        <v>498</v>
      </c>
      <c r="B259" t="s">
        <v>499</v>
      </c>
      <c r="C259">
        <v>284</v>
      </c>
      <c r="D259" t="s">
        <v>10</v>
      </c>
      <c r="E259">
        <v>4</v>
      </c>
      <c r="F259">
        <v>277</v>
      </c>
      <c r="G259">
        <v>2735</v>
      </c>
      <c r="H259" t="s">
        <v>11</v>
      </c>
      <c r="I259" t="s">
        <v>10</v>
      </c>
    </row>
    <row r="260" spans="1:9" x14ac:dyDescent="0.3">
      <c r="A260" t="s">
        <v>500</v>
      </c>
      <c r="B260" t="s">
        <v>501</v>
      </c>
      <c r="C260">
        <v>285</v>
      </c>
      <c r="D260" t="s">
        <v>10</v>
      </c>
      <c r="E260">
        <v>5</v>
      </c>
      <c r="F260">
        <v>278</v>
      </c>
      <c r="G260">
        <v>2735</v>
      </c>
      <c r="H260" t="s">
        <v>11</v>
      </c>
      <c r="I260" t="s">
        <v>10</v>
      </c>
    </row>
    <row r="261" spans="1:9" x14ac:dyDescent="0.3">
      <c r="A261" t="s">
        <v>502</v>
      </c>
      <c r="B261" t="s">
        <v>503</v>
      </c>
      <c r="C261">
        <v>284</v>
      </c>
      <c r="D261" t="s">
        <v>10</v>
      </c>
      <c r="E261">
        <v>4</v>
      </c>
      <c r="F261">
        <v>277</v>
      </c>
      <c r="G261">
        <v>2735</v>
      </c>
      <c r="H261" t="s">
        <v>11</v>
      </c>
      <c r="I261" t="s">
        <v>10</v>
      </c>
    </row>
    <row r="262" spans="1:9" x14ac:dyDescent="0.3">
      <c r="A262" t="s">
        <v>504</v>
      </c>
      <c r="B262" t="s">
        <v>505</v>
      </c>
      <c r="C262">
        <v>284</v>
      </c>
      <c r="D262" t="s">
        <v>10</v>
      </c>
      <c r="E262">
        <v>4</v>
      </c>
      <c r="F262">
        <v>277</v>
      </c>
      <c r="G262">
        <v>2735</v>
      </c>
      <c r="H262" t="s">
        <v>11</v>
      </c>
      <c r="I262" t="s">
        <v>10</v>
      </c>
    </row>
    <row r="263" spans="1:9" x14ac:dyDescent="0.3">
      <c r="A263" t="s">
        <v>506</v>
      </c>
      <c r="B263" t="s">
        <v>507</v>
      </c>
      <c r="C263">
        <v>217</v>
      </c>
      <c r="D263" t="s">
        <v>10</v>
      </c>
      <c r="E263">
        <v>3</v>
      </c>
      <c r="F263">
        <v>86</v>
      </c>
      <c r="G263">
        <v>2735</v>
      </c>
      <c r="H263" t="s">
        <v>11</v>
      </c>
      <c r="I263" t="s">
        <v>10</v>
      </c>
    </row>
    <row r="264" spans="1:9" x14ac:dyDescent="0.3">
      <c r="A264" t="s">
        <v>506</v>
      </c>
      <c r="B264" t="s">
        <v>507</v>
      </c>
      <c r="C264">
        <v>217</v>
      </c>
      <c r="D264" t="s">
        <v>10</v>
      </c>
      <c r="E264">
        <v>130</v>
      </c>
      <c r="F264">
        <v>211</v>
      </c>
      <c r="G264">
        <v>2735</v>
      </c>
      <c r="H264" t="s">
        <v>11</v>
      </c>
      <c r="I264" t="s">
        <v>10</v>
      </c>
    </row>
    <row r="265" spans="1:9" x14ac:dyDescent="0.3">
      <c r="A265" t="s">
        <v>508</v>
      </c>
      <c r="B265" t="s">
        <v>509</v>
      </c>
      <c r="C265">
        <v>284</v>
      </c>
      <c r="D265" t="s">
        <v>10</v>
      </c>
      <c r="E265">
        <v>4</v>
      </c>
      <c r="F265">
        <v>277</v>
      </c>
      <c r="G265">
        <v>2735</v>
      </c>
      <c r="H265" t="s">
        <v>11</v>
      </c>
      <c r="I265" t="s">
        <v>10</v>
      </c>
    </row>
    <row r="266" spans="1:9" x14ac:dyDescent="0.3">
      <c r="A266" t="s">
        <v>510</v>
      </c>
      <c r="B266" t="s">
        <v>511</v>
      </c>
      <c r="C266">
        <v>284</v>
      </c>
      <c r="D266" t="s">
        <v>10</v>
      </c>
      <c r="E266">
        <v>4</v>
      </c>
      <c r="F266">
        <v>277</v>
      </c>
      <c r="G266">
        <v>2735</v>
      </c>
      <c r="H266" t="s">
        <v>11</v>
      </c>
      <c r="I266" t="s">
        <v>10</v>
      </c>
    </row>
    <row r="267" spans="1:9" x14ac:dyDescent="0.3">
      <c r="A267" t="s">
        <v>512</v>
      </c>
      <c r="B267" t="s">
        <v>513</v>
      </c>
      <c r="C267">
        <v>140</v>
      </c>
      <c r="D267" t="s">
        <v>10</v>
      </c>
      <c r="E267">
        <v>2</v>
      </c>
      <c r="F267">
        <v>140</v>
      </c>
      <c r="G267">
        <v>2735</v>
      </c>
      <c r="H267" t="s">
        <v>11</v>
      </c>
      <c r="I267" t="s">
        <v>10</v>
      </c>
    </row>
    <row r="268" spans="1:9" x14ac:dyDescent="0.3">
      <c r="A268" t="s">
        <v>514</v>
      </c>
      <c r="B268" t="s">
        <v>515</v>
      </c>
      <c r="C268">
        <v>284</v>
      </c>
      <c r="D268" t="s">
        <v>10</v>
      </c>
      <c r="E268">
        <v>4</v>
      </c>
      <c r="F268">
        <v>277</v>
      </c>
      <c r="G268">
        <v>2735</v>
      </c>
      <c r="H268" t="s">
        <v>11</v>
      </c>
      <c r="I268" t="s">
        <v>10</v>
      </c>
    </row>
    <row r="269" spans="1:9" x14ac:dyDescent="0.3">
      <c r="A269" t="s">
        <v>516</v>
      </c>
      <c r="B269" t="s">
        <v>517</v>
      </c>
      <c r="C269">
        <v>261</v>
      </c>
      <c r="D269" t="s">
        <v>10</v>
      </c>
      <c r="E269">
        <v>1</v>
      </c>
      <c r="F269">
        <v>254</v>
      </c>
      <c r="G269">
        <v>2735</v>
      </c>
      <c r="H269" t="s">
        <v>11</v>
      </c>
      <c r="I269" t="s">
        <v>10</v>
      </c>
    </row>
    <row r="270" spans="1:9" x14ac:dyDescent="0.3">
      <c r="A270" t="s">
        <v>518</v>
      </c>
      <c r="B270" t="s">
        <v>519</v>
      </c>
      <c r="C270">
        <v>284</v>
      </c>
      <c r="D270" t="s">
        <v>10</v>
      </c>
      <c r="E270">
        <v>4</v>
      </c>
      <c r="F270">
        <v>277</v>
      </c>
      <c r="G270">
        <v>2735</v>
      </c>
      <c r="H270" t="s">
        <v>11</v>
      </c>
      <c r="I270" t="s">
        <v>10</v>
      </c>
    </row>
    <row r="271" spans="1:9" x14ac:dyDescent="0.3">
      <c r="A271" t="s">
        <v>520</v>
      </c>
      <c r="B271" t="s">
        <v>521</v>
      </c>
      <c r="C271">
        <v>284</v>
      </c>
      <c r="D271" t="s">
        <v>10</v>
      </c>
      <c r="E271">
        <v>4</v>
      </c>
      <c r="F271">
        <v>277</v>
      </c>
      <c r="G271">
        <v>2735</v>
      </c>
      <c r="H271" t="s">
        <v>11</v>
      </c>
      <c r="I271" t="s">
        <v>10</v>
      </c>
    </row>
    <row r="272" spans="1:9" x14ac:dyDescent="0.3">
      <c r="A272" t="s">
        <v>522</v>
      </c>
      <c r="B272" t="s">
        <v>523</v>
      </c>
      <c r="C272">
        <v>285</v>
      </c>
      <c r="D272" t="s">
        <v>10</v>
      </c>
      <c r="E272">
        <v>5</v>
      </c>
      <c r="F272">
        <v>278</v>
      </c>
      <c r="G272">
        <v>2735</v>
      </c>
      <c r="H272" t="s">
        <v>11</v>
      </c>
      <c r="I272" t="s">
        <v>10</v>
      </c>
    </row>
    <row r="273" spans="1:9" x14ac:dyDescent="0.3">
      <c r="A273" t="s">
        <v>524</v>
      </c>
      <c r="B273" t="s">
        <v>525</v>
      </c>
      <c r="C273">
        <v>285</v>
      </c>
      <c r="D273" t="s">
        <v>10</v>
      </c>
      <c r="E273">
        <v>5</v>
      </c>
      <c r="F273">
        <v>278</v>
      </c>
      <c r="G273">
        <v>2735</v>
      </c>
      <c r="H273" t="s">
        <v>11</v>
      </c>
      <c r="I273" t="s">
        <v>10</v>
      </c>
    </row>
    <row r="274" spans="1:9" x14ac:dyDescent="0.3">
      <c r="A274" t="s">
        <v>526</v>
      </c>
      <c r="B274" t="s">
        <v>527</v>
      </c>
      <c r="C274">
        <v>285</v>
      </c>
      <c r="D274" t="s">
        <v>10</v>
      </c>
      <c r="E274">
        <v>5</v>
      </c>
      <c r="F274">
        <v>278</v>
      </c>
      <c r="G274">
        <v>2735</v>
      </c>
      <c r="H274" t="s">
        <v>11</v>
      </c>
      <c r="I274" t="s">
        <v>10</v>
      </c>
    </row>
    <row r="275" spans="1:9" x14ac:dyDescent="0.3">
      <c r="A275" t="s">
        <v>528</v>
      </c>
      <c r="B275" t="s">
        <v>529</v>
      </c>
      <c r="C275">
        <v>100</v>
      </c>
      <c r="D275" t="s">
        <v>10</v>
      </c>
      <c r="E275">
        <v>1</v>
      </c>
      <c r="F275">
        <v>100</v>
      </c>
      <c r="G275">
        <v>2735</v>
      </c>
      <c r="H275" t="s">
        <v>11</v>
      </c>
      <c r="I275" t="s">
        <v>10</v>
      </c>
    </row>
    <row r="276" spans="1:9" x14ac:dyDescent="0.3">
      <c r="A276" t="s">
        <v>530</v>
      </c>
      <c r="B276" t="s">
        <v>531</v>
      </c>
      <c r="C276">
        <v>285</v>
      </c>
      <c r="D276" t="s">
        <v>10</v>
      </c>
      <c r="E276">
        <v>5</v>
      </c>
      <c r="F276">
        <v>278</v>
      </c>
      <c r="G276">
        <v>2735</v>
      </c>
      <c r="H276" t="s">
        <v>11</v>
      </c>
      <c r="I276" t="s">
        <v>10</v>
      </c>
    </row>
    <row r="277" spans="1:9" x14ac:dyDescent="0.3">
      <c r="A277" t="s">
        <v>532</v>
      </c>
      <c r="B277" t="s">
        <v>533</v>
      </c>
      <c r="C277">
        <v>244</v>
      </c>
      <c r="D277" t="s">
        <v>10</v>
      </c>
      <c r="E277">
        <v>1</v>
      </c>
      <c r="F277">
        <v>237</v>
      </c>
      <c r="G277">
        <v>2735</v>
      </c>
      <c r="H277" t="s">
        <v>11</v>
      </c>
      <c r="I277" t="s">
        <v>10</v>
      </c>
    </row>
    <row r="278" spans="1:9" x14ac:dyDescent="0.3">
      <c r="A278" t="s">
        <v>534</v>
      </c>
      <c r="B278" t="s">
        <v>535</v>
      </c>
      <c r="C278">
        <v>285</v>
      </c>
      <c r="D278" t="s">
        <v>10</v>
      </c>
      <c r="E278">
        <v>5</v>
      </c>
      <c r="F278">
        <v>278</v>
      </c>
      <c r="G278">
        <v>2735</v>
      </c>
      <c r="H278" t="s">
        <v>11</v>
      </c>
      <c r="I278" t="s">
        <v>10</v>
      </c>
    </row>
    <row r="279" spans="1:9" x14ac:dyDescent="0.3">
      <c r="A279" t="s">
        <v>536</v>
      </c>
      <c r="B279" t="s">
        <v>537</v>
      </c>
      <c r="C279">
        <v>285</v>
      </c>
      <c r="D279" t="s">
        <v>10</v>
      </c>
      <c r="E279">
        <v>5</v>
      </c>
      <c r="F279">
        <v>278</v>
      </c>
      <c r="G279">
        <v>2735</v>
      </c>
      <c r="H279" t="s">
        <v>11</v>
      </c>
      <c r="I279" t="s">
        <v>10</v>
      </c>
    </row>
    <row r="280" spans="1:9" x14ac:dyDescent="0.3">
      <c r="A280" t="s">
        <v>538</v>
      </c>
      <c r="B280" t="s">
        <v>539</v>
      </c>
      <c r="C280">
        <v>284</v>
      </c>
      <c r="D280" t="s">
        <v>10</v>
      </c>
      <c r="E280">
        <v>4</v>
      </c>
      <c r="F280">
        <v>277</v>
      </c>
      <c r="G280">
        <v>2735</v>
      </c>
      <c r="H280" t="s">
        <v>11</v>
      </c>
      <c r="I280" t="s">
        <v>10</v>
      </c>
    </row>
    <row r="281" spans="1:9" x14ac:dyDescent="0.3">
      <c r="A281" t="s">
        <v>540</v>
      </c>
      <c r="B281" t="s">
        <v>541</v>
      </c>
      <c r="C281">
        <v>284</v>
      </c>
      <c r="D281" t="s">
        <v>10</v>
      </c>
      <c r="E281">
        <v>4</v>
      </c>
      <c r="F281">
        <v>277</v>
      </c>
      <c r="G281">
        <v>2735</v>
      </c>
      <c r="H281" t="s">
        <v>11</v>
      </c>
      <c r="I281" t="s">
        <v>10</v>
      </c>
    </row>
    <row r="282" spans="1:9" x14ac:dyDescent="0.3">
      <c r="A282" t="s">
        <v>542</v>
      </c>
      <c r="B282" t="s">
        <v>543</v>
      </c>
      <c r="C282">
        <v>284</v>
      </c>
      <c r="D282" t="s">
        <v>10</v>
      </c>
      <c r="E282">
        <v>4</v>
      </c>
      <c r="F282">
        <v>277</v>
      </c>
      <c r="G282">
        <v>2735</v>
      </c>
      <c r="H282" t="s">
        <v>11</v>
      </c>
      <c r="I282" t="s">
        <v>10</v>
      </c>
    </row>
    <row r="283" spans="1:9" x14ac:dyDescent="0.3">
      <c r="A283" t="s">
        <v>544</v>
      </c>
      <c r="B283" t="s">
        <v>545</v>
      </c>
      <c r="C283">
        <v>129</v>
      </c>
      <c r="D283" t="s">
        <v>10</v>
      </c>
      <c r="E283">
        <v>2</v>
      </c>
      <c r="F283">
        <v>129</v>
      </c>
      <c r="G283">
        <v>2735</v>
      </c>
      <c r="H283" t="s">
        <v>11</v>
      </c>
      <c r="I283" t="s">
        <v>10</v>
      </c>
    </row>
    <row r="284" spans="1:9" x14ac:dyDescent="0.3">
      <c r="A284" t="s">
        <v>546</v>
      </c>
      <c r="B284" t="s">
        <v>547</v>
      </c>
      <c r="C284">
        <v>284</v>
      </c>
      <c r="D284" t="s">
        <v>10</v>
      </c>
      <c r="E284">
        <v>4</v>
      </c>
      <c r="F284">
        <v>277</v>
      </c>
      <c r="G284">
        <v>2735</v>
      </c>
      <c r="H284" t="s">
        <v>11</v>
      </c>
      <c r="I284" t="s">
        <v>10</v>
      </c>
    </row>
    <row r="285" spans="1:9" x14ac:dyDescent="0.3">
      <c r="A285" t="s">
        <v>548</v>
      </c>
      <c r="B285" t="s">
        <v>549</v>
      </c>
      <c r="C285">
        <v>285</v>
      </c>
      <c r="D285" t="s">
        <v>10</v>
      </c>
      <c r="E285">
        <v>5</v>
      </c>
      <c r="F285">
        <v>278</v>
      </c>
      <c r="G285">
        <v>2735</v>
      </c>
      <c r="H285" t="s">
        <v>11</v>
      </c>
      <c r="I285" t="s">
        <v>10</v>
      </c>
    </row>
    <row r="286" spans="1:9" x14ac:dyDescent="0.3">
      <c r="A286" t="s">
        <v>550</v>
      </c>
      <c r="B286" t="s">
        <v>551</v>
      </c>
      <c r="C286">
        <v>283</v>
      </c>
      <c r="D286" t="s">
        <v>10</v>
      </c>
      <c r="E286">
        <v>3</v>
      </c>
      <c r="F286">
        <v>276</v>
      </c>
      <c r="G286">
        <v>2735</v>
      </c>
      <c r="H286" t="s">
        <v>11</v>
      </c>
      <c r="I286" t="s">
        <v>10</v>
      </c>
    </row>
    <row r="287" spans="1:9" x14ac:dyDescent="0.3">
      <c r="A287" t="s">
        <v>552</v>
      </c>
      <c r="B287" t="s">
        <v>553</v>
      </c>
      <c r="C287">
        <v>284</v>
      </c>
      <c r="D287" t="s">
        <v>10</v>
      </c>
      <c r="E287">
        <v>4</v>
      </c>
      <c r="F287">
        <v>277</v>
      </c>
      <c r="G287">
        <v>2735</v>
      </c>
      <c r="H287" t="s">
        <v>11</v>
      </c>
      <c r="I287" t="s">
        <v>10</v>
      </c>
    </row>
    <row r="288" spans="1:9" x14ac:dyDescent="0.3">
      <c r="A288" t="s">
        <v>554</v>
      </c>
      <c r="B288" t="s">
        <v>555</v>
      </c>
      <c r="C288">
        <v>284</v>
      </c>
      <c r="D288" t="s">
        <v>10</v>
      </c>
      <c r="E288">
        <v>4</v>
      </c>
      <c r="F288">
        <v>277</v>
      </c>
      <c r="G288">
        <v>2735</v>
      </c>
      <c r="H288" t="s">
        <v>11</v>
      </c>
      <c r="I288" t="s">
        <v>10</v>
      </c>
    </row>
    <row r="289" spans="1:9" x14ac:dyDescent="0.3">
      <c r="A289" t="s">
        <v>556</v>
      </c>
      <c r="B289" t="s">
        <v>557</v>
      </c>
      <c r="C289">
        <v>186</v>
      </c>
      <c r="D289" t="s">
        <v>10</v>
      </c>
      <c r="E289">
        <v>5</v>
      </c>
      <c r="F289">
        <v>186</v>
      </c>
      <c r="G289">
        <v>2735</v>
      </c>
      <c r="H289" t="s">
        <v>11</v>
      </c>
      <c r="I289" t="s">
        <v>10</v>
      </c>
    </row>
    <row r="290" spans="1:9" x14ac:dyDescent="0.3">
      <c r="A290" t="s">
        <v>558</v>
      </c>
      <c r="B290" t="s">
        <v>559</v>
      </c>
      <c r="C290">
        <v>285</v>
      </c>
      <c r="D290" t="s">
        <v>10</v>
      </c>
      <c r="E290">
        <v>5</v>
      </c>
      <c r="F290">
        <v>278</v>
      </c>
      <c r="G290">
        <v>2735</v>
      </c>
      <c r="H290" t="s">
        <v>11</v>
      </c>
      <c r="I290" t="s">
        <v>10</v>
      </c>
    </row>
    <row r="291" spans="1:9" x14ac:dyDescent="0.3">
      <c r="A291" t="s">
        <v>560</v>
      </c>
      <c r="B291" t="s">
        <v>561</v>
      </c>
      <c r="C291">
        <v>284</v>
      </c>
      <c r="D291" t="s">
        <v>10</v>
      </c>
      <c r="E291">
        <v>4</v>
      </c>
      <c r="F291">
        <v>277</v>
      </c>
      <c r="G291">
        <v>2735</v>
      </c>
      <c r="H291" t="s">
        <v>11</v>
      </c>
      <c r="I291" t="s">
        <v>10</v>
      </c>
    </row>
    <row r="292" spans="1:9" x14ac:dyDescent="0.3">
      <c r="A292" t="s">
        <v>562</v>
      </c>
      <c r="B292" t="s">
        <v>563</v>
      </c>
      <c r="C292">
        <v>267</v>
      </c>
      <c r="D292" t="s">
        <v>10</v>
      </c>
      <c r="E292">
        <v>1</v>
      </c>
      <c r="F292">
        <v>260</v>
      </c>
      <c r="G292">
        <v>2735</v>
      </c>
      <c r="H292" t="s">
        <v>11</v>
      </c>
      <c r="I292" t="s">
        <v>10</v>
      </c>
    </row>
    <row r="293" spans="1:9" x14ac:dyDescent="0.3">
      <c r="A293" t="s">
        <v>564</v>
      </c>
      <c r="B293" t="s">
        <v>565</v>
      </c>
      <c r="C293">
        <v>171</v>
      </c>
      <c r="D293" t="s">
        <v>10</v>
      </c>
      <c r="E293">
        <v>1</v>
      </c>
      <c r="F293">
        <v>171</v>
      </c>
      <c r="G293">
        <v>2735</v>
      </c>
      <c r="H293" t="s">
        <v>11</v>
      </c>
      <c r="I293" t="s">
        <v>10</v>
      </c>
    </row>
    <row r="294" spans="1:9" x14ac:dyDescent="0.3">
      <c r="A294" t="s">
        <v>566</v>
      </c>
      <c r="B294" t="s">
        <v>567</v>
      </c>
      <c r="C294">
        <v>244</v>
      </c>
      <c r="D294" t="s">
        <v>10</v>
      </c>
      <c r="E294">
        <v>1</v>
      </c>
      <c r="F294">
        <v>237</v>
      </c>
      <c r="G294">
        <v>2735</v>
      </c>
      <c r="H294" t="s">
        <v>11</v>
      </c>
      <c r="I294" t="s">
        <v>10</v>
      </c>
    </row>
    <row r="295" spans="1:9" x14ac:dyDescent="0.3">
      <c r="A295" t="s">
        <v>568</v>
      </c>
      <c r="B295" t="s">
        <v>569</v>
      </c>
      <c r="C295">
        <v>284</v>
      </c>
      <c r="D295" t="s">
        <v>10</v>
      </c>
      <c r="E295">
        <v>4</v>
      </c>
      <c r="F295">
        <v>277</v>
      </c>
      <c r="G295">
        <v>2735</v>
      </c>
      <c r="H295" t="s">
        <v>11</v>
      </c>
      <c r="I295" t="s">
        <v>10</v>
      </c>
    </row>
    <row r="296" spans="1:9" x14ac:dyDescent="0.3">
      <c r="A296" t="s">
        <v>570</v>
      </c>
      <c r="B296" t="s">
        <v>571</v>
      </c>
      <c r="C296">
        <v>285</v>
      </c>
      <c r="D296" t="s">
        <v>10</v>
      </c>
      <c r="E296">
        <v>5</v>
      </c>
      <c r="F296">
        <v>278</v>
      </c>
      <c r="G296">
        <v>2735</v>
      </c>
      <c r="H296" t="s">
        <v>11</v>
      </c>
      <c r="I296" t="s">
        <v>10</v>
      </c>
    </row>
    <row r="297" spans="1:9" x14ac:dyDescent="0.3">
      <c r="A297" t="s">
        <v>572</v>
      </c>
      <c r="B297" t="s">
        <v>573</v>
      </c>
      <c r="C297">
        <v>284</v>
      </c>
      <c r="D297" t="s">
        <v>10</v>
      </c>
      <c r="E297">
        <v>4</v>
      </c>
      <c r="F297">
        <v>277</v>
      </c>
      <c r="G297">
        <v>2735</v>
      </c>
      <c r="H297" t="s">
        <v>11</v>
      </c>
      <c r="I297" t="s">
        <v>10</v>
      </c>
    </row>
    <row r="298" spans="1:9" x14ac:dyDescent="0.3">
      <c r="A298" t="s">
        <v>574</v>
      </c>
      <c r="B298" t="s">
        <v>575</v>
      </c>
      <c r="C298">
        <v>244</v>
      </c>
      <c r="D298" t="s">
        <v>10</v>
      </c>
      <c r="E298">
        <v>1</v>
      </c>
      <c r="F298">
        <v>237</v>
      </c>
      <c r="G298">
        <v>2735</v>
      </c>
      <c r="H298" t="s">
        <v>11</v>
      </c>
      <c r="I298" t="s">
        <v>10</v>
      </c>
    </row>
    <row r="299" spans="1:9" x14ac:dyDescent="0.3">
      <c r="A299" t="s">
        <v>576</v>
      </c>
      <c r="B299" t="s">
        <v>577</v>
      </c>
      <c r="C299">
        <v>178</v>
      </c>
      <c r="D299" t="s">
        <v>10</v>
      </c>
      <c r="E299">
        <v>1</v>
      </c>
      <c r="F299">
        <v>178</v>
      </c>
      <c r="G299">
        <v>2735</v>
      </c>
      <c r="H299" t="s">
        <v>11</v>
      </c>
      <c r="I299" t="s">
        <v>10</v>
      </c>
    </row>
    <row r="300" spans="1:9" x14ac:dyDescent="0.3">
      <c r="A300" t="s">
        <v>578</v>
      </c>
      <c r="B300" t="s">
        <v>579</v>
      </c>
      <c r="C300">
        <v>284</v>
      </c>
      <c r="D300" t="s">
        <v>10</v>
      </c>
      <c r="E300">
        <v>4</v>
      </c>
      <c r="F300">
        <v>277</v>
      </c>
      <c r="G300">
        <v>2735</v>
      </c>
      <c r="H300" t="s">
        <v>11</v>
      </c>
      <c r="I300" t="s">
        <v>10</v>
      </c>
    </row>
    <row r="301" spans="1:9" x14ac:dyDescent="0.3">
      <c r="A301" t="s">
        <v>580</v>
      </c>
      <c r="B301" t="s">
        <v>581</v>
      </c>
      <c r="C301">
        <v>244</v>
      </c>
      <c r="D301" t="s">
        <v>10</v>
      </c>
      <c r="E301">
        <v>1</v>
      </c>
      <c r="F301">
        <v>237</v>
      </c>
      <c r="G301">
        <v>2735</v>
      </c>
      <c r="H301" t="s">
        <v>11</v>
      </c>
      <c r="I301" t="s">
        <v>10</v>
      </c>
    </row>
    <row r="302" spans="1:9" x14ac:dyDescent="0.3">
      <c r="A302" t="s">
        <v>582</v>
      </c>
      <c r="B302" t="s">
        <v>583</v>
      </c>
      <c r="C302">
        <v>285</v>
      </c>
      <c r="D302" t="s">
        <v>10</v>
      </c>
      <c r="E302">
        <v>5</v>
      </c>
      <c r="F302">
        <v>278</v>
      </c>
      <c r="G302">
        <v>2735</v>
      </c>
      <c r="H302" t="s">
        <v>11</v>
      </c>
      <c r="I302" t="s">
        <v>10</v>
      </c>
    </row>
    <row r="303" spans="1:9" x14ac:dyDescent="0.3">
      <c r="A303" t="s">
        <v>584</v>
      </c>
      <c r="B303" t="s">
        <v>585</v>
      </c>
      <c r="C303">
        <v>284</v>
      </c>
      <c r="D303" t="s">
        <v>10</v>
      </c>
      <c r="E303">
        <v>4</v>
      </c>
      <c r="F303">
        <v>277</v>
      </c>
      <c r="G303">
        <v>2735</v>
      </c>
      <c r="H303" t="s">
        <v>11</v>
      </c>
      <c r="I303" t="s">
        <v>10</v>
      </c>
    </row>
    <row r="304" spans="1:9" x14ac:dyDescent="0.3">
      <c r="A304" t="s">
        <v>586</v>
      </c>
      <c r="B304" t="s">
        <v>587</v>
      </c>
      <c r="C304">
        <v>284</v>
      </c>
      <c r="D304" t="s">
        <v>10</v>
      </c>
      <c r="E304">
        <v>4</v>
      </c>
      <c r="F304">
        <v>277</v>
      </c>
      <c r="G304">
        <v>2735</v>
      </c>
      <c r="H304" t="s">
        <v>11</v>
      </c>
      <c r="I304" t="s">
        <v>10</v>
      </c>
    </row>
    <row r="305" spans="1:9" x14ac:dyDescent="0.3">
      <c r="A305" t="s">
        <v>588</v>
      </c>
      <c r="B305" t="s">
        <v>589</v>
      </c>
      <c r="C305">
        <v>284</v>
      </c>
      <c r="D305" t="s">
        <v>10</v>
      </c>
      <c r="E305">
        <v>4</v>
      </c>
      <c r="F305">
        <v>277</v>
      </c>
      <c r="G305">
        <v>2735</v>
      </c>
      <c r="H305" t="s">
        <v>11</v>
      </c>
      <c r="I305" t="s">
        <v>10</v>
      </c>
    </row>
    <row r="306" spans="1:9" x14ac:dyDescent="0.3">
      <c r="A306" t="s">
        <v>590</v>
      </c>
      <c r="B306" t="s">
        <v>591</v>
      </c>
      <c r="C306">
        <v>284</v>
      </c>
      <c r="D306" t="s">
        <v>10</v>
      </c>
      <c r="E306">
        <v>4</v>
      </c>
      <c r="F306">
        <v>277</v>
      </c>
      <c r="G306">
        <v>2735</v>
      </c>
      <c r="H306" t="s">
        <v>11</v>
      </c>
      <c r="I306" t="s">
        <v>10</v>
      </c>
    </row>
    <row r="307" spans="1:9" x14ac:dyDescent="0.3">
      <c r="A307" t="s">
        <v>592</v>
      </c>
      <c r="B307" t="s">
        <v>593</v>
      </c>
      <c r="C307">
        <v>285</v>
      </c>
      <c r="D307" t="s">
        <v>10</v>
      </c>
      <c r="E307">
        <v>5</v>
      </c>
      <c r="F307">
        <v>278</v>
      </c>
      <c r="G307">
        <v>2735</v>
      </c>
      <c r="H307" t="s">
        <v>11</v>
      </c>
      <c r="I307" t="s">
        <v>10</v>
      </c>
    </row>
    <row r="308" spans="1:9" x14ac:dyDescent="0.3">
      <c r="A308" t="s">
        <v>594</v>
      </c>
      <c r="B308" t="s">
        <v>595</v>
      </c>
      <c r="C308">
        <v>283</v>
      </c>
      <c r="D308" t="s">
        <v>10</v>
      </c>
      <c r="E308">
        <v>3</v>
      </c>
      <c r="F308">
        <v>276</v>
      </c>
      <c r="G308">
        <v>2735</v>
      </c>
      <c r="H308" t="s">
        <v>11</v>
      </c>
      <c r="I308" t="s">
        <v>10</v>
      </c>
    </row>
    <row r="309" spans="1:9" x14ac:dyDescent="0.3">
      <c r="A309" t="s">
        <v>596</v>
      </c>
      <c r="B309" t="s">
        <v>597</v>
      </c>
      <c r="C309">
        <v>285</v>
      </c>
      <c r="D309" t="s">
        <v>10</v>
      </c>
      <c r="E309">
        <v>5</v>
      </c>
      <c r="F309">
        <v>278</v>
      </c>
      <c r="G309">
        <v>2735</v>
      </c>
      <c r="H309" t="s">
        <v>11</v>
      </c>
      <c r="I309" t="s">
        <v>10</v>
      </c>
    </row>
    <row r="310" spans="1:9" x14ac:dyDescent="0.3">
      <c r="A310" t="s">
        <v>598</v>
      </c>
      <c r="B310" t="s">
        <v>599</v>
      </c>
      <c r="C310">
        <v>284</v>
      </c>
      <c r="D310" t="s">
        <v>10</v>
      </c>
      <c r="E310">
        <v>4</v>
      </c>
      <c r="F310">
        <v>277</v>
      </c>
      <c r="G310">
        <v>2735</v>
      </c>
      <c r="H310" t="s">
        <v>11</v>
      </c>
      <c r="I310" t="s">
        <v>10</v>
      </c>
    </row>
    <row r="311" spans="1:9" x14ac:dyDescent="0.3">
      <c r="A311" t="s">
        <v>600</v>
      </c>
      <c r="B311" t="s">
        <v>601</v>
      </c>
      <c r="C311">
        <v>261</v>
      </c>
      <c r="D311" t="s">
        <v>10</v>
      </c>
      <c r="E311">
        <v>1</v>
      </c>
      <c r="F311">
        <v>254</v>
      </c>
      <c r="G311">
        <v>2735</v>
      </c>
      <c r="H311" t="s">
        <v>11</v>
      </c>
      <c r="I311" t="s">
        <v>10</v>
      </c>
    </row>
    <row r="312" spans="1:9" x14ac:dyDescent="0.3">
      <c r="A312" t="s">
        <v>602</v>
      </c>
      <c r="B312" t="s">
        <v>603</v>
      </c>
      <c r="C312">
        <v>284</v>
      </c>
      <c r="D312" t="s">
        <v>10</v>
      </c>
      <c r="E312">
        <v>4</v>
      </c>
      <c r="F312">
        <v>277</v>
      </c>
      <c r="G312">
        <v>2735</v>
      </c>
      <c r="H312" t="s">
        <v>11</v>
      </c>
      <c r="I312" t="s">
        <v>10</v>
      </c>
    </row>
    <row r="313" spans="1:9" x14ac:dyDescent="0.3">
      <c r="A313" t="s">
        <v>604</v>
      </c>
      <c r="B313" t="s">
        <v>605</v>
      </c>
      <c r="C313">
        <v>284</v>
      </c>
      <c r="D313" t="s">
        <v>10</v>
      </c>
      <c r="E313">
        <v>4</v>
      </c>
      <c r="F313">
        <v>277</v>
      </c>
      <c r="G313">
        <v>2735</v>
      </c>
      <c r="H313" t="s">
        <v>11</v>
      </c>
      <c r="I313" t="s">
        <v>10</v>
      </c>
    </row>
    <row r="314" spans="1:9" x14ac:dyDescent="0.3">
      <c r="A314" t="s">
        <v>606</v>
      </c>
      <c r="B314" t="s">
        <v>607</v>
      </c>
      <c r="C314">
        <v>284</v>
      </c>
      <c r="D314" t="s">
        <v>10</v>
      </c>
      <c r="E314">
        <v>4</v>
      </c>
      <c r="F314">
        <v>277</v>
      </c>
      <c r="G314">
        <v>2735</v>
      </c>
      <c r="H314" t="s">
        <v>11</v>
      </c>
      <c r="I314" t="s">
        <v>10</v>
      </c>
    </row>
    <row r="315" spans="1:9" x14ac:dyDescent="0.3">
      <c r="A315" t="s">
        <v>608</v>
      </c>
      <c r="B315" t="s">
        <v>609</v>
      </c>
      <c r="C315">
        <v>132</v>
      </c>
      <c r="D315" t="s">
        <v>10</v>
      </c>
      <c r="E315">
        <v>1</v>
      </c>
      <c r="F315">
        <v>131</v>
      </c>
      <c r="G315">
        <v>2735</v>
      </c>
      <c r="H315" t="s">
        <v>11</v>
      </c>
      <c r="I315" t="s">
        <v>10</v>
      </c>
    </row>
    <row r="316" spans="1:9" x14ac:dyDescent="0.3">
      <c r="A316" t="s">
        <v>610</v>
      </c>
      <c r="B316" t="s">
        <v>611</v>
      </c>
      <c r="C316">
        <v>284</v>
      </c>
      <c r="D316" t="s">
        <v>10</v>
      </c>
      <c r="E316">
        <v>4</v>
      </c>
      <c r="F316">
        <v>277</v>
      </c>
      <c r="G316">
        <v>2735</v>
      </c>
      <c r="H316" t="s">
        <v>11</v>
      </c>
      <c r="I316" t="s">
        <v>10</v>
      </c>
    </row>
    <row r="317" spans="1:9" x14ac:dyDescent="0.3">
      <c r="A317" t="s">
        <v>612</v>
      </c>
      <c r="B317" t="s">
        <v>613</v>
      </c>
      <c r="C317">
        <v>285</v>
      </c>
      <c r="D317" t="s">
        <v>10</v>
      </c>
      <c r="E317">
        <v>5</v>
      </c>
      <c r="F317">
        <v>278</v>
      </c>
      <c r="G317">
        <v>2735</v>
      </c>
      <c r="H317" t="s">
        <v>11</v>
      </c>
      <c r="I317" t="s">
        <v>10</v>
      </c>
    </row>
    <row r="318" spans="1:9" x14ac:dyDescent="0.3">
      <c r="A318" t="s">
        <v>614</v>
      </c>
      <c r="B318" t="s">
        <v>615</v>
      </c>
      <c r="C318">
        <v>186</v>
      </c>
      <c r="D318" t="s">
        <v>10</v>
      </c>
      <c r="E318">
        <v>5</v>
      </c>
      <c r="F318">
        <v>186</v>
      </c>
      <c r="G318">
        <v>2735</v>
      </c>
      <c r="H318" t="s">
        <v>11</v>
      </c>
      <c r="I318" t="s">
        <v>10</v>
      </c>
    </row>
    <row r="319" spans="1:9" x14ac:dyDescent="0.3">
      <c r="A319" t="s">
        <v>616</v>
      </c>
      <c r="B319" t="s">
        <v>617</v>
      </c>
      <c r="C319">
        <v>284</v>
      </c>
      <c r="D319" t="s">
        <v>10</v>
      </c>
      <c r="E319">
        <v>4</v>
      </c>
      <c r="F319">
        <v>277</v>
      </c>
      <c r="G319">
        <v>2735</v>
      </c>
      <c r="H319" t="s">
        <v>11</v>
      </c>
      <c r="I319" t="s">
        <v>10</v>
      </c>
    </row>
    <row r="320" spans="1:9" x14ac:dyDescent="0.3">
      <c r="A320" t="s">
        <v>618</v>
      </c>
      <c r="B320" t="s">
        <v>619</v>
      </c>
      <c r="C320">
        <v>244</v>
      </c>
      <c r="D320" t="s">
        <v>10</v>
      </c>
      <c r="E320">
        <v>1</v>
      </c>
      <c r="F320">
        <v>237</v>
      </c>
      <c r="G320">
        <v>2735</v>
      </c>
      <c r="H320" t="s">
        <v>11</v>
      </c>
      <c r="I320" t="s">
        <v>10</v>
      </c>
    </row>
    <row r="321" spans="1:9" x14ac:dyDescent="0.3">
      <c r="A321" t="s">
        <v>620</v>
      </c>
      <c r="B321" t="s">
        <v>621</v>
      </c>
      <c r="C321">
        <v>356</v>
      </c>
      <c r="D321" t="s">
        <v>10</v>
      </c>
      <c r="E321">
        <v>42</v>
      </c>
      <c r="F321">
        <v>327</v>
      </c>
      <c r="G321">
        <v>2735</v>
      </c>
      <c r="H321" t="s">
        <v>11</v>
      </c>
      <c r="I321" t="s">
        <v>10</v>
      </c>
    </row>
    <row r="322" spans="1:9" x14ac:dyDescent="0.3">
      <c r="A322" t="s">
        <v>622</v>
      </c>
      <c r="B322" t="s">
        <v>623</v>
      </c>
      <c r="C322">
        <v>283</v>
      </c>
      <c r="D322" t="s">
        <v>10</v>
      </c>
      <c r="E322">
        <v>3</v>
      </c>
      <c r="F322">
        <v>276</v>
      </c>
      <c r="G322">
        <v>2735</v>
      </c>
      <c r="H322" t="s">
        <v>11</v>
      </c>
      <c r="I322" t="s">
        <v>10</v>
      </c>
    </row>
    <row r="323" spans="1:9" x14ac:dyDescent="0.3">
      <c r="A323" t="s">
        <v>624</v>
      </c>
      <c r="B323" t="s">
        <v>625</v>
      </c>
      <c r="C323">
        <v>356</v>
      </c>
      <c r="D323" t="s">
        <v>10</v>
      </c>
      <c r="E323">
        <v>42</v>
      </c>
      <c r="F323">
        <v>327</v>
      </c>
      <c r="G323">
        <v>2735</v>
      </c>
      <c r="H323" t="s">
        <v>11</v>
      </c>
      <c r="I323" t="s">
        <v>10</v>
      </c>
    </row>
    <row r="324" spans="1:9" x14ac:dyDescent="0.3">
      <c r="A324" t="s">
        <v>626</v>
      </c>
      <c r="B324" t="s">
        <v>627</v>
      </c>
      <c r="C324">
        <v>56</v>
      </c>
      <c r="D324" t="s">
        <v>10</v>
      </c>
      <c r="E324">
        <v>2</v>
      </c>
      <c r="F324">
        <v>56</v>
      </c>
      <c r="G324">
        <v>2735</v>
      </c>
      <c r="H324" t="s">
        <v>11</v>
      </c>
      <c r="I324" t="s">
        <v>10</v>
      </c>
    </row>
    <row r="325" spans="1:9" x14ac:dyDescent="0.3">
      <c r="A325" t="s">
        <v>628</v>
      </c>
      <c r="B325" t="s">
        <v>629</v>
      </c>
      <c r="C325">
        <v>356</v>
      </c>
      <c r="D325" t="s">
        <v>10</v>
      </c>
      <c r="E325">
        <v>42</v>
      </c>
      <c r="F325">
        <v>327</v>
      </c>
      <c r="G325">
        <v>2735</v>
      </c>
      <c r="H325" t="s">
        <v>11</v>
      </c>
      <c r="I325" t="s">
        <v>10</v>
      </c>
    </row>
    <row r="326" spans="1:9" x14ac:dyDescent="0.3">
      <c r="A326" t="s">
        <v>630</v>
      </c>
      <c r="B326" t="s">
        <v>631</v>
      </c>
      <c r="C326">
        <v>356</v>
      </c>
      <c r="D326" t="s">
        <v>10</v>
      </c>
      <c r="E326">
        <v>42</v>
      </c>
      <c r="F326">
        <v>327</v>
      </c>
      <c r="G326">
        <v>2735</v>
      </c>
      <c r="H326" t="s">
        <v>11</v>
      </c>
      <c r="I326" t="s">
        <v>10</v>
      </c>
    </row>
    <row r="327" spans="1:9" x14ac:dyDescent="0.3">
      <c r="A327" t="s">
        <v>632</v>
      </c>
      <c r="B327" t="s">
        <v>633</v>
      </c>
      <c r="C327">
        <v>283</v>
      </c>
      <c r="D327" t="s">
        <v>10</v>
      </c>
      <c r="E327">
        <v>3</v>
      </c>
      <c r="F327">
        <v>276</v>
      </c>
      <c r="G327">
        <v>2735</v>
      </c>
      <c r="H327" t="s">
        <v>11</v>
      </c>
      <c r="I327" t="s">
        <v>10</v>
      </c>
    </row>
    <row r="328" spans="1:9" x14ac:dyDescent="0.3">
      <c r="A328" t="s">
        <v>634</v>
      </c>
      <c r="B328" t="s">
        <v>635</v>
      </c>
      <c r="C328">
        <v>283</v>
      </c>
      <c r="D328" t="s">
        <v>10</v>
      </c>
      <c r="E328">
        <v>3</v>
      </c>
      <c r="F328">
        <v>276</v>
      </c>
      <c r="G328">
        <v>2735</v>
      </c>
      <c r="H328" t="s">
        <v>11</v>
      </c>
      <c r="I328" t="s">
        <v>10</v>
      </c>
    </row>
    <row r="329" spans="1:9" x14ac:dyDescent="0.3">
      <c r="A329" t="s">
        <v>636</v>
      </c>
      <c r="B329" t="s">
        <v>637</v>
      </c>
      <c r="C329">
        <v>283</v>
      </c>
      <c r="D329" t="s">
        <v>10</v>
      </c>
      <c r="E329">
        <v>3</v>
      </c>
      <c r="F329">
        <v>276</v>
      </c>
      <c r="G329">
        <v>2735</v>
      </c>
      <c r="H329" t="s">
        <v>11</v>
      </c>
      <c r="I329" t="s">
        <v>10</v>
      </c>
    </row>
    <row r="330" spans="1:9" x14ac:dyDescent="0.3">
      <c r="A330" t="s">
        <v>638</v>
      </c>
      <c r="B330" t="s">
        <v>639</v>
      </c>
      <c r="C330">
        <v>356</v>
      </c>
      <c r="D330" t="s">
        <v>10</v>
      </c>
      <c r="E330">
        <v>42</v>
      </c>
      <c r="F330">
        <v>327</v>
      </c>
      <c r="G330">
        <v>2735</v>
      </c>
      <c r="H330" t="s">
        <v>11</v>
      </c>
      <c r="I330" t="s">
        <v>10</v>
      </c>
    </row>
    <row r="331" spans="1:9" x14ac:dyDescent="0.3">
      <c r="A331" t="s">
        <v>640</v>
      </c>
      <c r="B331" t="s">
        <v>641</v>
      </c>
      <c r="C331">
        <v>283</v>
      </c>
      <c r="D331" t="s">
        <v>10</v>
      </c>
      <c r="E331">
        <v>3</v>
      </c>
      <c r="F331">
        <v>276</v>
      </c>
      <c r="G331">
        <v>2735</v>
      </c>
      <c r="H331" t="s">
        <v>11</v>
      </c>
      <c r="I331" t="s">
        <v>10</v>
      </c>
    </row>
    <row r="332" spans="1:9" x14ac:dyDescent="0.3">
      <c r="A332" t="s">
        <v>642</v>
      </c>
      <c r="B332" t="s">
        <v>643</v>
      </c>
      <c r="C332">
        <v>283</v>
      </c>
      <c r="D332" t="s">
        <v>10</v>
      </c>
      <c r="E332">
        <v>3</v>
      </c>
      <c r="F332">
        <v>276</v>
      </c>
      <c r="G332">
        <v>2735</v>
      </c>
      <c r="H332" t="s">
        <v>11</v>
      </c>
      <c r="I332" t="s">
        <v>10</v>
      </c>
    </row>
    <row r="333" spans="1:9" x14ac:dyDescent="0.3">
      <c r="A333" t="s">
        <v>644</v>
      </c>
      <c r="B333" t="s">
        <v>645</v>
      </c>
      <c r="C333">
        <v>283</v>
      </c>
      <c r="D333" t="s">
        <v>10</v>
      </c>
      <c r="E333">
        <v>3</v>
      </c>
      <c r="F333">
        <v>276</v>
      </c>
      <c r="G333">
        <v>2735</v>
      </c>
      <c r="H333" t="s">
        <v>11</v>
      </c>
      <c r="I333" t="s">
        <v>10</v>
      </c>
    </row>
    <row r="334" spans="1:9" x14ac:dyDescent="0.3">
      <c r="A334" t="s">
        <v>646</v>
      </c>
      <c r="B334" t="s">
        <v>647</v>
      </c>
      <c r="C334">
        <v>356</v>
      </c>
      <c r="D334" t="s">
        <v>10</v>
      </c>
      <c r="E334">
        <v>42</v>
      </c>
      <c r="F334">
        <v>327</v>
      </c>
      <c r="G334">
        <v>2735</v>
      </c>
      <c r="H334" t="s">
        <v>11</v>
      </c>
      <c r="I334" t="s">
        <v>10</v>
      </c>
    </row>
    <row r="335" spans="1:9" x14ac:dyDescent="0.3">
      <c r="A335" t="s">
        <v>648</v>
      </c>
      <c r="B335" t="s">
        <v>649</v>
      </c>
      <c r="C335">
        <v>283</v>
      </c>
      <c r="D335" t="s">
        <v>10</v>
      </c>
      <c r="E335">
        <v>3</v>
      </c>
      <c r="F335">
        <v>276</v>
      </c>
      <c r="G335">
        <v>2735</v>
      </c>
      <c r="H335" t="s">
        <v>11</v>
      </c>
      <c r="I335" t="s">
        <v>10</v>
      </c>
    </row>
    <row r="336" spans="1:9" x14ac:dyDescent="0.3">
      <c r="A336" t="s">
        <v>650</v>
      </c>
      <c r="B336" t="s">
        <v>651</v>
      </c>
      <c r="C336">
        <v>405</v>
      </c>
      <c r="D336" t="s">
        <v>10</v>
      </c>
      <c r="E336">
        <v>91</v>
      </c>
      <c r="F336">
        <v>376</v>
      </c>
      <c r="G336">
        <v>2735</v>
      </c>
      <c r="H336" t="s">
        <v>11</v>
      </c>
      <c r="I336" t="s">
        <v>10</v>
      </c>
    </row>
    <row r="337" spans="1:9" x14ac:dyDescent="0.3">
      <c r="A337" t="s">
        <v>652</v>
      </c>
      <c r="B337" t="s">
        <v>653</v>
      </c>
      <c r="C337">
        <v>356</v>
      </c>
      <c r="D337" t="s">
        <v>10</v>
      </c>
      <c r="E337">
        <v>42</v>
      </c>
      <c r="F337">
        <v>327</v>
      </c>
      <c r="G337">
        <v>2735</v>
      </c>
      <c r="H337" t="s">
        <v>11</v>
      </c>
      <c r="I337" t="s">
        <v>10</v>
      </c>
    </row>
    <row r="338" spans="1:9" x14ac:dyDescent="0.3">
      <c r="A338" t="s">
        <v>654</v>
      </c>
      <c r="B338" t="s">
        <v>655</v>
      </c>
      <c r="C338">
        <v>356</v>
      </c>
      <c r="D338" t="s">
        <v>10</v>
      </c>
      <c r="E338">
        <v>42</v>
      </c>
      <c r="F338">
        <v>327</v>
      </c>
      <c r="G338">
        <v>2735</v>
      </c>
      <c r="H338" t="s">
        <v>11</v>
      </c>
      <c r="I338" t="s">
        <v>10</v>
      </c>
    </row>
    <row r="339" spans="1:9" x14ac:dyDescent="0.3">
      <c r="A339" t="s">
        <v>656</v>
      </c>
      <c r="B339" t="s">
        <v>657</v>
      </c>
      <c r="C339">
        <v>356</v>
      </c>
      <c r="D339" t="s">
        <v>10</v>
      </c>
      <c r="E339">
        <v>42</v>
      </c>
      <c r="F339">
        <v>327</v>
      </c>
      <c r="G339">
        <v>2735</v>
      </c>
      <c r="H339" t="s">
        <v>11</v>
      </c>
      <c r="I339" t="s">
        <v>10</v>
      </c>
    </row>
    <row r="340" spans="1:9" x14ac:dyDescent="0.3">
      <c r="A340" t="s">
        <v>658</v>
      </c>
      <c r="B340" t="s">
        <v>659</v>
      </c>
      <c r="C340">
        <v>283</v>
      </c>
      <c r="D340" t="s">
        <v>10</v>
      </c>
      <c r="E340">
        <v>3</v>
      </c>
      <c r="F340">
        <v>276</v>
      </c>
      <c r="G340">
        <v>2735</v>
      </c>
      <c r="H340" t="s">
        <v>11</v>
      </c>
      <c r="I340" t="s">
        <v>10</v>
      </c>
    </row>
    <row r="341" spans="1:9" x14ac:dyDescent="0.3">
      <c r="A341" t="s">
        <v>660</v>
      </c>
      <c r="B341" t="s">
        <v>661</v>
      </c>
      <c r="C341">
        <v>356</v>
      </c>
      <c r="D341" t="s">
        <v>10</v>
      </c>
      <c r="E341">
        <v>42</v>
      </c>
      <c r="F341">
        <v>327</v>
      </c>
      <c r="G341">
        <v>2735</v>
      </c>
      <c r="H341" t="s">
        <v>11</v>
      </c>
      <c r="I341" t="s">
        <v>10</v>
      </c>
    </row>
    <row r="342" spans="1:9" x14ac:dyDescent="0.3">
      <c r="A342" t="s">
        <v>662</v>
      </c>
      <c r="B342" t="s">
        <v>663</v>
      </c>
      <c r="C342">
        <v>356</v>
      </c>
      <c r="D342" t="s">
        <v>10</v>
      </c>
      <c r="E342">
        <v>42</v>
      </c>
      <c r="F342">
        <v>327</v>
      </c>
      <c r="G342">
        <v>2735</v>
      </c>
      <c r="H342" t="s">
        <v>11</v>
      </c>
      <c r="I342" t="s">
        <v>10</v>
      </c>
    </row>
    <row r="343" spans="1:9" x14ac:dyDescent="0.3">
      <c r="A343" t="s">
        <v>664</v>
      </c>
      <c r="B343" t="s">
        <v>665</v>
      </c>
      <c r="C343">
        <v>283</v>
      </c>
      <c r="D343" t="s">
        <v>10</v>
      </c>
      <c r="E343">
        <v>3</v>
      </c>
      <c r="F343">
        <v>276</v>
      </c>
      <c r="G343">
        <v>2735</v>
      </c>
      <c r="H343" t="s">
        <v>11</v>
      </c>
      <c r="I343" t="s">
        <v>10</v>
      </c>
    </row>
    <row r="344" spans="1:9" x14ac:dyDescent="0.3">
      <c r="A344" t="s">
        <v>666</v>
      </c>
      <c r="B344" t="s">
        <v>667</v>
      </c>
      <c r="C344">
        <v>283</v>
      </c>
      <c r="D344" t="s">
        <v>10</v>
      </c>
      <c r="E344">
        <v>3</v>
      </c>
      <c r="F344">
        <v>276</v>
      </c>
      <c r="G344">
        <v>2735</v>
      </c>
      <c r="H344" t="s">
        <v>11</v>
      </c>
      <c r="I344" t="s">
        <v>10</v>
      </c>
    </row>
    <row r="345" spans="1:9" x14ac:dyDescent="0.3">
      <c r="A345" t="s">
        <v>668</v>
      </c>
      <c r="B345" t="s">
        <v>669</v>
      </c>
      <c r="C345">
        <v>283</v>
      </c>
      <c r="D345" t="s">
        <v>10</v>
      </c>
      <c r="E345">
        <v>3</v>
      </c>
      <c r="F345">
        <v>276</v>
      </c>
      <c r="G345">
        <v>2735</v>
      </c>
      <c r="H345" t="s">
        <v>11</v>
      </c>
      <c r="I345" t="s">
        <v>10</v>
      </c>
    </row>
    <row r="346" spans="1:9" x14ac:dyDescent="0.3">
      <c r="A346" t="s">
        <v>670</v>
      </c>
      <c r="B346" t="s">
        <v>671</v>
      </c>
      <c r="C346">
        <v>356</v>
      </c>
      <c r="D346" t="s">
        <v>10</v>
      </c>
      <c r="E346">
        <v>42</v>
      </c>
      <c r="F346">
        <v>327</v>
      </c>
      <c r="G346">
        <v>2735</v>
      </c>
      <c r="H346" t="s">
        <v>11</v>
      </c>
      <c r="I346" t="s">
        <v>10</v>
      </c>
    </row>
    <row r="347" spans="1:9" x14ac:dyDescent="0.3">
      <c r="A347" t="s">
        <v>672</v>
      </c>
      <c r="B347" t="s">
        <v>673</v>
      </c>
      <c r="C347">
        <v>107</v>
      </c>
      <c r="D347" t="s">
        <v>10</v>
      </c>
      <c r="E347">
        <v>1</v>
      </c>
      <c r="F347">
        <v>107</v>
      </c>
      <c r="G347">
        <v>2735</v>
      </c>
      <c r="H347" t="s">
        <v>11</v>
      </c>
      <c r="I347" t="s">
        <v>10</v>
      </c>
    </row>
    <row r="348" spans="1:9" x14ac:dyDescent="0.3">
      <c r="A348" t="s">
        <v>674</v>
      </c>
      <c r="B348" t="s">
        <v>675</v>
      </c>
      <c r="C348">
        <v>285</v>
      </c>
      <c r="D348" t="s">
        <v>10</v>
      </c>
      <c r="E348">
        <v>5</v>
      </c>
      <c r="F348">
        <v>278</v>
      </c>
      <c r="G348">
        <v>2735</v>
      </c>
      <c r="H348" t="s">
        <v>11</v>
      </c>
      <c r="I348" t="s">
        <v>10</v>
      </c>
    </row>
    <row r="349" spans="1:9" x14ac:dyDescent="0.3">
      <c r="A349" t="s">
        <v>676</v>
      </c>
      <c r="B349" t="s">
        <v>677</v>
      </c>
      <c r="C349">
        <v>280</v>
      </c>
      <c r="D349" t="s">
        <v>10</v>
      </c>
      <c r="E349">
        <v>2</v>
      </c>
      <c r="F349">
        <v>275</v>
      </c>
      <c r="G349">
        <v>2735</v>
      </c>
      <c r="H349" t="s">
        <v>11</v>
      </c>
      <c r="I349" t="s">
        <v>10</v>
      </c>
    </row>
    <row r="350" spans="1:9" x14ac:dyDescent="0.3">
      <c r="A350" t="s">
        <v>678</v>
      </c>
      <c r="B350" t="s">
        <v>679</v>
      </c>
      <c r="C350">
        <v>232</v>
      </c>
      <c r="D350" t="s">
        <v>10</v>
      </c>
      <c r="E350">
        <v>2</v>
      </c>
      <c r="F350">
        <v>108</v>
      </c>
      <c r="G350">
        <v>2735</v>
      </c>
      <c r="H350" t="s">
        <v>11</v>
      </c>
      <c r="I350" t="s">
        <v>10</v>
      </c>
    </row>
    <row r="351" spans="1:9" x14ac:dyDescent="0.3">
      <c r="A351" t="s">
        <v>678</v>
      </c>
      <c r="B351" t="s">
        <v>679</v>
      </c>
      <c r="C351">
        <v>232</v>
      </c>
      <c r="D351" t="s">
        <v>10</v>
      </c>
      <c r="E351">
        <v>104</v>
      </c>
      <c r="F351">
        <v>219</v>
      </c>
      <c r="G351">
        <v>2735</v>
      </c>
      <c r="H351" t="s">
        <v>11</v>
      </c>
      <c r="I351" t="s">
        <v>10</v>
      </c>
    </row>
    <row r="352" spans="1:9" x14ac:dyDescent="0.3">
      <c r="A352" t="s">
        <v>680</v>
      </c>
      <c r="B352" t="s">
        <v>681</v>
      </c>
      <c r="C352">
        <v>318</v>
      </c>
      <c r="D352" t="s">
        <v>10</v>
      </c>
      <c r="E352">
        <v>31</v>
      </c>
      <c r="F352">
        <v>312</v>
      </c>
      <c r="G352">
        <v>2735</v>
      </c>
      <c r="H352" t="s">
        <v>11</v>
      </c>
      <c r="I352" t="s">
        <v>10</v>
      </c>
    </row>
    <row r="353" spans="1:9" x14ac:dyDescent="0.3">
      <c r="A353" t="s">
        <v>682</v>
      </c>
      <c r="B353" t="s">
        <v>683</v>
      </c>
      <c r="C353">
        <v>292</v>
      </c>
      <c r="D353" t="s">
        <v>10</v>
      </c>
      <c r="E353">
        <v>5</v>
      </c>
      <c r="F353">
        <v>285</v>
      </c>
      <c r="G353">
        <v>2735</v>
      </c>
      <c r="H353" t="s">
        <v>11</v>
      </c>
      <c r="I353" t="s">
        <v>10</v>
      </c>
    </row>
    <row r="354" spans="1:9" x14ac:dyDescent="0.3">
      <c r="A354" t="s">
        <v>684</v>
      </c>
      <c r="B354" t="s">
        <v>685</v>
      </c>
      <c r="C354">
        <v>375</v>
      </c>
      <c r="D354" t="s">
        <v>10</v>
      </c>
      <c r="E354">
        <v>50</v>
      </c>
      <c r="F354">
        <v>351</v>
      </c>
      <c r="G354">
        <v>2735</v>
      </c>
      <c r="H354" t="s">
        <v>11</v>
      </c>
      <c r="I354" t="s">
        <v>10</v>
      </c>
    </row>
    <row r="355" spans="1:9" x14ac:dyDescent="0.3">
      <c r="A355" t="s">
        <v>686</v>
      </c>
      <c r="B355" t="s">
        <v>687</v>
      </c>
      <c r="C355">
        <v>277</v>
      </c>
      <c r="D355" t="s">
        <v>10</v>
      </c>
      <c r="E355">
        <v>4</v>
      </c>
      <c r="F355">
        <v>270</v>
      </c>
      <c r="G355">
        <v>2735</v>
      </c>
      <c r="H355" t="s">
        <v>11</v>
      </c>
      <c r="I355" t="s">
        <v>10</v>
      </c>
    </row>
    <row r="356" spans="1:9" x14ac:dyDescent="0.3">
      <c r="A356" t="s">
        <v>688</v>
      </c>
      <c r="B356" t="s">
        <v>689</v>
      </c>
      <c r="C356">
        <v>292</v>
      </c>
      <c r="D356" t="s">
        <v>10</v>
      </c>
      <c r="E356">
        <v>11</v>
      </c>
      <c r="F356">
        <v>285</v>
      </c>
      <c r="G356">
        <v>2735</v>
      </c>
      <c r="H356" t="s">
        <v>11</v>
      </c>
      <c r="I356" t="s">
        <v>10</v>
      </c>
    </row>
    <row r="357" spans="1:9" x14ac:dyDescent="0.3">
      <c r="A357" t="s">
        <v>690</v>
      </c>
      <c r="B357" t="s">
        <v>691</v>
      </c>
      <c r="C357">
        <v>308</v>
      </c>
      <c r="D357" t="s">
        <v>10</v>
      </c>
      <c r="E357">
        <v>26</v>
      </c>
      <c r="F357">
        <v>302</v>
      </c>
      <c r="G357">
        <v>2735</v>
      </c>
      <c r="H357" t="s">
        <v>11</v>
      </c>
      <c r="I357" t="s">
        <v>10</v>
      </c>
    </row>
    <row r="358" spans="1:9" x14ac:dyDescent="0.3">
      <c r="A358" t="s">
        <v>692</v>
      </c>
      <c r="B358" t="s">
        <v>693</v>
      </c>
      <c r="C358">
        <v>284</v>
      </c>
      <c r="D358" t="s">
        <v>10</v>
      </c>
      <c r="E358">
        <v>3</v>
      </c>
      <c r="F358">
        <v>277</v>
      </c>
      <c r="G358">
        <v>2735</v>
      </c>
      <c r="H358" t="s">
        <v>11</v>
      </c>
      <c r="I358" t="s">
        <v>10</v>
      </c>
    </row>
    <row r="359" spans="1:9" x14ac:dyDescent="0.3">
      <c r="A359" t="s">
        <v>694</v>
      </c>
      <c r="B359" t="s">
        <v>695</v>
      </c>
      <c r="C359">
        <v>208</v>
      </c>
      <c r="D359" t="s">
        <v>10</v>
      </c>
      <c r="E359">
        <v>1</v>
      </c>
      <c r="F359">
        <v>202</v>
      </c>
      <c r="G359">
        <v>2735</v>
      </c>
      <c r="H359" t="s">
        <v>11</v>
      </c>
      <c r="I359" t="s">
        <v>10</v>
      </c>
    </row>
    <row r="360" spans="1:9" x14ac:dyDescent="0.3">
      <c r="A360" t="s">
        <v>696</v>
      </c>
      <c r="B360" t="s">
        <v>697</v>
      </c>
      <c r="C360">
        <v>294</v>
      </c>
      <c r="D360" t="s">
        <v>10</v>
      </c>
      <c r="E360">
        <v>14</v>
      </c>
      <c r="F360">
        <v>287</v>
      </c>
      <c r="G360">
        <v>2735</v>
      </c>
      <c r="H360" t="s">
        <v>11</v>
      </c>
      <c r="I360" t="s">
        <v>10</v>
      </c>
    </row>
    <row r="361" spans="1:9" x14ac:dyDescent="0.3">
      <c r="A361" t="s">
        <v>698</v>
      </c>
      <c r="B361" t="s">
        <v>699</v>
      </c>
      <c r="C361">
        <v>493</v>
      </c>
      <c r="D361" t="s">
        <v>10</v>
      </c>
      <c r="E361">
        <v>302</v>
      </c>
      <c r="F361">
        <v>492</v>
      </c>
      <c r="G361">
        <v>2735</v>
      </c>
      <c r="H361" t="s">
        <v>11</v>
      </c>
      <c r="I361" t="s">
        <v>10</v>
      </c>
    </row>
    <row r="362" spans="1:9" x14ac:dyDescent="0.3">
      <c r="A362" t="s">
        <v>700</v>
      </c>
      <c r="B362" t="s">
        <v>701</v>
      </c>
      <c r="C362">
        <v>276</v>
      </c>
      <c r="D362" t="s">
        <v>10</v>
      </c>
      <c r="E362">
        <v>4</v>
      </c>
      <c r="F362">
        <v>269</v>
      </c>
      <c r="G362">
        <v>2735</v>
      </c>
      <c r="H362" t="s">
        <v>11</v>
      </c>
      <c r="I362" t="s">
        <v>10</v>
      </c>
    </row>
    <row r="363" spans="1:9" x14ac:dyDescent="0.3">
      <c r="A363" t="s">
        <v>702</v>
      </c>
      <c r="B363" t="s">
        <v>703</v>
      </c>
      <c r="C363">
        <v>293</v>
      </c>
      <c r="D363" t="s">
        <v>10</v>
      </c>
      <c r="E363">
        <v>4</v>
      </c>
      <c r="F363">
        <v>228</v>
      </c>
      <c r="G363">
        <v>2735</v>
      </c>
      <c r="H363" t="s">
        <v>11</v>
      </c>
      <c r="I363" t="s">
        <v>10</v>
      </c>
    </row>
    <row r="364" spans="1:9" x14ac:dyDescent="0.3">
      <c r="A364" t="s">
        <v>704</v>
      </c>
      <c r="B364" t="s">
        <v>705</v>
      </c>
      <c r="C364">
        <v>246</v>
      </c>
      <c r="D364" t="s">
        <v>10</v>
      </c>
      <c r="E364">
        <v>4</v>
      </c>
      <c r="F364">
        <v>240</v>
      </c>
      <c r="G364">
        <v>2735</v>
      </c>
      <c r="H364" t="s">
        <v>11</v>
      </c>
      <c r="I364" t="s">
        <v>10</v>
      </c>
    </row>
    <row r="365" spans="1:9" x14ac:dyDescent="0.3">
      <c r="A365" t="s">
        <v>706</v>
      </c>
      <c r="B365" t="s">
        <v>707</v>
      </c>
      <c r="C365">
        <v>271</v>
      </c>
      <c r="D365" t="s">
        <v>10</v>
      </c>
      <c r="E365">
        <v>2</v>
      </c>
      <c r="F365">
        <v>264</v>
      </c>
      <c r="G365">
        <v>2735</v>
      </c>
      <c r="H365" t="s">
        <v>11</v>
      </c>
      <c r="I365" t="s">
        <v>10</v>
      </c>
    </row>
    <row r="366" spans="1:9" x14ac:dyDescent="0.3">
      <c r="A366" t="s">
        <v>708</v>
      </c>
      <c r="B366" t="s">
        <v>709</v>
      </c>
      <c r="C366">
        <v>275</v>
      </c>
      <c r="D366" t="s">
        <v>10</v>
      </c>
      <c r="E366">
        <v>3</v>
      </c>
      <c r="F366">
        <v>268</v>
      </c>
      <c r="G366">
        <v>2735</v>
      </c>
      <c r="H366" t="s">
        <v>11</v>
      </c>
      <c r="I366" t="s">
        <v>10</v>
      </c>
    </row>
    <row r="367" spans="1:9" x14ac:dyDescent="0.3">
      <c r="A367" t="s">
        <v>710</v>
      </c>
      <c r="B367" t="s">
        <v>711</v>
      </c>
      <c r="C367">
        <v>206</v>
      </c>
      <c r="D367" t="s">
        <v>10</v>
      </c>
      <c r="E367">
        <v>1</v>
      </c>
      <c r="F367">
        <v>199</v>
      </c>
      <c r="G367">
        <v>2735</v>
      </c>
      <c r="H367" t="s">
        <v>11</v>
      </c>
      <c r="I367" t="s">
        <v>10</v>
      </c>
    </row>
    <row r="368" spans="1:9" x14ac:dyDescent="0.3">
      <c r="A368" t="s">
        <v>712</v>
      </c>
      <c r="B368" t="s">
        <v>713</v>
      </c>
      <c r="C368">
        <v>183</v>
      </c>
      <c r="D368" t="s">
        <v>10</v>
      </c>
      <c r="E368">
        <v>56</v>
      </c>
      <c r="F368">
        <v>182</v>
      </c>
      <c r="G368">
        <v>2735</v>
      </c>
      <c r="H368" t="s">
        <v>11</v>
      </c>
      <c r="I368" t="s">
        <v>10</v>
      </c>
    </row>
    <row r="369" spans="1:9" x14ac:dyDescent="0.3">
      <c r="A369" t="s">
        <v>714</v>
      </c>
      <c r="B369" t="s">
        <v>715</v>
      </c>
      <c r="C369">
        <v>276</v>
      </c>
      <c r="D369" t="s">
        <v>10</v>
      </c>
      <c r="E369">
        <v>3</v>
      </c>
      <c r="F369">
        <v>269</v>
      </c>
      <c r="G369">
        <v>2735</v>
      </c>
      <c r="H369" t="s">
        <v>11</v>
      </c>
      <c r="I369" t="s">
        <v>10</v>
      </c>
    </row>
    <row r="370" spans="1:9" x14ac:dyDescent="0.3">
      <c r="A370" t="s">
        <v>716</v>
      </c>
      <c r="B370" t="s">
        <v>717</v>
      </c>
      <c r="C370">
        <v>208</v>
      </c>
      <c r="D370" t="s">
        <v>10</v>
      </c>
      <c r="E370">
        <v>55</v>
      </c>
      <c r="F370">
        <v>205</v>
      </c>
      <c r="G370">
        <v>2735</v>
      </c>
      <c r="H370" t="s">
        <v>11</v>
      </c>
      <c r="I370" t="s">
        <v>10</v>
      </c>
    </row>
    <row r="371" spans="1:9" x14ac:dyDescent="0.3">
      <c r="A371" t="s">
        <v>718</v>
      </c>
      <c r="B371" t="s">
        <v>719</v>
      </c>
      <c r="C371">
        <v>176</v>
      </c>
      <c r="D371" t="s">
        <v>10</v>
      </c>
      <c r="E371">
        <v>11</v>
      </c>
      <c r="F371">
        <v>169</v>
      </c>
      <c r="G371">
        <v>2735</v>
      </c>
      <c r="H371" t="s">
        <v>11</v>
      </c>
      <c r="I371" t="s">
        <v>10</v>
      </c>
    </row>
    <row r="372" spans="1:9" x14ac:dyDescent="0.3">
      <c r="A372" t="s">
        <v>720</v>
      </c>
      <c r="B372" t="s">
        <v>721</v>
      </c>
      <c r="C372">
        <v>313</v>
      </c>
      <c r="D372" t="s">
        <v>10</v>
      </c>
      <c r="E372">
        <v>37</v>
      </c>
      <c r="F372">
        <v>306</v>
      </c>
      <c r="G372">
        <v>2735</v>
      </c>
      <c r="H372" t="s">
        <v>11</v>
      </c>
      <c r="I372" t="s">
        <v>10</v>
      </c>
    </row>
    <row r="373" spans="1:9" x14ac:dyDescent="0.3">
      <c r="A373" t="s">
        <v>722</v>
      </c>
      <c r="B373" t="s">
        <v>723</v>
      </c>
      <c r="C373">
        <v>1242</v>
      </c>
      <c r="D373" t="s">
        <v>10</v>
      </c>
      <c r="E373">
        <v>232</v>
      </c>
      <c r="F373">
        <v>522</v>
      </c>
      <c r="G373">
        <v>2735</v>
      </c>
      <c r="H373" t="s">
        <v>11</v>
      </c>
      <c r="I373" t="s">
        <v>10</v>
      </c>
    </row>
    <row r="374" spans="1:9" x14ac:dyDescent="0.3">
      <c r="A374" t="s">
        <v>722</v>
      </c>
      <c r="B374" t="s">
        <v>723</v>
      </c>
      <c r="C374">
        <v>1242</v>
      </c>
      <c r="D374" t="s">
        <v>724</v>
      </c>
      <c r="E374">
        <v>829</v>
      </c>
      <c r="F374">
        <v>877</v>
      </c>
      <c r="G374">
        <v>791</v>
      </c>
      <c r="H374" t="s">
        <v>725</v>
      </c>
      <c r="I374" t="s">
        <v>724</v>
      </c>
    </row>
    <row r="375" spans="1:9" x14ac:dyDescent="0.3">
      <c r="A375" t="s">
        <v>726</v>
      </c>
      <c r="B375" t="s">
        <v>727</v>
      </c>
      <c r="C375">
        <v>284</v>
      </c>
      <c r="D375" t="s">
        <v>10</v>
      </c>
      <c r="E375">
        <v>2</v>
      </c>
      <c r="F375">
        <v>277</v>
      </c>
      <c r="G375">
        <v>2735</v>
      </c>
      <c r="H375" t="s">
        <v>11</v>
      </c>
      <c r="I375" t="s">
        <v>10</v>
      </c>
    </row>
    <row r="376" spans="1:9" x14ac:dyDescent="0.3">
      <c r="A376" t="s">
        <v>728</v>
      </c>
      <c r="B376" t="s">
        <v>729</v>
      </c>
      <c r="C376">
        <v>186</v>
      </c>
      <c r="D376" t="s">
        <v>10</v>
      </c>
      <c r="E376">
        <v>5</v>
      </c>
      <c r="F376">
        <v>186</v>
      </c>
      <c r="G376">
        <v>2735</v>
      </c>
      <c r="H376" t="s">
        <v>11</v>
      </c>
      <c r="I376" t="s">
        <v>10</v>
      </c>
    </row>
    <row r="377" spans="1:9" x14ac:dyDescent="0.3">
      <c r="A377" t="s">
        <v>730</v>
      </c>
      <c r="B377" t="s">
        <v>731</v>
      </c>
      <c r="C377">
        <v>284</v>
      </c>
      <c r="D377" t="s">
        <v>10</v>
      </c>
      <c r="E377">
        <v>4</v>
      </c>
      <c r="F377">
        <v>277</v>
      </c>
      <c r="G377">
        <v>2735</v>
      </c>
      <c r="H377" t="s">
        <v>11</v>
      </c>
      <c r="I377" t="s">
        <v>10</v>
      </c>
    </row>
    <row r="378" spans="1:9" x14ac:dyDescent="0.3">
      <c r="A378" t="s">
        <v>732</v>
      </c>
      <c r="B378" t="s">
        <v>733</v>
      </c>
      <c r="C378">
        <v>284</v>
      </c>
      <c r="D378" t="s">
        <v>10</v>
      </c>
      <c r="E378">
        <v>4</v>
      </c>
      <c r="F378">
        <v>277</v>
      </c>
      <c r="G378">
        <v>2735</v>
      </c>
      <c r="H378" t="s">
        <v>11</v>
      </c>
      <c r="I378" t="s">
        <v>10</v>
      </c>
    </row>
    <row r="379" spans="1:9" x14ac:dyDescent="0.3">
      <c r="A379" t="s">
        <v>734</v>
      </c>
      <c r="B379" t="s">
        <v>735</v>
      </c>
      <c r="C379">
        <v>285</v>
      </c>
      <c r="D379" t="s">
        <v>10</v>
      </c>
      <c r="E379">
        <v>5</v>
      </c>
      <c r="F379">
        <v>278</v>
      </c>
      <c r="G379">
        <v>2735</v>
      </c>
      <c r="H379" t="s">
        <v>11</v>
      </c>
      <c r="I379" t="s">
        <v>10</v>
      </c>
    </row>
    <row r="380" spans="1:9" x14ac:dyDescent="0.3">
      <c r="A380" t="s">
        <v>736</v>
      </c>
      <c r="B380" t="s">
        <v>737</v>
      </c>
      <c r="C380">
        <v>284</v>
      </c>
      <c r="D380" t="s">
        <v>10</v>
      </c>
      <c r="E380">
        <v>4</v>
      </c>
      <c r="F380">
        <v>277</v>
      </c>
      <c r="G380">
        <v>2735</v>
      </c>
      <c r="H380" t="s">
        <v>11</v>
      </c>
      <c r="I380" t="s">
        <v>10</v>
      </c>
    </row>
    <row r="381" spans="1:9" x14ac:dyDescent="0.3">
      <c r="A381" t="s">
        <v>738</v>
      </c>
      <c r="B381" t="s">
        <v>739</v>
      </c>
      <c r="C381">
        <v>284</v>
      </c>
      <c r="D381" t="s">
        <v>10</v>
      </c>
      <c r="E381">
        <v>4</v>
      </c>
      <c r="F381">
        <v>277</v>
      </c>
      <c r="G381">
        <v>2735</v>
      </c>
      <c r="H381" t="s">
        <v>11</v>
      </c>
      <c r="I381" t="s">
        <v>10</v>
      </c>
    </row>
    <row r="382" spans="1:9" x14ac:dyDescent="0.3">
      <c r="A382" t="s">
        <v>740</v>
      </c>
      <c r="B382" t="s">
        <v>741</v>
      </c>
      <c r="C382">
        <v>342</v>
      </c>
      <c r="D382" t="s">
        <v>10</v>
      </c>
      <c r="E382">
        <v>70</v>
      </c>
      <c r="F382">
        <v>335</v>
      </c>
      <c r="G382">
        <v>2735</v>
      </c>
      <c r="H382" t="s">
        <v>11</v>
      </c>
      <c r="I382" t="s">
        <v>10</v>
      </c>
    </row>
    <row r="383" spans="1:9" x14ac:dyDescent="0.3">
      <c r="A383" t="s">
        <v>742</v>
      </c>
      <c r="B383" t="s">
        <v>743</v>
      </c>
      <c r="C383">
        <v>317</v>
      </c>
      <c r="D383" t="s">
        <v>10</v>
      </c>
      <c r="E383">
        <v>38</v>
      </c>
      <c r="F383">
        <v>310</v>
      </c>
      <c r="G383">
        <v>2735</v>
      </c>
      <c r="H383" t="s">
        <v>11</v>
      </c>
      <c r="I383" t="s">
        <v>10</v>
      </c>
    </row>
    <row r="384" spans="1:9" x14ac:dyDescent="0.3">
      <c r="A384" t="s">
        <v>744</v>
      </c>
      <c r="B384" t="s">
        <v>745</v>
      </c>
      <c r="C384">
        <v>277</v>
      </c>
      <c r="D384" t="s">
        <v>10</v>
      </c>
      <c r="E384">
        <v>5</v>
      </c>
      <c r="F384">
        <v>270</v>
      </c>
      <c r="G384">
        <v>2735</v>
      </c>
      <c r="H384" t="s">
        <v>11</v>
      </c>
      <c r="I384" t="s">
        <v>10</v>
      </c>
    </row>
    <row r="385" spans="1:9" x14ac:dyDescent="0.3">
      <c r="A385" t="s">
        <v>746</v>
      </c>
      <c r="B385" t="s">
        <v>747</v>
      </c>
      <c r="C385">
        <v>276</v>
      </c>
      <c r="D385" t="s">
        <v>10</v>
      </c>
      <c r="E385">
        <v>4</v>
      </c>
      <c r="F385">
        <v>269</v>
      </c>
      <c r="G385">
        <v>2735</v>
      </c>
      <c r="H385" t="s">
        <v>11</v>
      </c>
      <c r="I385" t="s">
        <v>10</v>
      </c>
    </row>
    <row r="386" spans="1:9" x14ac:dyDescent="0.3">
      <c r="A386" t="s">
        <v>748</v>
      </c>
      <c r="B386" t="s">
        <v>749</v>
      </c>
      <c r="C386">
        <v>276</v>
      </c>
      <c r="D386" t="s">
        <v>10</v>
      </c>
      <c r="E386">
        <v>4</v>
      </c>
      <c r="F386">
        <v>269</v>
      </c>
      <c r="G386">
        <v>2735</v>
      </c>
      <c r="H386" t="s">
        <v>11</v>
      </c>
      <c r="I386" t="s">
        <v>10</v>
      </c>
    </row>
    <row r="387" spans="1:9" x14ac:dyDescent="0.3">
      <c r="A387" t="s">
        <v>750</v>
      </c>
      <c r="B387" t="s">
        <v>751</v>
      </c>
      <c r="C387">
        <v>276</v>
      </c>
      <c r="D387" t="s">
        <v>10</v>
      </c>
      <c r="E387">
        <v>4</v>
      </c>
      <c r="F387">
        <v>269</v>
      </c>
      <c r="G387">
        <v>2735</v>
      </c>
      <c r="H387" t="s">
        <v>11</v>
      </c>
      <c r="I387" t="s">
        <v>10</v>
      </c>
    </row>
    <row r="388" spans="1:9" x14ac:dyDescent="0.3">
      <c r="A388" t="s">
        <v>752</v>
      </c>
      <c r="B388" t="s">
        <v>753</v>
      </c>
      <c r="C388">
        <v>282</v>
      </c>
      <c r="D388" t="s">
        <v>10</v>
      </c>
      <c r="E388">
        <v>14</v>
      </c>
      <c r="F388">
        <v>281</v>
      </c>
      <c r="G388">
        <v>2735</v>
      </c>
      <c r="H388" t="s">
        <v>11</v>
      </c>
      <c r="I388" t="s">
        <v>10</v>
      </c>
    </row>
    <row r="389" spans="1:9" x14ac:dyDescent="0.3">
      <c r="A389" t="s">
        <v>754</v>
      </c>
      <c r="B389" t="s">
        <v>755</v>
      </c>
      <c r="C389">
        <v>283</v>
      </c>
      <c r="D389" t="s">
        <v>10</v>
      </c>
      <c r="E389">
        <v>3</v>
      </c>
      <c r="F389">
        <v>276</v>
      </c>
      <c r="G389">
        <v>2735</v>
      </c>
      <c r="H389" t="s">
        <v>11</v>
      </c>
      <c r="I389" t="s">
        <v>10</v>
      </c>
    </row>
    <row r="390" spans="1:9" x14ac:dyDescent="0.3">
      <c r="A390" t="s">
        <v>756</v>
      </c>
      <c r="B390" t="s">
        <v>757</v>
      </c>
      <c r="C390">
        <v>282</v>
      </c>
      <c r="D390" t="s">
        <v>10</v>
      </c>
      <c r="E390">
        <v>3</v>
      </c>
      <c r="F390">
        <v>275</v>
      </c>
      <c r="G390">
        <v>2735</v>
      </c>
      <c r="H390" t="s">
        <v>11</v>
      </c>
      <c r="I390" t="s">
        <v>10</v>
      </c>
    </row>
    <row r="391" spans="1:9" x14ac:dyDescent="0.3">
      <c r="A391" t="s">
        <v>758</v>
      </c>
      <c r="B391" t="s">
        <v>759</v>
      </c>
      <c r="C391">
        <v>282</v>
      </c>
      <c r="D391" t="s">
        <v>10</v>
      </c>
      <c r="E391">
        <v>3</v>
      </c>
      <c r="F391">
        <v>275</v>
      </c>
      <c r="G391">
        <v>2735</v>
      </c>
      <c r="H391" t="s">
        <v>11</v>
      </c>
      <c r="I391" t="s">
        <v>10</v>
      </c>
    </row>
    <row r="392" spans="1:9" x14ac:dyDescent="0.3">
      <c r="A392" t="s">
        <v>760</v>
      </c>
      <c r="B392" t="s">
        <v>761</v>
      </c>
      <c r="C392">
        <v>335</v>
      </c>
      <c r="D392" t="s">
        <v>10</v>
      </c>
      <c r="E392">
        <v>54</v>
      </c>
      <c r="F392">
        <v>328</v>
      </c>
      <c r="G392">
        <v>2735</v>
      </c>
      <c r="H392" t="s">
        <v>11</v>
      </c>
      <c r="I392" t="s">
        <v>10</v>
      </c>
    </row>
    <row r="393" spans="1:9" x14ac:dyDescent="0.3">
      <c r="A393" t="s">
        <v>762</v>
      </c>
      <c r="B393" t="s">
        <v>763</v>
      </c>
      <c r="C393">
        <v>354</v>
      </c>
      <c r="D393" t="s">
        <v>10</v>
      </c>
      <c r="E393">
        <v>39</v>
      </c>
      <c r="F393">
        <v>325</v>
      </c>
      <c r="G393">
        <v>2735</v>
      </c>
      <c r="H393" t="s">
        <v>11</v>
      </c>
      <c r="I393" t="s">
        <v>10</v>
      </c>
    </row>
    <row r="394" spans="1:9" x14ac:dyDescent="0.3">
      <c r="A394" t="s">
        <v>764</v>
      </c>
      <c r="B394" t="s">
        <v>765</v>
      </c>
      <c r="C394">
        <v>283</v>
      </c>
      <c r="D394" t="s">
        <v>10</v>
      </c>
      <c r="E394">
        <v>2</v>
      </c>
      <c r="F394">
        <v>276</v>
      </c>
      <c r="G394">
        <v>2735</v>
      </c>
      <c r="H394" t="s">
        <v>11</v>
      </c>
      <c r="I394" t="s">
        <v>10</v>
      </c>
    </row>
    <row r="395" spans="1:9" x14ac:dyDescent="0.3">
      <c r="A395" t="s">
        <v>766</v>
      </c>
      <c r="B395" t="s">
        <v>767</v>
      </c>
      <c r="C395">
        <v>282</v>
      </c>
      <c r="D395" t="s">
        <v>10</v>
      </c>
      <c r="E395">
        <v>12</v>
      </c>
      <c r="F395">
        <v>274</v>
      </c>
      <c r="G395">
        <v>2735</v>
      </c>
      <c r="H395" t="s">
        <v>11</v>
      </c>
      <c r="I395" t="s">
        <v>10</v>
      </c>
    </row>
    <row r="396" spans="1:9" x14ac:dyDescent="0.3">
      <c r="A396" t="s">
        <v>768</v>
      </c>
      <c r="B396" t="s">
        <v>769</v>
      </c>
      <c r="C396">
        <v>283</v>
      </c>
      <c r="D396" t="s">
        <v>10</v>
      </c>
      <c r="E396">
        <v>2</v>
      </c>
      <c r="F396">
        <v>276</v>
      </c>
      <c r="G396">
        <v>2735</v>
      </c>
      <c r="H396" t="s">
        <v>11</v>
      </c>
      <c r="I396" t="s">
        <v>10</v>
      </c>
    </row>
    <row r="397" spans="1:9" x14ac:dyDescent="0.3">
      <c r="A397" t="s">
        <v>770</v>
      </c>
      <c r="B397" t="s">
        <v>771</v>
      </c>
      <c r="C397">
        <v>355</v>
      </c>
      <c r="D397" t="s">
        <v>10</v>
      </c>
      <c r="E397">
        <v>38</v>
      </c>
      <c r="F397">
        <v>326</v>
      </c>
      <c r="G397">
        <v>2735</v>
      </c>
      <c r="H397" t="s">
        <v>11</v>
      </c>
      <c r="I397" t="s">
        <v>10</v>
      </c>
    </row>
    <row r="398" spans="1:9" x14ac:dyDescent="0.3">
      <c r="A398" t="s">
        <v>772</v>
      </c>
      <c r="B398" t="s">
        <v>773</v>
      </c>
      <c r="C398">
        <v>339</v>
      </c>
      <c r="D398" t="s">
        <v>10</v>
      </c>
      <c r="E398">
        <v>3</v>
      </c>
      <c r="F398">
        <v>71</v>
      </c>
      <c r="G398">
        <v>2735</v>
      </c>
      <c r="H398" t="s">
        <v>11</v>
      </c>
      <c r="I398" t="s">
        <v>10</v>
      </c>
    </row>
    <row r="399" spans="1:9" x14ac:dyDescent="0.3">
      <c r="A399" t="s">
        <v>772</v>
      </c>
      <c r="B399" t="s">
        <v>773</v>
      </c>
      <c r="C399">
        <v>339</v>
      </c>
      <c r="D399" t="s">
        <v>10</v>
      </c>
      <c r="E399">
        <v>117</v>
      </c>
      <c r="F399">
        <v>332</v>
      </c>
      <c r="G399">
        <v>2735</v>
      </c>
      <c r="H399" t="s">
        <v>11</v>
      </c>
      <c r="I399" t="s">
        <v>10</v>
      </c>
    </row>
    <row r="400" spans="1:9" x14ac:dyDescent="0.3">
      <c r="A400" t="s">
        <v>774</v>
      </c>
      <c r="B400" t="s">
        <v>775</v>
      </c>
      <c r="C400">
        <v>355</v>
      </c>
      <c r="D400" t="s">
        <v>10</v>
      </c>
      <c r="E400">
        <v>38</v>
      </c>
      <c r="F400">
        <v>326</v>
      </c>
      <c r="G400">
        <v>2735</v>
      </c>
      <c r="H400" t="s">
        <v>11</v>
      </c>
      <c r="I400" t="s">
        <v>10</v>
      </c>
    </row>
    <row r="401" spans="1:9" x14ac:dyDescent="0.3">
      <c r="A401" t="s">
        <v>776</v>
      </c>
      <c r="B401" t="s">
        <v>777</v>
      </c>
      <c r="C401">
        <v>339</v>
      </c>
      <c r="D401" t="s">
        <v>10</v>
      </c>
      <c r="E401">
        <v>3</v>
      </c>
      <c r="F401">
        <v>73</v>
      </c>
      <c r="G401">
        <v>2735</v>
      </c>
      <c r="H401" t="s">
        <v>11</v>
      </c>
      <c r="I401" t="s">
        <v>10</v>
      </c>
    </row>
    <row r="402" spans="1:9" x14ac:dyDescent="0.3">
      <c r="A402" t="s">
        <v>776</v>
      </c>
      <c r="B402" t="s">
        <v>777</v>
      </c>
      <c r="C402">
        <v>339</v>
      </c>
      <c r="D402" t="s">
        <v>10</v>
      </c>
      <c r="E402">
        <v>117</v>
      </c>
      <c r="F402">
        <v>332</v>
      </c>
      <c r="G402">
        <v>2735</v>
      </c>
      <c r="H402" t="s">
        <v>11</v>
      </c>
      <c r="I402" t="s">
        <v>10</v>
      </c>
    </row>
    <row r="403" spans="1:9" x14ac:dyDescent="0.3">
      <c r="A403" t="s">
        <v>778</v>
      </c>
      <c r="B403" t="s">
        <v>779</v>
      </c>
      <c r="C403">
        <v>126</v>
      </c>
      <c r="D403" t="s">
        <v>10</v>
      </c>
      <c r="E403">
        <v>3</v>
      </c>
      <c r="F403">
        <v>73</v>
      </c>
      <c r="G403">
        <v>2735</v>
      </c>
      <c r="H403" t="s">
        <v>11</v>
      </c>
      <c r="I403" t="s">
        <v>10</v>
      </c>
    </row>
    <row r="404" spans="1:9" x14ac:dyDescent="0.3">
      <c r="A404" t="s">
        <v>780</v>
      </c>
      <c r="B404" t="s">
        <v>781</v>
      </c>
      <c r="C404">
        <v>214</v>
      </c>
      <c r="D404" t="s">
        <v>10</v>
      </c>
      <c r="E404">
        <v>1</v>
      </c>
      <c r="F404">
        <v>207</v>
      </c>
      <c r="G404">
        <v>2735</v>
      </c>
      <c r="H404" t="s">
        <v>11</v>
      </c>
      <c r="I404" t="s">
        <v>10</v>
      </c>
    </row>
    <row r="405" spans="1:9" x14ac:dyDescent="0.3">
      <c r="A405" t="s">
        <v>782</v>
      </c>
      <c r="B405" t="s">
        <v>783</v>
      </c>
      <c r="C405">
        <v>352</v>
      </c>
      <c r="D405" t="s">
        <v>10</v>
      </c>
      <c r="E405">
        <v>39</v>
      </c>
      <c r="F405">
        <v>324</v>
      </c>
      <c r="G405">
        <v>2735</v>
      </c>
      <c r="H405" t="s">
        <v>11</v>
      </c>
      <c r="I405" t="s">
        <v>10</v>
      </c>
    </row>
    <row r="406" spans="1:9" x14ac:dyDescent="0.3">
      <c r="A406" t="s">
        <v>784</v>
      </c>
      <c r="B406" t="s">
        <v>785</v>
      </c>
      <c r="C406">
        <v>283</v>
      </c>
      <c r="D406" t="s">
        <v>10</v>
      </c>
      <c r="E406">
        <v>3</v>
      </c>
      <c r="F406">
        <v>276</v>
      </c>
      <c r="G406">
        <v>2735</v>
      </c>
      <c r="H406" t="s">
        <v>11</v>
      </c>
      <c r="I406" t="s">
        <v>10</v>
      </c>
    </row>
    <row r="407" spans="1:9" x14ac:dyDescent="0.3">
      <c r="A407" t="s">
        <v>786</v>
      </c>
      <c r="B407" t="s">
        <v>787</v>
      </c>
      <c r="C407">
        <v>282</v>
      </c>
      <c r="D407" t="s">
        <v>10</v>
      </c>
      <c r="E407">
        <v>2</v>
      </c>
      <c r="F407">
        <v>275</v>
      </c>
      <c r="G407">
        <v>2735</v>
      </c>
      <c r="H407" t="s">
        <v>11</v>
      </c>
      <c r="I407" t="s">
        <v>10</v>
      </c>
    </row>
    <row r="408" spans="1:9" x14ac:dyDescent="0.3">
      <c r="A408" t="s">
        <v>788</v>
      </c>
      <c r="B408" t="s">
        <v>789</v>
      </c>
      <c r="C408">
        <v>387</v>
      </c>
      <c r="D408" t="s">
        <v>10</v>
      </c>
      <c r="E408">
        <v>60</v>
      </c>
      <c r="F408">
        <v>355</v>
      </c>
      <c r="G408">
        <v>2735</v>
      </c>
      <c r="H408" t="s">
        <v>11</v>
      </c>
      <c r="I408" t="s">
        <v>10</v>
      </c>
    </row>
    <row r="409" spans="1:9" x14ac:dyDescent="0.3">
      <c r="A409" t="s">
        <v>790</v>
      </c>
      <c r="B409" t="s">
        <v>791</v>
      </c>
      <c r="C409">
        <v>270</v>
      </c>
      <c r="D409" t="s">
        <v>10</v>
      </c>
      <c r="E409">
        <v>4</v>
      </c>
      <c r="F409">
        <v>263</v>
      </c>
      <c r="G409">
        <v>2735</v>
      </c>
      <c r="H409" t="s">
        <v>11</v>
      </c>
      <c r="I409" t="s">
        <v>10</v>
      </c>
    </row>
    <row r="410" spans="1:9" x14ac:dyDescent="0.3">
      <c r="A410" t="s">
        <v>792</v>
      </c>
      <c r="B410" t="s">
        <v>793</v>
      </c>
      <c r="C410">
        <v>276</v>
      </c>
      <c r="D410" t="s">
        <v>10</v>
      </c>
      <c r="E410">
        <v>4</v>
      </c>
      <c r="F410">
        <v>269</v>
      </c>
      <c r="G410">
        <v>2735</v>
      </c>
      <c r="H410" t="s">
        <v>11</v>
      </c>
      <c r="I410" t="s">
        <v>10</v>
      </c>
    </row>
    <row r="411" spans="1:9" x14ac:dyDescent="0.3">
      <c r="A411" t="s">
        <v>794</v>
      </c>
      <c r="B411" t="s">
        <v>795</v>
      </c>
      <c r="C411">
        <v>319</v>
      </c>
      <c r="D411" t="s">
        <v>10</v>
      </c>
      <c r="E411">
        <v>105</v>
      </c>
      <c r="F411">
        <v>313</v>
      </c>
      <c r="G411">
        <v>2735</v>
      </c>
      <c r="H411" t="s">
        <v>11</v>
      </c>
      <c r="I411" t="s">
        <v>10</v>
      </c>
    </row>
    <row r="412" spans="1:9" x14ac:dyDescent="0.3">
      <c r="A412" t="s">
        <v>796</v>
      </c>
      <c r="B412" t="s">
        <v>797</v>
      </c>
      <c r="C412">
        <v>212</v>
      </c>
      <c r="D412" t="s">
        <v>10</v>
      </c>
      <c r="E412">
        <v>8</v>
      </c>
      <c r="F412">
        <v>205</v>
      </c>
      <c r="G412">
        <v>2735</v>
      </c>
      <c r="H412" t="s">
        <v>11</v>
      </c>
      <c r="I412" t="s">
        <v>10</v>
      </c>
    </row>
    <row r="413" spans="1:9" x14ac:dyDescent="0.3">
      <c r="A413" t="s">
        <v>798</v>
      </c>
      <c r="B413" t="s">
        <v>799</v>
      </c>
      <c r="C413">
        <v>276</v>
      </c>
      <c r="D413" t="s">
        <v>10</v>
      </c>
      <c r="E413">
        <v>4</v>
      </c>
      <c r="F413">
        <v>269</v>
      </c>
      <c r="G413">
        <v>2735</v>
      </c>
      <c r="H413" t="s">
        <v>11</v>
      </c>
      <c r="I413" t="s">
        <v>10</v>
      </c>
    </row>
    <row r="414" spans="1:9" x14ac:dyDescent="0.3">
      <c r="A414" t="s">
        <v>800</v>
      </c>
      <c r="B414" t="s">
        <v>801</v>
      </c>
      <c r="C414">
        <v>258</v>
      </c>
      <c r="D414" t="s">
        <v>10</v>
      </c>
      <c r="E414">
        <v>1</v>
      </c>
      <c r="F414">
        <v>251</v>
      </c>
      <c r="G414">
        <v>2735</v>
      </c>
      <c r="H414" t="s">
        <v>11</v>
      </c>
      <c r="I414" t="s">
        <v>10</v>
      </c>
    </row>
    <row r="415" spans="1:9" x14ac:dyDescent="0.3">
      <c r="A415" t="s">
        <v>802</v>
      </c>
      <c r="B415" t="s">
        <v>803</v>
      </c>
      <c r="C415">
        <v>273</v>
      </c>
      <c r="D415" t="s">
        <v>10</v>
      </c>
      <c r="E415">
        <v>3</v>
      </c>
      <c r="F415">
        <v>266</v>
      </c>
      <c r="G415">
        <v>2735</v>
      </c>
      <c r="H415" t="s">
        <v>11</v>
      </c>
      <c r="I415" t="s">
        <v>10</v>
      </c>
    </row>
    <row r="416" spans="1:9" x14ac:dyDescent="0.3">
      <c r="A416" t="s">
        <v>804</v>
      </c>
      <c r="B416" t="s">
        <v>805</v>
      </c>
      <c r="C416">
        <v>344</v>
      </c>
      <c r="D416" t="s">
        <v>10</v>
      </c>
      <c r="E416">
        <v>80</v>
      </c>
      <c r="F416">
        <v>337</v>
      </c>
      <c r="G416">
        <v>2735</v>
      </c>
      <c r="H416" t="s">
        <v>11</v>
      </c>
      <c r="I416" t="s">
        <v>10</v>
      </c>
    </row>
    <row r="417" spans="1:9" x14ac:dyDescent="0.3">
      <c r="A417" t="s">
        <v>806</v>
      </c>
      <c r="B417" t="s">
        <v>807</v>
      </c>
      <c r="C417">
        <v>271</v>
      </c>
      <c r="D417" t="s">
        <v>10</v>
      </c>
      <c r="E417">
        <v>4</v>
      </c>
      <c r="F417">
        <v>264</v>
      </c>
      <c r="G417">
        <v>2735</v>
      </c>
      <c r="H417" t="s">
        <v>11</v>
      </c>
      <c r="I417" t="s">
        <v>10</v>
      </c>
    </row>
    <row r="418" spans="1:9" x14ac:dyDescent="0.3">
      <c r="A418" t="s">
        <v>808</v>
      </c>
      <c r="B418" t="s">
        <v>809</v>
      </c>
      <c r="C418">
        <v>205</v>
      </c>
      <c r="D418" t="s">
        <v>10</v>
      </c>
      <c r="E418">
        <v>7</v>
      </c>
      <c r="F418">
        <v>198</v>
      </c>
      <c r="G418">
        <v>2735</v>
      </c>
      <c r="H418" t="s">
        <v>11</v>
      </c>
      <c r="I418" t="s">
        <v>10</v>
      </c>
    </row>
    <row r="419" spans="1:9" x14ac:dyDescent="0.3">
      <c r="A419" t="s">
        <v>810</v>
      </c>
      <c r="B419" t="s">
        <v>811</v>
      </c>
      <c r="C419">
        <v>276</v>
      </c>
      <c r="D419" t="s">
        <v>10</v>
      </c>
      <c r="E419">
        <v>4</v>
      </c>
      <c r="F419">
        <v>269</v>
      </c>
      <c r="G419">
        <v>2735</v>
      </c>
      <c r="H419" t="s">
        <v>11</v>
      </c>
      <c r="I419" t="s">
        <v>10</v>
      </c>
    </row>
    <row r="420" spans="1:9" x14ac:dyDescent="0.3">
      <c r="A420" t="s">
        <v>812</v>
      </c>
      <c r="B420" t="s">
        <v>813</v>
      </c>
      <c r="C420">
        <v>276</v>
      </c>
      <c r="D420" t="s">
        <v>10</v>
      </c>
      <c r="E420">
        <v>4</v>
      </c>
      <c r="F420">
        <v>269</v>
      </c>
      <c r="G420">
        <v>2735</v>
      </c>
      <c r="H420" t="s">
        <v>11</v>
      </c>
      <c r="I420" t="s">
        <v>10</v>
      </c>
    </row>
    <row r="421" spans="1:9" x14ac:dyDescent="0.3">
      <c r="A421" t="s">
        <v>814</v>
      </c>
      <c r="B421" t="s">
        <v>815</v>
      </c>
      <c r="C421">
        <v>276</v>
      </c>
      <c r="D421" t="s">
        <v>10</v>
      </c>
      <c r="E421">
        <v>4</v>
      </c>
      <c r="F421">
        <v>269</v>
      </c>
      <c r="G421">
        <v>2735</v>
      </c>
      <c r="H421" t="s">
        <v>11</v>
      </c>
      <c r="I421" t="s">
        <v>10</v>
      </c>
    </row>
    <row r="422" spans="1:9" x14ac:dyDescent="0.3">
      <c r="A422" t="s">
        <v>816</v>
      </c>
      <c r="B422" t="s">
        <v>817</v>
      </c>
      <c r="C422">
        <v>310</v>
      </c>
      <c r="D422" t="s">
        <v>10</v>
      </c>
      <c r="E422">
        <v>32</v>
      </c>
      <c r="F422">
        <v>304</v>
      </c>
      <c r="G422">
        <v>2735</v>
      </c>
      <c r="H422" t="s">
        <v>11</v>
      </c>
      <c r="I422" t="s">
        <v>10</v>
      </c>
    </row>
    <row r="423" spans="1:9" x14ac:dyDescent="0.3">
      <c r="A423" t="s">
        <v>818</v>
      </c>
      <c r="B423" t="s">
        <v>819</v>
      </c>
      <c r="C423">
        <v>357</v>
      </c>
      <c r="D423" t="s">
        <v>10</v>
      </c>
      <c r="E423">
        <v>42</v>
      </c>
      <c r="F423">
        <v>328</v>
      </c>
      <c r="G423">
        <v>2735</v>
      </c>
      <c r="H423" t="s">
        <v>11</v>
      </c>
      <c r="I423" t="s">
        <v>10</v>
      </c>
    </row>
    <row r="424" spans="1:9" x14ac:dyDescent="0.3">
      <c r="A424" t="s">
        <v>820</v>
      </c>
      <c r="B424" t="s">
        <v>821</v>
      </c>
      <c r="C424">
        <v>283</v>
      </c>
      <c r="D424" t="s">
        <v>10</v>
      </c>
      <c r="E424">
        <v>2</v>
      </c>
      <c r="F424">
        <v>276</v>
      </c>
      <c r="G424">
        <v>2735</v>
      </c>
      <c r="H424" t="s">
        <v>11</v>
      </c>
      <c r="I424" t="s">
        <v>10</v>
      </c>
    </row>
    <row r="425" spans="1:9" x14ac:dyDescent="0.3">
      <c r="A425" t="s">
        <v>822</v>
      </c>
      <c r="B425" t="s">
        <v>823</v>
      </c>
      <c r="C425">
        <v>76</v>
      </c>
      <c r="D425" t="s">
        <v>10</v>
      </c>
      <c r="E425">
        <v>2</v>
      </c>
      <c r="F425">
        <v>73</v>
      </c>
      <c r="G425">
        <v>2735</v>
      </c>
      <c r="H425" t="s">
        <v>11</v>
      </c>
      <c r="I425" t="s">
        <v>10</v>
      </c>
    </row>
    <row r="426" spans="1:9" x14ac:dyDescent="0.3">
      <c r="A426" t="s">
        <v>824</v>
      </c>
      <c r="B426" t="s">
        <v>825</v>
      </c>
      <c r="C426">
        <v>244</v>
      </c>
      <c r="D426" t="s">
        <v>10</v>
      </c>
      <c r="E426">
        <v>1</v>
      </c>
      <c r="F426">
        <v>243</v>
      </c>
      <c r="G426">
        <v>2735</v>
      </c>
      <c r="H426" t="s">
        <v>11</v>
      </c>
      <c r="I426" t="s">
        <v>10</v>
      </c>
    </row>
    <row r="427" spans="1:9" x14ac:dyDescent="0.3">
      <c r="A427" t="s">
        <v>826</v>
      </c>
      <c r="B427" t="s">
        <v>827</v>
      </c>
      <c r="C427">
        <v>274</v>
      </c>
      <c r="D427" t="s">
        <v>10</v>
      </c>
      <c r="E427">
        <v>18</v>
      </c>
      <c r="F427">
        <v>274</v>
      </c>
      <c r="G427">
        <v>2735</v>
      </c>
      <c r="H427" t="s">
        <v>11</v>
      </c>
      <c r="I427" t="s">
        <v>10</v>
      </c>
    </row>
    <row r="428" spans="1:9" x14ac:dyDescent="0.3">
      <c r="A428" t="s">
        <v>828</v>
      </c>
      <c r="B428" t="s">
        <v>829</v>
      </c>
      <c r="C428">
        <v>85</v>
      </c>
      <c r="D428" t="s">
        <v>10</v>
      </c>
      <c r="E428">
        <v>2</v>
      </c>
      <c r="F428">
        <v>83</v>
      </c>
      <c r="G428">
        <v>2735</v>
      </c>
      <c r="H428" t="s">
        <v>11</v>
      </c>
      <c r="I428" t="s">
        <v>10</v>
      </c>
    </row>
    <row r="429" spans="1:9" x14ac:dyDescent="0.3">
      <c r="A429" t="s">
        <v>830</v>
      </c>
      <c r="B429" t="s">
        <v>831</v>
      </c>
      <c r="C429">
        <v>253</v>
      </c>
      <c r="D429" t="s">
        <v>10</v>
      </c>
      <c r="E429">
        <v>8</v>
      </c>
      <c r="F429">
        <v>227</v>
      </c>
      <c r="G429">
        <v>2735</v>
      </c>
      <c r="H429" t="s">
        <v>11</v>
      </c>
      <c r="I429" t="s">
        <v>10</v>
      </c>
    </row>
    <row r="430" spans="1:9" x14ac:dyDescent="0.3">
      <c r="A430" t="s">
        <v>832</v>
      </c>
      <c r="B430" t="s">
        <v>833</v>
      </c>
      <c r="C430">
        <v>313</v>
      </c>
      <c r="D430" t="s">
        <v>10</v>
      </c>
      <c r="E430">
        <v>5</v>
      </c>
      <c r="F430">
        <v>177</v>
      </c>
      <c r="G430">
        <v>2735</v>
      </c>
      <c r="H430" t="s">
        <v>11</v>
      </c>
      <c r="I430" t="s">
        <v>10</v>
      </c>
    </row>
    <row r="431" spans="1:9" x14ac:dyDescent="0.3">
      <c r="A431" t="s">
        <v>832</v>
      </c>
      <c r="B431" t="s">
        <v>833</v>
      </c>
      <c r="C431">
        <v>313</v>
      </c>
      <c r="D431" t="s">
        <v>10</v>
      </c>
      <c r="E431">
        <v>176</v>
      </c>
      <c r="F431">
        <v>306</v>
      </c>
      <c r="G431">
        <v>2735</v>
      </c>
      <c r="H431" t="s">
        <v>11</v>
      </c>
      <c r="I431" t="s">
        <v>10</v>
      </c>
    </row>
    <row r="432" spans="1:9" x14ac:dyDescent="0.3">
      <c r="A432" t="s">
        <v>834</v>
      </c>
      <c r="B432" t="s">
        <v>835</v>
      </c>
      <c r="C432">
        <v>248</v>
      </c>
      <c r="D432" t="s">
        <v>10</v>
      </c>
      <c r="E432">
        <v>36</v>
      </c>
      <c r="F432">
        <v>241</v>
      </c>
      <c r="G432">
        <v>2735</v>
      </c>
      <c r="H432" t="s">
        <v>11</v>
      </c>
      <c r="I432" t="s">
        <v>10</v>
      </c>
    </row>
    <row r="433" spans="1:9" x14ac:dyDescent="0.3">
      <c r="A433" t="s">
        <v>836</v>
      </c>
      <c r="B433" t="s">
        <v>837</v>
      </c>
      <c r="C433">
        <v>276</v>
      </c>
      <c r="D433" t="s">
        <v>10</v>
      </c>
      <c r="E433">
        <v>4</v>
      </c>
      <c r="F433">
        <v>269</v>
      </c>
      <c r="G433">
        <v>2735</v>
      </c>
      <c r="H433" t="s">
        <v>11</v>
      </c>
      <c r="I433" t="s">
        <v>10</v>
      </c>
    </row>
    <row r="434" spans="1:9" x14ac:dyDescent="0.3">
      <c r="A434" t="s">
        <v>838</v>
      </c>
      <c r="B434" t="s">
        <v>839</v>
      </c>
      <c r="C434">
        <v>276</v>
      </c>
      <c r="D434" t="s">
        <v>10</v>
      </c>
      <c r="E434">
        <v>4</v>
      </c>
      <c r="F434">
        <v>269</v>
      </c>
      <c r="G434">
        <v>2735</v>
      </c>
      <c r="H434" t="s">
        <v>11</v>
      </c>
      <c r="I434" t="s">
        <v>10</v>
      </c>
    </row>
    <row r="435" spans="1:9" x14ac:dyDescent="0.3">
      <c r="A435" t="s">
        <v>840</v>
      </c>
      <c r="B435" t="s">
        <v>841</v>
      </c>
      <c r="C435">
        <v>276</v>
      </c>
      <c r="D435" t="s">
        <v>10</v>
      </c>
      <c r="E435">
        <v>4</v>
      </c>
      <c r="F435">
        <v>269</v>
      </c>
      <c r="G435">
        <v>2735</v>
      </c>
      <c r="H435" t="s">
        <v>11</v>
      </c>
      <c r="I435" t="s">
        <v>10</v>
      </c>
    </row>
    <row r="436" spans="1:9" x14ac:dyDescent="0.3">
      <c r="A436" t="s">
        <v>842</v>
      </c>
      <c r="B436" t="s">
        <v>843</v>
      </c>
      <c r="C436">
        <v>276</v>
      </c>
      <c r="D436" t="s">
        <v>10</v>
      </c>
      <c r="E436">
        <v>4</v>
      </c>
      <c r="F436">
        <v>269</v>
      </c>
      <c r="G436">
        <v>2735</v>
      </c>
      <c r="H436" t="s">
        <v>11</v>
      </c>
      <c r="I436" t="s">
        <v>10</v>
      </c>
    </row>
    <row r="437" spans="1:9" x14ac:dyDescent="0.3">
      <c r="A437" t="s">
        <v>844</v>
      </c>
      <c r="B437" t="s">
        <v>845</v>
      </c>
      <c r="C437">
        <v>276</v>
      </c>
      <c r="D437" t="s">
        <v>10</v>
      </c>
      <c r="E437">
        <v>4</v>
      </c>
      <c r="F437">
        <v>269</v>
      </c>
      <c r="G437">
        <v>2735</v>
      </c>
      <c r="H437" t="s">
        <v>11</v>
      </c>
      <c r="I437" t="s">
        <v>10</v>
      </c>
    </row>
    <row r="438" spans="1:9" x14ac:dyDescent="0.3">
      <c r="A438" t="s">
        <v>846</v>
      </c>
      <c r="B438" t="s">
        <v>847</v>
      </c>
      <c r="C438">
        <v>269</v>
      </c>
      <c r="D438" t="s">
        <v>10</v>
      </c>
      <c r="E438">
        <v>1</v>
      </c>
      <c r="F438">
        <v>262</v>
      </c>
      <c r="G438">
        <v>2735</v>
      </c>
      <c r="H438" t="s">
        <v>11</v>
      </c>
      <c r="I438" t="s">
        <v>10</v>
      </c>
    </row>
    <row r="439" spans="1:9" x14ac:dyDescent="0.3">
      <c r="A439" t="s">
        <v>848</v>
      </c>
      <c r="B439" t="s">
        <v>849</v>
      </c>
      <c r="C439">
        <v>288</v>
      </c>
      <c r="D439" t="s">
        <v>10</v>
      </c>
      <c r="E439">
        <v>25</v>
      </c>
      <c r="F439">
        <v>281</v>
      </c>
      <c r="G439">
        <v>2735</v>
      </c>
      <c r="H439" t="s">
        <v>11</v>
      </c>
      <c r="I439" t="s">
        <v>10</v>
      </c>
    </row>
    <row r="440" spans="1:9" x14ac:dyDescent="0.3">
      <c r="A440" t="s">
        <v>850</v>
      </c>
      <c r="B440" t="s">
        <v>851</v>
      </c>
      <c r="C440">
        <v>248</v>
      </c>
      <c r="D440" t="s">
        <v>10</v>
      </c>
      <c r="E440">
        <v>36</v>
      </c>
      <c r="F440">
        <v>242</v>
      </c>
      <c r="G440">
        <v>2735</v>
      </c>
      <c r="H440" t="s">
        <v>11</v>
      </c>
      <c r="I440" t="s">
        <v>10</v>
      </c>
    </row>
    <row r="441" spans="1:9" x14ac:dyDescent="0.3">
      <c r="A441" t="s">
        <v>852</v>
      </c>
      <c r="B441" t="s">
        <v>853</v>
      </c>
      <c r="C441">
        <v>344</v>
      </c>
      <c r="D441" t="s">
        <v>854</v>
      </c>
      <c r="E441">
        <v>30</v>
      </c>
      <c r="F441">
        <v>119</v>
      </c>
      <c r="G441">
        <v>14124</v>
      </c>
      <c r="H441" t="s">
        <v>855</v>
      </c>
      <c r="I441" t="s">
        <v>854</v>
      </c>
    </row>
    <row r="442" spans="1:9" x14ac:dyDescent="0.3">
      <c r="A442" t="s">
        <v>852</v>
      </c>
      <c r="B442" t="s">
        <v>853</v>
      </c>
      <c r="C442">
        <v>344</v>
      </c>
      <c r="D442" t="s">
        <v>10</v>
      </c>
      <c r="E442">
        <v>109</v>
      </c>
      <c r="F442">
        <v>337</v>
      </c>
      <c r="G442">
        <v>2735</v>
      </c>
      <c r="H442" t="s">
        <v>11</v>
      </c>
      <c r="I442" t="s">
        <v>10</v>
      </c>
    </row>
    <row r="443" spans="1:9" x14ac:dyDescent="0.3">
      <c r="A443" t="s">
        <v>856</v>
      </c>
      <c r="B443" t="s">
        <v>857</v>
      </c>
      <c r="C443">
        <v>277</v>
      </c>
      <c r="D443" t="s">
        <v>10</v>
      </c>
      <c r="E443">
        <v>4</v>
      </c>
      <c r="F443">
        <v>270</v>
      </c>
      <c r="G443">
        <v>2735</v>
      </c>
      <c r="H443" t="s">
        <v>11</v>
      </c>
      <c r="I443" t="s">
        <v>10</v>
      </c>
    </row>
    <row r="444" spans="1:9" x14ac:dyDescent="0.3">
      <c r="A444" t="s">
        <v>858</v>
      </c>
      <c r="B444" t="s">
        <v>859</v>
      </c>
      <c r="C444">
        <v>276</v>
      </c>
      <c r="D444" t="s">
        <v>10</v>
      </c>
      <c r="E444">
        <v>4</v>
      </c>
      <c r="F444">
        <v>269</v>
      </c>
      <c r="G444">
        <v>2735</v>
      </c>
      <c r="H444" t="s">
        <v>11</v>
      </c>
      <c r="I444" t="s">
        <v>10</v>
      </c>
    </row>
    <row r="445" spans="1:9" x14ac:dyDescent="0.3">
      <c r="A445" t="s">
        <v>860</v>
      </c>
      <c r="B445" t="s">
        <v>861</v>
      </c>
      <c r="C445">
        <v>276</v>
      </c>
      <c r="D445" t="s">
        <v>10</v>
      </c>
      <c r="E445">
        <v>4</v>
      </c>
      <c r="F445">
        <v>269</v>
      </c>
      <c r="G445">
        <v>2735</v>
      </c>
      <c r="H445" t="s">
        <v>11</v>
      </c>
      <c r="I445" t="s">
        <v>10</v>
      </c>
    </row>
    <row r="446" spans="1:9" x14ac:dyDescent="0.3">
      <c r="A446" t="s">
        <v>862</v>
      </c>
      <c r="B446" t="s">
        <v>863</v>
      </c>
      <c r="C446">
        <v>278</v>
      </c>
      <c r="D446" t="s">
        <v>10</v>
      </c>
      <c r="E446">
        <v>5</v>
      </c>
      <c r="F446">
        <v>271</v>
      </c>
      <c r="G446">
        <v>2735</v>
      </c>
      <c r="H446" t="s">
        <v>11</v>
      </c>
      <c r="I446" t="s">
        <v>10</v>
      </c>
    </row>
    <row r="447" spans="1:9" x14ac:dyDescent="0.3">
      <c r="A447" t="s">
        <v>864</v>
      </c>
      <c r="B447" t="s">
        <v>865</v>
      </c>
      <c r="C447">
        <v>267</v>
      </c>
      <c r="D447" t="s">
        <v>10</v>
      </c>
      <c r="E447">
        <v>5</v>
      </c>
      <c r="F447">
        <v>260</v>
      </c>
      <c r="G447">
        <v>2735</v>
      </c>
      <c r="H447" t="s">
        <v>11</v>
      </c>
      <c r="I447" t="s">
        <v>10</v>
      </c>
    </row>
    <row r="448" spans="1:9" x14ac:dyDescent="0.3">
      <c r="A448" t="s">
        <v>866</v>
      </c>
      <c r="B448" t="s">
        <v>867</v>
      </c>
      <c r="C448">
        <v>210</v>
      </c>
      <c r="D448" t="s">
        <v>10</v>
      </c>
      <c r="E448">
        <v>1</v>
      </c>
      <c r="F448">
        <v>203</v>
      </c>
      <c r="G448">
        <v>2735</v>
      </c>
      <c r="H448" t="s">
        <v>11</v>
      </c>
      <c r="I448" t="s">
        <v>10</v>
      </c>
    </row>
    <row r="449" spans="1:9" x14ac:dyDescent="0.3">
      <c r="A449" t="s">
        <v>868</v>
      </c>
      <c r="B449" t="s">
        <v>869</v>
      </c>
      <c r="C449">
        <v>284</v>
      </c>
      <c r="D449" t="s">
        <v>10</v>
      </c>
      <c r="E449">
        <v>21</v>
      </c>
      <c r="F449">
        <v>279</v>
      </c>
      <c r="G449">
        <v>2735</v>
      </c>
      <c r="H449" t="s">
        <v>11</v>
      </c>
      <c r="I449" t="s">
        <v>10</v>
      </c>
    </row>
    <row r="450" spans="1:9" x14ac:dyDescent="0.3">
      <c r="A450" t="s">
        <v>870</v>
      </c>
      <c r="B450" t="s">
        <v>871</v>
      </c>
      <c r="C450">
        <v>283</v>
      </c>
      <c r="D450" t="s">
        <v>10</v>
      </c>
      <c r="E450">
        <v>2</v>
      </c>
      <c r="F450">
        <v>276</v>
      </c>
      <c r="G450">
        <v>2735</v>
      </c>
      <c r="H450" t="s">
        <v>11</v>
      </c>
      <c r="I450" t="s">
        <v>10</v>
      </c>
    </row>
    <row r="451" spans="1:9" x14ac:dyDescent="0.3">
      <c r="A451" t="s">
        <v>872</v>
      </c>
      <c r="B451" t="s">
        <v>873</v>
      </c>
      <c r="C451">
        <v>395</v>
      </c>
      <c r="D451" t="s">
        <v>10</v>
      </c>
      <c r="E451">
        <v>110</v>
      </c>
      <c r="F451">
        <v>389</v>
      </c>
      <c r="G451">
        <v>2735</v>
      </c>
      <c r="H451" t="s">
        <v>11</v>
      </c>
      <c r="I451" t="s">
        <v>10</v>
      </c>
    </row>
    <row r="452" spans="1:9" x14ac:dyDescent="0.3">
      <c r="A452" t="s">
        <v>874</v>
      </c>
      <c r="B452" t="s">
        <v>875</v>
      </c>
      <c r="C452">
        <v>283</v>
      </c>
      <c r="D452" t="s">
        <v>10</v>
      </c>
      <c r="E452">
        <v>3</v>
      </c>
      <c r="F452">
        <v>276</v>
      </c>
      <c r="G452">
        <v>2735</v>
      </c>
      <c r="H452" t="s">
        <v>11</v>
      </c>
      <c r="I452" t="s">
        <v>10</v>
      </c>
    </row>
    <row r="453" spans="1:9" x14ac:dyDescent="0.3">
      <c r="A453" t="s">
        <v>876</v>
      </c>
      <c r="B453" t="s">
        <v>877</v>
      </c>
      <c r="C453">
        <v>501</v>
      </c>
      <c r="D453" t="s">
        <v>10</v>
      </c>
      <c r="E453">
        <v>186</v>
      </c>
      <c r="F453">
        <v>472</v>
      </c>
      <c r="G453">
        <v>2735</v>
      </c>
      <c r="H453" t="s">
        <v>11</v>
      </c>
      <c r="I453" t="s">
        <v>10</v>
      </c>
    </row>
    <row r="454" spans="1:9" x14ac:dyDescent="0.3">
      <c r="A454" t="s">
        <v>878</v>
      </c>
      <c r="B454" t="s">
        <v>879</v>
      </c>
      <c r="C454">
        <v>354</v>
      </c>
      <c r="D454" t="s">
        <v>10</v>
      </c>
      <c r="E454">
        <v>39</v>
      </c>
      <c r="F454">
        <v>325</v>
      </c>
      <c r="G454">
        <v>2735</v>
      </c>
      <c r="H454" t="s">
        <v>11</v>
      </c>
      <c r="I454" t="s">
        <v>10</v>
      </c>
    </row>
    <row r="455" spans="1:9" x14ac:dyDescent="0.3">
      <c r="A455" t="s">
        <v>880</v>
      </c>
      <c r="B455" t="s">
        <v>881</v>
      </c>
      <c r="C455">
        <v>340</v>
      </c>
      <c r="D455" t="s">
        <v>10</v>
      </c>
      <c r="E455">
        <v>2</v>
      </c>
      <c r="F455">
        <v>71</v>
      </c>
      <c r="G455">
        <v>2735</v>
      </c>
      <c r="H455" t="s">
        <v>11</v>
      </c>
      <c r="I455" t="s">
        <v>10</v>
      </c>
    </row>
    <row r="456" spans="1:9" x14ac:dyDescent="0.3">
      <c r="A456" t="s">
        <v>880</v>
      </c>
      <c r="B456" t="s">
        <v>881</v>
      </c>
      <c r="C456">
        <v>340</v>
      </c>
      <c r="D456" t="s">
        <v>10</v>
      </c>
      <c r="E456">
        <v>92</v>
      </c>
      <c r="F456">
        <v>333</v>
      </c>
      <c r="G456">
        <v>2735</v>
      </c>
      <c r="H456" t="s">
        <v>11</v>
      </c>
      <c r="I456" t="s">
        <v>10</v>
      </c>
    </row>
    <row r="457" spans="1:9" x14ac:dyDescent="0.3">
      <c r="A457" t="s">
        <v>882</v>
      </c>
      <c r="B457" t="s">
        <v>883</v>
      </c>
      <c r="C457">
        <v>284</v>
      </c>
      <c r="D457" t="s">
        <v>10</v>
      </c>
      <c r="E457">
        <v>3</v>
      </c>
      <c r="F457">
        <v>277</v>
      </c>
      <c r="G457">
        <v>2735</v>
      </c>
      <c r="H457" t="s">
        <v>11</v>
      </c>
      <c r="I457" t="s">
        <v>10</v>
      </c>
    </row>
    <row r="458" spans="1:9" x14ac:dyDescent="0.3">
      <c r="A458" t="s">
        <v>884</v>
      </c>
      <c r="B458" t="s">
        <v>885</v>
      </c>
      <c r="C458">
        <v>334</v>
      </c>
      <c r="D458" t="s">
        <v>10</v>
      </c>
      <c r="E458">
        <v>53</v>
      </c>
      <c r="F458">
        <v>327</v>
      </c>
      <c r="G458">
        <v>2735</v>
      </c>
      <c r="H458" t="s">
        <v>11</v>
      </c>
      <c r="I458" t="s">
        <v>10</v>
      </c>
    </row>
    <row r="459" spans="1:9" x14ac:dyDescent="0.3">
      <c r="A459" t="s">
        <v>886</v>
      </c>
      <c r="B459" t="s">
        <v>887</v>
      </c>
      <c r="C459">
        <v>296</v>
      </c>
      <c r="D459" t="s">
        <v>10</v>
      </c>
      <c r="E459">
        <v>18</v>
      </c>
      <c r="F459">
        <v>289</v>
      </c>
      <c r="G459">
        <v>2735</v>
      </c>
      <c r="H459" t="s">
        <v>11</v>
      </c>
      <c r="I459" t="s">
        <v>10</v>
      </c>
    </row>
    <row r="460" spans="1:9" x14ac:dyDescent="0.3">
      <c r="A460" t="s">
        <v>888</v>
      </c>
      <c r="B460" t="s">
        <v>889</v>
      </c>
      <c r="C460">
        <v>305</v>
      </c>
      <c r="D460" t="s">
        <v>10</v>
      </c>
      <c r="E460">
        <v>20</v>
      </c>
      <c r="F460">
        <v>299</v>
      </c>
      <c r="G460">
        <v>2735</v>
      </c>
      <c r="H460" t="s">
        <v>11</v>
      </c>
      <c r="I460" t="s">
        <v>10</v>
      </c>
    </row>
    <row r="461" spans="1:9" x14ac:dyDescent="0.3">
      <c r="A461" t="s">
        <v>890</v>
      </c>
      <c r="B461" t="s">
        <v>891</v>
      </c>
      <c r="C461">
        <v>230</v>
      </c>
      <c r="D461" t="s">
        <v>10</v>
      </c>
      <c r="E461">
        <v>4</v>
      </c>
      <c r="F461">
        <v>221</v>
      </c>
      <c r="G461">
        <v>2735</v>
      </c>
      <c r="H461" t="s">
        <v>11</v>
      </c>
      <c r="I461" t="s">
        <v>10</v>
      </c>
    </row>
    <row r="462" spans="1:9" x14ac:dyDescent="0.3">
      <c r="A462" t="s">
        <v>892</v>
      </c>
      <c r="B462" t="s">
        <v>893</v>
      </c>
      <c r="C462">
        <v>80</v>
      </c>
      <c r="D462" t="s">
        <v>10</v>
      </c>
      <c r="E462">
        <v>2</v>
      </c>
      <c r="F462">
        <v>79</v>
      </c>
      <c r="G462">
        <v>2735</v>
      </c>
      <c r="H462" t="s">
        <v>11</v>
      </c>
      <c r="I462" t="s">
        <v>10</v>
      </c>
    </row>
    <row r="463" spans="1:9" x14ac:dyDescent="0.3">
      <c r="A463" t="s">
        <v>894</v>
      </c>
      <c r="B463" t="s">
        <v>895</v>
      </c>
      <c r="C463">
        <v>302</v>
      </c>
      <c r="D463" t="s">
        <v>10</v>
      </c>
      <c r="E463">
        <v>18</v>
      </c>
      <c r="F463">
        <v>295</v>
      </c>
      <c r="G463">
        <v>2735</v>
      </c>
      <c r="H463" t="s">
        <v>11</v>
      </c>
      <c r="I463" t="s">
        <v>10</v>
      </c>
    </row>
    <row r="464" spans="1:9" x14ac:dyDescent="0.3">
      <c r="A464" t="s">
        <v>896</v>
      </c>
      <c r="B464" t="s">
        <v>897</v>
      </c>
      <c r="C464">
        <v>294</v>
      </c>
      <c r="D464" t="s">
        <v>10</v>
      </c>
      <c r="E464">
        <v>7</v>
      </c>
      <c r="F464">
        <v>287</v>
      </c>
      <c r="G464">
        <v>2735</v>
      </c>
      <c r="H464" t="s">
        <v>11</v>
      </c>
      <c r="I464" t="s">
        <v>10</v>
      </c>
    </row>
    <row r="465" spans="1:9" x14ac:dyDescent="0.3">
      <c r="A465" t="s">
        <v>898</v>
      </c>
      <c r="B465" t="s">
        <v>899</v>
      </c>
      <c r="C465">
        <v>344</v>
      </c>
      <c r="D465" t="s">
        <v>10</v>
      </c>
      <c r="E465">
        <v>46</v>
      </c>
      <c r="F465">
        <v>323</v>
      </c>
      <c r="G465">
        <v>2735</v>
      </c>
      <c r="H465" t="s">
        <v>11</v>
      </c>
      <c r="I465" t="s">
        <v>10</v>
      </c>
    </row>
    <row r="466" spans="1:9" x14ac:dyDescent="0.3">
      <c r="A466" t="s">
        <v>900</v>
      </c>
      <c r="B466" t="s">
        <v>901</v>
      </c>
      <c r="C466">
        <v>294</v>
      </c>
      <c r="D466" t="s">
        <v>10</v>
      </c>
      <c r="E466">
        <v>7</v>
      </c>
      <c r="F466">
        <v>287</v>
      </c>
      <c r="G466">
        <v>2735</v>
      </c>
      <c r="H466" t="s">
        <v>11</v>
      </c>
      <c r="I466" t="s">
        <v>10</v>
      </c>
    </row>
    <row r="467" spans="1:9" x14ac:dyDescent="0.3">
      <c r="A467" t="s">
        <v>902</v>
      </c>
      <c r="B467" t="s">
        <v>903</v>
      </c>
      <c r="C467">
        <v>349</v>
      </c>
      <c r="D467" t="s">
        <v>10</v>
      </c>
      <c r="E467">
        <v>51</v>
      </c>
      <c r="F467">
        <v>328</v>
      </c>
      <c r="G467">
        <v>2735</v>
      </c>
      <c r="H467" t="s">
        <v>11</v>
      </c>
      <c r="I467" t="s">
        <v>10</v>
      </c>
    </row>
    <row r="468" spans="1:9" x14ac:dyDescent="0.3">
      <c r="A468" t="s">
        <v>904</v>
      </c>
      <c r="B468" t="s">
        <v>905</v>
      </c>
      <c r="C468">
        <v>173</v>
      </c>
      <c r="D468" t="s">
        <v>10</v>
      </c>
      <c r="E468">
        <v>1</v>
      </c>
      <c r="F468">
        <v>108</v>
      </c>
      <c r="G468">
        <v>2735</v>
      </c>
      <c r="H468" t="s">
        <v>11</v>
      </c>
      <c r="I468" t="s">
        <v>10</v>
      </c>
    </row>
    <row r="469" spans="1:9" x14ac:dyDescent="0.3">
      <c r="A469" t="s">
        <v>906</v>
      </c>
      <c r="B469" t="s">
        <v>907</v>
      </c>
      <c r="C469">
        <v>349</v>
      </c>
      <c r="D469" t="s">
        <v>10</v>
      </c>
      <c r="E469">
        <v>53</v>
      </c>
      <c r="F469">
        <v>329</v>
      </c>
      <c r="G469">
        <v>2735</v>
      </c>
      <c r="H469" t="s">
        <v>11</v>
      </c>
      <c r="I469" t="s">
        <v>10</v>
      </c>
    </row>
    <row r="470" spans="1:9" x14ac:dyDescent="0.3">
      <c r="A470" t="s">
        <v>908</v>
      </c>
      <c r="B470" t="s">
        <v>909</v>
      </c>
      <c r="C470">
        <v>294</v>
      </c>
      <c r="D470" t="s">
        <v>10</v>
      </c>
      <c r="E470">
        <v>7</v>
      </c>
      <c r="F470">
        <v>287</v>
      </c>
      <c r="G470">
        <v>2735</v>
      </c>
      <c r="H470" t="s">
        <v>11</v>
      </c>
      <c r="I470" t="s">
        <v>10</v>
      </c>
    </row>
    <row r="471" spans="1:9" x14ac:dyDescent="0.3">
      <c r="A471" t="s">
        <v>910</v>
      </c>
      <c r="B471" t="s">
        <v>911</v>
      </c>
      <c r="C471">
        <v>224</v>
      </c>
      <c r="D471" t="s">
        <v>10</v>
      </c>
      <c r="E471">
        <v>1</v>
      </c>
      <c r="F471">
        <v>217</v>
      </c>
      <c r="G471">
        <v>2735</v>
      </c>
      <c r="H471" t="s">
        <v>11</v>
      </c>
      <c r="I471" t="s">
        <v>10</v>
      </c>
    </row>
    <row r="472" spans="1:9" x14ac:dyDescent="0.3">
      <c r="A472" t="s">
        <v>912</v>
      </c>
      <c r="B472" t="s">
        <v>913</v>
      </c>
      <c r="C472">
        <v>294</v>
      </c>
      <c r="D472" t="s">
        <v>10</v>
      </c>
      <c r="E472">
        <v>7</v>
      </c>
      <c r="F472">
        <v>287</v>
      </c>
      <c r="G472">
        <v>2735</v>
      </c>
      <c r="H472" t="s">
        <v>11</v>
      </c>
      <c r="I472" t="s">
        <v>10</v>
      </c>
    </row>
    <row r="473" spans="1:9" x14ac:dyDescent="0.3">
      <c r="A473" t="s">
        <v>914</v>
      </c>
      <c r="B473" t="s">
        <v>915</v>
      </c>
      <c r="C473">
        <v>348</v>
      </c>
      <c r="D473" t="s">
        <v>10</v>
      </c>
      <c r="E473">
        <v>47</v>
      </c>
      <c r="F473">
        <v>324</v>
      </c>
      <c r="G473">
        <v>2735</v>
      </c>
      <c r="H473" t="s">
        <v>11</v>
      </c>
      <c r="I473" t="s">
        <v>10</v>
      </c>
    </row>
    <row r="474" spans="1:9" x14ac:dyDescent="0.3">
      <c r="A474" t="s">
        <v>916</v>
      </c>
      <c r="B474" t="s">
        <v>917</v>
      </c>
      <c r="C474">
        <v>353</v>
      </c>
      <c r="D474" t="s">
        <v>10</v>
      </c>
      <c r="E474">
        <v>55</v>
      </c>
      <c r="F474">
        <v>332</v>
      </c>
      <c r="G474">
        <v>2735</v>
      </c>
      <c r="H474" t="s">
        <v>11</v>
      </c>
      <c r="I474" t="s">
        <v>10</v>
      </c>
    </row>
    <row r="475" spans="1:9" x14ac:dyDescent="0.3">
      <c r="A475" t="s">
        <v>918</v>
      </c>
      <c r="B475" t="s">
        <v>919</v>
      </c>
      <c r="C475">
        <v>293</v>
      </c>
      <c r="D475" t="s">
        <v>10</v>
      </c>
      <c r="E475">
        <v>7</v>
      </c>
      <c r="F475">
        <v>286</v>
      </c>
      <c r="G475">
        <v>2735</v>
      </c>
      <c r="H475" t="s">
        <v>11</v>
      </c>
      <c r="I475" t="s">
        <v>10</v>
      </c>
    </row>
    <row r="476" spans="1:9" x14ac:dyDescent="0.3">
      <c r="A476" t="s">
        <v>920</v>
      </c>
      <c r="B476" t="s">
        <v>921</v>
      </c>
      <c r="C476">
        <v>283</v>
      </c>
      <c r="D476" t="s">
        <v>10</v>
      </c>
      <c r="E476">
        <v>3</v>
      </c>
      <c r="F476">
        <v>276</v>
      </c>
      <c r="G476">
        <v>2735</v>
      </c>
      <c r="H476" t="s">
        <v>11</v>
      </c>
      <c r="I476" t="s">
        <v>10</v>
      </c>
    </row>
    <row r="477" spans="1:9" x14ac:dyDescent="0.3">
      <c r="A477" t="s">
        <v>922</v>
      </c>
      <c r="B477" t="s">
        <v>923</v>
      </c>
      <c r="C477">
        <v>358</v>
      </c>
      <c r="D477" t="s">
        <v>10</v>
      </c>
      <c r="E477">
        <v>41</v>
      </c>
      <c r="F477">
        <v>329</v>
      </c>
      <c r="G477">
        <v>2735</v>
      </c>
      <c r="H477" t="s">
        <v>11</v>
      </c>
      <c r="I477" t="s">
        <v>10</v>
      </c>
    </row>
    <row r="478" spans="1:9" x14ac:dyDescent="0.3">
      <c r="A478" t="s">
        <v>924</v>
      </c>
      <c r="B478" t="s">
        <v>925</v>
      </c>
      <c r="C478">
        <v>360</v>
      </c>
      <c r="D478" t="s">
        <v>10</v>
      </c>
      <c r="E478">
        <v>56</v>
      </c>
      <c r="F478">
        <v>334</v>
      </c>
      <c r="G478">
        <v>2735</v>
      </c>
      <c r="H478" t="s">
        <v>11</v>
      </c>
      <c r="I478" t="s">
        <v>10</v>
      </c>
    </row>
    <row r="479" spans="1:9" x14ac:dyDescent="0.3">
      <c r="A479" t="s">
        <v>926</v>
      </c>
      <c r="B479" t="s">
        <v>927</v>
      </c>
      <c r="C479">
        <v>294</v>
      </c>
      <c r="D479" t="s">
        <v>10</v>
      </c>
      <c r="E479">
        <v>7</v>
      </c>
      <c r="F479">
        <v>287</v>
      </c>
      <c r="G479">
        <v>2735</v>
      </c>
      <c r="H479" t="s">
        <v>11</v>
      </c>
      <c r="I479" t="s">
        <v>10</v>
      </c>
    </row>
    <row r="480" spans="1:9" x14ac:dyDescent="0.3">
      <c r="A480" t="s">
        <v>928</v>
      </c>
      <c r="B480" t="s">
        <v>929</v>
      </c>
      <c r="C480">
        <v>347</v>
      </c>
      <c r="D480" t="s">
        <v>10</v>
      </c>
      <c r="E480">
        <v>46</v>
      </c>
      <c r="F480">
        <v>323</v>
      </c>
      <c r="G480">
        <v>2735</v>
      </c>
      <c r="H480" t="s">
        <v>11</v>
      </c>
      <c r="I480" t="s">
        <v>10</v>
      </c>
    </row>
    <row r="481" spans="1:9" x14ac:dyDescent="0.3">
      <c r="A481" t="s">
        <v>930</v>
      </c>
      <c r="B481" t="s">
        <v>931</v>
      </c>
      <c r="C481">
        <v>294</v>
      </c>
      <c r="D481" t="s">
        <v>10</v>
      </c>
      <c r="E481">
        <v>7</v>
      </c>
      <c r="F481">
        <v>287</v>
      </c>
      <c r="G481">
        <v>2735</v>
      </c>
      <c r="H481" t="s">
        <v>11</v>
      </c>
      <c r="I481" t="s">
        <v>10</v>
      </c>
    </row>
    <row r="482" spans="1:9" x14ac:dyDescent="0.3">
      <c r="A482" t="s">
        <v>932</v>
      </c>
      <c r="B482" t="s">
        <v>933</v>
      </c>
      <c r="C482">
        <v>291</v>
      </c>
      <c r="D482" t="s">
        <v>10</v>
      </c>
      <c r="E482">
        <v>7</v>
      </c>
      <c r="F482">
        <v>284</v>
      </c>
      <c r="G482">
        <v>2735</v>
      </c>
      <c r="H482" t="s">
        <v>11</v>
      </c>
      <c r="I482" t="s">
        <v>10</v>
      </c>
    </row>
    <row r="483" spans="1:9" x14ac:dyDescent="0.3">
      <c r="A483" t="s">
        <v>934</v>
      </c>
      <c r="B483" t="s">
        <v>935</v>
      </c>
      <c r="C483">
        <v>72</v>
      </c>
      <c r="D483" t="s">
        <v>10</v>
      </c>
      <c r="E483">
        <v>1</v>
      </c>
      <c r="F483">
        <v>47</v>
      </c>
      <c r="G483">
        <v>2735</v>
      </c>
      <c r="H483" t="s">
        <v>11</v>
      </c>
      <c r="I483" t="s">
        <v>10</v>
      </c>
    </row>
    <row r="484" spans="1:9" x14ac:dyDescent="0.3">
      <c r="A484" t="s">
        <v>936</v>
      </c>
      <c r="B484" t="s">
        <v>937</v>
      </c>
      <c r="C484">
        <v>358</v>
      </c>
      <c r="D484" t="s">
        <v>10</v>
      </c>
      <c r="E484">
        <v>52</v>
      </c>
      <c r="F484">
        <v>333</v>
      </c>
      <c r="G484">
        <v>2735</v>
      </c>
      <c r="H484" t="s">
        <v>11</v>
      </c>
      <c r="I484" t="s">
        <v>10</v>
      </c>
    </row>
    <row r="485" spans="1:9" x14ac:dyDescent="0.3">
      <c r="A485" t="s">
        <v>938</v>
      </c>
      <c r="B485" t="s">
        <v>939</v>
      </c>
      <c r="C485">
        <v>358</v>
      </c>
      <c r="D485" t="s">
        <v>10</v>
      </c>
      <c r="E485">
        <v>37</v>
      </c>
      <c r="F485">
        <v>327</v>
      </c>
      <c r="G485">
        <v>2735</v>
      </c>
      <c r="H485" t="s">
        <v>11</v>
      </c>
      <c r="I485" t="s">
        <v>10</v>
      </c>
    </row>
    <row r="486" spans="1:9" x14ac:dyDescent="0.3">
      <c r="A486" t="s">
        <v>940</v>
      </c>
      <c r="B486" t="s">
        <v>941</v>
      </c>
      <c r="C486">
        <v>283</v>
      </c>
      <c r="D486" t="s">
        <v>10</v>
      </c>
      <c r="E486">
        <v>2</v>
      </c>
      <c r="F486">
        <v>276</v>
      </c>
      <c r="G486">
        <v>2735</v>
      </c>
      <c r="H486" t="s">
        <v>11</v>
      </c>
      <c r="I486" t="s">
        <v>10</v>
      </c>
    </row>
    <row r="487" spans="1:9" x14ac:dyDescent="0.3">
      <c r="A487" t="s">
        <v>942</v>
      </c>
      <c r="B487" t="s">
        <v>943</v>
      </c>
      <c r="C487">
        <v>299</v>
      </c>
      <c r="D487" t="s">
        <v>10</v>
      </c>
      <c r="E487">
        <v>6</v>
      </c>
      <c r="F487">
        <v>292</v>
      </c>
      <c r="G487">
        <v>2735</v>
      </c>
      <c r="H487" t="s">
        <v>11</v>
      </c>
      <c r="I487" t="s">
        <v>10</v>
      </c>
    </row>
    <row r="488" spans="1:9" x14ac:dyDescent="0.3">
      <c r="A488" t="s">
        <v>944</v>
      </c>
      <c r="B488" t="s">
        <v>945</v>
      </c>
      <c r="C488">
        <v>281</v>
      </c>
      <c r="D488" t="s">
        <v>10</v>
      </c>
      <c r="E488">
        <v>2</v>
      </c>
      <c r="F488">
        <v>274</v>
      </c>
      <c r="G488">
        <v>2735</v>
      </c>
      <c r="H488" t="s">
        <v>11</v>
      </c>
      <c r="I488" t="s">
        <v>10</v>
      </c>
    </row>
    <row r="489" spans="1:9" x14ac:dyDescent="0.3">
      <c r="A489" t="s">
        <v>946</v>
      </c>
      <c r="B489" t="s">
        <v>947</v>
      </c>
      <c r="C489">
        <v>389</v>
      </c>
      <c r="D489" t="s">
        <v>10</v>
      </c>
      <c r="E489">
        <v>61</v>
      </c>
      <c r="F489">
        <v>356</v>
      </c>
      <c r="G489">
        <v>2735</v>
      </c>
      <c r="H489" t="s">
        <v>11</v>
      </c>
      <c r="I489" t="s">
        <v>10</v>
      </c>
    </row>
    <row r="490" spans="1:9" x14ac:dyDescent="0.3">
      <c r="A490" t="s">
        <v>948</v>
      </c>
      <c r="B490" t="s">
        <v>949</v>
      </c>
      <c r="C490">
        <v>334</v>
      </c>
      <c r="D490" t="s">
        <v>10</v>
      </c>
      <c r="E490">
        <v>53</v>
      </c>
      <c r="F490">
        <v>327</v>
      </c>
      <c r="G490">
        <v>2735</v>
      </c>
      <c r="H490" t="s">
        <v>11</v>
      </c>
      <c r="I490" t="s">
        <v>10</v>
      </c>
    </row>
    <row r="491" spans="1:9" x14ac:dyDescent="0.3">
      <c r="A491" t="s">
        <v>950</v>
      </c>
      <c r="B491" t="s">
        <v>951</v>
      </c>
      <c r="C491">
        <v>381</v>
      </c>
      <c r="D491" t="s">
        <v>10</v>
      </c>
      <c r="E491">
        <v>60</v>
      </c>
      <c r="F491">
        <v>353</v>
      </c>
      <c r="G491">
        <v>2735</v>
      </c>
      <c r="H491" t="s">
        <v>11</v>
      </c>
      <c r="I491" t="s">
        <v>10</v>
      </c>
    </row>
    <row r="492" spans="1:9" x14ac:dyDescent="0.3">
      <c r="A492" t="s">
        <v>952</v>
      </c>
      <c r="B492" t="s">
        <v>953</v>
      </c>
      <c r="C492">
        <v>283</v>
      </c>
      <c r="D492" t="s">
        <v>10</v>
      </c>
      <c r="E492">
        <v>3</v>
      </c>
      <c r="F492">
        <v>276</v>
      </c>
      <c r="G492">
        <v>2735</v>
      </c>
      <c r="H492" t="s">
        <v>11</v>
      </c>
      <c r="I492" t="s">
        <v>10</v>
      </c>
    </row>
    <row r="493" spans="1:9" x14ac:dyDescent="0.3">
      <c r="A493" t="s">
        <v>954</v>
      </c>
      <c r="B493" t="s">
        <v>955</v>
      </c>
      <c r="C493">
        <v>284</v>
      </c>
      <c r="D493" t="s">
        <v>10</v>
      </c>
      <c r="E493">
        <v>3</v>
      </c>
      <c r="F493">
        <v>277</v>
      </c>
      <c r="G493">
        <v>2735</v>
      </c>
      <c r="H493" t="s">
        <v>11</v>
      </c>
      <c r="I493" t="s">
        <v>10</v>
      </c>
    </row>
    <row r="494" spans="1:9" x14ac:dyDescent="0.3">
      <c r="A494" t="s">
        <v>956</v>
      </c>
      <c r="B494" t="s">
        <v>957</v>
      </c>
      <c r="C494">
        <v>294</v>
      </c>
      <c r="D494" t="s">
        <v>10</v>
      </c>
      <c r="E494">
        <v>7</v>
      </c>
      <c r="F494">
        <v>287</v>
      </c>
      <c r="G494">
        <v>2735</v>
      </c>
      <c r="H494" t="s">
        <v>11</v>
      </c>
      <c r="I494" t="s">
        <v>10</v>
      </c>
    </row>
    <row r="495" spans="1:9" x14ac:dyDescent="0.3">
      <c r="A495" t="s">
        <v>958</v>
      </c>
      <c r="B495" t="s">
        <v>959</v>
      </c>
      <c r="C495">
        <v>294</v>
      </c>
      <c r="D495" t="s">
        <v>10</v>
      </c>
      <c r="E495">
        <v>7</v>
      </c>
      <c r="F495">
        <v>287</v>
      </c>
      <c r="G495">
        <v>2735</v>
      </c>
      <c r="H495" t="s">
        <v>11</v>
      </c>
      <c r="I495" t="s">
        <v>10</v>
      </c>
    </row>
    <row r="496" spans="1:9" x14ac:dyDescent="0.3">
      <c r="A496" t="s">
        <v>960</v>
      </c>
      <c r="B496" t="s">
        <v>961</v>
      </c>
      <c r="C496">
        <v>300</v>
      </c>
      <c r="D496" t="s">
        <v>10</v>
      </c>
      <c r="E496">
        <v>1</v>
      </c>
      <c r="F496">
        <v>272</v>
      </c>
      <c r="G496">
        <v>2735</v>
      </c>
      <c r="H496" t="s">
        <v>11</v>
      </c>
      <c r="I496" t="s">
        <v>10</v>
      </c>
    </row>
    <row r="497" spans="1:9" x14ac:dyDescent="0.3">
      <c r="A497" t="s">
        <v>962</v>
      </c>
      <c r="B497" t="s">
        <v>963</v>
      </c>
      <c r="C497">
        <v>294</v>
      </c>
      <c r="D497" t="s">
        <v>10</v>
      </c>
      <c r="E497">
        <v>7</v>
      </c>
      <c r="F497">
        <v>287</v>
      </c>
      <c r="G497">
        <v>2735</v>
      </c>
      <c r="H497" t="s">
        <v>11</v>
      </c>
      <c r="I497" t="s">
        <v>10</v>
      </c>
    </row>
    <row r="498" spans="1:9" x14ac:dyDescent="0.3">
      <c r="A498" t="s">
        <v>964</v>
      </c>
      <c r="B498" t="s">
        <v>965</v>
      </c>
      <c r="C498">
        <v>262</v>
      </c>
      <c r="D498" t="s">
        <v>10</v>
      </c>
      <c r="E498">
        <v>54</v>
      </c>
      <c r="F498">
        <v>262</v>
      </c>
      <c r="G498">
        <v>2735</v>
      </c>
      <c r="H498" t="s">
        <v>11</v>
      </c>
      <c r="I498" t="s">
        <v>10</v>
      </c>
    </row>
    <row r="499" spans="1:9" x14ac:dyDescent="0.3">
      <c r="A499" t="s">
        <v>966</v>
      </c>
      <c r="B499" t="s">
        <v>967</v>
      </c>
      <c r="C499">
        <v>294</v>
      </c>
      <c r="D499" t="s">
        <v>10</v>
      </c>
      <c r="E499">
        <v>7</v>
      </c>
      <c r="F499">
        <v>287</v>
      </c>
      <c r="G499">
        <v>2735</v>
      </c>
      <c r="H499" t="s">
        <v>11</v>
      </c>
      <c r="I499" t="s">
        <v>10</v>
      </c>
    </row>
    <row r="500" spans="1:9" x14ac:dyDescent="0.3">
      <c r="A500" t="s">
        <v>968</v>
      </c>
      <c r="B500" t="s">
        <v>969</v>
      </c>
      <c r="C500">
        <v>359</v>
      </c>
      <c r="D500" t="s">
        <v>10</v>
      </c>
      <c r="E500">
        <v>44</v>
      </c>
      <c r="F500">
        <v>339</v>
      </c>
      <c r="G500">
        <v>2735</v>
      </c>
      <c r="H500" t="s">
        <v>11</v>
      </c>
      <c r="I500" t="s">
        <v>10</v>
      </c>
    </row>
    <row r="501" spans="1:9" x14ac:dyDescent="0.3">
      <c r="A501" t="s">
        <v>970</v>
      </c>
      <c r="B501" t="s">
        <v>971</v>
      </c>
      <c r="C501">
        <v>294</v>
      </c>
      <c r="D501" t="s">
        <v>10</v>
      </c>
      <c r="E501">
        <v>7</v>
      </c>
      <c r="F501">
        <v>287</v>
      </c>
      <c r="G501">
        <v>2735</v>
      </c>
      <c r="H501" t="s">
        <v>11</v>
      </c>
      <c r="I501" t="s">
        <v>10</v>
      </c>
    </row>
    <row r="502" spans="1:9" x14ac:dyDescent="0.3">
      <c r="A502" t="s">
        <v>972</v>
      </c>
      <c r="B502" t="s">
        <v>973</v>
      </c>
      <c r="C502">
        <v>347</v>
      </c>
      <c r="D502" t="s">
        <v>10</v>
      </c>
      <c r="E502">
        <v>46</v>
      </c>
      <c r="F502">
        <v>323</v>
      </c>
      <c r="G502">
        <v>2735</v>
      </c>
      <c r="H502" t="s">
        <v>11</v>
      </c>
      <c r="I502" t="s">
        <v>10</v>
      </c>
    </row>
    <row r="503" spans="1:9" x14ac:dyDescent="0.3">
      <c r="A503" t="s">
        <v>974</v>
      </c>
      <c r="B503" t="s">
        <v>975</v>
      </c>
      <c r="C503">
        <v>352</v>
      </c>
      <c r="D503" t="s">
        <v>10</v>
      </c>
      <c r="E503">
        <v>54</v>
      </c>
      <c r="F503">
        <v>331</v>
      </c>
      <c r="G503">
        <v>2735</v>
      </c>
      <c r="H503" t="s">
        <v>11</v>
      </c>
      <c r="I503" t="s">
        <v>10</v>
      </c>
    </row>
    <row r="504" spans="1:9" x14ac:dyDescent="0.3">
      <c r="A504" t="s">
        <v>976</v>
      </c>
      <c r="B504" t="s">
        <v>977</v>
      </c>
      <c r="C504">
        <v>357</v>
      </c>
      <c r="D504" t="s">
        <v>10</v>
      </c>
      <c r="E504">
        <v>48</v>
      </c>
      <c r="F504">
        <v>325</v>
      </c>
      <c r="G504">
        <v>2735</v>
      </c>
      <c r="H504" t="s">
        <v>11</v>
      </c>
      <c r="I504" t="s">
        <v>10</v>
      </c>
    </row>
    <row r="505" spans="1:9" x14ac:dyDescent="0.3">
      <c r="A505" t="s">
        <v>978</v>
      </c>
      <c r="B505" t="s">
        <v>979</v>
      </c>
      <c r="C505">
        <v>294</v>
      </c>
      <c r="D505" t="s">
        <v>10</v>
      </c>
      <c r="E505">
        <v>7</v>
      </c>
      <c r="F505">
        <v>287</v>
      </c>
      <c r="G505">
        <v>2735</v>
      </c>
      <c r="H505" t="s">
        <v>11</v>
      </c>
      <c r="I505" t="s">
        <v>10</v>
      </c>
    </row>
    <row r="506" spans="1:9" x14ac:dyDescent="0.3">
      <c r="A506" t="s">
        <v>980</v>
      </c>
      <c r="B506" t="s">
        <v>981</v>
      </c>
      <c r="C506">
        <v>294</v>
      </c>
      <c r="D506" t="s">
        <v>10</v>
      </c>
      <c r="E506">
        <v>7</v>
      </c>
      <c r="F506">
        <v>287</v>
      </c>
      <c r="G506">
        <v>2735</v>
      </c>
      <c r="H506" t="s">
        <v>11</v>
      </c>
      <c r="I506" t="s">
        <v>10</v>
      </c>
    </row>
    <row r="507" spans="1:9" x14ac:dyDescent="0.3">
      <c r="A507" t="s">
        <v>982</v>
      </c>
      <c r="B507" t="s">
        <v>983</v>
      </c>
      <c r="C507">
        <v>351</v>
      </c>
      <c r="D507" t="s">
        <v>10</v>
      </c>
      <c r="E507">
        <v>53</v>
      </c>
      <c r="F507">
        <v>330</v>
      </c>
      <c r="G507">
        <v>2735</v>
      </c>
      <c r="H507" t="s">
        <v>11</v>
      </c>
      <c r="I507" t="s">
        <v>10</v>
      </c>
    </row>
    <row r="508" spans="1:9" x14ac:dyDescent="0.3">
      <c r="A508" t="s">
        <v>984</v>
      </c>
      <c r="B508" t="s">
        <v>985</v>
      </c>
      <c r="C508">
        <v>391</v>
      </c>
      <c r="D508" t="s">
        <v>10</v>
      </c>
      <c r="E508">
        <v>89</v>
      </c>
      <c r="F508">
        <v>366</v>
      </c>
      <c r="G508">
        <v>2735</v>
      </c>
      <c r="H508" t="s">
        <v>11</v>
      </c>
      <c r="I508" t="s">
        <v>10</v>
      </c>
    </row>
    <row r="509" spans="1:9" x14ac:dyDescent="0.3">
      <c r="A509" t="s">
        <v>986</v>
      </c>
      <c r="B509" t="s">
        <v>987</v>
      </c>
      <c r="C509">
        <v>297</v>
      </c>
      <c r="D509" t="s">
        <v>10</v>
      </c>
      <c r="E509">
        <v>10</v>
      </c>
      <c r="F509">
        <v>290</v>
      </c>
      <c r="G509">
        <v>2735</v>
      </c>
      <c r="H509" t="s">
        <v>11</v>
      </c>
      <c r="I509" t="s">
        <v>10</v>
      </c>
    </row>
    <row r="510" spans="1:9" x14ac:dyDescent="0.3">
      <c r="A510" t="s">
        <v>988</v>
      </c>
      <c r="B510" t="s">
        <v>989</v>
      </c>
      <c r="C510">
        <v>285</v>
      </c>
      <c r="D510" t="s">
        <v>10</v>
      </c>
      <c r="E510">
        <v>4</v>
      </c>
      <c r="F510">
        <v>278</v>
      </c>
      <c r="G510">
        <v>2735</v>
      </c>
      <c r="H510" t="s">
        <v>11</v>
      </c>
      <c r="I510" t="s">
        <v>10</v>
      </c>
    </row>
    <row r="511" spans="1:9" x14ac:dyDescent="0.3">
      <c r="A511" t="s">
        <v>990</v>
      </c>
      <c r="B511" t="s">
        <v>991</v>
      </c>
      <c r="C511">
        <v>285</v>
      </c>
      <c r="D511" t="s">
        <v>10</v>
      </c>
      <c r="E511">
        <v>4</v>
      </c>
      <c r="F511">
        <v>278</v>
      </c>
      <c r="G511">
        <v>2735</v>
      </c>
      <c r="H511" t="s">
        <v>11</v>
      </c>
      <c r="I511" t="s">
        <v>10</v>
      </c>
    </row>
    <row r="512" spans="1:9" x14ac:dyDescent="0.3">
      <c r="A512" t="s">
        <v>992</v>
      </c>
      <c r="B512" t="s">
        <v>993</v>
      </c>
      <c r="C512">
        <v>359</v>
      </c>
      <c r="D512" t="s">
        <v>10</v>
      </c>
      <c r="E512">
        <v>42</v>
      </c>
      <c r="F512">
        <v>330</v>
      </c>
      <c r="G512">
        <v>2735</v>
      </c>
      <c r="H512" t="s">
        <v>11</v>
      </c>
      <c r="I512" t="s">
        <v>10</v>
      </c>
    </row>
    <row r="513" spans="1:9" x14ac:dyDescent="0.3">
      <c r="A513" t="s">
        <v>994</v>
      </c>
      <c r="B513" t="s">
        <v>995</v>
      </c>
      <c r="C513">
        <v>361</v>
      </c>
      <c r="D513" t="s">
        <v>10</v>
      </c>
      <c r="E513">
        <v>46</v>
      </c>
      <c r="F513">
        <v>333</v>
      </c>
      <c r="G513">
        <v>2735</v>
      </c>
      <c r="H513" t="s">
        <v>11</v>
      </c>
      <c r="I513" t="s">
        <v>10</v>
      </c>
    </row>
    <row r="514" spans="1:9" x14ac:dyDescent="0.3">
      <c r="A514" t="s">
        <v>996</v>
      </c>
      <c r="B514" t="s">
        <v>997</v>
      </c>
      <c r="C514">
        <v>360</v>
      </c>
      <c r="D514" t="s">
        <v>10</v>
      </c>
      <c r="E514">
        <v>43</v>
      </c>
      <c r="F514">
        <v>331</v>
      </c>
      <c r="G514">
        <v>2735</v>
      </c>
      <c r="H514" t="s">
        <v>11</v>
      </c>
      <c r="I514" t="s">
        <v>10</v>
      </c>
    </row>
    <row r="515" spans="1:9" x14ac:dyDescent="0.3">
      <c r="A515" t="s">
        <v>998</v>
      </c>
      <c r="B515" t="s">
        <v>999</v>
      </c>
      <c r="C515">
        <v>361</v>
      </c>
      <c r="D515" t="s">
        <v>10</v>
      </c>
      <c r="E515">
        <v>44</v>
      </c>
      <c r="F515">
        <v>332</v>
      </c>
      <c r="G515">
        <v>2735</v>
      </c>
      <c r="H515" t="s">
        <v>11</v>
      </c>
      <c r="I515" t="s">
        <v>10</v>
      </c>
    </row>
    <row r="516" spans="1:9" x14ac:dyDescent="0.3">
      <c r="A516" t="s">
        <v>1000</v>
      </c>
      <c r="B516" t="s">
        <v>1001</v>
      </c>
      <c r="C516">
        <v>285</v>
      </c>
      <c r="D516" t="s">
        <v>10</v>
      </c>
      <c r="E516">
        <v>2</v>
      </c>
      <c r="F516">
        <v>278</v>
      </c>
      <c r="G516">
        <v>2735</v>
      </c>
      <c r="H516" t="s">
        <v>11</v>
      </c>
      <c r="I516" t="s">
        <v>10</v>
      </c>
    </row>
    <row r="517" spans="1:9" x14ac:dyDescent="0.3">
      <c r="A517" t="s">
        <v>1002</v>
      </c>
      <c r="B517" t="s">
        <v>1003</v>
      </c>
      <c r="C517">
        <v>285</v>
      </c>
      <c r="D517" t="s">
        <v>10</v>
      </c>
      <c r="E517">
        <v>4</v>
      </c>
      <c r="F517">
        <v>278</v>
      </c>
      <c r="G517">
        <v>2735</v>
      </c>
      <c r="H517" t="s">
        <v>11</v>
      </c>
      <c r="I517" t="s">
        <v>10</v>
      </c>
    </row>
    <row r="518" spans="1:9" x14ac:dyDescent="0.3">
      <c r="A518" t="s">
        <v>1004</v>
      </c>
      <c r="B518" t="s">
        <v>1005</v>
      </c>
      <c r="C518">
        <v>305</v>
      </c>
      <c r="D518" t="s">
        <v>10</v>
      </c>
      <c r="E518">
        <v>4</v>
      </c>
      <c r="F518">
        <v>298</v>
      </c>
      <c r="G518">
        <v>2735</v>
      </c>
      <c r="H518" t="s">
        <v>11</v>
      </c>
      <c r="I518" t="s">
        <v>10</v>
      </c>
    </row>
    <row r="519" spans="1:9" x14ac:dyDescent="0.3">
      <c r="A519" t="s">
        <v>1006</v>
      </c>
      <c r="B519" t="s">
        <v>1007</v>
      </c>
      <c r="C519">
        <v>285</v>
      </c>
      <c r="D519" t="s">
        <v>10</v>
      </c>
      <c r="E519">
        <v>4</v>
      </c>
      <c r="F519">
        <v>278</v>
      </c>
      <c r="G519">
        <v>2735</v>
      </c>
      <c r="H519" t="s">
        <v>11</v>
      </c>
      <c r="I519" t="s">
        <v>10</v>
      </c>
    </row>
    <row r="520" spans="1:9" x14ac:dyDescent="0.3">
      <c r="A520" t="s">
        <v>1008</v>
      </c>
      <c r="B520" t="s">
        <v>1009</v>
      </c>
      <c r="C520">
        <v>359</v>
      </c>
      <c r="D520" t="s">
        <v>10</v>
      </c>
      <c r="E520">
        <v>45</v>
      </c>
      <c r="F520">
        <v>330</v>
      </c>
      <c r="G520">
        <v>2735</v>
      </c>
      <c r="H520" t="s">
        <v>11</v>
      </c>
      <c r="I520" t="s">
        <v>10</v>
      </c>
    </row>
    <row r="521" spans="1:9" x14ac:dyDescent="0.3">
      <c r="A521" t="s">
        <v>1010</v>
      </c>
      <c r="B521" t="s">
        <v>1011</v>
      </c>
      <c r="C521">
        <v>285</v>
      </c>
      <c r="D521" t="s">
        <v>10</v>
      </c>
      <c r="E521">
        <v>4</v>
      </c>
      <c r="F521">
        <v>278</v>
      </c>
      <c r="G521">
        <v>2735</v>
      </c>
      <c r="H521" t="s">
        <v>11</v>
      </c>
      <c r="I521" t="s">
        <v>10</v>
      </c>
    </row>
    <row r="522" spans="1:9" x14ac:dyDescent="0.3">
      <c r="A522" t="s">
        <v>1012</v>
      </c>
      <c r="B522" t="s">
        <v>1013</v>
      </c>
      <c r="C522">
        <v>285</v>
      </c>
      <c r="D522" t="s">
        <v>10</v>
      </c>
      <c r="E522">
        <v>4</v>
      </c>
      <c r="F522">
        <v>278</v>
      </c>
      <c r="G522">
        <v>2735</v>
      </c>
      <c r="H522" t="s">
        <v>11</v>
      </c>
      <c r="I522" t="s">
        <v>10</v>
      </c>
    </row>
    <row r="523" spans="1:9" x14ac:dyDescent="0.3">
      <c r="A523" t="s">
        <v>1014</v>
      </c>
      <c r="B523" t="s">
        <v>1015</v>
      </c>
      <c r="C523">
        <v>361</v>
      </c>
      <c r="D523" t="s">
        <v>10</v>
      </c>
      <c r="E523">
        <v>44</v>
      </c>
      <c r="F523">
        <v>332</v>
      </c>
      <c r="G523">
        <v>2735</v>
      </c>
      <c r="H523" t="s">
        <v>11</v>
      </c>
      <c r="I523" t="s">
        <v>10</v>
      </c>
    </row>
    <row r="524" spans="1:9" x14ac:dyDescent="0.3">
      <c r="A524" t="s">
        <v>1016</v>
      </c>
      <c r="B524" t="s">
        <v>1017</v>
      </c>
      <c r="C524">
        <v>361</v>
      </c>
      <c r="D524" t="s">
        <v>10</v>
      </c>
      <c r="E524">
        <v>44</v>
      </c>
      <c r="F524">
        <v>332</v>
      </c>
      <c r="G524">
        <v>2735</v>
      </c>
      <c r="H524" t="s">
        <v>11</v>
      </c>
      <c r="I524" t="s">
        <v>10</v>
      </c>
    </row>
    <row r="525" spans="1:9" x14ac:dyDescent="0.3">
      <c r="A525" t="s">
        <v>1018</v>
      </c>
      <c r="B525" t="s">
        <v>1019</v>
      </c>
      <c r="C525">
        <v>371</v>
      </c>
      <c r="D525" t="s">
        <v>10</v>
      </c>
      <c r="E525">
        <v>55</v>
      </c>
      <c r="F525">
        <v>342</v>
      </c>
      <c r="G525">
        <v>2735</v>
      </c>
      <c r="H525" t="s">
        <v>11</v>
      </c>
      <c r="I525" t="s">
        <v>10</v>
      </c>
    </row>
    <row r="526" spans="1:9" x14ac:dyDescent="0.3">
      <c r="A526" t="s">
        <v>1020</v>
      </c>
      <c r="B526" t="s">
        <v>1021</v>
      </c>
      <c r="C526">
        <v>361</v>
      </c>
      <c r="D526" t="s">
        <v>10</v>
      </c>
      <c r="E526">
        <v>45</v>
      </c>
      <c r="F526">
        <v>332</v>
      </c>
      <c r="G526">
        <v>2735</v>
      </c>
      <c r="H526" t="s">
        <v>11</v>
      </c>
      <c r="I526" t="s">
        <v>10</v>
      </c>
    </row>
    <row r="527" spans="1:9" x14ac:dyDescent="0.3">
      <c r="A527" t="s">
        <v>1022</v>
      </c>
      <c r="B527" t="s">
        <v>1023</v>
      </c>
      <c r="C527">
        <v>285</v>
      </c>
      <c r="D527" t="s">
        <v>10</v>
      </c>
      <c r="E527">
        <v>4</v>
      </c>
      <c r="F527">
        <v>278</v>
      </c>
      <c r="G527">
        <v>2735</v>
      </c>
      <c r="H527" t="s">
        <v>11</v>
      </c>
      <c r="I527" t="s">
        <v>10</v>
      </c>
    </row>
    <row r="528" spans="1:9" x14ac:dyDescent="0.3">
      <c r="A528" t="s">
        <v>1024</v>
      </c>
      <c r="B528" t="s">
        <v>1025</v>
      </c>
      <c r="C528">
        <v>285</v>
      </c>
      <c r="D528" t="s">
        <v>10</v>
      </c>
      <c r="E528">
        <v>4</v>
      </c>
      <c r="F528">
        <v>278</v>
      </c>
      <c r="G528">
        <v>2735</v>
      </c>
      <c r="H528" t="s">
        <v>11</v>
      </c>
      <c r="I528" t="s">
        <v>10</v>
      </c>
    </row>
    <row r="529" spans="1:9" x14ac:dyDescent="0.3">
      <c r="A529" t="s">
        <v>1026</v>
      </c>
      <c r="B529" t="s">
        <v>1027</v>
      </c>
      <c r="C529">
        <v>359</v>
      </c>
      <c r="D529" t="s">
        <v>10</v>
      </c>
      <c r="E529">
        <v>43</v>
      </c>
      <c r="F529">
        <v>330</v>
      </c>
      <c r="G529">
        <v>2735</v>
      </c>
      <c r="H529" t="s">
        <v>11</v>
      </c>
      <c r="I529" t="s">
        <v>10</v>
      </c>
    </row>
    <row r="530" spans="1:9" x14ac:dyDescent="0.3">
      <c r="A530" t="s">
        <v>1028</v>
      </c>
      <c r="B530" t="s">
        <v>1029</v>
      </c>
      <c r="C530">
        <v>335</v>
      </c>
      <c r="D530" t="s">
        <v>10</v>
      </c>
      <c r="E530">
        <v>4</v>
      </c>
      <c r="F530">
        <v>328</v>
      </c>
      <c r="G530">
        <v>2735</v>
      </c>
      <c r="H530" t="s">
        <v>11</v>
      </c>
      <c r="I530" t="s">
        <v>10</v>
      </c>
    </row>
    <row r="531" spans="1:9" x14ac:dyDescent="0.3">
      <c r="A531" t="s">
        <v>1030</v>
      </c>
      <c r="B531" t="s">
        <v>1031</v>
      </c>
      <c r="C531">
        <v>361</v>
      </c>
      <c r="D531" t="s">
        <v>10</v>
      </c>
      <c r="E531">
        <v>45</v>
      </c>
      <c r="F531">
        <v>332</v>
      </c>
      <c r="G531">
        <v>2735</v>
      </c>
      <c r="H531" t="s">
        <v>11</v>
      </c>
      <c r="I531" t="s">
        <v>10</v>
      </c>
    </row>
    <row r="532" spans="1:9" x14ac:dyDescent="0.3">
      <c r="A532" t="s">
        <v>1032</v>
      </c>
      <c r="B532" t="s">
        <v>1033</v>
      </c>
      <c r="C532">
        <v>192</v>
      </c>
      <c r="D532" t="s">
        <v>10</v>
      </c>
      <c r="E532">
        <v>2</v>
      </c>
      <c r="F532">
        <v>111</v>
      </c>
      <c r="G532">
        <v>2735</v>
      </c>
      <c r="H532" t="s">
        <v>11</v>
      </c>
      <c r="I532" t="s">
        <v>10</v>
      </c>
    </row>
    <row r="533" spans="1:9" x14ac:dyDescent="0.3">
      <c r="A533" t="s">
        <v>1034</v>
      </c>
      <c r="B533" t="s">
        <v>1035</v>
      </c>
      <c r="C533">
        <v>276</v>
      </c>
      <c r="D533" t="s">
        <v>10</v>
      </c>
      <c r="E533">
        <v>4</v>
      </c>
      <c r="F533">
        <v>269</v>
      </c>
      <c r="G533">
        <v>2735</v>
      </c>
      <c r="H533" t="s">
        <v>11</v>
      </c>
      <c r="I533" t="s">
        <v>10</v>
      </c>
    </row>
    <row r="534" spans="1:9" x14ac:dyDescent="0.3">
      <c r="A534" t="s">
        <v>1036</v>
      </c>
      <c r="B534" t="s">
        <v>1037</v>
      </c>
      <c r="C534">
        <v>311</v>
      </c>
      <c r="D534" t="s">
        <v>10</v>
      </c>
      <c r="E534">
        <v>33</v>
      </c>
      <c r="F534">
        <v>305</v>
      </c>
      <c r="G534">
        <v>2735</v>
      </c>
      <c r="H534" t="s">
        <v>11</v>
      </c>
      <c r="I534" t="s">
        <v>10</v>
      </c>
    </row>
    <row r="535" spans="1:9" x14ac:dyDescent="0.3">
      <c r="A535" t="s">
        <v>1038</v>
      </c>
      <c r="B535" t="s">
        <v>1039</v>
      </c>
      <c r="C535">
        <v>294</v>
      </c>
      <c r="D535" t="s">
        <v>10</v>
      </c>
      <c r="E535">
        <v>7</v>
      </c>
      <c r="F535">
        <v>287</v>
      </c>
      <c r="G535">
        <v>2735</v>
      </c>
      <c r="H535" t="s">
        <v>11</v>
      </c>
      <c r="I535" t="s">
        <v>10</v>
      </c>
    </row>
    <row r="536" spans="1:9" x14ac:dyDescent="0.3">
      <c r="A536" t="s">
        <v>1040</v>
      </c>
      <c r="B536" t="s">
        <v>1041</v>
      </c>
      <c r="C536">
        <v>211</v>
      </c>
      <c r="D536" t="s">
        <v>10</v>
      </c>
      <c r="E536">
        <v>5</v>
      </c>
      <c r="F536">
        <v>209</v>
      </c>
      <c r="G536">
        <v>2735</v>
      </c>
      <c r="H536" t="s">
        <v>11</v>
      </c>
      <c r="I536" t="s">
        <v>10</v>
      </c>
    </row>
    <row r="537" spans="1:9" x14ac:dyDescent="0.3">
      <c r="A537" t="s">
        <v>1042</v>
      </c>
      <c r="B537" t="s">
        <v>1043</v>
      </c>
      <c r="C537">
        <v>193</v>
      </c>
      <c r="D537" t="s">
        <v>10</v>
      </c>
      <c r="E537">
        <v>3</v>
      </c>
      <c r="F537">
        <v>181</v>
      </c>
      <c r="G537">
        <v>2735</v>
      </c>
      <c r="H537" t="s">
        <v>11</v>
      </c>
      <c r="I537" t="s">
        <v>10</v>
      </c>
    </row>
    <row r="538" spans="1:9" x14ac:dyDescent="0.3">
      <c r="A538" t="s">
        <v>1044</v>
      </c>
      <c r="B538" t="s">
        <v>1045</v>
      </c>
      <c r="C538">
        <v>283</v>
      </c>
      <c r="D538" t="s">
        <v>10</v>
      </c>
      <c r="E538">
        <v>3</v>
      </c>
      <c r="F538">
        <v>277</v>
      </c>
      <c r="G538">
        <v>2735</v>
      </c>
      <c r="H538" t="s">
        <v>11</v>
      </c>
      <c r="I538" t="s">
        <v>10</v>
      </c>
    </row>
    <row r="539" spans="1:9" x14ac:dyDescent="0.3">
      <c r="A539" t="s">
        <v>1046</v>
      </c>
      <c r="B539" t="s">
        <v>1047</v>
      </c>
      <c r="C539">
        <v>255</v>
      </c>
      <c r="D539" t="s">
        <v>10</v>
      </c>
      <c r="E539">
        <v>4</v>
      </c>
      <c r="F539">
        <v>56</v>
      </c>
      <c r="G539">
        <v>2735</v>
      </c>
      <c r="H539" t="s">
        <v>11</v>
      </c>
      <c r="I539" t="s">
        <v>10</v>
      </c>
    </row>
    <row r="540" spans="1:9" x14ac:dyDescent="0.3">
      <c r="A540" t="s">
        <v>1046</v>
      </c>
      <c r="B540" t="s">
        <v>1047</v>
      </c>
      <c r="C540">
        <v>255</v>
      </c>
      <c r="D540" t="s">
        <v>10</v>
      </c>
      <c r="E540">
        <v>48</v>
      </c>
      <c r="F540">
        <v>248</v>
      </c>
      <c r="G540">
        <v>2735</v>
      </c>
      <c r="H540" t="s">
        <v>11</v>
      </c>
      <c r="I540" t="s">
        <v>10</v>
      </c>
    </row>
    <row r="541" spans="1:9" x14ac:dyDescent="0.3">
      <c r="A541" t="s">
        <v>1048</v>
      </c>
      <c r="B541" t="s">
        <v>1049</v>
      </c>
      <c r="C541">
        <v>275</v>
      </c>
      <c r="D541" t="s">
        <v>10</v>
      </c>
      <c r="E541">
        <v>4</v>
      </c>
      <c r="F541">
        <v>268</v>
      </c>
      <c r="G541">
        <v>2735</v>
      </c>
      <c r="H541" t="s">
        <v>11</v>
      </c>
      <c r="I541" t="s">
        <v>10</v>
      </c>
    </row>
    <row r="542" spans="1:9" x14ac:dyDescent="0.3">
      <c r="A542" t="s">
        <v>1050</v>
      </c>
      <c r="B542" t="s">
        <v>1051</v>
      </c>
      <c r="C542">
        <v>223</v>
      </c>
      <c r="D542" t="s">
        <v>10</v>
      </c>
      <c r="E542">
        <v>32</v>
      </c>
      <c r="F542">
        <v>94</v>
      </c>
      <c r="G542">
        <v>2735</v>
      </c>
      <c r="H542" t="s">
        <v>11</v>
      </c>
      <c r="I542" t="s">
        <v>10</v>
      </c>
    </row>
    <row r="543" spans="1:9" x14ac:dyDescent="0.3">
      <c r="A543" t="s">
        <v>1050</v>
      </c>
      <c r="B543" t="s">
        <v>1051</v>
      </c>
      <c r="C543">
        <v>223</v>
      </c>
      <c r="D543" t="s">
        <v>10</v>
      </c>
      <c r="E543">
        <v>91</v>
      </c>
      <c r="F543">
        <v>217</v>
      </c>
      <c r="G543">
        <v>2735</v>
      </c>
      <c r="H543" t="s">
        <v>11</v>
      </c>
      <c r="I543" t="s">
        <v>10</v>
      </c>
    </row>
    <row r="544" spans="1:9" x14ac:dyDescent="0.3">
      <c r="A544" t="s">
        <v>1052</v>
      </c>
      <c r="B544" t="s">
        <v>1053</v>
      </c>
      <c r="C544">
        <v>273</v>
      </c>
      <c r="D544" t="s">
        <v>10</v>
      </c>
      <c r="E544">
        <v>3</v>
      </c>
      <c r="F544">
        <v>266</v>
      </c>
      <c r="G544">
        <v>2735</v>
      </c>
      <c r="H544" t="s">
        <v>11</v>
      </c>
      <c r="I544" t="s">
        <v>10</v>
      </c>
    </row>
    <row r="545" spans="1:9" x14ac:dyDescent="0.3">
      <c r="A545" t="s">
        <v>1054</v>
      </c>
      <c r="B545" t="s">
        <v>1055</v>
      </c>
      <c r="C545">
        <v>276</v>
      </c>
      <c r="D545" t="s">
        <v>10</v>
      </c>
      <c r="E545">
        <v>4</v>
      </c>
      <c r="F545">
        <v>269</v>
      </c>
      <c r="G545">
        <v>2735</v>
      </c>
      <c r="H545" t="s">
        <v>11</v>
      </c>
      <c r="I545" t="s">
        <v>10</v>
      </c>
    </row>
    <row r="546" spans="1:9" x14ac:dyDescent="0.3">
      <c r="A546" t="s">
        <v>1056</v>
      </c>
      <c r="B546" t="s">
        <v>1057</v>
      </c>
      <c r="C546">
        <v>348</v>
      </c>
      <c r="D546" t="s">
        <v>10</v>
      </c>
      <c r="E546">
        <v>51</v>
      </c>
      <c r="F546">
        <v>327</v>
      </c>
      <c r="G546">
        <v>2735</v>
      </c>
      <c r="H546" t="s">
        <v>11</v>
      </c>
      <c r="I546" t="s">
        <v>10</v>
      </c>
    </row>
    <row r="547" spans="1:9" x14ac:dyDescent="0.3">
      <c r="A547" t="s">
        <v>1058</v>
      </c>
      <c r="B547" t="s">
        <v>1059</v>
      </c>
      <c r="C547">
        <v>208</v>
      </c>
      <c r="D547" t="s">
        <v>10</v>
      </c>
      <c r="E547">
        <v>4</v>
      </c>
      <c r="F547">
        <v>200</v>
      </c>
      <c r="G547">
        <v>2735</v>
      </c>
      <c r="H547" t="s">
        <v>11</v>
      </c>
      <c r="I547" t="s">
        <v>10</v>
      </c>
    </row>
    <row r="548" spans="1:9" x14ac:dyDescent="0.3">
      <c r="A548" t="s">
        <v>1060</v>
      </c>
      <c r="B548" t="s">
        <v>1061</v>
      </c>
      <c r="C548">
        <v>276</v>
      </c>
      <c r="D548" t="s">
        <v>10</v>
      </c>
      <c r="E548">
        <v>4</v>
      </c>
      <c r="F548">
        <v>269</v>
      </c>
      <c r="G548">
        <v>2735</v>
      </c>
      <c r="H548" t="s">
        <v>11</v>
      </c>
      <c r="I548" t="s">
        <v>10</v>
      </c>
    </row>
    <row r="549" spans="1:9" x14ac:dyDescent="0.3">
      <c r="A549" t="s">
        <v>1062</v>
      </c>
      <c r="B549" t="s">
        <v>1063</v>
      </c>
      <c r="C549">
        <v>247</v>
      </c>
      <c r="D549" t="s">
        <v>10</v>
      </c>
      <c r="E549">
        <v>4</v>
      </c>
      <c r="F549">
        <v>240</v>
      </c>
      <c r="G549">
        <v>2735</v>
      </c>
      <c r="H549" t="s">
        <v>11</v>
      </c>
      <c r="I549" t="s">
        <v>10</v>
      </c>
    </row>
    <row r="550" spans="1:9" x14ac:dyDescent="0.3">
      <c r="A550" t="s">
        <v>1064</v>
      </c>
      <c r="B550" t="s">
        <v>1065</v>
      </c>
      <c r="C550">
        <v>275</v>
      </c>
      <c r="D550" t="s">
        <v>10</v>
      </c>
      <c r="E550">
        <v>4</v>
      </c>
      <c r="F550">
        <v>268</v>
      </c>
      <c r="G550">
        <v>2735</v>
      </c>
      <c r="H550" t="s">
        <v>11</v>
      </c>
      <c r="I550" t="s">
        <v>10</v>
      </c>
    </row>
    <row r="551" spans="1:9" x14ac:dyDescent="0.3">
      <c r="A551" t="s">
        <v>1066</v>
      </c>
      <c r="B551" t="s">
        <v>1067</v>
      </c>
      <c r="C551">
        <v>210</v>
      </c>
      <c r="D551" t="s">
        <v>10</v>
      </c>
      <c r="E551">
        <v>7</v>
      </c>
      <c r="F551">
        <v>203</v>
      </c>
      <c r="G551">
        <v>2735</v>
      </c>
      <c r="H551" t="s">
        <v>11</v>
      </c>
      <c r="I551" t="s">
        <v>10</v>
      </c>
    </row>
    <row r="552" spans="1:9" x14ac:dyDescent="0.3">
      <c r="A552" t="s">
        <v>1068</v>
      </c>
      <c r="B552" t="s">
        <v>1069</v>
      </c>
      <c r="C552">
        <v>310</v>
      </c>
      <c r="D552" t="s">
        <v>10</v>
      </c>
      <c r="E552">
        <v>32</v>
      </c>
      <c r="F552">
        <v>304</v>
      </c>
      <c r="G552">
        <v>2735</v>
      </c>
      <c r="H552" t="s">
        <v>11</v>
      </c>
      <c r="I552" t="s">
        <v>10</v>
      </c>
    </row>
    <row r="553" spans="1:9" x14ac:dyDescent="0.3">
      <c r="A553" t="s">
        <v>1070</v>
      </c>
      <c r="B553" t="s">
        <v>1071</v>
      </c>
      <c r="C553">
        <v>219</v>
      </c>
      <c r="D553" t="s">
        <v>10</v>
      </c>
      <c r="E553">
        <v>1</v>
      </c>
      <c r="F553">
        <v>127</v>
      </c>
      <c r="G553">
        <v>2735</v>
      </c>
      <c r="H553" t="s">
        <v>11</v>
      </c>
      <c r="I553" t="s">
        <v>10</v>
      </c>
    </row>
    <row r="554" spans="1:9" x14ac:dyDescent="0.3">
      <c r="A554" t="s">
        <v>1070</v>
      </c>
      <c r="B554" t="s">
        <v>1071</v>
      </c>
      <c r="C554">
        <v>219</v>
      </c>
      <c r="D554" t="s">
        <v>10</v>
      </c>
      <c r="E554">
        <v>123</v>
      </c>
      <c r="F554">
        <v>206</v>
      </c>
      <c r="G554">
        <v>2735</v>
      </c>
      <c r="H554" t="s">
        <v>11</v>
      </c>
      <c r="I554" t="s">
        <v>10</v>
      </c>
    </row>
    <row r="555" spans="1:9" x14ac:dyDescent="0.3">
      <c r="A555" t="s">
        <v>1072</v>
      </c>
      <c r="B555" t="s">
        <v>1073</v>
      </c>
      <c r="C555">
        <v>207</v>
      </c>
      <c r="D555" t="s">
        <v>10</v>
      </c>
      <c r="E555">
        <v>4</v>
      </c>
      <c r="F555">
        <v>205</v>
      </c>
      <c r="G555">
        <v>2735</v>
      </c>
      <c r="H555" t="s">
        <v>11</v>
      </c>
      <c r="I555" t="s">
        <v>10</v>
      </c>
    </row>
    <row r="556" spans="1:9" x14ac:dyDescent="0.3">
      <c r="A556" t="s">
        <v>1074</v>
      </c>
      <c r="B556" t="s">
        <v>1075</v>
      </c>
      <c r="C556">
        <v>174</v>
      </c>
      <c r="D556" t="s">
        <v>10</v>
      </c>
      <c r="E556">
        <v>3</v>
      </c>
      <c r="F556">
        <v>174</v>
      </c>
      <c r="G556">
        <v>2735</v>
      </c>
      <c r="H556" t="s">
        <v>11</v>
      </c>
      <c r="I556" t="s">
        <v>10</v>
      </c>
    </row>
    <row r="557" spans="1:9" x14ac:dyDescent="0.3">
      <c r="A557" t="s">
        <v>1076</v>
      </c>
      <c r="B557" t="s">
        <v>1077</v>
      </c>
      <c r="C557">
        <v>214</v>
      </c>
      <c r="D557" t="s">
        <v>10</v>
      </c>
      <c r="E557">
        <v>3</v>
      </c>
      <c r="F557">
        <v>207</v>
      </c>
      <c r="G557">
        <v>2735</v>
      </c>
      <c r="H557" t="s">
        <v>11</v>
      </c>
      <c r="I557" t="s">
        <v>10</v>
      </c>
    </row>
    <row r="558" spans="1:9" x14ac:dyDescent="0.3">
      <c r="A558" t="s">
        <v>1078</v>
      </c>
      <c r="B558" t="s">
        <v>1079</v>
      </c>
      <c r="C558">
        <v>335</v>
      </c>
      <c r="D558" t="s">
        <v>10</v>
      </c>
      <c r="E558">
        <v>83</v>
      </c>
      <c r="F558">
        <v>328</v>
      </c>
      <c r="G558">
        <v>2735</v>
      </c>
      <c r="H558" t="s">
        <v>11</v>
      </c>
      <c r="I558" t="s">
        <v>10</v>
      </c>
    </row>
    <row r="559" spans="1:9" x14ac:dyDescent="0.3">
      <c r="A559" t="s">
        <v>1080</v>
      </c>
      <c r="B559" t="s">
        <v>1081</v>
      </c>
      <c r="C559">
        <v>184</v>
      </c>
      <c r="D559" t="s">
        <v>10</v>
      </c>
      <c r="E559">
        <v>4</v>
      </c>
      <c r="F559">
        <v>177</v>
      </c>
      <c r="G559">
        <v>2735</v>
      </c>
      <c r="H559" t="s">
        <v>11</v>
      </c>
      <c r="I559" t="s">
        <v>10</v>
      </c>
    </row>
    <row r="560" spans="1:9" x14ac:dyDescent="0.3">
      <c r="A560" t="s">
        <v>1082</v>
      </c>
      <c r="B560" t="s">
        <v>1083</v>
      </c>
      <c r="C560">
        <v>276</v>
      </c>
      <c r="D560" t="s">
        <v>10</v>
      </c>
      <c r="E560">
        <v>4</v>
      </c>
      <c r="F560">
        <v>269</v>
      </c>
      <c r="G560">
        <v>2735</v>
      </c>
      <c r="H560" t="s">
        <v>11</v>
      </c>
      <c r="I560" t="s">
        <v>10</v>
      </c>
    </row>
    <row r="561" spans="1:9" x14ac:dyDescent="0.3">
      <c r="A561" t="s">
        <v>1084</v>
      </c>
      <c r="B561" t="s">
        <v>1085</v>
      </c>
      <c r="C561">
        <v>189</v>
      </c>
      <c r="D561" t="s">
        <v>10</v>
      </c>
      <c r="E561">
        <v>35</v>
      </c>
      <c r="F561">
        <v>181</v>
      </c>
      <c r="G561">
        <v>2735</v>
      </c>
      <c r="H561" t="s">
        <v>11</v>
      </c>
      <c r="I561" t="s">
        <v>10</v>
      </c>
    </row>
    <row r="562" spans="1:9" x14ac:dyDescent="0.3">
      <c r="A562" t="s">
        <v>1086</v>
      </c>
      <c r="B562" t="s">
        <v>1087</v>
      </c>
      <c r="C562">
        <v>276</v>
      </c>
      <c r="D562" t="s">
        <v>10</v>
      </c>
      <c r="E562">
        <v>4</v>
      </c>
      <c r="F562">
        <v>269</v>
      </c>
      <c r="G562">
        <v>2735</v>
      </c>
      <c r="H562" t="s">
        <v>11</v>
      </c>
      <c r="I562" t="s">
        <v>10</v>
      </c>
    </row>
    <row r="563" spans="1:9" x14ac:dyDescent="0.3">
      <c r="A563" t="s">
        <v>1088</v>
      </c>
      <c r="B563" t="s">
        <v>1089</v>
      </c>
      <c r="C563">
        <v>175</v>
      </c>
      <c r="D563" t="s">
        <v>10</v>
      </c>
      <c r="E563">
        <v>4</v>
      </c>
      <c r="F563">
        <v>175</v>
      </c>
      <c r="G563">
        <v>2735</v>
      </c>
      <c r="H563" t="s">
        <v>11</v>
      </c>
      <c r="I563" t="s">
        <v>10</v>
      </c>
    </row>
    <row r="564" spans="1:9" x14ac:dyDescent="0.3">
      <c r="A564" t="s">
        <v>1090</v>
      </c>
      <c r="B564" t="s">
        <v>1091</v>
      </c>
      <c r="C564">
        <v>276</v>
      </c>
      <c r="D564" t="s">
        <v>10</v>
      </c>
      <c r="E564">
        <v>4</v>
      </c>
      <c r="F564">
        <v>269</v>
      </c>
      <c r="G564">
        <v>2735</v>
      </c>
      <c r="H564" t="s">
        <v>11</v>
      </c>
      <c r="I564" t="s">
        <v>10</v>
      </c>
    </row>
    <row r="565" spans="1:9" x14ac:dyDescent="0.3">
      <c r="A565" t="s">
        <v>1092</v>
      </c>
      <c r="B565" t="s">
        <v>1093</v>
      </c>
      <c r="C565">
        <v>276</v>
      </c>
      <c r="D565" t="s">
        <v>10</v>
      </c>
      <c r="E565">
        <v>4</v>
      </c>
      <c r="F565">
        <v>269</v>
      </c>
      <c r="G565">
        <v>2735</v>
      </c>
      <c r="H565" t="s">
        <v>11</v>
      </c>
      <c r="I565" t="s">
        <v>10</v>
      </c>
    </row>
    <row r="566" spans="1:9" x14ac:dyDescent="0.3">
      <c r="A566" t="s">
        <v>1094</v>
      </c>
      <c r="B566" t="s">
        <v>1095</v>
      </c>
      <c r="C566">
        <v>116</v>
      </c>
      <c r="D566" t="s">
        <v>10</v>
      </c>
      <c r="E566">
        <v>4</v>
      </c>
      <c r="F566">
        <v>109</v>
      </c>
      <c r="G566">
        <v>2735</v>
      </c>
      <c r="H566" t="s">
        <v>11</v>
      </c>
      <c r="I566" t="s">
        <v>10</v>
      </c>
    </row>
    <row r="567" spans="1:9" x14ac:dyDescent="0.3">
      <c r="A567" t="s">
        <v>1096</v>
      </c>
      <c r="B567" t="s">
        <v>1097</v>
      </c>
      <c r="C567">
        <v>313</v>
      </c>
      <c r="D567" t="s">
        <v>10</v>
      </c>
      <c r="E567">
        <v>35</v>
      </c>
      <c r="F567">
        <v>307</v>
      </c>
      <c r="G567">
        <v>2735</v>
      </c>
      <c r="H567" t="s">
        <v>11</v>
      </c>
      <c r="I567" t="s">
        <v>10</v>
      </c>
    </row>
    <row r="568" spans="1:9" x14ac:dyDescent="0.3">
      <c r="A568" t="s">
        <v>1098</v>
      </c>
      <c r="B568" t="s">
        <v>1099</v>
      </c>
      <c r="C568">
        <v>276</v>
      </c>
      <c r="D568" t="s">
        <v>10</v>
      </c>
      <c r="E568">
        <v>4</v>
      </c>
      <c r="F568">
        <v>269</v>
      </c>
      <c r="G568">
        <v>2735</v>
      </c>
      <c r="H568" t="s">
        <v>11</v>
      </c>
      <c r="I568" t="s">
        <v>10</v>
      </c>
    </row>
    <row r="569" spans="1:9" x14ac:dyDescent="0.3">
      <c r="A569" t="s">
        <v>1100</v>
      </c>
      <c r="B569" t="s">
        <v>1101</v>
      </c>
      <c r="C569">
        <v>241</v>
      </c>
      <c r="D569" t="s">
        <v>10</v>
      </c>
      <c r="E569">
        <v>28</v>
      </c>
      <c r="F569">
        <v>234</v>
      </c>
      <c r="G569">
        <v>2735</v>
      </c>
      <c r="H569" t="s">
        <v>11</v>
      </c>
      <c r="I569" t="s">
        <v>10</v>
      </c>
    </row>
    <row r="570" spans="1:9" x14ac:dyDescent="0.3">
      <c r="A570" t="s">
        <v>1102</v>
      </c>
      <c r="B570" t="s">
        <v>1103</v>
      </c>
      <c r="C570">
        <v>229</v>
      </c>
      <c r="D570" t="s">
        <v>10</v>
      </c>
      <c r="E570">
        <v>35</v>
      </c>
      <c r="F570">
        <v>224</v>
      </c>
      <c r="G570">
        <v>2735</v>
      </c>
      <c r="H570" t="s">
        <v>11</v>
      </c>
      <c r="I570" t="s">
        <v>10</v>
      </c>
    </row>
    <row r="571" spans="1:9" x14ac:dyDescent="0.3">
      <c r="A571" t="s">
        <v>1104</v>
      </c>
      <c r="B571" t="s">
        <v>1105</v>
      </c>
      <c r="C571">
        <v>321</v>
      </c>
      <c r="D571" t="s">
        <v>10</v>
      </c>
      <c r="E571">
        <v>35</v>
      </c>
      <c r="F571">
        <v>315</v>
      </c>
      <c r="G571">
        <v>2735</v>
      </c>
      <c r="H571" t="s">
        <v>11</v>
      </c>
      <c r="I571" t="s">
        <v>10</v>
      </c>
    </row>
    <row r="572" spans="1:9" x14ac:dyDescent="0.3">
      <c r="A572" t="s">
        <v>1106</v>
      </c>
      <c r="B572" t="s">
        <v>1107</v>
      </c>
      <c r="C572">
        <v>301</v>
      </c>
      <c r="D572" t="s">
        <v>10</v>
      </c>
      <c r="E572">
        <v>26</v>
      </c>
      <c r="F572">
        <v>292</v>
      </c>
      <c r="G572">
        <v>2735</v>
      </c>
      <c r="H572" t="s">
        <v>11</v>
      </c>
      <c r="I572" t="s">
        <v>10</v>
      </c>
    </row>
    <row r="573" spans="1:9" x14ac:dyDescent="0.3">
      <c r="A573" t="s">
        <v>1108</v>
      </c>
      <c r="B573" t="s">
        <v>1109</v>
      </c>
      <c r="C573">
        <v>308</v>
      </c>
      <c r="D573" t="s">
        <v>10</v>
      </c>
      <c r="E573">
        <v>35</v>
      </c>
      <c r="F573">
        <v>304</v>
      </c>
      <c r="G573">
        <v>2735</v>
      </c>
      <c r="H573" t="s">
        <v>11</v>
      </c>
      <c r="I573" t="s">
        <v>10</v>
      </c>
    </row>
    <row r="574" spans="1:9" x14ac:dyDescent="0.3">
      <c r="A574" t="s">
        <v>1110</v>
      </c>
      <c r="B574" t="s">
        <v>1111</v>
      </c>
      <c r="C574">
        <v>363</v>
      </c>
      <c r="D574" t="s">
        <v>10</v>
      </c>
      <c r="E574">
        <v>45</v>
      </c>
      <c r="F574">
        <v>354</v>
      </c>
      <c r="G574">
        <v>2735</v>
      </c>
      <c r="H574" t="s">
        <v>11</v>
      </c>
      <c r="I574" t="s">
        <v>10</v>
      </c>
    </row>
    <row r="575" spans="1:9" x14ac:dyDescent="0.3">
      <c r="A575" t="s">
        <v>1112</v>
      </c>
      <c r="B575" t="s">
        <v>1113</v>
      </c>
      <c r="C575">
        <v>281</v>
      </c>
      <c r="D575" t="s">
        <v>10</v>
      </c>
      <c r="E575">
        <v>3</v>
      </c>
      <c r="F575">
        <v>274</v>
      </c>
      <c r="G575">
        <v>2735</v>
      </c>
      <c r="H575" t="s">
        <v>11</v>
      </c>
      <c r="I575" t="s">
        <v>10</v>
      </c>
    </row>
    <row r="576" spans="1:9" x14ac:dyDescent="0.3">
      <c r="A576" t="s">
        <v>1114</v>
      </c>
      <c r="B576" t="s">
        <v>1115</v>
      </c>
      <c r="C576">
        <v>356</v>
      </c>
      <c r="D576" t="s">
        <v>10</v>
      </c>
      <c r="E576">
        <v>41</v>
      </c>
      <c r="F576">
        <v>327</v>
      </c>
      <c r="G576">
        <v>2735</v>
      </c>
      <c r="H576" t="s">
        <v>11</v>
      </c>
      <c r="I576" t="s">
        <v>10</v>
      </c>
    </row>
    <row r="577" spans="1:9" x14ac:dyDescent="0.3">
      <c r="A577" t="s">
        <v>1116</v>
      </c>
      <c r="B577" t="s">
        <v>1117</v>
      </c>
      <c r="C577">
        <v>283</v>
      </c>
      <c r="D577" t="s">
        <v>10</v>
      </c>
      <c r="E577">
        <v>2</v>
      </c>
      <c r="F577">
        <v>276</v>
      </c>
      <c r="G577">
        <v>2735</v>
      </c>
      <c r="H577" t="s">
        <v>11</v>
      </c>
      <c r="I577" t="s">
        <v>10</v>
      </c>
    </row>
    <row r="578" spans="1:9" x14ac:dyDescent="0.3">
      <c r="A578" t="s">
        <v>1118</v>
      </c>
      <c r="B578" t="s">
        <v>1119</v>
      </c>
      <c r="C578">
        <v>525</v>
      </c>
      <c r="D578" t="s">
        <v>1120</v>
      </c>
      <c r="E578">
        <v>299</v>
      </c>
      <c r="F578">
        <v>502</v>
      </c>
      <c r="G578">
        <v>86</v>
      </c>
      <c r="H578" t="s">
        <v>1121</v>
      </c>
      <c r="I578" t="s">
        <v>1120</v>
      </c>
    </row>
    <row r="579" spans="1:9" x14ac:dyDescent="0.3">
      <c r="A579" t="s">
        <v>1118</v>
      </c>
      <c r="B579" t="s">
        <v>1119</v>
      </c>
      <c r="C579">
        <v>525</v>
      </c>
      <c r="D579" t="s">
        <v>10</v>
      </c>
      <c r="E579">
        <v>30</v>
      </c>
      <c r="F579">
        <v>298</v>
      </c>
      <c r="G579">
        <v>2735</v>
      </c>
      <c r="H579" t="s">
        <v>11</v>
      </c>
      <c r="I579" t="s">
        <v>10</v>
      </c>
    </row>
    <row r="580" spans="1:9" x14ac:dyDescent="0.3">
      <c r="A580" t="s">
        <v>1122</v>
      </c>
      <c r="B580" t="s">
        <v>1123</v>
      </c>
      <c r="C580">
        <v>287</v>
      </c>
      <c r="D580" t="s">
        <v>10</v>
      </c>
      <c r="E580">
        <v>81</v>
      </c>
      <c r="F580">
        <v>187</v>
      </c>
      <c r="G580">
        <v>2735</v>
      </c>
      <c r="H580" t="s">
        <v>11</v>
      </c>
      <c r="I580" t="s">
        <v>10</v>
      </c>
    </row>
    <row r="581" spans="1:9" x14ac:dyDescent="0.3">
      <c r="A581" t="s">
        <v>1122</v>
      </c>
      <c r="B581" t="s">
        <v>1123</v>
      </c>
      <c r="C581">
        <v>287</v>
      </c>
      <c r="D581" t="s">
        <v>10</v>
      </c>
      <c r="E581">
        <v>222</v>
      </c>
      <c r="F581">
        <v>280</v>
      </c>
      <c r="G581">
        <v>2735</v>
      </c>
      <c r="H581" t="s">
        <v>11</v>
      </c>
      <c r="I581" t="s">
        <v>10</v>
      </c>
    </row>
    <row r="582" spans="1:9" x14ac:dyDescent="0.3">
      <c r="A582" t="s">
        <v>1124</v>
      </c>
      <c r="B582" t="s">
        <v>1125</v>
      </c>
      <c r="C582">
        <v>310</v>
      </c>
      <c r="D582" t="s">
        <v>10</v>
      </c>
      <c r="E582">
        <v>31</v>
      </c>
      <c r="F582">
        <v>304</v>
      </c>
      <c r="G582">
        <v>2735</v>
      </c>
      <c r="H582" t="s">
        <v>11</v>
      </c>
      <c r="I582" t="s">
        <v>10</v>
      </c>
    </row>
    <row r="583" spans="1:9" x14ac:dyDescent="0.3">
      <c r="A583" t="s">
        <v>1126</v>
      </c>
      <c r="B583" t="s">
        <v>1127</v>
      </c>
      <c r="C583">
        <v>276</v>
      </c>
      <c r="D583" t="s">
        <v>10</v>
      </c>
      <c r="E583">
        <v>4</v>
      </c>
      <c r="F583">
        <v>269</v>
      </c>
      <c r="G583">
        <v>2735</v>
      </c>
      <c r="H583" t="s">
        <v>11</v>
      </c>
      <c r="I583" t="s">
        <v>10</v>
      </c>
    </row>
    <row r="584" spans="1:9" x14ac:dyDescent="0.3">
      <c r="A584" t="s">
        <v>1128</v>
      </c>
      <c r="B584" t="s">
        <v>1129</v>
      </c>
      <c r="C584">
        <v>276</v>
      </c>
      <c r="D584" t="s">
        <v>10</v>
      </c>
      <c r="E584">
        <v>4</v>
      </c>
      <c r="F584">
        <v>269</v>
      </c>
      <c r="G584">
        <v>2735</v>
      </c>
      <c r="H584" t="s">
        <v>11</v>
      </c>
      <c r="I584" t="s">
        <v>10</v>
      </c>
    </row>
    <row r="585" spans="1:9" x14ac:dyDescent="0.3">
      <c r="A585" t="s">
        <v>1130</v>
      </c>
      <c r="B585" t="s">
        <v>1131</v>
      </c>
      <c r="C585">
        <v>64</v>
      </c>
      <c r="D585" t="s">
        <v>10</v>
      </c>
      <c r="E585">
        <v>7</v>
      </c>
      <c r="F585">
        <v>57</v>
      </c>
      <c r="G585">
        <v>2735</v>
      </c>
      <c r="H585" t="s">
        <v>11</v>
      </c>
      <c r="I585" t="s">
        <v>10</v>
      </c>
    </row>
    <row r="586" spans="1:9" x14ac:dyDescent="0.3">
      <c r="A586" t="s">
        <v>1132</v>
      </c>
      <c r="B586" t="s">
        <v>1133</v>
      </c>
      <c r="C586">
        <v>274</v>
      </c>
      <c r="D586" t="s">
        <v>10</v>
      </c>
      <c r="E586">
        <v>4</v>
      </c>
      <c r="F586">
        <v>267</v>
      </c>
      <c r="G586">
        <v>2735</v>
      </c>
      <c r="H586" t="s">
        <v>11</v>
      </c>
      <c r="I586" t="s">
        <v>10</v>
      </c>
    </row>
    <row r="587" spans="1:9" x14ac:dyDescent="0.3">
      <c r="A587" t="s">
        <v>1134</v>
      </c>
      <c r="B587" t="s">
        <v>1135</v>
      </c>
      <c r="C587">
        <v>321</v>
      </c>
      <c r="D587" t="s">
        <v>10</v>
      </c>
      <c r="E587">
        <v>49</v>
      </c>
      <c r="F587">
        <v>314</v>
      </c>
      <c r="G587">
        <v>2735</v>
      </c>
      <c r="H587" t="s">
        <v>11</v>
      </c>
      <c r="I587" t="s">
        <v>10</v>
      </c>
    </row>
    <row r="588" spans="1:9" x14ac:dyDescent="0.3">
      <c r="A588" t="s">
        <v>1136</v>
      </c>
      <c r="B588" t="s">
        <v>1137</v>
      </c>
      <c r="C588">
        <v>309</v>
      </c>
      <c r="D588" t="s">
        <v>10</v>
      </c>
      <c r="E588">
        <v>30</v>
      </c>
      <c r="F588">
        <v>303</v>
      </c>
      <c r="G588">
        <v>2735</v>
      </c>
      <c r="H588" t="s">
        <v>11</v>
      </c>
      <c r="I588" t="s">
        <v>10</v>
      </c>
    </row>
    <row r="589" spans="1:9" x14ac:dyDescent="0.3">
      <c r="A589" t="s">
        <v>1138</v>
      </c>
      <c r="B589" t="s">
        <v>1139</v>
      </c>
      <c r="C589">
        <v>276</v>
      </c>
      <c r="D589" t="s">
        <v>10</v>
      </c>
      <c r="E589">
        <v>4</v>
      </c>
      <c r="F589">
        <v>269</v>
      </c>
      <c r="G589">
        <v>2735</v>
      </c>
      <c r="H589" t="s">
        <v>11</v>
      </c>
      <c r="I589" t="s">
        <v>10</v>
      </c>
    </row>
    <row r="590" spans="1:9" x14ac:dyDescent="0.3">
      <c r="A590" t="s">
        <v>1140</v>
      </c>
      <c r="B590" t="s">
        <v>1141</v>
      </c>
      <c r="C590">
        <v>275</v>
      </c>
      <c r="D590" t="s">
        <v>10</v>
      </c>
      <c r="E590">
        <v>66</v>
      </c>
      <c r="F590">
        <v>254</v>
      </c>
      <c r="G590">
        <v>2735</v>
      </c>
      <c r="H590" t="s">
        <v>11</v>
      </c>
      <c r="I590" t="s">
        <v>10</v>
      </c>
    </row>
    <row r="591" spans="1:9" x14ac:dyDescent="0.3">
      <c r="A591" t="s">
        <v>1142</v>
      </c>
      <c r="B591" t="s">
        <v>1143</v>
      </c>
      <c r="C591">
        <v>276</v>
      </c>
      <c r="D591" t="s">
        <v>10</v>
      </c>
      <c r="E591">
        <v>4</v>
      </c>
      <c r="F591">
        <v>269</v>
      </c>
      <c r="G591">
        <v>2735</v>
      </c>
      <c r="H591" t="s">
        <v>11</v>
      </c>
      <c r="I591" t="s">
        <v>10</v>
      </c>
    </row>
    <row r="592" spans="1:9" x14ac:dyDescent="0.3">
      <c r="A592" t="s">
        <v>1144</v>
      </c>
      <c r="B592" t="s">
        <v>1145</v>
      </c>
      <c r="C592">
        <v>89</v>
      </c>
      <c r="D592" t="s">
        <v>10</v>
      </c>
      <c r="E592">
        <v>1</v>
      </c>
      <c r="F592">
        <v>81</v>
      </c>
      <c r="G592">
        <v>2735</v>
      </c>
      <c r="H592" t="s">
        <v>11</v>
      </c>
      <c r="I592" t="s">
        <v>10</v>
      </c>
    </row>
    <row r="593" spans="1:9" x14ac:dyDescent="0.3">
      <c r="A593" t="s">
        <v>1146</v>
      </c>
      <c r="B593" t="s">
        <v>1147</v>
      </c>
      <c r="C593">
        <v>281</v>
      </c>
      <c r="D593" t="s">
        <v>10</v>
      </c>
      <c r="E593">
        <v>10</v>
      </c>
      <c r="F593">
        <v>260</v>
      </c>
      <c r="G593">
        <v>2735</v>
      </c>
      <c r="H593" t="s">
        <v>11</v>
      </c>
      <c r="I593" t="s">
        <v>10</v>
      </c>
    </row>
    <row r="594" spans="1:9" x14ac:dyDescent="0.3">
      <c r="A594" t="s">
        <v>1148</v>
      </c>
      <c r="B594" t="s">
        <v>1149</v>
      </c>
      <c r="C594">
        <v>276</v>
      </c>
      <c r="D594" t="s">
        <v>10</v>
      </c>
      <c r="E594">
        <v>4</v>
      </c>
      <c r="F594">
        <v>269</v>
      </c>
      <c r="G594">
        <v>2735</v>
      </c>
      <c r="H594" t="s">
        <v>11</v>
      </c>
      <c r="I594" t="s">
        <v>10</v>
      </c>
    </row>
    <row r="595" spans="1:9" x14ac:dyDescent="0.3">
      <c r="A595" t="s">
        <v>1150</v>
      </c>
      <c r="B595" t="s">
        <v>1151</v>
      </c>
      <c r="C595">
        <v>56</v>
      </c>
      <c r="D595" t="s">
        <v>10</v>
      </c>
      <c r="E595">
        <v>7</v>
      </c>
      <c r="F595">
        <v>54</v>
      </c>
      <c r="G595">
        <v>2735</v>
      </c>
      <c r="H595" t="s">
        <v>11</v>
      </c>
      <c r="I595" t="s">
        <v>10</v>
      </c>
    </row>
    <row r="596" spans="1:9" x14ac:dyDescent="0.3">
      <c r="A596" t="s">
        <v>1152</v>
      </c>
      <c r="B596" t="s">
        <v>1153</v>
      </c>
      <c r="C596">
        <v>276</v>
      </c>
      <c r="D596" t="s">
        <v>10</v>
      </c>
      <c r="E596">
        <v>4</v>
      </c>
      <c r="F596">
        <v>269</v>
      </c>
      <c r="G596">
        <v>2735</v>
      </c>
      <c r="H596" t="s">
        <v>11</v>
      </c>
      <c r="I596" t="s">
        <v>10</v>
      </c>
    </row>
    <row r="597" spans="1:9" x14ac:dyDescent="0.3">
      <c r="A597" t="s">
        <v>1154</v>
      </c>
      <c r="B597" t="s">
        <v>1155</v>
      </c>
      <c r="C597">
        <v>250</v>
      </c>
      <c r="D597" t="s">
        <v>10</v>
      </c>
      <c r="E597">
        <v>41</v>
      </c>
      <c r="F597">
        <v>243</v>
      </c>
      <c r="G597">
        <v>2735</v>
      </c>
      <c r="H597" t="s">
        <v>11</v>
      </c>
      <c r="I597" t="s">
        <v>10</v>
      </c>
    </row>
    <row r="598" spans="1:9" x14ac:dyDescent="0.3">
      <c r="A598" t="s">
        <v>1156</v>
      </c>
      <c r="B598" t="s">
        <v>1157</v>
      </c>
      <c r="C598">
        <v>276</v>
      </c>
      <c r="D598" t="s">
        <v>10</v>
      </c>
      <c r="E598">
        <v>4</v>
      </c>
      <c r="F598">
        <v>269</v>
      </c>
      <c r="G598">
        <v>2735</v>
      </c>
      <c r="H598" t="s">
        <v>11</v>
      </c>
      <c r="I598" t="s">
        <v>10</v>
      </c>
    </row>
    <row r="599" spans="1:9" x14ac:dyDescent="0.3">
      <c r="A599" t="s">
        <v>1158</v>
      </c>
      <c r="B599" t="s">
        <v>1159</v>
      </c>
      <c r="C599">
        <v>81</v>
      </c>
      <c r="D599" t="s">
        <v>10</v>
      </c>
      <c r="E599">
        <v>1</v>
      </c>
      <c r="F599">
        <v>74</v>
      </c>
      <c r="G599">
        <v>2735</v>
      </c>
      <c r="H599" t="s">
        <v>11</v>
      </c>
      <c r="I599" t="s">
        <v>10</v>
      </c>
    </row>
    <row r="600" spans="1:9" x14ac:dyDescent="0.3">
      <c r="A600" t="s">
        <v>1160</v>
      </c>
      <c r="B600" t="s">
        <v>1161</v>
      </c>
      <c r="C600">
        <v>345</v>
      </c>
      <c r="D600" t="s">
        <v>10</v>
      </c>
      <c r="E600">
        <v>53</v>
      </c>
      <c r="F600">
        <v>338</v>
      </c>
      <c r="G600">
        <v>2735</v>
      </c>
      <c r="H600" t="s">
        <v>11</v>
      </c>
      <c r="I600" t="s">
        <v>10</v>
      </c>
    </row>
    <row r="601" spans="1:9" x14ac:dyDescent="0.3">
      <c r="A601" t="s">
        <v>1162</v>
      </c>
      <c r="B601" t="s">
        <v>1163</v>
      </c>
      <c r="C601">
        <v>275</v>
      </c>
      <c r="D601" t="s">
        <v>10</v>
      </c>
      <c r="E601">
        <v>2</v>
      </c>
      <c r="F601">
        <v>268</v>
      </c>
      <c r="G601">
        <v>2735</v>
      </c>
      <c r="H601" t="s">
        <v>11</v>
      </c>
      <c r="I601" t="s">
        <v>10</v>
      </c>
    </row>
    <row r="602" spans="1:9" x14ac:dyDescent="0.3">
      <c r="A602" t="s">
        <v>1164</v>
      </c>
      <c r="B602" t="s">
        <v>1165</v>
      </c>
      <c r="C602">
        <v>309</v>
      </c>
      <c r="D602" t="s">
        <v>10</v>
      </c>
      <c r="E602">
        <v>44</v>
      </c>
      <c r="F602">
        <v>302</v>
      </c>
      <c r="G602">
        <v>2735</v>
      </c>
      <c r="H602" t="s">
        <v>11</v>
      </c>
      <c r="I602" t="s">
        <v>10</v>
      </c>
    </row>
    <row r="603" spans="1:9" x14ac:dyDescent="0.3">
      <c r="A603" t="s">
        <v>1166</v>
      </c>
      <c r="B603" t="s">
        <v>1167</v>
      </c>
      <c r="C603">
        <v>1198</v>
      </c>
      <c r="D603" t="s">
        <v>1168</v>
      </c>
      <c r="E603">
        <v>1067</v>
      </c>
      <c r="F603">
        <v>1198</v>
      </c>
      <c r="G603">
        <v>520</v>
      </c>
      <c r="H603" t="s">
        <v>1169</v>
      </c>
      <c r="I603" t="s">
        <v>1168</v>
      </c>
    </row>
    <row r="604" spans="1:9" x14ac:dyDescent="0.3">
      <c r="A604" t="s">
        <v>1166</v>
      </c>
      <c r="B604" t="s">
        <v>1167</v>
      </c>
      <c r="C604">
        <v>1198</v>
      </c>
      <c r="D604" t="s">
        <v>1170</v>
      </c>
      <c r="E604">
        <v>184</v>
      </c>
      <c r="F604">
        <v>377</v>
      </c>
      <c r="G604">
        <v>3820</v>
      </c>
      <c r="H604" t="s">
        <v>1171</v>
      </c>
      <c r="I604" t="s">
        <v>1170</v>
      </c>
    </row>
    <row r="605" spans="1:9" x14ac:dyDescent="0.3">
      <c r="A605" t="s">
        <v>1166</v>
      </c>
      <c r="B605" t="s">
        <v>1167</v>
      </c>
      <c r="C605">
        <v>1198</v>
      </c>
      <c r="D605" t="s">
        <v>10</v>
      </c>
      <c r="E605">
        <v>734</v>
      </c>
      <c r="F605">
        <v>977</v>
      </c>
      <c r="G605">
        <v>2735</v>
      </c>
      <c r="H605" t="s">
        <v>11</v>
      </c>
      <c r="I605" t="s">
        <v>10</v>
      </c>
    </row>
    <row r="606" spans="1:9" x14ac:dyDescent="0.3">
      <c r="A606" t="s">
        <v>1166</v>
      </c>
      <c r="B606" t="s">
        <v>1167</v>
      </c>
      <c r="C606">
        <v>1198</v>
      </c>
      <c r="D606" t="s">
        <v>1172</v>
      </c>
      <c r="E606">
        <v>388</v>
      </c>
      <c r="F606">
        <v>591</v>
      </c>
      <c r="G606">
        <v>3868</v>
      </c>
      <c r="H606" t="s">
        <v>1173</v>
      </c>
      <c r="I606" t="s">
        <v>1172</v>
      </c>
    </row>
    <row r="607" spans="1:9" x14ac:dyDescent="0.3">
      <c r="A607" t="s">
        <v>1166</v>
      </c>
      <c r="B607" t="s">
        <v>1167</v>
      </c>
      <c r="C607">
        <v>1198</v>
      </c>
      <c r="D607" t="s">
        <v>1172</v>
      </c>
      <c r="E607">
        <v>627</v>
      </c>
      <c r="F607">
        <v>725</v>
      </c>
      <c r="G607">
        <v>3868</v>
      </c>
      <c r="H607" t="s">
        <v>1173</v>
      </c>
      <c r="I607" t="s">
        <v>1172</v>
      </c>
    </row>
    <row r="608" spans="1:9" x14ac:dyDescent="0.3">
      <c r="A608" t="s">
        <v>1166</v>
      </c>
      <c r="B608" t="s">
        <v>1167</v>
      </c>
      <c r="C608">
        <v>1198</v>
      </c>
      <c r="D608" t="s">
        <v>1174</v>
      </c>
      <c r="E608">
        <v>26</v>
      </c>
      <c r="F608">
        <v>157</v>
      </c>
      <c r="G608">
        <v>3368</v>
      </c>
      <c r="H608" t="s">
        <v>1175</v>
      </c>
      <c r="I608" t="s">
        <v>1174</v>
      </c>
    </row>
    <row r="609" spans="1:9" x14ac:dyDescent="0.3">
      <c r="A609" t="s">
        <v>1176</v>
      </c>
      <c r="B609" t="s">
        <v>1177</v>
      </c>
      <c r="C609">
        <v>277</v>
      </c>
      <c r="D609" t="s">
        <v>10</v>
      </c>
      <c r="E609">
        <v>5</v>
      </c>
      <c r="F609">
        <v>270</v>
      </c>
      <c r="G609">
        <v>2735</v>
      </c>
      <c r="H609" t="s">
        <v>11</v>
      </c>
      <c r="I609" t="s">
        <v>10</v>
      </c>
    </row>
    <row r="610" spans="1:9" x14ac:dyDescent="0.3">
      <c r="A610" t="s">
        <v>1178</v>
      </c>
      <c r="B610" t="s">
        <v>1179</v>
      </c>
      <c r="C610">
        <v>337</v>
      </c>
      <c r="D610" t="s">
        <v>10</v>
      </c>
      <c r="E610">
        <v>58</v>
      </c>
      <c r="F610">
        <v>330</v>
      </c>
      <c r="G610">
        <v>2735</v>
      </c>
      <c r="H610" t="s">
        <v>11</v>
      </c>
      <c r="I610" t="s">
        <v>10</v>
      </c>
    </row>
    <row r="611" spans="1:9" x14ac:dyDescent="0.3">
      <c r="A611" t="s">
        <v>1180</v>
      </c>
      <c r="B611" t="s">
        <v>1181</v>
      </c>
      <c r="C611">
        <v>275</v>
      </c>
      <c r="D611" t="s">
        <v>10</v>
      </c>
      <c r="E611">
        <v>9</v>
      </c>
      <c r="F611">
        <v>268</v>
      </c>
      <c r="G611">
        <v>2735</v>
      </c>
      <c r="H611" t="s">
        <v>11</v>
      </c>
      <c r="I611" t="s">
        <v>10</v>
      </c>
    </row>
    <row r="612" spans="1:9" x14ac:dyDescent="0.3">
      <c r="A612" t="s">
        <v>1182</v>
      </c>
      <c r="B612" t="s">
        <v>1183</v>
      </c>
      <c r="C612">
        <v>272</v>
      </c>
      <c r="D612" t="s">
        <v>10</v>
      </c>
      <c r="E612">
        <v>9</v>
      </c>
      <c r="F612">
        <v>265</v>
      </c>
      <c r="G612">
        <v>2735</v>
      </c>
      <c r="H612" t="s">
        <v>11</v>
      </c>
      <c r="I612" t="s">
        <v>10</v>
      </c>
    </row>
    <row r="613" spans="1:9" x14ac:dyDescent="0.3">
      <c r="A613" t="s">
        <v>1184</v>
      </c>
      <c r="B613" t="s">
        <v>1185</v>
      </c>
      <c r="C613">
        <v>274</v>
      </c>
      <c r="D613" t="s">
        <v>10</v>
      </c>
      <c r="E613">
        <v>3</v>
      </c>
      <c r="F613">
        <v>267</v>
      </c>
      <c r="G613">
        <v>2735</v>
      </c>
      <c r="H613" t="s">
        <v>11</v>
      </c>
      <c r="I613" t="s">
        <v>10</v>
      </c>
    </row>
    <row r="614" spans="1:9" x14ac:dyDescent="0.3">
      <c r="A614" t="s">
        <v>1186</v>
      </c>
      <c r="B614" t="s">
        <v>1187</v>
      </c>
      <c r="C614">
        <v>293</v>
      </c>
      <c r="D614" t="s">
        <v>10</v>
      </c>
      <c r="E614">
        <v>7</v>
      </c>
      <c r="F614">
        <v>286</v>
      </c>
      <c r="G614">
        <v>2735</v>
      </c>
      <c r="H614" t="s">
        <v>11</v>
      </c>
      <c r="I614" t="s">
        <v>10</v>
      </c>
    </row>
    <row r="615" spans="1:9" x14ac:dyDescent="0.3">
      <c r="A615" t="s">
        <v>1188</v>
      </c>
      <c r="B615" t="s">
        <v>1189</v>
      </c>
      <c r="C615">
        <v>295</v>
      </c>
      <c r="D615" t="s">
        <v>10</v>
      </c>
      <c r="E615">
        <v>7</v>
      </c>
      <c r="F615">
        <v>288</v>
      </c>
      <c r="G615">
        <v>2735</v>
      </c>
      <c r="H615" t="s">
        <v>11</v>
      </c>
      <c r="I615" t="s">
        <v>10</v>
      </c>
    </row>
    <row r="616" spans="1:9" x14ac:dyDescent="0.3">
      <c r="A616" t="s">
        <v>1190</v>
      </c>
      <c r="B616" t="s">
        <v>1191</v>
      </c>
      <c r="C616">
        <v>352</v>
      </c>
      <c r="D616" t="s">
        <v>10</v>
      </c>
      <c r="E616">
        <v>44</v>
      </c>
      <c r="F616">
        <v>323</v>
      </c>
      <c r="G616">
        <v>2735</v>
      </c>
      <c r="H616" t="s">
        <v>11</v>
      </c>
      <c r="I616" t="s">
        <v>10</v>
      </c>
    </row>
    <row r="617" spans="1:9" x14ac:dyDescent="0.3">
      <c r="A617" t="s">
        <v>1192</v>
      </c>
      <c r="B617" t="s">
        <v>1193</v>
      </c>
      <c r="C617">
        <v>505</v>
      </c>
      <c r="D617" t="s">
        <v>1194</v>
      </c>
      <c r="E617">
        <v>306</v>
      </c>
      <c r="F617">
        <v>398</v>
      </c>
      <c r="G617">
        <v>3248</v>
      </c>
      <c r="H617" t="s">
        <v>1195</v>
      </c>
      <c r="I617" t="s">
        <v>1194</v>
      </c>
    </row>
    <row r="618" spans="1:9" x14ac:dyDescent="0.3">
      <c r="A618" t="s">
        <v>1192</v>
      </c>
      <c r="B618" t="s">
        <v>1193</v>
      </c>
      <c r="C618">
        <v>505</v>
      </c>
      <c r="D618" t="s">
        <v>10</v>
      </c>
      <c r="E618">
        <v>18</v>
      </c>
      <c r="F618">
        <v>299</v>
      </c>
      <c r="G618">
        <v>2735</v>
      </c>
      <c r="H618" t="s">
        <v>11</v>
      </c>
      <c r="I618" t="s">
        <v>10</v>
      </c>
    </row>
    <row r="619" spans="1:9" x14ac:dyDescent="0.3">
      <c r="A619" t="s">
        <v>1196</v>
      </c>
      <c r="B619" t="s">
        <v>1197</v>
      </c>
      <c r="C619">
        <v>282</v>
      </c>
      <c r="D619" t="s">
        <v>10</v>
      </c>
      <c r="E619">
        <v>2</v>
      </c>
      <c r="F619">
        <v>274</v>
      </c>
      <c r="G619">
        <v>2735</v>
      </c>
      <c r="H619" t="s">
        <v>11</v>
      </c>
      <c r="I619" t="s">
        <v>10</v>
      </c>
    </row>
    <row r="620" spans="1:9" x14ac:dyDescent="0.3">
      <c r="A620" t="s">
        <v>1198</v>
      </c>
      <c r="B620" t="s">
        <v>1199</v>
      </c>
      <c r="C620">
        <v>406</v>
      </c>
      <c r="D620" t="s">
        <v>10</v>
      </c>
      <c r="E620">
        <v>112</v>
      </c>
      <c r="F620">
        <v>389</v>
      </c>
      <c r="G620">
        <v>2735</v>
      </c>
      <c r="H620" t="s">
        <v>11</v>
      </c>
      <c r="I620" t="s">
        <v>10</v>
      </c>
    </row>
    <row r="621" spans="1:9" x14ac:dyDescent="0.3">
      <c r="A621" t="s">
        <v>1200</v>
      </c>
      <c r="B621" t="s">
        <v>1201</v>
      </c>
      <c r="C621">
        <v>255</v>
      </c>
      <c r="D621" t="s">
        <v>10</v>
      </c>
      <c r="E621">
        <v>5</v>
      </c>
      <c r="F621">
        <v>248</v>
      </c>
      <c r="G621">
        <v>2735</v>
      </c>
      <c r="H621" t="s">
        <v>11</v>
      </c>
      <c r="I621" t="s">
        <v>10</v>
      </c>
    </row>
    <row r="622" spans="1:9" x14ac:dyDescent="0.3">
      <c r="A622" t="s">
        <v>1202</v>
      </c>
      <c r="B622" t="s">
        <v>1203</v>
      </c>
      <c r="C622">
        <v>268</v>
      </c>
      <c r="D622" t="s">
        <v>10</v>
      </c>
      <c r="E622">
        <v>3</v>
      </c>
      <c r="F622">
        <v>237</v>
      </c>
      <c r="G622">
        <v>2735</v>
      </c>
      <c r="H622" t="s">
        <v>11</v>
      </c>
      <c r="I622" t="s">
        <v>10</v>
      </c>
    </row>
    <row r="623" spans="1:9" x14ac:dyDescent="0.3">
      <c r="A623" t="s">
        <v>1204</v>
      </c>
      <c r="B623" t="s">
        <v>1205</v>
      </c>
      <c r="C623">
        <v>284</v>
      </c>
      <c r="D623" t="s">
        <v>10</v>
      </c>
      <c r="E623">
        <v>3</v>
      </c>
      <c r="F623">
        <v>277</v>
      </c>
      <c r="G623">
        <v>2735</v>
      </c>
      <c r="H623" t="s">
        <v>11</v>
      </c>
      <c r="I623" t="s">
        <v>10</v>
      </c>
    </row>
    <row r="624" spans="1:9" x14ac:dyDescent="0.3">
      <c r="A624" t="s">
        <v>1206</v>
      </c>
      <c r="B624" t="s">
        <v>1207</v>
      </c>
      <c r="C624">
        <v>272</v>
      </c>
      <c r="D624" t="s">
        <v>10</v>
      </c>
      <c r="E624">
        <v>4</v>
      </c>
      <c r="F624">
        <v>265</v>
      </c>
      <c r="G624">
        <v>2735</v>
      </c>
      <c r="H624" t="s">
        <v>11</v>
      </c>
      <c r="I624" t="s">
        <v>10</v>
      </c>
    </row>
    <row r="625" spans="1:9" x14ac:dyDescent="0.3">
      <c r="A625" t="s">
        <v>1208</v>
      </c>
      <c r="B625" t="s">
        <v>1209</v>
      </c>
      <c r="C625">
        <v>361</v>
      </c>
      <c r="D625" t="s">
        <v>10</v>
      </c>
      <c r="E625">
        <v>79</v>
      </c>
      <c r="F625">
        <v>355</v>
      </c>
      <c r="G625">
        <v>2735</v>
      </c>
      <c r="H625" t="s">
        <v>11</v>
      </c>
      <c r="I625" t="s">
        <v>10</v>
      </c>
    </row>
    <row r="626" spans="1:9" x14ac:dyDescent="0.3">
      <c r="A626" t="s">
        <v>1210</v>
      </c>
      <c r="B626" t="s">
        <v>1211</v>
      </c>
      <c r="C626">
        <v>308</v>
      </c>
      <c r="D626" t="s">
        <v>10</v>
      </c>
      <c r="E626">
        <v>26</v>
      </c>
      <c r="F626">
        <v>302</v>
      </c>
      <c r="G626">
        <v>2735</v>
      </c>
      <c r="H626" t="s">
        <v>11</v>
      </c>
      <c r="I626" t="s">
        <v>10</v>
      </c>
    </row>
    <row r="627" spans="1:9" x14ac:dyDescent="0.3">
      <c r="A627" t="s">
        <v>1212</v>
      </c>
      <c r="B627" t="s">
        <v>1213</v>
      </c>
      <c r="C627">
        <v>903</v>
      </c>
      <c r="D627" t="s">
        <v>1214</v>
      </c>
      <c r="E627">
        <v>169</v>
      </c>
      <c r="F627">
        <v>330</v>
      </c>
      <c r="G627">
        <v>369723</v>
      </c>
      <c r="H627" t="s">
        <v>1215</v>
      </c>
      <c r="I627" t="s">
        <v>1214</v>
      </c>
    </row>
    <row r="628" spans="1:9" x14ac:dyDescent="0.3">
      <c r="A628" t="s">
        <v>1212</v>
      </c>
      <c r="B628" t="s">
        <v>1213</v>
      </c>
      <c r="C628">
        <v>903</v>
      </c>
      <c r="D628" t="s">
        <v>1214</v>
      </c>
      <c r="E628">
        <v>499</v>
      </c>
      <c r="F628">
        <v>634</v>
      </c>
      <c r="G628">
        <v>369723</v>
      </c>
      <c r="H628" t="s">
        <v>1215</v>
      </c>
      <c r="I628" t="s">
        <v>1214</v>
      </c>
    </row>
    <row r="629" spans="1:9" x14ac:dyDescent="0.3">
      <c r="A629" t="s">
        <v>1212</v>
      </c>
      <c r="B629" t="s">
        <v>1213</v>
      </c>
      <c r="C629">
        <v>903</v>
      </c>
      <c r="D629" t="s">
        <v>10</v>
      </c>
      <c r="E629">
        <v>702</v>
      </c>
      <c r="F629">
        <v>816</v>
      </c>
      <c r="G629">
        <v>2735</v>
      </c>
      <c r="H629" t="s">
        <v>11</v>
      </c>
      <c r="I629" t="s">
        <v>10</v>
      </c>
    </row>
    <row r="630" spans="1:9" x14ac:dyDescent="0.3">
      <c r="A630" t="s">
        <v>1212</v>
      </c>
      <c r="B630" t="s">
        <v>1213</v>
      </c>
      <c r="C630">
        <v>903</v>
      </c>
      <c r="D630" t="s">
        <v>10</v>
      </c>
      <c r="E630">
        <v>815</v>
      </c>
      <c r="F630">
        <v>896</v>
      </c>
      <c r="G630">
        <v>2735</v>
      </c>
      <c r="H630" t="s">
        <v>11</v>
      </c>
      <c r="I630" t="s">
        <v>10</v>
      </c>
    </row>
    <row r="631" spans="1:9" x14ac:dyDescent="0.3">
      <c r="A631" t="s">
        <v>1216</v>
      </c>
      <c r="B631" t="s">
        <v>1217</v>
      </c>
      <c r="C631">
        <v>877</v>
      </c>
      <c r="D631" t="s">
        <v>1214</v>
      </c>
      <c r="E631">
        <v>169</v>
      </c>
      <c r="F631">
        <v>330</v>
      </c>
      <c r="G631">
        <v>369723</v>
      </c>
      <c r="H631" t="s">
        <v>1215</v>
      </c>
      <c r="I631" t="s">
        <v>1214</v>
      </c>
    </row>
    <row r="632" spans="1:9" x14ac:dyDescent="0.3">
      <c r="A632" t="s">
        <v>1216</v>
      </c>
      <c r="B632" t="s">
        <v>1217</v>
      </c>
      <c r="C632">
        <v>877</v>
      </c>
      <c r="D632" t="s">
        <v>1214</v>
      </c>
      <c r="E632">
        <v>499</v>
      </c>
      <c r="F632">
        <v>634</v>
      </c>
      <c r="G632">
        <v>369723</v>
      </c>
      <c r="H632" t="s">
        <v>1215</v>
      </c>
      <c r="I632" t="s">
        <v>1214</v>
      </c>
    </row>
    <row r="633" spans="1:9" x14ac:dyDescent="0.3">
      <c r="A633" t="s">
        <v>1216</v>
      </c>
      <c r="B633" t="s">
        <v>1217</v>
      </c>
      <c r="C633">
        <v>877</v>
      </c>
      <c r="D633" t="s">
        <v>10</v>
      </c>
      <c r="E633">
        <v>702</v>
      </c>
      <c r="F633">
        <v>810</v>
      </c>
      <c r="G633">
        <v>2735</v>
      </c>
      <c r="H633" t="s">
        <v>11</v>
      </c>
      <c r="I633" t="s">
        <v>10</v>
      </c>
    </row>
    <row r="634" spans="1:9" x14ac:dyDescent="0.3">
      <c r="A634" t="s">
        <v>1216</v>
      </c>
      <c r="B634" t="s">
        <v>1217</v>
      </c>
      <c r="C634">
        <v>877</v>
      </c>
      <c r="D634" t="s">
        <v>10</v>
      </c>
      <c r="E634">
        <v>807</v>
      </c>
      <c r="F634">
        <v>870</v>
      </c>
      <c r="G634">
        <v>2735</v>
      </c>
      <c r="H634" t="s">
        <v>11</v>
      </c>
      <c r="I634" t="s">
        <v>10</v>
      </c>
    </row>
    <row r="635" spans="1:9" x14ac:dyDescent="0.3">
      <c r="A635" t="s">
        <v>1218</v>
      </c>
      <c r="B635" t="s">
        <v>1219</v>
      </c>
      <c r="C635">
        <v>866</v>
      </c>
      <c r="D635" t="s">
        <v>1214</v>
      </c>
      <c r="E635">
        <v>169</v>
      </c>
      <c r="F635">
        <v>330</v>
      </c>
      <c r="G635">
        <v>369723</v>
      </c>
      <c r="H635" t="s">
        <v>1215</v>
      </c>
      <c r="I635" t="s">
        <v>1214</v>
      </c>
    </row>
    <row r="636" spans="1:9" x14ac:dyDescent="0.3">
      <c r="A636" t="s">
        <v>1218</v>
      </c>
      <c r="B636" t="s">
        <v>1219</v>
      </c>
      <c r="C636">
        <v>866</v>
      </c>
      <c r="D636" t="s">
        <v>1214</v>
      </c>
      <c r="E636">
        <v>499</v>
      </c>
      <c r="F636">
        <v>634</v>
      </c>
      <c r="G636">
        <v>369723</v>
      </c>
      <c r="H636" t="s">
        <v>1215</v>
      </c>
      <c r="I636" t="s">
        <v>1214</v>
      </c>
    </row>
    <row r="637" spans="1:9" x14ac:dyDescent="0.3">
      <c r="A637" t="s">
        <v>1218</v>
      </c>
      <c r="B637" t="s">
        <v>1219</v>
      </c>
      <c r="C637">
        <v>866</v>
      </c>
      <c r="D637" t="s">
        <v>10</v>
      </c>
      <c r="E637">
        <v>703</v>
      </c>
      <c r="F637">
        <v>806</v>
      </c>
      <c r="G637">
        <v>2735</v>
      </c>
      <c r="H637" t="s">
        <v>11</v>
      </c>
      <c r="I637" t="s">
        <v>10</v>
      </c>
    </row>
    <row r="638" spans="1:9" x14ac:dyDescent="0.3">
      <c r="A638" t="s">
        <v>1218</v>
      </c>
      <c r="B638" t="s">
        <v>1219</v>
      </c>
      <c r="C638">
        <v>866</v>
      </c>
      <c r="D638" t="s">
        <v>10</v>
      </c>
      <c r="E638">
        <v>802</v>
      </c>
      <c r="F638">
        <v>859</v>
      </c>
      <c r="G638">
        <v>2735</v>
      </c>
      <c r="H638" t="s">
        <v>11</v>
      </c>
      <c r="I638" t="s">
        <v>10</v>
      </c>
    </row>
    <row r="639" spans="1:9" x14ac:dyDescent="0.3">
      <c r="A639" t="s">
        <v>1220</v>
      </c>
      <c r="B639" t="s">
        <v>1221</v>
      </c>
      <c r="C639">
        <v>874</v>
      </c>
      <c r="D639" t="s">
        <v>1214</v>
      </c>
      <c r="E639">
        <v>169</v>
      </c>
      <c r="F639">
        <v>330</v>
      </c>
      <c r="G639">
        <v>369723</v>
      </c>
      <c r="H639" t="s">
        <v>1215</v>
      </c>
      <c r="I639" t="s">
        <v>1214</v>
      </c>
    </row>
    <row r="640" spans="1:9" x14ac:dyDescent="0.3">
      <c r="A640" t="s">
        <v>1220</v>
      </c>
      <c r="B640" t="s">
        <v>1221</v>
      </c>
      <c r="C640">
        <v>874</v>
      </c>
      <c r="D640" t="s">
        <v>1214</v>
      </c>
      <c r="E640">
        <v>499</v>
      </c>
      <c r="F640">
        <v>634</v>
      </c>
      <c r="G640">
        <v>369723</v>
      </c>
      <c r="H640" t="s">
        <v>1215</v>
      </c>
      <c r="I640" t="s">
        <v>1214</v>
      </c>
    </row>
    <row r="641" spans="1:9" x14ac:dyDescent="0.3">
      <c r="A641" t="s">
        <v>1220</v>
      </c>
      <c r="B641" t="s">
        <v>1221</v>
      </c>
      <c r="C641">
        <v>874</v>
      </c>
      <c r="D641" t="s">
        <v>10</v>
      </c>
      <c r="E641">
        <v>703</v>
      </c>
      <c r="F641">
        <v>822</v>
      </c>
      <c r="G641">
        <v>2735</v>
      </c>
      <c r="H641" t="s">
        <v>11</v>
      </c>
      <c r="I641" t="s">
        <v>10</v>
      </c>
    </row>
    <row r="642" spans="1:9" x14ac:dyDescent="0.3">
      <c r="A642" t="s">
        <v>1220</v>
      </c>
      <c r="B642" t="s">
        <v>1221</v>
      </c>
      <c r="C642">
        <v>874</v>
      </c>
      <c r="D642" t="s">
        <v>10</v>
      </c>
      <c r="E642">
        <v>812</v>
      </c>
      <c r="F642">
        <v>867</v>
      </c>
      <c r="G642">
        <v>2735</v>
      </c>
      <c r="H642" t="s">
        <v>11</v>
      </c>
      <c r="I642" t="s">
        <v>10</v>
      </c>
    </row>
    <row r="643" spans="1:9" x14ac:dyDescent="0.3">
      <c r="A643" t="s">
        <v>1222</v>
      </c>
      <c r="B643" t="s">
        <v>1223</v>
      </c>
      <c r="C643">
        <v>344</v>
      </c>
      <c r="D643" t="s">
        <v>10</v>
      </c>
      <c r="E643">
        <v>65</v>
      </c>
      <c r="F643">
        <v>337</v>
      </c>
      <c r="G643">
        <v>2735</v>
      </c>
      <c r="H643" t="s">
        <v>11</v>
      </c>
      <c r="I643" t="s">
        <v>10</v>
      </c>
    </row>
    <row r="644" spans="1:9" x14ac:dyDescent="0.3">
      <c r="A644" t="s">
        <v>1224</v>
      </c>
      <c r="B644" t="s">
        <v>1225</v>
      </c>
      <c r="C644">
        <v>310</v>
      </c>
      <c r="D644" t="s">
        <v>10</v>
      </c>
      <c r="E644">
        <v>65</v>
      </c>
      <c r="F644">
        <v>212</v>
      </c>
      <c r="G644">
        <v>2735</v>
      </c>
      <c r="H644" t="s">
        <v>11</v>
      </c>
      <c r="I644" t="s">
        <v>10</v>
      </c>
    </row>
    <row r="645" spans="1:9" x14ac:dyDescent="0.3">
      <c r="A645" t="s">
        <v>1224</v>
      </c>
      <c r="B645" t="s">
        <v>1225</v>
      </c>
      <c r="C645">
        <v>310</v>
      </c>
      <c r="D645" t="s">
        <v>10</v>
      </c>
      <c r="E645">
        <v>209</v>
      </c>
      <c r="F645">
        <v>303</v>
      </c>
      <c r="G645">
        <v>2735</v>
      </c>
      <c r="H645" t="s">
        <v>11</v>
      </c>
      <c r="I645" t="s">
        <v>10</v>
      </c>
    </row>
    <row r="646" spans="1:9" x14ac:dyDescent="0.3">
      <c r="A646" t="s">
        <v>1226</v>
      </c>
      <c r="B646" t="s">
        <v>1227</v>
      </c>
      <c r="C646">
        <v>282</v>
      </c>
      <c r="D646" t="s">
        <v>10</v>
      </c>
      <c r="E646">
        <v>65</v>
      </c>
      <c r="F646">
        <v>212</v>
      </c>
      <c r="G646">
        <v>2735</v>
      </c>
      <c r="H646" t="s">
        <v>11</v>
      </c>
      <c r="I646" t="s">
        <v>10</v>
      </c>
    </row>
    <row r="647" spans="1:9" x14ac:dyDescent="0.3">
      <c r="A647" t="s">
        <v>1226</v>
      </c>
      <c r="B647" t="s">
        <v>1227</v>
      </c>
      <c r="C647">
        <v>282</v>
      </c>
      <c r="D647" t="s">
        <v>10</v>
      </c>
      <c r="E647">
        <v>231</v>
      </c>
      <c r="F647">
        <v>275</v>
      </c>
      <c r="G647">
        <v>2735</v>
      </c>
      <c r="H647" t="s">
        <v>11</v>
      </c>
      <c r="I647" t="s">
        <v>10</v>
      </c>
    </row>
    <row r="648" spans="1:9" x14ac:dyDescent="0.3">
      <c r="A648" t="s">
        <v>1228</v>
      </c>
      <c r="B648" t="s">
        <v>1229</v>
      </c>
      <c r="C648">
        <v>275</v>
      </c>
      <c r="D648" t="s">
        <v>10</v>
      </c>
      <c r="E648">
        <v>2</v>
      </c>
      <c r="F648">
        <v>268</v>
      </c>
      <c r="G648">
        <v>2735</v>
      </c>
      <c r="H648" t="s">
        <v>11</v>
      </c>
      <c r="I648" t="s">
        <v>10</v>
      </c>
    </row>
    <row r="649" spans="1:9" x14ac:dyDescent="0.3">
      <c r="A649" t="s">
        <v>1230</v>
      </c>
      <c r="B649" t="s">
        <v>1231</v>
      </c>
      <c r="C649">
        <v>317</v>
      </c>
      <c r="D649" t="s">
        <v>10</v>
      </c>
      <c r="E649">
        <v>44</v>
      </c>
      <c r="F649">
        <v>310</v>
      </c>
      <c r="G649">
        <v>2735</v>
      </c>
      <c r="H649" t="s">
        <v>11</v>
      </c>
      <c r="I649" t="s">
        <v>10</v>
      </c>
    </row>
    <row r="650" spans="1:9" x14ac:dyDescent="0.3">
      <c r="A650" t="s">
        <v>1232</v>
      </c>
      <c r="B650" t="s">
        <v>1233</v>
      </c>
      <c r="C650">
        <v>276</v>
      </c>
      <c r="D650" t="s">
        <v>10</v>
      </c>
      <c r="E650">
        <v>4</v>
      </c>
      <c r="F650">
        <v>269</v>
      </c>
      <c r="G650">
        <v>2735</v>
      </c>
      <c r="H650" t="s">
        <v>11</v>
      </c>
      <c r="I650" t="s">
        <v>10</v>
      </c>
    </row>
    <row r="651" spans="1:9" x14ac:dyDescent="0.3">
      <c r="A651" t="s">
        <v>1234</v>
      </c>
      <c r="B651" t="s">
        <v>1235</v>
      </c>
      <c r="C651">
        <v>102</v>
      </c>
      <c r="D651" t="s">
        <v>10</v>
      </c>
      <c r="E651">
        <v>1</v>
      </c>
      <c r="F651">
        <v>95</v>
      </c>
      <c r="G651">
        <v>2735</v>
      </c>
      <c r="H651" t="s">
        <v>11</v>
      </c>
      <c r="I651" t="s">
        <v>10</v>
      </c>
    </row>
    <row r="652" spans="1:9" x14ac:dyDescent="0.3">
      <c r="A652" t="s">
        <v>1236</v>
      </c>
      <c r="B652" t="s">
        <v>1237</v>
      </c>
      <c r="C652">
        <v>327</v>
      </c>
      <c r="D652" t="s">
        <v>1168</v>
      </c>
      <c r="E652">
        <v>195</v>
      </c>
      <c r="F652">
        <v>327</v>
      </c>
      <c r="G652">
        <v>520</v>
      </c>
      <c r="H652" t="s">
        <v>1169</v>
      </c>
      <c r="I652" t="s">
        <v>1168</v>
      </c>
    </row>
    <row r="653" spans="1:9" x14ac:dyDescent="0.3">
      <c r="A653" t="s">
        <v>1236</v>
      </c>
      <c r="B653" t="s">
        <v>1237</v>
      </c>
      <c r="C653">
        <v>327</v>
      </c>
      <c r="D653" t="s">
        <v>10</v>
      </c>
      <c r="E653">
        <v>1</v>
      </c>
      <c r="F653">
        <v>90</v>
      </c>
      <c r="G653">
        <v>2735</v>
      </c>
      <c r="H653" t="s">
        <v>11</v>
      </c>
      <c r="I653" t="s">
        <v>10</v>
      </c>
    </row>
    <row r="654" spans="1:9" x14ac:dyDescent="0.3">
      <c r="A654" t="s">
        <v>1238</v>
      </c>
      <c r="B654" t="s">
        <v>1239</v>
      </c>
      <c r="C654">
        <v>277</v>
      </c>
      <c r="D654" t="s">
        <v>10</v>
      </c>
      <c r="E654">
        <v>5</v>
      </c>
      <c r="F654">
        <v>270</v>
      </c>
      <c r="G654">
        <v>2735</v>
      </c>
      <c r="H654" t="s">
        <v>11</v>
      </c>
      <c r="I654" t="s">
        <v>10</v>
      </c>
    </row>
    <row r="655" spans="1:9" x14ac:dyDescent="0.3">
      <c r="A655" t="s">
        <v>1240</v>
      </c>
      <c r="B655" t="s">
        <v>1241</v>
      </c>
      <c r="C655">
        <v>334</v>
      </c>
      <c r="D655" t="s">
        <v>10</v>
      </c>
      <c r="E655">
        <v>55</v>
      </c>
      <c r="F655">
        <v>327</v>
      </c>
      <c r="G655">
        <v>2735</v>
      </c>
      <c r="H655" t="s">
        <v>11</v>
      </c>
      <c r="I655" t="s">
        <v>10</v>
      </c>
    </row>
    <row r="656" spans="1:9" x14ac:dyDescent="0.3">
      <c r="A656" t="s">
        <v>1242</v>
      </c>
      <c r="B656" t="s">
        <v>1243</v>
      </c>
      <c r="C656">
        <v>209</v>
      </c>
      <c r="D656" t="s">
        <v>10</v>
      </c>
      <c r="E656">
        <v>1</v>
      </c>
      <c r="F656">
        <v>185</v>
      </c>
      <c r="G656">
        <v>2735</v>
      </c>
      <c r="H656" t="s">
        <v>11</v>
      </c>
      <c r="I656" t="s">
        <v>10</v>
      </c>
    </row>
    <row r="657" spans="1:9" x14ac:dyDescent="0.3">
      <c r="A657" t="s">
        <v>1244</v>
      </c>
      <c r="B657" t="s">
        <v>1245</v>
      </c>
      <c r="C657">
        <v>273</v>
      </c>
      <c r="D657" t="s">
        <v>10</v>
      </c>
      <c r="E657">
        <v>11</v>
      </c>
      <c r="F657">
        <v>266</v>
      </c>
      <c r="G657">
        <v>2735</v>
      </c>
      <c r="H657" t="s">
        <v>11</v>
      </c>
      <c r="I657" t="s">
        <v>10</v>
      </c>
    </row>
    <row r="658" spans="1:9" x14ac:dyDescent="0.3">
      <c r="A658" t="s">
        <v>1246</v>
      </c>
      <c r="B658" t="s">
        <v>1247</v>
      </c>
      <c r="C658">
        <v>274</v>
      </c>
      <c r="D658" t="s">
        <v>10</v>
      </c>
      <c r="E658">
        <v>3</v>
      </c>
      <c r="F658">
        <v>267</v>
      </c>
      <c r="G658">
        <v>2735</v>
      </c>
      <c r="H658" t="s">
        <v>11</v>
      </c>
      <c r="I658" t="s">
        <v>10</v>
      </c>
    </row>
    <row r="659" spans="1:9" x14ac:dyDescent="0.3">
      <c r="A659" t="s">
        <v>1248</v>
      </c>
      <c r="B659" t="s">
        <v>1249</v>
      </c>
      <c r="C659">
        <v>332</v>
      </c>
      <c r="D659" t="s">
        <v>10</v>
      </c>
      <c r="E659">
        <v>53</v>
      </c>
      <c r="F659">
        <v>325</v>
      </c>
      <c r="G659">
        <v>2735</v>
      </c>
      <c r="H659" t="s">
        <v>11</v>
      </c>
      <c r="I659" t="s">
        <v>10</v>
      </c>
    </row>
    <row r="660" spans="1:9" x14ac:dyDescent="0.3">
      <c r="A660" t="s">
        <v>1250</v>
      </c>
      <c r="B660" t="s">
        <v>1251</v>
      </c>
      <c r="C660">
        <v>345</v>
      </c>
      <c r="D660" t="s">
        <v>10</v>
      </c>
      <c r="E660">
        <v>53</v>
      </c>
      <c r="F660">
        <v>338</v>
      </c>
      <c r="G660">
        <v>2735</v>
      </c>
      <c r="H660" t="s">
        <v>11</v>
      </c>
      <c r="I660" t="s">
        <v>10</v>
      </c>
    </row>
    <row r="661" spans="1:9" x14ac:dyDescent="0.3">
      <c r="A661" t="s">
        <v>1252</v>
      </c>
      <c r="B661" t="s">
        <v>1253</v>
      </c>
      <c r="C661">
        <v>275</v>
      </c>
      <c r="D661" t="s">
        <v>10</v>
      </c>
      <c r="E661">
        <v>2</v>
      </c>
      <c r="F661">
        <v>268</v>
      </c>
      <c r="G661">
        <v>2735</v>
      </c>
      <c r="H661" t="s">
        <v>11</v>
      </c>
      <c r="I661" t="s">
        <v>10</v>
      </c>
    </row>
    <row r="662" spans="1:9" x14ac:dyDescent="0.3">
      <c r="A662" t="s">
        <v>1254</v>
      </c>
      <c r="B662" t="s">
        <v>1255</v>
      </c>
      <c r="C662">
        <v>309</v>
      </c>
      <c r="D662" t="s">
        <v>10</v>
      </c>
      <c r="E662">
        <v>44</v>
      </c>
      <c r="F662">
        <v>302</v>
      </c>
      <c r="G662">
        <v>2735</v>
      </c>
      <c r="H662" t="s">
        <v>11</v>
      </c>
      <c r="I662" t="s">
        <v>10</v>
      </c>
    </row>
    <row r="663" spans="1:9" x14ac:dyDescent="0.3">
      <c r="A663" t="s">
        <v>1256</v>
      </c>
      <c r="B663" t="s">
        <v>1257</v>
      </c>
      <c r="C663">
        <v>276</v>
      </c>
      <c r="D663" t="s">
        <v>10</v>
      </c>
      <c r="E663">
        <v>4</v>
      </c>
      <c r="F663">
        <v>269</v>
      </c>
      <c r="G663">
        <v>2735</v>
      </c>
      <c r="H663" t="s">
        <v>11</v>
      </c>
      <c r="I663" t="s">
        <v>10</v>
      </c>
    </row>
    <row r="664" spans="1:9" x14ac:dyDescent="0.3">
      <c r="A664" t="s">
        <v>1258</v>
      </c>
      <c r="B664" t="s">
        <v>1259</v>
      </c>
      <c r="C664">
        <v>242</v>
      </c>
      <c r="D664" t="s">
        <v>10</v>
      </c>
      <c r="E664">
        <v>1</v>
      </c>
      <c r="F664">
        <v>235</v>
      </c>
      <c r="G664">
        <v>2735</v>
      </c>
      <c r="H664" t="s">
        <v>11</v>
      </c>
      <c r="I664" t="s">
        <v>10</v>
      </c>
    </row>
    <row r="665" spans="1:9" x14ac:dyDescent="0.3">
      <c r="A665" t="s">
        <v>1260</v>
      </c>
      <c r="B665" t="s">
        <v>1261</v>
      </c>
      <c r="C665">
        <v>365</v>
      </c>
      <c r="D665" t="s">
        <v>10</v>
      </c>
      <c r="E665">
        <v>124</v>
      </c>
      <c r="F665">
        <v>358</v>
      </c>
      <c r="G665">
        <v>2735</v>
      </c>
      <c r="H665" t="s">
        <v>11</v>
      </c>
      <c r="I665" t="s">
        <v>10</v>
      </c>
    </row>
    <row r="666" spans="1:9" x14ac:dyDescent="0.3">
      <c r="A666" t="s">
        <v>1262</v>
      </c>
      <c r="B666" t="s">
        <v>1263</v>
      </c>
      <c r="C666">
        <v>277</v>
      </c>
      <c r="D666" t="s">
        <v>10</v>
      </c>
      <c r="E666">
        <v>5</v>
      </c>
      <c r="F666">
        <v>270</v>
      </c>
      <c r="G666">
        <v>2735</v>
      </c>
      <c r="H666" t="s">
        <v>11</v>
      </c>
      <c r="I666" t="s">
        <v>10</v>
      </c>
    </row>
    <row r="667" spans="1:9" x14ac:dyDescent="0.3">
      <c r="A667" t="s">
        <v>1264</v>
      </c>
      <c r="B667" t="s">
        <v>1265</v>
      </c>
      <c r="C667">
        <v>269</v>
      </c>
      <c r="D667" t="s">
        <v>10</v>
      </c>
      <c r="E667">
        <v>5</v>
      </c>
      <c r="F667">
        <v>262</v>
      </c>
      <c r="G667">
        <v>2735</v>
      </c>
      <c r="H667" t="s">
        <v>11</v>
      </c>
      <c r="I667" t="s">
        <v>10</v>
      </c>
    </row>
    <row r="668" spans="1:9" x14ac:dyDescent="0.3">
      <c r="A668" t="s">
        <v>1266</v>
      </c>
      <c r="B668" t="s">
        <v>1267</v>
      </c>
      <c r="C668">
        <v>337</v>
      </c>
      <c r="D668" t="s">
        <v>10</v>
      </c>
      <c r="E668">
        <v>58</v>
      </c>
      <c r="F668">
        <v>330</v>
      </c>
      <c r="G668">
        <v>2735</v>
      </c>
      <c r="H668" t="s">
        <v>11</v>
      </c>
      <c r="I668" t="s">
        <v>10</v>
      </c>
    </row>
    <row r="669" spans="1:9" x14ac:dyDescent="0.3">
      <c r="A669" t="s">
        <v>1268</v>
      </c>
      <c r="B669" t="s">
        <v>1269</v>
      </c>
      <c r="C669">
        <v>207</v>
      </c>
      <c r="D669" t="s">
        <v>10</v>
      </c>
      <c r="E669">
        <v>21</v>
      </c>
      <c r="F669">
        <v>200</v>
      </c>
      <c r="G669">
        <v>2735</v>
      </c>
      <c r="H669" t="s">
        <v>11</v>
      </c>
      <c r="I669" t="s">
        <v>10</v>
      </c>
    </row>
    <row r="670" spans="1:9" x14ac:dyDescent="0.3">
      <c r="A670" t="s">
        <v>1270</v>
      </c>
      <c r="B670" t="s">
        <v>1271</v>
      </c>
      <c r="C670">
        <v>334</v>
      </c>
      <c r="D670" t="s">
        <v>10</v>
      </c>
      <c r="E670">
        <v>55</v>
      </c>
      <c r="F670">
        <v>327</v>
      </c>
      <c r="G670">
        <v>2735</v>
      </c>
      <c r="H670" t="s">
        <v>11</v>
      </c>
      <c r="I670" t="s">
        <v>10</v>
      </c>
    </row>
    <row r="671" spans="1:9" x14ac:dyDescent="0.3">
      <c r="A671" t="s">
        <v>1272</v>
      </c>
      <c r="B671" t="s">
        <v>1273</v>
      </c>
      <c r="C671">
        <v>275</v>
      </c>
      <c r="D671" t="s">
        <v>10</v>
      </c>
      <c r="E671">
        <v>2</v>
      </c>
      <c r="F671">
        <v>268</v>
      </c>
      <c r="G671">
        <v>2735</v>
      </c>
      <c r="H671" t="s">
        <v>11</v>
      </c>
      <c r="I671" t="s">
        <v>10</v>
      </c>
    </row>
    <row r="672" spans="1:9" x14ac:dyDescent="0.3">
      <c r="A672" t="s">
        <v>1274</v>
      </c>
      <c r="B672" t="s">
        <v>1275</v>
      </c>
      <c r="C672">
        <v>313</v>
      </c>
      <c r="D672" t="s">
        <v>10</v>
      </c>
      <c r="E672">
        <v>51</v>
      </c>
      <c r="F672">
        <v>306</v>
      </c>
      <c r="G672">
        <v>2735</v>
      </c>
      <c r="H672" t="s">
        <v>11</v>
      </c>
      <c r="I672" t="s">
        <v>10</v>
      </c>
    </row>
    <row r="673" spans="1:9" x14ac:dyDescent="0.3">
      <c r="A673" t="s">
        <v>1276</v>
      </c>
      <c r="B673" t="s">
        <v>1277</v>
      </c>
      <c r="C673">
        <v>95</v>
      </c>
      <c r="D673" t="s">
        <v>10</v>
      </c>
      <c r="E673">
        <v>5</v>
      </c>
      <c r="F673">
        <v>85</v>
      </c>
      <c r="G673">
        <v>2735</v>
      </c>
      <c r="H673" t="s">
        <v>11</v>
      </c>
      <c r="I673" t="s">
        <v>10</v>
      </c>
    </row>
    <row r="674" spans="1:9" x14ac:dyDescent="0.3">
      <c r="A674" t="s">
        <v>1278</v>
      </c>
      <c r="B674" t="s">
        <v>1279</v>
      </c>
      <c r="C674">
        <v>276</v>
      </c>
      <c r="D674" t="s">
        <v>10</v>
      </c>
      <c r="E674">
        <v>4</v>
      </c>
      <c r="F674">
        <v>269</v>
      </c>
      <c r="G674">
        <v>2735</v>
      </c>
      <c r="H674" t="s">
        <v>11</v>
      </c>
      <c r="I674" t="s">
        <v>10</v>
      </c>
    </row>
    <row r="675" spans="1:9" x14ac:dyDescent="0.3">
      <c r="A675" t="s">
        <v>1280</v>
      </c>
      <c r="B675" t="s">
        <v>1281</v>
      </c>
      <c r="C675">
        <v>88</v>
      </c>
      <c r="D675" t="s">
        <v>10</v>
      </c>
      <c r="E675">
        <v>5</v>
      </c>
      <c r="F675">
        <v>81</v>
      </c>
      <c r="G675">
        <v>2735</v>
      </c>
      <c r="H675" t="s">
        <v>11</v>
      </c>
      <c r="I675" t="s">
        <v>10</v>
      </c>
    </row>
    <row r="676" spans="1:9" x14ac:dyDescent="0.3">
      <c r="A676" t="s">
        <v>1282</v>
      </c>
      <c r="B676" t="s">
        <v>1283</v>
      </c>
      <c r="C676">
        <v>277</v>
      </c>
      <c r="D676" t="s">
        <v>10</v>
      </c>
      <c r="E676">
        <v>5</v>
      </c>
      <c r="F676">
        <v>270</v>
      </c>
      <c r="G676">
        <v>2735</v>
      </c>
      <c r="H676" t="s">
        <v>11</v>
      </c>
      <c r="I676" t="s">
        <v>10</v>
      </c>
    </row>
    <row r="677" spans="1:9" x14ac:dyDescent="0.3">
      <c r="A677" t="s">
        <v>1284</v>
      </c>
      <c r="B677" t="s">
        <v>1285</v>
      </c>
      <c r="C677">
        <v>323</v>
      </c>
      <c r="D677" t="s">
        <v>10</v>
      </c>
      <c r="E677">
        <v>57</v>
      </c>
      <c r="F677">
        <v>316</v>
      </c>
      <c r="G677">
        <v>2735</v>
      </c>
      <c r="H677" t="s">
        <v>11</v>
      </c>
      <c r="I677" t="s">
        <v>10</v>
      </c>
    </row>
    <row r="678" spans="1:9" x14ac:dyDescent="0.3">
      <c r="A678" t="s">
        <v>1286</v>
      </c>
      <c r="B678" t="s">
        <v>1287</v>
      </c>
      <c r="C678">
        <v>272</v>
      </c>
      <c r="D678" t="s">
        <v>10</v>
      </c>
      <c r="E678">
        <v>9</v>
      </c>
      <c r="F678">
        <v>265</v>
      </c>
      <c r="G678">
        <v>2735</v>
      </c>
      <c r="H678" t="s">
        <v>11</v>
      </c>
      <c r="I678" t="s">
        <v>10</v>
      </c>
    </row>
    <row r="679" spans="1:9" x14ac:dyDescent="0.3">
      <c r="A679" t="s">
        <v>1288</v>
      </c>
      <c r="B679" t="s">
        <v>1289</v>
      </c>
      <c r="C679">
        <v>623</v>
      </c>
      <c r="D679" t="s">
        <v>1290</v>
      </c>
      <c r="E679">
        <v>467</v>
      </c>
      <c r="F679">
        <v>596</v>
      </c>
      <c r="G679">
        <v>9362</v>
      </c>
      <c r="H679" t="s">
        <v>1291</v>
      </c>
      <c r="I679" t="s">
        <v>1290</v>
      </c>
    </row>
    <row r="680" spans="1:9" x14ac:dyDescent="0.3">
      <c r="A680" t="s">
        <v>1288</v>
      </c>
      <c r="B680" t="s">
        <v>1289</v>
      </c>
      <c r="C680">
        <v>623</v>
      </c>
      <c r="D680" t="s">
        <v>10</v>
      </c>
      <c r="E680">
        <v>3</v>
      </c>
      <c r="F680">
        <v>262</v>
      </c>
      <c r="G680">
        <v>2735</v>
      </c>
      <c r="H680" t="s">
        <v>11</v>
      </c>
      <c r="I680" t="s">
        <v>10</v>
      </c>
    </row>
    <row r="681" spans="1:9" x14ac:dyDescent="0.3">
      <c r="A681" t="s">
        <v>1292</v>
      </c>
      <c r="B681" t="s">
        <v>1293</v>
      </c>
      <c r="C681">
        <v>275</v>
      </c>
      <c r="D681" t="s">
        <v>10</v>
      </c>
      <c r="E681">
        <v>3</v>
      </c>
      <c r="F681">
        <v>268</v>
      </c>
      <c r="G681">
        <v>2735</v>
      </c>
      <c r="H681" t="s">
        <v>11</v>
      </c>
      <c r="I681" t="s">
        <v>10</v>
      </c>
    </row>
    <row r="682" spans="1:9" x14ac:dyDescent="0.3">
      <c r="A682" t="s">
        <v>1294</v>
      </c>
      <c r="B682" t="s">
        <v>1295</v>
      </c>
      <c r="C682">
        <v>345</v>
      </c>
      <c r="D682" t="s">
        <v>10</v>
      </c>
      <c r="E682">
        <v>53</v>
      </c>
      <c r="F682">
        <v>338</v>
      </c>
      <c r="G682">
        <v>2735</v>
      </c>
      <c r="H682" t="s">
        <v>11</v>
      </c>
      <c r="I682" t="s">
        <v>10</v>
      </c>
    </row>
    <row r="683" spans="1:9" x14ac:dyDescent="0.3">
      <c r="A683" t="s">
        <v>1296</v>
      </c>
      <c r="B683" t="s">
        <v>1297</v>
      </c>
      <c r="C683">
        <v>275</v>
      </c>
      <c r="D683" t="s">
        <v>10</v>
      </c>
      <c r="E683">
        <v>2</v>
      </c>
      <c r="F683">
        <v>268</v>
      </c>
      <c r="G683">
        <v>2735</v>
      </c>
      <c r="H683" t="s">
        <v>11</v>
      </c>
      <c r="I683" t="s">
        <v>10</v>
      </c>
    </row>
    <row r="684" spans="1:9" x14ac:dyDescent="0.3">
      <c r="A684" t="s">
        <v>1298</v>
      </c>
      <c r="B684" t="s">
        <v>1299</v>
      </c>
      <c r="C684">
        <v>300</v>
      </c>
      <c r="D684" t="s">
        <v>10</v>
      </c>
      <c r="E684">
        <v>44</v>
      </c>
      <c r="F684">
        <v>291</v>
      </c>
      <c r="G684">
        <v>2735</v>
      </c>
      <c r="H684" t="s">
        <v>11</v>
      </c>
      <c r="I684" t="s">
        <v>10</v>
      </c>
    </row>
    <row r="685" spans="1:9" x14ac:dyDescent="0.3">
      <c r="A685" t="s">
        <v>1300</v>
      </c>
      <c r="B685" t="s">
        <v>1301</v>
      </c>
      <c r="C685">
        <v>1000</v>
      </c>
      <c r="D685" t="s">
        <v>1170</v>
      </c>
      <c r="E685">
        <v>184</v>
      </c>
      <c r="F685">
        <v>377</v>
      </c>
      <c r="G685">
        <v>3820</v>
      </c>
      <c r="H685" t="s">
        <v>1171</v>
      </c>
      <c r="I685" t="s">
        <v>1170</v>
      </c>
    </row>
    <row r="686" spans="1:9" x14ac:dyDescent="0.3">
      <c r="A686" t="s">
        <v>1300</v>
      </c>
      <c r="B686" t="s">
        <v>1301</v>
      </c>
      <c r="C686">
        <v>1000</v>
      </c>
      <c r="D686" t="s">
        <v>10</v>
      </c>
      <c r="E686">
        <v>734</v>
      </c>
      <c r="F686">
        <v>993</v>
      </c>
      <c r="G686">
        <v>2735</v>
      </c>
      <c r="H686" t="s">
        <v>11</v>
      </c>
      <c r="I686" t="s">
        <v>10</v>
      </c>
    </row>
    <row r="687" spans="1:9" x14ac:dyDescent="0.3">
      <c r="A687" t="s">
        <v>1300</v>
      </c>
      <c r="B687" t="s">
        <v>1301</v>
      </c>
      <c r="C687">
        <v>1000</v>
      </c>
      <c r="D687" t="s">
        <v>1172</v>
      </c>
      <c r="E687">
        <v>388</v>
      </c>
      <c r="F687">
        <v>591</v>
      </c>
      <c r="G687">
        <v>3868</v>
      </c>
      <c r="H687" t="s">
        <v>1173</v>
      </c>
      <c r="I687" t="s">
        <v>1172</v>
      </c>
    </row>
    <row r="688" spans="1:9" x14ac:dyDescent="0.3">
      <c r="A688" t="s">
        <v>1300</v>
      </c>
      <c r="B688" t="s">
        <v>1301</v>
      </c>
      <c r="C688">
        <v>1000</v>
      </c>
      <c r="D688" t="s">
        <v>1172</v>
      </c>
      <c r="E688">
        <v>627</v>
      </c>
      <c r="F688">
        <v>725</v>
      </c>
      <c r="G688">
        <v>3868</v>
      </c>
      <c r="H688" t="s">
        <v>1173</v>
      </c>
      <c r="I688" t="s">
        <v>1172</v>
      </c>
    </row>
    <row r="689" spans="1:9" x14ac:dyDescent="0.3">
      <c r="A689" t="s">
        <v>1300</v>
      </c>
      <c r="B689" t="s">
        <v>1301</v>
      </c>
      <c r="C689">
        <v>1000</v>
      </c>
      <c r="D689" t="s">
        <v>1174</v>
      </c>
      <c r="E689">
        <v>26</v>
      </c>
      <c r="F689">
        <v>157</v>
      </c>
      <c r="G689">
        <v>3368</v>
      </c>
      <c r="H689" t="s">
        <v>1175</v>
      </c>
      <c r="I689" t="s">
        <v>1174</v>
      </c>
    </row>
    <row r="690" spans="1:9" x14ac:dyDescent="0.3">
      <c r="A690" t="s">
        <v>1302</v>
      </c>
      <c r="B690" t="s">
        <v>1303</v>
      </c>
      <c r="C690">
        <v>277</v>
      </c>
      <c r="D690" t="s">
        <v>10</v>
      </c>
      <c r="E690">
        <v>5</v>
      </c>
      <c r="F690">
        <v>270</v>
      </c>
      <c r="G690">
        <v>2735</v>
      </c>
      <c r="H690" t="s">
        <v>11</v>
      </c>
      <c r="I690" t="s">
        <v>10</v>
      </c>
    </row>
    <row r="691" spans="1:9" x14ac:dyDescent="0.3">
      <c r="A691" t="s">
        <v>1304</v>
      </c>
      <c r="B691" t="s">
        <v>1305</v>
      </c>
      <c r="C691">
        <v>337</v>
      </c>
      <c r="D691" t="s">
        <v>10</v>
      </c>
      <c r="E691">
        <v>58</v>
      </c>
      <c r="F691">
        <v>330</v>
      </c>
      <c r="G691">
        <v>2735</v>
      </c>
      <c r="H691" t="s">
        <v>11</v>
      </c>
      <c r="I691" t="s">
        <v>10</v>
      </c>
    </row>
    <row r="692" spans="1:9" x14ac:dyDescent="0.3">
      <c r="A692" t="s">
        <v>1306</v>
      </c>
      <c r="B692" t="s">
        <v>1307</v>
      </c>
      <c r="C692">
        <v>275</v>
      </c>
      <c r="D692" t="s">
        <v>10</v>
      </c>
      <c r="E692">
        <v>9</v>
      </c>
      <c r="F692">
        <v>268</v>
      </c>
      <c r="G692">
        <v>2735</v>
      </c>
      <c r="H692" t="s">
        <v>11</v>
      </c>
      <c r="I692" t="s">
        <v>10</v>
      </c>
    </row>
    <row r="693" spans="1:9" x14ac:dyDescent="0.3">
      <c r="A693" t="s">
        <v>1308</v>
      </c>
      <c r="B693" t="s">
        <v>1309</v>
      </c>
      <c r="C693">
        <v>272</v>
      </c>
      <c r="D693" t="s">
        <v>10</v>
      </c>
      <c r="E693">
        <v>9</v>
      </c>
      <c r="F693">
        <v>265</v>
      </c>
      <c r="G693">
        <v>2735</v>
      </c>
      <c r="H693" t="s">
        <v>11</v>
      </c>
      <c r="I693" t="s">
        <v>10</v>
      </c>
    </row>
    <row r="694" spans="1:9" x14ac:dyDescent="0.3">
      <c r="A694" t="s">
        <v>1310</v>
      </c>
      <c r="B694" t="s">
        <v>1311</v>
      </c>
      <c r="C694">
        <v>887</v>
      </c>
      <c r="D694" t="s">
        <v>1290</v>
      </c>
      <c r="E694">
        <v>530</v>
      </c>
      <c r="F694">
        <v>777</v>
      </c>
      <c r="G694">
        <v>9362</v>
      </c>
      <c r="H694" t="s">
        <v>1291</v>
      </c>
      <c r="I694" t="s">
        <v>1290</v>
      </c>
    </row>
    <row r="695" spans="1:9" x14ac:dyDescent="0.3">
      <c r="A695" t="s">
        <v>1310</v>
      </c>
      <c r="B695" t="s">
        <v>1311</v>
      </c>
      <c r="C695">
        <v>887</v>
      </c>
      <c r="D695" t="s">
        <v>10</v>
      </c>
      <c r="E695">
        <v>3</v>
      </c>
      <c r="F695">
        <v>267</v>
      </c>
      <c r="G695">
        <v>2735</v>
      </c>
      <c r="H695" t="s">
        <v>11</v>
      </c>
      <c r="I695" t="s">
        <v>10</v>
      </c>
    </row>
    <row r="696" spans="1:9" x14ac:dyDescent="0.3">
      <c r="A696" t="s">
        <v>1312</v>
      </c>
      <c r="B696" t="s">
        <v>1313</v>
      </c>
      <c r="C696">
        <v>663</v>
      </c>
      <c r="D696" t="s">
        <v>1290</v>
      </c>
      <c r="E696">
        <v>530</v>
      </c>
      <c r="F696">
        <v>663</v>
      </c>
      <c r="G696">
        <v>9362</v>
      </c>
      <c r="H696" t="s">
        <v>1291</v>
      </c>
      <c r="I696" t="s">
        <v>1290</v>
      </c>
    </row>
    <row r="697" spans="1:9" x14ac:dyDescent="0.3">
      <c r="A697" t="s">
        <v>1312</v>
      </c>
      <c r="B697" t="s">
        <v>1313</v>
      </c>
      <c r="C697">
        <v>663</v>
      </c>
      <c r="D697" t="s">
        <v>10</v>
      </c>
      <c r="E697">
        <v>3</v>
      </c>
      <c r="F697">
        <v>267</v>
      </c>
      <c r="G697">
        <v>2735</v>
      </c>
      <c r="H697" t="s">
        <v>11</v>
      </c>
      <c r="I697" t="s">
        <v>10</v>
      </c>
    </row>
    <row r="698" spans="1:9" x14ac:dyDescent="0.3">
      <c r="A698" t="s">
        <v>1314</v>
      </c>
      <c r="B698" t="s">
        <v>1315</v>
      </c>
      <c r="C698">
        <v>378</v>
      </c>
      <c r="D698" t="s">
        <v>10</v>
      </c>
      <c r="E698">
        <v>64</v>
      </c>
      <c r="F698">
        <v>351</v>
      </c>
      <c r="G698">
        <v>2735</v>
      </c>
      <c r="H698" t="s">
        <v>11</v>
      </c>
      <c r="I698" t="s">
        <v>10</v>
      </c>
    </row>
    <row r="699" spans="1:9" x14ac:dyDescent="0.3">
      <c r="A699" t="s">
        <v>1316</v>
      </c>
      <c r="B699" t="s">
        <v>1317</v>
      </c>
      <c r="C699">
        <v>355</v>
      </c>
      <c r="D699" t="s">
        <v>10</v>
      </c>
      <c r="E699">
        <v>38</v>
      </c>
      <c r="F699">
        <v>326</v>
      </c>
      <c r="G699">
        <v>2735</v>
      </c>
      <c r="H699" t="s">
        <v>11</v>
      </c>
      <c r="I699" t="s">
        <v>10</v>
      </c>
    </row>
    <row r="700" spans="1:9" x14ac:dyDescent="0.3">
      <c r="A700" t="s">
        <v>1318</v>
      </c>
      <c r="B700" t="s">
        <v>1319</v>
      </c>
      <c r="C700">
        <v>284</v>
      </c>
      <c r="D700" t="s">
        <v>10</v>
      </c>
      <c r="E700">
        <v>3</v>
      </c>
      <c r="F700">
        <v>277</v>
      </c>
      <c r="G700">
        <v>2735</v>
      </c>
      <c r="H700" t="s">
        <v>11</v>
      </c>
      <c r="I700" t="s">
        <v>10</v>
      </c>
    </row>
    <row r="701" spans="1:9" x14ac:dyDescent="0.3">
      <c r="A701" t="s">
        <v>1320</v>
      </c>
      <c r="B701" t="s">
        <v>1321</v>
      </c>
      <c r="C701">
        <v>374</v>
      </c>
      <c r="D701" t="s">
        <v>10</v>
      </c>
      <c r="E701">
        <v>90</v>
      </c>
      <c r="F701">
        <v>367</v>
      </c>
      <c r="G701">
        <v>2735</v>
      </c>
      <c r="H701" t="s">
        <v>11</v>
      </c>
      <c r="I701" t="s">
        <v>10</v>
      </c>
    </row>
    <row r="702" spans="1:9" x14ac:dyDescent="0.3">
      <c r="A702" t="s">
        <v>1322</v>
      </c>
      <c r="B702" t="s">
        <v>1323</v>
      </c>
      <c r="C702">
        <v>375</v>
      </c>
      <c r="D702" t="s">
        <v>10</v>
      </c>
      <c r="E702">
        <v>57</v>
      </c>
      <c r="F702">
        <v>349</v>
      </c>
      <c r="G702">
        <v>2735</v>
      </c>
      <c r="H702" t="s">
        <v>11</v>
      </c>
      <c r="I702" t="s">
        <v>10</v>
      </c>
    </row>
    <row r="703" spans="1:9" x14ac:dyDescent="0.3">
      <c r="A703" t="s">
        <v>1324</v>
      </c>
      <c r="B703" t="s">
        <v>1325</v>
      </c>
      <c r="C703">
        <v>284</v>
      </c>
      <c r="D703" t="s">
        <v>10</v>
      </c>
      <c r="E703">
        <v>3</v>
      </c>
      <c r="F703">
        <v>277</v>
      </c>
      <c r="G703">
        <v>2735</v>
      </c>
      <c r="H703" t="s">
        <v>11</v>
      </c>
      <c r="I703" t="s">
        <v>10</v>
      </c>
    </row>
    <row r="704" spans="1:9" x14ac:dyDescent="0.3">
      <c r="A704" t="s">
        <v>1326</v>
      </c>
      <c r="B704" t="s">
        <v>1327</v>
      </c>
      <c r="C704">
        <v>355</v>
      </c>
      <c r="D704" t="s">
        <v>10</v>
      </c>
      <c r="E704">
        <v>38</v>
      </c>
      <c r="F704">
        <v>326</v>
      </c>
      <c r="G704">
        <v>2735</v>
      </c>
      <c r="H704" t="s">
        <v>11</v>
      </c>
      <c r="I704" t="s">
        <v>10</v>
      </c>
    </row>
    <row r="705" spans="1:9" x14ac:dyDescent="0.3">
      <c r="A705" t="s">
        <v>1328</v>
      </c>
      <c r="B705" t="s">
        <v>1329</v>
      </c>
      <c r="C705">
        <v>351</v>
      </c>
      <c r="D705" t="s">
        <v>10</v>
      </c>
      <c r="E705">
        <v>39</v>
      </c>
      <c r="F705">
        <v>322</v>
      </c>
      <c r="G705">
        <v>2735</v>
      </c>
      <c r="H705" t="s">
        <v>11</v>
      </c>
      <c r="I705" t="s">
        <v>10</v>
      </c>
    </row>
    <row r="706" spans="1:9" x14ac:dyDescent="0.3">
      <c r="A706" t="s">
        <v>1330</v>
      </c>
      <c r="B706" t="s">
        <v>1331</v>
      </c>
      <c r="C706">
        <v>81</v>
      </c>
      <c r="D706" t="s">
        <v>10</v>
      </c>
      <c r="E706">
        <v>2</v>
      </c>
      <c r="F706">
        <v>80</v>
      </c>
      <c r="G706">
        <v>2735</v>
      </c>
      <c r="H706" t="s">
        <v>11</v>
      </c>
      <c r="I706" t="s">
        <v>10</v>
      </c>
    </row>
    <row r="707" spans="1:9" x14ac:dyDescent="0.3">
      <c r="A707" t="s">
        <v>1332</v>
      </c>
      <c r="B707" t="s">
        <v>1333</v>
      </c>
      <c r="C707">
        <v>225</v>
      </c>
      <c r="D707" t="s">
        <v>10</v>
      </c>
      <c r="E707">
        <v>1</v>
      </c>
      <c r="F707">
        <v>218</v>
      </c>
      <c r="G707">
        <v>2735</v>
      </c>
      <c r="H707" t="s">
        <v>11</v>
      </c>
      <c r="I707" t="s">
        <v>10</v>
      </c>
    </row>
    <row r="708" spans="1:9" x14ac:dyDescent="0.3">
      <c r="A708" t="s">
        <v>1334</v>
      </c>
      <c r="B708" t="s">
        <v>1335</v>
      </c>
      <c r="C708">
        <v>284</v>
      </c>
      <c r="D708" t="s">
        <v>10</v>
      </c>
      <c r="E708">
        <v>3</v>
      </c>
      <c r="F708">
        <v>277</v>
      </c>
      <c r="G708">
        <v>2735</v>
      </c>
      <c r="H708" t="s">
        <v>11</v>
      </c>
      <c r="I708" t="s">
        <v>10</v>
      </c>
    </row>
    <row r="709" spans="1:9" x14ac:dyDescent="0.3">
      <c r="A709" t="s">
        <v>1336</v>
      </c>
      <c r="B709" t="s">
        <v>1337</v>
      </c>
      <c r="C709">
        <v>354</v>
      </c>
      <c r="D709" t="s">
        <v>10</v>
      </c>
      <c r="E709">
        <v>38</v>
      </c>
      <c r="F709">
        <v>326</v>
      </c>
      <c r="G709">
        <v>2735</v>
      </c>
      <c r="H709" t="s">
        <v>11</v>
      </c>
      <c r="I709" t="s">
        <v>10</v>
      </c>
    </row>
    <row r="710" spans="1:9" x14ac:dyDescent="0.3">
      <c r="A710" t="s">
        <v>1338</v>
      </c>
      <c r="B710" t="s">
        <v>1339</v>
      </c>
      <c r="C710">
        <v>355</v>
      </c>
      <c r="D710" t="s">
        <v>10</v>
      </c>
      <c r="E710">
        <v>40</v>
      </c>
      <c r="F710">
        <v>326</v>
      </c>
      <c r="G710">
        <v>2735</v>
      </c>
      <c r="H710" t="s">
        <v>11</v>
      </c>
      <c r="I710" t="s">
        <v>10</v>
      </c>
    </row>
    <row r="711" spans="1:9" x14ac:dyDescent="0.3">
      <c r="A711" t="s">
        <v>1340</v>
      </c>
      <c r="B711" t="s">
        <v>1341</v>
      </c>
      <c r="C711">
        <v>406</v>
      </c>
      <c r="D711" t="s">
        <v>10</v>
      </c>
      <c r="E711">
        <v>126</v>
      </c>
      <c r="F711">
        <v>399</v>
      </c>
      <c r="G711">
        <v>2735</v>
      </c>
      <c r="H711" t="s">
        <v>11</v>
      </c>
      <c r="I711" t="s">
        <v>10</v>
      </c>
    </row>
    <row r="712" spans="1:9" x14ac:dyDescent="0.3">
      <c r="A712" t="s">
        <v>1340</v>
      </c>
      <c r="B712" t="s">
        <v>1341</v>
      </c>
      <c r="C712">
        <v>406</v>
      </c>
      <c r="D712" t="s">
        <v>1342</v>
      </c>
      <c r="E712">
        <v>21</v>
      </c>
      <c r="F712">
        <v>120</v>
      </c>
      <c r="G712">
        <v>22824</v>
      </c>
      <c r="H712" t="s">
        <v>1343</v>
      </c>
      <c r="I712" t="s">
        <v>1342</v>
      </c>
    </row>
    <row r="713" spans="1:9" x14ac:dyDescent="0.3">
      <c r="A713" t="s">
        <v>1344</v>
      </c>
      <c r="B713" t="s">
        <v>1345</v>
      </c>
      <c r="C713">
        <v>351</v>
      </c>
      <c r="D713" t="s">
        <v>10</v>
      </c>
      <c r="E713">
        <v>39</v>
      </c>
      <c r="F713">
        <v>322</v>
      </c>
      <c r="G713">
        <v>2735</v>
      </c>
      <c r="H713" t="s">
        <v>11</v>
      </c>
      <c r="I713" t="s">
        <v>10</v>
      </c>
    </row>
    <row r="714" spans="1:9" x14ac:dyDescent="0.3">
      <c r="A714" t="s">
        <v>1346</v>
      </c>
      <c r="B714" t="s">
        <v>1347</v>
      </c>
      <c r="C714">
        <v>283</v>
      </c>
      <c r="D714" t="s">
        <v>10</v>
      </c>
      <c r="E714">
        <v>3</v>
      </c>
      <c r="F714">
        <v>276</v>
      </c>
      <c r="G714">
        <v>2735</v>
      </c>
      <c r="H714" t="s">
        <v>11</v>
      </c>
      <c r="I714" t="s">
        <v>10</v>
      </c>
    </row>
    <row r="715" spans="1:9" x14ac:dyDescent="0.3">
      <c r="A715" t="s">
        <v>1348</v>
      </c>
      <c r="B715" t="s">
        <v>1349</v>
      </c>
      <c r="C715">
        <v>283</v>
      </c>
      <c r="D715" t="s">
        <v>10</v>
      </c>
      <c r="E715">
        <v>2</v>
      </c>
      <c r="F715">
        <v>276</v>
      </c>
      <c r="G715">
        <v>2735</v>
      </c>
      <c r="H715" t="s">
        <v>11</v>
      </c>
      <c r="I715" t="s">
        <v>10</v>
      </c>
    </row>
    <row r="716" spans="1:9" x14ac:dyDescent="0.3">
      <c r="A716" t="s">
        <v>1350</v>
      </c>
      <c r="B716" t="s">
        <v>1351</v>
      </c>
      <c r="C716">
        <v>355</v>
      </c>
      <c r="D716" t="s">
        <v>10</v>
      </c>
      <c r="E716">
        <v>38</v>
      </c>
      <c r="F716">
        <v>326</v>
      </c>
      <c r="G716">
        <v>2735</v>
      </c>
      <c r="H716" t="s">
        <v>11</v>
      </c>
      <c r="I716" t="s">
        <v>10</v>
      </c>
    </row>
    <row r="717" spans="1:9" x14ac:dyDescent="0.3">
      <c r="A717" t="s">
        <v>1352</v>
      </c>
      <c r="B717" t="s">
        <v>1353</v>
      </c>
      <c r="C717">
        <v>346</v>
      </c>
      <c r="D717" t="s">
        <v>10</v>
      </c>
      <c r="E717">
        <v>3</v>
      </c>
      <c r="F717">
        <v>74</v>
      </c>
      <c r="G717">
        <v>2735</v>
      </c>
      <c r="H717" t="s">
        <v>11</v>
      </c>
      <c r="I717" t="s">
        <v>10</v>
      </c>
    </row>
    <row r="718" spans="1:9" x14ac:dyDescent="0.3">
      <c r="A718" t="s">
        <v>1352</v>
      </c>
      <c r="B718" t="s">
        <v>1353</v>
      </c>
      <c r="C718">
        <v>346</v>
      </c>
      <c r="D718" t="s">
        <v>10</v>
      </c>
      <c r="E718">
        <v>95</v>
      </c>
      <c r="F718">
        <v>339</v>
      </c>
      <c r="G718">
        <v>2735</v>
      </c>
      <c r="H718" t="s">
        <v>11</v>
      </c>
      <c r="I718" t="s">
        <v>10</v>
      </c>
    </row>
    <row r="719" spans="1:9" x14ac:dyDescent="0.3">
      <c r="A719" t="s">
        <v>1354</v>
      </c>
      <c r="B719" t="s">
        <v>1355</v>
      </c>
      <c r="C719">
        <v>281</v>
      </c>
      <c r="D719" t="s">
        <v>10</v>
      </c>
      <c r="E719">
        <v>27</v>
      </c>
      <c r="F719">
        <v>276</v>
      </c>
      <c r="G719">
        <v>2735</v>
      </c>
      <c r="H719" t="s">
        <v>11</v>
      </c>
      <c r="I719" t="s">
        <v>10</v>
      </c>
    </row>
    <row r="720" spans="1:9" x14ac:dyDescent="0.3">
      <c r="A720" t="s">
        <v>1356</v>
      </c>
      <c r="B720" t="s">
        <v>1357</v>
      </c>
      <c r="C720">
        <v>283</v>
      </c>
      <c r="D720" t="s">
        <v>10</v>
      </c>
      <c r="E720">
        <v>3</v>
      </c>
      <c r="F720">
        <v>276</v>
      </c>
      <c r="G720">
        <v>2735</v>
      </c>
      <c r="H720" t="s">
        <v>11</v>
      </c>
      <c r="I720" t="s">
        <v>10</v>
      </c>
    </row>
    <row r="721" spans="1:9" x14ac:dyDescent="0.3">
      <c r="A721" t="s">
        <v>1358</v>
      </c>
      <c r="B721" t="s">
        <v>1359</v>
      </c>
      <c r="C721">
        <v>354</v>
      </c>
      <c r="D721" t="s">
        <v>10</v>
      </c>
      <c r="E721">
        <v>39</v>
      </c>
      <c r="F721">
        <v>325</v>
      </c>
      <c r="G721">
        <v>2735</v>
      </c>
      <c r="H721" t="s">
        <v>11</v>
      </c>
      <c r="I721" t="s">
        <v>10</v>
      </c>
    </row>
    <row r="722" spans="1:9" x14ac:dyDescent="0.3">
      <c r="A722" t="s">
        <v>1360</v>
      </c>
      <c r="B722" t="s">
        <v>1361</v>
      </c>
      <c r="C722">
        <v>356</v>
      </c>
      <c r="D722" t="s">
        <v>10</v>
      </c>
      <c r="E722">
        <v>42</v>
      </c>
      <c r="F722">
        <v>328</v>
      </c>
      <c r="G722">
        <v>2735</v>
      </c>
      <c r="H722" t="s">
        <v>11</v>
      </c>
      <c r="I722" t="s">
        <v>10</v>
      </c>
    </row>
    <row r="723" spans="1:9" x14ac:dyDescent="0.3">
      <c r="A723" t="s">
        <v>1362</v>
      </c>
      <c r="B723" t="s">
        <v>1363</v>
      </c>
      <c r="C723">
        <v>259</v>
      </c>
      <c r="D723" t="s">
        <v>10</v>
      </c>
      <c r="E723">
        <v>1</v>
      </c>
      <c r="F723">
        <v>232</v>
      </c>
      <c r="G723">
        <v>2735</v>
      </c>
      <c r="H723" t="s">
        <v>11</v>
      </c>
      <c r="I723" t="s">
        <v>10</v>
      </c>
    </row>
    <row r="724" spans="1:9" x14ac:dyDescent="0.3">
      <c r="A724" t="s">
        <v>1364</v>
      </c>
      <c r="B724" t="s">
        <v>1365</v>
      </c>
      <c r="C724">
        <v>300</v>
      </c>
      <c r="D724" t="s">
        <v>10</v>
      </c>
      <c r="E724">
        <v>3</v>
      </c>
      <c r="F724">
        <v>293</v>
      </c>
      <c r="G724">
        <v>2735</v>
      </c>
      <c r="H724" t="s">
        <v>11</v>
      </c>
      <c r="I724" t="s">
        <v>10</v>
      </c>
    </row>
    <row r="725" spans="1:9" x14ac:dyDescent="0.3">
      <c r="A725" t="s">
        <v>1366</v>
      </c>
      <c r="B725" t="s">
        <v>1367</v>
      </c>
      <c r="C725">
        <v>362</v>
      </c>
      <c r="D725" t="s">
        <v>10</v>
      </c>
      <c r="E725">
        <v>9</v>
      </c>
      <c r="F725">
        <v>89</v>
      </c>
      <c r="G725">
        <v>2735</v>
      </c>
      <c r="H725" t="s">
        <v>11</v>
      </c>
      <c r="I725" t="s">
        <v>10</v>
      </c>
    </row>
    <row r="726" spans="1:9" x14ac:dyDescent="0.3">
      <c r="A726" t="s">
        <v>1366</v>
      </c>
      <c r="B726" t="s">
        <v>1367</v>
      </c>
      <c r="C726">
        <v>362</v>
      </c>
      <c r="D726" t="s">
        <v>10</v>
      </c>
      <c r="E726">
        <v>140</v>
      </c>
      <c r="F726">
        <v>355</v>
      </c>
      <c r="G726">
        <v>2735</v>
      </c>
      <c r="H726" t="s">
        <v>11</v>
      </c>
      <c r="I726" t="s">
        <v>10</v>
      </c>
    </row>
    <row r="727" spans="1:9" x14ac:dyDescent="0.3">
      <c r="A727" t="s">
        <v>1368</v>
      </c>
      <c r="B727" t="s">
        <v>1369</v>
      </c>
      <c r="C727">
        <v>284</v>
      </c>
      <c r="D727" t="s">
        <v>10</v>
      </c>
      <c r="E727">
        <v>2</v>
      </c>
      <c r="F727">
        <v>277</v>
      </c>
      <c r="G727">
        <v>2735</v>
      </c>
      <c r="H727" t="s">
        <v>11</v>
      </c>
      <c r="I727" t="s">
        <v>10</v>
      </c>
    </row>
    <row r="728" spans="1:9" x14ac:dyDescent="0.3">
      <c r="A728" t="s">
        <v>1370</v>
      </c>
      <c r="B728" t="s">
        <v>1371</v>
      </c>
      <c r="C728">
        <v>353</v>
      </c>
      <c r="D728" t="s">
        <v>10</v>
      </c>
      <c r="E728">
        <v>39</v>
      </c>
      <c r="F728">
        <v>324</v>
      </c>
      <c r="G728">
        <v>2735</v>
      </c>
      <c r="H728" t="s">
        <v>11</v>
      </c>
      <c r="I728" t="s">
        <v>10</v>
      </c>
    </row>
    <row r="729" spans="1:9" x14ac:dyDescent="0.3">
      <c r="A729" t="s">
        <v>1372</v>
      </c>
      <c r="B729" t="s">
        <v>1373</v>
      </c>
      <c r="C729">
        <v>241</v>
      </c>
      <c r="D729" t="s">
        <v>10</v>
      </c>
      <c r="E729">
        <v>3</v>
      </c>
      <c r="F729">
        <v>237</v>
      </c>
      <c r="G729">
        <v>2735</v>
      </c>
      <c r="H729" t="s">
        <v>11</v>
      </c>
      <c r="I729" t="s">
        <v>10</v>
      </c>
    </row>
    <row r="730" spans="1:9" x14ac:dyDescent="0.3">
      <c r="A730" t="s">
        <v>1374</v>
      </c>
      <c r="B730" t="s">
        <v>1375</v>
      </c>
      <c r="C730">
        <v>352</v>
      </c>
      <c r="D730" t="s">
        <v>10</v>
      </c>
      <c r="E730">
        <v>35</v>
      </c>
      <c r="F730">
        <v>323</v>
      </c>
      <c r="G730">
        <v>2735</v>
      </c>
      <c r="H730" t="s">
        <v>11</v>
      </c>
      <c r="I730" t="s">
        <v>10</v>
      </c>
    </row>
    <row r="731" spans="1:9" x14ac:dyDescent="0.3">
      <c r="A731" t="s">
        <v>1376</v>
      </c>
      <c r="B731" t="s">
        <v>1377</v>
      </c>
      <c r="C731">
        <v>283</v>
      </c>
      <c r="D731" t="s">
        <v>10</v>
      </c>
      <c r="E731">
        <v>3</v>
      </c>
      <c r="F731">
        <v>276</v>
      </c>
      <c r="G731">
        <v>2735</v>
      </c>
      <c r="H731" t="s">
        <v>11</v>
      </c>
      <c r="I731" t="s">
        <v>10</v>
      </c>
    </row>
    <row r="732" spans="1:9" x14ac:dyDescent="0.3">
      <c r="A732" t="s">
        <v>1378</v>
      </c>
      <c r="B732" t="s">
        <v>1379</v>
      </c>
      <c r="C732">
        <v>281</v>
      </c>
      <c r="D732" t="s">
        <v>10</v>
      </c>
      <c r="E732">
        <v>1</v>
      </c>
      <c r="F732">
        <v>274</v>
      </c>
      <c r="G732">
        <v>2735</v>
      </c>
      <c r="H732" t="s">
        <v>11</v>
      </c>
      <c r="I732" t="s">
        <v>10</v>
      </c>
    </row>
    <row r="733" spans="1:9" x14ac:dyDescent="0.3">
      <c r="A733" t="s">
        <v>1380</v>
      </c>
      <c r="B733" t="s">
        <v>1381</v>
      </c>
      <c r="C733">
        <v>408</v>
      </c>
      <c r="D733" t="s">
        <v>10</v>
      </c>
      <c r="E733">
        <v>106</v>
      </c>
      <c r="F733">
        <v>382</v>
      </c>
      <c r="G733">
        <v>2735</v>
      </c>
      <c r="H733" t="s">
        <v>11</v>
      </c>
      <c r="I733" t="s">
        <v>10</v>
      </c>
    </row>
    <row r="734" spans="1:9" x14ac:dyDescent="0.3">
      <c r="A734" t="s">
        <v>1382</v>
      </c>
      <c r="B734" t="s">
        <v>1383</v>
      </c>
      <c r="C734">
        <v>360</v>
      </c>
      <c r="D734" t="s">
        <v>10</v>
      </c>
      <c r="E734">
        <v>83</v>
      </c>
      <c r="F734">
        <v>354</v>
      </c>
      <c r="G734">
        <v>2735</v>
      </c>
      <c r="H734" t="s">
        <v>11</v>
      </c>
      <c r="I734" t="s">
        <v>10</v>
      </c>
    </row>
    <row r="735" spans="1:9" x14ac:dyDescent="0.3">
      <c r="A735" t="s">
        <v>1384</v>
      </c>
      <c r="B735" t="s">
        <v>1385</v>
      </c>
      <c r="C735">
        <v>293</v>
      </c>
      <c r="D735" t="s">
        <v>10</v>
      </c>
      <c r="E735">
        <v>15</v>
      </c>
      <c r="F735">
        <v>287</v>
      </c>
      <c r="G735">
        <v>2735</v>
      </c>
      <c r="H735" t="s">
        <v>11</v>
      </c>
      <c r="I735" t="s">
        <v>10</v>
      </c>
    </row>
    <row r="736" spans="1:9" x14ac:dyDescent="0.3">
      <c r="A736" t="s">
        <v>1386</v>
      </c>
      <c r="B736" t="s">
        <v>1387</v>
      </c>
      <c r="C736">
        <v>293</v>
      </c>
      <c r="D736" t="s">
        <v>1388</v>
      </c>
      <c r="E736">
        <v>10</v>
      </c>
      <c r="F736">
        <v>156</v>
      </c>
      <c r="G736">
        <v>843</v>
      </c>
      <c r="H736" t="s">
        <v>1389</v>
      </c>
      <c r="I736" t="s">
        <v>1388</v>
      </c>
    </row>
    <row r="737" spans="1:9" x14ac:dyDescent="0.3">
      <c r="A737" t="s">
        <v>1386</v>
      </c>
      <c r="B737" t="s">
        <v>1387</v>
      </c>
      <c r="C737">
        <v>293</v>
      </c>
      <c r="D737" t="s">
        <v>10</v>
      </c>
      <c r="E737">
        <v>149</v>
      </c>
      <c r="F737">
        <v>293</v>
      </c>
      <c r="G737">
        <v>2735</v>
      </c>
      <c r="H737" t="s">
        <v>11</v>
      </c>
      <c r="I737" t="s">
        <v>10</v>
      </c>
    </row>
    <row r="738" spans="1:9" x14ac:dyDescent="0.3">
      <c r="A738" t="s">
        <v>1390</v>
      </c>
      <c r="B738" t="s">
        <v>1391</v>
      </c>
      <c r="C738">
        <v>1095</v>
      </c>
      <c r="D738" t="s">
        <v>1392</v>
      </c>
      <c r="E738">
        <v>334</v>
      </c>
      <c r="F738">
        <v>525</v>
      </c>
      <c r="G738">
        <v>9461</v>
      </c>
      <c r="H738" t="s">
        <v>1393</v>
      </c>
      <c r="I738" t="s">
        <v>1392</v>
      </c>
    </row>
    <row r="739" spans="1:9" x14ac:dyDescent="0.3">
      <c r="A739" t="s">
        <v>1390</v>
      </c>
      <c r="B739" t="s">
        <v>1391</v>
      </c>
      <c r="C739">
        <v>1095</v>
      </c>
      <c r="D739" t="s">
        <v>1392</v>
      </c>
      <c r="E739">
        <v>519</v>
      </c>
      <c r="F739">
        <v>699</v>
      </c>
      <c r="G739">
        <v>9461</v>
      </c>
      <c r="H739" t="s">
        <v>1393</v>
      </c>
      <c r="I739" t="s">
        <v>1392</v>
      </c>
    </row>
    <row r="740" spans="1:9" x14ac:dyDescent="0.3">
      <c r="A740" t="s">
        <v>1390</v>
      </c>
      <c r="B740" t="s">
        <v>1391</v>
      </c>
      <c r="C740">
        <v>1095</v>
      </c>
      <c r="D740" t="s">
        <v>1394</v>
      </c>
      <c r="E740">
        <v>47</v>
      </c>
      <c r="F740">
        <v>138</v>
      </c>
      <c r="G740">
        <v>8489</v>
      </c>
      <c r="H740" t="s">
        <v>1395</v>
      </c>
      <c r="I740" t="s">
        <v>1394</v>
      </c>
    </row>
    <row r="741" spans="1:9" x14ac:dyDescent="0.3">
      <c r="A741" t="s">
        <v>1390</v>
      </c>
      <c r="B741" t="s">
        <v>1391</v>
      </c>
      <c r="C741">
        <v>1095</v>
      </c>
      <c r="D741" t="s">
        <v>1394</v>
      </c>
      <c r="E741">
        <v>169</v>
      </c>
      <c r="F741">
        <v>290</v>
      </c>
      <c r="G741">
        <v>8489</v>
      </c>
      <c r="H741" t="s">
        <v>1395</v>
      </c>
      <c r="I741" t="s">
        <v>1394</v>
      </c>
    </row>
    <row r="742" spans="1:9" x14ac:dyDescent="0.3">
      <c r="A742" t="s">
        <v>1390</v>
      </c>
      <c r="B742" t="s">
        <v>1391</v>
      </c>
      <c r="C742">
        <v>1095</v>
      </c>
      <c r="D742" t="s">
        <v>10</v>
      </c>
      <c r="E742">
        <v>754</v>
      </c>
      <c r="F742">
        <v>823</v>
      </c>
      <c r="G742">
        <v>2735</v>
      </c>
      <c r="H742" t="s">
        <v>11</v>
      </c>
      <c r="I742" t="s">
        <v>10</v>
      </c>
    </row>
    <row r="743" spans="1:9" x14ac:dyDescent="0.3">
      <c r="A743" t="s">
        <v>1390</v>
      </c>
      <c r="B743" t="s">
        <v>1391</v>
      </c>
      <c r="C743">
        <v>1095</v>
      </c>
      <c r="D743" t="s">
        <v>10</v>
      </c>
      <c r="E743">
        <v>865</v>
      </c>
      <c r="F743">
        <v>1088</v>
      </c>
      <c r="G743">
        <v>2735</v>
      </c>
      <c r="H743" t="s">
        <v>11</v>
      </c>
      <c r="I743" t="s">
        <v>10</v>
      </c>
    </row>
    <row r="744" spans="1:9" x14ac:dyDescent="0.3">
      <c r="A744" t="s">
        <v>1396</v>
      </c>
      <c r="B744" t="s">
        <v>1397</v>
      </c>
      <c r="C744">
        <v>94</v>
      </c>
      <c r="D744" t="s">
        <v>10</v>
      </c>
      <c r="E744">
        <v>39</v>
      </c>
      <c r="F744">
        <v>94</v>
      </c>
      <c r="G744">
        <v>2735</v>
      </c>
      <c r="H744" t="s">
        <v>11</v>
      </c>
      <c r="I744" t="s">
        <v>10</v>
      </c>
    </row>
    <row r="745" spans="1:9" x14ac:dyDescent="0.3">
      <c r="A745" t="s">
        <v>1398</v>
      </c>
      <c r="B745" t="s">
        <v>1399</v>
      </c>
      <c r="C745">
        <v>146</v>
      </c>
      <c r="D745" t="s">
        <v>10</v>
      </c>
      <c r="E745">
        <v>1</v>
      </c>
      <c r="F745">
        <v>117</v>
      </c>
      <c r="G745">
        <v>2735</v>
      </c>
      <c r="H745" t="s">
        <v>11</v>
      </c>
      <c r="I745" t="s">
        <v>10</v>
      </c>
    </row>
    <row r="746" spans="1:9" x14ac:dyDescent="0.3">
      <c r="A746" t="s">
        <v>1400</v>
      </c>
      <c r="B746" t="s">
        <v>1401</v>
      </c>
      <c r="C746">
        <v>306</v>
      </c>
      <c r="D746" t="s">
        <v>10</v>
      </c>
      <c r="E746">
        <v>39</v>
      </c>
      <c r="F746">
        <v>125</v>
      </c>
      <c r="G746">
        <v>2735</v>
      </c>
      <c r="H746" t="s">
        <v>11</v>
      </c>
      <c r="I746" t="s">
        <v>10</v>
      </c>
    </row>
    <row r="747" spans="1:9" x14ac:dyDescent="0.3">
      <c r="A747" t="s">
        <v>1400</v>
      </c>
      <c r="B747" t="s">
        <v>1401</v>
      </c>
      <c r="C747">
        <v>306</v>
      </c>
      <c r="D747" t="s">
        <v>10</v>
      </c>
      <c r="E747">
        <v>146</v>
      </c>
      <c r="F747">
        <v>277</v>
      </c>
      <c r="G747">
        <v>2735</v>
      </c>
      <c r="H747" t="s">
        <v>11</v>
      </c>
      <c r="I747" t="s">
        <v>10</v>
      </c>
    </row>
    <row r="748" spans="1:9" x14ac:dyDescent="0.3">
      <c r="A748" t="s">
        <v>1402</v>
      </c>
      <c r="B748" t="s">
        <v>1403</v>
      </c>
      <c r="C748">
        <v>191</v>
      </c>
      <c r="D748" t="s">
        <v>10</v>
      </c>
      <c r="E748">
        <v>2</v>
      </c>
      <c r="F748">
        <v>60</v>
      </c>
      <c r="G748">
        <v>2735</v>
      </c>
      <c r="H748" t="s">
        <v>11</v>
      </c>
      <c r="I748" t="s">
        <v>10</v>
      </c>
    </row>
    <row r="749" spans="1:9" x14ac:dyDescent="0.3">
      <c r="A749" t="s">
        <v>1402</v>
      </c>
      <c r="B749" t="s">
        <v>1403</v>
      </c>
      <c r="C749">
        <v>191</v>
      </c>
      <c r="D749" t="s">
        <v>10</v>
      </c>
      <c r="E749">
        <v>64</v>
      </c>
      <c r="F749">
        <v>184</v>
      </c>
      <c r="G749">
        <v>2735</v>
      </c>
      <c r="H749" t="s">
        <v>11</v>
      </c>
      <c r="I749" t="s">
        <v>10</v>
      </c>
    </row>
    <row r="750" spans="1:9" x14ac:dyDescent="0.3">
      <c r="A750" t="s">
        <v>1404</v>
      </c>
      <c r="B750" t="s">
        <v>1405</v>
      </c>
      <c r="C750">
        <v>284</v>
      </c>
      <c r="D750" t="s">
        <v>10</v>
      </c>
      <c r="E750">
        <v>3</v>
      </c>
      <c r="F750">
        <v>277</v>
      </c>
      <c r="G750">
        <v>2735</v>
      </c>
      <c r="H750" t="s">
        <v>11</v>
      </c>
      <c r="I750" t="s">
        <v>10</v>
      </c>
    </row>
    <row r="751" spans="1:9" x14ac:dyDescent="0.3">
      <c r="A751" t="s">
        <v>1406</v>
      </c>
      <c r="B751" t="s">
        <v>1407</v>
      </c>
      <c r="C751">
        <v>355</v>
      </c>
      <c r="D751" t="s">
        <v>10</v>
      </c>
      <c r="E751">
        <v>38</v>
      </c>
      <c r="F751">
        <v>326</v>
      </c>
      <c r="G751">
        <v>2735</v>
      </c>
      <c r="H751" t="s">
        <v>11</v>
      </c>
      <c r="I751" t="s">
        <v>10</v>
      </c>
    </row>
    <row r="752" spans="1:9" x14ac:dyDescent="0.3">
      <c r="A752" t="s">
        <v>1408</v>
      </c>
      <c r="B752" t="s">
        <v>1409</v>
      </c>
      <c r="C752">
        <v>349</v>
      </c>
      <c r="D752" t="s">
        <v>10</v>
      </c>
      <c r="E752">
        <v>3</v>
      </c>
      <c r="F752">
        <v>75</v>
      </c>
      <c r="G752">
        <v>2735</v>
      </c>
      <c r="H752" t="s">
        <v>11</v>
      </c>
      <c r="I752" t="s">
        <v>10</v>
      </c>
    </row>
    <row r="753" spans="1:9" x14ac:dyDescent="0.3">
      <c r="A753" t="s">
        <v>1408</v>
      </c>
      <c r="B753" t="s">
        <v>1409</v>
      </c>
      <c r="C753">
        <v>349</v>
      </c>
      <c r="D753" t="s">
        <v>10</v>
      </c>
      <c r="E753">
        <v>122</v>
      </c>
      <c r="F753">
        <v>342</v>
      </c>
      <c r="G753">
        <v>2735</v>
      </c>
      <c r="H753" t="s">
        <v>11</v>
      </c>
      <c r="I753" t="s">
        <v>10</v>
      </c>
    </row>
    <row r="754" spans="1:9" x14ac:dyDescent="0.3">
      <c r="A754" t="s">
        <v>1410</v>
      </c>
      <c r="B754" t="s">
        <v>1411</v>
      </c>
      <c r="C754">
        <v>352</v>
      </c>
      <c r="D754" t="s">
        <v>10</v>
      </c>
      <c r="E754">
        <v>35</v>
      </c>
      <c r="F754">
        <v>323</v>
      </c>
      <c r="G754">
        <v>2735</v>
      </c>
      <c r="H754" t="s">
        <v>11</v>
      </c>
      <c r="I754" t="s">
        <v>10</v>
      </c>
    </row>
    <row r="755" spans="1:9" x14ac:dyDescent="0.3">
      <c r="A755" t="s">
        <v>1412</v>
      </c>
      <c r="B755" t="s">
        <v>1413</v>
      </c>
      <c r="C755">
        <v>361</v>
      </c>
      <c r="D755" t="s">
        <v>10</v>
      </c>
      <c r="E755">
        <v>51</v>
      </c>
      <c r="F755">
        <v>330</v>
      </c>
      <c r="G755">
        <v>2735</v>
      </c>
      <c r="H755" t="s">
        <v>11</v>
      </c>
      <c r="I755" t="s">
        <v>10</v>
      </c>
    </row>
    <row r="756" spans="1:9" x14ac:dyDescent="0.3">
      <c r="A756" t="s">
        <v>1414</v>
      </c>
      <c r="B756" t="s">
        <v>1415</v>
      </c>
      <c r="C756">
        <v>304</v>
      </c>
      <c r="D756" t="s">
        <v>10</v>
      </c>
      <c r="E756">
        <v>7</v>
      </c>
      <c r="F756">
        <v>297</v>
      </c>
      <c r="G756">
        <v>2735</v>
      </c>
      <c r="H756" t="s">
        <v>11</v>
      </c>
      <c r="I756" t="s">
        <v>10</v>
      </c>
    </row>
    <row r="757" spans="1:9" x14ac:dyDescent="0.3">
      <c r="A757" t="s">
        <v>1416</v>
      </c>
      <c r="B757" t="s">
        <v>1417</v>
      </c>
      <c r="C757">
        <v>298</v>
      </c>
      <c r="D757" t="s">
        <v>10</v>
      </c>
      <c r="E757">
        <v>13</v>
      </c>
      <c r="F757">
        <v>291</v>
      </c>
      <c r="G757">
        <v>2735</v>
      </c>
      <c r="H757" t="s">
        <v>11</v>
      </c>
      <c r="I757" t="s">
        <v>10</v>
      </c>
    </row>
    <row r="758" spans="1:9" x14ac:dyDescent="0.3">
      <c r="A758" t="s">
        <v>1418</v>
      </c>
      <c r="B758" t="s">
        <v>1419</v>
      </c>
      <c r="C758">
        <v>380</v>
      </c>
      <c r="D758" t="s">
        <v>10</v>
      </c>
      <c r="E758">
        <v>53</v>
      </c>
      <c r="F758">
        <v>346</v>
      </c>
      <c r="G758">
        <v>2735</v>
      </c>
      <c r="H758" t="s">
        <v>11</v>
      </c>
      <c r="I758" t="s">
        <v>10</v>
      </c>
    </row>
    <row r="759" spans="1:9" x14ac:dyDescent="0.3">
      <c r="A759" t="s">
        <v>1420</v>
      </c>
      <c r="B759" t="s">
        <v>1421</v>
      </c>
      <c r="C759">
        <v>383</v>
      </c>
      <c r="D759" t="s">
        <v>10</v>
      </c>
      <c r="E759">
        <v>54</v>
      </c>
      <c r="F759">
        <v>359</v>
      </c>
      <c r="G759">
        <v>2735</v>
      </c>
      <c r="H759" t="s">
        <v>11</v>
      </c>
      <c r="I759" t="s">
        <v>10</v>
      </c>
    </row>
    <row r="760" spans="1:9" x14ac:dyDescent="0.3">
      <c r="A760" t="s">
        <v>1422</v>
      </c>
      <c r="B760" t="s">
        <v>1423</v>
      </c>
      <c r="C760">
        <v>292</v>
      </c>
      <c r="D760" t="s">
        <v>10</v>
      </c>
      <c r="E760">
        <v>5</v>
      </c>
      <c r="F760">
        <v>285</v>
      </c>
      <c r="G760">
        <v>2735</v>
      </c>
      <c r="H760" t="s">
        <v>11</v>
      </c>
      <c r="I760" t="s">
        <v>10</v>
      </c>
    </row>
    <row r="761" spans="1:9" x14ac:dyDescent="0.3">
      <c r="A761" t="s">
        <v>1424</v>
      </c>
      <c r="B761" t="s">
        <v>1425</v>
      </c>
      <c r="C761">
        <v>355</v>
      </c>
      <c r="D761" t="s">
        <v>10</v>
      </c>
      <c r="E761">
        <v>38</v>
      </c>
      <c r="F761">
        <v>326</v>
      </c>
      <c r="G761">
        <v>2735</v>
      </c>
      <c r="H761" t="s">
        <v>11</v>
      </c>
      <c r="I761" t="s">
        <v>10</v>
      </c>
    </row>
    <row r="762" spans="1:9" x14ac:dyDescent="0.3">
      <c r="A762" t="s">
        <v>1426</v>
      </c>
      <c r="B762" t="s">
        <v>1427</v>
      </c>
      <c r="C762">
        <v>284</v>
      </c>
      <c r="D762" t="s">
        <v>10</v>
      </c>
      <c r="E762">
        <v>3</v>
      </c>
      <c r="F762">
        <v>277</v>
      </c>
      <c r="G762">
        <v>2735</v>
      </c>
      <c r="H762" t="s">
        <v>11</v>
      </c>
      <c r="I762" t="s">
        <v>10</v>
      </c>
    </row>
    <row r="763" spans="1:9" x14ac:dyDescent="0.3">
      <c r="A763" t="s">
        <v>1428</v>
      </c>
      <c r="B763" t="s">
        <v>1429</v>
      </c>
      <c r="C763">
        <v>144</v>
      </c>
      <c r="D763" t="s">
        <v>10</v>
      </c>
      <c r="E763">
        <v>1</v>
      </c>
      <c r="F763">
        <v>144</v>
      </c>
      <c r="G763">
        <v>2735</v>
      </c>
      <c r="H763" t="s">
        <v>11</v>
      </c>
      <c r="I763" t="s">
        <v>10</v>
      </c>
    </row>
    <row r="764" spans="1:9" x14ac:dyDescent="0.3">
      <c r="A764" t="s">
        <v>1430</v>
      </c>
      <c r="B764" t="s">
        <v>1431</v>
      </c>
      <c r="C764">
        <v>145</v>
      </c>
      <c r="D764" t="s">
        <v>10</v>
      </c>
      <c r="E764">
        <v>1</v>
      </c>
      <c r="F764">
        <v>138</v>
      </c>
      <c r="G764">
        <v>2735</v>
      </c>
      <c r="H764" t="s">
        <v>11</v>
      </c>
      <c r="I764" t="s">
        <v>10</v>
      </c>
    </row>
    <row r="765" spans="1:9" x14ac:dyDescent="0.3">
      <c r="A765" t="s">
        <v>1432</v>
      </c>
      <c r="B765" t="s">
        <v>1433</v>
      </c>
      <c r="C765">
        <v>283</v>
      </c>
      <c r="D765" t="s">
        <v>10</v>
      </c>
      <c r="E765">
        <v>2</v>
      </c>
      <c r="F765">
        <v>276</v>
      </c>
      <c r="G765">
        <v>2735</v>
      </c>
      <c r="H765" t="s">
        <v>11</v>
      </c>
      <c r="I765" t="s">
        <v>10</v>
      </c>
    </row>
    <row r="766" spans="1:9" x14ac:dyDescent="0.3">
      <c r="A766" t="s">
        <v>1434</v>
      </c>
      <c r="B766" t="s">
        <v>1435</v>
      </c>
      <c r="C766">
        <v>335</v>
      </c>
      <c r="D766" t="s">
        <v>10</v>
      </c>
      <c r="E766">
        <v>50</v>
      </c>
      <c r="F766">
        <v>329</v>
      </c>
      <c r="G766">
        <v>2735</v>
      </c>
      <c r="H766" t="s">
        <v>11</v>
      </c>
      <c r="I766" t="s">
        <v>10</v>
      </c>
    </row>
    <row r="767" spans="1:9" x14ac:dyDescent="0.3">
      <c r="A767" t="s">
        <v>1436</v>
      </c>
      <c r="B767" t="s">
        <v>1437</v>
      </c>
      <c r="C767">
        <v>135</v>
      </c>
      <c r="D767" t="s">
        <v>10</v>
      </c>
      <c r="E767">
        <v>2</v>
      </c>
      <c r="F767">
        <v>135</v>
      </c>
      <c r="G767">
        <v>2735</v>
      </c>
      <c r="H767" t="s">
        <v>11</v>
      </c>
      <c r="I767" t="s">
        <v>10</v>
      </c>
    </row>
    <row r="768" spans="1:9" x14ac:dyDescent="0.3">
      <c r="A768" t="s">
        <v>1438</v>
      </c>
      <c r="B768" t="s">
        <v>1439</v>
      </c>
      <c r="C768">
        <v>326</v>
      </c>
      <c r="D768" t="s">
        <v>10</v>
      </c>
      <c r="E768">
        <v>40</v>
      </c>
      <c r="F768">
        <v>320</v>
      </c>
      <c r="G768">
        <v>2735</v>
      </c>
      <c r="H768" t="s">
        <v>11</v>
      </c>
      <c r="I768" t="s">
        <v>10</v>
      </c>
    </row>
    <row r="769" spans="1:9" x14ac:dyDescent="0.3">
      <c r="A769" t="s">
        <v>1440</v>
      </c>
      <c r="B769" t="s">
        <v>1441</v>
      </c>
      <c r="C769">
        <v>256</v>
      </c>
      <c r="D769" t="s">
        <v>10</v>
      </c>
      <c r="E769">
        <v>1</v>
      </c>
      <c r="F769">
        <v>244</v>
      </c>
      <c r="G769">
        <v>2735</v>
      </c>
      <c r="H769" t="s">
        <v>11</v>
      </c>
      <c r="I769" t="s">
        <v>10</v>
      </c>
    </row>
    <row r="770" spans="1:9" x14ac:dyDescent="0.3">
      <c r="A770" t="s">
        <v>1442</v>
      </c>
      <c r="B770" t="s">
        <v>1443</v>
      </c>
      <c r="C770">
        <v>275</v>
      </c>
      <c r="D770" t="s">
        <v>10</v>
      </c>
      <c r="E770">
        <v>4</v>
      </c>
      <c r="F770">
        <v>268</v>
      </c>
      <c r="G770">
        <v>2735</v>
      </c>
      <c r="H770" t="s">
        <v>11</v>
      </c>
      <c r="I770" t="s">
        <v>10</v>
      </c>
    </row>
    <row r="771" spans="1:9" x14ac:dyDescent="0.3">
      <c r="A771" t="s">
        <v>1444</v>
      </c>
      <c r="B771" t="s">
        <v>1445</v>
      </c>
      <c r="C771">
        <v>272</v>
      </c>
      <c r="D771" t="s">
        <v>10</v>
      </c>
      <c r="E771">
        <v>2</v>
      </c>
      <c r="F771">
        <v>265</v>
      </c>
      <c r="G771">
        <v>2735</v>
      </c>
      <c r="H771" t="s">
        <v>11</v>
      </c>
      <c r="I771" t="s">
        <v>10</v>
      </c>
    </row>
    <row r="772" spans="1:9" x14ac:dyDescent="0.3">
      <c r="A772" t="s">
        <v>1446</v>
      </c>
      <c r="B772" t="s">
        <v>1447</v>
      </c>
      <c r="C772">
        <v>311</v>
      </c>
      <c r="D772" t="s">
        <v>10</v>
      </c>
      <c r="E772">
        <v>32</v>
      </c>
      <c r="F772">
        <v>304</v>
      </c>
      <c r="G772">
        <v>2735</v>
      </c>
      <c r="H772" t="s">
        <v>11</v>
      </c>
      <c r="I772" t="s">
        <v>10</v>
      </c>
    </row>
    <row r="773" spans="1:9" x14ac:dyDescent="0.3">
      <c r="A773" t="s">
        <v>1448</v>
      </c>
      <c r="B773" t="s">
        <v>1449</v>
      </c>
      <c r="C773">
        <v>276</v>
      </c>
      <c r="D773" t="s">
        <v>10</v>
      </c>
      <c r="E773">
        <v>4</v>
      </c>
      <c r="F773">
        <v>269</v>
      </c>
      <c r="G773">
        <v>2735</v>
      </c>
      <c r="H773" t="s">
        <v>11</v>
      </c>
      <c r="I773" t="s">
        <v>10</v>
      </c>
    </row>
    <row r="774" spans="1:9" x14ac:dyDescent="0.3">
      <c r="A774" t="s">
        <v>1450</v>
      </c>
      <c r="B774" t="s">
        <v>1451</v>
      </c>
      <c r="C774">
        <v>276</v>
      </c>
      <c r="D774" t="s">
        <v>10</v>
      </c>
      <c r="E774">
        <v>4</v>
      </c>
      <c r="F774">
        <v>269</v>
      </c>
      <c r="G774">
        <v>2735</v>
      </c>
      <c r="H774" t="s">
        <v>11</v>
      </c>
      <c r="I774" t="s">
        <v>10</v>
      </c>
    </row>
    <row r="775" spans="1:9" x14ac:dyDescent="0.3">
      <c r="A775" t="s">
        <v>1452</v>
      </c>
      <c r="B775" t="s">
        <v>1453</v>
      </c>
      <c r="C775">
        <v>276</v>
      </c>
      <c r="D775" t="s">
        <v>10</v>
      </c>
      <c r="E775">
        <v>4</v>
      </c>
      <c r="F775">
        <v>269</v>
      </c>
      <c r="G775">
        <v>2735</v>
      </c>
      <c r="H775" t="s">
        <v>11</v>
      </c>
      <c r="I775" t="s">
        <v>10</v>
      </c>
    </row>
    <row r="776" spans="1:9" x14ac:dyDescent="0.3">
      <c r="A776" t="s">
        <v>1454</v>
      </c>
      <c r="B776" t="s">
        <v>1455</v>
      </c>
      <c r="C776">
        <v>284</v>
      </c>
      <c r="D776" t="s">
        <v>10</v>
      </c>
      <c r="E776">
        <v>3</v>
      </c>
      <c r="F776">
        <v>277</v>
      </c>
      <c r="G776">
        <v>2735</v>
      </c>
      <c r="H776" t="s">
        <v>11</v>
      </c>
      <c r="I776" t="s">
        <v>10</v>
      </c>
    </row>
    <row r="777" spans="1:9" x14ac:dyDescent="0.3">
      <c r="A777" t="s">
        <v>1456</v>
      </c>
      <c r="B777" t="s">
        <v>1457</v>
      </c>
      <c r="C777">
        <v>79</v>
      </c>
      <c r="D777" t="s">
        <v>10</v>
      </c>
      <c r="E777">
        <v>3</v>
      </c>
      <c r="F777">
        <v>74</v>
      </c>
      <c r="G777">
        <v>2735</v>
      </c>
      <c r="H777" t="s">
        <v>11</v>
      </c>
      <c r="I777" t="s">
        <v>10</v>
      </c>
    </row>
    <row r="778" spans="1:9" x14ac:dyDescent="0.3">
      <c r="A778" t="s">
        <v>1458</v>
      </c>
      <c r="B778" t="s">
        <v>1459</v>
      </c>
      <c r="C778">
        <v>355</v>
      </c>
      <c r="D778" t="s">
        <v>10</v>
      </c>
      <c r="E778">
        <v>38</v>
      </c>
      <c r="F778">
        <v>326</v>
      </c>
      <c r="G778">
        <v>2735</v>
      </c>
      <c r="H778" t="s">
        <v>11</v>
      </c>
      <c r="I778" t="s">
        <v>10</v>
      </c>
    </row>
    <row r="779" spans="1:9" x14ac:dyDescent="0.3">
      <c r="A779" t="s">
        <v>1460</v>
      </c>
      <c r="B779" t="s">
        <v>1461</v>
      </c>
      <c r="C779">
        <v>355</v>
      </c>
      <c r="D779" t="s">
        <v>10</v>
      </c>
      <c r="E779">
        <v>38</v>
      </c>
      <c r="F779">
        <v>326</v>
      </c>
      <c r="G779">
        <v>2735</v>
      </c>
      <c r="H779" t="s">
        <v>11</v>
      </c>
      <c r="I779" t="s">
        <v>10</v>
      </c>
    </row>
    <row r="780" spans="1:9" x14ac:dyDescent="0.3">
      <c r="A780" t="s">
        <v>1462</v>
      </c>
      <c r="B780" t="s">
        <v>1463</v>
      </c>
      <c r="C780">
        <v>262</v>
      </c>
      <c r="D780" t="s">
        <v>10</v>
      </c>
      <c r="E780">
        <v>4</v>
      </c>
      <c r="F780">
        <v>134</v>
      </c>
      <c r="G780">
        <v>2735</v>
      </c>
      <c r="H780" t="s">
        <v>11</v>
      </c>
      <c r="I780" t="s">
        <v>10</v>
      </c>
    </row>
    <row r="781" spans="1:9" x14ac:dyDescent="0.3">
      <c r="A781" t="s">
        <v>1462</v>
      </c>
      <c r="B781" t="s">
        <v>1463</v>
      </c>
      <c r="C781">
        <v>262</v>
      </c>
      <c r="D781" t="s">
        <v>10</v>
      </c>
      <c r="E781">
        <v>136</v>
      </c>
      <c r="F781">
        <v>253</v>
      </c>
      <c r="G781">
        <v>2735</v>
      </c>
      <c r="H781" t="s">
        <v>11</v>
      </c>
      <c r="I781" t="s">
        <v>10</v>
      </c>
    </row>
    <row r="782" spans="1:9" x14ac:dyDescent="0.3">
      <c r="A782" t="s">
        <v>1464</v>
      </c>
      <c r="B782" t="s">
        <v>1465</v>
      </c>
      <c r="C782">
        <v>280</v>
      </c>
      <c r="D782" t="s">
        <v>10</v>
      </c>
      <c r="E782">
        <v>18</v>
      </c>
      <c r="F782">
        <v>280</v>
      </c>
      <c r="G782">
        <v>2735</v>
      </c>
      <c r="H782" t="s">
        <v>11</v>
      </c>
      <c r="I782" t="s">
        <v>10</v>
      </c>
    </row>
    <row r="783" spans="1:9" x14ac:dyDescent="0.3">
      <c r="A783" t="s">
        <v>1466</v>
      </c>
      <c r="B783" t="s">
        <v>1467</v>
      </c>
      <c r="C783">
        <v>282</v>
      </c>
      <c r="D783" t="s">
        <v>10</v>
      </c>
      <c r="E783">
        <v>2</v>
      </c>
      <c r="F783">
        <v>274</v>
      </c>
      <c r="G783">
        <v>2735</v>
      </c>
      <c r="H783" t="s">
        <v>11</v>
      </c>
      <c r="I783" t="s">
        <v>10</v>
      </c>
    </row>
    <row r="784" spans="1:9" x14ac:dyDescent="0.3">
      <c r="A784" t="s">
        <v>1468</v>
      </c>
      <c r="B784" t="s">
        <v>1469</v>
      </c>
      <c r="C784">
        <v>308</v>
      </c>
      <c r="D784" t="s">
        <v>10</v>
      </c>
      <c r="E784">
        <v>23</v>
      </c>
      <c r="F784">
        <v>302</v>
      </c>
      <c r="G784">
        <v>2735</v>
      </c>
      <c r="H784" t="s">
        <v>11</v>
      </c>
      <c r="I784" t="s">
        <v>10</v>
      </c>
    </row>
    <row r="785" spans="1:9" x14ac:dyDescent="0.3">
      <c r="A785" t="s">
        <v>1470</v>
      </c>
      <c r="B785" t="s">
        <v>1471</v>
      </c>
      <c r="C785">
        <v>283</v>
      </c>
      <c r="D785" t="s">
        <v>10</v>
      </c>
      <c r="E785">
        <v>2</v>
      </c>
      <c r="F785">
        <v>276</v>
      </c>
      <c r="G785">
        <v>2735</v>
      </c>
      <c r="H785" t="s">
        <v>11</v>
      </c>
      <c r="I785" t="s">
        <v>10</v>
      </c>
    </row>
    <row r="786" spans="1:9" x14ac:dyDescent="0.3">
      <c r="A786" t="s">
        <v>1472</v>
      </c>
      <c r="B786" t="s">
        <v>1473</v>
      </c>
      <c r="C786">
        <v>283</v>
      </c>
      <c r="D786" t="s">
        <v>10</v>
      </c>
      <c r="E786">
        <v>3</v>
      </c>
      <c r="F786">
        <v>272</v>
      </c>
      <c r="G786">
        <v>2735</v>
      </c>
      <c r="H786" t="s">
        <v>11</v>
      </c>
      <c r="I786" t="s">
        <v>10</v>
      </c>
    </row>
    <row r="787" spans="1:9" x14ac:dyDescent="0.3">
      <c r="A787" t="s">
        <v>1474</v>
      </c>
      <c r="B787" t="s">
        <v>1475</v>
      </c>
      <c r="C787">
        <v>296</v>
      </c>
      <c r="D787" t="s">
        <v>10</v>
      </c>
      <c r="E787">
        <v>15</v>
      </c>
      <c r="F787">
        <v>289</v>
      </c>
      <c r="G787">
        <v>2735</v>
      </c>
      <c r="H787" t="s">
        <v>11</v>
      </c>
      <c r="I787" t="s">
        <v>10</v>
      </c>
    </row>
    <row r="788" spans="1:9" x14ac:dyDescent="0.3">
      <c r="A788" t="s">
        <v>1476</v>
      </c>
      <c r="B788" t="s">
        <v>1477</v>
      </c>
      <c r="C788">
        <v>308</v>
      </c>
      <c r="D788" t="s">
        <v>10</v>
      </c>
      <c r="E788">
        <v>23</v>
      </c>
      <c r="F788">
        <v>302</v>
      </c>
      <c r="G788">
        <v>2735</v>
      </c>
      <c r="H788" t="s">
        <v>11</v>
      </c>
      <c r="I788" t="s">
        <v>10</v>
      </c>
    </row>
    <row r="789" spans="1:9" x14ac:dyDescent="0.3">
      <c r="A789" t="s">
        <v>1478</v>
      </c>
      <c r="B789" t="s">
        <v>1479</v>
      </c>
      <c r="C789">
        <v>283</v>
      </c>
      <c r="D789" t="s">
        <v>10</v>
      </c>
      <c r="E789">
        <v>3</v>
      </c>
      <c r="F789">
        <v>276</v>
      </c>
      <c r="G789">
        <v>2735</v>
      </c>
      <c r="H789" t="s">
        <v>11</v>
      </c>
      <c r="I789" t="s">
        <v>10</v>
      </c>
    </row>
    <row r="790" spans="1:9" x14ac:dyDescent="0.3">
      <c r="A790" t="s">
        <v>1480</v>
      </c>
      <c r="B790" t="s">
        <v>1481</v>
      </c>
      <c r="C790">
        <v>325</v>
      </c>
      <c r="D790" t="s">
        <v>10</v>
      </c>
      <c r="E790">
        <v>39</v>
      </c>
      <c r="F790">
        <v>319</v>
      </c>
      <c r="G790">
        <v>2735</v>
      </c>
      <c r="H790" t="s">
        <v>11</v>
      </c>
      <c r="I790" t="s">
        <v>10</v>
      </c>
    </row>
    <row r="791" spans="1:9" x14ac:dyDescent="0.3">
      <c r="A791" t="s">
        <v>1482</v>
      </c>
      <c r="B791" t="s">
        <v>1483</v>
      </c>
      <c r="C791">
        <v>284</v>
      </c>
      <c r="D791" t="s">
        <v>10</v>
      </c>
      <c r="E791">
        <v>4</v>
      </c>
      <c r="F791">
        <v>275</v>
      </c>
      <c r="G791">
        <v>2735</v>
      </c>
      <c r="H791" t="s">
        <v>11</v>
      </c>
      <c r="I791" t="s">
        <v>10</v>
      </c>
    </row>
    <row r="792" spans="1:9" x14ac:dyDescent="0.3">
      <c r="A792" t="s">
        <v>1484</v>
      </c>
      <c r="B792" t="s">
        <v>1485</v>
      </c>
      <c r="C792">
        <v>292</v>
      </c>
      <c r="D792" t="s">
        <v>10</v>
      </c>
      <c r="E792">
        <v>6</v>
      </c>
      <c r="F792">
        <v>285</v>
      </c>
      <c r="G792">
        <v>2735</v>
      </c>
      <c r="H792" t="s">
        <v>11</v>
      </c>
      <c r="I792" t="s">
        <v>10</v>
      </c>
    </row>
    <row r="793" spans="1:9" x14ac:dyDescent="0.3">
      <c r="A793" t="s">
        <v>1486</v>
      </c>
      <c r="B793" t="s">
        <v>1487</v>
      </c>
      <c r="C793">
        <v>384</v>
      </c>
      <c r="D793" t="s">
        <v>10</v>
      </c>
      <c r="E793">
        <v>61</v>
      </c>
      <c r="F793">
        <v>359</v>
      </c>
      <c r="G793">
        <v>2735</v>
      </c>
      <c r="H793" t="s">
        <v>11</v>
      </c>
      <c r="I793" t="s">
        <v>10</v>
      </c>
    </row>
    <row r="794" spans="1:9" x14ac:dyDescent="0.3">
      <c r="A794" t="s">
        <v>1488</v>
      </c>
      <c r="B794" t="s">
        <v>1489</v>
      </c>
      <c r="C794">
        <v>355</v>
      </c>
      <c r="D794" t="s">
        <v>10</v>
      </c>
      <c r="E794">
        <v>38</v>
      </c>
      <c r="F794">
        <v>326</v>
      </c>
      <c r="G794">
        <v>2735</v>
      </c>
      <c r="H794" t="s">
        <v>11</v>
      </c>
      <c r="I794" t="s">
        <v>10</v>
      </c>
    </row>
    <row r="795" spans="1:9" x14ac:dyDescent="0.3">
      <c r="A795" t="s">
        <v>1490</v>
      </c>
      <c r="B795" t="s">
        <v>1491</v>
      </c>
      <c r="C795">
        <v>341</v>
      </c>
      <c r="D795" t="s">
        <v>10</v>
      </c>
      <c r="E795">
        <v>3</v>
      </c>
      <c r="F795">
        <v>73</v>
      </c>
      <c r="G795">
        <v>2735</v>
      </c>
      <c r="H795" t="s">
        <v>11</v>
      </c>
      <c r="I795" t="s">
        <v>10</v>
      </c>
    </row>
    <row r="796" spans="1:9" x14ac:dyDescent="0.3">
      <c r="A796" t="s">
        <v>1490</v>
      </c>
      <c r="B796" t="s">
        <v>1491</v>
      </c>
      <c r="C796">
        <v>341</v>
      </c>
      <c r="D796" t="s">
        <v>10</v>
      </c>
      <c r="E796">
        <v>112</v>
      </c>
      <c r="F796">
        <v>334</v>
      </c>
      <c r="G796">
        <v>2735</v>
      </c>
      <c r="H796" t="s">
        <v>11</v>
      </c>
      <c r="I796" t="s">
        <v>10</v>
      </c>
    </row>
    <row r="797" spans="1:9" x14ac:dyDescent="0.3">
      <c r="A797" t="s">
        <v>1492</v>
      </c>
      <c r="B797" t="s">
        <v>1493</v>
      </c>
      <c r="C797">
        <v>404</v>
      </c>
      <c r="D797" t="s">
        <v>10</v>
      </c>
      <c r="E797">
        <v>125</v>
      </c>
      <c r="F797">
        <v>397</v>
      </c>
      <c r="G797">
        <v>2735</v>
      </c>
      <c r="H797" t="s">
        <v>11</v>
      </c>
      <c r="I797" t="s">
        <v>10</v>
      </c>
    </row>
    <row r="798" spans="1:9" x14ac:dyDescent="0.3">
      <c r="A798" t="s">
        <v>1494</v>
      </c>
      <c r="B798" t="s">
        <v>1495</v>
      </c>
      <c r="C798">
        <v>274</v>
      </c>
      <c r="D798" t="s">
        <v>10</v>
      </c>
      <c r="E798">
        <v>2</v>
      </c>
      <c r="F798">
        <v>267</v>
      </c>
      <c r="G798">
        <v>2735</v>
      </c>
      <c r="H798" t="s">
        <v>11</v>
      </c>
      <c r="I798" t="s">
        <v>10</v>
      </c>
    </row>
    <row r="799" spans="1:9" x14ac:dyDescent="0.3">
      <c r="A799" t="s">
        <v>1496</v>
      </c>
      <c r="B799" t="s">
        <v>1497</v>
      </c>
      <c r="C799">
        <v>274</v>
      </c>
      <c r="D799" t="s">
        <v>10</v>
      </c>
      <c r="E799">
        <v>2</v>
      </c>
      <c r="F799">
        <v>267</v>
      </c>
      <c r="G799">
        <v>2735</v>
      </c>
      <c r="H799" t="s">
        <v>11</v>
      </c>
      <c r="I799" t="s">
        <v>10</v>
      </c>
    </row>
    <row r="800" spans="1:9" x14ac:dyDescent="0.3">
      <c r="A800" t="s">
        <v>1498</v>
      </c>
      <c r="B800" t="s">
        <v>1499</v>
      </c>
      <c r="C800">
        <v>275</v>
      </c>
      <c r="D800" t="s">
        <v>10</v>
      </c>
      <c r="E800">
        <v>3</v>
      </c>
      <c r="F800">
        <v>268</v>
      </c>
      <c r="G800">
        <v>2735</v>
      </c>
      <c r="H800" t="s">
        <v>11</v>
      </c>
      <c r="I800" t="s">
        <v>10</v>
      </c>
    </row>
    <row r="801" spans="1:9" x14ac:dyDescent="0.3">
      <c r="A801" t="s">
        <v>1500</v>
      </c>
      <c r="B801" t="s">
        <v>1501</v>
      </c>
      <c r="C801">
        <v>311</v>
      </c>
      <c r="D801" t="s">
        <v>10</v>
      </c>
      <c r="E801">
        <v>32</v>
      </c>
      <c r="F801">
        <v>304</v>
      </c>
      <c r="G801">
        <v>2735</v>
      </c>
      <c r="H801" t="s">
        <v>11</v>
      </c>
      <c r="I801" t="s">
        <v>10</v>
      </c>
    </row>
    <row r="802" spans="1:9" x14ac:dyDescent="0.3">
      <c r="A802" t="s">
        <v>1502</v>
      </c>
      <c r="B802" t="s">
        <v>1503</v>
      </c>
      <c r="C802">
        <v>276</v>
      </c>
      <c r="D802" t="s">
        <v>10</v>
      </c>
      <c r="E802">
        <v>4</v>
      </c>
      <c r="F802">
        <v>269</v>
      </c>
      <c r="G802">
        <v>2735</v>
      </c>
      <c r="H802" t="s">
        <v>11</v>
      </c>
      <c r="I802" t="s">
        <v>10</v>
      </c>
    </row>
    <row r="803" spans="1:9" x14ac:dyDescent="0.3">
      <c r="A803" t="s">
        <v>1504</v>
      </c>
      <c r="B803" t="s">
        <v>1505</v>
      </c>
      <c r="C803">
        <v>272</v>
      </c>
      <c r="D803" t="s">
        <v>10</v>
      </c>
      <c r="E803">
        <v>2</v>
      </c>
      <c r="F803">
        <v>265</v>
      </c>
      <c r="G803">
        <v>2735</v>
      </c>
      <c r="H803" t="s">
        <v>11</v>
      </c>
      <c r="I803" t="s">
        <v>10</v>
      </c>
    </row>
    <row r="804" spans="1:9" x14ac:dyDescent="0.3">
      <c r="A804" t="s">
        <v>1506</v>
      </c>
      <c r="B804" t="s">
        <v>1507</v>
      </c>
      <c r="C804">
        <v>307</v>
      </c>
      <c r="D804" t="s">
        <v>10</v>
      </c>
      <c r="E804">
        <v>35</v>
      </c>
      <c r="F804">
        <v>300</v>
      </c>
      <c r="G804">
        <v>2735</v>
      </c>
      <c r="H804" t="s">
        <v>11</v>
      </c>
      <c r="I804" t="s">
        <v>10</v>
      </c>
    </row>
    <row r="805" spans="1:9" x14ac:dyDescent="0.3">
      <c r="A805" t="s">
        <v>1508</v>
      </c>
      <c r="B805" t="s">
        <v>1509</v>
      </c>
      <c r="C805">
        <v>275</v>
      </c>
      <c r="D805" t="s">
        <v>10</v>
      </c>
      <c r="E805">
        <v>4</v>
      </c>
      <c r="F805">
        <v>268</v>
      </c>
      <c r="G805">
        <v>2735</v>
      </c>
      <c r="H805" t="s">
        <v>11</v>
      </c>
      <c r="I805" t="s">
        <v>10</v>
      </c>
    </row>
    <row r="806" spans="1:9" x14ac:dyDescent="0.3">
      <c r="A806" t="s">
        <v>1510</v>
      </c>
      <c r="B806" t="s">
        <v>1511</v>
      </c>
      <c r="C806">
        <v>335</v>
      </c>
      <c r="D806" t="s">
        <v>10</v>
      </c>
      <c r="E806">
        <v>50</v>
      </c>
      <c r="F806">
        <v>329</v>
      </c>
      <c r="G806">
        <v>2735</v>
      </c>
      <c r="H806" t="s">
        <v>11</v>
      </c>
      <c r="I806" t="s">
        <v>10</v>
      </c>
    </row>
    <row r="807" spans="1:9" x14ac:dyDescent="0.3">
      <c r="A807" t="s">
        <v>1512</v>
      </c>
      <c r="B807" t="s">
        <v>1513</v>
      </c>
      <c r="C807">
        <v>282</v>
      </c>
      <c r="D807" t="s">
        <v>10</v>
      </c>
      <c r="E807">
        <v>2</v>
      </c>
      <c r="F807">
        <v>275</v>
      </c>
      <c r="G807">
        <v>2735</v>
      </c>
      <c r="H807" t="s">
        <v>11</v>
      </c>
      <c r="I807" t="s">
        <v>10</v>
      </c>
    </row>
    <row r="808" spans="1:9" x14ac:dyDescent="0.3">
      <c r="A808" t="s">
        <v>1514</v>
      </c>
      <c r="B808" t="s">
        <v>1515</v>
      </c>
      <c r="C808">
        <v>317</v>
      </c>
      <c r="D808" t="s">
        <v>10</v>
      </c>
      <c r="E808">
        <v>29</v>
      </c>
      <c r="F808">
        <v>303</v>
      </c>
      <c r="G808">
        <v>2735</v>
      </c>
      <c r="H808" t="s">
        <v>11</v>
      </c>
      <c r="I808" t="s">
        <v>10</v>
      </c>
    </row>
    <row r="809" spans="1:9" x14ac:dyDescent="0.3">
      <c r="A809" t="s">
        <v>1516</v>
      </c>
      <c r="B809" t="s">
        <v>1517</v>
      </c>
      <c r="C809">
        <v>73</v>
      </c>
      <c r="D809" t="s">
        <v>10</v>
      </c>
      <c r="E809">
        <v>1</v>
      </c>
      <c r="F809">
        <v>66</v>
      </c>
      <c r="G809">
        <v>2735</v>
      </c>
      <c r="H809" t="s">
        <v>11</v>
      </c>
      <c r="I809" t="s">
        <v>10</v>
      </c>
    </row>
    <row r="810" spans="1:9" x14ac:dyDescent="0.3">
      <c r="A810" t="s">
        <v>1518</v>
      </c>
      <c r="B810" t="s">
        <v>1519</v>
      </c>
      <c r="C810">
        <v>116</v>
      </c>
      <c r="D810" t="s">
        <v>10</v>
      </c>
      <c r="E810">
        <v>13</v>
      </c>
      <c r="F810">
        <v>100</v>
      </c>
      <c r="G810">
        <v>2735</v>
      </c>
      <c r="H810" t="s">
        <v>11</v>
      </c>
      <c r="I810" t="s">
        <v>10</v>
      </c>
    </row>
    <row r="811" spans="1:9" x14ac:dyDescent="0.3">
      <c r="A811" t="s">
        <v>1520</v>
      </c>
      <c r="B811" t="s">
        <v>1521</v>
      </c>
      <c r="C811">
        <v>324</v>
      </c>
      <c r="D811" t="s">
        <v>10</v>
      </c>
      <c r="E811">
        <v>45</v>
      </c>
      <c r="F811">
        <v>317</v>
      </c>
      <c r="G811">
        <v>2735</v>
      </c>
      <c r="H811" t="s">
        <v>11</v>
      </c>
      <c r="I811" t="s">
        <v>10</v>
      </c>
    </row>
    <row r="812" spans="1:9" x14ac:dyDescent="0.3">
      <c r="A812" t="s">
        <v>1522</v>
      </c>
      <c r="B812" t="s">
        <v>1523</v>
      </c>
      <c r="C812">
        <v>240</v>
      </c>
      <c r="D812" t="s">
        <v>10</v>
      </c>
      <c r="E812">
        <v>1</v>
      </c>
      <c r="F812">
        <v>233</v>
      </c>
      <c r="G812">
        <v>2735</v>
      </c>
      <c r="H812" t="s">
        <v>11</v>
      </c>
      <c r="I812" t="s">
        <v>10</v>
      </c>
    </row>
    <row r="813" spans="1:9" x14ac:dyDescent="0.3">
      <c r="A813" t="s">
        <v>1524</v>
      </c>
      <c r="B813" t="s">
        <v>1525</v>
      </c>
      <c r="C813">
        <v>278</v>
      </c>
      <c r="D813" t="s">
        <v>10</v>
      </c>
      <c r="E813">
        <v>2</v>
      </c>
      <c r="F813">
        <v>271</v>
      </c>
      <c r="G813">
        <v>2735</v>
      </c>
      <c r="H813" t="s">
        <v>11</v>
      </c>
      <c r="I813" t="s">
        <v>10</v>
      </c>
    </row>
    <row r="814" spans="1:9" x14ac:dyDescent="0.3">
      <c r="A814" t="s">
        <v>1526</v>
      </c>
      <c r="B814" t="s">
        <v>1527</v>
      </c>
      <c r="C814">
        <v>329</v>
      </c>
      <c r="D814" t="s">
        <v>10</v>
      </c>
      <c r="E814">
        <v>49</v>
      </c>
      <c r="F814">
        <v>322</v>
      </c>
      <c r="G814">
        <v>2735</v>
      </c>
      <c r="H814" t="s">
        <v>11</v>
      </c>
      <c r="I814" t="s">
        <v>10</v>
      </c>
    </row>
    <row r="815" spans="1:9" x14ac:dyDescent="0.3">
      <c r="A815" t="s">
        <v>1528</v>
      </c>
      <c r="B815" t="s">
        <v>1529</v>
      </c>
      <c r="C815">
        <v>285</v>
      </c>
      <c r="D815" t="s">
        <v>10</v>
      </c>
      <c r="E815">
        <v>4</v>
      </c>
      <c r="F815">
        <v>278</v>
      </c>
      <c r="G815">
        <v>2735</v>
      </c>
      <c r="H815" t="s">
        <v>11</v>
      </c>
      <c r="I815" t="s">
        <v>10</v>
      </c>
    </row>
    <row r="816" spans="1:9" x14ac:dyDescent="0.3">
      <c r="A816" t="s">
        <v>1530</v>
      </c>
      <c r="B816" t="s">
        <v>1531</v>
      </c>
      <c r="C816">
        <v>391</v>
      </c>
      <c r="D816" t="s">
        <v>10</v>
      </c>
      <c r="E816">
        <v>32</v>
      </c>
      <c r="F816">
        <v>131</v>
      </c>
      <c r="G816">
        <v>2735</v>
      </c>
      <c r="H816" t="s">
        <v>11</v>
      </c>
      <c r="I816" t="s">
        <v>10</v>
      </c>
    </row>
    <row r="817" spans="1:9" x14ac:dyDescent="0.3">
      <c r="A817" t="s">
        <v>1530</v>
      </c>
      <c r="B817" t="s">
        <v>1531</v>
      </c>
      <c r="C817">
        <v>391</v>
      </c>
      <c r="D817" t="s">
        <v>10</v>
      </c>
      <c r="E817">
        <v>144</v>
      </c>
      <c r="F817">
        <v>384</v>
      </c>
      <c r="G817">
        <v>2735</v>
      </c>
      <c r="H817" t="s">
        <v>11</v>
      </c>
      <c r="I817" t="s">
        <v>10</v>
      </c>
    </row>
    <row r="818" spans="1:9" x14ac:dyDescent="0.3">
      <c r="A818" t="s">
        <v>1532</v>
      </c>
      <c r="B818" t="s">
        <v>1533</v>
      </c>
      <c r="C818">
        <v>343</v>
      </c>
      <c r="D818" t="s">
        <v>10</v>
      </c>
      <c r="E818">
        <v>2</v>
      </c>
      <c r="F818">
        <v>69</v>
      </c>
      <c r="G818">
        <v>2735</v>
      </c>
      <c r="H818" t="s">
        <v>11</v>
      </c>
      <c r="I818" t="s">
        <v>10</v>
      </c>
    </row>
    <row r="819" spans="1:9" x14ac:dyDescent="0.3">
      <c r="A819" t="s">
        <v>1532</v>
      </c>
      <c r="B819" t="s">
        <v>1533</v>
      </c>
      <c r="C819">
        <v>343</v>
      </c>
      <c r="D819" t="s">
        <v>10</v>
      </c>
      <c r="E819">
        <v>109</v>
      </c>
      <c r="F819">
        <v>336</v>
      </c>
      <c r="G819">
        <v>2735</v>
      </c>
      <c r="H819" t="s">
        <v>11</v>
      </c>
      <c r="I819" t="s">
        <v>10</v>
      </c>
    </row>
    <row r="820" spans="1:9" x14ac:dyDescent="0.3">
      <c r="A820" t="s">
        <v>1534</v>
      </c>
      <c r="B820" t="s">
        <v>1535</v>
      </c>
      <c r="C820">
        <v>355</v>
      </c>
      <c r="D820" t="s">
        <v>10</v>
      </c>
      <c r="E820">
        <v>40</v>
      </c>
      <c r="F820">
        <v>326</v>
      </c>
      <c r="G820">
        <v>2735</v>
      </c>
      <c r="H820" t="s">
        <v>11</v>
      </c>
      <c r="I820" t="s">
        <v>10</v>
      </c>
    </row>
    <row r="821" spans="1:9" x14ac:dyDescent="0.3">
      <c r="A821" t="s">
        <v>1536</v>
      </c>
      <c r="B821" t="s">
        <v>1537</v>
      </c>
      <c r="C821">
        <v>282</v>
      </c>
      <c r="D821" t="s">
        <v>10</v>
      </c>
      <c r="E821">
        <v>2</v>
      </c>
      <c r="F821">
        <v>275</v>
      </c>
      <c r="G821">
        <v>2735</v>
      </c>
      <c r="H821" t="s">
        <v>11</v>
      </c>
      <c r="I821" t="s">
        <v>10</v>
      </c>
    </row>
    <row r="822" spans="1:9" x14ac:dyDescent="0.3">
      <c r="A822" t="s">
        <v>1538</v>
      </c>
      <c r="B822" t="s">
        <v>1539</v>
      </c>
      <c r="C822">
        <v>257</v>
      </c>
      <c r="D822" t="s">
        <v>10</v>
      </c>
      <c r="E822">
        <v>1</v>
      </c>
      <c r="F822">
        <v>224</v>
      </c>
      <c r="G822">
        <v>2735</v>
      </c>
      <c r="H822" t="s">
        <v>11</v>
      </c>
      <c r="I822" t="s">
        <v>10</v>
      </c>
    </row>
    <row r="823" spans="1:9" x14ac:dyDescent="0.3">
      <c r="A823" t="s">
        <v>1540</v>
      </c>
      <c r="B823" t="s">
        <v>1541</v>
      </c>
      <c r="C823">
        <v>325</v>
      </c>
      <c r="D823" t="s">
        <v>10</v>
      </c>
      <c r="E823">
        <v>23</v>
      </c>
      <c r="F823">
        <v>318</v>
      </c>
      <c r="G823">
        <v>2735</v>
      </c>
      <c r="H823" t="s">
        <v>11</v>
      </c>
      <c r="I823" t="s">
        <v>10</v>
      </c>
    </row>
    <row r="824" spans="1:9" x14ac:dyDescent="0.3">
      <c r="A824" t="s">
        <v>1542</v>
      </c>
      <c r="B824" t="s">
        <v>1543</v>
      </c>
      <c r="C824">
        <v>283</v>
      </c>
      <c r="D824" t="s">
        <v>10</v>
      </c>
      <c r="E824">
        <v>1</v>
      </c>
      <c r="F824">
        <v>276</v>
      </c>
      <c r="G824">
        <v>2735</v>
      </c>
      <c r="H824" t="s">
        <v>11</v>
      </c>
      <c r="I824" t="s">
        <v>10</v>
      </c>
    </row>
    <row r="825" spans="1:9" x14ac:dyDescent="0.3">
      <c r="A825" t="s">
        <v>1544</v>
      </c>
      <c r="B825" t="s">
        <v>1545</v>
      </c>
      <c r="C825">
        <v>325</v>
      </c>
      <c r="D825" t="s">
        <v>10</v>
      </c>
      <c r="E825">
        <v>23</v>
      </c>
      <c r="F825">
        <v>318</v>
      </c>
      <c r="G825">
        <v>2735</v>
      </c>
      <c r="H825" t="s">
        <v>11</v>
      </c>
      <c r="I825" t="s">
        <v>10</v>
      </c>
    </row>
    <row r="826" spans="1:9" x14ac:dyDescent="0.3">
      <c r="A826" t="s">
        <v>1546</v>
      </c>
      <c r="B826" t="s">
        <v>1547</v>
      </c>
      <c r="C826">
        <v>283</v>
      </c>
      <c r="D826" t="s">
        <v>10</v>
      </c>
      <c r="E826">
        <v>3</v>
      </c>
      <c r="F826">
        <v>276</v>
      </c>
      <c r="G826">
        <v>2735</v>
      </c>
      <c r="H826" t="s">
        <v>11</v>
      </c>
      <c r="I826" t="s">
        <v>10</v>
      </c>
    </row>
    <row r="827" spans="1:9" x14ac:dyDescent="0.3">
      <c r="A827" t="s">
        <v>1548</v>
      </c>
      <c r="B827" t="s">
        <v>1549</v>
      </c>
      <c r="C827">
        <v>283</v>
      </c>
      <c r="D827" t="s">
        <v>10</v>
      </c>
      <c r="E827">
        <v>3</v>
      </c>
      <c r="F827">
        <v>276</v>
      </c>
      <c r="G827">
        <v>2735</v>
      </c>
      <c r="H827" t="s">
        <v>11</v>
      </c>
      <c r="I827" t="s">
        <v>10</v>
      </c>
    </row>
    <row r="828" spans="1:9" x14ac:dyDescent="0.3">
      <c r="A828" t="s">
        <v>1550</v>
      </c>
      <c r="B828" t="s">
        <v>1551</v>
      </c>
      <c r="C828">
        <v>299</v>
      </c>
      <c r="D828" t="s">
        <v>10</v>
      </c>
      <c r="E828">
        <v>6</v>
      </c>
      <c r="F828">
        <v>292</v>
      </c>
      <c r="G828">
        <v>2735</v>
      </c>
      <c r="H828" t="s">
        <v>11</v>
      </c>
      <c r="I828" t="s">
        <v>10</v>
      </c>
    </row>
    <row r="829" spans="1:9" x14ac:dyDescent="0.3">
      <c r="A829" t="s">
        <v>1552</v>
      </c>
      <c r="B829" t="s">
        <v>1553</v>
      </c>
      <c r="C829">
        <v>380</v>
      </c>
      <c r="D829" t="s">
        <v>10</v>
      </c>
      <c r="E829">
        <v>70</v>
      </c>
      <c r="F829">
        <v>355</v>
      </c>
      <c r="G829">
        <v>2735</v>
      </c>
      <c r="H829" t="s">
        <v>11</v>
      </c>
      <c r="I829" t="s">
        <v>10</v>
      </c>
    </row>
    <row r="830" spans="1:9" x14ac:dyDescent="0.3">
      <c r="A830" t="s">
        <v>1554</v>
      </c>
      <c r="B830" t="s">
        <v>1555</v>
      </c>
      <c r="C830">
        <v>75</v>
      </c>
      <c r="D830" t="s">
        <v>10</v>
      </c>
      <c r="E830">
        <v>1</v>
      </c>
      <c r="F830">
        <v>50</v>
      </c>
      <c r="G830">
        <v>2735</v>
      </c>
      <c r="H830" t="s">
        <v>11</v>
      </c>
      <c r="I830" t="s">
        <v>10</v>
      </c>
    </row>
    <row r="831" spans="1:9" x14ac:dyDescent="0.3">
      <c r="A831" t="s">
        <v>1556</v>
      </c>
      <c r="B831" t="s">
        <v>1557</v>
      </c>
      <c r="C831">
        <v>367</v>
      </c>
      <c r="D831" t="s">
        <v>10</v>
      </c>
      <c r="E831">
        <v>51</v>
      </c>
      <c r="F831">
        <v>337</v>
      </c>
      <c r="G831">
        <v>2735</v>
      </c>
      <c r="H831" t="s">
        <v>11</v>
      </c>
      <c r="I831" t="s">
        <v>10</v>
      </c>
    </row>
    <row r="832" spans="1:9" x14ac:dyDescent="0.3">
      <c r="A832" t="s">
        <v>1558</v>
      </c>
      <c r="B832" t="s">
        <v>1559</v>
      </c>
      <c r="C832">
        <v>357</v>
      </c>
      <c r="D832" t="s">
        <v>10</v>
      </c>
      <c r="E832">
        <v>94</v>
      </c>
      <c r="F832">
        <v>350</v>
      </c>
      <c r="G832">
        <v>2735</v>
      </c>
      <c r="H832" t="s">
        <v>11</v>
      </c>
      <c r="I832" t="s">
        <v>10</v>
      </c>
    </row>
    <row r="833" spans="1:9" x14ac:dyDescent="0.3">
      <c r="A833" t="s">
        <v>1560</v>
      </c>
      <c r="B833" t="s">
        <v>1561</v>
      </c>
      <c r="C833">
        <v>377</v>
      </c>
      <c r="D833" t="s">
        <v>10</v>
      </c>
      <c r="E833">
        <v>84</v>
      </c>
      <c r="F833">
        <v>361</v>
      </c>
      <c r="G833">
        <v>2735</v>
      </c>
      <c r="H833" t="s">
        <v>11</v>
      </c>
      <c r="I833" t="s">
        <v>10</v>
      </c>
    </row>
    <row r="834" spans="1:9" x14ac:dyDescent="0.3">
      <c r="A834" t="s">
        <v>1562</v>
      </c>
      <c r="B834" t="s">
        <v>1563</v>
      </c>
      <c r="C834">
        <v>253</v>
      </c>
      <c r="D834" t="s">
        <v>10</v>
      </c>
      <c r="E834">
        <v>2</v>
      </c>
      <c r="F834">
        <v>246</v>
      </c>
      <c r="G834">
        <v>2735</v>
      </c>
      <c r="H834" t="s">
        <v>11</v>
      </c>
      <c r="I834" t="s">
        <v>10</v>
      </c>
    </row>
    <row r="835" spans="1:9" x14ac:dyDescent="0.3">
      <c r="A835" t="s">
        <v>1564</v>
      </c>
      <c r="B835" t="s">
        <v>1565</v>
      </c>
      <c r="C835">
        <v>382</v>
      </c>
      <c r="D835" t="s">
        <v>10</v>
      </c>
      <c r="E835">
        <v>39</v>
      </c>
      <c r="F835">
        <v>109</v>
      </c>
      <c r="G835">
        <v>2735</v>
      </c>
      <c r="H835" t="s">
        <v>11</v>
      </c>
      <c r="I835" t="s">
        <v>10</v>
      </c>
    </row>
    <row r="836" spans="1:9" x14ac:dyDescent="0.3">
      <c r="A836" t="s">
        <v>1564</v>
      </c>
      <c r="B836" t="s">
        <v>1565</v>
      </c>
      <c r="C836">
        <v>382</v>
      </c>
      <c r="D836" t="s">
        <v>10</v>
      </c>
      <c r="E836">
        <v>141</v>
      </c>
      <c r="F836">
        <v>375</v>
      </c>
      <c r="G836">
        <v>2735</v>
      </c>
      <c r="H836" t="s">
        <v>11</v>
      </c>
      <c r="I836" t="s">
        <v>10</v>
      </c>
    </row>
    <row r="837" spans="1:9" x14ac:dyDescent="0.3">
      <c r="A837" t="s">
        <v>1566</v>
      </c>
      <c r="B837" t="s">
        <v>1567</v>
      </c>
      <c r="C837">
        <v>346</v>
      </c>
      <c r="D837" t="s">
        <v>10</v>
      </c>
      <c r="E837">
        <v>38</v>
      </c>
      <c r="F837">
        <v>110</v>
      </c>
      <c r="G837">
        <v>2735</v>
      </c>
      <c r="H837" t="s">
        <v>11</v>
      </c>
      <c r="I837" t="s">
        <v>10</v>
      </c>
    </row>
    <row r="838" spans="1:9" x14ac:dyDescent="0.3">
      <c r="A838" t="s">
        <v>1566</v>
      </c>
      <c r="B838" t="s">
        <v>1567</v>
      </c>
      <c r="C838">
        <v>346</v>
      </c>
      <c r="D838" t="s">
        <v>10</v>
      </c>
      <c r="E838">
        <v>128</v>
      </c>
      <c r="F838">
        <v>317</v>
      </c>
      <c r="G838">
        <v>2735</v>
      </c>
      <c r="H838" t="s">
        <v>11</v>
      </c>
      <c r="I838" t="s">
        <v>10</v>
      </c>
    </row>
    <row r="839" spans="1:9" x14ac:dyDescent="0.3">
      <c r="A839" t="s">
        <v>1568</v>
      </c>
      <c r="B839" t="s">
        <v>1569</v>
      </c>
      <c r="C839">
        <v>299</v>
      </c>
      <c r="D839" t="s">
        <v>10</v>
      </c>
      <c r="E839">
        <v>6</v>
      </c>
      <c r="F839">
        <v>292</v>
      </c>
      <c r="G839">
        <v>2735</v>
      </c>
      <c r="H839" t="s">
        <v>11</v>
      </c>
      <c r="I839" t="s">
        <v>10</v>
      </c>
    </row>
    <row r="840" spans="1:9" x14ac:dyDescent="0.3">
      <c r="A840" t="s">
        <v>1570</v>
      </c>
      <c r="B840" t="s">
        <v>1571</v>
      </c>
      <c r="C840">
        <v>380</v>
      </c>
      <c r="D840" t="s">
        <v>10</v>
      </c>
      <c r="E840">
        <v>70</v>
      </c>
      <c r="F840">
        <v>355</v>
      </c>
      <c r="G840">
        <v>2735</v>
      </c>
      <c r="H840" t="s">
        <v>11</v>
      </c>
      <c r="I840" t="s">
        <v>10</v>
      </c>
    </row>
    <row r="841" spans="1:9" x14ac:dyDescent="0.3">
      <c r="A841" t="s">
        <v>1572</v>
      </c>
      <c r="B841" t="s">
        <v>1573</v>
      </c>
      <c r="C841">
        <v>349</v>
      </c>
      <c r="D841" t="s">
        <v>10</v>
      </c>
      <c r="E841">
        <v>50</v>
      </c>
      <c r="F841">
        <v>327</v>
      </c>
      <c r="G841">
        <v>2735</v>
      </c>
      <c r="H841" t="s">
        <v>11</v>
      </c>
      <c r="I841" t="s">
        <v>10</v>
      </c>
    </row>
    <row r="842" spans="1:9" x14ac:dyDescent="0.3">
      <c r="A842" t="s">
        <v>1574</v>
      </c>
      <c r="B842" t="s">
        <v>1575</v>
      </c>
      <c r="C842">
        <v>321</v>
      </c>
      <c r="D842" t="s">
        <v>10</v>
      </c>
      <c r="E842">
        <v>34</v>
      </c>
      <c r="F842">
        <v>314</v>
      </c>
      <c r="G842">
        <v>2735</v>
      </c>
      <c r="H842" t="s">
        <v>11</v>
      </c>
      <c r="I842" t="s">
        <v>10</v>
      </c>
    </row>
    <row r="843" spans="1:9" x14ac:dyDescent="0.3">
      <c r="A843" t="s">
        <v>1576</v>
      </c>
      <c r="B843" t="s">
        <v>1577</v>
      </c>
      <c r="C843">
        <v>154</v>
      </c>
      <c r="D843" t="s">
        <v>10</v>
      </c>
      <c r="E843">
        <v>2</v>
      </c>
      <c r="F843">
        <v>154</v>
      </c>
      <c r="G843">
        <v>2735</v>
      </c>
      <c r="H843" t="s">
        <v>11</v>
      </c>
      <c r="I843" t="s">
        <v>10</v>
      </c>
    </row>
    <row r="844" spans="1:9" x14ac:dyDescent="0.3">
      <c r="A844" t="s">
        <v>1578</v>
      </c>
      <c r="B844" t="s">
        <v>1579</v>
      </c>
      <c r="C844">
        <v>374</v>
      </c>
      <c r="D844" t="s">
        <v>10</v>
      </c>
      <c r="E844">
        <v>115</v>
      </c>
      <c r="F844">
        <v>366</v>
      </c>
      <c r="G844">
        <v>2735</v>
      </c>
      <c r="H844" t="s">
        <v>11</v>
      </c>
      <c r="I844" t="s">
        <v>10</v>
      </c>
    </row>
    <row r="845" spans="1:9" x14ac:dyDescent="0.3">
      <c r="A845" t="s">
        <v>1580</v>
      </c>
      <c r="B845" t="s">
        <v>1581</v>
      </c>
      <c r="C845">
        <v>359</v>
      </c>
      <c r="D845" t="s">
        <v>10</v>
      </c>
      <c r="E845">
        <v>83</v>
      </c>
      <c r="F845">
        <v>345</v>
      </c>
      <c r="G845">
        <v>2735</v>
      </c>
      <c r="H845" t="s">
        <v>11</v>
      </c>
      <c r="I845" t="s">
        <v>10</v>
      </c>
    </row>
    <row r="846" spans="1:9" x14ac:dyDescent="0.3">
      <c r="A846" t="s">
        <v>1582</v>
      </c>
      <c r="B846" t="s">
        <v>1583</v>
      </c>
      <c r="C846">
        <v>162</v>
      </c>
      <c r="D846" t="s">
        <v>10</v>
      </c>
      <c r="E846">
        <v>31</v>
      </c>
      <c r="F846">
        <v>118</v>
      </c>
      <c r="G846">
        <v>2735</v>
      </c>
      <c r="H846" t="s">
        <v>11</v>
      </c>
      <c r="I846" t="s">
        <v>10</v>
      </c>
    </row>
    <row r="847" spans="1:9" x14ac:dyDescent="0.3">
      <c r="A847" t="s">
        <v>1582</v>
      </c>
      <c r="B847" t="s">
        <v>1583</v>
      </c>
      <c r="C847">
        <v>162</v>
      </c>
      <c r="D847" t="s">
        <v>10</v>
      </c>
      <c r="E847">
        <v>116</v>
      </c>
      <c r="F847">
        <v>156</v>
      </c>
      <c r="G847">
        <v>2735</v>
      </c>
      <c r="H847" t="s">
        <v>11</v>
      </c>
      <c r="I847" t="s">
        <v>10</v>
      </c>
    </row>
    <row r="848" spans="1:9" x14ac:dyDescent="0.3">
      <c r="A848" t="s">
        <v>1584</v>
      </c>
      <c r="B848" t="s">
        <v>1585</v>
      </c>
      <c r="C848">
        <v>289</v>
      </c>
      <c r="D848" t="s">
        <v>10</v>
      </c>
      <c r="E848">
        <v>7</v>
      </c>
      <c r="F848">
        <v>282</v>
      </c>
      <c r="G848">
        <v>2735</v>
      </c>
      <c r="H848" t="s">
        <v>11</v>
      </c>
      <c r="I848" t="s">
        <v>10</v>
      </c>
    </row>
    <row r="849" spans="1:9" x14ac:dyDescent="0.3">
      <c r="A849" t="s">
        <v>1586</v>
      </c>
      <c r="B849" t="s">
        <v>1587</v>
      </c>
      <c r="C849">
        <v>377</v>
      </c>
      <c r="D849" t="s">
        <v>10</v>
      </c>
      <c r="E849">
        <v>84</v>
      </c>
      <c r="F849">
        <v>361</v>
      </c>
      <c r="G849">
        <v>2735</v>
      </c>
      <c r="H849" t="s">
        <v>11</v>
      </c>
      <c r="I849" t="s">
        <v>10</v>
      </c>
    </row>
    <row r="850" spans="1:9" x14ac:dyDescent="0.3">
      <c r="A850" t="s">
        <v>1588</v>
      </c>
      <c r="B850" t="s">
        <v>1589</v>
      </c>
      <c r="C850">
        <v>225</v>
      </c>
      <c r="D850" t="s">
        <v>10</v>
      </c>
      <c r="E850">
        <v>1</v>
      </c>
      <c r="F850">
        <v>209</v>
      </c>
      <c r="G850">
        <v>2735</v>
      </c>
      <c r="H850" t="s">
        <v>11</v>
      </c>
      <c r="I850" t="s">
        <v>10</v>
      </c>
    </row>
    <row r="851" spans="1:9" x14ac:dyDescent="0.3">
      <c r="A851" t="s">
        <v>1590</v>
      </c>
      <c r="B851" t="s">
        <v>1591</v>
      </c>
      <c r="C851">
        <v>288</v>
      </c>
      <c r="D851" t="s">
        <v>10</v>
      </c>
      <c r="E851">
        <v>2</v>
      </c>
      <c r="F851">
        <v>281</v>
      </c>
      <c r="G851">
        <v>2735</v>
      </c>
      <c r="H851" t="s">
        <v>11</v>
      </c>
      <c r="I851" t="s">
        <v>10</v>
      </c>
    </row>
    <row r="852" spans="1:9" x14ac:dyDescent="0.3">
      <c r="A852" t="s">
        <v>1592</v>
      </c>
      <c r="B852" t="s">
        <v>1593</v>
      </c>
      <c r="C852">
        <v>283</v>
      </c>
      <c r="D852" t="s">
        <v>10</v>
      </c>
      <c r="E852">
        <v>2</v>
      </c>
      <c r="F852">
        <v>276</v>
      </c>
      <c r="G852">
        <v>2735</v>
      </c>
      <c r="H852" t="s">
        <v>11</v>
      </c>
      <c r="I852" t="s">
        <v>10</v>
      </c>
    </row>
    <row r="853" spans="1:9" x14ac:dyDescent="0.3">
      <c r="A853" t="s">
        <v>1594</v>
      </c>
      <c r="B853" t="s">
        <v>1595</v>
      </c>
      <c r="C853">
        <v>323</v>
      </c>
      <c r="D853" t="s">
        <v>10</v>
      </c>
      <c r="E853">
        <v>36</v>
      </c>
      <c r="F853">
        <v>316</v>
      </c>
      <c r="G853">
        <v>2735</v>
      </c>
      <c r="H853" t="s">
        <v>11</v>
      </c>
      <c r="I853" t="s">
        <v>10</v>
      </c>
    </row>
    <row r="854" spans="1:9" x14ac:dyDescent="0.3">
      <c r="A854" t="s">
        <v>1596</v>
      </c>
      <c r="B854" t="s">
        <v>1597</v>
      </c>
      <c r="C854">
        <v>332</v>
      </c>
      <c r="D854" t="s">
        <v>10</v>
      </c>
      <c r="E854">
        <v>47</v>
      </c>
      <c r="F854">
        <v>326</v>
      </c>
      <c r="G854">
        <v>2735</v>
      </c>
      <c r="H854" t="s">
        <v>11</v>
      </c>
      <c r="I854" t="s">
        <v>10</v>
      </c>
    </row>
    <row r="855" spans="1:9" x14ac:dyDescent="0.3">
      <c r="A855" t="s">
        <v>1598</v>
      </c>
      <c r="B855" t="s">
        <v>1599</v>
      </c>
      <c r="C855">
        <v>282</v>
      </c>
      <c r="D855" t="s">
        <v>10</v>
      </c>
      <c r="E855">
        <v>2</v>
      </c>
      <c r="F855">
        <v>275</v>
      </c>
      <c r="G855">
        <v>2735</v>
      </c>
      <c r="H855" t="s">
        <v>11</v>
      </c>
      <c r="I855" t="s">
        <v>10</v>
      </c>
    </row>
    <row r="856" spans="1:9" x14ac:dyDescent="0.3">
      <c r="A856" t="s">
        <v>1600</v>
      </c>
      <c r="B856" t="s">
        <v>1601</v>
      </c>
      <c r="C856">
        <v>337</v>
      </c>
      <c r="D856" t="s">
        <v>10</v>
      </c>
      <c r="E856">
        <v>52</v>
      </c>
      <c r="F856">
        <v>331</v>
      </c>
      <c r="G856">
        <v>2735</v>
      </c>
      <c r="H856" t="s">
        <v>11</v>
      </c>
      <c r="I856" t="s">
        <v>10</v>
      </c>
    </row>
    <row r="857" spans="1:9" x14ac:dyDescent="0.3">
      <c r="A857" t="s">
        <v>1602</v>
      </c>
      <c r="B857" t="s">
        <v>1603</v>
      </c>
      <c r="C857">
        <v>478</v>
      </c>
      <c r="D857" t="s">
        <v>10</v>
      </c>
      <c r="E857">
        <v>161</v>
      </c>
      <c r="F857">
        <v>448</v>
      </c>
      <c r="G857">
        <v>2735</v>
      </c>
      <c r="H857" t="s">
        <v>11</v>
      </c>
      <c r="I857" t="s">
        <v>10</v>
      </c>
    </row>
    <row r="858" spans="1:9" x14ac:dyDescent="0.3">
      <c r="A858" t="s">
        <v>1604</v>
      </c>
      <c r="B858" t="s">
        <v>1605</v>
      </c>
      <c r="C858">
        <v>283</v>
      </c>
      <c r="D858" t="s">
        <v>10</v>
      </c>
      <c r="E858">
        <v>3</v>
      </c>
      <c r="F858">
        <v>276</v>
      </c>
      <c r="G858">
        <v>2735</v>
      </c>
      <c r="H858" t="s">
        <v>11</v>
      </c>
      <c r="I858" t="s">
        <v>10</v>
      </c>
    </row>
    <row r="859" spans="1:9" x14ac:dyDescent="0.3">
      <c r="A859" t="s">
        <v>1606</v>
      </c>
      <c r="B859" t="s">
        <v>1607</v>
      </c>
      <c r="C859">
        <v>277</v>
      </c>
      <c r="D859" t="s">
        <v>10</v>
      </c>
      <c r="E859">
        <v>4</v>
      </c>
      <c r="F859">
        <v>270</v>
      </c>
      <c r="G859">
        <v>2735</v>
      </c>
      <c r="H859" t="s">
        <v>11</v>
      </c>
      <c r="I859" t="s">
        <v>10</v>
      </c>
    </row>
    <row r="860" spans="1:9" x14ac:dyDescent="0.3">
      <c r="A860" t="s">
        <v>1608</v>
      </c>
      <c r="B860" t="s">
        <v>1609</v>
      </c>
      <c r="C860">
        <v>304</v>
      </c>
      <c r="D860" t="s">
        <v>10</v>
      </c>
      <c r="E860">
        <v>24</v>
      </c>
      <c r="F860">
        <v>297</v>
      </c>
      <c r="G860">
        <v>2735</v>
      </c>
      <c r="H860" t="s">
        <v>11</v>
      </c>
      <c r="I860" t="s">
        <v>10</v>
      </c>
    </row>
    <row r="861" spans="1:9" x14ac:dyDescent="0.3">
      <c r="A861" t="s">
        <v>1610</v>
      </c>
      <c r="B861" t="s">
        <v>1611</v>
      </c>
      <c r="C861">
        <v>276</v>
      </c>
      <c r="D861" t="s">
        <v>10</v>
      </c>
      <c r="E861">
        <v>4</v>
      </c>
      <c r="F861">
        <v>269</v>
      </c>
      <c r="G861">
        <v>2735</v>
      </c>
      <c r="H861" t="s">
        <v>11</v>
      </c>
      <c r="I861" t="s">
        <v>10</v>
      </c>
    </row>
    <row r="862" spans="1:9" x14ac:dyDescent="0.3">
      <c r="A862" t="s">
        <v>1612</v>
      </c>
      <c r="B862" t="s">
        <v>1613</v>
      </c>
      <c r="C862">
        <v>245</v>
      </c>
      <c r="D862" t="s">
        <v>10</v>
      </c>
      <c r="E862">
        <v>32</v>
      </c>
      <c r="F862">
        <v>238</v>
      </c>
      <c r="G862">
        <v>2735</v>
      </c>
      <c r="H862" t="s">
        <v>11</v>
      </c>
      <c r="I862" t="s">
        <v>10</v>
      </c>
    </row>
    <row r="863" spans="1:9" x14ac:dyDescent="0.3">
      <c r="A863" t="s">
        <v>1614</v>
      </c>
      <c r="B863" t="s">
        <v>1615</v>
      </c>
      <c r="C863">
        <v>323</v>
      </c>
      <c r="D863" t="s">
        <v>10</v>
      </c>
      <c r="E863">
        <v>62</v>
      </c>
      <c r="F863">
        <v>316</v>
      </c>
      <c r="G863">
        <v>2735</v>
      </c>
      <c r="H863" t="s">
        <v>11</v>
      </c>
      <c r="I863" t="s">
        <v>10</v>
      </c>
    </row>
    <row r="864" spans="1:9" x14ac:dyDescent="0.3">
      <c r="A864" t="s">
        <v>1616</v>
      </c>
      <c r="B864" t="s">
        <v>1617</v>
      </c>
      <c r="C864">
        <v>245</v>
      </c>
      <c r="D864" t="s">
        <v>10</v>
      </c>
      <c r="E864">
        <v>37</v>
      </c>
      <c r="F864">
        <v>239</v>
      </c>
      <c r="G864">
        <v>2735</v>
      </c>
      <c r="H864" t="s">
        <v>11</v>
      </c>
      <c r="I864" t="s">
        <v>10</v>
      </c>
    </row>
    <row r="865" spans="1:9" x14ac:dyDescent="0.3">
      <c r="A865" t="s">
        <v>1618</v>
      </c>
      <c r="B865" t="s">
        <v>1619</v>
      </c>
      <c r="C865">
        <v>239</v>
      </c>
      <c r="D865" t="s">
        <v>10</v>
      </c>
      <c r="E865">
        <v>3</v>
      </c>
      <c r="F865">
        <v>232</v>
      </c>
      <c r="G865">
        <v>2735</v>
      </c>
      <c r="H865" t="s">
        <v>11</v>
      </c>
      <c r="I865" t="s">
        <v>10</v>
      </c>
    </row>
    <row r="866" spans="1:9" x14ac:dyDescent="0.3">
      <c r="A866" t="s">
        <v>1620</v>
      </c>
      <c r="B866" t="s">
        <v>1621</v>
      </c>
      <c r="C866">
        <v>277</v>
      </c>
      <c r="D866" t="s">
        <v>10</v>
      </c>
      <c r="E866">
        <v>5</v>
      </c>
      <c r="F866">
        <v>270</v>
      </c>
      <c r="G866">
        <v>2735</v>
      </c>
      <c r="H866" t="s">
        <v>11</v>
      </c>
      <c r="I866" t="s">
        <v>10</v>
      </c>
    </row>
    <row r="867" spans="1:9" x14ac:dyDescent="0.3">
      <c r="A867" t="s">
        <v>1622</v>
      </c>
      <c r="B867" t="s">
        <v>1623</v>
      </c>
      <c r="C867">
        <v>288</v>
      </c>
      <c r="D867" t="s">
        <v>10</v>
      </c>
      <c r="E867">
        <v>11</v>
      </c>
      <c r="F867">
        <v>276</v>
      </c>
      <c r="G867">
        <v>2735</v>
      </c>
      <c r="H867" t="s">
        <v>11</v>
      </c>
      <c r="I867" t="s">
        <v>10</v>
      </c>
    </row>
    <row r="868" spans="1:9" x14ac:dyDescent="0.3">
      <c r="A868" t="s">
        <v>1624</v>
      </c>
      <c r="B868" t="s">
        <v>1625</v>
      </c>
      <c r="C868">
        <v>308</v>
      </c>
      <c r="D868" t="s">
        <v>10</v>
      </c>
      <c r="E868">
        <v>19</v>
      </c>
      <c r="F868">
        <v>301</v>
      </c>
      <c r="G868">
        <v>2735</v>
      </c>
      <c r="H868" t="s">
        <v>11</v>
      </c>
      <c r="I868" t="s">
        <v>10</v>
      </c>
    </row>
    <row r="869" spans="1:9" x14ac:dyDescent="0.3">
      <c r="A869" t="s">
        <v>1626</v>
      </c>
      <c r="B869" t="s">
        <v>1627</v>
      </c>
      <c r="C869">
        <v>321</v>
      </c>
      <c r="D869" t="s">
        <v>10</v>
      </c>
      <c r="E869">
        <v>36</v>
      </c>
      <c r="F869">
        <v>315</v>
      </c>
      <c r="G869">
        <v>2735</v>
      </c>
      <c r="H869" t="s">
        <v>11</v>
      </c>
      <c r="I869" t="s">
        <v>10</v>
      </c>
    </row>
    <row r="870" spans="1:9" x14ac:dyDescent="0.3">
      <c r="A870" t="s">
        <v>1628</v>
      </c>
      <c r="B870" t="s">
        <v>1629</v>
      </c>
      <c r="C870">
        <v>299</v>
      </c>
      <c r="D870" t="s">
        <v>10</v>
      </c>
      <c r="E870">
        <v>27</v>
      </c>
      <c r="F870">
        <v>293</v>
      </c>
      <c r="G870">
        <v>2735</v>
      </c>
      <c r="H870" t="s">
        <v>11</v>
      </c>
      <c r="I870" t="s">
        <v>10</v>
      </c>
    </row>
    <row r="871" spans="1:9" x14ac:dyDescent="0.3">
      <c r="A871" t="s">
        <v>1630</v>
      </c>
      <c r="B871" t="s">
        <v>1631</v>
      </c>
      <c r="C871">
        <v>327</v>
      </c>
      <c r="D871" t="s">
        <v>10</v>
      </c>
      <c r="E871">
        <v>42</v>
      </c>
      <c r="F871">
        <v>321</v>
      </c>
      <c r="G871">
        <v>2735</v>
      </c>
      <c r="H871" t="s">
        <v>11</v>
      </c>
      <c r="I871" t="s">
        <v>10</v>
      </c>
    </row>
    <row r="872" spans="1:9" x14ac:dyDescent="0.3">
      <c r="A872" t="s">
        <v>1632</v>
      </c>
      <c r="B872" t="s">
        <v>1633</v>
      </c>
      <c r="C872">
        <v>249</v>
      </c>
      <c r="D872" t="s">
        <v>10</v>
      </c>
      <c r="E872">
        <v>2</v>
      </c>
      <c r="F872">
        <v>201</v>
      </c>
      <c r="G872">
        <v>2735</v>
      </c>
      <c r="H872" t="s">
        <v>11</v>
      </c>
      <c r="I872" t="s">
        <v>10</v>
      </c>
    </row>
    <row r="873" spans="1:9" x14ac:dyDescent="0.3">
      <c r="A873" t="s">
        <v>1634</v>
      </c>
      <c r="B873" t="s">
        <v>1635</v>
      </c>
      <c r="C873">
        <v>368</v>
      </c>
      <c r="D873" t="s">
        <v>10</v>
      </c>
      <c r="E873">
        <v>66</v>
      </c>
      <c r="F873">
        <v>342</v>
      </c>
      <c r="G873">
        <v>2735</v>
      </c>
      <c r="H873" t="s">
        <v>11</v>
      </c>
      <c r="I873" t="s">
        <v>10</v>
      </c>
    </row>
    <row r="874" spans="1:9" x14ac:dyDescent="0.3">
      <c r="A874" t="s">
        <v>1636</v>
      </c>
      <c r="B874" t="s">
        <v>1637</v>
      </c>
      <c r="C874">
        <v>291</v>
      </c>
      <c r="D874" t="s">
        <v>10</v>
      </c>
      <c r="E874">
        <v>5</v>
      </c>
      <c r="F874">
        <v>284</v>
      </c>
      <c r="G874">
        <v>2735</v>
      </c>
      <c r="H874" t="s">
        <v>11</v>
      </c>
      <c r="I874" t="s">
        <v>10</v>
      </c>
    </row>
    <row r="875" spans="1:9" x14ac:dyDescent="0.3">
      <c r="A875" t="s">
        <v>1638</v>
      </c>
      <c r="B875" t="s">
        <v>1639</v>
      </c>
      <c r="C875">
        <v>283</v>
      </c>
      <c r="D875" t="s">
        <v>10</v>
      </c>
      <c r="E875">
        <v>2</v>
      </c>
      <c r="F875">
        <v>276</v>
      </c>
      <c r="G875">
        <v>2735</v>
      </c>
      <c r="H875" t="s">
        <v>11</v>
      </c>
      <c r="I875" t="s">
        <v>10</v>
      </c>
    </row>
    <row r="876" spans="1:9" x14ac:dyDescent="0.3">
      <c r="A876" t="s">
        <v>1640</v>
      </c>
      <c r="B876" t="s">
        <v>1641</v>
      </c>
      <c r="C876">
        <v>355</v>
      </c>
      <c r="D876" t="s">
        <v>10</v>
      </c>
      <c r="E876">
        <v>38</v>
      </c>
      <c r="F876">
        <v>326</v>
      </c>
      <c r="G876">
        <v>2735</v>
      </c>
      <c r="H876" t="s">
        <v>11</v>
      </c>
      <c r="I876" t="s">
        <v>10</v>
      </c>
    </row>
    <row r="877" spans="1:9" x14ac:dyDescent="0.3">
      <c r="A877" t="s">
        <v>1642</v>
      </c>
      <c r="B877" t="s">
        <v>1643</v>
      </c>
      <c r="C877">
        <v>276</v>
      </c>
      <c r="D877" t="s">
        <v>10</v>
      </c>
      <c r="E877">
        <v>16</v>
      </c>
      <c r="F877">
        <v>66</v>
      </c>
      <c r="G877">
        <v>2735</v>
      </c>
      <c r="H877" t="s">
        <v>11</v>
      </c>
      <c r="I877" t="s">
        <v>10</v>
      </c>
    </row>
    <row r="878" spans="1:9" x14ac:dyDescent="0.3">
      <c r="A878" t="s">
        <v>1642</v>
      </c>
      <c r="B878" t="s">
        <v>1643</v>
      </c>
      <c r="C878">
        <v>276</v>
      </c>
      <c r="D878" t="s">
        <v>10</v>
      </c>
      <c r="E878">
        <v>64</v>
      </c>
      <c r="F878">
        <v>269</v>
      </c>
      <c r="G878">
        <v>2735</v>
      </c>
      <c r="H878" t="s">
        <v>11</v>
      </c>
      <c r="I878" t="s">
        <v>10</v>
      </c>
    </row>
    <row r="879" spans="1:9" x14ac:dyDescent="0.3">
      <c r="A879" t="s">
        <v>1644</v>
      </c>
      <c r="B879" t="s">
        <v>1645</v>
      </c>
      <c r="C879">
        <v>356</v>
      </c>
      <c r="D879" t="s">
        <v>10</v>
      </c>
      <c r="E879">
        <v>41</v>
      </c>
      <c r="F879">
        <v>327</v>
      </c>
      <c r="G879">
        <v>2735</v>
      </c>
      <c r="H879" t="s">
        <v>11</v>
      </c>
      <c r="I879" t="s">
        <v>10</v>
      </c>
    </row>
    <row r="880" spans="1:9" x14ac:dyDescent="0.3">
      <c r="A880" t="s">
        <v>1646</v>
      </c>
      <c r="B880" t="s">
        <v>1647</v>
      </c>
      <c r="C880">
        <v>283</v>
      </c>
      <c r="D880" t="s">
        <v>10</v>
      </c>
      <c r="E880">
        <v>2</v>
      </c>
      <c r="F880">
        <v>276</v>
      </c>
      <c r="G880">
        <v>2735</v>
      </c>
      <c r="H880" t="s">
        <v>11</v>
      </c>
      <c r="I880" t="s">
        <v>10</v>
      </c>
    </row>
    <row r="881" spans="1:9" x14ac:dyDescent="0.3">
      <c r="A881" t="s">
        <v>1648</v>
      </c>
      <c r="B881" t="s">
        <v>1649</v>
      </c>
      <c r="C881">
        <v>354</v>
      </c>
      <c r="D881" t="s">
        <v>10</v>
      </c>
      <c r="E881">
        <v>40</v>
      </c>
      <c r="F881">
        <v>325</v>
      </c>
      <c r="G881">
        <v>2735</v>
      </c>
      <c r="H881" t="s">
        <v>11</v>
      </c>
      <c r="I881" t="s">
        <v>10</v>
      </c>
    </row>
    <row r="882" spans="1:9" x14ac:dyDescent="0.3">
      <c r="A882" t="s">
        <v>1650</v>
      </c>
      <c r="B882" t="s">
        <v>1651</v>
      </c>
      <c r="C882">
        <v>284</v>
      </c>
      <c r="D882" t="s">
        <v>10</v>
      </c>
      <c r="E882">
        <v>3</v>
      </c>
      <c r="F882">
        <v>277</v>
      </c>
      <c r="G882">
        <v>2735</v>
      </c>
      <c r="H882" t="s">
        <v>11</v>
      </c>
      <c r="I882" t="s">
        <v>10</v>
      </c>
    </row>
    <row r="883" spans="1:9" x14ac:dyDescent="0.3">
      <c r="A883" t="s">
        <v>1652</v>
      </c>
      <c r="B883" t="s">
        <v>1653</v>
      </c>
      <c r="C883">
        <v>324</v>
      </c>
      <c r="D883" t="s">
        <v>10</v>
      </c>
      <c r="E883">
        <v>37</v>
      </c>
      <c r="F883">
        <v>317</v>
      </c>
      <c r="G883">
        <v>2735</v>
      </c>
      <c r="H883" t="s">
        <v>11</v>
      </c>
      <c r="I883" t="s">
        <v>10</v>
      </c>
    </row>
    <row r="884" spans="1:9" x14ac:dyDescent="0.3">
      <c r="A884" t="s">
        <v>1654</v>
      </c>
      <c r="B884" t="s">
        <v>1655</v>
      </c>
      <c r="C884">
        <v>399</v>
      </c>
      <c r="D884" t="s">
        <v>10</v>
      </c>
      <c r="E884">
        <v>47</v>
      </c>
      <c r="F884">
        <v>326</v>
      </c>
      <c r="G884">
        <v>2735</v>
      </c>
      <c r="H884" t="s">
        <v>11</v>
      </c>
      <c r="I884" t="s">
        <v>10</v>
      </c>
    </row>
    <row r="885" spans="1:9" x14ac:dyDescent="0.3">
      <c r="A885" t="s">
        <v>1656</v>
      </c>
      <c r="B885" t="s">
        <v>1657</v>
      </c>
      <c r="C885">
        <v>304</v>
      </c>
      <c r="D885" t="s">
        <v>10</v>
      </c>
      <c r="E885">
        <v>3</v>
      </c>
      <c r="F885">
        <v>297</v>
      </c>
      <c r="G885">
        <v>2735</v>
      </c>
      <c r="H885" t="s">
        <v>11</v>
      </c>
      <c r="I885" t="s">
        <v>10</v>
      </c>
    </row>
    <row r="886" spans="1:9" x14ac:dyDescent="0.3">
      <c r="A886" t="s">
        <v>1658</v>
      </c>
      <c r="B886" t="s">
        <v>1659</v>
      </c>
      <c r="C886">
        <v>348</v>
      </c>
      <c r="D886" t="s">
        <v>10</v>
      </c>
      <c r="E886">
        <v>2</v>
      </c>
      <c r="F886">
        <v>143</v>
      </c>
      <c r="G886">
        <v>2735</v>
      </c>
      <c r="H886" t="s">
        <v>11</v>
      </c>
      <c r="I886" t="s">
        <v>10</v>
      </c>
    </row>
    <row r="887" spans="1:9" x14ac:dyDescent="0.3">
      <c r="A887" t="s">
        <v>1658</v>
      </c>
      <c r="B887" t="s">
        <v>1659</v>
      </c>
      <c r="C887">
        <v>348</v>
      </c>
      <c r="D887" t="s">
        <v>10</v>
      </c>
      <c r="E887">
        <v>158</v>
      </c>
      <c r="F887">
        <v>312</v>
      </c>
      <c r="G887">
        <v>2735</v>
      </c>
      <c r="H887" t="s">
        <v>11</v>
      </c>
      <c r="I887" t="s">
        <v>10</v>
      </c>
    </row>
    <row r="888" spans="1:9" x14ac:dyDescent="0.3">
      <c r="A888" t="s">
        <v>1660</v>
      </c>
      <c r="B888" t="s">
        <v>1661</v>
      </c>
      <c r="C888">
        <v>365</v>
      </c>
      <c r="D888" t="s">
        <v>10</v>
      </c>
      <c r="E888">
        <v>52</v>
      </c>
      <c r="F888">
        <v>339</v>
      </c>
      <c r="G888">
        <v>2735</v>
      </c>
      <c r="H888" t="s">
        <v>11</v>
      </c>
      <c r="I888" t="s">
        <v>10</v>
      </c>
    </row>
    <row r="889" spans="1:9" x14ac:dyDescent="0.3">
      <c r="A889" t="s">
        <v>1662</v>
      </c>
      <c r="B889" t="s">
        <v>1663</v>
      </c>
      <c r="C889">
        <v>257</v>
      </c>
      <c r="D889" t="s">
        <v>10</v>
      </c>
      <c r="E889">
        <v>31</v>
      </c>
      <c r="F889">
        <v>211</v>
      </c>
      <c r="G889">
        <v>2735</v>
      </c>
      <c r="H889" t="s">
        <v>11</v>
      </c>
      <c r="I889" t="s">
        <v>10</v>
      </c>
    </row>
    <row r="890" spans="1:9" x14ac:dyDescent="0.3">
      <c r="A890" t="s">
        <v>1662</v>
      </c>
      <c r="B890" t="s">
        <v>1663</v>
      </c>
      <c r="C890">
        <v>257</v>
      </c>
      <c r="D890" t="s">
        <v>10</v>
      </c>
      <c r="E890">
        <v>207</v>
      </c>
      <c r="F890">
        <v>251</v>
      </c>
      <c r="G890">
        <v>2735</v>
      </c>
      <c r="H890" t="s">
        <v>11</v>
      </c>
      <c r="I890" t="s">
        <v>10</v>
      </c>
    </row>
    <row r="891" spans="1:9" x14ac:dyDescent="0.3">
      <c r="A891" t="s">
        <v>1664</v>
      </c>
      <c r="B891" t="s">
        <v>1665</v>
      </c>
      <c r="C891">
        <v>314</v>
      </c>
      <c r="D891" t="s">
        <v>10</v>
      </c>
      <c r="E891">
        <v>12</v>
      </c>
      <c r="F891">
        <v>305</v>
      </c>
      <c r="G891">
        <v>2735</v>
      </c>
      <c r="H891" t="s">
        <v>11</v>
      </c>
      <c r="I891" t="s">
        <v>10</v>
      </c>
    </row>
    <row r="892" spans="1:9" x14ac:dyDescent="0.3">
      <c r="A892" t="s">
        <v>1666</v>
      </c>
      <c r="B892" t="s">
        <v>1667</v>
      </c>
      <c r="C892">
        <v>345</v>
      </c>
      <c r="D892" t="s">
        <v>10</v>
      </c>
      <c r="E892">
        <v>41</v>
      </c>
      <c r="F892">
        <v>321</v>
      </c>
      <c r="G892">
        <v>2735</v>
      </c>
      <c r="H892" t="s">
        <v>11</v>
      </c>
      <c r="I892" t="s">
        <v>10</v>
      </c>
    </row>
    <row r="893" spans="1:9" x14ac:dyDescent="0.3">
      <c r="A893" t="s">
        <v>1668</v>
      </c>
      <c r="B893" t="s">
        <v>1669</v>
      </c>
      <c r="C893">
        <v>286</v>
      </c>
      <c r="D893" t="s">
        <v>10</v>
      </c>
      <c r="E893">
        <v>5</v>
      </c>
      <c r="F893">
        <v>279</v>
      </c>
      <c r="G893">
        <v>2735</v>
      </c>
      <c r="H893" t="s">
        <v>11</v>
      </c>
      <c r="I893" t="s">
        <v>10</v>
      </c>
    </row>
    <row r="894" spans="1:9" x14ac:dyDescent="0.3">
      <c r="A894" t="s">
        <v>1670</v>
      </c>
      <c r="B894" t="s">
        <v>1671</v>
      </c>
      <c r="C894">
        <v>312</v>
      </c>
      <c r="D894" t="s">
        <v>10</v>
      </c>
      <c r="E894">
        <v>26</v>
      </c>
      <c r="F894">
        <v>305</v>
      </c>
      <c r="G894">
        <v>2735</v>
      </c>
      <c r="H894" t="s">
        <v>11</v>
      </c>
      <c r="I894" t="s">
        <v>10</v>
      </c>
    </row>
    <row r="895" spans="1:9" x14ac:dyDescent="0.3">
      <c r="A895" t="s">
        <v>1672</v>
      </c>
      <c r="B895" t="s">
        <v>1673</v>
      </c>
      <c r="C895">
        <v>314</v>
      </c>
      <c r="D895" t="s">
        <v>10</v>
      </c>
      <c r="E895">
        <v>30</v>
      </c>
      <c r="F895">
        <v>308</v>
      </c>
      <c r="G895">
        <v>2735</v>
      </c>
      <c r="H895" t="s">
        <v>11</v>
      </c>
      <c r="I895" t="s">
        <v>10</v>
      </c>
    </row>
    <row r="896" spans="1:9" x14ac:dyDescent="0.3">
      <c r="A896" t="s">
        <v>1674</v>
      </c>
      <c r="B896" t="s">
        <v>1675</v>
      </c>
      <c r="C896">
        <v>283</v>
      </c>
      <c r="D896" t="s">
        <v>10</v>
      </c>
      <c r="E896">
        <v>2</v>
      </c>
      <c r="F896">
        <v>276</v>
      </c>
      <c r="G896">
        <v>2735</v>
      </c>
      <c r="H896" t="s">
        <v>11</v>
      </c>
      <c r="I896" t="s">
        <v>10</v>
      </c>
    </row>
    <row r="897" spans="1:9" x14ac:dyDescent="0.3">
      <c r="A897" t="s">
        <v>1676</v>
      </c>
      <c r="B897" t="s">
        <v>1677</v>
      </c>
      <c r="C897">
        <v>282</v>
      </c>
      <c r="D897" t="s">
        <v>10</v>
      </c>
      <c r="E897">
        <v>2</v>
      </c>
      <c r="F897">
        <v>274</v>
      </c>
      <c r="G897">
        <v>2735</v>
      </c>
      <c r="H897" t="s">
        <v>11</v>
      </c>
      <c r="I897" t="s">
        <v>10</v>
      </c>
    </row>
    <row r="898" spans="1:9" x14ac:dyDescent="0.3">
      <c r="A898" t="s">
        <v>1678</v>
      </c>
      <c r="B898" t="s">
        <v>1679</v>
      </c>
      <c r="C898">
        <v>309</v>
      </c>
      <c r="D898" t="s">
        <v>10</v>
      </c>
      <c r="E898">
        <v>25</v>
      </c>
      <c r="F898">
        <v>304</v>
      </c>
      <c r="G898">
        <v>2735</v>
      </c>
      <c r="H898" t="s">
        <v>11</v>
      </c>
      <c r="I898" t="s">
        <v>10</v>
      </c>
    </row>
    <row r="899" spans="1:9" x14ac:dyDescent="0.3">
      <c r="A899" t="s">
        <v>1680</v>
      </c>
      <c r="B899" t="s">
        <v>1681</v>
      </c>
      <c r="C899">
        <v>306</v>
      </c>
      <c r="D899" t="s">
        <v>10</v>
      </c>
      <c r="E899">
        <v>21</v>
      </c>
      <c r="F899">
        <v>299</v>
      </c>
      <c r="G899">
        <v>2735</v>
      </c>
      <c r="H899" t="s">
        <v>11</v>
      </c>
      <c r="I899" t="s">
        <v>10</v>
      </c>
    </row>
    <row r="900" spans="1:9" x14ac:dyDescent="0.3">
      <c r="A900" t="s">
        <v>1682</v>
      </c>
      <c r="B900" t="s">
        <v>1683</v>
      </c>
      <c r="C900">
        <v>283</v>
      </c>
      <c r="D900" t="s">
        <v>10</v>
      </c>
      <c r="E900">
        <v>2</v>
      </c>
      <c r="F900">
        <v>274</v>
      </c>
      <c r="G900">
        <v>2735</v>
      </c>
      <c r="H900" t="s">
        <v>11</v>
      </c>
      <c r="I900" t="s">
        <v>10</v>
      </c>
    </row>
    <row r="901" spans="1:9" x14ac:dyDescent="0.3">
      <c r="A901" t="s">
        <v>1684</v>
      </c>
      <c r="B901" t="s">
        <v>1685</v>
      </c>
      <c r="C901">
        <v>67</v>
      </c>
      <c r="D901" t="s">
        <v>10</v>
      </c>
      <c r="E901">
        <v>2</v>
      </c>
      <c r="F901">
        <v>66</v>
      </c>
      <c r="G901">
        <v>2735</v>
      </c>
      <c r="H901" t="s">
        <v>11</v>
      </c>
      <c r="I901" t="s">
        <v>10</v>
      </c>
    </row>
    <row r="902" spans="1:9" x14ac:dyDescent="0.3">
      <c r="A902" t="s">
        <v>1686</v>
      </c>
      <c r="B902" t="s">
        <v>1687</v>
      </c>
      <c r="C902">
        <v>283</v>
      </c>
      <c r="D902" t="s">
        <v>10</v>
      </c>
      <c r="E902">
        <v>2</v>
      </c>
      <c r="F902">
        <v>276</v>
      </c>
      <c r="G902">
        <v>2735</v>
      </c>
      <c r="H902" t="s">
        <v>11</v>
      </c>
      <c r="I902" t="s">
        <v>10</v>
      </c>
    </row>
    <row r="903" spans="1:9" x14ac:dyDescent="0.3">
      <c r="A903" t="s">
        <v>1688</v>
      </c>
      <c r="B903" t="s">
        <v>1689</v>
      </c>
      <c r="C903">
        <v>283</v>
      </c>
      <c r="D903" t="s">
        <v>10</v>
      </c>
      <c r="E903">
        <v>2</v>
      </c>
      <c r="F903">
        <v>276</v>
      </c>
      <c r="G903">
        <v>2735</v>
      </c>
      <c r="H903" t="s">
        <v>11</v>
      </c>
      <c r="I903" t="s">
        <v>10</v>
      </c>
    </row>
    <row r="904" spans="1:9" x14ac:dyDescent="0.3">
      <c r="A904" t="s">
        <v>1690</v>
      </c>
      <c r="B904" t="s">
        <v>1691</v>
      </c>
      <c r="C904">
        <v>308</v>
      </c>
      <c r="D904" t="s">
        <v>10</v>
      </c>
      <c r="E904">
        <v>23</v>
      </c>
      <c r="F904">
        <v>302</v>
      </c>
      <c r="G904">
        <v>2735</v>
      </c>
      <c r="H904" t="s">
        <v>11</v>
      </c>
      <c r="I904" t="s">
        <v>10</v>
      </c>
    </row>
    <row r="905" spans="1:9" x14ac:dyDescent="0.3">
      <c r="A905" t="s">
        <v>1692</v>
      </c>
      <c r="B905" t="s">
        <v>1693</v>
      </c>
      <c r="C905">
        <v>258</v>
      </c>
      <c r="D905" t="s">
        <v>10</v>
      </c>
      <c r="E905">
        <v>2</v>
      </c>
      <c r="F905">
        <v>253</v>
      </c>
      <c r="G905">
        <v>2735</v>
      </c>
      <c r="H905" t="s">
        <v>11</v>
      </c>
      <c r="I905" t="s">
        <v>10</v>
      </c>
    </row>
    <row r="906" spans="1:9" x14ac:dyDescent="0.3">
      <c r="A906" t="s">
        <v>1694</v>
      </c>
      <c r="B906" t="s">
        <v>1695</v>
      </c>
      <c r="C906">
        <v>321</v>
      </c>
      <c r="D906" t="s">
        <v>10</v>
      </c>
      <c r="E906">
        <v>33</v>
      </c>
      <c r="F906">
        <v>315</v>
      </c>
      <c r="G906">
        <v>2735</v>
      </c>
      <c r="H906" t="s">
        <v>11</v>
      </c>
      <c r="I906" t="s">
        <v>10</v>
      </c>
    </row>
    <row r="907" spans="1:9" x14ac:dyDescent="0.3">
      <c r="A907" t="s">
        <v>1696</v>
      </c>
      <c r="B907" t="s">
        <v>1697</v>
      </c>
      <c r="C907">
        <v>308</v>
      </c>
      <c r="D907" t="s">
        <v>10</v>
      </c>
      <c r="E907">
        <v>23</v>
      </c>
      <c r="F907">
        <v>302</v>
      </c>
      <c r="G907">
        <v>2735</v>
      </c>
      <c r="H907" t="s">
        <v>11</v>
      </c>
      <c r="I907" t="s">
        <v>10</v>
      </c>
    </row>
    <row r="908" spans="1:9" x14ac:dyDescent="0.3">
      <c r="A908" t="s">
        <v>1698</v>
      </c>
      <c r="B908" t="s">
        <v>1699</v>
      </c>
      <c r="C908">
        <v>283</v>
      </c>
      <c r="D908" t="s">
        <v>10</v>
      </c>
      <c r="E908">
        <v>2</v>
      </c>
      <c r="F908">
        <v>276</v>
      </c>
      <c r="G908">
        <v>2735</v>
      </c>
      <c r="H908" t="s">
        <v>11</v>
      </c>
      <c r="I908" t="s">
        <v>10</v>
      </c>
    </row>
    <row r="909" spans="1:9" x14ac:dyDescent="0.3">
      <c r="A909" t="s">
        <v>1700</v>
      </c>
      <c r="B909" t="s">
        <v>1701</v>
      </c>
      <c r="C909">
        <v>283</v>
      </c>
      <c r="D909" t="s">
        <v>10</v>
      </c>
      <c r="E909">
        <v>3</v>
      </c>
      <c r="F909">
        <v>276</v>
      </c>
      <c r="G909">
        <v>2735</v>
      </c>
      <c r="H909" t="s">
        <v>11</v>
      </c>
      <c r="I909" t="s">
        <v>10</v>
      </c>
    </row>
    <row r="910" spans="1:9" x14ac:dyDescent="0.3">
      <c r="A910" t="s">
        <v>1702</v>
      </c>
      <c r="B910" t="s">
        <v>1703</v>
      </c>
      <c r="C910">
        <v>284</v>
      </c>
      <c r="D910" t="s">
        <v>10</v>
      </c>
      <c r="E910">
        <v>3</v>
      </c>
      <c r="F910">
        <v>275</v>
      </c>
      <c r="G910">
        <v>2735</v>
      </c>
      <c r="H910" t="s">
        <v>11</v>
      </c>
      <c r="I910" t="s">
        <v>10</v>
      </c>
    </row>
    <row r="911" spans="1:9" x14ac:dyDescent="0.3">
      <c r="A911" t="s">
        <v>1704</v>
      </c>
      <c r="B911" t="s">
        <v>1705</v>
      </c>
      <c r="C911">
        <v>326</v>
      </c>
      <c r="D911" t="s">
        <v>10</v>
      </c>
      <c r="E911">
        <v>40</v>
      </c>
      <c r="F911">
        <v>320</v>
      </c>
      <c r="G911">
        <v>2735</v>
      </c>
      <c r="H911" t="s">
        <v>11</v>
      </c>
      <c r="I911" t="s">
        <v>10</v>
      </c>
    </row>
    <row r="912" spans="1:9" x14ac:dyDescent="0.3">
      <c r="A912" t="s">
        <v>1706</v>
      </c>
      <c r="B912" t="s">
        <v>1707</v>
      </c>
      <c r="C912">
        <v>504</v>
      </c>
      <c r="D912" t="s">
        <v>10</v>
      </c>
      <c r="E912">
        <v>210</v>
      </c>
      <c r="F912">
        <v>483</v>
      </c>
      <c r="G912">
        <v>2735</v>
      </c>
      <c r="H912" t="s">
        <v>11</v>
      </c>
      <c r="I912" t="s">
        <v>10</v>
      </c>
    </row>
    <row r="913" spans="1:9" x14ac:dyDescent="0.3">
      <c r="A913" t="s">
        <v>1708</v>
      </c>
      <c r="B913" t="s">
        <v>1709</v>
      </c>
      <c r="C913">
        <v>315</v>
      </c>
      <c r="D913" t="s">
        <v>10</v>
      </c>
      <c r="E913">
        <v>31</v>
      </c>
      <c r="F913">
        <v>308</v>
      </c>
      <c r="G913">
        <v>2735</v>
      </c>
      <c r="H913" t="s">
        <v>11</v>
      </c>
      <c r="I913" t="s">
        <v>10</v>
      </c>
    </row>
    <row r="914" spans="1:9" x14ac:dyDescent="0.3">
      <c r="A914" t="s">
        <v>1710</v>
      </c>
      <c r="B914" t="s">
        <v>1711</v>
      </c>
      <c r="C914">
        <v>209</v>
      </c>
      <c r="D914" t="s">
        <v>10</v>
      </c>
      <c r="E914">
        <v>5</v>
      </c>
      <c r="F914">
        <v>202</v>
      </c>
      <c r="G914">
        <v>2735</v>
      </c>
      <c r="H914" t="s">
        <v>11</v>
      </c>
      <c r="I914" t="s">
        <v>10</v>
      </c>
    </row>
    <row r="915" spans="1:9" x14ac:dyDescent="0.3">
      <c r="A915" t="s">
        <v>1712</v>
      </c>
      <c r="B915" t="s">
        <v>1713</v>
      </c>
      <c r="C915">
        <v>282</v>
      </c>
      <c r="D915" t="s">
        <v>10</v>
      </c>
      <c r="E915">
        <v>2</v>
      </c>
      <c r="F915">
        <v>276</v>
      </c>
      <c r="G915">
        <v>2735</v>
      </c>
      <c r="H915" t="s">
        <v>11</v>
      </c>
      <c r="I915" t="s">
        <v>10</v>
      </c>
    </row>
    <row r="916" spans="1:9" x14ac:dyDescent="0.3">
      <c r="A916" t="s">
        <v>1714</v>
      </c>
      <c r="B916" t="s">
        <v>1715</v>
      </c>
      <c r="C916">
        <v>356</v>
      </c>
      <c r="D916" t="s">
        <v>10</v>
      </c>
      <c r="E916">
        <v>41</v>
      </c>
      <c r="F916">
        <v>327</v>
      </c>
      <c r="G916">
        <v>2735</v>
      </c>
      <c r="H916" t="s">
        <v>11</v>
      </c>
      <c r="I916" t="s">
        <v>10</v>
      </c>
    </row>
    <row r="917" spans="1:9" x14ac:dyDescent="0.3">
      <c r="A917" t="s">
        <v>1716</v>
      </c>
      <c r="B917" t="s">
        <v>1717</v>
      </c>
      <c r="C917">
        <v>283</v>
      </c>
      <c r="D917" t="s">
        <v>10</v>
      </c>
      <c r="E917">
        <v>3</v>
      </c>
      <c r="F917">
        <v>276</v>
      </c>
      <c r="G917">
        <v>2735</v>
      </c>
      <c r="H917" t="s">
        <v>11</v>
      </c>
      <c r="I917" t="s">
        <v>10</v>
      </c>
    </row>
    <row r="918" spans="1:9" x14ac:dyDescent="0.3">
      <c r="A918" t="s">
        <v>1718</v>
      </c>
      <c r="B918" t="s">
        <v>1719</v>
      </c>
      <c r="C918">
        <v>282</v>
      </c>
      <c r="D918" t="s">
        <v>10</v>
      </c>
      <c r="E918">
        <v>2</v>
      </c>
      <c r="F918">
        <v>275</v>
      </c>
      <c r="G918">
        <v>2735</v>
      </c>
      <c r="H918" t="s">
        <v>11</v>
      </c>
      <c r="I918" t="s">
        <v>10</v>
      </c>
    </row>
    <row r="919" spans="1:9" x14ac:dyDescent="0.3">
      <c r="A919" t="s">
        <v>1720</v>
      </c>
      <c r="B919" t="s">
        <v>1721</v>
      </c>
      <c r="C919">
        <v>414</v>
      </c>
      <c r="D919" t="s">
        <v>10</v>
      </c>
      <c r="E919">
        <v>168</v>
      </c>
      <c r="F919">
        <v>407</v>
      </c>
      <c r="G919">
        <v>2735</v>
      </c>
      <c r="H919" t="s">
        <v>11</v>
      </c>
      <c r="I919" t="s">
        <v>10</v>
      </c>
    </row>
    <row r="920" spans="1:9" x14ac:dyDescent="0.3">
      <c r="A920" t="s">
        <v>1722</v>
      </c>
      <c r="B920" t="s">
        <v>1723</v>
      </c>
      <c r="C920">
        <v>303</v>
      </c>
      <c r="D920" t="s">
        <v>10</v>
      </c>
      <c r="E920">
        <v>31</v>
      </c>
      <c r="F920">
        <v>297</v>
      </c>
      <c r="G920">
        <v>2735</v>
      </c>
      <c r="H920" t="s">
        <v>11</v>
      </c>
      <c r="I920" t="s">
        <v>10</v>
      </c>
    </row>
    <row r="921" spans="1:9" x14ac:dyDescent="0.3">
      <c r="A921" t="s">
        <v>1724</v>
      </c>
      <c r="B921" t="s">
        <v>1725</v>
      </c>
      <c r="C921">
        <v>282</v>
      </c>
      <c r="D921" t="s">
        <v>10</v>
      </c>
      <c r="E921">
        <v>2</v>
      </c>
      <c r="F921">
        <v>276</v>
      </c>
      <c r="G921">
        <v>2735</v>
      </c>
      <c r="H921" t="s">
        <v>11</v>
      </c>
      <c r="I921" t="s">
        <v>10</v>
      </c>
    </row>
    <row r="922" spans="1:9" x14ac:dyDescent="0.3">
      <c r="A922" t="s">
        <v>1726</v>
      </c>
      <c r="B922" t="s">
        <v>1727</v>
      </c>
      <c r="C922">
        <v>386</v>
      </c>
      <c r="D922" t="s">
        <v>10</v>
      </c>
      <c r="E922">
        <v>112</v>
      </c>
      <c r="F922">
        <v>379</v>
      </c>
      <c r="G922">
        <v>2735</v>
      </c>
      <c r="H922" t="s">
        <v>11</v>
      </c>
      <c r="I922" t="s">
        <v>10</v>
      </c>
    </row>
    <row r="923" spans="1:9" x14ac:dyDescent="0.3">
      <c r="A923" t="s">
        <v>1728</v>
      </c>
      <c r="B923" t="s">
        <v>1729</v>
      </c>
      <c r="C923">
        <v>380</v>
      </c>
      <c r="D923" t="s">
        <v>10</v>
      </c>
      <c r="E923">
        <v>75</v>
      </c>
      <c r="F923">
        <v>352</v>
      </c>
      <c r="G923">
        <v>2735</v>
      </c>
      <c r="H923" t="s">
        <v>11</v>
      </c>
      <c r="I923" t="s">
        <v>10</v>
      </c>
    </row>
    <row r="924" spans="1:9" x14ac:dyDescent="0.3">
      <c r="A924" t="s">
        <v>1730</v>
      </c>
      <c r="B924" t="s">
        <v>1731</v>
      </c>
      <c r="C924">
        <v>293</v>
      </c>
      <c r="D924" t="s">
        <v>10</v>
      </c>
      <c r="E924">
        <v>7</v>
      </c>
      <c r="F924">
        <v>286</v>
      </c>
      <c r="G924">
        <v>2735</v>
      </c>
      <c r="H924" t="s">
        <v>11</v>
      </c>
      <c r="I924" t="s">
        <v>10</v>
      </c>
    </row>
    <row r="925" spans="1:9" x14ac:dyDescent="0.3">
      <c r="A925" t="s">
        <v>1732</v>
      </c>
      <c r="B925" t="s">
        <v>1733</v>
      </c>
      <c r="C925">
        <v>283</v>
      </c>
      <c r="D925" t="s">
        <v>10</v>
      </c>
      <c r="E925">
        <v>2</v>
      </c>
      <c r="F925">
        <v>276</v>
      </c>
      <c r="G925">
        <v>2735</v>
      </c>
      <c r="H925" t="s">
        <v>11</v>
      </c>
      <c r="I925" t="s">
        <v>10</v>
      </c>
    </row>
    <row r="926" spans="1:9" x14ac:dyDescent="0.3">
      <c r="A926" t="s">
        <v>1734</v>
      </c>
      <c r="B926" t="s">
        <v>1735</v>
      </c>
      <c r="C926">
        <v>363</v>
      </c>
      <c r="D926" t="s">
        <v>10</v>
      </c>
      <c r="E926">
        <v>2</v>
      </c>
      <c r="F926">
        <v>71</v>
      </c>
      <c r="G926">
        <v>2735</v>
      </c>
      <c r="H926" t="s">
        <v>11</v>
      </c>
      <c r="I926" t="s">
        <v>10</v>
      </c>
    </row>
    <row r="927" spans="1:9" x14ac:dyDescent="0.3">
      <c r="A927" t="s">
        <v>1734</v>
      </c>
      <c r="B927" t="s">
        <v>1735</v>
      </c>
      <c r="C927">
        <v>363</v>
      </c>
      <c r="D927" t="s">
        <v>10</v>
      </c>
      <c r="E927">
        <v>124</v>
      </c>
      <c r="F927">
        <v>356</v>
      </c>
      <c r="G927">
        <v>2735</v>
      </c>
      <c r="H927" t="s">
        <v>11</v>
      </c>
      <c r="I927" t="s">
        <v>10</v>
      </c>
    </row>
    <row r="928" spans="1:9" x14ac:dyDescent="0.3">
      <c r="A928" t="s">
        <v>1736</v>
      </c>
      <c r="B928" t="s">
        <v>1737</v>
      </c>
      <c r="C928">
        <v>317</v>
      </c>
      <c r="D928" t="s">
        <v>10</v>
      </c>
      <c r="E928">
        <v>68</v>
      </c>
      <c r="F928">
        <v>277</v>
      </c>
      <c r="G928">
        <v>2735</v>
      </c>
      <c r="H928" t="s">
        <v>11</v>
      </c>
      <c r="I928" t="s">
        <v>10</v>
      </c>
    </row>
    <row r="929" spans="1:9" x14ac:dyDescent="0.3">
      <c r="A929" t="s">
        <v>1738</v>
      </c>
      <c r="B929" t="s">
        <v>1739</v>
      </c>
      <c r="C929">
        <v>319</v>
      </c>
      <c r="D929" t="s">
        <v>10</v>
      </c>
      <c r="E929">
        <v>53</v>
      </c>
      <c r="F929">
        <v>313</v>
      </c>
      <c r="G929">
        <v>2735</v>
      </c>
      <c r="H929" t="s">
        <v>11</v>
      </c>
      <c r="I929" t="s">
        <v>10</v>
      </c>
    </row>
    <row r="930" spans="1:9" x14ac:dyDescent="0.3">
      <c r="A930" t="s">
        <v>1740</v>
      </c>
      <c r="B930" t="s">
        <v>1741</v>
      </c>
      <c r="C930">
        <v>278</v>
      </c>
      <c r="D930" t="s">
        <v>10</v>
      </c>
      <c r="E930">
        <v>49</v>
      </c>
      <c r="F930">
        <v>230</v>
      </c>
      <c r="G930">
        <v>2735</v>
      </c>
      <c r="H930" t="s">
        <v>11</v>
      </c>
      <c r="I930" t="s">
        <v>10</v>
      </c>
    </row>
    <row r="931" spans="1:9" x14ac:dyDescent="0.3">
      <c r="A931" t="s">
        <v>1742</v>
      </c>
      <c r="B931" t="s">
        <v>1743</v>
      </c>
      <c r="C931">
        <v>176</v>
      </c>
      <c r="D931" t="s">
        <v>10</v>
      </c>
      <c r="E931">
        <v>95</v>
      </c>
      <c r="F931">
        <v>174</v>
      </c>
      <c r="G931">
        <v>2735</v>
      </c>
      <c r="H931" t="s">
        <v>11</v>
      </c>
      <c r="I931" t="s">
        <v>10</v>
      </c>
    </row>
    <row r="932" spans="1:9" x14ac:dyDescent="0.3">
      <c r="A932" t="s">
        <v>1744</v>
      </c>
      <c r="B932" t="s">
        <v>1745</v>
      </c>
      <c r="C932">
        <v>311</v>
      </c>
      <c r="D932" t="s">
        <v>10</v>
      </c>
      <c r="E932">
        <v>31</v>
      </c>
      <c r="F932">
        <v>304</v>
      </c>
      <c r="G932">
        <v>2735</v>
      </c>
      <c r="H932" t="s">
        <v>11</v>
      </c>
      <c r="I932" t="s">
        <v>10</v>
      </c>
    </row>
    <row r="933" spans="1:9" x14ac:dyDescent="0.3">
      <c r="A933" t="s">
        <v>1746</v>
      </c>
      <c r="B933" t="s">
        <v>1747</v>
      </c>
      <c r="C933">
        <v>244</v>
      </c>
      <c r="D933" t="s">
        <v>10</v>
      </c>
      <c r="E933">
        <v>1</v>
      </c>
      <c r="F933">
        <v>237</v>
      </c>
      <c r="G933">
        <v>2735</v>
      </c>
      <c r="H933" t="s">
        <v>11</v>
      </c>
      <c r="I933" t="s">
        <v>10</v>
      </c>
    </row>
    <row r="934" spans="1:9" x14ac:dyDescent="0.3">
      <c r="A934" t="s">
        <v>1748</v>
      </c>
      <c r="B934" t="s">
        <v>1749</v>
      </c>
      <c r="C934">
        <v>283</v>
      </c>
      <c r="D934" t="s">
        <v>10</v>
      </c>
      <c r="E934">
        <v>18</v>
      </c>
      <c r="F934">
        <v>253</v>
      </c>
      <c r="G934">
        <v>2735</v>
      </c>
      <c r="H934" t="s">
        <v>11</v>
      </c>
      <c r="I934" t="s">
        <v>10</v>
      </c>
    </row>
    <row r="935" spans="1:9" x14ac:dyDescent="0.3">
      <c r="A935" t="s">
        <v>1750</v>
      </c>
      <c r="B935" t="s">
        <v>1751</v>
      </c>
      <c r="C935">
        <v>286</v>
      </c>
      <c r="D935" t="s">
        <v>10</v>
      </c>
      <c r="E935">
        <v>4</v>
      </c>
      <c r="F935">
        <v>279</v>
      </c>
      <c r="G935">
        <v>2735</v>
      </c>
      <c r="H935" t="s">
        <v>11</v>
      </c>
      <c r="I935" t="s">
        <v>10</v>
      </c>
    </row>
    <row r="936" spans="1:9" x14ac:dyDescent="0.3">
      <c r="A936" t="s">
        <v>1752</v>
      </c>
      <c r="B936" t="s">
        <v>1753</v>
      </c>
      <c r="C936">
        <v>500</v>
      </c>
      <c r="D936" t="s">
        <v>10</v>
      </c>
      <c r="E936">
        <v>319</v>
      </c>
      <c r="F936">
        <v>500</v>
      </c>
      <c r="G936">
        <v>2735</v>
      </c>
      <c r="H936" t="s">
        <v>11</v>
      </c>
      <c r="I936" t="s">
        <v>10</v>
      </c>
    </row>
    <row r="937" spans="1:9" x14ac:dyDescent="0.3">
      <c r="A937" t="s">
        <v>1752</v>
      </c>
      <c r="B937" t="s">
        <v>1753</v>
      </c>
      <c r="C937">
        <v>500</v>
      </c>
      <c r="D937" t="s">
        <v>482</v>
      </c>
      <c r="E937">
        <v>11</v>
      </c>
      <c r="F937">
        <v>77</v>
      </c>
      <c r="G937">
        <v>11446</v>
      </c>
      <c r="H937" t="s">
        <v>483</v>
      </c>
      <c r="I937" t="s">
        <v>482</v>
      </c>
    </row>
    <row r="938" spans="1:9" x14ac:dyDescent="0.3">
      <c r="A938" t="s">
        <v>1754</v>
      </c>
      <c r="B938" t="s">
        <v>1755</v>
      </c>
      <c r="C938">
        <v>311</v>
      </c>
      <c r="D938" t="s">
        <v>10</v>
      </c>
      <c r="E938">
        <v>45</v>
      </c>
      <c r="F938">
        <v>304</v>
      </c>
      <c r="G938">
        <v>2735</v>
      </c>
      <c r="H938" t="s">
        <v>11</v>
      </c>
      <c r="I938" t="s">
        <v>10</v>
      </c>
    </row>
    <row r="939" spans="1:9" x14ac:dyDescent="0.3">
      <c r="A939" t="s">
        <v>1756</v>
      </c>
      <c r="B939" t="s">
        <v>1757</v>
      </c>
      <c r="C939">
        <v>101</v>
      </c>
      <c r="D939" t="s">
        <v>10</v>
      </c>
      <c r="E939">
        <v>1</v>
      </c>
      <c r="F939">
        <v>94</v>
      </c>
      <c r="G939">
        <v>2735</v>
      </c>
      <c r="H939" t="s">
        <v>11</v>
      </c>
      <c r="I939" t="s">
        <v>10</v>
      </c>
    </row>
    <row r="940" spans="1:9" x14ac:dyDescent="0.3">
      <c r="A940" t="s">
        <v>1758</v>
      </c>
      <c r="B940" t="s">
        <v>1759</v>
      </c>
      <c r="C940">
        <v>241</v>
      </c>
      <c r="D940" t="s">
        <v>10</v>
      </c>
      <c r="E940">
        <v>1</v>
      </c>
      <c r="F940">
        <v>235</v>
      </c>
      <c r="G940">
        <v>2735</v>
      </c>
      <c r="H940" t="s">
        <v>11</v>
      </c>
      <c r="I940" t="s">
        <v>10</v>
      </c>
    </row>
    <row r="941" spans="1:9" x14ac:dyDescent="0.3">
      <c r="A941" t="s">
        <v>1760</v>
      </c>
      <c r="B941" t="s">
        <v>1761</v>
      </c>
      <c r="C941">
        <v>282</v>
      </c>
      <c r="D941" t="s">
        <v>10</v>
      </c>
      <c r="E941">
        <v>2</v>
      </c>
      <c r="F941">
        <v>275</v>
      </c>
      <c r="G941">
        <v>2735</v>
      </c>
      <c r="H941" t="s">
        <v>11</v>
      </c>
      <c r="I941" t="s">
        <v>10</v>
      </c>
    </row>
    <row r="942" spans="1:9" x14ac:dyDescent="0.3">
      <c r="A942" t="s">
        <v>1762</v>
      </c>
      <c r="B942" t="s">
        <v>1763</v>
      </c>
      <c r="C942">
        <v>146</v>
      </c>
      <c r="D942" t="s">
        <v>10</v>
      </c>
      <c r="E942">
        <v>1</v>
      </c>
      <c r="F942">
        <v>139</v>
      </c>
      <c r="G942">
        <v>2735</v>
      </c>
      <c r="H942" t="s">
        <v>11</v>
      </c>
      <c r="I942" t="s">
        <v>10</v>
      </c>
    </row>
    <row r="943" spans="1:9" x14ac:dyDescent="0.3">
      <c r="A943" t="s">
        <v>1764</v>
      </c>
      <c r="B943" t="s">
        <v>1765</v>
      </c>
      <c r="C943">
        <v>282</v>
      </c>
      <c r="D943" t="s">
        <v>10</v>
      </c>
      <c r="E943">
        <v>2</v>
      </c>
      <c r="F943">
        <v>275</v>
      </c>
      <c r="G943">
        <v>2735</v>
      </c>
      <c r="H943" t="s">
        <v>11</v>
      </c>
      <c r="I943" t="s">
        <v>10</v>
      </c>
    </row>
    <row r="944" spans="1:9" x14ac:dyDescent="0.3">
      <c r="A944" t="s">
        <v>1766</v>
      </c>
      <c r="B944" t="s">
        <v>1767</v>
      </c>
      <c r="C944">
        <v>318</v>
      </c>
      <c r="D944" t="s">
        <v>10</v>
      </c>
      <c r="E944">
        <v>32</v>
      </c>
      <c r="F944">
        <v>311</v>
      </c>
      <c r="G944">
        <v>2735</v>
      </c>
      <c r="H944" t="s">
        <v>11</v>
      </c>
      <c r="I944" t="s">
        <v>10</v>
      </c>
    </row>
    <row r="945" spans="1:9" x14ac:dyDescent="0.3">
      <c r="A945" t="s">
        <v>1768</v>
      </c>
      <c r="B945" t="s">
        <v>1769</v>
      </c>
      <c r="C945">
        <v>292</v>
      </c>
      <c r="D945" t="s">
        <v>10</v>
      </c>
      <c r="E945">
        <v>18</v>
      </c>
      <c r="F945">
        <v>292</v>
      </c>
      <c r="G945">
        <v>2735</v>
      </c>
      <c r="H945" t="s">
        <v>11</v>
      </c>
      <c r="I945" t="s">
        <v>10</v>
      </c>
    </row>
    <row r="946" spans="1:9" x14ac:dyDescent="0.3">
      <c r="A946" t="s">
        <v>1770</v>
      </c>
      <c r="B946" t="s">
        <v>1771</v>
      </c>
      <c r="C946">
        <v>338</v>
      </c>
      <c r="D946" t="s">
        <v>10</v>
      </c>
      <c r="E946">
        <v>58</v>
      </c>
      <c r="F946">
        <v>329</v>
      </c>
      <c r="G946">
        <v>2735</v>
      </c>
      <c r="H946" t="s">
        <v>11</v>
      </c>
      <c r="I946" t="s">
        <v>10</v>
      </c>
    </row>
    <row r="947" spans="1:9" x14ac:dyDescent="0.3">
      <c r="A947" t="s">
        <v>1772</v>
      </c>
      <c r="B947" t="s">
        <v>1773</v>
      </c>
      <c r="C947">
        <v>256</v>
      </c>
      <c r="D947" t="s">
        <v>10</v>
      </c>
      <c r="E947">
        <v>3</v>
      </c>
      <c r="F947">
        <v>250</v>
      </c>
      <c r="G947">
        <v>2735</v>
      </c>
      <c r="H947" t="s">
        <v>11</v>
      </c>
      <c r="I947" t="s">
        <v>10</v>
      </c>
    </row>
    <row r="948" spans="1:9" x14ac:dyDescent="0.3">
      <c r="A948" t="s">
        <v>1774</v>
      </c>
      <c r="B948" t="s">
        <v>1775</v>
      </c>
      <c r="C948">
        <v>327</v>
      </c>
      <c r="D948" t="s">
        <v>10</v>
      </c>
      <c r="E948">
        <v>41</v>
      </c>
      <c r="F948">
        <v>321</v>
      </c>
      <c r="G948">
        <v>2735</v>
      </c>
      <c r="H948" t="s">
        <v>11</v>
      </c>
      <c r="I948" t="s">
        <v>10</v>
      </c>
    </row>
    <row r="949" spans="1:9" x14ac:dyDescent="0.3">
      <c r="A949" t="s">
        <v>1776</v>
      </c>
      <c r="B949" t="s">
        <v>1777</v>
      </c>
      <c r="C949">
        <v>242</v>
      </c>
      <c r="D949" t="s">
        <v>10</v>
      </c>
      <c r="E949">
        <v>2</v>
      </c>
      <c r="F949">
        <v>109</v>
      </c>
      <c r="G949">
        <v>2735</v>
      </c>
      <c r="H949" t="s">
        <v>11</v>
      </c>
      <c r="I949" t="s">
        <v>10</v>
      </c>
    </row>
    <row r="950" spans="1:9" x14ac:dyDescent="0.3">
      <c r="A950" t="s">
        <v>1776</v>
      </c>
      <c r="B950" t="s">
        <v>1777</v>
      </c>
      <c r="C950">
        <v>242</v>
      </c>
      <c r="D950" t="s">
        <v>10</v>
      </c>
      <c r="E950">
        <v>102</v>
      </c>
      <c r="F950">
        <v>238</v>
      </c>
      <c r="G950">
        <v>2735</v>
      </c>
      <c r="H950" t="s">
        <v>11</v>
      </c>
      <c r="I950" t="s">
        <v>10</v>
      </c>
    </row>
    <row r="951" spans="1:9" x14ac:dyDescent="0.3">
      <c r="A951" t="s">
        <v>1778</v>
      </c>
      <c r="B951" t="s">
        <v>1779</v>
      </c>
      <c r="C951">
        <v>276</v>
      </c>
      <c r="D951" t="s">
        <v>10</v>
      </c>
      <c r="E951">
        <v>4</v>
      </c>
      <c r="F951">
        <v>265</v>
      </c>
      <c r="G951">
        <v>2735</v>
      </c>
      <c r="H951" t="s">
        <v>11</v>
      </c>
      <c r="I951" t="s">
        <v>10</v>
      </c>
    </row>
    <row r="952" spans="1:9" x14ac:dyDescent="0.3">
      <c r="A952" t="s">
        <v>1780</v>
      </c>
      <c r="B952" t="s">
        <v>1781</v>
      </c>
      <c r="C952">
        <v>306</v>
      </c>
      <c r="D952" t="s">
        <v>10</v>
      </c>
      <c r="E952">
        <v>19</v>
      </c>
      <c r="F952">
        <v>300</v>
      </c>
      <c r="G952">
        <v>2735</v>
      </c>
      <c r="H952" t="s">
        <v>11</v>
      </c>
      <c r="I952" t="s">
        <v>10</v>
      </c>
    </row>
    <row r="953" spans="1:9" x14ac:dyDescent="0.3">
      <c r="A953" t="s">
        <v>1782</v>
      </c>
      <c r="B953" t="s">
        <v>1783</v>
      </c>
      <c r="C953">
        <v>276</v>
      </c>
      <c r="D953" t="s">
        <v>10</v>
      </c>
      <c r="E953">
        <v>4</v>
      </c>
      <c r="F953">
        <v>268</v>
      </c>
      <c r="G953">
        <v>2735</v>
      </c>
      <c r="H953" t="s">
        <v>11</v>
      </c>
      <c r="I953" t="s">
        <v>10</v>
      </c>
    </row>
    <row r="954" spans="1:9" x14ac:dyDescent="0.3">
      <c r="A954" t="s">
        <v>1784</v>
      </c>
      <c r="B954" t="s">
        <v>1785</v>
      </c>
      <c r="C954">
        <v>281</v>
      </c>
      <c r="D954" t="s">
        <v>10</v>
      </c>
      <c r="E954">
        <v>2</v>
      </c>
      <c r="F954">
        <v>276</v>
      </c>
      <c r="G954">
        <v>2735</v>
      </c>
      <c r="H954" t="s">
        <v>11</v>
      </c>
      <c r="I954" t="s">
        <v>10</v>
      </c>
    </row>
    <row r="955" spans="1:9" x14ac:dyDescent="0.3">
      <c r="A955" t="s">
        <v>1786</v>
      </c>
      <c r="B955" t="s">
        <v>1787</v>
      </c>
      <c r="C955">
        <v>306</v>
      </c>
      <c r="D955" t="s">
        <v>10</v>
      </c>
      <c r="E955">
        <v>19</v>
      </c>
      <c r="F955">
        <v>300</v>
      </c>
      <c r="G955">
        <v>2735</v>
      </c>
      <c r="H955" t="s">
        <v>11</v>
      </c>
      <c r="I955" t="s">
        <v>10</v>
      </c>
    </row>
    <row r="956" spans="1:9" x14ac:dyDescent="0.3">
      <c r="A956" t="s">
        <v>1788</v>
      </c>
      <c r="B956" t="s">
        <v>1789</v>
      </c>
      <c r="C956">
        <v>280</v>
      </c>
      <c r="D956" t="s">
        <v>10</v>
      </c>
      <c r="E956">
        <v>2</v>
      </c>
      <c r="F956">
        <v>275</v>
      </c>
      <c r="G956">
        <v>2735</v>
      </c>
      <c r="H956" t="s">
        <v>11</v>
      </c>
      <c r="I956" t="s">
        <v>10</v>
      </c>
    </row>
    <row r="957" spans="1:9" x14ac:dyDescent="0.3">
      <c r="A957" t="s">
        <v>1790</v>
      </c>
      <c r="B957" t="s">
        <v>1791</v>
      </c>
      <c r="C957">
        <v>306</v>
      </c>
      <c r="D957" t="s">
        <v>10</v>
      </c>
      <c r="E957">
        <v>19</v>
      </c>
      <c r="F957">
        <v>300</v>
      </c>
      <c r="G957">
        <v>2735</v>
      </c>
      <c r="H957" t="s">
        <v>11</v>
      </c>
      <c r="I957" t="s">
        <v>10</v>
      </c>
    </row>
    <row r="958" spans="1:9" x14ac:dyDescent="0.3">
      <c r="A958" t="s">
        <v>1792</v>
      </c>
      <c r="B958" t="s">
        <v>1793</v>
      </c>
      <c r="C958">
        <v>1414</v>
      </c>
      <c r="D958" t="s">
        <v>262</v>
      </c>
      <c r="E958">
        <v>343</v>
      </c>
      <c r="F958">
        <v>535</v>
      </c>
      <c r="G958">
        <v>16138</v>
      </c>
      <c r="H958" t="s">
        <v>263</v>
      </c>
      <c r="I958" t="s">
        <v>262</v>
      </c>
    </row>
    <row r="959" spans="1:9" x14ac:dyDescent="0.3">
      <c r="A959" t="s">
        <v>1792</v>
      </c>
      <c r="B959" t="s">
        <v>1793</v>
      </c>
      <c r="C959">
        <v>1414</v>
      </c>
      <c r="D959" t="s">
        <v>262</v>
      </c>
      <c r="E959">
        <v>941</v>
      </c>
      <c r="F959">
        <v>1128</v>
      </c>
      <c r="G959">
        <v>16138</v>
      </c>
      <c r="H959" t="s">
        <v>263</v>
      </c>
      <c r="I959" t="s">
        <v>262</v>
      </c>
    </row>
    <row r="960" spans="1:9" x14ac:dyDescent="0.3">
      <c r="A960" t="s">
        <v>1792</v>
      </c>
      <c r="B960" t="s">
        <v>1793</v>
      </c>
      <c r="C960">
        <v>1414</v>
      </c>
      <c r="D960" t="s">
        <v>10</v>
      </c>
      <c r="E960">
        <v>1141</v>
      </c>
      <c r="F960">
        <v>1404</v>
      </c>
      <c r="G960">
        <v>2735</v>
      </c>
      <c r="H960" t="s">
        <v>11</v>
      </c>
      <c r="I960" t="s">
        <v>10</v>
      </c>
    </row>
    <row r="961" spans="1:9" x14ac:dyDescent="0.3">
      <c r="A961" t="s">
        <v>1794</v>
      </c>
      <c r="B961" t="s">
        <v>1795</v>
      </c>
      <c r="C961">
        <v>309</v>
      </c>
      <c r="D961" t="s">
        <v>10</v>
      </c>
      <c r="E961">
        <v>19</v>
      </c>
      <c r="F961">
        <v>299</v>
      </c>
      <c r="G961">
        <v>2735</v>
      </c>
      <c r="H961" t="s">
        <v>11</v>
      </c>
      <c r="I961" t="s">
        <v>10</v>
      </c>
    </row>
    <row r="962" spans="1:9" x14ac:dyDescent="0.3">
      <c r="A962" t="s">
        <v>1796</v>
      </c>
      <c r="B962" t="s">
        <v>1797</v>
      </c>
      <c r="C962">
        <v>280</v>
      </c>
      <c r="D962" t="s">
        <v>10</v>
      </c>
      <c r="E962">
        <v>2</v>
      </c>
      <c r="F962">
        <v>275</v>
      </c>
      <c r="G962">
        <v>2735</v>
      </c>
      <c r="H962" t="s">
        <v>11</v>
      </c>
      <c r="I962" t="s">
        <v>10</v>
      </c>
    </row>
    <row r="963" spans="1:9" x14ac:dyDescent="0.3">
      <c r="A963" t="s">
        <v>1798</v>
      </c>
      <c r="B963" t="s">
        <v>1799</v>
      </c>
      <c r="C963">
        <v>1401</v>
      </c>
      <c r="D963" t="s">
        <v>262</v>
      </c>
      <c r="E963">
        <v>337</v>
      </c>
      <c r="F963">
        <v>529</v>
      </c>
      <c r="G963">
        <v>16138</v>
      </c>
      <c r="H963" t="s">
        <v>263</v>
      </c>
      <c r="I963" t="s">
        <v>262</v>
      </c>
    </row>
    <row r="964" spans="1:9" x14ac:dyDescent="0.3">
      <c r="A964" t="s">
        <v>1798</v>
      </c>
      <c r="B964" t="s">
        <v>1799</v>
      </c>
      <c r="C964">
        <v>1401</v>
      </c>
      <c r="D964" t="s">
        <v>262</v>
      </c>
      <c r="E964">
        <v>928</v>
      </c>
      <c r="F964">
        <v>1111</v>
      </c>
      <c r="G964">
        <v>16138</v>
      </c>
      <c r="H964" t="s">
        <v>263</v>
      </c>
      <c r="I964" t="s">
        <v>262</v>
      </c>
    </row>
    <row r="965" spans="1:9" x14ac:dyDescent="0.3">
      <c r="A965" t="s">
        <v>1798</v>
      </c>
      <c r="B965" t="s">
        <v>1799</v>
      </c>
      <c r="C965">
        <v>1401</v>
      </c>
      <c r="D965" t="s">
        <v>10</v>
      </c>
      <c r="E965">
        <v>1129</v>
      </c>
      <c r="F965">
        <v>1392</v>
      </c>
      <c r="G965">
        <v>2735</v>
      </c>
      <c r="H965" t="s">
        <v>11</v>
      </c>
      <c r="I965" t="s">
        <v>10</v>
      </c>
    </row>
    <row r="966" spans="1:9" x14ac:dyDescent="0.3">
      <c r="A966" t="s">
        <v>1800</v>
      </c>
      <c r="B966" t="s">
        <v>1801</v>
      </c>
      <c r="C966">
        <v>327</v>
      </c>
      <c r="D966" t="s">
        <v>10</v>
      </c>
      <c r="E966">
        <v>2</v>
      </c>
      <c r="F966">
        <v>212</v>
      </c>
      <c r="G966">
        <v>2735</v>
      </c>
      <c r="H966" t="s">
        <v>11</v>
      </c>
      <c r="I966" t="s">
        <v>10</v>
      </c>
    </row>
    <row r="967" spans="1:9" x14ac:dyDescent="0.3">
      <c r="A967" t="s">
        <v>1802</v>
      </c>
      <c r="B967" t="s">
        <v>1803</v>
      </c>
      <c r="C967">
        <v>306</v>
      </c>
      <c r="D967" t="s">
        <v>10</v>
      </c>
      <c r="E967">
        <v>19</v>
      </c>
      <c r="F967">
        <v>300</v>
      </c>
      <c r="G967">
        <v>2735</v>
      </c>
      <c r="H967" t="s">
        <v>11</v>
      </c>
      <c r="I967" t="s">
        <v>10</v>
      </c>
    </row>
    <row r="968" spans="1:9" x14ac:dyDescent="0.3">
      <c r="A968" t="s">
        <v>1804</v>
      </c>
      <c r="B968" t="s">
        <v>1805</v>
      </c>
      <c r="C968">
        <v>259</v>
      </c>
      <c r="D968" t="s">
        <v>10</v>
      </c>
      <c r="E968">
        <v>1</v>
      </c>
      <c r="F968">
        <v>256</v>
      </c>
      <c r="G968">
        <v>2735</v>
      </c>
      <c r="H968" t="s">
        <v>11</v>
      </c>
      <c r="I968" t="s">
        <v>10</v>
      </c>
    </row>
    <row r="969" spans="1:9" x14ac:dyDescent="0.3">
      <c r="A969" t="s">
        <v>1806</v>
      </c>
      <c r="B969" t="s">
        <v>1807</v>
      </c>
      <c r="C969">
        <v>307</v>
      </c>
      <c r="D969" t="s">
        <v>10</v>
      </c>
      <c r="E969">
        <v>24</v>
      </c>
      <c r="F969">
        <v>300</v>
      </c>
      <c r="G969">
        <v>2735</v>
      </c>
      <c r="H969" t="s">
        <v>11</v>
      </c>
      <c r="I969" t="s">
        <v>10</v>
      </c>
    </row>
    <row r="970" spans="1:9" x14ac:dyDescent="0.3">
      <c r="A970" t="s">
        <v>1808</v>
      </c>
      <c r="B970" t="s">
        <v>1809</v>
      </c>
      <c r="C970">
        <v>355</v>
      </c>
      <c r="D970" t="s">
        <v>10</v>
      </c>
      <c r="E970">
        <v>38</v>
      </c>
      <c r="F970">
        <v>326</v>
      </c>
      <c r="G970">
        <v>2735</v>
      </c>
      <c r="H970" t="s">
        <v>11</v>
      </c>
      <c r="I970" t="s">
        <v>10</v>
      </c>
    </row>
    <row r="971" spans="1:9" x14ac:dyDescent="0.3">
      <c r="A971" t="s">
        <v>1810</v>
      </c>
      <c r="B971" t="s">
        <v>1811</v>
      </c>
      <c r="C971">
        <v>341</v>
      </c>
      <c r="D971" t="s">
        <v>10</v>
      </c>
      <c r="E971">
        <v>3</v>
      </c>
      <c r="F971">
        <v>102</v>
      </c>
      <c r="G971">
        <v>2735</v>
      </c>
      <c r="H971" t="s">
        <v>11</v>
      </c>
      <c r="I971" t="s">
        <v>10</v>
      </c>
    </row>
    <row r="972" spans="1:9" x14ac:dyDescent="0.3">
      <c r="A972" t="s">
        <v>1810</v>
      </c>
      <c r="B972" t="s">
        <v>1811</v>
      </c>
      <c r="C972">
        <v>341</v>
      </c>
      <c r="D972" t="s">
        <v>10</v>
      </c>
      <c r="E972">
        <v>115</v>
      </c>
      <c r="F972">
        <v>334</v>
      </c>
      <c r="G972">
        <v>2735</v>
      </c>
      <c r="H972" t="s">
        <v>11</v>
      </c>
      <c r="I972" t="s">
        <v>10</v>
      </c>
    </row>
    <row r="973" spans="1:9" x14ac:dyDescent="0.3">
      <c r="A973" t="s">
        <v>1812</v>
      </c>
      <c r="B973" t="s">
        <v>1813</v>
      </c>
      <c r="C973">
        <v>321</v>
      </c>
      <c r="D973" t="s">
        <v>10</v>
      </c>
      <c r="E973">
        <v>36</v>
      </c>
      <c r="F973">
        <v>315</v>
      </c>
      <c r="G973">
        <v>2735</v>
      </c>
      <c r="H973" t="s">
        <v>11</v>
      </c>
      <c r="I973" t="s">
        <v>10</v>
      </c>
    </row>
    <row r="974" spans="1:9" x14ac:dyDescent="0.3">
      <c r="A974" t="s">
        <v>1814</v>
      </c>
      <c r="B974" t="s">
        <v>1815</v>
      </c>
      <c r="C974">
        <v>282</v>
      </c>
      <c r="D974" t="s">
        <v>10</v>
      </c>
      <c r="E974">
        <v>2</v>
      </c>
      <c r="F974">
        <v>275</v>
      </c>
      <c r="G974">
        <v>2735</v>
      </c>
      <c r="H974" t="s">
        <v>11</v>
      </c>
      <c r="I974" t="s">
        <v>10</v>
      </c>
    </row>
    <row r="975" spans="1:9" x14ac:dyDescent="0.3">
      <c r="A975" t="s">
        <v>1816</v>
      </c>
      <c r="B975" t="s">
        <v>1817</v>
      </c>
      <c r="C975">
        <v>284</v>
      </c>
      <c r="D975" t="s">
        <v>10</v>
      </c>
      <c r="E975">
        <v>3</v>
      </c>
      <c r="F975">
        <v>277</v>
      </c>
      <c r="G975">
        <v>2735</v>
      </c>
      <c r="H975" t="s">
        <v>11</v>
      </c>
      <c r="I975" t="s">
        <v>10</v>
      </c>
    </row>
    <row r="976" spans="1:9" x14ac:dyDescent="0.3">
      <c r="A976" t="s">
        <v>1818</v>
      </c>
      <c r="B976" t="s">
        <v>1819</v>
      </c>
      <c r="C976">
        <v>355</v>
      </c>
      <c r="D976" t="s">
        <v>10</v>
      </c>
      <c r="E976">
        <v>38</v>
      </c>
      <c r="F976">
        <v>326</v>
      </c>
      <c r="G976">
        <v>2735</v>
      </c>
      <c r="H976" t="s">
        <v>11</v>
      </c>
      <c r="I976" t="s">
        <v>10</v>
      </c>
    </row>
    <row r="977" spans="1:9" x14ac:dyDescent="0.3">
      <c r="A977" t="s">
        <v>1820</v>
      </c>
      <c r="B977" t="s">
        <v>1821</v>
      </c>
      <c r="C977">
        <v>355</v>
      </c>
      <c r="D977" t="s">
        <v>10</v>
      </c>
      <c r="E977">
        <v>38</v>
      </c>
      <c r="F977">
        <v>326</v>
      </c>
      <c r="G977">
        <v>2735</v>
      </c>
      <c r="H977" t="s">
        <v>11</v>
      </c>
      <c r="I977" t="s">
        <v>10</v>
      </c>
    </row>
    <row r="978" spans="1:9" x14ac:dyDescent="0.3">
      <c r="A978" t="s">
        <v>1822</v>
      </c>
      <c r="B978" t="s">
        <v>1823</v>
      </c>
      <c r="C978">
        <v>343</v>
      </c>
      <c r="D978" t="s">
        <v>10</v>
      </c>
      <c r="E978">
        <v>2</v>
      </c>
      <c r="F978">
        <v>119</v>
      </c>
      <c r="G978">
        <v>2735</v>
      </c>
      <c r="H978" t="s">
        <v>11</v>
      </c>
      <c r="I978" t="s">
        <v>10</v>
      </c>
    </row>
    <row r="979" spans="1:9" x14ac:dyDescent="0.3">
      <c r="A979" t="s">
        <v>1822</v>
      </c>
      <c r="B979" t="s">
        <v>1823</v>
      </c>
      <c r="C979">
        <v>343</v>
      </c>
      <c r="D979" t="s">
        <v>10</v>
      </c>
      <c r="E979">
        <v>89</v>
      </c>
      <c r="F979">
        <v>336</v>
      </c>
      <c r="G979">
        <v>2735</v>
      </c>
      <c r="H979" t="s">
        <v>11</v>
      </c>
      <c r="I979" t="s">
        <v>10</v>
      </c>
    </row>
    <row r="980" spans="1:9" x14ac:dyDescent="0.3">
      <c r="A980" t="s">
        <v>1824</v>
      </c>
      <c r="B980" t="s">
        <v>1825</v>
      </c>
      <c r="C980">
        <v>274</v>
      </c>
      <c r="D980" t="s">
        <v>10</v>
      </c>
      <c r="E980">
        <v>4</v>
      </c>
      <c r="F980">
        <v>267</v>
      </c>
      <c r="G980">
        <v>2735</v>
      </c>
      <c r="H980" t="s">
        <v>11</v>
      </c>
      <c r="I980" t="s">
        <v>10</v>
      </c>
    </row>
    <row r="981" spans="1:9" x14ac:dyDescent="0.3">
      <c r="A981" t="s">
        <v>1826</v>
      </c>
      <c r="B981" t="s">
        <v>1827</v>
      </c>
      <c r="C981">
        <v>377</v>
      </c>
      <c r="D981" t="s">
        <v>10</v>
      </c>
      <c r="E981">
        <v>70</v>
      </c>
      <c r="F981">
        <v>368</v>
      </c>
      <c r="G981">
        <v>2735</v>
      </c>
      <c r="H981" t="s">
        <v>11</v>
      </c>
      <c r="I981" t="s">
        <v>10</v>
      </c>
    </row>
    <row r="982" spans="1:9" x14ac:dyDescent="0.3">
      <c r="A982" t="s">
        <v>1828</v>
      </c>
      <c r="B982" t="s">
        <v>1829</v>
      </c>
      <c r="C982">
        <v>313</v>
      </c>
      <c r="D982" t="s">
        <v>10</v>
      </c>
      <c r="E982">
        <v>9</v>
      </c>
      <c r="F982">
        <v>295</v>
      </c>
      <c r="G982">
        <v>2735</v>
      </c>
      <c r="H982" t="s">
        <v>11</v>
      </c>
      <c r="I982" t="s">
        <v>10</v>
      </c>
    </row>
    <row r="983" spans="1:9" x14ac:dyDescent="0.3">
      <c r="A983" t="s">
        <v>1830</v>
      </c>
      <c r="B983" t="s">
        <v>1831</v>
      </c>
      <c r="C983">
        <v>298</v>
      </c>
      <c r="D983" t="s">
        <v>10</v>
      </c>
      <c r="E983">
        <v>2</v>
      </c>
      <c r="F983">
        <v>283</v>
      </c>
      <c r="G983">
        <v>2735</v>
      </c>
      <c r="H983" t="s">
        <v>11</v>
      </c>
      <c r="I983" t="s">
        <v>10</v>
      </c>
    </row>
    <row r="984" spans="1:9" x14ac:dyDescent="0.3">
      <c r="A984" t="s">
        <v>1832</v>
      </c>
      <c r="B984" t="s">
        <v>1833</v>
      </c>
      <c r="C984">
        <v>290</v>
      </c>
      <c r="D984" t="s">
        <v>10</v>
      </c>
      <c r="E984">
        <v>2</v>
      </c>
      <c r="F984">
        <v>275</v>
      </c>
      <c r="G984">
        <v>2735</v>
      </c>
      <c r="H984" t="s">
        <v>11</v>
      </c>
      <c r="I984" t="s">
        <v>10</v>
      </c>
    </row>
    <row r="985" spans="1:9" x14ac:dyDescent="0.3">
      <c r="A985" t="s">
        <v>1834</v>
      </c>
      <c r="B985" t="s">
        <v>1835</v>
      </c>
      <c r="C985">
        <v>310</v>
      </c>
      <c r="D985" t="s">
        <v>10</v>
      </c>
      <c r="E985">
        <v>26</v>
      </c>
      <c r="F985">
        <v>304</v>
      </c>
      <c r="G985">
        <v>2735</v>
      </c>
      <c r="H985" t="s">
        <v>11</v>
      </c>
      <c r="I985" t="s">
        <v>10</v>
      </c>
    </row>
    <row r="986" spans="1:9" x14ac:dyDescent="0.3">
      <c r="A986" t="s">
        <v>1836</v>
      </c>
      <c r="B986" t="s">
        <v>1837</v>
      </c>
      <c r="C986">
        <v>298</v>
      </c>
      <c r="D986" t="s">
        <v>10</v>
      </c>
      <c r="E986">
        <v>2</v>
      </c>
      <c r="F986">
        <v>283</v>
      </c>
      <c r="G986">
        <v>2735</v>
      </c>
      <c r="H986" t="s">
        <v>11</v>
      </c>
      <c r="I986" t="s">
        <v>10</v>
      </c>
    </row>
    <row r="987" spans="1:9" x14ac:dyDescent="0.3">
      <c r="A987" t="s">
        <v>1838</v>
      </c>
      <c r="B987" t="s">
        <v>1839</v>
      </c>
      <c r="C987">
        <v>290</v>
      </c>
      <c r="D987" t="s">
        <v>10</v>
      </c>
      <c r="E987">
        <v>2</v>
      </c>
      <c r="F987">
        <v>275</v>
      </c>
      <c r="G987">
        <v>2735</v>
      </c>
      <c r="H987" t="s">
        <v>11</v>
      </c>
      <c r="I987" t="s">
        <v>10</v>
      </c>
    </row>
    <row r="988" spans="1:9" x14ac:dyDescent="0.3">
      <c r="A988" t="s">
        <v>1840</v>
      </c>
      <c r="B988" t="s">
        <v>1841</v>
      </c>
      <c r="C988">
        <v>387</v>
      </c>
      <c r="D988" t="s">
        <v>10</v>
      </c>
      <c r="E988">
        <v>100</v>
      </c>
      <c r="F988">
        <v>378</v>
      </c>
      <c r="G988">
        <v>2735</v>
      </c>
      <c r="H988" t="s">
        <v>11</v>
      </c>
      <c r="I988" t="s">
        <v>10</v>
      </c>
    </row>
    <row r="989" spans="1:9" x14ac:dyDescent="0.3">
      <c r="A989" t="s">
        <v>1842</v>
      </c>
      <c r="B989" t="s">
        <v>1843</v>
      </c>
      <c r="C989">
        <v>392</v>
      </c>
      <c r="D989" t="s">
        <v>10</v>
      </c>
      <c r="E989">
        <v>108</v>
      </c>
      <c r="F989">
        <v>386</v>
      </c>
      <c r="G989">
        <v>2735</v>
      </c>
      <c r="H989" t="s">
        <v>11</v>
      </c>
      <c r="I989" t="s">
        <v>10</v>
      </c>
    </row>
    <row r="990" spans="1:9" x14ac:dyDescent="0.3">
      <c r="A990" t="s">
        <v>1844</v>
      </c>
      <c r="B990" t="s">
        <v>1845</v>
      </c>
      <c r="C990">
        <v>298</v>
      </c>
      <c r="D990" t="s">
        <v>10</v>
      </c>
      <c r="E990">
        <v>2</v>
      </c>
      <c r="F990">
        <v>283</v>
      </c>
      <c r="G990">
        <v>2735</v>
      </c>
      <c r="H990" t="s">
        <v>11</v>
      </c>
      <c r="I990" t="s">
        <v>10</v>
      </c>
    </row>
    <row r="991" spans="1:9" x14ac:dyDescent="0.3">
      <c r="A991" t="s">
        <v>1846</v>
      </c>
      <c r="B991" t="s">
        <v>1847</v>
      </c>
      <c r="C991">
        <v>290</v>
      </c>
      <c r="D991" t="s">
        <v>10</v>
      </c>
      <c r="E991">
        <v>2</v>
      </c>
      <c r="F991">
        <v>275</v>
      </c>
      <c r="G991">
        <v>2735</v>
      </c>
      <c r="H991" t="s">
        <v>11</v>
      </c>
      <c r="I991" t="s">
        <v>10</v>
      </c>
    </row>
    <row r="992" spans="1:9" x14ac:dyDescent="0.3">
      <c r="A992" t="s">
        <v>1848</v>
      </c>
      <c r="B992" t="s">
        <v>1849</v>
      </c>
      <c r="C992">
        <v>337</v>
      </c>
      <c r="D992" t="s">
        <v>10</v>
      </c>
      <c r="E992">
        <v>53</v>
      </c>
      <c r="F992">
        <v>331</v>
      </c>
      <c r="G992">
        <v>2735</v>
      </c>
      <c r="H992" t="s">
        <v>11</v>
      </c>
      <c r="I992" t="s">
        <v>10</v>
      </c>
    </row>
    <row r="993" spans="1:9" x14ac:dyDescent="0.3">
      <c r="A993" t="s">
        <v>1850</v>
      </c>
      <c r="B993" t="s">
        <v>1851</v>
      </c>
      <c r="C993">
        <v>404</v>
      </c>
      <c r="D993" t="s">
        <v>10</v>
      </c>
      <c r="E993">
        <v>120</v>
      </c>
      <c r="F993">
        <v>398</v>
      </c>
      <c r="G993">
        <v>2735</v>
      </c>
      <c r="H993" t="s">
        <v>11</v>
      </c>
      <c r="I993" t="s">
        <v>10</v>
      </c>
    </row>
    <row r="994" spans="1:9" x14ac:dyDescent="0.3">
      <c r="A994" t="s">
        <v>1852</v>
      </c>
      <c r="B994" t="s">
        <v>1853</v>
      </c>
      <c r="C994">
        <v>403</v>
      </c>
      <c r="D994" t="s">
        <v>10</v>
      </c>
      <c r="E994">
        <v>119</v>
      </c>
      <c r="F994">
        <v>397</v>
      </c>
      <c r="G994">
        <v>2735</v>
      </c>
      <c r="H994" t="s">
        <v>11</v>
      </c>
      <c r="I994" t="s">
        <v>10</v>
      </c>
    </row>
    <row r="995" spans="1:9" x14ac:dyDescent="0.3">
      <c r="A995" t="s">
        <v>1854</v>
      </c>
      <c r="B995" t="s">
        <v>1855</v>
      </c>
      <c r="C995">
        <v>290</v>
      </c>
      <c r="D995" t="s">
        <v>10</v>
      </c>
      <c r="E995">
        <v>2</v>
      </c>
      <c r="F995">
        <v>275</v>
      </c>
      <c r="G995">
        <v>2735</v>
      </c>
      <c r="H995" t="s">
        <v>11</v>
      </c>
      <c r="I995" t="s">
        <v>10</v>
      </c>
    </row>
    <row r="996" spans="1:9" x14ac:dyDescent="0.3">
      <c r="A996" t="s">
        <v>1856</v>
      </c>
      <c r="B996" t="s">
        <v>1857</v>
      </c>
      <c r="C996">
        <v>298</v>
      </c>
      <c r="D996" t="s">
        <v>10</v>
      </c>
      <c r="E996">
        <v>2</v>
      </c>
      <c r="F996">
        <v>283</v>
      </c>
      <c r="G996">
        <v>2735</v>
      </c>
      <c r="H996" t="s">
        <v>11</v>
      </c>
      <c r="I996" t="s">
        <v>10</v>
      </c>
    </row>
    <row r="997" spans="1:9" x14ac:dyDescent="0.3">
      <c r="A997" t="s">
        <v>1858</v>
      </c>
      <c r="B997" t="s">
        <v>1859</v>
      </c>
      <c r="C997">
        <v>310</v>
      </c>
      <c r="D997" t="s">
        <v>10</v>
      </c>
      <c r="E997">
        <v>26</v>
      </c>
      <c r="F997">
        <v>304</v>
      </c>
      <c r="G997">
        <v>2735</v>
      </c>
      <c r="H997" t="s">
        <v>11</v>
      </c>
      <c r="I997" t="s">
        <v>10</v>
      </c>
    </row>
    <row r="998" spans="1:9" x14ac:dyDescent="0.3">
      <c r="A998" t="s">
        <v>1860</v>
      </c>
      <c r="B998" t="s">
        <v>1861</v>
      </c>
      <c r="C998">
        <v>404</v>
      </c>
      <c r="D998" t="s">
        <v>10</v>
      </c>
      <c r="E998">
        <v>120</v>
      </c>
      <c r="F998">
        <v>398</v>
      </c>
      <c r="G998">
        <v>2735</v>
      </c>
      <c r="H998" t="s">
        <v>11</v>
      </c>
      <c r="I998" t="s">
        <v>10</v>
      </c>
    </row>
    <row r="999" spans="1:9" x14ac:dyDescent="0.3">
      <c r="A999" t="s">
        <v>1862</v>
      </c>
      <c r="B999" t="s">
        <v>1863</v>
      </c>
      <c r="C999">
        <v>301</v>
      </c>
      <c r="D999" t="s">
        <v>10</v>
      </c>
      <c r="E999">
        <v>4</v>
      </c>
      <c r="F999">
        <v>284</v>
      </c>
      <c r="G999">
        <v>2735</v>
      </c>
      <c r="H999" t="s">
        <v>11</v>
      </c>
      <c r="I999" t="s">
        <v>10</v>
      </c>
    </row>
    <row r="1000" spans="1:9" x14ac:dyDescent="0.3">
      <c r="A1000" t="s">
        <v>1864</v>
      </c>
      <c r="B1000" t="s">
        <v>1865</v>
      </c>
      <c r="C1000">
        <v>383</v>
      </c>
      <c r="D1000" t="s">
        <v>10</v>
      </c>
      <c r="E1000">
        <v>99</v>
      </c>
      <c r="F1000">
        <v>377</v>
      </c>
      <c r="G1000">
        <v>2735</v>
      </c>
      <c r="H1000" t="s">
        <v>11</v>
      </c>
      <c r="I1000" t="s">
        <v>10</v>
      </c>
    </row>
    <row r="1001" spans="1:9" x14ac:dyDescent="0.3">
      <c r="A1001" t="s">
        <v>1866</v>
      </c>
      <c r="B1001" t="s">
        <v>1867</v>
      </c>
      <c r="C1001">
        <v>298</v>
      </c>
      <c r="D1001" t="s">
        <v>10</v>
      </c>
      <c r="E1001">
        <v>2</v>
      </c>
      <c r="F1001">
        <v>283</v>
      </c>
      <c r="G1001">
        <v>2735</v>
      </c>
      <c r="H1001" t="s">
        <v>11</v>
      </c>
      <c r="I1001" t="s">
        <v>10</v>
      </c>
    </row>
    <row r="1002" spans="1:9" x14ac:dyDescent="0.3">
      <c r="A1002" t="s">
        <v>1868</v>
      </c>
      <c r="B1002" t="s">
        <v>1869</v>
      </c>
      <c r="C1002">
        <v>320</v>
      </c>
      <c r="D1002" t="s">
        <v>10</v>
      </c>
      <c r="E1002">
        <v>36</v>
      </c>
      <c r="F1002">
        <v>314</v>
      </c>
      <c r="G1002">
        <v>2735</v>
      </c>
      <c r="H1002" t="s">
        <v>11</v>
      </c>
      <c r="I1002" t="s">
        <v>10</v>
      </c>
    </row>
    <row r="1003" spans="1:9" x14ac:dyDescent="0.3">
      <c r="A1003" t="s">
        <v>1870</v>
      </c>
      <c r="B1003" t="s">
        <v>1871</v>
      </c>
      <c r="C1003">
        <v>290</v>
      </c>
      <c r="D1003" t="s">
        <v>10</v>
      </c>
      <c r="E1003">
        <v>2</v>
      </c>
      <c r="F1003">
        <v>275</v>
      </c>
      <c r="G1003">
        <v>2735</v>
      </c>
      <c r="H1003" t="s">
        <v>11</v>
      </c>
      <c r="I1003" t="s">
        <v>10</v>
      </c>
    </row>
    <row r="1004" spans="1:9" x14ac:dyDescent="0.3">
      <c r="A1004" t="s">
        <v>1872</v>
      </c>
      <c r="B1004" t="s">
        <v>1873</v>
      </c>
      <c r="C1004">
        <v>376</v>
      </c>
      <c r="D1004" t="s">
        <v>10</v>
      </c>
      <c r="E1004">
        <v>61</v>
      </c>
      <c r="F1004">
        <v>339</v>
      </c>
      <c r="G1004">
        <v>2735</v>
      </c>
      <c r="H1004" t="s">
        <v>11</v>
      </c>
      <c r="I1004" t="s">
        <v>10</v>
      </c>
    </row>
    <row r="1005" spans="1:9" x14ac:dyDescent="0.3">
      <c r="A1005" t="s">
        <v>1874</v>
      </c>
      <c r="B1005" t="s">
        <v>1875</v>
      </c>
      <c r="C1005">
        <v>290</v>
      </c>
      <c r="D1005" t="s">
        <v>10</v>
      </c>
      <c r="E1005">
        <v>2</v>
      </c>
      <c r="F1005">
        <v>275</v>
      </c>
      <c r="G1005">
        <v>2735</v>
      </c>
      <c r="H1005" t="s">
        <v>11</v>
      </c>
      <c r="I1005" t="s">
        <v>10</v>
      </c>
    </row>
    <row r="1006" spans="1:9" x14ac:dyDescent="0.3">
      <c r="A1006" t="s">
        <v>1876</v>
      </c>
      <c r="B1006" t="s">
        <v>1877</v>
      </c>
      <c r="C1006">
        <v>298</v>
      </c>
      <c r="D1006" t="s">
        <v>10</v>
      </c>
      <c r="E1006">
        <v>2</v>
      </c>
      <c r="F1006">
        <v>283</v>
      </c>
      <c r="G1006">
        <v>2735</v>
      </c>
      <c r="H1006" t="s">
        <v>11</v>
      </c>
      <c r="I1006" t="s">
        <v>10</v>
      </c>
    </row>
    <row r="1007" spans="1:9" x14ac:dyDescent="0.3">
      <c r="A1007" t="s">
        <v>1878</v>
      </c>
      <c r="B1007" t="s">
        <v>1879</v>
      </c>
      <c r="C1007">
        <v>415</v>
      </c>
      <c r="D1007" t="s">
        <v>10</v>
      </c>
      <c r="E1007">
        <v>131</v>
      </c>
      <c r="F1007">
        <v>409</v>
      </c>
      <c r="G1007">
        <v>2735</v>
      </c>
      <c r="H1007" t="s">
        <v>11</v>
      </c>
      <c r="I1007" t="s">
        <v>10</v>
      </c>
    </row>
    <row r="1008" spans="1:9" x14ac:dyDescent="0.3">
      <c r="A1008" t="s">
        <v>1880</v>
      </c>
      <c r="B1008" t="s">
        <v>1881</v>
      </c>
      <c r="C1008">
        <v>385</v>
      </c>
      <c r="D1008" t="s">
        <v>10</v>
      </c>
      <c r="E1008">
        <v>101</v>
      </c>
      <c r="F1008">
        <v>379</v>
      </c>
      <c r="G1008">
        <v>2735</v>
      </c>
      <c r="H1008" t="s">
        <v>11</v>
      </c>
      <c r="I1008" t="s">
        <v>10</v>
      </c>
    </row>
    <row r="1009" spans="1:9" x14ac:dyDescent="0.3">
      <c r="A1009" t="s">
        <v>1882</v>
      </c>
      <c r="B1009" t="s">
        <v>1883</v>
      </c>
      <c r="C1009">
        <v>292</v>
      </c>
      <c r="D1009" t="s">
        <v>10</v>
      </c>
      <c r="E1009">
        <v>3</v>
      </c>
      <c r="F1009">
        <v>275</v>
      </c>
      <c r="G1009">
        <v>2735</v>
      </c>
      <c r="H1009" t="s">
        <v>11</v>
      </c>
      <c r="I1009" t="s">
        <v>10</v>
      </c>
    </row>
    <row r="1010" spans="1:9" x14ac:dyDescent="0.3">
      <c r="A1010" t="s">
        <v>1884</v>
      </c>
      <c r="B1010" t="s">
        <v>1885</v>
      </c>
      <c r="C1010">
        <v>290</v>
      </c>
      <c r="D1010" t="s">
        <v>10</v>
      </c>
      <c r="E1010">
        <v>3</v>
      </c>
      <c r="F1010">
        <v>275</v>
      </c>
      <c r="G1010">
        <v>2735</v>
      </c>
      <c r="H1010" t="s">
        <v>11</v>
      </c>
      <c r="I1010" t="s">
        <v>10</v>
      </c>
    </row>
    <row r="1011" spans="1:9" x14ac:dyDescent="0.3">
      <c r="A1011" t="s">
        <v>1886</v>
      </c>
      <c r="B1011" t="s">
        <v>1887</v>
      </c>
      <c r="C1011">
        <v>411</v>
      </c>
      <c r="D1011" t="s">
        <v>10</v>
      </c>
      <c r="E1011">
        <v>99</v>
      </c>
      <c r="F1011">
        <v>385</v>
      </c>
      <c r="G1011">
        <v>2735</v>
      </c>
      <c r="H1011" t="s">
        <v>11</v>
      </c>
      <c r="I1011" t="s">
        <v>10</v>
      </c>
    </row>
    <row r="1012" spans="1:9" x14ac:dyDescent="0.3">
      <c r="A1012" t="s">
        <v>1888</v>
      </c>
      <c r="B1012" t="s">
        <v>1889</v>
      </c>
      <c r="C1012">
        <v>403</v>
      </c>
      <c r="D1012" t="s">
        <v>10</v>
      </c>
      <c r="E1012">
        <v>99</v>
      </c>
      <c r="F1012">
        <v>377</v>
      </c>
      <c r="G1012">
        <v>2735</v>
      </c>
      <c r="H1012" t="s">
        <v>11</v>
      </c>
      <c r="I1012" t="s">
        <v>10</v>
      </c>
    </row>
    <row r="1013" spans="1:9" x14ac:dyDescent="0.3">
      <c r="A1013" t="s">
        <v>1890</v>
      </c>
      <c r="B1013" t="s">
        <v>1891</v>
      </c>
      <c r="C1013">
        <v>401</v>
      </c>
      <c r="D1013" t="s">
        <v>10</v>
      </c>
      <c r="E1013">
        <v>117</v>
      </c>
      <c r="F1013">
        <v>395</v>
      </c>
      <c r="G1013">
        <v>2735</v>
      </c>
      <c r="H1013" t="s">
        <v>11</v>
      </c>
      <c r="I1013" t="s">
        <v>10</v>
      </c>
    </row>
    <row r="1014" spans="1:9" x14ac:dyDescent="0.3">
      <c r="A1014" t="s">
        <v>1892</v>
      </c>
      <c r="B1014" t="s">
        <v>1893</v>
      </c>
      <c r="C1014">
        <v>298</v>
      </c>
      <c r="D1014" t="s">
        <v>10</v>
      </c>
      <c r="E1014">
        <v>2</v>
      </c>
      <c r="F1014">
        <v>283</v>
      </c>
      <c r="G1014">
        <v>2735</v>
      </c>
      <c r="H1014" t="s">
        <v>11</v>
      </c>
      <c r="I1014" t="s">
        <v>10</v>
      </c>
    </row>
    <row r="1015" spans="1:9" x14ac:dyDescent="0.3">
      <c r="A1015" t="s">
        <v>1894</v>
      </c>
      <c r="B1015" t="s">
        <v>1895</v>
      </c>
      <c r="C1015">
        <v>290</v>
      </c>
      <c r="D1015" t="s">
        <v>10</v>
      </c>
      <c r="E1015">
        <v>2</v>
      </c>
      <c r="F1015">
        <v>275</v>
      </c>
      <c r="G1015">
        <v>2735</v>
      </c>
      <c r="H1015" t="s">
        <v>11</v>
      </c>
      <c r="I1015" t="s">
        <v>10</v>
      </c>
    </row>
    <row r="1016" spans="1:9" x14ac:dyDescent="0.3">
      <c r="A1016" t="s">
        <v>1896</v>
      </c>
      <c r="B1016" t="s">
        <v>1897</v>
      </c>
      <c r="C1016">
        <v>290</v>
      </c>
      <c r="D1016" t="s">
        <v>10</v>
      </c>
      <c r="E1016">
        <v>3</v>
      </c>
      <c r="F1016">
        <v>275</v>
      </c>
      <c r="G1016">
        <v>2735</v>
      </c>
      <c r="H1016" t="s">
        <v>11</v>
      </c>
      <c r="I1016" t="s">
        <v>10</v>
      </c>
    </row>
    <row r="1017" spans="1:9" x14ac:dyDescent="0.3">
      <c r="A1017" t="s">
        <v>1898</v>
      </c>
      <c r="B1017" t="s">
        <v>1899</v>
      </c>
      <c r="C1017">
        <v>310</v>
      </c>
      <c r="D1017" t="s">
        <v>10</v>
      </c>
      <c r="E1017">
        <v>26</v>
      </c>
      <c r="F1017">
        <v>304</v>
      </c>
      <c r="G1017">
        <v>2735</v>
      </c>
      <c r="H1017" t="s">
        <v>11</v>
      </c>
      <c r="I1017" t="s">
        <v>10</v>
      </c>
    </row>
    <row r="1018" spans="1:9" x14ac:dyDescent="0.3">
      <c r="A1018" t="s">
        <v>1900</v>
      </c>
      <c r="B1018" t="s">
        <v>1901</v>
      </c>
      <c r="C1018">
        <v>298</v>
      </c>
      <c r="D1018" t="s">
        <v>10</v>
      </c>
      <c r="E1018">
        <v>2</v>
      </c>
      <c r="F1018">
        <v>283</v>
      </c>
      <c r="G1018">
        <v>2735</v>
      </c>
      <c r="H1018" t="s">
        <v>11</v>
      </c>
      <c r="I1018" t="s">
        <v>10</v>
      </c>
    </row>
    <row r="1019" spans="1:9" x14ac:dyDescent="0.3">
      <c r="A1019" t="s">
        <v>1902</v>
      </c>
      <c r="B1019" t="s">
        <v>1903</v>
      </c>
      <c r="C1019">
        <v>290</v>
      </c>
      <c r="D1019" t="s">
        <v>10</v>
      </c>
      <c r="E1019">
        <v>2</v>
      </c>
      <c r="F1019">
        <v>275</v>
      </c>
      <c r="G1019">
        <v>2735</v>
      </c>
      <c r="H1019" t="s">
        <v>11</v>
      </c>
      <c r="I1019" t="s">
        <v>10</v>
      </c>
    </row>
    <row r="1020" spans="1:9" x14ac:dyDescent="0.3">
      <c r="A1020" t="s">
        <v>1904</v>
      </c>
      <c r="B1020" t="s">
        <v>1905</v>
      </c>
      <c r="C1020">
        <v>385</v>
      </c>
      <c r="D1020" t="s">
        <v>10</v>
      </c>
      <c r="E1020">
        <v>101</v>
      </c>
      <c r="F1020">
        <v>379</v>
      </c>
      <c r="G1020">
        <v>2735</v>
      </c>
      <c r="H1020" t="s">
        <v>11</v>
      </c>
      <c r="I1020" t="s">
        <v>10</v>
      </c>
    </row>
    <row r="1021" spans="1:9" x14ac:dyDescent="0.3">
      <c r="A1021" t="s">
        <v>1906</v>
      </c>
      <c r="B1021" t="s">
        <v>1907</v>
      </c>
      <c r="C1021">
        <v>388</v>
      </c>
      <c r="D1021" t="s">
        <v>10</v>
      </c>
      <c r="E1021">
        <v>101</v>
      </c>
      <c r="F1021">
        <v>379</v>
      </c>
      <c r="G1021">
        <v>2735</v>
      </c>
      <c r="H1021" t="s">
        <v>11</v>
      </c>
      <c r="I1021" t="s">
        <v>10</v>
      </c>
    </row>
    <row r="1022" spans="1:9" x14ac:dyDescent="0.3">
      <c r="A1022" t="s">
        <v>1908</v>
      </c>
      <c r="B1022" t="s">
        <v>1909</v>
      </c>
      <c r="C1022">
        <v>293</v>
      </c>
      <c r="D1022" t="s">
        <v>10</v>
      </c>
      <c r="E1022">
        <v>7</v>
      </c>
      <c r="F1022">
        <v>286</v>
      </c>
      <c r="G1022">
        <v>2735</v>
      </c>
      <c r="H1022" t="s">
        <v>11</v>
      </c>
      <c r="I1022" t="s">
        <v>10</v>
      </c>
    </row>
    <row r="1023" spans="1:9" x14ac:dyDescent="0.3">
      <c r="A1023" t="s">
        <v>1910</v>
      </c>
      <c r="B1023" t="s">
        <v>1911</v>
      </c>
      <c r="C1023">
        <v>363</v>
      </c>
      <c r="D1023" t="s">
        <v>10</v>
      </c>
      <c r="E1023">
        <v>55</v>
      </c>
      <c r="F1023">
        <v>332</v>
      </c>
      <c r="G1023">
        <v>2735</v>
      </c>
      <c r="H1023" t="s">
        <v>11</v>
      </c>
      <c r="I1023" t="s">
        <v>10</v>
      </c>
    </row>
    <row r="1024" spans="1:9" x14ac:dyDescent="0.3">
      <c r="A1024" t="s">
        <v>1912</v>
      </c>
      <c r="B1024" t="s">
        <v>1913</v>
      </c>
      <c r="C1024">
        <v>285</v>
      </c>
      <c r="D1024" t="s">
        <v>10</v>
      </c>
      <c r="E1024">
        <v>3</v>
      </c>
      <c r="F1024">
        <v>278</v>
      </c>
      <c r="G1024">
        <v>2735</v>
      </c>
      <c r="H1024" t="s">
        <v>11</v>
      </c>
      <c r="I1024" t="s">
        <v>10</v>
      </c>
    </row>
    <row r="1025" spans="1:9" x14ac:dyDescent="0.3">
      <c r="A1025" t="s">
        <v>1914</v>
      </c>
      <c r="B1025" t="s">
        <v>1915</v>
      </c>
      <c r="C1025">
        <v>336</v>
      </c>
      <c r="D1025" t="s">
        <v>10</v>
      </c>
      <c r="E1025">
        <v>35</v>
      </c>
      <c r="F1025">
        <v>323</v>
      </c>
      <c r="G1025">
        <v>2735</v>
      </c>
      <c r="H1025" t="s">
        <v>11</v>
      </c>
      <c r="I1025" t="s">
        <v>10</v>
      </c>
    </row>
    <row r="1026" spans="1:9" x14ac:dyDescent="0.3">
      <c r="A1026" t="s">
        <v>1916</v>
      </c>
      <c r="B1026" t="s">
        <v>1917</v>
      </c>
      <c r="C1026">
        <v>338</v>
      </c>
      <c r="D1026" t="s">
        <v>10</v>
      </c>
      <c r="E1026">
        <v>35</v>
      </c>
      <c r="F1026">
        <v>324</v>
      </c>
      <c r="G1026">
        <v>2735</v>
      </c>
      <c r="H1026" t="s">
        <v>11</v>
      </c>
      <c r="I1026" t="s">
        <v>10</v>
      </c>
    </row>
    <row r="1027" spans="1:9" x14ac:dyDescent="0.3">
      <c r="A1027" t="s">
        <v>1918</v>
      </c>
      <c r="B1027" t="s">
        <v>1919</v>
      </c>
      <c r="C1027">
        <v>285</v>
      </c>
      <c r="D1027" t="s">
        <v>10</v>
      </c>
      <c r="E1027">
        <v>3</v>
      </c>
      <c r="F1027">
        <v>278</v>
      </c>
      <c r="G1027">
        <v>2735</v>
      </c>
      <c r="H1027" t="s">
        <v>11</v>
      </c>
      <c r="I1027" t="s">
        <v>10</v>
      </c>
    </row>
    <row r="1028" spans="1:9" x14ac:dyDescent="0.3">
      <c r="A1028" t="s">
        <v>1920</v>
      </c>
      <c r="B1028" t="s">
        <v>1921</v>
      </c>
      <c r="C1028">
        <v>354</v>
      </c>
      <c r="D1028" t="s">
        <v>10</v>
      </c>
      <c r="E1028">
        <v>39</v>
      </c>
      <c r="F1028">
        <v>325</v>
      </c>
      <c r="G1028">
        <v>2735</v>
      </c>
      <c r="H1028" t="s">
        <v>11</v>
      </c>
      <c r="I1028" t="s">
        <v>10</v>
      </c>
    </row>
    <row r="1029" spans="1:9" x14ac:dyDescent="0.3">
      <c r="A1029" t="s">
        <v>1922</v>
      </c>
      <c r="B1029" t="s">
        <v>1923</v>
      </c>
      <c r="C1029">
        <v>296</v>
      </c>
      <c r="D1029" t="s">
        <v>10</v>
      </c>
      <c r="E1029">
        <v>3</v>
      </c>
      <c r="F1029">
        <v>289</v>
      </c>
      <c r="G1029">
        <v>2735</v>
      </c>
      <c r="H1029" t="s">
        <v>11</v>
      </c>
      <c r="I1029" t="s">
        <v>10</v>
      </c>
    </row>
    <row r="1030" spans="1:9" x14ac:dyDescent="0.3">
      <c r="A1030" t="s">
        <v>1924</v>
      </c>
      <c r="B1030" t="s">
        <v>1925</v>
      </c>
      <c r="C1030">
        <v>322</v>
      </c>
      <c r="D1030" t="s">
        <v>10</v>
      </c>
      <c r="E1030">
        <v>48</v>
      </c>
      <c r="F1030">
        <v>315</v>
      </c>
      <c r="G1030">
        <v>2735</v>
      </c>
      <c r="H1030" t="s">
        <v>11</v>
      </c>
      <c r="I1030" t="s">
        <v>10</v>
      </c>
    </row>
    <row r="1031" spans="1:9" x14ac:dyDescent="0.3">
      <c r="A1031" t="s">
        <v>1926</v>
      </c>
      <c r="B1031" t="s">
        <v>1927</v>
      </c>
      <c r="C1031">
        <v>282</v>
      </c>
      <c r="D1031" t="s">
        <v>10</v>
      </c>
      <c r="E1031">
        <v>2</v>
      </c>
      <c r="F1031">
        <v>276</v>
      </c>
      <c r="G1031">
        <v>2735</v>
      </c>
      <c r="H1031" t="s">
        <v>11</v>
      </c>
      <c r="I1031" t="s">
        <v>10</v>
      </c>
    </row>
    <row r="1032" spans="1:9" x14ac:dyDescent="0.3">
      <c r="A1032" t="s">
        <v>1928</v>
      </c>
      <c r="B1032" t="s">
        <v>1929</v>
      </c>
      <c r="C1032">
        <v>282</v>
      </c>
      <c r="D1032" t="s">
        <v>10</v>
      </c>
      <c r="E1032">
        <v>2</v>
      </c>
      <c r="F1032">
        <v>276</v>
      </c>
      <c r="G1032">
        <v>2735</v>
      </c>
      <c r="H1032" t="s">
        <v>11</v>
      </c>
      <c r="I1032" t="s">
        <v>10</v>
      </c>
    </row>
    <row r="1033" spans="1:9" x14ac:dyDescent="0.3">
      <c r="A1033" t="s">
        <v>1930</v>
      </c>
      <c r="B1033" t="s">
        <v>1931</v>
      </c>
      <c r="C1033">
        <v>363</v>
      </c>
      <c r="D1033" t="s">
        <v>10</v>
      </c>
      <c r="E1033">
        <v>136</v>
      </c>
      <c r="F1033">
        <v>356</v>
      </c>
      <c r="G1033">
        <v>2735</v>
      </c>
      <c r="H1033" t="s">
        <v>11</v>
      </c>
      <c r="I1033" t="s">
        <v>10</v>
      </c>
    </row>
    <row r="1034" spans="1:9" x14ac:dyDescent="0.3">
      <c r="A1034" t="s">
        <v>1932</v>
      </c>
      <c r="B1034" t="s">
        <v>1933</v>
      </c>
      <c r="C1034">
        <v>355</v>
      </c>
      <c r="D1034" t="s">
        <v>10</v>
      </c>
      <c r="E1034">
        <v>38</v>
      </c>
      <c r="F1034">
        <v>326</v>
      </c>
      <c r="G1034">
        <v>2735</v>
      </c>
      <c r="H1034" t="s">
        <v>11</v>
      </c>
      <c r="I1034" t="s">
        <v>10</v>
      </c>
    </row>
    <row r="1035" spans="1:9" x14ac:dyDescent="0.3">
      <c r="A1035" t="s">
        <v>1934</v>
      </c>
      <c r="B1035" t="s">
        <v>1935</v>
      </c>
      <c r="C1035">
        <v>284</v>
      </c>
      <c r="D1035" t="s">
        <v>10</v>
      </c>
      <c r="E1035">
        <v>3</v>
      </c>
      <c r="F1035">
        <v>277</v>
      </c>
      <c r="G1035">
        <v>2735</v>
      </c>
      <c r="H1035" t="s">
        <v>11</v>
      </c>
      <c r="I1035" t="s">
        <v>10</v>
      </c>
    </row>
    <row r="1036" spans="1:9" x14ac:dyDescent="0.3">
      <c r="A1036" t="s">
        <v>1936</v>
      </c>
      <c r="B1036" t="s">
        <v>1937</v>
      </c>
      <c r="C1036">
        <v>320</v>
      </c>
      <c r="D1036" t="s">
        <v>10</v>
      </c>
      <c r="E1036">
        <v>7</v>
      </c>
      <c r="F1036">
        <v>281</v>
      </c>
      <c r="G1036">
        <v>2735</v>
      </c>
      <c r="H1036" t="s">
        <v>11</v>
      </c>
      <c r="I1036" t="s">
        <v>10</v>
      </c>
    </row>
    <row r="1037" spans="1:9" x14ac:dyDescent="0.3">
      <c r="A1037" t="s">
        <v>1938</v>
      </c>
      <c r="B1037" t="s">
        <v>1939</v>
      </c>
      <c r="C1037">
        <v>374</v>
      </c>
      <c r="D1037" t="s">
        <v>10</v>
      </c>
      <c r="E1037">
        <v>52</v>
      </c>
      <c r="F1037">
        <v>347</v>
      </c>
      <c r="G1037">
        <v>2735</v>
      </c>
      <c r="H1037" t="s">
        <v>11</v>
      </c>
      <c r="I1037" t="s">
        <v>10</v>
      </c>
    </row>
    <row r="1038" spans="1:9" x14ac:dyDescent="0.3">
      <c r="A1038" t="s">
        <v>1940</v>
      </c>
      <c r="B1038" t="s">
        <v>1941</v>
      </c>
      <c r="C1038">
        <v>354</v>
      </c>
      <c r="D1038" t="s">
        <v>10</v>
      </c>
      <c r="E1038">
        <v>38</v>
      </c>
      <c r="F1038">
        <v>325</v>
      </c>
      <c r="G1038">
        <v>2735</v>
      </c>
      <c r="H1038" t="s">
        <v>11</v>
      </c>
      <c r="I1038" t="s">
        <v>10</v>
      </c>
    </row>
    <row r="1039" spans="1:9" x14ac:dyDescent="0.3">
      <c r="A1039" t="s">
        <v>1942</v>
      </c>
      <c r="B1039" t="s">
        <v>1943</v>
      </c>
      <c r="C1039">
        <v>441</v>
      </c>
      <c r="D1039" t="s">
        <v>1944</v>
      </c>
      <c r="E1039">
        <v>26</v>
      </c>
      <c r="F1039">
        <v>204</v>
      </c>
      <c r="G1039">
        <v>7379</v>
      </c>
      <c r="H1039" t="s">
        <v>1945</v>
      </c>
      <c r="I1039" t="s">
        <v>1944</v>
      </c>
    </row>
    <row r="1040" spans="1:9" x14ac:dyDescent="0.3">
      <c r="A1040" t="s">
        <v>1942</v>
      </c>
      <c r="B1040" t="s">
        <v>1943</v>
      </c>
      <c r="C1040">
        <v>441</v>
      </c>
      <c r="D1040" t="s">
        <v>10</v>
      </c>
      <c r="E1040">
        <v>181</v>
      </c>
      <c r="F1040">
        <v>434</v>
      </c>
      <c r="G1040">
        <v>2735</v>
      </c>
      <c r="H1040" t="s">
        <v>11</v>
      </c>
      <c r="I1040" t="s">
        <v>10</v>
      </c>
    </row>
    <row r="1041" spans="1:9" x14ac:dyDescent="0.3">
      <c r="A1041" t="s">
        <v>1946</v>
      </c>
      <c r="B1041" t="s">
        <v>1947</v>
      </c>
      <c r="C1041">
        <v>332</v>
      </c>
      <c r="D1041" t="s">
        <v>10</v>
      </c>
      <c r="E1041">
        <v>50</v>
      </c>
      <c r="F1041">
        <v>326</v>
      </c>
      <c r="G1041">
        <v>2735</v>
      </c>
      <c r="H1041" t="s">
        <v>11</v>
      </c>
      <c r="I1041" t="s">
        <v>10</v>
      </c>
    </row>
    <row r="1042" spans="1:9" x14ac:dyDescent="0.3">
      <c r="A1042" t="s">
        <v>1948</v>
      </c>
      <c r="B1042" t="s">
        <v>1949</v>
      </c>
      <c r="C1042">
        <v>355</v>
      </c>
      <c r="D1042" t="s">
        <v>10</v>
      </c>
      <c r="E1042">
        <v>38</v>
      </c>
      <c r="F1042">
        <v>326</v>
      </c>
      <c r="G1042">
        <v>2735</v>
      </c>
      <c r="H1042" t="s">
        <v>11</v>
      </c>
      <c r="I1042" t="s">
        <v>10</v>
      </c>
    </row>
    <row r="1043" spans="1:9" x14ac:dyDescent="0.3">
      <c r="A1043" t="s">
        <v>1950</v>
      </c>
      <c r="B1043" t="s">
        <v>1951</v>
      </c>
      <c r="C1043">
        <v>339</v>
      </c>
      <c r="D1043" t="s">
        <v>10</v>
      </c>
      <c r="E1043">
        <v>3</v>
      </c>
      <c r="F1043">
        <v>76</v>
      </c>
      <c r="G1043">
        <v>2735</v>
      </c>
      <c r="H1043" t="s">
        <v>11</v>
      </c>
      <c r="I1043" t="s">
        <v>10</v>
      </c>
    </row>
    <row r="1044" spans="1:9" x14ac:dyDescent="0.3">
      <c r="A1044" t="s">
        <v>1950</v>
      </c>
      <c r="B1044" t="s">
        <v>1951</v>
      </c>
      <c r="C1044">
        <v>339</v>
      </c>
      <c r="D1044" t="s">
        <v>10</v>
      </c>
      <c r="E1044">
        <v>106</v>
      </c>
      <c r="F1044">
        <v>332</v>
      </c>
      <c r="G1044">
        <v>2735</v>
      </c>
      <c r="H1044" t="s">
        <v>11</v>
      </c>
      <c r="I1044" t="s">
        <v>10</v>
      </c>
    </row>
    <row r="1045" spans="1:9" x14ac:dyDescent="0.3">
      <c r="A1045" t="s">
        <v>1952</v>
      </c>
      <c r="B1045" t="s">
        <v>1953</v>
      </c>
      <c r="C1045">
        <v>353</v>
      </c>
      <c r="D1045" t="s">
        <v>10</v>
      </c>
      <c r="E1045">
        <v>39</v>
      </c>
      <c r="F1045">
        <v>324</v>
      </c>
      <c r="G1045">
        <v>2735</v>
      </c>
      <c r="H1045" t="s">
        <v>11</v>
      </c>
      <c r="I1045" t="s">
        <v>10</v>
      </c>
    </row>
    <row r="1046" spans="1:9" x14ac:dyDescent="0.3">
      <c r="A1046" t="s">
        <v>1954</v>
      </c>
      <c r="B1046" t="s">
        <v>1955</v>
      </c>
      <c r="C1046">
        <v>336</v>
      </c>
      <c r="D1046" t="s">
        <v>10</v>
      </c>
      <c r="E1046">
        <v>2</v>
      </c>
      <c r="F1046">
        <v>86</v>
      </c>
      <c r="G1046">
        <v>2735</v>
      </c>
      <c r="H1046" t="s">
        <v>11</v>
      </c>
      <c r="I1046" t="s">
        <v>10</v>
      </c>
    </row>
    <row r="1047" spans="1:9" x14ac:dyDescent="0.3">
      <c r="A1047" t="s">
        <v>1954</v>
      </c>
      <c r="B1047" t="s">
        <v>1955</v>
      </c>
      <c r="C1047">
        <v>336</v>
      </c>
      <c r="D1047" t="s">
        <v>10</v>
      </c>
      <c r="E1047">
        <v>91</v>
      </c>
      <c r="F1047">
        <v>329</v>
      </c>
      <c r="G1047">
        <v>2735</v>
      </c>
      <c r="H1047" t="s">
        <v>11</v>
      </c>
      <c r="I1047" t="s">
        <v>10</v>
      </c>
    </row>
    <row r="1048" spans="1:9" x14ac:dyDescent="0.3">
      <c r="A1048" t="s">
        <v>1956</v>
      </c>
      <c r="B1048" t="s">
        <v>1957</v>
      </c>
      <c r="C1048">
        <v>353</v>
      </c>
      <c r="D1048" t="s">
        <v>10</v>
      </c>
      <c r="E1048">
        <v>39</v>
      </c>
      <c r="F1048">
        <v>324</v>
      </c>
      <c r="G1048">
        <v>2735</v>
      </c>
      <c r="H1048" t="s">
        <v>11</v>
      </c>
      <c r="I1048" t="s">
        <v>10</v>
      </c>
    </row>
    <row r="1049" spans="1:9" x14ac:dyDescent="0.3">
      <c r="A1049" t="s">
        <v>1958</v>
      </c>
      <c r="B1049" t="s">
        <v>1959</v>
      </c>
      <c r="C1049">
        <v>336</v>
      </c>
      <c r="D1049" t="s">
        <v>10</v>
      </c>
      <c r="E1049">
        <v>2</v>
      </c>
      <c r="F1049">
        <v>86</v>
      </c>
      <c r="G1049">
        <v>2735</v>
      </c>
      <c r="H1049" t="s">
        <v>11</v>
      </c>
      <c r="I1049" t="s">
        <v>10</v>
      </c>
    </row>
    <row r="1050" spans="1:9" x14ac:dyDescent="0.3">
      <c r="A1050" t="s">
        <v>1958</v>
      </c>
      <c r="B1050" t="s">
        <v>1959</v>
      </c>
      <c r="C1050">
        <v>336</v>
      </c>
      <c r="D1050" t="s">
        <v>10</v>
      </c>
      <c r="E1050">
        <v>91</v>
      </c>
      <c r="F1050">
        <v>329</v>
      </c>
      <c r="G1050">
        <v>2735</v>
      </c>
      <c r="H1050" t="s">
        <v>11</v>
      </c>
      <c r="I1050" t="s">
        <v>10</v>
      </c>
    </row>
    <row r="1051" spans="1:9" x14ac:dyDescent="0.3">
      <c r="A1051" t="s">
        <v>1960</v>
      </c>
      <c r="B1051" t="s">
        <v>1961</v>
      </c>
      <c r="C1051">
        <v>284</v>
      </c>
      <c r="D1051" t="s">
        <v>10</v>
      </c>
      <c r="E1051">
        <v>3</v>
      </c>
      <c r="F1051">
        <v>277</v>
      </c>
      <c r="G1051">
        <v>2735</v>
      </c>
      <c r="H1051" t="s">
        <v>11</v>
      </c>
      <c r="I1051" t="s">
        <v>10</v>
      </c>
    </row>
    <row r="1052" spans="1:9" x14ac:dyDescent="0.3">
      <c r="A1052" t="s">
        <v>1962</v>
      </c>
      <c r="B1052" t="s">
        <v>1963</v>
      </c>
      <c r="C1052">
        <v>350</v>
      </c>
      <c r="D1052" t="s">
        <v>10</v>
      </c>
      <c r="E1052">
        <v>39</v>
      </c>
      <c r="F1052">
        <v>321</v>
      </c>
      <c r="G1052">
        <v>2735</v>
      </c>
      <c r="H1052" t="s">
        <v>11</v>
      </c>
      <c r="I1052" t="s">
        <v>10</v>
      </c>
    </row>
    <row r="1053" spans="1:9" x14ac:dyDescent="0.3">
      <c r="A1053" t="s">
        <v>1964</v>
      </c>
      <c r="B1053" t="s">
        <v>1965</v>
      </c>
      <c r="C1053">
        <v>284</v>
      </c>
      <c r="D1053" t="s">
        <v>10</v>
      </c>
      <c r="E1053">
        <v>2</v>
      </c>
      <c r="F1053">
        <v>277</v>
      </c>
      <c r="G1053">
        <v>2735</v>
      </c>
      <c r="H1053" t="s">
        <v>11</v>
      </c>
      <c r="I1053" t="s">
        <v>10</v>
      </c>
    </row>
    <row r="1054" spans="1:9" x14ac:dyDescent="0.3">
      <c r="A1054" t="s">
        <v>1966</v>
      </c>
      <c r="B1054" t="s">
        <v>1967</v>
      </c>
      <c r="C1054">
        <v>283</v>
      </c>
      <c r="D1054" t="s">
        <v>10</v>
      </c>
      <c r="E1054">
        <v>2</v>
      </c>
      <c r="F1054">
        <v>276</v>
      </c>
      <c r="G1054">
        <v>2735</v>
      </c>
      <c r="H1054" t="s">
        <v>11</v>
      </c>
      <c r="I1054" t="s">
        <v>10</v>
      </c>
    </row>
    <row r="1055" spans="1:9" x14ac:dyDescent="0.3">
      <c r="A1055" t="s">
        <v>1968</v>
      </c>
      <c r="B1055" t="s">
        <v>1969</v>
      </c>
      <c r="C1055">
        <v>327</v>
      </c>
      <c r="D1055" t="s">
        <v>10</v>
      </c>
      <c r="E1055">
        <v>47</v>
      </c>
      <c r="F1055">
        <v>320</v>
      </c>
      <c r="G1055">
        <v>2735</v>
      </c>
      <c r="H1055" t="s">
        <v>11</v>
      </c>
      <c r="I1055" t="s">
        <v>10</v>
      </c>
    </row>
    <row r="1056" spans="1:9" x14ac:dyDescent="0.3">
      <c r="A1056" t="s">
        <v>1970</v>
      </c>
      <c r="B1056" t="s">
        <v>1971</v>
      </c>
      <c r="C1056">
        <v>294</v>
      </c>
      <c r="D1056" t="s">
        <v>10</v>
      </c>
      <c r="E1056">
        <v>7</v>
      </c>
      <c r="F1056">
        <v>287</v>
      </c>
      <c r="G1056">
        <v>2735</v>
      </c>
      <c r="H1056" t="s">
        <v>11</v>
      </c>
      <c r="I1056" t="s">
        <v>10</v>
      </c>
    </row>
    <row r="1057" spans="1:9" x14ac:dyDescent="0.3">
      <c r="A1057" t="s">
        <v>1972</v>
      </c>
      <c r="B1057" t="s">
        <v>1973</v>
      </c>
      <c r="C1057">
        <v>350</v>
      </c>
      <c r="D1057" t="s">
        <v>10</v>
      </c>
      <c r="E1057">
        <v>52</v>
      </c>
      <c r="F1057">
        <v>329</v>
      </c>
      <c r="G1057">
        <v>2735</v>
      </c>
      <c r="H1057" t="s">
        <v>11</v>
      </c>
      <c r="I1057" t="s">
        <v>10</v>
      </c>
    </row>
    <row r="1058" spans="1:9" x14ac:dyDescent="0.3">
      <c r="A1058" t="s">
        <v>1974</v>
      </c>
      <c r="B1058" t="s">
        <v>1975</v>
      </c>
      <c r="C1058">
        <v>287</v>
      </c>
      <c r="D1058" t="s">
        <v>10</v>
      </c>
      <c r="E1058">
        <v>5</v>
      </c>
      <c r="F1058">
        <v>280</v>
      </c>
      <c r="G1058">
        <v>2735</v>
      </c>
      <c r="H1058" t="s">
        <v>11</v>
      </c>
      <c r="I1058" t="s">
        <v>10</v>
      </c>
    </row>
    <row r="1059" spans="1:9" x14ac:dyDescent="0.3">
      <c r="A1059" t="s">
        <v>1976</v>
      </c>
      <c r="B1059" t="s">
        <v>1977</v>
      </c>
      <c r="C1059">
        <v>419</v>
      </c>
      <c r="D1059" t="s">
        <v>10</v>
      </c>
      <c r="E1059">
        <v>62</v>
      </c>
      <c r="F1059">
        <v>167</v>
      </c>
      <c r="G1059">
        <v>2735</v>
      </c>
      <c r="H1059" t="s">
        <v>11</v>
      </c>
      <c r="I1059" t="s">
        <v>10</v>
      </c>
    </row>
    <row r="1060" spans="1:9" x14ac:dyDescent="0.3">
      <c r="A1060" t="s">
        <v>1976</v>
      </c>
      <c r="B1060" t="s">
        <v>1977</v>
      </c>
      <c r="C1060">
        <v>419</v>
      </c>
      <c r="D1060" t="s">
        <v>10</v>
      </c>
      <c r="E1060">
        <v>166</v>
      </c>
      <c r="F1060">
        <v>412</v>
      </c>
      <c r="G1060">
        <v>2735</v>
      </c>
      <c r="H1060" t="s">
        <v>11</v>
      </c>
      <c r="I1060" t="s">
        <v>10</v>
      </c>
    </row>
    <row r="1061" spans="1:9" x14ac:dyDescent="0.3">
      <c r="A1061" t="s">
        <v>1978</v>
      </c>
      <c r="B1061" t="s">
        <v>1979</v>
      </c>
      <c r="C1061">
        <v>372</v>
      </c>
      <c r="D1061" t="s">
        <v>10</v>
      </c>
      <c r="E1061">
        <v>54</v>
      </c>
      <c r="F1061">
        <v>346</v>
      </c>
      <c r="G1061">
        <v>2735</v>
      </c>
      <c r="H1061" t="s">
        <v>11</v>
      </c>
      <c r="I1061" t="s">
        <v>10</v>
      </c>
    </row>
    <row r="1062" spans="1:9" x14ac:dyDescent="0.3">
      <c r="A1062" t="s">
        <v>1980</v>
      </c>
      <c r="B1062" t="s">
        <v>1981</v>
      </c>
      <c r="C1062">
        <v>448</v>
      </c>
      <c r="D1062" t="s">
        <v>10</v>
      </c>
      <c r="E1062">
        <v>202</v>
      </c>
      <c r="F1062">
        <v>441</v>
      </c>
      <c r="G1062">
        <v>2735</v>
      </c>
      <c r="H1062" t="s">
        <v>11</v>
      </c>
      <c r="I1062" t="s">
        <v>10</v>
      </c>
    </row>
    <row r="1063" spans="1:9" x14ac:dyDescent="0.3">
      <c r="A1063" t="s">
        <v>1982</v>
      </c>
      <c r="B1063" t="s">
        <v>1983</v>
      </c>
      <c r="C1063">
        <v>379</v>
      </c>
      <c r="D1063" t="s">
        <v>10</v>
      </c>
      <c r="E1063">
        <v>61</v>
      </c>
      <c r="F1063">
        <v>353</v>
      </c>
      <c r="G1063">
        <v>2735</v>
      </c>
      <c r="H1063" t="s">
        <v>11</v>
      </c>
      <c r="I1063" t="s">
        <v>10</v>
      </c>
    </row>
    <row r="1064" spans="1:9" x14ac:dyDescent="0.3">
      <c r="A1064" t="s">
        <v>1984</v>
      </c>
      <c r="B1064" t="s">
        <v>1985</v>
      </c>
      <c r="C1064">
        <v>283</v>
      </c>
      <c r="D1064" t="s">
        <v>10</v>
      </c>
      <c r="E1064">
        <v>3</v>
      </c>
      <c r="F1064">
        <v>276</v>
      </c>
      <c r="G1064">
        <v>2735</v>
      </c>
      <c r="H1064" t="s">
        <v>11</v>
      </c>
      <c r="I1064" t="s">
        <v>10</v>
      </c>
    </row>
    <row r="1065" spans="1:9" x14ac:dyDescent="0.3">
      <c r="A1065" t="s">
        <v>1986</v>
      </c>
      <c r="B1065" t="s">
        <v>1987</v>
      </c>
      <c r="C1065">
        <v>308</v>
      </c>
      <c r="D1065" t="s">
        <v>10</v>
      </c>
      <c r="E1065">
        <v>24</v>
      </c>
      <c r="F1065">
        <v>301</v>
      </c>
      <c r="G1065">
        <v>2735</v>
      </c>
      <c r="H1065" t="s">
        <v>11</v>
      </c>
      <c r="I1065" t="s">
        <v>10</v>
      </c>
    </row>
    <row r="1066" spans="1:9" x14ac:dyDescent="0.3">
      <c r="A1066" t="s">
        <v>1988</v>
      </c>
      <c r="B1066" t="s">
        <v>1989</v>
      </c>
      <c r="C1066">
        <v>376</v>
      </c>
      <c r="D1066" t="s">
        <v>10</v>
      </c>
      <c r="E1066">
        <v>58</v>
      </c>
      <c r="F1066">
        <v>350</v>
      </c>
      <c r="G1066">
        <v>2735</v>
      </c>
      <c r="H1066" t="s">
        <v>11</v>
      </c>
      <c r="I1066" t="s">
        <v>10</v>
      </c>
    </row>
    <row r="1067" spans="1:9" x14ac:dyDescent="0.3">
      <c r="A1067" t="s">
        <v>1990</v>
      </c>
      <c r="B1067" t="s">
        <v>1991</v>
      </c>
      <c r="C1067">
        <v>1410</v>
      </c>
      <c r="D1067" t="s">
        <v>1392</v>
      </c>
      <c r="E1067">
        <v>254</v>
      </c>
      <c r="F1067">
        <v>440</v>
      </c>
      <c r="G1067">
        <v>9461</v>
      </c>
      <c r="H1067" t="s">
        <v>1393</v>
      </c>
      <c r="I1067" t="s">
        <v>1392</v>
      </c>
    </row>
    <row r="1068" spans="1:9" x14ac:dyDescent="0.3">
      <c r="A1068" t="s">
        <v>1990</v>
      </c>
      <c r="B1068" t="s">
        <v>1991</v>
      </c>
      <c r="C1068">
        <v>1410</v>
      </c>
      <c r="D1068" t="s">
        <v>1392</v>
      </c>
      <c r="E1068">
        <v>434</v>
      </c>
      <c r="F1068">
        <v>483</v>
      </c>
      <c r="G1068">
        <v>9461</v>
      </c>
      <c r="H1068" t="s">
        <v>1393</v>
      </c>
      <c r="I1068" t="s">
        <v>1392</v>
      </c>
    </row>
    <row r="1069" spans="1:9" x14ac:dyDescent="0.3">
      <c r="A1069" t="s">
        <v>1990</v>
      </c>
      <c r="B1069" t="s">
        <v>1991</v>
      </c>
      <c r="C1069">
        <v>1410</v>
      </c>
      <c r="D1069" t="s">
        <v>1392</v>
      </c>
      <c r="E1069">
        <v>553</v>
      </c>
      <c r="F1069">
        <v>689</v>
      </c>
      <c r="G1069">
        <v>9461</v>
      </c>
      <c r="H1069" t="s">
        <v>1393</v>
      </c>
      <c r="I1069" t="s">
        <v>1392</v>
      </c>
    </row>
    <row r="1070" spans="1:9" x14ac:dyDescent="0.3">
      <c r="A1070" t="s">
        <v>1990</v>
      </c>
      <c r="B1070" t="s">
        <v>1991</v>
      </c>
      <c r="C1070">
        <v>1410</v>
      </c>
      <c r="D1070" t="s">
        <v>1394</v>
      </c>
      <c r="E1070">
        <v>67</v>
      </c>
      <c r="F1070">
        <v>210</v>
      </c>
      <c r="G1070">
        <v>8489</v>
      </c>
      <c r="H1070" t="s">
        <v>1395</v>
      </c>
      <c r="I1070" t="s">
        <v>1394</v>
      </c>
    </row>
    <row r="1071" spans="1:9" x14ac:dyDescent="0.3">
      <c r="A1071" t="s">
        <v>1990</v>
      </c>
      <c r="B1071" t="s">
        <v>1991</v>
      </c>
      <c r="C1071">
        <v>1410</v>
      </c>
      <c r="D1071" t="s">
        <v>10</v>
      </c>
      <c r="E1071">
        <v>1182</v>
      </c>
      <c r="F1071">
        <v>1403</v>
      </c>
      <c r="G1071">
        <v>2735</v>
      </c>
      <c r="H1071" t="s">
        <v>11</v>
      </c>
      <c r="I1071" t="s">
        <v>10</v>
      </c>
    </row>
    <row r="1072" spans="1:9" x14ac:dyDescent="0.3">
      <c r="A1072" t="s">
        <v>1992</v>
      </c>
      <c r="B1072" t="s">
        <v>1993</v>
      </c>
      <c r="C1072">
        <v>374</v>
      </c>
      <c r="D1072" t="s">
        <v>10</v>
      </c>
      <c r="E1072">
        <v>40</v>
      </c>
      <c r="F1072">
        <v>325</v>
      </c>
      <c r="G1072">
        <v>2735</v>
      </c>
      <c r="H1072" t="s">
        <v>11</v>
      </c>
      <c r="I1072" t="s">
        <v>10</v>
      </c>
    </row>
    <row r="1073" spans="1:9" x14ac:dyDescent="0.3">
      <c r="A1073" t="s">
        <v>1994</v>
      </c>
      <c r="B1073" t="s">
        <v>1995</v>
      </c>
      <c r="C1073">
        <v>289</v>
      </c>
      <c r="D1073" t="s">
        <v>10</v>
      </c>
      <c r="E1073">
        <v>8</v>
      </c>
      <c r="F1073">
        <v>283</v>
      </c>
      <c r="G1073">
        <v>2735</v>
      </c>
      <c r="H1073" t="s">
        <v>11</v>
      </c>
      <c r="I1073" t="s">
        <v>10</v>
      </c>
    </row>
    <row r="1074" spans="1:9" x14ac:dyDescent="0.3">
      <c r="A1074" t="s">
        <v>1996</v>
      </c>
      <c r="B1074" t="s">
        <v>1997</v>
      </c>
      <c r="C1074">
        <v>581</v>
      </c>
      <c r="D1074" t="s">
        <v>10</v>
      </c>
      <c r="E1074">
        <v>70</v>
      </c>
      <c r="F1074">
        <v>339</v>
      </c>
      <c r="G1074">
        <v>2735</v>
      </c>
      <c r="H1074" t="s">
        <v>11</v>
      </c>
      <c r="I1074" t="s">
        <v>10</v>
      </c>
    </row>
    <row r="1075" spans="1:9" x14ac:dyDescent="0.3">
      <c r="A1075" t="s">
        <v>1998</v>
      </c>
      <c r="B1075" t="s">
        <v>1999</v>
      </c>
      <c r="C1075">
        <v>303</v>
      </c>
      <c r="D1075" t="s">
        <v>10</v>
      </c>
      <c r="E1075">
        <v>16</v>
      </c>
      <c r="F1075">
        <v>275</v>
      </c>
      <c r="G1075">
        <v>2735</v>
      </c>
      <c r="H1075" t="s">
        <v>11</v>
      </c>
      <c r="I1075" t="s">
        <v>10</v>
      </c>
    </row>
    <row r="1076" spans="1:9" x14ac:dyDescent="0.3">
      <c r="A1076" t="s">
        <v>2000</v>
      </c>
      <c r="B1076" t="s">
        <v>2001</v>
      </c>
      <c r="C1076">
        <v>296</v>
      </c>
      <c r="D1076" t="s">
        <v>10</v>
      </c>
      <c r="E1076">
        <v>16</v>
      </c>
      <c r="F1076">
        <v>289</v>
      </c>
      <c r="G1076">
        <v>2735</v>
      </c>
      <c r="H1076" t="s">
        <v>11</v>
      </c>
      <c r="I1076" t="s">
        <v>10</v>
      </c>
    </row>
    <row r="1077" spans="1:9" x14ac:dyDescent="0.3">
      <c r="A1077" t="s">
        <v>2002</v>
      </c>
      <c r="B1077" t="s">
        <v>2003</v>
      </c>
      <c r="C1077">
        <v>351</v>
      </c>
      <c r="D1077" t="s">
        <v>10</v>
      </c>
      <c r="E1077">
        <v>55</v>
      </c>
      <c r="F1077">
        <v>331</v>
      </c>
      <c r="G1077">
        <v>2735</v>
      </c>
      <c r="H1077" t="s">
        <v>11</v>
      </c>
      <c r="I1077" t="s">
        <v>10</v>
      </c>
    </row>
    <row r="1078" spans="1:9" x14ac:dyDescent="0.3">
      <c r="A1078" t="s">
        <v>2004</v>
      </c>
      <c r="B1078" t="s">
        <v>2005</v>
      </c>
      <c r="C1078">
        <v>277</v>
      </c>
      <c r="D1078" t="s">
        <v>10</v>
      </c>
      <c r="E1078">
        <v>5</v>
      </c>
      <c r="F1078">
        <v>270</v>
      </c>
      <c r="G1078">
        <v>2735</v>
      </c>
      <c r="H1078" t="s">
        <v>11</v>
      </c>
      <c r="I1078" t="s">
        <v>10</v>
      </c>
    </row>
    <row r="1079" spans="1:9" x14ac:dyDescent="0.3">
      <c r="A1079" t="s">
        <v>2006</v>
      </c>
      <c r="B1079" t="s">
        <v>2007</v>
      </c>
      <c r="C1079">
        <v>276</v>
      </c>
      <c r="D1079" t="s">
        <v>10</v>
      </c>
      <c r="E1079">
        <v>4</v>
      </c>
      <c r="F1079">
        <v>269</v>
      </c>
      <c r="G1079">
        <v>2735</v>
      </c>
      <c r="H1079" t="s">
        <v>11</v>
      </c>
      <c r="I1079" t="s">
        <v>10</v>
      </c>
    </row>
    <row r="1080" spans="1:9" x14ac:dyDescent="0.3">
      <c r="A1080" t="s">
        <v>2008</v>
      </c>
      <c r="B1080" t="s">
        <v>2009</v>
      </c>
      <c r="C1080">
        <v>250</v>
      </c>
      <c r="D1080" t="s">
        <v>10</v>
      </c>
      <c r="E1080">
        <v>31</v>
      </c>
      <c r="F1080">
        <v>244</v>
      </c>
      <c r="G1080">
        <v>2735</v>
      </c>
      <c r="H1080" t="s">
        <v>11</v>
      </c>
      <c r="I1080" t="s">
        <v>10</v>
      </c>
    </row>
    <row r="1081" spans="1:9" x14ac:dyDescent="0.3">
      <c r="A1081" t="s">
        <v>2010</v>
      </c>
      <c r="B1081" t="s">
        <v>2011</v>
      </c>
      <c r="C1081">
        <v>277</v>
      </c>
      <c r="D1081" t="s">
        <v>10</v>
      </c>
      <c r="E1081">
        <v>4</v>
      </c>
      <c r="F1081">
        <v>270</v>
      </c>
      <c r="G1081">
        <v>2735</v>
      </c>
      <c r="H1081" t="s">
        <v>11</v>
      </c>
      <c r="I1081" t="s">
        <v>10</v>
      </c>
    </row>
    <row r="1082" spans="1:9" x14ac:dyDescent="0.3">
      <c r="A1082" t="s">
        <v>2012</v>
      </c>
      <c r="B1082" t="s">
        <v>2013</v>
      </c>
      <c r="C1082">
        <v>245</v>
      </c>
      <c r="D1082" t="s">
        <v>10</v>
      </c>
      <c r="E1082">
        <v>30</v>
      </c>
      <c r="F1082">
        <v>238</v>
      </c>
      <c r="G1082">
        <v>2735</v>
      </c>
      <c r="H1082" t="s">
        <v>11</v>
      </c>
      <c r="I1082" t="s">
        <v>10</v>
      </c>
    </row>
    <row r="1083" spans="1:9" x14ac:dyDescent="0.3">
      <c r="A1083" t="s">
        <v>2014</v>
      </c>
      <c r="B1083" t="s">
        <v>2015</v>
      </c>
      <c r="C1083">
        <v>261</v>
      </c>
      <c r="D1083" t="s">
        <v>10</v>
      </c>
      <c r="E1083">
        <v>1</v>
      </c>
      <c r="F1083">
        <v>254</v>
      </c>
      <c r="G1083">
        <v>2735</v>
      </c>
      <c r="H1083" t="s">
        <v>11</v>
      </c>
      <c r="I1083" t="s">
        <v>10</v>
      </c>
    </row>
    <row r="1084" spans="1:9" x14ac:dyDescent="0.3">
      <c r="A1084" t="s">
        <v>2016</v>
      </c>
      <c r="B1084" t="s">
        <v>2017</v>
      </c>
      <c r="C1084">
        <v>399</v>
      </c>
      <c r="D1084" t="s">
        <v>10</v>
      </c>
      <c r="E1084">
        <v>4</v>
      </c>
      <c r="F1084">
        <v>269</v>
      </c>
      <c r="G1084">
        <v>2735</v>
      </c>
      <c r="H1084" t="s">
        <v>11</v>
      </c>
      <c r="I1084" t="s">
        <v>10</v>
      </c>
    </row>
    <row r="1085" spans="1:9" x14ac:dyDescent="0.3">
      <c r="A1085" t="s">
        <v>2018</v>
      </c>
      <c r="B1085" t="s">
        <v>2019</v>
      </c>
      <c r="C1085">
        <v>308</v>
      </c>
      <c r="D1085" t="s">
        <v>10</v>
      </c>
      <c r="E1085">
        <v>28</v>
      </c>
      <c r="F1085">
        <v>301</v>
      </c>
      <c r="G1085">
        <v>2735</v>
      </c>
      <c r="H1085" t="s">
        <v>11</v>
      </c>
      <c r="I1085" t="s">
        <v>10</v>
      </c>
    </row>
    <row r="1086" spans="1:9" x14ac:dyDescent="0.3">
      <c r="A1086" t="s">
        <v>2020</v>
      </c>
      <c r="B1086" t="s">
        <v>2021</v>
      </c>
      <c r="C1086">
        <v>276</v>
      </c>
      <c r="D1086" t="s">
        <v>10</v>
      </c>
      <c r="E1086">
        <v>4</v>
      </c>
      <c r="F1086">
        <v>269</v>
      </c>
      <c r="G1086">
        <v>2735</v>
      </c>
      <c r="H1086" t="s">
        <v>11</v>
      </c>
      <c r="I1086" t="s">
        <v>10</v>
      </c>
    </row>
    <row r="1087" spans="1:9" x14ac:dyDescent="0.3">
      <c r="A1087" t="s">
        <v>2022</v>
      </c>
      <c r="B1087" t="s">
        <v>2023</v>
      </c>
      <c r="C1087">
        <v>294</v>
      </c>
      <c r="D1087" t="s">
        <v>10</v>
      </c>
      <c r="E1087">
        <v>7</v>
      </c>
      <c r="F1087">
        <v>287</v>
      </c>
      <c r="G1087">
        <v>2735</v>
      </c>
      <c r="H1087" t="s">
        <v>11</v>
      </c>
      <c r="I1087" t="s">
        <v>10</v>
      </c>
    </row>
    <row r="1088" spans="1:9" x14ac:dyDescent="0.3">
      <c r="A1088" t="s">
        <v>2024</v>
      </c>
      <c r="B1088" t="s">
        <v>2025</v>
      </c>
      <c r="C1088">
        <v>541</v>
      </c>
      <c r="D1088" t="s">
        <v>1214</v>
      </c>
      <c r="E1088">
        <v>324</v>
      </c>
      <c r="F1088">
        <v>479</v>
      </c>
      <c r="G1088">
        <v>369723</v>
      </c>
      <c r="H1088" t="s">
        <v>1215</v>
      </c>
      <c r="I1088" t="s">
        <v>1214</v>
      </c>
    </row>
    <row r="1089" spans="1:9" x14ac:dyDescent="0.3">
      <c r="A1089" t="s">
        <v>2024</v>
      </c>
      <c r="B1089" t="s">
        <v>2025</v>
      </c>
      <c r="C1089">
        <v>541</v>
      </c>
      <c r="D1089" t="s">
        <v>10</v>
      </c>
      <c r="E1089">
        <v>53</v>
      </c>
      <c r="F1089">
        <v>330</v>
      </c>
      <c r="G1089">
        <v>2735</v>
      </c>
      <c r="H1089" t="s">
        <v>11</v>
      </c>
      <c r="I1089" t="s">
        <v>10</v>
      </c>
    </row>
    <row r="1090" spans="1:9" x14ac:dyDescent="0.3">
      <c r="A1090" t="s">
        <v>2026</v>
      </c>
      <c r="B1090" t="s">
        <v>2027</v>
      </c>
      <c r="C1090">
        <v>332</v>
      </c>
      <c r="D1090" t="s">
        <v>10</v>
      </c>
      <c r="E1090">
        <v>47</v>
      </c>
      <c r="F1090">
        <v>326</v>
      </c>
      <c r="G1090">
        <v>2735</v>
      </c>
      <c r="H1090" t="s">
        <v>11</v>
      </c>
      <c r="I1090" t="s">
        <v>10</v>
      </c>
    </row>
    <row r="1091" spans="1:9" x14ac:dyDescent="0.3">
      <c r="A1091" t="s">
        <v>2028</v>
      </c>
      <c r="B1091" t="s">
        <v>2029</v>
      </c>
      <c r="C1091">
        <v>286</v>
      </c>
      <c r="D1091" t="s">
        <v>10</v>
      </c>
      <c r="E1091">
        <v>2</v>
      </c>
      <c r="F1091">
        <v>279</v>
      </c>
      <c r="G1091">
        <v>2735</v>
      </c>
      <c r="H1091" t="s">
        <v>11</v>
      </c>
      <c r="I1091" t="s">
        <v>10</v>
      </c>
    </row>
    <row r="1092" spans="1:9" x14ac:dyDescent="0.3">
      <c r="A1092" t="s">
        <v>2030</v>
      </c>
      <c r="B1092" t="s">
        <v>2031</v>
      </c>
      <c r="C1092">
        <v>324</v>
      </c>
      <c r="D1092" t="s">
        <v>10</v>
      </c>
      <c r="E1092">
        <v>38</v>
      </c>
      <c r="F1092">
        <v>318</v>
      </c>
      <c r="G1092">
        <v>2735</v>
      </c>
      <c r="H1092" t="s">
        <v>11</v>
      </c>
      <c r="I1092" t="s">
        <v>10</v>
      </c>
    </row>
    <row r="1093" spans="1:9" x14ac:dyDescent="0.3">
      <c r="A1093" t="s">
        <v>2032</v>
      </c>
      <c r="B1093" t="s">
        <v>2033</v>
      </c>
      <c r="C1093">
        <v>276</v>
      </c>
      <c r="D1093" t="s">
        <v>10</v>
      </c>
      <c r="E1093">
        <v>3</v>
      </c>
      <c r="F1093">
        <v>269</v>
      </c>
      <c r="G1093">
        <v>2735</v>
      </c>
      <c r="H1093" t="s">
        <v>11</v>
      </c>
      <c r="I1093" t="s">
        <v>10</v>
      </c>
    </row>
    <row r="1094" spans="1:9" x14ac:dyDescent="0.3">
      <c r="A1094" t="s">
        <v>2034</v>
      </c>
      <c r="B1094" t="s">
        <v>2035</v>
      </c>
      <c r="C1094">
        <v>305</v>
      </c>
      <c r="D1094" t="s">
        <v>10</v>
      </c>
      <c r="E1094">
        <v>32</v>
      </c>
      <c r="F1094">
        <v>298</v>
      </c>
      <c r="G1094">
        <v>2735</v>
      </c>
      <c r="H1094" t="s">
        <v>11</v>
      </c>
      <c r="I1094" t="s">
        <v>10</v>
      </c>
    </row>
    <row r="1095" spans="1:9" x14ac:dyDescent="0.3">
      <c r="A1095" t="s">
        <v>2036</v>
      </c>
      <c r="B1095" t="s">
        <v>2037</v>
      </c>
      <c r="C1095">
        <v>287</v>
      </c>
      <c r="D1095" t="s">
        <v>10</v>
      </c>
      <c r="E1095">
        <v>18</v>
      </c>
      <c r="F1095">
        <v>233</v>
      </c>
      <c r="G1095">
        <v>2735</v>
      </c>
      <c r="H1095" t="s">
        <v>11</v>
      </c>
      <c r="I1095" t="s">
        <v>10</v>
      </c>
    </row>
    <row r="1096" spans="1:9" x14ac:dyDescent="0.3">
      <c r="A1096" t="s">
        <v>2038</v>
      </c>
      <c r="B1096" t="s">
        <v>2039</v>
      </c>
      <c r="C1096">
        <v>225</v>
      </c>
      <c r="D1096" t="s">
        <v>10</v>
      </c>
      <c r="E1096">
        <v>97</v>
      </c>
      <c r="F1096">
        <v>218</v>
      </c>
      <c r="G1096">
        <v>2735</v>
      </c>
      <c r="H1096" t="s">
        <v>11</v>
      </c>
      <c r="I1096" t="s">
        <v>10</v>
      </c>
    </row>
    <row r="1097" spans="1:9" x14ac:dyDescent="0.3">
      <c r="A1097" t="s">
        <v>2040</v>
      </c>
      <c r="B1097" t="s">
        <v>2041</v>
      </c>
      <c r="C1097">
        <v>293</v>
      </c>
      <c r="D1097" t="s">
        <v>10</v>
      </c>
      <c r="E1097">
        <v>10</v>
      </c>
      <c r="F1097">
        <v>287</v>
      </c>
      <c r="G1097">
        <v>2735</v>
      </c>
      <c r="H1097" t="s">
        <v>11</v>
      </c>
      <c r="I1097" t="s">
        <v>10</v>
      </c>
    </row>
    <row r="1098" spans="1:9" x14ac:dyDescent="0.3">
      <c r="A1098" t="s">
        <v>2042</v>
      </c>
      <c r="B1098" t="s">
        <v>2043</v>
      </c>
      <c r="C1098">
        <v>287</v>
      </c>
      <c r="D1098" t="s">
        <v>10</v>
      </c>
      <c r="E1098">
        <v>2</v>
      </c>
      <c r="F1098">
        <v>280</v>
      </c>
      <c r="G1098">
        <v>2735</v>
      </c>
      <c r="H1098" t="s">
        <v>11</v>
      </c>
      <c r="I1098" t="s">
        <v>10</v>
      </c>
    </row>
    <row r="1099" spans="1:9" x14ac:dyDescent="0.3">
      <c r="A1099" t="s">
        <v>2044</v>
      </c>
      <c r="B1099" t="s">
        <v>2045</v>
      </c>
      <c r="C1099">
        <v>283</v>
      </c>
      <c r="D1099" t="s">
        <v>10</v>
      </c>
      <c r="E1099">
        <v>2</v>
      </c>
      <c r="F1099">
        <v>276</v>
      </c>
      <c r="G1099">
        <v>2735</v>
      </c>
      <c r="H1099" t="s">
        <v>11</v>
      </c>
      <c r="I1099" t="s">
        <v>10</v>
      </c>
    </row>
    <row r="1100" spans="1:9" x14ac:dyDescent="0.3">
      <c r="A1100" t="s">
        <v>2046</v>
      </c>
      <c r="B1100" t="s">
        <v>2047</v>
      </c>
      <c r="C1100">
        <v>324</v>
      </c>
      <c r="D1100" t="s">
        <v>10</v>
      </c>
      <c r="E1100">
        <v>37</v>
      </c>
      <c r="F1100">
        <v>317</v>
      </c>
      <c r="G1100">
        <v>2735</v>
      </c>
      <c r="H1100" t="s">
        <v>11</v>
      </c>
      <c r="I1100" t="s">
        <v>10</v>
      </c>
    </row>
    <row r="1101" spans="1:9" x14ac:dyDescent="0.3">
      <c r="A1101" t="s">
        <v>2048</v>
      </c>
      <c r="B1101" t="s">
        <v>2049</v>
      </c>
      <c r="C1101">
        <v>324</v>
      </c>
      <c r="D1101" t="s">
        <v>10</v>
      </c>
      <c r="E1101">
        <v>38</v>
      </c>
      <c r="F1101">
        <v>318</v>
      </c>
      <c r="G1101">
        <v>2735</v>
      </c>
      <c r="H1101" t="s">
        <v>11</v>
      </c>
      <c r="I1101" t="s">
        <v>10</v>
      </c>
    </row>
    <row r="1102" spans="1:9" x14ac:dyDescent="0.3">
      <c r="A1102" t="s">
        <v>2050</v>
      </c>
      <c r="B1102" t="s">
        <v>2051</v>
      </c>
      <c r="C1102">
        <v>330</v>
      </c>
      <c r="D1102" t="s">
        <v>10</v>
      </c>
      <c r="E1102">
        <v>45</v>
      </c>
      <c r="F1102">
        <v>324</v>
      </c>
      <c r="G1102">
        <v>2735</v>
      </c>
      <c r="H1102" t="s">
        <v>11</v>
      </c>
      <c r="I1102" t="s">
        <v>10</v>
      </c>
    </row>
    <row r="1103" spans="1:9" x14ac:dyDescent="0.3">
      <c r="A1103" t="s">
        <v>2052</v>
      </c>
      <c r="B1103" t="s">
        <v>2053</v>
      </c>
      <c r="C1103">
        <v>283</v>
      </c>
      <c r="D1103" t="s">
        <v>10</v>
      </c>
      <c r="E1103">
        <v>2</v>
      </c>
      <c r="F1103">
        <v>276</v>
      </c>
      <c r="G1103">
        <v>2735</v>
      </c>
      <c r="H1103" t="s">
        <v>11</v>
      </c>
      <c r="I1103" t="s">
        <v>10</v>
      </c>
    </row>
    <row r="1104" spans="1:9" x14ac:dyDescent="0.3">
      <c r="A1104" t="s">
        <v>2054</v>
      </c>
      <c r="B1104" t="s">
        <v>2055</v>
      </c>
      <c r="C1104">
        <v>296</v>
      </c>
      <c r="D1104" t="s">
        <v>10</v>
      </c>
      <c r="E1104">
        <v>7</v>
      </c>
      <c r="F1104">
        <v>288</v>
      </c>
      <c r="G1104">
        <v>2735</v>
      </c>
      <c r="H1104" t="s">
        <v>11</v>
      </c>
      <c r="I1104" t="s">
        <v>10</v>
      </c>
    </row>
    <row r="1105" spans="1:9" x14ac:dyDescent="0.3">
      <c r="A1105" t="s">
        <v>2056</v>
      </c>
      <c r="B1105" t="s">
        <v>2057</v>
      </c>
      <c r="C1105">
        <v>352</v>
      </c>
      <c r="D1105" t="s">
        <v>10</v>
      </c>
      <c r="E1105">
        <v>42</v>
      </c>
      <c r="F1105">
        <v>347</v>
      </c>
      <c r="G1105">
        <v>2735</v>
      </c>
      <c r="H1105" t="s">
        <v>11</v>
      </c>
      <c r="I1105" t="s">
        <v>10</v>
      </c>
    </row>
    <row r="1106" spans="1:9" x14ac:dyDescent="0.3">
      <c r="A1106" t="s">
        <v>2058</v>
      </c>
      <c r="B1106" t="s">
        <v>2059</v>
      </c>
      <c r="C1106">
        <v>243</v>
      </c>
      <c r="D1106" t="s">
        <v>10</v>
      </c>
      <c r="E1106">
        <v>22</v>
      </c>
      <c r="F1106">
        <v>228</v>
      </c>
      <c r="G1106">
        <v>2735</v>
      </c>
      <c r="H1106" t="s">
        <v>11</v>
      </c>
      <c r="I1106" t="s">
        <v>10</v>
      </c>
    </row>
    <row r="1107" spans="1:9" x14ac:dyDescent="0.3">
      <c r="A1107" t="s">
        <v>2060</v>
      </c>
      <c r="B1107" t="s">
        <v>2061</v>
      </c>
      <c r="C1107">
        <v>313</v>
      </c>
      <c r="D1107" t="s">
        <v>10</v>
      </c>
      <c r="E1107">
        <v>27</v>
      </c>
      <c r="F1107">
        <v>306</v>
      </c>
      <c r="G1107">
        <v>2735</v>
      </c>
      <c r="H1107" t="s">
        <v>11</v>
      </c>
      <c r="I1107" t="s">
        <v>10</v>
      </c>
    </row>
    <row r="1108" spans="1:9" x14ac:dyDescent="0.3">
      <c r="A1108" t="s">
        <v>2062</v>
      </c>
      <c r="B1108" t="s">
        <v>2063</v>
      </c>
      <c r="C1108">
        <v>243</v>
      </c>
      <c r="D1108" t="s">
        <v>10</v>
      </c>
      <c r="E1108">
        <v>4</v>
      </c>
      <c r="F1108">
        <v>236</v>
      </c>
      <c r="G1108">
        <v>2735</v>
      </c>
      <c r="H1108" t="s">
        <v>11</v>
      </c>
      <c r="I1108" t="s">
        <v>10</v>
      </c>
    </row>
    <row r="1109" spans="1:9" x14ac:dyDescent="0.3">
      <c r="A1109" t="s">
        <v>2064</v>
      </c>
      <c r="B1109" t="s">
        <v>2065</v>
      </c>
      <c r="C1109">
        <v>351</v>
      </c>
      <c r="D1109" t="s">
        <v>10</v>
      </c>
      <c r="E1109">
        <v>2</v>
      </c>
      <c r="F1109">
        <v>73</v>
      </c>
      <c r="G1109">
        <v>2735</v>
      </c>
      <c r="H1109" t="s">
        <v>11</v>
      </c>
      <c r="I1109" t="s">
        <v>10</v>
      </c>
    </row>
    <row r="1110" spans="1:9" x14ac:dyDescent="0.3">
      <c r="A1110" t="s">
        <v>2064</v>
      </c>
      <c r="B1110" t="s">
        <v>2065</v>
      </c>
      <c r="C1110">
        <v>351</v>
      </c>
      <c r="D1110" t="s">
        <v>10</v>
      </c>
      <c r="E1110">
        <v>117</v>
      </c>
      <c r="F1110">
        <v>344</v>
      </c>
      <c r="G1110">
        <v>2735</v>
      </c>
      <c r="H1110" t="s">
        <v>11</v>
      </c>
      <c r="I1110" t="s">
        <v>10</v>
      </c>
    </row>
    <row r="1111" spans="1:9" x14ac:dyDescent="0.3">
      <c r="A1111" t="s">
        <v>2066</v>
      </c>
      <c r="B1111" t="s">
        <v>2067</v>
      </c>
      <c r="C1111">
        <v>283</v>
      </c>
      <c r="D1111" t="s">
        <v>10</v>
      </c>
      <c r="E1111">
        <v>3</v>
      </c>
      <c r="F1111">
        <v>276</v>
      </c>
      <c r="G1111">
        <v>2735</v>
      </c>
      <c r="H1111" t="s">
        <v>11</v>
      </c>
      <c r="I1111" t="s">
        <v>10</v>
      </c>
    </row>
    <row r="1112" spans="1:9" x14ac:dyDescent="0.3">
      <c r="A1112" t="s">
        <v>2068</v>
      </c>
      <c r="B1112" t="s">
        <v>2069</v>
      </c>
      <c r="C1112">
        <v>351</v>
      </c>
      <c r="D1112" t="s">
        <v>10</v>
      </c>
      <c r="E1112">
        <v>15</v>
      </c>
      <c r="F1112">
        <v>87</v>
      </c>
      <c r="G1112">
        <v>2735</v>
      </c>
      <c r="H1112" t="s">
        <v>11</v>
      </c>
      <c r="I1112" t="s">
        <v>10</v>
      </c>
    </row>
    <row r="1113" spans="1:9" x14ac:dyDescent="0.3">
      <c r="A1113" t="s">
        <v>2068</v>
      </c>
      <c r="B1113" t="s">
        <v>2069</v>
      </c>
      <c r="C1113">
        <v>351</v>
      </c>
      <c r="D1113" t="s">
        <v>10</v>
      </c>
      <c r="E1113">
        <v>95</v>
      </c>
      <c r="F1113">
        <v>344</v>
      </c>
      <c r="G1113">
        <v>2735</v>
      </c>
      <c r="H1113" t="s">
        <v>11</v>
      </c>
      <c r="I1113" t="s">
        <v>10</v>
      </c>
    </row>
    <row r="1114" spans="1:9" x14ac:dyDescent="0.3">
      <c r="A1114" t="s">
        <v>2070</v>
      </c>
      <c r="B1114" t="s">
        <v>2071</v>
      </c>
      <c r="C1114">
        <v>366</v>
      </c>
      <c r="D1114" t="s">
        <v>10</v>
      </c>
      <c r="E1114">
        <v>50</v>
      </c>
      <c r="F1114">
        <v>336</v>
      </c>
      <c r="G1114">
        <v>2735</v>
      </c>
      <c r="H1114" t="s">
        <v>11</v>
      </c>
      <c r="I1114" t="s">
        <v>10</v>
      </c>
    </row>
    <row r="1115" spans="1:9" x14ac:dyDescent="0.3">
      <c r="A1115" t="s">
        <v>2072</v>
      </c>
      <c r="B1115" t="s">
        <v>2073</v>
      </c>
      <c r="C1115">
        <v>283</v>
      </c>
      <c r="D1115" t="s">
        <v>10</v>
      </c>
      <c r="E1115">
        <v>3</v>
      </c>
      <c r="F1115">
        <v>276</v>
      </c>
      <c r="G1115">
        <v>2735</v>
      </c>
      <c r="H1115" t="s">
        <v>11</v>
      </c>
      <c r="I1115" t="s">
        <v>10</v>
      </c>
    </row>
    <row r="1116" spans="1:9" x14ac:dyDescent="0.3">
      <c r="A1116" t="s">
        <v>2074</v>
      </c>
      <c r="B1116" t="s">
        <v>2075</v>
      </c>
      <c r="C1116">
        <v>335</v>
      </c>
      <c r="D1116" t="s">
        <v>10</v>
      </c>
      <c r="E1116">
        <v>55</v>
      </c>
      <c r="F1116">
        <v>328</v>
      </c>
      <c r="G1116">
        <v>2735</v>
      </c>
      <c r="H1116" t="s">
        <v>11</v>
      </c>
      <c r="I1116" t="s">
        <v>10</v>
      </c>
    </row>
    <row r="1117" spans="1:9" x14ac:dyDescent="0.3">
      <c r="A1117" t="s">
        <v>2076</v>
      </c>
      <c r="B1117" t="s">
        <v>2077</v>
      </c>
      <c r="C1117">
        <v>253</v>
      </c>
      <c r="D1117" t="s">
        <v>10</v>
      </c>
      <c r="E1117">
        <v>10</v>
      </c>
      <c r="F1117">
        <v>246</v>
      </c>
      <c r="G1117">
        <v>2735</v>
      </c>
      <c r="H1117" t="s">
        <v>11</v>
      </c>
      <c r="I1117" t="s">
        <v>10</v>
      </c>
    </row>
    <row r="1118" spans="1:9" x14ac:dyDescent="0.3">
      <c r="A1118" t="s">
        <v>2078</v>
      </c>
      <c r="B1118" t="s">
        <v>2079</v>
      </c>
      <c r="C1118">
        <v>294</v>
      </c>
      <c r="D1118" t="s">
        <v>10</v>
      </c>
      <c r="E1118">
        <v>7</v>
      </c>
      <c r="F1118">
        <v>287</v>
      </c>
      <c r="G1118">
        <v>2735</v>
      </c>
      <c r="H1118" t="s">
        <v>11</v>
      </c>
      <c r="I1118" t="s">
        <v>10</v>
      </c>
    </row>
    <row r="1119" spans="1:9" x14ac:dyDescent="0.3">
      <c r="A1119" t="s">
        <v>2080</v>
      </c>
      <c r="B1119" t="s">
        <v>2081</v>
      </c>
      <c r="C1119">
        <v>287</v>
      </c>
      <c r="D1119" t="s">
        <v>10</v>
      </c>
      <c r="E1119">
        <v>5</v>
      </c>
      <c r="F1119">
        <v>280</v>
      </c>
      <c r="G1119">
        <v>2735</v>
      </c>
      <c r="H1119" t="s">
        <v>11</v>
      </c>
      <c r="I1119" t="s">
        <v>10</v>
      </c>
    </row>
    <row r="1120" spans="1:9" x14ac:dyDescent="0.3">
      <c r="A1120" t="s">
        <v>2082</v>
      </c>
      <c r="B1120" t="s">
        <v>2083</v>
      </c>
      <c r="C1120">
        <v>308</v>
      </c>
      <c r="D1120" t="s">
        <v>10</v>
      </c>
      <c r="E1120">
        <v>25</v>
      </c>
      <c r="F1120">
        <v>301</v>
      </c>
      <c r="G1120">
        <v>2735</v>
      </c>
      <c r="H1120" t="s">
        <v>11</v>
      </c>
      <c r="I1120" t="s">
        <v>10</v>
      </c>
    </row>
    <row r="1121" spans="1:9" x14ac:dyDescent="0.3">
      <c r="A1121" t="s">
        <v>2084</v>
      </c>
      <c r="B1121" t="s">
        <v>2085</v>
      </c>
      <c r="C1121">
        <v>276</v>
      </c>
      <c r="D1121" t="s">
        <v>10</v>
      </c>
      <c r="E1121">
        <v>4</v>
      </c>
      <c r="F1121">
        <v>269</v>
      </c>
      <c r="G1121">
        <v>2735</v>
      </c>
      <c r="H1121" t="s">
        <v>11</v>
      </c>
      <c r="I1121" t="s">
        <v>10</v>
      </c>
    </row>
    <row r="1122" spans="1:9" x14ac:dyDescent="0.3">
      <c r="A1122" t="s">
        <v>2086</v>
      </c>
      <c r="B1122" t="s">
        <v>2087</v>
      </c>
      <c r="C1122">
        <v>281</v>
      </c>
      <c r="D1122" t="s">
        <v>10</v>
      </c>
      <c r="E1122">
        <v>2</v>
      </c>
      <c r="F1122">
        <v>274</v>
      </c>
      <c r="G1122">
        <v>2735</v>
      </c>
      <c r="H1122" t="s">
        <v>11</v>
      </c>
      <c r="I1122" t="s">
        <v>10</v>
      </c>
    </row>
    <row r="1123" spans="1:9" x14ac:dyDescent="0.3">
      <c r="A1123" t="s">
        <v>2088</v>
      </c>
      <c r="B1123" t="s">
        <v>2089</v>
      </c>
      <c r="C1123">
        <v>303</v>
      </c>
      <c r="D1123" t="s">
        <v>10</v>
      </c>
      <c r="E1123">
        <v>23</v>
      </c>
      <c r="F1123">
        <v>296</v>
      </c>
      <c r="G1123">
        <v>2735</v>
      </c>
      <c r="H1123" t="s">
        <v>11</v>
      </c>
      <c r="I1123" t="s">
        <v>10</v>
      </c>
    </row>
    <row r="1124" spans="1:9" x14ac:dyDescent="0.3">
      <c r="A1124" t="s">
        <v>2090</v>
      </c>
      <c r="B1124" t="s">
        <v>2091</v>
      </c>
      <c r="C1124">
        <v>306</v>
      </c>
      <c r="D1124" t="s">
        <v>10</v>
      </c>
      <c r="E1124">
        <v>28</v>
      </c>
      <c r="F1124">
        <v>306</v>
      </c>
      <c r="G1124">
        <v>2735</v>
      </c>
      <c r="H1124" t="s">
        <v>11</v>
      </c>
      <c r="I1124" t="s">
        <v>10</v>
      </c>
    </row>
    <row r="1125" spans="1:9" x14ac:dyDescent="0.3">
      <c r="A1125" t="s">
        <v>2092</v>
      </c>
      <c r="B1125" t="s">
        <v>2093</v>
      </c>
      <c r="C1125">
        <v>357</v>
      </c>
      <c r="D1125" t="s">
        <v>10</v>
      </c>
      <c r="E1125">
        <v>55</v>
      </c>
      <c r="F1125">
        <v>332</v>
      </c>
      <c r="G1125">
        <v>2735</v>
      </c>
      <c r="H1125" t="s">
        <v>11</v>
      </c>
      <c r="I1125" t="s">
        <v>10</v>
      </c>
    </row>
    <row r="1126" spans="1:9" x14ac:dyDescent="0.3">
      <c r="A1126" t="s">
        <v>2094</v>
      </c>
      <c r="B1126" t="s">
        <v>2095</v>
      </c>
      <c r="C1126">
        <v>318</v>
      </c>
      <c r="D1126" t="s">
        <v>10</v>
      </c>
      <c r="E1126">
        <v>16</v>
      </c>
      <c r="F1126">
        <v>296</v>
      </c>
      <c r="G1126">
        <v>2735</v>
      </c>
      <c r="H1126" t="s">
        <v>11</v>
      </c>
      <c r="I1126" t="s">
        <v>10</v>
      </c>
    </row>
    <row r="1127" spans="1:9" x14ac:dyDescent="0.3">
      <c r="A1127" t="s">
        <v>2096</v>
      </c>
      <c r="B1127" t="s">
        <v>2097</v>
      </c>
      <c r="C1127">
        <v>296</v>
      </c>
      <c r="D1127" t="s">
        <v>10</v>
      </c>
      <c r="E1127">
        <v>7</v>
      </c>
      <c r="F1127">
        <v>289</v>
      </c>
      <c r="G1127">
        <v>2735</v>
      </c>
      <c r="H1127" t="s">
        <v>11</v>
      </c>
      <c r="I1127" t="s">
        <v>10</v>
      </c>
    </row>
    <row r="1128" spans="1:9" x14ac:dyDescent="0.3">
      <c r="A1128" t="s">
        <v>2098</v>
      </c>
      <c r="B1128" t="s">
        <v>2099</v>
      </c>
      <c r="C1128">
        <v>294</v>
      </c>
      <c r="D1128" t="s">
        <v>10</v>
      </c>
      <c r="E1128">
        <v>7</v>
      </c>
      <c r="F1128">
        <v>287</v>
      </c>
      <c r="G1128">
        <v>2735</v>
      </c>
      <c r="H1128" t="s">
        <v>11</v>
      </c>
      <c r="I1128" t="s">
        <v>10</v>
      </c>
    </row>
    <row r="1129" spans="1:9" x14ac:dyDescent="0.3">
      <c r="A1129" t="s">
        <v>2100</v>
      </c>
      <c r="B1129" t="s">
        <v>2101</v>
      </c>
      <c r="C1129">
        <v>356</v>
      </c>
      <c r="D1129" t="s">
        <v>10</v>
      </c>
      <c r="E1129">
        <v>39</v>
      </c>
      <c r="F1129">
        <v>327</v>
      </c>
      <c r="G1129">
        <v>2735</v>
      </c>
      <c r="H1129" t="s">
        <v>11</v>
      </c>
      <c r="I1129" t="s">
        <v>10</v>
      </c>
    </row>
    <row r="1130" spans="1:9" x14ac:dyDescent="0.3">
      <c r="A1130" t="s">
        <v>2102</v>
      </c>
      <c r="B1130" t="s">
        <v>2103</v>
      </c>
      <c r="C1130">
        <v>349</v>
      </c>
      <c r="D1130" t="s">
        <v>10</v>
      </c>
      <c r="E1130">
        <v>46</v>
      </c>
      <c r="F1130">
        <v>323</v>
      </c>
      <c r="G1130">
        <v>2735</v>
      </c>
      <c r="H1130" t="s">
        <v>11</v>
      </c>
      <c r="I1130" t="s">
        <v>10</v>
      </c>
    </row>
    <row r="1131" spans="1:9" x14ac:dyDescent="0.3">
      <c r="A1131" t="s">
        <v>2104</v>
      </c>
      <c r="B1131" t="s">
        <v>2105</v>
      </c>
      <c r="C1131">
        <v>360</v>
      </c>
      <c r="D1131" t="s">
        <v>10</v>
      </c>
      <c r="E1131">
        <v>57</v>
      </c>
      <c r="F1131">
        <v>333</v>
      </c>
      <c r="G1131">
        <v>2735</v>
      </c>
      <c r="H1131" t="s">
        <v>11</v>
      </c>
      <c r="I1131" t="s">
        <v>10</v>
      </c>
    </row>
    <row r="1132" spans="1:9" x14ac:dyDescent="0.3">
      <c r="A1132" t="s">
        <v>2106</v>
      </c>
      <c r="B1132" t="s">
        <v>2107</v>
      </c>
      <c r="C1132">
        <v>283</v>
      </c>
      <c r="D1132" t="s">
        <v>10</v>
      </c>
      <c r="E1132">
        <v>2</v>
      </c>
      <c r="F1132">
        <v>276</v>
      </c>
      <c r="G1132">
        <v>2735</v>
      </c>
      <c r="H1132" t="s">
        <v>11</v>
      </c>
      <c r="I1132" t="s">
        <v>10</v>
      </c>
    </row>
    <row r="1133" spans="1:9" x14ac:dyDescent="0.3">
      <c r="A1133" t="s">
        <v>2108</v>
      </c>
      <c r="B1133" t="s">
        <v>2109</v>
      </c>
      <c r="C1133">
        <v>294</v>
      </c>
      <c r="D1133" t="s">
        <v>10</v>
      </c>
      <c r="E1133">
        <v>7</v>
      </c>
      <c r="F1133">
        <v>287</v>
      </c>
      <c r="G1133">
        <v>2735</v>
      </c>
      <c r="H1133" t="s">
        <v>11</v>
      </c>
      <c r="I1133" t="s">
        <v>10</v>
      </c>
    </row>
    <row r="1134" spans="1:9" x14ac:dyDescent="0.3">
      <c r="A1134" t="s">
        <v>2110</v>
      </c>
      <c r="B1134" t="s">
        <v>2111</v>
      </c>
      <c r="C1134">
        <v>302</v>
      </c>
      <c r="D1134" t="s">
        <v>10</v>
      </c>
      <c r="E1134">
        <v>7</v>
      </c>
      <c r="F1134">
        <v>295</v>
      </c>
      <c r="G1134">
        <v>2735</v>
      </c>
      <c r="H1134" t="s">
        <v>11</v>
      </c>
      <c r="I1134" t="s">
        <v>10</v>
      </c>
    </row>
    <row r="1135" spans="1:9" x14ac:dyDescent="0.3">
      <c r="A1135" t="s">
        <v>2112</v>
      </c>
      <c r="B1135" t="s">
        <v>2113</v>
      </c>
      <c r="C1135">
        <v>350</v>
      </c>
      <c r="D1135" t="s">
        <v>10</v>
      </c>
      <c r="E1135">
        <v>47</v>
      </c>
      <c r="F1135">
        <v>324</v>
      </c>
      <c r="G1135">
        <v>2735</v>
      </c>
      <c r="H1135" t="s">
        <v>11</v>
      </c>
      <c r="I1135" t="s">
        <v>10</v>
      </c>
    </row>
    <row r="1136" spans="1:9" x14ac:dyDescent="0.3">
      <c r="A1136" t="s">
        <v>2114</v>
      </c>
      <c r="B1136" t="s">
        <v>2115</v>
      </c>
      <c r="C1136">
        <v>352</v>
      </c>
      <c r="D1136" t="s">
        <v>10</v>
      </c>
      <c r="E1136">
        <v>48</v>
      </c>
      <c r="F1136">
        <v>325</v>
      </c>
      <c r="G1136">
        <v>2735</v>
      </c>
      <c r="H1136" t="s">
        <v>11</v>
      </c>
      <c r="I1136" t="s">
        <v>10</v>
      </c>
    </row>
    <row r="1137" spans="1:9" x14ac:dyDescent="0.3">
      <c r="A1137" t="s">
        <v>2116</v>
      </c>
      <c r="B1137" t="s">
        <v>2117</v>
      </c>
      <c r="C1137">
        <v>294</v>
      </c>
      <c r="D1137" t="s">
        <v>10</v>
      </c>
      <c r="E1137">
        <v>7</v>
      </c>
      <c r="F1137">
        <v>287</v>
      </c>
      <c r="G1137">
        <v>2735</v>
      </c>
      <c r="H1137" t="s">
        <v>11</v>
      </c>
      <c r="I1137" t="s">
        <v>10</v>
      </c>
    </row>
    <row r="1138" spans="1:9" x14ac:dyDescent="0.3">
      <c r="A1138" t="s">
        <v>2118</v>
      </c>
      <c r="B1138" t="s">
        <v>2119</v>
      </c>
      <c r="C1138">
        <v>294</v>
      </c>
      <c r="D1138" t="s">
        <v>10</v>
      </c>
      <c r="E1138">
        <v>7</v>
      </c>
      <c r="F1138">
        <v>287</v>
      </c>
      <c r="G1138">
        <v>2735</v>
      </c>
      <c r="H1138" t="s">
        <v>11</v>
      </c>
      <c r="I1138" t="s">
        <v>10</v>
      </c>
    </row>
    <row r="1139" spans="1:9" x14ac:dyDescent="0.3">
      <c r="A1139" t="s">
        <v>2120</v>
      </c>
      <c r="B1139" t="s">
        <v>2121</v>
      </c>
      <c r="C1139">
        <v>293</v>
      </c>
      <c r="D1139" t="s">
        <v>10</v>
      </c>
      <c r="E1139">
        <v>7</v>
      </c>
      <c r="F1139">
        <v>286</v>
      </c>
      <c r="G1139">
        <v>2735</v>
      </c>
      <c r="H1139" t="s">
        <v>11</v>
      </c>
      <c r="I1139" t="s">
        <v>10</v>
      </c>
    </row>
    <row r="1140" spans="1:9" x14ac:dyDescent="0.3">
      <c r="A1140" t="s">
        <v>2122</v>
      </c>
      <c r="B1140" t="s">
        <v>2123</v>
      </c>
      <c r="C1140">
        <v>354</v>
      </c>
      <c r="D1140" t="s">
        <v>10</v>
      </c>
      <c r="E1140">
        <v>57</v>
      </c>
      <c r="F1140">
        <v>334</v>
      </c>
      <c r="G1140">
        <v>2735</v>
      </c>
      <c r="H1140" t="s">
        <v>11</v>
      </c>
      <c r="I1140" t="s">
        <v>10</v>
      </c>
    </row>
    <row r="1141" spans="1:9" x14ac:dyDescent="0.3">
      <c r="A1141" t="s">
        <v>2124</v>
      </c>
      <c r="B1141" t="s">
        <v>2125</v>
      </c>
      <c r="C1141">
        <v>276</v>
      </c>
      <c r="D1141" t="s">
        <v>10</v>
      </c>
      <c r="E1141">
        <v>4</v>
      </c>
      <c r="F1141">
        <v>269</v>
      </c>
      <c r="G1141">
        <v>2735</v>
      </c>
      <c r="H1141" t="s">
        <v>11</v>
      </c>
      <c r="I1141" t="s">
        <v>10</v>
      </c>
    </row>
    <row r="1142" spans="1:9" x14ac:dyDescent="0.3">
      <c r="A1142" t="s">
        <v>2126</v>
      </c>
      <c r="B1142" t="s">
        <v>2127</v>
      </c>
      <c r="C1142">
        <v>276</v>
      </c>
      <c r="D1142" t="s">
        <v>10</v>
      </c>
      <c r="E1142">
        <v>4</v>
      </c>
      <c r="F1142">
        <v>269</v>
      </c>
      <c r="G1142">
        <v>2735</v>
      </c>
      <c r="H1142" t="s">
        <v>11</v>
      </c>
      <c r="I1142" t="s">
        <v>10</v>
      </c>
    </row>
    <row r="1143" spans="1:9" x14ac:dyDescent="0.3">
      <c r="A1143" t="s">
        <v>2128</v>
      </c>
      <c r="B1143" t="s">
        <v>2129</v>
      </c>
      <c r="C1143">
        <v>349</v>
      </c>
      <c r="D1143" t="s">
        <v>10</v>
      </c>
      <c r="E1143">
        <v>47</v>
      </c>
      <c r="F1143">
        <v>323</v>
      </c>
      <c r="G1143">
        <v>2735</v>
      </c>
      <c r="H1143" t="s">
        <v>11</v>
      </c>
      <c r="I1143" t="s">
        <v>10</v>
      </c>
    </row>
    <row r="1144" spans="1:9" x14ac:dyDescent="0.3">
      <c r="A1144" t="s">
        <v>2130</v>
      </c>
      <c r="B1144" t="s">
        <v>2131</v>
      </c>
      <c r="C1144">
        <v>332</v>
      </c>
      <c r="D1144" t="s">
        <v>10</v>
      </c>
      <c r="E1144">
        <v>30</v>
      </c>
      <c r="F1144">
        <v>307</v>
      </c>
      <c r="G1144">
        <v>2735</v>
      </c>
      <c r="H1144" t="s">
        <v>11</v>
      </c>
      <c r="I1144" t="s">
        <v>10</v>
      </c>
    </row>
    <row r="1145" spans="1:9" x14ac:dyDescent="0.3">
      <c r="A1145" t="s">
        <v>2132</v>
      </c>
      <c r="B1145" t="s">
        <v>2133</v>
      </c>
      <c r="C1145">
        <v>294</v>
      </c>
      <c r="D1145" t="s">
        <v>10</v>
      </c>
      <c r="E1145">
        <v>8</v>
      </c>
      <c r="F1145">
        <v>287</v>
      </c>
      <c r="G1145">
        <v>2735</v>
      </c>
      <c r="H1145" t="s">
        <v>11</v>
      </c>
      <c r="I1145" t="s">
        <v>10</v>
      </c>
    </row>
    <row r="1146" spans="1:9" x14ac:dyDescent="0.3">
      <c r="A1146" t="s">
        <v>2134</v>
      </c>
      <c r="B1146" t="s">
        <v>2135</v>
      </c>
      <c r="C1146">
        <v>353</v>
      </c>
      <c r="D1146" t="s">
        <v>10</v>
      </c>
      <c r="E1146">
        <v>39</v>
      </c>
      <c r="F1146">
        <v>324</v>
      </c>
      <c r="G1146">
        <v>2735</v>
      </c>
      <c r="H1146" t="s">
        <v>11</v>
      </c>
      <c r="I1146" t="s">
        <v>10</v>
      </c>
    </row>
    <row r="1147" spans="1:9" x14ac:dyDescent="0.3">
      <c r="A1147" t="s">
        <v>2136</v>
      </c>
      <c r="B1147" t="s">
        <v>2137</v>
      </c>
      <c r="C1147">
        <v>313</v>
      </c>
      <c r="D1147" t="s">
        <v>10</v>
      </c>
      <c r="E1147">
        <v>27</v>
      </c>
      <c r="F1147">
        <v>306</v>
      </c>
      <c r="G1147">
        <v>2735</v>
      </c>
      <c r="H1147" t="s">
        <v>11</v>
      </c>
      <c r="I1147" t="s">
        <v>10</v>
      </c>
    </row>
    <row r="1148" spans="1:9" x14ac:dyDescent="0.3">
      <c r="A1148" t="s">
        <v>2138</v>
      </c>
      <c r="B1148" t="s">
        <v>2139</v>
      </c>
      <c r="C1148">
        <v>352</v>
      </c>
      <c r="D1148" t="s">
        <v>10</v>
      </c>
      <c r="E1148">
        <v>39</v>
      </c>
      <c r="F1148">
        <v>324</v>
      </c>
      <c r="G1148">
        <v>2735</v>
      </c>
      <c r="H1148" t="s">
        <v>11</v>
      </c>
      <c r="I1148" t="s">
        <v>10</v>
      </c>
    </row>
    <row r="1149" spans="1:9" x14ac:dyDescent="0.3">
      <c r="A1149" t="s">
        <v>2140</v>
      </c>
      <c r="B1149" t="s">
        <v>2141</v>
      </c>
      <c r="C1149">
        <v>283</v>
      </c>
      <c r="D1149" t="s">
        <v>10</v>
      </c>
      <c r="E1149">
        <v>3</v>
      </c>
      <c r="F1149">
        <v>276</v>
      </c>
      <c r="G1149">
        <v>2735</v>
      </c>
      <c r="H1149" t="s">
        <v>11</v>
      </c>
      <c r="I1149" t="s">
        <v>10</v>
      </c>
    </row>
    <row r="1150" spans="1:9" x14ac:dyDescent="0.3">
      <c r="A1150" t="s">
        <v>2142</v>
      </c>
      <c r="B1150" t="s">
        <v>2143</v>
      </c>
      <c r="C1150">
        <v>353</v>
      </c>
      <c r="D1150" t="s">
        <v>10</v>
      </c>
      <c r="E1150">
        <v>39</v>
      </c>
      <c r="F1150">
        <v>324</v>
      </c>
      <c r="G1150">
        <v>2735</v>
      </c>
      <c r="H1150" t="s">
        <v>11</v>
      </c>
      <c r="I1150" t="s">
        <v>10</v>
      </c>
    </row>
    <row r="1151" spans="1:9" x14ac:dyDescent="0.3">
      <c r="A1151" t="s">
        <v>2144</v>
      </c>
      <c r="B1151" t="s">
        <v>2145</v>
      </c>
      <c r="C1151">
        <v>359</v>
      </c>
      <c r="D1151" t="s">
        <v>10</v>
      </c>
      <c r="E1151">
        <v>57</v>
      </c>
      <c r="F1151">
        <v>333</v>
      </c>
      <c r="G1151">
        <v>2735</v>
      </c>
      <c r="H1151" t="s">
        <v>11</v>
      </c>
      <c r="I1151" t="s">
        <v>10</v>
      </c>
    </row>
    <row r="1152" spans="1:9" x14ac:dyDescent="0.3">
      <c r="A1152" t="s">
        <v>2146</v>
      </c>
      <c r="B1152" t="s">
        <v>2147</v>
      </c>
      <c r="C1152">
        <v>283</v>
      </c>
      <c r="D1152" t="s">
        <v>10</v>
      </c>
      <c r="E1152">
        <v>3</v>
      </c>
      <c r="F1152">
        <v>276</v>
      </c>
      <c r="G1152">
        <v>2735</v>
      </c>
      <c r="H1152" t="s">
        <v>11</v>
      </c>
      <c r="I1152" t="s">
        <v>10</v>
      </c>
    </row>
    <row r="1153" spans="1:9" x14ac:dyDescent="0.3">
      <c r="A1153" t="s">
        <v>2148</v>
      </c>
      <c r="B1153" t="s">
        <v>2149</v>
      </c>
      <c r="C1153">
        <v>296</v>
      </c>
      <c r="D1153" t="s">
        <v>10</v>
      </c>
      <c r="E1153">
        <v>7</v>
      </c>
      <c r="F1153">
        <v>289</v>
      </c>
      <c r="G1153">
        <v>2735</v>
      </c>
      <c r="H1153" t="s">
        <v>11</v>
      </c>
      <c r="I1153" t="s">
        <v>10</v>
      </c>
    </row>
    <row r="1154" spans="1:9" x14ac:dyDescent="0.3">
      <c r="A1154" t="s">
        <v>2150</v>
      </c>
      <c r="B1154" t="s">
        <v>2151</v>
      </c>
      <c r="C1154">
        <v>357</v>
      </c>
      <c r="D1154" t="s">
        <v>10</v>
      </c>
      <c r="E1154">
        <v>38</v>
      </c>
      <c r="F1154">
        <v>327</v>
      </c>
      <c r="G1154">
        <v>2735</v>
      </c>
      <c r="H1154" t="s">
        <v>11</v>
      </c>
      <c r="I1154" t="s">
        <v>10</v>
      </c>
    </row>
    <row r="1155" spans="1:9" x14ac:dyDescent="0.3">
      <c r="A1155" t="s">
        <v>2152</v>
      </c>
      <c r="B1155" t="s">
        <v>2153</v>
      </c>
      <c r="C1155">
        <v>283</v>
      </c>
      <c r="D1155" t="s">
        <v>10</v>
      </c>
      <c r="E1155">
        <v>2</v>
      </c>
      <c r="F1155">
        <v>276</v>
      </c>
      <c r="G1155">
        <v>2735</v>
      </c>
      <c r="H1155" t="s">
        <v>11</v>
      </c>
      <c r="I1155" t="s">
        <v>10</v>
      </c>
    </row>
    <row r="1156" spans="1:9" x14ac:dyDescent="0.3">
      <c r="A1156" t="s">
        <v>2154</v>
      </c>
      <c r="B1156" t="s">
        <v>2155</v>
      </c>
      <c r="C1156">
        <v>352</v>
      </c>
      <c r="D1156" t="s">
        <v>10</v>
      </c>
      <c r="E1156">
        <v>39</v>
      </c>
      <c r="F1156">
        <v>324</v>
      </c>
      <c r="G1156">
        <v>2735</v>
      </c>
      <c r="H1156" t="s">
        <v>11</v>
      </c>
      <c r="I1156" t="s">
        <v>10</v>
      </c>
    </row>
    <row r="1157" spans="1:9" x14ac:dyDescent="0.3">
      <c r="A1157" t="s">
        <v>2156</v>
      </c>
      <c r="B1157" t="s">
        <v>2157</v>
      </c>
      <c r="C1157">
        <v>284</v>
      </c>
      <c r="D1157" t="s">
        <v>10</v>
      </c>
      <c r="E1157">
        <v>3</v>
      </c>
      <c r="F1157">
        <v>277</v>
      </c>
      <c r="G1157">
        <v>2735</v>
      </c>
      <c r="H1157" t="s">
        <v>11</v>
      </c>
      <c r="I1157" t="s">
        <v>10</v>
      </c>
    </row>
    <row r="1158" spans="1:9" x14ac:dyDescent="0.3">
      <c r="A1158" t="s">
        <v>2158</v>
      </c>
      <c r="B1158" t="s">
        <v>2159</v>
      </c>
      <c r="C1158">
        <v>211</v>
      </c>
      <c r="D1158" t="s">
        <v>10</v>
      </c>
      <c r="E1158">
        <v>1</v>
      </c>
      <c r="F1158">
        <v>204</v>
      </c>
      <c r="G1158">
        <v>2735</v>
      </c>
      <c r="H1158" t="s">
        <v>11</v>
      </c>
      <c r="I1158" t="s">
        <v>10</v>
      </c>
    </row>
    <row r="1159" spans="1:9" x14ac:dyDescent="0.3">
      <c r="A1159" t="s">
        <v>2160</v>
      </c>
      <c r="B1159" t="s">
        <v>2161</v>
      </c>
      <c r="C1159">
        <v>277</v>
      </c>
      <c r="D1159" t="s">
        <v>10</v>
      </c>
      <c r="E1159">
        <v>4</v>
      </c>
      <c r="F1159">
        <v>270</v>
      </c>
      <c r="G1159">
        <v>2735</v>
      </c>
      <c r="H1159" t="s">
        <v>11</v>
      </c>
      <c r="I1159" t="s">
        <v>10</v>
      </c>
    </row>
    <row r="1160" spans="1:9" x14ac:dyDescent="0.3">
      <c r="A1160" t="s">
        <v>2162</v>
      </c>
      <c r="B1160" t="s">
        <v>2163</v>
      </c>
      <c r="C1160">
        <v>207</v>
      </c>
      <c r="D1160" t="s">
        <v>10</v>
      </c>
      <c r="E1160">
        <v>3</v>
      </c>
      <c r="F1160">
        <v>200</v>
      </c>
      <c r="G1160">
        <v>2735</v>
      </c>
      <c r="H1160" t="s">
        <v>11</v>
      </c>
      <c r="I1160" t="s">
        <v>10</v>
      </c>
    </row>
    <row r="1161" spans="1:9" x14ac:dyDescent="0.3">
      <c r="A1161" t="s">
        <v>2164</v>
      </c>
      <c r="B1161" t="s">
        <v>2165</v>
      </c>
      <c r="C1161">
        <v>239</v>
      </c>
      <c r="D1161" t="s">
        <v>10</v>
      </c>
      <c r="E1161">
        <v>50</v>
      </c>
      <c r="F1161">
        <v>232</v>
      </c>
      <c r="G1161">
        <v>2735</v>
      </c>
      <c r="H1161" t="s">
        <v>11</v>
      </c>
      <c r="I1161" t="s">
        <v>10</v>
      </c>
    </row>
    <row r="1162" spans="1:9" x14ac:dyDescent="0.3">
      <c r="A1162" t="s">
        <v>2166</v>
      </c>
      <c r="B1162" t="s">
        <v>2167</v>
      </c>
      <c r="C1162">
        <v>249</v>
      </c>
      <c r="D1162" t="s">
        <v>10</v>
      </c>
      <c r="E1162">
        <v>1</v>
      </c>
      <c r="F1162">
        <v>242</v>
      </c>
      <c r="G1162">
        <v>2735</v>
      </c>
      <c r="H1162" t="s">
        <v>11</v>
      </c>
      <c r="I1162" t="s">
        <v>10</v>
      </c>
    </row>
    <row r="1163" spans="1:9" x14ac:dyDescent="0.3">
      <c r="A1163" t="s">
        <v>2168</v>
      </c>
      <c r="B1163" t="s">
        <v>2169</v>
      </c>
      <c r="C1163">
        <v>286</v>
      </c>
      <c r="D1163" t="s">
        <v>10</v>
      </c>
      <c r="E1163">
        <v>4</v>
      </c>
      <c r="F1163">
        <v>279</v>
      </c>
      <c r="G1163">
        <v>2735</v>
      </c>
      <c r="H1163" t="s">
        <v>11</v>
      </c>
      <c r="I1163" t="s">
        <v>10</v>
      </c>
    </row>
    <row r="1164" spans="1:9" x14ac:dyDescent="0.3">
      <c r="A1164" t="s">
        <v>2170</v>
      </c>
      <c r="B1164" t="s">
        <v>2171</v>
      </c>
      <c r="C1164">
        <v>296</v>
      </c>
      <c r="D1164" t="s">
        <v>10</v>
      </c>
      <c r="E1164">
        <v>20</v>
      </c>
      <c r="F1164">
        <v>286</v>
      </c>
      <c r="G1164">
        <v>2735</v>
      </c>
      <c r="H1164" t="s">
        <v>11</v>
      </c>
      <c r="I1164" t="s">
        <v>10</v>
      </c>
    </row>
    <row r="1165" spans="1:9" x14ac:dyDescent="0.3">
      <c r="A1165" t="s">
        <v>2172</v>
      </c>
      <c r="B1165" t="s">
        <v>2173</v>
      </c>
      <c r="C1165">
        <v>316</v>
      </c>
      <c r="D1165" t="s">
        <v>10</v>
      </c>
      <c r="E1165">
        <v>37</v>
      </c>
      <c r="F1165">
        <v>309</v>
      </c>
      <c r="G1165">
        <v>2735</v>
      </c>
      <c r="H1165" t="s">
        <v>11</v>
      </c>
      <c r="I1165" t="s">
        <v>10</v>
      </c>
    </row>
    <row r="1166" spans="1:9" x14ac:dyDescent="0.3">
      <c r="A1166" t="s">
        <v>2174</v>
      </c>
      <c r="B1166" t="s">
        <v>2175</v>
      </c>
      <c r="C1166">
        <v>297</v>
      </c>
      <c r="D1166" t="s">
        <v>10</v>
      </c>
      <c r="E1166">
        <v>15</v>
      </c>
      <c r="F1166">
        <v>290</v>
      </c>
      <c r="G1166">
        <v>2735</v>
      </c>
      <c r="H1166" t="s">
        <v>11</v>
      </c>
      <c r="I1166" t="s">
        <v>10</v>
      </c>
    </row>
    <row r="1167" spans="1:9" x14ac:dyDescent="0.3">
      <c r="A1167" t="s">
        <v>2176</v>
      </c>
      <c r="B1167" t="s">
        <v>2177</v>
      </c>
      <c r="C1167">
        <v>356</v>
      </c>
      <c r="D1167" t="s">
        <v>10</v>
      </c>
      <c r="E1167">
        <v>42</v>
      </c>
      <c r="F1167">
        <v>328</v>
      </c>
      <c r="G1167">
        <v>2735</v>
      </c>
      <c r="H1167" t="s">
        <v>11</v>
      </c>
      <c r="I1167" t="s">
        <v>10</v>
      </c>
    </row>
    <row r="1168" spans="1:9" x14ac:dyDescent="0.3">
      <c r="A1168" t="s">
        <v>2178</v>
      </c>
      <c r="B1168" t="s">
        <v>2179</v>
      </c>
      <c r="C1168">
        <v>297</v>
      </c>
      <c r="D1168" t="s">
        <v>10</v>
      </c>
      <c r="E1168">
        <v>15</v>
      </c>
      <c r="F1168">
        <v>290</v>
      </c>
      <c r="G1168">
        <v>2735</v>
      </c>
      <c r="H1168" t="s">
        <v>11</v>
      </c>
      <c r="I1168" t="s">
        <v>10</v>
      </c>
    </row>
    <row r="1169" spans="1:9" x14ac:dyDescent="0.3">
      <c r="A1169" t="s">
        <v>2180</v>
      </c>
      <c r="B1169" t="s">
        <v>2181</v>
      </c>
      <c r="C1169">
        <v>367</v>
      </c>
      <c r="D1169" t="s">
        <v>10</v>
      </c>
      <c r="E1169">
        <v>51</v>
      </c>
      <c r="F1169">
        <v>337</v>
      </c>
      <c r="G1169">
        <v>2735</v>
      </c>
      <c r="H1169" t="s">
        <v>11</v>
      </c>
      <c r="I1169" t="s">
        <v>10</v>
      </c>
    </row>
    <row r="1170" spans="1:9" x14ac:dyDescent="0.3">
      <c r="A1170" t="s">
        <v>2182</v>
      </c>
      <c r="B1170" t="s">
        <v>2183</v>
      </c>
      <c r="C1170">
        <v>1052</v>
      </c>
      <c r="D1170" t="s">
        <v>2184</v>
      </c>
      <c r="E1170">
        <v>295</v>
      </c>
      <c r="F1170">
        <v>814</v>
      </c>
      <c r="G1170">
        <v>1555</v>
      </c>
      <c r="H1170" t="s">
        <v>2185</v>
      </c>
      <c r="I1170" t="s">
        <v>2184</v>
      </c>
    </row>
    <row r="1171" spans="1:9" x14ac:dyDescent="0.3">
      <c r="A1171" t="s">
        <v>2182</v>
      </c>
      <c r="B1171" t="s">
        <v>2183</v>
      </c>
      <c r="C1171">
        <v>1052</v>
      </c>
      <c r="D1171" t="s">
        <v>2186</v>
      </c>
      <c r="E1171">
        <v>39</v>
      </c>
      <c r="F1171">
        <v>161</v>
      </c>
      <c r="G1171">
        <v>758</v>
      </c>
      <c r="H1171" t="s">
        <v>2187</v>
      </c>
      <c r="I1171" t="s">
        <v>2186</v>
      </c>
    </row>
    <row r="1172" spans="1:9" x14ac:dyDescent="0.3">
      <c r="A1172" t="s">
        <v>2182</v>
      </c>
      <c r="B1172" t="s">
        <v>2183</v>
      </c>
      <c r="C1172">
        <v>1052</v>
      </c>
      <c r="D1172" t="s">
        <v>10</v>
      </c>
      <c r="E1172">
        <v>802</v>
      </c>
      <c r="F1172">
        <v>1045</v>
      </c>
      <c r="G1172">
        <v>2735</v>
      </c>
      <c r="H1172" t="s">
        <v>11</v>
      </c>
      <c r="I1172" t="s">
        <v>10</v>
      </c>
    </row>
    <row r="1173" spans="1:9" x14ac:dyDescent="0.3">
      <c r="A1173" t="s">
        <v>2188</v>
      </c>
      <c r="B1173" t="s">
        <v>2189</v>
      </c>
      <c r="C1173">
        <v>345</v>
      </c>
      <c r="D1173" t="s">
        <v>10</v>
      </c>
      <c r="E1173">
        <v>96</v>
      </c>
      <c r="F1173">
        <v>339</v>
      </c>
      <c r="G1173">
        <v>2735</v>
      </c>
      <c r="H1173" t="s">
        <v>11</v>
      </c>
      <c r="I1173" t="s">
        <v>10</v>
      </c>
    </row>
    <row r="1174" spans="1:9" x14ac:dyDescent="0.3">
      <c r="A1174" t="s">
        <v>2190</v>
      </c>
      <c r="B1174" t="s">
        <v>2191</v>
      </c>
      <c r="C1174">
        <v>390</v>
      </c>
      <c r="D1174" t="s">
        <v>10</v>
      </c>
      <c r="E1174">
        <v>26</v>
      </c>
      <c r="F1174">
        <v>113</v>
      </c>
      <c r="G1174">
        <v>2735</v>
      </c>
      <c r="H1174" t="s">
        <v>11</v>
      </c>
      <c r="I1174" t="s">
        <v>10</v>
      </c>
    </row>
    <row r="1175" spans="1:9" x14ac:dyDescent="0.3">
      <c r="A1175" t="s">
        <v>2190</v>
      </c>
      <c r="B1175" t="s">
        <v>2191</v>
      </c>
      <c r="C1175">
        <v>390</v>
      </c>
      <c r="D1175" t="s">
        <v>10</v>
      </c>
      <c r="E1175">
        <v>141</v>
      </c>
      <c r="F1175">
        <v>384</v>
      </c>
      <c r="G1175">
        <v>2735</v>
      </c>
      <c r="H1175" t="s">
        <v>11</v>
      </c>
      <c r="I1175" t="s">
        <v>10</v>
      </c>
    </row>
    <row r="1176" spans="1:9" x14ac:dyDescent="0.3">
      <c r="A1176" t="s">
        <v>2192</v>
      </c>
      <c r="B1176" t="s">
        <v>2193</v>
      </c>
      <c r="C1176">
        <v>365</v>
      </c>
      <c r="D1176" t="s">
        <v>10</v>
      </c>
      <c r="E1176">
        <v>49</v>
      </c>
      <c r="F1176">
        <v>335</v>
      </c>
      <c r="G1176">
        <v>2735</v>
      </c>
      <c r="H1176" t="s">
        <v>11</v>
      </c>
      <c r="I1176" t="s">
        <v>10</v>
      </c>
    </row>
    <row r="1177" spans="1:9" x14ac:dyDescent="0.3">
      <c r="A1177" t="s">
        <v>2194</v>
      </c>
      <c r="B1177" t="s">
        <v>2195</v>
      </c>
      <c r="C1177">
        <v>297</v>
      </c>
      <c r="D1177" t="s">
        <v>10</v>
      </c>
      <c r="E1177">
        <v>15</v>
      </c>
      <c r="F1177">
        <v>290</v>
      </c>
      <c r="G1177">
        <v>2735</v>
      </c>
      <c r="H1177" t="s">
        <v>11</v>
      </c>
      <c r="I1177" t="s">
        <v>10</v>
      </c>
    </row>
    <row r="1178" spans="1:9" x14ac:dyDescent="0.3">
      <c r="A1178" t="s">
        <v>2196</v>
      </c>
      <c r="B1178" t="s">
        <v>2197</v>
      </c>
      <c r="C1178">
        <v>368</v>
      </c>
      <c r="D1178" t="s">
        <v>10</v>
      </c>
      <c r="E1178">
        <v>52</v>
      </c>
      <c r="F1178">
        <v>338</v>
      </c>
      <c r="G1178">
        <v>2735</v>
      </c>
      <c r="H1178" t="s">
        <v>11</v>
      </c>
      <c r="I1178" t="s">
        <v>10</v>
      </c>
    </row>
    <row r="1179" spans="1:9" x14ac:dyDescent="0.3">
      <c r="A1179" t="s">
        <v>2198</v>
      </c>
      <c r="B1179" t="s">
        <v>2199</v>
      </c>
      <c r="C1179">
        <v>297</v>
      </c>
      <c r="D1179" t="s">
        <v>10</v>
      </c>
      <c r="E1179">
        <v>15</v>
      </c>
      <c r="F1179">
        <v>290</v>
      </c>
      <c r="G1179">
        <v>2735</v>
      </c>
      <c r="H1179" t="s">
        <v>11</v>
      </c>
      <c r="I1179" t="s">
        <v>10</v>
      </c>
    </row>
    <row r="1180" spans="1:9" x14ac:dyDescent="0.3">
      <c r="A1180" t="s">
        <v>2200</v>
      </c>
      <c r="B1180" t="s">
        <v>2201</v>
      </c>
      <c r="C1180">
        <v>380</v>
      </c>
      <c r="D1180" t="s">
        <v>10</v>
      </c>
      <c r="E1180">
        <v>70</v>
      </c>
      <c r="F1180">
        <v>355</v>
      </c>
      <c r="G1180">
        <v>2735</v>
      </c>
      <c r="H1180" t="s">
        <v>11</v>
      </c>
      <c r="I1180" t="s">
        <v>10</v>
      </c>
    </row>
    <row r="1181" spans="1:9" x14ac:dyDescent="0.3">
      <c r="A1181" t="s">
        <v>2202</v>
      </c>
      <c r="B1181" t="s">
        <v>2203</v>
      </c>
      <c r="C1181">
        <v>278</v>
      </c>
      <c r="D1181" t="s">
        <v>10</v>
      </c>
      <c r="E1181">
        <v>12</v>
      </c>
      <c r="F1181">
        <v>225</v>
      </c>
      <c r="G1181">
        <v>2735</v>
      </c>
      <c r="H1181" t="s">
        <v>11</v>
      </c>
      <c r="I1181" t="s">
        <v>10</v>
      </c>
    </row>
    <row r="1182" spans="1:9" x14ac:dyDescent="0.3">
      <c r="A1182" t="s">
        <v>2202</v>
      </c>
      <c r="B1182" t="s">
        <v>2203</v>
      </c>
      <c r="C1182">
        <v>278</v>
      </c>
      <c r="D1182" t="s">
        <v>10</v>
      </c>
      <c r="E1182">
        <v>220</v>
      </c>
      <c r="F1182">
        <v>272</v>
      </c>
      <c r="G1182">
        <v>2735</v>
      </c>
      <c r="H1182" t="s">
        <v>11</v>
      </c>
      <c r="I1182" t="s">
        <v>10</v>
      </c>
    </row>
    <row r="1183" spans="1:9" x14ac:dyDescent="0.3">
      <c r="A1183" t="s">
        <v>2204</v>
      </c>
      <c r="B1183" t="s">
        <v>2205</v>
      </c>
      <c r="C1183">
        <v>253</v>
      </c>
      <c r="D1183" t="s">
        <v>10</v>
      </c>
      <c r="E1183">
        <v>2</v>
      </c>
      <c r="F1183">
        <v>253</v>
      </c>
      <c r="G1183">
        <v>2735</v>
      </c>
      <c r="H1183" t="s">
        <v>11</v>
      </c>
      <c r="I1183" t="s">
        <v>10</v>
      </c>
    </row>
    <row r="1184" spans="1:9" x14ac:dyDescent="0.3">
      <c r="A1184" t="s">
        <v>2206</v>
      </c>
      <c r="B1184" t="s">
        <v>2207</v>
      </c>
      <c r="C1184">
        <v>78</v>
      </c>
      <c r="D1184" t="s">
        <v>10</v>
      </c>
      <c r="E1184">
        <v>1</v>
      </c>
      <c r="F1184">
        <v>73</v>
      </c>
      <c r="G1184">
        <v>2735</v>
      </c>
      <c r="H1184" t="s">
        <v>11</v>
      </c>
      <c r="I1184" t="s">
        <v>10</v>
      </c>
    </row>
    <row r="1185" spans="1:9" x14ac:dyDescent="0.3">
      <c r="A1185" t="s">
        <v>2208</v>
      </c>
      <c r="B1185" t="s">
        <v>2209</v>
      </c>
      <c r="C1185">
        <v>135</v>
      </c>
      <c r="D1185" t="s">
        <v>10</v>
      </c>
      <c r="E1185">
        <v>2</v>
      </c>
      <c r="F1185">
        <v>99</v>
      </c>
      <c r="G1185">
        <v>2735</v>
      </c>
      <c r="H1185" t="s">
        <v>11</v>
      </c>
      <c r="I1185" t="s">
        <v>10</v>
      </c>
    </row>
    <row r="1186" spans="1:9" x14ac:dyDescent="0.3">
      <c r="A1186" t="s">
        <v>2210</v>
      </c>
      <c r="B1186" t="s">
        <v>2211</v>
      </c>
      <c r="C1186">
        <v>649</v>
      </c>
      <c r="D1186" t="s">
        <v>10</v>
      </c>
      <c r="E1186">
        <v>521</v>
      </c>
      <c r="F1186">
        <v>643</v>
      </c>
      <c r="G1186">
        <v>2735</v>
      </c>
      <c r="H1186" t="s">
        <v>11</v>
      </c>
      <c r="I1186" t="s">
        <v>10</v>
      </c>
    </row>
    <row r="1187" spans="1:9" x14ac:dyDescent="0.3">
      <c r="A1187" t="s">
        <v>2210</v>
      </c>
      <c r="B1187" t="s">
        <v>2211</v>
      </c>
      <c r="C1187">
        <v>649</v>
      </c>
      <c r="D1187" t="s">
        <v>2212</v>
      </c>
      <c r="E1187">
        <v>400</v>
      </c>
      <c r="F1187">
        <v>489</v>
      </c>
      <c r="G1187">
        <v>2754</v>
      </c>
      <c r="H1187" t="s">
        <v>2213</v>
      </c>
      <c r="I1187" t="s">
        <v>2212</v>
      </c>
    </row>
    <row r="1188" spans="1:9" x14ac:dyDescent="0.3">
      <c r="A1188" t="s">
        <v>2214</v>
      </c>
      <c r="B1188" t="s">
        <v>2215</v>
      </c>
      <c r="C1188">
        <v>304</v>
      </c>
      <c r="D1188" t="s">
        <v>10</v>
      </c>
      <c r="E1188">
        <v>8</v>
      </c>
      <c r="F1188">
        <v>286</v>
      </c>
      <c r="G1188">
        <v>2735</v>
      </c>
      <c r="H1188" t="s">
        <v>11</v>
      </c>
      <c r="I1188" t="s">
        <v>10</v>
      </c>
    </row>
    <row r="1189" spans="1:9" x14ac:dyDescent="0.3">
      <c r="A1189" t="s">
        <v>2216</v>
      </c>
      <c r="B1189" t="s">
        <v>2217</v>
      </c>
      <c r="C1189">
        <v>289</v>
      </c>
      <c r="D1189" t="s">
        <v>10</v>
      </c>
      <c r="E1189">
        <v>3</v>
      </c>
      <c r="F1189">
        <v>280</v>
      </c>
      <c r="G1189">
        <v>2735</v>
      </c>
      <c r="H1189" t="s">
        <v>11</v>
      </c>
      <c r="I1189" t="s">
        <v>10</v>
      </c>
    </row>
    <row r="1190" spans="1:9" x14ac:dyDescent="0.3">
      <c r="A1190" t="s">
        <v>2218</v>
      </c>
      <c r="B1190" t="s">
        <v>2219</v>
      </c>
      <c r="C1190">
        <v>131</v>
      </c>
      <c r="D1190" t="s">
        <v>10</v>
      </c>
      <c r="E1190">
        <v>1</v>
      </c>
      <c r="F1190">
        <v>125</v>
      </c>
      <c r="G1190">
        <v>2735</v>
      </c>
      <c r="H1190" t="s">
        <v>11</v>
      </c>
      <c r="I1190" t="s">
        <v>10</v>
      </c>
    </row>
    <row r="1191" spans="1:9" x14ac:dyDescent="0.3">
      <c r="A1191" t="s">
        <v>2220</v>
      </c>
      <c r="B1191" t="s">
        <v>2221</v>
      </c>
      <c r="C1191">
        <v>146</v>
      </c>
      <c r="D1191" t="s">
        <v>10</v>
      </c>
      <c r="E1191">
        <v>38</v>
      </c>
      <c r="F1191">
        <v>137</v>
      </c>
      <c r="G1191">
        <v>2735</v>
      </c>
      <c r="H1191" t="s">
        <v>11</v>
      </c>
      <c r="I1191" t="s">
        <v>10</v>
      </c>
    </row>
    <row r="1192" spans="1:9" x14ac:dyDescent="0.3">
      <c r="A1192" t="s">
        <v>2222</v>
      </c>
      <c r="B1192" t="s">
        <v>2223</v>
      </c>
      <c r="C1192">
        <v>99</v>
      </c>
      <c r="D1192" t="s">
        <v>10</v>
      </c>
      <c r="E1192">
        <v>2</v>
      </c>
      <c r="F1192">
        <v>93</v>
      </c>
      <c r="G1192">
        <v>2735</v>
      </c>
      <c r="H1192" t="s">
        <v>11</v>
      </c>
      <c r="I1192" t="s">
        <v>10</v>
      </c>
    </row>
    <row r="1193" spans="1:9" x14ac:dyDescent="0.3">
      <c r="A1193" t="s">
        <v>2224</v>
      </c>
      <c r="B1193" t="s">
        <v>2225</v>
      </c>
      <c r="C1193">
        <v>273</v>
      </c>
      <c r="D1193" t="s">
        <v>10</v>
      </c>
      <c r="E1193">
        <v>9</v>
      </c>
      <c r="F1193">
        <v>255</v>
      </c>
      <c r="G1193">
        <v>2735</v>
      </c>
      <c r="H1193" t="s">
        <v>11</v>
      </c>
      <c r="I1193" t="s">
        <v>10</v>
      </c>
    </row>
    <row r="1194" spans="1:9" x14ac:dyDescent="0.3">
      <c r="A1194" t="s">
        <v>2226</v>
      </c>
      <c r="B1194" t="s">
        <v>2227</v>
      </c>
      <c r="C1194">
        <v>260</v>
      </c>
      <c r="D1194" t="s">
        <v>10</v>
      </c>
      <c r="E1194">
        <v>1</v>
      </c>
      <c r="F1194">
        <v>260</v>
      </c>
      <c r="G1194">
        <v>2735</v>
      </c>
      <c r="H1194" t="s">
        <v>11</v>
      </c>
      <c r="I1194" t="s">
        <v>10</v>
      </c>
    </row>
    <row r="1195" spans="1:9" x14ac:dyDescent="0.3">
      <c r="A1195" t="s">
        <v>2228</v>
      </c>
      <c r="B1195" t="s">
        <v>2229</v>
      </c>
      <c r="C1195">
        <v>287</v>
      </c>
      <c r="D1195" t="s">
        <v>10</v>
      </c>
      <c r="E1195">
        <v>4</v>
      </c>
      <c r="F1195">
        <v>275</v>
      </c>
      <c r="G1195">
        <v>2735</v>
      </c>
      <c r="H1195" t="s">
        <v>11</v>
      </c>
      <c r="I1195" t="s">
        <v>10</v>
      </c>
    </row>
    <row r="1196" spans="1:9" x14ac:dyDescent="0.3">
      <c r="A1196" t="s">
        <v>2230</v>
      </c>
      <c r="B1196" t="s">
        <v>2231</v>
      </c>
      <c r="C1196">
        <v>327</v>
      </c>
      <c r="D1196" t="s">
        <v>10</v>
      </c>
      <c r="E1196">
        <v>41</v>
      </c>
      <c r="F1196">
        <v>321</v>
      </c>
      <c r="G1196">
        <v>2735</v>
      </c>
      <c r="H1196" t="s">
        <v>11</v>
      </c>
      <c r="I1196" t="s">
        <v>10</v>
      </c>
    </row>
    <row r="1197" spans="1:9" x14ac:dyDescent="0.3">
      <c r="A1197" t="s">
        <v>2232</v>
      </c>
      <c r="B1197" t="s">
        <v>2233</v>
      </c>
      <c r="C1197">
        <v>203</v>
      </c>
      <c r="D1197" t="s">
        <v>10</v>
      </c>
      <c r="E1197">
        <v>1</v>
      </c>
      <c r="F1197">
        <v>192</v>
      </c>
      <c r="G1197">
        <v>2735</v>
      </c>
      <c r="H1197" t="s">
        <v>11</v>
      </c>
      <c r="I1197" t="s">
        <v>10</v>
      </c>
    </row>
    <row r="1198" spans="1:9" x14ac:dyDescent="0.3">
      <c r="A1198" t="s">
        <v>2234</v>
      </c>
      <c r="B1198" t="s">
        <v>2235</v>
      </c>
      <c r="C1198">
        <v>113</v>
      </c>
      <c r="D1198" t="s">
        <v>10</v>
      </c>
      <c r="E1198">
        <v>4</v>
      </c>
      <c r="F1198">
        <v>107</v>
      </c>
      <c r="G1198">
        <v>2735</v>
      </c>
      <c r="H1198" t="s">
        <v>11</v>
      </c>
      <c r="I1198" t="s">
        <v>10</v>
      </c>
    </row>
    <row r="1199" spans="1:9" x14ac:dyDescent="0.3">
      <c r="A1199" t="s">
        <v>2236</v>
      </c>
      <c r="B1199" t="s">
        <v>2237</v>
      </c>
      <c r="C1199">
        <v>282</v>
      </c>
      <c r="D1199" t="s">
        <v>10</v>
      </c>
      <c r="E1199">
        <v>2</v>
      </c>
      <c r="F1199">
        <v>281</v>
      </c>
      <c r="G1199">
        <v>2735</v>
      </c>
      <c r="H1199" t="s">
        <v>11</v>
      </c>
      <c r="I1199" t="s">
        <v>10</v>
      </c>
    </row>
    <row r="1200" spans="1:9" x14ac:dyDescent="0.3">
      <c r="A1200" t="s">
        <v>2238</v>
      </c>
      <c r="B1200" t="s">
        <v>2239</v>
      </c>
      <c r="C1200">
        <v>318</v>
      </c>
      <c r="D1200" t="s">
        <v>10</v>
      </c>
      <c r="E1200">
        <v>31</v>
      </c>
      <c r="F1200">
        <v>312</v>
      </c>
      <c r="G1200">
        <v>2735</v>
      </c>
      <c r="H1200" t="s">
        <v>11</v>
      </c>
      <c r="I1200" t="s">
        <v>10</v>
      </c>
    </row>
    <row r="1201" spans="1:9" x14ac:dyDescent="0.3">
      <c r="A1201" t="s">
        <v>2240</v>
      </c>
      <c r="B1201" t="s">
        <v>2241</v>
      </c>
      <c r="C1201">
        <v>269</v>
      </c>
      <c r="D1201" t="s">
        <v>10</v>
      </c>
      <c r="E1201">
        <v>2</v>
      </c>
      <c r="F1201">
        <v>259</v>
      </c>
      <c r="G1201">
        <v>2735</v>
      </c>
      <c r="H1201" t="s">
        <v>11</v>
      </c>
      <c r="I1201" t="s">
        <v>10</v>
      </c>
    </row>
    <row r="1202" spans="1:9" x14ac:dyDescent="0.3">
      <c r="A1202" t="s">
        <v>2242</v>
      </c>
      <c r="B1202" t="s">
        <v>2243</v>
      </c>
      <c r="C1202">
        <v>318</v>
      </c>
      <c r="D1202" t="s">
        <v>10</v>
      </c>
      <c r="E1202">
        <v>31</v>
      </c>
      <c r="F1202">
        <v>312</v>
      </c>
      <c r="G1202">
        <v>2735</v>
      </c>
      <c r="H1202" t="s">
        <v>11</v>
      </c>
      <c r="I1202" t="s">
        <v>10</v>
      </c>
    </row>
    <row r="1203" spans="1:9" x14ac:dyDescent="0.3">
      <c r="A1203" t="s">
        <v>2244</v>
      </c>
      <c r="B1203" t="s">
        <v>2245</v>
      </c>
      <c r="C1203">
        <v>151</v>
      </c>
      <c r="D1203" t="s">
        <v>10</v>
      </c>
      <c r="E1203">
        <v>50</v>
      </c>
      <c r="F1203">
        <v>144</v>
      </c>
      <c r="G1203">
        <v>2735</v>
      </c>
      <c r="H1203" t="s">
        <v>11</v>
      </c>
      <c r="I1203" t="s">
        <v>10</v>
      </c>
    </row>
    <row r="1204" spans="1:9" x14ac:dyDescent="0.3">
      <c r="A1204" t="s">
        <v>2246</v>
      </c>
      <c r="B1204" t="s">
        <v>2247</v>
      </c>
      <c r="C1204">
        <v>269</v>
      </c>
      <c r="D1204" t="s">
        <v>10</v>
      </c>
      <c r="E1204">
        <v>2</v>
      </c>
      <c r="F1204">
        <v>256</v>
      </c>
      <c r="G1204">
        <v>2735</v>
      </c>
      <c r="H1204" t="s">
        <v>11</v>
      </c>
      <c r="I1204" t="s">
        <v>10</v>
      </c>
    </row>
    <row r="1205" spans="1:9" x14ac:dyDescent="0.3">
      <c r="A1205" t="s">
        <v>2248</v>
      </c>
      <c r="B1205" t="s">
        <v>2249</v>
      </c>
      <c r="C1205">
        <v>318</v>
      </c>
      <c r="D1205" t="s">
        <v>10</v>
      </c>
      <c r="E1205">
        <v>31</v>
      </c>
      <c r="F1205">
        <v>312</v>
      </c>
      <c r="G1205">
        <v>2735</v>
      </c>
      <c r="H1205" t="s">
        <v>11</v>
      </c>
      <c r="I1205" t="s">
        <v>10</v>
      </c>
    </row>
    <row r="1206" spans="1:9" x14ac:dyDescent="0.3">
      <c r="A1206" t="s">
        <v>2250</v>
      </c>
      <c r="B1206" t="s">
        <v>2251</v>
      </c>
      <c r="C1206">
        <v>287</v>
      </c>
      <c r="D1206" t="s">
        <v>10</v>
      </c>
      <c r="E1206">
        <v>31</v>
      </c>
      <c r="F1206">
        <v>190</v>
      </c>
      <c r="G1206">
        <v>2735</v>
      </c>
      <c r="H1206" t="s">
        <v>11</v>
      </c>
      <c r="I1206" t="s">
        <v>10</v>
      </c>
    </row>
    <row r="1207" spans="1:9" x14ac:dyDescent="0.3">
      <c r="A1207" t="s">
        <v>2250</v>
      </c>
      <c r="B1207" t="s">
        <v>2251</v>
      </c>
      <c r="C1207">
        <v>287</v>
      </c>
      <c r="D1207" t="s">
        <v>10</v>
      </c>
      <c r="E1207">
        <v>185</v>
      </c>
      <c r="F1207">
        <v>281</v>
      </c>
      <c r="G1207">
        <v>2735</v>
      </c>
      <c r="H1207" t="s">
        <v>11</v>
      </c>
      <c r="I1207" t="s">
        <v>10</v>
      </c>
    </row>
    <row r="1208" spans="1:9" x14ac:dyDescent="0.3">
      <c r="A1208" t="s">
        <v>2252</v>
      </c>
      <c r="B1208" t="s">
        <v>2253</v>
      </c>
      <c r="C1208">
        <v>254</v>
      </c>
      <c r="D1208" t="s">
        <v>10</v>
      </c>
      <c r="E1208">
        <v>1</v>
      </c>
      <c r="F1208">
        <v>253</v>
      </c>
      <c r="G1208">
        <v>2735</v>
      </c>
      <c r="H1208" t="s">
        <v>11</v>
      </c>
      <c r="I1208" t="s">
        <v>10</v>
      </c>
    </row>
    <row r="1209" spans="1:9" x14ac:dyDescent="0.3">
      <c r="A1209" t="s">
        <v>2254</v>
      </c>
      <c r="B1209" t="s">
        <v>2255</v>
      </c>
      <c r="C1209">
        <v>291</v>
      </c>
      <c r="D1209" t="s">
        <v>10</v>
      </c>
      <c r="E1209">
        <v>2</v>
      </c>
      <c r="F1209">
        <v>257</v>
      </c>
      <c r="G1209">
        <v>2735</v>
      </c>
      <c r="H1209" t="s">
        <v>11</v>
      </c>
      <c r="I1209" t="s">
        <v>10</v>
      </c>
    </row>
    <row r="1210" spans="1:9" x14ac:dyDescent="0.3">
      <c r="A1210" t="s">
        <v>2256</v>
      </c>
      <c r="B1210" t="s">
        <v>2257</v>
      </c>
      <c r="C1210">
        <v>241</v>
      </c>
      <c r="D1210" t="s">
        <v>10</v>
      </c>
      <c r="E1210">
        <v>89</v>
      </c>
      <c r="F1210">
        <v>215</v>
      </c>
      <c r="G1210">
        <v>2735</v>
      </c>
      <c r="H1210" t="s">
        <v>11</v>
      </c>
      <c r="I1210" t="s">
        <v>10</v>
      </c>
    </row>
    <row r="1211" spans="1:9" x14ac:dyDescent="0.3">
      <c r="A1211" t="s">
        <v>2258</v>
      </c>
      <c r="B1211" t="s">
        <v>2259</v>
      </c>
      <c r="C1211">
        <v>262</v>
      </c>
      <c r="D1211" t="s">
        <v>10</v>
      </c>
      <c r="E1211">
        <v>126</v>
      </c>
      <c r="F1211">
        <v>255</v>
      </c>
      <c r="G1211">
        <v>2735</v>
      </c>
      <c r="H1211" t="s">
        <v>11</v>
      </c>
      <c r="I1211" t="s">
        <v>10</v>
      </c>
    </row>
    <row r="1212" spans="1:9" x14ac:dyDescent="0.3">
      <c r="A1212" t="s">
        <v>2260</v>
      </c>
      <c r="B1212" t="s">
        <v>2261</v>
      </c>
      <c r="C1212">
        <v>306</v>
      </c>
      <c r="D1212" t="s">
        <v>10</v>
      </c>
      <c r="E1212">
        <v>19</v>
      </c>
      <c r="F1212">
        <v>300</v>
      </c>
      <c r="G1212">
        <v>2735</v>
      </c>
      <c r="H1212" t="s">
        <v>11</v>
      </c>
      <c r="I1212" t="s">
        <v>10</v>
      </c>
    </row>
    <row r="1213" spans="1:9" x14ac:dyDescent="0.3">
      <c r="A1213" t="s">
        <v>2262</v>
      </c>
      <c r="B1213" t="s">
        <v>2263</v>
      </c>
      <c r="C1213">
        <v>291</v>
      </c>
      <c r="D1213" t="s">
        <v>10</v>
      </c>
      <c r="E1213">
        <v>11</v>
      </c>
      <c r="F1213">
        <v>285</v>
      </c>
      <c r="G1213">
        <v>2735</v>
      </c>
      <c r="H1213" t="s">
        <v>11</v>
      </c>
      <c r="I1213" t="s">
        <v>10</v>
      </c>
    </row>
    <row r="1214" spans="1:9" x14ac:dyDescent="0.3">
      <c r="A1214" t="s">
        <v>2264</v>
      </c>
      <c r="B1214" t="s">
        <v>2265</v>
      </c>
      <c r="C1214">
        <v>155</v>
      </c>
      <c r="D1214" t="s">
        <v>10</v>
      </c>
      <c r="E1214">
        <v>2</v>
      </c>
      <c r="F1214">
        <v>83</v>
      </c>
      <c r="G1214">
        <v>2735</v>
      </c>
      <c r="H1214" t="s">
        <v>11</v>
      </c>
      <c r="I1214" t="s">
        <v>10</v>
      </c>
    </row>
    <row r="1215" spans="1:9" x14ac:dyDescent="0.3">
      <c r="A1215" t="s">
        <v>2266</v>
      </c>
      <c r="B1215" t="s">
        <v>2267</v>
      </c>
      <c r="C1215">
        <v>369</v>
      </c>
      <c r="D1215" t="s">
        <v>10</v>
      </c>
      <c r="E1215">
        <v>95</v>
      </c>
      <c r="F1215">
        <v>361</v>
      </c>
      <c r="G1215">
        <v>2735</v>
      </c>
      <c r="H1215" t="s">
        <v>11</v>
      </c>
      <c r="I1215" t="s">
        <v>10</v>
      </c>
    </row>
    <row r="1216" spans="1:9" x14ac:dyDescent="0.3">
      <c r="A1216" t="s">
        <v>2268</v>
      </c>
      <c r="B1216" t="s">
        <v>2269</v>
      </c>
      <c r="C1216">
        <v>315</v>
      </c>
      <c r="D1216" t="s">
        <v>10</v>
      </c>
      <c r="E1216">
        <v>31</v>
      </c>
      <c r="F1216">
        <v>309</v>
      </c>
      <c r="G1216">
        <v>2735</v>
      </c>
      <c r="H1216" t="s">
        <v>11</v>
      </c>
      <c r="I1216" t="s">
        <v>10</v>
      </c>
    </row>
    <row r="1217" spans="1:9" x14ac:dyDescent="0.3">
      <c r="A1217" t="s">
        <v>2270</v>
      </c>
      <c r="B1217" t="s">
        <v>2271</v>
      </c>
      <c r="C1217">
        <v>362</v>
      </c>
      <c r="D1217" t="s">
        <v>10</v>
      </c>
      <c r="E1217">
        <v>82</v>
      </c>
      <c r="F1217">
        <v>355</v>
      </c>
      <c r="G1217">
        <v>2735</v>
      </c>
      <c r="H1217" t="s">
        <v>11</v>
      </c>
      <c r="I1217" t="s">
        <v>10</v>
      </c>
    </row>
    <row r="1218" spans="1:9" x14ac:dyDescent="0.3">
      <c r="A1218" t="s">
        <v>2272</v>
      </c>
      <c r="B1218" t="s">
        <v>2273</v>
      </c>
      <c r="C1218">
        <v>369</v>
      </c>
      <c r="D1218" t="s">
        <v>10</v>
      </c>
      <c r="E1218">
        <v>95</v>
      </c>
      <c r="F1218">
        <v>361</v>
      </c>
      <c r="G1218">
        <v>2735</v>
      </c>
      <c r="H1218" t="s">
        <v>11</v>
      </c>
      <c r="I1218" t="s">
        <v>10</v>
      </c>
    </row>
    <row r="1219" spans="1:9" x14ac:dyDescent="0.3">
      <c r="A1219" t="s">
        <v>2274</v>
      </c>
      <c r="B1219" t="s">
        <v>2275</v>
      </c>
      <c r="C1219">
        <v>321</v>
      </c>
      <c r="D1219" t="s">
        <v>10</v>
      </c>
      <c r="E1219">
        <v>40</v>
      </c>
      <c r="F1219">
        <v>289</v>
      </c>
      <c r="G1219">
        <v>2735</v>
      </c>
      <c r="H1219" t="s">
        <v>11</v>
      </c>
      <c r="I1219" t="s">
        <v>10</v>
      </c>
    </row>
    <row r="1220" spans="1:9" x14ac:dyDescent="0.3">
      <c r="A1220" t="s">
        <v>2276</v>
      </c>
      <c r="B1220" t="s">
        <v>2277</v>
      </c>
      <c r="C1220">
        <v>342</v>
      </c>
      <c r="D1220" t="s">
        <v>10</v>
      </c>
      <c r="E1220">
        <v>62</v>
      </c>
      <c r="F1220">
        <v>335</v>
      </c>
      <c r="G1220">
        <v>2735</v>
      </c>
      <c r="H1220" t="s">
        <v>11</v>
      </c>
      <c r="I1220" t="s">
        <v>10</v>
      </c>
    </row>
    <row r="1221" spans="1:9" x14ac:dyDescent="0.3">
      <c r="A1221" t="s">
        <v>2278</v>
      </c>
      <c r="B1221" t="s">
        <v>2279</v>
      </c>
      <c r="C1221">
        <v>372</v>
      </c>
      <c r="D1221" t="s">
        <v>10</v>
      </c>
      <c r="E1221">
        <v>50</v>
      </c>
      <c r="F1221">
        <v>345</v>
      </c>
      <c r="G1221">
        <v>2735</v>
      </c>
      <c r="H1221" t="s">
        <v>11</v>
      </c>
      <c r="I1221" t="s">
        <v>10</v>
      </c>
    </row>
    <row r="1222" spans="1:9" x14ac:dyDescent="0.3">
      <c r="A1222" t="s">
        <v>2280</v>
      </c>
      <c r="B1222" t="s">
        <v>2281</v>
      </c>
      <c r="C1222">
        <v>324</v>
      </c>
      <c r="D1222" t="s">
        <v>10</v>
      </c>
      <c r="E1222">
        <v>2</v>
      </c>
      <c r="F1222">
        <v>317</v>
      </c>
      <c r="G1222">
        <v>2735</v>
      </c>
      <c r="H1222" t="s">
        <v>11</v>
      </c>
      <c r="I1222" t="s">
        <v>10</v>
      </c>
    </row>
    <row r="1223" spans="1:9" x14ac:dyDescent="0.3">
      <c r="A1223" t="s">
        <v>2282</v>
      </c>
      <c r="B1223" t="s">
        <v>2283</v>
      </c>
      <c r="C1223">
        <v>357</v>
      </c>
      <c r="D1223" t="s">
        <v>10</v>
      </c>
      <c r="E1223">
        <v>42</v>
      </c>
      <c r="F1223">
        <v>329</v>
      </c>
      <c r="G1223">
        <v>2735</v>
      </c>
      <c r="H1223" t="s">
        <v>11</v>
      </c>
      <c r="I1223" t="s">
        <v>10</v>
      </c>
    </row>
    <row r="1224" spans="1:9" x14ac:dyDescent="0.3">
      <c r="A1224" t="s">
        <v>2284</v>
      </c>
      <c r="B1224" t="s">
        <v>2285</v>
      </c>
      <c r="C1224">
        <v>337</v>
      </c>
      <c r="D1224" t="s">
        <v>10</v>
      </c>
      <c r="E1224">
        <v>58</v>
      </c>
      <c r="F1224">
        <v>330</v>
      </c>
      <c r="G1224">
        <v>2735</v>
      </c>
      <c r="H1224" t="s">
        <v>11</v>
      </c>
      <c r="I1224" t="s">
        <v>10</v>
      </c>
    </row>
    <row r="1225" spans="1:9" x14ac:dyDescent="0.3">
      <c r="A1225" t="s">
        <v>2286</v>
      </c>
      <c r="B1225" t="s">
        <v>2287</v>
      </c>
      <c r="C1225">
        <v>241</v>
      </c>
      <c r="D1225" t="s">
        <v>10</v>
      </c>
      <c r="E1225">
        <v>1</v>
      </c>
      <c r="F1225">
        <v>235</v>
      </c>
      <c r="G1225">
        <v>2735</v>
      </c>
      <c r="H1225" t="s">
        <v>11</v>
      </c>
      <c r="I1225" t="s">
        <v>10</v>
      </c>
    </row>
    <row r="1226" spans="1:9" x14ac:dyDescent="0.3">
      <c r="A1226" t="s">
        <v>2288</v>
      </c>
      <c r="B1226" t="s">
        <v>2289</v>
      </c>
      <c r="C1226">
        <v>337</v>
      </c>
      <c r="D1226" t="s">
        <v>10</v>
      </c>
      <c r="E1226">
        <v>44</v>
      </c>
      <c r="F1226">
        <v>329</v>
      </c>
      <c r="G1226">
        <v>2735</v>
      </c>
      <c r="H1226" t="s">
        <v>11</v>
      </c>
      <c r="I1226" t="s">
        <v>10</v>
      </c>
    </row>
    <row r="1227" spans="1:9" x14ac:dyDescent="0.3">
      <c r="A1227" t="s">
        <v>2290</v>
      </c>
      <c r="B1227" t="s">
        <v>2291</v>
      </c>
      <c r="C1227">
        <v>210</v>
      </c>
      <c r="D1227" t="s">
        <v>10</v>
      </c>
      <c r="E1227">
        <v>44</v>
      </c>
      <c r="F1227">
        <v>205</v>
      </c>
      <c r="G1227">
        <v>2735</v>
      </c>
      <c r="H1227" t="s">
        <v>11</v>
      </c>
      <c r="I1227" t="s">
        <v>10</v>
      </c>
    </row>
    <row r="1228" spans="1:9" x14ac:dyDescent="0.3">
      <c r="A1228" t="s">
        <v>2292</v>
      </c>
      <c r="B1228" t="s">
        <v>2293</v>
      </c>
      <c r="C1228">
        <v>126</v>
      </c>
      <c r="D1228" t="s">
        <v>10</v>
      </c>
      <c r="E1228">
        <v>1</v>
      </c>
      <c r="F1228">
        <v>118</v>
      </c>
      <c r="G1228">
        <v>2735</v>
      </c>
      <c r="H1228" t="s">
        <v>11</v>
      </c>
      <c r="I1228" t="s">
        <v>10</v>
      </c>
    </row>
    <row r="1229" spans="1:9" x14ac:dyDescent="0.3">
      <c r="A1229" t="s">
        <v>2294</v>
      </c>
      <c r="B1229" t="s">
        <v>2295</v>
      </c>
      <c r="C1229">
        <v>347</v>
      </c>
      <c r="D1229" t="s">
        <v>10</v>
      </c>
      <c r="E1229">
        <v>44</v>
      </c>
      <c r="F1229">
        <v>339</v>
      </c>
      <c r="G1229">
        <v>2735</v>
      </c>
      <c r="H1229" t="s">
        <v>11</v>
      </c>
      <c r="I1229" t="s">
        <v>10</v>
      </c>
    </row>
    <row r="1230" spans="1:9" x14ac:dyDescent="0.3">
      <c r="A1230" t="s">
        <v>2296</v>
      </c>
      <c r="B1230" t="s">
        <v>2297</v>
      </c>
      <c r="C1230">
        <v>337</v>
      </c>
      <c r="D1230" t="s">
        <v>10</v>
      </c>
      <c r="E1230">
        <v>44</v>
      </c>
      <c r="F1230">
        <v>329</v>
      </c>
      <c r="G1230">
        <v>2735</v>
      </c>
      <c r="H1230" t="s">
        <v>11</v>
      </c>
      <c r="I1230" t="s">
        <v>10</v>
      </c>
    </row>
    <row r="1231" spans="1:9" x14ac:dyDescent="0.3">
      <c r="A1231" t="s">
        <v>2298</v>
      </c>
      <c r="B1231" t="s">
        <v>2299</v>
      </c>
      <c r="C1231">
        <v>342</v>
      </c>
      <c r="D1231" t="s">
        <v>10</v>
      </c>
      <c r="E1231">
        <v>3</v>
      </c>
      <c r="F1231">
        <v>75</v>
      </c>
      <c r="G1231">
        <v>2735</v>
      </c>
      <c r="H1231" t="s">
        <v>11</v>
      </c>
      <c r="I1231" t="s">
        <v>10</v>
      </c>
    </row>
    <row r="1232" spans="1:9" x14ac:dyDescent="0.3">
      <c r="A1232" t="s">
        <v>2298</v>
      </c>
      <c r="B1232" t="s">
        <v>2299</v>
      </c>
      <c r="C1232">
        <v>342</v>
      </c>
      <c r="D1232" t="s">
        <v>10</v>
      </c>
      <c r="E1232">
        <v>108</v>
      </c>
      <c r="F1232">
        <v>335</v>
      </c>
      <c r="G1232">
        <v>2735</v>
      </c>
      <c r="H1232" t="s">
        <v>11</v>
      </c>
      <c r="I1232" t="s">
        <v>10</v>
      </c>
    </row>
    <row r="1233" spans="1:9" x14ac:dyDescent="0.3">
      <c r="A1233" t="s">
        <v>2300</v>
      </c>
      <c r="B1233" t="s">
        <v>2301</v>
      </c>
      <c r="C1233">
        <v>355</v>
      </c>
      <c r="D1233" t="s">
        <v>10</v>
      </c>
      <c r="E1233">
        <v>38</v>
      </c>
      <c r="F1233">
        <v>326</v>
      </c>
      <c r="G1233">
        <v>2735</v>
      </c>
      <c r="H1233" t="s">
        <v>11</v>
      </c>
      <c r="I1233" t="s">
        <v>10</v>
      </c>
    </row>
    <row r="1234" spans="1:9" x14ac:dyDescent="0.3">
      <c r="A1234" t="s">
        <v>2302</v>
      </c>
      <c r="B1234" t="s">
        <v>2303</v>
      </c>
      <c r="C1234">
        <v>284</v>
      </c>
      <c r="D1234" t="s">
        <v>10</v>
      </c>
      <c r="E1234">
        <v>3</v>
      </c>
      <c r="F1234">
        <v>277</v>
      </c>
      <c r="G1234">
        <v>2735</v>
      </c>
      <c r="H1234" t="s">
        <v>11</v>
      </c>
      <c r="I1234" t="s">
        <v>10</v>
      </c>
    </row>
    <row r="1235" spans="1:9" x14ac:dyDescent="0.3">
      <c r="A1235" t="s">
        <v>2304</v>
      </c>
      <c r="B1235" t="s">
        <v>2305</v>
      </c>
      <c r="C1235">
        <v>355</v>
      </c>
      <c r="D1235" t="s">
        <v>10</v>
      </c>
      <c r="E1235">
        <v>38</v>
      </c>
      <c r="F1235">
        <v>326</v>
      </c>
      <c r="G1235">
        <v>2735</v>
      </c>
      <c r="H1235" t="s">
        <v>11</v>
      </c>
      <c r="I1235" t="s">
        <v>10</v>
      </c>
    </row>
    <row r="1236" spans="1:9" x14ac:dyDescent="0.3">
      <c r="A1236" t="s">
        <v>2306</v>
      </c>
      <c r="B1236" t="s">
        <v>2307</v>
      </c>
      <c r="C1236">
        <v>109</v>
      </c>
      <c r="D1236" t="s">
        <v>10</v>
      </c>
      <c r="E1236">
        <v>29</v>
      </c>
      <c r="F1236">
        <v>109</v>
      </c>
      <c r="G1236">
        <v>2735</v>
      </c>
      <c r="H1236" t="s">
        <v>11</v>
      </c>
      <c r="I1236" t="s">
        <v>10</v>
      </c>
    </row>
    <row r="1237" spans="1:9" x14ac:dyDescent="0.3">
      <c r="A1237" t="s">
        <v>2308</v>
      </c>
      <c r="B1237" t="s">
        <v>2309</v>
      </c>
      <c r="C1237">
        <v>297</v>
      </c>
      <c r="D1237" t="s">
        <v>10</v>
      </c>
      <c r="E1237">
        <v>62</v>
      </c>
      <c r="F1237">
        <v>286</v>
      </c>
      <c r="G1237">
        <v>2735</v>
      </c>
      <c r="H1237" t="s">
        <v>11</v>
      </c>
      <c r="I1237" t="s">
        <v>10</v>
      </c>
    </row>
    <row r="1238" spans="1:9" x14ac:dyDescent="0.3">
      <c r="A1238" t="s">
        <v>2310</v>
      </c>
      <c r="B1238" t="s">
        <v>2311</v>
      </c>
      <c r="C1238">
        <v>290</v>
      </c>
      <c r="D1238" t="s">
        <v>10</v>
      </c>
      <c r="E1238">
        <v>6</v>
      </c>
      <c r="F1238">
        <v>279</v>
      </c>
      <c r="G1238">
        <v>2735</v>
      </c>
      <c r="H1238" t="s">
        <v>11</v>
      </c>
      <c r="I1238" t="s">
        <v>10</v>
      </c>
    </row>
    <row r="1239" spans="1:9" x14ac:dyDescent="0.3">
      <c r="A1239" t="s">
        <v>2312</v>
      </c>
      <c r="B1239" t="s">
        <v>2313</v>
      </c>
      <c r="C1239">
        <v>296</v>
      </c>
      <c r="D1239" t="s">
        <v>10</v>
      </c>
      <c r="E1239">
        <v>96</v>
      </c>
      <c r="F1239">
        <v>289</v>
      </c>
      <c r="G1239">
        <v>2735</v>
      </c>
      <c r="H1239" t="s">
        <v>11</v>
      </c>
      <c r="I1239" t="s">
        <v>10</v>
      </c>
    </row>
    <row r="1240" spans="1:9" x14ac:dyDescent="0.3">
      <c r="A1240" t="s">
        <v>2314</v>
      </c>
      <c r="B1240" t="s">
        <v>2315</v>
      </c>
      <c r="C1240">
        <v>354</v>
      </c>
      <c r="D1240" t="s">
        <v>10</v>
      </c>
      <c r="E1240">
        <v>38</v>
      </c>
      <c r="F1240">
        <v>325</v>
      </c>
      <c r="G1240">
        <v>2735</v>
      </c>
      <c r="H1240" t="s">
        <v>11</v>
      </c>
      <c r="I1240" t="s">
        <v>10</v>
      </c>
    </row>
    <row r="1241" spans="1:9" x14ac:dyDescent="0.3">
      <c r="A1241" t="s">
        <v>2316</v>
      </c>
      <c r="B1241" t="s">
        <v>2317</v>
      </c>
      <c r="C1241">
        <v>275</v>
      </c>
      <c r="D1241" t="s">
        <v>10</v>
      </c>
      <c r="E1241">
        <v>2</v>
      </c>
      <c r="F1241">
        <v>268</v>
      </c>
      <c r="G1241">
        <v>2735</v>
      </c>
      <c r="H1241" t="s">
        <v>11</v>
      </c>
      <c r="I1241" t="s">
        <v>10</v>
      </c>
    </row>
    <row r="1242" spans="1:9" x14ac:dyDescent="0.3">
      <c r="A1242" t="s">
        <v>2318</v>
      </c>
      <c r="B1242" t="s">
        <v>2319</v>
      </c>
      <c r="C1242">
        <v>337</v>
      </c>
      <c r="D1242" t="s">
        <v>10</v>
      </c>
      <c r="E1242">
        <v>58</v>
      </c>
      <c r="F1242">
        <v>330</v>
      </c>
      <c r="G1242">
        <v>2735</v>
      </c>
      <c r="H1242" t="s">
        <v>11</v>
      </c>
      <c r="I1242" t="s">
        <v>10</v>
      </c>
    </row>
    <row r="1243" spans="1:9" x14ac:dyDescent="0.3">
      <c r="A1243" t="s">
        <v>2320</v>
      </c>
      <c r="B1243" t="s">
        <v>2321</v>
      </c>
      <c r="C1243">
        <v>274</v>
      </c>
      <c r="D1243" t="s">
        <v>10</v>
      </c>
      <c r="E1243">
        <v>3</v>
      </c>
      <c r="F1243">
        <v>267</v>
      </c>
      <c r="G1243">
        <v>2735</v>
      </c>
      <c r="H1243" t="s">
        <v>11</v>
      </c>
      <c r="I1243" t="s">
        <v>10</v>
      </c>
    </row>
    <row r="1244" spans="1:9" x14ac:dyDescent="0.3">
      <c r="A1244" t="s">
        <v>2322</v>
      </c>
      <c r="B1244" t="s">
        <v>2323</v>
      </c>
      <c r="C1244">
        <v>391</v>
      </c>
      <c r="D1244" t="s">
        <v>10</v>
      </c>
      <c r="E1244">
        <v>65</v>
      </c>
      <c r="F1244">
        <v>357</v>
      </c>
      <c r="G1244">
        <v>2735</v>
      </c>
      <c r="H1244" t="s">
        <v>11</v>
      </c>
      <c r="I1244" t="s">
        <v>10</v>
      </c>
    </row>
    <row r="1245" spans="1:9" x14ac:dyDescent="0.3">
      <c r="A1245" t="s">
        <v>2324</v>
      </c>
      <c r="B1245" t="s">
        <v>2325</v>
      </c>
      <c r="C1245">
        <v>282</v>
      </c>
      <c r="D1245" t="s">
        <v>10</v>
      </c>
      <c r="E1245">
        <v>2</v>
      </c>
      <c r="F1245">
        <v>275</v>
      </c>
      <c r="G1245">
        <v>2735</v>
      </c>
      <c r="H1245" t="s">
        <v>11</v>
      </c>
      <c r="I1245" t="s">
        <v>10</v>
      </c>
    </row>
    <row r="1246" spans="1:9" x14ac:dyDescent="0.3">
      <c r="A1246" t="s">
        <v>2326</v>
      </c>
      <c r="B1246" t="s">
        <v>2327</v>
      </c>
      <c r="C1246">
        <v>314</v>
      </c>
      <c r="D1246" t="s">
        <v>10</v>
      </c>
      <c r="E1246">
        <v>38</v>
      </c>
      <c r="F1246">
        <v>307</v>
      </c>
      <c r="G1246">
        <v>2735</v>
      </c>
      <c r="H1246" t="s">
        <v>11</v>
      </c>
      <c r="I1246" t="s">
        <v>10</v>
      </c>
    </row>
    <row r="1247" spans="1:9" x14ac:dyDescent="0.3">
      <c r="A1247" t="s">
        <v>2328</v>
      </c>
      <c r="B1247" t="s">
        <v>2329</v>
      </c>
      <c r="C1247">
        <v>269</v>
      </c>
      <c r="D1247" t="s">
        <v>10</v>
      </c>
      <c r="E1247">
        <v>3</v>
      </c>
      <c r="F1247">
        <v>263</v>
      </c>
      <c r="G1247">
        <v>2735</v>
      </c>
      <c r="H1247" t="s">
        <v>11</v>
      </c>
      <c r="I1247" t="s">
        <v>10</v>
      </c>
    </row>
    <row r="1248" spans="1:9" x14ac:dyDescent="0.3">
      <c r="A1248" t="s">
        <v>2330</v>
      </c>
      <c r="B1248" t="s">
        <v>2331</v>
      </c>
      <c r="C1248">
        <v>276</v>
      </c>
      <c r="D1248" t="s">
        <v>10</v>
      </c>
      <c r="E1248">
        <v>4</v>
      </c>
      <c r="F1248">
        <v>269</v>
      </c>
      <c r="G1248">
        <v>2735</v>
      </c>
      <c r="H1248" t="s">
        <v>11</v>
      </c>
      <c r="I1248" t="s">
        <v>10</v>
      </c>
    </row>
    <row r="1249" spans="1:9" x14ac:dyDescent="0.3">
      <c r="A1249" t="s">
        <v>2332</v>
      </c>
      <c r="B1249" t="s">
        <v>2333</v>
      </c>
      <c r="C1249">
        <v>276</v>
      </c>
      <c r="D1249" t="s">
        <v>10</v>
      </c>
      <c r="E1249">
        <v>4</v>
      </c>
      <c r="F1249">
        <v>269</v>
      </c>
      <c r="G1249">
        <v>2735</v>
      </c>
      <c r="H1249" t="s">
        <v>11</v>
      </c>
      <c r="I1249" t="s">
        <v>10</v>
      </c>
    </row>
    <row r="1250" spans="1:9" x14ac:dyDescent="0.3">
      <c r="A1250" t="s">
        <v>2334</v>
      </c>
      <c r="B1250" t="s">
        <v>2335</v>
      </c>
      <c r="C1250">
        <v>282</v>
      </c>
      <c r="D1250" t="s">
        <v>10</v>
      </c>
      <c r="E1250">
        <v>2</v>
      </c>
      <c r="F1250">
        <v>275</v>
      </c>
      <c r="G1250">
        <v>2735</v>
      </c>
      <c r="H1250" t="s">
        <v>11</v>
      </c>
      <c r="I1250" t="s">
        <v>10</v>
      </c>
    </row>
    <row r="1251" spans="1:9" x14ac:dyDescent="0.3">
      <c r="A1251" t="s">
        <v>2336</v>
      </c>
      <c r="B1251" t="s">
        <v>2337</v>
      </c>
      <c r="C1251">
        <v>386</v>
      </c>
      <c r="D1251" t="s">
        <v>10</v>
      </c>
      <c r="E1251">
        <v>64</v>
      </c>
      <c r="F1251">
        <v>356</v>
      </c>
      <c r="G1251">
        <v>2735</v>
      </c>
      <c r="H1251" t="s">
        <v>11</v>
      </c>
      <c r="I1251" t="s">
        <v>10</v>
      </c>
    </row>
    <row r="1252" spans="1:9" x14ac:dyDescent="0.3">
      <c r="A1252" t="s">
        <v>2338</v>
      </c>
      <c r="B1252" t="s">
        <v>2339</v>
      </c>
      <c r="C1252">
        <v>282</v>
      </c>
      <c r="D1252" t="s">
        <v>10</v>
      </c>
      <c r="E1252">
        <v>2</v>
      </c>
      <c r="F1252">
        <v>275</v>
      </c>
      <c r="G1252">
        <v>2735</v>
      </c>
      <c r="H1252" t="s">
        <v>11</v>
      </c>
      <c r="I1252" t="s">
        <v>10</v>
      </c>
    </row>
    <row r="1253" spans="1:9" x14ac:dyDescent="0.3">
      <c r="A1253" t="s">
        <v>2340</v>
      </c>
      <c r="B1253" t="s">
        <v>2341</v>
      </c>
      <c r="C1253">
        <v>390</v>
      </c>
      <c r="D1253" t="s">
        <v>10</v>
      </c>
      <c r="E1253">
        <v>65</v>
      </c>
      <c r="F1253">
        <v>355</v>
      </c>
      <c r="G1253">
        <v>2735</v>
      </c>
      <c r="H1253" t="s">
        <v>11</v>
      </c>
      <c r="I1253" t="s">
        <v>10</v>
      </c>
    </row>
    <row r="1254" spans="1:9" x14ac:dyDescent="0.3">
      <c r="A1254" t="s">
        <v>2342</v>
      </c>
      <c r="B1254" t="s">
        <v>2343</v>
      </c>
      <c r="C1254">
        <v>289</v>
      </c>
      <c r="D1254" t="s">
        <v>10</v>
      </c>
      <c r="E1254">
        <v>7</v>
      </c>
      <c r="F1254">
        <v>282</v>
      </c>
      <c r="G1254">
        <v>2735</v>
      </c>
      <c r="H1254" t="s">
        <v>11</v>
      </c>
      <c r="I1254" t="s">
        <v>10</v>
      </c>
    </row>
    <row r="1255" spans="1:9" x14ac:dyDescent="0.3">
      <c r="A1255" t="s">
        <v>2344</v>
      </c>
      <c r="B1255" t="s">
        <v>2345</v>
      </c>
      <c r="C1255">
        <v>397</v>
      </c>
      <c r="D1255" t="s">
        <v>10</v>
      </c>
      <c r="E1255">
        <v>103</v>
      </c>
      <c r="F1255">
        <v>380</v>
      </c>
      <c r="G1255">
        <v>2735</v>
      </c>
      <c r="H1255" t="s">
        <v>11</v>
      </c>
      <c r="I1255" t="s">
        <v>10</v>
      </c>
    </row>
    <row r="1256" spans="1:9" x14ac:dyDescent="0.3">
      <c r="A1256" t="s">
        <v>2346</v>
      </c>
      <c r="B1256" t="s">
        <v>2347</v>
      </c>
      <c r="C1256">
        <v>280</v>
      </c>
      <c r="D1256" t="s">
        <v>10</v>
      </c>
      <c r="E1256">
        <v>2</v>
      </c>
      <c r="F1256">
        <v>273</v>
      </c>
      <c r="G1256">
        <v>2735</v>
      </c>
      <c r="H1256" t="s">
        <v>11</v>
      </c>
      <c r="I1256" t="s">
        <v>10</v>
      </c>
    </row>
    <row r="1257" spans="1:9" x14ac:dyDescent="0.3">
      <c r="A1257" t="s">
        <v>2348</v>
      </c>
      <c r="B1257" t="s">
        <v>2349</v>
      </c>
      <c r="C1257">
        <v>284</v>
      </c>
      <c r="D1257" t="s">
        <v>10</v>
      </c>
      <c r="E1257">
        <v>3</v>
      </c>
      <c r="F1257">
        <v>277</v>
      </c>
      <c r="G1257">
        <v>2735</v>
      </c>
      <c r="H1257" t="s">
        <v>11</v>
      </c>
      <c r="I1257" t="s">
        <v>10</v>
      </c>
    </row>
    <row r="1258" spans="1:9" x14ac:dyDescent="0.3">
      <c r="A1258" t="s">
        <v>2350</v>
      </c>
      <c r="B1258" t="s">
        <v>2351</v>
      </c>
      <c r="C1258">
        <v>352</v>
      </c>
      <c r="D1258" t="s">
        <v>10</v>
      </c>
      <c r="E1258">
        <v>35</v>
      </c>
      <c r="F1258">
        <v>323</v>
      </c>
      <c r="G1258">
        <v>2735</v>
      </c>
      <c r="H1258" t="s">
        <v>11</v>
      </c>
      <c r="I1258" t="s">
        <v>10</v>
      </c>
    </row>
    <row r="1259" spans="1:9" x14ac:dyDescent="0.3">
      <c r="A1259" t="s">
        <v>2352</v>
      </c>
      <c r="B1259" t="s">
        <v>2353</v>
      </c>
      <c r="C1259">
        <v>402</v>
      </c>
      <c r="D1259" t="s">
        <v>10</v>
      </c>
      <c r="E1259">
        <v>108</v>
      </c>
      <c r="F1259">
        <v>382</v>
      </c>
      <c r="G1259">
        <v>2735</v>
      </c>
      <c r="H1259" t="s">
        <v>11</v>
      </c>
      <c r="I1259" t="s">
        <v>10</v>
      </c>
    </row>
    <row r="1260" spans="1:9" x14ac:dyDescent="0.3">
      <c r="A1260" t="s">
        <v>2354</v>
      </c>
      <c r="B1260" t="s">
        <v>2355</v>
      </c>
      <c r="C1260">
        <v>356</v>
      </c>
      <c r="D1260" t="s">
        <v>10</v>
      </c>
      <c r="E1260">
        <v>42</v>
      </c>
      <c r="F1260">
        <v>328</v>
      </c>
      <c r="G1260">
        <v>2735</v>
      </c>
      <c r="H1260" t="s">
        <v>11</v>
      </c>
      <c r="I1260" t="s">
        <v>10</v>
      </c>
    </row>
    <row r="1261" spans="1:9" x14ac:dyDescent="0.3">
      <c r="A1261" t="s">
        <v>2356</v>
      </c>
      <c r="B1261" t="s">
        <v>2357</v>
      </c>
      <c r="C1261">
        <v>283</v>
      </c>
      <c r="D1261" t="s">
        <v>10</v>
      </c>
      <c r="E1261">
        <v>2</v>
      </c>
      <c r="F1261">
        <v>276</v>
      </c>
      <c r="G1261">
        <v>2735</v>
      </c>
      <c r="H1261" t="s">
        <v>11</v>
      </c>
      <c r="I1261" t="s">
        <v>10</v>
      </c>
    </row>
    <row r="1262" spans="1:9" x14ac:dyDescent="0.3">
      <c r="A1262" t="s">
        <v>2358</v>
      </c>
      <c r="B1262" t="s">
        <v>2359</v>
      </c>
      <c r="C1262">
        <v>329</v>
      </c>
      <c r="D1262" t="s">
        <v>10</v>
      </c>
      <c r="E1262">
        <v>47</v>
      </c>
      <c r="F1262">
        <v>323</v>
      </c>
      <c r="G1262">
        <v>2735</v>
      </c>
      <c r="H1262" t="s">
        <v>11</v>
      </c>
      <c r="I1262" t="s">
        <v>10</v>
      </c>
    </row>
    <row r="1263" spans="1:9" x14ac:dyDescent="0.3">
      <c r="A1263" t="s">
        <v>2360</v>
      </c>
      <c r="B1263" t="s">
        <v>2361</v>
      </c>
      <c r="C1263">
        <v>284</v>
      </c>
      <c r="D1263" t="s">
        <v>10</v>
      </c>
      <c r="E1263">
        <v>4</v>
      </c>
      <c r="F1263">
        <v>277</v>
      </c>
      <c r="G1263">
        <v>2735</v>
      </c>
      <c r="H1263" t="s">
        <v>11</v>
      </c>
      <c r="I1263" t="s">
        <v>10</v>
      </c>
    </row>
    <row r="1264" spans="1:9" x14ac:dyDescent="0.3">
      <c r="A1264" t="s">
        <v>2362</v>
      </c>
      <c r="B1264" t="s">
        <v>2363</v>
      </c>
      <c r="C1264">
        <v>389</v>
      </c>
      <c r="D1264" t="s">
        <v>10</v>
      </c>
      <c r="E1264">
        <v>59</v>
      </c>
      <c r="F1264">
        <v>356</v>
      </c>
      <c r="G1264">
        <v>2735</v>
      </c>
      <c r="H1264" t="s">
        <v>11</v>
      </c>
      <c r="I1264" t="s">
        <v>10</v>
      </c>
    </row>
    <row r="1265" spans="1:9" x14ac:dyDescent="0.3">
      <c r="A1265" t="s">
        <v>2364</v>
      </c>
      <c r="B1265" t="s">
        <v>2365</v>
      </c>
      <c r="C1265">
        <v>282</v>
      </c>
      <c r="D1265" t="s">
        <v>10</v>
      </c>
      <c r="E1265">
        <v>2</v>
      </c>
      <c r="F1265">
        <v>275</v>
      </c>
      <c r="G1265">
        <v>2735</v>
      </c>
      <c r="H1265" t="s">
        <v>11</v>
      </c>
      <c r="I1265" t="s">
        <v>10</v>
      </c>
    </row>
    <row r="1266" spans="1:9" x14ac:dyDescent="0.3">
      <c r="A1266" t="s">
        <v>2366</v>
      </c>
      <c r="B1266" t="s">
        <v>2367</v>
      </c>
      <c r="C1266">
        <v>280</v>
      </c>
      <c r="D1266" t="s">
        <v>10</v>
      </c>
      <c r="E1266">
        <v>3</v>
      </c>
      <c r="F1266">
        <v>274</v>
      </c>
      <c r="G1266">
        <v>2735</v>
      </c>
      <c r="H1266" t="s">
        <v>11</v>
      </c>
      <c r="I1266" t="s">
        <v>10</v>
      </c>
    </row>
    <row r="1267" spans="1:9" x14ac:dyDescent="0.3">
      <c r="A1267" t="s">
        <v>2368</v>
      </c>
      <c r="B1267" t="s">
        <v>2369</v>
      </c>
      <c r="C1267">
        <v>276</v>
      </c>
      <c r="D1267" t="s">
        <v>10</v>
      </c>
      <c r="E1267">
        <v>3</v>
      </c>
      <c r="F1267">
        <v>270</v>
      </c>
      <c r="G1267">
        <v>2735</v>
      </c>
      <c r="H1267" t="s">
        <v>11</v>
      </c>
      <c r="I1267" t="s">
        <v>10</v>
      </c>
    </row>
    <row r="1268" spans="1:9" x14ac:dyDescent="0.3">
      <c r="A1268" t="s">
        <v>2370</v>
      </c>
      <c r="B1268" t="s">
        <v>2371</v>
      </c>
      <c r="C1268">
        <v>339</v>
      </c>
      <c r="D1268" t="s">
        <v>10</v>
      </c>
      <c r="E1268">
        <v>58</v>
      </c>
      <c r="F1268">
        <v>332</v>
      </c>
      <c r="G1268">
        <v>2735</v>
      </c>
      <c r="H1268" t="s">
        <v>11</v>
      </c>
      <c r="I1268" t="s">
        <v>10</v>
      </c>
    </row>
    <row r="1269" spans="1:9" x14ac:dyDescent="0.3">
      <c r="A1269" t="s">
        <v>2372</v>
      </c>
      <c r="B1269" t="s">
        <v>2373</v>
      </c>
      <c r="C1269">
        <v>351</v>
      </c>
      <c r="D1269" t="s">
        <v>10</v>
      </c>
      <c r="E1269">
        <v>50</v>
      </c>
      <c r="F1269">
        <v>327</v>
      </c>
      <c r="G1269">
        <v>2735</v>
      </c>
      <c r="H1269" t="s">
        <v>11</v>
      </c>
      <c r="I1269" t="s">
        <v>10</v>
      </c>
    </row>
    <row r="1270" spans="1:9" x14ac:dyDescent="0.3">
      <c r="A1270" t="s">
        <v>2374</v>
      </c>
      <c r="B1270" t="s">
        <v>2375</v>
      </c>
      <c r="C1270">
        <v>294</v>
      </c>
      <c r="D1270" t="s">
        <v>10</v>
      </c>
      <c r="E1270">
        <v>7</v>
      </c>
      <c r="F1270">
        <v>287</v>
      </c>
      <c r="G1270">
        <v>2735</v>
      </c>
      <c r="H1270" t="s">
        <v>11</v>
      </c>
      <c r="I1270" t="s">
        <v>10</v>
      </c>
    </row>
    <row r="1271" spans="1:9" x14ac:dyDescent="0.3">
      <c r="A1271" t="s">
        <v>2376</v>
      </c>
      <c r="B1271" t="s">
        <v>2377</v>
      </c>
      <c r="C1271">
        <v>363</v>
      </c>
      <c r="D1271" t="s">
        <v>10</v>
      </c>
      <c r="E1271">
        <v>61</v>
      </c>
      <c r="F1271">
        <v>337</v>
      </c>
      <c r="G1271">
        <v>2735</v>
      </c>
      <c r="H1271" t="s">
        <v>11</v>
      </c>
      <c r="I1271" t="s">
        <v>10</v>
      </c>
    </row>
    <row r="1272" spans="1:9" x14ac:dyDescent="0.3">
      <c r="A1272" t="s">
        <v>2378</v>
      </c>
      <c r="B1272" t="s">
        <v>2379</v>
      </c>
      <c r="C1272">
        <v>291</v>
      </c>
      <c r="D1272" t="s">
        <v>10</v>
      </c>
      <c r="E1272">
        <v>5</v>
      </c>
      <c r="F1272">
        <v>284</v>
      </c>
      <c r="G1272">
        <v>2735</v>
      </c>
      <c r="H1272" t="s">
        <v>11</v>
      </c>
      <c r="I1272" t="s">
        <v>10</v>
      </c>
    </row>
    <row r="1273" spans="1:9" x14ac:dyDescent="0.3">
      <c r="A1273" t="s">
        <v>2380</v>
      </c>
      <c r="B1273" t="s">
        <v>2381</v>
      </c>
      <c r="C1273">
        <v>283</v>
      </c>
      <c r="D1273" t="s">
        <v>10</v>
      </c>
      <c r="E1273">
        <v>2</v>
      </c>
      <c r="F1273">
        <v>274</v>
      </c>
      <c r="G1273">
        <v>2735</v>
      </c>
      <c r="H1273" t="s">
        <v>11</v>
      </c>
      <c r="I1273" t="s">
        <v>10</v>
      </c>
    </row>
    <row r="1274" spans="1:9" x14ac:dyDescent="0.3">
      <c r="A1274" t="s">
        <v>2382</v>
      </c>
      <c r="B1274" t="s">
        <v>2383</v>
      </c>
      <c r="C1274">
        <v>276</v>
      </c>
      <c r="D1274" t="s">
        <v>10</v>
      </c>
      <c r="E1274">
        <v>4</v>
      </c>
      <c r="F1274">
        <v>269</v>
      </c>
      <c r="G1274">
        <v>2735</v>
      </c>
      <c r="H1274" t="s">
        <v>11</v>
      </c>
      <c r="I1274" t="s">
        <v>10</v>
      </c>
    </row>
    <row r="1275" spans="1:9" x14ac:dyDescent="0.3">
      <c r="A1275" t="s">
        <v>2384</v>
      </c>
      <c r="B1275" t="s">
        <v>2385</v>
      </c>
      <c r="C1275">
        <v>274</v>
      </c>
      <c r="D1275" t="s">
        <v>10</v>
      </c>
      <c r="E1275">
        <v>4</v>
      </c>
      <c r="F1275">
        <v>267</v>
      </c>
      <c r="G1275">
        <v>2735</v>
      </c>
      <c r="H1275" t="s">
        <v>11</v>
      </c>
      <c r="I1275" t="s">
        <v>10</v>
      </c>
    </row>
    <row r="1276" spans="1:9" x14ac:dyDescent="0.3">
      <c r="A1276" t="s">
        <v>2386</v>
      </c>
      <c r="B1276" t="s">
        <v>2387</v>
      </c>
      <c r="C1276">
        <v>276</v>
      </c>
      <c r="D1276" t="s">
        <v>10</v>
      </c>
      <c r="E1276">
        <v>4</v>
      </c>
      <c r="F1276">
        <v>269</v>
      </c>
      <c r="G1276">
        <v>2735</v>
      </c>
      <c r="H1276" t="s">
        <v>11</v>
      </c>
      <c r="I1276" t="s">
        <v>10</v>
      </c>
    </row>
    <row r="1277" spans="1:9" x14ac:dyDescent="0.3">
      <c r="A1277" t="s">
        <v>2388</v>
      </c>
      <c r="B1277" t="s">
        <v>2389</v>
      </c>
      <c r="C1277">
        <v>316</v>
      </c>
      <c r="D1277" t="s">
        <v>10</v>
      </c>
      <c r="E1277">
        <v>33</v>
      </c>
      <c r="F1277">
        <v>309</v>
      </c>
      <c r="G1277">
        <v>2735</v>
      </c>
      <c r="H1277" t="s">
        <v>11</v>
      </c>
      <c r="I1277" t="s">
        <v>10</v>
      </c>
    </row>
    <row r="1278" spans="1:9" x14ac:dyDescent="0.3">
      <c r="A1278" t="s">
        <v>2390</v>
      </c>
      <c r="B1278" t="s">
        <v>2391</v>
      </c>
      <c r="C1278">
        <v>316</v>
      </c>
      <c r="D1278" t="s">
        <v>10</v>
      </c>
      <c r="E1278">
        <v>33</v>
      </c>
      <c r="F1278">
        <v>309</v>
      </c>
      <c r="G1278">
        <v>2735</v>
      </c>
      <c r="H1278" t="s">
        <v>11</v>
      </c>
      <c r="I1278" t="s">
        <v>10</v>
      </c>
    </row>
    <row r="1279" spans="1:9" x14ac:dyDescent="0.3">
      <c r="A1279" t="s">
        <v>2392</v>
      </c>
      <c r="B1279" t="s">
        <v>2393</v>
      </c>
      <c r="C1279">
        <v>290</v>
      </c>
      <c r="D1279" t="s">
        <v>10</v>
      </c>
      <c r="E1279">
        <v>15</v>
      </c>
      <c r="F1279">
        <v>282</v>
      </c>
      <c r="G1279">
        <v>2735</v>
      </c>
      <c r="H1279" t="s">
        <v>11</v>
      </c>
      <c r="I1279" t="s">
        <v>10</v>
      </c>
    </row>
    <row r="1280" spans="1:9" x14ac:dyDescent="0.3">
      <c r="A1280" t="s">
        <v>2394</v>
      </c>
      <c r="B1280" t="s">
        <v>2395</v>
      </c>
      <c r="C1280">
        <v>276</v>
      </c>
      <c r="D1280" t="s">
        <v>10</v>
      </c>
      <c r="E1280">
        <v>4</v>
      </c>
      <c r="F1280">
        <v>269</v>
      </c>
      <c r="G1280">
        <v>2735</v>
      </c>
      <c r="H1280" t="s">
        <v>11</v>
      </c>
      <c r="I1280" t="s">
        <v>10</v>
      </c>
    </row>
    <row r="1281" spans="1:9" x14ac:dyDescent="0.3">
      <c r="A1281" t="s">
        <v>2396</v>
      </c>
      <c r="B1281" t="s">
        <v>2397</v>
      </c>
      <c r="C1281">
        <v>276</v>
      </c>
      <c r="D1281" t="s">
        <v>10</v>
      </c>
      <c r="E1281">
        <v>4</v>
      </c>
      <c r="F1281">
        <v>269</v>
      </c>
      <c r="G1281">
        <v>2735</v>
      </c>
      <c r="H1281" t="s">
        <v>11</v>
      </c>
      <c r="I1281" t="s">
        <v>10</v>
      </c>
    </row>
    <row r="1282" spans="1:9" x14ac:dyDescent="0.3">
      <c r="A1282" t="s">
        <v>2398</v>
      </c>
      <c r="B1282" t="s">
        <v>2399</v>
      </c>
      <c r="C1282">
        <v>306</v>
      </c>
      <c r="D1282" t="s">
        <v>10</v>
      </c>
      <c r="E1282">
        <v>26</v>
      </c>
      <c r="F1282">
        <v>299</v>
      </c>
      <c r="G1282">
        <v>2735</v>
      </c>
      <c r="H1282" t="s">
        <v>11</v>
      </c>
      <c r="I1282" t="s">
        <v>10</v>
      </c>
    </row>
    <row r="1283" spans="1:9" x14ac:dyDescent="0.3">
      <c r="A1283" t="s">
        <v>2400</v>
      </c>
      <c r="B1283" t="s">
        <v>2401</v>
      </c>
      <c r="C1283">
        <v>660</v>
      </c>
      <c r="D1283" t="s">
        <v>10</v>
      </c>
      <c r="E1283">
        <v>22</v>
      </c>
      <c r="F1283">
        <v>185</v>
      </c>
      <c r="G1283">
        <v>2735</v>
      </c>
      <c r="H1283" t="s">
        <v>11</v>
      </c>
      <c r="I1283" t="s">
        <v>10</v>
      </c>
    </row>
    <row r="1284" spans="1:9" x14ac:dyDescent="0.3">
      <c r="A1284" t="s">
        <v>2400</v>
      </c>
      <c r="B1284" t="s">
        <v>2401</v>
      </c>
      <c r="C1284">
        <v>660</v>
      </c>
      <c r="D1284" t="s">
        <v>10</v>
      </c>
      <c r="E1284">
        <v>186</v>
      </c>
      <c r="F1284">
        <v>342</v>
      </c>
      <c r="G1284">
        <v>2735</v>
      </c>
      <c r="H1284" t="s">
        <v>11</v>
      </c>
      <c r="I1284" t="s">
        <v>10</v>
      </c>
    </row>
    <row r="1285" spans="1:9" x14ac:dyDescent="0.3">
      <c r="A1285" t="s">
        <v>2400</v>
      </c>
      <c r="B1285" t="s">
        <v>2401</v>
      </c>
      <c r="C1285">
        <v>660</v>
      </c>
      <c r="D1285" t="s">
        <v>2402</v>
      </c>
      <c r="E1285">
        <v>377</v>
      </c>
      <c r="F1285">
        <v>566</v>
      </c>
      <c r="G1285">
        <v>16463</v>
      </c>
      <c r="H1285" t="s">
        <v>2403</v>
      </c>
      <c r="I1285" t="s">
        <v>2402</v>
      </c>
    </row>
    <row r="1286" spans="1:9" x14ac:dyDescent="0.3">
      <c r="A1286" t="s">
        <v>2404</v>
      </c>
      <c r="B1286" t="s">
        <v>2405</v>
      </c>
      <c r="C1286">
        <v>278</v>
      </c>
      <c r="D1286" t="s">
        <v>10</v>
      </c>
      <c r="E1286">
        <v>2</v>
      </c>
      <c r="F1286">
        <v>271</v>
      </c>
      <c r="G1286">
        <v>2735</v>
      </c>
      <c r="H1286" t="s">
        <v>11</v>
      </c>
      <c r="I1286" t="s">
        <v>10</v>
      </c>
    </row>
    <row r="1287" spans="1:9" x14ac:dyDescent="0.3">
      <c r="A1287" t="s">
        <v>2406</v>
      </c>
      <c r="B1287" t="s">
        <v>2407</v>
      </c>
      <c r="C1287">
        <v>341</v>
      </c>
      <c r="D1287" t="s">
        <v>10</v>
      </c>
      <c r="E1287">
        <v>44</v>
      </c>
      <c r="F1287">
        <v>321</v>
      </c>
      <c r="G1287">
        <v>2735</v>
      </c>
      <c r="H1287" t="s">
        <v>11</v>
      </c>
      <c r="I1287" t="s">
        <v>10</v>
      </c>
    </row>
    <row r="1288" spans="1:9" x14ac:dyDescent="0.3">
      <c r="A1288" t="s">
        <v>2408</v>
      </c>
      <c r="B1288" t="s">
        <v>2409</v>
      </c>
      <c r="C1288">
        <v>294</v>
      </c>
      <c r="D1288" t="s">
        <v>10</v>
      </c>
      <c r="E1288">
        <v>7</v>
      </c>
      <c r="F1288">
        <v>287</v>
      </c>
      <c r="G1288">
        <v>2735</v>
      </c>
      <c r="H1288" t="s">
        <v>11</v>
      </c>
      <c r="I1288" t="s">
        <v>10</v>
      </c>
    </row>
    <row r="1289" spans="1:9" x14ac:dyDescent="0.3">
      <c r="A1289" t="s">
        <v>2410</v>
      </c>
      <c r="B1289" t="s">
        <v>2411</v>
      </c>
      <c r="C1289">
        <v>318</v>
      </c>
      <c r="D1289" t="s">
        <v>10</v>
      </c>
      <c r="E1289">
        <v>38</v>
      </c>
      <c r="F1289">
        <v>311</v>
      </c>
      <c r="G1289">
        <v>2735</v>
      </c>
      <c r="H1289" t="s">
        <v>11</v>
      </c>
      <c r="I1289" t="s">
        <v>10</v>
      </c>
    </row>
    <row r="1290" spans="1:9" x14ac:dyDescent="0.3">
      <c r="A1290" t="s">
        <v>2412</v>
      </c>
      <c r="B1290" t="s">
        <v>2413</v>
      </c>
      <c r="C1290">
        <v>279</v>
      </c>
      <c r="D1290" t="s">
        <v>10</v>
      </c>
      <c r="E1290">
        <v>28</v>
      </c>
      <c r="F1290">
        <v>279</v>
      </c>
      <c r="G1290">
        <v>2735</v>
      </c>
      <c r="H1290" t="s">
        <v>11</v>
      </c>
      <c r="I1290" t="s">
        <v>10</v>
      </c>
    </row>
    <row r="1291" spans="1:9" x14ac:dyDescent="0.3">
      <c r="A1291" t="s">
        <v>2414</v>
      </c>
      <c r="B1291" t="s">
        <v>2415</v>
      </c>
      <c r="C1291">
        <v>282</v>
      </c>
      <c r="D1291" t="s">
        <v>10</v>
      </c>
      <c r="E1291">
        <v>2</v>
      </c>
      <c r="F1291">
        <v>275</v>
      </c>
      <c r="G1291">
        <v>2735</v>
      </c>
      <c r="H1291" t="s">
        <v>11</v>
      </c>
      <c r="I1291" t="s">
        <v>10</v>
      </c>
    </row>
    <row r="1292" spans="1:9" x14ac:dyDescent="0.3">
      <c r="A1292" t="s">
        <v>2416</v>
      </c>
      <c r="B1292" t="s">
        <v>2417</v>
      </c>
      <c r="C1292">
        <v>329</v>
      </c>
      <c r="D1292" t="s">
        <v>10</v>
      </c>
      <c r="E1292">
        <v>44</v>
      </c>
      <c r="F1292">
        <v>323</v>
      </c>
      <c r="G1292">
        <v>2735</v>
      </c>
      <c r="H1292" t="s">
        <v>11</v>
      </c>
      <c r="I1292" t="s">
        <v>10</v>
      </c>
    </row>
    <row r="1293" spans="1:9" x14ac:dyDescent="0.3">
      <c r="A1293" t="s">
        <v>2418</v>
      </c>
      <c r="B1293" t="s">
        <v>2419</v>
      </c>
      <c r="C1293">
        <v>202</v>
      </c>
      <c r="D1293" t="s">
        <v>10</v>
      </c>
      <c r="E1293">
        <v>79</v>
      </c>
      <c r="F1293">
        <v>194</v>
      </c>
      <c r="G1293">
        <v>2735</v>
      </c>
      <c r="H1293" t="s">
        <v>11</v>
      </c>
      <c r="I1293" t="s">
        <v>10</v>
      </c>
    </row>
    <row r="1294" spans="1:9" x14ac:dyDescent="0.3">
      <c r="A1294" t="s">
        <v>2420</v>
      </c>
      <c r="B1294" t="s">
        <v>2421</v>
      </c>
      <c r="C1294">
        <v>303</v>
      </c>
      <c r="D1294" t="s">
        <v>10</v>
      </c>
      <c r="E1294">
        <v>48</v>
      </c>
      <c r="F1294">
        <v>303</v>
      </c>
      <c r="G1294">
        <v>2735</v>
      </c>
      <c r="H1294" t="s">
        <v>11</v>
      </c>
      <c r="I1294" t="s">
        <v>10</v>
      </c>
    </row>
    <row r="1295" spans="1:9" x14ac:dyDescent="0.3">
      <c r="A1295" t="s">
        <v>2422</v>
      </c>
      <c r="B1295" t="s">
        <v>2423</v>
      </c>
      <c r="C1295">
        <v>284</v>
      </c>
      <c r="D1295" t="s">
        <v>10</v>
      </c>
      <c r="E1295">
        <v>3</v>
      </c>
      <c r="F1295">
        <v>277</v>
      </c>
      <c r="G1295">
        <v>2735</v>
      </c>
      <c r="H1295" t="s">
        <v>11</v>
      </c>
      <c r="I1295" t="s">
        <v>10</v>
      </c>
    </row>
    <row r="1296" spans="1:9" x14ac:dyDescent="0.3">
      <c r="A1296" t="s">
        <v>2424</v>
      </c>
      <c r="B1296" t="s">
        <v>2425</v>
      </c>
      <c r="C1296">
        <v>354</v>
      </c>
      <c r="D1296" t="s">
        <v>10</v>
      </c>
      <c r="E1296">
        <v>39</v>
      </c>
      <c r="F1296">
        <v>325</v>
      </c>
      <c r="G1296">
        <v>2735</v>
      </c>
      <c r="H1296" t="s">
        <v>11</v>
      </c>
      <c r="I1296" t="s">
        <v>10</v>
      </c>
    </row>
    <row r="1297" spans="1:9" x14ac:dyDescent="0.3">
      <c r="A1297" t="s">
        <v>2426</v>
      </c>
      <c r="B1297" t="s">
        <v>2427</v>
      </c>
      <c r="C1297">
        <v>282</v>
      </c>
      <c r="D1297" t="s">
        <v>10</v>
      </c>
      <c r="E1297">
        <v>16</v>
      </c>
      <c r="F1297">
        <v>275</v>
      </c>
      <c r="G1297">
        <v>2735</v>
      </c>
      <c r="H1297" t="s">
        <v>11</v>
      </c>
      <c r="I1297" t="s">
        <v>10</v>
      </c>
    </row>
    <row r="1298" spans="1:9" x14ac:dyDescent="0.3">
      <c r="A1298" t="s">
        <v>2428</v>
      </c>
      <c r="B1298" t="s">
        <v>2429</v>
      </c>
      <c r="C1298">
        <v>367</v>
      </c>
      <c r="D1298" t="s">
        <v>10</v>
      </c>
      <c r="E1298">
        <v>51</v>
      </c>
      <c r="F1298">
        <v>337</v>
      </c>
      <c r="G1298">
        <v>2735</v>
      </c>
      <c r="H1298" t="s">
        <v>11</v>
      </c>
      <c r="I1298" t="s">
        <v>10</v>
      </c>
    </row>
    <row r="1299" spans="1:9" x14ac:dyDescent="0.3">
      <c r="A1299" t="s">
        <v>2430</v>
      </c>
      <c r="B1299" t="s">
        <v>2431</v>
      </c>
      <c r="C1299">
        <v>394</v>
      </c>
      <c r="D1299" t="s">
        <v>10</v>
      </c>
      <c r="E1299">
        <v>103</v>
      </c>
      <c r="F1299">
        <v>379</v>
      </c>
      <c r="G1299">
        <v>2735</v>
      </c>
      <c r="H1299" t="s">
        <v>11</v>
      </c>
      <c r="I1299" t="s">
        <v>10</v>
      </c>
    </row>
    <row r="1300" spans="1:9" x14ac:dyDescent="0.3">
      <c r="A1300" t="s">
        <v>2432</v>
      </c>
      <c r="B1300" t="s">
        <v>2433</v>
      </c>
      <c r="C1300">
        <v>320</v>
      </c>
      <c r="D1300" t="s">
        <v>10</v>
      </c>
      <c r="E1300">
        <v>32</v>
      </c>
      <c r="F1300">
        <v>306</v>
      </c>
      <c r="G1300">
        <v>2735</v>
      </c>
      <c r="H1300" t="s">
        <v>11</v>
      </c>
      <c r="I1300" t="s">
        <v>10</v>
      </c>
    </row>
    <row r="1301" spans="1:9" x14ac:dyDescent="0.3">
      <c r="A1301" t="s">
        <v>2434</v>
      </c>
      <c r="B1301" t="s">
        <v>2435</v>
      </c>
      <c r="C1301">
        <v>337</v>
      </c>
      <c r="D1301" t="s">
        <v>10</v>
      </c>
      <c r="E1301">
        <v>52</v>
      </c>
      <c r="F1301">
        <v>331</v>
      </c>
      <c r="G1301">
        <v>2735</v>
      </c>
      <c r="H1301" t="s">
        <v>11</v>
      </c>
      <c r="I1301" t="s">
        <v>10</v>
      </c>
    </row>
    <row r="1302" spans="1:9" x14ac:dyDescent="0.3">
      <c r="A1302" t="s">
        <v>2436</v>
      </c>
      <c r="B1302" t="s">
        <v>2437</v>
      </c>
      <c r="C1302">
        <v>324</v>
      </c>
      <c r="D1302" t="s">
        <v>10</v>
      </c>
      <c r="E1302">
        <v>45</v>
      </c>
      <c r="F1302">
        <v>317</v>
      </c>
      <c r="G1302">
        <v>2735</v>
      </c>
      <c r="H1302" t="s">
        <v>11</v>
      </c>
      <c r="I1302" t="s">
        <v>10</v>
      </c>
    </row>
    <row r="1303" spans="1:9" x14ac:dyDescent="0.3">
      <c r="A1303" t="s">
        <v>2438</v>
      </c>
      <c r="B1303" t="s">
        <v>2439</v>
      </c>
      <c r="C1303">
        <v>346</v>
      </c>
      <c r="D1303" t="s">
        <v>10</v>
      </c>
      <c r="E1303">
        <v>63</v>
      </c>
      <c r="F1303">
        <v>339</v>
      </c>
      <c r="G1303">
        <v>2735</v>
      </c>
      <c r="H1303" t="s">
        <v>11</v>
      </c>
      <c r="I1303" t="s">
        <v>10</v>
      </c>
    </row>
    <row r="1304" spans="1:9" x14ac:dyDescent="0.3">
      <c r="A1304" t="s">
        <v>2440</v>
      </c>
      <c r="B1304" t="s">
        <v>2441</v>
      </c>
      <c r="C1304">
        <v>333</v>
      </c>
      <c r="D1304" t="s">
        <v>10</v>
      </c>
      <c r="E1304">
        <v>48</v>
      </c>
      <c r="F1304">
        <v>324</v>
      </c>
      <c r="G1304">
        <v>2735</v>
      </c>
      <c r="H1304" t="s">
        <v>11</v>
      </c>
      <c r="I1304" t="s">
        <v>10</v>
      </c>
    </row>
    <row r="1305" spans="1:9" x14ac:dyDescent="0.3">
      <c r="A1305" t="s">
        <v>2442</v>
      </c>
      <c r="B1305" t="s">
        <v>2443</v>
      </c>
      <c r="C1305">
        <v>301</v>
      </c>
      <c r="D1305" t="s">
        <v>10</v>
      </c>
      <c r="E1305">
        <v>9</v>
      </c>
      <c r="F1305">
        <v>294</v>
      </c>
      <c r="G1305">
        <v>2735</v>
      </c>
      <c r="H1305" t="s">
        <v>11</v>
      </c>
      <c r="I1305" t="s">
        <v>10</v>
      </c>
    </row>
    <row r="1306" spans="1:9" x14ac:dyDescent="0.3">
      <c r="A1306" t="s">
        <v>2444</v>
      </c>
      <c r="B1306" t="s">
        <v>2445</v>
      </c>
      <c r="C1306">
        <v>315</v>
      </c>
      <c r="D1306" t="s">
        <v>10</v>
      </c>
      <c r="E1306">
        <v>35</v>
      </c>
      <c r="F1306">
        <v>308</v>
      </c>
      <c r="G1306">
        <v>2735</v>
      </c>
      <c r="H1306" t="s">
        <v>11</v>
      </c>
      <c r="I1306" t="s">
        <v>10</v>
      </c>
    </row>
    <row r="1307" spans="1:9" x14ac:dyDescent="0.3">
      <c r="A1307" t="s">
        <v>2446</v>
      </c>
      <c r="B1307" t="s">
        <v>2447</v>
      </c>
      <c r="C1307">
        <v>316</v>
      </c>
      <c r="D1307" t="s">
        <v>10</v>
      </c>
      <c r="E1307">
        <v>64</v>
      </c>
      <c r="F1307">
        <v>275</v>
      </c>
      <c r="G1307">
        <v>2735</v>
      </c>
      <c r="H1307" t="s">
        <v>11</v>
      </c>
      <c r="I1307" t="s">
        <v>10</v>
      </c>
    </row>
    <row r="1308" spans="1:9" x14ac:dyDescent="0.3">
      <c r="A1308" t="s">
        <v>2448</v>
      </c>
      <c r="B1308" t="s">
        <v>2449</v>
      </c>
      <c r="C1308">
        <v>345</v>
      </c>
      <c r="D1308" t="s">
        <v>10</v>
      </c>
      <c r="E1308">
        <v>63</v>
      </c>
      <c r="F1308">
        <v>339</v>
      </c>
      <c r="G1308">
        <v>2735</v>
      </c>
      <c r="H1308" t="s">
        <v>11</v>
      </c>
      <c r="I1308" t="s">
        <v>10</v>
      </c>
    </row>
    <row r="1309" spans="1:9" x14ac:dyDescent="0.3">
      <c r="A1309" t="s">
        <v>2450</v>
      </c>
      <c r="B1309" t="s">
        <v>2451</v>
      </c>
      <c r="C1309">
        <v>332</v>
      </c>
      <c r="D1309" t="s">
        <v>10</v>
      </c>
      <c r="E1309">
        <v>50</v>
      </c>
      <c r="F1309">
        <v>326</v>
      </c>
      <c r="G1309">
        <v>2735</v>
      </c>
      <c r="H1309" t="s">
        <v>11</v>
      </c>
      <c r="I1309" t="s">
        <v>10</v>
      </c>
    </row>
    <row r="1310" spans="1:9" x14ac:dyDescent="0.3">
      <c r="A1310" t="s">
        <v>2452</v>
      </c>
      <c r="B1310" t="s">
        <v>2453</v>
      </c>
      <c r="C1310">
        <v>281</v>
      </c>
      <c r="D1310" t="s">
        <v>10</v>
      </c>
      <c r="E1310">
        <v>2</v>
      </c>
      <c r="F1310">
        <v>274</v>
      </c>
      <c r="G1310">
        <v>2735</v>
      </c>
      <c r="H1310" t="s">
        <v>11</v>
      </c>
      <c r="I1310" t="s">
        <v>10</v>
      </c>
    </row>
    <row r="1311" spans="1:9" x14ac:dyDescent="0.3">
      <c r="A1311" t="s">
        <v>2454</v>
      </c>
      <c r="B1311" t="s">
        <v>2455</v>
      </c>
      <c r="C1311">
        <v>333</v>
      </c>
      <c r="D1311" t="s">
        <v>10</v>
      </c>
      <c r="E1311">
        <v>54</v>
      </c>
      <c r="F1311">
        <v>326</v>
      </c>
      <c r="G1311">
        <v>2735</v>
      </c>
      <c r="H1311" t="s">
        <v>11</v>
      </c>
      <c r="I1311" t="s">
        <v>10</v>
      </c>
    </row>
    <row r="1312" spans="1:9" x14ac:dyDescent="0.3">
      <c r="A1312" t="s">
        <v>2456</v>
      </c>
      <c r="B1312" t="s">
        <v>2457</v>
      </c>
      <c r="C1312">
        <v>276</v>
      </c>
      <c r="D1312" t="s">
        <v>10</v>
      </c>
      <c r="E1312">
        <v>3</v>
      </c>
      <c r="F1312">
        <v>269</v>
      </c>
      <c r="G1312">
        <v>2735</v>
      </c>
      <c r="H1312" t="s">
        <v>11</v>
      </c>
      <c r="I1312" t="s">
        <v>10</v>
      </c>
    </row>
    <row r="1313" spans="1:9" x14ac:dyDescent="0.3">
      <c r="A1313" t="s">
        <v>2458</v>
      </c>
      <c r="B1313" t="s">
        <v>2459</v>
      </c>
      <c r="C1313">
        <v>317</v>
      </c>
      <c r="D1313" t="s">
        <v>10</v>
      </c>
      <c r="E1313">
        <v>54</v>
      </c>
      <c r="F1313">
        <v>310</v>
      </c>
      <c r="G1313">
        <v>2735</v>
      </c>
      <c r="H1313" t="s">
        <v>11</v>
      </c>
      <c r="I1313" t="s">
        <v>10</v>
      </c>
    </row>
    <row r="1314" spans="1:9" x14ac:dyDescent="0.3">
      <c r="A1314" t="s">
        <v>2460</v>
      </c>
      <c r="B1314" t="s">
        <v>2461</v>
      </c>
      <c r="C1314">
        <v>275</v>
      </c>
      <c r="D1314" t="s">
        <v>10</v>
      </c>
      <c r="E1314">
        <v>2</v>
      </c>
      <c r="F1314">
        <v>268</v>
      </c>
      <c r="G1314">
        <v>2735</v>
      </c>
      <c r="H1314" t="s">
        <v>11</v>
      </c>
      <c r="I1314" t="s">
        <v>10</v>
      </c>
    </row>
    <row r="1315" spans="1:9" x14ac:dyDescent="0.3">
      <c r="A1315" t="s">
        <v>2462</v>
      </c>
      <c r="B1315" t="s">
        <v>2463</v>
      </c>
      <c r="C1315">
        <v>135</v>
      </c>
      <c r="D1315" t="s">
        <v>10</v>
      </c>
      <c r="E1315">
        <v>33</v>
      </c>
      <c r="F1315">
        <v>135</v>
      </c>
      <c r="G1315">
        <v>2735</v>
      </c>
      <c r="H1315" t="s">
        <v>11</v>
      </c>
      <c r="I1315" t="s">
        <v>10</v>
      </c>
    </row>
    <row r="1316" spans="1:9" x14ac:dyDescent="0.3">
      <c r="A1316" t="s">
        <v>2464</v>
      </c>
      <c r="B1316" t="s">
        <v>2465</v>
      </c>
      <c r="C1316">
        <v>321</v>
      </c>
      <c r="D1316" t="s">
        <v>10</v>
      </c>
      <c r="E1316">
        <v>33</v>
      </c>
      <c r="F1316">
        <v>307</v>
      </c>
      <c r="G1316">
        <v>2735</v>
      </c>
      <c r="H1316" t="s">
        <v>11</v>
      </c>
      <c r="I1316" t="s">
        <v>10</v>
      </c>
    </row>
    <row r="1317" spans="1:9" x14ac:dyDescent="0.3">
      <c r="A1317" t="s">
        <v>2466</v>
      </c>
      <c r="B1317" t="s">
        <v>2467</v>
      </c>
      <c r="C1317">
        <v>348</v>
      </c>
      <c r="D1317" t="s">
        <v>10</v>
      </c>
      <c r="E1317">
        <v>64</v>
      </c>
      <c r="F1317">
        <v>341</v>
      </c>
      <c r="G1317">
        <v>2735</v>
      </c>
      <c r="H1317" t="s">
        <v>11</v>
      </c>
      <c r="I1317" t="s">
        <v>10</v>
      </c>
    </row>
    <row r="1318" spans="1:9" x14ac:dyDescent="0.3">
      <c r="A1318" t="s">
        <v>2468</v>
      </c>
      <c r="B1318" t="s">
        <v>2469</v>
      </c>
      <c r="C1318">
        <v>297</v>
      </c>
      <c r="D1318" t="s">
        <v>10</v>
      </c>
      <c r="E1318">
        <v>2</v>
      </c>
      <c r="F1318">
        <v>290</v>
      </c>
      <c r="G1318">
        <v>2735</v>
      </c>
      <c r="H1318" t="s">
        <v>11</v>
      </c>
      <c r="I1318" t="s">
        <v>10</v>
      </c>
    </row>
    <row r="1319" spans="1:9" x14ac:dyDescent="0.3">
      <c r="A1319" t="s">
        <v>2470</v>
      </c>
      <c r="B1319" t="s">
        <v>2471</v>
      </c>
      <c r="C1319">
        <v>282</v>
      </c>
      <c r="D1319" t="s">
        <v>10</v>
      </c>
      <c r="E1319">
        <v>2</v>
      </c>
      <c r="F1319">
        <v>275</v>
      </c>
      <c r="G1319">
        <v>2735</v>
      </c>
      <c r="H1319" t="s">
        <v>11</v>
      </c>
      <c r="I1319" t="s">
        <v>10</v>
      </c>
    </row>
    <row r="1320" spans="1:9" x14ac:dyDescent="0.3">
      <c r="A1320" t="s">
        <v>2472</v>
      </c>
      <c r="B1320" t="s">
        <v>2473</v>
      </c>
      <c r="C1320">
        <v>334</v>
      </c>
      <c r="D1320" t="s">
        <v>10</v>
      </c>
      <c r="E1320">
        <v>49</v>
      </c>
      <c r="F1320">
        <v>328</v>
      </c>
      <c r="G1320">
        <v>2735</v>
      </c>
      <c r="H1320" t="s">
        <v>11</v>
      </c>
      <c r="I1320" t="s">
        <v>10</v>
      </c>
    </row>
    <row r="1321" spans="1:9" x14ac:dyDescent="0.3">
      <c r="A1321" t="s">
        <v>2474</v>
      </c>
      <c r="B1321" t="s">
        <v>2475</v>
      </c>
      <c r="C1321">
        <v>325</v>
      </c>
      <c r="D1321" t="s">
        <v>10</v>
      </c>
      <c r="E1321">
        <v>40</v>
      </c>
      <c r="F1321">
        <v>319</v>
      </c>
      <c r="G1321">
        <v>2735</v>
      </c>
      <c r="H1321" t="s">
        <v>11</v>
      </c>
      <c r="I1321" t="s">
        <v>10</v>
      </c>
    </row>
    <row r="1322" spans="1:9" x14ac:dyDescent="0.3">
      <c r="A1322" t="s">
        <v>2476</v>
      </c>
      <c r="B1322" t="s">
        <v>2477</v>
      </c>
      <c r="C1322">
        <v>321</v>
      </c>
      <c r="D1322" t="s">
        <v>10</v>
      </c>
      <c r="E1322">
        <v>33</v>
      </c>
      <c r="F1322">
        <v>307</v>
      </c>
      <c r="G1322">
        <v>2735</v>
      </c>
      <c r="H1322" t="s">
        <v>11</v>
      </c>
      <c r="I1322" t="s">
        <v>10</v>
      </c>
    </row>
    <row r="1323" spans="1:9" x14ac:dyDescent="0.3">
      <c r="A1323" t="s">
        <v>2478</v>
      </c>
      <c r="B1323" t="s">
        <v>2479</v>
      </c>
      <c r="C1323">
        <v>361</v>
      </c>
      <c r="D1323" t="s">
        <v>10</v>
      </c>
      <c r="E1323">
        <v>81</v>
      </c>
      <c r="F1323">
        <v>354</v>
      </c>
      <c r="G1323">
        <v>2735</v>
      </c>
      <c r="H1323" t="s">
        <v>11</v>
      </c>
      <c r="I1323" t="s">
        <v>10</v>
      </c>
    </row>
    <row r="1324" spans="1:9" x14ac:dyDescent="0.3">
      <c r="A1324" t="s">
        <v>2480</v>
      </c>
      <c r="B1324" t="s">
        <v>2481</v>
      </c>
      <c r="C1324">
        <v>340</v>
      </c>
      <c r="D1324" t="s">
        <v>10</v>
      </c>
      <c r="E1324">
        <v>60</v>
      </c>
      <c r="F1324">
        <v>333</v>
      </c>
      <c r="G1324">
        <v>2735</v>
      </c>
      <c r="H1324" t="s">
        <v>11</v>
      </c>
      <c r="I1324" t="s">
        <v>10</v>
      </c>
    </row>
    <row r="1325" spans="1:9" x14ac:dyDescent="0.3">
      <c r="A1325" t="s">
        <v>2482</v>
      </c>
      <c r="B1325" t="s">
        <v>2483</v>
      </c>
      <c r="C1325">
        <v>293</v>
      </c>
      <c r="D1325" t="s">
        <v>10</v>
      </c>
      <c r="E1325">
        <v>4</v>
      </c>
      <c r="F1325">
        <v>286</v>
      </c>
      <c r="G1325">
        <v>2735</v>
      </c>
      <c r="H1325" t="s">
        <v>11</v>
      </c>
      <c r="I1325" t="s">
        <v>10</v>
      </c>
    </row>
    <row r="1326" spans="1:9" x14ac:dyDescent="0.3">
      <c r="A1326" t="s">
        <v>2484</v>
      </c>
      <c r="B1326" t="s">
        <v>2485</v>
      </c>
      <c r="C1326">
        <v>282</v>
      </c>
      <c r="D1326" t="s">
        <v>10</v>
      </c>
      <c r="E1326">
        <v>2</v>
      </c>
      <c r="F1326">
        <v>275</v>
      </c>
      <c r="G1326">
        <v>2735</v>
      </c>
      <c r="H1326" t="s">
        <v>11</v>
      </c>
      <c r="I1326" t="s">
        <v>10</v>
      </c>
    </row>
    <row r="1327" spans="1:9" x14ac:dyDescent="0.3">
      <c r="A1327" t="s">
        <v>2486</v>
      </c>
      <c r="B1327" t="s">
        <v>2487</v>
      </c>
      <c r="C1327">
        <v>344</v>
      </c>
      <c r="D1327" t="s">
        <v>10</v>
      </c>
      <c r="E1327">
        <v>59</v>
      </c>
      <c r="F1327">
        <v>338</v>
      </c>
      <c r="G1327">
        <v>2735</v>
      </c>
      <c r="H1327" t="s">
        <v>11</v>
      </c>
      <c r="I1327" t="s">
        <v>10</v>
      </c>
    </row>
    <row r="1328" spans="1:9" x14ac:dyDescent="0.3">
      <c r="A1328" t="s">
        <v>2488</v>
      </c>
      <c r="B1328" t="s">
        <v>2489</v>
      </c>
      <c r="C1328">
        <v>340</v>
      </c>
      <c r="D1328" t="s">
        <v>10</v>
      </c>
      <c r="E1328">
        <v>55</v>
      </c>
      <c r="F1328">
        <v>334</v>
      </c>
      <c r="G1328">
        <v>2735</v>
      </c>
      <c r="H1328" t="s">
        <v>11</v>
      </c>
      <c r="I1328" t="s">
        <v>10</v>
      </c>
    </row>
    <row r="1329" spans="1:9" x14ac:dyDescent="0.3">
      <c r="A1329" t="s">
        <v>2490</v>
      </c>
      <c r="B1329" t="s">
        <v>2491</v>
      </c>
      <c r="C1329">
        <v>317</v>
      </c>
      <c r="D1329" t="s">
        <v>10</v>
      </c>
      <c r="E1329">
        <v>29</v>
      </c>
      <c r="F1329">
        <v>303</v>
      </c>
      <c r="G1329">
        <v>2735</v>
      </c>
      <c r="H1329" t="s">
        <v>11</v>
      </c>
      <c r="I1329" t="s">
        <v>10</v>
      </c>
    </row>
    <row r="1330" spans="1:9" x14ac:dyDescent="0.3">
      <c r="A1330" t="s">
        <v>2492</v>
      </c>
      <c r="B1330" t="s">
        <v>2493</v>
      </c>
      <c r="C1330">
        <v>344</v>
      </c>
      <c r="D1330" t="s">
        <v>10</v>
      </c>
      <c r="E1330">
        <v>59</v>
      </c>
      <c r="F1330">
        <v>338</v>
      </c>
      <c r="G1330">
        <v>2735</v>
      </c>
      <c r="H1330" t="s">
        <v>11</v>
      </c>
      <c r="I1330" t="s">
        <v>10</v>
      </c>
    </row>
    <row r="1331" spans="1:9" x14ac:dyDescent="0.3">
      <c r="A1331" t="s">
        <v>2494</v>
      </c>
      <c r="B1331" t="s">
        <v>2495</v>
      </c>
      <c r="C1331">
        <v>335</v>
      </c>
      <c r="D1331" t="s">
        <v>10</v>
      </c>
      <c r="E1331">
        <v>58</v>
      </c>
      <c r="F1331">
        <v>328</v>
      </c>
      <c r="G1331">
        <v>2735</v>
      </c>
      <c r="H1331" t="s">
        <v>11</v>
      </c>
      <c r="I1331" t="s">
        <v>10</v>
      </c>
    </row>
    <row r="1332" spans="1:9" x14ac:dyDescent="0.3">
      <c r="A1332" t="s">
        <v>2496</v>
      </c>
      <c r="B1332" t="s">
        <v>2497</v>
      </c>
      <c r="C1332">
        <v>296</v>
      </c>
      <c r="D1332" t="s">
        <v>10</v>
      </c>
      <c r="E1332">
        <v>3</v>
      </c>
      <c r="F1332">
        <v>289</v>
      </c>
      <c r="G1332">
        <v>2735</v>
      </c>
      <c r="H1332" t="s">
        <v>11</v>
      </c>
      <c r="I1332" t="s">
        <v>10</v>
      </c>
    </row>
    <row r="1333" spans="1:9" x14ac:dyDescent="0.3">
      <c r="A1333" t="s">
        <v>2498</v>
      </c>
      <c r="B1333" t="s">
        <v>2499</v>
      </c>
      <c r="C1333">
        <v>282</v>
      </c>
      <c r="D1333" t="s">
        <v>10</v>
      </c>
      <c r="E1333">
        <v>2</v>
      </c>
      <c r="F1333">
        <v>275</v>
      </c>
      <c r="G1333">
        <v>2735</v>
      </c>
      <c r="H1333" t="s">
        <v>11</v>
      </c>
      <c r="I1333" t="s">
        <v>10</v>
      </c>
    </row>
    <row r="1334" spans="1:9" x14ac:dyDescent="0.3">
      <c r="A1334" t="s">
        <v>2500</v>
      </c>
      <c r="B1334" t="s">
        <v>2501</v>
      </c>
      <c r="C1334">
        <v>283</v>
      </c>
      <c r="D1334" t="s">
        <v>10</v>
      </c>
      <c r="E1334">
        <v>3</v>
      </c>
      <c r="F1334">
        <v>276</v>
      </c>
      <c r="G1334">
        <v>2735</v>
      </c>
      <c r="H1334" t="s">
        <v>11</v>
      </c>
      <c r="I1334" t="s">
        <v>10</v>
      </c>
    </row>
    <row r="1335" spans="1:9" x14ac:dyDescent="0.3">
      <c r="A1335" t="s">
        <v>2502</v>
      </c>
      <c r="B1335" t="s">
        <v>2503</v>
      </c>
      <c r="C1335">
        <v>317</v>
      </c>
      <c r="D1335" t="s">
        <v>10</v>
      </c>
      <c r="E1335">
        <v>29</v>
      </c>
      <c r="F1335">
        <v>303</v>
      </c>
      <c r="G1335">
        <v>2735</v>
      </c>
      <c r="H1335" t="s">
        <v>11</v>
      </c>
      <c r="I1335" t="s">
        <v>10</v>
      </c>
    </row>
    <row r="1336" spans="1:9" x14ac:dyDescent="0.3">
      <c r="A1336" t="s">
        <v>2504</v>
      </c>
      <c r="B1336" t="s">
        <v>2505</v>
      </c>
      <c r="C1336">
        <v>304</v>
      </c>
      <c r="D1336" t="s">
        <v>10</v>
      </c>
      <c r="E1336">
        <v>24</v>
      </c>
      <c r="F1336">
        <v>297</v>
      </c>
      <c r="G1336">
        <v>2735</v>
      </c>
      <c r="H1336" t="s">
        <v>11</v>
      </c>
      <c r="I1336" t="s">
        <v>10</v>
      </c>
    </row>
    <row r="1337" spans="1:9" x14ac:dyDescent="0.3">
      <c r="A1337" t="s">
        <v>2506</v>
      </c>
      <c r="B1337" t="s">
        <v>2507</v>
      </c>
      <c r="C1337">
        <v>288</v>
      </c>
      <c r="D1337" t="s">
        <v>10</v>
      </c>
      <c r="E1337">
        <v>2</v>
      </c>
      <c r="F1337">
        <v>281</v>
      </c>
      <c r="G1337">
        <v>2735</v>
      </c>
      <c r="H1337" t="s">
        <v>11</v>
      </c>
      <c r="I1337" t="s">
        <v>10</v>
      </c>
    </row>
    <row r="1338" spans="1:9" x14ac:dyDescent="0.3">
      <c r="A1338" t="s">
        <v>2508</v>
      </c>
      <c r="B1338" t="s">
        <v>2509</v>
      </c>
      <c r="C1338">
        <v>335</v>
      </c>
      <c r="D1338" t="s">
        <v>10</v>
      </c>
      <c r="E1338">
        <v>57</v>
      </c>
      <c r="F1338">
        <v>328</v>
      </c>
      <c r="G1338">
        <v>2735</v>
      </c>
      <c r="H1338" t="s">
        <v>11</v>
      </c>
      <c r="I1338" t="s">
        <v>10</v>
      </c>
    </row>
    <row r="1339" spans="1:9" x14ac:dyDescent="0.3">
      <c r="A1339" t="s">
        <v>2510</v>
      </c>
      <c r="B1339" t="s">
        <v>2511</v>
      </c>
      <c r="C1339">
        <v>330</v>
      </c>
      <c r="D1339" t="s">
        <v>10</v>
      </c>
      <c r="E1339">
        <v>53</v>
      </c>
      <c r="F1339">
        <v>323</v>
      </c>
      <c r="G1339">
        <v>2735</v>
      </c>
      <c r="H1339" t="s">
        <v>11</v>
      </c>
      <c r="I1339" t="s">
        <v>10</v>
      </c>
    </row>
    <row r="1340" spans="1:9" x14ac:dyDescent="0.3">
      <c r="A1340" t="s">
        <v>2512</v>
      </c>
      <c r="B1340" t="s">
        <v>2513</v>
      </c>
      <c r="C1340">
        <v>353</v>
      </c>
      <c r="D1340" t="s">
        <v>10</v>
      </c>
      <c r="E1340">
        <v>69</v>
      </c>
      <c r="F1340">
        <v>346</v>
      </c>
      <c r="G1340">
        <v>2735</v>
      </c>
      <c r="H1340" t="s">
        <v>11</v>
      </c>
      <c r="I1340" t="s">
        <v>10</v>
      </c>
    </row>
    <row r="1341" spans="1:9" x14ac:dyDescent="0.3">
      <c r="A1341" t="s">
        <v>2514</v>
      </c>
      <c r="B1341" t="s">
        <v>2515</v>
      </c>
      <c r="C1341">
        <v>344</v>
      </c>
      <c r="D1341" t="s">
        <v>10</v>
      </c>
      <c r="E1341">
        <v>59</v>
      </c>
      <c r="F1341">
        <v>338</v>
      </c>
      <c r="G1341">
        <v>2735</v>
      </c>
      <c r="H1341" t="s">
        <v>11</v>
      </c>
      <c r="I1341" t="s">
        <v>10</v>
      </c>
    </row>
    <row r="1342" spans="1:9" x14ac:dyDescent="0.3">
      <c r="A1342" t="s">
        <v>2516</v>
      </c>
      <c r="B1342" t="s">
        <v>2517</v>
      </c>
      <c r="C1342">
        <v>382</v>
      </c>
      <c r="D1342" t="s">
        <v>10</v>
      </c>
      <c r="E1342">
        <v>95</v>
      </c>
      <c r="F1342">
        <v>376</v>
      </c>
      <c r="G1342">
        <v>2735</v>
      </c>
      <c r="H1342" t="s">
        <v>11</v>
      </c>
      <c r="I1342" t="s">
        <v>10</v>
      </c>
    </row>
    <row r="1343" spans="1:9" x14ac:dyDescent="0.3">
      <c r="A1343" t="s">
        <v>2518</v>
      </c>
      <c r="B1343" t="s">
        <v>2519</v>
      </c>
      <c r="C1343">
        <v>304</v>
      </c>
      <c r="D1343" t="s">
        <v>10</v>
      </c>
      <c r="E1343">
        <v>24</v>
      </c>
      <c r="F1343">
        <v>297</v>
      </c>
      <c r="G1343">
        <v>2735</v>
      </c>
      <c r="H1343" t="s">
        <v>11</v>
      </c>
      <c r="I1343" t="s">
        <v>10</v>
      </c>
    </row>
    <row r="1344" spans="1:9" x14ac:dyDescent="0.3">
      <c r="A1344" t="s">
        <v>2520</v>
      </c>
      <c r="B1344" t="s">
        <v>2521</v>
      </c>
      <c r="C1344">
        <v>292</v>
      </c>
      <c r="D1344" t="s">
        <v>10</v>
      </c>
      <c r="E1344">
        <v>3</v>
      </c>
      <c r="F1344">
        <v>285</v>
      </c>
      <c r="G1344">
        <v>2735</v>
      </c>
      <c r="H1344" t="s">
        <v>11</v>
      </c>
      <c r="I1344" t="s">
        <v>10</v>
      </c>
    </row>
    <row r="1345" spans="1:9" x14ac:dyDescent="0.3">
      <c r="A1345" t="s">
        <v>2522</v>
      </c>
      <c r="B1345" t="s">
        <v>2523</v>
      </c>
      <c r="C1345">
        <v>320</v>
      </c>
      <c r="D1345" t="s">
        <v>10</v>
      </c>
      <c r="E1345">
        <v>42</v>
      </c>
      <c r="F1345">
        <v>313</v>
      </c>
      <c r="G1345">
        <v>2735</v>
      </c>
      <c r="H1345" t="s">
        <v>11</v>
      </c>
      <c r="I1345" t="s">
        <v>10</v>
      </c>
    </row>
    <row r="1346" spans="1:9" x14ac:dyDescent="0.3">
      <c r="A1346" t="s">
        <v>2524</v>
      </c>
      <c r="B1346" t="s">
        <v>2525</v>
      </c>
      <c r="C1346">
        <v>309</v>
      </c>
      <c r="D1346" t="s">
        <v>10</v>
      </c>
      <c r="E1346">
        <v>31</v>
      </c>
      <c r="F1346">
        <v>302</v>
      </c>
      <c r="G1346">
        <v>2735</v>
      </c>
      <c r="H1346" t="s">
        <v>11</v>
      </c>
      <c r="I1346" t="s">
        <v>10</v>
      </c>
    </row>
    <row r="1347" spans="1:9" x14ac:dyDescent="0.3">
      <c r="A1347" t="s">
        <v>2526</v>
      </c>
      <c r="B1347" t="s">
        <v>2527</v>
      </c>
      <c r="C1347">
        <v>331</v>
      </c>
      <c r="D1347" t="s">
        <v>10</v>
      </c>
      <c r="E1347">
        <v>53</v>
      </c>
      <c r="F1347">
        <v>324</v>
      </c>
      <c r="G1347">
        <v>2735</v>
      </c>
      <c r="H1347" t="s">
        <v>11</v>
      </c>
      <c r="I1347" t="s">
        <v>10</v>
      </c>
    </row>
    <row r="1348" spans="1:9" x14ac:dyDescent="0.3">
      <c r="A1348" t="s">
        <v>2528</v>
      </c>
      <c r="B1348" t="s">
        <v>2529</v>
      </c>
      <c r="C1348">
        <v>325</v>
      </c>
      <c r="D1348" t="s">
        <v>10</v>
      </c>
      <c r="E1348">
        <v>47</v>
      </c>
      <c r="F1348">
        <v>318</v>
      </c>
      <c r="G1348">
        <v>2735</v>
      </c>
      <c r="H1348" t="s">
        <v>11</v>
      </c>
      <c r="I1348" t="s">
        <v>10</v>
      </c>
    </row>
    <row r="1349" spans="1:9" x14ac:dyDescent="0.3">
      <c r="A1349" t="s">
        <v>2530</v>
      </c>
      <c r="B1349" t="s">
        <v>2531</v>
      </c>
      <c r="C1349">
        <v>317</v>
      </c>
      <c r="D1349" t="s">
        <v>10</v>
      </c>
      <c r="E1349">
        <v>29</v>
      </c>
      <c r="F1349">
        <v>303</v>
      </c>
      <c r="G1349">
        <v>2735</v>
      </c>
      <c r="H1349" t="s">
        <v>11</v>
      </c>
      <c r="I1349" t="s">
        <v>10</v>
      </c>
    </row>
    <row r="1350" spans="1:9" x14ac:dyDescent="0.3">
      <c r="A1350" t="s">
        <v>2532</v>
      </c>
      <c r="B1350" t="s">
        <v>2533</v>
      </c>
      <c r="C1350">
        <v>388</v>
      </c>
      <c r="D1350" t="s">
        <v>10</v>
      </c>
      <c r="E1350">
        <v>101</v>
      </c>
      <c r="F1350">
        <v>382</v>
      </c>
      <c r="G1350">
        <v>2735</v>
      </c>
      <c r="H1350" t="s">
        <v>11</v>
      </c>
      <c r="I1350" t="s">
        <v>10</v>
      </c>
    </row>
    <row r="1351" spans="1:9" x14ac:dyDescent="0.3">
      <c r="A1351" t="s">
        <v>2534</v>
      </c>
      <c r="B1351" t="s">
        <v>2535</v>
      </c>
      <c r="C1351">
        <v>343</v>
      </c>
      <c r="D1351" t="s">
        <v>10</v>
      </c>
      <c r="E1351">
        <v>58</v>
      </c>
      <c r="F1351">
        <v>337</v>
      </c>
      <c r="G1351">
        <v>2735</v>
      </c>
      <c r="H1351" t="s">
        <v>11</v>
      </c>
      <c r="I1351" t="s">
        <v>10</v>
      </c>
    </row>
    <row r="1352" spans="1:9" x14ac:dyDescent="0.3">
      <c r="A1352" t="s">
        <v>2536</v>
      </c>
      <c r="B1352" t="s">
        <v>2537</v>
      </c>
      <c r="C1352">
        <v>341</v>
      </c>
      <c r="D1352" t="s">
        <v>10</v>
      </c>
      <c r="E1352">
        <v>56</v>
      </c>
      <c r="F1352">
        <v>335</v>
      </c>
      <c r="G1352">
        <v>2735</v>
      </c>
      <c r="H1352" t="s">
        <v>11</v>
      </c>
      <c r="I1352" t="s">
        <v>10</v>
      </c>
    </row>
    <row r="1353" spans="1:9" x14ac:dyDescent="0.3">
      <c r="A1353" t="s">
        <v>2538</v>
      </c>
      <c r="B1353" t="s">
        <v>2539</v>
      </c>
      <c r="C1353">
        <v>282</v>
      </c>
      <c r="D1353" t="s">
        <v>10</v>
      </c>
      <c r="E1353">
        <v>2</v>
      </c>
      <c r="F1353">
        <v>275</v>
      </c>
      <c r="G1353">
        <v>2735</v>
      </c>
      <c r="H1353" t="s">
        <v>11</v>
      </c>
      <c r="I1353" t="s">
        <v>10</v>
      </c>
    </row>
    <row r="1354" spans="1:9" x14ac:dyDescent="0.3">
      <c r="A1354" t="s">
        <v>2540</v>
      </c>
      <c r="B1354" t="s">
        <v>2541</v>
      </c>
      <c r="C1354">
        <v>496</v>
      </c>
      <c r="D1354" t="s">
        <v>10</v>
      </c>
      <c r="E1354">
        <v>216</v>
      </c>
      <c r="F1354">
        <v>489</v>
      </c>
      <c r="G1354">
        <v>2735</v>
      </c>
      <c r="H1354" t="s">
        <v>11</v>
      </c>
      <c r="I1354" t="s">
        <v>10</v>
      </c>
    </row>
    <row r="1355" spans="1:9" x14ac:dyDescent="0.3">
      <c r="A1355" t="s">
        <v>2542</v>
      </c>
      <c r="B1355" t="s">
        <v>2543</v>
      </c>
      <c r="C1355">
        <v>310</v>
      </c>
      <c r="D1355" t="s">
        <v>10</v>
      </c>
      <c r="E1355">
        <v>2</v>
      </c>
      <c r="F1355">
        <v>303</v>
      </c>
      <c r="G1355">
        <v>2735</v>
      </c>
      <c r="H1355" t="s">
        <v>11</v>
      </c>
      <c r="I1355" t="s">
        <v>10</v>
      </c>
    </row>
    <row r="1356" spans="1:9" x14ac:dyDescent="0.3">
      <c r="A1356" t="s">
        <v>2544</v>
      </c>
      <c r="B1356" t="s">
        <v>2545</v>
      </c>
      <c r="C1356">
        <v>331</v>
      </c>
      <c r="D1356" t="s">
        <v>10</v>
      </c>
      <c r="E1356">
        <v>51</v>
      </c>
      <c r="F1356">
        <v>324</v>
      </c>
      <c r="G1356">
        <v>2735</v>
      </c>
      <c r="H1356" t="s">
        <v>11</v>
      </c>
      <c r="I1356" t="s">
        <v>10</v>
      </c>
    </row>
    <row r="1357" spans="1:9" x14ac:dyDescent="0.3">
      <c r="A1357" t="s">
        <v>2546</v>
      </c>
      <c r="B1357" t="s">
        <v>2547</v>
      </c>
      <c r="C1357">
        <v>319</v>
      </c>
      <c r="D1357" t="s">
        <v>10</v>
      </c>
      <c r="E1357">
        <v>31</v>
      </c>
      <c r="F1357">
        <v>305</v>
      </c>
      <c r="G1357">
        <v>2735</v>
      </c>
      <c r="H1357" t="s">
        <v>11</v>
      </c>
      <c r="I1357" t="s">
        <v>10</v>
      </c>
    </row>
    <row r="1358" spans="1:9" x14ac:dyDescent="0.3">
      <c r="A1358" t="s">
        <v>2548</v>
      </c>
      <c r="B1358" t="s">
        <v>2549</v>
      </c>
      <c r="C1358">
        <v>346</v>
      </c>
      <c r="D1358" t="s">
        <v>10</v>
      </c>
      <c r="E1358">
        <v>61</v>
      </c>
      <c r="F1358">
        <v>340</v>
      </c>
      <c r="G1358">
        <v>2735</v>
      </c>
      <c r="H1358" t="s">
        <v>11</v>
      </c>
      <c r="I1358" t="s">
        <v>10</v>
      </c>
    </row>
    <row r="1359" spans="1:9" x14ac:dyDescent="0.3">
      <c r="A1359" t="s">
        <v>2550</v>
      </c>
      <c r="B1359" t="s">
        <v>2551</v>
      </c>
      <c r="C1359">
        <v>304</v>
      </c>
      <c r="D1359" t="s">
        <v>10</v>
      </c>
      <c r="E1359">
        <v>18</v>
      </c>
      <c r="F1359">
        <v>298</v>
      </c>
      <c r="G1359">
        <v>2735</v>
      </c>
      <c r="H1359" t="s">
        <v>11</v>
      </c>
      <c r="I1359" t="s">
        <v>10</v>
      </c>
    </row>
    <row r="1360" spans="1:9" x14ac:dyDescent="0.3">
      <c r="A1360" t="s">
        <v>2552</v>
      </c>
      <c r="B1360" t="s">
        <v>2553</v>
      </c>
      <c r="C1360">
        <v>361</v>
      </c>
      <c r="D1360" t="s">
        <v>10</v>
      </c>
      <c r="E1360">
        <v>81</v>
      </c>
      <c r="F1360">
        <v>354</v>
      </c>
      <c r="G1360">
        <v>2735</v>
      </c>
      <c r="H1360" t="s">
        <v>11</v>
      </c>
      <c r="I1360" t="s">
        <v>10</v>
      </c>
    </row>
    <row r="1361" spans="1:9" x14ac:dyDescent="0.3">
      <c r="A1361" t="s">
        <v>2554</v>
      </c>
      <c r="B1361" t="s">
        <v>2555</v>
      </c>
      <c r="C1361">
        <v>340</v>
      </c>
      <c r="D1361" t="s">
        <v>10</v>
      </c>
      <c r="E1361">
        <v>60</v>
      </c>
      <c r="F1361">
        <v>333</v>
      </c>
      <c r="G1361">
        <v>2735</v>
      </c>
      <c r="H1361" t="s">
        <v>11</v>
      </c>
      <c r="I1361" t="s">
        <v>10</v>
      </c>
    </row>
    <row r="1362" spans="1:9" x14ac:dyDescent="0.3">
      <c r="A1362" t="s">
        <v>2556</v>
      </c>
      <c r="B1362" t="s">
        <v>2557</v>
      </c>
      <c r="C1362">
        <v>293</v>
      </c>
      <c r="D1362" t="s">
        <v>10</v>
      </c>
      <c r="E1362">
        <v>4</v>
      </c>
      <c r="F1362">
        <v>286</v>
      </c>
      <c r="G1362">
        <v>2735</v>
      </c>
      <c r="H1362" t="s">
        <v>11</v>
      </c>
      <c r="I1362" t="s">
        <v>10</v>
      </c>
    </row>
    <row r="1363" spans="1:9" x14ac:dyDescent="0.3">
      <c r="A1363" t="s">
        <v>2558</v>
      </c>
      <c r="B1363" t="s">
        <v>2559</v>
      </c>
      <c r="C1363">
        <v>282</v>
      </c>
      <c r="D1363" t="s">
        <v>10</v>
      </c>
      <c r="E1363">
        <v>2</v>
      </c>
      <c r="F1363">
        <v>275</v>
      </c>
      <c r="G1363">
        <v>2735</v>
      </c>
      <c r="H1363" t="s">
        <v>11</v>
      </c>
      <c r="I1363" t="s">
        <v>10</v>
      </c>
    </row>
    <row r="1364" spans="1:9" x14ac:dyDescent="0.3">
      <c r="A1364" t="s">
        <v>2560</v>
      </c>
      <c r="B1364" t="s">
        <v>2561</v>
      </c>
      <c r="C1364">
        <v>340</v>
      </c>
      <c r="D1364" t="s">
        <v>10</v>
      </c>
      <c r="E1364">
        <v>55</v>
      </c>
      <c r="F1364">
        <v>334</v>
      </c>
      <c r="G1364">
        <v>2735</v>
      </c>
      <c r="H1364" t="s">
        <v>11</v>
      </c>
      <c r="I1364" t="s">
        <v>10</v>
      </c>
    </row>
    <row r="1365" spans="1:9" x14ac:dyDescent="0.3">
      <c r="A1365" t="s">
        <v>2562</v>
      </c>
      <c r="B1365" t="s">
        <v>2563</v>
      </c>
      <c r="C1365">
        <v>321</v>
      </c>
      <c r="D1365" t="s">
        <v>10</v>
      </c>
      <c r="E1365">
        <v>33</v>
      </c>
      <c r="F1365">
        <v>307</v>
      </c>
      <c r="G1365">
        <v>2735</v>
      </c>
      <c r="H1365" t="s">
        <v>11</v>
      </c>
      <c r="I1365" t="s">
        <v>10</v>
      </c>
    </row>
    <row r="1366" spans="1:9" x14ac:dyDescent="0.3">
      <c r="A1366" t="s">
        <v>2564</v>
      </c>
      <c r="B1366" t="s">
        <v>2565</v>
      </c>
      <c r="C1366">
        <v>344</v>
      </c>
      <c r="D1366" t="s">
        <v>10</v>
      </c>
      <c r="E1366">
        <v>59</v>
      </c>
      <c r="F1366">
        <v>338</v>
      </c>
      <c r="G1366">
        <v>2735</v>
      </c>
      <c r="H1366" t="s">
        <v>11</v>
      </c>
      <c r="I1366" t="s">
        <v>10</v>
      </c>
    </row>
    <row r="1367" spans="1:9" x14ac:dyDescent="0.3">
      <c r="A1367" t="s">
        <v>2566</v>
      </c>
      <c r="B1367" t="s">
        <v>2567</v>
      </c>
      <c r="C1367">
        <v>328</v>
      </c>
      <c r="D1367" t="s">
        <v>10</v>
      </c>
      <c r="E1367">
        <v>43</v>
      </c>
      <c r="F1367">
        <v>322</v>
      </c>
      <c r="G1367">
        <v>2735</v>
      </c>
      <c r="H1367" t="s">
        <v>11</v>
      </c>
      <c r="I1367" t="s">
        <v>10</v>
      </c>
    </row>
    <row r="1368" spans="1:9" x14ac:dyDescent="0.3">
      <c r="A1368" t="s">
        <v>2568</v>
      </c>
      <c r="B1368" t="s">
        <v>2569</v>
      </c>
      <c r="C1368">
        <v>311</v>
      </c>
      <c r="D1368" t="s">
        <v>10</v>
      </c>
      <c r="E1368">
        <v>10</v>
      </c>
      <c r="F1368">
        <v>286</v>
      </c>
      <c r="G1368">
        <v>2735</v>
      </c>
      <c r="H1368" t="s">
        <v>11</v>
      </c>
      <c r="I1368" t="s">
        <v>10</v>
      </c>
    </row>
    <row r="1369" spans="1:9" x14ac:dyDescent="0.3">
      <c r="A1369" t="s">
        <v>2570</v>
      </c>
      <c r="B1369" t="s">
        <v>2571</v>
      </c>
      <c r="C1369">
        <v>355</v>
      </c>
      <c r="D1369" t="s">
        <v>10</v>
      </c>
      <c r="E1369">
        <v>38</v>
      </c>
      <c r="F1369">
        <v>326</v>
      </c>
      <c r="G1369">
        <v>2735</v>
      </c>
      <c r="H1369" t="s">
        <v>11</v>
      </c>
      <c r="I1369" t="s">
        <v>10</v>
      </c>
    </row>
    <row r="1370" spans="1:9" x14ac:dyDescent="0.3">
      <c r="A1370" t="s">
        <v>2572</v>
      </c>
      <c r="B1370" t="s">
        <v>2573</v>
      </c>
      <c r="C1370">
        <v>339</v>
      </c>
      <c r="D1370" t="s">
        <v>10</v>
      </c>
      <c r="E1370">
        <v>3</v>
      </c>
      <c r="F1370">
        <v>72</v>
      </c>
      <c r="G1370">
        <v>2735</v>
      </c>
      <c r="H1370" t="s">
        <v>11</v>
      </c>
      <c r="I1370" t="s">
        <v>10</v>
      </c>
    </row>
    <row r="1371" spans="1:9" x14ac:dyDescent="0.3">
      <c r="A1371" t="s">
        <v>2572</v>
      </c>
      <c r="B1371" t="s">
        <v>2573</v>
      </c>
      <c r="C1371">
        <v>339</v>
      </c>
      <c r="D1371" t="s">
        <v>10</v>
      </c>
      <c r="E1371">
        <v>116</v>
      </c>
      <c r="F1371">
        <v>332</v>
      </c>
      <c r="G1371">
        <v>2735</v>
      </c>
      <c r="H1371" t="s">
        <v>11</v>
      </c>
      <c r="I1371" t="s">
        <v>10</v>
      </c>
    </row>
    <row r="1372" spans="1:9" x14ac:dyDescent="0.3">
      <c r="A1372" t="s">
        <v>2574</v>
      </c>
      <c r="B1372" t="s">
        <v>2575</v>
      </c>
      <c r="C1372">
        <v>282</v>
      </c>
      <c r="D1372" t="s">
        <v>10</v>
      </c>
      <c r="E1372">
        <v>2</v>
      </c>
      <c r="F1372">
        <v>275</v>
      </c>
      <c r="G1372">
        <v>2735</v>
      </c>
      <c r="H1372" t="s">
        <v>11</v>
      </c>
      <c r="I1372" t="s">
        <v>10</v>
      </c>
    </row>
    <row r="1373" spans="1:9" x14ac:dyDescent="0.3">
      <c r="A1373" t="s">
        <v>2576</v>
      </c>
      <c r="B1373" t="s">
        <v>2577</v>
      </c>
      <c r="C1373">
        <v>347</v>
      </c>
      <c r="D1373" t="s">
        <v>10</v>
      </c>
      <c r="E1373">
        <v>29</v>
      </c>
      <c r="F1373">
        <v>319</v>
      </c>
      <c r="G1373">
        <v>2735</v>
      </c>
      <c r="H1373" t="s">
        <v>11</v>
      </c>
      <c r="I1373" t="s">
        <v>10</v>
      </c>
    </row>
    <row r="1374" spans="1:9" x14ac:dyDescent="0.3">
      <c r="A1374" t="s">
        <v>2578</v>
      </c>
      <c r="B1374" t="s">
        <v>2579</v>
      </c>
      <c r="C1374">
        <v>466</v>
      </c>
      <c r="D1374" t="s">
        <v>10</v>
      </c>
      <c r="E1374">
        <v>157</v>
      </c>
      <c r="F1374">
        <v>448</v>
      </c>
      <c r="G1374">
        <v>2735</v>
      </c>
      <c r="H1374" t="s">
        <v>11</v>
      </c>
      <c r="I1374" t="s">
        <v>10</v>
      </c>
    </row>
    <row r="1375" spans="1:9" x14ac:dyDescent="0.3">
      <c r="A1375" t="s">
        <v>2580</v>
      </c>
      <c r="B1375" t="s">
        <v>2581</v>
      </c>
      <c r="C1375">
        <v>284</v>
      </c>
      <c r="D1375" t="s">
        <v>10</v>
      </c>
      <c r="E1375">
        <v>3</v>
      </c>
      <c r="F1375">
        <v>277</v>
      </c>
      <c r="G1375">
        <v>2735</v>
      </c>
      <c r="H1375" t="s">
        <v>11</v>
      </c>
      <c r="I1375" t="s">
        <v>10</v>
      </c>
    </row>
    <row r="1376" spans="1:9" x14ac:dyDescent="0.3">
      <c r="A1376" t="s">
        <v>2582</v>
      </c>
      <c r="B1376" t="s">
        <v>2583</v>
      </c>
      <c r="C1376">
        <v>355</v>
      </c>
      <c r="D1376" t="s">
        <v>10</v>
      </c>
      <c r="E1376">
        <v>38</v>
      </c>
      <c r="F1376">
        <v>326</v>
      </c>
      <c r="G1376">
        <v>2735</v>
      </c>
      <c r="H1376" t="s">
        <v>11</v>
      </c>
      <c r="I1376" t="s">
        <v>10</v>
      </c>
    </row>
    <row r="1377" spans="1:9" x14ac:dyDescent="0.3">
      <c r="A1377" t="s">
        <v>2584</v>
      </c>
      <c r="B1377" t="s">
        <v>2585</v>
      </c>
      <c r="C1377">
        <v>276</v>
      </c>
      <c r="D1377" t="s">
        <v>10</v>
      </c>
      <c r="E1377">
        <v>4</v>
      </c>
      <c r="F1377">
        <v>269</v>
      </c>
      <c r="G1377">
        <v>2735</v>
      </c>
      <c r="H1377" t="s">
        <v>11</v>
      </c>
      <c r="I1377" t="s">
        <v>10</v>
      </c>
    </row>
    <row r="1378" spans="1:9" x14ac:dyDescent="0.3">
      <c r="A1378" t="s">
        <v>2586</v>
      </c>
      <c r="B1378" t="s">
        <v>2587</v>
      </c>
      <c r="C1378">
        <v>277</v>
      </c>
      <c r="D1378" t="s">
        <v>10</v>
      </c>
      <c r="E1378">
        <v>2</v>
      </c>
      <c r="F1378">
        <v>270</v>
      </c>
      <c r="G1378">
        <v>2735</v>
      </c>
      <c r="H1378" t="s">
        <v>11</v>
      </c>
      <c r="I1378" t="s">
        <v>10</v>
      </c>
    </row>
    <row r="1379" spans="1:9" x14ac:dyDescent="0.3">
      <c r="A1379" t="s">
        <v>2588</v>
      </c>
      <c r="B1379" t="s">
        <v>2589</v>
      </c>
      <c r="C1379">
        <v>334</v>
      </c>
      <c r="D1379" t="s">
        <v>10</v>
      </c>
      <c r="E1379">
        <v>55</v>
      </c>
      <c r="F1379">
        <v>327</v>
      </c>
      <c r="G1379">
        <v>2735</v>
      </c>
      <c r="H1379" t="s">
        <v>11</v>
      </c>
      <c r="I1379" t="s">
        <v>10</v>
      </c>
    </row>
    <row r="1380" spans="1:9" x14ac:dyDescent="0.3">
      <c r="A1380" t="s">
        <v>2590</v>
      </c>
      <c r="B1380" t="s">
        <v>2591</v>
      </c>
      <c r="C1380">
        <v>115</v>
      </c>
      <c r="D1380" t="s">
        <v>10</v>
      </c>
      <c r="E1380">
        <v>4</v>
      </c>
      <c r="F1380">
        <v>115</v>
      </c>
      <c r="G1380">
        <v>2735</v>
      </c>
      <c r="H1380" t="s">
        <v>11</v>
      </c>
      <c r="I1380" t="s">
        <v>10</v>
      </c>
    </row>
    <row r="1381" spans="1:9" x14ac:dyDescent="0.3">
      <c r="A1381" t="s">
        <v>2592</v>
      </c>
      <c r="B1381" t="s">
        <v>2593</v>
      </c>
      <c r="C1381">
        <v>276</v>
      </c>
      <c r="D1381" t="s">
        <v>10</v>
      </c>
      <c r="E1381">
        <v>4</v>
      </c>
      <c r="F1381">
        <v>269</v>
      </c>
      <c r="G1381">
        <v>2735</v>
      </c>
      <c r="H1381" t="s">
        <v>11</v>
      </c>
      <c r="I1381" t="s">
        <v>10</v>
      </c>
    </row>
    <row r="1382" spans="1:9" x14ac:dyDescent="0.3">
      <c r="A1382" t="s">
        <v>2594</v>
      </c>
      <c r="B1382" t="s">
        <v>2595</v>
      </c>
      <c r="C1382">
        <v>411</v>
      </c>
      <c r="D1382" t="s">
        <v>10</v>
      </c>
      <c r="E1382">
        <v>105</v>
      </c>
      <c r="F1382">
        <v>404</v>
      </c>
      <c r="G1382">
        <v>2735</v>
      </c>
      <c r="H1382" t="s">
        <v>11</v>
      </c>
      <c r="I1382" t="s">
        <v>10</v>
      </c>
    </row>
    <row r="1383" spans="1:9" x14ac:dyDescent="0.3">
      <c r="A1383" t="s">
        <v>2596</v>
      </c>
      <c r="B1383" t="s">
        <v>2597</v>
      </c>
      <c r="C1383">
        <v>264</v>
      </c>
      <c r="D1383" t="s">
        <v>10</v>
      </c>
      <c r="E1383">
        <v>2</v>
      </c>
      <c r="F1383">
        <v>259</v>
      </c>
      <c r="G1383">
        <v>2735</v>
      </c>
      <c r="H1383" t="s">
        <v>11</v>
      </c>
      <c r="I1383" t="s">
        <v>10</v>
      </c>
    </row>
    <row r="1384" spans="1:9" x14ac:dyDescent="0.3">
      <c r="A1384" t="s">
        <v>2598</v>
      </c>
      <c r="B1384" t="s">
        <v>2599</v>
      </c>
      <c r="C1384">
        <v>282</v>
      </c>
      <c r="D1384" t="s">
        <v>10</v>
      </c>
      <c r="E1384">
        <v>2</v>
      </c>
      <c r="F1384">
        <v>275</v>
      </c>
      <c r="G1384">
        <v>2735</v>
      </c>
      <c r="H1384" t="s">
        <v>11</v>
      </c>
      <c r="I1384" t="s">
        <v>10</v>
      </c>
    </row>
    <row r="1385" spans="1:9" x14ac:dyDescent="0.3">
      <c r="A1385" t="s">
        <v>2600</v>
      </c>
      <c r="B1385" t="s">
        <v>2601</v>
      </c>
      <c r="C1385">
        <v>285</v>
      </c>
      <c r="D1385" t="s">
        <v>10</v>
      </c>
      <c r="E1385">
        <v>40</v>
      </c>
      <c r="F1385">
        <v>279</v>
      </c>
      <c r="G1385">
        <v>2735</v>
      </c>
      <c r="H1385" t="s">
        <v>11</v>
      </c>
      <c r="I1385" t="s">
        <v>10</v>
      </c>
    </row>
    <row r="1386" spans="1:9" x14ac:dyDescent="0.3">
      <c r="A1386" t="s">
        <v>2602</v>
      </c>
      <c r="B1386" t="s">
        <v>2603</v>
      </c>
      <c r="C1386">
        <v>305</v>
      </c>
      <c r="D1386" t="s">
        <v>10</v>
      </c>
      <c r="E1386">
        <v>44</v>
      </c>
      <c r="F1386">
        <v>298</v>
      </c>
      <c r="G1386">
        <v>2735</v>
      </c>
      <c r="H1386" t="s">
        <v>11</v>
      </c>
      <c r="I1386" t="s">
        <v>10</v>
      </c>
    </row>
    <row r="1387" spans="1:9" x14ac:dyDescent="0.3">
      <c r="A1387" t="s">
        <v>2604</v>
      </c>
      <c r="B1387" t="s">
        <v>2605</v>
      </c>
      <c r="C1387">
        <v>332</v>
      </c>
      <c r="D1387" t="s">
        <v>10</v>
      </c>
      <c r="E1387">
        <v>53</v>
      </c>
      <c r="F1387">
        <v>325</v>
      </c>
      <c r="G1387">
        <v>2735</v>
      </c>
      <c r="H1387" t="s">
        <v>11</v>
      </c>
      <c r="I1387" t="s">
        <v>10</v>
      </c>
    </row>
    <row r="1388" spans="1:9" x14ac:dyDescent="0.3">
      <c r="A1388" t="s">
        <v>2606</v>
      </c>
      <c r="B1388" t="s">
        <v>2607</v>
      </c>
      <c r="C1388">
        <v>276</v>
      </c>
      <c r="D1388" t="s">
        <v>10</v>
      </c>
      <c r="E1388">
        <v>4</v>
      </c>
      <c r="F1388">
        <v>269</v>
      </c>
      <c r="G1388">
        <v>2735</v>
      </c>
      <c r="H1388" t="s">
        <v>11</v>
      </c>
      <c r="I1388" t="s">
        <v>10</v>
      </c>
    </row>
    <row r="1389" spans="1:9" x14ac:dyDescent="0.3">
      <c r="A1389" t="s">
        <v>2608</v>
      </c>
      <c r="B1389" t="s">
        <v>2609</v>
      </c>
      <c r="C1389">
        <v>277</v>
      </c>
      <c r="D1389" t="s">
        <v>10</v>
      </c>
      <c r="E1389">
        <v>5</v>
      </c>
      <c r="F1389">
        <v>270</v>
      </c>
      <c r="G1389">
        <v>2735</v>
      </c>
      <c r="H1389" t="s">
        <v>11</v>
      </c>
      <c r="I1389" t="s">
        <v>10</v>
      </c>
    </row>
    <row r="1390" spans="1:9" x14ac:dyDescent="0.3">
      <c r="A1390" t="s">
        <v>2610</v>
      </c>
      <c r="B1390" t="s">
        <v>2611</v>
      </c>
      <c r="C1390">
        <v>280</v>
      </c>
      <c r="D1390" t="s">
        <v>10</v>
      </c>
      <c r="E1390">
        <v>9</v>
      </c>
      <c r="F1390">
        <v>273</v>
      </c>
      <c r="G1390">
        <v>2735</v>
      </c>
      <c r="H1390" t="s">
        <v>11</v>
      </c>
      <c r="I1390" t="s">
        <v>10</v>
      </c>
    </row>
    <row r="1391" spans="1:9" x14ac:dyDescent="0.3">
      <c r="A1391" t="s">
        <v>2612</v>
      </c>
      <c r="B1391" t="s">
        <v>2613</v>
      </c>
      <c r="C1391">
        <v>268</v>
      </c>
      <c r="D1391" t="s">
        <v>10</v>
      </c>
      <c r="E1391">
        <v>2</v>
      </c>
      <c r="F1391">
        <v>265</v>
      </c>
      <c r="G1391">
        <v>2735</v>
      </c>
      <c r="H1391" t="s">
        <v>11</v>
      </c>
      <c r="I1391" t="s">
        <v>10</v>
      </c>
    </row>
    <row r="1392" spans="1:9" x14ac:dyDescent="0.3">
      <c r="A1392" t="s">
        <v>2614</v>
      </c>
      <c r="B1392" t="s">
        <v>2615</v>
      </c>
      <c r="C1392">
        <v>285</v>
      </c>
      <c r="D1392" t="s">
        <v>10</v>
      </c>
      <c r="E1392">
        <v>5</v>
      </c>
      <c r="F1392">
        <v>279</v>
      </c>
      <c r="G1392">
        <v>2735</v>
      </c>
      <c r="H1392" t="s">
        <v>11</v>
      </c>
      <c r="I1392" t="s">
        <v>10</v>
      </c>
    </row>
    <row r="1393" spans="1:9" x14ac:dyDescent="0.3">
      <c r="A1393" t="s">
        <v>2616</v>
      </c>
      <c r="B1393" t="s">
        <v>2617</v>
      </c>
      <c r="C1393">
        <v>284</v>
      </c>
      <c r="D1393" t="s">
        <v>10</v>
      </c>
      <c r="E1393">
        <v>3</v>
      </c>
      <c r="F1393">
        <v>277</v>
      </c>
      <c r="G1393">
        <v>2735</v>
      </c>
      <c r="H1393" t="s">
        <v>11</v>
      </c>
      <c r="I1393" t="s">
        <v>10</v>
      </c>
    </row>
    <row r="1394" spans="1:9" x14ac:dyDescent="0.3">
      <c r="A1394" t="s">
        <v>2618</v>
      </c>
      <c r="B1394" t="s">
        <v>2619</v>
      </c>
      <c r="C1394">
        <v>355</v>
      </c>
      <c r="D1394" t="s">
        <v>10</v>
      </c>
      <c r="E1394">
        <v>38</v>
      </c>
      <c r="F1394">
        <v>326</v>
      </c>
      <c r="G1394">
        <v>2735</v>
      </c>
      <c r="H1394" t="s">
        <v>11</v>
      </c>
      <c r="I1394" t="s">
        <v>10</v>
      </c>
    </row>
    <row r="1395" spans="1:9" x14ac:dyDescent="0.3">
      <c r="A1395" t="s">
        <v>2620</v>
      </c>
      <c r="B1395" t="s">
        <v>2621</v>
      </c>
      <c r="C1395">
        <v>346</v>
      </c>
      <c r="D1395" t="s">
        <v>10</v>
      </c>
      <c r="E1395">
        <v>3</v>
      </c>
      <c r="F1395">
        <v>73</v>
      </c>
      <c r="G1395">
        <v>2735</v>
      </c>
      <c r="H1395" t="s">
        <v>11</v>
      </c>
      <c r="I1395" t="s">
        <v>10</v>
      </c>
    </row>
    <row r="1396" spans="1:9" x14ac:dyDescent="0.3">
      <c r="A1396" t="s">
        <v>2620</v>
      </c>
      <c r="B1396" t="s">
        <v>2621</v>
      </c>
      <c r="C1396">
        <v>346</v>
      </c>
      <c r="D1396" t="s">
        <v>10</v>
      </c>
      <c r="E1396">
        <v>103</v>
      </c>
      <c r="F1396">
        <v>339</v>
      </c>
      <c r="G1396">
        <v>2735</v>
      </c>
      <c r="H1396" t="s">
        <v>11</v>
      </c>
      <c r="I1396" t="s">
        <v>10</v>
      </c>
    </row>
    <row r="1397" spans="1:9" x14ac:dyDescent="0.3">
      <c r="A1397" t="s">
        <v>2622</v>
      </c>
      <c r="B1397" t="s">
        <v>2623</v>
      </c>
      <c r="C1397">
        <v>355</v>
      </c>
      <c r="D1397" t="s">
        <v>10</v>
      </c>
      <c r="E1397">
        <v>38</v>
      </c>
      <c r="F1397">
        <v>326</v>
      </c>
      <c r="G1397">
        <v>2735</v>
      </c>
      <c r="H1397" t="s">
        <v>11</v>
      </c>
      <c r="I1397" t="s">
        <v>10</v>
      </c>
    </row>
    <row r="1398" spans="1:9" x14ac:dyDescent="0.3">
      <c r="A1398" t="s">
        <v>2624</v>
      </c>
      <c r="B1398" t="s">
        <v>2625</v>
      </c>
      <c r="C1398">
        <v>328</v>
      </c>
      <c r="D1398" t="s">
        <v>10</v>
      </c>
      <c r="E1398">
        <v>25</v>
      </c>
      <c r="F1398">
        <v>126</v>
      </c>
      <c r="G1398">
        <v>2735</v>
      </c>
      <c r="H1398" t="s">
        <v>11</v>
      </c>
      <c r="I1398" t="s">
        <v>10</v>
      </c>
    </row>
    <row r="1399" spans="1:9" x14ac:dyDescent="0.3">
      <c r="A1399" t="s">
        <v>2624</v>
      </c>
      <c r="B1399" t="s">
        <v>2625</v>
      </c>
      <c r="C1399">
        <v>328</v>
      </c>
      <c r="D1399" t="s">
        <v>10</v>
      </c>
      <c r="E1399">
        <v>124</v>
      </c>
      <c r="F1399">
        <v>317</v>
      </c>
      <c r="G1399">
        <v>2735</v>
      </c>
      <c r="H1399" t="s">
        <v>11</v>
      </c>
      <c r="I1399" t="s">
        <v>10</v>
      </c>
    </row>
    <row r="1400" spans="1:9" x14ac:dyDescent="0.3">
      <c r="A1400" t="s">
        <v>2626</v>
      </c>
      <c r="B1400" t="s">
        <v>2627</v>
      </c>
      <c r="C1400">
        <v>316</v>
      </c>
      <c r="D1400" t="s">
        <v>10</v>
      </c>
      <c r="E1400">
        <v>47</v>
      </c>
      <c r="F1400">
        <v>311</v>
      </c>
      <c r="G1400">
        <v>2735</v>
      </c>
      <c r="H1400" t="s">
        <v>11</v>
      </c>
      <c r="I1400" t="s">
        <v>10</v>
      </c>
    </row>
    <row r="1401" spans="1:9" x14ac:dyDescent="0.3">
      <c r="A1401" t="s">
        <v>2628</v>
      </c>
      <c r="B1401" t="s">
        <v>2629</v>
      </c>
      <c r="C1401">
        <v>322</v>
      </c>
      <c r="D1401" t="s">
        <v>10</v>
      </c>
      <c r="E1401">
        <v>50</v>
      </c>
      <c r="F1401">
        <v>315</v>
      </c>
      <c r="G1401">
        <v>2735</v>
      </c>
      <c r="H1401" t="s">
        <v>11</v>
      </c>
      <c r="I1401" t="s">
        <v>10</v>
      </c>
    </row>
    <row r="1402" spans="1:9" x14ac:dyDescent="0.3">
      <c r="A1402" t="s">
        <v>2630</v>
      </c>
      <c r="B1402" t="s">
        <v>2631</v>
      </c>
      <c r="C1402">
        <v>316</v>
      </c>
      <c r="D1402" t="s">
        <v>10</v>
      </c>
      <c r="E1402">
        <v>38</v>
      </c>
      <c r="F1402">
        <v>310</v>
      </c>
      <c r="G1402">
        <v>2735</v>
      </c>
      <c r="H1402" t="s">
        <v>11</v>
      </c>
      <c r="I1402" t="s">
        <v>10</v>
      </c>
    </row>
    <row r="1403" spans="1:9" x14ac:dyDescent="0.3">
      <c r="A1403" t="s">
        <v>2632</v>
      </c>
      <c r="B1403" t="s">
        <v>2633</v>
      </c>
      <c r="C1403">
        <v>265</v>
      </c>
      <c r="D1403" t="s">
        <v>10</v>
      </c>
      <c r="E1403">
        <v>63</v>
      </c>
      <c r="F1403">
        <v>242</v>
      </c>
      <c r="G1403">
        <v>2735</v>
      </c>
      <c r="H1403" t="s">
        <v>11</v>
      </c>
      <c r="I1403" t="s">
        <v>10</v>
      </c>
    </row>
    <row r="1404" spans="1:9" x14ac:dyDescent="0.3">
      <c r="A1404" t="s">
        <v>2634</v>
      </c>
      <c r="B1404" t="s">
        <v>2635</v>
      </c>
      <c r="C1404">
        <v>249</v>
      </c>
      <c r="D1404" t="s">
        <v>10</v>
      </c>
      <c r="E1404">
        <v>35</v>
      </c>
      <c r="F1404">
        <v>242</v>
      </c>
      <c r="G1404">
        <v>2735</v>
      </c>
      <c r="H1404" t="s">
        <v>11</v>
      </c>
      <c r="I1404" t="s">
        <v>10</v>
      </c>
    </row>
    <row r="1405" spans="1:9" x14ac:dyDescent="0.3">
      <c r="A1405" t="s">
        <v>2636</v>
      </c>
      <c r="B1405" t="s">
        <v>2637</v>
      </c>
      <c r="C1405">
        <v>316</v>
      </c>
      <c r="D1405" t="s">
        <v>10</v>
      </c>
      <c r="E1405">
        <v>38</v>
      </c>
      <c r="F1405">
        <v>310</v>
      </c>
      <c r="G1405">
        <v>2735</v>
      </c>
      <c r="H1405" t="s">
        <v>11</v>
      </c>
      <c r="I1405" t="s">
        <v>10</v>
      </c>
    </row>
    <row r="1406" spans="1:9" x14ac:dyDescent="0.3">
      <c r="A1406" t="s">
        <v>2638</v>
      </c>
      <c r="B1406" t="s">
        <v>2639</v>
      </c>
      <c r="C1406">
        <v>169</v>
      </c>
      <c r="D1406" t="s">
        <v>10</v>
      </c>
      <c r="E1406">
        <v>81</v>
      </c>
      <c r="F1406">
        <v>164</v>
      </c>
      <c r="G1406">
        <v>2735</v>
      </c>
      <c r="H1406" t="s">
        <v>11</v>
      </c>
      <c r="I1406" t="s">
        <v>10</v>
      </c>
    </row>
    <row r="1407" spans="1:9" x14ac:dyDescent="0.3">
      <c r="A1407" t="s">
        <v>2640</v>
      </c>
      <c r="B1407" t="s">
        <v>2641</v>
      </c>
      <c r="C1407">
        <v>276</v>
      </c>
      <c r="D1407" t="s">
        <v>10</v>
      </c>
      <c r="E1407">
        <v>4</v>
      </c>
      <c r="F1407">
        <v>269</v>
      </c>
      <c r="G1407">
        <v>2735</v>
      </c>
      <c r="H1407" t="s">
        <v>11</v>
      </c>
      <c r="I1407" t="s">
        <v>10</v>
      </c>
    </row>
    <row r="1408" spans="1:9" x14ac:dyDescent="0.3">
      <c r="A1408" t="s">
        <v>2642</v>
      </c>
      <c r="B1408" t="s">
        <v>2643</v>
      </c>
      <c r="C1408">
        <v>275</v>
      </c>
      <c r="D1408" t="s">
        <v>10</v>
      </c>
      <c r="E1408">
        <v>4</v>
      </c>
      <c r="F1408">
        <v>268</v>
      </c>
      <c r="G1408">
        <v>2735</v>
      </c>
      <c r="H1408" t="s">
        <v>11</v>
      </c>
      <c r="I1408" t="s">
        <v>10</v>
      </c>
    </row>
    <row r="1409" spans="1:9" x14ac:dyDescent="0.3">
      <c r="A1409" t="s">
        <v>2644</v>
      </c>
      <c r="B1409" t="s">
        <v>2645</v>
      </c>
      <c r="C1409">
        <v>275</v>
      </c>
      <c r="D1409" t="s">
        <v>10</v>
      </c>
      <c r="E1409">
        <v>4</v>
      </c>
      <c r="F1409">
        <v>268</v>
      </c>
      <c r="G1409">
        <v>2735</v>
      </c>
      <c r="H1409" t="s">
        <v>11</v>
      </c>
      <c r="I1409" t="s">
        <v>10</v>
      </c>
    </row>
    <row r="1410" spans="1:9" x14ac:dyDescent="0.3">
      <c r="A1410" t="s">
        <v>2646</v>
      </c>
      <c r="B1410" t="s">
        <v>2647</v>
      </c>
      <c r="C1410">
        <v>290</v>
      </c>
      <c r="D1410" t="s">
        <v>10</v>
      </c>
      <c r="E1410">
        <v>1</v>
      </c>
      <c r="F1410">
        <v>283</v>
      </c>
      <c r="G1410">
        <v>2735</v>
      </c>
      <c r="H1410" t="s">
        <v>11</v>
      </c>
      <c r="I1410" t="s">
        <v>10</v>
      </c>
    </row>
    <row r="1411" spans="1:9" x14ac:dyDescent="0.3">
      <c r="A1411" t="s">
        <v>2648</v>
      </c>
      <c r="B1411" t="s">
        <v>2649</v>
      </c>
      <c r="C1411">
        <v>275</v>
      </c>
      <c r="D1411" t="s">
        <v>10</v>
      </c>
      <c r="E1411">
        <v>4</v>
      </c>
      <c r="F1411">
        <v>268</v>
      </c>
      <c r="G1411">
        <v>2735</v>
      </c>
      <c r="H1411" t="s">
        <v>11</v>
      </c>
      <c r="I1411" t="s">
        <v>10</v>
      </c>
    </row>
    <row r="1412" spans="1:9" x14ac:dyDescent="0.3">
      <c r="A1412" t="s">
        <v>2650</v>
      </c>
      <c r="B1412" t="s">
        <v>2651</v>
      </c>
      <c r="C1412">
        <v>251</v>
      </c>
      <c r="D1412" t="s">
        <v>10</v>
      </c>
      <c r="E1412">
        <v>35</v>
      </c>
      <c r="F1412">
        <v>244</v>
      </c>
      <c r="G1412">
        <v>2735</v>
      </c>
      <c r="H1412" t="s">
        <v>11</v>
      </c>
      <c r="I1412" t="s">
        <v>10</v>
      </c>
    </row>
    <row r="1413" spans="1:9" x14ac:dyDescent="0.3">
      <c r="A1413" t="s">
        <v>2652</v>
      </c>
      <c r="B1413" t="s">
        <v>2653</v>
      </c>
      <c r="C1413">
        <v>308</v>
      </c>
      <c r="D1413" t="s">
        <v>10</v>
      </c>
      <c r="E1413">
        <v>30</v>
      </c>
      <c r="F1413">
        <v>302</v>
      </c>
      <c r="G1413">
        <v>2735</v>
      </c>
      <c r="H1413" t="s">
        <v>11</v>
      </c>
      <c r="I1413" t="s">
        <v>10</v>
      </c>
    </row>
    <row r="1414" spans="1:9" x14ac:dyDescent="0.3">
      <c r="A1414" t="s">
        <v>2654</v>
      </c>
      <c r="B1414" t="s">
        <v>2655</v>
      </c>
      <c r="C1414">
        <v>274</v>
      </c>
      <c r="D1414" t="s">
        <v>10</v>
      </c>
      <c r="E1414">
        <v>4</v>
      </c>
      <c r="F1414">
        <v>267</v>
      </c>
      <c r="G1414">
        <v>2735</v>
      </c>
      <c r="H1414" t="s">
        <v>11</v>
      </c>
      <c r="I1414" t="s">
        <v>10</v>
      </c>
    </row>
    <row r="1415" spans="1:9" x14ac:dyDescent="0.3">
      <c r="A1415" t="s">
        <v>2656</v>
      </c>
      <c r="B1415" t="s">
        <v>2657</v>
      </c>
      <c r="C1415">
        <v>276</v>
      </c>
      <c r="D1415" t="s">
        <v>10</v>
      </c>
      <c r="E1415">
        <v>4</v>
      </c>
      <c r="F1415">
        <v>269</v>
      </c>
      <c r="G1415">
        <v>2735</v>
      </c>
      <c r="H1415" t="s">
        <v>11</v>
      </c>
      <c r="I1415" t="s">
        <v>10</v>
      </c>
    </row>
    <row r="1416" spans="1:9" x14ac:dyDescent="0.3">
      <c r="A1416" t="s">
        <v>2658</v>
      </c>
      <c r="B1416" t="s">
        <v>2659</v>
      </c>
      <c r="C1416">
        <v>276</v>
      </c>
      <c r="D1416" t="s">
        <v>10</v>
      </c>
      <c r="E1416">
        <v>4</v>
      </c>
      <c r="F1416">
        <v>269</v>
      </c>
      <c r="G1416">
        <v>2735</v>
      </c>
      <c r="H1416" t="s">
        <v>11</v>
      </c>
      <c r="I1416" t="s">
        <v>10</v>
      </c>
    </row>
    <row r="1417" spans="1:9" x14ac:dyDescent="0.3">
      <c r="A1417" t="s">
        <v>2660</v>
      </c>
      <c r="B1417" t="s">
        <v>2661</v>
      </c>
      <c r="C1417">
        <v>284</v>
      </c>
      <c r="D1417" t="s">
        <v>10</v>
      </c>
      <c r="E1417">
        <v>3</v>
      </c>
      <c r="F1417">
        <v>277</v>
      </c>
      <c r="G1417">
        <v>2735</v>
      </c>
      <c r="H1417" t="s">
        <v>11</v>
      </c>
      <c r="I1417" t="s">
        <v>10</v>
      </c>
    </row>
    <row r="1418" spans="1:9" x14ac:dyDescent="0.3">
      <c r="A1418" t="s">
        <v>2662</v>
      </c>
      <c r="B1418" t="s">
        <v>2663</v>
      </c>
      <c r="C1418">
        <v>352</v>
      </c>
      <c r="D1418" t="s">
        <v>10</v>
      </c>
      <c r="E1418">
        <v>35</v>
      </c>
      <c r="F1418">
        <v>323</v>
      </c>
      <c r="G1418">
        <v>2735</v>
      </c>
      <c r="H1418" t="s">
        <v>11</v>
      </c>
      <c r="I1418" t="s">
        <v>10</v>
      </c>
    </row>
    <row r="1419" spans="1:9" x14ac:dyDescent="0.3">
      <c r="A1419" t="s">
        <v>2664</v>
      </c>
      <c r="B1419" t="s">
        <v>2665</v>
      </c>
      <c r="C1419">
        <v>219</v>
      </c>
      <c r="D1419" t="s">
        <v>10</v>
      </c>
      <c r="E1419">
        <v>2</v>
      </c>
      <c r="F1419">
        <v>211</v>
      </c>
      <c r="G1419">
        <v>2735</v>
      </c>
      <c r="H1419" t="s">
        <v>11</v>
      </c>
      <c r="I1419" t="s">
        <v>10</v>
      </c>
    </row>
    <row r="1420" spans="1:9" x14ac:dyDescent="0.3">
      <c r="A1420" t="s">
        <v>2666</v>
      </c>
      <c r="B1420" t="s">
        <v>2667</v>
      </c>
      <c r="C1420">
        <v>320</v>
      </c>
      <c r="D1420" t="s">
        <v>10</v>
      </c>
      <c r="E1420">
        <v>43</v>
      </c>
      <c r="F1420">
        <v>313</v>
      </c>
      <c r="G1420">
        <v>2735</v>
      </c>
      <c r="H1420" t="s">
        <v>11</v>
      </c>
      <c r="I1420" t="s">
        <v>10</v>
      </c>
    </row>
    <row r="1421" spans="1:9" x14ac:dyDescent="0.3">
      <c r="A1421" t="s">
        <v>2668</v>
      </c>
      <c r="B1421" t="s">
        <v>2669</v>
      </c>
      <c r="C1421">
        <v>272</v>
      </c>
      <c r="D1421" t="s">
        <v>10</v>
      </c>
      <c r="E1421">
        <v>3</v>
      </c>
      <c r="F1421">
        <v>265</v>
      </c>
      <c r="G1421">
        <v>2735</v>
      </c>
      <c r="H1421" t="s">
        <v>11</v>
      </c>
      <c r="I1421" t="s">
        <v>10</v>
      </c>
    </row>
    <row r="1422" spans="1:9" x14ac:dyDescent="0.3">
      <c r="A1422" t="s">
        <v>2670</v>
      </c>
      <c r="B1422" t="s">
        <v>2671</v>
      </c>
      <c r="C1422">
        <v>291</v>
      </c>
      <c r="D1422" t="s">
        <v>10</v>
      </c>
      <c r="E1422">
        <v>1</v>
      </c>
      <c r="F1422">
        <v>246</v>
      </c>
      <c r="G1422">
        <v>2735</v>
      </c>
      <c r="H1422" t="s">
        <v>11</v>
      </c>
      <c r="I1422" t="s">
        <v>10</v>
      </c>
    </row>
    <row r="1423" spans="1:9" x14ac:dyDescent="0.3">
      <c r="A1423" t="s">
        <v>2672</v>
      </c>
      <c r="B1423" t="s">
        <v>2673</v>
      </c>
      <c r="C1423">
        <v>355</v>
      </c>
      <c r="D1423" t="s">
        <v>10</v>
      </c>
      <c r="E1423">
        <v>38</v>
      </c>
      <c r="F1423">
        <v>326</v>
      </c>
      <c r="G1423">
        <v>2735</v>
      </c>
      <c r="H1423" t="s">
        <v>11</v>
      </c>
      <c r="I1423" t="s">
        <v>10</v>
      </c>
    </row>
    <row r="1424" spans="1:9" x14ac:dyDescent="0.3">
      <c r="A1424" t="s">
        <v>2674</v>
      </c>
      <c r="B1424" t="s">
        <v>2675</v>
      </c>
      <c r="C1424">
        <v>298</v>
      </c>
      <c r="D1424" t="s">
        <v>10</v>
      </c>
      <c r="E1424">
        <v>3</v>
      </c>
      <c r="F1424">
        <v>291</v>
      </c>
      <c r="G1424">
        <v>2735</v>
      </c>
      <c r="H1424" t="s">
        <v>11</v>
      </c>
      <c r="I1424" t="s">
        <v>10</v>
      </c>
    </row>
    <row r="1425" spans="1:9" x14ac:dyDescent="0.3">
      <c r="A1425" t="s">
        <v>2676</v>
      </c>
      <c r="B1425" t="s">
        <v>2677</v>
      </c>
      <c r="C1425">
        <v>355</v>
      </c>
      <c r="D1425" t="s">
        <v>10</v>
      </c>
      <c r="E1425">
        <v>38</v>
      </c>
      <c r="F1425">
        <v>326</v>
      </c>
      <c r="G1425">
        <v>2735</v>
      </c>
      <c r="H1425" t="s">
        <v>11</v>
      </c>
      <c r="I1425" t="s">
        <v>10</v>
      </c>
    </row>
    <row r="1426" spans="1:9" x14ac:dyDescent="0.3">
      <c r="A1426" t="s">
        <v>2678</v>
      </c>
      <c r="B1426" t="s">
        <v>2679</v>
      </c>
      <c r="C1426">
        <v>269</v>
      </c>
      <c r="D1426" t="s">
        <v>10</v>
      </c>
      <c r="E1426">
        <v>4</v>
      </c>
      <c r="F1426">
        <v>262</v>
      </c>
      <c r="G1426">
        <v>2735</v>
      </c>
      <c r="H1426" t="s">
        <v>11</v>
      </c>
      <c r="I1426" t="s">
        <v>10</v>
      </c>
    </row>
    <row r="1427" spans="1:9" x14ac:dyDescent="0.3">
      <c r="A1427" t="s">
        <v>2680</v>
      </c>
      <c r="B1427" t="s">
        <v>2681</v>
      </c>
      <c r="C1427">
        <v>331</v>
      </c>
      <c r="D1427" t="s">
        <v>10</v>
      </c>
      <c r="E1427">
        <v>54</v>
      </c>
      <c r="F1427">
        <v>324</v>
      </c>
      <c r="G1427">
        <v>2735</v>
      </c>
      <c r="H1427" t="s">
        <v>11</v>
      </c>
      <c r="I1427" t="s">
        <v>10</v>
      </c>
    </row>
    <row r="1428" spans="1:9" x14ac:dyDescent="0.3">
      <c r="A1428" t="s">
        <v>2682</v>
      </c>
      <c r="B1428" t="s">
        <v>2683</v>
      </c>
      <c r="C1428">
        <v>286</v>
      </c>
      <c r="D1428" t="s">
        <v>10</v>
      </c>
      <c r="E1428">
        <v>1</v>
      </c>
      <c r="F1428">
        <v>243</v>
      </c>
      <c r="G1428">
        <v>2735</v>
      </c>
      <c r="H1428" t="s">
        <v>11</v>
      </c>
      <c r="I1428" t="s">
        <v>10</v>
      </c>
    </row>
    <row r="1429" spans="1:9" x14ac:dyDescent="0.3">
      <c r="A1429" t="s">
        <v>2684</v>
      </c>
      <c r="B1429" t="s">
        <v>2685</v>
      </c>
      <c r="C1429">
        <v>337</v>
      </c>
      <c r="D1429" t="s">
        <v>10</v>
      </c>
      <c r="E1429">
        <v>55</v>
      </c>
      <c r="F1429">
        <v>331</v>
      </c>
      <c r="G1429">
        <v>2735</v>
      </c>
      <c r="H1429" t="s">
        <v>11</v>
      </c>
      <c r="I1429" t="s">
        <v>10</v>
      </c>
    </row>
    <row r="1430" spans="1:9" x14ac:dyDescent="0.3">
      <c r="A1430" t="s">
        <v>2686</v>
      </c>
      <c r="B1430" t="s">
        <v>2687</v>
      </c>
      <c r="C1430">
        <v>245</v>
      </c>
      <c r="D1430" t="s">
        <v>10</v>
      </c>
      <c r="E1430">
        <v>4</v>
      </c>
      <c r="F1430">
        <v>148</v>
      </c>
      <c r="G1430">
        <v>2735</v>
      </c>
      <c r="H1430" t="s">
        <v>11</v>
      </c>
      <c r="I1430" t="s">
        <v>10</v>
      </c>
    </row>
    <row r="1431" spans="1:9" x14ac:dyDescent="0.3">
      <c r="A1431" t="s">
        <v>2686</v>
      </c>
      <c r="B1431" t="s">
        <v>2687</v>
      </c>
      <c r="C1431">
        <v>245</v>
      </c>
      <c r="D1431" t="s">
        <v>10</v>
      </c>
      <c r="E1431">
        <v>141</v>
      </c>
      <c r="F1431">
        <v>238</v>
      </c>
      <c r="G1431">
        <v>2735</v>
      </c>
      <c r="H1431" t="s">
        <v>11</v>
      </c>
      <c r="I1431" t="s">
        <v>10</v>
      </c>
    </row>
    <row r="1432" spans="1:9" x14ac:dyDescent="0.3">
      <c r="A1432" t="s">
        <v>2688</v>
      </c>
      <c r="B1432" t="s">
        <v>2689</v>
      </c>
      <c r="C1432">
        <v>275</v>
      </c>
      <c r="D1432" t="s">
        <v>10</v>
      </c>
      <c r="E1432">
        <v>3</v>
      </c>
      <c r="F1432">
        <v>268</v>
      </c>
      <c r="G1432">
        <v>2735</v>
      </c>
      <c r="H1432" t="s">
        <v>11</v>
      </c>
      <c r="I1432" t="s">
        <v>10</v>
      </c>
    </row>
    <row r="1433" spans="1:9" x14ac:dyDescent="0.3">
      <c r="A1433" t="s">
        <v>2690</v>
      </c>
      <c r="B1433" t="s">
        <v>2691</v>
      </c>
      <c r="C1433">
        <v>355</v>
      </c>
      <c r="D1433" t="s">
        <v>10</v>
      </c>
      <c r="E1433">
        <v>38</v>
      </c>
      <c r="F1433">
        <v>326</v>
      </c>
      <c r="G1433">
        <v>2735</v>
      </c>
      <c r="H1433" t="s">
        <v>11</v>
      </c>
      <c r="I1433" t="s">
        <v>10</v>
      </c>
    </row>
    <row r="1434" spans="1:9" x14ac:dyDescent="0.3">
      <c r="A1434" t="s">
        <v>2692</v>
      </c>
      <c r="B1434" t="s">
        <v>2693</v>
      </c>
      <c r="C1434">
        <v>284</v>
      </c>
      <c r="D1434" t="s">
        <v>10</v>
      </c>
      <c r="E1434">
        <v>3</v>
      </c>
      <c r="F1434">
        <v>277</v>
      </c>
      <c r="G1434">
        <v>2735</v>
      </c>
      <c r="H1434" t="s">
        <v>11</v>
      </c>
      <c r="I1434" t="s">
        <v>10</v>
      </c>
    </row>
    <row r="1435" spans="1:9" x14ac:dyDescent="0.3">
      <c r="A1435" t="s">
        <v>2694</v>
      </c>
      <c r="B1435" t="s">
        <v>2695</v>
      </c>
      <c r="C1435">
        <v>284</v>
      </c>
      <c r="D1435" t="s">
        <v>10</v>
      </c>
      <c r="E1435">
        <v>12</v>
      </c>
      <c r="F1435">
        <v>274</v>
      </c>
      <c r="G1435">
        <v>2735</v>
      </c>
      <c r="H1435" t="s">
        <v>11</v>
      </c>
      <c r="I1435" t="s">
        <v>10</v>
      </c>
    </row>
    <row r="1436" spans="1:9" x14ac:dyDescent="0.3">
      <c r="A1436" t="s">
        <v>2696</v>
      </c>
      <c r="B1436" t="s">
        <v>2697</v>
      </c>
      <c r="C1436">
        <v>283</v>
      </c>
      <c r="D1436" t="s">
        <v>10</v>
      </c>
      <c r="E1436">
        <v>2</v>
      </c>
      <c r="F1436">
        <v>276</v>
      </c>
      <c r="G1436">
        <v>2735</v>
      </c>
      <c r="H1436" t="s">
        <v>11</v>
      </c>
      <c r="I1436" t="s">
        <v>10</v>
      </c>
    </row>
    <row r="1437" spans="1:9" x14ac:dyDescent="0.3">
      <c r="A1437" t="s">
        <v>2698</v>
      </c>
      <c r="B1437" t="s">
        <v>2699</v>
      </c>
      <c r="C1437">
        <v>389</v>
      </c>
      <c r="D1437" t="s">
        <v>10</v>
      </c>
      <c r="E1437">
        <v>62</v>
      </c>
      <c r="F1437">
        <v>354</v>
      </c>
      <c r="G1437">
        <v>2735</v>
      </c>
      <c r="H1437" t="s">
        <v>11</v>
      </c>
      <c r="I1437" t="s">
        <v>10</v>
      </c>
    </row>
    <row r="1438" spans="1:9" x14ac:dyDescent="0.3">
      <c r="A1438" t="s">
        <v>2700</v>
      </c>
      <c r="B1438" t="s">
        <v>2701</v>
      </c>
      <c r="C1438">
        <v>281</v>
      </c>
      <c r="D1438" t="s">
        <v>10</v>
      </c>
      <c r="E1438">
        <v>27</v>
      </c>
      <c r="F1438">
        <v>276</v>
      </c>
      <c r="G1438">
        <v>2735</v>
      </c>
      <c r="H1438" t="s">
        <v>11</v>
      </c>
      <c r="I1438" t="s">
        <v>10</v>
      </c>
    </row>
    <row r="1439" spans="1:9" x14ac:dyDescent="0.3">
      <c r="A1439" t="s">
        <v>2702</v>
      </c>
      <c r="B1439" t="s">
        <v>2703</v>
      </c>
      <c r="C1439">
        <v>217</v>
      </c>
      <c r="D1439" t="s">
        <v>10</v>
      </c>
      <c r="E1439">
        <v>59</v>
      </c>
      <c r="F1439">
        <v>215</v>
      </c>
      <c r="G1439">
        <v>2735</v>
      </c>
      <c r="H1439" t="s">
        <v>11</v>
      </c>
      <c r="I1439" t="s">
        <v>10</v>
      </c>
    </row>
    <row r="1440" spans="1:9" x14ac:dyDescent="0.3">
      <c r="A1440" t="s">
        <v>2704</v>
      </c>
      <c r="B1440" t="s">
        <v>2705</v>
      </c>
      <c r="C1440">
        <v>197</v>
      </c>
      <c r="D1440" t="s">
        <v>10</v>
      </c>
      <c r="E1440">
        <v>15</v>
      </c>
      <c r="F1440">
        <v>163</v>
      </c>
      <c r="G1440">
        <v>2735</v>
      </c>
      <c r="H1440" t="s">
        <v>11</v>
      </c>
      <c r="I1440" t="s">
        <v>10</v>
      </c>
    </row>
    <row r="1441" spans="1:9" x14ac:dyDescent="0.3">
      <c r="A1441" t="s">
        <v>2706</v>
      </c>
      <c r="B1441" t="s">
        <v>2707</v>
      </c>
      <c r="C1441">
        <v>282</v>
      </c>
      <c r="D1441" t="s">
        <v>10</v>
      </c>
      <c r="E1441">
        <v>2</v>
      </c>
      <c r="F1441">
        <v>275</v>
      </c>
      <c r="G1441">
        <v>2735</v>
      </c>
      <c r="H1441" t="s">
        <v>11</v>
      </c>
      <c r="I1441" t="s">
        <v>10</v>
      </c>
    </row>
    <row r="1442" spans="1:9" x14ac:dyDescent="0.3">
      <c r="A1442" t="s">
        <v>2708</v>
      </c>
      <c r="B1442" t="s">
        <v>2709</v>
      </c>
      <c r="C1442">
        <v>389</v>
      </c>
      <c r="D1442" t="s">
        <v>10</v>
      </c>
      <c r="E1442">
        <v>61</v>
      </c>
      <c r="F1442">
        <v>356</v>
      </c>
      <c r="G1442">
        <v>2735</v>
      </c>
      <c r="H1442" t="s">
        <v>11</v>
      </c>
      <c r="I1442" t="s">
        <v>10</v>
      </c>
    </row>
    <row r="1443" spans="1:9" x14ac:dyDescent="0.3">
      <c r="A1443" t="s">
        <v>2710</v>
      </c>
      <c r="B1443" t="s">
        <v>2711</v>
      </c>
      <c r="C1443">
        <v>281</v>
      </c>
      <c r="D1443" t="s">
        <v>10</v>
      </c>
      <c r="E1443">
        <v>2</v>
      </c>
      <c r="F1443">
        <v>274</v>
      </c>
      <c r="G1443">
        <v>2735</v>
      </c>
      <c r="H1443" t="s">
        <v>11</v>
      </c>
      <c r="I1443" t="s">
        <v>10</v>
      </c>
    </row>
    <row r="1444" spans="1:9" x14ac:dyDescent="0.3">
      <c r="A1444" t="s">
        <v>2712</v>
      </c>
      <c r="B1444" t="s">
        <v>2713</v>
      </c>
      <c r="C1444">
        <v>281</v>
      </c>
      <c r="D1444" t="s">
        <v>10</v>
      </c>
      <c r="E1444">
        <v>2</v>
      </c>
      <c r="F1444">
        <v>274</v>
      </c>
      <c r="G1444">
        <v>2735</v>
      </c>
      <c r="H1444" t="s">
        <v>11</v>
      </c>
      <c r="I1444" t="s">
        <v>10</v>
      </c>
    </row>
    <row r="1445" spans="1:9" x14ac:dyDescent="0.3">
      <c r="A1445" t="s">
        <v>2714</v>
      </c>
      <c r="B1445" t="s">
        <v>2715</v>
      </c>
      <c r="C1445">
        <v>386</v>
      </c>
      <c r="D1445" t="s">
        <v>10</v>
      </c>
      <c r="E1445">
        <v>59</v>
      </c>
      <c r="F1445">
        <v>354</v>
      </c>
      <c r="G1445">
        <v>2735</v>
      </c>
      <c r="H1445" t="s">
        <v>11</v>
      </c>
      <c r="I1445" t="s">
        <v>10</v>
      </c>
    </row>
    <row r="1446" spans="1:9" x14ac:dyDescent="0.3">
      <c r="A1446" t="s">
        <v>2716</v>
      </c>
      <c r="B1446" t="s">
        <v>2717</v>
      </c>
      <c r="C1446">
        <v>284</v>
      </c>
      <c r="D1446" t="s">
        <v>10</v>
      </c>
      <c r="E1446">
        <v>3</v>
      </c>
      <c r="F1446">
        <v>277</v>
      </c>
      <c r="G1446">
        <v>2735</v>
      </c>
      <c r="H1446" t="s">
        <v>11</v>
      </c>
      <c r="I1446" t="s">
        <v>10</v>
      </c>
    </row>
    <row r="1447" spans="1:9" x14ac:dyDescent="0.3">
      <c r="A1447" t="s">
        <v>2718</v>
      </c>
      <c r="B1447" t="s">
        <v>2719</v>
      </c>
      <c r="C1447">
        <v>353</v>
      </c>
      <c r="D1447" t="s">
        <v>10</v>
      </c>
      <c r="E1447">
        <v>38</v>
      </c>
      <c r="F1447">
        <v>325</v>
      </c>
      <c r="G1447">
        <v>2735</v>
      </c>
      <c r="H1447" t="s">
        <v>11</v>
      </c>
      <c r="I1447" t="s">
        <v>10</v>
      </c>
    </row>
    <row r="1448" spans="1:9" x14ac:dyDescent="0.3">
      <c r="A1448" t="s">
        <v>2720</v>
      </c>
      <c r="B1448" t="s">
        <v>2721</v>
      </c>
      <c r="C1448">
        <v>284</v>
      </c>
      <c r="D1448" t="s">
        <v>10</v>
      </c>
      <c r="E1448">
        <v>3</v>
      </c>
      <c r="F1448">
        <v>277</v>
      </c>
      <c r="G1448">
        <v>2735</v>
      </c>
      <c r="H1448" t="s">
        <v>11</v>
      </c>
      <c r="I1448" t="s">
        <v>10</v>
      </c>
    </row>
    <row r="1449" spans="1:9" x14ac:dyDescent="0.3">
      <c r="A1449" t="s">
        <v>2722</v>
      </c>
      <c r="B1449" t="s">
        <v>2723</v>
      </c>
      <c r="C1449">
        <v>352</v>
      </c>
      <c r="D1449" t="s">
        <v>10</v>
      </c>
      <c r="E1449">
        <v>35</v>
      </c>
      <c r="F1449">
        <v>323</v>
      </c>
      <c r="G1449">
        <v>2735</v>
      </c>
      <c r="H1449" t="s">
        <v>11</v>
      </c>
      <c r="I1449" t="s">
        <v>10</v>
      </c>
    </row>
    <row r="1450" spans="1:9" x14ac:dyDescent="0.3">
      <c r="A1450" t="s">
        <v>2724</v>
      </c>
      <c r="B1450" t="s">
        <v>2725</v>
      </c>
      <c r="C1450">
        <v>312</v>
      </c>
      <c r="D1450" t="s">
        <v>10</v>
      </c>
      <c r="E1450">
        <v>15</v>
      </c>
      <c r="F1450">
        <v>290</v>
      </c>
      <c r="G1450">
        <v>2735</v>
      </c>
      <c r="H1450" t="s">
        <v>11</v>
      </c>
      <c r="I1450" t="s">
        <v>10</v>
      </c>
    </row>
    <row r="1451" spans="1:9" x14ac:dyDescent="0.3">
      <c r="A1451" t="s">
        <v>2726</v>
      </c>
      <c r="B1451" t="s">
        <v>2727</v>
      </c>
      <c r="C1451">
        <v>403</v>
      </c>
      <c r="D1451" t="s">
        <v>2728</v>
      </c>
      <c r="E1451">
        <v>33</v>
      </c>
      <c r="F1451">
        <v>65</v>
      </c>
      <c r="G1451">
        <v>795</v>
      </c>
      <c r="H1451" t="s">
        <v>2729</v>
      </c>
      <c r="I1451" t="s">
        <v>2728</v>
      </c>
    </row>
    <row r="1452" spans="1:9" x14ac:dyDescent="0.3">
      <c r="A1452" t="s">
        <v>2726</v>
      </c>
      <c r="B1452" t="s">
        <v>2727</v>
      </c>
      <c r="C1452">
        <v>403</v>
      </c>
      <c r="D1452" t="s">
        <v>10</v>
      </c>
      <c r="E1452">
        <v>87</v>
      </c>
      <c r="F1452">
        <v>396</v>
      </c>
      <c r="G1452">
        <v>2735</v>
      </c>
      <c r="H1452" t="s">
        <v>11</v>
      </c>
      <c r="I1452" t="s">
        <v>10</v>
      </c>
    </row>
    <row r="1453" spans="1:9" x14ac:dyDescent="0.3">
      <c r="A1453" t="s">
        <v>2730</v>
      </c>
      <c r="B1453" t="s">
        <v>2731</v>
      </c>
      <c r="C1453">
        <v>214</v>
      </c>
      <c r="D1453" t="s">
        <v>10</v>
      </c>
      <c r="E1453">
        <v>1</v>
      </c>
      <c r="F1453">
        <v>192</v>
      </c>
      <c r="G1453">
        <v>2735</v>
      </c>
      <c r="H1453" t="s">
        <v>11</v>
      </c>
      <c r="I1453" t="s">
        <v>10</v>
      </c>
    </row>
    <row r="1454" spans="1:9" x14ac:dyDescent="0.3">
      <c r="A1454" t="s">
        <v>2732</v>
      </c>
      <c r="B1454" t="s">
        <v>2733</v>
      </c>
      <c r="C1454">
        <v>190</v>
      </c>
      <c r="D1454" t="s">
        <v>10</v>
      </c>
      <c r="E1454">
        <v>1</v>
      </c>
      <c r="F1454">
        <v>168</v>
      </c>
      <c r="G1454">
        <v>2735</v>
      </c>
      <c r="H1454" t="s">
        <v>11</v>
      </c>
      <c r="I1454" t="s">
        <v>10</v>
      </c>
    </row>
    <row r="1455" spans="1:9" x14ac:dyDescent="0.3">
      <c r="A1455" t="s">
        <v>2734</v>
      </c>
      <c r="B1455" t="s">
        <v>2735</v>
      </c>
      <c r="C1455">
        <v>229</v>
      </c>
      <c r="D1455" t="s">
        <v>10</v>
      </c>
      <c r="E1455">
        <v>1</v>
      </c>
      <c r="F1455">
        <v>207</v>
      </c>
      <c r="G1455">
        <v>2735</v>
      </c>
      <c r="H1455" t="s">
        <v>11</v>
      </c>
      <c r="I1455" t="s">
        <v>10</v>
      </c>
    </row>
    <row r="1456" spans="1:9" x14ac:dyDescent="0.3">
      <c r="A1456" t="s">
        <v>2736</v>
      </c>
      <c r="B1456" t="s">
        <v>2737</v>
      </c>
      <c r="C1456">
        <v>181</v>
      </c>
      <c r="D1456" t="s">
        <v>10</v>
      </c>
      <c r="E1456">
        <v>1</v>
      </c>
      <c r="F1456">
        <v>179</v>
      </c>
      <c r="G1456">
        <v>2735</v>
      </c>
      <c r="H1456" t="s">
        <v>11</v>
      </c>
      <c r="I1456" t="s">
        <v>10</v>
      </c>
    </row>
    <row r="1457" spans="1:9" x14ac:dyDescent="0.3">
      <c r="A1457" t="s">
        <v>2738</v>
      </c>
      <c r="B1457" t="s">
        <v>2739</v>
      </c>
      <c r="C1457">
        <v>279</v>
      </c>
      <c r="D1457" t="s">
        <v>10</v>
      </c>
      <c r="E1457">
        <v>15</v>
      </c>
      <c r="F1457">
        <v>256</v>
      </c>
      <c r="G1457">
        <v>2735</v>
      </c>
      <c r="H1457" t="s">
        <v>11</v>
      </c>
      <c r="I1457" t="s">
        <v>10</v>
      </c>
    </row>
    <row r="1458" spans="1:9" x14ac:dyDescent="0.3">
      <c r="A1458" t="s">
        <v>2740</v>
      </c>
      <c r="B1458" t="s">
        <v>2741</v>
      </c>
      <c r="C1458">
        <v>389</v>
      </c>
      <c r="D1458" t="s">
        <v>10</v>
      </c>
      <c r="E1458">
        <v>63</v>
      </c>
      <c r="F1458">
        <v>353</v>
      </c>
      <c r="G1458">
        <v>2735</v>
      </c>
      <c r="H1458" t="s">
        <v>11</v>
      </c>
      <c r="I1458" t="s">
        <v>10</v>
      </c>
    </row>
    <row r="1459" spans="1:9" x14ac:dyDescent="0.3">
      <c r="A1459" t="s">
        <v>2742</v>
      </c>
      <c r="B1459" t="s">
        <v>2743</v>
      </c>
      <c r="C1459">
        <v>282</v>
      </c>
      <c r="D1459" t="s">
        <v>10</v>
      </c>
      <c r="E1459">
        <v>2</v>
      </c>
      <c r="F1459">
        <v>275</v>
      </c>
      <c r="G1459">
        <v>2735</v>
      </c>
      <c r="H1459" t="s">
        <v>11</v>
      </c>
      <c r="I1459" t="s">
        <v>10</v>
      </c>
    </row>
    <row r="1460" spans="1:9" x14ac:dyDescent="0.3">
      <c r="A1460" t="s">
        <v>2744</v>
      </c>
      <c r="B1460" t="s">
        <v>2745</v>
      </c>
      <c r="C1460">
        <v>308</v>
      </c>
      <c r="D1460" t="s">
        <v>10</v>
      </c>
      <c r="E1460">
        <v>28</v>
      </c>
      <c r="F1460">
        <v>301</v>
      </c>
      <c r="G1460">
        <v>2735</v>
      </c>
      <c r="H1460" t="s">
        <v>11</v>
      </c>
      <c r="I1460" t="s">
        <v>10</v>
      </c>
    </row>
    <row r="1461" spans="1:9" x14ac:dyDescent="0.3">
      <c r="A1461" t="s">
        <v>2746</v>
      </c>
      <c r="B1461" t="s">
        <v>2747</v>
      </c>
      <c r="C1461">
        <v>275</v>
      </c>
      <c r="D1461" t="s">
        <v>10</v>
      </c>
      <c r="E1461">
        <v>3</v>
      </c>
      <c r="F1461">
        <v>268</v>
      </c>
      <c r="G1461">
        <v>2735</v>
      </c>
      <c r="H1461" t="s">
        <v>11</v>
      </c>
      <c r="I1461" t="s">
        <v>10</v>
      </c>
    </row>
    <row r="1462" spans="1:9" x14ac:dyDescent="0.3">
      <c r="A1462" t="s">
        <v>2748</v>
      </c>
      <c r="B1462" t="s">
        <v>2749</v>
      </c>
      <c r="C1462">
        <v>276</v>
      </c>
      <c r="D1462" t="s">
        <v>10</v>
      </c>
      <c r="E1462">
        <v>4</v>
      </c>
      <c r="F1462">
        <v>269</v>
      </c>
      <c r="G1462">
        <v>2735</v>
      </c>
      <c r="H1462" t="s">
        <v>11</v>
      </c>
      <c r="I1462" t="s">
        <v>10</v>
      </c>
    </row>
    <row r="1463" spans="1:9" x14ac:dyDescent="0.3">
      <c r="A1463" t="s">
        <v>2750</v>
      </c>
      <c r="B1463" t="s">
        <v>2751</v>
      </c>
      <c r="C1463">
        <v>333</v>
      </c>
      <c r="D1463" t="s">
        <v>10</v>
      </c>
      <c r="E1463">
        <v>54</v>
      </c>
      <c r="F1463">
        <v>326</v>
      </c>
      <c r="G1463">
        <v>2735</v>
      </c>
      <c r="H1463" t="s">
        <v>11</v>
      </c>
      <c r="I1463" t="s">
        <v>10</v>
      </c>
    </row>
    <row r="1464" spans="1:9" x14ac:dyDescent="0.3">
      <c r="A1464" t="s">
        <v>2752</v>
      </c>
      <c r="B1464" t="s">
        <v>2753</v>
      </c>
      <c r="C1464">
        <v>276</v>
      </c>
      <c r="D1464" t="s">
        <v>10</v>
      </c>
      <c r="E1464">
        <v>3</v>
      </c>
      <c r="F1464">
        <v>269</v>
      </c>
      <c r="G1464">
        <v>2735</v>
      </c>
      <c r="H1464" t="s">
        <v>11</v>
      </c>
      <c r="I1464" t="s">
        <v>10</v>
      </c>
    </row>
    <row r="1465" spans="1:9" x14ac:dyDescent="0.3">
      <c r="A1465" t="s">
        <v>2754</v>
      </c>
      <c r="B1465" t="s">
        <v>2755</v>
      </c>
      <c r="C1465">
        <v>277</v>
      </c>
      <c r="D1465" t="s">
        <v>10</v>
      </c>
      <c r="E1465">
        <v>2</v>
      </c>
      <c r="F1465">
        <v>270</v>
      </c>
      <c r="G1465">
        <v>2735</v>
      </c>
      <c r="H1465" t="s">
        <v>11</v>
      </c>
      <c r="I1465" t="s">
        <v>10</v>
      </c>
    </row>
    <row r="1466" spans="1:9" x14ac:dyDescent="0.3">
      <c r="A1466" t="s">
        <v>2756</v>
      </c>
      <c r="B1466" t="s">
        <v>2757</v>
      </c>
      <c r="C1466">
        <v>275</v>
      </c>
      <c r="D1466" t="s">
        <v>10</v>
      </c>
      <c r="E1466">
        <v>2</v>
      </c>
      <c r="F1466">
        <v>268</v>
      </c>
      <c r="G1466">
        <v>2735</v>
      </c>
      <c r="H1466" t="s">
        <v>11</v>
      </c>
      <c r="I1466" t="s">
        <v>10</v>
      </c>
    </row>
    <row r="1467" spans="1:9" x14ac:dyDescent="0.3">
      <c r="A1467" t="s">
        <v>2758</v>
      </c>
      <c r="B1467" t="s">
        <v>2759</v>
      </c>
      <c r="C1467">
        <v>276</v>
      </c>
      <c r="D1467" t="s">
        <v>10</v>
      </c>
      <c r="E1467">
        <v>5</v>
      </c>
      <c r="F1467">
        <v>269</v>
      </c>
      <c r="G1467">
        <v>2735</v>
      </c>
      <c r="H1467" t="s">
        <v>11</v>
      </c>
      <c r="I1467" t="s">
        <v>10</v>
      </c>
    </row>
    <row r="1468" spans="1:9" x14ac:dyDescent="0.3">
      <c r="A1468" t="s">
        <v>2760</v>
      </c>
      <c r="B1468" t="s">
        <v>2761</v>
      </c>
      <c r="C1468">
        <v>284</v>
      </c>
      <c r="D1468" t="s">
        <v>10</v>
      </c>
      <c r="E1468">
        <v>3</v>
      </c>
      <c r="F1468">
        <v>277</v>
      </c>
      <c r="G1468">
        <v>2735</v>
      </c>
      <c r="H1468" t="s">
        <v>11</v>
      </c>
      <c r="I1468" t="s">
        <v>10</v>
      </c>
    </row>
    <row r="1469" spans="1:9" x14ac:dyDescent="0.3">
      <c r="A1469" t="s">
        <v>2762</v>
      </c>
      <c r="B1469" t="s">
        <v>2763</v>
      </c>
      <c r="C1469">
        <v>352</v>
      </c>
      <c r="D1469" t="s">
        <v>10</v>
      </c>
      <c r="E1469">
        <v>35</v>
      </c>
      <c r="F1469">
        <v>323</v>
      </c>
      <c r="G1469">
        <v>2735</v>
      </c>
      <c r="H1469" t="s">
        <v>11</v>
      </c>
      <c r="I1469" t="s">
        <v>10</v>
      </c>
    </row>
    <row r="1470" spans="1:9" x14ac:dyDescent="0.3">
      <c r="A1470" t="s">
        <v>2764</v>
      </c>
      <c r="B1470" t="s">
        <v>2765</v>
      </c>
      <c r="C1470">
        <v>377</v>
      </c>
      <c r="D1470" t="s">
        <v>10</v>
      </c>
      <c r="E1470">
        <v>84</v>
      </c>
      <c r="F1470">
        <v>361</v>
      </c>
      <c r="G1470">
        <v>2735</v>
      </c>
      <c r="H1470" t="s">
        <v>11</v>
      </c>
      <c r="I1470" t="s">
        <v>10</v>
      </c>
    </row>
    <row r="1471" spans="1:9" x14ac:dyDescent="0.3">
      <c r="A1471" t="s">
        <v>2766</v>
      </c>
      <c r="B1471" t="s">
        <v>2767</v>
      </c>
      <c r="C1471">
        <v>276</v>
      </c>
      <c r="D1471" t="s">
        <v>10</v>
      </c>
      <c r="E1471">
        <v>4</v>
      </c>
      <c r="F1471">
        <v>269</v>
      </c>
      <c r="G1471">
        <v>2735</v>
      </c>
      <c r="H1471" t="s">
        <v>11</v>
      </c>
      <c r="I1471" t="s">
        <v>10</v>
      </c>
    </row>
    <row r="1472" spans="1:9" x14ac:dyDescent="0.3">
      <c r="A1472" t="s">
        <v>2768</v>
      </c>
      <c r="B1472" t="s">
        <v>2769</v>
      </c>
      <c r="C1472">
        <v>276</v>
      </c>
      <c r="D1472" t="s">
        <v>10</v>
      </c>
      <c r="E1472">
        <v>4</v>
      </c>
      <c r="F1472">
        <v>269</v>
      </c>
      <c r="G1472">
        <v>2735</v>
      </c>
      <c r="H1472" t="s">
        <v>11</v>
      </c>
      <c r="I1472" t="s">
        <v>10</v>
      </c>
    </row>
    <row r="1473" spans="1:9" x14ac:dyDescent="0.3">
      <c r="A1473" t="s">
        <v>2770</v>
      </c>
      <c r="B1473" t="s">
        <v>2771</v>
      </c>
      <c r="C1473">
        <v>276</v>
      </c>
      <c r="D1473" t="s">
        <v>10</v>
      </c>
      <c r="E1473">
        <v>4</v>
      </c>
      <c r="F1473">
        <v>269</v>
      </c>
      <c r="G1473">
        <v>2735</v>
      </c>
      <c r="H1473" t="s">
        <v>11</v>
      </c>
      <c r="I1473" t="s">
        <v>10</v>
      </c>
    </row>
    <row r="1474" spans="1:9" x14ac:dyDescent="0.3">
      <c r="A1474" t="s">
        <v>2772</v>
      </c>
      <c r="B1474" t="s">
        <v>2773</v>
      </c>
      <c r="C1474">
        <v>356</v>
      </c>
      <c r="D1474" t="s">
        <v>10</v>
      </c>
      <c r="E1474">
        <v>2</v>
      </c>
      <c r="F1474">
        <v>80</v>
      </c>
      <c r="G1474">
        <v>2735</v>
      </c>
      <c r="H1474" t="s">
        <v>11</v>
      </c>
      <c r="I1474" t="s">
        <v>10</v>
      </c>
    </row>
    <row r="1475" spans="1:9" x14ac:dyDescent="0.3">
      <c r="A1475" t="s">
        <v>2772</v>
      </c>
      <c r="B1475" t="s">
        <v>2773</v>
      </c>
      <c r="C1475">
        <v>356</v>
      </c>
      <c r="D1475" t="s">
        <v>10</v>
      </c>
      <c r="E1475">
        <v>115</v>
      </c>
      <c r="F1475">
        <v>349</v>
      </c>
      <c r="G1475">
        <v>2735</v>
      </c>
      <c r="H1475" t="s">
        <v>11</v>
      </c>
      <c r="I1475" t="s">
        <v>10</v>
      </c>
    </row>
    <row r="1476" spans="1:9" x14ac:dyDescent="0.3">
      <c r="A1476" t="s">
        <v>2774</v>
      </c>
      <c r="B1476" t="s">
        <v>2775</v>
      </c>
      <c r="C1476">
        <v>356</v>
      </c>
      <c r="D1476" t="s">
        <v>10</v>
      </c>
      <c r="E1476">
        <v>41</v>
      </c>
      <c r="F1476">
        <v>327</v>
      </c>
      <c r="G1476">
        <v>2735</v>
      </c>
      <c r="H1476" t="s">
        <v>11</v>
      </c>
      <c r="I1476" t="s">
        <v>10</v>
      </c>
    </row>
    <row r="1477" spans="1:9" x14ac:dyDescent="0.3">
      <c r="A1477" t="s">
        <v>2776</v>
      </c>
      <c r="B1477" t="s">
        <v>2777</v>
      </c>
      <c r="C1477">
        <v>183</v>
      </c>
      <c r="D1477" t="s">
        <v>10</v>
      </c>
      <c r="E1477">
        <v>3</v>
      </c>
      <c r="F1477">
        <v>183</v>
      </c>
      <c r="G1477">
        <v>2735</v>
      </c>
      <c r="H1477" t="s">
        <v>11</v>
      </c>
      <c r="I1477" t="s">
        <v>10</v>
      </c>
    </row>
    <row r="1478" spans="1:9" x14ac:dyDescent="0.3">
      <c r="A1478" t="s">
        <v>2778</v>
      </c>
      <c r="B1478" t="s">
        <v>2779</v>
      </c>
      <c r="C1478">
        <v>247</v>
      </c>
      <c r="D1478" t="s">
        <v>10</v>
      </c>
      <c r="E1478">
        <v>2</v>
      </c>
      <c r="F1478">
        <v>98</v>
      </c>
      <c r="G1478">
        <v>2735</v>
      </c>
      <c r="H1478" t="s">
        <v>11</v>
      </c>
      <c r="I1478" t="s">
        <v>10</v>
      </c>
    </row>
    <row r="1479" spans="1:9" x14ac:dyDescent="0.3">
      <c r="A1479" t="s">
        <v>2778</v>
      </c>
      <c r="B1479" t="s">
        <v>2779</v>
      </c>
      <c r="C1479">
        <v>247</v>
      </c>
      <c r="D1479" t="s">
        <v>10</v>
      </c>
      <c r="E1479">
        <v>100</v>
      </c>
      <c r="F1479">
        <v>240</v>
      </c>
      <c r="G1479">
        <v>2735</v>
      </c>
      <c r="H1479" t="s">
        <v>11</v>
      </c>
      <c r="I1479" t="s">
        <v>10</v>
      </c>
    </row>
    <row r="1480" spans="1:9" x14ac:dyDescent="0.3">
      <c r="A1480" t="s">
        <v>2780</v>
      </c>
      <c r="B1480" t="s">
        <v>2781</v>
      </c>
      <c r="C1480">
        <v>352</v>
      </c>
      <c r="D1480" t="s">
        <v>10</v>
      </c>
      <c r="E1480">
        <v>39</v>
      </c>
      <c r="F1480">
        <v>323</v>
      </c>
      <c r="G1480">
        <v>2735</v>
      </c>
      <c r="H1480" t="s">
        <v>11</v>
      </c>
      <c r="I1480" t="s">
        <v>10</v>
      </c>
    </row>
    <row r="1481" spans="1:9" x14ac:dyDescent="0.3">
      <c r="A1481" t="s">
        <v>2782</v>
      </c>
      <c r="B1481" t="s">
        <v>2783</v>
      </c>
      <c r="C1481">
        <v>303</v>
      </c>
      <c r="D1481" t="s">
        <v>10</v>
      </c>
      <c r="E1481">
        <v>31</v>
      </c>
      <c r="F1481">
        <v>297</v>
      </c>
      <c r="G1481">
        <v>2735</v>
      </c>
      <c r="H1481" t="s">
        <v>11</v>
      </c>
      <c r="I1481" t="s">
        <v>10</v>
      </c>
    </row>
    <row r="1482" spans="1:9" x14ac:dyDescent="0.3">
      <c r="A1482" t="s">
        <v>2784</v>
      </c>
      <c r="B1482" t="s">
        <v>2785</v>
      </c>
      <c r="C1482">
        <v>322</v>
      </c>
      <c r="D1482" t="s">
        <v>10</v>
      </c>
      <c r="E1482">
        <v>48</v>
      </c>
      <c r="F1482">
        <v>315</v>
      </c>
      <c r="G1482">
        <v>2735</v>
      </c>
      <c r="H1482" t="s">
        <v>11</v>
      </c>
      <c r="I1482" t="s">
        <v>10</v>
      </c>
    </row>
    <row r="1483" spans="1:9" x14ac:dyDescent="0.3">
      <c r="A1483" t="s">
        <v>2786</v>
      </c>
      <c r="B1483" t="s">
        <v>2787</v>
      </c>
      <c r="C1483">
        <v>282</v>
      </c>
      <c r="D1483" t="s">
        <v>10</v>
      </c>
      <c r="E1483">
        <v>2</v>
      </c>
      <c r="F1483">
        <v>276</v>
      </c>
      <c r="G1483">
        <v>2735</v>
      </c>
      <c r="H1483" t="s">
        <v>11</v>
      </c>
      <c r="I1483" t="s">
        <v>10</v>
      </c>
    </row>
    <row r="1484" spans="1:9" x14ac:dyDescent="0.3">
      <c r="A1484" t="s">
        <v>2788</v>
      </c>
      <c r="B1484" t="s">
        <v>2789</v>
      </c>
      <c r="C1484">
        <v>282</v>
      </c>
      <c r="D1484" t="s">
        <v>10</v>
      </c>
      <c r="E1484">
        <v>2</v>
      </c>
      <c r="F1484">
        <v>276</v>
      </c>
      <c r="G1484">
        <v>2735</v>
      </c>
      <c r="H1484" t="s">
        <v>11</v>
      </c>
      <c r="I1484" t="s">
        <v>10</v>
      </c>
    </row>
    <row r="1485" spans="1:9" x14ac:dyDescent="0.3">
      <c r="A1485" t="s">
        <v>2790</v>
      </c>
      <c r="B1485" t="s">
        <v>2791</v>
      </c>
      <c r="C1485">
        <v>318</v>
      </c>
      <c r="D1485" t="s">
        <v>10</v>
      </c>
      <c r="E1485">
        <v>38</v>
      </c>
      <c r="F1485">
        <v>312</v>
      </c>
      <c r="G1485">
        <v>2735</v>
      </c>
      <c r="H1485" t="s">
        <v>11</v>
      </c>
      <c r="I1485" t="s">
        <v>10</v>
      </c>
    </row>
    <row r="1486" spans="1:9" x14ac:dyDescent="0.3">
      <c r="A1486" t="s">
        <v>2792</v>
      </c>
      <c r="B1486" t="s">
        <v>2793</v>
      </c>
      <c r="C1486">
        <v>285</v>
      </c>
      <c r="D1486" t="s">
        <v>10</v>
      </c>
      <c r="E1486">
        <v>1</v>
      </c>
      <c r="F1486">
        <v>278</v>
      </c>
      <c r="G1486">
        <v>2735</v>
      </c>
      <c r="H1486" t="s">
        <v>11</v>
      </c>
      <c r="I1486" t="s">
        <v>10</v>
      </c>
    </row>
    <row r="1487" spans="1:9" x14ac:dyDescent="0.3">
      <c r="A1487" t="s">
        <v>2794</v>
      </c>
      <c r="B1487" t="s">
        <v>2795</v>
      </c>
      <c r="C1487">
        <v>298</v>
      </c>
      <c r="D1487" t="s">
        <v>10</v>
      </c>
      <c r="E1487">
        <v>26</v>
      </c>
      <c r="F1487">
        <v>291</v>
      </c>
      <c r="G1487">
        <v>2735</v>
      </c>
      <c r="H1487" t="s">
        <v>11</v>
      </c>
      <c r="I1487" t="s">
        <v>10</v>
      </c>
    </row>
    <row r="1488" spans="1:9" x14ac:dyDescent="0.3">
      <c r="A1488" t="s">
        <v>2796</v>
      </c>
      <c r="B1488" t="s">
        <v>2797</v>
      </c>
      <c r="C1488">
        <v>301</v>
      </c>
      <c r="D1488" t="s">
        <v>10</v>
      </c>
      <c r="E1488">
        <v>20</v>
      </c>
      <c r="F1488">
        <v>250</v>
      </c>
      <c r="G1488">
        <v>2735</v>
      </c>
      <c r="H1488" t="s">
        <v>11</v>
      </c>
      <c r="I1488" t="s">
        <v>10</v>
      </c>
    </row>
    <row r="1489" spans="1:9" x14ac:dyDescent="0.3">
      <c r="A1489" t="s">
        <v>2798</v>
      </c>
      <c r="B1489" t="s">
        <v>2799</v>
      </c>
      <c r="C1489">
        <v>332</v>
      </c>
      <c r="D1489" t="s">
        <v>10</v>
      </c>
      <c r="E1489">
        <v>132</v>
      </c>
      <c r="F1489">
        <v>325</v>
      </c>
      <c r="G1489">
        <v>2735</v>
      </c>
      <c r="H1489" t="s">
        <v>11</v>
      </c>
      <c r="I1489" t="s">
        <v>10</v>
      </c>
    </row>
    <row r="1490" spans="1:9" x14ac:dyDescent="0.3">
      <c r="A1490" t="s">
        <v>2800</v>
      </c>
      <c r="B1490" t="s">
        <v>2801</v>
      </c>
      <c r="C1490">
        <v>75</v>
      </c>
      <c r="D1490" t="s">
        <v>10</v>
      </c>
      <c r="E1490">
        <v>15</v>
      </c>
      <c r="F1490">
        <v>75</v>
      </c>
      <c r="G1490">
        <v>2735</v>
      </c>
      <c r="H1490" t="s">
        <v>11</v>
      </c>
      <c r="I1490" t="s">
        <v>10</v>
      </c>
    </row>
    <row r="1491" spans="1:9" x14ac:dyDescent="0.3">
      <c r="A1491" t="s">
        <v>2802</v>
      </c>
      <c r="B1491" t="s">
        <v>2803</v>
      </c>
      <c r="C1491">
        <v>274</v>
      </c>
      <c r="D1491" t="s">
        <v>10</v>
      </c>
      <c r="E1491">
        <v>26</v>
      </c>
      <c r="F1491">
        <v>97</v>
      </c>
      <c r="G1491">
        <v>2735</v>
      </c>
      <c r="H1491" t="s">
        <v>11</v>
      </c>
      <c r="I1491" t="s">
        <v>10</v>
      </c>
    </row>
    <row r="1492" spans="1:9" x14ac:dyDescent="0.3">
      <c r="A1492" t="s">
        <v>2802</v>
      </c>
      <c r="B1492" t="s">
        <v>2803</v>
      </c>
      <c r="C1492">
        <v>274</v>
      </c>
      <c r="D1492" t="s">
        <v>10</v>
      </c>
      <c r="E1492">
        <v>87</v>
      </c>
      <c r="F1492">
        <v>268</v>
      </c>
      <c r="G1492">
        <v>2735</v>
      </c>
      <c r="H1492" t="s">
        <v>11</v>
      </c>
      <c r="I1492" t="s">
        <v>10</v>
      </c>
    </row>
    <row r="1493" spans="1:9" x14ac:dyDescent="0.3">
      <c r="A1493" t="s">
        <v>2804</v>
      </c>
      <c r="B1493" t="s">
        <v>2805</v>
      </c>
      <c r="C1493">
        <v>118</v>
      </c>
      <c r="D1493" t="s">
        <v>10</v>
      </c>
      <c r="E1493">
        <v>26</v>
      </c>
      <c r="F1493">
        <v>118</v>
      </c>
      <c r="G1493">
        <v>2735</v>
      </c>
      <c r="H1493" t="s">
        <v>11</v>
      </c>
      <c r="I1493" t="s">
        <v>10</v>
      </c>
    </row>
    <row r="1494" spans="1:9" x14ac:dyDescent="0.3">
      <c r="A1494" t="s">
        <v>2806</v>
      </c>
      <c r="B1494" t="s">
        <v>2807</v>
      </c>
      <c r="C1494">
        <v>201</v>
      </c>
      <c r="D1494" t="s">
        <v>10</v>
      </c>
      <c r="E1494">
        <v>15</v>
      </c>
      <c r="F1494">
        <v>201</v>
      </c>
      <c r="G1494">
        <v>2735</v>
      </c>
      <c r="H1494" t="s">
        <v>11</v>
      </c>
      <c r="I1494" t="s">
        <v>10</v>
      </c>
    </row>
    <row r="1495" spans="1:9" x14ac:dyDescent="0.3">
      <c r="A1495" t="s">
        <v>2808</v>
      </c>
      <c r="B1495" t="s">
        <v>2809</v>
      </c>
      <c r="C1495">
        <v>95</v>
      </c>
      <c r="D1495" t="s">
        <v>10</v>
      </c>
      <c r="E1495">
        <v>26</v>
      </c>
      <c r="F1495">
        <v>90</v>
      </c>
      <c r="G1495">
        <v>2735</v>
      </c>
      <c r="H1495" t="s">
        <v>11</v>
      </c>
      <c r="I1495" t="s">
        <v>10</v>
      </c>
    </row>
    <row r="1496" spans="1:9" x14ac:dyDescent="0.3">
      <c r="A1496" t="s">
        <v>2810</v>
      </c>
      <c r="B1496" t="s">
        <v>2811</v>
      </c>
      <c r="C1496">
        <v>354</v>
      </c>
      <c r="D1496" t="s">
        <v>10</v>
      </c>
      <c r="E1496">
        <v>38</v>
      </c>
      <c r="F1496">
        <v>326</v>
      </c>
      <c r="G1496">
        <v>2735</v>
      </c>
      <c r="H1496" t="s">
        <v>11</v>
      </c>
      <c r="I1496" t="s">
        <v>10</v>
      </c>
    </row>
    <row r="1497" spans="1:9" x14ac:dyDescent="0.3">
      <c r="A1497" t="s">
        <v>2812</v>
      </c>
      <c r="B1497" t="s">
        <v>2813</v>
      </c>
      <c r="C1497">
        <v>315</v>
      </c>
      <c r="D1497" t="s">
        <v>10</v>
      </c>
      <c r="E1497">
        <v>48</v>
      </c>
      <c r="F1497">
        <v>308</v>
      </c>
      <c r="G1497">
        <v>2735</v>
      </c>
      <c r="H1497" t="s">
        <v>11</v>
      </c>
      <c r="I1497" t="s">
        <v>10</v>
      </c>
    </row>
    <row r="1498" spans="1:9" x14ac:dyDescent="0.3">
      <c r="A1498" t="s">
        <v>2814</v>
      </c>
      <c r="B1498" t="s">
        <v>2815</v>
      </c>
      <c r="C1498">
        <v>288</v>
      </c>
      <c r="D1498" t="s">
        <v>10</v>
      </c>
      <c r="E1498">
        <v>3</v>
      </c>
      <c r="F1498">
        <v>281</v>
      </c>
      <c r="G1498">
        <v>2735</v>
      </c>
      <c r="H1498" t="s">
        <v>11</v>
      </c>
      <c r="I1498" t="s">
        <v>10</v>
      </c>
    </row>
    <row r="1499" spans="1:9" x14ac:dyDescent="0.3">
      <c r="A1499" t="s">
        <v>2816</v>
      </c>
      <c r="B1499" t="s">
        <v>2817</v>
      </c>
      <c r="C1499">
        <v>373</v>
      </c>
      <c r="D1499" t="s">
        <v>10</v>
      </c>
      <c r="E1499">
        <v>46</v>
      </c>
      <c r="F1499">
        <v>340</v>
      </c>
      <c r="G1499">
        <v>2735</v>
      </c>
      <c r="H1499" t="s">
        <v>11</v>
      </c>
      <c r="I1499" t="s">
        <v>10</v>
      </c>
    </row>
    <row r="1500" spans="1:9" x14ac:dyDescent="0.3">
      <c r="A1500" t="s">
        <v>2818</v>
      </c>
      <c r="B1500" t="s">
        <v>2819</v>
      </c>
      <c r="C1500">
        <v>323</v>
      </c>
      <c r="D1500" t="s">
        <v>10</v>
      </c>
      <c r="E1500">
        <v>38</v>
      </c>
      <c r="F1500">
        <v>317</v>
      </c>
      <c r="G1500">
        <v>2735</v>
      </c>
      <c r="H1500" t="s">
        <v>11</v>
      </c>
      <c r="I1500" t="s">
        <v>10</v>
      </c>
    </row>
    <row r="1501" spans="1:9" x14ac:dyDescent="0.3">
      <c r="A1501" t="s">
        <v>2820</v>
      </c>
      <c r="B1501" t="s">
        <v>2821</v>
      </c>
      <c r="C1501">
        <v>347</v>
      </c>
      <c r="D1501" t="s">
        <v>10</v>
      </c>
      <c r="E1501">
        <v>67</v>
      </c>
      <c r="F1501">
        <v>340</v>
      </c>
      <c r="G1501">
        <v>2735</v>
      </c>
      <c r="H1501" t="s">
        <v>11</v>
      </c>
      <c r="I1501" t="s">
        <v>10</v>
      </c>
    </row>
    <row r="1502" spans="1:9" x14ac:dyDescent="0.3">
      <c r="A1502" t="s">
        <v>2822</v>
      </c>
      <c r="B1502" t="s">
        <v>2823</v>
      </c>
      <c r="C1502">
        <v>442</v>
      </c>
      <c r="D1502" t="s">
        <v>10</v>
      </c>
      <c r="E1502">
        <v>169</v>
      </c>
      <c r="F1502">
        <v>435</v>
      </c>
      <c r="G1502">
        <v>2735</v>
      </c>
      <c r="H1502" t="s">
        <v>11</v>
      </c>
      <c r="I1502" t="s">
        <v>10</v>
      </c>
    </row>
    <row r="1503" spans="1:9" x14ac:dyDescent="0.3">
      <c r="A1503" t="s">
        <v>2824</v>
      </c>
      <c r="B1503" t="s">
        <v>2825</v>
      </c>
      <c r="C1503">
        <v>295</v>
      </c>
      <c r="D1503" t="s">
        <v>10</v>
      </c>
      <c r="E1503">
        <v>15</v>
      </c>
      <c r="F1503">
        <v>288</v>
      </c>
      <c r="G1503">
        <v>2735</v>
      </c>
      <c r="H1503" t="s">
        <v>11</v>
      </c>
      <c r="I1503" t="s">
        <v>10</v>
      </c>
    </row>
    <row r="1504" spans="1:9" x14ac:dyDescent="0.3">
      <c r="A1504" t="s">
        <v>2826</v>
      </c>
      <c r="B1504" t="s">
        <v>2827</v>
      </c>
      <c r="C1504">
        <v>308</v>
      </c>
      <c r="D1504" t="s">
        <v>10</v>
      </c>
      <c r="E1504">
        <v>30</v>
      </c>
      <c r="F1504">
        <v>302</v>
      </c>
      <c r="G1504">
        <v>2735</v>
      </c>
      <c r="H1504" t="s">
        <v>11</v>
      </c>
      <c r="I1504" t="s">
        <v>10</v>
      </c>
    </row>
    <row r="1505" spans="1:9" x14ac:dyDescent="0.3">
      <c r="A1505" t="s">
        <v>2828</v>
      </c>
      <c r="B1505" t="s">
        <v>2829</v>
      </c>
      <c r="C1505">
        <v>197</v>
      </c>
      <c r="D1505" t="s">
        <v>10</v>
      </c>
      <c r="E1505">
        <v>103</v>
      </c>
      <c r="F1505">
        <v>180</v>
      </c>
      <c r="G1505">
        <v>2735</v>
      </c>
      <c r="H1505" t="s">
        <v>11</v>
      </c>
      <c r="I1505" t="s">
        <v>10</v>
      </c>
    </row>
    <row r="1506" spans="1:9" x14ac:dyDescent="0.3">
      <c r="A1506" t="s">
        <v>2830</v>
      </c>
      <c r="B1506" t="s">
        <v>2831</v>
      </c>
      <c r="C1506">
        <v>270</v>
      </c>
      <c r="D1506" t="s">
        <v>10</v>
      </c>
      <c r="E1506">
        <v>109</v>
      </c>
      <c r="F1506">
        <v>264</v>
      </c>
      <c r="G1506">
        <v>2735</v>
      </c>
      <c r="H1506" t="s">
        <v>11</v>
      </c>
      <c r="I1506" t="s">
        <v>10</v>
      </c>
    </row>
    <row r="1507" spans="1:9" x14ac:dyDescent="0.3">
      <c r="A1507" t="s">
        <v>2832</v>
      </c>
      <c r="B1507" t="s">
        <v>2833</v>
      </c>
      <c r="C1507">
        <v>299</v>
      </c>
      <c r="D1507" t="s">
        <v>10</v>
      </c>
      <c r="E1507">
        <v>24</v>
      </c>
      <c r="F1507">
        <v>293</v>
      </c>
      <c r="G1507">
        <v>2735</v>
      </c>
      <c r="H1507" t="s">
        <v>11</v>
      </c>
      <c r="I1507" t="s">
        <v>10</v>
      </c>
    </row>
    <row r="1508" spans="1:9" x14ac:dyDescent="0.3">
      <c r="A1508" t="s">
        <v>2834</v>
      </c>
      <c r="B1508" t="s">
        <v>2835</v>
      </c>
      <c r="C1508">
        <v>301</v>
      </c>
      <c r="D1508" t="s">
        <v>10</v>
      </c>
      <c r="E1508">
        <v>24</v>
      </c>
      <c r="F1508">
        <v>295</v>
      </c>
      <c r="G1508">
        <v>2735</v>
      </c>
      <c r="H1508" t="s">
        <v>11</v>
      </c>
      <c r="I1508" t="s">
        <v>10</v>
      </c>
    </row>
    <row r="1509" spans="1:9" x14ac:dyDescent="0.3">
      <c r="A1509" t="s">
        <v>2836</v>
      </c>
      <c r="B1509" t="s">
        <v>2837</v>
      </c>
      <c r="C1509">
        <v>276</v>
      </c>
      <c r="D1509" t="s">
        <v>10</v>
      </c>
      <c r="E1509">
        <v>4</v>
      </c>
      <c r="F1509">
        <v>269</v>
      </c>
      <c r="G1509">
        <v>2735</v>
      </c>
      <c r="H1509" t="s">
        <v>11</v>
      </c>
      <c r="I1509" t="s">
        <v>10</v>
      </c>
    </row>
    <row r="1510" spans="1:9" x14ac:dyDescent="0.3">
      <c r="A1510" t="s">
        <v>2838</v>
      </c>
      <c r="B1510" t="s">
        <v>2839</v>
      </c>
      <c r="C1510">
        <v>308</v>
      </c>
      <c r="D1510" t="s">
        <v>10</v>
      </c>
      <c r="E1510">
        <v>30</v>
      </c>
      <c r="F1510">
        <v>302</v>
      </c>
      <c r="G1510">
        <v>2735</v>
      </c>
      <c r="H1510" t="s">
        <v>11</v>
      </c>
      <c r="I1510" t="s">
        <v>10</v>
      </c>
    </row>
    <row r="1511" spans="1:9" x14ac:dyDescent="0.3">
      <c r="A1511" t="s">
        <v>2840</v>
      </c>
      <c r="B1511" t="s">
        <v>2841</v>
      </c>
      <c r="C1511">
        <v>276</v>
      </c>
      <c r="D1511" t="s">
        <v>10</v>
      </c>
      <c r="E1511">
        <v>4</v>
      </c>
      <c r="F1511">
        <v>269</v>
      </c>
      <c r="G1511">
        <v>2735</v>
      </c>
      <c r="H1511" t="s">
        <v>11</v>
      </c>
      <c r="I1511" t="s">
        <v>10</v>
      </c>
    </row>
    <row r="1512" spans="1:9" x14ac:dyDescent="0.3">
      <c r="A1512" t="s">
        <v>2842</v>
      </c>
      <c r="B1512" t="s">
        <v>2843</v>
      </c>
      <c r="C1512">
        <v>276</v>
      </c>
      <c r="D1512" t="s">
        <v>10</v>
      </c>
      <c r="E1512">
        <v>4</v>
      </c>
      <c r="F1512">
        <v>269</v>
      </c>
      <c r="G1512">
        <v>2735</v>
      </c>
      <c r="H1512" t="s">
        <v>11</v>
      </c>
      <c r="I1512" t="s">
        <v>10</v>
      </c>
    </row>
    <row r="1513" spans="1:9" x14ac:dyDescent="0.3">
      <c r="A1513" t="s">
        <v>2844</v>
      </c>
      <c r="B1513" t="s">
        <v>2845</v>
      </c>
      <c r="C1513">
        <v>274</v>
      </c>
      <c r="D1513" t="s">
        <v>10</v>
      </c>
      <c r="E1513">
        <v>4</v>
      </c>
      <c r="F1513">
        <v>267</v>
      </c>
      <c r="G1513">
        <v>2735</v>
      </c>
      <c r="H1513" t="s">
        <v>11</v>
      </c>
      <c r="I1513" t="s">
        <v>10</v>
      </c>
    </row>
    <row r="1514" spans="1:9" x14ac:dyDescent="0.3">
      <c r="A1514" t="s">
        <v>2846</v>
      </c>
      <c r="B1514" t="s">
        <v>2847</v>
      </c>
      <c r="C1514">
        <v>276</v>
      </c>
      <c r="D1514" t="s">
        <v>10</v>
      </c>
      <c r="E1514">
        <v>4</v>
      </c>
      <c r="F1514">
        <v>269</v>
      </c>
      <c r="G1514">
        <v>2735</v>
      </c>
      <c r="H1514" t="s">
        <v>11</v>
      </c>
      <c r="I1514" t="s">
        <v>10</v>
      </c>
    </row>
    <row r="1515" spans="1:9" x14ac:dyDescent="0.3">
      <c r="A1515" t="s">
        <v>2848</v>
      </c>
      <c r="B1515" t="s">
        <v>2849</v>
      </c>
      <c r="C1515">
        <v>258</v>
      </c>
      <c r="D1515" t="s">
        <v>10</v>
      </c>
      <c r="E1515">
        <v>59</v>
      </c>
      <c r="F1515">
        <v>251</v>
      </c>
      <c r="G1515">
        <v>2735</v>
      </c>
      <c r="H1515" t="s">
        <v>11</v>
      </c>
      <c r="I1515" t="s">
        <v>10</v>
      </c>
    </row>
    <row r="1516" spans="1:9" x14ac:dyDescent="0.3">
      <c r="A1516" t="s">
        <v>2850</v>
      </c>
      <c r="B1516" t="s">
        <v>2851</v>
      </c>
      <c r="C1516">
        <v>277</v>
      </c>
      <c r="D1516" t="s">
        <v>10</v>
      </c>
      <c r="E1516">
        <v>4</v>
      </c>
      <c r="F1516">
        <v>270</v>
      </c>
      <c r="G1516">
        <v>2735</v>
      </c>
      <c r="H1516" t="s">
        <v>11</v>
      </c>
      <c r="I1516" t="s">
        <v>10</v>
      </c>
    </row>
    <row r="1517" spans="1:9" x14ac:dyDescent="0.3">
      <c r="A1517" t="s">
        <v>2852</v>
      </c>
      <c r="B1517" t="s">
        <v>2853</v>
      </c>
      <c r="C1517">
        <v>309</v>
      </c>
      <c r="D1517" t="s">
        <v>10</v>
      </c>
      <c r="E1517">
        <v>30</v>
      </c>
      <c r="F1517">
        <v>302</v>
      </c>
      <c r="G1517">
        <v>2735</v>
      </c>
      <c r="H1517" t="s">
        <v>11</v>
      </c>
      <c r="I1517" t="s">
        <v>10</v>
      </c>
    </row>
    <row r="1518" spans="1:9" x14ac:dyDescent="0.3">
      <c r="A1518" t="s">
        <v>2854</v>
      </c>
      <c r="B1518" t="s">
        <v>2855</v>
      </c>
      <c r="C1518">
        <v>320</v>
      </c>
      <c r="D1518" t="s">
        <v>10</v>
      </c>
      <c r="E1518">
        <v>51</v>
      </c>
      <c r="F1518">
        <v>314</v>
      </c>
      <c r="G1518">
        <v>2735</v>
      </c>
      <c r="H1518" t="s">
        <v>11</v>
      </c>
      <c r="I1518" t="s">
        <v>10</v>
      </c>
    </row>
    <row r="1519" spans="1:9" x14ac:dyDescent="0.3">
      <c r="A1519" t="s">
        <v>2856</v>
      </c>
      <c r="B1519" t="s">
        <v>2857</v>
      </c>
      <c r="C1519">
        <v>278</v>
      </c>
      <c r="D1519" t="s">
        <v>10</v>
      </c>
      <c r="E1519">
        <v>3</v>
      </c>
      <c r="F1519">
        <v>271</v>
      </c>
      <c r="G1519">
        <v>2735</v>
      </c>
      <c r="H1519" t="s">
        <v>11</v>
      </c>
      <c r="I1519" t="s">
        <v>10</v>
      </c>
    </row>
    <row r="1520" spans="1:9" x14ac:dyDescent="0.3">
      <c r="A1520" t="s">
        <v>2858</v>
      </c>
      <c r="B1520" t="s">
        <v>2859</v>
      </c>
      <c r="C1520">
        <v>278</v>
      </c>
      <c r="D1520" t="s">
        <v>10</v>
      </c>
      <c r="E1520">
        <v>3</v>
      </c>
      <c r="F1520">
        <v>271</v>
      </c>
      <c r="G1520">
        <v>2735</v>
      </c>
      <c r="H1520" t="s">
        <v>11</v>
      </c>
      <c r="I1520" t="s">
        <v>10</v>
      </c>
    </row>
    <row r="1521" spans="1:9" x14ac:dyDescent="0.3">
      <c r="A1521" t="s">
        <v>2860</v>
      </c>
      <c r="B1521" t="s">
        <v>2861</v>
      </c>
      <c r="C1521">
        <v>276</v>
      </c>
      <c r="D1521" t="s">
        <v>10</v>
      </c>
      <c r="E1521">
        <v>4</v>
      </c>
      <c r="F1521">
        <v>269</v>
      </c>
      <c r="G1521">
        <v>2735</v>
      </c>
      <c r="H1521" t="s">
        <v>11</v>
      </c>
      <c r="I1521" t="s">
        <v>10</v>
      </c>
    </row>
    <row r="1522" spans="1:9" x14ac:dyDescent="0.3">
      <c r="A1522" t="s">
        <v>2862</v>
      </c>
      <c r="B1522" t="s">
        <v>2863</v>
      </c>
      <c r="C1522">
        <v>352</v>
      </c>
      <c r="D1522" t="s">
        <v>10</v>
      </c>
      <c r="E1522">
        <v>53</v>
      </c>
      <c r="F1522">
        <v>328</v>
      </c>
      <c r="G1522">
        <v>2735</v>
      </c>
      <c r="H1522" t="s">
        <v>11</v>
      </c>
      <c r="I1522" t="s">
        <v>10</v>
      </c>
    </row>
    <row r="1523" spans="1:9" x14ac:dyDescent="0.3">
      <c r="A1523" t="s">
        <v>2864</v>
      </c>
      <c r="B1523" t="s">
        <v>2865</v>
      </c>
      <c r="C1523">
        <v>298</v>
      </c>
      <c r="D1523" t="s">
        <v>10</v>
      </c>
      <c r="E1523">
        <v>7</v>
      </c>
      <c r="F1523">
        <v>291</v>
      </c>
      <c r="G1523">
        <v>2735</v>
      </c>
      <c r="H1523" t="s">
        <v>11</v>
      </c>
      <c r="I1523" t="s">
        <v>10</v>
      </c>
    </row>
    <row r="1524" spans="1:9" x14ac:dyDescent="0.3">
      <c r="A1524" t="s">
        <v>2866</v>
      </c>
      <c r="B1524" t="s">
        <v>2867</v>
      </c>
      <c r="C1524">
        <v>328</v>
      </c>
      <c r="D1524" t="s">
        <v>10</v>
      </c>
      <c r="E1524">
        <v>49</v>
      </c>
      <c r="F1524">
        <v>321</v>
      </c>
      <c r="G1524">
        <v>2735</v>
      </c>
      <c r="H1524" t="s">
        <v>11</v>
      </c>
      <c r="I1524" t="s">
        <v>10</v>
      </c>
    </row>
    <row r="1525" spans="1:9" x14ac:dyDescent="0.3">
      <c r="A1525" t="s">
        <v>2868</v>
      </c>
      <c r="B1525" t="s">
        <v>2869</v>
      </c>
      <c r="C1525">
        <v>276</v>
      </c>
      <c r="D1525" t="s">
        <v>10</v>
      </c>
      <c r="E1525">
        <v>4</v>
      </c>
      <c r="F1525">
        <v>269</v>
      </c>
      <c r="G1525">
        <v>2735</v>
      </c>
      <c r="H1525" t="s">
        <v>11</v>
      </c>
      <c r="I1525" t="s">
        <v>10</v>
      </c>
    </row>
    <row r="1526" spans="1:9" x14ac:dyDescent="0.3">
      <c r="A1526" t="s">
        <v>2870</v>
      </c>
      <c r="B1526" t="s">
        <v>2871</v>
      </c>
      <c r="C1526">
        <v>278</v>
      </c>
      <c r="D1526" t="s">
        <v>10</v>
      </c>
      <c r="E1526">
        <v>6</v>
      </c>
      <c r="F1526">
        <v>271</v>
      </c>
      <c r="G1526">
        <v>2735</v>
      </c>
      <c r="H1526" t="s">
        <v>11</v>
      </c>
      <c r="I1526" t="s">
        <v>10</v>
      </c>
    </row>
    <row r="1527" spans="1:9" x14ac:dyDescent="0.3">
      <c r="A1527" t="s">
        <v>2872</v>
      </c>
      <c r="B1527" t="s">
        <v>2873</v>
      </c>
      <c r="C1527">
        <v>278</v>
      </c>
      <c r="D1527" t="s">
        <v>10</v>
      </c>
      <c r="E1527">
        <v>6</v>
      </c>
      <c r="F1527">
        <v>271</v>
      </c>
      <c r="G1527">
        <v>2735</v>
      </c>
      <c r="H1527" t="s">
        <v>11</v>
      </c>
      <c r="I1527" t="s">
        <v>10</v>
      </c>
    </row>
    <row r="1528" spans="1:9" x14ac:dyDescent="0.3">
      <c r="A1528" t="s">
        <v>2874</v>
      </c>
      <c r="B1528" t="s">
        <v>2875</v>
      </c>
      <c r="C1528">
        <v>276</v>
      </c>
      <c r="D1528" t="s">
        <v>10</v>
      </c>
      <c r="E1528">
        <v>4</v>
      </c>
      <c r="F1528">
        <v>269</v>
      </c>
      <c r="G1528">
        <v>2735</v>
      </c>
      <c r="H1528" t="s">
        <v>11</v>
      </c>
      <c r="I1528" t="s">
        <v>10</v>
      </c>
    </row>
    <row r="1529" spans="1:9" x14ac:dyDescent="0.3">
      <c r="A1529" t="s">
        <v>2876</v>
      </c>
      <c r="B1529" t="s">
        <v>2877</v>
      </c>
      <c r="C1529">
        <v>286</v>
      </c>
      <c r="D1529" t="s">
        <v>10</v>
      </c>
      <c r="E1529">
        <v>9</v>
      </c>
      <c r="F1529">
        <v>276</v>
      </c>
      <c r="G1529">
        <v>2735</v>
      </c>
      <c r="H1529" t="s">
        <v>11</v>
      </c>
      <c r="I1529" t="s">
        <v>10</v>
      </c>
    </row>
    <row r="1530" spans="1:9" x14ac:dyDescent="0.3">
      <c r="A1530" t="s">
        <v>2878</v>
      </c>
      <c r="B1530" t="s">
        <v>2879</v>
      </c>
      <c r="C1530">
        <v>286</v>
      </c>
      <c r="D1530" t="s">
        <v>10</v>
      </c>
      <c r="E1530">
        <v>9</v>
      </c>
      <c r="F1530">
        <v>276</v>
      </c>
      <c r="G1530">
        <v>2735</v>
      </c>
      <c r="H1530" t="s">
        <v>11</v>
      </c>
      <c r="I1530" t="s">
        <v>10</v>
      </c>
    </row>
    <row r="1531" spans="1:9" x14ac:dyDescent="0.3">
      <c r="A1531" t="s">
        <v>2880</v>
      </c>
      <c r="B1531" t="s">
        <v>2881</v>
      </c>
      <c r="C1531">
        <v>310</v>
      </c>
      <c r="D1531" t="s">
        <v>10</v>
      </c>
      <c r="E1531">
        <v>30</v>
      </c>
      <c r="F1531">
        <v>303</v>
      </c>
      <c r="G1531">
        <v>2735</v>
      </c>
      <c r="H1531" t="s">
        <v>11</v>
      </c>
      <c r="I1531" t="s">
        <v>10</v>
      </c>
    </row>
    <row r="1532" spans="1:9" x14ac:dyDescent="0.3">
      <c r="A1532" t="s">
        <v>2882</v>
      </c>
      <c r="B1532" t="s">
        <v>2883</v>
      </c>
      <c r="C1532">
        <v>276</v>
      </c>
      <c r="D1532" t="s">
        <v>10</v>
      </c>
      <c r="E1532">
        <v>3</v>
      </c>
      <c r="F1532">
        <v>270</v>
      </c>
      <c r="G1532">
        <v>2735</v>
      </c>
      <c r="H1532" t="s">
        <v>11</v>
      </c>
      <c r="I1532" t="s">
        <v>10</v>
      </c>
    </row>
    <row r="1533" spans="1:9" x14ac:dyDescent="0.3">
      <c r="A1533" t="s">
        <v>2884</v>
      </c>
      <c r="B1533" t="s">
        <v>2885</v>
      </c>
      <c r="C1533">
        <v>280</v>
      </c>
      <c r="D1533" t="s">
        <v>10</v>
      </c>
      <c r="E1533">
        <v>3</v>
      </c>
      <c r="F1533">
        <v>274</v>
      </c>
      <c r="G1533">
        <v>2735</v>
      </c>
      <c r="H1533" t="s">
        <v>11</v>
      </c>
      <c r="I1533" t="s">
        <v>10</v>
      </c>
    </row>
    <row r="1534" spans="1:9" x14ac:dyDescent="0.3">
      <c r="A1534" t="s">
        <v>2886</v>
      </c>
      <c r="B1534" t="s">
        <v>2887</v>
      </c>
      <c r="C1534">
        <v>84</v>
      </c>
      <c r="D1534" t="s">
        <v>10</v>
      </c>
      <c r="E1534">
        <v>1</v>
      </c>
      <c r="F1534">
        <v>77</v>
      </c>
      <c r="G1534">
        <v>2735</v>
      </c>
      <c r="H1534" t="s">
        <v>11</v>
      </c>
      <c r="I1534" t="s">
        <v>10</v>
      </c>
    </row>
    <row r="1535" spans="1:9" x14ac:dyDescent="0.3">
      <c r="A1535" t="s">
        <v>2888</v>
      </c>
      <c r="B1535" t="s">
        <v>2889</v>
      </c>
      <c r="C1535">
        <v>326</v>
      </c>
      <c r="D1535" t="s">
        <v>10</v>
      </c>
      <c r="E1535">
        <v>49</v>
      </c>
      <c r="F1535">
        <v>320</v>
      </c>
      <c r="G1535">
        <v>2735</v>
      </c>
      <c r="H1535" t="s">
        <v>11</v>
      </c>
      <c r="I1535" t="s">
        <v>10</v>
      </c>
    </row>
    <row r="1536" spans="1:9" x14ac:dyDescent="0.3">
      <c r="A1536" t="s">
        <v>2890</v>
      </c>
      <c r="B1536" t="s">
        <v>2891</v>
      </c>
      <c r="C1536">
        <v>289</v>
      </c>
      <c r="D1536" t="s">
        <v>10</v>
      </c>
      <c r="E1536">
        <v>9</v>
      </c>
      <c r="F1536">
        <v>282</v>
      </c>
      <c r="G1536">
        <v>2735</v>
      </c>
      <c r="H1536" t="s">
        <v>11</v>
      </c>
      <c r="I1536" t="s">
        <v>10</v>
      </c>
    </row>
    <row r="1537" spans="1:9" x14ac:dyDescent="0.3">
      <c r="A1537" t="s">
        <v>2892</v>
      </c>
      <c r="B1537" t="s">
        <v>2893</v>
      </c>
      <c r="C1537">
        <v>308</v>
      </c>
      <c r="D1537" t="s">
        <v>10</v>
      </c>
      <c r="E1537">
        <v>28</v>
      </c>
      <c r="F1537">
        <v>301</v>
      </c>
      <c r="G1537">
        <v>2735</v>
      </c>
      <c r="H1537" t="s">
        <v>11</v>
      </c>
      <c r="I1537" t="s">
        <v>10</v>
      </c>
    </row>
    <row r="1538" spans="1:9" x14ac:dyDescent="0.3">
      <c r="A1538" t="s">
        <v>2894</v>
      </c>
      <c r="B1538" t="s">
        <v>2895</v>
      </c>
      <c r="C1538">
        <v>283</v>
      </c>
      <c r="D1538" t="s">
        <v>10</v>
      </c>
      <c r="E1538">
        <v>3</v>
      </c>
      <c r="F1538">
        <v>276</v>
      </c>
      <c r="G1538">
        <v>2735</v>
      </c>
      <c r="H1538" t="s">
        <v>11</v>
      </c>
      <c r="I1538" t="s">
        <v>10</v>
      </c>
    </row>
    <row r="1539" spans="1:9" x14ac:dyDescent="0.3">
      <c r="A1539" t="s">
        <v>2896</v>
      </c>
      <c r="B1539" t="s">
        <v>2897</v>
      </c>
      <c r="C1539">
        <v>284</v>
      </c>
      <c r="D1539" t="s">
        <v>10</v>
      </c>
      <c r="E1539">
        <v>4</v>
      </c>
      <c r="F1539">
        <v>277</v>
      </c>
      <c r="G1539">
        <v>2735</v>
      </c>
      <c r="H1539" t="s">
        <v>11</v>
      </c>
      <c r="I1539" t="s">
        <v>10</v>
      </c>
    </row>
    <row r="1540" spans="1:9" x14ac:dyDescent="0.3">
      <c r="A1540" t="s">
        <v>2898</v>
      </c>
      <c r="B1540" t="s">
        <v>2899</v>
      </c>
      <c r="C1540">
        <v>327</v>
      </c>
      <c r="D1540" t="s">
        <v>10</v>
      </c>
      <c r="E1540">
        <v>41</v>
      </c>
      <c r="F1540">
        <v>321</v>
      </c>
      <c r="G1540">
        <v>2735</v>
      </c>
      <c r="H1540" t="s">
        <v>11</v>
      </c>
      <c r="I1540" t="s">
        <v>10</v>
      </c>
    </row>
    <row r="1541" spans="1:9" x14ac:dyDescent="0.3">
      <c r="A1541" t="s">
        <v>2900</v>
      </c>
      <c r="B1541" t="s">
        <v>2901</v>
      </c>
      <c r="C1541">
        <v>313</v>
      </c>
      <c r="D1541" t="s">
        <v>10</v>
      </c>
      <c r="E1541">
        <v>40</v>
      </c>
      <c r="F1541">
        <v>308</v>
      </c>
      <c r="G1541">
        <v>2735</v>
      </c>
      <c r="H1541" t="s">
        <v>11</v>
      </c>
      <c r="I1541" t="s">
        <v>10</v>
      </c>
    </row>
    <row r="1542" spans="1:9" x14ac:dyDescent="0.3">
      <c r="A1542" t="s">
        <v>2902</v>
      </c>
      <c r="B1542" t="s">
        <v>2903</v>
      </c>
      <c r="C1542">
        <v>275</v>
      </c>
      <c r="D1542" t="s">
        <v>10</v>
      </c>
      <c r="E1542">
        <v>2</v>
      </c>
      <c r="F1542">
        <v>270</v>
      </c>
      <c r="G1542">
        <v>2735</v>
      </c>
      <c r="H1542" t="s">
        <v>11</v>
      </c>
      <c r="I1542" t="s">
        <v>10</v>
      </c>
    </row>
    <row r="1543" spans="1:9" x14ac:dyDescent="0.3">
      <c r="A1543" t="s">
        <v>2904</v>
      </c>
      <c r="B1543" t="s">
        <v>2905</v>
      </c>
      <c r="C1543">
        <v>313</v>
      </c>
      <c r="D1543" t="s">
        <v>10</v>
      </c>
      <c r="E1543">
        <v>33</v>
      </c>
      <c r="F1543">
        <v>306</v>
      </c>
      <c r="G1543">
        <v>2735</v>
      </c>
      <c r="H1543" t="s">
        <v>11</v>
      </c>
      <c r="I1543" t="s">
        <v>10</v>
      </c>
    </row>
    <row r="1544" spans="1:9" x14ac:dyDescent="0.3">
      <c r="A1544" t="s">
        <v>2906</v>
      </c>
      <c r="B1544" t="s">
        <v>2907</v>
      </c>
      <c r="C1544">
        <v>325</v>
      </c>
      <c r="D1544" t="s">
        <v>10</v>
      </c>
      <c r="E1544">
        <v>39</v>
      </c>
      <c r="F1544">
        <v>319</v>
      </c>
      <c r="G1544">
        <v>2735</v>
      </c>
      <c r="H1544" t="s">
        <v>11</v>
      </c>
      <c r="I1544" t="s">
        <v>10</v>
      </c>
    </row>
    <row r="1545" spans="1:9" x14ac:dyDescent="0.3">
      <c r="A1545" t="s">
        <v>2908</v>
      </c>
      <c r="B1545" t="s">
        <v>2909</v>
      </c>
      <c r="C1545">
        <v>335</v>
      </c>
      <c r="D1545" t="s">
        <v>10</v>
      </c>
      <c r="E1545">
        <v>50</v>
      </c>
      <c r="F1545">
        <v>329</v>
      </c>
      <c r="G1545">
        <v>2735</v>
      </c>
      <c r="H1545" t="s">
        <v>11</v>
      </c>
      <c r="I1545" t="s">
        <v>10</v>
      </c>
    </row>
    <row r="1546" spans="1:9" x14ac:dyDescent="0.3">
      <c r="A1546" t="s">
        <v>2910</v>
      </c>
      <c r="B1546" t="s">
        <v>2911</v>
      </c>
      <c r="C1546">
        <v>286</v>
      </c>
      <c r="D1546" t="s">
        <v>10</v>
      </c>
      <c r="E1546">
        <v>2</v>
      </c>
      <c r="F1546">
        <v>279</v>
      </c>
      <c r="G1546">
        <v>2735</v>
      </c>
      <c r="H1546" t="s">
        <v>11</v>
      </c>
      <c r="I1546" t="s">
        <v>10</v>
      </c>
    </row>
    <row r="1547" spans="1:9" x14ac:dyDescent="0.3">
      <c r="A1547" t="s">
        <v>2912</v>
      </c>
      <c r="B1547" t="s">
        <v>2913</v>
      </c>
      <c r="C1547">
        <v>283</v>
      </c>
      <c r="D1547" t="s">
        <v>10</v>
      </c>
      <c r="E1547">
        <v>2</v>
      </c>
      <c r="F1547">
        <v>276</v>
      </c>
      <c r="G1547">
        <v>2735</v>
      </c>
      <c r="H1547" t="s">
        <v>11</v>
      </c>
      <c r="I1547" t="s">
        <v>10</v>
      </c>
    </row>
    <row r="1548" spans="1:9" x14ac:dyDescent="0.3">
      <c r="A1548" t="s">
        <v>2914</v>
      </c>
      <c r="B1548" t="s">
        <v>2915</v>
      </c>
      <c r="C1548">
        <v>305</v>
      </c>
      <c r="D1548" t="s">
        <v>10</v>
      </c>
      <c r="E1548">
        <v>114</v>
      </c>
      <c r="F1548">
        <v>299</v>
      </c>
      <c r="G1548">
        <v>2735</v>
      </c>
      <c r="H1548" t="s">
        <v>11</v>
      </c>
      <c r="I1548" t="s">
        <v>10</v>
      </c>
    </row>
    <row r="1549" spans="1:9" x14ac:dyDescent="0.3">
      <c r="A1549" t="s">
        <v>2916</v>
      </c>
      <c r="B1549" t="s">
        <v>2917</v>
      </c>
      <c r="C1549">
        <v>283</v>
      </c>
      <c r="D1549" t="s">
        <v>10</v>
      </c>
      <c r="E1549">
        <v>2</v>
      </c>
      <c r="F1549">
        <v>276</v>
      </c>
      <c r="G1549">
        <v>2735</v>
      </c>
      <c r="H1549" t="s">
        <v>11</v>
      </c>
      <c r="I1549" t="s">
        <v>10</v>
      </c>
    </row>
    <row r="1550" spans="1:9" x14ac:dyDescent="0.3">
      <c r="A1550" t="s">
        <v>2918</v>
      </c>
      <c r="B1550" t="s">
        <v>2919</v>
      </c>
      <c r="C1550">
        <v>300</v>
      </c>
      <c r="D1550" t="s">
        <v>10</v>
      </c>
      <c r="E1550">
        <v>42</v>
      </c>
      <c r="F1550">
        <v>210</v>
      </c>
      <c r="G1550">
        <v>2735</v>
      </c>
      <c r="H1550" t="s">
        <v>11</v>
      </c>
      <c r="I1550" t="s">
        <v>10</v>
      </c>
    </row>
    <row r="1551" spans="1:9" x14ac:dyDescent="0.3">
      <c r="A1551" t="s">
        <v>2918</v>
      </c>
      <c r="B1551" t="s">
        <v>2919</v>
      </c>
      <c r="C1551">
        <v>300</v>
      </c>
      <c r="D1551" t="s">
        <v>10</v>
      </c>
      <c r="E1551">
        <v>204</v>
      </c>
      <c r="F1551">
        <v>294</v>
      </c>
      <c r="G1551">
        <v>2735</v>
      </c>
      <c r="H1551" t="s">
        <v>11</v>
      </c>
      <c r="I1551" t="s">
        <v>10</v>
      </c>
    </row>
    <row r="1552" spans="1:9" x14ac:dyDescent="0.3">
      <c r="A1552" t="s">
        <v>2920</v>
      </c>
      <c r="B1552" t="s">
        <v>2921</v>
      </c>
      <c r="C1552">
        <v>104</v>
      </c>
      <c r="D1552" t="s">
        <v>10</v>
      </c>
      <c r="E1552">
        <v>1</v>
      </c>
      <c r="F1552">
        <v>104</v>
      </c>
      <c r="G1552">
        <v>2735</v>
      </c>
      <c r="H1552" t="s">
        <v>11</v>
      </c>
      <c r="I1552" t="s">
        <v>10</v>
      </c>
    </row>
    <row r="1553" spans="1:9" x14ac:dyDescent="0.3">
      <c r="A1553" t="s">
        <v>2922</v>
      </c>
      <c r="B1553" t="s">
        <v>2923</v>
      </c>
      <c r="C1553">
        <v>66</v>
      </c>
      <c r="D1553" t="s">
        <v>10</v>
      </c>
      <c r="E1553">
        <v>1</v>
      </c>
      <c r="F1553">
        <v>66</v>
      </c>
      <c r="G1553">
        <v>2735</v>
      </c>
      <c r="H1553" t="s">
        <v>11</v>
      </c>
      <c r="I1553" t="s">
        <v>10</v>
      </c>
    </row>
    <row r="1554" spans="1:9" x14ac:dyDescent="0.3">
      <c r="A1554" t="s">
        <v>2924</v>
      </c>
      <c r="B1554" t="s">
        <v>2925</v>
      </c>
      <c r="C1554">
        <v>294</v>
      </c>
      <c r="D1554" t="s">
        <v>10</v>
      </c>
      <c r="E1554">
        <v>14</v>
      </c>
      <c r="F1554">
        <v>287</v>
      </c>
      <c r="G1554">
        <v>2735</v>
      </c>
      <c r="H1554" t="s">
        <v>11</v>
      </c>
      <c r="I1554" t="s">
        <v>10</v>
      </c>
    </row>
    <row r="1555" spans="1:9" x14ac:dyDescent="0.3">
      <c r="A1555" t="s">
        <v>2926</v>
      </c>
      <c r="B1555" t="s">
        <v>2927</v>
      </c>
      <c r="C1555">
        <v>336</v>
      </c>
      <c r="D1555" t="s">
        <v>10</v>
      </c>
      <c r="E1555">
        <v>54</v>
      </c>
      <c r="F1555">
        <v>330</v>
      </c>
      <c r="G1555">
        <v>2735</v>
      </c>
      <c r="H1555" t="s">
        <v>11</v>
      </c>
      <c r="I1555" t="s">
        <v>10</v>
      </c>
    </row>
    <row r="1556" spans="1:9" x14ac:dyDescent="0.3">
      <c r="A1556" t="s">
        <v>2928</v>
      </c>
      <c r="B1556" t="s">
        <v>2929</v>
      </c>
      <c r="C1556">
        <v>291</v>
      </c>
      <c r="D1556" t="s">
        <v>10</v>
      </c>
      <c r="E1556">
        <v>11</v>
      </c>
      <c r="F1556">
        <v>284</v>
      </c>
      <c r="G1556">
        <v>2735</v>
      </c>
      <c r="H1556" t="s">
        <v>11</v>
      </c>
      <c r="I1556" t="s">
        <v>10</v>
      </c>
    </row>
    <row r="1557" spans="1:9" x14ac:dyDescent="0.3">
      <c r="A1557" t="s">
        <v>2930</v>
      </c>
      <c r="B1557" t="s">
        <v>2931</v>
      </c>
      <c r="C1557">
        <v>380</v>
      </c>
      <c r="D1557" t="s">
        <v>10</v>
      </c>
      <c r="E1557">
        <v>70</v>
      </c>
      <c r="F1557">
        <v>355</v>
      </c>
      <c r="G1557">
        <v>2735</v>
      </c>
      <c r="H1557" t="s">
        <v>11</v>
      </c>
      <c r="I1557" t="s">
        <v>10</v>
      </c>
    </row>
    <row r="1558" spans="1:9" x14ac:dyDescent="0.3">
      <c r="A1558" t="s">
        <v>2932</v>
      </c>
      <c r="B1558" t="s">
        <v>2933</v>
      </c>
      <c r="C1558">
        <v>299</v>
      </c>
      <c r="D1558" t="s">
        <v>10</v>
      </c>
      <c r="E1558">
        <v>6</v>
      </c>
      <c r="F1558">
        <v>292</v>
      </c>
      <c r="G1558">
        <v>2735</v>
      </c>
      <c r="H1558" t="s">
        <v>11</v>
      </c>
      <c r="I1558" t="s">
        <v>10</v>
      </c>
    </row>
    <row r="1559" spans="1:9" x14ac:dyDescent="0.3">
      <c r="A1559" t="s">
        <v>2934</v>
      </c>
      <c r="B1559" t="s">
        <v>2935</v>
      </c>
      <c r="C1559">
        <v>301</v>
      </c>
      <c r="D1559" t="s">
        <v>10</v>
      </c>
      <c r="E1559">
        <v>17</v>
      </c>
      <c r="F1559">
        <v>295</v>
      </c>
      <c r="G1559">
        <v>2735</v>
      </c>
      <c r="H1559" t="s">
        <v>11</v>
      </c>
      <c r="I1559" t="s">
        <v>10</v>
      </c>
    </row>
    <row r="1560" spans="1:9" x14ac:dyDescent="0.3">
      <c r="A1560" t="s">
        <v>2936</v>
      </c>
      <c r="B1560" t="s">
        <v>2937</v>
      </c>
      <c r="C1560">
        <v>283</v>
      </c>
      <c r="D1560" t="s">
        <v>10</v>
      </c>
      <c r="E1560">
        <v>2</v>
      </c>
      <c r="F1560">
        <v>274</v>
      </c>
      <c r="G1560">
        <v>2735</v>
      </c>
      <c r="H1560" t="s">
        <v>11</v>
      </c>
      <c r="I1560" t="s">
        <v>10</v>
      </c>
    </row>
    <row r="1561" spans="1:9" x14ac:dyDescent="0.3">
      <c r="A1561" t="s">
        <v>2938</v>
      </c>
      <c r="B1561" t="s">
        <v>2939</v>
      </c>
      <c r="C1561">
        <v>353</v>
      </c>
      <c r="D1561" t="s">
        <v>10</v>
      </c>
      <c r="E1561">
        <v>39</v>
      </c>
      <c r="F1561">
        <v>324</v>
      </c>
      <c r="G1561">
        <v>2735</v>
      </c>
      <c r="H1561" t="s">
        <v>11</v>
      </c>
      <c r="I1561" t="s">
        <v>10</v>
      </c>
    </row>
    <row r="1562" spans="1:9" x14ac:dyDescent="0.3">
      <c r="A1562" t="s">
        <v>2940</v>
      </c>
      <c r="B1562" t="s">
        <v>2941</v>
      </c>
      <c r="C1562">
        <v>288</v>
      </c>
      <c r="D1562" t="s">
        <v>10</v>
      </c>
      <c r="E1562">
        <v>2</v>
      </c>
      <c r="F1562">
        <v>281</v>
      </c>
      <c r="G1562">
        <v>2735</v>
      </c>
      <c r="H1562" t="s">
        <v>11</v>
      </c>
      <c r="I1562" t="s">
        <v>10</v>
      </c>
    </row>
    <row r="1563" spans="1:9" x14ac:dyDescent="0.3">
      <c r="A1563" t="s">
        <v>2942</v>
      </c>
      <c r="B1563" t="s">
        <v>2943</v>
      </c>
      <c r="C1563">
        <v>297</v>
      </c>
      <c r="D1563" t="s">
        <v>10</v>
      </c>
      <c r="E1563">
        <v>15</v>
      </c>
      <c r="F1563">
        <v>290</v>
      </c>
      <c r="G1563">
        <v>2735</v>
      </c>
      <c r="H1563" t="s">
        <v>11</v>
      </c>
      <c r="I1563" t="s">
        <v>10</v>
      </c>
    </row>
    <row r="1564" spans="1:9" x14ac:dyDescent="0.3">
      <c r="A1564" t="s">
        <v>2944</v>
      </c>
      <c r="B1564" t="s">
        <v>2945</v>
      </c>
      <c r="C1564">
        <v>367</v>
      </c>
      <c r="D1564" t="s">
        <v>10</v>
      </c>
      <c r="E1564">
        <v>51</v>
      </c>
      <c r="F1564">
        <v>337</v>
      </c>
      <c r="G1564">
        <v>2735</v>
      </c>
      <c r="H1564" t="s">
        <v>11</v>
      </c>
      <c r="I1564" t="s">
        <v>10</v>
      </c>
    </row>
    <row r="1565" spans="1:9" x14ac:dyDescent="0.3">
      <c r="A1565" t="s">
        <v>2946</v>
      </c>
      <c r="B1565" t="s">
        <v>2947</v>
      </c>
      <c r="C1565">
        <v>354</v>
      </c>
      <c r="D1565" t="s">
        <v>10</v>
      </c>
      <c r="E1565">
        <v>38</v>
      </c>
      <c r="F1565">
        <v>326</v>
      </c>
      <c r="G1565">
        <v>2735</v>
      </c>
      <c r="H1565" t="s">
        <v>11</v>
      </c>
      <c r="I1565" t="s">
        <v>10</v>
      </c>
    </row>
    <row r="1566" spans="1:9" x14ac:dyDescent="0.3">
      <c r="A1566" t="s">
        <v>2948</v>
      </c>
      <c r="B1566" t="s">
        <v>2949</v>
      </c>
      <c r="C1566">
        <v>269</v>
      </c>
      <c r="D1566" t="s">
        <v>10</v>
      </c>
      <c r="E1566">
        <v>2</v>
      </c>
      <c r="F1566">
        <v>262</v>
      </c>
      <c r="G1566">
        <v>2735</v>
      </c>
      <c r="H1566" t="s">
        <v>11</v>
      </c>
      <c r="I1566" t="s">
        <v>10</v>
      </c>
    </row>
    <row r="1567" spans="1:9" x14ac:dyDescent="0.3">
      <c r="A1567" t="s">
        <v>2950</v>
      </c>
      <c r="B1567" t="s">
        <v>2951</v>
      </c>
      <c r="C1567">
        <v>365</v>
      </c>
      <c r="D1567" t="s">
        <v>10</v>
      </c>
      <c r="E1567">
        <v>51</v>
      </c>
      <c r="F1567">
        <v>337</v>
      </c>
      <c r="G1567">
        <v>2735</v>
      </c>
      <c r="H1567" t="s">
        <v>11</v>
      </c>
      <c r="I1567" t="s">
        <v>10</v>
      </c>
    </row>
    <row r="1568" spans="1:9" x14ac:dyDescent="0.3">
      <c r="A1568" t="s">
        <v>2952</v>
      </c>
      <c r="B1568" t="s">
        <v>2953</v>
      </c>
      <c r="C1568">
        <v>284</v>
      </c>
      <c r="D1568" t="s">
        <v>10</v>
      </c>
      <c r="E1568">
        <v>3</v>
      </c>
      <c r="F1568">
        <v>277</v>
      </c>
      <c r="G1568">
        <v>2735</v>
      </c>
      <c r="H1568" t="s">
        <v>11</v>
      </c>
      <c r="I1568" t="s">
        <v>10</v>
      </c>
    </row>
    <row r="1569" spans="1:9" x14ac:dyDescent="0.3">
      <c r="A1569" t="s">
        <v>2954</v>
      </c>
      <c r="B1569" t="s">
        <v>2955</v>
      </c>
      <c r="C1569">
        <v>297</v>
      </c>
      <c r="D1569" t="s">
        <v>10</v>
      </c>
      <c r="E1569">
        <v>15</v>
      </c>
      <c r="F1569">
        <v>290</v>
      </c>
      <c r="G1569">
        <v>2735</v>
      </c>
      <c r="H1569" t="s">
        <v>11</v>
      </c>
      <c r="I1569" t="s">
        <v>10</v>
      </c>
    </row>
    <row r="1570" spans="1:9" x14ac:dyDescent="0.3">
      <c r="A1570" t="s">
        <v>2956</v>
      </c>
      <c r="B1570" t="s">
        <v>2957</v>
      </c>
      <c r="C1570">
        <v>57</v>
      </c>
      <c r="D1570" t="s">
        <v>10</v>
      </c>
      <c r="E1570">
        <v>3</v>
      </c>
      <c r="F1570">
        <v>49</v>
      </c>
      <c r="G1570">
        <v>2735</v>
      </c>
      <c r="H1570" t="s">
        <v>11</v>
      </c>
      <c r="I1570" t="s">
        <v>10</v>
      </c>
    </row>
    <row r="1571" spans="1:9" x14ac:dyDescent="0.3">
      <c r="A1571" t="s">
        <v>2958</v>
      </c>
      <c r="B1571" t="s">
        <v>2959</v>
      </c>
      <c r="C1571">
        <v>134</v>
      </c>
      <c r="D1571" t="s">
        <v>10</v>
      </c>
      <c r="E1571">
        <v>3</v>
      </c>
      <c r="F1571">
        <v>134</v>
      </c>
      <c r="G1571">
        <v>2735</v>
      </c>
      <c r="H1571" t="s">
        <v>11</v>
      </c>
      <c r="I1571" t="s">
        <v>10</v>
      </c>
    </row>
    <row r="1572" spans="1:9" x14ac:dyDescent="0.3">
      <c r="A1572" t="s">
        <v>2960</v>
      </c>
      <c r="B1572" t="s">
        <v>2961</v>
      </c>
      <c r="C1572">
        <v>100</v>
      </c>
      <c r="D1572" t="s">
        <v>10</v>
      </c>
      <c r="E1572">
        <v>3</v>
      </c>
      <c r="F1572">
        <v>96</v>
      </c>
      <c r="G1572">
        <v>2735</v>
      </c>
      <c r="H1572" t="s">
        <v>11</v>
      </c>
      <c r="I1572" t="s">
        <v>10</v>
      </c>
    </row>
    <row r="1573" spans="1:9" x14ac:dyDescent="0.3">
      <c r="A1573" t="s">
        <v>2962</v>
      </c>
      <c r="B1573" t="s">
        <v>2963</v>
      </c>
      <c r="C1573">
        <v>165</v>
      </c>
      <c r="D1573" t="s">
        <v>10</v>
      </c>
      <c r="E1573">
        <v>3</v>
      </c>
      <c r="F1573">
        <v>165</v>
      </c>
      <c r="G1573">
        <v>2735</v>
      </c>
      <c r="H1573" t="s">
        <v>11</v>
      </c>
      <c r="I1573" t="s">
        <v>10</v>
      </c>
    </row>
    <row r="1574" spans="1:9" x14ac:dyDescent="0.3">
      <c r="A1574" t="s">
        <v>2964</v>
      </c>
      <c r="B1574" t="s">
        <v>2965</v>
      </c>
      <c r="C1574">
        <v>158</v>
      </c>
      <c r="D1574" t="s">
        <v>10</v>
      </c>
      <c r="E1574">
        <v>3</v>
      </c>
      <c r="F1574">
        <v>158</v>
      </c>
      <c r="G1574">
        <v>2735</v>
      </c>
      <c r="H1574" t="s">
        <v>11</v>
      </c>
      <c r="I1574" t="s">
        <v>10</v>
      </c>
    </row>
    <row r="1575" spans="1:9" x14ac:dyDescent="0.3">
      <c r="A1575" t="s">
        <v>2966</v>
      </c>
      <c r="B1575" t="s">
        <v>2967</v>
      </c>
      <c r="C1575">
        <v>108</v>
      </c>
      <c r="D1575" t="s">
        <v>10</v>
      </c>
      <c r="E1575">
        <v>1</v>
      </c>
      <c r="F1575">
        <v>108</v>
      </c>
      <c r="G1575">
        <v>2735</v>
      </c>
      <c r="H1575" t="s">
        <v>11</v>
      </c>
      <c r="I1575" t="s">
        <v>10</v>
      </c>
    </row>
    <row r="1576" spans="1:9" x14ac:dyDescent="0.3">
      <c r="A1576" t="s">
        <v>2968</v>
      </c>
      <c r="B1576" t="s">
        <v>2969</v>
      </c>
      <c r="C1576">
        <v>388</v>
      </c>
      <c r="D1576" t="s">
        <v>10</v>
      </c>
      <c r="E1576">
        <v>101</v>
      </c>
      <c r="F1576">
        <v>379</v>
      </c>
      <c r="G1576">
        <v>2735</v>
      </c>
      <c r="H1576" t="s">
        <v>11</v>
      </c>
      <c r="I1576" t="s">
        <v>10</v>
      </c>
    </row>
    <row r="1577" spans="1:9" x14ac:dyDescent="0.3">
      <c r="A1577" t="s">
        <v>2970</v>
      </c>
      <c r="B1577" t="s">
        <v>2971</v>
      </c>
      <c r="C1577">
        <v>295</v>
      </c>
      <c r="D1577" t="s">
        <v>10</v>
      </c>
      <c r="E1577">
        <v>3</v>
      </c>
      <c r="F1577">
        <v>283</v>
      </c>
      <c r="G1577">
        <v>2735</v>
      </c>
      <c r="H1577" t="s">
        <v>11</v>
      </c>
      <c r="I1577" t="s">
        <v>10</v>
      </c>
    </row>
    <row r="1578" spans="1:9" x14ac:dyDescent="0.3">
      <c r="A1578" t="s">
        <v>2972</v>
      </c>
      <c r="B1578" t="s">
        <v>2973</v>
      </c>
      <c r="C1578">
        <v>391</v>
      </c>
      <c r="D1578" t="s">
        <v>10</v>
      </c>
      <c r="E1578">
        <v>89</v>
      </c>
      <c r="F1578">
        <v>366</v>
      </c>
      <c r="G1578">
        <v>2735</v>
      </c>
      <c r="H1578" t="s">
        <v>11</v>
      </c>
      <c r="I1578" t="s">
        <v>10</v>
      </c>
    </row>
    <row r="1579" spans="1:9" x14ac:dyDescent="0.3">
      <c r="A1579" t="s">
        <v>2974</v>
      </c>
      <c r="B1579" t="s">
        <v>2975</v>
      </c>
      <c r="C1579">
        <v>296</v>
      </c>
      <c r="D1579" t="s">
        <v>10</v>
      </c>
      <c r="E1579">
        <v>9</v>
      </c>
      <c r="F1579">
        <v>289</v>
      </c>
      <c r="G1579">
        <v>2735</v>
      </c>
      <c r="H1579" t="s">
        <v>11</v>
      </c>
      <c r="I1579" t="s">
        <v>10</v>
      </c>
    </row>
    <row r="1580" spans="1:9" x14ac:dyDescent="0.3">
      <c r="A1580" t="s">
        <v>2976</v>
      </c>
      <c r="B1580" t="s">
        <v>2977</v>
      </c>
      <c r="C1580">
        <v>281</v>
      </c>
      <c r="D1580" t="s">
        <v>10</v>
      </c>
      <c r="E1580">
        <v>2</v>
      </c>
      <c r="F1580">
        <v>274</v>
      </c>
      <c r="G1580">
        <v>2735</v>
      </c>
      <c r="H1580" t="s">
        <v>11</v>
      </c>
      <c r="I1580" t="s">
        <v>10</v>
      </c>
    </row>
    <row r="1581" spans="1:9" x14ac:dyDescent="0.3">
      <c r="A1581" t="s">
        <v>2978</v>
      </c>
      <c r="B1581" t="s">
        <v>2979</v>
      </c>
      <c r="C1581">
        <v>387</v>
      </c>
      <c r="D1581" t="s">
        <v>10</v>
      </c>
      <c r="E1581">
        <v>59</v>
      </c>
      <c r="F1581">
        <v>354</v>
      </c>
      <c r="G1581">
        <v>2735</v>
      </c>
      <c r="H1581" t="s">
        <v>11</v>
      </c>
      <c r="I1581" t="s">
        <v>10</v>
      </c>
    </row>
    <row r="1582" spans="1:9" x14ac:dyDescent="0.3">
      <c r="A1582" t="s">
        <v>2980</v>
      </c>
      <c r="B1582" t="s">
        <v>2981</v>
      </c>
      <c r="C1582">
        <v>283</v>
      </c>
      <c r="D1582" t="s">
        <v>10</v>
      </c>
      <c r="E1582">
        <v>2</v>
      </c>
      <c r="F1582">
        <v>276</v>
      </c>
      <c r="G1582">
        <v>2735</v>
      </c>
      <c r="H1582" t="s">
        <v>11</v>
      </c>
      <c r="I1582" t="s">
        <v>10</v>
      </c>
    </row>
    <row r="1583" spans="1:9" x14ac:dyDescent="0.3">
      <c r="A1583" t="s">
        <v>2982</v>
      </c>
      <c r="B1583" t="s">
        <v>2983</v>
      </c>
      <c r="C1583">
        <v>170</v>
      </c>
      <c r="D1583" t="s">
        <v>10</v>
      </c>
      <c r="E1583">
        <v>8</v>
      </c>
      <c r="F1583">
        <v>165</v>
      </c>
      <c r="G1583">
        <v>2735</v>
      </c>
      <c r="H1583" t="s">
        <v>11</v>
      </c>
      <c r="I1583" t="s">
        <v>10</v>
      </c>
    </row>
    <row r="1584" spans="1:9" x14ac:dyDescent="0.3">
      <c r="A1584" t="s">
        <v>2984</v>
      </c>
      <c r="B1584" t="s">
        <v>2985</v>
      </c>
      <c r="C1584">
        <v>387</v>
      </c>
      <c r="D1584" t="s">
        <v>10</v>
      </c>
      <c r="E1584">
        <v>59</v>
      </c>
      <c r="F1584">
        <v>354</v>
      </c>
      <c r="G1584">
        <v>2735</v>
      </c>
      <c r="H1584" t="s">
        <v>11</v>
      </c>
      <c r="I1584" t="s">
        <v>10</v>
      </c>
    </row>
    <row r="1585" spans="1:9" x14ac:dyDescent="0.3">
      <c r="A1585" t="s">
        <v>2986</v>
      </c>
      <c r="B1585" t="s">
        <v>2987</v>
      </c>
      <c r="C1585">
        <v>283</v>
      </c>
      <c r="D1585" t="s">
        <v>10</v>
      </c>
      <c r="E1585">
        <v>2</v>
      </c>
      <c r="F1585">
        <v>276</v>
      </c>
      <c r="G1585">
        <v>2735</v>
      </c>
      <c r="H1585" t="s">
        <v>11</v>
      </c>
      <c r="I1585" t="s">
        <v>10</v>
      </c>
    </row>
    <row r="1586" spans="1:9" x14ac:dyDescent="0.3">
      <c r="A1586" t="s">
        <v>2988</v>
      </c>
      <c r="B1586" t="s">
        <v>2989</v>
      </c>
      <c r="C1586">
        <v>281</v>
      </c>
      <c r="D1586" t="s">
        <v>10</v>
      </c>
      <c r="E1586">
        <v>2</v>
      </c>
      <c r="F1586">
        <v>274</v>
      </c>
      <c r="G1586">
        <v>2735</v>
      </c>
      <c r="H1586" t="s">
        <v>11</v>
      </c>
      <c r="I1586" t="s">
        <v>10</v>
      </c>
    </row>
    <row r="1587" spans="1:9" x14ac:dyDescent="0.3">
      <c r="A1587" t="s">
        <v>2990</v>
      </c>
      <c r="B1587" t="s">
        <v>2991</v>
      </c>
      <c r="C1587">
        <v>387</v>
      </c>
      <c r="D1587" t="s">
        <v>10</v>
      </c>
      <c r="E1587">
        <v>59</v>
      </c>
      <c r="F1587">
        <v>354</v>
      </c>
      <c r="G1587">
        <v>2735</v>
      </c>
      <c r="H1587" t="s">
        <v>11</v>
      </c>
      <c r="I1587" t="s">
        <v>10</v>
      </c>
    </row>
    <row r="1588" spans="1:9" x14ac:dyDescent="0.3">
      <c r="A1588" t="s">
        <v>2992</v>
      </c>
      <c r="B1588" t="s">
        <v>2993</v>
      </c>
      <c r="C1588">
        <v>283</v>
      </c>
      <c r="D1588" t="s">
        <v>10</v>
      </c>
      <c r="E1588">
        <v>2</v>
      </c>
      <c r="F1588">
        <v>276</v>
      </c>
      <c r="G1588">
        <v>2735</v>
      </c>
      <c r="H1588" t="s">
        <v>11</v>
      </c>
      <c r="I1588" t="s">
        <v>10</v>
      </c>
    </row>
    <row r="1589" spans="1:9" x14ac:dyDescent="0.3">
      <c r="A1589" t="s">
        <v>2994</v>
      </c>
      <c r="B1589" t="s">
        <v>2995</v>
      </c>
      <c r="C1589">
        <v>112</v>
      </c>
      <c r="D1589" t="s">
        <v>10</v>
      </c>
      <c r="E1589">
        <v>2</v>
      </c>
      <c r="F1589">
        <v>112</v>
      </c>
      <c r="G1589">
        <v>2735</v>
      </c>
      <c r="H1589" t="s">
        <v>11</v>
      </c>
      <c r="I1589" t="s">
        <v>10</v>
      </c>
    </row>
    <row r="1590" spans="1:9" x14ac:dyDescent="0.3">
      <c r="A1590" t="s">
        <v>2996</v>
      </c>
      <c r="B1590" t="s">
        <v>2997</v>
      </c>
      <c r="C1590">
        <v>294</v>
      </c>
      <c r="D1590" t="s">
        <v>10</v>
      </c>
      <c r="E1590">
        <v>1</v>
      </c>
      <c r="F1590">
        <v>261</v>
      </c>
      <c r="G1590">
        <v>2735</v>
      </c>
      <c r="H1590" t="s">
        <v>11</v>
      </c>
      <c r="I1590" t="s">
        <v>10</v>
      </c>
    </row>
    <row r="1591" spans="1:9" x14ac:dyDescent="0.3">
      <c r="A1591" t="s">
        <v>2998</v>
      </c>
      <c r="B1591" t="s">
        <v>2999</v>
      </c>
      <c r="C1591">
        <v>283</v>
      </c>
      <c r="D1591" t="s">
        <v>10</v>
      </c>
      <c r="E1591">
        <v>2</v>
      </c>
      <c r="F1591">
        <v>276</v>
      </c>
      <c r="G1591">
        <v>2735</v>
      </c>
      <c r="H1591" t="s">
        <v>11</v>
      </c>
      <c r="I1591" t="s">
        <v>10</v>
      </c>
    </row>
    <row r="1592" spans="1:9" x14ac:dyDescent="0.3">
      <c r="A1592" t="s">
        <v>3000</v>
      </c>
      <c r="B1592" t="s">
        <v>3001</v>
      </c>
      <c r="C1592">
        <v>281</v>
      </c>
      <c r="D1592" t="s">
        <v>10</v>
      </c>
      <c r="E1592">
        <v>2</v>
      </c>
      <c r="F1592">
        <v>274</v>
      </c>
      <c r="G1592">
        <v>2735</v>
      </c>
      <c r="H1592" t="s">
        <v>11</v>
      </c>
      <c r="I1592" t="s">
        <v>10</v>
      </c>
    </row>
    <row r="1593" spans="1:9" x14ac:dyDescent="0.3">
      <c r="A1593" t="s">
        <v>3002</v>
      </c>
      <c r="B1593" t="s">
        <v>3003</v>
      </c>
      <c r="C1593">
        <v>387</v>
      </c>
      <c r="D1593" t="s">
        <v>10</v>
      </c>
      <c r="E1593">
        <v>59</v>
      </c>
      <c r="F1593">
        <v>354</v>
      </c>
      <c r="G1593">
        <v>2735</v>
      </c>
      <c r="H1593" t="s">
        <v>11</v>
      </c>
      <c r="I1593" t="s">
        <v>10</v>
      </c>
    </row>
    <row r="1594" spans="1:9" x14ac:dyDescent="0.3">
      <c r="A1594" t="s">
        <v>3004</v>
      </c>
      <c r="B1594" t="s">
        <v>3005</v>
      </c>
      <c r="C1594">
        <v>283</v>
      </c>
      <c r="D1594" t="s">
        <v>10</v>
      </c>
      <c r="E1594">
        <v>2</v>
      </c>
      <c r="F1594">
        <v>276</v>
      </c>
      <c r="G1594">
        <v>2735</v>
      </c>
      <c r="H1594" t="s">
        <v>11</v>
      </c>
      <c r="I1594" t="s">
        <v>10</v>
      </c>
    </row>
    <row r="1595" spans="1:9" x14ac:dyDescent="0.3">
      <c r="A1595" t="s">
        <v>3006</v>
      </c>
      <c r="B1595" t="s">
        <v>3007</v>
      </c>
      <c r="C1595">
        <v>281</v>
      </c>
      <c r="D1595" t="s">
        <v>10</v>
      </c>
      <c r="E1595">
        <v>2</v>
      </c>
      <c r="F1595">
        <v>274</v>
      </c>
      <c r="G1595">
        <v>2735</v>
      </c>
      <c r="H1595" t="s">
        <v>11</v>
      </c>
      <c r="I1595" t="s">
        <v>10</v>
      </c>
    </row>
    <row r="1596" spans="1:9" x14ac:dyDescent="0.3">
      <c r="A1596" t="s">
        <v>3008</v>
      </c>
      <c r="B1596" t="s">
        <v>3009</v>
      </c>
      <c r="C1596">
        <v>283</v>
      </c>
      <c r="D1596" t="s">
        <v>10</v>
      </c>
      <c r="E1596">
        <v>2</v>
      </c>
      <c r="F1596">
        <v>276</v>
      </c>
      <c r="G1596">
        <v>2735</v>
      </c>
      <c r="H1596" t="s">
        <v>11</v>
      </c>
      <c r="I1596" t="s">
        <v>10</v>
      </c>
    </row>
    <row r="1597" spans="1:9" x14ac:dyDescent="0.3">
      <c r="A1597" t="s">
        <v>3010</v>
      </c>
      <c r="B1597" t="s">
        <v>3011</v>
      </c>
      <c r="C1597">
        <v>355</v>
      </c>
      <c r="D1597" t="s">
        <v>10</v>
      </c>
      <c r="E1597">
        <v>38</v>
      </c>
      <c r="F1597">
        <v>326</v>
      </c>
      <c r="G1597">
        <v>2735</v>
      </c>
      <c r="H1597" t="s">
        <v>11</v>
      </c>
      <c r="I1597" t="s">
        <v>10</v>
      </c>
    </row>
    <row r="1598" spans="1:9" x14ac:dyDescent="0.3">
      <c r="A1598" t="s">
        <v>3012</v>
      </c>
      <c r="B1598" t="s">
        <v>3013</v>
      </c>
      <c r="C1598">
        <v>284</v>
      </c>
      <c r="D1598" t="s">
        <v>10</v>
      </c>
      <c r="E1598">
        <v>3</v>
      </c>
      <c r="F1598">
        <v>277</v>
      </c>
      <c r="G1598">
        <v>2735</v>
      </c>
      <c r="H1598" t="s">
        <v>11</v>
      </c>
      <c r="I1598" t="s">
        <v>10</v>
      </c>
    </row>
    <row r="1599" spans="1:9" x14ac:dyDescent="0.3">
      <c r="A1599" t="s">
        <v>3014</v>
      </c>
      <c r="B1599" t="s">
        <v>3015</v>
      </c>
      <c r="C1599">
        <v>283</v>
      </c>
      <c r="D1599" t="s">
        <v>10</v>
      </c>
      <c r="E1599">
        <v>2</v>
      </c>
      <c r="F1599">
        <v>276</v>
      </c>
      <c r="G1599">
        <v>2735</v>
      </c>
      <c r="H1599" t="s">
        <v>11</v>
      </c>
      <c r="I1599" t="s">
        <v>10</v>
      </c>
    </row>
    <row r="1600" spans="1:9" x14ac:dyDescent="0.3">
      <c r="A1600" t="s">
        <v>3016</v>
      </c>
      <c r="B1600" t="s">
        <v>3017</v>
      </c>
      <c r="C1600">
        <v>377</v>
      </c>
      <c r="D1600" t="s">
        <v>10</v>
      </c>
      <c r="E1600">
        <v>39</v>
      </c>
      <c r="F1600">
        <v>323</v>
      </c>
      <c r="G1600">
        <v>2735</v>
      </c>
      <c r="H1600" t="s">
        <v>11</v>
      </c>
      <c r="I1600" t="s">
        <v>10</v>
      </c>
    </row>
    <row r="1601" spans="1:9" x14ac:dyDescent="0.3">
      <c r="A1601" t="s">
        <v>3018</v>
      </c>
      <c r="B1601" t="s">
        <v>3019</v>
      </c>
      <c r="C1601">
        <v>340</v>
      </c>
      <c r="D1601" t="s">
        <v>10</v>
      </c>
      <c r="E1601">
        <v>2</v>
      </c>
      <c r="F1601">
        <v>71</v>
      </c>
      <c r="G1601">
        <v>2735</v>
      </c>
      <c r="H1601" t="s">
        <v>11</v>
      </c>
      <c r="I1601" t="s">
        <v>10</v>
      </c>
    </row>
    <row r="1602" spans="1:9" x14ac:dyDescent="0.3">
      <c r="A1602" t="s">
        <v>3018</v>
      </c>
      <c r="B1602" t="s">
        <v>3019</v>
      </c>
      <c r="C1602">
        <v>340</v>
      </c>
      <c r="D1602" t="s">
        <v>10</v>
      </c>
      <c r="E1602">
        <v>95</v>
      </c>
      <c r="F1602">
        <v>333</v>
      </c>
      <c r="G1602">
        <v>2735</v>
      </c>
      <c r="H1602" t="s">
        <v>11</v>
      </c>
      <c r="I1602" t="s">
        <v>10</v>
      </c>
    </row>
    <row r="1603" spans="1:9" x14ac:dyDescent="0.3">
      <c r="A1603" t="s">
        <v>3020</v>
      </c>
      <c r="B1603" t="s">
        <v>3021</v>
      </c>
      <c r="C1603">
        <v>354</v>
      </c>
      <c r="D1603" t="s">
        <v>10</v>
      </c>
      <c r="E1603">
        <v>39</v>
      </c>
      <c r="F1603">
        <v>325</v>
      </c>
      <c r="G1603">
        <v>2735</v>
      </c>
      <c r="H1603" t="s">
        <v>11</v>
      </c>
      <c r="I1603" t="s">
        <v>10</v>
      </c>
    </row>
    <row r="1604" spans="1:9" x14ac:dyDescent="0.3">
      <c r="A1604" t="s">
        <v>3022</v>
      </c>
      <c r="B1604" t="s">
        <v>3023</v>
      </c>
      <c r="C1604">
        <v>313</v>
      </c>
      <c r="D1604" t="s">
        <v>10</v>
      </c>
      <c r="E1604">
        <v>28</v>
      </c>
      <c r="F1604">
        <v>307</v>
      </c>
      <c r="G1604">
        <v>2735</v>
      </c>
      <c r="H1604" t="s">
        <v>11</v>
      </c>
      <c r="I1604" t="s">
        <v>10</v>
      </c>
    </row>
    <row r="1605" spans="1:9" x14ac:dyDescent="0.3">
      <c r="A1605" t="s">
        <v>3024</v>
      </c>
      <c r="B1605" t="s">
        <v>3025</v>
      </c>
      <c r="C1605">
        <v>281</v>
      </c>
      <c r="D1605" t="s">
        <v>10</v>
      </c>
      <c r="E1605">
        <v>2</v>
      </c>
      <c r="F1605">
        <v>274</v>
      </c>
      <c r="G1605">
        <v>2735</v>
      </c>
      <c r="H1605" t="s">
        <v>11</v>
      </c>
      <c r="I1605" t="s">
        <v>10</v>
      </c>
    </row>
    <row r="1606" spans="1:9" x14ac:dyDescent="0.3">
      <c r="A1606" t="s">
        <v>3026</v>
      </c>
      <c r="B1606" t="s">
        <v>3027</v>
      </c>
      <c r="C1606">
        <v>324</v>
      </c>
      <c r="D1606" t="s">
        <v>10</v>
      </c>
      <c r="E1606">
        <v>38</v>
      </c>
      <c r="F1606">
        <v>318</v>
      </c>
      <c r="G1606">
        <v>2735</v>
      </c>
      <c r="H1606" t="s">
        <v>11</v>
      </c>
      <c r="I1606" t="s">
        <v>10</v>
      </c>
    </row>
    <row r="1607" spans="1:9" x14ac:dyDescent="0.3">
      <c r="A1607" t="s">
        <v>3028</v>
      </c>
      <c r="B1607" t="s">
        <v>3029</v>
      </c>
      <c r="C1607">
        <v>254</v>
      </c>
      <c r="D1607" t="s">
        <v>10</v>
      </c>
      <c r="E1607">
        <v>2</v>
      </c>
      <c r="F1607">
        <v>254</v>
      </c>
      <c r="G1607">
        <v>2735</v>
      </c>
      <c r="H1607" t="s">
        <v>11</v>
      </c>
      <c r="I1607" t="s">
        <v>10</v>
      </c>
    </row>
    <row r="1608" spans="1:9" x14ac:dyDescent="0.3">
      <c r="A1608" t="s">
        <v>3030</v>
      </c>
      <c r="B1608" t="s">
        <v>3031</v>
      </c>
      <c r="C1608">
        <v>332</v>
      </c>
      <c r="D1608" t="s">
        <v>10</v>
      </c>
      <c r="E1608">
        <v>47</v>
      </c>
      <c r="F1608">
        <v>326</v>
      </c>
      <c r="G1608">
        <v>2735</v>
      </c>
      <c r="H1608" t="s">
        <v>11</v>
      </c>
      <c r="I1608" t="s">
        <v>10</v>
      </c>
    </row>
    <row r="1609" spans="1:9" x14ac:dyDescent="0.3">
      <c r="A1609" t="s">
        <v>3032</v>
      </c>
      <c r="B1609" t="s">
        <v>3033</v>
      </c>
      <c r="C1609">
        <v>235</v>
      </c>
      <c r="D1609" t="s">
        <v>10</v>
      </c>
      <c r="E1609">
        <v>62</v>
      </c>
      <c r="F1609">
        <v>235</v>
      </c>
      <c r="G1609">
        <v>2735</v>
      </c>
      <c r="H1609" t="s">
        <v>11</v>
      </c>
      <c r="I1609" t="s">
        <v>10</v>
      </c>
    </row>
    <row r="1610" spans="1:9" x14ac:dyDescent="0.3">
      <c r="A1610" t="s">
        <v>3034</v>
      </c>
      <c r="B1610" t="s">
        <v>3035</v>
      </c>
      <c r="C1610">
        <v>278</v>
      </c>
      <c r="D1610" t="s">
        <v>10</v>
      </c>
      <c r="E1610">
        <v>78</v>
      </c>
      <c r="F1610">
        <v>278</v>
      </c>
      <c r="G1610">
        <v>2735</v>
      </c>
      <c r="H1610" t="s">
        <v>11</v>
      </c>
      <c r="I1610" t="s">
        <v>10</v>
      </c>
    </row>
    <row r="1611" spans="1:9" x14ac:dyDescent="0.3">
      <c r="A1611" t="s">
        <v>3036</v>
      </c>
      <c r="B1611" t="s">
        <v>3037</v>
      </c>
      <c r="C1611">
        <v>284</v>
      </c>
      <c r="D1611" t="s">
        <v>10</v>
      </c>
      <c r="E1611">
        <v>3</v>
      </c>
      <c r="F1611">
        <v>277</v>
      </c>
      <c r="G1611">
        <v>2735</v>
      </c>
      <c r="H1611" t="s">
        <v>11</v>
      </c>
      <c r="I1611" t="s">
        <v>10</v>
      </c>
    </row>
    <row r="1612" spans="1:9" x14ac:dyDescent="0.3">
      <c r="A1612" t="s">
        <v>3038</v>
      </c>
      <c r="B1612" t="s">
        <v>3039</v>
      </c>
      <c r="C1612">
        <v>352</v>
      </c>
      <c r="D1612" t="s">
        <v>10</v>
      </c>
      <c r="E1612">
        <v>35</v>
      </c>
      <c r="F1612">
        <v>323</v>
      </c>
      <c r="G1612">
        <v>2735</v>
      </c>
      <c r="H1612" t="s">
        <v>11</v>
      </c>
      <c r="I1612" t="s">
        <v>10</v>
      </c>
    </row>
    <row r="1613" spans="1:9" x14ac:dyDescent="0.3">
      <c r="A1613" t="s">
        <v>3040</v>
      </c>
      <c r="B1613" t="s">
        <v>3041</v>
      </c>
      <c r="C1613">
        <v>290</v>
      </c>
      <c r="D1613" t="s">
        <v>10</v>
      </c>
      <c r="E1613">
        <v>1</v>
      </c>
      <c r="F1613">
        <v>283</v>
      </c>
      <c r="G1613">
        <v>2735</v>
      </c>
      <c r="H1613" t="s">
        <v>11</v>
      </c>
      <c r="I1613" t="s">
        <v>10</v>
      </c>
    </row>
    <row r="1614" spans="1:9" x14ac:dyDescent="0.3">
      <c r="A1614" t="s">
        <v>3042</v>
      </c>
      <c r="B1614" t="s">
        <v>3043</v>
      </c>
      <c r="C1614">
        <v>482</v>
      </c>
      <c r="D1614" t="s">
        <v>10</v>
      </c>
      <c r="E1614">
        <v>160</v>
      </c>
      <c r="F1614">
        <v>464</v>
      </c>
      <c r="G1614">
        <v>2735</v>
      </c>
      <c r="H1614" t="s">
        <v>11</v>
      </c>
      <c r="I1614" t="s">
        <v>10</v>
      </c>
    </row>
    <row r="1615" spans="1:9" x14ac:dyDescent="0.3">
      <c r="A1615" t="s">
        <v>3044</v>
      </c>
      <c r="B1615" t="s">
        <v>3045</v>
      </c>
      <c r="C1615">
        <v>428</v>
      </c>
      <c r="D1615" t="s">
        <v>10</v>
      </c>
      <c r="E1615">
        <v>2</v>
      </c>
      <c r="F1615">
        <v>82</v>
      </c>
      <c r="G1615">
        <v>2735</v>
      </c>
      <c r="H1615" t="s">
        <v>11</v>
      </c>
      <c r="I1615" t="s">
        <v>10</v>
      </c>
    </row>
    <row r="1616" spans="1:9" x14ac:dyDescent="0.3">
      <c r="A1616" t="s">
        <v>3044</v>
      </c>
      <c r="B1616" t="s">
        <v>3045</v>
      </c>
      <c r="C1616">
        <v>428</v>
      </c>
      <c r="D1616" t="s">
        <v>10</v>
      </c>
      <c r="E1616">
        <v>191</v>
      </c>
      <c r="F1616">
        <v>421</v>
      </c>
      <c r="G1616">
        <v>2735</v>
      </c>
      <c r="H1616" t="s">
        <v>11</v>
      </c>
      <c r="I1616" t="s">
        <v>10</v>
      </c>
    </row>
    <row r="1617" spans="1:9" x14ac:dyDescent="0.3">
      <c r="A1617" t="s">
        <v>3046</v>
      </c>
      <c r="B1617" t="s">
        <v>3047</v>
      </c>
      <c r="C1617">
        <v>354</v>
      </c>
      <c r="D1617" t="s">
        <v>10</v>
      </c>
      <c r="E1617">
        <v>37</v>
      </c>
      <c r="F1617">
        <v>324</v>
      </c>
      <c r="G1617">
        <v>2735</v>
      </c>
      <c r="H1617" t="s">
        <v>11</v>
      </c>
      <c r="I1617" t="s">
        <v>10</v>
      </c>
    </row>
    <row r="1618" spans="1:9" x14ac:dyDescent="0.3">
      <c r="A1618" t="s">
        <v>3048</v>
      </c>
      <c r="B1618" t="s">
        <v>3049</v>
      </c>
      <c r="C1618">
        <v>314</v>
      </c>
      <c r="D1618" t="s">
        <v>10</v>
      </c>
      <c r="E1618">
        <v>22</v>
      </c>
      <c r="F1618">
        <v>307</v>
      </c>
      <c r="G1618">
        <v>2735</v>
      </c>
      <c r="H1618" t="s">
        <v>11</v>
      </c>
      <c r="I1618" t="s">
        <v>10</v>
      </c>
    </row>
    <row r="1619" spans="1:9" x14ac:dyDescent="0.3">
      <c r="A1619" t="s">
        <v>3050</v>
      </c>
      <c r="B1619" t="s">
        <v>3051</v>
      </c>
      <c r="C1619">
        <v>312</v>
      </c>
      <c r="D1619" t="s">
        <v>10</v>
      </c>
      <c r="E1619">
        <v>39</v>
      </c>
      <c r="F1619">
        <v>305</v>
      </c>
      <c r="G1619">
        <v>2735</v>
      </c>
      <c r="H1619" t="s">
        <v>11</v>
      </c>
      <c r="I1619" t="s">
        <v>10</v>
      </c>
    </row>
    <row r="1620" spans="1:9" x14ac:dyDescent="0.3">
      <c r="A1620" t="s">
        <v>3052</v>
      </c>
      <c r="B1620" t="s">
        <v>3053</v>
      </c>
      <c r="C1620">
        <v>609</v>
      </c>
      <c r="D1620" t="s">
        <v>3054</v>
      </c>
      <c r="E1620">
        <v>132</v>
      </c>
      <c r="F1620">
        <v>256</v>
      </c>
      <c r="G1620">
        <v>1106</v>
      </c>
      <c r="H1620" t="s">
        <v>3055</v>
      </c>
      <c r="I1620" t="s">
        <v>3054</v>
      </c>
    </row>
    <row r="1621" spans="1:9" x14ac:dyDescent="0.3">
      <c r="A1621" t="s">
        <v>3052</v>
      </c>
      <c r="B1621" t="s">
        <v>3053</v>
      </c>
      <c r="C1621">
        <v>609</v>
      </c>
      <c r="D1621" t="s">
        <v>10</v>
      </c>
      <c r="E1621">
        <v>339</v>
      </c>
      <c r="F1621">
        <v>602</v>
      </c>
      <c r="G1621">
        <v>2735</v>
      </c>
      <c r="H1621" t="s">
        <v>11</v>
      </c>
      <c r="I1621" t="s">
        <v>10</v>
      </c>
    </row>
    <row r="1622" spans="1:9" x14ac:dyDescent="0.3">
      <c r="A1622" t="s">
        <v>3052</v>
      </c>
      <c r="B1622" t="s">
        <v>3053</v>
      </c>
      <c r="C1622">
        <v>609</v>
      </c>
      <c r="D1622" t="s">
        <v>3056</v>
      </c>
      <c r="E1622">
        <v>14</v>
      </c>
      <c r="F1622">
        <v>89</v>
      </c>
      <c r="G1622">
        <v>42872</v>
      </c>
      <c r="H1622" t="s">
        <v>3057</v>
      </c>
      <c r="I1622" t="s">
        <v>3056</v>
      </c>
    </row>
    <row r="1623" spans="1:9" x14ac:dyDescent="0.3">
      <c r="A1623" t="s">
        <v>3058</v>
      </c>
      <c r="B1623" t="s">
        <v>3059</v>
      </c>
      <c r="C1623">
        <v>295</v>
      </c>
      <c r="D1623" t="s">
        <v>10</v>
      </c>
      <c r="E1623">
        <v>15</v>
      </c>
      <c r="F1623">
        <v>288</v>
      </c>
      <c r="G1623">
        <v>2735</v>
      </c>
      <c r="H1623" t="s">
        <v>11</v>
      </c>
      <c r="I1623" t="s">
        <v>10</v>
      </c>
    </row>
    <row r="1624" spans="1:9" x14ac:dyDescent="0.3">
      <c r="A1624" t="s">
        <v>3060</v>
      </c>
      <c r="B1624" t="s">
        <v>3061</v>
      </c>
      <c r="C1624">
        <v>275</v>
      </c>
      <c r="D1624" t="s">
        <v>10</v>
      </c>
      <c r="E1624">
        <v>3</v>
      </c>
      <c r="F1624">
        <v>268</v>
      </c>
      <c r="G1624">
        <v>2735</v>
      </c>
      <c r="H1624" t="s">
        <v>11</v>
      </c>
      <c r="I1624" t="s">
        <v>10</v>
      </c>
    </row>
    <row r="1625" spans="1:9" x14ac:dyDescent="0.3">
      <c r="A1625" t="s">
        <v>3062</v>
      </c>
      <c r="B1625" t="s">
        <v>3063</v>
      </c>
      <c r="C1625">
        <v>296</v>
      </c>
      <c r="D1625" t="s">
        <v>10</v>
      </c>
      <c r="E1625">
        <v>16</v>
      </c>
      <c r="F1625">
        <v>289</v>
      </c>
      <c r="G1625">
        <v>2735</v>
      </c>
      <c r="H1625" t="s">
        <v>11</v>
      </c>
      <c r="I1625" t="s">
        <v>10</v>
      </c>
    </row>
    <row r="1626" spans="1:9" x14ac:dyDescent="0.3">
      <c r="A1626" t="s">
        <v>3064</v>
      </c>
      <c r="B1626" t="s">
        <v>3065</v>
      </c>
      <c r="C1626">
        <v>283</v>
      </c>
      <c r="D1626" t="s">
        <v>10</v>
      </c>
      <c r="E1626">
        <v>3</v>
      </c>
      <c r="F1626">
        <v>276</v>
      </c>
      <c r="G1626">
        <v>2735</v>
      </c>
      <c r="H1626" t="s">
        <v>11</v>
      </c>
      <c r="I1626" t="s">
        <v>10</v>
      </c>
    </row>
    <row r="1627" spans="1:9" x14ac:dyDescent="0.3">
      <c r="A1627" t="s">
        <v>3066</v>
      </c>
      <c r="B1627" t="s">
        <v>3067</v>
      </c>
      <c r="C1627">
        <v>361</v>
      </c>
      <c r="D1627" t="s">
        <v>10</v>
      </c>
      <c r="E1627">
        <v>79</v>
      </c>
      <c r="F1627">
        <v>355</v>
      </c>
      <c r="G1627">
        <v>2735</v>
      </c>
      <c r="H1627" t="s">
        <v>11</v>
      </c>
      <c r="I1627" t="s">
        <v>10</v>
      </c>
    </row>
    <row r="1628" spans="1:9" x14ac:dyDescent="0.3">
      <c r="A1628" t="s">
        <v>3068</v>
      </c>
      <c r="B1628" t="s">
        <v>3069</v>
      </c>
      <c r="C1628">
        <v>307</v>
      </c>
      <c r="D1628" t="s">
        <v>10</v>
      </c>
      <c r="E1628">
        <v>25</v>
      </c>
      <c r="F1628">
        <v>301</v>
      </c>
      <c r="G1628">
        <v>2735</v>
      </c>
      <c r="H1628" t="s">
        <v>11</v>
      </c>
      <c r="I1628" t="s">
        <v>10</v>
      </c>
    </row>
    <row r="1629" spans="1:9" x14ac:dyDescent="0.3">
      <c r="A1629" t="s">
        <v>3070</v>
      </c>
      <c r="B1629" t="s">
        <v>3071</v>
      </c>
      <c r="C1629">
        <v>308</v>
      </c>
      <c r="D1629" t="s">
        <v>10</v>
      </c>
      <c r="E1629">
        <v>26</v>
      </c>
      <c r="F1629">
        <v>302</v>
      </c>
      <c r="G1629">
        <v>2735</v>
      </c>
      <c r="H1629" t="s">
        <v>11</v>
      </c>
      <c r="I1629" t="s">
        <v>10</v>
      </c>
    </row>
    <row r="1630" spans="1:9" x14ac:dyDescent="0.3">
      <c r="A1630" t="s">
        <v>3072</v>
      </c>
      <c r="B1630" t="s">
        <v>3073</v>
      </c>
      <c r="C1630">
        <v>295</v>
      </c>
      <c r="D1630" t="s">
        <v>10</v>
      </c>
      <c r="E1630">
        <v>14</v>
      </c>
      <c r="F1630">
        <v>288</v>
      </c>
      <c r="G1630">
        <v>2735</v>
      </c>
      <c r="H1630" t="s">
        <v>11</v>
      </c>
      <c r="I1630" t="s">
        <v>10</v>
      </c>
    </row>
    <row r="1631" spans="1:9" x14ac:dyDescent="0.3">
      <c r="A1631" t="s">
        <v>3074</v>
      </c>
      <c r="B1631" t="s">
        <v>3075</v>
      </c>
      <c r="C1631">
        <v>283</v>
      </c>
      <c r="D1631" t="s">
        <v>10</v>
      </c>
      <c r="E1631">
        <v>3</v>
      </c>
      <c r="F1631">
        <v>276</v>
      </c>
      <c r="G1631">
        <v>2735</v>
      </c>
      <c r="H1631" t="s">
        <v>11</v>
      </c>
      <c r="I1631" t="s">
        <v>10</v>
      </c>
    </row>
    <row r="1632" spans="1:9" x14ac:dyDescent="0.3">
      <c r="A1632" t="s">
        <v>3076</v>
      </c>
      <c r="B1632" t="s">
        <v>3077</v>
      </c>
      <c r="C1632">
        <v>129</v>
      </c>
      <c r="D1632" t="s">
        <v>10</v>
      </c>
      <c r="E1632">
        <v>1</v>
      </c>
      <c r="F1632">
        <v>122</v>
      </c>
      <c r="G1632">
        <v>2735</v>
      </c>
      <c r="H1632" t="s">
        <v>11</v>
      </c>
      <c r="I1632" t="s">
        <v>10</v>
      </c>
    </row>
    <row r="1633" spans="1:9" x14ac:dyDescent="0.3">
      <c r="A1633" t="s">
        <v>3078</v>
      </c>
      <c r="B1633" t="s">
        <v>3079</v>
      </c>
      <c r="C1633">
        <v>290</v>
      </c>
      <c r="D1633" t="s">
        <v>10</v>
      </c>
      <c r="E1633">
        <v>17</v>
      </c>
      <c r="F1633">
        <v>283</v>
      </c>
      <c r="G1633">
        <v>2735</v>
      </c>
      <c r="H1633" t="s">
        <v>11</v>
      </c>
      <c r="I1633" t="s">
        <v>10</v>
      </c>
    </row>
    <row r="1634" spans="1:9" x14ac:dyDescent="0.3">
      <c r="A1634" t="s">
        <v>3080</v>
      </c>
      <c r="B1634" t="s">
        <v>3081</v>
      </c>
      <c r="C1634">
        <v>275</v>
      </c>
      <c r="D1634" t="s">
        <v>10</v>
      </c>
      <c r="E1634">
        <v>2</v>
      </c>
      <c r="F1634">
        <v>268</v>
      </c>
      <c r="G1634">
        <v>2735</v>
      </c>
      <c r="H1634" t="s">
        <v>11</v>
      </c>
      <c r="I1634" t="s">
        <v>10</v>
      </c>
    </row>
    <row r="1635" spans="1:9" x14ac:dyDescent="0.3">
      <c r="A1635" t="s">
        <v>3082</v>
      </c>
      <c r="B1635" t="s">
        <v>3083</v>
      </c>
      <c r="C1635">
        <v>277</v>
      </c>
      <c r="D1635" t="s">
        <v>10</v>
      </c>
      <c r="E1635">
        <v>5</v>
      </c>
      <c r="F1635">
        <v>270</v>
      </c>
      <c r="G1635">
        <v>2735</v>
      </c>
      <c r="H1635" t="s">
        <v>11</v>
      </c>
      <c r="I1635" t="s">
        <v>10</v>
      </c>
    </row>
    <row r="1636" spans="1:9" x14ac:dyDescent="0.3">
      <c r="A1636" t="s">
        <v>3084</v>
      </c>
      <c r="B1636" t="s">
        <v>3085</v>
      </c>
      <c r="C1636">
        <v>354</v>
      </c>
      <c r="D1636" t="s">
        <v>10</v>
      </c>
      <c r="E1636">
        <v>38</v>
      </c>
      <c r="F1636">
        <v>326</v>
      </c>
      <c r="G1636">
        <v>2735</v>
      </c>
      <c r="H1636" t="s">
        <v>11</v>
      </c>
      <c r="I1636" t="s">
        <v>10</v>
      </c>
    </row>
    <row r="1637" spans="1:9" x14ac:dyDescent="0.3">
      <c r="A1637" t="s">
        <v>3086</v>
      </c>
      <c r="B1637" t="s">
        <v>3087</v>
      </c>
      <c r="C1637">
        <v>192</v>
      </c>
      <c r="D1637" t="s">
        <v>10</v>
      </c>
      <c r="E1637">
        <v>3</v>
      </c>
      <c r="F1637">
        <v>185</v>
      </c>
      <c r="G1637">
        <v>2735</v>
      </c>
      <c r="H1637" t="s">
        <v>11</v>
      </c>
      <c r="I1637" t="s">
        <v>10</v>
      </c>
    </row>
    <row r="1638" spans="1:9" x14ac:dyDescent="0.3">
      <c r="A1638" t="s">
        <v>3088</v>
      </c>
      <c r="B1638" t="s">
        <v>3089</v>
      </c>
      <c r="C1638">
        <v>333</v>
      </c>
      <c r="D1638" t="s">
        <v>10</v>
      </c>
      <c r="E1638">
        <v>76</v>
      </c>
      <c r="F1638">
        <v>326</v>
      </c>
      <c r="G1638">
        <v>2735</v>
      </c>
      <c r="H1638" t="s">
        <v>11</v>
      </c>
      <c r="I1638" t="s">
        <v>10</v>
      </c>
    </row>
    <row r="1639" spans="1:9" x14ac:dyDescent="0.3">
      <c r="A1639" t="s">
        <v>3090</v>
      </c>
      <c r="B1639" t="s">
        <v>3091</v>
      </c>
      <c r="C1639">
        <v>354</v>
      </c>
      <c r="D1639" t="s">
        <v>10</v>
      </c>
      <c r="E1639">
        <v>38</v>
      </c>
      <c r="F1639">
        <v>326</v>
      </c>
      <c r="G1639">
        <v>2735</v>
      </c>
      <c r="H1639" t="s">
        <v>11</v>
      </c>
      <c r="I1639" t="s">
        <v>10</v>
      </c>
    </row>
    <row r="1640" spans="1:9" x14ac:dyDescent="0.3">
      <c r="A1640" t="s">
        <v>3092</v>
      </c>
      <c r="B1640" t="s">
        <v>3093</v>
      </c>
      <c r="C1640">
        <v>323</v>
      </c>
      <c r="D1640" t="s">
        <v>10</v>
      </c>
      <c r="E1640">
        <v>39</v>
      </c>
      <c r="F1640">
        <v>317</v>
      </c>
      <c r="G1640">
        <v>2735</v>
      </c>
      <c r="H1640" t="s">
        <v>11</v>
      </c>
      <c r="I1640" t="s">
        <v>10</v>
      </c>
    </row>
    <row r="1641" spans="1:9" x14ac:dyDescent="0.3">
      <c r="A1641" t="s">
        <v>3094</v>
      </c>
      <c r="B1641" t="s">
        <v>3095</v>
      </c>
      <c r="C1641">
        <v>271</v>
      </c>
      <c r="D1641" t="s">
        <v>10</v>
      </c>
      <c r="E1641">
        <v>2</v>
      </c>
      <c r="F1641">
        <v>264</v>
      </c>
      <c r="G1641">
        <v>2735</v>
      </c>
      <c r="H1641" t="s">
        <v>11</v>
      </c>
      <c r="I1641" t="s">
        <v>10</v>
      </c>
    </row>
    <row r="1642" spans="1:9" x14ac:dyDescent="0.3">
      <c r="A1642" t="s">
        <v>3096</v>
      </c>
      <c r="B1642" t="s">
        <v>3097</v>
      </c>
      <c r="C1642">
        <v>254</v>
      </c>
      <c r="D1642" t="s">
        <v>10</v>
      </c>
      <c r="E1642">
        <v>3</v>
      </c>
      <c r="F1642">
        <v>235</v>
      </c>
      <c r="G1642">
        <v>2735</v>
      </c>
      <c r="H1642" t="s">
        <v>11</v>
      </c>
      <c r="I1642" t="s">
        <v>10</v>
      </c>
    </row>
    <row r="1643" spans="1:9" x14ac:dyDescent="0.3">
      <c r="A1643" t="s">
        <v>3098</v>
      </c>
      <c r="B1643" t="s">
        <v>3099</v>
      </c>
      <c r="C1643">
        <v>127</v>
      </c>
      <c r="D1643" t="s">
        <v>10</v>
      </c>
      <c r="E1643">
        <v>4</v>
      </c>
      <c r="F1643">
        <v>90</v>
      </c>
      <c r="G1643">
        <v>2735</v>
      </c>
      <c r="H1643" t="s">
        <v>11</v>
      </c>
      <c r="I1643" t="s">
        <v>10</v>
      </c>
    </row>
    <row r="1644" spans="1:9" x14ac:dyDescent="0.3">
      <c r="A1644" t="s">
        <v>3100</v>
      </c>
      <c r="B1644" t="s">
        <v>3101</v>
      </c>
      <c r="C1644">
        <v>303</v>
      </c>
      <c r="D1644" t="s">
        <v>10</v>
      </c>
      <c r="E1644">
        <v>4</v>
      </c>
      <c r="F1644">
        <v>296</v>
      </c>
      <c r="G1644">
        <v>2735</v>
      </c>
      <c r="H1644" t="s">
        <v>11</v>
      </c>
      <c r="I1644" t="s">
        <v>10</v>
      </c>
    </row>
    <row r="1645" spans="1:9" x14ac:dyDescent="0.3">
      <c r="A1645" t="s">
        <v>3102</v>
      </c>
      <c r="B1645" t="s">
        <v>3103</v>
      </c>
      <c r="C1645">
        <v>285</v>
      </c>
      <c r="D1645" t="s">
        <v>10</v>
      </c>
      <c r="E1645">
        <v>4</v>
      </c>
      <c r="F1645">
        <v>278</v>
      </c>
      <c r="G1645">
        <v>2735</v>
      </c>
      <c r="H1645" t="s">
        <v>11</v>
      </c>
      <c r="I1645" t="s">
        <v>10</v>
      </c>
    </row>
    <row r="1646" spans="1:9" x14ac:dyDescent="0.3">
      <c r="A1646" t="s">
        <v>3104</v>
      </c>
      <c r="B1646" t="s">
        <v>3105</v>
      </c>
      <c r="C1646">
        <v>390</v>
      </c>
      <c r="D1646" t="s">
        <v>10</v>
      </c>
      <c r="E1646">
        <v>26</v>
      </c>
      <c r="F1646">
        <v>113</v>
      </c>
      <c r="G1646">
        <v>2735</v>
      </c>
      <c r="H1646" t="s">
        <v>11</v>
      </c>
      <c r="I1646" t="s">
        <v>10</v>
      </c>
    </row>
    <row r="1647" spans="1:9" x14ac:dyDescent="0.3">
      <c r="A1647" t="s">
        <v>3104</v>
      </c>
      <c r="B1647" t="s">
        <v>3105</v>
      </c>
      <c r="C1647">
        <v>390</v>
      </c>
      <c r="D1647" t="s">
        <v>10</v>
      </c>
      <c r="E1647">
        <v>141</v>
      </c>
      <c r="F1647">
        <v>384</v>
      </c>
      <c r="G1647">
        <v>2735</v>
      </c>
      <c r="H1647" t="s">
        <v>11</v>
      </c>
      <c r="I1647" t="s">
        <v>10</v>
      </c>
    </row>
    <row r="1648" spans="1:9" x14ac:dyDescent="0.3">
      <c r="A1648" t="s">
        <v>3106</v>
      </c>
      <c r="B1648" t="s">
        <v>3107</v>
      </c>
      <c r="C1648">
        <v>1039</v>
      </c>
      <c r="D1648" t="s">
        <v>3108</v>
      </c>
      <c r="E1648">
        <v>462</v>
      </c>
      <c r="F1648">
        <v>561</v>
      </c>
      <c r="G1648">
        <v>63111</v>
      </c>
      <c r="H1648" t="s">
        <v>3109</v>
      </c>
      <c r="I1648" t="s">
        <v>3108</v>
      </c>
    </row>
    <row r="1649" spans="1:9" x14ac:dyDescent="0.3">
      <c r="A1649" t="s">
        <v>3106</v>
      </c>
      <c r="B1649" t="s">
        <v>3107</v>
      </c>
      <c r="C1649">
        <v>1039</v>
      </c>
      <c r="D1649" t="s">
        <v>10</v>
      </c>
      <c r="E1649">
        <v>595</v>
      </c>
      <c r="F1649">
        <v>858</v>
      </c>
      <c r="G1649">
        <v>2735</v>
      </c>
      <c r="H1649" t="s">
        <v>11</v>
      </c>
      <c r="I1649" t="s">
        <v>10</v>
      </c>
    </row>
    <row r="1650" spans="1:9" x14ac:dyDescent="0.3">
      <c r="A1650" t="s">
        <v>3110</v>
      </c>
      <c r="B1650" t="s">
        <v>3111</v>
      </c>
      <c r="C1650">
        <v>295</v>
      </c>
      <c r="D1650" t="s">
        <v>10</v>
      </c>
      <c r="E1650">
        <v>24</v>
      </c>
      <c r="F1650">
        <v>250</v>
      </c>
      <c r="G1650">
        <v>2735</v>
      </c>
      <c r="H1650" t="s">
        <v>11</v>
      </c>
      <c r="I1650" t="s">
        <v>10</v>
      </c>
    </row>
    <row r="1651" spans="1:9" x14ac:dyDescent="0.3">
      <c r="A1651" t="s">
        <v>3112</v>
      </c>
      <c r="B1651" t="s">
        <v>3113</v>
      </c>
      <c r="C1651">
        <v>301</v>
      </c>
      <c r="D1651" t="s">
        <v>10</v>
      </c>
      <c r="E1651">
        <v>31</v>
      </c>
      <c r="F1651">
        <v>294</v>
      </c>
      <c r="G1651">
        <v>2735</v>
      </c>
      <c r="H1651" t="s">
        <v>11</v>
      </c>
      <c r="I1651" t="s">
        <v>10</v>
      </c>
    </row>
    <row r="1652" spans="1:9" x14ac:dyDescent="0.3">
      <c r="A1652" t="s">
        <v>3114</v>
      </c>
      <c r="B1652" t="s">
        <v>3115</v>
      </c>
      <c r="C1652">
        <v>300</v>
      </c>
      <c r="D1652" t="s">
        <v>10</v>
      </c>
      <c r="E1652">
        <v>5</v>
      </c>
      <c r="F1652">
        <v>293</v>
      </c>
      <c r="G1652">
        <v>2735</v>
      </c>
      <c r="H1652" t="s">
        <v>11</v>
      </c>
      <c r="I1652" t="s">
        <v>10</v>
      </c>
    </row>
    <row r="1653" spans="1:9" x14ac:dyDescent="0.3">
      <c r="A1653" t="s">
        <v>3116</v>
      </c>
      <c r="B1653" t="s">
        <v>3117</v>
      </c>
      <c r="C1653">
        <v>367</v>
      </c>
      <c r="D1653" t="s">
        <v>10</v>
      </c>
      <c r="E1653">
        <v>54</v>
      </c>
      <c r="F1653">
        <v>342</v>
      </c>
      <c r="G1653">
        <v>2735</v>
      </c>
      <c r="H1653" t="s">
        <v>11</v>
      </c>
      <c r="I1653" t="s">
        <v>10</v>
      </c>
    </row>
    <row r="1654" spans="1:9" x14ac:dyDescent="0.3">
      <c r="A1654" t="s">
        <v>3118</v>
      </c>
      <c r="B1654" t="s">
        <v>3119</v>
      </c>
      <c r="C1654">
        <v>324</v>
      </c>
      <c r="D1654" t="s">
        <v>10</v>
      </c>
      <c r="E1654">
        <v>38</v>
      </c>
      <c r="F1654">
        <v>318</v>
      </c>
      <c r="G1654">
        <v>2735</v>
      </c>
      <c r="H1654" t="s">
        <v>11</v>
      </c>
      <c r="I1654" t="s">
        <v>10</v>
      </c>
    </row>
    <row r="1655" spans="1:9" x14ac:dyDescent="0.3">
      <c r="A1655" t="s">
        <v>3120</v>
      </c>
      <c r="B1655" t="s">
        <v>3121</v>
      </c>
      <c r="C1655">
        <v>227</v>
      </c>
      <c r="D1655" t="s">
        <v>10</v>
      </c>
      <c r="E1655">
        <v>1</v>
      </c>
      <c r="F1655">
        <v>220</v>
      </c>
      <c r="G1655">
        <v>2735</v>
      </c>
      <c r="H1655" t="s">
        <v>11</v>
      </c>
      <c r="I1655" t="s">
        <v>10</v>
      </c>
    </row>
    <row r="1656" spans="1:9" x14ac:dyDescent="0.3">
      <c r="A1656" t="s">
        <v>3122</v>
      </c>
      <c r="B1656" t="s">
        <v>3123</v>
      </c>
      <c r="C1656">
        <v>283</v>
      </c>
      <c r="D1656" t="s">
        <v>10</v>
      </c>
      <c r="E1656">
        <v>2</v>
      </c>
      <c r="F1656">
        <v>276</v>
      </c>
      <c r="G1656">
        <v>2735</v>
      </c>
      <c r="H1656" t="s">
        <v>11</v>
      </c>
      <c r="I1656" t="s">
        <v>10</v>
      </c>
    </row>
    <row r="1657" spans="1:9" x14ac:dyDescent="0.3">
      <c r="A1657" t="s">
        <v>3124</v>
      </c>
      <c r="B1657" t="s">
        <v>3125</v>
      </c>
      <c r="C1657">
        <v>332</v>
      </c>
      <c r="D1657" t="s">
        <v>10</v>
      </c>
      <c r="E1657">
        <v>47</v>
      </c>
      <c r="F1657">
        <v>326</v>
      </c>
      <c r="G1657">
        <v>2735</v>
      </c>
      <c r="H1657" t="s">
        <v>11</v>
      </c>
      <c r="I1657" t="s">
        <v>10</v>
      </c>
    </row>
    <row r="1658" spans="1:9" x14ac:dyDescent="0.3">
      <c r="A1658" t="s">
        <v>3126</v>
      </c>
      <c r="B1658" t="s">
        <v>3127</v>
      </c>
      <c r="C1658">
        <v>276</v>
      </c>
      <c r="D1658" t="s">
        <v>10</v>
      </c>
      <c r="E1658">
        <v>4</v>
      </c>
      <c r="F1658">
        <v>269</v>
      </c>
      <c r="G1658">
        <v>2735</v>
      </c>
      <c r="H1658" t="s">
        <v>11</v>
      </c>
      <c r="I1658" t="s">
        <v>10</v>
      </c>
    </row>
    <row r="1659" spans="1:9" x14ac:dyDescent="0.3">
      <c r="A1659" t="s">
        <v>3128</v>
      </c>
      <c r="B1659" t="s">
        <v>3129</v>
      </c>
      <c r="C1659">
        <v>114</v>
      </c>
      <c r="D1659" t="s">
        <v>10</v>
      </c>
      <c r="E1659">
        <v>4</v>
      </c>
      <c r="F1659">
        <v>113</v>
      </c>
      <c r="G1659">
        <v>2735</v>
      </c>
      <c r="H1659" t="s">
        <v>11</v>
      </c>
      <c r="I1659" t="s">
        <v>10</v>
      </c>
    </row>
    <row r="1660" spans="1:9" x14ac:dyDescent="0.3">
      <c r="A1660" t="s">
        <v>3130</v>
      </c>
      <c r="B1660" t="s">
        <v>3131</v>
      </c>
      <c r="C1660">
        <v>285</v>
      </c>
      <c r="D1660" t="s">
        <v>10</v>
      </c>
      <c r="E1660">
        <v>5</v>
      </c>
      <c r="F1660">
        <v>278</v>
      </c>
      <c r="G1660">
        <v>2735</v>
      </c>
      <c r="H1660" t="s">
        <v>11</v>
      </c>
      <c r="I1660" t="s">
        <v>10</v>
      </c>
    </row>
    <row r="1661" spans="1:9" x14ac:dyDescent="0.3">
      <c r="A1661" t="s">
        <v>3132</v>
      </c>
      <c r="B1661" t="s">
        <v>3133</v>
      </c>
      <c r="C1661">
        <v>297</v>
      </c>
      <c r="D1661" t="s">
        <v>10</v>
      </c>
      <c r="E1661">
        <v>17</v>
      </c>
      <c r="F1661">
        <v>290</v>
      </c>
      <c r="G1661">
        <v>2735</v>
      </c>
      <c r="H1661" t="s">
        <v>11</v>
      </c>
      <c r="I1661" t="s">
        <v>10</v>
      </c>
    </row>
    <row r="1662" spans="1:9" x14ac:dyDescent="0.3">
      <c r="A1662" t="s">
        <v>3134</v>
      </c>
      <c r="B1662" t="s">
        <v>3135</v>
      </c>
      <c r="C1662">
        <v>418</v>
      </c>
      <c r="D1662" t="s">
        <v>10</v>
      </c>
      <c r="E1662">
        <v>136</v>
      </c>
      <c r="F1662">
        <v>412</v>
      </c>
      <c r="G1662">
        <v>2735</v>
      </c>
      <c r="H1662" t="s">
        <v>11</v>
      </c>
      <c r="I1662" t="s">
        <v>10</v>
      </c>
    </row>
    <row r="1663" spans="1:9" x14ac:dyDescent="0.3">
      <c r="A1663" t="s">
        <v>3136</v>
      </c>
      <c r="B1663" t="s">
        <v>3137</v>
      </c>
      <c r="C1663">
        <v>286</v>
      </c>
      <c r="D1663" t="s">
        <v>10</v>
      </c>
      <c r="E1663">
        <v>26</v>
      </c>
      <c r="F1663">
        <v>286</v>
      </c>
      <c r="G1663">
        <v>2735</v>
      </c>
      <c r="H1663" t="s">
        <v>11</v>
      </c>
      <c r="I1663" t="s">
        <v>10</v>
      </c>
    </row>
    <row r="1664" spans="1:9" x14ac:dyDescent="0.3">
      <c r="A1664" t="s">
        <v>3138</v>
      </c>
      <c r="B1664" t="s">
        <v>3139</v>
      </c>
      <c r="C1664">
        <v>284</v>
      </c>
      <c r="D1664" t="s">
        <v>10</v>
      </c>
      <c r="E1664">
        <v>4</v>
      </c>
      <c r="F1664">
        <v>277</v>
      </c>
      <c r="G1664">
        <v>2735</v>
      </c>
      <c r="H1664" t="s">
        <v>11</v>
      </c>
      <c r="I1664" t="s">
        <v>10</v>
      </c>
    </row>
    <row r="1665" spans="1:9" x14ac:dyDescent="0.3">
      <c r="A1665" t="s">
        <v>3140</v>
      </c>
      <c r="B1665" t="s">
        <v>3141</v>
      </c>
      <c r="C1665">
        <v>297</v>
      </c>
      <c r="D1665" t="s">
        <v>10</v>
      </c>
      <c r="E1665">
        <v>17</v>
      </c>
      <c r="F1665">
        <v>290</v>
      </c>
      <c r="G1665">
        <v>2735</v>
      </c>
      <c r="H1665" t="s">
        <v>11</v>
      </c>
      <c r="I1665" t="s">
        <v>10</v>
      </c>
    </row>
    <row r="1666" spans="1:9" x14ac:dyDescent="0.3">
      <c r="A1666" t="s">
        <v>3142</v>
      </c>
      <c r="B1666" t="s">
        <v>3143</v>
      </c>
      <c r="C1666">
        <v>308</v>
      </c>
      <c r="D1666" t="s">
        <v>10</v>
      </c>
      <c r="E1666">
        <v>26</v>
      </c>
      <c r="F1666">
        <v>302</v>
      </c>
      <c r="G1666">
        <v>2735</v>
      </c>
      <c r="H1666" t="s">
        <v>11</v>
      </c>
      <c r="I1666" t="s">
        <v>10</v>
      </c>
    </row>
    <row r="1667" spans="1:9" x14ac:dyDescent="0.3">
      <c r="A1667" t="s">
        <v>3144</v>
      </c>
      <c r="B1667" t="s">
        <v>3145</v>
      </c>
      <c r="C1667">
        <v>283</v>
      </c>
      <c r="D1667" t="s">
        <v>10</v>
      </c>
      <c r="E1667">
        <v>3</v>
      </c>
      <c r="F1667">
        <v>276</v>
      </c>
      <c r="G1667">
        <v>2735</v>
      </c>
      <c r="H1667" t="s">
        <v>11</v>
      </c>
      <c r="I1667" t="s">
        <v>10</v>
      </c>
    </row>
    <row r="1668" spans="1:9" x14ac:dyDescent="0.3">
      <c r="A1668" t="s">
        <v>3146</v>
      </c>
      <c r="B1668" t="s">
        <v>3147</v>
      </c>
      <c r="C1668">
        <v>283</v>
      </c>
      <c r="D1668" t="s">
        <v>10</v>
      </c>
      <c r="E1668">
        <v>82</v>
      </c>
      <c r="F1668">
        <v>283</v>
      </c>
      <c r="G1668">
        <v>2735</v>
      </c>
      <c r="H1668" t="s">
        <v>11</v>
      </c>
      <c r="I1668" t="s">
        <v>10</v>
      </c>
    </row>
    <row r="1669" spans="1:9" x14ac:dyDescent="0.3">
      <c r="A1669" t="s">
        <v>3148</v>
      </c>
      <c r="B1669" t="s">
        <v>3149</v>
      </c>
      <c r="C1669">
        <v>283</v>
      </c>
      <c r="D1669" t="s">
        <v>10</v>
      </c>
      <c r="E1669">
        <v>3</v>
      </c>
      <c r="F1669">
        <v>276</v>
      </c>
      <c r="G1669">
        <v>2735</v>
      </c>
      <c r="H1669" t="s">
        <v>11</v>
      </c>
      <c r="I1669" t="s">
        <v>10</v>
      </c>
    </row>
    <row r="1670" spans="1:9" x14ac:dyDescent="0.3">
      <c r="A1670" t="s">
        <v>3150</v>
      </c>
      <c r="B1670" t="s">
        <v>3151</v>
      </c>
      <c r="C1670">
        <v>258</v>
      </c>
      <c r="D1670" t="s">
        <v>10</v>
      </c>
      <c r="E1670">
        <v>23</v>
      </c>
      <c r="F1670">
        <v>133</v>
      </c>
      <c r="G1670">
        <v>2735</v>
      </c>
      <c r="H1670" t="s">
        <v>11</v>
      </c>
      <c r="I1670" t="s">
        <v>10</v>
      </c>
    </row>
    <row r="1671" spans="1:9" x14ac:dyDescent="0.3">
      <c r="A1671" t="s">
        <v>3150</v>
      </c>
      <c r="B1671" t="s">
        <v>3151</v>
      </c>
      <c r="C1671">
        <v>258</v>
      </c>
      <c r="D1671" t="s">
        <v>10</v>
      </c>
      <c r="E1671">
        <v>204</v>
      </c>
      <c r="F1671">
        <v>258</v>
      </c>
      <c r="G1671">
        <v>2735</v>
      </c>
      <c r="H1671" t="s">
        <v>11</v>
      </c>
      <c r="I1671" t="s">
        <v>10</v>
      </c>
    </row>
    <row r="1672" spans="1:9" x14ac:dyDescent="0.3">
      <c r="A1672" t="s">
        <v>3152</v>
      </c>
      <c r="B1672" t="s">
        <v>3153</v>
      </c>
      <c r="C1672">
        <v>308</v>
      </c>
      <c r="D1672" t="s">
        <v>10</v>
      </c>
      <c r="E1672">
        <v>26</v>
      </c>
      <c r="F1672">
        <v>302</v>
      </c>
      <c r="G1672">
        <v>2735</v>
      </c>
      <c r="H1672" t="s">
        <v>11</v>
      </c>
      <c r="I1672" t="s">
        <v>10</v>
      </c>
    </row>
    <row r="1673" spans="1:9" x14ac:dyDescent="0.3">
      <c r="A1673" t="s">
        <v>3154</v>
      </c>
      <c r="B1673" t="s">
        <v>3155</v>
      </c>
      <c r="C1673">
        <v>338</v>
      </c>
      <c r="D1673" t="s">
        <v>10</v>
      </c>
      <c r="E1673">
        <v>57</v>
      </c>
      <c r="F1673">
        <v>332</v>
      </c>
      <c r="G1673">
        <v>2735</v>
      </c>
      <c r="H1673" t="s">
        <v>11</v>
      </c>
      <c r="I1673" t="s">
        <v>10</v>
      </c>
    </row>
    <row r="1674" spans="1:9" x14ac:dyDescent="0.3">
      <c r="A1674" t="s">
        <v>3156</v>
      </c>
      <c r="B1674" t="s">
        <v>3157</v>
      </c>
      <c r="C1674">
        <v>278</v>
      </c>
      <c r="D1674" t="s">
        <v>10</v>
      </c>
      <c r="E1674">
        <v>3</v>
      </c>
      <c r="F1674">
        <v>123</v>
      </c>
      <c r="G1674">
        <v>2735</v>
      </c>
      <c r="H1674" t="s">
        <v>11</v>
      </c>
      <c r="I1674" t="s">
        <v>10</v>
      </c>
    </row>
    <row r="1675" spans="1:9" x14ac:dyDescent="0.3">
      <c r="A1675" t="s">
        <v>3156</v>
      </c>
      <c r="B1675" t="s">
        <v>3157</v>
      </c>
      <c r="C1675">
        <v>278</v>
      </c>
      <c r="D1675" t="s">
        <v>10</v>
      </c>
      <c r="E1675">
        <v>171</v>
      </c>
      <c r="F1675">
        <v>271</v>
      </c>
      <c r="G1675">
        <v>2735</v>
      </c>
      <c r="H1675" t="s">
        <v>11</v>
      </c>
      <c r="I1675" t="s">
        <v>10</v>
      </c>
    </row>
    <row r="1676" spans="1:9" x14ac:dyDescent="0.3">
      <c r="A1676" t="s">
        <v>3158</v>
      </c>
      <c r="B1676" t="s">
        <v>3159</v>
      </c>
      <c r="C1676">
        <v>342</v>
      </c>
      <c r="D1676" t="s">
        <v>10</v>
      </c>
      <c r="E1676">
        <v>60</v>
      </c>
      <c r="F1676">
        <v>336</v>
      </c>
      <c r="G1676">
        <v>2735</v>
      </c>
      <c r="H1676" t="s">
        <v>11</v>
      </c>
      <c r="I1676" t="s">
        <v>10</v>
      </c>
    </row>
    <row r="1677" spans="1:9" x14ac:dyDescent="0.3">
      <c r="A1677" t="s">
        <v>3160</v>
      </c>
      <c r="B1677" t="s">
        <v>3161</v>
      </c>
      <c r="C1677">
        <v>283</v>
      </c>
      <c r="D1677" t="s">
        <v>10</v>
      </c>
      <c r="E1677">
        <v>3</v>
      </c>
      <c r="F1677">
        <v>276</v>
      </c>
      <c r="G1677">
        <v>2735</v>
      </c>
      <c r="H1677" t="s">
        <v>11</v>
      </c>
      <c r="I1677" t="s">
        <v>10</v>
      </c>
    </row>
    <row r="1678" spans="1:9" x14ac:dyDescent="0.3">
      <c r="A1678" t="s">
        <v>3162</v>
      </c>
      <c r="B1678" t="s">
        <v>3163</v>
      </c>
      <c r="C1678">
        <v>391</v>
      </c>
      <c r="D1678" t="s">
        <v>10</v>
      </c>
      <c r="E1678">
        <v>109</v>
      </c>
      <c r="F1678">
        <v>385</v>
      </c>
      <c r="G1678">
        <v>2735</v>
      </c>
      <c r="H1678" t="s">
        <v>11</v>
      </c>
      <c r="I1678" t="s">
        <v>10</v>
      </c>
    </row>
    <row r="1679" spans="1:9" x14ac:dyDescent="0.3">
      <c r="A1679" t="s">
        <v>3164</v>
      </c>
      <c r="B1679" t="s">
        <v>3165</v>
      </c>
      <c r="C1679">
        <v>332</v>
      </c>
      <c r="D1679" t="s">
        <v>10</v>
      </c>
      <c r="E1679">
        <v>97</v>
      </c>
      <c r="F1679">
        <v>328</v>
      </c>
      <c r="G1679">
        <v>2735</v>
      </c>
      <c r="H1679" t="s">
        <v>11</v>
      </c>
      <c r="I1679" t="s">
        <v>10</v>
      </c>
    </row>
    <row r="1680" spans="1:9" x14ac:dyDescent="0.3">
      <c r="A1680" t="s">
        <v>3166</v>
      </c>
      <c r="B1680" t="s">
        <v>3167</v>
      </c>
      <c r="C1680">
        <v>283</v>
      </c>
      <c r="D1680" t="s">
        <v>10</v>
      </c>
      <c r="E1680">
        <v>3</v>
      </c>
      <c r="F1680">
        <v>276</v>
      </c>
      <c r="G1680">
        <v>2735</v>
      </c>
      <c r="H1680" t="s">
        <v>11</v>
      </c>
      <c r="I1680" t="s">
        <v>10</v>
      </c>
    </row>
    <row r="1681" spans="1:9" x14ac:dyDescent="0.3">
      <c r="A1681" t="s">
        <v>3168</v>
      </c>
      <c r="B1681" t="s">
        <v>3169</v>
      </c>
      <c r="C1681">
        <v>284</v>
      </c>
      <c r="D1681" t="s">
        <v>10</v>
      </c>
      <c r="E1681">
        <v>3</v>
      </c>
      <c r="F1681">
        <v>277</v>
      </c>
      <c r="G1681">
        <v>2735</v>
      </c>
      <c r="H1681" t="s">
        <v>11</v>
      </c>
      <c r="I1681" t="s">
        <v>10</v>
      </c>
    </row>
    <row r="1682" spans="1:9" x14ac:dyDescent="0.3">
      <c r="A1682" t="s">
        <v>3170</v>
      </c>
      <c r="B1682" t="s">
        <v>3171</v>
      </c>
      <c r="C1682">
        <v>289</v>
      </c>
      <c r="D1682" t="s">
        <v>10</v>
      </c>
      <c r="E1682">
        <v>10</v>
      </c>
      <c r="F1682">
        <v>282</v>
      </c>
      <c r="G1682">
        <v>2735</v>
      </c>
      <c r="H1682" t="s">
        <v>11</v>
      </c>
      <c r="I1682" t="s">
        <v>10</v>
      </c>
    </row>
    <row r="1683" spans="1:9" x14ac:dyDescent="0.3">
      <c r="A1683" t="s">
        <v>3172</v>
      </c>
      <c r="B1683" t="s">
        <v>3173</v>
      </c>
      <c r="C1683">
        <v>222</v>
      </c>
      <c r="D1683" t="s">
        <v>10</v>
      </c>
      <c r="E1683">
        <v>4</v>
      </c>
      <c r="F1683">
        <v>216</v>
      </c>
      <c r="G1683">
        <v>2735</v>
      </c>
      <c r="H1683" t="s">
        <v>11</v>
      </c>
      <c r="I1683" t="s">
        <v>10</v>
      </c>
    </row>
    <row r="1684" spans="1:9" x14ac:dyDescent="0.3">
      <c r="A1684" t="s">
        <v>3174</v>
      </c>
      <c r="B1684" t="s">
        <v>3175</v>
      </c>
      <c r="C1684">
        <v>285</v>
      </c>
      <c r="D1684" t="s">
        <v>10</v>
      </c>
      <c r="E1684">
        <v>5</v>
      </c>
      <c r="F1684">
        <v>278</v>
      </c>
      <c r="G1684">
        <v>2735</v>
      </c>
      <c r="H1684" t="s">
        <v>11</v>
      </c>
      <c r="I1684" t="s">
        <v>10</v>
      </c>
    </row>
    <row r="1685" spans="1:9" x14ac:dyDescent="0.3">
      <c r="A1685" t="s">
        <v>3176</v>
      </c>
      <c r="B1685" t="s">
        <v>3177</v>
      </c>
      <c r="C1685">
        <v>296</v>
      </c>
      <c r="D1685" t="s">
        <v>10</v>
      </c>
      <c r="E1685">
        <v>16</v>
      </c>
      <c r="F1685">
        <v>289</v>
      </c>
      <c r="G1685">
        <v>2735</v>
      </c>
      <c r="H1685" t="s">
        <v>11</v>
      </c>
      <c r="I1685" t="s">
        <v>10</v>
      </c>
    </row>
    <row r="1686" spans="1:9" x14ac:dyDescent="0.3">
      <c r="A1686" t="s">
        <v>3178</v>
      </c>
      <c r="B1686" t="s">
        <v>3179</v>
      </c>
      <c r="C1686">
        <v>283</v>
      </c>
      <c r="D1686" t="s">
        <v>10</v>
      </c>
      <c r="E1686">
        <v>3</v>
      </c>
      <c r="F1686">
        <v>276</v>
      </c>
      <c r="G1686">
        <v>2735</v>
      </c>
      <c r="H1686" t="s">
        <v>11</v>
      </c>
      <c r="I1686" t="s">
        <v>10</v>
      </c>
    </row>
    <row r="1687" spans="1:9" x14ac:dyDescent="0.3">
      <c r="A1687" t="s">
        <v>3180</v>
      </c>
      <c r="B1687" t="s">
        <v>3181</v>
      </c>
      <c r="C1687">
        <v>46</v>
      </c>
      <c r="D1687" t="s">
        <v>10</v>
      </c>
      <c r="E1687">
        <v>1</v>
      </c>
      <c r="F1687">
        <v>46</v>
      </c>
      <c r="G1687">
        <v>2735</v>
      </c>
      <c r="H1687" t="s">
        <v>11</v>
      </c>
      <c r="I1687" t="s">
        <v>10</v>
      </c>
    </row>
    <row r="1688" spans="1:9" x14ac:dyDescent="0.3">
      <c r="A1688" t="s">
        <v>3182</v>
      </c>
      <c r="B1688" t="s">
        <v>3183</v>
      </c>
      <c r="C1688">
        <v>361</v>
      </c>
      <c r="D1688" t="s">
        <v>10</v>
      </c>
      <c r="E1688">
        <v>79</v>
      </c>
      <c r="F1688">
        <v>355</v>
      </c>
      <c r="G1688">
        <v>2735</v>
      </c>
      <c r="H1688" t="s">
        <v>11</v>
      </c>
      <c r="I1688" t="s">
        <v>10</v>
      </c>
    </row>
    <row r="1689" spans="1:9" x14ac:dyDescent="0.3">
      <c r="A1689" t="s">
        <v>3184</v>
      </c>
      <c r="B1689" t="s">
        <v>3185</v>
      </c>
      <c r="C1689">
        <v>307</v>
      </c>
      <c r="D1689" t="s">
        <v>10</v>
      </c>
      <c r="E1689">
        <v>25</v>
      </c>
      <c r="F1689">
        <v>301</v>
      </c>
      <c r="G1689">
        <v>2735</v>
      </c>
      <c r="H1689" t="s">
        <v>11</v>
      </c>
      <c r="I1689" t="s">
        <v>10</v>
      </c>
    </row>
    <row r="1690" spans="1:9" x14ac:dyDescent="0.3">
      <c r="A1690" t="s">
        <v>3186</v>
      </c>
      <c r="B1690" t="s">
        <v>3187</v>
      </c>
      <c r="C1690">
        <v>267</v>
      </c>
      <c r="D1690" t="s">
        <v>10</v>
      </c>
      <c r="E1690">
        <v>4</v>
      </c>
      <c r="F1690">
        <v>247</v>
      </c>
      <c r="G1690">
        <v>2735</v>
      </c>
      <c r="H1690" t="s">
        <v>11</v>
      </c>
      <c r="I1690" t="s">
        <v>10</v>
      </c>
    </row>
    <row r="1691" spans="1:9" x14ac:dyDescent="0.3">
      <c r="A1691" t="s">
        <v>3188</v>
      </c>
      <c r="B1691" t="s">
        <v>3189</v>
      </c>
      <c r="C1691">
        <v>283</v>
      </c>
      <c r="D1691" t="s">
        <v>10</v>
      </c>
      <c r="E1691">
        <v>3</v>
      </c>
      <c r="F1691">
        <v>276</v>
      </c>
      <c r="G1691">
        <v>2735</v>
      </c>
      <c r="H1691" t="s">
        <v>11</v>
      </c>
      <c r="I1691" t="s">
        <v>10</v>
      </c>
    </row>
    <row r="1692" spans="1:9" x14ac:dyDescent="0.3">
      <c r="A1692" t="s">
        <v>3190</v>
      </c>
      <c r="B1692" t="s">
        <v>3191</v>
      </c>
      <c r="C1692">
        <v>294</v>
      </c>
      <c r="D1692" t="s">
        <v>10</v>
      </c>
      <c r="E1692">
        <v>14</v>
      </c>
      <c r="F1692">
        <v>287</v>
      </c>
      <c r="G1692">
        <v>2735</v>
      </c>
      <c r="H1692" t="s">
        <v>11</v>
      </c>
      <c r="I1692" t="s">
        <v>10</v>
      </c>
    </row>
    <row r="1693" spans="1:9" x14ac:dyDescent="0.3">
      <c r="A1693" t="s">
        <v>3192</v>
      </c>
      <c r="B1693" t="s">
        <v>3193</v>
      </c>
      <c r="C1693">
        <v>330</v>
      </c>
      <c r="D1693" t="s">
        <v>10</v>
      </c>
      <c r="E1693">
        <v>14</v>
      </c>
      <c r="F1693">
        <v>285</v>
      </c>
      <c r="G1693">
        <v>2735</v>
      </c>
      <c r="H1693" t="s">
        <v>11</v>
      </c>
      <c r="I1693" t="s">
        <v>10</v>
      </c>
    </row>
    <row r="1694" spans="1:9" x14ac:dyDescent="0.3">
      <c r="A1694" t="s">
        <v>3194</v>
      </c>
      <c r="B1694" t="s">
        <v>3195</v>
      </c>
      <c r="C1694">
        <v>283</v>
      </c>
      <c r="D1694" t="s">
        <v>10</v>
      </c>
      <c r="E1694">
        <v>3</v>
      </c>
      <c r="F1694">
        <v>276</v>
      </c>
      <c r="G1694">
        <v>2735</v>
      </c>
      <c r="H1694" t="s">
        <v>11</v>
      </c>
      <c r="I1694" t="s">
        <v>10</v>
      </c>
    </row>
    <row r="1695" spans="1:9" x14ac:dyDescent="0.3">
      <c r="A1695" t="s">
        <v>3196</v>
      </c>
      <c r="B1695" t="s">
        <v>3197</v>
      </c>
      <c r="C1695">
        <v>210</v>
      </c>
      <c r="D1695" t="s">
        <v>10</v>
      </c>
      <c r="E1695">
        <v>5</v>
      </c>
      <c r="F1695">
        <v>107</v>
      </c>
      <c r="G1695">
        <v>2735</v>
      </c>
      <c r="H1695" t="s">
        <v>11</v>
      </c>
      <c r="I1695" t="s">
        <v>10</v>
      </c>
    </row>
    <row r="1696" spans="1:9" x14ac:dyDescent="0.3">
      <c r="A1696" t="s">
        <v>3196</v>
      </c>
      <c r="B1696" t="s">
        <v>3197</v>
      </c>
      <c r="C1696">
        <v>210</v>
      </c>
      <c r="D1696" t="s">
        <v>10</v>
      </c>
      <c r="E1696">
        <v>98</v>
      </c>
      <c r="F1696">
        <v>204</v>
      </c>
      <c r="G1696">
        <v>2735</v>
      </c>
      <c r="H1696" t="s">
        <v>11</v>
      </c>
      <c r="I1696" t="s">
        <v>10</v>
      </c>
    </row>
    <row r="1697" spans="1:9" x14ac:dyDescent="0.3">
      <c r="A1697" t="s">
        <v>3198</v>
      </c>
      <c r="B1697" t="s">
        <v>3199</v>
      </c>
      <c r="C1697">
        <v>269</v>
      </c>
      <c r="D1697" t="s">
        <v>10</v>
      </c>
      <c r="E1697">
        <v>3</v>
      </c>
      <c r="F1697">
        <v>255</v>
      </c>
      <c r="G1697">
        <v>2735</v>
      </c>
      <c r="H1697" t="s">
        <v>11</v>
      </c>
      <c r="I1697" t="s">
        <v>10</v>
      </c>
    </row>
    <row r="1698" spans="1:9" x14ac:dyDescent="0.3">
      <c r="A1698" t="s">
        <v>3200</v>
      </c>
      <c r="B1698" t="s">
        <v>3201</v>
      </c>
      <c r="C1698">
        <v>308</v>
      </c>
      <c r="D1698" t="s">
        <v>10</v>
      </c>
      <c r="E1698">
        <v>26</v>
      </c>
      <c r="F1698">
        <v>302</v>
      </c>
      <c r="G1698">
        <v>2735</v>
      </c>
      <c r="H1698" t="s">
        <v>11</v>
      </c>
      <c r="I1698" t="s">
        <v>10</v>
      </c>
    </row>
    <row r="1699" spans="1:9" x14ac:dyDescent="0.3">
      <c r="A1699" t="s">
        <v>3202</v>
      </c>
      <c r="B1699" t="s">
        <v>3203</v>
      </c>
      <c r="C1699">
        <v>277</v>
      </c>
      <c r="D1699" t="s">
        <v>10</v>
      </c>
      <c r="E1699">
        <v>4</v>
      </c>
      <c r="F1699">
        <v>270</v>
      </c>
      <c r="G1699">
        <v>2735</v>
      </c>
      <c r="H1699" t="s">
        <v>11</v>
      </c>
      <c r="I1699" t="s">
        <v>10</v>
      </c>
    </row>
    <row r="1700" spans="1:9" x14ac:dyDescent="0.3">
      <c r="A1700" t="s">
        <v>3204</v>
      </c>
      <c r="B1700" t="s">
        <v>3205</v>
      </c>
      <c r="C1700">
        <v>283</v>
      </c>
      <c r="D1700" t="s">
        <v>10</v>
      </c>
      <c r="E1700">
        <v>3</v>
      </c>
      <c r="F1700">
        <v>276</v>
      </c>
      <c r="G1700">
        <v>2735</v>
      </c>
      <c r="H1700" t="s">
        <v>11</v>
      </c>
      <c r="I1700" t="s">
        <v>10</v>
      </c>
    </row>
    <row r="1701" spans="1:9" x14ac:dyDescent="0.3">
      <c r="A1701" t="s">
        <v>3206</v>
      </c>
      <c r="B1701" t="s">
        <v>3207</v>
      </c>
      <c r="C1701">
        <v>273</v>
      </c>
      <c r="D1701" t="s">
        <v>10</v>
      </c>
      <c r="E1701">
        <v>12</v>
      </c>
      <c r="F1701">
        <v>267</v>
      </c>
      <c r="G1701">
        <v>2735</v>
      </c>
      <c r="H1701" t="s">
        <v>11</v>
      </c>
      <c r="I1701" t="s">
        <v>10</v>
      </c>
    </row>
    <row r="1702" spans="1:9" x14ac:dyDescent="0.3">
      <c r="A1702" t="s">
        <v>3208</v>
      </c>
      <c r="B1702" t="s">
        <v>3209</v>
      </c>
      <c r="C1702">
        <v>255</v>
      </c>
      <c r="D1702" t="s">
        <v>10</v>
      </c>
      <c r="E1702">
        <v>3</v>
      </c>
      <c r="F1702">
        <v>255</v>
      </c>
      <c r="G1702">
        <v>2735</v>
      </c>
      <c r="H1702" t="s">
        <v>11</v>
      </c>
      <c r="I1702" t="s">
        <v>10</v>
      </c>
    </row>
    <row r="1703" spans="1:9" x14ac:dyDescent="0.3">
      <c r="A1703" t="s">
        <v>3210</v>
      </c>
      <c r="B1703" t="s">
        <v>3211</v>
      </c>
      <c r="C1703">
        <v>361</v>
      </c>
      <c r="D1703" t="s">
        <v>10</v>
      </c>
      <c r="E1703">
        <v>79</v>
      </c>
      <c r="F1703">
        <v>355</v>
      </c>
      <c r="G1703">
        <v>2735</v>
      </c>
      <c r="H1703" t="s">
        <v>11</v>
      </c>
      <c r="I1703" t="s">
        <v>10</v>
      </c>
    </row>
    <row r="1704" spans="1:9" x14ac:dyDescent="0.3">
      <c r="A1704" t="s">
        <v>3212</v>
      </c>
      <c r="B1704" t="s">
        <v>3213</v>
      </c>
      <c r="C1704">
        <v>294</v>
      </c>
      <c r="D1704" t="s">
        <v>10</v>
      </c>
      <c r="E1704">
        <v>14</v>
      </c>
      <c r="F1704">
        <v>287</v>
      </c>
      <c r="G1704">
        <v>2735</v>
      </c>
      <c r="H1704" t="s">
        <v>11</v>
      </c>
      <c r="I1704" t="s">
        <v>10</v>
      </c>
    </row>
    <row r="1705" spans="1:9" x14ac:dyDescent="0.3">
      <c r="A1705" t="s">
        <v>3214</v>
      </c>
      <c r="B1705" t="s">
        <v>3215</v>
      </c>
      <c r="C1705">
        <v>190</v>
      </c>
      <c r="D1705" t="s">
        <v>10</v>
      </c>
      <c r="E1705">
        <v>3</v>
      </c>
      <c r="F1705">
        <v>184</v>
      </c>
      <c r="G1705">
        <v>2735</v>
      </c>
      <c r="H1705" t="s">
        <v>11</v>
      </c>
      <c r="I1705" t="s">
        <v>10</v>
      </c>
    </row>
    <row r="1706" spans="1:9" x14ac:dyDescent="0.3">
      <c r="A1706" t="s">
        <v>3216</v>
      </c>
      <c r="B1706" t="s">
        <v>3217</v>
      </c>
      <c r="C1706">
        <v>274</v>
      </c>
      <c r="D1706" t="s">
        <v>10</v>
      </c>
      <c r="E1706">
        <v>26</v>
      </c>
      <c r="F1706">
        <v>97</v>
      </c>
      <c r="G1706">
        <v>2735</v>
      </c>
      <c r="H1706" t="s">
        <v>11</v>
      </c>
      <c r="I1706" t="s">
        <v>10</v>
      </c>
    </row>
    <row r="1707" spans="1:9" x14ac:dyDescent="0.3">
      <c r="A1707" t="s">
        <v>3216</v>
      </c>
      <c r="B1707" t="s">
        <v>3217</v>
      </c>
      <c r="C1707">
        <v>274</v>
      </c>
      <c r="D1707" t="s">
        <v>10</v>
      </c>
      <c r="E1707">
        <v>87</v>
      </c>
      <c r="F1707">
        <v>268</v>
      </c>
      <c r="G1707">
        <v>2735</v>
      </c>
      <c r="H1707" t="s">
        <v>11</v>
      </c>
      <c r="I1707" t="s">
        <v>10</v>
      </c>
    </row>
    <row r="1708" spans="1:9" x14ac:dyDescent="0.3">
      <c r="A1708" t="s">
        <v>3218</v>
      </c>
      <c r="B1708" t="s">
        <v>3219</v>
      </c>
      <c r="C1708">
        <v>284</v>
      </c>
      <c r="D1708" t="s">
        <v>10</v>
      </c>
      <c r="E1708">
        <v>3</v>
      </c>
      <c r="F1708">
        <v>263</v>
      </c>
      <c r="G1708">
        <v>2735</v>
      </c>
      <c r="H1708" t="s">
        <v>11</v>
      </c>
      <c r="I1708" t="s">
        <v>10</v>
      </c>
    </row>
    <row r="1709" spans="1:9" x14ac:dyDescent="0.3">
      <c r="A1709" t="s">
        <v>3220</v>
      </c>
      <c r="B1709" t="s">
        <v>3221</v>
      </c>
      <c r="C1709">
        <v>255</v>
      </c>
      <c r="D1709" t="s">
        <v>10</v>
      </c>
      <c r="E1709">
        <v>3</v>
      </c>
      <c r="F1709">
        <v>255</v>
      </c>
      <c r="G1709">
        <v>2735</v>
      </c>
      <c r="H1709" t="s">
        <v>11</v>
      </c>
      <c r="I1709" t="s">
        <v>10</v>
      </c>
    </row>
    <row r="1710" spans="1:9" x14ac:dyDescent="0.3">
      <c r="A1710" t="s">
        <v>3222</v>
      </c>
      <c r="B1710" t="s">
        <v>3223</v>
      </c>
      <c r="C1710">
        <v>349</v>
      </c>
      <c r="D1710" t="s">
        <v>10</v>
      </c>
      <c r="E1710">
        <v>40</v>
      </c>
      <c r="F1710">
        <v>323</v>
      </c>
      <c r="G1710">
        <v>2735</v>
      </c>
      <c r="H1710" t="s">
        <v>11</v>
      </c>
      <c r="I1710" t="s">
        <v>10</v>
      </c>
    </row>
    <row r="1711" spans="1:9" x14ac:dyDescent="0.3">
      <c r="A1711" t="s">
        <v>3224</v>
      </c>
      <c r="B1711" t="s">
        <v>3225</v>
      </c>
      <c r="C1711">
        <v>283</v>
      </c>
      <c r="D1711" t="s">
        <v>10</v>
      </c>
      <c r="E1711">
        <v>2</v>
      </c>
      <c r="F1711">
        <v>276</v>
      </c>
      <c r="G1711">
        <v>2735</v>
      </c>
      <c r="H1711" t="s">
        <v>11</v>
      </c>
      <c r="I1711" t="s">
        <v>10</v>
      </c>
    </row>
    <row r="1712" spans="1:9" x14ac:dyDescent="0.3">
      <c r="A1712" t="s">
        <v>3226</v>
      </c>
      <c r="B1712" t="s">
        <v>3227</v>
      </c>
      <c r="C1712">
        <v>294</v>
      </c>
      <c r="D1712" t="s">
        <v>10</v>
      </c>
      <c r="E1712">
        <v>7</v>
      </c>
      <c r="F1712">
        <v>287</v>
      </c>
      <c r="G1712">
        <v>2735</v>
      </c>
      <c r="H1712" t="s">
        <v>11</v>
      </c>
      <c r="I1712" t="s">
        <v>10</v>
      </c>
    </row>
    <row r="1713" spans="1:9" x14ac:dyDescent="0.3">
      <c r="A1713" t="s">
        <v>3228</v>
      </c>
      <c r="B1713" t="s">
        <v>3229</v>
      </c>
      <c r="C1713">
        <v>353</v>
      </c>
      <c r="D1713" t="s">
        <v>10</v>
      </c>
      <c r="E1713">
        <v>55</v>
      </c>
      <c r="F1713">
        <v>332</v>
      </c>
      <c r="G1713">
        <v>2735</v>
      </c>
      <c r="H1713" t="s">
        <v>11</v>
      </c>
      <c r="I1713" t="s">
        <v>10</v>
      </c>
    </row>
    <row r="1714" spans="1:9" x14ac:dyDescent="0.3">
      <c r="A1714" t="s">
        <v>3230</v>
      </c>
      <c r="B1714" t="s">
        <v>3231</v>
      </c>
      <c r="C1714">
        <v>356</v>
      </c>
      <c r="D1714" t="s">
        <v>10</v>
      </c>
      <c r="E1714">
        <v>41</v>
      </c>
      <c r="F1714">
        <v>327</v>
      </c>
      <c r="G1714">
        <v>2735</v>
      </c>
      <c r="H1714" t="s">
        <v>11</v>
      </c>
      <c r="I1714" t="s">
        <v>10</v>
      </c>
    </row>
    <row r="1715" spans="1:9" x14ac:dyDescent="0.3">
      <c r="A1715" t="s">
        <v>3232</v>
      </c>
      <c r="B1715" t="s">
        <v>3233</v>
      </c>
      <c r="C1715">
        <v>290</v>
      </c>
      <c r="D1715" t="s">
        <v>10</v>
      </c>
      <c r="E1715">
        <v>2</v>
      </c>
      <c r="F1715">
        <v>283</v>
      </c>
      <c r="G1715">
        <v>2735</v>
      </c>
      <c r="H1715" t="s">
        <v>11</v>
      </c>
      <c r="I1715" t="s">
        <v>10</v>
      </c>
    </row>
    <row r="1716" spans="1:9" x14ac:dyDescent="0.3">
      <c r="A1716" t="s">
        <v>3234</v>
      </c>
      <c r="B1716" t="s">
        <v>3235</v>
      </c>
      <c r="C1716">
        <v>375</v>
      </c>
      <c r="D1716" t="s">
        <v>10</v>
      </c>
      <c r="E1716">
        <v>57</v>
      </c>
      <c r="F1716">
        <v>349</v>
      </c>
      <c r="G1716">
        <v>2735</v>
      </c>
      <c r="H1716" t="s">
        <v>11</v>
      </c>
      <c r="I1716" t="s">
        <v>10</v>
      </c>
    </row>
    <row r="1717" spans="1:9" x14ac:dyDescent="0.3">
      <c r="A1717" t="s">
        <v>3236</v>
      </c>
      <c r="B1717" t="s">
        <v>3237</v>
      </c>
      <c r="C1717">
        <v>303</v>
      </c>
      <c r="D1717" t="s">
        <v>10</v>
      </c>
      <c r="E1717">
        <v>19</v>
      </c>
      <c r="F1717">
        <v>296</v>
      </c>
      <c r="G1717">
        <v>2735</v>
      </c>
      <c r="H1717" t="s">
        <v>11</v>
      </c>
      <c r="I1717" t="s">
        <v>10</v>
      </c>
    </row>
    <row r="1718" spans="1:9" x14ac:dyDescent="0.3">
      <c r="A1718" t="s">
        <v>3238</v>
      </c>
      <c r="B1718" t="s">
        <v>3239</v>
      </c>
      <c r="C1718">
        <v>301</v>
      </c>
      <c r="D1718" t="s">
        <v>10</v>
      </c>
      <c r="E1718">
        <v>17</v>
      </c>
      <c r="F1718">
        <v>295</v>
      </c>
      <c r="G1718">
        <v>2735</v>
      </c>
      <c r="H1718" t="s">
        <v>11</v>
      </c>
      <c r="I1718" t="s">
        <v>10</v>
      </c>
    </row>
    <row r="1719" spans="1:9" x14ac:dyDescent="0.3">
      <c r="A1719" t="s">
        <v>3240</v>
      </c>
      <c r="B1719" t="s">
        <v>3241</v>
      </c>
      <c r="C1719">
        <v>283</v>
      </c>
      <c r="D1719" t="s">
        <v>10</v>
      </c>
      <c r="E1719">
        <v>2</v>
      </c>
      <c r="F1719">
        <v>274</v>
      </c>
      <c r="G1719">
        <v>2735</v>
      </c>
      <c r="H1719" t="s">
        <v>11</v>
      </c>
      <c r="I1719" t="s">
        <v>10</v>
      </c>
    </row>
    <row r="1720" spans="1:9" x14ac:dyDescent="0.3">
      <c r="A1720" t="s">
        <v>3242</v>
      </c>
      <c r="B1720" t="s">
        <v>3243</v>
      </c>
      <c r="C1720">
        <v>312</v>
      </c>
      <c r="D1720" t="s">
        <v>10</v>
      </c>
      <c r="E1720">
        <v>94</v>
      </c>
      <c r="F1720">
        <v>293</v>
      </c>
      <c r="G1720">
        <v>2735</v>
      </c>
      <c r="H1720" t="s">
        <v>11</v>
      </c>
      <c r="I1720" t="s">
        <v>10</v>
      </c>
    </row>
    <row r="1721" spans="1:9" x14ac:dyDescent="0.3">
      <c r="A1721" t="s">
        <v>3244</v>
      </c>
      <c r="B1721" t="s">
        <v>3245</v>
      </c>
      <c r="C1721">
        <v>320</v>
      </c>
      <c r="D1721" t="s">
        <v>10</v>
      </c>
      <c r="E1721">
        <v>56</v>
      </c>
      <c r="F1721">
        <v>317</v>
      </c>
      <c r="G1721">
        <v>2735</v>
      </c>
      <c r="H1721" t="s">
        <v>11</v>
      </c>
      <c r="I1721" t="s">
        <v>10</v>
      </c>
    </row>
    <row r="1722" spans="1:9" x14ac:dyDescent="0.3">
      <c r="A1722" t="s">
        <v>3246</v>
      </c>
      <c r="B1722" t="s">
        <v>3247</v>
      </c>
      <c r="C1722">
        <v>354</v>
      </c>
      <c r="D1722" t="s">
        <v>10</v>
      </c>
      <c r="E1722">
        <v>39</v>
      </c>
      <c r="F1722">
        <v>325</v>
      </c>
      <c r="G1722">
        <v>2735</v>
      </c>
      <c r="H1722" t="s">
        <v>11</v>
      </c>
      <c r="I1722" t="s">
        <v>10</v>
      </c>
    </row>
    <row r="1723" spans="1:9" x14ac:dyDescent="0.3">
      <c r="A1723" t="s">
        <v>3248</v>
      </c>
      <c r="B1723" t="s">
        <v>3249</v>
      </c>
      <c r="C1723">
        <v>283</v>
      </c>
      <c r="D1723" t="s">
        <v>10</v>
      </c>
      <c r="E1723">
        <v>3</v>
      </c>
      <c r="F1723">
        <v>276</v>
      </c>
      <c r="G1723">
        <v>2735</v>
      </c>
      <c r="H1723" t="s">
        <v>11</v>
      </c>
      <c r="I1723" t="s">
        <v>10</v>
      </c>
    </row>
    <row r="1724" spans="1:9" x14ac:dyDescent="0.3">
      <c r="A1724" t="s">
        <v>3250</v>
      </c>
      <c r="B1724" t="s">
        <v>3251</v>
      </c>
      <c r="C1724">
        <v>347</v>
      </c>
      <c r="D1724" t="s">
        <v>10</v>
      </c>
      <c r="E1724">
        <v>39</v>
      </c>
      <c r="F1724">
        <v>324</v>
      </c>
      <c r="G1724">
        <v>2735</v>
      </c>
      <c r="H1724" t="s">
        <v>11</v>
      </c>
      <c r="I1724" t="s">
        <v>10</v>
      </c>
    </row>
    <row r="1725" spans="1:9" x14ac:dyDescent="0.3">
      <c r="A1725" t="s">
        <v>3252</v>
      </c>
      <c r="B1725" t="s">
        <v>3253</v>
      </c>
      <c r="C1725">
        <v>283</v>
      </c>
      <c r="D1725" t="s">
        <v>10</v>
      </c>
      <c r="E1725">
        <v>2</v>
      </c>
      <c r="F1725">
        <v>276</v>
      </c>
      <c r="G1725">
        <v>2735</v>
      </c>
      <c r="H1725" t="s">
        <v>11</v>
      </c>
      <c r="I1725" t="s">
        <v>10</v>
      </c>
    </row>
    <row r="1726" spans="1:9" x14ac:dyDescent="0.3">
      <c r="A1726" t="s">
        <v>3254</v>
      </c>
      <c r="B1726" t="s">
        <v>3255</v>
      </c>
      <c r="C1726">
        <v>281</v>
      </c>
      <c r="D1726" t="s">
        <v>10</v>
      </c>
      <c r="E1726">
        <v>2</v>
      </c>
      <c r="F1726">
        <v>274</v>
      </c>
      <c r="G1726">
        <v>2735</v>
      </c>
      <c r="H1726" t="s">
        <v>11</v>
      </c>
      <c r="I1726" t="s">
        <v>10</v>
      </c>
    </row>
    <row r="1727" spans="1:9" x14ac:dyDescent="0.3">
      <c r="A1727" t="s">
        <v>3256</v>
      </c>
      <c r="B1727" t="s">
        <v>3257</v>
      </c>
      <c r="C1727">
        <v>387</v>
      </c>
      <c r="D1727" t="s">
        <v>10</v>
      </c>
      <c r="E1727">
        <v>59</v>
      </c>
      <c r="F1727">
        <v>354</v>
      </c>
      <c r="G1727">
        <v>2735</v>
      </c>
      <c r="H1727" t="s">
        <v>11</v>
      </c>
      <c r="I1727" t="s">
        <v>10</v>
      </c>
    </row>
    <row r="1728" spans="1:9" x14ac:dyDescent="0.3">
      <c r="A1728" t="s">
        <v>3258</v>
      </c>
      <c r="B1728" t="s">
        <v>3259</v>
      </c>
      <c r="C1728">
        <v>282</v>
      </c>
      <c r="D1728" t="s">
        <v>10</v>
      </c>
      <c r="E1728">
        <v>2</v>
      </c>
      <c r="F1728">
        <v>275</v>
      </c>
      <c r="G1728">
        <v>2735</v>
      </c>
      <c r="H1728" t="s">
        <v>11</v>
      </c>
      <c r="I1728" t="s">
        <v>10</v>
      </c>
    </row>
    <row r="1729" spans="1:9" x14ac:dyDescent="0.3">
      <c r="A1729" t="s">
        <v>3260</v>
      </c>
      <c r="B1729" t="s">
        <v>3261</v>
      </c>
      <c r="C1729">
        <v>390</v>
      </c>
      <c r="D1729" t="s">
        <v>10</v>
      </c>
      <c r="E1729">
        <v>60</v>
      </c>
      <c r="F1729">
        <v>356</v>
      </c>
      <c r="G1729">
        <v>2735</v>
      </c>
      <c r="H1729" t="s">
        <v>11</v>
      </c>
      <c r="I1729" t="s">
        <v>10</v>
      </c>
    </row>
    <row r="1730" spans="1:9" x14ac:dyDescent="0.3">
      <c r="A1730" t="s">
        <v>3262</v>
      </c>
      <c r="B1730" t="s">
        <v>3263</v>
      </c>
      <c r="C1730">
        <v>399</v>
      </c>
      <c r="D1730" t="s">
        <v>10</v>
      </c>
      <c r="E1730">
        <v>26</v>
      </c>
      <c r="F1730">
        <v>284</v>
      </c>
      <c r="G1730">
        <v>2735</v>
      </c>
      <c r="H1730" t="s">
        <v>11</v>
      </c>
      <c r="I1730" t="s">
        <v>10</v>
      </c>
    </row>
    <row r="1731" spans="1:9" x14ac:dyDescent="0.3">
      <c r="A1731" t="s">
        <v>3264</v>
      </c>
      <c r="B1731" t="s">
        <v>3265</v>
      </c>
      <c r="C1731">
        <v>336</v>
      </c>
      <c r="D1731" t="s">
        <v>10</v>
      </c>
      <c r="E1731">
        <v>56</v>
      </c>
      <c r="F1731">
        <v>329</v>
      </c>
      <c r="G1731">
        <v>2735</v>
      </c>
      <c r="H1731" t="s">
        <v>11</v>
      </c>
      <c r="I1731" t="s">
        <v>10</v>
      </c>
    </row>
    <row r="1732" spans="1:9" x14ac:dyDescent="0.3">
      <c r="A1732" t="s">
        <v>3266</v>
      </c>
      <c r="B1732" t="s">
        <v>3267</v>
      </c>
      <c r="C1732">
        <v>294</v>
      </c>
      <c r="D1732" t="s">
        <v>10</v>
      </c>
      <c r="E1732">
        <v>14</v>
      </c>
      <c r="F1732">
        <v>287</v>
      </c>
      <c r="G1732">
        <v>2735</v>
      </c>
      <c r="H1732" t="s">
        <v>11</v>
      </c>
      <c r="I1732" t="s">
        <v>10</v>
      </c>
    </row>
    <row r="1733" spans="1:9" x14ac:dyDescent="0.3">
      <c r="A1733" t="s">
        <v>3268</v>
      </c>
      <c r="B1733" t="s">
        <v>3269</v>
      </c>
      <c r="C1733">
        <v>309</v>
      </c>
      <c r="D1733" t="s">
        <v>10</v>
      </c>
      <c r="E1733">
        <v>29</v>
      </c>
      <c r="F1733">
        <v>302</v>
      </c>
      <c r="G1733">
        <v>2735</v>
      </c>
      <c r="H1733" t="s">
        <v>11</v>
      </c>
      <c r="I1733" t="s">
        <v>10</v>
      </c>
    </row>
    <row r="1734" spans="1:9" x14ac:dyDescent="0.3">
      <c r="A1734" t="s">
        <v>3270</v>
      </c>
      <c r="B1734" t="s">
        <v>3271</v>
      </c>
      <c r="C1734">
        <v>178</v>
      </c>
      <c r="D1734" t="s">
        <v>10</v>
      </c>
      <c r="E1734">
        <v>1</v>
      </c>
      <c r="F1734">
        <v>158</v>
      </c>
      <c r="G1734">
        <v>2735</v>
      </c>
      <c r="H1734" t="s">
        <v>11</v>
      </c>
      <c r="I1734" t="s">
        <v>10</v>
      </c>
    </row>
    <row r="1735" spans="1:9" x14ac:dyDescent="0.3">
      <c r="A1735" t="s">
        <v>3272</v>
      </c>
      <c r="B1735" t="s">
        <v>3273</v>
      </c>
      <c r="C1735">
        <v>294</v>
      </c>
      <c r="D1735" t="s">
        <v>10</v>
      </c>
      <c r="E1735">
        <v>14</v>
      </c>
      <c r="F1735">
        <v>287</v>
      </c>
      <c r="G1735">
        <v>2735</v>
      </c>
      <c r="H1735" t="s">
        <v>11</v>
      </c>
      <c r="I1735" t="s">
        <v>10</v>
      </c>
    </row>
    <row r="1736" spans="1:9" x14ac:dyDescent="0.3">
      <c r="A1736" t="s">
        <v>3274</v>
      </c>
      <c r="B1736" t="s">
        <v>3275</v>
      </c>
      <c r="C1736">
        <v>354</v>
      </c>
      <c r="D1736" t="s">
        <v>10</v>
      </c>
      <c r="E1736">
        <v>72</v>
      </c>
      <c r="F1736">
        <v>348</v>
      </c>
      <c r="G1736">
        <v>2735</v>
      </c>
      <c r="H1736" t="s">
        <v>11</v>
      </c>
      <c r="I1736" t="s">
        <v>10</v>
      </c>
    </row>
    <row r="1737" spans="1:9" x14ac:dyDescent="0.3">
      <c r="A1737" t="s">
        <v>3276</v>
      </c>
      <c r="B1737" t="s">
        <v>3277</v>
      </c>
      <c r="C1737">
        <v>336</v>
      </c>
      <c r="D1737" t="s">
        <v>10</v>
      </c>
      <c r="E1737">
        <v>54</v>
      </c>
      <c r="F1737">
        <v>330</v>
      </c>
      <c r="G1737">
        <v>2735</v>
      </c>
      <c r="H1737" t="s">
        <v>11</v>
      </c>
      <c r="I1737" t="s">
        <v>10</v>
      </c>
    </row>
    <row r="1738" spans="1:9" x14ac:dyDescent="0.3">
      <c r="A1738" t="s">
        <v>3278</v>
      </c>
      <c r="B1738" t="s">
        <v>3279</v>
      </c>
      <c r="C1738">
        <v>295</v>
      </c>
      <c r="D1738" t="s">
        <v>10</v>
      </c>
      <c r="E1738">
        <v>15</v>
      </c>
      <c r="F1738">
        <v>288</v>
      </c>
      <c r="G1738">
        <v>2735</v>
      </c>
      <c r="H1738" t="s">
        <v>11</v>
      </c>
      <c r="I1738" t="s">
        <v>10</v>
      </c>
    </row>
    <row r="1739" spans="1:9" x14ac:dyDescent="0.3">
      <c r="A1739" t="s">
        <v>3280</v>
      </c>
      <c r="B1739" t="s">
        <v>3281</v>
      </c>
      <c r="C1739">
        <v>283</v>
      </c>
      <c r="D1739" t="s">
        <v>10</v>
      </c>
      <c r="E1739">
        <v>3</v>
      </c>
      <c r="F1739">
        <v>276</v>
      </c>
      <c r="G1739">
        <v>2735</v>
      </c>
      <c r="H1739" t="s">
        <v>11</v>
      </c>
      <c r="I1739" t="s">
        <v>10</v>
      </c>
    </row>
    <row r="1740" spans="1:9" x14ac:dyDescent="0.3">
      <c r="A1740" t="s">
        <v>3282</v>
      </c>
      <c r="B1740" t="s">
        <v>3283</v>
      </c>
      <c r="C1740">
        <v>294</v>
      </c>
      <c r="D1740" t="s">
        <v>10</v>
      </c>
      <c r="E1740">
        <v>14</v>
      </c>
      <c r="F1740">
        <v>287</v>
      </c>
      <c r="G1740">
        <v>2735</v>
      </c>
      <c r="H1740" t="s">
        <v>11</v>
      </c>
      <c r="I1740" t="s">
        <v>10</v>
      </c>
    </row>
    <row r="1741" spans="1:9" x14ac:dyDescent="0.3">
      <c r="A1741" t="s">
        <v>3284</v>
      </c>
      <c r="B1741" t="s">
        <v>3285</v>
      </c>
      <c r="C1741">
        <v>293</v>
      </c>
      <c r="D1741" t="s">
        <v>10</v>
      </c>
      <c r="E1741">
        <v>12</v>
      </c>
      <c r="F1741">
        <v>286</v>
      </c>
      <c r="G1741">
        <v>2735</v>
      </c>
      <c r="H1741" t="s">
        <v>11</v>
      </c>
      <c r="I1741" t="s">
        <v>10</v>
      </c>
    </row>
    <row r="1742" spans="1:9" x14ac:dyDescent="0.3">
      <c r="A1742" t="s">
        <v>3286</v>
      </c>
      <c r="B1742" t="s">
        <v>3287</v>
      </c>
      <c r="C1742">
        <v>308</v>
      </c>
      <c r="D1742" t="s">
        <v>10</v>
      </c>
      <c r="E1742">
        <v>26</v>
      </c>
      <c r="F1742">
        <v>302</v>
      </c>
      <c r="G1742">
        <v>2735</v>
      </c>
      <c r="H1742" t="s">
        <v>11</v>
      </c>
      <c r="I1742" t="s">
        <v>10</v>
      </c>
    </row>
    <row r="1743" spans="1:9" x14ac:dyDescent="0.3">
      <c r="A1743" t="s">
        <v>3288</v>
      </c>
      <c r="B1743" t="s">
        <v>3289</v>
      </c>
      <c r="C1743">
        <v>294</v>
      </c>
      <c r="D1743" t="s">
        <v>10</v>
      </c>
      <c r="E1743">
        <v>14</v>
      </c>
      <c r="F1743">
        <v>287</v>
      </c>
      <c r="G1743">
        <v>2735</v>
      </c>
      <c r="H1743" t="s">
        <v>11</v>
      </c>
      <c r="I1743" t="s">
        <v>10</v>
      </c>
    </row>
    <row r="1744" spans="1:9" x14ac:dyDescent="0.3">
      <c r="A1744" t="s">
        <v>3290</v>
      </c>
      <c r="B1744" t="s">
        <v>3291</v>
      </c>
      <c r="C1744">
        <v>295</v>
      </c>
      <c r="D1744" t="s">
        <v>10</v>
      </c>
      <c r="E1744">
        <v>15</v>
      </c>
      <c r="F1744">
        <v>288</v>
      </c>
      <c r="G1744">
        <v>2735</v>
      </c>
      <c r="H1744" t="s">
        <v>11</v>
      </c>
      <c r="I1744" t="s">
        <v>10</v>
      </c>
    </row>
    <row r="1745" spans="1:9" x14ac:dyDescent="0.3">
      <c r="A1745" t="s">
        <v>3292</v>
      </c>
      <c r="B1745" t="s">
        <v>3293</v>
      </c>
      <c r="C1745">
        <v>294</v>
      </c>
      <c r="D1745" t="s">
        <v>10</v>
      </c>
      <c r="E1745">
        <v>14</v>
      </c>
      <c r="F1745">
        <v>287</v>
      </c>
      <c r="G1745">
        <v>2735</v>
      </c>
      <c r="H1745" t="s">
        <v>11</v>
      </c>
      <c r="I1745" t="s">
        <v>10</v>
      </c>
    </row>
    <row r="1746" spans="1:9" x14ac:dyDescent="0.3">
      <c r="A1746" t="s">
        <v>3294</v>
      </c>
      <c r="B1746" t="s">
        <v>3295</v>
      </c>
      <c r="C1746">
        <v>286</v>
      </c>
      <c r="D1746" t="s">
        <v>10</v>
      </c>
      <c r="E1746">
        <v>3</v>
      </c>
      <c r="F1746">
        <v>279</v>
      </c>
      <c r="G1746">
        <v>2735</v>
      </c>
      <c r="H1746" t="s">
        <v>11</v>
      </c>
      <c r="I1746" t="s">
        <v>10</v>
      </c>
    </row>
    <row r="1747" spans="1:9" x14ac:dyDescent="0.3">
      <c r="A1747" t="s">
        <v>3296</v>
      </c>
      <c r="B1747" t="s">
        <v>3297</v>
      </c>
      <c r="C1747">
        <v>357</v>
      </c>
      <c r="D1747" t="s">
        <v>10</v>
      </c>
      <c r="E1747">
        <v>74</v>
      </c>
      <c r="F1747">
        <v>351</v>
      </c>
      <c r="G1747">
        <v>2735</v>
      </c>
      <c r="H1747" t="s">
        <v>11</v>
      </c>
      <c r="I1747" t="s">
        <v>10</v>
      </c>
    </row>
    <row r="1748" spans="1:9" x14ac:dyDescent="0.3">
      <c r="A1748" t="s">
        <v>3298</v>
      </c>
      <c r="B1748" t="s">
        <v>3299</v>
      </c>
      <c r="C1748">
        <v>329</v>
      </c>
      <c r="D1748" t="s">
        <v>10</v>
      </c>
      <c r="E1748">
        <v>79</v>
      </c>
      <c r="F1748">
        <v>317</v>
      </c>
      <c r="G1748">
        <v>2735</v>
      </c>
      <c r="H1748" t="s">
        <v>11</v>
      </c>
      <c r="I1748" t="s">
        <v>10</v>
      </c>
    </row>
    <row r="1749" spans="1:9" x14ac:dyDescent="0.3">
      <c r="A1749" t="s">
        <v>3300</v>
      </c>
      <c r="B1749" t="s">
        <v>3301</v>
      </c>
      <c r="C1749">
        <v>328</v>
      </c>
      <c r="D1749" t="s">
        <v>10</v>
      </c>
      <c r="E1749">
        <v>48</v>
      </c>
      <c r="F1749">
        <v>321</v>
      </c>
      <c r="G1749">
        <v>2735</v>
      </c>
      <c r="H1749" t="s">
        <v>11</v>
      </c>
      <c r="I1749" t="s">
        <v>10</v>
      </c>
    </row>
    <row r="1750" spans="1:9" x14ac:dyDescent="0.3">
      <c r="A1750" t="s">
        <v>3302</v>
      </c>
      <c r="B1750" t="s">
        <v>3303</v>
      </c>
      <c r="C1750">
        <v>283</v>
      </c>
      <c r="D1750" t="s">
        <v>10</v>
      </c>
      <c r="E1750">
        <v>3</v>
      </c>
      <c r="F1750">
        <v>276</v>
      </c>
      <c r="G1750">
        <v>2735</v>
      </c>
      <c r="H1750" t="s">
        <v>11</v>
      </c>
      <c r="I1750" t="s">
        <v>10</v>
      </c>
    </row>
    <row r="1751" spans="1:9" x14ac:dyDescent="0.3">
      <c r="A1751" t="s">
        <v>3304</v>
      </c>
      <c r="B1751" t="s">
        <v>3305</v>
      </c>
      <c r="C1751">
        <v>308</v>
      </c>
      <c r="D1751" t="s">
        <v>10</v>
      </c>
      <c r="E1751">
        <v>26</v>
      </c>
      <c r="F1751">
        <v>302</v>
      </c>
      <c r="G1751">
        <v>2735</v>
      </c>
      <c r="H1751" t="s">
        <v>11</v>
      </c>
      <c r="I1751" t="s">
        <v>10</v>
      </c>
    </row>
    <row r="1752" spans="1:9" x14ac:dyDescent="0.3">
      <c r="A1752" t="s">
        <v>3306</v>
      </c>
      <c r="B1752" t="s">
        <v>3307</v>
      </c>
      <c r="C1752">
        <v>251</v>
      </c>
      <c r="D1752" t="s">
        <v>10</v>
      </c>
      <c r="E1752">
        <v>14</v>
      </c>
      <c r="F1752">
        <v>247</v>
      </c>
      <c r="G1752">
        <v>2735</v>
      </c>
      <c r="H1752" t="s">
        <v>11</v>
      </c>
      <c r="I1752" t="s">
        <v>10</v>
      </c>
    </row>
    <row r="1753" spans="1:9" x14ac:dyDescent="0.3">
      <c r="A1753" t="s">
        <v>3308</v>
      </c>
      <c r="B1753" t="s">
        <v>3309</v>
      </c>
      <c r="C1753">
        <v>294</v>
      </c>
      <c r="D1753" t="s">
        <v>10</v>
      </c>
      <c r="E1753">
        <v>14</v>
      </c>
      <c r="F1753">
        <v>287</v>
      </c>
      <c r="G1753">
        <v>2735</v>
      </c>
      <c r="H1753" t="s">
        <v>11</v>
      </c>
      <c r="I1753" t="s">
        <v>10</v>
      </c>
    </row>
    <row r="1754" spans="1:9" x14ac:dyDescent="0.3">
      <c r="A1754" t="s">
        <v>3310</v>
      </c>
      <c r="B1754" t="s">
        <v>3311</v>
      </c>
      <c r="C1754">
        <v>308</v>
      </c>
      <c r="D1754" t="s">
        <v>10</v>
      </c>
      <c r="E1754">
        <v>26</v>
      </c>
      <c r="F1754">
        <v>302</v>
      </c>
      <c r="G1754">
        <v>2735</v>
      </c>
      <c r="H1754" t="s">
        <v>11</v>
      </c>
      <c r="I1754" t="s">
        <v>10</v>
      </c>
    </row>
    <row r="1755" spans="1:9" x14ac:dyDescent="0.3">
      <c r="A1755" t="s">
        <v>3312</v>
      </c>
      <c r="B1755" t="s">
        <v>3313</v>
      </c>
      <c r="C1755">
        <v>269</v>
      </c>
      <c r="D1755" t="s">
        <v>10</v>
      </c>
      <c r="E1755">
        <v>72</v>
      </c>
      <c r="F1755">
        <v>269</v>
      </c>
      <c r="G1755">
        <v>2735</v>
      </c>
      <c r="H1755" t="s">
        <v>11</v>
      </c>
      <c r="I1755" t="s">
        <v>10</v>
      </c>
    </row>
    <row r="1756" spans="1:9" x14ac:dyDescent="0.3">
      <c r="A1756" t="s">
        <v>3314</v>
      </c>
      <c r="B1756" t="s">
        <v>3315</v>
      </c>
      <c r="C1756">
        <v>283</v>
      </c>
      <c r="D1756" t="s">
        <v>10</v>
      </c>
      <c r="E1756">
        <v>2</v>
      </c>
      <c r="F1756">
        <v>276</v>
      </c>
      <c r="G1756">
        <v>2735</v>
      </c>
      <c r="H1756" t="s">
        <v>11</v>
      </c>
      <c r="I1756" t="s">
        <v>10</v>
      </c>
    </row>
    <row r="1757" spans="1:9" x14ac:dyDescent="0.3">
      <c r="A1757" t="s">
        <v>3316</v>
      </c>
      <c r="B1757" t="s">
        <v>3317</v>
      </c>
      <c r="C1757">
        <v>351</v>
      </c>
      <c r="D1757" t="s">
        <v>10</v>
      </c>
      <c r="E1757">
        <v>39</v>
      </c>
      <c r="F1757">
        <v>325</v>
      </c>
      <c r="G1757">
        <v>2735</v>
      </c>
      <c r="H1757" t="s">
        <v>11</v>
      </c>
      <c r="I1757" t="s">
        <v>10</v>
      </c>
    </row>
    <row r="1758" spans="1:9" x14ac:dyDescent="0.3">
      <c r="A1758" t="s">
        <v>3318</v>
      </c>
      <c r="B1758" t="s">
        <v>3319</v>
      </c>
      <c r="C1758">
        <v>283</v>
      </c>
      <c r="D1758" t="s">
        <v>10</v>
      </c>
      <c r="E1758">
        <v>2</v>
      </c>
      <c r="F1758">
        <v>276</v>
      </c>
      <c r="G1758">
        <v>2735</v>
      </c>
      <c r="H1758" t="s">
        <v>11</v>
      </c>
      <c r="I1758" t="s">
        <v>10</v>
      </c>
    </row>
    <row r="1759" spans="1:9" x14ac:dyDescent="0.3">
      <c r="A1759" t="s">
        <v>3320</v>
      </c>
      <c r="B1759" t="s">
        <v>3321</v>
      </c>
      <c r="C1759">
        <v>353</v>
      </c>
      <c r="D1759" t="s">
        <v>10</v>
      </c>
      <c r="E1759">
        <v>39</v>
      </c>
      <c r="F1759">
        <v>324</v>
      </c>
      <c r="G1759">
        <v>2735</v>
      </c>
      <c r="H1759" t="s">
        <v>11</v>
      </c>
      <c r="I1759" t="s">
        <v>10</v>
      </c>
    </row>
    <row r="1760" spans="1:9" x14ac:dyDescent="0.3">
      <c r="A1760" t="s">
        <v>3322</v>
      </c>
      <c r="B1760" t="s">
        <v>3323</v>
      </c>
      <c r="C1760">
        <v>283</v>
      </c>
      <c r="D1760" t="s">
        <v>10</v>
      </c>
      <c r="E1760">
        <v>2</v>
      </c>
      <c r="F1760">
        <v>276</v>
      </c>
      <c r="G1760">
        <v>2735</v>
      </c>
      <c r="H1760" t="s">
        <v>11</v>
      </c>
      <c r="I1760" t="s">
        <v>10</v>
      </c>
    </row>
    <row r="1761" spans="1:9" x14ac:dyDescent="0.3">
      <c r="A1761" t="s">
        <v>3324</v>
      </c>
      <c r="B1761" t="s">
        <v>3325</v>
      </c>
      <c r="C1761">
        <v>353</v>
      </c>
      <c r="D1761" t="s">
        <v>10</v>
      </c>
      <c r="E1761">
        <v>39</v>
      </c>
      <c r="F1761">
        <v>324</v>
      </c>
      <c r="G1761">
        <v>2735</v>
      </c>
      <c r="H1761" t="s">
        <v>11</v>
      </c>
      <c r="I1761" t="s">
        <v>10</v>
      </c>
    </row>
    <row r="1762" spans="1:9" x14ac:dyDescent="0.3">
      <c r="A1762" t="s">
        <v>3326</v>
      </c>
      <c r="B1762" t="s">
        <v>3327</v>
      </c>
      <c r="C1762">
        <v>283</v>
      </c>
      <c r="D1762" t="s">
        <v>10</v>
      </c>
      <c r="E1762">
        <v>2</v>
      </c>
      <c r="F1762">
        <v>276</v>
      </c>
      <c r="G1762">
        <v>2735</v>
      </c>
      <c r="H1762" t="s">
        <v>11</v>
      </c>
      <c r="I1762" t="s">
        <v>10</v>
      </c>
    </row>
    <row r="1763" spans="1:9" x14ac:dyDescent="0.3">
      <c r="A1763" t="s">
        <v>3328</v>
      </c>
      <c r="B1763" t="s">
        <v>3329</v>
      </c>
      <c r="C1763">
        <v>322</v>
      </c>
      <c r="D1763" t="s">
        <v>10</v>
      </c>
      <c r="E1763">
        <v>2</v>
      </c>
      <c r="F1763">
        <v>75</v>
      </c>
      <c r="G1763">
        <v>2735</v>
      </c>
      <c r="H1763" t="s">
        <v>11</v>
      </c>
      <c r="I1763" t="s">
        <v>10</v>
      </c>
    </row>
    <row r="1764" spans="1:9" x14ac:dyDescent="0.3">
      <c r="A1764" t="s">
        <v>3328</v>
      </c>
      <c r="B1764" t="s">
        <v>3329</v>
      </c>
      <c r="C1764">
        <v>322</v>
      </c>
      <c r="D1764" t="s">
        <v>10</v>
      </c>
      <c r="E1764">
        <v>93</v>
      </c>
      <c r="F1764">
        <v>315</v>
      </c>
      <c r="G1764">
        <v>2735</v>
      </c>
      <c r="H1764" t="s">
        <v>11</v>
      </c>
      <c r="I1764" t="s">
        <v>10</v>
      </c>
    </row>
    <row r="1765" spans="1:9" x14ac:dyDescent="0.3">
      <c r="A1765" t="s">
        <v>3330</v>
      </c>
      <c r="B1765" t="s">
        <v>3331</v>
      </c>
      <c r="C1765">
        <v>356</v>
      </c>
      <c r="D1765" t="s">
        <v>10</v>
      </c>
      <c r="E1765">
        <v>42</v>
      </c>
      <c r="F1765">
        <v>328</v>
      </c>
      <c r="G1765">
        <v>2735</v>
      </c>
      <c r="H1765" t="s">
        <v>11</v>
      </c>
      <c r="I1765" t="s">
        <v>10</v>
      </c>
    </row>
    <row r="1766" spans="1:9" x14ac:dyDescent="0.3">
      <c r="A1766" t="s">
        <v>3332</v>
      </c>
      <c r="B1766" t="s">
        <v>3333</v>
      </c>
      <c r="C1766">
        <v>282</v>
      </c>
      <c r="D1766" t="s">
        <v>10</v>
      </c>
      <c r="E1766">
        <v>2</v>
      </c>
      <c r="F1766">
        <v>275</v>
      </c>
      <c r="G1766">
        <v>2735</v>
      </c>
      <c r="H1766" t="s">
        <v>11</v>
      </c>
      <c r="I1766" t="s">
        <v>10</v>
      </c>
    </row>
    <row r="1767" spans="1:9" x14ac:dyDescent="0.3">
      <c r="A1767" t="s">
        <v>3334</v>
      </c>
      <c r="B1767" t="s">
        <v>3335</v>
      </c>
      <c r="C1767">
        <v>381</v>
      </c>
      <c r="D1767" t="s">
        <v>10</v>
      </c>
      <c r="E1767">
        <v>57</v>
      </c>
      <c r="F1767">
        <v>347</v>
      </c>
      <c r="G1767">
        <v>2735</v>
      </c>
      <c r="H1767" t="s">
        <v>11</v>
      </c>
      <c r="I1767" t="s">
        <v>10</v>
      </c>
    </row>
    <row r="1768" spans="1:9" x14ac:dyDescent="0.3">
      <c r="A1768" t="s">
        <v>3336</v>
      </c>
      <c r="B1768" t="s">
        <v>3337</v>
      </c>
      <c r="C1768">
        <v>386</v>
      </c>
      <c r="D1768" t="s">
        <v>10</v>
      </c>
      <c r="E1768">
        <v>59</v>
      </c>
      <c r="F1768">
        <v>351</v>
      </c>
      <c r="G1768">
        <v>2735</v>
      </c>
      <c r="H1768" t="s">
        <v>11</v>
      </c>
      <c r="I1768" t="s">
        <v>10</v>
      </c>
    </row>
    <row r="1769" spans="1:9" x14ac:dyDescent="0.3">
      <c r="A1769" t="s">
        <v>3338</v>
      </c>
      <c r="B1769" t="s">
        <v>3339</v>
      </c>
      <c r="C1769">
        <v>281</v>
      </c>
      <c r="D1769" t="s">
        <v>10</v>
      </c>
      <c r="E1769">
        <v>2</v>
      </c>
      <c r="F1769">
        <v>274</v>
      </c>
      <c r="G1769">
        <v>2735</v>
      </c>
      <c r="H1769" t="s">
        <v>11</v>
      </c>
      <c r="I1769" t="s">
        <v>10</v>
      </c>
    </row>
    <row r="1770" spans="1:9" x14ac:dyDescent="0.3">
      <c r="A1770" t="s">
        <v>3340</v>
      </c>
      <c r="B1770" t="s">
        <v>3341</v>
      </c>
      <c r="C1770">
        <v>295</v>
      </c>
      <c r="D1770" t="s">
        <v>10</v>
      </c>
      <c r="E1770">
        <v>15</v>
      </c>
      <c r="F1770">
        <v>288</v>
      </c>
      <c r="G1770">
        <v>2735</v>
      </c>
      <c r="H1770" t="s">
        <v>11</v>
      </c>
      <c r="I1770" t="s">
        <v>10</v>
      </c>
    </row>
    <row r="1771" spans="1:9" x14ac:dyDescent="0.3">
      <c r="A1771" t="s">
        <v>3342</v>
      </c>
      <c r="B1771" t="s">
        <v>3343</v>
      </c>
      <c r="C1771">
        <v>248</v>
      </c>
      <c r="D1771" t="s">
        <v>10</v>
      </c>
      <c r="E1771">
        <v>3</v>
      </c>
      <c r="F1771">
        <v>84</v>
      </c>
      <c r="G1771">
        <v>2735</v>
      </c>
      <c r="H1771" t="s">
        <v>11</v>
      </c>
      <c r="I1771" t="s">
        <v>10</v>
      </c>
    </row>
    <row r="1772" spans="1:9" x14ac:dyDescent="0.3">
      <c r="A1772" t="s">
        <v>3342</v>
      </c>
      <c r="B1772" t="s">
        <v>3343</v>
      </c>
      <c r="C1772">
        <v>248</v>
      </c>
      <c r="D1772" t="s">
        <v>10</v>
      </c>
      <c r="E1772">
        <v>82</v>
      </c>
      <c r="F1772">
        <v>234</v>
      </c>
      <c r="G1772">
        <v>2735</v>
      </c>
      <c r="H1772" t="s">
        <v>11</v>
      </c>
      <c r="I1772" t="s">
        <v>10</v>
      </c>
    </row>
    <row r="1773" spans="1:9" x14ac:dyDescent="0.3">
      <c r="A1773" t="s">
        <v>3344</v>
      </c>
      <c r="B1773" t="s">
        <v>3345</v>
      </c>
      <c r="C1773">
        <v>156</v>
      </c>
      <c r="D1773" t="s">
        <v>10</v>
      </c>
      <c r="E1773">
        <v>3</v>
      </c>
      <c r="F1773">
        <v>80</v>
      </c>
      <c r="G1773">
        <v>2735</v>
      </c>
      <c r="H1773" t="s">
        <v>11</v>
      </c>
      <c r="I1773" t="s">
        <v>10</v>
      </c>
    </row>
    <row r="1774" spans="1:9" x14ac:dyDescent="0.3">
      <c r="A1774" t="s">
        <v>3344</v>
      </c>
      <c r="B1774" t="s">
        <v>3345</v>
      </c>
      <c r="C1774">
        <v>156</v>
      </c>
      <c r="D1774" t="s">
        <v>10</v>
      </c>
      <c r="E1774">
        <v>72</v>
      </c>
      <c r="F1774">
        <v>156</v>
      </c>
      <c r="G1774">
        <v>2735</v>
      </c>
      <c r="H1774" t="s">
        <v>11</v>
      </c>
      <c r="I1774" t="s">
        <v>10</v>
      </c>
    </row>
    <row r="1775" spans="1:9" x14ac:dyDescent="0.3">
      <c r="A1775" t="s">
        <v>3346</v>
      </c>
      <c r="B1775" t="s">
        <v>3347</v>
      </c>
      <c r="C1775">
        <v>484</v>
      </c>
      <c r="D1775" t="s">
        <v>10</v>
      </c>
      <c r="E1775">
        <v>3</v>
      </c>
      <c r="F1775">
        <v>275</v>
      </c>
      <c r="G1775">
        <v>2735</v>
      </c>
      <c r="H1775" t="s">
        <v>11</v>
      </c>
      <c r="I1775" t="s">
        <v>10</v>
      </c>
    </row>
    <row r="1776" spans="1:9" x14ac:dyDescent="0.3">
      <c r="A1776" t="s">
        <v>3348</v>
      </c>
      <c r="B1776" t="s">
        <v>3349</v>
      </c>
      <c r="C1776">
        <v>129</v>
      </c>
      <c r="D1776" t="s">
        <v>10</v>
      </c>
      <c r="E1776">
        <v>1</v>
      </c>
      <c r="F1776">
        <v>122</v>
      </c>
      <c r="G1776">
        <v>2735</v>
      </c>
      <c r="H1776" t="s">
        <v>11</v>
      </c>
      <c r="I1776" t="s">
        <v>10</v>
      </c>
    </row>
    <row r="1777" spans="1:9" x14ac:dyDescent="0.3">
      <c r="A1777" t="s">
        <v>3350</v>
      </c>
      <c r="B1777" t="s">
        <v>3351</v>
      </c>
      <c r="C1777">
        <v>139</v>
      </c>
      <c r="D1777" t="s">
        <v>10</v>
      </c>
      <c r="E1777">
        <v>3</v>
      </c>
      <c r="F1777">
        <v>90</v>
      </c>
      <c r="G1777">
        <v>2735</v>
      </c>
      <c r="H1777" t="s">
        <v>11</v>
      </c>
      <c r="I1777" t="s">
        <v>10</v>
      </c>
    </row>
    <row r="1778" spans="1:9" x14ac:dyDescent="0.3">
      <c r="A1778" t="s">
        <v>3350</v>
      </c>
      <c r="B1778" t="s">
        <v>3351</v>
      </c>
      <c r="C1778">
        <v>139</v>
      </c>
      <c r="D1778" t="s">
        <v>10</v>
      </c>
      <c r="E1778">
        <v>88</v>
      </c>
      <c r="F1778">
        <v>132</v>
      </c>
      <c r="G1778">
        <v>2735</v>
      </c>
      <c r="H1778" t="s">
        <v>11</v>
      </c>
      <c r="I1778" t="s">
        <v>10</v>
      </c>
    </row>
    <row r="1779" spans="1:9" x14ac:dyDescent="0.3">
      <c r="A1779" t="s">
        <v>3352</v>
      </c>
      <c r="B1779" t="s">
        <v>3353</v>
      </c>
      <c r="C1779">
        <v>72</v>
      </c>
      <c r="D1779" t="s">
        <v>10</v>
      </c>
      <c r="E1779">
        <v>1</v>
      </c>
      <c r="F1779">
        <v>65</v>
      </c>
      <c r="G1779">
        <v>2735</v>
      </c>
      <c r="H1779" t="s">
        <v>11</v>
      </c>
      <c r="I1779" t="s">
        <v>10</v>
      </c>
    </row>
    <row r="1780" spans="1:9" x14ac:dyDescent="0.3">
      <c r="A1780" t="s">
        <v>3354</v>
      </c>
      <c r="B1780" t="s">
        <v>3355</v>
      </c>
      <c r="C1780">
        <v>118</v>
      </c>
      <c r="D1780" t="s">
        <v>10</v>
      </c>
      <c r="E1780">
        <v>39</v>
      </c>
      <c r="F1780">
        <v>111</v>
      </c>
      <c r="G1780">
        <v>2735</v>
      </c>
      <c r="H1780" t="s">
        <v>11</v>
      </c>
      <c r="I1780" t="s">
        <v>10</v>
      </c>
    </row>
    <row r="1781" spans="1:9" x14ac:dyDescent="0.3">
      <c r="A1781" t="s">
        <v>3356</v>
      </c>
      <c r="B1781" t="s">
        <v>3357</v>
      </c>
      <c r="C1781">
        <v>308</v>
      </c>
      <c r="D1781" t="s">
        <v>10</v>
      </c>
      <c r="E1781">
        <v>26</v>
      </c>
      <c r="F1781">
        <v>302</v>
      </c>
      <c r="G1781">
        <v>2735</v>
      </c>
      <c r="H1781" t="s">
        <v>11</v>
      </c>
      <c r="I1781" t="s">
        <v>10</v>
      </c>
    </row>
    <row r="1782" spans="1:9" x14ac:dyDescent="0.3">
      <c r="A1782" t="s">
        <v>3358</v>
      </c>
      <c r="B1782" t="s">
        <v>3359</v>
      </c>
      <c r="C1782">
        <v>194</v>
      </c>
      <c r="D1782" t="s">
        <v>10</v>
      </c>
      <c r="E1782">
        <v>3</v>
      </c>
      <c r="F1782">
        <v>114</v>
      </c>
      <c r="G1782">
        <v>2735</v>
      </c>
      <c r="H1782" t="s">
        <v>11</v>
      </c>
      <c r="I1782" t="s">
        <v>10</v>
      </c>
    </row>
    <row r="1783" spans="1:9" x14ac:dyDescent="0.3">
      <c r="A1783" t="s">
        <v>3358</v>
      </c>
      <c r="B1783" t="s">
        <v>3359</v>
      </c>
      <c r="C1783">
        <v>194</v>
      </c>
      <c r="D1783" t="s">
        <v>10</v>
      </c>
      <c r="E1783">
        <v>108</v>
      </c>
      <c r="F1783">
        <v>187</v>
      </c>
      <c r="G1783">
        <v>2735</v>
      </c>
      <c r="H1783" t="s">
        <v>11</v>
      </c>
      <c r="I1783" t="s">
        <v>10</v>
      </c>
    </row>
    <row r="1784" spans="1:9" x14ac:dyDescent="0.3">
      <c r="A1784" t="s">
        <v>3360</v>
      </c>
      <c r="B1784" t="s">
        <v>3361</v>
      </c>
      <c r="C1784">
        <v>91</v>
      </c>
      <c r="D1784" t="s">
        <v>10</v>
      </c>
      <c r="E1784">
        <v>3</v>
      </c>
      <c r="F1784">
        <v>90</v>
      </c>
      <c r="G1784">
        <v>2735</v>
      </c>
      <c r="H1784" t="s">
        <v>11</v>
      </c>
      <c r="I1784" t="s">
        <v>10</v>
      </c>
    </row>
    <row r="1785" spans="1:9" x14ac:dyDescent="0.3">
      <c r="A1785" t="s">
        <v>3362</v>
      </c>
      <c r="B1785" t="s">
        <v>3363</v>
      </c>
      <c r="C1785">
        <v>383</v>
      </c>
      <c r="D1785" t="s">
        <v>10</v>
      </c>
      <c r="E1785">
        <v>104</v>
      </c>
      <c r="F1785">
        <v>376</v>
      </c>
      <c r="G1785">
        <v>2735</v>
      </c>
      <c r="H1785" t="s">
        <v>11</v>
      </c>
      <c r="I1785" t="s">
        <v>10</v>
      </c>
    </row>
    <row r="1786" spans="1:9" x14ac:dyDescent="0.3">
      <c r="A1786" t="s">
        <v>3364</v>
      </c>
      <c r="B1786" t="s">
        <v>3365</v>
      </c>
      <c r="C1786">
        <v>352</v>
      </c>
      <c r="D1786" t="s">
        <v>10</v>
      </c>
      <c r="E1786">
        <v>39</v>
      </c>
      <c r="F1786">
        <v>324</v>
      </c>
      <c r="G1786">
        <v>2735</v>
      </c>
      <c r="H1786" t="s">
        <v>11</v>
      </c>
      <c r="I1786" t="s">
        <v>10</v>
      </c>
    </row>
    <row r="1787" spans="1:9" x14ac:dyDescent="0.3">
      <c r="A1787" t="s">
        <v>3366</v>
      </c>
      <c r="B1787" t="s">
        <v>3367</v>
      </c>
      <c r="C1787">
        <v>281</v>
      </c>
      <c r="D1787" t="s">
        <v>10</v>
      </c>
      <c r="E1787">
        <v>3</v>
      </c>
      <c r="F1787">
        <v>274</v>
      </c>
      <c r="G1787">
        <v>2735</v>
      </c>
      <c r="H1787" t="s">
        <v>11</v>
      </c>
      <c r="I1787" t="s">
        <v>10</v>
      </c>
    </row>
    <row r="1788" spans="1:9" x14ac:dyDescent="0.3">
      <c r="A1788" t="s">
        <v>3368</v>
      </c>
      <c r="B1788" t="s">
        <v>3369</v>
      </c>
      <c r="C1788">
        <v>283</v>
      </c>
      <c r="D1788" t="s">
        <v>10</v>
      </c>
      <c r="E1788">
        <v>3</v>
      </c>
      <c r="F1788">
        <v>276</v>
      </c>
      <c r="G1788">
        <v>2735</v>
      </c>
      <c r="H1788" t="s">
        <v>11</v>
      </c>
      <c r="I1788" t="s">
        <v>10</v>
      </c>
    </row>
    <row r="1789" spans="1:9" x14ac:dyDescent="0.3">
      <c r="A1789" t="s">
        <v>3370</v>
      </c>
      <c r="B1789" t="s">
        <v>3371</v>
      </c>
      <c r="C1789">
        <v>294</v>
      </c>
      <c r="D1789" t="s">
        <v>10</v>
      </c>
      <c r="E1789">
        <v>14</v>
      </c>
      <c r="F1789">
        <v>287</v>
      </c>
      <c r="G1789">
        <v>2735</v>
      </c>
      <c r="H1789" t="s">
        <v>11</v>
      </c>
      <c r="I1789" t="s">
        <v>10</v>
      </c>
    </row>
    <row r="1790" spans="1:9" x14ac:dyDescent="0.3">
      <c r="A1790" t="s">
        <v>3372</v>
      </c>
      <c r="B1790" t="s">
        <v>3373</v>
      </c>
      <c r="C1790">
        <v>337</v>
      </c>
      <c r="D1790" t="s">
        <v>10</v>
      </c>
      <c r="E1790">
        <v>55</v>
      </c>
      <c r="F1790">
        <v>331</v>
      </c>
      <c r="G1790">
        <v>2735</v>
      </c>
      <c r="H1790" t="s">
        <v>11</v>
      </c>
      <c r="I1790" t="s">
        <v>10</v>
      </c>
    </row>
    <row r="1791" spans="1:9" x14ac:dyDescent="0.3">
      <c r="A1791" t="s">
        <v>3374</v>
      </c>
      <c r="B1791" t="s">
        <v>3375</v>
      </c>
      <c r="C1791">
        <v>340</v>
      </c>
      <c r="D1791" t="s">
        <v>10</v>
      </c>
      <c r="E1791">
        <v>56</v>
      </c>
      <c r="F1791">
        <v>334</v>
      </c>
      <c r="G1791">
        <v>2735</v>
      </c>
      <c r="H1791" t="s">
        <v>11</v>
      </c>
      <c r="I1791" t="s">
        <v>10</v>
      </c>
    </row>
    <row r="1792" spans="1:9" x14ac:dyDescent="0.3">
      <c r="A1792" t="s">
        <v>3376</v>
      </c>
      <c r="B1792" t="s">
        <v>3377</v>
      </c>
      <c r="C1792">
        <v>308</v>
      </c>
      <c r="D1792" t="s">
        <v>10</v>
      </c>
      <c r="E1792">
        <v>26</v>
      </c>
      <c r="F1792">
        <v>302</v>
      </c>
      <c r="G1792">
        <v>2735</v>
      </c>
      <c r="H1792" t="s">
        <v>11</v>
      </c>
      <c r="I1792" t="s">
        <v>10</v>
      </c>
    </row>
    <row r="1793" spans="1:9" x14ac:dyDescent="0.3">
      <c r="A1793" t="s">
        <v>3378</v>
      </c>
      <c r="B1793" t="s">
        <v>3379</v>
      </c>
      <c r="C1793">
        <v>283</v>
      </c>
      <c r="D1793" t="s">
        <v>10</v>
      </c>
      <c r="E1793">
        <v>3</v>
      </c>
      <c r="F1793">
        <v>276</v>
      </c>
      <c r="G1793">
        <v>2735</v>
      </c>
      <c r="H1793" t="s">
        <v>11</v>
      </c>
      <c r="I1793" t="s">
        <v>10</v>
      </c>
    </row>
    <row r="1794" spans="1:9" x14ac:dyDescent="0.3">
      <c r="A1794" t="s">
        <v>3380</v>
      </c>
      <c r="B1794" t="s">
        <v>3381</v>
      </c>
      <c r="C1794">
        <v>283</v>
      </c>
      <c r="D1794" t="s">
        <v>10</v>
      </c>
      <c r="E1794">
        <v>3</v>
      </c>
      <c r="F1794">
        <v>276</v>
      </c>
      <c r="G1794">
        <v>2735</v>
      </c>
      <c r="H1794" t="s">
        <v>11</v>
      </c>
      <c r="I1794" t="s">
        <v>10</v>
      </c>
    </row>
    <row r="1795" spans="1:9" x14ac:dyDescent="0.3">
      <c r="A1795" t="s">
        <v>3382</v>
      </c>
      <c r="B1795" t="s">
        <v>3383</v>
      </c>
      <c r="C1795">
        <v>294</v>
      </c>
      <c r="D1795" t="s">
        <v>10</v>
      </c>
      <c r="E1795">
        <v>14</v>
      </c>
      <c r="F1795">
        <v>287</v>
      </c>
      <c r="G1795">
        <v>2735</v>
      </c>
      <c r="H1795" t="s">
        <v>11</v>
      </c>
      <c r="I1795" t="s">
        <v>10</v>
      </c>
    </row>
    <row r="1796" spans="1:9" x14ac:dyDescent="0.3">
      <c r="A1796" t="s">
        <v>3384</v>
      </c>
      <c r="B1796" t="s">
        <v>3385</v>
      </c>
      <c r="C1796">
        <v>331</v>
      </c>
      <c r="D1796" t="s">
        <v>10</v>
      </c>
      <c r="E1796">
        <v>49</v>
      </c>
      <c r="F1796">
        <v>325</v>
      </c>
      <c r="G1796">
        <v>2735</v>
      </c>
      <c r="H1796" t="s">
        <v>11</v>
      </c>
      <c r="I1796" t="s">
        <v>10</v>
      </c>
    </row>
    <row r="1797" spans="1:9" x14ac:dyDescent="0.3">
      <c r="A1797" t="s">
        <v>3386</v>
      </c>
      <c r="B1797" t="s">
        <v>3387</v>
      </c>
      <c r="C1797">
        <v>261</v>
      </c>
      <c r="D1797" t="s">
        <v>10</v>
      </c>
      <c r="E1797">
        <v>13</v>
      </c>
      <c r="F1797">
        <v>77</v>
      </c>
      <c r="G1797">
        <v>2735</v>
      </c>
      <c r="H1797" t="s">
        <v>11</v>
      </c>
      <c r="I1797" t="s">
        <v>10</v>
      </c>
    </row>
    <row r="1798" spans="1:9" x14ac:dyDescent="0.3">
      <c r="A1798" t="s">
        <v>3386</v>
      </c>
      <c r="B1798" t="s">
        <v>3387</v>
      </c>
      <c r="C1798">
        <v>261</v>
      </c>
      <c r="D1798" t="s">
        <v>10</v>
      </c>
      <c r="E1798">
        <v>68</v>
      </c>
      <c r="F1798">
        <v>255</v>
      </c>
      <c r="G1798">
        <v>2735</v>
      </c>
      <c r="H1798" t="s">
        <v>11</v>
      </c>
      <c r="I1798" t="s">
        <v>10</v>
      </c>
    </row>
    <row r="1799" spans="1:9" x14ac:dyDescent="0.3">
      <c r="A1799" t="s">
        <v>3388</v>
      </c>
      <c r="B1799" t="s">
        <v>3389</v>
      </c>
      <c r="C1799">
        <v>283</v>
      </c>
      <c r="D1799" t="s">
        <v>10</v>
      </c>
      <c r="E1799">
        <v>3</v>
      </c>
      <c r="F1799">
        <v>276</v>
      </c>
      <c r="G1799">
        <v>2735</v>
      </c>
      <c r="H1799" t="s">
        <v>11</v>
      </c>
      <c r="I1799" t="s">
        <v>10</v>
      </c>
    </row>
    <row r="1800" spans="1:9" x14ac:dyDescent="0.3">
      <c r="A1800" t="s">
        <v>3390</v>
      </c>
      <c r="B1800" t="s">
        <v>3391</v>
      </c>
      <c r="C1800">
        <v>299</v>
      </c>
      <c r="D1800" t="s">
        <v>10</v>
      </c>
      <c r="E1800">
        <v>19</v>
      </c>
      <c r="F1800">
        <v>292</v>
      </c>
      <c r="G1800">
        <v>2735</v>
      </c>
      <c r="H1800" t="s">
        <v>11</v>
      </c>
      <c r="I1800" t="s">
        <v>10</v>
      </c>
    </row>
    <row r="1801" spans="1:9" x14ac:dyDescent="0.3">
      <c r="A1801" t="s">
        <v>3392</v>
      </c>
      <c r="B1801" t="s">
        <v>3393</v>
      </c>
      <c r="C1801">
        <v>284</v>
      </c>
      <c r="D1801" t="s">
        <v>10</v>
      </c>
      <c r="E1801">
        <v>3</v>
      </c>
      <c r="F1801">
        <v>277</v>
      </c>
      <c r="G1801">
        <v>2735</v>
      </c>
      <c r="H1801" t="s">
        <v>11</v>
      </c>
      <c r="I1801" t="s">
        <v>10</v>
      </c>
    </row>
    <row r="1802" spans="1:9" x14ac:dyDescent="0.3">
      <c r="A1802" t="s">
        <v>3394</v>
      </c>
      <c r="B1802" t="s">
        <v>3395</v>
      </c>
      <c r="C1802">
        <v>308</v>
      </c>
      <c r="D1802" t="s">
        <v>10</v>
      </c>
      <c r="E1802">
        <v>26</v>
      </c>
      <c r="F1802">
        <v>302</v>
      </c>
      <c r="G1802">
        <v>2735</v>
      </c>
      <c r="H1802" t="s">
        <v>11</v>
      </c>
      <c r="I1802" t="s">
        <v>10</v>
      </c>
    </row>
    <row r="1803" spans="1:9" x14ac:dyDescent="0.3">
      <c r="A1803" t="s">
        <v>3396</v>
      </c>
      <c r="B1803" t="s">
        <v>3397</v>
      </c>
      <c r="C1803">
        <v>294</v>
      </c>
      <c r="D1803" t="s">
        <v>10</v>
      </c>
      <c r="E1803">
        <v>14</v>
      </c>
      <c r="F1803">
        <v>287</v>
      </c>
      <c r="G1803">
        <v>2735</v>
      </c>
      <c r="H1803" t="s">
        <v>11</v>
      </c>
      <c r="I1803" t="s">
        <v>10</v>
      </c>
    </row>
    <row r="1804" spans="1:9" x14ac:dyDescent="0.3">
      <c r="A1804" t="s">
        <v>3398</v>
      </c>
      <c r="B1804" t="s">
        <v>3399</v>
      </c>
      <c r="C1804">
        <v>232</v>
      </c>
      <c r="D1804" t="s">
        <v>10</v>
      </c>
      <c r="E1804">
        <v>3</v>
      </c>
      <c r="F1804">
        <v>185</v>
      </c>
      <c r="G1804">
        <v>2735</v>
      </c>
      <c r="H1804" t="s">
        <v>11</v>
      </c>
      <c r="I1804" t="s">
        <v>10</v>
      </c>
    </row>
    <row r="1805" spans="1:9" x14ac:dyDescent="0.3">
      <c r="A1805" t="s">
        <v>3398</v>
      </c>
      <c r="B1805" t="s">
        <v>3399</v>
      </c>
      <c r="C1805">
        <v>232</v>
      </c>
      <c r="D1805" t="s">
        <v>10</v>
      </c>
      <c r="E1805">
        <v>181</v>
      </c>
      <c r="F1805">
        <v>225</v>
      </c>
      <c r="G1805">
        <v>2735</v>
      </c>
      <c r="H1805" t="s">
        <v>11</v>
      </c>
      <c r="I1805" t="s">
        <v>10</v>
      </c>
    </row>
    <row r="1806" spans="1:9" x14ac:dyDescent="0.3">
      <c r="A1806" t="s">
        <v>3400</v>
      </c>
      <c r="B1806" t="s">
        <v>3401</v>
      </c>
      <c r="C1806">
        <v>284</v>
      </c>
      <c r="D1806" t="s">
        <v>10</v>
      </c>
      <c r="E1806">
        <v>3</v>
      </c>
      <c r="F1806">
        <v>277</v>
      </c>
      <c r="G1806">
        <v>2735</v>
      </c>
      <c r="H1806" t="s">
        <v>11</v>
      </c>
      <c r="I1806" t="s">
        <v>10</v>
      </c>
    </row>
    <row r="1807" spans="1:9" x14ac:dyDescent="0.3">
      <c r="A1807" t="s">
        <v>3402</v>
      </c>
      <c r="B1807" t="s">
        <v>3403</v>
      </c>
      <c r="C1807">
        <v>276</v>
      </c>
      <c r="D1807" t="s">
        <v>10</v>
      </c>
      <c r="E1807">
        <v>14</v>
      </c>
      <c r="F1807">
        <v>268</v>
      </c>
      <c r="G1807">
        <v>2735</v>
      </c>
      <c r="H1807" t="s">
        <v>11</v>
      </c>
      <c r="I1807" t="s">
        <v>10</v>
      </c>
    </row>
    <row r="1808" spans="1:9" x14ac:dyDescent="0.3">
      <c r="A1808" t="s">
        <v>3404</v>
      </c>
      <c r="B1808" t="s">
        <v>3405</v>
      </c>
      <c r="C1808">
        <v>290</v>
      </c>
      <c r="D1808" t="s">
        <v>10</v>
      </c>
      <c r="E1808">
        <v>13</v>
      </c>
      <c r="F1808">
        <v>284</v>
      </c>
      <c r="G1808">
        <v>2735</v>
      </c>
      <c r="H1808" t="s">
        <v>11</v>
      </c>
      <c r="I1808" t="s">
        <v>10</v>
      </c>
    </row>
    <row r="1809" spans="1:9" x14ac:dyDescent="0.3">
      <c r="A1809" t="s">
        <v>3406</v>
      </c>
      <c r="B1809" t="s">
        <v>3407</v>
      </c>
      <c r="C1809">
        <v>259</v>
      </c>
      <c r="D1809" t="s">
        <v>10</v>
      </c>
      <c r="E1809">
        <v>13</v>
      </c>
      <c r="F1809">
        <v>115</v>
      </c>
      <c r="G1809">
        <v>2735</v>
      </c>
      <c r="H1809" t="s">
        <v>11</v>
      </c>
      <c r="I1809" t="s">
        <v>10</v>
      </c>
    </row>
    <row r="1810" spans="1:9" x14ac:dyDescent="0.3">
      <c r="A1810" t="s">
        <v>3406</v>
      </c>
      <c r="B1810" t="s">
        <v>3407</v>
      </c>
      <c r="C1810">
        <v>259</v>
      </c>
      <c r="D1810" t="s">
        <v>10</v>
      </c>
      <c r="E1810">
        <v>112</v>
      </c>
      <c r="F1810">
        <v>253</v>
      </c>
      <c r="G1810">
        <v>2735</v>
      </c>
      <c r="H1810" t="s">
        <v>11</v>
      </c>
      <c r="I1810" t="s">
        <v>10</v>
      </c>
    </row>
    <row r="1811" spans="1:9" x14ac:dyDescent="0.3">
      <c r="A1811" t="s">
        <v>3408</v>
      </c>
      <c r="B1811" t="s">
        <v>3409</v>
      </c>
      <c r="C1811">
        <v>285</v>
      </c>
      <c r="D1811" t="s">
        <v>10</v>
      </c>
      <c r="E1811">
        <v>3</v>
      </c>
      <c r="F1811">
        <v>278</v>
      </c>
      <c r="G1811">
        <v>2735</v>
      </c>
      <c r="H1811" t="s">
        <v>11</v>
      </c>
      <c r="I1811" t="s">
        <v>10</v>
      </c>
    </row>
    <row r="1812" spans="1:9" x14ac:dyDescent="0.3">
      <c r="A1812" t="s">
        <v>3410</v>
      </c>
      <c r="B1812" t="s">
        <v>3411</v>
      </c>
      <c r="C1812">
        <v>308</v>
      </c>
      <c r="D1812" t="s">
        <v>10</v>
      </c>
      <c r="E1812">
        <v>26</v>
      </c>
      <c r="F1812">
        <v>302</v>
      </c>
      <c r="G1812">
        <v>2735</v>
      </c>
      <c r="H1812" t="s">
        <v>11</v>
      </c>
      <c r="I1812" t="s">
        <v>10</v>
      </c>
    </row>
    <row r="1813" spans="1:9" x14ac:dyDescent="0.3">
      <c r="A1813" t="s">
        <v>3412</v>
      </c>
      <c r="B1813" t="s">
        <v>3413</v>
      </c>
      <c r="C1813">
        <v>296</v>
      </c>
      <c r="D1813" t="s">
        <v>10</v>
      </c>
      <c r="E1813">
        <v>16</v>
      </c>
      <c r="F1813">
        <v>289</v>
      </c>
      <c r="G1813">
        <v>2735</v>
      </c>
      <c r="H1813" t="s">
        <v>11</v>
      </c>
      <c r="I1813" t="s">
        <v>10</v>
      </c>
    </row>
    <row r="1814" spans="1:9" x14ac:dyDescent="0.3">
      <c r="A1814" t="s">
        <v>3414</v>
      </c>
      <c r="B1814" t="s">
        <v>3415</v>
      </c>
      <c r="C1814">
        <v>283</v>
      </c>
      <c r="D1814" t="s">
        <v>10</v>
      </c>
      <c r="E1814">
        <v>3</v>
      </c>
      <c r="F1814">
        <v>276</v>
      </c>
      <c r="G1814">
        <v>2735</v>
      </c>
      <c r="H1814" t="s">
        <v>11</v>
      </c>
      <c r="I1814" t="s">
        <v>10</v>
      </c>
    </row>
    <row r="1815" spans="1:9" x14ac:dyDescent="0.3">
      <c r="A1815" t="s">
        <v>3416</v>
      </c>
      <c r="B1815" t="s">
        <v>3417</v>
      </c>
      <c r="C1815">
        <v>362</v>
      </c>
      <c r="D1815" t="s">
        <v>10</v>
      </c>
      <c r="E1815">
        <v>80</v>
      </c>
      <c r="F1815">
        <v>356</v>
      </c>
      <c r="G1815">
        <v>2735</v>
      </c>
      <c r="H1815" t="s">
        <v>11</v>
      </c>
      <c r="I1815" t="s">
        <v>10</v>
      </c>
    </row>
    <row r="1816" spans="1:9" x14ac:dyDescent="0.3">
      <c r="A1816" t="s">
        <v>3418</v>
      </c>
      <c r="B1816" t="s">
        <v>3419</v>
      </c>
      <c r="C1816">
        <v>332</v>
      </c>
      <c r="D1816" t="s">
        <v>10</v>
      </c>
      <c r="E1816">
        <v>50</v>
      </c>
      <c r="F1816">
        <v>326</v>
      </c>
      <c r="G1816">
        <v>2735</v>
      </c>
      <c r="H1816" t="s">
        <v>11</v>
      </c>
      <c r="I1816" t="s">
        <v>10</v>
      </c>
    </row>
    <row r="1817" spans="1:9" x14ac:dyDescent="0.3">
      <c r="A1817" t="s">
        <v>3420</v>
      </c>
      <c r="B1817" t="s">
        <v>3421</v>
      </c>
      <c r="C1817">
        <v>287</v>
      </c>
      <c r="D1817" t="s">
        <v>10</v>
      </c>
      <c r="E1817">
        <v>5</v>
      </c>
      <c r="F1817">
        <v>280</v>
      </c>
      <c r="G1817">
        <v>2735</v>
      </c>
      <c r="H1817" t="s">
        <v>11</v>
      </c>
      <c r="I1817" t="s">
        <v>10</v>
      </c>
    </row>
    <row r="1818" spans="1:9" x14ac:dyDescent="0.3">
      <c r="A1818" t="s">
        <v>3422</v>
      </c>
      <c r="B1818" t="s">
        <v>3423</v>
      </c>
      <c r="C1818">
        <v>283</v>
      </c>
      <c r="D1818" t="s">
        <v>10</v>
      </c>
      <c r="E1818">
        <v>3</v>
      </c>
      <c r="F1818">
        <v>276</v>
      </c>
      <c r="G1818">
        <v>2735</v>
      </c>
      <c r="H1818" t="s">
        <v>11</v>
      </c>
      <c r="I1818" t="s">
        <v>10</v>
      </c>
    </row>
    <row r="1819" spans="1:9" x14ac:dyDescent="0.3">
      <c r="A1819" t="s">
        <v>3424</v>
      </c>
      <c r="B1819" t="s">
        <v>3425</v>
      </c>
      <c r="C1819">
        <v>283</v>
      </c>
      <c r="D1819" t="s">
        <v>10</v>
      </c>
      <c r="E1819">
        <v>3</v>
      </c>
      <c r="F1819">
        <v>276</v>
      </c>
      <c r="G1819">
        <v>2735</v>
      </c>
      <c r="H1819" t="s">
        <v>11</v>
      </c>
      <c r="I1819" t="s">
        <v>10</v>
      </c>
    </row>
    <row r="1820" spans="1:9" x14ac:dyDescent="0.3">
      <c r="A1820" t="s">
        <v>3426</v>
      </c>
      <c r="B1820" t="s">
        <v>3427</v>
      </c>
      <c r="C1820">
        <v>73</v>
      </c>
      <c r="D1820" t="s">
        <v>10</v>
      </c>
      <c r="E1820">
        <v>1</v>
      </c>
      <c r="F1820">
        <v>61</v>
      </c>
      <c r="G1820">
        <v>2735</v>
      </c>
      <c r="H1820" t="s">
        <v>11</v>
      </c>
      <c r="I1820" t="s">
        <v>10</v>
      </c>
    </row>
    <row r="1821" spans="1:9" x14ac:dyDescent="0.3">
      <c r="A1821" t="s">
        <v>3428</v>
      </c>
      <c r="B1821" t="s">
        <v>3429</v>
      </c>
      <c r="C1821">
        <v>361</v>
      </c>
      <c r="D1821" t="s">
        <v>10</v>
      </c>
      <c r="E1821">
        <v>79</v>
      </c>
      <c r="F1821">
        <v>355</v>
      </c>
      <c r="G1821">
        <v>2735</v>
      </c>
      <c r="H1821" t="s">
        <v>11</v>
      </c>
      <c r="I1821" t="s">
        <v>10</v>
      </c>
    </row>
    <row r="1822" spans="1:9" x14ac:dyDescent="0.3">
      <c r="A1822" t="s">
        <v>3430</v>
      </c>
      <c r="B1822" t="s">
        <v>3431</v>
      </c>
      <c r="C1822">
        <v>362</v>
      </c>
      <c r="D1822" t="s">
        <v>10</v>
      </c>
      <c r="E1822">
        <v>79</v>
      </c>
      <c r="F1822">
        <v>356</v>
      </c>
      <c r="G1822">
        <v>2735</v>
      </c>
      <c r="H1822" t="s">
        <v>11</v>
      </c>
      <c r="I1822" t="s">
        <v>10</v>
      </c>
    </row>
    <row r="1823" spans="1:9" x14ac:dyDescent="0.3">
      <c r="A1823" t="s">
        <v>3432</v>
      </c>
      <c r="B1823" t="s">
        <v>3433</v>
      </c>
      <c r="C1823">
        <v>293</v>
      </c>
      <c r="D1823" t="s">
        <v>10</v>
      </c>
      <c r="E1823">
        <v>13</v>
      </c>
      <c r="F1823">
        <v>286</v>
      </c>
      <c r="G1823">
        <v>2735</v>
      </c>
      <c r="H1823" t="s">
        <v>11</v>
      </c>
      <c r="I1823" t="s">
        <v>10</v>
      </c>
    </row>
    <row r="1824" spans="1:9" x14ac:dyDescent="0.3">
      <c r="A1824" t="s">
        <v>3434</v>
      </c>
      <c r="B1824" t="s">
        <v>3435</v>
      </c>
      <c r="C1824">
        <v>308</v>
      </c>
      <c r="D1824" t="s">
        <v>10</v>
      </c>
      <c r="E1824">
        <v>26</v>
      </c>
      <c r="F1824">
        <v>302</v>
      </c>
      <c r="G1824">
        <v>2735</v>
      </c>
      <c r="H1824" t="s">
        <v>11</v>
      </c>
      <c r="I1824" t="s">
        <v>10</v>
      </c>
    </row>
    <row r="1825" spans="1:9" x14ac:dyDescent="0.3">
      <c r="A1825" t="s">
        <v>3436</v>
      </c>
      <c r="B1825" t="s">
        <v>3437</v>
      </c>
      <c r="C1825">
        <v>283</v>
      </c>
      <c r="D1825" t="s">
        <v>10</v>
      </c>
      <c r="E1825">
        <v>3</v>
      </c>
      <c r="F1825">
        <v>276</v>
      </c>
      <c r="G1825">
        <v>2735</v>
      </c>
      <c r="H1825" t="s">
        <v>11</v>
      </c>
      <c r="I1825" t="s">
        <v>10</v>
      </c>
    </row>
    <row r="1826" spans="1:9" x14ac:dyDescent="0.3">
      <c r="A1826" t="s">
        <v>3438</v>
      </c>
      <c r="B1826" t="s">
        <v>3439</v>
      </c>
      <c r="C1826">
        <v>298</v>
      </c>
      <c r="D1826" t="s">
        <v>10</v>
      </c>
      <c r="E1826">
        <v>18</v>
      </c>
      <c r="F1826">
        <v>291</v>
      </c>
      <c r="G1826">
        <v>2735</v>
      </c>
      <c r="H1826" t="s">
        <v>11</v>
      </c>
      <c r="I1826" t="s">
        <v>10</v>
      </c>
    </row>
    <row r="1827" spans="1:9" x14ac:dyDescent="0.3">
      <c r="A1827" t="s">
        <v>3440</v>
      </c>
      <c r="B1827" t="s">
        <v>3441</v>
      </c>
      <c r="C1827">
        <v>284</v>
      </c>
      <c r="D1827" t="s">
        <v>10</v>
      </c>
      <c r="E1827">
        <v>3</v>
      </c>
      <c r="F1827">
        <v>277</v>
      </c>
      <c r="G1827">
        <v>2735</v>
      </c>
      <c r="H1827" t="s">
        <v>11</v>
      </c>
      <c r="I1827" t="s">
        <v>10</v>
      </c>
    </row>
    <row r="1828" spans="1:9" x14ac:dyDescent="0.3">
      <c r="A1828" t="s">
        <v>3442</v>
      </c>
      <c r="B1828" t="s">
        <v>3443</v>
      </c>
      <c r="C1828">
        <v>283</v>
      </c>
      <c r="D1828" t="s">
        <v>10</v>
      </c>
      <c r="E1828">
        <v>3</v>
      </c>
      <c r="F1828">
        <v>276</v>
      </c>
      <c r="G1828">
        <v>2735</v>
      </c>
      <c r="H1828" t="s">
        <v>11</v>
      </c>
      <c r="I1828" t="s">
        <v>10</v>
      </c>
    </row>
    <row r="1829" spans="1:9" x14ac:dyDescent="0.3">
      <c r="A1829" t="s">
        <v>3444</v>
      </c>
      <c r="B1829" t="s">
        <v>3445</v>
      </c>
      <c r="C1829">
        <v>282</v>
      </c>
      <c r="D1829" t="s">
        <v>10</v>
      </c>
      <c r="E1829">
        <v>3</v>
      </c>
      <c r="F1829">
        <v>275</v>
      </c>
      <c r="G1829">
        <v>2735</v>
      </c>
      <c r="H1829" t="s">
        <v>11</v>
      </c>
      <c r="I1829" t="s">
        <v>10</v>
      </c>
    </row>
    <row r="1830" spans="1:9" x14ac:dyDescent="0.3">
      <c r="A1830" t="s">
        <v>3446</v>
      </c>
      <c r="B1830" t="s">
        <v>3447</v>
      </c>
      <c r="C1830">
        <v>354</v>
      </c>
      <c r="D1830" t="s">
        <v>10</v>
      </c>
      <c r="E1830">
        <v>38</v>
      </c>
      <c r="F1830">
        <v>325</v>
      </c>
      <c r="G1830">
        <v>2735</v>
      </c>
      <c r="H1830" t="s">
        <v>11</v>
      </c>
      <c r="I1830" t="s">
        <v>10</v>
      </c>
    </row>
    <row r="1831" spans="1:9" x14ac:dyDescent="0.3">
      <c r="A1831" t="s">
        <v>3448</v>
      </c>
      <c r="B1831" t="s">
        <v>3449</v>
      </c>
      <c r="C1831">
        <v>350</v>
      </c>
      <c r="D1831" t="s">
        <v>10</v>
      </c>
      <c r="E1831">
        <v>3</v>
      </c>
      <c r="F1831">
        <v>72</v>
      </c>
      <c r="G1831">
        <v>2735</v>
      </c>
      <c r="H1831" t="s">
        <v>11</v>
      </c>
      <c r="I1831" t="s">
        <v>10</v>
      </c>
    </row>
    <row r="1832" spans="1:9" x14ac:dyDescent="0.3">
      <c r="A1832" t="s">
        <v>3448</v>
      </c>
      <c r="B1832" t="s">
        <v>3449</v>
      </c>
      <c r="C1832">
        <v>350</v>
      </c>
      <c r="D1832" t="s">
        <v>10</v>
      </c>
      <c r="E1832">
        <v>124</v>
      </c>
      <c r="F1832">
        <v>343</v>
      </c>
      <c r="G1832">
        <v>2735</v>
      </c>
      <c r="H1832" t="s">
        <v>11</v>
      </c>
      <c r="I1832" t="s">
        <v>10</v>
      </c>
    </row>
    <row r="1833" spans="1:9" x14ac:dyDescent="0.3">
      <c r="A1833" t="s">
        <v>3450</v>
      </c>
      <c r="B1833" t="s">
        <v>3451</v>
      </c>
      <c r="C1833">
        <v>269</v>
      </c>
      <c r="D1833" t="s">
        <v>10</v>
      </c>
      <c r="E1833">
        <v>2</v>
      </c>
      <c r="F1833">
        <v>256</v>
      </c>
      <c r="G1833">
        <v>2735</v>
      </c>
      <c r="H1833" t="s">
        <v>11</v>
      </c>
      <c r="I1833" t="s">
        <v>10</v>
      </c>
    </row>
    <row r="1834" spans="1:9" x14ac:dyDescent="0.3">
      <c r="A1834" t="s">
        <v>3452</v>
      </c>
      <c r="B1834" t="s">
        <v>3453</v>
      </c>
      <c r="C1834">
        <v>282</v>
      </c>
      <c r="D1834" t="s">
        <v>10</v>
      </c>
      <c r="E1834">
        <v>2</v>
      </c>
      <c r="F1834">
        <v>281</v>
      </c>
      <c r="G1834">
        <v>2735</v>
      </c>
      <c r="H1834" t="s">
        <v>11</v>
      </c>
      <c r="I1834" t="s">
        <v>10</v>
      </c>
    </row>
    <row r="1835" spans="1:9" x14ac:dyDescent="0.3">
      <c r="A1835" t="s">
        <v>3454</v>
      </c>
      <c r="B1835" t="s">
        <v>3455</v>
      </c>
      <c r="C1835">
        <v>355</v>
      </c>
      <c r="D1835" t="s">
        <v>10</v>
      </c>
      <c r="E1835">
        <v>36</v>
      </c>
      <c r="F1835">
        <v>325</v>
      </c>
      <c r="G1835">
        <v>2735</v>
      </c>
      <c r="H1835" t="s">
        <v>11</v>
      </c>
      <c r="I1835" t="s">
        <v>10</v>
      </c>
    </row>
    <row r="1836" spans="1:9" x14ac:dyDescent="0.3">
      <c r="A1836" t="s">
        <v>3456</v>
      </c>
      <c r="B1836" t="s">
        <v>3457</v>
      </c>
      <c r="C1836">
        <v>283</v>
      </c>
      <c r="D1836" t="s">
        <v>10</v>
      </c>
      <c r="E1836">
        <v>2</v>
      </c>
      <c r="F1836">
        <v>276</v>
      </c>
      <c r="G1836">
        <v>2735</v>
      </c>
      <c r="H1836" t="s">
        <v>11</v>
      </c>
      <c r="I1836" t="s">
        <v>10</v>
      </c>
    </row>
    <row r="1837" spans="1:9" x14ac:dyDescent="0.3">
      <c r="A1837" t="s">
        <v>3458</v>
      </c>
      <c r="B1837" t="s">
        <v>3459</v>
      </c>
      <c r="C1837">
        <v>355</v>
      </c>
      <c r="D1837" t="s">
        <v>10</v>
      </c>
      <c r="E1837">
        <v>55</v>
      </c>
      <c r="F1837">
        <v>331</v>
      </c>
      <c r="G1837">
        <v>2735</v>
      </c>
      <c r="H1837" t="s">
        <v>11</v>
      </c>
      <c r="I1837" t="s">
        <v>10</v>
      </c>
    </row>
    <row r="1838" spans="1:9" x14ac:dyDescent="0.3">
      <c r="A1838" t="s">
        <v>3460</v>
      </c>
      <c r="B1838" t="s">
        <v>3461</v>
      </c>
      <c r="C1838">
        <v>294</v>
      </c>
      <c r="D1838" t="s">
        <v>10</v>
      </c>
      <c r="E1838">
        <v>7</v>
      </c>
      <c r="F1838">
        <v>287</v>
      </c>
      <c r="G1838">
        <v>2735</v>
      </c>
      <c r="H1838" t="s">
        <v>11</v>
      </c>
      <c r="I1838" t="s">
        <v>10</v>
      </c>
    </row>
    <row r="1839" spans="1:9" x14ac:dyDescent="0.3">
      <c r="A1839" t="s">
        <v>3462</v>
      </c>
      <c r="B1839" t="s">
        <v>3463</v>
      </c>
      <c r="C1839">
        <v>283</v>
      </c>
      <c r="D1839" t="s">
        <v>10</v>
      </c>
      <c r="E1839">
        <v>2</v>
      </c>
      <c r="F1839">
        <v>276</v>
      </c>
      <c r="G1839">
        <v>2735</v>
      </c>
      <c r="H1839" t="s">
        <v>11</v>
      </c>
      <c r="I1839" t="s">
        <v>10</v>
      </c>
    </row>
    <row r="1840" spans="1:9" x14ac:dyDescent="0.3">
      <c r="A1840" t="s">
        <v>3464</v>
      </c>
      <c r="B1840" t="s">
        <v>3465</v>
      </c>
      <c r="C1840">
        <v>349</v>
      </c>
      <c r="D1840" t="s">
        <v>10</v>
      </c>
      <c r="E1840">
        <v>40</v>
      </c>
      <c r="F1840">
        <v>323</v>
      </c>
      <c r="G1840">
        <v>2735</v>
      </c>
      <c r="H1840" t="s">
        <v>11</v>
      </c>
      <c r="I1840" t="s">
        <v>10</v>
      </c>
    </row>
    <row r="1841" spans="1:9" x14ac:dyDescent="0.3">
      <c r="A1841" t="s">
        <v>3466</v>
      </c>
      <c r="B1841" t="s">
        <v>3467</v>
      </c>
      <c r="C1841">
        <v>280</v>
      </c>
      <c r="D1841" t="s">
        <v>10</v>
      </c>
      <c r="E1841">
        <v>2</v>
      </c>
      <c r="F1841">
        <v>275</v>
      </c>
      <c r="G1841">
        <v>2735</v>
      </c>
      <c r="H1841" t="s">
        <v>11</v>
      </c>
      <c r="I1841" t="s">
        <v>10</v>
      </c>
    </row>
    <row r="1842" spans="1:9" x14ac:dyDescent="0.3">
      <c r="A1842" t="s">
        <v>3468</v>
      </c>
      <c r="B1842" t="s">
        <v>3469</v>
      </c>
      <c r="C1842">
        <v>318</v>
      </c>
      <c r="D1842" t="s">
        <v>10</v>
      </c>
      <c r="E1842">
        <v>31</v>
      </c>
      <c r="F1842">
        <v>312</v>
      </c>
      <c r="G1842">
        <v>2735</v>
      </c>
      <c r="H1842" t="s">
        <v>11</v>
      </c>
      <c r="I1842" t="s">
        <v>10</v>
      </c>
    </row>
    <row r="1843" spans="1:9" x14ac:dyDescent="0.3">
      <c r="A1843" t="s">
        <v>3470</v>
      </c>
      <c r="B1843" t="s">
        <v>3471</v>
      </c>
      <c r="C1843">
        <v>322</v>
      </c>
      <c r="D1843" t="s">
        <v>10</v>
      </c>
      <c r="E1843">
        <v>48</v>
      </c>
      <c r="F1843">
        <v>315</v>
      </c>
      <c r="G1843">
        <v>2735</v>
      </c>
      <c r="H1843" t="s">
        <v>11</v>
      </c>
      <c r="I1843" t="s">
        <v>10</v>
      </c>
    </row>
    <row r="1844" spans="1:9" x14ac:dyDescent="0.3">
      <c r="A1844" t="s">
        <v>3472</v>
      </c>
      <c r="B1844" t="s">
        <v>3473</v>
      </c>
      <c r="C1844">
        <v>282</v>
      </c>
      <c r="D1844" t="s">
        <v>10</v>
      </c>
      <c r="E1844">
        <v>2</v>
      </c>
      <c r="F1844">
        <v>276</v>
      </c>
      <c r="G1844">
        <v>2735</v>
      </c>
      <c r="H1844" t="s">
        <v>11</v>
      </c>
      <c r="I1844" t="s">
        <v>10</v>
      </c>
    </row>
    <row r="1845" spans="1:9" x14ac:dyDescent="0.3">
      <c r="A1845" t="s">
        <v>3474</v>
      </c>
      <c r="B1845" t="s">
        <v>3475</v>
      </c>
      <c r="C1845">
        <v>282</v>
      </c>
      <c r="D1845" t="s">
        <v>10</v>
      </c>
      <c r="E1845">
        <v>2</v>
      </c>
      <c r="F1845">
        <v>276</v>
      </c>
      <c r="G1845">
        <v>2735</v>
      </c>
      <c r="H1845" t="s">
        <v>11</v>
      </c>
      <c r="I1845" t="s">
        <v>10</v>
      </c>
    </row>
    <row r="1846" spans="1:9" x14ac:dyDescent="0.3">
      <c r="A1846" t="s">
        <v>3476</v>
      </c>
      <c r="B1846" t="s">
        <v>3477</v>
      </c>
      <c r="C1846">
        <v>303</v>
      </c>
      <c r="D1846" t="s">
        <v>10</v>
      </c>
      <c r="E1846">
        <v>29</v>
      </c>
      <c r="F1846">
        <v>297</v>
      </c>
      <c r="G1846">
        <v>2735</v>
      </c>
      <c r="H1846" t="s">
        <v>11</v>
      </c>
      <c r="I1846" t="s">
        <v>10</v>
      </c>
    </row>
    <row r="1847" spans="1:9" x14ac:dyDescent="0.3">
      <c r="A1847" t="s">
        <v>3478</v>
      </c>
      <c r="B1847" t="s">
        <v>3479</v>
      </c>
      <c r="C1847">
        <v>204</v>
      </c>
      <c r="D1847" t="s">
        <v>10</v>
      </c>
      <c r="E1847">
        <v>3</v>
      </c>
      <c r="F1847">
        <v>199</v>
      </c>
      <c r="G1847">
        <v>2735</v>
      </c>
      <c r="H1847" t="s">
        <v>11</v>
      </c>
      <c r="I1847" t="s">
        <v>10</v>
      </c>
    </row>
    <row r="1848" spans="1:9" x14ac:dyDescent="0.3">
      <c r="A1848" t="s">
        <v>3480</v>
      </c>
      <c r="B1848" t="s">
        <v>3481</v>
      </c>
      <c r="C1848">
        <v>283</v>
      </c>
      <c r="D1848" t="s">
        <v>10</v>
      </c>
      <c r="E1848">
        <v>3</v>
      </c>
      <c r="F1848">
        <v>276</v>
      </c>
      <c r="G1848">
        <v>2735</v>
      </c>
      <c r="H1848" t="s">
        <v>11</v>
      </c>
      <c r="I1848" t="s">
        <v>10</v>
      </c>
    </row>
    <row r="1849" spans="1:9" x14ac:dyDescent="0.3">
      <c r="A1849" t="s">
        <v>3482</v>
      </c>
      <c r="B1849" t="s">
        <v>3483</v>
      </c>
      <c r="C1849">
        <v>283</v>
      </c>
      <c r="D1849" t="s">
        <v>10</v>
      </c>
      <c r="E1849">
        <v>3</v>
      </c>
      <c r="F1849">
        <v>276</v>
      </c>
      <c r="G1849">
        <v>2735</v>
      </c>
      <c r="H1849" t="s">
        <v>11</v>
      </c>
      <c r="I1849" t="s">
        <v>10</v>
      </c>
    </row>
    <row r="1850" spans="1:9" x14ac:dyDescent="0.3">
      <c r="A1850" t="s">
        <v>3484</v>
      </c>
      <c r="B1850" t="s">
        <v>3485</v>
      </c>
      <c r="C1850">
        <v>224</v>
      </c>
      <c r="D1850" t="s">
        <v>10</v>
      </c>
      <c r="E1850">
        <v>44</v>
      </c>
      <c r="F1850">
        <v>116</v>
      </c>
      <c r="G1850">
        <v>2735</v>
      </c>
      <c r="H1850" t="s">
        <v>11</v>
      </c>
      <c r="I1850" t="s">
        <v>10</v>
      </c>
    </row>
    <row r="1851" spans="1:9" x14ac:dyDescent="0.3">
      <c r="A1851" t="s">
        <v>3484</v>
      </c>
      <c r="B1851" t="s">
        <v>3485</v>
      </c>
      <c r="C1851">
        <v>224</v>
      </c>
      <c r="D1851" t="s">
        <v>10</v>
      </c>
      <c r="E1851">
        <v>108</v>
      </c>
      <c r="F1851">
        <v>217</v>
      </c>
      <c r="G1851">
        <v>2735</v>
      </c>
      <c r="H1851" t="s">
        <v>11</v>
      </c>
      <c r="I1851" t="s">
        <v>10</v>
      </c>
    </row>
    <row r="1852" spans="1:9" x14ac:dyDescent="0.3">
      <c r="A1852" t="s">
        <v>3486</v>
      </c>
      <c r="B1852" t="s">
        <v>3487</v>
      </c>
      <c r="C1852">
        <v>308</v>
      </c>
      <c r="D1852" t="s">
        <v>10</v>
      </c>
      <c r="E1852">
        <v>26</v>
      </c>
      <c r="F1852">
        <v>302</v>
      </c>
      <c r="G1852">
        <v>2735</v>
      </c>
      <c r="H1852" t="s">
        <v>11</v>
      </c>
      <c r="I1852" t="s">
        <v>10</v>
      </c>
    </row>
    <row r="1853" spans="1:9" x14ac:dyDescent="0.3">
      <c r="A1853" t="s">
        <v>3488</v>
      </c>
      <c r="B1853" t="s">
        <v>3489</v>
      </c>
      <c r="C1853">
        <v>283</v>
      </c>
      <c r="D1853" t="s">
        <v>10</v>
      </c>
      <c r="E1853">
        <v>3</v>
      </c>
      <c r="F1853">
        <v>276</v>
      </c>
      <c r="G1853">
        <v>2735</v>
      </c>
      <c r="H1853" t="s">
        <v>11</v>
      </c>
      <c r="I1853" t="s">
        <v>10</v>
      </c>
    </row>
    <row r="1854" spans="1:9" x14ac:dyDescent="0.3">
      <c r="A1854" t="s">
        <v>3490</v>
      </c>
      <c r="B1854" t="s">
        <v>3491</v>
      </c>
      <c r="C1854">
        <v>331</v>
      </c>
      <c r="D1854" t="s">
        <v>10</v>
      </c>
      <c r="E1854">
        <v>49</v>
      </c>
      <c r="F1854">
        <v>325</v>
      </c>
      <c r="G1854">
        <v>2735</v>
      </c>
      <c r="H1854" t="s">
        <v>11</v>
      </c>
      <c r="I1854" t="s">
        <v>10</v>
      </c>
    </row>
    <row r="1855" spans="1:9" x14ac:dyDescent="0.3">
      <c r="A1855" t="s">
        <v>3492</v>
      </c>
      <c r="B1855" t="s">
        <v>3493</v>
      </c>
      <c r="C1855">
        <v>320</v>
      </c>
      <c r="D1855" t="s">
        <v>10</v>
      </c>
      <c r="E1855">
        <v>40</v>
      </c>
      <c r="F1855">
        <v>313</v>
      </c>
      <c r="G1855">
        <v>2735</v>
      </c>
      <c r="H1855" t="s">
        <v>11</v>
      </c>
      <c r="I1855" t="s">
        <v>10</v>
      </c>
    </row>
    <row r="1856" spans="1:9" x14ac:dyDescent="0.3">
      <c r="A1856" t="s">
        <v>3494</v>
      </c>
      <c r="B1856" t="s">
        <v>3495</v>
      </c>
      <c r="C1856">
        <v>384</v>
      </c>
      <c r="D1856" t="s">
        <v>10</v>
      </c>
      <c r="E1856">
        <v>110</v>
      </c>
      <c r="F1856">
        <v>376</v>
      </c>
      <c r="G1856">
        <v>2735</v>
      </c>
      <c r="H1856" t="s">
        <v>11</v>
      </c>
      <c r="I1856" t="s">
        <v>10</v>
      </c>
    </row>
    <row r="1857" spans="1:9" x14ac:dyDescent="0.3">
      <c r="A1857" t="s">
        <v>3496</v>
      </c>
      <c r="B1857" t="s">
        <v>3497</v>
      </c>
      <c r="C1857">
        <v>313</v>
      </c>
      <c r="D1857" t="s">
        <v>10</v>
      </c>
      <c r="E1857">
        <v>31</v>
      </c>
      <c r="F1857">
        <v>307</v>
      </c>
      <c r="G1857">
        <v>2735</v>
      </c>
      <c r="H1857" t="s">
        <v>11</v>
      </c>
      <c r="I1857" t="s">
        <v>10</v>
      </c>
    </row>
    <row r="1858" spans="1:9" x14ac:dyDescent="0.3">
      <c r="A1858" t="s">
        <v>3498</v>
      </c>
      <c r="B1858" t="s">
        <v>3499</v>
      </c>
      <c r="C1858">
        <v>282</v>
      </c>
      <c r="D1858" t="s">
        <v>10</v>
      </c>
      <c r="E1858">
        <v>2</v>
      </c>
      <c r="F1858">
        <v>275</v>
      </c>
      <c r="G1858">
        <v>2735</v>
      </c>
      <c r="H1858" t="s">
        <v>11</v>
      </c>
      <c r="I1858" t="s">
        <v>10</v>
      </c>
    </row>
    <row r="1859" spans="1:9" x14ac:dyDescent="0.3">
      <c r="A1859" t="s">
        <v>3500</v>
      </c>
      <c r="B1859" t="s">
        <v>3501</v>
      </c>
      <c r="C1859">
        <v>398</v>
      </c>
      <c r="D1859" t="s">
        <v>10</v>
      </c>
      <c r="E1859">
        <v>81</v>
      </c>
      <c r="F1859">
        <v>371</v>
      </c>
      <c r="G1859">
        <v>2735</v>
      </c>
      <c r="H1859" t="s">
        <v>11</v>
      </c>
      <c r="I1859" t="s">
        <v>10</v>
      </c>
    </row>
    <row r="1860" spans="1:9" x14ac:dyDescent="0.3">
      <c r="A1860" t="s">
        <v>3502</v>
      </c>
      <c r="B1860" t="s">
        <v>3503</v>
      </c>
      <c r="C1860">
        <v>294</v>
      </c>
      <c r="D1860" t="s">
        <v>10</v>
      </c>
      <c r="E1860">
        <v>5</v>
      </c>
      <c r="F1860">
        <v>287</v>
      </c>
      <c r="G1860">
        <v>2735</v>
      </c>
      <c r="H1860" t="s">
        <v>11</v>
      </c>
      <c r="I1860" t="s">
        <v>10</v>
      </c>
    </row>
    <row r="1861" spans="1:9" x14ac:dyDescent="0.3">
      <c r="A1861" t="s">
        <v>3504</v>
      </c>
      <c r="B1861" t="s">
        <v>3505</v>
      </c>
      <c r="C1861">
        <v>244</v>
      </c>
      <c r="D1861" t="s">
        <v>10</v>
      </c>
      <c r="E1861">
        <v>36</v>
      </c>
      <c r="F1861">
        <v>237</v>
      </c>
      <c r="G1861">
        <v>2735</v>
      </c>
      <c r="H1861" t="s">
        <v>11</v>
      </c>
      <c r="I1861" t="s">
        <v>10</v>
      </c>
    </row>
    <row r="1862" spans="1:9" x14ac:dyDescent="0.3">
      <c r="A1862" t="s">
        <v>3506</v>
      </c>
      <c r="B1862" t="s">
        <v>3507</v>
      </c>
      <c r="C1862">
        <v>279</v>
      </c>
      <c r="D1862" t="s">
        <v>10</v>
      </c>
      <c r="E1862">
        <v>4</v>
      </c>
      <c r="F1862">
        <v>272</v>
      </c>
      <c r="G1862">
        <v>2735</v>
      </c>
      <c r="H1862" t="s">
        <v>11</v>
      </c>
      <c r="I1862" t="s">
        <v>10</v>
      </c>
    </row>
    <row r="1863" spans="1:9" x14ac:dyDescent="0.3">
      <c r="A1863" t="s">
        <v>3508</v>
      </c>
      <c r="B1863" t="s">
        <v>3509</v>
      </c>
      <c r="C1863">
        <v>276</v>
      </c>
      <c r="D1863" t="s">
        <v>10</v>
      </c>
      <c r="E1863">
        <v>4</v>
      </c>
      <c r="F1863">
        <v>269</v>
      </c>
      <c r="G1863">
        <v>2735</v>
      </c>
      <c r="H1863" t="s">
        <v>11</v>
      </c>
      <c r="I1863" t="s">
        <v>10</v>
      </c>
    </row>
    <row r="1864" spans="1:9" x14ac:dyDescent="0.3">
      <c r="A1864" t="s">
        <v>3510</v>
      </c>
      <c r="B1864" t="s">
        <v>3511</v>
      </c>
      <c r="C1864">
        <v>277</v>
      </c>
      <c r="D1864" t="s">
        <v>10</v>
      </c>
      <c r="E1864">
        <v>5</v>
      </c>
      <c r="F1864">
        <v>270</v>
      </c>
      <c r="G1864">
        <v>2735</v>
      </c>
      <c r="H1864" t="s">
        <v>11</v>
      </c>
      <c r="I1864" t="s">
        <v>10</v>
      </c>
    </row>
    <row r="1865" spans="1:9" x14ac:dyDescent="0.3">
      <c r="A1865" t="s">
        <v>3512</v>
      </c>
      <c r="B1865" t="s">
        <v>3513</v>
      </c>
      <c r="C1865">
        <v>307</v>
      </c>
      <c r="D1865" t="s">
        <v>10</v>
      </c>
      <c r="E1865">
        <v>27</v>
      </c>
      <c r="F1865">
        <v>300</v>
      </c>
      <c r="G1865">
        <v>2735</v>
      </c>
      <c r="H1865" t="s">
        <v>11</v>
      </c>
      <c r="I1865" t="s">
        <v>10</v>
      </c>
    </row>
    <row r="1866" spans="1:9" x14ac:dyDescent="0.3">
      <c r="A1866" t="s">
        <v>3514</v>
      </c>
      <c r="B1866" t="s">
        <v>3515</v>
      </c>
      <c r="C1866">
        <v>109</v>
      </c>
      <c r="D1866" t="s">
        <v>10</v>
      </c>
      <c r="E1866">
        <v>5</v>
      </c>
      <c r="F1866">
        <v>93</v>
      </c>
      <c r="G1866">
        <v>2735</v>
      </c>
      <c r="H1866" t="s">
        <v>11</v>
      </c>
      <c r="I1866" t="s">
        <v>10</v>
      </c>
    </row>
    <row r="1867" spans="1:9" x14ac:dyDescent="0.3">
      <c r="A1867" t="s">
        <v>3516</v>
      </c>
      <c r="B1867" t="s">
        <v>3517</v>
      </c>
      <c r="C1867">
        <v>282</v>
      </c>
      <c r="D1867" t="s">
        <v>10</v>
      </c>
      <c r="E1867">
        <v>198</v>
      </c>
      <c r="F1867">
        <v>280</v>
      </c>
      <c r="G1867">
        <v>2735</v>
      </c>
      <c r="H1867" t="s">
        <v>11</v>
      </c>
      <c r="I1867" t="s">
        <v>10</v>
      </c>
    </row>
    <row r="1868" spans="1:9" x14ac:dyDescent="0.3">
      <c r="A1868" t="s">
        <v>3518</v>
      </c>
      <c r="B1868" t="s">
        <v>3519</v>
      </c>
      <c r="C1868">
        <v>308</v>
      </c>
      <c r="D1868" t="s">
        <v>10</v>
      </c>
      <c r="E1868">
        <v>26</v>
      </c>
      <c r="F1868">
        <v>302</v>
      </c>
      <c r="G1868">
        <v>2735</v>
      </c>
      <c r="H1868" t="s">
        <v>11</v>
      </c>
      <c r="I1868" t="s">
        <v>10</v>
      </c>
    </row>
    <row r="1869" spans="1:9" x14ac:dyDescent="0.3">
      <c r="A1869" t="s">
        <v>3520</v>
      </c>
      <c r="B1869" t="s">
        <v>3521</v>
      </c>
      <c r="C1869">
        <v>288</v>
      </c>
      <c r="D1869" t="s">
        <v>10</v>
      </c>
      <c r="E1869">
        <v>3</v>
      </c>
      <c r="F1869">
        <v>281</v>
      </c>
      <c r="G1869">
        <v>2735</v>
      </c>
      <c r="H1869" t="s">
        <v>11</v>
      </c>
      <c r="I1869" t="s">
        <v>10</v>
      </c>
    </row>
    <row r="1870" spans="1:9" x14ac:dyDescent="0.3">
      <c r="A1870" t="s">
        <v>3522</v>
      </c>
      <c r="B1870" t="s">
        <v>3523</v>
      </c>
      <c r="C1870">
        <v>284</v>
      </c>
      <c r="D1870" t="s">
        <v>10</v>
      </c>
      <c r="E1870">
        <v>3</v>
      </c>
      <c r="F1870">
        <v>277</v>
      </c>
      <c r="G1870">
        <v>2735</v>
      </c>
      <c r="H1870" t="s">
        <v>11</v>
      </c>
      <c r="I1870" t="s">
        <v>10</v>
      </c>
    </row>
    <row r="1871" spans="1:9" x14ac:dyDescent="0.3">
      <c r="A1871" t="s">
        <v>3524</v>
      </c>
      <c r="B1871" t="s">
        <v>3525</v>
      </c>
      <c r="C1871">
        <v>284</v>
      </c>
      <c r="D1871" t="s">
        <v>10</v>
      </c>
      <c r="E1871">
        <v>2</v>
      </c>
      <c r="F1871">
        <v>278</v>
      </c>
      <c r="G1871">
        <v>2735</v>
      </c>
      <c r="H1871" t="s">
        <v>11</v>
      </c>
      <c r="I1871" t="s">
        <v>10</v>
      </c>
    </row>
    <row r="1872" spans="1:9" x14ac:dyDescent="0.3">
      <c r="A1872" t="s">
        <v>3526</v>
      </c>
      <c r="B1872" t="s">
        <v>3527</v>
      </c>
      <c r="C1872">
        <v>350</v>
      </c>
      <c r="D1872" t="s">
        <v>10</v>
      </c>
      <c r="E1872">
        <v>3</v>
      </c>
      <c r="F1872">
        <v>72</v>
      </c>
      <c r="G1872">
        <v>2735</v>
      </c>
      <c r="H1872" t="s">
        <v>11</v>
      </c>
      <c r="I1872" t="s">
        <v>10</v>
      </c>
    </row>
    <row r="1873" spans="1:9" x14ac:dyDescent="0.3">
      <c r="A1873" t="s">
        <v>3526</v>
      </c>
      <c r="B1873" t="s">
        <v>3527</v>
      </c>
      <c r="C1873">
        <v>350</v>
      </c>
      <c r="D1873" t="s">
        <v>10</v>
      </c>
      <c r="E1873">
        <v>124</v>
      </c>
      <c r="F1873">
        <v>343</v>
      </c>
      <c r="G1873">
        <v>2735</v>
      </c>
      <c r="H1873" t="s">
        <v>11</v>
      </c>
      <c r="I1873" t="s">
        <v>10</v>
      </c>
    </row>
    <row r="1874" spans="1:9" x14ac:dyDescent="0.3">
      <c r="A1874" t="s">
        <v>3528</v>
      </c>
      <c r="B1874" t="s">
        <v>3529</v>
      </c>
      <c r="C1874">
        <v>354</v>
      </c>
      <c r="D1874" t="s">
        <v>10</v>
      </c>
      <c r="E1874">
        <v>38</v>
      </c>
      <c r="F1874">
        <v>325</v>
      </c>
      <c r="G1874">
        <v>2735</v>
      </c>
      <c r="H1874" t="s">
        <v>11</v>
      </c>
      <c r="I1874" t="s">
        <v>10</v>
      </c>
    </row>
    <row r="1875" spans="1:9" x14ac:dyDescent="0.3">
      <c r="A1875" t="s">
        <v>3530</v>
      </c>
      <c r="B1875" t="s">
        <v>3531</v>
      </c>
      <c r="C1875">
        <v>316</v>
      </c>
      <c r="D1875" t="s">
        <v>10</v>
      </c>
      <c r="E1875">
        <v>64</v>
      </c>
      <c r="F1875">
        <v>316</v>
      </c>
      <c r="G1875">
        <v>2735</v>
      </c>
      <c r="H1875" t="s">
        <v>11</v>
      </c>
      <c r="I1875" t="s">
        <v>10</v>
      </c>
    </row>
    <row r="1876" spans="1:9" x14ac:dyDescent="0.3">
      <c r="A1876" t="s">
        <v>3532</v>
      </c>
      <c r="B1876" t="s">
        <v>3533</v>
      </c>
      <c r="C1876">
        <v>282</v>
      </c>
      <c r="D1876" t="s">
        <v>10</v>
      </c>
      <c r="E1876">
        <v>2</v>
      </c>
      <c r="F1876">
        <v>275</v>
      </c>
      <c r="G1876">
        <v>2735</v>
      </c>
      <c r="H1876" t="s">
        <v>11</v>
      </c>
      <c r="I1876" t="s">
        <v>10</v>
      </c>
    </row>
    <row r="1877" spans="1:9" x14ac:dyDescent="0.3">
      <c r="A1877" t="s">
        <v>3534</v>
      </c>
      <c r="B1877" t="s">
        <v>3535</v>
      </c>
      <c r="C1877">
        <v>391</v>
      </c>
      <c r="D1877" t="s">
        <v>10</v>
      </c>
      <c r="E1877">
        <v>65</v>
      </c>
      <c r="F1877">
        <v>355</v>
      </c>
      <c r="G1877">
        <v>2735</v>
      </c>
      <c r="H1877" t="s">
        <v>11</v>
      </c>
      <c r="I1877" t="s">
        <v>10</v>
      </c>
    </row>
    <row r="1878" spans="1:9" x14ac:dyDescent="0.3">
      <c r="A1878" t="s">
        <v>3536</v>
      </c>
      <c r="B1878" t="s">
        <v>3537</v>
      </c>
      <c r="C1878">
        <v>285</v>
      </c>
      <c r="D1878" t="s">
        <v>10</v>
      </c>
      <c r="E1878">
        <v>2</v>
      </c>
      <c r="F1878">
        <v>278</v>
      </c>
      <c r="G1878">
        <v>2735</v>
      </c>
      <c r="H1878" t="s">
        <v>11</v>
      </c>
      <c r="I1878" t="s">
        <v>10</v>
      </c>
    </row>
    <row r="1879" spans="1:9" x14ac:dyDescent="0.3">
      <c r="A1879" t="s">
        <v>3538</v>
      </c>
      <c r="B1879" t="s">
        <v>3539</v>
      </c>
      <c r="C1879">
        <v>389</v>
      </c>
      <c r="D1879" t="s">
        <v>10</v>
      </c>
      <c r="E1879">
        <v>59</v>
      </c>
      <c r="F1879">
        <v>357</v>
      </c>
      <c r="G1879">
        <v>2735</v>
      </c>
      <c r="H1879" t="s">
        <v>11</v>
      </c>
      <c r="I1879" t="s">
        <v>10</v>
      </c>
    </row>
    <row r="1880" spans="1:9" x14ac:dyDescent="0.3">
      <c r="A1880" t="s">
        <v>3540</v>
      </c>
      <c r="B1880" t="s">
        <v>3541</v>
      </c>
      <c r="C1880">
        <v>388</v>
      </c>
      <c r="D1880" t="s">
        <v>10</v>
      </c>
      <c r="E1880">
        <v>61</v>
      </c>
      <c r="F1880">
        <v>356</v>
      </c>
      <c r="G1880">
        <v>2735</v>
      </c>
      <c r="H1880" t="s">
        <v>11</v>
      </c>
      <c r="I1880" t="s">
        <v>10</v>
      </c>
    </row>
    <row r="1881" spans="1:9" x14ac:dyDescent="0.3">
      <c r="A1881" t="s">
        <v>3542</v>
      </c>
      <c r="B1881" t="s">
        <v>3543</v>
      </c>
      <c r="C1881">
        <v>281</v>
      </c>
      <c r="D1881" t="s">
        <v>10</v>
      </c>
      <c r="E1881">
        <v>2</v>
      </c>
      <c r="F1881">
        <v>274</v>
      </c>
      <c r="G1881">
        <v>2735</v>
      </c>
      <c r="H1881" t="s">
        <v>11</v>
      </c>
      <c r="I1881" t="s">
        <v>10</v>
      </c>
    </row>
    <row r="1882" spans="1:9" x14ac:dyDescent="0.3">
      <c r="A1882" t="s">
        <v>3544</v>
      </c>
      <c r="B1882" t="s">
        <v>3545</v>
      </c>
      <c r="C1882">
        <v>392</v>
      </c>
      <c r="D1882" t="s">
        <v>10</v>
      </c>
      <c r="E1882">
        <v>66</v>
      </c>
      <c r="F1882">
        <v>358</v>
      </c>
      <c r="G1882">
        <v>2735</v>
      </c>
      <c r="H1882" t="s">
        <v>11</v>
      </c>
      <c r="I1882" t="s">
        <v>10</v>
      </c>
    </row>
    <row r="1883" spans="1:9" x14ac:dyDescent="0.3">
      <c r="A1883" t="s">
        <v>3546</v>
      </c>
      <c r="B1883" t="s">
        <v>3547</v>
      </c>
      <c r="C1883">
        <v>282</v>
      </c>
      <c r="D1883" t="s">
        <v>10</v>
      </c>
      <c r="E1883">
        <v>2</v>
      </c>
      <c r="F1883">
        <v>275</v>
      </c>
      <c r="G1883">
        <v>2735</v>
      </c>
      <c r="H1883" t="s">
        <v>11</v>
      </c>
      <c r="I1883" t="s">
        <v>10</v>
      </c>
    </row>
    <row r="1884" spans="1:9" x14ac:dyDescent="0.3">
      <c r="A1884" t="s">
        <v>3548</v>
      </c>
      <c r="B1884" t="s">
        <v>3549</v>
      </c>
      <c r="C1884">
        <v>282</v>
      </c>
      <c r="D1884" t="s">
        <v>10</v>
      </c>
      <c r="E1884">
        <v>2</v>
      </c>
      <c r="F1884">
        <v>275</v>
      </c>
      <c r="G1884">
        <v>2735</v>
      </c>
      <c r="H1884" t="s">
        <v>11</v>
      </c>
      <c r="I1884" t="s">
        <v>10</v>
      </c>
    </row>
    <row r="1885" spans="1:9" x14ac:dyDescent="0.3">
      <c r="A1885" t="s">
        <v>3550</v>
      </c>
      <c r="B1885" t="s">
        <v>3551</v>
      </c>
      <c r="C1885">
        <v>387</v>
      </c>
      <c r="D1885" t="s">
        <v>10</v>
      </c>
      <c r="E1885">
        <v>59</v>
      </c>
      <c r="F1885">
        <v>354</v>
      </c>
      <c r="G1885">
        <v>2735</v>
      </c>
      <c r="H1885" t="s">
        <v>11</v>
      </c>
      <c r="I1885" t="s">
        <v>10</v>
      </c>
    </row>
    <row r="1886" spans="1:9" x14ac:dyDescent="0.3">
      <c r="A1886" t="s">
        <v>3552</v>
      </c>
      <c r="B1886" t="s">
        <v>3553</v>
      </c>
      <c r="C1886">
        <v>281</v>
      </c>
      <c r="D1886" t="s">
        <v>10</v>
      </c>
      <c r="E1886">
        <v>2</v>
      </c>
      <c r="F1886">
        <v>274</v>
      </c>
      <c r="G1886">
        <v>2735</v>
      </c>
      <c r="H1886" t="s">
        <v>11</v>
      </c>
      <c r="I1886" t="s">
        <v>10</v>
      </c>
    </row>
    <row r="1887" spans="1:9" x14ac:dyDescent="0.3">
      <c r="A1887" t="s">
        <v>3554</v>
      </c>
      <c r="B1887" t="s">
        <v>3555</v>
      </c>
      <c r="C1887">
        <v>354</v>
      </c>
      <c r="D1887" t="s">
        <v>10</v>
      </c>
      <c r="E1887">
        <v>39</v>
      </c>
      <c r="F1887">
        <v>325</v>
      </c>
      <c r="G1887">
        <v>2735</v>
      </c>
      <c r="H1887" t="s">
        <v>11</v>
      </c>
      <c r="I1887" t="s">
        <v>10</v>
      </c>
    </row>
    <row r="1888" spans="1:9" x14ac:dyDescent="0.3">
      <c r="A1888" t="s">
        <v>3556</v>
      </c>
      <c r="B1888" t="s">
        <v>3557</v>
      </c>
      <c r="C1888">
        <v>283</v>
      </c>
      <c r="D1888" t="s">
        <v>10</v>
      </c>
      <c r="E1888">
        <v>3</v>
      </c>
      <c r="F1888">
        <v>276</v>
      </c>
      <c r="G1888">
        <v>2735</v>
      </c>
      <c r="H1888" t="s">
        <v>11</v>
      </c>
      <c r="I1888" t="s">
        <v>10</v>
      </c>
    </row>
    <row r="1889" spans="1:9" x14ac:dyDescent="0.3">
      <c r="A1889" t="s">
        <v>3558</v>
      </c>
      <c r="B1889" t="s">
        <v>3559</v>
      </c>
      <c r="C1889">
        <v>354</v>
      </c>
      <c r="D1889" t="s">
        <v>10</v>
      </c>
      <c r="E1889">
        <v>39</v>
      </c>
      <c r="F1889">
        <v>325</v>
      </c>
      <c r="G1889">
        <v>2735</v>
      </c>
      <c r="H1889" t="s">
        <v>11</v>
      </c>
      <c r="I1889" t="s">
        <v>10</v>
      </c>
    </row>
    <row r="1890" spans="1:9" x14ac:dyDescent="0.3">
      <c r="A1890" t="s">
        <v>3560</v>
      </c>
      <c r="B1890" t="s">
        <v>3561</v>
      </c>
      <c r="C1890">
        <v>283</v>
      </c>
      <c r="D1890" t="s">
        <v>10</v>
      </c>
      <c r="E1890">
        <v>3</v>
      </c>
      <c r="F1890">
        <v>276</v>
      </c>
      <c r="G1890">
        <v>2735</v>
      </c>
      <c r="H1890" t="s">
        <v>11</v>
      </c>
      <c r="I1890" t="s">
        <v>10</v>
      </c>
    </row>
    <row r="1891" spans="1:9" x14ac:dyDescent="0.3">
      <c r="A1891" t="s">
        <v>3562</v>
      </c>
      <c r="B1891" t="s">
        <v>3563</v>
      </c>
      <c r="C1891">
        <v>185</v>
      </c>
      <c r="D1891" t="s">
        <v>10</v>
      </c>
      <c r="E1891">
        <v>1</v>
      </c>
      <c r="F1891">
        <v>185</v>
      </c>
      <c r="G1891">
        <v>2735</v>
      </c>
      <c r="H1891" t="s">
        <v>11</v>
      </c>
      <c r="I1891" t="s">
        <v>10</v>
      </c>
    </row>
    <row r="1892" spans="1:9" x14ac:dyDescent="0.3">
      <c r="A1892" t="s">
        <v>3564</v>
      </c>
      <c r="B1892" t="s">
        <v>3565</v>
      </c>
      <c r="C1892">
        <v>267</v>
      </c>
      <c r="D1892" t="s">
        <v>10</v>
      </c>
      <c r="E1892">
        <v>2</v>
      </c>
      <c r="F1892">
        <v>260</v>
      </c>
      <c r="G1892">
        <v>2735</v>
      </c>
      <c r="H1892" t="s">
        <v>11</v>
      </c>
      <c r="I1892" t="s">
        <v>10</v>
      </c>
    </row>
    <row r="1893" spans="1:9" x14ac:dyDescent="0.3">
      <c r="A1893" t="s">
        <v>3566</v>
      </c>
      <c r="B1893" t="s">
        <v>3567</v>
      </c>
      <c r="C1893">
        <v>294</v>
      </c>
      <c r="D1893" t="s">
        <v>10</v>
      </c>
      <c r="E1893">
        <v>14</v>
      </c>
      <c r="F1893">
        <v>287</v>
      </c>
      <c r="G1893">
        <v>2735</v>
      </c>
      <c r="H1893" t="s">
        <v>11</v>
      </c>
      <c r="I1893" t="s">
        <v>10</v>
      </c>
    </row>
    <row r="1894" spans="1:9" x14ac:dyDescent="0.3">
      <c r="A1894" t="s">
        <v>3568</v>
      </c>
      <c r="B1894" t="s">
        <v>3569</v>
      </c>
      <c r="C1894">
        <v>283</v>
      </c>
      <c r="D1894" t="s">
        <v>10</v>
      </c>
      <c r="E1894">
        <v>3</v>
      </c>
      <c r="F1894">
        <v>276</v>
      </c>
      <c r="G1894">
        <v>2735</v>
      </c>
      <c r="H1894" t="s">
        <v>11</v>
      </c>
      <c r="I1894" t="s">
        <v>10</v>
      </c>
    </row>
    <row r="1895" spans="1:9" x14ac:dyDescent="0.3">
      <c r="A1895" t="s">
        <v>3570</v>
      </c>
      <c r="B1895" t="s">
        <v>3571</v>
      </c>
      <c r="C1895">
        <v>306</v>
      </c>
      <c r="D1895" t="s">
        <v>10</v>
      </c>
      <c r="E1895">
        <v>26</v>
      </c>
      <c r="F1895">
        <v>300</v>
      </c>
      <c r="G1895">
        <v>2735</v>
      </c>
      <c r="H1895" t="s">
        <v>11</v>
      </c>
      <c r="I1895" t="s">
        <v>10</v>
      </c>
    </row>
    <row r="1896" spans="1:9" x14ac:dyDescent="0.3">
      <c r="A1896" t="s">
        <v>3572</v>
      </c>
      <c r="B1896" t="s">
        <v>3573</v>
      </c>
      <c r="C1896">
        <v>358</v>
      </c>
      <c r="D1896" t="s">
        <v>10</v>
      </c>
      <c r="E1896">
        <v>79</v>
      </c>
      <c r="F1896">
        <v>352</v>
      </c>
      <c r="G1896">
        <v>2735</v>
      </c>
      <c r="H1896" t="s">
        <v>11</v>
      </c>
      <c r="I1896" t="s">
        <v>10</v>
      </c>
    </row>
    <row r="1897" spans="1:9" x14ac:dyDescent="0.3">
      <c r="A1897" t="s">
        <v>3574</v>
      </c>
      <c r="B1897" t="s">
        <v>3575</v>
      </c>
      <c r="C1897">
        <v>278</v>
      </c>
      <c r="D1897" t="s">
        <v>10</v>
      </c>
      <c r="E1897">
        <v>5</v>
      </c>
      <c r="F1897">
        <v>271</v>
      </c>
      <c r="G1897">
        <v>2735</v>
      </c>
      <c r="H1897" t="s">
        <v>11</v>
      </c>
      <c r="I1897" t="s">
        <v>10</v>
      </c>
    </row>
    <row r="1898" spans="1:9" x14ac:dyDescent="0.3">
      <c r="A1898" t="s">
        <v>3576</v>
      </c>
      <c r="B1898" t="s">
        <v>3577</v>
      </c>
      <c r="C1898">
        <v>283</v>
      </c>
      <c r="D1898" t="s">
        <v>10</v>
      </c>
      <c r="E1898">
        <v>3</v>
      </c>
      <c r="F1898">
        <v>276</v>
      </c>
      <c r="G1898">
        <v>2735</v>
      </c>
      <c r="H1898" t="s">
        <v>11</v>
      </c>
      <c r="I1898" t="s">
        <v>10</v>
      </c>
    </row>
    <row r="1899" spans="1:9" x14ac:dyDescent="0.3">
      <c r="A1899" t="s">
        <v>3578</v>
      </c>
      <c r="B1899" t="s">
        <v>3579</v>
      </c>
      <c r="C1899">
        <v>361</v>
      </c>
      <c r="D1899" t="s">
        <v>10</v>
      </c>
      <c r="E1899">
        <v>79</v>
      </c>
      <c r="F1899">
        <v>355</v>
      </c>
      <c r="G1899">
        <v>2735</v>
      </c>
      <c r="H1899" t="s">
        <v>11</v>
      </c>
      <c r="I1899" t="s">
        <v>10</v>
      </c>
    </row>
    <row r="1900" spans="1:9" x14ac:dyDescent="0.3">
      <c r="A1900" t="s">
        <v>3580</v>
      </c>
      <c r="B1900" t="s">
        <v>3581</v>
      </c>
      <c r="C1900">
        <v>308</v>
      </c>
      <c r="D1900" t="s">
        <v>10</v>
      </c>
      <c r="E1900">
        <v>26</v>
      </c>
      <c r="F1900">
        <v>302</v>
      </c>
      <c r="G1900">
        <v>2735</v>
      </c>
      <c r="H1900" t="s">
        <v>11</v>
      </c>
      <c r="I1900" t="s">
        <v>10</v>
      </c>
    </row>
    <row r="1901" spans="1:9" x14ac:dyDescent="0.3">
      <c r="A1901" t="s">
        <v>3582</v>
      </c>
      <c r="B1901" t="s">
        <v>3583</v>
      </c>
      <c r="C1901">
        <v>283</v>
      </c>
      <c r="D1901" t="s">
        <v>10</v>
      </c>
      <c r="E1901">
        <v>3</v>
      </c>
      <c r="F1901">
        <v>276</v>
      </c>
      <c r="G1901">
        <v>2735</v>
      </c>
      <c r="H1901" t="s">
        <v>11</v>
      </c>
      <c r="I1901" t="s">
        <v>10</v>
      </c>
    </row>
    <row r="1902" spans="1:9" x14ac:dyDescent="0.3">
      <c r="A1902" t="s">
        <v>3584</v>
      </c>
      <c r="B1902" t="s">
        <v>3585</v>
      </c>
      <c r="C1902">
        <v>294</v>
      </c>
      <c r="D1902" t="s">
        <v>10</v>
      </c>
      <c r="E1902">
        <v>14</v>
      </c>
      <c r="F1902">
        <v>287</v>
      </c>
      <c r="G1902">
        <v>2735</v>
      </c>
      <c r="H1902" t="s">
        <v>11</v>
      </c>
      <c r="I1902" t="s">
        <v>10</v>
      </c>
    </row>
    <row r="1903" spans="1:9" x14ac:dyDescent="0.3">
      <c r="A1903" t="s">
        <v>3586</v>
      </c>
      <c r="B1903" t="s">
        <v>3587</v>
      </c>
      <c r="C1903">
        <v>293</v>
      </c>
      <c r="D1903" t="s">
        <v>10</v>
      </c>
      <c r="E1903">
        <v>13</v>
      </c>
      <c r="F1903">
        <v>286</v>
      </c>
      <c r="G1903">
        <v>2735</v>
      </c>
      <c r="H1903" t="s">
        <v>11</v>
      </c>
      <c r="I1903" t="s">
        <v>10</v>
      </c>
    </row>
    <row r="1904" spans="1:9" x14ac:dyDescent="0.3">
      <c r="A1904" t="s">
        <v>3588</v>
      </c>
      <c r="B1904" t="s">
        <v>3589</v>
      </c>
      <c r="C1904">
        <v>209</v>
      </c>
      <c r="D1904" t="s">
        <v>10</v>
      </c>
      <c r="E1904">
        <v>50</v>
      </c>
      <c r="F1904">
        <v>128</v>
      </c>
      <c r="G1904">
        <v>2735</v>
      </c>
      <c r="H1904" t="s">
        <v>11</v>
      </c>
      <c r="I1904" t="s">
        <v>10</v>
      </c>
    </row>
    <row r="1905" spans="1:9" x14ac:dyDescent="0.3">
      <c r="A1905" t="s">
        <v>3588</v>
      </c>
      <c r="B1905" t="s">
        <v>3589</v>
      </c>
      <c r="C1905">
        <v>209</v>
      </c>
      <c r="D1905" t="s">
        <v>10</v>
      </c>
      <c r="E1905">
        <v>124</v>
      </c>
      <c r="F1905">
        <v>203</v>
      </c>
      <c r="G1905">
        <v>2735</v>
      </c>
      <c r="H1905" t="s">
        <v>11</v>
      </c>
      <c r="I1905" t="s">
        <v>10</v>
      </c>
    </row>
    <row r="1906" spans="1:9" x14ac:dyDescent="0.3">
      <c r="A1906" t="s">
        <v>3590</v>
      </c>
      <c r="B1906" t="s">
        <v>3591</v>
      </c>
      <c r="C1906">
        <v>284</v>
      </c>
      <c r="D1906" t="s">
        <v>10</v>
      </c>
      <c r="E1906">
        <v>3</v>
      </c>
      <c r="F1906">
        <v>277</v>
      </c>
      <c r="G1906">
        <v>2735</v>
      </c>
      <c r="H1906" t="s">
        <v>11</v>
      </c>
      <c r="I1906" t="s">
        <v>10</v>
      </c>
    </row>
    <row r="1907" spans="1:9" x14ac:dyDescent="0.3">
      <c r="A1907" t="s">
        <v>3592</v>
      </c>
      <c r="B1907" t="s">
        <v>3593</v>
      </c>
      <c r="C1907">
        <v>221</v>
      </c>
      <c r="D1907" t="s">
        <v>10</v>
      </c>
      <c r="E1907">
        <v>3</v>
      </c>
      <c r="F1907">
        <v>221</v>
      </c>
      <c r="G1907">
        <v>2735</v>
      </c>
      <c r="H1907" t="s">
        <v>11</v>
      </c>
      <c r="I1907" t="s">
        <v>10</v>
      </c>
    </row>
    <row r="1908" spans="1:9" x14ac:dyDescent="0.3">
      <c r="A1908" t="s">
        <v>3594</v>
      </c>
      <c r="B1908" t="s">
        <v>3595</v>
      </c>
      <c r="C1908">
        <v>285</v>
      </c>
      <c r="D1908" t="s">
        <v>10</v>
      </c>
      <c r="E1908">
        <v>5</v>
      </c>
      <c r="F1908">
        <v>278</v>
      </c>
      <c r="G1908">
        <v>2735</v>
      </c>
      <c r="H1908" t="s">
        <v>11</v>
      </c>
      <c r="I1908" t="s">
        <v>10</v>
      </c>
    </row>
    <row r="1909" spans="1:9" x14ac:dyDescent="0.3">
      <c r="A1909" t="s">
        <v>3596</v>
      </c>
      <c r="B1909" t="s">
        <v>3597</v>
      </c>
      <c r="C1909">
        <v>284</v>
      </c>
      <c r="D1909" t="s">
        <v>10</v>
      </c>
      <c r="E1909">
        <v>4</v>
      </c>
      <c r="F1909">
        <v>277</v>
      </c>
      <c r="G1909">
        <v>2735</v>
      </c>
      <c r="H1909" t="s">
        <v>11</v>
      </c>
      <c r="I1909" t="s">
        <v>10</v>
      </c>
    </row>
    <row r="1910" spans="1:9" x14ac:dyDescent="0.3">
      <c r="A1910" t="s">
        <v>3598</v>
      </c>
      <c r="B1910" t="s">
        <v>3599</v>
      </c>
      <c r="C1910">
        <v>351</v>
      </c>
      <c r="D1910" t="s">
        <v>10</v>
      </c>
      <c r="E1910">
        <v>39</v>
      </c>
      <c r="F1910">
        <v>322</v>
      </c>
      <c r="G1910">
        <v>2735</v>
      </c>
      <c r="H1910" t="s">
        <v>11</v>
      </c>
      <c r="I1910" t="s">
        <v>10</v>
      </c>
    </row>
    <row r="1911" spans="1:9" x14ac:dyDescent="0.3">
      <c r="A1911" t="s">
        <v>3600</v>
      </c>
      <c r="B1911" t="s">
        <v>3601</v>
      </c>
      <c r="C1911">
        <v>288</v>
      </c>
      <c r="D1911" t="s">
        <v>10</v>
      </c>
      <c r="E1911">
        <v>2</v>
      </c>
      <c r="F1911">
        <v>281</v>
      </c>
      <c r="G1911">
        <v>2735</v>
      </c>
      <c r="H1911" t="s">
        <v>11</v>
      </c>
      <c r="I1911" t="s">
        <v>10</v>
      </c>
    </row>
    <row r="1912" spans="1:9" x14ac:dyDescent="0.3">
      <c r="A1912" t="s">
        <v>3602</v>
      </c>
      <c r="B1912" t="s">
        <v>3603</v>
      </c>
      <c r="C1912">
        <v>293</v>
      </c>
      <c r="D1912" t="s">
        <v>10</v>
      </c>
      <c r="E1912">
        <v>2</v>
      </c>
      <c r="F1912">
        <v>286</v>
      </c>
      <c r="G1912">
        <v>2735</v>
      </c>
      <c r="H1912" t="s">
        <v>11</v>
      </c>
      <c r="I1912" t="s">
        <v>10</v>
      </c>
    </row>
    <row r="1913" spans="1:9" x14ac:dyDescent="0.3">
      <c r="A1913" t="s">
        <v>3604</v>
      </c>
      <c r="B1913" t="s">
        <v>3605</v>
      </c>
      <c r="C1913">
        <v>280</v>
      </c>
      <c r="D1913" t="s">
        <v>10</v>
      </c>
      <c r="E1913">
        <v>2</v>
      </c>
      <c r="F1913">
        <v>273</v>
      </c>
      <c r="G1913">
        <v>2735</v>
      </c>
      <c r="H1913" t="s">
        <v>11</v>
      </c>
      <c r="I1913" t="s">
        <v>10</v>
      </c>
    </row>
    <row r="1914" spans="1:9" x14ac:dyDescent="0.3">
      <c r="A1914" t="s">
        <v>3606</v>
      </c>
      <c r="B1914" t="s">
        <v>3607</v>
      </c>
      <c r="C1914">
        <v>391</v>
      </c>
      <c r="D1914" t="s">
        <v>10</v>
      </c>
      <c r="E1914">
        <v>57</v>
      </c>
      <c r="F1914">
        <v>357</v>
      </c>
      <c r="G1914">
        <v>2735</v>
      </c>
      <c r="H1914" t="s">
        <v>11</v>
      </c>
      <c r="I1914" t="s">
        <v>10</v>
      </c>
    </row>
    <row r="1915" spans="1:9" x14ac:dyDescent="0.3">
      <c r="A1915" t="s">
        <v>3608</v>
      </c>
      <c r="B1915" t="s">
        <v>3609</v>
      </c>
      <c r="C1915">
        <v>303</v>
      </c>
      <c r="D1915" t="s">
        <v>10</v>
      </c>
      <c r="E1915">
        <v>2</v>
      </c>
      <c r="F1915">
        <v>256</v>
      </c>
      <c r="G1915">
        <v>2735</v>
      </c>
      <c r="H1915" t="s">
        <v>11</v>
      </c>
      <c r="I1915" t="s">
        <v>10</v>
      </c>
    </row>
    <row r="1916" spans="1:9" x14ac:dyDescent="0.3">
      <c r="A1916" t="s">
        <v>3610</v>
      </c>
      <c r="B1916" t="s">
        <v>3611</v>
      </c>
      <c r="C1916">
        <v>320</v>
      </c>
      <c r="D1916" t="s">
        <v>10</v>
      </c>
      <c r="E1916">
        <v>33</v>
      </c>
      <c r="F1916">
        <v>314</v>
      </c>
      <c r="G1916">
        <v>2735</v>
      </c>
      <c r="H1916" t="s">
        <v>11</v>
      </c>
      <c r="I1916" t="s">
        <v>10</v>
      </c>
    </row>
    <row r="1917" spans="1:9" x14ac:dyDescent="0.3">
      <c r="A1917" t="s">
        <v>3612</v>
      </c>
      <c r="B1917" t="s">
        <v>3613</v>
      </c>
      <c r="C1917">
        <v>295</v>
      </c>
      <c r="D1917" t="s">
        <v>10</v>
      </c>
      <c r="E1917">
        <v>17</v>
      </c>
      <c r="F1917">
        <v>288</v>
      </c>
      <c r="G1917">
        <v>2735</v>
      </c>
      <c r="H1917" t="s">
        <v>11</v>
      </c>
      <c r="I1917" t="s">
        <v>10</v>
      </c>
    </row>
    <row r="1918" spans="1:9" x14ac:dyDescent="0.3">
      <c r="A1918" t="s">
        <v>3614</v>
      </c>
      <c r="B1918" t="s">
        <v>3615</v>
      </c>
      <c r="C1918">
        <v>283</v>
      </c>
      <c r="D1918" t="s">
        <v>10</v>
      </c>
      <c r="E1918">
        <v>3</v>
      </c>
      <c r="F1918">
        <v>276</v>
      </c>
      <c r="G1918">
        <v>2735</v>
      </c>
      <c r="H1918" t="s">
        <v>11</v>
      </c>
      <c r="I1918" t="s">
        <v>10</v>
      </c>
    </row>
    <row r="1919" spans="1:9" x14ac:dyDescent="0.3">
      <c r="A1919" t="s">
        <v>3616</v>
      </c>
      <c r="B1919" t="s">
        <v>3617</v>
      </c>
      <c r="C1919">
        <v>322</v>
      </c>
      <c r="D1919" t="s">
        <v>10</v>
      </c>
      <c r="E1919">
        <v>42</v>
      </c>
      <c r="F1919">
        <v>315</v>
      </c>
      <c r="G1919">
        <v>2735</v>
      </c>
      <c r="H1919" t="s">
        <v>11</v>
      </c>
      <c r="I1919" t="s">
        <v>10</v>
      </c>
    </row>
    <row r="1920" spans="1:9" x14ac:dyDescent="0.3">
      <c r="A1920" t="s">
        <v>3618</v>
      </c>
      <c r="B1920" t="s">
        <v>3619</v>
      </c>
      <c r="C1920">
        <v>283</v>
      </c>
      <c r="D1920" t="s">
        <v>10</v>
      </c>
      <c r="E1920">
        <v>3</v>
      </c>
      <c r="F1920">
        <v>276</v>
      </c>
      <c r="G1920">
        <v>2735</v>
      </c>
      <c r="H1920" t="s">
        <v>11</v>
      </c>
      <c r="I1920" t="s">
        <v>10</v>
      </c>
    </row>
    <row r="1921" spans="1:9" x14ac:dyDescent="0.3">
      <c r="A1921" t="s">
        <v>3620</v>
      </c>
      <c r="B1921" t="s">
        <v>3621</v>
      </c>
      <c r="C1921">
        <v>331</v>
      </c>
      <c r="D1921" t="s">
        <v>10</v>
      </c>
      <c r="E1921">
        <v>49</v>
      </c>
      <c r="F1921">
        <v>325</v>
      </c>
      <c r="G1921">
        <v>2735</v>
      </c>
      <c r="H1921" t="s">
        <v>11</v>
      </c>
      <c r="I1921" t="s">
        <v>10</v>
      </c>
    </row>
    <row r="1922" spans="1:9" x14ac:dyDescent="0.3">
      <c r="A1922" t="s">
        <v>3622</v>
      </c>
      <c r="B1922" t="s">
        <v>3623</v>
      </c>
      <c r="C1922">
        <v>190</v>
      </c>
      <c r="D1922" t="s">
        <v>10</v>
      </c>
      <c r="E1922">
        <v>2</v>
      </c>
      <c r="F1922">
        <v>184</v>
      </c>
      <c r="G1922">
        <v>2735</v>
      </c>
      <c r="H1922" t="s">
        <v>11</v>
      </c>
      <c r="I1922" t="s">
        <v>10</v>
      </c>
    </row>
    <row r="1923" spans="1:9" x14ac:dyDescent="0.3">
      <c r="A1923" t="s">
        <v>3624</v>
      </c>
      <c r="B1923" t="s">
        <v>3625</v>
      </c>
      <c r="C1923">
        <v>283</v>
      </c>
      <c r="D1923" t="s">
        <v>10</v>
      </c>
      <c r="E1923">
        <v>3</v>
      </c>
      <c r="F1923">
        <v>276</v>
      </c>
      <c r="G1923">
        <v>2735</v>
      </c>
      <c r="H1923" t="s">
        <v>11</v>
      </c>
      <c r="I1923" t="s">
        <v>10</v>
      </c>
    </row>
    <row r="1924" spans="1:9" x14ac:dyDescent="0.3">
      <c r="A1924" t="s">
        <v>3626</v>
      </c>
      <c r="B1924" t="s">
        <v>3627</v>
      </c>
      <c r="C1924">
        <v>296</v>
      </c>
      <c r="D1924" t="s">
        <v>10</v>
      </c>
      <c r="E1924">
        <v>15</v>
      </c>
      <c r="F1924">
        <v>289</v>
      </c>
      <c r="G1924">
        <v>2735</v>
      </c>
      <c r="H1924" t="s">
        <v>11</v>
      </c>
      <c r="I1924" t="s">
        <v>10</v>
      </c>
    </row>
    <row r="1925" spans="1:9" x14ac:dyDescent="0.3">
      <c r="A1925" t="s">
        <v>3628</v>
      </c>
      <c r="B1925" t="s">
        <v>3629</v>
      </c>
      <c r="C1925">
        <v>294</v>
      </c>
      <c r="D1925" t="s">
        <v>10</v>
      </c>
      <c r="E1925">
        <v>14</v>
      </c>
      <c r="F1925">
        <v>287</v>
      </c>
      <c r="G1925">
        <v>2735</v>
      </c>
      <c r="H1925" t="s">
        <v>11</v>
      </c>
      <c r="I1925" t="s">
        <v>10</v>
      </c>
    </row>
    <row r="1926" spans="1:9" x14ac:dyDescent="0.3">
      <c r="A1926" t="s">
        <v>3630</v>
      </c>
      <c r="B1926" t="s">
        <v>3631</v>
      </c>
      <c r="C1926">
        <v>294</v>
      </c>
      <c r="D1926" t="s">
        <v>10</v>
      </c>
      <c r="E1926">
        <v>14</v>
      </c>
      <c r="F1926">
        <v>287</v>
      </c>
      <c r="G1926">
        <v>2735</v>
      </c>
      <c r="H1926" t="s">
        <v>11</v>
      </c>
      <c r="I1926" t="s">
        <v>10</v>
      </c>
    </row>
    <row r="1927" spans="1:9" x14ac:dyDescent="0.3">
      <c r="A1927" t="s">
        <v>3632</v>
      </c>
      <c r="B1927" t="s">
        <v>3633</v>
      </c>
      <c r="C1927">
        <v>283</v>
      </c>
      <c r="D1927" t="s">
        <v>10</v>
      </c>
      <c r="E1927">
        <v>3</v>
      </c>
      <c r="F1927">
        <v>276</v>
      </c>
      <c r="G1927">
        <v>2735</v>
      </c>
      <c r="H1927" t="s">
        <v>11</v>
      </c>
      <c r="I1927" t="s">
        <v>10</v>
      </c>
    </row>
    <row r="1928" spans="1:9" x14ac:dyDescent="0.3">
      <c r="A1928" t="s">
        <v>3634</v>
      </c>
      <c r="B1928" t="s">
        <v>3635</v>
      </c>
      <c r="C1928">
        <v>300</v>
      </c>
      <c r="D1928" t="s">
        <v>10</v>
      </c>
      <c r="E1928">
        <v>27</v>
      </c>
      <c r="F1928">
        <v>300</v>
      </c>
      <c r="G1928">
        <v>2735</v>
      </c>
      <c r="H1928" t="s">
        <v>11</v>
      </c>
      <c r="I1928" t="s">
        <v>10</v>
      </c>
    </row>
    <row r="1929" spans="1:9" x14ac:dyDescent="0.3">
      <c r="A1929" t="s">
        <v>3636</v>
      </c>
      <c r="B1929" t="s">
        <v>3637</v>
      </c>
      <c r="C1929">
        <v>342</v>
      </c>
      <c r="D1929" t="s">
        <v>10</v>
      </c>
      <c r="E1929">
        <v>60</v>
      </c>
      <c r="F1929">
        <v>336</v>
      </c>
      <c r="G1929">
        <v>2735</v>
      </c>
      <c r="H1929" t="s">
        <v>11</v>
      </c>
      <c r="I1929" t="s">
        <v>10</v>
      </c>
    </row>
    <row r="1930" spans="1:9" x14ac:dyDescent="0.3">
      <c r="A1930" t="s">
        <v>3638</v>
      </c>
      <c r="B1930" t="s">
        <v>3639</v>
      </c>
      <c r="C1930">
        <v>308</v>
      </c>
      <c r="D1930" t="s">
        <v>10</v>
      </c>
      <c r="E1930">
        <v>26</v>
      </c>
      <c r="F1930">
        <v>302</v>
      </c>
      <c r="G1930">
        <v>2735</v>
      </c>
      <c r="H1930" t="s">
        <v>11</v>
      </c>
      <c r="I1930" t="s">
        <v>10</v>
      </c>
    </row>
    <row r="1931" spans="1:9" x14ac:dyDescent="0.3">
      <c r="A1931" t="s">
        <v>3640</v>
      </c>
      <c r="B1931" t="s">
        <v>3641</v>
      </c>
      <c r="C1931">
        <v>232</v>
      </c>
      <c r="D1931" t="s">
        <v>10</v>
      </c>
      <c r="E1931">
        <v>3</v>
      </c>
      <c r="F1931">
        <v>185</v>
      </c>
      <c r="G1931">
        <v>2735</v>
      </c>
      <c r="H1931" t="s">
        <v>11</v>
      </c>
      <c r="I1931" t="s">
        <v>10</v>
      </c>
    </row>
    <row r="1932" spans="1:9" x14ac:dyDescent="0.3">
      <c r="A1932" t="s">
        <v>3640</v>
      </c>
      <c r="B1932" t="s">
        <v>3641</v>
      </c>
      <c r="C1932">
        <v>232</v>
      </c>
      <c r="D1932" t="s">
        <v>10</v>
      </c>
      <c r="E1932">
        <v>181</v>
      </c>
      <c r="F1932">
        <v>225</v>
      </c>
      <c r="G1932">
        <v>2735</v>
      </c>
      <c r="H1932" t="s">
        <v>11</v>
      </c>
      <c r="I1932" t="s">
        <v>10</v>
      </c>
    </row>
    <row r="1933" spans="1:9" x14ac:dyDescent="0.3">
      <c r="A1933" t="s">
        <v>3642</v>
      </c>
      <c r="B1933" t="s">
        <v>3643</v>
      </c>
      <c r="C1933">
        <v>283</v>
      </c>
      <c r="D1933" t="s">
        <v>10</v>
      </c>
      <c r="E1933">
        <v>3</v>
      </c>
      <c r="F1933">
        <v>276</v>
      </c>
      <c r="G1933">
        <v>2735</v>
      </c>
      <c r="H1933" t="s">
        <v>11</v>
      </c>
      <c r="I1933" t="s">
        <v>10</v>
      </c>
    </row>
    <row r="1934" spans="1:9" x14ac:dyDescent="0.3">
      <c r="A1934" t="s">
        <v>3644</v>
      </c>
      <c r="B1934" t="s">
        <v>3645</v>
      </c>
      <c r="C1934">
        <v>361</v>
      </c>
      <c r="D1934" t="s">
        <v>10</v>
      </c>
      <c r="E1934">
        <v>79</v>
      </c>
      <c r="F1934">
        <v>355</v>
      </c>
      <c r="G1934">
        <v>2735</v>
      </c>
      <c r="H1934" t="s">
        <v>11</v>
      </c>
      <c r="I1934" t="s">
        <v>10</v>
      </c>
    </row>
    <row r="1935" spans="1:9" x14ac:dyDescent="0.3">
      <c r="A1935" t="s">
        <v>3646</v>
      </c>
      <c r="B1935" t="s">
        <v>3647</v>
      </c>
      <c r="C1935">
        <v>361</v>
      </c>
      <c r="D1935" t="s">
        <v>10</v>
      </c>
      <c r="E1935">
        <v>79</v>
      </c>
      <c r="F1935">
        <v>355</v>
      </c>
      <c r="G1935">
        <v>2735</v>
      </c>
      <c r="H1935" t="s">
        <v>11</v>
      </c>
      <c r="I1935" t="s">
        <v>10</v>
      </c>
    </row>
    <row r="1936" spans="1:9" x14ac:dyDescent="0.3">
      <c r="A1936" t="s">
        <v>3648</v>
      </c>
      <c r="B1936" t="s">
        <v>3649</v>
      </c>
      <c r="C1936">
        <v>308</v>
      </c>
      <c r="D1936" t="s">
        <v>10</v>
      </c>
      <c r="E1936">
        <v>26</v>
      </c>
      <c r="F1936">
        <v>302</v>
      </c>
      <c r="G1936">
        <v>2735</v>
      </c>
      <c r="H1936" t="s">
        <v>11</v>
      </c>
      <c r="I1936" t="s">
        <v>10</v>
      </c>
    </row>
    <row r="1937" spans="1:9" x14ac:dyDescent="0.3">
      <c r="A1937" t="s">
        <v>3650</v>
      </c>
      <c r="B1937" t="s">
        <v>3651</v>
      </c>
      <c r="C1937">
        <v>295</v>
      </c>
      <c r="D1937" t="s">
        <v>10</v>
      </c>
      <c r="E1937">
        <v>79</v>
      </c>
      <c r="F1937">
        <v>217</v>
      </c>
      <c r="G1937">
        <v>2735</v>
      </c>
      <c r="H1937" t="s">
        <v>11</v>
      </c>
      <c r="I1937" t="s">
        <v>10</v>
      </c>
    </row>
    <row r="1938" spans="1:9" x14ac:dyDescent="0.3">
      <c r="A1938" t="s">
        <v>3650</v>
      </c>
      <c r="B1938" t="s">
        <v>3651</v>
      </c>
      <c r="C1938">
        <v>295</v>
      </c>
      <c r="D1938" t="s">
        <v>10</v>
      </c>
      <c r="E1938">
        <v>211</v>
      </c>
      <c r="F1938">
        <v>289</v>
      </c>
      <c r="G1938">
        <v>2735</v>
      </c>
      <c r="H1938" t="s">
        <v>11</v>
      </c>
      <c r="I1938" t="s">
        <v>10</v>
      </c>
    </row>
    <row r="1939" spans="1:9" x14ac:dyDescent="0.3">
      <c r="A1939" t="s">
        <v>3652</v>
      </c>
      <c r="B1939" t="s">
        <v>3653</v>
      </c>
      <c r="C1939">
        <v>283</v>
      </c>
      <c r="D1939" t="s">
        <v>10</v>
      </c>
      <c r="E1939">
        <v>3</v>
      </c>
      <c r="F1939">
        <v>276</v>
      </c>
      <c r="G1939">
        <v>2735</v>
      </c>
      <c r="H1939" t="s">
        <v>11</v>
      </c>
      <c r="I1939" t="s">
        <v>10</v>
      </c>
    </row>
    <row r="1940" spans="1:9" x14ac:dyDescent="0.3">
      <c r="A1940" t="s">
        <v>3654</v>
      </c>
      <c r="B1940" t="s">
        <v>3655</v>
      </c>
      <c r="C1940">
        <v>284</v>
      </c>
      <c r="D1940" t="s">
        <v>10</v>
      </c>
      <c r="E1940">
        <v>3</v>
      </c>
      <c r="F1940">
        <v>277</v>
      </c>
      <c r="G1940">
        <v>2735</v>
      </c>
      <c r="H1940" t="s">
        <v>11</v>
      </c>
      <c r="I1940" t="s">
        <v>10</v>
      </c>
    </row>
    <row r="1941" spans="1:9" x14ac:dyDescent="0.3">
      <c r="A1941" t="s">
        <v>3656</v>
      </c>
      <c r="B1941" t="s">
        <v>3657</v>
      </c>
      <c r="C1941">
        <v>294</v>
      </c>
      <c r="D1941" t="s">
        <v>10</v>
      </c>
      <c r="E1941">
        <v>14</v>
      </c>
      <c r="F1941">
        <v>287</v>
      </c>
      <c r="G1941">
        <v>2735</v>
      </c>
      <c r="H1941" t="s">
        <v>11</v>
      </c>
      <c r="I1941" t="s">
        <v>10</v>
      </c>
    </row>
    <row r="1942" spans="1:9" x14ac:dyDescent="0.3">
      <c r="A1942" t="s">
        <v>3658</v>
      </c>
      <c r="B1942" t="s">
        <v>3659</v>
      </c>
      <c r="C1942">
        <v>343</v>
      </c>
      <c r="D1942" t="s">
        <v>10</v>
      </c>
      <c r="E1942">
        <v>79</v>
      </c>
      <c r="F1942">
        <v>343</v>
      </c>
      <c r="G1942">
        <v>2735</v>
      </c>
      <c r="H1942" t="s">
        <v>11</v>
      </c>
      <c r="I1942" t="s">
        <v>10</v>
      </c>
    </row>
    <row r="1943" spans="1:9" x14ac:dyDescent="0.3">
      <c r="A1943" t="s">
        <v>3660</v>
      </c>
      <c r="B1943" t="s">
        <v>3661</v>
      </c>
      <c r="C1943">
        <v>298</v>
      </c>
      <c r="D1943" t="s">
        <v>10</v>
      </c>
      <c r="E1943">
        <v>18</v>
      </c>
      <c r="F1943">
        <v>291</v>
      </c>
      <c r="G1943">
        <v>2735</v>
      </c>
      <c r="H1943" t="s">
        <v>11</v>
      </c>
      <c r="I1943" t="s">
        <v>10</v>
      </c>
    </row>
    <row r="1944" spans="1:9" x14ac:dyDescent="0.3">
      <c r="A1944" t="s">
        <v>3662</v>
      </c>
      <c r="B1944" t="s">
        <v>3663</v>
      </c>
      <c r="C1944">
        <v>294</v>
      </c>
      <c r="D1944" t="s">
        <v>10</v>
      </c>
      <c r="E1944">
        <v>14</v>
      </c>
      <c r="F1944">
        <v>287</v>
      </c>
      <c r="G1944">
        <v>2735</v>
      </c>
      <c r="H1944" t="s">
        <v>11</v>
      </c>
      <c r="I1944" t="s">
        <v>10</v>
      </c>
    </row>
    <row r="1945" spans="1:9" x14ac:dyDescent="0.3">
      <c r="A1945" t="s">
        <v>3664</v>
      </c>
      <c r="B1945" t="s">
        <v>3665</v>
      </c>
      <c r="C1945">
        <v>283</v>
      </c>
      <c r="D1945" t="s">
        <v>10</v>
      </c>
      <c r="E1945">
        <v>3</v>
      </c>
      <c r="F1945">
        <v>276</v>
      </c>
      <c r="G1945">
        <v>2735</v>
      </c>
      <c r="H1945" t="s">
        <v>11</v>
      </c>
      <c r="I1945" t="s">
        <v>10</v>
      </c>
    </row>
    <row r="1946" spans="1:9" x14ac:dyDescent="0.3">
      <c r="A1946" t="s">
        <v>3666</v>
      </c>
      <c r="B1946" t="s">
        <v>3667</v>
      </c>
      <c r="C1946">
        <v>296</v>
      </c>
      <c r="D1946" t="s">
        <v>10</v>
      </c>
      <c r="E1946">
        <v>16</v>
      </c>
      <c r="F1946">
        <v>289</v>
      </c>
      <c r="G1946">
        <v>2735</v>
      </c>
      <c r="H1946" t="s">
        <v>11</v>
      </c>
      <c r="I1946" t="s">
        <v>10</v>
      </c>
    </row>
    <row r="1947" spans="1:9" x14ac:dyDescent="0.3">
      <c r="A1947" t="s">
        <v>3668</v>
      </c>
      <c r="B1947" t="s">
        <v>3669</v>
      </c>
      <c r="C1947">
        <v>299</v>
      </c>
      <c r="D1947" t="s">
        <v>10</v>
      </c>
      <c r="E1947">
        <v>19</v>
      </c>
      <c r="F1947">
        <v>292</v>
      </c>
      <c r="G1947">
        <v>2735</v>
      </c>
      <c r="H1947" t="s">
        <v>11</v>
      </c>
      <c r="I1947" t="s">
        <v>10</v>
      </c>
    </row>
    <row r="1948" spans="1:9" x14ac:dyDescent="0.3">
      <c r="A1948" t="s">
        <v>3670</v>
      </c>
      <c r="B1948" t="s">
        <v>3671</v>
      </c>
      <c r="C1948">
        <v>239</v>
      </c>
      <c r="D1948" t="s">
        <v>10</v>
      </c>
      <c r="E1948">
        <v>56</v>
      </c>
      <c r="F1948">
        <v>239</v>
      </c>
      <c r="G1948">
        <v>2735</v>
      </c>
      <c r="H1948" t="s">
        <v>11</v>
      </c>
      <c r="I1948" t="s">
        <v>10</v>
      </c>
    </row>
    <row r="1949" spans="1:9" x14ac:dyDescent="0.3">
      <c r="A1949" t="s">
        <v>3672</v>
      </c>
      <c r="B1949" t="s">
        <v>3673</v>
      </c>
      <c r="C1949">
        <v>283</v>
      </c>
      <c r="D1949" t="s">
        <v>10</v>
      </c>
      <c r="E1949">
        <v>3</v>
      </c>
      <c r="F1949">
        <v>276</v>
      </c>
      <c r="G1949">
        <v>2735</v>
      </c>
      <c r="H1949" t="s">
        <v>11</v>
      </c>
      <c r="I1949" t="s">
        <v>10</v>
      </c>
    </row>
    <row r="1950" spans="1:9" x14ac:dyDescent="0.3">
      <c r="A1950" t="s">
        <v>3674</v>
      </c>
      <c r="B1950" t="s">
        <v>3675</v>
      </c>
      <c r="C1950">
        <v>298</v>
      </c>
      <c r="D1950" t="s">
        <v>10</v>
      </c>
      <c r="E1950">
        <v>18</v>
      </c>
      <c r="F1950">
        <v>291</v>
      </c>
      <c r="G1950">
        <v>2735</v>
      </c>
      <c r="H1950" t="s">
        <v>11</v>
      </c>
      <c r="I1950" t="s">
        <v>10</v>
      </c>
    </row>
    <row r="1951" spans="1:9" x14ac:dyDescent="0.3">
      <c r="A1951" t="s">
        <v>3676</v>
      </c>
      <c r="B1951" t="s">
        <v>3677</v>
      </c>
      <c r="C1951">
        <v>339</v>
      </c>
      <c r="D1951" t="s">
        <v>10</v>
      </c>
      <c r="E1951">
        <v>57</v>
      </c>
      <c r="F1951">
        <v>333</v>
      </c>
      <c r="G1951">
        <v>2735</v>
      </c>
      <c r="H1951" t="s">
        <v>11</v>
      </c>
      <c r="I1951" t="s">
        <v>10</v>
      </c>
    </row>
    <row r="1952" spans="1:9" x14ac:dyDescent="0.3">
      <c r="A1952" t="s">
        <v>3678</v>
      </c>
      <c r="B1952" t="s">
        <v>3679</v>
      </c>
      <c r="C1952">
        <v>295</v>
      </c>
      <c r="D1952" t="s">
        <v>10</v>
      </c>
      <c r="E1952">
        <v>15</v>
      </c>
      <c r="F1952">
        <v>288</v>
      </c>
      <c r="G1952">
        <v>2735</v>
      </c>
      <c r="H1952" t="s">
        <v>11</v>
      </c>
      <c r="I1952" t="s">
        <v>10</v>
      </c>
    </row>
    <row r="1953" spans="1:9" x14ac:dyDescent="0.3">
      <c r="A1953" t="s">
        <v>3680</v>
      </c>
      <c r="B1953" t="s">
        <v>3681</v>
      </c>
      <c r="C1953">
        <v>283</v>
      </c>
      <c r="D1953" t="s">
        <v>10</v>
      </c>
      <c r="E1953">
        <v>3</v>
      </c>
      <c r="F1953">
        <v>276</v>
      </c>
      <c r="G1953">
        <v>2735</v>
      </c>
      <c r="H1953" t="s">
        <v>11</v>
      </c>
      <c r="I1953" t="s">
        <v>10</v>
      </c>
    </row>
    <row r="1954" spans="1:9" x14ac:dyDescent="0.3">
      <c r="A1954" t="s">
        <v>3682</v>
      </c>
      <c r="B1954" t="s">
        <v>3683</v>
      </c>
      <c r="C1954">
        <v>283</v>
      </c>
      <c r="D1954" t="s">
        <v>10</v>
      </c>
      <c r="E1954">
        <v>3</v>
      </c>
      <c r="F1954">
        <v>276</v>
      </c>
      <c r="G1954">
        <v>2735</v>
      </c>
      <c r="H1954" t="s">
        <v>11</v>
      </c>
      <c r="I1954" t="s">
        <v>10</v>
      </c>
    </row>
    <row r="1955" spans="1:9" x14ac:dyDescent="0.3">
      <c r="A1955" t="s">
        <v>3684</v>
      </c>
      <c r="B1955" t="s">
        <v>3685</v>
      </c>
      <c r="C1955">
        <v>296</v>
      </c>
      <c r="D1955" t="s">
        <v>10</v>
      </c>
      <c r="E1955">
        <v>14</v>
      </c>
      <c r="F1955">
        <v>290</v>
      </c>
      <c r="G1955">
        <v>2735</v>
      </c>
      <c r="H1955" t="s">
        <v>11</v>
      </c>
      <c r="I1955" t="s">
        <v>10</v>
      </c>
    </row>
    <row r="1956" spans="1:9" x14ac:dyDescent="0.3">
      <c r="A1956" t="s">
        <v>3686</v>
      </c>
      <c r="B1956" t="s">
        <v>3687</v>
      </c>
      <c r="C1956">
        <v>231</v>
      </c>
      <c r="D1956" t="s">
        <v>10</v>
      </c>
      <c r="E1956">
        <v>5</v>
      </c>
      <c r="F1956">
        <v>225</v>
      </c>
      <c r="G1956">
        <v>2735</v>
      </c>
      <c r="H1956" t="s">
        <v>11</v>
      </c>
      <c r="I1956" t="s">
        <v>10</v>
      </c>
    </row>
    <row r="1957" spans="1:9" x14ac:dyDescent="0.3">
      <c r="A1957" t="s">
        <v>3688</v>
      </c>
      <c r="B1957" t="s">
        <v>3689</v>
      </c>
      <c r="C1957">
        <v>281</v>
      </c>
      <c r="D1957" t="s">
        <v>10</v>
      </c>
      <c r="E1957">
        <v>3</v>
      </c>
      <c r="F1957">
        <v>274</v>
      </c>
      <c r="G1957">
        <v>2735</v>
      </c>
      <c r="H1957" t="s">
        <v>11</v>
      </c>
      <c r="I1957" t="s">
        <v>10</v>
      </c>
    </row>
    <row r="1958" spans="1:9" x14ac:dyDescent="0.3">
      <c r="A1958" t="s">
        <v>3690</v>
      </c>
      <c r="B1958" t="s">
        <v>3691</v>
      </c>
      <c r="C1958">
        <v>301</v>
      </c>
      <c r="D1958" t="s">
        <v>10</v>
      </c>
      <c r="E1958">
        <v>17</v>
      </c>
      <c r="F1958">
        <v>295</v>
      </c>
      <c r="G1958">
        <v>2735</v>
      </c>
      <c r="H1958" t="s">
        <v>11</v>
      </c>
      <c r="I1958" t="s">
        <v>10</v>
      </c>
    </row>
    <row r="1959" spans="1:9" x14ac:dyDescent="0.3">
      <c r="A1959" t="s">
        <v>3692</v>
      </c>
      <c r="B1959" t="s">
        <v>3693</v>
      </c>
      <c r="C1959">
        <v>283</v>
      </c>
      <c r="D1959" t="s">
        <v>10</v>
      </c>
      <c r="E1959">
        <v>2</v>
      </c>
      <c r="F1959">
        <v>274</v>
      </c>
      <c r="G1959">
        <v>2735</v>
      </c>
      <c r="H1959" t="s">
        <v>11</v>
      </c>
      <c r="I1959" t="s">
        <v>10</v>
      </c>
    </row>
    <row r="1960" spans="1:9" x14ac:dyDescent="0.3">
      <c r="A1960" t="s">
        <v>3694</v>
      </c>
      <c r="B1960" t="s">
        <v>3695</v>
      </c>
      <c r="C1960">
        <v>134</v>
      </c>
      <c r="D1960" t="s">
        <v>10</v>
      </c>
      <c r="E1960">
        <v>4</v>
      </c>
      <c r="F1960">
        <v>127</v>
      </c>
      <c r="G1960">
        <v>2735</v>
      </c>
      <c r="H1960" t="s">
        <v>11</v>
      </c>
      <c r="I1960" t="s">
        <v>10</v>
      </c>
    </row>
    <row r="1961" spans="1:9" x14ac:dyDescent="0.3">
      <c r="A1961" t="s">
        <v>3696</v>
      </c>
      <c r="B1961" t="s">
        <v>3697</v>
      </c>
      <c r="C1961">
        <v>292</v>
      </c>
      <c r="D1961" t="s">
        <v>10</v>
      </c>
      <c r="E1961">
        <v>13</v>
      </c>
      <c r="F1961">
        <v>285</v>
      </c>
      <c r="G1961">
        <v>2735</v>
      </c>
      <c r="H1961" t="s">
        <v>11</v>
      </c>
      <c r="I1961" t="s">
        <v>10</v>
      </c>
    </row>
    <row r="1962" spans="1:9" x14ac:dyDescent="0.3">
      <c r="A1962" t="s">
        <v>3698</v>
      </c>
      <c r="B1962" t="s">
        <v>3699</v>
      </c>
      <c r="C1962">
        <v>238</v>
      </c>
      <c r="D1962" t="s">
        <v>10</v>
      </c>
      <c r="E1962">
        <v>2</v>
      </c>
      <c r="F1962">
        <v>232</v>
      </c>
      <c r="G1962">
        <v>2735</v>
      </c>
      <c r="H1962" t="s">
        <v>11</v>
      </c>
      <c r="I1962" t="s">
        <v>10</v>
      </c>
    </row>
    <row r="1963" spans="1:9" x14ac:dyDescent="0.3">
      <c r="A1963" t="s">
        <v>3700</v>
      </c>
      <c r="B1963" t="s">
        <v>3701</v>
      </c>
      <c r="C1963">
        <v>313</v>
      </c>
      <c r="D1963" t="s">
        <v>10</v>
      </c>
      <c r="E1963">
        <v>33</v>
      </c>
      <c r="F1963">
        <v>306</v>
      </c>
      <c r="G1963">
        <v>2735</v>
      </c>
      <c r="H1963" t="s">
        <v>11</v>
      </c>
      <c r="I1963" t="s">
        <v>10</v>
      </c>
    </row>
    <row r="1964" spans="1:9" x14ac:dyDescent="0.3">
      <c r="A1964" t="s">
        <v>3702</v>
      </c>
      <c r="B1964" t="s">
        <v>3703</v>
      </c>
      <c r="C1964">
        <v>318</v>
      </c>
      <c r="D1964" t="s">
        <v>10</v>
      </c>
      <c r="E1964">
        <v>34</v>
      </c>
      <c r="F1964">
        <v>312</v>
      </c>
      <c r="G1964">
        <v>2735</v>
      </c>
      <c r="H1964" t="s">
        <v>11</v>
      </c>
      <c r="I1964" t="s">
        <v>10</v>
      </c>
    </row>
    <row r="1965" spans="1:9" x14ac:dyDescent="0.3">
      <c r="A1965" t="s">
        <v>3704</v>
      </c>
      <c r="B1965" t="s">
        <v>3705</v>
      </c>
      <c r="C1965">
        <v>161</v>
      </c>
      <c r="D1965" t="s">
        <v>10</v>
      </c>
      <c r="E1965">
        <v>1</v>
      </c>
      <c r="F1965">
        <v>154</v>
      </c>
      <c r="G1965">
        <v>2735</v>
      </c>
      <c r="H1965" t="s">
        <v>11</v>
      </c>
      <c r="I1965" t="s">
        <v>10</v>
      </c>
    </row>
    <row r="1966" spans="1:9" x14ac:dyDescent="0.3">
      <c r="A1966" t="s">
        <v>3706</v>
      </c>
      <c r="B1966" t="s">
        <v>3707</v>
      </c>
      <c r="C1966">
        <v>338</v>
      </c>
      <c r="D1966" t="s">
        <v>10</v>
      </c>
      <c r="E1966">
        <v>55</v>
      </c>
      <c r="F1966">
        <v>332</v>
      </c>
      <c r="G1966">
        <v>2735</v>
      </c>
      <c r="H1966" t="s">
        <v>11</v>
      </c>
      <c r="I1966" t="s">
        <v>10</v>
      </c>
    </row>
    <row r="1967" spans="1:9" x14ac:dyDescent="0.3">
      <c r="A1967" t="s">
        <v>3708</v>
      </c>
      <c r="B1967" t="s">
        <v>3709</v>
      </c>
      <c r="C1967">
        <v>303</v>
      </c>
      <c r="D1967" t="s">
        <v>10</v>
      </c>
      <c r="E1967">
        <v>21</v>
      </c>
      <c r="F1967">
        <v>296</v>
      </c>
      <c r="G1967">
        <v>2735</v>
      </c>
      <c r="H1967" t="s">
        <v>11</v>
      </c>
      <c r="I1967" t="s">
        <v>10</v>
      </c>
    </row>
    <row r="1968" spans="1:9" x14ac:dyDescent="0.3">
      <c r="A1968" t="s">
        <v>3710</v>
      </c>
      <c r="B1968" t="s">
        <v>3711</v>
      </c>
      <c r="C1968">
        <v>266</v>
      </c>
      <c r="D1968" t="s">
        <v>10</v>
      </c>
      <c r="E1968">
        <v>19</v>
      </c>
      <c r="F1968">
        <v>259</v>
      </c>
      <c r="G1968">
        <v>2735</v>
      </c>
      <c r="H1968" t="s">
        <v>11</v>
      </c>
      <c r="I1968" t="s">
        <v>10</v>
      </c>
    </row>
    <row r="1969" spans="1:9" x14ac:dyDescent="0.3">
      <c r="A1969" t="s">
        <v>3712</v>
      </c>
      <c r="B1969" t="s">
        <v>3713</v>
      </c>
      <c r="C1969">
        <v>42</v>
      </c>
      <c r="D1969" t="s">
        <v>10</v>
      </c>
      <c r="E1969">
        <v>3</v>
      </c>
      <c r="F1969">
        <v>40</v>
      </c>
      <c r="G1969">
        <v>2735</v>
      </c>
      <c r="H1969" t="s">
        <v>11</v>
      </c>
      <c r="I1969" t="s">
        <v>10</v>
      </c>
    </row>
    <row r="1970" spans="1:9" x14ac:dyDescent="0.3">
      <c r="A1970" t="s">
        <v>3714</v>
      </c>
      <c r="B1970" t="s">
        <v>3715</v>
      </c>
      <c r="C1970">
        <v>327</v>
      </c>
      <c r="D1970" t="s">
        <v>10</v>
      </c>
      <c r="E1970">
        <v>45</v>
      </c>
      <c r="F1970">
        <v>321</v>
      </c>
      <c r="G1970">
        <v>2735</v>
      </c>
      <c r="H1970" t="s">
        <v>11</v>
      </c>
      <c r="I1970" t="s">
        <v>10</v>
      </c>
    </row>
    <row r="1971" spans="1:9" x14ac:dyDescent="0.3">
      <c r="A1971" t="s">
        <v>3716</v>
      </c>
      <c r="B1971" t="s">
        <v>3717</v>
      </c>
      <c r="C1971">
        <v>295</v>
      </c>
      <c r="D1971" t="s">
        <v>10</v>
      </c>
      <c r="E1971">
        <v>15</v>
      </c>
      <c r="F1971">
        <v>288</v>
      </c>
      <c r="G1971">
        <v>2735</v>
      </c>
      <c r="H1971" t="s">
        <v>11</v>
      </c>
      <c r="I1971" t="s">
        <v>10</v>
      </c>
    </row>
    <row r="1972" spans="1:9" x14ac:dyDescent="0.3">
      <c r="A1972" t="s">
        <v>3718</v>
      </c>
      <c r="B1972" t="s">
        <v>3719</v>
      </c>
      <c r="C1972">
        <v>295</v>
      </c>
      <c r="D1972" t="s">
        <v>10</v>
      </c>
      <c r="E1972">
        <v>13</v>
      </c>
      <c r="F1972">
        <v>289</v>
      </c>
      <c r="G1972">
        <v>2735</v>
      </c>
      <c r="H1972" t="s">
        <v>11</v>
      </c>
      <c r="I1972" t="s">
        <v>10</v>
      </c>
    </row>
    <row r="1973" spans="1:9" x14ac:dyDescent="0.3">
      <c r="A1973" t="s">
        <v>3720</v>
      </c>
      <c r="B1973" t="s">
        <v>3721</v>
      </c>
      <c r="C1973">
        <v>293</v>
      </c>
      <c r="D1973" t="s">
        <v>10</v>
      </c>
      <c r="E1973">
        <v>13</v>
      </c>
      <c r="F1973">
        <v>286</v>
      </c>
      <c r="G1973">
        <v>2735</v>
      </c>
      <c r="H1973" t="s">
        <v>11</v>
      </c>
      <c r="I1973" t="s">
        <v>10</v>
      </c>
    </row>
    <row r="1974" spans="1:9" x14ac:dyDescent="0.3">
      <c r="A1974" t="s">
        <v>3722</v>
      </c>
      <c r="B1974" t="s">
        <v>3723</v>
      </c>
      <c r="C1974">
        <v>281</v>
      </c>
      <c r="D1974" t="s">
        <v>10</v>
      </c>
      <c r="E1974">
        <v>3</v>
      </c>
      <c r="F1974">
        <v>274</v>
      </c>
      <c r="G1974">
        <v>2735</v>
      </c>
      <c r="H1974" t="s">
        <v>11</v>
      </c>
      <c r="I1974" t="s">
        <v>10</v>
      </c>
    </row>
    <row r="1975" spans="1:9" x14ac:dyDescent="0.3">
      <c r="A1975" t="s">
        <v>3724</v>
      </c>
      <c r="B1975" t="s">
        <v>3725</v>
      </c>
      <c r="C1975">
        <v>299</v>
      </c>
      <c r="D1975" t="s">
        <v>10</v>
      </c>
      <c r="E1975">
        <v>19</v>
      </c>
      <c r="F1975">
        <v>292</v>
      </c>
      <c r="G1975">
        <v>2735</v>
      </c>
      <c r="H1975" t="s">
        <v>11</v>
      </c>
      <c r="I1975" t="s">
        <v>10</v>
      </c>
    </row>
    <row r="1976" spans="1:9" x14ac:dyDescent="0.3">
      <c r="A1976" t="s">
        <v>3726</v>
      </c>
      <c r="B1976" t="s">
        <v>3727</v>
      </c>
      <c r="C1976">
        <v>283</v>
      </c>
      <c r="D1976" t="s">
        <v>10</v>
      </c>
      <c r="E1976">
        <v>2</v>
      </c>
      <c r="F1976">
        <v>274</v>
      </c>
      <c r="G1976">
        <v>2735</v>
      </c>
      <c r="H1976" t="s">
        <v>11</v>
      </c>
      <c r="I1976" t="s">
        <v>10</v>
      </c>
    </row>
    <row r="1977" spans="1:9" x14ac:dyDescent="0.3">
      <c r="A1977" t="s">
        <v>3728</v>
      </c>
      <c r="B1977" t="s">
        <v>3729</v>
      </c>
      <c r="C1977">
        <v>260</v>
      </c>
      <c r="D1977" t="s">
        <v>10</v>
      </c>
      <c r="E1977">
        <v>18</v>
      </c>
      <c r="F1977">
        <v>152</v>
      </c>
      <c r="G1977">
        <v>2735</v>
      </c>
      <c r="H1977" t="s">
        <v>11</v>
      </c>
      <c r="I1977" t="s">
        <v>10</v>
      </c>
    </row>
    <row r="1978" spans="1:9" x14ac:dyDescent="0.3">
      <c r="A1978" t="s">
        <v>3728</v>
      </c>
      <c r="B1978" t="s">
        <v>3729</v>
      </c>
      <c r="C1978">
        <v>260</v>
      </c>
      <c r="D1978" t="s">
        <v>10</v>
      </c>
      <c r="E1978">
        <v>130</v>
      </c>
      <c r="F1978">
        <v>254</v>
      </c>
      <c r="G1978">
        <v>2735</v>
      </c>
      <c r="H1978" t="s">
        <v>11</v>
      </c>
      <c r="I1978" t="s">
        <v>10</v>
      </c>
    </row>
    <row r="1979" spans="1:9" x14ac:dyDescent="0.3">
      <c r="A1979" t="s">
        <v>3730</v>
      </c>
      <c r="B1979" t="s">
        <v>3731</v>
      </c>
      <c r="C1979">
        <v>301</v>
      </c>
      <c r="D1979" t="s">
        <v>10</v>
      </c>
      <c r="E1979">
        <v>16</v>
      </c>
      <c r="F1979">
        <v>295</v>
      </c>
      <c r="G1979">
        <v>2735</v>
      </c>
      <c r="H1979" t="s">
        <v>11</v>
      </c>
      <c r="I1979" t="s">
        <v>10</v>
      </c>
    </row>
    <row r="1980" spans="1:9" x14ac:dyDescent="0.3">
      <c r="A1980" t="s">
        <v>3732</v>
      </c>
      <c r="B1980" t="s">
        <v>3733</v>
      </c>
      <c r="C1980">
        <v>290</v>
      </c>
      <c r="D1980" t="s">
        <v>10</v>
      </c>
      <c r="E1980">
        <v>16</v>
      </c>
      <c r="F1980">
        <v>283</v>
      </c>
      <c r="G1980">
        <v>2735</v>
      </c>
      <c r="H1980" t="s">
        <v>11</v>
      </c>
      <c r="I1980" t="s">
        <v>10</v>
      </c>
    </row>
    <row r="1981" spans="1:9" x14ac:dyDescent="0.3">
      <c r="A1981" t="s">
        <v>3734</v>
      </c>
      <c r="B1981" t="s">
        <v>3735</v>
      </c>
      <c r="C1981">
        <v>282</v>
      </c>
      <c r="D1981" t="s">
        <v>10</v>
      </c>
      <c r="E1981">
        <v>2</v>
      </c>
      <c r="F1981">
        <v>276</v>
      </c>
      <c r="G1981">
        <v>2735</v>
      </c>
      <c r="H1981" t="s">
        <v>11</v>
      </c>
      <c r="I1981" t="s">
        <v>10</v>
      </c>
    </row>
    <row r="1982" spans="1:9" x14ac:dyDescent="0.3">
      <c r="A1982" t="s">
        <v>3736</v>
      </c>
      <c r="B1982" t="s">
        <v>3737</v>
      </c>
      <c r="C1982">
        <v>282</v>
      </c>
      <c r="D1982" t="s">
        <v>10</v>
      </c>
      <c r="E1982">
        <v>2</v>
      </c>
      <c r="F1982">
        <v>276</v>
      </c>
      <c r="G1982">
        <v>2735</v>
      </c>
      <c r="H1982" t="s">
        <v>11</v>
      </c>
      <c r="I1982" t="s">
        <v>10</v>
      </c>
    </row>
    <row r="1983" spans="1:9" x14ac:dyDescent="0.3">
      <c r="A1983" t="s">
        <v>3738</v>
      </c>
      <c r="B1983" t="s">
        <v>3739</v>
      </c>
      <c r="C1983">
        <v>303</v>
      </c>
      <c r="D1983" t="s">
        <v>10</v>
      </c>
      <c r="E1983">
        <v>34</v>
      </c>
      <c r="F1983">
        <v>297</v>
      </c>
      <c r="G1983">
        <v>2735</v>
      </c>
      <c r="H1983" t="s">
        <v>11</v>
      </c>
      <c r="I1983" t="s">
        <v>10</v>
      </c>
    </row>
    <row r="1984" spans="1:9" x14ac:dyDescent="0.3">
      <c r="A1984" t="s">
        <v>3740</v>
      </c>
      <c r="B1984" t="s">
        <v>3741</v>
      </c>
      <c r="C1984">
        <v>325</v>
      </c>
      <c r="D1984" t="s">
        <v>10</v>
      </c>
      <c r="E1984">
        <v>51</v>
      </c>
      <c r="F1984">
        <v>318</v>
      </c>
      <c r="G1984">
        <v>2735</v>
      </c>
      <c r="H1984" t="s">
        <v>11</v>
      </c>
      <c r="I1984" t="s">
        <v>10</v>
      </c>
    </row>
    <row r="1985" spans="1:9" x14ac:dyDescent="0.3">
      <c r="A1985" t="s">
        <v>3742</v>
      </c>
      <c r="B1985" t="s">
        <v>3743</v>
      </c>
      <c r="C1985">
        <v>285</v>
      </c>
      <c r="D1985" t="s">
        <v>10</v>
      </c>
      <c r="E1985">
        <v>4</v>
      </c>
      <c r="F1985">
        <v>278</v>
      </c>
      <c r="G1985">
        <v>2735</v>
      </c>
      <c r="H1985" t="s">
        <v>11</v>
      </c>
      <c r="I1985" t="s">
        <v>10</v>
      </c>
    </row>
    <row r="1986" spans="1:9" x14ac:dyDescent="0.3">
      <c r="A1986" t="s">
        <v>3744</v>
      </c>
      <c r="B1986" t="s">
        <v>3745</v>
      </c>
      <c r="C1986">
        <v>360</v>
      </c>
      <c r="D1986" t="s">
        <v>10</v>
      </c>
      <c r="E1986">
        <v>43</v>
      </c>
      <c r="F1986">
        <v>331</v>
      </c>
      <c r="G1986">
        <v>2735</v>
      </c>
      <c r="H1986" t="s">
        <v>11</v>
      </c>
      <c r="I1986" t="s">
        <v>10</v>
      </c>
    </row>
    <row r="1987" spans="1:9" x14ac:dyDescent="0.3">
      <c r="A1987" t="s">
        <v>3746</v>
      </c>
      <c r="B1987" t="s">
        <v>3747</v>
      </c>
      <c r="C1987">
        <v>298</v>
      </c>
      <c r="D1987" t="s">
        <v>10</v>
      </c>
      <c r="E1987">
        <v>18</v>
      </c>
      <c r="F1987">
        <v>291</v>
      </c>
      <c r="G1987">
        <v>2735</v>
      </c>
      <c r="H1987" t="s">
        <v>11</v>
      </c>
      <c r="I1987" t="s">
        <v>10</v>
      </c>
    </row>
    <row r="1988" spans="1:9" x14ac:dyDescent="0.3">
      <c r="A1988" t="s">
        <v>3748</v>
      </c>
      <c r="B1988" t="s">
        <v>3749</v>
      </c>
      <c r="C1988">
        <v>297</v>
      </c>
      <c r="D1988" t="s">
        <v>10</v>
      </c>
      <c r="E1988">
        <v>17</v>
      </c>
      <c r="F1988">
        <v>290</v>
      </c>
      <c r="G1988">
        <v>2735</v>
      </c>
      <c r="H1988" t="s">
        <v>11</v>
      </c>
      <c r="I1988" t="s">
        <v>10</v>
      </c>
    </row>
    <row r="1989" spans="1:9" x14ac:dyDescent="0.3">
      <c r="A1989" t="s">
        <v>3750</v>
      </c>
      <c r="B1989" t="s">
        <v>3751</v>
      </c>
      <c r="C1989">
        <v>338</v>
      </c>
      <c r="D1989" t="s">
        <v>10</v>
      </c>
      <c r="E1989">
        <v>56</v>
      </c>
      <c r="F1989">
        <v>332</v>
      </c>
      <c r="G1989">
        <v>2735</v>
      </c>
      <c r="H1989" t="s">
        <v>11</v>
      </c>
      <c r="I1989" t="s">
        <v>10</v>
      </c>
    </row>
    <row r="1990" spans="1:9" x14ac:dyDescent="0.3">
      <c r="A1990" t="s">
        <v>3752</v>
      </c>
      <c r="B1990" t="s">
        <v>3753</v>
      </c>
      <c r="C1990">
        <v>377</v>
      </c>
      <c r="D1990" t="s">
        <v>10</v>
      </c>
      <c r="E1990">
        <v>103</v>
      </c>
      <c r="F1990">
        <v>369</v>
      </c>
      <c r="G1990">
        <v>2735</v>
      </c>
      <c r="H1990" t="s">
        <v>11</v>
      </c>
      <c r="I1990" t="s">
        <v>10</v>
      </c>
    </row>
    <row r="1991" spans="1:9" x14ac:dyDescent="0.3">
      <c r="A1991" t="s">
        <v>3754</v>
      </c>
      <c r="B1991" t="s">
        <v>3755</v>
      </c>
      <c r="C1991">
        <v>282</v>
      </c>
      <c r="D1991" t="s">
        <v>10</v>
      </c>
      <c r="E1991">
        <v>2</v>
      </c>
      <c r="F1991">
        <v>275</v>
      </c>
      <c r="G1991">
        <v>2735</v>
      </c>
      <c r="H1991" t="s">
        <v>11</v>
      </c>
      <c r="I1991" t="s">
        <v>10</v>
      </c>
    </row>
    <row r="1992" spans="1:9" x14ac:dyDescent="0.3">
      <c r="A1992" t="s">
        <v>3756</v>
      </c>
      <c r="B1992" t="s">
        <v>3757</v>
      </c>
      <c r="C1992">
        <v>315</v>
      </c>
      <c r="D1992" t="s">
        <v>10</v>
      </c>
      <c r="E1992">
        <v>31</v>
      </c>
      <c r="F1992">
        <v>309</v>
      </c>
      <c r="G1992">
        <v>2735</v>
      </c>
      <c r="H1992" t="s">
        <v>11</v>
      </c>
      <c r="I1992" t="s">
        <v>10</v>
      </c>
    </row>
    <row r="1993" spans="1:9" x14ac:dyDescent="0.3">
      <c r="A1993" t="s">
        <v>3758</v>
      </c>
      <c r="B1993" t="s">
        <v>3759</v>
      </c>
      <c r="C1993">
        <v>161</v>
      </c>
      <c r="D1993" t="s">
        <v>10</v>
      </c>
      <c r="E1993">
        <v>4</v>
      </c>
      <c r="F1993">
        <v>151</v>
      </c>
      <c r="G1993">
        <v>2735</v>
      </c>
      <c r="H1993" t="s">
        <v>11</v>
      </c>
      <c r="I1993" t="s">
        <v>10</v>
      </c>
    </row>
    <row r="1994" spans="1:9" x14ac:dyDescent="0.3">
      <c r="A1994" t="s">
        <v>3760</v>
      </c>
      <c r="B1994" t="s">
        <v>3761</v>
      </c>
      <c r="C1994">
        <v>280</v>
      </c>
      <c r="D1994" t="s">
        <v>10</v>
      </c>
      <c r="E1994">
        <v>4</v>
      </c>
      <c r="F1994">
        <v>273</v>
      </c>
      <c r="G1994">
        <v>2735</v>
      </c>
      <c r="H1994" t="s">
        <v>11</v>
      </c>
      <c r="I1994" t="s">
        <v>10</v>
      </c>
    </row>
    <row r="1995" spans="1:9" x14ac:dyDescent="0.3">
      <c r="A1995" t="s">
        <v>3762</v>
      </c>
      <c r="B1995" t="s">
        <v>3763</v>
      </c>
      <c r="C1995">
        <v>316</v>
      </c>
      <c r="D1995" t="s">
        <v>10</v>
      </c>
      <c r="E1995">
        <v>36</v>
      </c>
      <c r="F1995">
        <v>309</v>
      </c>
      <c r="G1995">
        <v>2735</v>
      </c>
      <c r="H1995" t="s">
        <v>11</v>
      </c>
      <c r="I1995" t="s">
        <v>10</v>
      </c>
    </row>
    <row r="1996" spans="1:9" x14ac:dyDescent="0.3">
      <c r="A1996" t="s">
        <v>3764</v>
      </c>
      <c r="B1996" t="s">
        <v>3765</v>
      </c>
      <c r="C1996">
        <v>207</v>
      </c>
      <c r="D1996" t="s">
        <v>10</v>
      </c>
      <c r="E1996">
        <v>1</v>
      </c>
      <c r="F1996">
        <v>200</v>
      </c>
      <c r="G1996">
        <v>2735</v>
      </c>
      <c r="H1996" t="s">
        <v>11</v>
      </c>
      <c r="I1996" t="s">
        <v>10</v>
      </c>
    </row>
    <row r="1997" spans="1:9" x14ac:dyDescent="0.3">
      <c r="A1997" t="s">
        <v>3766</v>
      </c>
      <c r="B1997" t="s">
        <v>3767</v>
      </c>
      <c r="C1997">
        <v>334</v>
      </c>
      <c r="D1997" t="s">
        <v>10</v>
      </c>
      <c r="E1997">
        <v>53</v>
      </c>
      <c r="F1997">
        <v>327</v>
      </c>
      <c r="G1997">
        <v>2735</v>
      </c>
      <c r="H1997" t="s">
        <v>11</v>
      </c>
      <c r="I1997" t="s">
        <v>10</v>
      </c>
    </row>
    <row r="1998" spans="1:9" x14ac:dyDescent="0.3">
      <c r="A1998" t="s">
        <v>3768</v>
      </c>
      <c r="B1998" t="s">
        <v>3769</v>
      </c>
      <c r="C1998">
        <v>253</v>
      </c>
      <c r="D1998" t="s">
        <v>10</v>
      </c>
      <c r="E1998">
        <v>10</v>
      </c>
      <c r="F1998">
        <v>166</v>
      </c>
      <c r="G1998">
        <v>2735</v>
      </c>
      <c r="H1998" t="s">
        <v>11</v>
      </c>
      <c r="I1998" t="s">
        <v>10</v>
      </c>
    </row>
    <row r="1999" spans="1:9" x14ac:dyDescent="0.3">
      <c r="A1999" t="s">
        <v>3768</v>
      </c>
      <c r="B1999" t="s">
        <v>3769</v>
      </c>
      <c r="C1999">
        <v>253</v>
      </c>
      <c r="D1999" t="s">
        <v>10</v>
      </c>
      <c r="E1999">
        <v>164</v>
      </c>
      <c r="F1999">
        <v>246</v>
      </c>
      <c r="G1999">
        <v>2735</v>
      </c>
      <c r="H1999" t="s">
        <v>11</v>
      </c>
      <c r="I1999" t="s">
        <v>10</v>
      </c>
    </row>
    <row r="2000" spans="1:9" x14ac:dyDescent="0.3">
      <c r="A2000" t="s">
        <v>3770</v>
      </c>
      <c r="B2000" t="s">
        <v>3771</v>
      </c>
      <c r="C2000">
        <v>282</v>
      </c>
      <c r="D2000" t="s">
        <v>10</v>
      </c>
      <c r="E2000">
        <v>3</v>
      </c>
      <c r="F2000">
        <v>275</v>
      </c>
      <c r="G2000">
        <v>2735</v>
      </c>
      <c r="H2000" t="s">
        <v>11</v>
      </c>
      <c r="I2000" t="s">
        <v>10</v>
      </c>
    </row>
    <row r="2001" spans="1:9" x14ac:dyDescent="0.3">
      <c r="A2001" t="s">
        <v>3772</v>
      </c>
      <c r="B2001" t="s">
        <v>3773</v>
      </c>
      <c r="C2001">
        <v>283</v>
      </c>
      <c r="D2001" t="s">
        <v>10</v>
      </c>
      <c r="E2001">
        <v>3</v>
      </c>
      <c r="F2001">
        <v>276</v>
      </c>
      <c r="G2001">
        <v>2735</v>
      </c>
      <c r="H2001" t="s">
        <v>11</v>
      </c>
      <c r="I2001" t="s">
        <v>10</v>
      </c>
    </row>
    <row r="2002" spans="1:9" x14ac:dyDescent="0.3">
      <c r="A2002" t="s">
        <v>3774</v>
      </c>
      <c r="B2002" t="s">
        <v>3775</v>
      </c>
      <c r="C2002">
        <v>283</v>
      </c>
      <c r="D2002" t="s">
        <v>10</v>
      </c>
      <c r="E2002">
        <v>3</v>
      </c>
      <c r="F2002">
        <v>276</v>
      </c>
      <c r="G2002">
        <v>2735</v>
      </c>
      <c r="H2002" t="s">
        <v>11</v>
      </c>
      <c r="I2002" t="s">
        <v>10</v>
      </c>
    </row>
    <row r="2003" spans="1:9" x14ac:dyDescent="0.3">
      <c r="A2003" t="s">
        <v>3776</v>
      </c>
      <c r="B2003" t="s">
        <v>3777</v>
      </c>
      <c r="C2003">
        <v>314</v>
      </c>
      <c r="D2003" t="s">
        <v>10</v>
      </c>
      <c r="E2003">
        <v>34</v>
      </c>
      <c r="F2003">
        <v>308</v>
      </c>
      <c r="G2003">
        <v>2735</v>
      </c>
      <c r="H2003" t="s">
        <v>11</v>
      </c>
      <c r="I2003" t="s">
        <v>10</v>
      </c>
    </row>
    <row r="2004" spans="1:9" x14ac:dyDescent="0.3">
      <c r="A2004" t="s">
        <v>3778</v>
      </c>
      <c r="B2004" t="s">
        <v>3779</v>
      </c>
      <c r="C2004">
        <v>314</v>
      </c>
      <c r="D2004" t="s">
        <v>10</v>
      </c>
      <c r="E2004">
        <v>34</v>
      </c>
      <c r="F2004">
        <v>308</v>
      </c>
      <c r="G2004">
        <v>2735</v>
      </c>
      <c r="H2004" t="s">
        <v>11</v>
      </c>
      <c r="I2004" t="s">
        <v>10</v>
      </c>
    </row>
    <row r="2005" spans="1:9" x14ac:dyDescent="0.3">
      <c r="A2005" t="s">
        <v>3780</v>
      </c>
      <c r="B2005" t="s">
        <v>3781</v>
      </c>
      <c r="C2005">
        <v>328</v>
      </c>
      <c r="D2005" t="s">
        <v>10</v>
      </c>
      <c r="E2005">
        <v>34</v>
      </c>
      <c r="F2005">
        <v>322</v>
      </c>
      <c r="G2005">
        <v>2735</v>
      </c>
      <c r="H2005" t="s">
        <v>11</v>
      </c>
      <c r="I2005" t="s">
        <v>10</v>
      </c>
    </row>
    <row r="2006" spans="1:9" x14ac:dyDescent="0.3">
      <c r="A2006" t="s">
        <v>3782</v>
      </c>
      <c r="B2006" t="s">
        <v>3783</v>
      </c>
      <c r="C2006">
        <v>285</v>
      </c>
      <c r="D2006" t="s">
        <v>10</v>
      </c>
      <c r="E2006">
        <v>4</v>
      </c>
      <c r="F2006">
        <v>278</v>
      </c>
      <c r="G2006">
        <v>2735</v>
      </c>
      <c r="H2006" t="s">
        <v>11</v>
      </c>
      <c r="I2006" t="s">
        <v>10</v>
      </c>
    </row>
    <row r="2007" spans="1:9" x14ac:dyDescent="0.3">
      <c r="A2007" t="s">
        <v>3784</v>
      </c>
      <c r="B2007" t="s">
        <v>3785</v>
      </c>
      <c r="C2007">
        <v>334</v>
      </c>
      <c r="D2007" t="s">
        <v>10</v>
      </c>
      <c r="E2007">
        <v>55</v>
      </c>
      <c r="F2007">
        <v>327</v>
      </c>
      <c r="G2007">
        <v>2735</v>
      </c>
      <c r="H2007" t="s">
        <v>11</v>
      </c>
      <c r="I2007" t="s">
        <v>10</v>
      </c>
    </row>
    <row r="2008" spans="1:9" x14ac:dyDescent="0.3">
      <c r="A2008" t="s">
        <v>3786</v>
      </c>
      <c r="B2008" t="s">
        <v>3787</v>
      </c>
      <c r="C2008">
        <v>277</v>
      </c>
      <c r="D2008" t="s">
        <v>10</v>
      </c>
      <c r="E2008">
        <v>5</v>
      </c>
      <c r="F2008">
        <v>270</v>
      </c>
      <c r="G2008">
        <v>2735</v>
      </c>
      <c r="H2008" t="s">
        <v>11</v>
      </c>
      <c r="I2008" t="s">
        <v>10</v>
      </c>
    </row>
    <row r="2009" spans="1:9" x14ac:dyDescent="0.3">
      <c r="A2009" t="s">
        <v>3788</v>
      </c>
      <c r="B2009" t="s">
        <v>3789</v>
      </c>
      <c r="C2009">
        <v>274</v>
      </c>
      <c r="D2009" t="s">
        <v>10</v>
      </c>
      <c r="E2009">
        <v>4</v>
      </c>
      <c r="F2009">
        <v>267</v>
      </c>
      <c r="G2009">
        <v>2735</v>
      </c>
      <c r="H2009" t="s">
        <v>11</v>
      </c>
      <c r="I2009" t="s">
        <v>10</v>
      </c>
    </row>
    <row r="2010" spans="1:9" x14ac:dyDescent="0.3">
      <c r="A2010" t="s">
        <v>3790</v>
      </c>
      <c r="B2010" t="s">
        <v>3791</v>
      </c>
      <c r="C2010">
        <v>327</v>
      </c>
      <c r="D2010" t="s">
        <v>10</v>
      </c>
      <c r="E2010">
        <v>60</v>
      </c>
      <c r="F2010">
        <v>321</v>
      </c>
      <c r="G2010">
        <v>2735</v>
      </c>
      <c r="H2010" t="s">
        <v>11</v>
      </c>
      <c r="I2010" t="s">
        <v>10</v>
      </c>
    </row>
    <row r="2011" spans="1:9" x14ac:dyDescent="0.3">
      <c r="A2011" t="s">
        <v>3792</v>
      </c>
      <c r="B2011" t="s">
        <v>3793</v>
      </c>
      <c r="C2011">
        <v>128</v>
      </c>
      <c r="D2011" t="s">
        <v>10</v>
      </c>
      <c r="E2011">
        <v>11</v>
      </c>
      <c r="F2011">
        <v>108</v>
      </c>
      <c r="G2011">
        <v>2735</v>
      </c>
      <c r="H2011" t="s">
        <v>11</v>
      </c>
      <c r="I2011" t="s">
        <v>10</v>
      </c>
    </row>
    <row r="2012" spans="1:9" x14ac:dyDescent="0.3">
      <c r="A2012" t="s">
        <v>3794</v>
      </c>
      <c r="B2012" t="s">
        <v>3795</v>
      </c>
      <c r="C2012">
        <v>278</v>
      </c>
      <c r="D2012" t="s">
        <v>10</v>
      </c>
      <c r="E2012">
        <v>5</v>
      </c>
      <c r="F2012">
        <v>271</v>
      </c>
      <c r="G2012">
        <v>2735</v>
      </c>
      <c r="H2012" t="s">
        <v>11</v>
      </c>
      <c r="I2012" t="s">
        <v>10</v>
      </c>
    </row>
    <row r="2013" spans="1:9" x14ac:dyDescent="0.3">
      <c r="A2013" t="s">
        <v>3796</v>
      </c>
      <c r="B2013" t="s">
        <v>3797</v>
      </c>
      <c r="C2013">
        <v>275</v>
      </c>
      <c r="D2013" t="s">
        <v>10</v>
      </c>
      <c r="E2013">
        <v>2</v>
      </c>
      <c r="F2013">
        <v>268</v>
      </c>
      <c r="G2013">
        <v>2735</v>
      </c>
      <c r="H2013" t="s">
        <v>11</v>
      </c>
      <c r="I2013" t="s">
        <v>10</v>
      </c>
    </row>
    <row r="2014" spans="1:9" x14ac:dyDescent="0.3">
      <c r="A2014" t="s">
        <v>3798</v>
      </c>
      <c r="B2014" t="s">
        <v>3799</v>
      </c>
      <c r="C2014">
        <v>327</v>
      </c>
      <c r="D2014" t="s">
        <v>10</v>
      </c>
      <c r="E2014">
        <v>56</v>
      </c>
      <c r="F2014">
        <v>320</v>
      </c>
      <c r="G2014">
        <v>2735</v>
      </c>
      <c r="H2014" t="s">
        <v>11</v>
      </c>
      <c r="I2014" t="s">
        <v>10</v>
      </c>
    </row>
    <row r="2015" spans="1:9" x14ac:dyDescent="0.3">
      <c r="A2015" t="s">
        <v>3800</v>
      </c>
      <c r="B2015" t="s">
        <v>3801</v>
      </c>
      <c r="C2015">
        <v>291</v>
      </c>
      <c r="D2015" t="s">
        <v>10</v>
      </c>
      <c r="E2015">
        <v>3</v>
      </c>
      <c r="F2015">
        <v>268</v>
      </c>
      <c r="G2015">
        <v>2735</v>
      </c>
      <c r="H2015" t="s">
        <v>11</v>
      </c>
      <c r="I2015" t="s">
        <v>10</v>
      </c>
    </row>
    <row r="2016" spans="1:9" x14ac:dyDescent="0.3">
      <c r="A2016" t="s">
        <v>3802</v>
      </c>
      <c r="B2016" t="s">
        <v>3803</v>
      </c>
      <c r="C2016">
        <v>276</v>
      </c>
      <c r="D2016" t="s">
        <v>10</v>
      </c>
      <c r="E2016">
        <v>3</v>
      </c>
      <c r="F2016">
        <v>269</v>
      </c>
      <c r="G2016">
        <v>2735</v>
      </c>
      <c r="H2016" t="s">
        <v>11</v>
      </c>
      <c r="I2016" t="s">
        <v>10</v>
      </c>
    </row>
    <row r="2017" spans="1:9" x14ac:dyDescent="0.3">
      <c r="A2017" t="s">
        <v>3804</v>
      </c>
      <c r="B2017" t="s">
        <v>3805</v>
      </c>
      <c r="C2017">
        <v>277</v>
      </c>
      <c r="D2017" t="s">
        <v>10</v>
      </c>
      <c r="E2017">
        <v>5</v>
      </c>
      <c r="F2017">
        <v>270</v>
      </c>
      <c r="G2017">
        <v>2735</v>
      </c>
      <c r="H2017" t="s">
        <v>11</v>
      </c>
      <c r="I2017" t="s">
        <v>10</v>
      </c>
    </row>
    <row r="2018" spans="1:9" x14ac:dyDescent="0.3">
      <c r="A2018" t="s">
        <v>3806</v>
      </c>
      <c r="B2018" t="s">
        <v>3807</v>
      </c>
      <c r="C2018">
        <v>310</v>
      </c>
      <c r="D2018" t="s">
        <v>10</v>
      </c>
      <c r="E2018">
        <v>30</v>
      </c>
      <c r="F2018">
        <v>303</v>
      </c>
      <c r="G2018">
        <v>2735</v>
      </c>
      <c r="H2018" t="s">
        <v>11</v>
      </c>
      <c r="I2018" t="s">
        <v>10</v>
      </c>
    </row>
    <row r="2019" spans="1:9" x14ac:dyDescent="0.3">
      <c r="A2019" t="s">
        <v>3808</v>
      </c>
      <c r="B2019" t="s">
        <v>3809</v>
      </c>
      <c r="C2019">
        <v>276</v>
      </c>
      <c r="D2019" t="s">
        <v>10</v>
      </c>
      <c r="E2019">
        <v>4</v>
      </c>
      <c r="F2019">
        <v>269</v>
      </c>
      <c r="G2019">
        <v>2735</v>
      </c>
      <c r="H2019" t="s">
        <v>11</v>
      </c>
      <c r="I2019" t="s">
        <v>10</v>
      </c>
    </row>
    <row r="2020" spans="1:9" x14ac:dyDescent="0.3">
      <c r="A2020" t="s">
        <v>3810</v>
      </c>
      <c r="B2020" t="s">
        <v>3811</v>
      </c>
      <c r="C2020">
        <v>276</v>
      </c>
      <c r="D2020" t="s">
        <v>10</v>
      </c>
      <c r="E2020">
        <v>4</v>
      </c>
      <c r="F2020">
        <v>269</v>
      </c>
      <c r="G2020">
        <v>2735</v>
      </c>
      <c r="H2020" t="s">
        <v>11</v>
      </c>
      <c r="I2020" t="s">
        <v>10</v>
      </c>
    </row>
    <row r="2021" spans="1:9" x14ac:dyDescent="0.3">
      <c r="A2021" t="s">
        <v>3812</v>
      </c>
      <c r="B2021" t="s">
        <v>3813</v>
      </c>
      <c r="C2021">
        <v>277</v>
      </c>
      <c r="D2021" t="s">
        <v>10</v>
      </c>
      <c r="E2021">
        <v>4</v>
      </c>
      <c r="F2021">
        <v>270</v>
      </c>
      <c r="G2021">
        <v>2735</v>
      </c>
      <c r="H2021" t="s">
        <v>11</v>
      </c>
      <c r="I2021" t="s">
        <v>10</v>
      </c>
    </row>
    <row r="2022" spans="1:9" x14ac:dyDescent="0.3">
      <c r="A2022" t="s">
        <v>3814</v>
      </c>
      <c r="B2022" t="s">
        <v>3815</v>
      </c>
      <c r="C2022">
        <v>276</v>
      </c>
      <c r="D2022" t="s">
        <v>10</v>
      </c>
      <c r="E2022">
        <v>4</v>
      </c>
      <c r="F2022">
        <v>269</v>
      </c>
      <c r="G2022">
        <v>2735</v>
      </c>
      <c r="H2022" t="s">
        <v>11</v>
      </c>
      <c r="I2022" t="s">
        <v>10</v>
      </c>
    </row>
    <row r="2023" spans="1:9" x14ac:dyDescent="0.3">
      <c r="A2023" t="s">
        <v>3816</v>
      </c>
      <c r="B2023" t="s">
        <v>3817</v>
      </c>
      <c r="C2023">
        <v>277</v>
      </c>
      <c r="D2023" t="s">
        <v>10</v>
      </c>
      <c r="E2023">
        <v>4</v>
      </c>
      <c r="F2023">
        <v>270</v>
      </c>
      <c r="G2023">
        <v>2735</v>
      </c>
      <c r="H2023" t="s">
        <v>11</v>
      </c>
      <c r="I2023" t="s">
        <v>10</v>
      </c>
    </row>
    <row r="2024" spans="1:9" x14ac:dyDescent="0.3">
      <c r="A2024" t="s">
        <v>3818</v>
      </c>
      <c r="B2024" t="s">
        <v>3819</v>
      </c>
      <c r="C2024">
        <v>276</v>
      </c>
      <c r="D2024" t="s">
        <v>10</v>
      </c>
      <c r="E2024">
        <v>4</v>
      </c>
      <c r="F2024">
        <v>269</v>
      </c>
      <c r="G2024">
        <v>2735</v>
      </c>
      <c r="H2024" t="s">
        <v>11</v>
      </c>
      <c r="I2024" t="s">
        <v>10</v>
      </c>
    </row>
    <row r="2025" spans="1:9" x14ac:dyDescent="0.3">
      <c r="A2025" t="s">
        <v>3820</v>
      </c>
      <c r="B2025" t="s">
        <v>3821</v>
      </c>
      <c r="C2025">
        <v>276</v>
      </c>
      <c r="D2025" t="s">
        <v>10</v>
      </c>
      <c r="E2025">
        <v>4</v>
      </c>
      <c r="F2025">
        <v>269</v>
      </c>
      <c r="G2025">
        <v>2735</v>
      </c>
      <c r="H2025" t="s">
        <v>11</v>
      </c>
      <c r="I2025" t="s">
        <v>10</v>
      </c>
    </row>
    <row r="2026" spans="1:9" x14ac:dyDescent="0.3">
      <c r="A2026" t="s">
        <v>3822</v>
      </c>
      <c r="B2026" t="s">
        <v>3823</v>
      </c>
      <c r="C2026">
        <v>345</v>
      </c>
      <c r="D2026" t="s">
        <v>10</v>
      </c>
      <c r="E2026">
        <v>53</v>
      </c>
      <c r="F2026">
        <v>338</v>
      </c>
      <c r="G2026">
        <v>2735</v>
      </c>
      <c r="H2026" t="s">
        <v>11</v>
      </c>
      <c r="I2026" t="s">
        <v>10</v>
      </c>
    </row>
    <row r="2027" spans="1:9" x14ac:dyDescent="0.3">
      <c r="A2027" t="s">
        <v>3824</v>
      </c>
      <c r="B2027" t="s">
        <v>3825</v>
      </c>
      <c r="C2027">
        <v>277</v>
      </c>
      <c r="D2027" t="s">
        <v>10</v>
      </c>
      <c r="E2027">
        <v>5</v>
      </c>
      <c r="F2027">
        <v>270</v>
      </c>
      <c r="G2027">
        <v>2735</v>
      </c>
      <c r="H2027" t="s">
        <v>11</v>
      </c>
      <c r="I2027" t="s">
        <v>10</v>
      </c>
    </row>
    <row r="2028" spans="1:9" x14ac:dyDescent="0.3">
      <c r="A2028" t="s">
        <v>3826</v>
      </c>
      <c r="B2028" t="s">
        <v>3827</v>
      </c>
      <c r="C2028">
        <v>347</v>
      </c>
      <c r="D2028" t="s">
        <v>10</v>
      </c>
      <c r="E2028">
        <v>58</v>
      </c>
      <c r="F2028">
        <v>340</v>
      </c>
      <c r="G2028">
        <v>2735</v>
      </c>
      <c r="H2028" t="s">
        <v>11</v>
      </c>
      <c r="I2028" t="s">
        <v>10</v>
      </c>
    </row>
    <row r="2029" spans="1:9" x14ac:dyDescent="0.3">
      <c r="A2029" t="s">
        <v>3828</v>
      </c>
      <c r="B2029" t="s">
        <v>3829</v>
      </c>
      <c r="C2029">
        <v>276</v>
      </c>
      <c r="D2029" t="s">
        <v>10</v>
      </c>
      <c r="E2029">
        <v>4</v>
      </c>
      <c r="F2029">
        <v>269</v>
      </c>
      <c r="G2029">
        <v>2735</v>
      </c>
      <c r="H2029" t="s">
        <v>11</v>
      </c>
      <c r="I2029" t="s">
        <v>10</v>
      </c>
    </row>
    <row r="2030" spans="1:9" x14ac:dyDescent="0.3">
      <c r="A2030" t="s">
        <v>3830</v>
      </c>
      <c r="B2030" t="s">
        <v>3831</v>
      </c>
      <c r="C2030">
        <v>356</v>
      </c>
      <c r="D2030" t="s">
        <v>10</v>
      </c>
      <c r="E2030">
        <v>41</v>
      </c>
      <c r="F2030">
        <v>327</v>
      </c>
      <c r="G2030">
        <v>2735</v>
      </c>
      <c r="H2030" t="s">
        <v>11</v>
      </c>
      <c r="I2030" t="s">
        <v>10</v>
      </c>
    </row>
    <row r="2031" spans="1:9" x14ac:dyDescent="0.3">
      <c r="A2031" t="s">
        <v>3832</v>
      </c>
      <c r="B2031" t="s">
        <v>3833</v>
      </c>
      <c r="C2031">
        <v>283</v>
      </c>
      <c r="D2031" t="s">
        <v>10</v>
      </c>
      <c r="E2031">
        <v>2</v>
      </c>
      <c r="F2031">
        <v>276</v>
      </c>
      <c r="G2031">
        <v>2735</v>
      </c>
      <c r="H2031" t="s">
        <v>11</v>
      </c>
      <c r="I2031" t="s">
        <v>10</v>
      </c>
    </row>
    <row r="2032" spans="1:9" x14ac:dyDescent="0.3">
      <c r="A2032" t="s">
        <v>3834</v>
      </c>
      <c r="B2032" t="s">
        <v>3835</v>
      </c>
      <c r="C2032">
        <v>296</v>
      </c>
      <c r="D2032" t="s">
        <v>10</v>
      </c>
      <c r="E2032">
        <v>9</v>
      </c>
      <c r="F2032">
        <v>289</v>
      </c>
      <c r="G2032">
        <v>2735</v>
      </c>
      <c r="H2032" t="s">
        <v>11</v>
      </c>
      <c r="I2032" t="s">
        <v>10</v>
      </c>
    </row>
    <row r="2033" spans="1:9" x14ac:dyDescent="0.3">
      <c r="A2033" t="s">
        <v>3836</v>
      </c>
      <c r="B2033" t="s">
        <v>3837</v>
      </c>
      <c r="C2033">
        <v>391</v>
      </c>
      <c r="D2033" t="s">
        <v>10</v>
      </c>
      <c r="E2033">
        <v>89</v>
      </c>
      <c r="F2033">
        <v>366</v>
      </c>
      <c r="G2033">
        <v>2735</v>
      </c>
      <c r="H2033" t="s">
        <v>11</v>
      </c>
      <c r="I2033" t="s">
        <v>10</v>
      </c>
    </row>
    <row r="2034" spans="1:9" x14ac:dyDescent="0.3">
      <c r="A2034" t="s">
        <v>3838</v>
      </c>
      <c r="B2034" t="s">
        <v>3839</v>
      </c>
      <c r="C2034">
        <v>293</v>
      </c>
      <c r="D2034" t="s">
        <v>10</v>
      </c>
      <c r="E2034">
        <v>2</v>
      </c>
      <c r="F2034">
        <v>286</v>
      </c>
      <c r="G2034">
        <v>2735</v>
      </c>
      <c r="H2034" t="s">
        <v>11</v>
      </c>
      <c r="I2034" t="s">
        <v>10</v>
      </c>
    </row>
    <row r="2035" spans="1:9" x14ac:dyDescent="0.3">
      <c r="A2035" t="s">
        <v>3840</v>
      </c>
      <c r="B2035" t="s">
        <v>3841</v>
      </c>
      <c r="C2035">
        <v>386</v>
      </c>
      <c r="D2035" t="s">
        <v>10</v>
      </c>
      <c r="E2035">
        <v>54</v>
      </c>
      <c r="F2035">
        <v>350</v>
      </c>
      <c r="G2035">
        <v>2735</v>
      </c>
      <c r="H2035" t="s">
        <v>11</v>
      </c>
      <c r="I2035" t="s">
        <v>10</v>
      </c>
    </row>
    <row r="2036" spans="1:9" x14ac:dyDescent="0.3">
      <c r="A2036" t="s">
        <v>3842</v>
      </c>
      <c r="B2036" t="s">
        <v>3843</v>
      </c>
      <c r="C2036">
        <v>398</v>
      </c>
      <c r="D2036" t="s">
        <v>10</v>
      </c>
      <c r="E2036">
        <v>74</v>
      </c>
      <c r="F2036">
        <v>363</v>
      </c>
      <c r="G2036">
        <v>2735</v>
      </c>
      <c r="H2036" t="s">
        <v>11</v>
      </c>
      <c r="I2036" t="s">
        <v>10</v>
      </c>
    </row>
    <row r="2037" spans="1:9" x14ac:dyDescent="0.3">
      <c r="A2037" t="s">
        <v>3844</v>
      </c>
      <c r="B2037" t="s">
        <v>3845</v>
      </c>
      <c r="C2037">
        <v>285</v>
      </c>
      <c r="D2037" t="s">
        <v>10</v>
      </c>
      <c r="E2037">
        <v>2</v>
      </c>
      <c r="F2037">
        <v>278</v>
      </c>
      <c r="G2037">
        <v>2735</v>
      </c>
      <c r="H2037" t="s">
        <v>11</v>
      </c>
      <c r="I2037" t="s">
        <v>10</v>
      </c>
    </row>
    <row r="2038" spans="1:9" x14ac:dyDescent="0.3">
      <c r="A2038" t="s">
        <v>3846</v>
      </c>
      <c r="B2038" t="s">
        <v>3847</v>
      </c>
      <c r="C2038">
        <v>331</v>
      </c>
      <c r="D2038" t="s">
        <v>10</v>
      </c>
      <c r="E2038">
        <v>49</v>
      </c>
      <c r="F2038">
        <v>325</v>
      </c>
      <c r="G2038">
        <v>2735</v>
      </c>
      <c r="H2038" t="s">
        <v>11</v>
      </c>
      <c r="I2038" t="s">
        <v>10</v>
      </c>
    </row>
    <row r="2039" spans="1:9" x14ac:dyDescent="0.3">
      <c r="A2039" t="s">
        <v>3848</v>
      </c>
      <c r="B2039" t="s">
        <v>3849</v>
      </c>
      <c r="C2039">
        <v>244</v>
      </c>
      <c r="D2039" t="s">
        <v>10</v>
      </c>
      <c r="E2039">
        <v>3</v>
      </c>
      <c r="F2039">
        <v>197</v>
      </c>
      <c r="G2039">
        <v>2735</v>
      </c>
      <c r="H2039" t="s">
        <v>11</v>
      </c>
      <c r="I2039" t="s">
        <v>10</v>
      </c>
    </row>
    <row r="2040" spans="1:9" x14ac:dyDescent="0.3">
      <c r="A2040" t="s">
        <v>3848</v>
      </c>
      <c r="B2040" t="s">
        <v>3849</v>
      </c>
      <c r="C2040">
        <v>244</v>
      </c>
      <c r="D2040" t="s">
        <v>10</v>
      </c>
      <c r="E2040">
        <v>194</v>
      </c>
      <c r="F2040">
        <v>237</v>
      </c>
      <c r="G2040">
        <v>2735</v>
      </c>
      <c r="H2040" t="s">
        <v>11</v>
      </c>
      <c r="I2040" t="s">
        <v>10</v>
      </c>
    </row>
    <row r="2041" spans="1:9" x14ac:dyDescent="0.3">
      <c r="A2041" t="s">
        <v>3850</v>
      </c>
      <c r="B2041" t="s">
        <v>3851</v>
      </c>
      <c r="C2041">
        <v>342</v>
      </c>
      <c r="D2041" t="s">
        <v>10</v>
      </c>
      <c r="E2041">
        <v>60</v>
      </c>
      <c r="F2041">
        <v>336</v>
      </c>
      <c r="G2041">
        <v>2735</v>
      </c>
      <c r="H2041" t="s">
        <v>11</v>
      </c>
      <c r="I2041" t="s">
        <v>10</v>
      </c>
    </row>
    <row r="2042" spans="1:9" x14ac:dyDescent="0.3">
      <c r="A2042" t="s">
        <v>3852</v>
      </c>
      <c r="B2042" t="s">
        <v>3853</v>
      </c>
      <c r="C2042">
        <v>341</v>
      </c>
      <c r="D2042" t="s">
        <v>10</v>
      </c>
      <c r="E2042">
        <v>59</v>
      </c>
      <c r="F2042">
        <v>335</v>
      </c>
      <c r="G2042">
        <v>2735</v>
      </c>
      <c r="H2042" t="s">
        <v>11</v>
      </c>
      <c r="I2042" t="s">
        <v>10</v>
      </c>
    </row>
    <row r="2043" spans="1:9" x14ac:dyDescent="0.3">
      <c r="A2043" t="s">
        <v>3854</v>
      </c>
      <c r="B2043" t="s">
        <v>3855</v>
      </c>
      <c r="C2043">
        <v>374</v>
      </c>
      <c r="D2043" t="s">
        <v>10</v>
      </c>
      <c r="E2043">
        <v>92</v>
      </c>
      <c r="F2043">
        <v>368</v>
      </c>
      <c r="G2043">
        <v>2735</v>
      </c>
      <c r="H2043" t="s">
        <v>11</v>
      </c>
      <c r="I2043" t="s">
        <v>10</v>
      </c>
    </row>
    <row r="2044" spans="1:9" x14ac:dyDescent="0.3">
      <c r="A2044" t="s">
        <v>3856</v>
      </c>
      <c r="B2044" t="s">
        <v>3857</v>
      </c>
      <c r="C2044">
        <v>322</v>
      </c>
      <c r="D2044" t="s">
        <v>10</v>
      </c>
      <c r="E2044">
        <v>42</v>
      </c>
      <c r="F2044">
        <v>315</v>
      </c>
      <c r="G2044">
        <v>2735</v>
      </c>
      <c r="H2044" t="s">
        <v>11</v>
      </c>
      <c r="I2044" t="s">
        <v>10</v>
      </c>
    </row>
    <row r="2045" spans="1:9" x14ac:dyDescent="0.3">
      <c r="A2045" t="s">
        <v>3858</v>
      </c>
      <c r="B2045" t="s">
        <v>3859</v>
      </c>
      <c r="C2045">
        <v>283</v>
      </c>
      <c r="D2045" t="s">
        <v>10</v>
      </c>
      <c r="E2045">
        <v>3</v>
      </c>
      <c r="F2045">
        <v>276</v>
      </c>
      <c r="G2045">
        <v>2735</v>
      </c>
      <c r="H2045" t="s">
        <v>11</v>
      </c>
      <c r="I2045" t="s">
        <v>10</v>
      </c>
    </row>
    <row r="2046" spans="1:9" x14ac:dyDescent="0.3">
      <c r="A2046" t="s">
        <v>3860</v>
      </c>
      <c r="B2046" t="s">
        <v>3861</v>
      </c>
      <c r="C2046">
        <v>283</v>
      </c>
      <c r="D2046" t="s">
        <v>10</v>
      </c>
      <c r="E2046">
        <v>3</v>
      </c>
      <c r="F2046">
        <v>276</v>
      </c>
      <c r="G2046">
        <v>2735</v>
      </c>
      <c r="H2046" t="s">
        <v>11</v>
      </c>
      <c r="I2046" t="s">
        <v>10</v>
      </c>
    </row>
    <row r="2047" spans="1:9" x14ac:dyDescent="0.3">
      <c r="A2047" t="s">
        <v>3862</v>
      </c>
      <c r="B2047" t="s">
        <v>3863</v>
      </c>
      <c r="C2047">
        <v>289</v>
      </c>
      <c r="D2047" t="s">
        <v>10</v>
      </c>
      <c r="E2047">
        <v>9</v>
      </c>
      <c r="F2047">
        <v>282</v>
      </c>
      <c r="G2047">
        <v>2735</v>
      </c>
      <c r="H2047" t="s">
        <v>11</v>
      </c>
      <c r="I2047" t="s">
        <v>10</v>
      </c>
    </row>
    <row r="2048" spans="1:9" x14ac:dyDescent="0.3">
      <c r="A2048" t="s">
        <v>3864</v>
      </c>
      <c r="B2048" t="s">
        <v>3865</v>
      </c>
      <c r="C2048">
        <v>283</v>
      </c>
      <c r="D2048" t="s">
        <v>10</v>
      </c>
      <c r="E2048">
        <v>3</v>
      </c>
      <c r="F2048">
        <v>276</v>
      </c>
      <c r="G2048">
        <v>2735</v>
      </c>
      <c r="H2048" t="s">
        <v>11</v>
      </c>
      <c r="I2048" t="s">
        <v>10</v>
      </c>
    </row>
    <row r="2049" spans="1:9" x14ac:dyDescent="0.3">
      <c r="A2049" t="s">
        <v>3866</v>
      </c>
      <c r="B2049" t="s">
        <v>3867</v>
      </c>
      <c r="C2049">
        <v>277</v>
      </c>
      <c r="D2049" t="s">
        <v>10</v>
      </c>
      <c r="E2049">
        <v>3</v>
      </c>
      <c r="F2049">
        <v>155</v>
      </c>
      <c r="G2049">
        <v>2735</v>
      </c>
      <c r="H2049" t="s">
        <v>11</v>
      </c>
      <c r="I2049" t="s">
        <v>10</v>
      </c>
    </row>
    <row r="2050" spans="1:9" x14ac:dyDescent="0.3">
      <c r="A2050" t="s">
        <v>3866</v>
      </c>
      <c r="B2050" t="s">
        <v>3867</v>
      </c>
      <c r="C2050">
        <v>277</v>
      </c>
      <c r="D2050" t="s">
        <v>10</v>
      </c>
      <c r="E2050">
        <v>221</v>
      </c>
      <c r="F2050">
        <v>270</v>
      </c>
      <c r="G2050">
        <v>2735</v>
      </c>
      <c r="H2050" t="s">
        <v>11</v>
      </c>
      <c r="I2050" t="s">
        <v>10</v>
      </c>
    </row>
    <row r="2051" spans="1:9" x14ac:dyDescent="0.3">
      <c r="A2051" t="s">
        <v>3868</v>
      </c>
      <c r="B2051" t="s">
        <v>3869</v>
      </c>
      <c r="C2051">
        <v>308</v>
      </c>
      <c r="D2051" t="s">
        <v>10</v>
      </c>
      <c r="E2051">
        <v>26</v>
      </c>
      <c r="F2051">
        <v>302</v>
      </c>
      <c r="G2051">
        <v>2735</v>
      </c>
      <c r="H2051" t="s">
        <v>11</v>
      </c>
      <c r="I2051" t="s">
        <v>10</v>
      </c>
    </row>
    <row r="2052" spans="1:9" x14ac:dyDescent="0.3">
      <c r="A2052" t="s">
        <v>3870</v>
      </c>
      <c r="B2052" t="s">
        <v>3871</v>
      </c>
      <c r="C2052">
        <v>283</v>
      </c>
      <c r="D2052" t="s">
        <v>10</v>
      </c>
      <c r="E2052">
        <v>3</v>
      </c>
      <c r="F2052">
        <v>276</v>
      </c>
      <c r="G2052">
        <v>2735</v>
      </c>
      <c r="H2052" t="s">
        <v>11</v>
      </c>
      <c r="I2052" t="s">
        <v>10</v>
      </c>
    </row>
    <row r="2053" spans="1:9" x14ac:dyDescent="0.3">
      <c r="A2053" t="s">
        <v>3872</v>
      </c>
      <c r="B2053" t="s">
        <v>3873</v>
      </c>
      <c r="C2053">
        <v>283</v>
      </c>
      <c r="D2053" t="s">
        <v>10</v>
      </c>
      <c r="E2053">
        <v>3</v>
      </c>
      <c r="F2053">
        <v>276</v>
      </c>
      <c r="G2053">
        <v>2735</v>
      </c>
      <c r="H2053" t="s">
        <v>11</v>
      </c>
      <c r="I2053" t="s">
        <v>10</v>
      </c>
    </row>
    <row r="2054" spans="1:9" x14ac:dyDescent="0.3">
      <c r="A2054" t="s">
        <v>3874</v>
      </c>
      <c r="B2054" t="s">
        <v>3875</v>
      </c>
      <c r="C2054">
        <v>361</v>
      </c>
      <c r="D2054" t="s">
        <v>10</v>
      </c>
      <c r="E2054">
        <v>79</v>
      </c>
      <c r="F2054">
        <v>355</v>
      </c>
      <c r="G2054">
        <v>2735</v>
      </c>
      <c r="H2054" t="s">
        <v>11</v>
      </c>
      <c r="I2054" t="s">
        <v>10</v>
      </c>
    </row>
    <row r="2055" spans="1:9" x14ac:dyDescent="0.3">
      <c r="A2055" t="s">
        <v>3876</v>
      </c>
      <c r="B2055" t="s">
        <v>3877</v>
      </c>
      <c r="C2055">
        <v>284</v>
      </c>
      <c r="D2055" t="s">
        <v>10</v>
      </c>
      <c r="E2055">
        <v>4</v>
      </c>
      <c r="F2055">
        <v>277</v>
      </c>
      <c r="G2055">
        <v>2735</v>
      </c>
      <c r="H2055" t="s">
        <v>11</v>
      </c>
      <c r="I2055" t="s">
        <v>10</v>
      </c>
    </row>
    <row r="2056" spans="1:9" x14ac:dyDescent="0.3">
      <c r="A2056" t="s">
        <v>3878</v>
      </c>
      <c r="B2056" t="s">
        <v>3879</v>
      </c>
      <c r="C2056">
        <v>361</v>
      </c>
      <c r="D2056" t="s">
        <v>10</v>
      </c>
      <c r="E2056">
        <v>79</v>
      </c>
      <c r="F2056">
        <v>355</v>
      </c>
      <c r="G2056">
        <v>2735</v>
      </c>
      <c r="H2056" t="s">
        <v>11</v>
      </c>
      <c r="I2056" t="s">
        <v>10</v>
      </c>
    </row>
    <row r="2057" spans="1:9" x14ac:dyDescent="0.3">
      <c r="A2057" t="s">
        <v>3880</v>
      </c>
      <c r="B2057" t="s">
        <v>3881</v>
      </c>
      <c r="C2057">
        <v>278</v>
      </c>
      <c r="D2057" t="s">
        <v>10</v>
      </c>
      <c r="E2057">
        <v>4</v>
      </c>
      <c r="F2057">
        <v>271</v>
      </c>
      <c r="G2057">
        <v>2735</v>
      </c>
      <c r="H2057" t="s">
        <v>11</v>
      </c>
      <c r="I2057" t="s">
        <v>10</v>
      </c>
    </row>
    <row r="2058" spans="1:9" x14ac:dyDescent="0.3">
      <c r="A2058" t="s">
        <v>3882</v>
      </c>
      <c r="B2058" t="s">
        <v>3883</v>
      </c>
      <c r="C2058">
        <v>233</v>
      </c>
      <c r="D2058" t="s">
        <v>10</v>
      </c>
      <c r="E2058">
        <v>1</v>
      </c>
      <c r="F2058">
        <v>226</v>
      </c>
      <c r="G2058">
        <v>2735</v>
      </c>
      <c r="H2058" t="s">
        <v>11</v>
      </c>
      <c r="I2058" t="s">
        <v>10</v>
      </c>
    </row>
    <row r="2059" spans="1:9" x14ac:dyDescent="0.3">
      <c r="A2059" t="s">
        <v>3884</v>
      </c>
      <c r="B2059" t="s">
        <v>3885</v>
      </c>
      <c r="C2059">
        <v>363</v>
      </c>
      <c r="D2059" t="s">
        <v>10</v>
      </c>
      <c r="E2059">
        <v>59</v>
      </c>
      <c r="F2059">
        <v>336</v>
      </c>
      <c r="G2059">
        <v>2735</v>
      </c>
      <c r="H2059" t="s">
        <v>11</v>
      </c>
      <c r="I2059" t="s">
        <v>10</v>
      </c>
    </row>
    <row r="2060" spans="1:9" x14ac:dyDescent="0.3">
      <c r="A2060" t="s">
        <v>3886</v>
      </c>
      <c r="B2060" t="s">
        <v>3887</v>
      </c>
      <c r="C2060">
        <v>326</v>
      </c>
      <c r="D2060" t="s">
        <v>10</v>
      </c>
      <c r="E2060">
        <v>160</v>
      </c>
      <c r="F2060">
        <v>305</v>
      </c>
      <c r="G2060">
        <v>2735</v>
      </c>
      <c r="H2060" t="s">
        <v>11</v>
      </c>
      <c r="I2060" t="s">
        <v>10</v>
      </c>
    </row>
    <row r="2061" spans="1:9" x14ac:dyDescent="0.3">
      <c r="A2061" t="s">
        <v>3888</v>
      </c>
      <c r="B2061" t="s">
        <v>3889</v>
      </c>
      <c r="C2061">
        <v>342</v>
      </c>
      <c r="D2061" t="s">
        <v>10</v>
      </c>
      <c r="E2061">
        <v>49</v>
      </c>
      <c r="F2061">
        <v>333</v>
      </c>
      <c r="G2061">
        <v>2735</v>
      </c>
      <c r="H2061" t="s">
        <v>11</v>
      </c>
      <c r="I2061" t="s">
        <v>10</v>
      </c>
    </row>
    <row r="2062" spans="1:9" x14ac:dyDescent="0.3">
      <c r="A2062" t="s">
        <v>3890</v>
      </c>
      <c r="B2062" t="s">
        <v>3891</v>
      </c>
      <c r="C2062">
        <v>324</v>
      </c>
      <c r="D2062" t="s">
        <v>10</v>
      </c>
      <c r="E2062">
        <v>39</v>
      </c>
      <c r="F2062">
        <v>318</v>
      </c>
      <c r="G2062">
        <v>2735</v>
      </c>
      <c r="H2062" t="s">
        <v>11</v>
      </c>
      <c r="I2062" t="s">
        <v>10</v>
      </c>
    </row>
    <row r="2063" spans="1:9" x14ac:dyDescent="0.3">
      <c r="A2063" t="s">
        <v>3892</v>
      </c>
      <c r="B2063" t="s">
        <v>3893</v>
      </c>
      <c r="C2063">
        <v>284</v>
      </c>
      <c r="D2063" t="s">
        <v>10</v>
      </c>
      <c r="E2063">
        <v>3</v>
      </c>
      <c r="F2063">
        <v>277</v>
      </c>
      <c r="G2063">
        <v>2735</v>
      </c>
      <c r="H2063" t="s">
        <v>11</v>
      </c>
      <c r="I2063" t="s">
        <v>10</v>
      </c>
    </row>
    <row r="2064" spans="1:9" x14ac:dyDescent="0.3">
      <c r="A2064" t="s">
        <v>3894</v>
      </c>
      <c r="B2064" t="s">
        <v>3895</v>
      </c>
      <c r="C2064">
        <v>355</v>
      </c>
      <c r="D2064" t="s">
        <v>10</v>
      </c>
      <c r="E2064">
        <v>38</v>
      </c>
      <c r="F2064">
        <v>326</v>
      </c>
      <c r="G2064">
        <v>2735</v>
      </c>
      <c r="H2064" t="s">
        <v>11</v>
      </c>
      <c r="I2064" t="s">
        <v>10</v>
      </c>
    </row>
    <row r="2065" spans="1:9" x14ac:dyDescent="0.3">
      <c r="A2065" t="s">
        <v>3896</v>
      </c>
      <c r="B2065" t="s">
        <v>3897</v>
      </c>
      <c r="C2065">
        <v>348</v>
      </c>
      <c r="D2065" t="s">
        <v>10</v>
      </c>
      <c r="E2065">
        <v>53</v>
      </c>
      <c r="F2065">
        <v>341</v>
      </c>
      <c r="G2065">
        <v>2735</v>
      </c>
      <c r="H2065" t="s">
        <v>11</v>
      </c>
      <c r="I2065" t="s">
        <v>10</v>
      </c>
    </row>
    <row r="2066" spans="1:9" x14ac:dyDescent="0.3">
      <c r="A2066" t="s">
        <v>3898</v>
      </c>
      <c r="B2066" t="s">
        <v>3899</v>
      </c>
      <c r="C2066">
        <v>275</v>
      </c>
      <c r="D2066" t="s">
        <v>10</v>
      </c>
      <c r="E2066">
        <v>2</v>
      </c>
      <c r="F2066">
        <v>268</v>
      </c>
      <c r="G2066">
        <v>2735</v>
      </c>
      <c r="H2066" t="s">
        <v>11</v>
      </c>
      <c r="I2066" t="s">
        <v>10</v>
      </c>
    </row>
    <row r="2067" spans="1:9" x14ac:dyDescent="0.3">
      <c r="A2067" t="s">
        <v>3900</v>
      </c>
      <c r="B2067" t="s">
        <v>3901</v>
      </c>
      <c r="C2067">
        <v>305</v>
      </c>
      <c r="D2067" t="s">
        <v>10</v>
      </c>
      <c r="E2067">
        <v>43</v>
      </c>
      <c r="F2067">
        <v>298</v>
      </c>
      <c r="G2067">
        <v>2735</v>
      </c>
      <c r="H2067" t="s">
        <v>11</v>
      </c>
      <c r="I2067" t="s">
        <v>10</v>
      </c>
    </row>
    <row r="2068" spans="1:9" x14ac:dyDescent="0.3">
      <c r="A2068" t="s">
        <v>3902</v>
      </c>
      <c r="B2068" t="s">
        <v>3903</v>
      </c>
      <c r="C2068">
        <v>275</v>
      </c>
      <c r="D2068" t="s">
        <v>10</v>
      </c>
      <c r="E2068">
        <v>4</v>
      </c>
      <c r="F2068">
        <v>268</v>
      </c>
      <c r="G2068">
        <v>2735</v>
      </c>
      <c r="H2068" t="s">
        <v>11</v>
      </c>
      <c r="I2068" t="s">
        <v>10</v>
      </c>
    </row>
    <row r="2069" spans="1:9" x14ac:dyDescent="0.3">
      <c r="A2069" t="s">
        <v>3904</v>
      </c>
      <c r="B2069" t="s">
        <v>3905</v>
      </c>
      <c r="C2069">
        <v>277</v>
      </c>
      <c r="D2069" t="s">
        <v>10</v>
      </c>
      <c r="E2069">
        <v>5</v>
      </c>
      <c r="F2069">
        <v>270</v>
      </c>
      <c r="G2069">
        <v>2735</v>
      </c>
      <c r="H2069" t="s">
        <v>11</v>
      </c>
      <c r="I2069" t="s">
        <v>10</v>
      </c>
    </row>
    <row r="2070" spans="1:9" x14ac:dyDescent="0.3">
      <c r="A2070" t="s">
        <v>3906</v>
      </c>
      <c r="B2070" t="s">
        <v>3907</v>
      </c>
      <c r="C2070">
        <v>334</v>
      </c>
      <c r="D2070" t="s">
        <v>10</v>
      </c>
      <c r="E2070">
        <v>55</v>
      </c>
      <c r="F2070">
        <v>327</v>
      </c>
      <c r="G2070">
        <v>2735</v>
      </c>
      <c r="H2070" t="s">
        <v>11</v>
      </c>
      <c r="I2070" t="s">
        <v>10</v>
      </c>
    </row>
    <row r="2071" spans="1:9" x14ac:dyDescent="0.3">
      <c r="A2071" t="s">
        <v>3908</v>
      </c>
      <c r="B2071" t="s">
        <v>3909</v>
      </c>
      <c r="C2071">
        <v>281</v>
      </c>
      <c r="D2071" t="s">
        <v>10</v>
      </c>
      <c r="E2071">
        <v>10</v>
      </c>
      <c r="F2071">
        <v>274</v>
      </c>
      <c r="G2071">
        <v>2735</v>
      </c>
      <c r="H2071" t="s">
        <v>11</v>
      </c>
      <c r="I2071" t="s">
        <v>10</v>
      </c>
    </row>
    <row r="2072" spans="1:9" x14ac:dyDescent="0.3">
      <c r="A2072" t="s">
        <v>3910</v>
      </c>
      <c r="B2072" t="s">
        <v>3911</v>
      </c>
      <c r="C2072">
        <v>283</v>
      </c>
      <c r="D2072" t="s">
        <v>10</v>
      </c>
      <c r="E2072">
        <v>55</v>
      </c>
      <c r="F2072">
        <v>283</v>
      </c>
      <c r="G2072">
        <v>2735</v>
      </c>
      <c r="H2072" t="s">
        <v>11</v>
      </c>
      <c r="I2072" t="s">
        <v>10</v>
      </c>
    </row>
    <row r="2073" spans="1:9" x14ac:dyDescent="0.3">
      <c r="A2073" t="s">
        <v>3912</v>
      </c>
      <c r="B2073" t="s">
        <v>3913</v>
      </c>
      <c r="C2073">
        <v>274</v>
      </c>
      <c r="D2073" t="s">
        <v>10</v>
      </c>
      <c r="E2073">
        <v>3</v>
      </c>
      <c r="F2073">
        <v>267</v>
      </c>
      <c r="G2073">
        <v>2735</v>
      </c>
      <c r="H2073" t="s">
        <v>11</v>
      </c>
      <c r="I2073" t="s">
        <v>10</v>
      </c>
    </row>
    <row r="2074" spans="1:9" x14ac:dyDescent="0.3">
      <c r="A2074" t="s">
        <v>3914</v>
      </c>
      <c r="B2074" t="s">
        <v>3915</v>
      </c>
      <c r="C2074">
        <v>275</v>
      </c>
      <c r="D2074" t="s">
        <v>10</v>
      </c>
      <c r="E2074">
        <v>3</v>
      </c>
      <c r="F2074">
        <v>268</v>
      </c>
      <c r="G2074">
        <v>2735</v>
      </c>
      <c r="H2074" t="s">
        <v>11</v>
      </c>
      <c r="I2074" t="s">
        <v>10</v>
      </c>
    </row>
    <row r="2075" spans="1:9" x14ac:dyDescent="0.3">
      <c r="A2075" t="s">
        <v>3916</v>
      </c>
      <c r="B2075" t="s">
        <v>3917</v>
      </c>
      <c r="C2075">
        <v>283</v>
      </c>
      <c r="D2075" t="s">
        <v>10</v>
      </c>
      <c r="E2075">
        <v>2</v>
      </c>
      <c r="F2075">
        <v>276</v>
      </c>
      <c r="G2075">
        <v>2735</v>
      </c>
      <c r="H2075" t="s">
        <v>11</v>
      </c>
      <c r="I2075" t="s">
        <v>10</v>
      </c>
    </row>
    <row r="2076" spans="1:9" x14ac:dyDescent="0.3">
      <c r="A2076" t="s">
        <v>3918</v>
      </c>
      <c r="B2076" t="s">
        <v>3919</v>
      </c>
      <c r="C2076">
        <v>358</v>
      </c>
      <c r="D2076" t="s">
        <v>10</v>
      </c>
      <c r="E2076">
        <v>37</v>
      </c>
      <c r="F2076">
        <v>327</v>
      </c>
      <c r="G2076">
        <v>2735</v>
      </c>
      <c r="H2076" t="s">
        <v>11</v>
      </c>
      <c r="I2076" t="s">
        <v>10</v>
      </c>
    </row>
    <row r="2077" spans="1:9" x14ac:dyDescent="0.3">
      <c r="A2077" t="s">
        <v>3920</v>
      </c>
      <c r="B2077" t="s">
        <v>3921</v>
      </c>
      <c r="C2077">
        <v>284</v>
      </c>
      <c r="D2077" t="s">
        <v>10</v>
      </c>
      <c r="E2077">
        <v>3</v>
      </c>
      <c r="F2077">
        <v>277</v>
      </c>
      <c r="G2077">
        <v>2735</v>
      </c>
      <c r="H2077" t="s">
        <v>11</v>
      </c>
      <c r="I2077" t="s">
        <v>10</v>
      </c>
    </row>
    <row r="2078" spans="1:9" x14ac:dyDescent="0.3">
      <c r="A2078" t="s">
        <v>3922</v>
      </c>
      <c r="B2078" t="s">
        <v>3923</v>
      </c>
      <c r="C2078">
        <v>297</v>
      </c>
      <c r="D2078" t="s">
        <v>10</v>
      </c>
      <c r="E2078">
        <v>141</v>
      </c>
      <c r="F2078">
        <v>287</v>
      </c>
      <c r="G2078">
        <v>2735</v>
      </c>
      <c r="H2078" t="s">
        <v>11</v>
      </c>
      <c r="I2078" t="s">
        <v>10</v>
      </c>
    </row>
    <row r="2079" spans="1:9" x14ac:dyDescent="0.3">
      <c r="A2079" t="s">
        <v>3924</v>
      </c>
      <c r="B2079" t="s">
        <v>3925</v>
      </c>
      <c r="C2079">
        <v>398</v>
      </c>
      <c r="D2079" t="s">
        <v>10</v>
      </c>
      <c r="E2079">
        <v>103</v>
      </c>
      <c r="F2079">
        <v>378</v>
      </c>
      <c r="G2079">
        <v>2735</v>
      </c>
      <c r="H2079" t="s">
        <v>11</v>
      </c>
      <c r="I2079" t="s">
        <v>10</v>
      </c>
    </row>
    <row r="2080" spans="1:9" x14ac:dyDescent="0.3">
      <c r="A2080" t="s">
        <v>3926</v>
      </c>
      <c r="B2080" t="s">
        <v>3927</v>
      </c>
      <c r="C2080">
        <v>294</v>
      </c>
      <c r="D2080" t="s">
        <v>10</v>
      </c>
      <c r="E2080">
        <v>7</v>
      </c>
      <c r="F2080">
        <v>287</v>
      </c>
      <c r="G2080">
        <v>2735</v>
      </c>
      <c r="H2080" t="s">
        <v>11</v>
      </c>
      <c r="I2080" t="s">
        <v>10</v>
      </c>
    </row>
    <row r="2081" spans="1:9" x14ac:dyDescent="0.3">
      <c r="A2081" t="s">
        <v>3928</v>
      </c>
      <c r="B2081" t="s">
        <v>3929</v>
      </c>
      <c r="C2081">
        <v>357</v>
      </c>
      <c r="D2081" t="s">
        <v>10</v>
      </c>
      <c r="E2081">
        <v>46</v>
      </c>
      <c r="F2081">
        <v>331</v>
      </c>
      <c r="G2081">
        <v>2735</v>
      </c>
      <c r="H2081" t="s">
        <v>11</v>
      </c>
      <c r="I2081" t="s">
        <v>10</v>
      </c>
    </row>
    <row r="2082" spans="1:9" x14ac:dyDescent="0.3">
      <c r="A2082" t="s">
        <v>3930</v>
      </c>
      <c r="B2082" t="s">
        <v>3931</v>
      </c>
      <c r="C2082">
        <v>387</v>
      </c>
      <c r="D2082" t="s">
        <v>10</v>
      </c>
      <c r="E2082">
        <v>59</v>
      </c>
      <c r="F2082">
        <v>354</v>
      </c>
      <c r="G2082">
        <v>2735</v>
      </c>
      <c r="H2082" t="s">
        <v>11</v>
      </c>
      <c r="I2082" t="s">
        <v>10</v>
      </c>
    </row>
    <row r="2083" spans="1:9" x14ac:dyDescent="0.3">
      <c r="A2083" t="s">
        <v>3932</v>
      </c>
      <c r="B2083" t="s">
        <v>3933</v>
      </c>
      <c r="C2083">
        <v>352</v>
      </c>
      <c r="D2083" t="s">
        <v>10</v>
      </c>
      <c r="E2083">
        <v>39</v>
      </c>
      <c r="F2083">
        <v>324</v>
      </c>
      <c r="G2083">
        <v>2735</v>
      </c>
      <c r="H2083" t="s">
        <v>11</v>
      </c>
      <c r="I2083" t="s">
        <v>10</v>
      </c>
    </row>
    <row r="2084" spans="1:9" x14ac:dyDescent="0.3">
      <c r="A2084" t="s">
        <v>3934</v>
      </c>
      <c r="B2084" t="s">
        <v>3935</v>
      </c>
      <c r="C2084">
        <v>283</v>
      </c>
      <c r="D2084" t="s">
        <v>10</v>
      </c>
      <c r="E2084">
        <v>3</v>
      </c>
      <c r="F2084">
        <v>276</v>
      </c>
      <c r="G2084">
        <v>2735</v>
      </c>
      <c r="H2084" t="s">
        <v>11</v>
      </c>
      <c r="I2084" t="s">
        <v>10</v>
      </c>
    </row>
    <row r="2085" spans="1:9" x14ac:dyDescent="0.3">
      <c r="A2085" t="s">
        <v>3936</v>
      </c>
      <c r="B2085" t="s">
        <v>3937</v>
      </c>
      <c r="C2085">
        <v>283</v>
      </c>
      <c r="D2085" t="s">
        <v>10</v>
      </c>
      <c r="E2085">
        <v>2</v>
      </c>
      <c r="F2085">
        <v>276</v>
      </c>
      <c r="G2085">
        <v>2735</v>
      </c>
      <c r="H2085" t="s">
        <v>11</v>
      </c>
      <c r="I2085" t="s">
        <v>10</v>
      </c>
    </row>
    <row r="2086" spans="1:9" x14ac:dyDescent="0.3">
      <c r="A2086" t="s">
        <v>3938</v>
      </c>
      <c r="B2086" t="s">
        <v>3939</v>
      </c>
      <c r="C2086">
        <v>288</v>
      </c>
      <c r="D2086" t="s">
        <v>10</v>
      </c>
      <c r="E2086">
        <v>2</v>
      </c>
      <c r="F2086">
        <v>281</v>
      </c>
      <c r="G2086">
        <v>2735</v>
      </c>
      <c r="H2086" t="s">
        <v>11</v>
      </c>
      <c r="I2086" t="s">
        <v>10</v>
      </c>
    </row>
    <row r="2087" spans="1:9" x14ac:dyDescent="0.3">
      <c r="A2087" t="s">
        <v>3940</v>
      </c>
      <c r="B2087" t="s">
        <v>3941</v>
      </c>
      <c r="C2087">
        <v>389</v>
      </c>
      <c r="D2087" t="s">
        <v>10</v>
      </c>
      <c r="E2087">
        <v>58</v>
      </c>
      <c r="F2087">
        <v>353</v>
      </c>
      <c r="G2087">
        <v>2735</v>
      </c>
      <c r="H2087" t="s">
        <v>11</v>
      </c>
      <c r="I2087" t="s">
        <v>10</v>
      </c>
    </row>
    <row r="2088" spans="1:9" x14ac:dyDescent="0.3">
      <c r="A2088" t="s">
        <v>3942</v>
      </c>
      <c r="B2088" t="s">
        <v>3943</v>
      </c>
      <c r="C2088">
        <v>307</v>
      </c>
      <c r="D2088" t="s">
        <v>10</v>
      </c>
      <c r="E2088">
        <v>1</v>
      </c>
      <c r="F2088">
        <v>300</v>
      </c>
      <c r="G2088">
        <v>2735</v>
      </c>
      <c r="H2088" t="s">
        <v>11</v>
      </c>
      <c r="I2088" t="s">
        <v>10</v>
      </c>
    </row>
    <row r="2089" spans="1:9" x14ac:dyDescent="0.3">
      <c r="A2089" t="s">
        <v>3944</v>
      </c>
      <c r="B2089" t="s">
        <v>3945</v>
      </c>
      <c r="C2089">
        <v>387</v>
      </c>
      <c r="D2089" t="s">
        <v>10</v>
      </c>
      <c r="E2089">
        <v>59</v>
      </c>
      <c r="F2089">
        <v>354</v>
      </c>
      <c r="G2089">
        <v>2735</v>
      </c>
      <c r="H2089" t="s">
        <v>11</v>
      </c>
      <c r="I2089" t="s">
        <v>10</v>
      </c>
    </row>
    <row r="2090" spans="1:9" x14ac:dyDescent="0.3">
      <c r="A2090" t="s">
        <v>3946</v>
      </c>
      <c r="B2090" t="s">
        <v>3947</v>
      </c>
      <c r="C2090">
        <v>283</v>
      </c>
      <c r="D2090" t="s">
        <v>10</v>
      </c>
      <c r="E2090">
        <v>2</v>
      </c>
      <c r="F2090">
        <v>276</v>
      </c>
      <c r="G2090">
        <v>2735</v>
      </c>
      <c r="H2090" t="s">
        <v>11</v>
      </c>
      <c r="I2090" t="s">
        <v>10</v>
      </c>
    </row>
    <row r="2091" spans="1:9" x14ac:dyDescent="0.3">
      <c r="A2091" t="s">
        <v>3948</v>
      </c>
      <c r="B2091" t="s">
        <v>3949</v>
      </c>
      <c r="C2091">
        <v>181</v>
      </c>
      <c r="D2091" t="s">
        <v>10</v>
      </c>
      <c r="E2091">
        <v>1</v>
      </c>
      <c r="F2091">
        <v>175</v>
      </c>
      <c r="G2091">
        <v>2735</v>
      </c>
      <c r="H2091" t="s">
        <v>11</v>
      </c>
      <c r="I2091" t="s">
        <v>10</v>
      </c>
    </row>
    <row r="2092" spans="1:9" x14ac:dyDescent="0.3">
      <c r="A2092" t="s">
        <v>3950</v>
      </c>
      <c r="B2092" t="s">
        <v>3951</v>
      </c>
      <c r="C2092">
        <v>288</v>
      </c>
      <c r="D2092" t="s">
        <v>10</v>
      </c>
      <c r="E2092">
        <v>6</v>
      </c>
      <c r="F2092">
        <v>281</v>
      </c>
      <c r="G2092">
        <v>2735</v>
      </c>
      <c r="H2092" t="s">
        <v>11</v>
      </c>
      <c r="I2092" t="s">
        <v>10</v>
      </c>
    </row>
    <row r="2093" spans="1:9" x14ac:dyDescent="0.3">
      <c r="A2093" t="s">
        <v>3952</v>
      </c>
      <c r="B2093" t="s">
        <v>3953</v>
      </c>
      <c r="C2093">
        <v>193</v>
      </c>
      <c r="D2093" t="s">
        <v>10</v>
      </c>
      <c r="E2093">
        <v>41</v>
      </c>
      <c r="F2093">
        <v>191</v>
      </c>
      <c r="G2093">
        <v>2735</v>
      </c>
      <c r="H2093" t="s">
        <v>11</v>
      </c>
      <c r="I2093" t="s">
        <v>10</v>
      </c>
    </row>
    <row r="2094" spans="1:9" x14ac:dyDescent="0.3">
      <c r="A2094" t="s">
        <v>3954</v>
      </c>
      <c r="B2094" t="s">
        <v>3955</v>
      </c>
      <c r="C2094">
        <v>284</v>
      </c>
      <c r="D2094" t="s">
        <v>10</v>
      </c>
      <c r="E2094">
        <v>4</v>
      </c>
      <c r="F2094">
        <v>275</v>
      </c>
      <c r="G2094">
        <v>2735</v>
      </c>
      <c r="H2094" t="s">
        <v>11</v>
      </c>
      <c r="I2094" t="s">
        <v>10</v>
      </c>
    </row>
    <row r="2095" spans="1:9" x14ac:dyDescent="0.3">
      <c r="A2095" t="s">
        <v>3956</v>
      </c>
      <c r="B2095" t="s">
        <v>3957</v>
      </c>
      <c r="C2095">
        <v>301</v>
      </c>
      <c r="D2095" t="s">
        <v>10</v>
      </c>
      <c r="E2095">
        <v>5</v>
      </c>
      <c r="F2095">
        <v>288</v>
      </c>
      <c r="G2095">
        <v>2735</v>
      </c>
      <c r="H2095" t="s">
        <v>11</v>
      </c>
      <c r="I2095" t="s">
        <v>10</v>
      </c>
    </row>
    <row r="2096" spans="1:9" x14ac:dyDescent="0.3">
      <c r="A2096" t="s">
        <v>3958</v>
      </c>
      <c r="B2096" t="s">
        <v>3959</v>
      </c>
      <c r="C2096">
        <v>362</v>
      </c>
      <c r="D2096" t="s">
        <v>10</v>
      </c>
      <c r="E2096">
        <v>79</v>
      </c>
      <c r="F2096">
        <v>354</v>
      </c>
      <c r="G2096">
        <v>2735</v>
      </c>
      <c r="H2096" t="s">
        <v>11</v>
      </c>
      <c r="I2096" t="s">
        <v>10</v>
      </c>
    </row>
    <row r="2097" spans="1:9" x14ac:dyDescent="0.3">
      <c r="A2097" t="s">
        <v>3960</v>
      </c>
      <c r="B2097" t="s">
        <v>3961</v>
      </c>
      <c r="C2097">
        <v>302</v>
      </c>
      <c r="D2097" t="s">
        <v>10</v>
      </c>
      <c r="E2097">
        <v>5</v>
      </c>
      <c r="F2097">
        <v>290</v>
      </c>
      <c r="G2097">
        <v>2735</v>
      </c>
      <c r="H2097" t="s">
        <v>11</v>
      </c>
      <c r="I2097" t="s">
        <v>10</v>
      </c>
    </row>
    <row r="2098" spans="1:9" x14ac:dyDescent="0.3">
      <c r="A2098" t="s">
        <v>3962</v>
      </c>
      <c r="B2098" t="s">
        <v>3963</v>
      </c>
      <c r="C2098">
        <v>294</v>
      </c>
      <c r="D2098" t="s">
        <v>10</v>
      </c>
      <c r="E2098">
        <v>86</v>
      </c>
      <c r="F2098">
        <v>280</v>
      </c>
      <c r="G2098">
        <v>2735</v>
      </c>
      <c r="H2098" t="s">
        <v>11</v>
      </c>
      <c r="I2098" t="s">
        <v>10</v>
      </c>
    </row>
    <row r="2099" spans="1:9" x14ac:dyDescent="0.3">
      <c r="A2099" t="s">
        <v>3964</v>
      </c>
      <c r="B2099" t="s">
        <v>3965</v>
      </c>
      <c r="C2099">
        <v>301</v>
      </c>
      <c r="D2099" t="s">
        <v>10</v>
      </c>
      <c r="E2099">
        <v>5</v>
      </c>
      <c r="F2099">
        <v>288</v>
      </c>
      <c r="G2099">
        <v>2735</v>
      </c>
      <c r="H2099" t="s">
        <v>11</v>
      </c>
      <c r="I2099" t="s">
        <v>10</v>
      </c>
    </row>
    <row r="2100" spans="1:9" x14ac:dyDescent="0.3">
      <c r="A2100" t="s">
        <v>3966</v>
      </c>
      <c r="B2100" t="s">
        <v>3967</v>
      </c>
      <c r="C2100">
        <v>302</v>
      </c>
      <c r="D2100" t="s">
        <v>10</v>
      </c>
      <c r="E2100">
        <v>5</v>
      </c>
      <c r="F2100">
        <v>290</v>
      </c>
      <c r="G2100">
        <v>2735</v>
      </c>
      <c r="H2100" t="s">
        <v>11</v>
      </c>
      <c r="I2100" t="s">
        <v>10</v>
      </c>
    </row>
    <row r="2101" spans="1:9" x14ac:dyDescent="0.3">
      <c r="A2101" t="s">
        <v>3968</v>
      </c>
      <c r="B2101" t="s">
        <v>3969</v>
      </c>
      <c r="C2101">
        <v>301</v>
      </c>
      <c r="D2101" t="s">
        <v>10</v>
      </c>
      <c r="E2101">
        <v>4</v>
      </c>
      <c r="F2101">
        <v>288</v>
      </c>
      <c r="G2101">
        <v>2735</v>
      </c>
      <c r="H2101" t="s">
        <v>11</v>
      </c>
      <c r="I2101" t="s">
        <v>10</v>
      </c>
    </row>
    <row r="2102" spans="1:9" x14ac:dyDescent="0.3">
      <c r="A2102" t="s">
        <v>3970</v>
      </c>
      <c r="B2102" t="s">
        <v>3971</v>
      </c>
      <c r="C2102">
        <v>281</v>
      </c>
      <c r="D2102" t="s">
        <v>10</v>
      </c>
      <c r="E2102">
        <v>2</v>
      </c>
      <c r="F2102">
        <v>274</v>
      </c>
      <c r="G2102">
        <v>2735</v>
      </c>
      <c r="H2102" t="s">
        <v>11</v>
      </c>
      <c r="I2102" t="s">
        <v>10</v>
      </c>
    </row>
    <row r="2103" spans="1:9" x14ac:dyDescent="0.3">
      <c r="A2103" t="s">
        <v>3972</v>
      </c>
      <c r="B2103" t="s">
        <v>3973</v>
      </c>
      <c r="C2103">
        <v>324</v>
      </c>
      <c r="D2103" t="s">
        <v>10</v>
      </c>
      <c r="E2103">
        <v>37</v>
      </c>
      <c r="F2103">
        <v>318</v>
      </c>
      <c r="G2103">
        <v>2735</v>
      </c>
      <c r="H2103" t="s">
        <v>11</v>
      </c>
      <c r="I2103" t="s">
        <v>10</v>
      </c>
    </row>
    <row r="2104" spans="1:9" x14ac:dyDescent="0.3">
      <c r="A2104" t="s">
        <v>3974</v>
      </c>
      <c r="B2104" t="s">
        <v>3975</v>
      </c>
      <c r="C2104">
        <v>303</v>
      </c>
      <c r="D2104" t="s">
        <v>10</v>
      </c>
      <c r="E2104">
        <v>17</v>
      </c>
      <c r="F2104">
        <v>297</v>
      </c>
      <c r="G2104">
        <v>2735</v>
      </c>
      <c r="H2104" t="s">
        <v>11</v>
      </c>
      <c r="I2104" t="s">
        <v>10</v>
      </c>
    </row>
    <row r="2105" spans="1:9" x14ac:dyDescent="0.3">
      <c r="A2105" t="s">
        <v>3976</v>
      </c>
      <c r="B2105" t="s">
        <v>3977</v>
      </c>
      <c r="C2105">
        <v>323</v>
      </c>
      <c r="D2105" t="s">
        <v>10</v>
      </c>
      <c r="E2105">
        <v>37</v>
      </c>
      <c r="F2105">
        <v>307</v>
      </c>
      <c r="G2105">
        <v>2735</v>
      </c>
      <c r="H2105" t="s">
        <v>11</v>
      </c>
      <c r="I2105" t="s">
        <v>10</v>
      </c>
    </row>
    <row r="2106" spans="1:9" x14ac:dyDescent="0.3">
      <c r="A2106" t="s">
        <v>3978</v>
      </c>
      <c r="B2106" t="s">
        <v>3979</v>
      </c>
      <c r="C2106">
        <v>323</v>
      </c>
      <c r="D2106" t="s">
        <v>10</v>
      </c>
      <c r="E2106">
        <v>37</v>
      </c>
      <c r="F2106">
        <v>319</v>
      </c>
      <c r="G2106">
        <v>2735</v>
      </c>
      <c r="H2106" t="s">
        <v>11</v>
      </c>
      <c r="I2106" t="s">
        <v>10</v>
      </c>
    </row>
    <row r="2107" spans="1:9" x14ac:dyDescent="0.3">
      <c r="A2107" t="s">
        <v>3980</v>
      </c>
      <c r="B2107" t="s">
        <v>3981</v>
      </c>
      <c r="C2107">
        <v>284</v>
      </c>
      <c r="D2107" t="s">
        <v>10</v>
      </c>
      <c r="E2107">
        <v>3</v>
      </c>
      <c r="F2107">
        <v>277</v>
      </c>
      <c r="G2107">
        <v>2735</v>
      </c>
      <c r="H2107" t="s">
        <v>11</v>
      </c>
      <c r="I2107" t="s">
        <v>10</v>
      </c>
    </row>
    <row r="2108" spans="1:9" x14ac:dyDescent="0.3">
      <c r="A2108" t="s">
        <v>3982</v>
      </c>
      <c r="B2108" t="s">
        <v>3983</v>
      </c>
      <c r="C2108">
        <v>283</v>
      </c>
      <c r="D2108" t="s">
        <v>10</v>
      </c>
      <c r="E2108">
        <v>3</v>
      </c>
      <c r="F2108">
        <v>276</v>
      </c>
      <c r="G2108">
        <v>2735</v>
      </c>
      <c r="H2108" t="s">
        <v>11</v>
      </c>
      <c r="I2108" t="s">
        <v>10</v>
      </c>
    </row>
    <row r="2109" spans="1:9" x14ac:dyDescent="0.3">
      <c r="A2109" t="s">
        <v>3984</v>
      </c>
      <c r="B2109" t="s">
        <v>3985</v>
      </c>
      <c r="C2109">
        <v>386</v>
      </c>
      <c r="D2109" t="s">
        <v>10</v>
      </c>
      <c r="E2109">
        <v>59</v>
      </c>
      <c r="F2109">
        <v>353</v>
      </c>
      <c r="G2109">
        <v>2735</v>
      </c>
      <c r="H2109" t="s">
        <v>11</v>
      </c>
      <c r="I2109" t="s">
        <v>10</v>
      </c>
    </row>
    <row r="2110" spans="1:9" x14ac:dyDescent="0.3">
      <c r="A2110" t="s">
        <v>3986</v>
      </c>
      <c r="B2110" t="s">
        <v>3987</v>
      </c>
      <c r="C2110">
        <v>756</v>
      </c>
      <c r="D2110" t="s">
        <v>3988</v>
      </c>
      <c r="E2110">
        <v>29</v>
      </c>
      <c r="F2110">
        <v>473</v>
      </c>
      <c r="G2110">
        <v>52425</v>
      </c>
      <c r="H2110" t="s">
        <v>3989</v>
      </c>
      <c r="I2110" t="s">
        <v>3988</v>
      </c>
    </row>
    <row r="2111" spans="1:9" x14ac:dyDescent="0.3">
      <c r="A2111" t="s">
        <v>3986</v>
      </c>
      <c r="B2111" t="s">
        <v>3987</v>
      </c>
      <c r="C2111">
        <v>756</v>
      </c>
      <c r="D2111" t="s">
        <v>10</v>
      </c>
      <c r="E2111">
        <v>472</v>
      </c>
      <c r="F2111">
        <v>749</v>
      </c>
      <c r="G2111">
        <v>2735</v>
      </c>
      <c r="H2111" t="s">
        <v>11</v>
      </c>
      <c r="I2111" t="s">
        <v>10</v>
      </c>
    </row>
    <row r="2112" spans="1:9" x14ac:dyDescent="0.3">
      <c r="A2112" t="s">
        <v>3990</v>
      </c>
      <c r="B2112" t="s">
        <v>3991</v>
      </c>
      <c r="C2112">
        <v>264</v>
      </c>
      <c r="D2112" t="s">
        <v>10</v>
      </c>
      <c r="E2112">
        <v>68</v>
      </c>
      <c r="F2112">
        <v>252</v>
      </c>
      <c r="G2112">
        <v>2735</v>
      </c>
      <c r="H2112" t="s">
        <v>11</v>
      </c>
      <c r="I2112" t="s">
        <v>10</v>
      </c>
    </row>
    <row r="2113" spans="1:9" x14ac:dyDescent="0.3">
      <c r="A2113" t="s">
        <v>3992</v>
      </c>
      <c r="B2113" t="s">
        <v>3993</v>
      </c>
      <c r="C2113">
        <v>120</v>
      </c>
      <c r="D2113" t="s">
        <v>10</v>
      </c>
      <c r="E2113">
        <v>3</v>
      </c>
      <c r="F2113">
        <v>113</v>
      </c>
      <c r="G2113">
        <v>2735</v>
      </c>
      <c r="H2113" t="s">
        <v>11</v>
      </c>
      <c r="I2113" t="s">
        <v>10</v>
      </c>
    </row>
    <row r="2114" spans="1:9" x14ac:dyDescent="0.3">
      <c r="A2114" t="s">
        <v>3994</v>
      </c>
      <c r="B2114" t="s">
        <v>3995</v>
      </c>
      <c r="C2114">
        <v>316</v>
      </c>
      <c r="D2114" t="s">
        <v>10</v>
      </c>
      <c r="E2114">
        <v>38</v>
      </c>
      <c r="F2114">
        <v>309</v>
      </c>
      <c r="G2114">
        <v>2735</v>
      </c>
      <c r="H2114" t="s">
        <v>11</v>
      </c>
      <c r="I2114" t="s">
        <v>10</v>
      </c>
    </row>
    <row r="2115" spans="1:9" x14ac:dyDescent="0.3">
      <c r="A2115" t="s">
        <v>3996</v>
      </c>
      <c r="B2115" t="s">
        <v>3997</v>
      </c>
      <c r="C2115">
        <v>261</v>
      </c>
      <c r="D2115" t="s">
        <v>10</v>
      </c>
      <c r="E2115">
        <v>6</v>
      </c>
      <c r="F2115">
        <v>255</v>
      </c>
      <c r="G2115">
        <v>2735</v>
      </c>
      <c r="H2115" t="s">
        <v>11</v>
      </c>
      <c r="I2115" t="s">
        <v>10</v>
      </c>
    </row>
    <row r="2116" spans="1:9" x14ac:dyDescent="0.3">
      <c r="A2116" t="s">
        <v>3998</v>
      </c>
      <c r="B2116" t="s">
        <v>3999</v>
      </c>
      <c r="C2116">
        <v>292</v>
      </c>
      <c r="D2116" t="s">
        <v>10</v>
      </c>
      <c r="E2116">
        <v>5</v>
      </c>
      <c r="F2116">
        <v>285</v>
      </c>
      <c r="G2116">
        <v>2735</v>
      </c>
      <c r="H2116" t="s">
        <v>11</v>
      </c>
      <c r="I2116" t="s">
        <v>10</v>
      </c>
    </row>
    <row r="2117" spans="1:9" x14ac:dyDescent="0.3">
      <c r="A2117" t="s">
        <v>4000</v>
      </c>
      <c r="B2117" t="s">
        <v>4001</v>
      </c>
      <c r="C2117">
        <v>402</v>
      </c>
      <c r="D2117" t="s">
        <v>10</v>
      </c>
      <c r="E2117">
        <v>71</v>
      </c>
      <c r="F2117">
        <v>378</v>
      </c>
      <c r="G2117">
        <v>2735</v>
      </c>
      <c r="H2117" t="s">
        <v>11</v>
      </c>
      <c r="I2117" t="s">
        <v>10</v>
      </c>
    </row>
    <row r="2118" spans="1:9" x14ac:dyDescent="0.3">
      <c r="A2118" t="s">
        <v>4002</v>
      </c>
      <c r="B2118" t="s">
        <v>4003</v>
      </c>
      <c r="C2118">
        <v>357</v>
      </c>
      <c r="D2118" t="s">
        <v>10</v>
      </c>
      <c r="E2118">
        <v>43</v>
      </c>
      <c r="F2118">
        <v>329</v>
      </c>
      <c r="G2118">
        <v>2735</v>
      </c>
      <c r="H2118" t="s">
        <v>11</v>
      </c>
      <c r="I2118" t="s">
        <v>10</v>
      </c>
    </row>
    <row r="2119" spans="1:9" x14ac:dyDescent="0.3">
      <c r="A2119" t="s">
        <v>4004</v>
      </c>
      <c r="B2119" t="s">
        <v>4005</v>
      </c>
      <c r="C2119">
        <v>283</v>
      </c>
      <c r="D2119" t="s">
        <v>10</v>
      </c>
      <c r="E2119">
        <v>2</v>
      </c>
      <c r="F2119">
        <v>276</v>
      </c>
      <c r="G2119">
        <v>2735</v>
      </c>
      <c r="H2119" t="s">
        <v>11</v>
      </c>
      <c r="I2119" t="s">
        <v>10</v>
      </c>
    </row>
    <row r="2120" spans="1:9" x14ac:dyDescent="0.3">
      <c r="A2120" t="s">
        <v>4006</v>
      </c>
      <c r="B2120" t="s">
        <v>4007</v>
      </c>
      <c r="C2120">
        <v>284</v>
      </c>
      <c r="D2120" t="s">
        <v>10</v>
      </c>
      <c r="E2120">
        <v>2</v>
      </c>
      <c r="F2120">
        <v>277</v>
      </c>
      <c r="G2120">
        <v>2735</v>
      </c>
      <c r="H2120" t="s">
        <v>11</v>
      </c>
      <c r="I2120" t="s">
        <v>10</v>
      </c>
    </row>
    <row r="2121" spans="1:9" x14ac:dyDescent="0.3">
      <c r="A2121" t="s">
        <v>4008</v>
      </c>
      <c r="B2121" t="s">
        <v>4009</v>
      </c>
      <c r="C2121">
        <v>343</v>
      </c>
      <c r="D2121" t="s">
        <v>10</v>
      </c>
      <c r="E2121">
        <v>42</v>
      </c>
      <c r="F2121">
        <v>328</v>
      </c>
      <c r="G2121">
        <v>2735</v>
      </c>
      <c r="H2121" t="s">
        <v>11</v>
      </c>
      <c r="I2121" t="s">
        <v>10</v>
      </c>
    </row>
    <row r="2122" spans="1:9" x14ac:dyDescent="0.3">
      <c r="A2122" t="s">
        <v>4010</v>
      </c>
      <c r="B2122" t="s">
        <v>4011</v>
      </c>
      <c r="C2122">
        <v>356</v>
      </c>
      <c r="D2122" t="s">
        <v>10</v>
      </c>
      <c r="E2122">
        <v>41</v>
      </c>
      <c r="F2122">
        <v>327</v>
      </c>
      <c r="G2122">
        <v>2735</v>
      </c>
      <c r="H2122" t="s">
        <v>11</v>
      </c>
      <c r="I2122" t="s">
        <v>10</v>
      </c>
    </row>
    <row r="2123" spans="1:9" x14ac:dyDescent="0.3">
      <c r="A2123" t="s">
        <v>4012</v>
      </c>
      <c r="B2123" t="s">
        <v>4013</v>
      </c>
      <c r="C2123">
        <v>354</v>
      </c>
      <c r="D2123" t="s">
        <v>10</v>
      </c>
      <c r="E2123">
        <v>2</v>
      </c>
      <c r="F2123">
        <v>82</v>
      </c>
      <c r="G2123">
        <v>2735</v>
      </c>
      <c r="H2123" t="s">
        <v>11</v>
      </c>
      <c r="I2123" t="s">
        <v>10</v>
      </c>
    </row>
    <row r="2124" spans="1:9" x14ac:dyDescent="0.3">
      <c r="A2124" t="s">
        <v>4012</v>
      </c>
      <c r="B2124" t="s">
        <v>4013</v>
      </c>
      <c r="C2124">
        <v>354</v>
      </c>
      <c r="D2124" t="s">
        <v>10</v>
      </c>
      <c r="E2124">
        <v>101</v>
      </c>
      <c r="F2124">
        <v>347</v>
      </c>
      <c r="G2124">
        <v>2735</v>
      </c>
      <c r="H2124" t="s">
        <v>11</v>
      </c>
      <c r="I2124" t="s">
        <v>10</v>
      </c>
    </row>
    <row r="2125" spans="1:9" x14ac:dyDescent="0.3">
      <c r="A2125" t="s">
        <v>4014</v>
      </c>
      <c r="B2125" t="s">
        <v>4015</v>
      </c>
      <c r="C2125">
        <v>315</v>
      </c>
      <c r="D2125" t="s">
        <v>10</v>
      </c>
      <c r="E2125">
        <v>41</v>
      </c>
      <c r="F2125">
        <v>309</v>
      </c>
      <c r="G2125">
        <v>2735</v>
      </c>
      <c r="H2125" t="s">
        <v>11</v>
      </c>
      <c r="I2125" t="s">
        <v>10</v>
      </c>
    </row>
    <row r="2126" spans="1:9" x14ac:dyDescent="0.3">
      <c r="A2126" t="s">
        <v>4016</v>
      </c>
      <c r="B2126" t="s">
        <v>4017</v>
      </c>
      <c r="C2126">
        <v>282</v>
      </c>
      <c r="D2126" t="s">
        <v>10</v>
      </c>
      <c r="E2126">
        <v>2</v>
      </c>
      <c r="F2126">
        <v>276</v>
      </c>
      <c r="G2126">
        <v>2735</v>
      </c>
      <c r="H2126" t="s">
        <v>11</v>
      </c>
      <c r="I2126" t="s">
        <v>10</v>
      </c>
    </row>
    <row r="2127" spans="1:9" x14ac:dyDescent="0.3">
      <c r="A2127" t="s">
        <v>4018</v>
      </c>
      <c r="B2127" t="s">
        <v>4019</v>
      </c>
      <c r="C2127">
        <v>326</v>
      </c>
      <c r="D2127" t="s">
        <v>10</v>
      </c>
      <c r="E2127">
        <v>52</v>
      </c>
      <c r="F2127">
        <v>319</v>
      </c>
      <c r="G2127">
        <v>2735</v>
      </c>
      <c r="H2127" t="s">
        <v>11</v>
      </c>
      <c r="I2127" t="s">
        <v>10</v>
      </c>
    </row>
    <row r="2128" spans="1:9" x14ac:dyDescent="0.3">
      <c r="A2128" t="s">
        <v>4020</v>
      </c>
      <c r="B2128" t="s">
        <v>4021</v>
      </c>
      <c r="C2128">
        <v>317</v>
      </c>
      <c r="D2128" t="s">
        <v>10</v>
      </c>
      <c r="E2128">
        <v>44</v>
      </c>
      <c r="F2128">
        <v>310</v>
      </c>
      <c r="G2128">
        <v>2735</v>
      </c>
      <c r="H2128" t="s">
        <v>11</v>
      </c>
      <c r="I2128" t="s">
        <v>10</v>
      </c>
    </row>
    <row r="2129" spans="1:9" x14ac:dyDescent="0.3">
      <c r="A2129" t="s">
        <v>4022</v>
      </c>
      <c r="B2129" t="s">
        <v>4023</v>
      </c>
      <c r="C2129">
        <v>275</v>
      </c>
      <c r="D2129" t="s">
        <v>10</v>
      </c>
      <c r="E2129">
        <v>2</v>
      </c>
      <c r="F2129">
        <v>268</v>
      </c>
      <c r="G2129">
        <v>2735</v>
      </c>
      <c r="H2129" t="s">
        <v>11</v>
      </c>
      <c r="I2129" t="s">
        <v>10</v>
      </c>
    </row>
    <row r="2130" spans="1:9" x14ac:dyDescent="0.3">
      <c r="A2130" t="s">
        <v>4024</v>
      </c>
      <c r="B2130" t="s">
        <v>4025</v>
      </c>
      <c r="C2130">
        <v>223</v>
      </c>
      <c r="D2130" t="s">
        <v>10</v>
      </c>
      <c r="E2130">
        <v>2</v>
      </c>
      <c r="F2130">
        <v>216</v>
      </c>
      <c r="G2130">
        <v>2735</v>
      </c>
      <c r="H2130" t="s">
        <v>11</v>
      </c>
      <c r="I2130" t="s">
        <v>10</v>
      </c>
    </row>
    <row r="2131" spans="1:9" x14ac:dyDescent="0.3">
      <c r="A2131" t="s">
        <v>4026</v>
      </c>
      <c r="B2131" t="s">
        <v>4027</v>
      </c>
      <c r="C2131">
        <v>276</v>
      </c>
      <c r="D2131" t="s">
        <v>10</v>
      </c>
      <c r="E2131">
        <v>5</v>
      </c>
      <c r="F2131">
        <v>269</v>
      </c>
      <c r="G2131">
        <v>2735</v>
      </c>
      <c r="H2131" t="s">
        <v>11</v>
      </c>
      <c r="I2131" t="s">
        <v>10</v>
      </c>
    </row>
    <row r="2132" spans="1:9" x14ac:dyDescent="0.3">
      <c r="A2132" t="s">
        <v>4028</v>
      </c>
      <c r="B2132" t="s">
        <v>4029</v>
      </c>
      <c r="C2132">
        <v>816</v>
      </c>
      <c r="D2132" t="s">
        <v>1290</v>
      </c>
      <c r="E2132">
        <v>523</v>
      </c>
      <c r="F2132">
        <v>785</v>
      </c>
      <c r="G2132">
        <v>9362</v>
      </c>
      <c r="H2132" t="s">
        <v>1291</v>
      </c>
      <c r="I2132" t="s">
        <v>1290</v>
      </c>
    </row>
    <row r="2133" spans="1:9" x14ac:dyDescent="0.3">
      <c r="A2133" t="s">
        <v>4028</v>
      </c>
      <c r="B2133" t="s">
        <v>4029</v>
      </c>
      <c r="C2133">
        <v>816</v>
      </c>
      <c r="D2133" t="s">
        <v>10</v>
      </c>
      <c r="E2133">
        <v>3</v>
      </c>
      <c r="F2133">
        <v>269</v>
      </c>
      <c r="G2133">
        <v>2735</v>
      </c>
      <c r="H2133" t="s">
        <v>11</v>
      </c>
      <c r="I2133" t="s">
        <v>10</v>
      </c>
    </row>
    <row r="2134" spans="1:9" x14ac:dyDescent="0.3">
      <c r="A2134" t="s">
        <v>4030</v>
      </c>
      <c r="B2134" t="s">
        <v>4031</v>
      </c>
      <c r="C2134">
        <v>333</v>
      </c>
      <c r="D2134" t="s">
        <v>10</v>
      </c>
      <c r="E2134">
        <v>54</v>
      </c>
      <c r="F2134">
        <v>326</v>
      </c>
      <c r="G2134">
        <v>2735</v>
      </c>
      <c r="H2134" t="s">
        <v>11</v>
      </c>
      <c r="I2134" t="s">
        <v>10</v>
      </c>
    </row>
    <row r="2135" spans="1:9" x14ac:dyDescent="0.3">
      <c r="A2135" t="s">
        <v>4032</v>
      </c>
      <c r="B2135" t="s">
        <v>4033</v>
      </c>
      <c r="C2135">
        <v>277</v>
      </c>
      <c r="D2135" t="s">
        <v>10</v>
      </c>
      <c r="E2135">
        <v>5</v>
      </c>
      <c r="F2135">
        <v>270</v>
      </c>
      <c r="G2135">
        <v>2735</v>
      </c>
      <c r="H2135" t="s">
        <v>11</v>
      </c>
      <c r="I2135" t="s">
        <v>10</v>
      </c>
    </row>
    <row r="2136" spans="1:9" x14ac:dyDescent="0.3">
      <c r="A2136" t="s">
        <v>4034</v>
      </c>
      <c r="B2136" t="s">
        <v>4035</v>
      </c>
      <c r="C2136">
        <v>276</v>
      </c>
      <c r="D2136" t="s">
        <v>10</v>
      </c>
      <c r="E2136">
        <v>4</v>
      </c>
      <c r="F2136">
        <v>269</v>
      </c>
      <c r="G2136">
        <v>2735</v>
      </c>
      <c r="H2136" t="s">
        <v>11</v>
      </c>
      <c r="I2136" t="s">
        <v>10</v>
      </c>
    </row>
    <row r="2137" spans="1:9" x14ac:dyDescent="0.3">
      <c r="A2137" t="s">
        <v>4036</v>
      </c>
      <c r="B2137" t="s">
        <v>4037</v>
      </c>
      <c r="C2137">
        <v>237</v>
      </c>
      <c r="D2137" t="s">
        <v>10</v>
      </c>
      <c r="E2137">
        <v>2</v>
      </c>
      <c r="F2137">
        <v>230</v>
      </c>
      <c r="G2137">
        <v>2735</v>
      </c>
      <c r="H2137" t="s">
        <v>11</v>
      </c>
      <c r="I2137" t="s">
        <v>10</v>
      </c>
    </row>
    <row r="2138" spans="1:9" x14ac:dyDescent="0.3">
      <c r="A2138" t="s">
        <v>4038</v>
      </c>
      <c r="B2138" t="s">
        <v>4039</v>
      </c>
      <c r="C2138">
        <v>276</v>
      </c>
      <c r="D2138" t="s">
        <v>10</v>
      </c>
      <c r="E2138">
        <v>4</v>
      </c>
      <c r="F2138">
        <v>269</v>
      </c>
      <c r="G2138">
        <v>2735</v>
      </c>
      <c r="H2138" t="s">
        <v>11</v>
      </c>
      <c r="I2138" t="s">
        <v>10</v>
      </c>
    </row>
    <row r="2139" spans="1:9" x14ac:dyDescent="0.3">
      <c r="A2139" t="s">
        <v>4040</v>
      </c>
      <c r="B2139" t="s">
        <v>4041</v>
      </c>
      <c r="C2139">
        <v>276</v>
      </c>
      <c r="D2139" t="s">
        <v>10</v>
      </c>
      <c r="E2139">
        <v>4</v>
      </c>
      <c r="F2139">
        <v>269</v>
      </c>
      <c r="G2139">
        <v>2735</v>
      </c>
      <c r="H2139" t="s">
        <v>11</v>
      </c>
      <c r="I2139" t="s">
        <v>10</v>
      </c>
    </row>
    <row r="2140" spans="1:9" x14ac:dyDescent="0.3">
      <c r="A2140" t="s">
        <v>4042</v>
      </c>
      <c r="B2140" t="s">
        <v>4043</v>
      </c>
      <c r="C2140">
        <v>276</v>
      </c>
      <c r="D2140" t="s">
        <v>10</v>
      </c>
      <c r="E2140">
        <v>4</v>
      </c>
      <c r="F2140">
        <v>269</v>
      </c>
      <c r="G2140">
        <v>2735</v>
      </c>
      <c r="H2140" t="s">
        <v>11</v>
      </c>
      <c r="I2140" t="s">
        <v>10</v>
      </c>
    </row>
    <row r="2141" spans="1:9" x14ac:dyDescent="0.3">
      <c r="A2141" t="s">
        <v>4044</v>
      </c>
      <c r="B2141" t="s">
        <v>4045</v>
      </c>
      <c r="C2141">
        <v>274</v>
      </c>
      <c r="D2141" t="s">
        <v>10</v>
      </c>
      <c r="E2141">
        <v>2</v>
      </c>
      <c r="F2141">
        <v>267</v>
      </c>
      <c r="G2141">
        <v>2735</v>
      </c>
      <c r="H2141" t="s">
        <v>11</v>
      </c>
      <c r="I2141" t="s">
        <v>10</v>
      </c>
    </row>
    <row r="2142" spans="1:9" x14ac:dyDescent="0.3">
      <c r="A2142" t="s">
        <v>4046</v>
      </c>
      <c r="B2142" t="s">
        <v>4047</v>
      </c>
      <c r="C2142">
        <v>338</v>
      </c>
      <c r="D2142" t="s">
        <v>10</v>
      </c>
      <c r="E2142">
        <v>66</v>
      </c>
      <c r="F2142">
        <v>331</v>
      </c>
      <c r="G2142">
        <v>2735</v>
      </c>
      <c r="H2142" t="s">
        <v>11</v>
      </c>
      <c r="I2142" t="s">
        <v>10</v>
      </c>
    </row>
    <row r="2143" spans="1:9" x14ac:dyDescent="0.3">
      <c r="A2143" t="s">
        <v>4048</v>
      </c>
      <c r="B2143" t="s">
        <v>4049</v>
      </c>
      <c r="C2143">
        <v>236</v>
      </c>
      <c r="D2143" t="s">
        <v>10</v>
      </c>
      <c r="E2143">
        <v>33</v>
      </c>
      <c r="F2143">
        <v>229</v>
      </c>
      <c r="G2143">
        <v>2735</v>
      </c>
      <c r="H2143" t="s">
        <v>11</v>
      </c>
      <c r="I2143" t="s">
        <v>10</v>
      </c>
    </row>
    <row r="2144" spans="1:9" x14ac:dyDescent="0.3">
      <c r="A2144" t="s">
        <v>4050</v>
      </c>
      <c r="B2144" t="s">
        <v>4051</v>
      </c>
      <c r="C2144">
        <v>314</v>
      </c>
      <c r="D2144" t="s">
        <v>10</v>
      </c>
      <c r="E2144">
        <v>35</v>
      </c>
      <c r="F2144">
        <v>307</v>
      </c>
      <c r="G2144">
        <v>2735</v>
      </c>
      <c r="H2144" t="s">
        <v>11</v>
      </c>
      <c r="I2144" t="s">
        <v>10</v>
      </c>
    </row>
    <row r="2145" spans="1:9" x14ac:dyDescent="0.3">
      <c r="A2145" t="s">
        <v>4052</v>
      </c>
      <c r="B2145" t="s">
        <v>4053</v>
      </c>
      <c r="C2145">
        <v>312</v>
      </c>
      <c r="D2145" t="s">
        <v>10</v>
      </c>
      <c r="E2145">
        <v>33</v>
      </c>
      <c r="F2145">
        <v>305</v>
      </c>
      <c r="G2145">
        <v>2735</v>
      </c>
      <c r="H2145" t="s">
        <v>11</v>
      </c>
      <c r="I2145" t="s">
        <v>10</v>
      </c>
    </row>
    <row r="2146" spans="1:9" x14ac:dyDescent="0.3">
      <c r="A2146" t="s">
        <v>4054</v>
      </c>
      <c r="B2146" t="s">
        <v>4055</v>
      </c>
      <c r="C2146">
        <v>276</v>
      </c>
      <c r="D2146" t="s">
        <v>10</v>
      </c>
      <c r="E2146">
        <v>4</v>
      </c>
      <c r="F2146">
        <v>269</v>
      </c>
      <c r="G2146">
        <v>2735</v>
      </c>
      <c r="H2146" t="s">
        <v>11</v>
      </c>
      <c r="I2146" t="s">
        <v>10</v>
      </c>
    </row>
    <row r="2147" spans="1:9" x14ac:dyDescent="0.3">
      <c r="A2147" t="s">
        <v>4056</v>
      </c>
      <c r="B2147" t="s">
        <v>4057</v>
      </c>
      <c r="C2147">
        <v>294</v>
      </c>
      <c r="D2147" t="s">
        <v>10</v>
      </c>
      <c r="E2147">
        <v>7</v>
      </c>
      <c r="F2147">
        <v>287</v>
      </c>
      <c r="G2147">
        <v>2735</v>
      </c>
      <c r="H2147" t="s">
        <v>11</v>
      </c>
      <c r="I2147" t="s">
        <v>10</v>
      </c>
    </row>
    <row r="2148" spans="1:9" x14ac:dyDescent="0.3">
      <c r="A2148" t="s">
        <v>4058</v>
      </c>
      <c r="B2148" t="s">
        <v>4059</v>
      </c>
      <c r="C2148">
        <v>364</v>
      </c>
      <c r="D2148" t="s">
        <v>10</v>
      </c>
      <c r="E2148">
        <v>55</v>
      </c>
      <c r="F2148">
        <v>336</v>
      </c>
      <c r="G2148">
        <v>2735</v>
      </c>
      <c r="H2148" t="s">
        <v>11</v>
      </c>
      <c r="I2148" t="s">
        <v>10</v>
      </c>
    </row>
    <row r="2149" spans="1:9" x14ac:dyDescent="0.3">
      <c r="A2149" t="s">
        <v>4060</v>
      </c>
      <c r="B2149" t="s">
        <v>4061</v>
      </c>
      <c r="C2149">
        <v>294</v>
      </c>
      <c r="D2149" t="s">
        <v>10</v>
      </c>
      <c r="E2149">
        <v>7</v>
      </c>
      <c r="F2149">
        <v>287</v>
      </c>
      <c r="G2149">
        <v>2735</v>
      </c>
      <c r="H2149" t="s">
        <v>11</v>
      </c>
      <c r="I2149" t="s">
        <v>10</v>
      </c>
    </row>
    <row r="2150" spans="1:9" x14ac:dyDescent="0.3">
      <c r="A2150" t="s">
        <v>4062</v>
      </c>
      <c r="B2150" t="s">
        <v>4063</v>
      </c>
      <c r="C2150">
        <v>350</v>
      </c>
      <c r="D2150" t="s">
        <v>10</v>
      </c>
      <c r="E2150">
        <v>52</v>
      </c>
      <c r="F2150">
        <v>329</v>
      </c>
      <c r="G2150">
        <v>2735</v>
      </c>
      <c r="H2150" t="s">
        <v>11</v>
      </c>
      <c r="I2150" t="s">
        <v>10</v>
      </c>
    </row>
    <row r="2151" spans="1:9" x14ac:dyDescent="0.3">
      <c r="A2151" t="s">
        <v>4064</v>
      </c>
      <c r="B2151" t="s">
        <v>4065</v>
      </c>
      <c r="C2151">
        <v>320</v>
      </c>
      <c r="D2151" t="s">
        <v>10</v>
      </c>
      <c r="E2151">
        <v>80</v>
      </c>
      <c r="F2151">
        <v>320</v>
      </c>
      <c r="G2151">
        <v>2735</v>
      </c>
      <c r="H2151" t="s">
        <v>11</v>
      </c>
      <c r="I2151" t="s">
        <v>10</v>
      </c>
    </row>
    <row r="2152" spans="1:9" x14ac:dyDescent="0.3">
      <c r="A2152" t="s">
        <v>4066</v>
      </c>
      <c r="B2152" t="s">
        <v>4067</v>
      </c>
      <c r="C2152">
        <v>214</v>
      </c>
      <c r="D2152" t="s">
        <v>10</v>
      </c>
      <c r="E2152">
        <v>79</v>
      </c>
      <c r="F2152">
        <v>214</v>
      </c>
      <c r="G2152">
        <v>2735</v>
      </c>
      <c r="H2152" t="s">
        <v>11</v>
      </c>
      <c r="I2152" t="s">
        <v>10</v>
      </c>
    </row>
    <row r="2153" spans="1:9" x14ac:dyDescent="0.3">
      <c r="A2153" t="s">
        <v>4068</v>
      </c>
      <c r="B2153" t="s">
        <v>4069</v>
      </c>
      <c r="C2153">
        <v>168</v>
      </c>
      <c r="D2153" t="s">
        <v>10</v>
      </c>
      <c r="E2153">
        <v>1</v>
      </c>
      <c r="F2153">
        <v>156</v>
      </c>
      <c r="G2153">
        <v>2735</v>
      </c>
      <c r="H2153" t="s">
        <v>11</v>
      </c>
      <c r="I2153" t="s">
        <v>10</v>
      </c>
    </row>
    <row r="2154" spans="1:9" x14ac:dyDescent="0.3">
      <c r="A2154" t="s">
        <v>4070</v>
      </c>
      <c r="B2154" t="s">
        <v>4071</v>
      </c>
      <c r="C2154">
        <v>305</v>
      </c>
      <c r="D2154" t="s">
        <v>10</v>
      </c>
      <c r="E2154">
        <v>23</v>
      </c>
      <c r="F2154">
        <v>299</v>
      </c>
      <c r="G2154">
        <v>2735</v>
      </c>
      <c r="H2154" t="s">
        <v>11</v>
      </c>
      <c r="I2154" t="s">
        <v>10</v>
      </c>
    </row>
    <row r="2155" spans="1:9" x14ac:dyDescent="0.3">
      <c r="A2155" t="s">
        <v>4072</v>
      </c>
      <c r="B2155" t="s">
        <v>4073</v>
      </c>
      <c r="C2155">
        <v>296</v>
      </c>
      <c r="D2155" t="s">
        <v>10</v>
      </c>
      <c r="E2155">
        <v>16</v>
      </c>
      <c r="F2155">
        <v>289</v>
      </c>
      <c r="G2155">
        <v>2735</v>
      </c>
      <c r="H2155" t="s">
        <v>11</v>
      </c>
      <c r="I2155" t="s">
        <v>10</v>
      </c>
    </row>
    <row r="2156" spans="1:9" x14ac:dyDescent="0.3">
      <c r="A2156" t="s">
        <v>4074</v>
      </c>
      <c r="B2156" t="s">
        <v>4075</v>
      </c>
      <c r="C2156">
        <v>294</v>
      </c>
      <c r="D2156" t="s">
        <v>10</v>
      </c>
      <c r="E2156">
        <v>14</v>
      </c>
      <c r="F2156">
        <v>287</v>
      </c>
      <c r="G2156">
        <v>2735</v>
      </c>
      <c r="H2156" t="s">
        <v>11</v>
      </c>
      <c r="I2156" t="s">
        <v>10</v>
      </c>
    </row>
    <row r="2157" spans="1:9" x14ac:dyDescent="0.3">
      <c r="A2157" t="s">
        <v>4076</v>
      </c>
      <c r="B2157" t="s">
        <v>4077</v>
      </c>
      <c r="C2157">
        <v>283</v>
      </c>
      <c r="D2157" t="s">
        <v>10</v>
      </c>
      <c r="E2157">
        <v>3</v>
      </c>
      <c r="F2157">
        <v>276</v>
      </c>
      <c r="G2157">
        <v>2735</v>
      </c>
      <c r="H2157" t="s">
        <v>11</v>
      </c>
      <c r="I2157" t="s">
        <v>10</v>
      </c>
    </row>
    <row r="2158" spans="1:9" x14ac:dyDescent="0.3">
      <c r="A2158" t="s">
        <v>4078</v>
      </c>
      <c r="B2158" t="s">
        <v>4079</v>
      </c>
      <c r="C2158">
        <v>387</v>
      </c>
      <c r="D2158" t="s">
        <v>10</v>
      </c>
      <c r="E2158">
        <v>55</v>
      </c>
      <c r="F2158">
        <v>292</v>
      </c>
      <c r="G2158">
        <v>2735</v>
      </c>
      <c r="H2158" t="s">
        <v>11</v>
      </c>
      <c r="I2158" t="s">
        <v>10</v>
      </c>
    </row>
    <row r="2159" spans="1:9" x14ac:dyDescent="0.3">
      <c r="A2159" t="s">
        <v>4080</v>
      </c>
      <c r="B2159" t="s">
        <v>4081</v>
      </c>
      <c r="C2159">
        <v>322</v>
      </c>
      <c r="D2159" t="s">
        <v>10</v>
      </c>
      <c r="E2159">
        <v>42</v>
      </c>
      <c r="F2159">
        <v>315</v>
      </c>
      <c r="G2159">
        <v>2735</v>
      </c>
      <c r="H2159" t="s">
        <v>11</v>
      </c>
      <c r="I2159" t="s">
        <v>10</v>
      </c>
    </row>
    <row r="2160" spans="1:9" x14ac:dyDescent="0.3">
      <c r="A2160" t="s">
        <v>4082</v>
      </c>
      <c r="B2160" t="s">
        <v>4083</v>
      </c>
      <c r="C2160">
        <v>240</v>
      </c>
      <c r="D2160" t="s">
        <v>10</v>
      </c>
      <c r="E2160">
        <v>106</v>
      </c>
      <c r="F2160">
        <v>233</v>
      </c>
      <c r="G2160">
        <v>2735</v>
      </c>
      <c r="H2160" t="s">
        <v>11</v>
      </c>
      <c r="I2160" t="s">
        <v>10</v>
      </c>
    </row>
    <row r="2161" spans="1:9" x14ac:dyDescent="0.3">
      <c r="A2161" t="s">
        <v>4084</v>
      </c>
      <c r="B2161" t="s">
        <v>4085</v>
      </c>
      <c r="C2161">
        <v>327</v>
      </c>
      <c r="D2161" t="s">
        <v>10</v>
      </c>
      <c r="E2161">
        <v>42</v>
      </c>
      <c r="F2161">
        <v>321</v>
      </c>
      <c r="G2161">
        <v>2735</v>
      </c>
      <c r="H2161" t="s">
        <v>11</v>
      </c>
      <c r="I2161" t="s">
        <v>10</v>
      </c>
    </row>
    <row r="2162" spans="1:9" x14ac:dyDescent="0.3">
      <c r="A2162" t="s">
        <v>4086</v>
      </c>
      <c r="B2162" t="s">
        <v>4087</v>
      </c>
      <c r="C2162">
        <v>283</v>
      </c>
      <c r="D2162" t="s">
        <v>10</v>
      </c>
      <c r="E2162">
        <v>2</v>
      </c>
      <c r="F2162">
        <v>276</v>
      </c>
      <c r="G2162">
        <v>2735</v>
      </c>
      <c r="H2162" t="s">
        <v>11</v>
      </c>
      <c r="I2162" t="s">
        <v>10</v>
      </c>
    </row>
    <row r="2163" spans="1:9" x14ac:dyDescent="0.3">
      <c r="A2163" t="s">
        <v>4088</v>
      </c>
      <c r="B2163" t="s">
        <v>4089</v>
      </c>
      <c r="C2163">
        <v>330</v>
      </c>
      <c r="D2163" t="s">
        <v>10</v>
      </c>
      <c r="E2163">
        <v>33</v>
      </c>
      <c r="F2163">
        <v>324</v>
      </c>
      <c r="G2163">
        <v>2735</v>
      </c>
      <c r="H2163" t="s">
        <v>11</v>
      </c>
      <c r="I2163" t="s">
        <v>10</v>
      </c>
    </row>
    <row r="2164" spans="1:9" x14ac:dyDescent="0.3">
      <c r="A2164" t="s">
        <v>4090</v>
      </c>
      <c r="B2164" t="s">
        <v>4091</v>
      </c>
      <c r="C2164">
        <v>313</v>
      </c>
      <c r="D2164" t="s">
        <v>10</v>
      </c>
      <c r="E2164">
        <v>5</v>
      </c>
      <c r="F2164">
        <v>177</v>
      </c>
      <c r="G2164">
        <v>2735</v>
      </c>
      <c r="H2164" t="s">
        <v>11</v>
      </c>
      <c r="I2164" t="s">
        <v>10</v>
      </c>
    </row>
    <row r="2165" spans="1:9" x14ac:dyDescent="0.3">
      <c r="A2165" t="s">
        <v>4090</v>
      </c>
      <c r="B2165" t="s">
        <v>4091</v>
      </c>
      <c r="C2165">
        <v>313</v>
      </c>
      <c r="D2165" t="s">
        <v>10</v>
      </c>
      <c r="E2165">
        <v>176</v>
      </c>
      <c r="F2165">
        <v>306</v>
      </c>
      <c r="G2165">
        <v>2735</v>
      </c>
      <c r="H2165" t="s">
        <v>11</v>
      </c>
      <c r="I2165" t="s">
        <v>10</v>
      </c>
    </row>
    <row r="2166" spans="1:9" x14ac:dyDescent="0.3">
      <c r="A2166" t="s">
        <v>4092</v>
      </c>
      <c r="B2166" t="s">
        <v>4093</v>
      </c>
      <c r="C2166">
        <v>248</v>
      </c>
      <c r="D2166" t="s">
        <v>10</v>
      </c>
      <c r="E2166">
        <v>36</v>
      </c>
      <c r="F2166">
        <v>241</v>
      </c>
      <c r="G2166">
        <v>2735</v>
      </c>
      <c r="H2166" t="s">
        <v>11</v>
      </c>
      <c r="I2166" t="s">
        <v>10</v>
      </c>
    </row>
    <row r="2167" spans="1:9" x14ac:dyDescent="0.3">
      <c r="A2167" t="s">
        <v>4094</v>
      </c>
      <c r="B2167" t="s">
        <v>4095</v>
      </c>
      <c r="C2167">
        <v>245</v>
      </c>
      <c r="D2167" t="s">
        <v>10</v>
      </c>
      <c r="E2167">
        <v>30</v>
      </c>
      <c r="F2167">
        <v>238</v>
      </c>
      <c r="G2167">
        <v>2735</v>
      </c>
      <c r="H2167" t="s">
        <v>11</v>
      </c>
      <c r="I2167" t="s">
        <v>10</v>
      </c>
    </row>
    <row r="2168" spans="1:9" x14ac:dyDescent="0.3">
      <c r="A2168" t="s">
        <v>4096</v>
      </c>
      <c r="B2168" t="s">
        <v>4097</v>
      </c>
      <c r="C2168">
        <v>248</v>
      </c>
      <c r="D2168" t="s">
        <v>10</v>
      </c>
      <c r="E2168">
        <v>36</v>
      </c>
      <c r="F2168">
        <v>242</v>
      </c>
      <c r="G2168">
        <v>2735</v>
      </c>
      <c r="H2168" t="s">
        <v>11</v>
      </c>
      <c r="I2168" t="s">
        <v>10</v>
      </c>
    </row>
    <row r="2169" spans="1:9" x14ac:dyDescent="0.3">
      <c r="A2169" t="s">
        <v>4098</v>
      </c>
      <c r="B2169" t="s">
        <v>4099</v>
      </c>
      <c r="C2169">
        <v>245</v>
      </c>
      <c r="D2169" t="s">
        <v>10</v>
      </c>
      <c r="E2169">
        <v>31</v>
      </c>
      <c r="F2169">
        <v>238</v>
      </c>
      <c r="G2169">
        <v>2735</v>
      </c>
      <c r="H2169" t="s">
        <v>11</v>
      </c>
      <c r="I2169" t="s">
        <v>10</v>
      </c>
    </row>
    <row r="2170" spans="1:9" x14ac:dyDescent="0.3">
      <c r="A2170" t="s">
        <v>4100</v>
      </c>
      <c r="B2170" t="s">
        <v>4101</v>
      </c>
      <c r="C2170">
        <v>200</v>
      </c>
      <c r="D2170" t="s">
        <v>10</v>
      </c>
      <c r="E2170">
        <v>67</v>
      </c>
      <c r="F2170">
        <v>182</v>
      </c>
      <c r="G2170">
        <v>2735</v>
      </c>
      <c r="H2170" t="s">
        <v>11</v>
      </c>
      <c r="I2170" t="s">
        <v>10</v>
      </c>
    </row>
    <row r="2171" spans="1:9" x14ac:dyDescent="0.3">
      <c r="A2171" t="s">
        <v>4102</v>
      </c>
      <c r="B2171" t="s">
        <v>4103</v>
      </c>
      <c r="C2171">
        <v>95</v>
      </c>
      <c r="D2171" t="s">
        <v>10</v>
      </c>
      <c r="E2171">
        <v>1</v>
      </c>
      <c r="F2171">
        <v>88</v>
      </c>
      <c r="G2171">
        <v>2735</v>
      </c>
      <c r="H2171" t="s">
        <v>11</v>
      </c>
      <c r="I2171" t="s">
        <v>10</v>
      </c>
    </row>
    <row r="2172" spans="1:9" x14ac:dyDescent="0.3">
      <c r="A2172" t="s">
        <v>4104</v>
      </c>
      <c r="B2172" t="s">
        <v>4105</v>
      </c>
      <c r="C2172">
        <v>238</v>
      </c>
      <c r="D2172" t="s">
        <v>10</v>
      </c>
      <c r="E2172">
        <v>25</v>
      </c>
      <c r="F2172">
        <v>231</v>
      </c>
      <c r="G2172">
        <v>2735</v>
      </c>
      <c r="H2172" t="s">
        <v>11</v>
      </c>
      <c r="I2172" t="s">
        <v>10</v>
      </c>
    </row>
    <row r="2173" spans="1:9" x14ac:dyDescent="0.3">
      <c r="A2173" t="s">
        <v>4106</v>
      </c>
      <c r="B2173" t="s">
        <v>4107</v>
      </c>
      <c r="C2173">
        <v>237</v>
      </c>
      <c r="D2173" t="s">
        <v>10</v>
      </c>
      <c r="E2173">
        <v>2</v>
      </c>
      <c r="F2173">
        <v>230</v>
      </c>
      <c r="G2173">
        <v>2735</v>
      </c>
      <c r="H2173" t="s">
        <v>11</v>
      </c>
      <c r="I2173" t="s">
        <v>10</v>
      </c>
    </row>
    <row r="2174" spans="1:9" x14ac:dyDescent="0.3">
      <c r="A2174" t="s">
        <v>4108</v>
      </c>
      <c r="B2174" t="s">
        <v>4109</v>
      </c>
      <c r="C2174">
        <v>275</v>
      </c>
      <c r="D2174" t="s">
        <v>10</v>
      </c>
      <c r="E2174">
        <v>2</v>
      </c>
      <c r="F2174">
        <v>268</v>
      </c>
      <c r="G2174">
        <v>2735</v>
      </c>
      <c r="H2174" t="s">
        <v>11</v>
      </c>
      <c r="I2174" t="s">
        <v>10</v>
      </c>
    </row>
    <row r="2175" spans="1:9" x14ac:dyDescent="0.3">
      <c r="A2175" t="s">
        <v>4110</v>
      </c>
      <c r="B2175" t="s">
        <v>4111</v>
      </c>
      <c r="C2175">
        <v>338</v>
      </c>
      <c r="D2175" t="s">
        <v>10</v>
      </c>
      <c r="E2175">
        <v>59</v>
      </c>
      <c r="F2175">
        <v>331</v>
      </c>
      <c r="G2175">
        <v>2735</v>
      </c>
      <c r="H2175" t="s">
        <v>11</v>
      </c>
      <c r="I2175" t="s">
        <v>10</v>
      </c>
    </row>
    <row r="2176" spans="1:9" x14ac:dyDescent="0.3">
      <c r="A2176" t="s">
        <v>4112</v>
      </c>
      <c r="B2176" t="s">
        <v>4113</v>
      </c>
      <c r="C2176">
        <v>94</v>
      </c>
      <c r="D2176" t="s">
        <v>10</v>
      </c>
      <c r="E2176">
        <v>54</v>
      </c>
      <c r="F2176">
        <v>94</v>
      </c>
      <c r="G2176">
        <v>2735</v>
      </c>
      <c r="H2176" t="s">
        <v>11</v>
      </c>
      <c r="I2176" t="s">
        <v>10</v>
      </c>
    </row>
    <row r="2177" spans="1:9" x14ac:dyDescent="0.3">
      <c r="A2177" t="s">
        <v>4114</v>
      </c>
      <c r="B2177" t="s">
        <v>4115</v>
      </c>
      <c r="C2177">
        <v>355</v>
      </c>
      <c r="D2177" t="s">
        <v>10</v>
      </c>
      <c r="E2177">
        <v>38</v>
      </c>
      <c r="F2177">
        <v>326</v>
      </c>
      <c r="G2177">
        <v>2735</v>
      </c>
      <c r="H2177" t="s">
        <v>11</v>
      </c>
      <c r="I2177" t="s">
        <v>10</v>
      </c>
    </row>
    <row r="2178" spans="1:9" x14ac:dyDescent="0.3">
      <c r="A2178" t="s">
        <v>4116</v>
      </c>
      <c r="B2178" t="s">
        <v>4117</v>
      </c>
      <c r="C2178">
        <v>284</v>
      </c>
      <c r="D2178" t="s">
        <v>10</v>
      </c>
      <c r="E2178">
        <v>3</v>
      </c>
      <c r="F2178">
        <v>277</v>
      </c>
      <c r="G2178">
        <v>2735</v>
      </c>
      <c r="H2178" t="s">
        <v>11</v>
      </c>
      <c r="I2178" t="s">
        <v>10</v>
      </c>
    </row>
    <row r="2179" spans="1:9" x14ac:dyDescent="0.3">
      <c r="A2179" t="s">
        <v>4118</v>
      </c>
      <c r="B2179" t="s">
        <v>4119</v>
      </c>
      <c r="C2179">
        <v>984</v>
      </c>
      <c r="D2179" t="s">
        <v>4120</v>
      </c>
      <c r="E2179">
        <v>254</v>
      </c>
      <c r="F2179">
        <v>388</v>
      </c>
      <c r="G2179">
        <v>66220</v>
      </c>
      <c r="H2179" t="s">
        <v>4121</v>
      </c>
      <c r="I2179" t="s">
        <v>4120</v>
      </c>
    </row>
    <row r="2180" spans="1:9" x14ac:dyDescent="0.3">
      <c r="A2180" t="s">
        <v>4118</v>
      </c>
      <c r="B2180" t="s">
        <v>4119</v>
      </c>
      <c r="C2180">
        <v>984</v>
      </c>
      <c r="D2180" t="s">
        <v>1214</v>
      </c>
      <c r="E2180">
        <v>1</v>
      </c>
      <c r="F2180">
        <v>126</v>
      </c>
      <c r="G2180">
        <v>369723</v>
      </c>
      <c r="H2180" t="s">
        <v>1215</v>
      </c>
      <c r="I2180" t="s">
        <v>1214</v>
      </c>
    </row>
    <row r="2181" spans="1:9" x14ac:dyDescent="0.3">
      <c r="A2181" t="s">
        <v>4118</v>
      </c>
      <c r="B2181" t="s">
        <v>4119</v>
      </c>
      <c r="C2181">
        <v>984</v>
      </c>
      <c r="D2181" t="s">
        <v>1214</v>
      </c>
      <c r="E2181">
        <v>518</v>
      </c>
      <c r="F2181">
        <v>675</v>
      </c>
      <c r="G2181">
        <v>369723</v>
      </c>
      <c r="H2181" t="s">
        <v>1215</v>
      </c>
      <c r="I2181" t="s">
        <v>1214</v>
      </c>
    </row>
    <row r="2182" spans="1:9" x14ac:dyDescent="0.3">
      <c r="A2182" t="s">
        <v>4118</v>
      </c>
      <c r="B2182" t="s">
        <v>4119</v>
      </c>
      <c r="C2182">
        <v>984</v>
      </c>
      <c r="D2182" t="s">
        <v>10</v>
      </c>
      <c r="E2182">
        <v>751</v>
      </c>
      <c r="F2182">
        <v>984</v>
      </c>
      <c r="G2182">
        <v>2735</v>
      </c>
      <c r="H2182" t="s">
        <v>11</v>
      </c>
      <c r="I2182" t="s">
        <v>10</v>
      </c>
    </row>
    <row r="2183" spans="1:9" x14ac:dyDescent="0.3">
      <c r="A2183" t="s">
        <v>4122</v>
      </c>
      <c r="B2183" t="s">
        <v>4123</v>
      </c>
      <c r="C2183">
        <v>722</v>
      </c>
      <c r="D2183" t="s">
        <v>4124</v>
      </c>
      <c r="E2183">
        <v>358</v>
      </c>
      <c r="F2183">
        <v>642</v>
      </c>
      <c r="G2183">
        <v>236455</v>
      </c>
      <c r="H2183" t="s">
        <v>4125</v>
      </c>
      <c r="I2183" t="s">
        <v>4124</v>
      </c>
    </row>
    <row r="2184" spans="1:9" x14ac:dyDescent="0.3">
      <c r="A2184" t="s">
        <v>4122</v>
      </c>
      <c r="B2184" t="s">
        <v>4123</v>
      </c>
      <c r="C2184">
        <v>722</v>
      </c>
      <c r="D2184" t="s">
        <v>10</v>
      </c>
      <c r="E2184">
        <v>35</v>
      </c>
      <c r="F2184">
        <v>324</v>
      </c>
      <c r="G2184">
        <v>2735</v>
      </c>
      <c r="H2184" t="s">
        <v>11</v>
      </c>
      <c r="I2184" t="s">
        <v>10</v>
      </c>
    </row>
    <row r="2185" spans="1:9" x14ac:dyDescent="0.3">
      <c r="A2185" t="s">
        <v>4126</v>
      </c>
      <c r="B2185" t="s">
        <v>4127</v>
      </c>
      <c r="C2185">
        <v>294</v>
      </c>
      <c r="D2185" t="s">
        <v>10</v>
      </c>
      <c r="E2185">
        <v>25</v>
      </c>
      <c r="F2185">
        <v>287</v>
      </c>
      <c r="G2185">
        <v>2735</v>
      </c>
      <c r="H2185" t="s">
        <v>11</v>
      </c>
      <c r="I2185" t="s">
        <v>10</v>
      </c>
    </row>
    <row r="2186" spans="1:9" x14ac:dyDescent="0.3">
      <c r="A2186" t="s">
        <v>4128</v>
      </c>
      <c r="B2186" t="s">
        <v>4129</v>
      </c>
      <c r="C2186">
        <v>289</v>
      </c>
      <c r="D2186" t="s">
        <v>10</v>
      </c>
      <c r="E2186">
        <v>15</v>
      </c>
      <c r="F2186">
        <v>284</v>
      </c>
      <c r="G2186">
        <v>2735</v>
      </c>
      <c r="H2186" t="s">
        <v>11</v>
      </c>
      <c r="I2186" t="s">
        <v>10</v>
      </c>
    </row>
    <row r="2187" spans="1:9" x14ac:dyDescent="0.3">
      <c r="A2187" t="s">
        <v>4130</v>
      </c>
      <c r="B2187" t="s">
        <v>4131</v>
      </c>
      <c r="C2187">
        <v>275</v>
      </c>
      <c r="D2187" t="s">
        <v>10</v>
      </c>
      <c r="E2187">
        <v>2</v>
      </c>
      <c r="F2187">
        <v>268</v>
      </c>
      <c r="G2187">
        <v>2735</v>
      </c>
      <c r="H2187" t="s">
        <v>11</v>
      </c>
      <c r="I2187" t="s">
        <v>10</v>
      </c>
    </row>
    <row r="2188" spans="1:9" x14ac:dyDescent="0.3">
      <c r="A2188" t="s">
        <v>4132</v>
      </c>
      <c r="B2188" t="s">
        <v>4133</v>
      </c>
      <c r="C2188">
        <v>390</v>
      </c>
      <c r="D2188" t="s">
        <v>10</v>
      </c>
      <c r="E2188">
        <v>95</v>
      </c>
      <c r="F2188">
        <v>370</v>
      </c>
      <c r="G2188">
        <v>2735</v>
      </c>
      <c r="H2188" t="s">
        <v>11</v>
      </c>
      <c r="I2188" t="s">
        <v>10</v>
      </c>
    </row>
    <row r="2189" spans="1:9" x14ac:dyDescent="0.3">
      <c r="A2189" t="s">
        <v>4134</v>
      </c>
      <c r="B2189" t="s">
        <v>4135</v>
      </c>
      <c r="C2189">
        <v>313</v>
      </c>
      <c r="D2189" t="s">
        <v>10</v>
      </c>
      <c r="E2189">
        <v>2</v>
      </c>
      <c r="F2189">
        <v>313</v>
      </c>
      <c r="G2189">
        <v>2735</v>
      </c>
      <c r="H2189" t="s">
        <v>11</v>
      </c>
      <c r="I2189" t="s">
        <v>10</v>
      </c>
    </row>
    <row r="2190" spans="1:9" x14ac:dyDescent="0.3">
      <c r="A2190" t="s">
        <v>4136</v>
      </c>
      <c r="B2190" t="s">
        <v>4137</v>
      </c>
      <c r="C2190">
        <v>339</v>
      </c>
      <c r="D2190" t="s">
        <v>10</v>
      </c>
      <c r="E2190">
        <v>39</v>
      </c>
      <c r="F2190">
        <v>176</v>
      </c>
      <c r="G2190">
        <v>2735</v>
      </c>
      <c r="H2190" t="s">
        <v>11</v>
      </c>
      <c r="I2190" t="s">
        <v>10</v>
      </c>
    </row>
    <row r="2191" spans="1:9" x14ac:dyDescent="0.3">
      <c r="A2191" t="s">
        <v>4136</v>
      </c>
      <c r="B2191" t="s">
        <v>4137</v>
      </c>
      <c r="C2191">
        <v>339</v>
      </c>
      <c r="D2191" t="s">
        <v>10</v>
      </c>
      <c r="E2191">
        <v>182</v>
      </c>
      <c r="F2191">
        <v>310</v>
      </c>
      <c r="G2191">
        <v>2735</v>
      </c>
      <c r="H2191" t="s">
        <v>11</v>
      </c>
      <c r="I2191" t="s">
        <v>10</v>
      </c>
    </row>
    <row r="2192" spans="1:9" x14ac:dyDescent="0.3">
      <c r="A2192" t="s">
        <v>4138</v>
      </c>
      <c r="B2192" t="s">
        <v>4139</v>
      </c>
      <c r="C2192">
        <v>274</v>
      </c>
      <c r="D2192" t="s">
        <v>10</v>
      </c>
      <c r="E2192">
        <v>16</v>
      </c>
      <c r="F2192">
        <v>269</v>
      </c>
      <c r="G2192">
        <v>2735</v>
      </c>
      <c r="H2192" t="s">
        <v>11</v>
      </c>
      <c r="I2192" t="s">
        <v>10</v>
      </c>
    </row>
    <row r="2193" spans="1:9" x14ac:dyDescent="0.3">
      <c r="A2193" t="s">
        <v>4140</v>
      </c>
      <c r="B2193" t="s">
        <v>4141</v>
      </c>
      <c r="C2193">
        <v>282</v>
      </c>
      <c r="D2193" t="s">
        <v>10</v>
      </c>
      <c r="E2193">
        <v>3</v>
      </c>
      <c r="F2193">
        <v>259</v>
      </c>
      <c r="G2193">
        <v>2735</v>
      </c>
      <c r="H2193" t="s">
        <v>11</v>
      </c>
      <c r="I2193" t="s">
        <v>10</v>
      </c>
    </row>
    <row r="2194" spans="1:9" x14ac:dyDescent="0.3">
      <c r="A2194" t="s">
        <v>4142</v>
      </c>
      <c r="B2194" t="s">
        <v>4143</v>
      </c>
      <c r="C2194">
        <v>372</v>
      </c>
      <c r="D2194" t="s">
        <v>10</v>
      </c>
      <c r="E2194">
        <v>92</v>
      </c>
      <c r="F2194">
        <v>365</v>
      </c>
      <c r="G2194">
        <v>2735</v>
      </c>
      <c r="H2194" t="s">
        <v>11</v>
      </c>
      <c r="I2194" t="s">
        <v>10</v>
      </c>
    </row>
    <row r="2195" spans="1:9" x14ac:dyDescent="0.3">
      <c r="A2195" t="s">
        <v>4144</v>
      </c>
      <c r="B2195" t="s">
        <v>4145</v>
      </c>
      <c r="C2195">
        <v>283</v>
      </c>
      <c r="D2195" t="s">
        <v>10</v>
      </c>
      <c r="E2195">
        <v>3</v>
      </c>
      <c r="F2195">
        <v>276</v>
      </c>
      <c r="G2195">
        <v>2735</v>
      </c>
      <c r="H2195" t="s">
        <v>11</v>
      </c>
      <c r="I2195" t="s">
        <v>10</v>
      </c>
    </row>
    <row r="2196" spans="1:9" x14ac:dyDescent="0.3">
      <c r="A2196" t="s">
        <v>4146</v>
      </c>
      <c r="B2196" t="s">
        <v>4147</v>
      </c>
      <c r="C2196">
        <v>359</v>
      </c>
      <c r="D2196" t="s">
        <v>10</v>
      </c>
      <c r="E2196">
        <v>77</v>
      </c>
      <c r="F2196">
        <v>353</v>
      </c>
      <c r="G2196">
        <v>2735</v>
      </c>
      <c r="H2196" t="s">
        <v>11</v>
      </c>
      <c r="I2196" t="s">
        <v>10</v>
      </c>
    </row>
    <row r="2197" spans="1:9" x14ac:dyDescent="0.3">
      <c r="A2197" t="s">
        <v>4148</v>
      </c>
      <c r="B2197" t="s">
        <v>4149</v>
      </c>
      <c r="C2197">
        <v>308</v>
      </c>
      <c r="D2197" t="s">
        <v>10</v>
      </c>
      <c r="E2197">
        <v>26</v>
      </c>
      <c r="F2197">
        <v>302</v>
      </c>
      <c r="G2197">
        <v>2735</v>
      </c>
      <c r="H2197" t="s">
        <v>11</v>
      </c>
      <c r="I2197" t="s">
        <v>10</v>
      </c>
    </row>
    <row r="2198" spans="1:9" x14ac:dyDescent="0.3">
      <c r="A2198" t="s">
        <v>4150</v>
      </c>
      <c r="B2198" t="s">
        <v>4151</v>
      </c>
      <c r="C2198">
        <v>283</v>
      </c>
      <c r="D2198" t="s">
        <v>10</v>
      </c>
      <c r="E2198">
        <v>3</v>
      </c>
      <c r="F2198">
        <v>276</v>
      </c>
      <c r="G2198">
        <v>2735</v>
      </c>
      <c r="H2198" t="s">
        <v>11</v>
      </c>
      <c r="I2198" t="s">
        <v>10</v>
      </c>
    </row>
    <row r="2199" spans="1:9" x14ac:dyDescent="0.3">
      <c r="A2199" t="s">
        <v>4152</v>
      </c>
      <c r="B2199" t="s">
        <v>4153</v>
      </c>
      <c r="C2199">
        <v>283</v>
      </c>
      <c r="D2199" t="s">
        <v>10</v>
      </c>
      <c r="E2199">
        <v>3</v>
      </c>
      <c r="F2199">
        <v>276</v>
      </c>
      <c r="G2199">
        <v>2735</v>
      </c>
      <c r="H2199" t="s">
        <v>11</v>
      </c>
      <c r="I2199" t="s">
        <v>10</v>
      </c>
    </row>
    <row r="2200" spans="1:9" x14ac:dyDescent="0.3">
      <c r="A2200" t="s">
        <v>4154</v>
      </c>
      <c r="B2200" t="s">
        <v>4155</v>
      </c>
      <c r="C2200">
        <v>303</v>
      </c>
      <c r="D2200" t="s">
        <v>10</v>
      </c>
      <c r="E2200">
        <v>34</v>
      </c>
      <c r="F2200">
        <v>297</v>
      </c>
      <c r="G2200">
        <v>2735</v>
      </c>
      <c r="H2200" t="s">
        <v>11</v>
      </c>
      <c r="I2200" t="s">
        <v>10</v>
      </c>
    </row>
    <row r="2201" spans="1:9" x14ac:dyDescent="0.3">
      <c r="A2201" t="s">
        <v>4156</v>
      </c>
      <c r="B2201" t="s">
        <v>4157</v>
      </c>
      <c r="C2201">
        <v>186</v>
      </c>
      <c r="D2201" t="s">
        <v>10</v>
      </c>
      <c r="E2201">
        <v>1</v>
      </c>
      <c r="F2201">
        <v>180</v>
      </c>
      <c r="G2201">
        <v>2735</v>
      </c>
      <c r="H2201" t="s">
        <v>11</v>
      </c>
      <c r="I2201" t="s">
        <v>10</v>
      </c>
    </row>
    <row r="2202" spans="1:9" x14ac:dyDescent="0.3">
      <c r="A2202" t="s">
        <v>4158</v>
      </c>
      <c r="B2202" t="s">
        <v>4159</v>
      </c>
      <c r="C2202">
        <v>343</v>
      </c>
      <c r="D2202" t="s">
        <v>10</v>
      </c>
      <c r="E2202">
        <v>61</v>
      </c>
      <c r="F2202">
        <v>337</v>
      </c>
      <c r="G2202">
        <v>2735</v>
      </c>
      <c r="H2202" t="s">
        <v>11</v>
      </c>
      <c r="I2202" t="s">
        <v>10</v>
      </c>
    </row>
    <row r="2203" spans="1:9" x14ac:dyDescent="0.3">
      <c r="A2203" t="s">
        <v>4160</v>
      </c>
      <c r="B2203" t="s">
        <v>4161</v>
      </c>
      <c r="C2203">
        <v>132</v>
      </c>
      <c r="D2203" t="s">
        <v>10</v>
      </c>
      <c r="E2203">
        <v>34</v>
      </c>
      <c r="F2203">
        <v>119</v>
      </c>
      <c r="G2203">
        <v>2735</v>
      </c>
      <c r="H2203" t="s">
        <v>11</v>
      </c>
      <c r="I2203" t="s">
        <v>10</v>
      </c>
    </row>
    <row r="2204" spans="1:9" x14ac:dyDescent="0.3">
      <c r="A2204" t="s">
        <v>4162</v>
      </c>
      <c r="B2204" t="s">
        <v>4163</v>
      </c>
      <c r="C2204">
        <v>114</v>
      </c>
      <c r="D2204" t="s">
        <v>10</v>
      </c>
      <c r="E2204">
        <v>2</v>
      </c>
      <c r="F2204">
        <v>108</v>
      </c>
      <c r="G2204">
        <v>2735</v>
      </c>
      <c r="H2204" t="s">
        <v>11</v>
      </c>
      <c r="I2204" t="s">
        <v>10</v>
      </c>
    </row>
    <row r="2205" spans="1:9" x14ac:dyDescent="0.3">
      <c r="A2205" t="s">
        <v>4164</v>
      </c>
      <c r="B2205" t="s">
        <v>4165</v>
      </c>
      <c r="C2205">
        <v>232</v>
      </c>
      <c r="D2205" t="s">
        <v>10</v>
      </c>
      <c r="E2205">
        <v>1</v>
      </c>
      <c r="F2205">
        <v>97</v>
      </c>
      <c r="G2205">
        <v>2735</v>
      </c>
      <c r="H2205" t="s">
        <v>11</v>
      </c>
      <c r="I2205" t="s">
        <v>10</v>
      </c>
    </row>
    <row r="2206" spans="1:9" x14ac:dyDescent="0.3">
      <c r="A2206" t="s">
        <v>4164</v>
      </c>
      <c r="B2206" t="s">
        <v>4165</v>
      </c>
      <c r="C2206">
        <v>232</v>
      </c>
      <c r="D2206" t="s">
        <v>10</v>
      </c>
      <c r="E2206">
        <v>123</v>
      </c>
      <c r="F2206">
        <v>212</v>
      </c>
      <c r="G2206">
        <v>2735</v>
      </c>
      <c r="H2206" t="s">
        <v>11</v>
      </c>
      <c r="I2206" t="s">
        <v>10</v>
      </c>
    </row>
    <row r="2207" spans="1:9" x14ac:dyDescent="0.3">
      <c r="A2207" t="s">
        <v>4166</v>
      </c>
      <c r="B2207" t="s">
        <v>4167</v>
      </c>
      <c r="C2207">
        <v>283</v>
      </c>
      <c r="D2207" t="s">
        <v>10</v>
      </c>
      <c r="E2207">
        <v>3</v>
      </c>
      <c r="F2207">
        <v>276</v>
      </c>
      <c r="G2207">
        <v>2735</v>
      </c>
      <c r="H2207" t="s">
        <v>11</v>
      </c>
      <c r="I2207" t="s">
        <v>10</v>
      </c>
    </row>
    <row r="2208" spans="1:9" x14ac:dyDescent="0.3">
      <c r="A2208" t="s">
        <v>4168</v>
      </c>
      <c r="B2208" t="s">
        <v>4169</v>
      </c>
      <c r="C2208">
        <v>356</v>
      </c>
      <c r="D2208" t="s">
        <v>10</v>
      </c>
      <c r="E2208">
        <v>42</v>
      </c>
      <c r="F2208">
        <v>327</v>
      </c>
      <c r="G2208">
        <v>2735</v>
      </c>
      <c r="H2208" t="s">
        <v>11</v>
      </c>
      <c r="I2208" t="s">
        <v>10</v>
      </c>
    </row>
    <row r="2209" spans="1:9" x14ac:dyDescent="0.3">
      <c r="A2209" t="s">
        <v>4170</v>
      </c>
      <c r="B2209" t="s">
        <v>4171</v>
      </c>
      <c r="C2209">
        <v>283</v>
      </c>
      <c r="D2209" t="s">
        <v>10</v>
      </c>
      <c r="E2209">
        <v>3</v>
      </c>
      <c r="F2209">
        <v>276</v>
      </c>
      <c r="G2209">
        <v>2735</v>
      </c>
      <c r="H2209" t="s">
        <v>11</v>
      </c>
      <c r="I2209" t="s">
        <v>10</v>
      </c>
    </row>
    <row r="2210" spans="1:9" x14ac:dyDescent="0.3">
      <c r="A2210" t="s">
        <v>4172</v>
      </c>
      <c r="B2210" t="s">
        <v>4173</v>
      </c>
      <c r="C2210">
        <v>319</v>
      </c>
      <c r="D2210" t="s">
        <v>10</v>
      </c>
      <c r="E2210">
        <v>23</v>
      </c>
      <c r="F2210">
        <v>312</v>
      </c>
      <c r="G2210">
        <v>2735</v>
      </c>
      <c r="H2210" t="s">
        <v>11</v>
      </c>
      <c r="I2210" t="s">
        <v>10</v>
      </c>
    </row>
    <row r="2211" spans="1:9" x14ac:dyDescent="0.3">
      <c r="A2211" t="s">
        <v>4174</v>
      </c>
      <c r="B2211" t="s">
        <v>4175</v>
      </c>
      <c r="C2211">
        <v>361</v>
      </c>
      <c r="D2211" t="s">
        <v>10</v>
      </c>
      <c r="E2211">
        <v>62</v>
      </c>
      <c r="F2211">
        <v>354</v>
      </c>
      <c r="G2211">
        <v>2735</v>
      </c>
      <c r="H2211" t="s">
        <v>11</v>
      </c>
      <c r="I2211" t="s">
        <v>10</v>
      </c>
    </row>
    <row r="2212" spans="1:9" x14ac:dyDescent="0.3">
      <c r="A2212" t="s">
        <v>4176</v>
      </c>
      <c r="B2212" t="s">
        <v>4177</v>
      </c>
      <c r="C2212">
        <v>788</v>
      </c>
      <c r="D2212" t="s">
        <v>10</v>
      </c>
      <c r="E2212">
        <v>6</v>
      </c>
      <c r="F2212">
        <v>285</v>
      </c>
      <c r="G2212">
        <v>2735</v>
      </c>
      <c r="H2212" t="s">
        <v>11</v>
      </c>
      <c r="I2212" t="s">
        <v>10</v>
      </c>
    </row>
    <row r="2213" spans="1:9" x14ac:dyDescent="0.3">
      <c r="A2213" t="s">
        <v>4178</v>
      </c>
      <c r="B2213" t="s">
        <v>4179</v>
      </c>
      <c r="C2213">
        <v>384</v>
      </c>
      <c r="D2213" t="s">
        <v>10</v>
      </c>
      <c r="E2213">
        <v>61</v>
      </c>
      <c r="F2213">
        <v>359</v>
      </c>
      <c r="G2213">
        <v>2735</v>
      </c>
      <c r="H2213" t="s">
        <v>11</v>
      </c>
      <c r="I2213" t="s">
        <v>10</v>
      </c>
    </row>
    <row r="2214" spans="1:9" x14ac:dyDescent="0.3">
      <c r="A2214" t="s">
        <v>4180</v>
      </c>
      <c r="B2214" t="s">
        <v>4181</v>
      </c>
      <c r="C2214">
        <v>283</v>
      </c>
      <c r="D2214" t="s">
        <v>10</v>
      </c>
      <c r="E2214">
        <v>3</v>
      </c>
      <c r="F2214">
        <v>276</v>
      </c>
      <c r="G2214">
        <v>2735</v>
      </c>
      <c r="H2214" t="s">
        <v>11</v>
      </c>
      <c r="I2214" t="s">
        <v>10</v>
      </c>
    </row>
    <row r="2215" spans="1:9" x14ac:dyDescent="0.3">
      <c r="A2215" t="s">
        <v>4182</v>
      </c>
      <c r="B2215" t="s">
        <v>4183</v>
      </c>
      <c r="C2215">
        <v>299</v>
      </c>
      <c r="D2215" t="s">
        <v>10</v>
      </c>
      <c r="E2215">
        <v>17</v>
      </c>
      <c r="F2215">
        <v>293</v>
      </c>
      <c r="G2215">
        <v>2735</v>
      </c>
      <c r="H2215" t="s">
        <v>11</v>
      </c>
      <c r="I2215" t="s">
        <v>10</v>
      </c>
    </row>
    <row r="2216" spans="1:9" x14ac:dyDescent="0.3">
      <c r="A2216" t="s">
        <v>4184</v>
      </c>
      <c r="B2216" t="s">
        <v>4185</v>
      </c>
      <c r="C2216">
        <v>2191</v>
      </c>
      <c r="D2216" t="s">
        <v>4186</v>
      </c>
      <c r="E2216">
        <v>1861</v>
      </c>
      <c r="F2216">
        <v>1988</v>
      </c>
      <c r="G2216">
        <v>689</v>
      </c>
      <c r="H2216" t="s">
        <v>4187</v>
      </c>
      <c r="I2216" t="s">
        <v>4186</v>
      </c>
    </row>
    <row r="2217" spans="1:9" x14ac:dyDescent="0.3">
      <c r="A2217" t="s">
        <v>4184</v>
      </c>
      <c r="B2217" t="s">
        <v>4185</v>
      </c>
      <c r="C2217">
        <v>2191</v>
      </c>
      <c r="D2217" t="s">
        <v>4188</v>
      </c>
      <c r="E2217">
        <v>261</v>
      </c>
      <c r="F2217">
        <v>477</v>
      </c>
      <c r="G2217">
        <v>2783</v>
      </c>
      <c r="H2217" t="s">
        <v>4189</v>
      </c>
      <c r="I2217" t="s">
        <v>4188</v>
      </c>
    </row>
    <row r="2218" spans="1:9" x14ac:dyDescent="0.3">
      <c r="A2218" t="s">
        <v>4184</v>
      </c>
      <c r="B2218" t="s">
        <v>4185</v>
      </c>
      <c r="C2218">
        <v>2191</v>
      </c>
      <c r="D2218" t="s">
        <v>4190</v>
      </c>
      <c r="E2218">
        <v>1787</v>
      </c>
      <c r="F2218">
        <v>1852</v>
      </c>
      <c r="G2218">
        <v>1366</v>
      </c>
      <c r="H2218" t="s">
        <v>4191</v>
      </c>
      <c r="I2218" t="s">
        <v>4190</v>
      </c>
    </row>
    <row r="2219" spans="1:9" x14ac:dyDescent="0.3">
      <c r="A2219" t="s">
        <v>4184</v>
      </c>
      <c r="B2219" t="s">
        <v>4185</v>
      </c>
      <c r="C2219">
        <v>2191</v>
      </c>
      <c r="D2219" t="s">
        <v>10</v>
      </c>
      <c r="E2219">
        <v>1952</v>
      </c>
      <c r="F2219">
        <v>2184</v>
      </c>
      <c r="G2219">
        <v>2735</v>
      </c>
      <c r="H2219" t="s">
        <v>11</v>
      </c>
      <c r="I2219" t="s">
        <v>10</v>
      </c>
    </row>
    <row r="2220" spans="1:9" x14ac:dyDescent="0.3">
      <c r="A2220" t="s">
        <v>4184</v>
      </c>
      <c r="B2220" t="s">
        <v>4185</v>
      </c>
      <c r="C2220">
        <v>2191</v>
      </c>
      <c r="D2220" t="s">
        <v>482</v>
      </c>
      <c r="E2220">
        <v>1537</v>
      </c>
      <c r="F2220">
        <v>1603</v>
      </c>
      <c r="G2220">
        <v>11446</v>
      </c>
      <c r="H2220" t="s">
        <v>483</v>
      </c>
      <c r="I2220" t="s">
        <v>482</v>
      </c>
    </row>
    <row r="2221" spans="1:9" x14ac:dyDescent="0.3">
      <c r="A2221" t="s">
        <v>4192</v>
      </c>
      <c r="B2221" t="s">
        <v>4193</v>
      </c>
      <c r="C2221">
        <v>235</v>
      </c>
      <c r="D2221" t="s">
        <v>10</v>
      </c>
      <c r="E2221">
        <v>81</v>
      </c>
      <c r="F2221">
        <v>138</v>
      </c>
      <c r="G2221">
        <v>2735</v>
      </c>
      <c r="H2221" t="s">
        <v>11</v>
      </c>
      <c r="I2221" t="s">
        <v>10</v>
      </c>
    </row>
    <row r="2222" spans="1:9" x14ac:dyDescent="0.3">
      <c r="A2222" t="s">
        <v>4192</v>
      </c>
      <c r="B2222" t="s">
        <v>4193</v>
      </c>
      <c r="C2222">
        <v>235</v>
      </c>
      <c r="D2222" t="s">
        <v>10</v>
      </c>
      <c r="E2222">
        <v>134</v>
      </c>
      <c r="F2222">
        <v>232</v>
      </c>
      <c r="G2222">
        <v>2735</v>
      </c>
      <c r="H2222" t="s">
        <v>11</v>
      </c>
      <c r="I2222" t="s">
        <v>10</v>
      </c>
    </row>
    <row r="2223" spans="1:9" x14ac:dyDescent="0.3">
      <c r="A2223" t="s">
        <v>4194</v>
      </c>
      <c r="B2223" t="s">
        <v>4195</v>
      </c>
      <c r="C2223">
        <v>150</v>
      </c>
      <c r="D2223" t="s">
        <v>10</v>
      </c>
      <c r="E2223">
        <v>41</v>
      </c>
      <c r="F2223">
        <v>150</v>
      </c>
      <c r="G2223">
        <v>2735</v>
      </c>
      <c r="H2223" t="s">
        <v>11</v>
      </c>
      <c r="I2223" t="s">
        <v>10</v>
      </c>
    </row>
    <row r="2224" spans="1:9" x14ac:dyDescent="0.3">
      <c r="A2224" t="s">
        <v>4196</v>
      </c>
      <c r="B2224" t="s">
        <v>4197</v>
      </c>
      <c r="C2224">
        <v>147</v>
      </c>
      <c r="D2224" t="s">
        <v>10</v>
      </c>
      <c r="E2224">
        <v>4</v>
      </c>
      <c r="F2224">
        <v>147</v>
      </c>
      <c r="G2224">
        <v>2735</v>
      </c>
      <c r="H2224" t="s">
        <v>11</v>
      </c>
      <c r="I2224" t="s">
        <v>10</v>
      </c>
    </row>
    <row r="2225" spans="1:9" x14ac:dyDescent="0.3">
      <c r="A2225" t="s">
        <v>4198</v>
      </c>
      <c r="B2225" t="s">
        <v>4199</v>
      </c>
      <c r="C2225">
        <v>325</v>
      </c>
      <c r="D2225" t="s">
        <v>10</v>
      </c>
      <c r="E2225">
        <v>3</v>
      </c>
      <c r="F2225">
        <v>258</v>
      </c>
      <c r="G2225">
        <v>2735</v>
      </c>
      <c r="H2225" t="s">
        <v>11</v>
      </c>
      <c r="I2225" t="s">
        <v>10</v>
      </c>
    </row>
    <row r="2226" spans="1:9" x14ac:dyDescent="0.3">
      <c r="A2226" t="s">
        <v>4200</v>
      </c>
      <c r="B2226" t="s">
        <v>4201</v>
      </c>
      <c r="C2226">
        <v>285</v>
      </c>
      <c r="D2226" t="s">
        <v>10</v>
      </c>
      <c r="E2226">
        <v>3</v>
      </c>
      <c r="F2226">
        <v>279</v>
      </c>
      <c r="G2226">
        <v>2735</v>
      </c>
      <c r="H2226" t="s">
        <v>11</v>
      </c>
      <c r="I2226" t="s">
        <v>10</v>
      </c>
    </row>
    <row r="2227" spans="1:9" x14ac:dyDescent="0.3">
      <c r="A2227" t="s">
        <v>4202</v>
      </c>
      <c r="B2227" t="s">
        <v>4203</v>
      </c>
      <c r="C2227">
        <v>188</v>
      </c>
      <c r="D2227" t="s">
        <v>10</v>
      </c>
      <c r="E2227">
        <v>16</v>
      </c>
      <c r="F2227">
        <v>181</v>
      </c>
      <c r="G2227">
        <v>2735</v>
      </c>
      <c r="H2227" t="s">
        <v>11</v>
      </c>
      <c r="I2227" t="s">
        <v>10</v>
      </c>
    </row>
    <row r="2228" spans="1:9" x14ac:dyDescent="0.3">
      <c r="A2228" t="s">
        <v>4204</v>
      </c>
      <c r="B2228" t="s">
        <v>4205</v>
      </c>
      <c r="C2228">
        <v>214</v>
      </c>
      <c r="D2228" t="s">
        <v>10</v>
      </c>
      <c r="E2228">
        <v>51</v>
      </c>
      <c r="F2228">
        <v>207</v>
      </c>
      <c r="G2228">
        <v>2735</v>
      </c>
      <c r="H2228" t="s">
        <v>11</v>
      </c>
      <c r="I2228" t="s">
        <v>10</v>
      </c>
    </row>
    <row r="2229" spans="1:9" x14ac:dyDescent="0.3">
      <c r="A2229" t="s">
        <v>4206</v>
      </c>
      <c r="B2229" t="s">
        <v>4207</v>
      </c>
      <c r="C2229">
        <v>334</v>
      </c>
      <c r="D2229" t="s">
        <v>10</v>
      </c>
      <c r="E2229">
        <v>55</v>
      </c>
      <c r="F2229">
        <v>327</v>
      </c>
      <c r="G2229">
        <v>2735</v>
      </c>
      <c r="H2229" t="s">
        <v>11</v>
      </c>
      <c r="I2229" t="s">
        <v>10</v>
      </c>
    </row>
    <row r="2230" spans="1:9" x14ac:dyDescent="0.3">
      <c r="A2230" t="s">
        <v>4208</v>
      </c>
      <c r="B2230" t="s">
        <v>4209</v>
      </c>
      <c r="C2230">
        <v>351</v>
      </c>
      <c r="D2230" t="s">
        <v>10</v>
      </c>
      <c r="E2230">
        <v>59</v>
      </c>
      <c r="F2230">
        <v>330</v>
      </c>
      <c r="G2230">
        <v>2735</v>
      </c>
      <c r="H2230" t="s">
        <v>11</v>
      </c>
      <c r="I2230" t="s">
        <v>10</v>
      </c>
    </row>
    <row r="2231" spans="1:9" x14ac:dyDescent="0.3">
      <c r="A2231" t="s">
        <v>4210</v>
      </c>
      <c r="B2231" t="s">
        <v>4211</v>
      </c>
      <c r="C2231">
        <v>275</v>
      </c>
      <c r="D2231" t="s">
        <v>10</v>
      </c>
      <c r="E2231">
        <v>2</v>
      </c>
      <c r="F2231">
        <v>268</v>
      </c>
      <c r="G2231">
        <v>2735</v>
      </c>
      <c r="H2231" t="s">
        <v>11</v>
      </c>
      <c r="I2231" t="s">
        <v>10</v>
      </c>
    </row>
    <row r="2232" spans="1:9" x14ac:dyDescent="0.3">
      <c r="A2232" t="s">
        <v>4212</v>
      </c>
      <c r="B2232" t="s">
        <v>4213</v>
      </c>
      <c r="C2232">
        <v>275</v>
      </c>
      <c r="D2232" t="s">
        <v>10</v>
      </c>
      <c r="E2232">
        <v>3</v>
      </c>
      <c r="F2232">
        <v>268</v>
      </c>
      <c r="G2232">
        <v>2735</v>
      </c>
      <c r="H2232" t="s">
        <v>11</v>
      </c>
      <c r="I2232" t="s">
        <v>10</v>
      </c>
    </row>
    <row r="2233" spans="1:9" x14ac:dyDescent="0.3">
      <c r="A2233" t="s">
        <v>4214</v>
      </c>
      <c r="B2233" t="s">
        <v>4215</v>
      </c>
      <c r="C2233">
        <v>273</v>
      </c>
      <c r="D2233" t="s">
        <v>10</v>
      </c>
      <c r="E2233">
        <v>2</v>
      </c>
      <c r="F2233">
        <v>266</v>
      </c>
      <c r="G2233">
        <v>2735</v>
      </c>
      <c r="H2233" t="s">
        <v>11</v>
      </c>
      <c r="I2233" t="s">
        <v>10</v>
      </c>
    </row>
    <row r="2234" spans="1:9" x14ac:dyDescent="0.3">
      <c r="A2234" t="s">
        <v>4216</v>
      </c>
      <c r="B2234" t="s">
        <v>4217</v>
      </c>
      <c r="C2234">
        <v>275</v>
      </c>
      <c r="D2234" t="s">
        <v>10</v>
      </c>
      <c r="E2234">
        <v>2</v>
      </c>
      <c r="F2234">
        <v>268</v>
      </c>
      <c r="G2234">
        <v>2735</v>
      </c>
      <c r="H2234" t="s">
        <v>11</v>
      </c>
      <c r="I2234" t="s">
        <v>10</v>
      </c>
    </row>
    <row r="2235" spans="1:9" x14ac:dyDescent="0.3">
      <c r="A2235" t="s">
        <v>4218</v>
      </c>
      <c r="B2235" t="s">
        <v>4219</v>
      </c>
      <c r="C2235">
        <v>275</v>
      </c>
      <c r="D2235" t="s">
        <v>10</v>
      </c>
      <c r="E2235">
        <v>2</v>
      </c>
      <c r="F2235">
        <v>268</v>
      </c>
      <c r="G2235">
        <v>2735</v>
      </c>
      <c r="H2235" t="s">
        <v>11</v>
      </c>
      <c r="I2235" t="s">
        <v>10</v>
      </c>
    </row>
    <row r="2236" spans="1:9" x14ac:dyDescent="0.3">
      <c r="A2236" t="s">
        <v>4220</v>
      </c>
      <c r="B2236" t="s">
        <v>4221</v>
      </c>
      <c r="C2236">
        <v>275</v>
      </c>
      <c r="D2236" t="s">
        <v>10</v>
      </c>
      <c r="E2236">
        <v>2</v>
      </c>
      <c r="F2236">
        <v>268</v>
      </c>
      <c r="G2236">
        <v>2735</v>
      </c>
      <c r="H2236" t="s">
        <v>11</v>
      </c>
      <c r="I2236" t="s">
        <v>10</v>
      </c>
    </row>
    <row r="2237" spans="1:9" x14ac:dyDescent="0.3">
      <c r="A2237" t="s">
        <v>4222</v>
      </c>
      <c r="B2237" t="s">
        <v>4223</v>
      </c>
      <c r="C2237">
        <v>275</v>
      </c>
      <c r="D2237" t="s">
        <v>10</v>
      </c>
      <c r="E2237">
        <v>3</v>
      </c>
      <c r="F2237">
        <v>268</v>
      </c>
      <c r="G2237">
        <v>2735</v>
      </c>
      <c r="H2237" t="s">
        <v>11</v>
      </c>
      <c r="I2237" t="s">
        <v>10</v>
      </c>
    </row>
    <row r="2238" spans="1:9" x14ac:dyDescent="0.3">
      <c r="A2238" t="s">
        <v>4224</v>
      </c>
      <c r="B2238" t="s">
        <v>4225</v>
      </c>
      <c r="C2238">
        <v>323</v>
      </c>
      <c r="D2238" t="s">
        <v>10</v>
      </c>
      <c r="E2238">
        <v>44</v>
      </c>
      <c r="F2238">
        <v>316</v>
      </c>
      <c r="G2238">
        <v>2735</v>
      </c>
      <c r="H2238" t="s">
        <v>11</v>
      </c>
      <c r="I2238" t="s">
        <v>10</v>
      </c>
    </row>
    <row r="2239" spans="1:9" x14ac:dyDescent="0.3">
      <c r="A2239" t="s">
        <v>4226</v>
      </c>
      <c r="B2239" t="s">
        <v>4227</v>
      </c>
      <c r="C2239">
        <v>299</v>
      </c>
      <c r="D2239" t="s">
        <v>10</v>
      </c>
      <c r="E2239">
        <v>39</v>
      </c>
      <c r="F2239">
        <v>292</v>
      </c>
      <c r="G2239">
        <v>2735</v>
      </c>
      <c r="H2239" t="s">
        <v>11</v>
      </c>
      <c r="I2239" t="s">
        <v>10</v>
      </c>
    </row>
    <row r="2240" spans="1:9" x14ac:dyDescent="0.3">
      <c r="A2240" t="s">
        <v>4228</v>
      </c>
      <c r="B2240" t="s">
        <v>4229</v>
      </c>
      <c r="C2240">
        <v>275</v>
      </c>
      <c r="D2240" t="s">
        <v>10</v>
      </c>
      <c r="E2240">
        <v>3</v>
      </c>
      <c r="F2240">
        <v>268</v>
      </c>
      <c r="G2240">
        <v>2735</v>
      </c>
      <c r="H2240" t="s">
        <v>11</v>
      </c>
      <c r="I2240" t="s">
        <v>10</v>
      </c>
    </row>
    <row r="2241" spans="1:9" x14ac:dyDescent="0.3">
      <c r="A2241" t="s">
        <v>4230</v>
      </c>
      <c r="B2241" t="s">
        <v>4231</v>
      </c>
      <c r="C2241">
        <v>274</v>
      </c>
      <c r="D2241" t="s">
        <v>10</v>
      </c>
      <c r="E2241">
        <v>4</v>
      </c>
      <c r="F2241">
        <v>267</v>
      </c>
      <c r="G2241">
        <v>2735</v>
      </c>
      <c r="H2241" t="s">
        <v>11</v>
      </c>
      <c r="I2241" t="s">
        <v>10</v>
      </c>
    </row>
    <row r="2242" spans="1:9" x14ac:dyDescent="0.3">
      <c r="A2242" t="s">
        <v>4232</v>
      </c>
      <c r="B2242" t="s">
        <v>4233</v>
      </c>
      <c r="C2242">
        <v>569</v>
      </c>
      <c r="D2242" t="s">
        <v>10</v>
      </c>
      <c r="E2242">
        <v>343</v>
      </c>
      <c r="F2242">
        <v>562</v>
      </c>
      <c r="G2242">
        <v>2735</v>
      </c>
      <c r="H2242" t="s">
        <v>11</v>
      </c>
      <c r="I2242" t="s">
        <v>10</v>
      </c>
    </row>
    <row r="2243" spans="1:9" x14ac:dyDescent="0.3">
      <c r="A2243" t="s">
        <v>4234</v>
      </c>
      <c r="B2243" t="s">
        <v>4235</v>
      </c>
      <c r="C2243">
        <v>99</v>
      </c>
      <c r="D2243" t="s">
        <v>10</v>
      </c>
      <c r="E2243">
        <v>1</v>
      </c>
      <c r="F2243">
        <v>92</v>
      </c>
      <c r="G2243">
        <v>2735</v>
      </c>
      <c r="H2243" t="s">
        <v>11</v>
      </c>
      <c r="I2243" t="s">
        <v>10</v>
      </c>
    </row>
    <row r="2244" spans="1:9" x14ac:dyDescent="0.3">
      <c r="A2244" t="s">
        <v>4236</v>
      </c>
      <c r="B2244" t="s">
        <v>4237</v>
      </c>
      <c r="C2244">
        <v>581</v>
      </c>
      <c r="D2244" t="s">
        <v>10</v>
      </c>
      <c r="E2244">
        <v>355</v>
      </c>
      <c r="F2244">
        <v>574</v>
      </c>
      <c r="G2244">
        <v>2735</v>
      </c>
      <c r="H2244" t="s">
        <v>11</v>
      </c>
      <c r="I2244" t="s">
        <v>10</v>
      </c>
    </row>
    <row r="2245" spans="1:9" x14ac:dyDescent="0.3">
      <c r="A2245" t="s">
        <v>4238</v>
      </c>
      <c r="B2245" t="s">
        <v>4239</v>
      </c>
      <c r="C2245">
        <v>322</v>
      </c>
      <c r="D2245" t="s">
        <v>10</v>
      </c>
      <c r="E2245">
        <v>50</v>
      </c>
      <c r="F2245">
        <v>315</v>
      </c>
      <c r="G2245">
        <v>2735</v>
      </c>
      <c r="H2245" t="s">
        <v>11</v>
      </c>
      <c r="I2245" t="s">
        <v>10</v>
      </c>
    </row>
    <row r="2246" spans="1:9" x14ac:dyDescent="0.3">
      <c r="A2246" t="s">
        <v>4240</v>
      </c>
      <c r="B2246" t="s">
        <v>4241</v>
      </c>
      <c r="C2246">
        <v>160</v>
      </c>
      <c r="D2246" t="s">
        <v>10</v>
      </c>
      <c r="E2246">
        <v>50</v>
      </c>
      <c r="F2246">
        <v>156</v>
      </c>
      <c r="G2246">
        <v>2735</v>
      </c>
      <c r="H2246" t="s">
        <v>11</v>
      </c>
      <c r="I2246" t="s">
        <v>10</v>
      </c>
    </row>
    <row r="2247" spans="1:9" x14ac:dyDescent="0.3">
      <c r="A2247" t="s">
        <v>4242</v>
      </c>
      <c r="B2247" t="s">
        <v>4243</v>
      </c>
      <c r="C2247">
        <v>76</v>
      </c>
      <c r="D2247" t="s">
        <v>10</v>
      </c>
      <c r="E2247">
        <v>5</v>
      </c>
      <c r="F2247">
        <v>45</v>
      </c>
      <c r="G2247">
        <v>2735</v>
      </c>
      <c r="H2247" t="s">
        <v>11</v>
      </c>
      <c r="I2247" t="s">
        <v>10</v>
      </c>
    </row>
    <row r="2248" spans="1:9" x14ac:dyDescent="0.3">
      <c r="A2248" t="s">
        <v>4244</v>
      </c>
      <c r="B2248" t="s">
        <v>4245</v>
      </c>
      <c r="C2248">
        <v>275</v>
      </c>
      <c r="D2248" t="s">
        <v>10</v>
      </c>
      <c r="E2248">
        <v>3</v>
      </c>
      <c r="F2248">
        <v>268</v>
      </c>
      <c r="G2248">
        <v>2735</v>
      </c>
      <c r="H2248" t="s">
        <v>11</v>
      </c>
      <c r="I2248" t="s">
        <v>10</v>
      </c>
    </row>
    <row r="2249" spans="1:9" x14ac:dyDescent="0.3">
      <c r="A2249" t="s">
        <v>4246</v>
      </c>
      <c r="B2249" t="s">
        <v>4247</v>
      </c>
      <c r="C2249">
        <v>158</v>
      </c>
      <c r="D2249" t="s">
        <v>10</v>
      </c>
      <c r="E2249">
        <v>8</v>
      </c>
      <c r="F2249">
        <v>151</v>
      </c>
      <c r="G2249">
        <v>2735</v>
      </c>
      <c r="H2249" t="s">
        <v>11</v>
      </c>
      <c r="I2249" t="s">
        <v>10</v>
      </c>
    </row>
    <row r="2250" spans="1:9" x14ac:dyDescent="0.3">
      <c r="A2250" t="s">
        <v>4248</v>
      </c>
      <c r="B2250" t="s">
        <v>4249</v>
      </c>
      <c r="C2250">
        <v>276</v>
      </c>
      <c r="D2250" t="s">
        <v>10</v>
      </c>
      <c r="E2250">
        <v>4</v>
      </c>
      <c r="F2250">
        <v>269</v>
      </c>
      <c r="G2250">
        <v>2735</v>
      </c>
      <c r="H2250" t="s">
        <v>11</v>
      </c>
      <c r="I2250" t="s">
        <v>10</v>
      </c>
    </row>
    <row r="2251" spans="1:9" x14ac:dyDescent="0.3">
      <c r="A2251" t="s">
        <v>4250</v>
      </c>
      <c r="B2251" t="s">
        <v>4251</v>
      </c>
      <c r="C2251">
        <v>87</v>
      </c>
      <c r="D2251" t="s">
        <v>10</v>
      </c>
      <c r="E2251">
        <v>3</v>
      </c>
      <c r="F2251">
        <v>80</v>
      </c>
      <c r="G2251">
        <v>2735</v>
      </c>
      <c r="H2251" t="s">
        <v>11</v>
      </c>
      <c r="I2251" t="s">
        <v>10</v>
      </c>
    </row>
    <row r="2252" spans="1:9" x14ac:dyDescent="0.3">
      <c r="A2252" t="s">
        <v>4252</v>
      </c>
      <c r="B2252" t="s">
        <v>4253</v>
      </c>
      <c r="C2252">
        <v>274</v>
      </c>
      <c r="D2252" t="s">
        <v>10</v>
      </c>
      <c r="E2252">
        <v>2</v>
      </c>
      <c r="F2252">
        <v>267</v>
      </c>
      <c r="G2252">
        <v>2735</v>
      </c>
      <c r="H2252" t="s">
        <v>11</v>
      </c>
      <c r="I2252" t="s">
        <v>10</v>
      </c>
    </row>
    <row r="2253" spans="1:9" x14ac:dyDescent="0.3">
      <c r="A2253" t="s">
        <v>4254</v>
      </c>
      <c r="B2253" t="s">
        <v>4255</v>
      </c>
      <c r="C2253">
        <v>67</v>
      </c>
      <c r="D2253" t="s">
        <v>10</v>
      </c>
      <c r="E2253">
        <v>1</v>
      </c>
      <c r="F2253">
        <v>60</v>
      </c>
      <c r="G2253">
        <v>2735</v>
      </c>
      <c r="H2253" t="s">
        <v>11</v>
      </c>
      <c r="I2253" t="s">
        <v>10</v>
      </c>
    </row>
    <row r="2254" spans="1:9" x14ac:dyDescent="0.3">
      <c r="A2254" t="s">
        <v>4256</v>
      </c>
      <c r="B2254" t="s">
        <v>4257</v>
      </c>
      <c r="C2254">
        <v>118</v>
      </c>
      <c r="D2254" t="s">
        <v>10</v>
      </c>
      <c r="E2254">
        <v>9</v>
      </c>
      <c r="F2254">
        <v>111</v>
      </c>
      <c r="G2254">
        <v>2735</v>
      </c>
      <c r="H2254" t="s">
        <v>11</v>
      </c>
      <c r="I2254" t="s">
        <v>10</v>
      </c>
    </row>
    <row r="2255" spans="1:9" x14ac:dyDescent="0.3">
      <c r="A2255" t="s">
        <v>4258</v>
      </c>
      <c r="B2255" t="s">
        <v>4259</v>
      </c>
      <c r="C2255">
        <v>239</v>
      </c>
      <c r="D2255" t="s">
        <v>10</v>
      </c>
      <c r="E2255">
        <v>36</v>
      </c>
      <c r="F2255">
        <v>232</v>
      </c>
      <c r="G2255">
        <v>2735</v>
      </c>
      <c r="H2255" t="s">
        <v>11</v>
      </c>
      <c r="I2255" t="s">
        <v>10</v>
      </c>
    </row>
    <row r="2256" spans="1:9" x14ac:dyDescent="0.3">
      <c r="A2256" t="s">
        <v>4260</v>
      </c>
      <c r="B2256" t="s">
        <v>4261</v>
      </c>
      <c r="C2256">
        <v>167</v>
      </c>
      <c r="D2256" t="s">
        <v>10</v>
      </c>
      <c r="E2256">
        <v>64</v>
      </c>
      <c r="F2256">
        <v>167</v>
      </c>
      <c r="G2256">
        <v>2735</v>
      </c>
      <c r="H2256" t="s">
        <v>11</v>
      </c>
      <c r="I2256" t="s">
        <v>10</v>
      </c>
    </row>
    <row r="2257" spans="1:9" x14ac:dyDescent="0.3">
      <c r="A2257" t="s">
        <v>4262</v>
      </c>
      <c r="B2257" t="s">
        <v>4263</v>
      </c>
      <c r="C2257">
        <v>138</v>
      </c>
      <c r="D2257" t="s">
        <v>10</v>
      </c>
      <c r="E2257">
        <v>35</v>
      </c>
      <c r="F2257">
        <v>138</v>
      </c>
      <c r="G2257">
        <v>2735</v>
      </c>
      <c r="H2257" t="s">
        <v>11</v>
      </c>
      <c r="I2257" t="s">
        <v>10</v>
      </c>
    </row>
    <row r="2258" spans="1:9" x14ac:dyDescent="0.3">
      <c r="A2258" t="s">
        <v>4264</v>
      </c>
      <c r="B2258" t="s">
        <v>4265</v>
      </c>
      <c r="C2258">
        <v>305</v>
      </c>
      <c r="D2258" t="s">
        <v>10</v>
      </c>
      <c r="E2258">
        <v>4</v>
      </c>
      <c r="F2258">
        <v>298</v>
      </c>
      <c r="G2258">
        <v>2735</v>
      </c>
      <c r="H2258" t="s">
        <v>11</v>
      </c>
      <c r="I2258" t="s">
        <v>10</v>
      </c>
    </row>
    <row r="2259" spans="1:9" x14ac:dyDescent="0.3">
      <c r="A2259" t="s">
        <v>4266</v>
      </c>
      <c r="B2259" t="s">
        <v>4267</v>
      </c>
      <c r="C2259">
        <v>357</v>
      </c>
      <c r="D2259" t="s">
        <v>10</v>
      </c>
      <c r="E2259">
        <v>62</v>
      </c>
      <c r="F2259">
        <v>172</v>
      </c>
      <c r="G2259">
        <v>2735</v>
      </c>
      <c r="H2259" t="s">
        <v>11</v>
      </c>
      <c r="I2259" t="s">
        <v>10</v>
      </c>
    </row>
    <row r="2260" spans="1:9" x14ac:dyDescent="0.3">
      <c r="A2260" t="s">
        <v>4266</v>
      </c>
      <c r="B2260" t="s">
        <v>4267</v>
      </c>
      <c r="C2260">
        <v>357</v>
      </c>
      <c r="D2260" t="s">
        <v>10</v>
      </c>
      <c r="E2260">
        <v>177</v>
      </c>
      <c r="F2260">
        <v>348</v>
      </c>
      <c r="G2260">
        <v>2735</v>
      </c>
      <c r="H2260" t="s">
        <v>11</v>
      </c>
      <c r="I2260" t="s">
        <v>10</v>
      </c>
    </row>
    <row r="2261" spans="1:9" x14ac:dyDescent="0.3">
      <c r="A2261" t="s">
        <v>4268</v>
      </c>
      <c r="B2261" t="s">
        <v>4269</v>
      </c>
      <c r="C2261">
        <v>340</v>
      </c>
      <c r="D2261" t="s">
        <v>10</v>
      </c>
      <c r="E2261">
        <v>2</v>
      </c>
      <c r="F2261">
        <v>70</v>
      </c>
      <c r="G2261">
        <v>2735</v>
      </c>
      <c r="H2261" t="s">
        <v>11</v>
      </c>
      <c r="I2261" t="s">
        <v>10</v>
      </c>
    </row>
    <row r="2262" spans="1:9" x14ac:dyDescent="0.3">
      <c r="A2262" t="s">
        <v>4268</v>
      </c>
      <c r="B2262" t="s">
        <v>4269</v>
      </c>
      <c r="C2262">
        <v>340</v>
      </c>
      <c r="D2262" t="s">
        <v>10</v>
      </c>
      <c r="E2262">
        <v>95</v>
      </c>
      <c r="F2262">
        <v>333</v>
      </c>
      <c r="G2262">
        <v>2735</v>
      </c>
      <c r="H2262" t="s">
        <v>11</v>
      </c>
      <c r="I2262" t="s">
        <v>10</v>
      </c>
    </row>
    <row r="2263" spans="1:9" x14ac:dyDescent="0.3">
      <c r="A2263" t="s">
        <v>4270</v>
      </c>
      <c r="B2263" t="s">
        <v>4271</v>
      </c>
      <c r="C2263">
        <v>355</v>
      </c>
      <c r="D2263" t="s">
        <v>10</v>
      </c>
      <c r="E2263">
        <v>39</v>
      </c>
      <c r="F2263">
        <v>325</v>
      </c>
      <c r="G2263">
        <v>2735</v>
      </c>
      <c r="H2263" t="s">
        <v>11</v>
      </c>
      <c r="I2263" t="s">
        <v>10</v>
      </c>
    </row>
    <row r="2264" spans="1:9" x14ac:dyDescent="0.3">
      <c r="A2264" t="s">
        <v>4272</v>
      </c>
      <c r="B2264" t="s">
        <v>4273</v>
      </c>
      <c r="C2264">
        <v>376</v>
      </c>
      <c r="D2264" t="s">
        <v>10</v>
      </c>
      <c r="E2264">
        <v>58</v>
      </c>
      <c r="F2264">
        <v>350</v>
      </c>
      <c r="G2264">
        <v>2735</v>
      </c>
      <c r="H2264" t="s">
        <v>11</v>
      </c>
      <c r="I2264" t="s">
        <v>10</v>
      </c>
    </row>
    <row r="2265" spans="1:9" x14ac:dyDescent="0.3">
      <c r="A2265" t="s">
        <v>4274</v>
      </c>
      <c r="B2265" t="s">
        <v>4275</v>
      </c>
      <c r="C2265">
        <v>287</v>
      </c>
      <c r="D2265" t="s">
        <v>10</v>
      </c>
      <c r="E2265">
        <v>3</v>
      </c>
      <c r="F2265">
        <v>280</v>
      </c>
      <c r="G2265">
        <v>2735</v>
      </c>
      <c r="H2265" t="s">
        <v>11</v>
      </c>
      <c r="I2265" t="s">
        <v>10</v>
      </c>
    </row>
    <row r="2266" spans="1:9" x14ac:dyDescent="0.3">
      <c r="A2266" t="s">
        <v>4276</v>
      </c>
      <c r="B2266" t="s">
        <v>4277</v>
      </c>
      <c r="C2266">
        <v>297</v>
      </c>
      <c r="D2266" t="s">
        <v>10</v>
      </c>
      <c r="E2266">
        <v>15</v>
      </c>
      <c r="F2266">
        <v>290</v>
      </c>
      <c r="G2266">
        <v>2735</v>
      </c>
      <c r="H2266" t="s">
        <v>11</v>
      </c>
      <c r="I2266" t="s">
        <v>10</v>
      </c>
    </row>
    <row r="2267" spans="1:9" x14ac:dyDescent="0.3">
      <c r="A2267" t="s">
        <v>4278</v>
      </c>
      <c r="B2267" t="s">
        <v>4279</v>
      </c>
      <c r="C2267">
        <v>349</v>
      </c>
      <c r="D2267" t="s">
        <v>10</v>
      </c>
      <c r="E2267">
        <v>47</v>
      </c>
      <c r="F2267">
        <v>324</v>
      </c>
      <c r="G2267">
        <v>2735</v>
      </c>
      <c r="H2267" t="s">
        <v>11</v>
      </c>
      <c r="I2267" t="s">
        <v>10</v>
      </c>
    </row>
    <row r="2268" spans="1:9" x14ac:dyDescent="0.3">
      <c r="A2268" t="s">
        <v>4280</v>
      </c>
      <c r="B2268" t="s">
        <v>4281</v>
      </c>
      <c r="C2268">
        <v>294</v>
      </c>
      <c r="D2268" t="s">
        <v>10</v>
      </c>
      <c r="E2268">
        <v>7</v>
      </c>
      <c r="F2268">
        <v>287</v>
      </c>
      <c r="G2268">
        <v>2735</v>
      </c>
      <c r="H2268" t="s">
        <v>11</v>
      </c>
      <c r="I2268" t="s">
        <v>10</v>
      </c>
    </row>
    <row r="2269" spans="1:9" x14ac:dyDescent="0.3">
      <c r="A2269" t="s">
        <v>4282</v>
      </c>
      <c r="B2269" t="s">
        <v>4283</v>
      </c>
      <c r="C2269">
        <v>368</v>
      </c>
      <c r="D2269" t="s">
        <v>10</v>
      </c>
      <c r="E2269">
        <v>52</v>
      </c>
      <c r="F2269">
        <v>338</v>
      </c>
      <c r="G2269">
        <v>2735</v>
      </c>
      <c r="H2269" t="s">
        <v>11</v>
      </c>
      <c r="I2269" t="s">
        <v>10</v>
      </c>
    </row>
    <row r="2270" spans="1:9" x14ac:dyDescent="0.3">
      <c r="A2270" t="s">
        <v>4284</v>
      </c>
      <c r="B2270" t="s">
        <v>4285</v>
      </c>
      <c r="C2270">
        <v>368</v>
      </c>
      <c r="D2270" t="s">
        <v>10</v>
      </c>
      <c r="E2270">
        <v>52</v>
      </c>
      <c r="F2270">
        <v>338</v>
      </c>
      <c r="G2270">
        <v>2735</v>
      </c>
      <c r="H2270" t="s">
        <v>11</v>
      </c>
      <c r="I2270" t="s">
        <v>10</v>
      </c>
    </row>
    <row r="2271" spans="1:9" x14ac:dyDescent="0.3">
      <c r="A2271" t="s">
        <v>4286</v>
      </c>
      <c r="B2271" t="s">
        <v>4287</v>
      </c>
      <c r="C2271">
        <v>297</v>
      </c>
      <c r="D2271" t="s">
        <v>10</v>
      </c>
      <c r="E2271">
        <v>15</v>
      </c>
      <c r="F2271">
        <v>290</v>
      </c>
      <c r="G2271">
        <v>2735</v>
      </c>
      <c r="H2271" t="s">
        <v>11</v>
      </c>
      <c r="I2271" t="s">
        <v>10</v>
      </c>
    </row>
    <row r="2272" spans="1:9" x14ac:dyDescent="0.3">
      <c r="A2272" t="s">
        <v>4288</v>
      </c>
      <c r="B2272" t="s">
        <v>4289</v>
      </c>
      <c r="C2272">
        <v>309</v>
      </c>
      <c r="D2272" t="s">
        <v>10</v>
      </c>
      <c r="E2272">
        <v>24</v>
      </c>
      <c r="F2272">
        <v>298</v>
      </c>
      <c r="G2272">
        <v>2735</v>
      </c>
      <c r="H2272" t="s">
        <v>11</v>
      </c>
      <c r="I2272" t="s">
        <v>10</v>
      </c>
    </row>
    <row r="2273" spans="1:9" x14ac:dyDescent="0.3">
      <c r="A2273" t="s">
        <v>4290</v>
      </c>
      <c r="B2273" t="s">
        <v>4291</v>
      </c>
      <c r="C2273">
        <v>346</v>
      </c>
      <c r="D2273" t="s">
        <v>10</v>
      </c>
      <c r="E2273">
        <v>73</v>
      </c>
      <c r="F2273">
        <v>339</v>
      </c>
      <c r="G2273">
        <v>2735</v>
      </c>
      <c r="H2273" t="s">
        <v>11</v>
      </c>
      <c r="I2273" t="s">
        <v>10</v>
      </c>
    </row>
    <row r="2274" spans="1:9" x14ac:dyDescent="0.3">
      <c r="A2274" t="s">
        <v>4292</v>
      </c>
      <c r="B2274" t="s">
        <v>4293</v>
      </c>
      <c r="C2274">
        <v>321</v>
      </c>
      <c r="D2274" t="s">
        <v>10</v>
      </c>
      <c r="E2274">
        <v>53</v>
      </c>
      <c r="F2274">
        <v>314</v>
      </c>
      <c r="G2274">
        <v>2735</v>
      </c>
      <c r="H2274" t="s">
        <v>11</v>
      </c>
      <c r="I2274" t="s">
        <v>10</v>
      </c>
    </row>
    <row r="2275" spans="1:9" x14ac:dyDescent="0.3">
      <c r="A2275" t="s">
        <v>4294</v>
      </c>
      <c r="B2275" t="s">
        <v>4295</v>
      </c>
      <c r="C2275">
        <v>372</v>
      </c>
      <c r="D2275" t="s">
        <v>10</v>
      </c>
      <c r="E2275">
        <v>54</v>
      </c>
      <c r="F2275">
        <v>346</v>
      </c>
      <c r="G2275">
        <v>2735</v>
      </c>
      <c r="H2275" t="s">
        <v>11</v>
      </c>
      <c r="I2275" t="s">
        <v>10</v>
      </c>
    </row>
    <row r="2276" spans="1:9" x14ac:dyDescent="0.3">
      <c r="A2276" t="s">
        <v>4296</v>
      </c>
      <c r="B2276" t="s">
        <v>4297</v>
      </c>
      <c r="C2276">
        <v>371</v>
      </c>
      <c r="D2276" t="s">
        <v>10</v>
      </c>
      <c r="E2276">
        <v>87</v>
      </c>
      <c r="F2276">
        <v>364</v>
      </c>
      <c r="G2276">
        <v>2735</v>
      </c>
      <c r="H2276" t="s">
        <v>11</v>
      </c>
      <c r="I2276" t="s">
        <v>10</v>
      </c>
    </row>
    <row r="2277" spans="1:9" x14ac:dyDescent="0.3">
      <c r="A2277" t="s">
        <v>4298</v>
      </c>
      <c r="B2277" t="s">
        <v>4299</v>
      </c>
      <c r="C2277">
        <v>371</v>
      </c>
      <c r="D2277" t="s">
        <v>10</v>
      </c>
      <c r="E2277">
        <v>54</v>
      </c>
      <c r="F2277">
        <v>345</v>
      </c>
      <c r="G2277">
        <v>2735</v>
      </c>
      <c r="H2277" t="s">
        <v>11</v>
      </c>
      <c r="I2277" t="s">
        <v>10</v>
      </c>
    </row>
    <row r="2278" spans="1:9" x14ac:dyDescent="0.3">
      <c r="A2278" t="s">
        <v>4300</v>
      </c>
      <c r="B2278" t="s">
        <v>4301</v>
      </c>
      <c r="C2278">
        <v>306</v>
      </c>
      <c r="D2278" t="s">
        <v>10</v>
      </c>
      <c r="E2278">
        <v>22</v>
      </c>
      <c r="F2278">
        <v>299</v>
      </c>
      <c r="G2278">
        <v>2735</v>
      </c>
      <c r="H2278" t="s">
        <v>11</v>
      </c>
      <c r="I2278" t="s">
        <v>10</v>
      </c>
    </row>
    <row r="2279" spans="1:9" x14ac:dyDescent="0.3">
      <c r="A2279" t="s">
        <v>4302</v>
      </c>
      <c r="B2279" t="s">
        <v>4303</v>
      </c>
      <c r="C2279">
        <v>282</v>
      </c>
      <c r="D2279" t="s">
        <v>10</v>
      </c>
      <c r="E2279">
        <v>2</v>
      </c>
      <c r="F2279">
        <v>275</v>
      </c>
      <c r="G2279">
        <v>2735</v>
      </c>
      <c r="H2279" t="s">
        <v>11</v>
      </c>
      <c r="I2279" t="s">
        <v>10</v>
      </c>
    </row>
    <row r="2280" spans="1:9" x14ac:dyDescent="0.3">
      <c r="A2280" t="s">
        <v>4304</v>
      </c>
      <c r="B2280" t="s">
        <v>4305</v>
      </c>
      <c r="C2280">
        <v>385</v>
      </c>
      <c r="D2280" t="s">
        <v>10</v>
      </c>
      <c r="E2280">
        <v>61</v>
      </c>
      <c r="F2280">
        <v>351</v>
      </c>
      <c r="G2280">
        <v>2735</v>
      </c>
      <c r="H2280" t="s">
        <v>11</v>
      </c>
      <c r="I2280" t="s">
        <v>10</v>
      </c>
    </row>
    <row r="2281" spans="1:9" x14ac:dyDescent="0.3">
      <c r="A2281" t="s">
        <v>4306</v>
      </c>
      <c r="B2281" t="s">
        <v>4307</v>
      </c>
      <c r="C2281">
        <v>362</v>
      </c>
      <c r="D2281" t="s">
        <v>10</v>
      </c>
      <c r="E2281">
        <v>79</v>
      </c>
      <c r="F2281">
        <v>356</v>
      </c>
      <c r="G2281">
        <v>2735</v>
      </c>
      <c r="H2281" t="s">
        <v>11</v>
      </c>
      <c r="I2281" t="s">
        <v>10</v>
      </c>
    </row>
    <row r="2282" spans="1:9" x14ac:dyDescent="0.3">
      <c r="A2282" t="s">
        <v>4308</v>
      </c>
      <c r="B2282" t="s">
        <v>4309</v>
      </c>
      <c r="C2282">
        <v>283</v>
      </c>
      <c r="D2282" t="s">
        <v>10</v>
      </c>
      <c r="E2282">
        <v>3</v>
      </c>
      <c r="F2282">
        <v>276</v>
      </c>
      <c r="G2282">
        <v>2735</v>
      </c>
      <c r="H2282" t="s">
        <v>11</v>
      </c>
      <c r="I2282" t="s">
        <v>10</v>
      </c>
    </row>
    <row r="2283" spans="1:9" x14ac:dyDescent="0.3">
      <c r="A2283" t="s">
        <v>4310</v>
      </c>
      <c r="B2283" t="s">
        <v>4311</v>
      </c>
      <c r="C2283">
        <v>286</v>
      </c>
      <c r="D2283" t="s">
        <v>10</v>
      </c>
      <c r="E2283">
        <v>3</v>
      </c>
      <c r="F2283">
        <v>279</v>
      </c>
      <c r="G2283">
        <v>2735</v>
      </c>
      <c r="H2283" t="s">
        <v>11</v>
      </c>
      <c r="I2283" t="s">
        <v>10</v>
      </c>
    </row>
    <row r="2284" spans="1:9" x14ac:dyDescent="0.3">
      <c r="A2284" t="s">
        <v>4312</v>
      </c>
      <c r="B2284" t="s">
        <v>4313</v>
      </c>
      <c r="C2284">
        <v>327</v>
      </c>
      <c r="D2284" t="s">
        <v>10</v>
      </c>
      <c r="E2284">
        <v>45</v>
      </c>
      <c r="F2284">
        <v>321</v>
      </c>
      <c r="G2284">
        <v>2735</v>
      </c>
      <c r="H2284" t="s">
        <v>11</v>
      </c>
      <c r="I2284" t="s">
        <v>10</v>
      </c>
    </row>
    <row r="2285" spans="1:9" x14ac:dyDescent="0.3">
      <c r="A2285" t="s">
        <v>4314</v>
      </c>
      <c r="B2285" t="s">
        <v>4315</v>
      </c>
      <c r="C2285">
        <v>294</v>
      </c>
      <c r="D2285" t="s">
        <v>10</v>
      </c>
      <c r="E2285">
        <v>14</v>
      </c>
      <c r="F2285">
        <v>287</v>
      </c>
      <c r="G2285">
        <v>2735</v>
      </c>
      <c r="H2285" t="s">
        <v>11</v>
      </c>
      <c r="I2285" t="s">
        <v>10</v>
      </c>
    </row>
    <row r="2286" spans="1:9" x14ac:dyDescent="0.3">
      <c r="A2286" t="s">
        <v>4316</v>
      </c>
      <c r="B2286" t="s">
        <v>4317</v>
      </c>
      <c r="C2286">
        <v>245</v>
      </c>
      <c r="D2286" t="s">
        <v>10</v>
      </c>
      <c r="E2286">
        <v>1</v>
      </c>
      <c r="F2286">
        <v>238</v>
      </c>
      <c r="G2286">
        <v>2735</v>
      </c>
      <c r="H2286" t="s">
        <v>11</v>
      </c>
      <c r="I2286" t="s">
        <v>10</v>
      </c>
    </row>
    <row r="2287" spans="1:9" x14ac:dyDescent="0.3">
      <c r="A2287" t="s">
        <v>4318</v>
      </c>
      <c r="B2287" t="s">
        <v>4319</v>
      </c>
      <c r="C2287">
        <v>255</v>
      </c>
      <c r="D2287" t="s">
        <v>10</v>
      </c>
      <c r="E2287">
        <v>5</v>
      </c>
      <c r="F2287">
        <v>248</v>
      </c>
      <c r="G2287">
        <v>2735</v>
      </c>
      <c r="H2287" t="s">
        <v>11</v>
      </c>
      <c r="I2287" t="s">
        <v>10</v>
      </c>
    </row>
    <row r="2288" spans="1:9" x14ac:dyDescent="0.3">
      <c r="A2288" t="s">
        <v>4320</v>
      </c>
      <c r="B2288" t="s">
        <v>4321</v>
      </c>
      <c r="C2288">
        <v>175</v>
      </c>
      <c r="D2288" t="s">
        <v>10</v>
      </c>
      <c r="E2288">
        <v>3</v>
      </c>
      <c r="F2288">
        <v>111</v>
      </c>
      <c r="G2288">
        <v>2735</v>
      </c>
      <c r="H2288" t="s">
        <v>11</v>
      </c>
      <c r="I2288" t="s">
        <v>10</v>
      </c>
    </row>
    <row r="2289" spans="1:9" x14ac:dyDescent="0.3">
      <c r="A2289" t="s">
        <v>4320</v>
      </c>
      <c r="B2289" t="s">
        <v>4321</v>
      </c>
      <c r="C2289">
        <v>175</v>
      </c>
      <c r="D2289" t="s">
        <v>10</v>
      </c>
      <c r="E2289">
        <v>106</v>
      </c>
      <c r="F2289">
        <v>175</v>
      </c>
      <c r="G2289">
        <v>2735</v>
      </c>
      <c r="H2289" t="s">
        <v>11</v>
      </c>
      <c r="I2289" t="s">
        <v>10</v>
      </c>
    </row>
    <row r="2290" spans="1:9" x14ac:dyDescent="0.3">
      <c r="A2290" t="s">
        <v>4322</v>
      </c>
      <c r="B2290" t="s">
        <v>4323</v>
      </c>
      <c r="C2290">
        <v>294</v>
      </c>
      <c r="D2290" t="s">
        <v>10</v>
      </c>
      <c r="E2290">
        <v>14</v>
      </c>
      <c r="F2290">
        <v>287</v>
      </c>
      <c r="G2290">
        <v>2735</v>
      </c>
      <c r="H2290" t="s">
        <v>11</v>
      </c>
      <c r="I2290" t="s">
        <v>10</v>
      </c>
    </row>
    <row r="2291" spans="1:9" x14ac:dyDescent="0.3">
      <c r="A2291" t="s">
        <v>4324</v>
      </c>
      <c r="B2291" t="s">
        <v>4325</v>
      </c>
      <c r="C2291">
        <v>361</v>
      </c>
      <c r="D2291" t="s">
        <v>10</v>
      </c>
      <c r="E2291">
        <v>79</v>
      </c>
      <c r="F2291">
        <v>355</v>
      </c>
      <c r="G2291">
        <v>2735</v>
      </c>
      <c r="H2291" t="s">
        <v>11</v>
      </c>
      <c r="I2291" t="s">
        <v>10</v>
      </c>
    </row>
    <row r="2292" spans="1:9" x14ac:dyDescent="0.3">
      <c r="A2292" t="s">
        <v>4326</v>
      </c>
      <c r="B2292" t="s">
        <v>4327</v>
      </c>
      <c r="C2292">
        <v>283</v>
      </c>
      <c r="D2292" t="s">
        <v>10</v>
      </c>
      <c r="E2292">
        <v>3</v>
      </c>
      <c r="F2292">
        <v>276</v>
      </c>
      <c r="G2292">
        <v>2735</v>
      </c>
      <c r="H2292" t="s">
        <v>11</v>
      </c>
      <c r="I2292" t="s">
        <v>10</v>
      </c>
    </row>
    <row r="2293" spans="1:9" x14ac:dyDescent="0.3">
      <c r="A2293" t="s">
        <v>4328</v>
      </c>
      <c r="B2293" t="s">
        <v>4329</v>
      </c>
      <c r="C2293">
        <v>292</v>
      </c>
      <c r="D2293" t="s">
        <v>10</v>
      </c>
      <c r="E2293">
        <v>12</v>
      </c>
      <c r="F2293">
        <v>285</v>
      </c>
      <c r="G2293">
        <v>2735</v>
      </c>
      <c r="H2293" t="s">
        <v>11</v>
      </c>
      <c r="I2293" t="s">
        <v>10</v>
      </c>
    </row>
    <row r="2294" spans="1:9" x14ac:dyDescent="0.3">
      <c r="A2294" t="s">
        <v>4330</v>
      </c>
      <c r="B2294" t="s">
        <v>4331</v>
      </c>
      <c r="C2294">
        <v>335</v>
      </c>
      <c r="D2294" t="s">
        <v>10</v>
      </c>
      <c r="E2294">
        <v>53</v>
      </c>
      <c r="F2294">
        <v>329</v>
      </c>
      <c r="G2294">
        <v>2735</v>
      </c>
      <c r="H2294" t="s">
        <v>11</v>
      </c>
      <c r="I2294" t="s">
        <v>10</v>
      </c>
    </row>
    <row r="2295" spans="1:9" x14ac:dyDescent="0.3">
      <c r="A2295" t="s">
        <v>4332</v>
      </c>
      <c r="B2295" t="s">
        <v>4333</v>
      </c>
      <c r="C2295">
        <v>283</v>
      </c>
      <c r="D2295" t="s">
        <v>10</v>
      </c>
      <c r="E2295">
        <v>3</v>
      </c>
      <c r="F2295">
        <v>276</v>
      </c>
      <c r="G2295">
        <v>2735</v>
      </c>
      <c r="H2295" t="s">
        <v>11</v>
      </c>
      <c r="I2295" t="s">
        <v>10</v>
      </c>
    </row>
    <row r="2296" spans="1:9" x14ac:dyDescent="0.3">
      <c r="A2296" t="s">
        <v>4334</v>
      </c>
      <c r="B2296" t="s">
        <v>4335</v>
      </c>
      <c r="C2296">
        <v>289</v>
      </c>
      <c r="D2296" t="s">
        <v>10</v>
      </c>
      <c r="E2296">
        <v>11</v>
      </c>
      <c r="F2296">
        <v>282</v>
      </c>
      <c r="G2296">
        <v>2735</v>
      </c>
      <c r="H2296" t="s">
        <v>11</v>
      </c>
      <c r="I2296" t="s">
        <v>10</v>
      </c>
    </row>
    <row r="2297" spans="1:9" x14ac:dyDescent="0.3">
      <c r="A2297" t="s">
        <v>4336</v>
      </c>
      <c r="B2297" t="s">
        <v>4337</v>
      </c>
      <c r="C2297">
        <v>341</v>
      </c>
      <c r="D2297" t="s">
        <v>10</v>
      </c>
      <c r="E2297">
        <v>59</v>
      </c>
      <c r="F2297">
        <v>335</v>
      </c>
      <c r="G2297">
        <v>2735</v>
      </c>
      <c r="H2297" t="s">
        <v>11</v>
      </c>
      <c r="I2297" t="s">
        <v>10</v>
      </c>
    </row>
    <row r="2298" spans="1:9" x14ac:dyDescent="0.3">
      <c r="A2298" t="s">
        <v>4338</v>
      </c>
      <c r="B2298" t="s">
        <v>4339</v>
      </c>
      <c r="C2298">
        <v>261</v>
      </c>
      <c r="D2298" t="s">
        <v>10</v>
      </c>
      <c r="E2298">
        <v>3</v>
      </c>
      <c r="F2298">
        <v>260</v>
      </c>
      <c r="G2298">
        <v>2735</v>
      </c>
      <c r="H2298" t="s">
        <v>11</v>
      </c>
      <c r="I2298" t="s">
        <v>10</v>
      </c>
    </row>
    <row r="2299" spans="1:9" x14ac:dyDescent="0.3">
      <c r="A2299" t="s">
        <v>4340</v>
      </c>
      <c r="B2299" t="s">
        <v>4341</v>
      </c>
      <c r="C2299">
        <v>283</v>
      </c>
      <c r="D2299" t="s">
        <v>10</v>
      </c>
      <c r="E2299">
        <v>3</v>
      </c>
      <c r="F2299">
        <v>276</v>
      </c>
      <c r="G2299">
        <v>2735</v>
      </c>
      <c r="H2299" t="s">
        <v>11</v>
      </c>
      <c r="I2299" t="s">
        <v>10</v>
      </c>
    </row>
    <row r="2300" spans="1:9" x14ac:dyDescent="0.3">
      <c r="A2300" t="s">
        <v>4342</v>
      </c>
      <c r="B2300" t="s">
        <v>4343</v>
      </c>
      <c r="C2300">
        <v>331</v>
      </c>
      <c r="D2300" t="s">
        <v>10</v>
      </c>
      <c r="E2300">
        <v>49</v>
      </c>
      <c r="F2300">
        <v>325</v>
      </c>
      <c r="G2300">
        <v>2735</v>
      </c>
      <c r="H2300" t="s">
        <v>11</v>
      </c>
      <c r="I2300" t="s">
        <v>10</v>
      </c>
    </row>
    <row r="2301" spans="1:9" x14ac:dyDescent="0.3">
      <c r="A2301" t="s">
        <v>4344</v>
      </c>
      <c r="B2301" t="s">
        <v>4345</v>
      </c>
      <c r="C2301">
        <v>323</v>
      </c>
      <c r="D2301" t="s">
        <v>10</v>
      </c>
      <c r="E2301">
        <v>43</v>
      </c>
      <c r="F2301">
        <v>316</v>
      </c>
      <c r="G2301">
        <v>2735</v>
      </c>
      <c r="H2301" t="s">
        <v>11</v>
      </c>
      <c r="I2301" t="s">
        <v>10</v>
      </c>
    </row>
    <row r="2302" spans="1:9" x14ac:dyDescent="0.3">
      <c r="A2302" t="s">
        <v>4346</v>
      </c>
      <c r="B2302" t="s">
        <v>4347</v>
      </c>
      <c r="C2302">
        <v>283</v>
      </c>
      <c r="D2302" t="s">
        <v>10</v>
      </c>
      <c r="E2302">
        <v>3</v>
      </c>
      <c r="F2302">
        <v>276</v>
      </c>
      <c r="G2302">
        <v>2735</v>
      </c>
      <c r="H2302" t="s">
        <v>11</v>
      </c>
      <c r="I2302" t="s">
        <v>10</v>
      </c>
    </row>
    <row r="2303" spans="1:9" x14ac:dyDescent="0.3">
      <c r="A2303" t="s">
        <v>4348</v>
      </c>
      <c r="B2303" t="s">
        <v>4349</v>
      </c>
      <c r="C2303">
        <v>325</v>
      </c>
      <c r="D2303" t="s">
        <v>10</v>
      </c>
      <c r="E2303">
        <v>43</v>
      </c>
      <c r="F2303">
        <v>319</v>
      </c>
      <c r="G2303">
        <v>2735</v>
      </c>
      <c r="H2303" t="s">
        <v>11</v>
      </c>
      <c r="I2303" t="s">
        <v>10</v>
      </c>
    </row>
    <row r="2304" spans="1:9" x14ac:dyDescent="0.3">
      <c r="A2304" t="s">
        <v>4350</v>
      </c>
      <c r="B2304" t="s">
        <v>4351</v>
      </c>
      <c r="C2304">
        <v>296</v>
      </c>
      <c r="D2304" t="s">
        <v>10</v>
      </c>
      <c r="E2304">
        <v>46</v>
      </c>
      <c r="F2304">
        <v>290</v>
      </c>
      <c r="G2304">
        <v>2735</v>
      </c>
      <c r="H2304" t="s">
        <v>11</v>
      </c>
      <c r="I2304" t="s">
        <v>10</v>
      </c>
    </row>
    <row r="2305" spans="1:9" x14ac:dyDescent="0.3">
      <c r="A2305" t="s">
        <v>4352</v>
      </c>
      <c r="B2305" t="s">
        <v>4353</v>
      </c>
      <c r="C2305">
        <v>290</v>
      </c>
      <c r="D2305" t="s">
        <v>10</v>
      </c>
      <c r="E2305">
        <v>16</v>
      </c>
      <c r="F2305">
        <v>283</v>
      </c>
      <c r="G2305">
        <v>2735</v>
      </c>
      <c r="H2305" t="s">
        <v>11</v>
      </c>
      <c r="I2305" t="s">
        <v>10</v>
      </c>
    </row>
    <row r="2306" spans="1:9" x14ac:dyDescent="0.3">
      <c r="A2306" t="s">
        <v>4354</v>
      </c>
      <c r="B2306" t="s">
        <v>4355</v>
      </c>
      <c r="C2306">
        <v>282</v>
      </c>
      <c r="D2306" t="s">
        <v>10</v>
      </c>
      <c r="E2306">
        <v>3</v>
      </c>
      <c r="F2306">
        <v>276</v>
      </c>
      <c r="G2306">
        <v>2735</v>
      </c>
      <c r="H2306" t="s">
        <v>11</v>
      </c>
      <c r="I2306" t="s">
        <v>10</v>
      </c>
    </row>
    <row r="2307" spans="1:9" x14ac:dyDescent="0.3">
      <c r="A2307" t="s">
        <v>4356</v>
      </c>
      <c r="B2307" t="s">
        <v>4357</v>
      </c>
      <c r="C2307">
        <v>282</v>
      </c>
      <c r="D2307" t="s">
        <v>10</v>
      </c>
      <c r="E2307">
        <v>2</v>
      </c>
      <c r="F2307">
        <v>276</v>
      </c>
      <c r="G2307">
        <v>2735</v>
      </c>
      <c r="H2307" t="s">
        <v>11</v>
      </c>
      <c r="I2307" t="s">
        <v>10</v>
      </c>
    </row>
    <row r="2308" spans="1:9" x14ac:dyDescent="0.3">
      <c r="A2308" t="s">
        <v>4358</v>
      </c>
      <c r="B2308" t="s">
        <v>4359</v>
      </c>
      <c r="C2308">
        <v>276</v>
      </c>
      <c r="D2308" t="s">
        <v>10</v>
      </c>
      <c r="E2308">
        <v>4</v>
      </c>
      <c r="F2308">
        <v>269</v>
      </c>
      <c r="G2308">
        <v>2735</v>
      </c>
      <c r="H2308" t="s">
        <v>11</v>
      </c>
      <c r="I2308" t="s">
        <v>10</v>
      </c>
    </row>
    <row r="2309" spans="1:9" x14ac:dyDescent="0.3">
      <c r="A2309" t="s">
        <v>4360</v>
      </c>
      <c r="B2309" t="s">
        <v>4361</v>
      </c>
      <c r="C2309">
        <v>159</v>
      </c>
      <c r="D2309" t="s">
        <v>10</v>
      </c>
      <c r="E2309">
        <v>3</v>
      </c>
      <c r="F2309">
        <v>159</v>
      </c>
      <c r="G2309">
        <v>2735</v>
      </c>
      <c r="H2309" t="s">
        <v>11</v>
      </c>
      <c r="I2309" t="s">
        <v>10</v>
      </c>
    </row>
    <row r="2310" spans="1:9" x14ac:dyDescent="0.3">
      <c r="A2310" t="s">
        <v>4362</v>
      </c>
      <c r="B2310" t="s">
        <v>4363</v>
      </c>
      <c r="C2310">
        <v>276</v>
      </c>
      <c r="D2310" t="s">
        <v>10</v>
      </c>
      <c r="E2310">
        <v>4</v>
      </c>
      <c r="F2310">
        <v>269</v>
      </c>
      <c r="G2310">
        <v>2735</v>
      </c>
      <c r="H2310" t="s">
        <v>11</v>
      </c>
      <c r="I2310" t="s">
        <v>10</v>
      </c>
    </row>
    <row r="2311" spans="1:9" x14ac:dyDescent="0.3">
      <c r="A2311" t="s">
        <v>4364</v>
      </c>
      <c r="B2311" t="s">
        <v>4365</v>
      </c>
      <c r="C2311">
        <v>274</v>
      </c>
      <c r="D2311" t="s">
        <v>10</v>
      </c>
      <c r="E2311">
        <v>4</v>
      </c>
      <c r="F2311">
        <v>267</v>
      </c>
      <c r="G2311">
        <v>2735</v>
      </c>
      <c r="H2311" t="s">
        <v>11</v>
      </c>
      <c r="I2311" t="s">
        <v>10</v>
      </c>
    </row>
    <row r="2312" spans="1:9" x14ac:dyDescent="0.3">
      <c r="A2312" t="s">
        <v>4366</v>
      </c>
      <c r="B2312" t="s">
        <v>4367</v>
      </c>
      <c r="C2312">
        <v>276</v>
      </c>
      <c r="D2312" t="s">
        <v>10</v>
      </c>
      <c r="E2312">
        <v>4</v>
      </c>
      <c r="F2312">
        <v>269</v>
      </c>
      <c r="G2312">
        <v>2735</v>
      </c>
      <c r="H2312" t="s">
        <v>11</v>
      </c>
      <c r="I2312" t="s">
        <v>10</v>
      </c>
    </row>
    <row r="2313" spans="1:9" x14ac:dyDescent="0.3">
      <c r="A2313" t="s">
        <v>4368</v>
      </c>
      <c r="B2313" t="s">
        <v>4369</v>
      </c>
      <c r="C2313">
        <v>320</v>
      </c>
      <c r="D2313" t="s">
        <v>10</v>
      </c>
      <c r="E2313">
        <v>30</v>
      </c>
      <c r="F2313">
        <v>312</v>
      </c>
      <c r="G2313">
        <v>2735</v>
      </c>
      <c r="H2313" t="s">
        <v>11</v>
      </c>
      <c r="I2313" t="s">
        <v>10</v>
      </c>
    </row>
    <row r="2314" spans="1:9" x14ac:dyDescent="0.3">
      <c r="A2314" t="s">
        <v>4370</v>
      </c>
      <c r="B2314" t="s">
        <v>4371</v>
      </c>
      <c r="C2314">
        <v>597</v>
      </c>
      <c r="D2314" t="s">
        <v>4372</v>
      </c>
      <c r="E2314">
        <v>9</v>
      </c>
      <c r="F2314">
        <v>330</v>
      </c>
      <c r="G2314">
        <v>11029</v>
      </c>
      <c r="H2314" t="s">
        <v>4373</v>
      </c>
      <c r="I2314" t="s">
        <v>4372</v>
      </c>
    </row>
    <row r="2315" spans="1:9" x14ac:dyDescent="0.3">
      <c r="A2315" t="s">
        <v>4370</v>
      </c>
      <c r="B2315" t="s">
        <v>4371</v>
      </c>
      <c r="C2315">
        <v>597</v>
      </c>
      <c r="D2315" t="s">
        <v>10</v>
      </c>
      <c r="E2315">
        <v>325</v>
      </c>
      <c r="F2315">
        <v>590</v>
      </c>
      <c r="G2315">
        <v>2735</v>
      </c>
      <c r="H2315" t="s">
        <v>11</v>
      </c>
      <c r="I2315" t="s">
        <v>10</v>
      </c>
    </row>
    <row r="2316" spans="1:9" x14ac:dyDescent="0.3">
      <c r="A2316" t="s">
        <v>4374</v>
      </c>
      <c r="B2316" t="s">
        <v>4375</v>
      </c>
      <c r="C2316">
        <v>276</v>
      </c>
      <c r="D2316" t="s">
        <v>10</v>
      </c>
      <c r="E2316">
        <v>4</v>
      </c>
      <c r="F2316">
        <v>269</v>
      </c>
      <c r="G2316">
        <v>2735</v>
      </c>
      <c r="H2316" t="s">
        <v>11</v>
      </c>
      <c r="I2316" t="s">
        <v>10</v>
      </c>
    </row>
    <row r="2317" spans="1:9" x14ac:dyDescent="0.3">
      <c r="A2317" t="s">
        <v>4376</v>
      </c>
      <c r="B2317" t="s">
        <v>4377</v>
      </c>
      <c r="C2317">
        <v>64</v>
      </c>
      <c r="D2317" t="s">
        <v>10</v>
      </c>
      <c r="E2317">
        <v>7</v>
      </c>
      <c r="F2317">
        <v>57</v>
      </c>
      <c r="G2317">
        <v>2735</v>
      </c>
      <c r="H2317" t="s">
        <v>11</v>
      </c>
      <c r="I2317" t="s">
        <v>10</v>
      </c>
    </row>
    <row r="2318" spans="1:9" x14ac:dyDescent="0.3">
      <c r="A2318" t="s">
        <v>4378</v>
      </c>
      <c r="B2318" t="s">
        <v>4379</v>
      </c>
      <c r="C2318">
        <v>309</v>
      </c>
      <c r="D2318" t="s">
        <v>10</v>
      </c>
      <c r="E2318">
        <v>30</v>
      </c>
      <c r="F2318">
        <v>303</v>
      </c>
      <c r="G2318">
        <v>2735</v>
      </c>
      <c r="H2318" t="s">
        <v>11</v>
      </c>
      <c r="I2318" t="s">
        <v>10</v>
      </c>
    </row>
    <row r="2319" spans="1:9" x14ac:dyDescent="0.3">
      <c r="A2319" t="s">
        <v>4380</v>
      </c>
      <c r="B2319" t="s">
        <v>4381</v>
      </c>
      <c r="C2319">
        <v>276</v>
      </c>
      <c r="D2319" t="s">
        <v>10</v>
      </c>
      <c r="E2319">
        <v>4</v>
      </c>
      <c r="F2319">
        <v>269</v>
      </c>
      <c r="G2319">
        <v>2735</v>
      </c>
      <c r="H2319" t="s">
        <v>11</v>
      </c>
      <c r="I2319" t="s">
        <v>10</v>
      </c>
    </row>
    <row r="2320" spans="1:9" x14ac:dyDescent="0.3">
      <c r="A2320" t="s">
        <v>4382</v>
      </c>
      <c r="B2320" t="s">
        <v>4383</v>
      </c>
      <c r="C2320">
        <v>310</v>
      </c>
      <c r="D2320" t="s">
        <v>10</v>
      </c>
      <c r="E2320">
        <v>31</v>
      </c>
      <c r="F2320">
        <v>304</v>
      </c>
      <c r="G2320">
        <v>2735</v>
      </c>
      <c r="H2320" t="s">
        <v>11</v>
      </c>
      <c r="I2320" t="s">
        <v>10</v>
      </c>
    </row>
    <row r="2321" spans="1:9" x14ac:dyDescent="0.3">
      <c r="A2321" t="s">
        <v>4384</v>
      </c>
      <c r="B2321" t="s">
        <v>4385</v>
      </c>
      <c r="C2321">
        <v>326</v>
      </c>
      <c r="D2321" t="s">
        <v>10</v>
      </c>
      <c r="E2321">
        <v>4</v>
      </c>
      <c r="F2321">
        <v>319</v>
      </c>
      <c r="G2321">
        <v>2735</v>
      </c>
      <c r="H2321" t="s">
        <v>11</v>
      </c>
      <c r="I2321" t="s">
        <v>10</v>
      </c>
    </row>
    <row r="2322" spans="1:9" x14ac:dyDescent="0.3">
      <c r="A2322" t="s">
        <v>4386</v>
      </c>
      <c r="B2322" t="s">
        <v>4387</v>
      </c>
      <c r="C2322">
        <v>276</v>
      </c>
      <c r="D2322" t="s">
        <v>10</v>
      </c>
      <c r="E2322">
        <v>4</v>
      </c>
      <c r="F2322">
        <v>269</v>
      </c>
      <c r="G2322">
        <v>2735</v>
      </c>
      <c r="H2322" t="s">
        <v>11</v>
      </c>
      <c r="I2322" t="s">
        <v>10</v>
      </c>
    </row>
    <row r="2323" spans="1:9" x14ac:dyDescent="0.3">
      <c r="A2323" t="s">
        <v>4388</v>
      </c>
      <c r="B2323" t="s">
        <v>4389</v>
      </c>
      <c r="C2323">
        <v>89</v>
      </c>
      <c r="D2323" t="s">
        <v>10</v>
      </c>
      <c r="E2323">
        <v>13</v>
      </c>
      <c r="F2323">
        <v>89</v>
      </c>
      <c r="G2323">
        <v>2735</v>
      </c>
      <c r="H2323" t="s">
        <v>11</v>
      </c>
      <c r="I2323" t="s">
        <v>10</v>
      </c>
    </row>
    <row r="2324" spans="1:9" x14ac:dyDescent="0.3">
      <c r="A2324" t="s">
        <v>4390</v>
      </c>
      <c r="B2324" t="s">
        <v>4391</v>
      </c>
      <c r="C2324">
        <v>241</v>
      </c>
      <c r="D2324" t="s">
        <v>10</v>
      </c>
      <c r="E2324">
        <v>61</v>
      </c>
      <c r="F2324">
        <v>208</v>
      </c>
      <c r="G2324">
        <v>2735</v>
      </c>
      <c r="H2324" t="s">
        <v>11</v>
      </c>
      <c r="I2324" t="s">
        <v>10</v>
      </c>
    </row>
    <row r="2325" spans="1:9" x14ac:dyDescent="0.3">
      <c r="A2325" t="s">
        <v>4392</v>
      </c>
      <c r="B2325" t="s">
        <v>4393</v>
      </c>
      <c r="C2325">
        <v>291</v>
      </c>
      <c r="D2325" t="s">
        <v>10</v>
      </c>
      <c r="E2325">
        <v>5</v>
      </c>
      <c r="F2325">
        <v>284</v>
      </c>
      <c r="G2325">
        <v>2735</v>
      </c>
      <c r="H2325" t="s">
        <v>11</v>
      </c>
      <c r="I2325" t="s">
        <v>10</v>
      </c>
    </row>
    <row r="2326" spans="1:9" x14ac:dyDescent="0.3">
      <c r="A2326" t="s">
        <v>4394</v>
      </c>
      <c r="B2326" t="s">
        <v>4395</v>
      </c>
      <c r="C2326">
        <v>296</v>
      </c>
      <c r="D2326" t="s">
        <v>10</v>
      </c>
      <c r="E2326">
        <v>7</v>
      </c>
      <c r="F2326">
        <v>289</v>
      </c>
      <c r="G2326">
        <v>2735</v>
      </c>
      <c r="H2326" t="s">
        <v>11</v>
      </c>
      <c r="I2326" t="s">
        <v>10</v>
      </c>
    </row>
    <row r="2327" spans="1:9" x14ac:dyDescent="0.3">
      <c r="A2327" t="s">
        <v>4396</v>
      </c>
      <c r="B2327" t="s">
        <v>4397</v>
      </c>
      <c r="C2327">
        <v>357</v>
      </c>
      <c r="D2327" t="s">
        <v>10</v>
      </c>
      <c r="E2327">
        <v>55</v>
      </c>
      <c r="F2327">
        <v>331</v>
      </c>
      <c r="G2327">
        <v>2735</v>
      </c>
      <c r="H2327" t="s">
        <v>11</v>
      </c>
      <c r="I2327" t="s">
        <v>10</v>
      </c>
    </row>
    <row r="2328" spans="1:9" x14ac:dyDescent="0.3">
      <c r="A2328" t="s">
        <v>4398</v>
      </c>
      <c r="B2328" t="s">
        <v>4399</v>
      </c>
      <c r="C2328">
        <v>289</v>
      </c>
      <c r="D2328" t="s">
        <v>10</v>
      </c>
      <c r="E2328">
        <v>16</v>
      </c>
      <c r="F2328">
        <v>282</v>
      </c>
      <c r="G2328">
        <v>2735</v>
      </c>
      <c r="H2328" t="s">
        <v>11</v>
      </c>
      <c r="I2328" t="s">
        <v>10</v>
      </c>
    </row>
    <row r="2329" spans="1:9" x14ac:dyDescent="0.3">
      <c r="A2329" t="s">
        <v>4400</v>
      </c>
      <c r="B2329" t="s">
        <v>4401</v>
      </c>
      <c r="C2329">
        <v>276</v>
      </c>
      <c r="D2329" t="s">
        <v>10</v>
      </c>
      <c r="E2329">
        <v>4</v>
      </c>
      <c r="F2329">
        <v>269</v>
      </c>
      <c r="G2329">
        <v>2735</v>
      </c>
      <c r="H2329" t="s">
        <v>11</v>
      </c>
      <c r="I2329" t="s">
        <v>10</v>
      </c>
    </row>
    <row r="2330" spans="1:9" x14ac:dyDescent="0.3">
      <c r="A2330" t="s">
        <v>4402</v>
      </c>
      <c r="B2330" t="s">
        <v>4403</v>
      </c>
      <c r="C2330">
        <v>245</v>
      </c>
      <c r="D2330" t="s">
        <v>10</v>
      </c>
      <c r="E2330">
        <v>33</v>
      </c>
      <c r="F2330">
        <v>238</v>
      </c>
      <c r="G2330">
        <v>2735</v>
      </c>
      <c r="H2330" t="s">
        <v>11</v>
      </c>
      <c r="I2330" t="s">
        <v>10</v>
      </c>
    </row>
    <row r="2331" spans="1:9" x14ac:dyDescent="0.3">
      <c r="A2331" t="s">
        <v>4404</v>
      </c>
      <c r="B2331" t="s">
        <v>4405</v>
      </c>
      <c r="C2331">
        <v>326</v>
      </c>
      <c r="D2331" t="s">
        <v>10</v>
      </c>
      <c r="E2331">
        <v>54</v>
      </c>
      <c r="F2331">
        <v>319</v>
      </c>
      <c r="G2331">
        <v>2735</v>
      </c>
      <c r="H2331" t="s">
        <v>11</v>
      </c>
      <c r="I2331" t="s">
        <v>10</v>
      </c>
    </row>
    <row r="2332" spans="1:9" x14ac:dyDescent="0.3">
      <c r="A2332" t="s">
        <v>4406</v>
      </c>
      <c r="B2332" t="s">
        <v>4407</v>
      </c>
      <c r="C2332">
        <v>276</v>
      </c>
      <c r="D2332" t="s">
        <v>10</v>
      </c>
      <c r="E2332">
        <v>4</v>
      </c>
      <c r="F2332">
        <v>269</v>
      </c>
      <c r="G2332">
        <v>2735</v>
      </c>
      <c r="H2332" t="s">
        <v>11</v>
      </c>
      <c r="I2332" t="s">
        <v>10</v>
      </c>
    </row>
    <row r="2333" spans="1:9" x14ac:dyDescent="0.3">
      <c r="A2333" t="s">
        <v>4408</v>
      </c>
      <c r="B2333" t="s">
        <v>4409</v>
      </c>
      <c r="C2333">
        <v>312</v>
      </c>
      <c r="D2333" t="s">
        <v>10</v>
      </c>
      <c r="E2333">
        <v>33</v>
      </c>
      <c r="F2333">
        <v>305</v>
      </c>
      <c r="G2333">
        <v>2735</v>
      </c>
      <c r="H2333" t="s">
        <v>11</v>
      </c>
      <c r="I2333" t="s">
        <v>10</v>
      </c>
    </row>
    <row r="2334" spans="1:9" x14ac:dyDescent="0.3">
      <c r="A2334" t="s">
        <v>4410</v>
      </c>
      <c r="B2334" t="s">
        <v>4411</v>
      </c>
      <c r="C2334">
        <v>277</v>
      </c>
      <c r="D2334" t="s">
        <v>10</v>
      </c>
      <c r="E2334">
        <v>5</v>
      </c>
      <c r="F2334">
        <v>270</v>
      </c>
      <c r="G2334">
        <v>2735</v>
      </c>
      <c r="H2334" t="s">
        <v>11</v>
      </c>
      <c r="I2334" t="s">
        <v>10</v>
      </c>
    </row>
    <row r="2335" spans="1:9" x14ac:dyDescent="0.3">
      <c r="A2335" t="s">
        <v>4412</v>
      </c>
      <c r="B2335" t="s">
        <v>4413</v>
      </c>
      <c r="C2335">
        <v>344</v>
      </c>
      <c r="D2335" t="s">
        <v>10</v>
      </c>
      <c r="E2335">
        <v>72</v>
      </c>
      <c r="F2335">
        <v>337</v>
      </c>
      <c r="G2335">
        <v>2735</v>
      </c>
      <c r="H2335" t="s">
        <v>11</v>
      </c>
      <c r="I2335" t="s">
        <v>10</v>
      </c>
    </row>
    <row r="2336" spans="1:9" x14ac:dyDescent="0.3">
      <c r="A2336" t="s">
        <v>4414</v>
      </c>
      <c r="B2336" t="s">
        <v>4415</v>
      </c>
      <c r="C2336">
        <v>258</v>
      </c>
      <c r="D2336" t="s">
        <v>10</v>
      </c>
      <c r="E2336">
        <v>1</v>
      </c>
      <c r="F2336">
        <v>251</v>
      </c>
      <c r="G2336">
        <v>2735</v>
      </c>
      <c r="H2336" t="s">
        <v>11</v>
      </c>
      <c r="I2336" t="s">
        <v>10</v>
      </c>
    </row>
    <row r="2337" spans="1:9" x14ac:dyDescent="0.3">
      <c r="A2337" t="s">
        <v>4416</v>
      </c>
      <c r="B2337" t="s">
        <v>4417</v>
      </c>
      <c r="C2337">
        <v>305</v>
      </c>
      <c r="D2337" t="s">
        <v>10</v>
      </c>
      <c r="E2337">
        <v>23</v>
      </c>
      <c r="F2337">
        <v>299</v>
      </c>
      <c r="G2337">
        <v>2735</v>
      </c>
      <c r="H2337" t="s">
        <v>11</v>
      </c>
      <c r="I2337" t="s">
        <v>10</v>
      </c>
    </row>
    <row r="2338" spans="1:9" x14ac:dyDescent="0.3">
      <c r="A2338" t="s">
        <v>4418</v>
      </c>
      <c r="B2338" t="s">
        <v>4419</v>
      </c>
      <c r="C2338">
        <v>337</v>
      </c>
      <c r="D2338" t="s">
        <v>10</v>
      </c>
      <c r="E2338">
        <v>55</v>
      </c>
      <c r="F2338">
        <v>331</v>
      </c>
      <c r="G2338">
        <v>2735</v>
      </c>
      <c r="H2338" t="s">
        <v>11</v>
      </c>
      <c r="I2338" t="s">
        <v>10</v>
      </c>
    </row>
    <row r="2339" spans="1:9" x14ac:dyDescent="0.3">
      <c r="A2339" t="s">
        <v>4420</v>
      </c>
      <c r="B2339" t="s">
        <v>4421</v>
      </c>
      <c r="C2339">
        <v>258</v>
      </c>
      <c r="D2339" t="s">
        <v>10</v>
      </c>
      <c r="E2339">
        <v>1</v>
      </c>
      <c r="F2339">
        <v>251</v>
      </c>
      <c r="G2339">
        <v>2735</v>
      </c>
      <c r="H2339" t="s">
        <v>11</v>
      </c>
      <c r="I2339" t="s">
        <v>10</v>
      </c>
    </row>
    <row r="2340" spans="1:9" x14ac:dyDescent="0.3">
      <c r="A2340" t="s">
        <v>4422</v>
      </c>
      <c r="B2340" t="s">
        <v>4423</v>
      </c>
      <c r="C2340">
        <v>262</v>
      </c>
      <c r="D2340" t="s">
        <v>10</v>
      </c>
      <c r="E2340">
        <v>23</v>
      </c>
      <c r="F2340">
        <v>255</v>
      </c>
      <c r="G2340">
        <v>2735</v>
      </c>
      <c r="H2340" t="s">
        <v>11</v>
      </c>
      <c r="I2340" t="s">
        <v>10</v>
      </c>
    </row>
    <row r="2341" spans="1:9" x14ac:dyDescent="0.3">
      <c r="A2341" t="s">
        <v>4424</v>
      </c>
      <c r="B2341" t="s">
        <v>4425</v>
      </c>
      <c r="C2341">
        <v>283</v>
      </c>
      <c r="D2341" t="s">
        <v>10</v>
      </c>
      <c r="E2341">
        <v>3</v>
      </c>
      <c r="F2341">
        <v>276</v>
      </c>
      <c r="G2341">
        <v>2735</v>
      </c>
      <c r="H2341" t="s">
        <v>11</v>
      </c>
      <c r="I2341" t="s">
        <v>10</v>
      </c>
    </row>
    <row r="2342" spans="1:9" x14ac:dyDescent="0.3">
      <c r="A2342" t="s">
        <v>4426</v>
      </c>
      <c r="B2342" t="s">
        <v>4427</v>
      </c>
      <c r="C2342">
        <v>285</v>
      </c>
      <c r="D2342" t="s">
        <v>10</v>
      </c>
      <c r="E2342">
        <v>3</v>
      </c>
      <c r="F2342">
        <v>278</v>
      </c>
      <c r="G2342">
        <v>2735</v>
      </c>
      <c r="H2342" t="s">
        <v>11</v>
      </c>
      <c r="I2342" t="s">
        <v>10</v>
      </c>
    </row>
    <row r="2343" spans="1:9" x14ac:dyDescent="0.3">
      <c r="A2343" t="s">
        <v>4428</v>
      </c>
      <c r="B2343" t="s">
        <v>4429</v>
      </c>
      <c r="C2343">
        <v>337</v>
      </c>
      <c r="D2343" t="s">
        <v>10</v>
      </c>
      <c r="E2343">
        <v>35</v>
      </c>
      <c r="F2343">
        <v>324</v>
      </c>
      <c r="G2343">
        <v>2735</v>
      </c>
      <c r="H2343" t="s">
        <v>11</v>
      </c>
      <c r="I2343" t="s">
        <v>10</v>
      </c>
    </row>
    <row r="2344" spans="1:9" x14ac:dyDescent="0.3">
      <c r="A2344" t="s">
        <v>4430</v>
      </c>
      <c r="B2344" t="s">
        <v>4431</v>
      </c>
      <c r="C2344">
        <v>349</v>
      </c>
      <c r="D2344" t="s">
        <v>10</v>
      </c>
      <c r="E2344">
        <v>39</v>
      </c>
      <c r="F2344">
        <v>320</v>
      </c>
      <c r="G2344">
        <v>2735</v>
      </c>
      <c r="H2344" t="s">
        <v>11</v>
      </c>
      <c r="I2344" t="s">
        <v>10</v>
      </c>
    </row>
    <row r="2345" spans="1:9" x14ac:dyDescent="0.3">
      <c r="A2345" t="s">
        <v>4432</v>
      </c>
      <c r="B2345" t="s">
        <v>4433</v>
      </c>
      <c r="C2345">
        <v>283</v>
      </c>
      <c r="D2345" t="s">
        <v>10</v>
      </c>
      <c r="E2345">
        <v>2</v>
      </c>
      <c r="F2345">
        <v>276</v>
      </c>
      <c r="G2345">
        <v>2735</v>
      </c>
      <c r="H2345" t="s">
        <v>11</v>
      </c>
      <c r="I2345" t="s">
        <v>10</v>
      </c>
    </row>
    <row r="2346" spans="1:9" x14ac:dyDescent="0.3">
      <c r="A2346" t="s">
        <v>4434</v>
      </c>
      <c r="B2346" t="s">
        <v>4435</v>
      </c>
      <c r="C2346">
        <v>283</v>
      </c>
      <c r="D2346" t="s">
        <v>10</v>
      </c>
      <c r="E2346">
        <v>2</v>
      </c>
      <c r="F2346">
        <v>276</v>
      </c>
      <c r="G2346">
        <v>2735</v>
      </c>
      <c r="H2346" t="s">
        <v>11</v>
      </c>
      <c r="I2346" t="s">
        <v>10</v>
      </c>
    </row>
    <row r="2347" spans="1:9" x14ac:dyDescent="0.3">
      <c r="A2347" t="s">
        <v>4436</v>
      </c>
      <c r="B2347" t="s">
        <v>4437</v>
      </c>
      <c r="C2347">
        <v>356</v>
      </c>
      <c r="D2347" t="s">
        <v>10</v>
      </c>
      <c r="E2347">
        <v>42</v>
      </c>
      <c r="F2347">
        <v>328</v>
      </c>
      <c r="G2347">
        <v>2735</v>
      </c>
      <c r="H2347" t="s">
        <v>11</v>
      </c>
      <c r="I2347" t="s">
        <v>10</v>
      </c>
    </row>
    <row r="2348" spans="1:9" x14ac:dyDescent="0.3">
      <c r="A2348" t="s">
        <v>4438</v>
      </c>
      <c r="B2348" t="s">
        <v>4439</v>
      </c>
      <c r="C2348">
        <v>376</v>
      </c>
      <c r="D2348" t="s">
        <v>10</v>
      </c>
      <c r="E2348">
        <v>52</v>
      </c>
      <c r="F2348">
        <v>347</v>
      </c>
      <c r="G2348">
        <v>2735</v>
      </c>
      <c r="H2348" t="s">
        <v>11</v>
      </c>
      <c r="I2348" t="s">
        <v>10</v>
      </c>
    </row>
    <row r="2349" spans="1:9" x14ac:dyDescent="0.3">
      <c r="A2349" t="s">
        <v>4440</v>
      </c>
      <c r="B2349" t="s">
        <v>4441</v>
      </c>
      <c r="C2349">
        <v>289</v>
      </c>
      <c r="D2349" t="s">
        <v>10</v>
      </c>
      <c r="E2349">
        <v>7</v>
      </c>
      <c r="F2349">
        <v>282</v>
      </c>
      <c r="G2349">
        <v>2735</v>
      </c>
      <c r="H2349" t="s">
        <v>11</v>
      </c>
      <c r="I2349" t="s">
        <v>10</v>
      </c>
    </row>
    <row r="2350" spans="1:9" x14ac:dyDescent="0.3">
      <c r="A2350" t="s">
        <v>4442</v>
      </c>
      <c r="B2350" t="s">
        <v>4443</v>
      </c>
      <c r="C2350">
        <v>255</v>
      </c>
      <c r="D2350" t="s">
        <v>10</v>
      </c>
      <c r="E2350">
        <v>2</v>
      </c>
      <c r="F2350">
        <v>248</v>
      </c>
      <c r="G2350">
        <v>2735</v>
      </c>
      <c r="H2350" t="s">
        <v>11</v>
      </c>
      <c r="I2350" t="s">
        <v>10</v>
      </c>
    </row>
    <row r="2351" spans="1:9" x14ac:dyDescent="0.3">
      <c r="A2351" t="s">
        <v>4444</v>
      </c>
      <c r="B2351" t="s">
        <v>4445</v>
      </c>
      <c r="C2351">
        <v>275</v>
      </c>
      <c r="D2351" t="s">
        <v>10</v>
      </c>
      <c r="E2351">
        <v>2</v>
      </c>
      <c r="F2351">
        <v>268</v>
      </c>
      <c r="G2351">
        <v>2735</v>
      </c>
      <c r="H2351" t="s">
        <v>11</v>
      </c>
      <c r="I2351" t="s">
        <v>10</v>
      </c>
    </row>
    <row r="2352" spans="1:9" x14ac:dyDescent="0.3">
      <c r="A2352" t="s">
        <v>4446</v>
      </c>
      <c r="B2352" t="s">
        <v>4447</v>
      </c>
      <c r="C2352">
        <v>619</v>
      </c>
      <c r="D2352" t="s">
        <v>10</v>
      </c>
      <c r="E2352">
        <v>340</v>
      </c>
      <c r="F2352">
        <v>612</v>
      </c>
      <c r="G2352">
        <v>2735</v>
      </c>
      <c r="H2352" t="s">
        <v>11</v>
      </c>
      <c r="I2352" t="s">
        <v>10</v>
      </c>
    </row>
    <row r="2353" spans="1:9" x14ac:dyDescent="0.3">
      <c r="A2353" t="s">
        <v>4448</v>
      </c>
      <c r="B2353" t="s">
        <v>4449</v>
      </c>
      <c r="C2353">
        <v>596</v>
      </c>
      <c r="D2353" t="s">
        <v>1290</v>
      </c>
      <c r="E2353">
        <v>429</v>
      </c>
      <c r="F2353">
        <v>558</v>
      </c>
      <c r="G2353">
        <v>9362</v>
      </c>
      <c r="H2353" t="s">
        <v>1291</v>
      </c>
      <c r="I2353" t="s">
        <v>1290</v>
      </c>
    </row>
    <row r="2354" spans="1:9" x14ac:dyDescent="0.3">
      <c r="A2354" t="s">
        <v>4448</v>
      </c>
      <c r="B2354" t="s">
        <v>4449</v>
      </c>
      <c r="C2354">
        <v>596</v>
      </c>
      <c r="D2354" t="s">
        <v>10</v>
      </c>
      <c r="E2354">
        <v>3</v>
      </c>
      <c r="F2354">
        <v>267</v>
      </c>
      <c r="G2354">
        <v>2735</v>
      </c>
      <c r="H2354" t="s">
        <v>11</v>
      </c>
      <c r="I2354" t="s">
        <v>10</v>
      </c>
    </row>
    <row r="2355" spans="1:9" x14ac:dyDescent="0.3">
      <c r="A2355" t="s">
        <v>4450</v>
      </c>
      <c r="B2355" t="s">
        <v>4451</v>
      </c>
      <c r="C2355">
        <v>981</v>
      </c>
      <c r="D2355" t="s">
        <v>4452</v>
      </c>
      <c r="E2355">
        <v>470</v>
      </c>
      <c r="F2355">
        <v>558</v>
      </c>
      <c r="G2355">
        <v>1229</v>
      </c>
      <c r="H2355" t="s">
        <v>4453</v>
      </c>
      <c r="I2355" t="s">
        <v>4452</v>
      </c>
    </row>
    <row r="2356" spans="1:9" x14ac:dyDescent="0.3">
      <c r="A2356" t="s">
        <v>4450</v>
      </c>
      <c r="B2356" t="s">
        <v>4451</v>
      </c>
      <c r="C2356">
        <v>981</v>
      </c>
      <c r="D2356" t="s">
        <v>4454</v>
      </c>
      <c r="E2356">
        <v>114</v>
      </c>
      <c r="F2356">
        <v>134</v>
      </c>
      <c r="G2356">
        <v>29308</v>
      </c>
      <c r="H2356" t="s">
        <v>4455</v>
      </c>
      <c r="I2356" t="s">
        <v>4454</v>
      </c>
    </row>
    <row r="2357" spans="1:9" x14ac:dyDescent="0.3">
      <c r="A2357" t="s">
        <v>4450</v>
      </c>
      <c r="B2357" t="s">
        <v>4451</v>
      </c>
      <c r="C2357">
        <v>981</v>
      </c>
      <c r="D2357" t="s">
        <v>4454</v>
      </c>
      <c r="E2357">
        <v>136</v>
      </c>
      <c r="F2357">
        <v>155</v>
      </c>
      <c r="G2357">
        <v>29308</v>
      </c>
      <c r="H2357" t="s">
        <v>4455</v>
      </c>
      <c r="I2357" t="s">
        <v>4454</v>
      </c>
    </row>
    <row r="2358" spans="1:9" x14ac:dyDescent="0.3">
      <c r="A2358" t="s">
        <v>4450</v>
      </c>
      <c r="B2358" t="s">
        <v>4451</v>
      </c>
      <c r="C2358">
        <v>981</v>
      </c>
      <c r="D2358" t="s">
        <v>10</v>
      </c>
      <c r="E2358">
        <v>700</v>
      </c>
      <c r="F2358">
        <v>974</v>
      </c>
      <c r="G2358">
        <v>2735</v>
      </c>
      <c r="H2358" t="s">
        <v>11</v>
      </c>
      <c r="I2358" t="s">
        <v>10</v>
      </c>
    </row>
    <row r="2359" spans="1:9" x14ac:dyDescent="0.3">
      <c r="A2359" t="s">
        <v>4456</v>
      </c>
      <c r="B2359" t="s">
        <v>4457</v>
      </c>
      <c r="C2359">
        <v>169</v>
      </c>
      <c r="D2359" t="s">
        <v>10</v>
      </c>
      <c r="E2359">
        <v>25</v>
      </c>
      <c r="F2359">
        <v>162</v>
      </c>
      <c r="G2359">
        <v>2735</v>
      </c>
      <c r="H2359" t="s">
        <v>11</v>
      </c>
      <c r="I2359" t="s">
        <v>10</v>
      </c>
    </row>
    <row r="2360" spans="1:9" x14ac:dyDescent="0.3">
      <c r="A2360" t="s">
        <v>4458</v>
      </c>
      <c r="B2360" t="s">
        <v>4459</v>
      </c>
      <c r="C2360">
        <v>352</v>
      </c>
      <c r="D2360" t="s">
        <v>10</v>
      </c>
      <c r="E2360">
        <v>74</v>
      </c>
      <c r="F2360">
        <v>345</v>
      </c>
      <c r="G2360">
        <v>2735</v>
      </c>
      <c r="H2360" t="s">
        <v>11</v>
      </c>
      <c r="I2360" t="s">
        <v>10</v>
      </c>
    </row>
    <row r="2361" spans="1:9" x14ac:dyDescent="0.3">
      <c r="A2361" t="s">
        <v>4460</v>
      </c>
      <c r="B2361" t="s">
        <v>4461</v>
      </c>
      <c r="C2361">
        <v>296</v>
      </c>
      <c r="D2361" t="s">
        <v>10</v>
      </c>
      <c r="E2361">
        <v>9</v>
      </c>
      <c r="F2361">
        <v>289</v>
      </c>
      <c r="G2361">
        <v>2735</v>
      </c>
      <c r="H2361" t="s">
        <v>11</v>
      </c>
      <c r="I2361" t="s">
        <v>10</v>
      </c>
    </row>
    <row r="2362" spans="1:9" x14ac:dyDescent="0.3">
      <c r="A2362" t="s">
        <v>4462</v>
      </c>
      <c r="B2362" t="s">
        <v>4463</v>
      </c>
      <c r="C2362">
        <v>391</v>
      </c>
      <c r="D2362" t="s">
        <v>10</v>
      </c>
      <c r="E2362">
        <v>89</v>
      </c>
      <c r="F2362">
        <v>366</v>
      </c>
      <c r="G2362">
        <v>2735</v>
      </c>
      <c r="H2362" t="s">
        <v>11</v>
      </c>
      <c r="I2362" t="s">
        <v>10</v>
      </c>
    </row>
    <row r="2363" spans="1:9" x14ac:dyDescent="0.3">
      <c r="A2363" t="s">
        <v>4464</v>
      </c>
      <c r="B2363" t="s">
        <v>4465</v>
      </c>
      <c r="C2363">
        <v>282</v>
      </c>
      <c r="D2363" t="s">
        <v>10</v>
      </c>
      <c r="E2363">
        <v>2</v>
      </c>
      <c r="F2363">
        <v>275</v>
      </c>
      <c r="G2363">
        <v>2735</v>
      </c>
      <c r="H2363" t="s">
        <v>11</v>
      </c>
      <c r="I2363" t="s">
        <v>10</v>
      </c>
    </row>
    <row r="2364" spans="1:9" x14ac:dyDescent="0.3">
      <c r="A2364" t="s">
        <v>4466</v>
      </c>
      <c r="B2364" t="s">
        <v>4467</v>
      </c>
      <c r="C2364">
        <v>344</v>
      </c>
      <c r="D2364" t="s">
        <v>10</v>
      </c>
      <c r="E2364">
        <v>59</v>
      </c>
      <c r="F2364">
        <v>338</v>
      </c>
      <c r="G2364">
        <v>2735</v>
      </c>
      <c r="H2364" t="s">
        <v>11</v>
      </c>
      <c r="I2364" t="s">
        <v>10</v>
      </c>
    </row>
    <row r="2365" spans="1:9" x14ac:dyDescent="0.3">
      <c r="A2365" t="s">
        <v>4468</v>
      </c>
      <c r="B2365" t="s">
        <v>4469</v>
      </c>
      <c r="C2365">
        <v>283</v>
      </c>
      <c r="D2365" t="s">
        <v>10</v>
      </c>
      <c r="E2365">
        <v>2</v>
      </c>
      <c r="F2365">
        <v>276</v>
      </c>
      <c r="G2365">
        <v>2735</v>
      </c>
      <c r="H2365" t="s">
        <v>11</v>
      </c>
      <c r="I2365" t="s">
        <v>10</v>
      </c>
    </row>
    <row r="2366" spans="1:9" x14ac:dyDescent="0.3">
      <c r="A2366" t="s">
        <v>4470</v>
      </c>
      <c r="B2366" t="s">
        <v>4471</v>
      </c>
      <c r="C2366">
        <v>356</v>
      </c>
      <c r="D2366" t="s">
        <v>10</v>
      </c>
      <c r="E2366">
        <v>41</v>
      </c>
      <c r="F2366">
        <v>327</v>
      </c>
      <c r="G2366">
        <v>2735</v>
      </c>
      <c r="H2366" t="s">
        <v>11</v>
      </c>
      <c r="I2366" t="s">
        <v>10</v>
      </c>
    </row>
    <row r="2367" spans="1:9" x14ac:dyDescent="0.3">
      <c r="A2367" t="s">
        <v>4472</v>
      </c>
      <c r="B2367" t="s">
        <v>4473</v>
      </c>
      <c r="C2367">
        <v>306</v>
      </c>
      <c r="D2367" t="s">
        <v>10</v>
      </c>
      <c r="E2367">
        <v>22</v>
      </c>
      <c r="F2367">
        <v>299</v>
      </c>
      <c r="G2367">
        <v>2735</v>
      </c>
      <c r="H2367" t="s">
        <v>11</v>
      </c>
      <c r="I2367" t="s">
        <v>10</v>
      </c>
    </row>
    <row r="2368" spans="1:9" x14ac:dyDescent="0.3">
      <c r="A2368" t="s">
        <v>4474</v>
      </c>
      <c r="B2368" t="s">
        <v>4475</v>
      </c>
      <c r="C2368">
        <v>375</v>
      </c>
      <c r="D2368" t="s">
        <v>10</v>
      </c>
      <c r="E2368">
        <v>57</v>
      </c>
      <c r="F2368">
        <v>349</v>
      </c>
      <c r="G2368">
        <v>2735</v>
      </c>
      <c r="H2368" t="s">
        <v>11</v>
      </c>
      <c r="I2368" t="s">
        <v>10</v>
      </c>
    </row>
    <row r="2369" spans="1:9" x14ac:dyDescent="0.3">
      <c r="A2369" t="s">
        <v>4476</v>
      </c>
      <c r="B2369" t="s">
        <v>4477</v>
      </c>
      <c r="C2369">
        <v>283</v>
      </c>
      <c r="D2369" t="s">
        <v>10</v>
      </c>
      <c r="E2369">
        <v>2</v>
      </c>
      <c r="F2369">
        <v>276</v>
      </c>
      <c r="G2369">
        <v>2735</v>
      </c>
      <c r="H2369" t="s">
        <v>11</v>
      </c>
      <c r="I2369" t="s">
        <v>10</v>
      </c>
    </row>
    <row r="2370" spans="1:9" x14ac:dyDescent="0.3">
      <c r="A2370" t="s">
        <v>4478</v>
      </c>
      <c r="B2370" t="s">
        <v>4479</v>
      </c>
      <c r="C2370">
        <v>356</v>
      </c>
      <c r="D2370" t="s">
        <v>10</v>
      </c>
      <c r="E2370">
        <v>41</v>
      </c>
      <c r="F2370">
        <v>327</v>
      </c>
      <c r="G2370">
        <v>2735</v>
      </c>
      <c r="H2370" t="s">
        <v>11</v>
      </c>
      <c r="I2370" t="s">
        <v>10</v>
      </c>
    </row>
    <row r="2371" spans="1:9" x14ac:dyDescent="0.3">
      <c r="A2371" t="s">
        <v>4480</v>
      </c>
      <c r="B2371" t="s">
        <v>4481</v>
      </c>
      <c r="C2371">
        <v>283</v>
      </c>
      <c r="D2371" t="s">
        <v>10</v>
      </c>
      <c r="E2371">
        <v>2</v>
      </c>
      <c r="F2371">
        <v>276</v>
      </c>
      <c r="G2371">
        <v>2735</v>
      </c>
      <c r="H2371" t="s">
        <v>11</v>
      </c>
      <c r="I2371" t="s">
        <v>10</v>
      </c>
    </row>
    <row r="2372" spans="1:9" x14ac:dyDescent="0.3">
      <c r="A2372" t="s">
        <v>4482</v>
      </c>
      <c r="B2372" t="s">
        <v>4483</v>
      </c>
      <c r="C2372">
        <v>353</v>
      </c>
      <c r="D2372" t="s">
        <v>10</v>
      </c>
      <c r="E2372">
        <v>39</v>
      </c>
      <c r="F2372">
        <v>324</v>
      </c>
      <c r="G2372">
        <v>2735</v>
      </c>
      <c r="H2372" t="s">
        <v>11</v>
      </c>
      <c r="I2372" t="s">
        <v>10</v>
      </c>
    </row>
    <row r="2373" spans="1:9" x14ac:dyDescent="0.3">
      <c r="A2373" t="s">
        <v>4484</v>
      </c>
      <c r="B2373" t="s">
        <v>4485</v>
      </c>
      <c r="C2373">
        <v>337</v>
      </c>
      <c r="D2373" t="s">
        <v>10</v>
      </c>
      <c r="E2373">
        <v>2</v>
      </c>
      <c r="F2373">
        <v>87</v>
      </c>
      <c r="G2373">
        <v>2735</v>
      </c>
      <c r="H2373" t="s">
        <v>11</v>
      </c>
      <c r="I2373" t="s">
        <v>10</v>
      </c>
    </row>
    <row r="2374" spans="1:9" x14ac:dyDescent="0.3">
      <c r="A2374" t="s">
        <v>4484</v>
      </c>
      <c r="B2374" t="s">
        <v>4485</v>
      </c>
      <c r="C2374">
        <v>337</v>
      </c>
      <c r="D2374" t="s">
        <v>10</v>
      </c>
      <c r="E2374">
        <v>101</v>
      </c>
      <c r="F2374">
        <v>330</v>
      </c>
      <c r="G2374">
        <v>2735</v>
      </c>
      <c r="H2374" t="s">
        <v>11</v>
      </c>
      <c r="I2374" t="s">
        <v>10</v>
      </c>
    </row>
    <row r="2375" spans="1:9" x14ac:dyDescent="0.3">
      <c r="A2375" t="s">
        <v>4486</v>
      </c>
      <c r="B2375" t="s">
        <v>4487</v>
      </c>
      <c r="C2375">
        <v>275</v>
      </c>
      <c r="D2375" t="s">
        <v>10</v>
      </c>
      <c r="E2375">
        <v>25</v>
      </c>
      <c r="F2375">
        <v>268</v>
      </c>
      <c r="G2375">
        <v>2735</v>
      </c>
      <c r="H2375" t="s">
        <v>11</v>
      </c>
      <c r="I2375" t="s">
        <v>10</v>
      </c>
    </row>
    <row r="2376" spans="1:9" x14ac:dyDescent="0.3">
      <c r="A2376" t="s">
        <v>4488</v>
      </c>
      <c r="B2376" t="s">
        <v>4489</v>
      </c>
      <c r="C2376">
        <v>355</v>
      </c>
      <c r="D2376" t="s">
        <v>10</v>
      </c>
      <c r="E2376">
        <v>38</v>
      </c>
      <c r="F2376">
        <v>326</v>
      </c>
      <c r="G2376">
        <v>2735</v>
      </c>
      <c r="H2376" t="s">
        <v>11</v>
      </c>
      <c r="I2376" t="s">
        <v>10</v>
      </c>
    </row>
    <row r="2377" spans="1:9" x14ac:dyDescent="0.3">
      <c r="A2377" t="s">
        <v>4490</v>
      </c>
      <c r="B2377" t="s">
        <v>4491</v>
      </c>
      <c r="C2377">
        <v>311</v>
      </c>
      <c r="D2377" t="s">
        <v>10</v>
      </c>
      <c r="E2377">
        <v>3</v>
      </c>
      <c r="F2377">
        <v>304</v>
      </c>
      <c r="G2377">
        <v>2735</v>
      </c>
      <c r="H2377" t="s">
        <v>11</v>
      </c>
      <c r="I2377" t="s">
        <v>10</v>
      </c>
    </row>
    <row r="2378" spans="1:9" x14ac:dyDescent="0.3">
      <c r="A2378" t="s">
        <v>4492</v>
      </c>
      <c r="B2378" t="s">
        <v>4493</v>
      </c>
      <c r="C2378">
        <v>363</v>
      </c>
      <c r="D2378" t="s">
        <v>10</v>
      </c>
      <c r="E2378">
        <v>47</v>
      </c>
      <c r="F2378">
        <v>333</v>
      </c>
      <c r="G2378">
        <v>2735</v>
      </c>
      <c r="H2378" t="s">
        <v>11</v>
      </c>
      <c r="I2378" t="s">
        <v>10</v>
      </c>
    </row>
    <row r="2379" spans="1:9" x14ac:dyDescent="0.3">
      <c r="A2379" t="s">
        <v>4494</v>
      </c>
      <c r="B2379" t="s">
        <v>4495</v>
      </c>
      <c r="C2379">
        <v>152</v>
      </c>
      <c r="D2379" t="s">
        <v>10</v>
      </c>
      <c r="E2379">
        <v>15</v>
      </c>
      <c r="F2379">
        <v>150</v>
      </c>
      <c r="G2379">
        <v>2735</v>
      </c>
      <c r="H2379" t="s">
        <v>11</v>
      </c>
      <c r="I2379" t="s">
        <v>10</v>
      </c>
    </row>
    <row r="2380" spans="1:9" x14ac:dyDescent="0.3">
      <c r="A2380" t="s">
        <v>4496</v>
      </c>
      <c r="B2380" t="s">
        <v>4497</v>
      </c>
      <c r="C2380">
        <v>337</v>
      </c>
      <c r="D2380" t="s">
        <v>10</v>
      </c>
      <c r="E2380">
        <v>58</v>
      </c>
      <c r="F2380">
        <v>330</v>
      </c>
      <c r="G2380">
        <v>2735</v>
      </c>
      <c r="H2380" t="s">
        <v>11</v>
      </c>
      <c r="I2380" t="s">
        <v>10</v>
      </c>
    </row>
    <row r="2381" spans="1:9" x14ac:dyDescent="0.3">
      <c r="A2381" t="s">
        <v>4498</v>
      </c>
      <c r="B2381" t="s">
        <v>4499</v>
      </c>
      <c r="C2381">
        <v>292</v>
      </c>
      <c r="D2381" t="s">
        <v>10</v>
      </c>
      <c r="E2381">
        <v>42</v>
      </c>
      <c r="F2381">
        <v>292</v>
      </c>
      <c r="G2381">
        <v>2735</v>
      </c>
      <c r="H2381" t="s">
        <v>11</v>
      </c>
      <c r="I2381" t="s">
        <v>10</v>
      </c>
    </row>
    <row r="2382" spans="1:9" x14ac:dyDescent="0.3">
      <c r="A2382" t="s">
        <v>4500</v>
      </c>
      <c r="B2382" t="s">
        <v>4501</v>
      </c>
      <c r="C2382">
        <v>322</v>
      </c>
      <c r="D2382" t="s">
        <v>10</v>
      </c>
      <c r="E2382">
        <v>37</v>
      </c>
      <c r="F2382">
        <v>316</v>
      </c>
      <c r="G2382">
        <v>2735</v>
      </c>
      <c r="H2382" t="s">
        <v>11</v>
      </c>
      <c r="I2382" t="s">
        <v>10</v>
      </c>
    </row>
    <row r="2383" spans="1:9" x14ac:dyDescent="0.3">
      <c r="A2383" t="s">
        <v>4502</v>
      </c>
      <c r="B2383" t="s">
        <v>4503</v>
      </c>
      <c r="C2383">
        <v>282</v>
      </c>
      <c r="D2383" t="s">
        <v>10</v>
      </c>
      <c r="E2383">
        <v>2</v>
      </c>
      <c r="F2383">
        <v>275</v>
      </c>
      <c r="G2383">
        <v>2735</v>
      </c>
      <c r="H2383" t="s">
        <v>11</v>
      </c>
      <c r="I2383" t="s">
        <v>10</v>
      </c>
    </row>
    <row r="2384" spans="1:9" x14ac:dyDescent="0.3">
      <c r="A2384" t="s">
        <v>4504</v>
      </c>
      <c r="B2384" t="s">
        <v>4505</v>
      </c>
      <c r="C2384">
        <v>368</v>
      </c>
      <c r="D2384" t="s">
        <v>10</v>
      </c>
      <c r="E2384">
        <v>64</v>
      </c>
      <c r="F2384">
        <v>359</v>
      </c>
      <c r="G2384">
        <v>2735</v>
      </c>
      <c r="H2384" t="s">
        <v>11</v>
      </c>
      <c r="I2384" t="s">
        <v>10</v>
      </c>
    </row>
    <row r="2385" spans="1:9" x14ac:dyDescent="0.3">
      <c r="A2385" t="s">
        <v>4506</v>
      </c>
      <c r="B2385" t="s">
        <v>4507</v>
      </c>
      <c r="C2385">
        <v>309</v>
      </c>
      <c r="D2385" t="s">
        <v>10</v>
      </c>
      <c r="E2385">
        <v>17</v>
      </c>
      <c r="F2385">
        <v>295</v>
      </c>
      <c r="G2385">
        <v>2735</v>
      </c>
      <c r="H2385" t="s">
        <v>11</v>
      </c>
      <c r="I2385" t="s">
        <v>10</v>
      </c>
    </row>
    <row r="2386" spans="1:9" x14ac:dyDescent="0.3">
      <c r="A2386" t="s">
        <v>4508</v>
      </c>
      <c r="B2386" t="s">
        <v>4509</v>
      </c>
      <c r="C2386">
        <v>283</v>
      </c>
      <c r="D2386" t="s">
        <v>10</v>
      </c>
      <c r="E2386">
        <v>3</v>
      </c>
      <c r="F2386">
        <v>276</v>
      </c>
      <c r="G2386">
        <v>2735</v>
      </c>
      <c r="H2386" t="s">
        <v>11</v>
      </c>
      <c r="I2386" t="s">
        <v>10</v>
      </c>
    </row>
    <row r="2387" spans="1:9" x14ac:dyDescent="0.3">
      <c r="A2387" t="s">
        <v>4510</v>
      </c>
      <c r="B2387" t="s">
        <v>4511</v>
      </c>
      <c r="C2387">
        <v>321</v>
      </c>
      <c r="D2387" t="s">
        <v>10</v>
      </c>
      <c r="E2387">
        <v>33</v>
      </c>
      <c r="F2387">
        <v>307</v>
      </c>
      <c r="G2387">
        <v>2735</v>
      </c>
      <c r="H2387" t="s">
        <v>11</v>
      </c>
      <c r="I2387" t="s">
        <v>10</v>
      </c>
    </row>
    <row r="2388" spans="1:9" x14ac:dyDescent="0.3">
      <c r="A2388" t="s">
        <v>4512</v>
      </c>
      <c r="B2388" t="s">
        <v>4513</v>
      </c>
      <c r="C2388">
        <v>334</v>
      </c>
      <c r="D2388" t="s">
        <v>10</v>
      </c>
      <c r="E2388">
        <v>49</v>
      </c>
      <c r="F2388">
        <v>328</v>
      </c>
      <c r="G2388">
        <v>2735</v>
      </c>
      <c r="H2388" t="s">
        <v>11</v>
      </c>
      <c r="I2388" t="s">
        <v>10</v>
      </c>
    </row>
    <row r="2389" spans="1:9" x14ac:dyDescent="0.3">
      <c r="A2389" t="s">
        <v>4514</v>
      </c>
      <c r="B2389" t="s">
        <v>4515</v>
      </c>
      <c r="C2389">
        <v>282</v>
      </c>
      <c r="D2389" t="s">
        <v>10</v>
      </c>
      <c r="E2389">
        <v>2</v>
      </c>
      <c r="F2389">
        <v>275</v>
      </c>
      <c r="G2389">
        <v>2735</v>
      </c>
      <c r="H2389" t="s">
        <v>11</v>
      </c>
      <c r="I2389" t="s">
        <v>10</v>
      </c>
    </row>
    <row r="2390" spans="1:9" x14ac:dyDescent="0.3">
      <c r="A2390" t="s">
        <v>4516</v>
      </c>
      <c r="B2390" t="s">
        <v>4517</v>
      </c>
      <c r="C2390">
        <v>297</v>
      </c>
      <c r="D2390" t="s">
        <v>10</v>
      </c>
      <c r="E2390">
        <v>2</v>
      </c>
      <c r="F2390">
        <v>290</v>
      </c>
      <c r="G2390">
        <v>2735</v>
      </c>
      <c r="H2390" t="s">
        <v>11</v>
      </c>
      <c r="I2390" t="s">
        <v>10</v>
      </c>
    </row>
    <row r="2391" spans="1:9" x14ac:dyDescent="0.3">
      <c r="A2391" t="s">
        <v>4518</v>
      </c>
      <c r="B2391" t="s">
        <v>4519</v>
      </c>
      <c r="C2391">
        <v>348</v>
      </c>
      <c r="D2391" t="s">
        <v>10</v>
      </c>
      <c r="E2391">
        <v>64</v>
      </c>
      <c r="F2391">
        <v>341</v>
      </c>
      <c r="G2391">
        <v>2735</v>
      </c>
      <c r="H2391" t="s">
        <v>11</v>
      </c>
      <c r="I2391" t="s">
        <v>10</v>
      </c>
    </row>
    <row r="2392" spans="1:9" x14ac:dyDescent="0.3">
      <c r="A2392" t="s">
        <v>4520</v>
      </c>
      <c r="B2392" t="s">
        <v>4521</v>
      </c>
      <c r="C2392">
        <v>321</v>
      </c>
      <c r="D2392" t="s">
        <v>10</v>
      </c>
      <c r="E2392">
        <v>39</v>
      </c>
      <c r="F2392">
        <v>106</v>
      </c>
      <c r="G2392">
        <v>2735</v>
      </c>
      <c r="H2392" t="s">
        <v>11</v>
      </c>
      <c r="I2392" t="s">
        <v>10</v>
      </c>
    </row>
    <row r="2393" spans="1:9" x14ac:dyDescent="0.3">
      <c r="A2393" t="s">
        <v>4520</v>
      </c>
      <c r="B2393" t="s">
        <v>4521</v>
      </c>
      <c r="C2393">
        <v>321</v>
      </c>
      <c r="D2393" t="s">
        <v>10</v>
      </c>
      <c r="E2393">
        <v>101</v>
      </c>
      <c r="F2393">
        <v>292</v>
      </c>
      <c r="G2393">
        <v>2735</v>
      </c>
      <c r="H2393" t="s">
        <v>11</v>
      </c>
      <c r="I2393" t="s">
        <v>10</v>
      </c>
    </row>
    <row r="2394" spans="1:9" x14ac:dyDescent="0.3">
      <c r="A2394" t="s">
        <v>4522</v>
      </c>
      <c r="B2394" t="s">
        <v>4523</v>
      </c>
      <c r="C2394">
        <v>283</v>
      </c>
      <c r="D2394" t="s">
        <v>10</v>
      </c>
      <c r="E2394">
        <v>2</v>
      </c>
      <c r="F2394">
        <v>276</v>
      </c>
      <c r="G2394">
        <v>2735</v>
      </c>
      <c r="H2394" t="s">
        <v>11</v>
      </c>
      <c r="I2394" t="s">
        <v>10</v>
      </c>
    </row>
    <row r="2395" spans="1:9" x14ac:dyDescent="0.3">
      <c r="A2395" t="s">
        <v>4524</v>
      </c>
      <c r="B2395" t="s">
        <v>4525</v>
      </c>
      <c r="C2395">
        <v>355</v>
      </c>
      <c r="D2395" t="s">
        <v>10</v>
      </c>
      <c r="E2395">
        <v>38</v>
      </c>
      <c r="F2395">
        <v>326</v>
      </c>
      <c r="G2395">
        <v>2735</v>
      </c>
      <c r="H2395" t="s">
        <v>11</v>
      </c>
      <c r="I2395" t="s">
        <v>10</v>
      </c>
    </row>
    <row r="2396" spans="1:9" x14ac:dyDescent="0.3">
      <c r="A2396" t="s">
        <v>4526</v>
      </c>
      <c r="B2396" t="s">
        <v>4527</v>
      </c>
      <c r="C2396">
        <v>346</v>
      </c>
      <c r="D2396" t="s">
        <v>10</v>
      </c>
      <c r="E2396">
        <v>3</v>
      </c>
      <c r="F2396">
        <v>73</v>
      </c>
      <c r="G2396">
        <v>2735</v>
      </c>
      <c r="H2396" t="s">
        <v>11</v>
      </c>
      <c r="I2396" t="s">
        <v>10</v>
      </c>
    </row>
    <row r="2397" spans="1:9" x14ac:dyDescent="0.3">
      <c r="A2397" t="s">
        <v>4526</v>
      </c>
      <c r="B2397" t="s">
        <v>4527</v>
      </c>
      <c r="C2397">
        <v>346</v>
      </c>
      <c r="D2397" t="s">
        <v>10</v>
      </c>
      <c r="E2397">
        <v>103</v>
      </c>
      <c r="F2397">
        <v>339</v>
      </c>
      <c r="G2397">
        <v>2735</v>
      </c>
      <c r="H2397" t="s">
        <v>11</v>
      </c>
      <c r="I2397" t="s">
        <v>10</v>
      </c>
    </row>
    <row r="2398" spans="1:9" x14ac:dyDescent="0.3">
      <c r="A2398" t="s">
        <v>4528</v>
      </c>
      <c r="B2398" t="s">
        <v>4529</v>
      </c>
      <c r="C2398">
        <v>276</v>
      </c>
      <c r="D2398" t="s">
        <v>10</v>
      </c>
      <c r="E2398">
        <v>4</v>
      </c>
      <c r="F2398">
        <v>269</v>
      </c>
      <c r="G2398">
        <v>2735</v>
      </c>
      <c r="H2398" t="s">
        <v>11</v>
      </c>
      <c r="I2398" t="s">
        <v>10</v>
      </c>
    </row>
    <row r="2399" spans="1:9" x14ac:dyDescent="0.3">
      <c r="A2399" t="s">
        <v>4530</v>
      </c>
      <c r="B2399" t="s">
        <v>4531</v>
      </c>
      <c r="C2399">
        <v>394</v>
      </c>
      <c r="D2399" t="s">
        <v>10</v>
      </c>
      <c r="E2399">
        <v>100</v>
      </c>
      <c r="F2399">
        <v>375</v>
      </c>
      <c r="G2399">
        <v>2735</v>
      </c>
      <c r="H2399" t="s">
        <v>11</v>
      </c>
      <c r="I2399" t="s">
        <v>10</v>
      </c>
    </row>
    <row r="2400" spans="1:9" x14ac:dyDescent="0.3">
      <c r="A2400" t="s">
        <v>4532</v>
      </c>
      <c r="B2400" t="s">
        <v>4533</v>
      </c>
      <c r="C2400">
        <v>283</v>
      </c>
      <c r="D2400" t="s">
        <v>10</v>
      </c>
      <c r="E2400">
        <v>3</v>
      </c>
      <c r="F2400">
        <v>276</v>
      </c>
      <c r="G2400">
        <v>2735</v>
      </c>
      <c r="H2400" t="s">
        <v>11</v>
      </c>
      <c r="I2400" t="s">
        <v>10</v>
      </c>
    </row>
    <row r="2401" spans="1:9" x14ac:dyDescent="0.3">
      <c r="A2401" t="s">
        <v>4534</v>
      </c>
      <c r="B2401" t="s">
        <v>4535</v>
      </c>
      <c r="C2401">
        <v>342</v>
      </c>
      <c r="D2401" t="s">
        <v>10</v>
      </c>
      <c r="E2401">
        <v>60</v>
      </c>
      <c r="F2401">
        <v>336</v>
      </c>
      <c r="G2401">
        <v>2735</v>
      </c>
      <c r="H2401" t="s">
        <v>11</v>
      </c>
      <c r="I2401" t="s">
        <v>10</v>
      </c>
    </row>
    <row r="2402" spans="1:9" x14ac:dyDescent="0.3">
      <c r="A2402" t="s">
        <v>4536</v>
      </c>
      <c r="B2402" t="s">
        <v>4537</v>
      </c>
      <c r="C2402">
        <v>394</v>
      </c>
      <c r="D2402" t="s">
        <v>10</v>
      </c>
      <c r="E2402">
        <v>100</v>
      </c>
      <c r="F2402">
        <v>375</v>
      </c>
      <c r="G2402">
        <v>2735</v>
      </c>
      <c r="H2402" t="s">
        <v>11</v>
      </c>
      <c r="I2402" t="s">
        <v>10</v>
      </c>
    </row>
    <row r="2403" spans="1:9" x14ac:dyDescent="0.3">
      <c r="A2403" t="s">
        <v>4538</v>
      </c>
      <c r="B2403" t="s">
        <v>4539</v>
      </c>
      <c r="C2403">
        <v>355</v>
      </c>
      <c r="D2403" t="s">
        <v>10</v>
      </c>
      <c r="E2403">
        <v>38</v>
      </c>
      <c r="F2403">
        <v>326</v>
      </c>
      <c r="G2403">
        <v>2735</v>
      </c>
      <c r="H2403" t="s">
        <v>11</v>
      </c>
      <c r="I2403" t="s">
        <v>10</v>
      </c>
    </row>
    <row r="2404" spans="1:9" x14ac:dyDescent="0.3">
      <c r="A2404" t="s">
        <v>4540</v>
      </c>
      <c r="B2404" t="s">
        <v>4541</v>
      </c>
      <c r="C2404">
        <v>345</v>
      </c>
      <c r="D2404" t="s">
        <v>10</v>
      </c>
      <c r="E2404">
        <v>3</v>
      </c>
      <c r="F2404">
        <v>74</v>
      </c>
      <c r="G2404">
        <v>2735</v>
      </c>
      <c r="H2404" t="s">
        <v>11</v>
      </c>
      <c r="I2404" t="s">
        <v>10</v>
      </c>
    </row>
    <row r="2405" spans="1:9" x14ac:dyDescent="0.3">
      <c r="A2405" t="s">
        <v>4540</v>
      </c>
      <c r="B2405" t="s">
        <v>4541</v>
      </c>
      <c r="C2405">
        <v>345</v>
      </c>
      <c r="D2405" t="s">
        <v>10</v>
      </c>
      <c r="E2405">
        <v>114</v>
      </c>
      <c r="F2405">
        <v>338</v>
      </c>
      <c r="G2405">
        <v>2735</v>
      </c>
      <c r="H2405" t="s">
        <v>11</v>
      </c>
      <c r="I2405" t="s">
        <v>10</v>
      </c>
    </row>
    <row r="2406" spans="1:9" x14ac:dyDescent="0.3">
      <c r="A2406" t="s">
        <v>4542</v>
      </c>
      <c r="B2406" t="s">
        <v>4543</v>
      </c>
      <c r="C2406">
        <v>224</v>
      </c>
      <c r="D2406" t="s">
        <v>10</v>
      </c>
      <c r="E2406">
        <v>1</v>
      </c>
      <c r="F2406">
        <v>209</v>
      </c>
      <c r="G2406">
        <v>2735</v>
      </c>
      <c r="H2406" t="s">
        <v>11</v>
      </c>
      <c r="I2406" t="s">
        <v>10</v>
      </c>
    </row>
    <row r="2407" spans="1:9" x14ac:dyDescent="0.3">
      <c r="A2407" t="s">
        <v>4544</v>
      </c>
      <c r="B2407" t="s">
        <v>4545</v>
      </c>
      <c r="C2407">
        <v>156</v>
      </c>
      <c r="D2407" t="s">
        <v>10</v>
      </c>
      <c r="E2407">
        <v>8</v>
      </c>
      <c r="F2407">
        <v>149</v>
      </c>
      <c r="G2407">
        <v>2735</v>
      </c>
      <c r="H2407" t="s">
        <v>11</v>
      </c>
      <c r="I2407" t="s">
        <v>10</v>
      </c>
    </row>
    <row r="2408" spans="1:9" x14ac:dyDescent="0.3">
      <c r="A2408" t="s">
        <v>4546</v>
      </c>
      <c r="B2408" t="s">
        <v>4547</v>
      </c>
      <c r="C2408">
        <v>376</v>
      </c>
      <c r="D2408" t="s">
        <v>10</v>
      </c>
      <c r="E2408">
        <v>102</v>
      </c>
      <c r="F2408">
        <v>362</v>
      </c>
      <c r="G2408">
        <v>2735</v>
      </c>
      <c r="H2408" t="s">
        <v>11</v>
      </c>
      <c r="I2408" t="s">
        <v>10</v>
      </c>
    </row>
    <row r="2409" spans="1:9" x14ac:dyDescent="0.3">
      <c r="A2409" t="s">
        <v>4548</v>
      </c>
      <c r="B2409" t="s">
        <v>4549</v>
      </c>
      <c r="C2409">
        <v>390</v>
      </c>
      <c r="D2409" t="s">
        <v>10</v>
      </c>
      <c r="E2409">
        <v>63</v>
      </c>
      <c r="F2409">
        <v>353</v>
      </c>
      <c r="G2409">
        <v>2735</v>
      </c>
      <c r="H2409" t="s">
        <v>11</v>
      </c>
      <c r="I2409" t="s">
        <v>10</v>
      </c>
    </row>
    <row r="2410" spans="1:9" x14ac:dyDescent="0.3">
      <c r="A2410" t="s">
        <v>4550</v>
      </c>
      <c r="B2410" t="s">
        <v>4551</v>
      </c>
      <c r="C2410">
        <v>355</v>
      </c>
      <c r="D2410" t="s">
        <v>10</v>
      </c>
      <c r="E2410">
        <v>38</v>
      </c>
      <c r="F2410">
        <v>326</v>
      </c>
      <c r="G2410">
        <v>2735</v>
      </c>
      <c r="H2410" t="s">
        <v>11</v>
      </c>
      <c r="I2410" t="s">
        <v>10</v>
      </c>
    </row>
    <row r="2411" spans="1:9" x14ac:dyDescent="0.3">
      <c r="A2411" t="s">
        <v>4552</v>
      </c>
      <c r="B2411" t="s">
        <v>4553</v>
      </c>
      <c r="C2411">
        <v>284</v>
      </c>
      <c r="D2411" t="s">
        <v>10</v>
      </c>
      <c r="E2411">
        <v>3</v>
      </c>
      <c r="F2411">
        <v>277</v>
      </c>
      <c r="G2411">
        <v>2735</v>
      </c>
      <c r="H2411" t="s">
        <v>11</v>
      </c>
      <c r="I2411" t="s">
        <v>10</v>
      </c>
    </row>
    <row r="2412" spans="1:9" x14ac:dyDescent="0.3">
      <c r="A2412" t="s">
        <v>4554</v>
      </c>
      <c r="B2412" t="s">
        <v>4555</v>
      </c>
      <c r="C2412">
        <v>309</v>
      </c>
      <c r="D2412" t="s">
        <v>10</v>
      </c>
      <c r="E2412">
        <v>18</v>
      </c>
      <c r="F2412">
        <v>293</v>
      </c>
      <c r="G2412">
        <v>2735</v>
      </c>
      <c r="H2412" t="s">
        <v>11</v>
      </c>
      <c r="I2412" t="s">
        <v>10</v>
      </c>
    </row>
    <row r="2413" spans="1:9" x14ac:dyDescent="0.3">
      <c r="A2413" t="s">
        <v>4556</v>
      </c>
      <c r="B2413" t="s">
        <v>4557</v>
      </c>
      <c r="C2413">
        <v>276</v>
      </c>
      <c r="D2413" t="s">
        <v>10</v>
      </c>
      <c r="E2413">
        <v>4</v>
      </c>
      <c r="F2413">
        <v>269</v>
      </c>
      <c r="G2413">
        <v>2735</v>
      </c>
      <c r="H2413" t="s">
        <v>11</v>
      </c>
      <c r="I2413" t="s">
        <v>10</v>
      </c>
    </row>
    <row r="2414" spans="1:9" x14ac:dyDescent="0.3">
      <c r="A2414" t="s">
        <v>4558</v>
      </c>
      <c r="B2414" t="s">
        <v>4559</v>
      </c>
      <c r="C2414">
        <v>204</v>
      </c>
      <c r="D2414" t="s">
        <v>10</v>
      </c>
      <c r="E2414">
        <v>14</v>
      </c>
      <c r="F2414">
        <v>204</v>
      </c>
      <c r="G2414">
        <v>2735</v>
      </c>
      <c r="H2414" t="s">
        <v>11</v>
      </c>
      <c r="I2414" t="s">
        <v>10</v>
      </c>
    </row>
    <row r="2415" spans="1:9" x14ac:dyDescent="0.3">
      <c r="A2415" t="s">
        <v>4560</v>
      </c>
      <c r="B2415" t="s">
        <v>4561</v>
      </c>
      <c r="C2415">
        <v>194</v>
      </c>
      <c r="D2415" t="s">
        <v>10</v>
      </c>
      <c r="E2415">
        <v>14</v>
      </c>
      <c r="F2415">
        <v>194</v>
      </c>
      <c r="G2415">
        <v>2735</v>
      </c>
      <c r="H2415" t="s">
        <v>11</v>
      </c>
      <c r="I2415" t="s">
        <v>10</v>
      </c>
    </row>
    <row r="2416" spans="1:9" x14ac:dyDescent="0.3">
      <c r="A2416" t="s">
        <v>4562</v>
      </c>
      <c r="B2416" t="s">
        <v>4563</v>
      </c>
      <c r="C2416">
        <v>292</v>
      </c>
      <c r="D2416" t="s">
        <v>10</v>
      </c>
      <c r="E2416">
        <v>5</v>
      </c>
      <c r="F2416">
        <v>285</v>
      </c>
      <c r="G2416">
        <v>2735</v>
      </c>
      <c r="H2416" t="s">
        <v>11</v>
      </c>
      <c r="I2416" t="s">
        <v>10</v>
      </c>
    </row>
    <row r="2417" spans="1:9" x14ac:dyDescent="0.3">
      <c r="A2417" t="s">
        <v>4564</v>
      </c>
      <c r="B2417" t="s">
        <v>4565</v>
      </c>
      <c r="C2417">
        <v>375</v>
      </c>
      <c r="D2417" t="s">
        <v>10</v>
      </c>
      <c r="E2417">
        <v>50</v>
      </c>
      <c r="F2417">
        <v>351</v>
      </c>
      <c r="G2417">
        <v>2735</v>
      </c>
      <c r="H2417" t="s">
        <v>11</v>
      </c>
      <c r="I2417" t="s">
        <v>10</v>
      </c>
    </row>
    <row r="2418" spans="1:9" x14ac:dyDescent="0.3">
      <c r="A2418" t="s">
        <v>4566</v>
      </c>
      <c r="B2418" t="s">
        <v>4567</v>
      </c>
      <c r="C2418">
        <v>282</v>
      </c>
      <c r="D2418" t="s">
        <v>10</v>
      </c>
      <c r="E2418">
        <v>2</v>
      </c>
      <c r="F2418">
        <v>275</v>
      </c>
      <c r="G2418">
        <v>2735</v>
      </c>
      <c r="H2418" t="s">
        <v>11</v>
      </c>
      <c r="I2418" t="s">
        <v>10</v>
      </c>
    </row>
    <row r="2419" spans="1:9" x14ac:dyDescent="0.3">
      <c r="A2419" t="s">
        <v>4568</v>
      </c>
      <c r="B2419" t="s">
        <v>4569</v>
      </c>
      <c r="C2419">
        <v>392</v>
      </c>
      <c r="D2419" t="s">
        <v>10</v>
      </c>
      <c r="E2419">
        <v>66</v>
      </c>
      <c r="F2419">
        <v>358</v>
      </c>
      <c r="G2419">
        <v>2735</v>
      </c>
      <c r="H2419" t="s">
        <v>11</v>
      </c>
      <c r="I2419" t="s">
        <v>10</v>
      </c>
    </row>
    <row r="2420" spans="1:9" x14ac:dyDescent="0.3">
      <c r="A2420" t="s">
        <v>4570</v>
      </c>
      <c r="B2420" t="s">
        <v>4571</v>
      </c>
      <c r="C2420">
        <v>377</v>
      </c>
      <c r="D2420" t="s">
        <v>10</v>
      </c>
      <c r="E2420">
        <v>59</v>
      </c>
      <c r="F2420">
        <v>344</v>
      </c>
      <c r="G2420">
        <v>2735</v>
      </c>
      <c r="H2420" t="s">
        <v>11</v>
      </c>
      <c r="I2420" t="s">
        <v>10</v>
      </c>
    </row>
    <row r="2421" spans="1:9" x14ac:dyDescent="0.3">
      <c r="A2421" t="s">
        <v>4572</v>
      </c>
      <c r="B2421" t="s">
        <v>4573</v>
      </c>
      <c r="C2421">
        <v>285</v>
      </c>
      <c r="D2421" t="s">
        <v>10</v>
      </c>
      <c r="E2421">
        <v>2</v>
      </c>
      <c r="F2421">
        <v>278</v>
      </c>
      <c r="G2421">
        <v>2735</v>
      </c>
      <c r="H2421" t="s">
        <v>11</v>
      </c>
      <c r="I2421" t="s">
        <v>10</v>
      </c>
    </row>
    <row r="2422" spans="1:9" x14ac:dyDescent="0.3">
      <c r="A2422" t="s">
        <v>4574</v>
      </c>
      <c r="B2422" t="s">
        <v>4575</v>
      </c>
      <c r="C2422">
        <v>387</v>
      </c>
      <c r="D2422" t="s">
        <v>10</v>
      </c>
      <c r="E2422">
        <v>60</v>
      </c>
      <c r="F2422">
        <v>355</v>
      </c>
      <c r="G2422">
        <v>2735</v>
      </c>
      <c r="H2422" t="s">
        <v>11</v>
      </c>
      <c r="I2422" t="s">
        <v>10</v>
      </c>
    </row>
    <row r="2423" spans="1:9" x14ac:dyDescent="0.3">
      <c r="A2423" t="s">
        <v>4576</v>
      </c>
      <c r="B2423" t="s">
        <v>4577</v>
      </c>
      <c r="C2423">
        <v>282</v>
      </c>
      <c r="D2423" t="s">
        <v>10</v>
      </c>
      <c r="E2423">
        <v>2</v>
      </c>
      <c r="F2423">
        <v>275</v>
      </c>
      <c r="G2423">
        <v>2735</v>
      </c>
      <c r="H2423" t="s">
        <v>11</v>
      </c>
      <c r="I2423" t="s">
        <v>10</v>
      </c>
    </row>
    <row r="2424" spans="1:9" x14ac:dyDescent="0.3">
      <c r="A2424" t="s">
        <v>4578</v>
      </c>
      <c r="B2424" t="s">
        <v>4579</v>
      </c>
      <c r="C2424">
        <v>283</v>
      </c>
      <c r="D2424" t="s">
        <v>10</v>
      </c>
      <c r="E2424">
        <v>2</v>
      </c>
      <c r="F2424">
        <v>276</v>
      </c>
      <c r="G2424">
        <v>2735</v>
      </c>
      <c r="H2424" t="s">
        <v>11</v>
      </c>
      <c r="I2424" t="s">
        <v>10</v>
      </c>
    </row>
    <row r="2425" spans="1:9" x14ac:dyDescent="0.3">
      <c r="A2425" t="s">
        <v>4580</v>
      </c>
      <c r="B2425" t="s">
        <v>4581</v>
      </c>
      <c r="C2425">
        <v>382</v>
      </c>
      <c r="D2425" t="s">
        <v>10</v>
      </c>
      <c r="E2425">
        <v>54</v>
      </c>
      <c r="F2425">
        <v>349</v>
      </c>
      <c r="G2425">
        <v>2735</v>
      </c>
      <c r="H2425" t="s">
        <v>11</v>
      </c>
      <c r="I2425" t="s">
        <v>10</v>
      </c>
    </row>
    <row r="2426" spans="1:9" x14ac:dyDescent="0.3">
      <c r="A2426" t="s">
        <v>4582</v>
      </c>
      <c r="B2426" t="s">
        <v>4583</v>
      </c>
      <c r="C2426">
        <v>274</v>
      </c>
      <c r="D2426" t="s">
        <v>10</v>
      </c>
      <c r="E2426">
        <v>2</v>
      </c>
      <c r="F2426">
        <v>268</v>
      </c>
      <c r="G2426">
        <v>2735</v>
      </c>
      <c r="H2426" t="s">
        <v>11</v>
      </c>
      <c r="I2426" t="s">
        <v>10</v>
      </c>
    </row>
    <row r="2427" spans="1:9" x14ac:dyDescent="0.3">
      <c r="A2427" t="s">
        <v>4584</v>
      </c>
      <c r="B2427" t="s">
        <v>4585</v>
      </c>
      <c r="C2427">
        <v>283</v>
      </c>
      <c r="D2427" t="s">
        <v>10</v>
      </c>
      <c r="E2427">
        <v>3</v>
      </c>
      <c r="F2427">
        <v>276</v>
      </c>
      <c r="G2427">
        <v>2735</v>
      </c>
      <c r="H2427" t="s">
        <v>11</v>
      </c>
      <c r="I2427" t="s">
        <v>10</v>
      </c>
    </row>
    <row r="2428" spans="1:9" x14ac:dyDescent="0.3">
      <c r="A2428" t="s">
        <v>4586</v>
      </c>
      <c r="B2428" t="s">
        <v>4587</v>
      </c>
      <c r="C2428">
        <v>338</v>
      </c>
      <c r="D2428" t="s">
        <v>10</v>
      </c>
      <c r="E2428">
        <v>56</v>
      </c>
      <c r="F2428">
        <v>332</v>
      </c>
      <c r="G2428">
        <v>2735</v>
      </c>
      <c r="H2428" t="s">
        <v>11</v>
      </c>
      <c r="I2428" t="s">
        <v>10</v>
      </c>
    </row>
    <row r="2429" spans="1:9" x14ac:dyDescent="0.3">
      <c r="A2429" t="s">
        <v>4588</v>
      </c>
      <c r="B2429" t="s">
        <v>4589</v>
      </c>
      <c r="C2429">
        <v>276</v>
      </c>
      <c r="D2429" t="s">
        <v>10</v>
      </c>
      <c r="E2429">
        <v>4</v>
      </c>
      <c r="F2429">
        <v>269</v>
      </c>
      <c r="G2429">
        <v>2735</v>
      </c>
      <c r="H2429" t="s">
        <v>11</v>
      </c>
      <c r="I2429" t="s">
        <v>10</v>
      </c>
    </row>
    <row r="2430" spans="1:9" x14ac:dyDescent="0.3">
      <c r="A2430" t="s">
        <v>4590</v>
      </c>
      <c r="B2430" t="s">
        <v>4591</v>
      </c>
      <c r="C2430">
        <v>386</v>
      </c>
      <c r="D2430" t="s">
        <v>10</v>
      </c>
      <c r="E2430">
        <v>60</v>
      </c>
      <c r="F2430">
        <v>355</v>
      </c>
      <c r="G2430">
        <v>2735</v>
      </c>
      <c r="H2430" t="s">
        <v>11</v>
      </c>
      <c r="I2430" t="s">
        <v>10</v>
      </c>
    </row>
    <row r="2431" spans="1:9" x14ac:dyDescent="0.3">
      <c r="A2431" t="s">
        <v>4592</v>
      </c>
      <c r="B2431" t="s">
        <v>4593</v>
      </c>
      <c r="C2431">
        <v>391</v>
      </c>
      <c r="D2431" t="s">
        <v>10</v>
      </c>
      <c r="E2431">
        <v>112</v>
      </c>
      <c r="F2431">
        <v>384</v>
      </c>
      <c r="G2431">
        <v>2735</v>
      </c>
      <c r="H2431" t="s">
        <v>11</v>
      </c>
      <c r="I2431" t="s">
        <v>10</v>
      </c>
    </row>
    <row r="2432" spans="1:9" x14ac:dyDescent="0.3">
      <c r="A2432" t="s">
        <v>4594</v>
      </c>
      <c r="B2432" t="s">
        <v>4595</v>
      </c>
      <c r="C2432">
        <v>314</v>
      </c>
      <c r="D2432" t="s">
        <v>10</v>
      </c>
      <c r="E2432">
        <v>41</v>
      </c>
      <c r="F2432">
        <v>307</v>
      </c>
      <c r="G2432">
        <v>2735</v>
      </c>
      <c r="H2432" t="s">
        <v>11</v>
      </c>
      <c r="I2432" t="s">
        <v>10</v>
      </c>
    </row>
    <row r="2433" spans="1:9" x14ac:dyDescent="0.3">
      <c r="A2433" t="s">
        <v>4596</v>
      </c>
      <c r="B2433" t="s">
        <v>4597</v>
      </c>
      <c r="C2433">
        <v>334</v>
      </c>
      <c r="D2433" t="s">
        <v>10</v>
      </c>
      <c r="E2433">
        <v>49</v>
      </c>
      <c r="F2433">
        <v>328</v>
      </c>
      <c r="G2433">
        <v>2735</v>
      </c>
      <c r="H2433" t="s">
        <v>11</v>
      </c>
      <c r="I2433" t="s">
        <v>10</v>
      </c>
    </row>
    <row r="2434" spans="1:9" x14ac:dyDescent="0.3">
      <c r="A2434" t="s">
        <v>4598</v>
      </c>
      <c r="B2434" t="s">
        <v>4599</v>
      </c>
      <c r="C2434">
        <v>320</v>
      </c>
      <c r="D2434" t="s">
        <v>10</v>
      </c>
      <c r="E2434">
        <v>39</v>
      </c>
      <c r="F2434">
        <v>293</v>
      </c>
      <c r="G2434">
        <v>2735</v>
      </c>
      <c r="H2434" t="s">
        <v>11</v>
      </c>
      <c r="I2434" t="s">
        <v>10</v>
      </c>
    </row>
    <row r="2435" spans="1:9" x14ac:dyDescent="0.3">
      <c r="A2435" t="s">
        <v>4600</v>
      </c>
      <c r="B2435" t="s">
        <v>4601</v>
      </c>
      <c r="C2435">
        <v>396</v>
      </c>
      <c r="D2435" t="s">
        <v>10</v>
      </c>
      <c r="E2435">
        <v>102</v>
      </c>
      <c r="F2435">
        <v>379</v>
      </c>
      <c r="G2435">
        <v>2735</v>
      </c>
      <c r="H2435" t="s">
        <v>11</v>
      </c>
      <c r="I2435" t="s">
        <v>10</v>
      </c>
    </row>
    <row r="2436" spans="1:9" x14ac:dyDescent="0.3">
      <c r="A2436" t="s">
        <v>4602</v>
      </c>
      <c r="B2436" t="s">
        <v>4603</v>
      </c>
      <c r="C2436">
        <v>344</v>
      </c>
      <c r="D2436" t="s">
        <v>10</v>
      </c>
      <c r="E2436">
        <v>62</v>
      </c>
      <c r="F2436">
        <v>338</v>
      </c>
      <c r="G2436">
        <v>2735</v>
      </c>
      <c r="H2436" t="s">
        <v>11</v>
      </c>
      <c r="I2436" t="s">
        <v>10</v>
      </c>
    </row>
    <row r="2437" spans="1:9" x14ac:dyDescent="0.3">
      <c r="A2437" t="s">
        <v>4604</v>
      </c>
      <c r="B2437" t="s">
        <v>4605</v>
      </c>
      <c r="C2437">
        <v>281</v>
      </c>
      <c r="D2437" t="s">
        <v>10</v>
      </c>
      <c r="E2437">
        <v>3</v>
      </c>
      <c r="F2437">
        <v>274</v>
      </c>
      <c r="G2437">
        <v>2735</v>
      </c>
      <c r="H2437" t="s">
        <v>11</v>
      </c>
      <c r="I2437" t="s">
        <v>10</v>
      </c>
    </row>
    <row r="2438" spans="1:9" x14ac:dyDescent="0.3">
      <c r="A2438" t="s">
        <v>4606</v>
      </c>
      <c r="B2438" t="s">
        <v>4607</v>
      </c>
      <c r="C2438">
        <v>283</v>
      </c>
      <c r="D2438" t="s">
        <v>10</v>
      </c>
      <c r="E2438">
        <v>3</v>
      </c>
      <c r="F2438">
        <v>276</v>
      </c>
      <c r="G2438">
        <v>2735</v>
      </c>
      <c r="H2438" t="s">
        <v>11</v>
      </c>
      <c r="I2438" t="s">
        <v>10</v>
      </c>
    </row>
    <row r="2439" spans="1:9" x14ac:dyDescent="0.3">
      <c r="A2439" t="s">
        <v>4608</v>
      </c>
      <c r="B2439" t="s">
        <v>4609</v>
      </c>
      <c r="C2439">
        <v>289</v>
      </c>
      <c r="D2439" t="s">
        <v>10</v>
      </c>
      <c r="E2439">
        <v>7</v>
      </c>
      <c r="F2439">
        <v>282</v>
      </c>
      <c r="G2439">
        <v>2735</v>
      </c>
      <c r="H2439" t="s">
        <v>11</v>
      </c>
      <c r="I2439" t="s">
        <v>10</v>
      </c>
    </row>
    <row r="2440" spans="1:9" x14ac:dyDescent="0.3">
      <c r="A2440" t="s">
        <v>4610</v>
      </c>
      <c r="B2440" t="s">
        <v>4611</v>
      </c>
      <c r="C2440">
        <v>284</v>
      </c>
      <c r="D2440" t="s">
        <v>10</v>
      </c>
      <c r="E2440">
        <v>21</v>
      </c>
      <c r="F2440">
        <v>279</v>
      </c>
      <c r="G2440">
        <v>2735</v>
      </c>
      <c r="H2440" t="s">
        <v>11</v>
      </c>
      <c r="I2440" t="s">
        <v>10</v>
      </c>
    </row>
    <row r="2441" spans="1:9" x14ac:dyDescent="0.3">
      <c r="A2441" t="s">
        <v>4612</v>
      </c>
      <c r="B2441" t="s">
        <v>4613</v>
      </c>
      <c r="C2441">
        <v>282</v>
      </c>
      <c r="D2441" t="s">
        <v>10</v>
      </c>
      <c r="E2441">
        <v>2</v>
      </c>
      <c r="F2441">
        <v>275</v>
      </c>
      <c r="G2441">
        <v>2735</v>
      </c>
      <c r="H2441" t="s">
        <v>11</v>
      </c>
      <c r="I2441" t="s">
        <v>10</v>
      </c>
    </row>
    <row r="2442" spans="1:9" x14ac:dyDescent="0.3">
      <c r="A2442" t="s">
        <v>4614</v>
      </c>
      <c r="B2442" t="s">
        <v>4615</v>
      </c>
      <c r="C2442">
        <v>283</v>
      </c>
      <c r="D2442" t="s">
        <v>10</v>
      </c>
      <c r="E2442">
        <v>3</v>
      </c>
      <c r="F2442">
        <v>276</v>
      </c>
      <c r="G2442">
        <v>2735</v>
      </c>
      <c r="H2442" t="s">
        <v>11</v>
      </c>
      <c r="I2442" t="s">
        <v>10</v>
      </c>
    </row>
    <row r="2443" spans="1:9" x14ac:dyDescent="0.3">
      <c r="A2443" t="s">
        <v>4616</v>
      </c>
      <c r="B2443" t="s">
        <v>4617</v>
      </c>
      <c r="C2443">
        <v>276</v>
      </c>
      <c r="D2443" t="s">
        <v>10</v>
      </c>
      <c r="E2443">
        <v>5</v>
      </c>
      <c r="F2443">
        <v>269</v>
      </c>
      <c r="G2443">
        <v>2735</v>
      </c>
      <c r="H2443" t="s">
        <v>11</v>
      </c>
      <c r="I2443" t="s">
        <v>10</v>
      </c>
    </row>
    <row r="2444" spans="1:9" x14ac:dyDescent="0.3">
      <c r="A2444" t="s">
        <v>4618</v>
      </c>
      <c r="B2444" t="s">
        <v>4619</v>
      </c>
      <c r="C2444">
        <v>320</v>
      </c>
      <c r="D2444" t="s">
        <v>10</v>
      </c>
      <c r="E2444">
        <v>33</v>
      </c>
      <c r="F2444">
        <v>306</v>
      </c>
      <c r="G2444">
        <v>2735</v>
      </c>
      <c r="H2444" t="s">
        <v>11</v>
      </c>
      <c r="I2444" t="s">
        <v>10</v>
      </c>
    </row>
    <row r="2445" spans="1:9" x14ac:dyDescent="0.3">
      <c r="A2445" t="s">
        <v>4620</v>
      </c>
      <c r="B2445" t="s">
        <v>4621</v>
      </c>
      <c r="C2445">
        <v>293</v>
      </c>
      <c r="D2445" t="s">
        <v>10</v>
      </c>
      <c r="E2445">
        <v>4</v>
      </c>
      <c r="F2445">
        <v>286</v>
      </c>
      <c r="G2445">
        <v>2735</v>
      </c>
      <c r="H2445" t="s">
        <v>11</v>
      </c>
      <c r="I2445" t="s">
        <v>10</v>
      </c>
    </row>
    <row r="2446" spans="1:9" x14ac:dyDescent="0.3">
      <c r="A2446" t="s">
        <v>4622</v>
      </c>
      <c r="B2446" t="s">
        <v>4623</v>
      </c>
      <c r="C2446">
        <v>340</v>
      </c>
      <c r="D2446" t="s">
        <v>10</v>
      </c>
      <c r="E2446">
        <v>60</v>
      </c>
      <c r="F2446">
        <v>333</v>
      </c>
      <c r="G2446">
        <v>2735</v>
      </c>
      <c r="H2446" t="s">
        <v>11</v>
      </c>
      <c r="I2446" t="s">
        <v>10</v>
      </c>
    </row>
    <row r="2447" spans="1:9" x14ac:dyDescent="0.3">
      <c r="A2447" t="s">
        <v>4624</v>
      </c>
      <c r="B2447" t="s">
        <v>4625</v>
      </c>
      <c r="C2447">
        <v>361</v>
      </c>
      <c r="D2447" t="s">
        <v>10</v>
      </c>
      <c r="E2447">
        <v>81</v>
      </c>
      <c r="F2447">
        <v>354</v>
      </c>
      <c r="G2447">
        <v>2735</v>
      </c>
      <c r="H2447" t="s">
        <v>11</v>
      </c>
      <c r="I2447" t="s">
        <v>10</v>
      </c>
    </row>
    <row r="2448" spans="1:9" x14ac:dyDescent="0.3">
      <c r="A2448" t="s">
        <v>4626</v>
      </c>
      <c r="B2448" t="s">
        <v>4627</v>
      </c>
      <c r="C2448">
        <v>274</v>
      </c>
      <c r="D2448" t="s">
        <v>10</v>
      </c>
      <c r="E2448">
        <v>4</v>
      </c>
      <c r="F2448">
        <v>267</v>
      </c>
      <c r="G2448">
        <v>2735</v>
      </c>
      <c r="H2448" t="s">
        <v>11</v>
      </c>
      <c r="I2448" t="s">
        <v>10</v>
      </c>
    </row>
    <row r="2449" spans="1:9" x14ac:dyDescent="0.3">
      <c r="A2449" t="s">
        <v>4628</v>
      </c>
      <c r="B2449" t="s">
        <v>4629</v>
      </c>
      <c r="C2449">
        <v>260</v>
      </c>
      <c r="D2449" t="s">
        <v>10</v>
      </c>
      <c r="E2449">
        <v>4</v>
      </c>
      <c r="F2449">
        <v>108</v>
      </c>
      <c r="G2449">
        <v>2735</v>
      </c>
      <c r="H2449" t="s">
        <v>11</v>
      </c>
      <c r="I2449" t="s">
        <v>10</v>
      </c>
    </row>
    <row r="2450" spans="1:9" x14ac:dyDescent="0.3">
      <c r="A2450" t="s">
        <v>4628</v>
      </c>
      <c r="B2450" t="s">
        <v>4629</v>
      </c>
      <c r="C2450">
        <v>260</v>
      </c>
      <c r="D2450" t="s">
        <v>10</v>
      </c>
      <c r="E2450">
        <v>101</v>
      </c>
      <c r="F2450">
        <v>253</v>
      </c>
      <c r="G2450">
        <v>2735</v>
      </c>
      <c r="H2450" t="s">
        <v>11</v>
      </c>
      <c r="I2450" t="s">
        <v>10</v>
      </c>
    </row>
    <row r="2451" spans="1:9" x14ac:dyDescent="0.3">
      <c r="A2451" t="s">
        <v>4630</v>
      </c>
      <c r="B2451" t="s">
        <v>4631</v>
      </c>
      <c r="C2451">
        <v>267</v>
      </c>
      <c r="D2451" t="s">
        <v>10</v>
      </c>
      <c r="E2451">
        <v>9</v>
      </c>
      <c r="F2451">
        <v>260</v>
      </c>
      <c r="G2451">
        <v>2735</v>
      </c>
      <c r="H2451" t="s">
        <v>11</v>
      </c>
      <c r="I2451" t="s">
        <v>10</v>
      </c>
    </row>
    <row r="2452" spans="1:9" x14ac:dyDescent="0.3">
      <c r="A2452" t="s">
        <v>4632</v>
      </c>
      <c r="B2452" t="s">
        <v>4633</v>
      </c>
      <c r="C2452">
        <v>333</v>
      </c>
      <c r="D2452" t="s">
        <v>10</v>
      </c>
      <c r="E2452">
        <v>30</v>
      </c>
      <c r="F2452">
        <v>327</v>
      </c>
      <c r="G2452">
        <v>2735</v>
      </c>
      <c r="H2452" t="s">
        <v>11</v>
      </c>
      <c r="I2452" t="s">
        <v>10</v>
      </c>
    </row>
    <row r="2453" spans="1:9" x14ac:dyDescent="0.3">
      <c r="A2453" t="s">
        <v>4634</v>
      </c>
      <c r="B2453" t="s">
        <v>4635</v>
      </c>
      <c r="C2453">
        <v>276</v>
      </c>
      <c r="D2453" t="s">
        <v>10</v>
      </c>
      <c r="E2453">
        <v>4</v>
      </c>
      <c r="F2453">
        <v>269</v>
      </c>
      <c r="G2453">
        <v>2735</v>
      </c>
      <c r="H2453" t="s">
        <v>11</v>
      </c>
      <c r="I2453" t="s">
        <v>10</v>
      </c>
    </row>
    <row r="2454" spans="1:9" x14ac:dyDescent="0.3">
      <c r="A2454" t="s">
        <v>4636</v>
      </c>
      <c r="B2454" t="s">
        <v>4637</v>
      </c>
      <c r="C2454">
        <v>276</v>
      </c>
      <c r="D2454" t="s">
        <v>10</v>
      </c>
      <c r="E2454">
        <v>4</v>
      </c>
      <c r="F2454">
        <v>269</v>
      </c>
      <c r="G2454">
        <v>2735</v>
      </c>
      <c r="H2454" t="s">
        <v>11</v>
      </c>
      <c r="I2454" t="s">
        <v>10</v>
      </c>
    </row>
    <row r="2455" spans="1:9" x14ac:dyDescent="0.3">
      <c r="A2455" t="s">
        <v>4638</v>
      </c>
      <c r="B2455" t="s">
        <v>4639</v>
      </c>
      <c r="C2455">
        <v>308</v>
      </c>
      <c r="D2455" t="s">
        <v>10</v>
      </c>
      <c r="E2455">
        <v>30</v>
      </c>
      <c r="F2455">
        <v>302</v>
      </c>
      <c r="G2455">
        <v>2735</v>
      </c>
      <c r="H2455" t="s">
        <v>11</v>
      </c>
      <c r="I2455" t="s">
        <v>10</v>
      </c>
    </row>
    <row r="2456" spans="1:9" x14ac:dyDescent="0.3">
      <c r="A2456" t="s">
        <v>4640</v>
      </c>
      <c r="B2456" t="s">
        <v>4641</v>
      </c>
      <c r="C2456">
        <v>309</v>
      </c>
      <c r="D2456" t="s">
        <v>10</v>
      </c>
      <c r="E2456">
        <v>37</v>
      </c>
      <c r="F2456">
        <v>302</v>
      </c>
      <c r="G2456">
        <v>2735</v>
      </c>
      <c r="H2456" t="s">
        <v>11</v>
      </c>
      <c r="I2456" t="s">
        <v>10</v>
      </c>
    </row>
    <row r="2457" spans="1:9" x14ac:dyDescent="0.3">
      <c r="A2457" t="s">
        <v>4642</v>
      </c>
      <c r="B2457" t="s">
        <v>4643</v>
      </c>
      <c r="C2457">
        <v>308</v>
      </c>
      <c r="D2457" t="s">
        <v>10</v>
      </c>
      <c r="E2457">
        <v>30</v>
      </c>
      <c r="F2457">
        <v>302</v>
      </c>
      <c r="G2457">
        <v>2735</v>
      </c>
      <c r="H2457" t="s">
        <v>11</v>
      </c>
      <c r="I2457" t="s">
        <v>10</v>
      </c>
    </row>
    <row r="2458" spans="1:9" x14ac:dyDescent="0.3">
      <c r="A2458" t="s">
        <v>4644</v>
      </c>
      <c r="B2458" t="s">
        <v>4645</v>
      </c>
      <c r="C2458">
        <v>367</v>
      </c>
      <c r="D2458" t="s">
        <v>10</v>
      </c>
      <c r="E2458">
        <v>51</v>
      </c>
      <c r="F2458">
        <v>337</v>
      </c>
      <c r="G2458">
        <v>2735</v>
      </c>
      <c r="H2458" t="s">
        <v>11</v>
      </c>
      <c r="I2458" t="s">
        <v>10</v>
      </c>
    </row>
    <row r="2459" spans="1:9" x14ac:dyDescent="0.3">
      <c r="A2459" t="s">
        <v>4646</v>
      </c>
      <c r="B2459" t="s">
        <v>4647</v>
      </c>
      <c r="C2459">
        <v>297</v>
      </c>
      <c r="D2459" t="s">
        <v>10</v>
      </c>
      <c r="E2459">
        <v>15</v>
      </c>
      <c r="F2459">
        <v>290</v>
      </c>
      <c r="G2459">
        <v>2735</v>
      </c>
      <c r="H2459" t="s">
        <v>11</v>
      </c>
      <c r="I2459" t="s">
        <v>10</v>
      </c>
    </row>
    <row r="2460" spans="1:9" x14ac:dyDescent="0.3">
      <c r="A2460" t="s">
        <v>4648</v>
      </c>
      <c r="B2460" t="s">
        <v>4649</v>
      </c>
      <c r="C2460">
        <v>280</v>
      </c>
      <c r="D2460" t="s">
        <v>10</v>
      </c>
      <c r="E2460">
        <v>35</v>
      </c>
      <c r="F2460">
        <v>269</v>
      </c>
      <c r="G2460">
        <v>2735</v>
      </c>
      <c r="H2460" t="s">
        <v>11</v>
      </c>
      <c r="I2460" t="s">
        <v>10</v>
      </c>
    </row>
    <row r="2461" spans="1:9" x14ac:dyDescent="0.3">
      <c r="A2461" t="s">
        <v>4650</v>
      </c>
      <c r="B2461" t="s">
        <v>4651</v>
      </c>
      <c r="C2461">
        <v>284</v>
      </c>
      <c r="D2461" t="s">
        <v>10</v>
      </c>
      <c r="E2461">
        <v>11</v>
      </c>
      <c r="F2461">
        <v>276</v>
      </c>
      <c r="G2461">
        <v>2735</v>
      </c>
      <c r="H2461" t="s">
        <v>11</v>
      </c>
      <c r="I2461" t="s">
        <v>10</v>
      </c>
    </row>
    <row r="2462" spans="1:9" x14ac:dyDescent="0.3">
      <c r="A2462" t="s">
        <v>4652</v>
      </c>
      <c r="B2462" t="s">
        <v>4653</v>
      </c>
      <c r="C2462">
        <v>304</v>
      </c>
      <c r="D2462" t="s">
        <v>10</v>
      </c>
      <c r="E2462">
        <v>2</v>
      </c>
      <c r="F2462">
        <v>297</v>
      </c>
      <c r="G2462">
        <v>2735</v>
      </c>
      <c r="H2462" t="s">
        <v>11</v>
      </c>
      <c r="I2462" t="s">
        <v>10</v>
      </c>
    </row>
    <row r="2463" spans="1:9" x14ac:dyDescent="0.3">
      <c r="A2463" t="s">
        <v>4654</v>
      </c>
      <c r="B2463" t="s">
        <v>4655</v>
      </c>
      <c r="C2463">
        <v>355</v>
      </c>
      <c r="D2463" t="s">
        <v>10</v>
      </c>
      <c r="E2463">
        <v>42</v>
      </c>
      <c r="F2463">
        <v>328</v>
      </c>
      <c r="G2463">
        <v>2735</v>
      </c>
      <c r="H2463" t="s">
        <v>11</v>
      </c>
      <c r="I2463" t="s">
        <v>10</v>
      </c>
    </row>
    <row r="2464" spans="1:9" x14ac:dyDescent="0.3">
      <c r="A2464" t="s">
        <v>4656</v>
      </c>
      <c r="B2464" t="s">
        <v>4657</v>
      </c>
      <c r="C2464">
        <v>333</v>
      </c>
      <c r="D2464" t="s">
        <v>10</v>
      </c>
      <c r="E2464">
        <v>2</v>
      </c>
      <c r="F2464">
        <v>88</v>
      </c>
      <c r="G2464">
        <v>2735</v>
      </c>
      <c r="H2464" t="s">
        <v>11</v>
      </c>
      <c r="I2464" t="s">
        <v>10</v>
      </c>
    </row>
    <row r="2465" spans="1:9" x14ac:dyDescent="0.3">
      <c r="A2465" t="s">
        <v>4656</v>
      </c>
      <c r="B2465" t="s">
        <v>4657</v>
      </c>
      <c r="C2465">
        <v>333</v>
      </c>
      <c r="D2465" t="s">
        <v>10</v>
      </c>
      <c r="E2465">
        <v>98</v>
      </c>
      <c r="F2465">
        <v>326</v>
      </c>
      <c r="G2465">
        <v>2735</v>
      </c>
      <c r="H2465" t="s">
        <v>11</v>
      </c>
      <c r="I2465" t="s">
        <v>10</v>
      </c>
    </row>
    <row r="2466" spans="1:9" x14ac:dyDescent="0.3">
      <c r="A2466" t="s">
        <v>4658</v>
      </c>
      <c r="B2466" t="s">
        <v>4659</v>
      </c>
      <c r="C2466">
        <v>281</v>
      </c>
      <c r="D2466" t="s">
        <v>10</v>
      </c>
      <c r="E2466">
        <v>2</v>
      </c>
      <c r="F2466">
        <v>274</v>
      </c>
      <c r="G2466">
        <v>2735</v>
      </c>
      <c r="H2466" t="s">
        <v>11</v>
      </c>
      <c r="I2466" t="s">
        <v>10</v>
      </c>
    </row>
    <row r="2467" spans="1:9" x14ac:dyDescent="0.3">
      <c r="A2467" t="s">
        <v>4660</v>
      </c>
      <c r="B2467" t="s">
        <v>4661</v>
      </c>
      <c r="C2467">
        <v>321</v>
      </c>
      <c r="D2467" t="s">
        <v>10</v>
      </c>
      <c r="E2467">
        <v>36</v>
      </c>
      <c r="F2467">
        <v>315</v>
      </c>
      <c r="G2467">
        <v>2735</v>
      </c>
      <c r="H2467" t="s">
        <v>11</v>
      </c>
      <c r="I2467" t="s">
        <v>10</v>
      </c>
    </row>
    <row r="2468" spans="1:9" x14ac:dyDescent="0.3">
      <c r="A2468" t="s">
        <v>4662</v>
      </c>
      <c r="B2468" t="s">
        <v>4663</v>
      </c>
      <c r="C2468">
        <v>315</v>
      </c>
      <c r="D2468" t="s">
        <v>10</v>
      </c>
      <c r="E2468">
        <v>13</v>
      </c>
      <c r="F2468">
        <v>301</v>
      </c>
      <c r="G2468">
        <v>2735</v>
      </c>
      <c r="H2468" t="s">
        <v>11</v>
      </c>
      <c r="I2468" t="s">
        <v>10</v>
      </c>
    </row>
    <row r="2469" spans="1:9" x14ac:dyDescent="0.3">
      <c r="A2469" t="s">
        <v>4664</v>
      </c>
      <c r="B2469" t="s">
        <v>4665</v>
      </c>
      <c r="C2469">
        <v>285</v>
      </c>
      <c r="D2469" t="s">
        <v>10</v>
      </c>
      <c r="E2469">
        <v>3</v>
      </c>
      <c r="F2469">
        <v>278</v>
      </c>
      <c r="G2469">
        <v>2735</v>
      </c>
      <c r="H2469" t="s">
        <v>11</v>
      </c>
      <c r="I2469" t="s">
        <v>10</v>
      </c>
    </row>
    <row r="2470" spans="1:9" x14ac:dyDescent="0.3">
      <c r="A2470" t="s">
        <v>4666</v>
      </c>
      <c r="B2470" t="s">
        <v>4667</v>
      </c>
      <c r="C2470">
        <v>355</v>
      </c>
      <c r="D2470" t="s">
        <v>10</v>
      </c>
      <c r="E2470">
        <v>41</v>
      </c>
      <c r="F2470">
        <v>328</v>
      </c>
      <c r="G2470">
        <v>2735</v>
      </c>
      <c r="H2470" t="s">
        <v>11</v>
      </c>
      <c r="I2470" t="s">
        <v>10</v>
      </c>
    </row>
    <row r="2471" spans="1:9" x14ac:dyDescent="0.3">
      <c r="A2471" t="s">
        <v>4668</v>
      </c>
      <c r="B2471" t="s">
        <v>4669</v>
      </c>
      <c r="C2471">
        <v>376</v>
      </c>
      <c r="D2471" t="s">
        <v>10</v>
      </c>
      <c r="E2471">
        <v>46</v>
      </c>
      <c r="F2471">
        <v>369</v>
      </c>
      <c r="G2471">
        <v>2735</v>
      </c>
      <c r="H2471" t="s">
        <v>11</v>
      </c>
      <c r="I2471" t="s">
        <v>10</v>
      </c>
    </row>
    <row r="2472" spans="1:9" x14ac:dyDescent="0.3">
      <c r="A2472" t="s">
        <v>4670</v>
      </c>
      <c r="B2472" t="s">
        <v>4671</v>
      </c>
      <c r="C2472">
        <v>354</v>
      </c>
      <c r="D2472" t="s">
        <v>10</v>
      </c>
      <c r="E2472">
        <v>39</v>
      </c>
      <c r="F2472">
        <v>325</v>
      </c>
      <c r="G2472">
        <v>2735</v>
      </c>
      <c r="H2472" t="s">
        <v>11</v>
      </c>
      <c r="I2472" t="s">
        <v>10</v>
      </c>
    </row>
    <row r="2473" spans="1:9" x14ac:dyDescent="0.3">
      <c r="A2473" t="s">
        <v>4672</v>
      </c>
      <c r="B2473" t="s">
        <v>4673</v>
      </c>
      <c r="C2473">
        <v>335</v>
      </c>
      <c r="D2473" t="s">
        <v>10</v>
      </c>
      <c r="E2473">
        <v>2</v>
      </c>
      <c r="F2473">
        <v>74</v>
      </c>
      <c r="G2473">
        <v>2735</v>
      </c>
      <c r="H2473" t="s">
        <v>11</v>
      </c>
      <c r="I2473" t="s">
        <v>10</v>
      </c>
    </row>
    <row r="2474" spans="1:9" x14ac:dyDescent="0.3">
      <c r="A2474" t="s">
        <v>4672</v>
      </c>
      <c r="B2474" t="s">
        <v>4673</v>
      </c>
      <c r="C2474">
        <v>335</v>
      </c>
      <c r="D2474" t="s">
        <v>10</v>
      </c>
      <c r="E2474">
        <v>81</v>
      </c>
      <c r="F2474">
        <v>328</v>
      </c>
      <c r="G2474">
        <v>2735</v>
      </c>
      <c r="H2474" t="s">
        <v>11</v>
      </c>
      <c r="I2474" t="s">
        <v>10</v>
      </c>
    </row>
    <row r="2475" spans="1:9" x14ac:dyDescent="0.3">
      <c r="A2475" t="s">
        <v>4674</v>
      </c>
      <c r="B2475" t="s">
        <v>4675</v>
      </c>
      <c r="C2475">
        <v>294</v>
      </c>
      <c r="D2475" t="s">
        <v>10</v>
      </c>
      <c r="E2475">
        <v>7</v>
      </c>
      <c r="F2475">
        <v>287</v>
      </c>
      <c r="G2475">
        <v>2735</v>
      </c>
      <c r="H2475" t="s">
        <v>11</v>
      </c>
      <c r="I2475" t="s">
        <v>10</v>
      </c>
    </row>
    <row r="2476" spans="1:9" x14ac:dyDescent="0.3">
      <c r="A2476" t="s">
        <v>4676</v>
      </c>
      <c r="B2476" t="s">
        <v>4677</v>
      </c>
      <c r="C2476">
        <v>365</v>
      </c>
      <c r="D2476" t="s">
        <v>10</v>
      </c>
      <c r="E2476">
        <v>61</v>
      </c>
      <c r="F2476">
        <v>338</v>
      </c>
      <c r="G2476">
        <v>2735</v>
      </c>
      <c r="H2476" t="s">
        <v>11</v>
      </c>
      <c r="I2476" t="s">
        <v>10</v>
      </c>
    </row>
    <row r="2477" spans="1:9" x14ac:dyDescent="0.3">
      <c r="A2477" t="s">
        <v>4678</v>
      </c>
      <c r="B2477" t="s">
        <v>4679</v>
      </c>
      <c r="C2477">
        <v>297</v>
      </c>
      <c r="D2477" t="s">
        <v>10</v>
      </c>
      <c r="E2477">
        <v>10</v>
      </c>
      <c r="F2477">
        <v>290</v>
      </c>
      <c r="G2477">
        <v>2735</v>
      </c>
      <c r="H2477" t="s">
        <v>11</v>
      </c>
      <c r="I2477" t="s">
        <v>10</v>
      </c>
    </row>
    <row r="2478" spans="1:9" x14ac:dyDescent="0.3">
      <c r="A2478" t="s">
        <v>4680</v>
      </c>
      <c r="B2478" t="s">
        <v>4681</v>
      </c>
      <c r="C2478">
        <v>332</v>
      </c>
      <c r="D2478" t="s">
        <v>10</v>
      </c>
      <c r="E2478">
        <v>30</v>
      </c>
      <c r="F2478">
        <v>307</v>
      </c>
      <c r="G2478">
        <v>2735</v>
      </c>
      <c r="H2478" t="s">
        <v>11</v>
      </c>
      <c r="I2478" t="s">
        <v>10</v>
      </c>
    </row>
    <row r="2479" spans="1:9" x14ac:dyDescent="0.3">
      <c r="A2479" t="s">
        <v>4682</v>
      </c>
      <c r="B2479" t="s">
        <v>4683</v>
      </c>
      <c r="C2479">
        <v>356</v>
      </c>
      <c r="D2479" t="s">
        <v>10</v>
      </c>
      <c r="E2479">
        <v>41</v>
      </c>
      <c r="F2479">
        <v>327</v>
      </c>
      <c r="G2479">
        <v>2735</v>
      </c>
      <c r="H2479" t="s">
        <v>11</v>
      </c>
      <c r="I2479" t="s">
        <v>10</v>
      </c>
    </row>
    <row r="2480" spans="1:9" x14ac:dyDescent="0.3">
      <c r="A2480" t="s">
        <v>4684</v>
      </c>
      <c r="B2480" t="s">
        <v>4685</v>
      </c>
      <c r="C2480">
        <v>283</v>
      </c>
      <c r="D2480" t="s">
        <v>10</v>
      </c>
      <c r="E2480">
        <v>2</v>
      </c>
      <c r="F2480">
        <v>276</v>
      </c>
      <c r="G2480">
        <v>2735</v>
      </c>
      <c r="H2480" t="s">
        <v>11</v>
      </c>
      <c r="I2480" t="s">
        <v>10</v>
      </c>
    </row>
    <row r="2481" spans="1:9" x14ac:dyDescent="0.3">
      <c r="A2481" t="s">
        <v>4686</v>
      </c>
      <c r="B2481" t="s">
        <v>4687</v>
      </c>
      <c r="C2481">
        <v>289</v>
      </c>
      <c r="D2481" t="s">
        <v>10</v>
      </c>
      <c r="E2481">
        <v>9</v>
      </c>
      <c r="F2481">
        <v>282</v>
      </c>
      <c r="G2481">
        <v>2735</v>
      </c>
      <c r="H2481" t="s">
        <v>11</v>
      </c>
      <c r="I2481" t="s">
        <v>10</v>
      </c>
    </row>
    <row r="2482" spans="1:9" x14ac:dyDescent="0.3">
      <c r="A2482" t="s">
        <v>4688</v>
      </c>
      <c r="B2482" t="s">
        <v>4689</v>
      </c>
      <c r="C2482">
        <v>283</v>
      </c>
      <c r="D2482" t="s">
        <v>10</v>
      </c>
      <c r="E2482">
        <v>3</v>
      </c>
      <c r="F2482">
        <v>276</v>
      </c>
      <c r="G2482">
        <v>2735</v>
      </c>
      <c r="H2482" t="s">
        <v>11</v>
      </c>
      <c r="I2482" t="s">
        <v>10</v>
      </c>
    </row>
    <row r="2483" spans="1:9" x14ac:dyDescent="0.3">
      <c r="A2483" t="s">
        <v>4690</v>
      </c>
      <c r="B2483" t="s">
        <v>4691</v>
      </c>
      <c r="C2483">
        <v>334</v>
      </c>
      <c r="D2483" t="s">
        <v>10</v>
      </c>
      <c r="E2483">
        <v>53</v>
      </c>
      <c r="F2483">
        <v>327</v>
      </c>
      <c r="G2483">
        <v>2735</v>
      </c>
      <c r="H2483" t="s">
        <v>11</v>
      </c>
      <c r="I2483" t="s">
        <v>10</v>
      </c>
    </row>
    <row r="2484" spans="1:9" x14ac:dyDescent="0.3">
      <c r="A2484" t="s">
        <v>4692</v>
      </c>
      <c r="B2484" t="s">
        <v>4693</v>
      </c>
      <c r="C2484">
        <v>355</v>
      </c>
      <c r="D2484" t="s">
        <v>10</v>
      </c>
      <c r="E2484">
        <v>38</v>
      </c>
      <c r="F2484">
        <v>325</v>
      </c>
      <c r="G2484">
        <v>2735</v>
      </c>
      <c r="H2484" t="s">
        <v>11</v>
      </c>
      <c r="I2484" t="s">
        <v>10</v>
      </c>
    </row>
    <row r="2485" spans="1:9" x14ac:dyDescent="0.3">
      <c r="A2485" t="s">
        <v>4694</v>
      </c>
      <c r="B2485" t="s">
        <v>4695</v>
      </c>
      <c r="C2485">
        <v>347</v>
      </c>
      <c r="D2485" t="s">
        <v>10</v>
      </c>
      <c r="E2485">
        <v>2</v>
      </c>
      <c r="F2485">
        <v>68</v>
      </c>
      <c r="G2485">
        <v>2735</v>
      </c>
      <c r="H2485" t="s">
        <v>11</v>
      </c>
      <c r="I2485" t="s">
        <v>10</v>
      </c>
    </row>
    <row r="2486" spans="1:9" x14ac:dyDescent="0.3">
      <c r="A2486" t="s">
        <v>4694</v>
      </c>
      <c r="B2486" t="s">
        <v>4695</v>
      </c>
      <c r="C2486">
        <v>347</v>
      </c>
      <c r="D2486" t="s">
        <v>10</v>
      </c>
      <c r="E2486">
        <v>111</v>
      </c>
      <c r="F2486">
        <v>340</v>
      </c>
      <c r="G2486">
        <v>2735</v>
      </c>
      <c r="H2486" t="s">
        <v>11</v>
      </c>
      <c r="I2486" t="s">
        <v>10</v>
      </c>
    </row>
    <row r="2487" spans="1:9" x14ac:dyDescent="0.3">
      <c r="A2487" t="s">
        <v>4696</v>
      </c>
      <c r="B2487" t="s">
        <v>4697</v>
      </c>
      <c r="C2487">
        <v>352</v>
      </c>
      <c r="D2487" t="s">
        <v>10</v>
      </c>
      <c r="E2487">
        <v>42</v>
      </c>
      <c r="F2487">
        <v>328</v>
      </c>
      <c r="G2487">
        <v>2735</v>
      </c>
      <c r="H2487" t="s">
        <v>11</v>
      </c>
      <c r="I2487" t="s">
        <v>10</v>
      </c>
    </row>
    <row r="2488" spans="1:9" x14ac:dyDescent="0.3">
      <c r="A2488" t="s">
        <v>4698</v>
      </c>
      <c r="B2488" t="s">
        <v>4699</v>
      </c>
      <c r="C2488">
        <v>327</v>
      </c>
      <c r="D2488" t="s">
        <v>10</v>
      </c>
      <c r="E2488">
        <v>2</v>
      </c>
      <c r="F2488">
        <v>320</v>
      </c>
      <c r="G2488">
        <v>2735</v>
      </c>
      <c r="H2488" t="s">
        <v>11</v>
      </c>
      <c r="I2488" t="s">
        <v>10</v>
      </c>
    </row>
    <row r="2489" spans="1:9" x14ac:dyDescent="0.3">
      <c r="A2489" t="s">
        <v>4700</v>
      </c>
      <c r="B2489" t="s">
        <v>4701</v>
      </c>
      <c r="C2489">
        <v>386</v>
      </c>
      <c r="D2489" t="s">
        <v>10</v>
      </c>
      <c r="E2489">
        <v>59</v>
      </c>
      <c r="F2489">
        <v>354</v>
      </c>
      <c r="G2489">
        <v>2735</v>
      </c>
      <c r="H2489" t="s">
        <v>11</v>
      </c>
      <c r="I2489" t="s">
        <v>10</v>
      </c>
    </row>
    <row r="2490" spans="1:9" x14ac:dyDescent="0.3">
      <c r="A2490" t="s">
        <v>4702</v>
      </c>
      <c r="B2490" t="s">
        <v>4703</v>
      </c>
      <c r="C2490">
        <v>281</v>
      </c>
      <c r="D2490" t="s">
        <v>10</v>
      </c>
      <c r="E2490">
        <v>2</v>
      </c>
      <c r="F2490">
        <v>274</v>
      </c>
      <c r="G2490">
        <v>2735</v>
      </c>
      <c r="H2490" t="s">
        <v>11</v>
      </c>
      <c r="I2490" t="s">
        <v>10</v>
      </c>
    </row>
    <row r="2491" spans="1:9" x14ac:dyDescent="0.3">
      <c r="A2491" t="s">
        <v>4704</v>
      </c>
      <c r="B2491" t="s">
        <v>4705</v>
      </c>
      <c r="C2491">
        <v>288</v>
      </c>
      <c r="D2491" t="s">
        <v>10</v>
      </c>
      <c r="E2491">
        <v>8</v>
      </c>
      <c r="F2491">
        <v>281</v>
      </c>
      <c r="G2491">
        <v>2735</v>
      </c>
      <c r="H2491" t="s">
        <v>11</v>
      </c>
      <c r="I2491" t="s">
        <v>10</v>
      </c>
    </row>
    <row r="2492" spans="1:9" x14ac:dyDescent="0.3">
      <c r="A2492" t="s">
        <v>4706</v>
      </c>
      <c r="B2492" t="s">
        <v>4707</v>
      </c>
      <c r="C2492">
        <v>236</v>
      </c>
      <c r="D2492" t="s">
        <v>10</v>
      </c>
      <c r="E2492">
        <v>1</v>
      </c>
      <c r="F2492">
        <v>220</v>
      </c>
      <c r="G2492">
        <v>2735</v>
      </c>
      <c r="H2492" t="s">
        <v>11</v>
      </c>
      <c r="I2492" t="s">
        <v>10</v>
      </c>
    </row>
    <row r="2493" spans="1:9" x14ac:dyDescent="0.3">
      <c r="A2493" t="s">
        <v>4708</v>
      </c>
      <c r="B2493" t="s">
        <v>4709</v>
      </c>
      <c r="C2493">
        <v>223</v>
      </c>
      <c r="D2493" t="s">
        <v>10</v>
      </c>
      <c r="E2493">
        <v>1</v>
      </c>
      <c r="F2493">
        <v>119</v>
      </c>
      <c r="G2493">
        <v>2735</v>
      </c>
      <c r="H2493" t="s">
        <v>11</v>
      </c>
      <c r="I2493" t="s">
        <v>10</v>
      </c>
    </row>
    <row r="2494" spans="1:9" x14ac:dyDescent="0.3">
      <c r="A2494" t="s">
        <v>4708</v>
      </c>
      <c r="B2494" t="s">
        <v>4709</v>
      </c>
      <c r="C2494">
        <v>223</v>
      </c>
      <c r="D2494" t="s">
        <v>10</v>
      </c>
      <c r="E2494">
        <v>112</v>
      </c>
      <c r="F2494">
        <v>217</v>
      </c>
      <c r="G2494">
        <v>2735</v>
      </c>
      <c r="H2494" t="s">
        <v>11</v>
      </c>
      <c r="I2494" t="s">
        <v>10</v>
      </c>
    </row>
    <row r="2495" spans="1:9" x14ac:dyDescent="0.3">
      <c r="A2495" t="s">
        <v>4710</v>
      </c>
      <c r="B2495" t="s">
        <v>4711</v>
      </c>
      <c r="C2495">
        <v>283</v>
      </c>
      <c r="D2495" t="s">
        <v>10</v>
      </c>
      <c r="E2495">
        <v>3</v>
      </c>
      <c r="F2495">
        <v>276</v>
      </c>
      <c r="G2495">
        <v>2735</v>
      </c>
      <c r="H2495" t="s">
        <v>11</v>
      </c>
      <c r="I2495" t="s">
        <v>10</v>
      </c>
    </row>
    <row r="2496" spans="1:9" x14ac:dyDescent="0.3">
      <c r="A2496" t="s">
        <v>4712</v>
      </c>
      <c r="B2496" t="s">
        <v>4713</v>
      </c>
      <c r="C2496">
        <v>283</v>
      </c>
      <c r="D2496" t="s">
        <v>10</v>
      </c>
      <c r="E2496">
        <v>3</v>
      </c>
      <c r="F2496">
        <v>276</v>
      </c>
      <c r="G2496">
        <v>2735</v>
      </c>
      <c r="H2496" t="s">
        <v>11</v>
      </c>
      <c r="I2496" t="s">
        <v>10</v>
      </c>
    </row>
    <row r="2497" spans="1:9" x14ac:dyDescent="0.3">
      <c r="A2497" t="s">
        <v>4714</v>
      </c>
      <c r="B2497" t="s">
        <v>4715</v>
      </c>
      <c r="C2497">
        <v>294</v>
      </c>
      <c r="D2497" t="s">
        <v>10</v>
      </c>
      <c r="E2497">
        <v>7</v>
      </c>
      <c r="F2497">
        <v>287</v>
      </c>
      <c r="G2497">
        <v>2735</v>
      </c>
      <c r="H2497" t="s">
        <v>11</v>
      </c>
      <c r="I2497" t="s">
        <v>10</v>
      </c>
    </row>
    <row r="2498" spans="1:9" x14ac:dyDescent="0.3">
      <c r="A2498" t="s">
        <v>4716</v>
      </c>
      <c r="B2498" t="s">
        <v>4717</v>
      </c>
      <c r="C2498">
        <v>354</v>
      </c>
      <c r="D2498" t="s">
        <v>10</v>
      </c>
      <c r="E2498">
        <v>72</v>
      </c>
      <c r="F2498">
        <v>348</v>
      </c>
      <c r="G2498">
        <v>2735</v>
      </c>
      <c r="H2498" t="s">
        <v>11</v>
      </c>
      <c r="I2498" t="s">
        <v>10</v>
      </c>
    </row>
    <row r="2499" spans="1:9" x14ac:dyDescent="0.3">
      <c r="A2499" t="s">
        <v>4718</v>
      </c>
      <c r="B2499" t="s">
        <v>4719</v>
      </c>
      <c r="C2499">
        <v>337</v>
      </c>
      <c r="D2499" t="s">
        <v>10</v>
      </c>
      <c r="E2499">
        <v>41</v>
      </c>
      <c r="F2499">
        <v>318</v>
      </c>
      <c r="G2499">
        <v>2735</v>
      </c>
      <c r="H2499" t="s">
        <v>11</v>
      </c>
      <c r="I2499" t="s">
        <v>10</v>
      </c>
    </row>
    <row r="2500" spans="1:9" x14ac:dyDescent="0.3">
      <c r="A2500" t="s">
        <v>4720</v>
      </c>
      <c r="B2500" t="s">
        <v>4721</v>
      </c>
      <c r="C2500">
        <v>354</v>
      </c>
      <c r="D2500" t="s">
        <v>10</v>
      </c>
      <c r="E2500">
        <v>38</v>
      </c>
      <c r="F2500">
        <v>326</v>
      </c>
      <c r="G2500">
        <v>2735</v>
      </c>
      <c r="H2500" t="s">
        <v>11</v>
      </c>
      <c r="I2500" t="s">
        <v>10</v>
      </c>
    </row>
    <row r="2501" spans="1:9" x14ac:dyDescent="0.3">
      <c r="A2501" t="s">
        <v>4722</v>
      </c>
      <c r="B2501" t="s">
        <v>4723</v>
      </c>
      <c r="C2501">
        <v>284</v>
      </c>
      <c r="D2501" t="s">
        <v>10</v>
      </c>
      <c r="E2501">
        <v>3</v>
      </c>
      <c r="F2501">
        <v>277</v>
      </c>
      <c r="G2501">
        <v>2735</v>
      </c>
      <c r="H2501" t="s">
        <v>11</v>
      </c>
      <c r="I2501" t="s">
        <v>10</v>
      </c>
    </row>
    <row r="2502" spans="1:9" x14ac:dyDescent="0.3">
      <c r="A2502" t="s">
        <v>4724</v>
      </c>
      <c r="B2502" t="s">
        <v>4725</v>
      </c>
      <c r="C2502">
        <v>351</v>
      </c>
      <c r="D2502" t="s">
        <v>10</v>
      </c>
      <c r="E2502">
        <v>39</v>
      </c>
      <c r="F2502">
        <v>325</v>
      </c>
      <c r="G2502">
        <v>2735</v>
      </c>
      <c r="H2502" t="s">
        <v>11</v>
      </c>
      <c r="I2502" t="s">
        <v>10</v>
      </c>
    </row>
    <row r="2503" spans="1:9" x14ac:dyDescent="0.3">
      <c r="A2503" t="s">
        <v>4726</v>
      </c>
      <c r="B2503" t="s">
        <v>4727</v>
      </c>
      <c r="C2503">
        <v>276</v>
      </c>
      <c r="D2503" t="s">
        <v>10</v>
      </c>
      <c r="E2503">
        <v>4</v>
      </c>
      <c r="F2503">
        <v>269</v>
      </c>
      <c r="G2503">
        <v>2735</v>
      </c>
      <c r="H2503" t="s">
        <v>11</v>
      </c>
      <c r="I2503" t="s">
        <v>10</v>
      </c>
    </row>
    <row r="2504" spans="1:9" x14ac:dyDescent="0.3">
      <c r="A2504" t="s">
        <v>4728</v>
      </c>
      <c r="B2504" t="s">
        <v>4729</v>
      </c>
      <c r="C2504">
        <v>170</v>
      </c>
      <c r="D2504" t="s">
        <v>10</v>
      </c>
      <c r="E2504">
        <v>26</v>
      </c>
      <c r="F2504">
        <v>170</v>
      </c>
      <c r="G2504">
        <v>2735</v>
      </c>
      <c r="H2504" t="s">
        <v>11</v>
      </c>
      <c r="I2504" t="s">
        <v>10</v>
      </c>
    </row>
    <row r="2505" spans="1:9" x14ac:dyDescent="0.3">
      <c r="A2505" t="s">
        <v>4730</v>
      </c>
      <c r="B2505" t="s">
        <v>4731</v>
      </c>
      <c r="C2505">
        <v>284</v>
      </c>
      <c r="D2505" t="s">
        <v>10</v>
      </c>
      <c r="E2505">
        <v>2</v>
      </c>
      <c r="F2505">
        <v>277</v>
      </c>
      <c r="G2505">
        <v>2735</v>
      </c>
      <c r="H2505" t="s">
        <v>11</v>
      </c>
      <c r="I2505" t="s">
        <v>10</v>
      </c>
    </row>
    <row r="2506" spans="1:9" x14ac:dyDescent="0.3">
      <c r="A2506" t="s">
        <v>4732</v>
      </c>
      <c r="B2506" t="s">
        <v>4733</v>
      </c>
      <c r="C2506">
        <v>272</v>
      </c>
      <c r="D2506" t="s">
        <v>10</v>
      </c>
      <c r="E2506">
        <v>4</v>
      </c>
      <c r="F2506">
        <v>265</v>
      </c>
      <c r="G2506">
        <v>2735</v>
      </c>
      <c r="H2506" t="s">
        <v>11</v>
      </c>
      <c r="I2506" t="s">
        <v>10</v>
      </c>
    </row>
    <row r="2507" spans="1:9" x14ac:dyDescent="0.3">
      <c r="A2507" t="s">
        <v>4734</v>
      </c>
      <c r="B2507" t="s">
        <v>4735</v>
      </c>
      <c r="C2507">
        <v>275</v>
      </c>
      <c r="D2507" t="s">
        <v>10</v>
      </c>
      <c r="E2507">
        <v>4</v>
      </c>
      <c r="F2507">
        <v>269</v>
      </c>
      <c r="G2507">
        <v>2735</v>
      </c>
      <c r="H2507" t="s">
        <v>11</v>
      </c>
      <c r="I2507" t="s">
        <v>10</v>
      </c>
    </row>
    <row r="2508" spans="1:9" x14ac:dyDescent="0.3">
      <c r="A2508" t="s">
        <v>4736</v>
      </c>
      <c r="B2508" t="s">
        <v>4737</v>
      </c>
      <c r="C2508">
        <v>135</v>
      </c>
      <c r="D2508" t="s">
        <v>10</v>
      </c>
      <c r="E2508">
        <v>1</v>
      </c>
      <c r="F2508">
        <v>128</v>
      </c>
      <c r="G2508">
        <v>2735</v>
      </c>
      <c r="H2508" t="s">
        <v>11</v>
      </c>
      <c r="I2508" t="s">
        <v>10</v>
      </c>
    </row>
    <row r="2509" spans="1:9" x14ac:dyDescent="0.3">
      <c r="A2509" t="s">
        <v>4738</v>
      </c>
      <c r="B2509" t="s">
        <v>4739</v>
      </c>
      <c r="C2509">
        <v>294</v>
      </c>
      <c r="D2509" t="s">
        <v>10</v>
      </c>
      <c r="E2509">
        <v>7</v>
      </c>
      <c r="F2509">
        <v>287</v>
      </c>
      <c r="G2509">
        <v>2735</v>
      </c>
      <c r="H2509" t="s">
        <v>11</v>
      </c>
      <c r="I2509" t="s">
        <v>10</v>
      </c>
    </row>
    <row r="2510" spans="1:9" x14ac:dyDescent="0.3">
      <c r="A2510" t="s">
        <v>4740</v>
      </c>
      <c r="B2510" t="s">
        <v>4741</v>
      </c>
      <c r="C2510">
        <v>278</v>
      </c>
      <c r="D2510" t="s">
        <v>10</v>
      </c>
      <c r="E2510">
        <v>6</v>
      </c>
      <c r="F2510">
        <v>271</v>
      </c>
      <c r="G2510">
        <v>2735</v>
      </c>
      <c r="H2510" t="s">
        <v>11</v>
      </c>
      <c r="I2510" t="s">
        <v>10</v>
      </c>
    </row>
    <row r="2511" spans="1:9" x14ac:dyDescent="0.3">
      <c r="A2511" t="s">
        <v>4742</v>
      </c>
      <c r="B2511" t="s">
        <v>4743</v>
      </c>
      <c r="C2511">
        <v>354</v>
      </c>
      <c r="D2511" t="s">
        <v>10</v>
      </c>
      <c r="E2511">
        <v>47</v>
      </c>
      <c r="F2511">
        <v>324</v>
      </c>
      <c r="G2511">
        <v>2735</v>
      </c>
      <c r="H2511" t="s">
        <v>11</v>
      </c>
      <c r="I2511" t="s">
        <v>10</v>
      </c>
    </row>
    <row r="2512" spans="1:9" x14ac:dyDescent="0.3">
      <c r="A2512" t="s">
        <v>4744</v>
      </c>
      <c r="B2512" t="s">
        <v>4745</v>
      </c>
      <c r="C2512">
        <v>288</v>
      </c>
      <c r="D2512" t="s">
        <v>10</v>
      </c>
      <c r="E2512">
        <v>13</v>
      </c>
      <c r="F2512">
        <v>287</v>
      </c>
      <c r="G2512">
        <v>2735</v>
      </c>
      <c r="H2512" t="s">
        <v>11</v>
      </c>
      <c r="I2512" t="s">
        <v>10</v>
      </c>
    </row>
    <row r="2513" spans="1:9" x14ac:dyDescent="0.3">
      <c r="A2513" t="s">
        <v>4746</v>
      </c>
      <c r="B2513" t="s">
        <v>4747</v>
      </c>
      <c r="C2513">
        <v>353</v>
      </c>
      <c r="D2513" t="s">
        <v>10</v>
      </c>
      <c r="E2513">
        <v>29</v>
      </c>
      <c r="F2513">
        <v>318</v>
      </c>
      <c r="G2513">
        <v>2735</v>
      </c>
      <c r="H2513" t="s">
        <v>11</v>
      </c>
      <c r="I2513" t="s">
        <v>10</v>
      </c>
    </row>
    <row r="2514" spans="1:9" x14ac:dyDescent="0.3">
      <c r="A2514" t="s">
        <v>4748</v>
      </c>
      <c r="B2514" t="s">
        <v>4749</v>
      </c>
      <c r="C2514">
        <v>315</v>
      </c>
      <c r="D2514" t="s">
        <v>10</v>
      </c>
      <c r="E2514">
        <v>35</v>
      </c>
      <c r="F2514">
        <v>308</v>
      </c>
      <c r="G2514">
        <v>2735</v>
      </c>
      <c r="H2514" t="s">
        <v>11</v>
      </c>
      <c r="I2514" t="s">
        <v>10</v>
      </c>
    </row>
    <row r="2515" spans="1:9" x14ac:dyDescent="0.3">
      <c r="A2515" t="s">
        <v>4750</v>
      </c>
      <c r="B2515" t="s">
        <v>4751</v>
      </c>
      <c r="C2515">
        <v>275</v>
      </c>
      <c r="D2515" t="s">
        <v>10</v>
      </c>
      <c r="E2515">
        <v>13</v>
      </c>
      <c r="F2515">
        <v>208</v>
      </c>
      <c r="G2515">
        <v>2735</v>
      </c>
      <c r="H2515" t="s">
        <v>11</v>
      </c>
      <c r="I2515" t="s">
        <v>10</v>
      </c>
    </row>
    <row r="2516" spans="1:9" x14ac:dyDescent="0.3">
      <c r="A2516" t="s">
        <v>4752</v>
      </c>
      <c r="B2516" t="s">
        <v>4753</v>
      </c>
      <c r="C2516">
        <v>228</v>
      </c>
      <c r="D2516" t="s">
        <v>10</v>
      </c>
      <c r="E2516">
        <v>5</v>
      </c>
      <c r="F2516">
        <v>88</v>
      </c>
      <c r="G2516">
        <v>2735</v>
      </c>
      <c r="H2516" t="s">
        <v>11</v>
      </c>
      <c r="I2516" t="s">
        <v>10</v>
      </c>
    </row>
    <row r="2517" spans="1:9" x14ac:dyDescent="0.3">
      <c r="A2517" t="s">
        <v>4752</v>
      </c>
      <c r="B2517" t="s">
        <v>4753</v>
      </c>
      <c r="C2517">
        <v>228</v>
      </c>
      <c r="D2517" t="s">
        <v>10</v>
      </c>
      <c r="E2517">
        <v>84</v>
      </c>
      <c r="F2517">
        <v>221</v>
      </c>
      <c r="G2517">
        <v>2735</v>
      </c>
      <c r="H2517" t="s">
        <v>11</v>
      </c>
      <c r="I2517" t="s">
        <v>10</v>
      </c>
    </row>
    <row r="2518" spans="1:9" x14ac:dyDescent="0.3">
      <c r="A2518" t="s">
        <v>4754</v>
      </c>
      <c r="B2518" t="s">
        <v>4755</v>
      </c>
      <c r="C2518">
        <v>251</v>
      </c>
      <c r="D2518" t="s">
        <v>10</v>
      </c>
      <c r="E2518">
        <v>1</v>
      </c>
      <c r="F2518">
        <v>245</v>
      </c>
      <c r="G2518">
        <v>2735</v>
      </c>
      <c r="H2518" t="s">
        <v>11</v>
      </c>
      <c r="I2518" t="s">
        <v>10</v>
      </c>
    </row>
    <row r="2519" spans="1:9" x14ac:dyDescent="0.3">
      <c r="A2519" t="s">
        <v>4756</v>
      </c>
      <c r="B2519" t="s">
        <v>4757</v>
      </c>
      <c r="C2519">
        <v>149</v>
      </c>
      <c r="D2519" t="s">
        <v>10</v>
      </c>
      <c r="E2519">
        <v>1</v>
      </c>
      <c r="F2519">
        <v>144</v>
      </c>
      <c r="G2519">
        <v>2735</v>
      </c>
      <c r="H2519" t="s">
        <v>11</v>
      </c>
      <c r="I2519" t="s">
        <v>10</v>
      </c>
    </row>
    <row r="2520" spans="1:9" x14ac:dyDescent="0.3">
      <c r="A2520" t="s">
        <v>4758</v>
      </c>
      <c r="B2520" t="s">
        <v>4759</v>
      </c>
      <c r="C2520">
        <v>461</v>
      </c>
      <c r="D2520" t="s">
        <v>10</v>
      </c>
      <c r="E2520">
        <v>88</v>
      </c>
      <c r="F2520">
        <v>369</v>
      </c>
      <c r="G2520">
        <v>2735</v>
      </c>
      <c r="H2520" t="s">
        <v>11</v>
      </c>
      <c r="I2520" t="s">
        <v>10</v>
      </c>
    </row>
    <row r="2521" spans="1:9" x14ac:dyDescent="0.3">
      <c r="A2521" t="s">
        <v>4760</v>
      </c>
      <c r="B2521" t="s">
        <v>4761</v>
      </c>
      <c r="C2521">
        <v>299</v>
      </c>
      <c r="D2521" t="s">
        <v>10</v>
      </c>
      <c r="E2521">
        <v>17</v>
      </c>
      <c r="F2521">
        <v>293</v>
      </c>
      <c r="G2521">
        <v>2735</v>
      </c>
      <c r="H2521" t="s">
        <v>11</v>
      </c>
      <c r="I2521" t="s">
        <v>10</v>
      </c>
    </row>
    <row r="2522" spans="1:9" x14ac:dyDescent="0.3">
      <c r="A2522" t="s">
        <v>4762</v>
      </c>
      <c r="B2522" t="s">
        <v>4763</v>
      </c>
      <c r="C2522">
        <v>313</v>
      </c>
      <c r="D2522" t="s">
        <v>10</v>
      </c>
      <c r="E2522">
        <v>89</v>
      </c>
      <c r="F2522">
        <v>306</v>
      </c>
      <c r="G2522">
        <v>2735</v>
      </c>
      <c r="H2522" t="s">
        <v>11</v>
      </c>
      <c r="I2522" t="s">
        <v>10</v>
      </c>
    </row>
    <row r="2523" spans="1:9" x14ac:dyDescent="0.3">
      <c r="A2523" t="s">
        <v>4762</v>
      </c>
      <c r="B2523" t="s">
        <v>4763</v>
      </c>
      <c r="C2523">
        <v>313</v>
      </c>
      <c r="D2523" t="s">
        <v>4764</v>
      </c>
      <c r="E2523">
        <v>1</v>
      </c>
      <c r="F2523">
        <v>82</v>
      </c>
      <c r="G2523">
        <v>1104</v>
      </c>
      <c r="H2523" t="s">
        <v>4765</v>
      </c>
      <c r="I2523" t="s">
        <v>4764</v>
      </c>
    </row>
    <row r="2524" spans="1:9" x14ac:dyDescent="0.3">
      <c r="A2524" t="s">
        <v>4766</v>
      </c>
      <c r="B2524" t="s">
        <v>4767</v>
      </c>
      <c r="C2524">
        <v>353</v>
      </c>
      <c r="D2524" t="s">
        <v>10</v>
      </c>
      <c r="E2524">
        <v>39</v>
      </c>
      <c r="F2524">
        <v>324</v>
      </c>
      <c r="G2524">
        <v>2735</v>
      </c>
      <c r="H2524" t="s">
        <v>11</v>
      </c>
      <c r="I2524" t="s">
        <v>10</v>
      </c>
    </row>
    <row r="2525" spans="1:9" x14ac:dyDescent="0.3">
      <c r="A2525" t="s">
        <v>4768</v>
      </c>
      <c r="B2525" t="s">
        <v>4769</v>
      </c>
      <c r="C2525">
        <v>336</v>
      </c>
      <c r="D2525" t="s">
        <v>10</v>
      </c>
      <c r="E2525">
        <v>2</v>
      </c>
      <c r="F2525">
        <v>329</v>
      </c>
      <c r="G2525">
        <v>2735</v>
      </c>
      <c r="H2525" t="s">
        <v>11</v>
      </c>
      <c r="I2525" t="s">
        <v>10</v>
      </c>
    </row>
    <row r="2526" spans="1:9" x14ac:dyDescent="0.3">
      <c r="A2526" t="s">
        <v>4770</v>
      </c>
      <c r="B2526" t="s">
        <v>4771</v>
      </c>
      <c r="C2526">
        <v>281</v>
      </c>
      <c r="D2526" t="s">
        <v>10</v>
      </c>
      <c r="E2526">
        <v>20</v>
      </c>
      <c r="F2526">
        <v>278</v>
      </c>
      <c r="G2526">
        <v>2735</v>
      </c>
      <c r="H2526" t="s">
        <v>11</v>
      </c>
      <c r="I2526" t="s">
        <v>10</v>
      </c>
    </row>
    <row r="2527" spans="1:9" x14ac:dyDescent="0.3">
      <c r="A2527" t="s">
        <v>4772</v>
      </c>
      <c r="B2527" t="s">
        <v>4773</v>
      </c>
      <c r="C2527">
        <v>280</v>
      </c>
      <c r="D2527" t="s">
        <v>10</v>
      </c>
      <c r="E2527">
        <v>3</v>
      </c>
      <c r="F2527">
        <v>273</v>
      </c>
      <c r="G2527">
        <v>2735</v>
      </c>
      <c r="H2527" t="s">
        <v>11</v>
      </c>
      <c r="I2527" t="s">
        <v>10</v>
      </c>
    </row>
    <row r="2528" spans="1:9" x14ac:dyDescent="0.3">
      <c r="A2528" t="s">
        <v>4774</v>
      </c>
      <c r="B2528" t="s">
        <v>4775</v>
      </c>
      <c r="C2528">
        <v>282</v>
      </c>
      <c r="D2528" t="s">
        <v>10</v>
      </c>
      <c r="E2528">
        <v>2</v>
      </c>
      <c r="F2528">
        <v>276</v>
      </c>
      <c r="G2528">
        <v>2735</v>
      </c>
      <c r="H2528" t="s">
        <v>11</v>
      </c>
      <c r="I2528" t="s">
        <v>10</v>
      </c>
    </row>
    <row r="2529" spans="1:9" x14ac:dyDescent="0.3">
      <c r="A2529" t="s">
        <v>4776</v>
      </c>
      <c r="B2529" t="s">
        <v>4777</v>
      </c>
      <c r="C2529">
        <v>318</v>
      </c>
      <c r="D2529" t="s">
        <v>10</v>
      </c>
      <c r="E2529">
        <v>125</v>
      </c>
      <c r="F2529">
        <v>312</v>
      </c>
      <c r="G2529">
        <v>2735</v>
      </c>
      <c r="H2529" t="s">
        <v>11</v>
      </c>
      <c r="I2529" t="s">
        <v>10</v>
      </c>
    </row>
    <row r="2530" spans="1:9" x14ac:dyDescent="0.3">
      <c r="A2530" t="s">
        <v>4778</v>
      </c>
      <c r="B2530" t="s">
        <v>4779</v>
      </c>
      <c r="C2530">
        <v>280</v>
      </c>
      <c r="D2530" t="s">
        <v>10</v>
      </c>
      <c r="E2530">
        <v>3</v>
      </c>
      <c r="F2530">
        <v>274</v>
      </c>
      <c r="G2530">
        <v>2735</v>
      </c>
      <c r="H2530" t="s">
        <v>11</v>
      </c>
      <c r="I2530" t="s">
        <v>10</v>
      </c>
    </row>
    <row r="2531" spans="1:9" x14ac:dyDescent="0.3">
      <c r="A2531" t="s">
        <v>4780</v>
      </c>
      <c r="B2531" t="s">
        <v>4781</v>
      </c>
      <c r="C2531">
        <v>328</v>
      </c>
      <c r="D2531" t="s">
        <v>10</v>
      </c>
      <c r="E2531">
        <v>55</v>
      </c>
      <c r="F2531">
        <v>321</v>
      </c>
      <c r="G2531">
        <v>2735</v>
      </c>
      <c r="H2531" t="s">
        <v>11</v>
      </c>
      <c r="I2531" t="s">
        <v>10</v>
      </c>
    </row>
    <row r="2532" spans="1:9" x14ac:dyDescent="0.3">
      <c r="A2532" t="s">
        <v>4782</v>
      </c>
      <c r="B2532" t="s">
        <v>4783</v>
      </c>
      <c r="C2532">
        <v>284</v>
      </c>
      <c r="D2532" t="s">
        <v>10</v>
      </c>
      <c r="E2532">
        <v>2</v>
      </c>
      <c r="F2532">
        <v>277</v>
      </c>
      <c r="G2532">
        <v>2735</v>
      </c>
      <c r="H2532" t="s">
        <v>11</v>
      </c>
      <c r="I2532" t="s">
        <v>10</v>
      </c>
    </row>
    <row r="2533" spans="1:9" x14ac:dyDescent="0.3">
      <c r="A2533" t="s">
        <v>4784</v>
      </c>
      <c r="B2533" t="s">
        <v>4785</v>
      </c>
      <c r="C2533">
        <v>324</v>
      </c>
      <c r="D2533" t="s">
        <v>10</v>
      </c>
      <c r="E2533">
        <v>36</v>
      </c>
      <c r="F2533">
        <v>317</v>
      </c>
      <c r="G2533">
        <v>2735</v>
      </c>
      <c r="H2533" t="s">
        <v>11</v>
      </c>
      <c r="I2533" t="s">
        <v>10</v>
      </c>
    </row>
    <row r="2534" spans="1:9" x14ac:dyDescent="0.3">
      <c r="A2534" t="s">
        <v>4786</v>
      </c>
      <c r="B2534" t="s">
        <v>4787</v>
      </c>
      <c r="C2534">
        <v>285</v>
      </c>
      <c r="D2534" t="s">
        <v>10</v>
      </c>
      <c r="E2534">
        <v>2</v>
      </c>
      <c r="F2534">
        <v>278</v>
      </c>
      <c r="G2534">
        <v>2735</v>
      </c>
      <c r="H2534" t="s">
        <v>11</v>
      </c>
      <c r="I2534" t="s">
        <v>10</v>
      </c>
    </row>
    <row r="2535" spans="1:9" x14ac:dyDescent="0.3">
      <c r="A2535" t="s">
        <v>4788</v>
      </c>
      <c r="B2535" t="s">
        <v>4789</v>
      </c>
      <c r="C2535">
        <v>265</v>
      </c>
      <c r="D2535" t="s">
        <v>10</v>
      </c>
      <c r="E2535">
        <v>51</v>
      </c>
      <c r="F2535">
        <v>265</v>
      </c>
      <c r="G2535">
        <v>2735</v>
      </c>
      <c r="H2535" t="s">
        <v>11</v>
      </c>
      <c r="I2535" t="s">
        <v>10</v>
      </c>
    </row>
    <row r="2536" spans="1:9" x14ac:dyDescent="0.3">
      <c r="A2536" t="s">
        <v>4790</v>
      </c>
      <c r="B2536" t="s">
        <v>4791</v>
      </c>
      <c r="C2536">
        <v>1950</v>
      </c>
      <c r="D2536" t="s">
        <v>4792</v>
      </c>
      <c r="E2536">
        <v>1071</v>
      </c>
      <c r="F2536">
        <v>1160</v>
      </c>
      <c r="G2536">
        <v>4627</v>
      </c>
      <c r="H2536" t="s">
        <v>4793</v>
      </c>
      <c r="I2536" t="s">
        <v>4792</v>
      </c>
    </row>
    <row r="2537" spans="1:9" x14ac:dyDescent="0.3">
      <c r="A2537" t="s">
        <v>4790</v>
      </c>
      <c r="B2537" t="s">
        <v>4791</v>
      </c>
      <c r="C2537">
        <v>1950</v>
      </c>
      <c r="D2537" t="s">
        <v>4794</v>
      </c>
      <c r="E2537">
        <v>950</v>
      </c>
      <c r="F2537">
        <v>1065</v>
      </c>
      <c r="G2537">
        <v>8046</v>
      </c>
      <c r="H2537" t="s">
        <v>4795</v>
      </c>
      <c r="I2537" t="s">
        <v>4794</v>
      </c>
    </row>
    <row r="2538" spans="1:9" x14ac:dyDescent="0.3">
      <c r="A2538" t="s">
        <v>4790</v>
      </c>
      <c r="B2538" t="s">
        <v>4791</v>
      </c>
      <c r="C2538">
        <v>1950</v>
      </c>
      <c r="D2538" t="s">
        <v>4796</v>
      </c>
      <c r="E2538">
        <v>860</v>
      </c>
      <c r="F2538">
        <v>923</v>
      </c>
      <c r="G2538">
        <v>4841</v>
      </c>
      <c r="H2538" t="s">
        <v>4797</v>
      </c>
      <c r="I2538" t="s">
        <v>4796</v>
      </c>
    </row>
    <row r="2539" spans="1:9" x14ac:dyDescent="0.3">
      <c r="A2539" t="s">
        <v>4790</v>
      </c>
      <c r="B2539" t="s">
        <v>4791</v>
      </c>
      <c r="C2539">
        <v>1950</v>
      </c>
      <c r="D2539" t="s">
        <v>4798</v>
      </c>
      <c r="E2539">
        <v>1261</v>
      </c>
      <c r="F2539">
        <v>1339</v>
      </c>
      <c r="G2539">
        <v>38522</v>
      </c>
      <c r="H2539" t="s">
        <v>4799</v>
      </c>
      <c r="I2539" t="s">
        <v>4798</v>
      </c>
    </row>
    <row r="2540" spans="1:9" x14ac:dyDescent="0.3">
      <c r="A2540" t="s">
        <v>4790</v>
      </c>
      <c r="B2540" t="s">
        <v>4791</v>
      </c>
      <c r="C2540">
        <v>1950</v>
      </c>
      <c r="D2540" t="s">
        <v>4798</v>
      </c>
      <c r="E2540">
        <v>1455</v>
      </c>
      <c r="F2540">
        <v>1537</v>
      </c>
      <c r="G2540">
        <v>38522</v>
      </c>
      <c r="H2540" t="s">
        <v>4799</v>
      </c>
      <c r="I2540" t="s">
        <v>4798</v>
      </c>
    </row>
    <row r="2541" spans="1:9" x14ac:dyDescent="0.3">
      <c r="A2541" t="s">
        <v>4790</v>
      </c>
      <c r="B2541" t="s">
        <v>4791</v>
      </c>
      <c r="C2541">
        <v>1950</v>
      </c>
      <c r="D2541" t="s">
        <v>4798</v>
      </c>
      <c r="E2541">
        <v>1773</v>
      </c>
      <c r="F2541">
        <v>1858</v>
      </c>
      <c r="G2541">
        <v>38522</v>
      </c>
      <c r="H2541" t="s">
        <v>4799</v>
      </c>
      <c r="I2541" t="s">
        <v>4798</v>
      </c>
    </row>
    <row r="2542" spans="1:9" x14ac:dyDescent="0.3">
      <c r="A2542" t="s">
        <v>4790</v>
      </c>
      <c r="B2542" t="s">
        <v>4791</v>
      </c>
      <c r="C2542">
        <v>1950</v>
      </c>
      <c r="D2542" t="s">
        <v>10</v>
      </c>
      <c r="E2542">
        <v>68</v>
      </c>
      <c r="F2542">
        <v>339</v>
      </c>
      <c r="G2542">
        <v>2735</v>
      </c>
      <c r="H2542" t="s">
        <v>11</v>
      </c>
      <c r="I2542" t="s">
        <v>10</v>
      </c>
    </row>
    <row r="2543" spans="1:9" x14ac:dyDescent="0.3">
      <c r="A2543" t="s">
        <v>4800</v>
      </c>
      <c r="B2543" t="s">
        <v>4801</v>
      </c>
      <c r="C2543">
        <v>282</v>
      </c>
      <c r="D2543" t="s">
        <v>10</v>
      </c>
      <c r="E2543">
        <v>2</v>
      </c>
      <c r="F2543">
        <v>274</v>
      </c>
      <c r="G2543">
        <v>2735</v>
      </c>
      <c r="H2543" t="s">
        <v>11</v>
      </c>
      <c r="I2543" t="s">
        <v>10</v>
      </c>
    </row>
    <row r="2544" spans="1:9" x14ac:dyDescent="0.3">
      <c r="A2544" t="s">
        <v>4802</v>
      </c>
      <c r="B2544" t="s">
        <v>4803</v>
      </c>
      <c r="C2544">
        <v>282</v>
      </c>
      <c r="D2544" t="s">
        <v>10</v>
      </c>
      <c r="E2544">
        <v>2</v>
      </c>
      <c r="F2544">
        <v>275</v>
      </c>
      <c r="G2544">
        <v>2735</v>
      </c>
      <c r="H2544" t="s">
        <v>11</v>
      </c>
      <c r="I2544" t="s">
        <v>10</v>
      </c>
    </row>
    <row r="2545" spans="1:9" x14ac:dyDescent="0.3">
      <c r="A2545" t="s">
        <v>4804</v>
      </c>
      <c r="B2545" t="s">
        <v>4805</v>
      </c>
      <c r="C2545">
        <v>282</v>
      </c>
      <c r="D2545" t="s">
        <v>10</v>
      </c>
      <c r="E2545">
        <v>2</v>
      </c>
      <c r="F2545">
        <v>275</v>
      </c>
      <c r="G2545">
        <v>2735</v>
      </c>
      <c r="H2545" t="s">
        <v>11</v>
      </c>
      <c r="I2545" t="s">
        <v>10</v>
      </c>
    </row>
    <row r="2546" spans="1:9" x14ac:dyDescent="0.3">
      <c r="A2546" t="s">
        <v>4806</v>
      </c>
      <c r="B2546" t="s">
        <v>4807</v>
      </c>
      <c r="C2546">
        <v>151</v>
      </c>
      <c r="D2546" t="s">
        <v>10</v>
      </c>
      <c r="E2546">
        <v>1</v>
      </c>
      <c r="F2546">
        <v>145</v>
      </c>
      <c r="G2546">
        <v>2735</v>
      </c>
      <c r="H2546" t="s">
        <v>11</v>
      </c>
      <c r="I2546" t="s">
        <v>10</v>
      </c>
    </row>
    <row r="2547" spans="1:9" x14ac:dyDescent="0.3">
      <c r="A2547" t="s">
        <v>4808</v>
      </c>
      <c r="B2547" t="s">
        <v>4809</v>
      </c>
      <c r="C2547">
        <v>324</v>
      </c>
      <c r="D2547" t="s">
        <v>10</v>
      </c>
      <c r="E2547">
        <v>37</v>
      </c>
      <c r="F2547">
        <v>318</v>
      </c>
      <c r="G2547">
        <v>2735</v>
      </c>
      <c r="H2547" t="s">
        <v>11</v>
      </c>
      <c r="I2547" t="s">
        <v>10</v>
      </c>
    </row>
    <row r="2548" spans="1:9" x14ac:dyDescent="0.3">
      <c r="A2548" t="s">
        <v>4810</v>
      </c>
      <c r="B2548" t="s">
        <v>4811</v>
      </c>
      <c r="C2548">
        <v>258</v>
      </c>
      <c r="D2548" t="s">
        <v>10</v>
      </c>
      <c r="E2548">
        <v>1</v>
      </c>
      <c r="F2548">
        <v>251</v>
      </c>
      <c r="G2548">
        <v>2735</v>
      </c>
      <c r="H2548" t="s">
        <v>11</v>
      </c>
      <c r="I2548" t="s">
        <v>10</v>
      </c>
    </row>
    <row r="2549" spans="1:9" x14ac:dyDescent="0.3">
      <c r="A2549" t="s">
        <v>4812</v>
      </c>
      <c r="B2549" t="s">
        <v>4813</v>
      </c>
      <c r="C2549">
        <v>349</v>
      </c>
      <c r="D2549" t="s">
        <v>10</v>
      </c>
      <c r="E2549">
        <v>40</v>
      </c>
      <c r="F2549">
        <v>320</v>
      </c>
      <c r="G2549">
        <v>2735</v>
      </c>
      <c r="H2549" t="s">
        <v>11</v>
      </c>
      <c r="I2549" t="s">
        <v>10</v>
      </c>
    </row>
    <row r="2550" spans="1:9" x14ac:dyDescent="0.3">
      <c r="A2550" t="s">
        <v>4814</v>
      </c>
      <c r="B2550" t="s">
        <v>4815</v>
      </c>
      <c r="C2550">
        <v>342</v>
      </c>
      <c r="D2550" t="s">
        <v>10</v>
      </c>
      <c r="E2550">
        <v>2</v>
      </c>
      <c r="F2550">
        <v>116</v>
      </c>
      <c r="G2550">
        <v>2735</v>
      </c>
      <c r="H2550" t="s">
        <v>11</v>
      </c>
      <c r="I2550" t="s">
        <v>10</v>
      </c>
    </row>
    <row r="2551" spans="1:9" x14ac:dyDescent="0.3">
      <c r="A2551" t="s">
        <v>4814</v>
      </c>
      <c r="B2551" t="s">
        <v>4815</v>
      </c>
      <c r="C2551">
        <v>342</v>
      </c>
      <c r="D2551" t="s">
        <v>10</v>
      </c>
      <c r="E2551">
        <v>111</v>
      </c>
      <c r="F2551">
        <v>335</v>
      </c>
      <c r="G2551">
        <v>2735</v>
      </c>
      <c r="H2551" t="s">
        <v>11</v>
      </c>
      <c r="I2551" t="s">
        <v>10</v>
      </c>
    </row>
    <row r="2552" spans="1:9" x14ac:dyDescent="0.3">
      <c r="A2552" t="s">
        <v>4816</v>
      </c>
      <c r="B2552" t="s">
        <v>4817</v>
      </c>
      <c r="C2552">
        <v>308</v>
      </c>
      <c r="D2552" t="s">
        <v>10</v>
      </c>
      <c r="E2552">
        <v>26</v>
      </c>
      <c r="F2552">
        <v>302</v>
      </c>
      <c r="G2552">
        <v>2735</v>
      </c>
      <c r="H2552" t="s">
        <v>11</v>
      </c>
      <c r="I2552" t="s">
        <v>10</v>
      </c>
    </row>
    <row r="2553" spans="1:9" x14ac:dyDescent="0.3">
      <c r="A2553" t="s">
        <v>4818</v>
      </c>
      <c r="B2553" t="s">
        <v>4819</v>
      </c>
      <c r="C2553">
        <v>308</v>
      </c>
      <c r="D2553" t="s">
        <v>10</v>
      </c>
      <c r="E2553">
        <v>26</v>
      </c>
      <c r="F2553">
        <v>302</v>
      </c>
      <c r="G2553">
        <v>2735</v>
      </c>
      <c r="H2553" t="s">
        <v>11</v>
      </c>
      <c r="I2553" t="s">
        <v>10</v>
      </c>
    </row>
    <row r="2554" spans="1:9" x14ac:dyDescent="0.3">
      <c r="A2554" t="s">
        <v>4820</v>
      </c>
      <c r="B2554" t="s">
        <v>4821</v>
      </c>
      <c r="C2554">
        <v>308</v>
      </c>
      <c r="D2554" t="s">
        <v>10</v>
      </c>
      <c r="E2554">
        <v>26</v>
      </c>
      <c r="F2554">
        <v>302</v>
      </c>
      <c r="G2554">
        <v>2735</v>
      </c>
      <c r="H2554" t="s">
        <v>11</v>
      </c>
      <c r="I2554" t="s">
        <v>10</v>
      </c>
    </row>
    <row r="2555" spans="1:9" x14ac:dyDescent="0.3">
      <c r="A2555" t="s">
        <v>4822</v>
      </c>
      <c r="B2555" t="s">
        <v>4823</v>
      </c>
      <c r="C2555">
        <v>308</v>
      </c>
      <c r="D2555" t="s">
        <v>10</v>
      </c>
      <c r="E2555">
        <v>26</v>
      </c>
      <c r="F2555">
        <v>302</v>
      </c>
      <c r="G2555">
        <v>2735</v>
      </c>
      <c r="H2555" t="s">
        <v>11</v>
      </c>
      <c r="I2555" t="s">
        <v>10</v>
      </c>
    </row>
    <row r="2556" spans="1:9" x14ac:dyDescent="0.3">
      <c r="A2556" t="s">
        <v>4824</v>
      </c>
      <c r="B2556" t="s">
        <v>4825</v>
      </c>
      <c r="C2556">
        <v>309</v>
      </c>
      <c r="D2556" t="s">
        <v>10</v>
      </c>
      <c r="E2556">
        <v>30</v>
      </c>
      <c r="F2556">
        <v>303</v>
      </c>
      <c r="G2556">
        <v>2735</v>
      </c>
      <c r="H2556" t="s">
        <v>11</v>
      </c>
      <c r="I2556" t="s">
        <v>10</v>
      </c>
    </row>
    <row r="2557" spans="1:9" x14ac:dyDescent="0.3">
      <c r="A2557" t="s">
        <v>4826</v>
      </c>
      <c r="B2557" t="s">
        <v>4827</v>
      </c>
      <c r="C2557">
        <v>344</v>
      </c>
      <c r="D2557" t="s">
        <v>10</v>
      </c>
      <c r="E2557">
        <v>59</v>
      </c>
      <c r="F2557">
        <v>338</v>
      </c>
      <c r="G2557">
        <v>2735</v>
      </c>
      <c r="H2557" t="s">
        <v>11</v>
      </c>
      <c r="I2557" t="s">
        <v>10</v>
      </c>
    </row>
    <row r="2558" spans="1:9" x14ac:dyDescent="0.3">
      <c r="A2558" t="s">
        <v>4828</v>
      </c>
      <c r="B2558" t="s">
        <v>4829</v>
      </c>
      <c r="C2558">
        <v>310</v>
      </c>
      <c r="D2558" t="s">
        <v>10</v>
      </c>
      <c r="E2558">
        <v>30</v>
      </c>
      <c r="F2558">
        <v>304</v>
      </c>
      <c r="G2558">
        <v>2735</v>
      </c>
      <c r="H2558" t="s">
        <v>11</v>
      </c>
      <c r="I2558" t="s">
        <v>10</v>
      </c>
    </row>
    <row r="2559" spans="1:9" x14ac:dyDescent="0.3">
      <c r="A2559" t="s">
        <v>4830</v>
      </c>
      <c r="B2559" t="s">
        <v>4831</v>
      </c>
      <c r="C2559">
        <v>340</v>
      </c>
      <c r="D2559" t="s">
        <v>10</v>
      </c>
      <c r="E2559">
        <v>55</v>
      </c>
      <c r="F2559">
        <v>334</v>
      </c>
      <c r="G2559">
        <v>2735</v>
      </c>
      <c r="H2559" t="s">
        <v>11</v>
      </c>
      <c r="I2559" t="s">
        <v>10</v>
      </c>
    </row>
    <row r="2560" spans="1:9" x14ac:dyDescent="0.3">
      <c r="A2560" t="s">
        <v>4832</v>
      </c>
      <c r="B2560" t="s">
        <v>4833</v>
      </c>
      <c r="C2560">
        <v>361</v>
      </c>
      <c r="D2560" t="s">
        <v>10</v>
      </c>
      <c r="E2560">
        <v>79</v>
      </c>
      <c r="F2560">
        <v>355</v>
      </c>
      <c r="G2560">
        <v>2735</v>
      </c>
      <c r="H2560" t="s">
        <v>11</v>
      </c>
      <c r="I2560" t="s">
        <v>10</v>
      </c>
    </row>
    <row r="2561" spans="1:9" x14ac:dyDescent="0.3">
      <c r="A2561" t="s">
        <v>4834</v>
      </c>
      <c r="B2561" t="s">
        <v>4835</v>
      </c>
      <c r="C2561">
        <v>301</v>
      </c>
      <c r="D2561" t="s">
        <v>10</v>
      </c>
      <c r="E2561">
        <v>17</v>
      </c>
      <c r="F2561">
        <v>295</v>
      </c>
      <c r="G2561">
        <v>2735</v>
      </c>
      <c r="H2561" t="s">
        <v>11</v>
      </c>
      <c r="I2561" t="s">
        <v>10</v>
      </c>
    </row>
    <row r="2562" spans="1:9" x14ac:dyDescent="0.3">
      <c r="A2562" t="s">
        <v>4836</v>
      </c>
      <c r="B2562" t="s">
        <v>4837</v>
      </c>
      <c r="C2562">
        <v>301</v>
      </c>
      <c r="D2562" t="s">
        <v>10</v>
      </c>
      <c r="E2562">
        <v>17</v>
      </c>
      <c r="F2562">
        <v>295</v>
      </c>
      <c r="G2562">
        <v>2735</v>
      </c>
      <c r="H2562" t="s">
        <v>11</v>
      </c>
      <c r="I2562" t="s">
        <v>10</v>
      </c>
    </row>
    <row r="2563" spans="1:9" x14ac:dyDescent="0.3">
      <c r="A2563" t="s">
        <v>4838</v>
      </c>
      <c r="B2563" t="s">
        <v>4839</v>
      </c>
      <c r="C2563">
        <v>361</v>
      </c>
      <c r="D2563" t="s">
        <v>10</v>
      </c>
      <c r="E2563">
        <v>79</v>
      </c>
      <c r="F2563">
        <v>355</v>
      </c>
      <c r="G2563">
        <v>2735</v>
      </c>
      <c r="H2563" t="s">
        <v>11</v>
      </c>
      <c r="I2563" t="s">
        <v>10</v>
      </c>
    </row>
    <row r="2564" spans="1:9" x14ac:dyDescent="0.3">
      <c r="A2564" t="s">
        <v>4840</v>
      </c>
      <c r="B2564" t="s">
        <v>4841</v>
      </c>
      <c r="C2564">
        <v>361</v>
      </c>
      <c r="D2564" t="s">
        <v>10</v>
      </c>
      <c r="E2564">
        <v>79</v>
      </c>
      <c r="F2564">
        <v>355</v>
      </c>
      <c r="G2564">
        <v>2735</v>
      </c>
      <c r="H2564" t="s">
        <v>11</v>
      </c>
      <c r="I2564" t="s">
        <v>10</v>
      </c>
    </row>
    <row r="2565" spans="1:9" x14ac:dyDescent="0.3">
      <c r="A2565" t="s">
        <v>4842</v>
      </c>
      <c r="B2565" t="s">
        <v>4843</v>
      </c>
      <c r="C2565">
        <v>349</v>
      </c>
      <c r="D2565" t="s">
        <v>10</v>
      </c>
      <c r="E2565">
        <v>40</v>
      </c>
      <c r="F2565">
        <v>323</v>
      </c>
      <c r="G2565">
        <v>2735</v>
      </c>
      <c r="H2565" t="s">
        <v>11</v>
      </c>
      <c r="I2565" t="s">
        <v>10</v>
      </c>
    </row>
    <row r="2566" spans="1:9" x14ac:dyDescent="0.3">
      <c r="A2566" t="s">
        <v>4844</v>
      </c>
      <c r="B2566" t="s">
        <v>4845</v>
      </c>
      <c r="C2566">
        <v>361</v>
      </c>
      <c r="D2566" t="s">
        <v>10</v>
      </c>
      <c r="E2566">
        <v>79</v>
      </c>
      <c r="F2566">
        <v>355</v>
      </c>
      <c r="G2566">
        <v>2735</v>
      </c>
      <c r="H2566" t="s">
        <v>11</v>
      </c>
      <c r="I2566" t="s">
        <v>10</v>
      </c>
    </row>
    <row r="2567" spans="1:9" x14ac:dyDescent="0.3">
      <c r="A2567" t="s">
        <v>4846</v>
      </c>
      <c r="B2567" t="s">
        <v>4847</v>
      </c>
      <c r="C2567">
        <v>344</v>
      </c>
      <c r="D2567" t="s">
        <v>10</v>
      </c>
      <c r="E2567">
        <v>29</v>
      </c>
      <c r="F2567">
        <v>318</v>
      </c>
      <c r="G2567">
        <v>2735</v>
      </c>
      <c r="H2567" t="s">
        <v>11</v>
      </c>
      <c r="I2567" t="s">
        <v>10</v>
      </c>
    </row>
    <row r="2568" spans="1:9" x14ac:dyDescent="0.3">
      <c r="A2568" t="s">
        <v>4848</v>
      </c>
      <c r="B2568" t="s">
        <v>4849</v>
      </c>
      <c r="C2568">
        <v>336</v>
      </c>
      <c r="D2568" t="s">
        <v>10</v>
      </c>
      <c r="E2568">
        <v>54</v>
      </c>
      <c r="F2568">
        <v>330</v>
      </c>
      <c r="G2568">
        <v>2735</v>
      </c>
      <c r="H2568" t="s">
        <v>11</v>
      </c>
      <c r="I2568" t="s">
        <v>10</v>
      </c>
    </row>
    <row r="2569" spans="1:9" x14ac:dyDescent="0.3">
      <c r="A2569" t="s">
        <v>4850</v>
      </c>
      <c r="B2569" t="s">
        <v>4851</v>
      </c>
      <c r="C2569">
        <v>387</v>
      </c>
      <c r="D2569" t="s">
        <v>10</v>
      </c>
      <c r="E2569">
        <v>59</v>
      </c>
      <c r="F2569">
        <v>354</v>
      </c>
      <c r="G2569">
        <v>2735</v>
      </c>
      <c r="H2569" t="s">
        <v>11</v>
      </c>
      <c r="I2569" t="s">
        <v>10</v>
      </c>
    </row>
    <row r="2570" spans="1:9" x14ac:dyDescent="0.3">
      <c r="A2570" t="s">
        <v>4852</v>
      </c>
      <c r="B2570" t="s">
        <v>4853</v>
      </c>
      <c r="C2570">
        <v>352</v>
      </c>
      <c r="D2570" t="s">
        <v>10</v>
      </c>
      <c r="E2570">
        <v>39</v>
      </c>
      <c r="F2570">
        <v>326</v>
      </c>
      <c r="G2570">
        <v>2735</v>
      </c>
      <c r="H2570" t="s">
        <v>11</v>
      </c>
      <c r="I2570" t="s">
        <v>10</v>
      </c>
    </row>
    <row r="2571" spans="1:9" x14ac:dyDescent="0.3">
      <c r="A2571" t="s">
        <v>4854</v>
      </c>
      <c r="B2571" t="s">
        <v>4855</v>
      </c>
      <c r="C2571">
        <v>307</v>
      </c>
      <c r="D2571" t="s">
        <v>10</v>
      </c>
      <c r="E2571">
        <v>3</v>
      </c>
      <c r="F2571">
        <v>300</v>
      </c>
      <c r="G2571">
        <v>2735</v>
      </c>
      <c r="H2571" t="s">
        <v>11</v>
      </c>
      <c r="I2571" t="s">
        <v>10</v>
      </c>
    </row>
    <row r="2572" spans="1:9" x14ac:dyDescent="0.3">
      <c r="A2572" t="s">
        <v>4856</v>
      </c>
      <c r="B2572" t="s">
        <v>4857</v>
      </c>
      <c r="C2572">
        <v>397</v>
      </c>
      <c r="D2572" t="s">
        <v>10</v>
      </c>
      <c r="E2572">
        <v>89</v>
      </c>
      <c r="F2572">
        <v>203</v>
      </c>
      <c r="G2572">
        <v>2735</v>
      </c>
      <c r="H2572" t="s">
        <v>11</v>
      </c>
      <c r="I2572" t="s">
        <v>10</v>
      </c>
    </row>
    <row r="2573" spans="1:9" x14ac:dyDescent="0.3">
      <c r="A2573" t="s">
        <v>4856</v>
      </c>
      <c r="B2573" t="s">
        <v>4857</v>
      </c>
      <c r="C2573">
        <v>397</v>
      </c>
      <c r="D2573" t="s">
        <v>10</v>
      </c>
      <c r="E2573">
        <v>193</v>
      </c>
      <c r="F2573">
        <v>391</v>
      </c>
      <c r="G2573">
        <v>2735</v>
      </c>
      <c r="H2573" t="s">
        <v>11</v>
      </c>
      <c r="I2573" t="s">
        <v>10</v>
      </c>
    </row>
    <row r="2574" spans="1:9" x14ac:dyDescent="0.3">
      <c r="A2574" t="s">
        <v>4858</v>
      </c>
      <c r="B2574" t="s">
        <v>4859</v>
      </c>
      <c r="C2574">
        <v>296</v>
      </c>
      <c r="D2574" t="s">
        <v>10</v>
      </c>
      <c r="E2574">
        <v>16</v>
      </c>
      <c r="F2574">
        <v>289</v>
      </c>
      <c r="G2574">
        <v>2735</v>
      </c>
      <c r="H2574" t="s">
        <v>11</v>
      </c>
      <c r="I2574" t="s">
        <v>10</v>
      </c>
    </row>
    <row r="2575" spans="1:9" x14ac:dyDescent="0.3">
      <c r="A2575" t="s">
        <v>4860</v>
      </c>
      <c r="B2575" t="s">
        <v>4861</v>
      </c>
      <c r="C2575">
        <v>64</v>
      </c>
      <c r="D2575" t="s">
        <v>10</v>
      </c>
      <c r="E2575">
        <v>1</v>
      </c>
      <c r="F2575">
        <v>64</v>
      </c>
      <c r="G2575">
        <v>2735</v>
      </c>
      <c r="H2575" t="s">
        <v>11</v>
      </c>
      <c r="I2575" t="s">
        <v>10</v>
      </c>
    </row>
    <row r="2576" spans="1:9" x14ac:dyDescent="0.3">
      <c r="A2576" t="s">
        <v>4862</v>
      </c>
      <c r="B2576" t="s">
        <v>4863</v>
      </c>
      <c r="C2576">
        <v>294</v>
      </c>
      <c r="D2576" t="s">
        <v>10</v>
      </c>
      <c r="E2576">
        <v>14</v>
      </c>
      <c r="F2576">
        <v>287</v>
      </c>
      <c r="G2576">
        <v>2735</v>
      </c>
      <c r="H2576" t="s">
        <v>11</v>
      </c>
      <c r="I2576" t="s">
        <v>10</v>
      </c>
    </row>
    <row r="2577" spans="1:9" x14ac:dyDescent="0.3">
      <c r="A2577" t="s">
        <v>4864</v>
      </c>
      <c r="B2577" t="s">
        <v>4865</v>
      </c>
      <c r="C2577">
        <v>296</v>
      </c>
      <c r="D2577" t="s">
        <v>10</v>
      </c>
      <c r="E2577">
        <v>16</v>
      </c>
      <c r="F2577">
        <v>289</v>
      </c>
      <c r="G2577">
        <v>2735</v>
      </c>
      <c r="H2577" t="s">
        <v>11</v>
      </c>
      <c r="I2577" t="s">
        <v>10</v>
      </c>
    </row>
    <row r="2578" spans="1:9" x14ac:dyDescent="0.3">
      <c r="A2578" t="s">
        <v>4866</v>
      </c>
      <c r="B2578" t="s">
        <v>4867</v>
      </c>
      <c r="C2578">
        <v>74</v>
      </c>
      <c r="D2578" t="s">
        <v>10</v>
      </c>
      <c r="E2578">
        <v>1</v>
      </c>
      <c r="F2578">
        <v>73</v>
      </c>
      <c r="G2578">
        <v>2735</v>
      </c>
      <c r="H2578" t="s">
        <v>11</v>
      </c>
      <c r="I2578" t="s">
        <v>10</v>
      </c>
    </row>
    <row r="2579" spans="1:9" x14ac:dyDescent="0.3">
      <c r="A2579" t="s">
        <v>4868</v>
      </c>
      <c r="B2579" t="s">
        <v>4869</v>
      </c>
      <c r="C2579">
        <v>289</v>
      </c>
      <c r="D2579" t="s">
        <v>10</v>
      </c>
      <c r="E2579">
        <v>9</v>
      </c>
      <c r="F2579">
        <v>282</v>
      </c>
      <c r="G2579">
        <v>2735</v>
      </c>
      <c r="H2579" t="s">
        <v>11</v>
      </c>
      <c r="I2579" t="s">
        <v>10</v>
      </c>
    </row>
    <row r="2580" spans="1:9" x14ac:dyDescent="0.3">
      <c r="A2580" t="s">
        <v>4870</v>
      </c>
      <c r="B2580" t="s">
        <v>4871</v>
      </c>
      <c r="C2580">
        <v>304</v>
      </c>
      <c r="D2580" t="s">
        <v>10</v>
      </c>
      <c r="E2580">
        <v>24</v>
      </c>
      <c r="F2580">
        <v>297</v>
      </c>
      <c r="G2580">
        <v>2735</v>
      </c>
      <c r="H2580" t="s">
        <v>11</v>
      </c>
      <c r="I2580" t="s">
        <v>10</v>
      </c>
    </row>
    <row r="2581" spans="1:9" x14ac:dyDescent="0.3">
      <c r="A2581" t="s">
        <v>4872</v>
      </c>
      <c r="B2581" t="s">
        <v>4873</v>
      </c>
      <c r="C2581">
        <v>283</v>
      </c>
      <c r="D2581" t="s">
        <v>10</v>
      </c>
      <c r="E2581">
        <v>3</v>
      </c>
      <c r="F2581">
        <v>276</v>
      </c>
      <c r="G2581">
        <v>2735</v>
      </c>
      <c r="H2581" t="s">
        <v>11</v>
      </c>
      <c r="I2581" t="s">
        <v>10</v>
      </c>
    </row>
    <row r="2582" spans="1:9" x14ac:dyDescent="0.3">
      <c r="A2582" t="s">
        <v>4874</v>
      </c>
      <c r="B2582" t="s">
        <v>4875</v>
      </c>
      <c r="C2582">
        <v>365</v>
      </c>
      <c r="D2582" t="s">
        <v>10</v>
      </c>
      <c r="E2582">
        <v>42</v>
      </c>
      <c r="F2582">
        <v>332</v>
      </c>
      <c r="G2582">
        <v>2735</v>
      </c>
      <c r="H2582" t="s">
        <v>11</v>
      </c>
      <c r="I2582" t="s">
        <v>10</v>
      </c>
    </row>
    <row r="2583" spans="1:9" x14ac:dyDescent="0.3">
      <c r="A2583" t="s">
        <v>4876</v>
      </c>
      <c r="B2583" t="s">
        <v>4877</v>
      </c>
      <c r="C2583">
        <v>308</v>
      </c>
      <c r="D2583" t="s">
        <v>10</v>
      </c>
      <c r="E2583">
        <v>42</v>
      </c>
      <c r="F2583">
        <v>301</v>
      </c>
      <c r="G2583">
        <v>2735</v>
      </c>
      <c r="H2583" t="s">
        <v>11</v>
      </c>
      <c r="I2583" t="s">
        <v>10</v>
      </c>
    </row>
    <row r="2584" spans="1:9" x14ac:dyDescent="0.3">
      <c r="A2584" t="s">
        <v>4878</v>
      </c>
      <c r="B2584" t="s">
        <v>4879</v>
      </c>
      <c r="C2584">
        <v>495</v>
      </c>
      <c r="D2584" t="s">
        <v>10</v>
      </c>
      <c r="E2584">
        <v>64</v>
      </c>
      <c r="F2584">
        <v>175</v>
      </c>
      <c r="G2584">
        <v>2735</v>
      </c>
      <c r="H2584" t="s">
        <v>11</v>
      </c>
      <c r="I2584" t="s">
        <v>10</v>
      </c>
    </row>
    <row r="2585" spans="1:9" x14ac:dyDescent="0.3">
      <c r="A2585" t="s">
        <v>4878</v>
      </c>
      <c r="B2585" t="s">
        <v>4879</v>
      </c>
      <c r="C2585">
        <v>495</v>
      </c>
      <c r="D2585" t="s">
        <v>10</v>
      </c>
      <c r="E2585">
        <v>171</v>
      </c>
      <c r="F2585">
        <v>396</v>
      </c>
      <c r="G2585">
        <v>2735</v>
      </c>
      <c r="H2585" t="s">
        <v>11</v>
      </c>
      <c r="I2585" t="s">
        <v>10</v>
      </c>
    </row>
    <row r="2586" spans="1:9" x14ac:dyDescent="0.3">
      <c r="A2586" t="s">
        <v>4878</v>
      </c>
      <c r="B2586" t="s">
        <v>4879</v>
      </c>
      <c r="C2586">
        <v>495</v>
      </c>
      <c r="D2586" t="s">
        <v>10</v>
      </c>
      <c r="E2586">
        <v>393</v>
      </c>
      <c r="F2586">
        <v>488</v>
      </c>
      <c r="G2586">
        <v>2735</v>
      </c>
      <c r="H2586" t="s">
        <v>11</v>
      </c>
      <c r="I2586" t="s">
        <v>10</v>
      </c>
    </row>
    <row r="2587" spans="1:9" x14ac:dyDescent="0.3">
      <c r="A2587" t="s">
        <v>4880</v>
      </c>
      <c r="B2587" t="s">
        <v>4881</v>
      </c>
      <c r="C2587">
        <v>316</v>
      </c>
      <c r="D2587" t="s">
        <v>10</v>
      </c>
      <c r="E2587">
        <v>38</v>
      </c>
      <c r="F2587">
        <v>310</v>
      </c>
      <c r="G2587">
        <v>2735</v>
      </c>
      <c r="H2587" t="s">
        <v>11</v>
      </c>
      <c r="I2587" t="s">
        <v>10</v>
      </c>
    </row>
    <row r="2588" spans="1:9" x14ac:dyDescent="0.3">
      <c r="A2588" t="s">
        <v>4882</v>
      </c>
      <c r="B2588" t="s">
        <v>4883</v>
      </c>
      <c r="C2588">
        <v>276</v>
      </c>
      <c r="D2588" t="s">
        <v>10</v>
      </c>
      <c r="E2588">
        <v>4</v>
      </c>
      <c r="F2588">
        <v>269</v>
      </c>
      <c r="G2588">
        <v>2735</v>
      </c>
      <c r="H2588" t="s">
        <v>11</v>
      </c>
      <c r="I2588" t="s">
        <v>10</v>
      </c>
    </row>
    <row r="2589" spans="1:9" x14ac:dyDescent="0.3">
      <c r="A2589" t="s">
        <v>4884</v>
      </c>
      <c r="B2589" t="s">
        <v>4885</v>
      </c>
      <c r="C2589">
        <v>246</v>
      </c>
      <c r="D2589" t="s">
        <v>10</v>
      </c>
      <c r="E2589">
        <v>4</v>
      </c>
      <c r="F2589">
        <v>239</v>
      </c>
      <c r="G2589">
        <v>2735</v>
      </c>
      <c r="H2589" t="s">
        <v>11</v>
      </c>
      <c r="I2589" t="s">
        <v>10</v>
      </c>
    </row>
    <row r="2590" spans="1:9" x14ac:dyDescent="0.3">
      <c r="A2590" t="s">
        <v>4886</v>
      </c>
      <c r="B2590" t="s">
        <v>4887</v>
      </c>
      <c r="C2590">
        <v>376</v>
      </c>
      <c r="D2590" t="s">
        <v>10</v>
      </c>
      <c r="E2590">
        <v>52</v>
      </c>
      <c r="F2590">
        <v>345</v>
      </c>
      <c r="G2590">
        <v>2735</v>
      </c>
      <c r="H2590" t="s">
        <v>11</v>
      </c>
      <c r="I2590" t="s">
        <v>10</v>
      </c>
    </row>
    <row r="2591" spans="1:9" x14ac:dyDescent="0.3">
      <c r="A2591" t="s">
        <v>4888</v>
      </c>
      <c r="B2591" t="s">
        <v>4889</v>
      </c>
      <c r="C2591">
        <v>293</v>
      </c>
      <c r="D2591" t="s">
        <v>10</v>
      </c>
      <c r="E2591">
        <v>10</v>
      </c>
      <c r="F2591">
        <v>286</v>
      </c>
      <c r="G2591">
        <v>2735</v>
      </c>
      <c r="H2591" t="s">
        <v>11</v>
      </c>
      <c r="I2591" t="s">
        <v>10</v>
      </c>
    </row>
    <row r="2592" spans="1:9" x14ac:dyDescent="0.3">
      <c r="A2592" t="s">
        <v>4890</v>
      </c>
      <c r="B2592" t="s">
        <v>4891</v>
      </c>
      <c r="C2592">
        <v>292</v>
      </c>
      <c r="D2592" t="s">
        <v>10</v>
      </c>
      <c r="E2592">
        <v>1</v>
      </c>
      <c r="F2592">
        <v>285</v>
      </c>
      <c r="G2592">
        <v>2735</v>
      </c>
      <c r="H2592" t="s">
        <v>11</v>
      </c>
      <c r="I2592" t="s">
        <v>10</v>
      </c>
    </row>
    <row r="2593" spans="1:9" x14ac:dyDescent="0.3">
      <c r="A2593" t="s">
        <v>4892</v>
      </c>
      <c r="B2593" t="s">
        <v>4893</v>
      </c>
      <c r="C2593">
        <v>303</v>
      </c>
      <c r="D2593" t="s">
        <v>10</v>
      </c>
      <c r="E2593">
        <v>2</v>
      </c>
      <c r="F2593">
        <v>286</v>
      </c>
      <c r="G2593">
        <v>2735</v>
      </c>
      <c r="H2593" t="s">
        <v>11</v>
      </c>
      <c r="I2593" t="s">
        <v>10</v>
      </c>
    </row>
    <row r="2594" spans="1:9" x14ac:dyDescent="0.3">
      <c r="A2594" t="s">
        <v>4894</v>
      </c>
      <c r="B2594" t="s">
        <v>4895</v>
      </c>
      <c r="C2594">
        <v>382</v>
      </c>
      <c r="D2594" t="s">
        <v>10</v>
      </c>
      <c r="E2594">
        <v>146</v>
      </c>
      <c r="F2594">
        <v>365</v>
      </c>
      <c r="G2594">
        <v>2735</v>
      </c>
      <c r="H2594" t="s">
        <v>11</v>
      </c>
      <c r="I2594" t="s">
        <v>10</v>
      </c>
    </row>
    <row r="2595" spans="1:9" x14ac:dyDescent="0.3">
      <c r="A2595" t="s">
        <v>4896</v>
      </c>
      <c r="B2595" t="s">
        <v>4897</v>
      </c>
      <c r="C2595">
        <v>421</v>
      </c>
      <c r="D2595" t="s">
        <v>10</v>
      </c>
      <c r="E2595">
        <v>111</v>
      </c>
      <c r="F2595">
        <v>404</v>
      </c>
      <c r="G2595">
        <v>2735</v>
      </c>
      <c r="H2595" t="s">
        <v>11</v>
      </c>
      <c r="I2595" t="s">
        <v>10</v>
      </c>
    </row>
    <row r="2596" spans="1:9" x14ac:dyDescent="0.3">
      <c r="A2596" t="s">
        <v>4898</v>
      </c>
      <c r="B2596" t="s">
        <v>4899</v>
      </c>
      <c r="C2596">
        <v>199</v>
      </c>
      <c r="D2596" t="s">
        <v>10</v>
      </c>
      <c r="E2596">
        <v>11</v>
      </c>
      <c r="F2596">
        <v>192</v>
      </c>
      <c r="G2596">
        <v>2735</v>
      </c>
      <c r="H2596" t="s">
        <v>11</v>
      </c>
      <c r="I2596" t="s">
        <v>10</v>
      </c>
    </row>
    <row r="2597" spans="1:9" x14ac:dyDescent="0.3">
      <c r="A2597" t="s">
        <v>4900</v>
      </c>
      <c r="B2597" t="s">
        <v>4901</v>
      </c>
      <c r="C2597">
        <v>165</v>
      </c>
      <c r="D2597" t="s">
        <v>10</v>
      </c>
      <c r="E2597">
        <v>2</v>
      </c>
      <c r="F2597">
        <v>158</v>
      </c>
      <c r="G2597">
        <v>2735</v>
      </c>
      <c r="H2597" t="s">
        <v>11</v>
      </c>
      <c r="I2597" t="s">
        <v>10</v>
      </c>
    </row>
    <row r="2598" spans="1:9" x14ac:dyDescent="0.3">
      <c r="A2598" t="s">
        <v>4902</v>
      </c>
      <c r="B2598" t="s">
        <v>4903</v>
      </c>
      <c r="C2598">
        <v>292</v>
      </c>
      <c r="D2598" t="s">
        <v>10</v>
      </c>
      <c r="E2598">
        <v>1</v>
      </c>
      <c r="F2598">
        <v>285</v>
      </c>
      <c r="G2598">
        <v>2735</v>
      </c>
      <c r="H2598" t="s">
        <v>11</v>
      </c>
      <c r="I2598" t="s">
        <v>10</v>
      </c>
    </row>
    <row r="2599" spans="1:9" x14ac:dyDescent="0.3">
      <c r="A2599" t="s">
        <v>4904</v>
      </c>
      <c r="B2599" t="s">
        <v>4905</v>
      </c>
      <c r="C2599">
        <v>421</v>
      </c>
      <c r="D2599" t="s">
        <v>10</v>
      </c>
      <c r="E2599">
        <v>111</v>
      </c>
      <c r="F2599">
        <v>403</v>
      </c>
      <c r="G2599">
        <v>2735</v>
      </c>
      <c r="H2599" t="s">
        <v>11</v>
      </c>
      <c r="I2599" t="s">
        <v>10</v>
      </c>
    </row>
    <row r="2600" spans="1:9" x14ac:dyDescent="0.3">
      <c r="A2600" t="s">
        <v>4906</v>
      </c>
      <c r="B2600" t="s">
        <v>4907</v>
      </c>
      <c r="C2600">
        <v>432</v>
      </c>
      <c r="D2600" t="s">
        <v>10</v>
      </c>
      <c r="E2600">
        <v>127</v>
      </c>
      <c r="F2600">
        <v>415</v>
      </c>
      <c r="G2600">
        <v>2735</v>
      </c>
      <c r="H2600" t="s">
        <v>11</v>
      </c>
      <c r="I2600" t="s">
        <v>10</v>
      </c>
    </row>
    <row r="2601" spans="1:9" x14ac:dyDescent="0.3">
      <c r="A2601" t="s">
        <v>4908</v>
      </c>
      <c r="B2601" t="s">
        <v>4909</v>
      </c>
      <c r="C2601">
        <v>287</v>
      </c>
      <c r="D2601" t="s">
        <v>10</v>
      </c>
      <c r="E2601">
        <v>1</v>
      </c>
      <c r="F2601">
        <v>280</v>
      </c>
      <c r="G2601">
        <v>2735</v>
      </c>
      <c r="H2601" t="s">
        <v>11</v>
      </c>
      <c r="I2601" t="s">
        <v>10</v>
      </c>
    </row>
    <row r="2602" spans="1:9" x14ac:dyDescent="0.3">
      <c r="A2602" t="s">
        <v>4910</v>
      </c>
      <c r="B2602" t="s">
        <v>4911</v>
      </c>
      <c r="C2602">
        <v>418</v>
      </c>
      <c r="D2602" t="s">
        <v>10</v>
      </c>
      <c r="E2602">
        <v>110</v>
      </c>
      <c r="F2602">
        <v>401</v>
      </c>
      <c r="G2602">
        <v>2735</v>
      </c>
      <c r="H2602" t="s">
        <v>11</v>
      </c>
      <c r="I2602" t="s">
        <v>10</v>
      </c>
    </row>
    <row r="2603" spans="1:9" x14ac:dyDescent="0.3">
      <c r="A2603" t="s">
        <v>4912</v>
      </c>
      <c r="B2603" t="s">
        <v>4913</v>
      </c>
      <c r="C2603">
        <v>292</v>
      </c>
      <c r="D2603" t="s">
        <v>10</v>
      </c>
      <c r="E2603">
        <v>1</v>
      </c>
      <c r="F2603">
        <v>285</v>
      </c>
      <c r="G2603">
        <v>2735</v>
      </c>
      <c r="H2603" t="s">
        <v>11</v>
      </c>
      <c r="I2603" t="s">
        <v>10</v>
      </c>
    </row>
    <row r="2604" spans="1:9" x14ac:dyDescent="0.3">
      <c r="A2604" t="s">
        <v>4914</v>
      </c>
      <c r="B2604" t="s">
        <v>4915</v>
      </c>
      <c r="C2604">
        <v>420</v>
      </c>
      <c r="D2604" t="s">
        <v>10</v>
      </c>
      <c r="E2604">
        <v>111</v>
      </c>
      <c r="F2604">
        <v>402</v>
      </c>
      <c r="G2604">
        <v>2735</v>
      </c>
      <c r="H2604" t="s">
        <v>11</v>
      </c>
      <c r="I2604" t="s">
        <v>10</v>
      </c>
    </row>
    <row r="2605" spans="1:9" x14ac:dyDescent="0.3">
      <c r="A2605" t="s">
        <v>4916</v>
      </c>
      <c r="B2605" t="s">
        <v>4917</v>
      </c>
      <c r="C2605">
        <v>303</v>
      </c>
      <c r="D2605" t="s">
        <v>10</v>
      </c>
      <c r="E2605">
        <v>18</v>
      </c>
      <c r="F2605">
        <v>297</v>
      </c>
      <c r="G2605">
        <v>2735</v>
      </c>
      <c r="H2605" t="s">
        <v>11</v>
      </c>
      <c r="I2605" t="s">
        <v>10</v>
      </c>
    </row>
    <row r="2606" spans="1:9" x14ac:dyDescent="0.3">
      <c r="A2606" t="s">
        <v>4918</v>
      </c>
      <c r="B2606" t="s">
        <v>4919</v>
      </c>
      <c r="C2606">
        <v>282</v>
      </c>
      <c r="D2606" t="s">
        <v>10</v>
      </c>
      <c r="E2606">
        <v>2</v>
      </c>
      <c r="F2606">
        <v>274</v>
      </c>
      <c r="G2606">
        <v>2735</v>
      </c>
      <c r="H2606" t="s">
        <v>11</v>
      </c>
      <c r="I2606" t="s">
        <v>10</v>
      </c>
    </row>
    <row r="2607" spans="1:9" x14ac:dyDescent="0.3">
      <c r="A2607" t="s">
        <v>4920</v>
      </c>
      <c r="B2607" t="s">
        <v>4921</v>
      </c>
      <c r="C2607">
        <v>356</v>
      </c>
      <c r="D2607" t="s">
        <v>10</v>
      </c>
      <c r="E2607">
        <v>39</v>
      </c>
      <c r="F2607">
        <v>326</v>
      </c>
      <c r="G2607">
        <v>2735</v>
      </c>
      <c r="H2607" t="s">
        <v>11</v>
      </c>
      <c r="I2607" t="s">
        <v>10</v>
      </c>
    </row>
    <row r="2608" spans="1:9" x14ac:dyDescent="0.3">
      <c r="A2608" t="s">
        <v>4922</v>
      </c>
      <c r="B2608" t="s">
        <v>4923</v>
      </c>
      <c r="C2608">
        <v>411</v>
      </c>
      <c r="D2608" t="s">
        <v>10</v>
      </c>
      <c r="E2608">
        <v>2</v>
      </c>
      <c r="F2608">
        <v>71</v>
      </c>
      <c r="G2608">
        <v>2735</v>
      </c>
      <c r="H2608" t="s">
        <v>11</v>
      </c>
      <c r="I2608" t="s">
        <v>10</v>
      </c>
    </row>
    <row r="2609" spans="1:9" x14ac:dyDescent="0.3">
      <c r="A2609" t="s">
        <v>4922</v>
      </c>
      <c r="B2609" t="s">
        <v>4923</v>
      </c>
      <c r="C2609">
        <v>411</v>
      </c>
      <c r="D2609" t="s">
        <v>10</v>
      </c>
      <c r="E2609">
        <v>166</v>
      </c>
      <c r="F2609">
        <v>404</v>
      </c>
      <c r="G2609">
        <v>2735</v>
      </c>
      <c r="H2609" t="s">
        <v>11</v>
      </c>
      <c r="I2609" t="s">
        <v>10</v>
      </c>
    </row>
    <row r="2610" spans="1:9" x14ac:dyDescent="0.3">
      <c r="A2610" t="s">
        <v>4924</v>
      </c>
      <c r="B2610" t="s">
        <v>4925</v>
      </c>
      <c r="C2610">
        <v>320</v>
      </c>
      <c r="D2610" t="s">
        <v>10</v>
      </c>
      <c r="E2610">
        <v>40</v>
      </c>
      <c r="F2610">
        <v>313</v>
      </c>
      <c r="G2610">
        <v>2735</v>
      </c>
      <c r="H2610" t="s">
        <v>11</v>
      </c>
      <c r="I2610" t="s">
        <v>10</v>
      </c>
    </row>
    <row r="2611" spans="1:9" x14ac:dyDescent="0.3">
      <c r="A2611" t="s">
        <v>4926</v>
      </c>
      <c r="B2611" t="s">
        <v>4927</v>
      </c>
      <c r="C2611">
        <v>287</v>
      </c>
      <c r="D2611" t="s">
        <v>10</v>
      </c>
      <c r="E2611">
        <v>5</v>
      </c>
      <c r="F2611">
        <v>280</v>
      </c>
      <c r="G2611">
        <v>2735</v>
      </c>
      <c r="H2611" t="s">
        <v>11</v>
      </c>
      <c r="I2611" t="s">
        <v>10</v>
      </c>
    </row>
    <row r="2612" spans="1:9" x14ac:dyDescent="0.3">
      <c r="A2612" t="s">
        <v>4928</v>
      </c>
      <c r="B2612" t="s">
        <v>4929</v>
      </c>
      <c r="C2612">
        <v>363</v>
      </c>
      <c r="D2612" t="s">
        <v>10</v>
      </c>
      <c r="E2612">
        <v>55</v>
      </c>
      <c r="F2612">
        <v>332</v>
      </c>
      <c r="G2612">
        <v>2735</v>
      </c>
      <c r="H2612" t="s">
        <v>11</v>
      </c>
      <c r="I2612" t="s">
        <v>10</v>
      </c>
    </row>
    <row r="2613" spans="1:9" x14ac:dyDescent="0.3">
      <c r="A2613" t="s">
        <v>4930</v>
      </c>
      <c r="B2613" t="s">
        <v>4931</v>
      </c>
      <c r="C2613">
        <v>293</v>
      </c>
      <c r="D2613" t="s">
        <v>10</v>
      </c>
      <c r="E2613">
        <v>7</v>
      </c>
      <c r="F2613">
        <v>286</v>
      </c>
      <c r="G2613">
        <v>2735</v>
      </c>
      <c r="H2613" t="s">
        <v>11</v>
      </c>
      <c r="I2613" t="s">
        <v>10</v>
      </c>
    </row>
    <row r="2614" spans="1:9" x14ac:dyDescent="0.3">
      <c r="A2614" t="s">
        <v>4932</v>
      </c>
      <c r="B2614" t="s">
        <v>4933</v>
      </c>
      <c r="C2614">
        <v>321</v>
      </c>
      <c r="D2614" t="s">
        <v>10</v>
      </c>
      <c r="E2614">
        <v>34</v>
      </c>
      <c r="F2614">
        <v>315</v>
      </c>
      <c r="G2614">
        <v>2735</v>
      </c>
      <c r="H2614" t="s">
        <v>11</v>
      </c>
      <c r="I2614" t="s">
        <v>10</v>
      </c>
    </row>
    <row r="2615" spans="1:9" x14ac:dyDescent="0.3">
      <c r="A2615" t="s">
        <v>4934</v>
      </c>
      <c r="B2615" t="s">
        <v>4935</v>
      </c>
      <c r="C2615">
        <v>282</v>
      </c>
      <c r="D2615" t="s">
        <v>10</v>
      </c>
      <c r="E2615">
        <v>2</v>
      </c>
      <c r="F2615">
        <v>275</v>
      </c>
      <c r="G2615">
        <v>2735</v>
      </c>
      <c r="H2615" t="s">
        <v>11</v>
      </c>
      <c r="I2615" t="s">
        <v>10</v>
      </c>
    </row>
    <row r="2616" spans="1:9" x14ac:dyDescent="0.3">
      <c r="A2616" t="s">
        <v>4936</v>
      </c>
      <c r="B2616" t="s">
        <v>4937</v>
      </c>
      <c r="C2616">
        <v>309</v>
      </c>
      <c r="D2616" t="s">
        <v>10</v>
      </c>
      <c r="E2616">
        <v>27</v>
      </c>
      <c r="F2616">
        <v>303</v>
      </c>
      <c r="G2616">
        <v>2735</v>
      </c>
      <c r="H2616" t="s">
        <v>11</v>
      </c>
      <c r="I2616" t="s">
        <v>10</v>
      </c>
    </row>
    <row r="2617" spans="1:9" x14ac:dyDescent="0.3">
      <c r="A2617" t="s">
        <v>4938</v>
      </c>
      <c r="B2617" t="s">
        <v>4939</v>
      </c>
      <c r="C2617">
        <v>276</v>
      </c>
      <c r="D2617" t="s">
        <v>10</v>
      </c>
      <c r="E2617">
        <v>4</v>
      </c>
      <c r="F2617">
        <v>269</v>
      </c>
      <c r="G2617">
        <v>2735</v>
      </c>
      <c r="H2617" t="s">
        <v>11</v>
      </c>
      <c r="I2617" t="s">
        <v>10</v>
      </c>
    </row>
    <row r="2618" spans="1:9" x14ac:dyDescent="0.3">
      <c r="A2618" t="s">
        <v>4940</v>
      </c>
      <c r="B2618" t="s">
        <v>4941</v>
      </c>
      <c r="C2618">
        <v>314</v>
      </c>
      <c r="D2618" t="s">
        <v>10</v>
      </c>
      <c r="E2618">
        <v>42</v>
      </c>
      <c r="F2618">
        <v>307</v>
      </c>
      <c r="G2618">
        <v>2735</v>
      </c>
      <c r="H2618" t="s">
        <v>11</v>
      </c>
      <c r="I2618" t="s">
        <v>10</v>
      </c>
    </row>
    <row r="2619" spans="1:9" x14ac:dyDescent="0.3">
      <c r="A2619" t="s">
        <v>4942</v>
      </c>
      <c r="B2619" t="s">
        <v>4943</v>
      </c>
      <c r="C2619">
        <v>274</v>
      </c>
      <c r="D2619" t="s">
        <v>10</v>
      </c>
      <c r="E2619">
        <v>4</v>
      </c>
      <c r="F2619">
        <v>267</v>
      </c>
      <c r="G2619">
        <v>2735</v>
      </c>
      <c r="H2619" t="s">
        <v>11</v>
      </c>
      <c r="I2619" t="s">
        <v>10</v>
      </c>
    </row>
    <row r="2620" spans="1:9" x14ac:dyDescent="0.3">
      <c r="A2620" t="s">
        <v>4944</v>
      </c>
      <c r="B2620" t="s">
        <v>4945</v>
      </c>
      <c r="C2620">
        <v>276</v>
      </c>
      <c r="D2620" t="s">
        <v>10</v>
      </c>
      <c r="E2620">
        <v>4</v>
      </c>
      <c r="F2620">
        <v>269</v>
      </c>
      <c r="G2620">
        <v>2735</v>
      </c>
      <c r="H2620" t="s">
        <v>11</v>
      </c>
      <c r="I2620" t="s">
        <v>10</v>
      </c>
    </row>
    <row r="2621" spans="1:9" x14ac:dyDescent="0.3">
      <c r="A2621" t="s">
        <v>4946</v>
      </c>
      <c r="B2621" t="s">
        <v>4947</v>
      </c>
      <c r="C2621">
        <v>308</v>
      </c>
      <c r="D2621" t="s">
        <v>10</v>
      </c>
      <c r="E2621">
        <v>30</v>
      </c>
      <c r="F2621">
        <v>302</v>
      </c>
      <c r="G2621">
        <v>2735</v>
      </c>
      <c r="H2621" t="s">
        <v>11</v>
      </c>
      <c r="I2621" t="s">
        <v>10</v>
      </c>
    </row>
    <row r="2622" spans="1:9" x14ac:dyDescent="0.3">
      <c r="A2622" t="s">
        <v>4948</v>
      </c>
      <c r="B2622" t="s">
        <v>4949</v>
      </c>
      <c r="C2622">
        <v>341</v>
      </c>
      <c r="D2622" t="s">
        <v>10</v>
      </c>
      <c r="E2622">
        <v>69</v>
      </c>
      <c r="F2622">
        <v>334</v>
      </c>
      <c r="G2622">
        <v>2735</v>
      </c>
      <c r="H2622" t="s">
        <v>11</v>
      </c>
      <c r="I2622" t="s">
        <v>10</v>
      </c>
    </row>
    <row r="2623" spans="1:9" x14ac:dyDescent="0.3">
      <c r="A2623" t="s">
        <v>4950</v>
      </c>
      <c r="B2623" t="s">
        <v>4951</v>
      </c>
      <c r="C2623">
        <v>276</v>
      </c>
      <c r="D2623" t="s">
        <v>10</v>
      </c>
      <c r="E2623">
        <v>4</v>
      </c>
      <c r="F2623">
        <v>269</v>
      </c>
      <c r="G2623">
        <v>2735</v>
      </c>
      <c r="H2623" t="s">
        <v>11</v>
      </c>
      <c r="I2623" t="s">
        <v>10</v>
      </c>
    </row>
    <row r="2624" spans="1:9" x14ac:dyDescent="0.3">
      <c r="A2624" t="s">
        <v>4952</v>
      </c>
      <c r="B2624" t="s">
        <v>4953</v>
      </c>
      <c r="C2624">
        <v>311</v>
      </c>
      <c r="D2624" t="s">
        <v>10</v>
      </c>
      <c r="E2624">
        <v>33</v>
      </c>
      <c r="F2624">
        <v>305</v>
      </c>
      <c r="G2624">
        <v>2735</v>
      </c>
      <c r="H2624" t="s">
        <v>11</v>
      </c>
      <c r="I2624" t="s">
        <v>10</v>
      </c>
    </row>
    <row r="2625" spans="1:9" x14ac:dyDescent="0.3">
      <c r="A2625" t="s">
        <v>4954</v>
      </c>
      <c r="B2625" t="s">
        <v>4955</v>
      </c>
      <c r="C2625">
        <v>258</v>
      </c>
      <c r="D2625" t="s">
        <v>10</v>
      </c>
      <c r="E2625">
        <v>32</v>
      </c>
      <c r="F2625">
        <v>253</v>
      </c>
      <c r="G2625">
        <v>2735</v>
      </c>
      <c r="H2625" t="s">
        <v>11</v>
      </c>
      <c r="I2625" t="s">
        <v>10</v>
      </c>
    </row>
    <row r="2626" spans="1:9" x14ac:dyDescent="0.3">
      <c r="A2626" t="s">
        <v>4956</v>
      </c>
      <c r="B2626" t="s">
        <v>4957</v>
      </c>
      <c r="C2626">
        <v>276</v>
      </c>
      <c r="D2626" t="s">
        <v>10</v>
      </c>
      <c r="E2626">
        <v>4</v>
      </c>
      <c r="F2626">
        <v>269</v>
      </c>
      <c r="G2626">
        <v>2735</v>
      </c>
      <c r="H2626" t="s">
        <v>11</v>
      </c>
      <c r="I2626" t="s">
        <v>10</v>
      </c>
    </row>
    <row r="2627" spans="1:9" x14ac:dyDescent="0.3">
      <c r="A2627" t="s">
        <v>4958</v>
      </c>
      <c r="B2627" t="s">
        <v>4959</v>
      </c>
      <c r="C2627">
        <v>274</v>
      </c>
      <c r="D2627" t="s">
        <v>10</v>
      </c>
      <c r="E2627">
        <v>4</v>
      </c>
      <c r="F2627">
        <v>267</v>
      </c>
      <c r="G2627">
        <v>2735</v>
      </c>
      <c r="H2627" t="s">
        <v>11</v>
      </c>
      <c r="I2627" t="s">
        <v>10</v>
      </c>
    </row>
    <row r="2628" spans="1:9" x14ac:dyDescent="0.3">
      <c r="A2628" t="s">
        <v>4960</v>
      </c>
      <c r="B2628" t="s">
        <v>4961</v>
      </c>
      <c r="C2628">
        <v>274</v>
      </c>
      <c r="D2628" t="s">
        <v>10</v>
      </c>
      <c r="E2628">
        <v>4</v>
      </c>
      <c r="F2628">
        <v>267</v>
      </c>
      <c r="G2628">
        <v>2735</v>
      </c>
      <c r="H2628" t="s">
        <v>11</v>
      </c>
      <c r="I2628" t="s">
        <v>10</v>
      </c>
    </row>
    <row r="2629" spans="1:9" x14ac:dyDescent="0.3">
      <c r="A2629" t="s">
        <v>4962</v>
      </c>
      <c r="B2629" t="s">
        <v>4963</v>
      </c>
      <c r="C2629">
        <v>296</v>
      </c>
      <c r="D2629" t="s">
        <v>10</v>
      </c>
      <c r="E2629">
        <v>9</v>
      </c>
      <c r="F2629">
        <v>289</v>
      </c>
      <c r="G2629">
        <v>2735</v>
      </c>
      <c r="H2629" t="s">
        <v>11</v>
      </c>
      <c r="I2629" t="s">
        <v>10</v>
      </c>
    </row>
    <row r="2630" spans="1:9" x14ac:dyDescent="0.3">
      <c r="A2630" t="s">
        <v>4964</v>
      </c>
      <c r="B2630" t="s">
        <v>4965</v>
      </c>
      <c r="C2630">
        <v>342</v>
      </c>
      <c r="D2630" t="s">
        <v>10</v>
      </c>
      <c r="E2630">
        <v>3</v>
      </c>
      <c r="F2630">
        <v>117</v>
      </c>
      <c r="G2630">
        <v>2735</v>
      </c>
      <c r="H2630" t="s">
        <v>11</v>
      </c>
      <c r="I2630" t="s">
        <v>10</v>
      </c>
    </row>
    <row r="2631" spans="1:9" x14ac:dyDescent="0.3">
      <c r="A2631" t="s">
        <v>4964</v>
      </c>
      <c r="B2631" t="s">
        <v>4965</v>
      </c>
      <c r="C2631">
        <v>342</v>
      </c>
      <c r="D2631" t="s">
        <v>10</v>
      </c>
      <c r="E2631">
        <v>95</v>
      </c>
      <c r="F2631">
        <v>335</v>
      </c>
      <c r="G2631">
        <v>2735</v>
      </c>
      <c r="H2631" t="s">
        <v>11</v>
      </c>
      <c r="I2631" t="s">
        <v>10</v>
      </c>
    </row>
    <row r="2632" spans="1:9" x14ac:dyDescent="0.3">
      <c r="A2632" t="s">
        <v>4966</v>
      </c>
      <c r="B2632" t="s">
        <v>4967</v>
      </c>
      <c r="C2632">
        <v>357</v>
      </c>
      <c r="D2632" t="s">
        <v>10</v>
      </c>
      <c r="E2632">
        <v>38</v>
      </c>
      <c r="F2632">
        <v>326</v>
      </c>
      <c r="G2632">
        <v>2735</v>
      </c>
      <c r="H2632" t="s">
        <v>11</v>
      </c>
      <c r="I2632" t="s">
        <v>10</v>
      </c>
    </row>
    <row r="2633" spans="1:9" x14ac:dyDescent="0.3">
      <c r="A2633" t="s">
        <v>4968</v>
      </c>
      <c r="B2633" t="s">
        <v>4969</v>
      </c>
      <c r="C2633">
        <v>391</v>
      </c>
      <c r="D2633" t="s">
        <v>10</v>
      </c>
      <c r="E2633">
        <v>89</v>
      </c>
      <c r="F2633">
        <v>366</v>
      </c>
      <c r="G2633">
        <v>2735</v>
      </c>
      <c r="H2633" t="s">
        <v>11</v>
      </c>
      <c r="I2633" t="s">
        <v>10</v>
      </c>
    </row>
    <row r="2634" spans="1:9" x14ac:dyDescent="0.3">
      <c r="A2634" t="s">
        <v>4970</v>
      </c>
      <c r="B2634" t="s">
        <v>4971</v>
      </c>
      <c r="C2634">
        <v>247</v>
      </c>
      <c r="D2634" t="s">
        <v>10</v>
      </c>
      <c r="E2634">
        <v>37</v>
      </c>
      <c r="F2634">
        <v>241</v>
      </c>
      <c r="G2634">
        <v>2735</v>
      </c>
      <c r="H2634" t="s">
        <v>11</v>
      </c>
      <c r="I2634" t="s">
        <v>10</v>
      </c>
    </row>
    <row r="2635" spans="1:9" x14ac:dyDescent="0.3">
      <c r="A2635" t="s">
        <v>4972</v>
      </c>
      <c r="B2635" t="s">
        <v>4973</v>
      </c>
      <c r="C2635">
        <v>276</v>
      </c>
      <c r="D2635" t="s">
        <v>10</v>
      </c>
      <c r="E2635">
        <v>4</v>
      </c>
      <c r="F2635">
        <v>269</v>
      </c>
      <c r="G2635">
        <v>2735</v>
      </c>
      <c r="H2635" t="s">
        <v>11</v>
      </c>
      <c r="I2635" t="s">
        <v>10</v>
      </c>
    </row>
    <row r="2636" spans="1:9" x14ac:dyDescent="0.3">
      <c r="A2636" t="s">
        <v>4974</v>
      </c>
      <c r="B2636" t="s">
        <v>4975</v>
      </c>
      <c r="C2636">
        <v>277</v>
      </c>
      <c r="D2636" t="s">
        <v>10</v>
      </c>
      <c r="E2636">
        <v>4</v>
      </c>
      <c r="F2636">
        <v>270</v>
      </c>
      <c r="G2636">
        <v>2735</v>
      </c>
      <c r="H2636" t="s">
        <v>11</v>
      </c>
      <c r="I2636" t="s">
        <v>10</v>
      </c>
    </row>
    <row r="2637" spans="1:9" x14ac:dyDescent="0.3">
      <c r="A2637" t="s">
        <v>4976</v>
      </c>
      <c r="B2637" t="s">
        <v>4977</v>
      </c>
      <c r="C2637">
        <v>276</v>
      </c>
      <c r="D2637" t="s">
        <v>10</v>
      </c>
      <c r="E2637">
        <v>4</v>
      </c>
      <c r="F2637">
        <v>269</v>
      </c>
      <c r="G2637">
        <v>2735</v>
      </c>
      <c r="H2637" t="s">
        <v>11</v>
      </c>
      <c r="I2637" t="s">
        <v>10</v>
      </c>
    </row>
    <row r="2638" spans="1:9" x14ac:dyDescent="0.3">
      <c r="A2638" t="s">
        <v>4978</v>
      </c>
      <c r="B2638" t="s">
        <v>4979</v>
      </c>
      <c r="C2638">
        <v>245</v>
      </c>
      <c r="D2638" t="s">
        <v>10</v>
      </c>
      <c r="E2638">
        <v>31</v>
      </c>
      <c r="F2638">
        <v>238</v>
      </c>
      <c r="G2638">
        <v>2735</v>
      </c>
      <c r="H2638" t="s">
        <v>11</v>
      </c>
      <c r="I2638" t="s">
        <v>10</v>
      </c>
    </row>
    <row r="2639" spans="1:9" x14ac:dyDescent="0.3">
      <c r="A2639" t="s">
        <v>4980</v>
      </c>
      <c r="B2639" t="s">
        <v>4981</v>
      </c>
      <c r="C2639">
        <v>276</v>
      </c>
      <c r="D2639" t="s">
        <v>10</v>
      </c>
      <c r="E2639">
        <v>4</v>
      </c>
      <c r="F2639">
        <v>269</v>
      </c>
      <c r="G2639">
        <v>2735</v>
      </c>
      <c r="H2639" t="s">
        <v>11</v>
      </c>
      <c r="I2639" t="s">
        <v>10</v>
      </c>
    </row>
    <row r="2640" spans="1:9" x14ac:dyDescent="0.3">
      <c r="A2640" t="s">
        <v>4982</v>
      </c>
      <c r="B2640" t="s">
        <v>4983</v>
      </c>
      <c r="C2640">
        <v>307</v>
      </c>
      <c r="D2640" t="s">
        <v>10</v>
      </c>
      <c r="E2640">
        <v>27</v>
      </c>
      <c r="F2640">
        <v>300</v>
      </c>
      <c r="G2640">
        <v>2735</v>
      </c>
      <c r="H2640" t="s">
        <v>11</v>
      </c>
      <c r="I2640" t="s">
        <v>10</v>
      </c>
    </row>
    <row r="2641" spans="1:9" x14ac:dyDescent="0.3">
      <c r="A2641" t="s">
        <v>4984</v>
      </c>
      <c r="B2641" t="s">
        <v>4985</v>
      </c>
      <c r="C2641">
        <v>277</v>
      </c>
      <c r="D2641" t="s">
        <v>10</v>
      </c>
      <c r="E2641">
        <v>5</v>
      </c>
      <c r="F2641">
        <v>270</v>
      </c>
      <c r="G2641">
        <v>2735</v>
      </c>
      <c r="H2641" t="s">
        <v>11</v>
      </c>
      <c r="I2641" t="s">
        <v>10</v>
      </c>
    </row>
    <row r="2642" spans="1:9" x14ac:dyDescent="0.3">
      <c r="A2642" t="s">
        <v>4986</v>
      </c>
      <c r="B2642" t="s">
        <v>4987</v>
      </c>
      <c r="C2642">
        <v>128</v>
      </c>
      <c r="D2642" t="s">
        <v>10</v>
      </c>
      <c r="E2642">
        <v>1</v>
      </c>
      <c r="F2642">
        <v>128</v>
      </c>
      <c r="G2642">
        <v>2735</v>
      </c>
      <c r="H2642" t="s">
        <v>11</v>
      </c>
      <c r="I2642" t="s">
        <v>10</v>
      </c>
    </row>
    <row r="2643" spans="1:9" x14ac:dyDescent="0.3">
      <c r="A2643" t="s">
        <v>4988</v>
      </c>
      <c r="B2643" t="s">
        <v>4989</v>
      </c>
      <c r="C2643">
        <v>294</v>
      </c>
      <c r="D2643" t="s">
        <v>10</v>
      </c>
      <c r="E2643">
        <v>14</v>
      </c>
      <c r="F2643">
        <v>287</v>
      </c>
      <c r="G2643">
        <v>2735</v>
      </c>
      <c r="H2643" t="s">
        <v>11</v>
      </c>
      <c r="I2643" t="s">
        <v>10</v>
      </c>
    </row>
    <row r="2644" spans="1:9" x14ac:dyDescent="0.3">
      <c r="A2644" t="s">
        <v>4990</v>
      </c>
      <c r="B2644" t="s">
        <v>4991</v>
      </c>
      <c r="C2644">
        <v>303</v>
      </c>
      <c r="D2644" t="s">
        <v>10</v>
      </c>
      <c r="E2644">
        <v>31</v>
      </c>
      <c r="F2644">
        <v>297</v>
      </c>
      <c r="G2644">
        <v>2735</v>
      </c>
      <c r="H2644" t="s">
        <v>11</v>
      </c>
      <c r="I2644" t="s">
        <v>10</v>
      </c>
    </row>
    <row r="2645" spans="1:9" x14ac:dyDescent="0.3">
      <c r="A2645" t="s">
        <v>4992</v>
      </c>
      <c r="B2645" t="s">
        <v>4993</v>
      </c>
      <c r="C2645">
        <v>322</v>
      </c>
      <c r="D2645" t="s">
        <v>10</v>
      </c>
      <c r="E2645">
        <v>48</v>
      </c>
      <c r="F2645">
        <v>315</v>
      </c>
      <c r="G2645">
        <v>2735</v>
      </c>
      <c r="H2645" t="s">
        <v>11</v>
      </c>
      <c r="I2645" t="s">
        <v>10</v>
      </c>
    </row>
    <row r="2646" spans="1:9" x14ac:dyDescent="0.3">
      <c r="A2646" t="s">
        <v>4994</v>
      </c>
      <c r="B2646" t="s">
        <v>4995</v>
      </c>
      <c r="C2646">
        <v>282</v>
      </c>
      <c r="D2646" t="s">
        <v>10</v>
      </c>
      <c r="E2646">
        <v>2</v>
      </c>
      <c r="F2646">
        <v>276</v>
      </c>
      <c r="G2646">
        <v>2735</v>
      </c>
      <c r="H2646" t="s">
        <v>11</v>
      </c>
      <c r="I2646" t="s">
        <v>10</v>
      </c>
    </row>
    <row r="2647" spans="1:9" x14ac:dyDescent="0.3">
      <c r="A2647" t="s">
        <v>4996</v>
      </c>
      <c r="B2647" t="s">
        <v>4997</v>
      </c>
      <c r="C2647">
        <v>282</v>
      </c>
      <c r="D2647" t="s">
        <v>10</v>
      </c>
      <c r="E2647">
        <v>2</v>
      </c>
      <c r="F2647">
        <v>276</v>
      </c>
      <c r="G2647">
        <v>2735</v>
      </c>
      <c r="H2647" t="s">
        <v>11</v>
      </c>
      <c r="I2647" t="s">
        <v>10</v>
      </c>
    </row>
    <row r="2648" spans="1:9" x14ac:dyDescent="0.3">
      <c r="A2648" t="s">
        <v>4998</v>
      </c>
      <c r="B2648" t="s">
        <v>4999</v>
      </c>
      <c r="C2648">
        <v>276</v>
      </c>
      <c r="D2648" t="s">
        <v>10</v>
      </c>
      <c r="E2648">
        <v>4</v>
      </c>
      <c r="F2648">
        <v>269</v>
      </c>
      <c r="G2648">
        <v>2735</v>
      </c>
      <c r="H2648" t="s">
        <v>11</v>
      </c>
      <c r="I2648" t="s">
        <v>10</v>
      </c>
    </row>
    <row r="2649" spans="1:9" x14ac:dyDescent="0.3">
      <c r="A2649" t="s">
        <v>5000</v>
      </c>
      <c r="B2649" t="s">
        <v>5001</v>
      </c>
      <c r="C2649">
        <v>283</v>
      </c>
      <c r="D2649" t="s">
        <v>10</v>
      </c>
      <c r="E2649">
        <v>3</v>
      </c>
      <c r="F2649">
        <v>276</v>
      </c>
      <c r="G2649">
        <v>2735</v>
      </c>
      <c r="H2649" t="s">
        <v>11</v>
      </c>
      <c r="I2649" t="s">
        <v>10</v>
      </c>
    </row>
    <row r="2650" spans="1:9" x14ac:dyDescent="0.3">
      <c r="A2650" t="s">
        <v>5002</v>
      </c>
      <c r="B2650" t="s">
        <v>5003</v>
      </c>
      <c r="C2650">
        <v>283</v>
      </c>
      <c r="D2650" t="s">
        <v>10</v>
      </c>
      <c r="E2650">
        <v>3</v>
      </c>
      <c r="F2650">
        <v>276</v>
      </c>
      <c r="G2650">
        <v>2735</v>
      </c>
      <c r="H2650" t="s">
        <v>11</v>
      </c>
      <c r="I2650" t="s">
        <v>10</v>
      </c>
    </row>
    <row r="2651" spans="1:9" x14ac:dyDescent="0.3">
      <c r="A2651" t="s">
        <v>5004</v>
      </c>
      <c r="B2651" t="s">
        <v>5005</v>
      </c>
      <c r="C2651">
        <v>296</v>
      </c>
      <c r="D2651" t="s">
        <v>10</v>
      </c>
      <c r="E2651">
        <v>16</v>
      </c>
      <c r="F2651">
        <v>289</v>
      </c>
      <c r="G2651">
        <v>2735</v>
      </c>
      <c r="H2651" t="s">
        <v>11</v>
      </c>
      <c r="I2651" t="s">
        <v>10</v>
      </c>
    </row>
    <row r="2652" spans="1:9" x14ac:dyDescent="0.3">
      <c r="A2652" t="s">
        <v>5006</v>
      </c>
      <c r="B2652" t="s">
        <v>5007</v>
      </c>
      <c r="C2652">
        <v>274</v>
      </c>
      <c r="D2652" t="s">
        <v>10</v>
      </c>
      <c r="E2652">
        <v>3</v>
      </c>
      <c r="F2652">
        <v>267</v>
      </c>
      <c r="G2652">
        <v>2735</v>
      </c>
      <c r="H2652" t="s">
        <v>11</v>
      </c>
      <c r="I2652" t="s">
        <v>10</v>
      </c>
    </row>
    <row r="2653" spans="1:9" x14ac:dyDescent="0.3">
      <c r="A2653" t="s">
        <v>5008</v>
      </c>
      <c r="B2653" t="s">
        <v>5009</v>
      </c>
      <c r="C2653">
        <v>283</v>
      </c>
      <c r="D2653" t="s">
        <v>10</v>
      </c>
      <c r="E2653">
        <v>3</v>
      </c>
      <c r="F2653">
        <v>276</v>
      </c>
      <c r="G2653">
        <v>2735</v>
      </c>
      <c r="H2653" t="s">
        <v>11</v>
      </c>
      <c r="I2653" t="s">
        <v>10</v>
      </c>
    </row>
    <row r="2654" spans="1:9" x14ac:dyDescent="0.3">
      <c r="A2654" t="s">
        <v>5010</v>
      </c>
      <c r="B2654" t="s">
        <v>5011</v>
      </c>
      <c r="C2654">
        <v>283</v>
      </c>
      <c r="D2654" t="s">
        <v>10</v>
      </c>
      <c r="E2654">
        <v>3</v>
      </c>
      <c r="F2654">
        <v>276</v>
      </c>
      <c r="G2654">
        <v>2735</v>
      </c>
      <c r="H2654" t="s">
        <v>11</v>
      </c>
      <c r="I2654" t="s">
        <v>10</v>
      </c>
    </row>
    <row r="2655" spans="1:9" x14ac:dyDescent="0.3">
      <c r="A2655" t="s">
        <v>5012</v>
      </c>
      <c r="B2655" t="s">
        <v>5013</v>
      </c>
      <c r="C2655">
        <v>283</v>
      </c>
      <c r="D2655" t="s">
        <v>10</v>
      </c>
      <c r="E2655">
        <v>3</v>
      </c>
      <c r="F2655">
        <v>276</v>
      </c>
      <c r="G2655">
        <v>2735</v>
      </c>
      <c r="H2655" t="s">
        <v>11</v>
      </c>
      <c r="I2655" t="s">
        <v>10</v>
      </c>
    </row>
    <row r="2656" spans="1:9" x14ac:dyDescent="0.3">
      <c r="A2656" t="s">
        <v>5014</v>
      </c>
      <c r="B2656" t="s">
        <v>5015</v>
      </c>
      <c r="C2656">
        <v>276</v>
      </c>
      <c r="D2656" t="s">
        <v>10</v>
      </c>
      <c r="E2656">
        <v>4</v>
      </c>
      <c r="F2656">
        <v>269</v>
      </c>
      <c r="G2656">
        <v>2735</v>
      </c>
      <c r="H2656" t="s">
        <v>11</v>
      </c>
      <c r="I2656" t="s">
        <v>10</v>
      </c>
    </row>
    <row r="2657" spans="1:9" x14ac:dyDescent="0.3">
      <c r="A2657" t="s">
        <v>5016</v>
      </c>
      <c r="B2657" t="s">
        <v>5017</v>
      </c>
      <c r="C2657">
        <v>275</v>
      </c>
      <c r="D2657" t="s">
        <v>10</v>
      </c>
      <c r="E2657">
        <v>3</v>
      </c>
      <c r="F2657">
        <v>268</v>
      </c>
      <c r="G2657">
        <v>2735</v>
      </c>
      <c r="H2657" t="s">
        <v>11</v>
      </c>
      <c r="I2657" t="s">
        <v>10</v>
      </c>
    </row>
    <row r="2658" spans="1:9" x14ac:dyDescent="0.3">
      <c r="A2658" t="s">
        <v>5018</v>
      </c>
      <c r="B2658" t="s">
        <v>5019</v>
      </c>
      <c r="C2658">
        <v>283</v>
      </c>
      <c r="D2658" t="s">
        <v>10</v>
      </c>
      <c r="E2658">
        <v>2</v>
      </c>
      <c r="F2658">
        <v>276</v>
      </c>
      <c r="G2658">
        <v>2735</v>
      </c>
      <c r="H2658" t="s">
        <v>11</v>
      </c>
      <c r="I2658" t="s">
        <v>10</v>
      </c>
    </row>
    <row r="2659" spans="1:9" x14ac:dyDescent="0.3">
      <c r="A2659" t="s">
        <v>5020</v>
      </c>
      <c r="B2659" t="s">
        <v>5021</v>
      </c>
      <c r="C2659">
        <v>276</v>
      </c>
      <c r="D2659" t="s">
        <v>10</v>
      </c>
      <c r="E2659">
        <v>4</v>
      </c>
      <c r="F2659">
        <v>269</v>
      </c>
      <c r="G2659">
        <v>2735</v>
      </c>
      <c r="H2659" t="s">
        <v>11</v>
      </c>
      <c r="I2659" t="s">
        <v>10</v>
      </c>
    </row>
    <row r="2660" spans="1:9" x14ac:dyDescent="0.3">
      <c r="A2660" t="s">
        <v>5022</v>
      </c>
      <c r="B2660" t="s">
        <v>5023</v>
      </c>
      <c r="C2660">
        <v>294</v>
      </c>
      <c r="D2660" t="s">
        <v>10</v>
      </c>
      <c r="E2660">
        <v>14</v>
      </c>
      <c r="F2660">
        <v>287</v>
      </c>
      <c r="G2660">
        <v>2735</v>
      </c>
      <c r="H2660" t="s">
        <v>11</v>
      </c>
      <c r="I2660" t="s">
        <v>10</v>
      </c>
    </row>
    <row r="2661" spans="1:9" x14ac:dyDescent="0.3">
      <c r="A2661" t="s">
        <v>5024</v>
      </c>
      <c r="B2661" t="s">
        <v>5025</v>
      </c>
      <c r="C2661">
        <v>294</v>
      </c>
      <c r="D2661" t="s">
        <v>10</v>
      </c>
      <c r="E2661">
        <v>14</v>
      </c>
      <c r="F2661">
        <v>287</v>
      </c>
      <c r="G2661">
        <v>2735</v>
      </c>
      <c r="H2661" t="s">
        <v>11</v>
      </c>
      <c r="I2661" t="s">
        <v>10</v>
      </c>
    </row>
    <row r="2662" spans="1:9" x14ac:dyDescent="0.3">
      <c r="A2662" t="s">
        <v>5026</v>
      </c>
      <c r="B2662" t="s">
        <v>5027</v>
      </c>
      <c r="C2662">
        <v>282</v>
      </c>
      <c r="D2662" t="s">
        <v>10</v>
      </c>
      <c r="E2662">
        <v>2</v>
      </c>
      <c r="F2662">
        <v>275</v>
      </c>
      <c r="G2662">
        <v>2735</v>
      </c>
      <c r="H2662" t="s">
        <v>11</v>
      </c>
      <c r="I2662" t="s">
        <v>10</v>
      </c>
    </row>
    <row r="2663" spans="1:9" x14ac:dyDescent="0.3">
      <c r="A2663" t="s">
        <v>5028</v>
      </c>
      <c r="B2663" t="s">
        <v>5029</v>
      </c>
      <c r="C2663">
        <v>295</v>
      </c>
      <c r="D2663" t="s">
        <v>10</v>
      </c>
      <c r="E2663">
        <v>15</v>
      </c>
      <c r="F2663">
        <v>288</v>
      </c>
      <c r="G2663">
        <v>2735</v>
      </c>
      <c r="H2663" t="s">
        <v>11</v>
      </c>
      <c r="I2663" t="s">
        <v>10</v>
      </c>
    </row>
    <row r="2664" spans="1:9" x14ac:dyDescent="0.3">
      <c r="A2664" t="s">
        <v>5030</v>
      </c>
      <c r="B2664" t="s">
        <v>5031</v>
      </c>
      <c r="C2664">
        <v>280</v>
      </c>
      <c r="D2664" t="s">
        <v>10</v>
      </c>
      <c r="E2664">
        <v>9</v>
      </c>
      <c r="F2664">
        <v>273</v>
      </c>
      <c r="G2664">
        <v>2735</v>
      </c>
      <c r="H2664" t="s">
        <v>11</v>
      </c>
      <c r="I2664" t="s">
        <v>10</v>
      </c>
    </row>
    <row r="2665" spans="1:9" x14ac:dyDescent="0.3">
      <c r="A2665" t="s">
        <v>5032</v>
      </c>
      <c r="B2665" t="s">
        <v>5033</v>
      </c>
      <c r="C2665">
        <v>294</v>
      </c>
      <c r="D2665" t="s">
        <v>10</v>
      </c>
      <c r="E2665">
        <v>14</v>
      </c>
      <c r="F2665">
        <v>287</v>
      </c>
      <c r="G2665">
        <v>2735</v>
      </c>
      <c r="H2665" t="s">
        <v>11</v>
      </c>
      <c r="I2665" t="s">
        <v>10</v>
      </c>
    </row>
    <row r="2666" spans="1:9" x14ac:dyDescent="0.3">
      <c r="A2666" t="s">
        <v>5034</v>
      </c>
      <c r="B2666" t="s">
        <v>5035</v>
      </c>
      <c r="C2666">
        <v>294</v>
      </c>
      <c r="D2666" t="s">
        <v>10</v>
      </c>
      <c r="E2666">
        <v>14</v>
      </c>
      <c r="F2666">
        <v>287</v>
      </c>
      <c r="G2666">
        <v>2735</v>
      </c>
      <c r="H2666" t="s">
        <v>11</v>
      </c>
      <c r="I2666" t="s">
        <v>10</v>
      </c>
    </row>
    <row r="2667" spans="1:9" x14ac:dyDescent="0.3">
      <c r="A2667" t="s">
        <v>5036</v>
      </c>
      <c r="B2667" t="s">
        <v>5037</v>
      </c>
      <c r="C2667">
        <v>295</v>
      </c>
      <c r="D2667" t="s">
        <v>10</v>
      </c>
      <c r="E2667">
        <v>15</v>
      </c>
      <c r="F2667">
        <v>288</v>
      </c>
      <c r="G2667">
        <v>2735</v>
      </c>
      <c r="H2667" t="s">
        <v>11</v>
      </c>
      <c r="I2667" t="s">
        <v>10</v>
      </c>
    </row>
    <row r="2668" spans="1:9" x14ac:dyDescent="0.3">
      <c r="A2668" t="s">
        <v>5038</v>
      </c>
      <c r="B2668" t="s">
        <v>5039</v>
      </c>
      <c r="C2668">
        <v>276</v>
      </c>
      <c r="D2668" t="s">
        <v>10</v>
      </c>
      <c r="E2668">
        <v>4</v>
      </c>
      <c r="F2668">
        <v>269</v>
      </c>
      <c r="G2668">
        <v>2735</v>
      </c>
      <c r="H2668" t="s">
        <v>11</v>
      </c>
      <c r="I2668" t="s">
        <v>10</v>
      </c>
    </row>
    <row r="2669" spans="1:9" x14ac:dyDescent="0.3">
      <c r="A2669" t="s">
        <v>5040</v>
      </c>
      <c r="B2669" t="s">
        <v>5041</v>
      </c>
      <c r="C2669">
        <v>281</v>
      </c>
      <c r="D2669" t="s">
        <v>10</v>
      </c>
      <c r="E2669">
        <v>4</v>
      </c>
      <c r="F2669">
        <v>274</v>
      </c>
      <c r="G2669">
        <v>2735</v>
      </c>
      <c r="H2669" t="s">
        <v>11</v>
      </c>
      <c r="I2669" t="s">
        <v>10</v>
      </c>
    </row>
    <row r="2670" spans="1:9" x14ac:dyDescent="0.3">
      <c r="A2670" t="s">
        <v>5042</v>
      </c>
      <c r="B2670" t="s">
        <v>5043</v>
      </c>
      <c r="C2670">
        <v>274</v>
      </c>
      <c r="D2670" t="s">
        <v>10</v>
      </c>
      <c r="E2670">
        <v>4</v>
      </c>
      <c r="F2670">
        <v>267</v>
      </c>
      <c r="G2670">
        <v>2735</v>
      </c>
      <c r="H2670" t="s">
        <v>11</v>
      </c>
      <c r="I2670" t="s">
        <v>10</v>
      </c>
    </row>
    <row r="2671" spans="1:9" x14ac:dyDescent="0.3">
      <c r="A2671" t="s">
        <v>5044</v>
      </c>
      <c r="B2671" t="s">
        <v>5045</v>
      </c>
      <c r="C2671">
        <v>283</v>
      </c>
      <c r="D2671" t="s">
        <v>10</v>
      </c>
      <c r="E2671">
        <v>3</v>
      </c>
      <c r="F2671">
        <v>276</v>
      </c>
      <c r="G2671">
        <v>2735</v>
      </c>
      <c r="H2671" t="s">
        <v>11</v>
      </c>
      <c r="I2671" t="s">
        <v>10</v>
      </c>
    </row>
    <row r="2672" spans="1:9" x14ac:dyDescent="0.3">
      <c r="A2672" t="s">
        <v>5046</v>
      </c>
      <c r="B2672" t="s">
        <v>5047</v>
      </c>
      <c r="C2672">
        <v>283</v>
      </c>
      <c r="D2672" t="s">
        <v>10</v>
      </c>
      <c r="E2672">
        <v>3</v>
      </c>
      <c r="F2672">
        <v>276</v>
      </c>
      <c r="G2672">
        <v>2735</v>
      </c>
      <c r="H2672" t="s">
        <v>11</v>
      </c>
      <c r="I2672" t="s">
        <v>10</v>
      </c>
    </row>
    <row r="2673" spans="1:9" x14ac:dyDescent="0.3">
      <c r="A2673" t="s">
        <v>5048</v>
      </c>
      <c r="B2673" t="s">
        <v>5049</v>
      </c>
      <c r="C2673">
        <v>283</v>
      </c>
      <c r="D2673" t="s">
        <v>10</v>
      </c>
      <c r="E2673">
        <v>3</v>
      </c>
      <c r="F2673">
        <v>276</v>
      </c>
      <c r="G2673">
        <v>2735</v>
      </c>
      <c r="H2673" t="s">
        <v>11</v>
      </c>
      <c r="I2673" t="s">
        <v>10</v>
      </c>
    </row>
    <row r="2674" spans="1:9" x14ac:dyDescent="0.3">
      <c r="A2674" t="s">
        <v>5050</v>
      </c>
      <c r="B2674" t="s">
        <v>5051</v>
      </c>
      <c r="C2674">
        <v>275</v>
      </c>
      <c r="D2674" t="s">
        <v>10</v>
      </c>
      <c r="E2674">
        <v>2</v>
      </c>
      <c r="F2674">
        <v>268</v>
      </c>
      <c r="G2674">
        <v>2735</v>
      </c>
      <c r="H2674" t="s">
        <v>11</v>
      </c>
      <c r="I2674" t="s">
        <v>10</v>
      </c>
    </row>
    <row r="2675" spans="1:9" x14ac:dyDescent="0.3">
      <c r="A2675" t="s">
        <v>5052</v>
      </c>
      <c r="B2675" t="s">
        <v>5053</v>
      </c>
      <c r="C2675">
        <v>283</v>
      </c>
      <c r="D2675" t="s">
        <v>10</v>
      </c>
      <c r="E2675">
        <v>3</v>
      </c>
      <c r="F2675">
        <v>276</v>
      </c>
      <c r="G2675">
        <v>2735</v>
      </c>
      <c r="H2675" t="s">
        <v>11</v>
      </c>
      <c r="I2675" t="s">
        <v>10</v>
      </c>
    </row>
    <row r="2676" spans="1:9" x14ac:dyDescent="0.3">
      <c r="A2676" t="s">
        <v>5054</v>
      </c>
      <c r="B2676" t="s">
        <v>5055</v>
      </c>
      <c r="C2676">
        <v>284</v>
      </c>
      <c r="D2676" t="s">
        <v>10</v>
      </c>
      <c r="E2676">
        <v>3</v>
      </c>
      <c r="F2676">
        <v>277</v>
      </c>
      <c r="G2676">
        <v>2735</v>
      </c>
      <c r="H2676" t="s">
        <v>11</v>
      </c>
      <c r="I2676" t="s">
        <v>10</v>
      </c>
    </row>
    <row r="2677" spans="1:9" x14ac:dyDescent="0.3">
      <c r="A2677" t="s">
        <v>5056</v>
      </c>
      <c r="B2677" t="s">
        <v>5057</v>
      </c>
      <c r="C2677">
        <v>283</v>
      </c>
      <c r="D2677" t="s">
        <v>10</v>
      </c>
      <c r="E2677">
        <v>3</v>
      </c>
      <c r="F2677">
        <v>276</v>
      </c>
      <c r="G2677">
        <v>2735</v>
      </c>
      <c r="H2677" t="s">
        <v>11</v>
      </c>
      <c r="I2677" t="s">
        <v>10</v>
      </c>
    </row>
    <row r="2678" spans="1:9" x14ac:dyDescent="0.3">
      <c r="A2678" t="s">
        <v>5058</v>
      </c>
      <c r="B2678" t="s">
        <v>5059</v>
      </c>
      <c r="C2678">
        <v>283</v>
      </c>
      <c r="D2678" t="s">
        <v>10</v>
      </c>
      <c r="E2678">
        <v>3</v>
      </c>
      <c r="F2678">
        <v>276</v>
      </c>
      <c r="G2678">
        <v>2735</v>
      </c>
      <c r="H2678" t="s">
        <v>11</v>
      </c>
      <c r="I2678" t="s">
        <v>10</v>
      </c>
    </row>
    <row r="2679" spans="1:9" x14ac:dyDescent="0.3">
      <c r="A2679" t="s">
        <v>5060</v>
      </c>
      <c r="B2679" t="s">
        <v>5061</v>
      </c>
      <c r="C2679">
        <v>274</v>
      </c>
      <c r="D2679" t="s">
        <v>10</v>
      </c>
      <c r="E2679">
        <v>4</v>
      </c>
      <c r="F2679">
        <v>267</v>
      </c>
      <c r="G2679">
        <v>2735</v>
      </c>
      <c r="H2679" t="s">
        <v>11</v>
      </c>
      <c r="I2679" t="s">
        <v>10</v>
      </c>
    </row>
    <row r="2680" spans="1:9" x14ac:dyDescent="0.3">
      <c r="A2680" t="s">
        <v>5062</v>
      </c>
      <c r="B2680" t="s">
        <v>5063</v>
      </c>
      <c r="C2680">
        <v>317</v>
      </c>
      <c r="D2680" t="s">
        <v>10</v>
      </c>
      <c r="E2680">
        <v>44</v>
      </c>
      <c r="F2680">
        <v>310</v>
      </c>
      <c r="G2680">
        <v>2735</v>
      </c>
      <c r="H2680" t="s">
        <v>11</v>
      </c>
      <c r="I2680" t="s">
        <v>10</v>
      </c>
    </row>
    <row r="2681" spans="1:9" x14ac:dyDescent="0.3">
      <c r="A2681" t="s">
        <v>5064</v>
      </c>
      <c r="B2681" t="s">
        <v>5065</v>
      </c>
      <c r="C2681">
        <v>226</v>
      </c>
      <c r="D2681" t="s">
        <v>10</v>
      </c>
      <c r="E2681">
        <v>4</v>
      </c>
      <c r="F2681">
        <v>86</v>
      </c>
      <c r="G2681">
        <v>2735</v>
      </c>
      <c r="H2681" t="s">
        <v>11</v>
      </c>
      <c r="I2681" t="s">
        <v>10</v>
      </c>
    </row>
    <row r="2682" spans="1:9" x14ac:dyDescent="0.3">
      <c r="A2682" t="s">
        <v>5064</v>
      </c>
      <c r="B2682" t="s">
        <v>5065</v>
      </c>
      <c r="C2682">
        <v>226</v>
      </c>
      <c r="D2682" t="s">
        <v>10</v>
      </c>
      <c r="E2682">
        <v>76</v>
      </c>
      <c r="F2682">
        <v>219</v>
      </c>
      <c r="G2682">
        <v>2735</v>
      </c>
      <c r="H2682" t="s">
        <v>11</v>
      </c>
      <c r="I2682" t="s">
        <v>10</v>
      </c>
    </row>
    <row r="2683" spans="1:9" x14ac:dyDescent="0.3">
      <c r="A2683" t="s">
        <v>5066</v>
      </c>
      <c r="B2683" t="s">
        <v>5067</v>
      </c>
      <c r="C2683">
        <v>277</v>
      </c>
      <c r="D2683" t="s">
        <v>10</v>
      </c>
      <c r="E2683">
        <v>5</v>
      </c>
      <c r="F2683">
        <v>270</v>
      </c>
      <c r="G2683">
        <v>2735</v>
      </c>
      <c r="H2683" t="s">
        <v>11</v>
      </c>
      <c r="I2683" t="s">
        <v>10</v>
      </c>
    </row>
    <row r="2684" spans="1:9" x14ac:dyDescent="0.3">
      <c r="A2684" t="s">
        <v>5068</v>
      </c>
      <c r="B2684" t="s">
        <v>5069</v>
      </c>
      <c r="C2684">
        <v>276</v>
      </c>
      <c r="D2684" t="s">
        <v>10</v>
      </c>
      <c r="E2684">
        <v>4</v>
      </c>
      <c r="F2684">
        <v>269</v>
      </c>
      <c r="G2684">
        <v>2735</v>
      </c>
      <c r="H2684" t="s">
        <v>11</v>
      </c>
      <c r="I2684" t="s">
        <v>10</v>
      </c>
    </row>
    <row r="2685" spans="1:9" x14ac:dyDescent="0.3">
      <c r="A2685" t="s">
        <v>5070</v>
      </c>
      <c r="B2685" t="s">
        <v>5071</v>
      </c>
      <c r="C2685">
        <v>163</v>
      </c>
      <c r="D2685" t="s">
        <v>10</v>
      </c>
      <c r="E2685">
        <v>1</v>
      </c>
      <c r="F2685">
        <v>158</v>
      </c>
      <c r="G2685">
        <v>2735</v>
      </c>
      <c r="H2685" t="s">
        <v>11</v>
      </c>
      <c r="I2685" t="s">
        <v>10</v>
      </c>
    </row>
    <row r="2686" spans="1:9" x14ac:dyDescent="0.3">
      <c r="A2686" t="s">
        <v>5072</v>
      </c>
      <c r="B2686" t="s">
        <v>5073</v>
      </c>
      <c r="C2686">
        <v>283</v>
      </c>
      <c r="D2686" t="s">
        <v>10</v>
      </c>
      <c r="E2686">
        <v>2</v>
      </c>
      <c r="F2686">
        <v>274</v>
      </c>
      <c r="G2686">
        <v>2735</v>
      </c>
      <c r="H2686" t="s">
        <v>11</v>
      </c>
      <c r="I2686" t="s">
        <v>10</v>
      </c>
    </row>
    <row r="2687" spans="1:9" x14ac:dyDescent="0.3">
      <c r="A2687" t="s">
        <v>5074</v>
      </c>
      <c r="B2687" t="s">
        <v>5075</v>
      </c>
      <c r="C2687">
        <v>282</v>
      </c>
      <c r="D2687" t="s">
        <v>10</v>
      </c>
      <c r="E2687">
        <v>2</v>
      </c>
      <c r="F2687">
        <v>275</v>
      </c>
      <c r="G2687">
        <v>2735</v>
      </c>
      <c r="H2687" t="s">
        <v>11</v>
      </c>
      <c r="I2687" t="s">
        <v>10</v>
      </c>
    </row>
    <row r="2688" spans="1:9" x14ac:dyDescent="0.3">
      <c r="A2688" t="s">
        <v>5076</v>
      </c>
      <c r="B2688" t="s">
        <v>5077</v>
      </c>
      <c r="C2688">
        <v>275</v>
      </c>
      <c r="D2688" t="s">
        <v>10</v>
      </c>
      <c r="E2688">
        <v>2</v>
      </c>
      <c r="F2688">
        <v>268</v>
      </c>
      <c r="G2688">
        <v>2735</v>
      </c>
      <c r="H2688" t="s">
        <v>11</v>
      </c>
      <c r="I2688" t="s">
        <v>10</v>
      </c>
    </row>
    <row r="2689" spans="1:9" x14ac:dyDescent="0.3">
      <c r="A2689" t="s">
        <v>5078</v>
      </c>
      <c r="B2689" t="s">
        <v>5079</v>
      </c>
      <c r="C2689">
        <v>282</v>
      </c>
      <c r="D2689" t="s">
        <v>10</v>
      </c>
      <c r="E2689">
        <v>2</v>
      </c>
      <c r="F2689">
        <v>275</v>
      </c>
      <c r="G2689">
        <v>2735</v>
      </c>
      <c r="H2689" t="s">
        <v>11</v>
      </c>
      <c r="I2689" t="s">
        <v>10</v>
      </c>
    </row>
    <row r="2690" spans="1:9" x14ac:dyDescent="0.3">
      <c r="A2690" t="s">
        <v>5080</v>
      </c>
      <c r="B2690" t="s">
        <v>5081</v>
      </c>
      <c r="C2690">
        <v>277</v>
      </c>
      <c r="D2690" t="s">
        <v>10</v>
      </c>
      <c r="E2690">
        <v>4</v>
      </c>
      <c r="F2690">
        <v>270</v>
      </c>
      <c r="G2690">
        <v>2735</v>
      </c>
      <c r="H2690" t="s">
        <v>11</v>
      </c>
      <c r="I2690" t="s">
        <v>10</v>
      </c>
    </row>
    <row r="2691" spans="1:9" x14ac:dyDescent="0.3">
      <c r="A2691" t="s">
        <v>5082</v>
      </c>
      <c r="B2691" t="s">
        <v>5083</v>
      </c>
      <c r="C2691">
        <v>283</v>
      </c>
      <c r="D2691" t="s">
        <v>10</v>
      </c>
      <c r="E2691">
        <v>2</v>
      </c>
      <c r="F2691">
        <v>276</v>
      </c>
      <c r="G2691">
        <v>2735</v>
      </c>
      <c r="H2691" t="s">
        <v>11</v>
      </c>
      <c r="I2691" t="s">
        <v>10</v>
      </c>
    </row>
    <row r="2692" spans="1:9" x14ac:dyDescent="0.3">
      <c r="A2692" t="s">
        <v>5084</v>
      </c>
      <c r="B2692" t="s">
        <v>5085</v>
      </c>
      <c r="C2692">
        <v>282</v>
      </c>
      <c r="D2692" t="s">
        <v>10</v>
      </c>
      <c r="E2692">
        <v>2</v>
      </c>
      <c r="F2692">
        <v>275</v>
      </c>
      <c r="G2692">
        <v>2735</v>
      </c>
      <c r="H2692" t="s">
        <v>11</v>
      </c>
      <c r="I2692" t="s">
        <v>10</v>
      </c>
    </row>
    <row r="2693" spans="1:9" x14ac:dyDescent="0.3">
      <c r="A2693" t="s">
        <v>5086</v>
      </c>
      <c r="B2693" t="s">
        <v>5087</v>
      </c>
      <c r="C2693">
        <v>103</v>
      </c>
      <c r="D2693" t="s">
        <v>10</v>
      </c>
      <c r="E2693">
        <v>2</v>
      </c>
      <c r="F2693">
        <v>102</v>
      </c>
      <c r="G2693">
        <v>2735</v>
      </c>
      <c r="H2693" t="s">
        <v>11</v>
      </c>
      <c r="I2693" t="s">
        <v>10</v>
      </c>
    </row>
    <row r="2694" spans="1:9" x14ac:dyDescent="0.3">
      <c r="A2694" t="s">
        <v>5088</v>
      </c>
      <c r="B2694" t="s">
        <v>5089</v>
      </c>
      <c r="C2694">
        <v>149</v>
      </c>
      <c r="D2694" t="s">
        <v>10</v>
      </c>
      <c r="E2694">
        <v>1</v>
      </c>
      <c r="F2694">
        <v>142</v>
      </c>
      <c r="G2694">
        <v>2735</v>
      </c>
      <c r="H2694" t="s">
        <v>11</v>
      </c>
      <c r="I2694" t="s">
        <v>10</v>
      </c>
    </row>
    <row r="2695" spans="1:9" x14ac:dyDescent="0.3">
      <c r="A2695" t="s">
        <v>5090</v>
      </c>
      <c r="B2695" t="s">
        <v>5091</v>
      </c>
      <c r="C2695">
        <v>326</v>
      </c>
      <c r="D2695" t="s">
        <v>10</v>
      </c>
      <c r="E2695">
        <v>47</v>
      </c>
      <c r="F2695">
        <v>318</v>
      </c>
      <c r="G2695">
        <v>2735</v>
      </c>
      <c r="H2695" t="s">
        <v>11</v>
      </c>
      <c r="I2695" t="s">
        <v>10</v>
      </c>
    </row>
    <row r="2696" spans="1:9" x14ac:dyDescent="0.3">
      <c r="A2696" t="s">
        <v>5092</v>
      </c>
      <c r="B2696" t="s">
        <v>5093</v>
      </c>
      <c r="C2696">
        <v>276</v>
      </c>
      <c r="D2696" t="s">
        <v>10</v>
      </c>
      <c r="E2696">
        <v>4</v>
      </c>
      <c r="F2696">
        <v>269</v>
      </c>
      <c r="G2696">
        <v>2735</v>
      </c>
      <c r="H2696" t="s">
        <v>11</v>
      </c>
      <c r="I2696" t="s">
        <v>10</v>
      </c>
    </row>
    <row r="2697" spans="1:9" x14ac:dyDescent="0.3">
      <c r="A2697" t="s">
        <v>5094</v>
      </c>
      <c r="B2697" t="s">
        <v>5095</v>
      </c>
      <c r="C2697">
        <v>276</v>
      </c>
      <c r="D2697" t="s">
        <v>10</v>
      </c>
      <c r="E2697">
        <v>4</v>
      </c>
      <c r="F2697">
        <v>269</v>
      </c>
      <c r="G2697">
        <v>2735</v>
      </c>
      <c r="H2697" t="s">
        <v>11</v>
      </c>
      <c r="I2697" t="s">
        <v>10</v>
      </c>
    </row>
    <row r="2698" spans="1:9" x14ac:dyDescent="0.3">
      <c r="A2698" t="s">
        <v>5096</v>
      </c>
      <c r="B2698" t="s">
        <v>5097</v>
      </c>
      <c r="C2698">
        <v>275</v>
      </c>
      <c r="D2698" t="s">
        <v>10</v>
      </c>
      <c r="E2698">
        <v>4</v>
      </c>
      <c r="F2698">
        <v>268</v>
      </c>
      <c r="G2698">
        <v>2735</v>
      </c>
      <c r="H2698" t="s">
        <v>11</v>
      </c>
      <c r="I2698" t="s">
        <v>10</v>
      </c>
    </row>
    <row r="2699" spans="1:9" x14ac:dyDescent="0.3">
      <c r="A2699" t="s">
        <v>5098</v>
      </c>
      <c r="B2699" t="s">
        <v>5099</v>
      </c>
      <c r="C2699">
        <v>383</v>
      </c>
      <c r="D2699" t="s">
        <v>10</v>
      </c>
      <c r="E2699">
        <v>60</v>
      </c>
      <c r="F2699">
        <v>349</v>
      </c>
      <c r="G2699">
        <v>2735</v>
      </c>
      <c r="H2699" t="s">
        <v>11</v>
      </c>
      <c r="I2699" t="s">
        <v>10</v>
      </c>
    </row>
    <row r="2700" spans="1:9" x14ac:dyDescent="0.3">
      <c r="A2700" t="s">
        <v>5100</v>
      </c>
      <c r="B2700" t="s">
        <v>5101</v>
      </c>
      <c r="C2700">
        <v>284</v>
      </c>
      <c r="D2700" t="s">
        <v>10</v>
      </c>
      <c r="E2700">
        <v>2</v>
      </c>
      <c r="F2700">
        <v>277</v>
      </c>
      <c r="G2700">
        <v>2735</v>
      </c>
      <c r="H2700" t="s">
        <v>11</v>
      </c>
      <c r="I2700" t="s">
        <v>10</v>
      </c>
    </row>
    <row r="2701" spans="1:9" x14ac:dyDescent="0.3">
      <c r="A2701" t="s">
        <v>5102</v>
      </c>
      <c r="B2701" t="s">
        <v>5103</v>
      </c>
      <c r="C2701">
        <v>303</v>
      </c>
      <c r="D2701" t="s">
        <v>10</v>
      </c>
      <c r="E2701">
        <v>29</v>
      </c>
      <c r="F2701">
        <v>297</v>
      </c>
      <c r="G2701">
        <v>2735</v>
      </c>
      <c r="H2701" t="s">
        <v>11</v>
      </c>
      <c r="I2701" t="s">
        <v>10</v>
      </c>
    </row>
    <row r="2702" spans="1:9" x14ac:dyDescent="0.3">
      <c r="A2702" t="s">
        <v>5104</v>
      </c>
      <c r="B2702" t="s">
        <v>5105</v>
      </c>
      <c r="C2702">
        <v>322</v>
      </c>
      <c r="D2702" t="s">
        <v>10</v>
      </c>
      <c r="E2702">
        <v>48</v>
      </c>
      <c r="F2702">
        <v>315</v>
      </c>
      <c r="G2702">
        <v>2735</v>
      </c>
      <c r="H2702" t="s">
        <v>11</v>
      </c>
      <c r="I2702" t="s">
        <v>10</v>
      </c>
    </row>
    <row r="2703" spans="1:9" x14ac:dyDescent="0.3">
      <c r="A2703" t="s">
        <v>5106</v>
      </c>
      <c r="B2703" t="s">
        <v>5107</v>
      </c>
      <c r="C2703">
        <v>282</v>
      </c>
      <c r="D2703" t="s">
        <v>10</v>
      </c>
      <c r="E2703">
        <v>2</v>
      </c>
      <c r="F2703">
        <v>276</v>
      </c>
      <c r="G2703">
        <v>2735</v>
      </c>
      <c r="H2703" t="s">
        <v>11</v>
      </c>
      <c r="I2703" t="s">
        <v>10</v>
      </c>
    </row>
    <row r="2704" spans="1:9" x14ac:dyDescent="0.3">
      <c r="A2704" t="s">
        <v>5108</v>
      </c>
      <c r="B2704" t="s">
        <v>5109</v>
      </c>
      <c r="C2704">
        <v>282</v>
      </c>
      <c r="D2704" t="s">
        <v>10</v>
      </c>
      <c r="E2704">
        <v>2</v>
      </c>
      <c r="F2704">
        <v>276</v>
      </c>
      <c r="G2704">
        <v>2735</v>
      </c>
      <c r="H2704" t="s">
        <v>11</v>
      </c>
      <c r="I2704" t="s">
        <v>10</v>
      </c>
    </row>
    <row r="2705" spans="1:9" x14ac:dyDescent="0.3">
      <c r="A2705" t="s">
        <v>5110</v>
      </c>
      <c r="B2705" t="s">
        <v>5111</v>
      </c>
      <c r="C2705">
        <v>361</v>
      </c>
      <c r="D2705" t="s">
        <v>10</v>
      </c>
      <c r="E2705">
        <v>48</v>
      </c>
      <c r="F2705">
        <v>335</v>
      </c>
      <c r="G2705">
        <v>2735</v>
      </c>
      <c r="H2705" t="s">
        <v>11</v>
      </c>
      <c r="I2705" t="s">
        <v>10</v>
      </c>
    </row>
    <row r="2706" spans="1:9" x14ac:dyDescent="0.3">
      <c r="A2706" t="s">
        <v>5112</v>
      </c>
      <c r="B2706" t="s">
        <v>5113</v>
      </c>
      <c r="C2706">
        <v>304</v>
      </c>
      <c r="D2706" t="s">
        <v>10</v>
      </c>
      <c r="E2706">
        <v>3</v>
      </c>
      <c r="F2706">
        <v>297</v>
      </c>
      <c r="G2706">
        <v>2735</v>
      </c>
      <c r="H2706" t="s">
        <v>11</v>
      </c>
      <c r="I2706" t="s">
        <v>10</v>
      </c>
    </row>
    <row r="2707" spans="1:9" x14ac:dyDescent="0.3">
      <c r="A2707" t="s">
        <v>5114</v>
      </c>
      <c r="B2707" t="s">
        <v>5115</v>
      </c>
      <c r="C2707">
        <v>283</v>
      </c>
      <c r="D2707" t="s">
        <v>10</v>
      </c>
      <c r="E2707">
        <v>2</v>
      </c>
      <c r="F2707">
        <v>274</v>
      </c>
      <c r="G2707">
        <v>2735</v>
      </c>
      <c r="H2707" t="s">
        <v>11</v>
      </c>
      <c r="I2707" t="s">
        <v>10</v>
      </c>
    </row>
    <row r="2708" spans="1:9" x14ac:dyDescent="0.3">
      <c r="A2708" t="s">
        <v>5116</v>
      </c>
      <c r="B2708" t="s">
        <v>5117</v>
      </c>
      <c r="C2708">
        <v>314</v>
      </c>
      <c r="D2708" t="s">
        <v>10</v>
      </c>
      <c r="E2708">
        <v>56</v>
      </c>
      <c r="F2708">
        <v>242</v>
      </c>
      <c r="G2708">
        <v>2735</v>
      </c>
      <c r="H2708" t="s">
        <v>11</v>
      </c>
      <c r="I2708" t="s">
        <v>10</v>
      </c>
    </row>
    <row r="2709" spans="1:9" x14ac:dyDescent="0.3">
      <c r="A2709" t="s">
        <v>5116</v>
      </c>
      <c r="B2709" t="s">
        <v>5117</v>
      </c>
      <c r="C2709">
        <v>314</v>
      </c>
      <c r="D2709" t="s">
        <v>10</v>
      </c>
      <c r="E2709">
        <v>248</v>
      </c>
      <c r="F2709">
        <v>308</v>
      </c>
      <c r="G2709">
        <v>2735</v>
      </c>
      <c r="H2709" t="s">
        <v>11</v>
      </c>
      <c r="I2709" t="s">
        <v>10</v>
      </c>
    </row>
    <row r="2710" spans="1:9" x14ac:dyDescent="0.3">
      <c r="A2710" t="s">
        <v>5118</v>
      </c>
      <c r="B2710" t="s">
        <v>5119</v>
      </c>
      <c r="C2710">
        <v>303</v>
      </c>
      <c r="D2710" t="s">
        <v>10</v>
      </c>
      <c r="E2710">
        <v>31</v>
      </c>
      <c r="F2710">
        <v>297</v>
      </c>
      <c r="G2710">
        <v>2735</v>
      </c>
      <c r="H2710" t="s">
        <v>11</v>
      </c>
      <c r="I2710" t="s">
        <v>10</v>
      </c>
    </row>
    <row r="2711" spans="1:9" x14ac:dyDescent="0.3">
      <c r="A2711" t="s">
        <v>5120</v>
      </c>
      <c r="B2711" t="s">
        <v>5121</v>
      </c>
      <c r="C2711">
        <v>322</v>
      </c>
      <c r="D2711" t="s">
        <v>10</v>
      </c>
      <c r="E2711">
        <v>48</v>
      </c>
      <c r="F2711">
        <v>315</v>
      </c>
      <c r="G2711">
        <v>2735</v>
      </c>
      <c r="H2711" t="s">
        <v>11</v>
      </c>
      <c r="I2711" t="s">
        <v>10</v>
      </c>
    </row>
    <row r="2712" spans="1:9" x14ac:dyDescent="0.3">
      <c r="A2712" t="s">
        <v>5122</v>
      </c>
      <c r="B2712" t="s">
        <v>5123</v>
      </c>
      <c r="C2712">
        <v>282</v>
      </c>
      <c r="D2712" t="s">
        <v>10</v>
      </c>
      <c r="E2712">
        <v>2</v>
      </c>
      <c r="F2712">
        <v>276</v>
      </c>
      <c r="G2712">
        <v>2735</v>
      </c>
      <c r="H2712" t="s">
        <v>11</v>
      </c>
      <c r="I2712" t="s">
        <v>10</v>
      </c>
    </row>
    <row r="2713" spans="1:9" x14ac:dyDescent="0.3">
      <c r="A2713" t="s">
        <v>5124</v>
      </c>
      <c r="B2713" t="s">
        <v>5125</v>
      </c>
      <c r="C2713">
        <v>282</v>
      </c>
      <c r="D2713" t="s">
        <v>10</v>
      </c>
      <c r="E2713">
        <v>2</v>
      </c>
      <c r="F2713">
        <v>276</v>
      </c>
      <c r="G2713">
        <v>2735</v>
      </c>
      <c r="H2713" t="s">
        <v>11</v>
      </c>
      <c r="I2713" t="s">
        <v>10</v>
      </c>
    </row>
    <row r="2714" spans="1:9" x14ac:dyDescent="0.3">
      <c r="A2714" t="s">
        <v>5126</v>
      </c>
      <c r="B2714" t="s">
        <v>5127</v>
      </c>
      <c r="C2714">
        <v>354</v>
      </c>
      <c r="D2714" t="s">
        <v>10</v>
      </c>
      <c r="E2714">
        <v>43</v>
      </c>
      <c r="F2714">
        <v>326</v>
      </c>
      <c r="G2714">
        <v>2735</v>
      </c>
      <c r="H2714" t="s">
        <v>11</v>
      </c>
      <c r="I2714" t="s">
        <v>10</v>
      </c>
    </row>
    <row r="2715" spans="1:9" x14ac:dyDescent="0.3">
      <c r="A2715" t="s">
        <v>5128</v>
      </c>
      <c r="B2715" t="s">
        <v>5129</v>
      </c>
      <c r="C2715">
        <v>356</v>
      </c>
      <c r="D2715" t="s">
        <v>10</v>
      </c>
      <c r="E2715">
        <v>2</v>
      </c>
      <c r="F2715">
        <v>87</v>
      </c>
      <c r="G2715">
        <v>2735</v>
      </c>
      <c r="H2715" t="s">
        <v>11</v>
      </c>
      <c r="I2715" t="s">
        <v>10</v>
      </c>
    </row>
    <row r="2716" spans="1:9" x14ac:dyDescent="0.3">
      <c r="A2716" t="s">
        <v>5128</v>
      </c>
      <c r="B2716" t="s">
        <v>5129</v>
      </c>
      <c r="C2716">
        <v>356</v>
      </c>
      <c r="D2716" t="s">
        <v>10</v>
      </c>
      <c r="E2716">
        <v>121</v>
      </c>
      <c r="F2716">
        <v>349</v>
      </c>
      <c r="G2716">
        <v>2735</v>
      </c>
      <c r="H2716" t="s">
        <v>11</v>
      </c>
      <c r="I2716" t="s">
        <v>10</v>
      </c>
    </row>
    <row r="2717" spans="1:9" x14ac:dyDescent="0.3">
      <c r="A2717" t="s">
        <v>5130</v>
      </c>
      <c r="B2717" t="s">
        <v>5131</v>
      </c>
      <c r="C2717">
        <v>327</v>
      </c>
      <c r="D2717" t="s">
        <v>10</v>
      </c>
      <c r="E2717">
        <v>52</v>
      </c>
      <c r="F2717">
        <v>320</v>
      </c>
      <c r="G2717">
        <v>2735</v>
      </c>
      <c r="H2717" t="s">
        <v>11</v>
      </c>
      <c r="I2717" t="s">
        <v>10</v>
      </c>
    </row>
    <row r="2718" spans="1:9" x14ac:dyDescent="0.3">
      <c r="A2718" t="s">
        <v>5132</v>
      </c>
      <c r="B2718" t="s">
        <v>5133</v>
      </c>
      <c r="C2718">
        <v>282</v>
      </c>
      <c r="D2718" t="s">
        <v>10</v>
      </c>
      <c r="E2718">
        <v>2</v>
      </c>
      <c r="F2718">
        <v>276</v>
      </c>
      <c r="G2718">
        <v>2735</v>
      </c>
      <c r="H2718" t="s">
        <v>11</v>
      </c>
      <c r="I2718" t="s">
        <v>10</v>
      </c>
    </row>
    <row r="2719" spans="1:9" x14ac:dyDescent="0.3">
      <c r="A2719" t="s">
        <v>5134</v>
      </c>
      <c r="B2719" t="s">
        <v>5135</v>
      </c>
      <c r="C2719">
        <v>278</v>
      </c>
      <c r="D2719" t="s">
        <v>10</v>
      </c>
      <c r="E2719">
        <v>2</v>
      </c>
      <c r="F2719">
        <v>272</v>
      </c>
      <c r="G2719">
        <v>2735</v>
      </c>
      <c r="H2719" t="s">
        <v>11</v>
      </c>
      <c r="I2719" t="s">
        <v>10</v>
      </c>
    </row>
    <row r="2720" spans="1:9" x14ac:dyDescent="0.3">
      <c r="A2720" t="s">
        <v>5136</v>
      </c>
      <c r="B2720" t="s">
        <v>5137</v>
      </c>
      <c r="C2720">
        <v>316</v>
      </c>
      <c r="D2720" t="s">
        <v>10</v>
      </c>
      <c r="E2720">
        <v>146</v>
      </c>
      <c r="F2720">
        <v>310</v>
      </c>
      <c r="G2720">
        <v>2735</v>
      </c>
      <c r="H2720" t="s">
        <v>11</v>
      </c>
      <c r="I2720" t="s">
        <v>10</v>
      </c>
    </row>
    <row r="2721" spans="1:9" x14ac:dyDescent="0.3">
      <c r="A2721" t="s">
        <v>5138</v>
      </c>
      <c r="B2721" t="s">
        <v>5139</v>
      </c>
      <c r="C2721">
        <v>377</v>
      </c>
      <c r="D2721" t="s">
        <v>10</v>
      </c>
      <c r="E2721">
        <v>84</v>
      </c>
      <c r="F2721">
        <v>361</v>
      </c>
      <c r="G2721">
        <v>2735</v>
      </c>
      <c r="H2721" t="s">
        <v>11</v>
      </c>
      <c r="I2721" t="s">
        <v>10</v>
      </c>
    </row>
    <row r="2722" spans="1:9" x14ac:dyDescent="0.3">
      <c r="A2722" t="s">
        <v>5140</v>
      </c>
      <c r="B2722" t="s">
        <v>5141</v>
      </c>
      <c r="C2722">
        <v>294</v>
      </c>
      <c r="D2722" t="s">
        <v>10</v>
      </c>
      <c r="E2722">
        <v>7</v>
      </c>
      <c r="F2722">
        <v>287</v>
      </c>
      <c r="G2722">
        <v>2735</v>
      </c>
      <c r="H2722" t="s">
        <v>11</v>
      </c>
      <c r="I2722" t="s">
        <v>10</v>
      </c>
    </row>
    <row r="2723" spans="1:9" x14ac:dyDescent="0.3">
      <c r="A2723" t="s">
        <v>5142</v>
      </c>
      <c r="B2723" t="s">
        <v>5143</v>
      </c>
      <c r="C2723">
        <v>355</v>
      </c>
      <c r="D2723" t="s">
        <v>10</v>
      </c>
      <c r="E2723">
        <v>52</v>
      </c>
      <c r="F2723">
        <v>329</v>
      </c>
      <c r="G2723">
        <v>2735</v>
      </c>
      <c r="H2723" t="s">
        <v>11</v>
      </c>
      <c r="I2723" t="s">
        <v>10</v>
      </c>
    </row>
    <row r="2724" spans="1:9" x14ac:dyDescent="0.3">
      <c r="A2724" t="s">
        <v>5144</v>
      </c>
      <c r="B2724" t="s">
        <v>5145</v>
      </c>
      <c r="C2724">
        <v>185</v>
      </c>
      <c r="D2724" t="s">
        <v>10</v>
      </c>
      <c r="E2724">
        <v>3</v>
      </c>
      <c r="F2724">
        <v>185</v>
      </c>
      <c r="G2724">
        <v>2735</v>
      </c>
      <c r="H2724" t="s">
        <v>11</v>
      </c>
      <c r="I2724" t="s">
        <v>10</v>
      </c>
    </row>
    <row r="2725" spans="1:9" x14ac:dyDescent="0.3">
      <c r="A2725" t="s">
        <v>5146</v>
      </c>
      <c r="B2725" t="s">
        <v>5147</v>
      </c>
      <c r="C2725">
        <v>330</v>
      </c>
      <c r="D2725" t="s">
        <v>10</v>
      </c>
      <c r="E2725">
        <v>49</v>
      </c>
      <c r="F2725">
        <v>324</v>
      </c>
      <c r="G2725">
        <v>2735</v>
      </c>
      <c r="H2725" t="s">
        <v>11</v>
      </c>
      <c r="I2725" t="s">
        <v>10</v>
      </c>
    </row>
    <row r="2726" spans="1:9" x14ac:dyDescent="0.3">
      <c r="A2726" t="s">
        <v>5148</v>
      </c>
      <c r="B2726" t="s">
        <v>5149</v>
      </c>
      <c r="C2726">
        <v>283</v>
      </c>
      <c r="D2726" t="s">
        <v>10</v>
      </c>
      <c r="E2726">
        <v>3</v>
      </c>
      <c r="F2726">
        <v>276</v>
      </c>
      <c r="G2726">
        <v>2735</v>
      </c>
      <c r="H2726" t="s">
        <v>11</v>
      </c>
      <c r="I2726" t="s">
        <v>10</v>
      </c>
    </row>
    <row r="2727" spans="1:9" x14ac:dyDescent="0.3">
      <c r="A2727" t="s">
        <v>5150</v>
      </c>
      <c r="B2727" t="s">
        <v>5151</v>
      </c>
      <c r="C2727">
        <v>288</v>
      </c>
      <c r="D2727" t="s">
        <v>10</v>
      </c>
      <c r="E2727">
        <v>15</v>
      </c>
      <c r="F2727">
        <v>281</v>
      </c>
      <c r="G2727">
        <v>2735</v>
      </c>
      <c r="H2727" t="s">
        <v>11</v>
      </c>
      <c r="I2727" t="s">
        <v>10</v>
      </c>
    </row>
    <row r="2728" spans="1:9" x14ac:dyDescent="0.3">
      <c r="A2728" t="s">
        <v>5152</v>
      </c>
      <c r="B2728" t="s">
        <v>5153</v>
      </c>
      <c r="C2728">
        <v>237</v>
      </c>
      <c r="D2728" t="s">
        <v>10</v>
      </c>
      <c r="E2728">
        <v>1</v>
      </c>
      <c r="F2728">
        <v>230</v>
      </c>
      <c r="G2728">
        <v>2735</v>
      </c>
      <c r="H2728" t="s">
        <v>11</v>
      </c>
      <c r="I2728" t="s">
        <v>10</v>
      </c>
    </row>
    <row r="2729" spans="1:9" x14ac:dyDescent="0.3">
      <c r="A2729" t="s">
        <v>5154</v>
      </c>
      <c r="B2729" t="s">
        <v>5155</v>
      </c>
      <c r="C2729">
        <v>335</v>
      </c>
      <c r="D2729" t="s">
        <v>10</v>
      </c>
      <c r="E2729">
        <v>56</v>
      </c>
      <c r="F2729">
        <v>328</v>
      </c>
      <c r="G2729">
        <v>2735</v>
      </c>
      <c r="H2729" t="s">
        <v>11</v>
      </c>
      <c r="I2729" t="s">
        <v>10</v>
      </c>
    </row>
    <row r="2730" spans="1:9" x14ac:dyDescent="0.3">
      <c r="A2730" t="s">
        <v>5156</v>
      </c>
      <c r="B2730" t="s">
        <v>5157</v>
      </c>
      <c r="C2730">
        <v>275</v>
      </c>
      <c r="D2730" t="s">
        <v>10</v>
      </c>
      <c r="E2730">
        <v>2</v>
      </c>
      <c r="F2730">
        <v>268</v>
      </c>
      <c r="G2730">
        <v>2735</v>
      </c>
      <c r="H2730" t="s">
        <v>11</v>
      </c>
      <c r="I2730" t="s">
        <v>10</v>
      </c>
    </row>
    <row r="2731" spans="1:9" x14ac:dyDescent="0.3">
      <c r="A2731" t="s">
        <v>5158</v>
      </c>
      <c r="B2731" t="s">
        <v>5159</v>
      </c>
      <c r="C2731">
        <v>260</v>
      </c>
      <c r="D2731" t="s">
        <v>10</v>
      </c>
      <c r="E2731">
        <v>1</v>
      </c>
      <c r="F2731">
        <v>253</v>
      </c>
      <c r="G2731">
        <v>2735</v>
      </c>
      <c r="H2731" t="s">
        <v>11</v>
      </c>
      <c r="I2731" t="s">
        <v>10</v>
      </c>
    </row>
    <row r="2732" spans="1:9" x14ac:dyDescent="0.3">
      <c r="A2732" t="s">
        <v>5160</v>
      </c>
      <c r="B2732" t="s">
        <v>5161</v>
      </c>
      <c r="C2732">
        <v>271</v>
      </c>
      <c r="D2732" t="s">
        <v>10</v>
      </c>
      <c r="E2732">
        <v>2</v>
      </c>
      <c r="F2732">
        <v>264</v>
      </c>
      <c r="G2732">
        <v>2735</v>
      </c>
      <c r="H2732" t="s">
        <v>11</v>
      </c>
      <c r="I2732" t="s">
        <v>10</v>
      </c>
    </row>
    <row r="2733" spans="1:9" x14ac:dyDescent="0.3">
      <c r="A2733" t="s">
        <v>5162</v>
      </c>
      <c r="B2733" t="s">
        <v>5163</v>
      </c>
      <c r="C2733">
        <v>178</v>
      </c>
      <c r="D2733" t="s">
        <v>10</v>
      </c>
      <c r="E2733">
        <v>1</v>
      </c>
      <c r="F2733">
        <v>171</v>
      </c>
      <c r="G2733">
        <v>2735</v>
      </c>
      <c r="H2733" t="s">
        <v>11</v>
      </c>
      <c r="I2733" t="s">
        <v>10</v>
      </c>
    </row>
    <row r="2734" spans="1:9" x14ac:dyDescent="0.3">
      <c r="A2734" t="s">
        <v>5164</v>
      </c>
      <c r="B2734" t="s">
        <v>5165</v>
      </c>
      <c r="C2734">
        <v>336</v>
      </c>
      <c r="D2734" t="s">
        <v>10</v>
      </c>
      <c r="E2734">
        <v>57</v>
      </c>
      <c r="F2734">
        <v>329</v>
      </c>
      <c r="G2734">
        <v>2735</v>
      </c>
      <c r="H2734" t="s">
        <v>11</v>
      </c>
      <c r="I2734" t="s">
        <v>10</v>
      </c>
    </row>
    <row r="2735" spans="1:9" x14ac:dyDescent="0.3">
      <c r="A2735" t="s">
        <v>5166</v>
      </c>
      <c r="B2735" t="s">
        <v>5167</v>
      </c>
      <c r="C2735">
        <v>277</v>
      </c>
      <c r="D2735" t="s">
        <v>10</v>
      </c>
      <c r="E2735">
        <v>5</v>
      </c>
      <c r="F2735">
        <v>270</v>
      </c>
      <c r="G2735">
        <v>2735</v>
      </c>
      <c r="H2735" t="s">
        <v>11</v>
      </c>
      <c r="I2735" t="s">
        <v>10</v>
      </c>
    </row>
    <row r="2736" spans="1:9" x14ac:dyDescent="0.3">
      <c r="A2736" t="s">
        <v>5168</v>
      </c>
      <c r="B2736" t="s">
        <v>5169</v>
      </c>
      <c r="C2736">
        <v>336</v>
      </c>
      <c r="D2736" t="s">
        <v>10</v>
      </c>
      <c r="E2736">
        <v>57</v>
      </c>
      <c r="F2736">
        <v>329</v>
      </c>
      <c r="G2736">
        <v>2735</v>
      </c>
      <c r="H2736" t="s">
        <v>11</v>
      </c>
      <c r="I2736" t="s">
        <v>10</v>
      </c>
    </row>
    <row r="2737" spans="1:9" x14ac:dyDescent="0.3">
      <c r="A2737" t="s">
        <v>5170</v>
      </c>
      <c r="B2737" t="s">
        <v>5171</v>
      </c>
      <c r="C2737">
        <v>274</v>
      </c>
      <c r="D2737" t="s">
        <v>10</v>
      </c>
      <c r="E2737">
        <v>15</v>
      </c>
      <c r="F2737">
        <v>267</v>
      </c>
      <c r="G2737">
        <v>2735</v>
      </c>
      <c r="H2737" t="s">
        <v>11</v>
      </c>
      <c r="I2737" t="s">
        <v>10</v>
      </c>
    </row>
    <row r="2738" spans="1:9" x14ac:dyDescent="0.3">
      <c r="A2738" t="s">
        <v>5172</v>
      </c>
      <c r="B2738" t="s">
        <v>5173</v>
      </c>
      <c r="C2738">
        <v>274</v>
      </c>
      <c r="D2738" t="s">
        <v>10</v>
      </c>
      <c r="E2738">
        <v>4</v>
      </c>
      <c r="F2738">
        <v>267</v>
      </c>
      <c r="G2738">
        <v>2735</v>
      </c>
      <c r="H2738" t="s">
        <v>11</v>
      </c>
      <c r="I2738" t="s">
        <v>10</v>
      </c>
    </row>
    <row r="2739" spans="1:9" x14ac:dyDescent="0.3">
      <c r="A2739" t="s">
        <v>5174</v>
      </c>
      <c r="B2739" t="s">
        <v>5175</v>
      </c>
      <c r="C2739">
        <v>277</v>
      </c>
      <c r="D2739" t="s">
        <v>10</v>
      </c>
      <c r="E2739">
        <v>5</v>
      </c>
      <c r="F2739">
        <v>270</v>
      </c>
      <c r="G2739">
        <v>2735</v>
      </c>
      <c r="H2739" t="s">
        <v>11</v>
      </c>
      <c r="I2739" t="s">
        <v>10</v>
      </c>
    </row>
    <row r="2740" spans="1:9" x14ac:dyDescent="0.3">
      <c r="A2740" t="s">
        <v>5176</v>
      </c>
      <c r="B2740" t="s">
        <v>5177</v>
      </c>
      <c r="C2740">
        <v>336</v>
      </c>
      <c r="D2740" t="s">
        <v>10</v>
      </c>
      <c r="E2740">
        <v>57</v>
      </c>
      <c r="F2740">
        <v>329</v>
      </c>
      <c r="G2740">
        <v>2735</v>
      </c>
      <c r="H2740" t="s">
        <v>11</v>
      </c>
      <c r="I2740" t="s">
        <v>10</v>
      </c>
    </row>
    <row r="2741" spans="1:9" x14ac:dyDescent="0.3">
      <c r="A2741" t="s">
        <v>5178</v>
      </c>
      <c r="B2741" t="s">
        <v>5179</v>
      </c>
      <c r="C2741">
        <v>268</v>
      </c>
      <c r="D2741" t="s">
        <v>10</v>
      </c>
      <c r="E2741">
        <v>1</v>
      </c>
      <c r="F2741">
        <v>261</v>
      </c>
      <c r="G2741">
        <v>2735</v>
      </c>
      <c r="H2741" t="s">
        <v>11</v>
      </c>
      <c r="I2741" t="s">
        <v>10</v>
      </c>
    </row>
    <row r="2742" spans="1:9" x14ac:dyDescent="0.3">
      <c r="A2742" t="s">
        <v>5180</v>
      </c>
      <c r="B2742" t="s">
        <v>5181</v>
      </c>
      <c r="C2742">
        <v>199</v>
      </c>
      <c r="D2742" t="s">
        <v>10</v>
      </c>
      <c r="E2742">
        <v>2</v>
      </c>
      <c r="F2742">
        <v>199</v>
      </c>
      <c r="G2742">
        <v>2735</v>
      </c>
      <c r="H2742" t="s">
        <v>11</v>
      </c>
      <c r="I2742" t="s">
        <v>10</v>
      </c>
    </row>
    <row r="2743" spans="1:9" x14ac:dyDescent="0.3">
      <c r="A2743" t="s">
        <v>5182</v>
      </c>
      <c r="B2743" t="s">
        <v>5183</v>
      </c>
      <c r="C2743">
        <v>203</v>
      </c>
      <c r="D2743" t="s">
        <v>10</v>
      </c>
      <c r="E2743">
        <v>1</v>
      </c>
      <c r="F2743">
        <v>196</v>
      </c>
      <c r="G2743">
        <v>2735</v>
      </c>
      <c r="H2743" t="s">
        <v>11</v>
      </c>
      <c r="I2743" t="s">
        <v>10</v>
      </c>
    </row>
    <row r="2744" spans="1:9" x14ac:dyDescent="0.3">
      <c r="A2744" t="s">
        <v>5184</v>
      </c>
      <c r="B2744" t="s">
        <v>5185</v>
      </c>
      <c r="C2744">
        <v>803</v>
      </c>
      <c r="D2744" t="s">
        <v>1290</v>
      </c>
      <c r="E2744">
        <v>519</v>
      </c>
      <c r="F2744">
        <v>776</v>
      </c>
      <c r="G2744">
        <v>9362</v>
      </c>
      <c r="H2744" t="s">
        <v>1291</v>
      </c>
      <c r="I2744" t="s">
        <v>1290</v>
      </c>
    </row>
    <row r="2745" spans="1:9" x14ac:dyDescent="0.3">
      <c r="A2745" t="s">
        <v>5184</v>
      </c>
      <c r="B2745" t="s">
        <v>5185</v>
      </c>
      <c r="C2745">
        <v>803</v>
      </c>
      <c r="D2745" t="s">
        <v>10</v>
      </c>
      <c r="E2745">
        <v>3</v>
      </c>
      <c r="F2745">
        <v>267</v>
      </c>
      <c r="G2745">
        <v>2735</v>
      </c>
      <c r="H2745" t="s">
        <v>11</v>
      </c>
      <c r="I2745" t="s">
        <v>10</v>
      </c>
    </row>
    <row r="2746" spans="1:9" x14ac:dyDescent="0.3">
      <c r="A2746" t="s">
        <v>5186</v>
      </c>
      <c r="B2746" t="s">
        <v>5187</v>
      </c>
      <c r="C2746">
        <v>807</v>
      </c>
      <c r="D2746" t="s">
        <v>1290</v>
      </c>
      <c r="E2746">
        <v>523</v>
      </c>
      <c r="F2746">
        <v>780</v>
      </c>
      <c r="G2746">
        <v>9362</v>
      </c>
      <c r="H2746" t="s">
        <v>1291</v>
      </c>
      <c r="I2746" t="s">
        <v>1290</v>
      </c>
    </row>
    <row r="2747" spans="1:9" x14ac:dyDescent="0.3">
      <c r="A2747" t="s">
        <v>5186</v>
      </c>
      <c r="B2747" t="s">
        <v>5187</v>
      </c>
      <c r="C2747">
        <v>807</v>
      </c>
      <c r="D2747" t="s">
        <v>10</v>
      </c>
      <c r="E2747">
        <v>3</v>
      </c>
      <c r="F2747">
        <v>268</v>
      </c>
      <c r="G2747">
        <v>2735</v>
      </c>
      <c r="H2747" t="s">
        <v>11</v>
      </c>
      <c r="I2747" t="s">
        <v>10</v>
      </c>
    </row>
    <row r="2748" spans="1:9" x14ac:dyDescent="0.3">
      <c r="A2748" t="s">
        <v>5188</v>
      </c>
      <c r="B2748" t="s">
        <v>5189</v>
      </c>
      <c r="C2748">
        <v>282</v>
      </c>
      <c r="D2748" t="s">
        <v>10</v>
      </c>
      <c r="E2748">
        <v>2</v>
      </c>
      <c r="F2748">
        <v>275</v>
      </c>
      <c r="G2748">
        <v>2735</v>
      </c>
      <c r="H2748" t="s">
        <v>11</v>
      </c>
      <c r="I2748" t="s">
        <v>10</v>
      </c>
    </row>
    <row r="2749" spans="1:9" x14ac:dyDescent="0.3">
      <c r="A2749" t="s">
        <v>5190</v>
      </c>
      <c r="B2749" t="s">
        <v>5191</v>
      </c>
      <c r="C2749">
        <v>336</v>
      </c>
      <c r="D2749" t="s">
        <v>10</v>
      </c>
      <c r="E2749">
        <v>51</v>
      </c>
      <c r="F2749">
        <v>330</v>
      </c>
      <c r="G2749">
        <v>2735</v>
      </c>
      <c r="H2749" t="s">
        <v>11</v>
      </c>
      <c r="I2749" t="s">
        <v>10</v>
      </c>
    </row>
    <row r="2750" spans="1:9" x14ac:dyDescent="0.3">
      <c r="A2750" t="s">
        <v>5192</v>
      </c>
      <c r="B2750" t="s">
        <v>5193</v>
      </c>
      <c r="C2750">
        <v>405</v>
      </c>
      <c r="D2750" t="s">
        <v>10</v>
      </c>
      <c r="E2750">
        <v>212</v>
      </c>
      <c r="F2750">
        <v>354</v>
      </c>
      <c r="G2750">
        <v>2735</v>
      </c>
      <c r="H2750" t="s">
        <v>11</v>
      </c>
      <c r="I2750" t="s">
        <v>10</v>
      </c>
    </row>
    <row r="2751" spans="1:9" x14ac:dyDescent="0.3">
      <c r="A2751" t="s">
        <v>5194</v>
      </c>
      <c r="B2751" t="s">
        <v>5195</v>
      </c>
      <c r="C2751">
        <v>283</v>
      </c>
      <c r="D2751" t="s">
        <v>10</v>
      </c>
      <c r="E2751">
        <v>3</v>
      </c>
      <c r="F2751">
        <v>276</v>
      </c>
      <c r="G2751">
        <v>2735</v>
      </c>
      <c r="H2751" t="s">
        <v>11</v>
      </c>
      <c r="I2751" t="s">
        <v>10</v>
      </c>
    </row>
    <row r="2752" spans="1:9" x14ac:dyDescent="0.3">
      <c r="A2752" t="s">
        <v>5196</v>
      </c>
      <c r="B2752" t="s">
        <v>5197</v>
      </c>
      <c r="C2752">
        <v>129</v>
      </c>
      <c r="D2752" t="s">
        <v>10</v>
      </c>
      <c r="E2752">
        <v>3</v>
      </c>
      <c r="F2752">
        <v>117</v>
      </c>
      <c r="G2752">
        <v>2735</v>
      </c>
      <c r="H2752" t="s">
        <v>11</v>
      </c>
      <c r="I2752" t="s">
        <v>10</v>
      </c>
    </row>
    <row r="2753" spans="1:9" x14ac:dyDescent="0.3">
      <c r="A2753" t="s">
        <v>5198</v>
      </c>
      <c r="B2753" t="s">
        <v>5199</v>
      </c>
      <c r="C2753">
        <v>318</v>
      </c>
      <c r="D2753" t="s">
        <v>10</v>
      </c>
      <c r="E2753">
        <v>36</v>
      </c>
      <c r="F2753">
        <v>312</v>
      </c>
      <c r="G2753">
        <v>2735</v>
      </c>
      <c r="H2753" t="s">
        <v>11</v>
      </c>
      <c r="I2753" t="s">
        <v>10</v>
      </c>
    </row>
    <row r="2754" spans="1:9" x14ac:dyDescent="0.3">
      <c r="A2754" t="s">
        <v>5200</v>
      </c>
      <c r="B2754" t="s">
        <v>5201</v>
      </c>
      <c r="C2754">
        <v>283</v>
      </c>
      <c r="D2754" t="s">
        <v>10</v>
      </c>
      <c r="E2754">
        <v>3</v>
      </c>
      <c r="F2754">
        <v>276</v>
      </c>
      <c r="G2754">
        <v>2735</v>
      </c>
      <c r="H2754" t="s">
        <v>11</v>
      </c>
      <c r="I2754" t="s">
        <v>10</v>
      </c>
    </row>
    <row r="2755" spans="1:9" x14ac:dyDescent="0.3">
      <c r="A2755" t="s">
        <v>5202</v>
      </c>
      <c r="B2755" t="s">
        <v>5203</v>
      </c>
      <c r="C2755">
        <v>344</v>
      </c>
      <c r="D2755" t="s">
        <v>10</v>
      </c>
      <c r="E2755">
        <v>62</v>
      </c>
      <c r="F2755">
        <v>338</v>
      </c>
      <c r="G2755">
        <v>2735</v>
      </c>
      <c r="H2755" t="s">
        <v>11</v>
      </c>
      <c r="I2755" t="s">
        <v>10</v>
      </c>
    </row>
    <row r="2756" spans="1:9" x14ac:dyDescent="0.3">
      <c r="A2756" t="s">
        <v>5204</v>
      </c>
      <c r="B2756" t="s">
        <v>5205</v>
      </c>
      <c r="C2756">
        <v>308</v>
      </c>
      <c r="D2756" t="s">
        <v>10</v>
      </c>
      <c r="E2756">
        <v>28</v>
      </c>
      <c r="F2756">
        <v>301</v>
      </c>
      <c r="G2756">
        <v>2735</v>
      </c>
      <c r="H2756" t="s">
        <v>11</v>
      </c>
      <c r="I2756" t="s">
        <v>10</v>
      </c>
    </row>
    <row r="2757" spans="1:9" x14ac:dyDescent="0.3">
      <c r="A2757" t="s">
        <v>5206</v>
      </c>
      <c r="B2757" t="s">
        <v>5207</v>
      </c>
      <c r="C2757">
        <v>379</v>
      </c>
      <c r="D2757" t="s">
        <v>10</v>
      </c>
      <c r="E2757">
        <v>97</v>
      </c>
      <c r="F2757">
        <v>373</v>
      </c>
      <c r="G2757">
        <v>2735</v>
      </c>
      <c r="H2757" t="s">
        <v>11</v>
      </c>
      <c r="I2757" t="s">
        <v>10</v>
      </c>
    </row>
    <row r="2758" spans="1:9" x14ac:dyDescent="0.3">
      <c r="A2758" t="s">
        <v>5208</v>
      </c>
      <c r="B2758" t="s">
        <v>5209</v>
      </c>
      <c r="C2758">
        <v>343</v>
      </c>
      <c r="D2758" t="s">
        <v>10</v>
      </c>
      <c r="E2758">
        <v>61</v>
      </c>
      <c r="F2758">
        <v>337</v>
      </c>
      <c r="G2758">
        <v>2735</v>
      </c>
      <c r="H2758" t="s">
        <v>11</v>
      </c>
      <c r="I2758" t="s">
        <v>10</v>
      </c>
    </row>
    <row r="2759" spans="1:9" x14ac:dyDescent="0.3">
      <c r="A2759" t="s">
        <v>5210</v>
      </c>
      <c r="B2759" t="s">
        <v>5211</v>
      </c>
      <c r="C2759">
        <v>254</v>
      </c>
      <c r="D2759" t="s">
        <v>10</v>
      </c>
      <c r="E2759">
        <v>6</v>
      </c>
      <c r="F2759">
        <v>119</v>
      </c>
      <c r="G2759">
        <v>2735</v>
      </c>
      <c r="H2759" t="s">
        <v>11</v>
      </c>
      <c r="I2759" t="s">
        <v>10</v>
      </c>
    </row>
    <row r="2760" spans="1:9" x14ac:dyDescent="0.3">
      <c r="A2760" t="s">
        <v>5210</v>
      </c>
      <c r="B2760" t="s">
        <v>5211</v>
      </c>
      <c r="C2760">
        <v>254</v>
      </c>
      <c r="D2760" t="s">
        <v>10</v>
      </c>
      <c r="E2760">
        <v>161</v>
      </c>
      <c r="F2760">
        <v>254</v>
      </c>
      <c r="G2760">
        <v>2735</v>
      </c>
      <c r="H2760" t="s">
        <v>11</v>
      </c>
      <c r="I2760" t="s">
        <v>10</v>
      </c>
    </row>
    <row r="2761" spans="1:9" x14ac:dyDescent="0.3">
      <c r="A2761" t="s">
        <v>5212</v>
      </c>
      <c r="B2761" t="s">
        <v>5213</v>
      </c>
      <c r="C2761">
        <v>318</v>
      </c>
      <c r="D2761" t="s">
        <v>10</v>
      </c>
      <c r="E2761">
        <v>36</v>
      </c>
      <c r="F2761">
        <v>312</v>
      </c>
      <c r="G2761">
        <v>2735</v>
      </c>
      <c r="H2761" t="s">
        <v>11</v>
      </c>
      <c r="I2761" t="s">
        <v>10</v>
      </c>
    </row>
    <row r="2762" spans="1:9" x14ac:dyDescent="0.3">
      <c r="A2762" t="s">
        <v>5214</v>
      </c>
      <c r="B2762" t="s">
        <v>5215</v>
      </c>
      <c r="C2762">
        <v>346</v>
      </c>
      <c r="D2762" t="s">
        <v>10</v>
      </c>
      <c r="E2762">
        <v>60</v>
      </c>
      <c r="F2762">
        <v>340</v>
      </c>
      <c r="G2762">
        <v>2735</v>
      </c>
      <c r="H2762" t="s">
        <v>11</v>
      </c>
      <c r="I2762" t="s">
        <v>10</v>
      </c>
    </row>
    <row r="2763" spans="1:9" x14ac:dyDescent="0.3">
      <c r="A2763" t="s">
        <v>5216</v>
      </c>
      <c r="B2763" t="s">
        <v>5217</v>
      </c>
      <c r="C2763">
        <v>292</v>
      </c>
      <c r="D2763" t="s">
        <v>10</v>
      </c>
      <c r="E2763">
        <v>12</v>
      </c>
      <c r="F2763">
        <v>285</v>
      </c>
      <c r="G2763">
        <v>2735</v>
      </c>
      <c r="H2763" t="s">
        <v>11</v>
      </c>
      <c r="I2763" t="s">
        <v>10</v>
      </c>
    </row>
    <row r="2764" spans="1:9" x14ac:dyDescent="0.3">
      <c r="A2764" t="s">
        <v>5218</v>
      </c>
      <c r="B2764" t="s">
        <v>5219</v>
      </c>
      <c r="C2764">
        <v>292</v>
      </c>
      <c r="D2764" t="s">
        <v>10</v>
      </c>
      <c r="E2764">
        <v>12</v>
      </c>
      <c r="F2764">
        <v>285</v>
      </c>
      <c r="G2764">
        <v>2735</v>
      </c>
      <c r="H2764" t="s">
        <v>11</v>
      </c>
      <c r="I2764" t="s">
        <v>10</v>
      </c>
    </row>
    <row r="2765" spans="1:9" x14ac:dyDescent="0.3">
      <c r="A2765" t="s">
        <v>5220</v>
      </c>
      <c r="B2765" t="s">
        <v>5221</v>
      </c>
      <c r="C2765">
        <v>283</v>
      </c>
      <c r="D2765" t="s">
        <v>10</v>
      </c>
      <c r="E2765">
        <v>3</v>
      </c>
      <c r="F2765">
        <v>276</v>
      </c>
      <c r="G2765">
        <v>2735</v>
      </c>
      <c r="H2765" t="s">
        <v>11</v>
      </c>
      <c r="I2765" t="s">
        <v>10</v>
      </c>
    </row>
    <row r="2766" spans="1:9" x14ac:dyDescent="0.3">
      <c r="A2766" t="s">
        <v>5222</v>
      </c>
      <c r="B2766" t="s">
        <v>5223</v>
      </c>
      <c r="C2766">
        <v>298</v>
      </c>
      <c r="D2766" t="s">
        <v>10</v>
      </c>
      <c r="E2766">
        <v>18</v>
      </c>
      <c r="F2766">
        <v>291</v>
      </c>
      <c r="G2766">
        <v>2735</v>
      </c>
      <c r="H2766" t="s">
        <v>11</v>
      </c>
      <c r="I2766" t="s">
        <v>10</v>
      </c>
    </row>
    <row r="2767" spans="1:9" x14ac:dyDescent="0.3">
      <c r="A2767" t="s">
        <v>5224</v>
      </c>
      <c r="B2767" t="s">
        <v>5225</v>
      </c>
      <c r="C2767">
        <v>261</v>
      </c>
      <c r="D2767" t="s">
        <v>10</v>
      </c>
      <c r="E2767">
        <v>1</v>
      </c>
      <c r="F2767">
        <v>254</v>
      </c>
      <c r="G2767">
        <v>2735</v>
      </c>
      <c r="H2767" t="s">
        <v>11</v>
      </c>
      <c r="I2767" t="s">
        <v>10</v>
      </c>
    </row>
    <row r="2768" spans="1:9" x14ac:dyDescent="0.3">
      <c r="A2768" t="s">
        <v>5226</v>
      </c>
      <c r="B2768" t="s">
        <v>5227</v>
      </c>
      <c r="C2768">
        <v>284</v>
      </c>
      <c r="D2768" t="s">
        <v>10</v>
      </c>
      <c r="E2768">
        <v>3</v>
      </c>
      <c r="F2768">
        <v>277</v>
      </c>
      <c r="G2768">
        <v>2735</v>
      </c>
      <c r="H2768" t="s">
        <v>11</v>
      </c>
      <c r="I2768" t="s">
        <v>10</v>
      </c>
    </row>
    <row r="2769" spans="1:9" x14ac:dyDescent="0.3">
      <c r="A2769" t="s">
        <v>5228</v>
      </c>
      <c r="B2769" t="s">
        <v>5229</v>
      </c>
      <c r="C2769">
        <v>294</v>
      </c>
      <c r="D2769" t="s">
        <v>10</v>
      </c>
      <c r="E2769">
        <v>14</v>
      </c>
      <c r="F2769">
        <v>287</v>
      </c>
      <c r="G2769">
        <v>2735</v>
      </c>
      <c r="H2769" t="s">
        <v>11</v>
      </c>
      <c r="I2769" t="s">
        <v>10</v>
      </c>
    </row>
    <row r="2770" spans="1:9" x14ac:dyDescent="0.3">
      <c r="A2770" t="s">
        <v>5230</v>
      </c>
      <c r="B2770" t="s">
        <v>5231</v>
      </c>
      <c r="C2770">
        <v>363</v>
      </c>
      <c r="D2770" t="s">
        <v>10</v>
      </c>
      <c r="E2770">
        <v>79</v>
      </c>
      <c r="F2770">
        <v>357</v>
      </c>
      <c r="G2770">
        <v>2735</v>
      </c>
      <c r="H2770" t="s">
        <v>11</v>
      </c>
      <c r="I2770" t="s">
        <v>10</v>
      </c>
    </row>
    <row r="2771" spans="1:9" x14ac:dyDescent="0.3">
      <c r="A2771" t="s">
        <v>5232</v>
      </c>
      <c r="B2771" t="s">
        <v>5233</v>
      </c>
      <c r="C2771">
        <v>323</v>
      </c>
      <c r="D2771" t="s">
        <v>10</v>
      </c>
      <c r="E2771">
        <v>39</v>
      </c>
      <c r="F2771">
        <v>317</v>
      </c>
      <c r="G2771">
        <v>2735</v>
      </c>
      <c r="H2771" t="s">
        <v>11</v>
      </c>
      <c r="I2771" t="s">
        <v>10</v>
      </c>
    </row>
    <row r="2772" spans="1:9" x14ac:dyDescent="0.3">
      <c r="A2772" t="s">
        <v>5234</v>
      </c>
      <c r="B2772" t="s">
        <v>5235</v>
      </c>
      <c r="C2772">
        <v>283</v>
      </c>
      <c r="D2772" t="s">
        <v>10</v>
      </c>
      <c r="E2772">
        <v>3</v>
      </c>
      <c r="F2772">
        <v>276</v>
      </c>
      <c r="G2772">
        <v>2735</v>
      </c>
      <c r="H2772" t="s">
        <v>11</v>
      </c>
      <c r="I2772" t="s">
        <v>10</v>
      </c>
    </row>
    <row r="2773" spans="1:9" x14ac:dyDescent="0.3">
      <c r="A2773" t="s">
        <v>5236</v>
      </c>
      <c r="B2773" t="s">
        <v>5237</v>
      </c>
      <c r="C2773">
        <v>290</v>
      </c>
      <c r="D2773" t="s">
        <v>10</v>
      </c>
      <c r="E2773">
        <v>11</v>
      </c>
      <c r="F2773">
        <v>283</v>
      </c>
      <c r="G2773">
        <v>2735</v>
      </c>
      <c r="H2773" t="s">
        <v>11</v>
      </c>
      <c r="I2773" t="s">
        <v>10</v>
      </c>
    </row>
    <row r="2774" spans="1:9" x14ac:dyDescent="0.3">
      <c r="A2774" t="s">
        <v>5238</v>
      </c>
      <c r="B2774" t="s">
        <v>5239</v>
      </c>
      <c r="C2774">
        <v>278</v>
      </c>
      <c r="D2774" t="s">
        <v>10</v>
      </c>
      <c r="E2774">
        <v>3</v>
      </c>
      <c r="F2774">
        <v>271</v>
      </c>
      <c r="G2774">
        <v>2735</v>
      </c>
      <c r="H2774" t="s">
        <v>11</v>
      </c>
      <c r="I2774" t="s">
        <v>10</v>
      </c>
    </row>
    <row r="2775" spans="1:9" x14ac:dyDescent="0.3">
      <c r="A2775" t="s">
        <v>5240</v>
      </c>
      <c r="B2775" t="s">
        <v>5241</v>
      </c>
      <c r="C2775">
        <v>385</v>
      </c>
      <c r="D2775" t="s">
        <v>10</v>
      </c>
      <c r="E2775">
        <v>58</v>
      </c>
      <c r="F2775">
        <v>350</v>
      </c>
      <c r="G2775">
        <v>2735</v>
      </c>
      <c r="H2775" t="s">
        <v>11</v>
      </c>
      <c r="I2775" t="s">
        <v>10</v>
      </c>
    </row>
    <row r="2776" spans="1:9" x14ac:dyDescent="0.3">
      <c r="A2776" t="s">
        <v>5242</v>
      </c>
      <c r="B2776" t="s">
        <v>5243</v>
      </c>
      <c r="C2776">
        <v>284</v>
      </c>
      <c r="D2776" t="s">
        <v>10</v>
      </c>
      <c r="E2776">
        <v>2</v>
      </c>
      <c r="F2776">
        <v>277</v>
      </c>
      <c r="G2776">
        <v>2735</v>
      </c>
      <c r="H2776" t="s">
        <v>11</v>
      </c>
      <c r="I2776" t="s">
        <v>10</v>
      </c>
    </row>
    <row r="2777" spans="1:9" x14ac:dyDescent="0.3">
      <c r="A2777" t="s">
        <v>5244</v>
      </c>
      <c r="B2777" t="s">
        <v>5245</v>
      </c>
      <c r="C2777">
        <v>282</v>
      </c>
      <c r="D2777" t="s">
        <v>10</v>
      </c>
      <c r="E2777">
        <v>2</v>
      </c>
      <c r="F2777">
        <v>274</v>
      </c>
      <c r="G2777">
        <v>2735</v>
      </c>
      <c r="H2777" t="s">
        <v>11</v>
      </c>
      <c r="I2777" t="s">
        <v>10</v>
      </c>
    </row>
    <row r="2778" spans="1:9" x14ac:dyDescent="0.3">
      <c r="A2778" t="s">
        <v>5246</v>
      </c>
      <c r="B2778" t="s">
        <v>5247</v>
      </c>
      <c r="C2778">
        <v>284</v>
      </c>
      <c r="D2778" t="s">
        <v>10</v>
      </c>
      <c r="E2778">
        <v>3</v>
      </c>
      <c r="F2778">
        <v>277</v>
      </c>
      <c r="G2778">
        <v>2735</v>
      </c>
      <c r="H2778" t="s">
        <v>11</v>
      </c>
      <c r="I2778" t="s">
        <v>10</v>
      </c>
    </row>
    <row r="2779" spans="1:9" x14ac:dyDescent="0.3">
      <c r="A2779" t="s">
        <v>5248</v>
      </c>
      <c r="B2779" t="s">
        <v>5249</v>
      </c>
      <c r="C2779">
        <v>355</v>
      </c>
      <c r="D2779" t="s">
        <v>10</v>
      </c>
      <c r="E2779">
        <v>38</v>
      </c>
      <c r="F2779">
        <v>326</v>
      </c>
      <c r="G2779">
        <v>2735</v>
      </c>
      <c r="H2779" t="s">
        <v>11</v>
      </c>
      <c r="I2779" t="s">
        <v>10</v>
      </c>
    </row>
    <row r="2780" spans="1:9" x14ac:dyDescent="0.3">
      <c r="A2780" t="s">
        <v>5250</v>
      </c>
      <c r="B2780" t="s">
        <v>5251</v>
      </c>
      <c r="C2780">
        <v>279</v>
      </c>
      <c r="D2780" t="s">
        <v>10</v>
      </c>
      <c r="E2780">
        <v>1</v>
      </c>
      <c r="F2780">
        <v>274</v>
      </c>
      <c r="G2780">
        <v>2735</v>
      </c>
      <c r="H2780" t="s">
        <v>11</v>
      </c>
      <c r="I2780" t="s">
        <v>10</v>
      </c>
    </row>
    <row r="2781" spans="1:9" x14ac:dyDescent="0.3">
      <c r="A2781" t="s">
        <v>5252</v>
      </c>
      <c r="B2781" t="s">
        <v>5253</v>
      </c>
      <c r="C2781">
        <v>306</v>
      </c>
      <c r="D2781" t="s">
        <v>10</v>
      </c>
      <c r="E2781">
        <v>19</v>
      </c>
      <c r="F2781">
        <v>300</v>
      </c>
      <c r="G2781">
        <v>2735</v>
      </c>
      <c r="H2781" t="s">
        <v>11</v>
      </c>
      <c r="I2781" t="s">
        <v>10</v>
      </c>
    </row>
    <row r="2782" spans="1:9" x14ac:dyDescent="0.3">
      <c r="A2782" t="s">
        <v>5254</v>
      </c>
      <c r="B2782" t="s">
        <v>5255</v>
      </c>
      <c r="C2782">
        <v>262</v>
      </c>
      <c r="D2782" t="s">
        <v>10</v>
      </c>
      <c r="E2782">
        <v>4</v>
      </c>
      <c r="F2782">
        <v>249</v>
      </c>
      <c r="G2782">
        <v>2735</v>
      </c>
      <c r="H2782" t="s">
        <v>11</v>
      </c>
      <c r="I2782" t="s">
        <v>10</v>
      </c>
    </row>
    <row r="2783" spans="1:9" x14ac:dyDescent="0.3">
      <c r="A2783" t="s">
        <v>5256</v>
      </c>
      <c r="B2783" t="s">
        <v>5257</v>
      </c>
      <c r="C2783">
        <v>368</v>
      </c>
      <c r="D2783" t="s">
        <v>10</v>
      </c>
      <c r="E2783">
        <v>52</v>
      </c>
      <c r="F2783">
        <v>338</v>
      </c>
      <c r="G2783">
        <v>2735</v>
      </c>
      <c r="H2783" t="s">
        <v>11</v>
      </c>
      <c r="I2783" t="s">
        <v>10</v>
      </c>
    </row>
    <row r="2784" spans="1:9" x14ac:dyDescent="0.3">
      <c r="A2784" t="s">
        <v>5258</v>
      </c>
      <c r="B2784" t="s">
        <v>5259</v>
      </c>
      <c r="C2784">
        <v>297</v>
      </c>
      <c r="D2784" t="s">
        <v>10</v>
      </c>
      <c r="E2784">
        <v>15</v>
      </c>
      <c r="F2784">
        <v>290</v>
      </c>
      <c r="G2784">
        <v>2735</v>
      </c>
      <c r="H2784" t="s">
        <v>11</v>
      </c>
      <c r="I2784" t="s">
        <v>10</v>
      </c>
    </row>
    <row r="2785" spans="1:9" x14ac:dyDescent="0.3">
      <c r="A2785" t="s">
        <v>5260</v>
      </c>
      <c r="B2785" t="s">
        <v>5261</v>
      </c>
      <c r="C2785">
        <v>403</v>
      </c>
      <c r="D2785" t="s">
        <v>10</v>
      </c>
      <c r="E2785">
        <v>109</v>
      </c>
      <c r="F2785">
        <v>386</v>
      </c>
      <c r="G2785">
        <v>2735</v>
      </c>
      <c r="H2785" t="s">
        <v>11</v>
      </c>
      <c r="I2785" t="s">
        <v>10</v>
      </c>
    </row>
    <row r="2786" spans="1:9" x14ac:dyDescent="0.3">
      <c r="A2786" t="s">
        <v>5262</v>
      </c>
      <c r="B2786" t="s">
        <v>5263</v>
      </c>
      <c r="C2786">
        <v>273</v>
      </c>
      <c r="D2786" t="s">
        <v>10</v>
      </c>
      <c r="E2786">
        <v>5</v>
      </c>
      <c r="F2786">
        <v>273</v>
      </c>
      <c r="G2786">
        <v>2735</v>
      </c>
      <c r="H2786" t="s">
        <v>11</v>
      </c>
      <c r="I2786" t="s">
        <v>10</v>
      </c>
    </row>
    <row r="2787" spans="1:9" x14ac:dyDescent="0.3">
      <c r="A2787" t="s">
        <v>5264</v>
      </c>
      <c r="B2787" t="s">
        <v>5265</v>
      </c>
      <c r="C2787">
        <v>393</v>
      </c>
      <c r="D2787" t="s">
        <v>10</v>
      </c>
      <c r="E2787">
        <v>101</v>
      </c>
      <c r="F2787">
        <v>378</v>
      </c>
      <c r="G2787">
        <v>2735</v>
      </c>
      <c r="H2787" t="s">
        <v>11</v>
      </c>
      <c r="I2787" t="s">
        <v>10</v>
      </c>
    </row>
    <row r="2788" spans="1:9" x14ac:dyDescent="0.3">
      <c r="A2788" t="s">
        <v>5266</v>
      </c>
      <c r="B2788" t="s">
        <v>5267</v>
      </c>
      <c r="C2788">
        <v>249</v>
      </c>
      <c r="D2788" t="s">
        <v>10</v>
      </c>
      <c r="E2788">
        <v>2</v>
      </c>
      <c r="F2788">
        <v>245</v>
      </c>
      <c r="G2788">
        <v>2735</v>
      </c>
      <c r="H2788" t="s">
        <v>11</v>
      </c>
      <c r="I2788" t="s">
        <v>10</v>
      </c>
    </row>
    <row r="2789" spans="1:9" x14ac:dyDescent="0.3">
      <c r="A2789" t="s">
        <v>5268</v>
      </c>
      <c r="B2789" t="s">
        <v>5269</v>
      </c>
      <c r="C2789">
        <v>352</v>
      </c>
      <c r="D2789" t="s">
        <v>10</v>
      </c>
      <c r="E2789">
        <v>39</v>
      </c>
      <c r="F2789">
        <v>325</v>
      </c>
      <c r="G2789">
        <v>2735</v>
      </c>
      <c r="H2789" t="s">
        <v>11</v>
      </c>
      <c r="I2789" t="s">
        <v>10</v>
      </c>
    </row>
    <row r="2790" spans="1:9" x14ac:dyDescent="0.3">
      <c r="A2790" t="s">
        <v>5270</v>
      </c>
      <c r="B2790" t="s">
        <v>5271</v>
      </c>
      <c r="C2790">
        <v>267</v>
      </c>
      <c r="D2790" t="s">
        <v>10</v>
      </c>
      <c r="E2790">
        <v>5</v>
      </c>
      <c r="F2790">
        <v>260</v>
      </c>
      <c r="G2790">
        <v>2735</v>
      </c>
      <c r="H2790" t="s">
        <v>11</v>
      </c>
      <c r="I2790" t="s">
        <v>10</v>
      </c>
    </row>
    <row r="2791" spans="1:9" x14ac:dyDescent="0.3">
      <c r="A2791" t="s">
        <v>5272</v>
      </c>
      <c r="B2791" t="s">
        <v>5273</v>
      </c>
      <c r="C2791">
        <v>282</v>
      </c>
      <c r="D2791" t="s">
        <v>10</v>
      </c>
      <c r="E2791">
        <v>1</v>
      </c>
      <c r="F2791">
        <v>266</v>
      </c>
      <c r="G2791">
        <v>2735</v>
      </c>
      <c r="H2791" t="s">
        <v>11</v>
      </c>
      <c r="I2791" t="s">
        <v>10</v>
      </c>
    </row>
    <row r="2792" spans="1:9" x14ac:dyDescent="0.3">
      <c r="A2792" t="s">
        <v>5274</v>
      </c>
      <c r="B2792" t="s">
        <v>5275</v>
      </c>
      <c r="C2792">
        <v>377</v>
      </c>
      <c r="D2792" t="s">
        <v>10</v>
      </c>
      <c r="E2792">
        <v>84</v>
      </c>
      <c r="F2792">
        <v>361</v>
      </c>
      <c r="G2792">
        <v>2735</v>
      </c>
      <c r="H2792" t="s">
        <v>11</v>
      </c>
      <c r="I2792" t="s">
        <v>10</v>
      </c>
    </row>
    <row r="2793" spans="1:9" x14ac:dyDescent="0.3">
      <c r="A2793" t="s">
        <v>5276</v>
      </c>
      <c r="B2793" t="s">
        <v>5277</v>
      </c>
      <c r="C2793">
        <v>283</v>
      </c>
      <c r="D2793" t="s">
        <v>10</v>
      </c>
      <c r="E2793">
        <v>2</v>
      </c>
      <c r="F2793">
        <v>276</v>
      </c>
      <c r="G2793">
        <v>2735</v>
      </c>
      <c r="H2793" t="s">
        <v>11</v>
      </c>
      <c r="I2793" t="s">
        <v>10</v>
      </c>
    </row>
    <row r="2794" spans="1:9" x14ac:dyDescent="0.3">
      <c r="A2794" t="s">
        <v>5278</v>
      </c>
      <c r="B2794" t="s">
        <v>5279</v>
      </c>
      <c r="C2794">
        <v>356</v>
      </c>
      <c r="D2794" t="s">
        <v>10</v>
      </c>
      <c r="E2794">
        <v>41</v>
      </c>
      <c r="F2794">
        <v>327</v>
      </c>
      <c r="G2794">
        <v>2735</v>
      </c>
      <c r="H2794" t="s">
        <v>11</v>
      </c>
      <c r="I2794" t="s">
        <v>10</v>
      </c>
    </row>
    <row r="2795" spans="1:9" x14ac:dyDescent="0.3">
      <c r="A2795" t="s">
        <v>5280</v>
      </c>
      <c r="B2795" t="s">
        <v>5281</v>
      </c>
      <c r="C2795">
        <v>355</v>
      </c>
      <c r="D2795" t="s">
        <v>10</v>
      </c>
      <c r="E2795">
        <v>79</v>
      </c>
      <c r="F2795">
        <v>348</v>
      </c>
      <c r="G2795">
        <v>2735</v>
      </c>
      <c r="H2795" t="s">
        <v>11</v>
      </c>
      <c r="I2795" t="s">
        <v>10</v>
      </c>
    </row>
    <row r="2796" spans="1:9" x14ac:dyDescent="0.3">
      <c r="A2796" t="s">
        <v>5282</v>
      </c>
      <c r="B2796" t="s">
        <v>5283</v>
      </c>
      <c r="C2796">
        <v>288</v>
      </c>
      <c r="D2796" t="s">
        <v>10</v>
      </c>
      <c r="E2796">
        <v>1</v>
      </c>
      <c r="F2796">
        <v>281</v>
      </c>
      <c r="G2796">
        <v>2735</v>
      </c>
      <c r="H2796" t="s">
        <v>11</v>
      </c>
      <c r="I2796" t="s">
        <v>10</v>
      </c>
    </row>
    <row r="2797" spans="1:9" x14ac:dyDescent="0.3">
      <c r="A2797" t="s">
        <v>5284</v>
      </c>
      <c r="B2797" t="s">
        <v>5285</v>
      </c>
      <c r="C2797">
        <v>356</v>
      </c>
      <c r="D2797" t="s">
        <v>10</v>
      </c>
      <c r="E2797">
        <v>42</v>
      </c>
      <c r="F2797">
        <v>328</v>
      </c>
      <c r="G2797">
        <v>2735</v>
      </c>
      <c r="H2797" t="s">
        <v>11</v>
      </c>
      <c r="I2797" t="s">
        <v>10</v>
      </c>
    </row>
    <row r="2798" spans="1:9" x14ac:dyDescent="0.3">
      <c r="A2798" t="s">
        <v>5286</v>
      </c>
      <c r="B2798" t="s">
        <v>5287</v>
      </c>
      <c r="C2798">
        <v>311</v>
      </c>
      <c r="D2798" t="s">
        <v>10</v>
      </c>
      <c r="E2798">
        <v>2</v>
      </c>
      <c r="F2798">
        <v>304</v>
      </c>
      <c r="G2798">
        <v>2735</v>
      </c>
      <c r="H2798" t="s">
        <v>11</v>
      </c>
      <c r="I2798" t="s">
        <v>10</v>
      </c>
    </row>
    <row r="2799" spans="1:9" x14ac:dyDescent="0.3">
      <c r="A2799" t="s">
        <v>5288</v>
      </c>
      <c r="B2799" t="s">
        <v>5289</v>
      </c>
      <c r="C2799">
        <v>243</v>
      </c>
      <c r="D2799" t="s">
        <v>10</v>
      </c>
      <c r="E2799">
        <v>32</v>
      </c>
      <c r="F2799">
        <v>232</v>
      </c>
      <c r="G2799">
        <v>2735</v>
      </c>
      <c r="H2799" t="s">
        <v>11</v>
      </c>
      <c r="I2799" t="s">
        <v>10</v>
      </c>
    </row>
    <row r="2800" spans="1:9" x14ac:dyDescent="0.3">
      <c r="A2800" t="s">
        <v>5290</v>
      </c>
      <c r="B2800" t="s">
        <v>5291</v>
      </c>
      <c r="C2800">
        <v>276</v>
      </c>
      <c r="D2800" t="s">
        <v>10</v>
      </c>
      <c r="E2800">
        <v>4</v>
      </c>
      <c r="F2800">
        <v>269</v>
      </c>
      <c r="G2800">
        <v>2735</v>
      </c>
      <c r="H2800" t="s">
        <v>11</v>
      </c>
      <c r="I2800" t="s">
        <v>10</v>
      </c>
    </row>
    <row r="2801" spans="1:9" x14ac:dyDescent="0.3">
      <c r="A2801" t="s">
        <v>5292</v>
      </c>
      <c r="B2801" t="s">
        <v>5293</v>
      </c>
      <c r="C2801">
        <v>276</v>
      </c>
      <c r="D2801" t="s">
        <v>10</v>
      </c>
      <c r="E2801">
        <v>4</v>
      </c>
      <c r="F2801">
        <v>269</v>
      </c>
      <c r="G2801">
        <v>2735</v>
      </c>
      <c r="H2801" t="s">
        <v>11</v>
      </c>
      <c r="I2801" t="s">
        <v>10</v>
      </c>
    </row>
    <row r="2802" spans="1:9" x14ac:dyDescent="0.3">
      <c r="A2802" t="s">
        <v>5294</v>
      </c>
      <c r="B2802" t="s">
        <v>5295</v>
      </c>
      <c r="C2802">
        <v>276</v>
      </c>
      <c r="D2802" t="s">
        <v>10</v>
      </c>
      <c r="E2802">
        <v>4</v>
      </c>
      <c r="F2802">
        <v>269</v>
      </c>
      <c r="G2802">
        <v>2735</v>
      </c>
      <c r="H2802" t="s">
        <v>11</v>
      </c>
      <c r="I2802" t="s">
        <v>10</v>
      </c>
    </row>
    <row r="2803" spans="1:9" x14ac:dyDescent="0.3">
      <c r="A2803" t="s">
        <v>5296</v>
      </c>
      <c r="B2803" t="s">
        <v>5297</v>
      </c>
      <c r="C2803">
        <v>305</v>
      </c>
      <c r="D2803" t="s">
        <v>10</v>
      </c>
      <c r="E2803">
        <v>26</v>
      </c>
      <c r="F2803">
        <v>298</v>
      </c>
      <c r="G2803">
        <v>2735</v>
      </c>
      <c r="H2803" t="s">
        <v>11</v>
      </c>
      <c r="I2803" t="s">
        <v>10</v>
      </c>
    </row>
    <row r="2804" spans="1:9" x14ac:dyDescent="0.3">
      <c r="A2804" t="s">
        <v>5298</v>
      </c>
      <c r="B2804" t="s">
        <v>5299</v>
      </c>
      <c r="C2804">
        <v>320</v>
      </c>
      <c r="D2804" t="s">
        <v>10</v>
      </c>
      <c r="E2804">
        <v>127</v>
      </c>
      <c r="F2804">
        <v>311</v>
      </c>
      <c r="G2804">
        <v>2735</v>
      </c>
      <c r="H2804" t="s">
        <v>11</v>
      </c>
      <c r="I2804" t="s">
        <v>10</v>
      </c>
    </row>
    <row r="2805" spans="1:9" x14ac:dyDescent="0.3">
      <c r="A2805" t="s">
        <v>5300</v>
      </c>
      <c r="B2805" t="s">
        <v>5301</v>
      </c>
      <c r="C2805">
        <v>348</v>
      </c>
      <c r="D2805" t="s">
        <v>10</v>
      </c>
      <c r="E2805">
        <v>84</v>
      </c>
      <c r="F2805">
        <v>341</v>
      </c>
      <c r="G2805">
        <v>2735</v>
      </c>
      <c r="H2805" t="s">
        <v>11</v>
      </c>
      <c r="I2805" t="s">
        <v>10</v>
      </c>
    </row>
    <row r="2806" spans="1:9" x14ac:dyDescent="0.3">
      <c r="A2806" t="s">
        <v>5302</v>
      </c>
      <c r="B2806" t="s">
        <v>5303</v>
      </c>
      <c r="C2806">
        <v>285</v>
      </c>
      <c r="D2806" t="s">
        <v>10</v>
      </c>
      <c r="E2806">
        <v>4</v>
      </c>
      <c r="F2806">
        <v>278</v>
      </c>
      <c r="G2806">
        <v>2735</v>
      </c>
      <c r="H2806" t="s">
        <v>11</v>
      </c>
      <c r="I2806" t="s">
        <v>10</v>
      </c>
    </row>
    <row r="2807" spans="1:9" x14ac:dyDescent="0.3">
      <c r="A2807" t="s">
        <v>5304</v>
      </c>
      <c r="B2807" t="s">
        <v>5305</v>
      </c>
      <c r="C2807">
        <v>371</v>
      </c>
      <c r="D2807" t="s">
        <v>10</v>
      </c>
      <c r="E2807">
        <v>55</v>
      </c>
      <c r="F2807">
        <v>342</v>
      </c>
      <c r="G2807">
        <v>2735</v>
      </c>
      <c r="H2807" t="s">
        <v>11</v>
      </c>
      <c r="I2807" t="s">
        <v>10</v>
      </c>
    </row>
    <row r="2808" spans="1:9" x14ac:dyDescent="0.3">
      <c r="A2808" t="s">
        <v>5306</v>
      </c>
      <c r="B2808" t="s">
        <v>5307</v>
      </c>
      <c r="C2808">
        <v>285</v>
      </c>
      <c r="D2808" t="s">
        <v>10</v>
      </c>
      <c r="E2808">
        <v>4</v>
      </c>
      <c r="F2808">
        <v>278</v>
      </c>
      <c r="G2808">
        <v>2735</v>
      </c>
      <c r="H2808" t="s">
        <v>11</v>
      </c>
      <c r="I2808" t="s">
        <v>10</v>
      </c>
    </row>
    <row r="2809" spans="1:9" x14ac:dyDescent="0.3">
      <c r="A2809" t="s">
        <v>5308</v>
      </c>
      <c r="B2809" t="s">
        <v>5309</v>
      </c>
      <c r="C2809">
        <v>361</v>
      </c>
      <c r="D2809" t="s">
        <v>10</v>
      </c>
      <c r="E2809">
        <v>45</v>
      </c>
      <c r="F2809">
        <v>332</v>
      </c>
      <c r="G2809">
        <v>2735</v>
      </c>
      <c r="H2809" t="s">
        <v>11</v>
      </c>
      <c r="I2809" t="s">
        <v>10</v>
      </c>
    </row>
    <row r="2810" spans="1:9" x14ac:dyDescent="0.3">
      <c r="A2810" t="s">
        <v>5310</v>
      </c>
      <c r="B2810" t="s">
        <v>5311</v>
      </c>
      <c r="C2810">
        <v>305</v>
      </c>
      <c r="D2810" t="s">
        <v>10</v>
      </c>
      <c r="E2810">
        <v>4</v>
      </c>
      <c r="F2810">
        <v>298</v>
      </c>
      <c r="G2810">
        <v>2735</v>
      </c>
      <c r="H2810" t="s">
        <v>11</v>
      </c>
      <c r="I2810" t="s">
        <v>10</v>
      </c>
    </row>
    <row r="2811" spans="1:9" x14ac:dyDescent="0.3">
      <c r="A2811" t="s">
        <v>5312</v>
      </c>
      <c r="B2811" t="s">
        <v>5313</v>
      </c>
      <c r="C2811">
        <v>359</v>
      </c>
      <c r="D2811" t="s">
        <v>10</v>
      </c>
      <c r="E2811">
        <v>43</v>
      </c>
      <c r="F2811">
        <v>330</v>
      </c>
      <c r="G2811">
        <v>2735</v>
      </c>
      <c r="H2811" t="s">
        <v>11</v>
      </c>
      <c r="I2811" t="s">
        <v>10</v>
      </c>
    </row>
    <row r="2812" spans="1:9" x14ac:dyDescent="0.3">
      <c r="A2812" t="s">
        <v>5314</v>
      </c>
      <c r="B2812" t="s">
        <v>5315</v>
      </c>
      <c r="C2812">
        <v>359</v>
      </c>
      <c r="D2812" t="s">
        <v>10</v>
      </c>
      <c r="E2812">
        <v>43</v>
      </c>
      <c r="F2812">
        <v>330</v>
      </c>
      <c r="G2812">
        <v>2735</v>
      </c>
      <c r="H2812" t="s">
        <v>11</v>
      </c>
      <c r="I2812" t="s">
        <v>10</v>
      </c>
    </row>
    <row r="2813" spans="1:9" x14ac:dyDescent="0.3">
      <c r="A2813" t="s">
        <v>5316</v>
      </c>
      <c r="B2813" t="s">
        <v>5317</v>
      </c>
      <c r="C2813">
        <v>285</v>
      </c>
      <c r="D2813" t="s">
        <v>10</v>
      </c>
      <c r="E2813">
        <v>4</v>
      </c>
      <c r="F2813">
        <v>278</v>
      </c>
      <c r="G2813">
        <v>2735</v>
      </c>
      <c r="H2813" t="s">
        <v>11</v>
      </c>
      <c r="I2813" t="s">
        <v>10</v>
      </c>
    </row>
    <row r="2814" spans="1:9" x14ac:dyDescent="0.3">
      <c r="A2814" t="s">
        <v>5318</v>
      </c>
      <c r="B2814" t="s">
        <v>5319</v>
      </c>
      <c r="C2814">
        <v>283</v>
      </c>
      <c r="D2814" t="s">
        <v>10</v>
      </c>
      <c r="E2814">
        <v>2</v>
      </c>
      <c r="F2814">
        <v>276</v>
      </c>
      <c r="G2814">
        <v>2735</v>
      </c>
      <c r="H2814" t="s">
        <v>11</v>
      </c>
      <c r="I2814" t="s">
        <v>10</v>
      </c>
    </row>
    <row r="2815" spans="1:9" x14ac:dyDescent="0.3">
      <c r="A2815" t="s">
        <v>5320</v>
      </c>
      <c r="B2815" t="s">
        <v>5321</v>
      </c>
      <c r="C2815">
        <v>356</v>
      </c>
      <c r="D2815" t="s">
        <v>10</v>
      </c>
      <c r="E2815">
        <v>41</v>
      </c>
      <c r="F2815">
        <v>327</v>
      </c>
      <c r="G2815">
        <v>2735</v>
      </c>
      <c r="H2815" t="s">
        <v>11</v>
      </c>
      <c r="I2815" t="s">
        <v>10</v>
      </c>
    </row>
    <row r="2816" spans="1:9" x14ac:dyDescent="0.3">
      <c r="A2816" t="s">
        <v>5322</v>
      </c>
      <c r="B2816" t="s">
        <v>5323</v>
      </c>
      <c r="C2816">
        <v>356</v>
      </c>
      <c r="D2816" t="s">
        <v>10</v>
      </c>
      <c r="E2816">
        <v>41</v>
      </c>
      <c r="F2816">
        <v>327</v>
      </c>
      <c r="G2816">
        <v>2735</v>
      </c>
      <c r="H2816" t="s">
        <v>11</v>
      </c>
      <c r="I2816" t="s">
        <v>10</v>
      </c>
    </row>
    <row r="2817" spans="1:9" x14ac:dyDescent="0.3">
      <c r="A2817" t="s">
        <v>5324</v>
      </c>
      <c r="B2817" t="s">
        <v>5325</v>
      </c>
      <c r="C2817">
        <v>283</v>
      </c>
      <c r="D2817" t="s">
        <v>10</v>
      </c>
      <c r="E2817">
        <v>2</v>
      </c>
      <c r="F2817">
        <v>276</v>
      </c>
      <c r="G2817">
        <v>2735</v>
      </c>
      <c r="H2817" t="s">
        <v>11</v>
      </c>
      <c r="I2817" t="s">
        <v>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2621"/>
  <sheetViews>
    <sheetView topLeftCell="AF746" workbookViewId="0">
      <selection activeCell="AU3" sqref="AU3:AV2338"/>
    </sheetView>
  </sheetViews>
  <sheetFormatPr defaultRowHeight="14.4" x14ac:dyDescent="0.3"/>
  <cols>
    <col min="1" max="1" width="27.6640625" bestFit="1" customWidth="1"/>
    <col min="2" max="2" width="20.33203125" customWidth="1"/>
    <col min="3" max="43" width="8" customWidth="1"/>
    <col min="44" max="44" width="7.21875" customWidth="1"/>
    <col min="45" max="46" width="11.33203125" bestFit="1" customWidth="1"/>
  </cols>
  <sheetData>
    <row r="1" spans="1:48" x14ac:dyDescent="0.3">
      <c r="A1" s="1" t="s">
        <v>5328</v>
      </c>
      <c r="B1" s="1" t="s">
        <v>5329</v>
      </c>
    </row>
    <row r="2" spans="1:48" hidden="1" x14ac:dyDescent="0.3">
      <c r="A2" s="1" t="s">
        <v>5326</v>
      </c>
      <c r="B2" t="s">
        <v>1214</v>
      </c>
      <c r="C2" t="s">
        <v>854</v>
      </c>
      <c r="D2" t="s">
        <v>4124</v>
      </c>
      <c r="E2" t="s">
        <v>3988</v>
      </c>
      <c r="F2" t="s">
        <v>262</v>
      </c>
      <c r="G2" t="s">
        <v>4794</v>
      </c>
      <c r="H2" t="s">
        <v>1290</v>
      </c>
      <c r="I2" t="s">
        <v>482</v>
      </c>
      <c r="J2" t="s">
        <v>3056</v>
      </c>
      <c r="K2" t="s">
        <v>3108</v>
      </c>
      <c r="L2" t="s">
        <v>4798</v>
      </c>
      <c r="M2" t="s">
        <v>4454</v>
      </c>
      <c r="N2" t="s">
        <v>4120</v>
      </c>
      <c r="O2" t="s">
        <v>1392</v>
      </c>
      <c r="P2" t="s">
        <v>4764</v>
      </c>
      <c r="Q2" t="s">
        <v>10</v>
      </c>
      <c r="R2" t="s">
        <v>4188</v>
      </c>
      <c r="S2" t="s">
        <v>1172</v>
      </c>
      <c r="T2" t="s">
        <v>1944</v>
      </c>
      <c r="U2" t="s">
        <v>2184</v>
      </c>
      <c r="V2" t="s">
        <v>4372</v>
      </c>
      <c r="W2" t="s">
        <v>2728</v>
      </c>
      <c r="X2" t="s">
        <v>1388</v>
      </c>
      <c r="Y2" t="s">
        <v>1194</v>
      </c>
      <c r="Z2" t="s">
        <v>1120</v>
      </c>
      <c r="AA2" t="s">
        <v>18</v>
      </c>
      <c r="AB2" t="s">
        <v>3054</v>
      </c>
      <c r="AC2" t="s">
        <v>484</v>
      </c>
      <c r="AD2" t="s">
        <v>1342</v>
      </c>
      <c r="AE2" t="s">
        <v>4796</v>
      </c>
      <c r="AF2" t="s">
        <v>4792</v>
      </c>
      <c r="AG2" t="s">
        <v>724</v>
      </c>
      <c r="AH2" t="s">
        <v>4452</v>
      </c>
      <c r="AI2" t="s">
        <v>1168</v>
      </c>
      <c r="AJ2" t="s">
        <v>2402</v>
      </c>
      <c r="AK2" t="s">
        <v>1394</v>
      </c>
      <c r="AL2" t="s">
        <v>1174</v>
      </c>
      <c r="AM2" t="s">
        <v>2212</v>
      </c>
      <c r="AN2" t="s">
        <v>4190</v>
      </c>
      <c r="AO2" t="s">
        <v>1170</v>
      </c>
      <c r="AP2" t="s">
        <v>4186</v>
      </c>
      <c r="AQ2" t="s">
        <v>2186</v>
      </c>
      <c r="AR2" t="s">
        <v>5330</v>
      </c>
      <c r="AS2" t="s">
        <v>5327</v>
      </c>
    </row>
    <row r="3" spans="1:48" x14ac:dyDescent="0.3">
      <c r="A3" s="2" t="s">
        <v>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>
        <v>2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>
        <v>2</v>
      </c>
      <c r="AT3" s="3"/>
      <c r="AU3" t="str">
        <f>VLOOKUP(A3,[1]taxonomy!$B:$H,7,FALSE)</f>
        <v xml:space="preserve"> Fungi</v>
      </c>
      <c r="AV3" t="s">
        <v>5338</v>
      </c>
    </row>
    <row r="4" spans="1:48" hidden="1" x14ac:dyDescent="0.3">
      <c r="A4" s="2" t="s">
        <v>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>
        <v>1</v>
      </c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>
        <v>1</v>
      </c>
      <c r="AT4" s="3"/>
      <c r="AU4" t="str">
        <f>VLOOKUP(A4,[1]taxonomy!$B:$H,7,FALSE)</f>
        <v xml:space="preserve"> Fungi</v>
      </c>
      <c r="AV4" t="s">
        <v>5335</v>
      </c>
    </row>
    <row r="5" spans="1:48" hidden="1" x14ac:dyDescent="0.3">
      <c r="A5" s="2" t="s">
        <v>15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>
        <v>1</v>
      </c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>
        <v>1</v>
      </c>
      <c r="AT5" s="3"/>
      <c r="AU5" t="str">
        <f>VLOOKUP(A5,[1]taxonomy!$B:$H,7,FALSE)</f>
        <v xml:space="preserve"> Fungi</v>
      </c>
      <c r="AV5" t="s">
        <v>5335</v>
      </c>
    </row>
    <row r="6" spans="1:48" x14ac:dyDescent="0.3">
      <c r="A6" s="2" t="s">
        <v>17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>
        <v>1</v>
      </c>
      <c r="R6" s="3"/>
      <c r="S6" s="3"/>
      <c r="T6" s="3"/>
      <c r="U6" s="3"/>
      <c r="V6" s="3"/>
      <c r="W6" s="3"/>
      <c r="X6" s="3"/>
      <c r="Y6" s="3"/>
      <c r="Z6" s="3"/>
      <c r="AA6" s="3">
        <v>1</v>
      </c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>
        <v>2</v>
      </c>
      <c r="AT6" s="3"/>
      <c r="AU6" t="str">
        <f>VLOOKUP(A6,[1]taxonomy!$B:$H,7,FALSE)</f>
        <v xml:space="preserve"> Metazoa</v>
      </c>
      <c r="AV6" t="s">
        <v>5339</v>
      </c>
    </row>
    <row r="7" spans="1:48" hidden="1" x14ac:dyDescent="0.3">
      <c r="A7" s="2" t="s">
        <v>21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>
        <v>1</v>
      </c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>
        <v>1</v>
      </c>
      <c r="AT7" s="3"/>
      <c r="AU7" t="str">
        <f>VLOOKUP(A7,[1]taxonomy!$B:$H,7,FALSE)</f>
        <v xml:space="preserve"> Metazoa</v>
      </c>
      <c r="AV7" t="s">
        <v>5336</v>
      </c>
    </row>
    <row r="8" spans="1:48" x14ac:dyDescent="0.3">
      <c r="A8" s="2" t="s">
        <v>23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>
        <v>1</v>
      </c>
      <c r="R8" s="3"/>
      <c r="S8" s="3"/>
      <c r="T8" s="3"/>
      <c r="U8" s="3"/>
      <c r="V8" s="3"/>
      <c r="W8" s="3"/>
      <c r="X8" s="3"/>
      <c r="Y8" s="3"/>
      <c r="Z8" s="3"/>
      <c r="AA8" s="3">
        <v>1</v>
      </c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>
        <v>2</v>
      </c>
      <c r="AT8" s="3"/>
      <c r="AU8" t="str">
        <f>VLOOKUP(A8,[1]taxonomy!$B:$H,7,FALSE)</f>
        <v xml:space="preserve"> Metazoa</v>
      </c>
      <c r="AV8" t="s">
        <v>5339</v>
      </c>
    </row>
    <row r="9" spans="1:48" x14ac:dyDescent="0.3">
      <c r="A9" s="2" t="s">
        <v>25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>
        <v>1</v>
      </c>
      <c r="R9" s="3"/>
      <c r="S9" s="3"/>
      <c r="T9" s="3"/>
      <c r="U9" s="3"/>
      <c r="V9" s="3"/>
      <c r="W9" s="3"/>
      <c r="X9" s="3"/>
      <c r="Y9" s="3"/>
      <c r="Z9" s="3"/>
      <c r="AA9" s="3">
        <v>1</v>
      </c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>
        <v>2</v>
      </c>
      <c r="AT9" s="3"/>
      <c r="AU9" t="str">
        <f>VLOOKUP(A9,[1]taxonomy!$B:$H,7,FALSE)</f>
        <v xml:space="preserve"> Metazoa</v>
      </c>
      <c r="AV9" t="s">
        <v>5339</v>
      </c>
    </row>
    <row r="10" spans="1:48" hidden="1" x14ac:dyDescent="0.3">
      <c r="A10" s="2" t="s">
        <v>27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>
        <v>1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>
        <v>1</v>
      </c>
      <c r="AT10" s="3"/>
      <c r="AU10" t="str">
        <f>VLOOKUP(A10,[1]taxonomy!$B:$H,7,FALSE)</f>
        <v xml:space="preserve"> Metazoa</v>
      </c>
      <c r="AV10" t="s">
        <v>5336</v>
      </c>
    </row>
    <row r="11" spans="1:48" hidden="1" x14ac:dyDescent="0.3">
      <c r="A11" s="2" t="s">
        <v>29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>
        <v>1</v>
      </c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>
        <v>1</v>
      </c>
      <c r="AT11" s="3"/>
      <c r="AU11" t="str">
        <f>VLOOKUP(A11,[1]taxonomy!$B:$H,7,FALSE)</f>
        <v xml:space="preserve"> Metazoa</v>
      </c>
      <c r="AV11" t="s">
        <v>5336</v>
      </c>
    </row>
    <row r="12" spans="1:48" hidden="1" x14ac:dyDescent="0.3">
      <c r="A12" s="2" t="s">
        <v>31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>
        <v>1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>
        <v>1</v>
      </c>
      <c r="AT12" s="3"/>
      <c r="AU12" t="str">
        <f>VLOOKUP(A12,[1]taxonomy!$B:$H,7,FALSE)</f>
        <v xml:space="preserve"> Metazoa</v>
      </c>
      <c r="AV12" t="s">
        <v>5336</v>
      </c>
    </row>
    <row r="13" spans="1:48" hidden="1" x14ac:dyDescent="0.3">
      <c r="A13" s="2" t="s">
        <v>33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>
        <v>1</v>
      </c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>
        <v>1</v>
      </c>
      <c r="AT13" s="3"/>
      <c r="AU13" t="str">
        <f>VLOOKUP(A13,[1]taxonomy!$B:$H,7,FALSE)</f>
        <v xml:space="preserve"> Metazoa</v>
      </c>
      <c r="AV13" t="s">
        <v>5336</v>
      </c>
    </row>
    <row r="14" spans="1:48" hidden="1" x14ac:dyDescent="0.3">
      <c r="A14" s="2" t="s">
        <v>35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>
        <v>1</v>
      </c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>
        <v>1</v>
      </c>
      <c r="AT14" s="3"/>
      <c r="AU14" t="str">
        <f>VLOOKUP(A14,[1]taxonomy!$B:$H,7,FALSE)</f>
        <v xml:space="preserve"> Metazoa</v>
      </c>
      <c r="AV14" t="s">
        <v>5336</v>
      </c>
    </row>
    <row r="15" spans="1:48" hidden="1" x14ac:dyDescent="0.3">
      <c r="A15" s="2" t="s">
        <v>37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>
        <v>1</v>
      </c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>
        <v>1</v>
      </c>
      <c r="AT15" s="3"/>
      <c r="AU15" t="str">
        <f>VLOOKUP(A15,[1]taxonomy!$B:$H,7,FALSE)</f>
        <v xml:space="preserve"> Fungi</v>
      </c>
      <c r="AV15" t="s">
        <v>5335</v>
      </c>
    </row>
    <row r="16" spans="1:48" x14ac:dyDescent="0.3">
      <c r="A16" s="2" t="s">
        <v>39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>
        <v>2</v>
      </c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>
        <v>2</v>
      </c>
      <c r="AT16" s="3"/>
      <c r="AU16" t="str">
        <f>VLOOKUP(A16,[1]taxonomy!$B:$H,7,FALSE)</f>
        <v xml:space="preserve"> Fungi</v>
      </c>
      <c r="AV16" t="s">
        <v>5338</v>
      </c>
    </row>
    <row r="17" spans="1:48" hidden="1" x14ac:dyDescent="0.3">
      <c r="A17" s="2" t="s">
        <v>41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>
        <v>1</v>
      </c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>
        <v>1</v>
      </c>
      <c r="AT17" s="3"/>
      <c r="AU17" t="str">
        <f>VLOOKUP(A17,[1]taxonomy!$B:$H,7,FALSE)</f>
        <v xml:space="preserve"> Viridiplantae</v>
      </c>
      <c r="AV17" t="s">
        <v>5337</v>
      </c>
    </row>
    <row r="18" spans="1:48" hidden="1" x14ac:dyDescent="0.3">
      <c r="A18" s="2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>
        <v>1</v>
      </c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>
        <v>1</v>
      </c>
      <c r="AT18" s="3"/>
      <c r="AU18" t="str">
        <f>VLOOKUP(A18,[1]taxonomy!$B:$H,7,FALSE)</f>
        <v xml:space="preserve"> Viridiplantae</v>
      </c>
      <c r="AV18" t="s">
        <v>5337</v>
      </c>
    </row>
    <row r="19" spans="1:48" hidden="1" x14ac:dyDescent="0.3">
      <c r="A19" s="2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>
        <v>1</v>
      </c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>
        <v>1</v>
      </c>
      <c r="AT19" s="3"/>
      <c r="AU19" t="str">
        <f>VLOOKUP(A19,[1]taxonomy!$B:$H,7,FALSE)</f>
        <v xml:space="preserve"> Viridiplantae</v>
      </c>
      <c r="AV19" t="s">
        <v>5337</v>
      </c>
    </row>
    <row r="20" spans="1:48" hidden="1" x14ac:dyDescent="0.3">
      <c r="A20" s="2" t="s">
        <v>47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>
        <v>1</v>
      </c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>
        <v>1</v>
      </c>
      <c r="AT20" s="3"/>
      <c r="AU20" t="str">
        <f>VLOOKUP(A20,[1]taxonomy!$B:$H,7,FALSE)</f>
        <v xml:space="preserve"> Viridiplantae</v>
      </c>
      <c r="AV20" t="s">
        <v>5337</v>
      </c>
    </row>
    <row r="21" spans="1:48" hidden="1" x14ac:dyDescent="0.3">
      <c r="A21" s="2" t="s">
        <v>49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>
        <v>1</v>
      </c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>
        <v>1</v>
      </c>
      <c r="AT21" s="3"/>
      <c r="AU21" t="str">
        <f>VLOOKUP(A21,[1]taxonomy!$B:$H,7,FALSE)</f>
        <v xml:space="preserve"> Viridiplantae</v>
      </c>
      <c r="AV21" t="s">
        <v>5337</v>
      </c>
    </row>
    <row r="22" spans="1:48" hidden="1" x14ac:dyDescent="0.3">
      <c r="A22" s="2" t="s">
        <v>51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>
        <v>1</v>
      </c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>
        <v>1</v>
      </c>
      <c r="AT22" s="3"/>
      <c r="AU22" t="str">
        <f>VLOOKUP(A22,[1]taxonomy!$B:$H,7,FALSE)</f>
        <v xml:space="preserve"> Viridiplantae</v>
      </c>
      <c r="AV22" t="s">
        <v>5337</v>
      </c>
    </row>
    <row r="23" spans="1:48" hidden="1" x14ac:dyDescent="0.3">
      <c r="A23" s="2" t="s">
        <v>53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>
        <v>1</v>
      </c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>
        <v>1</v>
      </c>
      <c r="AT23" s="3"/>
      <c r="AU23" t="str">
        <f>VLOOKUP(A23,[1]taxonomy!$B:$H,7,FALSE)</f>
        <v xml:space="preserve"> Viridiplantae</v>
      </c>
      <c r="AV23" t="s">
        <v>5337</v>
      </c>
    </row>
    <row r="24" spans="1:48" hidden="1" x14ac:dyDescent="0.3">
      <c r="A24" s="2" t="s">
        <v>55</v>
      </c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>
        <v>1</v>
      </c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>
        <v>1</v>
      </c>
      <c r="AT24" s="3"/>
      <c r="AU24" t="str">
        <f>VLOOKUP(A24,[1]taxonomy!$B:$H,7,FALSE)</f>
        <v xml:space="preserve"> Viridiplantae</v>
      </c>
      <c r="AV24" t="s">
        <v>5337</v>
      </c>
    </row>
    <row r="25" spans="1:48" hidden="1" x14ac:dyDescent="0.3">
      <c r="A25" s="2" t="s">
        <v>57</v>
      </c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>
        <v>1</v>
      </c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>
        <v>1</v>
      </c>
      <c r="AT25" s="3"/>
      <c r="AU25" t="str">
        <f>VLOOKUP(A25,[1]taxonomy!$B:$H,7,FALSE)</f>
        <v xml:space="preserve"> Viridiplantae</v>
      </c>
      <c r="AV25" t="s">
        <v>5337</v>
      </c>
    </row>
    <row r="26" spans="1:48" hidden="1" x14ac:dyDescent="0.3">
      <c r="A26" s="2" t="s">
        <v>59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>
        <v>1</v>
      </c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>
        <v>1</v>
      </c>
      <c r="AT26" s="3"/>
      <c r="AU26" t="str">
        <f>VLOOKUP(A26,[1]taxonomy!$B:$H,7,FALSE)</f>
        <v xml:space="preserve"> Viridiplantae</v>
      </c>
      <c r="AV26" t="s">
        <v>5337</v>
      </c>
    </row>
    <row r="27" spans="1:48" hidden="1" x14ac:dyDescent="0.3">
      <c r="A27" s="2" t="s">
        <v>61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>
        <v>1</v>
      </c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>
        <v>1</v>
      </c>
      <c r="AT27" s="3"/>
      <c r="AU27" t="str">
        <f>VLOOKUP(A27,[1]taxonomy!$B:$H,7,FALSE)</f>
        <v xml:space="preserve"> Alveolata</v>
      </c>
    </row>
    <row r="28" spans="1:48" hidden="1" x14ac:dyDescent="0.3">
      <c r="A28" s="2" t="s">
        <v>63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>
        <v>1</v>
      </c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>
        <v>1</v>
      </c>
      <c r="AT28" s="3"/>
      <c r="AU28" t="str">
        <f>VLOOKUP(A28,[1]taxonomy!$B:$H,7,FALSE)</f>
        <v xml:space="preserve"> Stramenopiles</v>
      </c>
    </row>
    <row r="29" spans="1:48" hidden="1" x14ac:dyDescent="0.3">
      <c r="A29" s="2" t="s">
        <v>65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>
        <v>1</v>
      </c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>
        <v>1</v>
      </c>
      <c r="AT29" s="3"/>
      <c r="AU29" t="str">
        <f>VLOOKUP(A29,[1]taxonomy!$B:$H,7,FALSE)</f>
        <v xml:space="preserve"> Stramenopiles</v>
      </c>
    </row>
    <row r="30" spans="1:48" hidden="1" x14ac:dyDescent="0.3">
      <c r="A30" s="2" t="s">
        <v>67</v>
      </c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>
        <v>1</v>
      </c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>
        <v>1</v>
      </c>
      <c r="AT30" s="3"/>
      <c r="AU30" t="str">
        <f>VLOOKUP(A30,[1]taxonomy!$B:$H,7,FALSE)</f>
        <v xml:space="preserve"> Stramenopiles</v>
      </c>
    </row>
    <row r="31" spans="1:48" hidden="1" x14ac:dyDescent="0.3">
      <c r="A31" s="2" t="s">
        <v>69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>
        <v>1</v>
      </c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>
        <v>1</v>
      </c>
      <c r="AT31" s="3"/>
      <c r="AU31" t="str">
        <f>VLOOKUP(A31,[1]taxonomy!$B:$H,7,FALSE)</f>
        <v xml:space="preserve"> Stramenopiles</v>
      </c>
    </row>
    <row r="32" spans="1:48" hidden="1" x14ac:dyDescent="0.3">
      <c r="A32" s="2" t="s">
        <v>71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>
        <v>1</v>
      </c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>
        <v>1</v>
      </c>
      <c r="AT32" s="3"/>
      <c r="AU32" t="str">
        <f>VLOOKUP(A32,[1]taxonomy!$B:$H,7,FALSE)</f>
        <v xml:space="preserve"> Stramenopiles</v>
      </c>
    </row>
    <row r="33" spans="1:48" hidden="1" x14ac:dyDescent="0.3">
      <c r="A33" s="2" t="s">
        <v>73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>
        <v>1</v>
      </c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>
        <v>1</v>
      </c>
      <c r="AT33" s="3"/>
      <c r="AU33" t="str">
        <f>VLOOKUP(A33,[1]taxonomy!$B:$H,7,FALSE)</f>
        <v xml:space="preserve"> Stramenopiles</v>
      </c>
    </row>
    <row r="34" spans="1:48" hidden="1" x14ac:dyDescent="0.3">
      <c r="A34" s="2" t="s">
        <v>75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>
        <v>1</v>
      </c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>
        <v>1</v>
      </c>
      <c r="AT34" s="3"/>
      <c r="AU34" t="str">
        <f>VLOOKUP(A34,[1]taxonomy!$B:$H,7,FALSE)</f>
        <v xml:space="preserve"> Alveolata</v>
      </c>
    </row>
    <row r="35" spans="1:48" hidden="1" x14ac:dyDescent="0.3">
      <c r="A35" s="2" t="s">
        <v>77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>
        <v>1</v>
      </c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>
        <v>1</v>
      </c>
      <c r="AT35" s="3"/>
      <c r="AU35" t="str">
        <f>VLOOKUP(A35,[1]taxonomy!$B:$H,7,FALSE)</f>
        <v xml:space="preserve"> Alveolata</v>
      </c>
    </row>
    <row r="36" spans="1:48" hidden="1" x14ac:dyDescent="0.3">
      <c r="A36" s="2" t="s">
        <v>79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>
        <v>1</v>
      </c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>
        <v>1</v>
      </c>
      <c r="AT36" s="3"/>
      <c r="AU36" t="str">
        <f>VLOOKUP(A36,[1]taxonomy!$B:$H,7,FALSE)</f>
        <v xml:space="preserve"> Alveolata</v>
      </c>
    </row>
    <row r="37" spans="1:48" hidden="1" x14ac:dyDescent="0.3">
      <c r="A37" s="2" t="s">
        <v>81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>
        <v>1</v>
      </c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>
        <v>1</v>
      </c>
      <c r="AT37" s="3"/>
      <c r="AU37" t="str">
        <f>VLOOKUP(A37,[1]taxonomy!$B:$H,7,FALSE)</f>
        <v xml:space="preserve"> Alveolata</v>
      </c>
    </row>
    <row r="38" spans="1:48" hidden="1" x14ac:dyDescent="0.3">
      <c r="A38" s="2" t="s">
        <v>83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>
        <v>1</v>
      </c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>
        <v>1</v>
      </c>
      <c r="AT38" s="3"/>
      <c r="AU38" t="str">
        <f>VLOOKUP(A38,[1]taxonomy!$B:$H,7,FALSE)</f>
        <v xml:space="preserve"> Alveolata</v>
      </c>
    </row>
    <row r="39" spans="1:48" hidden="1" x14ac:dyDescent="0.3">
      <c r="A39" s="2" t="s">
        <v>85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>
        <v>1</v>
      </c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>
        <v>1</v>
      </c>
      <c r="AT39" s="3"/>
      <c r="AU39" t="str">
        <f>VLOOKUP(A39,[1]taxonomy!$B:$H,7,FALSE)</f>
        <v xml:space="preserve"> Metazoa</v>
      </c>
    </row>
    <row r="40" spans="1:48" hidden="1" x14ac:dyDescent="0.3">
      <c r="A40" s="2" t="s">
        <v>87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>
        <v>1</v>
      </c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>
        <v>1</v>
      </c>
      <c r="AT40" s="3"/>
      <c r="AU40" t="str">
        <f>VLOOKUP(A40,[1]taxonomy!$B:$H,7,FALSE)</f>
        <v xml:space="preserve"> Metazoa</v>
      </c>
    </row>
    <row r="41" spans="1:48" hidden="1" x14ac:dyDescent="0.3">
      <c r="A41" s="2" t="s">
        <v>89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>
        <v>1</v>
      </c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>
        <v>1</v>
      </c>
      <c r="AT41" s="3"/>
      <c r="AU41" t="str">
        <f>VLOOKUP(A41,[1]taxonomy!$B:$H,7,FALSE)</f>
        <v xml:space="preserve"> Metazoa</v>
      </c>
    </row>
    <row r="42" spans="1:48" hidden="1" x14ac:dyDescent="0.3">
      <c r="A42" s="2" t="s">
        <v>91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>
        <v>1</v>
      </c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>
        <v>1</v>
      </c>
      <c r="AT42" s="3"/>
      <c r="AU42" t="str">
        <f>VLOOKUP(A42,[1]taxonomy!$B:$H,7,FALSE)</f>
        <v xml:space="preserve"> Metazoa</v>
      </c>
    </row>
    <row r="43" spans="1:48" hidden="1" x14ac:dyDescent="0.3">
      <c r="A43" s="2" t="s">
        <v>93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>
        <v>1</v>
      </c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>
        <v>1</v>
      </c>
      <c r="AT43" s="3"/>
      <c r="AU43" t="str">
        <f>VLOOKUP(A43,[1]taxonomy!$B:$H,7,FALSE)</f>
        <v xml:space="preserve"> Metazoa</v>
      </c>
      <c r="AV43" t="s">
        <v>5336</v>
      </c>
    </row>
    <row r="44" spans="1:48" hidden="1" x14ac:dyDescent="0.3">
      <c r="A44" s="2" t="s">
        <v>95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>
        <v>1</v>
      </c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>
        <v>1</v>
      </c>
      <c r="AT44" s="3"/>
      <c r="AU44" t="e">
        <f>VLOOKUP(A44,[1]taxonomy!$B:$H,7,FALSE)</f>
        <v>#N/A</v>
      </c>
    </row>
    <row r="45" spans="1:48" hidden="1" x14ac:dyDescent="0.3">
      <c r="A45" s="2" t="s">
        <v>97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>
        <v>1</v>
      </c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>
        <v>1</v>
      </c>
      <c r="AT45" s="3"/>
      <c r="AU45" t="str">
        <f>VLOOKUP(A45,[1]taxonomy!$B:$H,7,FALSE)</f>
        <v xml:space="preserve"> Metazoa</v>
      </c>
      <c r="AV45" t="s">
        <v>5336</v>
      </c>
    </row>
    <row r="46" spans="1:48" hidden="1" x14ac:dyDescent="0.3">
      <c r="A46" s="2" t="s">
        <v>99</v>
      </c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>
        <v>1</v>
      </c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>
        <v>1</v>
      </c>
      <c r="AT46" s="3"/>
      <c r="AU46" t="str">
        <f>VLOOKUP(A46,[1]taxonomy!$B:$H,7,FALSE)</f>
        <v xml:space="preserve"> Nucleariidae and Fonticula group</v>
      </c>
    </row>
    <row r="47" spans="1:48" hidden="1" x14ac:dyDescent="0.3">
      <c r="A47" s="2" t="s">
        <v>101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>
        <v>1</v>
      </c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>
        <v>1</v>
      </c>
      <c r="AT47" s="3"/>
      <c r="AU47" t="str">
        <f>VLOOKUP(A47,[1]taxonomy!$B:$H,7,FALSE)</f>
        <v xml:space="preserve"> Nucleariidae and Fonticula group</v>
      </c>
    </row>
    <row r="48" spans="1:48" hidden="1" x14ac:dyDescent="0.3">
      <c r="A48" s="2" t="s">
        <v>103</v>
      </c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>
        <v>1</v>
      </c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>
        <v>1</v>
      </c>
      <c r="AT48" s="3"/>
      <c r="AU48" t="str">
        <f>VLOOKUP(A48,[1]taxonomy!$B:$H,7,FALSE)</f>
        <v xml:space="preserve"> Viridiplantae</v>
      </c>
      <c r="AV48" t="s">
        <v>5337</v>
      </c>
    </row>
    <row r="49" spans="1:48" hidden="1" x14ac:dyDescent="0.3">
      <c r="A49" s="2" t="s">
        <v>105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>
        <v>1</v>
      </c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>
        <v>1</v>
      </c>
      <c r="AT49" s="3"/>
      <c r="AU49" t="str">
        <f>VLOOKUP(A49,[1]taxonomy!$B:$H,7,FALSE)</f>
        <v xml:space="preserve"> Viridiplantae</v>
      </c>
      <c r="AV49" t="s">
        <v>5337</v>
      </c>
    </row>
    <row r="50" spans="1:48" hidden="1" x14ac:dyDescent="0.3">
      <c r="A50" s="2" t="s">
        <v>107</v>
      </c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>
        <v>1</v>
      </c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>
        <v>1</v>
      </c>
      <c r="AT50" s="3"/>
      <c r="AU50" t="str">
        <f>VLOOKUP(A50,[1]taxonomy!$B:$H,7,FALSE)</f>
        <v xml:space="preserve"> Viridiplantae</v>
      </c>
      <c r="AV50" t="s">
        <v>5337</v>
      </c>
    </row>
    <row r="51" spans="1:48" hidden="1" x14ac:dyDescent="0.3">
      <c r="A51" s="2" t="s">
        <v>109</v>
      </c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>
        <v>1</v>
      </c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>
        <v>1</v>
      </c>
      <c r="AT51" s="3"/>
      <c r="AU51" t="str">
        <f>VLOOKUP(A51,[1]taxonomy!$B:$H,7,FALSE)</f>
        <v xml:space="preserve"> Viridiplantae</v>
      </c>
      <c r="AV51" t="s">
        <v>5337</v>
      </c>
    </row>
    <row r="52" spans="1:48" hidden="1" x14ac:dyDescent="0.3">
      <c r="A52" s="2" t="s">
        <v>111</v>
      </c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>
        <v>1</v>
      </c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>
        <v>1</v>
      </c>
      <c r="AT52" s="3"/>
      <c r="AU52" t="str">
        <f>VLOOKUP(A52,[1]taxonomy!$B:$H,7,FALSE)</f>
        <v xml:space="preserve"> Viridiplantae</v>
      </c>
      <c r="AV52" t="s">
        <v>5337</v>
      </c>
    </row>
    <row r="53" spans="1:48" hidden="1" x14ac:dyDescent="0.3">
      <c r="A53" s="2" t="s">
        <v>113</v>
      </c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>
        <v>1</v>
      </c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>
        <v>1</v>
      </c>
      <c r="AT53" s="3"/>
      <c r="AU53" t="str">
        <f>VLOOKUP(A53,[1]taxonomy!$B:$H,7,FALSE)</f>
        <v xml:space="preserve"> Viridiplantae</v>
      </c>
      <c r="AV53" t="s">
        <v>5337</v>
      </c>
    </row>
    <row r="54" spans="1:48" hidden="1" x14ac:dyDescent="0.3">
      <c r="A54" s="2" t="s">
        <v>115</v>
      </c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>
        <v>1</v>
      </c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>
        <v>1</v>
      </c>
      <c r="AT54" s="3"/>
      <c r="AU54" t="str">
        <f>VLOOKUP(A54,[1]taxonomy!$B:$H,7,FALSE)</f>
        <v xml:space="preserve"> Viridiplantae</v>
      </c>
      <c r="AV54" t="s">
        <v>5337</v>
      </c>
    </row>
    <row r="55" spans="1:48" hidden="1" x14ac:dyDescent="0.3">
      <c r="A55" s="2" t="s">
        <v>117</v>
      </c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>
        <v>1</v>
      </c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>
        <v>1</v>
      </c>
      <c r="AT55" s="3"/>
      <c r="AU55" t="str">
        <f>VLOOKUP(A55,[1]taxonomy!$B:$H,7,FALSE)</f>
        <v xml:space="preserve"> Viridiplantae</v>
      </c>
      <c r="AV55" t="s">
        <v>5337</v>
      </c>
    </row>
    <row r="56" spans="1:48" hidden="1" x14ac:dyDescent="0.3">
      <c r="A56" s="2" t="s">
        <v>119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>
        <v>1</v>
      </c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>
        <v>1</v>
      </c>
      <c r="AT56" s="3"/>
      <c r="AU56" t="str">
        <f>VLOOKUP(A56,[1]taxonomy!$B:$H,7,FALSE)</f>
        <v xml:space="preserve"> Viridiplantae</v>
      </c>
      <c r="AV56" t="s">
        <v>5337</v>
      </c>
    </row>
    <row r="57" spans="1:48" hidden="1" x14ac:dyDescent="0.3">
      <c r="A57" s="2" t="s">
        <v>121</v>
      </c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>
        <v>1</v>
      </c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>
        <v>1</v>
      </c>
      <c r="AT57" s="3"/>
      <c r="AU57" t="str">
        <f>VLOOKUP(A57,[1]taxonomy!$B:$H,7,FALSE)</f>
        <v xml:space="preserve"> Viridiplantae</v>
      </c>
      <c r="AV57" t="s">
        <v>5337</v>
      </c>
    </row>
    <row r="58" spans="1:48" hidden="1" x14ac:dyDescent="0.3">
      <c r="A58" s="2" t="s">
        <v>123</v>
      </c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>
        <v>1</v>
      </c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>
        <v>1</v>
      </c>
      <c r="AT58" s="3"/>
      <c r="AU58" t="str">
        <f>VLOOKUP(A58,[1]taxonomy!$B:$H,7,FALSE)</f>
        <v xml:space="preserve"> Fungi</v>
      </c>
      <c r="AV58" t="s">
        <v>5335</v>
      </c>
    </row>
    <row r="59" spans="1:48" hidden="1" x14ac:dyDescent="0.3">
      <c r="A59" s="2" t="s">
        <v>125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>
        <v>1</v>
      </c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>
        <v>1</v>
      </c>
      <c r="AT59" s="3"/>
      <c r="AU59" t="str">
        <f>VLOOKUP(A59,[1]taxonomy!$B:$H,7,FALSE)</f>
        <v xml:space="preserve"> Fungi</v>
      </c>
      <c r="AV59" t="s">
        <v>5335</v>
      </c>
    </row>
    <row r="60" spans="1:48" hidden="1" x14ac:dyDescent="0.3">
      <c r="A60" s="2" t="s">
        <v>127</v>
      </c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>
        <v>1</v>
      </c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>
        <v>1</v>
      </c>
      <c r="AT60" s="3"/>
      <c r="AU60" t="str">
        <f>VLOOKUP(A60,[1]taxonomy!$B:$H,7,FALSE)</f>
        <v xml:space="preserve"> Fungi</v>
      </c>
      <c r="AV60" t="s">
        <v>5335</v>
      </c>
    </row>
    <row r="61" spans="1:48" hidden="1" x14ac:dyDescent="0.3">
      <c r="A61" s="2" t="s">
        <v>129</v>
      </c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>
        <v>1</v>
      </c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>
        <v>1</v>
      </c>
      <c r="AT61" s="3"/>
      <c r="AU61" t="str">
        <f>VLOOKUP(A61,[1]taxonomy!$B:$H,7,FALSE)</f>
        <v xml:space="preserve"> Viridiplantae</v>
      </c>
    </row>
    <row r="62" spans="1:48" hidden="1" x14ac:dyDescent="0.3">
      <c r="A62" s="2" t="s">
        <v>131</v>
      </c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>
        <v>1</v>
      </c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>
        <v>1</v>
      </c>
      <c r="AT62" s="3"/>
      <c r="AU62" t="str">
        <f>VLOOKUP(A62,[1]taxonomy!$B:$H,7,FALSE)</f>
        <v xml:space="preserve"> Viridiplantae</v>
      </c>
    </row>
    <row r="63" spans="1:48" hidden="1" x14ac:dyDescent="0.3">
      <c r="A63" s="2" t="s">
        <v>133</v>
      </c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>
        <v>1</v>
      </c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>
        <v>1</v>
      </c>
      <c r="AT63" s="3"/>
      <c r="AU63" t="str">
        <f>VLOOKUP(A63,[1]taxonomy!$B:$H,7,FALSE)</f>
        <v xml:space="preserve"> Fungi</v>
      </c>
      <c r="AV63" t="s">
        <v>5335</v>
      </c>
    </row>
    <row r="64" spans="1:48" hidden="1" x14ac:dyDescent="0.3">
      <c r="A64" s="2" t="s">
        <v>135</v>
      </c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>
        <v>1</v>
      </c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>
        <v>1</v>
      </c>
      <c r="AT64" s="3"/>
      <c r="AU64" t="str">
        <f>VLOOKUP(A64,[1]taxonomy!$B:$H,7,FALSE)</f>
        <v xml:space="preserve"> Fungi</v>
      </c>
      <c r="AV64" t="s">
        <v>5335</v>
      </c>
    </row>
    <row r="65" spans="1:48" hidden="1" x14ac:dyDescent="0.3">
      <c r="A65" s="2" t="s">
        <v>137</v>
      </c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>
        <v>1</v>
      </c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>
        <v>1</v>
      </c>
      <c r="AT65" s="3"/>
      <c r="AU65" t="str">
        <f>VLOOKUP(A65,[1]taxonomy!$B:$H,7,FALSE)</f>
        <v xml:space="preserve"> Alveolata</v>
      </c>
    </row>
    <row r="66" spans="1:48" hidden="1" x14ac:dyDescent="0.3">
      <c r="A66" s="2" t="s">
        <v>139</v>
      </c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>
        <v>1</v>
      </c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>
        <v>1</v>
      </c>
      <c r="AT66" s="3"/>
      <c r="AU66" t="str">
        <f>VLOOKUP(A66,[1]taxonomy!$B:$H,7,FALSE)</f>
        <v xml:space="preserve"> Viridiplantae</v>
      </c>
    </row>
    <row r="67" spans="1:48" x14ac:dyDescent="0.3">
      <c r="A67" s="2" t="s">
        <v>141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>
        <v>2</v>
      </c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>
        <v>2</v>
      </c>
      <c r="AT67" s="3"/>
      <c r="AU67" t="str">
        <f>VLOOKUP(A67,[1]taxonomy!$B:$H,7,FALSE)</f>
        <v xml:space="preserve"> Viridiplantae</v>
      </c>
      <c r="AV67" t="s">
        <v>5340</v>
      </c>
    </row>
    <row r="68" spans="1:48" hidden="1" x14ac:dyDescent="0.3">
      <c r="A68" s="2" t="s">
        <v>143</v>
      </c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>
        <v>1</v>
      </c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>
        <v>1</v>
      </c>
      <c r="AT68" s="3"/>
      <c r="AU68" t="str">
        <f>VLOOKUP(A68,[1]taxonomy!$B:$H,7,FALSE)</f>
        <v xml:space="preserve"> Viridiplantae</v>
      </c>
    </row>
    <row r="69" spans="1:48" hidden="1" x14ac:dyDescent="0.3">
      <c r="A69" s="2" t="s">
        <v>145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>
        <v>1</v>
      </c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>
        <v>1</v>
      </c>
      <c r="AT69" s="3"/>
      <c r="AU69" t="str">
        <f>VLOOKUP(A69,[1]taxonomy!$B:$H,7,FALSE)</f>
        <v xml:space="preserve"> Viridiplantae</v>
      </c>
    </row>
    <row r="70" spans="1:48" hidden="1" x14ac:dyDescent="0.3">
      <c r="A70" s="2" t="s">
        <v>147</v>
      </c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>
        <v>1</v>
      </c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>
        <v>1</v>
      </c>
      <c r="AT70" s="3"/>
      <c r="AU70" t="str">
        <f>VLOOKUP(A70,[1]taxonomy!$B:$H,7,FALSE)</f>
        <v xml:space="preserve"> Viridiplantae</v>
      </c>
    </row>
    <row r="71" spans="1:48" hidden="1" x14ac:dyDescent="0.3">
      <c r="A71" s="2" t="s">
        <v>149</v>
      </c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>
        <v>1</v>
      </c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>
        <v>1</v>
      </c>
      <c r="AT71" s="3"/>
      <c r="AU71" t="str">
        <f>VLOOKUP(A71,[1]taxonomy!$B:$H,7,FALSE)</f>
        <v xml:space="preserve"> Viridiplantae</v>
      </c>
    </row>
    <row r="72" spans="1:48" hidden="1" x14ac:dyDescent="0.3">
      <c r="A72" s="2" t="s">
        <v>151</v>
      </c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>
        <v>1</v>
      </c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>
        <v>1</v>
      </c>
      <c r="AT72" s="3"/>
      <c r="AU72" t="str">
        <f>VLOOKUP(A72,[1]taxonomy!$B:$H,7,FALSE)</f>
        <v xml:space="preserve"> Viridiplantae</v>
      </c>
    </row>
    <row r="73" spans="1:48" hidden="1" x14ac:dyDescent="0.3">
      <c r="A73" s="2" t="s">
        <v>153</v>
      </c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>
        <v>1</v>
      </c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>
        <v>1</v>
      </c>
      <c r="AT73" s="3"/>
      <c r="AU73" t="str">
        <f>VLOOKUP(A73,[1]taxonomy!$B:$H,7,FALSE)</f>
        <v xml:space="preserve"> Viridiplantae</v>
      </c>
    </row>
    <row r="74" spans="1:48" hidden="1" x14ac:dyDescent="0.3">
      <c r="A74" s="2" t="s">
        <v>155</v>
      </c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>
        <v>1</v>
      </c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>
        <v>1</v>
      </c>
      <c r="AT74" s="3"/>
      <c r="AU74" t="str">
        <f>VLOOKUP(A74,[1]taxonomy!$B:$H,7,FALSE)</f>
        <v xml:space="preserve"> Viridiplantae</v>
      </c>
    </row>
    <row r="75" spans="1:48" hidden="1" x14ac:dyDescent="0.3">
      <c r="A75" s="2" t="s">
        <v>157</v>
      </c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>
        <v>1</v>
      </c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>
        <v>1</v>
      </c>
      <c r="AT75" s="3"/>
      <c r="AU75" t="str">
        <f>VLOOKUP(A75,[1]taxonomy!$B:$H,7,FALSE)</f>
        <v xml:space="preserve"> Fungi</v>
      </c>
      <c r="AV75" t="s">
        <v>5335</v>
      </c>
    </row>
    <row r="76" spans="1:48" hidden="1" x14ac:dyDescent="0.3">
      <c r="A76" s="2" t="s">
        <v>159</v>
      </c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>
        <v>1</v>
      </c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>
        <v>1</v>
      </c>
      <c r="AT76" s="3"/>
      <c r="AU76" t="str">
        <f>VLOOKUP(A76,[1]taxonomy!$B:$H,7,FALSE)</f>
        <v xml:space="preserve"> Fungi</v>
      </c>
      <c r="AV76" t="s">
        <v>5335</v>
      </c>
    </row>
    <row r="77" spans="1:48" hidden="1" x14ac:dyDescent="0.3">
      <c r="A77" s="2" t="s">
        <v>161</v>
      </c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>
        <v>1</v>
      </c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>
        <v>1</v>
      </c>
      <c r="AT77" s="3"/>
      <c r="AU77" t="str">
        <f>VLOOKUP(A77,[1]taxonomy!$B:$H,7,FALSE)</f>
        <v xml:space="preserve"> Fungi</v>
      </c>
      <c r="AV77" t="s">
        <v>5335</v>
      </c>
    </row>
    <row r="78" spans="1:48" hidden="1" x14ac:dyDescent="0.3">
      <c r="A78" s="2" t="s">
        <v>163</v>
      </c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>
        <v>1</v>
      </c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>
        <v>1</v>
      </c>
      <c r="AT78" s="3"/>
      <c r="AU78" t="str">
        <f>VLOOKUP(A78,[1]taxonomy!$B:$H,7,FALSE)</f>
        <v xml:space="preserve"> Fungi</v>
      </c>
      <c r="AV78" t="s">
        <v>5335</v>
      </c>
    </row>
    <row r="79" spans="1:48" x14ac:dyDescent="0.3">
      <c r="A79" s="2" t="s">
        <v>165</v>
      </c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>
        <v>2</v>
      </c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>
        <v>2</v>
      </c>
      <c r="AT79" s="3"/>
      <c r="AU79" t="str">
        <f>VLOOKUP(A79,[1]taxonomy!$B:$H,7,FALSE)</f>
        <v xml:space="preserve"> Fungi</v>
      </c>
      <c r="AV79" t="s">
        <v>5338</v>
      </c>
    </row>
    <row r="80" spans="1:48" hidden="1" x14ac:dyDescent="0.3">
      <c r="A80" s="2" t="s">
        <v>167</v>
      </c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>
        <v>1</v>
      </c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>
        <v>1</v>
      </c>
      <c r="AT80" s="3"/>
      <c r="AU80" t="str">
        <f>VLOOKUP(A80,[1]taxonomy!$B:$H,7,FALSE)</f>
        <v xml:space="preserve"> Fungi</v>
      </c>
      <c r="AV80" t="s">
        <v>5335</v>
      </c>
    </row>
    <row r="81" spans="1:48" hidden="1" x14ac:dyDescent="0.3">
      <c r="A81" s="2" t="s">
        <v>169</v>
      </c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>
        <v>1</v>
      </c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>
        <v>1</v>
      </c>
      <c r="AT81" s="3"/>
      <c r="AU81" t="str">
        <f>VLOOKUP(A81,[1]taxonomy!$B:$H,7,FALSE)</f>
        <v xml:space="preserve"> Fungi</v>
      </c>
      <c r="AV81" t="s">
        <v>5335</v>
      </c>
    </row>
    <row r="82" spans="1:48" hidden="1" x14ac:dyDescent="0.3">
      <c r="A82" s="2" t="s">
        <v>171</v>
      </c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>
        <v>1</v>
      </c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>
        <v>1</v>
      </c>
      <c r="AT82" s="3"/>
      <c r="AU82" t="str">
        <f>VLOOKUP(A82,[1]taxonomy!$B:$H,7,FALSE)</f>
        <v xml:space="preserve"> Fungi</v>
      </c>
      <c r="AV82" t="s">
        <v>5335</v>
      </c>
    </row>
    <row r="83" spans="1:48" hidden="1" x14ac:dyDescent="0.3">
      <c r="A83" s="2" t="s">
        <v>173</v>
      </c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>
        <v>1</v>
      </c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>
        <v>1</v>
      </c>
      <c r="AT83" s="3"/>
      <c r="AU83" t="str">
        <f>VLOOKUP(A83,[1]taxonomy!$B:$H,7,FALSE)</f>
        <v xml:space="preserve"> Fungi</v>
      </c>
      <c r="AV83" t="s">
        <v>5335</v>
      </c>
    </row>
    <row r="84" spans="1:48" hidden="1" x14ac:dyDescent="0.3">
      <c r="A84" s="2" t="s">
        <v>175</v>
      </c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>
        <v>1</v>
      </c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>
        <v>1</v>
      </c>
      <c r="AT84" s="3"/>
      <c r="AU84" t="str">
        <f>VLOOKUP(A84,[1]taxonomy!$B:$H,7,FALSE)</f>
        <v xml:space="preserve"> Fungi</v>
      </c>
      <c r="AV84" t="s">
        <v>5335</v>
      </c>
    </row>
    <row r="85" spans="1:48" hidden="1" x14ac:dyDescent="0.3">
      <c r="A85" s="2" t="s">
        <v>177</v>
      </c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>
        <v>1</v>
      </c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>
        <v>1</v>
      </c>
      <c r="AT85" s="3"/>
      <c r="AU85" t="str">
        <f>VLOOKUP(A85,[1]taxonomy!$B:$H,7,FALSE)</f>
        <v xml:space="preserve"> Fungi</v>
      </c>
      <c r="AV85" t="s">
        <v>5335</v>
      </c>
    </row>
    <row r="86" spans="1:48" hidden="1" x14ac:dyDescent="0.3">
      <c r="A86" s="2" t="s">
        <v>179</v>
      </c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>
        <v>1</v>
      </c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>
        <v>1</v>
      </c>
      <c r="AT86" s="3"/>
      <c r="AU86" t="str">
        <f>VLOOKUP(A86,[1]taxonomy!$B:$H,7,FALSE)</f>
        <v xml:space="preserve"> Stramenopiles</v>
      </c>
    </row>
    <row r="87" spans="1:48" hidden="1" x14ac:dyDescent="0.3">
      <c r="A87" s="2" t="s">
        <v>181</v>
      </c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>
        <v>1</v>
      </c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>
        <v>1</v>
      </c>
      <c r="AT87" s="3"/>
      <c r="AU87" t="str">
        <f>VLOOKUP(A87,[1]taxonomy!$B:$H,7,FALSE)</f>
        <v xml:space="preserve"> Stramenopiles</v>
      </c>
    </row>
    <row r="88" spans="1:48" hidden="1" x14ac:dyDescent="0.3">
      <c r="A88" s="2" t="s">
        <v>183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>
        <v>2</v>
      </c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>
        <v>2</v>
      </c>
      <c r="AT88" s="3"/>
      <c r="AU88" t="str">
        <f>VLOOKUP(A88,[1]taxonomy!$B:$H,7,FALSE)</f>
        <v xml:space="preserve"> Stramenopiles</v>
      </c>
    </row>
    <row r="89" spans="1:48" hidden="1" x14ac:dyDescent="0.3">
      <c r="A89" s="2" t="s">
        <v>185</v>
      </c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>
        <v>1</v>
      </c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>
        <v>1</v>
      </c>
      <c r="AT89" s="3"/>
      <c r="AU89" t="str">
        <f>VLOOKUP(A89,[1]taxonomy!$B:$H,7,FALSE)</f>
        <v xml:space="preserve"> Stramenopiles</v>
      </c>
    </row>
    <row r="90" spans="1:48" hidden="1" x14ac:dyDescent="0.3">
      <c r="A90" s="2" t="s">
        <v>187</v>
      </c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>
        <v>1</v>
      </c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>
        <v>1</v>
      </c>
      <c r="AT90" s="3"/>
      <c r="AU90" t="str">
        <f>VLOOKUP(A90,[1]taxonomy!$B:$H,7,FALSE)</f>
        <v xml:space="preserve"> Stramenopiles</v>
      </c>
    </row>
    <row r="91" spans="1:48" hidden="1" x14ac:dyDescent="0.3">
      <c r="A91" s="2" t="s">
        <v>189</v>
      </c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>
        <v>1</v>
      </c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>
        <v>1</v>
      </c>
      <c r="AT91" s="3"/>
      <c r="AU91" t="str">
        <f>VLOOKUP(A91,[1]taxonomy!$B:$H,7,FALSE)</f>
        <v xml:space="preserve"> Viridiplantae</v>
      </c>
    </row>
    <row r="92" spans="1:48" hidden="1" x14ac:dyDescent="0.3">
      <c r="A92" s="2" t="s">
        <v>191</v>
      </c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>
        <v>1</v>
      </c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>
        <v>1</v>
      </c>
      <c r="AT92" s="3"/>
      <c r="AU92" t="str">
        <f>VLOOKUP(A92,[1]taxonomy!$B:$H,7,FALSE)</f>
        <v xml:space="preserve"> Viridiplantae</v>
      </c>
    </row>
    <row r="93" spans="1:48" hidden="1" x14ac:dyDescent="0.3">
      <c r="A93" s="2" t="s">
        <v>193</v>
      </c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>
        <v>1</v>
      </c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>
        <v>1</v>
      </c>
      <c r="AT93" s="3"/>
      <c r="AU93" t="str">
        <f>VLOOKUP(A93,[1]taxonomy!$B:$H,7,FALSE)</f>
        <v xml:space="preserve"> Viridiplantae</v>
      </c>
    </row>
    <row r="94" spans="1:48" hidden="1" x14ac:dyDescent="0.3">
      <c r="A94" s="2" t="s">
        <v>195</v>
      </c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>
        <v>1</v>
      </c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>
        <v>1</v>
      </c>
      <c r="AT94" s="3"/>
      <c r="AU94" t="str">
        <f>VLOOKUP(A94,[1]taxonomy!$B:$H,7,FALSE)</f>
        <v xml:space="preserve"> Viridiplantae</v>
      </c>
    </row>
    <row r="95" spans="1:48" hidden="1" x14ac:dyDescent="0.3">
      <c r="A95" s="2" t="s">
        <v>197</v>
      </c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>
        <v>1</v>
      </c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>
        <v>1</v>
      </c>
      <c r="AT95" s="3"/>
      <c r="AU95" t="str">
        <f>VLOOKUP(A95,[1]taxonomy!$B:$H,7,FALSE)</f>
        <v xml:space="preserve"> Viridiplantae</v>
      </c>
    </row>
    <row r="96" spans="1:48" hidden="1" x14ac:dyDescent="0.3">
      <c r="A96" s="2" t="s">
        <v>199</v>
      </c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>
        <v>1</v>
      </c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>
        <v>1</v>
      </c>
      <c r="AT96" s="3"/>
      <c r="AU96" t="str">
        <f>VLOOKUP(A96,[1]taxonomy!$B:$H,7,FALSE)</f>
        <v xml:space="preserve"> Viridiplantae</v>
      </c>
    </row>
    <row r="97" spans="1:48" hidden="1" x14ac:dyDescent="0.3">
      <c r="A97" s="2" t="s">
        <v>201</v>
      </c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>
        <v>1</v>
      </c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>
        <v>1</v>
      </c>
      <c r="AT97" s="3"/>
      <c r="AU97" t="str">
        <f>VLOOKUP(A97,[1]taxonomy!$B:$H,7,FALSE)</f>
        <v xml:space="preserve"> Viridiplantae</v>
      </c>
    </row>
    <row r="98" spans="1:48" hidden="1" x14ac:dyDescent="0.3">
      <c r="A98" s="2" t="s">
        <v>203</v>
      </c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>
        <v>1</v>
      </c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>
        <v>1</v>
      </c>
      <c r="AT98" s="3"/>
      <c r="AU98" t="str">
        <f>VLOOKUP(A98,[1]taxonomy!$B:$H,7,FALSE)</f>
        <v xml:space="preserve"> Viridiplantae</v>
      </c>
    </row>
    <row r="99" spans="1:48" hidden="1" x14ac:dyDescent="0.3">
      <c r="A99" s="2" t="s">
        <v>205</v>
      </c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>
        <v>1</v>
      </c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>
        <v>1</v>
      </c>
      <c r="AT99" s="3"/>
      <c r="AU99" t="str">
        <f>VLOOKUP(A99,[1]taxonomy!$B:$H,7,FALSE)</f>
        <v xml:space="preserve"> Viridiplantae</v>
      </c>
    </row>
    <row r="100" spans="1:48" hidden="1" x14ac:dyDescent="0.3">
      <c r="A100" s="2" t="s">
        <v>207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>
        <v>1</v>
      </c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>
        <v>1</v>
      </c>
      <c r="AT100" s="3"/>
      <c r="AU100" t="str">
        <f>VLOOKUP(A100,[1]taxonomy!$B:$H,7,FALSE)</f>
        <v xml:space="preserve"> Viridiplantae</v>
      </c>
    </row>
    <row r="101" spans="1:48" hidden="1" x14ac:dyDescent="0.3">
      <c r="A101" s="2" t="s">
        <v>209</v>
      </c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>
        <v>1</v>
      </c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>
        <v>1</v>
      </c>
      <c r="AT101" s="3"/>
      <c r="AU101" t="str">
        <f>VLOOKUP(A101,[1]taxonomy!$B:$H,7,FALSE)</f>
        <v xml:space="preserve"> Viridiplantae</v>
      </c>
    </row>
    <row r="102" spans="1:48" hidden="1" x14ac:dyDescent="0.3">
      <c r="A102" s="2" t="s">
        <v>211</v>
      </c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>
        <v>1</v>
      </c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>
        <v>1</v>
      </c>
      <c r="AT102" s="3"/>
      <c r="AU102" t="str">
        <f>VLOOKUP(A102,[1]taxonomy!$B:$H,7,FALSE)</f>
        <v xml:space="preserve"> Viridiplantae</v>
      </c>
    </row>
    <row r="103" spans="1:48" hidden="1" x14ac:dyDescent="0.3">
      <c r="A103" s="2" t="s">
        <v>213</v>
      </c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>
        <v>1</v>
      </c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>
        <v>1</v>
      </c>
      <c r="AT103" s="3"/>
      <c r="AU103" t="str">
        <f>VLOOKUP(A103,[1]taxonomy!$B:$H,7,FALSE)</f>
        <v xml:space="preserve"> Viridiplantae</v>
      </c>
    </row>
    <row r="104" spans="1:48" hidden="1" x14ac:dyDescent="0.3">
      <c r="A104" s="2" t="s">
        <v>215</v>
      </c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>
        <v>1</v>
      </c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>
        <v>1</v>
      </c>
      <c r="AT104" s="3"/>
      <c r="AU104" t="str">
        <f>VLOOKUP(A104,[1]taxonomy!$B:$H,7,FALSE)</f>
        <v xml:space="preserve"> Viridiplantae</v>
      </c>
    </row>
    <row r="105" spans="1:48" hidden="1" x14ac:dyDescent="0.3">
      <c r="A105" s="2" t="s">
        <v>217</v>
      </c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>
        <v>1</v>
      </c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>
        <v>1</v>
      </c>
      <c r="AT105" s="3"/>
      <c r="AU105" t="str">
        <f>VLOOKUP(A105,[1]taxonomy!$B:$H,7,FALSE)</f>
        <v xml:space="preserve"> Viridiplantae</v>
      </c>
    </row>
    <row r="106" spans="1:48" hidden="1" x14ac:dyDescent="0.3">
      <c r="A106" s="2" t="s">
        <v>219</v>
      </c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>
        <v>1</v>
      </c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>
        <v>1</v>
      </c>
      <c r="AT106" s="3"/>
      <c r="AU106" t="str">
        <f>VLOOKUP(A106,[1]taxonomy!$B:$H,7,FALSE)</f>
        <v xml:space="preserve"> Fungi</v>
      </c>
      <c r="AV106" t="s">
        <v>5335</v>
      </c>
    </row>
    <row r="107" spans="1:48" hidden="1" x14ac:dyDescent="0.3">
      <c r="A107" s="2" t="s">
        <v>221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>
        <v>1</v>
      </c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>
        <v>1</v>
      </c>
      <c r="AT107" s="3"/>
      <c r="AU107" t="str">
        <f>VLOOKUP(A107,[1]taxonomy!$B:$H,7,FALSE)</f>
        <v xml:space="preserve"> Fungi</v>
      </c>
      <c r="AV107" t="s">
        <v>5335</v>
      </c>
    </row>
    <row r="108" spans="1:48" hidden="1" x14ac:dyDescent="0.3">
      <c r="A108" s="2" t="s">
        <v>223</v>
      </c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>
        <v>1</v>
      </c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>
        <v>1</v>
      </c>
      <c r="AT108" s="3"/>
      <c r="AU108" t="str">
        <f>VLOOKUP(A108,[1]taxonomy!$B:$H,7,FALSE)</f>
        <v xml:space="preserve"> Fungi</v>
      </c>
    </row>
    <row r="109" spans="1:48" hidden="1" x14ac:dyDescent="0.3">
      <c r="A109" s="2" t="s">
        <v>225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>
        <v>1</v>
      </c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>
        <v>1</v>
      </c>
      <c r="AT109" s="3"/>
      <c r="AU109" t="str">
        <f>VLOOKUP(A109,[1]taxonomy!$B:$H,7,FALSE)</f>
        <v xml:space="preserve"> Fungi</v>
      </c>
    </row>
    <row r="110" spans="1:48" hidden="1" x14ac:dyDescent="0.3">
      <c r="A110" s="2" t="s">
        <v>227</v>
      </c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>
        <v>1</v>
      </c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>
        <v>1</v>
      </c>
      <c r="AT110" s="3"/>
      <c r="AU110" t="str">
        <f>VLOOKUP(A110,[1]taxonomy!$B:$H,7,FALSE)</f>
        <v xml:space="preserve"> Fungi</v>
      </c>
    </row>
    <row r="111" spans="1:48" hidden="1" x14ac:dyDescent="0.3">
      <c r="A111" s="2" t="s">
        <v>229</v>
      </c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>
        <v>1</v>
      </c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>
        <v>1</v>
      </c>
      <c r="AT111" s="3"/>
      <c r="AU111" t="str">
        <f>VLOOKUP(A111,[1]taxonomy!$B:$H,7,FALSE)</f>
        <v xml:space="preserve"> Fungi</v>
      </c>
    </row>
    <row r="112" spans="1:48" hidden="1" x14ac:dyDescent="0.3">
      <c r="A112" s="2" t="s">
        <v>231</v>
      </c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>
        <v>1</v>
      </c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>
        <v>1</v>
      </c>
      <c r="AT112" s="3"/>
      <c r="AU112" t="str">
        <f>VLOOKUP(A112,[1]taxonomy!$B:$H,7,FALSE)</f>
        <v xml:space="preserve"> Fungi</v>
      </c>
    </row>
    <row r="113" spans="1:48" hidden="1" x14ac:dyDescent="0.3">
      <c r="A113" s="2" t="s">
        <v>233</v>
      </c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>
        <v>1</v>
      </c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>
        <v>1</v>
      </c>
      <c r="AT113" s="3"/>
      <c r="AU113" t="str">
        <f>VLOOKUP(A113,[1]taxonomy!$B:$H,7,FALSE)</f>
        <v xml:space="preserve"> Metazoa</v>
      </c>
      <c r="AV113" t="s">
        <v>5336</v>
      </c>
    </row>
    <row r="114" spans="1:48" hidden="1" x14ac:dyDescent="0.3">
      <c r="A114" s="2" t="s">
        <v>235</v>
      </c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>
        <v>1</v>
      </c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>
        <v>1</v>
      </c>
      <c r="AT114" s="3"/>
      <c r="AU114" t="str">
        <f>VLOOKUP(A114,[1]taxonomy!$B:$H,7,FALSE)</f>
        <v xml:space="preserve"> Metazoa</v>
      </c>
      <c r="AV114" t="s">
        <v>5336</v>
      </c>
    </row>
    <row r="115" spans="1:48" hidden="1" x14ac:dyDescent="0.3">
      <c r="A115" s="2" t="s">
        <v>237</v>
      </c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>
        <v>1</v>
      </c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>
        <v>1</v>
      </c>
      <c r="AT115" s="3"/>
      <c r="AU115" t="str">
        <f>VLOOKUP(A115,[1]taxonomy!$B:$H,7,FALSE)</f>
        <v xml:space="preserve"> Fungi</v>
      </c>
    </row>
    <row r="116" spans="1:48" hidden="1" x14ac:dyDescent="0.3">
      <c r="A116" s="2" t="s">
        <v>239</v>
      </c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>
        <v>1</v>
      </c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>
        <v>1</v>
      </c>
      <c r="AT116" s="3"/>
      <c r="AU116" t="str">
        <f>VLOOKUP(A116,[1]taxonomy!$B:$H,7,FALSE)</f>
        <v xml:space="preserve"> Fungi</v>
      </c>
    </row>
    <row r="117" spans="1:48" hidden="1" x14ac:dyDescent="0.3">
      <c r="A117" s="2" t="s">
        <v>241</v>
      </c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>
        <v>1</v>
      </c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>
        <v>1</v>
      </c>
      <c r="AT117" s="3"/>
      <c r="AU117" t="str">
        <f>VLOOKUP(A117,[1]taxonomy!$B:$H,7,FALSE)</f>
        <v xml:space="preserve"> Fungi</v>
      </c>
    </row>
    <row r="118" spans="1:48" hidden="1" x14ac:dyDescent="0.3">
      <c r="A118" s="2" t="s">
        <v>243</v>
      </c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>
        <v>1</v>
      </c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>
        <v>1</v>
      </c>
      <c r="AT118" s="3"/>
      <c r="AU118" t="str">
        <f>VLOOKUP(A118,[1]taxonomy!$B:$H,7,FALSE)</f>
        <v xml:space="preserve"> Fungi</v>
      </c>
    </row>
    <row r="119" spans="1:48" hidden="1" x14ac:dyDescent="0.3">
      <c r="A119" s="2" t="s">
        <v>245</v>
      </c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>
        <v>1</v>
      </c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>
        <v>1</v>
      </c>
      <c r="AT119" s="3"/>
      <c r="AU119" t="str">
        <f>VLOOKUP(A119,[1]taxonomy!$B:$H,7,FALSE)</f>
        <v xml:space="preserve"> Fungi</v>
      </c>
    </row>
    <row r="120" spans="1:48" hidden="1" x14ac:dyDescent="0.3">
      <c r="A120" s="2" t="s">
        <v>247</v>
      </c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>
        <v>1</v>
      </c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>
        <v>1</v>
      </c>
      <c r="AT120" s="3"/>
      <c r="AU120" t="str">
        <f>VLOOKUP(A120,[1]taxonomy!$B:$H,7,FALSE)</f>
        <v xml:space="preserve"> Fungi</v>
      </c>
    </row>
    <row r="121" spans="1:48" hidden="1" x14ac:dyDescent="0.3">
      <c r="A121" s="2" t="s">
        <v>249</v>
      </c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>
        <v>1</v>
      </c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>
        <v>1</v>
      </c>
      <c r="AT121" s="3"/>
      <c r="AU121" t="str">
        <f>VLOOKUP(A121,[1]taxonomy!$B:$H,7,FALSE)</f>
        <v xml:space="preserve"> Fungi</v>
      </c>
    </row>
    <row r="122" spans="1:48" hidden="1" x14ac:dyDescent="0.3">
      <c r="A122" s="2" t="s">
        <v>251</v>
      </c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>
        <v>1</v>
      </c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>
        <v>1</v>
      </c>
      <c r="AT122" s="3"/>
      <c r="AU122" t="str">
        <f>VLOOKUP(A122,[1]taxonomy!$B:$H,7,FALSE)</f>
        <v xml:space="preserve"> Metazoa</v>
      </c>
      <c r="AV122" t="s">
        <v>5336</v>
      </c>
    </row>
    <row r="123" spans="1:48" hidden="1" x14ac:dyDescent="0.3">
      <c r="A123" s="2" t="s">
        <v>253</v>
      </c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>
        <v>1</v>
      </c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>
        <v>1</v>
      </c>
      <c r="AT123" s="3"/>
      <c r="AU123" t="str">
        <f>VLOOKUP(A123,[1]taxonomy!$B:$H,7,FALSE)</f>
        <v xml:space="preserve"> Metazoa</v>
      </c>
      <c r="AV123" t="s">
        <v>5336</v>
      </c>
    </row>
    <row r="124" spans="1:48" hidden="1" x14ac:dyDescent="0.3">
      <c r="A124" s="2" t="s">
        <v>255</v>
      </c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>
        <v>1</v>
      </c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>
        <v>1</v>
      </c>
      <c r="AT124" s="3"/>
      <c r="AU124" t="str">
        <f>VLOOKUP(A124,[1]taxonomy!$B:$H,7,FALSE)</f>
        <v xml:space="preserve"> Metazoa</v>
      </c>
      <c r="AV124" t="s">
        <v>5336</v>
      </c>
    </row>
    <row r="125" spans="1:48" hidden="1" x14ac:dyDescent="0.3">
      <c r="A125" s="2" t="s">
        <v>257</v>
      </c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>
        <v>1</v>
      </c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>
        <v>1</v>
      </c>
      <c r="AT125" s="3"/>
      <c r="AU125" t="str">
        <f>VLOOKUP(A125,[1]taxonomy!$B:$H,7,FALSE)</f>
        <v xml:space="preserve"> Metazoa</v>
      </c>
      <c r="AV125" t="s">
        <v>5336</v>
      </c>
    </row>
    <row r="126" spans="1:48" hidden="1" x14ac:dyDescent="0.3">
      <c r="A126" s="2" t="s">
        <v>259</v>
      </c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>
        <v>1</v>
      </c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>
        <v>1</v>
      </c>
      <c r="AT126" s="3"/>
      <c r="AU126" t="str">
        <f>VLOOKUP(A126,[1]taxonomy!$B:$H,7,FALSE)</f>
        <v xml:space="preserve"> Metazoa</v>
      </c>
      <c r="AV126" t="s">
        <v>5336</v>
      </c>
    </row>
    <row r="127" spans="1:48" hidden="1" x14ac:dyDescent="0.3">
      <c r="A127" s="2" t="s">
        <v>261</v>
      </c>
      <c r="B127" s="3"/>
      <c r="C127" s="3"/>
      <c r="D127" s="3"/>
      <c r="E127" s="3"/>
      <c r="F127" s="3">
        <v>2</v>
      </c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>
        <v>1</v>
      </c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>
        <v>3</v>
      </c>
      <c r="AT127" s="3"/>
      <c r="AU127" t="str">
        <f>VLOOKUP(A127,[1]taxonomy!$B:$H,7,FALSE)</f>
        <v xml:space="preserve"> Metazoa</v>
      </c>
    </row>
    <row r="128" spans="1:48" hidden="1" x14ac:dyDescent="0.3">
      <c r="A128" s="2" t="s">
        <v>265</v>
      </c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>
        <v>1</v>
      </c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>
        <v>1</v>
      </c>
      <c r="AT128" s="3"/>
      <c r="AU128" t="str">
        <f>VLOOKUP(A128,[1]taxonomy!$B:$H,7,FALSE)</f>
        <v xml:space="preserve"> Fungi</v>
      </c>
    </row>
    <row r="129" spans="1:48" hidden="1" x14ac:dyDescent="0.3">
      <c r="A129" s="2" t="s">
        <v>267</v>
      </c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>
        <v>1</v>
      </c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>
        <v>1</v>
      </c>
      <c r="AT129" s="3"/>
      <c r="AU129" t="str">
        <f>VLOOKUP(A129,[1]taxonomy!$B:$H,7,FALSE)</f>
        <v xml:space="preserve"> Fungi</v>
      </c>
    </row>
    <row r="130" spans="1:48" hidden="1" x14ac:dyDescent="0.3">
      <c r="A130" s="2" t="s">
        <v>269</v>
      </c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>
        <v>1</v>
      </c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>
        <v>1</v>
      </c>
      <c r="AT130" s="3"/>
      <c r="AU130" t="str">
        <f>VLOOKUP(A130,[1]taxonomy!$B:$H,7,FALSE)</f>
        <v xml:space="preserve"> Viridiplantae</v>
      </c>
    </row>
    <row r="131" spans="1:48" hidden="1" x14ac:dyDescent="0.3">
      <c r="A131" s="2" t="s">
        <v>271</v>
      </c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>
        <v>1</v>
      </c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>
        <v>1</v>
      </c>
      <c r="AT131" s="3"/>
      <c r="AU131" t="str">
        <f>VLOOKUP(A131,[1]taxonomy!$B:$H,7,FALSE)</f>
        <v xml:space="preserve"> Viridiplantae</v>
      </c>
    </row>
    <row r="132" spans="1:48" hidden="1" x14ac:dyDescent="0.3">
      <c r="A132" s="2" t="s">
        <v>273</v>
      </c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>
        <v>1</v>
      </c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>
        <v>1</v>
      </c>
      <c r="AT132" s="3"/>
      <c r="AU132" t="str">
        <f>VLOOKUP(A132,[1]taxonomy!$B:$H,7,FALSE)</f>
        <v xml:space="preserve"> Fungi</v>
      </c>
    </row>
    <row r="133" spans="1:48" hidden="1" x14ac:dyDescent="0.3">
      <c r="A133" s="2" t="s">
        <v>275</v>
      </c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>
        <v>1</v>
      </c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>
        <v>1</v>
      </c>
      <c r="AT133" s="3"/>
      <c r="AU133" t="str">
        <f>VLOOKUP(A133,[1]taxonomy!$B:$H,7,FALSE)</f>
        <v xml:space="preserve"> Fungi</v>
      </c>
    </row>
    <row r="134" spans="1:48" hidden="1" x14ac:dyDescent="0.3">
      <c r="A134" s="2" t="s">
        <v>277</v>
      </c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>
        <v>1</v>
      </c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>
        <v>1</v>
      </c>
      <c r="AT134" s="3"/>
      <c r="AU134" t="str">
        <f>VLOOKUP(A134,[1]taxonomy!$B:$H,7,FALSE)</f>
        <v xml:space="preserve"> Alveolata</v>
      </c>
    </row>
    <row r="135" spans="1:48" hidden="1" x14ac:dyDescent="0.3">
      <c r="A135" s="2" t="s">
        <v>279</v>
      </c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>
        <v>1</v>
      </c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>
        <v>1</v>
      </c>
      <c r="AT135" s="3"/>
      <c r="AU135" t="str">
        <f>VLOOKUP(A135,[1]taxonomy!$B:$H,7,FALSE)</f>
        <v xml:space="preserve"> Alveolata</v>
      </c>
    </row>
    <row r="136" spans="1:48" hidden="1" x14ac:dyDescent="0.3">
      <c r="A136" s="2" t="s">
        <v>281</v>
      </c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>
        <v>1</v>
      </c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>
        <v>1</v>
      </c>
      <c r="AT136" s="3"/>
      <c r="AU136" t="str">
        <f>VLOOKUP(A136,[1]taxonomy!$B:$H,7,FALSE)</f>
        <v xml:space="preserve"> Fungi</v>
      </c>
    </row>
    <row r="137" spans="1:48" hidden="1" x14ac:dyDescent="0.3">
      <c r="A137" s="2" t="s">
        <v>283</v>
      </c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>
        <v>1</v>
      </c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>
        <v>1</v>
      </c>
      <c r="AT137" s="3"/>
      <c r="AU137" t="str">
        <f>VLOOKUP(A137,[1]taxonomy!$B:$H,7,FALSE)</f>
        <v xml:space="preserve"> Fungi</v>
      </c>
    </row>
    <row r="138" spans="1:48" x14ac:dyDescent="0.3">
      <c r="A138" s="2" t="s">
        <v>285</v>
      </c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>
        <v>2</v>
      </c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>
        <v>2</v>
      </c>
      <c r="AT138" s="3"/>
      <c r="AU138" t="str">
        <f>VLOOKUP(A138,[1]taxonomy!$B:$H,7,FALSE)</f>
        <v xml:space="preserve"> Fungi</v>
      </c>
      <c r="AV138" t="s">
        <v>5338</v>
      </c>
    </row>
    <row r="139" spans="1:48" hidden="1" x14ac:dyDescent="0.3">
      <c r="A139" s="2" t="s">
        <v>287</v>
      </c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>
        <v>1</v>
      </c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>
        <v>1</v>
      </c>
      <c r="AT139" s="3"/>
      <c r="AU139" t="str">
        <f>VLOOKUP(A139,[1]taxonomy!$B:$H,7,FALSE)</f>
        <v xml:space="preserve"> Fungi</v>
      </c>
    </row>
    <row r="140" spans="1:48" hidden="1" x14ac:dyDescent="0.3">
      <c r="A140" s="2" t="s">
        <v>289</v>
      </c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>
        <v>1</v>
      </c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>
        <v>1</v>
      </c>
      <c r="AT140" s="3"/>
      <c r="AU140" t="str">
        <f>VLOOKUP(A140,[1]taxonomy!$B:$H,7,FALSE)</f>
        <v xml:space="preserve"> Fungi</v>
      </c>
    </row>
    <row r="141" spans="1:48" x14ac:dyDescent="0.3">
      <c r="A141" s="2" t="s">
        <v>291</v>
      </c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>
        <v>2</v>
      </c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>
        <v>2</v>
      </c>
      <c r="AT141" s="3"/>
      <c r="AU141" t="str">
        <f>VLOOKUP(A141,[1]taxonomy!$B:$H,7,FALSE)</f>
        <v xml:space="preserve"> Fungi</v>
      </c>
      <c r="AV141" t="s">
        <v>5338</v>
      </c>
    </row>
    <row r="142" spans="1:48" hidden="1" x14ac:dyDescent="0.3">
      <c r="A142" s="2" t="s">
        <v>293</v>
      </c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>
        <v>1</v>
      </c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>
        <v>1</v>
      </c>
      <c r="AT142" s="3"/>
      <c r="AU142" t="str">
        <f>VLOOKUP(A142,[1]taxonomy!$B:$H,7,FALSE)</f>
        <v xml:space="preserve"> Metazoa</v>
      </c>
      <c r="AV142" t="s">
        <v>5336</v>
      </c>
    </row>
    <row r="143" spans="1:48" hidden="1" x14ac:dyDescent="0.3">
      <c r="A143" s="2" t="s">
        <v>295</v>
      </c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>
        <v>1</v>
      </c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>
        <v>1</v>
      </c>
      <c r="AT143" s="3"/>
      <c r="AU143" t="str">
        <f>VLOOKUP(A143,[1]taxonomy!$B:$H,7,FALSE)</f>
        <v xml:space="preserve"> Fungi</v>
      </c>
    </row>
    <row r="144" spans="1:48" hidden="1" x14ac:dyDescent="0.3">
      <c r="A144" s="2" t="s">
        <v>297</v>
      </c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>
        <v>1</v>
      </c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>
        <v>1</v>
      </c>
      <c r="AT144" s="3"/>
      <c r="AU144" t="str">
        <f>VLOOKUP(A144,[1]taxonomy!$B:$H,7,FALSE)</f>
        <v xml:space="preserve"> Fungi</v>
      </c>
    </row>
    <row r="145" spans="1:48" hidden="1" x14ac:dyDescent="0.3">
      <c r="A145" s="2" t="s">
        <v>299</v>
      </c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>
        <v>1</v>
      </c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>
        <v>1</v>
      </c>
      <c r="AT145" s="3"/>
      <c r="AU145" t="str">
        <f>VLOOKUP(A145,[1]taxonomy!$B:$H,7,FALSE)</f>
        <v xml:space="preserve"> Metazoa</v>
      </c>
      <c r="AV145" t="s">
        <v>5336</v>
      </c>
    </row>
    <row r="146" spans="1:48" hidden="1" x14ac:dyDescent="0.3">
      <c r="A146" s="2" t="s">
        <v>301</v>
      </c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>
        <v>1</v>
      </c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>
        <v>1</v>
      </c>
      <c r="AT146" s="3"/>
      <c r="AU146" t="str">
        <f>VLOOKUP(A146,[1]taxonomy!$B:$H,7,FALSE)</f>
        <v xml:space="preserve"> Metazoa</v>
      </c>
      <c r="AV146" t="s">
        <v>5336</v>
      </c>
    </row>
    <row r="147" spans="1:48" hidden="1" x14ac:dyDescent="0.3">
      <c r="A147" s="2" t="s">
        <v>303</v>
      </c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>
        <v>1</v>
      </c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>
        <v>1</v>
      </c>
      <c r="AT147" s="3"/>
      <c r="AU147" t="str">
        <f>VLOOKUP(A147,[1]taxonomy!$B:$H,7,FALSE)</f>
        <v xml:space="preserve"> Fungi</v>
      </c>
    </row>
    <row r="148" spans="1:48" hidden="1" x14ac:dyDescent="0.3">
      <c r="A148" s="2" t="s">
        <v>305</v>
      </c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>
        <v>1</v>
      </c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>
        <v>1</v>
      </c>
      <c r="AT148" s="3"/>
      <c r="AU148" t="str">
        <f>VLOOKUP(A148,[1]taxonomy!$B:$H,7,FALSE)</f>
        <v xml:space="preserve"> Fungi</v>
      </c>
    </row>
    <row r="149" spans="1:48" hidden="1" x14ac:dyDescent="0.3">
      <c r="A149" s="2" t="s">
        <v>307</v>
      </c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>
        <v>1</v>
      </c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>
        <v>1</v>
      </c>
      <c r="AT149" s="3"/>
      <c r="AU149" t="str">
        <f>VLOOKUP(A149,[1]taxonomy!$B:$H,7,FALSE)</f>
        <v xml:space="preserve"> Viridiplantae</v>
      </c>
    </row>
    <row r="150" spans="1:48" hidden="1" x14ac:dyDescent="0.3">
      <c r="A150" s="2" t="s">
        <v>309</v>
      </c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>
        <v>1</v>
      </c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>
        <v>1</v>
      </c>
      <c r="AT150" s="3"/>
      <c r="AU150" t="str">
        <f>VLOOKUP(A150,[1]taxonomy!$B:$H,7,FALSE)</f>
        <v xml:space="preserve"> Metazoa</v>
      </c>
      <c r="AV150" t="s">
        <v>5336</v>
      </c>
    </row>
    <row r="151" spans="1:48" hidden="1" x14ac:dyDescent="0.3">
      <c r="A151" s="2" t="s">
        <v>311</v>
      </c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>
        <v>1</v>
      </c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>
        <v>1</v>
      </c>
      <c r="AT151" s="3"/>
      <c r="AU151" t="str">
        <f>VLOOKUP(A151,[1]taxonomy!$B:$H,7,FALSE)</f>
        <v xml:space="preserve"> Metazoa</v>
      </c>
      <c r="AV151" t="s">
        <v>5336</v>
      </c>
    </row>
    <row r="152" spans="1:48" hidden="1" x14ac:dyDescent="0.3">
      <c r="A152" s="2" t="s">
        <v>313</v>
      </c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>
        <v>1</v>
      </c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>
        <v>1</v>
      </c>
      <c r="AT152" s="3"/>
      <c r="AU152" t="str">
        <f>VLOOKUP(A152,[1]taxonomy!$B:$H,7,FALSE)</f>
        <v xml:space="preserve"> Alveolata</v>
      </c>
    </row>
    <row r="153" spans="1:48" hidden="1" x14ac:dyDescent="0.3">
      <c r="A153" s="2" t="s">
        <v>315</v>
      </c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>
        <v>1</v>
      </c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>
        <v>1</v>
      </c>
      <c r="AT153" s="3"/>
      <c r="AU153" t="str">
        <f>VLOOKUP(A153,[1]taxonomy!$B:$H,7,FALSE)</f>
        <v xml:space="preserve"> Alveolata</v>
      </c>
    </row>
    <row r="154" spans="1:48" hidden="1" x14ac:dyDescent="0.3">
      <c r="A154" s="2" t="s">
        <v>317</v>
      </c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>
        <v>1</v>
      </c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>
        <v>1</v>
      </c>
      <c r="AT154" s="3"/>
      <c r="AU154" t="str">
        <f>VLOOKUP(A154,[1]taxonomy!$B:$H,7,FALSE)</f>
        <v xml:space="preserve"> Alveolata</v>
      </c>
    </row>
    <row r="155" spans="1:48" hidden="1" x14ac:dyDescent="0.3">
      <c r="A155" s="2" t="s">
        <v>319</v>
      </c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>
        <v>1</v>
      </c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>
        <v>1</v>
      </c>
      <c r="AT155" s="3"/>
      <c r="AU155" t="str">
        <f>VLOOKUP(A155,[1]taxonomy!$B:$H,7,FALSE)</f>
        <v xml:space="preserve"> Alveolata</v>
      </c>
    </row>
    <row r="156" spans="1:48" hidden="1" x14ac:dyDescent="0.3">
      <c r="A156" s="2" t="s">
        <v>321</v>
      </c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>
        <v>1</v>
      </c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>
        <v>1</v>
      </c>
      <c r="AT156" s="3"/>
      <c r="AU156" t="e">
        <f>VLOOKUP(A156,[1]taxonomy!$B:$H,7,FALSE)</f>
        <v>#N/A</v>
      </c>
    </row>
    <row r="157" spans="1:48" hidden="1" x14ac:dyDescent="0.3">
      <c r="A157" s="2" t="s">
        <v>323</v>
      </c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>
        <v>1</v>
      </c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>
        <v>1</v>
      </c>
      <c r="AT157" s="3"/>
      <c r="AU157" t="e">
        <f>VLOOKUP(A157,[1]taxonomy!$B:$H,7,FALSE)</f>
        <v>#N/A</v>
      </c>
    </row>
    <row r="158" spans="1:48" hidden="1" x14ac:dyDescent="0.3">
      <c r="A158" s="2" t="s">
        <v>325</v>
      </c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>
        <v>1</v>
      </c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>
        <v>1</v>
      </c>
      <c r="AT158" s="3"/>
      <c r="AU158" t="e">
        <f>VLOOKUP(A158,[1]taxonomy!$B:$H,7,FALSE)</f>
        <v>#N/A</v>
      </c>
    </row>
    <row r="159" spans="1:48" hidden="1" x14ac:dyDescent="0.3">
      <c r="A159" s="2" t="s">
        <v>327</v>
      </c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>
        <v>1</v>
      </c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>
        <v>1</v>
      </c>
      <c r="AT159" s="3"/>
      <c r="AU159" t="e">
        <f>VLOOKUP(A159,[1]taxonomy!$B:$H,7,FALSE)</f>
        <v>#N/A</v>
      </c>
    </row>
    <row r="160" spans="1:48" hidden="1" x14ac:dyDescent="0.3">
      <c r="A160" s="2" t="s">
        <v>329</v>
      </c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>
        <v>1</v>
      </c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>
        <v>1</v>
      </c>
      <c r="AT160" s="3"/>
      <c r="AU160" t="e">
        <f>VLOOKUP(A160,[1]taxonomy!$B:$H,7,FALSE)</f>
        <v>#N/A</v>
      </c>
    </row>
    <row r="161" spans="1:48" hidden="1" x14ac:dyDescent="0.3">
      <c r="A161" s="2" t="s">
        <v>331</v>
      </c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>
        <v>1</v>
      </c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>
        <v>1</v>
      </c>
      <c r="AT161" s="3"/>
      <c r="AU161" t="e">
        <f>VLOOKUP(A161,[1]taxonomy!$B:$H,7,FALSE)</f>
        <v>#N/A</v>
      </c>
    </row>
    <row r="162" spans="1:48" hidden="1" x14ac:dyDescent="0.3">
      <c r="A162" s="2" t="s">
        <v>333</v>
      </c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>
        <v>1</v>
      </c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>
        <v>1</v>
      </c>
      <c r="AT162" s="3"/>
      <c r="AU162" t="e">
        <f>VLOOKUP(A162,[1]taxonomy!$B:$H,7,FALSE)</f>
        <v>#N/A</v>
      </c>
    </row>
    <row r="163" spans="1:48" hidden="1" x14ac:dyDescent="0.3">
      <c r="A163" s="2" t="s">
        <v>335</v>
      </c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>
        <v>1</v>
      </c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>
        <v>1</v>
      </c>
      <c r="AT163" s="3"/>
      <c r="AU163" t="e">
        <f>VLOOKUP(A163,[1]taxonomy!$B:$H,7,FALSE)</f>
        <v>#N/A</v>
      </c>
    </row>
    <row r="164" spans="1:48" hidden="1" x14ac:dyDescent="0.3">
      <c r="A164" s="2" t="s">
        <v>337</v>
      </c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>
        <v>1</v>
      </c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>
        <v>1</v>
      </c>
      <c r="AT164" s="3"/>
      <c r="AU164" t="str">
        <f>VLOOKUP(A164,[1]taxonomy!$B:$H,7,FALSE)</f>
        <v xml:space="preserve"> Viridiplantae</v>
      </c>
    </row>
    <row r="165" spans="1:48" hidden="1" x14ac:dyDescent="0.3">
      <c r="A165" s="2" t="s">
        <v>339</v>
      </c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>
        <v>1</v>
      </c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>
        <v>1</v>
      </c>
      <c r="AT165" s="3"/>
      <c r="AU165" t="str">
        <f>VLOOKUP(A165,[1]taxonomy!$B:$H,7,FALSE)</f>
        <v xml:space="preserve"> Viridiplantae</v>
      </c>
    </row>
    <row r="166" spans="1:48" hidden="1" x14ac:dyDescent="0.3">
      <c r="A166" s="2" t="s">
        <v>341</v>
      </c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>
        <v>1</v>
      </c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>
        <v>1</v>
      </c>
      <c r="AT166" s="3"/>
      <c r="AU166" t="str">
        <f>VLOOKUP(A166,[1]taxonomy!$B:$H,7,FALSE)</f>
        <v xml:space="preserve"> Viridiplantae</v>
      </c>
    </row>
    <row r="167" spans="1:48" hidden="1" x14ac:dyDescent="0.3">
      <c r="A167" s="2" t="s">
        <v>343</v>
      </c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>
        <v>1</v>
      </c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>
        <v>1</v>
      </c>
      <c r="AT167" s="3"/>
      <c r="AU167" t="str">
        <f>VLOOKUP(A167,[1]taxonomy!$B:$H,7,FALSE)</f>
        <v xml:space="preserve"> Viridiplantae</v>
      </c>
    </row>
    <row r="168" spans="1:48" hidden="1" x14ac:dyDescent="0.3">
      <c r="A168" s="2" t="s">
        <v>345</v>
      </c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>
        <v>1</v>
      </c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>
        <v>1</v>
      </c>
      <c r="AT168" s="3"/>
      <c r="AU168" t="str">
        <f>VLOOKUP(A168,[1]taxonomy!$B:$H,7,FALSE)</f>
        <v xml:space="preserve"> Viridiplantae</v>
      </c>
    </row>
    <row r="169" spans="1:48" hidden="1" x14ac:dyDescent="0.3">
      <c r="A169" s="2" t="s">
        <v>347</v>
      </c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>
        <v>1</v>
      </c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>
        <v>1</v>
      </c>
      <c r="AT169" s="3"/>
      <c r="AU169" t="str">
        <f>VLOOKUP(A169,[1]taxonomy!$B:$H,7,FALSE)</f>
        <v xml:space="preserve"> Viridiplantae</v>
      </c>
    </row>
    <row r="170" spans="1:48" x14ac:dyDescent="0.3">
      <c r="A170" s="2" t="s">
        <v>349</v>
      </c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>
        <v>2</v>
      </c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>
        <v>2</v>
      </c>
      <c r="AT170" s="3"/>
      <c r="AU170" t="str">
        <f>VLOOKUP(A170,[1]taxonomy!$B:$H,7,FALSE)</f>
        <v xml:space="preserve"> Viridiplantae</v>
      </c>
      <c r="AV170" t="s">
        <v>5340</v>
      </c>
    </row>
    <row r="171" spans="1:48" hidden="1" x14ac:dyDescent="0.3">
      <c r="A171" s="2" t="s">
        <v>351</v>
      </c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>
        <v>1</v>
      </c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>
        <v>1</v>
      </c>
      <c r="AT171" s="3"/>
      <c r="AU171" t="str">
        <f>VLOOKUP(A171,[1]taxonomy!$B:$H,7,FALSE)</f>
        <v xml:space="preserve"> Viridiplantae</v>
      </c>
    </row>
    <row r="172" spans="1:48" hidden="1" x14ac:dyDescent="0.3">
      <c r="A172" s="2" t="s">
        <v>353</v>
      </c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>
        <v>1</v>
      </c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>
        <v>1</v>
      </c>
      <c r="AT172" s="3"/>
      <c r="AU172" t="str">
        <f>VLOOKUP(A172,[1]taxonomy!$B:$H,7,FALSE)</f>
        <v xml:space="preserve"> Viridiplantae</v>
      </c>
    </row>
    <row r="173" spans="1:48" hidden="1" x14ac:dyDescent="0.3">
      <c r="A173" s="2" t="s">
        <v>355</v>
      </c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>
        <v>1</v>
      </c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>
        <v>1</v>
      </c>
      <c r="AT173" s="3"/>
      <c r="AU173" t="str">
        <f>VLOOKUP(A173,[1]taxonomy!$B:$H,7,FALSE)</f>
        <v xml:space="preserve"> Viridiplantae</v>
      </c>
    </row>
    <row r="174" spans="1:48" hidden="1" x14ac:dyDescent="0.3">
      <c r="A174" s="2" t="s">
        <v>357</v>
      </c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>
        <v>1</v>
      </c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>
        <v>1</v>
      </c>
      <c r="AT174" s="3"/>
      <c r="AU174" t="str">
        <f>VLOOKUP(A174,[1]taxonomy!$B:$H,7,FALSE)</f>
        <v xml:space="preserve"> Viridiplantae</v>
      </c>
    </row>
    <row r="175" spans="1:48" hidden="1" x14ac:dyDescent="0.3">
      <c r="A175" s="2" t="s">
        <v>359</v>
      </c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>
        <v>1</v>
      </c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>
        <v>1</v>
      </c>
      <c r="AT175" s="3"/>
      <c r="AU175" t="str">
        <f>VLOOKUP(A175,[1]taxonomy!$B:$H,7,FALSE)</f>
        <v xml:space="preserve"> Viridiplantae</v>
      </c>
    </row>
    <row r="176" spans="1:48" hidden="1" x14ac:dyDescent="0.3">
      <c r="A176" s="2" t="s">
        <v>361</v>
      </c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>
        <v>1</v>
      </c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>
        <v>1</v>
      </c>
      <c r="AT176" s="3"/>
      <c r="AU176" t="str">
        <f>VLOOKUP(A176,[1]taxonomy!$B:$H,7,FALSE)</f>
        <v xml:space="preserve"> Viridiplantae</v>
      </c>
    </row>
    <row r="177" spans="1:47" hidden="1" x14ac:dyDescent="0.3">
      <c r="A177" s="2" t="s">
        <v>363</v>
      </c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>
        <v>1</v>
      </c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>
        <v>1</v>
      </c>
      <c r="AT177" s="3"/>
      <c r="AU177" t="str">
        <f>VLOOKUP(A177,[1]taxonomy!$B:$H,7,FALSE)</f>
        <v xml:space="preserve"> Viridiplantae</v>
      </c>
    </row>
    <row r="178" spans="1:47" hidden="1" x14ac:dyDescent="0.3">
      <c r="A178" s="2" t="s">
        <v>365</v>
      </c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>
        <v>1</v>
      </c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>
        <v>1</v>
      </c>
      <c r="AT178" s="3"/>
      <c r="AU178" t="str">
        <f>VLOOKUP(A178,[1]taxonomy!$B:$H,7,FALSE)</f>
        <v xml:space="preserve"> Viridiplantae</v>
      </c>
    </row>
    <row r="179" spans="1:47" hidden="1" x14ac:dyDescent="0.3">
      <c r="A179" s="2" t="s">
        <v>367</v>
      </c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>
        <v>1</v>
      </c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>
        <v>1</v>
      </c>
      <c r="AT179" s="3"/>
      <c r="AU179" t="str">
        <f>VLOOKUP(A179,[1]taxonomy!$B:$H,7,FALSE)</f>
        <v xml:space="preserve"> Viridiplantae</v>
      </c>
    </row>
    <row r="180" spans="1:47" hidden="1" x14ac:dyDescent="0.3">
      <c r="A180" s="2" t="s">
        <v>369</v>
      </c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>
        <v>1</v>
      </c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>
        <v>1</v>
      </c>
      <c r="AT180" s="3"/>
      <c r="AU180" t="str">
        <f>VLOOKUP(A180,[1]taxonomy!$B:$H,7,FALSE)</f>
        <v xml:space="preserve"> Viridiplantae</v>
      </c>
    </row>
    <row r="181" spans="1:47" hidden="1" x14ac:dyDescent="0.3">
      <c r="A181" s="2" t="s">
        <v>371</v>
      </c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>
        <v>1</v>
      </c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>
        <v>1</v>
      </c>
      <c r="AT181" s="3"/>
      <c r="AU181" t="str">
        <f>VLOOKUP(A181,[1]taxonomy!$B:$H,7,FALSE)</f>
        <v xml:space="preserve"> Viridiplantae</v>
      </c>
    </row>
    <row r="182" spans="1:47" hidden="1" x14ac:dyDescent="0.3">
      <c r="A182" s="2" t="s">
        <v>373</v>
      </c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>
        <v>1</v>
      </c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>
        <v>1</v>
      </c>
      <c r="AT182" s="3"/>
      <c r="AU182" t="str">
        <f>VLOOKUP(A182,[1]taxonomy!$B:$H,7,FALSE)</f>
        <v xml:space="preserve"> Viridiplantae</v>
      </c>
    </row>
    <row r="183" spans="1:47" hidden="1" x14ac:dyDescent="0.3">
      <c r="A183" s="2" t="s">
        <v>375</v>
      </c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>
        <v>1</v>
      </c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>
        <v>1</v>
      </c>
      <c r="AT183" s="3"/>
      <c r="AU183" t="str">
        <f>VLOOKUP(A183,[1]taxonomy!$B:$H,7,FALSE)</f>
        <v xml:space="preserve"> Viridiplantae</v>
      </c>
    </row>
    <row r="184" spans="1:47" hidden="1" x14ac:dyDescent="0.3">
      <c r="A184" s="2" t="s">
        <v>377</v>
      </c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>
        <v>1</v>
      </c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>
        <v>1</v>
      </c>
      <c r="AT184" s="3"/>
      <c r="AU184" t="str">
        <f>VLOOKUP(A184,[1]taxonomy!$B:$H,7,FALSE)</f>
        <v xml:space="preserve"> Viridiplantae</v>
      </c>
    </row>
    <row r="185" spans="1:47" hidden="1" x14ac:dyDescent="0.3">
      <c r="A185" s="2" t="s">
        <v>379</v>
      </c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>
        <v>1</v>
      </c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>
        <v>1</v>
      </c>
      <c r="AT185" s="3"/>
      <c r="AU185" t="str">
        <f>VLOOKUP(A185,[1]taxonomy!$B:$H,7,FALSE)</f>
        <v xml:space="preserve"> Viridiplantae</v>
      </c>
    </row>
    <row r="186" spans="1:47" hidden="1" x14ac:dyDescent="0.3">
      <c r="A186" s="2" t="s">
        <v>381</v>
      </c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>
        <v>1</v>
      </c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>
        <v>1</v>
      </c>
      <c r="AT186" s="3"/>
      <c r="AU186" t="str">
        <f>VLOOKUP(A186,[1]taxonomy!$B:$H,7,FALSE)</f>
        <v xml:space="preserve"> Viridiplantae</v>
      </c>
    </row>
    <row r="187" spans="1:47" hidden="1" x14ac:dyDescent="0.3">
      <c r="A187" s="2" t="s">
        <v>383</v>
      </c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>
        <v>1</v>
      </c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>
        <v>1</v>
      </c>
      <c r="AT187" s="3"/>
      <c r="AU187" t="str">
        <f>VLOOKUP(A187,[1]taxonomy!$B:$H,7,FALSE)</f>
        <v xml:space="preserve"> Viridiplantae</v>
      </c>
    </row>
    <row r="188" spans="1:47" hidden="1" x14ac:dyDescent="0.3">
      <c r="A188" s="2" t="s">
        <v>385</v>
      </c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>
        <v>1</v>
      </c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>
        <v>1</v>
      </c>
      <c r="AT188" s="3"/>
      <c r="AU188" t="str">
        <f>VLOOKUP(A188,[1]taxonomy!$B:$H,7,FALSE)</f>
        <v xml:space="preserve"> Viridiplantae</v>
      </c>
    </row>
    <row r="189" spans="1:47" hidden="1" x14ac:dyDescent="0.3">
      <c r="A189" s="2" t="s">
        <v>387</v>
      </c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>
        <v>1</v>
      </c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>
        <v>1</v>
      </c>
      <c r="AT189" s="3"/>
      <c r="AU189" t="str">
        <f>VLOOKUP(A189,[1]taxonomy!$B:$H,7,FALSE)</f>
        <v xml:space="preserve"> Fungi</v>
      </c>
    </row>
    <row r="190" spans="1:47" hidden="1" x14ac:dyDescent="0.3">
      <c r="A190" s="2" t="s">
        <v>389</v>
      </c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>
        <v>1</v>
      </c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>
        <v>1</v>
      </c>
      <c r="AT190" s="3"/>
      <c r="AU190" t="str">
        <f>VLOOKUP(A190,[1]taxonomy!$B:$H,7,FALSE)</f>
        <v xml:space="preserve"> Fungi</v>
      </c>
    </row>
    <row r="191" spans="1:47" hidden="1" x14ac:dyDescent="0.3">
      <c r="A191" s="2" t="s">
        <v>391</v>
      </c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>
        <v>1</v>
      </c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>
        <v>1</v>
      </c>
      <c r="AT191" s="3"/>
      <c r="AU191" t="str">
        <f>VLOOKUP(A191,[1]taxonomy!$B:$H,7,FALSE)</f>
        <v xml:space="preserve"> Fungi</v>
      </c>
    </row>
    <row r="192" spans="1:47" hidden="1" x14ac:dyDescent="0.3">
      <c r="A192" s="2" t="s">
        <v>393</v>
      </c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>
        <v>1</v>
      </c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>
        <v>1</v>
      </c>
      <c r="AT192" s="3"/>
      <c r="AU192" t="str">
        <f>VLOOKUP(A192,[1]taxonomy!$B:$H,7,FALSE)</f>
        <v xml:space="preserve"> Fungi</v>
      </c>
    </row>
    <row r="193" spans="1:48" hidden="1" x14ac:dyDescent="0.3">
      <c r="A193" s="2" t="s">
        <v>395</v>
      </c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>
        <v>1</v>
      </c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>
        <v>1</v>
      </c>
      <c r="AT193" s="3"/>
      <c r="AU193" t="str">
        <f>VLOOKUP(A193,[1]taxonomy!$B:$H,7,FALSE)</f>
        <v xml:space="preserve"> Fungi</v>
      </c>
    </row>
    <row r="194" spans="1:48" hidden="1" x14ac:dyDescent="0.3">
      <c r="A194" s="2" t="s">
        <v>397</v>
      </c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>
        <v>1</v>
      </c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>
        <v>1</v>
      </c>
      <c r="AT194" s="3"/>
      <c r="AU194" t="str">
        <f>VLOOKUP(A194,[1]taxonomy!$B:$H,7,FALSE)</f>
        <v xml:space="preserve"> Fungi</v>
      </c>
    </row>
    <row r="195" spans="1:48" hidden="1" x14ac:dyDescent="0.3">
      <c r="A195" s="2" t="s">
        <v>399</v>
      </c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>
        <v>1</v>
      </c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>
        <v>1</v>
      </c>
      <c r="AT195" s="3"/>
      <c r="AU195" t="str">
        <f>VLOOKUP(A195,[1]taxonomy!$B:$H,7,FALSE)</f>
        <v xml:space="preserve"> Fungi</v>
      </c>
    </row>
    <row r="196" spans="1:48" hidden="1" x14ac:dyDescent="0.3">
      <c r="A196" s="2" t="s">
        <v>401</v>
      </c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>
        <v>1</v>
      </c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>
        <v>1</v>
      </c>
      <c r="AT196" s="3"/>
      <c r="AU196" t="str">
        <f>VLOOKUP(A196,[1]taxonomy!$B:$H,7,FALSE)</f>
        <v xml:space="preserve"> Metazoa</v>
      </c>
    </row>
    <row r="197" spans="1:48" x14ac:dyDescent="0.3">
      <c r="A197" s="2" t="s">
        <v>403</v>
      </c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>
        <v>2</v>
      </c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>
        <v>2</v>
      </c>
      <c r="AT197" s="3"/>
      <c r="AU197" t="str">
        <f>VLOOKUP(A197,[1]taxonomy!$B:$H,7,FALSE)</f>
        <v xml:space="preserve"> Metazoa</v>
      </c>
      <c r="AV197" t="s">
        <v>5339</v>
      </c>
    </row>
    <row r="198" spans="1:48" hidden="1" x14ac:dyDescent="0.3">
      <c r="A198" s="2" t="s">
        <v>405</v>
      </c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>
        <v>1</v>
      </c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>
        <v>1</v>
      </c>
      <c r="AT198" s="3"/>
      <c r="AU198" t="str">
        <f>VLOOKUP(A198,[1]taxonomy!$B:$H,7,FALSE)</f>
        <v xml:space="preserve"> Metazoa</v>
      </c>
    </row>
    <row r="199" spans="1:48" hidden="1" x14ac:dyDescent="0.3">
      <c r="A199" s="2" t="s">
        <v>407</v>
      </c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>
        <v>1</v>
      </c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>
        <v>1</v>
      </c>
      <c r="AT199" s="3"/>
      <c r="AU199" t="str">
        <f>VLOOKUP(A199,[1]taxonomy!$B:$H,7,FALSE)</f>
        <v xml:space="preserve"> Metazoa</v>
      </c>
    </row>
    <row r="200" spans="1:48" hidden="1" x14ac:dyDescent="0.3">
      <c r="A200" s="2" t="s">
        <v>409</v>
      </c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>
        <v>1</v>
      </c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>
        <v>1</v>
      </c>
      <c r="AT200" s="3"/>
      <c r="AU200" t="str">
        <f>VLOOKUP(A200,[1]taxonomy!$B:$H,7,FALSE)</f>
        <v xml:space="preserve"> Metazoa</v>
      </c>
    </row>
    <row r="201" spans="1:48" hidden="1" x14ac:dyDescent="0.3">
      <c r="A201" s="2" t="s">
        <v>411</v>
      </c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>
        <v>1</v>
      </c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>
        <v>1</v>
      </c>
      <c r="AT201" s="3"/>
      <c r="AU201" t="str">
        <f>VLOOKUP(A201,[1]taxonomy!$B:$H,7,FALSE)</f>
        <v xml:space="preserve"> Fungi</v>
      </c>
    </row>
    <row r="202" spans="1:48" x14ac:dyDescent="0.3">
      <c r="A202" s="2" t="s">
        <v>413</v>
      </c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>
        <v>2</v>
      </c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>
        <v>2</v>
      </c>
      <c r="AT202" s="3"/>
      <c r="AU202" t="str">
        <f>VLOOKUP(A202,[1]taxonomy!$B:$H,7,FALSE)</f>
        <v xml:space="preserve"> Fungi</v>
      </c>
      <c r="AV202" t="s">
        <v>5338</v>
      </c>
    </row>
    <row r="203" spans="1:48" hidden="1" x14ac:dyDescent="0.3">
      <c r="A203" s="2" t="s">
        <v>415</v>
      </c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>
        <v>1</v>
      </c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>
        <v>1</v>
      </c>
      <c r="AT203" s="3"/>
      <c r="AU203" t="str">
        <f>VLOOKUP(A203,[1]taxonomy!$B:$H,7,FALSE)</f>
        <v xml:space="preserve"> Viridiplantae</v>
      </c>
    </row>
    <row r="204" spans="1:48" hidden="1" x14ac:dyDescent="0.3">
      <c r="A204" s="2" t="s">
        <v>417</v>
      </c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>
        <v>1</v>
      </c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>
        <v>1</v>
      </c>
      <c r="AT204" s="3"/>
      <c r="AU204" t="str">
        <f>VLOOKUP(A204,[1]taxonomy!$B:$H,7,FALSE)</f>
        <v xml:space="preserve"> Viridiplantae</v>
      </c>
    </row>
    <row r="205" spans="1:48" hidden="1" x14ac:dyDescent="0.3">
      <c r="A205" s="2" t="s">
        <v>419</v>
      </c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>
        <v>1</v>
      </c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>
        <v>1</v>
      </c>
      <c r="AT205" s="3"/>
      <c r="AU205" t="str">
        <f>VLOOKUP(A205,[1]taxonomy!$B:$H,7,FALSE)</f>
        <v xml:space="preserve"> Viridiplantae</v>
      </c>
    </row>
    <row r="206" spans="1:48" hidden="1" x14ac:dyDescent="0.3">
      <c r="A206" s="2" t="s">
        <v>421</v>
      </c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>
        <v>1</v>
      </c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>
        <v>1</v>
      </c>
      <c r="AT206" s="3"/>
      <c r="AU206" t="str">
        <f>VLOOKUP(A206,[1]taxonomy!$B:$H,7,FALSE)</f>
        <v xml:space="preserve"> Viridiplantae</v>
      </c>
    </row>
    <row r="207" spans="1:48" hidden="1" x14ac:dyDescent="0.3">
      <c r="A207" s="2" t="s">
        <v>423</v>
      </c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>
        <v>1</v>
      </c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>
        <v>1</v>
      </c>
      <c r="AT207" s="3"/>
      <c r="AU207" t="str">
        <f>VLOOKUP(A207,[1]taxonomy!$B:$H,7,FALSE)</f>
        <v xml:space="preserve"> Viridiplantae</v>
      </c>
    </row>
    <row r="208" spans="1:48" hidden="1" x14ac:dyDescent="0.3">
      <c r="A208" s="2" t="s">
        <v>425</v>
      </c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>
        <v>1</v>
      </c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>
        <v>1</v>
      </c>
      <c r="AT208" s="3"/>
      <c r="AU208" t="str">
        <f>VLOOKUP(A208,[1]taxonomy!$B:$H,7,FALSE)</f>
        <v xml:space="preserve"> Viridiplantae</v>
      </c>
    </row>
    <row r="209" spans="1:47" hidden="1" x14ac:dyDescent="0.3">
      <c r="A209" s="2" t="s">
        <v>427</v>
      </c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>
        <v>1</v>
      </c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>
        <v>1</v>
      </c>
      <c r="AT209" s="3"/>
      <c r="AU209" t="str">
        <f>VLOOKUP(A209,[1]taxonomy!$B:$H,7,FALSE)</f>
        <v xml:space="preserve"> Metazoa</v>
      </c>
    </row>
    <row r="210" spans="1:47" hidden="1" x14ac:dyDescent="0.3">
      <c r="A210" s="2" t="s">
        <v>429</v>
      </c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>
        <v>1</v>
      </c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>
        <v>1</v>
      </c>
      <c r="AT210" s="3"/>
      <c r="AU210" t="str">
        <f>VLOOKUP(A210,[1]taxonomy!$B:$H,7,FALSE)</f>
        <v xml:space="preserve"> Metazoa</v>
      </c>
    </row>
    <row r="211" spans="1:47" hidden="1" x14ac:dyDescent="0.3">
      <c r="A211" s="2" t="s">
        <v>431</v>
      </c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>
        <v>1</v>
      </c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>
        <v>1</v>
      </c>
      <c r="AT211" s="3"/>
      <c r="AU211" t="str">
        <f>VLOOKUP(A211,[1]taxonomy!$B:$H,7,FALSE)</f>
        <v xml:space="preserve"> Metazoa</v>
      </c>
    </row>
    <row r="212" spans="1:47" hidden="1" x14ac:dyDescent="0.3">
      <c r="A212" s="2" t="s">
        <v>433</v>
      </c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>
        <v>1</v>
      </c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>
        <v>1</v>
      </c>
      <c r="AT212" s="3"/>
      <c r="AU212" t="str">
        <f>VLOOKUP(A212,[1]taxonomy!$B:$H,7,FALSE)</f>
        <v xml:space="preserve"> Viridiplantae</v>
      </c>
    </row>
    <row r="213" spans="1:47" hidden="1" x14ac:dyDescent="0.3">
      <c r="A213" s="2" t="s">
        <v>435</v>
      </c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>
        <v>1</v>
      </c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>
        <v>1</v>
      </c>
      <c r="AT213" s="3"/>
      <c r="AU213" t="str">
        <f>VLOOKUP(A213,[1]taxonomy!$B:$H,7,FALSE)</f>
        <v xml:space="preserve"> Viridiplantae</v>
      </c>
    </row>
    <row r="214" spans="1:47" hidden="1" x14ac:dyDescent="0.3">
      <c r="A214" s="2" t="s">
        <v>437</v>
      </c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>
        <v>1</v>
      </c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>
        <v>1</v>
      </c>
      <c r="AT214" s="3"/>
      <c r="AU214" t="str">
        <f>VLOOKUP(A214,[1]taxonomy!$B:$H,7,FALSE)</f>
        <v xml:space="preserve"> Metazoa</v>
      </c>
    </row>
    <row r="215" spans="1:47" hidden="1" x14ac:dyDescent="0.3">
      <c r="A215" s="2" t="s">
        <v>439</v>
      </c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>
        <v>1</v>
      </c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>
        <v>1</v>
      </c>
      <c r="AT215" s="3"/>
      <c r="AU215" t="str">
        <f>VLOOKUP(A215,[1]taxonomy!$B:$H,7,FALSE)</f>
        <v xml:space="preserve"> Metazoa</v>
      </c>
    </row>
    <row r="216" spans="1:47" hidden="1" x14ac:dyDescent="0.3">
      <c r="A216" s="2" t="s">
        <v>441</v>
      </c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>
        <v>1</v>
      </c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>
        <v>1</v>
      </c>
      <c r="AT216" s="3"/>
      <c r="AU216" t="str">
        <f>VLOOKUP(A216,[1]taxonomy!$B:$H,7,FALSE)</f>
        <v xml:space="preserve"> Metazoa</v>
      </c>
    </row>
    <row r="217" spans="1:47" hidden="1" x14ac:dyDescent="0.3">
      <c r="A217" s="2" t="s">
        <v>443</v>
      </c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>
        <v>1</v>
      </c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>
        <v>1</v>
      </c>
      <c r="AT217" s="3"/>
      <c r="AU217" t="str">
        <f>VLOOKUP(A217,[1]taxonomy!$B:$H,7,FALSE)</f>
        <v xml:space="preserve"> Metazoa</v>
      </c>
    </row>
    <row r="218" spans="1:47" hidden="1" x14ac:dyDescent="0.3">
      <c r="A218" s="2" t="s">
        <v>445</v>
      </c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>
        <v>1</v>
      </c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>
        <v>1</v>
      </c>
      <c r="AT218" s="3"/>
      <c r="AU218" t="str">
        <f>VLOOKUP(A218,[1]taxonomy!$B:$H,7,FALSE)</f>
        <v xml:space="preserve"> Metazoa</v>
      </c>
    </row>
    <row r="219" spans="1:47" hidden="1" x14ac:dyDescent="0.3">
      <c r="A219" s="2" t="s">
        <v>447</v>
      </c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>
        <v>1</v>
      </c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>
        <v>1</v>
      </c>
      <c r="AT219" s="3"/>
      <c r="AU219" t="str">
        <f>VLOOKUP(A219,[1]taxonomy!$B:$H,7,FALSE)</f>
        <v xml:space="preserve"> Metazoa</v>
      </c>
    </row>
    <row r="220" spans="1:47" hidden="1" x14ac:dyDescent="0.3">
      <c r="A220" s="2" t="s">
        <v>449</v>
      </c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>
        <v>1</v>
      </c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>
        <v>1</v>
      </c>
      <c r="AT220" s="3"/>
      <c r="AU220" t="str">
        <f>VLOOKUP(A220,[1]taxonomy!$B:$H,7,FALSE)</f>
        <v xml:space="preserve"> Metazoa</v>
      </c>
    </row>
    <row r="221" spans="1:47" hidden="1" x14ac:dyDescent="0.3">
      <c r="A221" s="2" t="s">
        <v>451</v>
      </c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>
        <v>1</v>
      </c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>
        <v>1</v>
      </c>
      <c r="AT221" s="3"/>
      <c r="AU221" t="str">
        <f>VLOOKUP(A221,[1]taxonomy!$B:$H,7,FALSE)</f>
        <v xml:space="preserve"> Metazoa</v>
      </c>
    </row>
    <row r="222" spans="1:47" hidden="1" x14ac:dyDescent="0.3">
      <c r="A222" s="2" t="s">
        <v>453</v>
      </c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>
        <v>1</v>
      </c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>
        <v>1</v>
      </c>
      <c r="AT222" s="3"/>
      <c r="AU222" t="str">
        <f>VLOOKUP(A222,[1]taxonomy!$B:$H,7,FALSE)</f>
        <v xml:space="preserve"> Metazoa</v>
      </c>
    </row>
    <row r="223" spans="1:47" hidden="1" x14ac:dyDescent="0.3">
      <c r="A223" s="2" t="s">
        <v>455</v>
      </c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>
        <v>1</v>
      </c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>
        <v>1</v>
      </c>
      <c r="AT223" s="3"/>
      <c r="AU223" t="str">
        <f>VLOOKUP(A223,[1]taxonomy!$B:$H,7,FALSE)</f>
        <v xml:space="preserve"> Metazoa</v>
      </c>
    </row>
    <row r="224" spans="1:47" hidden="1" x14ac:dyDescent="0.3">
      <c r="A224" s="2" t="s">
        <v>457</v>
      </c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>
        <v>1</v>
      </c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>
        <v>1</v>
      </c>
      <c r="AT224" s="3"/>
      <c r="AU224" t="str">
        <f>VLOOKUP(A224,[1]taxonomy!$B:$H,7,FALSE)</f>
        <v xml:space="preserve"> Metazoa</v>
      </c>
    </row>
    <row r="225" spans="1:47" hidden="1" x14ac:dyDescent="0.3">
      <c r="A225" s="2" t="s">
        <v>459</v>
      </c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>
        <v>1</v>
      </c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>
        <v>1</v>
      </c>
      <c r="AT225" s="3"/>
      <c r="AU225" t="str">
        <f>VLOOKUP(A225,[1]taxonomy!$B:$H,7,FALSE)</f>
        <v xml:space="preserve"> Metazoa</v>
      </c>
    </row>
    <row r="226" spans="1:47" hidden="1" x14ac:dyDescent="0.3">
      <c r="A226" s="2" t="s">
        <v>461</v>
      </c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>
        <v>1</v>
      </c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>
        <v>1</v>
      </c>
      <c r="AT226" s="3"/>
      <c r="AU226" t="str">
        <f>VLOOKUP(A226,[1]taxonomy!$B:$H,7,FALSE)</f>
        <v xml:space="preserve"> Metazoa</v>
      </c>
    </row>
    <row r="227" spans="1:47" hidden="1" x14ac:dyDescent="0.3">
      <c r="A227" s="2" t="s">
        <v>463</v>
      </c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>
        <v>1</v>
      </c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>
        <v>1</v>
      </c>
      <c r="AT227" s="3"/>
      <c r="AU227" t="str">
        <f>VLOOKUP(A227,[1]taxonomy!$B:$H,7,FALSE)</f>
        <v xml:space="preserve"> Metazoa</v>
      </c>
    </row>
    <row r="228" spans="1:47" hidden="1" x14ac:dyDescent="0.3">
      <c r="A228" s="2" t="s">
        <v>465</v>
      </c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>
        <v>1</v>
      </c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>
        <v>1</v>
      </c>
      <c r="AT228" s="3"/>
      <c r="AU228" t="str">
        <f>VLOOKUP(A228,[1]taxonomy!$B:$H,7,FALSE)</f>
        <v xml:space="preserve"> Metazoa</v>
      </c>
    </row>
    <row r="229" spans="1:47" hidden="1" x14ac:dyDescent="0.3">
      <c r="A229" s="2" t="s">
        <v>467</v>
      </c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>
        <v>1</v>
      </c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>
        <v>1</v>
      </c>
      <c r="AT229" s="3"/>
      <c r="AU229" t="str">
        <f>VLOOKUP(A229,[1]taxonomy!$B:$H,7,FALSE)</f>
        <v xml:space="preserve"> Metazoa</v>
      </c>
    </row>
    <row r="230" spans="1:47" hidden="1" x14ac:dyDescent="0.3">
      <c r="A230" s="2" t="s">
        <v>469</v>
      </c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>
        <v>1</v>
      </c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>
        <v>1</v>
      </c>
      <c r="AT230" s="3"/>
      <c r="AU230" t="str">
        <f>VLOOKUP(A230,[1]taxonomy!$B:$H,7,FALSE)</f>
        <v xml:space="preserve"> Metazoa</v>
      </c>
    </row>
    <row r="231" spans="1:47" hidden="1" x14ac:dyDescent="0.3">
      <c r="A231" s="2" t="s">
        <v>471</v>
      </c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>
        <v>1</v>
      </c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>
        <v>1</v>
      </c>
      <c r="AT231" s="3"/>
      <c r="AU231" t="str">
        <f>VLOOKUP(A231,[1]taxonomy!$B:$H,7,FALSE)</f>
        <v xml:space="preserve"> Metazoa</v>
      </c>
    </row>
    <row r="232" spans="1:47" hidden="1" x14ac:dyDescent="0.3">
      <c r="A232" s="2" t="s">
        <v>473</v>
      </c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>
        <v>1</v>
      </c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>
        <v>1</v>
      </c>
      <c r="AT232" s="3"/>
      <c r="AU232" t="str">
        <f>VLOOKUP(A232,[1]taxonomy!$B:$H,7,FALSE)</f>
        <v xml:space="preserve"> Viridiplantae</v>
      </c>
    </row>
    <row r="233" spans="1:47" hidden="1" x14ac:dyDescent="0.3">
      <c r="A233" s="2" t="s">
        <v>475</v>
      </c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>
        <v>1</v>
      </c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>
        <v>1</v>
      </c>
      <c r="AT233" s="3"/>
      <c r="AU233" t="str">
        <f>VLOOKUP(A233,[1]taxonomy!$B:$H,7,FALSE)</f>
        <v xml:space="preserve"> Viridiplantae</v>
      </c>
    </row>
    <row r="234" spans="1:47" hidden="1" x14ac:dyDescent="0.3">
      <c r="A234" s="2" t="s">
        <v>477</v>
      </c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>
        <v>1</v>
      </c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>
        <v>1</v>
      </c>
      <c r="AT234" s="3"/>
      <c r="AU234" t="str">
        <f>VLOOKUP(A234,[1]taxonomy!$B:$H,7,FALSE)</f>
        <v xml:space="preserve"> Metazoa</v>
      </c>
    </row>
    <row r="235" spans="1:47" hidden="1" x14ac:dyDescent="0.3">
      <c r="A235" s="2" t="s">
        <v>479</v>
      </c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>
        <v>1</v>
      </c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>
        <v>1</v>
      </c>
      <c r="AT235" s="3"/>
      <c r="AU235" t="str">
        <f>VLOOKUP(A235,[1]taxonomy!$B:$H,7,FALSE)</f>
        <v xml:space="preserve"> Metazoa</v>
      </c>
    </row>
    <row r="236" spans="1:47" hidden="1" x14ac:dyDescent="0.3">
      <c r="A236" s="2" t="s">
        <v>481</v>
      </c>
      <c r="B236" s="3"/>
      <c r="C236" s="3"/>
      <c r="D236" s="3"/>
      <c r="E236" s="3"/>
      <c r="F236" s="3"/>
      <c r="G236" s="3"/>
      <c r="H236" s="3"/>
      <c r="I236" s="3">
        <v>1</v>
      </c>
      <c r="J236" s="3"/>
      <c r="K236" s="3"/>
      <c r="L236" s="3"/>
      <c r="M236" s="3"/>
      <c r="N236" s="3"/>
      <c r="O236" s="3"/>
      <c r="P236" s="3"/>
      <c r="Q236" s="3">
        <v>1</v>
      </c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>
        <v>1</v>
      </c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>
        <v>3</v>
      </c>
      <c r="AT236" s="3"/>
      <c r="AU236" t="str">
        <f>VLOOKUP(A236,[1]taxonomy!$B:$H,7,FALSE)</f>
        <v xml:space="preserve"> Metazoa</v>
      </c>
    </row>
    <row r="237" spans="1:47" hidden="1" x14ac:dyDescent="0.3">
      <c r="A237" s="2" t="s">
        <v>487</v>
      </c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>
        <v>1</v>
      </c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>
        <v>1</v>
      </c>
      <c r="AT237" s="3"/>
      <c r="AU237" t="str">
        <f>VLOOKUP(A237,[1]taxonomy!$B:$H,7,FALSE)</f>
        <v xml:space="preserve"> Metazoa</v>
      </c>
    </row>
    <row r="238" spans="1:47" hidden="1" x14ac:dyDescent="0.3">
      <c r="A238" s="2" t="s">
        <v>489</v>
      </c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>
        <v>1</v>
      </c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>
        <v>1</v>
      </c>
      <c r="AT238" s="3"/>
      <c r="AU238" t="str">
        <f>VLOOKUP(A238,[1]taxonomy!$B:$H,7,FALSE)</f>
        <v xml:space="preserve"> Metazoa</v>
      </c>
    </row>
    <row r="239" spans="1:47" hidden="1" x14ac:dyDescent="0.3">
      <c r="A239" s="2" t="s">
        <v>491</v>
      </c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>
        <v>1</v>
      </c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>
        <v>1</v>
      </c>
      <c r="AT239" s="3"/>
      <c r="AU239" t="str">
        <f>VLOOKUP(A239,[1]taxonomy!$B:$H,7,FALSE)</f>
        <v xml:space="preserve"> Metazoa</v>
      </c>
    </row>
    <row r="240" spans="1:47" hidden="1" x14ac:dyDescent="0.3">
      <c r="A240" s="2" t="s">
        <v>493</v>
      </c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>
        <v>1</v>
      </c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>
        <v>1</v>
      </c>
      <c r="AT240" s="3"/>
      <c r="AU240" t="str">
        <f>VLOOKUP(A240,[1]taxonomy!$B:$H,7,FALSE)</f>
        <v xml:space="preserve"> Metazoa</v>
      </c>
    </row>
    <row r="241" spans="1:48" hidden="1" x14ac:dyDescent="0.3">
      <c r="A241" s="2" t="s">
        <v>495</v>
      </c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>
        <v>1</v>
      </c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>
        <v>1</v>
      </c>
      <c r="AT241" s="3"/>
      <c r="AU241" t="str">
        <f>VLOOKUP(A241,[1]taxonomy!$B:$H,7,FALSE)</f>
        <v xml:space="preserve"> Metazoa</v>
      </c>
    </row>
    <row r="242" spans="1:48" hidden="1" x14ac:dyDescent="0.3">
      <c r="A242" s="2" t="s">
        <v>497</v>
      </c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>
        <v>1</v>
      </c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>
        <v>1</v>
      </c>
      <c r="AT242" s="3"/>
      <c r="AU242" t="str">
        <f>VLOOKUP(A242,[1]taxonomy!$B:$H,7,FALSE)</f>
        <v xml:space="preserve"> Metazoa</v>
      </c>
    </row>
    <row r="243" spans="1:48" hidden="1" x14ac:dyDescent="0.3">
      <c r="A243" s="2" t="s">
        <v>499</v>
      </c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>
        <v>1</v>
      </c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>
        <v>1</v>
      </c>
      <c r="AT243" s="3"/>
      <c r="AU243" t="str">
        <f>VLOOKUP(A243,[1]taxonomy!$B:$H,7,FALSE)</f>
        <v xml:space="preserve"> Metazoa</v>
      </c>
    </row>
    <row r="244" spans="1:48" hidden="1" x14ac:dyDescent="0.3">
      <c r="A244" s="2" t="s">
        <v>501</v>
      </c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>
        <v>1</v>
      </c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>
        <v>1</v>
      </c>
      <c r="AT244" s="3"/>
      <c r="AU244" t="str">
        <f>VLOOKUP(A244,[1]taxonomy!$B:$H,7,FALSE)</f>
        <v xml:space="preserve"> Metazoa</v>
      </c>
    </row>
    <row r="245" spans="1:48" hidden="1" x14ac:dyDescent="0.3">
      <c r="A245" s="2" t="s">
        <v>503</v>
      </c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>
        <v>1</v>
      </c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>
        <v>1</v>
      </c>
      <c r="AT245" s="3"/>
      <c r="AU245" t="str">
        <f>VLOOKUP(A245,[1]taxonomy!$B:$H,7,FALSE)</f>
        <v xml:space="preserve"> Metazoa</v>
      </c>
    </row>
    <row r="246" spans="1:48" hidden="1" x14ac:dyDescent="0.3">
      <c r="A246" s="2" t="s">
        <v>505</v>
      </c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>
        <v>1</v>
      </c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>
        <v>1</v>
      </c>
      <c r="AT246" s="3"/>
      <c r="AU246" t="str">
        <f>VLOOKUP(A246,[1]taxonomy!$B:$H,7,FALSE)</f>
        <v xml:space="preserve"> Metazoa</v>
      </c>
    </row>
    <row r="247" spans="1:48" x14ac:dyDescent="0.3">
      <c r="A247" s="2" t="s">
        <v>507</v>
      </c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>
        <v>2</v>
      </c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>
        <v>2</v>
      </c>
      <c r="AT247" s="3"/>
      <c r="AU247" t="str">
        <f>VLOOKUP(A247,[1]taxonomy!$B:$H,7,FALSE)</f>
        <v xml:space="preserve"> Metazoa</v>
      </c>
      <c r="AV247" t="s">
        <v>5339</v>
      </c>
    </row>
    <row r="248" spans="1:48" hidden="1" x14ac:dyDescent="0.3">
      <c r="A248" s="2" t="s">
        <v>509</v>
      </c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>
        <v>1</v>
      </c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>
        <v>1</v>
      </c>
      <c r="AT248" s="3"/>
      <c r="AU248" t="str">
        <f>VLOOKUP(A248,[1]taxonomy!$B:$H,7,FALSE)</f>
        <v xml:space="preserve"> Metazoa</v>
      </c>
    </row>
    <row r="249" spans="1:48" hidden="1" x14ac:dyDescent="0.3">
      <c r="A249" s="2" t="s">
        <v>511</v>
      </c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>
        <v>1</v>
      </c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>
        <v>1</v>
      </c>
      <c r="AT249" s="3"/>
      <c r="AU249" t="str">
        <f>VLOOKUP(A249,[1]taxonomy!$B:$H,7,FALSE)</f>
        <v xml:space="preserve"> Metazoa</v>
      </c>
    </row>
    <row r="250" spans="1:48" hidden="1" x14ac:dyDescent="0.3">
      <c r="A250" s="2" t="s">
        <v>513</v>
      </c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>
        <v>1</v>
      </c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>
        <v>1</v>
      </c>
      <c r="AT250" s="3"/>
      <c r="AU250" t="str">
        <f>VLOOKUP(A250,[1]taxonomy!$B:$H,7,FALSE)</f>
        <v xml:space="preserve"> Metazoa</v>
      </c>
    </row>
    <row r="251" spans="1:48" hidden="1" x14ac:dyDescent="0.3">
      <c r="A251" s="2" t="s">
        <v>515</v>
      </c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>
        <v>1</v>
      </c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>
        <v>1</v>
      </c>
      <c r="AT251" s="3"/>
      <c r="AU251" t="str">
        <f>VLOOKUP(A251,[1]taxonomy!$B:$H,7,FALSE)</f>
        <v xml:space="preserve"> Metazoa</v>
      </c>
    </row>
    <row r="252" spans="1:48" hidden="1" x14ac:dyDescent="0.3">
      <c r="A252" s="2" t="s">
        <v>517</v>
      </c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>
        <v>1</v>
      </c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>
        <v>1</v>
      </c>
      <c r="AT252" s="3"/>
      <c r="AU252" t="str">
        <f>VLOOKUP(A252,[1]taxonomy!$B:$H,7,FALSE)</f>
        <v xml:space="preserve"> Metazoa</v>
      </c>
    </row>
    <row r="253" spans="1:48" hidden="1" x14ac:dyDescent="0.3">
      <c r="A253" s="2" t="s">
        <v>519</v>
      </c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>
        <v>1</v>
      </c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>
        <v>1</v>
      </c>
      <c r="AT253" s="3"/>
      <c r="AU253" t="str">
        <f>VLOOKUP(A253,[1]taxonomy!$B:$H,7,FALSE)</f>
        <v xml:space="preserve"> Metazoa</v>
      </c>
    </row>
    <row r="254" spans="1:48" hidden="1" x14ac:dyDescent="0.3">
      <c r="A254" s="2" t="s">
        <v>521</v>
      </c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>
        <v>1</v>
      </c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>
        <v>1</v>
      </c>
      <c r="AT254" s="3"/>
      <c r="AU254" t="str">
        <f>VLOOKUP(A254,[1]taxonomy!$B:$H,7,FALSE)</f>
        <v xml:space="preserve"> Metazoa</v>
      </c>
    </row>
    <row r="255" spans="1:48" hidden="1" x14ac:dyDescent="0.3">
      <c r="A255" s="2" t="s">
        <v>523</v>
      </c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>
        <v>1</v>
      </c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>
        <v>1</v>
      </c>
      <c r="AT255" s="3"/>
      <c r="AU255" t="str">
        <f>VLOOKUP(A255,[1]taxonomy!$B:$H,7,FALSE)</f>
        <v xml:space="preserve"> Metazoa</v>
      </c>
    </row>
    <row r="256" spans="1:48" hidden="1" x14ac:dyDescent="0.3">
      <c r="A256" s="2" t="s">
        <v>525</v>
      </c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>
        <v>1</v>
      </c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>
        <v>1</v>
      </c>
      <c r="AT256" s="3"/>
      <c r="AU256" t="str">
        <f>VLOOKUP(A256,[1]taxonomy!$B:$H,7,FALSE)</f>
        <v xml:space="preserve"> Metazoa</v>
      </c>
    </row>
    <row r="257" spans="1:47" hidden="1" x14ac:dyDescent="0.3">
      <c r="A257" s="2" t="s">
        <v>527</v>
      </c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>
        <v>1</v>
      </c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>
        <v>1</v>
      </c>
      <c r="AT257" s="3"/>
      <c r="AU257" t="str">
        <f>VLOOKUP(A257,[1]taxonomy!$B:$H,7,FALSE)</f>
        <v xml:space="preserve"> Metazoa</v>
      </c>
    </row>
    <row r="258" spans="1:47" hidden="1" x14ac:dyDescent="0.3">
      <c r="A258" s="2" t="s">
        <v>529</v>
      </c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>
        <v>1</v>
      </c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>
        <v>1</v>
      </c>
      <c r="AT258" s="3"/>
      <c r="AU258" t="str">
        <f>VLOOKUP(A258,[1]taxonomy!$B:$H,7,FALSE)</f>
        <v xml:space="preserve"> Metazoa</v>
      </c>
    </row>
    <row r="259" spans="1:47" hidden="1" x14ac:dyDescent="0.3">
      <c r="A259" s="2" t="s">
        <v>531</v>
      </c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>
        <v>1</v>
      </c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>
        <v>1</v>
      </c>
      <c r="AT259" s="3"/>
      <c r="AU259" t="str">
        <f>VLOOKUP(A259,[1]taxonomy!$B:$H,7,FALSE)</f>
        <v xml:space="preserve"> Metazoa</v>
      </c>
    </row>
    <row r="260" spans="1:47" hidden="1" x14ac:dyDescent="0.3">
      <c r="A260" s="2" t="s">
        <v>533</v>
      </c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>
        <v>1</v>
      </c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>
        <v>1</v>
      </c>
      <c r="AT260" s="3"/>
      <c r="AU260" t="str">
        <f>VLOOKUP(A260,[1]taxonomy!$B:$H,7,FALSE)</f>
        <v xml:space="preserve"> Metazoa</v>
      </c>
    </row>
    <row r="261" spans="1:47" hidden="1" x14ac:dyDescent="0.3">
      <c r="A261" s="2" t="s">
        <v>535</v>
      </c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>
        <v>1</v>
      </c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>
        <v>1</v>
      </c>
      <c r="AT261" s="3"/>
      <c r="AU261" t="str">
        <f>VLOOKUP(A261,[1]taxonomy!$B:$H,7,FALSE)</f>
        <v xml:space="preserve"> Metazoa</v>
      </c>
    </row>
    <row r="262" spans="1:47" hidden="1" x14ac:dyDescent="0.3">
      <c r="A262" s="2" t="s">
        <v>537</v>
      </c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>
        <v>1</v>
      </c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>
        <v>1</v>
      </c>
      <c r="AT262" s="3"/>
      <c r="AU262" t="str">
        <f>VLOOKUP(A262,[1]taxonomy!$B:$H,7,FALSE)</f>
        <v xml:space="preserve"> Metazoa</v>
      </c>
    </row>
    <row r="263" spans="1:47" hidden="1" x14ac:dyDescent="0.3">
      <c r="A263" s="2" t="s">
        <v>539</v>
      </c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>
        <v>1</v>
      </c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>
        <v>1</v>
      </c>
      <c r="AT263" s="3"/>
      <c r="AU263" t="str">
        <f>VLOOKUP(A263,[1]taxonomy!$B:$H,7,FALSE)</f>
        <v xml:space="preserve"> Metazoa</v>
      </c>
    </row>
    <row r="264" spans="1:47" hidden="1" x14ac:dyDescent="0.3">
      <c r="A264" s="2" t="s">
        <v>541</v>
      </c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>
        <v>1</v>
      </c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>
        <v>1</v>
      </c>
      <c r="AT264" s="3"/>
      <c r="AU264" t="str">
        <f>VLOOKUP(A264,[1]taxonomy!$B:$H,7,FALSE)</f>
        <v xml:space="preserve"> Metazoa</v>
      </c>
    </row>
    <row r="265" spans="1:47" hidden="1" x14ac:dyDescent="0.3">
      <c r="A265" s="2" t="s">
        <v>543</v>
      </c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>
        <v>1</v>
      </c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>
        <v>1</v>
      </c>
      <c r="AT265" s="3"/>
      <c r="AU265" t="str">
        <f>VLOOKUP(A265,[1]taxonomy!$B:$H,7,FALSE)</f>
        <v xml:space="preserve"> Metazoa</v>
      </c>
    </row>
    <row r="266" spans="1:47" hidden="1" x14ac:dyDescent="0.3">
      <c r="A266" s="2" t="s">
        <v>545</v>
      </c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>
        <v>1</v>
      </c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>
        <v>1</v>
      </c>
      <c r="AT266" s="3"/>
      <c r="AU266" t="str">
        <f>VLOOKUP(A266,[1]taxonomy!$B:$H,7,FALSE)</f>
        <v xml:space="preserve"> Metazoa</v>
      </c>
    </row>
    <row r="267" spans="1:47" hidden="1" x14ac:dyDescent="0.3">
      <c r="A267" s="2" t="s">
        <v>547</v>
      </c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>
        <v>1</v>
      </c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>
        <v>1</v>
      </c>
      <c r="AT267" s="3"/>
      <c r="AU267" t="str">
        <f>VLOOKUP(A267,[1]taxonomy!$B:$H,7,FALSE)</f>
        <v xml:space="preserve"> Metazoa</v>
      </c>
    </row>
    <row r="268" spans="1:47" hidden="1" x14ac:dyDescent="0.3">
      <c r="A268" s="2" t="s">
        <v>549</v>
      </c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>
        <v>1</v>
      </c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>
        <v>1</v>
      </c>
      <c r="AT268" s="3"/>
      <c r="AU268" t="str">
        <f>VLOOKUP(A268,[1]taxonomy!$B:$H,7,FALSE)</f>
        <v xml:space="preserve"> Metazoa</v>
      </c>
    </row>
    <row r="269" spans="1:47" hidden="1" x14ac:dyDescent="0.3">
      <c r="A269" s="2" t="s">
        <v>551</v>
      </c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>
        <v>1</v>
      </c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>
        <v>1</v>
      </c>
      <c r="AT269" s="3"/>
      <c r="AU269" t="str">
        <f>VLOOKUP(A269,[1]taxonomy!$B:$H,7,FALSE)</f>
        <v xml:space="preserve"> Metazoa</v>
      </c>
    </row>
    <row r="270" spans="1:47" hidden="1" x14ac:dyDescent="0.3">
      <c r="A270" s="2" t="s">
        <v>553</v>
      </c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>
        <v>1</v>
      </c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>
        <v>1</v>
      </c>
      <c r="AT270" s="3"/>
      <c r="AU270" t="str">
        <f>VLOOKUP(A270,[1]taxonomy!$B:$H,7,FALSE)</f>
        <v xml:space="preserve"> Metazoa</v>
      </c>
    </row>
    <row r="271" spans="1:47" hidden="1" x14ac:dyDescent="0.3">
      <c r="A271" s="2" t="s">
        <v>555</v>
      </c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>
        <v>1</v>
      </c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>
        <v>1</v>
      </c>
      <c r="AT271" s="3"/>
      <c r="AU271" t="str">
        <f>VLOOKUP(A271,[1]taxonomy!$B:$H,7,FALSE)</f>
        <v xml:space="preserve"> Metazoa</v>
      </c>
    </row>
    <row r="272" spans="1:47" hidden="1" x14ac:dyDescent="0.3">
      <c r="A272" s="2" t="s">
        <v>557</v>
      </c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>
        <v>1</v>
      </c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>
        <v>1</v>
      </c>
      <c r="AT272" s="3"/>
      <c r="AU272" t="str">
        <f>VLOOKUP(A272,[1]taxonomy!$B:$H,7,FALSE)</f>
        <v xml:space="preserve"> Metazoa</v>
      </c>
    </row>
    <row r="273" spans="1:47" hidden="1" x14ac:dyDescent="0.3">
      <c r="A273" s="2" t="s">
        <v>559</v>
      </c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>
        <v>1</v>
      </c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>
        <v>1</v>
      </c>
      <c r="AT273" s="3"/>
      <c r="AU273" t="str">
        <f>VLOOKUP(A273,[1]taxonomy!$B:$H,7,FALSE)</f>
        <v xml:space="preserve"> Metazoa</v>
      </c>
    </row>
    <row r="274" spans="1:47" hidden="1" x14ac:dyDescent="0.3">
      <c r="A274" s="2" t="s">
        <v>561</v>
      </c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>
        <v>1</v>
      </c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>
        <v>1</v>
      </c>
      <c r="AT274" s="3"/>
      <c r="AU274" t="str">
        <f>VLOOKUP(A274,[1]taxonomy!$B:$H,7,FALSE)</f>
        <v xml:space="preserve"> Metazoa</v>
      </c>
    </row>
    <row r="275" spans="1:47" hidden="1" x14ac:dyDescent="0.3">
      <c r="A275" s="2" t="s">
        <v>563</v>
      </c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>
        <v>1</v>
      </c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>
        <v>1</v>
      </c>
      <c r="AT275" s="3"/>
      <c r="AU275" t="str">
        <f>VLOOKUP(A275,[1]taxonomy!$B:$H,7,FALSE)</f>
        <v xml:space="preserve"> Metazoa</v>
      </c>
    </row>
    <row r="276" spans="1:47" hidden="1" x14ac:dyDescent="0.3">
      <c r="A276" s="2" t="s">
        <v>565</v>
      </c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>
        <v>1</v>
      </c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>
        <v>1</v>
      </c>
      <c r="AT276" s="3"/>
      <c r="AU276" t="str">
        <f>VLOOKUP(A276,[1]taxonomy!$B:$H,7,FALSE)</f>
        <v xml:space="preserve"> Metazoa</v>
      </c>
    </row>
    <row r="277" spans="1:47" hidden="1" x14ac:dyDescent="0.3">
      <c r="A277" s="2" t="s">
        <v>567</v>
      </c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>
        <v>1</v>
      </c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>
        <v>1</v>
      </c>
      <c r="AT277" s="3"/>
      <c r="AU277" t="str">
        <f>VLOOKUP(A277,[1]taxonomy!$B:$H,7,FALSE)</f>
        <v xml:space="preserve"> Metazoa</v>
      </c>
    </row>
    <row r="278" spans="1:47" hidden="1" x14ac:dyDescent="0.3">
      <c r="A278" s="2" t="s">
        <v>569</v>
      </c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>
        <v>1</v>
      </c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>
        <v>1</v>
      </c>
      <c r="AT278" s="3"/>
      <c r="AU278" t="str">
        <f>VLOOKUP(A278,[1]taxonomy!$B:$H,7,FALSE)</f>
        <v xml:space="preserve"> Metazoa</v>
      </c>
    </row>
    <row r="279" spans="1:47" hidden="1" x14ac:dyDescent="0.3">
      <c r="A279" s="2" t="s">
        <v>571</v>
      </c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>
        <v>1</v>
      </c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>
        <v>1</v>
      </c>
      <c r="AT279" s="3"/>
      <c r="AU279" t="str">
        <f>VLOOKUP(A279,[1]taxonomy!$B:$H,7,FALSE)</f>
        <v xml:space="preserve"> Metazoa</v>
      </c>
    </row>
    <row r="280" spans="1:47" hidden="1" x14ac:dyDescent="0.3">
      <c r="A280" s="2" t="s">
        <v>573</v>
      </c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>
        <v>1</v>
      </c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>
        <v>1</v>
      </c>
      <c r="AT280" s="3"/>
      <c r="AU280" t="str">
        <f>VLOOKUP(A280,[1]taxonomy!$B:$H,7,FALSE)</f>
        <v xml:space="preserve"> Metazoa</v>
      </c>
    </row>
    <row r="281" spans="1:47" hidden="1" x14ac:dyDescent="0.3">
      <c r="A281" s="2" t="s">
        <v>575</v>
      </c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>
        <v>1</v>
      </c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>
        <v>1</v>
      </c>
      <c r="AT281" s="3"/>
      <c r="AU281" t="str">
        <f>VLOOKUP(A281,[1]taxonomy!$B:$H,7,FALSE)</f>
        <v xml:space="preserve"> Metazoa</v>
      </c>
    </row>
    <row r="282" spans="1:47" hidden="1" x14ac:dyDescent="0.3">
      <c r="A282" s="2" t="s">
        <v>577</v>
      </c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>
        <v>1</v>
      </c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>
        <v>1</v>
      </c>
      <c r="AT282" s="3"/>
      <c r="AU282" t="str">
        <f>VLOOKUP(A282,[1]taxonomy!$B:$H,7,FALSE)</f>
        <v xml:space="preserve"> Metazoa</v>
      </c>
    </row>
    <row r="283" spans="1:47" hidden="1" x14ac:dyDescent="0.3">
      <c r="A283" s="2" t="s">
        <v>579</v>
      </c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>
        <v>1</v>
      </c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>
        <v>1</v>
      </c>
      <c r="AT283" s="3"/>
      <c r="AU283" t="str">
        <f>VLOOKUP(A283,[1]taxonomy!$B:$H,7,FALSE)</f>
        <v xml:space="preserve"> Metazoa</v>
      </c>
    </row>
    <row r="284" spans="1:47" hidden="1" x14ac:dyDescent="0.3">
      <c r="A284" s="2" t="s">
        <v>581</v>
      </c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>
        <v>1</v>
      </c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>
        <v>1</v>
      </c>
      <c r="AT284" s="3"/>
      <c r="AU284" t="str">
        <f>VLOOKUP(A284,[1]taxonomy!$B:$H,7,FALSE)</f>
        <v xml:space="preserve"> Metazoa</v>
      </c>
    </row>
    <row r="285" spans="1:47" hidden="1" x14ac:dyDescent="0.3">
      <c r="A285" s="2" t="s">
        <v>583</v>
      </c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>
        <v>1</v>
      </c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>
        <v>1</v>
      </c>
      <c r="AT285" s="3"/>
      <c r="AU285" t="str">
        <f>VLOOKUP(A285,[1]taxonomy!$B:$H,7,FALSE)</f>
        <v xml:space="preserve"> Metazoa</v>
      </c>
    </row>
    <row r="286" spans="1:47" hidden="1" x14ac:dyDescent="0.3">
      <c r="A286" s="2" t="s">
        <v>585</v>
      </c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>
        <v>1</v>
      </c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>
        <v>1</v>
      </c>
      <c r="AT286" s="3"/>
      <c r="AU286" t="str">
        <f>VLOOKUP(A286,[1]taxonomy!$B:$H,7,FALSE)</f>
        <v xml:space="preserve"> Metazoa</v>
      </c>
    </row>
    <row r="287" spans="1:47" hidden="1" x14ac:dyDescent="0.3">
      <c r="A287" s="2" t="s">
        <v>587</v>
      </c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>
        <v>1</v>
      </c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>
        <v>1</v>
      </c>
      <c r="AT287" s="3"/>
      <c r="AU287" t="str">
        <f>VLOOKUP(A287,[1]taxonomy!$B:$H,7,FALSE)</f>
        <v xml:space="preserve"> Metazoa</v>
      </c>
    </row>
    <row r="288" spans="1:47" hidden="1" x14ac:dyDescent="0.3">
      <c r="A288" s="2" t="s">
        <v>589</v>
      </c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>
        <v>1</v>
      </c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>
        <v>1</v>
      </c>
      <c r="AT288" s="3"/>
      <c r="AU288" t="str">
        <f>VLOOKUP(A288,[1]taxonomy!$B:$H,7,FALSE)</f>
        <v xml:space="preserve"> Metazoa</v>
      </c>
    </row>
    <row r="289" spans="1:47" hidden="1" x14ac:dyDescent="0.3">
      <c r="A289" s="2" t="s">
        <v>591</v>
      </c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>
        <v>1</v>
      </c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>
        <v>1</v>
      </c>
      <c r="AT289" s="3"/>
      <c r="AU289" t="str">
        <f>VLOOKUP(A289,[1]taxonomy!$B:$H,7,FALSE)</f>
        <v xml:space="preserve"> Metazoa</v>
      </c>
    </row>
    <row r="290" spans="1:47" hidden="1" x14ac:dyDescent="0.3">
      <c r="A290" s="2" t="s">
        <v>593</v>
      </c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>
        <v>1</v>
      </c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>
        <v>1</v>
      </c>
      <c r="AT290" s="3"/>
      <c r="AU290" t="str">
        <f>VLOOKUP(A290,[1]taxonomy!$B:$H,7,FALSE)</f>
        <v xml:space="preserve"> Metazoa</v>
      </c>
    </row>
    <row r="291" spans="1:47" hidden="1" x14ac:dyDescent="0.3">
      <c r="A291" s="2" t="s">
        <v>595</v>
      </c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>
        <v>1</v>
      </c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>
        <v>1</v>
      </c>
      <c r="AT291" s="3"/>
      <c r="AU291" t="str">
        <f>VLOOKUP(A291,[1]taxonomy!$B:$H,7,FALSE)</f>
        <v xml:space="preserve"> Metazoa</v>
      </c>
    </row>
    <row r="292" spans="1:47" hidden="1" x14ac:dyDescent="0.3">
      <c r="A292" s="2" t="s">
        <v>597</v>
      </c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>
        <v>1</v>
      </c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>
        <v>1</v>
      </c>
      <c r="AT292" s="3"/>
      <c r="AU292" t="str">
        <f>VLOOKUP(A292,[1]taxonomy!$B:$H,7,FALSE)</f>
        <v xml:space="preserve"> Metazoa</v>
      </c>
    </row>
    <row r="293" spans="1:47" hidden="1" x14ac:dyDescent="0.3">
      <c r="A293" s="2" t="s">
        <v>599</v>
      </c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>
        <v>1</v>
      </c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>
        <v>1</v>
      </c>
      <c r="AT293" s="3"/>
      <c r="AU293" t="str">
        <f>VLOOKUP(A293,[1]taxonomy!$B:$H,7,FALSE)</f>
        <v xml:space="preserve"> Metazoa</v>
      </c>
    </row>
    <row r="294" spans="1:47" hidden="1" x14ac:dyDescent="0.3">
      <c r="A294" s="2" t="s">
        <v>601</v>
      </c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>
        <v>1</v>
      </c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>
        <v>1</v>
      </c>
      <c r="AT294" s="3"/>
      <c r="AU294" t="str">
        <f>VLOOKUP(A294,[1]taxonomy!$B:$H,7,FALSE)</f>
        <v xml:space="preserve"> Metazoa</v>
      </c>
    </row>
    <row r="295" spans="1:47" hidden="1" x14ac:dyDescent="0.3">
      <c r="A295" s="2" t="s">
        <v>603</v>
      </c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>
        <v>1</v>
      </c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>
        <v>1</v>
      </c>
      <c r="AT295" s="3"/>
      <c r="AU295" t="str">
        <f>VLOOKUP(A295,[1]taxonomy!$B:$H,7,FALSE)</f>
        <v xml:space="preserve"> Metazoa</v>
      </c>
    </row>
    <row r="296" spans="1:47" hidden="1" x14ac:dyDescent="0.3">
      <c r="A296" s="2" t="s">
        <v>605</v>
      </c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>
        <v>1</v>
      </c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>
        <v>1</v>
      </c>
      <c r="AT296" s="3"/>
      <c r="AU296" t="str">
        <f>VLOOKUP(A296,[1]taxonomy!$B:$H,7,FALSE)</f>
        <v xml:space="preserve"> Metazoa</v>
      </c>
    </row>
    <row r="297" spans="1:47" hidden="1" x14ac:dyDescent="0.3">
      <c r="A297" s="2" t="s">
        <v>607</v>
      </c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>
        <v>1</v>
      </c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>
        <v>1</v>
      </c>
      <c r="AT297" s="3"/>
      <c r="AU297" t="str">
        <f>VLOOKUP(A297,[1]taxonomy!$B:$H,7,FALSE)</f>
        <v xml:space="preserve"> Metazoa</v>
      </c>
    </row>
    <row r="298" spans="1:47" hidden="1" x14ac:dyDescent="0.3">
      <c r="A298" s="2" t="s">
        <v>609</v>
      </c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>
        <v>1</v>
      </c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>
        <v>1</v>
      </c>
      <c r="AT298" s="3"/>
      <c r="AU298" t="str">
        <f>VLOOKUP(A298,[1]taxonomy!$B:$H,7,FALSE)</f>
        <v xml:space="preserve"> Metazoa</v>
      </c>
    </row>
    <row r="299" spans="1:47" hidden="1" x14ac:dyDescent="0.3">
      <c r="A299" s="2" t="s">
        <v>611</v>
      </c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>
        <v>1</v>
      </c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>
        <v>1</v>
      </c>
      <c r="AT299" s="3"/>
      <c r="AU299" t="str">
        <f>VLOOKUP(A299,[1]taxonomy!$B:$H,7,FALSE)</f>
        <v xml:space="preserve"> Metazoa</v>
      </c>
    </row>
    <row r="300" spans="1:47" hidden="1" x14ac:dyDescent="0.3">
      <c r="A300" s="2" t="s">
        <v>613</v>
      </c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>
        <v>1</v>
      </c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>
        <v>1</v>
      </c>
      <c r="AT300" s="3"/>
      <c r="AU300" t="str">
        <f>VLOOKUP(A300,[1]taxonomy!$B:$H,7,FALSE)</f>
        <v xml:space="preserve"> Metazoa</v>
      </c>
    </row>
    <row r="301" spans="1:47" hidden="1" x14ac:dyDescent="0.3">
      <c r="A301" s="2" t="s">
        <v>615</v>
      </c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>
        <v>1</v>
      </c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>
        <v>1</v>
      </c>
      <c r="AT301" s="3"/>
      <c r="AU301" t="str">
        <f>VLOOKUP(A301,[1]taxonomy!$B:$H,7,FALSE)</f>
        <v xml:space="preserve"> Metazoa</v>
      </c>
    </row>
    <row r="302" spans="1:47" hidden="1" x14ac:dyDescent="0.3">
      <c r="A302" s="2" t="s">
        <v>617</v>
      </c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>
        <v>1</v>
      </c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>
        <v>1</v>
      </c>
      <c r="AT302" s="3"/>
      <c r="AU302" t="str">
        <f>VLOOKUP(A302,[1]taxonomy!$B:$H,7,FALSE)</f>
        <v xml:space="preserve"> Metazoa</v>
      </c>
    </row>
    <row r="303" spans="1:47" hidden="1" x14ac:dyDescent="0.3">
      <c r="A303" s="2" t="s">
        <v>619</v>
      </c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>
        <v>1</v>
      </c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>
        <v>1</v>
      </c>
      <c r="AT303" s="3"/>
      <c r="AU303" t="str">
        <f>VLOOKUP(A303,[1]taxonomy!$B:$H,7,FALSE)</f>
        <v xml:space="preserve"> Metazoa</v>
      </c>
    </row>
    <row r="304" spans="1:47" hidden="1" x14ac:dyDescent="0.3">
      <c r="A304" s="2" t="s">
        <v>621</v>
      </c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>
        <v>1</v>
      </c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>
        <v>1</v>
      </c>
      <c r="AT304" s="3"/>
      <c r="AU304" t="str">
        <f>VLOOKUP(A304,[1]taxonomy!$B:$H,7,FALSE)</f>
        <v xml:space="preserve"> Fungi</v>
      </c>
    </row>
    <row r="305" spans="1:47" hidden="1" x14ac:dyDescent="0.3">
      <c r="A305" s="2" t="s">
        <v>623</v>
      </c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>
        <v>1</v>
      </c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>
        <v>1</v>
      </c>
      <c r="AT305" s="3"/>
      <c r="AU305" t="str">
        <f>VLOOKUP(A305,[1]taxonomy!$B:$H,7,FALSE)</f>
        <v xml:space="preserve"> Fungi</v>
      </c>
    </row>
    <row r="306" spans="1:47" hidden="1" x14ac:dyDescent="0.3">
      <c r="A306" s="2" t="s">
        <v>625</v>
      </c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>
        <v>1</v>
      </c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>
        <v>1</v>
      </c>
      <c r="AT306" s="3"/>
      <c r="AU306" t="str">
        <f>VLOOKUP(A306,[1]taxonomy!$B:$H,7,FALSE)</f>
        <v xml:space="preserve"> Fungi</v>
      </c>
    </row>
    <row r="307" spans="1:47" hidden="1" x14ac:dyDescent="0.3">
      <c r="A307" s="2" t="s">
        <v>627</v>
      </c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>
        <v>1</v>
      </c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>
        <v>1</v>
      </c>
      <c r="AT307" s="3"/>
      <c r="AU307" t="str">
        <f>VLOOKUP(A307,[1]taxonomy!$B:$H,7,FALSE)</f>
        <v xml:space="preserve"> Fungi</v>
      </c>
    </row>
    <row r="308" spans="1:47" hidden="1" x14ac:dyDescent="0.3">
      <c r="A308" s="2" t="s">
        <v>629</v>
      </c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>
        <v>1</v>
      </c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>
        <v>1</v>
      </c>
      <c r="AT308" s="3"/>
      <c r="AU308" t="str">
        <f>VLOOKUP(A308,[1]taxonomy!$B:$H,7,FALSE)</f>
        <v xml:space="preserve"> Fungi</v>
      </c>
    </row>
    <row r="309" spans="1:47" hidden="1" x14ac:dyDescent="0.3">
      <c r="A309" s="2" t="s">
        <v>631</v>
      </c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>
        <v>1</v>
      </c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>
        <v>1</v>
      </c>
      <c r="AT309" s="3"/>
      <c r="AU309" t="str">
        <f>VLOOKUP(A309,[1]taxonomy!$B:$H,7,FALSE)</f>
        <v xml:space="preserve"> Fungi</v>
      </c>
    </row>
    <row r="310" spans="1:47" hidden="1" x14ac:dyDescent="0.3">
      <c r="A310" s="2" t="s">
        <v>633</v>
      </c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>
        <v>1</v>
      </c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>
        <v>1</v>
      </c>
      <c r="AT310" s="3"/>
      <c r="AU310" t="str">
        <f>VLOOKUP(A310,[1]taxonomy!$B:$H,7,FALSE)</f>
        <v xml:space="preserve"> Fungi</v>
      </c>
    </row>
    <row r="311" spans="1:47" hidden="1" x14ac:dyDescent="0.3">
      <c r="A311" s="2" t="s">
        <v>635</v>
      </c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>
        <v>1</v>
      </c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>
        <v>1</v>
      </c>
      <c r="AT311" s="3"/>
      <c r="AU311" t="str">
        <f>VLOOKUP(A311,[1]taxonomy!$B:$H,7,FALSE)</f>
        <v xml:space="preserve"> Fungi</v>
      </c>
    </row>
    <row r="312" spans="1:47" hidden="1" x14ac:dyDescent="0.3">
      <c r="A312" s="2" t="s">
        <v>637</v>
      </c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>
        <v>1</v>
      </c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>
        <v>1</v>
      </c>
      <c r="AT312" s="3"/>
      <c r="AU312" t="str">
        <f>VLOOKUP(A312,[1]taxonomy!$B:$H,7,FALSE)</f>
        <v xml:space="preserve"> Fungi</v>
      </c>
    </row>
    <row r="313" spans="1:47" hidden="1" x14ac:dyDescent="0.3">
      <c r="A313" s="2" t="s">
        <v>639</v>
      </c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>
        <v>1</v>
      </c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>
        <v>1</v>
      </c>
      <c r="AT313" s="3"/>
      <c r="AU313" t="str">
        <f>VLOOKUP(A313,[1]taxonomy!$B:$H,7,FALSE)</f>
        <v xml:space="preserve"> Fungi</v>
      </c>
    </row>
    <row r="314" spans="1:47" hidden="1" x14ac:dyDescent="0.3">
      <c r="A314" s="2" t="s">
        <v>641</v>
      </c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>
        <v>1</v>
      </c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>
        <v>1</v>
      </c>
      <c r="AT314" s="3"/>
      <c r="AU314" t="str">
        <f>VLOOKUP(A314,[1]taxonomy!$B:$H,7,FALSE)</f>
        <v xml:space="preserve"> Fungi</v>
      </c>
    </row>
    <row r="315" spans="1:47" hidden="1" x14ac:dyDescent="0.3">
      <c r="A315" s="2" t="s">
        <v>643</v>
      </c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>
        <v>1</v>
      </c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>
        <v>1</v>
      </c>
      <c r="AT315" s="3"/>
      <c r="AU315" t="str">
        <f>VLOOKUP(A315,[1]taxonomy!$B:$H,7,FALSE)</f>
        <v xml:space="preserve"> Fungi</v>
      </c>
    </row>
    <row r="316" spans="1:47" hidden="1" x14ac:dyDescent="0.3">
      <c r="A316" s="2" t="s">
        <v>645</v>
      </c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>
        <v>1</v>
      </c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>
        <v>1</v>
      </c>
      <c r="AT316" s="3"/>
      <c r="AU316" t="str">
        <f>VLOOKUP(A316,[1]taxonomy!$B:$H,7,FALSE)</f>
        <v xml:space="preserve"> Fungi</v>
      </c>
    </row>
    <row r="317" spans="1:47" hidden="1" x14ac:dyDescent="0.3">
      <c r="A317" s="2" t="s">
        <v>647</v>
      </c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>
        <v>1</v>
      </c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>
        <v>1</v>
      </c>
      <c r="AT317" s="3"/>
      <c r="AU317" t="str">
        <f>VLOOKUP(A317,[1]taxonomy!$B:$H,7,FALSE)</f>
        <v xml:space="preserve"> Fungi</v>
      </c>
    </row>
    <row r="318" spans="1:47" hidden="1" x14ac:dyDescent="0.3">
      <c r="A318" s="2" t="s">
        <v>649</v>
      </c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>
        <v>1</v>
      </c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>
        <v>1</v>
      </c>
      <c r="AT318" s="3"/>
      <c r="AU318" t="str">
        <f>VLOOKUP(A318,[1]taxonomy!$B:$H,7,FALSE)</f>
        <v xml:space="preserve"> Fungi</v>
      </c>
    </row>
    <row r="319" spans="1:47" hidden="1" x14ac:dyDescent="0.3">
      <c r="A319" s="2" t="s">
        <v>651</v>
      </c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>
        <v>1</v>
      </c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>
        <v>1</v>
      </c>
      <c r="AT319" s="3"/>
      <c r="AU319" t="str">
        <f>VLOOKUP(A319,[1]taxonomy!$B:$H,7,FALSE)</f>
        <v xml:space="preserve"> Fungi</v>
      </c>
    </row>
    <row r="320" spans="1:47" hidden="1" x14ac:dyDescent="0.3">
      <c r="A320" s="2" t="s">
        <v>653</v>
      </c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>
        <v>1</v>
      </c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>
        <v>1</v>
      </c>
      <c r="AT320" s="3"/>
      <c r="AU320" t="str">
        <f>VLOOKUP(A320,[1]taxonomy!$B:$H,7,FALSE)</f>
        <v xml:space="preserve"> Fungi</v>
      </c>
    </row>
    <row r="321" spans="1:48" hidden="1" x14ac:dyDescent="0.3">
      <c r="A321" s="2" t="s">
        <v>655</v>
      </c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>
        <v>1</v>
      </c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>
        <v>1</v>
      </c>
      <c r="AT321" s="3"/>
      <c r="AU321" t="str">
        <f>VLOOKUP(A321,[1]taxonomy!$B:$H,7,FALSE)</f>
        <v xml:space="preserve"> Fungi</v>
      </c>
    </row>
    <row r="322" spans="1:48" hidden="1" x14ac:dyDescent="0.3">
      <c r="A322" s="2" t="s">
        <v>657</v>
      </c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>
        <v>1</v>
      </c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>
        <v>1</v>
      </c>
      <c r="AT322" s="3"/>
      <c r="AU322" t="str">
        <f>VLOOKUP(A322,[1]taxonomy!$B:$H,7,FALSE)</f>
        <v xml:space="preserve"> Fungi</v>
      </c>
    </row>
    <row r="323" spans="1:48" hidden="1" x14ac:dyDescent="0.3">
      <c r="A323" s="2" t="s">
        <v>659</v>
      </c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>
        <v>1</v>
      </c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>
        <v>1</v>
      </c>
      <c r="AT323" s="3"/>
      <c r="AU323" t="str">
        <f>VLOOKUP(A323,[1]taxonomy!$B:$H,7,FALSE)</f>
        <v xml:space="preserve"> Fungi</v>
      </c>
    </row>
    <row r="324" spans="1:48" hidden="1" x14ac:dyDescent="0.3">
      <c r="A324" s="2" t="s">
        <v>661</v>
      </c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>
        <v>1</v>
      </c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>
        <v>1</v>
      </c>
      <c r="AT324" s="3"/>
      <c r="AU324" t="str">
        <f>VLOOKUP(A324,[1]taxonomy!$B:$H,7,FALSE)</f>
        <v xml:space="preserve"> Fungi</v>
      </c>
    </row>
    <row r="325" spans="1:48" hidden="1" x14ac:dyDescent="0.3">
      <c r="A325" s="2" t="s">
        <v>663</v>
      </c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>
        <v>1</v>
      </c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>
        <v>1</v>
      </c>
      <c r="AT325" s="3"/>
      <c r="AU325" t="str">
        <f>VLOOKUP(A325,[1]taxonomy!$B:$H,7,FALSE)</f>
        <v xml:space="preserve"> Fungi</v>
      </c>
    </row>
    <row r="326" spans="1:48" hidden="1" x14ac:dyDescent="0.3">
      <c r="A326" s="2" t="s">
        <v>665</v>
      </c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>
        <v>1</v>
      </c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>
        <v>1</v>
      </c>
      <c r="AT326" s="3"/>
      <c r="AU326" t="str">
        <f>VLOOKUP(A326,[1]taxonomy!$B:$H,7,FALSE)</f>
        <v xml:space="preserve"> Fungi</v>
      </c>
    </row>
    <row r="327" spans="1:48" hidden="1" x14ac:dyDescent="0.3">
      <c r="A327" s="2" t="s">
        <v>667</v>
      </c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>
        <v>1</v>
      </c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>
        <v>1</v>
      </c>
      <c r="AT327" s="3"/>
      <c r="AU327" t="str">
        <f>VLOOKUP(A327,[1]taxonomy!$B:$H,7,FALSE)</f>
        <v xml:space="preserve"> Fungi</v>
      </c>
    </row>
    <row r="328" spans="1:48" hidden="1" x14ac:dyDescent="0.3">
      <c r="A328" s="2" t="s">
        <v>669</v>
      </c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>
        <v>1</v>
      </c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>
        <v>1</v>
      </c>
      <c r="AT328" s="3"/>
      <c r="AU328" t="str">
        <f>VLOOKUP(A328,[1]taxonomy!$B:$H,7,FALSE)</f>
        <v xml:space="preserve"> Fungi</v>
      </c>
    </row>
    <row r="329" spans="1:48" hidden="1" x14ac:dyDescent="0.3">
      <c r="A329" s="2" t="s">
        <v>671</v>
      </c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>
        <v>1</v>
      </c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>
        <v>1</v>
      </c>
      <c r="AT329" s="3"/>
      <c r="AU329" t="str">
        <f>VLOOKUP(A329,[1]taxonomy!$B:$H,7,FALSE)</f>
        <v xml:space="preserve"> Fungi</v>
      </c>
    </row>
    <row r="330" spans="1:48" hidden="1" x14ac:dyDescent="0.3">
      <c r="A330" s="2" t="s">
        <v>673</v>
      </c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>
        <v>1</v>
      </c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>
        <v>1</v>
      </c>
      <c r="AT330" s="3"/>
      <c r="AU330" t="str">
        <f>VLOOKUP(A330,[1]taxonomy!$B:$H,7,FALSE)</f>
        <v xml:space="preserve"> Metazoa</v>
      </c>
    </row>
    <row r="331" spans="1:48" hidden="1" x14ac:dyDescent="0.3">
      <c r="A331" s="2" t="s">
        <v>675</v>
      </c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>
        <v>1</v>
      </c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>
        <v>1</v>
      </c>
      <c r="AT331" s="3"/>
      <c r="AU331" t="str">
        <f>VLOOKUP(A331,[1]taxonomy!$B:$H,7,FALSE)</f>
        <v xml:space="preserve"> Metazoa</v>
      </c>
    </row>
    <row r="332" spans="1:48" hidden="1" x14ac:dyDescent="0.3">
      <c r="A332" s="2" t="s">
        <v>677</v>
      </c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>
        <v>1</v>
      </c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>
        <v>1</v>
      </c>
      <c r="AT332" s="3"/>
      <c r="AU332" t="str">
        <f>VLOOKUP(A332,[1]taxonomy!$B:$H,7,FALSE)</f>
        <v xml:space="preserve"> Metazoa</v>
      </c>
    </row>
    <row r="333" spans="1:48" x14ac:dyDescent="0.3">
      <c r="A333" s="2" t="s">
        <v>679</v>
      </c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>
        <v>2</v>
      </c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>
        <v>2</v>
      </c>
      <c r="AT333" s="3"/>
      <c r="AU333" t="str">
        <f>VLOOKUP(A333,[1]taxonomy!$B:$H,7,FALSE)</f>
        <v xml:space="preserve"> Metazoa</v>
      </c>
      <c r="AV333" t="s">
        <v>5339</v>
      </c>
    </row>
    <row r="334" spans="1:48" hidden="1" x14ac:dyDescent="0.3">
      <c r="A334" s="2" t="s">
        <v>681</v>
      </c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>
        <v>1</v>
      </c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>
        <v>1</v>
      </c>
      <c r="AT334" s="3"/>
      <c r="AU334" t="str">
        <f>VLOOKUP(A334,[1]taxonomy!$B:$H,7,FALSE)</f>
        <v xml:space="preserve"> Metazoa</v>
      </c>
    </row>
    <row r="335" spans="1:48" hidden="1" x14ac:dyDescent="0.3">
      <c r="A335" s="2" t="s">
        <v>683</v>
      </c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>
        <v>1</v>
      </c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>
        <v>1</v>
      </c>
      <c r="AT335" s="3"/>
      <c r="AU335" t="str">
        <f>VLOOKUP(A335,[1]taxonomy!$B:$H,7,FALSE)</f>
        <v xml:space="preserve"> Fungi</v>
      </c>
    </row>
    <row r="336" spans="1:48" hidden="1" x14ac:dyDescent="0.3">
      <c r="A336" s="2" t="s">
        <v>685</v>
      </c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>
        <v>1</v>
      </c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>
        <v>1</v>
      </c>
      <c r="AT336" s="3"/>
      <c r="AU336" t="str">
        <f>VLOOKUP(A336,[1]taxonomy!$B:$H,7,FALSE)</f>
        <v xml:space="preserve"> Fungi</v>
      </c>
    </row>
    <row r="337" spans="1:47" hidden="1" x14ac:dyDescent="0.3">
      <c r="A337" s="2" t="s">
        <v>687</v>
      </c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>
        <v>1</v>
      </c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>
        <v>1</v>
      </c>
      <c r="AT337" s="3"/>
      <c r="AU337" t="str">
        <f>VLOOKUP(A337,[1]taxonomy!$B:$H,7,FALSE)</f>
        <v xml:space="preserve"> Metazoa</v>
      </c>
    </row>
    <row r="338" spans="1:47" hidden="1" x14ac:dyDescent="0.3">
      <c r="A338" s="2" t="s">
        <v>689</v>
      </c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>
        <v>1</v>
      </c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>
        <v>1</v>
      </c>
      <c r="AT338" s="3"/>
      <c r="AU338" t="str">
        <f>VLOOKUP(A338,[1]taxonomy!$B:$H,7,FALSE)</f>
        <v xml:space="preserve"> Metazoa</v>
      </c>
    </row>
    <row r="339" spans="1:47" hidden="1" x14ac:dyDescent="0.3">
      <c r="A339" s="2" t="s">
        <v>691</v>
      </c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>
        <v>1</v>
      </c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>
        <v>1</v>
      </c>
      <c r="AT339" s="3"/>
      <c r="AU339" t="str">
        <f>VLOOKUP(A339,[1]taxonomy!$B:$H,7,FALSE)</f>
        <v xml:space="preserve"> Metazoa</v>
      </c>
    </row>
    <row r="340" spans="1:47" hidden="1" x14ac:dyDescent="0.3">
      <c r="A340" s="2" t="s">
        <v>693</v>
      </c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>
        <v>1</v>
      </c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>
        <v>1</v>
      </c>
      <c r="AT340" s="3"/>
      <c r="AU340" t="str">
        <f>VLOOKUP(A340,[1]taxonomy!$B:$H,7,FALSE)</f>
        <v xml:space="preserve"> Metazoa</v>
      </c>
    </row>
    <row r="341" spans="1:47" hidden="1" x14ac:dyDescent="0.3">
      <c r="A341" s="2" t="s">
        <v>695</v>
      </c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>
        <v>1</v>
      </c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>
        <v>1</v>
      </c>
      <c r="AT341" s="3"/>
      <c r="AU341" t="e">
        <f>VLOOKUP(A341,[1]taxonomy!$B:$H,7,FALSE)</f>
        <v>#N/A</v>
      </c>
    </row>
    <row r="342" spans="1:47" hidden="1" x14ac:dyDescent="0.3">
      <c r="A342" s="2" t="s">
        <v>697</v>
      </c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>
        <v>1</v>
      </c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>
        <v>1</v>
      </c>
      <c r="AT342" s="3"/>
      <c r="AU342" t="str">
        <f>VLOOKUP(A342,[1]taxonomy!$B:$H,7,FALSE)</f>
        <v xml:space="preserve"> Metazoa</v>
      </c>
    </row>
    <row r="343" spans="1:47" hidden="1" x14ac:dyDescent="0.3">
      <c r="A343" s="2" t="s">
        <v>699</v>
      </c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>
        <v>1</v>
      </c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>
        <v>1</v>
      </c>
      <c r="AT343" s="3"/>
      <c r="AU343" t="e">
        <f>VLOOKUP(A343,[1]taxonomy!$B:$H,7,FALSE)</f>
        <v>#N/A</v>
      </c>
    </row>
    <row r="344" spans="1:47" hidden="1" x14ac:dyDescent="0.3">
      <c r="A344" s="2" t="s">
        <v>701</v>
      </c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>
        <v>1</v>
      </c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>
        <v>1</v>
      </c>
      <c r="AT344" s="3"/>
      <c r="AU344" t="e">
        <f>VLOOKUP(A344,[1]taxonomy!$B:$H,7,FALSE)</f>
        <v>#N/A</v>
      </c>
    </row>
    <row r="345" spans="1:47" hidden="1" x14ac:dyDescent="0.3">
      <c r="A345" s="2" t="s">
        <v>703</v>
      </c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>
        <v>1</v>
      </c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>
        <v>1</v>
      </c>
      <c r="AT345" s="3"/>
      <c r="AU345" t="e">
        <f>VLOOKUP(A345,[1]taxonomy!$B:$H,7,FALSE)</f>
        <v>#N/A</v>
      </c>
    </row>
    <row r="346" spans="1:47" hidden="1" x14ac:dyDescent="0.3">
      <c r="A346" s="2" t="s">
        <v>705</v>
      </c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>
        <v>1</v>
      </c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>
        <v>1</v>
      </c>
      <c r="AT346" s="3"/>
      <c r="AU346" t="e">
        <f>VLOOKUP(A346,[1]taxonomy!$B:$H,7,FALSE)</f>
        <v>#N/A</v>
      </c>
    </row>
    <row r="347" spans="1:47" hidden="1" x14ac:dyDescent="0.3">
      <c r="A347" s="2" t="s">
        <v>707</v>
      </c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>
        <v>1</v>
      </c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>
        <v>1</v>
      </c>
      <c r="AT347" s="3"/>
      <c r="AU347" t="e">
        <f>VLOOKUP(A347,[1]taxonomy!$B:$H,7,FALSE)</f>
        <v>#N/A</v>
      </c>
    </row>
    <row r="348" spans="1:47" hidden="1" x14ac:dyDescent="0.3">
      <c r="A348" s="2" t="s">
        <v>709</v>
      </c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>
        <v>1</v>
      </c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>
        <v>1</v>
      </c>
      <c r="AT348" s="3"/>
      <c r="AU348" t="e">
        <f>VLOOKUP(A348,[1]taxonomy!$B:$H,7,FALSE)</f>
        <v>#N/A</v>
      </c>
    </row>
    <row r="349" spans="1:47" hidden="1" x14ac:dyDescent="0.3">
      <c r="A349" s="2" t="s">
        <v>711</v>
      </c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>
        <v>1</v>
      </c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>
        <v>1</v>
      </c>
      <c r="AT349" s="3"/>
      <c r="AU349" t="e">
        <f>VLOOKUP(A349,[1]taxonomy!$B:$H,7,FALSE)</f>
        <v>#N/A</v>
      </c>
    </row>
    <row r="350" spans="1:47" hidden="1" x14ac:dyDescent="0.3">
      <c r="A350" s="2" t="s">
        <v>713</v>
      </c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>
        <v>1</v>
      </c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>
        <v>1</v>
      </c>
      <c r="AT350" s="3"/>
      <c r="AU350" t="e">
        <f>VLOOKUP(A350,[1]taxonomy!$B:$H,7,FALSE)</f>
        <v>#N/A</v>
      </c>
    </row>
    <row r="351" spans="1:47" hidden="1" x14ac:dyDescent="0.3">
      <c r="A351" s="2" t="s">
        <v>715</v>
      </c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>
        <v>1</v>
      </c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>
        <v>1</v>
      </c>
      <c r="AT351" s="3"/>
      <c r="AU351" t="e">
        <f>VLOOKUP(A351,[1]taxonomy!$B:$H,7,FALSE)</f>
        <v>#N/A</v>
      </c>
    </row>
    <row r="352" spans="1:47" hidden="1" x14ac:dyDescent="0.3">
      <c r="A352" s="2" t="s">
        <v>717</v>
      </c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>
        <v>1</v>
      </c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>
        <v>1</v>
      </c>
      <c r="AT352" s="3"/>
      <c r="AU352" t="e">
        <f>VLOOKUP(A352,[1]taxonomy!$B:$H,7,FALSE)</f>
        <v>#N/A</v>
      </c>
    </row>
    <row r="353" spans="1:48" hidden="1" x14ac:dyDescent="0.3">
      <c r="A353" s="2" t="s">
        <v>719</v>
      </c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>
        <v>1</v>
      </c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>
        <v>1</v>
      </c>
      <c r="AT353" s="3"/>
      <c r="AU353" t="str">
        <f>VLOOKUP(A353,[1]taxonomy!$B:$H,7,FALSE)</f>
        <v xml:space="preserve"> Fungi</v>
      </c>
    </row>
    <row r="354" spans="1:48" hidden="1" x14ac:dyDescent="0.3">
      <c r="A354" s="2" t="s">
        <v>721</v>
      </c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>
        <v>1</v>
      </c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>
        <v>1</v>
      </c>
      <c r="AT354" s="3"/>
      <c r="AU354" t="str">
        <f>VLOOKUP(A354,[1]taxonomy!$B:$H,7,FALSE)</f>
        <v xml:space="preserve"> Fungi</v>
      </c>
    </row>
    <row r="355" spans="1:48" x14ac:dyDescent="0.3">
      <c r="A355" s="2" t="s">
        <v>723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>
        <v>1</v>
      </c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>
        <v>1</v>
      </c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>
        <v>2</v>
      </c>
      <c r="AT355" s="3"/>
      <c r="AU355" t="str">
        <f>VLOOKUP(A355,[1]taxonomy!$B:$H,7,FALSE)</f>
        <v xml:space="preserve"> Fungi</v>
      </c>
      <c r="AV355" t="s">
        <v>5338</v>
      </c>
    </row>
    <row r="356" spans="1:48" hidden="1" x14ac:dyDescent="0.3">
      <c r="A356" s="2" t="s">
        <v>727</v>
      </c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>
        <v>1</v>
      </c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>
        <v>1</v>
      </c>
      <c r="AT356" s="3"/>
      <c r="AU356" t="str">
        <f>VLOOKUP(A356,[1]taxonomy!$B:$H,7,FALSE)</f>
        <v xml:space="preserve"> Fungi</v>
      </c>
    </row>
    <row r="357" spans="1:48" hidden="1" x14ac:dyDescent="0.3">
      <c r="A357" s="2" t="s">
        <v>729</v>
      </c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>
        <v>1</v>
      </c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>
        <v>1</v>
      </c>
      <c r="AT357" s="3"/>
      <c r="AU357" t="str">
        <f>VLOOKUP(A357,[1]taxonomy!$B:$H,7,FALSE)</f>
        <v xml:space="preserve"> Metazoa</v>
      </c>
    </row>
    <row r="358" spans="1:48" hidden="1" x14ac:dyDescent="0.3">
      <c r="A358" s="2" t="s">
        <v>731</v>
      </c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>
        <v>1</v>
      </c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>
        <v>1</v>
      </c>
      <c r="AT358" s="3"/>
      <c r="AU358" t="str">
        <f>VLOOKUP(A358,[1]taxonomy!$B:$H,7,FALSE)</f>
        <v xml:space="preserve"> Metazoa</v>
      </c>
    </row>
    <row r="359" spans="1:48" hidden="1" x14ac:dyDescent="0.3">
      <c r="A359" s="2" t="s">
        <v>733</v>
      </c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>
        <v>1</v>
      </c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>
        <v>1</v>
      </c>
      <c r="AT359" s="3"/>
      <c r="AU359" t="str">
        <f>VLOOKUP(A359,[1]taxonomy!$B:$H,7,FALSE)</f>
        <v xml:space="preserve"> Metazoa</v>
      </c>
    </row>
    <row r="360" spans="1:48" hidden="1" x14ac:dyDescent="0.3">
      <c r="A360" s="2" t="s">
        <v>735</v>
      </c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>
        <v>1</v>
      </c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>
        <v>1</v>
      </c>
      <c r="AT360" s="3"/>
      <c r="AU360" t="str">
        <f>VLOOKUP(A360,[1]taxonomy!$B:$H,7,FALSE)</f>
        <v xml:space="preserve"> Metazoa</v>
      </c>
    </row>
    <row r="361" spans="1:48" hidden="1" x14ac:dyDescent="0.3">
      <c r="A361" s="2" t="s">
        <v>737</v>
      </c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>
        <v>1</v>
      </c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>
        <v>1</v>
      </c>
      <c r="AT361" s="3"/>
      <c r="AU361" t="str">
        <f>VLOOKUP(A361,[1]taxonomy!$B:$H,7,FALSE)</f>
        <v xml:space="preserve"> Metazoa</v>
      </c>
    </row>
    <row r="362" spans="1:48" hidden="1" x14ac:dyDescent="0.3">
      <c r="A362" s="2" t="s">
        <v>739</v>
      </c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>
        <v>1</v>
      </c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>
        <v>1</v>
      </c>
      <c r="AT362" s="3"/>
      <c r="AU362" t="str">
        <f>VLOOKUP(A362,[1]taxonomy!$B:$H,7,FALSE)</f>
        <v xml:space="preserve"> Metazoa</v>
      </c>
    </row>
    <row r="363" spans="1:48" hidden="1" x14ac:dyDescent="0.3">
      <c r="A363" s="2" t="s">
        <v>741</v>
      </c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>
        <v>1</v>
      </c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>
        <v>1</v>
      </c>
      <c r="AT363" s="3"/>
      <c r="AU363" t="str">
        <f>VLOOKUP(A363,[1]taxonomy!$B:$H,7,FALSE)</f>
        <v xml:space="preserve"> Viridiplantae</v>
      </c>
    </row>
    <row r="364" spans="1:48" hidden="1" x14ac:dyDescent="0.3">
      <c r="A364" s="2" t="s">
        <v>743</v>
      </c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>
        <v>1</v>
      </c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>
        <v>1</v>
      </c>
      <c r="AT364" s="3"/>
      <c r="AU364" t="str">
        <f>VLOOKUP(A364,[1]taxonomy!$B:$H,7,FALSE)</f>
        <v xml:space="preserve"> Viridiplantae</v>
      </c>
    </row>
    <row r="365" spans="1:48" hidden="1" x14ac:dyDescent="0.3">
      <c r="A365" s="2" t="s">
        <v>745</v>
      </c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>
        <v>1</v>
      </c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>
        <v>1</v>
      </c>
      <c r="AT365" s="3"/>
      <c r="AU365" t="str">
        <f>VLOOKUP(A365,[1]taxonomy!$B:$H,7,FALSE)</f>
        <v xml:space="preserve"> Viridiplantae</v>
      </c>
    </row>
    <row r="366" spans="1:48" hidden="1" x14ac:dyDescent="0.3">
      <c r="A366" s="2" t="s">
        <v>747</v>
      </c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>
        <v>1</v>
      </c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>
        <v>1</v>
      </c>
      <c r="AT366" s="3"/>
      <c r="AU366" t="str">
        <f>VLOOKUP(A366,[1]taxonomy!$B:$H,7,FALSE)</f>
        <v xml:space="preserve"> Viridiplantae</v>
      </c>
    </row>
    <row r="367" spans="1:48" hidden="1" x14ac:dyDescent="0.3">
      <c r="A367" s="2" t="s">
        <v>749</v>
      </c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>
        <v>1</v>
      </c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>
        <v>1</v>
      </c>
      <c r="AT367" s="3"/>
      <c r="AU367" t="str">
        <f>VLOOKUP(A367,[1]taxonomy!$B:$H,7,FALSE)</f>
        <v xml:space="preserve"> Viridiplantae</v>
      </c>
    </row>
    <row r="368" spans="1:48" hidden="1" x14ac:dyDescent="0.3">
      <c r="A368" s="2" t="s">
        <v>751</v>
      </c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>
        <v>1</v>
      </c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>
        <v>1</v>
      </c>
      <c r="AT368" s="3"/>
      <c r="AU368" t="str">
        <f>VLOOKUP(A368,[1]taxonomy!$B:$H,7,FALSE)</f>
        <v xml:space="preserve"> Viridiplantae</v>
      </c>
    </row>
    <row r="369" spans="1:48" hidden="1" x14ac:dyDescent="0.3">
      <c r="A369" s="2" t="s">
        <v>753</v>
      </c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>
        <v>1</v>
      </c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>
        <v>1</v>
      </c>
      <c r="AT369" s="3"/>
      <c r="AU369" t="str">
        <f>VLOOKUP(A369,[1]taxonomy!$B:$H,7,FALSE)</f>
        <v xml:space="preserve"> Metazoa</v>
      </c>
    </row>
    <row r="370" spans="1:48" hidden="1" x14ac:dyDescent="0.3">
      <c r="A370" s="2" t="s">
        <v>755</v>
      </c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>
        <v>1</v>
      </c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>
        <v>1</v>
      </c>
      <c r="AT370" s="3"/>
      <c r="AU370" t="str">
        <f>VLOOKUP(A370,[1]taxonomy!$B:$H,7,FALSE)</f>
        <v xml:space="preserve"> Fungi</v>
      </c>
    </row>
    <row r="371" spans="1:48" hidden="1" x14ac:dyDescent="0.3">
      <c r="A371" s="2" t="s">
        <v>757</v>
      </c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>
        <v>1</v>
      </c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>
        <v>1</v>
      </c>
      <c r="AT371" s="3"/>
      <c r="AU371" t="str">
        <f>VLOOKUP(A371,[1]taxonomy!$B:$H,7,FALSE)</f>
        <v xml:space="preserve"> Fungi</v>
      </c>
    </row>
    <row r="372" spans="1:48" hidden="1" x14ac:dyDescent="0.3">
      <c r="A372" s="2" t="s">
        <v>759</v>
      </c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>
        <v>1</v>
      </c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>
        <v>1</v>
      </c>
      <c r="AT372" s="3"/>
      <c r="AU372" t="str">
        <f>VLOOKUP(A372,[1]taxonomy!$B:$H,7,FALSE)</f>
        <v xml:space="preserve"> Fungi</v>
      </c>
    </row>
    <row r="373" spans="1:48" hidden="1" x14ac:dyDescent="0.3">
      <c r="A373" s="2" t="s">
        <v>761</v>
      </c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>
        <v>1</v>
      </c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>
        <v>1</v>
      </c>
      <c r="AT373" s="3"/>
      <c r="AU373" t="str">
        <f>VLOOKUP(A373,[1]taxonomy!$B:$H,7,FALSE)</f>
        <v xml:space="preserve"> Fungi</v>
      </c>
    </row>
    <row r="374" spans="1:48" hidden="1" x14ac:dyDescent="0.3">
      <c r="A374" s="2" t="s">
        <v>763</v>
      </c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>
        <v>1</v>
      </c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>
        <v>1</v>
      </c>
      <c r="AT374" s="3"/>
      <c r="AU374" t="str">
        <f>VLOOKUP(A374,[1]taxonomy!$B:$H,7,FALSE)</f>
        <v xml:space="preserve"> Fungi</v>
      </c>
    </row>
    <row r="375" spans="1:48" hidden="1" x14ac:dyDescent="0.3">
      <c r="A375" s="2" t="s">
        <v>765</v>
      </c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>
        <v>1</v>
      </c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>
        <v>1</v>
      </c>
      <c r="AT375" s="3"/>
      <c r="AU375" t="str">
        <f>VLOOKUP(A375,[1]taxonomy!$B:$H,7,FALSE)</f>
        <v xml:space="preserve"> Fungi</v>
      </c>
    </row>
    <row r="376" spans="1:48" hidden="1" x14ac:dyDescent="0.3">
      <c r="A376" s="2" t="s">
        <v>767</v>
      </c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>
        <v>1</v>
      </c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>
        <v>1</v>
      </c>
      <c r="AT376" s="3"/>
      <c r="AU376" t="str">
        <f>VLOOKUP(A376,[1]taxonomy!$B:$H,7,FALSE)</f>
        <v xml:space="preserve"> Amoebozoa</v>
      </c>
    </row>
    <row r="377" spans="1:48" hidden="1" x14ac:dyDescent="0.3">
      <c r="A377" s="2" t="s">
        <v>769</v>
      </c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>
        <v>1</v>
      </c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>
        <v>1</v>
      </c>
      <c r="AT377" s="3"/>
      <c r="AU377" t="str">
        <f>VLOOKUP(A377,[1]taxonomy!$B:$H,7,FALSE)</f>
        <v xml:space="preserve"> Fungi</v>
      </c>
    </row>
    <row r="378" spans="1:48" hidden="1" x14ac:dyDescent="0.3">
      <c r="A378" s="2" t="s">
        <v>771</v>
      </c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>
        <v>1</v>
      </c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>
        <v>1</v>
      </c>
      <c r="AT378" s="3"/>
      <c r="AU378" t="str">
        <f>VLOOKUP(A378,[1]taxonomy!$B:$H,7,FALSE)</f>
        <v xml:space="preserve"> Fungi</v>
      </c>
    </row>
    <row r="379" spans="1:48" x14ac:dyDescent="0.3">
      <c r="A379" s="2" t="s">
        <v>773</v>
      </c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>
        <v>2</v>
      </c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>
        <v>2</v>
      </c>
      <c r="AT379" s="3"/>
      <c r="AU379" t="str">
        <f>VLOOKUP(A379,[1]taxonomy!$B:$H,7,FALSE)</f>
        <v xml:space="preserve"> Fungi</v>
      </c>
      <c r="AV379" t="s">
        <v>5338</v>
      </c>
    </row>
    <row r="380" spans="1:48" hidden="1" x14ac:dyDescent="0.3">
      <c r="A380" s="2" t="s">
        <v>775</v>
      </c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>
        <v>1</v>
      </c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>
        <v>1</v>
      </c>
      <c r="AT380" s="3"/>
      <c r="AU380" t="str">
        <f>VLOOKUP(A380,[1]taxonomy!$B:$H,7,FALSE)</f>
        <v xml:space="preserve"> Fungi</v>
      </c>
    </row>
    <row r="381" spans="1:48" x14ac:dyDescent="0.3">
      <c r="A381" s="2" t="s">
        <v>777</v>
      </c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>
        <v>2</v>
      </c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>
        <v>2</v>
      </c>
      <c r="AT381" s="3"/>
      <c r="AU381" t="str">
        <f>VLOOKUP(A381,[1]taxonomy!$B:$H,7,FALSE)</f>
        <v xml:space="preserve"> Fungi</v>
      </c>
      <c r="AV381" t="s">
        <v>5338</v>
      </c>
    </row>
    <row r="382" spans="1:48" hidden="1" x14ac:dyDescent="0.3">
      <c r="A382" s="2" t="s">
        <v>779</v>
      </c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>
        <v>1</v>
      </c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>
        <v>1</v>
      </c>
      <c r="AT382" s="3"/>
      <c r="AU382" t="str">
        <f>VLOOKUP(A382,[1]taxonomy!$B:$H,7,FALSE)</f>
        <v xml:space="preserve"> Fungi</v>
      </c>
    </row>
    <row r="383" spans="1:48" hidden="1" x14ac:dyDescent="0.3">
      <c r="A383" s="2" t="s">
        <v>781</v>
      </c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>
        <v>1</v>
      </c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>
        <v>1</v>
      </c>
      <c r="AT383" s="3"/>
      <c r="AU383" t="str">
        <f>VLOOKUP(A383,[1]taxonomy!$B:$H,7,FALSE)</f>
        <v xml:space="preserve"> Fungi</v>
      </c>
    </row>
    <row r="384" spans="1:48" hidden="1" x14ac:dyDescent="0.3">
      <c r="A384" s="2" t="s">
        <v>783</v>
      </c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>
        <v>1</v>
      </c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>
        <v>1</v>
      </c>
      <c r="AT384" s="3"/>
      <c r="AU384" t="str">
        <f>VLOOKUP(A384,[1]taxonomy!$B:$H,7,FALSE)</f>
        <v xml:space="preserve"> Fungi</v>
      </c>
    </row>
    <row r="385" spans="1:47" hidden="1" x14ac:dyDescent="0.3">
      <c r="A385" s="2" t="s">
        <v>785</v>
      </c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>
        <v>1</v>
      </c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>
        <v>1</v>
      </c>
      <c r="AT385" s="3"/>
      <c r="AU385" t="str">
        <f>VLOOKUP(A385,[1]taxonomy!$B:$H,7,FALSE)</f>
        <v xml:space="preserve"> Fungi</v>
      </c>
    </row>
    <row r="386" spans="1:47" hidden="1" x14ac:dyDescent="0.3">
      <c r="A386" s="2" t="s">
        <v>787</v>
      </c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>
        <v>1</v>
      </c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>
        <v>1</v>
      </c>
      <c r="AT386" s="3"/>
      <c r="AU386" t="str">
        <f>VLOOKUP(A386,[1]taxonomy!$B:$H,7,FALSE)</f>
        <v xml:space="preserve"> Fungi</v>
      </c>
    </row>
    <row r="387" spans="1:47" hidden="1" x14ac:dyDescent="0.3">
      <c r="A387" s="2" t="s">
        <v>789</v>
      </c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>
        <v>1</v>
      </c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>
        <v>1</v>
      </c>
      <c r="AT387" s="3"/>
      <c r="AU387" t="str">
        <f>VLOOKUP(A387,[1]taxonomy!$B:$H,7,FALSE)</f>
        <v xml:space="preserve"> Fungi</v>
      </c>
    </row>
    <row r="388" spans="1:47" hidden="1" x14ac:dyDescent="0.3">
      <c r="A388" s="2" t="s">
        <v>791</v>
      </c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>
        <v>1</v>
      </c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>
        <v>1</v>
      </c>
      <c r="AT388" s="3"/>
      <c r="AU388" t="str">
        <f>VLOOKUP(A388,[1]taxonomy!$B:$H,7,FALSE)</f>
        <v xml:space="preserve"> Viridiplantae</v>
      </c>
    </row>
    <row r="389" spans="1:47" hidden="1" x14ac:dyDescent="0.3">
      <c r="A389" s="2" t="s">
        <v>793</v>
      </c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>
        <v>1</v>
      </c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>
        <v>1</v>
      </c>
      <c r="AT389" s="3"/>
      <c r="AU389" t="str">
        <f>VLOOKUP(A389,[1]taxonomy!$B:$H,7,FALSE)</f>
        <v xml:space="preserve"> Viridiplantae</v>
      </c>
    </row>
    <row r="390" spans="1:47" hidden="1" x14ac:dyDescent="0.3">
      <c r="A390" s="2" t="s">
        <v>795</v>
      </c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>
        <v>1</v>
      </c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>
        <v>1</v>
      </c>
      <c r="AT390" s="3"/>
      <c r="AU390" t="str">
        <f>VLOOKUP(A390,[1]taxonomy!$B:$H,7,FALSE)</f>
        <v xml:space="preserve"> Viridiplantae</v>
      </c>
    </row>
    <row r="391" spans="1:47" hidden="1" x14ac:dyDescent="0.3">
      <c r="A391" s="2" t="s">
        <v>797</v>
      </c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>
        <v>1</v>
      </c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>
        <v>1</v>
      </c>
      <c r="AT391" s="3"/>
      <c r="AU391" t="str">
        <f>VLOOKUP(A391,[1]taxonomy!$B:$H,7,FALSE)</f>
        <v xml:space="preserve"> Viridiplantae</v>
      </c>
    </row>
    <row r="392" spans="1:47" hidden="1" x14ac:dyDescent="0.3">
      <c r="A392" s="2" t="s">
        <v>799</v>
      </c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>
        <v>1</v>
      </c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>
        <v>1</v>
      </c>
      <c r="AT392" s="3"/>
      <c r="AU392" t="str">
        <f>VLOOKUP(A392,[1]taxonomy!$B:$H,7,FALSE)</f>
        <v xml:space="preserve"> Viridiplantae</v>
      </c>
    </row>
    <row r="393" spans="1:47" hidden="1" x14ac:dyDescent="0.3">
      <c r="A393" s="2" t="s">
        <v>801</v>
      </c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>
        <v>1</v>
      </c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>
        <v>1</v>
      </c>
      <c r="AT393" s="3"/>
      <c r="AU393" t="str">
        <f>VLOOKUP(A393,[1]taxonomy!$B:$H,7,FALSE)</f>
        <v xml:space="preserve"> Viridiplantae</v>
      </c>
    </row>
    <row r="394" spans="1:47" hidden="1" x14ac:dyDescent="0.3">
      <c r="A394" s="2" t="s">
        <v>803</v>
      </c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>
        <v>1</v>
      </c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>
        <v>1</v>
      </c>
      <c r="AT394" s="3"/>
      <c r="AU394" t="str">
        <f>VLOOKUP(A394,[1]taxonomy!$B:$H,7,FALSE)</f>
        <v xml:space="preserve"> Viridiplantae</v>
      </c>
    </row>
    <row r="395" spans="1:47" hidden="1" x14ac:dyDescent="0.3">
      <c r="A395" s="2" t="s">
        <v>805</v>
      </c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>
        <v>1</v>
      </c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>
        <v>1</v>
      </c>
      <c r="AT395" s="3"/>
      <c r="AU395" t="str">
        <f>VLOOKUP(A395,[1]taxonomy!$B:$H,7,FALSE)</f>
        <v xml:space="preserve"> Viridiplantae</v>
      </c>
    </row>
    <row r="396" spans="1:47" hidden="1" x14ac:dyDescent="0.3">
      <c r="A396" s="2" t="s">
        <v>807</v>
      </c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>
        <v>1</v>
      </c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>
        <v>1</v>
      </c>
      <c r="AT396" s="3"/>
      <c r="AU396" t="str">
        <f>VLOOKUP(A396,[1]taxonomy!$B:$H,7,FALSE)</f>
        <v xml:space="preserve"> Viridiplantae</v>
      </c>
    </row>
    <row r="397" spans="1:47" hidden="1" x14ac:dyDescent="0.3">
      <c r="A397" s="2" t="s">
        <v>809</v>
      </c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>
        <v>1</v>
      </c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>
        <v>1</v>
      </c>
      <c r="AT397" s="3"/>
      <c r="AU397" t="str">
        <f>VLOOKUP(A397,[1]taxonomy!$B:$H,7,FALSE)</f>
        <v xml:space="preserve"> Viridiplantae</v>
      </c>
    </row>
    <row r="398" spans="1:47" hidden="1" x14ac:dyDescent="0.3">
      <c r="A398" s="2" t="s">
        <v>811</v>
      </c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>
        <v>1</v>
      </c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>
        <v>1</v>
      </c>
      <c r="AT398" s="3"/>
      <c r="AU398" t="str">
        <f>VLOOKUP(A398,[1]taxonomy!$B:$H,7,FALSE)</f>
        <v xml:space="preserve"> Viridiplantae</v>
      </c>
    </row>
    <row r="399" spans="1:47" hidden="1" x14ac:dyDescent="0.3">
      <c r="A399" s="2" t="s">
        <v>813</v>
      </c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>
        <v>1</v>
      </c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>
        <v>1</v>
      </c>
      <c r="AT399" s="3"/>
      <c r="AU399" t="str">
        <f>VLOOKUP(A399,[1]taxonomy!$B:$H,7,FALSE)</f>
        <v xml:space="preserve"> Viridiplantae</v>
      </c>
    </row>
    <row r="400" spans="1:47" hidden="1" x14ac:dyDescent="0.3">
      <c r="A400" s="2" t="s">
        <v>815</v>
      </c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>
        <v>1</v>
      </c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>
        <v>1</v>
      </c>
      <c r="AT400" s="3"/>
      <c r="AU400" t="str">
        <f>VLOOKUP(A400,[1]taxonomy!$B:$H,7,FALSE)</f>
        <v xml:space="preserve"> Viridiplantae</v>
      </c>
    </row>
    <row r="401" spans="1:48" hidden="1" x14ac:dyDescent="0.3">
      <c r="A401" s="2" t="s">
        <v>817</v>
      </c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>
        <v>1</v>
      </c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>
        <v>1</v>
      </c>
      <c r="AT401" s="3"/>
      <c r="AU401" t="str">
        <f>VLOOKUP(A401,[1]taxonomy!$B:$H,7,FALSE)</f>
        <v xml:space="preserve"> Viridiplantae</v>
      </c>
    </row>
    <row r="402" spans="1:48" hidden="1" x14ac:dyDescent="0.3">
      <c r="A402" s="2" t="s">
        <v>819</v>
      </c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>
        <v>1</v>
      </c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>
        <v>1</v>
      </c>
      <c r="AT402" s="3"/>
      <c r="AU402" t="str">
        <f>VLOOKUP(A402,[1]taxonomy!$B:$H,7,FALSE)</f>
        <v xml:space="preserve"> Fungi</v>
      </c>
    </row>
    <row r="403" spans="1:48" hidden="1" x14ac:dyDescent="0.3">
      <c r="A403" s="2" t="s">
        <v>821</v>
      </c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>
        <v>1</v>
      </c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>
        <v>1</v>
      </c>
      <c r="AT403" s="3"/>
      <c r="AU403" t="str">
        <f>VLOOKUP(A403,[1]taxonomy!$B:$H,7,FALSE)</f>
        <v xml:space="preserve"> Fungi</v>
      </c>
    </row>
    <row r="404" spans="1:48" hidden="1" x14ac:dyDescent="0.3">
      <c r="A404" s="2" t="s">
        <v>823</v>
      </c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>
        <v>1</v>
      </c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>
        <v>1</v>
      </c>
      <c r="AT404" s="3"/>
      <c r="AU404" t="str">
        <f>VLOOKUP(A404,[1]taxonomy!$B:$H,7,FALSE)</f>
        <v xml:space="preserve"> Metazoa</v>
      </c>
    </row>
    <row r="405" spans="1:48" hidden="1" x14ac:dyDescent="0.3">
      <c r="A405" s="2" t="s">
        <v>825</v>
      </c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>
        <v>1</v>
      </c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>
        <v>1</v>
      </c>
      <c r="AT405" s="3"/>
      <c r="AU405" t="str">
        <f>VLOOKUP(A405,[1]taxonomy!$B:$H,7,FALSE)</f>
        <v xml:space="preserve"> Metazoa</v>
      </c>
    </row>
    <row r="406" spans="1:48" hidden="1" x14ac:dyDescent="0.3">
      <c r="A406" s="2" t="s">
        <v>827</v>
      </c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>
        <v>1</v>
      </c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>
        <v>1</v>
      </c>
      <c r="AT406" s="3"/>
      <c r="AU406" t="str">
        <f>VLOOKUP(A406,[1]taxonomy!$B:$H,7,FALSE)</f>
        <v xml:space="preserve"> Metazoa</v>
      </c>
    </row>
    <row r="407" spans="1:48" hidden="1" x14ac:dyDescent="0.3">
      <c r="A407" s="2" t="s">
        <v>829</v>
      </c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>
        <v>1</v>
      </c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>
        <v>1</v>
      </c>
      <c r="AT407" s="3"/>
      <c r="AU407" t="str">
        <f>VLOOKUP(A407,[1]taxonomy!$B:$H,7,FALSE)</f>
        <v xml:space="preserve"> Metazoa</v>
      </c>
    </row>
    <row r="408" spans="1:48" hidden="1" x14ac:dyDescent="0.3">
      <c r="A408" s="2" t="s">
        <v>831</v>
      </c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>
        <v>1</v>
      </c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>
        <v>1</v>
      </c>
      <c r="AT408" s="3"/>
      <c r="AU408" t="str">
        <f>VLOOKUP(A408,[1]taxonomy!$B:$H,7,FALSE)</f>
        <v xml:space="preserve"> Metazoa</v>
      </c>
    </row>
    <row r="409" spans="1:48" x14ac:dyDescent="0.3">
      <c r="A409" s="2" t="s">
        <v>833</v>
      </c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>
        <v>2</v>
      </c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>
        <v>2</v>
      </c>
      <c r="AT409" s="3"/>
      <c r="AU409" t="str">
        <f>VLOOKUP(A409,[1]taxonomy!$B:$H,7,FALSE)</f>
        <v xml:space="preserve"> Viridiplantae</v>
      </c>
      <c r="AV409" t="s">
        <v>5340</v>
      </c>
    </row>
    <row r="410" spans="1:48" hidden="1" x14ac:dyDescent="0.3">
      <c r="A410" s="2" t="s">
        <v>835</v>
      </c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>
        <v>1</v>
      </c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>
        <v>1</v>
      </c>
      <c r="AT410" s="3"/>
      <c r="AU410" t="str">
        <f>VLOOKUP(A410,[1]taxonomy!$B:$H,7,FALSE)</f>
        <v xml:space="preserve"> Viridiplantae</v>
      </c>
    </row>
    <row r="411" spans="1:48" hidden="1" x14ac:dyDescent="0.3">
      <c r="A411" s="2" t="s">
        <v>837</v>
      </c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>
        <v>1</v>
      </c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>
        <v>1</v>
      </c>
      <c r="AT411" s="3"/>
      <c r="AU411" t="str">
        <f>VLOOKUP(A411,[1]taxonomy!$B:$H,7,FALSE)</f>
        <v xml:space="preserve"> Viridiplantae</v>
      </c>
    </row>
    <row r="412" spans="1:48" hidden="1" x14ac:dyDescent="0.3">
      <c r="A412" s="2" t="s">
        <v>839</v>
      </c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>
        <v>1</v>
      </c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>
        <v>1</v>
      </c>
      <c r="AT412" s="3"/>
      <c r="AU412" t="e">
        <f>VLOOKUP(A412,[1]taxonomy!$B:$H,7,FALSE)</f>
        <v>#N/A</v>
      </c>
    </row>
    <row r="413" spans="1:48" hidden="1" x14ac:dyDescent="0.3">
      <c r="A413" s="2" t="s">
        <v>841</v>
      </c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>
        <v>1</v>
      </c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>
        <v>1</v>
      </c>
      <c r="AT413" s="3"/>
      <c r="AU413" t="e">
        <f>VLOOKUP(A413,[1]taxonomy!$B:$H,7,FALSE)</f>
        <v>#N/A</v>
      </c>
    </row>
    <row r="414" spans="1:48" hidden="1" x14ac:dyDescent="0.3">
      <c r="A414" s="2" t="s">
        <v>843</v>
      </c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>
        <v>1</v>
      </c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>
        <v>1</v>
      </c>
      <c r="AT414" s="3"/>
      <c r="AU414" t="str">
        <f>VLOOKUP(A414,[1]taxonomy!$B:$H,7,FALSE)</f>
        <v xml:space="preserve"> Viridiplantae</v>
      </c>
    </row>
    <row r="415" spans="1:48" hidden="1" x14ac:dyDescent="0.3">
      <c r="A415" s="2" t="s">
        <v>845</v>
      </c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>
        <v>1</v>
      </c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>
        <v>1</v>
      </c>
      <c r="AT415" s="3"/>
      <c r="AU415" t="e">
        <f>VLOOKUP(A415,[1]taxonomy!$B:$H,7,FALSE)</f>
        <v>#N/A</v>
      </c>
    </row>
    <row r="416" spans="1:48" hidden="1" x14ac:dyDescent="0.3">
      <c r="A416" s="2" t="s">
        <v>847</v>
      </c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>
        <v>1</v>
      </c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>
        <v>1</v>
      </c>
      <c r="AT416" s="3"/>
      <c r="AU416" t="e">
        <f>VLOOKUP(A416,[1]taxonomy!$B:$H,7,FALSE)</f>
        <v>#N/A</v>
      </c>
    </row>
    <row r="417" spans="1:48" hidden="1" x14ac:dyDescent="0.3">
      <c r="A417" s="2" t="s">
        <v>849</v>
      </c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>
        <v>1</v>
      </c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>
        <v>1</v>
      </c>
      <c r="AT417" s="3"/>
      <c r="AU417" t="e">
        <f>VLOOKUP(A417,[1]taxonomy!$B:$H,7,FALSE)</f>
        <v>#N/A</v>
      </c>
    </row>
    <row r="418" spans="1:48" hidden="1" x14ac:dyDescent="0.3">
      <c r="A418" s="2" t="s">
        <v>851</v>
      </c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>
        <v>1</v>
      </c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>
        <v>1</v>
      </c>
      <c r="AT418" s="3"/>
      <c r="AU418" t="e">
        <f>VLOOKUP(A418,[1]taxonomy!$B:$H,7,FALSE)</f>
        <v>#N/A</v>
      </c>
    </row>
    <row r="419" spans="1:48" hidden="1" x14ac:dyDescent="0.3">
      <c r="A419" s="2" t="s">
        <v>853</v>
      </c>
      <c r="B419" s="3"/>
      <c r="C419" s="3">
        <v>1</v>
      </c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>
        <v>1</v>
      </c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>
        <v>2</v>
      </c>
      <c r="AT419" s="3"/>
      <c r="AU419" t="e">
        <f>VLOOKUP(A419,[1]taxonomy!$B:$H,7,FALSE)</f>
        <v>#N/A</v>
      </c>
    </row>
    <row r="420" spans="1:48" hidden="1" x14ac:dyDescent="0.3">
      <c r="A420" s="2" t="s">
        <v>857</v>
      </c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>
        <v>1</v>
      </c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>
        <v>1</v>
      </c>
      <c r="AT420" s="3"/>
      <c r="AU420" t="str">
        <f>VLOOKUP(A420,[1]taxonomy!$B:$H,7,FALSE)</f>
        <v xml:space="preserve"> Viridiplantae</v>
      </c>
    </row>
    <row r="421" spans="1:48" hidden="1" x14ac:dyDescent="0.3">
      <c r="A421" s="2" t="s">
        <v>859</v>
      </c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>
        <v>1</v>
      </c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>
        <v>1</v>
      </c>
      <c r="AT421" s="3"/>
      <c r="AU421" t="str">
        <f>VLOOKUP(A421,[1]taxonomy!$B:$H,7,FALSE)</f>
        <v xml:space="preserve"> Viridiplantae</v>
      </c>
    </row>
    <row r="422" spans="1:48" hidden="1" x14ac:dyDescent="0.3">
      <c r="A422" s="2" t="s">
        <v>861</v>
      </c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>
        <v>1</v>
      </c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>
        <v>1</v>
      </c>
      <c r="AT422" s="3"/>
      <c r="AU422" t="e">
        <f>VLOOKUP(A422,[1]taxonomy!$B:$H,7,FALSE)</f>
        <v>#N/A</v>
      </c>
    </row>
    <row r="423" spans="1:48" hidden="1" x14ac:dyDescent="0.3">
      <c r="A423" s="2" t="s">
        <v>863</v>
      </c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>
        <v>1</v>
      </c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>
        <v>1</v>
      </c>
      <c r="AT423" s="3"/>
      <c r="AU423" t="e">
        <f>VLOOKUP(A423,[1]taxonomy!$B:$H,7,FALSE)</f>
        <v>#N/A</v>
      </c>
    </row>
    <row r="424" spans="1:48" hidden="1" x14ac:dyDescent="0.3">
      <c r="A424" s="2" t="s">
        <v>865</v>
      </c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>
        <v>1</v>
      </c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>
        <v>1</v>
      </c>
      <c r="AT424" s="3"/>
      <c r="AU424" t="e">
        <f>VLOOKUP(A424,[1]taxonomy!$B:$H,7,FALSE)</f>
        <v>#N/A</v>
      </c>
    </row>
    <row r="425" spans="1:48" hidden="1" x14ac:dyDescent="0.3">
      <c r="A425" s="2" t="s">
        <v>867</v>
      </c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>
        <v>1</v>
      </c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>
        <v>1</v>
      </c>
      <c r="AT425" s="3"/>
      <c r="AU425" t="e">
        <f>VLOOKUP(A425,[1]taxonomy!$B:$H,7,FALSE)</f>
        <v>#N/A</v>
      </c>
    </row>
    <row r="426" spans="1:48" hidden="1" x14ac:dyDescent="0.3">
      <c r="A426" s="2" t="s">
        <v>869</v>
      </c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>
        <v>1</v>
      </c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>
        <v>1</v>
      </c>
      <c r="AT426" s="3"/>
      <c r="AU426" t="str">
        <f>VLOOKUP(A426,[1]taxonomy!$B:$H,7,FALSE)</f>
        <v xml:space="preserve"> Fungi</v>
      </c>
    </row>
    <row r="427" spans="1:48" hidden="1" x14ac:dyDescent="0.3">
      <c r="A427" s="2" t="s">
        <v>871</v>
      </c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>
        <v>1</v>
      </c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>
        <v>1</v>
      </c>
      <c r="AT427" s="3"/>
      <c r="AU427" t="str">
        <f>VLOOKUP(A427,[1]taxonomy!$B:$H,7,FALSE)</f>
        <v xml:space="preserve"> Metazoa</v>
      </c>
    </row>
    <row r="428" spans="1:48" hidden="1" x14ac:dyDescent="0.3">
      <c r="A428" s="2" t="s">
        <v>873</v>
      </c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>
        <v>1</v>
      </c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>
        <v>1</v>
      </c>
      <c r="AT428" s="3"/>
      <c r="AU428" t="str">
        <f>VLOOKUP(A428,[1]taxonomy!$B:$H,7,FALSE)</f>
        <v xml:space="preserve"> Metazoa</v>
      </c>
    </row>
    <row r="429" spans="1:48" hidden="1" x14ac:dyDescent="0.3">
      <c r="A429" s="2" t="s">
        <v>875</v>
      </c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>
        <v>1</v>
      </c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>
        <v>1</v>
      </c>
      <c r="AT429" s="3"/>
      <c r="AU429" t="str">
        <f>VLOOKUP(A429,[1]taxonomy!$B:$H,7,FALSE)</f>
        <v xml:space="preserve"> Fungi</v>
      </c>
    </row>
    <row r="430" spans="1:48" hidden="1" x14ac:dyDescent="0.3">
      <c r="A430" s="2" t="s">
        <v>877</v>
      </c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>
        <v>1</v>
      </c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>
        <v>1</v>
      </c>
      <c r="AT430" s="3"/>
      <c r="AU430" t="str">
        <f>VLOOKUP(A430,[1]taxonomy!$B:$H,7,FALSE)</f>
        <v xml:space="preserve"> Fungi</v>
      </c>
    </row>
    <row r="431" spans="1:48" hidden="1" x14ac:dyDescent="0.3">
      <c r="A431" s="2" t="s">
        <v>879</v>
      </c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>
        <v>1</v>
      </c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>
        <v>1</v>
      </c>
      <c r="AT431" s="3"/>
      <c r="AU431" t="str">
        <f>VLOOKUP(A431,[1]taxonomy!$B:$H,7,FALSE)</f>
        <v xml:space="preserve"> Fungi</v>
      </c>
    </row>
    <row r="432" spans="1:48" x14ac:dyDescent="0.3">
      <c r="A432" s="2" t="s">
        <v>881</v>
      </c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>
        <v>2</v>
      </c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>
        <v>2</v>
      </c>
      <c r="AT432" s="3"/>
      <c r="AU432" t="str">
        <f>VLOOKUP(A432,[1]taxonomy!$B:$H,7,FALSE)</f>
        <v xml:space="preserve"> Fungi</v>
      </c>
      <c r="AV432" t="s">
        <v>5338</v>
      </c>
    </row>
    <row r="433" spans="1:47" hidden="1" x14ac:dyDescent="0.3">
      <c r="A433" s="2" t="s">
        <v>883</v>
      </c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>
        <v>1</v>
      </c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>
        <v>1</v>
      </c>
      <c r="AT433" s="3"/>
      <c r="AU433" t="str">
        <f>VLOOKUP(A433,[1]taxonomy!$B:$H,7,FALSE)</f>
        <v xml:space="preserve"> Fungi</v>
      </c>
    </row>
    <row r="434" spans="1:47" hidden="1" x14ac:dyDescent="0.3">
      <c r="A434" s="2" t="s">
        <v>885</v>
      </c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>
        <v>1</v>
      </c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>
        <v>1</v>
      </c>
      <c r="AT434" s="3"/>
      <c r="AU434" t="str">
        <f>VLOOKUP(A434,[1]taxonomy!$B:$H,7,FALSE)</f>
        <v xml:space="preserve"> Fungi</v>
      </c>
    </row>
    <row r="435" spans="1:47" hidden="1" x14ac:dyDescent="0.3">
      <c r="A435" s="2" t="s">
        <v>887</v>
      </c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>
        <v>1</v>
      </c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>
        <v>1</v>
      </c>
      <c r="AT435" s="3"/>
      <c r="AU435" t="str">
        <f>VLOOKUP(A435,[1]taxonomy!$B:$H,7,FALSE)</f>
        <v xml:space="preserve"> Fungi</v>
      </c>
    </row>
    <row r="436" spans="1:47" hidden="1" x14ac:dyDescent="0.3">
      <c r="A436" s="2" t="s">
        <v>889</v>
      </c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>
        <v>1</v>
      </c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>
        <v>1</v>
      </c>
      <c r="AT436" s="3"/>
      <c r="AU436" t="str">
        <f>VLOOKUP(A436,[1]taxonomy!$B:$H,7,FALSE)</f>
        <v xml:space="preserve"> Metazoa</v>
      </c>
    </row>
    <row r="437" spans="1:47" hidden="1" x14ac:dyDescent="0.3">
      <c r="A437" s="2" t="s">
        <v>891</v>
      </c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>
        <v>1</v>
      </c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>
        <v>1</v>
      </c>
      <c r="AT437" s="3"/>
      <c r="AU437" t="str">
        <f>VLOOKUP(A437,[1]taxonomy!$B:$H,7,FALSE)</f>
        <v xml:space="preserve"> Metazoa</v>
      </c>
    </row>
    <row r="438" spans="1:47" hidden="1" x14ac:dyDescent="0.3">
      <c r="A438" s="2" t="s">
        <v>893</v>
      </c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>
        <v>1</v>
      </c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>
        <v>1</v>
      </c>
      <c r="AT438" s="3"/>
      <c r="AU438" t="str">
        <f>VLOOKUP(A438,[1]taxonomy!$B:$H,7,FALSE)</f>
        <v xml:space="preserve"> Metazoa</v>
      </c>
    </row>
    <row r="439" spans="1:47" hidden="1" x14ac:dyDescent="0.3">
      <c r="A439" s="2" t="s">
        <v>895</v>
      </c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>
        <v>1</v>
      </c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>
        <v>1</v>
      </c>
      <c r="AT439" s="3"/>
      <c r="AU439" t="str">
        <f>VLOOKUP(A439,[1]taxonomy!$B:$H,7,FALSE)</f>
        <v xml:space="preserve"> Metazoa</v>
      </c>
    </row>
    <row r="440" spans="1:47" hidden="1" x14ac:dyDescent="0.3">
      <c r="A440" s="2" t="s">
        <v>897</v>
      </c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>
        <v>1</v>
      </c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>
        <v>1</v>
      </c>
      <c r="AT440" s="3"/>
      <c r="AU440" t="str">
        <f>VLOOKUP(A440,[1]taxonomy!$B:$H,7,FALSE)</f>
        <v xml:space="preserve"> Fungi</v>
      </c>
    </row>
    <row r="441" spans="1:47" hidden="1" x14ac:dyDescent="0.3">
      <c r="A441" s="2" t="s">
        <v>899</v>
      </c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>
        <v>1</v>
      </c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>
        <v>1</v>
      </c>
      <c r="AT441" s="3"/>
      <c r="AU441" t="str">
        <f>VLOOKUP(A441,[1]taxonomy!$B:$H,7,FALSE)</f>
        <v xml:space="preserve"> Fungi</v>
      </c>
    </row>
    <row r="442" spans="1:47" hidden="1" x14ac:dyDescent="0.3">
      <c r="A442" s="2" t="s">
        <v>901</v>
      </c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>
        <v>1</v>
      </c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>
        <v>1</v>
      </c>
      <c r="AT442" s="3"/>
      <c r="AU442" t="str">
        <f>VLOOKUP(A442,[1]taxonomy!$B:$H,7,FALSE)</f>
        <v xml:space="preserve"> Fungi</v>
      </c>
    </row>
    <row r="443" spans="1:47" hidden="1" x14ac:dyDescent="0.3">
      <c r="A443" s="2" t="s">
        <v>903</v>
      </c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>
        <v>1</v>
      </c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>
        <v>1</v>
      </c>
      <c r="AT443" s="3"/>
      <c r="AU443" t="str">
        <f>VLOOKUP(A443,[1]taxonomy!$B:$H,7,FALSE)</f>
        <v xml:space="preserve"> Fungi</v>
      </c>
    </row>
    <row r="444" spans="1:47" hidden="1" x14ac:dyDescent="0.3">
      <c r="A444" s="2" t="s">
        <v>905</v>
      </c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>
        <v>1</v>
      </c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>
        <v>1</v>
      </c>
      <c r="AT444" s="3"/>
      <c r="AU444" t="str">
        <f>VLOOKUP(A444,[1]taxonomy!$B:$H,7,FALSE)</f>
        <v xml:space="preserve"> Fungi</v>
      </c>
    </row>
    <row r="445" spans="1:47" hidden="1" x14ac:dyDescent="0.3">
      <c r="A445" s="2" t="s">
        <v>907</v>
      </c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>
        <v>1</v>
      </c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>
        <v>1</v>
      </c>
      <c r="AT445" s="3"/>
      <c r="AU445" t="str">
        <f>VLOOKUP(A445,[1]taxonomy!$B:$H,7,FALSE)</f>
        <v xml:space="preserve"> Fungi</v>
      </c>
    </row>
    <row r="446" spans="1:47" hidden="1" x14ac:dyDescent="0.3">
      <c r="A446" s="2" t="s">
        <v>909</v>
      </c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>
        <v>1</v>
      </c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>
        <v>1</v>
      </c>
      <c r="AT446" s="3"/>
      <c r="AU446" t="str">
        <f>VLOOKUP(A446,[1]taxonomy!$B:$H,7,FALSE)</f>
        <v xml:space="preserve"> Fungi</v>
      </c>
    </row>
    <row r="447" spans="1:47" hidden="1" x14ac:dyDescent="0.3">
      <c r="A447" s="2" t="s">
        <v>911</v>
      </c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>
        <v>1</v>
      </c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>
        <v>1</v>
      </c>
      <c r="AT447" s="3"/>
      <c r="AU447" t="str">
        <f>VLOOKUP(A447,[1]taxonomy!$B:$H,7,FALSE)</f>
        <v xml:space="preserve"> Fungi</v>
      </c>
    </row>
    <row r="448" spans="1:47" hidden="1" x14ac:dyDescent="0.3">
      <c r="A448" s="2" t="s">
        <v>913</v>
      </c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>
        <v>1</v>
      </c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>
        <v>1</v>
      </c>
      <c r="AT448" s="3"/>
      <c r="AU448" t="str">
        <f>VLOOKUP(A448,[1]taxonomy!$B:$H,7,FALSE)</f>
        <v xml:space="preserve"> Fungi</v>
      </c>
    </row>
    <row r="449" spans="1:47" hidden="1" x14ac:dyDescent="0.3">
      <c r="A449" s="2" t="s">
        <v>915</v>
      </c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>
        <v>1</v>
      </c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>
        <v>1</v>
      </c>
      <c r="AT449" s="3"/>
      <c r="AU449" t="str">
        <f>VLOOKUP(A449,[1]taxonomy!$B:$H,7,FALSE)</f>
        <v xml:space="preserve"> Fungi</v>
      </c>
    </row>
    <row r="450" spans="1:47" hidden="1" x14ac:dyDescent="0.3">
      <c r="A450" s="2" t="s">
        <v>917</v>
      </c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>
        <v>1</v>
      </c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>
        <v>1</v>
      </c>
      <c r="AT450" s="3"/>
      <c r="AU450" t="str">
        <f>VLOOKUP(A450,[1]taxonomy!$B:$H,7,FALSE)</f>
        <v xml:space="preserve"> Fungi</v>
      </c>
    </row>
    <row r="451" spans="1:47" hidden="1" x14ac:dyDescent="0.3">
      <c r="A451" s="2" t="s">
        <v>919</v>
      </c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>
        <v>1</v>
      </c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>
        <v>1</v>
      </c>
      <c r="AT451" s="3"/>
      <c r="AU451" t="str">
        <f>VLOOKUP(A451,[1]taxonomy!$B:$H,7,FALSE)</f>
        <v xml:space="preserve"> Fungi</v>
      </c>
    </row>
    <row r="452" spans="1:47" hidden="1" x14ac:dyDescent="0.3">
      <c r="A452" s="2" t="s">
        <v>921</v>
      </c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>
        <v>1</v>
      </c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>
        <v>1</v>
      </c>
      <c r="AT452" s="3"/>
      <c r="AU452" t="str">
        <f>VLOOKUP(A452,[1]taxonomy!$B:$H,7,FALSE)</f>
        <v xml:space="preserve"> Fungi</v>
      </c>
    </row>
    <row r="453" spans="1:47" hidden="1" x14ac:dyDescent="0.3">
      <c r="A453" s="2" t="s">
        <v>923</v>
      </c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>
        <v>1</v>
      </c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>
        <v>1</v>
      </c>
      <c r="AT453" s="3"/>
      <c r="AU453" t="str">
        <f>VLOOKUP(A453,[1]taxonomy!$B:$H,7,FALSE)</f>
        <v xml:space="preserve"> Fungi</v>
      </c>
    </row>
    <row r="454" spans="1:47" hidden="1" x14ac:dyDescent="0.3">
      <c r="A454" s="2" t="s">
        <v>925</v>
      </c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>
        <v>1</v>
      </c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>
        <v>1</v>
      </c>
      <c r="AT454" s="3"/>
      <c r="AU454" t="str">
        <f>VLOOKUP(A454,[1]taxonomy!$B:$H,7,FALSE)</f>
        <v xml:space="preserve"> Fungi</v>
      </c>
    </row>
    <row r="455" spans="1:47" hidden="1" x14ac:dyDescent="0.3">
      <c r="A455" s="2" t="s">
        <v>927</v>
      </c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>
        <v>1</v>
      </c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>
        <v>1</v>
      </c>
      <c r="AT455" s="3"/>
      <c r="AU455" t="str">
        <f>VLOOKUP(A455,[1]taxonomy!$B:$H,7,FALSE)</f>
        <v xml:space="preserve"> Fungi</v>
      </c>
    </row>
    <row r="456" spans="1:47" hidden="1" x14ac:dyDescent="0.3">
      <c r="A456" s="2" t="s">
        <v>929</v>
      </c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>
        <v>1</v>
      </c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>
        <v>1</v>
      </c>
      <c r="AT456" s="3"/>
      <c r="AU456" t="str">
        <f>VLOOKUP(A456,[1]taxonomy!$B:$H,7,FALSE)</f>
        <v xml:space="preserve"> Fungi</v>
      </c>
    </row>
    <row r="457" spans="1:47" hidden="1" x14ac:dyDescent="0.3">
      <c r="A457" s="2" t="s">
        <v>931</v>
      </c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>
        <v>1</v>
      </c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>
        <v>1</v>
      </c>
      <c r="AT457" s="3"/>
      <c r="AU457" t="str">
        <f>VLOOKUP(A457,[1]taxonomy!$B:$H,7,FALSE)</f>
        <v xml:space="preserve"> Fungi</v>
      </c>
    </row>
    <row r="458" spans="1:47" hidden="1" x14ac:dyDescent="0.3">
      <c r="A458" s="2" t="s">
        <v>933</v>
      </c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>
        <v>1</v>
      </c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>
        <v>1</v>
      </c>
      <c r="AT458" s="3"/>
      <c r="AU458" t="str">
        <f>VLOOKUP(A458,[1]taxonomy!$B:$H,7,FALSE)</f>
        <v xml:space="preserve"> Fungi</v>
      </c>
    </row>
    <row r="459" spans="1:47" hidden="1" x14ac:dyDescent="0.3">
      <c r="A459" s="2" t="s">
        <v>935</v>
      </c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>
        <v>1</v>
      </c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>
        <v>1</v>
      </c>
      <c r="AT459" s="3"/>
      <c r="AU459" t="str">
        <f>VLOOKUP(A459,[1]taxonomy!$B:$H,7,FALSE)</f>
        <v xml:space="preserve"> Proteobacteria</v>
      </c>
    </row>
    <row r="460" spans="1:47" hidden="1" x14ac:dyDescent="0.3">
      <c r="A460" s="2" t="s">
        <v>937</v>
      </c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>
        <v>1</v>
      </c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>
        <v>1</v>
      </c>
      <c r="AT460" s="3"/>
      <c r="AU460" t="str">
        <f>VLOOKUP(A460,[1]taxonomy!$B:$H,7,FALSE)</f>
        <v xml:space="preserve"> Fungi</v>
      </c>
    </row>
    <row r="461" spans="1:47" hidden="1" x14ac:dyDescent="0.3">
      <c r="A461" s="2" t="s">
        <v>939</v>
      </c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>
        <v>1</v>
      </c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>
        <v>1</v>
      </c>
      <c r="AT461" s="3"/>
      <c r="AU461" t="str">
        <f>VLOOKUP(A461,[1]taxonomy!$B:$H,7,FALSE)</f>
        <v xml:space="preserve"> Fungi</v>
      </c>
    </row>
    <row r="462" spans="1:47" hidden="1" x14ac:dyDescent="0.3">
      <c r="A462" s="2" t="s">
        <v>941</v>
      </c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>
        <v>1</v>
      </c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>
        <v>1</v>
      </c>
      <c r="AT462" s="3"/>
      <c r="AU462" t="str">
        <f>VLOOKUP(A462,[1]taxonomy!$B:$H,7,FALSE)</f>
        <v xml:space="preserve"> Fungi</v>
      </c>
    </row>
    <row r="463" spans="1:47" hidden="1" x14ac:dyDescent="0.3">
      <c r="A463" s="2" t="s">
        <v>943</v>
      </c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>
        <v>1</v>
      </c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>
        <v>1</v>
      </c>
      <c r="AT463" s="3"/>
      <c r="AU463" t="str">
        <f>VLOOKUP(A463,[1]taxonomy!$B:$H,7,FALSE)</f>
        <v xml:space="preserve"> Fungi</v>
      </c>
    </row>
    <row r="464" spans="1:47" hidden="1" x14ac:dyDescent="0.3">
      <c r="A464" s="2" t="s">
        <v>945</v>
      </c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>
        <v>1</v>
      </c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>
        <v>1</v>
      </c>
      <c r="AT464" s="3"/>
      <c r="AU464" t="str">
        <f>VLOOKUP(A464,[1]taxonomy!$B:$H,7,FALSE)</f>
        <v xml:space="preserve"> Fungi</v>
      </c>
    </row>
    <row r="465" spans="1:47" hidden="1" x14ac:dyDescent="0.3">
      <c r="A465" s="2" t="s">
        <v>947</v>
      </c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>
        <v>1</v>
      </c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>
        <v>1</v>
      </c>
      <c r="AT465" s="3"/>
      <c r="AU465" t="str">
        <f>VLOOKUP(A465,[1]taxonomy!$B:$H,7,FALSE)</f>
        <v xml:space="preserve"> Fungi</v>
      </c>
    </row>
    <row r="466" spans="1:47" hidden="1" x14ac:dyDescent="0.3">
      <c r="A466" s="2" t="s">
        <v>949</v>
      </c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>
        <v>1</v>
      </c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>
        <v>1</v>
      </c>
      <c r="AT466" s="3"/>
      <c r="AU466" t="str">
        <f>VLOOKUP(A466,[1]taxonomy!$B:$H,7,FALSE)</f>
        <v xml:space="preserve"> Fungi</v>
      </c>
    </row>
    <row r="467" spans="1:47" hidden="1" x14ac:dyDescent="0.3">
      <c r="A467" s="2" t="s">
        <v>951</v>
      </c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>
        <v>1</v>
      </c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>
        <v>1</v>
      </c>
      <c r="AT467" s="3"/>
      <c r="AU467" t="str">
        <f>VLOOKUP(A467,[1]taxonomy!$B:$H,7,FALSE)</f>
        <v xml:space="preserve"> Fungi.</v>
      </c>
    </row>
    <row r="468" spans="1:47" hidden="1" x14ac:dyDescent="0.3">
      <c r="A468" s="2" t="s">
        <v>953</v>
      </c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>
        <v>1</v>
      </c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>
        <v>1</v>
      </c>
      <c r="AT468" s="3"/>
      <c r="AU468" t="str">
        <f>VLOOKUP(A468,[1]taxonomy!$B:$H,7,FALSE)</f>
        <v xml:space="preserve"> Fungi</v>
      </c>
    </row>
    <row r="469" spans="1:47" hidden="1" x14ac:dyDescent="0.3">
      <c r="A469" s="2" t="s">
        <v>955</v>
      </c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>
        <v>1</v>
      </c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>
        <v>1</v>
      </c>
      <c r="AT469" s="3"/>
      <c r="AU469" t="str">
        <f>VLOOKUP(A469,[1]taxonomy!$B:$H,7,FALSE)</f>
        <v xml:space="preserve"> Fungi</v>
      </c>
    </row>
    <row r="470" spans="1:47" hidden="1" x14ac:dyDescent="0.3">
      <c r="A470" s="2" t="s">
        <v>957</v>
      </c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>
        <v>1</v>
      </c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>
        <v>1</v>
      </c>
      <c r="AT470" s="3"/>
      <c r="AU470" t="str">
        <f>VLOOKUP(A470,[1]taxonomy!$B:$H,7,FALSE)</f>
        <v xml:space="preserve"> Fungi</v>
      </c>
    </row>
    <row r="471" spans="1:47" hidden="1" x14ac:dyDescent="0.3">
      <c r="A471" s="2" t="s">
        <v>959</v>
      </c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>
        <v>1</v>
      </c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>
        <v>1</v>
      </c>
      <c r="AT471" s="3"/>
      <c r="AU471" t="str">
        <f>VLOOKUP(A471,[1]taxonomy!$B:$H,7,FALSE)</f>
        <v xml:space="preserve"> Fungi</v>
      </c>
    </row>
    <row r="472" spans="1:47" hidden="1" x14ac:dyDescent="0.3">
      <c r="A472" s="2" t="s">
        <v>961</v>
      </c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>
        <v>1</v>
      </c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>
        <v>1</v>
      </c>
      <c r="AT472" s="3"/>
      <c r="AU472" t="str">
        <f>VLOOKUP(A472,[1]taxonomy!$B:$H,7,FALSE)</f>
        <v xml:space="preserve"> Fungi</v>
      </c>
    </row>
    <row r="473" spans="1:47" hidden="1" x14ac:dyDescent="0.3">
      <c r="A473" s="2" t="s">
        <v>963</v>
      </c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>
        <v>1</v>
      </c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>
        <v>1</v>
      </c>
      <c r="AT473" s="3"/>
      <c r="AU473" t="str">
        <f>VLOOKUP(A473,[1]taxonomy!$B:$H,7,FALSE)</f>
        <v xml:space="preserve"> Fungi</v>
      </c>
    </row>
    <row r="474" spans="1:47" hidden="1" x14ac:dyDescent="0.3">
      <c r="A474" s="2" t="s">
        <v>965</v>
      </c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>
        <v>1</v>
      </c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>
        <v>1</v>
      </c>
      <c r="AT474" s="3"/>
      <c r="AU474" t="str">
        <f>VLOOKUP(A474,[1]taxonomy!$B:$H,7,FALSE)</f>
        <v xml:space="preserve"> Fungi</v>
      </c>
    </row>
    <row r="475" spans="1:47" hidden="1" x14ac:dyDescent="0.3">
      <c r="A475" s="2" t="s">
        <v>967</v>
      </c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>
        <v>1</v>
      </c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>
        <v>1</v>
      </c>
      <c r="AT475" s="3"/>
      <c r="AU475" t="str">
        <f>VLOOKUP(A475,[1]taxonomy!$B:$H,7,FALSE)</f>
        <v xml:space="preserve"> Fungi</v>
      </c>
    </row>
    <row r="476" spans="1:47" hidden="1" x14ac:dyDescent="0.3">
      <c r="A476" s="2" t="s">
        <v>969</v>
      </c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>
        <v>1</v>
      </c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>
        <v>1</v>
      </c>
      <c r="AT476" s="3"/>
      <c r="AU476" t="str">
        <f>VLOOKUP(A476,[1]taxonomy!$B:$H,7,FALSE)</f>
        <v xml:space="preserve"> Fungi</v>
      </c>
    </row>
    <row r="477" spans="1:47" hidden="1" x14ac:dyDescent="0.3">
      <c r="A477" s="2" t="s">
        <v>971</v>
      </c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>
        <v>1</v>
      </c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>
        <v>1</v>
      </c>
      <c r="AT477" s="3"/>
      <c r="AU477" t="str">
        <f>VLOOKUP(A477,[1]taxonomy!$B:$H,7,FALSE)</f>
        <v xml:space="preserve"> Fungi</v>
      </c>
    </row>
    <row r="478" spans="1:47" hidden="1" x14ac:dyDescent="0.3">
      <c r="A478" s="2" t="s">
        <v>973</v>
      </c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>
        <v>1</v>
      </c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>
        <v>1</v>
      </c>
      <c r="AT478" s="3"/>
      <c r="AU478" t="str">
        <f>VLOOKUP(A478,[1]taxonomy!$B:$H,7,FALSE)</f>
        <v xml:space="preserve"> Fungi</v>
      </c>
    </row>
    <row r="479" spans="1:47" hidden="1" x14ac:dyDescent="0.3">
      <c r="A479" s="2" t="s">
        <v>975</v>
      </c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>
        <v>1</v>
      </c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>
        <v>1</v>
      </c>
      <c r="AT479" s="3"/>
      <c r="AU479" t="str">
        <f>VLOOKUP(A479,[1]taxonomy!$B:$H,7,FALSE)</f>
        <v xml:space="preserve"> Fungi</v>
      </c>
    </row>
    <row r="480" spans="1:47" hidden="1" x14ac:dyDescent="0.3">
      <c r="A480" s="2" t="s">
        <v>977</v>
      </c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>
        <v>1</v>
      </c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>
        <v>1</v>
      </c>
      <c r="AT480" s="3"/>
      <c r="AU480" t="str">
        <f>VLOOKUP(A480,[1]taxonomy!$B:$H,7,FALSE)</f>
        <v xml:space="preserve"> Fungi</v>
      </c>
    </row>
    <row r="481" spans="1:47" hidden="1" x14ac:dyDescent="0.3">
      <c r="A481" s="2" t="s">
        <v>979</v>
      </c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>
        <v>1</v>
      </c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>
        <v>1</v>
      </c>
      <c r="AT481" s="3"/>
      <c r="AU481" t="str">
        <f>VLOOKUP(A481,[1]taxonomy!$B:$H,7,FALSE)</f>
        <v xml:space="preserve"> Fungi</v>
      </c>
    </row>
    <row r="482" spans="1:47" hidden="1" x14ac:dyDescent="0.3">
      <c r="A482" s="2" t="s">
        <v>981</v>
      </c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>
        <v>1</v>
      </c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>
        <v>1</v>
      </c>
      <c r="AT482" s="3"/>
      <c r="AU482" t="str">
        <f>VLOOKUP(A482,[1]taxonomy!$B:$H,7,FALSE)</f>
        <v xml:space="preserve"> Fungi</v>
      </c>
    </row>
    <row r="483" spans="1:47" hidden="1" x14ac:dyDescent="0.3">
      <c r="A483" s="2" t="s">
        <v>983</v>
      </c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>
        <v>1</v>
      </c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>
        <v>1</v>
      </c>
      <c r="AT483" s="3"/>
      <c r="AU483" t="str">
        <f>VLOOKUP(A483,[1]taxonomy!$B:$H,7,FALSE)</f>
        <v xml:space="preserve"> Fungi</v>
      </c>
    </row>
    <row r="484" spans="1:47" hidden="1" x14ac:dyDescent="0.3">
      <c r="A484" s="2" t="s">
        <v>985</v>
      </c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>
        <v>1</v>
      </c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>
        <v>1</v>
      </c>
      <c r="AT484" s="3"/>
      <c r="AU484" t="str">
        <f>VLOOKUP(A484,[1]taxonomy!$B:$H,7,FALSE)</f>
        <v xml:space="preserve"> Fungi</v>
      </c>
    </row>
    <row r="485" spans="1:47" hidden="1" x14ac:dyDescent="0.3">
      <c r="A485" s="2" t="s">
        <v>987</v>
      </c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>
        <v>1</v>
      </c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>
        <v>1</v>
      </c>
      <c r="AT485" s="3"/>
      <c r="AU485" t="str">
        <f>VLOOKUP(A485,[1]taxonomy!$B:$H,7,FALSE)</f>
        <v xml:space="preserve"> Fungi</v>
      </c>
    </row>
    <row r="486" spans="1:47" hidden="1" x14ac:dyDescent="0.3">
      <c r="A486" s="2" t="s">
        <v>989</v>
      </c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>
        <v>1</v>
      </c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>
        <v>1</v>
      </c>
      <c r="AT486" s="3"/>
      <c r="AU486" t="str">
        <f>VLOOKUP(A486,[1]taxonomy!$B:$H,7,FALSE)</f>
        <v xml:space="preserve"> Fungi</v>
      </c>
    </row>
    <row r="487" spans="1:47" hidden="1" x14ac:dyDescent="0.3">
      <c r="A487" s="2" t="s">
        <v>991</v>
      </c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>
        <v>1</v>
      </c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>
        <v>1</v>
      </c>
      <c r="AT487" s="3"/>
      <c r="AU487" t="str">
        <f>VLOOKUP(A487,[1]taxonomy!$B:$H,7,FALSE)</f>
        <v xml:space="preserve"> Fungi</v>
      </c>
    </row>
    <row r="488" spans="1:47" hidden="1" x14ac:dyDescent="0.3">
      <c r="A488" s="2" t="s">
        <v>993</v>
      </c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>
        <v>1</v>
      </c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>
        <v>1</v>
      </c>
      <c r="AT488" s="3"/>
      <c r="AU488" t="str">
        <f>VLOOKUP(A488,[1]taxonomy!$B:$H,7,FALSE)</f>
        <v xml:space="preserve"> Fungi</v>
      </c>
    </row>
    <row r="489" spans="1:47" hidden="1" x14ac:dyDescent="0.3">
      <c r="A489" s="2" t="s">
        <v>995</v>
      </c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>
        <v>1</v>
      </c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>
        <v>1</v>
      </c>
      <c r="AT489" s="3"/>
      <c r="AU489" t="str">
        <f>VLOOKUP(A489,[1]taxonomy!$B:$H,7,FALSE)</f>
        <v xml:space="preserve"> Fungi</v>
      </c>
    </row>
    <row r="490" spans="1:47" hidden="1" x14ac:dyDescent="0.3">
      <c r="A490" s="2" t="s">
        <v>997</v>
      </c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>
        <v>1</v>
      </c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>
        <v>1</v>
      </c>
      <c r="AT490" s="3"/>
      <c r="AU490" t="str">
        <f>VLOOKUP(A490,[1]taxonomy!$B:$H,7,FALSE)</f>
        <v xml:space="preserve"> Fungi</v>
      </c>
    </row>
    <row r="491" spans="1:47" hidden="1" x14ac:dyDescent="0.3">
      <c r="A491" s="2" t="s">
        <v>999</v>
      </c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>
        <v>1</v>
      </c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>
        <v>1</v>
      </c>
      <c r="AT491" s="3"/>
      <c r="AU491" t="str">
        <f>VLOOKUP(A491,[1]taxonomy!$B:$H,7,FALSE)</f>
        <v xml:space="preserve"> Fungi</v>
      </c>
    </row>
    <row r="492" spans="1:47" hidden="1" x14ac:dyDescent="0.3">
      <c r="A492" s="2" t="s">
        <v>1001</v>
      </c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>
        <v>1</v>
      </c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>
        <v>1</v>
      </c>
      <c r="AT492" s="3"/>
      <c r="AU492" t="str">
        <f>VLOOKUP(A492,[1]taxonomy!$B:$H,7,FALSE)</f>
        <v xml:space="preserve"> Fungi</v>
      </c>
    </row>
    <row r="493" spans="1:47" hidden="1" x14ac:dyDescent="0.3">
      <c r="A493" s="2" t="s">
        <v>1003</v>
      </c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>
        <v>1</v>
      </c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>
        <v>1</v>
      </c>
      <c r="AT493" s="3"/>
      <c r="AU493" t="str">
        <f>VLOOKUP(A493,[1]taxonomy!$B:$H,7,FALSE)</f>
        <v xml:space="preserve"> Fungi</v>
      </c>
    </row>
    <row r="494" spans="1:47" hidden="1" x14ac:dyDescent="0.3">
      <c r="A494" s="2" t="s">
        <v>1005</v>
      </c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>
        <v>1</v>
      </c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>
        <v>1</v>
      </c>
      <c r="AT494" s="3"/>
      <c r="AU494" t="str">
        <f>VLOOKUP(A494,[1]taxonomy!$B:$H,7,FALSE)</f>
        <v xml:space="preserve"> Fungi</v>
      </c>
    </row>
    <row r="495" spans="1:47" hidden="1" x14ac:dyDescent="0.3">
      <c r="A495" s="2" t="s">
        <v>1007</v>
      </c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>
        <v>1</v>
      </c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>
        <v>1</v>
      </c>
      <c r="AT495" s="3"/>
      <c r="AU495" t="str">
        <f>VLOOKUP(A495,[1]taxonomy!$B:$H,7,FALSE)</f>
        <v xml:space="preserve"> Fungi</v>
      </c>
    </row>
    <row r="496" spans="1:47" hidden="1" x14ac:dyDescent="0.3">
      <c r="A496" s="2" t="s">
        <v>1009</v>
      </c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>
        <v>1</v>
      </c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>
        <v>1</v>
      </c>
      <c r="AT496" s="3"/>
      <c r="AU496" t="str">
        <f>VLOOKUP(A496,[1]taxonomy!$B:$H,7,FALSE)</f>
        <v xml:space="preserve"> Fungi</v>
      </c>
    </row>
    <row r="497" spans="1:47" hidden="1" x14ac:dyDescent="0.3">
      <c r="A497" s="2" t="s">
        <v>1011</v>
      </c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>
        <v>1</v>
      </c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>
        <v>1</v>
      </c>
      <c r="AT497" s="3"/>
      <c r="AU497" t="str">
        <f>VLOOKUP(A497,[1]taxonomy!$B:$H,7,FALSE)</f>
        <v xml:space="preserve"> Fungi</v>
      </c>
    </row>
    <row r="498" spans="1:47" hidden="1" x14ac:dyDescent="0.3">
      <c r="A498" s="2" t="s">
        <v>1013</v>
      </c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>
        <v>1</v>
      </c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>
        <v>1</v>
      </c>
      <c r="AT498" s="3"/>
      <c r="AU498" t="str">
        <f>VLOOKUP(A498,[1]taxonomy!$B:$H,7,FALSE)</f>
        <v xml:space="preserve"> Fungi</v>
      </c>
    </row>
    <row r="499" spans="1:47" hidden="1" x14ac:dyDescent="0.3">
      <c r="A499" s="2" t="s">
        <v>1015</v>
      </c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>
        <v>1</v>
      </c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>
        <v>1</v>
      </c>
      <c r="AT499" s="3"/>
      <c r="AU499" t="str">
        <f>VLOOKUP(A499,[1]taxonomy!$B:$H,7,FALSE)</f>
        <v xml:space="preserve"> Fungi</v>
      </c>
    </row>
    <row r="500" spans="1:47" hidden="1" x14ac:dyDescent="0.3">
      <c r="A500" s="2" t="s">
        <v>1017</v>
      </c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>
        <v>1</v>
      </c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>
        <v>1</v>
      </c>
      <c r="AT500" s="3"/>
      <c r="AU500" t="str">
        <f>VLOOKUP(A500,[1]taxonomy!$B:$H,7,FALSE)</f>
        <v xml:space="preserve"> Fungi</v>
      </c>
    </row>
    <row r="501" spans="1:47" hidden="1" x14ac:dyDescent="0.3">
      <c r="A501" s="2" t="s">
        <v>1019</v>
      </c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>
        <v>1</v>
      </c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>
        <v>1</v>
      </c>
      <c r="AT501" s="3"/>
      <c r="AU501" t="str">
        <f>VLOOKUP(A501,[1]taxonomy!$B:$H,7,FALSE)</f>
        <v xml:space="preserve"> Fungi</v>
      </c>
    </row>
    <row r="502" spans="1:47" hidden="1" x14ac:dyDescent="0.3">
      <c r="A502" s="2" t="s">
        <v>1021</v>
      </c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>
        <v>1</v>
      </c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>
        <v>1</v>
      </c>
      <c r="AT502" s="3"/>
      <c r="AU502" t="str">
        <f>VLOOKUP(A502,[1]taxonomy!$B:$H,7,FALSE)</f>
        <v xml:space="preserve"> Fungi</v>
      </c>
    </row>
    <row r="503" spans="1:47" hidden="1" x14ac:dyDescent="0.3">
      <c r="A503" s="2" t="s">
        <v>1023</v>
      </c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>
        <v>1</v>
      </c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>
        <v>1</v>
      </c>
      <c r="AT503" s="3"/>
      <c r="AU503" t="str">
        <f>VLOOKUP(A503,[1]taxonomy!$B:$H,7,FALSE)</f>
        <v xml:space="preserve"> Fungi</v>
      </c>
    </row>
    <row r="504" spans="1:47" hidden="1" x14ac:dyDescent="0.3">
      <c r="A504" s="2" t="s">
        <v>1025</v>
      </c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>
        <v>1</v>
      </c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>
        <v>1</v>
      </c>
      <c r="AT504" s="3"/>
      <c r="AU504" t="str">
        <f>VLOOKUP(A504,[1]taxonomy!$B:$H,7,FALSE)</f>
        <v xml:space="preserve"> Fungi</v>
      </c>
    </row>
    <row r="505" spans="1:47" hidden="1" x14ac:dyDescent="0.3">
      <c r="A505" s="2" t="s">
        <v>1027</v>
      </c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>
        <v>1</v>
      </c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>
        <v>1</v>
      </c>
      <c r="AT505" s="3"/>
      <c r="AU505" t="str">
        <f>VLOOKUP(A505,[1]taxonomy!$B:$H,7,FALSE)</f>
        <v xml:space="preserve"> Fungi</v>
      </c>
    </row>
    <row r="506" spans="1:47" hidden="1" x14ac:dyDescent="0.3">
      <c r="A506" s="2" t="s">
        <v>1029</v>
      </c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>
        <v>1</v>
      </c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>
        <v>1</v>
      </c>
      <c r="AT506" s="3"/>
      <c r="AU506" t="str">
        <f>VLOOKUP(A506,[1]taxonomy!$B:$H,7,FALSE)</f>
        <v xml:space="preserve"> Fungi</v>
      </c>
    </row>
    <row r="507" spans="1:47" hidden="1" x14ac:dyDescent="0.3">
      <c r="A507" s="2" t="s">
        <v>1031</v>
      </c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>
        <v>1</v>
      </c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>
        <v>1</v>
      </c>
      <c r="AT507" s="3"/>
      <c r="AU507" t="str">
        <f>VLOOKUP(A507,[1]taxonomy!$B:$H,7,FALSE)</f>
        <v xml:space="preserve"> Fungi</v>
      </c>
    </row>
    <row r="508" spans="1:47" hidden="1" x14ac:dyDescent="0.3">
      <c r="A508" s="2" t="s">
        <v>1033</v>
      </c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>
        <v>1</v>
      </c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>
        <v>1</v>
      </c>
      <c r="AT508" s="3"/>
      <c r="AU508" t="str">
        <f>VLOOKUP(A508,[1]taxonomy!$B:$H,7,FALSE)</f>
        <v xml:space="preserve"> Viridiplantae</v>
      </c>
    </row>
    <row r="509" spans="1:47" hidden="1" x14ac:dyDescent="0.3">
      <c r="A509" s="2" t="s">
        <v>1035</v>
      </c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>
        <v>1</v>
      </c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>
        <v>1</v>
      </c>
      <c r="AT509" s="3"/>
      <c r="AU509" t="str">
        <f>VLOOKUP(A509,[1]taxonomy!$B:$H,7,FALSE)</f>
        <v xml:space="preserve"> Viridiplantae</v>
      </c>
    </row>
    <row r="510" spans="1:47" hidden="1" x14ac:dyDescent="0.3">
      <c r="A510" s="2" t="s">
        <v>1037</v>
      </c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>
        <v>1</v>
      </c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>
        <v>1</v>
      </c>
      <c r="AT510" s="3"/>
      <c r="AU510" t="str">
        <f>VLOOKUP(A510,[1]taxonomy!$B:$H,7,FALSE)</f>
        <v xml:space="preserve"> Viridiplantae</v>
      </c>
    </row>
    <row r="511" spans="1:47" hidden="1" x14ac:dyDescent="0.3">
      <c r="A511" s="2" t="s">
        <v>1039</v>
      </c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>
        <v>1</v>
      </c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>
        <v>1</v>
      </c>
      <c r="AT511" s="3"/>
      <c r="AU511" t="str">
        <f>VLOOKUP(A511,[1]taxonomy!$B:$H,7,FALSE)</f>
        <v xml:space="preserve"> Fungi</v>
      </c>
    </row>
    <row r="512" spans="1:47" hidden="1" x14ac:dyDescent="0.3">
      <c r="A512" s="2" t="s">
        <v>1041</v>
      </c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>
        <v>1</v>
      </c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>
        <v>1</v>
      </c>
      <c r="AT512" s="3"/>
      <c r="AU512" t="str">
        <f>VLOOKUP(A512,[1]taxonomy!$B:$H,7,FALSE)</f>
        <v xml:space="preserve"> Viridiplantae</v>
      </c>
    </row>
    <row r="513" spans="1:48" hidden="1" x14ac:dyDescent="0.3">
      <c r="A513" s="2" t="s">
        <v>1043</v>
      </c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>
        <v>1</v>
      </c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>
        <v>1</v>
      </c>
      <c r="AT513" s="3"/>
      <c r="AU513" t="str">
        <f>VLOOKUP(A513,[1]taxonomy!$B:$H,7,FALSE)</f>
        <v xml:space="preserve"> Viridiplantae</v>
      </c>
    </row>
    <row r="514" spans="1:48" hidden="1" x14ac:dyDescent="0.3">
      <c r="A514" s="2" t="s">
        <v>1045</v>
      </c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>
        <v>1</v>
      </c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>
        <v>1</v>
      </c>
      <c r="AT514" s="3"/>
      <c r="AU514" t="str">
        <f>VLOOKUP(A514,[1]taxonomy!$B:$H,7,FALSE)</f>
        <v xml:space="preserve"> Viridiplantae</v>
      </c>
    </row>
    <row r="515" spans="1:48" x14ac:dyDescent="0.3">
      <c r="A515" s="2" t="s">
        <v>1047</v>
      </c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>
        <v>2</v>
      </c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>
        <v>2</v>
      </c>
      <c r="AT515" s="3"/>
      <c r="AU515" t="str">
        <f>VLOOKUP(A515,[1]taxonomy!$B:$H,7,FALSE)</f>
        <v xml:space="preserve"> Viridiplantae</v>
      </c>
      <c r="AV515" t="s">
        <v>5340</v>
      </c>
    </row>
    <row r="516" spans="1:48" hidden="1" x14ac:dyDescent="0.3">
      <c r="A516" s="2" t="s">
        <v>1049</v>
      </c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>
        <v>1</v>
      </c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>
        <v>1</v>
      </c>
      <c r="AT516" s="3"/>
      <c r="AU516" t="str">
        <f>VLOOKUP(A516,[1]taxonomy!$B:$H,7,FALSE)</f>
        <v xml:space="preserve"> Viridiplantae</v>
      </c>
    </row>
    <row r="517" spans="1:48" x14ac:dyDescent="0.3">
      <c r="A517" s="2" t="s">
        <v>1051</v>
      </c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>
        <v>2</v>
      </c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>
        <v>2</v>
      </c>
      <c r="AT517" s="3"/>
      <c r="AU517" t="str">
        <f>VLOOKUP(A517,[1]taxonomy!$B:$H,7,FALSE)</f>
        <v xml:space="preserve"> Viridiplantae</v>
      </c>
      <c r="AV517" t="s">
        <v>5340</v>
      </c>
    </row>
    <row r="518" spans="1:48" hidden="1" x14ac:dyDescent="0.3">
      <c r="A518" s="2" t="s">
        <v>1053</v>
      </c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>
        <v>1</v>
      </c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>
        <v>1</v>
      </c>
      <c r="AT518" s="3"/>
      <c r="AU518" t="str">
        <f>VLOOKUP(A518,[1]taxonomy!$B:$H,7,FALSE)</f>
        <v xml:space="preserve"> Viridiplantae</v>
      </c>
    </row>
    <row r="519" spans="1:48" hidden="1" x14ac:dyDescent="0.3">
      <c r="A519" s="2" t="s">
        <v>1055</v>
      </c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>
        <v>1</v>
      </c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>
        <v>1</v>
      </c>
      <c r="AT519" s="3"/>
      <c r="AU519" t="str">
        <f>VLOOKUP(A519,[1]taxonomy!$B:$H,7,FALSE)</f>
        <v xml:space="preserve"> Viridiplantae</v>
      </c>
    </row>
    <row r="520" spans="1:48" hidden="1" x14ac:dyDescent="0.3">
      <c r="A520" s="2" t="s">
        <v>1057</v>
      </c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>
        <v>1</v>
      </c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>
        <v>1</v>
      </c>
      <c r="AT520" s="3"/>
      <c r="AU520" t="str">
        <f>VLOOKUP(A520,[1]taxonomy!$B:$H,7,FALSE)</f>
        <v xml:space="preserve"> Fungi</v>
      </c>
    </row>
    <row r="521" spans="1:48" hidden="1" x14ac:dyDescent="0.3">
      <c r="A521" s="2" t="s">
        <v>1059</v>
      </c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>
        <v>1</v>
      </c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>
        <v>1</v>
      </c>
      <c r="AT521" s="3"/>
      <c r="AU521" t="str">
        <f>VLOOKUP(A521,[1]taxonomy!$B:$H,7,FALSE)</f>
        <v xml:space="preserve"> Viridiplantae</v>
      </c>
    </row>
    <row r="522" spans="1:48" hidden="1" x14ac:dyDescent="0.3">
      <c r="A522" s="2" t="s">
        <v>1061</v>
      </c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>
        <v>1</v>
      </c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>
        <v>1</v>
      </c>
      <c r="AT522" s="3"/>
      <c r="AU522" t="str">
        <f>VLOOKUP(A522,[1]taxonomy!$B:$H,7,FALSE)</f>
        <v xml:space="preserve"> Viridiplantae</v>
      </c>
    </row>
    <row r="523" spans="1:48" hidden="1" x14ac:dyDescent="0.3">
      <c r="A523" s="2" t="s">
        <v>1063</v>
      </c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>
        <v>1</v>
      </c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>
        <v>1</v>
      </c>
      <c r="AT523" s="3"/>
      <c r="AU523" t="str">
        <f>VLOOKUP(A523,[1]taxonomy!$B:$H,7,FALSE)</f>
        <v xml:space="preserve"> Viridiplantae</v>
      </c>
    </row>
    <row r="524" spans="1:48" hidden="1" x14ac:dyDescent="0.3">
      <c r="A524" s="2" t="s">
        <v>1065</v>
      </c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>
        <v>1</v>
      </c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>
        <v>1</v>
      </c>
      <c r="AT524" s="3"/>
      <c r="AU524" t="str">
        <f>VLOOKUP(A524,[1]taxonomy!$B:$H,7,FALSE)</f>
        <v xml:space="preserve"> Viridiplantae</v>
      </c>
    </row>
    <row r="525" spans="1:48" hidden="1" x14ac:dyDescent="0.3">
      <c r="A525" s="2" t="s">
        <v>1067</v>
      </c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>
        <v>1</v>
      </c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>
        <v>1</v>
      </c>
      <c r="AT525" s="3"/>
      <c r="AU525" t="str">
        <f>VLOOKUP(A525,[1]taxonomy!$B:$H,7,FALSE)</f>
        <v xml:space="preserve"> Viridiplantae</v>
      </c>
    </row>
    <row r="526" spans="1:48" hidden="1" x14ac:dyDescent="0.3">
      <c r="A526" s="2" t="s">
        <v>1069</v>
      </c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>
        <v>1</v>
      </c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>
        <v>1</v>
      </c>
      <c r="AT526" s="3"/>
      <c r="AU526" t="str">
        <f>VLOOKUP(A526,[1]taxonomy!$B:$H,7,FALSE)</f>
        <v xml:space="preserve"> Viridiplantae</v>
      </c>
    </row>
    <row r="527" spans="1:48" x14ac:dyDescent="0.3">
      <c r="A527" s="2" t="s">
        <v>1071</v>
      </c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>
        <v>2</v>
      </c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>
        <v>2</v>
      </c>
      <c r="AT527" s="3"/>
      <c r="AU527" t="str">
        <f>VLOOKUP(A527,[1]taxonomy!$B:$H,7,FALSE)</f>
        <v xml:space="preserve"> Viridiplantae</v>
      </c>
      <c r="AV527" t="s">
        <v>5340</v>
      </c>
    </row>
    <row r="528" spans="1:48" hidden="1" x14ac:dyDescent="0.3">
      <c r="A528" s="2" t="s">
        <v>1073</v>
      </c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>
        <v>1</v>
      </c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>
        <v>1</v>
      </c>
      <c r="AT528" s="3"/>
      <c r="AU528" t="str">
        <f>VLOOKUP(A528,[1]taxonomy!$B:$H,7,FALSE)</f>
        <v xml:space="preserve"> Viridiplantae</v>
      </c>
    </row>
    <row r="529" spans="1:47" hidden="1" x14ac:dyDescent="0.3">
      <c r="A529" s="2" t="s">
        <v>1075</v>
      </c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>
        <v>1</v>
      </c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>
        <v>1</v>
      </c>
      <c r="AT529" s="3"/>
      <c r="AU529" t="str">
        <f>VLOOKUP(A529,[1]taxonomy!$B:$H,7,FALSE)</f>
        <v xml:space="preserve"> Viridiplantae</v>
      </c>
    </row>
    <row r="530" spans="1:47" hidden="1" x14ac:dyDescent="0.3">
      <c r="A530" s="2" t="s">
        <v>1077</v>
      </c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>
        <v>1</v>
      </c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>
        <v>1</v>
      </c>
      <c r="AT530" s="3"/>
      <c r="AU530" t="str">
        <f>VLOOKUP(A530,[1]taxonomy!$B:$H,7,FALSE)</f>
        <v xml:space="preserve"> Viridiplantae</v>
      </c>
    </row>
    <row r="531" spans="1:47" hidden="1" x14ac:dyDescent="0.3">
      <c r="A531" s="2" t="s">
        <v>1079</v>
      </c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>
        <v>1</v>
      </c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>
        <v>1</v>
      </c>
      <c r="AT531" s="3"/>
      <c r="AU531" t="str">
        <f>VLOOKUP(A531,[1]taxonomy!$B:$H,7,FALSE)</f>
        <v xml:space="preserve"> Viridiplantae</v>
      </c>
    </row>
    <row r="532" spans="1:47" hidden="1" x14ac:dyDescent="0.3">
      <c r="A532" s="2" t="s">
        <v>1081</v>
      </c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>
        <v>1</v>
      </c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>
        <v>1</v>
      </c>
      <c r="AT532" s="3"/>
      <c r="AU532" t="str">
        <f>VLOOKUP(A532,[1]taxonomy!$B:$H,7,FALSE)</f>
        <v xml:space="preserve"> Viridiplantae</v>
      </c>
    </row>
    <row r="533" spans="1:47" hidden="1" x14ac:dyDescent="0.3">
      <c r="A533" s="2" t="s">
        <v>1083</v>
      </c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>
        <v>1</v>
      </c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>
        <v>1</v>
      </c>
      <c r="AT533" s="3"/>
      <c r="AU533" t="str">
        <f>VLOOKUP(A533,[1]taxonomy!$B:$H,7,FALSE)</f>
        <v xml:space="preserve"> Viridiplantae</v>
      </c>
    </row>
    <row r="534" spans="1:47" hidden="1" x14ac:dyDescent="0.3">
      <c r="A534" s="2" t="s">
        <v>1085</v>
      </c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>
        <v>1</v>
      </c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>
        <v>1</v>
      </c>
      <c r="AT534" s="3"/>
      <c r="AU534" t="str">
        <f>VLOOKUP(A534,[1]taxonomy!$B:$H,7,FALSE)</f>
        <v xml:space="preserve"> Viridiplantae</v>
      </c>
    </row>
    <row r="535" spans="1:47" hidden="1" x14ac:dyDescent="0.3">
      <c r="A535" s="2" t="s">
        <v>1087</v>
      </c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>
        <v>1</v>
      </c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>
        <v>1</v>
      </c>
      <c r="AT535" s="3"/>
      <c r="AU535" t="str">
        <f>VLOOKUP(A535,[1]taxonomy!$B:$H,7,FALSE)</f>
        <v xml:space="preserve"> Viridiplantae</v>
      </c>
    </row>
    <row r="536" spans="1:47" hidden="1" x14ac:dyDescent="0.3">
      <c r="A536" s="2" t="s">
        <v>1089</v>
      </c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>
        <v>1</v>
      </c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>
        <v>1</v>
      </c>
      <c r="AT536" s="3"/>
      <c r="AU536" t="str">
        <f>VLOOKUP(A536,[1]taxonomy!$B:$H,7,FALSE)</f>
        <v xml:space="preserve"> Viridiplantae</v>
      </c>
    </row>
    <row r="537" spans="1:47" hidden="1" x14ac:dyDescent="0.3">
      <c r="A537" s="2" t="s">
        <v>1091</v>
      </c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>
        <v>1</v>
      </c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>
        <v>1</v>
      </c>
      <c r="AT537" s="3"/>
      <c r="AU537" t="str">
        <f>VLOOKUP(A537,[1]taxonomy!$B:$H,7,FALSE)</f>
        <v xml:space="preserve"> Viridiplantae</v>
      </c>
    </row>
    <row r="538" spans="1:47" hidden="1" x14ac:dyDescent="0.3">
      <c r="A538" s="2" t="s">
        <v>1093</v>
      </c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>
        <v>1</v>
      </c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>
        <v>1</v>
      </c>
      <c r="AT538" s="3"/>
      <c r="AU538" t="str">
        <f>VLOOKUP(A538,[1]taxonomy!$B:$H,7,FALSE)</f>
        <v xml:space="preserve"> Viridiplantae</v>
      </c>
    </row>
    <row r="539" spans="1:47" hidden="1" x14ac:dyDescent="0.3">
      <c r="A539" s="2" t="s">
        <v>1095</v>
      </c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>
        <v>1</v>
      </c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>
        <v>1</v>
      </c>
      <c r="AT539" s="3"/>
      <c r="AU539" t="str">
        <f>VLOOKUP(A539,[1]taxonomy!$B:$H,7,FALSE)</f>
        <v xml:space="preserve"> Viridiplantae</v>
      </c>
    </row>
    <row r="540" spans="1:47" hidden="1" x14ac:dyDescent="0.3">
      <c r="A540" s="2" t="s">
        <v>1097</v>
      </c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>
        <v>1</v>
      </c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>
        <v>1</v>
      </c>
      <c r="AT540" s="3"/>
      <c r="AU540" t="str">
        <f>VLOOKUP(A540,[1]taxonomy!$B:$H,7,FALSE)</f>
        <v xml:space="preserve"> Viridiplantae</v>
      </c>
    </row>
    <row r="541" spans="1:47" hidden="1" x14ac:dyDescent="0.3">
      <c r="A541" s="2" t="s">
        <v>1099</v>
      </c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>
        <v>1</v>
      </c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>
        <v>1</v>
      </c>
      <c r="AT541" s="3"/>
      <c r="AU541" t="str">
        <f>VLOOKUP(A541,[1]taxonomy!$B:$H,7,FALSE)</f>
        <v xml:space="preserve"> Viridiplantae</v>
      </c>
    </row>
    <row r="542" spans="1:47" hidden="1" x14ac:dyDescent="0.3">
      <c r="A542" s="2" t="s">
        <v>1101</v>
      </c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>
        <v>1</v>
      </c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>
        <v>1</v>
      </c>
      <c r="AT542" s="3"/>
      <c r="AU542" t="str">
        <f>VLOOKUP(A542,[1]taxonomy!$B:$H,7,FALSE)</f>
        <v xml:space="preserve"> Viridiplantae</v>
      </c>
    </row>
    <row r="543" spans="1:47" hidden="1" x14ac:dyDescent="0.3">
      <c r="A543" s="2" t="s">
        <v>1103</v>
      </c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>
        <v>1</v>
      </c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>
        <v>1</v>
      </c>
      <c r="AT543" s="3"/>
      <c r="AU543" t="str">
        <f>VLOOKUP(A543,[1]taxonomy!$B:$H,7,FALSE)</f>
        <v xml:space="preserve"> Viridiplantae</v>
      </c>
    </row>
    <row r="544" spans="1:47" hidden="1" x14ac:dyDescent="0.3">
      <c r="A544" s="2" t="s">
        <v>1105</v>
      </c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>
        <v>1</v>
      </c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>
        <v>1</v>
      </c>
      <c r="AT544" s="3"/>
      <c r="AU544" t="str">
        <f>VLOOKUP(A544,[1]taxonomy!$B:$H,7,FALSE)</f>
        <v xml:space="preserve"> Viridiplantae</v>
      </c>
    </row>
    <row r="545" spans="1:48" hidden="1" x14ac:dyDescent="0.3">
      <c r="A545" s="2" t="s">
        <v>1107</v>
      </c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>
        <v>1</v>
      </c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>
        <v>1</v>
      </c>
      <c r="AT545" s="3"/>
      <c r="AU545" t="str">
        <f>VLOOKUP(A545,[1]taxonomy!$B:$H,7,FALSE)</f>
        <v xml:space="preserve"> Viridiplantae</v>
      </c>
    </row>
    <row r="546" spans="1:48" hidden="1" x14ac:dyDescent="0.3">
      <c r="A546" s="2" t="s">
        <v>1109</v>
      </c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>
        <v>1</v>
      </c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>
        <v>1</v>
      </c>
      <c r="AT546" s="3"/>
      <c r="AU546" t="str">
        <f>VLOOKUP(A546,[1]taxonomy!$B:$H,7,FALSE)</f>
        <v xml:space="preserve"> Viridiplantae</v>
      </c>
    </row>
    <row r="547" spans="1:48" hidden="1" x14ac:dyDescent="0.3">
      <c r="A547" s="2" t="s">
        <v>1111</v>
      </c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>
        <v>1</v>
      </c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>
        <v>1</v>
      </c>
      <c r="AT547" s="3"/>
      <c r="AU547" t="str">
        <f>VLOOKUP(A547,[1]taxonomy!$B:$H,7,FALSE)</f>
        <v xml:space="preserve"> Ichthyosporea</v>
      </c>
    </row>
    <row r="548" spans="1:48" hidden="1" x14ac:dyDescent="0.3">
      <c r="A548" s="2" t="s">
        <v>1113</v>
      </c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>
        <v>1</v>
      </c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>
        <v>1</v>
      </c>
      <c r="AT548" s="3"/>
      <c r="AU548" t="str">
        <f>VLOOKUP(A548,[1]taxonomy!$B:$H,7,FALSE)</f>
        <v xml:space="preserve"> Ichthyosporea</v>
      </c>
    </row>
    <row r="549" spans="1:48" hidden="1" x14ac:dyDescent="0.3">
      <c r="A549" s="2" t="s">
        <v>1115</v>
      </c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>
        <v>1</v>
      </c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>
        <v>1</v>
      </c>
      <c r="AT549" s="3"/>
      <c r="AU549" t="str">
        <f>VLOOKUP(A549,[1]taxonomy!$B:$H,7,FALSE)</f>
        <v xml:space="preserve"> Fungi</v>
      </c>
    </row>
    <row r="550" spans="1:48" hidden="1" x14ac:dyDescent="0.3">
      <c r="A550" s="2" t="s">
        <v>1117</v>
      </c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>
        <v>1</v>
      </c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>
        <v>1</v>
      </c>
      <c r="AT550" s="3"/>
      <c r="AU550" t="str">
        <f>VLOOKUP(A550,[1]taxonomy!$B:$H,7,FALSE)</f>
        <v xml:space="preserve"> Fungi</v>
      </c>
    </row>
    <row r="551" spans="1:48" x14ac:dyDescent="0.3">
      <c r="A551" s="2" t="s">
        <v>1119</v>
      </c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>
        <v>1</v>
      </c>
      <c r="R551" s="3"/>
      <c r="S551" s="3"/>
      <c r="T551" s="3"/>
      <c r="U551" s="3"/>
      <c r="V551" s="3"/>
      <c r="W551" s="3"/>
      <c r="X551" s="3"/>
      <c r="Y551" s="3"/>
      <c r="Z551" s="3">
        <v>1</v>
      </c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>
        <v>2</v>
      </c>
      <c r="AT551" s="3"/>
      <c r="AU551" t="str">
        <f>VLOOKUP(A551,[1]taxonomy!$B:$H,7,FALSE)</f>
        <v xml:space="preserve"> Viridiplantae</v>
      </c>
      <c r="AV551" t="s">
        <v>5340</v>
      </c>
    </row>
    <row r="552" spans="1:48" x14ac:dyDescent="0.3">
      <c r="A552" s="2" t="s">
        <v>1123</v>
      </c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>
        <v>2</v>
      </c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>
        <v>2</v>
      </c>
      <c r="AT552" s="3"/>
      <c r="AU552" t="str">
        <f>VLOOKUP(A552,[1]taxonomy!$B:$H,7,FALSE)</f>
        <v xml:space="preserve"> Viridiplantae</v>
      </c>
      <c r="AV552" t="s">
        <v>5340</v>
      </c>
    </row>
    <row r="553" spans="1:48" hidden="1" x14ac:dyDescent="0.3">
      <c r="A553" s="2" t="s">
        <v>1125</v>
      </c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>
        <v>1</v>
      </c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>
        <v>1</v>
      </c>
      <c r="AT553" s="3"/>
      <c r="AU553" t="str">
        <f>VLOOKUP(A553,[1]taxonomy!$B:$H,7,FALSE)</f>
        <v xml:space="preserve"> Viridiplantae</v>
      </c>
    </row>
    <row r="554" spans="1:48" hidden="1" x14ac:dyDescent="0.3">
      <c r="A554" s="2" t="s">
        <v>1127</v>
      </c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>
        <v>1</v>
      </c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>
        <v>1</v>
      </c>
      <c r="AT554" s="3"/>
      <c r="AU554" t="str">
        <f>VLOOKUP(A554,[1]taxonomy!$B:$H,7,FALSE)</f>
        <v xml:space="preserve"> Viridiplantae</v>
      </c>
    </row>
    <row r="555" spans="1:48" hidden="1" x14ac:dyDescent="0.3">
      <c r="A555" s="2" t="s">
        <v>1129</v>
      </c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>
        <v>1</v>
      </c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>
        <v>1</v>
      </c>
      <c r="AT555" s="3"/>
      <c r="AU555" t="str">
        <f>VLOOKUP(A555,[1]taxonomy!$B:$H,7,FALSE)</f>
        <v xml:space="preserve"> Viridiplantae</v>
      </c>
    </row>
    <row r="556" spans="1:48" hidden="1" x14ac:dyDescent="0.3">
      <c r="A556" s="2" t="s">
        <v>1131</v>
      </c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>
        <v>1</v>
      </c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>
        <v>1</v>
      </c>
      <c r="AT556" s="3"/>
      <c r="AU556" t="str">
        <f>VLOOKUP(A556,[1]taxonomy!$B:$H,7,FALSE)</f>
        <v xml:space="preserve"> Viridiplantae</v>
      </c>
    </row>
    <row r="557" spans="1:48" hidden="1" x14ac:dyDescent="0.3">
      <c r="A557" s="2" t="s">
        <v>1133</v>
      </c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>
        <v>1</v>
      </c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>
        <v>1</v>
      </c>
      <c r="AT557" s="3"/>
      <c r="AU557" t="str">
        <f>VLOOKUP(A557,[1]taxonomy!$B:$H,7,FALSE)</f>
        <v xml:space="preserve"> Viridiplantae</v>
      </c>
    </row>
    <row r="558" spans="1:48" hidden="1" x14ac:dyDescent="0.3">
      <c r="A558" s="2" t="s">
        <v>1135</v>
      </c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>
        <v>1</v>
      </c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>
        <v>1</v>
      </c>
      <c r="AT558" s="3"/>
      <c r="AU558" t="str">
        <f>VLOOKUP(A558,[1]taxonomy!$B:$H,7,FALSE)</f>
        <v xml:space="preserve"> Viridiplantae</v>
      </c>
    </row>
    <row r="559" spans="1:48" hidden="1" x14ac:dyDescent="0.3">
      <c r="A559" s="2" t="s">
        <v>1137</v>
      </c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>
        <v>1</v>
      </c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>
        <v>1</v>
      </c>
      <c r="AT559" s="3"/>
      <c r="AU559" t="str">
        <f>VLOOKUP(A559,[1]taxonomy!$B:$H,7,FALSE)</f>
        <v xml:space="preserve"> Viridiplantae</v>
      </c>
    </row>
    <row r="560" spans="1:48" hidden="1" x14ac:dyDescent="0.3">
      <c r="A560" s="2" t="s">
        <v>1139</v>
      </c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>
        <v>1</v>
      </c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>
        <v>1</v>
      </c>
      <c r="AT560" s="3"/>
      <c r="AU560" t="str">
        <f>VLOOKUP(A560,[1]taxonomy!$B:$H,7,FALSE)</f>
        <v xml:space="preserve"> Viridiplantae</v>
      </c>
    </row>
    <row r="561" spans="1:47" hidden="1" x14ac:dyDescent="0.3">
      <c r="A561" s="2" t="s">
        <v>1141</v>
      </c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>
        <v>1</v>
      </c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>
        <v>1</v>
      </c>
      <c r="AT561" s="3"/>
      <c r="AU561" t="str">
        <f>VLOOKUP(A561,[1]taxonomy!$B:$H,7,FALSE)</f>
        <v xml:space="preserve"> Viridiplantae</v>
      </c>
    </row>
    <row r="562" spans="1:47" hidden="1" x14ac:dyDescent="0.3">
      <c r="A562" s="2" t="s">
        <v>1143</v>
      </c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>
        <v>1</v>
      </c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>
        <v>1</v>
      </c>
      <c r="AT562" s="3"/>
      <c r="AU562" t="str">
        <f>VLOOKUP(A562,[1]taxonomy!$B:$H,7,FALSE)</f>
        <v xml:space="preserve"> Viridiplantae</v>
      </c>
    </row>
    <row r="563" spans="1:47" hidden="1" x14ac:dyDescent="0.3">
      <c r="A563" s="2" t="s">
        <v>1145</v>
      </c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>
        <v>1</v>
      </c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>
        <v>1</v>
      </c>
      <c r="AT563" s="3"/>
      <c r="AU563" t="str">
        <f>VLOOKUP(A563,[1]taxonomy!$B:$H,7,FALSE)</f>
        <v xml:space="preserve"> Viridiplantae</v>
      </c>
    </row>
    <row r="564" spans="1:47" hidden="1" x14ac:dyDescent="0.3">
      <c r="A564" s="2" t="s">
        <v>1147</v>
      </c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>
        <v>1</v>
      </c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>
        <v>1</v>
      </c>
      <c r="AT564" s="3"/>
      <c r="AU564" t="str">
        <f>VLOOKUP(A564,[1]taxonomy!$B:$H,7,FALSE)</f>
        <v xml:space="preserve"> Viridiplantae</v>
      </c>
    </row>
    <row r="565" spans="1:47" hidden="1" x14ac:dyDescent="0.3">
      <c r="A565" s="2" t="s">
        <v>1149</v>
      </c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>
        <v>1</v>
      </c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>
        <v>1</v>
      </c>
      <c r="AT565" s="3"/>
      <c r="AU565" t="str">
        <f>VLOOKUP(A565,[1]taxonomy!$B:$H,7,FALSE)</f>
        <v xml:space="preserve"> Viridiplantae</v>
      </c>
    </row>
    <row r="566" spans="1:47" hidden="1" x14ac:dyDescent="0.3">
      <c r="A566" s="2" t="s">
        <v>1151</v>
      </c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>
        <v>1</v>
      </c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>
        <v>1</v>
      </c>
      <c r="AT566" s="3"/>
      <c r="AU566" t="str">
        <f>VLOOKUP(A566,[1]taxonomy!$B:$H,7,FALSE)</f>
        <v xml:space="preserve"> Viridiplantae</v>
      </c>
    </row>
    <row r="567" spans="1:47" hidden="1" x14ac:dyDescent="0.3">
      <c r="A567" s="2" t="s">
        <v>1153</v>
      </c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>
        <v>1</v>
      </c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>
        <v>1</v>
      </c>
      <c r="AT567" s="3"/>
      <c r="AU567" t="str">
        <f>VLOOKUP(A567,[1]taxonomy!$B:$H,7,FALSE)</f>
        <v xml:space="preserve"> Viridiplantae</v>
      </c>
    </row>
    <row r="568" spans="1:47" hidden="1" x14ac:dyDescent="0.3">
      <c r="A568" s="2" t="s">
        <v>1155</v>
      </c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>
        <v>1</v>
      </c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>
        <v>1</v>
      </c>
      <c r="AT568" s="3"/>
      <c r="AU568" t="str">
        <f>VLOOKUP(A568,[1]taxonomy!$B:$H,7,FALSE)</f>
        <v xml:space="preserve"> Viridiplantae</v>
      </c>
    </row>
    <row r="569" spans="1:47" hidden="1" x14ac:dyDescent="0.3">
      <c r="A569" s="2" t="s">
        <v>1157</v>
      </c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>
        <v>1</v>
      </c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>
        <v>1</v>
      </c>
      <c r="AT569" s="3"/>
      <c r="AU569" t="str">
        <f>VLOOKUP(A569,[1]taxonomy!$B:$H,7,FALSE)</f>
        <v xml:space="preserve"> Viridiplantae</v>
      </c>
    </row>
    <row r="570" spans="1:47" hidden="1" x14ac:dyDescent="0.3">
      <c r="A570" s="2" t="s">
        <v>1159</v>
      </c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>
        <v>1</v>
      </c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>
        <v>1</v>
      </c>
      <c r="AT570" s="3"/>
      <c r="AU570" t="str">
        <f>VLOOKUP(A570,[1]taxonomy!$B:$H,7,FALSE)</f>
        <v xml:space="preserve"> Viridiplantae</v>
      </c>
    </row>
    <row r="571" spans="1:47" hidden="1" x14ac:dyDescent="0.3">
      <c r="A571" s="2" t="s">
        <v>1161</v>
      </c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>
        <v>1</v>
      </c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>
        <v>1</v>
      </c>
      <c r="AT571" s="3"/>
      <c r="AU571" t="str">
        <f>VLOOKUP(A571,[1]taxonomy!$B:$H,7,FALSE)</f>
        <v xml:space="preserve"> Viridiplantae</v>
      </c>
    </row>
    <row r="572" spans="1:47" hidden="1" x14ac:dyDescent="0.3">
      <c r="A572" s="2" t="s">
        <v>1163</v>
      </c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>
        <v>1</v>
      </c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>
        <v>1</v>
      </c>
      <c r="AT572" s="3"/>
      <c r="AU572" t="str">
        <f>VLOOKUP(A572,[1]taxonomy!$B:$H,7,FALSE)</f>
        <v xml:space="preserve"> Viridiplantae</v>
      </c>
    </row>
    <row r="573" spans="1:47" hidden="1" x14ac:dyDescent="0.3">
      <c r="A573" s="2" t="s">
        <v>1165</v>
      </c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>
        <v>1</v>
      </c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>
        <v>1</v>
      </c>
      <c r="AT573" s="3"/>
      <c r="AU573" t="str">
        <f>VLOOKUP(A573,[1]taxonomy!$B:$H,7,FALSE)</f>
        <v xml:space="preserve"> Viridiplantae</v>
      </c>
    </row>
    <row r="574" spans="1:47" hidden="1" x14ac:dyDescent="0.3">
      <c r="A574" s="2" t="s">
        <v>1167</v>
      </c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>
        <v>1</v>
      </c>
      <c r="R574" s="3"/>
      <c r="S574" s="3">
        <v>2</v>
      </c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>
        <v>1</v>
      </c>
      <c r="AJ574" s="3"/>
      <c r="AK574" s="3"/>
      <c r="AL574" s="3">
        <v>1</v>
      </c>
      <c r="AM574" s="3"/>
      <c r="AN574" s="3"/>
      <c r="AO574" s="3">
        <v>1</v>
      </c>
      <c r="AP574" s="3"/>
      <c r="AQ574" s="3"/>
      <c r="AR574" s="3"/>
      <c r="AS574" s="3">
        <v>6</v>
      </c>
      <c r="AT574" s="3"/>
      <c r="AU574" t="str">
        <f>VLOOKUP(A574,[1]taxonomy!$B:$H,7,FALSE)</f>
        <v xml:space="preserve"> Viridiplantae</v>
      </c>
    </row>
    <row r="575" spans="1:47" hidden="1" x14ac:dyDescent="0.3">
      <c r="A575" s="2" t="s">
        <v>1177</v>
      </c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>
        <v>1</v>
      </c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>
        <v>1</v>
      </c>
      <c r="AT575" s="3"/>
      <c r="AU575" t="str">
        <f>VLOOKUP(A575,[1]taxonomy!$B:$H,7,FALSE)</f>
        <v xml:space="preserve"> Viridiplantae</v>
      </c>
    </row>
    <row r="576" spans="1:47" hidden="1" x14ac:dyDescent="0.3">
      <c r="A576" s="2" t="s">
        <v>1179</v>
      </c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>
        <v>1</v>
      </c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>
        <v>1</v>
      </c>
      <c r="AT576" s="3"/>
      <c r="AU576" t="str">
        <f>VLOOKUP(A576,[1]taxonomy!$B:$H,7,FALSE)</f>
        <v xml:space="preserve"> Viridiplantae</v>
      </c>
    </row>
    <row r="577" spans="1:48" hidden="1" x14ac:dyDescent="0.3">
      <c r="A577" s="2" t="s">
        <v>1181</v>
      </c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>
        <v>1</v>
      </c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>
        <v>1</v>
      </c>
      <c r="AT577" s="3"/>
      <c r="AU577" t="str">
        <f>VLOOKUP(A577,[1]taxonomy!$B:$H,7,FALSE)</f>
        <v xml:space="preserve"> Viridiplantae</v>
      </c>
    </row>
    <row r="578" spans="1:48" hidden="1" x14ac:dyDescent="0.3">
      <c r="A578" s="2" t="s">
        <v>1183</v>
      </c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>
        <v>1</v>
      </c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>
        <v>1</v>
      </c>
      <c r="AT578" s="3"/>
      <c r="AU578" t="str">
        <f>VLOOKUP(A578,[1]taxonomy!$B:$H,7,FALSE)</f>
        <v xml:space="preserve"> Viridiplantae</v>
      </c>
    </row>
    <row r="579" spans="1:48" hidden="1" x14ac:dyDescent="0.3">
      <c r="A579" s="2" t="s">
        <v>1185</v>
      </c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>
        <v>1</v>
      </c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>
        <v>1</v>
      </c>
      <c r="AT579" s="3"/>
      <c r="AU579" t="str">
        <f>VLOOKUP(A579,[1]taxonomy!$B:$H,7,FALSE)</f>
        <v xml:space="preserve"> Viridiplantae</v>
      </c>
    </row>
    <row r="580" spans="1:48" hidden="1" x14ac:dyDescent="0.3">
      <c r="A580" s="2" t="s">
        <v>1187</v>
      </c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>
        <v>1</v>
      </c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>
        <v>1</v>
      </c>
      <c r="AT580" s="3"/>
      <c r="AU580" t="str">
        <f>VLOOKUP(A580,[1]taxonomy!$B:$H,7,FALSE)</f>
        <v xml:space="preserve"> Fungi</v>
      </c>
    </row>
    <row r="581" spans="1:48" hidden="1" x14ac:dyDescent="0.3">
      <c r="A581" s="2" t="s">
        <v>1189</v>
      </c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>
        <v>1</v>
      </c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>
        <v>1</v>
      </c>
      <c r="AT581" s="3"/>
      <c r="AU581" t="str">
        <f>VLOOKUP(A581,[1]taxonomy!$B:$H,7,FALSE)</f>
        <v xml:space="preserve"> Fungi</v>
      </c>
    </row>
    <row r="582" spans="1:48" hidden="1" x14ac:dyDescent="0.3">
      <c r="A582" s="2" t="s">
        <v>1191</v>
      </c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>
        <v>1</v>
      </c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>
        <v>1</v>
      </c>
      <c r="AT582" s="3"/>
      <c r="AU582" t="str">
        <f>VLOOKUP(A582,[1]taxonomy!$B:$H,7,FALSE)</f>
        <v xml:space="preserve"> Fungi</v>
      </c>
    </row>
    <row r="583" spans="1:48" x14ac:dyDescent="0.3">
      <c r="A583" s="2" t="s">
        <v>1193</v>
      </c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>
        <v>1</v>
      </c>
      <c r="R583" s="3"/>
      <c r="S583" s="3"/>
      <c r="T583" s="3"/>
      <c r="U583" s="3"/>
      <c r="V583" s="3"/>
      <c r="W583" s="3"/>
      <c r="X583" s="3"/>
      <c r="Y583" s="3">
        <v>1</v>
      </c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>
        <v>2</v>
      </c>
      <c r="AT583" s="3"/>
      <c r="AU583" t="str">
        <f>VLOOKUP(A583,[1]taxonomy!$B:$H,7,FALSE)</f>
        <v xml:space="preserve"> Metazoa</v>
      </c>
      <c r="AV583" t="s">
        <v>5339</v>
      </c>
    </row>
    <row r="584" spans="1:48" hidden="1" x14ac:dyDescent="0.3">
      <c r="A584" s="2" t="s">
        <v>1197</v>
      </c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>
        <v>1</v>
      </c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>
        <v>1</v>
      </c>
      <c r="AT584" s="3"/>
      <c r="AU584" t="str">
        <f>VLOOKUP(A584,[1]taxonomy!$B:$H,7,FALSE)</f>
        <v xml:space="preserve"> Metazoa</v>
      </c>
    </row>
    <row r="585" spans="1:48" hidden="1" x14ac:dyDescent="0.3">
      <c r="A585" s="2" t="s">
        <v>1199</v>
      </c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>
        <v>1</v>
      </c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>
        <v>1</v>
      </c>
      <c r="AT585" s="3"/>
      <c r="AU585" t="str">
        <f>VLOOKUP(A585,[1]taxonomy!$B:$H,7,FALSE)</f>
        <v xml:space="preserve"> Alveolata</v>
      </c>
    </row>
    <row r="586" spans="1:48" hidden="1" x14ac:dyDescent="0.3">
      <c r="A586" s="2" t="s">
        <v>1201</v>
      </c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>
        <v>1</v>
      </c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>
        <v>1</v>
      </c>
      <c r="AT586" s="3"/>
      <c r="AU586" t="str">
        <f>VLOOKUP(A586,[1]taxonomy!$B:$H,7,FALSE)</f>
        <v xml:space="preserve"> Metazoa</v>
      </c>
    </row>
    <row r="587" spans="1:48" hidden="1" x14ac:dyDescent="0.3">
      <c r="A587" s="2" t="s">
        <v>1203</v>
      </c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>
        <v>1</v>
      </c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>
        <v>1</v>
      </c>
      <c r="AT587" s="3"/>
      <c r="AU587" t="str">
        <f>VLOOKUP(A587,[1]taxonomy!$B:$H,7,FALSE)</f>
        <v xml:space="preserve"> Metazoa</v>
      </c>
    </row>
    <row r="588" spans="1:48" hidden="1" x14ac:dyDescent="0.3">
      <c r="A588" s="2" t="s">
        <v>1205</v>
      </c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>
        <v>1</v>
      </c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>
        <v>1</v>
      </c>
      <c r="AT588" s="3"/>
      <c r="AU588" t="str">
        <f>VLOOKUP(A588,[1]taxonomy!$B:$H,7,FALSE)</f>
        <v xml:space="preserve"> Metazoa</v>
      </c>
    </row>
    <row r="589" spans="1:48" hidden="1" x14ac:dyDescent="0.3">
      <c r="A589" s="2" t="s">
        <v>1207</v>
      </c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>
        <v>1</v>
      </c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>
        <v>1</v>
      </c>
      <c r="AT589" s="3"/>
      <c r="AU589" t="str">
        <f>VLOOKUP(A589,[1]taxonomy!$B:$H,7,FALSE)</f>
        <v xml:space="preserve"> Metazoa</v>
      </c>
    </row>
    <row r="590" spans="1:48" hidden="1" x14ac:dyDescent="0.3">
      <c r="A590" s="2" t="s">
        <v>1209</v>
      </c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>
        <v>1</v>
      </c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>
        <v>1</v>
      </c>
      <c r="AT590" s="3"/>
      <c r="AU590" t="str">
        <f>VLOOKUP(A590,[1]taxonomy!$B:$H,7,FALSE)</f>
        <v xml:space="preserve"> Metazoa</v>
      </c>
    </row>
    <row r="591" spans="1:48" hidden="1" x14ac:dyDescent="0.3">
      <c r="A591" s="2" t="s">
        <v>1211</v>
      </c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>
        <v>1</v>
      </c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>
        <v>1</v>
      </c>
      <c r="AT591" s="3"/>
      <c r="AU591" t="str">
        <f>VLOOKUP(A591,[1]taxonomy!$B:$H,7,FALSE)</f>
        <v xml:space="preserve"> Metazoa</v>
      </c>
    </row>
    <row r="592" spans="1:48" hidden="1" x14ac:dyDescent="0.3">
      <c r="A592" s="2" t="s">
        <v>1213</v>
      </c>
      <c r="B592" s="3">
        <v>2</v>
      </c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>
        <v>2</v>
      </c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>
        <v>4</v>
      </c>
      <c r="AT592" s="3"/>
      <c r="AU592" t="str">
        <f>VLOOKUP(A592,[1]taxonomy!$B:$H,7,FALSE)</f>
        <v xml:space="preserve"> Viridiplantae</v>
      </c>
    </row>
    <row r="593" spans="1:48" hidden="1" x14ac:dyDescent="0.3">
      <c r="A593" s="2" t="s">
        <v>1217</v>
      </c>
      <c r="B593" s="3">
        <v>2</v>
      </c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>
        <v>2</v>
      </c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>
        <v>4</v>
      </c>
      <c r="AT593" s="3"/>
      <c r="AU593" t="str">
        <f>VLOOKUP(A593,[1]taxonomy!$B:$H,7,FALSE)</f>
        <v xml:space="preserve"> Viridiplantae</v>
      </c>
    </row>
    <row r="594" spans="1:48" hidden="1" x14ac:dyDescent="0.3">
      <c r="A594" s="2" t="s">
        <v>1219</v>
      </c>
      <c r="B594" s="3">
        <v>2</v>
      </c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>
        <v>2</v>
      </c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>
        <v>4</v>
      </c>
      <c r="AT594" s="3"/>
      <c r="AU594" t="str">
        <f>VLOOKUP(A594,[1]taxonomy!$B:$H,7,FALSE)</f>
        <v xml:space="preserve"> Viridiplantae</v>
      </c>
    </row>
    <row r="595" spans="1:48" hidden="1" x14ac:dyDescent="0.3">
      <c r="A595" s="2" t="s">
        <v>1221</v>
      </c>
      <c r="B595" s="3">
        <v>2</v>
      </c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>
        <v>2</v>
      </c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>
        <v>4</v>
      </c>
      <c r="AT595" s="3"/>
      <c r="AU595" t="str">
        <f>VLOOKUP(A595,[1]taxonomy!$B:$H,7,FALSE)</f>
        <v xml:space="preserve"> Viridiplantae</v>
      </c>
    </row>
    <row r="596" spans="1:48" hidden="1" x14ac:dyDescent="0.3">
      <c r="A596" s="2" t="s">
        <v>1223</v>
      </c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>
        <v>1</v>
      </c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>
        <v>1</v>
      </c>
      <c r="AT596" s="3"/>
      <c r="AU596" t="str">
        <f>VLOOKUP(A596,[1]taxonomy!$B:$H,7,FALSE)</f>
        <v xml:space="preserve"> Viridiplantae</v>
      </c>
    </row>
    <row r="597" spans="1:48" x14ac:dyDescent="0.3">
      <c r="A597" s="2" t="s">
        <v>1225</v>
      </c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>
        <v>2</v>
      </c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>
        <v>2</v>
      </c>
      <c r="AT597" s="3"/>
      <c r="AU597" t="str">
        <f>VLOOKUP(A597,[1]taxonomy!$B:$H,7,FALSE)</f>
        <v xml:space="preserve"> Viridiplantae</v>
      </c>
      <c r="AV597" t="s">
        <v>5340</v>
      </c>
    </row>
    <row r="598" spans="1:48" x14ac:dyDescent="0.3">
      <c r="A598" s="2" t="s">
        <v>1227</v>
      </c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>
        <v>2</v>
      </c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>
        <v>2</v>
      </c>
      <c r="AT598" s="3"/>
      <c r="AU598" t="str">
        <f>VLOOKUP(A598,[1]taxonomy!$B:$H,7,FALSE)</f>
        <v xml:space="preserve"> Viridiplantae</v>
      </c>
      <c r="AV598" t="s">
        <v>5340</v>
      </c>
    </row>
    <row r="599" spans="1:48" hidden="1" x14ac:dyDescent="0.3">
      <c r="A599" s="2" t="s">
        <v>1229</v>
      </c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>
        <v>1</v>
      </c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>
        <v>1</v>
      </c>
      <c r="AT599" s="3"/>
      <c r="AU599" t="str">
        <f>VLOOKUP(A599,[1]taxonomy!$B:$H,7,FALSE)</f>
        <v xml:space="preserve"> Viridiplantae</v>
      </c>
    </row>
    <row r="600" spans="1:48" hidden="1" x14ac:dyDescent="0.3">
      <c r="A600" s="2" t="s">
        <v>1231</v>
      </c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>
        <v>1</v>
      </c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>
        <v>1</v>
      </c>
      <c r="AT600" s="3"/>
      <c r="AU600" t="str">
        <f>VLOOKUP(A600,[1]taxonomy!$B:$H,7,FALSE)</f>
        <v xml:space="preserve"> Viridiplantae</v>
      </c>
    </row>
    <row r="601" spans="1:48" hidden="1" x14ac:dyDescent="0.3">
      <c r="A601" s="2" t="s">
        <v>1233</v>
      </c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>
        <v>1</v>
      </c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>
        <v>1</v>
      </c>
      <c r="AT601" s="3"/>
      <c r="AU601" t="str">
        <f>VLOOKUP(A601,[1]taxonomy!$B:$H,7,FALSE)</f>
        <v xml:space="preserve"> Viridiplantae</v>
      </c>
    </row>
    <row r="602" spans="1:48" hidden="1" x14ac:dyDescent="0.3">
      <c r="A602" s="2" t="s">
        <v>1235</v>
      </c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>
        <v>1</v>
      </c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>
        <v>1</v>
      </c>
      <c r="AT602" s="3"/>
      <c r="AU602" t="str">
        <f>VLOOKUP(A602,[1]taxonomy!$B:$H,7,FALSE)</f>
        <v xml:space="preserve"> Viridiplantae</v>
      </c>
    </row>
    <row r="603" spans="1:48" x14ac:dyDescent="0.3">
      <c r="A603" s="2" t="s">
        <v>1237</v>
      </c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>
        <v>1</v>
      </c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>
        <v>1</v>
      </c>
      <c r="AJ603" s="3"/>
      <c r="AK603" s="3"/>
      <c r="AL603" s="3"/>
      <c r="AM603" s="3"/>
      <c r="AN603" s="3"/>
      <c r="AO603" s="3"/>
      <c r="AP603" s="3"/>
      <c r="AQ603" s="3"/>
      <c r="AR603" s="3"/>
      <c r="AS603" s="3">
        <v>2</v>
      </c>
      <c r="AT603" s="3"/>
      <c r="AU603" t="str">
        <f>VLOOKUP(A603,[1]taxonomy!$B:$H,7,FALSE)</f>
        <v xml:space="preserve"> Viridiplantae</v>
      </c>
      <c r="AV603" t="s">
        <v>5340</v>
      </c>
    </row>
    <row r="604" spans="1:48" hidden="1" x14ac:dyDescent="0.3">
      <c r="A604" s="2" t="s">
        <v>1239</v>
      </c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>
        <v>1</v>
      </c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>
        <v>1</v>
      </c>
      <c r="AT604" s="3"/>
      <c r="AU604" t="str">
        <f>VLOOKUP(A604,[1]taxonomy!$B:$H,7,FALSE)</f>
        <v xml:space="preserve"> Viridiplantae</v>
      </c>
    </row>
    <row r="605" spans="1:48" hidden="1" x14ac:dyDescent="0.3">
      <c r="A605" s="2" t="s">
        <v>1241</v>
      </c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>
        <v>1</v>
      </c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>
        <v>1</v>
      </c>
      <c r="AT605" s="3"/>
      <c r="AU605" t="str">
        <f>VLOOKUP(A605,[1]taxonomy!$B:$H,7,FALSE)</f>
        <v xml:space="preserve"> Viridiplantae</v>
      </c>
    </row>
    <row r="606" spans="1:48" hidden="1" x14ac:dyDescent="0.3">
      <c r="A606" s="2" t="s">
        <v>1243</v>
      </c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>
        <v>1</v>
      </c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>
        <v>1</v>
      </c>
      <c r="AT606" s="3"/>
      <c r="AU606" t="str">
        <f>VLOOKUP(A606,[1]taxonomy!$B:$H,7,FALSE)</f>
        <v xml:space="preserve"> Viridiplantae</v>
      </c>
    </row>
    <row r="607" spans="1:48" hidden="1" x14ac:dyDescent="0.3">
      <c r="A607" s="2" t="s">
        <v>1245</v>
      </c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>
        <v>1</v>
      </c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>
        <v>1</v>
      </c>
      <c r="AT607" s="3"/>
      <c r="AU607" t="str">
        <f>VLOOKUP(A607,[1]taxonomy!$B:$H,7,FALSE)</f>
        <v xml:space="preserve"> Viridiplantae</v>
      </c>
    </row>
    <row r="608" spans="1:48" hidden="1" x14ac:dyDescent="0.3">
      <c r="A608" s="2" t="s">
        <v>1247</v>
      </c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>
        <v>1</v>
      </c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>
        <v>1</v>
      </c>
      <c r="AT608" s="3"/>
      <c r="AU608" t="str">
        <f>VLOOKUP(A608,[1]taxonomy!$B:$H,7,FALSE)</f>
        <v xml:space="preserve"> Viridiplantae</v>
      </c>
    </row>
    <row r="609" spans="1:47" hidden="1" x14ac:dyDescent="0.3">
      <c r="A609" s="2" t="s">
        <v>1249</v>
      </c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>
        <v>1</v>
      </c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>
        <v>1</v>
      </c>
      <c r="AT609" s="3"/>
      <c r="AU609" t="str">
        <f>VLOOKUP(A609,[1]taxonomy!$B:$H,7,FALSE)</f>
        <v xml:space="preserve"> Viridiplantae</v>
      </c>
    </row>
    <row r="610" spans="1:47" hidden="1" x14ac:dyDescent="0.3">
      <c r="A610" s="2" t="s">
        <v>1251</v>
      </c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>
        <v>1</v>
      </c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>
        <v>1</v>
      </c>
      <c r="AT610" s="3"/>
      <c r="AU610" t="str">
        <f>VLOOKUP(A610,[1]taxonomy!$B:$H,7,FALSE)</f>
        <v xml:space="preserve"> Viridiplantae</v>
      </c>
    </row>
    <row r="611" spans="1:47" hidden="1" x14ac:dyDescent="0.3">
      <c r="A611" s="2" t="s">
        <v>1253</v>
      </c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>
        <v>1</v>
      </c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>
        <v>1</v>
      </c>
      <c r="AT611" s="3"/>
      <c r="AU611" t="str">
        <f>VLOOKUP(A611,[1]taxonomy!$B:$H,7,FALSE)</f>
        <v xml:space="preserve"> Viridiplantae</v>
      </c>
    </row>
    <row r="612" spans="1:47" hidden="1" x14ac:dyDescent="0.3">
      <c r="A612" s="2" t="s">
        <v>1255</v>
      </c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>
        <v>1</v>
      </c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>
        <v>1</v>
      </c>
      <c r="AT612" s="3"/>
      <c r="AU612" t="str">
        <f>VLOOKUP(A612,[1]taxonomy!$B:$H,7,FALSE)</f>
        <v xml:space="preserve"> Viridiplantae</v>
      </c>
    </row>
    <row r="613" spans="1:47" hidden="1" x14ac:dyDescent="0.3">
      <c r="A613" s="2" t="s">
        <v>1257</v>
      </c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>
        <v>1</v>
      </c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>
        <v>1</v>
      </c>
      <c r="AT613" s="3"/>
      <c r="AU613" t="str">
        <f>VLOOKUP(A613,[1]taxonomy!$B:$H,7,FALSE)</f>
        <v xml:space="preserve"> Viridiplantae</v>
      </c>
    </row>
    <row r="614" spans="1:47" hidden="1" x14ac:dyDescent="0.3">
      <c r="A614" s="2" t="s">
        <v>1259</v>
      </c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>
        <v>1</v>
      </c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>
        <v>1</v>
      </c>
      <c r="AT614" s="3"/>
      <c r="AU614" t="str">
        <f>VLOOKUP(A614,[1]taxonomy!$B:$H,7,FALSE)</f>
        <v xml:space="preserve"> Viridiplantae</v>
      </c>
    </row>
    <row r="615" spans="1:47" hidden="1" x14ac:dyDescent="0.3">
      <c r="A615" s="2" t="s">
        <v>1261</v>
      </c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>
        <v>1</v>
      </c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>
        <v>1</v>
      </c>
      <c r="AT615" s="3"/>
      <c r="AU615" t="str">
        <f>VLOOKUP(A615,[1]taxonomy!$B:$H,7,FALSE)</f>
        <v xml:space="preserve"> Viridiplantae</v>
      </c>
    </row>
    <row r="616" spans="1:47" hidden="1" x14ac:dyDescent="0.3">
      <c r="A616" s="2" t="s">
        <v>1263</v>
      </c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>
        <v>1</v>
      </c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>
        <v>1</v>
      </c>
      <c r="AT616" s="3"/>
      <c r="AU616" t="str">
        <f>VLOOKUP(A616,[1]taxonomy!$B:$H,7,FALSE)</f>
        <v xml:space="preserve"> Viridiplantae</v>
      </c>
    </row>
    <row r="617" spans="1:47" hidden="1" x14ac:dyDescent="0.3">
      <c r="A617" s="2" t="s">
        <v>1265</v>
      </c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>
        <v>1</v>
      </c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>
        <v>1</v>
      </c>
      <c r="AT617" s="3"/>
      <c r="AU617" t="str">
        <f>VLOOKUP(A617,[1]taxonomy!$B:$H,7,FALSE)</f>
        <v xml:space="preserve"> Viridiplantae</v>
      </c>
    </row>
    <row r="618" spans="1:47" hidden="1" x14ac:dyDescent="0.3">
      <c r="A618" s="2" t="s">
        <v>1267</v>
      </c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>
        <v>1</v>
      </c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>
        <v>1</v>
      </c>
      <c r="AT618" s="3"/>
      <c r="AU618" t="str">
        <f>VLOOKUP(A618,[1]taxonomy!$B:$H,7,FALSE)</f>
        <v xml:space="preserve"> Viridiplantae</v>
      </c>
    </row>
    <row r="619" spans="1:47" hidden="1" x14ac:dyDescent="0.3">
      <c r="A619" s="2" t="s">
        <v>1269</v>
      </c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>
        <v>1</v>
      </c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>
        <v>1</v>
      </c>
      <c r="AT619" s="3"/>
      <c r="AU619" t="str">
        <f>VLOOKUP(A619,[1]taxonomy!$B:$H,7,FALSE)</f>
        <v xml:space="preserve"> Viridiplantae</v>
      </c>
    </row>
    <row r="620" spans="1:47" hidden="1" x14ac:dyDescent="0.3">
      <c r="A620" s="2" t="s">
        <v>1271</v>
      </c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>
        <v>1</v>
      </c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>
        <v>1</v>
      </c>
      <c r="AT620" s="3"/>
      <c r="AU620" t="str">
        <f>VLOOKUP(A620,[1]taxonomy!$B:$H,7,FALSE)</f>
        <v xml:space="preserve"> Viridiplantae</v>
      </c>
    </row>
    <row r="621" spans="1:47" hidden="1" x14ac:dyDescent="0.3">
      <c r="A621" s="2" t="s">
        <v>1273</v>
      </c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>
        <v>1</v>
      </c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>
        <v>1</v>
      </c>
      <c r="AT621" s="3"/>
      <c r="AU621" t="str">
        <f>VLOOKUP(A621,[1]taxonomy!$B:$H,7,FALSE)</f>
        <v xml:space="preserve"> Viridiplantae</v>
      </c>
    </row>
    <row r="622" spans="1:47" hidden="1" x14ac:dyDescent="0.3">
      <c r="A622" s="2" t="s">
        <v>1275</v>
      </c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>
        <v>1</v>
      </c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>
        <v>1</v>
      </c>
      <c r="AT622" s="3"/>
      <c r="AU622" t="str">
        <f>VLOOKUP(A622,[1]taxonomy!$B:$H,7,FALSE)</f>
        <v xml:space="preserve"> Viridiplantae</v>
      </c>
    </row>
    <row r="623" spans="1:47" hidden="1" x14ac:dyDescent="0.3">
      <c r="A623" s="2" t="s">
        <v>1277</v>
      </c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>
        <v>1</v>
      </c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>
        <v>1</v>
      </c>
      <c r="AT623" s="3"/>
      <c r="AU623" t="str">
        <f>VLOOKUP(A623,[1]taxonomy!$B:$H,7,FALSE)</f>
        <v xml:space="preserve"> Viridiplantae</v>
      </c>
    </row>
    <row r="624" spans="1:47" hidden="1" x14ac:dyDescent="0.3">
      <c r="A624" s="2" t="s">
        <v>1279</v>
      </c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>
        <v>1</v>
      </c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>
        <v>1</v>
      </c>
      <c r="AT624" s="3"/>
      <c r="AU624" t="str">
        <f>VLOOKUP(A624,[1]taxonomy!$B:$H,7,FALSE)</f>
        <v xml:space="preserve"> Viridiplantae</v>
      </c>
    </row>
    <row r="625" spans="1:48" hidden="1" x14ac:dyDescent="0.3">
      <c r="A625" s="2" t="s">
        <v>1281</v>
      </c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>
        <v>1</v>
      </c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>
        <v>1</v>
      </c>
      <c r="AT625" s="3"/>
      <c r="AU625" t="str">
        <f>VLOOKUP(A625,[1]taxonomy!$B:$H,7,FALSE)</f>
        <v xml:space="preserve"> Viridiplantae</v>
      </c>
    </row>
    <row r="626" spans="1:48" hidden="1" x14ac:dyDescent="0.3">
      <c r="A626" s="2" t="s">
        <v>1283</v>
      </c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>
        <v>1</v>
      </c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>
        <v>1</v>
      </c>
      <c r="AT626" s="3"/>
      <c r="AU626" t="str">
        <f>VLOOKUP(A626,[1]taxonomy!$B:$H,7,FALSE)</f>
        <v xml:space="preserve"> Viridiplantae</v>
      </c>
    </row>
    <row r="627" spans="1:48" hidden="1" x14ac:dyDescent="0.3">
      <c r="A627" s="2" t="s">
        <v>1285</v>
      </c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>
        <v>1</v>
      </c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>
        <v>1</v>
      </c>
      <c r="AT627" s="3"/>
      <c r="AU627" t="str">
        <f>VLOOKUP(A627,[1]taxonomy!$B:$H,7,FALSE)</f>
        <v xml:space="preserve"> Viridiplantae</v>
      </c>
    </row>
    <row r="628" spans="1:48" hidden="1" x14ac:dyDescent="0.3">
      <c r="A628" s="2" t="s">
        <v>1287</v>
      </c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>
        <v>1</v>
      </c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>
        <v>1</v>
      </c>
      <c r="AT628" s="3"/>
      <c r="AU628" t="str">
        <f>VLOOKUP(A628,[1]taxonomy!$B:$H,7,FALSE)</f>
        <v xml:space="preserve"> Viridiplantae</v>
      </c>
    </row>
    <row r="629" spans="1:48" x14ac:dyDescent="0.3">
      <c r="A629" s="2" t="s">
        <v>1289</v>
      </c>
      <c r="B629" s="3"/>
      <c r="C629" s="3"/>
      <c r="D629" s="3"/>
      <c r="E629" s="3"/>
      <c r="F629" s="3"/>
      <c r="G629" s="3"/>
      <c r="H629" s="3">
        <v>1</v>
      </c>
      <c r="I629" s="3"/>
      <c r="J629" s="3"/>
      <c r="K629" s="3"/>
      <c r="L629" s="3"/>
      <c r="M629" s="3"/>
      <c r="N629" s="3"/>
      <c r="O629" s="3"/>
      <c r="P629" s="3"/>
      <c r="Q629" s="3">
        <v>1</v>
      </c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>
        <v>2</v>
      </c>
      <c r="AT629" s="3"/>
      <c r="AU629" t="str">
        <f>VLOOKUP(A629,[1]taxonomy!$B:$H,7,FALSE)</f>
        <v xml:space="preserve"> Viridiplantae</v>
      </c>
      <c r="AV629" t="s">
        <v>5340</v>
      </c>
    </row>
    <row r="630" spans="1:48" hidden="1" x14ac:dyDescent="0.3">
      <c r="A630" s="2" t="s">
        <v>1293</v>
      </c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>
        <v>1</v>
      </c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>
        <v>1</v>
      </c>
      <c r="AT630" s="3"/>
      <c r="AU630" t="str">
        <f>VLOOKUP(A630,[1]taxonomy!$B:$H,7,FALSE)</f>
        <v xml:space="preserve"> Viridiplantae</v>
      </c>
    </row>
    <row r="631" spans="1:48" hidden="1" x14ac:dyDescent="0.3">
      <c r="A631" s="2" t="s">
        <v>1295</v>
      </c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>
        <v>1</v>
      </c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>
        <v>1</v>
      </c>
      <c r="AT631" s="3"/>
      <c r="AU631" t="str">
        <f>VLOOKUP(A631,[1]taxonomy!$B:$H,7,FALSE)</f>
        <v xml:space="preserve"> Viridiplantae</v>
      </c>
    </row>
    <row r="632" spans="1:48" hidden="1" x14ac:dyDescent="0.3">
      <c r="A632" s="2" t="s">
        <v>1297</v>
      </c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>
        <v>1</v>
      </c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>
        <v>1</v>
      </c>
      <c r="AT632" s="3"/>
      <c r="AU632" t="str">
        <f>VLOOKUP(A632,[1]taxonomy!$B:$H,7,FALSE)</f>
        <v xml:space="preserve"> Viridiplantae</v>
      </c>
    </row>
    <row r="633" spans="1:48" hidden="1" x14ac:dyDescent="0.3">
      <c r="A633" s="2" t="s">
        <v>1299</v>
      </c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>
        <v>1</v>
      </c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>
        <v>1</v>
      </c>
      <c r="AT633" s="3"/>
      <c r="AU633" t="str">
        <f>VLOOKUP(A633,[1]taxonomy!$B:$H,7,FALSE)</f>
        <v xml:space="preserve"> Viridiplantae</v>
      </c>
    </row>
    <row r="634" spans="1:48" hidden="1" x14ac:dyDescent="0.3">
      <c r="A634" s="2" t="s">
        <v>1301</v>
      </c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>
        <v>1</v>
      </c>
      <c r="R634" s="3"/>
      <c r="S634" s="3">
        <v>2</v>
      </c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>
        <v>1</v>
      </c>
      <c r="AM634" s="3"/>
      <c r="AN634" s="3"/>
      <c r="AO634" s="3">
        <v>1</v>
      </c>
      <c r="AP634" s="3"/>
      <c r="AQ634" s="3"/>
      <c r="AR634" s="3"/>
      <c r="AS634" s="3">
        <v>5</v>
      </c>
      <c r="AT634" s="3"/>
      <c r="AU634" t="str">
        <f>VLOOKUP(A634,[1]taxonomy!$B:$H,7,FALSE)</f>
        <v xml:space="preserve"> Viridiplantae</v>
      </c>
    </row>
    <row r="635" spans="1:48" hidden="1" x14ac:dyDescent="0.3">
      <c r="A635" s="2" t="s">
        <v>1303</v>
      </c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>
        <v>1</v>
      </c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>
        <v>1</v>
      </c>
      <c r="AT635" s="3"/>
      <c r="AU635" t="str">
        <f>VLOOKUP(A635,[1]taxonomy!$B:$H,7,FALSE)</f>
        <v xml:space="preserve"> Viridiplantae</v>
      </c>
    </row>
    <row r="636" spans="1:48" hidden="1" x14ac:dyDescent="0.3">
      <c r="A636" s="2" t="s">
        <v>1305</v>
      </c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>
        <v>1</v>
      </c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>
        <v>1</v>
      </c>
      <c r="AT636" s="3"/>
      <c r="AU636" t="str">
        <f>VLOOKUP(A636,[1]taxonomy!$B:$H,7,FALSE)</f>
        <v xml:space="preserve"> Viridiplantae</v>
      </c>
    </row>
    <row r="637" spans="1:48" hidden="1" x14ac:dyDescent="0.3">
      <c r="A637" s="2" t="s">
        <v>1307</v>
      </c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>
        <v>1</v>
      </c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>
        <v>1</v>
      </c>
      <c r="AT637" s="3"/>
      <c r="AU637" t="str">
        <f>VLOOKUP(A637,[1]taxonomy!$B:$H,7,FALSE)</f>
        <v xml:space="preserve"> Viridiplantae</v>
      </c>
    </row>
    <row r="638" spans="1:48" hidden="1" x14ac:dyDescent="0.3">
      <c r="A638" s="2" t="s">
        <v>1309</v>
      </c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>
        <v>1</v>
      </c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>
        <v>1</v>
      </c>
      <c r="AT638" s="3"/>
      <c r="AU638" t="str">
        <f>VLOOKUP(A638,[1]taxonomy!$B:$H,7,FALSE)</f>
        <v xml:space="preserve"> Viridiplantae</v>
      </c>
    </row>
    <row r="639" spans="1:48" x14ac:dyDescent="0.3">
      <c r="A639" s="2" t="s">
        <v>1311</v>
      </c>
      <c r="B639" s="3"/>
      <c r="C639" s="3"/>
      <c r="D639" s="3"/>
      <c r="E639" s="3"/>
      <c r="F639" s="3"/>
      <c r="G639" s="3"/>
      <c r="H639" s="3">
        <v>1</v>
      </c>
      <c r="I639" s="3"/>
      <c r="J639" s="3"/>
      <c r="K639" s="3"/>
      <c r="L639" s="3"/>
      <c r="M639" s="3"/>
      <c r="N639" s="3"/>
      <c r="O639" s="3"/>
      <c r="P639" s="3"/>
      <c r="Q639" s="3">
        <v>1</v>
      </c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>
        <v>2</v>
      </c>
      <c r="AT639" s="3"/>
      <c r="AU639" t="str">
        <f>VLOOKUP(A639,[1]taxonomy!$B:$H,7,FALSE)</f>
        <v xml:space="preserve"> Viridiplantae</v>
      </c>
      <c r="AV639" t="s">
        <v>5340</v>
      </c>
    </row>
    <row r="640" spans="1:48" x14ac:dyDescent="0.3">
      <c r="A640" s="2" t="s">
        <v>1313</v>
      </c>
      <c r="B640" s="3"/>
      <c r="C640" s="3"/>
      <c r="D640" s="3"/>
      <c r="E640" s="3"/>
      <c r="F640" s="3"/>
      <c r="G640" s="3"/>
      <c r="H640" s="3">
        <v>1</v>
      </c>
      <c r="I640" s="3"/>
      <c r="J640" s="3"/>
      <c r="K640" s="3"/>
      <c r="L640" s="3"/>
      <c r="M640" s="3"/>
      <c r="N640" s="3"/>
      <c r="O640" s="3"/>
      <c r="P640" s="3"/>
      <c r="Q640" s="3">
        <v>1</v>
      </c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>
        <v>2</v>
      </c>
      <c r="AT640" s="3"/>
      <c r="AU640" t="str">
        <f>VLOOKUP(A640,[1]taxonomy!$B:$H,7,FALSE)</f>
        <v xml:space="preserve"> Viridiplantae</v>
      </c>
      <c r="AV640" t="s">
        <v>5340</v>
      </c>
    </row>
    <row r="641" spans="1:48" hidden="1" x14ac:dyDescent="0.3">
      <c r="A641" s="2" t="s">
        <v>1315</v>
      </c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>
        <v>1</v>
      </c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>
        <v>1</v>
      </c>
      <c r="AT641" s="3"/>
      <c r="AU641" t="str">
        <f>VLOOKUP(A641,[1]taxonomy!$B:$H,7,FALSE)</f>
        <v xml:space="preserve"> Fungi</v>
      </c>
    </row>
    <row r="642" spans="1:48" hidden="1" x14ac:dyDescent="0.3">
      <c r="A642" s="2" t="s">
        <v>1317</v>
      </c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>
        <v>1</v>
      </c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>
        <v>1</v>
      </c>
      <c r="AT642" s="3"/>
      <c r="AU642" t="str">
        <f>VLOOKUP(A642,[1]taxonomy!$B:$H,7,FALSE)</f>
        <v xml:space="preserve"> Fungi</v>
      </c>
    </row>
    <row r="643" spans="1:48" hidden="1" x14ac:dyDescent="0.3">
      <c r="A643" s="2" t="s">
        <v>1319</v>
      </c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>
        <v>1</v>
      </c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>
        <v>1</v>
      </c>
      <c r="AT643" s="3"/>
      <c r="AU643" t="str">
        <f>VLOOKUP(A643,[1]taxonomy!$B:$H,7,FALSE)</f>
        <v xml:space="preserve"> Fungi</v>
      </c>
    </row>
    <row r="644" spans="1:48" hidden="1" x14ac:dyDescent="0.3">
      <c r="A644" s="2" t="s">
        <v>1321</v>
      </c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>
        <v>1</v>
      </c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>
        <v>1</v>
      </c>
      <c r="AT644" s="3"/>
      <c r="AU644" t="str">
        <f>VLOOKUP(A644,[1]taxonomy!$B:$H,7,FALSE)</f>
        <v xml:space="preserve"> Fungi</v>
      </c>
    </row>
    <row r="645" spans="1:48" hidden="1" x14ac:dyDescent="0.3">
      <c r="A645" s="2" t="s">
        <v>1323</v>
      </c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>
        <v>1</v>
      </c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>
        <v>1</v>
      </c>
      <c r="AT645" s="3"/>
      <c r="AU645" t="str">
        <f>VLOOKUP(A645,[1]taxonomy!$B:$H,7,FALSE)</f>
        <v xml:space="preserve"> Fungi</v>
      </c>
    </row>
    <row r="646" spans="1:48" hidden="1" x14ac:dyDescent="0.3">
      <c r="A646" s="2" t="s">
        <v>1325</v>
      </c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>
        <v>1</v>
      </c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>
        <v>1</v>
      </c>
      <c r="AT646" s="3"/>
      <c r="AU646" t="str">
        <f>VLOOKUP(A646,[1]taxonomy!$B:$H,7,FALSE)</f>
        <v xml:space="preserve"> Fungi</v>
      </c>
    </row>
    <row r="647" spans="1:48" hidden="1" x14ac:dyDescent="0.3">
      <c r="A647" s="2" t="s">
        <v>1327</v>
      </c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>
        <v>1</v>
      </c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>
        <v>1</v>
      </c>
      <c r="AT647" s="3"/>
      <c r="AU647" t="str">
        <f>VLOOKUP(A647,[1]taxonomy!$B:$H,7,FALSE)</f>
        <v xml:space="preserve"> Fungi</v>
      </c>
    </row>
    <row r="648" spans="1:48" hidden="1" x14ac:dyDescent="0.3">
      <c r="A648" s="2" t="s">
        <v>1329</v>
      </c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>
        <v>1</v>
      </c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>
        <v>1</v>
      </c>
      <c r="AT648" s="3"/>
      <c r="AU648" t="str">
        <f>VLOOKUP(A648,[1]taxonomy!$B:$H,7,FALSE)</f>
        <v xml:space="preserve"> Fungi</v>
      </c>
    </row>
    <row r="649" spans="1:48" hidden="1" x14ac:dyDescent="0.3">
      <c r="A649" s="2" t="s">
        <v>1331</v>
      </c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>
        <v>1</v>
      </c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>
        <v>1</v>
      </c>
      <c r="AT649" s="3"/>
      <c r="AU649" t="str">
        <f>VLOOKUP(A649,[1]taxonomy!$B:$H,7,FALSE)</f>
        <v xml:space="preserve"> Fungi</v>
      </c>
    </row>
    <row r="650" spans="1:48" hidden="1" x14ac:dyDescent="0.3">
      <c r="A650" s="2" t="s">
        <v>1333</v>
      </c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>
        <v>1</v>
      </c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>
        <v>1</v>
      </c>
      <c r="AT650" s="3"/>
      <c r="AU650" t="str">
        <f>VLOOKUP(A650,[1]taxonomy!$B:$H,7,FALSE)</f>
        <v xml:space="preserve"> Fungi</v>
      </c>
    </row>
    <row r="651" spans="1:48" hidden="1" x14ac:dyDescent="0.3">
      <c r="A651" s="2" t="s">
        <v>1335</v>
      </c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>
        <v>1</v>
      </c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>
        <v>1</v>
      </c>
      <c r="AT651" s="3"/>
      <c r="AU651" t="str">
        <f>VLOOKUP(A651,[1]taxonomy!$B:$H,7,FALSE)</f>
        <v xml:space="preserve"> Fungi</v>
      </c>
    </row>
    <row r="652" spans="1:48" hidden="1" x14ac:dyDescent="0.3">
      <c r="A652" s="2" t="s">
        <v>1337</v>
      </c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>
        <v>1</v>
      </c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>
        <v>1</v>
      </c>
      <c r="AT652" s="3"/>
      <c r="AU652" t="str">
        <f>VLOOKUP(A652,[1]taxonomy!$B:$H,7,FALSE)</f>
        <v xml:space="preserve"> Fungi</v>
      </c>
    </row>
    <row r="653" spans="1:48" hidden="1" x14ac:dyDescent="0.3">
      <c r="A653" s="2" t="s">
        <v>1339</v>
      </c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>
        <v>1</v>
      </c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>
        <v>1</v>
      </c>
      <c r="AT653" s="3"/>
      <c r="AU653" t="str">
        <f>VLOOKUP(A653,[1]taxonomy!$B:$H,7,FALSE)</f>
        <v xml:space="preserve"> Fungi</v>
      </c>
    </row>
    <row r="654" spans="1:48" x14ac:dyDescent="0.3">
      <c r="A654" s="2" t="s">
        <v>1341</v>
      </c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>
        <v>1</v>
      </c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>
        <v>1</v>
      </c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>
        <v>2</v>
      </c>
      <c r="AT654" s="3"/>
      <c r="AU654" t="str">
        <f>VLOOKUP(A654,[1]taxonomy!$B:$H,7,FALSE)</f>
        <v xml:space="preserve"> Metazoa</v>
      </c>
      <c r="AV654" t="s">
        <v>5339</v>
      </c>
    </row>
    <row r="655" spans="1:48" hidden="1" x14ac:dyDescent="0.3">
      <c r="A655" s="2" t="s">
        <v>1345</v>
      </c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>
        <v>1</v>
      </c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>
        <v>1</v>
      </c>
      <c r="AT655" s="3"/>
      <c r="AU655" t="str">
        <f>VLOOKUP(A655,[1]taxonomy!$B:$H,7,FALSE)</f>
        <v xml:space="preserve"> Fungi</v>
      </c>
    </row>
    <row r="656" spans="1:48" hidden="1" x14ac:dyDescent="0.3">
      <c r="A656" s="2" t="s">
        <v>1347</v>
      </c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>
        <v>1</v>
      </c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>
        <v>1</v>
      </c>
      <c r="AT656" s="3"/>
      <c r="AU656" t="str">
        <f>VLOOKUP(A656,[1]taxonomy!$B:$H,7,FALSE)</f>
        <v xml:space="preserve"> Metazoa</v>
      </c>
    </row>
    <row r="657" spans="1:48" hidden="1" x14ac:dyDescent="0.3">
      <c r="A657" s="2" t="s">
        <v>1349</v>
      </c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>
        <v>1</v>
      </c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>
        <v>1</v>
      </c>
      <c r="AT657" s="3"/>
      <c r="AU657" t="str">
        <f>VLOOKUP(A657,[1]taxonomy!$B:$H,7,FALSE)</f>
        <v xml:space="preserve"> Fungi</v>
      </c>
    </row>
    <row r="658" spans="1:48" hidden="1" x14ac:dyDescent="0.3">
      <c r="A658" s="2" t="s">
        <v>1351</v>
      </c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>
        <v>1</v>
      </c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>
        <v>1</v>
      </c>
      <c r="AT658" s="3"/>
      <c r="AU658" t="str">
        <f>VLOOKUP(A658,[1]taxonomy!$B:$H,7,FALSE)</f>
        <v xml:space="preserve"> Fungi</v>
      </c>
    </row>
    <row r="659" spans="1:48" x14ac:dyDescent="0.3">
      <c r="A659" s="2" t="s">
        <v>1353</v>
      </c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>
        <v>2</v>
      </c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>
        <v>2</v>
      </c>
      <c r="AT659" s="3"/>
      <c r="AU659" t="str">
        <f>VLOOKUP(A659,[1]taxonomy!$B:$H,7,FALSE)</f>
        <v xml:space="preserve"> Fungi</v>
      </c>
      <c r="AV659" t="s">
        <v>5338</v>
      </c>
    </row>
    <row r="660" spans="1:48" hidden="1" x14ac:dyDescent="0.3">
      <c r="A660" s="2" t="s">
        <v>1355</v>
      </c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>
        <v>1</v>
      </c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>
        <v>1</v>
      </c>
      <c r="AT660" s="3"/>
      <c r="AU660" t="str">
        <f>VLOOKUP(A660,[1]taxonomy!$B:$H,7,FALSE)</f>
        <v xml:space="preserve"> Fungi</v>
      </c>
    </row>
    <row r="661" spans="1:48" hidden="1" x14ac:dyDescent="0.3">
      <c r="A661" s="2" t="s">
        <v>1357</v>
      </c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>
        <v>1</v>
      </c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>
        <v>1</v>
      </c>
      <c r="AT661" s="3"/>
      <c r="AU661" t="str">
        <f>VLOOKUP(A661,[1]taxonomy!$B:$H,7,FALSE)</f>
        <v xml:space="preserve"> Fungi</v>
      </c>
    </row>
    <row r="662" spans="1:48" hidden="1" x14ac:dyDescent="0.3">
      <c r="A662" s="2" t="s">
        <v>1359</v>
      </c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>
        <v>1</v>
      </c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>
        <v>1</v>
      </c>
      <c r="AT662" s="3"/>
      <c r="AU662" t="str">
        <f>VLOOKUP(A662,[1]taxonomy!$B:$H,7,FALSE)</f>
        <v xml:space="preserve"> Fungi</v>
      </c>
    </row>
    <row r="663" spans="1:48" hidden="1" x14ac:dyDescent="0.3">
      <c r="A663" s="2" t="s">
        <v>1361</v>
      </c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>
        <v>1</v>
      </c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>
        <v>1</v>
      </c>
      <c r="AT663" s="3"/>
      <c r="AU663" t="str">
        <f>VLOOKUP(A663,[1]taxonomy!$B:$H,7,FALSE)</f>
        <v xml:space="preserve"> Fungi</v>
      </c>
    </row>
    <row r="664" spans="1:48" hidden="1" x14ac:dyDescent="0.3">
      <c r="A664" s="2" t="s">
        <v>1363</v>
      </c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>
        <v>1</v>
      </c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>
        <v>1</v>
      </c>
      <c r="AT664" s="3"/>
      <c r="AU664" t="str">
        <f>VLOOKUP(A664,[1]taxonomy!$B:$H,7,FALSE)</f>
        <v xml:space="preserve"> Fungi</v>
      </c>
    </row>
    <row r="665" spans="1:48" hidden="1" x14ac:dyDescent="0.3">
      <c r="A665" s="2" t="s">
        <v>1365</v>
      </c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>
        <v>1</v>
      </c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>
        <v>1</v>
      </c>
      <c r="AT665" s="3"/>
      <c r="AU665" t="str">
        <f>VLOOKUP(A665,[1]taxonomy!$B:$H,7,FALSE)</f>
        <v xml:space="preserve"> Fungi</v>
      </c>
    </row>
    <row r="666" spans="1:48" x14ac:dyDescent="0.3">
      <c r="A666" s="2" t="s">
        <v>1367</v>
      </c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>
        <v>2</v>
      </c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>
        <v>2</v>
      </c>
      <c r="AT666" s="3"/>
      <c r="AU666" t="str">
        <f>VLOOKUP(A666,[1]taxonomy!$B:$H,7,FALSE)</f>
        <v xml:space="preserve"> Fungi</v>
      </c>
      <c r="AV666" t="s">
        <v>5338</v>
      </c>
    </row>
    <row r="667" spans="1:48" hidden="1" x14ac:dyDescent="0.3">
      <c r="A667" s="2" t="s">
        <v>1369</v>
      </c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>
        <v>1</v>
      </c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>
        <v>1</v>
      </c>
      <c r="AT667" s="3"/>
      <c r="AU667" t="str">
        <f>VLOOKUP(A667,[1]taxonomy!$B:$H,7,FALSE)</f>
        <v xml:space="preserve"> Fungi</v>
      </c>
    </row>
    <row r="668" spans="1:48" hidden="1" x14ac:dyDescent="0.3">
      <c r="A668" s="2" t="s">
        <v>1371</v>
      </c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>
        <v>1</v>
      </c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>
        <v>1</v>
      </c>
      <c r="AT668" s="3"/>
      <c r="AU668" t="str">
        <f>VLOOKUP(A668,[1]taxonomy!$B:$H,7,FALSE)</f>
        <v xml:space="preserve"> Fungi</v>
      </c>
    </row>
    <row r="669" spans="1:48" hidden="1" x14ac:dyDescent="0.3">
      <c r="A669" s="2" t="s">
        <v>1373</v>
      </c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>
        <v>1</v>
      </c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>
        <v>1</v>
      </c>
      <c r="AT669" s="3"/>
      <c r="AU669" t="str">
        <f>VLOOKUP(A669,[1]taxonomy!$B:$H,7,FALSE)</f>
        <v xml:space="preserve"> Fungi</v>
      </c>
    </row>
    <row r="670" spans="1:48" hidden="1" x14ac:dyDescent="0.3">
      <c r="A670" s="2" t="s">
        <v>1375</v>
      </c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>
        <v>1</v>
      </c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>
        <v>1</v>
      </c>
      <c r="AT670" s="3"/>
      <c r="AU670" t="str">
        <f>VLOOKUP(A670,[1]taxonomy!$B:$H,7,FALSE)</f>
        <v xml:space="preserve"> Fungi</v>
      </c>
    </row>
    <row r="671" spans="1:48" hidden="1" x14ac:dyDescent="0.3">
      <c r="A671" s="2" t="s">
        <v>1377</v>
      </c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>
        <v>1</v>
      </c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>
        <v>1</v>
      </c>
      <c r="AT671" s="3"/>
      <c r="AU671" t="str">
        <f>VLOOKUP(A671,[1]taxonomy!$B:$H,7,FALSE)</f>
        <v xml:space="preserve"> Metazoa</v>
      </c>
    </row>
    <row r="672" spans="1:48" hidden="1" x14ac:dyDescent="0.3">
      <c r="A672" s="2" t="s">
        <v>1379</v>
      </c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>
        <v>1</v>
      </c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>
        <v>1</v>
      </c>
      <c r="AT672" s="3"/>
      <c r="AU672" t="str">
        <f>VLOOKUP(A672,[1]taxonomy!$B:$H,7,FALSE)</f>
        <v xml:space="preserve"> Alveolata</v>
      </c>
    </row>
    <row r="673" spans="1:48" hidden="1" x14ac:dyDescent="0.3">
      <c r="A673" s="2" t="s">
        <v>1381</v>
      </c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>
        <v>1</v>
      </c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>
        <v>1</v>
      </c>
      <c r="AT673" s="3"/>
      <c r="AU673" t="str">
        <f>VLOOKUP(A673,[1]taxonomy!$B:$H,7,FALSE)</f>
        <v xml:space="preserve"> Alveolata</v>
      </c>
    </row>
    <row r="674" spans="1:48" hidden="1" x14ac:dyDescent="0.3">
      <c r="A674" s="2" t="s">
        <v>1383</v>
      </c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>
        <v>1</v>
      </c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>
        <v>1</v>
      </c>
      <c r="AT674" s="3"/>
      <c r="AU674" t="str">
        <f>VLOOKUP(A674,[1]taxonomy!$B:$H,7,FALSE)</f>
        <v xml:space="preserve"> Rhizaria</v>
      </c>
    </row>
    <row r="675" spans="1:48" hidden="1" x14ac:dyDescent="0.3">
      <c r="A675" s="2" t="s">
        <v>1385</v>
      </c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>
        <v>1</v>
      </c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>
        <v>1</v>
      </c>
      <c r="AT675" s="3"/>
      <c r="AU675" t="str">
        <f>VLOOKUP(A675,[1]taxonomy!$B:$H,7,FALSE)</f>
        <v xml:space="preserve"> Rhizaria</v>
      </c>
    </row>
    <row r="676" spans="1:48" x14ac:dyDescent="0.3">
      <c r="A676" s="2" t="s">
        <v>1387</v>
      </c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>
        <v>1</v>
      </c>
      <c r="R676" s="3"/>
      <c r="S676" s="3"/>
      <c r="T676" s="3"/>
      <c r="U676" s="3"/>
      <c r="V676" s="3"/>
      <c r="W676" s="3"/>
      <c r="X676" s="3">
        <v>1</v>
      </c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>
        <v>2</v>
      </c>
      <c r="AT676" s="3"/>
      <c r="AU676" t="str">
        <f>VLOOKUP(A676,[1]taxonomy!$B:$H,7,FALSE)</f>
        <v xml:space="preserve"> Fungi</v>
      </c>
      <c r="AV676" t="s">
        <v>5338</v>
      </c>
    </row>
    <row r="677" spans="1:48" hidden="1" x14ac:dyDescent="0.3">
      <c r="A677" s="2" t="s">
        <v>1391</v>
      </c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>
        <v>2</v>
      </c>
      <c r="P677" s="3"/>
      <c r="Q677" s="3">
        <v>2</v>
      </c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>
        <v>2</v>
      </c>
      <c r="AL677" s="3"/>
      <c r="AM677" s="3"/>
      <c r="AN677" s="3"/>
      <c r="AO677" s="3"/>
      <c r="AP677" s="3"/>
      <c r="AQ677" s="3"/>
      <c r="AR677" s="3"/>
      <c r="AS677" s="3">
        <v>6</v>
      </c>
      <c r="AT677" s="3"/>
      <c r="AU677" t="str">
        <f>VLOOKUP(A677,[1]taxonomy!$B:$H,7,FALSE)</f>
        <v xml:space="preserve"> Fungi</v>
      </c>
    </row>
    <row r="678" spans="1:48" hidden="1" x14ac:dyDescent="0.3">
      <c r="A678" s="2" t="s">
        <v>1397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>
        <v>1</v>
      </c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>
        <v>1</v>
      </c>
      <c r="AT678" s="3"/>
      <c r="AU678" t="str">
        <f>VLOOKUP(A678,[1]taxonomy!$B:$H,7,FALSE)</f>
        <v xml:space="preserve"> Fungi</v>
      </c>
    </row>
    <row r="679" spans="1:48" hidden="1" x14ac:dyDescent="0.3">
      <c r="A679" s="2" t="s">
        <v>1399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>
        <v>1</v>
      </c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>
        <v>1</v>
      </c>
      <c r="AT679" s="3"/>
      <c r="AU679" t="str">
        <f>VLOOKUP(A679,[1]taxonomy!$B:$H,7,FALSE)</f>
        <v xml:space="preserve"> Fungi</v>
      </c>
    </row>
    <row r="680" spans="1:48" x14ac:dyDescent="0.3">
      <c r="A680" s="2" t="s">
        <v>1401</v>
      </c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>
        <v>2</v>
      </c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>
        <v>2</v>
      </c>
      <c r="AT680" s="3"/>
      <c r="AU680" t="str">
        <f>VLOOKUP(A680,[1]taxonomy!$B:$H,7,FALSE)</f>
        <v xml:space="preserve"> Fungi</v>
      </c>
      <c r="AV680" t="s">
        <v>5338</v>
      </c>
    </row>
    <row r="681" spans="1:48" x14ac:dyDescent="0.3">
      <c r="A681" s="2" t="s">
        <v>1403</v>
      </c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>
        <v>2</v>
      </c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>
        <v>2</v>
      </c>
      <c r="AT681" s="3"/>
      <c r="AU681" t="str">
        <f>VLOOKUP(A681,[1]taxonomy!$B:$H,7,FALSE)</f>
        <v xml:space="preserve"> Fungi</v>
      </c>
      <c r="AV681" t="s">
        <v>5338</v>
      </c>
    </row>
    <row r="682" spans="1:48" hidden="1" x14ac:dyDescent="0.3">
      <c r="A682" s="2" t="s">
        <v>1405</v>
      </c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>
        <v>1</v>
      </c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>
        <v>1</v>
      </c>
      <c r="AT682" s="3"/>
      <c r="AU682" t="str">
        <f>VLOOKUP(A682,[1]taxonomy!$B:$H,7,FALSE)</f>
        <v xml:space="preserve"> Fungi</v>
      </c>
    </row>
    <row r="683" spans="1:48" hidden="1" x14ac:dyDescent="0.3">
      <c r="A683" s="2" t="s">
        <v>1407</v>
      </c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>
        <v>1</v>
      </c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>
        <v>1</v>
      </c>
      <c r="AT683" s="3"/>
      <c r="AU683" t="str">
        <f>VLOOKUP(A683,[1]taxonomy!$B:$H,7,FALSE)</f>
        <v xml:space="preserve"> Fungi</v>
      </c>
    </row>
    <row r="684" spans="1:48" x14ac:dyDescent="0.3">
      <c r="A684" s="2" t="s">
        <v>1409</v>
      </c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>
        <v>2</v>
      </c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>
        <v>2</v>
      </c>
      <c r="AT684" s="3"/>
      <c r="AU684" t="str">
        <f>VLOOKUP(A684,[1]taxonomy!$B:$H,7,FALSE)</f>
        <v xml:space="preserve"> Fungi</v>
      </c>
      <c r="AV684" t="s">
        <v>5338</v>
      </c>
    </row>
    <row r="685" spans="1:48" hidden="1" x14ac:dyDescent="0.3">
      <c r="A685" s="2" t="s">
        <v>1411</v>
      </c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>
        <v>1</v>
      </c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>
        <v>1</v>
      </c>
      <c r="AT685" s="3"/>
      <c r="AU685" t="str">
        <f>VLOOKUP(A685,[1]taxonomy!$B:$H,7,FALSE)</f>
        <v xml:space="preserve"> Fungi</v>
      </c>
    </row>
    <row r="686" spans="1:48" hidden="1" x14ac:dyDescent="0.3">
      <c r="A686" s="2" t="s">
        <v>1413</v>
      </c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>
        <v>1</v>
      </c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>
        <v>1</v>
      </c>
      <c r="AT686" s="3"/>
      <c r="AU686" t="str">
        <f>VLOOKUP(A686,[1]taxonomy!$B:$H,7,FALSE)</f>
        <v xml:space="preserve"> Fungi</v>
      </c>
    </row>
    <row r="687" spans="1:48" hidden="1" x14ac:dyDescent="0.3">
      <c r="A687" s="2" t="s">
        <v>1415</v>
      </c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>
        <v>1</v>
      </c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>
        <v>1</v>
      </c>
      <c r="AT687" s="3"/>
      <c r="AU687" t="str">
        <f>VLOOKUP(A687,[1]taxonomy!$B:$H,7,FALSE)</f>
        <v xml:space="preserve"> Fungi</v>
      </c>
    </row>
    <row r="688" spans="1:48" hidden="1" x14ac:dyDescent="0.3">
      <c r="A688" s="2" t="s">
        <v>1417</v>
      </c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>
        <v>1</v>
      </c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>
        <v>1</v>
      </c>
      <c r="AT688" s="3"/>
      <c r="AU688" t="str">
        <f>VLOOKUP(A688,[1]taxonomy!$B:$H,7,FALSE)</f>
        <v xml:space="preserve"> Fungi</v>
      </c>
    </row>
    <row r="689" spans="1:47" hidden="1" x14ac:dyDescent="0.3">
      <c r="A689" s="2" t="s">
        <v>1419</v>
      </c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>
        <v>1</v>
      </c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>
        <v>1</v>
      </c>
      <c r="AT689" s="3"/>
      <c r="AU689" t="str">
        <f>VLOOKUP(A689,[1]taxonomy!$B:$H,7,FALSE)</f>
        <v xml:space="preserve"> Fungi</v>
      </c>
    </row>
    <row r="690" spans="1:47" hidden="1" x14ac:dyDescent="0.3">
      <c r="A690" s="2" t="s">
        <v>1421</v>
      </c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>
        <v>1</v>
      </c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>
        <v>1</v>
      </c>
      <c r="AT690" s="3"/>
      <c r="AU690" t="str">
        <f>VLOOKUP(A690,[1]taxonomy!$B:$H,7,FALSE)</f>
        <v xml:space="preserve"> Fungi</v>
      </c>
    </row>
    <row r="691" spans="1:47" hidden="1" x14ac:dyDescent="0.3">
      <c r="A691" s="2" t="s">
        <v>1423</v>
      </c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>
        <v>1</v>
      </c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>
        <v>1</v>
      </c>
      <c r="AT691" s="3"/>
      <c r="AU691" t="str">
        <f>VLOOKUP(A691,[1]taxonomy!$B:$H,7,FALSE)</f>
        <v xml:space="preserve"> Fungi</v>
      </c>
    </row>
    <row r="692" spans="1:47" hidden="1" x14ac:dyDescent="0.3">
      <c r="A692" s="2" t="s">
        <v>1425</v>
      </c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>
        <v>1</v>
      </c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>
        <v>1</v>
      </c>
      <c r="AT692" s="3"/>
      <c r="AU692" t="str">
        <f>VLOOKUP(A692,[1]taxonomy!$B:$H,7,FALSE)</f>
        <v xml:space="preserve"> Fungi</v>
      </c>
    </row>
    <row r="693" spans="1:47" hidden="1" x14ac:dyDescent="0.3">
      <c r="A693" s="2" t="s">
        <v>1427</v>
      </c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>
        <v>1</v>
      </c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>
        <v>1</v>
      </c>
      <c r="AT693" s="3"/>
      <c r="AU693" t="str">
        <f>VLOOKUP(A693,[1]taxonomy!$B:$H,7,FALSE)</f>
        <v xml:space="preserve"> Fungi</v>
      </c>
    </row>
    <row r="694" spans="1:47" hidden="1" x14ac:dyDescent="0.3">
      <c r="A694" s="2" t="s">
        <v>1429</v>
      </c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>
        <v>1</v>
      </c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>
        <v>1</v>
      </c>
      <c r="AT694" s="3"/>
      <c r="AU694" t="str">
        <f>VLOOKUP(A694,[1]taxonomy!$B:$H,7,FALSE)</f>
        <v xml:space="preserve"> Metazoa</v>
      </c>
    </row>
    <row r="695" spans="1:47" hidden="1" x14ac:dyDescent="0.3">
      <c r="A695" s="2" t="s">
        <v>1431</v>
      </c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>
        <v>1</v>
      </c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>
        <v>1</v>
      </c>
      <c r="AT695" s="3"/>
      <c r="AU695" t="str">
        <f>VLOOKUP(A695,[1]taxonomy!$B:$H,7,FALSE)</f>
        <v xml:space="preserve"> Metazoa</v>
      </c>
    </row>
    <row r="696" spans="1:47" hidden="1" x14ac:dyDescent="0.3">
      <c r="A696" s="2" t="s">
        <v>1433</v>
      </c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>
        <v>1</v>
      </c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>
        <v>1</v>
      </c>
      <c r="AT696" s="3"/>
      <c r="AU696" t="str">
        <f>VLOOKUP(A696,[1]taxonomy!$B:$H,7,FALSE)</f>
        <v xml:space="preserve"> Metazoa</v>
      </c>
    </row>
    <row r="697" spans="1:47" hidden="1" x14ac:dyDescent="0.3">
      <c r="A697" s="2" t="s">
        <v>1435</v>
      </c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>
        <v>1</v>
      </c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>
        <v>1</v>
      </c>
      <c r="AT697" s="3"/>
      <c r="AU697" t="str">
        <f>VLOOKUP(A697,[1]taxonomy!$B:$H,7,FALSE)</f>
        <v xml:space="preserve"> Metazoa</v>
      </c>
    </row>
    <row r="698" spans="1:47" hidden="1" x14ac:dyDescent="0.3">
      <c r="A698" s="2" t="s">
        <v>1437</v>
      </c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>
        <v>1</v>
      </c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>
        <v>1</v>
      </c>
      <c r="AT698" s="3"/>
      <c r="AU698" t="str">
        <f>VLOOKUP(A698,[1]taxonomy!$B:$H,7,FALSE)</f>
        <v xml:space="preserve"> Metazoa</v>
      </c>
    </row>
    <row r="699" spans="1:47" hidden="1" x14ac:dyDescent="0.3">
      <c r="A699" s="2" t="s">
        <v>1439</v>
      </c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>
        <v>1</v>
      </c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>
        <v>1</v>
      </c>
      <c r="AT699" s="3"/>
      <c r="AU699" t="str">
        <f>VLOOKUP(A699,[1]taxonomy!$B:$H,7,FALSE)</f>
        <v xml:space="preserve"> Metazoa</v>
      </c>
    </row>
    <row r="700" spans="1:47" hidden="1" x14ac:dyDescent="0.3">
      <c r="A700" s="2" t="s">
        <v>1441</v>
      </c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>
        <v>1</v>
      </c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>
        <v>1</v>
      </c>
      <c r="AT700" s="3"/>
      <c r="AU700" t="str">
        <f>VLOOKUP(A700,[1]taxonomy!$B:$H,7,FALSE)</f>
        <v xml:space="preserve"> Viridiplantae</v>
      </c>
    </row>
    <row r="701" spans="1:47" hidden="1" x14ac:dyDescent="0.3">
      <c r="A701" s="2" t="s">
        <v>1443</v>
      </c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>
        <v>1</v>
      </c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>
        <v>1</v>
      </c>
      <c r="AT701" s="3"/>
      <c r="AU701" t="e">
        <f>VLOOKUP(A701,[1]taxonomy!$B:$H,7,FALSE)</f>
        <v>#N/A</v>
      </c>
    </row>
    <row r="702" spans="1:47" hidden="1" x14ac:dyDescent="0.3">
      <c r="A702" s="2" t="s">
        <v>1445</v>
      </c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>
        <v>1</v>
      </c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>
        <v>1</v>
      </c>
      <c r="AT702" s="3"/>
      <c r="AU702" t="e">
        <f>VLOOKUP(A702,[1]taxonomy!$B:$H,7,FALSE)</f>
        <v>#N/A</v>
      </c>
    </row>
    <row r="703" spans="1:47" hidden="1" x14ac:dyDescent="0.3">
      <c r="A703" s="2" t="s">
        <v>1447</v>
      </c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>
        <v>1</v>
      </c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>
        <v>1</v>
      </c>
      <c r="AT703" s="3"/>
      <c r="AU703" t="e">
        <f>VLOOKUP(A703,[1]taxonomy!$B:$H,7,FALSE)</f>
        <v>#N/A</v>
      </c>
    </row>
    <row r="704" spans="1:47" hidden="1" x14ac:dyDescent="0.3">
      <c r="A704" s="2" t="s">
        <v>1449</v>
      </c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>
        <v>1</v>
      </c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>
        <v>1</v>
      </c>
      <c r="AT704" s="3"/>
      <c r="AU704" t="e">
        <f>VLOOKUP(A704,[1]taxonomy!$B:$H,7,FALSE)</f>
        <v>#N/A</v>
      </c>
    </row>
    <row r="705" spans="1:48" hidden="1" x14ac:dyDescent="0.3">
      <c r="A705" s="2" t="s">
        <v>1451</v>
      </c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>
        <v>1</v>
      </c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>
        <v>1</v>
      </c>
      <c r="AT705" s="3"/>
      <c r="AU705" t="e">
        <f>VLOOKUP(A705,[1]taxonomy!$B:$H,7,FALSE)</f>
        <v>#N/A</v>
      </c>
    </row>
    <row r="706" spans="1:48" hidden="1" x14ac:dyDescent="0.3">
      <c r="A706" s="2" t="s">
        <v>1453</v>
      </c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>
        <v>1</v>
      </c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>
        <v>1</v>
      </c>
      <c r="AT706" s="3"/>
      <c r="AU706" t="e">
        <f>VLOOKUP(A706,[1]taxonomy!$B:$H,7,FALSE)</f>
        <v>#N/A</v>
      </c>
    </row>
    <row r="707" spans="1:48" hidden="1" x14ac:dyDescent="0.3">
      <c r="A707" s="2" t="s">
        <v>1455</v>
      </c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>
        <v>1</v>
      </c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>
        <v>1</v>
      </c>
      <c r="AT707" s="3"/>
      <c r="AU707" t="str">
        <f>VLOOKUP(A707,[1]taxonomy!$B:$H,7,FALSE)</f>
        <v xml:space="preserve"> Fungi</v>
      </c>
    </row>
    <row r="708" spans="1:48" hidden="1" x14ac:dyDescent="0.3">
      <c r="A708" s="2" t="s">
        <v>1457</v>
      </c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>
        <v>1</v>
      </c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>
        <v>1</v>
      </c>
      <c r="AT708" s="3"/>
      <c r="AU708" t="str">
        <f>VLOOKUP(A708,[1]taxonomy!$B:$H,7,FALSE)</f>
        <v xml:space="preserve"> Fungi</v>
      </c>
    </row>
    <row r="709" spans="1:48" hidden="1" x14ac:dyDescent="0.3">
      <c r="A709" s="2" t="s">
        <v>1459</v>
      </c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>
        <v>1</v>
      </c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>
        <v>1</v>
      </c>
      <c r="AT709" s="3"/>
      <c r="AU709" t="str">
        <f>VLOOKUP(A709,[1]taxonomy!$B:$H,7,FALSE)</f>
        <v xml:space="preserve"> Fungi</v>
      </c>
    </row>
    <row r="710" spans="1:48" hidden="1" x14ac:dyDescent="0.3">
      <c r="A710" s="2" t="s">
        <v>1461</v>
      </c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>
        <v>1</v>
      </c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>
        <v>1</v>
      </c>
      <c r="AT710" s="3"/>
      <c r="AU710" t="str">
        <f>VLOOKUP(A710,[1]taxonomy!$B:$H,7,FALSE)</f>
        <v xml:space="preserve"> Fungi</v>
      </c>
    </row>
    <row r="711" spans="1:48" x14ac:dyDescent="0.3">
      <c r="A711" s="2" t="s">
        <v>1463</v>
      </c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>
        <v>2</v>
      </c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>
        <v>2</v>
      </c>
      <c r="AT711" s="3"/>
      <c r="AU711" t="str">
        <f>VLOOKUP(A711,[1]taxonomy!$B:$H,7,FALSE)</f>
        <v xml:space="preserve"> Metazoa</v>
      </c>
      <c r="AV711" t="s">
        <v>5339</v>
      </c>
    </row>
    <row r="712" spans="1:48" hidden="1" x14ac:dyDescent="0.3">
      <c r="A712" s="2" t="s">
        <v>1465</v>
      </c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>
        <v>1</v>
      </c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>
        <v>1</v>
      </c>
      <c r="AT712" s="3"/>
      <c r="AU712" t="str">
        <f>VLOOKUP(A712,[1]taxonomy!$B:$H,7,FALSE)</f>
        <v xml:space="preserve"> Metazoa</v>
      </c>
    </row>
    <row r="713" spans="1:48" hidden="1" x14ac:dyDescent="0.3">
      <c r="A713" s="2" t="s">
        <v>1467</v>
      </c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>
        <v>1</v>
      </c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>
        <v>1</v>
      </c>
      <c r="AT713" s="3"/>
      <c r="AU713" t="str">
        <f>VLOOKUP(A713,[1]taxonomy!$B:$H,7,FALSE)</f>
        <v xml:space="preserve"> Metazoa</v>
      </c>
    </row>
    <row r="714" spans="1:48" hidden="1" x14ac:dyDescent="0.3">
      <c r="A714" s="2" t="s">
        <v>1469</v>
      </c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>
        <v>1</v>
      </c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>
        <v>1</v>
      </c>
      <c r="AT714" s="3"/>
      <c r="AU714" t="str">
        <f>VLOOKUP(A714,[1]taxonomy!$B:$H,7,FALSE)</f>
        <v xml:space="preserve"> Metazoa</v>
      </c>
    </row>
    <row r="715" spans="1:48" hidden="1" x14ac:dyDescent="0.3">
      <c r="A715" s="2" t="s">
        <v>1471</v>
      </c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>
        <v>1</v>
      </c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>
        <v>1</v>
      </c>
      <c r="AT715" s="3"/>
      <c r="AU715" t="str">
        <f>VLOOKUP(A715,[1]taxonomy!$B:$H,7,FALSE)</f>
        <v xml:space="preserve"> Metazoa</v>
      </c>
    </row>
    <row r="716" spans="1:48" hidden="1" x14ac:dyDescent="0.3">
      <c r="A716" s="2" t="s">
        <v>1473</v>
      </c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>
        <v>1</v>
      </c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>
        <v>1</v>
      </c>
      <c r="AT716" s="3"/>
      <c r="AU716" t="str">
        <f>VLOOKUP(A716,[1]taxonomy!$B:$H,7,FALSE)</f>
        <v xml:space="preserve"> Metazoa</v>
      </c>
    </row>
    <row r="717" spans="1:48" hidden="1" x14ac:dyDescent="0.3">
      <c r="A717" s="2" t="s">
        <v>1475</v>
      </c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>
        <v>1</v>
      </c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>
        <v>1</v>
      </c>
      <c r="AT717" s="3"/>
      <c r="AU717" t="str">
        <f>VLOOKUP(A717,[1]taxonomy!$B:$H,7,FALSE)</f>
        <v xml:space="preserve"> Metazoa</v>
      </c>
    </row>
    <row r="718" spans="1:48" hidden="1" x14ac:dyDescent="0.3">
      <c r="A718" s="2" t="s">
        <v>1477</v>
      </c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>
        <v>1</v>
      </c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>
        <v>1</v>
      </c>
      <c r="AT718" s="3"/>
      <c r="AU718" t="str">
        <f>VLOOKUP(A718,[1]taxonomy!$B:$H,7,FALSE)</f>
        <v xml:space="preserve"> Metazoa</v>
      </c>
    </row>
    <row r="719" spans="1:48" hidden="1" x14ac:dyDescent="0.3">
      <c r="A719" s="2" t="s">
        <v>1479</v>
      </c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>
        <v>1</v>
      </c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>
        <v>1</v>
      </c>
      <c r="AT719" s="3"/>
      <c r="AU719" t="str">
        <f>VLOOKUP(A719,[1]taxonomy!$B:$H,7,FALSE)</f>
        <v xml:space="preserve"> Metazoa</v>
      </c>
    </row>
    <row r="720" spans="1:48" hidden="1" x14ac:dyDescent="0.3">
      <c r="A720" s="2" t="s">
        <v>1481</v>
      </c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>
        <v>1</v>
      </c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>
        <v>1</v>
      </c>
      <c r="AT720" s="3"/>
      <c r="AU720" t="str">
        <f>VLOOKUP(A720,[1]taxonomy!$B:$H,7,FALSE)</f>
        <v xml:space="preserve"> Metazoa</v>
      </c>
    </row>
    <row r="721" spans="1:48" hidden="1" x14ac:dyDescent="0.3">
      <c r="A721" s="2" t="s">
        <v>1483</v>
      </c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>
        <v>1</v>
      </c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>
        <v>1</v>
      </c>
      <c r="AT721" s="3"/>
      <c r="AU721" t="str">
        <f>VLOOKUP(A721,[1]taxonomy!$B:$H,7,FALSE)</f>
        <v xml:space="preserve"> Metazoa</v>
      </c>
    </row>
    <row r="722" spans="1:48" hidden="1" x14ac:dyDescent="0.3">
      <c r="A722" s="2" t="s">
        <v>1485</v>
      </c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>
        <v>1</v>
      </c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>
        <v>1</v>
      </c>
      <c r="AT722" s="3"/>
      <c r="AU722" t="str">
        <f>VLOOKUP(A722,[1]taxonomy!$B:$H,7,FALSE)</f>
        <v xml:space="preserve"> Fungi</v>
      </c>
    </row>
    <row r="723" spans="1:48" hidden="1" x14ac:dyDescent="0.3">
      <c r="A723" s="2" t="s">
        <v>1487</v>
      </c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>
        <v>1</v>
      </c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>
        <v>1</v>
      </c>
      <c r="AT723" s="3"/>
      <c r="AU723" t="str">
        <f>VLOOKUP(A723,[1]taxonomy!$B:$H,7,FALSE)</f>
        <v xml:space="preserve"> Fungi</v>
      </c>
    </row>
    <row r="724" spans="1:48" hidden="1" x14ac:dyDescent="0.3">
      <c r="A724" s="2" t="s">
        <v>1489</v>
      </c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>
        <v>1</v>
      </c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>
        <v>1</v>
      </c>
      <c r="AT724" s="3"/>
      <c r="AU724" t="str">
        <f>VLOOKUP(A724,[1]taxonomy!$B:$H,7,FALSE)</f>
        <v xml:space="preserve"> Fungi</v>
      </c>
    </row>
    <row r="725" spans="1:48" x14ac:dyDescent="0.3">
      <c r="A725" s="2" t="s">
        <v>1491</v>
      </c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>
        <v>2</v>
      </c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>
        <v>2</v>
      </c>
      <c r="AT725" s="3"/>
      <c r="AU725" t="str">
        <f>VLOOKUP(A725,[1]taxonomy!$B:$H,7,FALSE)</f>
        <v xml:space="preserve"> Fungi</v>
      </c>
      <c r="AV725" t="s">
        <v>5338</v>
      </c>
    </row>
    <row r="726" spans="1:48" hidden="1" x14ac:dyDescent="0.3">
      <c r="A726" s="2" t="s">
        <v>1493</v>
      </c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>
        <v>1</v>
      </c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>
        <v>1</v>
      </c>
      <c r="AT726" s="3"/>
      <c r="AU726" t="str">
        <f>VLOOKUP(A726,[1]taxonomy!$B:$H,7,FALSE)</f>
        <v xml:space="preserve"> Viridiplantae</v>
      </c>
    </row>
    <row r="727" spans="1:48" hidden="1" x14ac:dyDescent="0.3">
      <c r="A727" s="2" t="s">
        <v>1495</v>
      </c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>
        <v>1</v>
      </c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>
        <v>1</v>
      </c>
      <c r="AT727" s="3"/>
      <c r="AU727" t="str">
        <f>VLOOKUP(A727,[1]taxonomy!$B:$H,7,FALSE)</f>
        <v xml:space="preserve"> Viridiplantae</v>
      </c>
    </row>
    <row r="728" spans="1:48" hidden="1" x14ac:dyDescent="0.3">
      <c r="A728" s="2" t="s">
        <v>1497</v>
      </c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>
        <v>1</v>
      </c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>
        <v>1</v>
      </c>
      <c r="AT728" s="3"/>
      <c r="AU728" t="str">
        <f>VLOOKUP(A728,[1]taxonomy!$B:$H,7,FALSE)</f>
        <v xml:space="preserve"> Viridiplantae</v>
      </c>
    </row>
    <row r="729" spans="1:48" hidden="1" x14ac:dyDescent="0.3">
      <c r="A729" s="2" t="s">
        <v>1499</v>
      </c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>
        <v>1</v>
      </c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>
        <v>1</v>
      </c>
      <c r="AT729" s="3"/>
      <c r="AU729" t="str">
        <f>VLOOKUP(A729,[1]taxonomy!$B:$H,7,FALSE)</f>
        <v xml:space="preserve"> Viridiplantae</v>
      </c>
    </row>
    <row r="730" spans="1:48" hidden="1" x14ac:dyDescent="0.3">
      <c r="A730" s="2" t="s">
        <v>1501</v>
      </c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>
        <v>1</v>
      </c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>
        <v>1</v>
      </c>
      <c r="AT730" s="3"/>
      <c r="AU730" t="str">
        <f>VLOOKUP(A730,[1]taxonomy!$B:$H,7,FALSE)</f>
        <v xml:space="preserve"> Viridiplantae</v>
      </c>
    </row>
    <row r="731" spans="1:48" hidden="1" x14ac:dyDescent="0.3">
      <c r="A731" s="2" t="s">
        <v>1503</v>
      </c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>
        <v>1</v>
      </c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>
        <v>1</v>
      </c>
      <c r="AT731" s="3"/>
      <c r="AU731" t="str">
        <f>VLOOKUP(A731,[1]taxonomy!$B:$H,7,FALSE)</f>
        <v xml:space="preserve"> Viridiplantae</v>
      </c>
    </row>
    <row r="732" spans="1:48" hidden="1" x14ac:dyDescent="0.3">
      <c r="A732" s="2" t="s">
        <v>1505</v>
      </c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>
        <v>1</v>
      </c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>
        <v>1</v>
      </c>
      <c r="AT732" s="3"/>
      <c r="AU732" t="str">
        <f>VLOOKUP(A732,[1]taxonomy!$B:$H,7,FALSE)</f>
        <v xml:space="preserve"> Viridiplantae</v>
      </c>
    </row>
    <row r="733" spans="1:48" hidden="1" x14ac:dyDescent="0.3">
      <c r="A733" s="2" t="s">
        <v>1507</v>
      </c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>
        <v>1</v>
      </c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>
        <v>1</v>
      </c>
      <c r="AT733" s="3"/>
      <c r="AU733" t="str">
        <f>VLOOKUP(A733,[1]taxonomy!$B:$H,7,FALSE)</f>
        <v xml:space="preserve"> Viridiplantae</v>
      </c>
    </row>
    <row r="734" spans="1:48" hidden="1" x14ac:dyDescent="0.3">
      <c r="A734" s="2" t="s">
        <v>1509</v>
      </c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>
        <v>1</v>
      </c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>
        <v>1</v>
      </c>
      <c r="AT734" s="3"/>
      <c r="AU734" t="str">
        <f>VLOOKUP(A734,[1]taxonomy!$B:$H,7,FALSE)</f>
        <v xml:space="preserve"> Viridiplantae</v>
      </c>
    </row>
    <row r="735" spans="1:48" hidden="1" x14ac:dyDescent="0.3">
      <c r="A735" s="2" t="s">
        <v>1511</v>
      </c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>
        <v>1</v>
      </c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>
        <v>1</v>
      </c>
      <c r="AT735" s="3"/>
      <c r="AU735" t="str">
        <f>VLOOKUP(A735,[1]taxonomy!$B:$H,7,FALSE)</f>
        <v xml:space="preserve"> Metazoa</v>
      </c>
    </row>
    <row r="736" spans="1:48" hidden="1" x14ac:dyDescent="0.3">
      <c r="A736" s="2" t="s">
        <v>1513</v>
      </c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>
        <v>1</v>
      </c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>
        <v>1</v>
      </c>
      <c r="AT736" s="3"/>
      <c r="AU736" t="str">
        <f>VLOOKUP(A736,[1]taxonomy!$B:$H,7,FALSE)</f>
        <v xml:space="preserve"> Metazoa</v>
      </c>
    </row>
    <row r="737" spans="1:48" hidden="1" x14ac:dyDescent="0.3">
      <c r="A737" s="2" t="s">
        <v>1515</v>
      </c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>
        <v>1</v>
      </c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>
        <v>1</v>
      </c>
      <c r="AT737" s="3"/>
      <c r="AU737" t="str">
        <f>VLOOKUP(A737,[1]taxonomy!$B:$H,7,FALSE)</f>
        <v xml:space="preserve"> Metazoa</v>
      </c>
    </row>
    <row r="738" spans="1:48" hidden="1" x14ac:dyDescent="0.3">
      <c r="A738" s="2" t="s">
        <v>1517</v>
      </c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>
        <v>1</v>
      </c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>
        <v>1</v>
      </c>
      <c r="AT738" s="3"/>
      <c r="AU738" t="str">
        <f>VLOOKUP(A738,[1]taxonomy!$B:$H,7,FALSE)</f>
        <v xml:space="preserve"> Alveolata</v>
      </c>
    </row>
    <row r="739" spans="1:48" hidden="1" x14ac:dyDescent="0.3">
      <c r="A739" s="2" t="s">
        <v>1519</v>
      </c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>
        <v>1</v>
      </c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>
        <v>1</v>
      </c>
      <c r="AT739" s="3"/>
      <c r="AU739" t="str">
        <f>VLOOKUP(A739,[1]taxonomy!$B:$H,7,FALSE)</f>
        <v xml:space="preserve"> Alveolata</v>
      </c>
    </row>
    <row r="740" spans="1:48" hidden="1" x14ac:dyDescent="0.3">
      <c r="A740" s="2" t="s">
        <v>1521</v>
      </c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>
        <v>1</v>
      </c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>
        <v>1</v>
      </c>
      <c r="AT740" s="3"/>
      <c r="AU740" t="str">
        <f>VLOOKUP(A740,[1]taxonomy!$B:$H,7,FALSE)</f>
        <v xml:space="preserve"> Apusozoa</v>
      </c>
    </row>
    <row r="741" spans="1:48" hidden="1" x14ac:dyDescent="0.3">
      <c r="A741" s="2" t="s">
        <v>1523</v>
      </c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>
        <v>1</v>
      </c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>
        <v>1</v>
      </c>
      <c r="AT741" s="3"/>
      <c r="AU741" t="str">
        <f>VLOOKUP(A741,[1]taxonomy!$B:$H,7,FALSE)</f>
        <v xml:space="preserve"> Apusozoa</v>
      </c>
    </row>
    <row r="742" spans="1:48" hidden="1" x14ac:dyDescent="0.3">
      <c r="A742" s="2" t="s">
        <v>1525</v>
      </c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>
        <v>1</v>
      </c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>
        <v>1</v>
      </c>
      <c r="AT742" s="3"/>
      <c r="AU742" t="str">
        <f>VLOOKUP(A742,[1]taxonomy!$B:$H,7,FALSE)</f>
        <v xml:space="preserve"> Ichthyosporea</v>
      </c>
    </row>
    <row r="743" spans="1:48" hidden="1" x14ac:dyDescent="0.3">
      <c r="A743" s="2" t="s">
        <v>1527</v>
      </c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>
        <v>1</v>
      </c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>
        <v>1</v>
      </c>
      <c r="AT743" s="3"/>
      <c r="AU743" t="str">
        <f>VLOOKUP(A743,[1]taxonomy!$B:$H,7,FALSE)</f>
        <v xml:space="preserve"> Ichthyosporea</v>
      </c>
    </row>
    <row r="744" spans="1:48" hidden="1" x14ac:dyDescent="0.3">
      <c r="A744" s="2" t="s">
        <v>1529</v>
      </c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>
        <v>1</v>
      </c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>
        <v>1</v>
      </c>
      <c r="AT744" s="3"/>
      <c r="AU744" t="str">
        <f>VLOOKUP(A744,[1]taxonomy!$B:$H,7,FALSE)</f>
        <v xml:space="preserve"> Fungi</v>
      </c>
    </row>
    <row r="745" spans="1:48" x14ac:dyDescent="0.3">
      <c r="A745" s="2" t="s">
        <v>1531</v>
      </c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>
        <v>2</v>
      </c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>
        <v>2</v>
      </c>
      <c r="AT745" s="3"/>
      <c r="AU745" t="str">
        <f>VLOOKUP(A745,[1]taxonomy!$B:$H,7,FALSE)</f>
        <v xml:space="preserve"> Fungi</v>
      </c>
      <c r="AV745" t="s">
        <v>5338</v>
      </c>
    </row>
    <row r="746" spans="1:48" x14ac:dyDescent="0.3">
      <c r="A746" s="2" t="s">
        <v>1533</v>
      </c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>
        <v>2</v>
      </c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>
        <v>2</v>
      </c>
      <c r="AT746" s="3"/>
      <c r="AU746" t="str">
        <f>VLOOKUP(A746,[1]taxonomy!$B:$H,7,FALSE)</f>
        <v xml:space="preserve"> Fungi</v>
      </c>
      <c r="AV746" t="s">
        <v>5338</v>
      </c>
    </row>
    <row r="747" spans="1:48" hidden="1" x14ac:dyDescent="0.3">
      <c r="A747" s="2" t="s">
        <v>1535</v>
      </c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>
        <v>1</v>
      </c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>
        <v>1</v>
      </c>
      <c r="AT747" s="3"/>
      <c r="AU747" t="str">
        <f>VLOOKUP(A747,[1]taxonomy!$B:$H,7,FALSE)</f>
        <v xml:space="preserve"> Fungi</v>
      </c>
    </row>
    <row r="748" spans="1:48" hidden="1" x14ac:dyDescent="0.3">
      <c r="A748" s="2" t="s">
        <v>1537</v>
      </c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>
        <v>1</v>
      </c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>
        <v>1</v>
      </c>
      <c r="AT748" s="3"/>
      <c r="AU748" t="str">
        <f>VLOOKUP(A748,[1]taxonomy!$B:$H,7,FALSE)</f>
        <v xml:space="preserve"> Fungi</v>
      </c>
    </row>
    <row r="749" spans="1:48" hidden="1" x14ac:dyDescent="0.3">
      <c r="A749" s="2" t="s">
        <v>1539</v>
      </c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>
        <v>1</v>
      </c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>
        <v>1</v>
      </c>
      <c r="AT749" s="3"/>
      <c r="AU749" t="str">
        <f>VLOOKUP(A749,[1]taxonomy!$B:$H,7,FALSE)</f>
        <v xml:space="preserve"> Fungi</v>
      </c>
    </row>
    <row r="750" spans="1:48" hidden="1" x14ac:dyDescent="0.3">
      <c r="A750" s="2" t="s">
        <v>1541</v>
      </c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>
        <v>1</v>
      </c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>
        <v>1</v>
      </c>
      <c r="AT750" s="3"/>
      <c r="AU750" t="str">
        <f>VLOOKUP(A750,[1]taxonomy!$B:$H,7,FALSE)</f>
        <v xml:space="preserve"> Fungi</v>
      </c>
    </row>
    <row r="751" spans="1:48" hidden="1" x14ac:dyDescent="0.3">
      <c r="A751" s="2" t="s">
        <v>1543</v>
      </c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>
        <v>1</v>
      </c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>
        <v>1</v>
      </c>
      <c r="AT751" s="3"/>
      <c r="AU751" t="str">
        <f>VLOOKUP(A751,[1]taxonomy!$B:$H,7,FALSE)</f>
        <v xml:space="preserve"> Fungi</v>
      </c>
    </row>
    <row r="752" spans="1:48" hidden="1" x14ac:dyDescent="0.3">
      <c r="A752" s="2" t="s">
        <v>1545</v>
      </c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>
        <v>1</v>
      </c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>
        <v>1</v>
      </c>
      <c r="AT752" s="3"/>
      <c r="AU752" t="str">
        <f>VLOOKUP(A752,[1]taxonomy!$B:$H,7,FALSE)</f>
        <v xml:space="preserve"> Fungi</v>
      </c>
    </row>
    <row r="753" spans="1:48" hidden="1" x14ac:dyDescent="0.3">
      <c r="A753" s="2" t="s">
        <v>1547</v>
      </c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>
        <v>1</v>
      </c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>
        <v>1</v>
      </c>
      <c r="AT753" s="3"/>
      <c r="AU753" t="str">
        <f>VLOOKUP(A753,[1]taxonomy!$B:$H,7,FALSE)</f>
        <v xml:space="preserve"> Fungi</v>
      </c>
    </row>
    <row r="754" spans="1:48" hidden="1" x14ac:dyDescent="0.3">
      <c r="A754" s="2" t="s">
        <v>1549</v>
      </c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>
        <v>1</v>
      </c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>
        <v>1</v>
      </c>
      <c r="AT754" s="3"/>
      <c r="AU754" t="str">
        <f>VLOOKUP(A754,[1]taxonomy!$B:$H,7,FALSE)</f>
        <v xml:space="preserve"> Fungi</v>
      </c>
    </row>
    <row r="755" spans="1:48" hidden="1" x14ac:dyDescent="0.3">
      <c r="A755" s="2" t="s">
        <v>1551</v>
      </c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>
        <v>1</v>
      </c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>
        <v>1</v>
      </c>
      <c r="AT755" s="3"/>
      <c r="AU755" t="str">
        <f>VLOOKUP(A755,[1]taxonomy!$B:$H,7,FALSE)</f>
        <v xml:space="preserve"> Fungi</v>
      </c>
    </row>
    <row r="756" spans="1:48" hidden="1" x14ac:dyDescent="0.3">
      <c r="A756" s="2" t="s">
        <v>1553</v>
      </c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>
        <v>1</v>
      </c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>
        <v>1</v>
      </c>
      <c r="AT756" s="3"/>
      <c r="AU756" t="str">
        <f>VLOOKUP(A756,[1]taxonomy!$B:$H,7,FALSE)</f>
        <v xml:space="preserve"> Fungi</v>
      </c>
    </row>
    <row r="757" spans="1:48" hidden="1" x14ac:dyDescent="0.3">
      <c r="A757" s="2" t="s">
        <v>1555</v>
      </c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>
        <v>1</v>
      </c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>
        <v>1</v>
      </c>
      <c r="AT757" s="3"/>
      <c r="AU757" t="str">
        <f>VLOOKUP(A757,[1]taxonomy!$B:$H,7,FALSE)</f>
        <v xml:space="preserve"> Fungi</v>
      </c>
    </row>
    <row r="758" spans="1:48" hidden="1" x14ac:dyDescent="0.3">
      <c r="A758" s="2" t="s">
        <v>1557</v>
      </c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>
        <v>1</v>
      </c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>
        <v>1</v>
      </c>
      <c r="AT758" s="3"/>
      <c r="AU758" t="str">
        <f>VLOOKUP(A758,[1]taxonomy!$B:$H,7,FALSE)</f>
        <v xml:space="preserve"> Fungi</v>
      </c>
    </row>
    <row r="759" spans="1:48" hidden="1" x14ac:dyDescent="0.3">
      <c r="A759" s="2" t="s">
        <v>1559</v>
      </c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>
        <v>1</v>
      </c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>
        <v>1</v>
      </c>
      <c r="AT759" s="3"/>
      <c r="AU759" t="str">
        <f>VLOOKUP(A759,[1]taxonomy!$B:$H,7,FALSE)</f>
        <v xml:space="preserve"> Fungi</v>
      </c>
    </row>
    <row r="760" spans="1:48" hidden="1" x14ac:dyDescent="0.3">
      <c r="A760" s="2" t="s">
        <v>1561</v>
      </c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>
        <v>1</v>
      </c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>
        <v>1</v>
      </c>
      <c r="AT760" s="3"/>
      <c r="AU760" t="str">
        <f>VLOOKUP(A760,[1]taxonomy!$B:$H,7,FALSE)</f>
        <v xml:space="preserve"> Alveolata</v>
      </c>
    </row>
    <row r="761" spans="1:48" hidden="1" x14ac:dyDescent="0.3">
      <c r="A761" s="2" t="s">
        <v>1563</v>
      </c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>
        <v>1</v>
      </c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>
        <v>1</v>
      </c>
      <c r="AT761" s="3"/>
      <c r="AU761" t="str">
        <f>VLOOKUP(A761,[1]taxonomy!$B:$H,7,FALSE)</f>
        <v xml:space="preserve"> Alveolata</v>
      </c>
    </row>
    <row r="762" spans="1:48" x14ac:dyDescent="0.3">
      <c r="A762" s="2" t="s">
        <v>1565</v>
      </c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>
        <v>2</v>
      </c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>
        <v>2</v>
      </c>
      <c r="AT762" s="3"/>
      <c r="AU762" t="str">
        <f>VLOOKUP(A762,[1]taxonomy!$B:$H,7,FALSE)</f>
        <v xml:space="preserve"> Fungi</v>
      </c>
      <c r="AV762" t="s">
        <v>5338</v>
      </c>
    </row>
    <row r="763" spans="1:48" hidden="1" x14ac:dyDescent="0.3">
      <c r="A763" s="2" t="s">
        <v>1567</v>
      </c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>
        <v>2</v>
      </c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>
        <v>2</v>
      </c>
      <c r="AT763" s="3"/>
      <c r="AU763" t="str">
        <f>VLOOKUP(A763,[1]taxonomy!$B:$H,7,FALSE)</f>
        <v xml:space="preserve"> Fungi</v>
      </c>
    </row>
    <row r="764" spans="1:48" hidden="1" x14ac:dyDescent="0.3">
      <c r="A764" s="2" t="s">
        <v>1569</v>
      </c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>
        <v>1</v>
      </c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>
        <v>1</v>
      </c>
      <c r="AT764" s="3"/>
      <c r="AU764" t="str">
        <f>VLOOKUP(A764,[1]taxonomy!$B:$H,7,FALSE)</f>
        <v xml:space="preserve"> Fungi</v>
      </c>
    </row>
    <row r="765" spans="1:48" hidden="1" x14ac:dyDescent="0.3">
      <c r="A765" s="2" t="s">
        <v>1571</v>
      </c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>
        <v>1</v>
      </c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>
        <v>1</v>
      </c>
      <c r="AT765" s="3"/>
      <c r="AU765" t="str">
        <f>VLOOKUP(A765,[1]taxonomy!$B:$H,7,FALSE)</f>
        <v xml:space="preserve"> Fungi</v>
      </c>
    </row>
    <row r="766" spans="1:48" hidden="1" x14ac:dyDescent="0.3">
      <c r="A766" s="2" t="s">
        <v>1573</v>
      </c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>
        <v>1</v>
      </c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>
        <v>1</v>
      </c>
      <c r="AT766" s="3"/>
      <c r="AU766" t="str">
        <f>VLOOKUP(A766,[1]taxonomy!$B:$H,7,FALSE)</f>
        <v xml:space="preserve"> Fungi</v>
      </c>
    </row>
    <row r="767" spans="1:48" hidden="1" x14ac:dyDescent="0.3">
      <c r="A767" s="2" t="s">
        <v>1575</v>
      </c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>
        <v>1</v>
      </c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>
        <v>1</v>
      </c>
      <c r="AT767" s="3"/>
      <c r="AU767" t="str">
        <f>VLOOKUP(A767,[1]taxonomy!$B:$H,7,FALSE)</f>
        <v xml:space="preserve"> Fungi</v>
      </c>
    </row>
    <row r="768" spans="1:48" hidden="1" x14ac:dyDescent="0.3">
      <c r="A768" s="2" t="s">
        <v>1577</v>
      </c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>
        <v>1</v>
      </c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>
        <v>1</v>
      </c>
      <c r="AT768" s="3"/>
      <c r="AU768" t="str">
        <f>VLOOKUP(A768,[1]taxonomy!$B:$H,7,FALSE)</f>
        <v xml:space="preserve"> Metazoa</v>
      </c>
    </row>
    <row r="769" spans="1:48" hidden="1" x14ac:dyDescent="0.3">
      <c r="A769" s="2" t="s">
        <v>1579</v>
      </c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>
        <v>1</v>
      </c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>
        <v>1</v>
      </c>
      <c r="AT769" s="3"/>
      <c r="AU769" t="str">
        <f>VLOOKUP(A769,[1]taxonomy!$B:$H,7,FALSE)</f>
        <v xml:space="preserve"> Metazoa</v>
      </c>
    </row>
    <row r="770" spans="1:48" hidden="1" x14ac:dyDescent="0.3">
      <c r="A770" s="2" t="s">
        <v>1581</v>
      </c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>
        <v>1</v>
      </c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>
        <v>1</v>
      </c>
      <c r="AT770" s="3"/>
      <c r="AU770" t="str">
        <f>VLOOKUP(A770,[1]taxonomy!$B:$H,7,FALSE)</f>
        <v xml:space="preserve"> Metazoa</v>
      </c>
    </row>
    <row r="771" spans="1:48" x14ac:dyDescent="0.3">
      <c r="A771" s="2" t="s">
        <v>1583</v>
      </c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>
        <v>2</v>
      </c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>
        <v>2</v>
      </c>
      <c r="AT771" s="3"/>
      <c r="AU771" t="str">
        <f>VLOOKUP(A771,[1]taxonomy!$B:$H,7,FALSE)</f>
        <v xml:space="preserve"> Metazoa</v>
      </c>
      <c r="AV771" t="s">
        <v>5339</v>
      </c>
    </row>
    <row r="772" spans="1:48" hidden="1" x14ac:dyDescent="0.3">
      <c r="A772" s="2" t="s">
        <v>1585</v>
      </c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>
        <v>1</v>
      </c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>
        <v>1</v>
      </c>
      <c r="AT772" s="3"/>
      <c r="AU772" t="str">
        <f>VLOOKUP(A772,[1]taxonomy!$B:$H,7,FALSE)</f>
        <v xml:space="preserve"> Alveolata</v>
      </c>
    </row>
    <row r="773" spans="1:48" hidden="1" x14ac:dyDescent="0.3">
      <c r="A773" s="2" t="s">
        <v>1587</v>
      </c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>
        <v>1</v>
      </c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>
        <v>1</v>
      </c>
      <c r="AT773" s="3"/>
      <c r="AU773" t="str">
        <f>VLOOKUP(A773,[1]taxonomy!$B:$H,7,FALSE)</f>
        <v xml:space="preserve"> Alveolata</v>
      </c>
    </row>
    <row r="774" spans="1:48" hidden="1" x14ac:dyDescent="0.3">
      <c r="A774" s="2" t="s">
        <v>1589</v>
      </c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>
        <v>1</v>
      </c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>
        <v>1</v>
      </c>
      <c r="AT774" s="3"/>
      <c r="AU774" t="str">
        <f>VLOOKUP(A774,[1]taxonomy!$B:$H,7,FALSE)</f>
        <v xml:space="preserve"> Alveolata</v>
      </c>
    </row>
    <row r="775" spans="1:48" hidden="1" x14ac:dyDescent="0.3">
      <c r="A775" s="2" t="s">
        <v>1591</v>
      </c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>
        <v>1</v>
      </c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>
        <v>1</v>
      </c>
      <c r="AT775" s="3"/>
      <c r="AU775" t="str">
        <f>VLOOKUP(A775,[1]taxonomy!$B:$H,7,FALSE)</f>
        <v xml:space="preserve"> Metazoa</v>
      </c>
    </row>
    <row r="776" spans="1:48" hidden="1" x14ac:dyDescent="0.3">
      <c r="A776" s="2" t="s">
        <v>1593</v>
      </c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>
        <v>1</v>
      </c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>
        <v>1</v>
      </c>
      <c r="AT776" s="3"/>
      <c r="AU776" t="str">
        <f>VLOOKUP(A776,[1]taxonomy!$B:$H,7,FALSE)</f>
        <v xml:space="preserve"> Metazoa</v>
      </c>
    </row>
    <row r="777" spans="1:48" hidden="1" x14ac:dyDescent="0.3">
      <c r="A777" s="2" t="s">
        <v>1595</v>
      </c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>
        <v>1</v>
      </c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>
        <v>1</v>
      </c>
      <c r="AT777" s="3"/>
      <c r="AU777" t="str">
        <f>VLOOKUP(A777,[1]taxonomy!$B:$H,7,FALSE)</f>
        <v xml:space="preserve"> Metazoa</v>
      </c>
    </row>
    <row r="778" spans="1:48" hidden="1" x14ac:dyDescent="0.3">
      <c r="A778" s="2" t="s">
        <v>1597</v>
      </c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>
        <v>1</v>
      </c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>
        <v>1</v>
      </c>
      <c r="AT778" s="3"/>
      <c r="AU778" t="str">
        <f>VLOOKUP(A778,[1]taxonomy!$B:$H,7,FALSE)</f>
        <v xml:space="preserve"> Metazoa</v>
      </c>
    </row>
    <row r="779" spans="1:48" hidden="1" x14ac:dyDescent="0.3">
      <c r="A779" s="2" t="s">
        <v>1599</v>
      </c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>
        <v>1</v>
      </c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>
        <v>1</v>
      </c>
      <c r="AT779" s="3"/>
      <c r="AU779" t="str">
        <f>VLOOKUP(A779,[1]taxonomy!$B:$H,7,FALSE)</f>
        <v xml:space="preserve"> Metazoa</v>
      </c>
    </row>
    <row r="780" spans="1:48" hidden="1" x14ac:dyDescent="0.3">
      <c r="A780" s="2" t="s">
        <v>1601</v>
      </c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>
        <v>1</v>
      </c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>
        <v>1</v>
      </c>
      <c r="AT780" s="3"/>
      <c r="AU780" t="str">
        <f>VLOOKUP(A780,[1]taxonomy!$B:$H,7,FALSE)</f>
        <v xml:space="preserve"> Metazoa</v>
      </c>
    </row>
    <row r="781" spans="1:48" hidden="1" x14ac:dyDescent="0.3">
      <c r="A781" s="2" t="s">
        <v>1603</v>
      </c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>
        <v>1</v>
      </c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>
        <v>1</v>
      </c>
      <c r="AT781" s="3"/>
      <c r="AU781" t="e">
        <f>VLOOKUP(A781,[1]taxonomy!$B:$H,7,FALSE)</f>
        <v>#N/A</v>
      </c>
    </row>
    <row r="782" spans="1:48" hidden="1" x14ac:dyDescent="0.3">
      <c r="A782" s="2" t="s">
        <v>1605</v>
      </c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>
        <v>1</v>
      </c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>
        <v>1</v>
      </c>
      <c r="AT782" s="3"/>
      <c r="AU782" t="e">
        <f>VLOOKUP(A782,[1]taxonomy!$B:$H,7,FALSE)</f>
        <v>#N/A</v>
      </c>
    </row>
    <row r="783" spans="1:48" hidden="1" x14ac:dyDescent="0.3">
      <c r="A783" s="2" t="s">
        <v>1607</v>
      </c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>
        <v>1</v>
      </c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>
        <v>1</v>
      </c>
      <c r="AT783" s="3"/>
      <c r="AU783" t="str">
        <f>VLOOKUP(A783,[1]taxonomy!$B:$H,7,FALSE)</f>
        <v xml:space="preserve"> Viridiplantae</v>
      </c>
    </row>
    <row r="784" spans="1:48" hidden="1" x14ac:dyDescent="0.3">
      <c r="A784" s="2" t="s">
        <v>1609</v>
      </c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>
        <v>1</v>
      </c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>
        <v>1</v>
      </c>
      <c r="AT784" s="3"/>
      <c r="AU784" t="str">
        <f>VLOOKUP(A784,[1]taxonomy!$B:$H,7,FALSE)</f>
        <v xml:space="preserve"> Viridiplantae</v>
      </c>
    </row>
    <row r="785" spans="1:47" hidden="1" x14ac:dyDescent="0.3">
      <c r="A785" s="2" t="s">
        <v>1611</v>
      </c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>
        <v>1</v>
      </c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>
        <v>1</v>
      </c>
      <c r="AT785" s="3"/>
      <c r="AU785" t="str">
        <f>VLOOKUP(A785,[1]taxonomy!$B:$H,7,FALSE)</f>
        <v xml:space="preserve"> Viridiplantae</v>
      </c>
    </row>
    <row r="786" spans="1:47" hidden="1" x14ac:dyDescent="0.3">
      <c r="A786" s="2" t="s">
        <v>1613</v>
      </c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>
        <v>1</v>
      </c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>
        <v>1</v>
      </c>
      <c r="AT786" s="3"/>
      <c r="AU786" t="str">
        <f>VLOOKUP(A786,[1]taxonomy!$B:$H,7,FALSE)</f>
        <v xml:space="preserve"> Viridiplantae</v>
      </c>
    </row>
    <row r="787" spans="1:47" hidden="1" x14ac:dyDescent="0.3">
      <c r="A787" s="2" t="s">
        <v>1615</v>
      </c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>
        <v>1</v>
      </c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>
        <v>1</v>
      </c>
      <c r="AT787" s="3"/>
      <c r="AU787" t="str">
        <f>VLOOKUP(A787,[1]taxonomy!$B:$H,7,FALSE)</f>
        <v xml:space="preserve"> Viridiplantae</v>
      </c>
    </row>
    <row r="788" spans="1:47" hidden="1" x14ac:dyDescent="0.3">
      <c r="A788" s="2" t="s">
        <v>1617</v>
      </c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>
        <v>1</v>
      </c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>
        <v>1</v>
      </c>
      <c r="AT788" s="3"/>
      <c r="AU788" t="str">
        <f>VLOOKUP(A788,[1]taxonomy!$B:$H,7,FALSE)</f>
        <v xml:space="preserve"> Viridiplantae</v>
      </c>
    </row>
    <row r="789" spans="1:47" hidden="1" x14ac:dyDescent="0.3">
      <c r="A789" s="2" t="s">
        <v>1619</v>
      </c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>
        <v>1</v>
      </c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>
        <v>1</v>
      </c>
      <c r="AT789" s="3"/>
      <c r="AU789" t="str">
        <f>VLOOKUP(A789,[1]taxonomy!$B:$H,7,FALSE)</f>
        <v xml:space="preserve"> Viridiplantae</v>
      </c>
    </row>
    <row r="790" spans="1:47" hidden="1" x14ac:dyDescent="0.3">
      <c r="A790" s="2" t="s">
        <v>1621</v>
      </c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>
        <v>1</v>
      </c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>
        <v>1</v>
      </c>
      <c r="AT790" s="3"/>
      <c r="AU790" t="str">
        <f>VLOOKUP(A790,[1]taxonomy!$B:$H,7,FALSE)</f>
        <v xml:space="preserve"> Viridiplantae</v>
      </c>
    </row>
    <row r="791" spans="1:47" hidden="1" x14ac:dyDescent="0.3">
      <c r="A791" s="2" t="s">
        <v>1623</v>
      </c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>
        <v>1</v>
      </c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>
        <v>1</v>
      </c>
      <c r="AT791" s="3"/>
      <c r="AU791" t="str">
        <f>VLOOKUP(A791,[1]taxonomy!$B:$H,7,FALSE)</f>
        <v xml:space="preserve"> Haptophyceae</v>
      </c>
    </row>
    <row r="792" spans="1:47" hidden="1" x14ac:dyDescent="0.3">
      <c r="A792" s="2" t="s">
        <v>1625</v>
      </c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>
        <v>1</v>
      </c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>
        <v>1</v>
      </c>
      <c r="AT792" s="3"/>
      <c r="AU792" t="str">
        <f>VLOOKUP(A792,[1]taxonomy!$B:$H,7,FALSE)</f>
        <v xml:space="preserve"> Haptophyceae</v>
      </c>
    </row>
    <row r="793" spans="1:47" hidden="1" x14ac:dyDescent="0.3">
      <c r="A793" s="2" t="s">
        <v>1627</v>
      </c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>
        <v>1</v>
      </c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>
        <v>1</v>
      </c>
      <c r="AT793" s="3"/>
      <c r="AU793" t="str">
        <f>VLOOKUP(A793,[1]taxonomy!$B:$H,7,FALSE)</f>
        <v xml:space="preserve"> Metazoa</v>
      </c>
    </row>
    <row r="794" spans="1:47" hidden="1" x14ac:dyDescent="0.3">
      <c r="A794" s="2" t="s">
        <v>1629</v>
      </c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>
        <v>1</v>
      </c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>
        <v>1</v>
      </c>
      <c r="AT794" s="3"/>
      <c r="AU794" t="str">
        <f>VLOOKUP(A794,[1]taxonomy!$B:$H,7,FALSE)</f>
        <v xml:space="preserve"> Metazoa</v>
      </c>
    </row>
    <row r="795" spans="1:47" hidden="1" x14ac:dyDescent="0.3">
      <c r="A795" s="2" t="s">
        <v>1631</v>
      </c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>
        <v>1</v>
      </c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>
        <v>1</v>
      </c>
      <c r="AT795" s="3"/>
      <c r="AU795" t="str">
        <f>VLOOKUP(A795,[1]taxonomy!$B:$H,7,FALSE)</f>
        <v xml:space="preserve"> Metazoa</v>
      </c>
    </row>
    <row r="796" spans="1:47" hidden="1" x14ac:dyDescent="0.3">
      <c r="A796" s="2" t="s">
        <v>1633</v>
      </c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>
        <v>1</v>
      </c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>
        <v>1</v>
      </c>
      <c r="AT796" s="3"/>
      <c r="AU796" t="str">
        <f>VLOOKUP(A796,[1]taxonomy!$B:$H,7,FALSE)</f>
        <v xml:space="preserve"> Metazoa</v>
      </c>
    </row>
    <row r="797" spans="1:47" hidden="1" x14ac:dyDescent="0.3">
      <c r="A797" s="2" t="s">
        <v>1635</v>
      </c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>
        <v>1</v>
      </c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>
        <v>1</v>
      </c>
      <c r="AT797" s="3"/>
      <c r="AU797" t="str">
        <f>VLOOKUP(A797,[1]taxonomy!$B:$H,7,FALSE)</f>
        <v xml:space="preserve"> Fungi</v>
      </c>
    </row>
    <row r="798" spans="1:47" hidden="1" x14ac:dyDescent="0.3">
      <c r="A798" s="2" t="s">
        <v>1637</v>
      </c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>
        <v>1</v>
      </c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>
        <v>1</v>
      </c>
      <c r="AT798" s="3"/>
      <c r="AU798" t="str">
        <f>VLOOKUP(A798,[1]taxonomy!$B:$H,7,FALSE)</f>
        <v xml:space="preserve"> Fungi</v>
      </c>
    </row>
    <row r="799" spans="1:47" hidden="1" x14ac:dyDescent="0.3">
      <c r="A799" s="2" t="s">
        <v>1639</v>
      </c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>
        <v>1</v>
      </c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>
        <v>1</v>
      </c>
      <c r="AT799" s="3"/>
      <c r="AU799" t="str">
        <f>VLOOKUP(A799,[1]taxonomy!$B:$H,7,FALSE)</f>
        <v xml:space="preserve"> Fungi</v>
      </c>
    </row>
    <row r="800" spans="1:47" hidden="1" x14ac:dyDescent="0.3">
      <c r="A800" s="2" t="s">
        <v>1641</v>
      </c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>
        <v>1</v>
      </c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>
        <v>1</v>
      </c>
      <c r="AT800" s="3"/>
      <c r="AU800" t="str">
        <f>VLOOKUP(A800,[1]taxonomy!$B:$H,7,FALSE)</f>
        <v xml:space="preserve"> Fungi</v>
      </c>
    </row>
    <row r="801" spans="1:48" x14ac:dyDescent="0.3">
      <c r="A801" s="2" t="s">
        <v>1643</v>
      </c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>
        <v>2</v>
      </c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>
        <v>2</v>
      </c>
      <c r="AT801" s="3"/>
      <c r="AU801" t="str">
        <f>VLOOKUP(A801,[1]taxonomy!$B:$H,7,FALSE)</f>
        <v xml:space="preserve"> Metazoa</v>
      </c>
      <c r="AV801" t="s">
        <v>5339</v>
      </c>
    </row>
    <row r="802" spans="1:48" hidden="1" x14ac:dyDescent="0.3">
      <c r="A802" s="2" t="s">
        <v>1645</v>
      </c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>
        <v>1</v>
      </c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>
        <v>1</v>
      </c>
      <c r="AT802" s="3"/>
      <c r="AU802" t="str">
        <f>VLOOKUP(A802,[1]taxonomy!$B:$H,7,FALSE)</f>
        <v xml:space="preserve"> Fungi</v>
      </c>
    </row>
    <row r="803" spans="1:48" hidden="1" x14ac:dyDescent="0.3">
      <c r="A803" s="2" t="s">
        <v>1647</v>
      </c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>
        <v>1</v>
      </c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>
        <v>1</v>
      </c>
      <c r="AT803" s="3"/>
      <c r="AU803" t="str">
        <f>VLOOKUP(A803,[1]taxonomy!$B:$H,7,FALSE)</f>
        <v xml:space="preserve"> Fungi</v>
      </c>
    </row>
    <row r="804" spans="1:48" hidden="1" x14ac:dyDescent="0.3">
      <c r="A804" s="2" t="s">
        <v>1649</v>
      </c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>
        <v>1</v>
      </c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>
        <v>1</v>
      </c>
      <c r="AT804" s="3"/>
      <c r="AU804" t="str">
        <f>VLOOKUP(A804,[1]taxonomy!$B:$H,7,FALSE)</f>
        <v xml:space="preserve"> Fungi</v>
      </c>
    </row>
    <row r="805" spans="1:48" hidden="1" x14ac:dyDescent="0.3">
      <c r="A805" s="2" t="s">
        <v>1651</v>
      </c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>
        <v>1</v>
      </c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>
        <v>1</v>
      </c>
      <c r="AT805" s="3"/>
      <c r="AU805" t="str">
        <f>VLOOKUP(A805,[1]taxonomy!$B:$H,7,FALSE)</f>
        <v xml:space="preserve"> Fungi</v>
      </c>
    </row>
    <row r="806" spans="1:48" hidden="1" x14ac:dyDescent="0.3">
      <c r="A806" s="2" t="s">
        <v>1653</v>
      </c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>
        <v>1</v>
      </c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>
        <v>1</v>
      </c>
      <c r="AT806" s="3"/>
      <c r="AU806" t="str">
        <f>VLOOKUP(A806,[1]taxonomy!$B:$H,7,FALSE)</f>
        <v xml:space="preserve"> Metazoa</v>
      </c>
    </row>
    <row r="807" spans="1:48" hidden="1" x14ac:dyDescent="0.3">
      <c r="A807" s="2" t="s">
        <v>1655</v>
      </c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>
        <v>1</v>
      </c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>
        <v>1</v>
      </c>
      <c r="AT807" s="3"/>
      <c r="AU807" t="str">
        <f>VLOOKUP(A807,[1]taxonomy!$B:$H,7,FALSE)</f>
        <v xml:space="preserve"> Metazoa</v>
      </c>
    </row>
    <row r="808" spans="1:48" hidden="1" x14ac:dyDescent="0.3">
      <c r="A808" s="2" t="s">
        <v>1657</v>
      </c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>
        <v>1</v>
      </c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>
        <v>1</v>
      </c>
      <c r="AT808" s="3"/>
      <c r="AU808" t="str">
        <f>VLOOKUP(A808,[1]taxonomy!$B:$H,7,FALSE)</f>
        <v xml:space="preserve"> Fungi</v>
      </c>
    </row>
    <row r="809" spans="1:48" x14ac:dyDescent="0.3">
      <c r="A809" s="2" t="s">
        <v>1659</v>
      </c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>
        <v>2</v>
      </c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>
        <v>2</v>
      </c>
      <c r="AT809" s="3"/>
      <c r="AU809" t="str">
        <f>VLOOKUP(A809,[1]taxonomy!$B:$H,7,FALSE)</f>
        <v xml:space="preserve"> Metazoa</v>
      </c>
      <c r="AV809" t="s">
        <v>5339</v>
      </c>
    </row>
    <row r="810" spans="1:48" hidden="1" x14ac:dyDescent="0.3">
      <c r="A810" s="2" t="s">
        <v>1661</v>
      </c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>
        <v>1</v>
      </c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>
        <v>1</v>
      </c>
      <c r="AT810" s="3"/>
      <c r="AU810" t="str">
        <f>VLOOKUP(A810,[1]taxonomy!$B:$H,7,FALSE)</f>
        <v xml:space="preserve"> Fungi</v>
      </c>
    </row>
    <row r="811" spans="1:48" x14ac:dyDescent="0.3">
      <c r="A811" s="2" t="s">
        <v>1663</v>
      </c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>
        <v>2</v>
      </c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>
        <v>2</v>
      </c>
      <c r="AT811" s="3"/>
      <c r="AU811" t="str">
        <f>VLOOKUP(A811,[1]taxonomy!$B:$H,7,FALSE)</f>
        <v xml:space="preserve"> Metazoa</v>
      </c>
      <c r="AV811" t="s">
        <v>5339</v>
      </c>
    </row>
    <row r="812" spans="1:48" hidden="1" x14ac:dyDescent="0.3">
      <c r="A812" s="2" t="s">
        <v>1665</v>
      </c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>
        <v>1</v>
      </c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>
        <v>1</v>
      </c>
      <c r="AT812" s="3"/>
      <c r="AU812" t="str">
        <f>VLOOKUP(A812,[1]taxonomy!$B:$H,7,FALSE)</f>
        <v xml:space="preserve"> Metazoa</v>
      </c>
    </row>
    <row r="813" spans="1:48" hidden="1" x14ac:dyDescent="0.3">
      <c r="A813" s="2" t="s">
        <v>1667</v>
      </c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>
        <v>1</v>
      </c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>
        <v>1</v>
      </c>
      <c r="AT813" s="3"/>
      <c r="AU813" t="str">
        <f>VLOOKUP(A813,[1]taxonomy!$B:$H,7,FALSE)</f>
        <v xml:space="preserve"> Metazoa</v>
      </c>
    </row>
    <row r="814" spans="1:48" hidden="1" x14ac:dyDescent="0.3">
      <c r="A814" s="2" t="s">
        <v>1669</v>
      </c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>
        <v>1</v>
      </c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>
        <v>1</v>
      </c>
      <c r="AT814" s="3"/>
      <c r="AU814" t="str">
        <f>VLOOKUP(A814,[1]taxonomy!$B:$H,7,FALSE)</f>
        <v xml:space="preserve"> Metazoa</v>
      </c>
    </row>
    <row r="815" spans="1:48" hidden="1" x14ac:dyDescent="0.3">
      <c r="A815" s="2" t="s">
        <v>1671</v>
      </c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>
        <v>1</v>
      </c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>
        <v>1</v>
      </c>
      <c r="AT815" s="3"/>
      <c r="AU815" t="str">
        <f>VLOOKUP(A815,[1]taxonomy!$B:$H,7,FALSE)</f>
        <v xml:space="preserve"> Metazoa</v>
      </c>
    </row>
    <row r="816" spans="1:48" hidden="1" x14ac:dyDescent="0.3">
      <c r="A816" s="2" t="s">
        <v>1673</v>
      </c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>
        <v>1</v>
      </c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>
        <v>1</v>
      </c>
      <c r="AT816" s="3"/>
      <c r="AU816" t="str">
        <f>VLOOKUP(A816,[1]taxonomy!$B:$H,7,FALSE)</f>
        <v xml:space="preserve"> Metazoa</v>
      </c>
    </row>
    <row r="817" spans="1:47" hidden="1" x14ac:dyDescent="0.3">
      <c r="A817" s="2" t="s">
        <v>1675</v>
      </c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>
        <v>1</v>
      </c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>
        <v>1</v>
      </c>
      <c r="AT817" s="3"/>
      <c r="AU817" t="str">
        <f>VLOOKUP(A817,[1]taxonomy!$B:$H,7,FALSE)</f>
        <v xml:space="preserve"> Metazoa</v>
      </c>
    </row>
    <row r="818" spans="1:47" hidden="1" x14ac:dyDescent="0.3">
      <c r="A818" s="2" t="s">
        <v>1677</v>
      </c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>
        <v>1</v>
      </c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>
        <v>1</v>
      </c>
      <c r="AT818" s="3"/>
      <c r="AU818" t="str">
        <f>VLOOKUP(A818,[1]taxonomy!$B:$H,7,FALSE)</f>
        <v xml:space="preserve"> Metazoa</v>
      </c>
    </row>
    <row r="819" spans="1:47" hidden="1" x14ac:dyDescent="0.3">
      <c r="A819" s="2" t="s">
        <v>1679</v>
      </c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>
        <v>1</v>
      </c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>
        <v>1</v>
      </c>
      <c r="AT819" s="3"/>
      <c r="AU819" t="str">
        <f>VLOOKUP(A819,[1]taxonomy!$B:$H,7,FALSE)</f>
        <v xml:space="preserve"> Metazoa</v>
      </c>
    </row>
    <row r="820" spans="1:47" hidden="1" x14ac:dyDescent="0.3">
      <c r="A820" s="2" t="s">
        <v>1681</v>
      </c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>
        <v>1</v>
      </c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>
        <v>1</v>
      </c>
      <c r="AT820" s="3"/>
      <c r="AU820" t="str">
        <f>VLOOKUP(A820,[1]taxonomy!$B:$H,7,FALSE)</f>
        <v xml:space="preserve"> Metazoa</v>
      </c>
    </row>
    <row r="821" spans="1:47" hidden="1" x14ac:dyDescent="0.3">
      <c r="A821" s="2" t="s">
        <v>1683</v>
      </c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>
        <v>1</v>
      </c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>
        <v>1</v>
      </c>
      <c r="AT821" s="3"/>
      <c r="AU821" t="str">
        <f>VLOOKUP(A821,[1]taxonomy!$B:$H,7,FALSE)</f>
        <v xml:space="preserve"> Metazoa</v>
      </c>
    </row>
    <row r="822" spans="1:47" hidden="1" x14ac:dyDescent="0.3">
      <c r="A822" s="2" t="s">
        <v>1685</v>
      </c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>
        <v>1</v>
      </c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>
        <v>1</v>
      </c>
      <c r="AT822" s="3"/>
      <c r="AU822" t="str">
        <f>VLOOKUP(A822,[1]taxonomy!$B:$H,7,FALSE)</f>
        <v xml:space="preserve"> Metazoa</v>
      </c>
    </row>
    <row r="823" spans="1:47" hidden="1" x14ac:dyDescent="0.3">
      <c r="A823" s="2" t="s">
        <v>1687</v>
      </c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>
        <v>1</v>
      </c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>
        <v>1</v>
      </c>
      <c r="AT823" s="3"/>
      <c r="AU823" t="str">
        <f>VLOOKUP(A823,[1]taxonomy!$B:$H,7,FALSE)</f>
        <v xml:space="preserve"> Metazoa</v>
      </c>
    </row>
    <row r="824" spans="1:47" hidden="1" x14ac:dyDescent="0.3">
      <c r="A824" s="2" t="s">
        <v>1689</v>
      </c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>
        <v>1</v>
      </c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>
        <v>1</v>
      </c>
      <c r="AT824" s="3"/>
      <c r="AU824" t="str">
        <f>VLOOKUP(A824,[1]taxonomy!$B:$H,7,FALSE)</f>
        <v xml:space="preserve"> Metazoa</v>
      </c>
    </row>
    <row r="825" spans="1:47" hidden="1" x14ac:dyDescent="0.3">
      <c r="A825" s="2" t="s">
        <v>1691</v>
      </c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>
        <v>1</v>
      </c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>
        <v>1</v>
      </c>
      <c r="AT825" s="3"/>
      <c r="AU825" t="str">
        <f>VLOOKUP(A825,[1]taxonomy!$B:$H,7,FALSE)</f>
        <v xml:space="preserve"> Metazoa</v>
      </c>
    </row>
    <row r="826" spans="1:47" hidden="1" x14ac:dyDescent="0.3">
      <c r="A826" s="2" t="s">
        <v>1693</v>
      </c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>
        <v>1</v>
      </c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>
        <v>1</v>
      </c>
      <c r="AT826" s="3"/>
      <c r="AU826" t="str">
        <f>VLOOKUP(A826,[1]taxonomy!$B:$H,7,FALSE)</f>
        <v xml:space="preserve"> Metazoa</v>
      </c>
    </row>
    <row r="827" spans="1:47" hidden="1" x14ac:dyDescent="0.3">
      <c r="A827" s="2" t="s">
        <v>1695</v>
      </c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>
        <v>1</v>
      </c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>
        <v>1</v>
      </c>
      <c r="AT827" s="3"/>
      <c r="AU827" t="str">
        <f>VLOOKUP(A827,[1]taxonomy!$B:$H,7,FALSE)</f>
        <v xml:space="preserve"> Metazoa</v>
      </c>
    </row>
    <row r="828" spans="1:47" hidden="1" x14ac:dyDescent="0.3">
      <c r="A828" s="2" t="s">
        <v>1697</v>
      </c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>
        <v>1</v>
      </c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>
        <v>1</v>
      </c>
      <c r="AT828" s="3"/>
      <c r="AU828" t="str">
        <f>VLOOKUP(A828,[1]taxonomy!$B:$H,7,FALSE)</f>
        <v xml:space="preserve"> Metazoa</v>
      </c>
    </row>
    <row r="829" spans="1:47" hidden="1" x14ac:dyDescent="0.3">
      <c r="A829" s="2" t="s">
        <v>1699</v>
      </c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>
        <v>1</v>
      </c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>
        <v>1</v>
      </c>
      <c r="AT829" s="3"/>
      <c r="AU829" t="str">
        <f>VLOOKUP(A829,[1]taxonomy!$B:$H,7,FALSE)</f>
        <v xml:space="preserve"> Metazoa</v>
      </c>
    </row>
    <row r="830" spans="1:47" hidden="1" x14ac:dyDescent="0.3">
      <c r="A830" s="2" t="s">
        <v>1701</v>
      </c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>
        <v>1</v>
      </c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>
        <v>1</v>
      </c>
      <c r="AT830" s="3"/>
      <c r="AU830" t="str">
        <f>VLOOKUP(A830,[1]taxonomy!$B:$H,7,FALSE)</f>
        <v xml:space="preserve"> Metazoa</v>
      </c>
    </row>
    <row r="831" spans="1:47" hidden="1" x14ac:dyDescent="0.3">
      <c r="A831" s="2" t="s">
        <v>1703</v>
      </c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>
        <v>1</v>
      </c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>
        <v>1</v>
      </c>
      <c r="AT831" s="3"/>
      <c r="AU831" t="str">
        <f>VLOOKUP(A831,[1]taxonomy!$B:$H,7,FALSE)</f>
        <v xml:space="preserve"> Metazoa</v>
      </c>
    </row>
    <row r="832" spans="1:47" hidden="1" x14ac:dyDescent="0.3">
      <c r="A832" s="2" t="s">
        <v>1705</v>
      </c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>
        <v>1</v>
      </c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>
        <v>1</v>
      </c>
      <c r="AT832" s="3"/>
      <c r="AU832" t="str">
        <f>VLOOKUP(A832,[1]taxonomy!$B:$H,7,FALSE)</f>
        <v xml:space="preserve"> Metazoa</v>
      </c>
    </row>
    <row r="833" spans="1:47" hidden="1" x14ac:dyDescent="0.3">
      <c r="A833" s="2" t="s">
        <v>1707</v>
      </c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>
        <v>1</v>
      </c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>
        <v>1</v>
      </c>
      <c r="AT833" s="3"/>
      <c r="AU833" t="str">
        <f>VLOOKUP(A833,[1]taxonomy!$B:$H,7,FALSE)</f>
        <v xml:space="preserve"> Metazoa</v>
      </c>
    </row>
    <row r="834" spans="1:47" hidden="1" x14ac:dyDescent="0.3">
      <c r="A834" s="2" t="s">
        <v>1709</v>
      </c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>
        <v>1</v>
      </c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>
        <v>1</v>
      </c>
      <c r="AT834" s="3"/>
      <c r="AU834" t="str">
        <f>VLOOKUP(A834,[1]taxonomy!$B:$H,7,FALSE)</f>
        <v xml:space="preserve"> Metazoa</v>
      </c>
    </row>
    <row r="835" spans="1:47" hidden="1" x14ac:dyDescent="0.3">
      <c r="A835" s="2" t="s">
        <v>1711</v>
      </c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>
        <v>1</v>
      </c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>
        <v>1</v>
      </c>
      <c r="AT835" s="3"/>
      <c r="AU835" t="str">
        <f>VLOOKUP(A835,[1]taxonomy!$B:$H,7,FALSE)</f>
        <v xml:space="preserve"> Viridiplantae</v>
      </c>
    </row>
    <row r="836" spans="1:47" hidden="1" x14ac:dyDescent="0.3">
      <c r="A836" s="2" t="s">
        <v>1713</v>
      </c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>
        <v>1</v>
      </c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>
        <v>1</v>
      </c>
      <c r="AT836" s="3"/>
      <c r="AU836" t="str">
        <f>VLOOKUP(A836,[1]taxonomy!$B:$H,7,FALSE)</f>
        <v xml:space="preserve"> Stramenopiles</v>
      </c>
    </row>
    <row r="837" spans="1:47" hidden="1" x14ac:dyDescent="0.3">
      <c r="A837" s="2" t="s">
        <v>1715</v>
      </c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>
        <v>1</v>
      </c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>
        <v>1</v>
      </c>
      <c r="AT837" s="3"/>
      <c r="AU837" t="str">
        <f>VLOOKUP(A837,[1]taxonomy!$B:$H,7,FALSE)</f>
        <v xml:space="preserve"> Fungi</v>
      </c>
    </row>
    <row r="838" spans="1:47" hidden="1" x14ac:dyDescent="0.3">
      <c r="A838" s="2" t="s">
        <v>1717</v>
      </c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>
        <v>1</v>
      </c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>
        <v>1</v>
      </c>
      <c r="AT838" s="3"/>
      <c r="AU838" t="str">
        <f>VLOOKUP(A838,[1]taxonomy!$B:$H,7,FALSE)</f>
        <v xml:space="preserve"> Metazoa</v>
      </c>
    </row>
    <row r="839" spans="1:47" hidden="1" x14ac:dyDescent="0.3">
      <c r="A839" s="2" t="s">
        <v>1719</v>
      </c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>
        <v>1</v>
      </c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>
        <v>1</v>
      </c>
      <c r="AT839" s="3"/>
      <c r="AU839" t="str">
        <f>VLOOKUP(A839,[1]taxonomy!$B:$H,7,FALSE)</f>
        <v xml:space="preserve"> Metazoa</v>
      </c>
    </row>
    <row r="840" spans="1:47" hidden="1" x14ac:dyDescent="0.3">
      <c r="A840" s="2" t="s">
        <v>1721</v>
      </c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>
        <v>1</v>
      </c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>
        <v>1</v>
      </c>
      <c r="AT840" s="3"/>
      <c r="AU840" t="str">
        <f>VLOOKUP(A840,[1]taxonomy!$B:$H,7,FALSE)</f>
        <v xml:space="preserve"> Viridiplantae</v>
      </c>
    </row>
    <row r="841" spans="1:47" hidden="1" x14ac:dyDescent="0.3">
      <c r="A841" s="2" t="s">
        <v>1723</v>
      </c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>
        <v>1</v>
      </c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>
        <v>1</v>
      </c>
      <c r="AT841" s="3"/>
      <c r="AU841" t="str">
        <f>VLOOKUP(A841,[1]taxonomy!$B:$H,7,FALSE)</f>
        <v xml:space="preserve"> Stramenopiles</v>
      </c>
    </row>
    <row r="842" spans="1:47" hidden="1" x14ac:dyDescent="0.3">
      <c r="A842" s="2" t="s">
        <v>1725</v>
      </c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>
        <v>1</v>
      </c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>
        <v>1</v>
      </c>
      <c r="AT842" s="3"/>
      <c r="AU842" t="str">
        <f>VLOOKUP(A842,[1]taxonomy!$B:$H,7,FALSE)</f>
        <v xml:space="preserve"> Stramenopiles</v>
      </c>
    </row>
    <row r="843" spans="1:47" hidden="1" x14ac:dyDescent="0.3">
      <c r="A843" s="2" t="s">
        <v>1727</v>
      </c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>
        <v>1</v>
      </c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>
        <v>1</v>
      </c>
      <c r="AT843" s="3"/>
      <c r="AU843" t="str">
        <f>VLOOKUP(A843,[1]taxonomy!$B:$H,7,FALSE)</f>
        <v xml:space="preserve"> Stramenopiles</v>
      </c>
    </row>
    <row r="844" spans="1:47" hidden="1" x14ac:dyDescent="0.3">
      <c r="A844" s="2" t="s">
        <v>1729</v>
      </c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>
        <v>1</v>
      </c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>
        <v>1</v>
      </c>
      <c r="AT844" s="3"/>
      <c r="AU844" t="str">
        <f>VLOOKUP(A844,[1]taxonomy!$B:$H,7,FALSE)</f>
        <v xml:space="preserve"> Fungi</v>
      </c>
    </row>
    <row r="845" spans="1:47" hidden="1" x14ac:dyDescent="0.3">
      <c r="A845" s="2" t="s">
        <v>1731</v>
      </c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>
        <v>1</v>
      </c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>
        <v>1</v>
      </c>
      <c r="AT845" s="3"/>
      <c r="AU845" t="str">
        <f>VLOOKUP(A845,[1]taxonomy!$B:$H,7,FALSE)</f>
        <v xml:space="preserve"> Fungi</v>
      </c>
    </row>
    <row r="846" spans="1:47" hidden="1" x14ac:dyDescent="0.3">
      <c r="A846" s="2" t="s">
        <v>1733</v>
      </c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>
        <v>1</v>
      </c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>
        <v>1</v>
      </c>
      <c r="AT846" s="3"/>
      <c r="AU846" t="e">
        <f>VLOOKUP(A846,[1]taxonomy!$B:$H,7,FALSE)</f>
        <v>#N/A</v>
      </c>
    </row>
    <row r="847" spans="1:47" hidden="1" x14ac:dyDescent="0.3">
      <c r="A847" s="2" t="s">
        <v>1735</v>
      </c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>
        <v>2</v>
      </c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>
        <v>2</v>
      </c>
      <c r="AT847" s="3"/>
      <c r="AU847" t="str">
        <f>VLOOKUP(A847,[1]taxonomy!$B:$H,7,FALSE)</f>
        <v xml:space="preserve"> Fungi</v>
      </c>
    </row>
    <row r="848" spans="1:47" hidden="1" x14ac:dyDescent="0.3">
      <c r="A848" s="2" t="s">
        <v>1737</v>
      </c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>
        <v>1</v>
      </c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>
        <v>1</v>
      </c>
      <c r="AT848" s="3"/>
      <c r="AU848" t="str">
        <f>VLOOKUP(A848,[1]taxonomy!$B:$H,7,FALSE)</f>
        <v xml:space="preserve"> Metazoa</v>
      </c>
    </row>
    <row r="849" spans="1:48" hidden="1" x14ac:dyDescent="0.3">
      <c r="A849" s="2" t="s">
        <v>1739</v>
      </c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>
        <v>1</v>
      </c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>
        <v>1</v>
      </c>
      <c r="AT849" s="3"/>
      <c r="AU849" t="str">
        <f>VLOOKUP(A849,[1]taxonomy!$B:$H,7,FALSE)</f>
        <v xml:space="preserve"> Metazoa</v>
      </c>
    </row>
    <row r="850" spans="1:48" hidden="1" x14ac:dyDescent="0.3">
      <c r="A850" s="2" t="s">
        <v>1741</v>
      </c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>
        <v>1</v>
      </c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>
        <v>1</v>
      </c>
      <c r="AT850" s="3"/>
      <c r="AU850" t="str">
        <f>VLOOKUP(A850,[1]taxonomy!$B:$H,7,FALSE)</f>
        <v xml:space="preserve"> Metazoa</v>
      </c>
    </row>
    <row r="851" spans="1:48" hidden="1" x14ac:dyDescent="0.3">
      <c r="A851" s="2" t="s">
        <v>1743</v>
      </c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>
        <v>1</v>
      </c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>
        <v>1</v>
      </c>
      <c r="AT851" s="3"/>
      <c r="AU851" t="str">
        <f>VLOOKUP(A851,[1]taxonomy!$B:$H,7,FALSE)</f>
        <v xml:space="preserve"> Metazoa</v>
      </c>
    </row>
    <row r="852" spans="1:48" hidden="1" x14ac:dyDescent="0.3">
      <c r="A852" s="2" t="s">
        <v>1745</v>
      </c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>
        <v>1</v>
      </c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>
        <v>1</v>
      </c>
      <c r="AT852" s="3"/>
      <c r="AU852" t="str">
        <f>VLOOKUP(A852,[1]taxonomy!$B:$H,7,FALSE)</f>
        <v xml:space="preserve"> Metazoa</v>
      </c>
    </row>
    <row r="853" spans="1:48" hidden="1" x14ac:dyDescent="0.3">
      <c r="A853" s="2" t="s">
        <v>1747</v>
      </c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>
        <v>1</v>
      </c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>
        <v>1</v>
      </c>
      <c r="AT853" s="3"/>
      <c r="AU853" t="str">
        <f>VLOOKUP(A853,[1]taxonomy!$B:$H,7,FALSE)</f>
        <v xml:space="preserve"> Metazoa</v>
      </c>
    </row>
    <row r="854" spans="1:48" hidden="1" x14ac:dyDescent="0.3">
      <c r="A854" s="2" t="s">
        <v>1749</v>
      </c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>
        <v>1</v>
      </c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>
        <v>1</v>
      </c>
      <c r="AT854" s="3"/>
      <c r="AU854" t="str">
        <f>VLOOKUP(A854,[1]taxonomy!$B:$H,7,FALSE)</f>
        <v xml:space="preserve"> Metazoa</v>
      </c>
    </row>
    <row r="855" spans="1:48" hidden="1" x14ac:dyDescent="0.3">
      <c r="A855" s="2" t="s">
        <v>1751</v>
      </c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>
        <v>1</v>
      </c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>
        <v>1</v>
      </c>
      <c r="AT855" s="3"/>
      <c r="AU855" t="str">
        <f>VLOOKUP(A855,[1]taxonomy!$B:$H,7,FALSE)</f>
        <v xml:space="preserve"> Fungi</v>
      </c>
    </row>
    <row r="856" spans="1:48" x14ac:dyDescent="0.3">
      <c r="A856" s="2" t="s">
        <v>1753</v>
      </c>
      <c r="B856" s="3"/>
      <c r="C856" s="3"/>
      <c r="D856" s="3"/>
      <c r="E856" s="3"/>
      <c r="F856" s="3"/>
      <c r="G856" s="3"/>
      <c r="H856" s="3"/>
      <c r="I856" s="3">
        <v>1</v>
      </c>
      <c r="J856" s="3"/>
      <c r="K856" s="3"/>
      <c r="L856" s="3"/>
      <c r="M856" s="3"/>
      <c r="N856" s="3"/>
      <c r="O856" s="3"/>
      <c r="P856" s="3"/>
      <c r="Q856" s="3">
        <v>1</v>
      </c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>
        <v>2</v>
      </c>
      <c r="AT856" s="3"/>
      <c r="AU856" t="str">
        <f>VLOOKUP(A856,[1]taxonomy!$B:$H,7,FALSE)</f>
        <v xml:space="preserve"> Metazoa</v>
      </c>
      <c r="AV856" t="s">
        <v>5339</v>
      </c>
    </row>
    <row r="857" spans="1:48" hidden="1" x14ac:dyDescent="0.3">
      <c r="A857" s="2" t="s">
        <v>1755</v>
      </c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>
        <v>1</v>
      </c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>
        <v>1</v>
      </c>
      <c r="AT857" s="3"/>
      <c r="AU857" t="str">
        <f>VLOOKUP(A857,[1]taxonomy!$B:$H,7,FALSE)</f>
        <v xml:space="preserve"> Metazoa</v>
      </c>
    </row>
    <row r="858" spans="1:48" hidden="1" x14ac:dyDescent="0.3">
      <c r="A858" s="2" t="s">
        <v>1757</v>
      </c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>
        <v>1</v>
      </c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>
        <v>1</v>
      </c>
      <c r="AT858" s="3"/>
      <c r="AU858" t="str">
        <f>VLOOKUP(A858,[1]taxonomy!$B:$H,7,FALSE)</f>
        <v xml:space="preserve"> Metazoa</v>
      </c>
    </row>
    <row r="859" spans="1:48" hidden="1" x14ac:dyDescent="0.3">
      <c r="A859" s="2" t="s">
        <v>1759</v>
      </c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>
        <v>1</v>
      </c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>
        <v>1</v>
      </c>
      <c r="AT859" s="3"/>
      <c r="AU859" t="str">
        <f>VLOOKUP(A859,[1]taxonomy!$B:$H,7,FALSE)</f>
        <v xml:space="preserve"> Metazoa</v>
      </c>
    </row>
    <row r="860" spans="1:48" hidden="1" x14ac:dyDescent="0.3">
      <c r="A860" s="2" t="s">
        <v>1761</v>
      </c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>
        <v>1</v>
      </c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>
        <v>1</v>
      </c>
      <c r="AT860" s="3"/>
      <c r="AU860" t="str">
        <f>VLOOKUP(A860,[1]taxonomy!$B:$H,7,FALSE)</f>
        <v xml:space="preserve"> Metazoa</v>
      </c>
    </row>
    <row r="861" spans="1:48" hidden="1" x14ac:dyDescent="0.3">
      <c r="A861" s="2" t="s">
        <v>1763</v>
      </c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>
        <v>1</v>
      </c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>
        <v>1</v>
      </c>
      <c r="AT861" s="3"/>
      <c r="AU861" t="str">
        <f>VLOOKUP(A861,[1]taxonomy!$B:$H,7,FALSE)</f>
        <v xml:space="preserve"> Metazoa</v>
      </c>
    </row>
    <row r="862" spans="1:48" hidden="1" x14ac:dyDescent="0.3">
      <c r="A862" s="2" t="s">
        <v>1765</v>
      </c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>
        <v>1</v>
      </c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>
        <v>1</v>
      </c>
      <c r="AT862" s="3"/>
      <c r="AU862" t="str">
        <f>VLOOKUP(A862,[1]taxonomy!$B:$H,7,FALSE)</f>
        <v xml:space="preserve"> Metazoa</v>
      </c>
    </row>
    <row r="863" spans="1:48" hidden="1" x14ac:dyDescent="0.3">
      <c r="A863" s="2" t="s">
        <v>1767</v>
      </c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>
        <v>1</v>
      </c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>
        <v>1</v>
      </c>
      <c r="AT863" s="3"/>
      <c r="AU863" t="str">
        <f>VLOOKUP(A863,[1]taxonomy!$B:$H,7,FALSE)</f>
        <v xml:space="preserve"> Metazoa</v>
      </c>
    </row>
    <row r="864" spans="1:48" hidden="1" x14ac:dyDescent="0.3">
      <c r="A864" s="2" t="s">
        <v>1769</v>
      </c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>
        <v>1</v>
      </c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>
        <v>1</v>
      </c>
      <c r="AT864" s="3"/>
      <c r="AU864" t="str">
        <f>VLOOKUP(A864,[1]taxonomy!$B:$H,7,FALSE)</f>
        <v xml:space="preserve"> Metazoa</v>
      </c>
    </row>
    <row r="865" spans="1:48" hidden="1" x14ac:dyDescent="0.3">
      <c r="A865" s="2" t="s">
        <v>1771</v>
      </c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>
        <v>1</v>
      </c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>
        <v>1</v>
      </c>
      <c r="AT865" s="3"/>
      <c r="AU865" t="str">
        <f>VLOOKUP(A865,[1]taxonomy!$B:$H,7,FALSE)</f>
        <v xml:space="preserve"> Metazoa</v>
      </c>
    </row>
    <row r="866" spans="1:48" hidden="1" x14ac:dyDescent="0.3">
      <c r="A866" s="2" t="s">
        <v>1773</v>
      </c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>
        <v>1</v>
      </c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>
        <v>1</v>
      </c>
      <c r="AT866" s="3"/>
      <c r="AU866" t="str">
        <f>VLOOKUP(A866,[1]taxonomy!$B:$H,7,FALSE)</f>
        <v xml:space="preserve"> Metazoa</v>
      </c>
    </row>
    <row r="867" spans="1:48" hidden="1" x14ac:dyDescent="0.3">
      <c r="A867" s="2" t="s">
        <v>1775</v>
      </c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>
        <v>1</v>
      </c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>
        <v>1</v>
      </c>
      <c r="AT867" s="3"/>
      <c r="AU867" t="str">
        <f>VLOOKUP(A867,[1]taxonomy!$B:$H,7,FALSE)</f>
        <v xml:space="preserve"> Metazoa</v>
      </c>
    </row>
    <row r="868" spans="1:48" x14ac:dyDescent="0.3">
      <c r="A868" s="2" t="s">
        <v>1777</v>
      </c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>
        <v>2</v>
      </c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>
        <v>2</v>
      </c>
      <c r="AT868" s="3"/>
      <c r="AU868" t="str">
        <f>VLOOKUP(A868,[1]taxonomy!$B:$H,7,FALSE)</f>
        <v xml:space="preserve"> Metazoa</v>
      </c>
      <c r="AV868" t="s">
        <v>5339</v>
      </c>
    </row>
    <row r="869" spans="1:48" hidden="1" x14ac:dyDescent="0.3">
      <c r="A869" s="2" t="s">
        <v>1779</v>
      </c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>
        <v>1</v>
      </c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>
        <v>1</v>
      </c>
      <c r="AT869" s="3"/>
      <c r="AU869" t="str">
        <f>VLOOKUP(A869,[1]taxonomy!$B:$H,7,FALSE)</f>
        <v xml:space="preserve"> Metazoa</v>
      </c>
    </row>
    <row r="870" spans="1:48" hidden="1" x14ac:dyDescent="0.3">
      <c r="A870" s="2" t="s">
        <v>1781</v>
      </c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>
        <v>1</v>
      </c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>
        <v>1</v>
      </c>
      <c r="AT870" s="3"/>
      <c r="AU870" t="str">
        <f>VLOOKUP(A870,[1]taxonomy!$B:$H,7,FALSE)</f>
        <v xml:space="preserve"> Metazoa</v>
      </c>
    </row>
    <row r="871" spans="1:48" hidden="1" x14ac:dyDescent="0.3">
      <c r="A871" s="2" t="s">
        <v>1783</v>
      </c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>
        <v>1</v>
      </c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>
        <v>1</v>
      </c>
      <c r="AT871" s="3"/>
      <c r="AU871" t="str">
        <f>VLOOKUP(A871,[1]taxonomy!$B:$H,7,FALSE)</f>
        <v xml:space="preserve"> Metazoa</v>
      </c>
    </row>
    <row r="872" spans="1:48" hidden="1" x14ac:dyDescent="0.3">
      <c r="A872" s="2" t="s">
        <v>1785</v>
      </c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>
        <v>1</v>
      </c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>
        <v>1</v>
      </c>
      <c r="AT872" s="3"/>
      <c r="AU872" t="str">
        <f>VLOOKUP(A872,[1]taxonomy!$B:$H,7,FALSE)</f>
        <v xml:space="preserve"> Metazoa</v>
      </c>
    </row>
    <row r="873" spans="1:48" hidden="1" x14ac:dyDescent="0.3">
      <c r="A873" s="2" t="s">
        <v>1787</v>
      </c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>
        <v>1</v>
      </c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>
        <v>1</v>
      </c>
      <c r="AT873" s="3"/>
      <c r="AU873" t="str">
        <f>VLOOKUP(A873,[1]taxonomy!$B:$H,7,FALSE)</f>
        <v xml:space="preserve"> Metazoa</v>
      </c>
    </row>
    <row r="874" spans="1:48" hidden="1" x14ac:dyDescent="0.3">
      <c r="A874" s="2" t="s">
        <v>1789</v>
      </c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>
        <v>1</v>
      </c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>
        <v>1</v>
      </c>
      <c r="AT874" s="3"/>
      <c r="AU874" t="str">
        <f>VLOOKUP(A874,[1]taxonomy!$B:$H,7,FALSE)</f>
        <v xml:space="preserve"> Metazoa</v>
      </c>
    </row>
    <row r="875" spans="1:48" hidden="1" x14ac:dyDescent="0.3">
      <c r="A875" s="2" t="s">
        <v>1791</v>
      </c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>
        <v>1</v>
      </c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>
        <v>1</v>
      </c>
      <c r="AT875" s="3"/>
      <c r="AU875" t="str">
        <f>VLOOKUP(A875,[1]taxonomy!$B:$H,7,FALSE)</f>
        <v xml:space="preserve"> Metazoa</v>
      </c>
    </row>
    <row r="876" spans="1:48" hidden="1" x14ac:dyDescent="0.3">
      <c r="A876" s="2" t="s">
        <v>1793</v>
      </c>
      <c r="B876" s="3"/>
      <c r="C876" s="3"/>
      <c r="D876" s="3"/>
      <c r="E876" s="3"/>
      <c r="F876" s="3">
        <v>2</v>
      </c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>
        <v>1</v>
      </c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>
        <v>3</v>
      </c>
      <c r="AT876" s="3"/>
      <c r="AU876" t="str">
        <f>VLOOKUP(A876,[1]taxonomy!$B:$H,7,FALSE)</f>
        <v xml:space="preserve"> Metazoa</v>
      </c>
    </row>
    <row r="877" spans="1:48" hidden="1" x14ac:dyDescent="0.3">
      <c r="A877" s="2" t="s">
        <v>1795</v>
      </c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>
        <v>1</v>
      </c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>
        <v>1</v>
      </c>
      <c r="AT877" s="3"/>
      <c r="AU877" t="str">
        <f>VLOOKUP(A877,[1]taxonomy!$B:$H,7,FALSE)</f>
        <v xml:space="preserve"> Metazoa</v>
      </c>
    </row>
    <row r="878" spans="1:48" hidden="1" x14ac:dyDescent="0.3">
      <c r="A878" s="2" t="s">
        <v>1797</v>
      </c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>
        <v>1</v>
      </c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>
        <v>1</v>
      </c>
      <c r="AT878" s="3"/>
      <c r="AU878" t="str">
        <f>VLOOKUP(A878,[1]taxonomy!$B:$H,7,FALSE)</f>
        <v xml:space="preserve"> Metazoa</v>
      </c>
    </row>
    <row r="879" spans="1:48" hidden="1" x14ac:dyDescent="0.3">
      <c r="A879" s="2" t="s">
        <v>1799</v>
      </c>
      <c r="B879" s="3"/>
      <c r="C879" s="3"/>
      <c r="D879" s="3"/>
      <c r="E879" s="3"/>
      <c r="F879" s="3">
        <v>2</v>
      </c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>
        <v>1</v>
      </c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>
        <v>3</v>
      </c>
      <c r="AT879" s="3"/>
      <c r="AU879" t="str">
        <f>VLOOKUP(A879,[1]taxonomy!$B:$H,7,FALSE)</f>
        <v xml:space="preserve"> Metazoa</v>
      </c>
    </row>
    <row r="880" spans="1:48" hidden="1" x14ac:dyDescent="0.3">
      <c r="A880" s="2" t="s">
        <v>1801</v>
      </c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>
        <v>1</v>
      </c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>
        <v>1</v>
      </c>
      <c r="AT880" s="3"/>
      <c r="AU880" t="str">
        <f>VLOOKUP(A880,[1]taxonomy!$B:$H,7,FALSE)</f>
        <v xml:space="preserve"> Metazoa</v>
      </c>
    </row>
    <row r="881" spans="1:47" hidden="1" x14ac:dyDescent="0.3">
      <c r="A881" s="2" t="s">
        <v>1803</v>
      </c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>
        <v>1</v>
      </c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>
        <v>1</v>
      </c>
      <c r="AT881" s="3"/>
      <c r="AU881" t="str">
        <f>VLOOKUP(A881,[1]taxonomy!$B:$H,7,FALSE)</f>
        <v xml:space="preserve"> Metazoa</v>
      </c>
    </row>
    <row r="882" spans="1:47" hidden="1" x14ac:dyDescent="0.3">
      <c r="A882" s="2" t="s">
        <v>1805</v>
      </c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>
        <v>1</v>
      </c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>
        <v>1</v>
      </c>
      <c r="AT882" s="3"/>
      <c r="AU882" t="str">
        <f>VLOOKUP(A882,[1]taxonomy!$B:$H,7,FALSE)</f>
        <v xml:space="preserve"> Euglenozoa</v>
      </c>
    </row>
    <row r="883" spans="1:47" hidden="1" x14ac:dyDescent="0.3">
      <c r="A883" s="2" t="s">
        <v>1807</v>
      </c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>
        <v>1</v>
      </c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>
        <v>1</v>
      </c>
      <c r="AT883" s="3"/>
      <c r="AU883" t="str">
        <f>VLOOKUP(A883,[1]taxonomy!$B:$H,7,FALSE)</f>
        <v xml:space="preserve"> Fungi.</v>
      </c>
    </row>
    <row r="884" spans="1:47" hidden="1" x14ac:dyDescent="0.3">
      <c r="A884" s="2" t="s">
        <v>1809</v>
      </c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>
        <v>1</v>
      </c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>
        <v>1</v>
      </c>
      <c r="AT884" s="3"/>
      <c r="AU884" t="str">
        <f>VLOOKUP(A884,[1]taxonomy!$B:$H,7,FALSE)</f>
        <v xml:space="preserve"> Fungi</v>
      </c>
    </row>
    <row r="885" spans="1:47" hidden="1" x14ac:dyDescent="0.3">
      <c r="A885" s="2" t="s">
        <v>1811</v>
      </c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>
        <v>2</v>
      </c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>
        <v>2</v>
      </c>
      <c r="AT885" s="3"/>
      <c r="AU885" t="str">
        <f>VLOOKUP(A885,[1]taxonomy!$B:$H,7,FALSE)</f>
        <v xml:space="preserve"> Fungi</v>
      </c>
    </row>
    <row r="886" spans="1:47" hidden="1" x14ac:dyDescent="0.3">
      <c r="A886" s="2" t="s">
        <v>1813</v>
      </c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>
        <v>1</v>
      </c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>
        <v>1</v>
      </c>
      <c r="AT886" s="3"/>
      <c r="AU886" t="str">
        <f>VLOOKUP(A886,[1]taxonomy!$B:$H,7,FALSE)</f>
        <v xml:space="preserve"> Metazoa</v>
      </c>
    </row>
    <row r="887" spans="1:47" hidden="1" x14ac:dyDescent="0.3">
      <c r="A887" s="2" t="s">
        <v>1815</v>
      </c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>
        <v>1</v>
      </c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>
        <v>1</v>
      </c>
      <c r="AT887" s="3"/>
      <c r="AU887" t="str">
        <f>VLOOKUP(A887,[1]taxonomy!$B:$H,7,FALSE)</f>
        <v xml:space="preserve"> Metazoa</v>
      </c>
    </row>
    <row r="888" spans="1:47" hidden="1" x14ac:dyDescent="0.3">
      <c r="A888" s="2" t="s">
        <v>1817</v>
      </c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>
        <v>1</v>
      </c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>
        <v>1</v>
      </c>
      <c r="AT888" s="3"/>
      <c r="AU888" t="str">
        <f>VLOOKUP(A888,[1]taxonomy!$B:$H,7,FALSE)</f>
        <v xml:space="preserve"> Fungi</v>
      </c>
    </row>
    <row r="889" spans="1:47" hidden="1" x14ac:dyDescent="0.3">
      <c r="A889" s="2" t="s">
        <v>1819</v>
      </c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>
        <v>1</v>
      </c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>
        <v>1</v>
      </c>
      <c r="AT889" s="3"/>
      <c r="AU889" t="str">
        <f>VLOOKUP(A889,[1]taxonomy!$B:$H,7,FALSE)</f>
        <v xml:space="preserve"> Fungi</v>
      </c>
    </row>
    <row r="890" spans="1:47" hidden="1" x14ac:dyDescent="0.3">
      <c r="A890" s="2" t="s">
        <v>1821</v>
      </c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>
        <v>1</v>
      </c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>
        <v>1</v>
      </c>
      <c r="AT890" s="3"/>
      <c r="AU890" t="str">
        <f>VLOOKUP(A890,[1]taxonomy!$B:$H,7,FALSE)</f>
        <v xml:space="preserve"> Fungi</v>
      </c>
    </row>
    <row r="891" spans="1:47" hidden="1" x14ac:dyDescent="0.3">
      <c r="A891" s="2" t="s">
        <v>1823</v>
      </c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>
        <v>2</v>
      </c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>
        <v>2</v>
      </c>
      <c r="AT891" s="3"/>
      <c r="AU891" t="str">
        <f>VLOOKUP(A891,[1]taxonomy!$B:$H,7,FALSE)</f>
        <v xml:space="preserve"> Fungi</v>
      </c>
    </row>
    <row r="892" spans="1:47" hidden="1" x14ac:dyDescent="0.3">
      <c r="A892" s="2" t="s">
        <v>1825</v>
      </c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>
        <v>1</v>
      </c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>
        <v>1</v>
      </c>
      <c r="AT892" s="3"/>
      <c r="AU892" t="str">
        <f>VLOOKUP(A892,[1]taxonomy!$B:$H,7,FALSE)</f>
        <v xml:space="preserve"> Viridiplantae</v>
      </c>
    </row>
    <row r="893" spans="1:47" hidden="1" x14ac:dyDescent="0.3">
      <c r="A893" s="2" t="s">
        <v>1827</v>
      </c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>
        <v>1</v>
      </c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>
        <v>1</v>
      </c>
      <c r="AT893" s="3"/>
      <c r="AU893" t="str">
        <f>VLOOKUP(A893,[1]taxonomy!$B:$H,7,FALSE)</f>
        <v xml:space="preserve"> Alveolata</v>
      </c>
    </row>
    <row r="894" spans="1:47" hidden="1" x14ac:dyDescent="0.3">
      <c r="A894" s="2" t="s">
        <v>1829</v>
      </c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>
        <v>1</v>
      </c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>
        <v>1</v>
      </c>
      <c r="AT894" s="3"/>
      <c r="AU894" t="str">
        <f>VLOOKUP(A894,[1]taxonomy!$B:$H,7,FALSE)</f>
        <v xml:space="preserve"> Alveolata</v>
      </c>
    </row>
    <row r="895" spans="1:47" hidden="1" x14ac:dyDescent="0.3">
      <c r="A895" s="2" t="s">
        <v>1831</v>
      </c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>
        <v>1</v>
      </c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>
        <v>1</v>
      </c>
      <c r="AT895" s="3"/>
      <c r="AU895" t="str">
        <f>VLOOKUP(A895,[1]taxonomy!$B:$H,7,FALSE)</f>
        <v xml:space="preserve"> Metazoa</v>
      </c>
    </row>
    <row r="896" spans="1:47" hidden="1" x14ac:dyDescent="0.3">
      <c r="A896" s="2" t="s">
        <v>1833</v>
      </c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>
        <v>1</v>
      </c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>
        <v>1</v>
      </c>
      <c r="AT896" s="3"/>
      <c r="AU896" t="str">
        <f>VLOOKUP(A896,[1]taxonomy!$B:$H,7,FALSE)</f>
        <v xml:space="preserve"> Metazoa</v>
      </c>
    </row>
    <row r="897" spans="1:47" hidden="1" x14ac:dyDescent="0.3">
      <c r="A897" s="2" t="s">
        <v>1835</v>
      </c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>
        <v>1</v>
      </c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>
        <v>1</v>
      </c>
      <c r="AT897" s="3"/>
      <c r="AU897" t="str">
        <f>VLOOKUP(A897,[1]taxonomy!$B:$H,7,FALSE)</f>
        <v xml:space="preserve"> Metazoa</v>
      </c>
    </row>
    <row r="898" spans="1:47" hidden="1" x14ac:dyDescent="0.3">
      <c r="A898" s="2" t="s">
        <v>1837</v>
      </c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>
        <v>1</v>
      </c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>
        <v>1</v>
      </c>
      <c r="AT898" s="3"/>
      <c r="AU898" t="str">
        <f>VLOOKUP(A898,[1]taxonomy!$B:$H,7,FALSE)</f>
        <v xml:space="preserve"> Metazoa</v>
      </c>
    </row>
    <row r="899" spans="1:47" hidden="1" x14ac:dyDescent="0.3">
      <c r="A899" s="2" t="s">
        <v>1839</v>
      </c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>
        <v>1</v>
      </c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>
        <v>1</v>
      </c>
      <c r="AT899" s="3"/>
      <c r="AU899" t="str">
        <f>VLOOKUP(A899,[1]taxonomy!$B:$H,7,FALSE)</f>
        <v xml:space="preserve"> Metazoa</v>
      </c>
    </row>
    <row r="900" spans="1:47" hidden="1" x14ac:dyDescent="0.3">
      <c r="A900" s="2" t="s">
        <v>1841</v>
      </c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>
        <v>1</v>
      </c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>
        <v>1</v>
      </c>
      <c r="AT900" s="3"/>
      <c r="AU900" t="str">
        <f>VLOOKUP(A900,[1]taxonomy!$B:$H,7,FALSE)</f>
        <v xml:space="preserve"> Metazoa</v>
      </c>
    </row>
    <row r="901" spans="1:47" hidden="1" x14ac:dyDescent="0.3">
      <c r="A901" s="2" t="s">
        <v>1843</v>
      </c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>
        <v>1</v>
      </c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>
        <v>1</v>
      </c>
      <c r="AT901" s="3"/>
      <c r="AU901" t="str">
        <f>VLOOKUP(A901,[1]taxonomy!$B:$H,7,FALSE)</f>
        <v xml:space="preserve"> Metazoa</v>
      </c>
    </row>
    <row r="902" spans="1:47" hidden="1" x14ac:dyDescent="0.3">
      <c r="A902" s="2" t="s">
        <v>1845</v>
      </c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>
        <v>1</v>
      </c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>
        <v>1</v>
      </c>
      <c r="AT902" s="3"/>
      <c r="AU902" t="str">
        <f>VLOOKUP(A902,[1]taxonomy!$B:$H,7,FALSE)</f>
        <v xml:space="preserve"> Metazoa</v>
      </c>
    </row>
    <row r="903" spans="1:47" hidden="1" x14ac:dyDescent="0.3">
      <c r="A903" s="2" t="s">
        <v>1847</v>
      </c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>
        <v>1</v>
      </c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>
        <v>1</v>
      </c>
      <c r="AT903" s="3"/>
      <c r="AU903" t="str">
        <f>VLOOKUP(A903,[1]taxonomy!$B:$H,7,FALSE)</f>
        <v xml:space="preserve"> Metazoa</v>
      </c>
    </row>
    <row r="904" spans="1:47" hidden="1" x14ac:dyDescent="0.3">
      <c r="A904" s="2" t="s">
        <v>1849</v>
      </c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>
        <v>1</v>
      </c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>
        <v>1</v>
      </c>
      <c r="AT904" s="3"/>
      <c r="AU904" t="str">
        <f>VLOOKUP(A904,[1]taxonomy!$B:$H,7,FALSE)</f>
        <v xml:space="preserve"> Metazoa</v>
      </c>
    </row>
    <row r="905" spans="1:47" hidden="1" x14ac:dyDescent="0.3">
      <c r="A905" s="2" t="s">
        <v>1851</v>
      </c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>
        <v>1</v>
      </c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>
        <v>1</v>
      </c>
      <c r="AT905" s="3"/>
      <c r="AU905" t="str">
        <f>VLOOKUP(A905,[1]taxonomy!$B:$H,7,FALSE)</f>
        <v xml:space="preserve"> Metazoa</v>
      </c>
    </row>
    <row r="906" spans="1:47" hidden="1" x14ac:dyDescent="0.3">
      <c r="A906" s="2" t="s">
        <v>1853</v>
      </c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>
        <v>1</v>
      </c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>
        <v>1</v>
      </c>
      <c r="AT906" s="3"/>
      <c r="AU906" t="str">
        <f>VLOOKUP(A906,[1]taxonomy!$B:$H,7,FALSE)</f>
        <v xml:space="preserve"> Metazoa</v>
      </c>
    </row>
    <row r="907" spans="1:47" hidden="1" x14ac:dyDescent="0.3">
      <c r="A907" s="2" t="s">
        <v>1855</v>
      </c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>
        <v>1</v>
      </c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>
        <v>1</v>
      </c>
      <c r="AT907" s="3"/>
      <c r="AU907" t="str">
        <f>VLOOKUP(A907,[1]taxonomy!$B:$H,7,FALSE)</f>
        <v xml:space="preserve"> Metazoa</v>
      </c>
    </row>
    <row r="908" spans="1:47" hidden="1" x14ac:dyDescent="0.3">
      <c r="A908" s="2" t="s">
        <v>1857</v>
      </c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>
        <v>1</v>
      </c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>
        <v>1</v>
      </c>
      <c r="AT908" s="3"/>
      <c r="AU908" t="str">
        <f>VLOOKUP(A908,[1]taxonomy!$B:$H,7,FALSE)</f>
        <v xml:space="preserve"> Metazoa</v>
      </c>
    </row>
    <row r="909" spans="1:47" hidden="1" x14ac:dyDescent="0.3">
      <c r="A909" s="2" t="s">
        <v>1859</v>
      </c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>
        <v>1</v>
      </c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>
        <v>1</v>
      </c>
      <c r="AT909" s="3"/>
      <c r="AU909" t="str">
        <f>VLOOKUP(A909,[1]taxonomy!$B:$H,7,FALSE)</f>
        <v xml:space="preserve"> Metazoa</v>
      </c>
    </row>
    <row r="910" spans="1:47" hidden="1" x14ac:dyDescent="0.3">
      <c r="A910" s="2" t="s">
        <v>1861</v>
      </c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>
        <v>1</v>
      </c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>
        <v>1</v>
      </c>
      <c r="AT910" s="3"/>
      <c r="AU910" t="str">
        <f>VLOOKUP(A910,[1]taxonomy!$B:$H,7,FALSE)</f>
        <v xml:space="preserve"> Metazoa</v>
      </c>
    </row>
    <row r="911" spans="1:47" hidden="1" x14ac:dyDescent="0.3">
      <c r="A911" s="2" t="s">
        <v>1863</v>
      </c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>
        <v>1</v>
      </c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>
        <v>1</v>
      </c>
      <c r="AT911" s="3"/>
      <c r="AU911" t="str">
        <f>VLOOKUP(A911,[1]taxonomy!$B:$H,7,FALSE)</f>
        <v xml:space="preserve"> Metazoa</v>
      </c>
    </row>
    <row r="912" spans="1:47" hidden="1" x14ac:dyDescent="0.3">
      <c r="A912" s="2" t="s">
        <v>1865</v>
      </c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>
        <v>1</v>
      </c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>
        <v>1</v>
      </c>
      <c r="AT912" s="3"/>
      <c r="AU912" t="str">
        <f>VLOOKUP(A912,[1]taxonomy!$B:$H,7,FALSE)</f>
        <v xml:space="preserve"> Metazoa</v>
      </c>
    </row>
    <row r="913" spans="1:47" hidden="1" x14ac:dyDescent="0.3">
      <c r="A913" s="2" t="s">
        <v>1867</v>
      </c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>
        <v>1</v>
      </c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>
        <v>1</v>
      </c>
      <c r="AT913" s="3"/>
      <c r="AU913" t="str">
        <f>VLOOKUP(A913,[1]taxonomy!$B:$H,7,FALSE)</f>
        <v xml:space="preserve"> Metazoa</v>
      </c>
    </row>
    <row r="914" spans="1:47" hidden="1" x14ac:dyDescent="0.3">
      <c r="A914" s="2" t="s">
        <v>1869</v>
      </c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>
        <v>1</v>
      </c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>
        <v>1</v>
      </c>
      <c r="AT914" s="3"/>
      <c r="AU914" t="str">
        <f>VLOOKUP(A914,[1]taxonomy!$B:$H,7,FALSE)</f>
        <v xml:space="preserve"> Metazoa</v>
      </c>
    </row>
    <row r="915" spans="1:47" hidden="1" x14ac:dyDescent="0.3">
      <c r="A915" s="2" t="s">
        <v>1871</v>
      </c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>
        <v>1</v>
      </c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>
        <v>1</v>
      </c>
      <c r="AT915" s="3"/>
      <c r="AU915" t="str">
        <f>VLOOKUP(A915,[1]taxonomy!$B:$H,7,FALSE)</f>
        <v xml:space="preserve"> Metazoa</v>
      </c>
    </row>
    <row r="916" spans="1:47" hidden="1" x14ac:dyDescent="0.3">
      <c r="A916" s="2" t="s">
        <v>1873</v>
      </c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>
        <v>1</v>
      </c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>
        <v>1</v>
      </c>
      <c r="AT916" s="3"/>
      <c r="AU916" t="str">
        <f>VLOOKUP(A916,[1]taxonomy!$B:$H,7,FALSE)</f>
        <v xml:space="preserve"> Metazoa</v>
      </c>
    </row>
    <row r="917" spans="1:47" hidden="1" x14ac:dyDescent="0.3">
      <c r="A917" s="2" t="s">
        <v>1875</v>
      </c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>
        <v>1</v>
      </c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>
        <v>1</v>
      </c>
      <c r="AT917" s="3"/>
      <c r="AU917" t="str">
        <f>VLOOKUP(A917,[1]taxonomy!$B:$H,7,FALSE)</f>
        <v xml:space="preserve"> Metazoa</v>
      </c>
    </row>
    <row r="918" spans="1:47" hidden="1" x14ac:dyDescent="0.3">
      <c r="A918" s="2" t="s">
        <v>1877</v>
      </c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>
        <v>1</v>
      </c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>
        <v>1</v>
      </c>
      <c r="AT918" s="3"/>
      <c r="AU918" t="str">
        <f>VLOOKUP(A918,[1]taxonomy!$B:$H,7,FALSE)</f>
        <v xml:space="preserve"> Metazoa</v>
      </c>
    </row>
    <row r="919" spans="1:47" hidden="1" x14ac:dyDescent="0.3">
      <c r="A919" s="2" t="s">
        <v>1879</v>
      </c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>
        <v>1</v>
      </c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>
        <v>1</v>
      </c>
      <c r="AT919" s="3"/>
      <c r="AU919" t="str">
        <f>VLOOKUP(A919,[1]taxonomy!$B:$H,7,FALSE)</f>
        <v xml:space="preserve"> Metazoa</v>
      </c>
    </row>
    <row r="920" spans="1:47" hidden="1" x14ac:dyDescent="0.3">
      <c r="A920" s="2" t="s">
        <v>1881</v>
      </c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>
        <v>1</v>
      </c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>
        <v>1</v>
      </c>
      <c r="AT920" s="3"/>
      <c r="AU920" t="str">
        <f>VLOOKUP(A920,[1]taxonomy!$B:$H,7,FALSE)</f>
        <v xml:space="preserve"> Metazoa</v>
      </c>
    </row>
    <row r="921" spans="1:47" hidden="1" x14ac:dyDescent="0.3">
      <c r="A921" s="2" t="s">
        <v>1883</v>
      </c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>
        <v>1</v>
      </c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>
        <v>1</v>
      </c>
      <c r="AT921" s="3"/>
      <c r="AU921" t="str">
        <f>VLOOKUP(A921,[1]taxonomy!$B:$H,7,FALSE)</f>
        <v xml:space="preserve"> Metazoa</v>
      </c>
    </row>
    <row r="922" spans="1:47" hidden="1" x14ac:dyDescent="0.3">
      <c r="A922" s="2" t="s">
        <v>1885</v>
      </c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>
        <v>1</v>
      </c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>
        <v>1</v>
      </c>
      <c r="AT922" s="3"/>
      <c r="AU922" t="str">
        <f>VLOOKUP(A922,[1]taxonomy!$B:$H,7,FALSE)</f>
        <v xml:space="preserve"> Metazoa</v>
      </c>
    </row>
    <row r="923" spans="1:47" hidden="1" x14ac:dyDescent="0.3">
      <c r="A923" s="2" t="s">
        <v>1887</v>
      </c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>
        <v>1</v>
      </c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>
        <v>1</v>
      </c>
      <c r="AT923" s="3"/>
      <c r="AU923" t="str">
        <f>VLOOKUP(A923,[1]taxonomy!$B:$H,7,FALSE)</f>
        <v xml:space="preserve"> Metazoa</v>
      </c>
    </row>
    <row r="924" spans="1:47" hidden="1" x14ac:dyDescent="0.3">
      <c r="A924" s="2" t="s">
        <v>1889</v>
      </c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>
        <v>1</v>
      </c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>
        <v>1</v>
      </c>
      <c r="AT924" s="3"/>
      <c r="AU924" t="str">
        <f>VLOOKUP(A924,[1]taxonomy!$B:$H,7,FALSE)</f>
        <v xml:space="preserve"> Metazoa</v>
      </c>
    </row>
    <row r="925" spans="1:47" hidden="1" x14ac:dyDescent="0.3">
      <c r="A925" s="2" t="s">
        <v>1891</v>
      </c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>
        <v>1</v>
      </c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>
        <v>1</v>
      </c>
      <c r="AT925" s="3"/>
      <c r="AU925" t="str">
        <f>VLOOKUP(A925,[1]taxonomy!$B:$H,7,FALSE)</f>
        <v xml:space="preserve"> Metazoa</v>
      </c>
    </row>
    <row r="926" spans="1:47" hidden="1" x14ac:dyDescent="0.3">
      <c r="A926" s="2" t="s">
        <v>1893</v>
      </c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>
        <v>1</v>
      </c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>
        <v>1</v>
      </c>
      <c r="AT926" s="3"/>
      <c r="AU926" t="str">
        <f>VLOOKUP(A926,[1]taxonomy!$B:$H,7,FALSE)</f>
        <v xml:space="preserve"> Metazoa</v>
      </c>
    </row>
    <row r="927" spans="1:47" hidden="1" x14ac:dyDescent="0.3">
      <c r="A927" s="2" t="s">
        <v>1895</v>
      </c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>
        <v>1</v>
      </c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>
        <v>1</v>
      </c>
      <c r="AT927" s="3"/>
      <c r="AU927" t="str">
        <f>VLOOKUP(A927,[1]taxonomy!$B:$H,7,FALSE)</f>
        <v xml:space="preserve"> Metazoa</v>
      </c>
    </row>
    <row r="928" spans="1:47" hidden="1" x14ac:dyDescent="0.3">
      <c r="A928" s="2" t="s">
        <v>1897</v>
      </c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>
        <v>1</v>
      </c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>
        <v>1</v>
      </c>
      <c r="AT928" s="3"/>
      <c r="AU928" t="str">
        <f>VLOOKUP(A928,[1]taxonomy!$B:$H,7,FALSE)</f>
        <v xml:space="preserve"> Metazoa</v>
      </c>
    </row>
    <row r="929" spans="1:47" hidden="1" x14ac:dyDescent="0.3">
      <c r="A929" s="2" t="s">
        <v>1899</v>
      </c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>
        <v>1</v>
      </c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>
        <v>1</v>
      </c>
      <c r="AT929" s="3"/>
      <c r="AU929" t="str">
        <f>VLOOKUP(A929,[1]taxonomy!$B:$H,7,FALSE)</f>
        <v xml:space="preserve"> Metazoa</v>
      </c>
    </row>
    <row r="930" spans="1:47" hidden="1" x14ac:dyDescent="0.3">
      <c r="A930" s="2" t="s">
        <v>1901</v>
      </c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>
        <v>1</v>
      </c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>
        <v>1</v>
      </c>
      <c r="AT930" s="3"/>
      <c r="AU930" t="str">
        <f>VLOOKUP(A930,[1]taxonomy!$B:$H,7,FALSE)</f>
        <v xml:space="preserve"> Metazoa</v>
      </c>
    </row>
    <row r="931" spans="1:47" hidden="1" x14ac:dyDescent="0.3">
      <c r="A931" s="2" t="s">
        <v>1903</v>
      </c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>
        <v>1</v>
      </c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>
        <v>1</v>
      </c>
      <c r="AT931" s="3"/>
      <c r="AU931" t="str">
        <f>VLOOKUP(A931,[1]taxonomy!$B:$H,7,FALSE)</f>
        <v xml:space="preserve"> Metazoa</v>
      </c>
    </row>
    <row r="932" spans="1:47" hidden="1" x14ac:dyDescent="0.3">
      <c r="A932" s="2" t="s">
        <v>1905</v>
      </c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>
        <v>1</v>
      </c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>
        <v>1</v>
      </c>
      <c r="AT932" s="3"/>
      <c r="AU932" t="str">
        <f>VLOOKUP(A932,[1]taxonomy!$B:$H,7,FALSE)</f>
        <v xml:space="preserve"> Metazoa</v>
      </c>
    </row>
    <row r="933" spans="1:47" hidden="1" x14ac:dyDescent="0.3">
      <c r="A933" s="2" t="s">
        <v>1907</v>
      </c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>
        <v>1</v>
      </c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>
        <v>1</v>
      </c>
      <c r="AT933" s="3"/>
      <c r="AU933" t="str">
        <f>VLOOKUP(A933,[1]taxonomy!$B:$H,7,FALSE)</f>
        <v xml:space="preserve"> Metazoa</v>
      </c>
    </row>
    <row r="934" spans="1:47" hidden="1" x14ac:dyDescent="0.3">
      <c r="A934" s="2" t="s">
        <v>1909</v>
      </c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>
        <v>1</v>
      </c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>
        <v>1</v>
      </c>
      <c r="AT934" s="3"/>
      <c r="AU934" t="str">
        <f>VLOOKUP(A934,[1]taxonomy!$B:$H,7,FALSE)</f>
        <v xml:space="preserve"> Fungi</v>
      </c>
    </row>
    <row r="935" spans="1:47" hidden="1" x14ac:dyDescent="0.3">
      <c r="A935" s="2" t="s">
        <v>1911</v>
      </c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>
        <v>1</v>
      </c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>
        <v>1</v>
      </c>
      <c r="AT935" s="3"/>
      <c r="AU935" t="str">
        <f>VLOOKUP(A935,[1]taxonomy!$B:$H,7,FALSE)</f>
        <v xml:space="preserve"> Fungi</v>
      </c>
    </row>
    <row r="936" spans="1:47" hidden="1" x14ac:dyDescent="0.3">
      <c r="A936" s="2" t="s">
        <v>1913</v>
      </c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>
        <v>1</v>
      </c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>
        <v>1</v>
      </c>
      <c r="AT936" s="3"/>
      <c r="AU936" t="str">
        <f>VLOOKUP(A936,[1]taxonomy!$B:$H,7,FALSE)</f>
        <v xml:space="preserve"> Fungi</v>
      </c>
    </row>
    <row r="937" spans="1:47" hidden="1" x14ac:dyDescent="0.3">
      <c r="A937" s="2" t="s">
        <v>1915</v>
      </c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>
        <v>1</v>
      </c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>
        <v>1</v>
      </c>
      <c r="AT937" s="3"/>
      <c r="AU937" t="str">
        <f>VLOOKUP(A937,[1]taxonomy!$B:$H,7,FALSE)</f>
        <v xml:space="preserve"> Fungi</v>
      </c>
    </row>
    <row r="938" spans="1:47" hidden="1" x14ac:dyDescent="0.3">
      <c r="A938" s="2" t="s">
        <v>1917</v>
      </c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>
        <v>1</v>
      </c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>
        <v>1</v>
      </c>
      <c r="AT938" s="3"/>
      <c r="AU938" t="str">
        <f>VLOOKUP(A938,[1]taxonomy!$B:$H,7,FALSE)</f>
        <v xml:space="preserve"> Fungi</v>
      </c>
    </row>
    <row r="939" spans="1:47" hidden="1" x14ac:dyDescent="0.3">
      <c r="A939" s="2" t="s">
        <v>1919</v>
      </c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>
        <v>1</v>
      </c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>
        <v>1</v>
      </c>
      <c r="AT939" s="3"/>
      <c r="AU939" t="str">
        <f>VLOOKUP(A939,[1]taxonomy!$B:$H,7,FALSE)</f>
        <v xml:space="preserve"> Fungi</v>
      </c>
    </row>
    <row r="940" spans="1:47" hidden="1" x14ac:dyDescent="0.3">
      <c r="A940" s="2" t="s">
        <v>1921</v>
      </c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>
        <v>1</v>
      </c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>
        <v>1</v>
      </c>
      <c r="AT940" s="3"/>
      <c r="AU940" t="e">
        <f>VLOOKUP(A940,[1]taxonomy!$B:$H,7,FALSE)</f>
        <v>#N/A</v>
      </c>
    </row>
    <row r="941" spans="1:47" hidden="1" x14ac:dyDescent="0.3">
      <c r="A941" s="2" t="s">
        <v>1923</v>
      </c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>
        <v>1</v>
      </c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>
        <v>1</v>
      </c>
      <c r="AT941" s="3"/>
      <c r="AU941" t="e">
        <f>VLOOKUP(A941,[1]taxonomy!$B:$H,7,FALSE)</f>
        <v>#N/A</v>
      </c>
    </row>
    <row r="942" spans="1:47" hidden="1" x14ac:dyDescent="0.3">
      <c r="A942" s="2" t="s">
        <v>1925</v>
      </c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>
        <v>1</v>
      </c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>
        <v>1</v>
      </c>
      <c r="AT942" s="3"/>
      <c r="AU942" t="str">
        <f>VLOOKUP(A942,[1]taxonomy!$B:$H,7,FALSE)</f>
        <v xml:space="preserve"> Stramenopiles</v>
      </c>
    </row>
    <row r="943" spans="1:47" hidden="1" x14ac:dyDescent="0.3">
      <c r="A943" s="2" t="s">
        <v>1927</v>
      </c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>
        <v>1</v>
      </c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>
        <v>1</v>
      </c>
      <c r="AT943" s="3"/>
      <c r="AU943" t="str">
        <f>VLOOKUP(A943,[1]taxonomy!$B:$H,7,FALSE)</f>
        <v xml:space="preserve"> Stramenopiles</v>
      </c>
    </row>
    <row r="944" spans="1:47" hidden="1" x14ac:dyDescent="0.3">
      <c r="A944" s="2" t="s">
        <v>1929</v>
      </c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>
        <v>1</v>
      </c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>
        <v>1</v>
      </c>
      <c r="AT944" s="3"/>
      <c r="AU944" t="str">
        <f>VLOOKUP(A944,[1]taxonomy!$B:$H,7,FALSE)</f>
        <v xml:space="preserve"> Stramenopiles</v>
      </c>
    </row>
    <row r="945" spans="1:48" hidden="1" x14ac:dyDescent="0.3">
      <c r="A945" s="2" t="s">
        <v>1931</v>
      </c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>
        <v>1</v>
      </c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>
        <v>1</v>
      </c>
      <c r="AT945" s="3"/>
      <c r="AU945" t="str">
        <f>VLOOKUP(A945,[1]taxonomy!$B:$H,7,FALSE)</f>
        <v xml:space="preserve"> Fungi</v>
      </c>
    </row>
    <row r="946" spans="1:48" hidden="1" x14ac:dyDescent="0.3">
      <c r="A946" s="2" t="s">
        <v>1933</v>
      </c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>
        <v>1</v>
      </c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>
        <v>1</v>
      </c>
      <c r="AT946" s="3"/>
      <c r="AU946" t="str">
        <f>VLOOKUP(A946,[1]taxonomy!$B:$H,7,FALSE)</f>
        <v xml:space="preserve"> Fungi</v>
      </c>
    </row>
    <row r="947" spans="1:48" hidden="1" x14ac:dyDescent="0.3">
      <c r="A947" s="2" t="s">
        <v>1935</v>
      </c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>
        <v>1</v>
      </c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>
        <v>1</v>
      </c>
      <c r="AT947" s="3"/>
      <c r="AU947" t="str">
        <f>VLOOKUP(A947,[1]taxonomy!$B:$H,7,FALSE)</f>
        <v xml:space="preserve"> Fungi</v>
      </c>
    </row>
    <row r="948" spans="1:48" hidden="1" x14ac:dyDescent="0.3">
      <c r="A948" s="2" t="s">
        <v>1937</v>
      </c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>
        <v>1</v>
      </c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>
        <v>1</v>
      </c>
      <c r="AT948" s="3"/>
      <c r="AU948" t="str">
        <f>VLOOKUP(A948,[1]taxonomy!$B:$H,7,FALSE)</f>
        <v xml:space="preserve"> Fungi</v>
      </c>
    </row>
    <row r="949" spans="1:48" hidden="1" x14ac:dyDescent="0.3">
      <c r="A949" s="2" t="s">
        <v>1939</v>
      </c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>
        <v>1</v>
      </c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>
        <v>1</v>
      </c>
      <c r="AT949" s="3"/>
      <c r="AU949" t="str">
        <f>VLOOKUP(A949,[1]taxonomy!$B:$H,7,FALSE)</f>
        <v xml:space="preserve"> Fungi</v>
      </c>
    </row>
    <row r="950" spans="1:48" hidden="1" x14ac:dyDescent="0.3">
      <c r="A950" s="2" t="s">
        <v>1941</v>
      </c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>
        <v>1</v>
      </c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>
        <v>1</v>
      </c>
      <c r="AT950" s="3"/>
      <c r="AU950" t="str">
        <f>VLOOKUP(A950,[1]taxonomy!$B:$H,7,FALSE)</f>
        <v xml:space="preserve"> Fungi</v>
      </c>
    </row>
    <row r="951" spans="1:48" x14ac:dyDescent="0.3">
      <c r="A951" s="2" t="s">
        <v>1943</v>
      </c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>
        <v>1</v>
      </c>
      <c r="R951" s="3"/>
      <c r="S951" s="3"/>
      <c r="T951" s="3">
        <v>1</v>
      </c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>
        <v>2</v>
      </c>
      <c r="AT951" s="3"/>
      <c r="AU951" t="str">
        <f>VLOOKUP(A951,[1]taxonomy!$B:$H,7,FALSE)</f>
        <v xml:space="preserve"> Metazoa</v>
      </c>
      <c r="AV951" t="s">
        <v>5339</v>
      </c>
    </row>
    <row r="952" spans="1:48" hidden="1" x14ac:dyDescent="0.3">
      <c r="A952" s="2" t="s">
        <v>1947</v>
      </c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>
        <v>1</v>
      </c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>
        <v>1</v>
      </c>
      <c r="AT952" s="3"/>
      <c r="AU952" t="str">
        <f>VLOOKUP(A952,[1]taxonomy!$B:$H,7,FALSE)</f>
        <v xml:space="preserve"> Metazoa</v>
      </c>
    </row>
    <row r="953" spans="1:48" hidden="1" x14ac:dyDescent="0.3">
      <c r="A953" s="2" t="s">
        <v>1949</v>
      </c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>
        <v>1</v>
      </c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>
        <v>1</v>
      </c>
      <c r="AT953" s="3"/>
      <c r="AU953" t="str">
        <f>VLOOKUP(A953,[1]taxonomy!$B:$H,7,FALSE)</f>
        <v xml:space="preserve"> Fungi</v>
      </c>
    </row>
    <row r="954" spans="1:48" hidden="1" x14ac:dyDescent="0.3">
      <c r="A954" s="2" t="s">
        <v>1951</v>
      </c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>
        <v>2</v>
      </c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>
        <v>2</v>
      </c>
      <c r="AT954" s="3"/>
      <c r="AU954" t="str">
        <f>VLOOKUP(A954,[1]taxonomy!$B:$H,7,FALSE)</f>
        <v xml:space="preserve"> Fungi</v>
      </c>
    </row>
    <row r="955" spans="1:48" hidden="1" x14ac:dyDescent="0.3">
      <c r="A955" s="2" t="s">
        <v>1953</v>
      </c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>
        <v>1</v>
      </c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>
        <v>1</v>
      </c>
      <c r="AT955" s="3"/>
      <c r="AU955" t="str">
        <f>VLOOKUP(A955,[1]taxonomy!$B:$H,7,FALSE)</f>
        <v xml:space="preserve"> Fungi</v>
      </c>
    </row>
    <row r="956" spans="1:48" hidden="1" x14ac:dyDescent="0.3">
      <c r="A956" s="2" t="s">
        <v>1955</v>
      </c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>
        <v>2</v>
      </c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>
        <v>2</v>
      </c>
      <c r="AT956" s="3"/>
      <c r="AU956" t="str">
        <f>VLOOKUP(A956,[1]taxonomy!$B:$H,7,FALSE)</f>
        <v xml:space="preserve"> Fungi</v>
      </c>
    </row>
    <row r="957" spans="1:48" hidden="1" x14ac:dyDescent="0.3">
      <c r="A957" s="2" t="s">
        <v>1957</v>
      </c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>
        <v>1</v>
      </c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>
        <v>1</v>
      </c>
      <c r="AT957" s="3"/>
      <c r="AU957" t="str">
        <f>VLOOKUP(A957,[1]taxonomy!$B:$H,7,FALSE)</f>
        <v xml:space="preserve"> Fungi</v>
      </c>
    </row>
    <row r="958" spans="1:48" hidden="1" x14ac:dyDescent="0.3">
      <c r="A958" s="2" t="s">
        <v>1959</v>
      </c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>
        <v>2</v>
      </c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>
        <v>2</v>
      </c>
      <c r="AT958" s="3"/>
      <c r="AU958" t="str">
        <f>VLOOKUP(A958,[1]taxonomy!$B:$H,7,FALSE)</f>
        <v xml:space="preserve"> Fungi</v>
      </c>
    </row>
    <row r="959" spans="1:48" hidden="1" x14ac:dyDescent="0.3">
      <c r="A959" s="2" t="s">
        <v>1961</v>
      </c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>
        <v>1</v>
      </c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>
        <v>1</v>
      </c>
      <c r="AT959" s="3"/>
      <c r="AU959" t="str">
        <f>VLOOKUP(A959,[1]taxonomy!$B:$H,7,FALSE)</f>
        <v xml:space="preserve"> Fungi</v>
      </c>
    </row>
    <row r="960" spans="1:48" hidden="1" x14ac:dyDescent="0.3">
      <c r="A960" s="2" t="s">
        <v>1963</v>
      </c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>
        <v>1</v>
      </c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>
        <v>1</v>
      </c>
      <c r="AT960" s="3"/>
      <c r="AU960" t="str">
        <f>VLOOKUP(A960,[1]taxonomy!$B:$H,7,FALSE)</f>
        <v xml:space="preserve"> Fungi</v>
      </c>
    </row>
    <row r="961" spans="1:47" hidden="1" x14ac:dyDescent="0.3">
      <c r="A961" s="2" t="s">
        <v>1965</v>
      </c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>
        <v>1</v>
      </c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>
        <v>1</v>
      </c>
      <c r="AT961" s="3"/>
      <c r="AU961" t="str">
        <f>VLOOKUP(A961,[1]taxonomy!$B:$H,7,FALSE)</f>
        <v xml:space="preserve"> Fungi</v>
      </c>
    </row>
    <row r="962" spans="1:47" hidden="1" x14ac:dyDescent="0.3">
      <c r="A962" s="2" t="s">
        <v>1967</v>
      </c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>
        <v>1</v>
      </c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>
        <v>1</v>
      </c>
      <c r="AT962" s="3"/>
      <c r="AU962" t="str">
        <f>VLOOKUP(A962,[1]taxonomy!$B:$H,7,FALSE)</f>
        <v xml:space="preserve"> Fungi</v>
      </c>
    </row>
    <row r="963" spans="1:47" hidden="1" x14ac:dyDescent="0.3">
      <c r="A963" s="2" t="s">
        <v>1969</v>
      </c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>
        <v>1</v>
      </c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>
        <v>1</v>
      </c>
      <c r="AT963" s="3"/>
      <c r="AU963" t="str">
        <f>VLOOKUP(A963,[1]taxonomy!$B:$H,7,FALSE)</f>
        <v xml:space="preserve"> Fungi</v>
      </c>
    </row>
    <row r="964" spans="1:47" hidden="1" x14ac:dyDescent="0.3">
      <c r="A964" s="2" t="s">
        <v>1971</v>
      </c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>
        <v>1</v>
      </c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>
        <v>1</v>
      </c>
      <c r="AT964" s="3"/>
      <c r="AU964" t="str">
        <f>VLOOKUP(A964,[1]taxonomy!$B:$H,7,FALSE)</f>
        <v xml:space="preserve"> Fungi</v>
      </c>
    </row>
    <row r="965" spans="1:47" hidden="1" x14ac:dyDescent="0.3">
      <c r="A965" s="2" t="s">
        <v>1973</v>
      </c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>
        <v>1</v>
      </c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>
        <v>1</v>
      </c>
      <c r="AT965" s="3"/>
      <c r="AU965" t="str">
        <f>VLOOKUP(A965,[1]taxonomy!$B:$H,7,FALSE)</f>
        <v xml:space="preserve"> Fungi</v>
      </c>
    </row>
    <row r="966" spans="1:47" hidden="1" x14ac:dyDescent="0.3">
      <c r="A966" s="2" t="s">
        <v>1975</v>
      </c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>
        <v>1</v>
      </c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>
        <v>1</v>
      </c>
      <c r="AT966" s="3"/>
      <c r="AU966" t="str">
        <f>VLOOKUP(A966,[1]taxonomy!$B:$H,7,FALSE)</f>
        <v xml:space="preserve"> Fungi</v>
      </c>
    </row>
    <row r="967" spans="1:47" hidden="1" x14ac:dyDescent="0.3">
      <c r="A967" s="2" t="s">
        <v>1977</v>
      </c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>
        <v>2</v>
      </c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>
        <v>2</v>
      </c>
      <c r="AT967" s="3"/>
      <c r="AU967" t="str">
        <f>VLOOKUP(A967,[1]taxonomy!$B:$H,7,FALSE)</f>
        <v xml:space="preserve"> Fungi</v>
      </c>
    </row>
    <row r="968" spans="1:47" hidden="1" x14ac:dyDescent="0.3">
      <c r="A968" s="2" t="s">
        <v>1979</v>
      </c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>
        <v>1</v>
      </c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>
        <v>1</v>
      </c>
      <c r="AT968" s="3"/>
      <c r="AU968" t="str">
        <f>VLOOKUP(A968,[1]taxonomy!$B:$H,7,FALSE)</f>
        <v xml:space="preserve"> Fungi</v>
      </c>
    </row>
    <row r="969" spans="1:47" hidden="1" x14ac:dyDescent="0.3">
      <c r="A969" s="2" t="s">
        <v>1981</v>
      </c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>
        <v>1</v>
      </c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>
        <v>1</v>
      </c>
      <c r="AT969" s="3"/>
      <c r="AU969" t="str">
        <f>VLOOKUP(A969,[1]taxonomy!$B:$H,7,FALSE)</f>
        <v xml:space="preserve"> Fungi</v>
      </c>
    </row>
    <row r="970" spans="1:47" hidden="1" x14ac:dyDescent="0.3">
      <c r="A970" s="2" t="s">
        <v>1983</v>
      </c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>
        <v>1</v>
      </c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>
        <v>1</v>
      </c>
      <c r="AT970" s="3"/>
      <c r="AU970" t="str">
        <f>VLOOKUP(A970,[1]taxonomy!$B:$H,7,FALSE)</f>
        <v xml:space="preserve"> Fungi</v>
      </c>
    </row>
    <row r="971" spans="1:47" hidden="1" x14ac:dyDescent="0.3">
      <c r="A971" s="2" t="s">
        <v>1985</v>
      </c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>
        <v>1</v>
      </c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>
        <v>1</v>
      </c>
      <c r="AT971" s="3"/>
      <c r="AU971" t="e">
        <f>VLOOKUP(A971,[1]taxonomy!$B:$H,7,FALSE)</f>
        <v>#N/A</v>
      </c>
    </row>
    <row r="972" spans="1:47" hidden="1" x14ac:dyDescent="0.3">
      <c r="A972" s="2" t="s">
        <v>1987</v>
      </c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>
        <v>1</v>
      </c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>
        <v>1</v>
      </c>
      <c r="AT972" s="3"/>
      <c r="AU972" t="str">
        <f>VLOOKUP(A972,[1]taxonomy!$B:$H,7,FALSE)</f>
        <v xml:space="preserve"> Fungi</v>
      </c>
    </row>
    <row r="973" spans="1:47" hidden="1" x14ac:dyDescent="0.3">
      <c r="A973" s="2" t="s">
        <v>1989</v>
      </c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>
        <v>1</v>
      </c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>
        <v>1</v>
      </c>
      <c r="AT973" s="3"/>
      <c r="AU973" t="str">
        <f>VLOOKUP(A973,[1]taxonomy!$B:$H,7,FALSE)</f>
        <v xml:space="preserve"> Fungi</v>
      </c>
    </row>
    <row r="974" spans="1:47" hidden="1" x14ac:dyDescent="0.3">
      <c r="A974" s="2" t="s">
        <v>1991</v>
      </c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>
        <v>3</v>
      </c>
      <c r="P974" s="3"/>
      <c r="Q974" s="3">
        <v>1</v>
      </c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>
        <v>1</v>
      </c>
      <c r="AL974" s="3"/>
      <c r="AM974" s="3"/>
      <c r="AN974" s="3"/>
      <c r="AO974" s="3"/>
      <c r="AP974" s="3"/>
      <c r="AQ974" s="3"/>
      <c r="AR974" s="3"/>
      <c r="AS974" s="3">
        <v>5</v>
      </c>
      <c r="AT974" s="3"/>
      <c r="AU974" t="str">
        <f>VLOOKUP(A974,[1]taxonomy!$B:$H,7,FALSE)</f>
        <v xml:space="preserve"> Fungi</v>
      </c>
    </row>
    <row r="975" spans="1:47" hidden="1" x14ac:dyDescent="0.3">
      <c r="A975" s="2" t="s">
        <v>1993</v>
      </c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>
        <v>1</v>
      </c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>
        <v>1</v>
      </c>
      <c r="AT975" s="3"/>
      <c r="AU975" t="str">
        <f>VLOOKUP(A975,[1]taxonomy!$B:$H,7,FALSE)</f>
        <v xml:space="preserve"> Fungi</v>
      </c>
    </row>
    <row r="976" spans="1:47" hidden="1" x14ac:dyDescent="0.3">
      <c r="A976" s="2" t="s">
        <v>1995</v>
      </c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>
        <v>1</v>
      </c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>
        <v>1</v>
      </c>
      <c r="AT976" s="3"/>
      <c r="AU976" t="str">
        <f>VLOOKUP(A976,[1]taxonomy!$B:$H,7,FALSE)</f>
        <v xml:space="preserve"> Metazoa</v>
      </c>
    </row>
    <row r="977" spans="1:47" hidden="1" x14ac:dyDescent="0.3">
      <c r="A977" s="2" t="s">
        <v>1997</v>
      </c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>
        <v>1</v>
      </c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>
        <v>1</v>
      </c>
      <c r="AT977" s="3"/>
      <c r="AU977" t="str">
        <f>VLOOKUP(A977,[1]taxonomy!$B:$H,7,FALSE)</f>
        <v xml:space="preserve"> Metazoa</v>
      </c>
    </row>
    <row r="978" spans="1:47" hidden="1" x14ac:dyDescent="0.3">
      <c r="A978" s="2" t="s">
        <v>1999</v>
      </c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>
        <v>1</v>
      </c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>
        <v>1</v>
      </c>
      <c r="AT978" s="3"/>
      <c r="AU978" t="str">
        <f>VLOOKUP(A978,[1]taxonomy!$B:$H,7,FALSE)</f>
        <v xml:space="preserve"> Metazoa</v>
      </c>
    </row>
    <row r="979" spans="1:47" hidden="1" x14ac:dyDescent="0.3">
      <c r="A979" s="2" t="s">
        <v>2001</v>
      </c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>
        <v>1</v>
      </c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>
        <v>1</v>
      </c>
      <c r="AT979" s="3"/>
      <c r="AU979" t="str">
        <f>VLOOKUP(A979,[1]taxonomy!$B:$H,7,FALSE)</f>
        <v xml:space="preserve"> Metazoa</v>
      </c>
    </row>
    <row r="980" spans="1:47" hidden="1" x14ac:dyDescent="0.3">
      <c r="A980" s="2" t="s">
        <v>2003</v>
      </c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>
        <v>1</v>
      </c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>
        <v>1</v>
      </c>
      <c r="AT980" s="3"/>
      <c r="AU980" t="str">
        <f>VLOOKUP(A980,[1]taxonomy!$B:$H,7,FALSE)</f>
        <v xml:space="preserve"> Metazoa</v>
      </c>
    </row>
    <row r="981" spans="1:47" hidden="1" x14ac:dyDescent="0.3">
      <c r="A981" s="2" t="s">
        <v>2005</v>
      </c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>
        <v>1</v>
      </c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>
        <v>1</v>
      </c>
      <c r="AT981" s="3"/>
      <c r="AU981" t="str">
        <f>VLOOKUP(A981,[1]taxonomy!$B:$H,7,FALSE)</f>
        <v xml:space="preserve"> Viridiplantae</v>
      </c>
    </row>
    <row r="982" spans="1:47" hidden="1" x14ac:dyDescent="0.3">
      <c r="A982" s="2" t="s">
        <v>2007</v>
      </c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>
        <v>1</v>
      </c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>
        <v>1</v>
      </c>
      <c r="AT982" s="3"/>
      <c r="AU982" t="str">
        <f>VLOOKUP(A982,[1]taxonomy!$B:$H,7,FALSE)</f>
        <v xml:space="preserve"> Viridiplantae</v>
      </c>
    </row>
    <row r="983" spans="1:47" hidden="1" x14ac:dyDescent="0.3">
      <c r="A983" s="2" t="s">
        <v>2009</v>
      </c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>
        <v>1</v>
      </c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>
        <v>1</v>
      </c>
      <c r="AT983" s="3"/>
      <c r="AU983" t="str">
        <f>VLOOKUP(A983,[1]taxonomy!$B:$H,7,FALSE)</f>
        <v xml:space="preserve"> Viridiplantae</v>
      </c>
    </row>
    <row r="984" spans="1:47" hidden="1" x14ac:dyDescent="0.3">
      <c r="A984" s="2" t="s">
        <v>2011</v>
      </c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>
        <v>1</v>
      </c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>
        <v>1</v>
      </c>
      <c r="AT984" s="3"/>
      <c r="AU984" t="str">
        <f>VLOOKUP(A984,[1]taxonomy!$B:$H,7,FALSE)</f>
        <v xml:space="preserve"> Viridiplantae</v>
      </c>
    </row>
    <row r="985" spans="1:47" hidden="1" x14ac:dyDescent="0.3">
      <c r="A985" s="2" t="s">
        <v>2013</v>
      </c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>
        <v>1</v>
      </c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>
        <v>1</v>
      </c>
      <c r="AT985" s="3"/>
      <c r="AU985" t="str">
        <f>VLOOKUP(A985,[1]taxonomy!$B:$H,7,FALSE)</f>
        <v xml:space="preserve"> Viridiplantae</v>
      </c>
    </row>
    <row r="986" spans="1:47" hidden="1" x14ac:dyDescent="0.3">
      <c r="A986" s="2" t="s">
        <v>2015</v>
      </c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>
        <v>1</v>
      </c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>
        <v>1</v>
      </c>
      <c r="AT986" s="3"/>
      <c r="AU986" t="str">
        <f>VLOOKUP(A986,[1]taxonomy!$B:$H,7,FALSE)</f>
        <v xml:space="preserve"> Viridiplantae</v>
      </c>
    </row>
    <row r="987" spans="1:47" hidden="1" x14ac:dyDescent="0.3">
      <c r="A987" s="2" t="s">
        <v>2017</v>
      </c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>
        <v>1</v>
      </c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>
        <v>1</v>
      </c>
      <c r="AT987" s="3"/>
      <c r="AU987" t="str">
        <f>VLOOKUP(A987,[1]taxonomy!$B:$H,7,FALSE)</f>
        <v xml:space="preserve"> Viridiplantae</v>
      </c>
    </row>
    <row r="988" spans="1:47" hidden="1" x14ac:dyDescent="0.3">
      <c r="A988" s="2" t="s">
        <v>2019</v>
      </c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>
        <v>1</v>
      </c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>
        <v>1</v>
      </c>
      <c r="AT988" s="3"/>
      <c r="AU988" t="str">
        <f>VLOOKUP(A988,[1]taxonomy!$B:$H,7,FALSE)</f>
        <v xml:space="preserve"> Viridiplantae</v>
      </c>
    </row>
    <row r="989" spans="1:47" hidden="1" x14ac:dyDescent="0.3">
      <c r="A989" s="2" t="s">
        <v>2021</v>
      </c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>
        <v>1</v>
      </c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>
        <v>1</v>
      </c>
      <c r="AT989" s="3"/>
      <c r="AU989" t="str">
        <f>VLOOKUP(A989,[1]taxonomy!$B:$H,7,FALSE)</f>
        <v xml:space="preserve"> Viridiplantae</v>
      </c>
    </row>
    <row r="990" spans="1:47" hidden="1" x14ac:dyDescent="0.3">
      <c r="A990" s="2" t="s">
        <v>2023</v>
      </c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>
        <v>1</v>
      </c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>
        <v>1</v>
      </c>
      <c r="AT990" s="3"/>
      <c r="AU990" t="str">
        <f>VLOOKUP(A990,[1]taxonomy!$B:$H,7,FALSE)</f>
        <v xml:space="preserve"> Fungi</v>
      </c>
    </row>
    <row r="991" spans="1:47" hidden="1" x14ac:dyDescent="0.3">
      <c r="A991" s="2" t="s">
        <v>2025</v>
      </c>
      <c r="B991" s="3">
        <v>1</v>
      </c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>
        <v>1</v>
      </c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>
        <v>2</v>
      </c>
      <c r="AT991" s="3"/>
      <c r="AU991" t="str">
        <f>VLOOKUP(A991,[1]taxonomy!$B:$H,7,FALSE)</f>
        <v xml:space="preserve"> Fungi</v>
      </c>
    </row>
    <row r="992" spans="1:47" hidden="1" x14ac:dyDescent="0.3">
      <c r="A992" s="2" t="s">
        <v>2027</v>
      </c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>
        <v>1</v>
      </c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>
        <v>1</v>
      </c>
      <c r="AT992" s="3"/>
      <c r="AU992" t="str">
        <f>VLOOKUP(A992,[1]taxonomy!$B:$H,7,FALSE)</f>
        <v xml:space="preserve"> Metazoa</v>
      </c>
    </row>
    <row r="993" spans="1:47" hidden="1" x14ac:dyDescent="0.3">
      <c r="A993" s="2" t="s">
        <v>2029</v>
      </c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>
        <v>1</v>
      </c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>
        <v>1</v>
      </c>
      <c r="AT993" s="3"/>
      <c r="AU993" t="str">
        <f>VLOOKUP(A993,[1]taxonomy!$B:$H,7,FALSE)</f>
        <v xml:space="preserve"> Metazoa</v>
      </c>
    </row>
    <row r="994" spans="1:47" hidden="1" x14ac:dyDescent="0.3">
      <c r="A994" s="2" t="s">
        <v>2031</v>
      </c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>
        <v>1</v>
      </c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>
        <v>1</v>
      </c>
      <c r="AT994" s="3"/>
      <c r="AU994" t="str">
        <f>VLOOKUP(A994,[1]taxonomy!$B:$H,7,FALSE)</f>
        <v xml:space="preserve"> Metazoa</v>
      </c>
    </row>
    <row r="995" spans="1:47" hidden="1" x14ac:dyDescent="0.3">
      <c r="A995" s="2" t="s">
        <v>2033</v>
      </c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>
        <v>1</v>
      </c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>
        <v>1</v>
      </c>
      <c r="AT995" s="3"/>
      <c r="AU995" t="str">
        <f>VLOOKUP(A995,[1]taxonomy!$B:$H,7,FALSE)</f>
        <v xml:space="preserve"> Metazoa</v>
      </c>
    </row>
    <row r="996" spans="1:47" hidden="1" x14ac:dyDescent="0.3">
      <c r="A996" s="2" t="s">
        <v>2035</v>
      </c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>
        <v>1</v>
      </c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>
        <v>1</v>
      </c>
      <c r="AT996" s="3"/>
      <c r="AU996" t="str">
        <f>VLOOKUP(A996,[1]taxonomy!$B:$H,7,FALSE)</f>
        <v xml:space="preserve"> Amoebozoa</v>
      </c>
    </row>
    <row r="997" spans="1:47" hidden="1" x14ac:dyDescent="0.3">
      <c r="A997" s="2" t="s">
        <v>2037</v>
      </c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>
        <v>1</v>
      </c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>
        <v>1</v>
      </c>
      <c r="AT997" s="3"/>
      <c r="AU997" t="str">
        <f>VLOOKUP(A997,[1]taxonomy!$B:$H,7,FALSE)</f>
        <v xml:space="preserve"> Amoebozoa</v>
      </c>
    </row>
    <row r="998" spans="1:47" hidden="1" x14ac:dyDescent="0.3">
      <c r="A998" s="2" t="s">
        <v>2039</v>
      </c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>
        <v>1</v>
      </c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>
        <v>1</v>
      </c>
      <c r="AT998" s="3"/>
      <c r="AU998" t="str">
        <f>VLOOKUP(A998,[1]taxonomy!$B:$H,7,FALSE)</f>
        <v xml:space="preserve"> Amoebozoa</v>
      </c>
    </row>
    <row r="999" spans="1:47" hidden="1" x14ac:dyDescent="0.3">
      <c r="A999" s="2" t="s">
        <v>2041</v>
      </c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>
        <v>1</v>
      </c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>
        <v>1</v>
      </c>
      <c r="AT999" s="3"/>
      <c r="AU999" t="str">
        <f>VLOOKUP(A999,[1]taxonomy!$B:$H,7,FALSE)</f>
        <v xml:space="preserve"> Metazoa</v>
      </c>
    </row>
    <row r="1000" spans="1:47" hidden="1" x14ac:dyDescent="0.3">
      <c r="A1000" s="2" t="s">
        <v>2043</v>
      </c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>
        <v>1</v>
      </c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>
        <v>1</v>
      </c>
      <c r="AT1000" s="3"/>
      <c r="AU1000" t="str">
        <f>VLOOKUP(A1000,[1]taxonomy!$B:$H,7,FALSE)</f>
        <v xml:space="preserve"> Metazoa</v>
      </c>
    </row>
    <row r="1001" spans="1:47" hidden="1" x14ac:dyDescent="0.3">
      <c r="A1001" s="2" t="s">
        <v>2045</v>
      </c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>
        <v>1</v>
      </c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>
        <v>1</v>
      </c>
      <c r="AT1001" s="3"/>
      <c r="AU1001" t="str">
        <f>VLOOKUP(A1001,[1]taxonomy!$B:$H,7,FALSE)</f>
        <v xml:space="preserve"> Metazoa</v>
      </c>
    </row>
    <row r="1002" spans="1:47" hidden="1" x14ac:dyDescent="0.3">
      <c r="A1002" s="2" t="s">
        <v>2047</v>
      </c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>
        <v>1</v>
      </c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>
        <v>1</v>
      </c>
      <c r="AT1002" s="3"/>
      <c r="AU1002" t="str">
        <f>VLOOKUP(A1002,[1]taxonomy!$B:$H,7,FALSE)</f>
        <v xml:space="preserve"> Metazoa</v>
      </c>
    </row>
    <row r="1003" spans="1:47" hidden="1" x14ac:dyDescent="0.3">
      <c r="A1003" s="2" t="s">
        <v>2049</v>
      </c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>
        <v>1</v>
      </c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>
        <v>1</v>
      </c>
      <c r="AT1003" s="3"/>
      <c r="AU1003" t="str">
        <f>VLOOKUP(A1003,[1]taxonomy!$B:$H,7,FALSE)</f>
        <v xml:space="preserve"> Metazoa</v>
      </c>
    </row>
    <row r="1004" spans="1:47" hidden="1" x14ac:dyDescent="0.3">
      <c r="A1004" s="2" t="s">
        <v>2051</v>
      </c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>
        <v>1</v>
      </c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>
        <v>1</v>
      </c>
      <c r="AT1004" s="3"/>
      <c r="AU1004" t="str">
        <f>VLOOKUP(A1004,[1]taxonomy!$B:$H,7,FALSE)</f>
        <v xml:space="preserve"> Metazoa</v>
      </c>
    </row>
    <row r="1005" spans="1:47" hidden="1" x14ac:dyDescent="0.3">
      <c r="A1005" s="2" t="s">
        <v>2053</v>
      </c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>
        <v>1</v>
      </c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>
        <v>1</v>
      </c>
      <c r="AT1005" s="3"/>
      <c r="AU1005" t="str">
        <f>VLOOKUP(A1005,[1]taxonomy!$B:$H,7,FALSE)</f>
        <v xml:space="preserve"> Metazoa</v>
      </c>
    </row>
    <row r="1006" spans="1:47" hidden="1" x14ac:dyDescent="0.3">
      <c r="A1006" s="2" t="s">
        <v>2055</v>
      </c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>
        <v>1</v>
      </c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>
        <v>1</v>
      </c>
      <c r="AT1006" s="3"/>
      <c r="AU1006" t="str">
        <f>VLOOKUP(A1006,[1]taxonomy!$B:$H,7,FALSE)</f>
        <v xml:space="preserve"> Metazoa</v>
      </c>
    </row>
    <row r="1007" spans="1:47" hidden="1" x14ac:dyDescent="0.3">
      <c r="A1007" s="2" t="s">
        <v>2057</v>
      </c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>
        <v>1</v>
      </c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>
        <v>1</v>
      </c>
      <c r="AT1007" s="3"/>
      <c r="AU1007" t="str">
        <f>VLOOKUP(A1007,[1]taxonomy!$B:$H,7,FALSE)</f>
        <v xml:space="preserve"> Metazoa</v>
      </c>
    </row>
    <row r="1008" spans="1:47" hidden="1" x14ac:dyDescent="0.3">
      <c r="A1008" s="2" t="s">
        <v>2059</v>
      </c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>
        <v>1</v>
      </c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>
        <v>1</v>
      </c>
      <c r="AT1008" s="3"/>
      <c r="AU1008" t="str">
        <f>VLOOKUP(A1008,[1]taxonomy!$B:$H,7,FALSE)</f>
        <v xml:space="preserve"> Metazoa</v>
      </c>
    </row>
    <row r="1009" spans="1:47" hidden="1" x14ac:dyDescent="0.3">
      <c r="A1009" s="2" t="s">
        <v>2061</v>
      </c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>
        <v>1</v>
      </c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>
        <v>1</v>
      </c>
      <c r="AT1009" s="3"/>
      <c r="AU1009" t="str">
        <f>VLOOKUP(A1009,[1]taxonomy!$B:$H,7,FALSE)</f>
        <v xml:space="preserve"> Fungi</v>
      </c>
    </row>
    <row r="1010" spans="1:47" hidden="1" x14ac:dyDescent="0.3">
      <c r="A1010" s="2" t="s">
        <v>2063</v>
      </c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>
        <v>1</v>
      </c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>
        <v>1</v>
      </c>
      <c r="AT1010" s="3"/>
      <c r="AU1010" t="str">
        <f>VLOOKUP(A1010,[1]taxonomy!$B:$H,7,FALSE)</f>
        <v xml:space="preserve"> Viridiplantae</v>
      </c>
    </row>
    <row r="1011" spans="1:47" hidden="1" x14ac:dyDescent="0.3">
      <c r="A1011" s="2" t="s">
        <v>2065</v>
      </c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>
        <v>2</v>
      </c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>
        <v>2</v>
      </c>
      <c r="AT1011" s="3"/>
      <c r="AU1011" t="str">
        <f>VLOOKUP(A1011,[1]taxonomy!$B:$H,7,FALSE)</f>
        <v xml:space="preserve"> Fungi</v>
      </c>
    </row>
    <row r="1012" spans="1:47" hidden="1" x14ac:dyDescent="0.3">
      <c r="A1012" s="2" t="s">
        <v>2067</v>
      </c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>
        <v>1</v>
      </c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>
        <v>1</v>
      </c>
      <c r="AT1012" s="3"/>
      <c r="AU1012" t="str">
        <f>VLOOKUP(A1012,[1]taxonomy!$B:$H,7,FALSE)</f>
        <v xml:space="preserve"> Fungi</v>
      </c>
    </row>
    <row r="1013" spans="1:47" hidden="1" x14ac:dyDescent="0.3">
      <c r="A1013" s="2" t="s">
        <v>2069</v>
      </c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>
        <v>2</v>
      </c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>
        <v>2</v>
      </c>
      <c r="AT1013" s="3"/>
      <c r="AU1013" t="str">
        <f>VLOOKUP(A1013,[1]taxonomy!$B:$H,7,FALSE)</f>
        <v xml:space="preserve"> Fungi</v>
      </c>
    </row>
    <row r="1014" spans="1:47" hidden="1" x14ac:dyDescent="0.3">
      <c r="A1014" s="2" t="s">
        <v>2071</v>
      </c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>
        <v>1</v>
      </c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>
        <v>1</v>
      </c>
      <c r="AT1014" s="3"/>
      <c r="AU1014" t="str">
        <f>VLOOKUP(A1014,[1]taxonomy!$B:$H,7,FALSE)</f>
        <v xml:space="preserve"> Fungi</v>
      </c>
    </row>
    <row r="1015" spans="1:47" hidden="1" x14ac:dyDescent="0.3">
      <c r="A1015" s="2" t="s">
        <v>2073</v>
      </c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>
        <v>1</v>
      </c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>
        <v>1</v>
      </c>
      <c r="AT1015" s="3"/>
      <c r="AU1015" t="str">
        <f>VLOOKUP(A1015,[1]taxonomy!$B:$H,7,FALSE)</f>
        <v xml:space="preserve"> Fungi</v>
      </c>
    </row>
    <row r="1016" spans="1:47" hidden="1" x14ac:dyDescent="0.3">
      <c r="A1016" s="2" t="s">
        <v>2075</v>
      </c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>
        <v>1</v>
      </c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>
        <v>1</v>
      </c>
      <c r="AT1016" s="3"/>
      <c r="AU1016" t="str">
        <f>VLOOKUP(A1016,[1]taxonomy!$B:$H,7,FALSE)</f>
        <v xml:space="preserve"> Fungi</v>
      </c>
    </row>
    <row r="1017" spans="1:47" hidden="1" x14ac:dyDescent="0.3">
      <c r="A1017" s="2" t="s">
        <v>2077</v>
      </c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>
        <v>1</v>
      </c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>
        <v>1</v>
      </c>
      <c r="AT1017" s="3"/>
      <c r="AU1017" t="str">
        <f>VLOOKUP(A1017,[1]taxonomy!$B:$H,7,FALSE)</f>
        <v xml:space="preserve"> Viridiplantae</v>
      </c>
    </row>
    <row r="1018" spans="1:47" hidden="1" x14ac:dyDescent="0.3">
      <c r="A1018" s="2" t="s">
        <v>2079</v>
      </c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>
        <v>1</v>
      </c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>
        <v>1</v>
      </c>
      <c r="AT1018" s="3"/>
      <c r="AU1018" t="str">
        <f>VLOOKUP(A1018,[1]taxonomy!$B:$H,7,FALSE)</f>
        <v xml:space="preserve"> Fungi</v>
      </c>
    </row>
    <row r="1019" spans="1:47" hidden="1" x14ac:dyDescent="0.3">
      <c r="A1019" s="2" t="s">
        <v>2081</v>
      </c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>
        <v>1</v>
      </c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>
        <v>1</v>
      </c>
      <c r="AT1019" s="3"/>
      <c r="AU1019" t="str">
        <f>VLOOKUP(A1019,[1]taxonomy!$B:$H,7,FALSE)</f>
        <v xml:space="preserve"> Viridiplantae</v>
      </c>
    </row>
    <row r="1020" spans="1:47" hidden="1" x14ac:dyDescent="0.3">
      <c r="A1020" s="2" t="s">
        <v>2083</v>
      </c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>
        <v>1</v>
      </c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>
        <v>1</v>
      </c>
      <c r="AT1020" s="3"/>
      <c r="AU1020" t="str">
        <f>VLOOKUP(A1020,[1]taxonomy!$B:$H,7,FALSE)</f>
        <v xml:space="preserve"> Viridiplantae</v>
      </c>
    </row>
    <row r="1021" spans="1:47" hidden="1" x14ac:dyDescent="0.3">
      <c r="A1021" s="2" t="s">
        <v>2085</v>
      </c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>
        <v>1</v>
      </c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>
        <v>1</v>
      </c>
      <c r="AT1021" s="3"/>
      <c r="AU1021" t="str">
        <f>VLOOKUP(A1021,[1]taxonomy!$B:$H,7,FALSE)</f>
        <v xml:space="preserve"> Viridiplantae</v>
      </c>
    </row>
    <row r="1022" spans="1:47" hidden="1" x14ac:dyDescent="0.3">
      <c r="A1022" s="2" t="s">
        <v>2087</v>
      </c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>
        <v>1</v>
      </c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>
        <v>1</v>
      </c>
      <c r="AT1022" s="3"/>
      <c r="AU1022" t="str">
        <f>VLOOKUP(A1022,[1]taxonomy!$B:$H,7,FALSE)</f>
        <v xml:space="preserve"> Metazoa</v>
      </c>
    </row>
    <row r="1023" spans="1:47" hidden="1" x14ac:dyDescent="0.3">
      <c r="A1023" s="2" t="s">
        <v>2089</v>
      </c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>
        <v>1</v>
      </c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>
        <v>1</v>
      </c>
      <c r="AT1023" s="3"/>
      <c r="AU1023" t="str">
        <f>VLOOKUP(A1023,[1]taxonomy!$B:$H,7,FALSE)</f>
        <v xml:space="preserve"> Viridiplantae</v>
      </c>
    </row>
    <row r="1024" spans="1:47" hidden="1" x14ac:dyDescent="0.3">
      <c r="A1024" s="2" t="s">
        <v>2091</v>
      </c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>
        <v>1</v>
      </c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>
        <v>1</v>
      </c>
      <c r="AT1024" s="3"/>
      <c r="AU1024" t="str">
        <f>VLOOKUP(A1024,[1]taxonomy!$B:$H,7,FALSE)</f>
        <v xml:space="preserve"> Metazoa</v>
      </c>
    </row>
    <row r="1025" spans="1:47" hidden="1" x14ac:dyDescent="0.3">
      <c r="A1025" s="2" t="s">
        <v>2093</v>
      </c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>
        <v>1</v>
      </c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>
        <v>1</v>
      </c>
      <c r="AT1025" s="3"/>
      <c r="AU1025" t="str">
        <f>VLOOKUP(A1025,[1]taxonomy!$B:$H,7,FALSE)</f>
        <v xml:space="preserve"> Fungi</v>
      </c>
    </row>
    <row r="1026" spans="1:47" hidden="1" x14ac:dyDescent="0.3">
      <c r="A1026" s="2" t="s">
        <v>2095</v>
      </c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>
        <v>1</v>
      </c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>
        <v>1</v>
      </c>
      <c r="AT1026" s="3"/>
      <c r="AU1026" t="str">
        <f>VLOOKUP(A1026,[1]taxonomy!$B:$H,7,FALSE)</f>
        <v xml:space="preserve"> Fungi</v>
      </c>
    </row>
    <row r="1027" spans="1:47" hidden="1" x14ac:dyDescent="0.3">
      <c r="A1027" s="2" t="s">
        <v>2097</v>
      </c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>
        <v>1</v>
      </c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>
        <v>1</v>
      </c>
      <c r="AT1027" s="3"/>
      <c r="AU1027" t="str">
        <f>VLOOKUP(A1027,[1]taxonomy!$B:$H,7,FALSE)</f>
        <v xml:space="preserve"> Fungi</v>
      </c>
    </row>
    <row r="1028" spans="1:47" hidden="1" x14ac:dyDescent="0.3">
      <c r="A1028" s="2" t="s">
        <v>2099</v>
      </c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>
        <v>1</v>
      </c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>
        <v>1</v>
      </c>
      <c r="AT1028" s="3"/>
      <c r="AU1028" t="str">
        <f>VLOOKUP(A1028,[1]taxonomy!$B:$H,7,FALSE)</f>
        <v xml:space="preserve"> Fungi</v>
      </c>
    </row>
    <row r="1029" spans="1:47" hidden="1" x14ac:dyDescent="0.3">
      <c r="A1029" s="2" t="s">
        <v>2101</v>
      </c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>
        <v>1</v>
      </c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>
        <v>1</v>
      </c>
      <c r="AT1029" s="3"/>
      <c r="AU1029" t="str">
        <f>VLOOKUP(A1029,[1]taxonomy!$B:$H,7,FALSE)</f>
        <v xml:space="preserve"> Fungi</v>
      </c>
    </row>
    <row r="1030" spans="1:47" hidden="1" x14ac:dyDescent="0.3">
      <c r="A1030" s="2" t="s">
        <v>2103</v>
      </c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>
        <v>1</v>
      </c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>
        <v>1</v>
      </c>
      <c r="AT1030" s="3"/>
      <c r="AU1030" t="str">
        <f>VLOOKUP(A1030,[1]taxonomy!$B:$H,7,FALSE)</f>
        <v xml:space="preserve"> Fungi</v>
      </c>
    </row>
    <row r="1031" spans="1:47" hidden="1" x14ac:dyDescent="0.3">
      <c r="A1031" s="2" t="s">
        <v>2105</v>
      </c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>
        <v>1</v>
      </c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>
        <v>1</v>
      </c>
      <c r="AT1031" s="3"/>
      <c r="AU1031" t="str">
        <f>VLOOKUP(A1031,[1]taxonomy!$B:$H,7,FALSE)</f>
        <v xml:space="preserve"> Fungi</v>
      </c>
    </row>
    <row r="1032" spans="1:47" hidden="1" x14ac:dyDescent="0.3">
      <c r="A1032" s="2" t="s">
        <v>2107</v>
      </c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>
        <v>1</v>
      </c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>
        <v>1</v>
      </c>
      <c r="AT1032" s="3"/>
      <c r="AU1032" t="str">
        <f>VLOOKUP(A1032,[1]taxonomy!$B:$H,7,FALSE)</f>
        <v xml:space="preserve"> Fungi</v>
      </c>
    </row>
    <row r="1033" spans="1:47" hidden="1" x14ac:dyDescent="0.3">
      <c r="A1033" s="2" t="s">
        <v>2109</v>
      </c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>
        <v>1</v>
      </c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>
        <v>1</v>
      </c>
      <c r="AT1033" s="3"/>
      <c r="AU1033" t="str">
        <f>VLOOKUP(A1033,[1]taxonomy!$B:$H,7,FALSE)</f>
        <v xml:space="preserve"> Fungi</v>
      </c>
    </row>
    <row r="1034" spans="1:47" hidden="1" x14ac:dyDescent="0.3">
      <c r="A1034" s="2" t="s">
        <v>2111</v>
      </c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>
        <v>1</v>
      </c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>
        <v>1</v>
      </c>
      <c r="AT1034" s="3"/>
      <c r="AU1034" t="str">
        <f>VLOOKUP(A1034,[1]taxonomy!$B:$H,7,FALSE)</f>
        <v xml:space="preserve"> Fungi</v>
      </c>
    </row>
    <row r="1035" spans="1:47" hidden="1" x14ac:dyDescent="0.3">
      <c r="A1035" s="2" t="s">
        <v>2113</v>
      </c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>
        <v>1</v>
      </c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>
        <v>1</v>
      </c>
      <c r="AT1035" s="3"/>
      <c r="AU1035" t="str">
        <f>VLOOKUP(A1035,[1]taxonomy!$B:$H,7,FALSE)</f>
        <v xml:space="preserve"> Fungi</v>
      </c>
    </row>
    <row r="1036" spans="1:47" hidden="1" x14ac:dyDescent="0.3">
      <c r="A1036" s="2" t="s">
        <v>2115</v>
      </c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>
        <v>1</v>
      </c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>
        <v>1</v>
      </c>
      <c r="AT1036" s="3"/>
      <c r="AU1036" t="str">
        <f>VLOOKUP(A1036,[1]taxonomy!$B:$H,7,FALSE)</f>
        <v xml:space="preserve"> Fungi</v>
      </c>
    </row>
    <row r="1037" spans="1:47" hidden="1" x14ac:dyDescent="0.3">
      <c r="A1037" s="2" t="s">
        <v>2117</v>
      </c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>
        <v>1</v>
      </c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>
        <v>1</v>
      </c>
      <c r="AT1037" s="3"/>
      <c r="AU1037" t="str">
        <f>VLOOKUP(A1037,[1]taxonomy!$B:$H,7,FALSE)</f>
        <v xml:space="preserve"> Fungi</v>
      </c>
    </row>
    <row r="1038" spans="1:47" hidden="1" x14ac:dyDescent="0.3">
      <c r="A1038" s="2" t="s">
        <v>2119</v>
      </c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>
        <v>1</v>
      </c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>
        <v>1</v>
      </c>
      <c r="AT1038" s="3"/>
      <c r="AU1038" t="str">
        <f>VLOOKUP(A1038,[1]taxonomy!$B:$H,7,FALSE)</f>
        <v xml:space="preserve"> Fungi</v>
      </c>
    </row>
    <row r="1039" spans="1:47" hidden="1" x14ac:dyDescent="0.3">
      <c r="A1039" s="2" t="s">
        <v>2121</v>
      </c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>
        <v>1</v>
      </c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>
        <v>1</v>
      </c>
      <c r="AT1039" s="3"/>
      <c r="AU1039" t="str">
        <f>VLOOKUP(A1039,[1]taxonomy!$B:$H,7,FALSE)</f>
        <v xml:space="preserve"> Fungi</v>
      </c>
    </row>
    <row r="1040" spans="1:47" hidden="1" x14ac:dyDescent="0.3">
      <c r="A1040" s="2" t="s">
        <v>2123</v>
      </c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>
        <v>1</v>
      </c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>
        <v>1</v>
      </c>
      <c r="AT1040" s="3"/>
      <c r="AU1040" t="str">
        <f>VLOOKUP(A1040,[1]taxonomy!$B:$H,7,FALSE)</f>
        <v xml:space="preserve"> Fungi</v>
      </c>
    </row>
    <row r="1041" spans="1:47" hidden="1" x14ac:dyDescent="0.3">
      <c r="A1041" s="2" t="s">
        <v>2125</v>
      </c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>
        <v>1</v>
      </c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>
        <v>1</v>
      </c>
      <c r="AT1041" s="3"/>
      <c r="AU1041" t="str">
        <f>VLOOKUP(A1041,[1]taxonomy!$B:$H,7,FALSE)</f>
        <v xml:space="preserve"> Viridiplantae</v>
      </c>
    </row>
    <row r="1042" spans="1:47" hidden="1" x14ac:dyDescent="0.3">
      <c r="A1042" s="2" t="s">
        <v>2127</v>
      </c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>
        <v>1</v>
      </c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>
        <v>1</v>
      </c>
      <c r="AT1042" s="3"/>
      <c r="AU1042" t="str">
        <f>VLOOKUP(A1042,[1]taxonomy!$B:$H,7,FALSE)</f>
        <v xml:space="preserve"> Viridiplantae</v>
      </c>
    </row>
    <row r="1043" spans="1:47" hidden="1" x14ac:dyDescent="0.3">
      <c r="A1043" s="2" t="s">
        <v>2129</v>
      </c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>
        <v>1</v>
      </c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>
        <v>1</v>
      </c>
      <c r="AT1043" s="3"/>
      <c r="AU1043" t="str">
        <f>VLOOKUP(A1043,[1]taxonomy!$B:$H,7,FALSE)</f>
        <v xml:space="preserve"> Fungi</v>
      </c>
    </row>
    <row r="1044" spans="1:47" hidden="1" x14ac:dyDescent="0.3">
      <c r="A1044" s="2" t="s">
        <v>2131</v>
      </c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>
        <v>1</v>
      </c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>
        <v>1</v>
      </c>
      <c r="AT1044" s="3"/>
      <c r="AU1044" t="str">
        <f>VLOOKUP(A1044,[1]taxonomy!$B:$H,7,FALSE)</f>
        <v xml:space="preserve"> Fungi</v>
      </c>
    </row>
    <row r="1045" spans="1:47" hidden="1" x14ac:dyDescent="0.3">
      <c r="A1045" s="2" t="s">
        <v>2133</v>
      </c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>
        <v>1</v>
      </c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>
        <v>1</v>
      </c>
      <c r="AT1045" s="3"/>
      <c r="AU1045" t="str">
        <f>VLOOKUP(A1045,[1]taxonomy!$B:$H,7,FALSE)</f>
        <v xml:space="preserve"> Fungi</v>
      </c>
    </row>
    <row r="1046" spans="1:47" hidden="1" x14ac:dyDescent="0.3">
      <c r="A1046" s="2" t="s">
        <v>2135</v>
      </c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>
        <v>1</v>
      </c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>
        <v>1</v>
      </c>
      <c r="AT1046" s="3"/>
      <c r="AU1046" t="str">
        <f>VLOOKUP(A1046,[1]taxonomy!$B:$H,7,FALSE)</f>
        <v xml:space="preserve"> Fungi</v>
      </c>
    </row>
    <row r="1047" spans="1:47" hidden="1" x14ac:dyDescent="0.3">
      <c r="A1047" s="2" t="s">
        <v>2137</v>
      </c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>
        <v>1</v>
      </c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>
        <v>1</v>
      </c>
      <c r="AT1047" s="3"/>
      <c r="AU1047" t="str">
        <f>VLOOKUP(A1047,[1]taxonomy!$B:$H,7,FALSE)</f>
        <v xml:space="preserve"> Fungi</v>
      </c>
    </row>
    <row r="1048" spans="1:47" hidden="1" x14ac:dyDescent="0.3">
      <c r="A1048" s="2" t="s">
        <v>2139</v>
      </c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>
        <v>1</v>
      </c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>
        <v>1</v>
      </c>
      <c r="AT1048" s="3"/>
      <c r="AU1048" t="str">
        <f>VLOOKUP(A1048,[1]taxonomy!$B:$H,7,FALSE)</f>
        <v xml:space="preserve"> Fungi</v>
      </c>
    </row>
    <row r="1049" spans="1:47" hidden="1" x14ac:dyDescent="0.3">
      <c r="A1049" s="2" t="s">
        <v>2141</v>
      </c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>
        <v>1</v>
      </c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>
        <v>1</v>
      </c>
      <c r="AT1049" s="3"/>
      <c r="AU1049" t="str">
        <f>VLOOKUP(A1049,[1]taxonomy!$B:$H,7,FALSE)</f>
        <v xml:space="preserve"> Fungi</v>
      </c>
    </row>
    <row r="1050" spans="1:47" hidden="1" x14ac:dyDescent="0.3">
      <c r="A1050" s="2" t="s">
        <v>2143</v>
      </c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>
        <v>1</v>
      </c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>
        <v>1</v>
      </c>
      <c r="AT1050" s="3"/>
      <c r="AU1050" t="str">
        <f>VLOOKUP(A1050,[1]taxonomy!$B:$H,7,FALSE)</f>
        <v xml:space="preserve"> Fungi</v>
      </c>
    </row>
    <row r="1051" spans="1:47" hidden="1" x14ac:dyDescent="0.3">
      <c r="A1051" s="2" t="s">
        <v>2145</v>
      </c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>
        <v>1</v>
      </c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>
        <v>1</v>
      </c>
      <c r="AT1051" s="3"/>
      <c r="AU1051" t="str">
        <f>VLOOKUP(A1051,[1]taxonomy!$B:$H,7,FALSE)</f>
        <v xml:space="preserve"> Fungi</v>
      </c>
    </row>
    <row r="1052" spans="1:47" hidden="1" x14ac:dyDescent="0.3">
      <c r="A1052" s="2" t="s">
        <v>2147</v>
      </c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>
        <v>1</v>
      </c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>
        <v>1</v>
      </c>
      <c r="AT1052" s="3"/>
      <c r="AU1052" t="str">
        <f>VLOOKUP(A1052,[1]taxonomy!$B:$H,7,FALSE)</f>
        <v xml:space="preserve"> Fungi</v>
      </c>
    </row>
    <row r="1053" spans="1:47" hidden="1" x14ac:dyDescent="0.3">
      <c r="A1053" s="2" t="s">
        <v>2149</v>
      </c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>
        <v>1</v>
      </c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>
        <v>1</v>
      </c>
      <c r="AT1053" s="3"/>
      <c r="AU1053" t="str">
        <f>VLOOKUP(A1053,[1]taxonomy!$B:$H,7,FALSE)</f>
        <v xml:space="preserve"> Fungi</v>
      </c>
    </row>
    <row r="1054" spans="1:47" hidden="1" x14ac:dyDescent="0.3">
      <c r="A1054" s="2" t="s">
        <v>2151</v>
      </c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>
        <v>1</v>
      </c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>
        <v>1</v>
      </c>
      <c r="AT1054" s="3"/>
      <c r="AU1054" t="str">
        <f>VLOOKUP(A1054,[1]taxonomy!$B:$H,7,FALSE)</f>
        <v xml:space="preserve"> Fungi</v>
      </c>
    </row>
    <row r="1055" spans="1:47" hidden="1" x14ac:dyDescent="0.3">
      <c r="A1055" s="2" t="s">
        <v>2153</v>
      </c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>
        <v>1</v>
      </c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>
        <v>1</v>
      </c>
      <c r="AT1055" s="3"/>
      <c r="AU1055" t="str">
        <f>VLOOKUP(A1055,[1]taxonomy!$B:$H,7,FALSE)</f>
        <v xml:space="preserve"> Fungi</v>
      </c>
    </row>
    <row r="1056" spans="1:47" hidden="1" x14ac:dyDescent="0.3">
      <c r="A1056" s="2" t="s">
        <v>2155</v>
      </c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>
        <v>1</v>
      </c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>
        <v>1</v>
      </c>
      <c r="AT1056" s="3"/>
      <c r="AU1056" t="str">
        <f>VLOOKUP(A1056,[1]taxonomy!$B:$H,7,FALSE)</f>
        <v xml:space="preserve"> Fungi</v>
      </c>
    </row>
    <row r="1057" spans="1:47" hidden="1" x14ac:dyDescent="0.3">
      <c r="A1057" s="2" t="s">
        <v>2157</v>
      </c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>
        <v>1</v>
      </c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>
        <v>1</v>
      </c>
      <c r="AT1057" s="3"/>
      <c r="AU1057" t="str">
        <f>VLOOKUP(A1057,[1]taxonomy!$B:$H,7,FALSE)</f>
        <v xml:space="preserve"> Fungi</v>
      </c>
    </row>
    <row r="1058" spans="1:47" hidden="1" x14ac:dyDescent="0.3">
      <c r="A1058" s="2" t="s">
        <v>2159</v>
      </c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>
        <v>1</v>
      </c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>
        <v>1</v>
      </c>
      <c r="AT1058" s="3"/>
      <c r="AU1058" t="str">
        <f>VLOOKUP(A1058,[1]taxonomy!$B:$H,7,FALSE)</f>
        <v xml:space="preserve"> Fungi</v>
      </c>
    </row>
    <row r="1059" spans="1:47" hidden="1" x14ac:dyDescent="0.3">
      <c r="A1059" s="2" t="s">
        <v>2161</v>
      </c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>
        <v>1</v>
      </c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>
        <v>1</v>
      </c>
      <c r="AT1059" s="3"/>
      <c r="AU1059" t="str">
        <f>VLOOKUP(A1059,[1]taxonomy!$B:$H,7,FALSE)</f>
        <v xml:space="preserve"> Viridiplantae</v>
      </c>
    </row>
    <row r="1060" spans="1:47" hidden="1" x14ac:dyDescent="0.3">
      <c r="A1060" s="2" t="s">
        <v>2163</v>
      </c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>
        <v>1</v>
      </c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>
        <v>1</v>
      </c>
      <c r="AT1060" s="3"/>
      <c r="AU1060" t="str">
        <f>VLOOKUP(A1060,[1]taxonomy!$B:$H,7,FALSE)</f>
        <v xml:space="preserve"> Viridiplantae</v>
      </c>
    </row>
    <row r="1061" spans="1:47" hidden="1" x14ac:dyDescent="0.3">
      <c r="A1061" s="2" t="s">
        <v>2165</v>
      </c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>
        <v>1</v>
      </c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>
        <v>1</v>
      </c>
      <c r="AT1061" s="3"/>
      <c r="AU1061" t="str">
        <f>VLOOKUP(A1061,[1]taxonomy!$B:$H,7,FALSE)</f>
        <v xml:space="preserve"> Viridiplantae</v>
      </c>
    </row>
    <row r="1062" spans="1:47" hidden="1" x14ac:dyDescent="0.3">
      <c r="A1062" s="2" t="s">
        <v>2167</v>
      </c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>
        <v>1</v>
      </c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>
        <v>1</v>
      </c>
      <c r="AT1062" s="3"/>
      <c r="AU1062" t="str">
        <f>VLOOKUP(A1062,[1]taxonomy!$B:$H,7,FALSE)</f>
        <v xml:space="preserve"> Viridiplantae</v>
      </c>
    </row>
    <row r="1063" spans="1:47" hidden="1" x14ac:dyDescent="0.3">
      <c r="A1063" s="2" t="s">
        <v>2169</v>
      </c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>
        <v>1</v>
      </c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>
        <v>1</v>
      </c>
      <c r="AT1063" s="3"/>
      <c r="AU1063" t="str">
        <f>VLOOKUP(A1063,[1]taxonomy!$B:$H,7,FALSE)</f>
        <v xml:space="preserve"> Viridiplantae</v>
      </c>
    </row>
    <row r="1064" spans="1:47" hidden="1" x14ac:dyDescent="0.3">
      <c r="A1064" s="2" t="s">
        <v>2171</v>
      </c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>
        <v>1</v>
      </c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>
        <v>1</v>
      </c>
      <c r="AT1064" s="3"/>
      <c r="AU1064" t="str">
        <f>VLOOKUP(A1064,[1]taxonomy!$B:$H,7,FALSE)</f>
        <v xml:space="preserve"> Viridiplantae</v>
      </c>
    </row>
    <row r="1065" spans="1:47" hidden="1" x14ac:dyDescent="0.3">
      <c r="A1065" s="2" t="s">
        <v>2173</v>
      </c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>
        <v>1</v>
      </c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>
        <v>1</v>
      </c>
      <c r="AT1065" s="3"/>
      <c r="AU1065" t="str">
        <f>VLOOKUP(A1065,[1]taxonomy!$B:$H,7,FALSE)</f>
        <v xml:space="preserve"> Viridiplantae</v>
      </c>
    </row>
    <row r="1066" spans="1:47" hidden="1" x14ac:dyDescent="0.3">
      <c r="A1066" s="2" t="s">
        <v>2175</v>
      </c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>
        <v>1</v>
      </c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>
        <v>1</v>
      </c>
      <c r="AT1066" s="3"/>
      <c r="AU1066" t="str">
        <f>VLOOKUP(A1066,[1]taxonomy!$B:$H,7,FALSE)</f>
        <v xml:space="preserve"> Fungi</v>
      </c>
    </row>
    <row r="1067" spans="1:47" hidden="1" x14ac:dyDescent="0.3">
      <c r="A1067" s="2" t="s">
        <v>2177</v>
      </c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>
        <v>1</v>
      </c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>
        <v>1</v>
      </c>
      <c r="AT1067" s="3"/>
      <c r="AU1067" t="str">
        <f>VLOOKUP(A1067,[1]taxonomy!$B:$H,7,FALSE)</f>
        <v xml:space="preserve"> Fungi</v>
      </c>
    </row>
    <row r="1068" spans="1:47" hidden="1" x14ac:dyDescent="0.3">
      <c r="A1068" s="2" t="s">
        <v>2179</v>
      </c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>
        <v>1</v>
      </c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>
        <v>1</v>
      </c>
      <c r="AT1068" s="3"/>
      <c r="AU1068" t="str">
        <f>VLOOKUP(A1068,[1]taxonomy!$B:$H,7,FALSE)</f>
        <v xml:space="preserve"> Fungi</v>
      </c>
    </row>
    <row r="1069" spans="1:47" hidden="1" x14ac:dyDescent="0.3">
      <c r="A1069" s="2" t="s">
        <v>2181</v>
      </c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>
        <v>1</v>
      </c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>
        <v>1</v>
      </c>
      <c r="AT1069" s="3"/>
      <c r="AU1069" t="str">
        <f>VLOOKUP(A1069,[1]taxonomy!$B:$H,7,FALSE)</f>
        <v xml:space="preserve"> Fungi</v>
      </c>
    </row>
    <row r="1070" spans="1:47" hidden="1" x14ac:dyDescent="0.3">
      <c r="A1070" s="2" t="s">
        <v>2183</v>
      </c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>
        <v>1</v>
      </c>
      <c r="R1070" s="3"/>
      <c r="S1070" s="3"/>
      <c r="T1070" s="3"/>
      <c r="U1070" s="3">
        <v>1</v>
      </c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>
        <v>1</v>
      </c>
      <c r="AR1070" s="3"/>
      <c r="AS1070" s="3">
        <v>3</v>
      </c>
      <c r="AT1070" s="3"/>
      <c r="AU1070" t="str">
        <f>VLOOKUP(A1070,[1]taxonomy!$B:$H,7,FALSE)</f>
        <v xml:space="preserve"> Fungi</v>
      </c>
    </row>
    <row r="1071" spans="1:47" hidden="1" x14ac:dyDescent="0.3">
      <c r="A1071" s="2" t="s">
        <v>2189</v>
      </c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>
        <v>1</v>
      </c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>
        <v>1</v>
      </c>
      <c r="AT1071" s="3"/>
      <c r="AU1071" t="str">
        <f>VLOOKUP(A1071,[1]taxonomy!$B:$H,7,FALSE)</f>
        <v xml:space="preserve"> Fungi</v>
      </c>
    </row>
    <row r="1072" spans="1:47" hidden="1" x14ac:dyDescent="0.3">
      <c r="A1072" s="2" t="s">
        <v>2191</v>
      </c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>
        <v>2</v>
      </c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>
        <v>2</v>
      </c>
      <c r="AT1072" s="3"/>
      <c r="AU1072" t="str">
        <f>VLOOKUP(A1072,[1]taxonomy!$B:$H,7,FALSE)</f>
        <v xml:space="preserve"> Fungi</v>
      </c>
    </row>
    <row r="1073" spans="1:48" hidden="1" x14ac:dyDescent="0.3">
      <c r="A1073" s="2" t="s">
        <v>2193</v>
      </c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>
        <v>1</v>
      </c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>
        <v>1</v>
      </c>
      <c r="AT1073" s="3"/>
      <c r="AU1073" t="str">
        <f>VLOOKUP(A1073,[1]taxonomy!$B:$H,7,FALSE)</f>
        <v xml:space="preserve"> Fungi</v>
      </c>
    </row>
    <row r="1074" spans="1:48" hidden="1" x14ac:dyDescent="0.3">
      <c r="A1074" s="2" t="s">
        <v>2195</v>
      </c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>
        <v>1</v>
      </c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>
        <v>1</v>
      </c>
      <c r="AT1074" s="3"/>
      <c r="AU1074" t="str">
        <f>VLOOKUP(A1074,[1]taxonomy!$B:$H,7,FALSE)</f>
        <v xml:space="preserve"> Fungi</v>
      </c>
    </row>
    <row r="1075" spans="1:48" hidden="1" x14ac:dyDescent="0.3">
      <c r="A1075" s="2" t="s">
        <v>2197</v>
      </c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>
        <v>1</v>
      </c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>
        <v>1</v>
      </c>
      <c r="AT1075" s="3"/>
      <c r="AU1075" t="str">
        <f>VLOOKUP(A1075,[1]taxonomy!$B:$H,7,FALSE)</f>
        <v xml:space="preserve"> Fungi</v>
      </c>
    </row>
    <row r="1076" spans="1:48" hidden="1" x14ac:dyDescent="0.3">
      <c r="A1076" s="2" t="s">
        <v>2199</v>
      </c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>
        <v>1</v>
      </c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>
        <v>1</v>
      </c>
      <c r="AT1076" s="3"/>
      <c r="AU1076" t="str">
        <f>VLOOKUP(A1076,[1]taxonomy!$B:$H,7,FALSE)</f>
        <v xml:space="preserve"> Fungi</v>
      </c>
    </row>
    <row r="1077" spans="1:48" hidden="1" x14ac:dyDescent="0.3">
      <c r="A1077" s="2" t="s">
        <v>2201</v>
      </c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>
        <v>1</v>
      </c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>
        <v>1</v>
      </c>
      <c r="AT1077" s="3"/>
      <c r="AU1077" t="str">
        <f>VLOOKUP(A1077,[1]taxonomy!$B:$H,7,FALSE)</f>
        <v xml:space="preserve"> Fungi</v>
      </c>
    </row>
    <row r="1078" spans="1:48" x14ac:dyDescent="0.3">
      <c r="A1078" s="2" t="s">
        <v>2203</v>
      </c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>
        <v>2</v>
      </c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>
        <v>2</v>
      </c>
      <c r="AT1078" s="3"/>
      <c r="AU1078" t="str">
        <f>VLOOKUP(A1078,[1]taxonomy!$B:$H,7,FALSE)</f>
        <v xml:space="preserve"> Metazoa</v>
      </c>
      <c r="AV1078" t="s">
        <v>5339</v>
      </c>
    </row>
    <row r="1079" spans="1:48" hidden="1" x14ac:dyDescent="0.3">
      <c r="A1079" s="2" t="s">
        <v>2205</v>
      </c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>
        <v>1</v>
      </c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>
        <v>1</v>
      </c>
      <c r="AT1079" s="3"/>
      <c r="AU1079" t="str">
        <f>VLOOKUP(A1079,[1]taxonomy!$B:$H,7,FALSE)</f>
        <v xml:space="preserve"> Metazoa</v>
      </c>
    </row>
    <row r="1080" spans="1:48" hidden="1" x14ac:dyDescent="0.3">
      <c r="A1080" s="2" t="s">
        <v>2207</v>
      </c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>
        <v>1</v>
      </c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>
        <v>1</v>
      </c>
      <c r="AT1080" s="3"/>
      <c r="AU1080" t="str">
        <f>VLOOKUP(A1080,[1]taxonomy!$B:$H,7,FALSE)</f>
        <v xml:space="preserve"> Metazoa</v>
      </c>
    </row>
    <row r="1081" spans="1:48" hidden="1" x14ac:dyDescent="0.3">
      <c r="A1081" s="2" t="s">
        <v>2209</v>
      </c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>
        <v>1</v>
      </c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>
        <v>1</v>
      </c>
      <c r="AT1081" s="3"/>
      <c r="AU1081" t="str">
        <f>VLOOKUP(A1081,[1]taxonomy!$B:$H,7,FALSE)</f>
        <v xml:space="preserve"> Metazoa</v>
      </c>
    </row>
    <row r="1082" spans="1:48" x14ac:dyDescent="0.3">
      <c r="A1082" s="2" t="s">
        <v>2211</v>
      </c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>
        <v>1</v>
      </c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>
        <v>1</v>
      </c>
      <c r="AN1082" s="3"/>
      <c r="AO1082" s="3"/>
      <c r="AP1082" s="3"/>
      <c r="AQ1082" s="3"/>
      <c r="AR1082" s="3"/>
      <c r="AS1082" s="3">
        <v>2</v>
      </c>
      <c r="AT1082" s="3"/>
      <c r="AU1082" t="str">
        <f>VLOOKUP(A1082,[1]taxonomy!$B:$H,7,FALSE)</f>
        <v xml:space="preserve"> Metazoa</v>
      </c>
      <c r="AV1082" t="s">
        <v>5339</v>
      </c>
    </row>
    <row r="1083" spans="1:48" hidden="1" x14ac:dyDescent="0.3">
      <c r="A1083" s="2" t="s">
        <v>2215</v>
      </c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>
        <v>1</v>
      </c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>
        <v>1</v>
      </c>
      <c r="AT1083" s="3"/>
      <c r="AU1083" t="str">
        <f>VLOOKUP(A1083,[1]taxonomy!$B:$H,7,FALSE)</f>
        <v xml:space="preserve"> Metazoa</v>
      </c>
    </row>
    <row r="1084" spans="1:48" hidden="1" x14ac:dyDescent="0.3">
      <c r="A1084" s="2" t="s">
        <v>2217</v>
      </c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>
        <v>1</v>
      </c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>
        <v>1</v>
      </c>
      <c r="AT1084" s="3"/>
      <c r="AU1084" t="str">
        <f>VLOOKUP(A1084,[1]taxonomy!$B:$H,7,FALSE)</f>
        <v xml:space="preserve"> Metazoa</v>
      </c>
    </row>
    <row r="1085" spans="1:48" hidden="1" x14ac:dyDescent="0.3">
      <c r="A1085" s="2" t="s">
        <v>2219</v>
      </c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>
        <v>1</v>
      </c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>
        <v>1</v>
      </c>
      <c r="AT1085" s="3"/>
      <c r="AU1085" t="str">
        <f>VLOOKUP(A1085,[1]taxonomy!$B:$H,7,FALSE)</f>
        <v xml:space="preserve"> Metazoa</v>
      </c>
    </row>
    <row r="1086" spans="1:48" hidden="1" x14ac:dyDescent="0.3">
      <c r="A1086" s="2" t="s">
        <v>2221</v>
      </c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>
        <v>1</v>
      </c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>
        <v>1</v>
      </c>
      <c r="AT1086" s="3"/>
      <c r="AU1086" t="str">
        <f>VLOOKUP(A1086,[1]taxonomy!$B:$H,7,FALSE)</f>
        <v xml:space="preserve"> Metazoa</v>
      </c>
    </row>
    <row r="1087" spans="1:48" hidden="1" x14ac:dyDescent="0.3">
      <c r="A1087" s="2" t="s">
        <v>2223</v>
      </c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>
        <v>1</v>
      </c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>
        <v>1</v>
      </c>
      <c r="AT1087" s="3"/>
      <c r="AU1087" t="str">
        <f>VLOOKUP(A1087,[1]taxonomy!$B:$H,7,FALSE)</f>
        <v xml:space="preserve"> Metazoa</v>
      </c>
    </row>
    <row r="1088" spans="1:48" hidden="1" x14ac:dyDescent="0.3">
      <c r="A1088" s="2" t="s">
        <v>2225</v>
      </c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>
        <v>1</v>
      </c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>
        <v>1</v>
      </c>
      <c r="AT1088" s="3"/>
      <c r="AU1088" t="str">
        <f>VLOOKUP(A1088,[1]taxonomy!$B:$H,7,FALSE)</f>
        <v xml:space="preserve"> Metazoa</v>
      </c>
    </row>
    <row r="1089" spans="1:48" hidden="1" x14ac:dyDescent="0.3">
      <c r="A1089" s="2" t="s">
        <v>2227</v>
      </c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>
        <v>1</v>
      </c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>
        <v>1</v>
      </c>
      <c r="AT1089" s="3"/>
      <c r="AU1089" t="str">
        <f>VLOOKUP(A1089,[1]taxonomy!$B:$H,7,FALSE)</f>
        <v xml:space="preserve"> Metazoa</v>
      </c>
    </row>
    <row r="1090" spans="1:48" hidden="1" x14ac:dyDescent="0.3">
      <c r="A1090" s="2" t="s">
        <v>2229</v>
      </c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>
        <v>1</v>
      </c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>
        <v>1</v>
      </c>
      <c r="AT1090" s="3"/>
      <c r="AU1090" t="str">
        <f>VLOOKUP(A1090,[1]taxonomy!$B:$H,7,FALSE)</f>
        <v xml:space="preserve"> Metazoa</v>
      </c>
    </row>
    <row r="1091" spans="1:48" hidden="1" x14ac:dyDescent="0.3">
      <c r="A1091" s="2" t="s">
        <v>2231</v>
      </c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>
        <v>1</v>
      </c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>
        <v>1</v>
      </c>
      <c r="AT1091" s="3"/>
      <c r="AU1091" t="str">
        <f>VLOOKUP(A1091,[1]taxonomy!$B:$H,7,FALSE)</f>
        <v xml:space="preserve"> Metazoa</v>
      </c>
    </row>
    <row r="1092" spans="1:48" hidden="1" x14ac:dyDescent="0.3">
      <c r="A1092" s="2" t="s">
        <v>2233</v>
      </c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>
        <v>1</v>
      </c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>
        <v>1</v>
      </c>
      <c r="AT1092" s="3"/>
      <c r="AU1092" t="str">
        <f>VLOOKUP(A1092,[1]taxonomy!$B:$H,7,FALSE)</f>
        <v xml:space="preserve"> Metazoa</v>
      </c>
    </row>
    <row r="1093" spans="1:48" hidden="1" x14ac:dyDescent="0.3">
      <c r="A1093" s="2" t="s">
        <v>2235</v>
      </c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>
        <v>1</v>
      </c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>
        <v>1</v>
      </c>
      <c r="AT1093" s="3"/>
      <c r="AU1093" t="str">
        <f>VLOOKUP(A1093,[1]taxonomy!$B:$H,7,FALSE)</f>
        <v xml:space="preserve"> Metazoa</v>
      </c>
    </row>
    <row r="1094" spans="1:48" hidden="1" x14ac:dyDescent="0.3">
      <c r="A1094" s="2" t="s">
        <v>2237</v>
      </c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>
        <v>1</v>
      </c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>
        <v>1</v>
      </c>
      <c r="AT1094" s="3"/>
      <c r="AU1094" t="str">
        <f>VLOOKUP(A1094,[1]taxonomy!$B:$H,7,FALSE)</f>
        <v xml:space="preserve"> Metazoa</v>
      </c>
    </row>
    <row r="1095" spans="1:48" hidden="1" x14ac:dyDescent="0.3">
      <c r="A1095" s="2" t="s">
        <v>2239</v>
      </c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>
        <v>1</v>
      </c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>
        <v>1</v>
      </c>
      <c r="AT1095" s="3"/>
      <c r="AU1095" t="str">
        <f>VLOOKUP(A1095,[1]taxonomy!$B:$H,7,FALSE)</f>
        <v xml:space="preserve"> Metazoa</v>
      </c>
    </row>
    <row r="1096" spans="1:48" hidden="1" x14ac:dyDescent="0.3">
      <c r="A1096" s="2" t="s">
        <v>2241</v>
      </c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>
        <v>1</v>
      </c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>
        <v>1</v>
      </c>
      <c r="AT1096" s="3"/>
      <c r="AU1096" t="str">
        <f>VLOOKUP(A1096,[1]taxonomy!$B:$H,7,FALSE)</f>
        <v xml:space="preserve"> Metazoa</v>
      </c>
    </row>
    <row r="1097" spans="1:48" hidden="1" x14ac:dyDescent="0.3">
      <c r="A1097" s="2" t="s">
        <v>2243</v>
      </c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>
        <v>1</v>
      </c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>
        <v>1</v>
      </c>
      <c r="AT1097" s="3"/>
      <c r="AU1097" t="str">
        <f>VLOOKUP(A1097,[1]taxonomy!$B:$H,7,FALSE)</f>
        <v xml:space="preserve"> Metazoa</v>
      </c>
    </row>
    <row r="1098" spans="1:48" hidden="1" x14ac:dyDescent="0.3">
      <c r="A1098" s="2" t="s">
        <v>2245</v>
      </c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>
        <v>1</v>
      </c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>
        <v>1</v>
      </c>
      <c r="AT1098" s="3"/>
      <c r="AU1098" t="str">
        <f>VLOOKUP(A1098,[1]taxonomy!$B:$H,7,FALSE)</f>
        <v xml:space="preserve"> Metazoa</v>
      </c>
    </row>
    <row r="1099" spans="1:48" hidden="1" x14ac:dyDescent="0.3">
      <c r="A1099" s="2" t="s">
        <v>2247</v>
      </c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>
        <v>1</v>
      </c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>
        <v>1</v>
      </c>
      <c r="AT1099" s="3"/>
      <c r="AU1099" t="str">
        <f>VLOOKUP(A1099,[1]taxonomy!$B:$H,7,FALSE)</f>
        <v xml:space="preserve"> Metazoa</v>
      </c>
    </row>
    <row r="1100" spans="1:48" hidden="1" x14ac:dyDescent="0.3">
      <c r="A1100" s="2" t="s">
        <v>2249</v>
      </c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>
        <v>1</v>
      </c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>
        <v>1</v>
      </c>
      <c r="AT1100" s="3"/>
      <c r="AU1100" t="str">
        <f>VLOOKUP(A1100,[1]taxonomy!$B:$H,7,FALSE)</f>
        <v xml:space="preserve"> Metazoa</v>
      </c>
    </row>
    <row r="1101" spans="1:48" x14ac:dyDescent="0.3">
      <c r="A1101" s="2" t="s">
        <v>2251</v>
      </c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>
        <v>2</v>
      </c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>
        <v>2</v>
      </c>
      <c r="AT1101" s="3"/>
      <c r="AU1101" t="str">
        <f>VLOOKUP(A1101,[1]taxonomy!$B:$H,7,FALSE)</f>
        <v xml:space="preserve"> Metazoa</v>
      </c>
      <c r="AV1101" t="s">
        <v>5339</v>
      </c>
    </row>
    <row r="1102" spans="1:48" hidden="1" x14ac:dyDescent="0.3">
      <c r="A1102" s="2" t="s">
        <v>2253</v>
      </c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>
        <v>1</v>
      </c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>
        <v>1</v>
      </c>
      <c r="AT1102" s="3"/>
      <c r="AU1102" t="str">
        <f>VLOOKUP(A1102,[1]taxonomy!$B:$H,7,FALSE)</f>
        <v xml:space="preserve"> Metazoa</v>
      </c>
    </row>
    <row r="1103" spans="1:48" hidden="1" x14ac:dyDescent="0.3">
      <c r="A1103" s="2" t="s">
        <v>2255</v>
      </c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>
        <v>1</v>
      </c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>
        <v>1</v>
      </c>
      <c r="AT1103" s="3"/>
      <c r="AU1103" t="str">
        <f>VLOOKUP(A1103,[1]taxonomy!$B:$H,7,FALSE)</f>
        <v xml:space="preserve"> Metazoa</v>
      </c>
    </row>
    <row r="1104" spans="1:48" hidden="1" x14ac:dyDescent="0.3">
      <c r="A1104" s="2" t="s">
        <v>2257</v>
      </c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>
        <v>1</v>
      </c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>
        <v>1</v>
      </c>
      <c r="AT1104" s="3"/>
      <c r="AU1104" t="str">
        <f>VLOOKUP(A1104,[1]taxonomy!$B:$H,7,FALSE)</f>
        <v xml:space="preserve"> Metazoa</v>
      </c>
    </row>
    <row r="1105" spans="1:47" hidden="1" x14ac:dyDescent="0.3">
      <c r="A1105" s="2" t="s">
        <v>2259</v>
      </c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>
        <v>1</v>
      </c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>
        <v>1</v>
      </c>
      <c r="AT1105" s="3"/>
      <c r="AU1105" t="str">
        <f>VLOOKUP(A1105,[1]taxonomy!$B:$H,7,FALSE)</f>
        <v xml:space="preserve"> Metazoa</v>
      </c>
    </row>
    <row r="1106" spans="1:47" hidden="1" x14ac:dyDescent="0.3">
      <c r="A1106" s="2" t="s">
        <v>2261</v>
      </c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>
        <v>1</v>
      </c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>
        <v>1</v>
      </c>
      <c r="AT1106" s="3"/>
      <c r="AU1106" t="str">
        <f>VLOOKUP(A1106,[1]taxonomy!$B:$H,7,FALSE)</f>
        <v xml:space="preserve"> Metazoa</v>
      </c>
    </row>
    <row r="1107" spans="1:47" hidden="1" x14ac:dyDescent="0.3">
      <c r="A1107" s="2" t="s">
        <v>2263</v>
      </c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>
        <v>1</v>
      </c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>
        <v>1</v>
      </c>
      <c r="AT1107" s="3"/>
      <c r="AU1107" t="str">
        <f>VLOOKUP(A1107,[1]taxonomy!$B:$H,7,FALSE)</f>
        <v xml:space="preserve"> Metazoa</v>
      </c>
    </row>
    <row r="1108" spans="1:47" hidden="1" x14ac:dyDescent="0.3">
      <c r="A1108" s="2" t="s">
        <v>2265</v>
      </c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>
        <v>1</v>
      </c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>
        <v>1</v>
      </c>
      <c r="AT1108" s="3"/>
      <c r="AU1108" t="str">
        <f>VLOOKUP(A1108,[1]taxonomy!$B:$H,7,FALSE)</f>
        <v xml:space="preserve"> Metazoa</v>
      </c>
    </row>
    <row r="1109" spans="1:47" hidden="1" x14ac:dyDescent="0.3">
      <c r="A1109" s="2" t="s">
        <v>2267</v>
      </c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>
        <v>1</v>
      </c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>
        <v>1</v>
      </c>
      <c r="AT1109" s="3"/>
      <c r="AU1109" t="str">
        <f>VLOOKUP(A1109,[1]taxonomy!$B:$H,7,FALSE)</f>
        <v xml:space="preserve"> Metazoa</v>
      </c>
    </row>
    <row r="1110" spans="1:47" hidden="1" x14ac:dyDescent="0.3">
      <c r="A1110" s="2" t="s">
        <v>2269</v>
      </c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>
        <v>1</v>
      </c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>
        <v>1</v>
      </c>
      <c r="AT1110" s="3"/>
      <c r="AU1110" t="str">
        <f>VLOOKUP(A1110,[1]taxonomy!$B:$H,7,FALSE)</f>
        <v xml:space="preserve"> Metazoa</v>
      </c>
    </row>
    <row r="1111" spans="1:47" hidden="1" x14ac:dyDescent="0.3">
      <c r="A1111" s="2" t="s">
        <v>2271</v>
      </c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>
        <v>1</v>
      </c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>
        <v>1</v>
      </c>
      <c r="AT1111" s="3"/>
      <c r="AU1111" t="str">
        <f>VLOOKUP(A1111,[1]taxonomy!$B:$H,7,FALSE)</f>
        <v xml:space="preserve"> Metazoa</v>
      </c>
    </row>
    <row r="1112" spans="1:47" hidden="1" x14ac:dyDescent="0.3">
      <c r="A1112" s="2" t="s">
        <v>2273</v>
      </c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>
        <v>1</v>
      </c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>
        <v>1</v>
      </c>
      <c r="AT1112" s="3"/>
      <c r="AU1112" t="str">
        <f>VLOOKUP(A1112,[1]taxonomy!$B:$H,7,FALSE)</f>
        <v xml:space="preserve"> Metazoa</v>
      </c>
    </row>
    <row r="1113" spans="1:47" hidden="1" x14ac:dyDescent="0.3">
      <c r="A1113" s="2" t="s">
        <v>2275</v>
      </c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>
        <v>1</v>
      </c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>
        <v>1</v>
      </c>
      <c r="AT1113" s="3"/>
      <c r="AU1113" t="str">
        <f>VLOOKUP(A1113,[1]taxonomy!$B:$H,7,FALSE)</f>
        <v xml:space="preserve"> Metazoa</v>
      </c>
    </row>
    <row r="1114" spans="1:47" hidden="1" x14ac:dyDescent="0.3">
      <c r="A1114" s="2" t="s">
        <v>2277</v>
      </c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>
        <v>1</v>
      </c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>
        <v>1</v>
      </c>
      <c r="AT1114" s="3"/>
      <c r="AU1114" t="str">
        <f>VLOOKUP(A1114,[1]taxonomy!$B:$H,7,FALSE)</f>
        <v xml:space="preserve"> Metazoa</v>
      </c>
    </row>
    <row r="1115" spans="1:47" hidden="1" x14ac:dyDescent="0.3">
      <c r="A1115" s="2" t="s">
        <v>2279</v>
      </c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>
        <v>1</v>
      </c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>
        <v>1</v>
      </c>
      <c r="AT1115" s="3"/>
      <c r="AU1115" t="str">
        <f>VLOOKUP(A1115,[1]taxonomy!$B:$H,7,FALSE)</f>
        <v xml:space="preserve"> Fungi</v>
      </c>
    </row>
    <row r="1116" spans="1:47" hidden="1" x14ac:dyDescent="0.3">
      <c r="A1116" s="2" t="s">
        <v>2281</v>
      </c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>
        <v>1</v>
      </c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>
        <v>1</v>
      </c>
      <c r="AT1116" s="3"/>
      <c r="AU1116" t="str">
        <f>VLOOKUP(A1116,[1]taxonomy!$B:$H,7,FALSE)</f>
        <v xml:space="preserve"> Fungi</v>
      </c>
    </row>
    <row r="1117" spans="1:47" hidden="1" x14ac:dyDescent="0.3">
      <c r="A1117" s="2" t="s">
        <v>2283</v>
      </c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>
        <v>1</v>
      </c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>
        <v>1</v>
      </c>
      <c r="AT1117" s="3"/>
      <c r="AU1117" t="str">
        <f>VLOOKUP(A1117,[1]taxonomy!$B:$H,7,FALSE)</f>
        <v xml:space="preserve"> Fungi</v>
      </c>
    </row>
    <row r="1118" spans="1:47" hidden="1" x14ac:dyDescent="0.3">
      <c r="A1118" s="2" t="s">
        <v>2285</v>
      </c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>
        <v>1</v>
      </c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>
        <v>1</v>
      </c>
      <c r="AT1118" s="3"/>
      <c r="AU1118" t="str">
        <f>VLOOKUP(A1118,[1]taxonomy!$B:$H,7,FALSE)</f>
        <v xml:space="preserve"> Viridiplantae</v>
      </c>
    </row>
    <row r="1119" spans="1:47" hidden="1" x14ac:dyDescent="0.3">
      <c r="A1119" s="2" t="s">
        <v>2287</v>
      </c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>
        <v>1</v>
      </c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>
        <v>1</v>
      </c>
      <c r="AT1119" s="3"/>
      <c r="AU1119" t="str">
        <f>VLOOKUP(A1119,[1]taxonomy!$B:$H,7,FALSE)</f>
        <v xml:space="preserve"> Metazoa</v>
      </c>
    </row>
    <row r="1120" spans="1:47" hidden="1" x14ac:dyDescent="0.3">
      <c r="A1120" s="2" t="s">
        <v>2289</v>
      </c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>
        <v>1</v>
      </c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>
        <v>1</v>
      </c>
      <c r="AT1120" s="3"/>
      <c r="AU1120" t="str">
        <f>VLOOKUP(A1120,[1]taxonomy!$B:$H,7,FALSE)</f>
        <v xml:space="preserve"> Alveolata</v>
      </c>
    </row>
    <row r="1121" spans="1:47" hidden="1" x14ac:dyDescent="0.3">
      <c r="A1121" s="2" t="s">
        <v>2291</v>
      </c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>
        <v>1</v>
      </c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>
        <v>1</v>
      </c>
      <c r="AT1121" s="3"/>
      <c r="AU1121" t="str">
        <f>VLOOKUP(A1121,[1]taxonomy!$B:$H,7,FALSE)</f>
        <v xml:space="preserve"> Alveolata</v>
      </c>
    </row>
    <row r="1122" spans="1:47" hidden="1" x14ac:dyDescent="0.3">
      <c r="A1122" s="2" t="s">
        <v>2293</v>
      </c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>
        <v>1</v>
      </c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>
        <v>1</v>
      </c>
      <c r="AT1122" s="3"/>
      <c r="AU1122" t="str">
        <f>VLOOKUP(A1122,[1]taxonomy!$B:$H,7,FALSE)</f>
        <v xml:space="preserve"> Alveolata</v>
      </c>
    </row>
    <row r="1123" spans="1:47" hidden="1" x14ac:dyDescent="0.3">
      <c r="A1123" s="2" t="s">
        <v>2295</v>
      </c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>
        <v>1</v>
      </c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>
        <v>1</v>
      </c>
      <c r="AT1123" s="3"/>
      <c r="AU1123" t="str">
        <f>VLOOKUP(A1123,[1]taxonomy!$B:$H,7,FALSE)</f>
        <v xml:space="preserve"> Alveolata</v>
      </c>
    </row>
    <row r="1124" spans="1:47" hidden="1" x14ac:dyDescent="0.3">
      <c r="A1124" s="2" t="s">
        <v>2297</v>
      </c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>
        <v>1</v>
      </c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>
        <v>1</v>
      </c>
      <c r="AT1124" s="3"/>
      <c r="AU1124" t="str">
        <f>VLOOKUP(A1124,[1]taxonomy!$B:$H,7,FALSE)</f>
        <v xml:space="preserve"> Alveolata</v>
      </c>
    </row>
    <row r="1125" spans="1:47" hidden="1" x14ac:dyDescent="0.3">
      <c r="A1125" s="2" t="s">
        <v>2299</v>
      </c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>
        <v>2</v>
      </c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>
        <v>2</v>
      </c>
      <c r="AT1125" s="3"/>
      <c r="AU1125" t="str">
        <f>VLOOKUP(A1125,[1]taxonomy!$B:$H,7,FALSE)</f>
        <v xml:space="preserve"> Fungi</v>
      </c>
    </row>
    <row r="1126" spans="1:47" hidden="1" x14ac:dyDescent="0.3">
      <c r="A1126" s="2" t="s">
        <v>2301</v>
      </c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>
        <v>1</v>
      </c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>
        <v>1</v>
      </c>
      <c r="AT1126" s="3"/>
      <c r="AU1126" t="str">
        <f>VLOOKUP(A1126,[1]taxonomy!$B:$H,7,FALSE)</f>
        <v xml:space="preserve"> Fungi</v>
      </c>
    </row>
    <row r="1127" spans="1:47" hidden="1" x14ac:dyDescent="0.3">
      <c r="A1127" s="2" t="s">
        <v>2303</v>
      </c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>
        <v>1</v>
      </c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>
        <v>1</v>
      </c>
      <c r="AT1127" s="3"/>
      <c r="AU1127" t="str">
        <f>VLOOKUP(A1127,[1]taxonomy!$B:$H,7,FALSE)</f>
        <v xml:space="preserve"> Fungi</v>
      </c>
    </row>
    <row r="1128" spans="1:47" hidden="1" x14ac:dyDescent="0.3">
      <c r="A1128" s="2" t="s">
        <v>2305</v>
      </c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>
        <v>1</v>
      </c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>
        <v>1</v>
      </c>
      <c r="AT1128" s="3"/>
      <c r="AU1128" t="str">
        <f>VLOOKUP(A1128,[1]taxonomy!$B:$H,7,FALSE)</f>
        <v xml:space="preserve"> Fungi</v>
      </c>
    </row>
    <row r="1129" spans="1:47" hidden="1" x14ac:dyDescent="0.3">
      <c r="A1129" s="2" t="s">
        <v>4831</v>
      </c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>
        <v>1</v>
      </c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>
        <v>1</v>
      </c>
      <c r="AT1129" s="3"/>
      <c r="AU1129" t="str">
        <f>VLOOKUP(A1129,[1]taxonomy!$B:$H,7,FALSE)</f>
        <v xml:space="preserve"> Metazoa</v>
      </c>
    </row>
    <row r="1130" spans="1:47" hidden="1" x14ac:dyDescent="0.3">
      <c r="A1130" s="2" t="s">
        <v>2307</v>
      </c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>
        <v>1</v>
      </c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>
        <v>1</v>
      </c>
      <c r="AT1130" s="3"/>
      <c r="AU1130" t="str">
        <f>VLOOKUP(A1130,[1]taxonomy!$B:$H,7,FALSE)</f>
        <v xml:space="preserve"> Metazoa</v>
      </c>
    </row>
    <row r="1131" spans="1:47" hidden="1" x14ac:dyDescent="0.3">
      <c r="A1131" s="2" t="s">
        <v>2309</v>
      </c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>
        <v>1</v>
      </c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>
        <v>1</v>
      </c>
      <c r="AT1131" s="3"/>
      <c r="AU1131" t="str">
        <f>VLOOKUP(A1131,[1]taxonomy!$B:$H,7,FALSE)</f>
        <v xml:space="preserve"> Parabasalia</v>
      </c>
    </row>
    <row r="1132" spans="1:47" hidden="1" x14ac:dyDescent="0.3">
      <c r="A1132" s="2" t="s">
        <v>2311</v>
      </c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>
        <v>1</v>
      </c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>
        <v>1</v>
      </c>
      <c r="AT1132" s="3"/>
      <c r="AU1132" t="str">
        <f>VLOOKUP(A1132,[1]taxonomy!$B:$H,7,FALSE)</f>
        <v xml:space="preserve"> Parabasalia</v>
      </c>
    </row>
    <row r="1133" spans="1:47" hidden="1" x14ac:dyDescent="0.3">
      <c r="A1133" s="2" t="s">
        <v>2313</v>
      </c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>
        <v>1</v>
      </c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>
        <v>1</v>
      </c>
      <c r="AT1133" s="3"/>
      <c r="AU1133" t="str">
        <f>VLOOKUP(A1133,[1]taxonomy!$B:$H,7,FALSE)</f>
        <v xml:space="preserve"> Parabasalia</v>
      </c>
    </row>
    <row r="1134" spans="1:47" hidden="1" x14ac:dyDescent="0.3">
      <c r="A1134" s="2" t="s">
        <v>2315</v>
      </c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>
        <v>1</v>
      </c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>
        <v>1</v>
      </c>
      <c r="AT1134" s="3"/>
      <c r="AU1134" t="str">
        <f>VLOOKUP(A1134,[1]taxonomy!$B:$H,7,FALSE)</f>
        <v xml:space="preserve"> Fungi</v>
      </c>
    </row>
    <row r="1135" spans="1:47" hidden="1" x14ac:dyDescent="0.3">
      <c r="A1135" s="2" t="s">
        <v>2317</v>
      </c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>
        <v>1</v>
      </c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>
        <v>1</v>
      </c>
      <c r="AT1135" s="3"/>
      <c r="AU1135" t="str">
        <f>VLOOKUP(A1135,[1]taxonomy!$B:$H,7,FALSE)</f>
        <v xml:space="preserve"> Viridiplantae</v>
      </c>
    </row>
    <row r="1136" spans="1:47" hidden="1" x14ac:dyDescent="0.3">
      <c r="A1136" s="2" t="s">
        <v>2319</v>
      </c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>
        <v>1</v>
      </c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>
        <v>1</v>
      </c>
      <c r="AT1136" s="3"/>
      <c r="AU1136" t="str">
        <f>VLOOKUP(A1136,[1]taxonomy!$B:$H,7,FALSE)</f>
        <v xml:space="preserve"> Viridiplantae</v>
      </c>
    </row>
    <row r="1137" spans="1:47" hidden="1" x14ac:dyDescent="0.3">
      <c r="A1137" s="2" t="s">
        <v>2321</v>
      </c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>
        <v>1</v>
      </c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>
        <v>1</v>
      </c>
      <c r="AT1137" s="3"/>
      <c r="AU1137" t="str">
        <f>VLOOKUP(A1137,[1]taxonomy!$B:$H,7,FALSE)</f>
        <v xml:space="preserve"> Viridiplantae</v>
      </c>
    </row>
    <row r="1138" spans="1:47" hidden="1" x14ac:dyDescent="0.3">
      <c r="A1138" s="2" t="s">
        <v>2323</v>
      </c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>
        <v>1</v>
      </c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>
        <v>1</v>
      </c>
      <c r="AT1138" s="3"/>
      <c r="AU1138" t="str">
        <f>VLOOKUP(A1138,[1]taxonomy!$B:$H,7,FALSE)</f>
        <v xml:space="preserve"> Fungi</v>
      </c>
    </row>
    <row r="1139" spans="1:47" hidden="1" x14ac:dyDescent="0.3">
      <c r="A1139" s="2" t="s">
        <v>2325</v>
      </c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>
        <v>1</v>
      </c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>
        <v>1</v>
      </c>
      <c r="AT1139" s="3"/>
      <c r="AU1139" t="str">
        <f>VLOOKUP(A1139,[1]taxonomy!$B:$H,7,FALSE)</f>
        <v xml:space="preserve"> Fungi</v>
      </c>
    </row>
    <row r="1140" spans="1:47" hidden="1" x14ac:dyDescent="0.3">
      <c r="A1140" s="2" t="s">
        <v>4823</v>
      </c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>
        <v>1</v>
      </c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>
        <v>1</v>
      </c>
      <c r="AT1140" s="3"/>
      <c r="AU1140" t="str">
        <f>VLOOKUP(A1140,[1]taxonomy!$B:$H,7,FALSE)</f>
        <v xml:space="preserve"> Metazoa</v>
      </c>
    </row>
    <row r="1141" spans="1:47" hidden="1" x14ac:dyDescent="0.3">
      <c r="A1141" s="2" t="s">
        <v>2327</v>
      </c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>
        <v>1</v>
      </c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>
        <v>1</v>
      </c>
      <c r="AT1141" s="3"/>
      <c r="AU1141" t="str">
        <f>VLOOKUP(A1141,[1]taxonomy!$B:$H,7,FALSE)</f>
        <v xml:space="preserve"> Viridiplantae</v>
      </c>
    </row>
    <row r="1142" spans="1:47" hidden="1" x14ac:dyDescent="0.3">
      <c r="A1142" s="2" t="s">
        <v>2329</v>
      </c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>
        <v>1</v>
      </c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>
        <v>1</v>
      </c>
      <c r="AT1142" s="3"/>
      <c r="AU1142" t="str">
        <f>VLOOKUP(A1142,[1]taxonomy!$B:$H,7,FALSE)</f>
        <v xml:space="preserve"> Viridiplantae</v>
      </c>
    </row>
    <row r="1143" spans="1:47" hidden="1" x14ac:dyDescent="0.3">
      <c r="A1143" s="2" t="s">
        <v>2331</v>
      </c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>
        <v>1</v>
      </c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>
        <v>1</v>
      </c>
      <c r="AT1143" s="3"/>
      <c r="AU1143" t="str">
        <f>VLOOKUP(A1143,[1]taxonomy!$B:$H,7,FALSE)</f>
        <v xml:space="preserve"> Viridiplantae</v>
      </c>
    </row>
    <row r="1144" spans="1:47" hidden="1" x14ac:dyDescent="0.3">
      <c r="A1144" s="2" t="s">
        <v>2333</v>
      </c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>
        <v>1</v>
      </c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>
        <v>1</v>
      </c>
      <c r="AT1144" s="3"/>
      <c r="AU1144" t="str">
        <f>VLOOKUP(A1144,[1]taxonomy!$B:$H,7,FALSE)</f>
        <v xml:space="preserve"> Viridiplantae</v>
      </c>
    </row>
    <row r="1145" spans="1:47" hidden="1" x14ac:dyDescent="0.3">
      <c r="A1145" s="2" t="s">
        <v>2335</v>
      </c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>
        <v>1</v>
      </c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>
        <v>1</v>
      </c>
      <c r="AT1145" s="3"/>
      <c r="AU1145" t="str">
        <f>VLOOKUP(A1145,[1]taxonomy!$B:$H,7,FALSE)</f>
        <v xml:space="preserve"> Fungi</v>
      </c>
    </row>
    <row r="1146" spans="1:47" hidden="1" x14ac:dyDescent="0.3">
      <c r="A1146" s="2" t="s">
        <v>2337</v>
      </c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>
        <v>1</v>
      </c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>
        <v>1</v>
      </c>
      <c r="AT1146" s="3"/>
      <c r="AU1146" t="str">
        <f>VLOOKUP(A1146,[1]taxonomy!$B:$H,7,FALSE)</f>
        <v xml:space="preserve"> Fungi</v>
      </c>
    </row>
    <row r="1147" spans="1:47" hidden="1" x14ac:dyDescent="0.3">
      <c r="A1147" s="2" t="s">
        <v>2339</v>
      </c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>
        <v>1</v>
      </c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>
        <v>1</v>
      </c>
      <c r="AT1147" s="3"/>
      <c r="AU1147" t="str">
        <f>VLOOKUP(A1147,[1]taxonomy!$B:$H,7,FALSE)</f>
        <v xml:space="preserve"> Fungi</v>
      </c>
    </row>
    <row r="1148" spans="1:47" hidden="1" x14ac:dyDescent="0.3">
      <c r="A1148" s="2" t="s">
        <v>2341</v>
      </c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>
        <v>1</v>
      </c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>
        <v>1</v>
      </c>
      <c r="AT1148" s="3"/>
      <c r="AU1148" t="str">
        <f>VLOOKUP(A1148,[1]taxonomy!$B:$H,7,FALSE)</f>
        <v xml:space="preserve"> Fungi</v>
      </c>
    </row>
    <row r="1149" spans="1:47" hidden="1" x14ac:dyDescent="0.3">
      <c r="A1149" s="2" t="s">
        <v>2343</v>
      </c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>
        <v>1</v>
      </c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>
        <v>1</v>
      </c>
      <c r="AT1149" s="3"/>
      <c r="AU1149" t="str">
        <f>VLOOKUP(A1149,[1]taxonomy!$B:$H,7,FALSE)</f>
        <v xml:space="preserve"> Alveolata</v>
      </c>
    </row>
    <row r="1150" spans="1:47" hidden="1" x14ac:dyDescent="0.3">
      <c r="A1150" s="2" t="s">
        <v>2345</v>
      </c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>
        <v>1</v>
      </c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>
        <v>1</v>
      </c>
      <c r="AT1150" s="3"/>
      <c r="AU1150" t="str">
        <f>VLOOKUP(A1150,[1]taxonomy!$B:$H,7,FALSE)</f>
        <v xml:space="preserve"> Alveolata</v>
      </c>
    </row>
    <row r="1151" spans="1:47" hidden="1" x14ac:dyDescent="0.3">
      <c r="A1151" s="2" t="s">
        <v>2347</v>
      </c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>
        <v>1</v>
      </c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>
        <v>1</v>
      </c>
      <c r="AT1151" s="3"/>
      <c r="AU1151" t="str">
        <f>VLOOKUP(A1151,[1]taxonomy!$B:$H,7,FALSE)</f>
        <v xml:space="preserve"> Metazoa</v>
      </c>
    </row>
    <row r="1152" spans="1:47" hidden="1" x14ac:dyDescent="0.3">
      <c r="A1152" s="2" t="s">
        <v>2349</v>
      </c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>
        <v>1</v>
      </c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>
        <v>1</v>
      </c>
      <c r="AT1152" s="3"/>
      <c r="AU1152" t="str">
        <f>VLOOKUP(A1152,[1]taxonomy!$B:$H,7,FALSE)</f>
        <v xml:space="preserve"> Metazoa</v>
      </c>
    </row>
    <row r="1153" spans="1:47" hidden="1" x14ac:dyDescent="0.3">
      <c r="A1153" s="2" t="s">
        <v>4817</v>
      </c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>
        <v>1</v>
      </c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>
        <v>1</v>
      </c>
      <c r="AT1153" s="3"/>
      <c r="AU1153" t="str">
        <f>VLOOKUP(A1153,[1]taxonomy!$B:$H,7,FALSE)</f>
        <v xml:space="preserve"> Metazoa</v>
      </c>
    </row>
    <row r="1154" spans="1:47" hidden="1" x14ac:dyDescent="0.3">
      <c r="A1154" s="2" t="s">
        <v>2351</v>
      </c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>
        <v>1</v>
      </c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>
        <v>1</v>
      </c>
      <c r="AT1154" s="3"/>
      <c r="AU1154" t="str">
        <f>VLOOKUP(A1154,[1]taxonomy!$B:$H,7,FALSE)</f>
        <v xml:space="preserve"> Fungi</v>
      </c>
    </row>
    <row r="1155" spans="1:47" hidden="1" x14ac:dyDescent="0.3">
      <c r="A1155" s="2" t="s">
        <v>2353</v>
      </c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>
        <v>1</v>
      </c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>
        <v>1</v>
      </c>
      <c r="AT1155" s="3"/>
      <c r="AU1155" t="str">
        <f>VLOOKUP(A1155,[1]taxonomy!$B:$H,7,FALSE)</f>
        <v xml:space="preserve"> Alveolata</v>
      </c>
    </row>
    <row r="1156" spans="1:47" hidden="1" x14ac:dyDescent="0.3">
      <c r="A1156" s="2" t="s">
        <v>2355</v>
      </c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>
        <v>1</v>
      </c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>
        <v>1</v>
      </c>
      <c r="AT1156" s="3"/>
      <c r="AU1156" t="str">
        <f>VLOOKUP(A1156,[1]taxonomy!$B:$H,7,FALSE)</f>
        <v xml:space="preserve"> Fungi</v>
      </c>
    </row>
    <row r="1157" spans="1:47" hidden="1" x14ac:dyDescent="0.3">
      <c r="A1157" s="2" t="s">
        <v>2357</v>
      </c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>
        <v>1</v>
      </c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>
        <v>1</v>
      </c>
      <c r="AT1157" s="3"/>
      <c r="AU1157" t="str">
        <f>VLOOKUP(A1157,[1]taxonomy!$B:$H,7,FALSE)</f>
        <v xml:space="preserve"> Fungi</v>
      </c>
    </row>
    <row r="1158" spans="1:47" hidden="1" x14ac:dyDescent="0.3">
      <c r="A1158" s="2" t="s">
        <v>2359</v>
      </c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>
        <v>1</v>
      </c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>
        <v>1</v>
      </c>
      <c r="AT1158" s="3"/>
      <c r="AU1158" t="str">
        <f>VLOOKUP(A1158,[1]taxonomy!$B:$H,7,FALSE)</f>
        <v xml:space="preserve"> Metazoa</v>
      </c>
    </row>
    <row r="1159" spans="1:47" hidden="1" x14ac:dyDescent="0.3">
      <c r="A1159" s="2" t="s">
        <v>2361</v>
      </c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>
        <v>1</v>
      </c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>
        <v>1</v>
      </c>
      <c r="AT1159" s="3"/>
      <c r="AU1159" t="str">
        <f>VLOOKUP(A1159,[1]taxonomy!$B:$H,7,FALSE)</f>
        <v xml:space="preserve"> Metazoa</v>
      </c>
    </row>
    <row r="1160" spans="1:47" hidden="1" x14ac:dyDescent="0.3">
      <c r="A1160" s="2" t="s">
        <v>2363</v>
      </c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>
        <v>1</v>
      </c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>
        <v>1</v>
      </c>
      <c r="AT1160" s="3"/>
      <c r="AU1160" t="str">
        <f>VLOOKUP(A1160,[1]taxonomy!$B:$H,7,FALSE)</f>
        <v xml:space="preserve"> Fungi</v>
      </c>
    </row>
    <row r="1161" spans="1:47" hidden="1" x14ac:dyDescent="0.3">
      <c r="A1161" s="2" t="s">
        <v>2365</v>
      </c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>
        <v>1</v>
      </c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>
        <v>1</v>
      </c>
      <c r="AT1161" s="3"/>
      <c r="AU1161" t="str">
        <f>VLOOKUP(A1161,[1]taxonomy!$B:$H,7,FALSE)</f>
        <v xml:space="preserve"> Fungi</v>
      </c>
    </row>
    <row r="1162" spans="1:47" hidden="1" x14ac:dyDescent="0.3">
      <c r="A1162" s="2" t="s">
        <v>2367</v>
      </c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>
        <v>1</v>
      </c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>
        <v>1</v>
      </c>
      <c r="AT1162" s="3"/>
      <c r="AU1162" t="str">
        <f>VLOOKUP(A1162,[1]taxonomy!$B:$H,7,FALSE)</f>
        <v xml:space="preserve"> Viridiplantae</v>
      </c>
    </row>
    <row r="1163" spans="1:47" hidden="1" x14ac:dyDescent="0.3">
      <c r="A1163" s="2" t="s">
        <v>2369</v>
      </c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>
        <v>1</v>
      </c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>
        <v>1</v>
      </c>
      <c r="AT1163" s="3"/>
      <c r="AU1163" t="str">
        <f>VLOOKUP(A1163,[1]taxonomy!$B:$H,7,FALSE)</f>
        <v xml:space="preserve"> Viridiplantae</v>
      </c>
    </row>
    <row r="1164" spans="1:47" hidden="1" x14ac:dyDescent="0.3">
      <c r="A1164" s="2" t="s">
        <v>2371</v>
      </c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>
        <v>1</v>
      </c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>
        <v>1</v>
      </c>
      <c r="AT1164" s="3"/>
      <c r="AU1164" t="str">
        <f>VLOOKUP(A1164,[1]taxonomy!$B:$H,7,FALSE)</f>
        <v xml:space="preserve"> Viridiplantae</v>
      </c>
    </row>
    <row r="1165" spans="1:47" hidden="1" x14ac:dyDescent="0.3">
      <c r="A1165" s="2" t="s">
        <v>2373</v>
      </c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>
        <v>1</v>
      </c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>
        <v>1</v>
      </c>
      <c r="AT1165" s="3"/>
      <c r="AU1165" t="str">
        <f>VLOOKUP(A1165,[1]taxonomy!$B:$H,7,FALSE)</f>
        <v xml:space="preserve"> Fungi</v>
      </c>
    </row>
    <row r="1166" spans="1:47" hidden="1" x14ac:dyDescent="0.3">
      <c r="A1166" s="2" t="s">
        <v>2375</v>
      </c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>
        <v>1</v>
      </c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>
        <v>1</v>
      </c>
      <c r="AT1166" s="3"/>
      <c r="AU1166" t="str">
        <f>VLOOKUP(A1166,[1]taxonomy!$B:$H,7,FALSE)</f>
        <v xml:space="preserve"> Fungi</v>
      </c>
    </row>
    <row r="1167" spans="1:47" hidden="1" x14ac:dyDescent="0.3">
      <c r="A1167" s="2" t="s">
        <v>2377</v>
      </c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>
        <v>1</v>
      </c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>
        <v>1</v>
      </c>
      <c r="AT1167" s="3"/>
      <c r="AU1167" t="str">
        <f>VLOOKUP(A1167,[1]taxonomy!$B:$H,7,FALSE)</f>
        <v xml:space="preserve"> Fungi</v>
      </c>
    </row>
    <row r="1168" spans="1:47" hidden="1" x14ac:dyDescent="0.3">
      <c r="A1168" s="2" t="s">
        <v>2379</v>
      </c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>
        <v>1</v>
      </c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>
        <v>1</v>
      </c>
      <c r="AT1168" s="3"/>
      <c r="AU1168" t="str">
        <f>VLOOKUP(A1168,[1]taxonomy!$B:$H,7,FALSE)</f>
        <v xml:space="preserve"> Fungi</v>
      </c>
    </row>
    <row r="1169" spans="1:47" hidden="1" x14ac:dyDescent="0.3">
      <c r="A1169" s="2" t="s">
        <v>2381</v>
      </c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>
        <v>1</v>
      </c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>
        <v>1</v>
      </c>
      <c r="AT1169" s="3"/>
      <c r="AU1169" t="str">
        <f>VLOOKUP(A1169,[1]taxonomy!$B:$H,7,FALSE)</f>
        <v xml:space="preserve"> Metazoa</v>
      </c>
    </row>
    <row r="1170" spans="1:47" hidden="1" x14ac:dyDescent="0.3">
      <c r="A1170" s="2" t="s">
        <v>2383</v>
      </c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>
        <v>1</v>
      </c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>
        <v>1</v>
      </c>
      <c r="AT1170" s="3"/>
      <c r="AU1170" t="str">
        <f>VLOOKUP(A1170,[1]taxonomy!$B:$H,7,FALSE)</f>
        <v xml:space="preserve"> Viridiplantae</v>
      </c>
    </row>
    <row r="1171" spans="1:47" hidden="1" x14ac:dyDescent="0.3">
      <c r="A1171" s="2" t="s">
        <v>2385</v>
      </c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>
        <v>1</v>
      </c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>
        <v>1</v>
      </c>
      <c r="AT1171" s="3"/>
      <c r="AU1171" t="str">
        <f>VLOOKUP(A1171,[1]taxonomy!$B:$H,7,FALSE)</f>
        <v xml:space="preserve"> Viridiplantae</v>
      </c>
    </row>
    <row r="1172" spans="1:47" hidden="1" x14ac:dyDescent="0.3">
      <c r="A1172" s="2" t="s">
        <v>2387</v>
      </c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>
        <v>1</v>
      </c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>
        <v>1</v>
      </c>
      <c r="AT1172" s="3"/>
      <c r="AU1172" t="str">
        <f>VLOOKUP(A1172,[1]taxonomy!$B:$H,7,FALSE)</f>
        <v xml:space="preserve"> Viridiplantae</v>
      </c>
    </row>
    <row r="1173" spans="1:47" hidden="1" x14ac:dyDescent="0.3">
      <c r="A1173" s="2" t="s">
        <v>2389</v>
      </c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>
        <v>1</v>
      </c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>
        <v>1</v>
      </c>
      <c r="AT1173" s="3"/>
      <c r="AU1173" t="str">
        <f>VLOOKUP(A1173,[1]taxonomy!$B:$H,7,FALSE)</f>
        <v xml:space="preserve"> Viridiplantae</v>
      </c>
    </row>
    <row r="1174" spans="1:47" hidden="1" x14ac:dyDescent="0.3">
      <c r="A1174" s="2" t="s">
        <v>2391</v>
      </c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>
        <v>1</v>
      </c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>
        <v>1</v>
      </c>
      <c r="AT1174" s="3"/>
      <c r="AU1174" t="str">
        <f>VLOOKUP(A1174,[1]taxonomy!$B:$H,7,FALSE)</f>
        <v xml:space="preserve"> Viridiplantae</v>
      </c>
    </row>
    <row r="1175" spans="1:47" hidden="1" x14ac:dyDescent="0.3">
      <c r="A1175" s="2" t="s">
        <v>2393</v>
      </c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>
        <v>1</v>
      </c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>
        <v>1</v>
      </c>
      <c r="AT1175" s="3"/>
      <c r="AU1175" t="str">
        <f>VLOOKUP(A1175,[1]taxonomy!$B:$H,7,FALSE)</f>
        <v xml:space="preserve"> Viridiplantae</v>
      </c>
    </row>
    <row r="1176" spans="1:47" hidden="1" x14ac:dyDescent="0.3">
      <c r="A1176" s="2" t="s">
        <v>2395</v>
      </c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>
        <v>1</v>
      </c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>
        <v>1</v>
      </c>
      <c r="AT1176" s="3"/>
      <c r="AU1176" t="str">
        <f>VLOOKUP(A1176,[1]taxonomy!$B:$H,7,FALSE)</f>
        <v xml:space="preserve"> Viridiplantae</v>
      </c>
    </row>
    <row r="1177" spans="1:47" hidden="1" x14ac:dyDescent="0.3">
      <c r="A1177" s="2" t="s">
        <v>2397</v>
      </c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>
        <v>1</v>
      </c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>
        <v>1</v>
      </c>
      <c r="AT1177" s="3"/>
      <c r="AU1177" t="str">
        <f>VLOOKUP(A1177,[1]taxonomy!$B:$H,7,FALSE)</f>
        <v xml:space="preserve"> Viridiplantae</v>
      </c>
    </row>
    <row r="1178" spans="1:47" hidden="1" x14ac:dyDescent="0.3">
      <c r="A1178" s="2" t="s">
        <v>2399</v>
      </c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>
        <v>1</v>
      </c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>
        <v>1</v>
      </c>
      <c r="AT1178" s="3"/>
      <c r="AU1178" t="str">
        <f>VLOOKUP(A1178,[1]taxonomy!$B:$H,7,FALSE)</f>
        <v xml:space="preserve"> Viridiplantae</v>
      </c>
    </row>
    <row r="1179" spans="1:47" hidden="1" x14ac:dyDescent="0.3">
      <c r="A1179" s="2" t="s">
        <v>2401</v>
      </c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>
        <v>2</v>
      </c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>
        <v>1</v>
      </c>
      <c r="AK1179" s="3"/>
      <c r="AL1179" s="3"/>
      <c r="AM1179" s="3"/>
      <c r="AN1179" s="3"/>
      <c r="AO1179" s="3"/>
      <c r="AP1179" s="3"/>
      <c r="AQ1179" s="3"/>
      <c r="AR1179" s="3"/>
      <c r="AS1179" s="3">
        <v>3</v>
      </c>
      <c r="AT1179" s="3"/>
      <c r="AU1179" t="str">
        <f>VLOOKUP(A1179,[1]taxonomy!$B:$H,7,FALSE)</f>
        <v xml:space="preserve"> Choanoflagellida</v>
      </c>
    </row>
    <row r="1180" spans="1:47" hidden="1" x14ac:dyDescent="0.3">
      <c r="A1180" s="2" t="s">
        <v>2405</v>
      </c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>
        <v>1</v>
      </c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>
        <v>1</v>
      </c>
      <c r="AT1180" s="3"/>
      <c r="AU1180" t="str">
        <f>VLOOKUP(A1180,[1]taxonomy!$B:$H,7,FALSE)</f>
        <v xml:space="preserve"> Choanoflagellida</v>
      </c>
    </row>
    <row r="1181" spans="1:47" hidden="1" x14ac:dyDescent="0.3">
      <c r="A1181" s="2" t="s">
        <v>2407</v>
      </c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>
        <v>1</v>
      </c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>
        <v>1</v>
      </c>
      <c r="AT1181" s="3"/>
      <c r="AU1181" t="str">
        <f>VLOOKUP(A1181,[1]taxonomy!$B:$H,7,FALSE)</f>
        <v xml:space="preserve"> Fungi</v>
      </c>
    </row>
    <row r="1182" spans="1:47" hidden="1" x14ac:dyDescent="0.3">
      <c r="A1182" s="2" t="s">
        <v>2409</v>
      </c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>
        <v>1</v>
      </c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>
        <v>1</v>
      </c>
      <c r="AT1182" s="3"/>
      <c r="AU1182" t="str">
        <f>VLOOKUP(A1182,[1]taxonomy!$B:$H,7,FALSE)</f>
        <v xml:space="preserve"> Fungi</v>
      </c>
    </row>
    <row r="1183" spans="1:47" hidden="1" x14ac:dyDescent="0.3">
      <c r="A1183" s="2" t="s">
        <v>2411</v>
      </c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>
        <v>1</v>
      </c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>
        <v>1</v>
      </c>
      <c r="AT1183" s="3"/>
      <c r="AU1183" t="str">
        <f>VLOOKUP(A1183,[1]taxonomy!$B:$H,7,FALSE)</f>
        <v xml:space="preserve"> Metazoa</v>
      </c>
    </row>
    <row r="1184" spans="1:47" hidden="1" x14ac:dyDescent="0.3">
      <c r="A1184" s="2" t="s">
        <v>2413</v>
      </c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>
        <v>1</v>
      </c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>
        <v>1</v>
      </c>
      <c r="AT1184" s="3"/>
      <c r="AU1184" t="str">
        <f>VLOOKUP(A1184,[1]taxonomy!$B:$H,7,FALSE)</f>
        <v xml:space="preserve"> Metazoa</v>
      </c>
    </row>
    <row r="1185" spans="1:47" hidden="1" x14ac:dyDescent="0.3">
      <c r="A1185" s="2" t="s">
        <v>2415</v>
      </c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>
        <v>1</v>
      </c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>
        <v>1</v>
      </c>
      <c r="AT1185" s="3"/>
      <c r="AU1185" t="str">
        <f>VLOOKUP(A1185,[1]taxonomy!$B:$H,7,FALSE)</f>
        <v xml:space="preserve"> Metazoa</v>
      </c>
    </row>
    <row r="1186" spans="1:47" hidden="1" x14ac:dyDescent="0.3">
      <c r="A1186" s="2" t="s">
        <v>2417</v>
      </c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>
        <v>1</v>
      </c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>
        <v>1</v>
      </c>
      <c r="AT1186" s="3"/>
      <c r="AU1186" t="str">
        <f>VLOOKUP(A1186,[1]taxonomy!$B:$H,7,FALSE)</f>
        <v xml:space="preserve"> Metazoa</v>
      </c>
    </row>
    <row r="1187" spans="1:47" hidden="1" x14ac:dyDescent="0.3">
      <c r="A1187" s="2" t="s">
        <v>2419</v>
      </c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>
        <v>1</v>
      </c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>
        <v>1</v>
      </c>
      <c r="AT1187" s="3"/>
      <c r="AU1187" t="str">
        <f>VLOOKUP(A1187,[1]taxonomy!$B:$H,7,FALSE)</f>
        <v xml:space="preserve"> Metazoa</v>
      </c>
    </row>
    <row r="1188" spans="1:47" hidden="1" x14ac:dyDescent="0.3">
      <c r="A1188" s="2" t="s">
        <v>2421</v>
      </c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>
        <v>1</v>
      </c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>
        <v>1</v>
      </c>
      <c r="AT1188" s="3"/>
      <c r="AU1188" t="str">
        <f>VLOOKUP(A1188,[1]taxonomy!$B:$H,7,FALSE)</f>
        <v xml:space="preserve"> Metazoa</v>
      </c>
    </row>
    <row r="1189" spans="1:47" hidden="1" x14ac:dyDescent="0.3">
      <c r="A1189" s="2" t="s">
        <v>2423</v>
      </c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>
        <v>1</v>
      </c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>
        <v>1</v>
      </c>
      <c r="AT1189" s="3"/>
      <c r="AU1189" t="str">
        <f>VLOOKUP(A1189,[1]taxonomy!$B:$H,7,FALSE)</f>
        <v xml:space="preserve"> Fungi</v>
      </c>
    </row>
    <row r="1190" spans="1:47" hidden="1" x14ac:dyDescent="0.3">
      <c r="A1190" s="2" t="s">
        <v>2425</v>
      </c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>
        <v>1</v>
      </c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>
        <v>1</v>
      </c>
      <c r="AT1190" s="3"/>
      <c r="AU1190" t="str">
        <f>VLOOKUP(A1190,[1]taxonomy!$B:$H,7,FALSE)</f>
        <v xml:space="preserve"> Fungi</v>
      </c>
    </row>
    <row r="1191" spans="1:47" hidden="1" x14ac:dyDescent="0.3">
      <c r="A1191" s="2" t="s">
        <v>2427</v>
      </c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>
        <v>1</v>
      </c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>
        <v>1</v>
      </c>
      <c r="AT1191" s="3"/>
      <c r="AU1191" t="str">
        <f>VLOOKUP(A1191,[1]taxonomy!$B:$H,7,FALSE)</f>
        <v xml:space="preserve"> Fungi</v>
      </c>
    </row>
    <row r="1192" spans="1:47" hidden="1" x14ac:dyDescent="0.3">
      <c r="A1192" s="2" t="s">
        <v>2429</v>
      </c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>
        <v>1</v>
      </c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>
        <v>1</v>
      </c>
      <c r="AT1192" s="3"/>
      <c r="AU1192" t="str">
        <f>VLOOKUP(A1192,[1]taxonomy!$B:$H,7,FALSE)</f>
        <v xml:space="preserve"> Fungi</v>
      </c>
    </row>
    <row r="1193" spans="1:47" hidden="1" x14ac:dyDescent="0.3">
      <c r="A1193" s="2" t="s">
        <v>2431</v>
      </c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>
        <v>1</v>
      </c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>
        <v>1</v>
      </c>
      <c r="AT1193" s="3"/>
      <c r="AU1193" t="str">
        <f>VLOOKUP(A1193,[1]taxonomy!$B:$H,7,FALSE)</f>
        <v xml:space="preserve"> Alveolata</v>
      </c>
    </row>
    <row r="1194" spans="1:47" hidden="1" x14ac:dyDescent="0.3">
      <c r="A1194" s="2" t="s">
        <v>2433</v>
      </c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>
        <v>1</v>
      </c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>
        <v>1</v>
      </c>
      <c r="AT1194" s="3"/>
      <c r="AU1194" t="str">
        <f>VLOOKUP(A1194,[1]taxonomy!$B:$H,7,FALSE)</f>
        <v xml:space="preserve"> Metazoa</v>
      </c>
    </row>
    <row r="1195" spans="1:47" hidden="1" x14ac:dyDescent="0.3">
      <c r="A1195" s="2" t="s">
        <v>2435</v>
      </c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>
        <v>1</v>
      </c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>
        <v>1</v>
      </c>
      <c r="AT1195" s="3"/>
      <c r="AU1195" t="str">
        <f>VLOOKUP(A1195,[1]taxonomy!$B:$H,7,FALSE)</f>
        <v xml:space="preserve"> Metazoa</v>
      </c>
    </row>
    <row r="1196" spans="1:47" hidden="1" x14ac:dyDescent="0.3">
      <c r="A1196" s="2" t="s">
        <v>2437</v>
      </c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>
        <v>1</v>
      </c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>
        <v>1</v>
      </c>
      <c r="AT1196" s="3"/>
      <c r="AU1196" t="str">
        <f>VLOOKUP(A1196,[1]taxonomy!$B:$H,7,FALSE)</f>
        <v xml:space="preserve"> Metazoa</v>
      </c>
    </row>
    <row r="1197" spans="1:47" hidden="1" x14ac:dyDescent="0.3">
      <c r="A1197" s="2" t="s">
        <v>2439</v>
      </c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>
        <v>1</v>
      </c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>
        <v>1</v>
      </c>
      <c r="AT1197" s="3"/>
      <c r="AU1197" t="str">
        <f>VLOOKUP(A1197,[1]taxonomy!$B:$H,7,FALSE)</f>
        <v xml:space="preserve"> Metazoa</v>
      </c>
    </row>
    <row r="1198" spans="1:47" hidden="1" x14ac:dyDescent="0.3">
      <c r="A1198" s="2" t="s">
        <v>2441</v>
      </c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>
        <v>1</v>
      </c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>
        <v>1</v>
      </c>
      <c r="AT1198" s="3"/>
      <c r="AU1198" t="str">
        <f>VLOOKUP(A1198,[1]taxonomy!$B:$H,7,FALSE)</f>
        <v xml:space="preserve"> Metazoa</v>
      </c>
    </row>
    <row r="1199" spans="1:47" hidden="1" x14ac:dyDescent="0.3">
      <c r="A1199" s="2" t="s">
        <v>2443</v>
      </c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>
        <v>1</v>
      </c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>
        <v>1</v>
      </c>
      <c r="AT1199" s="3"/>
      <c r="AU1199" t="str">
        <f>VLOOKUP(A1199,[1]taxonomy!$B:$H,7,FALSE)</f>
        <v xml:space="preserve"> Metazoa</v>
      </c>
    </row>
    <row r="1200" spans="1:47" hidden="1" x14ac:dyDescent="0.3">
      <c r="A1200" s="2" t="s">
        <v>2445</v>
      </c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>
        <v>1</v>
      </c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>
        <v>1</v>
      </c>
      <c r="AT1200" s="3"/>
      <c r="AU1200" t="str">
        <f>VLOOKUP(A1200,[1]taxonomy!$B:$H,7,FALSE)</f>
        <v xml:space="preserve"> Metazoa</v>
      </c>
    </row>
    <row r="1201" spans="1:47" hidden="1" x14ac:dyDescent="0.3">
      <c r="A1201" s="2" t="s">
        <v>2447</v>
      </c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>
        <v>1</v>
      </c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>
        <v>1</v>
      </c>
      <c r="AT1201" s="3"/>
      <c r="AU1201" t="str">
        <f>VLOOKUP(A1201,[1]taxonomy!$B:$H,7,FALSE)</f>
        <v xml:space="preserve"> Metazoa</v>
      </c>
    </row>
    <row r="1202" spans="1:47" hidden="1" x14ac:dyDescent="0.3">
      <c r="A1202" s="2" t="s">
        <v>2449</v>
      </c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>
        <v>1</v>
      </c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>
        <v>1</v>
      </c>
      <c r="AT1202" s="3"/>
      <c r="AU1202" t="str">
        <f>VLOOKUP(A1202,[1]taxonomy!$B:$H,7,FALSE)</f>
        <v xml:space="preserve"> Metazoa</v>
      </c>
    </row>
    <row r="1203" spans="1:47" hidden="1" x14ac:dyDescent="0.3">
      <c r="A1203" s="2" t="s">
        <v>2451</v>
      </c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>
        <v>1</v>
      </c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>
        <v>1</v>
      </c>
      <c r="AT1203" s="3"/>
      <c r="AU1203" t="str">
        <f>VLOOKUP(A1203,[1]taxonomy!$B:$H,7,FALSE)</f>
        <v xml:space="preserve"> Metazoa</v>
      </c>
    </row>
    <row r="1204" spans="1:47" hidden="1" x14ac:dyDescent="0.3">
      <c r="A1204" s="2" t="s">
        <v>2453</v>
      </c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>
        <v>1</v>
      </c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>
        <v>1</v>
      </c>
      <c r="AT1204" s="3"/>
      <c r="AU1204" t="str">
        <f>VLOOKUP(A1204,[1]taxonomy!$B:$H,7,FALSE)</f>
        <v xml:space="preserve"> Metazoa</v>
      </c>
    </row>
    <row r="1205" spans="1:47" hidden="1" x14ac:dyDescent="0.3">
      <c r="A1205" s="2" t="s">
        <v>2455</v>
      </c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>
        <v>1</v>
      </c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>
        <v>1</v>
      </c>
      <c r="AT1205" s="3"/>
      <c r="AU1205" t="str">
        <f>VLOOKUP(A1205,[1]taxonomy!$B:$H,7,FALSE)</f>
        <v xml:space="preserve"> Viridiplantae</v>
      </c>
    </row>
    <row r="1206" spans="1:47" hidden="1" x14ac:dyDescent="0.3">
      <c r="A1206" s="2" t="s">
        <v>2457</v>
      </c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>
        <v>1</v>
      </c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>
        <v>1</v>
      </c>
      <c r="AT1206" s="3"/>
      <c r="AU1206" t="str">
        <f>VLOOKUP(A1206,[1]taxonomy!$B:$H,7,FALSE)</f>
        <v xml:space="preserve"> Viridiplantae</v>
      </c>
    </row>
    <row r="1207" spans="1:47" hidden="1" x14ac:dyDescent="0.3">
      <c r="A1207" s="2" t="s">
        <v>2459</v>
      </c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>
        <v>1</v>
      </c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>
        <v>1</v>
      </c>
      <c r="AT1207" s="3"/>
      <c r="AU1207" t="str">
        <f>VLOOKUP(A1207,[1]taxonomy!$B:$H,7,FALSE)</f>
        <v xml:space="preserve"> Viridiplantae</v>
      </c>
    </row>
    <row r="1208" spans="1:47" hidden="1" x14ac:dyDescent="0.3">
      <c r="A1208" s="2" t="s">
        <v>2461</v>
      </c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>
        <v>1</v>
      </c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>
        <v>1</v>
      </c>
      <c r="AT1208" s="3"/>
      <c r="AU1208" t="str">
        <f>VLOOKUP(A1208,[1]taxonomy!$B:$H,7,FALSE)</f>
        <v xml:space="preserve"> Viridiplantae</v>
      </c>
    </row>
    <row r="1209" spans="1:47" hidden="1" x14ac:dyDescent="0.3">
      <c r="A1209" s="2" t="s">
        <v>2463</v>
      </c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>
        <v>1</v>
      </c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>
        <v>1</v>
      </c>
      <c r="AT1209" s="3"/>
      <c r="AU1209" t="str">
        <f>VLOOKUP(A1209,[1]taxonomy!$B:$H,7,FALSE)</f>
        <v xml:space="preserve"> Metazoa</v>
      </c>
    </row>
    <row r="1210" spans="1:47" hidden="1" x14ac:dyDescent="0.3">
      <c r="A1210" s="2" t="s">
        <v>2465</v>
      </c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>
        <v>1</v>
      </c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>
        <v>1</v>
      </c>
      <c r="AT1210" s="3"/>
      <c r="AU1210" t="str">
        <f>VLOOKUP(A1210,[1]taxonomy!$B:$H,7,FALSE)</f>
        <v xml:space="preserve"> Metazoa</v>
      </c>
    </row>
    <row r="1211" spans="1:47" hidden="1" x14ac:dyDescent="0.3">
      <c r="A1211" s="2" t="s">
        <v>2467</v>
      </c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>
        <v>1</v>
      </c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>
        <v>1</v>
      </c>
      <c r="AT1211" s="3"/>
      <c r="AU1211" t="str">
        <f>VLOOKUP(A1211,[1]taxonomy!$B:$H,7,FALSE)</f>
        <v xml:space="preserve"> Metazoa</v>
      </c>
    </row>
    <row r="1212" spans="1:47" hidden="1" x14ac:dyDescent="0.3">
      <c r="A1212" s="2" t="s">
        <v>2469</v>
      </c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>
        <v>1</v>
      </c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>
        <v>1</v>
      </c>
      <c r="AT1212" s="3"/>
      <c r="AU1212" t="str">
        <f>VLOOKUP(A1212,[1]taxonomy!$B:$H,7,FALSE)</f>
        <v xml:space="preserve"> Metazoa</v>
      </c>
    </row>
    <row r="1213" spans="1:47" hidden="1" x14ac:dyDescent="0.3">
      <c r="A1213" s="2" t="s">
        <v>2471</v>
      </c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>
        <v>1</v>
      </c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>
        <v>1</v>
      </c>
      <c r="AT1213" s="3"/>
      <c r="AU1213" t="str">
        <f>VLOOKUP(A1213,[1]taxonomy!$B:$H,7,FALSE)</f>
        <v xml:space="preserve"> Metazoa</v>
      </c>
    </row>
    <row r="1214" spans="1:47" hidden="1" x14ac:dyDescent="0.3">
      <c r="A1214" s="2" t="s">
        <v>2473</v>
      </c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>
        <v>1</v>
      </c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>
        <v>1</v>
      </c>
      <c r="AT1214" s="3"/>
      <c r="AU1214" t="str">
        <f>VLOOKUP(A1214,[1]taxonomy!$B:$H,7,FALSE)</f>
        <v xml:space="preserve"> Metazoa</v>
      </c>
    </row>
    <row r="1215" spans="1:47" hidden="1" x14ac:dyDescent="0.3">
      <c r="A1215" s="2" t="s">
        <v>2475</v>
      </c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>
        <v>1</v>
      </c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>
        <v>1</v>
      </c>
      <c r="AT1215" s="3"/>
      <c r="AU1215" t="str">
        <f>VLOOKUP(A1215,[1]taxonomy!$B:$H,7,FALSE)</f>
        <v xml:space="preserve"> Metazoa</v>
      </c>
    </row>
    <row r="1216" spans="1:47" hidden="1" x14ac:dyDescent="0.3">
      <c r="A1216" s="2" t="s">
        <v>2477</v>
      </c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>
        <v>1</v>
      </c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>
        <v>1</v>
      </c>
      <c r="AT1216" s="3"/>
      <c r="AU1216" t="str">
        <f>VLOOKUP(A1216,[1]taxonomy!$B:$H,7,FALSE)</f>
        <v xml:space="preserve"> Metazoa</v>
      </c>
    </row>
    <row r="1217" spans="1:47" hidden="1" x14ac:dyDescent="0.3">
      <c r="A1217" s="2" t="s">
        <v>2479</v>
      </c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>
        <v>1</v>
      </c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>
        <v>1</v>
      </c>
      <c r="AT1217" s="3"/>
      <c r="AU1217" t="str">
        <f>VLOOKUP(A1217,[1]taxonomy!$B:$H,7,FALSE)</f>
        <v xml:space="preserve"> Metazoa</v>
      </c>
    </row>
    <row r="1218" spans="1:47" hidden="1" x14ac:dyDescent="0.3">
      <c r="A1218" s="2" t="s">
        <v>2481</v>
      </c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>
        <v>1</v>
      </c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>
        <v>1</v>
      </c>
      <c r="AT1218" s="3"/>
      <c r="AU1218" t="str">
        <f>VLOOKUP(A1218,[1]taxonomy!$B:$H,7,FALSE)</f>
        <v xml:space="preserve"> Metazoa</v>
      </c>
    </row>
    <row r="1219" spans="1:47" hidden="1" x14ac:dyDescent="0.3">
      <c r="A1219" s="2" t="s">
        <v>2483</v>
      </c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>
        <v>1</v>
      </c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>
        <v>1</v>
      </c>
      <c r="AT1219" s="3"/>
      <c r="AU1219" t="str">
        <f>VLOOKUP(A1219,[1]taxonomy!$B:$H,7,FALSE)</f>
        <v xml:space="preserve"> Metazoa</v>
      </c>
    </row>
    <row r="1220" spans="1:47" hidden="1" x14ac:dyDescent="0.3">
      <c r="A1220" s="2" t="s">
        <v>2485</v>
      </c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>
        <v>1</v>
      </c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>
        <v>1</v>
      </c>
      <c r="AT1220" s="3"/>
      <c r="AU1220" t="str">
        <f>VLOOKUP(A1220,[1]taxonomy!$B:$H,7,FALSE)</f>
        <v xml:space="preserve"> Metazoa</v>
      </c>
    </row>
    <row r="1221" spans="1:47" hidden="1" x14ac:dyDescent="0.3">
      <c r="A1221" s="2" t="s">
        <v>2487</v>
      </c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>
        <v>1</v>
      </c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>
        <v>1</v>
      </c>
      <c r="AT1221" s="3"/>
      <c r="AU1221" t="str">
        <f>VLOOKUP(A1221,[1]taxonomy!$B:$H,7,FALSE)</f>
        <v xml:space="preserve"> Metazoa</v>
      </c>
    </row>
    <row r="1222" spans="1:47" hidden="1" x14ac:dyDescent="0.3">
      <c r="A1222" s="2" t="s">
        <v>2489</v>
      </c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>
        <v>1</v>
      </c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>
        <v>1</v>
      </c>
      <c r="AT1222" s="3"/>
      <c r="AU1222" t="str">
        <f>VLOOKUP(A1222,[1]taxonomy!$B:$H,7,FALSE)</f>
        <v xml:space="preserve"> Metazoa</v>
      </c>
    </row>
    <row r="1223" spans="1:47" hidden="1" x14ac:dyDescent="0.3">
      <c r="A1223" s="2" t="s">
        <v>2491</v>
      </c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>
        <v>1</v>
      </c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>
        <v>1</v>
      </c>
      <c r="AT1223" s="3"/>
      <c r="AU1223" t="str">
        <f>VLOOKUP(A1223,[1]taxonomy!$B:$H,7,FALSE)</f>
        <v xml:space="preserve"> Metazoa</v>
      </c>
    </row>
    <row r="1224" spans="1:47" hidden="1" x14ac:dyDescent="0.3">
      <c r="A1224" s="2" t="s">
        <v>2493</v>
      </c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>
        <v>1</v>
      </c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>
        <v>1</v>
      </c>
      <c r="AT1224" s="3"/>
      <c r="AU1224" t="str">
        <f>VLOOKUP(A1224,[1]taxonomy!$B:$H,7,FALSE)</f>
        <v xml:space="preserve"> Metazoa</v>
      </c>
    </row>
    <row r="1225" spans="1:47" hidden="1" x14ac:dyDescent="0.3">
      <c r="A1225" s="2" t="s">
        <v>2495</v>
      </c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>
        <v>1</v>
      </c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>
        <v>1</v>
      </c>
      <c r="AT1225" s="3"/>
      <c r="AU1225" t="str">
        <f>VLOOKUP(A1225,[1]taxonomy!$B:$H,7,FALSE)</f>
        <v xml:space="preserve"> Metazoa</v>
      </c>
    </row>
    <row r="1226" spans="1:47" hidden="1" x14ac:dyDescent="0.3">
      <c r="A1226" s="2" t="s">
        <v>2497</v>
      </c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>
        <v>1</v>
      </c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>
        <v>1</v>
      </c>
      <c r="AT1226" s="3"/>
      <c r="AU1226" t="str">
        <f>VLOOKUP(A1226,[1]taxonomy!$B:$H,7,FALSE)</f>
        <v xml:space="preserve"> Metazoa</v>
      </c>
    </row>
    <row r="1227" spans="1:47" hidden="1" x14ac:dyDescent="0.3">
      <c r="A1227" s="2" t="s">
        <v>2499</v>
      </c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>
        <v>1</v>
      </c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>
        <v>1</v>
      </c>
      <c r="AT1227" s="3"/>
      <c r="AU1227" t="str">
        <f>VLOOKUP(A1227,[1]taxonomy!$B:$H,7,FALSE)</f>
        <v xml:space="preserve"> Metazoa</v>
      </c>
    </row>
    <row r="1228" spans="1:47" hidden="1" x14ac:dyDescent="0.3">
      <c r="A1228" s="2" t="s">
        <v>2501</v>
      </c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>
        <v>1</v>
      </c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>
        <v>1</v>
      </c>
      <c r="AT1228" s="3"/>
      <c r="AU1228" t="str">
        <f>VLOOKUP(A1228,[1]taxonomy!$B:$H,7,FALSE)</f>
        <v xml:space="preserve"> Metazoa</v>
      </c>
    </row>
    <row r="1229" spans="1:47" hidden="1" x14ac:dyDescent="0.3">
      <c r="A1229" s="2" t="s">
        <v>2503</v>
      </c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>
        <v>1</v>
      </c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>
        <v>1</v>
      </c>
      <c r="AT1229" s="3"/>
      <c r="AU1229" t="str">
        <f>VLOOKUP(A1229,[1]taxonomy!$B:$H,7,FALSE)</f>
        <v xml:space="preserve"> Metazoa</v>
      </c>
    </row>
    <row r="1230" spans="1:47" hidden="1" x14ac:dyDescent="0.3">
      <c r="A1230" s="2" t="s">
        <v>2505</v>
      </c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>
        <v>1</v>
      </c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>
        <v>1</v>
      </c>
      <c r="AT1230" s="3"/>
      <c r="AU1230" t="str">
        <f>VLOOKUP(A1230,[1]taxonomy!$B:$H,7,FALSE)</f>
        <v xml:space="preserve"> Metazoa</v>
      </c>
    </row>
    <row r="1231" spans="1:47" hidden="1" x14ac:dyDescent="0.3">
      <c r="A1231" s="2" t="s">
        <v>2507</v>
      </c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>
        <v>1</v>
      </c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>
        <v>1</v>
      </c>
      <c r="AT1231" s="3"/>
      <c r="AU1231" t="str">
        <f>VLOOKUP(A1231,[1]taxonomy!$B:$H,7,FALSE)</f>
        <v xml:space="preserve"> Metazoa</v>
      </c>
    </row>
    <row r="1232" spans="1:47" hidden="1" x14ac:dyDescent="0.3">
      <c r="A1232" s="2" t="s">
        <v>2509</v>
      </c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>
        <v>1</v>
      </c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>
        <v>1</v>
      </c>
      <c r="AT1232" s="3"/>
      <c r="AU1232" t="str">
        <f>VLOOKUP(A1232,[1]taxonomy!$B:$H,7,FALSE)</f>
        <v xml:space="preserve"> Metazoa</v>
      </c>
    </row>
    <row r="1233" spans="1:47" hidden="1" x14ac:dyDescent="0.3">
      <c r="A1233" s="2" t="s">
        <v>2511</v>
      </c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>
        <v>1</v>
      </c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>
        <v>1</v>
      </c>
      <c r="AT1233" s="3"/>
      <c r="AU1233" t="str">
        <f>VLOOKUP(A1233,[1]taxonomy!$B:$H,7,FALSE)</f>
        <v xml:space="preserve"> Metazoa</v>
      </c>
    </row>
    <row r="1234" spans="1:47" hidden="1" x14ac:dyDescent="0.3">
      <c r="A1234" s="2" t="s">
        <v>2513</v>
      </c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>
        <v>1</v>
      </c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>
        <v>1</v>
      </c>
      <c r="AT1234" s="3"/>
      <c r="AU1234" t="str">
        <f>VLOOKUP(A1234,[1]taxonomy!$B:$H,7,FALSE)</f>
        <v xml:space="preserve"> Metazoa</v>
      </c>
    </row>
    <row r="1235" spans="1:47" hidden="1" x14ac:dyDescent="0.3">
      <c r="A1235" s="2" t="s">
        <v>2515</v>
      </c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>
        <v>1</v>
      </c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>
        <v>1</v>
      </c>
      <c r="AT1235" s="3"/>
      <c r="AU1235" t="str">
        <f>VLOOKUP(A1235,[1]taxonomy!$B:$H,7,FALSE)</f>
        <v xml:space="preserve"> Metazoa</v>
      </c>
    </row>
    <row r="1236" spans="1:47" hidden="1" x14ac:dyDescent="0.3">
      <c r="A1236" s="2" t="s">
        <v>2517</v>
      </c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>
        <v>1</v>
      </c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>
        <v>1</v>
      </c>
      <c r="AT1236" s="3"/>
      <c r="AU1236" t="str">
        <f>VLOOKUP(A1236,[1]taxonomy!$B:$H,7,FALSE)</f>
        <v xml:space="preserve"> Metazoa</v>
      </c>
    </row>
    <row r="1237" spans="1:47" hidden="1" x14ac:dyDescent="0.3">
      <c r="A1237" s="2" t="s">
        <v>2519</v>
      </c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>
        <v>1</v>
      </c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>
        <v>1</v>
      </c>
      <c r="AT1237" s="3"/>
      <c r="AU1237" t="str">
        <f>VLOOKUP(A1237,[1]taxonomy!$B:$H,7,FALSE)</f>
        <v xml:space="preserve"> Metazoa</v>
      </c>
    </row>
    <row r="1238" spans="1:47" hidden="1" x14ac:dyDescent="0.3">
      <c r="A1238" s="2" t="s">
        <v>2521</v>
      </c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>
        <v>1</v>
      </c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>
        <v>1</v>
      </c>
      <c r="AT1238" s="3"/>
      <c r="AU1238" t="str">
        <f>VLOOKUP(A1238,[1]taxonomy!$B:$H,7,FALSE)</f>
        <v xml:space="preserve"> Metazoa</v>
      </c>
    </row>
    <row r="1239" spans="1:47" hidden="1" x14ac:dyDescent="0.3">
      <c r="A1239" s="2" t="s">
        <v>2523</v>
      </c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>
        <v>1</v>
      </c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>
        <v>1</v>
      </c>
      <c r="AT1239" s="3"/>
      <c r="AU1239" t="str">
        <f>VLOOKUP(A1239,[1]taxonomy!$B:$H,7,FALSE)</f>
        <v xml:space="preserve"> Metazoa</v>
      </c>
    </row>
    <row r="1240" spans="1:47" hidden="1" x14ac:dyDescent="0.3">
      <c r="A1240" s="2" t="s">
        <v>2525</v>
      </c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>
        <v>1</v>
      </c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>
        <v>1</v>
      </c>
      <c r="AT1240" s="3"/>
      <c r="AU1240" t="str">
        <f>VLOOKUP(A1240,[1]taxonomy!$B:$H,7,FALSE)</f>
        <v xml:space="preserve"> Metazoa</v>
      </c>
    </row>
    <row r="1241" spans="1:47" hidden="1" x14ac:dyDescent="0.3">
      <c r="A1241" s="2" t="s">
        <v>2527</v>
      </c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>
        <v>1</v>
      </c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>
        <v>1</v>
      </c>
      <c r="AT1241" s="3"/>
      <c r="AU1241" t="str">
        <f>VLOOKUP(A1241,[1]taxonomy!$B:$H,7,FALSE)</f>
        <v xml:space="preserve"> Metazoa</v>
      </c>
    </row>
    <row r="1242" spans="1:47" hidden="1" x14ac:dyDescent="0.3">
      <c r="A1242" s="2" t="s">
        <v>2529</v>
      </c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>
        <v>1</v>
      </c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>
        <v>1</v>
      </c>
      <c r="AT1242" s="3"/>
      <c r="AU1242" t="str">
        <f>VLOOKUP(A1242,[1]taxonomy!$B:$H,7,FALSE)</f>
        <v xml:space="preserve"> Metazoa</v>
      </c>
    </row>
    <row r="1243" spans="1:47" hidden="1" x14ac:dyDescent="0.3">
      <c r="A1243" s="2" t="s">
        <v>2531</v>
      </c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>
        <v>1</v>
      </c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>
        <v>1</v>
      </c>
      <c r="AT1243" s="3"/>
      <c r="AU1243" t="str">
        <f>VLOOKUP(A1243,[1]taxonomy!$B:$H,7,FALSE)</f>
        <v xml:space="preserve"> Metazoa</v>
      </c>
    </row>
    <row r="1244" spans="1:47" hidden="1" x14ac:dyDescent="0.3">
      <c r="A1244" s="2" t="s">
        <v>2533</v>
      </c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>
        <v>1</v>
      </c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>
        <v>1</v>
      </c>
      <c r="AT1244" s="3"/>
      <c r="AU1244" t="str">
        <f>VLOOKUP(A1244,[1]taxonomy!$B:$H,7,FALSE)</f>
        <v xml:space="preserve"> Metazoa</v>
      </c>
    </row>
    <row r="1245" spans="1:47" hidden="1" x14ac:dyDescent="0.3">
      <c r="A1245" s="2" t="s">
        <v>2535</v>
      </c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>
        <v>1</v>
      </c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>
        <v>1</v>
      </c>
      <c r="AT1245" s="3"/>
      <c r="AU1245" t="str">
        <f>VLOOKUP(A1245,[1]taxonomy!$B:$H,7,FALSE)</f>
        <v xml:space="preserve"> Metazoa</v>
      </c>
    </row>
    <row r="1246" spans="1:47" hidden="1" x14ac:dyDescent="0.3">
      <c r="A1246" s="2" t="s">
        <v>2537</v>
      </c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>
        <v>1</v>
      </c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>
        <v>1</v>
      </c>
      <c r="AT1246" s="3"/>
      <c r="AU1246" t="str">
        <f>VLOOKUP(A1246,[1]taxonomy!$B:$H,7,FALSE)</f>
        <v xml:space="preserve"> Metazoa</v>
      </c>
    </row>
    <row r="1247" spans="1:47" hidden="1" x14ac:dyDescent="0.3">
      <c r="A1247" s="2" t="s">
        <v>2539</v>
      </c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>
        <v>1</v>
      </c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>
        <v>1</v>
      </c>
      <c r="AT1247" s="3"/>
      <c r="AU1247" t="str">
        <f>VLOOKUP(A1247,[1]taxonomy!$B:$H,7,FALSE)</f>
        <v xml:space="preserve"> Metazoa</v>
      </c>
    </row>
    <row r="1248" spans="1:47" hidden="1" x14ac:dyDescent="0.3">
      <c r="A1248" s="2" t="s">
        <v>2541</v>
      </c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>
        <v>1</v>
      </c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>
        <v>1</v>
      </c>
      <c r="AT1248" s="3"/>
      <c r="AU1248" t="str">
        <f>VLOOKUP(A1248,[1]taxonomy!$B:$H,7,FALSE)</f>
        <v xml:space="preserve"> Metazoa</v>
      </c>
    </row>
    <row r="1249" spans="1:47" hidden="1" x14ac:dyDescent="0.3">
      <c r="A1249" s="2" t="s">
        <v>2543</v>
      </c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>
        <v>1</v>
      </c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>
        <v>1</v>
      </c>
      <c r="AT1249" s="3"/>
      <c r="AU1249" t="str">
        <f>VLOOKUP(A1249,[1]taxonomy!$B:$H,7,FALSE)</f>
        <v xml:space="preserve"> Metazoa</v>
      </c>
    </row>
    <row r="1250" spans="1:47" hidden="1" x14ac:dyDescent="0.3">
      <c r="A1250" s="2" t="s">
        <v>2545</v>
      </c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>
        <v>1</v>
      </c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>
        <v>1</v>
      </c>
      <c r="AT1250" s="3"/>
      <c r="AU1250" t="str">
        <f>VLOOKUP(A1250,[1]taxonomy!$B:$H,7,FALSE)</f>
        <v xml:space="preserve"> Metazoa</v>
      </c>
    </row>
    <row r="1251" spans="1:47" hidden="1" x14ac:dyDescent="0.3">
      <c r="A1251" s="2" t="s">
        <v>2547</v>
      </c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>
        <v>1</v>
      </c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>
        <v>1</v>
      </c>
      <c r="AT1251" s="3"/>
      <c r="AU1251" t="str">
        <f>VLOOKUP(A1251,[1]taxonomy!$B:$H,7,FALSE)</f>
        <v xml:space="preserve"> Metazoa</v>
      </c>
    </row>
    <row r="1252" spans="1:47" hidden="1" x14ac:dyDescent="0.3">
      <c r="A1252" s="2" t="s">
        <v>2549</v>
      </c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>
        <v>1</v>
      </c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>
        <v>1</v>
      </c>
      <c r="AT1252" s="3"/>
      <c r="AU1252" t="str">
        <f>VLOOKUP(A1252,[1]taxonomy!$B:$H,7,FALSE)</f>
        <v xml:space="preserve"> Metazoa</v>
      </c>
    </row>
    <row r="1253" spans="1:47" hidden="1" x14ac:dyDescent="0.3">
      <c r="A1253" s="2" t="s">
        <v>2551</v>
      </c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>
        <v>1</v>
      </c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>
        <v>1</v>
      </c>
      <c r="AT1253" s="3"/>
      <c r="AU1253" t="str">
        <f>VLOOKUP(A1253,[1]taxonomy!$B:$H,7,FALSE)</f>
        <v xml:space="preserve"> Metazoa</v>
      </c>
    </row>
    <row r="1254" spans="1:47" hidden="1" x14ac:dyDescent="0.3">
      <c r="A1254" s="2" t="s">
        <v>2553</v>
      </c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>
        <v>1</v>
      </c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>
        <v>1</v>
      </c>
      <c r="AT1254" s="3"/>
      <c r="AU1254" t="str">
        <f>VLOOKUP(A1254,[1]taxonomy!$B:$H,7,FALSE)</f>
        <v xml:space="preserve"> Metazoa</v>
      </c>
    </row>
    <row r="1255" spans="1:47" hidden="1" x14ac:dyDescent="0.3">
      <c r="A1255" s="2" t="s">
        <v>2555</v>
      </c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>
        <v>1</v>
      </c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>
        <v>1</v>
      </c>
      <c r="AT1255" s="3"/>
      <c r="AU1255" t="str">
        <f>VLOOKUP(A1255,[1]taxonomy!$B:$H,7,FALSE)</f>
        <v xml:space="preserve"> Metazoa</v>
      </c>
    </row>
    <row r="1256" spans="1:47" hidden="1" x14ac:dyDescent="0.3">
      <c r="A1256" s="2" t="s">
        <v>2557</v>
      </c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>
        <v>1</v>
      </c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>
        <v>1</v>
      </c>
      <c r="AT1256" s="3"/>
      <c r="AU1256" t="str">
        <f>VLOOKUP(A1256,[1]taxonomy!$B:$H,7,FALSE)</f>
        <v xml:space="preserve"> Metazoa</v>
      </c>
    </row>
    <row r="1257" spans="1:47" hidden="1" x14ac:dyDescent="0.3">
      <c r="A1257" s="2" t="s">
        <v>2559</v>
      </c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>
        <v>1</v>
      </c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>
        <v>1</v>
      </c>
      <c r="AT1257" s="3"/>
      <c r="AU1257" t="str">
        <f>VLOOKUP(A1257,[1]taxonomy!$B:$H,7,FALSE)</f>
        <v xml:space="preserve"> Metazoa</v>
      </c>
    </row>
    <row r="1258" spans="1:47" hidden="1" x14ac:dyDescent="0.3">
      <c r="A1258" s="2" t="s">
        <v>2561</v>
      </c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>
        <v>1</v>
      </c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>
        <v>1</v>
      </c>
      <c r="AT1258" s="3"/>
      <c r="AU1258" t="str">
        <f>VLOOKUP(A1258,[1]taxonomy!$B:$H,7,FALSE)</f>
        <v xml:space="preserve"> Metazoa</v>
      </c>
    </row>
    <row r="1259" spans="1:47" hidden="1" x14ac:dyDescent="0.3">
      <c r="A1259" s="2" t="s">
        <v>2563</v>
      </c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>
        <v>1</v>
      </c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>
        <v>1</v>
      </c>
      <c r="AT1259" s="3"/>
      <c r="AU1259" t="str">
        <f>VLOOKUP(A1259,[1]taxonomy!$B:$H,7,FALSE)</f>
        <v xml:space="preserve"> Metazoa</v>
      </c>
    </row>
    <row r="1260" spans="1:47" hidden="1" x14ac:dyDescent="0.3">
      <c r="A1260" s="2" t="s">
        <v>2565</v>
      </c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>
        <v>1</v>
      </c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>
        <v>1</v>
      </c>
      <c r="AT1260" s="3"/>
      <c r="AU1260" t="str">
        <f>VLOOKUP(A1260,[1]taxonomy!$B:$H,7,FALSE)</f>
        <v xml:space="preserve"> Metazoa</v>
      </c>
    </row>
    <row r="1261" spans="1:47" hidden="1" x14ac:dyDescent="0.3">
      <c r="A1261" s="2" t="s">
        <v>2567</v>
      </c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>
        <v>1</v>
      </c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>
        <v>1</v>
      </c>
      <c r="AT1261" s="3"/>
      <c r="AU1261" t="str">
        <f>VLOOKUP(A1261,[1]taxonomy!$B:$H,7,FALSE)</f>
        <v xml:space="preserve"> Metazoa</v>
      </c>
    </row>
    <row r="1262" spans="1:47" hidden="1" x14ac:dyDescent="0.3">
      <c r="A1262" s="2" t="s">
        <v>2569</v>
      </c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>
        <v>1</v>
      </c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>
        <v>1</v>
      </c>
      <c r="AT1262" s="3"/>
      <c r="AU1262" t="str">
        <f>VLOOKUP(A1262,[1]taxonomy!$B:$H,7,FALSE)</f>
        <v xml:space="preserve"> Alveolata</v>
      </c>
    </row>
    <row r="1263" spans="1:47" hidden="1" x14ac:dyDescent="0.3">
      <c r="A1263" s="2" t="s">
        <v>2571</v>
      </c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>
        <v>1</v>
      </c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>
        <v>1</v>
      </c>
      <c r="AT1263" s="3"/>
      <c r="AU1263" t="str">
        <f>VLOOKUP(A1263,[1]taxonomy!$B:$H,7,FALSE)</f>
        <v xml:space="preserve"> Fungi</v>
      </c>
    </row>
    <row r="1264" spans="1:47" hidden="1" x14ac:dyDescent="0.3">
      <c r="A1264" s="2" t="s">
        <v>2573</v>
      </c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>
        <v>2</v>
      </c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>
        <v>2</v>
      </c>
      <c r="AT1264" s="3"/>
      <c r="AU1264" t="str">
        <f>VLOOKUP(A1264,[1]taxonomy!$B:$H,7,FALSE)</f>
        <v xml:space="preserve"> Fungi</v>
      </c>
    </row>
    <row r="1265" spans="1:47" hidden="1" x14ac:dyDescent="0.3">
      <c r="A1265" s="2" t="s">
        <v>2575</v>
      </c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>
        <v>1</v>
      </c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>
        <v>1</v>
      </c>
      <c r="AT1265" s="3"/>
      <c r="AU1265" t="str">
        <f>VLOOKUP(A1265,[1]taxonomy!$B:$H,7,FALSE)</f>
        <v xml:space="preserve"> Fungi</v>
      </c>
    </row>
    <row r="1266" spans="1:47" hidden="1" x14ac:dyDescent="0.3">
      <c r="A1266" s="2" t="s">
        <v>2577</v>
      </c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>
        <v>1</v>
      </c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>
        <v>1</v>
      </c>
      <c r="AT1266" s="3"/>
      <c r="AU1266" t="str">
        <f>VLOOKUP(A1266,[1]taxonomy!$B:$H,7,FALSE)</f>
        <v xml:space="preserve"> Fungi</v>
      </c>
    </row>
    <row r="1267" spans="1:47" hidden="1" x14ac:dyDescent="0.3">
      <c r="A1267" s="2" t="s">
        <v>2579</v>
      </c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>
        <v>1</v>
      </c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>
        <v>1</v>
      </c>
      <c r="AT1267" s="3"/>
      <c r="AU1267" t="str">
        <f>VLOOKUP(A1267,[1]taxonomy!$B:$H,7,FALSE)</f>
        <v xml:space="preserve"> Alveolata</v>
      </c>
    </row>
    <row r="1268" spans="1:47" hidden="1" x14ac:dyDescent="0.3">
      <c r="A1268" s="2" t="s">
        <v>2581</v>
      </c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>
        <v>1</v>
      </c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>
        <v>1</v>
      </c>
      <c r="AT1268" s="3"/>
      <c r="AU1268" t="str">
        <f>VLOOKUP(A1268,[1]taxonomy!$B:$H,7,FALSE)</f>
        <v xml:space="preserve"> Fungi</v>
      </c>
    </row>
    <row r="1269" spans="1:47" hidden="1" x14ac:dyDescent="0.3">
      <c r="A1269" s="2" t="s">
        <v>2583</v>
      </c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>
        <v>1</v>
      </c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>
        <v>1</v>
      </c>
      <c r="AT1269" s="3"/>
      <c r="AU1269" t="str">
        <f>VLOOKUP(A1269,[1]taxonomy!$B:$H,7,FALSE)</f>
        <v xml:space="preserve"> Fungi</v>
      </c>
    </row>
    <row r="1270" spans="1:47" hidden="1" x14ac:dyDescent="0.3">
      <c r="A1270" s="2" t="s">
        <v>2585</v>
      </c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>
        <v>1</v>
      </c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>
        <v>1</v>
      </c>
      <c r="AT1270" s="3"/>
      <c r="AU1270" t="str">
        <f>VLOOKUP(A1270,[1]taxonomy!$B:$H,7,FALSE)</f>
        <v xml:space="preserve"> Viridiplantae</v>
      </c>
    </row>
    <row r="1271" spans="1:47" hidden="1" x14ac:dyDescent="0.3">
      <c r="A1271" s="2" t="s">
        <v>2587</v>
      </c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>
        <v>1</v>
      </c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>
        <v>1</v>
      </c>
      <c r="AT1271" s="3"/>
      <c r="AU1271" t="str">
        <f>VLOOKUP(A1271,[1]taxonomy!$B:$H,7,FALSE)</f>
        <v xml:space="preserve"> Viridiplantae</v>
      </c>
    </row>
    <row r="1272" spans="1:47" hidden="1" x14ac:dyDescent="0.3">
      <c r="A1272" s="2" t="s">
        <v>2589</v>
      </c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>
        <v>1</v>
      </c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>
        <v>1</v>
      </c>
      <c r="AT1272" s="3"/>
      <c r="AU1272" t="str">
        <f>VLOOKUP(A1272,[1]taxonomy!$B:$H,7,FALSE)</f>
        <v xml:space="preserve"> Viridiplantae</v>
      </c>
    </row>
    <row r="1273" spans="1:47" hidden="1" x14ac:dyDescent="0.3">
      <c r="A1273" s="2" t="s">
        <v>2591</v>
      </c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>
        <v>1</v>
      </c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>
        <v>1</v>
      </c>
      <c r="AT1273" s="3"/>
      <c r="AU1273" t="str">
        <f>VLOOKUP(A1273,[1]taxonomy!$B:$H,7,FALSE)</f>
        <v xml:space="preserve"> Viridiplantae</v>
      </c>
    </row>
    <row r="1274" spans="1:47" hidden="1" x14ac:dyDescent="0.3">
      <c r="A1274" s="2" t="s">
        <v>2593</v>
      </c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>
        <v>1</v>
      </c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>
        <v>1</v>
      </c>
      <c r="AT1274" s="3"/>
      <c r="AU1274" t="str">
        <f>VLOOKUP(A1274,[1]taxonomy!$B:$H,7,FALSE)</f>
        <v xml:space="preserve"> Viridiplantae</v>
      </c>
    </row>
    <row r="1275" spans="1:47" hidden="1" x14ac:dyDescent="0.3">
      <c r="A1275" s="2" t="s">
        <v>2595</v>
      </c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>
        <v>1</v>
      </c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>
        <v>1</v>
      </c>
      <c r="AT1275" s="3"/>
      <c r="AU1275" t="str">
        <f>VLOOKUP(A1275,[1]taxonomy!$B:$H,7,FALSE)</f>
        <v xml:space="preserve"> Stramenopiles</v>
      </c>
    </row>
    <row r="1276" spans="1:47" hidden="1" x14ac:dyDescent="0.3">
      <c r="A1276" s="2" t="s">
        <v>2597</v>
      </c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>
        <v>1</v>
      </c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>
        <v>1</v>
      </c>
      <c r="AT1276" s="3"/>
      <c r="AU1276" t="str">
        <f>VLOOKUP(A1276,[1]taxonomy!$B:$H,7,FALSE)</f>
        <v xml:space="preserve"> Stramenopiles</v>
      </c>
    </row>
    <row r="1277" spans="1:47" hidden="1" x14ac:dyDescent="0.3">
      <c r="A1277" s="2" t="s">
        <v>2599</v>
      </c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>
        <v>1</v>
      </c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>
        <v>1</v>
      </c>
      <c r="AT1277" s="3"/>
      <c r="AU1277" t="str">
        <f>VLOOKUP(A1277,[1]taxonomy!$B:$H,7,FALSE)</f>
        <v xml:space="preserve"> Metazoa</v>
      </c>
    </row>
    <row r="1278" spans="1:47" hidden="1" x14ac:dyDescent="0.3">
      <c r="A1278" s="2" t="s">
        <v>2601</v>
      </c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>
        <v>1</v>
      </c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>
        <v>1</v>
      </c>
      <c r="AT1278" s="3"/>
      <c r="AU1278" t="str">
        <f>VLOOKUP(A1278,[1]taxonomy!$B:$H,7,FALSE)</f>
        <v xml:space="preserve"> Fungi</v>
      </c>
    </row>
    <row r="1279" spans="1:47" hidden="1" x14ac:dyDescent="0.3">
      <c r="A1279" s="2" t="s">
        <v>2603</v>
      </c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>
        <v>1</v>
      </c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>
        <v>1</v>
      </c>
      <c r="AT1279" s="3"/>
      <c r="AU1279" t="str">
        <f>VLOOKUP(A1279,[1]taxonomy!$B:$H,7,FALSE)</f>
        <v xml:space="preserve"> Viridiplantae</v>
      </c>
    </row>
    <row r="1280" spans="1:47" hidden="1" x14ac:dyDescent="0.3">
      <c r="A1280" s="2" t="s">
        <v>2605</v>
      </c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>
        <v>1</v>
      </c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>
        <v>1</v>
      </c>
      <c r="AT1280" s="3"/>
      <c r="AU1280" t="str">
        <f>VLOOKUP(A1280,[1]taxonomy!$B:$H,7,FALSE)</f>
        <v xml:space="preserve"> Viridiplantae</v>
      </c>
    </row>
    <row r="1281" spans="1:48" hidden="1" x14ac:dyDescent="0.3">
      <c r="A1281" s="2" t="s">
        <v>2607</v>
      </c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>
        <v>1</v>
      </c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>
        <v>1</v>
      </c>
      <c r="AT1281" s="3"/>
      <c r="AU1281" t="str">
        <f>VLOOKUP(A1281,[1]taxonomy!$B:$H,7,FALSE)</f>
        <v xml:space="preserve"> Viridiplantae</v>
      </c>
    </row>
    <row r="1282" spans="1:48" hidden="1" x14ac:dyDescent="0.3">
      <c r="A1282" s="2" t="s">
        <v>2609</v>
      </c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>
        <v>1</v>
      </c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>
        <v>1</v>
      </c>
      <c r="AT1282" s="3"/>
      <c r="AU1282" t="str">
        <f>VLOOKUP(A1282,[1]taxonomy!$B:$H,7,FALSE)</f>
        <v xml:space="preserve"> Viridiplantae</v>
      </c>
    </row>
    <row r="1283" spans="1:48" hidden="1" x14ac:dyDescent="0.3">
      <c r="A1283" s="2" t="s">
        <v>2611</v>
      </c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>
        <v>1</v>
      </c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>
        <v>1</v>
      </c>
      <c r="AT1283" s="3"/>
      <c r="AU1283" t="str">
        <f>VLOOKUP(A1283,[1]taxonomy!$B:$H,7,FALSE)</f>
        <v xml:space="preserve"> Viridiplantae</v>
      </c>
    </row>
    <row r="1284" spans="1:48" hidden="1" x14ac:dyDescent="0.3">
      <c r="A1284" s="2" t="s">
        <v>2613</v>
      </c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>
        <v>1</v>
      </c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>
        <v>1</v>
      </c>
      <c r="AT1284" s="3"/>
      <c r="AU1284" t="str">
        <f>VLOOKUP(A1284,[1]taxonomy!$B:$H,7,FALSE)</f>
        <v xml:space="preserve"> Stramenopiles</v>
      </c>
    </row>
    <row r="1285" spans="1:48" hidden="1" x14ac:dyDescent="0.3">
      <c r="A1285" s="2" t="s">
        <v>2615</v>
      </c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>
        <v>1</v>
      </c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>
        <v>1</v>
      </c>
      <c r="AT1285" s="3"/>
      <c r="AU1285" t="str">
        <f>VLOOKUP(A1285,[1]taxonomy!$B:$H,7,FALSE)</f>
        <v xml:space="preserve"> Stramenopiles</v>
      </c>
    </row>
    <row r="1286" spans="1:48" hidden="1" x14ac:dyDescent="0.3">
      <c r="A1286" s="2" t="s">
        <v>2617</v>
      </c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>
        <v>1</v>
      </c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>
        <v>1</v>
      </c>
      <c r="AT1286" s="3"/>
      <c r="AU1286" t="str">
        <f>VLOOKUP(A1286,[1]taxonomy!$B:$H,7,FALSE)</f>
        <v xml:space="preserve"> Fungi</v>
      </c>
    </row>
    <row r="1287" spans="1:48" hidden="1" x14ac:dyDescent="0.3">
      <c r="A1287" s="2" t="s">
        <v>2619</v>
      </c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>
        <v>1</v>
      </c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>
        <v>1</v>
      </c>
      <c r="AT1287" s="3"/>
      <c r="AU1287" t="str">
        <f>VLOOKUP(A1287,[1]taxonomy!$B:$H,7,FALSE)</f>
        <v xml:space="preserve"> Fungi</v>
      </c>
    </row>
    <row r="1288" spans="1:48" hidden="1" x14ac:dyDescent="0.3">
      <c r="A1288" s="2" t="s">
        <v>2621</v>
      </c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>
        <v>2</v>
      </c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>
        <v>2</v>
      </c>
      <c r="AT1288" s="3"/>
      <c r="AU1288" t="str">
        <f>VLOOKUP(A1288,[1]taxonomy!$B:$H,7,FALSE)</f>
        <v xml:space="preserve"> Fungi</v>
      </c>
    </row>
    <row r="1289" spans="1:48" hidden="1" x14ac:dyDescent="0.3">
      <c r="A1289" s="2" t="s">
        <v>2623</v>
      </c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>
        <v>1</v>
      </c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>
        <v>1</v>
      </c>
      <c r="AT1289" s="3"/>
      <c r="AU1289" t="str">
        <f>VLOOKUP(A1289,[1]taxonomy!$B:$H,7,FALSE)</f>
        <v xml:space="preserve"> Fungi</v>
      </c>
    </row>
    <row r="1290" spans="1:48" x14ac:dyDescent="0.3">
      <c r="A1290" s="2" t="s">
        <v>2625</v>
      </c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>
        <v>2</v>
      </c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>
        <v>2</v>
      </c>
      <c r="AT1290" s="3"/>
      <c r="AU1290" t="str">
        <f>VLOOKUP(A1290,[1]taxonomy!$B:$H,7,FALSE)</f>
        <v xml:space="preserve"> Viridiplantae</v>
      </c>
      <c r="AV1290" t="s">
        <v>5340</v>
      </c>
    </row>
    <row r="1291" spans="1:48" hidden="1" x14ac:dyDescent="0.3">
      <c r="A1291" s="2" t="s">
        <v>2627</v>
      </c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>
        <v>1</v>
      </c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>
        <v>1</v>
      </c>
      <c r="AT1291" s="3"/>
      <c r="AU1291" t="str">
        <f>VLOOKUP(A1291,[1]taxonomy!$B:$H,7,FALSE)</f>
        <v xml:space="preserve"> Viridiplantae</v>
      </c>
    </row>
    <row r="1292" spans="1:48" hidden="1" x14ac:dyDescent="0.3">
      <c r="A1292" s="2" t="s">
        <v>2629</v>
      </c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>
        <v>1</v>
      </c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>
        <v>1</v>
      </c>
      <c r="AT1292" s="3"/>
      <c r="AU1292" t="str">
        <f>VLOOKUP(A1292,[1]taxonomy!$B:$H,7,FALSE)</f>
        <v xml:space="preserve"> Viridiplantae</v>
      </c>
    </row>
    <row r="1293" spans="1:48" hidden="1" x14ac:dyDescent="0.3">
      <c r="A1293" s="2" t="s">
        <v>2631</v>
      </c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>
        <v>1</v>
      </c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>
        <v>1</v>
      </c>
      <c r="AT1293" s="3"/>
      <c r="AU1293" t="str">
        <f>VLOOKUP(A1293,[1]taxonomy!$B:$H,7,FALSE)</f>
        <v xml:space="preserve"> Viridiplantae</v>
      </c>
    </row>
    <row r="1294" spans="1:48" hidden="1" x14ac:dyDescent="0.3">
      <c r="A1294" s="2" t="s">
        <v>2633</v>
      </c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>
        <v>1</v>
      </c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>
        <v>1</v>
      </c>
      <c r="AT1294" s="3"/>
      <c r="AU1294" t="str">
        <f>VLOOKUP(A1294,[1]taxonomy!$B:$H,7,FALSE)</f>
        <v xml:space="preserve"> Viridiplantae</v>
      </c>
    </row>
    <row r="1295" spans="1:48" hidden="1" x14ac:dyDescent="0.3">
      <c r="A1295" s="2" t="s">
        <v>2635</v>
      </c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>
        <v>1</v>
      </c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>
        <v>1</v>
      </c>
      <c r="AT1295" s="3"/>
      <c r="AU1295" t="str">
        <f>VLOOKUP(A1295,[1]taxonomy!$B:$H,7,FALSE)</f>
        <v xml:space="preserve"> Viridiplantae</v>
      </c>
    </row>
    <row r="1296" spans="1:48" hidden="1" x14ac:dyDescent="0.3">
      <c r="A1296" s="2" t="s">
        <v>2637</v>
      </c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>
        <v>1</v>
      </c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>
        <v>1</v>
      </c>
      <c r="AT1296" s="3"/>
      <c r="AU1296" t="str">
        <f>VLOOKUP(A1296,[1]taxonomy!$B:$H,7,FALSE)</f>
        <v xml:space="preserve"> Viridiplantae</v>
      </c>
    </row>
    <row r="1297" spans="1:47" hidden="1" x14ac:dyDescent="0.3">
      <c r="A1297" s="2" t="s">
        <v>2639</v>
      </c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>
        <v>1</v>
      </c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>
        <v>1</v>
      </c>
      <c r="AT1297" s="3"/>
      <c r="AU1297" t="str">
        <f>VLOOKUP(A1297,[1]taxonomy!$B:$H,7,FALSE)</f>
        <v xml:space="preserve"> Viridiplantae</v>
      </c>
    </row>
    <row r="1298" spans="1:47" hidden="1" x14ac:dyDescent="0.3">
      <c r="A1298" s="2" t="s">
        <v>2641</v>
      </c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>
        <v>1</v>
      </c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>
        <v>1</v>
      </c>
      <c r="AT1298" s="3"/>
      <c r="AU1298" t="str">
        <f>VLOOKUP(A1298,[1]taxonomy!$B:$H,7,FALSE)</f>
        <v xml:space="preserve"> Viridiplantae</v>
      </c>
    </row>
    <row r="1299" spans="1:47" hidden="1" x14ac:dyDescent="0.3">
      <c r="A1299" s="2" t="s">
        <v>2643</v>
      </c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>
        <v>1</v>
      </c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>
        <v>1</v>
      </c>
      <c r="AT1299" s="3"/>
      <c r="AU1299" t="str">
        <f>VLOOKUP(A1299,[1]taxonomy!$B:$H,7,FALSE)</f>
        <v xml:space="preserve"> Viridiplantae</v>
      </c>
    </row>
    <row r="1300" spans="1:47" hidden="1" x14ac:dyDescent="0.3">
      <c r="A1300" s="2" t="s">
        <v>2645</v>
      </c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>
        <v>1</v>
      </c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>
        <v>1</v>
      </c>
      <c r="AT1300" s="3"/>
      <c r="AU1300" t="str">
        <f>VLOOKUP(A1300,[1]taxonomy!$B:$H,7,FALSE)</f>
        <v xml:space="preserve"> Viridiplantae</v>
      </c>
    </row>
    <row r="1301" spans="1:47" hidden="1" x14ac:dyDescent="0.3">
      <c r="A1301" s="2" t="s">
        <v>2647</v>
      </c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>
        <v>1</v>
      </c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>
        <v>1</v>
      </c>
      <c r="AT1301" s="3"/>
      <c r="AU1301" t="str">
        <f>VLOOKUP(A1301,[1]taxonomy!$B:$H,7,FALSE)</f>
        <v xml:space="preserve"> Alveolata</v>
      </c>
    </row>
    <row r="1302" spans="1:47" hidden="1" x14ac:dyDescent="0.3">
      <c r="A1302" s="2" t="s">
        <v>2649</v>
      </c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>
        <v>1</v>
      </c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>
        <v>1</v>
      </c>
      <c r="AT1302" s="3"/>
      <c r="AU1302" t="str">
        <f>VLOOKUP(A1302,[1]taxonomy!$B:$H,7,FALSE)</f>
        <v xml:space="preserve"> Viridiplantae</v>
      </c>
    </row>
    <row r="1303" spans="1:47" hidden="1" x14ac:dyDescent="0.3">
      <c r="A1303" s="2" t="s">
        <v>2651</v>
      </c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>
        <v>1</v>
      </c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>
        <v>1</v>
      </c>
      <c r="AT1303" s="3"/>
      <c r="AU1303" t="str">
        <f>VLOOKUP(A1303,[1]taxonomy!$B:$H,7,FALSE)</f>
        <v xml:space="preserve"> Viridiplantae</v>
      </c>
    </row>
    <row r="1304" spans="1:47" hidden="1" x14ac:dyDescent="0.3">
      <c r="A1304" s="2" t="s">
        <v>2653</v>
      </c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>
        <v>1</v>
      </c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>
        <v>1</v>
      </c>
      <c r="AT1304" s="3"/>
      <c r="AU1304" t="str">
        <f>VLOOKUP(A1304,[1]taxonomy!$B:$H,7,FALSE)</f>
        <v xml:space="preserve"> Viridiplantae</v>
      </c>
    </row>
    <row r="1305" spans="1:47" hidden="1" x14ac:dyDescent="0.3">
      <c r="A1305" s="2" t="s">
        <v>2655</v>
      </c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>
        <v>1</v>
      </c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>
        <v>1</v>
      </c>
      <c r="AT1305" s="3"/>
      <c r="AU1305" t="str">
        <f>VLOOKUP(A1305,[1]taxonomy!$B:$H,7,FALSE)</f>
        <v xml:space="preserve"> Viridiplantae</v>
      </c>
    </row>
    <row r="1306" spans="1:47" hidden="1" x14ac:dyDescent="0.3">
      <c r="A1306" s="2" t="s">
        <v>2657</v>
      </c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>
        <v>1</v>
      </c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>
        <v>1</v>
      </c>
      <c r="AT1306" s="3"/>
      <c r="AU1306" t="str">
        <f>VLOOKUP(A1306,[1]taxonomy!$B:$H,7,FALSE)</f>
        <v xml:space="preserve"> Viridiplantae</v>
      </c>
    </row>
    <row r="1307" spans="1:47" hidden="1" x14ac:dyDescent="0.3">
      <c r="A1307" s="2" t="s">
        <v>2659</v>
      </c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>
        <v>1</v>
      </c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>
        <v>1</v>
      </c>
      <c r="AT1307" s="3"/>
      <c r="AU1307" t="str">
        <f>VLOOKUP(A1307,[1]taxonomy!$B:$H,7,FALSE)</f>
        <v xml:space="preserve"> Viridiplantae</v>
      </c>
    </row>
    <row r="1308" spans="1:47" hidden="1" x14ac:dyDescent="0.3">
      <c r="A1308" s="2" t="s">
        <v>2661</v>
      </c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>
        <v>1</v>
      </c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>
        <v>1</v>
      </c>
      <c r="AT1308" s="3"/>
      <c r="AU1308" t="str">
        <f>VLOOKUP(A1308,[1]taxonomy!$B:$H,7,FALSE)</f>
        <v xml:space="preserve"> Fungi</v>
      </c>
    </row>
    <row r="1309" spans="1:47" hidden="1" x14ac:dyDescent="0.3">
      <c r="A1309" s="2" t="s">
        <v>2663</v>
      </c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>
        <v>1</v>
      </c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>
        <v>1</v>
      </c>
      <c r="AT1309" s="3"/>
      <c r="AU1309" t="str">
        <f>VLOOKUP(A1309,[1]taxonomy!$B:$H,7,FALSE)</f>
        <v xml:space="preserve"> Fungi</v>
      </c>
    </row>
    <row r="1310" spans="1:47" hidden="1" x14ac:dyDescent="0.3">
      <c r="A1310" s="2" t="s">
        <v>2665</v>
      </c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>
        <v>1</v>
      </c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>
        <v>1</v>
      </c>
      <c r="AT1310" s="3"/>
      <c r="AU1310" t="str">
        <f>VLOOKUP(A1310,[1]taxonomy!$B:$H,7,FALSE)</f>
        <v xml:space="preserve"> Viridiplantae</v>
      </c>
    </row>
    <row r="1311" spans="1:47" hidden="1" x14ac:dyDescent="0.3">
      <c r="A1311" s="2" t="s">
        <v>2667</v>
      </c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>
        <v>1</v>
      </c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>
        <v>1</v>
      </c>
      <c r="AT1311" s="3"/>
      <c r="AU1311" t="str">
        <f>VLOOKUP(A1311,[1]taxonomy!$B:$H,7,FALSE)</f>
        <v xml:space="preserve"> Viridiplantae</v>
      </c>
    </row>
    <row r="1312" spans="1:47" hidden="1" x14ac:dyDescent="0.3">
      <c r="A1312" s="2" t="s">
        <v>2669</v>
      </c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>
        <v>1</v>
      </c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>
        <v>1</v>
      </c>
      <c r="AT1312" s="3"/>
      <c r="AU1312" t="str">
        <f>VLOOKUP(A1312,[1]taxonomy!$B:$H,7,FALSE)</f>
        <v xml:space="preserve"> Viridiplantae</v>
      </c>
    </row>
    <row r="1313" spans="1:48" hidden="1" x14ac:dyDescent="0.3">
      <c r="A1313" s="2" t="s">
        <v>2671</v>
      </c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>
        <v>1</v>
      </c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>
        <v>1</v>
      </c>
      <c r="AT1313" s="3"/>
      <c r="AU1313" t="str">
        <f>VLOOKUP(A1313,[1]taxonomy!$B:$H,7,FALSE)</f>
        <v xml:space="preserve"> Viridiplantae</v>
      </c>
    </row>
    <row r="1314" spans="1:48" hidden="1" x14ac:dyDescent="0.3">
      <c r="A1314" s="2" t="s">
        <v>2673</v>
      </c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>
        <v>1</v>
      </c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>
        <v>1</v>
      </c>
      <c r="AT1314" s="3"/>
      <c r="AU1314" t="str">
        <f>VLOOKUP(A1314,[1]taxonomy!$B:$H,7,FALSE)</f>
        <v xml:space="preserve"> Fungi</v>
      </c>
    </row>
    <row r="1315" spans="1:48" hidden="1" x14ac:dyDescent="0.3">
      <c r="A1315" s="2" t="s">
        <v>2675</v>
      </c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>
        <v>1</v>
      </c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>
        <v>1</v>
      </c>
      <c r="AT1315" s="3"/>
      <c r="AU1315" t="str">
        <f>VLOOKUP(A1315,[1]taxonomy!$B:$H,7,FALSE)</f>
        <v xml:space="preserve"> Fungi</v>
      </c>
    </row>
    <row r="1316" spans="1:48" hidden="1" x14ac:dyDescent="0.3">
      <c r="A1316" s="2" t="s">
        <v>2677</v>
      </c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>
        <v>1</v>
      </c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>
        <v>1</v>
      </c>
      <c r="AT1316" s="3"/>
      <c r="AU1316" t="str">
        <f>VLOOKUP(A1316,[1]taxonomy!$B:$H,7,FALSE)</f>
        <v xml:space="preserve"> Fungi</v>
      </c>
    </row>
    <row r="1317" spans="1:48" hidden="1" x14ac:dyDescent="0.3">
      <c r="A1317" s="2" t="s">
        <v>2679</v>
      </c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>
        <v>1</v>
      </c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>
        <v>1</v>
      </c>
      <c r="AT1317" s="3"/>
      <c r="AU1317" t="str">
        <f>VLOOKUP(A1317,[1]taxonomy!$B:$H,7,FALSE)</f>
        <v xml:space="preserve"> Viridiplantae</v>
      </c>
    </row>
    <row r="1318" spans="1:48" hidden="1" x14ac:dyDescent="0.3">
      <c r="A1318" s="2" t="s">
        <v>2681</v>
      </c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>
        <v>1</v>
      </c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>
        <v>1</v>
      </c>
      <c r="AT1318" s="3"/>
      <c r="AU1318" t="str">
        <f>VLOOKUP(A1318,[1]taxonomy!$B:$H,7,FALSE)</f>
        <v xml:space="preserve"> Viridiplantae</v>
      </c>
    </row>
    <row r="1319" spans="1:48" hidden="1" x14ac:dyDescent="0.3">
      <c r="A1319" s="2" t="s">
        <v>2683</v>
      </c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>
        <v>1</v>
      </c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>
        <v>1</v>
      </c>
      <c r="AT1319" s="3"/>
      <c r="AU1319" t="str">
        <f>VLOOKUP(A1319,[1]taxonomy!$B:$H,7,FALSE)</f>
        <v xml:space="preserve"> Viridiplantae</v>
      </c>
    </row>
    <row r="1320" spans="1:48" hidden="1" x14ac:dyDescent="0.3">
      <c r="A1320" s="2" t="s">
        <v>2685</v>
      </c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>
        <v>1</v>
      </c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>
        <v>1</v>
      </c>
      <c r="AT1320" s="3"/>
      <c r="AU1320" t="str">
        <f>VLOOKUP(A1320,[1]taxonomy!$B:$H,7,FALSE)</f>
        <v xml:space="preserve"> Metazoa</v>
      </c>
    </row>
    <row r="1321" spans="1:48" x14ac:dyDescent="0.3">
      <c r="A1321" s="2" t="s">
        <v>2687</v>
      </c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>
        <v>2</v>
      </c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>
        <v>2</v>
      </c>
      <c r="AT1321" s="3"/>
      <c r="AU1321" t="str">
        <f>VLOOKUP(A1321,[1]taxonomy!$B:$H,7,FALSE)</f>
        <v xml:space="preserve"> Metazoa</v>
      </c>
      <c r="AV1321" t="s">
        <v>5339</v>
      </c>
    </row>
    <row r="1322" spans="1:48" hidden="1" x14ac:dyDescent="0.3">
      <c r="A1322" s="2" t="s">
        <v>2689</v>
      </c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>
        <v>1</v>
      </c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>
        <v>1</v>
      </c>
      <c r="AT1322" s="3"/>
      <c r="AU1322" t="str">
        <f>VLOOKUP(A1322,[1]taxonomy!$B:$H,7,FALSE)</f>
        <v xml:space="preserve"> Viridiplantae</v>
      </c>
    </row>
    <row r="1323" spans="1:48" hidden="1" x14ac:dyDescent="0.3">
      <c r="A1323" s="2" t="s">
        <v>2691</v>
      </c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>
        <v>1</v>
      </c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>
        <v>1</v>
      </c>
      <c r="AT1323" s="3"/>
      <c r="AU1323" t="str">
        <f>VLOOKUP(A1323,[1]taxonomy!$B:$H,7,FALSE)</f>
        <v xml:space="preserve"> Fungi</v>
      </c>
    </row>
    <row r="1324" spans="1:48" hidden="1" x14ac:dyDescent="0.3">
      <c r="A1324" s="2" t="s">
        <v>2693</v>
      </c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>
        <v>1</v>
      </c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>
        <v>1</v>
      </c>
      <c r="AT1324" s="3"/>
      <c r="AU1324" t="str">
        <f>VLOOKUP(A1324,[1]taxonomy!$B:$H,7,FALSE)</f>
        <v xml:space="preserve"> Fungi</v>
      </c>
    </row>
    <row r="1325" spans="1:48" hidden="1" x14ac:dyDescent="0.3">
      <c r="A1325" s="2" t="s">
        <v>2695</v>
      </c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>
        <v>1</v>
      </c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>
        <v>1</v>
      </c>
      <c r="AT1325" s="3"/>
      <c r="AU1325" t="str">
        <f>VLOOKUP(A1325,[1]taxonomy!$B:$H,7,FALSE)</f>
        <v xml:space="preserve"> Amoebozoa</v>
      </c>
    </row>
    <row r="1326" spans="1:48" hidden="1" x14ac:dyDescent="0.3">
      <c r="A1326" s="2" t="s">
        <v>2697</v>
      </c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>
        <v>1</v>
      </c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>
        <v>1</v>
      </c>
      <c r="AT1326" s="3"/>
      <c r="AU1326" t="str">
        <f>VLOOKUP(A1326,[1]taxonomy!$B:$H,7,FALSE)</f>
        <v xml:space="preserve"> Fungi</v>
      </c>
    </row>
    <row r="1327" spans="1:48" hidden="1" x14ac:dyDescent="0.3">
      <c r="A1327" s="2" t="s">
        <v>2699</v>
      </c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>
        <v>1</v>
      </c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>
        <v>1</v>
      </c>
      <c r="AT1327" s="3"/>
      <c r="AU1327" t="str">
        <f>VLOOKUP(A1327,[1]taxonomy!$B:$H,7,FALSE)</f>
        <v xml:space="preserve"> Fungi</v>
      </c>
    </row>
    <row r="1328" spans="1:48" hidden="1" x14ac:dyDescent="0.3">
      <c r="A1328" s="2" t="s">
        <v>2701</v>
      </c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>
        <v>1</v>
      </c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>
        <v>1</v>
      </c>
      <c r="AT1328" s="3"/>
      <c r="AU1328" t="str">
        <f>VLOOKUP(A1328,[1]taxonomy!$B:$H,7,FALSE)</f>
        <v xml:space="preserve"> Fungi</v>
      </c>
    </row>
    <row r="1329" spans="1:47" hidden="1" x14ac:dyDescent="0.3">
      <c r="A1329" s="2" t="s">
        <v>2703</v>
      </c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>
        <v>1</v>
      </c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>
        <v>1</v>
      </c>
      <c r="AT1329" s="3"/>
      <c r="AU1329" t="str">
        <f>VLOOKUP(A1329,[1]taxonomy!$B:$H,7,FALSE)</f>
        <v xml:space="preserve"> Fungi</v>
      </c>
    </row>
    <row r="1330" spans="1:47" hidden="1" x14ac:dyDescent="0.3">
      <c r="A1330" s="2" t="s">
        <v>2705</v>
      </c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>
        <v>1</v>
      </c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>
        <v>1</v>
      </c>
      <c r="AT1330" s="3"/>
      <c r="AU1330" t="str">
        <f>VLOOKUP(A1330,[1]taxonomy!$B:$H,7,FALSE)</f>
        <v xml:space="preserve"> Fungi</v>
      </c>
    </row>
    <row r="1331" spans="1:47" hidden="1" x14ac:dyDescent="0.3">
      <c r="A1331" s="2" t="s">
        <v>2707</v>
      </c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>
        <v>1</v>
      </c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>
        <v>1</v>
      </c>
      <c r="AT1331" s="3"/>
      <c r="AU1331" t="str">
        <f>VLOOKUP(A1331,[1]taxonomy!$B:$H,7,FALSE)</f>
        <v xml:space="preserve"> Fungi</v>
      </c>
    </row>
    <row r="1332" spans="1:47" hidden="1" x14ac:dyDescent="0.3">
      <c r="A1332" s="2" t="s">
        <v>2709</v>
      </c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>
        <v>1</v>
      </c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>
        <v>1</v>
      </c>
      <c r="AT1332" s="3"/>
      <c r="AU1332" t="str">
        <f>VLOOKUP(A1332,[1]taxonomy!$B:$H,7,FALSE)</f>
        <v xml:space="preserve"> Fungi</v>
      </c>
    </row>
    <row r="1333" spans="1:47" hidden="1" x14ac:dyDescent="0.3">
      <c r="A1333" s="2" t="s">
        <v>2711</v>
      </c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>
        <v>1</v>
      </c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>
        <v>1</v>
      </c>
      <c r="AT1333" s="3"/>
      <c r="AU1333" t="str">
        <f>VLOOKUP(A1333,[1]taxonomy!$B:$H,7,FALSE)</f>
        <v xml:space="preserve"> Fungi</v>
      </c>
    </row>
    <row r="1334" spans="1:47" hidden="1" x14ac:dyDescent="0.3">
      <c r="A1334" s="2" t="s">
        <v>2713</v>
      </c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>
        <v>1</v>
      </c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>
        <v>1</v>
      </c>
      <c r="AT1334" s="3"/>
      <c r="AU1334" t="str">
        <f>VLOOKUP(A1334,[1]taxonomy!$B:$H,7,FALSE)</f>
        <v xml:space="preserve"> Fungi</v>
      </c>
    </row>
    <row r="1335" spans="1:47" hidden="1" x14ac:dyDescent="0.3">
      <c r="A1335" s="2" t="s">
        <v>2715</v>
      </c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>
        <v>1</v>
      </c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>
        <v>1</v>
      </c>
      <c r="AT1335" s="3"/>
      <c r="AU1335" t="str">
        <f>VLOOKUP(A1335,[1]taxonomy!$B:$H,7,FALSE)</f>
        <v xml:space="preserve"> Fungi</v>
      </c>
    </row>
    <row r="1336" spans="1:47" hidden="1" x14ac:dyDescent="0.3">
      <c r="A1336" s="2" t="s">
        <v>2717</v>
      </c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>
        <v>1</v>
      </c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>
        <v>1</v>
      </c>
      <c r="AT1336" s="3"/>
      <c r="AU1336" t="str">
        <f>VLOOKUP(A1336,[1]taxonomy!$B:$H,7,FALSE)</f>
        <v xml:space="preserve"> Fungi</v>
      </c>
    </row>
    <row r="1337" spans="1:47" hidden="1" x14ac:dyDescent="0.3">
      <c r="A1337" s="2" t="s">
        <v>2719</v>
      </c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>
        <v>1</v>
      </c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>
        <v>1</v>
      </c>
      <c r="AT1337" s="3"/>
      <c r="AU1337" t="str">
        <f>VLOOKUP(A1337,[1]taxonomy!$B:$H,7,FALSE)</f>
        <v xml:space="preserve"> Fungi</v>
      </c>
    </row>
    <row r="1338" spans="1:47" hidden="1" x14ac:dyDescent="0.3">
      <c r="A1338" s="2" t="s">
        <v>2721</v>
      </c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>
        <v>1</v>
      </c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>
        <v>1</v>
      </c>
      <c r="AT1338" s="3"/>
      <c r="AU1338" t="str">
        <f>VLOOKUP(A1338,[1]taxonomy!$B:$H,7,FALSE)</f>
        <v xml:space="preserve"> Fungi</v>
      </c>
    </row>
    <row r="1339" spans="1:47" hidden="1" x14ac:dyDescent="0.3">
      <c r="A1339" s="2" t="s">
        <v>2723</v>
      </c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>
        <v>1</v>
      </c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>
        <v>1</v>
      </c>
      <c r="AT1339" s="3"/>
      <c r="AU1339" t="str">
        <f>VLOOKUP(A1339,[1]taxonomy!$B:$H,7,FALSE)</f>
        <v xml:space="preserve"> Fungi</v>
      </c>
    </row>
    <row r="1340" spans="1:47" hidden="1" x14ac:dyDescent="0.3">
      <c r="A1340" s="2" t="s">
        <v>2725</v>
      </c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>
        <v>1</v>
      </c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>
        <v>1</v>
      </c>
      <c r="AT1340" s="3"/>
      <c r="AU1340" t="str">
        <f>VLOOKUP(A1340,[1]taxonomy!$B:$H,7,FALSE)</f>
        <v xml:space="preserve"> Alveolata</v>
      </c>
    </row>
    <row r="1341" spans="1:47" hidden="1" x14ac:dyDescent="0.3">
      <c r="A1341" s="2" t="s">
        <v>2727</v>
      </c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>
        <v>1</v>
      </c>
      <c r="R1341" s="3"/>
      <c r="S1341" s="3"/>
      <c r="T1341" s="3"/>
      <c r="U1341" s="3"/>
      <c r="V1341" s="3"/>
      <c r="W1341" s="3">
        <v>1</v>
      </c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>
        <v>2</v>
      </c>
      <c r="AT1341" s="3"/>
      <c r="AU1341" t="str">
        <f>VLOOKUP(A1341,[1]taxonomy!$B:$H,7,FALSE)</f>
        <v xml:space="preserve"> Alveolata</v>
      </c>
    </row>
    <row r="1342" spans="1:47" hidden="1" x14ac:dyDescent="0.3">
      <c r="A1342" s="2" t="s">
        <v>2731</v>
      </c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>
        <v>1</v>
      </c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>
        <v>1</v>
      </c>
      <c r="AT1342" s="3"/>
      <c r="AU1342" t="str">
        <f>VLOOKUP(A1342,[1]taxonomy!$B:$H,7,FALSE)</f>
        <v xml:space="preserve"> Alveolata</v>
      </c>
    </row>
    <row r="1343" spans="1:47" hidden="1" x14ac:dyDescent="0.3">
      <c r="A1343" s="2" t="s">
        <v>2733</v>
      </c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>
        <v>1</v>
      </c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>
        <v>1</v>
      </c>
      <c r="AT1343" s="3"/>
      <c r="AU1343" t="str">
        <f>VLOOKUP(A1343,[1]taxonomy!$B:$H,7,FALSE)</f>
        <v xml:space="preserve"> Alveolata</v>
      </c>
    </row>
    <row r="1344" spans="1:47" hidden="1" x14ac:dyDescent="0.3">
      <c r="A1344" s="2" t="s">
        <v>2735</v>
      </c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>
        <v>1</v>
      </c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>
        <v>1</v>
      </c>
      <c r="AT1344" s="3"/>
      <c r="AU1344" t="str">
        <f>VLOOKUP(A1344,[1]taxonomy!$B:$H,7,FALSE)</f>
        <v xml:space="preserve"> Alveolata</v>
      </c>
    </row>
    <row r="1345" spans="1:47" hidden="1" x14ac:dyDescent="0.3">
      <c r="A1345" s="2" t="s">
        <v>2737</v>
      </c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>
        <v>1</v>
      </c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>
        <v>1</v>
      </c>
      <c r="AT1345" s="3"/>
      <c r="AU1345" t="str">
        <f>VLOOKUP(A1345,[1]taxonomy!$B:$H,7,FALSE)</f>
        <v xml:space="preserve"> Alveolata</v>
      </c>
    </row>
    <row r="1346" spans="1:47" hidden="1" x14ac:dyDescent="0.3">
      <c r="A1346" s="2" t="s">
        <v>2739</v>
      </c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>
        <v>1</v>
      </c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>
        <v>1</v>
      </c>
      <c r="AT1346" s="3"/>
      <c r="AU1346" t="str">
        <f>VLOOKUP(A1346,[1]taxonomy!$B:$H,7,FALSE)</f>
        <v xml:space="preserve"> Alveolata</v>
      </c>
    </row>
    <row r="1347" spans="1:47" hidden="1" x14ac:dyDescent="0.3">
      <c r="A1347" s="2" t="s">
        <v>2741</v>
      </c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>
        <v>1</v>
      </c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>
        <v>1</v>
      </c>
      <c r="AT1347" s="3"/>
      <c r="AU1347" t="str">
        <f>VLOOKUP(A1347,[1]taxonomy!$B:$H,7,FALSE)</f>
        <v xml:space="preserve"> Fungi</v>
      </c>
    </row>
    <row r="1348" spans="1:47" hidden="1" x14ac:dyDescent="0.3">
      <c r="A1348" s="2" t="s">
        <v>2743</v>
      </c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>
        <v>1</v>
      </c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>
        <v>1</v>
      </c>
      <c r="AT1348" s="3"/>
      <c r="AU1348" t="str">
        <f>VLOOKUP(A1348,[1]taxonomy!$B:$H,7,FALSE)</f>
        <v xml:space="preserve"> Fungi</v>
      </c>
    </row>
    <row r="1349" spans="1:47" hidden="1" x14ac:dyDescent="0.3">
      <c r="A1349" s="2" t="s">
        <v>2745</v>
      </c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>
        <v>1</v>
      </c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>
        <v>1</v>
      </c>
      <c r="AT1349" s="3"/>
      <c r="AU1349" t="str">
        <f>VLOOKUP(A1349,[1]taxonomy!$B:$H,7,FALSE)</f>
        <v xml:space="preserve"> Viridiplantae</v>
      </c>
    </row>
    <row r="1350" spans="1:47" hidden="1" x14ac:dyDescent="0.3">
      <c r="A1350" s="2" t="s">
        <v>2747</v>
      </c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>
        <v>1</v>
      </c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>
        <v>1</v>
      </c>
      <c r="AT1350" s="3"/>
      <c r="AU1350" t="str">
        <f>VLOOKUP(A1350,[1]taxonomy!$B:$H,7,FALSE)</f>
        <v xml:space="preserve"> Viridiplantae</v>
      </c>
    </row>
    <row r="1351" spans="1:47" hidden="1" x14ac:dyDescent="0.3">
      <c r="A1351" s="2" t="s">
        <v>2749</v>
      </c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>
        <v>1</v>
      </c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>
        <v>1</v>
      </c>
      <c r="AT1351" s="3"/>
      <c r="AU1351" t="str">
        <f>VLOOKUP(A1351,[1]taxonomy!$B:$H,7,FALSE)</f>
        <v xml:space="preserve"> Viridiplantae</v>
      </c>
    </row>
    <row r="1352" spans="1:47" hidden="1" x14ac:dyDescent="0.3">
      <c r="A1352" s="2" t="s">
        <v>2751</v>
      </c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>
        <v>1</v>
      </c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>
        <v>1</v>
      </c>
      <c r="AT1352" s="3"/>
      <c r="AU1352" t="str">
        <f>VLOOKUP(A1352,[1]taxonomy!$B:$H,7,FALSE)</f>
        <v xml:space="preserve"> Viridiplantae</v>
      </c>
    </row>
    <row r="1353" spans="1:47" hidden="1" x14ac:dyDescent="0.3">
      <c r="A1353" s="2" t="s">
        <v>2753</v>
      </c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>
        <v>1</v>
      </c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>
        <v>1</v>
      </c>
      <c r="AT1353" s="3"/>
      <c r="AU1353" t="str">
        <f>VLOOKUP(A1353,[1]taxonomy!$B:$H,7,FALSE)</f>
        <v xml:space="preserve"> Viridiplantae</v>
      </c>
    </row>
    <row r="1354" spans="1:47" hidden="1" x14ac:dyDescent="0.3">
      <c r="A1354" s="2" t="s">
        <v>2755</v>
      </c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>
        <v>1</v>
      </c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>
        <v>1</v>
      </c>
      <c r="AT1354" s="3"/>
      <c r="AU1354" t="str">
        <f>VLOOKUP(A1354,[1]taxonomy!$B:$H,7,FALSE)</f>
        <v xml:space="preserve"> Viridiplantae</v>
      </c>
    </row>
    <row r="1355" spans="1:47" hidden="1" x14ac:dyDescent="0.3">
      <c r="A1355" s="2" t="s">
        <v>2757</v>
      </c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>
        <v>1</v>
      </c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>
        <v>1</v>
      </c>
      <c r="AT1355" s="3"/>
      <c r="AU1355" t="str">
        <f>VLOOKUP(A1355,[1]taxonomy!$B:$H,7,FALSE)</f>
        <v xml:space="preserve"> Viridiplantae</v>
      </c>
    </row>
    <row r="1356" spans="1:47" hidden="1" x14ac:dyDescent="0.3">
      <c r="A1356" s="2" t="s">
        <v>2759</v>
      </c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>
        <v>1</v>
      </c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>
        <v>1</v>
      </c>
      <c r="AT1356" s="3"/>
      <c r="AU1356" t="str">
        <f>VLOOKUP(A1356,[1]taxonomy!$B:$H,7,FALSE)</f>
        <v xml:space="preserve"> Viridiplantae</v>
      </c>
    </row>
    <row r="1357" spans="1:47" hidden="1" x14ac:dyDescent="0.3">
      <c r="A1357" s="2" t="s">
        <v>2761</v>
      </c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>
        <v>1</v>
      </c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>
        <v>1</v>
      </c>
      <c r="AT1357" s="3"/>
      <c r="AU1357" t="str">
        <f>VLOOKUP(A1357,[1]taxonomy!$B:$H,7,FALSE)</f>
        <v xml:space="preserve"> Fungi</v>
      </c>
    </row>
    <row r="1358" spans="1:47" hidden="1" x14ac:dyDescent="0.3">
      <c r="A1358" s="2" t="s">
        <v>2763</v>
      </c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>
        <v>1</v>
      </c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>
        <v>1</v>
      </c>
      <c r="AT1358" s="3"/>
      <c r="AU1358" t="str">
        <f>VLOOKUP(A1358,[1]taxonomy!$B:$H,7,FALSE)</f>
        <v xml:space="preserve"> Fungi</v>
      </c>
    </row>
    <row r="1359" spans="1:47" hidden="1" x14ac:dyDescent="0.3">
      <c r="A1359" s="2" t="s">
        <v>2765</v>
      </c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>
        <v>1</v>
      </c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>
        <v>1</v>
      </c>
      <c r="AT1359" s="3"/>
      <c r="AU1359" t="str">
        <f>VLOOKUP(A1359,[1]taxonomy!$B:$H,7,FALSE)</f>
        <v xml:space="preserve"> Alveolata</v>
      </c>
    </row>
    <row r="1360" spans="1:47" hidden="1" x14ac:dyDescent="0.3">
      <c r="A1360" s="2" t="s">
        <v>2767</v>
      </c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>
        <v>1</v>
      </c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>
        <v>1</v>
      </c>
      <c r="AT1360" s="3"/>
      <c r="AU1360" t="str">
        <f>VLOOKUP(A1360,[1]taxonomy!$B:$H,7,FALSE)</f>
        <v xml:space="preserve"> Viridiplantae</v>
      </c>
    </row>
    <row r="1361" spans="1:47" hidden="1" x14ac:dyDescent="0.3">
      <c r="A1361" s="2" t="s">
        <v>2769</v>
      </c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>
        <v>1</v>
      </c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>
        <v>1</v>
      </c>
      <c r="AT1361" s="3"/>
      <c r="AU1361" t="str">
        <f>VLOOKUP(A1361,[1]taxonomy!$B:$H,7,FALSE)</f>
        <v xml:space="preserve"> Viridiplantae</v>
      </c>
    </row>
    <row r="1362" spans="1:47" hidden="1" x14ac:dyDescent="0.3">
      <c r="A1362" s="2" t="s">
        <v>2771</v>
      </c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>
        <v>1</v>
      </c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>
        <v>1</v>
      </c>
      <c r="AT1362" s="3"/>
      <c r="AU1362" t="str">
        <f>VLOOKUP(A1362,[1]taxonomy!$B:$H,7,FALSE)</f>
        <v xml:space="preserve"> Viridiplantae</v>
      </c>
    </row>
    <row r="1363" spans="1:47" hidden="1" x14ac:dyDescent="0.3">
      <c r="A1363" s="2" t="s">
        <v>2773</v>
      </c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>
        <v>2</v>
      </c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>
        <v>2</v>
      </c>
      <c r="AT1363" s="3"/>
      <c r="AU1363" t="str">
        <f>VLOOKUP(A1363,[1]taxonomy!$B:$H,7,FALSE)</f>
        <v xml:space="preserve"> Fungi</v>
      </c>
    </row>
    <row r="1364" spans="1:47" hidden="1" x14ac:dyDescent="0.3">
      <c r="A1364" s="2" t="s">
        <v>2775</v>
      </c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>
        <v>1</v>
      </c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>
        <v>1</v>
      </c>
      <c r="AT1364" s="3"/>
      <c r="AU1364" t="str">
        <f>VLOOKUP(A1364,[1]taxonomy!$B:$H,7,FALSE)</f>
        <v xml:space="preserve"> Fungi</v>
      </c>
    </row>
    <row r="1365" spans="1:47" hidden="1" x14ac:dyDescent="0.3">
      <c r="A1365" s="2" t="s">
        <v>2777</v>
      </c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>
        <v>1</v>
      </c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>
        <v>1</v>
      </c>
      <c r="AT1365" s="3"/>
      <c r="AU1365" t="str">
        <f>VLOOKUP(A1365,[1]taxonomy!$B:$H,7,FALSE)</f>
        <v xml:space="preserve"> Metazoa</v>
      </c>
    </row>
    <row r="1366" spans="1:47" hidden="1" x14ac:dyDescent="0.3">
      <c r="A1366" s="2" t="s">
        <v>2779</v>
      </c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>
        <v>2</v>
      </c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>
        <v>2</v>
      </c>
      <c r="AT1366" s="3"/>
      <c r="AU1366" t="str">
        <f>VLOOKUP(A1366,[1]taxonomy!$B:$H,7,FALSE)</f>
        <v xml:space="preserve"> Fungi</v>
      </c>
    </row>
    <row r="1367" spans="1:47" hidden="1" x14ac:dyDescent="0.3">
      <c r="A1367" s="2" t="s">
        <v>2781</v>
      </c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>
        <v>1</v>
      </c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>
        <v>1</v>
      </c>
      <c r="AT1367" s="3"/>
      <c r="AU1367" t="str">
        <f>VLOOKUP(A1367,[1]taxonomy!$B:$H,7,FALSE)</f>
        <v xml:space="preserve"> Fungi</v>
      </c>
    </row>
    <row r="1368" spans="1:47" hidden="1" x14ac:dyDescent="0.3">
      <c r="A1368" s="2" t="s">
        <v>2783</v>
      </c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>
        <v>1</v>
      </c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>
        <v>1</v>
      </c>
      <c r="AT1368" s="3"/>
      <c r="AU1368" t="str">
        <f>VLOOKUP(A1368,[1]taxonomy!$B:$H,7,FALSE)</f>
        <v xml:space="preserve"> Stramenopiles</v>
      </c>
    </row>
    <row r="1369" spans="1:47" hidden="1" x14ac:dyDescent="0.3">
      <c r="A1369" s="2" t="s">
        <v>2785</v>
      </c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>
        <v>1</v>
      </c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>
        <v>1</v>
      </c>
      <c r="AT1369" s="3"/>
      <c r="AU1369" t="str">
        <f>VLOOKUP(A1369,[1]taxonomy!$B:$H,7,FALSE)</f>
        <v xml:space="preserve"> Stramenopiles</v>
      </c>
    </row>
    <row r="1370" spans="1:47" hidden="1" x14ac:dyDescent="0.3">
      <c r="A1370" s="2" t="s">
        <v>2787</v>
      </c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>
        <v>1</v>
      </c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>
        <v>1</v>
      </c>
      <c r="AT1370" s="3"/>
      <c r="AU1370" t="str">
        <f>VLOOKUP(A1370,[1]taxonomy!$B:$H,7,FALSE)</f>
        <v xml:space="preserve"> Stramenopiles</v>
      </c>
    </row>
    <row r="1371" spans="1:47" hidden="1" x14ac:dyDescent="0.3">
      <c r="A1371" s="2" t="s">
        <v>2789</v>
      </c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>
        <v>1</v>
      </c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>
        <v>1</v>
      </c>
      <c r="AT1371" s="3"/>
      <c r="AU1371" t="str">
        <f>VLOOKUP(A1371,[1]taxonomy!$B:$H,7,FALSE)</f>
        <v xml:space="preserve"> Stramenopiles</v>
      </c>
    </row>
    <row r="1372" spans="1:47" hidden="1" x14ac:dyDescent="0.3">
      <c r="A1372" s="2" t="s">
        <v>2791</v>
      </c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>
        <v>1</v>
      </c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>
        <v>1</v>
      </c>
      <c r="AT1372" s="3"/>
      <c r="AU1372" t="str">
        <f>VLOOKUP(A1372,[1]taxonomy!$B:$H,7,FALSE)</f>
        <v xml:space="preserve"> Heterolobosea</v>
      </c>
    </row>
    <row r="1373" spans="1:47" hidden="1" x14ac:dyDescent="0.3">
      <c r="A1373" s="2" t="s">
        <v>2793</v>
      </c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>
        <v>1</v>
      </c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>
        <v>1</v>
      </c>
      <c r="AT1373" s="3"/>
      <c r="AU1373" t="str">
        <f>VLOOKUP(A1373,[1]taxonomy!$B:$H,7,FALSE)</f>
        <v xml:space="preserve"> Heterolobosea</v>
      </c>
    </row>
    <row r="1374" spans="1:47" hidden="1" x14ac:dyDescent="0.3">
      <c r="A1374" s="2" t="s">
        <v>2795</v>
      </c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>
        <v>1</v>
      </c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>
        <v>1</v>
      </c>
      <c r="AT1374" s="3"/>
      <c r="AU1374" t="str">
        <f>VLOOKUP(A1374,[1]taxonomy!$B:$H,7,FALSE)</f>
        <v xml:space="preserve"> Amoebozoa</v>
      </c>
    </row>
    <row r="1375" spans="1:47" hidden="1" x14ac:dyDescent="0.3">
      <c r="A1375" s="2" t="s">
        <v>2797</v>
      </c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>
        <v>1</v>
      </c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>
        <v>1</v>
      </c>
      <c r="AT1375" s="3"/>
      <c r="AU1375" t="str">
        <f>VLOOKUP(A1375,[1]taxonomy!$B:$H,7,FALSE)</f>
        <v xml:space="preserve"> Amoebozoa</v>
      </c>
    </row>
    <row r="1376" spans="1:47" hidden="1" x14ac:dyDescent="0.3">
      <c r="A1376" s="2" t="s">
        <v>2799</v>
      </c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>
        <v>1</v>
      </c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>
        <v>1</v>
      </c>
      <c r="AT1376" s="3"/>
      <c r="AU1376" t="str">
        <f>VLOOKUP(A1376,[1]taxonomy!$B:$H,7,FALSE)</f>
        <v xml:space="preserve"> Amoebozoa</v>
      </c>
    </row>
    <row r="1377" spans="1:47" hidden="1" x14ac:dyDescent="0.3">
      <c r="A1377" s="2" t="s">
        <v>2801</v>
      </c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>
        <v>1</v>
      </c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>
        <v>1</v>
      </c>
      <c r="AT1377" s="3"/>
      <c r="AU1377" t="str">
        <f>VLOOKUP(A1377,[1]taxonomy!$B:$H,7,FALSE)</f>
        <v xml:space="preserve"> Metazoa</v>
      </c>
    </row>
    <row r="1378" spans="1:47" hidden="1" x14ac:dyDescent="0.3">
      <c r="A1378" s="2" t="s">
        <v>2803</v>
      </c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>
        <v>2</v>
      </c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>
        <v>2</v>
      </c>
      <c r="AT1378" s="3"/>
      <c r="AU1378" t="str">
        <f>VLOOKUP(A1378,[1]taxonomy!$B:$H,7,FALSE)</f>
        <v xml:space="preserve"> Metazoa</v>
      </c>
    </row>
    <row r="1379" spans="1:47" hidden="1" x14ac:dyDescent="0.3">
      <c r="A1379" s="2" t="s">
        <v>2805</v>
      </c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>
        <v>1</v>
      </c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>
        <v>1</v>
      </c>
      <c r="AT1379" s="3"/>
      <c r="AU1379" t="str">
        <f>VLOOKUP(A1379,[1]taxonomy!$B:$H,7,FALSE)</f>
        <v xml:space="preserve"> Metazoa</v>
      </c>
    </row>
    <row r="1380" spans="1:47" hidden="1" x14ac:dyDescent="0.3">
      <c r="A1380" s="2" t="s">
        <v>2807</v>
      </c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>
        <v>1</v>
      </c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>
        <v>1</v>
      </c>
      <c r="AT1380" s="3"/>
      <c r="AU1380" t="str">
        <f>VLOOKUP(A1380,[1]taxonomy!$B:$H,7,FALSE)</f>
        <v xml:space="preserve"> Metazoa</v>
      </c>
    </row>
    <row r="1381" spans="1:47" hidden="1" x14ac:dyDescent="0.3">
      <c r="A1381" s="2" t="s">
        <v>2809</v>
      </c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>
        <v>1</v>
      </c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>
        <v>1</v>
      </c>
      <c r="AT1381" s="3"/>
      <c r="AU1381" t="str">
        <f>VLOOKUP(A1381,[1]taxonomy!$B:$H,7,FALSE)</f>
        <v xml:space="preserve"> Metazoa</v>
      </c>
    </row>
    <row r="1382" spans="1:47" hidden="1" x14ac:dyDescent="0.3">
      <c r="A1382" s="2" t="s">
        <v>2811</v>
      </c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>
        <v>1</v>
      </c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>
        <v>1</v>
      </c>
      <c r="AT1382" s="3"/>
      <c r="AU1382" t="str">
        <f>VLOOKUP(A1382,[1]taxonomy!$B:$H,7,FALSE)</f>
        <v xml:space="preserve"> Fungi</v>
      </c>
    </row>
    <row r="1383" spans="1:47" hidden="1" x14ac:dyDescent="0.3">
      <c r="A1383" s="2" t="s">
        <v>2813</v>
      </c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>
        <v>1</v>
      </c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>
        <v>1</v>
      </c>
      <c r="AT1383" s="3"/>
      <c r="AU1383" t="str">
        <f>VLOOKUP(A1383,[1]taxonomy!$B:$H,7,FALSE)</f>
        <v xml:space="preserve"> Fungi</v>
      </c>
    </row>
    <row r="1384" spans="1:47" hidden="1" x14ac:dyDescent="0.3">
      <c r="A1384" s="2" t="s">
        <v>2815</v>
      </c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>
        <v>1</v>
      </c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>
        <v>1</v>
      </c>
      <c r="AT1384" s="3"/>
      <c r="AU1384" t="str">
        <f>VLOOKUP(A1384,[1]taxonomy!$B:$H,7,FALSE)</f>
        <v xml:space="preserve"> Fungi</v>
      </c>
    </row>
    <row r="1385" spans="1:47" hidden="1" x14ac:dyDescent="0.3">
      <c r="A1385" s="2" t="s">
        <v>2817</v>
      </c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>
        <v>1</v>
      </c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>
        <v>1</v>
      </c>
      <c r="AT1385" s="3"/>
      <c r="AU1385" t="str">
        <f>VLOOKUP(A1385,[1]taxonomy!$B:$H,7,FALSE)</f>
        <v xml:space="preserve"> Fungi</v>
      </c>
    </row>
    <row r="1386" spans="1:47" hidden="1" x14ac:dyDescent="0.3">
      <c r="A1386" s="2" t="s">
        <v>2819</v>
      </c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>
        <v>1</v>
      </c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>
        <v>1</v>
      </c>
      <c r="AT1386" s="3"/>
      <c r="AU1386" t="str">
        <f>VLOOKUP(A1386,[1]taxonomy!$B:$H,7,FALSE)</f>
        <v xml:space="preserve"> Metazoa</v>
      </c>
    </row>
    <row r="1387" spans="1:47" hidden="1" x14ac:dyDescent="0.3">
      <c r="A1387" s="2" t="s">
        <v>2821</v>
      </c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>
        <v>1</v>
      </c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>
        <v>1</v>
      </c>
      <c r="AT1387" s="3"/>
      <c r="AU1387" t="str">
        <f>VLOOKUP(A1387,[1]taxonomy!$B:$H,7,FALSE)</f>
        <v xml:space="preserve"> Metazoa</v>
      </c>
    </row>
    <row r="1388" spans="1:47" hidden="1" x14ac:dyDescent="0.3">
      <c r="A1388" s="2" t="s">
        <v>2823</v>
      </c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>
        <v>1</v>
      </c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>
        <v>1</v>
      </c>
      <c r="AT1388" s="3"/>
      <c r="AU1388" t="str">
        <f>VLOOKUP(A1388,[1]taxonomy!$B:$H,7,FALSE)</f>
        <v xml:space="preserve"> Stramenopiles</v>
      </c>
    </row>
    <row r="1389" spans="1:47" hidden="1" x14ac:dyDescent="0.3">
      <c r="A1389" s="2" t="s">
        <v>2825</v>
      </c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>
        <v>1</v>
      </c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>
        <v>1</v>
      </c>
      <c r="AT1389" s="3"/>
      <c r="AU1389" t="str">
        <f>VLOOKUP(A1389,[1]taxonomy!$B:$H,7,FALSE)</f>
        <v xml:space="preserve"> Viridiplantae</v>
      </c>
    </row>
    <row r="1390" spans="1:47" hidden="1" x14ac:dyDescent="0.3">
      <c r="A1390" s="2" t="s">
        <v>2827</v>
      </c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>
        <v>1</v>
      </c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>
        <v>1</v>
      </c>
      <c r="AT1390" s="3"/>
      <c r="AU1390" t="str">
        <f>VLOOKUP(A1390,[1]taxonomy!$B:$H,7,FALSE)</f>
        <v xml:space="preserve"> Viridiplantae</v>
      </c>
    </row>
    <row r="1391" spans="1:47" hidden="1" x14ac:dyDescent="0.3">
      <c r="A1391" s="2" t="s">
        <v>2829</v>
      </c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>
        <v>1</v>
      </c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>
        <v>1</v>
      </c>
      <c r="AT1391" s="3"/>
      <c r="AU1391" t="str">
        <f>VLOOKUP(A1391,[1]taxonomy!$B:$H,7,FALSE)</f>
        <v xml:space="preserve"> Viridiplantae</v>
      </c>
    </row>
    <row r="1392" spans="1:47" hidden="1" x14ac:dyDescent="0.3">
      <c r="A1392" s="2" t="s">
        <v>2831</v>
      </c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>
        <v>1</v>
      </c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>
        <v>1</v>
      </c>
      <c r="AT1392" s="3"/>
      <c r="AU1392" t="str">
        <f>VLOOKUP(A1392,[1]taxonomy!$B:$H,7,FALSE)</f>
        <v xml:space="preserve"> Viridiplantae</v>
      </c>
    </row>
    <row r="1393" spans="1:47" hidden="1" x14ac:dyDescent="0.3">
      <c r="A1393" s="2" t="s">
        <v>2833</v>
      </c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>
        <v>1</v>
      </c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>
        <v>1</v>
      </c>
      <c r="AT1393" s="3"/>
      <c r="AU1393" t="str">
        <f>VLOOKUP(A1393,[1]taxonomy!$B:$H,7,FALSE)</f>
        <v xml:space="preserve"> Viridiplantae</v>
      </c>
    </row>
    <row r="1394" spans="1:47" hidden="1" x14ac:dyDescent="0.3">
      <c r="A1394" s="2" t="s">
        <v>2835</v>
      </c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>
        <v>1</v>
      </c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>
        <v>1</v>
      </c>
      <c r="AT1394" s="3"/>
      <c r="AU1394" t="str">
        <f>VLOOKUP(A1394,[1]taxonomy!$B:$H,7,FALSE)</f>
        <v xml:space="preserve"> Viridiplantae</v>
      </c>
    </row>
    <row r="1395" spans="1:47" hidden="1" x14ac:dyDescent="0.3">
      <c r="A1395" s="2" t="s">
        <v>2837</v>
      </c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>
        <v>1</v>
      </c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>
        <v>1</v>
      </c>
      <c r="AT1395" s="3"/>
      <c r="AU1395" t="str">
        <f>VLOOKUP(A1395,[1]taxonomy!$B:$H,7,FALSE)</f>
        <v xml:space="preserve"> Viridiplantae</v>
      </c>
    </row>
    <row r="1396" spans="1:47" hidden="1" x14ac:dyDescent="0.3">
      <c r="A1396" s="2" t="s">
        <v>2839</v>
      </c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>
        <v>1</v>
      </c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>
        <v>1</v>
      </c>
      <c r="AT1396" s="3"/>
      <c r="AU1396" t="str">
        <f>VLOOKUP(A1396,[1]taxonomy!$B:$H,7,FALSE)</f>
        <v xml:space="preserve"> Viridiplantae</v>
      </c>
    </row>
    <row r="1397" spans="1:47" hidden="1" x14ac:dyDescent="0.3">
      <c r="A1397" s="2" t="s">
        <v>2841</v>
      </c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>
        <v>1</v>
      </c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>
        <v>1</v>
      </c>
      <c r="AT1397" s="3"/>
      <c r="AU1397" t="str">
        <f>VLOOKUP(A1397,[1]taxonomy!$B:$H,7,FALSE)</f>
        <v xml:space="preserve"> Viridiplantae</v>
      </c>
    </row>
    <row r="1398" spans="1:47" hidden="1" x14ac:dyDescent="0.3">
      <c r="A1398" s="2" t="s">
        <v>2843</v>
      </c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>
        <v>1</v>
      </c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>
        <v>1</v>
      </c>
      <c r="AT1398" s="3"/>
      <c r="AU1398" t="str">
        <f>VLOOKUP(A1398,[1]taxonomy!$B:$H,7,FALSE)</f>
        <v xml:space="preserve"> Viridiplantae</v>
      </c>
    </row>
    <row r="1399" spans="1:47" hidden="1" x14ac:dyDescent="0.3">
      <c r="A1399" s="2" t="s">
        <v>2845</v>
      </c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>
        <v>1</v>
      </c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>
        <v>1</v>
      </c>
      <c r="AT1399" s="3"/>
      <c r="AU1399" t="str">
        <f>VLOOKUP(A1399,[1]taxonomy!$B:$H,7,FALSE)</f>
        <v xml:space="preserve"> Viridiplantae</v>
      </c>
    </row>
    <row r="1400" spans="1:47" hidden="1" x14ac:dyDescent="0.3">
      <c r="A1400" s="2" t="s">
        <v>2847</v>
      </c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>
        <v>1</v>
      </c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>
        <v>1</v>
      </c>
      <c r="AT1400" s="3"/>
      <c r="AU1400" t="str">
        <f>VLOOKUP(A1400,[1]taxonomy!$B:$H,7,FALSE)</f>
        <v xml:space="preserve"> Viridiplantae</v>
      </c>
    </row>
    <row r="1401" spans="1:47" hidden="1" x14ac:dyDescent="0.3">
      <c r="A1401" s="2" t="s">
        <v>2849</v>
      </c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>
        <v>1</v>
      </c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>
        <v>1</v>
      </c>
      <c r="AT1401" s="3"/>
      <c r="AU1401" t="str">
        <f>VLOOKUP(A1401,[1]taxonomy!$B:$H,7,FALSE)</f>
        <v xml:space="preserve"> Viridiplantae</v>
      </c>
    </row>
    <row r="1402" spans="1:47" hidden="1" x14ac:dyDescent="0.3">
      <c r="A1402" s="2" t="s">
        <v>2851</v>
      </c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>
        <v>1</v>
      </c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>
        <v>1</v>
      </c>
      <c r="AT1402" s="3"/>
      <c r="AU1402" t="str">
        <f>VLOOKUP(A1402,[1]taxonomy!$B:$H,7,FALSE)</f>
        <v xml:space="preserve"> Viridiplantae</v>
      </c>
    </row>
    <row r="1403" spans="1:47" hidden="1" x14ac:dyDescent="0.3">
      <c r="A1403" s="2" t="s">
        <v>2853</v>
      </c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>
        <v>1</v>
      </c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>
        <v>1</v>
      </c>
      <c r="AT1403" s="3"/>
      <c r="AU1403" t="str">
        <f>VLOOKUP(A1403,[1]taxonomy!$B:$H,7,FALSE)</f>
        <v xml:space="preserve"> Viridiplantae</v>
      </c>
    </row>
    <row r="1404" spans="1:47" hidden="1" x14ac:dyDescent="0.3">
      <c r="A1404" s="2" t="s">
        <v>2855</v>
      </c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>
        <v>1</v>
      </c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>
        <v>1</v>
      </c>
      <c r="AT1404" s="3"/>
      <c r="AU1404" t="str">
        <f>VLOOKUP(A1404,[1]taxonomy!$B:$H,7,FALSE)</f>
        <v xml:space="preserve"> Stramenopiles</v>
      </c>
    </row>
    <row r="1405" spans="1:47" hidden="1" x14ac:dyDescent="0.3">
      <c r="A1405" s="2" t="s">
        <v>2857</v>
      </c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>
        <v>1</v>
      </c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>
        <v>1</v>
      </c>
      <c r="AT1405" s="3"/>
      <c r="AU1405" t="str">
        <f>VLOOKUP(A1405,[1]taxonomy!$B:$H,7,FALSE)</f>
        <v xml:space="preserve"> Stramenopiles</v>
      </c>
    </row>
    <row r="1406" spans="1:47" hidden="1" x14ac:dyDescent="0.3">
      <c r="A1406" s="2" t="s">
        <v>2859</v>
      </c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>
        <v>1</v>
      </c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>
        <v>1</v>
      </c>
      <c r="AT1406" s="3"/>
      <c r="AU1406" t="str">
        <f>VLOOKUP(A1406,[1]taxonomy!$B:$H,7,FALSE)</f>
        <v xml:space="preserve"> Stramenopiles</v>
      </c>
    </row>
    <row r="1407" spans="1:47" hidden="1" x14ac:dyDescent="0.3">
      <c r="A1407" s="2" t="s">
        <v>2861</v>
      </c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>
        <v>1</v>
      </c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>
        <v>1</v>
      </c>
      <c r="AT1407" s="3"/>
      <c r="AU1407" t="str">
        <f>VLOOKUP(A1407,[1]taxonomy!$B:$H,7,FALSE)</f>
        <v xml:space="preserve"> Stramenopiles</v>
      </c>
    </row>
    <row r="1408" spans="1:47" hidden="1" x14ac:dyDescent="0.3">
      <c r="A1408" s="2" t="s">
        <v>2863</v>
      </c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>
        <v>1</v>
      </c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>
        <v>1</v>
      </c>
      <c r="AT1408" s="3"/>
      <c r="AU1408" t="str">
        <f>VLOOKUP(A1408,[1]taxonomy!$B:$H,7,FALSE)</f>
        <v xml:space="preserve"> Fungi</v>
      </c>
    </row>
    <row r="1409" spans="1:47" hidden="1" x14ac:dyDescent="0.3">
      <c r="A1409" s="2" t="s">
        <v>2865</v>
      </c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>
        <v>1</v>
      </c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>
        <v>1</v>
      </c>
      <c r="AT1409" s="3"/>
      <c r="AU1409" t="str">
        <f>VLOOKUP(A1409,[1]taxonomy!$B:$H,7,FALSE)</f>
        <v xml:space="preserve"> Fungi</v>
      </c>
    </row>
    <row r="1410" spans="1:47" hidden="1" x14ac:dyDescent="0.3">
      <c r="A1410" s="2" t="s">
        <v>2867</v>
      </c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>
        <v>1</v>
      </c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>
        <v>1</v>
      </c>
      <c r="AT1410" s="3"/>
      <c r="AU1410" t="str">
        <f>VLOOKUP(A1410,[1]taxonomy!$B:$H,7,FALSE)</f>
        <v xml:space="preserve"> Viridiplantae</v>
      </c>
    </row>
    <row r="1411" spans="1:47" hidden="1" x14ac:dyDescent="0.3">
      <c r="A1411" s="2" t="s">
        <v>2869</v>
      </c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>
        <v>1</v>
      </c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>
        <v>1</v>
      </c>
      <c r="AT1411" s="3"/>
      <c r="AU1411" t="str">
        <f>VLOOKUP(A1411,[1]taxonomy!$B:$H,7,FALSE)</f>
        <v xml:space="preserve"> Viridiplantae</v>
      </c>
    </row>
    <row r="1412" spans="1:47" hidden="1" x14ac:dyDescent="0.3">
      <c r="A1412" s="2" t="s">
        <v>2871</v>
      </c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>
        <v>1</v>
      </c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>
        <v>1</v>
      </c>
      <c r="AT1412" s="3"/>
      <c r="AU1412" t="str">
        <f>VLOOKUP(A1412,[1]taxonomy!$B:$H,7,FALSE)</f>
        <v xml:space="preserve"> Viridiplantae</v>
      </c>
    </row>
    <row r="1413" spans="1:47" hidden="1" x14ac:dyDescent="0.3">
      <c r="A1413" s="2" t="s">
        <v>2873</v>
      </c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>
        <v>1</v>
      </c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>
        <v>1</v>
      </c>
      <c r="AT1413" s="3"/>
      <c r="AU1413" t="str">
        <f>VLOOKUP(A1413,[1]taxonomy!$B:$H,7,FALSE)</f>
        <v xml:space="preserve"> Viridiplantae</v>
      </c>
    </row>
    <row r="1414" spans="1:47" hidden="1" x14ac:dyDescent="0.3">
      <c r="A1414" s="2" t="s">
        <v>2875</v>
      </c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>
        <v>1</v>
      </c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>
        <v>1</v>
      </c>
      <c r="AT1414" s="3"/>
      <c r="AU1414" t="str">
        <f>VLOOKUP(A1414,[1]taxonomy!$B:$H,7,FALSE)</f>
        <v xml:space="preserve"> Viridiplantae</v>
      </c>
    </row>
    <row r="1415" spans="1:47" hidden="1" x14ac:dyDescent="0.3">
      <c r="A1415" s="2" t="s">
        <v>2877</v>
      </c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>
        <v>1</v>
      </c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>
        <v>1</v>
      </c>
      <c r="AT1415" s="3"/>
      <c r="AU1415" t="str">
        <f>VLOOKUP(A1415,[1]taxonomy!$B:$H,7,FALSE)</f>
        <v xml:space="preserve"> Viridiplantae</v>
      </c>
    </row>
    <row r="1416" spans="1:47" hidden="1" x14ac:dyDescent="0.3">
      <c r="A1416" s="2" t="s">
        <v>2879</v>
      </c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>
        <v>1</v>
      </c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>
        <v>1</v>
      </c>
      <c r="AT1416" s="3"/>
      <c r="AU1416" t="str">
        <f>VLOOKUP(A1416,[1]taxonomy!$B:$H,7,FALSE)</f>
        <v xml:space="preserve"> Viridiplantae</v>
      </c>
    </row>
    <row r="1417" spans="1:47" hidden="1" x14ac:dyDescent="0.3">
      <c r="A1417" s="2" t="s">
        <v>2881</v>
      </c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>
        <v>1</v>
      </c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>
        <v>1</v>
      </c>
      <c r="AT1417" s="3"/>
      <c r="AU1417" t="str">
        <f>VLOOKUP(A1417,[1]taxonomy!$B:$H,7,FALSE)</f>
        <v xml:space="preserve"> Viridiplantae</v>
      </c>
    </row>
    <row r="1418" spans="1:47" hidden="1" x14ac:dyDescent="0.3">
      <c r="A1418" s="2" t="s">
        <v>2883</v>
      </c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>
        <v>1</v>
      </c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>
        <v>1</v>
      </c>
      <c r="AT1418" s="3"/>
      <c r="AU1418" t="str">
        <f>VLOOKUP(A1418,[1]taxonomy!$B:$H,7,FALSE)</f>
        <v xml:space="preserve"> Viridiplantae</v>
      </c>
    </row>
    <row r="1419" spans="1:47" hidden="1" x14ac:dyDescent="0.3">
      <c r="A1419" s="2" t="s">
        <v>2885</v>
      </c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>
        <v>1</v>
      </c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>
        <v>1</v>
      </c>
      <c r="AT1419" s="3"/>
      <c r="AU1419" t="str">
        <f>VLOOKUP(A1419,[1]taxonomy!$B:$H,7,FALSE)</f>
        <v xml:space="preserve"> Viridiplantae</v>
      </c>
    </row>
    <row r="1420" spans="1:47" hidden="1" x14ac:dyDescent="0.3">
      <c r="A1420" s="2" t="s">
        <v>2887</v>
      </c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>
        <v>1</v>
      </c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>
        <v>1</v>
      </c>
      <c r="AT1420" s="3"/>
      <c r="AU1420" t="str">
        <f>VLOOKUP(A1420,[1]taxonomy!$B:$H,7,FALSE)</f>
        <v xml:space="preserve"> Viridiplantae</v>
      </c>
    </row>
    <row r="1421" spans="1:47" hidden="1" x14ac:dyDescent="0.3">
      <c r="A1421" s="2" t="s">
        <v>2889</v>
      </c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>
        <v>1</v>
      </c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>
        <v>1</v>
      </c>
      <c r="AT1421" s="3"/>
      <c r="AU1421" t="str">
        <f>VLOOKUP(A1421,[1]taxonomy!$B:$H,7,FALSE)</f>
        <v xml:space="preserve"> Metazoa</v>
      </c>
    </row>
    <row r="1422" spans="1:47" hidden="1" x14ac:dyDescent="0.3">
      <c r="A1422" s="2" t="s">
        <v>2891</v>
      </c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>
        <v>1</v>
      </c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>
        <v>1</v>
      </c>
      <c r="AT1422" s="3"/>
      <c r="AU1422" t="str">
        <f>VLOOKUP(A1422,[1]taxonomy!$B:$H,7,FALSE)</f>
        <v xml:space="preserve"> Metazoa</v>
      </c>
    </row>
    <row r="1423" spans="1:47" hidden="1" x14ac:dyDescent="0.3">
      <c r="A1423" s="2" t="s">
        <v>2893</v>
      </c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>
        <v>1</v>
      </c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>
        <v>1</v>
      </c>
      <c r="AT1423" s="3"/>
      <c r="AU1423" t="str">
        <f>VLOOKUP(A1423,[1]taxonomy!$B:$H,7,FALSE)</f>
        <v xml:space="preserve"> Metazoa</v>
      </c>
    </row>
    <row r="1424" spans="1:47" hidden="1" x14ac:dyDescent="0.3">
      <c r="A1424" s="2" t="s">
        <v>2895</v>
      </c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>
        <v>1</v>
      </c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>
        <v>1</v>
      </c>
      <c r="AT1424" s="3"/>
      <c r="AU1424" t="str">
        <f>VLOOKUP(A1424,[1]taxonomy!$B:$H,7,FALSE)</f>
        <v xml:space="preserve"> Metazoa</v>
      </c>
    </row>
    <row r="1425" spans="1:47" hidden="1" x14ac:dyDescent="0.3">
      <c r="A1425" s="2" t="s">
        <v>2897</v>
      </c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>
        <v>1</v>
      </c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>
        <v>1</v>
      </c>
      <c r="AT1425" s="3"/>
      <c r="AU1425" t="e">
        <f>VLOOKUP(A1425,[1]taxonomy!$B:$H,7,FALSE)</f>
        <v>#N/A</v>
      </c>
    </row>
    <row r="1426" spans="1:47" hidden="1" x14ac:dyDescent="0.3">
      <c r="A1426" s="2" t="s">
        <v>2899</v>
      </c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>
        <v>1</v>
      </c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>
        <v>1</v>
      </c>
      <c r="AT1426" s="3"/>
      <c r="AU1426" t="e">
        <f>VLOOKUP(A1426,[1]taxonomy!$B:$H,7,FALSE)</f>
        <v>#N/A</v>
      </c>
    </row>
    <row r="1427" spans="1:47" hidden="1" x14ac:dyDescent="0.3">
      <c r="A1427" s="2" t="s">
        <v>2901</v>
      </c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>
        <v>1</v>
      </c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>
        <v>1</v>
      </c>
      <c r="AT1427" s="3"/>
      <c r="AU1427" t="e">
        <f>VLOOKUP(A1427,[1]taxonomy!$B:$H,7,FALSE)</f>
        <v>#N/A</v>
      </c>
    </row>
    <row r="1428" spans="1:47" hidden="1" x14ac:dyDescent="0.3">
      <c r="A1428" s="2" t="s">
        <v>2903</v>
      </c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>
        <v>1</v>
      </c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>
        <v>1</v>
      </c>
      <c r="AT1428" s="3"/>
      <c r="AU1428" t="str">
        <f>VLOOKUP(A1428,[1]taxonomy!$B:$H,7,FALSE)</f>
        <v xml:space="preserve"> Viridiplantae</v>
      </c>
    </row>
    <row r="1429" spans="1:47" hidden="1" x14ac:dyDescent="0.3">
      <c r="A1429" s="2" t="s">
        <v>2905</v>
      </c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>
        <v>1</v>
      </c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>
        <v>1</v>
      </c>
      <c r="AT1429" s="3"/>
      <c r="AU1429" t="str">
        <f>VLOOKUP(A1429,[1]taxonomy!$B:$H,7,FALSE)</f>
        <v xml:space="preserve"> Viridiplantae</v>
      </c>
    </row>
    <row r="1430" spans="1:47" hidden="1" x14ac:dyDescent="0.3">
      <c r="A1430" s="2" t="s">
        <v>2907</v>
      </c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>
        <v>1</v>
      </c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>
        <v>1</v>
      </c>
      <c r="AT1430" s="3"/>
      <c r="AU1430" t="str">
        <f>VLOOKUP(A1430,[1]taxonomy!$B:$H,7,FALSE)</f>
        <v xml:space="preserve"> Metazoa</v>
      </c>
    </row>
    <row r="1431" spans="1:47" hidden="1" x14ac:dyDescent="0.3">
      <c r="A1431" s="2" t="s">
        <v>2909</v>
      </c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>
        <v>1</v>
      </c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>
        <v>1</v>
      </c>
      <c r="AT1431" s="3"/>
      <c r="AU1431" t="str">
        <f>VLOOKUP(A1431,[1]taxonomy!$B:$H,7,FALSE)</f>
        <v xml:space="preserve"> Metazoa</v>
      </c>
    </row>
    <row r="1432" spans="1:47" hidden="1" x14ac:dyDescent="0.3">
      <c r="A1432" s="2" t="s">
        <v>2911</v>
      </c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>
        <v>1</v>
      </c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>
        <v>1</v>
      </c>
      <c r="AT1432" s="3"/>
      <c r="AU1432" t="str">
        <f>VLOOKUP(A1432,[1]taxonomy!$B:$H,7,FALSE)</f>
        <v xml:space="preserve"> Metazoa</v>
      </c>
    </row>
    <row r="1433" spans="1:47" hidden="1" x14ac:dyDescent="0.3">
      <c r="A1433" s="2" t="s">
        <v>2913</v>
      </c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>
        <v>1</v>
      </c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>
        <v>1</v>
      </c>
      <c r="AT1433" s="3"/>
      <c r="AU1433" t="str">
        <f>VLOOKUP(A1433,[1]taxonomy!$B:$H,7,FALSE)</f>
        <v xml:space="preserve"> Metazoa</v>
      </c>
    </row>
    <row r="1434" spans="1:47" hidden="1" x14ac:dyDescent="0.3">
      <c r="A1434" s="2" t="s">
        <v>2915</v>
      </c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>
        <v>1</v>
      </c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>
        <v>1</v>
      </c>
      <c r="AT1434" s="3"/>
      <c r="AU1434" t="str">
        <f>VLOOKUP(A1434,[1]taxonomy!$B:$H,7,FALSE)</f>
        <v xml:space="preserve"> Metazoa</v>
      </c>
    </row>
    <row r="1435" spans="1:47" hidden="1" x14ac:dyDescent="0.3">
      <c r="A1435" s="2" t="s">
        <v>2917</v>
      </c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>
        <v>1</v>
      </c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>
        <v>1</v>
      </c>
      <c r="AT1435" s="3"/>
      <c r="AU1435" t="str">
        <f>VLOOKUP(A1435,[1]taxonomy!$B:$H,7,FALSE)</f>
        <v xml:space="preserve"> Metazoa</v>
      </c>
    </row>
    <row r="1436" spans="1:47" hidden="1" x14ac:dyDescent="0.3">
      <c r="A1436" s="2" t="s">
        <v>2919</v>
      </c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>
        <v>2</v>
      </c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>
        <v>2</v>
      </c>
      <c r="AT1436" s="3"/>
      <c r="AU1436" t="str">
        <f>VLOOKUP(A1436,[1]taxonomy!$B:$H,7,FALSE)</f>
        <v xml:space="preserve"> Metazoa</v>
      </c>
    </row>
    <row r="1437" spans="1:47" hidden="1" x14ac:dyDescent="0.3">
      <c r="A1437" s="2" t="s">
        <v>2921</v>
      </c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>
        <v>1</v>
      </c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>
        <v>1</v>
      </c>
      <c r="AT1437" s="3"/>
      <c r="AU1437" t="str">
        <f>VLOOKUP(A1437,[1]taxonomy!$B:$H,7,FALSE)</f>
        <v xml:space="preserve"> Fungi</v>
      </c>
    </row>
    <row r="1438" spans="1:47" hidden="1" x14ac:dyDescent="0.3">
      <c r="A1438" s="2" t="s">
        <v>2923</v>
      </c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>
        <v>1</v>
      </c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>
        <v>1</v>
      </c>
      <c r="AT1438" s="3"/>
      <c r="AU1438" t="str">
        <f>VLOOKUP(A1438,[1]taxonomy!$B:$H,7,FALSE)</f>
        <v xml:space="preserve"> Fungi</v>
      </c>
    </row>
    <row r="1439" spans="1:47" hidden="1" x14ac:dyDescent="0.3">
      <c r="A1439" s="2" t="s">
        <v>2925</v>
      </c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>
        <v>1</v>
      </c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>
        <v>1</v>
      </c>
      <c r="AT1439" s="3"/>
      <c r="AU1439" t="str">
        <f>VLOOKUP(A1439,[1]taxonomy!$B:$H,7,FALSE)</f>
        <v xml:space="preserve"> Metazoa</v>
      </c>
    </row>
    <row r="1440" spans="1:47" hidden="1" x14ac:dyDescent="0.3">
      <c r="A1440" s="2" t="s">
        <v>2927</v>
      </c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>
        <v>1</v>
      </c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>
        <v>1</v>
      </c>
      <c r="AT1440" s="3"/>
      <c r="AU1440" t="str">
        <f>VLOOKUP(A1440,[1]taxonomy!$B:$H,7,FALSE)</f>
        <v xml:space="preserve"> Metazoa</v>
      </c>
    </row>
    <row r="1441" spans="1:47" hidden="1" x14ac:dyDescent="0.3">
      <c r="A1441" s="2" t="s">
        <v>2929</v>
      </c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>
        <v>1</v>
      </c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>
        <v>1</v>
      </c>
      <c r="AT1441" s="3"/>
      <c r="AU1441" t="str">
        <f>VLOOKUP(A1441,[1]taxonomy!$B:$H,7,FALSE)</f>
        <v xml:space="preserve"> Metazoa</v>
      </c>
    </row>
    <row r="1442" spans="1:47" hidden="1" x14ac:dyDescent="0.3">
      <c r="A1442" s="2" t="s">
        <v>2931</v>
      </c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>
        <v>1</v>
      </c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>
        <v>1</v>
      </c>
      <c r="AT1442" s="3"/>
      <c r="AU1442" t="str">
        <f>VLOOKUP(A1442,[1]taxonomy!$B:$H,7,FALSE)</f>
        <v xml:space="preserve"> Fungi</v>
      </c>
    </row>
    <row r="1443" spans="1:47" hidden="1" x14ac:dyDescent="0.3">
      <c r="A1443" s="2" t="s">
        <v>2933</v>
      </c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>
        <v>1</v>
      </c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>
        <v>1</v>
      </c>
      <c r="AT1443" s="3"/>
      <c r="AU1443" t="str">
        <f>VLOOKUP(A1443,[1]taxonomy!$B:$H,7,FALSE)</f>
        <v xml:space="preserve"> Fungi</v>
      </c>
    </row>
    <row r="1444" spans="1:47" hidden="1" x14ac:dyDescent="0.3">
      <c r="A1444" s="2" t="s">
        <v>2935</v>
      </c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>
        <v>1</v>
      </c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>
        <v>1</v>
      </c>
      <c r="AT1444" s="3"/>
      <c r="AU1444" t="str">
        <f>VLOOKUP(A1444,[1]taxonomy!$B:$H,7,FALSE)</f>
        <v xml:space="preserve"> Metazoa</v>
      </c>
    </row>
    <row r="1445" spans="1:47" hidden="1" x14ac:dyDescent="0.3">
      <c r="A1445" s="2" t="s">
        <v>2937</v>
      </c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>
        <v>1</v>
      </c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>
        <v>1</v>
      </c>
      <c r="AT1445" s="3"/>
      <c r="AU1445" t="str">
        <f>VLOOKUP(A1445,[1]taxonomy!$B:$H,7,FALSE)</f>
        <v xml:space="preserve"> Metazoa</v>
      </c>
    </row>
    <row r="1446" spans="1:47" hidden="1" x14ac:dyDescent="0.3">
      <c r="A1446" s="2" t="s">
        <v>2939</v>
      </c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>
        <v>1</v>
      </c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>
        <v>1</v>
      </c>
      <c r="AT1446" s="3"/>
      <c r="AU1446" t="str">
        <f>VLOOKUP(A1446,[1]taxonomy!$B:$H,7,FALSE)</f>
        <v xml:space="preserve"> Fungi</v>
      </c>
    </row>
    <row r="1447" spans="1:47" hidden="1" x14ac:dyDescent="0.3">
      <c r="A1447" s="2" t="s">
        <v>2941</v>
      </c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>
        <v>1</v>
      </c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>
        <v>1</v>
      </c>
      <c r="AT1447" s="3"/>
      <c r="AU1447" t="str">
        <f>VLOOKUP(A1447,[1]taxonomy!$B:$H,7,FALSE)</f>
        <v xml:space="preserve"> Fungi</v>
      </c>
    </row>
    <row r="1448" spans="1:47" hidden="1" x14ac:dyDescent="0.3">
      <c r="A1448" s="2" t="s">
        <v>2943</v>
      </c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>
        <v>1</v>
      </c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>
        <v>1</v>
      </c>
      <c r="AT1448" s="3"/>
      <c r="AU1448" t="str">
        <f>VLOOKUP(A1448,[1]taxonomy!$B:$H,7,FALSE)</f>
        <v xml:space="preserve"> Fungi</v>
      </c>
    </row>
    <row r="1449" spans="1:47" hidden="1" x14ac:dyDescent="0.3">
      <c r="A1449" s="2" t="s">
        <v>2945</v>
      </c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>
        <v>1</v>
      </c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>
        <v>1</v>
      </c>
      <c r="AT1449" s="3"/>
      <c r="AU1449" t="str">
        <f>VLOOKUP(A1449,[1]taxonomy!$B:$H,7,FALSE)</f>
        <v xml:space="preserve"> Fungi</v>
      </c>
    </row>
    <row r="1450" spans="1:47" hidden="1" x14ac:dyDescent="0.3">
      <c r="A1450" s="2" t="s">
        <v>2947</v>
      </c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>
        <v>1</v>
      </c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>
        <v>1</v>
      </c>
      <c r="AT1450" s="3"/>
      <c r="AU1450" t="str">
        <f>VLOOKUP(A1450,[1]taxonomy!$B:$H,7,FALSE)</f>
        <v xml:space="preserve"> Fungi</v>
      </c>
    </row>
    <row r="1451" spans="1:47" hidden="1" x14ac:dyDescent="0.3">
      <c r="A1451" s="2" t="s">
        <v>2949</v>
      </c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>
        <v>1</v>
      </c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>
        <v>1</v>
      </c>
      <c r="AT1451" s="3"/>
      <c r="AU1451" t="str">
        <f>VLOOKUP(A1451,[1]taxonomy!$B:$H,7,FALSE)</f>
        <v xml:space="preserve"> Metazoa</v>
      </c>
    </row>
    <row r="1452" spans="1:47" hidden="1" x14ac:dyDescent="0.3">
      <c r="A1452" s="2" t="s">
        <v>2951</v>
      </c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>
        <v>1</v>
      </c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>
        <v>1</v>
      </c>
      <c r="AT1452" s="3"/>
      <c r="AU1452" t="str">
        <f>VLOOKUP(A1452,[1]taxonomy!$B:$H,7,FALSE)</f>
        <v xml:space="preserve"> Fungi</v>
      </c>
    </row>
    <row r="1453" spans="1:47" hidden="1" x14ac:dyDescent="0.3">
      <c r="A1453" s="2" t="s">
        <v>2953</v>
      </c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>
        <v>1</v>
      </c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>
        <v>1</v>
      </c>
      <c r="AT1453" s="3"/>
      <c r="AU1453" t="str">
        <f>VLOOKUP(A1453,[1]taxonomy!$B:$H,7,FALSE)</f>
        <v xml:space="preserve"> Fungi</v>
      </c>
    </row>
    <row r="1454" spans="1:47" hidden="1" x14ac:dyDescent="0.3">
      <c r="A1454" s="2" t="s">
        <v>2955</v>
      </c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>
        <v>1</v>
      </c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>
        <v>1</v>
      </c>
      <c r="AT1454" s="3"/>
      <c r="AU1454" t="str">
        <f>VLOOKUP(A1454,[1]taxonomy!$B:$H,7,FALSE)</f>
        <v xml:space="preserve"> Fungi</v>
      </c>
    </row>
    <row r="1455" spans="1:47" hidden="1" x14ac:dyDescent="0.3">
      <c r="A1455" s="2" t="s">
        <v>2957</v>
      </c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>
        <v>1</v>
      </c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>
        <v>1</v>
      </c>
      <c r="AT1455" s="3"/>
      <c r="AU1455" t="str">
        <f>VLOOKUP(A1455,[1]taxonomy!$B:$H,7,FALSE)</f>
        <v xml:space="preserve"> Metazoa</v>
      </c>
    </row>
    <row r="1456" spans="1:47" hidden="1" x14ac:dyDescent="0.3">
      <c r="A1456" s="2" t="s">
        <v>2959</v>
      </c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>
        <v>1</v>
      </c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>
        <v>1</v>
      </c>
      <c r="AT1456" s="3"/>
      <c r="AU1456" t="str">
        <f>VLOOKUP(A1456,[1]taxonomy!$B:$H,7,FALSE)</f>
        <v xml:space="preserve"> Metazoa</v>
      </c>
    </row>
    <row r="1457" spans="1:47" hidden="1" x14ac:dyDescent="0.3">
      <c r="A1457" s="2" t="s">
        <v>2961</v>
      </c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>
        <v>1</v>
      </c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>
        <v>1</v>
      </c>
      <c r="AT1457" s="3"/>
      <c r="AU1457" t="str">
        <f>VLOOKUP(A1457,[1]taxonomy!$B:$H,7,FALSE)</f>
        <v xml:space="preserve"> Metazoa</v>
      </c>
    </row>
    <row r="1458" spans="1:47" hidden="1" x14ac:dyDescent="0.3">
      <c r="A1458" s="2" t="s">
        <v>2963</v>
      </c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>
        <v>1</v>
      </c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>
        <v>1</v>
      </c>
      <c r="AT1458" s="3"/>
      <c r="AU1458" t="str">
        <f>VLOOKUP(A1458,[1]taxonomy!$B:$H,7,FALSE)</f>
        <v xml:space="preserve"> Metazoa</v>
      </c>
    </row>
    <row r="1459" spans="1:47" hidden="1" x14ac:dyDescent="0.3">
      <c r="A1459" s="2" t="s">
        <v>2965</v>
      </c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>
        <v>1</v>
      </c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>
        <v>1</v>
      </c>
      <c r="AT1459" s="3"/>
      <c r="AU1459" t="str">
        <f>VLOOKUP(A1459,[1]taxonomy!$B:$H,7,FALSE)</f>
        <v xml:space="preserve"> Metazoa</v>
      </c>
    </row>
    <row r="1460" spans="1:47" hidden="1" x14ac:dyDescent="0.3">
      <c r="A1460" s="2" t="s">
        <v>2967</v>
      </c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>
        <v>1</v>
      </c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>
        <v>1</v>
      </c>
      <c r="AT1460" s="3"/>
      <c r="AU1460" t="str">
        <f>VLOOKUP(A1460,[1]taxonomy!$B:$H,7,FALSE)</f>
        <v xml:space="preserve"> Metazoa</v>
      </c>
    </row>
    <row r="1461" spans="1:47" hidden="1" x14ac:dyDescent="0.3">
      <c r="A1461" s="2" t="s">
        <v>2969</v>
      </c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>
        <v>1</v>
      </c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>
        <v>1</v>
      </c>
      <c r="AT1461" s="3"/>
      <c r="AU1461" t="str">
        <f>VLOOKUP(A1461,[1]taxonomy!$B:$H,7,FALSE)</f>
        <v xml:space="preserve"> Metazoa</v>
      </c>
    </row>
    <row r="1462" spans="1:47" hidden="1" x14ac:dyDescent="0.3">
      <c r="A1462" s="2" t="s">
        <v>2971</v>
      </c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>
        <v>1</v>
      </c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>
        <v>1</v>
      </c>
      <c r="AT1462" s="3"/>
      <c r="AU1462" t="str">
        <f>VLOOKUP(A1462,[1]taxonomy!$B:$H,7,FALSE)</f>
        <v xml:space="preserve"> Metazoa</v>
      </c>
    </row>
    <row r="1463" spans="1:47" hidden="1" x14ac:dyDescent="0.3">
      <c r="A1463" s="2" t="s">
        <v>2973</v>
      </c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>
        <v>1</v>
      </c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>
        <v>1</v>
      </c>
      <c r="AT1463" s="3"/>
      <c r="AU1463" t="str">
        <f>VLOOKUP(A1463,[1]taxonomy!$B:$H,7,FALSE)</f>
        <v xml:space="preserve"> Fungi</v>
      </c>
    </row>
    <row r="1464" spans="1:47" hidden="1" x14ac:dyDescent="0.3">
      <c r="A1464" s="2" t="s">
        <v>2975</v>
      </c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>
        <v>1</v>
      </c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>
        <v>1</v>
      </c>
      <c r="AT1464" s="3"/>
      <c r="AU1464" t="str">
        <f>VLOOKUP(A1464,[1]taxonomy!$B:$H,7,FALSE)</f>
        <v xml:space="preserve"> Fungi</v>
      </c>
    </row>
    <row r="1465" spans="1:47" hidden="1" x14ac:dyDescent="0.3">
      <c r="A1465" s="2" t="s">
        <v>2977</v>
      </c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>
        <v>1</v>
      </c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>
        <v>1</v>
      </c>
      <c r="AT1465" s="3"/>
      <c r="AU1465" t="str">
        <f>VLOOKUP(A1465,[1]taxonomy!$B:$H,7,FALSE)</f>
        <v xml:space="preserve"> Fungi</v>
      </c>
    </row>
    <row r="1466" spans="1:47" hidden="1" x14ac:dyDescent="0.3">
      <c r="A1466" s="2" t="s">
        <v>2979</v>
      </c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>
        <v>1</v>
      </c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>
        <v>1</v>
      </c>
      <c r="AT1466" s="3"/>
      <c r="AU1466" t="str">
        <f>VLOOKUP(A1466,[1]taxonomy!$B:$H,7,FALSE)</f>
        <v xml:space="preserve"> Fungi</v>
      </c>
    </row>
    <row r="1467" spans="1:47" hidden="1" x14ac:dyDescent="0.3">
      <c r="A1467" s="2" t="s">
        <v>2981</v>
      </c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>
        <v>1</v>
      </c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>
        <v>1</v>
      </c>
      <c r="AT1467" s="3"/>
      <c r="AU1467" t="str">
        <f>VLOOKUP(A1467,[1]taxonomy!$B:$H,7,FALSE)</f>
        <v xml:space="preserve"> Fungi</v>
      </c>
    </row>
    <row r="1468" spans="1:47" hidden="1" x14ac:dyDescent="0.3">
      <c r="A1468" s="2" t="s">
        <v>2983</v>
      </c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>
        <v>1</v>
      </c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>
        <v>1</v>
      </c>
      <c r="AT1468" s="3"/>
      <c r="AU1468" t="str">
        <f>VLOOKUP(A1468,[1]taxonomy!$B:$H,7,FALSE)</f>
        <v xml:space="preserve"> Fungi</v>
      </c>
    </row>
    <row r="1469" spans="1:47" hidden="1" x14ac:dyDescent="0.3">
      <c r="A1469" s="2" t="s">
        <v>2985</v>
      </c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>
        <v>1</v>
      </c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>
        <v>1</v>
      </c>
      <c r="AT1469" s="3"/>
      <c r="AU1469" t="str">
        <f>VLOOKUP(A1469,[1]taxonomy!$B:$H,7,FALSE)</f>
        <v xml:space="preserve"> Fungi</v>
      </c>
    </row>
    <row r="1470" spans="1:47" hidden="1" x14ac:dyDescent="0.3">
      <c r="A1470" s="2" t="s">
        <v>2987</v>
      </c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>
        <v>1</v>
      </c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>
        <v>1</v>
      </c>
      <c r="AT1470" s="3"/>
      <c r="AU1470" t="str">
        <f>VLOOKUP(A1470,[1]taxonomy!$B:$H,7,FALSE)</f>
        <v xml:space="preserve"> Fungi</v>
      </c>
    </row>
    <row r="1471" spans="1:47" hidden="1" x14ac:dyDescent="0.3">
      <c r="A1471" s="2" t="s">
        <v>2989</v>
      </c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>
        <v>1</v>
      </c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>
        <v>1</v>
      </c>
      <c r="AT1471" s="3"/>
      <c r="AU1471" t="str">
        <f>VLOOKUP(A1471,[1]taxonomy!$B:$H,7,FALSE)</f>
        <v xml:space="preserve"> Fungi</v>
      </c>
    </row>
    <row r="1472" spans="1:47" hidden="1" x14ac:dyDescent="0.3">
      <c r="A1472" s="2" t="s">
        <v>2991</v>
      </c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>
        <v>1</v>
      </c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>
        <v>1</v>
      </c>
      <c r="AT1472" s="3"/>
      <c r="AU1472" t="str">
        <f>VLOOKUP(A1472,[1]taxonomy!$B:$H,7,FALSE)</f>
        <v xml:space="preserve"> Fungi</v>
      </c>
    </row>
    <row r="1473" spans="1:47" hidden="1" x14ac:dyDescent="0.3">
      <c r="A1473" s="2" t="s">
        <v>2993</v>
      </c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>
        <v>1</v>
      </c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>
        <v>1</v>
      </c>
      <c r="AT1473" s="3"/>
      <c r="AU1473" t="str">
        <f>VLOOKUP(A1473,[1]taxonomy!$B:$H,7,FALSE)</f>
        <v xml:space="preserve"> Fungi</v>
      </c>
    </row>
    <row r="1474" spans="1:47" hidden="1" x14ac:dyDescent="0.3">
      <c r="A1474" s="2" t="s">
        <v>2995</v>
      </c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>
        <v>1</v>
      </c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>
        <v>1</v>
      </c>
      <c r="AT1474" s="3"/>
      <c r="AU1474" t="str">
        <f>VLOOKUP(A1474,[1]taxonomy!$B:$H,7,FALSE)</f>
        <v xml:space="preserve"> Fungi</v>
      </c>
    </row>
    <row r="1475" spans="1:47" hidden="1" x14ac:dyDescent="0.3">
      <c r="A1475" s="2" t="s">
        <v>2997</v>
      </c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>
        <v>1</v>
      </c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>
        <v>1</v>
      </c>
      <c r="AT1475" s="3"/>
      <c r="AU1475" t="str">
        <f>VLOOKUP(A1475,[1]taxonomy!$B:$H,7,FALSE)</f>
        <v xml:space="preserve"> Fungi</v>
      </c>
    </row>
    <row r="1476" spans="1:47" hidden="1" x14ac:dyDescent="0.3">
      <c r="A1476" s="2" t="s">
        <v>2999</v>
      </c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>
        <v>1</v>
      </c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>
        <v>1</v>
      </c>
      <c r="AT1476" s="3"/>
      <c r="AU1476" t="str">
        <f>VLOOKUP(A1476,[1]taxonomy!$B:$H,7,FALSE)</f>
        <v xml:space="preserve"> Fungi</v>
      </c>
    </row>
    <row r="1477" spans="1:47" hidden="1" x14ac:dyDescent="0.3">
      <c r="A1477" s="2" t="s">
        <v>3001</v>
      </c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>
        <v>1</v>
      </c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>
        <v>1</v>
      </c>
      <c r="AT1477" s="3"/>
      <c r="AU1477" t="str">
        <f>VLOOKUP(A1477,[1]taxonomy!$B:$H,7,FALSE)</f>
        <v xml:space="preserve"> Fungi</v>
      </c>
    </row>
    <row r="1478" spans="1:47" hidden="1" x14ac:dyDescent="0.3">
      <c r="A1478" s="2" t="s">
        <v>3003</v>
      </c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>
        <v>1</v>
      </c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>
        <v>1</v>
      </c>
      <c r="AT1478" s="3"/>
      <c r="AU1478" t="str">
        <f>VLOOKUP(A1478,[1]taxonomy!$B:$H,7,FALSE)</f>
        <v xml:space="preserve"> Fungi</v>
      </c>
    </row>
    <row r="1479" spans="1:47" hidden="1" x14ac:dyDescent="0.3">
      <c r="A1479" s="2" t="s">
        <v>3005</v>
      </c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>
        <v>1</v>
      </c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>
        <v>1</v>
      </c>
      <c r="AT1479" s="3"/>
      <c r="AU1479" t="str">
        <f>VLOOKUP(A1479,[1]taxonomy!$B:$H,7,FALSE)</f>
        <v xml:space="preserve"> Fungi</v>
      </c>
    </row>
    <row r="1480" spans="1:47" hidden="1" x14ac:dyDescent="0.3">
      <c r="A1480" s="2" t="s">
        <v>3007</v>
      </c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>
        <v>1</v>
      </c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>
        <v>1</v>
      </c>
      <c r="AT1480" s="3"/>
      <c r="AU1480" t="str">
        <f>VLOOKUP(A1480,[1]taxonomy!$B:$H,7,FALSE)</f>
        <v xml:space="preserve"> Fungi</v>
      </c>
    </row>
    <row r="1481" spans="1:47" hidden="1" x14ac:dyDescent="0.3">
      <c r="A1481" s="2" t="s">
        <v>3009</v>
      </c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>
        <v>1</v>
      </c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>
        <v>1</v>
      </c>
      <c r="AT1481" s="3"/>
      <c r="AU1481" t="str">
        <f>VLOOKUP(A1481,[1]taxonomy!$B:$H,7,FALSE)</f>
        <v xml:space="preserve"> Fungi</v>
      </c>
    </row>
    <row r="1482" spans="1:47" hidden="1" x14ac:dyDescent="0.3">
      <c r="A1482" s="2" t="s">
        <v>3011</v>
      </c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>
        <v>1</v>
      </c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>
        <v>1</v>
      </c>
      <c r="AT1482" s="3"/>
      <c r="AU1482" t="str">
        <f>VLOOKUP(A1482,[1]taxonomy!$B:$H,7,FALSE)</f>
        <v xml:space="preserve"> Fungi</v>
      </c>
    </row>
    <row r="1483" spans="1:47" hidden="1" x14ac:dyDescent="0.3">
      <c r="A1483" s="2" t="s">
        <v>3013</v>
      </c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>
        <v>1</v>
      </c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>
        <v>1</v>
      </c>
      <c r="AT1483" s="3"/>
      <c r="AU1483" t="str">
        <f>VLOOKUP(A1483,[1]taxonomy!$B:$H,7,FALSE)</f>
        <v xml:space="preserve"> Fungi</v>
      </c>
    </row>
    <row r="1484" spans="1:47" hidden="1" x14ac:dyDescent="0.3">
      <c r="A1484" s="2" t="s">
        <v>3015</v>
      </c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>
        <v>1</v>
      </c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>
        <v>1</v>
      </c>
      <c r="AT1484" s="3"/>
      <c r="AU1484" t="str">
        <f>VLOOKUP(A1484,[1]taxonomy!$B:$H,7,FALSE)</f>
        <v xml:space="preserve"> Fungi</v>
      </c>
    </row>
    <row r="1485" spans="1:47" hidden="1" x14ac:dyDescent="0.3">
      <c r="A1485" s="2" t="s">
        <v>3017</v>
      </c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>
        <v>1</v>
      </c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>
        <v>1</v>
      </c>
      <c r="AT1485" s="3"/>
      <c r="AU1485" t="str">
        <f>VLOOKUP(A1485,[1]taxonomy!$B:$H,7,FALSE)</f>
        <v xml:space="preserve"> Fungi</v>
      </c>
    </row>
    <row r="1486" spans="1:47" hidden="1" x14ac:dyDescent="0.3">
      <c r="A1486" s="2" t="s">
        <v>3019</v>
      </c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>
        <v>2</v>
      </c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>
        <v>2</v>
      </c>
      <c r="AT1486" s="3"/>
      <c r="AU1486" t="str">
        <f>VLOOKUP(A1486,[1]taxonomy!$B:$H,7,FALSE)</f>
        <v xml:space="preserve"> Fungi</v>
      </c>
    </row>
    <row r="1487" spans="1:47" hidden="1" x14ac:dyDescent="0.3">
      <c r="A1487" s="2" t="s">
        <v>3021</v>
      </c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>
        <v>1</v>
      </c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>
        <v>1</v>
      </c>
      <c r="AT1487" s="3"/>
      <c r="AU1487" t="str">
        <f>VLOOKUP(A1487,[1]taxonomy!$B:$H,7,FALSE)</f>
        <v xml:space="preserve"> Fungi</v>
      </c>
    </row>
    <row r="1488" spans="1:47" hidden="1" x14ac:dyDescent="0.3">
      <c r="A1488" s="2" t="s">
        <v>3023</v>
      </c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>
        <v>1</v>
      </c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>
        <v>1</v>
      </c>
      <c r="AT1488" s="3"/>
      <c r="AU1488" t="str">
        <f>VLOOKUP(A1488,[1]taxonomy!$B:$H,7,FALSE)</f>
        <v xml:space="preserve"> Metazoa</v>
      </c>
    </row>
    <row r="1489" spans="1:47" hidden="1" x14ac:dyDescent="0.3">
      <c r="A1489" s="2" t="s">
        <v>3025</v>
      </c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>
        <v>1</v>
      </c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>
        <v>1</v>
      </c>
      <c r="AT1489" s="3"/>
      <c r="AU1489" t="str">
        <f>VLOOKUP(A1489,[1]taxonomy!$B:$H,7,FALSE)</f>
        <v xml:space="preserve"> Metazoa</v>
      </c>
    </row>
    <row r="1490" spans="1:47" hidden="1" x14ac:dyDescent="0.3">
      <c r="A1490" s="2" t="s">
        <v>3027</v>
      </c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>
        <v>1</v>
      </c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>
        <v>1</v>
      </c>
      <c r="AT1490" s="3"/>
      <c r="AU1490" t="str">
        <f>VLOOKUP(A1490,[1]taxonomy!$B:$H,7,FALSE)</f>
        <v xml:space="preserve"> Metazoa</v>
      </c>
    </row>
    <row r="1491" spans="1:47" hidden="1" x14ac:dyDescent="0.3">
      <c r="A1491" s="2" t="s">
        <v>3029</v>
      </c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>
        <v>1</v>
      </c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>
        <v>1</v>
      </c>
      <c r="AT1491" s="3"/>
      <c r="AU1491" t="str">
        <f>VLOOKUP(A1491,[1]taxonomy!$B:$H,7,FALSE)</f>
        <v xml:space="preserve"> Metazoa</v>
      </c>
    </row>
    <row r="1492" spans="1:47" hidden="1" x14ac:dyDescent="0.3">
      <c r="A1492" s="2" t="s">
        <v>3031</v>
      </c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>
        <v>1</v>
      </c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>
        <v>1</v>
      </c>
      <c r="AT1492" s="3"/>
      <c r="AU1492" t="str">
        <f>VLOOKUP(A1492,[1]taxonomy!$B:$H,7,FALSE)</f>
        <v xml:space="preserve"> Metazoa</v>
      </c>
    </row>
    <row r="1493" spans="1:47" hidden="1" x14ac:dyDescent="0.3">
      <c r="A1493" s="2" t="s">
        <v>3033</v>
      </c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>
        <v>1</v>
      </c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>
        <v>1</v>
      </c>
      <c r="AT1493" s="3"/>
      <c r="AU1493" t="str">
        <f>VLOOKUP(A1493,[1]taxonomy!$B:$H,7,FALSE)</f>
        <v xml:space="preserve"> Metazoa</v>
      </c>
    </row>
    <row r="1494" spans="1:47" hidden="1" x14ac:dyDescent="0.3">
      <c r="A1494" s="2" t="s">
        <v>3035</v>
      </c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>
        <v>1</v>
      </c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>
        <v>1</v>
      </c>
      <c r="AT1494" s="3"/>
      <c r="AU1494" t="str">
        <f>VLOOKUP(A1494,[1]taxonomy!$B:$H,7,FALSE)</f>
        <v xml:space="preserve"> Metazoa</v>
      </c>
    </row>
    <row r="1495" spans="1:47" hidden="1" x14ac:dyDescent="0.3">
      <c r="A1495" s="2" t="s">
        <v>3037</v>
      </c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>
        <v>1</v>
      </c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>
        <v>1</v>
      </c>
      <c r="AT1495" s="3"/>
      <c r="AU1495" t="str">
        <f>VLOOKUP(A1495,[1]taxonomy!$B:$H,7,FALSE)</f>
        <v xml:space="preserve"> Fungi</v>
      </c>
    </row>
    <row r="1496" spans="1:47" hidden="1" x14ac:dyDescent="0.3">
      <c r="A1496" s="2" t="s">
        <v>3039</v>
      </c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>
        <v>1</v>
      </c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>
        <v>1</v>
      </c>
      <c r="AT1496" s="3"/>
      <c r="AU1496" t="str">
        <f>VLOOKUP(A1496,[1]taxonomy!$B:$H,7,FALSE)</f>
        <v xml:space="preserve"> Fungi</v>
      </c>
    </row>
    <row r="1497" spans="1:47" hidden="1" x14ac:dyDescent="0.3">
      <c r="A1497" s="2" t="s">
        <v>3041</v>
      </c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>
        <v>1</v>
      </c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>
        <v>1</v>
      </c>
      <c r="AT1497" s="3"/>
      <c r="AU1497" t="str">
        <f>VLOOKUP(A1497,[1]taxonomy!$B:$H,7,FALSE)</f>
        <v xml:space="preserve"> Alveolata</v>
      </c>
    </row>
    <row r="1498" spans="1:47" hidden="1" x14ac:dyDescent="0.3">
      <c r="A1498" s="2" t="s">
        <v>3043</v>
      </c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>
        <v>1</v>
      </c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>
        <v>1</v>
      </c>
      <c r="AT1498" s="3"/>
      <c r="AU1498" t="str">
        <f>VLOOKUP(A1498,[1]taxonomy!$B:$H,7,FALSE)</f>
        <v xml:space="preserve"> Alveolata</v>
      </c>
    </row>
    <row r="1499" spans="1:47" hidden="1" x14ac:dyDescent="0.3">
      <c r="A1499" s="2" t="s">
        <v>3045</v>
      </c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>
        <v>2</v>
      </c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>
        <v>2</v>
      </c>
      <c r="AT1499" s="3"/>
      <c r="AU1499" t="str">
        <f>VLOOKUP(A1499,[1]taxonomy!$B:$H,7,FALSE)</f>
        <v xml:space="preserve"> Fungi</v>
      </c>
    </row>
    <row r="1500" spans="1:47" hidden="1" x14ac:dyDescent="0.3">
      <c r="A1500" s="2" t="s">
        <v>3047</v>
      </c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>
        <v>1</v>
      </c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>
        <v>1</v>
      </c>
      <c r="AT1500" s="3"/>
      <c r="AU1500" t="str">
        <f>VLOOKUP(A1500,[1]taxonomy!$B:$H,7,FALSE)</f>
        <v xml:space="preserve"> Fungi</v>
      </c>
    </row>
    <row r="1501" spans="1:47" hidden="1" x14ac:dyDescent="0.3">
      <c r="A1501" s="2" t="s">
        <v>3049</v>
      </c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>
        <v>1</v>
      </c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>
        <v>1</v>
      </c>
      <c r="AT1501" s="3"/>
      <c r="AU1501" t="str">
        <f>VLOOKUP(A1501,[1]taxonomy!$B:$H,7,FALSE)</f>
        <v xml:space="preserve"> Stramenopiles</v>
      </c>
    </row>
    <row r="1502" spans="1:47" hidden="1" x14ac:dyDescent="0.3">
      <c r="A1502" s="2" t="s">
        <v>3051</v>
      </c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>
        <v>1</v>
      </c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>
        <v>1</v>
      </c>
      <c r="AT1502" s="3"/>
      <c r="AU1502" t="str">
        <f>VLOOKUP(A1502,[1]taxonomy!$B:$H,7,FALSE)</f>
        <v xml:space="preserve"> Amoebozoa</v>
      </c>
    </row>
    <row r="1503" spans="1:47" hidden="1" x14ac:dyDescent="0.3">
      <c r="A1503" s="2" t="s">
        <v>3053</v>
      </c>
      <c r="B1503" s="3"/>
      <c r="C1503" s="3"/>
      <c r="D1503" s="3"/>
      <c r="E1503" s="3"/>
      <c r="F1503" s="3"/>
      <c r="G1503" s="3"/>
      <c r="H1503" s="3"/>
      <c r="I1503" s="3"/>
      <c r="J1503" s="3">
        <v>1</v>
      </c>
      <c r="K1503" s="3"/>
      <c r="L1503" s="3"/>
      <c r="M1503" s="3"/>
      <c r="N1503" s="3"/>
      <c r="O1503" s="3"/>
      <c r="P1503" s="3"/>
      <c r="Q1503" s="3">
        <v>1</v>
      </c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>
        <v>1</v>
      </c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>
        <v>3</v>
      </c>
      <c r="AT1503" s="3"/>
      <c r="AU1503" t="str">
        <f>VLOOKUP(A1503,[1]taxonomy!$B:$H,7,FALSE)</f>
        <v xml:space="preserve"> Amoebozoa</v>
      </c>
    </row>
    <row r="1504" spans="1:47" hidden="1" x14ac:dyDescent="0.3">
      <c r="A1504" s="2" t="s">
        <v>3059</v>
      </c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>
        <v>1</v>
      </c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>
        <v>1</v>
      </c>
      <c r="AT1504" s="3"/>
      <c r="AU1504" t="str">
        <f>VLOOKUP(A1504,[1]taxonomy!$B:$H,7,FALSE)</f>
        <v xml:space="preserve"> Metazoa</v>
      </c>
    </row>
    <row r="1505" spans="1:47" hidden="1" x14ac:dyDescent="0.3">
      <c r="A1505" s="2" t="s">
        <v>3061</v>
      </c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>
        <v>1</v>
      </c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>
        <v>1</v>
      </c>
      <c r="AT1505" s="3"/>
      <c r="AU1505" t="str">
        <f>VLOOKUP(A1505,[1]taxonomy!$B:$H,7,FALSE)</f>
        <v xml:space="preserve"> Metazoa</v>
      </c>
    </row>
    <row r="1506" spans="1:47" hidden="1" x14ac:dyDescent="0.3">
      <c r="A1506" s="2" t="s">
        <v>3063</v>
      </c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>
        <v>1</v>
      </c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>
        <v>1</v>
      </c>
      <c r="AT1506" s="3"/>
      <c r="AU1506" t="str">
        <f>VLOOKUP(A1506,[1]taxonomy!$B:$H,7,FALSE)</f>
        <v xml:space="preserve"> Metazoa</v>
      </c>
    </row>
    <row r="1507" spans="1:47" hidden="1" x14ac:dyDescent="0.3">
      <c r="A1507" s="2" t="s">
        <v>3065</v>
      </c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>
        <v>1</v>
      </c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>
        <v>1</v>
      </c>
      <c r="AT1507" s="3"/>
      <c r="AU1507" t="str">
        <f>VLOOKUP(A1507,[1]taxonomy!$B:$H,7,FALSE)</f>
        <v xml:space="preserve"> Metazoa</v>
      </c>
    </row>
    <row r="1508" spans="1:47" hidden="1" x14ac:dyDescent="0.3">
      <c r="A1508" s="2" t="s">
        <v>3067</v>
      </c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>
        <v>1</v>
      </c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>
        <v>1</v>
      </c>
      <c r="AT1508" s="3"/>
      <c r="AU1508" t="str">
        <f>VLOOKUP(A1508,[1]taxonomy!$B:$H,7,FALSE)</f>
        <v xml:space="preserve"> Metazoa</v>
      </c>
    </row>
    <row r="1509" spans="1:47" hidden="1" x14ac:dyDescent="0.3">
      <c r="A1509" s="2" t="s">
        <v>3069</v>
      </c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>
        <v>1</v>
      </c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>
        <v>1</v>
      </c>
      <c r="AT1509" s="3"/>
      <c r="AU1509" t="str">
        <f>VLOOKUP(A1509,[1]taxonomy!$B:$H,7,FALSE)</f>
        <v xml:space="preserve"> Metazoa</v>
      </c>
    </row>
    <row r="1510" spans="1:47" hidden="1" x14ac:dyDescent="0.3">
      <c r="A1510" s="2" t="s">
        <v>3071</v>
      </c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>
        <v>1</v>
      </c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>
        <v>1</v>
      </c>
      <c r="AT1510" s="3"/>
      <c r="AU1510" t="str">
        <f>VLOOKUP(A1510,[1]taxonomy!$B:$H,7,FALSE)</f>
        <v xml:space="preserve"> Metazoa</v>
      </c>
    </row>
    <row r="1511" spans="1:47" hidden="1" x14ac:dyDescent="0.3">
      <c r="A1511" s="2" t="s">
        <v>3073</v>
      </c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>
        <v>1</v>
      </c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>
        <v>1</v>
      </c>
      <c r="AT1511" s="3"/>
      <c r="AU1511" t="str">
        <f>VLOOKUP(A1511,[1]taxonomy!$B:$H,7,FALSE)</f>
        <v xml:space="preserve"> Metazoa</v>
      </c>
    </row>
    <row r="1512" spans="1:47" hidden="1" x14ac:dyDescent="0.3">
      <c r="A1512" s="2" t="s">
        <v>3075</v>
      </c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>
        <v>1</v>
      </c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>
        <v>1</v>
      </c>
      <c r="AT1512" s="3"/>
      <c r="AU1512" t="str">
        <f>VLOOKUP(A1512,[1]taxonomy!$B:$H,7,FALSE)</f>
        <v xml:space="preserve"> Metazoa</v>
      </c>
    </row>
    <row r="1513" spans="1:47" hidden="1" x14ac:dyDescent="0.3">
      <c r="A1513" s="2" t="s">
        <v>3077</v>
      </c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>
        <v>1</v>
      </c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>
        <v>1</v>
      </c>
      <c r="AT1513" s="3"/>
      <c r="AU1513" t="str">
        <f>VLOOKUP(A1513,[1]taxonomy!$B:$H,7,FALSE)</f>
        <v xml:space="preserve"> Metazoa</v>
      </c>
    </row>
    <row r="1514" spans="1:47" hidden="1" x14ac:dyDescent="0.3">
      <c r="A1514" s="2" t="s">
        <v>3079</v>
      </c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>
        <v>1</v>
      </c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>
        <v>1</v>
      </c>
      <c r="AT1514" s="3"/>
      <c r="AU1514" t="str">
        <f>VLOOKUP(A1514,[1]taxonomy!$B:$H,7,FALSE)</f>
        <v xml:space="preserve"> Viridiplantae</v>
      </c>
    </row>
    <row r="1515" spans="1:47" hidden="1" x14ac:dyDescent="0.3">
      <c r="A1515" s="2" t="s">
        <v>3081</v>
      </c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>
        <v>1</v>
      </c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>
        <v>1</v>
      </c>
      <c r="AT1515" s="3"/>
      <c r="AU1515" t="str">
        <f>VLOOKUP(A1515,[1]taxonomy!$B:$H,7,FALSE)</f>
        <v xml:space="preserve"> Viridiplantae</v>
      </c>
    </row>
    <row r="1516" spans="1:47" hidden="1" x14ac:dyDescent="0.3">
      <c r="A1516" s="2" t="s">
        <v>3083</v>
      </c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>
        <v>1</v>
      </c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>
        <v>1</v>
      </c>
      <c r="AT1516" s="3"/>
      <c r="AU1516" t="str">
        <f>VLOOKUP(A1516,[1]taxonomy!$B:$H,7,FALSE)</f>
        <v xml:space="preserve"> Viridiplantae</v>
      </c>
    </row>
    <row r="1517" spans="1:47" hidden="1" x14ac:dyDescent="0.3">
      <c r="A1517" s="2" t="s">
        <v>3085</v>
      </c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>
        <v>1</v>
      </c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>
        <v>1</v>
      </c>
      <c r="AT1517" s="3"/>
      <c r="AU1517" t="str">
        <f>VLOOKUP(A1517,[1]taxonomy!$B:$H,7,FALSE)</f>
        <v xml:space="preserve"> Fungi</v>
      </c>
    </row>
    <row r="1518" spans="1:47" hidden="1" x14ac:dyDescent="0.3">
      <c r="A1518" s="2" t="s">
        <v>3087</v>
      </c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>
        <v>1</v>
      </c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>
        <v>1</v>
      </c>
      <c r="AT1518" s="3"/>
      <c r="AU1518" t="str">
        <f>VLOOKUP(A1518,[1]taxonomy!$B:$H,7,FALSE)</f>
        <v xml:space="preserve"> Fungi</v>
      </c>
    </row>
    <row r="1519" spans="1:47" hidden="1" x14ac:dyDescent="0.3">
      <c r="A1519" s="2" t="s">
        <v>3089</v>
      </c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>
        <v>1</v>
      </c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>
        <v>1</v>
      </c>
      <c r="AT1519" s="3"/>
      <c r="AU1519" t="str">
        <f>VLOOKUP(A1519,[1]taxonomy!$B:$H,7,FALSE)</f>
        <v xml:space="preserve"> Fungi</v>
      </c>
    </row>
    <row r="1520" spans="1:47" hidden="1" x14ac:dyDescent="0.3">
      <c r="A1520" s="2" t="s">
        <v>3091</v>
      </c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>
        <v>1</v>
      </c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>
        <v>1</v>
      </c>
      <c r="AT1520" s="3"/>
      <c r="AU1520" t="str">
        <f>VLOOKUP(A1520,[1]taxonomy!$B:$H,7,FALSE)</f>
        <v xml:space="preserve"> Fungi</v>
      </c>
    </row>
    <row r="1521" spans="1:47" hidden="1" x14ac:dyDescent="0.3">
      <c r="A1521" s="2" t="s">
        <v>3093</v>
      </c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>
        <v>1</v>
      </c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>
        <v>1</v>
      </c>
      <c r="AT1521" s="3"/>
      <c r="AU1521" t="str">
        <f>VLOOKUP(A1521,[1]taxonomy!$B:$H,7,FALSE)</f>
        <v xml:space="preserve"> Choanoflagellida</v>
      </c>
    </row>
    <row r="1522" spans="1:47" hidden="1" x14ac:dyDescent="0.3">
      <c r="A1522" s="2" t="s">
        <v>3095</v>
      </c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>
        <v>1</v>
      </c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>
        <v>1</v>
      </c>
      <c r="AT1522" s="3"/>
      <c r="AU1522" t="str">
        <f>VLOOKUP(A1522,[1]taxonomy!$B:$H,7,FALSE)</f>
        <v xml:space="preserve"> Choanoflagellida</v>
      </c>
    </row>
    <row r="1523" spans="1:47" hidden="1" x14ac:dyDescent="0.3">
      <c r="A1523" s="2" t="s">
        <v>3097</v>
      </c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>
        <v>1</v>
      </c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>
        <v>1</v>
      </c>
      <c r="AT1523" s="3"/>
      <c r="AU1523" t="str">
        <f>VLOOKUP(A1523,[1]taxonomy!$B:$H,7,FALSE)</f>
        <v xml:space="preserve"> Metazoa</v>
      </c>
    </row>
    <row r="1524" spans="1:47" hidden="1" x14ac:dyDescent="0.3">
      <c r="A1524" s="2" t="s">
        <v>3099</v>
      </c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>
        <v>1</v>
      </c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>
        <v>1</v>
      </c>
      <c r="AT1524" s="3"/>
      <c r="AU1524" t="str">
        <f>VLOOKUP(A1524,[1]taxonomy!$B:$H,7,FALSE)</f>
        <v xml:space="preserve"> Viridiplantae</v>
      </c>
    </row>
    <row r="1525" spans="1:47" hidden="1" x14ac:dyDescent="0.3">
      <c r="A1525" s="2" t="s">
        <v>3101</v>
      </c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>
        <v>1</v>
      </c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>
        <v>1</v>
      </c>
      <c r="AT1525" s="3"/>
      <c r="AU1525" t="str">
        <f>VLOOKUP(A1525,[1]taxonomy!$B:$H,7,FALSE)</f>
        <v xml:space="preserve"> Viridiplantae</v>
      </c>
    </row>
    <row r="1526" spans="1:47" hidden="1" x14ac:dyDescent="0.3">
      <c r="A1526" s="2" t="s">
        <v>3103</v>
      </c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>
        <v>1</v>
      </c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>
        <v>1</v>
      </c>
      <c r="AT1526" s="3"/>
      <c r="AU1526" t="str">
        <f>VLOOKUP(A1526,[1]taxonomy!$B:$H,7,FALSE)</f>
        <v xml:space="preserve"> Fungi</v>
      </c>
    </row>
    <row r="1527" spans="1:47" hidden="1" x14ac:dyDescent="0.3">
      <c r="A1527" s="2" t="s">
        <v>3105</v>
      </c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>
        <v>2</v>
      </c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>
        <v>2</v>
      </c>
      <c r="AT1527" s="3"/>
      <c r="AU1527" t="str">
        <f>VLOOKUP(A1527,[1]taxonomy!$B:$H,7,FALSE)</f>
        <v xml:space="preserve"> Fungi</v>
      </c>
    </row>
    <row r="1528" spans="1:47" hidden="1" x14ac:dyDescent="0.3">
      <c r="A1528" s="2" t="s">
        <v>3107</v>
      </c>
      <c r="B1528" s="3"/>
      <c r="C1528" s="3"/>
      <c r="D1528" s="3"/>
      <c r="E1528" s="3"/>
      <c r="F1528" s="3"/>
      <c r="G1528" s="3"/>
      <c r="H1528" s="3"/>
      <c r="I1528" s="3"/>
      <c r="J1528" s="3"/>
      <c r="K1528" s="3">
        <v>1</v>
      </c>
      <c r="L1528" s="3"/>
      <c r="M1528" s="3"/>
      <c r="N1528" s="3"/>
      <c r="O1528" s="3"/>
      <c r="P1528" s="3"/>
      <c r="Q1528" s="3">
        <v>1</v>
      </c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>
        <v>2</v>
      </c>
      <c r="AT1528" s="3"/>
      <c r="AU1528" t="str">
        <f>VLOOKUP(A1528,[1]taxonomy!$B:$H,7,FALSE)</f>
        <v xml:space="preserve"> Amoebozoa</v>
      </c>
    </row>
    <row r="1529" spans="1:47" hidden="1" x14ac:dyDescent="0.3">
      <c r="A1529" s="2" t="s">
        <v>3111</v>
      </c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>
        <v>1</v>
      </c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>
        <v>1</v>
      </c>
      <c r="AT1529" s="3"/>
      <c r="AU1529" t="str">
        <f>VLOOKUP(A1529,[1]taxonomy!$B:$H,7,FALSE)</f>
        <v xml:space="preserve"> Amoebozoa</v>
      </c>
    </row>
    <row r="1530" spans="1:47" hidden="1" x14ac:dyDescent="0.3">
      <c r="A1530" s="2" t="s">
        <v>3113</v>
      </c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>
        <v>1</v>
      </c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>
        <v>1</v>
      </c>
      <c r="AT1530" s="3"/>
      <c r="AU1530" t="str">
        <f>VLOOKUP(A1530,[1]taxonomy!$B:$H,7,FALSE)</f>
        <v xml:space="preserve"> Amoebozoa</v>
      </c>
    </row>
    <row r="1531" spans="1:47" hidden="1" x14ac:dyDescent="0.3">
      <c r="A1531" s="2" t="s">
        <v>3115</v>
      </c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>
        <v>1</v>
      </c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>
        <v>1</v>
      </c>
      <c r="AT1531" s="3"/>
      <c r="AU1531" t="str">
        <f>VLOOKUP(A1531,[1]taxonomy!$B:$H,7,FALSE)</f>
        <v xml:space="preserve"> Fungi</v>
      </c>
    </row>
    <row r="1532" spans="1:47" hidden="1" x14ac:dyDescent="0.3">
      <c r="A1532" s="2" t="s">
        <v>3117</v>
      </c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>
        <v>1</v>
      </c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>
        <v>1</v>
      </c>
      <c r="AT1532" s="3"/>
      <c r="AU1532" t="str">
        <f>VLOOKUP(A1532,[1]taxonomy!$B:$H,7,FALSE)</f>
        <v xml:space="preserve"> Fungi</v>
      </c>
    </row>
    <row r="1533" spans="1:47" hidden="1" x14ac:dyDescent="0.3">
      <c r="A1533" s="2" t="s">
        <v>3119</v>
      </c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>
        <v>1</v>
      </c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>
        <v>1</v>
      </c>
      <c r="AT1533" s="3"/>
      <c r="AU1533" t="str">
        <f>VLOOKUP(A1533,[1]taxonomy!$B:$H,7,FALSE)</f>
        <v xml:space="preserve"> Metazoa</v>
      </c>
    </row>
    <row r="1534" spans="1:47" hidden="1" x14ac:dyDescent="0.3">
      <c r="A1534" s="2" t="s">
        <v>3121</v>
      </c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>
        <v>1</v>
      </c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>
        <v>1</v>
      </c>
      <c r="AT1534" s="3"/>
      <c r="AU1534" t="str">
        <f>VLOOKUP(A1534,[1]taxonomy!$B:$H,7,FALSE)</f>
        <v xml:space="preserve"> Metazoa</v>
      </c>
    </row>
    <row r="1535" spans="1:47" hidden="1" x14ac:dyDescent="0.3">
      <c r="A1535" s="2" t="s">
        <v>3123</v>
      </c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>
        <v>1</v>
      </c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>
        <v>1</v>
      </c>
      <c r="AT1535" s="3"/>
      <c r="AU1535" t="str">
        <f>VLOOKUP(A1535,[1]taxonomy!$B:$H,7,FALSE)</f>
        <v xml:space="preserve"> Metazoa</v>
      </c>
    </row>
    <row r="1536" spans="1:47" hidden="1" x14ac:dyDescent="0.3">
      <c r="A1536" s="2" t="s">
        <v>3125</v>
      </c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>
        <v>1</v>
      </c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>
        <v>1</v>
      </c>
      <c r="AT1536" s="3"/>
      <c r="AU1536" t="str">
        <f>VLOOKUP(A1536,[1]taxonomy!$B:$H,7,FALSE)</f>
        <v xml:space="preserve"> Metazoa</v>
      </c>
    </row>
    <row r="1537" spans="1:47" hidden="1" x14ac:dyDescent="0.3">
      <c r="A1537" s="2" t="s">
        <v>3127</v>
      </c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>
        <v>1</v>
      </c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>
        <v>1</v>
      </c>
      <c r="AT1537" s="3"/>
      <c r="AU1537" t="str">
        <f>VLOOKUP(A1537,[1]taxonomy!$B:$H,7,FALSE)</f>
        <v xml:space="preserve"> Viridiplantae</v>
      </c>
    </row>
    <row r="1538" spans="1:47" hidden="1" x14ac:dyDescent="0.3">
      <c r="A1538" s="2" t="s">
        <v>3129</v>
      </c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>
        <v>1</v>
      </c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>
        <v>1</v>
      </c>
      <c r="AT1538" s="3"/>
      <c r="AU1538" t="str">
        <f>VLOOKUP(A1538,[1]taxonomy!$B:$H,7,FALSE)</f>
        <v xml:space="preserve"> Viridiplantae</v>
      </c>
    </row>
    <row r="1539" spans="1:47" hidden="1" x14ac:dyDescent="0.3">
      <c r="A1539" s="2" t="s">
        <v>3131</v>
      </c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>
        <v>1</v>
      </c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>
        <v>1</v>
      </c>
      <c r="AT1539" s="3"/>
      <c r="AU1539" t="str">
        <f>VLOOKUP(A1539,[1]taxonomy!$B:$H,7,FALSE)</f>
        <v xml:space="preserve"> Metazoa</v>
      </c>
    </row>
    <row r="1540" spans="1:47" hidden="1" x14ac:dyDescent="0.3">
      <c r="A1540" s="2" t="s">
        <v>3133</v>
      </c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>
        <v>1</v>
      </c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>
        <v>1</v>
      </c>
      <c r="AT1540" s="3"/>
      <c r="AU1540" t="str">
        <f>VLOOKUP(A1540,[1]taxonomy!$B:$H,7,FALSE)</f>
        <v xml:space="preserve"> Metazoa</v>
      </c>
    </row>
    <row r="1541" spans="1:47" hidden="1" x14ac:dyDescent="0.3">
      <c r="A1541" s="2" t="s">
        <v>3135</v>
      </c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>
        <v>1</v>
      </c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>
        <v>1</v>
      </c>
      <c r="AT1541" s="3"/>
      <c r="AU1541" t="str">
        <f>VLOOKUP(A1541,[1]taxonomy!$B:$H,7,FALSE)</f>
        <v xml:space="preserve"> Metazoa</v>
      </c>
    </row>
    <row r="1542" spans="1:47" hidden="1" x14ac:dyDescent="0.3">
      <c r="A1542" s="2" t="s">
        <v>3137</v>
      </c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>
        <v>1</v>
      </c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>
        <v>1</v>
      </c>
      <c r="AT1542" s="3"/>
      <c r="AU1542" t="str">
        <f>VLOOKUP(A1542,[1]taxonomy!$B:$H,7,FALSE)</f>
        <v xml:space="preserve"> Metazoa</v>
      </c>
    </row>
    <row r="1543" spans="1:47" hidden="1" x14ac:dyDescent="0.3">
      <c r="A1543" s="2" t="s">
        <v>3139</v>
      </c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>
        <v>1</v>
      </c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>
        <v>1</v>
      </c>
      <c r="AT1543" s="3"/>
      <c r="AU1543" t="str">
        <f>VLOOKUP(A1543,[1]taxonomy!$B:$H,7,FALSE)</f>
        <v xml:space="preserve"> Metazoa</v>
      </c>
    </row>
    <row r="1544" spans="1:47" hidden="1" x14ac:dyDescent="0.3">
      <c r="A1544" s="2" t="s">
        <v>3141</v>
      </c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>
        <v>1</v>
      </c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>
        <v>1</v>
      </c>
      <c r="AT1544" s="3"/>
      <c r="AU1544" t="str">
        <f>VLOOKUP(A1544,[1]taxonomy!$B:$H,7,FALSE)</f>
        <v xml:space="preserve"> Metazoa</v>
      </c>
    </row>
    <row r="1545" spans="1:47" hidden="1" x14ac:dyDescent="0.3">
      <c r="A1545" s="2" t="s">
        <v>3143</v>
      </c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>
        <v>1</v>
      </c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>
        <v>1</v>
      </c>
      <c r="AT1545" s="3"/>
      <c r="AU1545" t="str">
        <f>VLOOKUP(A1545,[1]taxonomy!$B:$H,7,FALSE)</f>
        <v xml:space="preserve"> Metazoa</v>
      </c>
    </row>
    <row r="1546" spans="1:47" hidden="1" x14ac:dyDescent="0.3">
      <c r="A1546" s="2" t="s">
        <v>3145</v>
      </c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>
        <v>1</v>
      </c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>
        <v>1</v>
      </c>
      <c r="AT1546" s="3"/>
      <c r="AU1546" t="str">
        <f>VLOOKUP(A1546,[1]taxonomy!$B:$H,7,FALSE)</f>
        <v xml:space="preserve"> Metazoa</v>
      </c>
    </row>
    <row r="1547" spans="1:47" hidden="1" x14ac:dyDescent="0.3">
      <c r="A1547" s="2" t="s">
        <v>3147</v>
      </c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>
        <v>1</v>
      </c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>
        <v>1</v>
      </c>
      <c r="AT1547" s="3"/>
      <c r="AU1547" t="str">
        <f>VLOOKUP(A1547,[1]taxonomy!$B:$H,7,FALSE)</f>
        <v xml:space="preserve"> Metazoa</v>
      </c>
    </row>
    <row r="1548" spans="1:47" hidden="1" x14ac:dyDescent="0.3">
      <c r="A1548" s="2" t="s">
        <v>3149</v>
      </c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>
        <v>1</v>
      </c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>
        <v>1</v>
      </c>
      <c r="AT1548" s="3"/>
      <c r="AU1548" t="str">
        <f>VLOOKUP(A1548,[1]taxonomy!$B:$H,7,FALSE)</f>
        <v xml:space="preserve"> Metazoa</v>
      </c>
    </row>
    <row r="1549" spans="1:47" hidden="1" x14ac:dyDescent="0.3">
      <c r="A1549" s="2" t="s">
        <v>3151</v>
      </c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>
        <v>2</v>
      </c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>
        <v>2</v>
      </c>
      <c r="AT1549" s="3"/>
      <c r="AU1549" t="str">
        <f>VLOOKUP(A1549,[1]taxonomy!$B:$H,7,FALSE)</f>
        <v xml:space="preserve"> Metazoa</v>
      </c>
    </row>
    <row r="1550" spans="1:47" hidden="1" x14ac:dyDescent="0.3">
      <c r="A1550" s="2" t="s">
        <v>3153</v>
      </c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>
        <v>1</v>
      </c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>
        <v>1</v>
      </c>
      <c r="AT1550" s="3"/>
      <c r="AU1550" t="str">
        <f>VLOOKUP(A1550,[1]taxonomy!$B:$H,7,FALSE)</f>
        <v xml:space="preserve"> Metazoa</v>
      </c>
    </row>
    <row r="1551" spans="1:47" hidden="1" x14ac:dyDescent="0.3">
      <c r="A1551" s="2" t="s">
        <v>3155</v>
      </c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>
        <v>1</v>
      </c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>
        <v>1</v>
      </c>
      <c r="AT1551" s="3"/>
      <c r="AU1551" t="e">
        <f>VLOOKUP(A1551,[1]taxonomy!$B:$H,7,FALSE)</f>
        <v>#N/A</v>
      </c>
    </row>
    <row r="1552" spans="1:47" hidden="1" x14ac:dyDescent="0.3">
      <c r="A1552" s="2" t="s">
        <v>3157</v>
      </c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>
        <v>2</v>
      </c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>
        <v>2</v>
      </c>
      <c r="AT1552" s="3"/>
      <c r="AU1552" t="str">
        <f>VLOOKUP(A1552,[1]taxonomy!$B:$H,7,FALSE)</f>
        <v xml:space="preserve"> Metazoa</v>
      </c>
    </row>
    <row r="1553" spans="1:47" hidden="1" x14ac:dyDescent="0.3">
      <c r="A1553" s="2" t="s">
        <v>3159</v>
      </c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>
        <v>1</v>
      </c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>
        <v>1</v>
      </c>
      <c r="AT1553" s="3"/>
      <c r="AU1553" t="str">
        <f>VLOOKUP(A1553,[1]taxonomy!$B:$H,7,FALSE)</f>
        <v xml:space="preserve"> Metazoa</v>
      </c>
    </row>
    <row r="1554" spans="1:47" hidden="1" x14ac:dyDescent="0.3">
      <c r="A1554" s="2" t="s">
        <v>3161</v>
      </c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>
        <v>1</v>
      </c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>
        <v>1</v>
      </c>
      <c r="AT1554" s="3"/>
      <c r="AU1554" t="str">
        <f>VLOOKUP(A1554,[1]taxonomy!$B:$H,7,FALSE)</f>
        <v xml:space="preserve"> Metazoa</v>
      </c>
    </row>
    <row r="1555" spans="1:47" hidden="1" x14ac:dyDescent="0.3">
      <c r="A1555" s="2" t="s">
        <v>3163</v>
      </c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>
        <v>1</v>
      </c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>
        <v>1</v>
      </c>
      <c r="AT1555" s="3"/>
      <c r="AU1555" t="str">
        <f>VLOOKUP(A1555,[1]taxonomy!$B:$H,7,FALSE)</f>
        <v xml:space="preserve"> Metazoa</v>
      </c>
    </row>
    <row r="1556" spans="1:47" hidden="1" x14ac:dyDescent="0.3">
      <c r="A1556" s="2" t="s">
        <v>3165</v>
      </c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>
        <v>1</v>
      </c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>
        <v>1</v>
      </c>
      <c r="AT1556" s="3"/>
      <c r="AU1556" t="str">
        <f>VLOOKUP(A1556,[1]taxonomy!$B:$H,7,FALSE)</f>
        <v xml:space="preserve"> Metazoa</v>
      </c>
    </row>
    <row r="1557" spans="1:47" hidden="1" x14ac:dyDescent="0.3">
      <c r="A1557" s="2" t="s">
        <v>3167</v>
      </c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>
        <v>1</v>
      </c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>
        <v>1</v>
      </c>
      <c r="AT1557" s="3"/>
      <c r="AU1557" t="str">
        <f>VLOOKUP(A1557,[1]taxonomy!$B:$H,7,FALSE)</f>
        <v xml:space="preserve"> Metazoa</v>
      </c>
    </row>
    <row r="1558" spans="1:47" hidden="1" x14ac:dyDescent="0.3">
      <c r="A1558" s="2" t="s">
        <v>3169</v>
      </c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>
        <v>1</v>
      </c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>
        <v>1</v>
      </c>
      <c r="AT1558" s="3"/>
      <c r="AU1558" t="str">
        <f>VLOOKUP(A1558,[1]taxonomy!$B:$H,7,FALSE)</f>
        <v xml:space="preserve"> Metazoa</v>
      </c>
    </row>
    <row r="1559" spans="1:47" hidden="1" x14ac:dyDescent="0.3">
      <c r="A1559" s="2" t="s">
        <v>3171</v>
      </c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>
        <v>1</v>
      </c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>
        <v>1</v>
      </c>
      <c r="AT1559" s="3"/>
      <c r="AU1559" t="str">
        <f>VLOOKUP(A1559,[1]taxonomy!$B:$H,7,FALSE)</f>
        <v xml:space="preserve"> Metazoa</v>
      </c>
    </row>
    <row r="1560" spans="1:47" hidden="1" x14ac:dyDescent="0.3">
      <c r="A1560" s="2" t="s">
        <v>3173</v>
      </c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>
        <v>1</v>
      </c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>
        <v>1</v>
      </c>
      <c r="AT1560" s="3"/>
      <c r="AU1560" t="str">
        <f>VLOOKUP(A1560,[1]taxonomy!$B:$H,7,FALSE)</f>
        <v xml:space="preserve"> Metazoa</v>
      </c>
    </row>
    <row r="1561" spans="1:47" hidden="1" x14ac:dyDescent="0.3">
      <c r="A1561" s="2" t="s">
        <v>3175</v>
      </c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>
        <v>1</v>
      </c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>
        <v>1</v>
      </c>
      <c r="AT1561" s="3"/>
      <c r="AU1561" t="str">
        <f>VLOOKUP(A1561,[1]taxonomy!$B:$H,7,FALSE)</f>
        <v xml:space="preserve"> Metazoa</v>
      </c>
    </row>
    <row r="1562" spans="1:47" hidden="1" x14ac:dyDescent="0.3">
      <c r="A1562" s="2" t="s">
        <v>3177</v>
      </c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>
        <v>1</v>
      </c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>
        <v>1</v>
      </c>
      <c r="AT1562" s="3"/>
      <c r="AU1562" t="str">
        <f>VLOOKUP(A1562,[1]taxonomy!$B:$H,7,FALSE)</f>
        <v xml:space="preserve"> Metazoa</v>
      </c>
    </row>
    <row r="1563" spans="1:47" hidden="1" x14ac:dyDescent="0.3">
      <c r="A1563" s="2" t="s">
        <v>3179</v>
      </c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>
        <v>1</v>
      </c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>
        <v>1</v>
      </c>
      <c r="AT1563" s="3"/>
      <c r="AU1563" t="str">
        <f>VLOOKUP(A1563,[1]taxonomy!$B:$H,7,FALSE)</f>
        <v xml:space="preserve"> Metazoa</v>
      </c>
    </row>
    <row r="1564" spans="1:47" hidden="1" x14ac:dyDescent="0.3">
      <c r="A1564" s="2" t="s">
        <v>3181</v>
      </c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>
        <v>1</v>
      </c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>
        <v>1</v>
      </c>
      <c r="AT1564" s="3"/>
      <c r="AU1564" t="e">
        <f>VLOOKUP(A1564,[1]taxonomy!$B:$H,7,FALSE)</f>
        <v>#N/A</v>
      </c>
    </row>
    <row r="1565" spans="1:47" hidden="1" x14ac:dyDescent="0.3">
      <c r="A1565" s="2" t="s">
        <v>3183</v>
      </c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>
        <v>1</v>
      </c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>
        <v>1</v>
      </c>
      <c r="AT1565" s="3"/>
      <c r="AU1565" t="str">
        <f>VLOOKUP(A1565,[1]taxonomy!$B:$H,7,FALSE)</f>
        <v xml:space="preserve"> Metazoa</v>
      </c>
    </row>
    <row r="1566" spans="1:47" hidden="1" x14ac:dyDescent="0.3">
      <c r="A1566" s="2" t="s">
        <v>3185</v>
      </c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>
        <v>1</v>
      </c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>
        <v>1</v>
      </c>
      <c r="AT1566" s="3"/>
      <c r="AU1566" t="str">
        <f>VLOOKUP(A1566,[1]taxonomy!$B:$H,7,FALSE)</f>
        <v xml:space="preserve"> Metazoa</v>
      </c>
    </row>
    <row r="1567" spans="1:47" hidden="1" x14ac:dyDescent="0.3">
      <c r="A1567" s="2" t="s">
        <v>3187</v>
      </c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>
        <v>1</v>
      </c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>
        <v>1</v>
      </c>
      <c r="AT1567" s="3"/>
      <c r="AU1567" t="str">
        <f>VLOOKUP(A1567,[1]taxonomy!$B:$H,7,FALSE)</f>
        <v xml:space="preserve"> Metazoa</v>
      </c>
    </row>
    <row r="1568" spans="1:47" hidden="1" x14ac:dyDescent="0.3">
      <c r="A1568" s="2" t="s">
        <v>3189</v>
      </c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>
        <v>1</v>
      </c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>
        <v>1</v>
      </c>
      <c r="AT1568" s="3"/>
      <c r="AU1568" t="str">
        <f>VLOOKUP(A1568,[1]taxonomy!$B:$H,7,FALSE)</f>
        <v xml:space="preserve"> Metazoa</v>
      </c>
    </row>
    <row r="1569" spans="1:47" hidden="1" x14ac:dyDescent="0.3">
      <c r="A1569" s="2" t="s">
        <v>3191</v>
      </c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>
        <v>1</v>
      </c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>
        <v>1</v>
      </c>
      <c r="AT1569" s="3"/>
      <c r="AU1569" t="str">
        <f>VLOOKUP(A1569,[1]taxonomy!$B:$H,7,FALSE)</f>
        <v xml:space="preserve"> Metazoa</v>
      </c>
    </row>
    <row r="1570" spans="1:47" hidden="1" x14ac:dyDescent="0.3">
      <c r="A1570" s="2" t="s">
        <v>3193</v>
      </c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>
        <v>1</v>
      </c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>
        <v>1</v>
      </c>
      <c r="AT1570" s="3"/>
      <c r="AU1570" t="e">
        <f>VLOOKUP(A1570,[1]taxonomy!$B:$H,7,FALSE)</f>
        <v>#N/A</v>
      </c>
    </row>
    <row r="1571" spans="1:47" hidden="1" x14ac:dyDescent="0.3">
      <c r="A1571" s="2" t="s">
        <v>3195</v>
      </c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>
        <v>1</v>
      </c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>
        <v>1</v>
      </c>
      <c r="AT1571" s="3"/>
      <c r="AU1571" t="e">
        <f>VLOOKUP(A1571,[1]taxonomy!$B:$H,7,FALSE)</f>
        <v>#N/A</v>
      </c>
    </row>
    <row r="1572" spans="1:47" hidden="1" x14ac:dyDescent="0.3">
      <c r="A1572" s="2" t="s">
        <v>3197</v>
      </c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>
        <v>2</v>
      </c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>
        <v>2</v>
      </c>
      <c r="AT1572" s="3"/>
      <c r="AU1572" t="str">
        <f>VLOOKUP(A1572,[1]taxonomy!$B:$H,7,FALSE)</f>
        <v xml:space="preserve"> Metazoa</v>
      </c>
    </row>
    <row r="1573" spans="1:47" hidden="1" x14ac:dyDescent="0.3">
      <c r="A1573" s="2" t="s">
        <v>3199</v>
      </c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>
        <v>1</v>
      </c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>
        <v>1</v>
      </c>
      <c r="AT1573" s="3"/>
      <c r="AU1573" t="str">
        <f>VLOOKUP(A1573,[1]taxonomy!$B:$H,7,FALSE)</f>
        <v xml:space="preserve"> Metazoa</v>
      </c>
    </row>
    <row r="1574" spans="1:47" hidden="1" x14ac:dyDescent="0.3">
      <c r="A1574" s="2" t="s">
        <v>3201</v>
      </c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>
        <v>1</v>
      </c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>
        <v>1</v>
      </c>
      <c r="AT1574" s="3"/>
      <c r="AU1574" t="str">
        <f>VLOOKUP(A1574,[1]taxonomy!$B:$H,7,FALSE)</f>
        <v xml:space="preserve"> Metazoa</v>
      </c>
    </row>
    <row r="1575" spans="1:47" hidden="1" x14ac:dyDescent="0.3">
      <c r="A1575" s="2" t="s">
        <v>3203</v>
      </c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>
        <v>1</v>
      </c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>
        <v>1</v>
      </c>
      <c r="AT1575" s="3"/>
      <c r="AU1575" t="str">
        <f>VLOOKUP(A1575,[1]taxonomy!$B:$H,7,FALSE)</f>
        <v xml:space="preserve"> Metazoa</v>
      </c>
    </row>
    <row r="1576" spans="1:47" hidden="1" x14ac:dyDescent="0.3">
      <c r="A1576" s="2" t="s">
        <v>3205</v>
      </c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>
        <v>1</v>
      </c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>
        <v>1</v>
      </c>
      <c r="AT1576" s="3"/>
      <c r="AU1576" t="str">
        <f>VLOOKUP(A1576,[1]taxonomy!$B:$H,7,FALSE)</f>
        <v xml:space="preserve"> Metazoa</v>
      </c>
    </row>
    <row r="1577" spans="1:47" hidden="1" x14ac:dyDescent="0.3">
      <c r="A1577" s="2" t="s">
        <v>3207</v>
      </c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>
        <v>1</v>
      </c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>
        <v>1</v>
      </c>
      <c r="AT1577" s="3"/>
      <c r="AU1577" t="str">
        <f>VLOOKUP(A1577,[1]taxonomy!$B:$H,7,FALSE)</f>
        <v xml:space="preserve"> Metazoa</v>
      </c>
    </row>
    <row r="1578" spans="1:47" hidden="1" x14ac:dyDescent="0.3">
      <c r="A1578" s="2" t="s">
        <v>3209</v>
      </c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>
        <v>1</v>
      </c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>
        <v>1</v>
      </c>
      <c r="AT1578" s="3"/>
      <c r="AU1578" t="str">
        <f>VLOOKUP(A1578,[1]taxonomy!$B:$H,7,FALSE)</f>
        <v xml:space="preserve"> Metazoa</v>
      </c>
    </row>
    <row r="1579" spans="1:47" hidden="1" x14ac:dyDescent="0.3">
      <c r="A1579" s="2" t="s">
        <v>3211</v>
      </c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>
        <v>1</v>
      </c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>
        <v>1</v>
      </c>
      <c r="AT1579" s="3"/>
      <c r="AU1579" t="str">
        <f>VLOOKUP(A1579,[1]taxonomy!$B:$H,7,FALSE)</f>
        <v xml:space="preserve"> Metazoa</v>
      </c>
    </row>
    <row r="1580" spans="1:47" hidden="1" x14ac:dyDescent="0.3">
      <c r="A1580" s="2" t="s">
        <v>3213</v>
      </c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>
        <v>1</v>
      </c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>
        <v>1</v>
      </c>
      <c r="AT1580" s="3"/>
      <c r="AU1580" t="str">
        <f>VLOOKUP(A1580,[1]taxonomy!$B:$H,7,FALSE)</f>
        <v xml:space="preserve"> Metazoa</v>
      </c>
    </row>
    <row r="1581" spans="1:47" hidden="1" x14ac:dyDescent="0.3">
      <c r="A1581" s="2" t="s">
        <v>3215</v>
      </c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>
        <v>1</v>
      </c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>
        <v>1</v>
      </c>
      <c r="AT1581" s="3"/>
      <c r="AU1581" t="str">
        <f>VLOOKUP(A1581,[1]taxonomy!$B:$H,7,FALSE)</f>
        <v xml:space="preserve"> Metazoa</v>
      </c>
    </row>
    <row r="1582" spans="1:47" hidden="1" x14ac:dyDescent="0.3">
      <c r="A1582" s="2" t="s">
        <v>3217</v>
      </c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>
        <v>2</v>
      </c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>
        <v>2</v>
      </c>
      <c r="AT1582" s="3"/>
      <c r="AU1582" t="str">
        <f>VLOOKUP(A1582,[1]taxonomy!$B:$H,7,FALSE)</f>
        <v xml:space="preserve"> Metazoa</v>
      </c>
    </row>
    <row r="1583" spans="1:47" hidden="1" x14ac:dyDescent="0.3">
      <c r="A1583" s="2" t="s">
        <v>3219</v>
      </c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>
        <v>1</v>
      </c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>
        <v>1</v>
      </c>
      <c r="AT1583" s="3"/>
      <c r="AU1583" t="str">
        <f>VLOOKUP(A1583,[1]taxonomy!$B:$H,7,FALSE)</f>
        <v xml:space="preserve"> Metazoa</v>
      </c>
    </row>
    <row r="1584" spans="1:47" hidden="1" x14ac:dyDescent="0.3">
      <c r="A1584" s="2" t="s">
        <v>3221</v>
      </c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>
        <v>1</v>
      </c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>
        <v>1</v>
      </c>
      <c r="AT1584" s="3"/>
      <c r="AU1584" t="str">
        <f>VLOOKUP(A1584,[1]taxonomy!$B:$H,7,FALSE)</f>
        <v xml:space="preserve"> Metazoa</v>
      </c>
    </row>
    <row r="1585" spans="1:47" hidden="1" x14ac:dyDescent="0.3">
      <c r="A1585" s="2" t="s">
        <v>3223</v>
      </c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>
        <v>1</v>
      </c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>
        <v>1</v>
      </c>
      <c r="AT1585" s="3"/>
      <c r="AU1585" t="str">
        <f>VLOOKUP(A1585,[1]taxonomy!$B:$H,7,FALSE)</f>
        <v xml:space="preserve"> Fungi</v>
      </c>
    </row>
    <row r="1586" spans="1:47" hidden="1" x14ac:dyDescent="0.3">
      <c r="A1586" s="2" t="s">
        <v>3225</v>
      </c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>
        <v>1</v>
      </c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>
        <v>1</v>
      </c>
      <c r="AT1586" s="3"/>
      <c r="AU1586" t="str">
        <f>VLOOKUP(A1586,[1]taxonomy!$B:$H,7,FALSE)</f>
        <v xml:space="preserve"> Fungi</v>
      </c>
    </row>
    <row r="1587" spans="1:47" hidden="1" x14ac:dyDescent="0.3">
      <c r="A1587" s="2" t="s">
        <v>3227</v>
      </c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>
        <v>1</v>
      </c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>
        <v>1</v>
      </c>
      <c r="AT1587" s="3"/>
      <c r="AU1587" t="str">
        <f>VLOOKUP(A1587,[1]taxonomy!$B:$H,7,FALSE)</f>
        <v xml:space="preserve"> Fungi</v>
      </c>
    </row>
    <row r="1588" spans="1:47" hidden="1" x14ac:dyDescent="0.3">
      <c r="A1588" s="2" t="s">
        <v>3229</v>
      </c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>
        <v>1</v>
      </c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>
        <v>1</v>
      </c>
      <c r="AT1588" s="3"/>
      <c r="AU1588" t="str">
        <f>VLOOKUP(A1588,[1]taxonomy!$B:$H,7,FALSE)</f>
        <v xml:space="preserve"> Fungi</v>
      </c>
    </row>
    <row r="1589" spans="1:47" hidden="1" x14ac:dyDescent="0.3">
      <c r="A1589" s="2" t="s">
        <v>3231</v>
      </c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>
        <v>1</v>
      </c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>
        <v>1</v>
      </c>
      <c r="AT1589" s="3"/>
      <c r="AU1589" t="str">
        <f>VLOOKUP(A1589,[1]taxonomy!$B:$H,7,FALSE)</f>
        <v xml:space="preserve"> Fungi</v>
      </c>
    </row>
    <row r="1590" spans="1:47" hidden="1" x14ac:dyDescent="0.3">
      <c r="A1590" s="2" t="s">
        <v>3233</v>
      </c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>
        <v>1</v>
      </c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>
        <v>1</v>
      </c>
      <c r="AT1590" s="3"/>
      <c r="AU1590" t="str">
        <f>VLOOKUP(A1590,[1]taxonomy!$B:$H,7,FALSE)</f>
        <v xml:space="preserve"> Fungi</v>
      </c>
    </row>
    <row r="1591" spans="1:47" hidden="1" x14ac:dyDescent="0.3">
      <c r="A1591" s="2" t="s">
        <v>3235</v>
      </c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>
        <v>1</v>
      </c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>
        <v>1</v>
      </c>
      <c r="AT1591" s="3"/>
      <c r="AU1591" t="str">
        <f>VLOOKUP(A1591,[1]taxonomy!$B:$H,7,FALSE)</f>
        <v xml:space="preserve"> Fungi</v>
      </c>
    </row>
    <row r="1592" spans="1:47" hidden="1" x14ac:dyDescent="0.3">
      <c r="A1592" s="2" t="s">
        <v>3237</v>
      </c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>
        <v>1</v>
      </c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>
        <v>1</v>
      </c>
      <c r="AT1592" s="3"/>
      <c r="AU1592" t="str">
        <f>VLOOKUP(A1592,[1]taxonomy!$B:$H,7,FALSE)</f>
        <v xml:space="preserve"> Fungi</v>
      </c>
    </row>
    <row r="1593" spans="1:47" hidden="1" x14ac:dyDescent="0.3">
      <c r="A1593" s="2" t="s">
        <v>3239</v>
      </c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>
        <v>1</v>
      </c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>
        <v>1</v>
      </c>
      <c r="AT1593" s="3"/>
      <c r="AU1593" t="str">
        <f>VLOOKUP(A1593,[1]taxonomy!$B:$H,7,FALSE)</f>
        <v xml:space="preserve"> Metazoa</v>
      </c>
    </row>
    <row r="1594" spans="1:47" hidden="1" x14ac:dyDescent="0.3">
      <c r="A1594" s="2" t="s">
        <v>3241</v>
      </c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>
        <v>1</v>
      </c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>
        <v>1</v>
      </c>
      <c r="AT1594" s="3"/>
      <c r="AU1594" t="str">
        <f>VLOOKUP(A1594,[1]taxonomy!$B:$H,7,FALSE)</f>
        <v xml:space="preserve"> Metazoa</v>
      </c>
    </row>
    <row r="1595" spans="1:47" hidden="1" x14ac:dyDescent="0.3">
      <c r="A1595" s="2" t="s">
        <v>3243</v>
      </c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>
        <v>1</v>
      </c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>
        <v>1</v>
      </c>
      <c r="AT1595" s="3"/>
      <c r="AU1595" t="str">
        <f>VLOOKUP(A1595,[1]taxonomy!$B:$H,7,FALSE)</f>
        <v xml:space="preserve"> Alveolata</v>
      </c>
    </row>
    <row r="1596" spans="1:47" hidden="1" x14ac:dyDescent="0.3">
      <c r="A1596" s="2" t="s">
        <v>3245</v>
      </c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>
        <v>1</v>
      </c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>
        <v>1</v>
      </c>
      <c r="AT1596" s="3"/>
      <c r="AU1596" t="str">
        <f>VLOOKUP(A1596,[1]taxonomy!$B:$H,7,FALSE)</f>
        <v xml:space="preserve"> Alveolata</v>
      </c>
    </row>
    <row r="1597" spans="1:47" hidden="1" x14ac:dyDescent="0.3">
      <c r="A1597" s="2" t="s">
        <v>3247</v>
      </c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>
        <v>1</v>
      </c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>
        <v>1</v>
      </c>
      <c r="AT1597" s="3"/>
      <c r="AU1597" t="str">
        <f>VLOOKUP(A1597,[1]taxonomy!$B:$H,7,FALSE)</f>
        <v xml:space="preserve"> Fungi</v>
      </c>
    </row>
    <row r="1598" spans="1:47" hidden="1" x14ac:dyDescent="0.3">
      <c r="A1598" s="2" t="s">
        <v>3249</v>
      </c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>
        <v>1</v>
      </c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>
        <v>1</v>
      </c>
      <c r="AT1598" s="3"/>
      <c r="AU1598" t="str">
        <f>VLOOKUP(A1598,[1]taxonomy!$B:$H,7,FALSE)</f>
        <v xml:space="preserve"> Fungi</v>
      </c>
    </row>
    <row r="1599" spans="1:47" hidden="1" x14ac:dyDescent="0.3">
      <c r="A1599" s="2" t="s">
        <v>3251</v>
      </c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>
        <v>1</v>
      </c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>
        <v>1</v>
      </c>
      <c r="AT1599" s="3"/>
      <c r="AU1599" t="str">
        <f>VLOOKUP(A1599,[1]taxonomy!$B:$H,7,FALSE)</f>
        <v xml:space="preserve"> Fungi</v>
      </c>
    </row>
    <row r="1600" spans="1:47" hidden="1" x14ac:dyDescent="0.3">
      <c r="A1600" s="2" t="s">
        <v>3253</v>
      </c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>
        <v>1</v>
      </c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>
        <v>1</v>
      </c>
      <c r="AT1600" s="3"/>
      <c r="AU1600" t="str">
        <f>VLOOKUP(A1600,[1]taxonomy!$B:$H,7,FALSE)</f>
        <v xml:space="preserve"> Fungi</v>
      </c>
    </row>
    <row r="1601" spans="1:47" hidden="1" x14ac:dyDescent="0.3">
      <c r="A1601" s="2" t="s">
        <v>3255</v>
      </c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>
        <v>1</v>
      </c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>
        <v>1</v>
      </c>
      <c r="AT1601" s="3"/>
      <c r="AU1601" t="str">
        <f>VLOOKUP(A1601,[1]taxonomy!$B:$H,7,FALSE)</f>
        <v xml:space="preserve"> Fungi</v>
      </c>
    </row>
    <row r="1602" spans="1:47" hidden="1" x14ac:dyDescent="0.3">
      <c r="A1602" s="2" t="s">
        <v>3257</v>
      </c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>
        <v>1</v>
      </c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>
        <v>1</v>
      </c>
      <c r="AT1602" s="3"/>
      <c r="AU1602" t="str">
        <f>VLOOKUP(A1602,[1]taxonomy!$B:$H,7,FALSE)</f>
        <v xml:space="preserve"> Fungi</v>
      </c>
    </row>
    <row r="1603" spans="1:47" hidden="1" x14ac:dyDescent="0.3">
      <c r="A1603" s="2" t="s">
        <v>3259</v>
      </c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>
        <v>1</v>
      </c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>
        <v>1</v>
      </c>
      <c r="AT1603" s="3"/>
      <c r="AU1603" t="str">
        <f>VLOOKUP(A1603,[1]taxonomy!$B:$H,7,FALSE)</f>
        <v xml:space="preserve"> Fungi</v>
      </c>
    </row>
    <row r="1604" spans="1:47" hidden="1" x14ac:dyDescent="0.3">
      <c r="A1604" s="2" t="s">
        <v>3261</v>
      </c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>
        <v>1</v>
      </c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>
        <v>1</v>
      </c>
      <c r="AT1604" s="3"/>
      <c r="AU1604" t="str">
        <f>VLOOKUP(A1604,[1]taxonomy!$B:$H,7,FALSE)</f>
        <v xml:space="preserve"> Fungi</v>
      </c>
    </row>
    <row r="1605" spans="1:47" hidden="1" x14ac:dyDescent="0.3">
      <c r="A1605" s="2" t="s">
        <v>3263</v>
      </c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>
        <v>1</v>
      </c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>
        <v>1</v>
      </c>
      <c r="AT1605" s="3"/>
      <c r="AU1605" t="str">
        <f>VLOOKUP(A1605,[1]taxonomy!$B:$H,7,FALSE)</f>
        <v xml:space="preserve"> Metazoa</v>
      </c>
    </row>
    <row r="1606" spans="1:47" hidden="1" x14ac:dyDescent="0.3">
      <c r="A1606" s="2" t="s">
        <v>3265</v>
      </c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>
        <v>1</v>
      </c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>
        <v>1</v>
      </c>
      <c r="AT1606" s="3"/>
      <c r="AU1606" t="str">
        <f>VLOOKUP(A1606,[1]taxonomy!$B:$H,7,FALSE)</f>
        <v xml:space="preserve"> Metazoa</v>
      </c>
    </row>
    <row r="1607" spans="1:47" hidden="1" x14ac:dyDescent="0.3">
      <c r="A1607" s="2" t="s">
        <v>3267</v>
      </c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>
        <v>1</v>
      </c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>
        <v>1</v>
      </c>
      <c r="AT1607" s="3"/>
      <c r="AU1607" t="str">
        <f>VLOOKUP(A1607,[1]taxonomy!$B:$H,7,FALSE)</f>
        <v xml:space="preserve"> Metazoa</v>
      </c>
    </row>
    <row r="1608" spans="1:47" hidden="1" x14ac:dyDescent="0.3">
      <c r="A1608" s="2" t="s">
        <v>3269</v>
      </c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>
        <v>1</v>
      </c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>
        <v>1</v>
      </c>
      <c r="AT1608" s="3"/>
      <c r="AU1608" t="str">
        <f>VLOOKUP(A1608,[1]taxonomy!$B:$H,7,FALSE)</f>
        <v xml:space="preserve"> Metazoa</v>
      </c>
    </row>
    <row r="1609" spans="1:47" hidden="1" x14ac:dyDescent="0.3">
      <c r="A1609" s="2" t="s">
        <v>3271</v>
      </c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>
        <v>1</v>
      </c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>
        <v>1</v>
      </c>
      <c r="AT1609" s="3"/>
      <c r="AU1609" t="str">
        <f>VLOOKUP(A1609,[1]taxonomy!$B:$H,7,FALSE)</f>
        <v xml:space="preserve"> Metazoa</v>
      </c>
    </row>
    <row r="1610" spans="1:47" hidden="1" x14ac:dyDescent="0.3">
      <c r="A1610" s="2" t="s">
        <v>3273</v>
      </c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>
        <v>1</v>
      </c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>
        <v>1</v>
      </c>
      <c r="AT1610" s="3"/>
      <c r="AU1610" t="str">
        <f>VLOOKUP(A1610,[1]taxonomy!$B:$H,7,FALSE)</f>
        <v xml:space="preserve"> Metazoa</v>
      </c>
    </row>
    <row r="1611" spans="1:47" hidden="1" x14ac:dyDescent="0.3">
      <c r="A1611" s="2" t="s">
        <v>3275</v>
      </c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>
        <v>1</v>
      </c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>
        <v>1</v>
      </c>
      <c r="AT1611" s="3"/>
      <c r="AU1611" t="str">
        <f>VLOOKUP(A1611,[1]taxonomy!$B:$H,7,FALSE)</f>
        <v xml:space="preserve"> Metazoa</v>
      </c>
    </row>
    <row r="1612" spans="1:47" hidden="1" x14ac:dyDescent="0.3">
      <c r="A1612" s="2" t="s">
        <v>3277</v>
      </c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>
        <v>1</v>
      </c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>
        <v>1</v>
      </c>
      <c r="AT1612" s="3"/>
      <c r="AU1612" t="str">
        <f>VLOOKUP(A1612,[1]taxonomy!$B:$H,7,FALSE)</f>
        <v xml:space="preserve"> Metazoa</v>
      </c>
    </row>
    <row r="1613" spans="1:47" hidden="1" x14ac:dyDescent="0.3">
      <c r="A1613" s="2" t="s">
        <v>3279</v>
      </c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>
        <v>1</v>
      </c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>
        <v>1</v>
      </c>
      <c r="AT1613" s="3"/>
      <c r="AU1613" t="str">
        <f>VLOOKUP(A1613,[1]taxonomy!$B:$H,7,FALSE)</f>
        <v xml:space="preserve"> Metazoa</v>
      </c>
    </row>
    <row r="1614" spans="1:47" hidden="1" x14ac:dyDescent="0.3">
      <c r="A1614" s="2" t="s">
        <v>3281</v>
      </c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>
        <v>1</v>
      </c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>
        <v>1</v>
      </c>
      <c r="AT1614" s="3"/>
      <c r="AU1614" t="str">
        <f>VLOOKUP(A1614,[1]taxonomy!$B:$H,7,FALSE)</f>
        <v xml:space="preserve"> Metazoa</v>
      </c>
    </row>
    <row r="1615" spans="1:47" hidden="1" x14ac:dyDescent="0.3">
      <c r="A1615" s="2" t="s">
        <v>3283</v>
      </c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>
        <v>1</v>
      </c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>
        <v>1</v>
      </c>
      <c r="AT1615" s="3"/>
      <c r="AU1615" t="str">
        <f>VLOOKUP(A1615,[1]taxonomy!$B:$H,7,FALSE)</f>
        <v xml:space="preserve"> Metazoa</v>
      </c>
    </row>
    <row r="1616" spans="1:47" hidden="1" x14ac:dyDescent="0.3">
      <c r="A1616" s="2" t="s">
        <v>3285</v>
      </c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>
        <v>1</v>
      </c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>
        <v>1</v>
      </c>
      <c r="AT1616" s="3"/>
      <c r="AU1616" t="str">
        <f>VLOOKUP(A1616,[1]taxonomy!$B:$H,7,FALSE)</f>
        <v xml:space="preserve"> Metazoa</v>
      </c>
    </row>
    <row r="1617" spans="1:47" hidden="1" x14ac:dyDescent="0.3">
      <c r="A1617" s="2" t="s">
        <v>3287</v>
      </c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>
        <v>1</v>
      </c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>
        <v>1</v>
      </c>
      <c r="AT1617" s="3"/>
      <c r="AU1617" t="str">
        <f>VLOOKUP(A1617,[1]taxonomy!$B:$H,7,FALSE)</f>
        <v xml:space="preserve"> Metazoa</v>
      </c>
    </row>
    <row r="1618" spans="1:47" hidden="1" x14ac:dyDescent="0.3">
      <c r="A1618" s="2" t="s">
        <v>3289</v>
      </c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>
        <v>1</v>
      </c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>
        <v>1</v>
      </c>
      <c r="AT1618" s="3"/>
      <c r="AU1618" t="str">
        <f>VLOOKUP(A1618,[1]taxonomy!$B:$H,7,FALSE)</f>
        <v xml:space="preserve"> Metazoa</v>
      </c>
    </row>
    <row r="1619" spans="1:47" hidden="1" x14ac:dyDescent="0.3">
      <c r="A1619" s="2" t="s">
        <v>3291</v>
      </c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>
        <v>1</v>
      </c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>
        <v>1</v>
      </c>
      <c r="AT1619" s="3"/>
      <c r="AU1619" t="str">
        <f>VLOOKUP(A1619,[1]taxonomy!$B:$H,7,FALSE)</f>
        <v xml:space="preserve"> Metazoa</v>
      </c>
    </row>
    <row r="1620" spans="1:47" hidden="1" x14ac:dyDescent="0.3">
      <c r="A1620" s="2" t="s">
        <v>3293</v>
      </c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>
        <v>1</v>
      </c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>
        <v>1</v>
      </c>
      <c r="AT1620" s="3"/>
      <c r="AU1620" t="str">
        <f>VLOOKUP(A1620,[1]taxonomy!$B:$H,7,FALSE)</f>
        <v xml:space="preserve"> Metazoa</v>
      </c>
    </row>
    <row r="1621" spans="1:47" hidden="1" x14ac:dyDescent="0.3">
      <c r="A1621" s="2" t="s">
        <v>3295</v>
      </c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>
        <v>1</v>
      </c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>
        <v>1</v>
      </c>
      <c r="AT1621" s="3"/>
      <c r="AU1621" t="str">
        <f>VLOOKUP(A1621,[1]taxonomy!$B:$H,7,FALSE)</f>
        <v xml:space="preserve"> Metazoa</v>
      </c>
    </row>
    <row r="1622" spans="1:47" hidden="1" x14ac:dyDescent="0.3">
      <c r="A1622" s="2" t="s">
        <v>3297</v>
      </c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>
        <v>1</v>
      </c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>
        <v>1</v>
      </c>
      <c r="AT1622" s="3"/>
      <c r="AU1622" t="str">
        <f>VLOOKUP(A1622,[1]taxonomy!$B:$H,7,FALSE)</f>
        <v xml:space="preserve"> Metazoa</v>
      </c>
    </row>
    <row r="1623" spans="1:47" hidden="1" x14ac:dyDescent="0.3">
      <c r="A1623" s="2" t="s">
        <v>3299</v>
      </c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>
        <v>1</v>
      </c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>
        <v>1</v>
      </c>
      <c r="AT1623" s="3"/>
      <c r="AU1623" t="str">
        <f>VLOOKUP(A1623,[1]taxonomy!$B:$H,7,FALSE)</f>
        <v xml:space="preserve"> Metazoa</v>
      </c>
    </row>
    <row r="1624" spans="1:47" hidden="1" x14ac:dyDescent="0.3">
      <c r="A1624" s="2" t="s">
        <v>3301</v>
      </c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>
        <v>1</v>
      </c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>
        <v>1</v>
      </c>
      <c r="AT1624" s="3"/>
      <c r="AU1624" t="str">
        <f>VLOOKUP(A1624,[1]taxonomy!$B:$H,7,FALSE)</f>
        <v xml:space="preserve"> Metazoa</v>
      </c>
    </row>
    <row r="1625" spans="1:47" hidden="1" x14ac:dyDescent="0.3">
      <c r="A1625" s="2" t="s">
        <v>3303</v>
      </c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>
        <v>1</v>
      </c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>
        <v>1</v>
      </c>
      <c r="AT1625" s="3"/>
      <c r="AU1625" t="str">
        <f>VLOOKUP(A1625,[1]taxonomy!$B:$H,7,FALSE)</f>
        <v xml:space="preserve"> Metazoa</v>
      </c>
    </row>
    <row r="1626" spans="1:47" hidden="1" x14ac:dyDescent="0.3">
      <c r="A1626" s="2" t="s">
        <v>3305</v>
      </c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>
        <v>1</v>
      </c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>
        <v>1</v>
      </c>
      <c r="AT1626" s="3"/>
      <c r="AU1626" t="str">
        <f>VLOOKUP(A1626,[1]taxonomy!$B:$H,7,FALSE)</f>
        <v xml:space="preserve"> Metazoa</v>
      </c>
    </row>
    <row r="1627" spans="1:47" hidden="1" x14ac:dyDescent="0.3">
      <c r="A1627" s="2" t="s">
        <v>3307</v>
      </c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>
        <v>1</v>
      </c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>
        <v>1</v>
      </c>
      <c r="AT1627" s="3"/>
      <c r="AU1627" t="e">
        <f>VLOOKUP(A1627,[1]taxonomy!$B:$H,7,FALSE)</f>
        <v>#N/A</v>
      </c>
    </row>
    <row r="1628" spans="1:47" hidden="1" x14ac:dyDescent="0.3">
      <c r="A1628" s="2" t="s">
        <v>3309</v>
      </c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>
        <v>1</v>
      </c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>
        <v>1</v>
      </c>
      <c r="AT1628" s="3"/>
      <c r="AU1628" t="str">
        <f>VLOOKUP(A1628,[1]taxonomy!$B:$H,7,FALSE)</f>
        <v xml:space="preserve"> Metazoa</v>
      </c>
    </row>
    <row r="1629" spans="1:47" hidden="1" x14ac:dyDescent="0.3">
      <c r="A1629" s="2" t="s">
        <v>3311</v>
      </c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>
        <v>1</v>
      </c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>
        <v>1</v>
      </c>
      <c r="AT1629" s="3"/>
      <c r="AU1629" t="str">
        <f>VLOOKUP(A1629,[1]taxonomy!$B:$H,7,FALSE)</f>
        <v xml:space="preserve"> Metazoa</v>
      </c>
    </row>
    <row r="1630" spans="1:47" hidden="1" x14ac:dyDescent="0.3">
      <c r="A1630" s="2" t="s">
        <v>3313</v>
      </c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>
        <v>1</v>
      </c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>
        <v>1</v>
      </c>
      <c r="AT1630" s="3"/>
      <c r="AU1630" t="str">
        <f>VLOOKUP(A1630,[1]taxonomy!$B:$H,7,FALSE)</f>
        <v xml:space="preserve"> Metazoa</v>
      </c>
    </row>
    <row r="1631" spans="1:47" hidden="1" x14ac:dyDescent="0.3">
      <c r="A1631" s="2" t="s">
        <v>3315</v>
      </c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>
        <v>1</v>
      </c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>
        <v>1</v>
      </c>
      <c r="AT1631" s="3"/>
      <c r="AU1631" t="str">
        <f>VLOOKUP(A1631,[1]taxonomy!$B:$H,7,FALSE)</f>
        <v xml:space="preserve"> Fungi</v>
      </c>
    </row>
    <row r="1632" spans="1:47" hidden="1" x14ac:dyDescent="0.3">
      <c r="A1632" s="2" t="s">
        <v>3317</v>
      </c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>
        <v>1</v>
      </c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>
        <v>1</v>
      </c>
      <c r="AT1632" s="3"/>
      <c r="AU1632" t="str">
        <f>VLOOKUP(A1632,[1]taxonomy!$B:$H,7,FALSE)</f>
        <v xml:space="preserve"> Fungi</v>
      </c>
    </row>
    <row r="1633" spans="1:47" hidden="1" x14ac:dyDescent="0.3">
      <c r="A1633" s="2" t="s">
        <v>3319</v>
      </c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>
        <v>1</v>
      </c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>
        <v>1</v>
      </c>
      <c r="AT1633" s="3"/>
      <c r="AU1633" t="str">
        <f>VLOOKUP(A1633,[1]taxonomy!$B:$H,7,FALSE)</f>
        <v xml:space="preserve"> Fungi</v>
      </c>
    </row>
    <row r="1634" spans="1:47" hidden="1" x14ac:dyDescent="0.3">
      <c r="A1634" s="2" t="s">
        <v>3321</v>
      </c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>
        <v>1</v>
      </c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>
        <v>1</v>
      </c>
      <c r="AT1634" s="3"/>
      <c r="AU1634" t="str">
        <f>VLOOKUP(A1634,[1]taxonomy!$B:$H,7,FALSE)</f>
        <v xml:space="preserve"> Fungi</v>
      </c>
    </row>
    <row r="1635" spans="1:47" hidden="1" x14ac:dyDescent="0.3">
      <c r="A1635" s="2" t="s">
        <v>3323</v>
      </c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>
        <v>1</v>
      </c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>
        <v>1</v>
      </c>
      <c r="AT1635" s="3"/>
      <c r="AU1635" t="str">
        <f>VLOOKUP(A1635,[1]taxonomy!$B:$H,7,FALSE)</f>
        <v xml:space="preserve"> Fungi</v>
      </c>
    </row>
    <row r="1636" spans="1:47" hidden="1" x14ac:dyDescent="0.3">
      <c r="A1636" s="2" t="s">
        <v>3325</v>
      </c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>
        <v>1</v>
      </c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>
        <v>1</v>
      </c>
      <c r="AT1636" s="3"/>
      <c r="AU1636" t="str">
        <f>VLOOKUP(A1636,[1]taxonomy!$B:$H,7,FALSE)</f>
        <v xml:space="preserve"> Fungi</v>
      </c>
    </row>
    <row r="1637" spans="1:47" hidden="1" x14ac:dyDescent="0.3">
      <c r="A1637" s="2" t="s">
        <v>3327</v>
      </c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>
        <v>1</v>
      </c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>
        <v>1</v>
      </c>
      <c r="AT1637" s="3"/>
      <c r="AU1637" t="str">
        <f>VLOOKUP(A1637,[1]taxonomy!$B:$H,7,FALSE)</f>
        <v xml:space="preserve"> Fungi</v>
      </c>
    </row>
    <row r="1638" spans="1:47" hidden="1" x14ac:dyDescent="0.3">
      <c r="A1638" s="2" t="s">
        <v>3329</v>
      </c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>
        <v>2</v>
      </c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>
        <v>2</v>
      </c>
      <c r="AT1638" s="3"/>
      <c r="AU1638" t="str">
        <f>VLOOKUP(A1638,[1]taxonomy!$B:$H,7,FALSE)</f>
        <v xml:space="preserve"> Fungi</v>
      </c>
    </row>
    <row r="1639" spans="1:47" hidden="1" x14ac:dyDescent="0.3">
      <c r="A1639" s="2" t="s">
        <v>3331</v>
      </c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>
        <v>1</v>
      </c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>
        <v>1</v>
      </c>
      <c r="AT1639" s="3"/>
      <c r="AU1639" t="str">
        <f>VLOOKUP(A1639,[1]taxonomy!$B:$H,7,FALSE)</f>
        <v xml:space="preserve"> Fungi</v>
      </c>
    </row>
    <row r="1640" spans="1:47" hidden="1" x14ac:dyDescent="0.3">
      <c r="A1640" s="2" t="s">
        <v>3333</v>
      </c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>
        <v>1</v>
      </c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>
        <v>1</v>
      </c>
      <c r="AT1640" s="3"/>
      <c r="AU1640" t="str">
        <f>VLOOKUP(A1640,[1]taxonomy!$B:$H,7,FALSE)</f>
        <v xml:space="preserve"> Fungi</v>
      </c>
    </row>
    <row r="1641" spans="1:47" hidden="1" x14ac:dyDescent="0.3">
      <c r="A1641" s="2" t="s">
        <v>3335</v>
      </c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>
        <v>1</v>
      </c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>
        <v>1</v>
      </c>
      <c r="AT1641" s="3"/>
      <c r="AU1641" t="str">
        <f>VLOOKUP(A1641,[1]taxonomy!$B:$H,7,FALSE)</f>
        <v xml:space="preserve"> Fungi</v>
      </c>
    </row>
    <row r="1642" spans="1:47" hidden="1" x14ac:dyDescent="0.3">
      <c r="A1642" s="2" t="s">
        <v>3337</v>
      </c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>
        <v>1</v>
      </c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>
        <v>1</v>
      </c>
      <c r="AT1642" s="3"/>
      <c r="AU1642" t="str">
        <f>VLOOKUP(A1642,[1]taxonomy!$B:$H,7,FALSE)</f>
        <v xml:space="preserve"> Fungi</v>
      </c>
    </row>
    <row r="1643" spans="1:47" hidden="1" x14ac:dyDescent="0.3">
      <c r="A1643" s="2" t="s">
        <v>3339</v>
      </c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>
        <v>1</v>
      </c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>
        <v>1</v>
      </c>
      <c r="AT1643" s="3"/>
      <c r="AU1643" t="str">
        <f>VLOOKUP(A1643,[1]taxonomy!$B:$H,7,FALSE)</f>
        <v xml:space="preserve"> Fungi</v>
      </c>
    </row>
    <row r="1644" spans="1:47" hidden="1" x14ac:dyDescent="0.3">
      <c r="A1644" s="2" t="s">
        <v>3341</v>
      </c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>
        <v>1</v>
      </c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>
        <v>1</v>
      </c>
      <c r="AT1644" s="3"/>
      <c r="AU1644" t="str">
        <f>VLOOKUP(A1644,[1]taxonomy!$B:$H,7,FALSE)</f>
        <v xml:space="preserve"> Metazoa</v>
      </c>
    </row>
    <row r="1645" spans="1:47" hidden="1" x14ac:dyDescent="0.3">
      <c r="A1645" s="2" t="s">
        <v>3343</v>
      </c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>
        <v>2</v>
      </c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>
        <v>2</v>
      </c>
      <c r="AT1645" s="3"/>
      <c r="AU1645" t="str">
        <f>VLOOKUP(A1645,[1]taxonomy!$B:$H,7,FALSE)</f>
        <v xml:space="preserve"> Metazoa</v>
      </c>
    </row>
    <row r="1646" spans="1:47" hidden="1" x14ac:dyDescent="0.3">
      <c r="A1646" s="2" t="s">
        <v>3345</v>
      </c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>
        <v>2</v>
      </c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>
        <v>2</v>
      </c>
      <c r="AT1646" s="3"/>
      <c r="AU1646" t="str">
        <f>VLOOKUP(A1646,[1]taxonomy!$B:$H,7,FALSE)</f>
        <v xml:space="preserve"> Metazoa</v>
      </c>
    </row>
    <row r="1647" spans="1:47" hidden="1" x14ac:dyDescent="0.3">
      <c r="A1647" s="2" t="s">
        <v>3347</v>
      </c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>
        <v>1</v>
      </c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>
        <v>1</v>
      </c>
      <c r="AT1647" s="3"/>
      <c r="AU1647" t="str">
        <f>VLOOKUP(A1647,[1]taxonomy!$B:$H,7,FALSE)</f>
        <v xml:space="preserve"> Metazoa</v>
      </c>
    </row>
    <row r="1648" spans="1:47" hidden="1" x14ac:dyDescent="0.3">
      <c r="A1648" s="2" t="s">
        <v>3349</v>
      </c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>
        <v>1</v>
      </c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>
        <v>1</v>
      </c>
      <c r="AT1648" s="3"/>
      <c r="AU1648" t="str">
        <f>VLOOKUP(A1648,[1]taxonomy!$B:$H,7,FALSE)</f>
        <v xml:space="preserve"> Metazoa</v>
      </c>
    </row>
    <row r="1649" spans="1:47" hidden="1" x14ac:dyDescent="0.3">
      <c r="A1649" s="2" t="s">
        <v>3351</v>
      </c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>
        <v>2</v>
      </c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>
        <v>2</v>
      </c>
      <c r="AT1649" s="3"/>
      <c r="AU1649" t="str">
        <f>VLOOKUP(A1649,[1]taxonomy!$B:$H,7,FALSE)</f>
        <v xml:space="preserve"> Metazoa</v>
      </c>
    </row>
    <row r="1650" spans="1:47" hidden="1" x14ac:dyDescent="0.3">
      <c r="A1650" s="2" t="s">
        <v>3353</v>
      </c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>
        <v>1</v>
      </c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>
        <v>1</v>
      </c>
      <c r="AT1650" s="3"/>
      <c r="AU1650" t="str">
        <f>VLOOKUP(A1650,[1]taxonomy!$B:$H,7,FALSE)</f>
        <v xml:space="preserve"> Metazoa</v>
      </c>
    </row>
    <row r="1651" spans="1:47" hidden="1" x14ac:dyDescent="0.3">
      <c r="A1651" s="2" t="s">
        <v>3355</v>
      </c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>
        <v>1</v>
      </c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>
        <v>1</v>
      </c>
      <c r="AT1651" s="3"/>
      <c r="AU1651" t="str">
        <f>VLOOKUP(A1651,[1]taxonomy!$B:$H,7,FALSE)</f>
        <v xml:space="preserve"> Metazoa</v>
      </c>
    </row>
    <row r="1652" spans="1:47" hidden="1" x14ac:dyDescent="0.3">
      <c r="A1652" s="2" t="s">
        <v>3357</v>
      </c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>
        <v>1</v>
      </c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>
        <v>1</v>
      </c>
      <c r="AT1652" s="3"/>
      <c r="AU1652" t="str">
        <f>VLOOKUP(A1652,[1]taxonomy!$B:$H,7,FALSE)</f>
        <v xml:space="preserve"> Metazoa</v>
      </c>
    </row>
    <row r="1653" spans="1:47" hidden="1" x14ac:dyDescent="0.3">
      <c r="A1653" s="2" t="s">
        <v>3359</v>
      </c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>
        <v>2</v>
      </c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>
        <v>2</v>
      </c>
      <c r="AT1653" s="3"/>
      <c r="AU1653" t="str">
        <f>VLOOKUP(A1653,[1]taxonomy!$B:$H,7,FALSE)</f>
        <v xml:space="preserve"> Metazoa</v>
      </c>
    </row>
    <row r="1654" spans="1:47" hidden="1" x14ac:dyDescent="0.3">
      <c r="A1654" s="2" t="s">
        <v>3361</v>
      </c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>
        <v>1</v>
      </c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>
        <v>1</v>
      </c>
      <c r="AT1654" s="3"/>
      <c r="AU1654" t="str">
        <f>VLOOKUP(A1654,[1]taxonomy!$B:$H,7,FALSE)</f>
        <v xml:space="preserve"> Metazoa</v>
      </c>
    </row>
    <row r="1655" spans="1:47" hidden="1" x14ac:dyDescent="0.3">
      <c r="A1655" s="2" t="s">
        <v>3363</v>
      </c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>
        <v>1</v>
      </c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>
        <v>1</v>
      </c>
      <c r="AT1655" s="3"/>
      <c r="AU1655" t="str">
        <f>VLOOKUP(A1655,[1]taxonomy!$B:$H,7,FALSE)</f>
        <v xml:space="preserve"> Fungi</v>
      </c>
    </row>
    <row r="1656" spans="1:47" hidden="1" x14ac:dyDescent="0.3">
      <c r="A1656" s="2" t="s">
        <v>3365</v>
      </c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>
        <v>1</v>
      </c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>
        <v>1</v>
      </c>
      <c r="AT1656" s="3"/>
      <c r="AU1656" t="str">
        <f>VLOOKUP(A1656,[1]taxonomy!$B:$H,7,FALSE)</f>
        <v xml:space="preserve"> Fungi</v>
      </c>
    </row>
    <row r="1657" spans="1:47" hidden="1" x14ac:dyDescent="0.3">
      <c r="A1657" s="2" t="s">
        <v>3367</v>
      </c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>
        <v>1</v>
      </c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>
        <v>1</v>
      </c>
      <c r="AT1657" s="3"/>
      <c r="AU1657" t="str">
        <f>VLOOKUP(A1657,[1]taxonomy!$B:$H,7,FALSE)</f>
        <v xml:space="preserve"> Metazoa</v>
      </c>
    </row>
    <row r="1658" spans="1:47" hidden="1" x14ac:dyDescent="0.3">
      <c r="A1658" s="2" t="s">
        <v>3369</v>
      </c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>
        <v>1</v>
      </c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>
        <v>1</v>
      </c>
      <c r="AT1658" s="3"/>
      <c r="AU1658" t="str">
        <f>VLOOKUP(A1658,[1]taxonomy!$B:$H,7,FALSE)</f>
        <v xml:space="preserve"> Metazoa</v>
      </c>
    </row>
    <row r="1659" spans="1:47" hidden="1" x14ac:dyDescent="0.3">
      <c r="A1659" s="2" t="s">
        <v>3371</v>
      </c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>
        <v>1</v>
      </c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>
        <v>1</v>
      </c>
      <c r="AT1659" s="3"/>
      <c r="AU1659" t="str">
        <f>VLOOKUP(A1659,[1]taxonomy!$B:$H,7,FALSE)</f>
        <v xml:space="preserve"> Metazoa</v>
      </c>
    </row>
    <row r="1660" spans="1:47" hidden="1" x14ac:dyDescent="0.3">
      <c r="A1660" s="2" t="s">
        <v>3373</v>
      </c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>
        <v>1</v>
      </c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>
        <v>1</v>
      </c>
      <c r="AT1660" s="3"/>
      <c r="AU1660" t="str">
        <f>VLOOKUP(A1660,[1]taxonomy!$B:$H,7,FALSE)</f>
        <v xml:space="preserve"> Metazoa</v>
      </c>
    </row>
    <row r="1661" spans="1:47" hidden="1" x14ac:dyDescent="0.3">
      <c r="A1661" s="2" t="s">
        <v>3375</v>
      </c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>
        <v>1</v>
      </c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>
        <v>1</v>
      </c>
      <c r="AT1661" s="3"/>
      <c r="AU1661" t="str">
        <f>VLOOKUP(A1661,[1]taxonomy!$B:$H,7,FALSE)</f>
        <v xml:space="preserve"> Metazoa</v>
      </c>
    </row>
    <row r="1662" spans="1:47" hidden="1" x14ac:dyDescent="0.3">
      <c r="A1662" s="2" t="s">
        <v>3377</v>
      </c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>
        <v>1</v>
      </c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>
        <v>1</v>
      </c>
      <c r="AT1662" s="3"/>
      <c r="AU1662" t="str">
        <f>VLOOKUP(A1662,[1]taxonomy!$B:$H,7,FALSE)</f>
        <v xml:space="preserve"> Metazoa</v>
      </c>
    </row>
    <row r="1663" spans="1:47" hidden="1" x14ac:dyDescent="0.3">
      <c r="A1663" s="2" t="s">
        <v>3379</v>
      </c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>
        <v>1</v>
      </c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>
        <v>1</v>
      </c>
      <c r="AT1663" s="3"/>
      <c r="AU1663" t="str">
        <f>VLOOKUP(A1663,[1]taxonomy!$B:$H,7,FALSE)</f>
        <v xml:space="preserve"> Metazoa</v>
      </c>
    </row>
    <row r="1664" spans="1:47" hidden="1" x14ac:dyDescent="0.3">
      <c r="A1664" s="2" t="s">
        <v>3381</v>
      </c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>
        <v>1</v>
      </c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>
        <v>1</v>
      </c>
      <c r="AT1664" s="3"/>
      <c r="AU1664" t="str">
        <f>VLOOKUP(A1664,[1]taxonomy!$B:$H,7,FALSE)</f>
        <v xml:space="preserve"> Metazoa</v>
      </c>
    </row>
    <row r="1665" spans="1:47" hidden="1" x14ac:dyDescent="0.3">
      <c r="A1665" s="2" t="s">
        <v>3383</v>
      </c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>
        <v>1</v>
      </c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>
        <v>1</v>
      </c>
      <c r="AT1665" s="3"/>
      <c r="AU1665" t="str">
        <f>VLOOKUP(A1665,[1]taxonomy!$B:$H,7,FALSE)</f>
        <v xml:space="preserve"> Metazoa</v>
      </c>
    </row>
    <row r="1666" spans="1:47" hidden="1" x14ac:dyDescent="0.3">
      <c r="A1666" s="2" t="s">
        <v>3385</v>
      </c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>
        <v>1</v>
      </c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>
        <v>1</v>
      </c>
      <c r="AT1666" s="3"/>
      <c r="AU1666" t="str">
        <f>VLOOKUP(A1666,[1]taxonomy!$B:$H,7,FALSE)</f>
        <v xml:space="preserve"> Metazoa</v>
      </c>
    </row>
    <row r="1667" spans="1:47" hidden="1" x14ac:dyDescent="0.3">
      <c r="A1667" s="2" t="s">
        <v>3387</v>
      </c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>
        <v>2</v>
      </c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>
        <v>2</v>
      </c>
      <c r="AT1667" s="3"/>
      <c r="AU1667" t="str">
        <f>VLOOKUP(A1667,[1]taxonomy!$B:$H,7,FALSE)</f>
        <v xml:space="preserve"> Metazoa</v>
      </c>
    </row>
    <row r="1668" spans="1:47" hidden="1" x14ac:dyDescent="0.3">
      <c r="A1668" s="2" t="s">
        <v>3389</v>
      </c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>
        <v>1</v>
      </c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>
        <v>1</v>
      </c>
      <c r="AT1668" s="3"/>
      <c r="AU1668" t="str">
        <f>VLOOKUP(A1668,[1]taxonomy!$B:$H,7,FALSE)</f>
        <v xml:space="preserve"> Metazoa</v>
      </c>
    </row>
    <row r="1669" spans="1:47" hidden="1" x14ac:dyDescent="0.3">
      <c r="A1669" s="2" t="s">
        <v>3391</v>
      </c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>
        <v>1</v>
      </c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>
        <v>1</v>
      </c>
      <c r="AT1669" s="3"/>
      <c r="AU1669" t="str">
        <f>VLOOKUP(A1669,[1]taxonomy!$B:$H,7,FALSE)</f>
        <v xml:space="preserve"> Metazoa</v>
      </c>
    </row>
    <row r="1670" spans="1:47" hidden="1" x14ac:dyDescent="0.3">
      <c r="A1670" s="2" t="s">
        <v>3393</v>
      </c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>
        <v>1</v>
      </c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>
        <v>1</v>
      </c>
      <c r="AT1670" s="3"/>
      <c r="AU1670" t="str">
        <f>VLOOKUP(A1670,[1]taxonomy!$B:$H,7,FALSE)</f>
        <v xml:space="preserve"> Metazoa</v>
      </c>
    </row>
    <row r="1671" spans="1:47" hidden="1" x14ac:dyDescent="0.3">
      <c r="A1671" s="2" t="s">
        <v>3395</v>
      </c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>
        <v>1</v>
      </c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>
        <v>1</v>
      </c>
      <c r="AT1671" s="3"/>
      <c r="AU1671" t="str">
        <f>VLOOKUP(A1671,[1]taxonomy!$B:$H,7,FALSE)</f>
        <v xml:space="preserve"> Metazoa</v>
      </c>
    </row>
    <row r="1672" spans="1:47" hidden="1" x14ac:dyDescent="0.3">
      <c r="A1672" s="2" t="s">
        <v>3397</v>
      </c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>
        <v>1</v>
      </c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>
        <v>1</v>
      </c>
      <c r="AT1672" s="3"/>
      <c r="AU1672" t="str">
        <f>VLOOKUP(A1672,[1]taxonomy!$B:$H,7,FALSE)</f>
        <v xml:space="preserve"> Metazoa</v>
      </c>
    </row>
    <row r="1673" spans="1:47" hidden="1" x14ac:dyDescent="0.3">
      <c r="A1673" s="2" t="s">
        <v>3399</v>
      </c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>
        <v>2</v>
      </c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>
        <v>2</v>
      </c>
      <c r="AT1673" s="3"/>
      <c r="AU1673" t="str">
        <f>VLOOKUP(A1673,[1]taxonomy!$B:$H,7,FALSE)</f>
        <v xml:space="preserve"> Metazoa</v>
      </c>
    </row>
    <row r="1674" spans="1:47" hidden="1" x14ac:dyDescent="0.3">
      <c r="A1674" s="2" t="s">
        <v>3401</v>
      </c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>
        <v>1</v>
      </c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>
        <v>1</v>
      </c>
      <c r="AT1674" s="3"/>
      <c r="AU1674" t="str">
        <f>VLOOKUP(A1674,[1]taxonomy!$B:$H,7,FALSE)</f>
        <v xml:space="preserve"> Metazoa</v>
      </c>
    </row>
    <row r="1675" spans="1:47" hidden="1" x14ac:dyDescent="0.3">
      <c r="A1675" s="2" t="s">
        <v>3403</v>
      </c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>
        <v>1</v>
      </c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>
        <v>1</v>
      </c>
      <c r="AT1675" s="3"/>
      <c r="AU1675" t="e">
        <f>VLOOKUP(A1675,[1]taxonomy!$B:$H,7,FALSE)</f>
        <v>#N/A</v>
      </c>
    </row>
    <row r="1676" spans="1:47" hidden="1" x14ac:dyDescent="0.3">
      <c r="A1676" s="2" t="s">
        <v>3405</v>
      </c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>
        <v>1</v>
      </c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>
        <v>1</v>
      </c>
      <c r="AT1676" s="3"/>
      <c r="AU1676" t="str">
        <f>VLOOKUP(A1676,[1]taxonomy!$B:$H,7,FALSE)</f>
        <v xml:space="preserve"> Metazoa</v>
      </c>
    </row>
    <row r="1677" spans="1:47" hidden="1" x14ac:dyDescent="0.3">
      <c r="A1677" s="2" t="s">
        <v>3407</v>
      </c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>
        <v>2</v>
      </c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>
        <v>2</v>
      </c>
      <c r="AT1677" s="3"/>
      <c r="AU1677" t="e">
        <f>VLOOKUP(A1677,[1]taxonomy!$B:$H,7,FALSE)</f>
        <v>#N/A</v>
      </c>
    </row>
    <row r="1678" spans="1:47" hidden="1" x14ac:dyDescent="0.3">
      <c r="A1678" s="2" t="s">
        <v>3409</v>
      </c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>
        <v>1</v>
      </c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>
        <v>1</v>
      </c>
      <c r="AT1678" s="3"/>
      <c r="AU1678" t="str">
        <f>VLOOKUP(A1678,[1]taxonomy!$B:$H,7,FALSE)</f>
        <v xml:space="preserve"> Metazoa</v>
      </c>
    </row>
    <row r="1679" spans="1:47" hidden="1" x14ac:dyDescent="0.3">
      <c r="A1679" s="2" t="s">
        <v>3411</v>
      </c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>
        <v>1</v>
      </c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>
        <v>1</v>
      </c>
      <c r="AT1679" s="3"/>
      <c r="AU1679" t="str">
        <f>VLOOKUP(A1679,[1]taxonomy!$B:$H,7,FALSE)</f>
        <v xml:space="preserve"> Metazoa</v>
      </c>
    </row>
    <row r="1680" spans="1:47" hidden="1" x14ac:dyDescent="0.3">
      <c r="A1680" s="2" t="s">
        <v>3413</v>
      </c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>
        <v>1</v>
      </c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>
        <v>1</v>
      </c>
      <c r="AT1680" s="3"/>
      <c r="AU1680" t="str">
        <f>VLOOKUP(A1680,[1]taxonomy!$B:$H,7,FALSE)</f>
        <v xml:space="preserve"> Metazoa</v>
      </c>
    </row>
    <row r="1681" spans="1:47" hidden="1" x14ac:dyDescent="0.3">
      <c r="A1681" s="2" t="s">
        <v>3415</v>
      </c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>
        <v>1</v>
      </c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>
        <v>1</v>
      </c>
      <c r="AT1681" s="3"/>
      <c r="AU1681" t="str">
        <f>VLOOKUP(A1681,[1]taxonomy!$B:$H,7,FALSE)</f>
        <v xml:space="preserve"> Metazoa</v>
      </c>
    </row>
    <row r="1682" spans="1:47" hidden="1" x14ac:dyDescent="0.3">
      <c r="A1682" s="2" t="s">
        <v>3417</v>
      </c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>
        <v>1</v>
      </c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>
        <v>1</v>
      </c>
      <c r="AT1682" s="3"/>
      <c r="AU1682" t="str">
        <f>VLOOKUP(A1682,[1]taxonomy!$B:$H,7,FALSE)</f>
        <v xml:space="preserve"> Metazoa</v>
      </c>
    </row>
    <row r="1683" spans="1:47" hidden="1" x14ac:dyDescent="0.3">
      <c r="A1683" s="2" t="s">
        <v>3419</v>
      </c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>
        <v>1</v>
      </c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>
        <v>1</v>
      </c>
      <c r="AT1683" s="3"/>
      <c r="AU1683" t="str">
        <f>VLOOKUP(A1683,[1]taxonomy!$B:$H,7,FALSE)</f>
        <v xml:space="preserve"> Metazoa</v>
      </c>
    </row>
    <row r="1684" spans="1:47" hidden="1" x14ac:dyDescent="0.3">
      <c r="A1684" s="2" t="s">
        <v>3421</v>
      </c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>
        <v>1</v>
      </c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>
        <v>1</v>
      </c>
      <c r="AT1684" s="3"/>
      <c r="AU1684" t="str">
        <f>VLOOKUP(A1684,[1]taxonomy!$B:$H,7,FALSE)</f>
        <v xml:space="preserve"> Metazoa</v>
      </c>
    </row>
    <row r="1685" spans="1:47" hidden="1" x14ac:dyDescent="0.3">
      <c r="A1685" s="2" t="s">
        <v>3423</v>
      </c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>
        <v>1</v>
      </c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>
        <v>1</v>
      </c>
      <c r="AT1685" s="3"/>
      <c r="AU1685" t="str">
        <f>VLOOKUP(A1685,[1]taxonomy!$B:$H,7,FALSE)</f>
        <v xml:space="preserve"> Metazoa</v>
      </c>
    </row>
    <row r="1686" spans="1:47" hidden="1" x14ac:dyDescent="0.3">
      <c r="A1686" s="2" t="s">
        <v>3425</v>
      </c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>
        <v>1</v>
      </c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>
        <v>1</v>
      </c>
      <c r="AT1686" s="3"/>
      <c r="AU1686" t="str">
        <f>VLOOKUP(A1686,[1]taxonomy!$B:$H,7,FALSE)</f>
        <v xml:space="preserve"> Metazoa</v>
      </c>
    </row>
    <row r="1687" spans="1:47" hidden="1" x14ac:dyDescent="0.3">
      <c r="A1687" s="2" t="s">
        <v>3427</v>
      </c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>
        <v>1</v>
      </c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>
        <v>1</v>
      </c>
      <c r="AT1687" s="3"/>
      <c r="AU1687" t="str">
        <f>VLOOKUP(A1687,[1]taxonomy!$B:$H,7,FALSE)</f>
        <v xml:space="preserve"> Metazoa</v>
      </c>
    </row>
    <row r="1688" spans="1:47" hidden="1" x14ac:dyDescent="0.3">
      <c r="A1688" s="2" t="s">
        <v>3429</v>
      </c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>
        <v>1</v>
      </c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>
        <v>1</v>
      </c>
      <c r="AT1688" s="3"/>
      <c r="AU1688" t="str">
        <f>VLOOKUP(A1688,[1]taxonomy!$B:$H,7,FALSE)</f>
        <v xml:space="preserve"> Metazoa</v>
      </c>
    </row>
    <row r="1689" spans="1:47" hidden="1" x14ac:dyDescent="0.3">
      <c r="A1689" s="2" t="s">
        <v>3431</v>
      </c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>
        <v>1</v>
      </c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>
        <v>1</v>
      </c>
      <c r="AT1689" s="3"/>
      <c r="AU1689" t="str">
        <f>VLOOKUP(A1689,[1]taxonomy!$B:$H,7,FALSE)</f>
        <v xml:space="preserve"> Metazoa</v>
      </c>
    </row>
    <row r="1690" spans="1:47" hidden="1" x14ac:dyDescent="0.3">
      <c r="A1690" s="2" t="s">
        <v>3433</v>
      </c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>
        <v>1</v>
      </c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>
        <v>1</v>
      </c>
      <c r="AT1690" s="3"/>
      <c r="AU1690" t="str">
        <f>VLOOKUP(A1690,[1]taxonomy!$B:$H,7,FALSE)</f>
        <v xml:space="preserve"> Metazoa</v>
      </c>
    </row>
    <row r="1691" spans="1:47" hidden="1" x14ac:dyDescent="0.3">
      <c r="A1691" s="2" t="s">
        <v>3435</v>
      </c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>
        <v>1</v>
      </c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>
        <v>1</v>
      </c>
      <c r="AT1691" s="3"/>
      <c r="AU1691" t="str">
        <f>VLOOKUP(A1691,[1]taxonomy!$B:$H,7,FALSE)</f>
        <v xml:space="preserve"> Metazoa</v>
      </c>
    </row>
    <row r="1692" spans="1:47" hidden="1" x14ac:dyDescent="0.3">
      <c r="A1692" s="2" t="s">
        <v>3437</v>
      </c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>
        <v>1</v>
      </c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>
        <v>1</v>
      </c>
      <c r="AT1692" s="3"/>
      <c r="AU1692" t="str">
        <f>VLOOKUP(A1692,[1]taxonomy!$B:$H,7,FALSE)</f>
        <v xml:space="preserve"> Metazoa</v>
      </c>
    </row>
    <row r="1693" spans="1:47" hidden="1" x14ac:dyDescent="0.3">
      <c r="A1693" s="2" t="s">
        <v>3439</v>
      </c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>
        <v>1</v>
      </c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>
        <v>1</v>
      </c>
      <c r="AT1693" s="3"/>
      <c r="AU1693" t="str">
        <f>VLOOKUP(A1693,[1]taxonomy!$B:$H,7,FALSE)</f>
        <v xml:space="preserve"> Metazoa</v>
      </c>
    </row>
    <row r="1694" spans="1:47" hidden="1" x14ac:dyDescent="0.3">
      <c r="A1694" s="2" t="s">
        <v>3441</v>
      </c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>
        <v>1</v>
      </c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>
        <v>1</v>
      </c>
      <c r="AT1694" s="3"/>
      <c r="AU1694" t="str">
        <f>VLOOKUP(A1694,[1]taxonomy!$B:$H,7,FALSE)</f>
        <v xml:space="preserve"> Metazoa</v>
      </c>
    </row>
    <row r="1695" spans="1:47" hidden="1" x14ac:dyDescent="0.3">
      <c r="A1695" s="2" t="s">
        <v>3443</v>
      </c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>
        <v>1</v>
      </c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>
        <v>1</v>
      </c>
      <c r="AT1695" s="3"/>
      <c r="AU1695" t="str">
        <f>VLOOKUP(A1695,[1]taxonomy!$B:$H,7,FALSE)</f>
        <v xml:space="preserve"> Metazoa</v>
      </c>
    </row>
    <row r="1696" spans="1:47" hidden="1" x14ac:dyDescent="0.3">
      <c r="A1696" s="2" t="s">
        <v>3445</v>
      </c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>
        <v>1</v>
      </c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>
        <v>1</v>
      </c>
      <c r="AT1696" s="3"/>
      <c r="AU1696" t="str">
        <f>VLOOKUP(A1696,[1]taxonomy!$B:$H,7,FALSE)</f>
        <v xml:space="preserve"> Metazoa</v>
      </c>
    </row>
    <row r="1697" spans="1:47" hidden="1" x14ac:dyDescent="0.3">
      <c r="A1697" s="2" t="s">
        <v>3447</v>
      </c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>
        <v>1</v>
      </c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>
        <v>1</v>
      </c>
      <c r="AT1697" s="3"/>
      <c r="AU1697" t="str">
        <f>VLOOKUP(A1697,[1]taxonomy!$B:$H,7,FALSE)</f>
        <v xml:space="preserve"> Fungi</v>
      </c>
    </row>
    <row r="1698" spans="1:47" hidden="1" x14ac:dyDescent="0.3">
      <c r="A1698" s="2" t="s">
        <v>3449</v>
      </c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>
        <v>2</v>
      </c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>
        <v>2</v>
      </c>
      <c r="AT1698" s="3"/>
      <c r="AU1698" t="str">
        <f>VLOOKUP(A1698,[1]taxonomy!$B:$H,7,FALSE)</f>
        <v xml:space="preserve"> Fungi</v>
      </c>
    </row>
    <row r="1699" spans="1:47" hidden="1" x14ac:dyDescent="0.3">
      <c r="A1699" s="2" t="s">
        <v>3451</v>
      </c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>
        <v>1</v>
      </c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>
        <v>1</v>
      </c>
      <c r="AT1699" s="3"/>
      <c r="AU1699" t="str">
        <f>VLOOKUP(A1699,[1]taxonomy!$B:$H,7,FALSE)</f>
        <v xml:space="preserve"> Metazoa</v>
      </c>
    </row>
    <row r="1700" spans="1:47" hidden="1" x14ac:dyDescent="0.3">
      <c r="A1700" s="2" t="s">
        <v>3453</v>
      </c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>
        <v>1</v>
      </c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>
        <v>1</v>
      </c>
      <c r="AT1700" s="3"/>
      <c r="AU1700" t="str">
        <f>VLOOKUP(A1700,[1]taxonomy!$B:$H,7,FALSE)</f>
        <v xml:space="preserve"> Metazoa</v>
      </c>
    </row>
    <row r="1701" spans="1:47" hidden="1" x14ac:dyDescent="0.3">
      <c r="A1701" s="2" t="s">
        <v>3455</v>
      </c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>
        <v>1</v>
      </c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>
        <v>1</v>
      </c>
      <c r="AT1701" s="3"/>
      <c r="AU1701" t="str">
        <f>VLOOKUP(A1701,[1]taxonomy!$B:$H,7,FALSE)</f>
        <v xml:space="preserve"> Fungi</v>
      </c>
    </row>
    <row r="1702" spans="1:47" hidden="1" x14ac:dyDescent="0.3">
      <c r="A1702" s="2" t="s">
        <v>3457</v>
      </c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>
        <v>1</v>
      </c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>
        <v>1</v>
      </c>
      <c r="AT1702" s="3"/>
      <c r="AU1702" t="str">
        <f>VLOOKUP(A1702,[1]taxonomy!$B:$H,7,FALSE)</f>
        <v xml:space="preserve"> Fungi</v>
      </c>
    </row>
    <row r="1703" spans="1:47" hidden="1" x14ac:dyDescent="0.3">
      <c r="A1703" s="2" t="s">
        <v>3459</v>
      </c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>
        <v>1</v>
      </c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>
        <v>1</v>
      </c>
      <c r="AT1703" s="3"/>
      <c r="AU1703" t="str">
        <f>VLOOKUP(A1703,[1]taxonomy!$B:$H,7,FALSE)</f>
        <v xml:space="preserve"> Fungi</v>
      </c>
    </row>
    <row r="1704" spans="1:47" hidden="1" x14ac:dyDescent="0.3">
      <c r="A1704" s="2" t="s">
        <v>3461</v>
      </c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>
        <v>1</v>
      </c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>
        <v>1</v>
      </c>
      <c r="AT1704" s="3"/>
      <c r="AU1704" t="str">
        <f>VLOOKUP(A1704,[1]taxonomy!$B:$H,7,FALSE)</f>
        <v xml:space="preserve"> Fungi</v>
      </c>
    </row>
    <row r="1705" spans="1:47" hidden="1" x14ac:dyDescent="0.3">
      <c r="A1705" s="2" t="s">
        <v>3463</v>
      </c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>
        <v>1</v>
      </c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>
        <v>1</v>
      </c>
      <c r="AT1705" s="3"/>
      <c r="AU1705" t="str">
        <f>VLOOKUP(A1705,[1]taxonomy!$B:$H,7,FALSE)</f>
        <v xml:space="preserve"> Fungi</v>
      </c>
    </row>
    <row r="1706" spans="1:47" hidden="1" x14ac:dyDescent="0.3">
      <c r="A1706" s="2" t="s">
        <v>3465</v>
      </c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>
        <v>1</v>
      </c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>
        <v>1</v>
      </c>
      <c r="AT1706" s="3"/>
      <c r="AU1706" t="str">
        <f>VLOOKUP(A1706,[1]taxonomy!$B:$H,7,FALSE)</f>
        <v xml:space="preserve"> Fungi</v>
      </c>
    </row>
    <row r="1707" spans="1:47" hidden="1" x14ac:dyDescent="0.3">
      <c r="A1707" s="2" t="s">
        <v>3467</v>
      </c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>
        <v>1</v>
      </c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>
        <v>1</v>
      </c>
      <c r="AT1707" s="3"/>
      <c r="AU1707" t="str">
        <f>VLOOKUP(A1707,[1]taxonomy!$B:$H,7,FALSE)</f>
        <v xml:space="preserve"> Metazoa</v>
      </c>
    </row>
    <row r="1708" spans="1:47" hidden="1" x14ac:dyDescent="0.3">
      <c r="A1708" s="2" t="s">
        <v>3469</v>
      </c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>
        <v>1</v>
      </c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>
        <v>1</v>
      </c>
      <c r="AT1708" s="3"/>
      <c r="AU1708" t="str">
        <f>VLOOKUP(A1708,[1]taxonomy!$B:$H,7,FALSE)</f>
        <v xml:space="preserve"> Metazoa</v>
      </c>
    </row>
    <row r="1709" spans="1:47" hidden="1" x14ac:dyDescent="0.3">
      <c r="A1709" s="2" t="s">
        <v>3471</v>
      </c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>
        <v>1</v>
      </c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>
        <v>1</v>
      </c>
      <c r="AT1709" s="3"/>
      <c r="AU1709" t="str">
        <f>VLOOKUP(A1709,[1]taxonomy!$B:$H,7,FALSE)</f>
        <v xml:space="preserve"> Stramenopiles</v>
      </c>
    </row>
    <row r="1710" spans="1:47" hidden="1" x14ac:dyDescent="0.3">
      <c r="A1710" s="2" t="s">
        <v>3473</v>
      </c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>
        <v>1</v>
      </c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>
        <v>1</v>
      </c>
      <c r="AT1710" s="3"/>
      <c r="AU1710" t="str">
        <f>VLOOKUP(A1710,[1]taxonomy!$B:$H,7,FALSE)</f>
        <v xml:space="preserve"> Stramenopiles</v>
      </c>
    </row>
    <row r="1711" spans="1:47" hidden="1" x14ac:dyDescent="0.3">
      <c r="A1711" s="2" t="s">
        <v>3475</v>
      </c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>
        <v>1</v>
      </c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>
        <v>1</v>
      </c>
      <c r="AT1711" s="3"/>
      <c r="AU1711" t="str">
        <f>VLOOKUP(A1711,[1]taxonomy!$B:$H,7,FALSE)</f>
        <v xml:space="preserve"> Stramenopiles</v>
      </c>
    </row>
    <row r="1712" spans="1:47" hidden="1" x14ac:dyDescent="0.3">
      <c r="A1712" s="2" t="s">
        <v>3477</v>
      </c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>
        <v>1</v>
      </c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>
        <v>1</v>
      </c>
      <c r="AT1712" s="3"/>
      <c r="AU1712" t="str">
        <f>VLOOKUP(A1712,[1]taxonomy!$B:$H,7,FALSE)</f>
        <v xml:space="preserve"> Stramenopiles</v>
      </c>
    </row>
    <row r="1713" spans="1:47" hidden="1" x14ac:dyDescent="0.3">
      <c r="A1713" s="2" t="s">
        <v>3479</v>
      </c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>
        <v>1</v>
      </c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>
        <v>1</v>
      </c>
      <c r="AT1713" s="3"/>
      <c r="AU1713" t="str">
        <f>VLOOKUP(A1713,[1]taxonomy!$B:$H,7,FALSE)</f>
        <v xml:space="preserve"> Metazoa</v>
      </c>
    </row>
    <row r="1714" spans="1:47" hidden="1" x14ac:dyDescent="0.3">
      <c r="A1714" s="2" t="s">
        <v>3481</v>
      </c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>
        <v>1</v>
      </c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>
        <v>1</v>
      </c>
      <c r="AT1714" s="3"/>
      <c r="AU1714" t="str">
        <f>VLOOKUP(A1714,[1]taxonomy!$B:$H,7,FALSE)</f>
        <v xml:space="preserve"> Metazoa</v>
      </c>
    </row>
    <row r="1715" spans="1:47" hidden="1" x14ac:dyDescent="0.3">
      <c r="A1715" s="2" t="s">
        <v>3483</v>
      </c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>
        <v>1</v>
      </c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>
        <v>1</v>
      </c>
      <c r="AT1715" s="3"/>
      <c r="AU1715" t="str">
        <f>VLOOKUP(A1715,[1]taxonomy!$B:$H,7,FALSE)</f>
        <v xml:space="preserve"> Metazoa</v>
      </c>
    </row>
    <row r="1716" spans="1:47" hidden="1" x14ac:dyDescent="0.3">
      <c r="A1716" s="2" t="s">
        <v>3485</v>
      </c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>
        <v>2</v>
      </c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>
        <v>2</v>
      </c>
      <c r="AT1716" s="3"/>
      <c r="AU1716" t="str">
        <f>VLOOKUP(A1716,[1]taxonomy!$B:$H,7,FALSE)</f>
        <v xml:space="preserve"> Metazoa</v>
      </c>
    </row>
    <row r="1717" spans="1:47" hidden="1" x14ac:dyDescent="0.3">
      <c r="A1717" s="2" t="s">
        <v>3487</v>
      </c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>
        <v>1</v>
      </c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>
        <v>1</v>
      </c>
      <c r="AT1717" s="3"/>
      <c r="AU1717" t="str">
        <f>VLOOKUP(A1717,[1]taxonomy!$B:$H,7,FALSE)</f>
        <v xml:space="preserve"> Metazoa</v>
      </c>
    </row>
    <row r="1718" spans="1:47" hidden="1" x14ac:dyDescent="0.3">
      <c r="A1718" s="2" t="s">
        <v>3489</v>
      </c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>
        <v>1</v>
      </c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>
        <v>1</v>
      </c>
      <c r="AT1718" s="3"/>
      <c r="AU1718" t="str">
        <f>VLOOKUP(A1718,[1]taxonomy!$B:$H,7,FALSE)</f>
        <v xml:space="preserve"> Metazoa</v>
      </c>
    </row>
    <row r="1719" spans="1:47" hidden="1" x14ac:dyDescent="0.3">
      <c r="A1719" s="2" t="s">
        <v>3491</v>
      </c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>
        <v>1</v>
      </c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>
        <v>1</v>
      </c>
      <c r="AT1719" s="3"/>
      <c r="AU1719" t="str">
        <f>VLOOKUP(A1719,[1]taxonomy!$B:$H,7,FALSE)</f>
        <v xml:space="preserve"> Metazoa</v>
      </c>
    </row>
    <row r="1720" spans="1:47" hidden="1" x14ac:dyDescent="0.3">
      <c r="A1720" s="2" t="s">
        <v>3493</v>
      </c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>
        <v>1</v>
      </c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>
        <v>1</v>
      </c>
      <c r="AT1720" s="3"/>
      <c r="AU1720" t="e">
        <f>VLOOKUP(A1720,[1]taxonomy!$B:$H,7,FALSE)</f>
        <v>#N/A</v>
      </c>
    </row>
    <row r="1721" spans="1:47" hidden="1" x14ac:dyDescent="0.3">
      <c r="A1721" s="2" t="s">
        <v>3495</v>
      </c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>
        <v>1</v>
      </c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>
        <v>1</v>
      </c>
      <c r="AT1721" s="3"/>
      <c r="AU1721" t="e">
        <f>VLOOKUP(A1721,[1]taxonomy!$B:$H,7,FALSE)</f>
        <v>#N/A</v>
      </c>
    </row>
    <row r="1722" spans="1:47" hidden="1" x14ac:dyDescent="0.3">
      <c r="A1722" s="2" t="s">
        <v>3497</v>
      </c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>
        <v>1</v>
      </c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>
        <v>1</v>
      </c>
      <c r="AT1722" s="3"/>
      <c r="AU1722" t="e">
        <f>VLOOKUP(A1722,[1]taxonomy!$B:$H,7,FALSE)</f>
        <v>#N/A</v>
      </c>
    </row>
    <row r="1723" spans="1:47" hidden="1" x14ac:dyDescent="0.3">
      <c r="A1723" s="2" t="s">
        <v>3499</v>
      </c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>
        <v>1</v>
      </c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>
        <v>1</v>
      </c>
      <c r="AT1723" s="3"/>
      <c r="AU1723" t="e">
        <f>VLOOKUP(A1723,[1]taxonomy!$B:$H,7,FALSE)</f>
        <v>#N/A</v>
      </c>
    </row>
    <row r="1724" spans="1:47" hidden="1" x14ac:dyDescent="0.3">
      <c r="A1724" s="2" t="s">
        <v>3501</v>
      </c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>
        <v>1</v>
      </c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>
        <v>1</v>
      </c>
      <c r="AT1724" s="3"/>
      <c r="AU1724" t="str">
        <f>VLOOKUP(A1724,[1]taxonomy!$B:$H,7,FALSE)</f>
        <v xml:space="preserve"> Fungi</v>
      </c>
    </row>
    <row r="1725" spans="1:47" hidden="1" x14ac:dyDescent="0.3">
      <c r="A1725" s="2" t="s">
        <v>3503</v>
      </c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>
        <v>1</v>
      </c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>
        <v>1</v>
      </c>
      <c r="AT1725" s="3"/>
      <c r="AU1725" t="str">
        <f>VLOOKUP(A1725,[1]taxonomy!$B:$H,7,FALSE)</f>
        <v xml:space="preserve"> Fungi</v>
      </c>
    </row>
    <row r="1726" spans="1:47" hidden="1" x14ac:dyDescent="0.3">
      <c r="A1726" s="2" t="s">
        <v>3505</v>
      </c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>
        <v>1</v>
      </c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>
        <v>1</v>
      </c>
      <c r="AT1726" s="3"/>
      <c r="AU1726" t="str">
        <f>VLOOKUP(A1726,[1]taxonomy!$B:$H,7,FALSE)</f>
        <v xml:space="preserve"> Viridiplantae</v>
      </c>
    </row>
    <row r="1727" spans="1:47" hidden="1" x14ac:dyDescent="0.3">
      <c r="A1727" s="2" t="s">
        <v>3507</v>
      </c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>
        <v>1</v>
      </c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>
        <v>1</v>
      </c>
      <c r="AT1727" s="3"/>
      <c r="AU1727" t="str">
        <f>VLOOKUP(A1727,[1]taxonomy!$B:$H,7,FALSE)</f>
        <v xml:space="preserve"> Viridiplantae</v>
      </c>
    </row>
    <row r="1728" spans="1:47" hidden="1" x14ac:dyDescent="0.3">
      <c r="A1728" s="2" t="s">
        <v>3509</v>
      </c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>
        <v>1</v>
      </c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>
        <v>1</v>
      </c>
      <c r="AT1728" s="3"/>
      <c r="AU1728" t="str">
        <f>VLOOKUP(A1728,[1]taxonomy!$B:$H,7,FALSE)</f>
        <v xml:space="preserve"> Viridiplantae</v>
      </c>
    </row>
    <row r="1729" spans="1:47" hidden="1" x14ac:dyDescent="0.3">
      <c r="A1729" s="2" t="s">
        <v>3511</v>
      </c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>
        <v>1</v>
      </c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>
        <v>1</v>
      </c>
      <c r="AT1729" s="3"/>
      <c r="AU1729" t="str">
        <f>VLOOKUP(A1729,[1]taxonomy!$B:$H,7,FALSE)</f>
        <v xml:space="preserve"> Viridiplantae</v>
      </c>
    </row>
    <row r="1730" spans="1:47" hidden="1" x14ac:dyDescent="0.3">
      <c r="A1730" s="2" t="s">
        <v>3513</v>
      </c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>
        <v>1</v>
      </c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>
        <v>1</v>
      </c>
      <c r="AT1730" s="3"/>
      <c r="AU1730" t="str">
        <f>VLOOKUP(A1730,[1]taxonomy!$B:$H,7,FALSE)</f>
        <v xml:space="preserve"> Viridiplantae</v>
      </c>
    </row>
    <row r="1731" spans="1:47" hidden="1" x14ac:dyDescent="0.3">
      <c r="A1731" s="2" t="s">
        <v>3515</v>
      </c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>
        <v>1</v>
      </c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>
        <v>1</v>
      </c>
      <c r="AT1731" s="3"/>
      <c r="AU1731" t="str">
        <f>VLOOKUP(A1731,[1]taxonomy!$B:$H,7,FALSE)</f>
        <v xml:space="preserve"> Viridiplantae</v>
      </c>
    </row>
    <row r="1732" spans="1:47" hidden="1" x14ac:dyDescent="0.3">
      <c r="A1732" s="2" t="s">
        <v>3517</v>
      </c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>
        <v>1</v>
      </c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>
        <v>1</v>
      </c>
      <c r="AT1732" s="3"/>
      <c r="AU1732" t="str">
        <f>VLOOKUP(A1732,[1]taxonomy!$B:$H,7,FALSE)</f>
        <v xml:space="preserve"> Viridiplantae</v>
      </c>
    </row>
    <row r="1733" spans="1:47" hidden="1" x14ac:dyDescent="0.3">
      <c r="A1733" s="2" t="s">
        <v>3519</v>
      </c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>
        <v>1</v>
      </c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>
        <v>1</v>
      </c>
      <c r="AT1733" s="3"/>
      <c r="AU1733" t="str">
        <f>VLOOKUP(A1733,[1]taxonomy!$B:$H,7,FALSE)</f>
        <v xml:space="preserve"> Metazoa</v>
      </c>
    </row>
    <row r="1734" spans="1:47" hidden="1" x14ac:dyDescent="0.3">
      <c r="A1734" s="2" t="s">
        <v>3521</v>
      </c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>
        <v>1</v>
      </c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>
        <v>1</v>
      </c>
      <c r="AT1734" s="3"/>
      <c r="AU1734" t="str">
        <f>VLOOKUP(A1734,[1]taxonomy!$B:$H,7,FALSE)</f>
        <v xml:space="preserve"> Metazoa</v>
      </c>
    </row>
    <row r="1735" spans="1:47" hidden="1" x14ac:dyDescent="0.3">
      <c r="A1735" s="2" t="s">
        <v>3523</v>
      </c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>
        <v>1</v>
      </c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>
        <v>1</v>
      </c>
      <c r="AT1735" s="3"/>
      <c r="AU1735" t="str">
        <f>VLOOKUP(A1735,[1]taxonomy!$B:$H,7,FALSE)</f>
        <v xml:space="preserve"> Metazoa</v>
      </c>
    </row>
    <row r="1736" spans="1:47" hidden="1" x14ac:dyDescent="0.3">
      <c r="A1736" s="2" t="s">
        <v>3525</v>
      </c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>
        <v>1</v>
      </c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>
        <v>1</v>
      </c>
      <c r="AT1736" s="3"/>
      <c r="AU1736" t="str">
        <f>VLOOKUP(A1736,[1]taxonomy!$B:$H,7,FALSE)</f>
        <v xml:space="preserve"> Metazoa</v>
      </c>
    </row>
    <row r="1737" spans="1:47" hidden="1" x14ac:dyDescent="0.3">
      <c r="A1737" s="2" t="s">
        <v>3527</v>
      </c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>
        <v>2</v>
      </c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>
        <v>2</v>
      </c>
      <c r="AT1737" s="3"/>
      <c r="AU1737" t="str">
        <f>VLOOKUP(A1737,[1]taxonomy!$B:$H,7,FALSE)</f>
        <v xml:space="preserve"> Fungi</v>
      </c>
    </row>
    <row r="1738" spans="1:47" hidden="1" x14ac:dyDescent="0.3">
      <c r="A1738" s="2" t="s">
        <v>3529</v>
      </c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>
        <v>1</v>
      </c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>
        <v>1</v>
      </c>
      <c r="AT1738" s="3"/>
      <c r="AU1738" t="str">
        <f>VLOOKUP(A1738,[1]taxonomy!$B:$H,7,FALSE)</f>
        <v xml:space="preserve"> Fungi</v>
      </c>
    </row>
    <row r="1739" spans="1:47" hidden="1" x14ac:dyDescent="0.3">
      <c r="A1739" s="2" t="s">
        <v>3531</v>
      </c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>
        <v>1</v>
      </c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>
        <v>1</v>
      </c>
      <c r="AT1739" s="3"/>
      <c r="AU1739" t="str">
        <f>VLOOKUP(A1739,[1]taxonomy!$B:$H,7,FALSE)</f>
        <v xml:space="preserve"> Metazoa</v>
      </c>
    </row>
    <row r="1740" spans="1:47" hidden="1" x14ac:dyDescent="0.3">
      <c r="A1740" s="2" t="s">
        <v>3533</v>
      </c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>
        <v>1</v>
      </c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>
        <v>1</v>
      </c>
      <c r="AT1740" s="3"/>
      <c r="AU1740" t="str">
        <f>VLOOKUP(A1740,[1]taxonomy!$B:$H,7,FALSE)</f>
        <v xml:space="preserve"> Fungi</v>
      </c>
    </row>
    <row r="1741" spans="1:47" hidden="1" x14ac:dyDescent="0.3">
      <c r="A1741" s="2" t="s">
        <v>3535</v>
      </c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>
        <v>1</v>
      </c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>
        <v>1</v>
      </c>
      <c r="AT1741" s="3"/>
      <c r="AU1741" t="str">
        <f>VLOOKUP(A1741,[1]taxonomy!$B:$H,7,FALSE)</f>
        <v xml:space="preserve"> Fungi</v>
      </c>
    </row>
    <row r="1742" spans="1:47" hidden="1" x14ac:dyDescent="0.3">
      <c r="A1742" s="2" t="s">
        <v>3537</v>
      </c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>
        <v>1</v>
      </c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>
        <v>1</v>
      </c>
      <c r="AT1742" s="3"/>
      <c r="AU1742" t="str">
        <f>VLOOKUP(A1742,[1]taxonomy!$B:$H,7,FALSE)</f>
        <v xml:space="preserve"> Fungi</v>
      </c>
    </row>
    <row r="1743" spans="1:47" hidden="1" x14ac:dyDescent="0.3">
      <c r="A1743" s="2" t="s">
        <v>3539</v>
      </c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>
        <v>1</v>
      </c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>
        <v>1</v>
      </c>
      <c r="AT1743" s="3"/>
      <c r="AU1743" t="str">
        <f>VLOOKUP(A1743,[1]taxonomy!$B:$H,7,FALSE)</f>
        <v xml:space="preserve"> Fungi</v>
      </c>
    </row>
    <row r="1744" spans="1:47" hidden="1" x14ac:dyDescent="0.3">
      <c r="A1744" s="2" t="s">
        <v>3541</v>
      </c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>
        <v>1</v>
      </c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>
        <v>1</v>
      </c>
      <c r="AT1744" s="3"/>
      <c r="AU1744" t="str">
        <f>VLOOKUP(A1744,[1]taxonomy!$B:$H,7,FALSE)</f>
        <v xml:space="preserve"> Fungi</v>
      </c>
    </row>
    <row r="1745" spans="1:47" hidden="1" x14ac:dyDescent="0.3">
      <c r="A1745" s="2" t="s">
        <v>3543</v>
      </c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>
        <v>1</v>
      </c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>
        <v>1</v>
      </c>
      <c r="AT1745" s="3"/>
      <c r="AU1745" t="str">
        <f>VLOOKUP(A1745,[1]taxonomy!$B:$H,7,FALSE)</f>
        <v xml:space="preserve"> Fungi</v>
      </c>
    </row>
    <row r="1746" spans="1:47" hidden="1" x14ac:dyDescent="0.3">
      <c r="A1746" s="2" t="s">
        <v>3545</v>
      </c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>
        <v>1</v>
      </c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>
        <v>1</v>
      </c>
      <c r="AT1746" s="3"/>
      <c r="AU1746" t="str">
        <f>VLOOKUP(A1746,[1]taxonomy!$B:$H,7,FALSE)</f>
        <v xml:space="preserve"> Fungi</v>
      </c>
    </row>
    <row r="1747" spans="1:47" hidden="1" x14ac:dyDescent="0.3">
      <c r="A1747" s="2" t="s">
        <v>3547</v>
      </c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>
        <v>1</v>
      </c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>
        <v>1</v>
      </c>
      <c r="AT1747" s="3"/>
      <c r="AU1747" t="str">
        <f>VLOOKUP(A1747,[1]taxonomy!$B:$H,7,FALSE)</f>
        <v xml:space="preserve"> Fungi</v>
      </c>
    </row>
    <row r="1748" spans="1:47" hidden="1" x14ac:dyDescent="0.3">
      <c r="A1748" s="2" t="s">
        <v>3549</v>
      </c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>
        <v>1</v>
      </c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>
        <v>1</v>
      </c>
      <c r="AT1748" s="3"/>
      <c r="AU1748" t="str">
        <f>VLOOKUP(A1748,[1]taxonomy!$B:$H,7,FALSE)</f>
        <v xml:space="preserve"> Fungi</v>
      </c>
    </row>
    <row r="1749" spans="1:47" hidden="1" x14ac:dyDescent="0.3">
      <c r="A1749" s="2" t="s">
        <v>3551</v>
      </c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>
        <v>1</v>
      </c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>
        <v>1</v>
      </c>
      <c r="AT1749" s="3"/>
      <c r="AU1749" t="str">
        <f>VLOOKUP(A1749,[1]taxonomy!$B:$H,7,FALSE)</f>
        <v xml:space="preserve"> Fungi</v>
      </c>
    </row>
    <row r="1750" spans="1:47" hidden="1" x14ac:dyDescent="0.3">
      <c r="A1750" s="2" t="s">
        <v>3553</v>
      </c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>
        <v>1</v>
      </c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>
        <v>1</v>
      </c>
      <c r="AT1750" s="3"/>
      <c r="AU1750" t="str">
        <f>VLOOKUP(A1750,[1]taxonomy!$B:$H,7,FALSE)</f>
        <v xml:space="preserve"> Fungi</v>
      </c>
    </row>
    <row r="1751" spans="1:47" hidden="1" x14ac:dyDescent="0.3">
      <c r="A1751" s="2" t="s">
        <v>3555</v>
      </c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>
        <v>1</v>
      </c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>
        <v>1</v>
      </c>
      <c r="AT1751" s="3"/>
      <c r="AU1751" t="str">
        <f>VLOOKUP(A1751,[1]taxonomy!$B:$H,7,FALSE)</f>
        <v xml:space="preserve"> Fungi</v>
      </c>
    </row>
    <row r="1752" spans="1:47" hidden="1" x14ac:dyDescent="0.3">
      <c r="A1752" s="2" t="s">
        <v>3557</v>
      </c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>
        <v>1</v>
      </c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>
        <v>1</v>
      </c>
      <c r="AT1752" s="3"/>
      <c r="AU1752" t="str">
        <f>VLOOKUP(A1752,[1]taxonomy!$B:$H,7,FALSE)</f>
        <v xml:space="preserve"> Fungi</v>
      </c>
    </row>
    <row r="1753" spans="1:47" hidden="1" x14ac:dyDescent="0.3">
      <c r="A1753" s="2" t="s">
        <v>3559</v>
      </c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>
        <v>1</v>
      </c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>
        <v>1</v>
      </c>
      <c r="AT1753" s="3"/>
      <c r="AU1753" t="str">
        <f>VLOOKUP(A1753,[1]taxonomy!$B:$H,7,FALSE)</f>
        <v xml:space="preserve"> Fungi</v>
      </c>
    </row>
    <row r="1754" spans="1:47" hidden="1" x14ac:dyDescent="0.3">
      <c r="A1754" s="2" t="s">
        <v>3561</v>
      </c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>
        <v>1</v>
      </c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>
        <v>1</v>
      </c>
      <c r="AT1754" s="3"/>
      <c r="AU1754" t="str">
        <f>VLOOKUP(A1754,[1]taxonomy!$B:$H,7,FALSE)</f>
        <v xml:space="preserve"> Fungi</v>
      </c>
    </row>
    <row r="1755" spans="1:47" hidden="1" x14ac:dyDescent="0.3">
      <c r="A1755" s="2" t="s">
        <v>3563</v>
      </c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>
        <v>1</v>
      </c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>
        <v>1</v>
      </c>
      <c r="AT1755" s="3"/>
      <c r="AU1755" t="str">
        <f>VLOOKUP(A1755,[1]taxonomy!$B:$H,7,FALSE)</f>
        <v xml:space="preserve"> Fungi</v>
      </c>
    </row>
    <row r="1756" spans="1:47" hidden="1" x14ac:dyDescent="0.3">
      <c r="A1756" s="2" t="s">
        <v>3565</v>
      </c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>
        <v>1</v>
      </c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>
        <v>1</v>
      </c>
      <c r="AT1756" s="3"/>
      <c r="AU1756" t="str">
        <f>VLOOKUP(A1756,[1]taxonomy!$B:$H,7,FALSE)</f>
        <v xml:space="preserve"> Fungi</v>
      </c>
    </row>
    <row r="1757" spans="1:47" hidden="1" x14ac:dyDescent="0.3">
      <c r="A1757" s="2" t="s">
        <v>3567</v>
      </c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>
        <v>1</v>
      </c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>
        <v>1</v>
      </c>
      <c r="AT1757" s="3"/>
      <c r="AU1757" t="str">
        <f>VLOOKUP(A1757,[1]taxonomy!$B:$H,7,FALSE)</f>
        <v xml:space="preserve"> Metazoa</v>
      </c>
    </row>
    <row r="1758" spans="1:47" hidden="1" x14ac:dyDescent="0.3">
      <c r="A1758" s="2" t="s">
        <v>3569</v>
      </c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>
        <v>1</v>
      </c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>
        <v>1</v>
      </c>
      <c r="AT1758" s="3"/>
      <c r="AU1758" t="str">
        <f>VLOOKUP(A1758,[1]taxonomy!$B:$H,7,FALSE)</f>
        <v xml:space="preserve"> Metazoa</v>
      </c>
    </row>
    <row r="1759" spans="1:47" hidden="1" x14ac:dyDescent="0.3">
      <c r="A1759" s="2" t="s">
        <v>3571</v>
      </c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>
        <v>1</v>
      </c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>
        <v>1</v>
      </c>
      <c r="AT1759" s="3"/>
      <c r="AU1759" t="str">
        <f>VLOOKUP(A1759,[1]taxonomy!$B:$H,7,FALSE)</f>
        <v xml:space="preserve"> Metazoa</v>
      </c>
    </row>
    <row r="1760" spans="1:47" hidden="1" x14ac:dyDescent="0.3">
      <c r="A1760" s="2" t="s">
        <v>3573</v>
      </c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>
        <v>1</v>
      </c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>
        <v>1</v>
      </c>
      <c r="AT1760" s="3"/>
      <c r="AU1760" t="str">
        <f>VLOOKUP(A1760,[1]taxonomy!$B:$H,7,FALSE)</f>
        <v xml:space="preserve"> Metazoa</v>
      </c>
    </row>
    <row r="1761" spans="1:47" hidden="1" x14ac:dyDescent="0.3">
      <c r="A1761" s="2" t="s">
        <v>3575</v>
      </c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>
        <v>1</v>
      </c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>
        <v>1</v>
      </c>
      <c r="AT1761" s="3"/>
      <c r="AU1761" t="str">
        <f>VLOOKUP(A1761,[1]taxonomy!$B:$H,7,FALSE)</f>
        <v xml:space="preserve"> Metazoa</v>
      </c>
    </row>
    <row r="1762" spans="1:47" hidden="1" x14ac:dyDescent="0.3">
      <c r="A1762" s="2" t="s">
        <v>3577</v>
      </c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>
        <v>1</v>
      </c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>
        <v>1</v>
      </c>
      <c r="AT1762" s="3"/>
      <c r="AU1762" t="str">
        <f>VLOOKUP(A1762,[1]taxonomy!$B:$H,7,FALSE)</f>
        <v xml:space="preserve"> Metazoa</v>
      </c>
    </row>
    <row r="1763" spans="1:47" hidden="1" x14ac:dyDescent="0.3">
      <c r="A1763" s="2" t="s">
        <v>3579</v>
      </c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>
        <v>1</v>
      </c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>
        <v>1</v>
      </c>
      <c r="AT1763" s="3"/>
      <c r="AU1763" t="str">
        <f>VLOOKUP(A1763,[1]taxonomy!$B:$H,7,FALSE)</f>
        <v xml:space="preserve"> Metazoa</v>
      </c>
    </row>
    <row r="1764" spans="1:47" hidden="1" x14ac:dyDescent="0.3">
      <c r="A1764" s="2" t="s">
        <v>3581</v>
      </c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>
        <v>1</v>
      </c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>
        <v>1</v>
      </c>
      <c r="AT1764" s="3"/>
      <c r="AU1764" t="str">
        <f>VLOOKUP(A1764,[1]taxonomy!$B:$H,7,FALSE)</f>
        <v xml:space="preserve"> Metazoa</v>
      </c>
    </row>
    <row r="1765" spans="1:47" hidden="1" x14ac:dyDescent="0.3">
      <c r="A1765" s="2" t="s">
        <v>3583</v>
      </c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>
        <v>1</v>
      </c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>
        <v>1</v>
      </c>
      <c r="AT1765" s="3"/>
      <c r="AU1765" t="str">
        <f>VLOOKUP(A1765,[1]taxonomy!$B:$H,7,FALSE)</f>
        <v xml:space="preserve"> Metazoa</v>
      </c>
    </row>
    <row r="1766" spans="1:47" hidden="1" x14ac:dyDescent="0.3">
      <c r="A1766" s="2" t="s">
        <v>3585</v>
      </c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>
        <v>1</v>
      </c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>
        <v>1</v>
      </c>
      <c r="AT1766" s="3"/>
      <c r="AU1766" t="str">
        <f>VLOOKUP(A1766,[1]taxonomy!$B:$H,7,FALSE)</f>
        <v xml:space="preserve"> Metazoa</v>
      </c>
    </row>
    <row r="1767" spans="1:47" hidden="1" x14ac:dyDescent="0.3">
      <c r="A1767" s="2" t="s">
        <v>3587</v>
      </c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>
        <v>1</v>
      </c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>
        <v>1</v>
      </c>
      <c r="AT1767" s="3"/>
      <c r="AU1767" t="str">
        <f>VLOOKUP(A1767,[1]taxonomy!$B:$H,7,FALSE)</f>
        <v xml:space="preserve"> Metazoa</v>
      </c>
    </row>
    <row r="1768" spans="1:47" hidden="1" x14ac:dyDescent="0.3">
      <c r="A1768" s="2" t="s">
        <v>3589</v>
      </c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>
        <v>2</v>
      </c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>
        <v>2</v>
      </c>
      <c r="AT1768" s="3"/>
      <c r="AU1768" t="str">
        <f>VLOOKUP(A1768,[1]taxonomy!$B:$H,7,FALSE)</f>
        <v xml:space="preserve"> Metazoa</v>
      </c>
    </row>
    <row r="1769" spans="1:47" hidden="1" x14ac:dyDescent="0.3">
      <c r="A1769" s="2" t="s">
        <v>3591</v>
      </c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>
        <v>1</v>
      </c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>
        <v>1</v>
      </c>
      <c r="AT1769" s="3"/>
      <c r="AU1769" t="str">
        <f>VLOOKUP(A1769,[1]taxonomy!$B:$H,7,FALSE)</f>
        <v xml:space="preserve"> Metazoa</v>
      </c>
    </row>
    <row r="1770" spans="1:47" hidden="1" x14ac:dyDescent="0.3">
      <c r="A1770" s="2" t="s">
        <v>3593</v>
      </c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>
        <v>1</v>
      </c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>
        <v>1</v>
      </c>
      <c r="AT1770" s="3"/>
      <c r="AU1770" t="str">
        <f>VLOOKUP(A1770,[1]taxonomy!$B:$H,7,FALSE)</f>
        <v xml:space="preserve"> Metazoa</v>
      </c>
    </row>
    <row r="1771" spans="1:47" hidden="1" x14ac:dyDescent="0.3">
      <c r="A1771" s="2" t="s">
        <v>3595</v>
      </c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>
        <v>1</v>
      </c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>
        <v>1</v>
      </c>
      <c r="AT1771" s="3"/>
      <c r="AU1771" t="str">
        <f>VLOOKUP(A1771,[1]taxonomy!$B:$H,7,FALSE)</f>
        <v xml:space="preserve"> Metazoa</v>
      </c>
    </row>
    <row r="1772" spans="1:47" hidden="1" x14ac:dyDescent="0.3">
      <c r="A1772" s="2" t="s">
        <v>3597</v>
      </c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>
        <v>1</v>
      </c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>
        <v>1</v>
      </c>
      <c r="AT1772" s="3"/>
      <c r="AU1772" t="str">
        <f>VLOOKUP(A1772,[1]taxonomy!$B:$H,7,FALSE)</f>
        <v xml:space="preserve"> Metazoa</v>
      </c>
    </row>
    <row r="1773" spans="1:47" hidden="1" x14ac:dyDescent="0.3">
      <c r="A1773" s="2" t="s">
        <v>3599</v>
      </c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>
        <v>1</v>
      </c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>
        <v>1</v>
      </c>
      <c r="AT1773" s="3"/>
      <c r="AU1773" t="str">
        <f>VLOOKUP(A1773,[1]taxonomy!$B:$H,7,FALSE)</f>
        <v xml:space="preserve"> Fungi</v>
      </c>
    </row>
    <row r="1774" spans="1:47" hidden="1" x14ac:dyDescent="0.3">
      <c r="A1774" s="2" t="s">
        <v>3601</v>
      </c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>
        <v>1</v>
      </c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>
        <v>1</v>
      </c>
      <c r="AT1774" s="3"/>
      <c r="AU1774" t="str">
        <f>VLOOKUP(A1774,[1]taxonomy!$B:$H,7,FALSE)</f>
        <v xml:space="preserve"> Fungi</v>
      </c>
    </row>
    <row r="1775" spans="1:47" hidden="1" x14ac:dyDescent="0.3">
      <c r="A1775" s="2" t="s">
        <v>3603</v>
      </c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>
        <v>1</v>
      </c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>
        <v>1</v>
      </c>
      <c r="AT1775" s="3"/>
      <c r="AU1775" t="str">
        <f>VLOOKUP(A1775,[1]taxonomy!$B:$H,7,FALSE)</f>
        <v xml:space="preserve"> Fungi</v>
      </c>
    </row>
    <row r="1776" spans="1:47" hidden="1" x14ac:dyDescent="0.3">
      <c r="A1776" s="2" t="s">
        <v>3605</v>
      </c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>
        <v>1</v>
      </c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>
        <v>1</v>
      </c>
      <c r="AT1776" s="3"/>
      <c r="AU1776" t="str">
        <f>VLOOKUP(A1776,[1]taxonomy!$B:$H,7,FALSE)</f>
        <v xml:space="preserve"> Fungi</v>
      </c>
    </row>
    <row r="1777" spans="1:47" hidden="1" x14ac:dyDescent="0.3">
      <c r="A1777" s="2" t="s">
        <v>3607</v>
      </c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>
        <v>1</v>
      </c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>
        <v>1</v>
      </c>
      <c r="AT1777" s="3"/>
      <c r="AU1777" t="str">
        <f>VLOOKUP(A1777,[1]taxonomy!$B:$H,7,FALSE)</f>
        <v xml:space="preserve"> Fungi</v>
      </c>
    </row>
    <row r="1778" spans="1:47" hidden="1" x14ac:dyDescent="0.3">
      <c r="A1778" s="2" t="s">
        <v>3609</v>
      </c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>
        <v>1</v>
      </c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>
        <v>1</v>
      </c>
      <c r="AT1778" s="3"/>
      <c r="AU1778" t="str">
        <f>VLOOKUP(A1778,[1]taxonomy!$B:$H,7,FALSE)</f>
        <v xml:space="preserve"> Metazoa</v>
      </c>
    </row>
    <row r="1779" spans="1:47" hidden="1" x14ac:dyDescent="0.3">
      <c r="A1779" s="2" t="s">
        <v>3611</v>
      </c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>
        <v>1</v>
      </c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>
        <v>1</v>
      </c>
      <c r="AT1779" s="3"/>
      <c r="AU1779" t="str">
        <f>VLOOKUP(A1779,[1]taxonomy!$B:$H,7,FALSE)</f>
        <v xml:space="preserve"> Metazoa</v>
      </c>
    </row>
    <row r="1780" spans="1:47" hidden="1" x14ac:dyDescent="0.3">
      <c r="A1780" s="2" t="s">
        <v>3613</v>
      </c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>
        <v>1</v>
      </c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>
        <v>1</v>
      </c>
      <c r="AT1780" s="3"/>
      <c r="AU1780" t="str">
        <f>VLOOKUP(A1780,[1]taxonomy!$B:$H,7,FALSE)</f>
        <v xml:space="preserve"> Metazoa</v>
      </c>
    </row>
    <row r="1781" spans="1:47" hidden="1" x14ac:dyDescent="0.3">
      <c r="A1781" s="2" t="s">
        <v>3615</v>
      </c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>
        <v>1</v>
      </c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>
        <v>1</v>
      </c>
      <c r="AT1781" s="3"/>
      <c r="AU1781" t="str">
        <f>VLOOKUP(A1781,[1]taxonomy!$B:$H,7,FALSE)</f>
        <v xml:space="preserve"> Metazoa</v>
      </c>
    </row>
    <row r="1782" spans="1:47" hidden="1" x14ac:dyDescent="0.3">
      <c r="A1782" s="2" t="s">
        <v>3617</v>
      </c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>
        <v>1</v>
      </c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>
        <v>1</v>
      </c>
      <c r="AT1782" s="3"/>
      <c r="AU1782" t="str">
        <f>VLOOKUP(A1782,[1]taxonomy!$B:$H,7,FALSE)</f>
        <v xml:space="preserve"> Metazoa</v>
      </c>
    </row>
    <row r="1783" spans="1:47" hidden="1" x14ac:dyDescent="0.3">
      <c r="A1783" s="2" t="s">
        <v>3619</v>
      </c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>
        <v>1</v>
      </c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>
        <v>1</v>
      </c>
      <c r="AT1783" s="3"/>
      <c r="AU1783" t="str">
        <f>VLOOKUP(A1783,[1]taxonomy!$B:$H,7,FALSE)</f>
        <v xml:space="preserve"> Metazoa</v>
      </c>
    </row>
    <row r="1784" spans="1:47" hidden="1" x14ac:dyDescent="0.3">
      <c r="A1784" s="2" t="s">
        <v>3621</v>
      </c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>
        <v>1</v>
      </c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>
        <v>1</v>
      </c>
      <c r="AT1784" s="3"/>
      <c r="AU1784" t="str">
        <f>VLOOKUP(A1784,[1]taxonomy!$B:$H,7,FALSE)</f>
        <v xml:space="preserve"> Metazoa</v>
      </c>
    </row>
    <row r="1785" spans="1:47" hidden="1" x14ac:dyDescent="0.3">
      <c r="A1785" s="2" t="s">
        <v>3623</v>
      </c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>
        <v>1</v>
      </c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>
        <v>1</v>
      </c>
      <c r="AT1785" s="3"/>
      <c r="AU1785" t="str">
        <f>VLOOKUP(A1785,[1]taxonomy!$B:$H,7,FALSE)</f>
        <v xml:space="preserve"> Metazoa</v>
      </c>
    </row>
    <row r="1786" spans="1:47" hidden="1" x14ac:dyDescent="0.3">
      <c r="A1786" s="2" t="s">
        <v>3625</v>
      </c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>
        <v>1</v>
      </c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>
        <v>1</v>
      </c>
      <c r="AT1786" s="3"/>
      <c r="AU1786" t="str">
        <f>VLOOKUP(A1786,[1]taxonomy!$B:$H,7,FALSE)</f>
        <v xml:space="preserve"> Metazoa</v>
      </c>
    </row>
    <row r="1787" spans="1:47" hidden="1" x14ac:dyDescent="0.3">
      <c r="A1787" s="2" t="s">
        <v>3627</v>
      </c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>
        <v>1</v>
      </c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>
        <v>1</v>
      </c>
      <c r="AT1787" s="3"/>
      <c r="AU1787" t="str">
        <f>VLOOKUP(A1787,[1]taxonomy!$B:$H,7,FALSE)</f>
        <v xml:space="preserve"> Metazoa</v>
      </c>
    </row>
    <row r="1788" spans="1:47" hidden="1" x14ac:dyDescent="0.3">
      <c r="A1788" s="2" t="s">
        <v>3629</v>
      </c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>
        <v>1</v>
      </c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>
        <v>1</v>
      </c>
      <c r="AT1788" s="3"/>
      <c r="AU1788" t="str">
        <f>VLOOKUP(A1788,[1]taxonomy!$B:$H,7,FALSE)</f>
        <v xml:space="preserve"> Metazoa</v>
      </c>
    </row>
    <row r="1789" spans="1:47" hidden="1" x14ac:dyDescent="0.3">
      <c r="A1789" s="2" t="s">
        <v>3631</v>
      </c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>
        <v>1</v>
      </c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>
        <v>1</v>
      </c>
      <c r="AT1789" s="3"/>
      <c r="AU1789" t="str">
        <f>VLOOKUP(A1789,[1]taxonomy!$B:$H,7,FALSE)</f>
        <v xml:space="preserve"> Metazoa</v>
      </c>
    </row>
    <row r="1790" spans="1:47" hidden="1" x14ac:dyDescent="0.3">
      <c r="A1790" s="2" t="s">
        <v>3633</v>
      </c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>
        <v>1</v>
      </c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>
        <v>1</v>
      </c>
      <c r="AT1790" s="3"/>
      <c r="AU1790" t="str">
        <f>VLOOKUP(A1790,[1]taxonomy!$B:$H,7,FALSE)</f>
        <v xml:space="preserve"> Metazoa</v>
      </c>
    </row>
    <row r="1791" spans="1:47" hidden="1" x14ac:dyDescent="0.3">
      <c r="A1791" s="2" t="s">
        <v>3635</v>
      </c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>
        <v>1</v>
      </c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>
        <v>1</v>
      </c>
      <c r="AT1791" s="3"/>
      <c r="AU1791" t="str">
        <f>VLOOKUP(A1791,[1]taxonomy!$B:$H,7,FALSE)</f>
        <v xml:space="preserve"> Metazoa</v>
      </c>
    </row>
    <row r="1792" spans="1:47" hidden="1" x14ac:dyDescent="0.3">
      <c r="A1792" s="2" t="s">
        <v>3637</v>
      </c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>
        <v>1</v>
      </c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>
        <v>1</v>
      </c>
      <c r="AT1792" s="3"/>
      <c r="AU1792" t="str">
        <f>VLOOKUP(A1792,[1]taxonomy!$B:$H,7,FALSE)</f>
        <v xml:space="preserve"> Metazoa</v>
      </c>
    </row>
    <row r="1793" spans="1:47" hidden="1" x14ac:dyDescent="0.3">
      <c r="A1793" s="2" t="s">
        <v>3639</v>
      </c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>
        <v>1</v>
      </c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>
        <v>1</v>
      </c>
      <c r="AT1793" s="3"/>
      <c r="AU1793" t="e">
        <f>VLOOKUP(A1793,[1]taxonomy!$B:$H,7,FALSE)</f>
        <v>#N/A</v>
      </c>
    </row>
    <row r="1794" spans="1:47" hidden="1" x14ac:dyDescent="0.3">
      <c r="A1794" s="2" t="s">
        <v>3641</v>
      </c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>
        <v>2</v>
      </c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>
        <v>2</v>
      </c>
      <c r="AT1794" s="3"/>
      <c r="AU1794" t="str">
        <f>VLOOKUP(A1794,[1]taxonomy!$B:$H,7,FALSE)</f>
        <v xml:space="preserve"> Metazoa</v>
      </c>
    </row>
    <row r="1795" spans="1:47" hidden="1" x14ac:dyDescent="0.3">
      <c r="A1795" s="2" t="s">
        <v>3643</v>
      </c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>
        <v>1</v>
      </c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>
        <v>1</v>
      </c>
      <c r="AT1795" s="3"/>
      <c r="AU1795" t="str">
        <f>VLOOKUP(A1795,[1]taxonomy!$B:$H,7,FALSE)</f>
        <v xml:space="preserve"> Metazoa</v>
      </c>
    </row>
    <row r="1796" spans="1:47" hidden="1" x14ac:dyDescent="0.3">
      <c r="A1796" s="2" t="s">
        <v>3645</v>
      </c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>
        <v>1</v>
      </c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>
        <v>1</v>
      </c>
      <c r="AT1796" s="3"/>
      <c r="AU1796" t="str">
        <f>VLOOKUP(A1796,[1]taxonomy!$B:$H,7,FALSE)</f>
        <v xml:space="preserve"> Metazoa</v>
      </c>
    </row>
    <row r="1797" spans="1:47" hidden="1" x14ac:dyDescent="0.3">
      <c r="A1797" s="2" t="s">
        <v>3647</v>
      </c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>
        <v>1</v>
      </c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>
        <v>1</v>
      </c>
      <c r="AT1797" s="3"/>
      <c r="AU1797" t="str">
        <f>VLOOKUP(A1797,[1]taxonomy!$B:$H,7,FALSE)</f>
        <v xml:space="preserve"> Metazoa</v>
      </c>
    </row>
    <row r="1798" spans="1:47" hidden="1" x14ac:dyDescent="0.3">
      <c r="A1798" s="2" t="s">
        <v>3649</v>
      </c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>
        <v>1</v>
      </c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>
        <v>1</v>
      </c>
      <c r="AT1798" s="3"/>
      <c r="AU1798" t="str">
        <f>VLOOKUP(A1798,[1]taxonomy!$B:$H,7,FALSE)</f>
        <v xml:space="preserve"> Metazoa</v>
      </c>
    </row>
    <row r="1799" spans="1:47" hidden="1" x14ac:dyDescent="0.3">
      <c r="A1799" s="2" t="s">
        <v>3651</v>
      </c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>
        <v>2</v>
      </c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>
        <v>2</v>
      </c>
      <c r="AT1799" s="3"/>
      <c r="AU1799" t="str">
        <f>VLOOKUP(A1799,[1]taxonomy!$B:$H,7,FALSE)</f>
        <v xml:space="preserve"> Metazoa</v>
      </c>
    </row>
    <row r="1800" spans="1:47" hidden="1" x14ac:dyDescent="0.3">
      <c r="A1800" s="2" t="s">
        <v>3653</v>
      </c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>
        <v>1</v>
      </c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>
        <v>1</v>
      </c>
      <c r="AT1800" s="3"/>
      <c r="AU1800" t="str">
        <f>VLOOKUP(A1800,[1]taxonomy!$B:$H,7,FALSE)</f>
        <v xml:space="preserve"> Metazoa</v>
      </c>
    </row>
    <row r="1801" spans="1:47" hidden="1" x14ac:dyDescent="0.3">
      <c r="A1801" s="2" t="s">
        <v>3655</v>
      </c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>
        <v>1</v>
      </c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>
        <v>1</v>
      </c>
      <c r="AT1801" s="3"/>
      <c r="AU1801" t="e">
        <f>VLOOKUP(A1801,[1]taxonomy!$B:$H,7,FALSE)</f>
        <v>#N/A</v>
      </c>
    </row>
    <row r="1802" spans="1:47" hidden="1" x14ac:dyDescent="0.3">
      <c r="A1802" s="2" t="s">
        <v>3657</v>
      </c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>
        <v>1</v>
      </c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>
        <v>1</v>
      </c>
      <c r="AT1802" s="3"/>
      <c r="AU1802" t="str">
        <f>VLOOKUP(A1802,[1]taxonomy!$B:$H,7,FALSE)</f>
        <v xml:space="preserve"> Metazoa</v>
      </c>
    </row>
    <row r="1803" spans="1:47" hidden="1" x14ac:dyDescent="0.3">
      <c r="A1803" s="2" t="s">
        <v>3659</v>
      </c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>
        <v>1</v>
      </c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>
        <v>1</v>
      </c>
      <c r="AT1803" s="3"/>
      <c r="AU1803" t="str">
        <f>VLOOKUP(A1803,[1]taxonomy!$B:$H,7,FALSE)</f>
        <v xml:space="preserve"> Metazoa</v>
      </c>
    </row>
    <row r="1804" spans="1:47" hidden="1" x14ac:dyDescent="0.3">
      <c r="A1804" s="2" t="s">
        <v>3661</v>
      </c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>
        <v>1</v>
      </c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>
        <v>1</v>
      </c>
      <c r="AT1804" s="3"/>
      <c r="AU1804" t="str">
        <f>VLOOKUP(A1804,[1]taxonomy!$B:$H,7,FALSE)</f>
        <v xml:space="preserve"> Metazoa</v>
      </c>
    </row>
    <row r="1805" spans="1:47" hidden="1" x14ac:dyDescent="0.3">
      <c r="A1805" s="2" t="s">
        <v>3663</v>
      </c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>
        <v>1</v>
      </c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>
        <v>1</v>
      </c>
      <c r="AT1805" s="3"/>
      <c r="AU1805" t="str">
        <f>VLOOKUP(A1805,[1]taxonomy!$B:$H,7,FALSE)</f>
        <v xml:space="preserve"> Metazoa</v>
      </c>
    </row>
    <row r="1806" spans="1:47" hidden="1" x14ac:dyDescent="0.3">
      <c r="A1806" s="2" t="s">
        <v>3665</v>
      </c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>
        <v>1</v>
      </c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>
        <v>1</v>
      </c>
      <c r="AT1806" s="3"/>
      <c r="AU1806" t="str">
        <f>VLOOKUP(A1806,[1]taxonomy!$B:$H,7,FALSE)</f>
        <v xml:space="preserve"> Metazoa</v>
      </c>
    </row>
    <row r="1807" spans="1:47" hidden="1" x14ac:dyDescent="0.3">
      <c r="A1807" s="2" t="s">
        <v>3667</v>
      </c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>
        <v>1</v>
      </c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>
        <v>1</v>
      </c>
      <c r="AT1807" s="3"/>
      <c r="AU1807" t="str">
        <f>VLOOKUP(A1807,[1]taxonomy!$B:$H,7,FALSE)</f>
        <v xml:space="preserve"> Metazoa</v>
      </c>
    </row>
    <row r="1808" spans="1:47" hidden="1" x14ac:dyDescent="0.3">
      <c r="A1808" s="2" t="s">
        <v>3669</v>
      </c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>
        <v>1</v>
      </c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>
        <v>1</v>
      </c>
      <c r="AT1808" s="3"/>
      <c r="AU1808" t="str">
        <f>VLOOKUP(A1808,[1]taxonomy!$B:$H,7,FALSE)</f>
        <v xml:space="preserve"> Metazoa</v>
      </c>
    </row>
    <row r="1809" spans="1:47" hidden="1" x14ac:dyDescent="0.3">
      <c r="A1809" s="2" t="s">
        <v>3671</v>
      </c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>
        <v>1</v>
      </c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>
        <v>1</v>
      </c>
      <c r="AT1809" s="3"/>
      <c r="AU1809" t="str">
        <f>VLOOKUP(A1809,[1]taxonomy!$B:$H,7,FALSE)</f>
        <v xml:space="preserve"> Metazoa</v>
      </c>
    </row>
    <row r="1810" spans="1:47" hidden="1" x14ac:dyDescent="0.3">
      <c r="A1810" s="2" t="s">
        <v>3673</v>
      </c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>
        <v>1</v>
      </c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>
        <v>1</v>
      </c>
      <c r="AT1810" s="3"/>
      <c r="AU1810" t="str">
        <f>VLOOKUP(A1810,[1]taxonomy!$B:$H,7,FALSE)</f>
        <v xml:space="preserve"> Metazoa</v>
      </c>
    </row>
    <row r="1811" spans="1:47" hidden="1" x14ac:dyDescent="0.3">
      <c r="A1811" s="2" t="s">
        <v>3675</v>
      </c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>
        <v>1</v>
      </c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>
        <v>1</v>
      </c>
      <c r="AT1811" s="3"/>
      <c r="AU1811" t="str">
        <f>VLOOKUP(A1811,[1]taxonomy!$B:$H,7,FALSE)</f>
        <v xml:space="preserve"> Metazoa</v>
      </c>
    </row>
    <row r="1812" spans="1:47" hidden="1" x14ac:dyDescent="0.3">
      <c r="A1812" s="2" t="s">
        <v>3677</v>
      </c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>
        <v>1</v>
      </c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>
        <v>1</v>
      </c>
      <c r="AT1812" s="3"/>
      <c r="AU1812" t="str">
        <f>VLOOKUP(A1812,[1]taxonomy!$B:$H,7,FALSE)</f>
        <v xml:space="preserve"> Metazoa</v>
      </c>
    </row>
    <row r="1813" spans="1:47" hidden="1" x14ac:dyDescent="0.3">
      <c r="A1813" s="2" t="s">
        <v>3679</v>
      </c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>
        <v>1</v>
      </c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>
        <v>1</v>
      </c>
      <c r="AT1813" s="3"/>
      <c r="AU1813" t="str">
        <f>VLOOKUP(A1813,[1]taxonomy!$B:$H,7,FALSE)</f>
        <v xml:space="preserve"> Metazoa</v>
      </c>
    </row>
    <row r="1814" spans="1:47" hidden="1" x14ac:dyDescent="0.3">
      <c r="A1814" s="2" t="s">
        <v>3681</v>
      </c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>
        <v>1</v>
      </c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>
        <v>1</v>
      </c>
      <c r="AT1814" s="3"/>
      <c r="AU1814" t="str">
        <f>VLOOKUP(A1814,[1]taxonomy!$B:$H,7,FALSE)</f>
        <v xml:space="preserve"> Metazoa</v>
      </c>
    </row>
    <row r="1815" spans="1:47" hidden="1" x14ac:dyDescent="0.3">
      <c r="A1815" s="2" t="s">
        <v>3683</v>
      </c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>
        <v>1</v>
      </c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>
        <v>1</v>
      </c>
      <c r="AT1815" s="3"/>
      <c r="AU1815" t="str">
        <f>VLOOKUP(A1815,[1]taxonomy!$B:$H,7,FALSE)</f>
        <v xml:space="preserve"> Metazoa</v>
      </c>
    </row>
    <row r="1816" spans="1:47" hidden="1" x14ac:dyDescent="0.3">
      <c r="A1816" s="2" t="s">
        <v>3685</v>
      </c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>
        <v>1</v>
      </c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>
        <v>1</v>
      </c>
      <c r="AT1816" s="3"/>
      <c r="AU1816" t="str">
        <f>VLOOKUP(A1816,[1]taxonomy!$B:$H,7,FALSE)</f>
        <v xml:space="preserve"> Metazoa</v>
      </c>
    </row>
    <row r="1817" spans="1:47" hidden="1" x14ac:dyDescent="0.3">
      <c r="A1817" s="2" t="s">
        <v>3687</v>
      </c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>
        <v>1</v>
      </c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>
        <v>1</v>
      </c>
      <c r="AT1817" s="3"/>
      <c r="AU1817" t="str">
        <f>VLOOKUP(A1817,[1]taxonomy!$B:$H,7,FALSE)</f>
        <v xml:space="preserve"> Metazoa</v>
      </c>
    </row>
    <row r="1818" spans="1:47" hidden="1" x14ac:dyDescent="0.3">
      <c r="A1818" s="2" t="s">
        <v>3689</v>
      </c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>
        <v>1</v>
      </c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>
        <v>1</v>
      </c>
      <c r="AT1818" s="3"/>
      <c r="AU1818" t="str">
        <f>VLOOKUP(A1818,[1]taxonomy!$B:$H,7,FALSE)</f>
        <v xml:space="preserve"> Metazoa</v>
      </c>
    </row>
    <row r="1819" spans="1:47" hidden="1" x14ac:dyDescent="0.3">
      <c r="A1819" s="2" t="s">
        <v>3691</v>
      </c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>
        <v>1</v>
      </c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>
        <v>1</v>
      </c>
      <c r="AT1819" s="3"/>
      <c r="AU1819" t="e">
        <f>VLOOKUP(A1819,[1]taxonomy!$B:$H,7,FALSE)</f>
        <v>#N/A</v>
      </c>
    </row>
    <row r="1820" spans="1:47" hidden="1" x14ac:dyDescent="0.3">
      <c r="A1820" s="2" t="s">
        <v>3693</v>
      </c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>
        <v>1</v>
      </c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>
        <v>1</v>
      </c>
      <c r="AT1820" s="3"/>
      <c r="AU1820" t="e">
        <f>VLOOKUP(A1820,[1]taxonomy!$B:$H,7,FALSE)</f>
        <v>#N/A</v>
      </c>
    </row>
    <row r="1821" spans="1:47" hidden="1" x14ac:dyDescent="0.3">
      <c r="A1821" s="2" t="s">
        <v>3695</v>
      </c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>
        <v>1</v>
      </c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>
        <v>1</v>
      </c>
      <c r="AT1821" s="3"/>
      <c r="AU1821" t="str">
        <f>VLOOKUP(A1821,[1]taxonomy!$B:$H,7,FALSE)</f>
        <v xml:space="preserve"> Metazoa</v>
      </c>
    </row>
    <row r="1822" spans="1:47" hidden="1" x14ac:dyDescent="0.3">
      <c r="A1822" s="2" t="s">
        <v>3697</v>
      </c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>
        <v>1</v>
      </c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>
        <v>1</v>
      </c>
      <c r="AT1822" s="3"/>
      <c r="AU1822" t="str">
        <f>VLOOKUP(A1822,[1]taxonomy!$B:$H,7,FALSE)</f>
        <v xml:space="preserve"> Metazoa</v>
      </c>
    </row>
    <row r="1823" spans="1:47" hidden="1" x14ac:dyDescent="0.3">
      <c r="A1823" s="2" t="s">
        <v>3699</v>
      </c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>
        <v>1</v>
      </c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>
        <v>1</v>
      </c>
      <c r="AT1823" s="3"/>
      <c r="AU1823" t="str">
        <f>VLOOKUP(A1823,[1]taxonomy!$B:$H,7,FALSE)</f>
        <v xml:space="preserve"> Metazoa</v>
      </c>
    </row>
    <row r="1824" spans="1:47" hidden="1" x14ac:dyDescent="0.3">
      <c r="A1824" s="2" t="s">
        <v>3701</v>
      </c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>
        <v>1</v>
      </c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>
        <v>1</v>
      </c>
      <c r="AT1824" s="3"/>
      <c r="AU1824" t="str">
        <f>VLOOKUP(A1824,[1]taxonomy!$B:$H,7,FALSE)</f>
        <v xml:space="preserve"> Metazoa</v>
      </c>
    </row>
    <row r="1825" spans="1:47" hidden="1" x14ac:dyDescent="0.3">
      <c r="A1825" s="2" t="s">
        <v>3703</v>
      </c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>
        <v>1</v>
      </c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>
        <v>1</v>
      </c>
      <c r="AT1825" s="3"/>
      <c r="AU1825" t="str">
        <f>VLOOKUP(A1825,[1]taxonomy!$B:$H,7,FALSE)</f>
        <v xml:space="preserve"> Metazoa</v>
      </c>
    </row>
    <row r="1826" spans="1:47" hidden="1" x14ac:dyDescent="0.3">
      <c r="A1826" s="2" t="s">
        <v>3705</v>
      </c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>
        <v>1</v>
      </c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>
        <v>1</v>
      </c>
      <c r="AT1826" s="3"/>
      <c r="AU1826" t="str">
        <f>VLOOKUP(A1826,[1]taxonomy!$B:$H,7,FALSE)</f>
        <v xml:space="preserve"> Metazoa</v>
      </c>
    </row>
    <row r="1827" spans="1:47" hidden="1" x14ac:dyDescent="0.3">
      <c r="A1827" s="2" t="s">
        <v>3707</v>
      </c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>
        <v>1</v>
      </c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>
        <v>1</v>
      </c>
      <c r="AT1827" s="3"/>
      <c r="AU1827" t="str">
        <f>VLOOKUP(A1827,[1]taxonomy!$B:$H,7,FALSE)</f>
        <v xml:space="preserve"> Metazoa</v>
      </c>
    </row>
    <row r="1828" spans="1:47" hidden="1" x14ac:dyDescent="0.3">
      <c r="A1828" s="2" t="s">
        <v>3709</v>
      </c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>
        <v>1</v>
      </c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>
        <v>1</v>
      </c>
      <c r="AT1828" s="3"/>
      <c r="AU1828" t="str">
        <f>VLOOKUP(A1828,[1]taxonomy!$B:$H,7,FALSE)</f>
        <v xml:space="preserve"> Metazoa</v>
      </c>
    </row>
    <row r="1829" spans="1:47" hidden="1" x14ac:dyDescent="0.3">
      <c r="A1829" s="2" t="s">
        <v>3711</v>
      </c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>
        <v>1</v>
      </c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>
        <v>1</v>
      </c>
      <c r="AT1829" s="3"/>
      <c r="AU1829" t="str">
        <f>VLOOKUP(A1829,[1]taxonomy!$B:$H,7,FALSE)</f>
        <v xml:space="preserve"> Metazoa</v>
      </c>
    </row>
    <row r="1830" spans="1:47" hidden="1" x14ac:dyDescent="0.3">
      <c r="A1830" s="2" t="s">
        <v>3713</v>
      </c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>
        <v>1</v>
      </c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>
        <v>1</v>
      </c>
      <c r="AT1830" s="3"/>
      <c r="AU1830" t="str">
        <f>VLOOKUP(A1830,[1]taxonomy!$B:$H,7,FALSE)</f>
        <v xml:space="preserve"> Metazoa</v>
      </c>
    </row>
    <row r="1831" spans="1:47" hidden="1" x14ac:dyDescent="0.3">
      <c r="A1831" s="2" t="s">
        <v>3715</v>
      </c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>
        <v>1</v>
      </c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>
        <v>1</v>
      </c>
      <c r="AT1831" s="3"/>
      <c r="AU1831" t="str">
        <f>VLOOKUP(A1831,[1]taxonomy!$B:$H,7,FALSE)</f>
        <v xml:space="preserve"> Metazoa</v>
      </c>
    </row>
    <row r="1832" spans="1:47" hidden="1" x14ac:dyDescent="0.3">
      <c r="A1832" s="2" t="s">
        <v>3717</v>
      </c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>
        <v>1</v>
      </c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>
        <v>1</v>
      </c>
      <c r="AT1832" s="3"/>
      <c r="AU1832" t="str">
        <f>VLOOKUP(A1832,[1]taxonomy!$B:$H,7,FALSE)</f>
        <v xml:space="preserve"> Metazoa</v>
      </c>
    </row>
    <row r="1833" spans="1:47" hidden="1" x14ac:dyDescent="0.3">
      <c r="A1833" s="2" t="s">
        <v>3719</v>
      </c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>
        <v>1</v>
      </c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>
        <v>1</v>
      </c>
      <c r="AT1833" s="3"/>
      <c r="AU1833" t="str">
        <f>VLOOKUP(A1833,[1]taxonomy!$B:$H,7,FALSE)</f>
        <v xml:space="preserve"> Metazoa</v>
      </c>
    </row>
    <row r="1834" spans="1:47" hidden="1" x14ac:dyDescent="0.3">
      <c r="A1834" s="2" t="s">
        <v>3721</v>
      </c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>
        <v>1</v>
      </c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>
        <v>1</v>
      </c>
      <c r="AT1834" s="3"/>
      <c r="AU1834" t="str">
        <f>VLOOKUP(A1834,[1]taxonomy!$B:$H,7,FALSE)</f>
        <v xml:space="preserve"> Metazoa</v>
      </c>
    </row>
    <row r="1835" spans="1:47" hidden="1" x14ac:dyDescent="0.3">
      <c r="A1835" s="2" t="s">
        <v>3723</v>
      </c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>
        <v>1</v>
      </c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>
        <v>1</v>
      </c>
      <c r="AT1835" s="3"/>
      <c r="AU1835" t="str">
        <f>VLOOKUP(A1835,[1]taxonomy!$B:$H,7,FALSE)</f>
        <v xml:space="preserve"> Metazoa</v>
      </c>
    </row>
    <row r="1836" spans="1:47" hidden="1" x14ac:dyDescent="0.3">
      <c r="A1836" s="2" t="s">
        <v>3725</v>
      </c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>
        <v>1</v>
      </c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>
        <v>1</v>
      </c>
      <c r="AT1836" s="3"/>
      <c r="AU1836" t="str">
        <f>VLOOKUP(A1836,[1]taxonomy!$B:$H,7,FALSE)</f>
        <v xml:space="preserve"> Metazoa</v>
      </c>
    </row>
    <row r="1837" spans="1:47" hidden="1" x14ac:dyDescent="0.3">
      <c r="A1837" s="2" t="s">
        <v>3727</v>
      </c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>
        <v>1</v>
      </c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>
        <v>1</v>
      </c>
      <c r="AT1837" s="3"/>
      <c r="AU1837" t="str">
        <f>VLOOKUP(A1837,[1]taxonomy!$B:$H,7,FALSE)</f>
        <v xml:space="preserve"> Metazoa</v>
      </c>
    </row>
    <row r="1838" spans="1:47" hidden="1" x14ac:dyDescent="0.3">
      <c r="A1838" s="2" t="s">
        <v>3729</v>
      </c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>
        <v>2</v>
      </c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>
        <v>2</v>
      </c>
      <c r="AT1838" s="3"/>
      <c r="AU1838" t="str">
        <f>VLOOKUP(A1838,[1]taxonomy!$B:$H,7,FALSE)</f>
        <v xml:space="preserve"> Metazoa</v>
      </c>
    </row>
    <row r="1839" spans="1:47" hidden="1" x14ac:dyDescent="0.3">
      <c r="A1839" s="2" t="s">
        <v>3731</v>
      </c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>
        <v>1</v>
      </c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>
        <v>1</v>
      </c>
      <c r="AT1839" s="3"/>
      <c r="AU1839" t="str">
        <f>VLOOKUP(A1839,[1]taxonomy!$B:$H,7,FALSE)</f>
        <v xml:space="preserve"> Metazoa</v>
      </c>
    </row>
    <row r="1840" spans="1:47" hidden="1" x14ac:dyDescent="0.3">
      <c r="A1840" s="2" t="s">
        <v>3733</v>
      </c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>
        <v>1</v>
      </c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>
        <v>1</v>
      </c>
      <c r="AT1840" s="3"/>
      <c r="AU1840" t="str">
        <f>VLOOKUP(A1840,[1]taxonomy!$B:$H,7,FALSE)</f>
        <v xml:space="preserve"> Stramenopiles</v>
      </c>
    </row>
    <row r="1841" spans="1:47" hidden="1" x14ac:dyDescent="0.3">
      <c r="A1841" s="2" t="s">
        <v>3735</v>
      </c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>
        <v>1</v>
      </c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>
        <v>1</v>
      </c>
      <c r="AT1841" s="3"/>
      <c r="AU1841" t="str">
        <f>VLOOKUP(A1841,[1]taxonomy!$B:$H,7,FALSE)</f>
        <v xml:space="preserve"> Stramenopiles</v>
      </c>
    </row>
    <row r="1842" spans="1:47" hidden="1" x14ac:dyDescent="0.3">
      <c r="A1842" s="2" t="s">
        <v>3737</v>
      </c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>
        <v>1</v>
      </c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>
        <v>1</v>
      </c>
      <c r="AT1842" s="3"/>
      <c r="AU1842" t="str">
        <f>VLOOKUP(A1842,[1]taxonomy!$B:$H,7,FALSE)</f>
        <v xml:space="preserve"> Stramenopiles</v>
      </c>
    </row>
    <row r="1843" spans="1:47" hidden="1" x14ac:dyDescent="0.3">
      <c r="A1843" s="2" t="s">
        <v>3739</v>
      </c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>
        <v>1</v>
      </c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>
        <v>1</v>
      </c>
      <c r="AT1843" s="3"/>
      <c r="AU1843" t="str">
        <f>VLOOKUP(A1843,[1]taxonomy!$B:$H,7,FALSE)</f>
        <v xml:space="preserve"> Stramenopiles</v>
      </c>
    </row>
    <row r="1844" spans="1:47" hidden="1" x14ac:dyDescent="0.3">
      <c r="A1844" s="2" t="s">
        <v>3741</v>
      </c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>
        <v>1</v>
      </c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>
        <v>1</v>
      </c>
      <c r="AT1844" s="3"/>
      <c r="AU1844" t="str">
        <f>VLOOKUP(A1844,[1]taxonomy!$B:$H,7,FALSE)</f>
        <v xml:space="preserve"> Stramenopiles</v>
      </c>
    </row>
    <row r="1845" spans="1:47" hidden="1" x14ac:dyDescent="0.3">
      <c r="A1845" s="2" t="s">
        <v>3743</v>
      </c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>
        <v>1</v>
      </c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>
        <v>1</v>
      </c>
      <c r="AT1845" s="3"/>
      <c r="AU1845" t="str">
        <f>VLOOKUP(A1845,[1]taxonomy!$B:$H,7,FALSE)</f>
        <v xml:space="preserve"> Fungi</v>
      </c>
    </row>
    <row r="1846" spans="1:47" hidden="1" x14ac:dyDescent="0.3">
      <c r="A1846" s="2" t="s">
        <v>3745</v>
      </c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>
        <v>1</v>
      </c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>
        <v>1</v>
      </c>
      <c r="AT1846" s="3"/>
      <c r="AU1846" t="str">
        <f>VLOOKUP(A1846,[1]taxonomy!$B:$H,7,FALSE)</f>
        <v xml:space="preserve"> Fungi</v>
      </c>
    </row>
    <row r="1847" spans="1:47" hidden="1" x14ac:dyDescent="0.3">
      <c r="A1847" s="2" t="s">
        <v>3747</v>
      </c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>
        <v>1</v>
      </c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>
        <v>1</v>
      </c>
      <c r="AT1847" s="3"/>
      <c r="AU1847" t="str">
        <f>VLOOKUP(A1847,[1]taxonomy!$B:$H,7,FALSE)</f>
        <v xml:space="preserve"> Metazoa</v>
      </c>
    </row>
    <row r="1848" spans="1:47" hidden="1" x14ac:dyDescent="0.3">
      <c r="A1848" s="2" t="s">
        <v>3749</v>
      </c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>
        <v>1</v>
      </c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>
        <v>1</v>
      </c>
      <c r="AT1848" s="3"/>
      <c r="AU1848" t="str">
        <f>VLOOKUP(A1848,[1]taxonomy!$B:$H,7,FALSE)</f>
        <v xml:space="preserve"> Metazoa</v>
      </c>
    </row>
    <row r="1849" spans="1:47" hidden="1" x14ac:dyDescent="0.3">
      <c r="A1849" s="2" t="s">
        <v>3751</v>
      </c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>
        <v>1</v>
      </c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>
        <v>1</v>
      </c>
      <c r="AT1849" s="3"/>
      <c r="AU1849" t="str">
        <f>VLOOKUP(A1849,[1]taxonomy!$B:$H,7,FALSE)</f>
        <v xml:space="preserve"> Metazoa</v>
      </c>
    </row>
    <row r="1850" spans="1:47" hidden="1" x14ac:dyDescent="0.3">
      <c r="A1850" s="2" t="s">
        <v>3753</v>
      </c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>
        <v>1</v>
      </c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>
        <v>1</v>
      </c>
      <c r="AT1850" s="3"/>
      <c r="AU1850" t="str">
        <f>VLOOKUP(A1850,[1]taxonomy!$B:$H,7,FALSE)</f>
        <v xml:space="preserve"> Metazoa</v>
      </c>
    </row>
    <row r="1851" spans="1:47" hidden="1" x14ac:dyDescent="0.3">
      <c r="A1851" s="2" t="s">
        <v>3755</v>
      </c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>
        <v>1</v>
      </c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>
        <v>1</v>
      </c>
      <c r="AT1851" s="3"/>
      <c r="AU1851" t="str">
        <f>VLOOKUP(A1851,[1]taxonomy!$B:$H,7,FALSE)</f>
        <v xml:space="preserve"> Metazoa</v>
      </c>
    </row>
    <row r="1852" spans="1:47" hidden="1" x14ac:dyDescent="0.3">
      <c r="A1852" s="2" t="s">
        <v>3757</v>
      </c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>
        <v>1</v>
      </c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>
        <v>1</v>
      </c>
      <c r="AT1852" s="3"/>
      <c r="AU1852" t="str">
        <f>VLOOKUP(A1852,[1]taxonomy!$B:$H,7,FALSE)</f>
        <v xml:space="preserve"> Metazoa</v>
      </c>
    </row>
    <row r="1853" spans="1:47" hidden="1" x14ac:dyDescent="0.3">
      <c r="A1853" s="2" t="s">
        <v>3759</v>
      </c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>
        <v>1</v>
      </c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>
        <v>1</v>
      </c>
      <c r="AT1853" s="3"/>
      <c r="AU1853" t="e">
        <f>VLOOKUP(A1853,[1]taxonomy!$B:$H,7,FALSE)</f>
        <v>#N/A</v>
      </c>
    </row>
    <row r="1854" spans="1:47" hidden="1" x14ac:dyDescent="0.3">
      <c r="A1854" s="2" t="s">
        <v>3761</v>
      </c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>
        <v>1</v>
      </c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>
        <v>1</v>
      </c>
      <c r="AT1854" s="3"/>
      <c r="AU1854" t="str">
        <f>VLOOKUP(A1854,[1]taxonomy!$B:$H,7,FALSE)</f>
        <v xml:space="preserve"> Viridiplantae</v>
      </c>
    </row>
    <row r="1855" spans="1:47" hidden="1" x14ac:dyDescent="0.3">
      <c r="A1855" s="2" t="s">
        <v>3763</v>
      </c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>
        <v>1</v>
      </c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>
        <v>1</v>
      </c>
      <c r="AT1855" s="3"/>
      <c r="AU1855" t="str">
        <f>VLOOKUP(A1855,[1]taxonomy!$B:$H,7,FALSE)</f>
        <v xml:space="preserve"> Viridiplantae</v>
      </c>
    </row>
    <row r="1856" spans="1:47" hidden="1" x14ac:dyDescent="0.3">
      <c r="A1856" s="2" t="s">
        <v>3765</v>
      </c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>
        <v>1</v>
      </c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>
        <v>1</v>
      </c>
      <c r="AT1856" s="3"/>
      <c r="AU1856" t="str">
        <f>VLOOKUP(A1856,[1]taxonomy!$B:$H,7,FALSE)</f>
        <v xml:space="preserve"> Fungi</v>
      </c>
    </row>
    <row r="1857" spans="1:47" hidden="1" x14ac:dyDescent="0.3">
      <c r="A1857" s="2" t="s">
        <v>3767</v>
      </c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>
        <v>1</v>
      </c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>
        <v>1</v>
      </c>
      <c r="AT1857" s="3"/>
      <c r="AU1857" t="str">
        <f>VLOOKUP(A1857,[1]taxonomy!$B:$H,7,FALSE)</f>
        <v xml:space="preserve"> Fungi</v>
      </c>
    </row>
    <row r="1858" spans="1:47" hidden="1" x14ac:dyDescent="0.3">
      <c r="A1858" s="2" t="s">
        <v>3769</v>
      </c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>
        <v>2</v>
      </c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>
        <v>2</v>
      </c>
      <c r="AT1858" s="3"/>
      <c r="AU1858" t="str">
        <f>VLOOKUP(A1858,[1]taxonomy!$B:$H,7,FALSE)</f>
        <v xml:space="preserve"> Fungi</v>
      </c>
    </row>
    <row r="1859" spans="1:47" hidden="1" x14ac:dyDescent="0.3">
      <c r="A1859" s="2" t="s">
        <v>3771</v>
      </c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>
        <v>1</v>
      </c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>
        <v>1</v>
      </c>
      <c r="AT1859" s="3"/>
      <c r="AU1859" t="str">
        <f>VLOOKUP(A1859,[1]taxonomy!$B:$H,7,FALSE)</f>
        <v xml:space="preserve"> Fungi</v>
      </c>
    </row>
    <row r="1860" spans="1:47" hidden="1" x14ac:dyDescent="0.3">
      <c r="A1860" s="2" t="s">
        <v>3773</v>
      </c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>
        <v>1</v>
      </c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>
        <v>1</v>
      </c>
      <c r="AT1860" s="3"/>
      <c r="AU1860" t="str">
        <f>VLOOKUP(A1860,[1]taxonomy!$B:$H,7,FALSE)</f>
        <v xml:space="preserve"> Fungi</v>
      </c>
    </row>
    <row r="1861" spans="1:47" hidden="1" x14ac:dyDescent="0.3">
      <c r="A1861" s="2" t="s">
        <v>3775</v>
      </c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>
        <v>1</v>
      </c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>
        <v>1</v>
      </c>
      <c r="AT1861" s="3"/>
      <c r="AU1861" t="str">
        <f>VLOOKUP(A1861,[1]taxonomy!$B:$H,7,FALSE)</f>
        <v xml:space="preserve"> Fungi</v>
      </c>
    </row>
    <row r="1862" spans="1:47" hidden="1" x14ac:dyDescent="0.3">
      <c r="A1862" s="2" t="s">
        <v>3777</v>
      </c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>
        <v>1</v>
      </c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>
        <v>1</v>
      </c>
      <c r="AT1862" s="3"/>
      <c r="AU1862" t="e">
        <f>VLOOKUP(A1862,[1]taxonomy!$B:$H,7,FALSE)</f>
        <v>#N/A</v>
      </c>
    </row>
    <row r="1863" spans="1:47" hidden="1" x14ac:dyDescent="0.3">
      <c r="A1863" s="2" t="s">
        <v>3779</v>
      </c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>
        <v>1</v>
      </c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>
        <v>1</v>
      </c>
      <c r="AT1863" s="3"/>
      <c r="AU1863" t="e">
        <f>VLOOKUP(A1863,[1]taxonomy!$B:$H,7,FALSE)</f>
        <v>#N/A</v>
      </c>
    </row>
    <row r="1864" spans="1:47" hidden="1" x14ac:dyDescent="0.3">
      <c r="A1864" s="2" t="s">
        <v>3781</v>
      </c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>
        <v>1</v>
      </c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>
        <v>1</v>
      </c>
      <c r="AT1864" s="3"/>
      <c r="AU1864" t="e">
        <f>VLOOKUP(A1864,[1]taxonomy!$B:$H,7,FALSE)</f>
        <v>#N/A</v>
      </c>
    </row>
    <row r="1865" spans="1:47" hidden="1" x14ac:dyDescent="0.3">
      <c r="A1865" s="2" t="s">
        <v>3783</v>
      </c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>
        <v>1</v>
      </c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>
        <v>1</v>
      </c>
      <c r="AT1865" s="3"/>
      <c r="AU1865" t="e">
        <f>VLOOKUP(A1865,[1]taxonomy!$B:$H,7,FALSE)</f>
        <v>#N/A</v>
      </c>
    </row>
    <row r="1866" spans="1:47" hidden="1" x14ac:dyDescent="0.3">
      <c r="A1866" s="2" t="s">
        <v>3785</v>
      </c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>
        <v>1</v>
      </c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>
        <v>1</v>
      </c>
      <c r="AT1866" s="3"/>
      <c r="AU1866" t="str">
        <f>VLOOKUP(A1866,[1]taxonomy!$B:$H,7,FALSE)</f>
        <v xml:space="preserve"> Viridiplantae</v>
      </c>
    </row>
    <row r="1867" spans="1:47" hidden="1" x14ac:dyDescent="0.3">
      <c r="A1867" s="2" t="s">
        <v>3787</v>
      </c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>
        <v>1</v>
      </c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>
        <v>1</v>
      </c>
      <c r="AT1867" s="3"/>
      <c r="AU1867" t="str">
        <f>VLOOKUP(A1867,[1]taxonomy!$B:$H,7,FALSE)</f>
        <v xml:space="preserve"> Viridiplantae</v>
      </c>
    </row>
    <row r="1868" spans="1:47" hidden="1" x14ac:dyDescent="0.3">
      <c r="A1868" s="2" t="s">
        <v>3789</v>
      </c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>
        <v>1</v>
      </c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>
        <v>1</v>
      </c>
      <c r="AT1868" s="3"/>
      <c r="AU1868" t="str">
        <f>VLOOKUP(A1868,[1]taxonomy!$B:$H,7,FALSE)</f>
        <v xml:space="preserve"> Viridiplantae</v>
      </c>
    </row>
    <row r="1869" spans="1:47" hidden="1" x14ac:dyDescent="0.3">
      <c r="A1869" s="2" t="s">
        <v>3791</v>
      </c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>
        <v>1</v>
      </c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>
        <v>1</v>
      </c>
      <c r="AT1869" s="3"/>
      <c r="AU1869" t="str">
        <f>VLOOKUP(A1869,[1]taxonomy!$B:$H,7,FALSE)</f>
        <v xml:space="preserve"> Viridiplantae</v>
      </c>
    </row>
    <row r="1870" spans="1:47" hidden="1" x14ac:dyDescent="0.3">
      <c r="A1870" s="2" t="s">
        <v>3793</v>
      </c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>
        <v>1</v>
      </c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>
        <v>1</v>
      </c>
      <c r="AT1870" s="3"/>
      <c r="AU1870" t="str">
        <f>VLOOKUP(A1870,[1]taxonomy!$B:$H,7,FALSE)</f>
        <v xml:space="preserve"> Viridiplantae</v>
      </c>
    </row>
    <row r="1871" spans="1:47" hidden="1" x14ac:dyDescent="0.3">
      <c r="A1871" s="2" t="s">
        <v>3795</v>
      </c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>
        <v>1</v>
      </c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>
        <v>1</v>
      </c>
      <c r="AT1871" s="3"/>
      <c r="AU1871" t="str">
        <f>VLOOKUP(A1871,[1]taxonomy!$B:$H,7,FALSE)</f>
        <v xml:space="preserve"> Viridiplantae</v>
      </c>
    </row>
    <row r="1872" spans="1:47" hidden="1" x14ac:dyDescent="0.3">
      <c r="A1872" s="2" t="s">
        <v>3797</v>
      </c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>
        <v>1</v>
      </c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>
        <v>1</v>
      </c>
      <c r="AT1872" s="3"/>
      <c r="AU1872" t="str">
        <f>VLOOKUP(A1872,[1]taxonomy!$B:$H,7,FALSE)</f>
        <v xml:space="preserve"> Viridiplantae</v>
      </c>
    </row>
    <row r="1873" spans="1:47" hidden="1" x14ac:dyDescent="0.3">
      <c r="A1873" s="2" t="s">
        <v>3799</v>
      </c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>
        <v>1</v>
      </c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>
        <v>1</v>
      </c>
      <c r="AT1873" s="3"/>
      <c r="AU1873" t="str">
        <f>VLOOKUP(A1873,[1]taxonomy!$B:$H,7,FALSE)</f>
        <v xml:space="preserve"> Viridiplantae</v>
      </c>
    </row>
    <row r="1874" spans="1:47" hidden="1" x14ac:dyDescent="0.3">
      <c r="A1874" s="2" t="s">
        <v>3801</v>
      </c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>
        <v>1</v>
      </c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>
        <v>1</v>
      </c>
      <c r="AT1874" s="3"/>
      <c r="AU1874" t="str">
        <f>VLOOKUP(A1874,[1]taxonomy!$B:$H,7,FALSE)</f>
        <v xml:space="preserve"> Viridiplantae</v>
      </c>
    </row>
    <row r="1875" spans="1:47" hidden="1" x14ac:dyDescent="0.3">
      <c r="A1875" s="2" t="s">
        <v>3803</v>
      </c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>
        <v>1</v>
      </c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>
        <v>1</v>
      </c>
      <c r="AT1875" s="3"/>
      <c r="AU1875" t="str">
        <f>VLOOKUP(A1875,[1]taxonomy!$B:$H,7,FALSE)</f>
        <v xml:space="preserve"> Viridiplantae</v>
      </c>
    </row>
    <row r="1876" spans="1:47" hidden="1" x14ac:dyDescent="0.3">
      <c r="A1876" s="2" t="s">
        <v>3805</v>
      </c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>
        <v>1</v>
      </c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>
        <v>1</v>
      </c>
      <c r="AT1876" s="3"/>
      <c r="AU1876" t="str">
        <f>VLOOKUP(A1876,[1]taxonomy!$B:$H,7,FALSE)</f>
        <v xml:space="preserve"> Viridiplantae</v>
      </c>
    </row>
    <row r="1877" spans="1:47" hidden="1" x14ac:dyDescent="0.3">
      <c r="A1877" s="2" t="s">
        <v>3807</v>
      </c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>
        <v>1</v>
      </c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>
        <v>1</v>
      </c>
      <c r="AT1877" s="3"/>
      <c r="AU1877" t="str">
        <f>VLOOKUP(A1877,[1]taxonomy!$B:$H,7,FALSE)</f>
        <v xml:space="preserve"> Viridiplantae</v>
      </c>
    </row>
    <row r="1878" spans="1:47" hidden="1" x14ac:dyDescent="0.3">
      <c r="A1878" s="2" t="s">
        <v>3809</v>
      </c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>
        <v>1</v>
      </c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>
        <v>1</v>
      </c>
      <c r="AT1878" s="3"/>
      <c r="AU1878" t="str">
        <f>VLOOKUP(A1878,[1]taxonomy!$B:$H,7,FALSE)</f>
        <v xml:space="preserve"> Viridiplantae</v>
      </c>
    </row>
    <row r="1879" spans="1:47" hidden="1" x14ac:dyDescent="0.3">
      <c r="A1879" s="2" t="s">
        <v>3811</v>
      </c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>
        <v>1</v>
      </c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>
        <v>1</v>
      </c>
      <c r="AT1879" s="3"/>
      <c r="AU1879" t="str">
        <f>VLOOKUP(A1879,[1]taxonomy!$B:$H,7,FALSE)</f>
        <v xml:space="preserve"> Viridiplantae</v>
      </c>
    </row>
    <row r="1880" spans="1:47" hidden="1" x14ac:dyDescent="0.3">
      <c r="A1880" s="2" t="s">
        <v>3813</v>
      </c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>
        <v>1</v>
      </c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>
        <v>1</v>
      </c>
      <c r="AT1880" s="3"/>
      <c r="AU1880" t="str">
        <f>VLOOKUP(A1880,[1]taxonomy!$B:$H,7,FALSE)</f>
        <v xml:space="preserve"> Viridiplantae</v>
      </c>
    </row>
    <row r="1881" spans="1:47" hidden="1" x14ac:dyDescent="0.3">
      <c r="A1881" s="2" t="s">
        <v>3815</v>
      </c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>
        <v>1</v>
      </c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>
        <v>1</v>
      </c>
      <c r="AT1881" s="3"/>
      <c r="AU1881" t="str">
        <f>VLOOKUP(A1881,[1]taxonomy!$B:$H,7,FALSE)</f>
        <v xml:space="preserve"> Viridiplantae</v>
      </c>
    </row>
    <row r="1882" spans="1:47" hidden="1" x14ac:dyDescent="0.3">
      <c r="A1882" s="2" t="s">
        <v>3817</v>
      </c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>
        <v>1</v>
      </c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>
        <v>1</v>
      </c>
      <c r="AT1882" s="3"/>
      <c r="AU1882" t="str">
        <f>VLOOKUP(A1882,[1]taxonomy!$B:$H,7,FALSE)</f>
        <v xml:space="preserve"> Viridiplantae</v>
      </c>
    </row>
    <row r="1883" spans="1:47" hidden="1" x14ac:dyDescent="0.3">
      <c r="A1883" s="2" t="s">
        <v>3819</v>
      </c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>
        <v>1</v>
      </c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>
        <v>1</v>
      </c>
      <c r="AT1883" s="3"/>
      <c r="AU1883" t="str">
        <f>VLOOKUP(A1883,[1]taxonomy!$B:$H,7,FALSE)</f>
        <v xml:space="preserve"> Viridiplantae</v>
      </c>
    </row>
    <row r="1884" spans="1:47" hidden="1" x14ac:dyDescent="0.3">
      <c r="A1884" s="2" t="s">
        <v>3821</v>
      </c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>
        <v>1</v>
      </c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>
        <v>1</v>
      </c>
      <c r="AT1884" s="3"/>
      <c r="AU1884" t="str">
        <f>VLOOKUP(A1884,[1]taxonomy!$B:$H,7,FALSE)</f>
        <v xml:space="preserve"> Viridiplantae</v>
      </c>
    </row>
    <row r="1885" spans="1:47" hidden="1" x14ac:dyDescent="0.3">
      <c r="A1885" s="2" t="s">
        <v>3823</v>
      </c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>
        <v>1</v>
      </c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>
        <v>1</v>
      </c>
      <c r="AT1885" s="3"/>
      <c r="AU1885" t="str">
        <f>VLOOKUP(A1885,[1]taxonomy!$B:$H,7,FALSE)</f>
        <v xml:space="preserve"> Viridiplantae</v>
      </c>
    </row>
    <row r="1886" spans="1:47" hidden="1" x14ac:dyDescent="0.3">
      <c r="A1886" s="2" t="s">
        <v>3825</v>
      </c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>
        <v>1</v>
      </c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>
        <v>1</v>
      </c>
      <c r="AT1886" s="3"/>
      <c r="AU1886" t="str">
        <f>VLOOKUP(A1886,[1]taxonomy!$B:$H,7,FALSE)</f>
        <v xml:space="preserve"> Viridiplantae</v>
      </c>
    </row>
    <row r="1887" spans="1:47" hidden="1" x14ac:dyDescent="0.3">
      <c r="A1887" s="2" t="s">
        <v>3827</v>
      </c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>
        <v>1</v>
      </c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>
        <v>1</v>
      </c>
      <c r="AT1887" s="3"/>
      <c r="AU1887" t="str">
        <f>VLOOKUP(A1887,[1]taxonomy!$B:$H,7,FALSE)</f>
        <v xml:space="preserve"> Viridiplantae</v>
      </c>
    </row>
    <row r="1888" spans="1:47" hidden="1" x14ac:dyDescent="0.3">
      <c r="A1888" s="2" t="s">
        <v>3829</v>
      </c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>
        <v>1</v>
      </c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>
        <v>1</v>
      </c>
      <c r="AT1888" s="3"/>
      <c r="AU1888" t="str">
        <f>VLOOKUP(A1888,[1]taxonomy!$B:$H,7,FALSE)</f>
        <v xml:space="preserve"> Viridiplantae</v>
      </c>
    </row>
    <row r="1889" spans="1:47" hidden="1" x14ac:dyDescent="0.3">
      <c r="A1889" s="2" t="s">
        <v>3831</v>
      </c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>
        <v>1</v>
      </c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>
        <v>1</v>
      </c>
      <c r="AT1889" s="3"/>
      <c r="AU1889" t="str">
        <f>VLOOKUP(A1889,[1]taxonomy!$B:$H,7,FALSE)</f>
        <v xml:space="preserve"> Fungi</v>
      </c>
    </row>
    <row r="1890" spans="1:47" hidden="1" x14ac:dyDescent="0.3">
      <c r="A1890" s="2" t="s">
        <v>3833</v>
      </c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>
        <v>1</v>
      </c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>
        <v>1</v>
      </c>
      <c r="AT1890" s="3"/>
      <c r="AU1890" t="str">
        <f>VLOOKUP(A1890,[1]taxonomy!$B:$H,7,FALSE)</f>
        <v xml:space="preserve"> Fungi</v>
      </c>
    </row>
    <row r="1891" spans="1:47" hidden="1" x14ac:dyDescent="0.3">
      <c r="A1891" s="2" t="s">
        <v>3835</v>
      </c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>
        <v>1</v>
      </c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>
        <v>1</v>
      </c>
      <c r="AT1891" s="3"/>
      <c r="AU1891" t="str">
        <f>VLOOKUP(A1891,[1]taxonomy!$B:$H,7,FALSE)</f>
        <v xml:space="preserve"> Fungi</v>
      </c>
    </row>
    <row r="1892" spans="1:47" hidden="1" x14ac:dyDescent="0.3">
      <c r="A1892" s="2" t="s">
        <v>3837</v>
      </c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>
        <v>1</v>
      </c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>
        <v>1</v>
      </c>
      <c r="AT1892" s="3"/>
      <c r="AU1892" t="str">
        <f>VLOOKUP(A1892,[1]taxonomy!$B:$H,7,FALSE)</f>
        <v xml:space="preserve"> Fungi</v>
      </c>
    </row>
    <row r="1893" spans="1:47" hidden="1" x14ac:dyDescent="0.3">
      <c r="A1893" s="2" t="s">
        <v>3839</v>
      </c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>
        <v>1</v>
      </c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>
        <v>1</v>
      </c>
      <c r="AT1893" s="3"/>
      <c r="AU1893" t="str">
        <f>VLOOKUP(A1893,[1]taxonomy!$B:$H,7,FALSE)</f>
        <v xml:space="preserve"> Fungi</v>
      </c>
    </row>
    <row r="1894" spans="1:47" hidden="1" x14ac:dyDescent="0.3">
      <c r="A1894" s="2" t="s">
        <v>3841</v>
      </c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>
        <v>1</v>
      </c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>
        <v>1</v>
      </c>
      <c r="AT1894" s="3"/>
      <c r="AU1894" t="str">
        <f>VLOOKUP(A1894,[1]taxonomy!$B:$H,7,FALSE)</f>
        <v xml:space="preserve"> Fungi</v>
      </c>
    </row>
    <row r="1895" spans="1:47" hidden="1" x14ac:dyDescent="0.3">
      <c r="A1895" s="2" t="s">
        <v>3843</v>
      </c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>
        <v>1</v>
      </c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>
        <v>1</v>
      </c>
      <c r="AT1895" s="3"/>
      <c r="AU1895" t="str">
        <f>VLOOKUP(A1895,[1]taxonomy!$B:$H,7,FALSE)</f>
        <v xml:space="preserve"> Fungi</v>
      </c>
    </row>
    <row r="1896" spans="1:47" hidden="1" x14ac:dyDescent="0.3">
      <c r="A1896" s="2" t="s">
        <v>3845</v>
      </c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>
        <v>1</v>
      </c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>
        <v>1</v>
      </c>
      <c r="AT1896" s="3"/>
      <c r="AU1896" t="str">
        <f>VLOOKUP(A1896,[1]taxonomy!$B:$H,7,FALSE)</f>
        <v xml:space="preserve"> Fungi</v>
      </c>
    </row>
    <row r="1897" spans="1:47" hidden="1" x14ac:dyDescent="0.3">
      <c r="A1897" s="2" t="s">
        <v>3847</v>
      </c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>
        <v>1</v>
      </c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>
        <v>1</v>
      </c>
      <c r="AT1897" s="3"/>
      <c r="AU1897" t="str">
        <f>VLOOKUP(A1897,[1]taxonomy!$B:$H,7,FALSE)</f>
        <v xml:space="preserve"> Metazoa</v>
      </c>
    </row>
    <row r="1898" spans="1:47" hidden="1" x14ac:dyDescent="0.3">
      <c r="A1898" s="2" t="s">
        <v>3849</v>
      </c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>
        <v>2</v>
      </c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>
        <v>2</v>
      </c>
      <c r="AT1898" s="3"/>
      <c r="AU1898" t="str">
        <f>VLOOKUP(A1898,[1]taxonomy!$B:$H,7,FALSE)</f>
        <v xml:space="preserve"> Metazoa</v>
      </c>
    </row>
    <row r="1899" spans="1:47" hidden="1" x14ac:dyDescent="0.3">
      <c r="A1899" s="2" t="s">
        <v>3851</v>
      </c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>
        <v>1</v>
      </c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>
        <v>1</v>
      </c>
      <c r="AT1899" s="3"/>
      <c r="AU1899" t="str">
        <f>VLOOKUP(A1899,[1]taxonomy!$B:$H,7,FALSE)</f>
        <v xml:space="preserve"> Metazoa</v>
      </c>
    </row>
    <row r="1900" spans="1:47" hidden="1" x14ac:dyDescent="0.3">
      <c r="A1900" s="2" t="s">
        <v>3853</v>
      </c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>
        <v>1</v>
      </c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>
        <v>1</v>
      </c>
      <c r="AT1900" s="3"/>
      <c r="AU1900" t="str">
        <f>VLOOKUP(A1900,[1]taxonomy!$B:$H,7,FALSE)</f>
        <v xml:space="preserve"> Metazoa</v>
      </c>
    </row>
    <row r="1901" spans="1:47" hidden="1" x14ac:dyDescent="0.3">
      <c r="A1901" s="2" t="s">
        <v>3855</v>
      </c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>
        <v>1</v>
      </c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>
        <v>1</v>
      </c>
      <c r="AT1901" s="3"/>
      <c r="AU1901" t="str">
        <f>VLOOKUP(A1901,[1]taxonomy!$B:$H,7,FALSE)</f>
        <v xml:space="preserve"> Metazoa</v>
      </c>
    </row>
    <row r="1902" spans="1:47" hidden="1" x14ac:dyDescent="0.3">
      <c r="A1902" s="2" t="s">
        <v>3857</v>
      </c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>
        <v>1</v>
      </c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>
        <v>1</v>
      </c>
      <c r="AT1902" s="3"/>
      <c r="AU1902" t="str">
        <f>VLOOKUP(A1902,[1]taxonomy!$B:$H,7,FALSE)</f>
        <v xml:space="preserve"> Metazoa</v>
      </c>
    </row>
    <row r="1903" spans="1:47" hidden="1" x14ac:dyDescent="0.3">
      <c r="A1903" s="2" t="s">
        <v>3859</v>
      </c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>
        <v>1</v>
      </c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>
        <v>1</v>
      </c>
      <c r="AT1903" s="3"/>
      <c r="AU1903" t="str">
        <f>VLOOKUP(A1903,[1]taxonomy!$B:$H,7,FALSE)</f>
        <v xml:space="preserve"> Metazoa</v>
      </c>
    </row>
    <row r="1904" spans="1:47" hidden="1" x14ac:dyDescent="0.3">
      <c r="A1904" s="2" t="s">
        <v>3861</v>
      </c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>
        <v>1</v>
      </c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>
        <v>1</v>
      </c>
      <c r="AT1904" s="3"/>
      <c r="AU1904" t="str">
        <f>VLOOKUP(A1904,[1]taxonomy!$B:$H,7,FALSE)</f>
        <v xml:space="preserve"> Metazoa</v>
      </c>
    </row>
    <row r="1905" spans="1:47" hidden="1" x14ac:dyDescent="0.3">
      <c r="A1905" s="2" t="s">
        <v>3863</v>
      </c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>
        <v>1</v>
      </c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>
        <v>1</v>
      </c>
      <c r="AT1905" s="3"/>
      <c r="AU1905" t="str">
        <f>VLOOKUP(A1905,[1]taxonomy!$B:$H,7,FALSE)</f>
        <v xml:space="preserve"> Metazoa</v>
      </c>
    </row>
    <row r="1906" spans="1:47" hidden="1" x14ac:dyDescent="0.3">
      <c r="A1906" s="2" t="s">
        <v>3865</v>
      </c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>
        <v>1</v>
      </c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>
        <v>1</v>
      </c>
      <c r="AT1906" s="3"/>
      <c r="AU1906" t="str">
        <f>VLOOKUP(A1906,[1]taxonomy!$B:$H,7,FALSE)</f>
        <v xml:space="preserve"> Metazoa</v>
      </c>
    </row>
    <row r="1907" spans="1:47" hidden="1" x14ac:dyDescent="0.3">
      <c r="A1907" s="2" t="s">
        <v>3867</v>
      </c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>
        <v>2</v>
      </c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>
        <v>2</v>
      </c>
      <c r="AT1907" s="3"/>
      <c r="AU1907" t="e">
        <f>VLOOKUP(A1907,[1]taxonomy!$B:$H,7,FALSE)</f>
        <v>#N/A</v>
      </c>
    </row>
    <row r="1908" spans="1:47" hidden="1" x14ac:dyDescent="0.3">
      <c r="A1908" s="2" t="s">
        <v>3869</v>
      </c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>
        <v>1</v>
      </c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>
        <v>1</v>
      </c>
      <c r="AT1908" s="3"/>
      <c r="AU1908" t="str">
        <f>VLOOKUP(A1908,[1]taxonomy!$B:$H,7,FALSE)</f>
        <v xml:space="preserve"> Metazoa</v>
      </c>
    </row>
    <row r="1909" spans="1:47" hidden="1" x14ac:dyDescent="0.3">
      <c r="A1909" s="2" t="s">
        <v>3871</v>
      </c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>
        <v>1</v>
      </c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>
        <v>1</v>
      </c>
      <c r="AT1909" s="3"/>
      <c r="AU1909" t="str">
        <f>VLOOKUP(A1909,[1]taxonomy!$B:$H,7,FALSE)</f>
        <v xml:space="preserve"> Metazoa</v>
      </c>
    </row>
    <row r="1910" spans="1:47" hidden="1" x14ac:dyDescent="0.3">
      <c r="A1910" s="2" t="s">
        <v>3873</v>
      </c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>
        <v>1</v>
      </c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>
        <v>1</v>
      </c>
      <c r="AT1910" s="3"/>
      <c r="AU1910" t="str">
        <f>VLOOKUP(A1910,[1]taxonomy!$B:$H,7,FALSE)</f>
        <v xml:space="preserve"> Metazoa</v>
      </c>
    </row>
    <row r="1911" spans="1:47" hidden="1" x14ac:dyDescent="0.3">
      <c r="A1911" s="2" t="s">
        <v>3875</v>
      </c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>
        <v>1</v>
      </c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>
        <v>1</v>
      </c>
      <c r="AT1911" s="3"/>
      <c r="AU1911" t="str">
        <f>VLOOKUP(A1911,[1]taxonomy!$B:$H,7,FALSE)</f>
        <v xml:space="preserve"> Metazoa</v>
      </c>
    </row>
    <row r="1912" spans="1:47" hidden="1" x14ac:dyDescent="0.3">
      <c r="A1912" s="2" t="s">
        <v>3877</v>
      </c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>
        <v>1</v>
      </c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>
        <v>1</v>
      </c>
      <c r="AT1912" s="3"/>
      <c r="AU1912" t="str">
        <f>VLOOKUP(A1912,[1]taxonomy!$B:$H,7,FALSE)</f>
        <v xml:space="preserve"> Metazoa</v>
      </c>
    </row>
    <row r="1913" spans="1:47" hidden="1" x14ac:dyDescent="0.3">
      <c r="A1913" s="2" t="s">
        <v>3879</v>
      </c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>
        <v>1</v>
      </c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>
        <v>1</v>
      </c>
      <c r="AT1913" s="3"/>
      <c r="AU1913" t="str">
        <f>VLOOKUP(A1913,[1]taxonomy!$B:$H,7,FALSE)</f>
        <v xml:space="preserve"> Metazoa</v>
      </c>
    </row>
    <row r="1914" spans="1:47" hidden="1" x14ac:dyDescent="0.3">
      <c r="A1914" s="2" t="s">
        <v>3881</v>
      </c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>
        <v>1</v>
      </c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>
        <v>1</v>
      </c>
      <c r="AT1914" s="3"/>
      <c r="AU1914" t="str">
        <f>VLOOKUP(A1914,[1]taxonomy!$B:$H,7,FALSE)</f>
        <v xml:space="preserve"> Viridiplantae</v>
      </c>
    </row>
    <row r="1915" spans="1:47" hidden="1" x14ac:dyDescent="0.3">
      <c r="A1915" s="2" t="s">
        <v>3883</v>
      </c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>
        <v>1</v>
      </c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>
        <v>1</v>
      </c>
      <c r="AT1915" s="3"/>
      <c r="AU1915" t="str">
        <f>VLOOKUP(A1915,[1]taxonomy!$B:$H,7,FALSE)</f>
        <v xml:space="preserve"> Fungi</v>
      </c>
    </row>
    <row r="1916" spans="1:47" hidden="1" x14ac:dyDescent="0.3">
      <c r="A1916" s="2" t="s">
        <v>3885</v>
      </c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>
        <v>1</v>
      </c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>
        <v>1</v>
      </c>
      <c r="AT1916" s="3"/>
      <c r="AU1916" t="str">
        <f>VLOOKUP(A1916,[1]taxonomy!$B:$H,7,FALSE)</f>
        <v xml:space="preserve"> Fungi</v>
      </c>
    </row>
    <row r="1917" spans="1:47" hidden="1" x14ac:dyDescent="0.3">
      <c r="A1917" s="2" t="s">
        <v>3887</v>
      </c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>
        <v>1</v>
      </c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>
        <v>1</v>
      </c>
      <c r="AT1917" s="3"/>
      <c r="AU1917" t="str">
        <f>VLOOKUP(A1917,[1]taxonomy!$B:$H,7,FALSE)</f>
        <v xml:space="preserve"> Alveolata</v>
      </c>
    </row>
    <row r="1918" spans="1:47" hidden="1" x14ac:dyDescent="0.3">
      <c r="A1918" s="2" t="s">
        <v>3889</v>
      </c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>
        <v>1</v>
      </c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>
        <v>1</v>
      </c>
      <c r="AT1918" s="3"/>
      <c r="AU1918" t="e">
        <f>VLOOKUP(A1918,[1]taxonomy!$B:$H,7,FALSE)</f>
        <v>#N/A</v>
      </c>
    </row>
    <row r="1919" spans="1:47" hidden="1" x14ac:dyDescent="0.3">
      <c r="A1919" s="2" t="s">
        <v>3891</v>
      </c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>
        <v>1</v>
      </c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>
        <v>1</v>
      </c>
      <c r="AT1919" s="3"/>
      <c r="AU1919" t="str">
        <f>VLOOKUP(A1919,[1]taxonomy!$B:$H,7,FALSE)</f>
        <v xml:space="preserve"> Metazoa</v>
      </c>
    </row>
    <row r="1920" spans="1:47" hidden="1" x14ac:dyDescent="0.3">
      <c r="A1920" s="2" t="s">
        <v>3893</v>
      </c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>
        <v>1</v>
      </c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>
        <v>1</v>
      </c>
      <c r="AT1920" s="3"/>
      <c r="AU1920" t="str">
        <f>VLOOKUP(A1920,[1]taxonomy!$B:$H,7,FALSE)</f>
        <v xml:space="preserve"> Fungi</v>
      </c>
    </row>
    <row r="1921" spans="1:47" hidden="1" x14ac:dyDescent="0.3">
      <c r="A1921" s="2" t="s">
        <v>3895</v>
      </c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>
        <v>1</v>
      </c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>
        <v>1</v>
      </c>
      <c r="AT1921" s="3"/>
      <c r="AU1921" t="str">
        <f>VLOOKUP(A1921,[1]taxonomy!$B:$H,7,FALSE)</f>
        <v xml:space="preserve"> Fungi</v>
      </c>
    </row>
    <row r="1922" spans="1:47" hidden="1" x14ac:dyDescent="0.3">
      <c r="A1922" s="2" t="s">
        <v>3897</v>
      </c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>
        <v>1</v>
      </c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>
        <v>1</v>
      </c>
      <c r="AT1922" s="3"/>
      <c r="AU1922" t="str">
        <f>VLOOKUP(A1922,[1]taxonomy!$B:$H,7,FALSE)</f>
        <v xml:space="preserve"> Viridiplantae</v>
      </c>
    </row>
    <row r="1923" spans="1:47" hidden="1" x14ac:dyDescent="0.3">
      <c r="A1923" s="2" t="s">
        <v>3899</v>
      </c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>
        <v>1</v>
      </c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>
        <v>1</v>
      </c>
      <c r="AT1923" s="3"/>
      <c r="AU1923" t="str">
        <f>VLOOKUP(A1923,[1]taxonomy!$B:$H,7,FALSE)</f>
        <v xml:space="preserve"> Viridiplantae</v>
      </c>
    </row>
    <row r="1924" spans="1:47" hidden="1" x14ac:dyDescent="0.3">
      <c r="A1924" s="2" t="s">
        <v>3901</v>
      </c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>
        <v>1</v>
      </c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>
        <v>1</v>
      </c>
      <c r="AT1924" s="3"/>
      <c r="AU1924" t="str">
        <f>VLOOKUP(A1924,[1]taxonomy!$B:$H,7,FALSE)</f>
        <v xml:space="preserve"> Viridiplantae</v>
      </c>
    </row>
    <row r="1925" spans="1:47" hidden="1" x14ac:dyDescent="0.3">
      <c r="A1925" s="2" t="s">
        <v>3903</v>
      </c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>
        <v>1</v>
      </c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>
        <v>1</v>
      </c>
      <c r="AT1925" s="3"/>
      <c r="AU1925" t="str">
        <f>VLOOKUP(A1925,[1]taxonomy!$B:$H,7,FALSE)</f>
        <v xml:space="preserve"> Viridiplantae</v>
      </c>
    </row>
    <row r="1926" spans="1:47" hidden="1" x14ac:dyDescent="0.3">
      <c r="A1926" s="2" t="s">
        <v>3905</v>
      </c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>
        <v>1</v>
      </c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>
        <v>1</v>
      </c>
      <c r="AT1926" s="3"/>
      <c r="AU1926" t="str">
        <f>VLOOKUP(A1926,[1]taxonomy!$B:$H,7,FALSE)</f>
        <v xml:space="preserve"> Viridiplantae</v>
      </c>
    </row>
    <row r="1927" spans="1:47" hidden="1" x14ac:dyDescent="0.3">
      <c r="A1927" s="2" t="s">
        <v>3907</v>
      </c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>
        <v>1</v>
      </c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>
        <v>1</v>
      </c>
      <c r="AT1927" s="3"/>
      <c r="AU1927" t="str">
        <f>VLOOKUP(A1927,[1]taxonomy!$B:$H,7,FALSE)</f>
        <v xml:space="preserve"> Viridiplantae</v>
      </c>
    </row>
    <row r="1928" spans="1:47" hidden="1" x14ac:dyDescent="0.3">
      <c r="A1928" s="2" t="s">
        <v>3909</v>
      </c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>
        <v>1</v>
      </c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>
        <v>1</v>
      </c>
      <c r="AT1928" s="3"/>
      <c r="AU1928" t="str">
        <f>VLOOKUP(A1928,[1]taxonomy!$B:$H,7,FALSE)</f>
        <v xml:space="preserve"> Viridiplantae</v>
      </c>
    </row>
    <row r="1929" spans="1:47" hidden="1" x14ac:dyDescent="0.3">
      <c r="A1929" s="2" t="s">
        <v>3911</v>
      </c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>
        <v>1</v>
      </c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>
        <v>1</v>
      </c>
      <c r="AT1929" s="3"/>
      <c r="AU1929" t="str">
        <f>VLOOKUP(A1929,[1]taxonomy!$B:$H,7,FALSE)</f>
        <v xml:space="preserve"> Viridiplantae</v>
      </c>
    </row>
    <row r="1930" spans="1:47" hidden="1" x14ac:dyDescent="0.3">
      <c r="A1930" s="2" t="s">
        <v>3913</v>
      </c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>
        <v>1</v>
      </c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>
        <v>1</v>
      </c>
      <c r="AT1930" s="3"/>
      <c r="AU1930" t="str">
        <f>VLOOKUP(A1930,[1]taxonomy!$B:$H,7,FALSE)</f>
        <v xml:space="preserve"> Viridiplantae</v>
      </c>
    </row>
    <row r="1931" spans="1:47" hidden="1" x14ac:dyDescent="0.3">
      <c r="A1931" s="2" t="s">
        <v>3915</v>
      </c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>
        <v>1</v>
      </c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>
        <v>1</v>
      </c>
      <c r="AT1931" s="3"/>
      <c r="AU1931" t="str">
        <f>VLOOKUP(A1931,[1]taxonomy!$B:$H,7,FALSE)</f>
        <v xml:space="preserve"> Viridiplantae</v>
      </c>
    </row>
    <row r="1932" spans="1:47" hidden="1" x14ac:dyDescent="0.3">
      <c r="A1932" s="2" t="s">
        <v>3917</v>
      </c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>
        <v>1</v>
      </c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>
        <v>1</v>
      </c>
      <c r="AT1932" s="3"/>
      <c r="AU1932" t="str">
        <f>VLOOKUP(A1932,[1]taxonomy!$B:$H,7,FALSE)</f>
        <v xml:space="preserve"> Fungi</v>
      </c>
    </row>
    <row r="1933" spans="1:47" hidden="1" x14ac:dyDescent="0.3">
      <c r="A1933" s="2" t="s">
        <v>3919</v>
      </c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>
        <v>1</v>
      </c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>
        <v>1</v>
      </c>
      <c r="AT1933" s="3"/>
      <c r="AU1933" t="str">
        <f>VLOOKUP(A1933,[1]taxonomy!$B:$H,7,FALSE)</f>
        <v xml:space="preserve"> Fungi</v>
      </c>
    </row>
    <row r="1934" spans="1:47" hidden="1" x14ac:dyDescent="0.3">
      <c r="A1934" s="2" t="s">
        <v>3921</v>
      </c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>
        <v>1</v>
      </c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>
        <v>1</v>
      </c>
      <c r="AT1934" s="3"/>
      <c r="AU1934" t="str">
        <f>VLOOKUP(A1934,[1]taxonomy!$B:$H,7,FALSE)</f>
        <v xml:space="preserve"> Metazoa</v>
      </c>
    </row>
    <row r="1935" spans="1:47" hidden="1" x14ac:dyDescent="0.3">
      <c r="A1935" s="2" t="s">
        <v>3923</v>
      </c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>
        <v>1</v>
      </c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>
        <v>1</v>
      </c>
      <c r="AT1935" s="3"/>
      <c r="AU1935" t="str">
        <f>VLOOKUP(A1935,[1]taxonomy!$B:$H,7,FALSE)</f>
        <v xml:space="preserve"> Alveolata</v>
      </c>
    </row>
    <row r="1936" spans="1:47" hidden="1" x14ac:dyDescent="0.3">
      <c r="A1936" s="2" t="s">
        <v>3925</v>
      </c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>
        <v>1</v>
      </c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>
        <v>1</v>
      </c>
      <c r="AT1936" s="3"/>
      <c r="AU1936" t="str">
        <f>VLOOKUP(A1936,[1]taxonomy!$B:$H,7,FALSE)</f>
        <v xml:space="preserve"> Alveolata</v>
      </c>
    </row>
    <row r="1937" spans="1:47" hidden="1" x14ac:dyDescent="0.3">
      <c r="A1937" s="2" t="s">
        <v>3927</v>
      </c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>
        <v>1</v>
      </c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>
        <v>1</v>
      </c>
      <c r="AT1937" s="3"/>
      <c r="AU1937" t="str">
        <f>VLOOKUP(A1937,[1]taxonomy!$B:$H,7,FALSE)</f>
        <v xml:space="preserve"> Fungi</v>
      </c>
    </row>
    <row r="1938" spans="1:47" hidden="1" x14ac:dyDescent="0.3">
      <c r="A1938" s="2" t="s">
        <v>3929</v>
      </c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>
        <v>1</v>
      </c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>
        <v>1</v>
      </c>
      <c r="AT1938" s="3"/>
      <c r="AU1938" t="str">
        <f>VLOOKUP(A1938,[1]taxonomy!$B:$H,7,FALSE)</f>
        <v xml:space="preserve"> Fungi</v>
      </c>
    </row>
    <row r="1939" spans="1:47" hidden="1" x14ac:dyDescent="0.3">
      <c r="A1939" s="2" t="s">
        <v>3931</v>
      </c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>
        <v>1</v>
      </c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>
        <v>1</v>
      </c>
      <c r="AT1939" s="3"/>
      <c r="AU1939" t="str">
        <f>VLOOKUP(A1939,[1]taxonomy!$B:$H,7,FALSE)</f>
        <v xml:space="preserve"> Fungi</v>
      </c>
    </row>
    <row r="1940" spans="1:47" hidden="1" x14ac:dyDescent="0.3">
      <c r="A1940" s="2" t="s">
        <v>3933</v>
      </c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>
        <v>1</v>
      </c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>
        <v>1</v>
      </c>
      <c r="AT1940" s="3"/>
      <c r="AU1940" t="str">
        <f>VLOOKUP(A1940,[1]taxonomy!$B:$H,7,FALSE)</f>
        <v xml:space="preserve"> Fungi</v>
      </c>
    </row>
    <row r="1941" spans="1:47" hidden="1" x14ac:dyDescent="0.3">
      <c r="A1941" s="2" t="s">
        <v>3935</v>
      </c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>
        <v>1</v>
      </c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>
        <v>1</v>
      </c>
      <c r="AT1941" s="3"/>
      <c r="AU1941" t="str">
        <f>VLOOKUP(A1941,[1]taxonomy!$B:$H,7,FALSE)</f>
        <v xml:space="preserve"> Fungi</v>
      </c>
    </row>
    <row r="1942" spans="1:47" hidden="1" x14ac:dyDescent="0.3">
      <c r="A1942" s="2" t="s">
        <v>3937</v>
      </c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>
        <v>1</v>
      </c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>
        <v>1</v>
      </c>
      <c r="AT1942" s="3"/>
      <c r="AU1942" t="str">
        <f>VLOOKUP(A1942,[1]taxonomy!$B:$H,7,FALSE)</f>
        <v xml:space="preserve"> Fungi</v>
      </c>
    </row>
    <row r="1943" spans="1:47" hidden="1" x14ac:dyDescent="0.3">
      <c r="A1943" s="2" t="s">
        <v>3939</v>
      </c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>
        <v>1</v>
      </c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>
        <v>1</v>
      </c>
      <c r="AT1943" s="3"/>
      <c r="AU1943" t="str">
        <f>VLOOKUP(A1943,[1]taxonomy!$B:$H,7,FALSE)</f>
        <v xml:space="preserve"> Fungi</v>
      </c>
    </row>
    <row r="1944" spans="1:47" hidden="1" x14ac:dyDescent="0.3">
      <c r="A1944" s="2" t="s">
        <v>3941</v>
      </c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>
        <v>1</v>
      </c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>
        <v>1</v>
      </c>
      <c r="AT1944" s="3"/>
      <c r="AU1944" t="str">
        <f>VLOOKUP(A1944,[1]taxonomy!$B:$H,7,FALSE)</f>
        <v xml:space="preserve"> Fungi</v>
      </c>
    </row>
    <row r="1945" spans="1:47" hidden="1" x14ac:dyDescent="0.3">
      <c r="A1945" s="2" t="s">
        <v>3943</v>
      </c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>
        <v>1</v>
      </c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>
        <v>1</v>
      </c>
      <c r="AT1945" s="3"/>
      <c r="AU1945" t="str">
        <f>VLOOKUP(A1945,[1]taxonomy!$B:$H,7,FALSE)</f>
        <v xml:space="preserve"> Fungi</v>
      </c>
    </row>
    <row r="1946" spans="1:47" hidden="1" x14ac:dyDescent="0.3">
      <c r="A1946" s="2" t="s">
        <v>3945</v>
      </c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>
        <v>1</v>
      </c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>
        <v>1</v>
      </c>
      <c r="AT1946" s="3"/>
      <c r="AU1946" t="str">
        <f>VLOOKUP(A1946,[1]taxonomy!$B:$H,7,FALSE)</f>
        <v xml:space="preserve"> Fungi</v>
      </c>
    </row>
    <row r="1947" spans="1:47" hidden="1" x14ac:dyDescent="0.3">
      <c r="A1947" s="2" t="s">
        <v>3947</v>
      </c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>
        <v>1</v>
      </c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>
        <v>1</v>
      </c>
      <c r="AT1947" s="3"/>
      <c r="AU1947" t="str">
        <f>VLOOKUP(A1947,[1]taxonomy!$B:$H,7,FALSE)</f>
        <v xml:space="preserve"> Fungi</v>
      </c>
    </row>
    <row r="1948" spans="1:47" hidden="1" x14ac:dyDescent="0.3">
      <c r="A1948" s="2" t="s">
        <v>3949</v>
      </c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>
        <v>1</v>
      </c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>
        <v>1</v>
      </c>
      <c r="AT1948" s="3"/>
      <c r="AU1948" t="str">
        <f>VLOOKUP(A1948,[1]taxonomy!$B:$H,7,FALSE)</f>
        <v xml:space="preserve"> Metazoa</v>
      </c>
    </row>
    <row r="1949" spans="1:47" hidden="1" x14ac:dyDescent="0.3">
      <c r="A1949" s="2" t="s">
        <v>3951</v>
      </c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>
        <v>1</v>
      </c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>
        <v>1</v>
      </c>
      <c r="AT1949" s="3"/>
      <c r="AU1949" t="str">
        <f>VLOOKUP(A1949,[1]taxonomy!$B:$H,7,FALSE)</f>
        <v xml:space="preserve"> Fungi</v>
      </c>
    </row>
    <row r="1950" spans="1:47" hidden="1" x14ac:dyDescent="0.3">
      <c r="A1950" s="2" t="s">
        <v>3953</v>
      </c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>
        <v>1</v>
      </c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>
        <v>1</v>
      </c>
      <c r="AT1950" s="3"/>
      <c r="AU1950" t="str">
        <f>VLOOKUP(A1950,[1]taxonomy!$B:$H,7,FALSE)</f>
        <v xml:space="preserve"> Metazoa</v>
      </c>
    </row>
    <row r="1951" spans="1:47" hidden="1" x14ac:dyDescent="0.3">
      <c r="A1951" s="2" t="s">
        <v>3955</v>
      </c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>
        <v>1</v>
      </c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>
        <v>1</v>
      </c>
      <c r="AT1951" s="3"/>
      <c r="AU1951" t="str">
        <f>VLOOKUP(A1951,[1]taxonomy!$B:$H,7,FALSE)</f>
        <v xml:space="preserve"> Metazoa</v>
      </c>
    </row>
    <row r="1952" spans="1:47" hidden="1" x14ac:dyDescent="0.3">
      <c r="A1952" s="2" t="s">
        <v>3957</v>
      </c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>
        <v>1</v>
      </c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>
        <v>1</v>
      </c>
      <c r="AT1952" s="3"/>
      <c r="AU1952" t="str">
        <f>VLOOKUP(A1952,[1]taxonomy!$B:$H,7,FALSE)</f>
        <v xml:space="preserve"> Alveolata</v>
      </c>
    </row>
    <row r="1953" spans="1:47" hidden="1" x14ac:dyDescent="0.3">
      <c r="A1953" s="2" t="s">
        <v>3959</v>
      </c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>
        <v>1</v>
      </c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>
        <v>1</v>
      </c>
      <c r="AT1953" s="3"/>
      <c r="AU1953" t="str">
        <f>VLOOKUP(A1953,[1]taxonomy!$B:$H,7,FALSE)</f>
        <v xml:space="preserve"> Alveolata</v>
      </c>
    </row>
    <row r="1954" spans="1:47" hidden="1" x14ac:dyDescent="0.3">
      <c r="A1954" s="2" t="s">
        <v>3961</v>
      </c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>
        <v>1</v>
      </c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>
        <v>1</v>
      </c>
      <c r="AT1954" s="3"/>
      <c r="AU1954" t="str">
        <f>VLOOKUP(A1954,[1]taxonomy!$B:$H,7,FALSE)</f>
        <v xml:space="preserve"> Alveolata</v>
      </c>
    </row>
    <row r="1955" spans="1:47" hidden="1" x14ac:dyDescent="0.3">
      <c r="A1955" s="2" t="s">
        <v>3963</v>
      </c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>
        <v>1</v>
      </c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>
        <v>1</v>
      </c>
      <c r="AT1955" s="3"/>
      <c r="AU1955" t="str">
        <f>VLOOKUP(A1955,[1]taxonomy!$B:$H,7,FALSE)</f>
        <v xml:space="preserve"> Alveolata</v>
      </c>
    </row>
    <row r="1956" spans="1:47" hidden="1" x14ac:dyDescent="0.3">
      <c r="A1956" s="2" t="s">
        <v>3965</v>
      </c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>
        <v>1</v>
      </c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>
        <v>1</v>
      </c>
      <c r="AT1956" s="3"/>
      <c r="AU1956" t="str">
        <f>VLOOKUP(A1956,[1]taxonomy!$B:$H,7,FALSE)</f>
        <v xml:space="preserve"> Alveolata</v>
      </c>
    </row>
    <row r="1957" spans="1:47" hidden="1" x14ac:dyDescent="0.3">
      <c r="A1957" s="2" t="s">
        <v>3967</v>
      </c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>
        <v>1</v>
      </c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>
        <v>1</v>
      </c>
      <c r="AT1957" s="3"/>
      <c r="AU1957" t="str">
        <f>VLOOKUP(A1957,[1]taxonomy!$B:$H,7,FALSE)</f>
        <v xml:space="preserve"> Alveolata</v>
      </c>
    </row>
    <row r="1958" spans="1:47" hidden="1" x14ac:dyDescent="0.3">
      <c r="A1958" s="2" t="s">
        <v>3969</v>
      </c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>
        <v>1</v>
      </c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>
        <v>1</v>
      </c>
      <c r="AT1958" s="3"/>
      <c r="AU1958" t="str">
        <f>VLOOKUP(A1958,[1]taxonomy!$B:$H,7,FALSE)</f>
        <v xml:space="preserve"> Alveolata</v>
      </c>
    </row>
    <row r="1959" spans="1:47" hidden="1" x14ac:dyDescent="0.3">
      <c r="A1959" s="2" t="s">
        <v>3971</v>
      </c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>
        <v>1</v>
      </c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>
        <v>1</v>
      </c>
      <c r="AT1959" s="3"/>
      <c r="AU1959" t="str">
        <f>VLOOKUP(A1959,[1]taxonomy!$B:$H,7,FALSE)</f>
        <v xml:space="preserve"> Metazoa</v>
      </c>
    </row>
    <row r="1960" spans="1:47" hidden="1" x14ac:dyDescent="0.3">
      <c r="A1960" s="2" t="s">
        <v>3973</v>
      </c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>
        <v>1</v>
      </c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>
        <v>1</v>
      </c>
      <c r="AT1960" s="3"/>
      <c r="AU1960" t="str">
        <f>VLOOKUP(A1960,[1]taxonomy!$B:$H,7,FALSE)</f>
        <v xml:space="preserve"> Metazoa</v>
      </c>
    </row>
    <row r="1961" spans="1:47" hidden="1" x14ac:dyDescent="0.3">
      <c r="A1961" s="2" t="s">
        <v>3975</v>
      </c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>
        <v>1</v>
      </c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>
        <v>1</v>
      </c>
      <c r="AT1961" s="3"/>
      <c r="AU1961" t="str">
        <f>VLOOKUP(A1961,[1]taxonomy!$B:$H,7,FALSE)</f>
        <v xml:space="preserve"> Metazoa</v>
      </c>
    </row>
    <row r="1962" spans="1:47" hidden="1" x14ac:dyDescent="0.3">
      <c r="A1962" s="2" t="s">
        <v>3977</v>
      </c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>
        <v>1</v>
      </c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>
        <v>1</v>
      </c>
      <c r="AT1962" s="3"/>
      <c r="AU1962" t="str">
        <f>VLOOKUP(A1962,[1]taxonomy!$B:$H,7,FALSE)</f>
        <v xml:space="preserve"> Metazoa</v>
      </c>
    </row>
    <row r="1963" spans="1:47" hidden="1" x14ac:dyDescent="0.3">
      <c r="A1963" s="2" t="s">
        <v>3979</v>
      </c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>
        <v>1</v>
      </c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>
        <v>1</v>
      </c>
      <c r="AT1963" s="3"/>
      <c r="AU1963" t="str">
        <f>VLOOKUP(A1963,[1]taxonomy!$B:$H,7,FALSE)</f>
        <v xml:space="preserve"> Metazoa</v>
      </c>
    </row>
    <row r="1964" spans="1:47" hidden="1" x14ac:dyDescent="0.3">
      <c r="A1964" s="2" t="s">
        <v>3981</v>
      </c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>
        <v>1</v>
      </c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>
        <v>1</v>
      </c>
      <c r="AT1964" s="3"/>
      <c r="AU1964" t="str">
        <f>VLOOKUP(A1964,[1]taxonomy!$B:$H,7,FALSE)</f>
        <v xml:space="preserve"> Metazoa</v>
      </c>
    </row>
    <row r="1965" spans="1:47" hidden="1" x14ac:dyDescent="0.3">
      <c r="A1965" s="2" t="s">
        <v>3983</v>
      </c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>
        <v>1</v>
      </c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>
        <v>1</v>
      </c>
      <c r="AT1965" s="3"/>
      <c r="AU1965" t="str">
        <f>VLOOKUP(A1965,[1]taxonomy!$B:$H,7,FALSE)</f>
        <v xml:space="preserve"> Metazoa</v>
      </c>
    </row>
    <row r="1966" spans="1:47" hidden="1" x14ac:dyDescent="0.3">
      <c r="A1966" s="2" t="s">
        <v>3985</v>
      </c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>
        <v>1</v>
      </c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>
        <v>1</v>
      </c>
      <c r="AT1966" s="3"/>
      <c r="AU1966" t="str">
        <f>VLOOKUP(A1966,[1]taxonomy!$B:$H,7,FALSE)</f>
        <v xml:space="preserve"> Fungi</v>
      </c>
    </row>
    <row r="1967" spans="1:47" hidden="1" x14ac:dyDescent="0.3">
      <c r="A1967" s="2" t="s">
        <v>3987</v>
      </c>
      <c r="B1967" s="3"/>
      <c r="C1967" s="3"/>
      <c r="D1967" s="3"/>
      <c r="E1967" s="3">
        <v>1</v>
      </c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>
        <v>1</v>
      </c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>
        <v>2</v>
      </c>
      <c r="AT1967" s="3"/>
      <c r="AU1967" t="str">
        <f>VLOOKUP(A1967,[1]taxonomy!$B:$H,7,FALSE)</f>
        <v xml:space="preserve"> Fungi</v>
      </c>
    </row>
    <row r="1968" spans="1:47" hidden="1" x14ac:dyDescent="0.3">
      <c r="A1968" s="2" t="s">
        <v>3991</v>
      </c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>
        <v>1</v>
      </c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>
        <v>1</v>
      </c>
      <c r="AT1968" s="3"/>
      <c r="AU1968" t="str">
        <f>VLOOKUP(A1968,[1]taxonomy!$B:$H,7,FALSE)</f>
        <v xml:space="preserve"> Stramenopiles</v>
      </c>
    </row>
    <row r="1969" spans="1:47" hidden="1" x14ac:dyDescent="0.3">
      <c r="A1969" s="2" t="s">
        <v>3993</v>
      </c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>
        <v>1</v>
      </c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>
        <v>1</v>
      </c>
      <c r="AT1969" s="3"/>
      <c r="AU1969" t="str">
        <f>VLOOKUP(A1969,[1]taxonomy!$B:$H,7,FALSE)</f>
        <v xml:space="preserve"> Stramenopiles</v>
      </c>
    </row>
    <row r="1970" spans="1:47" hidden="1" x14ac:dyDescent="0.3">
      <c r="A1970" s="2" t="s">
        <v>3995</v>
      </c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>
        <v>1</v>
      </c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>
        <v>1</v>
      </c>
      <c r="AT1970" s="3"/>
      <c r="AU1970" t="str">
        <f>VLOOKUP(A1970,[1]taxonomy!$B:$H,7,FALSE)</f>
        <v xml:space="preserve"> Metazoa</v>
      </c>
    </row>
    <row r="1971" spans="1:47" hidden="1" x14ac:dyDescent="0.3">
      <c r="A1971" s="2" t="s">
        <v>3997</v>
      </c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>
        <v>1</v>
      </c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>
        <v>1</v>
      </c>
      <c r="AT1971" s="3"/>
      <c r="AU1971" t="str">
        <f>VLOOKUP(A1971,[1]taxonomy!$B:$H,7,FALSE)</f>
        <v xml:space="preserve"> Metazoa</v>
      </c>
    </row>
    <row r="1972" spans="1:47" hidden="1" x14ac:dyDescent="0.3">
      <c r="A1972" s="2" t="s">
        <v>3999</v>
      </c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>
        <v>1</v>
      </c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>
        <v>1</v>
      </c>
      <c r="AT1972" s="3"/>
      <c r="AU1972" t="str">
        <f>VLOOKUP(A1972,[1]taxonomy!$B:$H,7,FALSE)</f>
        <v xml:space="preserve"> Fungi</v>
      </c>
    </row>
    <row r="1973" spans="1:47" hidden="1" x14ac:dyDescent="0.3">
      <c r="A1973" s="2" t="s">
        <v>4001</v>
      </c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>
        <v>1</v>
      </c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>
        <v>1</v>
      </c>
      <c r="AT1973" s="3"/>
      <c r="AU1973" t="str">
        <f>VLOOKUP(A1973,[1]taxonomy!$B:$H,7,FALSE)</f>
        <v xml:space="preserve"> Fungi</v>
      </c>
    </row>
    <row r="1974" spans="1:47" hidden="1" x14ac:dyDescent="0.3">
      <c r="A1974" s="2" t="s">
        <v>4003</v>
      </c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>
        <v>1</v>
      </c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>
        <v>1</v>
      </c>
      <c r="AT1974" s="3"/>
      <c r="AU1974" t="str">
        <f>VLOOKUP(A1974,[1]taxonomy!$B:$H,7,FALSE)</f>
        <v xml:space="preserve"> Fungi</v>
      </c>
    </row>
    <row r="1975" spans="1:47" hidden="1" x14ac:dyDescent="0.3">
      <c r="A1975" s="2" t="s">
        <v>4005</v>
      </c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>
        <v>1</v>
      </c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>
        <v>1</v>
      </c>
      <c r="AT1975" s="3"/>
      <c r="AU1975" t="str">
        <f>VLOOKUP(A1975,[1]taxonomy!$B:$H,7,FALSE)</f>
        <v xml:space="preserve"> Fungi</v>
      </c>
    </row>
    <row r="1976" spans="1:47" hidden="1" x14ac:dyDescent="0.3">
      <c r="A1976" s="2" t="s">
        <v>4007</v>
      </c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>
        <v>1</v>
      </c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>
        <v>1</v>
      </c>
      <c r="AT1976" s="3"/>
      <c r="AU1976" t="str">
        <f>VLOOKUP(A1976,[1]taxonomy!$B:$H,7,FALSE)</f>
        <v xml:space="preserve"> Fungi</v>
      </c>
    </row>
    <row r="1977" spans="1:47" hidden="1" x14ac:dyDescent="0.3">
      <c r="A1977" s="2" t="s">
        <v>4009</v>
      </c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>
        <v>1</v>
      </c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>
        <v>1</v>
      </c>
      <c r="AT1977" s="3"/>
      <c r="AU1977" t="str">
        <f>VLOOKUP(A1977,[1]taxonomy!$B:$H,7,FALSE)</f>
        <v xml:space="preserve"> Fungi</v>
      </c>
    </row>
    <row r="1978" spans="1:47" hidden="1" x14ac:dyDescent="0.3">
      <c r="A1978" s="2" t="s">
        <v>4011</v>
      </c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>
        <v>1</v>
      </c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>
        <v>1</v>
      </c>
      <c r="AT1978" s="3"/>
      <c r="AU1978" t="str">
        <f>VLOOKUP(A1978,[1]taxonomy!$B:$H,7,FALSE)</f>
        <v xml:space="preserve"> Fungi</v>
      </c>
    </row>
    <row r="1979" spans="1:47" hidden="1" x14ac:dyDescent="0.3">
      <c r="A1979" s="2" t="s">
        <v>4013</v>
      </c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>
        <v>2</v>
      </c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>
        <v>2</v>
      </c>
      <c r="AT1979" s="3"/>
      <c r="AU1979" t="str">
        <f>VLOOKUP(A1979,[1]taxonomy!$B:$H,7,FALSE)</f>
        <v xml:space="preserve"> Fungi</v>
      </c>
    </row>
    <row r="1980" spans="1:47" hidden="1" x14ac:dyDescent="0.3">
      <c r="A1980" s="2" t="s">
        <v>4015</v>
      </c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>
        <v>1</v>
      </c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>
        <v>1</v>
      </c>
      <c r="AT1980" s="3"/>
      <c r="AU1980" t="str">
        <f>VLOOKUP(A1980,[1]taxonomy!$B:$H,7,FALSE)</f>
        <v xml:space="preserve"> Stramenopiles</v>
      </c>
    </row>
    <row r="1981" spans="1:47" hidden="1" x14ac:dyDescent="0.3">
      <c r="A1981" s="2" t="s">
        <v>4017</v>
      </c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>
        <v>1</v>
      </c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>
        <v>1</v>
      </c>
      <c r="AT1981" s="3"/>
      <c r="AU1981" t="str">
        <f>VLOOKUP(A1981,[1]taxonomy!$B:$H,7,FALSE)</f>
        <v xml:space="preserve"> Stramenopiles</v>
      </c>
    </row>
    <row r="1982" spans="1:47" hidden="1" x14ac:dyDescent="0.3">
      <c r="A1982" s="2" t="s">
        <v>4019</v>
      </c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>
        <v>1</v>
      </c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>
        <v>1</v>
      </c>
      <c r="AT1982" s="3"/>
      <c r="AU1982" t="str">
        <f>VLOOKUP(A1982,[1]taxonomy!$B:$H,7,FALSE)</f>
        <v xml:space="preserve"> Stramenopiles</v>
      </c>
    </row>
    <row r="1983" spans="1:47" hidden="1" x14ac:dyDescent="0.3">
      <c r="A1983" s="2" t="s">
        <v>4021</v>
      </c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>
        <v>1</v>
      </c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>
        <v>1</v>
      </c>
      <c r="AT1983" s="3"/>
      <c r="AU1983" t="str">
        <f>VLOOKUP(A1983,[1]taxonomy!$B:$H,7,FALSE)</f>
        <v xml:space="preserve"> Viridiplantae</v>
      </c>
    </row>
    <row r="1984" spans="1:47" hidden="1" x14ac:dyDescent="0.3">
      <c r="A1984" s="2" t="s">
        <v>4023</v>
      </c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>
        <v>1</v>
      </c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>
        <v>1</v>
      </c>
      <c r="AT1984" s="3"/>
      <c r="AU1984" t="str">
        <f>VLOOKUP(A1984,[1]taxonomy!$B:$H,7,FALSE)</f>
        <v xml:space="preserve"> Viridiplantae</v>
      </c>
    </row>
    <row r="1985" spans="1:48" hidden="1" x14ac:dyDescent="0.3">
      <c r="A1985" s="2" t="s">
        <v>4025</v>
      </c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>
        <v>1</v>
      </c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>
        <v>1</v>
      </c>
      <c r="AT1985" s="3"/>
      <c r="AU1985" t="str">
        <f>VLOOKUP(A1985,[1]taxonomy!$B:$H,7,FALSE)</f>
        <v xml:space="preserve"> Viridiplantae</v>
      </c>
    </row>
    <row r="1986" spans="1:48" hidden="1" x14ac:dyDescent="0.3">
      <c r="A1986" s="2" t="s">
        <v>4027</v>
      </c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>
        <v>1</v>
      </c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>
        <v>1</v>
      </c>
      <c r="AT1986" s="3"/>
      <c r="AU1986" t="str">
        <f>VLOOKUP(A1986,[1]taxonomy!$B:$H,7,FALSE)</f>
        <v xml:space="preserve"> Viridiplantae</v>
      </c>
    </row>
    <row r="1987" spans="1:48" x14ac:dyDescent="0.3">
      <c r="A1987" s="2" t="s">
        <v>4029</v>
      </c>
      <c r="B1987" s="3"/>
      <c r="C1987" s="3"/>
      <c r="D1987" s="3"/>
      <c r="E1987" s="3"/>
      <c r="F1987" s="3"/>
      <c r="G1987" s="3"/>
      <c r="H1987" s="3">
        <v>1</v>
      </c>
      <c r="I1987" s="3"/>
      <c r="J1987" s="3"/>
      <c r="K1987" s="3"/>
      <c r="L1987" s="3"/>
      <c r="M1987" s="3"/>
      <c r="N1987" s="3"/>
      <c r="O1987" s="3"/>
      <c r="P1987" s="3"/>
      <c r="Q1987" s="3">
        <v>1</v>
      </c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>
        <v>2</v>
      </c>
      <c r="AT1987" s="3"/>
      <c r="AU1987" t="str">
        <f>VLOOKUP(A1987,[1]taxonomy!$B:$H,7,FALSE)</f>
        <v xml:space="preserve"> Viridiplantae</v>
      </c>
      <c r="AV1987" t="s">
        <v>5340</v>
      </c>
    </row>
    <row r="1988" spans="1:48" hidden="1" x14ac:dyDescent="0.3">
      <c r="A1988" s="2" t="s">
        <v>4031</v>
      </c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>
        <v>1</v>
      </c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>
        <v>1</v>
      </c>
      <c r="AT1988" s="3"/>
      <c r="AU1988" t="str">
        <f>VLOOKUP(A1988,[1]taxonomy!$B:$H,7,FALSE)</f>
        <v xml:space="preserve"> Viridiplantae</v>
      </c>
    </row>
    <row r="1989" spans="1:48" hidden="1" x14ac:dyDescent="0.3">
      <c r="A1989" s="2" t="s">
        <v>4033</v>
      </c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>
        <v>1</v>
      </c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>
        <v>1</v>
      </c>
      <c r="AT1989" s="3"/>
      <c r="AU1989" t="str">
        <f>VLOOKUP(A1989,[1]taxonomy!$B:$H,7,FALSE)</f>
        <v xml:space="preserve"> Viridiplantae</v>
      </c>
    </row>
    <row r="1990" spans="1:48" hidden="1" x14ac:dyDescent="0.3">
      <c r="A1990" s="2" t="s">
        <v>4035</v>
      </c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>
        <v>1</v>
      </c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>
        <v>1</v>
      </c>
      <c r="AT1990" s="3"/>
      <c r="AU1990" t="str">
        <f>VLOOKUP(A1990,[1]taxonomy!$B:$H,7,FALSE)</f>
        <v xml:space="preserve"> Viridiplantae</v>
      </c>
    </row>
    <row r="1991" spans="1:48" hidden="1" x14ac:dyDescent="0.3">
      <c r="A1991" s="2" t="s">
        <v>4037</v>
      </c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>
        <v>1</v>
      </c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>
        <v>1</v>
      </c>
      <c r="AT1991" s="3"/>
      <c r="AU1991" t="str">
        <f>VLOOKUP(A1991,[1]taxonomy!$B:$H,7,FALSE)</f>
        <v xml:space="preserve"> Viridiplantae</v>
      </c>
    </row>
    <row r="1992" spans="1:48" hidden="1" x14ac:dyDescent="0.3">
      <c r="A1992" s="2" t="s">
        <v>4039</v>
      </c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>
        <v>1</v>
      </c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>
        <v>1</v>
      </c>
      <c r="AT1992" s="3"/>
      <c r="AU1992" t="str">
        <f>VLOOKUP(A1992,[1]taxonomy!$B:$H,7,FALSE)</f>
        <v xml:space="preserve"> Viridiplantae</v>
      </c>
    </row>
    <row r="1993" spans="1:48" hidden="1" x14ac:dyDescent="0.3">
      <c r="A1993" s="2" t="s">
        <v>4041</v>
      </c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>
        <v>1</v>
      </c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>
        <v>1</v>
      </c>
      <c r="AT1993" s="3"/>
      <c r="AU1993" t="str">
        <f>VLOOKUP(A1993,[1]taxonomy!$B:$H,7,FALSE)</f>
        <v xml:space="preserve"> Viridiplantae</v>
      </c>
    </row>
    <row r="1994" spans="1:48" hidden="1" x14ac:dyDescent="0.3">
      <c r="A1994" s="2" t="s">
        <v>4043</v>
      </c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>
        <v>1</v>
      </c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>
        <v>1</v>
      </c>
      <c r="AT1994" s="3"/>
      <c r="AU1994" t="str">
        <f>VLOOKUP(A1994,[1]taxonomy!$B:$H,7,FALSE)</f>
        <v xml:space="preserve"> Viridiplantae</v>
      </c>
    </row>
    <row r="1995" spans="1:48" hidden="1" x14ac:dyDescent="0.3">
      <c r="A1995" s="2" t="s">
        <v>4045</v>
      </c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>
        <v>1</v>
      </c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>
        <v>1</v>
      </c>
      <c r="AT1995" s="3"/>
      <c r="AU1995" t="str">
        <f>VLOOKUP(A1995,[1]taxonomy!$B:$H,7,FALSE)</f>
        <v xml:space="preserve"> Viridiplantae</v>
      </c>
    </row>
    <row r="1996" spans="1:48" hidden="1" x14ac:dyDescent="0.3">
      <c r="A1996" s="2" t="s">
        <v>4047</v>
      </c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>
        <v>1</v>
      </c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>
        <v>1</v>
      </c>
      <c r="AT1996" s="3"/>
      <c r="AU1996" t="str">
        <f>VLOOKUP(A1996,[1]taxonomy!$B:$H,7,FALSE)</f>
        <v xml:space="preserve"> Viridiplantae</v>
      </c>
    </row>
    <row r="1997" spans="1:48" hidden="1" x14ac:dyDescent="0.3">
      <c r="A1997" s="2" t="s">
        <v>4049</v>
      </c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>
        <v>1</v>
      </c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>
        <v>1</v>
      </c>
      <c r="AT1997" s="3"/>
      <c r="AU1997" t="str">
        <f>VLOOKUP(A1997,[1]taxonomy!$B:$H,7,FALSE)</f>
        <v xml:space="preserve"> Viridiplantae</v>
      </c>
    </row>
    <row r="1998" spans="1:48" hidden="1" x14ac:dyDescent="0.3">
      <c r="A1998" s="2" t="s">
        <v>4051</v>
      </c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>
        <v>1</v>
      </c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>
        <v>1</v>
      </c>
      <c r="AT1998" s="3"/>
      <c r="AU1998" t="str">
        <f>VLOOKUP(A1998,[1]taxonomy!$B:$H,7,FALSE)</f>
        <v xml:space="preserve"> Viridiplantae</v>
      </c>
    </row>
    <row r="1999" spans="1:48" hidden="1" x14ac:dyDescent="0.3">
      <c r="A1999" s="2" t="s">
        <v>4053</v>
      </c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>
        <v>1</v>
      </c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>
        <v>1</v>
      </c>
      <c r="AT1999" s="3"/>
      <c r="AU1999" t="str">
        <f>VLOOKUP(A1999,[1]taxonomy!$B:$H,7,FALSE)</f>
        <v xml:space="preserve"> Viridiplantae</v>
      </c>
    </row>
    <row r="2000" spans="1:48" hidden="1" x14ac:dyDescent="0.3">
      <c r="A2000" s="2" t="s">
        <v>4055</v>
      </c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>
        <v>1</v>
      </c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>
        <v>1</v>
      </c>
      <c r="AT2000" s="3"/>
      <c r="AU2000" t="str">
        <f>VLOOKUP(A2000,[1]taxonomy!$B:$H,7,FALSE)</f>
        <v xml:space="preserve"> Viridiplantae</v>
      </c>
    </row>
    <row r="2001" spans="1:47" hidden="1" x14ac:dyDescent="0.3">
      <c r="A2001" s="2" t="s">
        <v>4057</v>
      </c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>
        <v>1</v>
      </c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>
        <v>1</v>
      </c>
      <c r="AT2001" s="3"/>
      <c r="AU2001" t="str">
        <f>VLOOKUP(A2001,[1]taxonomy!$B:$H,7,FALSE)</f>
        <v xml:space="preserve"> Fungi</v>
      </c>
    </row>
    <row r="2002" spans="1:47" hidden="1" x14ac:dyDescent="0.3">
      <c r="A2002" s="2" t="s">
        <v>4059</v>
      </c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>
        <v>1</v>
      </c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>
        <v>1</v>
      </c>
      <c r="AT2002" s="3"/>
      <c r="AU2002" t="str">
        <f>VLOOKUP(A2002,[1]taxonomy!$B:$H,7,FALSE)</f>
        <v xml:space="preserve"> Fungi</v>
      </c>
    </row>
    <row r="2003" spans="1:47" hidden="1" x14ac:dyDescent="0.3">
      <c r="A2003" s="2" t="s">
        <v>4061</v>
      </c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>
        <v>1</v>
      </c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>
        <v>1</v>
      </c>
      <c r="AT2003" s="3"/>
      <c r="AU2003" t="str">
        <f>VLOOKUP(A2003,[1]taxonomy!$B:$H,7,FALSE)</f>
        <v xml:space="preserve"> Fungi</v>
      </c>
    </row>
    <row r="2004" spans="1:47" hidden="1" x14ac:dyDescent="0.3">
      <c r="A2004" s="2" t="s">
        <v>4063</v>
      </c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>
        <v>1</v>
      </c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>
        <v>1</v>
      </c>
      <c r="AT2004" s="3"/>
      <c r="AU2004" t="str">
        <f>VLOOKUP(A2004,[1]taxonomy!$B:$H,7,FALSE)</f>
        <v xml:space="preserve"> Fungi</v>
      </c>
    </row>
    <row r="2005" spans="1:47" hidden="1" x14ac:dyDescent="0.3">
      <c r="A2005" s="2" t="s">
        <v>4065</v>
      </c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>
        <v>1</v>
      </c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>
        <v>1</v>
      </c>
      <c r="AT2005" s="3"/>
      <c r="AU2005" t="str">
        <f>VLOOKUP(A2005,[1]taxonomy!$B:$H,7,FALSE)</f>
        <v xml:space="preserve"> Alveolata</v>
      </c>
    </row>
    <row r="2006" spans="1:47" hidden="1" x14ac:dyDescent="0.3">
      <c r="A2006" s="2" t="s">
        <v>4067</v>
      </c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>
        <v>1</v>
      </c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>
        <v>1</v>
      </c>
      <c r="AT2006" s="3"/>
      <c r="AU2006" t="str">
        <f>VLOOKUP(A2006,[1]taxonomy!$B:$H,7,FALSE)</f>
        <v xml:space="preserve"> Metazoa</v>
      </c>
    </row>
    <row r="2007" spans="1:47" hidden="1" x14ac:dyDescent="0.3">
      <c r="A2007" s="2" t="s">
        <v>4069</v>
      </c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>
        <v>1</v>
      </c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>
        <v>1</v>
      </c>
      <c r="AT2007" s="3"/>
      <c r="AU2007" t="str">
        <f>VLOOKUP(A2007,[1]taxonomy!$B:$H,7,FALSE)</f>
        <v xml:space="preserve"> Metazoa</v>
      </c>
    </row>
    <row r="2008" spans="1:47" hidden="1" x14ac:dyDescent="0.3">
      <c r="A2008" s="2" t="s">
        <v>4071</v>
      </c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>
        <v>1</v>
      </c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>
        <v>1</v>
      </c>
      <c r="AT2008" s="3"/>
      <c r="AU2008" t="str">
        <f>VLOOKUP(A2008,[1]taxonomy!$B:$H,7,FALSE)</f>
        <v xml:space="preserve"> Metazoa</v>
      </c>
    </row>
    <row r="2009" spans="1:47" hidden="1" x14ac:dyDescent="0.3">
      <c r="A2009" s="2" t="s">
        <v>4073</v>
      </c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>
        <v>1</v>
      </c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>
        <v>1</v>
      </c>
      <c r="AT2009" s="3"/>
      <c r="AU2009" t="str">
        <f>VLOOKUP(A2009,[1]taxonomy!$B:$H,7,FALSE)</f>
        <v xml:space="preserve"> Metazoa</v>
      </c>
    </row>
    <row r="2010" spans="1:47" hidden="1" x14ac:dyDescent="0.3">
      <c r="A2010" s="2" t="s">
        <v>4075</v>
      </c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>
        <v>1</v>
      </c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>
        <v>1</v>
      </c>
      <c r="AT2010" s="3"/>
      <c r="AU2010" t="str">
        <f>VLOOKUP(A2010,[1]taxonomy!$B:$H,7,FALSE)</f>
        <v xml:space="preserve"> Metazoa</v>
      </c>
    </row>
    <row r="2011" spans="1:47" hidden="1" x14ac:dyDescent="0.3">
      <c r="A2011" s="2" t="s">
        <v>4077</v>
      </c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>
        <v>1</v>
      </c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>
        <v>1</v>
      </c>
      <c r="AT2011" s="3"/>
      <c r="AU2011" t="str">
        <f>VLOOKUP(A2011,[1]taxonomy!$B:$H,7,FALSE)</f>
        <v xml:space="preserve"> Metazoa</v>
      </c>
    </row>
    <row r="2012" spans="1:47" hidden="1" x14ac:dyDescent="0.3">
      <c r="A2012" s="2" t="s">
        <v>4079</v>
      </c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>
        <v>1</v>
      </c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>
        <v>1</v>
      </c>
      <c r="AT2012" s="3"/>
      <c r="AU2012" t="str">
        <f>VLOOKUP(A2012,[1]taxonomy!$B:$H,7,FALSE)</f>
        <v xml:space="preserve"> Metazoa</v>
      </c>
    </row>
    <row r="2013" spans="1:47" hidden="1" x14ac:dyDescent="0.3">
      <c r="A2013" s="2" t="s">
        <v>4081</v>
      </c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>
        <v>1</v>
      </c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>
        <v>1</v>
      </c>
      <c r="AT2013" s="3"/>
      <c r="AU2013" t="str">
        <f>VLOOKUP(A2013,[1]taxonomy!$B:$H,7,FALSE)</f>
        <v xml:space="preserve"> Metazoa</v>
      </c>
    </row>
    <row r="2014" spans="1:47" hidden="1" x14ac:dyDescent="0.3">
      <c r="A2014" s="2" t="s">
        <v>4083</v>
      </c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>
        <v>1</v>
      </c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>
        <v>1</v>
      </c>
      <c r="AT2014" s="3"/>
      <c r="AU2014" t="str">
        <f>VLOOKUP(A2014,[1]taxonomy!$B:$H,7,FALSE)</f>
        <v xml:space="preserve"> Metazoa</v>
      </c>
    </row>
    <row r="2015" spans="1:47" hidden="1" x14ac:dyDescent="0.3">
      <c r="A2015" s="2" t="s">
        <v>4085</v>
      </c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>
        <v>1</v>
      </c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>
        <v>1</v>
      </c>
      <c r="AT2015" s="3"/>
      <c r="AU2015" t="str">
        <f>VLOOKUP(A2015,[1]taxonomy!$B:$H,7,FALSE)</f>
        <v xml:space="preserve"> Metazoa</v>
      </c>
    </row>
    <row r="2016" spans="1:47" hidden="1" x14ac:dyDescent="0.3">
      <c r="A2016" s="2" t="s">
        <v>4087</v>
      </c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>
        <v>1</v>
      </c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>
        <v>1</v>
      </c>
      <c r="AT2016" s="3"/>
      <c r="AU2016" t="str">
        <f>VLOOKUP(A2016,[1]taxonomy!$B:$H,7,FALSE)</f>
        <v xml:space="preserve"> Metazoa</v>
      </c>
    </row>
    <row r="2017" spans="1:47" hidden="1" x14ac:dyDescent="0.3">
      <c r="A2017" s="2" t="s">
        <v>4089</v>
      </c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>
        <v>1</v>
      </c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>
        <v>1</v>
      </c>
      <c r="AT2017" s="3"/>
      <c r="AU2017" t="str">
        <f>VLOOKUP(A2017,[1]taxonomy!$B:$H,7,FALSE)</f>
        <v xml:space="preserve"> Metazoa</v>
      </c>
    </row>
    <row r="2018" spans="1:47" hidden="1" x14ac:dyDescent="0.3">
      <c r="A2018" s="2" t="s">
        <v>4091</v>
      </c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>
        <v>2</v>
      </c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>
        <v>2</v>
      </c>
      <c r="AT2018" s="3"/>
      <c r="AU2018" t="e">
        <f>VLOOKUP(A2018,[1]taxonomy!$B:$H,7,FALSE)</f>
        <v>#N/A</v>
      </c>
    </row>
    <row r="2019" spans="1:47" hidden="1" x14ac:dyDescent="0.3">
      <c r="A2019" s="2" t="s">
        <v>4093</v>
      </c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>
        <v>1</v>
      </c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>
        <v>1</v>
      </c>
      <c r="AT2019" s="3"/>
      <c r="AU2019" t="str">
        <f>VLOOKUP(A2019,[1]taxonomy!$B:$H,7,FALSE)</f>
        <v xml:space="preserve"> Viridiplantae</v>
      </c>
    </row>
    <row r="2020" spans="1:47" hidden="1" x14ac:dyDescent="0.3">
      <c r="A2020" s="2" t="s">
        <v>4095</v>
      </c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>
        <v>1</v>
      </c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>
        <v>1</v>
      </c>
      <c r="AT2020" s="3"/>
      <c r="AU2020" t="str">
        <f>VLOOKUP(A2020,[1]taxonomy!$B:$H,7,FALSE)</f>
        <v xml:space="preserve"> Viridiplantae</v>
      </c>
    </row>
    <row r="2021" spans="1:47" hidden="1" x14ac:dyDescent="0.3">
      <c r="A2021" s="2" t="s">
        <v>4097</v>
      </c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>
        <v>1</v>
      </c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>
        <v>1</v>
      </c>
      <c r="AT2021" s="3"/>
      <c r="AU2021" t="str">
        <f>VLOOKUP(A2021,[1]taxonomy!$B:$H,7,FALSE)</f>
        <v xml:space="preserve"> Viridiplantae</v>
      </c>
    </row>
    <row r="2022" spans="1:47" hidden="1" x14ac:dyDescent="0.3">
      <c r="A2022" s="2" t="s">
        <v>4099</v>
      </c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>
        <v>1</v>
      </c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>
        <v>1</v>
      </c>
      <c r="AT2022" s="3"/>
      <c r="AU2022" t="str">
        <f>VLOOKUP(A2022,[1]taxonomy!$B:$H,7,FALSE)</f>
        <v xml:space="preserve"> Viridiplantae</v>
      </c>
    </row>
    <row r="2023" spans="1:47" hidden="1" x14ac:dyDescent="0.3">
      <c r="A2023" s="2" t="s">
        <v>4101</v>
      </c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>
        <v>1</v>
      </c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>
        <v>1</v>
      </c>
      <c r="AT2023" s="3"/>
      <c r="AU2023" t="e">
        <f>VLOOKUP(A2023,[1]taxonomy!$B:$H,7,FALSE)</f>
        <v>#N/A</v>
      </c>
    </row>
    <row r="2024" spans="1:47" hidden="1" x14ac:dyDescent="0.3">
      <c r="A2024" s="2" t="s">
        <v>4103</v>
      </c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>
        <v>1</v>
      </c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>
        <v>1</v>
      </c>
      <c r="AT2024" s="3"/>
      <c r="AU2024" t="e">
        <f>VLOOKUP(A2024,[1]taxonomy!$B:$H,7,FALSE)</f>
        <v>#N/A</v>
      </c>
    </row>
    <row r="2025" spans="1:47" hidden="1" x14ac:dyDescent="0.3">
      <c r="A2025" s="2" t="s">
        <v>4105</v>
      </c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>
        <v>1</v>
      </c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>
        <v>1</v>
      </c>
      <c r="AT2025" s="3"/>
      <c r="AU2025" t="e">
        <f>VLOOKUP(A2025,[1]taxonomy!$B:$H,7,FALSE)</f>
        <v>#N/A</v>
      </c>
    </row>
    <row r="2026" spans="1:47" hidden="1" x14ac:dyDescent="0.3">
      <c r="A2026" s="2" t="s">
        <v>4107</v>
      </c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>
        <v>1</v>
      </c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>
        <v>1</v>
      </c>
      <c r="AT2026" s="3"/>
      <c r="AU2026" t="str">
        <f>VLOOKUP(A2026,[1]taxonomy!$B:$H,7,FALSE)</f>
        <v xml:space="preserve"> Viridiplantae</v>
      </c>
    </row>
    <row r="2027" spans="1:47" hidden="1" x14ac:dyDescent="0.3">
      <c r="A2027" s="2" t="s">
        <v>4109</v>
      </c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>
        <v>1</v>
      </c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>
        <v>1</v>
      </c>
      <c r="AT2027" s="3"/>
      <c r="AU2027" t="str">
        <f>VLOOKUP(A2027,[1]taxonomy!$B:$H,7,FALSE)</f>
        <v xml:space="preserve"> Viridiplantae</v>
      </c>
    </row>
    <row r="2028" spans="1:47" hidden="1" x14ac:dyDescent="0.3">
      <c r="A2028" s="2" t="s">
        <v>4111</v>
      </c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>
        <v>1</v>
      </c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>
        <v>1</v>
      </c>
      <c r="AT2028" s="3"/>
      <c r="AU2028" t="str">
        <f>VLOOKUP(A2028,[1]taxonomy!$B:$H,7,FALSE)</f>
        <v xml:space="preserve"> Viridiplantae</v>
      </c>
    </row>
    <row r="2029" spans="1:47" hidden="1" x14ac:dyDescent="0.3">
      <c r="A2029" s="2" t="s">
        <v>4113</v>
      </c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>
        <v>1</v>
      </c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>
        <v>1</v>
      </c>
      <c r="AT2029" s="3"/>
      <c r="AU2029" t="e">
        <f>VLOOKUP(A2029,[1]taxonomy!$B:$H,7,FALSE)</f>
        <v>#N/A</v>
      </c>
    </row>
    <row r="2030" spans="1:47" hidden="1" x14ac:dyDescent="0.3">
      <c r="A2030" s="2" t="s">
        <v>4115</v>
      </c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>
        <v>1</v>
      </c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>
        <v>1</v>
      </c>
      <c r="AT2030" s="3"/>
      <c r="AU2030" t="str">
        <f>VLOOKUP(A2030,[1]taxonomy!$B:$H,7,FALSE)</f>
        <v xml:space="preserve"> Fungi</v>
      </c>
    </row>
    <row r="2031" spans="1:47" hidden="1" x14ac:dyDescent="0.3">
      <c r="A2031" s="2" t="s">
        <v>4117</v>
      </c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>
        <v>1</v>
      </c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>
        <v>1</v>
      </c>
      <c r="AT2031" s="3"/>
      <c r="AU2031" t="str">
        <f>VLOOKUP(A2031,[1]taxonomy!$B:$H,7,FALSE)</f>
        <v xml:space="preserve"> Fungi</v>
      </c>
    </row>
    <row r="2032" spans="1:47" hidden="1" x14ac:dyDescent="0.3">
      <c r="A2032" s="2" t="s">
        <v>4119</v>
      </c>
      <c r="B2032" s="3">
        <v>2</v>
      </c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>
        <v>1</v>
      </c>
      <c r="O2032" s="3"/>
      <c r="P2032" s="3"/>
      <c r="Q2032" s="3">
        <v>1</v>
      </c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>
        <v>4</v>
      </c>
      <c r="AT2032" s="3"/>
      <c r="AU2032" t="str">
        <f>VLOOKUP(A2032,[1]taxonomy!$B:$H,7,FALSE)</f>
        <v xml:space="preserve"> Fungi</v>
      </c>
    </row>
    <row r="2033" spans="1:47" hidden="1" x14ac:dyDescent="0.3">
      <c r="A2033" s="2" t="s">
        <v>4123</v>
      </c>
      <c r="B2033" s="3"/>
      <c r="C2033" s="3"/>
      <c r="D2033" s="3">
        <v>1</v>
      </c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>
        <v>1</v>
      </c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>
        <v>2</v>
      </c>
      <c r="AT2033" s="3"/>
      <c r="AU2033" t="str">
        <f>VLOOKUP(A2033,[1]taxonomy!$B:$H,7,FALSE)</f>
        <v xml:space="preserve"> Fungi</v>
      </c>
    </row>
    <row r="2034" spans="1:47" hidden="1" x14ac:dyDescent="0.3">
      <c r="A2034" s="2" t="s">
        <v>4127</v>
      </c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>
        <v>1</v>
      </c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>
        <v>1</v>
      </c>
      <c r="AT2034" s="3"/>
      <c r="AU2034" t="str">
        <f>VLOOKUP(A2034,[1]taxonomy!$B:$H,7,FALSE)</f>
        <v xml:space="preserve"> Cryptophyta</v>
      </c>
    </row>
    <row r="2035" spans="1:47" hidden="1" x14ac:dyDescent="0.3">
      <c r="A2035" s="2" t="s">
        <v>4129</v>
      </c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>
        <v>1</v>
      </c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>
        <v>1</v>
      </c>
      <c r="AT2035" s="3"/>
      <c r="AU2035" t="str">
        <f>VLOOKUP(A2035,[1]taxonomy!$B:$H,7,FALSE)</f>
        <v xml:space="preserve"> Cryptophyta</v>
      </c>
    </row>
    <row r="2036" spans="1:47" hidden="1" x14ac:dyDescent="0.3">
      <c r="A2036" s="2" t="s">
        <v>4131</v>
      </c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>
        <v>1</v>
      </c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>
        <v>1</v>
      </c>
      <c r="AT2036" s="3"/>
      <c r="AU2036" t="str">
        <f>VLOOKUP(A2036,[1]taxonomy!$B:$H,7,FALSE)</f>
        <v xml:space="preserve"> Cryptophyta</v>
      </c>
    </row>
    <row r="2037" spans="1:47" hidden="1" x14ac:dyDescent="0.3">
      <c r="A2037" s="2" t="s">
        <v>4133</v>
      </c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>
        <v>1</v>
      </c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>
        <v>1</v>
      </c>
      <c r="AT2037" s="3"/>
      <c r="AU2037" t="str">
        <f>VLOOKUP(A2037,[1]taxonomy!$B:$H,7,FALSE)</f>
        <v xml:space="preserve"> Alveolata</v>
      </c>
    </row>
    <row r="2038" spans="1:47" hidden="1" x14ac:dyDescent="0.3">
      <c r="A2038" s="2" t="s">
        <v>4135</v>
      </c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>
        <v>1</v>
      </c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>
        <v>1</v>
      </c>
      <c r="AT2038" s="3"/>
      <c r="AU2038" t="str">
        <f>VLOOKUP(A2038,[1]taxonomy!$B:$H,7,FALSE)</f>
        <v xml:space="preserve"> Fungi</v>
      </c>
    </row>
    <row r="2039" spans="1:47" hidden="1" x14ac:dyDescent="0.3">
      <c r="A2039" s="2" t="s">
        <v>4137</v>
      </c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>
        <v>2</v>
      </c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>
        <v>2</v>
      </c>
      <c r="AT2039" s="3"/>
      <c r="AU2039" t="str">
        <f>VLOOKUP(A2039,[1]taxonomy!$B:$H,7,FALSE)</f>
        <v xml:space="preserve"> Fungi</v>
      </c>
    </row>
    <row r="2040" spans="1:47" hidden="1" x14ac:dyDescent="0.3">
      <c r="A2040" s="2" t="s">
        <v>4139</v>
      </c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>
        <v>1</v>
      </c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>
        <v>1</v>
      </c>
      <c r="AT2040" s="3"/>
      <c r="AU2040" t="str">
        <f>VLOOKUP(A2040,[1]taxonomy!$B:$H,7,FALSE)</f>
        <v xml:space="preserve"> Fungi</v>
      </c>
    </row>
    <row r="2041" spans="1:47" hidden="1" x14ac:dyDescent="0.3">
      <c r="A2041" s="2" t="s">
        <v>4141</v>
      </c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>
        <v>1</v>
      </c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>
        <v>1</v>
      </c>
      <c r="AT2041" s="3"/>
      <c r="AU2041" t="str">
        <f>VLOOKUP(A2041,[1]taxonomy!$B:$H,7,FALSE)</f>
        <v xml:space="preserve"> Metazoa</v>
      </c>
    </row>
    <row r="2042" spans="1:47" hidden="1" x14ac:dyDescent="0.3">
      <c r="A2042" s="2" t="s">
        <v>4143</v>
      </c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>
        <v>1</v>
      </c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>
        <v>1</v>
      </c>
      <c r="AT2042" s="3"/>
      <c r="AU2042" t="str">
        <f>VLOOKUP(A2042,[1]taxonomy!$B:$H,7,FALSE)</f>
        <v xml:space="preserve"> Metazoa</v>
      </c>
    </row>
    <row r="2043" spans="1:47" hidden="1" x14ac:dyDescent="0.3">
      <c r="A2043" s="2" t="s">
        <v>4145</v>
      </c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>
        <v>1</v>
      </c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>
        <v>1</v>
      </c>
      <c r="AT2043" s="3"/>
      <c r="AU2043" t="str">
        <f>VLOOKUP(A2043,[1]taxonomy!$B:$H,7,FALSE)</f>
        <v xml:space="preserve"> Metazoa</v>
      </c>
    </row>
    <row r="2044" spans="1:47" hidden="1" x14ac:dyDescent="0.3">
      <c r="A2044" s="2" t="s">
        <v>4147</v>
      </c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>
        <v>1</v>
      </c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>
        <v>1</v>
      </c>
      <c r="AT2044" s="3"/>
      <c r="AU2044" t="str">
        <f>VLOOKUP(A2044,[1]taxonomy!$B:$H,7,FALSE)</f>
        <v xml:space="preserve"> Metazoa</v>
      </c>
    </row>
    <row r="2045" spans="1:47" hidden="1" x14ac:dyDescent="0.3">
      <c r="A2045" s="2" t="s">
        <v>4149</v>
      </c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>
        <v>1</v>
      </c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>
        <v>1</v>
      </c>
      <c r="AT2045" s="3"/>
      <c r="AU2045" t="str">
        <f>VLOOKUP(A2045,[1]taxonomy!$B:$H,7,FALSE)</f>
        <v xml:space="preserve"> Metazoa</v>
      </c>
    </row>
    <row r="2046" spans="1:47" hidden="1" x14ac:dyDescent="0.3">
      <c r="A2046" s="2" t="s">
        <v>4151</v>
      </c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>
        <v>1</v>
      </c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>
        <v>1</v>
      </c>
      <c r="AT2046" s="3"/>
      <c r="AU2046" t="str">
        <f>VLOOKUP(A2046,[1]taxonomy!$B:$H,7,FALSE)</f>
        <v xml:space="preserve"> Metazoa</v>
      </c>
    </row>
    <row r="2047" spans="1:47" hidden="1" x14ac:dyDescent="0.3">
      <c r="A2047" s="2" t="s">
        <v>4153</v>
      </c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>
        <v>1</v>
      </c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>
        <v>1</v>
      </c>
      <c r="AT2047" s="3"/>
      <c r="AU2047" t="str">
        <f>VLOOKUP(A2047,[1]taxonomy!$B:$H,7,FALSE)</f>
        <v xml:space="preserve"> Metazoa</v>
      </c>
    </row>
    <row r="2048" spans="1:47" hidden="1" x14ac:dyDescent="0.3">
      <c r="A2048" s="2" t="s">
        <v>4155</v>
      </c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>
        <v>1</v>
      </c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>
        <v>1</v>
      </c>
      <c r="AT2048" s="3"/>
      <c r="AU2048" t="str">
        <f>VLOOKUP(A2048,[1]taxonomy!$B:$H,7,FALSE)</f>
        <v xml:space="preserve"> Metazoa</v>
      </c>
    </row>
    <row r="2049" spans="1:47" hidden="1" x14ac:dyDescent="0.3">
      <c r="A2049" s="2" t="s">
        <v>4157</v>
      </c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>
        <v>1</v>
      </c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>
        <v>1</v>
      </c>
      <c r="AT2049" s="3"/>
      <c r="AU2049" t="str">
        <f>VLOOKUP(A2049,[1]taxonomy!$B:$H,7,FALSE)</f>
        <v xml:space="preserve"> Metazoa</v>
      </c>
    </row>
    <row r="2050" spans="1:47" hidden="1" x14ac:dyDescent="0.3">
      <c r="A2050" s="2" t="s">
        <v>4159</v>
      </c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>
        <v>1</v>
      </c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>
        <v>1</v>
      </c>
      <c r="AT2050" s="3"/>
      <c r="AU2050" t="str">
        <f>VLOOKUP(A2050,[1]taxonomy!$B:$H,7,FALSE)</f>
        <v xml:space="preserve"> Metazoa</v>
      </c>
    </row>
    <row r="2051" spans="1:47" hidden="1" x14ac:dyDescent="0.3">
      <c r="A2051" s="2" t="s">
        <v>4161</v>
      </c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>
        <v>1</v>
      </c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>
        <v>1</v>
      </c>
      <c r="AT2051" s="3"/>
      <c r="AU2051" t="str">
        <f>VLOOKUP(A2051,[1]taxonomy!$B:$H,7,FALSE)</f>
        <v xml:space="preserve"> Metazoa</v>
      </c>
    </row>
    <row r="2052" spans="1:47" hidden="1" x14ac:dyDescent="0.3">
      <c r="A2052" s="2" t="s">
        <v>4163</v>
      </c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>
        <v>1</v>
      </c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>
        <v>1</v>
      </c>
      <c r="AT2052" s="3"/>
      <c r="AU2052" t="str">
        <f>VLOOKUP(A2052,[1]taxonomy!$B:$H,7,FALSE)</f>
        <v xml:space="preserve"> Metazoa</v>
      </c>
    </row>
    <row r="2053" spans="1:47" hidden="1" x14ac:dyDescent="0.3">
      <c r="A2053" s="2" t="s">
        <v>4165</v>
      </c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>
        <v>2</v>
      </c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>
        <v>2</v>
      </c>
      <c r="AT2053" s="3"/>
      <c r="AU2053" t="str">
        <f>VLOOKUP(A2053,[1]taxonomy!$B:$H,7,FALSE)</f>
        <v xml:space="preserve"> Metazoa</v>
      </c>
    </row>
    <row r="2054" spans="1:47" hidden="1" x14ac:dyDescent="0.3">
      <c r="A2054" s="2" t="s">
        <v>4167</v>
      </c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>
        <v>1</v>
      </c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>
        <v>1</v>
      </c>
      <c r="AT2054" s="3"/>
      <c r="AU2054" t="str">
        <f>VLOOKUP(A2054,[1]taxonomy!$B:$H,7,FALSE)</f>
        <v xml:space="preserve"> Metazoa</v>
      </c>
    </row>
    <row r="2055" spans="1:47" hidden="1" x14ac:dyDescent="0.3">
      <c r="A2055" s="2" t="s">
        <v>4169</v>
      </c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>
        <v>1</v>
      </c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>
        <v>1</v>
      </c>
      <c r="AT2055" s="3"/>
      <c r="AU2055" t="str">
        <f>VLOOKUP(A2055,[1]taxonomy!$B:$H,7,FALSE)</f>
        <v xml:space="preserve"> Fungi</v>
      </c>
    </row>
    <row r="2056" spans="1:47" hidden="1" x14ac:dyDescent="0.3">
      <c r="A2056" s="2" t="s">
        <v>4171</v>
      </c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>
        <v>1</v>
      </c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>
        <v>1</v>
      </c>
      <c r="AT2056" s="3"/>
      <c r="AU2056" t="str">
        <f>VLOOKUP(A2056,[1]taxonomy!$B:$H,7,FALSE)</f>
        <v xml:space="preserve"> Fungi</v>
      </c>
    </row>
    <row r="2057" spans="1:47" hidden="1" x14ac:dyDescent="0.3">
      <c r="A2057" s="2" t="s">
        <v>4173</v>
      </c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>
        <v>1</v>
      </c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>
        <v>1</v>
      </c>
      <c r="AT2057" s="3"/>
      <c r="AU2057" t="str">
        <f>VLOOKUP(A2057,[1]taxonomy!$B:$H,7,FALSE)</f>
        <v xml:space="preserve"> Amoebozoa</v>
      </c>
    </row>
    <row r="2058" spans="1:47" hidden="1" x14ac:dyDescent="0.3">
      <c r="A2058" s="2" t="s">
        <v>4175</v>
      </c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>
        <v>1</v>
      </c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>
        <v>1</v>
      </c>
      <c r="AT2058" s="3"/>
      <c r="AU2058" t="str">
        <f>VLOOKUP(A2058,[1]taxonomy!$B:$H,7,FALSE)</f>
        <v xml:space="preserve"> Amoebozoa</v>
      </c>
    </row>
    <row r="2059" spans="1:47" hidden="1" x14ac:dyDescent="0.3">
      <c r="A2059" s="2" t="s">
        <v>4177</v>
      </c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>
        <v>1</v>
      </c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>
        <v>1</v>
      </c>
      <c r="AT2059" s="3"/>
      <c r="AU2059" t="str">
        <f>VLOOKUP(A2059,[1]taxonomy!$B:$H,7,FALSE)</f>
        <v xml:space="preserve"> Fungi</v>
      </c>
    </row>
    <row r="2060" spans="1:47" hidden="1" x14ac:dyDescent="0.3">
      <c r="A2060" s="2" t="s">
        <v>4179</v>
      </c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>
        <v>1</v>
      </c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>
        <v>1</v>
      </c>
      <c r="AT2060" s="3"/>
      <c r="AU2060" t="str">
        <f>VLOOKUP(A2060,[1]taxonomy!$B:$H,7,FALSE)</f>
        <v xml:space="preserve"> Fungi</v>
      </c>
    </row>
    <row r="2061" spans="1:47" hidden="1" x14ac:dyDescent="0.3">
      <c r="A2061" s="2" t="s">
        <v>4181</v>
      </c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>
        <v>1</v>
      </c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>
        <v>1</v>
      </c>
      <c r="AT2061" s="3"/>
      <c r="AU2061" t="str">
        <f>VLOOKUP(A2061,[1]taxonomy!$B:$H,7,FALSE)</f>
        <v xml:space="preserve"> Metazoa</v>
      </c>
    </row>
    <row r="2062" spans="1:47" hidden="1" x14ac:dyDescent="0.3">
      <c r="A2062" s="2" t="s">
        <v>4183</v>
      </c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>
        <v>1</v>
      </c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>
        <v>1</v>
      </c>
      <c r="AT2062" s="3"/>
      <c r="AU2062" t="str">
        <f>VLOOKUP(A2062,[1]taxonomy!$B:$H,7,FALSE)</f>
        <v xml:space="preserve"> Metazoa</v>
      </c>
    </row>
    <row r="2063" spans="1:47" hidden="1" x14ac:dyDescent="0.3">
      <c r="A2063" s="2" t="s">
        <v>4185</v>
      </c>
      <c r="B2063" s="3"/>
      <c r="C2063" s="3"/>
      <c r="D2063" s="3"/>
      <c r="E2063" s="3"/>
      <c r="F2063" s="3"/>
      <c r="G2063" s="3"/>
      <c r="H2063" s="3"/>
      <c r="I2063" s="3">
        <v>1</v>
      </c>
      <c r="J2063" s="3"/>
      <c r="K2063" s="3"/>
      <c r="L2063" s="3"/>
      <c r="M2063" s="3"/>
      <c r="N2063" s="3"/>
      <c r="O2063" s="3"/>
      <c r="P2063" s="3"/>
      <c r="Q2063" s="3">
        <v>1</v>
      </c>
      <c r="R2063" s="3">
        <v>1</v>
      </c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>
        <v>1</v>
      </c>
      <c r="AO2063" s="3"/>
      <c r="AP2063" s="3">
        <v>1</v>
      </c>
      <c r="AQ2063" s="3"/>
      <c r="AR2063" s="3"/>
      <c r="AS2063" s="3">
        <v>5</v>
      </c>
      <c r="AT2063" s="3"/>
      <c r="AU2063" t="str">
        <f>VLOOKUP(A2063,[1]taxonomy!$B:$H,7,FALSE)</f>
        <v xml:space="preserve"> Metazoa</v>
      </c>
    </row>
    <row r="2064" spans="1:47" hidden="1" x14ac:dyDescent="0.3">
      <c r="A2064" s="2" t="s">
        <v>4193</v>
      </c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>
        <v>2</v>
      </c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>
        <v>2</v>
      </c>
      <c r="AT2064" s="3"/>
      <c r="AU2064" t="str">
        <f>VLOOKUP(A2064,[1]taxonomy!$B:$H,7,FALSE)</f>
        <v xml:space="preserve"> Metazoa</v>
      </c>
    </row>
    <row r="2065" spans="1:47" hidden="1" x14ac:dyDescent="0.3">
      <c r="A2065" s="2" t="s">
        <v>4195</v>
      </c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>
        <v>1</v>
      </c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>
        <v>1</v>
      </c>
      <c r="AT2065" s="3"/>
      <c r="AU2065" t="str">
        <f>VLOOKUP(A2065,[1]taxonomy!$B:$H,7,FALSE)</f>
        <v xml:space="preserve"> Metazoa</v>
      </c>
    </row>
    <row r="2066" spans="1:47" hidden="1" x14ac:dyDescent="0.3">
      <c r="A2066" s="2" t="s">
        <v>4197</v>
      </c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>
        <v>1</v>
      </c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>
        <v>1</v>
      </c>
      <c r="AT2066" s="3"/>
      <c r="AU2066" t="str">
        <f>VLOOKUP(A2066,[1]taxonomy!$B:$H,7,FALSE)</f>
        <v xml:space="preserve"> Metazoa</v>
      </c>
    </row>
    <row r="2067" spans="1:47" hidden="1" x14ac:dyDescent="0.3">
      <c r="A2067" s="2" t="s">
        <v>4199</v>
      </c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>
        <v>1</v>
      </c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>
        <v>1</v>
      </c>
      <c r="AT2067" s="3"/>
      <c r="AU2067" t="str">
        <f>VLOOKUP(A2067,[1]taxonomy!$B:$H,7,FALSE)</f>
        <v xml:space="preserve"> Metazoa</v>
      </c>
    </row>
    <row r="2068" spans="1:47" hidden="1" x14ac:dyDescent="0.3">
      <c r="A2068" s="2" t="s">
        <v>4201</v>
      </c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>
        <v>1</v>
      </c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>
        <v>1</v>
      </c>
      <c r="AT2068" s="3"/>
      <c r="AU2068" t="str">
        <f>VLOOKUP(A2068,[1]taxonomy!$B:$H,7,FALSE)</f>
        <v xml:space="preserve"> Metazoa</v>
      </c>
    </row>
    <row r="2069" spans="1:47" hidden="1" x14ac:dyDescent="0.3">
      <c r="A2069" s="2" t="s">
        <v>4203</v>
      </c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>
        <v>1</v>
      </c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>
        <v>1</v>
      </c>
      <c r="AT2069" s="3"/>
      <c r="AU2069" t="str">
        <f>VLOOKUP(A2069,[1]taxonomy!$B:$H,7,FALSE)</f>
        <v xml:space="preserve"> Viridiplantae</v>
      </c>
    </row>
    <row r="2070" spans="1:47" hidden="1" x14ac:dyDescent="0.3">
      <c r="A2070" s="2" t="s">
        <v>4205</v>
      </c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>
        <v>1</v>
      </c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>
        <v>1</v>
      </c>
      <c r="AT2070" s="3"/>
      <c r="AU2070" t="str">
        <f>VLOOKUP(A2070,[1]taxonomy!$B:$H,7,FALSE)</f>
        <v xml:space="preserve"> Viridiplantae</v>
      </c>
    </row>
    <row r="2071" spans="1:47" hidden="1" x14ac:dyDescent="0.3">
      <c r="A2071" s="2" t="s">
        <v>4207</v>
      </c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>
        <v>1</v>
      </c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>
        <v>1</v>
      </c>
      <c r="AT2071" s="3"/>
      <c r="AU2071" t="str">
        <f>VLOOKUP(A2071,[1]taxonomy!$B:$H,7,FALSE)</f>
        <v xml:space="preserve"> Viridiplantae</v>
      </c>
    </row>
    <row r="2072" spans="1:47" hidden="1" x14ac:dyDescent="0.3">
      <c r="A2072" s="2" t="s">
        <v>4209</v>
      </c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>
        <v>1</v>
      </c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>
        <v>1</v>
      </c>
      <c r="AT2072" s="3"/>
      <c r="AU2072" t="str">
        <f>VLOOKUP(A2072,[1]taxonomy!$B:$H,7,FALSE)</f>
        <v xml:space="preserve"> Viridiplantae</v>
      </c>
    </row>
    <row r="2073" spans="1:47" hidden="1" x14ac:dyDescent="0.3">
      <c r="A2073" s="2" t="s">
        <v>4211</v>
      </c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>
        <v>1</v>
      </c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>
        <v>1</v>
      </c>
      <c r="AT2073" s="3"/>
      <c r="AU2073" t="str">
        <f>VLOOKUP(A2073,[1]taxonomy!$B:$H,7,FALSE)</f>
        <v xml:space="preserve"> Viridiplantae</v>
      </c>
    </row>
    <row r="2074" spans="1:47" hidden="1" x14ac:dyDescent="0.3">
      <c r="A2074" s="2" t="s">
        <v>4213</v>
      </c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>
        <v>1</v>
      </c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>
        <v>1</v>
      </c>
      <c r="AT2074" s="3"/>
      <c r="AU2074" t="str">
        <f>VLOOKUP(A2074,[1]taxonomy!$B:$H,7,FALSE)</f>
        <v xml:space="preserve"> Viridiplantae</v>
      </c>
    </row>
    <row r="2075" spans="1:47" hidden="1" x14ac:dyDescent="0.3">
      <c r="A2075" s="2" t="s">
        <v>4215</v>
      </c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>
        <v>1</v>
      </c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>
        <v>1</v>
      </c>
      <c r="AT2075" s="3"/>
      <c r="AU2075" t="str">
        <f>VLOOKUP(A2075,[1]taxonomy!$B:$H,7,FALSE)</f>
        <v xml:space="preserve"> Viridiplantae</v>
      </c>
    </row>
    <row r="2076" spans="1:47" hidden="1" x14ac:dyDescent="0.3">
      <c r="A2076" s="2" t="s">
        <v>4217</v>
      </c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>
        <v>1</v>
      </c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>
        <v>1</v>
      </c>
      <c r="AT2076" s="3"/>
      <c r="AU2076" t="str">
        <f>VLOOKUP(A2076,[1]taxonomy!$B:$H,7,FALSE)</f>
        <v xml:space="preserve"> Viridiplantae</v>
      </c>
    </row>
    <row r="2077" spans="1:47" hidden="1" x14ac:dyDescent="0.3">
      <c r="A2077" s="2" t="s">
        <v>4219</v>
      </c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>
        <v>1</v>
      </c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>
        <v>1</v>
      </c>
      <c r="AT2077" s="3"/>
      <c r="AU2077" t="str">
        <f>VLOOKUP(A2077,[1]taxonomy!$B:$H,7,FALSE)</f>
        <v xml:space="preserve"> Viridiplantae</v>
      </c>
    </row>
    <row r="2078" spans="1:47" hidden="1" x14ac:dyDescent="0.3">
      <c r="A2078" s="2" t="s">
        <v>4221</v>
      </c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>
        <v>1</v>
      </c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>
        <v>1</v>
      </c>
      <c r="AT2078" s="3"/>
      <c r="AU2078" t="str">
        <f>VLOOKUP(A2078,[1]taxonomy!$B:$H,7,FALSE)</f>
        <v xml:space="preserve"> Viridiplantae</v>
      </c>
    </row>
    <row r="2079" spans="1:47" hidden="1" x14ac:dyDescent="0.3">
      <c r="A2079" s="2" t="s">
        <v>4223</v>
      </c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>
        <v>1</v>
      </c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>
        <v>1</v>
      </c>
      <c r="AT2079" s="3"/>
      <c r="AU2079" t="str">
        <f>VLOOKUP(A2079,[1]taxonomy!$B:$H,7,FALSE)</f>
        <v xml:space="preserve"> Viridiplantae</v>
      </c>
    </row>
    <row r="2080" spans="1:47" hidden="1" x14ac:dyDescent="0.3">
      <c r="A2080" s="2" t="s">
        <v>4225</v>
      </c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>
        <v>1</v>
      </c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>
        <v>1</v>
      </c>
      <c r="AT2080" s="3"/>
      <c r="AU2080" t="str">
        <f>VLOOKUP(A2080,[1]taxonomy!$B:$H,7,FALSE)</f>
        <v xml:space="preserve"> Viridiplantae</v>
      </c>
    </row>
    <row r="2081" spans="1:47" hidden="1" x14ac:dyDescent="0.3">
      <c r="A2081" s="2" t="s">
        <v>4227</v>
      </c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>
        <v>1</v>
      </c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>
        <v>1</v>
      </c>
      <c r="AT2081" s="3"/>
      <c r="AU2081" t="str">
        <f>VLOOKUP(A2081,[1]taxonomy!$B:$H,7,FALSE)</f>
        <v xml:space="preserve"> Viridiplantae</v>
      </c>
    </row>
    <row r="2082" spans="1:47" hidden="1" x14ac:dyDescent="0.3">
      <c r="A2082" s="2" t="s">
        <v>4229</v>
      </c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>
        <v>1</v>
      </c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>
        <v>1</v>
      </c>
      <c r="AT2082" s="3"/>
      <c r="AU2082" t="str">
        <f>VLOOKUP(A2082,[1]taxonomy!$B:$H,7,FALSE)</f>
        <v xml:space="preserve"> Viridiplantae</v>
      </c>
    </row>
    <row r="2083" spans="1:47" hidden="1" x14ac:dyDescent="0.3">
      <c r="A2083" s="2" t="s">
        <v>4231</v>
      </c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>
        <v>1</v>
      </c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>
        <v>1</v>
      </c>
      <c r="AT2083" s="3"/>
      <c r="AU2083" t="str">
        <f>VLOOKUP(A2083,[1]taxonomy!$B:$H,7,FALSE)</f>
        <v xml:space="preserve"> Viridiplantae</v>
      </c>
    </row>
    <row r="2084" spans="1:47" hidden="1" x14ac:dyDescent="0.3">
      <c r="A2084" s="2" t="s">
        <v>4233</v>
      </c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>
        <v>1</v>
      </c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>
        <v>1</v>
      </c>
      <c r="AT2084" s="3"/>
      <c r="AU2084" t="e">
        <f>VLOOKUP(A2084,[1]taxonomy!$B:$H,7,FALSE)</f>
        <v>#N/A</v>
      </c>
    </row>
    <row r="2085" spans="1:47" hidden="1" x14ac:dyDescent="0.3">
      <c r="A2085" s="2" t="s">
        <v>4235</v>
      </c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>
        <v>1</v>
      </c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>
        <v>1</v>
      </c>
      <c r="AT2085" s="3"/>
      <c r="AU2085" t="str">
        <f>VLOOKUP(A2085,[1]taxonomy!$B:$H,7,FALSE)</f>
        <v xml:space="preserve"> Viridiplantae</v>
      </c>
    </row>
    <row r="2086" spans="1:47" hidden="1" x14ac:dyDescent="0.3">
      <c r="A2086" s="2" t="s">
        <v>4237</v>
      </c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>
        <v>1</v>
      </c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>
        <v>1</v>
      </c>
      <c r="AT2086" s="3"/>
      <c r="AU2086" t="str">
        <f>VLOOKUP(A2086,[1]taxonomy!$B:$H,7,FALSE)</f>
        <v xml:space="preserve"> Viridiplantae</v>
      </c>
    </row>
    <row r="2087" spans="1:47" hidden="1" x14ac:dyDescent="0.3">
      <c r="A2087" s="2" t="s">
        <v>4239</v>
      </c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>
        <v>1</v>
      </c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>
        <v>1</v>
      </c>
      <c r="AT2087" s="3"/>
      <c r="AU2087" t="e">
        <f>VLOOKUP(A2087,[1]taxonomy!$B:$H,7,FALSE)</f>
        <v>#N/A</v>
      </c>
    </row>
    <row r="2088" spans="1:47" hidden="1" x14ac:dyDescent="0.3">
      <c r="A2088" s="2" t="s">
        <v>4241</v>
      </c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>
        <v>1</v>
      </c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>
        <v>1</v>
      </c>
      <c r="AT2088" s="3"/>
      <c r="AU2088" t="e">
        <f>VLOOKUP(A2088,[1]taxonomy!$B:$H,7,FALSE)</f>
        <v>#N/A</v>
      </c>
    </row>
    <row r="2089" spans="1:47" hidden="1" x14ac:dyDescent="0.3">
      <c r="A2089" s="2" t="s">
        <v>4243</v>
      </c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>
        <v>1</v>
      </c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>
        <v>1</v>
      </c>
      <c r="AT2089" s="3"/>
      <c r="AU2089" t="str">
        <f>VLOOKUP(A2089,[1]taxonomy!$B:$H,7,FALSE)</f>
        <v xml:space="preserve"> Viridiplantae</v>
      </c>
    </row>
    <row r="2090" spans="1:47" hidden="1" x14ac:dyDescent="0.3">
      <c r="A2090" s="2" t="s">
        <v>4245</v>
      </c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>
        <v>1</v>
      </c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>
        <v>1</v>
      </c>
      <c r="AT2090" s="3"/>
      <c r="AU2090" t="e">
        <f>VLOOKUP(A2090,[1]taxonomy!$B:$H,7,FALSE)</f>
        <v>#N/A</v>
      </c>
    </row>
    <row r="2091" spans="1:47" hidden="1" x14ac:dyDescent="0.3">
      <c r="A2091" s="2" t="s">
        <v>4247</v>
      </c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>
        <v>1</v>
      </c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>
        <v>1</v>
      </c>
      <c r="AT2091" s="3"/>
      <c r="AU2091" t="e">
        <f>VLOOKUP(A2091,[1]taxonomy!$B:$H,7,FALSE)</f>
        <v>#N/A</v>
      </c>
    </row>
    <row r="2092" spans="1:47" hidden="1" x14ac:dyDescent="0.3">
      <c r="A2092" s="2" t="s">
        <v>4249</v>
      </c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>
        <v>1</v>
      </c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>
        <v>1</v>
      </c>
      <c r="AT2092" s="3"/>
      <c r="AU2092" t="str">
        <f>VLOOKUP(A2092,[1]taxonomy!$B:$H,7,FALSE)</f>
        <v xml:space="preserve"> Viridiplantae</v>
      </c>
    </row>
    <row r="2093" spans="1:47" hidden="1" x14ac:dyDescent="0.3">
      <c r="A2093" s="2" t="s">
        <v>4251</v>
      </c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>
        <v>1</v>
      </c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>
        <v>1</v>
      </c>
      <c r="AT2093" s="3"/>
      <c r="AU2093" t="str">
        <f>VLOOKUP(A2093,[1]taxonomy!$B:$H,7,FALSE)</f>
        <v xml:space="preserve"> Viridiplantae</v>
      </c>
    </row>
    <row r="2094" spans="1:47" hidden="1" x14ac:dyDescent="0.3">
      <c r="A2094" s="2" t="s">
        <v>4253</v>
      </c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>
        <v>1</v>
      </c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>
        <v>1</v>
      </c>
      <c r="AT2094" s="3"/>
      <c r="AU2094" t="str">
        <f>VLOOKUP(A2094,[1]taxonomy!$B:$H,7,FALSE)</f>
        <v xml:space="preserve"> Viridiplantae</v>
      </c>
    </row>
    <row r="2095" spans="1:47" hidden="1" x14ac:dyDescent="0.3">
      <c r="A2095" s="2" t="s">
        <v>4255</v>
      </c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>
        <v>1</v>
      </c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>
        <v>1</v>
      </c>
      <c r="AT2095" s="3"/>
      <c r="AU2095" t="str">
        <f>VLOOKUP(A2095,[1]taxonomy!$B:$H,7,FALSE)</f>
        <v xml:space="preserve"> Viridiplantae</v>
      </c>
    </row>
    <row r="2096" spans="1:47" hidden="1" x14ac:dyDescent="0.3">
      <c r="A2096" s="2" t="s">
        <v>4257</v>
      </c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>
        <v>1</v>
      </c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>
        <v>1</v>
      </c>
      <c r="AT2096" s="3"/>
      <c r="AU2096" t="str">
        <f>VLOOKUP(A2096,[1]taxonomy!$B:$H,7,FALSE)</f>
        <v xml:space="preserve"> Viridiplantae</v>
      </c>
    </row>
    <row r="2097" spans="1:47" hidden="1" x14ac:dyDescent="0.3">
      <c r="A2097" s="2" t="s">
        <v>4259</v>
      </c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>
        <v>1</v>
      </c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>
        <v>1</v>
      </c>
      <c r="AT2097" s="3"/>
      <c r="AU2097" t="str">
        <f>VLOOKUP(A2097,[1]taxonomy!$B:$H,7,FALSE)</f>
        <v xml:space="preserve"> Viridiplantae</v>
      </c>
    </row>
    <row r="2098" spans="1:47" hidden="1" x14ac:dyDescent="0.3">
      <c r="A2098" s="2" t="s">
        <v>4261</v>
      </c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>
        <v>1</v>
      </c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>
        <v>1</v>
      </c>
      <c r="AT2098" s="3"/>
      <c r="AU2098" t="str">
        <f>VLOOKUP(A2098,[1]taxonomy!$B:$H,7,FALSE)</f>
        <v xml:space="preserve"> Viridiplantae</v>
      </c>
    </row>
    <row r="2099" spans="1:47" hidden="1" x14ac:dyDescent="0.3">
      <c r="A2099" s="2" t="s">
        <v>4263</v>
      </c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>
        <v>1</v>
      </c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>
        <v>1</v>
      </c>
      <c r="AT2099" s="3"/>
      <c r="AU2099" t="str">
        <f>VLOOKUP(A2099,[1]taxonomy!$B:$H,7,FALSE)</f>
        <v xml:space="preserve"> Viridiplantae</v>
      </c>
    </row>
    <row r="2100" spans="1:47" hidden="1" x14ac:dyDescent="0.3">
      <c r="A2100" s="2" t="s">
        <v>4265</v>
      </c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>
        <v>1</v>
      </c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>
        <v>1</v>
      </c>
      <c r="AT2100" s="3"/>
      <c r="AU2100" t="str">
        <f>VLOOKUP(A2100,[1]taxonomy!$B:$H,7,FALSE)</f>
        <v xml:space="preserve"> Rhodophyta</v>
      </c>
    </row>
    <row r="2101" spans="1:47" hidden="1" x14ac:dyDescent="0.3">
      <c r="A2101" s="2" t="s">
        <v>4267</v>
      </c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>
        <v>2</v>
      </c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>
        <v>2</v>
      </c>
      <c r="AT2101" s="3"/>
      <c r="AU2101" t="str">
        <f>VLOOKUP(A2101,[1]taxonomy!$B:$H,7,FALSE)</f>
        <v xml:space="preserve"> Rhodophyta</v>
      </c>
    </row>
    <row r="2102" spans="1:47" hidden="1" x14ac:dyDescent="0.3">
      <c r="A2102" s="2" t="s">
        <v>4269</v>
      </c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>
        <v>2</v>
      </c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>
        <v>2</v>
      </c>
      <c r="AT2102" s="3"/>
      <c r="AU2102" t="str">
        <f>VLOOKUP(A2102,[1]taxonomy!$B:$H,7,FALSE)</f>
        <v xml:space="preserve"> Fungi</v>
      </c>
    </row>
    <row r="2103" spans="1:47" hidden="1" x14ac:dyDescent="0.3">
      <c r="A2103" s="2" t="s">
        <v>4271</v>
      </c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>
        <v>1</v>
      </c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>
        <v>1</v>
      </c>
      <c r="AT2103" s="3"/>
      <c r="AU2103" t="str">
        <f>VLOOKUP(A2103,[1]taxonomy!$B:$H,7,FALSE)</f>
        <v xml:space="preserve"> Fungi</v>
      </c>
    </row>
    <row r="2104" spans="1:47" hidden="1" x14ac:dyDescent="0.3">
      <c r="A2104" s="2" t="s">
        <v>4273</v>
      </c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>
        <v>1</v>
      </c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>
        <v>1</v>
      </c>
      <c r="AT2104" s="3"/>
      <c r="AU2104" t="str">
        <f>VLOOKUP(A2104,[1]taxonomy!$B:$H,7,FALSE)</f>
        <v xml:space="preserve"> Fungi</v>
      </c>
    </row>
    <row r="2105" spans="1:47" hidden="1" x14ac:dyDescent="0.3">
      <c r="A2105" s="2" t="s">
        <v>4275</v>
      </c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>
        <v>1</v>
      </c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>
        <v>1</v>
      </c>
      <c r="AT2105" s="3"/>
      <c r="AU2105" t="str">
        <f>VLOOKUP(A2105,[1]taxonomy!$B:$H,7,FALSE)</f>
        <v xml:space="preserve"> Fungi</v>
      </c>
    </row>
    <row r="2106" spans="1:47" hidden="1" x14ac:dyDescent="0.3">
      <c r="A2106" s="2" t="s">
        <v>4277</v>
      </c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>
        <v>1</v>
      </c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>
        <v>1</v>
      </c>
      <c r="AT2106" s="3"/>
      <c r="AU2106" t="str">
        <f>VLOOKUP(A2106,[1]taxonomy!$B:$H,7,FALSE)</f>
        <v xml:space="preserve"> Fungi</v>
      </c>
    </row>
    <row r="2107" spans="1:47" hidden="1" x14ac:dyDescent="0.3">
      <c r="A2107" s="2" t="s">
        <v>4279</v>
      </c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>
        <v>1</v>
      </c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>
        <v>1</v>
      </c>
      <c r="AT2107" s="3"/>
      <c r="AU2107" t="str">
        <f>VLOOKUP(A2107,[1]taxonomy!$B:$H,7,FALSE)</f>
        <v xml:space="preserve"> Fungi</v>
      </c>
    </row>
    <row r="2108" spans="1:47" hidden="1" x14ac:dyDescent="0.3">
      <c r="A2108" s="2" t="s">
        <v>4281</v>
      </c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>
        <v>1</v>
      </c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>
        <v>1</v>
      </c>
      <c r="AT2108" s="3"/>
      <c r="AU2108" t="str">
        <f>VLOOKUP(A2108,[1]taxonomy!$B:$H,7,FALSE)</f>
        <v xml:space="preserve"> Fungi</v>
      </c>
    </row>
    <row r="2109" spans="1:47" hidden="1" x14ac:dyDescent="0.3">
      <c r="A2109" s="2" t="s">
        <v>4283</v>
      </c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>
        <v>1</v>
      </c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>
        <v>1</v>
      </c>
      <c r="AT2109" s="3"/>
      <c r="AU2109" t="str">
        <f>VLOOKUP(A2109,[1]taxonomy!$B:$H,7,FALSE)</f>
        <v xml:space="preserve"> Fungi</v>
      </c>
    </row>
    <row r="2110" spans="1:47" hidden="1" x14ac:dyDescent="0.3">
      <c r="A2110" s="2" t="s">
        <v>4285</v>
      </c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>
        <v>1</v>
      </c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>
        <v>1</v>
      </c>
      <c r="AT2110" s="3"/>
      <c r="AU2110" t="str">
        <f>VLOOKUP(A2110,[1]taxonomy!$B:$H,7,FALSE)</f>
        <v xml:space="preserve"> Fungi</v>
      </c>
    </row>
    <row r="2111" spans="1:47" hidden="1" x14ac:dyDescent="0.3">
      <c r="A2111" s="2" t="s">
        <v>4287</v>
      </c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>
        <v>1</v>
      </c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>
        <v>1</v>
      </c>
      <c r="AT2111" s="3"/>
      <c r="AU2111" t="str">
        <f>VLOOKUP(A2111,[1]taxonomy!$B:$H,7,FALSE)</f>
        <v xml:space="preserve"> Fungi</v>
      </c>
    </row>
    <row r="2112" spans="1:47" hidden="1" x14ac:dyDescent="0.3">
      <c r="A2112" s="2" t="s">
        <v>4289</v>
      </c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>
        <v>1</v>
      </c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>
        <v>1</v>
      </c>
      <c r="AT2112" s="3"/>
      <c r="AU2112" t="str">
        <f>VLOOKUP(A2112,[1]taxonomy!$B:$H,7,FALSE)</f>
        <v xml:space="preserve"> Rhodophyta</v>
      </c>
    </row>
    <row r="2113" spans="1:47" hidden="1" x14ac:dyDescent="0.3">
      <c r="A2113" s="2" t="s">
        <v>4291</v>
      </c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>
        <v>1</v>
      </c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>
        <v>1</v>
      </c>
      <c r="AT2113" s="3"/>
      <c r="AU2113" t="str">
        <f>VLOOKUP(A2113,[1]taxonomy!$B:$H,7,FALSE)</f>
        <v xml:space="preserve"> Rhodophyta</v>
      </c>
    </row>
    <row r="2114" spans="1:47" hidden="1" x14ac:dyDescent="0.3">
      <c r="A2114" s="2" t="s">
        <v>4293</v>
      </c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>
        <v>1</v>
      </c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>
        <v>1</v>
      </c>
      <c r="AT2114" s="3"/>
      <c r="AU2114" t="str">
        <f>VLOOKUP(A2114,[1]taxonomy!$B:$H,7,FALSE)</f>
        <v xml:space="preserve"> Rhodophyta</v>
      </c>
    </row>
    <row r="2115" spans="1:47" hidden="1" x14ac:dyDescent="0.3">
      <c r="A2115" s="2" t="s">
        <v>4295</v>
      </c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>
        <v>1</v>
      </c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>
        <v>1</v>
      </c>
      <c r="AT2115" s="3"/>
      <c r="AU2115" t="str">
        <f>VLOOKUP(A2115,[1]taxonomy!$B:$H,7,FALSE)</f>
        <v xml:space="preserve"> Fungi</v>
      </c>
    </row>
    <row r="2116" spans="1:47" hidden="1" x14ac:dyDescent="0.3">
      <c r="A2116" s="2" t="s">
        <v>4297</v>
      </c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>
        <v>1</v>
      </c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>
        <v>1</v>
      </c>
      <c r="AT2116" s="3"/>
      <c r="AU2116" t="str">
        <f>VLOOKUP(A2116,[1]taxonomy!$B:$H,7,FALSE)</f>
        <v xml:space="preserve"> Fungi</v>
      </c>
    </row>
    <row r="2117" spans="1:47" hidden="1" x14ac:dyDescent="0.3">
      <c r="A2117" s="2" t="s">
        <v>4299</v>
      </c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>
        <v>1</v>
      </c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>
        <v>1</v>
      </c>
      <c r="AT2117" s="3"/>
      <c r="AU2117" t="str">
        <f>VLOOKUP(A2117,[1]taxonomy!$B:$H,7,FALSE)</f>
        <v xml:space="preserve"> Fungi</v>
      </c>
    </row>
    <row r="2118" spans="1:47" hidden="1" x14ac:dyDescent="0.3">
      <c r="A2118" s="2" t="s">
        <v>4301</v>
      </c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>
        <v>1</v>
      </c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>
        <v>1</v>
      </c>
      <c r="AT2118" s="3"/>
      <c r="AU2118" t="str">
        <f>VLOOKUP(A2118,[1]taxonomy!$B:$H,7,FALSE)</f>
        <v xml:space="preserve"> Fungi</v>
      </c>
    </row>
    <row r="2119" spans="1:47" hidden="1" x14ac:dyDescent="0.3">
      <c r="A2119" s="2" t="s">
        <v>4303</v>
      </c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>
        <v>1</v>
      </c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>
        <v>1</v>
      </c>
      <c r="AT2119" s="3"/>
      <c r="AU2119" t="str">
        <f>VLOOKUP(A2119,[1]taxonomy!$B:$H,7,FALSE)</f>
        <v xml:space="preserve"> Fungi</v>
      </c>
    </row>
    <row r="2120" spans="1:47" hidden="1" x14ac:dyDescent="0.3">
      <c r="A2120" s="2" t="s">
        <v>4305</v>
      </c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>
        <v>1</v>
      </c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>
        <v>1</v>
      </c>
      <c r="AT2120" s="3"/>
      <c r="AU2120" t="str">
        <f>VLOOKUP(A2120,[1]taxonomy!$B:$H,7,FALSE)</f>
        <v xml:space="preserve"> Fungi</v>
      </c>
    </row>
    <row r="2121" spans="1:47" hidden="1" x14ac:dyDescent="0.3">
      <c r="A2121" s="2" t="s">
        <v>4307</v>
      </c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>
        <v>1</v>
      </c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>
        <v>1</v>
      </c>
      <c r="AT2121" s="3"/>
      <c r="AU2121" t="str">
        <f>VLOOKUP(A2121,[1]taxonomy!$B:$H,7,FALSE)</f>
        <v xml:space="preserve"> Metazoa</v>
      </c>
    </row>
    <row r="2122" spans="1:47" hidden="1" x14ac:dyDescent="0.3">
      <c r="A2122" s="2" t="s">
        <v>4309</v>
      </c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>
        <v>1</v>
      </c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>
        <v>1</v>
      </c>
      <c r="AT2122" s="3"/>
      <c r="AU2122" t="str">
        <f>VLOOKUP(A2122,[1]taxonomy!$B:$H,7,FALSE)</f>
        <v xml:space="preserve"> Metazoa</v>
      </c>
    </row>
    <row r="2123" spans="1:47" hidden="1" x14ac:dyDescent="0.3">
      <c r="A2123" s="2" t="s">
        <v>4311</v>
      </c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>
        <v>1</v>
      </c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>
        <v>1</v>
      </c>
      <c r="AT2123" s="3"/>
      <c r="AU2123" t="str">
        <f>VLOOKUP(A2123,[1]taxonomy!$B:$H,7,FALSE)</f>
        <v xml:space="preserve"> Metazoa</v>
      </c>
    </row>
    <row r="2124" spans="1:47" hidden="1" x14ac:dyDescent="0.3">
      <c r="A2124" s="2" t="s">
        <v>4313</v>
      </c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>
        <v>1</v>
      </c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>
        <v>1</v>
      </c>
      <c r="AT2124" s="3"/>
      <c r="AU2124" t="str">
        <f>VLOOKUP(A2124,[1]taxonomy!$B:$H,7,FALSE)</f>
        <v xml:space="preserve"> Metazoa</v>
      </c>
    </row>
    <row r="2125" spans="1:47" hidden="1" x14ac:dyDescent="0.3">
      <c r="A2125" s="2" t="s">
        <v>4315</v>
      </c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>
        <v>1</v>
      </c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>
        <v>1</v>
      </c>
      <c r="AT2125" s="3"/>
      <c r="AU2125" t="str">
        <f>VLOOKUP(A2125,[1]taxonomy!$B:$H,7,FALSE)</f>
        <v xml:space="preserve"> Metazoa</v>
      </c>
    </row>
    <row r="2126" spans="1:47" hidden="1" x14ac:dyDescent="0.3">
      <c r="A2126" s="2" t="s">
        <v>4317</v>
      </c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>
        <v>1</v>
      </c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>
        <v>1</v>
      </c>
      <c r="AT2126" s="3"/>
      <c r="AU2126" t="str">
        <f>VLOOKUP(A2126,[1]taxonomy!$B:$H,7,FALSE)</f>
        <v xml:space="preserve"> Metazoa</v>
      </c>
    </row>
    <row r="2127" spans="1:47" hidden="1" x14ac:dyDescent="0.3">
      <c r="A2127" s="2" t="s">
        <v>4319</v>
      </c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>
        <v>1</v>
      </c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>
        <v>1</v>
      </c>
      <c r="AT2127" s="3"/>
      <c r="AU2127" t="e">
        <f>VLOOKUP(A2127,[1]taxonomy!$B:$H,7,FALSE)</f>
        <v>#N/A</v>
      </c>
    </row>
    <row r="2128" spans="1:47" hidden="1" x14ac:dyDescent="0.3">
      <c r="A2128" s="2" t="s">
        <v>4321</v>
      </c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>
        <v>2</v>
      </c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>
        <v>2</v>
      </c>
      <c r="AT2128" s="3"/>
      <c r="AU2128" t="str">
        <f>VLOOKUP(A2128,[1]taxonomy!$B:$H,7,FALSE)</f>
        <v xml:space="preserve"> Metazoa</v>
      </c>
    </row>
    <row r="2129" spans="1:47" hidden="1" x14ac:dyDescent="0.3">
      <c r="A2129" s="2" t="s">
        <v>4323</v>
      </c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>
        <v>1</v>
      </c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>
        <v>1</v>
      </c>
      <c r="AT2129" s="3"/>
      <c r="AU2129" t="str">
        <f>VLOOKUP(A2129,[1]taxonomy!$B:$H,7,FALSE)</f>
        <v xml:space="preserve"> Metazoa</v>
      </c>
    </row>
    <row r="2130" spans="1:47" hidden="1" x14ac:dyDescent="0.3">
      <c r="A2130" s="2" t="s">
        <v>4325</v>
      </c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>
        <v>1</v>
      </c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>
        <v>1</v>
      </c>
      <c r="AT2130" s="3"/>
      <c r="AU2130" t="str">
        <f>VLOOKUP(A2130,[1]taxonomy!$B:$H,7,FALSE)</f>
        <v xml:space="preserve"> Metazoa</v>
      </c>
    </row>
    <row r="2131" spans="1:47" hidden="1" x14ac:dyDescent="0.3">
      <c r="A2131" s="2" t="s">
        <v>4327</v>
      </c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>
        <v>1</v>
      </c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>
        <v>1</v>
      </c>
      <c r="AT2131" s="3"/>
      <c r="AU2131" t="str">
        <f>VLOOKUP(A2131,[1]taxonomy!$B:$H,7,FALSE)</f>
        <v xml:space="preserve"> Metazoa</v>
      </c>
    </row>
    <row r="2132" spans="1:47" hidden="1" x14ac:dyDescent="0.3">
      <c r="A2132" s="2" t="s">
        <v>4329</v>
      </c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>
        <v>1</v>
      </c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>
        <v>1</v>
      </c>
      <c r="AT2132" s="3"/>
      <c r="AU2132" t="str">
        <f>VLOOKUP(A2132,[1]taxonomy!$B:$H,7,FALSE)</f>
        <v xml:space="preserve"> Metazoa</v>
      </c>
    </row>
    <row r="2133" spans="1:47" hidden="1" x14ac:dyDescent="0.3">
      <c r="A2133" s="2" t="s">
        <v>4331</v>
      </c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>
        <v>1</v>
      </c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>
        <v>1</v>
      </c>
      <c r="AT2133" s="3"/>
      <c r="AU2133" t="str">
        <f>VLOOKUP(A2133,[1]taxonomy!$B:$H,7,FALSE)</f>
        <v xml:space="preserve"> Metazoa</v>
      </c>
    </row>
    <row r="2134" spans="1:47" hidden="1" x14ac:dyDescent="0.3">
      <c r="A2134" s="2" t="s">
        <v>4333</v>
      </c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>
        <v>1</v>
      </c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>
        <v>1</v>
      </c>
      <c r="AT2134" s="3"/>
      <c r="AU2134" t="str">
        <f>VLOOKUP(A2134,[1]taxonomy!$B:$H,7,FALSE)</f>
        <v xml:space="preserve"> Metazoa</v>
      </c>
    </row>
    <row r="2135" spans="1:47" hidden="1" x14ac:dyDescent="0.3">
      <c r="A2135" s="2" t="s">
        <v>4335</v>
      </c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>
        <v>1</v>
      </c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>
        <v>1</v>
      </c>
      <c r="AT2135" s="3"/>
      <c r="AU2135" t="str">
        <f>VLOOKUP(A2135,[1]taxonomy!$B:$H,7,FALSE)</f>
        <v xml:space="preserve"> Metazoa</v>
      </c>
    </row>
    <row r="2136" spans="1:47" hidden="1" x14ac:dyDescent="0.3">
      <c r="A2136" s="2" t="s">
        <v>4337</v>
      </c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>
        <v>1</v>
      </c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>
        <v>1</v>
      </c>
      <c r="AT2136" s="3"/>
      <c r="AU2136" t="str">
        <f>VLOOKUP(A2136,[1]taxonomy!$B:$H,7,FALSE)</f>
        <v xml:space="preserve"> Metazoa</v>
      </c>
    </row>
    <row r="2137" spans="1:47" hidden="1" x14ac:dyDescent="0.3">
      <c r="A2137" s="2" t="s">
        <v>4339</v>
      </c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>
        <v>1</v>
      </c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>
        <v>1</v>
      </c>
      <c r="AT2137" s="3"/>
      <c r="AU2137" t="str">
        <f>VLOOKUP(A2137,[1]taxonomy!$B:$H,7,FALSE)</f>
        <v xml:space="preserve"> Metazoa</v>
      </c>
    </row>
    <row r="2138" spans="1:47" hidden="1" x14ac:dyDescent="0.3">
      <c r="A2138" s="2" t="s">
        <v>4341</v>
      </c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>
        <v>1</v>
      </c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>
        <v>1</v>
      </c>
      <c r="AT2138" s="3"/>
      <c r="AU2138" t="str">
        <f>VLOOKUP(A2138,[1]taxonomy!$B:$H,7,FALSE)</f>
        <v xml:space="preserve"> Metazoa</v>
      </c>
    </row>
    <row r="2139" spans="1:47" hidden="1" x14ac:dyDescent="0.3">
      <c r="A2139" s="2" t="s">
        <v>4343</v>
      </c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>
        <v>1</v>
      </c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>
        <v>1</v>
      </c>
      <c r="AT2139" s="3"/>
      <c r="AU2139" t="str">
        <f>VLOOKUP(A2139,[1]taxonomy!$B:$H,7,FALSE)</f>
        <v xml:space="preserve"> Metazoa</v>
      </c>
    </row>
    <row r="2140" spans="1:47" hidden="1" x14ac:dyDescent="0.3">
      <c r="A2140" s="2" t="s">
        <v>4345</v>
      </c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>
        <v>1</v>
      </c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>
        <v>1</v>
      </c>
      <c r="AT2140" s="3"/>
      <c r="AU2140" t="str">
        <f>VLOOKUP(A2140,[1]taxonomy!$B:$H,7,FALSE)</f>
        <v xml:space="preserve"> Metazoa</v>
      </c>
    </row>
    <row r="2141" spans="1:47" hidden="1" x14ac:dyDescent="0.3">
      <c r="A2141" s="2" t="s">
        <v>4347</v>
      </c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>
        <v>1</v>
      </c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>
        <v>1</v>
      </c>
      <c r="AT2141" s="3"/>
      <c r="AU2141" t="str">
        <f>VLOOKUP(A2141,[1]taxonomy!$B:$H,7,FALSE)</f>
        <v xml:space="preserve"> Metazoa</v>
      </c>
    </row>
    <row r="2142" spans="1:47" hidden="1" x14ac:dyDescent="0.3">
      <c r="A2142" s="2" t="s">
        <v>4349</v>
      </c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>
        <v>1</v>
      </c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>
        <v>1</v>
      </c>
      <c r="AT2142" s="3"/>
      <c r="AU2142" t="str">
        <f>VLOOKUP(A2142,[1]taxonomy!$B:$H,7,FALSE)</f>
        <v xml:space="preserve"> Metazoa</v>
      </c>
    </row>
    <row r="2143" spans="1:47" hidden="1" x14ac:dyDescent="0.3">
      <c r="A2143" s="2" t="s">
        <v>4351</v>
      </c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>
        <v>1</v>
      </c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>
        <v>1</v>
      </c>
      <c r="AT2143" s="3"/>
      <c r="AU2143" t="str">
        <f>VLOOKUP(A2143,[1]taxonomy!$B:$H,7,FALSE)</f>
        <v xml:space="preserve"> Stramenopiles</v>
      </c>
    </row>
    <row r="2144" spans="1:47" hidden="1" x14ac:dyDescent="0.3">
      <c r="A2144" s="2" t="s">
        <v>4353</v>
      </c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>
        <v>1</v>
      </c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>
        <v>1</v>
      </c>
      <c r="AT2144" s="3"/>
      <c r="AU2144" t="str">
        <f>VLOOKUP(A2144,[1]taxonomy!$B:$H,7,FALSE)</f>
        <v xml:space="preserve"> Stramenopiles</v>
      </c>
    </row>
    <row r="2145" spans="1:48" hidden="1" x14ac:dyDescent="0.3">
      <c r="A2145" s="2" t="s">
        <v>4355</v>
      </c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>
        <v>1</v>
      </c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>
        <v>1</v>
      </c>
      <c r="AT2145" s="3"/>
      <c r="AU2145" t="str">
        <f>VLOOKUP(A2145,[1]taxonomy!$B:$H,7,FALSE)</f>
        <v xml:space="preserve"> Stramenopiles</v>
      </c>
    </row>
    <row r="2146" spans="1:48" hidden="1" x14ac:dyDescent="0.3">
      <c r="A2146" s="2" t="s">
        <v>4357</v>
      </c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>
        <v>1</v>
      </c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>
        <v>1</v>
      </c>
      <c r="AT2146" s="3"/>
      <c r="AU2146" t="str">
        <f>VLOOKUP(A2146,[1]taxonomy!$B:$H,7,FALSE)</f>
        <v xml:space="preserve"> Stramenopiles</v>
      </c>
    </row>
    <row r="2147" spans="1:48" hidden="1" x14ac:dyDescent="0.3">
      <c r="A2147" s="2" t="s">
        <v>4359</v>
      </c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>
        <v>1</v>
      </c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>
        <v>1</v>
      </c>
      <c r="AT2147" s="3"/>
      <c r="AU2147" t="str">
        <f>VLOOKUP(A2147,[1]taxonomy!$B:$H,7,FALSE)</f>
        <v xml:space="preserve"> Viridiplantae</v>
      </c>
    </row>
    <row r="2148" spans="1:48" hidden="1" x14ac:dyDescent="0.3">
      <c r="A2148" s="2" t="s">
        <v>4361</v>
      </c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>
        <v>1</v>
      </c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>
        <v>1</v>
      </c>
      <c r="AT2148" s="3"/>
      <c r="AU2148" t="str">
        <f>VLOOKUP(A2148,[1]taxonomy!$B:$H,7,FALSE)</f>
        <v xml:space="preserve"> Viridiplantae</v>
      </c>
    </row>
    <row r="2149" spans="1:48" hidden="1" x14ac:dyDescent="0.3">
      <c r="A2149" s="2" t="s">
        <v>4363</v>
      </c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>
        <v>1</v>
      </c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>
        <v>1</v>
      </c>
      <c r="AT2149" s="3"/>
      <c r="AU2149" t="str">
        <f>VLOOKUP(A2149,[1]taxonomy!$B:$H,7,FALSE)</f>
        <v xml:space="preserve"> Viridiplantae</v>
      </c>
    </row>
    <row r="2150" spans="1:48" hidden="1" x14ac:dyDescent="0.3">
      <c r="A2150" s="2" t="s">
        <v>4365</v>
      </c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>
        <v>1</v>
      </c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>
        <v>1</v>
      </c>
      <c r="AT2150" s="3"/>
      <c r="AU2150" t="str">
        <f>VLOOKUP(A2150,[1]taxonomy!$B:$H,7,FALSE)</f>
        <v xml:space="preserve"> Viridiplantae</v>
      </c>
    </row>
    <row r="2151" spans="1:48" hidden="1" x14ac:dyDescent="0.3">
      <c r="A2151" s="2" t="s">
        <v>4367</v>
      </c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>
        <v>1</v>
      </c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>
        <v>1</v>
      </c>
      <c r="AT2151" s="3"/>
      <c r="AU2151" t="str">
        <f>VLOOKUP(A2151,[1]taxonomy!$B:$H,7,FALSE)</f>
        <v xml:space="preserve"> Viridiplantae</v>
      </c>
    </row>
    <row r="2152" spans="1:48" hidden="1" x14ac:dyDescent="0.3">
      <c r="A2152" s="2" t="s">
        <v>4369</v>
      </c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>
        <v>1</v>
      </c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>
        <v>1</v>
      </c>
      <c r="AT2152" s="3"/>
      <c r="AU2152" t="str">
        <f>VLOOKUP(A2152,[1]taxonomy!$B:$H,7,FALSE)</f>
        <v xml:space="preserve"> Viridiplantae</v>
      </c>
    </row>
    <row r="2153" spans="1:48" x14ac:dyDescent="0.3">
      <c r="A2153" s="2" t="s">
        <v>4371</v>
      </c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>
        <v>1</v>
      </c>
      <c r="R2153" s="3"/>
      <c r="S2153" s="3"/>
      <c r="T2153" s="3"/>
      <c r="U2153" s="3"/>
      <c r="V2153" s="3">
        <v>1</v>
      </c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>
        <v>2</v>
      </c>
      <c r="AT2153" s="3"/>
      <c r="AU2153" t="str">
        <f>VLOOKUP(A2153,[1]taxonomy!$B:$H,7,FALSE)</f>
        <v xml:space="preserve"> Viridiplantae</v>
      </c>
      <c r="AV2153" t="s">
        <v>5340</v>
      </c>
    </row>
    <row r="2154" spans="1:48" hidden="1" x14ac:dyDescent="0.3">
      <c r="A2154" s="2" t="s">
        <v>4375</v>
      </c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>
        <v>1</v>
      </c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>
        <v>1</v>
      </c>
      <c r="AT2154" s="3"/>
      <c r="AU2154" t="str">
        <f>VLOOKUP(A2154,[1]taxonomy!$B:$H,7,FALSE)</f>
        <v xml:space="preserve"> Viridiplantae</v>
      </c>
    </row>
    <row r="2155" spans="1:48" hidden="1" x14ac:dyDescent="0.3">
      <c r="A2155" s="2" t="s">
        <v>4377</v>
      </c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>
        <v>1</v>
      </c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>
        <v>1</v>
      </c>
      <c r="AT2155" s="3"/>
      <c r="AU2155" t="str">
        <f>VLOOKUP(A2155,[1]taxonomy!$B:$H,7,FALSE)</f>
        <v xml:space="preserve"> Viridiplantae</v>
      </c>
    </row>
    <row r="2156" spans="1:48" hidden="1" x14ac:dyDescent="0.3">
      <c r="A2156" s="2" t="s">
        <v>4379</v>
      </c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>
        <v>1</v>
      </c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>
        <v>1</v>
      </c>
      <c r="AT2156" s="3"/>
      <c r="AU2156" t="str">
        <f>VLOOKUP(A2156,[1]taxonomy!$B:$H,7,FALSE)</f>
        <v xml:space="preserve"> Viridiplantae</v>
      </c>
    </row>
    <row r="2157" spans="1:48" hidden="1" x14ac:dyDescent="0.3">
      <c r="A2157" s="2" t="s">
        <v>4381</v>
      </c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>
        <v>1</v>
      </c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>
        <v>1</v>
      </c>
      <c r="AT2157" s="3"/>
      <c r="AU2157" t="str">
        <f>VLOOKUP(A2157,[1]taxonomy!$B:$H,7,FALSE)</f>
        <v xml:space="preserve"> Viridiplantae</v>
      </c>
    </row>
    <row r="2158" spans="1:48" hidden="1" x14ac:dyDescent="0.3">
      <c r="A2158" s="2" t="s">
        <v>4383</v>
      </c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>
        <v>1</v>
      </c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>
        <v>1</v>
      </c>
      <c r="AT2158" s="3"/>
      <c r="AU2158" t="str">
        <f>VLOOKUP(A2158,[1]taxonomy!$B:$H,7,FALSE)</f>
        <v xml:space="preserve"> Viridiplantae</v>
      </c>
    </row>
    <row r="2159" spans="1:48" hidden="1" x14ac:dyDescent="0.3">
      <c r="A2159" s="2" t="s">
        <v>4385</v>
      </c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>
        <v>1</v>
      </c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>
        <v>1</v>
      </c>
      <c r="AT2159" s="3"/>
      <c r="AU2159" t="str">
        <f>VLOOKUP(A2159,[1]taxonomy!$B:$H,7,FALSE)</f>
        <v xml:space="preserve"> Viridiplantae</v>
      </c>
    </row>
    <row r="2160" spans="1:48" hidden="1" x14ac:dyDescent="0.3">
      <c r="A2160" s="2" t="s">
        <v>4387</v>
      </c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>
        <v>1</v>
      </c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>
        <v>1</v>
      </c>
      <c r="AT2160" s="3"/>
      <c r="AU2160" t="str">
        <f>VLOOKUP(A2160,[1]taxonomy!$B:$H,7,FALSE)</f>
        <v xml:space="preserve"> Viridiplantae</v>
      </c>
    </row>
    <row r="2161" spans="1:47" hidden="1" x14ac:dyDescent="0.3">
      <c r="A2161" s="2" t="s">
        <v>4389</v>
      </c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>
        <v>1</v>
      </c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>
        <v>1</v>
      </c>
      <c r="AT2161" s="3"/>
      <c r="AU2161" t="str">
        <f>VLOOKUP(A2161,[1]taxonomy!$B:$H,7,FALSE)</f>
        <v xml:space="preserve"> Fungi</v>
      </c>
    </row>
    <row r="2162" spans="1:47" hidden="1" x14ac:dyDescent="0.3">
      <c r="A2162" s="2" t="s">
        <v>4391</v>
      </c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>
        <v>1</v>
      </c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>
        <v>1</v>
      </c>
      <c r="AT2162" s="3"/>
      <c r="AU2162" t="str">
        <f>VLOOKUP(A2162,[1]taxonomy!$B:$H,7,FALSE)</f>
        <v xml:space="preserve"> Fungi</v>
      </c>
    </row>
    <row r="2163" spans="1:47" hidden="1" x14ac:dyDescent="0.3">
      <c r="A2163" s="2" t="s">
        <v>4393</v>
      </c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>
        <v>1</v>
      </c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>
        <v>1</v>
      </c>
      <c r="AT2163" s="3"/>
      <c r="AU2163" t="str">
        <f>VLOOKUP(A2163,[1]taxonomy!$B:$H,7,FALSE)</f>
        <v xml:space="preserve"> Fungi</v>
      </c>
    </row>
    <row r="2164" spans="1:47" hidden="1" x14ac:dyDescent="0.3">
      <c r="A2164" s="2" t="s">
        <v>4395</v>
      </c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>
        <v>1</v>
      </c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>
        <v>1</v>
      </c>
      <c r="AT2164" s="3"/>
      <c r="AU2164" t="str">
        <f>VLOOKUP(A2164,[1]taxonomy!$B:$H,7,FALSE)</f>
        <v xml:space="preserve"> Fungi</v>
      </c>
    </row>
    <row r="2165" spans="1:47" hidden="1" x14ac:dyDescent="0.3">
      <c r="A2165" s="2" t="s">
        <v>4397</v>
      </c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>
        <v>1</v>
      </c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>
        <v>1</v>
      </c>
      <c r="AT2165" s="3"/>
      <c r="AU2165" t="str">
        <f>VLOOKUP(A2165,[1]taxonomy!$B:$H,7,FALSE)</f>
        <v xml:space="preserve"> Fungi</v>
      </c>
    </row>
    <row r="2166" spans="1:47" hidden="1" x14ac:dyDescent="0.3">
      <c r="A2166" s="2" t="s">
        <v>4399</v>
      </c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>
        <v>1</v>
      </c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>
        <v>1</v>
      </c>
      <c r="AT2166" s="3"/>
      <c r="AU2166" t="str">
        <f>VLOOKUP(A2166,[1]taxonomy!$B:$H,7,FALSE)</f>
        <v xml:space="preserve"> Viridiplantae</v>
      </c>
    </row>
    <row r="2167" spans="1:47" hidden="1" x14ac:dyDescent="0.3">
      <c r="A2167" s="2" t="s">
        <v>4401</v>
      </c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>
        <v>1</v>
      </c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>
        <v>1</v>
      </c>
      <c r="AT2167" s="3"/>
      <c r="AU2167" t="str">
        <f>VLOOKUP(A2167,[1]taxonomy!$B:$H,7,FALSE)</f>
        <v xml:space="preserve"> Viridiplantae</v>
      </c>
    </row>
    <row r="2168" spans="1:47" hidden="1" x14ac:dyDescent="0.3">
      <c r="A2168" s="2" t="s">
        <v>4403</v>
      </c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>
        <v>1</v>
      </c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>
        <v>1</v>
      </c>
      <c r="AT2168" s="3"/>
      <c r="AU2168" t="str">
        <f>VLOOKUP(A2168,[1]taxonomy!$B:$H,7,FALSE)</f>
        <v xml:space="preserve"> Viridiplantae</v>
      </c>
    </row>
    <row r="2169" spans="1:47" hidden="1" x14ac:dyDescent="0.3">
      <c r="A2169" s="2" t="s">
        <v>4405</v>
      </c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>
        <v>1</v>
      </c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>
        <v>1</v>
      </c>
      <c r="AT2169" s="3"/>
      <c r="AU2169" t="str">
        <f>VLOOKUP(A2169,[1]taxonomy!$B:$H,7,FALSE)</f>
        <v xml:space="preserve"> Viridiplantae</v>
      </c>
    </row>
    <row r="2170" spans="1:47" hidden="1" x14ac:dyDescent="0.3">
      <c r="A2170" s="2" t="s">
        <v>4407</v>
      </c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>
        <v>1</v>
      </c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>
        <v>1</v>
      </c>
      <c r="AT2170" s="3"/>
      <c r="AU2170" t="str">
        <f>VLOOKUP(A2170,[1]taxonomy!$B:$H,7,FALSE)</f>
        <v xml:space="preserve"> Viridiplantae</v>
      </c>
    </row>
    <row r="2171" spans="1:47" hidden="1" x14ac:dyDescent="0.3">
      <c r="A2171" s="2" t="s">
        <v>4409</v>
      </c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>
        <v>1</v>
      </c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>
        <v>1</v>
      </c>
      <c r="AT2171" s="3"/>
      <c r="AU2171" t="str">
        <f>VLOOKUP(A2171,[1]taxonomy!$B:$H,7,FALSE)</f>
        <v xml:space="preserve"> Viridiplantae</v>
      </c>
    </row>
    <row r="2172" spans="1:47" hidden="1" x14ac:dyDescent="0.3">
      <c r="A2172" s="2" t="s">
        <v>4411</v>
      </c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>
        <v>1</v>
      </c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>
        <v>1</v>
      </c>
      <c r="AT2172" s="3"/>
      <c r="AU2172" t="str">
        <f>VLOOKUP(A2172,[1]taxonomy!$B:$H,7,FALSE)</f>
        <v xml:space="preserve"> Viridiplantae</v>
      </c>
    </row>
    <row r="2173" spans="1:47" hidden="1" x14ac:dyDescent="0.3">
      <c r="A2173" s="2" t="s">
        <v>4413</v>
      </c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>
        <v>1</v>
      </c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>
        <v>1</v>
      </c>
      <c r="AT2173" s="3"/>
      <c r="AU2173" t="str">
        <f>VLOOKUP(A2173,[1]taxonomy!$B:$H,7,FALSE)</f>
        <v xml:space="preserve"> Viridiplantae</v>
      </c>
    </row>
    <row r="2174" spans="1:47" hidden="1" x14ac:dyDescent="0.3">
      <c r="A2174" s="2" t="s">
        <v>4415</v>
      </c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>
        <v>1</v>
      </c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>
        <v>1</v>
      </c>
      <c r="AT2174" s="3"/>
      <c r="AU2174" t="str">
        <f>VLOOKUP(A2174,[1]taxonomy!$B:$H,7,FALSE)</f>
        <v xml:space="preserve"> Viridiplantae</v>
      </c>
    </row>
    <row r="2175" spans="1:47" hidden="1" x14ac:dyDescent="0.3">
      <c r="A2175" s="2" t="s">
        <v>4417</v>
      </c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>
        <v>1</v>
      </c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>
        <v>1</v>
      </c>
      <c r="AT2175" s="3"/>
      <c r="AU2175" t="str">
        <f>VLOOKUP(A2175,[1]taxonomy!$B:$H,7,FALSE)</f>
        <v xml:space="preserve"> Metazoa</v>
      </c>
    </row>
    <row r="2176" spans="1:47" hidden="1" x14ac:dyDescent="0.3">
      <c r="A2176" s="2" t="s">
        <v>4419</v>
      </c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>
        <v>1</v>
      </c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>
        <v>1</v>
      </c>
      <c r="AT2176" s="3"/>
      <c r="AU2176" t="str">
        <f>VLOOKUP(A2176,[1]taxonomy!$B:$H,7,FALSE)</f>
        <v xml:space="preserve"> Metazoa</v>
      </c>
    </row>
    <row r="2177" spans="1:48" hidden="1" x14ac:dyDescent="0.3">
      <c r="A2177" s="2" t="s">
        <v>4421</v>
      </c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>
        <v>1</v>
      </c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>
        <v>1</v>
      </c>
      <c r="AT2177" s="3"/>
      <c r="AU2177" t="str">
        <f>VLOOKUP(A2177,[1]taxonomy!$B:$H,7,FALSE)</f>
        <v xml:space="preserve"> Metazoa</v>
      </c>
    </row>
    <row r="2178" spans="1:48" hidden="1" x14ac:dyDescent="0.3">
      <c r="A2178" s="2" t="s">
        <v>4423</v>
      </c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>
        <v>1</v>
      </c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>
        <v>1</v>
      </c>
      <c r="AT2178" s="3"/>
      <c r="AU2178" t="str">
        <f>VLOOKUP(A2178,[1]taxonomy!$B:$H,7,FALSE)</f>
        <v xml:space="preserve"> Metazoa</v>
      </c>
    </row>
    <row r="2179" spans="1:48" hidden="1" x14ac:dyDescent="0.3">
      <c r="A2179" s="2" t="s">
        <v>4425</v>
      </c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>
        <v>1</v>
      </c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>
        <v>1</v>
      </c>
      <c r="AT2179" s="3"/>
      <c r="AU2179" t="str">
        <f>VLOOKUP(A2179,[1]taxonomy!$B:$H,7,FALSE)</f>
        <v xml:space="preserve"> Metazoa</v>
      </c>
    </row>
    <row r="2180" spans="1:48" hidden="1" x14ac:dyDescent="0.3">
      <c r="A2180" s="2" t="s">
        <v>4427</v>
      </c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>
        <v>1</v>
      </c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>
        <v>1</v>
      </c>
      <c r="AT2180" s="3"/>
      <c r="AU2180" t="str">
        <f>VLOOKUP(A2180,[1]taxonomy!$B:$H,7,FALSE)</f>
        <v xml:space="preserve"> Fungi</v>
      </c>
    </row>
    <row r="2181" spans="1:48" hidden="1" x14ac:dyDescent="0.3">
      <c r="A2181" s="2" t="s">
        <v>4429</v>
      </c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>
        <v>1</v>
      </c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>
        <v>1</v>
      </c>
      <c r="AT2181" s="3"/>
      <c r="AU2181" t="str">
        <f>VLOOKUP(A2181,[1]taxonomy!$B:$H,7,FALSE)</f>
        <v xml:space="preserve"> Fungi</v>
      </c>
    </row>
    <row r="2182" spans="1:48" hidden="1" x14ac:dyDescent="0.3">
      <c r="A2182" s="2" t="s">
        <v>4431</v>
      </c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>
        <v>1</v>
      </c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>
        <v>1</v>
      </c>
      <c r="AT2182" s="3"/>
      <c r="AU2182" t="str">
        <f>VLOOKUP(A2182,[1]taxonomy!$B:$H,7,FALSE)</f>
        <v xml:space="preserve"> Fungi</v>
      </c>
    </row>
    <row r="2183" spans="1:48" hidden="1" x14ac:dyDescent="0.3">
      <c r="A2183" s="2" t="s">
        <v>4433</v>
      </c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>
        <v>1</v>
      </c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>
        <v>1</v>
      </c>
      <c r="AT2183" s="3"/>
      <c r="AU2183" t="str">
        <f>VLOOKUP(A2183,[1]taxonomy!$B:$H,7,FALSE)</f>
        <v xml:space="preserve"> Fungi</v>
      </c>
    </row>
    <row r="2184" spans="1:48" hidden="1" x14ac:dyDescent="0.3">
      <c r="A2184" s="2" t="s">
        <v>4435</v>
      </c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>
        <v>1</v>
      </c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>
        <v>1</v>
      </c>
      <c r="AT2184" s="3"/>
      <c r="AU2184" t="str">
        <f>VLOOKUP(A2184,[1]taxonomy!$B:$H,7,FALSE)</f>
        <v xml:space="preserve"> Fungi</v>
      </c>
    </row>
    <row r="2185" spans="1:48" hidden="1" x14ac:dyDescent="0.3">
      <c r="A2185" s="2" t="s">
        <v>4437</v>
      </c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>
        <v>1</v>
      </c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>
        <v>1</v>
      </c>
      <c r="AT2185" s="3"/>
      <c r="AU2185" t="str">
        <f>VLOOKUP(A2185,[1]taxonomy!$B:$H,7,FALSE)</f>
        <v xml:space="preserve"> Fungi</v>
      </c>
    </row>
    <row r="2186" spans="1:48" hidden="1" x14ac:dyDescent="0.3">
      <c r="A2186" s="2" t="s">
        <v>4439</v>
      </c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>
        <v>1</v>
      </c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>
        <v>1</v>
      </c>
      <c r="AT2186" s="3"/>
      <c r="AU2186" t="str">
        <f>VLOOKUP(A2186,[1]taxonomy!$B:$H,7,FALSE)</f>
        <v xml:space="preserve"> Fungi</v>
      </c>
    </row>
    <row r="2187" spans="1:48" hidden="1" x14ac:dyDescent="0.3">
      <c r="A2187" s="2" t="s">
        <v>4441</v>
      </c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>
        <v>1</v>
      </c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>
        <v>1</v>
      </c>
      <c r="AT2187" s="3"/>
      <c r="AU2187" t="str">
        <f>VLOOKUP(A2187,[1]taxonomy!$B:$H,7,FALSE)</f>
        <v xml:space="preserve"> Fungi</v>
      </c>
    </row>
    <row r="2188" spans="1:48" hidden="1" x14ac:dyDescent="0.3">
      <c r="A2188" s="2" t="s">
        <v>4443</v>
      </c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>
        <v>1</v>
      </c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>
        <v>1</v>
      </c>
      <c r="AT2188" s="3"/>
      <c r="AU2188" t="str">
        <f>VLOOKUP(A2188,[1]taxonomy!$B:$H,7,FALSE)</f>
        <v xml:space="preserve"> Viridiplantae</v>
      </c>
    </row>
    <row r="2189" spans="1:48" hidden="1" x14ac:dyDescent="0.3">
      <c r="A2189" s="2" t="s">
        <v>4445</v>
      </c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>
        <v>1</v>
      </c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>
        <v>1</v>
      </c>
      <c r="AT2189" s="3"/>
      <c r="AU2189" t="str">
        <f>VLOOKUP(A2189,[1]taxonomy!$B:$H,7,FALSE)</f>
        <v xml:space="preserve"> Viridiplantae</v>
      </c>
    </row>
    <row r="2190" spans="1:48" hidden="1" x14ac:dyDescent="0.3">
      <c r="A2190" s="2" t="s">
        <v>4447</v>
      </c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>
        <v>1</v>
      </c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>
        <v>1</v>
      </c>
      <c r="AT2190" s="3"/>
      <c r="AU2190" t="str">
        <f>VLOOKUP(A2190,[1]taxonomy!$B:$H,7,FALSE)</f>
        <v xml:space="preserve"> Viridiplantae</v>
      </c>
    </row>
    <row r="2191" spans="1:48" x14ac:dyDescent="0.3">
      <c r="A2191" s="2" t="s">
        <v>4449</v>
      </c>
      <c r="B2191" s="3"/>
      <c r="C2191" s="3"/>
      <c r="D2191" s="3"/>
      <c r="E2191" s="3"/>
      <c r="F2191" s="3"/>
      <c r="G2191" s="3"/>
      <c r="H2191" s="3">
        <v>1</v>
      </c>
      <c r="I2191" s="3"/>
      <c r="J2191" s="3"/>
      <c r="K2191" s="3"/>
      <c r="L2191" s="3"/>
      <c r="M2191" s="3"/>
      <c r="N2191" s="3"/>
      <c r="O2191" s="3"/>
      <c r="P2191" s="3"/>
      <c r="Q2191" s="3">
        <v>1</v>
      </c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>
        <v>2</v>
      </c>
      <c r="AT2191" s="3"/>
      <c r="AU2191" t="str">
        <f>VLOOKUP(A2191,[1]taxonomy!$B:$H,7,FALSE)</f>
        <v xml:space="preserve"> Viridiplantae</v>
      </c>
      <c r="AV2191" t="s">
        <v>5340</v>
      </c>
    </row>
    <row r="2192" spans="1:48" hidden="1" x14ac:dyDescent="0.3">
      <c r="A2192" s="2" t="s">
        <v>4451</v>
      </c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>
        <v>2</v>
      </c>
      <c r="N2192" s="3"/>
      <c r="O2192" s="3"/>
      <c r="P2192" s="3"/>
      <c r="Q2192" s="3">
        <v>1</v>
      </c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>
        <v>1</v>
      </c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>
        <v>4</v>
      </c>
      <c r="AT2192" s="3"/>
      <c r="AU2192" t="str">
        <f>VLOOKUP(A2192,[1]taxonomy!$B:$H,7,FALSE)</f>
        <v xml:space="preserve"> Viridiplantae</v>
      </c>
    </row>
    <row r="2193" spans="1:47" hidden="1" x14ac:dyDescent="0.3">
      <c r="A2193" s="2" t="s">
        <v>4457</v>
      </c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>
        <v>1</v>
      </c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>
        <v>1</v>
      </c>
      <c r="AT2193" s="3"/>
      <c r="AU2193" t="str">
        <f>VLOOKUP(A2193,[1]taxonomy!$B:$H,7,FALSE)</f>
        <v xml:space="preserve"> Viridiplantae</v>
      </c>
    </row>
    <row r="2194" spans="1:47" hidden="1" x14ac:dyDescent="0.3">
      <c r="A2194" s="2" t="s">
        <v>4459</v>
      </c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>
        <v>1</v>
      </c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>
        <v>1</v>
      </c>
      <c r="AT2194" s="3"/>
      <c r="AU2194" t="str">
        <f>VLOOKUP(A2194,[1]taxonomy!$B:$H,7,FALSE)</f>
        <v xml:space="preserve"> Viridiplantae</v>
      </c>
    </row>
    <row r="2195" spans="1:47" hidden="1" x14ac:dyDescent="0.3">
      <c r="A2195" s="2" t="s">
        <v>4461</v>
      </c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>
        <v>1</v>
      </c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>
        <v>1</v>
      </c>
      <c r="AT2195" s="3"/>
      <c r="AU2195" t="str">
        <f>VLOOKUP(A2195,[1]taxonomy!$B:$H,7,FALSE)</f>
        <v xml:space="preserve"> Fungi</v>
      </c>
    </row>
    <row r="2196" spans="1:47" hidden="1" x14ac:dyDescent="0.3">
      <c r="A2196" s="2" t="s">
        <v>4463</v>
      </c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>
        <v>1</v>
      </c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>
        <v>1</v>
      </c>
      <c r="AT2196" s="3"/>
      <c r="AU2196" t="str">
        <f>VLOOKUP(A2196,[1]taxonomy!$B:$H,7,FALSE)</f>
        <v xml:space="preserve"> Fungi</v>
      </c>
    </row>
    <row r="2197" spans="1:47" hidden="1" x14ac:dyDescent="0.3">
      <c r="A2197" s="2" t="s">
        <v>4465</v>
      </c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>
        <v>1</v>
      </c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>
        <v>1</v>
      </c>
      <c r="AT2197" s="3"/>
      <c r="AU2197" t="str">
        <f>VLOOKUP(A2197,[1]taxonomy!$B:$H,7,FALSE)</f>
        <v xml:space="preserve"> Metazoa</v>
      </c>
    </row>
    <row r="2198" spans="1:47" hidden="1" x14ac:dyDescent="0.3">
      <c r="A2198" s="2" t="s">
        <v>4467</v>
      </c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>
        <v>1</v>
      </c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>
        <v>1</v>
      </c>
      <c r="AT2198" s="3"/>
      <c r="AU2198" t="str">
        <f>VLOOKUP(A2198,[1]taxonomy!$B:$H,7,FALSE)</f>
        <v xml:space="preserve"> Metazoa</v>
      </c>
    </row>
    <row r="2199" spans="1:47" hidden="1" x14ac:dyDescent="0.3">
      <c r="A2199" s="2" t="s">
        <v>4469</v>
      </c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>
        <v>1</v>
      </c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>
        <v>1</v>
      </c>
      <c r="AT2199" s="3"/>
      <c r="AU2199" t="str">
        <f>VLOOKUP(A2199,[1]taxonomy!$B:$H,7,FALSE)</f>
        <v xml:space="preserve"> Fungi</v>
      </c>
    </row>
    <row r="2200" spans="1:47" hidden="1" x14ac:dyDescent="0.3">
      <c r="A2200" s="2" t="s">
        <v>4471</v>
      </c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>
        <v>1</v>
      </c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>
        <v>1</v>
      </c>
      <c r="AT2200" s="3"/>
      <c r="AU2200" t="str">
        <f>VLOOKUP(A2200,[1]taxonomy!$B:$H,7,FALSE)</f>
        <v xml:space="preserve"> Fungi</v>
      </c>
    </row>
    <row r="2201" spans="1:47" hidden="1" x14ac:dyDescent="0.3">
      <c r="A2201" s="2" t="s">
        <v>4473</v>
      </c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>
        <v>1</v>
      </c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>
        <v>1</v>
      </c>
      <c r="AT2201" s="3"/>
      <c r="AU2201" t="str">
        <f>VLOOKUP(A2201,[1]taxonomy!$B:$H,7,FALSE)</f>
        <v xml:space="preserve"> Fungi</v>
      </c>
    </row>
    <row r="2202" spans="1:47" hidden="1" x14ac:dyDescent="0.3">
      <c r="A2202" s="2" t="s">
        <v>4475</v>
      </c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>
        <v>1</v>
      </c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>
        <v>1</v>
      </c>
      <c r="AT2202" s="3"/>
      <c r="AU2202" t="str">
        <f>VLOOKUP(A2202,[1]taxonomy!$B:$H,7,FALSE)</f>
        <v xml:space="preserve"> Fungi</v>
      </c>
    </row>
    <row r="2203" spans="1:47" hidden="1" x14ac:dyDescent="0.3">
      <c r="A2203" s="2" t="s">
        <v>4477</v>
      </c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>
        <v>1</v>
      </c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>
        <v>1</v>
      </c>
      <c r="AT2203" s="3"/>
      <c r="AU2203" t="str">
        <f>VLOOKUP(A2203,[1]taxonomy!$B:$H,7,FALSE)</f>
        <v xml:space="preserve"> Fungi</v>
      </c>
    </row>
    <row r="2204" spans="1:47" hidden="1" x14ac:dyDescent="0.3">
      <c r="A2204" s="2" t="s">
        <v>4479</v>
      </c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>
        <v>1</v>
      </c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>
        <v>1</v>
      </c>
      <c r="AT2204" s="3"/>
      <c r="AU2204" t="str">
        <f>VLOOKUP(A2204,[1]taxonomy!$B:$H,7,FALSE)</f>
        <v xml:space="preserve"> Fungi</v>
      </c>
    </row>
    <row r="2205" spans="1:47" hidden="1" x14ac:dyDescent="0.3">
      <c r="A2205" s="2" t="s">
        <v>4481</v>
      </c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>
        <v>1</v>
      </c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>
        <v>1</v>
      </c>
      <c r="AT2205" s="3"/>
      <c r="AU2205" t="str">
        <f>VLOOKUP(A2205,[1]taxonomy!$B:$H,7,FALSE)</f>
        <v xml:space="preserve"> Fungi</v>
      </c>
    </row>
    <row r="2206" spans="1:47" hidden="1" x14ac:dyDescent="0.3">
      <c r="A2206" s="2" t="s">
        <v>4483</v>
      </c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>
        <v>1</v>
      </c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>
        <v>1</v>
      </c>
      <c r="AT2206" s="3"/>
      <c r="AU2206" t="str">
        <f>VLOOKUP(A2206,[1]taxonomy!$B:$H,7,FALSE)</f>
        <v xml:space="preserve"> Fungi</v>
      </c>
    </row>
    <row r="2207" spans="1:47" hidden="1" x14ac:dyDescent="0.3">
      <c r="A2207" s="2" t="s">
        <v>4485</v>
      </c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>
        <v>2</v>
      </c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>
        <v>2</v>
      </c>
      <c r="AT2207" s="3"/>
      <c r="AU2207" t="str">
        <f>VLOOKUP(A2207,[1]taxonomy!$B:$H,7,FALSE)</f>
        <v xml:space="preserve"> Fungi</v>
      </c>
    </row>
    <row r="2208" spans="1:47" hidden="1" x14ac:dyDescent="0.3">
      <c r="A2208" s="2" t="s">
        <v>4847</v>
      </c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>
        <v>1</v>
      </c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>
        <v>1</v>
      </c>
      <c r="AT2208" s="3"/>
      <c r="AU2208" t="str">
        <f>VLOOKUP(A2208,[1]taxonomy!$B:$H,7,FALSE)</f>
        <v xml:space="preserve"> Fungi</v>
      </c>
    </row>
    <row r="2209" spans="1:47" hidden="1" x14ac:dyDescent="0.3">
      <c r="A2209" s="2" t="s">
        <v>4839</v>
      </c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>
        <v>1</v>
      </c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>
        <v>1</v>
      </c>
      <c r="AT2209" s="3"/>
      <c r="AU2209" t="str">
        <f>VLOOKUP(A2209,[1]taxonomy!$B:$H,7,FALSE)</f>
        <v xml:space="preserve"> Metazoa</v>
      </c>
    </row>
    <row r="2210" spans="1:47" hidden="1" x14ac:dyDescent="0.3">
      <c r="A2210" s="2" t="s">
        <v>5019</v>
      </c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>
        <v>1</v>
      </c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>
        <v>1</v>
      </c>
      <c r="AT2210" s="3"/>
      <c r="AU2210" t="str">
        <f>VLOOKUP(A2210,[1]taxonomy!$B:$H,7,FALSE)</f>
        <v xml:space="preserve"> Fungi</v>
      </c>
    </row>
    <row r="2211" spans="1:47" hidden="1" x14ac:dyDescent="0.3">
      <c r="A2211" s="2" t="s">
        <v>5083</v>
      </c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>
        <v>1</v>
      </c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>
        <v>1</v>
      </c>
      <c r="AT2211" s="3"/>
      <c r="AU2211" t="str">
        <f>VLOOKUP(A2211,[1]taxonomy!$B:$H,7,FALSE)</f>
        <v xml:space="preserve"> Fungi</v>
      </c>
    </row>
    <row r="2212" spans="1:47" hidden="1" x14ac:dyDescent="0.3">
      <c r="A2212" s="2" t="s">
        <v>5003</v>
      </c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>
        <v>1</v>
      </c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>
        <v>1</v>
      </c>
      <c r="AT2212" s="3"/>
      <c r="AU2212" t="str">
        <f>VLOOKUP(A2212,[1]taxonomy!$B:$H,7,FALSE)</f>
        <v xml:space="preserve"> Metazoa</v>
      </c>
    </row>
    <row r="2213" spans="1:47" hidden="1" x14ac:dyDescent="0.3">
      <c r="A2213" s="2" t="s">
        <v>4851</v>
      </c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>
        <v>1</v>
      </c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>
        <v>1</v>
      </c>
      <c r="AT2213" s="3"/>
      <c r="AU2213" t="str">
        <f>VLOOKUP(A2213,[1]taxonomy!$B:$H,7,FALSE)</f>
        <v xml:space="preserve"> Fungi</v>
      </c>
    </row>
    <row r="2214" spans="1:47" hidden="1" x14ac:dyDescent="0.3">
      <c r="A2214" s="2" t="s">
        <v>4843</v>
      </c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>
        <v>1</v>
      </c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>
        <v>1</v>
      </c>
      <c r="AT2214" s="3"/>
      <c r="AU2214" t="str">
        <f>VLOOKUP(A2214,[1]taxonomy!$B:$H,7,FALSE)</f>
        <v xml:space="preserve"> Fungi</v>
      </c>
    </row>
    <row r="2215" spans="1:47" hidden="1" x14ac:dyDescent="0.3">
      <c r="A2215" s="2" t="s">
        <v>5041</v>
      </c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>
        <v>1</v>
      </c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>
        <v>1</v>
      </c>
      <c r="AT2215" s="3"/>
      <c r="AU2215" t="str">
        <f>VLOOKUP(A2215,[1]taxonomy!$B:$H,7,FALSE)</f>
        <v xml:space="preserve"> Fungi</v>
      </c>
    </row>
    <row r="2216" spans="1:47" hidden="1" x14ac:dyDescent="0.3">
      <c r="A2216" s="2" t="s">
        <v>5015</v>
      </c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>
        <v>1</v>
      </c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>
        <v>1</v>
      </c>
      <c r="AT2216" s="3"/>
      <c r="AU2216" t="str">
        <f>VLOOKUP(A2216,[1]taxonomy!$B:$H,7,FALSE)</f>
        <v xml:space="preserve"> Viridiplantae</v>
      </c>
    </row>
    <row r="2217" spans="1:47" hidden="1" x14ac:dyDescent="0.3">
      <c r="A2217" s="2" t="s">
        <v>5039</v>
      </c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>
        <v>1</v>
      </c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>
        <v>1</v>
      </c>
      <c r="AT2217" s="3"/>
      <c r="AU2217" t="str">
        <f>VLOOKUP(A2217,[1]taxonomy!$B:$H,7,FALSE)</f>
        <v xml:space="preserve"> Viridiplantae</v>
      </c>
    </row>
    <row r="2218" spans="1:47" hidden="1" x14ac:dyDescent="0.3">
      <c r="A2218" s="2" t="s">
        <v>5081</v>
      </c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>
        <v>1</v>
      </c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>
        <v>1</v>
      </c>
      <c r="AT2218" s="3"/>
      <c r="AU2218" t="str">
        <f>VLOOKUP(A2218,[1]taxonomy!$B:$H,7,FALSE)</f>
        <v xml:space="preserve"> Viridiplantae</v>
      </c>
    </row>
    <row r="2219" spans="1:47" hidden="1" x14ac:dyDescent="0.3">
      <c r="A2219" s="2" t="s">
        <v>5001</v>
      </c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>
        <v>1</v>
      </c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>
        <v>1</v>
      </c>
      <c r="AT2219" s="3"/>
      <c r="AU2219" t="str">
        <f>VLOOKUP(A2219,[1]taxonomy!$B:$H,7,FALSE)</f>
        <v xml:space="preserve"> Metazoa</v>
      </c>
    </row>
    <row r="2220" spans="1:47" hidden="1" x14ac:dyDescent="0.3">
      <c r="A2220" s="2" t="s">
        <v>5025</v>
      </c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>
        <v>1</v>
      </c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>
        <v>1</v>
      </c>
      <c r="AT2220" s="3"/>
      <c r="AU2220" t="str">
        <f>VLOOKUP(A2220,[1]taxonomy!$B:$H,7,FALSE)</f>
        <v xml:space="preserve"> Metazoa</v>
      </c>
    </row>
    <row r="2221" spans="1:47" hidden="1" x14ac:dyDescent="0.3">
      <c r="A2221" s="2" t="s">
        <v>5017</v>
      </c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>
        <v>1</v>
      </c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>
        <v>1</v>
      </c>
      <c r="AT2221" s="3"/>
      <c r="AU2221" t="str">
        <f>VLOOKUP(A2221,[1]taxonomy!$B:$H,7,FALSE)</f>
        <v xml:space="preserve"> Viridiplantae</v>
      </c>
    </row>
    <row r="2222" spans="1:47" hidden="1" x14ac:dyDescent="0.3">
      <c r="A2222" s="2" t="s">
        <v>5023</v>
      </c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>
        <v>1</v>
      </c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>
        <v>1</v>
      </c>
      <c r="AT2222" s="3"/>
      <c r="AU2222" t="str">
        <f>VLOOKUP(A2222,[1]taxonomy!$B:$H,7,FALSE)</f>
        <v xml:space="preserve"> Metazoa</v>
      </c>
    </row>
    <row r="2223" spans="1:47" hidden="1" x14ac:dyDescent="0.3">
      <c r="A2223" s="2" t="s">
        <v>5035</v>
      </c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>
        <v>1</v>
      </c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>
        <v>1</v>
      </c>
      <c r="AT2223" s="3"/>
      <c r="AU2223" t="str">
        <f>VLOOKUP(A2223,[1]taxonomy!$B:$H,7,FALSE)</f>
        <v xml:space="preserve"> Metazoa</v>
      </c>
    </row>
    <row r="2224" spans="1:47" hidden="1" x14ac:dyDescent="0.3">
      <c r="A2224" s="2" t="s">
        <v>5037</v>
      </c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>
        <v>1</v>
      </c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>
        <v>1</v>
      </c>
      <c r="AT2224" s="3"/>
      <c r="AU2224" t="str">
        <f>VLOOKUP(A2224,[1]taxonomy!$B:$H,7,FALSE)</f>
        <v xml:space="preserve"> Metazoa</v>
      </c>
    </row>
    <row r="2225" spans="1:47" hidden="1" x14ac:dyDescent="0.3">
      <c r="A2225" s="2" t="s">
        <v>5027</v>
      </c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>
        <v>1</v>
      </c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>
        <v>1</v>
      </c>
      <c r="AT2225" s="3"/>
      <c r="AU2225" t="str">
        <f>VLOOKUP(A2225,[1]taxonomy!$B:$H,7,FALSE)</f>
        <v xml:space="preserve"> Metazoa</v>
      </c>
    </row>
    <row r="2226" spans="1:47" hidden="1" x14ac:dyDescent="0.3">
      <c r="A2226" s="2" t="s">
        <v>5075</v>
      </c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>
        <v>1</v>
      </c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>
        <v>1</v>
      </c>
      <c r="AT2226" s="3"/>
      <c r="AU2226" t="str">
        <f>VLOOKUP(A2226,[1]taxonomy!$B:$H,7,FALSE)</f>
        <v xml:space="preserve"> Fungi</v>
      </c>
    </row>
    <row r="2227" spans="1:47" hidden="1" x14ac:dyDescent="0.3">
      <c r="A2227" s="2" t="s">
        <v>4487</v>
      </c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>
        <v>1</v>
      </c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>
        <v>1</v>
      </c>
      <c r="AT2227" s="3"/>
      <c r="AU2227" t="str">
        <f>VLOOKUP(A2227,[1]taxonomy!$B:$H,7,FALSE)</f>
        <v xml:space="preserve"> Viridiplantae</v>
      </c>
    </row>
    <row r="2228" spans="1:47" hidden="1" x14ac:dyDescent="0.3">
      <c r="A2228" s="2" t="s">
        <v>5077</v>
      </c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>
        <v>1</v>
      </c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>
        <v>1</v>
      </c>
      <c r="AT2228" s="3"/>
      <c r="AU2228" t="str">
        <f>VLOOKUP(A2228,[1]taxonomy!$B:$H,7,FALSE)</f>
        <v xml:space="preserve"> Amoebozoa</v>
      </c>
    </row>
    <row r="2229" spans="1:47" hidden="1" x14ac:dyDescent="0.3">
      <c r="A2229" s="2" t="s">
        <v>4489</v>
      </c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>
        <v>1</v>
      </c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>
        <v>1</v>
      </c>
      <c r="AT2229" s="3"/>
      <c r="AU2229" t="str">
        <f>VLOOKUP(A2229,[1]taxonomy!$B:$H,7,FALSE)</f>
        <v xml:space="preserve"> Fungi</v>
      </c>
    </row>
    <row r="2230" spans="1:47" hidden="1" x14ac:dyDescent="0.3">
      <c r="A2230" s="2" t="s">
        <v>4491</v>
      </c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>
        <v>1</v>
      </c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>
        <v>1</v>
      </c>
      <c r="AT2230" s="3"/>
      <c r="AU2230" t="str">
        <f>VLOOKUP(A2230,[1]taxonomy!$B:$H,7,FALSE)</f>
        <v xml:space="preserve"> Fungi</v>
      </c>
    </row>
    <row r="2231" spans="1:47" hidden="1" x14ac:dyDescent="0.3">
      <c r="A2231" s="2" t="s">
        <v>5063</v>
      </c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>
        <v>1</v>
      </c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>
        <v>1</v>
      </c>
      <c r="AT2231" s="3"/>
      <c r="AU2231" t="str">
        <f>VLOOKUP(A2231,[1]taxonomy!$B:$H,7,FALSE)</f>
        <v xml:space="preserve"> Viridiplantae</v>
      </c>
    </row>
    <row r="2232" spans="1:47" hidden="1" x14ac:dyDescent="0.3">
      <c r="A2232" s="2" t="s">
        <v>4493</v>
      </c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>
        <v>1</v>
      </c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>
        <v>1</v>
      </c>
      <c r="AT2232" s="3"/>
      <c r="AU2232" t="str">
        <f>VLOOKUP(A2232,[1]taxonomy!$B:$H,7,FALSE)</f>
        <v xml:space="preserve"> Fungi</v>
      </c>
    </row>
    <row r="2233" spans="1:47" hidden="1" x14ac:dyDescent="0.3">
      <c r="A2233" s="2" t="s">
        <v>4495</v>
      </c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>
        <v>1</v>
      </c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>
        <v>1</v>
      </c>
      <c r="AT2233" s="3"/>
      <c r="AU2233" t="str">
        <f>VLOOKUP(A2233,[1]taxonomy!$B:$H,7,FALSE)</f>
        <v xml:space="preserve"> Fungi</v>
      </c>
    </row>
    <row r="2234" spans="1:47" hidden="1" x14ac:dyDescent="0.3">
      <c r="A2234" s="2" t="s">
        <v>4497</v>
      </c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>
        <v>1</v>
      </c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>
        <v>1</v>
      </c>
      <c r="AT2234" s="3"/>
      <c r="AU2234" t="str">
        <f>VLOOKUP(A2234,[1]taxonomy!$B:$H,7,FALSE)</f>
        <v xml:space="preserve"> Viridiplantae</v>
      </c>
    </row>
    <row r="2235" spans="1:47" hidden="1" x14ac:dyDescent="0.3">
      <c r="A2235" s="2" t="s">
        <v>5069</v>
      </c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>
        <v>1</v>
      </c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>
        <v>1</v>
      </c>
      <c r="AT2235" s="3"/>
      <c r="AU2235" t="str">
        <f>VLOOKUP(A2235,[1]taxonomy!$B:$H,7,FALSE)</f>
        <v xml:space="preserve"> Viridiplantae</v>
      </c>
    </row>
    <row r="2236" spans="1:47" hidden="1" x14ac:dyDescent="0.3">
      <c r="A2236" s="2" t="s">
        <v>4499</v>
      </c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>
        <v>1</v>
      </c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>
        <v>1</v>
      </c>
      <c r="AT2236" s="3"/>
      <c r="AU2236" t="str">
        <f>VLOOKUP(A2236,[1]taxonomy!$B:$H,7,FALSE)</f>
        <v xml:space="preserve"> Metazoa</v>
      </c>
    </row>
    <row r="2237" spans="1:47" hidden="1" x14ac:dyDescent="0.3">
      <c r="A2237" s="2" t="s">
        <v>4501</v>
      </c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>
        <v>1</v>
      </c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>
        <v>1</v>
      </c>
      <c r="AT2237" s="3"/>
      <c r="AU2237" t="str">
        <f>VLOOKUP(A2237,[1]taxonomy!$B:$H,7,FALSE)</f>
        <v xml:space="preserve"> Metazoa</v>
      </c>
    </row>
    <row r="2238" spans="1:47" hidden="1" x14ac:dyDescent="0.3">
      <c r="A2238" s="2" t="s">
        <v>4837</v>
      </c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>
        <v>1</v>
      </c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>
        <v>1</v>
      </c>
      <c r="AT2238" s="3"/>
      <c r="AU2238" t="str">
        <f>VLOOKUP(A2238,[1]taxonomy!$B:$H,7,FALSE)</f>
        <v xml:space="preserve"> Metazoa</v>
      </c>
    </row>
    <row r="2239" spans="1:47" hidden="1" x14ac:dyDescent="0.3">
      <c r="A2239" s="2" t="s">
        <v>4503</v>
      </c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>
        <v>1</v>
      </c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>
        <v>1</v>
      </c>
      <c r="AT2239" s="3"/>
      <c r="AU2239" t="str">
        <f>VLOOKUP(A2239,[1]taxonomy!$B:$H,7,FALSE)</f>
        <v xml:space="preserve"> Metazoa</v>
      </c>
    </row>
    <row r="2240" spans="1:47" hidden="1" x14ac:dyDescent="0.3">
      <c r="A2240" s="2" t="s">
        <v>4833</v>
      </c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>
        <v>1</v>
      </c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>
        <v>1</v>
      </c>
      <c r="AT2240" s="3"/>
      <c r="AU2240" t="str">
        <f>VLOOKUP(A2240,[1]taxonomy!$B:$H,7,FALSE)</f>
        <v xml:space="preserve"> Metazoa</v>
      </c>
    </row>
    <row r="2241" spans="1:47" hidden="1" x14ac:dyDescent="0.3">
      <c r="A2241" s="2" t="s">
        <v>5073</v>
      </c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>
        <v>1</v>
      </c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>
        <v>1</v>
      </c>
      <c r="AT2241" s="3"/>
      <c r="AU2241" t="str">
        <f>VLOOKUP(A2241,[1]taxonomy!$B:$H,7,FALSE)</f>
        <v xml:space="preserve"> Metazoa</v>
      </c>
    </row>
    <row r="2242" spans="1:47" hidden="1" x14ac:dyDescent="0.3">
      <c r="A2242" s="2" t="s">
        <v>4505</v>
      </c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>
        <v>1</v>
      </c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>
        <v>1</v>
      </c>
      <c r="AT2242" s="3"/>
      <c r="AU2242" t="str">
        <f>VLOOKUP(A2242,[1]taxonomy!$B:$H,7,FALSE)</f>
        <v xml:space="preserve"> Alveolata</v>
      </c>
    </row>
    <row r="2243" spans="1:47" hidden="1" x14ac:dyDescent="0.3">
      <c r="A2243" s="2" t="s">
        <v>4507</v>
      </c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>
        <v>1</v>
      </c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>
        <v>1</v>
      </c>
      <c r="AT2243" s="3"/>
      <c r="AU2243" t="str">
        <f>VLOOKUP(A2243,[1]taxonomy!$B:$H,7,FALSE)</f>
        <v xml:space="preserve"> Alveolata</v>
      </c>
    </row>
    <row r="2244" spans="1:47" hidden="1" x14ac:dyDescent="0.3">
      <c r="A2244" s="2" t="s">
        <v>4509</v>
      </c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>
        <v>1</v>
      </c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>
        <v>1</v>
      </c>
      <c r="AT2244" s="3"/>
      <c r="AU2244" t="str">
        <f>VLOOKUP(A2244,[1]taxonomy!$B:$H,7,FALSE)</f>
        <v xml:space="preserve"> Metazoa</v>
      </c>
    </row>
    <row r="2245" spans="1:47" hidden="1" x14ac:dyDescent="0.3">
      <c r="A2245" s="2" t="s">
        <v>5053</v>
      </c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>
        <v>1</v>
      </c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>
        <v>1</v>
      </c>
      <c r="AT2245" s="3"/>
      <c r="AU2245" t="str">
        <f>VLOOKUP(A2245,[1]taxonomy!$B:$H,7,FALSE)</f>
        <v xml:space="preserve"> Metazoa</v>
      </c>
    </row>
    <row r="2246" spans="1:47" hidden="1" x14ac:dyDescent="0.3">
      <c r="A2246" s="2" t="s">
        <v>4511</v>
      </c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>
        <v>1</v>
      </c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>
        <v>1</v>
      </c>
      <c r="AT2246" s="3"/>
      <c r="AU2246" t="str">
        <f>VLOOKUP(A2246,[1]taxonomy!$B:$H,7,FALSE)</f>
        <v xml:space="preserve"> Metazoa</v>
      </c>
    </row>
    <row r="2247" spans="1:47" hidden="1" x14ac:dyDescent="0.3">
      <c r="A2247" s="2" t="s">
        <v>4513</v>
      </c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>
        <v>1</v>
      </c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>
        <v>1</v>
      </c>
      <c r="AT2247" s="3"/>
      <c r="AU2247" t="str">
        <f>VLOOKUP(A2247,[1]taxonomy!$B:$H,7,FALSE)</f>
        <v xml:space="preserve"> Metazoa</v>
      </c>
    </row>
    <row r="2248" spans="1:47" hidden="1" x14ac:dyDescent="0.3">
      <c r="A2248" s="2" t="s">
        <v>4515</v>
      </c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>
        <v>1</v>
      </c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>
        <v>1</v>
      </c>
      <c r="AT2248" s="3"/>
      <c r="AU2248" t="str">
        <f>VLOOKUP(A2248,[1]taxonomy!$B:$H,7,FALSE)</f>
        <v xml:space="preserve"> Metazoa</v>
      </c>
    </row>
    <row r="2249" spans="1:47" hidden="1" x14ac:dyDescent="0.3">
      <c r="A2249" s="2" t="s">
        <v>4517</v>
      </c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>
        <v>1</v>
      </c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>
        <v>1</v>
      </c>
      <c r="AT2249" s="3"/>
      <c r="AU2249" t="str">
        <f>VLOOKUP(A2249,[1]taxonomy!$B:$H,7,FALSE)</f>
        <v xml:space="preserve"> Metazoa</v>
      </c>
    </row>
    <row r="2250" spans="1:47" hidden="1" x14ac:dyDescent="0.3">
      <c r="A2250" s="2" t="s">
        <v>4519</v>
      </c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>
        <v>1</v>
      </c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>
        <v>1</v>
      </c>
      <c r="AT2250" s="3"/>
      <c r="AU2250" t="str">
        <f>VLOOKUP(A2250,[1]taxonomy!$B:$H,7,FALSE)</f>
        <v xml:space="preserve"> Metazoa</v>
      </c>
    </row>
    <row r="2251" spans="1:47" hidden="1" x14ac:dyDescent="0.3">
      <c r="A2251" s="2" t="s">
        <v>4521</v>
      </c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>
        <v>2</v>
      </c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>
        <v>2</v>
      </c>
      <c r="AT2251" s="3"/>
      <c r="AU2251" t="str">
        <f>VLOOKUP(A2251,[1]taxonomy!$B:$H,7,FALSE)</f>
        <v xml:space="preserve"> Fungi</v>
      </c>
    </row>
    <row r="2252" spans="1:47" hidden="1" x14ac:dyDescent="0.3">
      <c r="A2252" s="2" t="s">
        <v>4523</v>
      </c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>
        <v>1</v>
      </c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>
        <v>1</v>
      </c>
      <c r="AT2252" s="3"/>
      <c r="AU2252" t="str">
        <f>VLOOKUP(A2252,[1]taxonomy!$B:$H,7,FALSE)</f>
        <v xml:space="preserve"> Fungi</v>
      </c>
    </row>
    <row r="2253" spans="1:47" hidden="1" x14ac:dyDescent="0.3">
      <c r="A2253" s="2" t="s">
        <v>4525</v>
      </c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>
        <v>1</v>
      </c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>
        <v>1</v>
      </c>
      <c r="AT2253" s="3"/>
      <c r="AU2253" t="str">
        <f>VLOOKUP(A2253,[1]taxonomy!$B:$H,7,FALSE)</f>
        <v xml:space="preserve"> Fungi</v>
      </c>
    </row>
    <row r="2254" spans="1:47" hidden="1" x14ac:dyDescent="0.3">
      <c r="A2254" s="2" t="s">
        <v>4527</v>
      </c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>
        <v>2</v>
      </c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>
        <v>2</v>
      </c>
      <c r="AT2254" s="3"/>
      <c r="AU2254" t="str">
        <f>VLOOKUP(A2254,[1]taxonomy!$B:$H,7,FALSE)</f>
        <v xml:space="preserve"> Fungi</v>
      </c>
    </row>
    <row r="2255" spans="1:47" hidden="1" x14ac:dyDescent="0.3">
      <c r="A2255" s="2" t="s">
        <v>4529</v>
      </c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>
        <v>1</v>
      </c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>
        <v>1</v>
      </c>
      <c r="AT2255" s="3"/>
      <c r="AU2255" t="str">
        <f>VLOOKUP(A2255,[1]taxonomy!$B:$H,7,FALSE)</f>
        <v xml:space="preserve"> Viridiplantae</v>
      </c>
    </row>
    <row r="2256" spans="1:47" hidden="1" x14ac:dyDescent="0.3">
      <c r="A2256" s="2" t="s">
        <v>4531</v>
      </c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>
        <v>1</v>
      </c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>
        <v>1</v>
      </c>
      <c r="AT2256" s="3"/>
      <c r="AU2256" t="str">
        <f>VLOOKUP(A2256,[1]taxonomy!$B:$H,7,FALSE)</f>
        <v xml:space="preserve"> Alveolata</v>
      </c>
    </row>
    <row r="2257" spans="1:47" hidden="1" x14ac:dyDescent="0.3">
      <c r="A2257" s="2" t="s">
        <v>4533</v>
      </c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>
        <v>1</v>
      </c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>
        <v>1</v>
      </c>
      <c r="AT2257" s="3"/>
      <c r="AU2257" t="str">
        <f>VLOOKUP(A2257,[1]taxonomy!$B:$H,7,FALSE)</f>
        <v xml:space="preserve"> Metazoa</v>
      </c>
    </row>
    <row r="2258" spans="1:47" hidden="1" x14ac:dyDescent="0.3">
      <c r="A2258" s="2" t="s">
        <v>4535</v>
      </c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>
        <v>1</v>
      </c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>
        <v>1</v>
      </c>
      <c r="AT2258" s="3"/>
      <c r="AU2258" t="str">
        <f>VLOOKUP(A2258,[1]taxonomy!$B:$H,7,FALSE)</f>
        <v xml:space="preserve"> Metazoa</v>
      </c>
    </row>
    <row r="2259" spans="1:47" hidden="1" x14ac:dyDescent="0.3">
      <c r="A2259" s="2" t="s">
        <v>4537</v>
      </c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>
        <v>1</v>
      </c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>
        <v>1</v>
      </c>
      <c r="AT2259" s="3"/>
      <c r="AU2259" t="str">
        <f>VLOOKUP(A2259,[1]taxonomy!$B:$H,7,FALSE)</f>
        <v xml:space="preserve"> Alveolata</v>
      </c>
    </row>
    <row r="2260" spans="1:47" hidden="1" x14ac:dyDescent="0.3">
      <c r="A2260" s="2" t="s">
        <v>4539</v>
      </c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>
        <v>1</v>
      </c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>
        <v>1</v>
      </c>
      <c r="AT2260" s="3"/>
      <c r="AU2260" t="str">
        <f>VLOOKUP(A2260,[1]taxonomy!$B:$H,7,FALSE)</f>
        <v xml:space="preserve"> Fungi</v>
      </c>
    </row>
    <row r="2261" spans="1:47" hidden="1" x14ac:dyDescent="0.3">
      <c r="A2261" s="2" t="s">
        <v>4541</v>
      </c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>
        <v>2</v>
      </c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>
        <v>2</v>
      </c>
      <c r="AT2261" s="3"/>
      <c r="AU2261" t="str">
        <f>VLOOKUP(A2261,[1]taxonomy!$B:$H,7,FALSE)</f>
        <v xml:space="preserve"> Fungi</v>
      </c>
    </row>
    <row r="2262" spans="1:47" hidden="1" x14ac:dyDescent="0.3">
      <c r="A2262" s="2" t="s">
        <v>4543</v>
      </c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>
        <v>1</v>
      </c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>
        <v>1</v>
      </c>
      <c r="AT2262" s="3"/>
      <c r="AU2262" t="e">
        <f>VLOOKUP(A2262,[1]taxonomy!$B:$H,7,FALSE)</f>
        <v>#N/A</v>
      </c>
    </row>
    <row r="2263" spans="1:47" hidden="1" x14ac:dyDescent="0.3">
      <c r="A2263" s="2" t="s">
        <v>4545</v>
      </c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>
        <v>1</v>
      </c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>
        <v>1</v>
      </c>
      <c r="AT2263" s="3"/>
      <c r="AU2263" t="e">
        <f>VLOOKUP(A2263,[1]taxonomy!$B:$H,7,FALSE)</f>
        <v>#N/A</v>
      </c>
    </row>
    <row r="2264" spans="1:47" hidden="1" x14ac:dyDescent="0.3">
      <c r="A2264" s="2" t="s">
        <v>4547</v>
      </c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>
        <v>1</v>
      </c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>
        <v>1</v>
      </c>
      <c r="AT2264" s="3"/>
      <c r="AU2264" t="e">
        <f>VLOOKUP(A2264,[1]taxonomy!$B:$H,7,FALSE)</f>
        <v>#N/A</v>
      </c>
    </row>
    <row r="2265" spans="1:47" hidden="1" x14ac:dyDescent="0.3">
      <c r="A2265" s="2" t="s">
        <v>4549</v>
      </c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>
        <v>1</v>
      </c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>
        <v>1</v>
      </c>
      <c r="AT2265" s="3"/>
      <c r="AU2265" t="str">
        <f>VLOOKUP(A2265,[1]taxonomy!$B:$H,7,FALSE)</f>
        <v xml:space="preserve"> Fungi</v>
      </c>
    </row>
    <row r="2266" spans="1:47" hidden="1" x14ac:dyDescent="0.3">
      <c r="A2266" s="2" t="s">
        <v>4551</v>
      </c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>
        <v>1</v>
      </c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>
        <v>1</v>
      </c>
      <c r="AT2266" s="3"/>
      <c r="AU2266" t="str">
        <f>VLOOKUP(A2266,[1]taxonomy!$B:$H,7,FALSE)</f>
        <v xml:space="preserve"> Fungi</v>
      </c>
    </row>
    <row r="2267" spans="1:47" hidden="1" x14ac:dyDescent="0.3">
      <c r="A2267" s="2" t="s">
        <v>4553</v>
      </c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>
        <v>1</v>
      </c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>
        <v>1</v>
      </c>
      <c r="AT2267" s="3"/>
      <c r="AU2267" t="str">
        <f>VLOOKUP(A2267,[1]taxonomy!$B:$H,7,FALSE)</f>
        <v xml:space="preserve"> Fungi</v>
      </c>
    </row>
    <row r="2268" spans="1:47" hidden="1" x14ac:dyDescent="0.3">
      <c r="A2268" s="2" t="s">
        <v>4555</v>
      </c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>
        <v>1</v>
      </c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>
        <v>1</v>
      </c>
      <c r="AT2268" s="3"/>
      <c r="AU2268" t="str">
        <f>VLOOKUP(A2268,[1]taxonomy!$B:$H,7,FALSE)</f>
        <v xml:space="preserve"> Alveolata</v>
      </c>
    </row>
    <row r="2269" spans="1:47" hidden="1" x14ac:dyDescent="0.3">
      <c r="A2269" s="2" t="s">
        <v>4557</v>
      </c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>
        <v>1</v>
      </c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>
        <v>1</v>
      </c>
      <c r="AT2269" s="3"/>
      <c r="AU2269" t="str">
        <f>VLOOKUP(A2269,[1]taxonomy!$B:$H,7,FALSE)</f>
        <v xml:space="preserve"> Viridiplantae</v>
      </c>
    </row>
    <row r="2270" spans="1:47" hidden="1" x14ac:dyDescent="0.3">
      <c r="A2270" s="2" t="s">
        <v>4559</v>
      </c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>
        <v>1</v>
      </c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>
        <v>1</v>
      </c>
      <c r="AT2270" s="3"/>
      <c r="AU2270" t="str">
        <f>VLOOKUP(A2270,[1]taxonomy!$B:$H,7,FALSE)</f>
        <v xml:space="preserve"> Metazoa</v>
      </c>
    </row>
    <row r="2271" spans="1:47" hidden="1" x14ac:dyDescent="0.3">
      <c r="A2271" s="2" t="s">
        <v>4561</v>
      </c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>
        <v>1</v>
      </c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>
        <v>1</v>
      </c>
      <c r="AT2271" s="3"/>
      <c r="AU2271" t="str">
        <f>VLOOKUP(A2271,[1]taxonomy!$B:$H,7,FALSE)</f>
        <v xml:space="preserve"> Metazoa</v>
      </c>
    </row>
    <row r="2272" spans="1:47" hidden="1" x14ac:dyDescent="0.3">
      <c r="A2272" s="2" t="s">
        <v>4563</v>
      </c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>
        <v>1</v>
      </c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>
        <v>1</v>
      </c>
      <c r="AT2272" s="3"/>
      <c r="AU2272" t="str">
        <f>VLOOKUP(A2272,[1]taxonomy!$B:$H,7,FALSE)</f>
        <v xml:space="preserve"> Fungi</v>
      </c>
    </row>
    <row r="2273" spans="1:47" hidden="1" x14ac:dyDescent="0.3">
      <c r="A2273" s="2" t="s">
        <v>4565</v>
      </c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>
        <v>1</v>
      </c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>
        <v>1</v>
      </c>
      <c r="AT2273" s="3"/>
      <c r="AU2273" t="str">
        <f>VLOOKUP(A2273,[1]taxonomy!$B:$H,7,FALSE)</f>
        <v xml:space="preserve"> Fungi</v>
      </c>
    </row>
    <row r="2274" spans="1:47" hidden="1" x14ac:dyDescent="0.3">
      <c r="A2274" s="2" t="s">
        <v>5055</v>
      </c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>
        <v>1</v>
      </c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>
        <v>1</v>
      </c>
      <c r="AT2274" s="3"/>
      <c r="AU2274" t="str">
        <f>VLOOKUP(A2274,[1]taxonomy!$B:$H,7,FALSE)</f>
        <v xml:space="preserve"> Metazoa</v>
      </c>
    </row>
    <row r="2275" spans="1:47" hidden="1" x14ac:dyDescent="0.3">
      <c r="A2275" s="2" t="s">
        <v>5029</v>
      </c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>
        <v>1</v>
      </c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>
        <v>1</v>
      </c>
      <c r="AT2275" s="3"/>
      <c r="AU2275" t="str">
        <f>VLOOKUP(A2275,[1]taxonomy!$B:$H,7,FALSE)</f>
        <v xml:space="preserve"> Metazoa</v>
      </c>
    </row>
    <row r="2276" spans="1:47" hidden="1" x14ac:dyDescent="0.3">
      <c r="A2276" s="2" t="s">
        <v>5049</v>
      </c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>
        <v>1</v>
      </c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>
        <v>1</v>
      </c>
      <c r="AT2276" s="3"/>
      <c r="AU2276" t="str">
        <f>VLOOKUP(A2276,[1]taxonomy!$B:$H,7,FALSE)</f>
        <v xml:space="preserve"> Metazoa</v>
      </c>
    </row>
    <row r="2277" spans="1:47" hidden="1" x14ac:dyDescent="0.3">
      <c r="A2277" s="2" t="s">
        <v>5005</v>
      </c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>
        <v>1</v>
      </c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>
        <v>1</v>
      </c>
      <c r="AT2277" s="3"/>
      <c r="AU2277" t="str">
        <f>VLOOKUP(A2277,[1]taxonomy!$B:$H,7,FALSE)</f>
        <v xml:space="preserve"> Metazoa</v>
      </c>
    </row>
    <row r="2278" spans="1:47" hidden="1" x14ac:dyDescent="0.3">
      <c r="A2278" s="2" t="s">
        <v>4835</v>
      </c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>
        <v>1</v>
      </c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>
        <v>1</v>
      </c>
      <c r="AT2278" s="3"/>
      <c r="AU2278" t="str">
        <f>VLOOKUP(A2278,[1]taxonomy!$B:$H,7,FALSE)</f>
        <v xml:space="preserve"> Metazoa</v>
      </c>
    </row>
    <row r="2279" spans="1:47" hidden="1" x14ac:dyDescent="0.3">
      <c r="A2279" s="2" t="s">
        <v>4567</v>
      </c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>
        <v>1</v>
      </c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>
        <v>1</v>
      </c>
      <c r="AT2279" s="3"/>
      <c r="AU2279" t="str">
        <f>VLOOKUP(A2279,[1]taxonomy!$B:$H,7,FALSE)</f>
        <v xml:space="preserve"> Fungi</v>
      </c>
    </row>
    <row r="2280" spans="1:47" hidden="1" x14ac:dyDescent="0.3">
      <c r="A2280" s="2" t="s">
        <v>4569</v>
      </c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>
        <v>1</v>
      </c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>
        <v>1</v>
      </c>
      <c r="AT2280" s="3"/>
      <c r="AU2280" t="str">
        <f>VLOOKUP(A2280,[1]taxonomy!$B:$H,7,FALSE)</f>
        <v xml:space="preserve"> Fungi</v>
      </c>
    </row>
    <row r="2281" spans="1:47" hidden="1" x14ac:dyDescent="0.3">
      <c r="A2281" s="2" t="s">
        <v>4571</v>
      </c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>
        <v>1</v>
      </c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>
        <v>1</v>
      </c>
      <c r="AT2281" s="3"/>
      <c r="AU2281" t="str">
        <f>VLOOKUP(A2281,[1]taxonomy!$B:$H,7,FALSE)</f>
        <v xml:space="preserve"> Fungi</v>
      </c>
    </row>
    <row r="2282" spans="1:47" hidden="1" x14ac:dyDescent="0.3">
      <c r="A2282" s="2" t="s">
        <v>4573</v>
      </c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>
        <v>1</v>
      </c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>
        <v>1</v>
      </c>
      <c r="AT2282" s="3"/>
      <c r="AU2282" t="str">
        <f>VLOOKUP(A2282,[1]taxonomy!$B:$H,7,FALSE)</f>
        <v xml:space="preserve"> Fungi</v>
      </c>
    </row>
    <row r="2283" spans="1:47" hidden="1" x14ac:dyDescent="0.3">
      <c r="A2283" s="2" t="s">
        <v>4575</v>
      </c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>
        <v>1</v>
      </c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>
        <v>1</v>
      </c>
      <c r="AT2283" s="3"/>
      <c r="AU2283" t="str">
        <f>VLOOKUP(A2283,[1]taxonomy!$B:$H,7,FALSE)</f>
        <v xml:space="preserve"> Fungi</v>
      </c>
    </row>
    <row r="2284" spans="1:47" hidden="1" x14ac:dyDescent="0.3">
      <c r="A2284" s="2" t="s">
        <v>4577</v>
      </c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>
        <v>1</v>
      </c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>
        <v>1</v>
      </c>
      <c r="AT2284" s="3"/>
      <c r="AU2284" t="str">
        <f>VLOOKUP(A2284,[1]taxonomy!$B:$H,7,FALSE)</f>
        <v xml:space="preserve"> Fungi</v>
      </c>
    </row>
    <row r="2285" spans="1:47" hidden="1" x14ac:dyDescent="0.3">
      <c r="A2285" s="2" t="s">
        <v>4579</v>
      </c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>
        <v>1</v>
      </c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>
        <v>1</v>
      </c>
      <c r="AT2285" s="3"/>
      <c r="AU2285" t="str">
        <f>VLOOKUP(A2285,[1]taxonomy!$B:$H,7,FALSE)</f>
        <v xml:space="preserve"> Fungi</v>
      </c>
    </row>
    <row r="2286" spans="1:47" hidden="1" x14ac:dyDescent="0.3">
      <c r="A2286" s="2" t="s">
        <v>4581</v>
      </c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>
        <v>1</v>
      </c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>
        <v>1</v>
      </c>
      <c r="AT2286" s="3"/>
      <c r="AU2286" t="str">
        <f>VLOOKUP(A2286,[1]taxonomy!$B:$H,7,FALSE)</f>
        <v xml:space="preserve"> Fungi</v>
      </c>
    </row>
    <row r="2287" spans="1:47" hidden="1" x14ac:dyDescent="0.3">
      <c r="A2287" s="2" t="s">
        <v>4583</v>
      </c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>
        <v>1</v>
      </c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>
        <v>1</v>
      </c>
      <c r="AT2287" s="3"/>
      <c r="AU2287" t="str">
        <f>VLOOKUP(A2287,[1]taxonomy!$B:$H,7,FALSE)</f>
        <v xml:space="preserve"> Fungi</v>
      </c>
    </row>
    <row r="2288" spans="1:47" hidden="1" x14ac:dyDescent="0.3">
      <c r="A2288" s="2" t="s">
        <v>5007</v>
      </c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>
        <v>1</v>
      </c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>
        <v>1</v>
      </c>
      <c r="AT2288" s="3"/>
      <c r="AU2288" t="str">
        <f>VLOOKUP(A2288,[1]taxonomy!$B:$H,7,FALSE)</f>
        <v xml:space="preserve"> Viridiplantae</v>
      </c>
    </row>
    <row r="2289" spans="1:47" hidden="1" x14ac:dyDescent="0.3">
      <c r="A2289" s="2" t="s">
        <v>5031</v>
      </c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>
        <v>1</v>
      </c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>
        <v>1</v>
      </c>
      <c r="AT2289" s="3"/>
      <c r="AU2289" t="str">
        <f>VLOOKUP(A2289,[1]taxonomy!$B:$H,7,FALSE)</f>
        <v xml:space="preserve"> Viridiplantae</v>
      </c>
    </row>
    <row r="2290" spans="1:47" hidden="1" x14ac:dyDescent="0.3">
      <c r="A2290" s="2" t="s">
        <v>4585</v>
      </c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>
        <v>1</v>
      </c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>
        <v>1</v>
      </c>
      <c r="AT2290" s="3"/>
      <c r="AU2290" t="str">
        <f>VLOOKUP(A2290,[1]taxonomy!$B:$H,7,FALSE)</f>
        <v xml:space="preserve"> Metazoa</v>
      </c>
    </row>
    <row r="2291" spans="1:47" hidden="1" x14ac:dyDescent="0.3">
      <c r="A2291" s="2" t="s">
        <v>4587</v>
      </c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>
        <v>1</v>
      </c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>
        <v>1</v>
      </c>
      <c r="AT2291" s="3"/>
      <c r="AU2291" t="str">
        <f>VLOOKUP(A2291,[1]taxonomy!$B:$H,7,FALSE)</f>
        <v xml:space="preserve"> Metazoa</v>
      </c>
    </row>
    <row r="2292" spans="1:47" hidden="1" x14ac:dyDescent="0.3">
      <c r="A2292" s="2" t="s">
        <v>4849</v>
      </c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>
        <v>1</v>
      </c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>
        <v>1</v>
      </c>
      <c r="AT2292" s="3"/>
      <c r="AU2292" t="str">
        <f>VLOOKUP(A2292,[1]taxonomy!$B:$H,7,FALSE)</f>
        <v xml:space="preserve"> Metazoa</v>
      </c>
    </row>
    <row r="2293" spans="1:47" hidden="1" x14ac:dyDescent="0.3">
      <c r="A2293" s="2" t="s">
        <v>4589</v>
      </c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>
        <v>1</v>
      </c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>
        <v>1</v>
      </c>
      <c r="AT2293" s="3"/>
      <c r="AU2293" t="str">
        <f>VLOOKUP(A2293,[1]taxonomy!$B:$H,7,FALSE)</f>
        <v xml:space="preserve"> Viridiplantae</v>
      </c>
    </row>
    <row r="2294" spans="1:47" hidden="1" x14ac:dyDescent="0.3">
      <c r="A2294" s="2" t="s">
        <v>4591</v>
      </c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>
        <v>1</v>
      </c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>
        <v>1</v>
      </c>
      <c r="AT2294" s="3"/>
      <c r="AU2294" t="str">
        <f>VLOOKUP(A2294,[1]taxonomy!$B:$H,7,FALSE)</f>
        <v xml:space="preserve"> Fungi</v>
      </c>
    </row>
    <row r="2295" spans="1:47" hidden="1" x14ac:dyDescent="0.3">
      <c r="A2295" s="2" t="s">
        <v>4593</v>
      </c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>
        <v>1</v>
      </c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>
        <v>1</v>
      </c>
      <c r="AT2295" s="3"/>
      <c r="AU2295" t="str">
        <f>VLOOKUP(A2295,[1]taxonomy!$B:$H,7,FALSE)</f>
        <v xml:space="preserve"> Fungi</v>
      </c>
    </row>
    <row r="2296" spans="1:47" hidden="1" x14ac:dyDescent="0.3">
      <c r="A2296" s="2" t="s">
        <v>4845</v>
      </c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>
        <v>1</v>
      </c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>
        <v>1</v>
      </c>
      <c r="AT2296" s="3"/>
      <c r="AU2296" t="str">
        <f>VLOOKUP(A2296,[1]taxonomy!$B:$H,7,FALSE)</f>
        <v xml:space="preserve"> Metazoa</v>
      </c>
    </row>
    <row r="2297" spans="1:47" hidden="1" x14ac:dyDescent="0.3">
      <c r="A2297" s="2" t="s">
        <v>4595</v>
      </c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>
        <v>1</v>
      </c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>
        <v>1</v>
      </c>
      <c r="AT2297" s="3"/>
      <c r="AU2297" t="str">
        <f>VLOOKUP(A2297,[1]taxonomy!$B:$H,7,FALSE)</f>
        <v xml:space="preserve"> Amoebozoa</v>
      </c>
    </row>
    <row r="2298" spans="1:47" hidden="1" x14ac:dyDescent="0.3">
      <c r="A2298" s="2" t="s">
        <v>5051</v>
      </c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>
        <v>1</v>
      </c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>
        <v>1</v>
      </c>
      <c r="AT2298" s="3"/>
      <c r="AU2298" t="str">
        <f>VLOOKUP(A2298,[1]taxonomy!$B:$H,7,FALSE)</f>
        <v xml:space="preserve"> Viridiplantae</v>
      </c>
    </row>
    <row r="2299" spans="1:47" hidden="1" x14ac:dyDescent="0.3">
      <c r="A2299" s="2" t="s">
        <v>4597</v>
      </c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>
        <v>1</v>
      </c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>
        <v>1</v>
      </c>
      <c r="AT2299" s="3"/>
      <c r="AU2299" t="str">
        <f>VLOOKUP(A2299,[1]taxonomy!$B:$H,7,FALSE)</f>
        <v xml:space="preserve"> Metazoa</v>
      </c>
    </row>
    <row r="2300" spans="1:47" hidden="1" x14ac:dyDescent="0.3">
      <c r="A2300" s="2" t="s">
        <v>4599</v>
      </c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>
        <v>1</v>
      </c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>
        <v>1</v>
      </c>
      <c r="AT2300" s="3"/>
      <c r="AU2300" t="str">
        <f>VLOOKUP(A2300,[1]taxonomy!$B:$H,7,FALSE)</f>
        <v xml:space="preserve"> Metazoa</v>
      </c>
    </row>
    <row r="2301" spans="1:47" hidden="1" x14ac:dyDescent="0.3">
      <c r="A2301" s="2" t="s">
        <v>4601</v>
      </c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>
        <v>1</v>
      </c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>
        <v>1</v>
      </c>
      <c r="AT2301" s="3"/>
      <c r="AU2301" t="str">
        <f>VLOOKUP(A2301,[1]taxonomy!$B:$H,7,FALSE)</f>
        <v xml:space="preserve"> Alveolata</v>
      </c>
    </row>
    <row r="2302" spans="1:47" hidden="1" x14ac:dyDescent="0.3">
      <c r="A2302" s="2" t="s">
        <v>4603</v>
      </c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>
        <v>1</v>
      </c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>
        <v>1</v>
      </c>
      <c r="AT2302" s="3"/>
      <c r="AU2302" t="str">
        <f>VLOOKUP(A2302,[1]taxonomy!$B:$H,7,FALSE)</f>
        <v xml:space="preserve"> Metazoa</v>
      </c>
    </row>
    <row r="2303" spans="1:47" hidden="1" x14ac:dyDescent="0.3">
      <c r="A2303" s="2" t="s">
        <v>4605</v>
      </c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>
        <v>1</v>
      </c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>
        <v>1</v>
      </c>
      <c r="AT2303" s="3"/>
      <c r="AU2303" t="str">
        <f>VLOOKUP(A2303,[1]taxonomy!$B:$H,7,FALSE)</f>
        <v xml:space="preserve"> Metazoa</v>
      </c>
    </row>
    <row r="2304" spans="1:47" hidden="1" x14ac:dyDescent="0.3">
      <c r="A2304" s="2" t="s">
        <v>5067</v>
      </c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>
        <v>1</v>
      </c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>
        <v>1</v>
      </c>
      <c r="AT2304" s="3"/>
      <c r="AU2304" t="str">
        <f>VLOOKUP(A2304,[1]taxonomy!$B:$H,7,FALSE)</f>
        <v xml:space="preserve"> Viridiplantae</v>
      </c>
    </row>
    <row r="2305" spans="1:48" hidden="1" x14ac:dyDescent="0.3">
      <c r="A2305" s="2" t="s">
        <v>4607</v>
      </c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>
        <v>1</v>
      </c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>
        <v>1</v>
      </c>
      <c r="AT2305" s="3"/>
      <c r="AU2305" t="str">
        <f>VLOOKUP(A2305,[1]taxonomy!$B:$H,7,FALSE)</f>
        <v xml:space="preserve"> Metazoa</v>
      </c>
    </row>
    <row r="2306" spans="1:48" hidden="1" x14ac:dyDescent="0.3">
      <c r="A2306" s="2" t="s">
        <v>4609</v>
      </c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>
        <v>1</v>
      </c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>
        <v>1</v>
      </c>
      <c r="AT2306" s="3"/>
      <c r="AU2306" t="str">
        <f>VLOOKUP(A2306,[1]taxonomy!$B:$H,7,FALSE)</f>
        <v xml:space="preserve"> Alveolata</v>
      </c>
    </row>
    <row r="2307" spans="1:48" hidden="1" x14ac:dyDescent="0.3">
      <c r="A2307" s="2" t="s">
        <v>4611</v>
      </c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>
        <v>1</v>
      </c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>
        <v>1</v>
      </c>
      <c r="AT2307" s="3"/>
      <c r="AU2307" t="str">
        <f>VLOOKUP(A2307,[1]taxonomy!$B:$H,7,FALSE)</f>
        <v xml:space="preserve"> Fungi</v>
      </c>
    </row>
    <row r="2308" spans="1:48" hidden="1" x14ac:dyDescent="0.3">
      <c r="A2308" s="2" t="s">
        <v>4613</v>
      </c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>
        <v>1</v>
      </c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>
        <v>1</v>
      </c>
      <c r="AT2308" s="3"/>
      <c r="AU2308" t="str">
        <f>VLOOKUP(A2308,[1]taxonomy!$B:$H,7,FALSE)</f>
        <v xml:space="preserve"> Metazoa</v>
      </c>
    </row>
    <row r="2309" spans="1:48" hidden="1" x14ac:dyDescent="0.3">
      <c r="A2309" s="2" t="s">
        <v>5079</v>
      </c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>
        <v>1</v>
      </c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>
        <v>1</v>
      </c>
      <c r="AT2309" s="3"/>
      <c r="AU2309" t="str">
        <f>VLOOKUP(A2309,[1]taxonomy!$B:$H,7,FALSE)</f>
        <v xml:space="preserve"> Metazoa</v>
      </c>
    </row>
    <row r="2310" spans="1:48" hidden="1" x14ac:dyDescent="0.3">
      <c r="A2310" s="2" t="s">
        <v>4819</v>
      </c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>
        <v>1</v>
      </c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>
        <v>1</v>
      </c>
      <c r="AT2310" s="3"/>
      <c r="AU2310" t="str">
        <f>VLOOKUP(A2310,[1]taxonomy!$B:$H,7,FALSE)</f>
        <v xml:space="preserve"> Metazoa</v>
      </c>
    </row>
    <row r="2311" spans="1:48" hidden="1" x14ac:dyDescent="0.3">
      <c r="A2311" s="2" t="s">
        <v>4821</v>
      </c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>
        <v>1</v>
      </c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>
        <v>1</v>
      </c>
      <c r="AT2311" s="3"/>
      <c r="AU2311" t="str">
        <f>VLOOKUP(A2311,[1]taxonomy!$B:$H,7,FALSE)</f>
        <v xml:space="preserve"> Metazoa</v>
      </c>
    </row>
    <row r="2312" spans="1:48" hidden="1" x14ac:dyDescent="0.3">
      <c r="A2312" s="2" t="s">
        <v>5071</v>
      </c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>
        <v>1</v>
      </c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>
        <v>1</v>
      </c>
      <c r="AT2312" s="3"/>
      <c r="AU2312" t="str">
        <f>VLOOKUP(A2312,[1]taxonomy!$B:$H,7,FALSE)</f>
        <v xml:space="preserve"> Viridiplantae</v>
      </c>
    </row>
    <row r="2313" spans="1:48" hidden="1" x14ac:dyDescent="0.3">
      <c r="A2313" s="2" t="s">
        <v>5021</v>
      </c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>
        <v>1</v>
      </c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>
        <v>1</v>
      </c>
      <c r="AT2313" s="3"/>
      <c r="AU2313" t="str">
        <f>VLOOKUP(A2313,[1]taxonomy!$B:$H,7,FALSE)</f>
        <v xml:space="preserve"> Viridiplantae</v>
      </c>
    </row>
    <row r="2314" spans="1:48" hidden="1" x14ac:dyDescent="0.3">
      <c r="A2314" s="2" t="s">
        <v>5061</v>
      </c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>
        <v>1</v>
      </c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>
        <v>1</v>
      </c>
      <c r="AT2314" s="3"/>
      <c r="AU2314" t="str">
        <f>VLOOKUP(A2314,[1]taxonomy!$B:$H,7,FALSE)</f>
        <v xml:space="preserve"> Viridiplantae</v>
      </c>
    </row>
    <row r="2315" spans="1:48" hidden="1" x14ac:dyDescent="0.3">
      <c r="A2315" s="2" t="s">
        <v>4615</v>
      </c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>
        <v>1</v>
      </c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>
        <v>1</v>
      </c>
      <c r="AT2315" s="3"/>
      <c r="AU2315" t="str">
        <f>VLOOKUP(A2315,[1]taxonomy!$B:$H,7,FALSE)</f>
        <v xml:space="preserve"> Metazoa</v>
      </c>
    </row>
    <row r="2316" spans="1:48" hidden="1" x14ac:dyDescent="0.3">
      <c r="A2316" s="2" t="s">
        <v>4825</v>
      </c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>
        <v>1</v>
      </c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>
        <v>1</v>
      </c>
      <c r="AT2316" s="3"/>
      <c r="AU2316" t="str">
        <f>VLOOKUP(A2316,[1]taxonomy!$B:$H,7,FALSE)</f>
        <v xml:space="preserve"> Viridiplantae</v>
      </c>
    </row>
    <row r="2317" spans="1:48" x14ac:dyDescent="0.3">
      <c r="A2317" s="2" t="s">
        <v>5065</v>
      </c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>
        <v>2</v>
      </c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>
        <v>2</v>
      </c>
      <c r="AT2317" s="3"/>
      <c r="AU2317" t="str">
        <f>VLOOKUP(A2317,[1]taxonomy!$B:$H,7,FALSE)</f>
        <v xml:space="preserve"> Viridiplantae</v>
      </c>
      <c r="AV2317" t="s">
        <v>5340</v>
      </c>
    </row>
    <row r="2318" spans="1:48" hidden="1" x14ac:dyDescent="0.3">
      <c r="A2318" s="2" t="s">
        <v>5045</v>
      </c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>
        <v>1</v>
      </c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>
        <v>1</v>
      </c>
      <c r="AT2318" s="3"/>
      <c r="AU2318" t="str">
        <f>VLOOKUP(A2318,[1]taxonomy!$B:$H,7,FALSE)</f>
        <v xml:space="preserve"> Metazoa</v>
      </c>
    </row>
    <row r="2319" spans="1:48" hidden="1" x14ac:dyDescent="0.3">
      <c r="A2319" s="2" t="s">
        <v>5033</v>
      </c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>
        <v>1</v>
      </c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>
        <v>1</v>
      </c>
      <c r="AT2319" s="3"/>
      <c r="AU2319" t="str">
        <f>VLOOKUP(A2319,[1]taxonomy!$B:$H,7,FALSE)</f>
        <v xml:space="preserve"> Metazoa</v>
      </c>
    </row>
    <row r="2320" spans="1:48" hidden="1" x14ac:dyDescent="0.3">
      <c r="A2320" s="2" t="s">
        <v>5009</v>
      </c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>
        <v>1</v>
      </c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>
        <v>1</v>
      </c>
      <c r="AT2320" s="3"/>
      <c r="AU2320" t="str">
        <f>VLOOKUP(A2320,[1]taxonomy!$B:$H,7,FALSE)</f>
        <v xml:space="preserve"> Metazoa</v>
      </c>
    </row>
    <row r="2321" spans="1:47" hidden="1" x14ac:dyDescent="0.3">
      <c r="A2321" s="2" t="s">
        <v>5085</v>
      </c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>
        <v>1</v>
      </c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>
        <v>1</v>
      </c>
      <c r="AT2321" s="3"/>
      <c r="AU2321" t="str">
        <f>VLOOKUP(A2321,[1]taxonomy!$B:$H,7,FALSE)</f>
        <v xml:space="preserve"> Fungi</v>
      </c>
    </row>
    <row r="2322" spans="1:47" hidden="1" x14ac:dyDescent="0.3">
      <c r="A2322" s="2" t="s">
        <v>4841</v>
      </c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>
        <v>1</v>
      </c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>
        <v>1</v>
      </c>
      <c r="AT2322" s="3"/>
      <c r="AU2322" t="str">
        <f>VLOOKUP(A2322,[1]taxonomy!$B:$H,7,FALSE)</f>
        <v xml:space="preserve"> Metazoa</v>
      </c>
    </row>
    <row r="2323" spans="1:47" hidden="1" x14ac:dyDescent="0.3">
      <c r="A2323" s="2" t="s">
        <v>5059</v>
      </c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>
        <v>1</v>
      </c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>
        <v>1</v>
      </c>
      <c r="AT2323" s="3"/>
      <c r="AU2323" t="str">
        <f>VLOOKUP(A2323,[1]taxonomy!$B:$H,7,FALSE)</f>
        <v xml:space="preserve"> Metazoa</v>
      </c>
    </row>
    <row r="2324" spans="1:47" hidden="1" x14ac:dyDescent="0.3">
      <c r="A2324" s="2" t="s">
        <v>5043</v>
      </c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>
        <v>1</v>
      </c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>
        <v>1</v>
      </c>
      <c r="AT2324" s="3"/>
      <c r="AU2324" t="str">
        <f>VLOOKUP(A2324,[1]taxonomy!$B:$H,7,FALSE)</f>
        <v xml:space="preserve"> Viridiplantae</v>
      </c>
    </row>
    <row r="2325" spans="1:47" hidden="1" x14ac:dyDescent="0.3">
      <c r="A2325" s="2" t="s">
        <v>4617</v>
      </c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>
        <v>1</v>
      </c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>
        <v>1</v>
      </c>
      <c r="AT2325" s="3"/>
      <c r="AU2325" t="str">
        <f>VLOOKUP(A2325,[1]taxonomy!$B:$H,7,FALSE)</f>
        <v xml:space="preserve"> Viridiplantae</v>
      </c>
    </row>
    <row r="2326" spans="1:47" hidden="1" x14ac:dyDescent="0.3">
      <c r="A2326" s="2" t="s">
        <v>4999</v>
      </c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>
        <v>1</v>
      </c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>
        <v>1</v>
      </c>
      <c r="AT2326" s="3"/>
      <c r="AU2326" t="str">
        <f>VLOOKUP(A2326,[1]taxonomy!$B:$H,7,FALSE)</f>
        <v xml:space="preserve"> Viridiplantae</v>
      </c>
    </row>
    <row r="2327" spans="1:47" hidden="1" x14ac:dyDescent="0.3">
      <c r="A2327" s="2" t="s">
        <v>4829</v>
      </c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>
        <v>1</v>
      </c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>
        <v>1</v>
      </c>
      <c r="AT2327" s="3"/>
      <c r="AU2327" t="str">
        <f>VLOOKUP(A2327,[1]taxonomy!$B:$H,7,FALSE)</f>
        <v xml:space="preserve"> Viridiplantae</v>
      </c>
    </row>
    <row r="2328" spans="1:47" hidden="1" x14ac:dyDescent="0.3">
      <c r="A2328" s="2" t="s">
        <v>5057</v>
      </c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>
        <v>1</v>
      </c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>
        <v>1</v>
      </c>
      <c r="AT2328" s="3"/>
      <c r="AU2328" t="str">
        <f>VLOOKUP(A2328,[1]taxonomy!$B:$H,7,FALSE)</f>
        <v xml:space="preserve"> Metazoa</v>
      </c>
    </row>
    <row r="2329" spans="1:47" hidden="1" x14ac:dyDescent="0.3">
      <c r="A2329" s="2" t="s">
        <v>5011</v>
      </c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>
        <v>1</v>
      </c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>
        <v>1</v>
      </c>
      <c r="AT2329" s="3"/>
      <c r="AU2329" t="str">
        <f>VLOOKUP(A2329,[1]taxonomy!$B:$H,7,FALSE)</f>
        <v xml:space="preserve"> Metazoa</v>
      </c>
    </row>
    <row r="2330" spans="1:47" hidden="1" x14ac:dyDescent="0.3">
      <c r="A2330" s="2" t="s">
        <v>4827</v>
      </c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>
        <v>1</v>
      </c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>
        <v>1</v>
      </c>
      <c r="AT2330" s="3"/>
      <c r="AU2330" t="str">
        <f>VLOOKUP(A2330,[1]taxonomy!$B:$H,7,FALSE)</f>
        <v xml:space="preserve"> Metazoa</v>
      </c>
    </row>
    <row r="2331" spans="1:47" hidden="1" x14ac:dyDescent="0.3">
      <c r="A2331" s="2" t="s">
        <v>4619</v>
      </c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>
        <v>1</v>
      </c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>
        <v>1</v>
      </c>
      <c r="AT2331" s="3"/>
      <c r="AU2331" t="str">
        <f>VLOOKUP(A2331,[1]taxonomy!$B:$H,7,FALSE)</f>
        <v xml:space="preserve"> Metazoa</v>
      </c>
    </row>
    <row r="2332" spans="1:47" hidden="1" x14ac:dyDescent="0.3">
      <c r="A2332" s="2" t="s">
        <v>4621</v>
      </c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>
        <v>1</v>
      </c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>
        <v>1</v>
      </c>
      <c r="AT2332" s="3"/>
      <c r="AU2332" t="str">
        <f>VLOOKUP(A2332,[1]taxonomy!$B:$H,7,FALSE)</f>
        <v xml:space="preserve"> Metazoa</v>
      </c>
    </row>
    <row r="2333" spans="1:47" hidden="1" x14ac:dyDescent="0.3">
      <c r="A2333" s="2" t="s">
        <v>4623</v>
      </c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>
        <v>1</v>
      </c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>
        <v>1</v>
      </c>
      <c r="AT2333" s="3"/>
      <c r="AU2333" t="str">
        <f>VLOOKUP(A2333,[1]taxonomy!$B:$H,7,FALSE)</f>
        <v xml:space="preserve"> Metazoa</v>
      </c>
    </row>
    <row r="2334" spans="1:47" hidden="1" x14ac:dyDescent="0.3">
      <c r="A2334" s="2" t="s">
        <v>4625</v>
      </c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>
        <v>1</v>
      </c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>
        <v>1</v>
      </c>
      <c r="AT2334" s="3"/>
      <c r="AU2334" t="str">
        <f>VLOOKUP(A2334,[1]taxonomy!$B:$H,7,FALSE)</f>
        <v xml:space="preserve"> Metazoa</v>
      </c>
    </row>
    <row r="2335" spans="1:47" hidden="1" x14ac:dyDescent="0.3">
      <c r="A2335" s="2" t="s">
        <v>5047</v>
      </c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>
        <v>1</v>
      </c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>
        <v>1</v>
      </c>
      <c r="AT2335" s="3"/>
      <c r="AU2335" t="str">
        <f>VLOOKUP(A2335,[1]taxonomy!$B:$H,7,FALSE)</f>
        <v xml:space="preserve"> Metazoa</v>
      </c>
    </row>
    <row r="2336" spans="1:47" hidden="1" x14ac:dyDescent="0.3">
      <c r="A2336" s="2" t="s">
        <v>5013</v>
      </c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>
        <v>1</v>
      </c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>
        <v>1</v>
      </c>
      <c r="AT2336" s="3"/>
      <c r="AU2336" t="str">
        <f>VLOOKUP(A2336,[1]taxonomy!$B:$H,7,FALSE)</f>
        <v xml:space="preserve"> Metazoa</v>
      </c>
    </row>
    <row r="2337" spans="1:48" hidden="1" x14ac:dyDescent="0.3">
      <c r="A2337" s="2" t="s">
        <v>4627</v>
      </c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>
        <v>1</v>
      </c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>
        <v>1</v>
      </c>
      <c r="AT2337" s="3"/>
      <c r="AU2337" t="str">
        <f>VLOOKUP(A2337,[1]taxonomy!$B:$H,7,FALSE)</f>
        <v xml:space="preserve"> Viridiplantae</v>
      </c>
    </row>
    <row r="2338" spans="1:48" x14ac:dyDescent="0.3">
      <c r="A2338" s="2" t="s">
        <v>4629</v>
      </c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>
        <v>2</v>
      </c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>
        <v>2</v>
      </c>
      <c r="AT2338" s="3"/>
      <c r="AU2338" t="str">
        <f>VLOOKUP(A2338,[1]taxonomy!$B:$H,7,FALSE)</f>
        <v xml:space="preserve"> Viridiplantae</v>
      </c>
      <c r="AV2338" t="s">
        <v>5340</v>
      </c>
    </row>
    <row r="2339" spans="1:48" hidden="1" x14ac:dyDescent="0.3">
      <c r="A2339" s="2" t="s">
        <v>4631</v>
      </c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>
        <v>1</v>
      </c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>
        <v>1</v>
      </c>
      <c r="AT2339" s="3"/>
      <c r="AU2339" t="str">
        <f>VLOOKUP(A2339,[1]taxonomy!$B:$H,7,FALSE)</f>
        <v xml:space="preserve"> Viridiplantae</v>
      </c>
    </row>
    <row r="2340" spans="1:48" hidden="1" x14ac:dyDescent="0.3">
      <c r="A2340" s="2" t="s">
        <v>4633</v>
      </c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>
        <v>1</v>
      </c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>
        <v>1</v>
      </c>
      <c r="AT2340" s="3"/>
      <c r="AU2340" t="str">
        <f>VLOOKUP(A2340,[1]taxonomy!$B:$H,7,FALSE)</f>
        <v xml:space="preserve"> Viridiplantae</v>
      </c>
    </row>
    <row r="2341" spans="1:48" hidden="1" x14ac:dyDescent="0.3">
      <c r="A2341" s="2" t="s">
        <v>4635</v>
      </c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>
        <v>1</v>
      </c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>
        <v>1</v>
      </c>
      <c r="AT2341" s="3"/>
      <c r="AU2341" t="str">
        <f>VLOOKUP(A2341,[1]taxonomy!$B:$H,7,FALSE)</f>
        <v xml:space="preserve"> Viridiplantae</v>
      </c>
    </row>
    <row r="2342" spans="1:48" hidden="1" x14ac:dyDescent="0.3">
      <c r="A2342" s="2" t="s">
        <v>4637</v>
      </c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>
        <v>1</v>
      </c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>
        <v>1</v>
      </c>
      <c r="AT2342" s="3"/>
      <c r="AU2342" t="str">
        <f>VLOOKUP(A2342,[1]taxonomy!$B:$H,7,FALSE)</f>
        <v xml:space="preserve"> Viridiplantae</v>
      </c>
    </row>
    <row r="2343" spans="1:48" hidden="1" x14ac:dyDescent="0.3">
      <c r="A2343" s="2" t="s">
        <v>4639</v>
      </c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>
        <v>1</v>
      </c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>
        <v>1</v>
      </c>
      <c r="AT2343" s="3"/>
      <c r="AU2343" t="str">
        <f>VLOOKUP(A2343,[1]taxonomy!$B:$H,7,FALSE)</f>
        <v xml:space="preserve"> Viridiplantae</v>
      </c>
    </row>
    <row r="2344" spans="1:48" hidden="1" x14ac:dyDescent="0.3">
      <c r="A2344" s="2" t="s">
        <v>4641</v>
      </c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>
        <v>1</v>
      </c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>
        <v>1</v>
      </c>
      <c r="AT2344" s="3"/>
      <c r="AU2344" t="str">
        <f>VLOOKUP(A2344,[1]taxonomy!$B:$H,7,FALSE)</f>
        <v xml:space="preserve"> Viridiplantae</v>
      </c>
    </row>
    <row r="2345" spans="1:48" hidden="1" x14ac:dyDescent="0.3">
      <c r="A2345" s="2" t="s">
        <v>4643</v>
      </c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>
        <v>1</v>
      </c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>
        <v>1</v>
      </c>
      <c r="AT2345" s="3"/>
      <c r="AU2345" t="str">
        <f>VLOOKUP(A2345,[1]taxonomy!$B:$H,7,FALSE)</f>
        <v xml:space="preserve"> Viridiplantae</v>
      </c>
    </row>
    <row r="2346" spans="1:48" hidden="1" x14ac:dyDescent="0.3">
      <c r="A2346" s="2" t="s">
        <v>4645</v>
      </c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>
        <v>1</v>
      </c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>
        <v>1</v>
      </c>
      <c r="AT2346" s="3"/>
      <c r="AU2346" t="str">
        <f>VLOOKUP(A2346,[1]taxonomy!$B:$H,7,FALSE)</f>
        <v xml:space="preserve"> Fungi</v>
      </c>
    </row>
    <row r="2347" spans="1:48" hidden="1" x14ac:dyDescent="0.3">
      <c r="A2347" s="2" t="s">
        <v>4647</v>
      </c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>
        <v>1</v>
      </c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>
        <v>1</v>
      </c>
      <c r="AT2347" s="3"/>
      <c r="AU2347" t="str">
        <f>VLOOKUP(A2347,[1]taxonomy!$B:$H,7,FALSE)</f>
        <v xml:space="preserve"> Fungi</v>
      </c>
    </row>
    <row r="2348" spans="1:48" hidden="1" x14ac:dyDescent="0.3">
      <c r="A2348" s="2" t="s">
        <v>4649</v>
      </c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>
        <v>1</v>
      </c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>
        <v>1</v>
      </c>
      <c r="AT2348" s="3"/>
      <c r="AU2348" t="str">
        <f>VLOOKUP(A2348,[1]taxonomy!$B:$H,7,FALSE)</f>
        <v xml:space="preserve"> Fungi</v>
      </c>
    </row>
    <row r="2349" spans="1:48" hidden="1" x14ac:dyDescent="0.3">
      <c r="A2349" s="2" t="s">
        <v>4651</v>
      </c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>
        <v>1</v>
      </c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>
        <v>1</v>
      </c>
      <c r="AT2349" s="3"/>
      <c r="AU2349" t="str">
        <f>VLOOKUP(A2349,[1]taxonomy!$B:$H,7,FALSE)</f>
        <v xml:space="preserve"> Haptophyceae</v>
      </c>
    </row>
    <row r="2350" spans="1:48" hidden="1" x14ac:dyDescent="0.3">
      <c r="A2350" s="2" t="s">
        <v>4653</v>
      </c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>
        <v>1</v>
      </c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>
        <v>1</v>
      </c>
      <c r="AT2350" s="3"/>
      <c r="AU2350" t="str">
        <f>VLOOKUP(A2350,[1]taxonomy!$B:$H,7,FALSE)</f>
        <v xml:space="preserve"> Haptophyceae</v>
      </c>
    </row>
    <row r="2351" spans="1:48" hidden="1" x14ac:dyDescent="0.3">
      <c r="A2351" s="2" t="s">
        <v>4655</v>
      </c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>
        <v>1</v>
      </c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>
        <v>1</v>
      </c>
      <c r="AT2351" s="3"/>
      <c r="AU2351" t="str">
        <f>VLOOKUP(A2351,[1]taxonomy!$B:$H,7,FALSE)</f>
        <v xml:space="preserve"> Fungi</v>
      </c>
    </row>
    <row r="2352" spans="1:48" hidden="1" x14ac:dyDescent="0.3">
      <c r="A2352" s="2" t="s">
        <v>4657</v>
      </c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>
        <v>2</v>
      </c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>
        <v>2</v>
      </c>
      <c r="AT2352" s="3"/>
      <c r="AU2352" t="str">
        <f>VLOOKUP(A2352,[1]taxonomy!$B:$H,7,FALSE)</f>
        <v xml:space="preserve"> Fungi</v>
      </c>
    </row>
    <row r="2353" spans="1:47" hidden="1" x14ac:dyDescent="0.3">
      <c r="A2353" s="2" t="s">
        <v>4659</v>
      </c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>
        <v>1</v>
      </c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>
        <v>1</v>
      </c>
      <c r="AT2353" s="3"/>
      <c r="AU2353" t="str">
        <f>VLOOKUP(A2353,[1]taxonomy!$B:$H,7,FALSE)</f>
        <v xml:space="preserve"> Metazoa</v>
      </c>
    </row>
    <row r="2354" spans="1:47" hidden="1" x14ac:dyDescent="0.3">
      <c r="A2354" s="2" t="s">
        <v>4661</v>
      </c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>
        <v>1</v>
      </c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>
        <v>1</v>
      </c>
      <c r="AT2354" s="3"/>
      <c r="AU2354" t="str">
        <f>VLOOKUP(A2354,[1]taxonomy!$B:$H,7,FALSE)</f>
        <v xml:space="preserve"> Metazoa</v>
      </c>
    </row>
    <row r="2355" spans="1:47" hidden="1" x14ac:dyDescent="0.3">
      <c r="A2355" s="2" t="s">
        <v>4663</v>
      </c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>
        <v>1</v>
      </c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>
        <v>1</v>
      </c>
      <c r="AT2355" s="3"/>
      <c r="AU2355" t="str">
        <f>VLOOKUP(A2355,[1]taxonomy!$B:$H,7,FALSE)</f>
        <v xml:space="preserve"> Fungi</v>
      </c>
    </row>
    <row r="2356" spans="1:47" hidden="1" x14ac:dyDescent="0.3">
      <c r="A2356" s="2" t="s">
        <v>4665</v>
      </c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>
        <v>1</v>
      </c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>
        <v>1</v>
      </c>
      <c r="AT2356" s="3"/>
      <c r="AU2356" t="str">
        <f>VLOOKUP(A2356,[1]taxonomy!$B:$H,7,FALSE)</f>
        <v xml:space="preserve"> Fungi</v>
      </c>
    </row>
    <row r="2357" spans="1:47" hidden="1" x14ac:dyDescent="0.3">
      <c r="A2357" s="2" t="s">
        <v>4667</v>
      </c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>
        <v>1</v>
      </c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>
        <v>1</v>
      </c>
      <c r="AT2357" s="3"/>
      <c r="AU2357" t="str">
        <f>VLOOKUP(A2357,[1]taxonomy!$B:$H,7,FALSE)</f>
        <v xml:space="preserve"> Fungi</v>
      </c>
    </row>
    <row r="2358" spans="1:47" hidden="1" x14ac:dyDescent="0.3">
      <c r="A2358" s="2" t="s">
        <v>4669</v>
      </c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>
        <v>1</v>
      </c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>
        <v>1</v>
      </c>
      <c r="AT2358" s="3"/>
      <c r="AU2358" t="str">
        <f>VLOOKUP(A2358,[1]taxonomy!$B:$H,7,FALSE)</f>
        <v xml:space="preserve"> Fungi</v>
      </c>
    </row>
    <row r="2359" spans="1:47" hidden="1" x14ac:dyDescent="0.3">
      <c r="A2359" s="2" t="s">
        <v>4671</v>
      </c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>
        <v>1</v>
      </c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>
        <v>1</v>
      </c>
      <c r="AT2359" s="3"/>
      <c r="AU2359" t="str">
        <f>VLOOKUP(A2359,[1]taxonomy!$B:$H,7,FALSE)</f>
        <v xml:space="preserve"> Fungi</v>
      </c>
    </row>
    <row r="2360" spans="1:47" hidden="1" x14ac:dyDescent="0.3">
      <c r="A2360" s="2" t="s">
        <v>4673</v>
      </c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>
        <v>2</v>
      </c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>
        <v>2</v>
      </c>
      <c r="AT2360" s="3"/>
      <c r="AU2360" t="str">
        <f>VLOOKUP(A2360,[1]taxonomy!$B:$H,7,FALSE)</f>
        <v xml:space="preserve"> Fungi</v>
      </c>
    </row>
    <row r="2361" spans="1:47" hidden="1" x14ac:dyDescent="0.3">
      <c r="A2361" s="2" t="s">
        <v>4675</v>
      </c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>
        <v>1</v>
      </c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>
        <v>1</v>
      </c>
      <c r="AT2361" s="3"/>
      <c r="AU2361" t="str">
        <f>VLOOKUP(A2361,[1]taxonomy!$B:$H,7,FALSE)</f>
        <v xml:space="preserve"> Fungi</v>
      </c>
    </row>
    <row r="2362" spans="1:47" hidden="1" x14ac:dyDescent="0.3">
      <c r="A2362" s="2" t="s">
        <v>4677</v>
      </c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>
        <v>1</v>
      </c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>
        <v>1</v>
      </c>
      <c r="AT2362" s="3"/>
      <c r="AU2362" t="str">
        <f>VLOOKUP(A2362,[1]taxonomy!$B:$H,7,FALSE)</f>
        <v xml:space="preserve"> Fungi</v>
      </c>
    </row>
    <row r="2363" spans="1:47" hidden="1" x14ac:dyDescent="0.3">
      <c r="A2363" s="2" t="s">
        <v>4679</v>
      </c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>
        <v>1</v>
      </c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>
        <v>1</v>
      </c>
      <c r="AT2363" s="3"/>
      <c r="AU2363" t="str">
        <f>VLOOKUP(A2363,[1]taxonomy!$B:$H,7,FALSE)</f>
        <v xml:space="preserve"> Fungi</v>
      </c>
    </row>
    <row r="2364" spans="1:47" hidden="1" x14ac:dyDescent="0.3">
      <c r="A2364" s="2" t="s">
        <v>4681</v>
      </c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>
        <v>1</v>
      </c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>
        <v>1</v>
      </c>
      <c r="AT2364" s="3"/>
      <c r="AU2364" t="str">
        <f>VLOOKUP(A2364,[1]taxonomy!$B:$H,7,FALSE)</f>
        <v xml:space="preserve"> Fungi</v>
      </c>
    </row>
    <row r="2365" spans="1:47" hidden="1" x14ac:dyDescent="0.3">
      <c r="A2365" s="2" t="s">
        <v>4683</v>
      </c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>
        <v>1</v>
      </c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>
        <v>1</v>
      </c>
      <c r="AT2365" s="3"/>
      <c r="AU2365" t="str">
        <f>VLOOKUP(A2365,[1]taxonomy!$B:$H,7,FALSE)</f>
        <v xml:space="preserve"> Fungi</v>
      </c>
    </row>
    <row r="2366" spans="1:47" hidden="1" x14ac:dyDescent="0.3">
      <c r="A2366" s="2" t="s">
        <v>4685</v>
      </c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>
        <v>1</v>
      </c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>
        <v>1</v>
      </c>
      <c r="AT2366" s="3"/>
      <c r="AU2366" t="str">
        <f>VLOOKUP(A2366,[1]taxonomy!$B:$H,7,FALSE)</f>
        <v xml:space="preserve"> Fungi</v>
      </c>
    </row>
    <row r="2367" spans="1:47" hidden="1" x14ac:dyDescent="0.3">
      <c r="A2367" s="2" t="s">
        <v>4687</v>
      </c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>
        <v>1</v>
      </c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>
        <v>1</v>
      </c>
      <c r="AT2367" s="3"/>
      <c r="AU2367" t="str">
        <f>VLOOKUP(A2367,[1]taxonomy!$B:$H,7,FALSE)</f>
        <v xml:space="preserve"> Fungi</v>
      </c>
    </row>
    <row r="2368" spans="1:47" hidden="1" x14ac:dyDescent="0.3">
      <c r="A2368" s="2" t="s">
        <v>4689</v>
      </c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>
        <v>1</v>
      </c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>
        <v>1</v>
      </c>
      <c r="AT2368" s="3"/>
      <c r="AU2368" t="str">
        <f>VLOOKUP(A2368,[1]taxonomy!$B:$H,7,FALSE)</f>
        <v xml:space="preserve"> Fungi</v>
      </c>
    </row>
    <row r="2369" spans="1:47" hidden="1" x14ac:dyDescent="0.3">
      <c r="A2369" s="2" t="s">
        <v>4691</v>
      </c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>
        <v>1</v>
      </c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>
        <v>1</v>
      </c>
      <c r="AT2369" s="3"/>
      <c r="AU2369" t="str">
        <f>VLOOKUP(A2369,[1]taxonomy!$B:$H,7,FALSE)</f>
        <v xml:space="preserve"> Fungi</v>
      </c>
    </row>
    <row r="2370" spans="1:47" hidden="1" x14ac:dyDescent="0.3">
      <c r="A2370" s="2" t="s">
        <v>4693</v>
      </c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>
        <v>1</v>
      </c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>
        <v>1</v>
      </c>
      <c r="AT2370" s="3"/>
      <c r="AU2370" t="str">
        <f>VLOOKUP(A2370,[1]taxonomy!$B:$H,7,FALSE)</f>
        <v xml:space="preserve"> Fungi</v>
      </c>
    </row>
    <row r="2371" spans="1:47" hidden="1" x14ac:dyDescent="0.3">
      <c r="A2371" s="2" t="s">
        <v>4695</v>
      </c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>
        <v>2</v>
      </c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>
        <v>2</v>
      </c>
      <c r="AT2371" s="3"/>
      <c r="AU2371" t="str">
        <f>VLOOKUP(A2371,[1]taxonomy!$B:$H,7,FALSE)</f>
        <v xml:space="preserve"> Fungi</v>
      </c>
    </row>
    <row r="2372" spans="1:47" hidden="1" x14ac:dyDescent="0.3">
      <c r="A2372" s="2" t="s">
        <v>4697</v>
      </c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>
        <v>1</v>
      </c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>
        <v>1</v>
      </c>
      <c r="AT2372" s="3"/>
      <c r="AU2372" t="str">
        <f>VLOOKUP(A2372,[1]taxonomy!$B:$H,7,FALSE)</f>
        <v xml:space="preserve"> Fungi</v>
      </c>
    </row>
    <row r="2373" spans="1:47" hidden="1" x14ac:dyDescent="0.3">
      <c r="A2373" s="2" t="s">
        <v>4699</v>
      </c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>
        <v>1</v>
      </c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>
        <v>1</v>
      </c>
      <c r="AT2373" s="3"/>
      <c r="AU2373" t="str">
        <f>VLOOKUP(A2373,[1]taxonomy!$B:$H,7,FALSE)</f>
        <v xml:space="preserve"> Fungi</v>
      </c>
    </row>
    <row r="2374" spans="1:47" hidden="1" x14ac:dyDescent="0.3">
      <c r="A2374" s="2" t="s">
        <v>4701</v>
      </c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>
        <v>1</v>
      </c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>
        <v>1</v>
      </c>
      <c r="AT2374" s="3"/>
      <c r="AU2374" t="str">
        <f>VLOOKUP(A2374,[1]taxonomy!$B:$H,7,FALSE)</f>
        <v xml:space="preserve"> Fungi</v>
      </c>
    </row>
    <row r="2375" spans="1:47" hidden="1" x14ac:dyDescent="0.3">
      <c r="A2375" s="2" t="s">
        <v>4703</v>
      </c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>
        <v>1</v>
      </c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>
        <v>1</v>
      </c>
      <c r="AT2375" s="3"/>
      <c r="AU2375" t="str">
        <f>VLOOKUP(A2375,[1]taxonomy!$B:$H,7,FALSE)</f>
        <v xml:space="preserve"> Fungi</v>
      </c>
    </row>
    <row r="2376" spans="1:47" hidden="1" x14ac:dyDescent="0.3">
      <c r="A2376" s="2" t="s">
        <v>4705</v>
      </c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>
        <v>1</v>
      </c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>
        <v>1</v>
      </c>
      <c r="AT2376" s="3"/>
      <c r="AU2376" t="str">
        <f>VLOOKUP(A2376,[1]taxonomy!$B:$H,7,FALSE)</f>
        <v xml:space="preserve"> Metazoa</v>
      </c>
    </row>
    <row r="2377" spans="1:47" hidden="1" x14ac:dyDescent="0.3">
      <c r="A2377" s="2" t="s">
        <v>4707</v>
      </c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>
        <v>1</v>
      </c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>
        <v>1</v>
      </c>
      <c r="AT2377" s="3"/>
      <c r="AU2377" t="str">
        <f>VLOOKUP(A2377,[1]taxonomy!$B:$H,7,FALSE)</f>
        <v xml:space="preserve"> Metazoa</v>
      </c>
    </row>
    <row r="2378" spans="1:47" hidden="1" x14ac:dyDescent="0.3">
      <c r="A2378" s="2" t="s">
        <v>4709</v>
      </c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>
        <v>2</v>
      </c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>
        <v>2</v>
      </c>
      <c r="AT2378" s="3"/>
      <c r="AU2378" t="str">
        <f>VLOOKUP(A2378,[1]taxonomy!$B:$H,7,FALSE)</f>
        <v xml:space="preserve"> Metazoa</v>
      </c>
    </row>
    <row r="2379" spans="1:47" hidden="1" x14ac:dyDescent="0.3">
      <c r="A2379" s="2" t="s">
        <v>4711</v>
      </c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>
        <v>1</v>
      </c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>
        <v>1</v>
      </c>
      <c r="AT2379" s="3"/>
      <c r="AU2379" t="str">
        <f>VLOOKUP(A2379,[1]taxonomy!$B:$H,7,FALSE)</f>
        <v xml:space="preserve"> Metazoa</v>
      </c>
    </row>
    <row r="2380" spans="1:47" hidden="1" x14ac:dyDescent="0.3">
      <c r="A2380" s="2" t="s">
        <v>4713</v>
      </c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>
        <v>1</v>
      </c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>
        <v>1</v>
      </c>
      <c r="AT2380" s="3"/>
      <c r="AU2380" t="str">
        <f>VLOOKUP(A2380,[1]taxonomy!$B:$H,7,FALSE)</f>
        <v xml:space="preserve"> Metazoa</v>
      </c>
    </row>
    <row r="2381" spans="1:47" hidden="1" x14ac:dyDescent="0.3">
      <c r="A2381" s="2" t="s">
        <v>4715</v>
      </c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>
        <v>1</v>
      </c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>
        <v>1</v>
      </c>
      <c r="AT2381" s="3"/>
      <c r="AU2381" t="str">
        <f>VLOOKUP(A2381,[1]taxonomy!$B:$H,7,FALSE)</f>
        <v xml:space="preserve"> Fungi</v>
      </c>
    </row>
    <row r="2382" spans="1:47" hidden="1" x14ac:dyDescent="0.3">
      <c r="A2382" s="2" t="s">
        <v>4717</v>
      </c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>
        <v>1</v>
      </c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>
        <v>1</v>
      </c>
      <c r="AT2382" s="3"/>
      <c r="AU2382" t="str">
        <f>VLOOKUP(A2382,[1]taxonomy!$B:$H,7,FALSE)</f>
        <v xml:space="preserve"> Metazoa</v>
      </c>
    </row>
    <row r="2383" spans="1:47" hidden="1" x14ac:dyDescent="0.3">
      <c r="A2383" s="2" t="s">
        <v>4719</v>
      </c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>
        <v>1</v>
      </c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>
        <v>1</v>
      </c>
      <c r="AT2383" s="3"/>
      <c r="AU2383" t="str">
        <f>VLOOKUP(A2383,[1]taxonomy!$B:$H,7,FALSE)</f>
        <v xml:space="preserve"> Fungi</v>
      </c>
    </row>
    <row r="2384" spans="1:47" hidden="1" x14ac:dyDescent="0.3">
      <c r="A2384" s="2" t="s">
        <v>4721</v>
      </c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>
        <v>1</v>
      </c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>
        <v>1</v>
      </c>
      <c r="AT2384" s="3"/>
      <c r="AU2384" t="str">
        <f>VLOOKUP(A2384,[1]taxonomy!$B:$H,7,FALSE)</f>
        <v xml:space="preserve"> Fungi</v>
      </c>
    </row>
    <row r="2385" spans="1:47" hidden="1" x14ac:dyDescent="0.3">
      <c r="A2385" s="2" t="s">
        <v>4723</v>
      </c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>
        <v>1</v>
      </c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>
        <v>1</v>
      </c>
      <c r="AT2385" s="3"/>
      <c r="AU2385" t="str">
        <f>VLOOKUP(A2385,[1]taxonomy!$B:$H,7,FALSE)</f>
        <v xml:space="preserve"> Fungi</v>
      </c>
    </row>
    <row r="2386" spans="1:47" hidden="1" x14ac:dyDescent="0.3">
      <c r="A2386" s="2" t="s">
        <v>4725</v>
      </c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>
        <v>1</v>
      </c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>
        <v>1</v>
      </c>
      <c r="AT2386" s="3"/>
      <c r="AU2386" t="str">
        <f>VLOOKUP(A2386,[1]taxonomy!$B:$H,7,FALSE)</f>
        <v xml:space="preserve"> Fungi</v>
      </c>
    </row>
    <row r="2387" spans="1:47" hidden="1" x14ac:dyDescent="0.3">
      <c r="A2387" s="2" t="s">
        <v>4727</v>
      </c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>
        <v>1</v>
      </c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>
        <v>1</v>
      </c>
      <c r="AT2387" s="3"/>
      <c r="AU2387" t="str">
        <f>VLOOKUP(A2387,[1]taxonomy!$B:$H,7,FALSE)</f>
        <v xml:space="preserve"> Viridiplantae</v>
      </c>
    </row>
    <row r="2388" spans="1:47" hidden="1" x14ac:dyDescent="0.3">
      <c r="A2388" s="2" t="s">
        <v>4729</v>
      </c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>
        <v>1</v>
      </c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>
        <v>1</v>
      </c>
      <c r="AT2388" s="3"/>
      <c r="AU2388" t="str">
        <f>VLOOKUP(A2388,[1]taxonomy!$B:$H,7,FALSE)</f>
        <v xml:space="preserve"> Viridiplantae</v>
      </c>
    </row>
    <row r="2389" spans="1:47" hidden="1" x14ac:dyDescent="0.3">
      <c r="A2389" s="2" t="s">
        <v>4731</v>
      </c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>
        <v>1</v>
      </c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>
        <v>1</v>
      </c>
      <c r="AT2389" s="3"/>
      <c r="AU2389" t="str">
        <f>VLOOKUP(A2389,[1]taxonomy!$B:$H,7,FALSE)</f>
        <v xml:space="preserve"> Fungi</v>
      </c>
    </row>
    <row r="2390" spans="1:47" hidden="1" x14ac:dyDescent="0.3">
      <c r="A2390" s="2" t="s">
        <v>4733</v>
      </c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>
        <v>1</v>
      </c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>
        <v>1</v>
      </c>
      <c r="AT2390" s="3"/>
      <c r="AU2390" t="str">
        <f>VLOOKUP(A2390,[1]taxonomy!$B:$H,7,FALSE)</f>
        <v xml:space="preserve"> Viridiplantae</v>
      </c>
    </row>
    <row r="2391" spans="1:47" hidden="1" x14ac:dyDescent="0.3">
      <c r="A2391" s="2" t="s">
        <v>4735</v>
      </c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>
        <v>1</v>
      </c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>
        <v>1</v>
      </c>
      <c r="AT2391" s="3"/>
      <c r="AU2391" t="str">
        <f>VLOOKUP(A2391,[1]taxonomy!$B:$H,7,FALSE)</f>
        <v xml:space="preserve"> Viridiplantae</v>
      </c>
    </row>
    <row r="2392" spans="1:47" hidden="1" x14ac:dyDescent="0.3">
      <c r="A2392" s="2" t="s">
        <v>4737</v>
      </c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>
        <v>1</v>
      </c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/>
      <c r="AR2392" s="3"/>
      <c r="AS2392" s="3">
        <v>1</v>
      </c>
      <c r="AT2392" s="3"/>
      <c r="AU2392" t="str">
        <f>VLOOKUP(A2392,[1]taxonomy!$B:$H,7,FALSE)</f>
        <v xml:space="preserve"> Viridiplantae</v>
      </c>
    </row>
    <row r="2393" spans="1:47" hidden="1" x14ac:dyDescent="0.3">
      <c r="A2393" s="2" t="s">
        <v>4739</v>
      </c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>
        <v>1</v>
      </c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>
        <v>1</v>
      </c>
      <c r="AT2393" s="3"/>
      <c r="AU2393" t="str">
        <f>VLOOKUP(A2393,[1]taxonomy!$B:$H,7,FALSE)</f>
        <v xml:space="preserve"> Fungi</v>
      </c>
    </row>
    <row r="2394" spans="1:47" hidden="1" x14ac:dyDescent="0.3">
      <c r="A2394" s="2" t="s">
        <v>4741</v>
      </c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>
        <v>1</v>
      </c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>
        <v>1</v>
      </c>
      <c r="AT2394" s="3"/>
      <c r="AU2394" t="str">
        <f>VLOOKUP(A2394,[1]taxonomy!$B:$H,7,FALSE)</f>
        <v xml:space="preserve"> Viridiplantae</v>
      </c>
    </row>
    <row r="2395" spans="1:47" hidden="1" x14ac:dyDescent="0.3">
      <c r="A2395" s="2" t="s">
        <v>4743</v>
      </c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>
        <v>1</v>
      </c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>
        <v>1</v>
      </c>
      <c r="AT2395" s="3"/>
      <c r="AU2395" t="str">
        <f>VLOOKUP(A2395,[1]taxonomy!$B:$H,7,FALSE)</f>
        <v xml:space="preserve"> Fungi</v>
      </c>
    </row>
    <row r="2396" spans="1:47" hidden="1" x14ac:dyDescent="0.3">
      <c r="A2396" s="2" t="s">
        <v>4745</v>
      </c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>
        <v>1</v>
      </c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>
        <v>1</v>
      </c>
      <c r="AT2396" s="3"/>
      <c r="AU2396" t="str">
        <f>VLOOKUP(A2396,[1]taxonomy!$B:$H,7,FALSE)</f>
        <v xml:space="preserve"> Euglenozoa</v>
      </c>
    </row>
    <row r="2397" spans="1:47" hidden="1" x14ac:dyDescent="0.3">
      <c r="A2397" s="2" t="s">
        <v>4747</v>
      </c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>
        <v>1</v>
      </c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>
        <v>1</v>
      </c>
      <c r="AT2397" s="3"/>
      <c r="AU2397" t="str">
        <f>VLOOKUP(A2397,[1]taxonomy!$B:$H,7,FALSE)</f>
        <v xml:space="preserve"> Fungi</v>
      </c>
    </row>
    <row r="2398" spans="1:47" hidden="1" x14ac:dyDescent="0.3">
      <c r="A2398" s="2" t="s">
        <v>4749</v>
      </c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>
        <v>1</v>
      </c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>
        <v>1</v>
      </c>
      <c r="AT2398" s="3"/>
      <c r="AU2398" t="str">
        <f>VLOOKUP(A2398,[1]taxonomy!$B:$H,7,FALSE)</f>
        <v xml:space="preserve"> Fungi</v>
      </c>
    </row>
    <row r="2399" spans="1:47" hidden="1" x14ac:dyDescent="0.3">
      <c r="A2399" s="2" t="s">
        <v>4751</v>
      </c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>
        <v>1</v>
      </c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>
        <v>1</v>
      </c>
      <c r="AT2399" s="3"/>
      <c r="AU2399" t="str">
        <f>VLOOKUP(A2399,[1]taxonomy!$B:$H,7,FALSE)</f>
        <v xml:space="preserve"> Euglenozoa</v>
      </c>
    </row>
    <row r="2400" spans="1:47" hidden="1" x14ac:dyDescent="0.3">
      <c r="A2400" s="2" t="s">
        <v>4753</v>
      </c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>
        <v>2</v>
      </c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>
        <v>2</v>
      </c>
      <c r="AT2400" s="3"/>
      <c r="AU2400" t="str">
        <f>VLOOKUP(A2400,[1]taxonomy!$B:$H,7,FALSE)</f>
        <v xml:space="preserve"> Metazoa</v>
      </c>
    </row>
    <row r="2401" spans="1:47" hidden="1" x14ac:dyDescent="0.3">
      <c r="A2401" s="2" t="s">
        <v>4755</v>
      </c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>
        <v>1</v>
      </c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>
        <v>1</v>
      </c>
      <c r="AT2401" s="3"/>
      <c r="AU2401" t="str">
        <f>VLOOKUP(A2401,[1]taxonomy!$B:$H,7,FALSE)</f>
        <v xml:space="preserve"> Metazoa</v>
      </c>
    </row>
    <row r="2402" spans="1:47" hidden="1" x14ac:dyDescent="0.3">
      <c r="A2402" s="2" t="s">
        <v>4757</v>
      </c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>
        <v>1</v>
      </c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>
        <v>1</v>
      </c>
      <c r="AT2402" s="3"/>
      <c r="AU2402" t="str">
        <f>VLOOKUP(A2402,[1]taxonomy!$B:$H,7,FALSE)</f>
        <v xml:space="preserve"> Metazoa</v>
      </c>
    </row>
    <row r="2403" spans="1:47" hidden="1" x14ac:dyDescent="0.3">
      <c r="A2403" s="2" t="s">
        <v>4759</v>
      </c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>
        <v>1</v>
      </c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>
        <v>1</v>
      </c>
      <c r="AT2403" s="3"/>
      <c r="AU2403" t="str">
        <f>VLOOKUP(A2403,[1]taxonomy!$B:$H,7,FALSE)</f>
        <v xml:space="preserve"> Metazoa</v>
      </c>
    </row>
    <row r="2404" spans="1:47" hidden="1" x14ac:dyDescent="0.3">
      <c r="A2404" s="2" t="s">
        <v>4761</v>
      </c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>
        <v>1</v>
      </c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>
        <v>1</v>
      </c>
      <c r="AT2404" s="3"/>
      <c r="AU2404" t="str">
        <f>VLOOKUP(A2404,[1]taxonomy!$B:$H,7,FALSE)</f>
        <v xml:space="preserve"> Metazoa</v>
      </c>
    </row>
    <row r="2405" spans="1:47" hidden="1" x14ac:dyDescent="0.3">
      <c r="A2405" s="2" t="s">
        <v>4763</v>
      </c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>
        <v>1</v>
      </c>
      <c r="Q2405" s="3">
        <v>1</v>
      </c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>
        <v>2</v>
      </c>
      <c r="AT2405" s="3"/>
      <c r="AU2405" t="str">
        <f>VLOOKUP(A2405,[1]taxonomy!$B:$H,7,FALSE)</f>
        <v xml:space="preserve"> Metazoa</v>
      </c>
    </row>
    <row r="2406" spans="1:47" hidden="1" x14ac:dyDescent="0.3">
      <c r="A2406" s="2" t="s">
        <v>4767</v>
      </c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>
        <v>1</v>
      </c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>
        <v>1</v>
      </c>
      <c r="AT2406" s="3"/>
      <c r="AU2406" t="str">
        <f>VLOOKUP(A2406,[1]taxonomy!$B:$H,7,FALSE)</f>
        <v xml:space="preserve"> Fungi</v>
      </c>
    </row>
    <row r="2407" spans="1:47" hidden="1" x14ac:dyDescent="0.3">
      <c r="A2407" s="2" t="s">
        <v>4769</v>
      </c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>
        <v>1</v>
      </c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>
        <v>1</v>
      </c>
      <c r="AT2407" s="3"/>
      <c r="AU2407" t="str">
        <f>VLOOKUP(A2407,[1]taxonomy!$B:$H,7,FALSE)</f>
        <v xml:space="preserve"> Fungi</v>
      </c>
    </row>
    <row r="2408" spans="1:47" hidden="1" x14ac:dyDescent="0.3">
      <c r="A2408" s="2" t="s">
        <v>4771</v>
      </c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>
        <v>1</v>
      </c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>
        <v>1</v>
      </c>
      <c r="AT2408" s="3"/>
      <c r="AU2408" t="str">
        <f>VLOOKUP(A2408,[1]taxonomy!$B:$H,7,FALSE)</f>
        <v xml:space="preserve"> Fungi</v>
      </c>
    </row>
    <row r="2409" spans="1:47" hidden="1" x14ac:dyDescent="0.3">
      <c r="A2409" s="2" t="s">
        <v>4773</v>
      </c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>
        <v>1</v>
      </c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>
        <v>1</v>
      </c>
      <c r="AT2409" s="3"/>
      <c r="AU2409" t="str">
        <f>VLOOKUP(A2409,[1]taxonomy!$B:$H,7,FALSE)</f>
        <v xml:space="preserve"> Metazoa</v>
      </c>
    </row>
    <row r="2410" spans="1:47" hidden="1" x14ac:dyDescent="0.3">
      <c r="A2410" s="2" t="s">
        <v>4775</v>
      </c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>
        <v>1</v>
      </c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>
        <v>1</v>
      </c>
      <c r="AT2410" s="3"/>
      <c r="AU2410" t="str">
        <f>VLOOKUP(A2410,[1]taxonomy!$B:$H,7,FALSE)</f>
        <v xml:space="preserve"> Stramenopiles</v>
      </c>
    </row>
    <row r="2411" spans="1:47" hidden="1" x14ac:dyDescent="0.3">
      <c r="A2411" s="2" t="s">
        <v>4777</v>
      </c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>
        <v>1</v>
      </c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>
        <v>1</v>
      </c>
      <c r="AT2411" s="3"/>
      <c r="AU2411" t="str">
        <f>VLOOKUP(A2411,[1]taxonomy!$B:$H,7,FALSE)</f>
        <v xml:space="preserve"> Stramenopiles</v>
      </c>
    </row>
    <row r="2412" spans="1:47" hidden="1" x14ac:dyDescent="0.3">
      <c r="A2412" s="2" t="s">
        <v>4779</v>
      </c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>
        <v>1</v>
      </c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>
        <v>1</v>
      </c>
      <c r="AT2412" s="3"/>
      <c r="AU2412" t="str">
        <f>VLOOKUP(A2412,[1]taxonomy!$B:$H,7,FALSE)</f>
        <v xml:space="preserve"> Stramenopiles</v>
      </c>
    </row>
    <row r="2413" spans="1:47" hidden="1" x14ac:dyDescent="0.3">
      <c r="A2413" s="2" t="s">
        <v>4781</v>
      </c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>
        <v>1</v>
      </c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>
        <v>1</v>
      </c>
      <c r="AT2413" s="3"/>
      <c r="AU2413" t="str">
        <f>VLOOKUP(A2413,[1]taxonomy!$B:$H,7,FALSE)</f>
        <v xml:space="preserve"> Stramenopiles</v>
      </c>
    </row>
    <row r="2414" spans="1:47" hidden="1" x14ac:dyDescent="0.3">
      <c r="A2414" s="2" t="s">
        <v>4783</v>
      </c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>
        <v>1</v>
      </c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>
        <v>1</v>
      </c>
      <c r="AT2414" s="3"/>
      <c r="AU2414" t="str">
        <f>VLOOKUP(A2414,[1]taxonomy!$B:$H,7,FALSE)</f>
        <v xml:space="preserve"> Metazoa</v>
      </c>
    </row>
    <row r="2415" spans="1:47" hidden="1" x14ac:dyDescent="0.3">
      <c r="A2415" s="2" t="s">
        <v>4785</v>
      </c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>
        <v>1</v>
      </c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>
        <v>1</v>
      </c>
      <c r="AT2415" s="3"/>
      <c r="AU2415" t="str">
        <f>VLOOKUP(A2415,[1]taxonomy!$B:$H,7,FALSE)</f>
        <v xml:space="preserve"> Metazoa</v>
      </c>
    </row>
    <row r="2416" spans="1:47" hidden="1" x14ac:dyDescent="0.3">
      <c r="A2416" s="2" t="s">
        <v>4787</v>
      </c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>
        <v>1</v>
      </c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/>
      <c r="AR2416" s="3"/>
      <c r="AS2416" s="3">
        <v>1</v>
      </c>
      <c r="AT2416" s="3"/>
      <c r="AU2416" t="str">
        <f>VLOOKUP(A2416,[1]taxonomy!$B:$H,7,FALSE)</f>
        <v xml:space="preserve"> Metazoa</v>
      </c>
    </row>
    <row r="2417" spans="1:47" hidden="1" x14ac:dyDescent="0.3">
      <c r="A2417" s="2" t="s">
        <v>4789</v>
      </c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>
        <v>1</v>
      </c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>
        <v>1</v>
      </c>
      <c r="AT2417" s="3"/>
      <c r="AU2417" t="str">
        <f>VLOOKUP(A2417,[1]taxonomy!$B:$H,7,FALSE)</f>
        <v xml:space="preserve"> Metazoa</v>
      </c>
    </row>
    <row r="2418" spans="1:47" hidden="1" x14ac:dyDescent="0.3">
      <c r="A2418" s="2" t="s">
        <v>4791</v>
      </c>
      <c r="B2418" s="3"/>
      <c r="C2418" s="3"/>
      <c r="D2418" s="3"/>
      <c r="E2418" s="3"/>
      <c r="F2418" s="3"/>
      <c r="G2418" s="3">
        <v>1</v>
      </c>
      <c r="H2418" s="3"/>
      <c r="I2418" s="3"/>
      <c r="J2418" s="3"/>
      <c r="K2418" s="3"/>
      <c r="L2418" s="3">
        <v>3</v>
      </c>
      <c r="M2418" s="3"/>
      <c r="N2418" s="3"/>
      <c r="O2418" s="3"/>
      <c r="P2418" s="3"/>
      <c r="Q2418" s="3">
        <v>1</v>
      </c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>
        <v>1</v>
      </c>
      <c r="AF2418" s="3">
        <v>1</v>
      </c>
      <c r="AG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>
        <v>7</v>
      </c>
      <c r="AT2418" s="3"/>
      <c r="AU2418" t="str">
        <f>VLOOKUP(A2418,[1]taxonomy!$B:$H,7,FALSE)</f>
        <v xml:space="preserve"> Metazoa</v>
      </c>
    </row>
    <row r="2419" spans="1:47" hidden="1" x14ac:dyDescent="0.3">
      <c r="A2419" s="2" t="s">
        <v>4801</v>
      </c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>
        <v>1</v>
      </c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>
        <v>1</v>
      </c>
      <c r="AT2419" s="3"/>
      <c r="AU2419" t="str">
        <f>VLOOKUP(A2419,[1]taxonomy!$B:$H,7,FALSE)</f>
        <v xml:space="preserve"> Metazoa</v>
      </c>
    </row>
    <row r="2420" spans="1:47" hidden="1" x14ac:dyDescent="0.3">
      <c r="A2420" s="2" t="s">
        <v>4803</v>
      </c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>
        <v>1</v>
      </c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>
        <v>1</v>
      </c>
      <c r="AT2420" s="3"/>
      <c r="AU2420" t="str">
        <f>VLOOKUP(A2420,[1]taxonomy!$B:$H,7,FALSE)</f>
        <v xml:space="preserve"> Metazoa</v>
      </c>
    </row>
    <row r="2421" spans="1:47" hidden="1" x14ac:dyDescent="0.3">
      <c r="A2421" s="2" t="s">
        <v>4805</v>
      </c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>
        <v>1</v>
      </c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>
        <v>1</v>
      </c>
      <c r="AT2421" s="3"/>
      <c r="AU2421" t="str">
        <f>VLOOKUP(A2421,[1]taxonomy!$B:$H,7,FALSE)</f>
        <v xml:space="preserve"> Metazoa</v>
      </c>
    </row>
    <row r="2422" spans="1:47" hidden="1" x14ac:dyDescent="0.3">
      <c r="A2422" s="2" t="s">
        <v>4807</v>
      </c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>
        <v>1</v>
      </c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>
        <v>1</v>
      </c>
      <c r="AT2422" s="3"/>
      <c r="AU2422" t="str">
        <f>VLOOKUP(A2422,[1]taxonomy!$B:$H,7,FALSE)</f>
        <v xml:space="preserve"> Metazoa</v>
      </c>
    </row>
    <row r="2423" spans="1:47" hidden="1" x14ac:dyDescent="0.3">
      <c r="A2423" s="2" t="s">
        <v>4809</v>
      </c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>
        <v>1</v>
      </c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>
        <v>1</v>
      </c>
      <c r="AT2423" s="3"/>
      <c r="AU2423" t="str">
        <f>VLOOKUP(A2423,[1]taxonomy!$B:$H,7,FALSE)</f>
        <v xml:space="preserve"> Metazoa</v>
      </c>
    </row>
    <row r="2424" spans="1:47" hidden="1" x14ac:dyDescent="0.3">
      <c r="A2424" s="2" t="s">
        <v>4811</v>
      </c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>
        <v>1</v>
      </c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>
        <v>1</v>
      </c>
      <c r="AT2424" s="3"/>
      <c r="AU2424" t="str">
        <f>VLOOKUP(A2424,[1]taxonomy!$B:$H,7,FALSE)</f>
        <v xml:space="preserve"> Viridiplantae</v>
      </c>
    </row>
    <row r="2425" spans="1:47" hidden="1" x14ac:dyDescent="0.3">
      <c r="A2425" s="2" t="s">
        <v>4813</v>
      </c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>
        <v>1</v>
      </c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>
        <v>1</v>
      </c>
      <c r="AT2425" s="3"/>
      <c r="AU2425" t="str">
        <f>VLOOKUP(A2425,[1]taxonomy!$B:$H,7,FALSE)</f>
        <v xml:space="preserve"> Fungi</v>
      </c>
    </row>
    <row r="2426" spans="1:47" hidden="1" x14ac:dyDescent="0.3">
      <c r="A2426" s="2" t="s">
        <v>4815</v>
      </c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>
        <v>2</v>
      </c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>
        <v>2</v>
      </c>
      <c r="AT2426" s="3"/>
      <c r="AU2426" t="str">
        <f>VLOOKUP(A2426,[1]taxonomy!$B:$H,7,FALSE)</f>
        <v xml:space="preserve"> Fungi</v>
      </c>
    </row>
    <row r="2427" spans="1:47" hidden="1" x14ac:dyDescent="0.3">
      <c r="A2427" s="2" t="s">
        <v>4853</v>
      </c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>
        <v>1</v>
      </c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>
        <v>1</v>
      </c>
      <c r="AT2427" s="3"/>
      <c r="AU2427" t="str">
        <f>VLOOKUP(A2427,[1]taxonomy!$B:$H,7,FALSE)</f>
        <v xml:space="preserve"> Fungi</v>
      </c>
    </row>
    <row r="2428" spans="1:47" hidden="1" x14ac:dyDescent="0.3">
      <c r="A2428" s="2" t="s">
        <v>4855</v>
      </c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>
        <v>1</v>
      </c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>
        <v>1</v>
      </c>
      <c r="AT2428" s="3"/>
      <c r="AU2428" t="str">
        <f>VLOOKUP(A2428,[1]taxonomy!$B:$H,7,FALSE)</f>
        <v xml:space="preserve"> Fungi</v>
      </c>
    </row>
    <row r="2429" spans="1:47" hidden="1" x14ac:dyDescent="0.3">
      <c r="A2429" s="2" t="s">
        <v>4857</v>
      </c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>
        <v>2</v>
      </c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>
        <v>2</v>
      </c>
      <c r="AT2429" s="3"/>
      <c r="AU2429" t="e">
        <f>VLOOKUP(A2429,[1]taxonomy!$B:$H,7,FALSE)</f>
        <v>#N/A</v>
      </c>
    </row>
    <row r="2430" spans="1:47" hidden="1" x14ac:dyDescent="0.3">
      <c r="A2430" s="2" t="s">
        <v>4859</v>
      </c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>
        <v>1</v>
      </c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>
        <v>1</v>
      </c>
      <c r="AT2430" s="3"/>
      <c r="AU2430" t="str">
        <f>VLOOKUP(A2430,[1]taxonomy!$B:$H,7,FALSE)</f>
        <v xml:space="preserve"> Metazoa</v>
      </c>
    </row>
    <row r="2431" spans="1:47" hidden="1" x14ac:dyDescent="0.3">
      <c r="A2431" s="2" t="s">
        <v>4861</v>
      </c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>
        <v>1</v>
      </c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>
        <v>1</v>
      </c>
      <c r="AT2431" s="3"/>
      <c r="AU2431" t="str">
        <f>VLOOKUP(A2431,[1]taxonomy!$B:$H,7,FALSE)</f>
        <v xml:space="preserve"> Metazoa</v>
      </c>
    </row>
    <row r="2432" spans="1:47" hidden="1" x14ac:dyDescent="0.3">
      <c r="A2432" s="2" t="s">
        <v>4863</v>
      </c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>
        <v>1</v>
      </c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>
        <v>1</v>
      </c>
      <c r="AT2432" s="3"/>
      <c r="AU2432" t="str">
        <f>VLOOKUP(A2432,[1]taxonomy!$B:$H,7,FALSE)</f>
        <v xml:space="preserve"> Metazoa</v>
      </c>
    </row>
    <row r="2433" spans="1:47" hidden="1" x14ac:dyDescent="0.3">
      <c r="A2433" s="2" t="s">
        <v>4865</v>
      </c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>
        <v>1</v>
      </c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>
        <v>1</v>
      </c>
      <c r="AT2433" s="3"/>
      <c r="AU2433" t="str">
        <f>VLOOKUP(A2433,[1]taxonomy!$B:$H,7,FALSE)</f>
        <v xml:space="preserve"> Metazoa</v>
      </c>
    </row>
    <row r="2434" spans="1:47" hidden="1" x14ac:dyDescent="0.3">
      <c r="A2434" s="2" t="s">
        <v>4867</v>
      </c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>
        <v>1</v>
      </c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>
        <v>1</v>
      </c>
      <c r="AT2434" s="3"/>
      <c r="AU2434" t="str">
        <f>VLOOKUP(A2434,[1]taxonomy!$B:$H,7,FALSE)</f>
        <v xml:space="preserve"> Metazoa</v>
      </c>
    </row>
    <row r="2435" spans="1:47" hidden="1" x14ac:dyDescent="0.3">
      <c r="A2435" s="2" t="s">
        <v>4869</v>
      </c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>
        <v>1</v>
      </c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>
        <v>1</v>
      </c>
      <c r="AT2435" s="3"/>
      <c r="AU2435" t="str">
        <f>VLOOKUP(A2435,[1]taxonomy!$B:$H,7,FALSE)</f>
        <v xml:space="preserve"> Metazoa</v>
      </c>
    </row>
    <row r="2436" spans="1:47" hidden="1" x14ac:dyDescent="0.3">
      <c r="A2436" s="2" t="s">
        <v>4871</v>
      </c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>
        <v>1</v>
      </c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>
        <v>1</v>
      </c>
      <c r="AT2436" s="3"/>
      <c r="AU2436" t="str">
        <f>VLOOKUP(A2436,[1]taxonomy!$B:$H,7,FALSE)</f>
        <v xml:space="preserve"> Metazoa</v>
      </c>
    </row>
    <row r="2437" spans="1:47" hidden="1" x14ac:dyDescent="0.3">
      <c r="A2437" s="2" t="s">
        <v>4873</v>
      </c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>
        <v>1</v>
      </c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>
        <v>1</v>
      </c>
      <c r="AT2437" s="3"/>
      <c r="AU2437" t="str">
        <f>VLOOKUP(A2437,[1]taxonomy!$B:$H,7,FALSE)</f>
        <v xml:space="preserve"> Metazoa</v>
      </c>
    </row>
    <row r="2438" spans="1:47" hidden="1" x14ac:dyDescent="0.3">
      <c r="A2438" s="2" t="s">
        <v>4875</v>
      </c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>
        <v>1</v>
      </c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>
        <v>1</v>
      </c>
      <c r="AT2438" s="3"/>
      <c r="AU2438" t="str">
        <f>VLOOKUP(A2438,[1]taxonomy!$B:$H,7,FALSE)</f>
        <v xml:space="preserve"> Fungi</v>
      </c>
    </row>
    <row r="2439" spans="1:47" hidden="1" x14ac:dyDescent="0.3">
      <c r="A2439" s="2" t="s">
        <v>4877</v>
      </c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>
        <v>1</v>
      </c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>
        <v>1</v>
      </c>
      <c r="AT2439" s="3"/>
      <c r="AU2439" t="str">
        <f>VLOOKUP(A2439,[1]taxonomy!$B:$H,7,FALSE)</f>
        <v xml:space="preserve"> Fungi</v>
      </c>
    </row>
    <row r="2440" spans="1:47" hidden="1" x14ac:dyDescent="0.3">
      <c r="A2440" s="2" t="s">
        <v>4879</v>
      </c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>
        <v>3</v>
      </c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>
        <v>3</v>
      </c>
      <c r="AT2440" s="3"/>
      <c r="AU2440" t="str">
        <f>VLOOKUP(A2440,[1]taxonomy!$B:$H,7,FALSE)</f>
        <v xml:space="preserve"> Metazoa</v>
      </c>
    </row>
    <row r="2441" spans="1:47" hidden="1" x14ac:dyDescent="0.3">
      <c r="A2441" s="2" t="s">
        <v>4881</v>
      </c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>
        <v>1</v>
      </c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>
        <v>1</v>
      </c>
      <c r="AT2441" s="3"/>
      <c r="AU2441" t="str">
        <f>VLOOKUP(A2441,[1]taxonomy!$B:$H,7,FALSE)</f>
        <v xml:space="preserve"> Viridiplantae</v>
      </c>
    </row>
    <row r="2442" spans="1:47" hidden="1" x14ac:dyDescent="0.3">
      <c r="A2442" s="2" t="s">
        <v>4883</v>
      </c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>
        <v>1</v>
      </c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>
        <v>1</v>
      </c>
      <c r="AT2442" s="3"/>
      <c r="AU2442" t="str">
        <f>VLOOKUP(A2442,[1]taxonomy!$B:$H,7,FALSE)</f>
        <v xml:space="preserve"> Viridiplantae</v>
      </c>
    </row>
    <row r="2443" spans="1:47" hidden="1" x14ac:dyDescent="0.3">
      <c r="A2443" s="2" t="s">
        <v>4885</v>
      </c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>
        <v>1</v>
      </c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>
        <v>1</v>
      </c>
      <c r="AT2443" s="3"/>
      <c r="AU2443" t="str">
        <f>VLOOKUP(A2443,[1]taxonomy!$B:$H,7,FALSE)</f>
        <v xml:space="preserve"> Viridiplantae</v>
      </c>
    </row>
    <row r="2444" spans="1:47" hidden="1" x14ac:dyDescent="0.3">
      <c r="A2444" s="2" t="s">
        <v>4887</v>
      </c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>
        <v>1</v>
      </c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>
        <v>1</v>
      </c>
      <c r="AT2444" s="3"/>
      <c r="AU2444" t="str">
        <f>VLOOKUP(A2444,[1]taxonomy!$B:$H,7,FALSE)</f>
        <v xml:space="preserve"> Fungi</v>
      </c>
    </row>
    <row r="2445" spans="1:47" hidden="1" x14ac:dyDescent="0.3">
      <c r="A2445" s="2" t="s">
        <v>4889</v>
      </c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>
        <v>1</v>
      </c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>
        <v>1</v>
      </c>
      <c r="AT2445" s="3"/>
      <c r="AU2445" t="str">
        <f>VLOOKUP(A2445,[1]taxonomy!$B:$H,7,FALSE)</f>
        <v xml:space="preserve"> Fungi</v>
      </c>
    </row>
    <row r="2446" spans="1:47" hidden="1" x14ac:dyDescent="0.3">
      <c r="A2446" s="2" t="s">
        <v>4891</v>
      </c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>
        <v>1</v>
      </c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>
        <v>1</v>
      </c>
      <c r="AT2446" s="3"/>
      <c r="AU2446" t="str">
        <f>VLOOKUP(A2446,[1]taxonomy!$B:$H,7,FALSE)</f>
        <v xml:space="preserve"> Alveolata</v>
      </c>
    </row>
    <row r="2447" spans="1:47" hidden="1" x14ac:dyDescent="0.3">
      <c r="A2447" s="2" t="s">
        <v>4893</v>
      </c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>
        <v>1</v>
      </c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>
        <v>1</v>
      </c>
      <c r="AT2447" s="3"/>
      <c r="AU2447" t="str">
        <f>VLOOKUP(A2447,[1]taxonomy!$B:$H,7,FALSE)</f>
        <v xml:space="preserve"> Alveolata</v>
      </c>
    </row>
    <row r="2448" spans="1:47" hidden="1" x14ac:dyDescent="0.3">
      <c r="A2448" s="2" t="s">
        <v>4895</v>
      </c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>
        <v>1</v>
      </c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>
        <v>1</v>
      </c>
      <c r="AT2448" s="3"/>
      <c r="AU2448" t="str">
        <f>VLOOKUP(A2448,[1]taxonomy!$B:$H,7,FALSE)</f>
        <v xml:space="preserve"> Alveolata</v>
      </c>
    </row>
    <row r="2449" spans="1:47" hidden="1" x14ac:dyDescent="0.3">
      <c r="A2449" s="2" t="s">
        <v>4897</v>
      </c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>
        <v>1</v>
      </c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>
        <v>1</v>
      </c>
      <c r="AT2449" s="3"/>
      <c r="AU2449" t="str">
        <f>VLOOKUP(A2449,[1]taxonomy!$B:$H,7,FALSE)</f>
        <v xml:space="preserve"> Alveolata</v>
      </c>
    </row>
    <row r="2450" spans="1:47" hidden="1" x14ac:dyDescent="0.3">
      <c r="A2450" s="2" t="s">
        <v>4899</v>
      </c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>
        <v>1</v>
      </c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>
        <v>1</v>
      </c>
      <c r="AT2450" s="3"/>
      <c r="AU2450" t="str">
        <f>VLOOKUP(A2450,[1]taxonomy!$B:$H,7,FALSE)</f>
        <v xml:space="preserve"> Alveolata</v>
      </c>
    </row>
    <row r="2451" spans="1:47" hidden="1" x14ac:dyDescent="0.3">
      <c r="A2451" s="2" t="s">
        <v>4901</v>
      </c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>
        <v>1</v>
      </c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>
        <v>1</v>
      </c>
      <c r="AT2451" s="3"/>
      <c r="AU2451" t="str">
        <f>VLOOKUP(A2451,[1]taxonomy!$B:$H,7,FALSE)</f>
        <v xml:space="preserve"> Alveolata</v>
      </c>
    </row>
    <row r="2452" spans="1:47" hidden="1" x14ac:dyDescent="0.3">
      <c r="A2452" s="2" t="s">
        <v>4903</v>
      </c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>
        <v>1</v>
      </c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>
        <v>1</v>
      </c>
      <c r="AT2452" s="3"/>
      <c r="AU2452" t="str">
        <f>VLOOKUP(A2452,[1]taxonomy!$B:$H,7,FALSE)</f>
        <v xml:space="preserve"> Alveolata</v>
      </c>
    </row>
    <row r="2453" spans="1:47" hidden="1" x14ac:dyDescent="0.3">
      <c r="A2453" s="2" t="s">
        <v>4905</v>
      </c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>
        <v>1</v>
      </c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>
        <v>1</v>
      </c>
      <c r="AT2453" s="3"/>
      <c r="AU2453" t="str">
        <f>VLOOKUP(A2453,[1]taxonomy!$B:$H,7,FALSE)</f>
        <v xml:space="preserve"> Alveolata</v>
      </c>
    </row>
    <row r="2454" spans="1:47" hidden="1" x14ac:dyDescent="0.3">
      <c r="A2454" s="2" t="s">
        <v>4907</v>
      </c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>
        <v>1</v>
      </c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>
        <v>1</v>
      </c>
      <c r="AT2454" s="3"/>
      <c r="AU2454" t="str">
        <f>VLOOKUP(A2454,[1]taxonomy!$B:$H,7,FALSE)</f>
        <v xml:space="preserve"> Alveolata</v>
      </c>
    </row>
    <row r="2455" spans="1:47" hidden="1" x14ac:dyDescent="0.3">
      <c r="A2455" s="2" t="s">
        <v>4909</v>
      </c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>
        <v>1</v>
      </c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>
        <v>1</v>
      </c>
      <c r="AT2455" s="3"/>
      <c r="AU2455" t="str">
        <f>VLOOKUP(A2455,[1]taxonomy!$B:$H,7,FALSE)</f>
        <v xml:space="preserve"> Alveolata</v>
      </c>
    </row>
    <row r="2456" spans="1:47" hidden="1" x14ac:dyDescent="0.3">
      <c r="A2456" s="2" t="s">
        <v>4911</v>
      </c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>
        <v>1</v>
      </c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>
        <v>1</v>
      </c>
      <c r="AT2456" s="3"/>
      <c r="AU2456" t="str">
        <f>VLOOKUP(A2456,[1]taxonomy!$B:$H,7,FALSE)</f>
        <v xml:space="preserve"> Alveolata</v>
      </c>
    </row>
    <row r="2457" spans="1:47" hidden="1" x14ac:dyDescent="0.3">
      <c r="A2457" s="2" t="s">
        <v>4913</v>
      </c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>
        <v>1</v>
      </c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>
        <v>1</v>
      </c>
      <c r="AT2457" s="3"/>
      <c r="AU2457" t="str">
        <f>VLOOKUP(A2457,[1]taxonomy!$B:$H,7,FALSE)</f>
        <v xml:space="preserve"> Alveolata</v>
      </c>
    </row>
    <row r="2458" spans="1:47" hidden="1" x14ac:dyDescent="0.3">
      <c r="A2458" s="2" t="s">
        <v>4915</v>
      </c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>
        <v>1</v>
      </c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>
        <v>1</v>
      </c>
      <c r="AT2458" s="3"/>
      <c r="AU2458" t="str">
        <f>VLOOKUP(A2458,[1]taxonomy!$B:$H,7,FALSE)</f>
        <v xml:space="preserve"> Alveolata</v>
      </c>
    </row>
    <row r="2459" spans="1:47" hidden="1" x14ac:dyDescent="0.3">
      <c r="A2459" s="2" t="s">
        <v>4917</v>
      </c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>
        <v>1</v>
      </c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>
        <v>1</v>
      </c>
      <c r="AT2459" s="3"/>
      <c r="AU2459" t="str">
        <f>VLOOKUP(A2459,[1]taxonomy!$B:$H,7,FALSE)</f>
        <v xml:space="preserve"> Metazoa</v>
      </c>
    </row>
    <row r="2460" spans="1:47" hidden="1" x14ac:dyDescent="0.3">
      <c r="A2460" s="2" t="s">
        <v>4919</v>
      </c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>
        <v>1</v>
      </c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>
        <v>1</v>
      </c>
      <c r="AT2460" s="3"/>
      <c r="AU2460" t="str">
        <f>VLOOKUP(A2460,[1]taxonomy!$B:$H,7,FALSE)</f>
        <v xml:space="preserve"> Metazoa</v>
      </c>
    </row>
    <row r="2461" spans="1:47" hidden="1" x14ac:dyDescent="0.3">
      <c r="A2461" s="2" t="s">
        <v>4921</v>
      </c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>
        <v>1</v>
      </c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>
        <v>1</v>
      </c>
      <c r="AT2461" s="3"/>
      <c r="AU2461" t="str">
        <f>VLOOKUP(A2461,[1]taxonomy!$B:$H,7,FALSE)</f>
        <v xml:space="preserve"> Fungi</v>
      </c>
    </row>
    <row r="2462" spans="1:47" hidden="1" x14ac:dyDescent="0.3">
      <c r="A2462" s="2" t="s">
        <v>4923</v>
      </c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>
        <v>2</v>
      </c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>
        <v>2</v>
      </c>
      <c r="AT2462" s="3"/>
      <c r="AU2462" t="str">
        <f>VLOOKUP(A2462,[1]taxonomy!$B:$H,7,FALSE)</f>
        <v xml:space="preserve"> Fungi</v>
      </c>
    </row>
    <row r="2463" spans="1:47" hidden="1" x14ac:dyDescent="0.3">
      <c r="A2463" s="2" t="s">
        <v>4925</v>
      </c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>
        <v>1</v>
      </c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>
        <v>1</v>
      </c>
      <c r="AT2463" s="3"/>
      <c r="AU2463" t="str">
        <f>VLOOKUP(A2463,[1]taxonomy!$B:$H,7,FALSE)</f>
        <v xml:space="preserve"> Fungi</v>
      </c>
    </row>
    <row r="2464" spans="1:47" hidden="1" x14ac:dyDescent="0.3">
      <c r="A2464" s="2" t="s">
        <v>4927</v>
      </c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>
        <v>1</v>
      </c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>
        <v>1</v>
      </c>
      <c r="AT2464" s="3"/>
      <c r="AU2464" t="str">
        <f>VLOOKUP(A2464,[1]taxonomy!$B:$H,7,FALSE)</f>
        <v xml:space="preserve"> Fungi</v>
      </c>
    </row>
    <row r="2465" spans="1:47" hidden="1" x14ac:dyDescent="0.3">
      <c r="A2465" s="2" t="s">
        <v>4929</v>
      </c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>
        <v>1</v>
      </c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>
        <v>1</v>
      </c>
      <c r="AT2465" s="3"/>
      <c r="AU2465" t="str">
        <f>VLOOKUP(A2465,[1]taxonomy!$B:$H,7,FALSE)</f>
        <v xml:space="preserve"> Fungi</v>
      </c>
    </row>
    <row r="2466" spans="1:47" hidden="1" x14ac:dyDescent="0.3">
      <c r="A2466" s="2" t="s">
        <v>4931</v>
      </c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>
        <v>1</v>
      </c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>
        <v>1</v>
      </c>
      <c r="AT2466" s="3"/>
      <c r="AU2466" t="str">
        <f>VLOOKUP(A2466,[1]taxonomy!$B:$H,7,FALSE)</f>
        <v xml:space="preserve"> Fungi</v>
      </c>
    </row>
    <row r="2467" spans="1:47" hidden="1" x14ac:dyDescent="0.3">
      <c r="A2467" s="2" t="s">
        <v>4933</v>
      </c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>
        <v>1</v>
      </c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>
        <v>1</v>
      </c>
      <c r="AT2467" s="3"/>
      <c r="AU2467" t="str">
        <f>VLOOKUP(A2467,[1]taxonomy!$B:$H,7,FALSE)</f>
        <v xml:space="preserve"> Metazoa</v>
      </c>
    </row>
    <row r="2468" spans="1:47" hidden="1" x14ac:dyDescent="0.3">
      <c r="A2468" s="2" t="s">
        <v>4935</v>
      </c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>
        <v>1</v>
      </c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>
        <v>1</v>
      </c>
      <c r="AT2468" s="3"/>
      <c r="AU2468" t="str">
        <f>VLOOKUP(A2468,[1]taxonomy!$B:$H,7,FALSE)</f>
        <v xml:space="preserve"> Metazoa</v>
      </c>
    </row>
    <row r="2469" spans="1:47" hidden="1" x14ac:dyDescent="0.3">
      <c r="A2469" s="2" t="s">
        <v>4937</v>
      </c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>
        <v>1</v>
      </c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>
        <v>1</v>
      </c>
      <c r="AT2469" s="3"/>
      <c r="AU2469" t="str">
        <f>VLOOKUP(A2469,[1]taxonomy!$B:$H,7,FALSE)</f>
        <v xml:space="preserve"> Viridiplantae</v>
      </c>
    </row>
    <row r="2470" spans="1:47" hidden="1" x14ac:dyDescent="0.3">
      <c r="A2470" s="2" t="s">
        <v>4939</v>
      </c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>
        <v>1</v>
      </c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>
        <v>1</v>
      </c>
      <c r="AT2470" s="3"/>
      <c r="AU2470" t="str">
        <f>VLOOKUP(A2470,[1]taxonomy!$B:$H,7,FALSE)</f>
        <v xml:space="preserve"> Viridiplantae</v>
      </c>
    </row>
    <row r="2471" spans="1:47" hidden="1" x14ac:dyDescent="0.3">
      <c r="A2471" s="2" t="s">
        <v>4941</v>
      </c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>
        <v>1</v>
      </c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>
        <v>1</v>
      </c>
      <c r="AT2471" s="3"/>
      <c r="AU2471" t="str">
        <f>VLOOKUP(A2471,[1]taxonomy!$B:$H,7,FALSE)</f>
        <v xml:space="preserve"> Viridiplantae</v>
      </c>
    </row>
    <row r="2472" spans="1:47" hidden="1" x14ac:dyDescent="0.3">
      <c r="A2472" s="2" t="s">
        <v>4943</v>
      </c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>
        <v>1</v>
      </c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>
        <v>1</v>
      </c>
      <c r="AT2472" s="3"/>
      <c r="AU2472" t="str">
        <f>VLOOKUP(A2472,[1]taxonomy!$B:$H,7,FALSE)</f>
        <v xml:space="preserve"> Viridiplantae</v>
      </c>
    </row>
    <row r="2473" spans="1:47" hidden="1" x14ac:dyDescent="0.3">
      <c r="A2473" s="2" t="s">
        <v>4945</v>
      </c>
      <c r="B2473" s="3"/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>
        <v>1</v>
      </c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>
        <v>1</v>
      </c>
      <c r="AT2473" s="3"/>
      <c r="AU2473" t="str">
        <f>VLOOKUP(A2473,[1]taxonomy!$B:$H,7,FALSE)</f>
        <v xml:space="preserve"> Viridiplantae</v>
      </c>
    </row>
    <row r="2474" spans="1:47" hidden="1" x14ac:dyDescent="0.3">
      <c r="A2474" s="2" t="s">
        <v>4947</v>
      </c>
      <c r="B2474" s="3"/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>
        <v>1</v>
      </c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  <c r="AI2474" s="3"/>
      <c r="AJ2474" s="3"/>
      <c r="AK2474" s="3"/>
      <c r="AL2474" s="3"/>
      <c r="AM2474" s="3"/>
      <c r="AN2474" s="3"/>
      <c r="AO2474" s="3"/>
      <c r="AP2474" s="3"/>
      <c r="AQ2474" s="3"/>
      <c r="AR2474" s="3"/>
      <c r="AS2474" s="3">
        <v>1</v>
      </c>
      <c r="AT2474" s="3"/>
      <c r="AU2474" t="str">
        <f>VLOOKUP(A2474,[1]taxonomy!$B:$H,7,FALSE)</f>
        <v xml:space="preserve"> Viridiplantae</v>
      </c>
    </row>
    <row r="2475" spans="1:47" hidden="1" x14ac:dyDescent="0.3">
      <c r="A2475" s="2" t="s">
        <v>4949</v>
      </c>
      <c r="B2475" s="3"/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>
        <v>1</v>
      </c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  <c r="AI2475" s="3"/>
      <c r="AJ2475" s="3"/>
      <c r="AK2475" s="3"/>
      <c r="AL2475" s="3"/>
      <c r="AM2475" s="3"/>
      <c r="AN2475" s="3"/>
      <c r="AO2475" s="3"/>
      <c r="AP2475" s="3"/>
      <c r="AQ2475" s="3"/>
      <c r="AR2475" s="3"/>
      <c r="AS2475" s="3">
        <v>1</v>
      </c>
      <c r="AT2475" s="3"/>
      <c r="AU2475" t="str">
        <f>VLOOKUP(A2475,[1]taxonomy!$B:$H,7,FALSE)</f>
        <v xml:space="preserve"> Viridiplantae</v>
      </c>
    </row>
    <row r="2476" spans="1:47" hidden="1" x14ac:dyDescent="0.3">
      <c r="A2476" s="2" t="s">
        <v>4951</v>
      </c>
      <c r="B2476" s="3"/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>
        <v>1</v>
      </c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/>
      <c r="AR2476" s="3"/>
      <c r="AS2476" s="3">
        <v>1</v>
      </c>
      <c r="AT2476" s="3"/>
      <c r="AU2476" t="str">
        <f>VLOOKUP(A2476,[1]taxonomy!$B:$H,7,FALSE)</f>
        <v xml:space="preserve"> Viridiplantae</v>
      </c>
    </row>
    <row r="2477" spans="1:47" hidden="1" x14ac:dyDescent="0.3">
      <c r="A2477" s="2" t="s">
        <v>4953</v>
      </c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>
        <v>1</v>
      </c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>
        <v>1</v>
      </c>
      <c r="AT2477" s="3"/>
      <c r="AU2477" t="str">
        <f>VLOOKUP(A2477,[1]taxonomy!$B:$H,7,FALSE)</f>
        <v xml:space="preserve"> Viridiplantae</v>
      </c>
    </row>
    <row r="2478" spans="1:47" hidden="1" x14ac:dyDescent="0.3">
      <c r="A2478" s="2" t="s">
        <v>4955</v>
      </c>
      <c r="B2478" s="3"/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>
        <v>1</v>
      </c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/>
      <c r="AR2478" s="3"/>
      <c r="AS2478" s="3">
        <v>1</v>
      </c>
      <c r="AT2478" s="3"/>
      <c r="AU2478" t="str">
        <f>VLOOKUP(A2478,[1]taxonomy!$B:$H,7,FALSE)</f>
        <v xml:space="preserve"> Viridiplantae</v>
      </c>
    </row>
    <row r="2479" spans="1:47" hidden="1" x14ac:dyDescent="0.3">
      <c r="A2479" s="2" t="s">
        <v>4957</v>
      </c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>
        <v>1</v>
      </c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/>
      <c r="AR2479" s="3"/>
      <c r="AS2479" s="3">
        <v>1</v>
      </c>
      <c r="AT2479" s="3"/>
      <c r="AU2479" t="str">
        <f>VLOOKUP(A2479,[1]taxonomy!$B:$H,7,FALSE)</f>
        <v xml:space="preserve"> Viridiplantae</v>
      </c>
    </row>
    <row r="2480" spans="1:47" hidden="1" x14ac:dyDescent="0.3">
      <c r="A2480" s="2" t="s">
        <v>4959</v>
      </c>
      <c r="B2480" s="3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>
        <v>1</v>
      </c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/>
      <c r="AR2480" s="3"/>
      <c r="AS2480" s="3">
        <v>1</v>
      </c>
      <c r="AT2480" s="3"/>
      <c r="AU2480" t="str">
        <f>VLOOKUP(A2480,[1]taxonomy!$B:$H,7,FALSE)</f>
        <v xml:space="preserve"> Viridiplantae</v>
      </c>
    </row>
    <row r="2481" spans="1:47" hidden="1" x14ac:dyDescent="0.3">
      <c r="A2481" s="2" t="s">
        <v>4961</v>
      </c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>
        <v>1</v>
      </c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>
        <v>1</v>
      </c>
      <c r="AT2481" s="3"/>
      <c r="AU2481" t="str">
        <f>VLOOKUP(A2481,[1]taxonomy!$B:$H,7,FALSE)</f>
        <v xml:space="preserve"> Viridiplantae</v>
      </c>
    </row>
    <row r="2482" spans="1:47" hidden="1" x14ac:dyDescent="0.3">
      <c r="A2482" s="2" t="s">
        <v>4963</v>
      </c>
      <c r="B2482" s="3"/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>
        <v>1</v>
      </c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  <c r="AI2482" s="3"/>
      <c r="AJ2482" s="3"/>
      <c r="AK2482" s="3"/>
      <c r="AL2482" s="3"/>
      <c r="AM2482" s="3"/>
      <c r="AN2482" s="3"/>
      <c r="AO2482" s="3"/>
      <c r="AP2482" s="3"/>
      <c r="AQ2482" s="3"/>
      <c r="AR2482" s="3"/>
      <c r="AS2482" s="3">
        <v>1</v>
      </c>
      <c r="AT2482" s="3"/>
      <c r="AU2482" t="str">
        <f>VLOOKUP(A2482,[1]taxonomy!$B:$H,7,FALSE)</f>
        <v xml:space="preserve"> Fungi</v>
      </c>
    </row>
    <row r="2483" spans="1:47" hidden="1" x14ac:dyDescent="0.3">
      <c r="A2483" s="2" t="s">
        <v>4965</v>
      </c>
      <c r="B2483" s="3"/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>
        <v>2</v>
      </c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>
        <v>2</v>
      </c>
      <c r="AT2483" s="3"/>
      <c r="AU2483" t="str">
        <f>VLOOKUP(A2483,[1]taxonomy!$B:$H,7,FALSE)</f>
        <v xml:space="preserve"> Fungi</v>
      </c>
    </row>
    <row r="2484" spans="1:47" hidden="1" x14ac:dyDescent="0.3">
      <c r="A2484" s="2" t="s">
        <v>4967</v>
      </c>
      <c r="B2484" s="3"/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>
        <v>1</v>
      </c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>
        <v>1</v>
      </c>
      <c r="AT2484" s="3"/>
      <c r="AU2484" t="str">
        <f>VLOOKUP(A2484,[1]taxonomy!$B:$H,7,FALSE)</f>
        <v xml:space="preserve"> Fungi</v>
      </c>
    </row>
    <row r="2485" spans="1:47" hidden="1" x14ac:dyDescent="0.3">
      <c r="A2485" s="2" t="s">
        <v>4969</v>
      </c>
      <c r="B2485" s="3"/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>
        <v>1</v>
      </c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>
        <v>1</v>
      </c>
      <c r="AT2485" s="3"/>
      <c r="AU2485" t="str">
        <f>VLOOKUP(A2485,[1]taxonomy!$B:$H,7,FALSE)</f>
        <v xml:space="preserve"> Fungi</v>
      </c>
    </row>
    <row r="2486" spans="1:47" hidden="1" x14ac:dyDescent="0.3">
      <c r="A2486" s="2" t="s">
        <v>4971</v>
      </c>
      <c r="B2486" s="3"/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>
        <v>1</v>
      </c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>
        <v>1</v>
      </c>
      <c r="AT2486" s="3"/>
      <c r="AU2486" t="str">
        <f>VLOOKUP(A2486,[1]taxonomy!$B:$H,7,FALSE)</f>
        <v xml:space="preserve"> Viridiplantae</v>
      </c>
    </row>
    <row r="2487" spans="1:47" hidden="1" x14ac:dyDescent="0.3">
      <c r="A2487" s="2" t="s">
        <v>4973</v>
      </c>
      <c r="B2487" s="3"/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>
        <v>1</v>
      </c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>
        <v>1</v>
      </c>
      <c r="AT2487" s="3"/>
      <c r="AU2487" t="str">
        <f>VLOOKUP(A2487,[1]taxonomy!$B:$H,7,FALSE)</f>
        <v xml:space="preserve"> Viridiplantae</v>
      </c>
    </row>
    <row r="2488" spans="1:47" hidden="1" x14ac:dyDescent="0.3">
      <c r="A2488" s="2" t="s">
        <v>4975</v>
      </c>
      <c r="B2488" s="3"/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>
        <v>1</v>
      </c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/>
      <c r="AR2488" s="3"/>
      <c r="AS2488" s="3">
        <v>1</v>
      </c>
      <c r="AT2488" s="3"/>
      <c r="AU2488" t="str">
        <f>VLOOKUP(A2488,[1]taxonomy!$B:$H,7,FALSE)</f>
        <v xml:space="preserve"> Viridiplantae</v>
      </c>
    </row>
    <row r="2489" spans="1:47" hidden="1" x14ac:dyDescent="0.3">
      <c r="A2489" s="2" t="s">
        <v>4977</v>
      </c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>
        <v>1</v>
      </c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/>
      <c r="AJ2489" s="3"/>
      <c r="AK2489" s="3"/>
      <c r="AL2489" s="3"/>
      <c r="AM2489" s="3"/>
      <c r="AN2489" s="3"/>
      <c r="AO2489" s="3"/>
      <c r="AP2489" s="3"/>
      <c r="AQ2489" s="3"/>
      <c r="AR2489" s="3"/>
      <c r="AS2489" s="3">
        <v>1</v>
      </c>
      <c r="AT2489" s="3"/>
      <c r="AU2489" t="str">
        <f>VLOOKUP(A2489,[1]taxonomy!$B:$H,7,FALSE)</f>
        <v xml:space="preserve"> Viridiplantae</v>
      </c>
    </row>
    <row r="2490" spans="1:47" hidden="1" x14ac:dyDescent="0.3">
      <c r="A2490" s="2" t="s">
        <v>4979</v>
      </c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>
        <v>1</v>
      </c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>
        <v>1</v>
      </c>
      <c r="AT2490" s="3"/>
      <c r="AU2490" t="str">
        <f>VLOOKUP(A2490,[1]taxonomy!$B:$H,7,FALSE)</f>
        <v xml:space="preserve"> Viridiplantae</v>
      </c>
    </row>
    <row r="2491" spans="1:47" hidden="1" x14ac:dyDescent="0.3">
      <c r="A2491" s="2" t="s">
        <v>4981</v>
      </c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>
        <v>1</v>
      </c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/>
      <c r="AP2491" s="3"/>
      <c r="AQ2491" s="3"/>
      <c r="AR2491" s="3"/>
      <c r="AS2491" s="3">
        <v>1</v>
      </c>
      <c r="AT2491" s="3"/>
      <c r="AU2491" t="str">
        <f>VLOOKUP(A2491,[1]taxonomy!$B:$H,7,FALSE)</f>
        <v xml:space="preserve"> Viridiplantae</v>
      </c>
    </row>
    <row r="2492" spans="1:47" hidden="1" x14ac:dyDescent="0.3">
      <c r="A2492" s="2" t="s">
        <v>4983</v>
      </c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>
        <v>1</v>
      </c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/>
      <c r="AK2492" s="3"/>
      <c r="AL2492" s="3"/>
      <c r="AM2492" s="3"/>
      <c r="AN2492" s="3"/>
      <c r="AO2492" s="3"/>
      <c r="AP2492" s="3"/>
      <c r="AQ2492" s="3"/>
      <c r="AR2492" s="3"/>
      <c r="AS2492" s="3">
        <v>1</v>
      </c>
      <c r="AT2492" s="3"/>
      <c r="AU2492" t="str">
        <f>VLOOKUP(A2492,[1]taxonomy!$B:$H,7,FALSE)</f>
        <v xml:space="preserve"> Viridiplantae</v>
      </c>
    </row>
    <row r="2493" spans="1:47" hidden="1" x14ac:dyDescent="0.3">
      <c r="A2493" s="2" t="s">
        <v>4985</v>
      </c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>
        <v>1</v>
      </c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>
        <v>1</v>
      </c>
      <c r="AT2493" s="3"/>
      <c r="AU2493" t="str">
        <f>VLOOKUP(A2493,[1]taxonomy!$B:$H,7,FALSE)</f>
        <v xml:space="preserve"> Viridiplantae</v>
      </c>
    </row>
    <row r="2494" spans="1:47" hidden="1" x14ac:dyDescent="0.3">
      <c r="A2494" s="2" t="s">
        <v>4987</v>
      </c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>
        <v>1</v>
      </c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>
        <v>1</v>
      </c>
      <c r="AT2494" s="3"/>
      <c r="AU2494" t="str">
        <f>VLOOKUP(A2494,[1]taxonomy!$B:$H,7,FALSE)</f>
        <v xml:space="preserve"> Metazoa</v>
      </c>
    </row>
    <row r="2495" spans="1:47" hidden="1" x14ac:dyDescent="0.3">
      <c r="A2495" s="2" t="s">
        <v>4989</v>
      </c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>
        <v>1</v>
      </c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  <c r="AI2495" s="3"/>
      <c r="AJ2495" s="3"/>
      <c r="AK2495" s="3"/>
      <c r="AL2495" s="3"/>
      <c r="AM2495" s="3"/>
      <c r="AN2495" s="3"/>
      <c r="AO2495" s="3"/>
      <c r="AP2495" s="3"/>
      <c r="AQ2495" s="3"/>
      <c r="AR2495" s="3"/>
      <c r="AS2495" s="3">
        <v>1</v>
      </c>
      <c r="AT2495" s="3"/>
      <c r="AU2495" t="str">
        <f>VLOOKUP(A2495,[1]taxonomy!$B:$H,7,FALSE)</f>
        <v xml:space="preserve"> Metazoa</v>
      </c>
    </row>
    <row r="2496" spans="1:47" hidden="1" x14ac:dyDescent="0.3">
      <c r="A2496" s="2" t="s">
        <v>4991</v>
      </c>
      <c r="B2496" s="3"/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>
        <v>1</v>
      </c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  <c r="AO2496" s="3"/>
      <c r="AP2496" s="3"/>
      <c r="AQ2496" s="3"/>
      <c r="AR2496" s="3"/>
      <c r="AS2496" s="3">
        <v>1</v>
      </c>
      <c r="AT2496" s="3"/>
      <c r="AU2496" t="str">
        <f>VLOOKUP(A2496,[1]taxonomy!$B:$H,7,FALSE)</f>
        <v xml:space="preserve"> Stramenopiles</v>
      </c>
    </row>
    <row r="2497" spans="1:47" hidden="1" x14ac:dyDescent="0.3">
      <c r="A2497" s="2" t="s">
        <v>4993</v>
      </c>
      <c r="B2497" s="3"/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>
        <v>1</v>
      </c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>
        <v>1</v>
      </c>
      <c r="AT2497" s="3"/>
      <c r="AU2497" t="str">
        <f>VLOOKUP(A2497,[1]taxonomy!$B:$H,7,FALSE)</f>
        <v xml:space="preserve"> Stramenopiles</v>
      </c>
    </row>
    <row r="2498" spans="1:47" hidden="1" x14ac:dyDescent="0.3">
      <c r="A2498" s="2" t="s">
        <v>4995</v>
      </c>
      <c r="B2498" s="3"/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>
        <v>1</v>
      </c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>
        <v>1</v>
      </c>
      <c r="AT2498" s="3"/>
      <c r="AU2498" t="str">
        <f>VLOOKUP(A2498,[1]taxonomy!$B:$H,7,FALSE)</f>
        <v xml:space="preserve"> Stramenopiles</v>
      </c>
    </row>
    <row r="2499" spans="1:47" hidden="1" x14ac:dyDescent="0.3">
      <c r="A2499" s="2" t="s">
        <v>4997</v>
      </c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>
        <v>1</v>
      </c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/>
      <c r="AP2499" s="3"/>
      <c r="AQ2499" s="3"/>
      <c r="AR2499" s="3"/>
      <c r="AS2499" s="3">
        <v>1</v>
      </c>
      <c r="AT2499" s="3"/>
      <c r="AU2499" t="str">
        <f>VLOOKUP(A2499,[1]taxonomy!$B:$H,7,FALSE)</f>
        <v xml:space="preserve"> Stramenopiles</v>
      </c>
    </row>
    <row r="2500" spans="1:47" hidden="1" x14ac:dyDescent="0.3">
      <c r="A2500" s="2" t="s">
        <v>5087</v>
      </c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>
        <v>1</v>
      </c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  <c r="AO2500" s="3"/>
      <c r="AP2500" s="3"/>
      <c r="AQ2500" s="3"/>
      <c r="AR2500" s="3"/>
      <c r="AS2500" s="3">
        <v>1</v>
      </c>
      <c r="AT2500" s="3"/>
      <c r="AU2500" t="str">
        <f>VLOOKUP(A2500,[1]taxonomy!$B:$H,7,FALSE)</f>
        <v xml:space="preserve"> Viridiplantae</v>
      </c>
    </row>
    <row r="2501" spans="1:47" hidden="1" x14ac:dyDescent="0.3">
      <c r="A2501" s="2" t="s">
        <v>5089</v>
      </c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>
        <v>1</v>
      </c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/>
      <c r="AK2501" s="3"/>
      <c r="AL2501" s="3"/>
      <c r="AM2501" s="3"/>
      <c r="AN2501" s="3"/>
      <c r="AO2501" s="3"/>
      <c r="AP2501" s="3"/>
      <c r="AQ2501" s="3"/>
      <c r="AR2501" s="3"/>
      <c r="AS2501" s="3">
        <v>1</v>
      </c>
      <c r="AT2501" s="3"/>
      <c r="AU2501" t="str">
        <f>VLOOKUP(A2501,[1]taxonomy!$B:$H,7,FALSE)</f>
        <v xml:space="preserve"> Viridiplantae</v>
      </c>
    </row>
    <row r="2502" spans="1:47" hidden="1" x14ac:dyDescent="0.3">
      <c r="A2502" s="2" t="s">
        <v>5091</v>
      </c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>
        <v>1</v>
      </c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/>
      <c r="AP2502" s="3"/>
      <c r="AQ2502" s="3"/>
      <c r="AR2502" s="3"/>
      <c r="AS2502" s="3">
        <v>1</v>
      </c>
      <c r="AT2502" s="3"/>
      <c r="AU2502" t="str">
        <f>VLOOKUP(A2502,[1]taxonomy!$B:$H,7,FALSE)</f>
        <v xml:space="preserve"> Viridiplantae</v>
      </c>
    </row>
    <row r="2503" spans="1:47" hidden="1" x14ac:dyDescent="0.3">
      <c r="A2503" s="2" t="s">
        <v>5093</v>
      </c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>
        <v>1</v>
      </c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  <c r="AI2503" s="3"/>
      <c r="AJ2503" s="3"/>
      <c r="AK2503" s="3"/>
      <c r="AL2503" s="3"/>
      <c r="AM2503" s="3"/>
      <c r="AN2503" s="3"/>
      <c r="AO2503" s="3"/>
      <c r="AP2503" s="3"/>
      <c r="AQ2503" s="3"/>
      <c r="AR2503" s="3"/>
      <c r="AS2503" s="3">
        <v>1</v>
      </c>
      <c r="AT2503" s="3"/>
      <c r="AU2503" t="str">
        <f>VLOOKUP(A2503,[1]taxonomy!$B:$H,7,FALSE)</f>
        <v xml:space="preserve"> Viridiplantae</v>
      </c>
    </row>
    <row r="2504" spans="1:47" hidden="1" x14ac:dyDescent="0.3">
      <c r="A2504" s="2" t="s">
        <v>5095</v>
      </c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>
        <v>1</v>
      </c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AK2504" s="3"/>
      <c r="AL2504" s="3"/>
      <c r="AM2504" s="3"/>
      <c r="AN2504" s="3"/>
      <c r="AO2504" s="3"/>
      <c r="AP2504" s="3"/>
      <c r="AQ2504" s="3"/>
      <c r="AR2504" s="3"/>
      <c r="AS2504" s="3">
        <v>1</v>
      </c>
      <c r="AT2504" s="3"/>
      <c r="AU2504" t="str">
        <f>VLOOKUP(A2504,[1]taxonomy!$B:$H,7,FALSE)</f>
        <v xml:space="preserve"> Viridiplantae</v>
      </c>
    </row>
    <row r="2505" spans="1:47" hidden="1" x14ac:dyDescent="0.3">
      <c r="A2505" s="2" t="s">
        <v>5097</v>
      </c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>
        <v>1</v>
      </c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/>
      <c r="AP2505" s="3"/>
      <c r="AQ2505" s="3"/>
      <c r="AR2505" s="3"/>
      <c r="AS2505" s="3">
        <v>1</v>
      </c>
      <c r="AT2505" s="3"/>
      <c r="AU2505" t="str">
        <f>VLOOKUP(A2505,[1]taxonomy!$B:$H,7,FALSE)</f>
        <v xml:space="preserve"> Viridiplantae</v>
      </c>
    </row>
    <row r="2506" spans="1:47" hidden="1" x14ac:dyDescent="0.3">
      <c r="A2506" s="2" t="s">
        <v>5099</v>
      </c>
      <c r="B2506" s="3"/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>
        <v>1</v>
      </c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3"/>
      <c r="AM2506" s="3"/>
      <c r="AN2506" s="3"/>
      <c r="AO2506" s="3"/>
      <c r="AP2506" s="3"/>
      <c r="AQ2506" s="3"/>
      <c r="AR2506" s="3"/>
      <c r="AS2506" s="3">
        <v>1</v>
      </c>
      <c r="AT2506" s="3"/>
      <c r="AU2506" t="str">
        <f>VLOOKUP(A2506,[1]taxonomy!$B:$H,7,FALSE)</f>
        <v xml:space="preserve"> Fungi</v>
      </c>
    </row>
    <row r="2507" spans="1:47" hidden="1" x14ac:dyDescent="0.3">
      <c r="A2507" s="2" t="s">
        <v>5101</v>
      </c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>
        <v>1</v>
      </c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/>
      <c r="AP2507" s="3"/>
      <c r="AQ2507" s="3"/>
      <c r="AR2507" s="3"/>
      <c r="AS2507" s="3">
        <v>1</v>
      </c>
      <c r="AT2507" s="3"/>
      <c r="AU2507" t="str">
        <f>VLOOKUP(A2507,[1]taxonomy!$B:$H,7,FALSE)</f>
        <v xml:space="preserve"> Fungi</v>
      </c>
    </row>
    <row r="2508" spans="1:47" hidden="1" x14ac:dyDescent="0.3">
      <c r="A2508" s="2" t="s">
        <v>5103</v>
      </c>
      <c r="B2508" s="3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>
        <v>1</v>
      </c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>
        <v>1</v>
      </c>
      <c r="AT2508" s="3"/>
      <c r="AU2508" t="str">
        <f>VLOOKUP(A2508,[1]taxonomy!$B:$H,7,FALSE)</f>
        <v xml:space="preserve"> Stramenopiles</v>
      </c>
    </row>
    <row r="2509" spans="1:47" hidden="1" x14ac:dyDescent="0.3">
      <c r="A2509" s="2" t="s">
        <v>5105</v>
      </c>
      <c r="B2509" s="3"/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>
        <v>1</v>
      </c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  <c r="AI2509" s="3"/>
      <c r="AJ2509" s="3"/>
      <c r="AK2509" s="3"/>
      <c r="AL2509" s="3"/>
      <c r="AM2509" s="3"/>
      <c r="AN2509" s="3"/>
      <c r="AO2509" s="3"/>
      <c r="AP2509" s="3"/>
      <c r="AQ2509" s="3"/>
      <c r="AR2509" s="3"/>
      <c r="AS2509" s="3">
        <v>1</v>
      </c>
      <c r="AT2509" s="3"/>
      <c r="AU2509" t="str">
        <f>VLOOKUP(A2509,[1]taxonomy!$B:$H,7,FALSE)</f>
        <v xml:space="preserve"> Stramenopiles</v>
      </c>
    </row>
    <row r="2510" spans="1:47" hidden="1" x14ac:dyDescent="0.3">
      <c r="A2510" s="2" t="s">
        <v>5107</v>
      </c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>
        <v>1</v>
      </c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AK2510" s="3"/>
      <c r="AL2510" s="3"/>
      <c r="AM2510" s="3"/>
      <c r="AN2510" s="3"/>
      <c r="AO2510" s="3"/>
      <c r="AP2510" s="3"/>
      <c r="AQ2510" s="3"/>
      <c r="AR2510" s="3"/>
      <c r="AS2510" s="3">
        <v>1</v>
      </c>
      <c r="AT2510" s="3"/>
      <c r="AU2510" t="str">
        <f>VLOOKUP(A2510,[1]taxonomy!$B:$H,7,FALSE)</f>
        <v xml:space="preserve"> Stramenopiles</v>
      </c>
    </row>
    <row r="2511" spans="1:47" hidden="1" x14ac:dyDescent="0.3">
      <c r="A2511" s="2" t="s">
        <v>5109</v>
      </c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>
        <v>1</v>
      </c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>
        <v>1</v>
      </c>
      <c r="AT2511" s="3"/>
      <c r="AU2511" t="str">
        <f>VLOOKUP(A2511,[1]taxonomy!$B:$H,7,FALSE)</f>
        <v xml:space="preserve"> Stramenopiles</v>
      </c>
    </row>
    <row r="2512" spans="1:47" hidden="1" x14ac:dyDescent="0.3">
      <c r="A2512" s="2" t="s">
        <v>5111</v>
      </c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>
        <v>1</v>
      </c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  <c r="AI2512" s="3"/>
      <c r="AJ2512" s="3"/>
      <c r="AK2512" s="3"/>
      <c r="AL2512" s="3"/>
      <c r="AM2512" s="3"/>
      <c r="AN2512" s="3"/>
      <c r="AO2512" s="3"/>
      <c r="AP2512" s="3"/>
      <c r="AQ2512" s="3"/>
      <c r="AR2512" s="3"/>
      <c r="AS2512" s="3">
        <v>1</v>
      </c>
      <c r="AT2512" s="3"/>
      <c r="AU2512" t="str">
        <f>VLOOKUP(A2512,[1]taxonomy!$B:$H,7,FALSE)</f>
        <v xml:space="preserve"> Fungi</v>
      </c>
    </row>
    <row r="2513" spans="1:47" hidden="1" x14ac:dyDescent="0.3">
      <c r="A2513" s="2" t="s">
        <v>5113</v>
      </c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>
        <v>1</v>
      </c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>
        <v>1</v>
      </c>
      <c r="AT2513" s="3"/>
      <c r="AU2513" t="str">
        <f>VLOOKUP(A2513,[1]taxonomy!$B:$H,7,FALSE)</f>
        <v xml:space="preserve"> Fungi</v>
      </c>
    </row>
    <row r="2514" spans="1:47" hidden="1" x14ac:dyDescent="0.3">
      <c r="A2514" s="2" t="s">
        <v>5115</v>
      </c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>
        <v>1</v>
      </c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  <c r="AI2514" s="3"/>
      <c r="AJ2514" s="3"/>
      <c r="AK2514" s="3"/>
      <c r="AL2514" s="3"/>
      <c r="AM2514" s="3"/>
      <c r="AN2514" s="3"/>
      <c r="AO2514" s="3"/>
      <c r="AP2514" s="3"/>
      <c r="AQ2514" s="3"/>
      <c r="AR2514" s="3"/>
      <c r="AS2514" s="3">
        <v>1</v>
      </c>
      <c r="AT2514" s="3"/>
      <c r="AU2514" t="str">
        <f>VLOOKUP(A2514,[1]taxonomy!$B:$H,7,FALSE)</f>
        <v xml:space="preserve"> Metazoa</v>
      </c>
    </row>
    <row r="2515" spans="1:47" hidden="1" x14ac:dyDescent="0.3">
      <c r="A2515" s="2" t="s">
        <v>5117</v>
      </c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>
        <v>2</v>
      </c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>
        <v>2</v>
      </c>
      <c r="AT2515" s="3"/>
      <c r="AU2515" t="str">
        <f>VLOOKUP(A2515,[1]taxonomy!$B:$H,7,FALSE)</f>
        <v xml:space="preserve"> Metazoa</v>
      </c>
    </row>
    <row r="2516" spans="1:47" hidden="1" x14ac:dyDescent="0.3">
      <c r="A2516" s="2" t="s">
        <v>5119</v>
      </c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>
        <v>1</v>
      </c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  <c r="AI2516" s="3"/>
      <c r="AJ2516" s="3"/>
      <c r="AK2516" s="3"/>
      <c r="AL2516" s="3"/>
      <c r="AM2516" s="3"/>
      <c r="AN2516" s="3"/>
      <c r="AO2516" s="3"/>
      <c r="AP2516" s="3"/>
      <c r="AQ2516" s="3"/>
      <c r="AR2516" s="3"/>
      <c r="AS2516" s="3">
        <v>1</v>
      </c>
      <c r="AT2516" s="3"/>
      <c r="AU2516" t="str">
        <f>VLOOKUP(A2516,[1]taxonomy!$B:$H,7,FALSE)</f>
        <v xml:space="preserve"> Stramenopiles</v>
      </c>
    </row>
    <row r="2517" spans="1:47" hidden="1" x14ac:dyDescent="0.3">
      <c r="A2517" s="2" t="s">
        <v>5121</v>
      </c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>
        <v>1</v>
      </c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>
        <v>1</v>
      </c>
      <c r="AT2517" s="3"/>
      <c r="AU2517" t="str">
        <f>VLOOKUP(A2517,[1]taxonomy!$B:$H,7,FALSE)</f>
        <v xml:space="preserve"> Stramenopiles</v>
      </c>
    </row>
    <row r="2518" spans="1:47" hidden="1" x14ac:dyDescent="0.3">
      <c r="A2518" s="2" t="s">
        <v>5123</v>
      </c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>
        <v>1</v>
      </c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/>
      <c r="AR2518" s="3"/>
      <c r="AS2518" s="3">
        <v>1</v>
      </c>
      <c r="AT2518" s="3"/>
      <c r="AU2518" t="str">
        <f>VLOOKUP(A2518,[1]taxonomy!$B:$H,7,FALSE)</f>
        <v xml:space="preserve"> Stramenopiles</v>
      </c>
    </row>
    <row r="2519" spans="1:47" hidden="1" x14ac:dyDescent="0.3">
      <c r="A2519" s="2" t="s">
        <v>5125</v>
      </c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>
        <v>1</v>
      </c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  <c r="AI2519" s="3"/>
      <c r="AJ2519" s="3"/>
      <c r="AK2519" s="3"/>
      <c r="AL2519" s="3"/>
      <c r="AM2519" s="3"/>
      <c r="AN2519" s="3"/>
      <c r="AO2519" s="3"/>
      <c r="AP2519" s="3"/>
      <c r="AQ2519" s="3"/>
      <c r="AR2519" s="3"/>
      <c r="AS2519" s="3">
        <v>1</v>
      </c>
      <c r="AT2519" s="3"/>
      <c r="AU2519" t="str">
        <f>VLOOKUP(A2519,[1]taxonomy!$B:$H,7,FALSE)</f>
        <v xml:space="preserve"> Stramenopiles</v>
      </c>
    </row>
    <row r="2520" spans="1:47" hidden="1" x14ac:dyDescent="0.3">
      <c r="A2520" s="2" t="s">
        <v>5127</v>
      </c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>
        <v>1</v>
      </c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  <c r="AI2520" s="3"/>
      <c r="AJ2520" s="3"/>
      <c r="AK2520" s="3"/>
      <c r="AL2520" s="3"/>
      <c r="AM2520" s="3"/>
      <c r="AN2520" s="3"/>
      <c r="AO2520" s="3"/>
      <c r="AP2520" s="3"/>
      <c r="AQ2520" s="3"/>
      <c r="AR2520" s="3"/>
      <c r="AS2520" s="3">
        <v>1</v>
      </c>
      <c r="AT2520" s="3"/>
      <c r="AU2520" t="str">
        <f>VLOOKUP(A2520,[1]taxonomy!$B:$H,7,FALSE)</f>
        <v xml:space="preserve"> Fungi</v>
      </c>
    </row>
    <row r="2521" spans="1:47" hidden="1" x14ac:dyDescent="0.3">
      <c r="A2521" s="2" t="s">
        <v>5129</v>
      </c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>
        <v>2</v>
      </c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>
        <v>2</v>
      </c>
      <c r="AT2521" s="3"/>
      <c r="AU2521" t="str">
        <f>VLOOKUP(A2521,[1]taxonomy!$B:$H,7,FALSE)</f>
        <v xml:space="preserve"> Fungi</v>
      </c>
    </row>
    <row r="2522" spans="1:47" hidden="1" x14ac:dyDescent="0.3">
      <c r="A2522" s="2" t="s">
        <v>5131</v>
      </c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>
        <v>1</v>
      </c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>
        <v>1</v>
      </c>
      <c r="AT2522" s="3"/>
      <c r="AU2522" t="str">
        <f>VLOOKUP(A2522,[1]taxonomy!$B:$H,7,FALSE)</f>
        <v xml:space="preserve"> Stramenopiles</v>
      </c>
    </row>
    <row r="2523" spans="1:47" hidden="1" x14ac:dyDescent="0.3">
      <c r="A2523" s="2" t="s">
        <v>5133</v>
      </c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>
        <v>1</v>
      </c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/>
      <c r="AP2523" s="3"/>
      <c r="AQ2523" s="3"/>
      <c r="AR2523" s="3"/>
      <c r="AS2523" s="3">
        <v>1</v>
      </c>
      <c r="AT2523" s="3"/>
      <c r="AU2523" t="str">
        <f>VLOOKUP(A2523,[1]taxonomy!$B:$H,7,FALSE)</f>
        <v xml:space="preserve"> Stramenopiles</v>
      </c>
    </row>
    <row r="2524" spans="1:47" hidden="1" x14ac:dyDescent="0.3">
      <c r="A2524" s="2" t="s">
        <v>5135</v>
      </c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>
        <v>1</v>
      </c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/>
      <c r="AK2524" s="3"/>
      <c r="AL2524" s="3"/>
      <c r="AM2524" s="3"/>
      <c r="AN2524" s="3"/>
      <c r="AO2524" s="3"/>
      <c r="AP2524" s="3"/>
      <c r="AQ2524" s="3"/>
      <c r="AR2524" s="3"/>
      <c r="AS2524" s="3">
        <v>1</v>
      </c>
      <c r="AT2524" s="3"/>
      <c r="AU2524" t="str">
        <f>VLOOKUP(A2524,[1]taxonomy!$B:$H,7,FALSE)</f>
        <v xml:space="preserve"> Stramenopiles</v>
      </c>
    </row>
    <row r="2525" spans="1:47" hidden="1" x14ac:dyDescent="0.3">
      <c r="A2525" s="2" t="s">
        <v>5137</v>
      </c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>
        <v>1</v>
      </c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>
        <v>1</v>
      </c>
      <c r="AT2525" s="3"/>
      <c r="AU2525" t="str">
        <f>VLOOKUP(A2525,[1]taxonomy!$B:$H,7,FALSE)</f>
        <v xml:space="preserve"> Stramenopiles</v>
      </c>
    </row>
    <row r="2526" spans="1:47" hidden="1" x14ac:dyDescent="0.3">
      <c r="A2526" s="2" t="s">
        <v>5139</v>
      </c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>
        <v>1</v>
      </c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/>
      <c r="AR2526" s="3"/>
      <c r="AS2526" s="3">
        <v>1</v>
      </c>
      <c r="AT2526" s="3"/>
      <c r="AU2526" t="str">
        <f>VLOOKUP(A2526,[1]taxonomy!$B:$H,7,FALSE)</f>
        <v xml:space="preserve"> Alveolata</v>
      </c>
    </row>
    <row r="2527" spans="1:47" hidden="1" x14ac:dyDescent="0.3">
      <c r="A2527" s="2" t="s">
        <v>5141</v>
      </c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>
        <v>1</v>
      </c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/>
      <c r="AK2527" s="3"/>
      <c r="AL2527" s="3"/>
      <c r="AM2527" s="3"/>
      <c r="AN2527" s="3"/>
      <c r="AO2527" s="3"/>
      <c r="AP2527" s="3"/>
      <c r="AQ2527" s="3"/>
      <c r="AR2527" s="3"/>
      <c r="AS2527" s="3">
        <v>1</v>
      </c>
      <c r="AT2527" s="3"/>
      <c r="AU2527" t="str">
        <f>VLOOKUP(A2527,[1]taxonomy!$B:$H,7,FALSE)</f>
        <v xml:space="preserve"> Fungi</v>
      </c>
    </row>
    <row r="2528" spans="1:47" hidden="1" x14ac:dyDescent="0.3">
      <c r="A2528" s="2" t="s">
        <v>5143</v>
      </c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>
        <v>1</v>
      </c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3"/>
      <c r="AM2528" s="3"/>
      <c r="AN2528" s="3"/>
      <c r="AO2528" s="3"/>
      <c r="AP2528" s="3"/>
      <c r="AQ2528" s="3"/>
      <c r="AR2528" s="3"/>
      <c r="AS2528" s="3">
        <v>1</v>
      </c>
      <c r="AT2528" s="3"/>
      <c r="AU2528" t="str">
        <f>VLOOKUP(A2528,[1]taxonomy!$B:$H,7,FALSE)</f>
        <v xml:space="preserve"> Fungi</v>
      </c>
    </row>
    <row r="2529" spans="1:47" hidden="1" x14ac:dyDescent="0.3">
      <c r="A2529" s="2" t="s">
        <v>5145</v>
      </c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>
        <v>1</v>
      </c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>
        <v>1</v>
      </c>
      <c r="AT2529" s="3"/>
      <c r="AU2529" t="str">
        <f>VLOOKUP(A2529,[1]taxonomy!$B:$H,7,FALSE)</f>
        <v xml:space="preserve"> Metazoa</v>
      </c>
    </row>
    <row r="2530" spans="1:47" hidden="1" x14ac:dyDescent="0.3">
      <c r="A2530" s="2" t="s">
        <v>5147</v>
      </c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>
        <v>1</v>
      </c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>
        <v>1</v>
      </c>
      <c r="AT2530" s="3"/>
      <c r="AU2530" t="str">
        <f>VLOOKUP(A2530,[1]taxonomy!$B:$H,7,FALSE)</f>
        <v xml:space="preserve"> Metazoa</v>
      </c>
    </row>
    <row r="2531" spans="1:47" hidden="1" x14ac:dyDescent="0.3">
      <c r="A2531" s="2" t="s">
        <v>5149</v>
      </c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>
        <v>1</v>
      </c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  <c r="AI2531" s="3"/>
      <c r="AJ2531" s="3"/>
      <c r="AK2531" s="3"/>
      <c r="AL2531" s="3"/>
      <c r="AM2531" s="3"/>
      <c r="AN2531" s="3"/>
      <c r="AO2531" s="3"/>
      <c r="AP2531" s="3"/>
      <c r="AQ2531" s="3"/>
      <c r="AR2531" s="3"/>
      <c r="AS2531" s="3">
        <v>1</v>
      </c>
      <c r="AT2531" s="3"/>
      <c r="AU2531" t="str">
        <f>VLOOKUP(A2531,[1]taxonomy!$B:$H,7,FALSE)</f>
        <v xml:space="preserve"> Metazoa</v>
      </c>
    </row>
    <row r="2532" spans="1:47" hidden="1" x14ac:dyDescent="0.3">
      <c r="A2532" s="2" t="s">
        <v>5151</v>
      </c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>
        <v>1</v>
      </c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  <c r="AI2532" s="3"/>
      <c r="AJ2532" s="3"/>
      <c r="AK2532" s="3"/>
      <c r="AL2532" s="3"/>
      <c r="AM2532" s="3"/>
      <c r="AN2532" s="3"/>
      <c r="AO2532" s="3"/>
      <c r="AP2532" s="3"/>
      <c r="AQ2532" s="3"/>
      <c r="AR2532" s="3"/>
      <c r="AS2532" s="3">
        <v>1</v>
      </c>
      <c r="AT2532" s="3"/>
      <c r="AU2532" t="str">
        <f>VLOOKUP(A2532,[1]taxonomy!$B:$H,7,FALSE)</f>
        <v xml:space="preserve"> Viridiplantae</v>
      </c>
    </row>
    <row r="2533" spans="1:47" hidden="1" x14ac:dyDescent="0.3">
      <c r="A2533" s="2" t="s">
        <v>5153</v>
      </c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>
        <v>1</v>
      </c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>
        <v>1</v>
      </c>
      <c r="AT2533" s="3"/>
      <c r="AU2533" t="e">
        <f>VLOOKUP(A2533,[1]taxonomy!$B:$H,7,FALSE)</f>
        <v>#N/A</v>
      </c>
    </row>
    <row r="2534" spans="1:47" hidden="1" x14ac:dyDescent="0.3">
      <c r="A2534" s="2" t="s">
        <v>5155</v>
      </c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>
        <v>1</v>
      </c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3"/>
      <c r="AM2534" s="3"/>
      <c r="AN2534" s="3"/>
      <c r="AO2534" s="3"/>
      <c r="AP2534" s="3"/>
      <c r="AQ2534" s="3"/>
      <c r="AR2534" s="3"/>
      <c r="AS2534" s="3">
        <v>1</v>
      </c>
      <c r="AT2534" s="3"/>
      <c r="AU2534" t="str">
        <f>VLOOKUP(A2534,[1]taxonomy!$B:$H,7,FALSE)</f>
        <v xml:space="preserve"> Viridiplantae</v>
      </c>
    </row>
    <row r="2535" spans="1:47" hidden="1" x14ac:dyDescent="0.3">
      <c r="A2535" s="2" t="s">
        <v>5157</v>
      </c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>
        <v>1</v>
      </c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/>
      <c r="AR2535" s="3"/>
      <c r="AS2535" s="3">
        <v>1</v>
      </c>
      <c r="AT2535" s="3"/>
      <c r="AU2535" t="str">
        <f>VLOOKUP(A2535,[1]taxonomy!$B:$H,7,FALSE)</f>
        <v xml:space="preserve"> Viridiplantae</v>
      </c>
    </row>
    <row r="2536" spans="1:47" hidden="1" x14ac:dyDescent="0.3">
      <c r="A2536" s="2" t="s">
        <v>5159</v>
      </c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>
        <v>1</v>
      </c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  <c r="AI2536" s="3"/>
      <c r="AJ2536" s="3"/>
      <c r="AK2536" s="3"/>
      <c r="AL2536" s="3"/>
      <c r="AM2536" s="3"/>
      <c r="AN2536" s="3"/>
      <c r="AO2536" s="3"/>
      <c r="AP2536" s="3"/>
      <c r="AQ2536" s="3"/>
      <c r="AR2536" s="3"/>
      <c r="AS2536" s="3">
        <v>1</v>
      </c>
      <c r="AT2536" s="3"/>
      <c r="AU2536" t="e">
        <f>VLOOKUP(A2536,[1]taxonomy!$B:$H,7,FALSE)</f>
        <v>#N/A</v>
      </c>
    </row>
    <row r="2537" spans="1:47" hidden="1" x14ac:dyDescent="0.3">
      <c r="A2537" s="2" t="s">
        <v>5161</v>
      </c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>
        <v>1</v>
      </c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  <c r="AI2537" s="3"/>
      <c r="AJ2537" s="3"/>
      <c r="AK2537" s="3"/>
      <c r="AL2537" s="3"/>
      <c r="AM2537" s="3"/>
      <c r="AN2537" s="3"/>
      <c r="AO2537" s="3"/>
      <c r="AP2537" s="3"/>
      <c r="AQ2537" s="3"/>
      <c r="AR2537" s="3"/>
      <c r="AS2537" s="3">
        <v>1</v>
      </c>
      <c r="AT2537" s="3"/>
      <c r="AU2537" t="e">
        <f>VLOOKUP(A2537,[1]taxonomy!$B:$H,7,FALSE)</f>
        <v>#N/A</v>
      </c>
    </row>
    <row r="2538" spans="1:47" hidden="1" x14ac:dyDescent="0.3">
      <c r="A2538" s="2" t="s">
        <v>5163</v>
      </c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>
        <v>1</v>
      </c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/>
      <c r="AR2538" s="3"/>
      <c r="AS2538" s="3">
        <v>1</v>
      </c>
      <c r="AT2538" s="3"/>
      <c r="AU2538" t="e">
        <f>VLOOKUP(A2538,[1]taxonomy!$B:$H,7,FALSE)</f>
        <v>#N/A</v>
      </c>
    </row>
    <row r="2539" spans="1:47" hidden="1" x14ac:dyDescent="0.3">
      <c r="A2539" s="2" t="s">
        <v>5165</v>
      </c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>
        <v>1</v>
      </c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>
        <v>1</v>
      </c>
      <c r="AT2539" s="3"/>
      <c r="AU2539" t="str">
        <f>VLOOKUP(A2539,[1]taxonomy!$B:$H,7,FALSE)</f>
        <v xml:space="preserve"> Viridiplantae</v>
      </c>
    </row>
    <row r="2540" spans="1:47" hidden="1" x14ac:dyDescent="0.3">
      <c r="A2540" s="2" t="s">
        <v>5167</v>
      </c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>
        <v>1</v>
      </c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  <c r="AI2540" s="3"/>
      <c r="AJ2540" s="3"/>
      <c r="AK2540" s="3"/>
      <c r="AL2540" s="3"/>
      <c r="AM2540" s="3"/>
      <c r="AN2540" s="3"/>
      <c r="AO2540" s="3"/>
      <c r="AP2540" s="3"/>
      <c r="AQ2540" s="3"/>
      <c r="AR2540" s="3"/>
      <c r="AS2540" s="3">
        <v>1</v>
      </c>
      <c r="AT2540" s="3"/>
      <c r="AU2540" t="str">
        <f>VLOOKUP(A2540,[1]taxonomy!$B:$H,7,FALSE)</f>
        <v xml:space="preserve"> Viridiplantae</v>
      </c>
    </row>
    <row r="2541" spans="1:47" hidden="1" x14ac:dyDescent="0.3">
      <c r="A2541" s="2" t="s">
        <v>5169</v>
      </c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>
        <v>1</v>
      </c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AK2541" s="3"/>
      <c r="AL2541" s="3"/>
      <c r="AM2541" s="3"/>
      <c r="AN2541" s="3"/>
      <c r="AO2541" s="3"/>
      <c r="AP2541" s="3"/>
      <c r="AQ2541" s="3"/>
      <c r="AR2541" s="3"/>
      <c r="AS2541" s="3">
        <v>1</v>
      </c>
      <c r="AT2541" s="3"/>
      <c r="AU2541" t="str">
        <f>VLOOKUP(A2541,[1]taxonomy!$B:$H,7,FALSE)</f>
        <v xml:space="preserve"> Viridiplantae</v>
      </c>
    </row>
    <row r="2542" spans="1:47" hidden="1" x14ac:dyDescent="0.3">
      <c r="A2542" s="2" t="s">
        <v>5171</v>
      </c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>
        <v>1</v>
      </c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AK2542" s="3"/>
      <c r="AL2542" s="3"/>
      <c r="AM2542" s="3"/>
      <c r="AN2542" s="3"/>
      <c r="AO2542" s="3"/>
      <c r="AP2542" s="3"/>
      <c r="AQ2542" s="3"/>
      <c r="AR2542" s="3"/>
      <c r="AS2542" s="3">
        <v>1</v>
      </c>
      <c r="AT2542" s="3"/>
      <c r="AU2542" t="e">
        <f>VLOOKUP(A2542,[1]taxonomy!$B:$H,7,FALSE)</f>
        <v>#N/A</v>
      </c>
    </row>
    <row r="2543" spans="1:47" hidden="1" x14ac:dyDescent="0.3">
      <c r="A2543" s="2" t="s">
        <v>5173</v>
      </c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>
        <v>1</v>
      </c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/>
      <c r="AR2543" s="3"/>
      <c r="AS2543" s="3">
        <v>1</v>
      </c>
      <c r="AT2543" s="3"/>
      <c r="AU2543" t="str">
        <f>VLOOKUP(A2543,[1]taxonomy!$B:$H,7,FALSE)</f>
        <v xml:space="preserve"> Viridiplantae</v>
      </c>
    </row>
    <row r="2544" spans="1:47" hidden="1" x14ac:dyDescent="0.3">
      <c r="A2544" s="2" t="s">
        <v>5175</v>
      </c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>
        <v>1</v>
      </c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/>
      <c r="AK2544" s="3"/>
      <c r="AL2544" s="3"/>
      <c r="AM2544" s="3"/>
      <c r="AN2544" s="3"/>
      <c r="AO2544" s="3"/>
      <c r="AP2544" s="3"/>
      <c r="AQ2544" s="3"/>
      <c r="AR2544" s="3"/>
      <c r="AS2544" s="3">
        <v>1</v>
      </c>
      <c r="AT2544" s="3"/>
      <c r="AU2544" t="str">
        <f>VLOOKUP(A2544,[1]taxonomy!$B:$H,7,FALSE)</f>
        <v xml:space="preserve"> Viridiplantae</v>
      </c>
    </row>
    <row r="2545" spans="1:47" hidden="1" x14ac:dyDescent="0.3">
      <c r="A2545" s="2" t="s">
        <v>5177</v>
      </c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>
        <v>1</v>
      </c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3"/>
      <c r="AM2545" s="3"/>
      <c r="AN2545" s="3"/>
      <c r="AO2545" s="3"/>
      <c r="AP2545" s="3"/>
      <c r="AQ2545" s="3"/>
      <c r="AR2545" s="3"/>
      <c r="AS2545" s="3">
        <v>1</v>
      </c>
      <c r="AT2545" s="3"/>
      <c r="AU2545" t="str">
        <f>VLOOKUP(A2545,[1]taxonomy!$B:$H,7,FALSE)</f>
        <v xml:space="preserve"> Viridiplantae</v>
      </c>
    </row>
    <row r="2546" spans="1:47" hidden="1" x14ac:dyDescent="0.3">
      <c r="A2546" s="2" t="s">
        <v>5179</v>
      </c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>
        <v>1</v>
      </c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/>
      <c r="AS2546" s="3">
        <v>1</v>
      </c>
      <c r="AT2546" s="3"/>
      <c r="AU2546" t="e">
        <f>VLOOKUP(A2546,[1]taxonomy!$B:$H,7,FALSE)</f>
        <v>#N/A</v>
      </c>
    </row>
    <row r="2547" spans="1:47" hidden="1" x14ac:dyDescent="0.3">
      <c r="A2547" s="2" t="s">
        <v>5181</v>
      </c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>
        <v>1</v>
      </c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  <c r="AI2547" s="3"/>
      <c r="AJ2547" s="3"/>
      <c r="AK2547" s="3"/>
      <c r="AL2547" s="3"/>
      <c r="AM2547" s="3"/>
      <c r="AN2547" s="3"/>
      <c r="AO2547" s="3"/>
      <c r="AP2547" s="3"/>
      <c r="AQ2547" s="3"/>
      <c r="AR2547" s="3"/>
      <c r="AS2547" s="3">
        <v>1</v>
      </c>
      <c r="AT2547" s="3"/>
      <c r="AU2547" t="e">
        <f>VLOOKUP(A2547,[1]taxonomy!$B:$H,7,FALSE)</f>
        <v>#N/A</v>
      </c>
    </row>
    <row r="2548" spans="1:47" hidden="1" x14ac:dyDescent="0.3">
      <c r="A2548" s="2" t="s">
        <v>5183</v>
      </c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>
        <v>1</v>
      </c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  <c r="AI2548" s="3"/>
      <c r="AJ2548" s="3"/>
      <c r="AK2548" s="3"/>
      <c r="AL2548" s="3"/>
      <c r="AM2548" s="3"/>
      <c r="AN2548" s="3"/>
      <c r="AO2548" s="3"/>
      <c r="AP2548" s="3"/>
      <c r="AQ2548" s="3"/>
      <c r="AR2548" s="3"/>
      <c r="AS2548" s="3">
        <v>1</v>
      </c>
      <c r="AT2548" s="3"/>
      <c r="AU2548" t="e">
        <f>VLOOKUP(A2548,[1]taxonomy!$B:$H,7,FALSE)</f>
        <v>#N/A</v>
      </c>
    </row>
    <row r="2549" spans="1:47" hidden="1" x14ac:dyDescent="0.3">
      <c r="A2549" s="2" t="s">
        <v>5185</v>
      </c>
      <c r="B2549" s="3"/>
      <c r="C2549" s="3"/>
      <c r="D2549" s="3"/>
      <c r="E2549" s="3"/>
      <c r="F2549" s="3"/>
      <c r="G2549" s="3"/>
      <c r="H2549" s="3">
        <v>1</v>
      </c>
      <c r="I2549" s="3"/>
      <c r="J2549" s="3"/>
      <c r="K2549" s="3"/>
      <c r="L2549" s="3"/>
      <c r="M2549" s="3"/>
      <c r="N2549" s="3"/>
      <c r="O2549" s="3"/>
      <c r="P2549" s="3"/>
      <c r="Q2549" s="3">
        <v>1</v>
      </c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/>
      <c r="AK2549" s="3"/>
      <c r="AL2549" s="3"/>
      <c r="AM2549" s="3"/>
      <c r="AN2549" s="3"/>
      <c r="AO2549" s="3"/>
      <c r="AP2549" s="3"/>
      <c r="AQ2549" s="3"/>
      <c r="AR2549" s="3"/>
      <c r="AS2549" s="3">
        <v>2</v>
      </c>
      <c r="AT2549" s="3"/>
      <c r="AU2549" t="e">
        <f>VLOOKUP(A2549,[1]taxonomy!$B:$H,7,FALSE)</f>
        <v>#N/A</v>
      </c>
    </row>
    <row r="2550" spans="1:47" hidden="1" x14ac:dyDescent="0.3">
      <c r="A2550" s="2" t="s">
        <v>5187</v>
      </c>
      <c r="B2550" s="3"/>
      <c r="C2550" s="3"/>
      <c r="D2550" s="3"/>
      <c r="E2550" s="3"/>
      <c r="F2550" s="3"/>
      <c r="G2550" s="3"/>
      <c r="H2550" s="3">
        <v>1</v>
      </c>
      <c r="I2550" s="3"/>
      <c r="J2550" s="3"/>
      <c r="K2550" s="3"/>
      <c r="L2550" s="3"/>
      <c r="M2550" s="3"/>
      <c r="N2550" s="3"/>
      <c r="O2550" s="3"/>
      <c r="P2550" s="3"/>
      <c r="Q2550" s="3">
        <v>1</v>
      </c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>
        <v>2</v>
      </c>
      <c r="AT2550" s="3"/>
      <c r="AU2550" t="e">
        <f>VLOOKUP(A2550,[1]taxonomy!$B:$H,7,FALSE)</f>
        <v>#N/A</v>
      </c>
    </row>
    <row r="2551" spans="1:47" hidden="1" x14ac:dyDescent="0.3">
      <c r="A2551" s="2" t="s">
        <v>5189</v>
      </c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>
        <v>1</v>
      </c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>
        <v>1</v>
      </c>
      <c r="AT2551" s="3"/>
      <c r="AU2551" t="str">
        <f>VLOOKUP(A2551,[1]taxonomy!$B:$H,7,FALSE)</f>
        <v xml:space="preserve"> Metazoa</v>
      </c>
    </row>
    <row r="2552" spans="1:47" hidden="1" x14ac:dyDescent="0.3">
      <c r="A2552" s="2" t="s">
        <v>5191</v>
      </c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>
        <v>1</v>
      </c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/>
      <c r="AP2552" s="3"/>
      <c r="AQ2552" s="3"/>
      <c r="AR2552" s="3"/>
      <c r="AS2552" s="3">
        <v>1</v>
      </c>
      <c r="AT2552" s="3"/>
      <c r="AU2552" t="str">
        <f>VLOOKUP(A2552,[1]taxonomy!$B:$H,7,FALSE)</f>
        <v xml:space="preserve"> Metazoa</v>
      </c>
    </row>
    <row r="2553" spans="1:47" hidden="1" x14ac:dyDescent="0.3">
      <c r="A2553" s="2" t="s">
        <v>5193</v>
      </c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>
        <v>1</v>
      </c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>
        <v>1</v>
      </c>
      <c r="AT2553" s="3"/>
      <c r="AU2553" t="str">
        <f>VLOOKUP(A2553,[1]taxonomy!$B:$H,7,FALSE)</f>
        <v xml:space="preserve"> Metazoa</v>
      </c>
    </row>
    <row r="2554" spans="1:47" hidden="1" x14ac:dyDescent="0.3">
      <c r="A2554" s="2" t="s">
        <v>5195</v>
      </c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>
        <v>1</v>
      </c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>
        <v>1</v>
      </c>
      <c r="AT2554" s="3"/>
      <c r="AU2554" t="str">
        <f>VLOOKUP(A2554,[1]taxonomy!$B:$H,7,FALSE)</f>
        <v xml:space="preserve"> Metazoa</v>
      </c>
    </row>
    <row r="2555" spans="1:47" hidden="1" x14ac:dyDescent="0.3">
      <c r="A2555" s="2" t="s">
        <v>5197</v>
      </c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>
        <v>1</v>
      </c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>
        <v>1</v>
      </c>
      <c r="AT2555" s="3"/>
      <c r="AU2555" t="str">
        <f>VLOOKUP(A2555,[1]taxonomy!$B:$H,7,FALSE)</f>
        <v xml:space="preserve"> Metazoa</v>
      </c>
    </row>
    <row r="2556" spans="1:47" hidden="1" x14ac:dyDescent="0.3">
      <c r="A2556" s="2" t="s">
        <v>5199</v>
      </c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>
        <v>1</v>
      </c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>
        <v>1</v>
      </c>
      <c r="AT2556" s="3"/>
      <c r="AU2556" t="str">
        <f>VLOOKUP(A2556,[1]taxonomy!$B:$H,7,FALSE)</f>
        <v xml:space="preserve"> Metazoa</v>
      </c>
    </row>
    <row r="2557" spans="1:47" hidden="1" x14ac:dyDescent="0.3">
      <c r="A2557" s="2" t="s">
        <v>5201</v>
      </c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>
        <v>1</v>
      </c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>
        <v>1</v>
      </c>
      <c r="AT2557" s="3"/>
      <c r="AU2557" t="str">
        <f>VLOOKUP(A2557,[1]taxonomy!$B:$H,7,FALSE)</f>
        <v xml:space="preserve"> Metazoa</v>
      </c>
    </row>
    <row r="2558" spans="1:47" hidden="1" x14ac:dyDescent="0.3">
      <c r="A2558" s="2" t="s">
        <v>5203</v>
      </c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>
        <v>1</v>
      </c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>
        <v>1</v>
      </c>
      <c r="AT2558" s="3"/>
      <c r="AU2558" t="str">
        <f>VLOOKUP(A2558,[1]taxonomy!$B:$H,7,FALSE)</f>
        <v xml:space="preserve"> Metazoa</v>
      </c>
    </row>
    <row r="2559" spans="1:47" hidden="1" x14ac:dyDescent="0.3">
      <c r="A2559" s="2" t="s">
        <v>5205</v>
      </c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>
        <v>1</v>
      </c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/>
      <c r="AP2559" s="3"/>
      <c r="AQ2559" s="3"/>
      <c r="AR2559" s="3"/>
      <c r="AS2559" s="3">
        <v>1</v>
      </c>
      <c r="AT2559" s="3"/>
      <c r="AU2559" t="str">
        <f>VLOOKUP(A2559,[1]taxonomy!$B:$H,7,FALSE)</f>
        <v xml:space="preserve"> Metazoa</v>
      </c>
    </row>
    <row r="2560" spans="1:47" hidden="1" x14ac:dyDescent="0.3">
      <c r="A2560" s="2" t="s">
        <v>5207</v>
      </c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>
        <v>1</v>
      </c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>
        <v>1</v>
      </c>
      <c r="AT2560" s="3"/>
      <c r="AU2560" t="str">
        <f>VLOOKUP(A2560,[1]taxonomy!$B:$H,7,FALSE)</f>
        <v xml:space="preserve"> Metazoa</v>
      </c>
    </row>
    <row r="2561" spans="1:47" hidden="1" x14ac:dyDescent="0.3">
      <c r="A2561" s="2" t="s">
        <v>5209</v>
      </c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>
        <v>1</v>
      </c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>
        <v>1</v>
      </c>
      <c r="AT2561" s="3"/>
      <c r="AU2561" t="str">
        <f>VLOOKUP(A2561,[1]taxonomy!$B:$H,7,FALSE)</f>
        <v xml:space="preserve"> Metazoa</v>
      </c>
    </row>
    <row r="2562" spans="1:47" hidden="1" x14ac:dyDescent="0.3">
      <c r="A2562" s="2" t="s">
        <v>5211</v>
      </c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>
        <v>2</v>
      </c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/>
      <c r="AP2562" s="3"/>
      <c r="AQ2562" s="3"/>
      <c r="AR2562" s="3"/>
      <c r="AS2562" s="3">
        <v>2</v>
      </c>
      <c r="AT2562" s="3"/>
      <c r="AU2562" t="str">
        <f>VLOOKUP(A2562,[1]taxonomy!$B:$H,7,FALSE)</f>
        <v xml:space="preserve"> Metazoa</v>
      </c>
    </row>
    <row r="2563" spans="1:47" hidden="1" x14ac:dyDescent="0.3">
      <c r="A2563" s="2" t="s">
        <v>5213</v>
      </c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>
        <v>1</v>
      </c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3"/>
      <c r="AM2563" s="3"/>
      <c r="AN2563" s="3"/>
      <c r="AO2563" s="3"/>
      <c r="AP2563" s="3"/>
      <c r="AQ2563" s="3"/>
      <c r="AR2563" s="3"/>
      <c r="AS2563" s="3">
        <v>1</v>
      </c>
      <c r="AT2563" s="3"/>
      <c r="AU2563" t="str">
        <f>VLOOKUP(A2563,[1]taxonomy!$B:$H,7,FALSE)</f>
        <v xml:space="preserve"> Metazoa</v>
      </c>
    </row>
    <row r="2564" spans="1:47" hidden="1" x14ac:dyDescent="0.3">
      <c r="A2564" s="2" t="s">
        <v>5215</v>
      </c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>
        <v>1</v>
      </c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>
        <v>1</v>
      </c>
      <c r="AT2564" s="3"/>
      <c r="AU2564" t="str">
        <f>VLOOKUP(A2564,[1]taxonomy!$B:$H,7,FALSE)</f>
        <v xml:space="preserve"> Metazoa</v>
      </c>
    </row>
    <row r="2565" spans="1:47" hidden="1" x14ac:dyDescent="0.3">
      <c r="A2565" s="2" t="s">
        <v>5217</v>
      </c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>
        <v>1</v>
      </c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>
        <v>1</v>
      </c>
      <c r="AT2565" s="3"/>
      <c r="AU2565" t="str">
        <f>VLOOKUP(A2565,[1]taxonomy!$B:$H,7,FALSE)</f>
        <v xml:space="preserve"> Metazoa</v>
      </c>
    </row>
    <row r="2566" spans="1:47" hidden="1" x14ac:dyDescent="0.3">
      <c r="A2566" s="2" t="s">
        <v>5219</v>
      </c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>
        <v>1</v>
      </c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>
        <v>1</v>
      </c>
      <c r="AT2566" s="3"/>
      <c r="AU2566" t="str">
        <f>VLOOKUP(A2566,[1]taxonomy!$B:$H,7,FALSE)</f>
        <v xml:space="preserve"> Metazoa</v>
      </c>
    </row>
    <row r="2567" spans="1:47" hidden="1" x14ac:dyDescent="0.3">
      <c r="A2567" s="2" t="s">
        <v>5221</v>
      </c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>
        <v>1</v>
      </c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3"/>
      <c r="AM2567" s="3"/>
      <c r="AN2567" s="3"/>
      <c r="AO2567" s="3"/>
      <c r="AP2567" s="3"/>
      <c r="AQ2567" s="3"/>
      <c r="AR2567" s="3"/>
      <c r="AS2567" s="3">
        <v>1</v>
      </c>
      <c r="AT2567" s="3"/>
      <c r="AU2567" t="str">
        <f>VLOOKUP(A2567,[1]taxonomy!$B:$H,7,FALSE)</f>
        <v xml:space="preserve"> Metazoa</v>
      </c>
    </row>
    <row r="2568" spans="1:47" hidden="1" x14ac:dyDescent="0.3">
      <c r="A2568" s="2" t="s">
        <v>5223</v>
      </c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>
        <v>1</v>
      </c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/>
      <c r="AR2568" s="3"/>
      <c r="AS2568" s="3">
        <v>1</v>
      </c>
      <c r="AT2568" s="3"/>
      <c r="AU2568" t="str">
        <f>VLOOKUP(A2568,[1]taxonomy!$B:$H,7,FALSE)</f>
        <v xml:space="preserve"> Metazoa</v>
      </c>
    </row>
    <row r="2569" spans="1:47" hidden="1" x14ac:dyDescent="0.3">
      <c r="A2569" s="2" t="s">
        <v>5225</v>
      </c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>
        <v>1</v>
      </c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>
        <v>1</v>
      </c>
      <c r="AT2569" s="3"/>
      <c r="AU2569" t="str">
        <f>VLOOKUP(A2569,[1]taxonomy!$B:$H,7,FALSE)</f>
        <v xml:space="preserve"> Metazoa</v>
      </c>
    </row>
    <row r="2570" spans="1:47" hidden="1" x14ac:dyDescent="0.3">
      <c r="A2570" s="2" t="s">
        <v>5227</v>
      </c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>
        <v>1</v>
      </c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AK2570" s="3"/>
      <c r="AL2570" s="3"/>
      <c r="AM2570" s="3"/>
      <c r="AN2570" s="3"/>
      <c r="AO2570" s="3"/>
      <c r="AP2570" s="3"/>
      <c r="AQ2570" s="3"/>
      <c r="AR2570" s="3"/>
      <c r="AS2570" s="3">
        <v>1</v>
      </c>
      <c r="AT2570" s="3"/>
      <c r="AU2570" t="str">
        <f>VLOOKUP(A2570,[1]taxonomy!$B:$H,7,FALSE)</f>
        <v xml:space="preserve"> Metazoa</v>
      </c>
    </row>
    <row r="2571" spans="1:47" hidden="1" x14ac:dyDescent="0.3">
      <c r="A2571" s="2" t="s">
        <v>5229</v>
      </c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>
        <v>1</v>
      </c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3"/>
      <c r="AM2571" s="3"/>
      <c r="AN2571" s="3"/>
      <c r="AO2571" s="3"/>
      <c r="AP2571" s="3"/>
      <c r="AQ2571" s="3"/>
      <c r="AR2571" s="3"/>
      <c r="AS2571" s="3">
        <v>1</v>
      </c>
      <c r="AT2571" s="3"/>
      <c r="AU2571" t="str">
        <f>VLOOKUP(A2571,[1]taxonomy!$B:$H,7,FALSE)</f>
        <v xml:space="preserve"> Metazoa</v>
      </c>
    </row>
    <row r="2572" spans="1:47" hidden="1" x14ac:dyDescent="0.3">
      <c r="A2572" s="2" t="s">
        <v>5231</v>
      </c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>
        <v>1</v>
      </c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AK2572" s="3"/>
      <c r="AL2572" s="3"/>
      <c r="AM2572" s="3"/>
      <c r="AN2572" s="3"/>
      <c r="AO2572" s="3"/>
      <c r="AP2572" s="3"/>
      <c r="AQ2572" s="3"/>
      <c r="AR2572" s="3"/>
      <c r="AS2572" s="3">
        <v>1</v>
      </c>
      <c r="AT2572" s="3"/>
      <c r="AU2572" t="str">
        <f>VLOOKUP(A2572,[1]taxonomy!$B:$H,7,FALSE)</f>
        <v xml:space="preserve"> Metazoa</v>
      </c>
    </row>
    <row r="2573" spans="1:47" hidden="1" x14ac:dyDescent="0.3">
      <c r="A2573" s="2" t="s">
        <v>5233</v>
      </c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>
        <v>1</v>
      </c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3"/>
      <c r="AM2573" s="3"/>
      <c r="AN2573" s="3"/>
      <c r="AO2573" s="3"/>
      <c r="AP2573" s="3"/>
      <c r="AQ2573" s="3"/>
      <c r="AR2573" s="3"/>
      <c r="AS2573" s="3">
        <v>1</v>
      </c>
      <c r="AT2573" s="3"/>
      <c r="AU2573" t="str">
        <f>VLOOKUP(A2573,[1]taxonomy!$B:$H,7,FALSE)</f>
        <v xml:space="preserve"> Metazoa</v>
      </c>
    </row>
    <row r="2574" spans="1:47" hidden="1" x14ac:dyDescent="0.3">
      <c r="A2574" s="2" t="s">
        <v>5235</v>
      </c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>
        <v>1</v>
      </c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AK2574" s="3"/>
      <c r="AL2574" s="3"/>
      <c r="AM2574" s="3"/>
      <c r="AN2574" s="3"/>
      <c r="AO2574" s="3"/>
      <c r="AP2574" s="3"/>
      <c r="AQ2574" s="3"/>
      <c r="AR2574" s="3"/>
      <c r="AS2574" s="3">
        <v>1</v>
      </c>
      <c r="AT2574" s="3"/>
      <c r="AU2574" t="str">
        <f>VLOOKUP(A2574,[1]taxonomy!$B:$H,7,FALSE)</f>
        <v xml:space="preserve"> Metazoa</v>
      </c>
    </row>
    <row r="2575" spans="1:47" hidden="1" x14ac:dyDescent="0.3">
      <c r="A2575" s="2" t="s">
        <v>5237</v>
      </c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>
        <v>1</v>
      </c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>
        <v>1</v>
      </c>
      <c r="AT2575" s="3"/>
      <c r="AU2575" t="str">
        <f>VLOOKUP(A2575,[1]taxonomy!$B:$H,7,FALSE)</f>
        <v xml:space="preserve"> Metazoa</v>
      </c>
    </row>
    <row r="2576" spans="1:47" hidden="1" x14ac:dyDescent="0.3">
      <c r="A2576" s="2" t="s">
        <v>5239</v>
      </c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>
        <v>1</v>
      </c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  <c r="AI2576" s="3"/>
      <c r="AJ2576" s="3"/>
      <c r="AK2576" s="3"/>
      <c r="AL2576" s="3"/>
      <c r="AM2576" s="3"/>
      <c r="AN2576" s="3"/>
      <c r="AO2576" s="3"/>
      <c r="AP2576" s="3"/>
      <c r="AQ2576" s="3"/>
      <c r="AR2576" s="3"/>
      <c r="AS2576" s="3">
        <v>1</v>
      </c>
      <c r="AT2576" s="3"/>
      <c r="AU2576" t="str">
        <f>VLOOKUP(A2576,[1]taxonomy!$B:$H,7,FALSE)</f>
        <v xml:space="preserve"> Metazoa</v>
      </c>
    </row>
    <row r="2577" spans="1:47" hidden="1" x14ac:dyDescent="0.3">
      <c r="A2577" s="2" t="s">
        <v>5241</v>
      </c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>
        <v>1</v>
      </c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>
        <v>1</v>
      </c>
      <c r="AT2577" s="3"/>
      <c r="AU2577" t="str">
        <f>VLOOKUP(A2577,[1]taxonomy!$B:$H,7,FALSE)</f>
        <v xml:space="preserve"> Fungi</v>
      </c>
    </row>
    <row r="2578" spans="1:47" hidden="1" x14ac:dyDescent="0.3">
      <c r="A2578" s="2" t="s">
        <v>5243</v>
      </c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>
        <v>1</v>
      </c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AK2578" s="3"/>
      <c r="AL2578" s="3"/>
      <c r="AM2578" s="3"/>
      <c r="AN2578" s="3"/>
      <c r="AO2578" s="3"/>
      <c r="AP2578" s="3"/>
      <c r="AQ2578" s="3"/>
      <c r="AR2578" s="3"/>
      <c r="AS2578" s="3">
        <v>1</v>
      </c>
      <c r="AT2578" s="3"/>
      <c r="AU2578" t="str">
        <f>VLOOKUP(A2578,[1]taxonomy!$B:$H,7,FALSE)</f>
        <v xml:space="preserve"> Fungi</v>
      </c>
    </row>
    <row r="2579" spans="1:47" hidden="1" x14ac:dyDescent="0.3">
      <c r="A2579" s="2" t="s">
        <v>5245</v>
      </c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>
        <v>1</v>
      </c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  <c r="AI2579" s="3"/>
      <c r="AJ2579" s="3"/>
      <c r="AK2579" s="3"/>
      <c r="AL2579" s="3"/>
      <c r="AM2579" s="3"/>
      <c r="AN2579" s="3"/>
      <c r="AO2579" s="3"/>
      <c r="AP2579" s="3"/>
      <c r="AQ2579" s="3"/>
      <c r="AR2579" s="3"/>
      <c r="AS2579" s="3">
        <v>1</v>
      </c>
      <c r="AT2579" s="3"/>
      <c r="AU2579" t="str">
        <f>VLOOKUP(A2579,[1]taxonomy!$B:$H,7,FALSE)</f>
        <v xml:space="preserve"> Metazoa</v>
      </c>
    </row>
    <row r="2580" spans="1:47" hidden="1" x14ac:dyDescent="0.3">
      <c r="A2580" s="2" t="s">
        <v>5247</v>
      </c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>
        <v>1</v>
      </c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>
        <v>1</v>
      </c>
      <c r="AT2580" s="3"/>
      <c r="AU2580" t="str">
        <f>VLOOKUP(A2580,[1]taxonomy!$B:$H,7,FALSE)</f>
        <v xml:space="preserve"> Fungi</v>
      </c>
    </row>
    <row r="2581" spans="1:47" hidden="1" x14ac:dyDescent="0.3">
      <c r="A2581" s="2" t="s">
        <v>5249</v>
      </c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>
        <v>1</v>
      </c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>
        <v>1</v>
      </c>
      <c r="AT2581" s="3"/>
      <c r="AU2581" t="str">
        <f>VLOOKUP(A2581,[1]taxonomy!$B:$H,7,FALSE)</f>
        <v xml:space="preserve"> Fungi</v>
      </c>
    </row>
    <row r="2582" spans="1:47" hidden="1" x14ac:dyDescent="0.3">
      <c r="A2582" s="2" t="s">
        <v>5251</v>
      </c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>
        <v>1</v>
      </c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  <c r="AI2582" s="3"/>
      <c r="AJ2582" s="3"/>
      <c r="AK2582" s="3"/>
      <c r="AL2582" s="3"/>
      <c r="AM2582" s="3"/>
      <c r="AN2582" s="3"/>
      <c r="AO2582" s="3"/>
      <c r="AP2582" s="3"/>
      <c r="AQ2582" s="3"/>
      <c r="AR2582" s="3"/>
      <c r="AS2582" s="3">
        <v>1</v>
      </c>
      <c r="AT2582" s="3"/>
      <c r="AU2582" t="str">
        <f>VLOOKUP(A2582,[1]taxonomy!$B:$H,7,FALSE)</f>
        <v xml:space="preserve"> Metazoa</v>
      </c>
    </row>
    <row r="2583" spans="1:47" hidden="1" x14ac:dyDescent="0.3">
      <c r="A2583" s="2" t="s">
        <v>5253</v>
      </c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>
        <v>1</v>
      </c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  <c r="AI2583" s="3"/>
      <c r="AJ2583" s="3"/>
      <c r="AK2583" s="3"/>
      <c r="AL2583" s="3"/>
      <c r="AM2583" s="3"/>
      <c r="AN2583" s="3"/>
      <c r="AO2583" s="3"/>
      <c r="AP2583" s="3"/>
      <c r="AQ2583" s="3"/>
      <c r="AR2583" s="3"/>
      <c r="AS2583" s="3">
        <v>1</v>
      </c>
      <c r="AT2583" s="3"/>
      <c r="AU2583" t="str">
        <f>VLOOKUP(A2583,[1]taxonomy!$B:$H,7,FALSE)</f>
        <v xml:space="preserve"> Metazoa</v>
      </c>
    </row>
    <row r="2584" spans="1:47" hidden="1" x14ac:dyDescent="0.3">
      <c r="A2584" s="2" t="s">
        <v>5255</v>
      </c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>
        <v>1</v>
      </c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>
        <v>1</v>
      </c>
      <c r="AT2584" s="3"/>
      <c r="AU2584" t="str">
        <f>VLOOKUP(A2584,[1]taxonomy!$B:$H,7,FALSE)</f>
        <v xml:space="preserve"> Metazoa</v>
      </c>
    </row>
    <row r="2585" spans="1:47" hidden="1" x14ac:dyDescent="0.3">
      <c r="A2585" s="2" t="s">
        <v>5257</v>
      </c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>
        <v>1</v>
      </c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>
        <v>1</v>
      </c>
      <c r="AT2585" s="3"/>
      <c r="AU2585" t="str">
        <f>VLOOKUP(A2585,[1]taxonomy!$B:$H,7,FALSE)</f>
        <v xml:space="preserve"> Fungi</v>
      </c>
    </row>
    <row r="2586" spans="1:47" hidden="1" x14ac:dyDescent="0.3">
      <c r="A2586" s="2" t="s">
        <v>5259</v>
      </c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>
        <v>1</v>
      </c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  <c r="AI2586" s="3"/>
      <c r="AJ2586" s="3"/>
      <c r="AK2586" s="3"/>
      <c r="AL2586" s="3"/>
      <c r="AM2586" s="3"/>
      <c r="AN2586" s="3"/>
      <c r="AO2586" s="3"/>
      <c r="AP2586" s="3"/>
      <c r="AQ2586" s="3"/>
      <c r="AR2586" s="3"/>
      <c r="AS2586" s="3">
        <v>1</v>
      </c>
      <c r="AT2586" s="3"/>
      <c r="AU2586" t="str">
        <f>VLOOKUP(A2586,[1]taxonomy!$B:$H,7,FALSE)</f>
        <v xml:space="preserve"> Fungi</v>
      </c>
    </row>
    <row r="2587" spans="1:47" hidden="1" x14ac:dyDescent="0.3">
      <c r="A2587" s="2" t="s">
        <v>5261</v>
      </c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>
        <v>1</v>
      </c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  <c r="AI2587" s="3"/>
      <c r="AJ2587" s="3"/>
      <c r="AK2587" s="3"/>
      <c r="AL2587" s="3"/>
      <c r="AM2587" s="3"/>
      <c r="AN2587" s="3"/>
      <c r="AO2587" s="3"/>
      <c r="AP2587" s="3"/>
      <c r="AQ2587" s="3"/>
      <c r="AR2587" s="3"/>
      <c r="AS2587" s="3">
        <v>1</v>
      </c>
      <c r="AT2587" s="3"/>
      <c r="AU2587" t="str">
        <f>VLOOKUP(A2587,[1]taxonomy!$B:$H,7,FALSE)</f>
        <v xml:space="preserve"> Alveolata</v>
      </c>
    </row>
    <row r="2588" spans="1:47" hidden="1" x14ac:dyDescent="0.3">
      <c r="A2588" s="2" t="s">
        <v>5263</v>
      </c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>
        <v>1</v>
      </c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>
        <v>1</v>
      </c>
      <c r="AT2588" s="3"/>
      <c r="AU2588" t="str">
        <f>VLOOKUP(A2588,[1]taxonomy!$B:$H,7,FALSE)</f>
        <v xml:space="preserve"> Alveolata</v>
      </c>
    </row>
    <row r="2589" spans="1:47" hidden="1" x14ac:dyDescent="0.3">
      <c r="A2589" s="2" t="s">
        <v>5265</v>
      </c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>
        <v>1</v>
      </c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>
        <v>1</v>
      </c>
      <c r="AT2589" s="3"/>
      <c r="AU2589" t="str">
        <f>VLOOKUP(A2589,[1]taxonomy!$B:$H,7,FALSE)</f>
        <v xml:space="preserve"> Alveolata</v>
      </c>
    </row>
    <row r="2590" spans="1:47" hidden="1" x14ac:dyDescent="0.3">
      <c r="A2590" s="2" t="s">
        <v>5267</v>
      </c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>
        <v>1</v>
      </c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>
        <v>1</v>
      </c>
      <c r="AT2590" s="3"/>
      <c r="AU2590" t="str">
        <f>VLOOKUP(A2590,[1]taxonomy!$B:$H,7,FALSE)</f>
        <v xml:space="preserve"> Fungi</v>
      </c>
    </row>
    <row r="2591" spans="1:47" hidden="1" x14ac:dyDescent="0.3">
      <c r="A2591" s="2" t="s">
        <v>5269</v>
      </c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>
        <v>1</v>
      </c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>
        <v>1</v>
      </c>
      <c r="AT2591" s="3"/>
      <c r="AU2591" t="str">
        <f>VLOOKUP(A2591,[1]taxonomy!$B:$H,7,FALSE)</f>
        <v xml:space="preserve"> Fungi</v>
      </c>
    </row>
    <row r="2592" spans="1:47" hidden="1" x14ac:dyDescent="0.3">
      <c r="A2592" s="2" t="s">
        <v>5271</v>
      </c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>
        <v>1</v>
      </c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/>
      <c r="AS2592" s="3">
        <v>1</v>
      </c>
      <c r="AT2592" s="3"/>
      <c r="AU2592" t="str">
        <f>VLOOKUP(A2592,[1]taxonomy!$B:$H,7,FALSE)</f>
        <v xml:space="preserve"> Alveolata</v>
      </c>
    </row>
    <row r="2593" spans="1:47" hidden="1" x14ac:dyDescent="0.3">
      <c r="A2593" s="2" t="s">
        <v>5273</v>
      </c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>
        <v>1</v>
      </c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/>
      <c r="AR2593" s="3"/>
      <c r="AS2593" s="3">
        <v>1</v>
      </c>
      <c r="AT2593" s="3"/>
      <c r="AU2593" t="str">
        <f>VLOOKUP(A2593,[1]taxonomy!$B:$H,7,FALSE)</f>
        <v xml:space="preserve"> Alveolata</v>
      </c>
    </row>
    <row r="2594" spans="1:47" hidden="1" x14ac:dyDescent="0.3">
      <c r="A2594" s="2" t="s">
        <v>5275</v>
      </c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>
        <v>1</v>
      </c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  <c r="AI2594" s="3"/>
      <c r="AJ2594" s="3"/>
      <c r="AK2594" s="3"/>
      <c r="AL2594" s="3"/>
      <c r="AM2594" s="3"/>
      <c r="AN2594" s="3"/>
      <c r="AO2594" s="3"/>
      <c r="AP2594" s="3"/>
      <c r="AQ2594" s="3"/>
      <c r="AR2594" s="3"/>
      <c r="AS2594" s="3">
        <v>1</v>
      </c>
      <c r="AT2594" s="3"/>
      <c r="AU2594" t="str">
        <f>VLOOKUP(A2594,[1]taxonomy!$B:$H,7,FALSE)</f>
        <v xml:space="preserve"> Alveolata</v>
      </c>
    </row>
    <row r="2595" spans="1:47" hidden="1" x14ac:dyDescent="0.3">
      <c r="A2595" s="2" t="s">
        <v>5277</v>
      </c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>
        <v>1</v>
      </c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/>
      <c r="AS2595" s="3">
        <v>1</v>
      </c>
      <c r="AT2595" s="3"/>
      <c r="AU2595" t="str">
        <f>VLOOKUP(A2595,[1]taxonomy!$B:$H,7,FALSE)</f>
        <v xml:space="preserve"> Fungi</v>
      </c>
    </row>
    <row r="2596" spans="1:47" hidden="1" x14ac:dyDescent="0.3">
      <c r="A2596" s="2" t="s">
        <v>5279</v>
      </c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>
        <v>1</v>
      </c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>
        <v>1</v>
      </c>
      <c r="AT2596" s="3"/>
      <c r="AU2596" t="str">
        <f>VLOOKUP(A2596,[1]taxonomy!$B:$H,7,FALSE)</f>
        <v xml:space="preserve"> Fungi</v>
      </c>
    </row>
    <row r="2597" spans="1:47" hidden="1" x14ac:dyDescent="0.3">
      <c r="A2597" s="2" t="s">
        <v>5281</v>
      </c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>
        <v>1</v>
      </c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>
        <v>1</v>
      </c>
      <c r="AT2597" s="3"/>
      <c r="AU2597" t="str">
        <f>VLOOKUP(A2597,[1]taxonomy!$B:$H,7,FALSE)</f>
        <v xml:space="preserve"> Stramenopiles</v>
      </c>
    </row>
    <row r="2598" spans="1:47" hidden="1" x14ac:dyDescent="0.3">
      <c r="A2598" s="2" t="s">
        <v>5283</v>
      </c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>
        <v>1</v>
      </c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/>
      <c r="AK2598" s="3"/>
      <c r="AL2598" s="3"/>
      <c r="AM2598" s="3"/>
      <c r="AN2598" s="3"/>
      <c r="AO2598" s="3"/>
      <c r="AP2598" s="3"/>
      <c r="AQ2598" s="3"/>
      <c r="AR2598" s="3"/>
      <c r="AS2598" s="3">
        <v>1</v>
      </c>
      <c r="AT2598" s="3"/>
      <c r="AU2598" t="str">
        <f>VLOOKUP(A2598,[1]taxonomy!$B:$H,7,FALSE)</f>
        <v xml:space="preserve"> Stramenopiles</v>
      </c>
    </row>
    <row r="2599" spans="1:47" hidden="1" x14ac:dyDescent="0.3">
      <c r="A2599" s="2" t="s">
        <v>5285</v>
      </c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>
        <v>1</v>
      </c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  <c r="AI2599" s="3"/>
      <c r="AJ2599" s="3"/>
      <c r="AK2599" s="3"/>
      <c r="AL2599" s="3"/>
      <c r="AM2599" s="3"/>
      <c r="AN2599" s="3"/>
      <c r="AO2599" s="3"/>
      <c r="AP2599" s="3"/>
      <c r="AQ2599" s="3"/>
      <c r="AR2599" s="3"/>
      <c r="AS2599" s="3">
        <v>1</v>
      </c>
      <c r="AT2599" s="3"/>
      <c r="AU2599" t="str">
        <f>VLOOKUP(A2599,[1]taxonomy!$B:$H,7,FALSE)</f>
        <v xml:space="preserve"> Fungi</v>
      </c>
    </row>
    <row r="2600" spans="1:47" hidden="1" x14ac:dyDescent="0.3">
      <c r="A2600" s="2" t="s">
        <v>5287</v>
      </c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>
        <v>1</v>
      </c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/>
      <c r="AK2600" s="3"/>
      <c r="AL2600" s="3"/>
      <c r="AM2600" s="3"/>
      <c r="AN2600" s="3"/>
      <c r="AO2600" s="3"/>
      <c r="AP2600" s="3"/>
      <c r="AQ2600" s="3"/>
      <c r="AR2600" s="3"/>
      <c r="AS2600" s="3">
        <v>1</v>
      </c>
      <c r="AT2600" s="3"/>
      <c r="AU2600" t="str">
        <f>VLOOKUP(A2600,[1]taxonomy!$B:$H,7,FALSE)</f>
        <v xml:space="preserve"> Fungi</v>
      </c>
    </row>
    <row r="2601" spans="1:47" hidden="1" x14ac:dyDescent="0.3">
      <c r="A2601" s="2" t="s">
        <v>5289</v>
      </c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>
        <v>1</v>
      </c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  <c r="AI2601" s="3"/>
      <c r="AJ2601" s="3"/>
      <c r="AK2601" s="3"/>
      <c r="AL2601" s="3"/>
      <c r="AM2601" s="3"/>
      <c r="AN2601" s="3"/>
      <c r="AO2601" s="3"/>
      <c r="AP2601" s="3"/>
      <c r="AQ2601" s="3"/>
      <c r="AR2601" s="3"/>
      <c r="AS2601" s="3">
        <v>1</v>
      </c>
      <c r="AT2601" s="3"/>
      <c r="AU2601" t="str">
        <f>VLOOKUP(A2601,[1]taxonomy!$B:$H,7,FALSE)</f>
        <v xml:space="preserve"> Viridiplantae</v>
      </c>
    </row>
    <row r="2602" spans="1:47" hidden="1" x14ac:dyDescent="0.3">
      <c r="A2602" s="2" t="s">
        <v>5291</v>
      </c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>
        <v>1</v>
      </c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AK2602" s="3"/>
      <c r="AL2602" s="3"/>
      <c r="AM2602" s="3"/>
      <c r="AN2602" s="3"/>
      <c r="AO2602" s="3"/>
      <c r="AP2602" s="3"/>
      <c r="AQ2602" s="3"/>
      <c r="AR2602" s="3"/>
      <c r="AS2602" s="3">
        <v>1</v>
      </c>
      <c r="AT2602" s="3"/>
      <c r="AU2602" t="str">
        <f>VLOOKUP(A2602,[1]taxonomy!$B:$H,7,FALSE)</f>
        <v xml:space="preserve"> Viridiplantae</v>
      </c>
    </row>
    <row r="2603" spans="1:47" hidden="1" x14ac:dyDescent="0.3">
      <c r="A2603" s="2" t="s">
        <v>5293</v>
      </c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>
        <v>1</v>
      </c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  <c r="AI2603" s="3"/>
      <c r="AJ2603" s="3"/>
      <c r="AK2603" s="3"/>
      <c r="AL2603" s="3"/>
      <c r="AM2603" s="3"/>
      <c r="AN2603" s="3"/>
      <c r="AO2603" s="3"/>
      <c r="AP2603" s="3"/>
      <c r="AQ2603" s="3"/>
      <c r="AR2603" s="3"/>
      <c r="AS2603" s="3">
        <v>1</v>
      </c>
      <c r="AT2603" s="3"/>
      <c r="AU2603" t="str">
        <f>VLOOKUP(A2603,[1]taxonomy!$B:$H,7,FALSE)</f>
        <v xml:space="preserve"> Viridiplantae</v>
      </c>
    </row>
    <row r="2604" spans="1:47" hidden="1" x14ac:dyDescent="0.3">
      <c r="A2604" s="2" t="s">
        <v>5295</v>
      </c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>
        <v>1</v>
      </c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/>
      <c r="AK2604" s="3"/>
      <c r="AL2604" s="3"/>
      <c r="AM2604" s="3"/>
      <c r="AN2604" s="3"/>
      <c r="AO2604" s="3"/>
      <c r="AP2604" s="3"/>
      <c r="AQ2604" s="3"/>
      <c r="AR2604" s="3"/>
      <c r="AS2604" s="3">
        <v>1</v>
      </c>
      <c r="AT2604" s="3"/>
      <c r="AU2604" t="str">
        <f>VLOOKUP(A2604,[1]taxonomy!$B:$H,7,FALSE)</f>
        <v xml:space="preserve"> Viridiplantae</v>
      </c>
    </row>
    <row r="2605" spans="1:47" hidden="1" x14ac:dyDescent="0.3">
      <c r="A2605" s="2" t="s">
        <v>5297</v>
      </c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>
        <v>1</v>
      </c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/>
      <c r="AR2605" s="3"/>
      <c r="AS2605" s="3">
        <v>1</v>
      </c>
      <c r="AT2605" s="3"/>
      <c r="AU2605" t="str">
        <f>VLOOKUP(A2605,[1]taxonomy!$B:$H,7,FALSE)</f>
        <v xml:space="preserve"> Viridiplantae</v>
      </c>
    </row>
    <row r="2606" spans="1:47" hidden="1" x14ac:dyDescent="0.3">
      <c r="A2606" s="2" t="s">
        <v>5299</v>
      </c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>
        <v>1</v>
      </c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AK2606" s="3"/>
      <c r="AL2606" s="3"/>
      <c r="AM2606" s="3"/>
      <c r="AN2606" s="3"/>
      <c r="AO2606" s="3"/>
      <c r="AP2606" s="3"/>
      <c r="AQ2606" s="3"/>
      <c r="AR2606" s="3"/>
      <c r="AS2606" s="3">
        <v>1</v>
      </c>
      <c r="AT2606" s="3"/>
      <c r="AU2606" t="str">
        <f>VLOOKUP(A2606,[1]taxonomy!$B:$H,7,FALSE)</f>
        <v xml:space="preserve"> Viridiplantae</v>
      </c>
    </row>
    <row r="2607" spans="1:47" hidden="1" x14ac:dyDescent="0.3">
      <c r="A2607" s="2" t="s">
        <v>5301</v>
      </c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>
        <v>1</v>
      </c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3"/>
      <c r="AK2607" s="3"/>
      <c r="AL2607" s="3"/>
      <c r="AM2607" s="3"/>
      <c r="AN2607" s="3"/>
      <c r="AO2607" s="3"/>
      <c r="AP2607" s="3"/>
      <c r="AQ2607" s="3"/>
      <c r="AR2607" s="3"/>
      <c r="AS2607" s="3">
        <v>1</v>
      </c>
      <c r="AT2607" s="3"/>
      <c r="AU2607" t="str">
        <f>VLOOKUP(A2607,[1]taxonomy!$B:$H,7,FALSE)</f>
        <v xml:space="preserve"> Viridiplantae</v>
      </c>
    </row>
    <row r="2608" spans="1:47" hidden="1" x14ac:dyDescent="0.3">
      <c r="A2608" s="2" t="s">
        <v>5303</v>
      </c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>
        <v>1</v>
      </c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  <c r="AI2608" s="3"/>
      <c r="AJ2608" s="3"/>
      <c r="AK2608" s="3"/>
      <c r="AL2608" s="3"/>
      <c r="AM2608" s="3"/>
      <c r="AN2608" s="3"/>
      <c r="AO2608" s="3"/>
      <c r="AP2608" s="3"/>
      <c r="AQ2608" s="3"/>
      <c r="AR2608" s="3"/>
      <c r="AS2608" s="3">
        <v>1</v>
      </c>
      <c r="AT2608" s="3"/>
      <c r="AU2608" t="str">
        <f>VLOOKUP(A2608,[1]taxonomy!$B:$H,7,FALSE)</f>
        <v xml:space="preserve"> Fungi</v>
      </c>
    </row>
    <row r="2609" spans="1:47" hidden="1" x14ac:dyDescent="0.3">
      <c r="A2609" s="2" t="s">
        <v>5305</v>
      </c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>
        <v>1</v>
      </c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3"/>
      <c r="AK2609" s="3"/>
      <c r="AL2609" s="3"/>
      <c r="AM2609" s="3"/>
      <c r="AN2609" s="3"/>
      <c r="AO2609" s="3"/>
      <c r="AP2609" s="3"/>
      <c r="AQ2609" s="3"/>
      <c r="AR2609" s="3"/>
      <c r="AS2609" s="3">
        <v>1</v>
      </c>
      <c r="AT2609" s="3"/>
      <c r="AU2609" t="str">
        <f>VLOOKUP(A2609,[1]taxonomy!$B:$H,7,FALSE)</f>
        <v xml:space="preserve"> Fungi</v>
      </c>
    </row>
    <row r="2610" spans="1:47" hidden="1" x14ac:dyDescent="0.3">
      <c r="A2610" s="2" t="s">
        <v>5307</v>
      </c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>
        <v>1</v>
      </c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3"/>
      <c r="AK2610" s="3"/>
      <c r="AL2610" s="3"/>
      <c r="AM2610" s="3"/>
      <c r="AN2610" s="3"/>
      <c r="AO2610" s="3"/>
      <c r="AP2610" s="3"/>
      <c r="AQ2610" s="3"/>
      <c r="AR2610" s="3"/>
      <c r="AS2610" s="3">
        <v>1</v>
      </c>
      <c r="AT2610" s="3"/>
      <c r="AU2610" t="str">
        <f>VLOOKUP(A2610,[1]taxonomy!$B:$H,7,FALSE)</f>
        <v xml:space="preserve"> Fungi</v>
      </c>
    </row>
    <row r="2611" spans="1:47" hidden="1" x14ac:dyDescent="0.3">
      <c r="A2611" s="2" t="s">
        <v>5309</v>
      </c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>
        <v>1</v>
      </c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3"/>
      <c r="AK2611" s="3"/>
      <c r="AL2611" s="3"/>
      <c r="AM2611" s="3"/>
      <c r="AN2611" s="3"/>
      <c r="AO2611" s="3"/>
      <c r="AP2611" s="3"/>
      <c r="AQ2611" s="3"/>
      <c r="AR2611" s="3"/>
      <c r="AS2611" s="3">
        <v>1</v>
      </c>
      <c r="AT2611" s="3"/>
      <c r="AU2611" t="str">
        <f>VLOOKUP(A2611,[1]taxonomy!$B:$H,7,FALSE)</f>
        <v xml:space="preserve"> Fungi</v>
      </c>
    </row>
    <row r="2612" spans="1:47" hidden="1" x14ac:dyDescent="0.3">
      <c r="A2612" s="2" t="s">
        <v>5311</v>
      </c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>
        <v>1</v>
      </c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  <c r="AI2612" s="3"/>
      <c r="AJ2612" s="3"/>
      <c r="AK2612" s="3"/>
      <c r="AL2612" s="3"/>
      <c r="AM2612" s="3"/>
      <c r="AN2612" s="3"/>
      <c r="AO2612" s="3"/>
      <c r="AP2612" s="3"/>
      <c r="AQ2612" s="3"/>
      <c r="AR2612" s="3"/>
      <c r="AS2612" s="3">
        <v>1</v>
      </c>
      <c r="AT2612" s="3"/>
      <c r="AU2612" t="str">
        <f>VLOOKUP(A2612,[1]taxonomy!$B:$H,7,FALSE)</f>
        <v xml:space="preserve"> Fungi</v>
      </c>
    </row>
    <row r="2613" spans="1:47" hidden="1" x14ac:dyDescent="0.3">
      <c r="A2613" s="2" t="s">
        <v>5313</v>
      </c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>
        <v>1</v>
      </c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/>
      <c r="AR2613" s="3"/>
      <c r="AS2613" s="3">
        <v>1</v>
      </c>
      <c r="AT2613" s="3"/>
      <c r="AU2613" t="str">
        <f>VLOOKUP(A2613,[1]taxonomy!$B:$H,7,FALSE)</f>
        <v xml:space="preserve"> Fungi</v>
      </c>
    </row>
    <row r="2614" spans="1:47" hidden="1" x14ac:dyDescent="0.3">
      <c r="A2614" s="2" t="s">
        <v>5315</v>
      </c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>
        <v>1</v>
      </c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  <c r="AI2614" s="3"/>
      <c r="AJ2614" s="3"/>
      <c r="AK2614" s="3"/>
      <c r="AL2614" s="3"/>
      <c r="AM2614" s="3"/>
      <c r="AN2614" s="3"/>
      <c r="AO2614" s="3"/>
      <c r="AP2614" s="3"/>
      <c r="AQ2614" s="3"/>
      <c r="AR2614" s="3"/>
      <c r="AS2614" s="3">
        <v>1</v>
      </c>
      <c r="AT2614" s="3"/>
      <c r="AU2614" t="str">
        <f>VLOOKUP(A2614,[1]taxonomy!$B:$H,7,FALSE)</f>
        <v xml:space="preserve"> Fungi</v>
      </c>
    </row>
    <row r="2615" spans="1:47" hidden="1" x14ac:dyDescent="0.3">
      <c r="A2615" s="2" t="s">
        <v>5317</v>
      </c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>
        <v>1</v>
      </c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  <c r="AI2615" s="3"/>
      <c r="AJ2615" s="3"/>
      <c r="AK2615" s="3"/>
      <c r="AL2615" s="3"/>
      <c r="AM2615" s="3"/>
      <c r="AN2615" s="3"/>
      <c r="AO2615" s="3"/>
      <c r="AP2615" s="3"/>
      <c r="AQ2615" s="3"/>
      <c r="AR2615" s="3"/>
      <c r="AS2615" s="3">
        <v>1</v>
      </c>
      <c r="AT2615" s="3"/>
      <c r="AU2615" t="str">
        <f>VLOOKUP(A2615,[1]taxonomy!$B:$H,7,FALSE)</f>
        <v xml:space="preserve"> Fungi</v>
      </c>
    </row>
    <row r="2616" spans="1:47" hidden="1" x14ac:dyDescent="0.3">
      <c r="A2616" s="2" t="s">
        <v>5319</v>
      </c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>
        <v>1</v>
      </c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/>
      <c r="AK2616" s="3"/>
      <c r="AL2616" s="3"/>
      <c r="AM2616" s="3"/>
      <c r="AN2616" s="3"/>
      <c r="AO2616" s="3"/>
      <c r="AP2616" s="3"/>
      <c r="AQ2616" s="3"/>
      <c r="AR2616" s="3"/>
      <c r="AS2616" s="3">
        <v>1</v>
      </c>
      <c r="AT2616" s="3"/>
      <c r="AU2616" t="str">
        <f>VLOOKUP(A2616,[1]taxonomy!$B:$H,7,FALSE)</f>
        <v xml:space="preserve"> Fungi</v>
      </c>
    </row>
    <row r="2617" spans="1:47" hidden="1" x14ac:dyDescent="0.3">
      <c r="A2617" s="2" t="s">
        <v>5321</v>
      </c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>
        <v>1</v>
      </c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AK2617" s="3"/>
      <c r="AL2617" s="3"/>
      <c r="AM2617" s="3"/>
      <c r="AN2617" s="3"/>
      <c r="AO2617" s="3"/>
      <c r="AP2617" s="3"/>
      <c r="AQ2617" s="3"/>
      <c r="AR2617" s="3"/>
      <c r="AS2617" s="3">
        <v>1</v>
      </c>
      <c r="AT2617" s="3"/>
      <c r="AU2617" t="str">
        <f>VLOOKUP(A2617,[1]taxonomy!$B:$H,7,FALSE)</f>
        <v xml:space="preserve"> Fungi</v>
      </c>
    </row>
    <row r="2618" spans="1:47" hidden="1" x14ac:dyDescent="0.3">
      <c r="A2618" s="2" t="s">
        <v>5323</v>
      </c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>
        <v>1</v>
      </c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3"/>
      <c r="AK2618" s="3"/>
      <c r="AL2618" s="3"/>
      <c r="AM2618" s="3"/>
      <c r="AN2618" s="3"/>
      <c r="AO2618" s="3"/>
      <c r="AP2618" s="3"/>
      <c r="AQ2618" s="3"/>
      <c r="AR2618" s="3"/>
      <c r="AS2618" s="3">
        <v>1</v>
      </c>
      <c r="AT2618" s="3"/>
      <c r="AU2618" t="str">
        <f>VLOOKUP(A2618,[1]taxonomy!$B:$H,7,FALSE)</f>
        <v xml:space="preserve"> Fungi</v>
      </c>
    </row>
    <row r="2619" spans="1:47" hidden="1" x14ac:dyDescent="0.3">
      <c r="A2619" s="2" t="s">
        <v>5325</v>
      </c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>
        <v>1</v>
      </c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  <c r="AI2619" s="3"/>
      <c r="AJ2619" s="3"/>
      <c r="AK2619" s="3"/>
      <c r="AL2619" s="3"/>
      <c r="AM2619" s="3"/>
      <c r="AN2619" s="3"/>
      <c r="AO2619" s="3"/>
      <c r="AP2619" s="3"/>
      <c r="AQ2619" s="3"/>
      <c r="AR2619" s="3"/>
      <c r="AS2619" s="3">
        <v>1</v>
      </c>
      <c r="AT2619" s="3"/>
      <c r="AU2619" t="str">
        <f>VLOOKUP(A2619,[1]taxonomy!$B:$H,7,FALSE)</f>
        <v xml:space="preserve"> Fungi</v>
      </c>
    </row>
    <row r="2620" spans="1:47" hidden="1" x14ac:dyDescent="0.3">
      <c r="A2620" s="2" t="s">
        <v>5330</v>
      </c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  <c r="AI2620" s="3"/>
      <c r="AJ2620" s="3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</row>
    <row r="2621" spans="1:47" hidden="1" x14ac:dyDescent="0.3">
      <c r="A2621" s="2" t="s">
        <v>5327</v>
      </c>
      <c r="B2621" s="3">
        <v>11</v>
      </c>
      <c r="C2621" s="3">
        <v>1</v>
      </c>
      <c r="D2621" s="3">
        <v>1</v>
      </c>
      <c r="E2621" s="3">
        <v>1</v>
      </c>
      <c r="F2621" s="3">
        <v>6</v>
      </c>
      <c r="G2621" s="3">
        <v>1</v>
      </c>
      <c r="H2621" s="3">
        <v>7</v>
      </c>
      <c r="I2621" s="3">
        <v>3</v>
      </c>
      <c r="J2621" s="3">
        <v>1</v>
      </c>
      <c r="K2621" s="3">
        <v>1</v>
      </c>
      <c r="L2621" s="3">
        <v>3</v>
      </c>
      <c r="M2621" s="3">
        <v>2</v>
      </c>
      <c r="N2621" s="3">
        <v>1</v>
      </c>
      <c r="O2621" s="3">
        <v>5</v>
      </c>
      <c r="P2621" s="3">
        <v>1</v>
      </c>
      <c r="Q2621" s="3">
        <v>2735</v>
      </c>
      <c r="R2621" s="3">
        <v>1</v>
      </c>
      <c r="S2621" s="3">
        <v>4</v>
      </c>
      <c r="T2621" s="3">
        <v>1</v>
      </c>
      <c r="U2621" s="3">
        <v>1</v>
      </c>
      <c r="V2621" s="3">
        <v>1</v>
      </c>
      <c r="W2621" s="3">
        <v>1</v>
      </c>
      <c r="X2621" s="3">
        <v>1</v>
      </c>
      <c r="Y2621" s="3">
        <v>1</v>
      </c>
      <c r="Z2621" s="3">
        <v>1</v>
      </c>
      <c r="AA2621" s="3">
        <v>3</v>
      </c>
      <c r="AB2621" s="3">
        <v>1</v>
      </c>
      <c r="AC2621" s="3">
        <v>1</v>
      </c>
      <c r="AD2621" s="3">
        <v>1</v>
      </c>
      <c r="AE2621" s="3">
        <v>1</v>
      </c>
      <c r="AF2621" s="3">
        <v>1</v>
      </c>
      <c r="AG2621" s="3">
        <v>1</v>
      </c>
      <c r="AH2621" s="3">
        <v>1</v>
      </c>
      <c r="AI2621" s="3">
        <v>2</v>
      </c>
      <c r="AJ2621" s="3">
        <v>1</v>
      </c>
      <c r="AK2621" s="3">
        <v>3</v>
      </c>
      <c r="AL2621" s="3">
        <v>2</v>
      </c>
      <c r="AM2621" s="3">
        <v>1</v>
      </c>
      <c r="AN2621" s="3">
        <v>1</v>
      </c>
      <c r="AO2621" s="3">
        <v>2</v>
      </c>
      <c r="AP2621" s="3">
        <v>1</v>
      </c>
      <c r="AQ2621" s="3">
        <v>1</v>
      </c>
      <c r="AR2621" s="3"/>
      <c r="AS2621" s="3">
        <v>2816</v>
      </c>
      <c r="AT2621" s="3"/>
    </row>
  </sheetData>
  <autoFilter ref="AV1:AV2621">
    <filterColumn colId="0">
      <filters>
        <filter val="F2"/>
        <filter val="M2"/>
        <filter val="V2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17"/>
  <sheetViews>
    <sheetView zoomScale="80" zoomScaleNormal="80" workbookViewId="0">
      <selection activeCell="L2" sqref="L2:L2817"/>
    </sheetView>
  </sheetViews>
  <sheetFormatPr defaultRowHeight="14.4" x14ac:dyDescent="0.3"/>
  <cols>
    <col min="1" max="1" width="34.77734375" customWidth="1"/>
    <col min="2" max="2" width="23.21875" customWidth="1"/>
    <col min="3" max="3" width="8.5546875" customWidth="1"/>
    <col min="4" max="4" width="13.109375" customWidth="1"/>
    <col min="5" max="5" width="9.88671875" customWidth="1"/>
    <col min="7" max="7" width="22.6640625" customWidth="1"/>
    <col min="8" max="8" width="32.44140625" customWidth="1"/>
    <col min="9" max="9" width="13.109375" customWidth="1"/>
    <col min="11" max="11" width="28.21875" customWidth="1"/>
    <col min="12" max="12" width="23.21875" customWidth="1"/>
    <col min="13" max="13" width="13.109375" customWidth="1"/>
    <col min="14" max="14" width="14.21875" customWidth="1"/>
    <col min="15" max="15" width="12.5546875" customWidth="1"/>
    <col min="16" max="16" width="12" customWidth="1"/>
    <col min="17" max="17" width="19.77734375" customWidth="1"/>
    <col min="18" max="18" width="17" customWidth="1"/>
    <col min="19" max="19" width="20.33203125" customWidth="1"/>
    <col min="20" max="20" width="14.5546875" customWidth="1"/>
    <col min="21" max="21" width="13.21875" customWidth="1"/>
    <col min="22" max="22" width="20.44140625" customWidth="1"/>
  </cols>
  <sheetData>
    <row r="1" spans="1:23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3</v>
      </c>
      <c r="J1" t="s">
        <v>5331</v>
      </c>
      <c r="K1" t="s">
        <v>5333</v>
      </c>
      <c r="L1" t="s">
        <v>5334</v>
      </c>
      <c r="M1" t="s">
        <v>5332</v>
      </c>
    </row>
    <row r="2" spans="1:23" x14ac:dyDescent="0.3">
      <c r="A2" t="s">
        <v>8</v>
      </c>
      <c r="B2" t="s">
        <v>9</v>
      </c>
      <c r="C2">
        <v>336</v>
      </c>
      <c r="D2" t="s">
        <v>10</v>
      </c>
      <c r="E2">
        <v>2</v>
      </c>
      <c r="F2">
        <v>86</v>
      </c>
      <c r="G2">
        <v>2735</v>
      </c>
      <c r="H2" t="s">
        <v>11</v>
      </c>
      <c r="I2" t="s">
        <v>10</v>
      </c>
      <c r="J2">
        <f>F2-E2</f>
        <v>84</v>
      </c>
      <c r="K2" t="str">
        <f>VLOOKUP(B2,[2]taxonomy1!$B:$U,2,FALSE)</f>
        <v xml:space="preserve"> Colletotrichum fioriniae PJ7.</v>
      </c>
      <c r="L2" t="str">
        <f>VLOOKUP(B2,[2]taxonomy1!$B:$U,4,FALSE)</f>
        <v xml:space="preserve"> NCBI_TaxID=1445577 {ECO:0000313|EMBL:EXF74474.1, ECO:0000313|Proteomes:UP000020467};</v>
      </c>
      <c r="M2" t="str">
        <f>VLOOKUP(B2,[2]taxonomy1!$B:$U,6,FALSE)</f>
        <v>Eukaryota</v>
      </c>
      <c r="N2" t="str">
        <f>VLOOKUP(B2,[2]taxonomy1!$B:$U,7,FALSE)</f>
        <v xml:space="preserve"> Fungi</v>
      </c>
      <c r="O2" t="str">
        <f>VLOOKUP(B2,[2]taxonomy1!$B:$U,8,FALSE)</f>
        <v xml:space="preserve"> Dikarya</v>
      </c>
      <c r="P2" t="str">
        <f>VLOOKUP(B2,[2]taxonomy1!$B:$U,9,FALSE)</f>
        <v xml:space="preserve"> Ascomycota</v>
      </c>
      <c r="Q2" t="str">
        <f>VLOOKUP(B2,[2]taxonomy1!$B:$U,10,FALSE)</f>
        <v xml:space="preserve"> Pezizomycotina</v>
      </c>
      <c r="R2" t="str">
        <f>VLOOKUP(B2,[2]taxonomy1!$B:$U,11,FALSE)</f>
        <v>Sordariomycetes</v>
      </c>
      <c r="S2" t="str">
        <f>VLOOKUP(B2,[2]taxonomy1!$B:$U,12,FALSE)</f>
        <v xml:space="preserve"> Hypocreomycetidae</v>
      </c>
      <c r="T2" t="str">
        <f>VLOOKUP(B2,[2]taxonomy1!$B:$U,13,FALSE)</f>
        <v xml:space="preserve"> Glomerellales</v>
      </c>
      <c r="U2" t="str">
        <f>VLOOKUP(B2,[2]taxonomy1!$B:$U,14,FALSE)</f>
        <v xml:space="preserve"> Glomerellaceae</v>
      </c>
      <c r="V2" t="str">
        <f>VLOOKUP(B2,[2]taxonomy1!$B:$U,15,FALSE)</f>
        <v>Colletotrichum.</v>
      </c>
      <c r="W2">
        <f>VLOOKUP(B2,[2]taxonomy1!$B:$U,16,FALSE)</f>
        <v>0</v>
      </c>
    </row>
    <row r="3" spans="1:23" x14ac:dyDescent="0.3">
      <c r="A3" t="s">
        <v>8</v>
      </c>
      <c r="B3" t="s">
        <v>9</v>
      </c>
      <c r="C3">
        <v>336</v>
      </c>
      <c r="D3" t="s">
        <v>10</v>
      </c>
      <c r="E3">
        <v>91</v>
      </c>
      <c r="F3">
        <v>329</v>
      </c>
      <c r="G3">
        <v>2735</v>
      </c>
      <c r="H3" t="s">
        <v>11</v>
      </c>
      <c r="I3" t="s">
        <v>10</v>
      </c>
      <c r="J3">
        <f t="shared" ref="J3:J66" si="0">F3-E3</f>
        <v>238</v>
      </c>
      <c r="K3" t="str">
        <f>VLOOKUP(B3,[2]taxonomy1!$B:$U,2,FALSE)</f>
        <v xml:space="preserve"> Colletotrichum fioriniae PJ7.</v>
      </c>
      <c r="L3" t="str">
        <f>VLOOKUP(B3,[2]taxonomy1!$B:$U,4,FALSE)</f>
        <v xml:space="preserve"> NCBI_TaxID=1445577 {ECO:0000313|EMBL:EXF74474.1, ECO:0000313|Proteomes:UP000020467};</v>
      </c>
      <c r="M3" t="str">
        <f>VLOOKUP(B3,[2]taxonomy1!$B:$U,6,FALSE)</f>
        <v>Eukaryota</v>
      </c>
      <c r="N3" t="str">
        <f>VLOOKUP(B3,[2]taxonomy1!$B:$U,7,FALSE)</f>
        <v xml:space="preserve"> Fungi</v>
      </c>
      <c r="O3" t="str">
        <f>VLOOKUP(B3,[2]taxonomy1!$B:$U,8,FALSE)</f>
        <v xml:space="preserve"> Dikarya</v>
      </c>
      <c r="P3" t="str">
        <f>VLOOKUP(B3,[2]taxonomy1!$B:$U,9,FALSE)</f>
        <v xml:space="preserve"> Ascomycota</v>
      </c>
      <c r="Q3" t="str">
        <f>VLOOKUP(B3,[2]taxonomy1!$B:$U,10,FALSE)</f>
        <v xml:space="preserve"> Pezizomycotina</v>
      </c>
      <c r="R3" t="str">
        <f>VLOOKUP(B3,[2]taxonomy1!$B:$U,11,FALSE)</f>
        <v>Sordariomycetes</v>
      </c>
      <c r="S3" t="str">
        <f>VLOOKUP(B3,[2]taxonomy1!$B:$U,12,FALSE)</f>
        <v xml:space="preserve"> Hypocreomycetidae</v>
      </c>
      <c r="T3" t="str">
        <f>VLOOKUP(B3,[2]taxonomy1!$B:$U,13,FALSE)</f>
        <v xml:space="preserve"> Glomerellales</v>
      </c>
      <c r="U3" t="str">
        <f>VLOOKUP(B3,[2]taxonomy1!$B:$U,14,FALSE)</f>
        <v xml:space="preserve"> Glomerellaceae</v>
      </c>
      <c r="V3" t="str">
        <f>VLOOKUP(B3,[2]taxonomy1!$B:$U,15,FALSE)</f>
        <v>Colletotrichum.</v>
      </c>
      <c r="W3">
        <f>VLOOKUP(B3,[2]taxonomy1!$B:$U,16,FALSE)</f>
        <v>0</v>
      </c>
    </row>
    <row r="4" spans="1:23" x14ac:dyDescent="0.3">
      <c r="A4" t="s">
        <v>12</v>
      </c>
      <c r="B4" t="s">
        <v>13</v>
      </c>
      <c r="C4">
        <v>353</v>
      </c>
      <c r="D4" t="s">
        <v>10</v>
      </c>
      <c r="E4">
        <v>39</v>
      </c>
      <c r="F4">
        <v>324</v>
      </c>
      <c r="G4">
        <v>2735</v>
      </c>
      <c r="H4" t="s">
        <v>11</v>
      </c>
      <c r="I4" t="s">
        <v>10</v>
      </c>
      <c r="J4">
        <f t="shared" si="0"/>
        <v>285</v>
      </c>
      <c r="K4" t="str">
        <f>VLOOKUP(B4,[2]taxonomy1!$B:$U,2,FALSE)</f>
        <v xml:space="preserve"> Colletotrichum fioriniae PJ7.</v>
      </c>
      <c r="L4" t="str">
        <f>VLOOKUP(B4,[2]taxonomy1!$B:$U,4,FALSE)</f>
        <v xml:space="preserve"> NCBI_TaxID=1445577 {ECO:0000313|EMBL:EXF78496.1, ECO:0000313|Proteomes:UP000020467};</v>
      </c>
      <c r="M4" t="str">
        <f>VLOOKUP(B4,[2]taxonomy1!$B:$U,6,FALSE)</f>
        <v>Eukaryota</v>
      </c>
      <c r="N4" t="str">
        <f>VLOOKUP(B4,[2]taxonomy1!$B:$U,7,FALSE)</f>
        <v xml:space="preserve"> Fungi</v>
      </c>
      <c r="O4" t="str">
        <f>VLOOKUP(B4,[2]taxonomy1!$B:$U,8,FALSE)</f>
        <v xml:space="preserve"> Dikarya</v>
      </c>
      <c r="P4" t="str">
        <f>VLOOKUP(B4,[2]taxonomy1!$B:$U,9,FALSE)</f>
        <v xml:space="preserve"> Ascomycota</v>
      </c>
      <c r="Q4" t="str">
        <f>VLOOKUP(B4,[2]taxonomy1!$B:$U,10,FALSE)</f>
        <v xml:space="preserve"> Pezizomycotina</v>
      </c>
      <c r="R4" t="str">
        <f>VLOOKUP(B4,[2]taxonomy1!$B:$U,11,FALSE)</f>
        <v>Sordariomycetes</v>
      </c>
      <c r="S4" t="str">
        <f>VLOOKUP(B4,[2]taxonomy1!$B:$U,12,FALSE)</f>
        <v xml:space="preserve"> Hypocreomycetidae</v>
      </c>
      <c r="T4" t="str">
        <f>VLOOKUP(B4,[2]taxonomy1!$B:$U,13,FALSE)</f>
        <v xml:space="preserve"> Glomerellales</v>
      </c>
      <c r="U4" t="str">
        <f>VLOOKUP(B4,[2]taxonomy1!$B:$U,14,FALSE)</f>
        <v xml:space="preserve"> Glomerellaceae</v>
      </c>
      <c r="V4" t="str">
        <f>VLOOKUP(B4,[2]taxonomy1!$B:$U,15,FALSE)</f>
        <v>Colletotrichum.</v>
      </c>
      <c r="W4">
        <f>VLOOKUP(B4,[2]taxonomy1!$B:$U,16,FALSE)</f>
        <v>0</v>
      </c>
    </row>
    <row r="5" spans="1:23" x14ac:dyDescent="0.3">
      <c r="A5" t="s">
        <v>14</v>
      </c>
      <c r="B5" t="s">
        <v>15</v>
      </c>
      <c r="C5">
        <v>354</v>
      </c>
      <c r="D5" t="s">
        <v>10</v>
      </c>
      <c r="E5">
        <v>39</v>
      </c>
      <c r="F5">
        <v>325</v>
      </c>
      <c r="G5">
        <v>2735</v>
      </c>
      <c r="H5" t="s">
        <v>11</v>
      </c>
      <c r="I5" t="s">
        <v>10</v>
      </c>
      <c r="J5">
        <f t="shared" si="0"/>
        <v>286</v>
      </c>
      <c r="K5" t="str">
        <f>VLOOKUP(B5,[2]taxonomy1!$B:$U,2,FALSE)</f>
        <v xml:space="preserve"> Metarhizium robertsii.</v>
      </c>
      <c r="L5" t="str">
        <f>VLOOKUP(B5,[2]taxonomy1!$B:$U,4,FALSE)</f>
        <v xml:space="preserve"> NCBI_TaxID=568076 {ECO:0000313|EMBL:EXU99382.1, ECO:0000313|Proteomes:UP000030151};</v>
      </c>
      <c r="M5" t="str">
        <f>VLOOKUP(B5,[2]taxonomy1!$B:$U,6,FALSE)</f>
        <v>Eukaryota</v>
      </c>
      <c r="N5" t="str">
        <f>VLOOKUP(B5,[2]taxonomy1!$B:$U,7,FALSE)</f>
        <v xml:space="preserve"> Fungi</v>
      </c>
      <c r="O5" t="str">
        <f>VLOOKUP(B5,[2]taxonomy1!$B:$U,8,FALSE)</f>
        <v xml:space="preserve"> Dikarya</v>
      </c>
      <c r="P5" t="str">
        <f>VLOOKUP(B5,[2]taxonomy1!$B:$U,9,FALSE)</f>
        <v xml:space="preserve"> Ascomycota</v>
      </c>
      <c r="Q5" t="str">
        <f>VLOOKUP(B5,[2]taxonomy1!$B:$U,10,FALSE)</f>
        <v xml:space="preserve"> Pezizomycotina</v>
      </c>
      <c r="R5" t="str">
        <f>VLOOKUP(B5,[2]taxonomy1!$B:$U,11,FALSE)</f>
        <v>Sordariomycetes</v>
      </c>
      <c r="S5" t="str">
        <f>VLOOKUP(B5,[2]taxonomy1!$B:$U,12,FALSE)</f>
        <v xml:space="preserve"> Hypocreomycetidae</v>
      </c>
      <c r="T5" t="str">
        <f>VLOOKUP(B5,[2]taxonomy1!$B:$U,13,FALSE)</f>
        <v xml:space="preserve"> Hypocreales</v>
      </c>
      <c r="U5" t="str">
        <f>VLOOKUP(B5,[2]taxonomy1!$B:$U,14,FALSE)</f>
        <v xml:space="preserve"> Clavicipitaceae</v>
      </c>
      <c r="V5" t="str">
        <f>VLOOKUP(B5,[2]taxonomy1!$B:$U,15,FALSE)</f>
        <v>Metarhizium.</v>
      </c>
      <c r="W5">
        <f>VLOOKUP(B5,[2]taxonomy1!$B:$U,16,FALSE)</f>
        <v>0</v>
      </c>
    </row>
    <row r="6" spans="1:23" x14ac:dyDescent="0.3">
      <c r="A6" t="s">
        <v>16</v>
      </c>
      <c r="B6" t="s">
        <v>17</v>
      </c>
      <c r="C6">
        <v>1012</v>
      </c>
      <c r="D6" t="s">
        <v>18</v>
      </c>
      <c r="E6">
        <v>232</v>
      </c>
      <c r="F6">
        <v>450</v>
      </c>
      <c r="G6">
        <v>252</v>
      </c>
      <c r="H6" t="s">
        <v>19</v>
      </c>
      <c r="I6" t="s">
        <v>18</v>
      </c>
      <c r="J6">
        <f t="shared" si="0"/>
        <v>218</v>
      </c>
      <c r="K6" t="str">
        <f>VLOOKUP(B6,[2]taxonomy1!$B:$U,2,FALSE)</f>
        <v xml:space="preserve"> Ancylostoma ceylanicum.</v>
      </c>
      <c r="L6" t="str">
        <f>VLOOKUP(B6,[2]taxonomy1!$B:$U,4,FALSE)</f>
        <v xml:space="preserve"> NCBI_TaxID=53326 {ECO:0000313|EMBL:EYC21079.1, ECO:0000313|Proteomes:UP000024635};</v>
      </c>
      <c r="M6" t="str">
        <f>VLOOKUP(B6,[2]taxonomy1!$B:$U,6,FALSE)</f>
        <v>Eukaryota</v>
      </c>
      <c r="N6" t="str">
        <f>VLOOKUP(B6,[2]taxonomy1!$B:$U,7,FALSE)</f>
        <v xml:space="preserve"> Metazoa</v>
      </c>
      <c r="O6" t="str">
        <f>VLOOKUP(B6,[2]taxonomy1!$B:$U,8,FALSE)</f>
        <v xml:space="preserve"> Ecdysozoa</v>
      </c>
      <c r="P6" t="str">
        <f>VLOOKUP(B6,[2]taxonomy1!$B:$U,9,FALSE)</f>
        <v xml:space="preserve"> Nematoda</v>
      </c>
      <c r="Q6" t="str">
        <f>VLOOKUP(B6,[2]taxonomy1!$B:$U,10,FALSE)</f>
        <v xml:space="preserve"> Chromadorea</v>
      </c>
      <c r="R6" t="str">
        <f>VLOOKUP(B6,[2]taxonomy1!$B:$U,11,FALSE)</f>
        <v xml:space="preserve"> Rhabditida</v>
      </c>
      <c r="S6" t="str">
        <f>VLOOKUP(B6,[2]taxonomy1!$B:$U,12,FALSE)</f>
        <v>Strongylida</v>
      </c>
      <c r="T6" t="str">
        <f>VLOOKUP(B6,[2]taxonomy1!$B:$U,13,FALSE)</f>
        <v xml:space="preserve"> Ancylostomatoidea</v>
      </c>
      <c r="U6" t="str">
        <f>VLOOKUP(B6,[2]taxonomy1!$B:$U,14,FALSE)</f>
        <v xml:space="preserve"> Ancylostomatidae</v>
      </c>
      <c r="V6" t="str">
        <f>VLOOKUP(B6,[2]taxonomy1!$B:$U,15,FALSE)</f>
        <v xml:space="preserve"> Ancylostomatinae</v>
      </c>
      <c r="W6" t="str">
        <f>VLOOKUP(B6,[2]taxonomy1!$B:$U,16,FALSE)</f>
        <v>Ancylostoma.</v>
      </c>
    </row>
    <row r="7" spans="1:23" x14ac:dyDescent="0.3">
      <c r="A7" t="s">
        <v>16</v>
      </c>
      <c r="B7" t="s">
        <v>17</v>
      </c>
      <c r="C7">
        <v>1012</v>
      </c>
      <c r="D7" t="s">
        <v>10</v>
      </c>
      <c r="E7">
        <v>731</v>
      </c>
      <c r="F7">
        <v>1003</v>
      </c>
      <c r="G7">
        <v>2735</v>
      </c>
      <c r="H7" t="s">
        <v>11</v>
      </c>
      <c r="I7" t="s">
        <v>10</v>
      </c>
      <c r="J7">
        <f t="shared" si="0"/>
        <v>272</v>
      </c>
      <c r="K7" t="str">
        <f>VLOOKUP(B7,[2]taxonomy1!$B:$U,2,FALSE)</f>
        <v xml:space="preserve"> Ancylostoma ceylanicum.</v>
      </c>
      <c r="L7" t="str">
        <f>VLOOKUP(B7,[2]taxonomy1!$B:$U,4,FALSE)</f>
        <v xml:space="preserve"> NCBI_TaxID=53326 {ECO:0000313|EMBL:EYC21079.1, ECO:0000313|Proteomes:UP000024635};</v>
      </c>
      <c r="M7" t="str">
        <f>VLOOKUP(B7,[2]taxonomy1!$B:$U,6,FALSE)</f>
        <v>Eukaryota</v>
      </c>
      <c r="N7" t="str">
        <f>VLOOKUP(B7,[2]taxonomy1!$B:$U,7,FALSE)</f>
        <v xml:space="preserve"> Metazoa</v>
      </c>
      <c r="O7" t="str">
        <f>VLOOKUP(B7,[2]taxonomy1!$B:$U,8,FALSE)</f>
        <v xml:space="preserve"> Ecdysozoa</v>
      </c>
      <c r="P7" t="str">
        <f>VLOOKUP(B7,[2]taxonomy1!$B:$U,9,FALSE)</f>
        <v xml:space="preserve"> Nematoda</v>
      </c>
      <c r="Q7" t="str">
        <f>VLOOKUP(B7,[2]taxonomy1!$B:$U,10,FALSE)</f>
        <v xml:space="preserve"> Chromadorea</v>
      </c>
      <c r="R7" t="str">
        <f>VLOOKUP(B7,[2]taxonomy1!$B:$U,11,FALSE)</f>
        <v xml:space="preserve"> Rhabditida</v>
      </c>
      <c r="S7" t="str">
        <f>VLOOKUP(B7,[2]taxonomy1!$B:$U,12,FALSE)</f>
        <v>Strongylida</v>
      </c>
      <c r="T7" t="str">
        <f>VLOOKUP(B7,[2]taxonomy1!$B:$U,13,FALSE)</f>
        <v xml:space="preserve"> Ancylostomatoidea</v>
      </c>
      <c r="U7" t="str">
        <f>VLOOKUP(B7,[2]taxonomy1!$B:$U,14,FALSE)</f>
        <v xml:space="preserve"> Ancylostomatidae</v>
      </c>
      <c r="V7" t="str">
        <f>VLOOKUP(B7,[2]taxonomy1!$B:$U,15,FALSE)</f>
        <v xml:space="preserve"> Ancylostomatinae</v>
      </c>
      <c r="W7" t="str">
        <f>VLOOKUP(B7,[2]taxonomy1!$B:$U,16,FALSE)</f>
        <v>Ancylostoma.</v>
      </c>
    </row>
    <row r="8" spans="1:23" x14ac:dyDescent="0.3">
      <c r="A8" t="s">
        <v>20</v>
      </c>
      <c r="B8" t="s">
        <v>21</v>
      </c>
      <c r="C8">
        <v>302</v>
      </c>
      <c r="D8" t="s">
        <v>10</v>
      </c>
      <c r="E8">
        <v>21</v>
      </c>
      <c r="F8">
        <v>293</v>
      </c>
      <c r="G8">
        <v>2735</v>
      </c>
      <c r="H8" t="s">
        <v>11</v>
      </c>
      <c r="I8" t="s">
        <v>10</v>
      </c>
      <c r="J8">
        <f t="shared" si="0"/>
        <v>272</v>
      </c>
      <c r="K8" t="str">
        <f>VLOOKUP(B8,[2]taxonomy1!$B:$U,2,FALSE)</f>
        <v xml:space="preserve"> Ancylostoma ceylanicum.</v>
      </c>
      <c r="L8" t="str">
        <f>VLOOKUP(B8,[2]taxonomy1!$B:$U,4,FALSE)</f>
        <v xml:space="preserve"> NCBI_TaxID=53326 {ECO:0000313|EMBL:EYC21080.1, ECO:0000313|Proteomes:UP000024635};</v>
      </c>
      <c r="M8" t="str">
        <f>VLOOKUP(B8,[2]taxonomy1!$B:$U,6,FALSE)</f>
        <v>Eukaryota</v>
      </c>
      <c r="N8" t="str">
        <f>VLOOKUP(B8,[2]taxonomy1!$B:$U,7,FALSE)</f>
        <v xml:space="preserve"> Metazoa</v>
      </c>
      <c r="O8" t="str">
        <f>VLOOKUP(B8,[2]taxonomy1!$B:$U,8,FALSE)</f>
        <v xml:space="preserve"> Ecdysozoa</v>
      </c>
      <c r="P8" t="str">
        <f>VLOOKUP(B8,[2]taxonomy1!$B:$U,9,FALSE)</f>
        <v xml:space="preserve"> Nematoda</v>
      </c>
      <c r="Q8" t="str">
        <f>VLOOKUP(B8,[2]taxonomy1!$B:$U,10,FALSE)</f>
        <v xml:space="preserve"> Chromadorea</v>
      </c>
      <c r="R8" t="str">
        <f>VLOOKUP(B8,[2]taxonomy1!$B:$U,11,FALSE)</f>
        <v xml:space="preserve"> Rhabditida</v>
      </c>
      <c r="S8" t="str">
        <f>VLOOKUP(B8,[2]taxonomy1!$B:$U,12,FALSE)</f>
        <v>Strongylida</v>
      </c>
      <c r="T8" t="str">
        <f>VLOOKUP(B8,[2]taxonomy1!$B:$U,13,FALSE)</f>
        <v xml:space="preserve"> Ancylostomatoidea</v>
      </c>
      <c r="U8" t="str">
        <f>VLOOKUP(B8,[2]taxonomy1!$B:$U,14,FALSE)</f>
        <v xml:space="preserve"> Ancylostomatidae</v>
      </c>
      <c r="V8" t="str">
        <f>VLOOKUP(B8,[2]taxonomy1!$B:$U,15,FALSE)</f>
        <v xml:space="preserve"> Ancylostomatinae</v>
      </c>
      <c r="W8" t="str">
        <f>VLOOKUP(B8,[2]taxonomy1!$B:$U,16,FALSE)</f>
        <v>Ancylostoma.</v>
      </c>
    </row>
    <row r="9" spans="1:23" x14ac:dyDescent="0.3">
      <c r="A9" t="s">
        <v>22</v>
      </c>
      <c r="B9" t="s">
        <v>23</v>
      </c>
      <c r="C9">
        <v>1009</v>
      </c>
      <c r="D9" t="s">
        <v>18</v>
      </c>
      <c r="E9">
        <v>232</v>
      </c>
      <c r="F9">
        <v>450</v>
      </c>
      <c r="G9">
        <v>252</v>
      </c>
      <c r="H9" t="s">
        <v>19</v>
      </c>
      <c r="I9" t="s">
        <v>18</v>
      </c>
      <c r="J9">
        <f t="shared" si="0"/>
        <v>218</v>
      </c>
      <c r="K9" t="str">
        <f>VLOOKUP(B9,[2]taxonomy1!$B:$U,2,FALSE)</f>
        <v xml:space="preserve"> Ancylostoma ceylanicum.</v>
      </c>
      <c r="L9" t="str">
        <f>VLOOKUP(B9,[2]taxonomy1!$B:$U,4,FALSE)</f>
        <v xml:space="preserve"> NCBI_TaxID=53326 {ECO:0000313|EMBL:EYC21077.1, ECO:0000313|Proteomes:UP000024635};</v>
      </c>
      <c r="M9" t="str">
        <f>VLOOKUP(B9,[2]taxonomy1!$B:$U,6,FALSE)</f>
        <v>Eukaryota</v>
      </c>
      <c r="N9" t="str">
        <f>VLOOKUP(B9,[2]taxonomy1!$B:$U,7,FALSE)</f>
        <v xml:space="preserve"> Metazoa</v>
      </c>
      <c r="O9" t="str">
        <f>VLOOKUP(B9,[2]taxonomy1!$B:$U,8,FALSE)</f>
        <v xml:space="preserve"> Ecdysozoa</v>
      </c>
      <c r="P9" t="str">
        <f>VLOOKUP(B9,[2]taxonomy1!$B:$U,9,FALSE)</f>
        <v xml:space="preserve"> Nematoda</v>
      </c>
      <c r="Q9" t="str">
        <f>VLOOKUP(B9,[2]taxonomy1!$B:$U,10,FALSE)</f>
        <v xml:space="preserve"> Chromadorea</v>
      </c>
      <c r="R9" t="str">
        <f>VLOOKUP(B9,[2]taxonomy1!$B:$U,11,FALSE)</f>
        <v xml:space="preserve"> Rhabditida</v>
      </c>
      <c r="S9" t="str">
        <f>VLOOKUP(B9,[2]taxonomy1!$B:$U,12,FALSE)</f>
        <v>Strongylida</v>
      </c>
      <c r="T9" t="str">
        <f>VLOOKUP(B9,[2]taxonomy1!$B:$U,13,FALSE)</f>
        <v xml:space="preserve"> Ancylostomatoidea</v>
      </c>
      <c r="U9" t="str">
        <f>VLOOKUP(B9,[2]taxonomy1!$B:$U,14,FALSE)</f>
        <v xml:space="preserve"> Ancylostomatidae</v>
      </c>
      <c r="V9" t="str">
        <f>VLOOKUP(B9,[2]taxonomy1!$B:$U,15,FALSE)</f>
        <v xml:space="preserve"> Ancylostomatinae</v>
      </c>
      <c r="W9" t="str">
        <f>VLOOKUP(B9,[2]taxonomy1!$B:$U,16,FALSE)</f>
        <v>Ancylostoma.</v>
      </c>
    </row>
    <row r="10" spans="1:23" x14ac:dyDescent="0.3">
      <c r="A10" t="s">
        <v>22</v>
      </c>
      <c r="B10" t="s">
        <v>23</v>
      </c>
      <c r="C10">
        <v>1009</v>
      </c>
      <c r="D10" t="s">
        <v>10</v>
      </c>
      <c r="E10">
        <v>728</v>
      </c>
      <c r="F10">
        <v>1000</v>
      </c>
      <c r="G10">
        <v>2735</v>
      </c>
      <c r="H10" t="s">
        <v>11</v>
      </c>
      <c r="I10" t="s">
        <v>10</v>
      </c>
      <c r="J10">
        <f t="shared" si="0"/>
        <v>272</v>
      </c>
      <c r="K10" t="str">
        <f>VLOOKUP(B10,[2]taxonomy1!$B:$U,2,FALSE)</f>
        <v xml:space="preserve"> Ancylostoma ceylanicum.</v>
      </c>
      <c r="L10" t="str">
        <f>VLOOKUP(B10,[2]taxonomy1!$B:$U,4,FALSE)</f>
        <v xml:space="preserve"> NCBI_TaxID=53326 {ECO:0000313|EMBL:EYC21077.1, ECO:0000313|Proteomes:UP000024635};</v>
      </c>
      <c r="M10" t="str">
        <f>VLOOKUP(B10,[2]taxonomy1!$B:$U,6,FALSE)</f>
        <v>Eukaryota</v>
      </c>
      <c r="N10" t="str">
        <f>VLOOKUP(B10,[2]taxonomy1!$B:$U,7,FALSE)</f>
        <v xml:space="preserve"> Metazoa</v>
      </c>
      <c r="O10" t="str">
        <f>VLOOKUP(B10,[2]taxonomy1!$B:$U,8,FALSE)</f>
        <v xml:space="preserve"> Ecdysozoa</v>
      </c>
      <c r="P10" t="str">
        <f>VLOOKUP(B10,[2]taxonomy1!$B:$U,9,FALSE)</f>
        <v xml:space="preserve"> Nematoda</v>
      </c>
      <c r="Q10" t="str">
        <f>VLOOKUP(B10,[2]taxonomy1!$B:$U,10,FALSE)</f>
        <v xml:space="preserve"> Chromadorea</v>
      </c>
      <c r="R10" t="str">
        <f>VLOOKUP(B10,[2]taxonomy1!$B:$U,11,FALSE)</f>
        <v xml:space="preserve"> Rhabditida</v>
      </c>
      <c r="S10" t="str">
        <f>VLOOKUP(B10,[2]taxonomy1!$B:$U,12,FALSE)</f>
        <v>Strongylida</v>
      </c>
      <c r="T10" t="str">
        <f>VLOOKUP(B10,[2]taxonomy1!$B:$U,13,FALSE)</f>
        <v xml:space="preserve"> Ancylostomatoidea</v>
      </c>
      <c r="U10" t="str">
        <f>VLOOKUP(B10,[2]taxonomy1!$B:$U,14,FALSE)</f>
        <v xml:space="preserve"> Ancylostomatidae</v>
      </c>
      <c r="V10" t="str">
        <f>VLOOKUP(B10,[2]taxonomy1!$B:$U,15,FALSE)</f>
        <v xml:space="preserve"> Ancylostomatinae</v>
      </c>
      <c r="W10" t="str">
        <f>VLOOKUP(B10,[2]taxonomy1!$B:$U,16,FALSE)</f>
        <v>Ancylostoma.</v>
      </c>
    </row>
    <row r="11" spans="1:23" x14ac:dyDescent="0.3">
      <c r="A11" t="s">
        <v>24</v>
      </c>
      <c r="B11" t="s">
        <v>25</v>
      </c>
      <c r="C11">
        <v>976</v>
      </c>
      <c r="D11" t="s">
        <v>18</v>
      </c>
      <c r="E11">
        <v>199</v>
      </c>
      <c r="F11">
        <v>417</v>
      </c>
      <c r="G11">
        <v>252</v>
      </c>
      <c r="H11" t="s">
        <v>19</v>
      </c>
      <c r="I11" t="s">
        <v>18</v>
      </c>
      <c r="J11">
        <f t="shared" si="0"/>
        <v>218</v>
      </c>
      <c r="K11" t="str">
        <f>VLOOKUP(B11,[2]taxonomy1!$B:$U,2,FALSE)</f>
        <v xml:space="preserve"> Ancylostoma ceylanicum.</v>
      </c>
      <c r="L11" t="str">
        <f>VLOOKUP(B11,[2]taxonomy1!$B:$U,4,FALSE)</f>
        <v xml:space="preserve"> NCBI_TaxID=53326 {ECO:0000313|EMBL:EYC21078.1, ECO:0000313|Proteomes:UP000024635};</v>
      </c>
      <c r="M11" t="str">
        <f>VLOOKUP(B11,[2]taxonomy1!$B:$U,6,FALSE)</f>
        <v>Eukaryota</v>
      </c>
      <c r="N11" t="str">
        <f>VLOOKUP(B11,[2]taxonomy1!$B:$U,7,FALSE)</f>
        <v xml:space="preserve"> Metazoa</v>
      </c>
      <c r="O11" t="str">
        <f>VLOOKUP(B11,[2]taxonomy1!$B:$U,8,FALSE)</f>
        <v xml:space="preserve"> Ecdysozoa</v>
      </c>
      <c r="P11" t="str">
        <f>VLOOKUP(B11,[2]taxonomy1!$B:$U,9,FALSE)</f>
        <v xml:space="preserve"> Nematoda</v>
      </c>
      <c r="Q11" t="str">
        <f>VLOOKUP(B11,[2]taxonomy1!$B:$U,10,FALSE)</f>
        <v xml:space="preserve"> Chromadorea</v>
      </c>
      <c r="R11" t="str">
        <f>VLOOKUP(B11,[2]taxonomy1!$B:$U,11,FALSE)</f>
        <v xml:space="preserve"> Rhabditida</v>
      </c>
      <c r="S11" t="str">
        <f>VLOOKUP(B11,[2]taxonomy1!$B:$U,12,FALSE)</f>
        <v>Strongylida</v>
      </c>
      <c r="T11" t="str">
        <f>VLOOKUP(B11,[2]taxonomy1!$B:$U,13,FALSE)</f>
        <v xml:space="preserve"> Ancylostomatoidea</v>
      </c>
      <c r="U11" t="str">
        <f>VLOOKUP(B11,[2]taxonomy1!$B:$U,14,FALSE)</f>
        <v xml:space="preserve"> Ancylostomatidae</v>
      </c>
      <c r="V11" t="str">
        <f>VLOOKUP(B11,[2]taxonomy1!$B:$U,15,FALSE)</f>
        <v xml:space="preserve"> Ancylostomatinae</v>
      </c>
      <c r="W11" t="str">
        <f>VLOOKUP(B11,[2]taxonomy1!$B:$U,16,FALSE)</f>
        <v>Ancylostoma.</v>
      </c>
    </row>
    <row r="12" spans="1:23" x14ac:dyDescent="0.3">
      <c r="A12" t="s">
        <v>24</v>
      </c>
      <c r="B12" t="s">
        <v>25</v>
      </c>
      <c r="C12">
        <v>976</v>
      </c>
      <c r="D12" t="s">
        <v>10</v>
      </c>
      <c r="E12">
        <v>695</v>
      </c>
      <c r="F12">
        <v>967</v>
      </c>
      <c r="G12">
        <v>2735</v>
      </c>
      <c r="H12" t="s">
        <v>11</v>
      </c>
      <c r="I12" t="s">
        <v>10</v>
      </c>
      <c r="J12">
        <f t="shared" si="0"/>
        <v>272</v>
      </c>
      <c r="K12" t="str">
        <f>VLOOKUP(B12,[2]taxonomy1!$B:$U,2,FALSE)</f>
        <v xml:space="preserve"> Ancylostoma ceylanicum.</v>
      </c>
      <c r="L12" t="str">
        <f>VLOOKUP(B12,[2]taxonomy1!$B:$U,4,FALSE)</f>
        <v xml:space="preserve"> NCBI_TaxID=53326 {ECO:0000313|EMBL:EYC21078.1, ECO:0000313|Proteomes:UP000024635};</v>
      </c>
      <c r="M12" t="str">
        <f>VLOOKUP(B12,[2]taxonomy1!$B:$U,6,FALSE)</f>
        <v>Eukaryota</v>
      </c>
      <c r="N12" t="str">
        <f>VLOOKUP(B12,[2]taxonomy1!$B:$U,7,FALSE)</f>
        <v xml:space="preserve"> Metazoa</v>
      </c>
      <c r="O12" t="str">
        <f>VLOOKUP(B12,[2]taxonomy1!$B:$U,8,FALSE)</f>
        <v xml:space="preserve"> Ecdysozoa</v>
      </c>
      <c r="P12" t="str">
        <f>VLOOKUP(B12,[2]taxonomy1!$B:$U,9,FALSE)</f>
        <v xml:space="preserve"> Nematoda</v>
      </c>
      <c r="Q12" t="str">
        <f>VLOOKUP(B12,[2]taxonomy1!$B:$U,10,FALSE)</f>
        <v xml:space="preserve"> Chromadorea</v>
      </c>
      <c r="R12" t="str">
        <f>VLOOKUP(B12,[2]taxonomy1!$B:$U,11,FALSE)</f>
        <v xml:space="preserve"> Rhabditida</v>
      </c>
      <c r="S12" t="str">
        <f>VLOOKUP(B12,[2]taxonomy1!$B:$U,12,FALSE)</f>
        <v>Strongylida</v>
      </c>
      <c r="T12" t="str">
        <f>VLOOKUP(B12,[2]taxonomy1!$B:$U,13,FALSE)</f>
        <v xml:space="preserve"> Ancylostomatoidea</v>
      </c>
      <c r="U12" t="str">
        <f>VLOOKUP(B12,[2]taxonomy1!$B:$U,14,FALSE)</f>
        <v xml:space="preserve"> Ancylostomatidae</v>
      </c>
      <c r="V12" t="str">
        <f>VLOOKUP(B12,[2]taxonomy1!$B:$U,15,FALSE)</f>
        <v xml:space="preserve"> Ancylostomatinae</v>
      </c>
      <c r="W12" t="str">
        <f>VLOOKUP(B12,[2]taxonomy1!$B:$U,16,FALSE)</f>
        <v>Ancylostoma.</v>
      </c>
    </row>
    <row r="13" spans="1:23" x14ac:dyDescent="0.3">
      <c r="A13" t="s">
        <v>26</v>
      </c>
      <c r="B13" t="s">
        <v>27</v>
      </c>
      <c r="C13">
        <v>107</v>
      </c>
      <c r="D13" t="s">
        <v>10</v>
      </c>
      <c r="E13">
        <v>1</v>
      </c>
      <c r="F13">
        <v>106</v>
      </c>
      <c r="G13">
        <v>2735</v>
      </c>
      <c r="H13" t="s">
        <v>11</v>
      </c>
      <c r="I13" t="s">
        <v>10</v>
      </c>
      <c r="J13">
        <f t="shared" si="0"/>
        <v>105</v>
      </c>
      <c r="K13" t="str">
        <f>VLOOKUP(B13,[2]taxonomy1!$B:$U,2,FALSE)</f>
        <v xml:space="preserve"> Ancylostoma ceylanicum.</v>
      </c>
      <c r="L13" t="str">
        <f>VLOOKUP(B13,[2]taxonomy1!$B:$U,4,FALSE)</f>
        <v xml:space="preserve"> NCBI_TaxID=53326 {ECO:0000313|EMBL:EYC44454.1, ECO:0000313|Proteomes:UP000024635};</v>
      </c>
      <c r="M13" t="str">
        <f>VLOOKUP(B13,[2]taxonomy1!$B:$U,6,FALSE)</f>
        <v>Eukaryota</v>
      </c>
      <c r="N13" t="str">
        <f>VLOOKUP(B13,[2]taxonomy1!$B:$U,7,FALSE)</f>
        <v xml:space="preserve"> Metazoa</v>
      </c>
      <c r="O13" t="str">
        <f>VLOOKUP(B13,[2]taxonomy1!$B:$U,8,FALSE)</f>
        <v xml:space="preserve"> Ecdysozoa</v>
      </c>
      <c r="P13" t="str">
        <f>VLOOKUP(B13,[2]taxonomy1!$B:$U,9,FALSE)</f>
        <v xml:space="preserve"> Nematoda</v>
      </c>
      <c r="Q13" t="str">
        <f>VLOOKUP(B13,[2]taxonomy1!$B:$U,10,FALSE)</f>
        <v xml:space="preserve"> Chromadorea</v>
      </c>
      <c r="R13" t="str">
        <f>VLOOKUP(B13,[2]taxonomy1!$B:$U,11,FALSE)</f>
        <v xml:space="preserve"> Rhabditida</v>
      </c>
      <c r="S13" t="str">
        <f>VLOOKUP(B13,[2]taxonomy1!$B:$U,12,FALSE)</f>
        <v>Strongylida</v>
      </c>
      <c r="T13" t="str">
        <f>VLOOKUP(B13,[2]taxonomy1!$B:$U,13,FALSE)</f>
        <v xml:space="preserve"> Ancylostomatoidea</v>
      </c>
      <c r="U13" t="str">
        <f>VLOOKUP(B13,[2]taxonomy1!$B:$U,14,FALSE)</f>
        <v xml:space="preserve"> Ancylostomatidae</v>
      </c>
      <c r="V13" t="str">
        <f>VLOOKUP(B13,[2]taxonomy1!$B:$U,15,FALSE)</f>
        <v xml:space="preserve"> Ancylostomatinae</v>
      </c>
      <c r="W13" t="str">
        <f>VLOOKUP(B13,[2]taxonomy1!$B:$U,16,FALSE)</f>
        <v>Ancylostoma.</v>
      </c>
    </row>
    <row r="14" spans="1:23" x14ac:dyDescent="0.3">
      <c r="A14" t="s">
        <v>28</v>
      </c>
      <c r="B14" t="s">
        <v>29</v>
      </c>
      <c r="C14">
        <v>231</v>
      </c>
      <c r="D14" t="s">
        <v>10</v>
      </c>
      <c r="E14">
        <v>43</v>
      </c>
      <c r="F14">
        <v>218</v>
      </c>
      <c r="G14">
        <v>2735</v>
      </c>
      <c r="H14" t="s">
        <v>11</v>
      </c>
      <c r="I14" t="s">
        <v>10</v>
      </c>
      <c r="J14">
        <f t="shared" si="0"/>
        <v>175</v>
      </c>
      <c r="K14" t="str">
        <f>VLOOKUP(B14,[2]taxonomy1!$B:$U,2,FALSE)</f>
        <v xml:space="preserve"> Ancylostoma ceylanicum.</v>
      </c>
      <c r="L14" t="str">
        <f>VLOOKUP(B14,[2]taxonomy1!$B:$U,4,FALSE)</f>
        <v xml:space="preserve"> NCBI_TaxID=53326 {ECO:0000313|EMBL:EYC44455.1, ECO:0000313|Proteomes:UP000024635};</v>
      </c>
      <c r="M14" t="str">
        <f>VLOOKUP(B14,[2]taxonomy1!$B:$U,6,FALSE)</f>
        <v>Eukaryota</v>
      </c>
      <c r="N14" t="str">
        <f>VLOOKUP(B14,[2]taxonomy1!$B:$U,7,FALSE)</f>
        <v xml:space="preserve"> Metazoa</v>
      </c>
      <c r="O14" t="str">
        <f>VLOOKUP(B14,[2]taxonomy1!$B:$U,8,FALSE)</f>
        <v xml:space="preserve"> Ecdysozoa</v>
      </c>
      <c r="P14" t="str">
        <f>VLOOKUP(B14,[2]taxonomy1!$B:$U,9,FALSE)</f>
        <v xml:space="preserve"> Nematoda</v>
      </c>
      <c r="Q14" t="str">
        <f>VLOOKUP(B14,[2]taxonomy1!$B:$U,10,FALSE)</f>
        <v xml:space="preserve"> Chromadorea</v>
      </c>
      <c r="R14" t="str">
        <f>VLOOKUP(B14,[2]taxonomy1!$B:$U,11,FALSE)</f>
        <v xml:space="preserve"> Rhabditida</v>
      </c>
      <c r="S14" t="str">
        <f>VLOOKUP(B14,[2]taxonomy1!$B:$U,12,FALSE)</f>
        <v>Strongylida</v>
      </c>
      <c r="T14" t="str">
        <f>VLOOKUP(B14,[2]taxonomy1!$B:$U,13,FALSE)</f>
        <v xml:space="preserve"> Ancylostomatoidea</v>
      </c>
      <c r="U14" t="str">
        <f>VLOOKUP(B14,[2]taxonomy1!$B:$U,14,FALSE)</f>
        <v xml:space="preserve"> Ancylostomatidae</v>
      </c>
      <c r="V14" t="str">
        <f>VLOOKUP(B14,[2]taxonomy1!$B:$U,15,FALSE)</f>
        <v xml:space="preserve"> Ancylostomatinae</v>
      </c>
      <c r="W14" t="str">
        <f>VLOOKUP(B14,[2]taxonomy1!$B:$U,16,FALSE)</f>
        <v>Ancylostoma.</v>
      </c>
    </row>
    <row r="15" spans="1:23" x14ac:dyDescent="0.3">
      <c r="A15" t="s">
        <v>30</v>
      </c>
      <c r="B15" t="s">
        <v>31</v>
      </c>
      <c r="C15">
        <v>319</v>
      </c>
      <c r="D15" t="s">
        <v>10</v>
      </c>
      <c r="E15">
        <v>43</v>
      </c>
      <c r="F15">
        <v>318</v>
      </c>
      <c r="G15">
        <v>2735</v>
      </c>
      <c r="H15" t="s">
        <v>11</v>
      </c>
      <c r="I15" t="s">
        <v>10</v>
      </c>
      <c r="J15">
        <f t="shared" si="0"/>
        <v>275</v>
      </c>
      <c r="K15" t="str">
        <f>VLOOKUP(B15,[2]taxonomy1!$B:$U,2,FALSE)</f>
        <v xml:space="preserve"> Ancylostoma ceylanicum.</v>
      </c>
      <c r="L15" t="str">
        <f>VLOOKUP(B15,[2]taxonomy1!$B:$U,4,FALSE)</f>
        <v xml:space="preserve"> NCBI_TaxID=53326 {ECO:0000313|EMBL:EYC44456.1, ECO:0000313|Proteomes:UP000024635};</v>
      </c>
      <c r="M15" t="str">
        <f>VLOOKUP(B15,[2]taxonomy1!$B:$U,6,FALSE)</f>
        <v>Eukaryota</v>
      </c>
      <c r="N15" t="str">
        <f>VLOOKUP(B15,[2]taxonomy1!$B:$U,7,FALSE)</f>
        <v xml:space="preserve"> Metazoa</v>
      </c>
      <c r="O15" t="str">
        <f>VLOOKUP(B15,[2]taxonomy1!$B:$U,8,FALSE)</f>
        <v xml:space="preserve"> Ecdysozoa</v>
      </c>
      <c r="P15" t="str">
        <f>VLOOKUP(B15,[2]taxonomy1!$B:$U,9,FALSE)</f>
        <v xml:space="preserve"> Nematoda</v>
      </c>
      <c r="Q15" t="str">
        <f>VLOOKUP(B15,[2]taxonomy1!$B:$U,10,FALSE)</f>
        <v xml:space="preserve"> Chromadorea</v>
      </c>
      <c r="R15" t="str">
        <f>VLOOKUP(B15,[2]taxonomy1!$B:$U,11,FALSE)</f>
        <v xml:space="preserve"> Rhabditida</v>
      </c>
      <c r="S15" t="str">
        <f>VLOOKUP(B15,[2]taxonomy1!$B:$U,12,FALSE)</f>
        <v>Strongylida</v>
      </c>
      <c r="T15" t="str">
        <f>VLOOKUP(B15,[2]taxonomy1!$B:$U,13,FALSE)</f>
        <v xml:space="preserve"> Ancylostomatoidea</v>
      </c>
      <c r="U15" t="str">
        <f>VLOOKUP(B15,[2]taxonomy1!$B:$U,14,FALSE)</f>
        <v xml:space="preserve"> Ancylostomatidae</v>
      </c>
      <c r="V15" t="str">
        <f>VLOOKUP(B15,[2]taxonomy1!$B:$U,15,FALSE)</f>
        <v xml:space="preserve"> Ancylostomatinae</v>
      </c>
      <c r="W15" t="str">
        <f>VLOOKUP(B15,[2]taxonomy1!$B:$U,16,FALSE)</f>
        <v>Ancylostoma.</v>
      </c>
    </row>
    <row r="16" spans="1:23" x14ac:dyDescent="0.3">
      <c r="A16" t="s">
        <v>32</v>
      </c>
      <c r="B16" t="s">
        <v>33</v>
      </c>
      <c r="C16">
        <v>116</v>
      </c>
      <c r="D16" t="s">
        <v>10</v>
      </c>
      <c r="E16">
        <v>1</v>
      </c>
      <c r="F16">
        <v>110</v>
      </c>
      <c r="G16">
        <v>2735</v>
      </c>
      <c r="H16" t="s">
        <v>11</v>
      </c>
      <c r="I16" t="s">
        <v>10</v>
      </c>
      <c r="J16">
        <f t="shared" si="0"/>
        <v>109</v>
      </c>
      <c r="K16" t="str">
        <f>VLOOKUP(B16,[2]taxonomy1!$B:$U,2,FALSE)</f>
        <v xml:space="preserve"> Ancylostoma ceylanicum.</v>
      </c>
      <c r="L16" t="str">
        <f>VLOOKUP(B16,[2]taxonomy1!$B:$U,4,FALSE)</f>
        <v xml:space="preserve"> NCBI_TaxID=53326 {ECO:0000313|EMBL:EYC44457.1, ECO:0000313|Proteomes:UP000024635};</v>
      </c>
      <c r="M16" t="str">
        <f>VLOOKUP(B16,[2]taxonomy1!$B:$U,6,FALSE)</f>
        <v>Eukaryota</v>
      </c>
      <c r="N16" t="str">
        <f>VLOOKUP(B16,[2]taxonomy1!$B:$U,7,FALSE)</f>
        <v xml:space="preserve"> Metazoa</v>
      </c>
      <c r="O16" t="str">
        <f>VLOOKUP(B16,[2]taxonomy1!$B:$U,8,FALSE)</f>
        <v xml:space="preserve"> Ecdysozoa</v>
      </c>
      <c r="P16" t="str">
        <f>VLOOKUP(B16,[2]taxonomy1!$B:$U,9,FALSE)</f>
        <v xml:space="preserve"> Nematoda</v>
      </c>
      <c r="Q16" t="str">
        <f>VLOOKUP(B16,[2]taxonomy1!$B:$U,10,FALSE)</f>
        <v xml:space="preserve"> Chromadorea</v>
      </c>
      <c r="R16" t="str">
        <f>VLOOKUP(B16,[2]taxonomy1!$B:$U,11,FALSE)</f>
        <v xml:space="preserve"> Rhabditida</v>
      </c>
      <c r="S16" t="str">
        <f>VLOOKUP(B16,[2]taxonomy1!$B:$U,12,FALSE)</f>
        <v>Strongylida</v>
      </c>
      <c r="T16" t="str">
        <f>VLOOKUP(B16,[2]taxonomy1!$B:$U,13,FALSE)</f>
        <v xml:space="preserve"> Ancylostomatoidea</v>
      </c>
      <c r="U16" t="str">
        <f>VLOOKUP(B16,[2]taxonomy1!$B:$U,14,FALSE)</f>
        <v xml:space="preserve"> Ancylostomatidae</v>
      </c>
      <c r="V16" t="str">
        <f>VLOOKUP(B16,[2]taxonomy1!$B:$U,15,FALSE)</f>
        <v xml:space="preserve"> Ancylostomatinae</v>
      </c>
      <c r="W16" t="str">
        <f>VLOOKUP(B16,[2]taxonomy1!$B:$U,16,FALSE)</f>
        <v>Ancylostoma.</v>
      </c>
    </row>
    <row r="17" spans="1:23" x14ac:dyDescent="0.3">
      <c r="A17" t="s">
        <v>34</v>
      </c>
      <c r="B17" t="s">
        <v>35</v>
      </c>
      <c r="C17">
        <v>328</v>
      </c>
      <c r="D17" t="s">
        <v>10</v>
      </c>
      <c r="E17">
        <v>43</v>
      </c>
      <c r="F17">
        <v>322</v>
      </c>
      <c r="G17">
        <v>2735</v>
      </c>
      <c r="H17" t="s">
        <v>11</v>
      </c>
      <c r="I17" t="s">
        <v>10</v>
      </c>
      <c r="J17">
        <f t="shared" si="0"/>
        <v>279</v>
      </c>
      <c r="K17" t="str">
        <f>VLOOKUP(B17,[2]taxonomy1!$B:$U,2,FALSE)</f>
        <v xml:space="preserve"> Ancylostoma ceylanicum.</v>
      </c>
      <c r="L17" t="str">
        <f>VLOOKUP(B17,[2]taxonomy1!$B:$U,4,FALSE)</f>
        <v xml:space="preserve"> NCBI_TaxID=53326 {ECO:0000313|EMBL:EYC44458.1, ECO:0000313|Proteomes:UP000024635};</v>
      </c>
      <c r="M17" t="str">
        <f>VLOOKUP(B17,[2]taxonomy1!$B:$U,6,FALSE)</f>
        <v>Eukaryota</v>
      </c>
      <c r="N17" t="str">
        <f>VLOOKUP(B17,[2]taxonomy1!$B:$U,7,FALSE)</f>
        <v xml:space="preserve"> Metazoa</v>
      </c>
      <c r="O17" t="str">
        <f>VLOOKUP(B17,[2]taxonomy1!$B:$U,8,FALSE)</f>
        <v xml:space="preserve"> Ecdysozoa</v>
      </c>
      <c r="P17" t="str">
        <f>VLOOKUP(B17,[2]taxonomy1!$B:$U,9,FALSE)</f>
        <v xml:space="preserve"> Nematoda</v>
      </c>
      <c r="Q17" t="str">
        <f>VLOOKUP(B17,[2]taxonomy1!$B:$U,10,FALSE)</f>
        <v xml:space="preserve"> Chromadorea</v>
      </c>
      <c r="R17" t="str">
        <f>VLOOKUP(B17,[2]taxonomy1!$B:$U,11,FALSE)</f>
        <v xml:space="preserve"> Rhabditida</v>
      </c>
      <c r="S17" t="str">
        <f>VLOOKUP(B17,[2]taxonomy1!$B:$U,12,FALSE)</f>
        <v>Strongylida</v>
      </c>
      <c r="T17" t="str">
        <f>VLOOKUP(B17,[2]taxonomy1!$B:$U,13,FALSE)</f>
        <v xml:space="preserve"> Ancylostomatoidea</v>
      </c>
      <c r="U17" t="str">
        <f>VLOOKUP(B17,[2]taxonomy1!$B:$U,14,FALSE)</f>
        <v xml:space="preserve"> Ancylostomatidae</v>
      </c>
      <c r="V17" t="str">
        <f>VLOOKUP(B17,[2]taxonomy1!$B:$U,15,FALSE)</f>
        <v xml:space="preserve"> Ancylostomatinae</v>
      </c>
      <c r="W17" t="str">
        <f>VLOOKUP(B17,[2]taxonomy1!$B:$U,16,FALSE)</f>
        <v>Ancylostoma.</v>
      </c>
    </row>
    <row r="18" spans="1:23" x14ac:dyDescent="0.3">
      <c r="A18" t="s">
        <v>36</v>
      </c>
      <c r="B18" t="s">
        <v>37</v>
      </c>
      <c r="C18">
        <v>355</v>
      </c>
      <c r="D18" t="s">
        <v>10</v>
      </c>
      <c r="E18">
        <v>38</v>
      </c>
      <c r="F18">
        <v>326</v>
      </c>
      <c r="G18">
        <v>2735</v>
      </c>
      <c r="H18" t="s">
        <v>11</v>
      </c>
      <c r="I18" t="s">
        <v>10</v>
      </c>
      <c r="J18">
        <f t="shared" si="0"/>
        <v>288</v>
      </c>
      <c r="K18" t="str">
        <f>VLOOKUP(B18,[2]taxonomy1!$B:$U,2,FALSE)</f>
        <v xml:space="preserve"> Aspergillus ruber CBS 135680.</v>
      </c>
      <c r="L18" t="str">
        <f>VLOOKUP(B18,[2]taxonomy1!$B:$U,4,FALSE)</f>
        <v xml:space="preserve"> NCBI_TaxID=1388766 {ECO:0000313|EMBL:EYE97269.1, ECO:0000313|Proteomes:UP000019804};</v>
      </c>
      <c r="M18" t="str">
        <f>VLOOKUP(B18,[2]taxonomy1!$B:$U,6,FALSE)</f>
        <v>Eukaryota</v>
      </c>
      <c r="N18" t="str">
        <f>VLOOKUP(B18,[2]taxonomy1!$B:$U,7,FALSE)</f>
        <v xml:space="preserve"> Fungi</v>
      </c>
      <c r="O18" t="str">
        <f>VLOOKUP(B18,[2]taxonomy1!$B:$U,8,FALSE)</f>
        <v xml:space="preserve"> Dikarya</v>
      </c>
      <c r="P18" t="str">
        <f>VLOOKUP(B18,[2]taxonomy1!$B:$U,9,FALSE)</f>
        <v xml:space="preserve"> Ascomycota</v>
      </c>
      <c r="Q18" t="str">
        <f>VLOOKUP(B18,[2]taxonomy1!$B:$U,10,FALSE)</f>
        <v xml:space="preserve"> Pezizomycotina</v>
      </c>
      <c r="R18" t="str">
        <f>VLOOKUP(B18,[2]taxonomy1!$B:$U,11,FALSE)</f>
        <v xml:space="preserve"> Eurotiomycetes</v>
      </c>
      <c r="S18" t="str">
        <f>VLOOKUP(B18,[2]taxonomy1!$B:$U,12,FALSE)</f>
        <v>Eurotiomycetidae</v>
      </c>
      <c r="T18" t="str">
        <f>VLOOKUP(B18,[2]taxonomy1!$B:$U,13,FALSE)</f>
        <v xml:space="preserve"> Eurotiales</v>
      </c>
      <c r="U18" t="str">
        <f>VLOOKUP(B18,[2]taxonomy1!$B:$U,14,FALSE)</f>
        <v xml:space="preserve"> Aspergillaceae</v>
      </c>
      <c r="V18" t="str">
        <f>VLOOKUP(B18,[2]taxonomy1!$B:$U,15,FALSE)</f>
        <v xml:space="preserve"> Aspergillus.</v>
      </c>
      <c r="W18">
        <f>VLOOKUP(B18,[2]taxonomy1!$B:$U,16,FALSE)</f>
        <v>0</v>
      </c>
    </row>
    <row r="19" spans="1:23" x14ac:dyDescent="0.3">
      <c r="A19" t="s">
        <v>38</v>
      </c>
      <c r="B19" t="s">
        <v>39</v>
      </c>
      <c r="C19">
        <v>342</v>
      </c>
      <c r="D19" t="s">
        <v>10</v>
      </c>
      <c r="E19">
        <v>3</v>
      </c>
      <c r="F19">
        <v>75</v>
      </c>
      <c r="G19">
        <v>2735</v>
      </c>
      <c r="H19" t="s">
        <v>11</v>
      </c>
      <c r="I19" t="s">
        <v>10</v>
      </c>
      <c r="J19">
        <f t="shared" si="0"/>
        <v>72</v>
      </c>
      <c r="K19" t="str">
        <f>VLOOKUP(B19,[2]taxonomy1!$B:$U,2,FALSE)</f>
        <v xml:space="preserve"> Aspergillus ruber CBS 135680.</v>
      </c>
      <c r="L19" t="str">
        <f>VLOOKUP(B19,[2]taxonomy1!$B:$U,4,FALSE)</f>
        <v xml:space="preserve"> NCBI_TaxID=1388766 {ECO:0000313|EMBL:EYE97895.1, ECO:0000313|Proteomes:UP000019804};</v>
      </c>
      <c r="M19" t="str">
        <f>VLOOKUP(B19,[2]taxonomy1!$B:$U,6,FALSE)</f>
        <v>Eukaryota</v>
      </c>
      <c r="N19" t="str">
        <f>VLOOKUP(B19,[2]taxonomy1!$B:$U,7,FALSE)</f>
        <v xml:space="preserve"> Fungi</v>
      </c>
      <c r="O19" t="str">
        <f>VLOOKUP(B19,[2]taxonomy1!$B:$U,8,FALSE)</f>
        <v xml:space="preserve"> Dikarya</v>
      </c>
      <c r="P19" t="str">
        <f>VLOOKUP(B19,[2]taxonomy1!$B:$U,9,FALSE)</f>
        <v xml:space="preserve"> Ascomycota</v>
      </c>
      <c r="Q19" t="str">
        <f>VLOOKUP(B19,[2]taxonomy1!$B:$U,10,FALSE)</f>
        <v xml:space="preserve"> Pezizomycotina</v>
      </c>
      <c r="R19" t="str">
        <f>VLOOKUP(B19,[2]taxonomy1!$B:$U,11,FALSE)</f>
        <v xml:space="preserve"> Eurotiomycetes</v>
      </c>
      <c r="S19" t="str">
        <f>VLOOKUP(B19,[2]taxonomy1!$B:$U,12,FALSE)</f>
        <v>Eurotiomycetidae</v>
      </c>
      <c r="T19" t="str">
        <f>VLOOKUP(B19,[2]taxonomy1!$B:$U,13,FALSE)</f>
        <v xml:space="preserve"> Eurotiales</v>
      </c>
      <c r="U19" t="str">
        <f>VLOOKUP(B19,[2]taxonomy1!$B:$U,14,FALSE)</f>
        <v xml:space="preserve"> Aspergillaceae</v>
      </c>
      <c r="V19" t="str">
        <f>VLOOKUP(B19,[2]taxonomy1!$B:$U,15,FALSE)</f>
        <v xml:space="preserve"> Aspergillus.</v>
      </c>
      <c r="W19">
        <f>VLOOKUP(B19,[2]taxonomy1!$B:$U,16,FALSE)</f>
        <v>0</v>
      </c>
    </row>
    <row r="20" spans="1:23" x14ac:dyDescent="0.3">
      <c r="A20" t="s">
        <v>38</v>
      </c>
      <c r="B20" t="s">
        <v>39</v>
      </c>
      <c r="C20">
        <v>342</v>
      </c>
      <c r="D20" t="s">
        <v>10</v>
      </c>
      <c r="E20">
        <v>90</v>
      </c>
      <c r="F20">
        <v>335</v>
      </c>
      <c r="G20">
        <v>2735</v>
      </c>
      <c r="H20" t="s">
        <v>11</v>
      </c>
      <c r="I20" t="s">
        <v>10</v>
      </c>
      <c r="J20">
        <f t="shared" si="0"/>
        <v>245</v>
      </c>
      <c r="K20" t="str">
        <f>VLOOKUP(B20,[2]taxonomy1!$B:$U,2,FALSE)</f>
        <v xml:space="preserve"> Aspergillus ruber CBS 135680.</v>
      </c>
      <c r="L20" t="str">
        <f>VLOOKUP(B20,[2]taxonomy1!$B:$U,4,FALSE)</f>
        <v xml:space="preserve"> NCBI_TaxID=1388766 {ECO:0000313|EMBL:EYE97895.1, ECO:0000313|Proteomes:UP000019804};</v>
      </c>
      <c r="M20" t="str">
        <f>VLOOKUP(B20,[2]taxonomy1!$B:$U,6,FALSE)</f>
        <v>Eukaryota</v>
      </c>
      <c r="N20" t="str">
        <f>VLOOKUP(B20,[2]taxonomy1!$B:$U,7,FALSE)</f>
        <v xml:space="preserve"> Fungi</v>
      </c>
      <c r="O20" t="str">
        <f>VLOOKUP(B20,[2]taxonomy1!$B:$U,8,FALSE)</f>
        <v xml:space="preserve"> Dikarya</v>
      </c>
      <c r="P20" t="str">
        <f>VLOOKUP(B20,[2]taxonomy1!$B:$U,9,FALSE)</f>
        <v xml:space="preserve"> Ascomycota</v>
      </c>
      <c r="Q20" t="str">
        <f>VLOOKUP(B20,[2]taxonomy1!$B:$U,10,FALSE)</f>
        <v xml:space="preserve"> Pezizomycotina</v>
      </c>
      <c r="R20" t="str">
        <f>VLOOKUP(B20,[2]taxonomy1!$B:$U,11,FALSE)</f>
        <v xml:space="preserve"> Eurotiomycetes</v>
      </c>
      <c r="S20" t="str">
        <f>VLOOKUP(B20,[2]taxonomy1!$B:$U,12,FALSE)</f>
        <v>Eurotiomycetidae</v>
      </c>
      <c r="T20" t="str">
        <f>VLOOKUP(B20,[2]taxonomy1!$B:$U,13,FALSE)</f>
        <v xml:space="preserve"> Eurotiales</v>
      </c>
      <c r="U20" t="str">
        <f>VLOOKUP(B20,[2]taxonomy1!$B:$U,14,FALSE)</f>
        <v xml:space="preserve"> Aspergillaceae</v>
      </c>
      <c r="V20" t="str">
        <f>VLOOKUP(B20,[2]taxonomy1!$B:$U,15,FALSE)</f>
        <v xml:space="preserve"> Aspergillus.</v>
      </c>
      <c r="W20">
        <f>VLOOKUP(B20,[2]taxonomy1!$B:$U,16,FALSE)</f>
        <v>0</v>
      </c>
    </row>
    <row r="21" spans="1:23" x14ac:dyDescent="0.3">
      <c r="A21" t="s">
        <v>40</v>
      </c>
      <c r="B21" t="s">
        <v>41</v>
      </c>
      <c r="C21">
        <v>275</v>
      </c>
      <c r="D21" t="s">
        <v>10</v>
      </c>
      <c r="E21">
        <v>4</v>
      </c>
      <c r="F21">
        <v>268</v>
      </c>
      <c r="G21">
        <v>2735</v>
      </c>
      <c r="H21" t="s">
        <v>11</v>
      </c>
      <c r="I21" t="s">
        <v>10</v>
      </c>
      <c r="J21">
        <f t="shared" si="0"/>
        <v>264</v>
      </c>
      <c r="K21" t="str">
        <f>VLOOKUP(B21,[2]taxonomy1!$B:$U,2,FALSE)</f>
        <v xml:space="preserve"> Erythranthe guttata (Yellow monkey flower) (Mimulus guttatus).</v>
      </c>
      <c r="L21" t="str">
        <f>VLOOKUP(B21,[2]taxonomy1!$B:$U,4,FALSE)</f>
        <v xml:space="preserve"> NCBI_TaxID=4155 {ECO:0000313|EMBL:EYU20913.1, ECO:0000313|Proteomes:UP000030748};</v>
      </c>
      <c r="M21" t="str">
        <f>VLOOKUP(B21,[2]taxonomy1!$B:$U,6,FALSE)</f>
        <v>Eukaryota</v>
      </c>
      <c r="N21" t="str">
        <f>VLOOKUP(B21,[2]taxonomy1!$B:$U,7,FALSE)</f>
        <v xml:space="preserve"> Viridiplantae</v>
      </c>
      <c r="O21" t="str">
        <f>VLOOKUP(B21,[2]taxonomy1!$B:$U,8,FALSE)</f>
        <v xml:space="preserve"> Streptophyta</v>
      </c>
      <c r="P21" t="str">
        <f>VLOOKUP(B21,[2]taxonomy1!$B:$U,9,FALSE)</f>
        <v xml:space="preserve"> Embryophyta</v>
      </c>
      <c r="Q21" t="str">
        <f>VLOOKUP(B21,[2]taxonomy1!$B:$U,10,FALSE)</f>
        <v xml:space="preserve"> Tracheophyta</v>
      </c>
      <c r="R21" t="str">
        <f>VLOOKUP(B21,[2]taxonomy1!$B:$U,11,FALSE)</f>
        <v>Spermatophyta</v>
      </c>
      <c r="S21" t="str">
        <f>VLOOKUP(B21,[2]taxonomy1!$B:$U,12,FALSE)</f>
        <v xml:space="preserve"> Magnoliophyta</v>
      </c>
      <c r="T21" t="str">
        <f>VLOOKUP(B21,[2]taxonomy1!$B:$U,13,FALSE)</f>
        <v xml:space="preserve"> eudicotyledons</v>
      </c>
      <c r="U21" t="str">
        <f>VLOOKUP(B21,[2]taxonomy1!$B:$U,14,FALSE)</f>
        <v xml:space="preserve"> Gunneridae</v>
      </c>
      <c r="V21" t="str">
        <f>VLOOKUP(B21,[2]taxonomy1!$B:$U,15,FALSE)</f>
        <v>Pentapetalae</v>
      </c>
      <c r="W21" t="str">
        <f>VLOOKUP(B21,[2]taxonomy1!$B:$U,16,FALSE)</f>
        <v xml:space="preserve"> asterids</v>
      </c>
    </row>
    <row r="22" spans="1:23" x14ac:dyDescent="0.3">
      <c r="A22" t="s">
        <v>42</v>
      </c>
      <c r="B22" t="s">
        <v>43</v>
      </c>
      <c r="C22">
        <v>278</v>
      </c>
      <c r="D22" t="s">
        <v>10</v>
      </c>
      <c r="E22">
        <v>6</v>
      </c>
      <c r="F22">
        <v>271</v>
      </c>
      <c r="G22">
        <v>2735</v>
      </c>
      <c r="H22" t="s">
        <v>11</v>
      </c>
      <c r="I22" t="s">
        <v>10</v>
      </c>
      <c r="J22">
        <f t="shared" si="0"/>
        <v>265</v>
      </c>
      <c r="K22" t="str">
        <f>VLOOKUP(B22,[2]taxonomy1!$B:$U,2,FALSE)</f>
        <v xml:space="preserve"> Erythranthe guttata (Yellow monkey flower) (Mimulus guttatus).</v>
      </c>
      <c r="L22" t="str">
        <f>VLOOKUP(B22,[2]taxonomy1!$B:$U,4,FALSE)</f>
        <v xml:space="preserve"> NCBI_TaxID=4155 {ECO:0000313|EMBL:EYU22439.1, ECO:0000313|Proteomes:UP000030748};</v>
      </c>
      <c r="M22" t="str">
        <f>VLOOKUP(B22,[2]taxonomy1!$B:$U,6,FALSE)</f>
        <v>Eukaryota</v>
      </c>
      <c r="N22" t="str">
        <f>VLOOKUP(B22,[2]taxonomy1!$B:$U,7,FALSE)</f>
        <v xml:space="preserve"> Viridiplantae</v>
      </c>
      <c r="O22" t="str">
        <f>VLOOKUP(B22,[2]taxonomy1!$B:$U,8,FALSE)</f>
        <v xml:space="preserve"> Streptophyta</v>
      </c>
      <c r="P22" t="str">
        <f>VLOOKUP(B22,[2]taxonomy1!$B:$U,9,FALSE)</f>
        <v xml:space="preserve"> Embryophyta</v>
      </c>
      <c r="Q22" t="str">
        <f>VLOOKUP(B22,[2]taxonomy1!$B:$U,10,FALSE)</f>
        <v xml:space="preserve"> Tracheophyta</v>
      </c>
      <c r="R22" t="str">
        <f>VLOOKUP(B22,[2]taxonomy1!$B:$U,11,FALSE)</f>
        <v>Spermatophyta</v>
      </c>
      <c r="S22" t="str">
        <f>VLOOKUP(B22,[2]taxonomy1!$B:$U,12,FALSE)</f>
        <v xml:space="preserve"> Magnoliophyta</v>
      </c>
      <c r="T22" t="str">
        <f>VLOOKUP(B22,[2]taxonomy1!$B:$U,13,FALSE)</f>
        <v xml:space="preserve"> eudicotyledons</v>
      </c>
      <c r="U22" t="str">
        <f>VLOOKUP(B22,[2]taxonomy1!$B:$U,14,FALSE)</f>
        <v xml:space="preserve"> Gunneridae</v>
      </c>
      <c r="V22" t="str">
        <f>VLOOKUP(B22,[2]taxonomy1!$B:$U,15,FALSE)</f>
        <v>Pentapetalae</v>
      </c>
      <c r="W22" t="str">
        <f>VLOOKUP(B22,[2]taxonomy1!$B:$U,16,FALSE)</f>
        <v xml:space="preserve"> asterids</v>
      </c>
    </row>
    <row r="23" spans="1:23" x14ac:dyDescent="0.3">
      <c r="A23" t="s">
        <v>44</v>
      </c>
      <c r="B23" t="s">
        <v>45</v>
      </c>
      <c r="C23">
        <v>278</v>
      </c>
      <c r="D23" t="s">
        <v>10</v>
      </c>
      <c r="E23">
        <v>6</v>
      </c>
      <c r="F23">
        <v>271</v>
      </c>
      <c r="G23">
        <v>2735</v>
      </c>
      <c r="H23" t="s">
        <v>11</v>
      </c>
      <c r="I23" t="s">
        <v>10</v>
      </c>
      <c r="J23">
        <f t="shared" si="0"/>
        <v>265</v>
      </c>
      <c r="K23" t="str">
        <f>VLOOKUP(B23,[2]taxonomy1!$B:$U,2,FALSE)</f>
        <v xml:space="preserve"> Erythranthe guttata (Yellow monkey flower) (Mimulus guttatus).</v>
      </c>
      <c r="L23" t="str">
        <f>VLOOKUP(B23,[2]taxonomy1!$B:$U,4,FALSE)</f>
        <v xml:space="preserve"> NCBI_TaxID=4155 {ECO:0000313|EMBL:EYU28705.1, ECO:0000313|Proteomes:UP000030748};</v>
      </c>
      <c r="M23" t="str">
        <f>VLOOKUP(B23,[2]taxonomy1!$B:$U,6,FALSE)</f>
        <v>Eukaryota</v>
      </c>
      <c r="N23" t="str">
        <f>VLOOKUP(B23,[2]taxonomy1!$B:$U,7,FALSE)</f>
        <v xml:space="preserve"> Viridiplantae</v>
      </c>
      <c r="O23" t="str">
        <f>VLOOKUP(B23,[2]taxonomy1!$B:$U,8,FALSE)</f>
        <v xml:space="preserve"> Streptophyta</v>
      </c>
      <c r="P23" t="str">
        <f>VLOOKUP(B23,[2]taxonomy1!$B:$U,9,FALSE)</f>
        <v xml:space="preserve"> Embryophyta</v>
      </c>
      <c r="Q23" t="str">
        <f>VLOOKUP(B23,[2]taxonomy1!$B:$U,10,FALSE)</f>
        <v xml:space="preserve"> Tracheophyta</v>
      </c>
      <c r="R23" t="str">
        <f>VLOOKUP(B23,[2]taxonomy1!$B:$U,11,FALSE)</f>
        <v>Spermatophyta</v>
      </c>
      <c r="S23" t="str">
        <f>VLOOKUP(B23,[2]taxonomy1!$B:$U,12,FALSE)</f>
        <v xml:space="preserve"> Magnoliophyta</v>
      </c>
      <c r="T23" t="str">
        <f>VLOOKUP(B23,[2]taxonomy1!$B:$U,13,FALSE)</f>
        <v xml:space="preserve"> eudicotyledons</v>
      </c>
      <c r="U23" t="str">
        <f>VLOOKUP(B23,[2]taxonomy1!$B:$U,14,FALSE)</f>
        <v xml:space="preserve"> Gunneridae</v>
      </c>
      <c r="V23" t="str">
        <f>VLOOKUP(B23,[2]taxonomy1!$B:$U,15,FALSE)</f>
        <v>Pentapetalae</v>
      </c>
      <c r="W23" t="str">
        <f>VLOOKUP(B23,[2]taxonomy1!$B:$U,16,FALSE)</f>
        <v xml:space="preserve"> asterids</v>
      </c>
    </row>
    <row r="24" spans="1:23" x14ac:dyDescent="0.3">
      <c r="A24" t="s">
        <v>46</v>
      </c>
      <c r="B24" t="s">
        <v>47</v>
      </c>
      <c r="C24">
        <v>276</v>
      </c>
      <c r="D24" t="s">
        <v>10</v>
      </c>
      <c r="E24">
        <v>4</v>
      </c>
      <c r="F24">
        <v>269</v>
      </c>
      <c r="G24">
        <v>2735</v>
      </c>
      <c r="H24" t="s">
        <v>11</v>
      </c>
      <c r="I24" t="s">
        <v>10</v>
      </c>
      <c r="J24">
        <f t="shared" si="0"/>
        <v>265</v>
      </c>
      <c r="K24" t="str">
        <f>VLOOKUP(B24,[2]taxonomy1!$B:$U,2,FALSE)</f>
        <v xml:space="preserve"> Erythranthe guttata (Yellow monkey flower) (Mimulus guttatus).</v>
      </c>
      <c r="L24" t="str">
        <f>VLOOKUP(B24,[2]taxonomy1!$B:$U,4,FALSE)</f>
        <v xml:space="preserve"> NCBI_TaxID=4155 {ECO:0000313|EMBL:EYU29628.1, ECO:0000313|Proteomes:UP000030748};</v>
      </c>
      <c r="M24" t="str">
        <f>VLOOKUP(B24,[2]taxonomy1!$B:$U,6,FALSE)</f>
        <v>Eukaryota</v>
      </c>
      <c r="N24" t="str">
        <f>VLOOKUP(B24,[2]taxonomy1!$B:$U,7,FALSE)</f>
        <v xml:space="preserve"> Viridiplantae</v>
      </c>
      <c r="O24" t="str">
        <f>VLOOKUP(B24,[2]taxonomy1!$B:$U,8,FALSE)</f>
        <v xml:space="preserve"> Streptophyta</v>
      </c>
      <c r="P24" t="str">
        <f>VLOOKUP(B24,[2]taxonomy1!$B:$U,9,FALSE)</f>
        <v xml:space="preserve"> Embryophyta</v>
      </c>
      <c r="Q24" t="str">
        <f>VLOOKUP(B24,[2]taxonomy1!$B:$U,10,FALSE)</f>
        <v xml:space="preserve"> Tracheophyta</v>
      </c>
      <c r="R24" t="str">
        <f>VLOOKUP(B24,[2]taxonomy1!$B:$U,11,FALSE)</f>
        <v>Spermatophyta</v>
      </c>
      <c r="S24" t="str">
        <f>VLOOKUP(B24,[2]taxonomy1!$B:$U,12,FALSE)</f>
        <v xml:space="preserve"> Magnoliophyta</v>
      </c>
      <c r="T24" t="str">
        <f>VLOOKUP(B24,[2]taxonomy1!$B:$U,13,FALSE)</f>
        <v xml:space="preserve"> eudicotyledons</v>
      </c>
      <c r="U24" t="str">
        <f>VLOOKUP(B24,[2]taxonomy1!$B:$U,14,FALSE)</f>
        <v xml:space="preserve"> Gunneridae</v>
      </c>
      <c r="V24" t="str">
        <f>VLOOKUP(B24,[2]taxonomy1!$B:$U,15,FALSE)</f>
        <v>Pentapetalae</v>
      </c>
      <c r="W24" t="str">
        <f>VLOOKUP(B24,[2]taxonomy1!$B:$U,16,FALSE)</f>
        <v xml:space="preserve"> asterids</v>
      </c>
    </row>
    <row r="25" spans="1:23" x14ac:dyDescent="0.3">
      <c r="A25" t="s">
        <v>48</v>
      </c>
      <c r="B25" t="s">
        <v>49</v>
      </c>
      <c r="C25">
        <v>133</v>
      </c>
      <c r="D25" t="s">
        <v>10</v>
      </c>
      <c r="E25">
        <v>1</v>
      </c>
      <c r="F25">
        <v>126</v>
      </c>
      <c r="G25">
        <v>2735</v>
      </c>
      <c r="H25" t="s">
        <v>11</v>
      </c>
      <c r="I25" t="s">
        <v>10</v>
      </c>
      <c r="J25">
        <f t="shared" si="0"/>
        <v>125</v>
      </c>
      <c r="K25" t="str">
        <f>VLOOKUP(B25,[2]taxonomy1!$B:$U,2,FALSE)</f>
        <v xml:space="preserve"> Erythranthe guttata (Yellow monkey flower) (Mimulus guttatus).</v>
      </c>
      <c r="L25" t="str">
        <f>VLOOKUP(B25,[2]taxonomy1!$B:$U,4,FALSE)</f>
        <v xml:space="preserve"> NCBI_TaxID=4155 {ECO:0000313|EMBL:EYU34672.1, ECO:0000313|Proteomes:UP000030748};</v>
      </c>
      <c r="M25" t="str">
        <f>VLOOKUP(B25,[2]taxonomy1!$B:$U,6,FALSE)</f>
        <v>Eukaryota</v>
      </c>
      <c r="N25" t="str">
        <f>VLOOKUP(B25,[2]taxonomy1!$B:$U,7,FALSE)</f>
        <v xml:space="preserve"> Viridiplantae</v>
      </c>
      <c r="O25" t="str">
        <f>VLOOKUP(B25,[2]taxonomy1!$B:$U,8,FALSE)</f>
        <v xml:space="preserve"> Streptophyta</v>
      </c>
      <c r="P25" t="str">
        <f>VLOOKUP(B25,[2]taxonomy1!$B:$U,9,FALSE)</f>
        <v xml:space="preserve"> Embryophyta</v>
      </c>
      <c r="Q25" t="str">
        <f>VLOOKUP(B25,[2]taxonomy1!$B:$U,10,FALSE)</f>
        <v xml:space="preserve"> Tracheophyta</v>
      </c>
      <c r="R25" t="str">
        <f>VLOOKUP(B25,[2]taxonomy1!$B:$U,11,FALSE)</f>
        <v>Spermatophyta</v>
      </c>
      <c r="S25" t="str">
        <f>VLOOKUP(B25,[2]taxonomy1!$B:$U,12,FALSE)</f>
        <v xml:space="preserve"> Magnoliophyta</v>
      </c>
      <c r="T25" t="str">
        <f>VLOOKUP(B25,[2]taxonomy1!$B:$U,13,FALSE)</f>
        <v xml:space="preserve"> eudicotyledons</v>
      </c>
      <c r="U25" t="str">
        <f>VLOOKUP(B25,[2]taxonomy1!$B:$U,14,FALSE)</f>
        <v xml:space="preserve"> Gunneridae</v>
      </c>
      <c r="V25" t="str">
        <f>VLOOKUP(B25,[2]taxonomy1!$B:$U,15,FALSE)</f>
        <v>Pentapetalae</v>
      </c>
      <c r="W25" t="str">
        <f>VLOOKUP(B25,[2]taxonomy1!$B:$U,16,FALSE)</f>
        <v xml:space="preserve"> asterids</v>
      </c>
    </row>
    <row r="26" spans="1:23" x14ac:dyDescent="0.3">
      <c r="A26" t="s">
        <v>50</v>
      </c>
      <c r="B26" t="s">
        <v>51</v>
      </c>
      <c r="C26">
        <v>276</v>
      </c>
      <c r="D26" t="s">
        <v>10</v>
      </c>
      <c r="E26">
        <v>4</v>
      </c>
      <c r="F26">
        <v>269</v>
      </c>
      <c r="G26">
        <v>2735</v>
      </c>
      <c r="H26" t="s">
        <v>11</v>
      </c>
      <c r="I26" t="s">
        <v>10</v>
      </c>
      <c r="J26">
        <f t="shared" si="0"/>
        <v>265</v>
      </c>
      <c r="K26" t="str">
        <f>VLOOKUP(B26,[2]taxonomy1!$B:$U,2,FALSE)</f>
        <v xml:space="preserve"> Erythranthe guttata (Yellow monkey flower) (Mimulus guttatus).</v>
      </c>
      <c r="L26" t="str">
        <f>VLOOKUP(B26,[2]taxonomy1!$B:$U,4,FALSE)</f>
        <v xml:space="preserve"> NCBI_TaxID=4155 {ECO:0000313|EMBL:EYU34113.1, ECO:0000313|Proteomes:UP000030748};</v>
      </c>
      <c r="M26" t="str">
        <f>VLOOKUP(B26,[2]taxonomy1!$B:$U,6,FALSE)</f>
        <v>Eukaryota</v>
      </c>
      <c r="N26" t="str">
        <f>VLOOKUP(B26,[2]taxonomy1!$B:$U,7,FALSE)</f>
        <v xml:space="preserve"> Viridiplantae</v>
      </c>
      <c r="O26" t="str">
        <f>VLOOKUP(B26,[2]taxonomy1!$B:$U,8,FALSE)</f>
        <v xml:space="preserve"> Streptophyta</v>
      </c>
      <c r="P26" t="str">
        <f>VLOOKUP(B26,[2]taxonomy1!$B:$U,9,FALSE)</f>
        <v xml:space="preserve"> Embryophyta</v>
      </c>
      <c r="Q26" t="str">
        <f>VLOOKUP(B26,[2]taxonomy1!$B:$U,10,FALSE)</f>
        <v xml:space="preserve"> Tracheophyta</v>
      </c>
      <c r="R26" t="str">
        <f>VLOOKUP(B26,[2]taxonomy1!$B:$U,11,FALSE)</f>
        <v>Spermatophyta</v>
      </c>
      <c r="S26" t="str">
        <f>VLOOKUP(B26,[2]taxonomy1!$B:$U,12,FALSE)</f>
        <v xml:space="preserve"> Magnoliophyta</v>
      </c>
      <c r="T26" t="str">
        <f>VLOOKUP(B26,[2]taxonomy1!$B:$U,13,FALSE)</f>
        <v xml:space="preserve"> eudicotyledons</v>
      </c>
      <c r="U26" t="str">
        <f>VLOOKUP(B26,[2]taxonomy1!$B:$U,14,FALSE)</f>
        <v xml:space="preserve"> Gunneridae</v>
      </c>
      <c r="V26" t="str">
        <f>VLOOKUP(B26,[2]taxonomy1!$B:$U,15,FALSE)</f>
        <v>Pentapetalae</v>
      </c>
      <c r="W26" t="str">
        <f>VLOOKUP(B26,[2]taxonomy1!$B:$U,16,FALSE)</f>
        <v xml:space="preserve"> asterids</v>
      </c>
    </row>
    <row r="27" spans="1:23" x14ac:dyDescent="0.3">
      <c r="A27" t="s">
        <v>52</v>
      </c>
      <c r="B27" t="s">
        <v>53</v>
      </c>
      <c r="C27">
        <v>276</v>
      </c>
      <c r="D27" t="s">
        <v>10</v>
      </c>
      <c r="E27">
        <v>4</v>
      </c>
      <c r="F27">
        <v>269</v>
      </c>
      <c r="G27">
        <v>2735</v>
      </c>
      <c r="H27" t="s">
        <v>11</v>
      </c>
      <c r="I27" t="s">
        <v>10</v>
      </c>
      <c r="J27">
        <f t="shared" si="0"/>
        <v>265</v>
      </c>
      <c r="K27" t="str">
        <f>VLOOKUP(B27,[2]taxonomy1!$B:$U,2,FALSE)</f>
        <v xml:space="preserve"> Erythranthe guttata (Yellow monkey flower) (Mimulus guttatus).</v>
      </c>
      <c r="L27" t="str">
        <f>VLOOKUP(B27,[2]taxonomy1!$B:$U,4,FALSE)</f>
        <v xml:space="preserve"> NCBI_TaxID=4155 {ECO:0000313|EMBL:EYU34669.1, ECO:0000313|Proteomes:UP000030748};</v>
      </c>
      <c r="M27" t="str">
        <f>VLOOKUP(B27,[2]taxonomy1!$B:$U,6,FALSE)</f>
        <v>Eukaryota</v>
      </c>
      <c r="N27" t="str">
        <f>VLOOKUP(B27,[2]taxonomy1!$B:$U,7,FALSE)</f>
        <v xml:space="preserve"> Viridiplantae</v>
      </c>
      <c r="O27" t="str">
        <f>VLOOKUP(B27,[2]taxonomy1!$B:$U,8,FALSE)</f>
        <v xml:space="preserve"> Streptophyta</v>
      </c>
      <c r="P27" t="str">
        <f>VLOOKUP(B27,[2]taxonomy1!$B:$U,9,FALSE)</f>
        <v xml:space="preserve"> Embryophyta</v>
      </c>
      <c r="Q27" t="str">
        <f>VLOOKUP(B27,[2]taxonomy1!$B:$U,10,FALSE)</f>
        <v xml:space="preserve"> Tracheophyta</v>
      </c>
      <c r="R27" t="str">
        <f>VLOOKUP(B27,[2]taxonomy1!$B:$U,11,FALSE)</f>
        <v>Spermatophyta</v>
      </c>
      <c r="S27" t="str">
        <f>VLOOKUP(B27,[2]taxonomy1!$B:$U,12,FALSE)</f>
        <v xml:space="preserve"> Magnoliophyta</v>
      </c>
      <c r="T27" t="str">
        <f>VLOOKUP(B27,[2]taxonomy1!$B:$U,13,FALSE)</f>
        <v xml:space="preserve"> eudicotyledons</v>
      </c>
      <c r="U27" t="str">
        <f>VLOOKUP(B27,[2]taxonomy1!$B:$U,14,FALSE)</f>
        <v xml:space="preserve"> Gunneridae</v>
      </c>
      <c r="V27" t="str">
        <f>VLOOKUP(B27,[2]taxonomy1!$B:$U,15,FALSE)</f>
        <v>Pentapetalae</v>
      </c>
      <c r="W27" t="str">
        <f>VLOOKUP(B27,[2]taxonomy1!$B:$U,16,FALSE)</f>
        <v xml:space="preserve"> asterids</v>
      </c>
    </row>
    <row r="28" spans="1:23" x14ac:dyDescent="0.3">
      <c r="A28" t="s">
        <v>54</v>
      </c>
      <c r="B28" t="s">
        <v>55</v>
      </c>
      <c r="C28">
        <v>317</v>
      </c>
      <c r="D28" t="s">
        <v>10</v>
      </c>
      <c r="E28">
        <v>38</v>
      </c>
      <c r="F28">
        <v>310</v>
      </c>
      <c r="G28">
        <v>2735</v>
      </c>
      <c r="H28" t="s">
        <v>11</v>
      </c>
      <c r="I28" t="s">
        <v>10</v>
      </c>
      <c r="J28">
        <f t="shared" si="0"/>
        <v>272</v>
      </c>
      <c r="K28" t="str">
        <f>VLOOKUP(B28,[2]taxonomy1!$B:$U,2,FALSE)</f>
        <v xml:space="preserve"> Erythranthe guttata (Yellow monkey flower) (Mimulus guttatus).</v>
      </c>
      <c r="L28" t="str">
        <f>VLOOKUP(B28,[2]taxonomy1!$B:$U,4,FALSE)</f>
        <v xml:space="preserve"> NCBI_TaxID=4155 {ECO:0000313|EMBL:EYU36873.1, ECO:0000313|Proteomes:UP000030748};</v>
      </c>
      <c r="M28" t="str">
        <f>VLOOKUP(B28,[2]taxonomy1!$B:$U,6,FALSE)</f>
        <v>Eukaryota</v>
      </c>
      <c r="N28" t="str">
        <f>VLOOKUP(B28,[2]taxonomy1!$B:$U,7,FALSE)</f>
        <v xml:space="preserve"> Viridiplantae</v>
      </c>
      <c r="O28" t="str">
        <f>VLOOKUP(B28,[2]taxonomy1!$B:$U,8,FALSE)</f>
        <v xml:space="preserve"> Streptophyta</v>
      </c>
      <c r="P28" t="str">
        <f>VLOOKUP(B28,[2]taxonomy1!$B:$U,9,FALSE)</f>
        <v xml:space="preserve"> Embryophyta</v>
      </c>
      <c r="Q28" t="str">
        <f>VLOOKUP(B28,[2]taxonomy1!$B:$U,10,FALSE)</f>
        <v xml:space="preserve"> Tracheophyta</v>
      </c>
      <c r="R28" t="str">
        <f>VLOOKUP(B28,[2]taxonomy1!$B:$U,11,FALSE)</f>
        <v>Spermatophyta</v>
      </c>
      <c r="S28" t="str">
        <f>VLOOKUP(B28,[2]taxonomy1!$B:$U,12,FALSE)</f>
        <v xml:space="preserve"> Magnoliophyta</v>
      </c>
      <c r="T28" t="str">
        <f>VLOOKUP(B28,[2]taxonomy1!$B:$U,13,FALSE)</f>
        <v xml:space="preserve"> eudicotyledons</v>
      </c>
      <c r="U28" t="str">
        <f>VLOOKUP(B28,[2]taxonomy1!$B:$U,14,FALSE)</f>
        <v xml:space="preserve"> Gunneridae</v>
      </c>
      <c r="V28" t="str">
        <f>VLOOKUP(B28,[2]taxonomy1!$B:$U,15,FALSE)</f>
        <v>Pentapetalae</v>
      </c>
      <c r="W28" t="str">
        <f>VLOOKUP(B28,[2]taxonomy1!$B:$U,16,FALSE)</f>
        <v xml:space="preserve"> asterids</v>
      </c>
    </row>
    <row r="29" spans="1:23" x14ac:dyDescent="0.3">
      <c r="A29" t="s">
        <v>56</v>
      </c>
      <c r="B29" t="s">
        <v>57</v>
      </c>
      <c r="C29">
        <v>148</v>
      </c>
      <c r="D29" t="s">
        <v>10</v>
      </c>
      <c r="E29">
        <v>1</v>
      </c>
      <c r="F29">
        <v>141</v>
      </c>
      <c r="G29">
        <v>2735</v>
      </c>
      <c r="H29" t="s">
        <v>11</v>
      </c>
      <c r="I29" t="s">
        <v>10</v>
      </c>
      <c r="J29">
        <f t="shared" si="0"/>
        <v>140</v>
      </c>
      <c r="K29" t="str">
        <f>VLOOKUP(B29,[2]taxonomy1!$B:$U,2,FALSE)</f>
        <v xml:space="preserve"> Erythranthe guttata (Yellow monkey flower) (Mimulus guttatus).</v>
      </c>
      <c r="L29" t="str">
        <f>VLOOKUP(B29,[2]taxonomy1!$B:$U,4,FALSE)</f>
        <v xml:space="preserve"> NCBI_TaxID=4155 {ECO:0000313|EMBL:EYU44490.1, ECO:0000313|Proteomes:UP000030748};</v>
      </c>
      <c r="M29" t="str">
        <f>VLOOKUP(B29,[2]taxonomy1!$B:$U,6,FALSE)</f>
        <v>Eukaryota</v>
      </c>
      <c r="N29" t="str">
        <f>VLOOKUP(B29,[2]taxonomy1!$B:$U,7,FALSE)</f>
        <v xml:space="preserve"> Viridiplantae</v>
      </c>
      <c r="O29" t="str">
        <f>VLOOKUP(B29,[2]taxonomy1!$B:$U,8,FALSE)</f>
        <v xml:space="preserve"> Streptophyta</v>
      </c>
      <c r="P29" t="str">
        <f>VLOOKUP(B29,[2]taxonomy1!$B:$U,9,FALSE)</f>
        <v xml:space="preserve"> Embryophyta</v>
      </c>
      <c r="Q29" t="str">
        <f>VLOOKUP(B29,[2]taxonomy1!$B:$U,10,FALSE)</f>
        <v xml:space="preserve"> Tracheophyta</v>
      </c>
      <c r="R29" t="str">
        <f>VLOOKUP(B29,[2]taxonomy1!$B:$U,11,FALSE)</f>
        <v>Spermatophyta</v>
      </c>
      <c r="S29" t="str">
        <f>VLOOKUP(B29,[2]taxonomy1!$B:$U,12,FALSE)</f>
        <v xml:space="preserve"> Magnoliophyta</v>
      </c>
      <c r="T29" t="str">
        <f>VLOOKUP(B29,[2]taxonomy1!$B:$U,13,FALSE)</f>
        <v xml:space="preserve"> eudicotyledons</v>
      </c>
      <c r="U29" t="str">
        <f>VLOOKUP(B29,[2]taxonomy1!$B:$U,14,FALSE)</f>
        <v xml:space="preserve"> Gunneridae</v>
      </c>
      <c r="V29" t="str">
        <f>VLOOKUP(B29,[2]taxonomy1!$B:$U,15,FALSE)</f>
        <v>Pentapetalae</v>
      </c>
      <c r="W29" t="str">
        <f>VLOOKUP(B29,[2]taxonomy1!$B:$U,16,FALSE)</f>
        <v xml:space="preserve"> asterids</v>
      </c>
    </row>
    <row r="30" spans="1:23" x14ac:dyDescent="0.3">
      <c r="A30" t="s">
        <v>58</v>
      </c>
      <c r="B30" t="s">
        <v>59</v>
      </c>
      <c r="C30">
        <v>308</v>
      </c>
      <c r="D30" t="s">
        <v>10</v>
      </c>
      <c r="E30">
        <v>29</v>
      </c>
      <c r="F30">
        <v>301</v>
      </c>
      <c r="G30">
        <v>2735</v>
      </c>
      <c r="H30" t="s">
        <v>11</v>
      </c>
      <c r="I30" t="s">
        <v>10</v>
      </c>
      <c r="J30">
        <f t="shared" si="0"/>
        <v>272</v>
      </c>
      <c r="K30" t="str">
        <f>VLOOKUP(B30,[2]taxonomy1!$B:$U,2,FALSE)</f>
        <v xml:space="preserve"> Erythranthe guttata (Yellow monkey flower) (Mimulus guttatus).</v>
      </c>
      <c r="L30" t="str">
        <f>VLOOKUP(B30,[2]taxonomy1!$B:$U,4,FALSE)</f>
        <v xml:space="preserve"> NCBI_TaxID=4155 {ECO:0000313|EMBL:EYU46064.1, ECO:0000313|Proteomes:UP000030748};</v>
      </c>
      <c r="M30" t="str">
        <f>VLOOKUP(B30,[2]taxonomy1!$B:$U,6,FALSE)</f>
        <v>Eukaryota</v>
      </c>
      <c r="N30" t="str">
        <f>VLOOKUP(B30,[2]taxonomy1!$B:$U,7,FALSE)</f>
        <v xml:space="preserve"> Viridiplantae</v>
      </c>
      <c r="O30" t="str">
        <f>VLOOKUP(B30,[2]taxonomy1!$B:$U,8,FALSE)</f>
        <v xml:space="preserve"> Streptophyta</v>
      </c>
      <c r="P30" t="str">
        <f>VLOOKUP(B30,[2]taxonomy1!$B:$U,9,FALSE)</f>
        <v xml:space="preserve"> Embryophyta</v>
      </c>
      <c r="Q30" t="str">
        <f>VLOOKUP(B30,[2]taxonomy1!$B:$U,10,FALSE)</f>
        <v xml:space="preserve"> Tracheophyta</v>
      </c>
      <c r="R30" t="str">
        <f>VLOOKUP(B30,[2]taxonomy1!$B:$U,11,FALSE)</f>
        <v>Spermatophyta</v>
      </c>
      <c r="S30" t="str">
        <f>VLOOKUP(B30,[2]taxonomy1!$B:$U,12,FALSE)</f>
        <v xml:space="preserve"> Magnoliophyta</v>
      </c>
      <c r="T30" t="str">
        <f>VLOOKUP(B30,[2]taxonomy1!$B:$U,13,FALSE)</f>
        <v xml:space="preserve"> eudicotyledons</v>
      </c>
      <c r="U30" t="str">
        <f>VLOOKUP(B30,[2]taxonomy1!$B:$U,14,FALSE)</f>
        <v xml:space="preserve"> Gunneridae</v>
      </c>
      <c r="V30" t="str">
        <f>VLOOKUP(B30,[2]taxonomy1!$B:$U,15,FALSE)</f>
        <v>Pentapetalae</v>
      </c>
      <c r="W30" t="str">
        <f>VLOOKUP(B30,[2]taxonomy1!$B:$U,16,FALSE)</f>
        <v xml:space="preserve"> asterids</v>
      </c>
    </row>
    <row r="31" spans="1:23" x14ac:dyDescent="0.3">
      <c r="A31" t="s">
        <v>60</v>
      </c>
      <c r="B31" t="s">
        <v>61</v>
      </c>
      <c r="C31">
        <v>243</v>
      </c>
      <c r="D31" t="s">
        <v>10</v>
      </c>
      <c r="E31">
        <v>35</v>
      </c>
      <c r="F31">
        <v>243</v>
      </c>
      <c r="G31">
        <v>2735</v>
      </c>
      <c r="H31" t="s">
        <v>11</v>
      </c>
      <c r="I31" t="s">
        <v>10</v>
      </c>
      <c r="J31">
        <f t="shared" si="0"/>
        <v>208</v>
      </c>
      <c r="K31" t="str">
        <f>VLOOKUP(B31,[2]taxonomy1!$B:$U,2,FALSE)</f>
        <v xml:space="preserve"> Gregarina niphandrodes (Septate eugregarine).</v>
      </c>
      <c r="L31" t="str">
        <f>VLOOKUP(B31,[2]taxonomy1!$B:$U,4,FALSE)</f>
        <v xml:space="preserve"> NCBI_TaxID=110365 {ECO:0000313|EMBL:EZG43561.1, ECO:0000313|Proteomes:UP000019763};</v>
      </c>
      <c r="M31" t="str">
        <f>VLOOKUP(B31,[2]taxonomy1!$B:$U,6,FALSE)</f>
        <v>Eukaryota</v>
      </c>
      <c r="N31" t="str">
        <f>VLOOKUP(B31,[2]taxonomy1!$B:$U,7,FALSE)</f>
        <v xml:space="preserve"> Alveolata</v>
      </c>
      <c r="O31" t="str">
        <f>VLOOKUP(B31,[2]taxonomy1!$B:$U,8,FALSE)</f>
        <v xml:space="preserve"> Apicomplexa</v>
      </c>
      <c r="P31" t="str">
        <f>VLOOKUP(B31,[2]taxonomy1!$B:$U,9,FALSE)</f>
        <v xml:space="preserve"> Conoidasida</v>
      </c>
      <c r="Q31" t="str">
        <f>VLOOKUP(B31,[2]taxonomy1!$B:$U,10,FALSE)</f>
        <v xml:space="preserve"> Gregarinasina</v>
      </c>
      <c r="R31" t="str">
        <f>VLOOKUP(B31,[2]taxonomy1!$B:$U,11,FALSE)</f>
        <v>Eugregarinorida</v>
      </c>
      <c r="S31" t="str">
        <f>VLOOKUP(B31,[2]taxonomy1!$B:$U,12,FALSE)</f>
        <v xml:space="preserve"> Gregarinidae</v>
      </c>
      <c r="T31" t="str">
        <f>VLOOKUP(B31,[2]taxonomy1!$B:$U,13,FALSE)</f>
        <v xml:space="preserve"> Gregarina.</v>
      </c>
      <c r="U31">
        <f>VLOOKUP(B31,[2]taxonomy1!$B:$U,14,FALSE)</f>
        <v>0</v>
      </c>
      <c r="V31">
        <f>VLOOKUP(B31,[2]taxonomy1!$B:$U,15,FALSE)</f>
        <v>0</v>
      </c>
      <c r="W31">
        <f>VLOOKUP(B31,[2]taxonomy1!$B:$U,16,FALSE)</f>
        <v>0</v>
      </c>
    </row>
    <row r="32" spans="1:23" x14ac:dyDescent="0.3">
      <c r="A32" t="s">
        <v>62</v>
      </c>
      <c r="B32" t="s">
        <v>63</v>
      </c>
      <c r="C32">
        <v>350</v>
      </c>
      <c r="D32" t="s">
        <v>10</v>
      </c>
      <c r="E32">
        <v>65</v>
      </c>
      <c r="F32">
        <v>343</v>
      </c>
      <c r="G32">
        <v>2735</v>
      </c>
      <c r="H32" t="s">
        <v>11</v>
      </c>
      <c r="I32" t="s">
        <v>10</v>
      </c>
      <c r="J32">
        <f t="shared" si="0"/>
        <v>278</v>
      </c>
      <c r="K32" t="str">
        <f>VLOOKUP(B32,[2]taxonomy1!$B:$U,2,FALSE)</f>
        <v xml:space="preserve"> Albugo candida.</v>
      </c>
      <c r="L32" t="str">
        <f>VLOOKUP(B32,[2]taxonomy1!$B:$U,4,FALSE)</f>
        <v xml:space="preserve"> NCBI_TaxID=65357 {ECO:0000313|EMBL:CCI44428.1, ECO:0000313|Proteomes:UP000053237};</v>
      </c>
      <c r="M32" t="str">
        <f>VLOOKUP(B32,[2]taxonomy1!$B:$U,6,FALSE)</f>
        <v>Eukaryota</v>
      </c>
      <c r="N32" t="str">
        <f>VLOOKUP(B32,[2]taxonomy1!$B:$U,7,FALSE)</f>
        <v xml:space="preserve"> Stramenopiles</v>
      </c>
      <c r="O32" t="str">
        <f>VLOOKUP(B32,[2]taxonomy1!$B:$U,8,FALSE)</f>
        <v xml:space="preserve"> Oomycetes</v>
      </c>
      <c r="P32" t="str">
        <f>VLOOKUP(B32,[2]taxonomy1!$B:$U,9,FALSE)</f>
        <v xml:space="preserve"> Albuginales</v>
      </c>
      <c r="Q32" t="str">
        <f>VLOOKUP(B32,[2]taxonomy1!$B:$U,10,FALSE)</f>
        <v xml:space="preserve"> Albuginaceae</v>
      </c>
      <c r="R32" t="str">
        <f>VLOOKUP(B32,[2]taxonomy1!$B:$U,11,FALSE)</f>
        <v>Albugo.</v>
      </c>
      <c r="S32">
        <f>VLOOKUP(B32,[2]taxonomy1!$B:$U,12,FALSE)</f>
        <v>0</v>
      </c>
      <c r="T32">
        <f>VLOOKUP(B32,[2]taxonomy1!$B:$U,13,FALSE)</f>
        <v>0</v>
      </c>
      <c r="U32">
        <f>VLOOKUP(B32,[2]taxonomy1!$B:$U,14,FALSE)</f>
        <v>0</v>
      </c>
      <c r="V32">
        <f>VLOOKUP(B32,[2]taxonomy1!$B:$U,15,FALSE)</f>
        <v>0</v>
      </c>
      <c r="W32">
        <f>VLOOKUP(B32,[2]taxonomy1!$B:$U,16,FALSE)</f>
        <v>0</v>
      </c>
    </row>
    <row r="33" spans="1:23" x14ac:dyDescent="0.3">
      <c r="A33" t="s">
        <v>64</v>
      </c>
      <c r="B33" t="s">
        <v>65</v>
      </c>
      <c r="C33">
        <v>282</v>
      </c>
      <c r="D33" t="s">
        <v>10</v>
      </c>
      <c r="E33">
        <v>2</v>
      </c>
      <c r="F33">
        <v>276</v>
      </c>
      <c r="G33">
        <v>2735</v>
      </c>
      <c r="H33" t="s">
        <v>11</v>
      </c>
      <c r="I33" t="s">
        <v>10</v>
      </c>
      <c r="J33">
        <f t="shared" si="0"/>
        <v>274</v>
      </c>
      <c r="K33" t="str">
        <f>VLOOKUP(B33,[2]taxonomy1!$B:$U,2,FALSE)</f>
        <v xml:space="preserve"> Albugo candida.</v>
      </c>
      <c r="L33" t="str">
        <f>VLOOKUP(B33,[2]taxonomy1!$B:$U,4,FALSE)</f>
        <v xml:space="preserve"> NCBI_TaxID=65357 {ECO:0000313|EMBL:CCI46193.1, ECO:0000313|Proteomes:UP000053237};</v>
      </c>
      <c r="M33" t="str">
        <f>VLOOKUP(B33,[2]taxonomy1!$B:$U,6,FALSE)</f>
        <v>Eukaryota</v>
      </c>
      <c r="N33" t="str">
        <f>VLOOKUP(B33,[2]taxonomy1!$B:$U,7,FALSE)</f>
        <v xml:space="preserve"> Stramenopiles</v>
      </c>
      <c r="O33" t="str">
        <f>VLOOKUP(B33,[2]taxonomy1!$B:$U,8,FALSE)</f>
        <v xml:space="preserve"> Oomycetes</v>
      </c>
      <c r="P33" t="str">
        <f>VLOOKUP(B33,[2]taxonomy1!$B:$U,9,FALSE)</f>
        <v xml:space="preserve"> Albuginales</v>
      </c>
      <c r="Q33" t="str">
        <f>VLOOKUP(B33,[2]taxonomy1!$B:$U,10,FALSE)</f>
        <v xml:space="preserve"> Albuginaceae</v>
      </c>
      <c r="R33" t="str">
        <f>VLOOKUP(B33,[2]taxonomy1!$B:$U,11,FALSE)</f>
        <v>Albugo.</v>
      </c>
      <c r="S33">
        <f>VLOOKUP(B33,[2]taxonomy1!$B:$U,12,FALSE)</f>
        <v>0</v>
      </c>
      <c r="T33">
        <f>VLOOKUP(B33,[2]taxonomy1!$B:$U,13,FALSE)</f>
        <v>0</v>
      </c>
      <c r="U33">
        <f>VLOOKUP(B33,[2]taxonomy1!$B:$U,14,FALSE)</f>
        <v>0</v>
      </c>
      <c r="V33">
        <f>VLOOKUP(B33,[2]taxonomy1!$B:$U,15,FALSE)</f>
        <v>0</v>
      </c>
      <c r="W33">
        <f>VLOOKUP(B33,[2]taxonomy1!$B:$U,16,FALSE)</f>
        <v>0</v>
      </c>
    </row>
    <row r="34" spans="1:23" x14ac:dyDescent="0.3">
      <c r="A34" t="s">
        <v>66</v>
      </c>
      <c r="B34" t="s">
        <v>67</v>
      </c>
      <c r="C34">
        <v>283</v>
      </c>
      <c r="D34" t="s">
        <v>10</v>
      </c>
      <c r="E34">
        <v>3</v>
      </c>
      <c r="F34">
        <v>277</v>
      </c>
      <c r="G34">
        <v>2735</v>
      </c>
      <c r="H34" t="s">
        <v>11</v>
      </c>
      <c r="I34" t="s">
        <v>10</v>
      </c>
      <c r="J34">
        <f t="shared" si="0"/>
        <v>274</v>
      </c>
      <c r="K34" t="str">
        <f>VLOOKUP(B34,[2]taxonomy1!$B:$U,2,FALSE)</f>
        <v xml:space="preserve"> Albugo candida.</v>
      </c>
      <c r="L34" t="str">
        <f>VLOOKUP(B34,[2]taxonomy1!$B:$U,4,FALSE)</f>
        <v xml:space="preserve"> NCBI_TaxID=65357 {ECO:0000313|EMBL:CCI46192.1, ECO:0000313|Proteomes:UP000053237};</v>
      </c>
      <c r="M34" t="str">
        <f>VLOOKUP(B34,[2]taxonomy1!$B:$U,6,FALSE)</f>
        <v>Eukaryota</v>
      </c>
      <c r="N34" t="str">
        <f>VLOOKUP(B34,[2]taxonomy1!$B:$U,7,FALSE)</f>
        <v xml:space="preserve"> Stramenopiles</v>
      </c>
      <c r="O34" t="str">
        <f>VLOOKUP(B34,[2]taxonomy1!$B:$U,8,FALSE)</f>
        <v xml:space="preserve"> Oomycetes</v>
      </c>
      <c r="P34" t="str">
        <f>VLOOKUP(B34,[2]taxonomy1!$B:$U,9,FALSE)</f>
        <v xml:space="preserve"> Albuginales</v>
      </c>
      <c r="Q34" t="str">
        <f>VLOOKUP(B34,[2]taxonomy1!$B:$U,10,FALSE)</f>
        <v xml:space="preserve"> Albuginaceae</v>
      </c>
      <c r="R34" t="str">
        <f>VLOOKUP(B34,[2]taxonomy1!$B:$U,11,FALSE)</f>
        <v>Albugo.</v>
      </c>
      <c r="S34">
        <f>VLOOKUP(B34,[2]taxonomy1!$B:$U,12,FALSE)</f>
        <v>0</v>
      </c>
      <c r="T34">
        <f>VLOOKUP(B34,[2]taxonomy1!$B:$U,13,FALSE)</f>
        <v>0</v>
      </c>
      <c r="U34">
        <f>VLOOKUP(B34,[2]taxonomy1!$B:$U,14,FALSE)</f>
        <v>0</v>
      </c>
      <c r="V34">
        <f>VLOOKUP(B34,[2]taxonomy1!$B:$U,15,FALSE)</f>
        <v>0</v>
      </c>
      <c r="W34">
        <f>VLOOKUP(B34,[2]taxonomy1!$B:$U,16,FALSE)</f>
        <v>0</v>
      </c>
    </row>
    <row r="35" spans="1:23" x14ac:dyDescent="0.3">
      <c r="A35" t="s">
        <v>68</v>
      </c>
      <c r="B35" t="s">
        <v>69</v>
      </c>
      <c r="C35">
        <v>328</v>
      </c>
      <c r="D35" t="s">
        <v>10</v>
      </c>
      <c r="E35">
        <v>53</v>
      </c>
      <c r="F35">
        <v>321</v>
      </c>
      <c r="G35">
        <v>2735</v>
      </c>
      <c r="H35" t="s">
        <v>11</v>
      </c>
      <c r="I35" t="s">
        <v>10</v>
      </c>
      <c r="J35">
        <f t="shared" si="0"/>
        <v>268</v>
      </c>
      <c r="K35" t="str">
        <f>VLOOKUP(B35,[2]taxonomy1!$B:$U,2,FALSE)</f>
        <v xml:space="preserve"> Aphanomyces invadans.</v>
      </c>
      <c r="L35" t="str">
        <f>VLOOKUP(B35,[2]taxonomy1!$B:$U,4,FALSE)</f>
        <v xml:space="preserve"> NCBI_TaxID=157072 {ECO:0000313|EMBL:ETV91182.1, ECO:0000313|Proteomes:UP000024375};</v>
      </c>
      <c r="M35" t="str">
        <f>VLOOKUP(B35,[2]taxonomy1!$B:$U,6,FALSE)</f>
        <v>Eukaryota</v>
      </c>
      <c r="N35" t="str">
        <f>VLOOKUP(B35,[2]taxonomy1!$B:$U,7,FALSE)</f>
        <v xml:space="preserve"> Stramenopiles</v>
      </c>
      <c r="O35" t="str">
        <f>VLOOKUP(B35,[2]taxonomy1!$B:$U,8,FALSE)</f>
        <v xml:space="preserve"> Oomycetes</v>
      </c>
      <c r="P35" t="str">
        <f>VLOOKUP(B35,[2]taxonomy1!$B:$U,9,FALSE)</f>
        <v xml:space="preserve"> Saprolegniales</v>
      </c>
      <c r="Q35" t="str">
        <f>VLOOKUP(B35,[2]taxonomy1!$B:$U,10,FALSE)</f>
        <v xml:space="preserve"> Saprolegniaceae</v>
      </c>
      <c r="R35" t="str">
        <f>VLOOKUP(B35,[2]taxonomy1!$B:$U,11,FALSE)</f>
        <v>Aphanomyces.</v>
      </c>
      <c r="S35">
        <f>VLOOKUP(B35,[2]taxonomy1!$B:$U,12,FALSE)</f>
        <v>0</v>
      </c>
      <c r="T35">
        <f>VLOOKUP(B35,[2]taxonomy1!$B:$U,13,FALSE)</f>
        <v>0</v>
      </c>
      <c r="U35">
        <f>VLOOKUP(B35,[2]taxonomy1!$B:$U,14,FALSE)</f>
        <v>0</v>
      </c>
      <c r="V35">
        <f>VLOOKUP(B35,[2]taxonomy1!$B:$U,15,FALSE)</f>
        <v>0</v>
      </c>
      <c r="W35">
        <f>VLOOKUP(B35,[2]taxonomy1!$B:$U,16,FALSE)</f>
        <v>0</v>
      </c>
    </row>
    <row r="36" spans="1:23" x14ac:dyDescent="0.3">
      <c r="A36" t="s">
        <v>70</v>
      </c>
      <c r="B36" t="s">
        <v>71</v>
      </c>
      <c r="C36">
        <v>282</v>
      </c>
      <c r="D36" t="s">
        <v>10</v>
      </c>
      <c r="E36">
        <v>2</v>
      </c>
      <c r="F36">
        <v>276</v>
      </c>
      <c r="G36">
        <v>2735</v>
      </c>
      <c r="H36" t="s">
        <v>11</v>
      </c>
      <c r="I36" t="s">
        <v>10</v>
      </c>
      <c r="J36">
        <f t="shared" si="0"/>
        <v>274</v>
      </c>
      <c r="K36" t="str">
        <f>VLOOKUP(B36,[2]taxonomy1!$B:$U,2,FALSE)</f>
        <v xml:space="preserve"> Aphanomyces invadans.</v>
      </c>
      <c r="L36" t="str">
        <f>VLOOKUP(B36,[2]taxonomy1!$B:$U,4,FALSE)</f>
        <v xml:space="preserve"> NCBI_TaxID=157072 {ECO:0000313|EMBL:ETV98789.1, ECO:0000313|Proteomes:UP000024375};</v>
      </c>
      <c r="M36" t="str">
        <f>VLOOKUP(B36,[2]taxonomy1!$B:$U,6,FALSE)</f>
        <v>Eukaryota</v>
      </c>
      <c r="N36" t="str">
        <f>VLOOKUP(B36,[2]taxonomy1!$B:$U,7,FALSE)</f>
        <v xml:space="preserve"> Stramenopiles</v>
      </c>
      <c r="O36" t="str">
        <f>VLOOKUP(B36,[2]taxonomy1!$B:$U,8,FALSE)</f>
        <v xml:space="preserve"> Oomycetes</v>
      </c>
      <c r="P36" t="str">
        <f>VLOOKUP(B36,[2]taxonomy1!$B:$U,9,FALSE)</f>
        <v xml:space="preserve"> Saprolegniales</v>
      </c>
      <c r="Q36" t="str">
        <f>VLOOKUP(B36,[2]taxonomy1!$B:$U,10,FALSE)</f>
        <v xml:space="preserve"> Saprolegniaceae</v>
      </c>
      <c r="R36" t="str">
        <f>VLOOKUP(B36,[2]taxonomy1!$B:$U,11,FALSE)</f>
        <v>Aphanomyces.</v>
      </c>
      <c r="S36">
        <f>VLOOKUP(B36,[2]taxonomy1!$B:$U,12,FALSE)</f>
        <v>0</v>
      </c>
      <c r="T36">
        <f>VLOOKUP(B36,[2]taxonomy1!$B:$U,13,FALSE)</f>
        <v>0</v>
      </c>
      <c r="U36">
        <f>VLOOKUP(B36,[2]taxonomy1!$B:$U,14,FALSE)</f>
        <v>0</v>
      </c>
      <c r="V36">
        <f>VLOOKUP(B36,[2]taxonomy1!$B:$U,15,FALSE)</f>
        <v>0</v>
      </c>
      <c r="W36">
        <f>VLOOKUP(B36,[2]taxonomy1!$B:$U,16,FALSE)</f>
        <v>0</v>
      </c>
    </row>
    <row r="37" spans="1:23" x14ac:dyDescent="0.3">
      <c r="A37" t="s">
        <v>72</v>
      </c>
      <c r="B37" t="s">
        <v>73</v>
      </c>
      <c r="C37">
        <v>278</v>
      </c>
      <c r="D37" t="s">
        <v>10</v>
      </c>
      <c r="E37">
        <v>2</v>
      </c>
      <c r="F37">
        <v>272</v>
      </c>
      <c r="G37">
        <v>2735</v>
      </c>
      <c r="H37" t="s">
        <v>11</v>
      </c>
      <c r="I37" t="s">
        <v>10</v>
      </c>
      <c r="J37">
        <f t="shared" si="0"/>
        <v>270</v>
      </c>
      <c r="K37" t="str">
        <f>VLOOKUP(B37,[2]taxonomy1!$B:$U,2,FALSE)</f>
        <v xml:space="preserve"> Aphanomyces invadans.</v>
      </c>
      <c r="L37" t="str">
        <f>VLOOKUP(B37,[2]taxonomy1!$B:$U,4,FALSE)</f>
        <v xml:space="preserve"> NCBI_TaxID=157072 {ECO:0000313|EMBL:ETV98828.1, ECO:0000313|Proteomes:UP000024375};</v>
      </c>
      <c r="M37" t="str">
        <f>VLOOKUP(B37,[2]taxonomy1!$B:$U,6,FALSE)</f>
        <v>Eukaryota</v>
      </c>
      <c r="N37" t="str">
        <f>VLOOKUP(B37,[2]taxonomy1!$B:$U,7,FALSE)</f>
        <v xml:space="preserve"> Stramenopiles</v>
      </c>
      <c r="O37" t="str">
        <f>VLOOKUP(B37,[2]taxonomy1!$B:$U,8,FALSE)</f>
        <v xml:space="preserve"> Oomycetes</v>
      </c>
      <c r="P37" t="str">
        <f>VLOOKUP(B37,[2]taxonomy1!$B:$U,9,FALSE)</f>
        <v xml:space="preserve"> Saprolegniales</v>
      </c>
      <c r="Q37" t="str">
        <f>VLOOKUP(B37,[2]taxonomy1!$B:$U,10,FALSE)</f>
        <v xml:space="preserve"> Saprolegniaceae</v>
      </c>
      <c r="R37" t="str">
        <f>VLOOKUP(B37,[2]taxonomy1!$B:$U,11,FALSE)</f>
        <v>Aphanomyces.</v>
      </c>
      <c r="S37">
        <f>VLOOKUP(B37,[2]taxonomy1!$B:$U,12,FALSE)</f>
        <v>0</v>
      </c>
      <c r="T37">
        <f>VLOOKUP(B37,[2]taxonomy1!$B:$U,13,FALSE)</f>
        <v>0</v>
      </c>
      <c r="U37">
        <f>VLOOKUP(B37,[2]taxonomy1!$B:$U,14,FALSE)</f>
        <v>0</v>
      </c>
      <c r="V37">
        <f>VLOOKUP(B37,[2]taxonomy1!$B:$U,15,FALSE)</f>
        <v>0</v>
      </c>
      <c r="W37">
        <f>VLOOKUP(B37,[2]taxonomy1!$B:$U,16,FALSE)</f>
        <v>0</v>
      </c>
    </row>
    <row r="38" spans="1:23" x14ac:dyDescent="0.3">
      <c r="A38" t="s">
        <v>74</v>
      </c>
      <c r="B38" t="s">
        <v>75</v>
      </c>
      <c r="C38">
        <v>404</v>
      </c>
      <c r="D38" t="s">
        <v>10</v>
      </c>
      <c r="E38">
        <v>133</v>
      </c>
      <c r="F38">
        <v>404</v>
      </c>
      <c r="G38">
        <v>2735</v>
      </c>
      <c r="H38" t="s">
        <v>11</v>
      </c>
      <c r="I38" t="s">
        <v>10</v>
      </c>
      <c r="J38">
        <f t="shared" si="0"/>
        <v>271</v>
      </c>
      <c r="K38" t="str">
        <f>VLOOKUP(B38,[2]taxonomy1!$B:$U,2,FALSE)</f>
        <v xml:space="preserve"> Plasmodium falciparum FCH/4.</v>
      </c>
      <c r="L38" t="str">
        <f>VLOOKUP(B38,[2]taxonomy1!$B:$U,4,FALSE)</f>
        <v xml:space="preserve"> NCBI_TaxID=1036724 {ECO:0000313|EMBL:ETW28743.1, ECO:0000313|Proteomes:UP000030656};</v>
      </c>
      <c r="M38" t="str">
        <f>VLOOKUP(B38,[2]taxonomy1!$B:$U,6,FALSE)</f>
        <v>Eukaryota</v>
      </c>
      <c r="N38" t="str">
        <f>VLOOKUP(B38,[2]taxonomy1!$B:$U,7,FALSE)</f>
        <v xml:space="preserve"> Alveolata</v>
      </c>
      <c r="O38" t="str">
        <f>VLOOKUP(B38,[2]taxonomy1!$B:$U,8,FALSE)</f>
        <v xml:space="preserve"> Apicomplexa</v>
      </c>
      <c r="P38" t="str">
        <f>VLOOKUP(B38,[2]taxonomy1!$B:$U,9,FALSE)</f>
        <v xml:space="preserve"> Aconoidasida</v>
      </c>
      <c r="Q38" t="str">
        <f>VLOOKUP(B38,[2]taxonomy1!$B:$U,10,FALSE)</f>
        <v xml:space="preserve"> Haemosporida</v>
      </c>
      <c r="R38" t="str">
        <f>VLOOKUP(B38,[2]taxonomy1!$B:$U,11,FALSE)</f>
        <v>Plasmodiidae</v>
      </c>
      <c r="S38" t="str">
        <f>VLOOKUP(B38,[2]taxonomy1!$B:$U,12,FALSE)</f>
        <v xml:space="preserve"> Plasmodium</v>
      </c>
      <c r="T38" t="str">
        <f>VLOOKUP(B38,[2]taxonomy1!$B:$U,13,FALSE)</f>
        <v xml:space="preserve"> Plasmodium (Laverania).</v>
      </c>
      <c r="U38">
        <f>VLOOKUP(B38,[2]taxonomy1!$B:$U,14,FALSE)</f>
        <v>0</v>
      </c>
      <c r="V38">
        <f>VLOOKUP(B38,[2]taxonomy1!$B:$U,15,FALSE)</f>
        <v>0</v>
      </c>
      <c r="W38">
        <f>VLOOKUP(B38,[2]taxonomy1!$B:$U,16,FALSE)</f>
        <v>0</v>
      </c>
    </row>
    <row r="39" spans="1:23" x14ac:dyDescent="0.3">
      <c r="A39" t="s">
        <v>76</v>
      </c>
      <c r="B39" t="s">
        <v>77</v>
      </c>
      <c r="C39">
        <v>282</v>
      </c>
      <c r="D39" t="s">
        <v>10</v>
      </c>
      <c r="E39">
        <v>1</v>
      </c>
      <c r="F39">
        <v>266</v>
      </c>
      <c r="G39">
        <v>2735</v>
      </c>
      <c r="H39" t="s">
        <v>11</v>
      </c>
      <c r="I39" t="s">
        <v>10</v>
      </c>
      <c r="J39">
        <f t="shared" si="0"/>
        <v>265</v>
      </c>
      <c r="K39" t="str">
        <f>VLOOKUP(B39,[2]taxonomy1!$B:$U,2,FALSE)</f>
        <v xml:space="preserve"> Plasmodium falciparum FCH/4.</v>
      </c>
      <c r="L39" t="str">
        <f>VLOOKUP(B39,[2]taxonomy1!$B:$U,4,FALSE)</f>
        <v xml:space="preserve"> NCBI_TaxID=1036724 {ECO:0000313|EMBL:ETW31178.1, ECO:0000313|Proteomes:UP000030656};</v>
      </c>
      <c r="M39" t="str">
        <f>VLOOKUP(B39,[2]taxonomy1!$B:$U,6,FALSE)</f>
        <v>Eukaryota</v>
      </c>
      <c r="N39" t="str">
        <f>VLOOKUP(B39,[2]taxonomy1!$B:$U,7,FALSE)</f>
        <v xml:space="preserve"> Alveolata</v>
      </c>
      <c r="O39" t="str">
        <f>VLOOKUP(B39,[2]taxonomy1!$B:$U,8,FALSE)</f>
        <v xml:space="preserve"> Apicomplexa</v>
      </c>
      <c r="P39" t="str">
        <f>VLOOKUP(B39,[2]taxonomy1!$B:$U,9,FALSE)</f>
        <v xml:space="preserve"> Aconoidasida</v>
      </c>
      <c r="Q39" t="str">
        <f>VLOOKUP(B39,[2]taxonomy1!$B:$U,10,FALSE)</f>
        <v xml:space="preserve"> Haemosporida</v>
      </c>
      <c r="R39" t="str">
        <f>VLOOKUP(B39,[2]taxonomy1!$B:$U,11,FALSE)</f>
        <v>Plasmodiidae</v>
      </c>
      <c r="S39" t="str">
        <f>VLOOKUP(B39,[2]taxonomy1!$B:$U,12,FALSE)</f>
        <v xml:space="preserve"> Plasmodium</v>
      </c>
      <c r="T39" t="str">
        <f>VLOOKUP(B39,[2]taxonomy1!$B:$U,13,FALSE)</f>
        <v xml:space="preserve"> Plasmodium (Laverania).</v>
      </c>
      <c r="U39">
        <f>VLOOKUP(B39,[2]taxonomy1!$B:$U,14,FALSE)</f>
        <v>0</v>
      </c>
      <c r="V39">
        <f>VLOOKUP(B39,[2]taxonomy1!$B:$U,15,FALSE)</f>
        <v>0</v>
      </c>
      <c r="W39">
        <f>VLOOKUP(B39,[2]taxonomy1!$B:$U,16,FALSE)</f>
        <v>0</v>
      </c>
    </row>
    <row r="40" spans="1:23" x14ac:dyDescent="0.3">
      <c r="A40" t="s">
        <v>78</v>
      </c>
      <c r="B40" t="s">
        <v>79</v>
      </c>
      <c r="C40">
        <v>377</v>
      </c>
      <c r="D40" t="s">
        <v>10</v>
      </c>
      <c r="E40">
        <v>84</v>
      </c>
      <c r="F40">
        <v>361</v>
      </c>
      <c r="G40">
        <v>2735</v>
      </c>
      <c r="H40" t="s">
        <v>11</v>
      </c>
      <c r="I40" t="s">
        <v>10</v>
      </c>
      <c r="J40">
        <f t="shared" si="0"/>
        <v>277</v>
      </c>
      <c r="K40" t="str">
        <f>VLOOKUP(B40,[2]taxonomy1!$B:$U,2,FALSE)</f>
        <v xml:space="preserve"> Plasmodium falciparum Tanzania (2000708).</v>
      </c>
      <c r="L40" t="str">
        <f>VLOOKUP(B40,[2]taxonomy1!$B:$U,4,FALSE)</f>
        <v xml:space="preserve"> NCBI_TaxID=1036725 {ECO:0000313|EMBL:ETW37836.1, ECO:0000313|Proteomes:UP000030708};</v>
      </c>
      <c r="M40" t="str">
        <f>VLOOKUP(B40,[2]taxonomy1!$B:$U,6,FALSE)</f>
        <v>Eukaryota</v>
      </c>
      <c r="N40" t="str">
        <f>VLOOKUP(B40,[2]taxonomy1!$B:$U,7,FALSE)</f>
        <v xml:space="preserve"> Alveolata</v>
      </c>
      <c r="O40" t="str">
        <f>VLOOKUP(B40,[2]taxonomy1!$B:$U,8,FALSE)</f>
        <v xml:space="preserve"> Apicomplexa</v>
      </c>
      <c r="P40" t="str">
        <f>VLOOKUP(B40,[2]taxonomy1!$B:$U,9,FALSE)</f>
        <v xml:space="preserve"> Aconoidasida</v>
      </c>
      <c r="Q40" t="str">
        <f>VLOOKUP(B40,[2]taxonomy1!$B:$U,10,FALSE)</f>
        <v xml:space="preserve"> Haemosporida</v>
      </c>
      <c r="R40" t="str">
        <f>VLOOKUP(B40,[2]taxonomy1!$B:$U,11,FALSE)</f>
        <v>Plasmodiidae</v>
      </c>
      <c r="S40" t="str">
        <f>VLOOKUP(B40,[2]taxonomy1!$B:$U,12,FALSE)</f>
        <v xml:space="preserve"> Plasmodium</v>
      </c>
      <c r="T40" t="str">
        <f>VLOOKUP(B40,[2]taxonomy1!$B:$U,13,FALSE)</f>
        <v xml:space="preserve"> Plasmodium (Laverania).</v>
      </c>
      <c r="U40">
        <f>VLOOKUP(B40,[2]taxonomy1!$B:$U,14,FALSE)</f>
        <v>0</v>
      </c>
      <c r="V40">
        <f>VLOOKUP(B40,[2]taxonomy1!$B:$U,15,FALSE)</f>
        <v>0</v>
      </c>
      <c r="W40">
        <f>VLOOKUP(B40,[2]taxonomy1!$B:$U,16,FALSE)</f>
        <v>0</v>
      </c>
    </row>
    <row r="41" spans="1:23" x14ac:dyDescent="0.3">
      <c r="A41" t="s">
        <v>80</v>
      </c>
      <c r="B41" t="s">
        <v>81</v>
      </c>
      <c r="C41">
        <v>289</v>
      </c>
      <c r="D41" t="s">
        <v>10</v>
      </c>
      <c r="E41">
        <v>7</v>
      </c>
      <c r="F41">
        <v>282</v>
      </c>
      <c r="G41">
        <v>2735</v>
      </c>
      <c r="H41" t="s">
        <v>11</v>
      </c>
      <c r="I41" t="s">
        <v>10</v>
      </c>
      <c r="J41">
        <f t="shared" si="0"/>
        <v>275</v>
      </c>
      <c r="K41" t="str">
        <f>VLOOKUP(B41,[2]taxonomy1!$B:$U,2,FALSE)</f>
        <v xml:space="preserve"> Plasmodium falciparum MaliPS096_E11.</v>
      </c>
      <c r="L41" t="str">
        <f>VLOOKUP(B41,[2]taxonomy1!$B:$U,4,FALSE)</f>
        <v xml:space="preserve"> NCBI_TaxID=1036727 {ECO:0000313|EMBL:ETW46858.1, ECO:0000313|Proteomes:UP000030699};</v>
      </c>
      <c r="M41" t="str">
        <f>VLOOKUP(B41,[2]taxonomy1!$B:$U,6,FALSE)</f>
        <v>Eukaryota</v>
      </c>
      <c r="N41" t="str">
        <f>VLOOKUP(B41,[2]taxonomy1!$B:$U,7,FALSE)</f>
        <v xml:space="preserve"> Alveolata</v>
      </c>
      <c r="O41" t="str">
        <f>VLOOKUP(B41,[2]taxonomy1!$B:$U,8,FALSE)</f>
        <v xml:space="preserve"> Apicomplexa</v>
      </c>
      <c r="P41" t="str">
        <f>VLOOKUP(B41,[2]taxonomy1!$B:$U,9,FALSE)</f>
        <v xml:space="preserve"> Aconoidasida</v>
      </c>
      <c r="Q41" t="str">
        <f>VLOOKUP(B41,[2]taxonomy1!$B:$U,10,FALSE)</f>
        <v xml:space="preserve"> Haemosporida</v>
      </c>
      <c r="R41" t="str">
        <f>VLOOKUP(B41,[2]taxonomy1!$B:$U,11,FALSE)</f>
        <v>Plasmodiidae</v>
      </c>
      <c r="S41" t="str">
        <f>VLOOKUP(B41,[2]taxonomy1!$B:$U,12,FALSE)</f>
        <v xml:space="preserve"> Plasmodium</v>
      </c>
      <c r="T41" t="str">
        <f>VLOOKUP(B41,[2]taxonomy1!$B:$U,13,FALSE)</f>
        <v xml:space="preserve"> Plasmodium (Laverania).</v>
      </c>
      <c r="U41">
        <f>VLOOKUP(B41,[2]taxonomy1!$B:$U,14,FALSE)</f>
        <v>0</v>
      </c>
      <c r="V41">
        <f>VLOOKUP(B41,[2]taxonomy1!$B:$U,15,FALSE)</f>
        <v>0</v>
      </c>
      <c r="W41">
        <f>VLOOKUP(B41,[2]taxonomy1!$B:$U,16,FALSE)</f>
        <v>0</v>
      </c>
    </row>
    <row r="42" spans="1:23" x14ac:dyDescent="0.3">
      <c r="A42" t="s">
        <v>82</v>
      </c>
      <c r="B42" t="s">
        <v>83</v>
      </c>
      <c r="C42">
        <v>377</v>
      </c>
      <c r="D42" t="s">
        <v>10</v>
      </c>
      <c r="E42">
        <v>84</v>
      </c>
      <c r="F42">
        <v>361</v>
      </c>
      <c r="G42">
        <v>2735</v>
      </c>
      <c r="H42" t="s">
        <v>11</v>
      </c>
      <c r="I42" t="s">
        <v>10</v>
      </c>
      <c r="J42">
        <f t="shared" si="0"/>
        <v>277</v>
      </c>
      <c r="K42" t="str">
        <f>VLOOKUP(B42,[2]taxonomy1!$B:$U,2,FALSE)</f>
        <v xml:space="preserve"> Plasmodium falciparum MaliPS096_E11.</v>
      </c>
      <c r="L42" t="str">
        <f>VLOOKUP(B42,[2]taxonomy1!$B:$U,4,FALSE)</f>
        <v xml:space="preserve"> NCBI_TaxID=1036727 {ECO:0000313|EMBL:ETW50529.1, ECO:0000313|Proteomes:UP000030699};</v>
      </c>
      <c r="M42" t="str">
        <f>VLOOKUP(B42,[2]taxonomy1!$B:$U,6,FALSE)</f>
        <v>Eukaryota</v>
      </c>
      <c r="N42" t="str">
        <f>VLOOKUP(B42,[2]taxonomy1!$B:$U,7,FALSE)</f>
        <v xml:space="preserve"> Alveolata</v>
      </c>
      <c r="O42" t="str">
        <f>VLOOKUP(B42,[2]taxonomy1!$B:$U,8,FALSE)</f>
        <v xml:space="preserve"> Apicomplexa</v>
      </c>
      <c r="P42" t="str">
        <f>VLOOKUP(B42,[2]taxonomy1!$B:$U,9,FALSE)</f>
        <v xml:space="preserve"> Aconoidasida</v>
      </c>
      <c r="Q42" t="str">
        <f>VLOOKUP(B42,[2]taxonomy1!$B:$U,10,FALSE)</f>
        <v xml:space="preserve"> Haemosporida</v>
      </c>
      <c r="R42" t="str">
        <f>VLOOKUP(B42,[2]taxonomy1!$B:$U,11,FALSE)</f>
        <v>Plasmodiidae</v>
      </c>
      <c r="S42" t="str">
        <f>VLOOKUP(B42,[2]taxonomy1!$B:$U,12,FALSE)</f>
        <v xml:space="preserve"> Plasmodium</v>
      </c>
      <c r="T42" t="str">
        <f>VLOOKUP(B42,[2]taxonomy1!$B:$U,13,FALSE)</f>
        <v xml:space="preserve"> Plasmodium (Laverania).</v>
      </c>
      <c r="U42">
        <f>VLOOKUP(B42,[2]taxonomy1!$B:$U,14,FALSE)</f>
        <v>0</v>
      </c>
      <c r="V42">
        <f>VLOOKUP(B42,[2]taxonomy1!$B:$U,15,FALSE)</f>
        <v>0</v>
      </c>
      <c r="W42">
        <f>VLOOKUP(B42,[2]taxonomy1!$B:$U,16,FALSE)</f>
        <v>0</v>
      </c>
    </row>
    <row r="43" spans="1:23" x14ac:dyDescent="0.3">
      <c r="A43" t="s">
        <v>84</v>
      </c>
      <c r="B43" t="s">
        <v>85</v>
      </c>
      <c r="C43">
        <v>325</v>
      </c>
      <c r="D43" t="s">
        <v>10</v>
      </c>
      <c r="E43">
        <v>39</v>
      </c>
      <c r="F43">
        <v>319</v>
      </c>
      <c r="G43">
        <v>2735</v>
      </c>
      <c r="H43" t="s">
        <v>11</v>
      </c>
      <c r="I43" t="s">
        <v>10</v>
      </c>
      <c r="J43">
        <f t="shared" si="0"/>
        <v>280</v>
      </c>
      <c r="K43" t="e">
        <f>VLOOKUP(B43,[2]taxonomy1!$B:$U,2,FALSE)</f>
        <v>#N/A</v>
      </c>
      <c r="L43" t="e">
        <f>VLOOKUP(B43,[2]taxonomy1!$B:$U,4,FALSE)</f>
        <v>#N/A</v>
      </c>
      <c r="M43" t="e">
        <f>VLOOKUP(B43,[2]taxonomy1!$B:$U,6,FALSE)</f>
        <v>#N/A</v>
      </c>
      <c r="N43" t="e">
        <f>VLOOKUP(B43,[2]taxonomy1!$B:$U,7,FALSE)</f>
        <v>#N/A</v>
      </c>
      <c r="O43" t="e">
        <f>VLOOKUP(B43,[2]taxonomy1!$B:$U,8,FALSE)</f>
        <v>#N/A</v>
      </c>
      <c r="P43" t="e">
        <f>VLOOKUP(B43,[2]taxonomy1!$B:$U,9,FALSE)</f>
        <v>#N/A</v>
      </c>
      <c r="Q43" t="e">
        <f>VLOOKUP(B43,[2]taxonomy1!$B:$U,10,FALSE)</f>
        <v>#N/A</v>
      </c>
      <c r="R43" t="e">
        <f>VLOOKUP(B43,[2]taxonomy1!$B:$U,11,FALSE)</f>
        <v>#N/A</v>
      </c>
      <c r="S43" t="e">
        <f>VLOOKUP(B43,[2]taxonomy1!$B:$U,12,FALSE)</f>
        <v>#N/A</v>
      </c>
      <c r="T43" t="e">
        <f>VLOOKUP(B43,[2]taxonomy1!$B:$U,13,FALSE)</f>
        <v>#N/A</v>
      </c>
      <c r="U43" t="e">
        <f>VLOOKUP(B43,[2]taxonomy1!$B:$U,14,FALSE)</f>
        <v>#N/A</v>
      </c>
      <c r="V43" t="e">
        <f>VLOOKUP(B43,[2]taxonomy1!$B:$U,15,FALSE)</f>
        <v>#N/A</v>
      </c>
      <c r="W43" t="e">
        <f>VLOOKUP(B43,[2]taxonomy1!$B:$U,16,FALSE)</f>
        <v>#N/A</v>
      </c>
    </row>
    <row r="44" spans="1:23" x14ac:dyDescent="0.3">
      <c r="A44" t="s">
        <v>86</v>
      </c>
      <c r="B44" t="s">
        <v>87</v>
      </c>
      <c r="C44">
        <v>273</v>
      </c>
      <c r="D44" t="s">
        <v>10</v>
      </c>
      <c r="E44">
        <v>2</v>
      </c>
      <c r="F44">
        <v>257</v>
      </c>
      <c r="G44">
        <v>2735</v>
      </c>
      <c r="H44" t="s">
        <v>11</v>
      </c>
      <c r="I44" t="s">
        <v>10</v>
      </c>
      <c r="J44">
        <f t="shared" si="0"/>
        <v>255</v>
      </c>
      <c r="K44" t="e">
        <f>VLOOKUP(B44,[2]taxonomy1!$B:$U,2,FALSE)</f>
        <v>#N/A</v>
      </c>
      <c r="L44" t="e">
        <f>VLOOKUP(B44,[2]taxonomy1!$B:$U,4,FALSE)</f>
        <v>#N/A</v>
      </c>
      <c r="M44" t="e">
        <f>VLOOKUP(B44,[2]taxonomy1!$B:$U,6,FALSE)</f>
        <v>#N/A</v>
      </c>
      <c r="N44" t="e">
        <f>VLOOKUP(B44,[2]taxonomy1!$B:$U,7,FALSE)</f>
        <v>#N/A</v>
      </c>
      <c r="O44" t="e">
        <f>VLOOKUP(B44,[2]taxonomy1!$B:$U,8,FALSE)</f>
        <v>#N/A</v>
      </c>
      <c r="P44" t="e">
        <f>VLOOKUP(B44,[2]taxonomy1!$B:$U,9,FALSE)</f>
        <v>#N/A</v>
      </c>
      <c r="Q44" t="e">
        <f>VLOOKUP(B44,[2]taxonomy1!$B:$U,10,FALSE)</f>
        <v>#N/A</v>
      </c>
      <c r="R44" t="e">
        <f>VLOOKUP(B44,[2]taxonomy1!$B:$U,11,FALSE)</f>
        <v>#N/A</v>
      </c>
      <c r="S44" t="e">
        <f>VLOOKUP(B44,[2]taxonomy1!$B:$U,12,FALSE)</f>
        <v>#N/A</v>
      </c>
      <c r="T44" t="e">
        <f>VLOOKUP(B44,[2]taxonomy1!$B:$U,13,FALSE)</f>
        <v>#N/A</v>
      </c>
      <c r="U44" t="e">
        <f>VLOOKUP(B44,[2]taxonomy1!$B:$U,14,FALSE)</f>
        <v>#N/A</v>
      </c>
      <c r="V44" t="e">
        <f>VLOOKUP(B44,[2]taxonomy1!$B:$U,15,FALSE)</f>
        <v>#N/A</v>
      </c>
      <c r="W44" t="e">
        <f>VLOOKUP(B44,[2]taxonomy1!$B:$U,16,FALSE)</f>
        <v>#N/A</v>
      </c>
    </row>
    <row r="45" spans="1:23" x14ac:dyDescent="0.3">
      <c r="A45" t="s">
        <v>88</v>
      </c>
      <c r="B45" t="s">
        <v>89</v>
      </c>
      <c r="C45">
        <v>333</v>
      </c>
      <c r="D45" t="s">
        <v>10</v>
      </c>
      <c r="E45">
        <v>48</v>
      </c>
      <c r="F45">
        <v>327</v>
      </c>
      <c r="G45">
        <v>2735</v>
      </c>
      <c r="H45" t="s">
        <v>11</v>
      </c>
      <c r="I45" t="s">
        <v>10</v>
      </c>
      <c r="J45">
        <f t="shared" si="0"/>
        <v>279</v>
      </c>
      <c r="K45" t="e">
        <f>VLOOKUP(B45,[2]taxonomy1!$B:$U,2,FALSE)</f>
        <v>#N/A</v>
      </c>
      <c r="L45" t="e">
        <f>VLOOKUP(B45,[2]taxonomy1!$B:$U,4,FALSE)</f>
        <v>#N/A</v>
      </c>
      <c r="M45" t="e">
        <f>VLOOKUP(B45,[2]taxonomy1!$B:$U,6,FALSE)</f>
        <v>#N/A</v>
      </c>
      <c r="N45" t="e">
        <f>VLOOKUP(B45,[2]taxonomy1!$B:$U,7,FALSE)</f>
        <v>#N/A</v>
      </c>
      <c r="O45" t="e">
        <f>VLOOKUP(B45,[2]taxonomy1!$B:$U,8,FALSE)</f>
        <v>#N/A</v>
      </c>
      <c r="P45" t="e">
        <f>VLOOKUP(B45,[2]taxonomy1!$B:$U,9,FALSE)</f>
        <v>#N/A</v>
      </c>
      <c r="Q45" t="e">
        <f>VLOOKUP(B45,[2]taxonomy1!$B:$U,10,FALSE)</f>
        <v>#N/A</v>
      </c>
      <c r="R45" t="e">
        <f>VLOOKUP(B45,[2]taxonomy1!$B:$U,11,FALSE)</f>
        <v>#N/A</v>
      </c>
      <c r="S45" t="e">
        <f>VLOOKUP(B45,[2]taxonomy1!$B:$U,12,FALSE)</f>
        <v>#N/A</v>
      </c>
      <c r="T45" t="e">
        <f>VLOOKUP(B45,[2]taxonomy1!$B:$U,13,FALSE)</f>
        <v>#N/A</v>
      </c>
      <c r="U45" t="e">
        <f>VLOOKUP(B45,[2]taxonomy1!$B:$U,14,FALSE)</f>
        <v>#N/A</v>
      </c>
      <c r="V45" t="e">
        <f>VLOOKUP(B45,[2]taxonomy1!$B:$U,15,FALSE)</f>
        <v>#N/A</v>
      </c>
      <c r="W45" t="e">
        <f>VLOOKUP(B45,[2]taxonomy1!$B:$U,16,FALSE)</f>
        <v>#N/A</v>
      </c>
    </row>
    <row r="46" spans="1:23" x14ac:dyDescent="0.3">
      <c r="A46" t="s">
        <v>90</v>
      </c>
      <c r="B46" t="s">
        <v>91</v>
      </c>
      <c r="C46">
        <v>286</v>
      </c>
      <c r="D46" t="s">
        <v>10</v>
      </c>
      <c r="E46">
        <v>2</v>
      </c>
      <c r="F46">
        <v>279</v>
      </c>
      <c r="G46">
        <v>2735</v>
      </c>
      <c r="H46" t="s">
        <v>11</v>
      </c>
      <c r="I46" t="s">
        <v>10</v>
      </c>
      <c r="J46">
        <f t="shared" si="0"/>
        <v>277</v>
      </c>
      <c r="K46" t="e">
        <f>VLOOKUP(B46,[2]taxonomy1!$B:$U,2,FALSE)</f>
        <v>#N/A</v>
      </c>
      <c r="L46" t="e">
        <f>VLOOKUP(B46,[2]taxonomy1!$B:$U,4,FALSE)</f>
        <v>#N/A</v>
      </c>
      <c r="M46" t="e">
        <f>VLOOKUP(B46,[2]taxonomy1!$B:$U,6,FALSE)</f>
        <v>#N/A</v>
      </c>
      <c r="N46" t="e">
        <f>VLOOKUP(B46,[2]taxonomy1!$B:$U,7,FALSE)</f>
        <v>#N/A</v>
      </c>
      <c r="O46" t="e">
        <f>VLOOKUP(B46,[2]taxonomy1!$B:$U,8,FALSE)</f>
        <v>#N/A</v>
      </c>
      <c r="P46" t="e">
        <f>VLOOKUP(B46,[2]taxonomy1!$B:$U,9,FALSE)</f>
        <v>#N/A</v>
      </c>
      <c r="Q46" t="e">
        <f>VLOOKUP(B46,[2]taxonomy1!$B:$U,10,FALSE)</f>
        <v>#N/A</v>
      </c>
      <c r="R46" t="e">
        <f>VLOOKUP(B46,[2]taxonomy1!$B:$U,11,FALSE)</f>
        <v>#N/A</v>
      </c>
      <c r="S46" t="e">
        <f>VLOOKUP(B46,[2]taxonomy1!$B:$U,12,FALSE)</f>
        <v>#N/A</v>
      </c>
      <c r="T46" t="e">
        <f>VLOOKUP(B46,[2]taxonomy1!$B:$U,13,FALSE)</f>
        <v>#N/A</v>
      </c>
      <c r="U46" t="e">
        <f>VLOOKUP(B46,[2]taxonomy1!$B:$U,14,FALSE)</f>
        <v>#N/A</v>
      </c>
      <c r="V46" t="e">
        <f>VLOOKUP(B46,[2]taxonomy1!$B:$U,15,FALSE)</f>
        <v>#N/A</v>
      </c>
      <c r="W46" t="e">
        <f>VLOOKUP(B46,[2]taxonomy1!$B:$U,16,FALSE)</f>
        <v>#N/A</v>
      </c>
    </row>
    <row r="47" spans="1:23" x14ac:dyDescent="0.3">
      <c r="A47" t="s">
        <v>92</v>
      </c>
      <c r="B47" t="s">
        <v>93</v>
      </c>
      <c r="C47">
        <v>331</v>
      </c>
      <c r="D47" t="s">
        <v>10</v>
      </c>
      <c r="E47">
        <v>42</v>
      </c>
      <c r="F47">
        <v>326</v>
      </c>
      <c r="G47">
        <v>2735</v>
      </c>
      <c r="H47" t="s">
        <v>11</v>
      </c>
      <c r="I47" t="s">
        <v>10</v>
      </c>
      <c r="J47">
        <f t="shared" si="0"/>
        <v>284</v>
      </c>
      <c r="K47" t="str">
        <f>VLOOKUP(B47,[2]taxonomy1!$B:$U,2,FALSE)</f>
        <v xml:space="preserve"> Onchocerca volvulus.</v>
      </c>
      <c r="L47" t="str">
        <f>VLOOKUP(B47,[2]taxonomy1!$B:$U,4,FALSE)</f>
        <v xml:space="preserve"> NCBI_TaxID=6282 {ECO:0000313|EnsemblMetazoa:OVOC10500, ECO:0000313|Proteomes:UP000024404};</v>
      </c>
      <c r="M47" t="str">
        <f>VLOOKUP(B47,[2]taxonomy1!$B:$U,6,FALSE)</f>
        <v>Eukaryota</v>
      </c>
      <c r="N47" t="str">
        <f>VLOOKUP(B47,[2]taxonomy1!$B:$U,7,FALSE)</f>
        <v xml:space="preserve"> Metazoa</v>
      </c>
      <c r="O47" t="str">
        <f>VLOOKUP(B47,[2]taxonomy1!$B:$U,8,FALSE)</f>
        <v xml:space="preserve"> Ecdysozoa</v>
      </c>
      <c r="P47" t="str">
        <f>VLOOKUP(B47,[2]taxonomy1!$B:$U,9,FALSE)</f>
        <v xml:space="preserve"> Nematoda</v>
      </c>
      <c r="Q47" t="str">
        <f>VLOOKUP(B47,[2]taxonomy1!$B:$U,10,FALSE)</f>
        <v xml:space="preserve"> Chromadorea</v>
      </c>
      <c r="R47" t="str">
        <f>VLOOKUP(B47,[2]taxonomy1!$B:$U,11,FALSE)</f>
        <v xml:space="preserve"> Spirurida</v>
      </c>
      <c r="S47" t="str">
        <f>VLOOKUP(B47,[2]taxonomy1!$B:$U,12,FALSE)</f>
        <v>Spiruromorpha</v>
      </c>
      <c r="T47" t="str">
        <f>VLOOKUP(B47,[2]taxonomy1!$B:$U,13,FALSE)</f>
        <v xml:space="preserve"> Filarioidea</v>
      </c>
      <c r="U47" t="str">
        <f>VLOOKUP(B47,[2]taxonomy1!$B:$U,14,FALSE)</f>
        <v xml:space="preserve"> Onchocercidae</v>
      </c>
      <c r="V47" t="str">
        <f>VLOOKUP(B47,[2]taxonomy1!$B:$U,15,FALSE)</f>
        <v xml:space="preserve"> Onchocerca.</v>
      </c>
      <c r="W47">
        <f>VLOOKUP(B47,[2]taxonomy1!$B:$U,16,FALSE)</f>
        <v>0</v>
      </c>
    </row>
    <row r="48" spans="1:23" x14ac:dyDescent="0.3">
      <c r="A48" t="s">
        <v>94</v>
      </c>
      <c r="B48" t="s">
        <v>95</v>
      </c>
      <c r="C48">
        <v>326</v>
      </c>
      <c r="D48" t="s">
        <v>10</v>
      </c>
      <c r="E48">
        <v>40</v>
      </c>
      <c r="F48">
        <v>320</v>
      </c>
      <c r="G48">
        <v>2735</v>
      </c>
      <c r="H48" t="s">
        <v>11</v>
      </c>
      <c r="I48" t="s">
        <v>10</v>
      </c>
      <c r="J48">
        <f t="shared" si="0"/>
        <v>280</v>
      </c>
      <c r="K48" t="e">
        <f>VLOOKUP(B48,[2]taxonomy1!$B:$U,2,FALSE)</f>
        <v>#N/A</v>
      </c>
      <c r="L48" t="e">
        <f>VLOOKUP(B48,[2]taxonomy1!$B:$U,4,FALSE)</f>
        <v>#N/A</v>
      </c>
      <c r="M48" t="e">
        <f>VLOOKUP(B48,[2]taxonomy1!$B:$U,6,FALSE)</f>
        <v>#N/A</v>
      </c>
      <c r="N48" t="e">
        <f>VLOOKUP(B48,[2]taxonomy1!$B:$U,7,FALSE)</f>
        <v>#N/A</v>
      </c>
      <c r="O48" t="e">
        <f>VLOOKUP(B48,[2]taxonomy1!$B:$U,8,FALSE)</f>
        <v>#N/A</v>
      </c>
      <c r="P48" t="e">
        <f>VLOOKUP(B48,[2]taxonomy1!$B:$U,9,FALSE)</f>
        <v>#N/A</v>
      </c>
      <c r="Q48" t="e">
        <f>VLOOKUP(B48,[2]taxonomy1!$B:$U,10,FALSE)</f>
        <v>#N/A</v>
      </c>
      <c r="R48" t="e">
        <f>VLOOKUP(B48,[2]taxonomy1!$B:$U,11,FALSE)</f>
        <v>#N/A</v>
      </c>
      <c r="S48" t="e">
        <f>VLOOKUP(B48,[2]taxonomy1!$B:$U,12,FALSE)</f>
        <v>#N/A</v>
      </c>
      <c r="T48" t="e">
        <f>VLOOKUP(B48,[2]taxonomy1!$B:$U,13,FALSE)</f>
        <v>#N/A</v>
      </c>
      <c r="U48" t="e">
        <f>VLOOKUP(B48,[2]taxonomy1!$B:$U,14,FALSE)</f>
        <v>#N/A</v>
      </c>
      <c r="V48" t="e">
        <f>VLOOKUP(B48,[2]taxonomy1!$B:$U,15,FALSE)</f>
        <v>#N/A</v>
      </c>
      <c r="W48" t="e">
        <f>VLOOKUP(B48,[2]taxonomy1!$B:$U,16,FALSE)</f>
        <v>#N/A</v>
      </c>
    </row>
    <row r="49" spans="1:23" x14ac:dyDescent="0.3">
      <c r="A49" t="s">
        <v>96</v>
      </c>
      <c r="B49" t="s">
        <v>97</v>
      </c>
      <c r="C49">
        <v>284</v>
      </c>
      <c r="D49" t="s">
        <v>10</v>
      </c>
      <c r="E49">
        <v>4</v>
      </c>
      <c r="F49">
        <v>275</v>
      </c>
      <c r="G49">
        <v>2735</v>
      </c>
      <c r="H49" t="s">
        <v>11</v>
      </c>
      <c r="I49" t="s">
        <v>10</v>
      </c>
      <c r="J49">
        <f t="shared" si="0"/>
        <v>271</v>
      </c>
      <c r="K49" t="str">
        <f>VLOOKUP(B49,[2]taxonomy1!$B:$U,2,FALSE)</f>
        <v xml:space="preserve"> Onchocerca volvulus.</v>
      </c>
      <c r="L49" t="str">
        <f>VLOOKUP(B49,[2]taxonomy1!$B:$U,4,FALSE)</f>
        <v xml:space="preserve"> NCBI_TaxID=6282 {ECO:0000313|EnsemblMetazoa:OVOC4178, ECO:0000313|Proteomes:UP000024404};</v>
      </c>
      <c r="M49" t="str">
        <f>VLOOKUP(B49,[2]taxonomy1!$B:$U,6,FALSE)</f>
        <v>Eukaryota</v>
      </c>
      <c r="N49" t="str">
        <f>VLOOKUP(B49,[2]taxonomy1!$B:$U,7,FALSE)</f>
        <v xml:space="preserve"> Metazoa</v>
      </c>
      <c r="O49" t="str">
        <f>VLOOKUP(B49,[2]taxonomy1!$B:$U,8,FALSE)</f>
        <v xml:space="preserve"> Ecdysozoa</v>
      </c>
      <c r="P49" t="str">
        <f>VLOOKUP(B49,[2]taxonomy1!$B:$U,9,FALSE)</f>
        <v xml:space="preserve"> Nematoda</v>
      </c>
      <c r="Q49" t="str">
        <f>VLOOKUP(B49,[2]taxonomy1!$B:$U,10,FALSE)</f>
        <v xml:space="preserve"> Chromadorea</v>
      </c>
      <c r="R49" t="str">
        <f>VLOOKUP(B49,[2]taxonomy1!$B:$U,11,FALSE)</f>
        <v xml:space="preserve"> Spirurida</v>
      </c>
      <c r="S49" t="str">
        <f>VLOOKUP(B49,[2]taxonomy1!$B:$U,12,FALSE)</f>
        <v>Spiruromorpha</v>
      </c>
      <c r="T49" t="str">
        <f>VLOOKUP(B49,[2]taxonomy1!$B:$U,13,FALSE)</f>
        <v xml:space="preserve"> Filarioidea</v>
      </c>
      <c r="U49" t="str">
        <f>VLOOKUP(B49,[2]taxonomy1!$B:$U,14,FALSE)</f>
        <v xml:space="preserve"> Onchocercidae</v>
      </c>
      <c r="V49" t="str">
        <f>VLOOKUP(B49,[2]taxonomy1!$B:$U,15,FALSE)</f>
        <v xml:space="preserve"> Onchocerca.</v>
      </c>
      <c r="W49">
        <f>VLOOKUP(B49,[2]taxonomy1!$B:$U,16,FALSE)</f>
        <v>0</v>
      </c>
    </row>
    <row r="50" spans="1:23" x14ac:dyDescent="0.3">
      <c r="A50" t="s">
        <v>98</v>
      </c>
      <c r="B50" t="s">
        <v>99</v>
      </c>
      <c r="C50">
        <v>288</v>
      </c>
      <c r="D50" t="s">
        <v>10</v>
      </c>
      <c r="E50">
        <v>3</v>
      </c>
      <c r="F50">
        <v>282</v>
      </c>
      <c r="G50">
        <v>2735</v>
      </c>
      <c r="H50" t="s">
        <v>11</v>
      </c>
      <c r="I50" t="s">
        <v>10</v>
      </c>
      <c r="J50">
        <f t="shared" si="0"/>
        <v>279</v>
      </c>
      <c r="K50" t="str">
        <f>VLOOKUP(B50,[2]taxonomy1!$B:$U,2,FALSE)</f>
        <v xml:space="preserve"> Fonticula alba.</v>
      </c>
      <c r="L50" t="str">
        <f>VLOOKUP(B50,[2]taxonomy1!$B:$U,4,FALSE)</f>
        <v xml:space="preserve"> NCBI_TaxID=691883 {ECO:0000313|EMBL:KCV70985.1, ECO:0000313|Proteomes:UP000030693};</v>
      </c>
      <c r="M50" t="str">
        <f>VLOOKUP(B50,[2]taxonomy1!$B:$U,6,FALSE)</f>
        <v>Eukaryota</v>
      </c>
      <c r="N50" t="str">
        <f>VLOOKUP(B50,[2]taxonomy1!$B:$U,7,FALSE)</f>
        <v xml:space="preserve"> Nucleariidae and Fonticula group</v>
      </c>
      <c r="O50" t="str">
        <f>VLOOKUP(B50,[2]taxonomy1!$B:$U,8,FALSE)</f>
        <v xml:space="preserve"> Fonticula.</v>
      </c>
      <c r="P50">
        <f>VLOOKUP(B50,[2]taxonomy1!$B:$U,9,FALSE)</f>
        <v>0</v>
      </c>
      <c r="Q50">
        <f>VLOOKUP(B50,[2]taxonomy1!$B:$U,10,FALSE)</f>
        <v>0</v>
      </c>
      <c r="R50">
        <f>VLOOKUP(B50,[2]taxonomy1!$B:$U,11,FALSE)</f>
        <v>0</v>
      </c>
      <c r="S50">
        <f>VLOOKUP(B50,[2]taxonomy1!$B:$U,12,FALSE)</f>
        <v>0</v>
      </c>
      <c r="T50">
        <f>VLOOKUP(B50,[2]taxonomy1!$B:$U,13,FALSE)</f>
        <v>0</v>
      </c>
      <c r="U50">
        <f>VLOOKUP(B50,[2]taxonomy1!$B:$U,14,FALSE)</f>
        <v>0</v>
      </c>
      <c r="V50">
        <f>VLOOKUP(B50,[2]taxonomy1!$B:$U,15,FALSE)</f>
        <v>0</v>
      </c>
      <c r="W50">
        <f>VLOOKUP(B50,[2]taxonomy1!$B:$U,16,FALSE)</f>
        <v>0</v>
      </c>
    </row>
    <row r="51" spans="1:23" x14ac:dyDescent="0.3">
      <c r="A51" t="s">
        <v>100</v>
      </c>
      <c r="B51" t="s">
        <v>101</v>
      </c>
      <c r="C51">
        <v>362</v>
      </c>
      <c r="D51" t="s">
        <v>10</v>
      </c>
      <c r="E51">
        <v>84</v>
      </c>
      <c r="F51">
        <v>354</v>
      </c>
      <c r="G51">
        <v>2735</v>
      </c>
      <c r="H51" t="s">
        <v>11</v>
      </c>
      <c r="I51" t="s">
        <v>10</v>
      </c>
      <c r="J51">
        <f t="shared" si="0"/>
        <v>270</v>
      </c>
      <c r="K51" t="str">
        <f>VLOOKUP(B51,[2]taxonomy1!$B:$U,2,FALSE)</f>
        <v xml:space="preserve"> Fonticula alba.</v>
      </c>
      <c r="L51" t="str">
        <f>VLOOKUP(B51,[2]taxonomy1!$B:$U,4,FALSE)</f>
        <v xml:space="preserve"> NCBI_TaxID=691883 {ECO:0000313|EMBL:KCV71676.1, ECO:0000313|Proteomes:UP000030693};</v>
      </c>
      <c r="M51" t="str">
        <f>VLOOKUP(B51,[2]taxonomy1!$B:$U,6,FALSE)</f>
        <v>Eukaryota</v>
      </c>
      <c r="N51" t="str">
        <f>VLOOKUP(B51,[2]taxonomy1!$B:$U,7,FALSE)</f>
        <v xml:space="preserve"> Nucleariidae and Fonticula group</v>
      </c>
      <c r="O51" t="str">
        <f>VLOOKUP(B51,[2]taxonomy1!$B:$U,8,FALSE)</f>
        <v xml:space="preserve"> Fonticula.</v>
      </c>
      <c r="P51">
        <f>VLOOKUP(B51,[2]taxonomy1!$B:$U,9,FALSE)</f>
        <v>0</v>
      </c>
      <c r="Q51">
        <f>VLOOKUP(B51,[2]taxonomy1!$B:$U,10,FALSE)</f>
        <v>0</v>
      </c>
      <c r="R51">
        <f>VLOOKUP(B51,[2]taxonomy1!$B:$U,11,FALSE)</f>
        <v>0</v>
      </c>
      <c r="S51">
        <f>VLOOKUP(B51,[2]taxonomy1!$B:$U,12,FALSE)</f>
        <v>0</v>
      </c>
      <c r="T51">
        <f>VLOOKUP(B51,[2]taxonomy1!$B:$U,13,FALSE)</f>
        <v>0</v>
      </c>
      <c r="U51">
        <f>VLOOKUP(B51,[2]taxonomy1!$B:$U,14,FALSE)</f>
        <v>0</v>
      </c>
      <c r="V51">
        <f>VLOOKUP(B51,[2]taxonomy1!$B:$U,15,FALSE)</f>
        <v>0</v>
      </c>
      <c r="W51">
        <f>VLOOKUP(B51,[2]taxonomy1!$B:$U,16,FALSE)</f>
        <v>0</v>
      </c>
    </row>
    <row r="52" spans="1:23" x14ac:dyDescent="0.3">
      <c r="A52" t="s">
        <v>102</v>
      </c>
      <c r="B52" t="s">
        <v>103</v>
      </c>
      <c r="C52">
        <v>314</v>
      </c>
      <c r="D52" t="s">
        <v>10</v>
      </c>
      <c r="E52">
        <v>35</v>
      </c>
      <c r="F52">
        <v>307</v>
      </c>
      <c r="G52">
        <v>2735</v>
      </c>
      <c r="H52" t="s">
        <v>11</v>
      </c>
      <c r="I52" t="s">
        <v>10</v>
      </c>
      <c r="J52">
        <f t="shared" si="0"/>
        <v>272</v>
      </c>
      <c r="K52" t="str">
        <f>VLOOKUP(B52,[2]taxonomy1!$B:$U,2,FALSE)</f>
        <v xml:space="preserve"> Eucalyptus grandis (Flooded gum).</v>
      </c>
      <c r="L52" t="str">
        <f>VLOOKUP(B52,[2]taxonomy1!$B:$U,4,FALSE)</f>
        <v xml:space="preserve"> NCBI_TaxID=71139 {ECO:0000313|EMBL:KCW50653.1, ECO:0000313|Proteomes:UP000030711};</v>
      </c>
      <c r="M52" t="str">
        <f>VLOOKUP(B52,[2]taxonomy1!$B:$U,6,FALSE)</f>
        <v>Eukaryota</v>
      </c>
      <c r="N52" t="str">
        <f>VLOOKUP(B52,[2]taxonomy1!$B:$U,7,FALSE)</f>
        <v xml:space="preserve"> Viridiplantae</v>
      </c>
      <c r="O52" t="str">
        <f>VLOOKUP(B52,[2]taxonomy1!$B:$U,8,FALSE)</f>
        <v xml:space="preserve"> Streptophyta</v>
      </c>
      <c r="P52" t="str">
        <f>VLOOKUP(B52,[2]taxonomy1!$B:$U,9,FALSE)</f>
        <v xml:space="preserve"> Embryophyta</v>
      </c>
      <c r="Q52" t="str">
        <f>VLOOKUP(B52,[2]taxonomy1!$B:$U,10,FALSE)</f>
        <v xml:space="preserve"> Tracheophyta</v>
      </c>
      <c r="R52" t="str">
        <f>VLOOKUP(B52,[2]taxonomy1!$B:$U,11,FALSE)</f>
        <v>Spermatophyta</v>
      </c>
      <c r="S52" t="str">
        <f>VLOOKUP(B52,[2]taxonomy1!$B:$U,12,FALSE)</f>
        <v xml:space="preserve"> Magnoliophyta</v>
      </c>
      <c r="T52" t="str">
        <f>VLOOKUP(B52,[2]taxonomy1!$B:$U,13,FALSE)</f>
        <v xml:space="preserve"> eudicotyledons</v>
      </c>
      <c r="U52" t="str">
        <f>VLOOKUP(B52,[2]taxonomy1!$B:$U,14,FALSE)</f>
        <v xml:space="preserve"> Gunneridae</v>
      </c>
      <c r="V52" t="str">
        <f>VLOOKUP(B52,[2]taxonomy1!$B:$U,15,FALSE)</f>
        <v>Pentapetalae</v>
      </c>
      <c r="W52" t="str">
        <f>VLOOKUP(B52,[2]taxonomy1!$B:$U,16,FALSE)</f>
        <v xml:space="preserve"> rosids</v>
      </c>
    </row>
    <row r="53" spans="1:23" x14ac:dyDescent="0.3">
      <c r="A53" t="s">
        <v>104</v>
      </c>
      <c r="B53" t="s">
        <v>105</v>
      </c>
      <c r="C53">
        <v>276</v>
      </c>
      <c r="D53" t="s">
        <v>10</v>
      </c>
      <c r="E53">
        <v>4</v>
      </c>
      <c r="F53">
        <v>269</v>
      </c>
      <c r="G53">
        <v>2735</v>
      </c>
      <c r="H53" t="s">
        <v>11</v>
      </c>
      <c r="I53" t="s">
        <v>10</v>
      </c>
      <c r="J53">
        <f t="shared" si="0"/>
        <v>265</v>
      </c>
      <c r="K53" t="str">
        <f>VLOOKUP(B53,[2]taxonomy1!$B:$U,2,FALSE)</f>
        <v xml:space="preserve"> Eucalyptus grandis (Flooded gum).</v>
      </c>
      <c r="L53" t="str">
        <f>VLOOKUP(B53,[2]taxonomy1!$B:$U,4,FALSE)</f>
        <v xml:space="preserve"> NCBI_TaxID=71139 {ECO:0000313|EMBL:KCW52798.1, ECO:0000313|Proteomes:UP000030711};</v>
      </c>
      <c r="M53" t="str">
        <f>VLOOKUP(B53,[2]taxonomy1!$B:$U,6,FALSE)</f>
        <v>Eukaryota</v>
      </c>
      <c r="N53" t="str">
        <f>VLOOKUP(B53,[2]taxonomy1!$B:$U,7,FALSE)</f>
        <v xml:space="preserve"> Viridiplantae</v>
      </c>
      <c r="O53" t="str">
        <f>VLOOKUP(B53,[2]taxonomy1!$B:$U,8,FALSE)</f>
        <v xml:space="preserve"> Streptophyta</v>
      </c>
      <c r="P53" t="str">
        <f>VLOOKUP(B53,[2]taxonomy1!$B:$U,9,FALSE)</f>
        <v xml:space="preserve"> Embryophyta</v>
      </c>
      <c r="Q53" t="str">
        <f>VLOOKUP(B53,[2]taxonomy1!$B:$U,10,FALSE)</f>
        <v xml:space="preserve"> Tracheophyta</v>
      </c>
      <c r="R53" t="str">
        <f>VLOOKUP(B53,[2]taxonomy1!$B:$U,11,FALSE)</f>
        <v>Spermatophyta</v>
      </c>
      <c r="S53" t="str">
        <f>VLOOKUP(B53,[2]taxonomy1!$B:$U,12,FALSE)</f>
        <v xml:space="preserve"> Magnoliophyta</v>
      </c>
      <c r="T53" t="str">
        <f>VLOOKUP(B53,[2]taxonomy1!$B:$U,13,FALSE)</f>
        <v xml:space="preserve"> eudicotyledons</v>
      </c>
      <c r="U53" t="str">
        <f>VLOOKUP(B53,[2]taxonomy1!$B:$U,14,FALSE)</f>
        <v xml:space="preserve"> Gunneridae</v>
      </c>
      <c r="V53" t="str">
        <f>VLOOKUP(B53,[2]taxonomy1!$B:$U,15,FALSE)</f>
        <v>Pentapetalae</v>
      </c>
      <c r="W53" t="str">
        <f>VLOOKUP(B53,[2]taxonomy1!$B:$U,16,FALSE)</f>
        <v xml:space="preserve"> rosids</v>
      </c>
    </row>
    <row r="54" spans="1:23" x14ac:dyDescent="0.3">
      <c r="A54" t="s">
        <v>106</v>
      </c>
      <c r="B54" t="s">
        <v>107</v>
      </c>
      <c r="C54">
        <v>276</v>
      </c>
      <c r="D54" t="s">
        <v>10</v>
      </c>
      <c r="E54">
        <v>4</v>
      </c>
      <c r="F54">
        <v>269</v>
      </c>
      <c r="G54">
        <v>2735</v>
      </c>
      <c r="H54" t="s">
        <v>11</v>
      </c>
      <c r="I54" t="s">
        <v>10</v>
      </c>
      <c r="J54">
        <f t="shared" si="0"/>
        <v>265</v>
      </c>
      <c r="K54" t="str">
        <f>VLOOKUP(B54,[2]taxonomy1!$B:$U,2,FALSE)</f>
        <v xml:space="preserve"> Eucalyptus grandis (Flooded gum).</v>
      </c>
      <c r="L54" t="str">
        <f>VLOOKUP(B54,[2]taxonomy1!$B:$U,4,FALSE)</f>
        <v xml:space="preserve"> NCBI_TaxID=71139 {ECO:0000313|EMBL:KCW54761.1, ECO:0000313|Proteomes:UP000030711};</v>
      </c>
      <c r="M54" t="str">
        <f>VLOOKUP(B54,[2]taxonomy1!$B:$U,6,FALSE)</f>
        <v>Eukaryota</v>
      </c>
      <c r="N54" t="str">
        <f>VLOOKUP(B54,[2]taxonomy1!$B:$U,7,FALSE)</f>
        <v xml:space="preserve"> Viridiplantae</v>
      </c>
      <c r="O54" t="str">
        <f>VLOOKUP(B54,[2]taxonomy1!$B:$U,8,FALSE)</f>
        <v xml:space="preserve"> Streptophyta</v>
      </c>
      <c r="P54" t="str">
        <f>VLOOKUP(B54,[2]taxonomy1!$B:$U,9,FALSE)</f>
        <v xml:space="preserve"> Embryophyta</v>
      </c>
      <c r="Q54" t="str">
        <f>VLOOKUP(B54,[2]taxonomy1!$B:$U,10,FALSE)</f>
        <v xml:space="preserve"> Tracheophyta</v>
      </c>
      <c r="R54" t="str">
        <f>VLOOKUP(B54,[2]taxonomy1!$B:$U,11,FALSE)</f>
        <v>Spermatophyta</v>
      </c>
      <c r="S54" t="str">
        <f>VLOOKUP(B54,[2]taxonomy1!$B:$U,12,FALSE)</f>
        <v xml:space="preserve"> Magnoliophyta</v>
      </c>
      <c r="T54" t="str">
        <f>VLOOKUP(B54,[2]taxonomy1!$B:$U,13,FALSE)</f>
        <v xml:space="preserve"> eudicotyledons</v>
      </c>
      <c r="U54" t="str">
        <f>VLOOKUP(B54,[2]taxonomy1!$B:$U,14,FALSE)</f>
        <v xml:space="preserve"> Gunneridae</v>
      </c>
      <c r="V54" t="str">
        <f>VLOOKUP(B54,[2]taxonomy1!$B:$U,15,FALSE)</f>
        <v>Pentapetalae</v>
      </c>
      <c r="W54" t="str">
        <f>VLOOKUP(B54,[2]taxonomy1!$B:$U,16,FALSE)</f>
        <v xml:space="preserve"> rosids</v>
      </c>
    </row>
    <row r="55" spans="1:23" x14ac:dyDescent="0.3">
      <c r="A55" t="s">
        <v>108</v>
      </c>
      <c r="B55" t="s">
        <v>109</v>
      </c>
      <c r="C55">
        <v>276</v>
      </c>
      <c r="D55" t="s">
        <v>10</v>
      </c>
      <c r="E55">
        <v>4</v>
      </c>
      <c r="F55">
        <v>269</v>
      </c>
      <c r="G55">
        <v>2735</v>
      </c>
      <c r="H55" t="s">
        <v>11</v>
      </c>
      <c r="I55" t="s">
        <v>10</v>
      </c>
      <c r="J55">
        <f t="shared" si="0"/>
        <v>265</v>
      </c>
      <c r="K55" t="str">
        <f>VLOOKUP(B55,[2]taxonomy1!$B:$U,2,FALSE)</f>
        <v xml:space="preserve"> Eucalyptus grandis (Flooded gum).</v>
      </c>
      <c r="L55" t="str">
        <f>VLOOKUP(B55,[2]taxonomy1!$B:$U,4,FALSE)</f>
        <v xml:space="preserve"> NCBI_TaxID=71139 {ECO:0000313|EMBL:KCW56274.1, ECO:0000313|Proteomes:UP000030711};</v>
      </c>
      <c r="M55" t="str">
        <f>VLOOKUP(B55,[2]taxonomy1!$B:$U,6,FALSE)</f>
        <v>Eukaryota</v>
      </c>
      <c r="N55" t="str">
        <f>VLOOKUP(B55,[2]taxonomy1!$B:$U,7,FALSE)</f>
        <v xml:space="preserve"> Viridiplantae</v>
      </c>
      <c r="O55" t="str">
        <f>VLOOKUP(B55,[2]taxonomy1!$B:$U,8,FALSE)</f>
        <v xml:space="preserve"> Streptophyta</v>
      </c>
      <c r="P55" t="str">
        <f>VLOOKUP(B55,[2]taxonomy1!$B:$U,9,FALSE)</f>
        <v xml:space="preserve"> Embryophyta</v>
      </c>
      <c r="Q55" t="str">
        <f>VLOOKUP(B55,[2]taxonomy1!$B:$U,10,FALSE)</f>
        <v xml:space="preserve"> Tracheophyta</v>
      </c>
      <c r="R55" t="str">
        <f>VLOOKUP(B55,[2]taxonomy1!$B:$U,11,FALSE)</f>
        <v>Spermatophyta</v>
      </c>
      <c r="S55" t="str">
        <f>VLOOKUP(B55,[2]taxonomy1!$B:$U,12,FALSE)</f>
        <v xml:space="preserve"> Magnoliophyta</v>
      </c>
      <c r="T55" t="str">
        <f>VLOOKUP(B55,[2]taxonomy1!$B:$U,13,FALSE)</f>
        <v xml:space="preserve"> eudicotyledons</v>
      </c>
      <c r="U55" t="str">
        <f>VLOOKUP(B55,[2]taxonomy1!$B:$U,14,FALSE)</f>
        <v xml:space="preserve"> Gunneridae</v>
      </c>
      <c r="V55" t="str">
        <f>VLOOKUP(B55,[2]taxonomy1!$B:$U,15,FALSE)</f>
        <v>Pentapetalae</v>
      </c>
      <c r="W55" t="str">
        <f>VLOOKUP(B55,[2]taxonomy1!$B:$U,16,FALSE)</f>
        <v xml:space="preserve"> rosids</v>
      </c>
    </row>
    <row r="56" spans="1:23" x14ac:dyDescent="0.3">
      <c r="A56" t="s">
        <v>110</v>
      </c>
      <c r="B56" t="s">
        <v>111</v>
      </c>
      <c r="C56">
        <v>260</v>
      </c>
      <c r="D56" t="s">
        <v>10</v>
      </c>
      <c r="E56">
        <v>17</v>
      </c>
      <c r="F56">
        <v>253</v>
      </c>
      <c r="G56">
        <v>2735</v>
      </c>
      <c r="H56" t="s">
        <v>11</v>
      </c>
      <c r="I56" t="s">
        <v>10</v>
      </c>
      <c r="J56">
        <f t="shared" si="0"/>
        <v>236</v>
      </c>
      <c r="K56" t="str">
        <f>VLOOKUP(B56,[2]taxonomy1!$B:$U,2,FALSE)</f>
        <v xml:space="preserve"> Eucalyptus grandis (Flooded gum).</v>
      </c>
      <c r="L56" t="str">
        <f>VLOOKUP(B56,[2]taxonomy1!$B:$U,4,FALSE)</f>
        <v xml:space="preserve"> NCBI_TaxID=71139 {ECO:0000313|EMBL:KCW56275.1, ECO:0000313|Proteomes:UP000030711};</v>
      </c>
      <c r="M56" t="str">
        <f>VLOOKUP(B56,[2]taxonomy1!$B:$U,6,FALSE)</f>
        <v>Eukaryota</v>
      </c>
      <c r="N56" t="str">
        <f>VLOOKUP(B56,[2]taxonomy1!$B:$U,7,FALSE)</f>
        <v xml:space="preserve"> Viridiplantae</v>
      </c>
      <c r="O56" t="str">
        <f>VLOOKUP(B56,[2]taxonomy1!$B:$U,8,FALSE)</f>
        <v xml:space="preserve"> Streptophyta</v>
      </c>
      <c r="P56" t="str">
        <f>VLOOKUP(B56,[2]taxonomy1!$B:$U,9,FALSE)</f>
        <v xml:space="preserve"> Embryophyta</v>
      </c>
      <c r="Q56" t="str">
        <f>VLOOKUP(B56,[2]taxonomy1!$B:$U,10,FALSE)</f>
        <v xml:space="preserve"> Tracheophyta</v>
      </c>
      <c r="R56" t="str">
        <f>VLOOKUP(B56,[2]taxonomy1!$B:$U,11,FALSE)</f>
        <v>Spermatophyta</v>
      </c>
      <c r="S56" t="str">
        <f>VLOOKUP(B56,[2]taxonomy1!$B:$U,12,FALSE)</f>
        <v xml:space="preserve"> Magnoliophyta</v>
      </c>
      <c r="T56" t="str">
        <f>VLOOKUP(B56,[2]taxonomy1!$B:$U,13,FALSE)</f>
        <v xml:space="preserve"> eudicotyledons</v>
      </c>
      <c r="U56" t="str">
        <f>VLOOKUP(B56,[2]taxonomy1!$B:$U,14,FALSE)</f>
        <v xml:space="preserve"> Gunneridae</v>
      </c>
      <c r="V56" t="str">
        <f>VLOOKUP(B56,[2]taxonomy1!$B:$U,15,FALSE)</f>
        <v>Pentapetalae</v>
      </c>
      <c r="W56" t="str">
        <f>VLOOKUP(B56,[2]taxonomy1!$B:$U,16,FALSE)</f>
        <v xml:space="preserve"> rosids</v>
      </c>
    </row>
    <row r="57" spans="1:23" x14ac:dyDescent="0.3">
      <c r="A57" t="s">
        <v>112</v>
      </c>
      <c r="B57" t="s">
        <v>113</v>
      </c>
      <c r="C57">
        <v>276</v>
      </c>
      <c r="D57" t="s">
        <v>10</v>
      </c>
      <c r="E57">
        <v>4</v>
      </c>
      <c r="F57">
        <v>269</v>
      </c>
      <c r="G57">
        <v>2735</v>
      </c>
      <c r="H57" t="s">
        <v>11</v>
      </c>
      <c r="I57" t="s">
        <v>10</v>
      </c>
      <c r="J57">
        <f t="shared" si="0"/>
        <v>265</v>
      </c>
      <c r="K57" t="str">
        <f>VLOOKUP(B57,[2]taxonomy1!$B:$U,2,FALSE)</f>
        <v xml:space="preserve"> Eucalyptus grandis (Flooded gum).</v>
      </c>
      <c r="L57" t="str">
        <f>VLOOKUP(B57,[2]taxonomy1!$B:$U,4,FALSE)</f>
        <v xml:space="preserve"> NCBI_TaxID=71139 {ECO:0000313|EMBL:KCW65006.1, ECO:0000313|Proteomes:UP000030711};</v>
      </c>
      <c r="M57" t="str">
        <f>VLOOKUP(B57,[2]taxonomy1!$B:$U,6,FALSE)</f>
        <v>Eukaryota</v>
      </c>
      <c r="N57" t="str">
        <f>VLOOKUP(B57,[2]taxonomy1!$B:$U,7,FALSE)</f>
        <v xml:space="preserve"> Viridiplantae</v>
      </c>
      <c r="O57" t="str">
        <f>VLOOKUP(B57,[2]taxonomy1!$B:$U,8,FALSE)</f>
        <v xml:space="preserve"> Streptophyta</v>
      </c>
      <c r="P57" t="str">
        <f>VLOOKUP(B57,[2]taxonomy1!$B:$U,9,FALSE)</f>
        <v xml:space="preserve"> Embryophyta</v>
      </c>
      <c r="Q57" t="str">
        <f>VLOOKUP(B57,[2]taxonomy1!$B:$U,10,FALSE)</f>
        <v xml:space="preserve"> Tracheophyta</v>
      </c>
      <c r="R57" t="str">
        <f>VLOOKUP(B57,[2]taxonomy1!$B:$U,11,FALSE)</f>
        <v>Spermatophyta</v>
      </c>
      <c r="S57" t="str">
        <f>VLOOKUP(B57,[2]taxonomy1!$B:$U,12,FALSE)</f>
        <v xml:space="preserve"> Magnoliophyta</v>
      </c>
      <c r="T57" t="str">
        <f>VLOOKUP(B57,[2]taxonomy1!$B:$U,13,FALSE)</f>
        <v xml:space="preserve"> eudicotyledons</v>
      </c>
      <c r="U57" t="str">
        <f>VLOOKUP(B57,[2]taxonomy1!$B:$U,14,FALSE)</f>
        <v xml:space="preserve"> Gunneridae</v>
      </c>
      <c r="V57" t="str">
        <f>VLOOKUP(B57,[2]taxonomy1!$B:$U,15,FALSE)</f>
        <v>Pentapetalae</v>
      </c>
      <c r="W57" t="str">
        <f>VLOOKUP(B57,[2]taxonomy1!$B:$U,16,FALSE)</f>
        <v xml:space="preserve"> rosids</v>
      </c>
    </row>
    <row r="58" spans="1:23" x14ac:dyDescent="0.3">
      <c r="A58" t="s">
        <v>114</v>
      </c>
      <c r="B58" t="s">
        <v>115</v>
      </c>
      <c r="C58">
        <v>278</v>
      </c>
      <c r="D58" t="s">
        <v>10</v>
      </c>
      <c r="E58">
        <v>5</v>
      </c>
      <c r="F58">
        <v>271</v>
      </c>
      <c r="G58">
        <v>2735</v>
      </c>
      <c r="H58" t="s">
        <v>11</v>
      </c>
      <c r="I58" t="s">
        <v>10</v>
      </c>
      <c r="J58">
        <f t="shared" si="0"/>
        <v>266</v>
      </c>
      <c r="K58" t="str">
        <f>VLOOKUP(B58,[2]taxonomy1!$B:$U,2,FALSE)</f>
        <v xml:space="preserve"> Eucalyptus grandis (Flooded gum).</v>
      </c>
      <c r="L58" t="str">
        <f>VLOOKUP(B58,[2]taxonomy1!$B:$U,4,FALSE)</f>
        <v xml:space="preserve"> NCBI_TaxID=71139 {ECO:0000313|EMBL:KCW68653.1, ECO:0000313|Proteomes:UP000030711};</v>
      </c>
      <c r="M58" t="str">
        <f>VLOOKUP(B58,[2]taxonomy1!$B:$U,6,FALSE)</f>
        <v>Eukaryota</v>
      </c>
      <c r="N58" t="str">
        <f>VLOOKUP(B58,[2]taxonomy1!$B:$U,7,FALSE)</f>
        <v xml:space="preserve"> Viridiplantae</v>
      </c>
      <c r="O58" t="str">
        <f>VLOOKUP(B58,[2]taxonomy1!$B:$U,8,FALSE)</f>
        <v xml:space="preserve"> Streptophyta</v>
      </c>
      <c r="P58" t="str">
        <f>VLOOKUP(B58,[2]taxonomy1!$B:$U,9,FALSE)</f>
        <v xml:space="preserve"> Embryophyta</v>
      </c>
      <c r="Q58" t="str">
        <f>VLOOKUP(B58,[2]taxonomy1!$B:$U,10,FALSE)</f>
        <v xml:space="preserve"> Tracheophyta</v>
      </c>
      <c r="R58" t="str">
        <f>VLOOKUP(B58,[2]taxonomy1!$B:$U,11,FALSE)</f>
        <v>Spermatophyta</v>
      </c>
      <c r="S58" t="str">
        <f>VLOOKUP(B58,[2]taxonomy1!$B:$U,12,FALSE)</f>
        <v xml:space="preserve"> Magnoliophyta</v>
      </c>
      <c r="T58" t="str">
        <f>VLOOKUP(B58,[2]taxonomy1!$B:$U,13,FALSE)</f>
        <v xml:space="preserve"> eudicotyledons</v>
      </c>
      <c r="U58" t="str">
        <f>VLOOKUP(B58,[2]taxonomy1!$B:$U,14,FALSE)</f>
        <v xml:space="preserve"> Gunneridae</v>
      </c>
      <c r="V58" t="str">
        <f>VLOOKUP(B58,[2]taxonomy1!$B:$U,15,FALSE)</f>
        <v>Pentapetalae</v>
      </c>
      <c r="W58" t="str">
        <f>VLOOKUP(B58,[2]taxonomy1!$B:$U,16,FALSE)</f>
        <v xml:space="preserve"> rosids</v>
      </c>
    </row>
    <row r="59" spans="1:23" x14ac:dyDescent="0.3">
      <c r="A59" t="s">
        <v>116</v>
      </c>
      <c r="B59" t="s">
        <v>117</v>
      </c>
      <c r="C59">
        <v>312</v>
      </c>
      <c r="D59" t="s">
        <v>10</v>
      </c>
      <c r="E59">
        <v>42</v>
      </c>
      <c r="F59">
        <v>305</v>
      </c>
      <c r="G59">
        <v>2735</v>
      </c>
      <c r="H59" t="s">
        <v>11</v>
      </c>
      <c r="I59" t="s">
        <v>10</v>
      </c>
      <c r="J59">
        <f t="shared" si="0"/>
        <v>263</v>
      </c>
      <c r="K59" t="str">
        <f>VLOOKUP(B59,[2]taxonomy1!$B:$U,2,FALSE)</f>
        <v xml:space="preserve"> Eucalyptus grandis (Flooded gum).</v>
      </c>
      <c r="L59" t="str">
        <f>VLOOKUP(B59,[2]taxonomy1!$B:$U,4,FALSE)</f>
        <v xml:space="preserve"> NCBI_TaxID=71139 {ECO:0000313|EMBL:KCW78721.1, ECO:0000313|Proteomes:UP000030711};</v>
      </c>
      <c r="M59" t="str">
        <f>VLOOKUP(B59,[2]taxonomy1!$B:$U,6,FALSE)</f>
        <v>Eukaryota</v>
      </c>
      <c r="N59" t="str">
        <f>VLOOKUP(B59,[2]taxonomy1!$B:$U,7,FALSE)</f>
        <v xml:space="preserve"> Viridiplantae</v>
      </c>
      <c r="O59" t="str">
        <f>VLOOKUP(B59,[2]taxonomy1!$B:$U,8,FALSE)</f>
        <v xml:space="preserve"> Streptophyta</v>
      </c>
      <c r="P59" t="str">
        <f>VLOOKUP(B59,[2]taxonomy1!$B:$U,9,FALSE)</f>
        <v xml:space="preserve"> Embryophyta</v>
      </c>
      <c r="Q59" t="str">
        <f>VLOOKUP(B59,[2]taxonomy1!$B:$U,10,FALSE)</f>
        <v xml:space="preserve"> Tracheophyta</v>
      </c>
      <c r="R59" t="str">
        <f>VLOOKUP(B59,[2]taxonomy1!$B:$U,11,FALSE)</f>
        <v>Spermatophyta</v>
      </c>
      <c r="S59" t="str">
        <f>VLOOKUP(B59,[2]taxonomy1!$B:$U,12,FALSE)</f>
        <v xml:space="preserve"> Magnoliophyta</v>
      </c>
      <c r="T59" t="str">
        <f>VLOOKUP(B59,[2]taxonomy1!$B:$U,13,FALSE)</f>
        <v xml:space="preserve"> eudicotyledons</v>
      </c>
      <c r="U59" t="str">
        <f>VLOOKUP(B59,[2]taxonomy1!$B:$U,14,FALSE)</f>
        <v xml:space="preserve"> Gunneridae</v>
      </c>
      <c r="V59" t="str">
        <f>VLOOKUP(B59,[2]taxonomy1!$B:$U,15,FALSE)</f>
        <v>Pentapetalae</v>
      </c>
      <c r="W59" t="str">
        <f>VLOOKUP(B59,[2]taxonomy1!$B:$U,16,FALSE)</f>
        <v xml:space="preserve"> rosids</v>
      </c>
    </row>
    <row r="60" spans="1:23" x14ac:dyDescent="0.3">
      <c r="A60" t="s">
        <v>118</v>
      </c>
      <c r="B60" t="s">
        <v>119</v>
      </c>
      <c r="C60">
        <v>329</v>
      </c>
      <c r="D60" t="s">
        <v>10</v>
      </c>
      <c r="E60">
        <v>59</v>
      </c>
      <c r="F60">
        <v>322</v>
      </c>
      <c r="G60">
        <v>2735</v>
      </c>
      <c r="H60" t="s">
        <v>11</v>
      </c>
      <c r="I60" t="s">
        <v>10</v>
      </c>
      <c r="J60">
        <f t="shared" si="0"/>
        <v>263</v>
      </c>
      <c r="K60" t="str">
        <f>VLOOKUP(B60,[2]taxonomy1!$B:$U,2,FALSE)</f>
        <v xml:space="preserve"> Eucalyptus grandis (Flooded gum).</v>
      </c>
      <c r="L60" t="str">
        <f>VLOOKUP(B60,[2]taxonomy1!$B:$U,4,FALSE)</f>
        <v xml:space="preserve"> NCBI_TaxID=71139 {ECO:0000313|EMBL:KCW78720.1, ECO:0000313|Proteomes:UP000030711};</v>
      </c>
      <c r="M60" t="str">
        <f>VLOOKUP(B60,[2]taxonomy1!$B:$U,6,FALSE)</f>
        <v>Eukaryota</v>
      </c>
      <c r="N60" t="str">
        <f>VLOOKUP(B60,[2]taxonomy1!$B:$U,7,FALSE)</f>
        <v xml:space="preserve"> Viridiplantae</v>
      </c>
      <c r="O60" t="str">
        <f>VLOOKUP(B60,[2]taxonomy1!$B:$U,8,FALSE)</f>
        <v xml:space="preserve"> Streptophyta</v>
      </c>
      <c r="P60" t="str">
        <f>VLOOKUP(B60,[2]taxonomy1!$B:$U,9,FALSE)</f>
        <v xml:space="preserve"> Embryophyta</v>
      </c>
      <c r="Q60" t="str">
        <f>VLOOKUP(B60,[2]taxonomy1!$B:$U,10,FALSE)</f>
        <v xml:space="preserve"> Tracheophyta</v>
      </c>
      <c r="R60" t="str">
        <f>VLOOKUP(B60,[2]taxonomy1!$B:$U,11,FALSE)</f>
        <v>Spermatophyta</v>
      </c>
      <c r="S60" t="str">
        <f>VLOOKUP(B60,[2]taxonomy1!$B:$U,12,FALSE)</f>
        <v xml:space="preserve"> Magnoliophyta</v>
      </c>
      <c r="T60" t="str">
        <f>VLOOKUP(B60,[2]taxonomy1!$B:$U,13,FALSE)</f>
        <v xml:space="preserve"> eudicotyledons</v>
      </c>
      <c r="U60" t="str">
        <f>VLOOKUP(B60,[2]taxonomy1!$B:$U,14,FALSE)</f>
        <v xml:space="preserve"> Gunneridae</v>
      </c>
      <c r="V60" t="str">
        <f>VLOOKUP(B60,[2]taxonomy1!$B:$U,15,FALSE)</f>
        <v>Pentapetalae</v>
      </c>
      <c r="W60" t="str">
        <f>VLOOKUP(B60,[2]taxonomy1!$B:$U,16,FALSE)</f>
        <v xml:space="preserve"> rosids</v>
      </c>
    </row>
    <row r="61" spans="1:23" x14ac:dyDescent="0.3">
      <c r="A61" t="s">
        <v>120</v>
      </c>
      <c r="B61" t="s">
        <v>121</v>
      </c>
      <c r="C61">
        <v>249</v>
      </c>
      <c r="D61" t="s">
        <v>10</v>
      </c>
      <c r="E61">
        <v>30</v>
      </c>
      <c r="F61">
        <v>242</v>
      </c>
      <c r="G61">
        <v>2735</v>
      </c>
      <c r="H61" t="s">
        <v>11</v>
      </c>
      <c r="I61" t="s">
        <v>10</v>
      </c>
      <c r="J61">
        <f t="shared" si="0"/>
        <v>212</v>
      </c>
      <c r="K61" t="str">
        <f>VLOOKUP(B61,[2]taxonomy1!$B:$U,2,FALSE)</f>
        <v xml:space="preserve"> Eucalyptus grandis (Flooded gum).</v>
      </c>
      <c r="L61" t="str">
        <f>VLOOKUP(B61,[2]taxonomy1!$B:$U,4,FALSE)</f>
        <v xml:space="preserve"> NCBI_TaxID=71139 {ECO:0000313|EMBL:KCW83527.1, ECO:0000313|Proteomes:UP000030711};</v>
      </c>
      <c r="M61" t="str">
        <f>VLOOKUP(B61,[2]taxonomy1!$B:$U,6,FALSE)</f>
        <v>Eukaryota</v>
      </c>
      <c r="N61" t="str">
        <f>VLOOKUP(B61,[2]taxonomy1!$B:$U,7,FALSE)</f>
        <v xml:space="preserve"> Viridiplantae</v>
      </c>
      <c r="O61" t="str">
        <f>VLOOKUP(B61,[2]taxonomy1!$B:$U,8,FALSE)</f>
        <v xml:space="preserve"> Streptophyta</v>
      </c>
      <c r="P61" t="str">
        <f>VLOOKUP(B61,[2]taxonomy1!$B:$U,9,FALSE)</f>
        <v xml:space="preserve"> Embryophyta</v>
      </c>
      <c r="Q61" t="str">
        <f>VLOOKUP(B61,[2]taxonomy1!$B:$U,10,FALSE)</f>
        <v xml:space="preserve"> Tracheophyta</v>
      </c>
      <c r="R61" t="str">
        <f>VLOOKUP(B61,[2]taxonomy1!$B:$U,11,FALSE)</f>
        <v>Spermatophyta</v>
      </c>
      <c r="S61" t="str">
        <f>VLOOKUP(B61,[2]taxonomy1!$B:$U,12,FALSE)</f>
        <v xml:space="preserve"> Magnoliophyta</v>
      </c>
      <c r="T61" t="str">
        <f>VLOOKUP(B61,[2]taxonomy1!$B:$U,13,FALSE)</f>
        <v xml:space="preserve"> eudicotyledons</v>
      </c>
      <c r="U61" t="str">
        <f>VLOOKUP(B61,[2]taxonomy1!$B:$U,14,FALSE)</f>
        <v xml:space="preserve"> Gunneridae</v>
      </c>
      <c r="V61" t="str">
        <f>VLOOKUP(B61,[2]taxonomy1!$B:$U,15,FALSE)</f>
        <v>Pentapetalae</v>
      </c>
      <c r="W61" t="str">
        <f>VLOOKUP(B61,[2]taxonomy1!$B:$U,16,FALSE)</f>
        <v xml:space="preserve"> rosids</v>
      </c>
    </row>
    <row r="62" spans="1:23" x14ac:dyDescent="0.3">
      <c r="A62" t="s">
        <v>122</v>
      </c>
      <c r="B62" t="s">
        <v>123</v>
      </c>
      <c r="C62">
        <v>287</v>
      </c>
      <c r="D62" t="s">
        <v>10</v>
      </c>
      <c r="E62">
        <v>24</v>
      </c>
      <c r="F62">
        <v>279</v>
      </c>
      <c r="G62">
        <v>2735</v>
      </c>
      <c r="H62" t="s">
        <v>11</v>
      </c>
      <c r="I62" t="s">
        <v>10</v>
      </c>
      <c r="J62">
        <f t="shared" si="0"/>
        <v>255</v>
      </c>
      <c r="K62" t="str">
        <f>VLOOKUP(B62,[2]taxonomy1!$B:$U,2,FALSE)</f>
        <v xml:space="preserve"> Anncaliia algerae PRA339.</v>
      </c>
      <c r="L62" t="str">
        <f>VLOOKUP(B62,[2]taxonomy1!$B:$U,4,FALSE)</f>
        <v xml:space="preserve"> NCBI_TaxID=1288291 {ECO:0000313|EMBL:KCZ80870.1, ECO:0000313|Proteomes:UP000030655};</v>
      </c>
      <c r="M62" t="str">
        <f>VLOOKUP(B62,[2]taxonomy1!$B:$U,6,FALSE)</f>
        <v>Eukaryota</v>
      </c>
      <c r="N62" t="str">
        <f>VLOOKUP(B62,[2]taxonomy1!$B:$U,7,FALSE)</f>
        <v xml:space="preserve"> Fungi</v>
      </c>
      <c r="O62" t="str">
        <f>VLOOKUP(B62,[2]taxonomy1!$B:$U,8,FALSE)</f>
        <v xml:space="preserve"> Fungi incertae sedis</v>
      </c>
      <c r="P62" t="str">
        <f>VLOOKUP(B62,[2]taxonomy1!$B:$U,9,FALSE)</f>
        <v xml:space="preserve"> Microsporidia</v>
      </c>
      <c r="Q62" t="str">
        <f>VLOOKUP(B62,[2]taxonomy1!$B:$U,10,FALSE)</f>
        <v>Tubulinosematoidea</v>
      </c>
      <c r="R62" t="str">
        <f>VLOOKUP(B62,[2]taxonomy1!$B:$U,11,FALSE)</f>
        <v xml:space="preserve"> Tubulinosematidae</v>
      </c>
      <c r="S62" t="str">
        <f>VLOOKUP(B62,[2]taxonomy1!$B:$U,12,FALSE)</f>
        <v xml:space="preserve"> Anncaliia.</v>
      </c>
      <c r="T62">
        <f>VLOOKUP(B62,[2]taxonomy1!$B:$U,13,FALSE)</f>
        <v>0</v>
      </c>
      <c r="U62">
        <f>VLOOKUP(B62,[2]taxonomy1!$B:$U,14,FALSE)</f>
        <v>0</v>
      </c>
      <c r="V62">
        <f>VLOOKUP(B62,[2]taxonomy1!$B:$U,15,FALSE)</f>
        <v>0</v>
      </c>
      <c r="W62">
        <f>VLOOKUP(B62,[2]taxonomy1!$B:$U,16,FALSE)</f>
        <v>0</v>
      </c>
    </row>
    <row r="63" spans="1:23" x14ac:dyDescent="0.3">
      <c r="A63" t="s">
        <v>124</v>
      </c>
      <c r="B63" t="s">
        <v>125</v>
      </c>
      <c r="C63">
        <v>354</v>
      </c>
      <c r="D63" t="s">
        <v>10</v>
      </c>
      <c r="E63">
        <v>38</v>
      </c>
      <c r="F63">
        <v>326</v>
      </c>
      <c r="G63">
        <v>2735</v>
      </c>
      <c r="H63" t="s">
        <v>11</v>
      </c>
      <c r="I63" t="s">
        <v>10</v>
      </c>
      <c r="J63">
        <f t="shared" si="0"/>
        <v>288</v>
      </c>
      <c r="K63" t="str">
        <f>VLOOKUP(B63,[2]taxonomy1!$B:$U,2,FALSE)</f>
        <v xml:space="preserve"> Trichophyton interdigitale MR816.</v>
      </c>
      <c r="L63" t="str">
        <f>VLOOKUP(B63,[2]taxonomy1!$B:$U,4,FALSE)</f>
        <v xml:space="preserve"> NCBI_TaxID=1215338 {ECO:0000313|EMBL:KDB20450.1, ECO:0000313|Proteomes:UP000024533};</v>
      </c>
      <c r="M63" t="str">
        <f>VLOOKUP(B63,[2]taxonomy1!$B:$U,6,FALSE)</f>
        <v>Eukaryota</v>
      </c>
      <c r="N63" t="str">
        <f>VLOOKUP(B63,[2]taxonomy1!$B:$U,7,FALSE)</f>
        <v xml:space="preserve"> Fungi</v>
      </c>
      <c r="O63" t="str">
        <f>VLOOKUP(B63,[2]taxonomy1!$B:$U,8,FALSE)</f>
        <v xml:space="preserve"> Dikarya</v>
      </c>
      <c r="P63" t="str">
        <f>VLOOKUP(B63,[2]taxonomy1!$B:$U,9,FALSE)</f>
        <v xml:space="preserve"> Ascomycota</v>
      </c>
      <c r="Q63" t="str">
        <f>VLOOKUP(B63,[2]taxonomy1!$B:$U,10,FALSE)</f>
        <v xml:space="preserve"> Pezizomycotina</v>
      </c>
      <c r="R63" t="str">
        <f>VLOOKUP(B63,[2]taxonomy1!$B:$U,11,FALSE)</f>
        <v xml:space="preserve"> Eurotiomycetes</v>
      </c>
      <c r="S63" t="str">
        <f>VLOOKUP(B63,[2]taxonomy1!$B:$U,12,FALSE)</f>
        <v>Eurotiomycetidae</v>
      </c>
      <c r="T63" t="str">
        <f>VLOOKUP(B63,[2]taxonomy1!$B:$U,13,FALSE)</f>
        <v xml:space="preserve"> Onygenales</v>
      </c>
      <c r="U63" t="str">
        <f>VLOOKUP(B63,[2]taxonomy1!$B:$U,14,FALSE)</f>
        <v xml:space="preserve"> Arthrodermataceae</v>
      </c>
      <c r="V63" t="str">
        <f>VLOOKUP(B63,[2]taxonomy1!$B:$U,15,FALSE)</f>
        <v xml:space="preserve"> Trichophyton.</v>
      </c>
      <c r="W63">
        <f>VLOOKUP(B63,[2]taxonomy1!$B:$U,16,FALSE)</f>
        <v>0</v>
      </c>
    </row>
    <row r="64" spans="1:23" x14ac:dyDescent="0.3">
      <c r="A64" t="s">
        <v>126</v>
      </c>
      <c r="B64" t="s">
        <v>127</v>
      </c>
      <c r="C64">
        <v>345</v>
      </c>
      <c r="D64" t="s">
        <v>10</v>
      </c>
      <c r="E64">
        <v>3</v>
      </c>
      <c r="F64">
        <v>244</v>
      </c>
      <c r="G64">
        <v>2735</v>
      </c>
      <c r="H64" t="s">
        <v>11</v>
      </c>
      <c r="I64" t="s">
        <v>10</v>
      </c>
      <c r="J64">
        <f t="shared" si="0"/>
        <v>241</v>
      </c>
      <c r="K64" t="str">
        <f>VLOOKUP(B64,[2]taxonomy1!$B:$U,2,FALSE)</f>
        <v xml:space="preserve"> Trichophyton interdigitale MR816.</v>
      </c>
      <c r="L64" t="str">
        <f>VLOOKUP(B64,[2]taxonomy1!$B:$U,4,FALSE)</f>
        <v xml:space="preserve"> NCBI_TaxID=1215338 {ECO:0000313|EMBL:KDB24726.1, ECO:0000313|Proteomes:UP000024533};</v>
      </c>
      <c r="M64" t="str">
        <f>VLOOKUP(B64,[2]taxonomy1!$B:$U,6,FALSE)</f>
        <v>Eukaryota</v>
      </c>
      <c r="N64" t="str">
        <f>VLOOKUP(B64,[2]taxonomy1!$B:$U,7,FALSE)</f>
        <v xml:space="preserve"> Fungi</v>
      </c>
      <c r="O64" t="str">
        <f>VLOOKUP(B64,[2]taxonomy1!$B:$U,8,FALSE)</f>
        <v xml:space="preserve"> Dikarya</v>
      </c>
      <c r="P64" t="str">
        <f>VLOOKUP(B64,[2]taxonomy1!$B:$U,9,FALSE)</f>
        <v xml:space="preserve"> Ascomycota</v>
      </c>
      <c r="Q64" t="str">
        <f>VLOOKUP(B64,[2]taxonomy1!$B:$U,10,FALSE)</f>
        <v xml:space="preserve"> Pezizomycotina</v>
      </c>
      <c r="R64" t="str">
        <f>VLOOKUP(B64,[2]taxonomy1!$B:$U,11,FALSE)</f>
        <v xml:space="preserve"> Eurotiomycetes</v>
      </c>
      <c r="S64" t="str">
        <f>VLOOKUP(B64,[2]taxonomy1!$B:$U,12,FALSE)</f>
        <v>Eurotiomycetidae</v>
      </c>
      <c r="T64" t="str">
        <f>VLOOKUP(B64,[2]taxonomy1!$B:$U,13,FALSE)</f>
        <v xml:space="preserve"> Onygenales</v>
      </c>
      <c r="U64" t="str">
        <f>VLOOKUP(B64,[2]taxonomy1!$B:$U,14,FALSE)</f>
        <v xml:space="preserve"> Arthrodermataceae</v>
      </c>
      <c r="V64" t="str">
        <f>VLOOKUP(B64,[2]taxonomy1!$B:$U,15,FALSE)</f>
        <v xml:space="preserve"> Trichophyton.</v>
      </c>
      <c r="W64">
        <f>VLOOKUP(B64,[2]taxonomy1!$B:$U,16,FALSE)</f>
        <v>0</v>
      </c>
    </row>
    <row r="65" spans="1:23" x14ac:dyDescent="0.3">
      <c r="A65" t="s">
        <v>128</v>
      </c>
      <c r="B65" t="s">
        <v>129</v>
      </c>
      <c r="C65">
        <v>298</v>
      </c>
      <c r="D65" t="s">
        <v>10</v>
      </c>
      <c r="E65">
        <v>18</v>
      </c>
      <c r="F65">
        <v>291</v>
      </c>
      <c r="G65">
        <v>2735</v>
      </c>
      <c r="H65" t="s">
        <v>11</v>
      </c>
      <c r="I65" t="s">
        <v>10</v>
      </c>
      <c r="J65">
        <f t="shared" si="0"/>
        <v>273</v>
      </c>
      <c r="K65" t="str">
        <f>VLOOKUP(B65,[2]taxonomy1!$B:$U,2,FALSE)</f>
        <v xml:space="preserve"> Helicosporidium sp. ATCC 50920.</v>
      </c>
      <c r="L65" t="str">
        <f>VLOOKUP(B65,[2]taxonomy1!$B:$U,4,FALSE)</f>
        <v xml:space="preserve"> NCBI_TaxID=1291522 {ECO:0000313|EMBL:KDD73653.1, ECO:0000313|Proteomes:UP000026042};</v>
      </c>
      <c r="M65" t="str">
        <f>VLOOKUP(B65,[2]taxonomy1!$B:$U,6,FALSE)</f>
        <v>Eukaryota</v>
      </c>
      <c r="N65" t="str">
        <f>VLOOKUP(B65,[2]taxonomy1!$B:$U,7,FALSE)</f>
        <v xml:space="preserve"> Viridiplantae</v>
      </c>
      <c r="O65" t="str">
        <f>VLOOKUP(B65,[2]taxonomy1!$B:$U,8,FALSE)</f>
        <v xml:space="preserve"> Chlorophyta</v>
      </c>
      <c r="P65" t="str">
        <f>VLOOKUP(B65,[2]taxonomy1!$B:$U,9,FALSE)</f>
        <v xml:space="preserve"> Trebouxiophyceae</v>
      </c>
      <c r="Q65" t="str">
        <f>VLOOKUP(B65,[2]taxonomy1!$B:$U,10,FALSE)</f>
        <v xml:space="preserve"> Chlorellales</v>
      </c>
      <c r="R65" t="str">
        <f>VLOOKUP(B65,[2]taxonomy1!$B:$U,11,FALSE)</f>
        <v>Chlorellaceae</v>
      </c>
      <c r="S65" t="str">
        <f>VLOOKUP(B65,[2]taxonomy1!$B:$U,12,FALSE)</f>
        <v xml:space="preserve"> Helicosporidium.</v>
      </c>
      <c r="T65">
        <f>VLOOKUP(B65,[2]taxonomy1!$B:$U,13,FALSE)</f>
        <v>0</v>
      </c>
      <c r="U65">
        <f>VLOOKUP(B65,[2]taxonomy1!$B:$U,14,FALSE)</f>
        <v>0</v>
      </c>
      <c r="V65">
        <f>VLOOKUP(B65,[2]taxonomy1!$B:$U,15,FALSE)</f>
        <v>0</v>
      </c>
      <c r="W65">
        <f>VLOOKUP(B65,[2]taxonomy1!$B:$U,16,FALSE)</f>
        <v>0</v>
      </c>
    </row>
    <row r="66" spans="1:23" x14ac:dyDescent="0.3">
      <c r="A66" t="s">
        <v>130</v>
      </c>
      <c r="B66" t="s">
        <v>131</v>
      </c>
      <c r="C66">
        <v>276</v>
      </c>
      <c r="D66" t="s">
        <v>10</v>
      </c>
      <c r="E66">
        <v>3</v>
      </c>
      <c r="F66">
        <v>271</v>
      </c>
      <c r="G66">
        <v>2735</v>
      </c>
      <c r="H66" t="s">
        <v>11</v>
      </c>
      <c r="I66" t="s">
        <v>10</v>
      </c>
      <c r="J66">
        <f t="shared" si="0"/>
        <v>268</v>
      </c>
      <c r="K66" t="str">
        <f>VLOOKUP(B66,[2]taxonomy1!$B:$U,2,FALSE)</f>
        <v xml:space="preserve"> Helicosporidium sp. ATCC 50920.</v>
      </c>
      <c r="L66" t="str">
        <f>VLOOKUP(B66,[2]taxonomy1!$B:$U,4,FALSE)</f>
        <v xml:space="preserve"> NCBI_TaxID=1291522 {ECO:0000313|EMBL:KDD74990.1, ECO:0000313|Proteomes:UP000026042};</v>
      </c>
      <c r="M66" t="str">
        <f>VLOOKUP(B66,[2]taxonomy1!$B:$U,6,FALSE)</f>
        <v>Eukaryota</v>
      </c>
      <c r="N66" t="str">
        <f>VLOOKUP(B66,[2]taxonomy1!$B:$U,7,FALSE)</f>
        <v xml:space="preserve"> Viridiplantae</v>
      </c>
      <c r="O66" t="str">
        <f>VLOOKUP(B66,[2]taxonomy1!$B:$U,8,FALSE)</f>
        <v xml:space="preserve"> Chlorophyta</v>
      </c>
      <c r="P66" t="str">
        <f>VLOOKUP(B66,[2]taxonomy1!$B:$U,9,FALSE)</f>
        <v xml:space="preserve"> Trebouxiophyceae</v>
      </c>
      <c r="Q66" t="str">
        <f>VLOOKUP(B66,[2]taxonomy1!$B:$U,10,FALSE)</f>
        <v xml:space="preserve"> Chlorellales</v>
      </c>
      <c r="R66" t="str">
        <f>VLOOKUP(B66,[2]taxonomy1!$B:$U,11,FALSE)</f>
        <v>Chlorellaceae</v>
      </c>
      <c r="S66" t="str">
        <f>VLOOKUP(B66,[2]taxonomy1!$B:$U,12,FALSE)</f>
        <v xml:space="preserve"> Helicosporidium.</v>
      </c>
      <c r="T66">
        <f>VLOOKUP(B66,[2]taxonomy1!$B:$U,13,FALSE)</f>
        <v>0</v>
      </c>
      <c r="U66">
        <f>VLOOKUP(B66,[2]taxonomy1!$B:$U,14,FALSE)</f>
        <v>0</v>
      </c>
      <c r="V66">
        <f>VLOOKUP(B66,[2]taxonomy1!$B:$U,15,FALSE)</f>
        <v>0</v>
      </c>
      <c r="W66">
        <f>VLOOKUP(B66,[2]taxonomy1!$B:$U,16,FALSE)</f>
        <v>0</v>
      </c>
    </row>
    <row r="67" spans="1:23" x14ac:dyDescent="0.3">
      <c r="A67" t="s">
        <v>132</v>
      </c>
      <c r="B67" t="s">
        <v>133</v>
      </c>
      <c r="C67">
        <v>364</v>
      </c>
      <c r="D67" t="s">
        <v>10</v>
      </c>
      <c r="E67">
        <v>52</v>
      </c>
      <c r="F67">
        <v>333</v>
      </c>
      <c r="G67">
        <v>2735</v>
      </c>
      <c r="H67" t="s">
        <v>11</v>
      </c>
      <c r="I67" t="s">
        <v>10</v>
      </c>
      <c r="J67">
        <f t="shared" ref="J67:J130" si="1">F67-E67</f>
        <v>281</v>
      </c>
      <c r="K67" t="str">
        <f>VLOOKUP(B67,[2]taxonomy1!$B:$U,2,FALSE)</f>
        <v xml:space="preserve"> Pycnoporus cinnabarinus (Cinnabar-red polypore) (Trametes cinnabarina).</v>
      </c>
      <c r="L67" t="str">
        <f>VLOOKUP(B67,[2]taxonomy1!$B:$U,4,FALSE)</f>
        <v xml:space="preserve"> NCBI_TaxID=5643 {ECO:0000313|EMBL:CDO72905.1, ECO:0000313|Proteomes:UP000029665};</v>
      </c>
      <c r="M67" t="str">
        <f>VLOOKUP(B67,[2]taxonomy1!$B:$U,6,FALSE)</f>
        <v>Eukaryota</v>
      </c>
      <c r="N67" t="str">
        <f>VLOOKUP(B67,[2]taxonomy1!$B:$U,7,FALSE)</f>
        <v xml:space="preserve"> Fungi</v>
      </c>
      <c r="O67" t="str">
        <f>VLOOKUP(B67,[2]taxonomy1!$B:$U,8,FALSE)</f>
        <v xml:space="preserve"> Dikarya</v>
      </c>
      <c r="P67" t="str">
        <f>VLOOKUP(B67,[2]taxonomy1!$B:$U,9,FALSE)</f>
        <v xml:space="preserve"> Basidiomycota</v>
      </c>
      <c r="Q67" t="str">
        <f>VLOOKUP(B67,[2]taxonomy1!$B:$U,10,FALSE)</f>
        <v xml:space="preserve"> Agaricomycotina</v>
      </c>
      <c r="R67" t="str">
        <f>VLOOKUP(B67,[2]taxonomy1!$B:$U,11,FALSE)</f>
        <v>Agaricomycetes</v>
      </c>
      <c r="S67" t="str">
        <f>VLOOKUP(B67,[2]taxonomy1!$B:$U,12,FALSE)</f>
        <v xml:space="preserve"> Polyporales</v>
      </c>
      <c r="T67" t="str">
        <f>VLOOKUP(B67,[2]taxonomy1!$B:$U,13,FALSE)</f>
        <v xml:space="preserve"> Polyporaceae</v>
      </c>
      <c r="U67" t="str">
        <f>VLOOKUP(B67,[2]taxonomy1!$B:$U,14,FALSE)</f>
        <v xml:space="preserve"> Trametes.</v>
      </c>
      <c r="V67">
        <f>VLOOKUP(B67,[2]taxonomy1!$B:$U,15,FALSE)</f>
        <v>0</v>
      </c>
      <c r="W67">
        <f>VLOOKUP(B67,[2]taxonomy1!$B:$U,16,FALSE)</f>
        <v>0</v>
      </c>
    </row>
    <row r="68" spans="1:23" x14ac:dyDescent="0.3">
      <c r="A68" t="s">
        <v>134</v>
      </c>
      <c r="B68" t="s">
        <v>135</v>
      </c>
      <c r="C68">
        <v>294</v>
      </c>
      <c r="D68" t="s">
        <v>10</v>
      </c>
      <c r="E68">
        <v>7</v>
      </c>
      <c r="F68">
        <v>287</v>
      </c>
      <c r="G68">
        <v>2735</v>
      </c>
      <c r="H68" t="s">
        <v>11</v>
      </c>
      <c r="I68" t="s">
        <v>10</v>
      </c>
      <c r="J68">
        <f t="shared" si="1"/>
        <v>280</v>
      </c>
      <c r="K68" t="str">
        <f>VLOOKUP(B68,[2]taxonomy1!$B:$U,2,FALSE)</f>
        <v xml:space="preserve"> Pycnoporus cinnabarinus (Cinnabar-red polypore) (Trametes cinnabarina).</v>
      </c>
      <c r="L68" t="str">
        <f>VLOOKUP(B68,[2]taxonomy1!$B:$U,4,FALSE)</f>
        <v xml:space="preserve"> NCBI_TaxID=5643 {ECO:0000313|EMBL:CDO76160.1, ECO:0000313|Proteomes:UP000029665};</v>
      </c>
      <c r="M68" t="str">
        <f>VLOOKUP(B68,[2]taxonomy1!$B:$U,6,FALSE)</f>
        <v>Eukaryota</v>
      </c>
      <c r="N68" t="str">
        <f>VLOOKUP(B68,[2]taxonomy1!$B:$U,7,FALSE)</f>
        <v xml:space="preserve"> Fungi</v>
      </c>
      <c r="O68" t="str">
        <f>VLOOKUP(B68,[2]taxonomy1!$B:$U,8,FALSE)</f>
        <v xml:space="preserve"> Dikarya</v>
      </c>
      <c r="P68" t="str">
        <f>VLOOKUP(B68,[2]taxonomy1!$B:$U,9,FALSE)</f>
        <v xml:space="preserve"> Basidiomycota</v>
      </c>
      <c r="Q68" t="str">
        <f>VLOOKUP(B68,[2]taxonomy1!$B:$U,10,FALSE)</f>
        <v xml:space="preserve"> Agaricomycotina</v>
      </c>
      <c r="R68" t="str">
        <f>VLOOKUP(B68,[2]taxonomy1!$B:$U,11,FALSE)</f>
        <v>Agaricomycetes</v>
      </c>
      <c r="S68" t="str">
        <f>VLOOKUP(B68,[2]taxonomy1!$B:$U,12,FALSE)</f>
        <v xml:space="preserve"> Polyporales</v>
      </c>
      <c r="T68" t="str">
        <f>VLOOKUP(B68,[2]taxonomy1!$B:$U,13,FALSE)</f>
        <v xml:space="preserve"> Polyporaceae</v>
      </c>
      <c r="U68" t="str">
        <f>VLOOKUP(B68,[2]taxonomy1!$B:$U,14,FALSE)</f>
        <v xml:space="preserve"> Trametes.</v>
      </c>
      <c r="V68">
        <f>VLOOKUP(B68,[2]taxonomy1!$B:$U,15,FALSE)</f>
        <v>0</v>
      </c>
      <c r="W68">
        <f>VLOOKUP(B68,[2]taxonomy1!$B:$U,16,FALSE)</f>
        <v>0</v>
      </c>
    </row>
    <row r="69" spans="1:23" x14ac:dyDescent="0.3">
      <c r="A69" t="s">
        <v>136</v>
      </c>
      <c r="B69" t="s">
        <v>137</v>
      </c>
      <c r="C69">
        <v>397</v>
      </c>
      <c r="D69" t="s">
        <v>10</v>
      </c>
      <c r="E69">
        <v>77</v>
      </c>
      <c r="F69">
        <v>377</v>
      </c>
      <c r="G69">
        <v>2735</v>
      </c>
      <c r="H69" t="s">
        <v>11</v>
      </c>
      <c r="I69" t="s">
        <v>10</v>
      </c>
      <c r="J69">
        <f t="shared" si="1"/>
        <v>300</v>
      </c>
      <c r="K69" t="str">
        <f>VLOOKUP(B69,[2]taxonomy1!$B:$U,2,FALSE)</f>
        <v xml:space="preserve"> Babesia bigemina.</v>
      </c>
      <c r="L69" t="str">
        <f>VLOOKUP(B69,[2]taxonomy1!$B:$U,4,FALSE)</f>
        <v xml:space="preserve"> NCBI_TaxID=5866 {ECO:0000313|EMBL:CDR97931.1, ECO:0000313|Proteomes:UP000033188};</v>
      </c>
      <c r="M69" t="str">
        <f>VLOOKUP(B69,[2]taxonomy1!$B:$U,6,FALSE)</f>
        <v>Eukaryota</v>
      </c>
      <c r="N69" t="str">
        <f>VLOOKUP(B69,[2]taxonomy1!$B:$U,7,FALSE)</f>
        <v xml:space="preserve"> Alveolata</v>
      </c>
      <c r="O69" t="str">
        <f>VLOOKUP(B69,[2]taxonomy1!$B:$U,8,FALSE)</f>
        <v xml:space="preserve"> Apicomplexa</v>
      </c>
      <c r="P69" t="str">
        <f>VLOOKUP(B69,[2]taxonomy1!$B:$U,9,FALSE)</f>
        <v xml:space="preserve"> Aconoidasida</v>
      </c>
      <c r="Q69" t="str">
        <f>VLOOKUP(B69,[2]taxonomy1!$B:$U,10,FALSE)</f>
        <v xml:space="preserve"> Piroplasmida</v>
      </c>
      <c r="R69" t="str">
        <f>VLOOKUP(B69,[2]taxonomy1!$B:$U,11,FALSE)</f>
        <v>Babesiidae</v>
      </c>
      <c r="S69" t="str">
        <f>VLOOKUP(B69,[2]taxonomy1!$B:$U,12,FALSE)</f>
        <v xml:space="preserve"> Babesia.</v>
      </c>
      <c r="T69">
        <f>VLOOKUP(B69,[2]taxonomy1!$B:$U,13,FALSE)</f>
        <v>0</v>
      </c>
      <c r="U69">
        <f>VLOOKUP(B69,[2]taxonomy1!$B:$U,14,FALSE)</f>
        <v>0</v>
      </c>
      <c r="V69">
        <f>VLOOKUP(B69,[2]taxonomy1!$B:$U,15,FALSE)</f>
        <v>0</v>
      </c>
      <c r="W69">
        <f>VLOOKUP(B69,[2]taxonomy1!$B:$U,16,FALSE)</f>
        <v>0</v>
      </c>
    </row>
    <row r="70" spans="1:23" x14ac:dyDescent="0.3">
      <c r="A70" t="s">
        <v>138</v>
      </c>
      <c r="B70" t="s">
        <v>139</v>
      </c>
      <c r="C70">
        <v>276</v>
      </c>
      <c r="D70" t="s">
        <v>10</v>
      </c>
      <c r="E70">
        <v>4</v>
      </c>
      <c r="F70">
        <v>269</v>
      </c>
      <c r="G70">
        <v>2735</v>
      </c>
      <c r="H70" t="s">
        <v>11</v>
      </c>
      <c r="I70" t="s">
        <v>10</v>
      </c>
      <c r="J70">
        <f t="shared" si="1"/>
        <v>265</v>
      </c>
      <c r="K70" t="str">
        <f>VLOOKUP(B70,[2]taxonomy1!$B:$U,2,FALSE)</f>
        <v xml:space="preserve"> Theobroma cacao (Cacao) (Cocoa).</v>
      </c>
      <c r="L70" t="str">
        <f>VLOOKUP(B70,[2]taxonomy1!$B:$U,4,FALSE)</f>
        <v xml:space="preserve"> NCBI_TaxID=3641 {ECO:0000313|EMBL:EOX91677.1, ECO:0000313|Proteomes:UP000026915};</v>
      </c>
      <c r="M70" t="str">
        <f>VLOOKUP(B70,[2]taxonomy1!$B:$U,6,FALSE)</f>
        <v>Eukaryota</v>
      </c>
      <c r="N70" t="str">
        <f>VLOOKUP(B70,[2]taxonomy1!$B:$U,7,FALSE)</f>
        <v xml:space="preserve"> Viridiplantae</v>
      </c>
      <c r="O70" t="str">
        <f>VLOOKUP(B70,[2]taxonomy1!$B:$U,8,FALSE)</f>
        <v xml:space="preserve"> Streptophyta</v>
      </c>
      <c r="P70" t="str">
        <f>VLOOKUP(B70,[2]taxonomy1!$B:$U,9,FALSE)</f>
        <v xml:space="preserve"> Embryophyta</v>
      </c>
      <c r="Q70" t="str">
        <f>VLOOKUP(B70,[2]taxonomy1!$B:$U,10,FALSE)</f>
        <v xml:space="preserve"> Tracheophyta</v>
      </c>
      <c r="R70" t="str">
        <f>VLOOKUP(B70,[2]taxonomy1!$B:$U,11,FALSE)</f>
        <v>Spermatophyta</v>
      </c>
      <c r="S70" t="str">
        <f>VLOOKUP(B70,[2]taxonomy1!$B:$U,12,FALSE)</f>
        <v xml:space="preserve"> Magnoliophyta</v>
      </c>
      <c r="T70" t="str">
        <f>VLOOKUP(B70,[2]taxonomy1!$B:$U,13,FALSE)</f>
        <v xml:space="preserve"> eudicotyledons</v>
      </c>
      <c r="U70" t="str">
        <f>VLOOKUP(B70,[2]taxonomy1!$B:$U,14,FALSE)</f>
        <v xml:space="preserve"> Gunneridae</v>
      </c>
      <c r="V70" t="str">
        <f>VLOOKUP(B70,[2]taxonomy1!$B:$U,15,FALSE)</f>
        <v>Pentapetalae</v>
      </c>
      <c r="W70" t="str">
        <f>VLOOKUP(B70,[2]taxonomy1!$B:$U,16,FALSE)</f>
        <v xml:space="preserve"> rosids</v>
      </c>
    </row>
    <row r="71" spans="1:23" x14ac:dyDescent="0.3">
      <c r="A71" t="s">
        <v>140</v>
      </c>
      <c r="B71" t="s">
        <v>141</v>
      </c>
      <c r="C71">
        <v>355</v>
      </c>
      <c r="D71" t="s">
        <v>10</v>
      </c>
      <c r="E71">
        <v>23</v>
      </c>
      <c r="F71">
        <v>162</v>
      </c>
      <c r="G71">
        <v>2735</v>
      </c>
      <c r="H71" t="s">
        <v>11</v>
      </c>
      <c r="I71" t="s">
        <v>10</v>
      </c>
      <c r="J71">
        <f t="shared" si="1"/>
        <v>139</v>
      </c>
      <c r="K71" t="str">
        <f>VLOOKUP(B71,[2]taxonomy1!$B:$U,2,FALSE)</f>
        <v xml:space="preserve"> Theobroma cacao (Cacao) (Cocoa).</v>
      </c>
      <c r="L71" t="str">
        <f>VLOOKUP(B71,[2]taxonomy1!$B:$U,4,FALSE)</f>
        <v xml:space="preserve"> NCBI_TaxID=3641 {ECO:0000313|EMBL:EOX98476.1, ECO:0000313|Proteomes:UP000026915};</v>
      </c>
      <c r="M71" t="str">
        <f>VLOOKUP(B71,[2]taxonomy1!$B:$U,6,FALSE)</f>
        <v>Eukaryota</v>
      </c>
      <c r="N71" t="str">
        <f>VLOOKUP(B71,[2]taxonomy1!$B:$U,7,FALSE)</f>
        <v xml:space="preserve"> Viridiplantae</v>
      </c>
      <c r="O71" t="str">
        <f>VLOOKUP(B71,[2]taxonomy1!$B:$U,8,FALSE)</f>
        <v xml:space="preserve"> Streptophyta</v>
      </c>
      <c r="P71" t="str">
        <f>VLOOKUP(B71,[2]taxonomy1!$B:$U,9,FALSE)</f>
        <v xml:space="preserve"> Embryophyta</v>
      </c>
      <c r="Q71" t="str">
        <f>VLOOKUP(B71,[2]taxonomy1!$B:$U,10,FALSE)</f>
        <v xml:space="preserve"> Tracheophyta</v>
      </c>
      <c r="R71" t="str">
        <f>VLOOKUP(B71,[2]taxonomy1!$B:$U,11,FALSE)</f>
        <v>Spermatophyta</v>
      </c>
      <c r="S71" t="str">
        <f>VLOOKUP(B71,[2]taxonomy1!$B:$U,12,FALSE)</f>
        <v xml:space="preserve"> Magnoliophyta</v>
      </c>
      <c r="T71" t="str">
        <f>VLOOKUP(B71,[2]taxonomy1!$B:$U,13,FALSE)</f>
        <v xml:space="preserve"> eudicotyledons</v>
      </c>
      <c r="U71" t="str">
        <f>VLOOKUP(B71,[2]taxonomy1!$B:$U,14,FALSE)</f>
        <v xml:space="preserve"> Gunneridae</v>
      </c>
      <c r="V71" t="str">
        <f>VLOOKUP(B71,[2]taxonomy1!$B:$U,15,FALSE)</f>
        <v>Pentapetalae</v>
      </c>
      <c r="W71" t="str">
        <f>VLOOKUP(B71,[2]taxonomy1!$B:$U,16,FALSE)</f>
        <v xml:space="preserve"> rosids</v>
      </c>
    </row>
    <row r="72" spans="1:23" x14ac:dyDescent="0.3">
      <c r="A72" t="s">
        <v>140</v>
      </c>
      <c r="B72" t="s">
        <v>141</v>
      </c>
      <c r="C72">
        <v>355</v>
      </c>
      <c r="D72" t="s">
        <v>10</v>
      </c>
      <c r="E72">
        <v>141</v>
      </c>
      <c r="F72">
        <v>346</v>
      </c>
      <c r="G72">
        <v>2735</v>
      </c>
      <c r="H72" t="s">
        <v>11</v>
      </c>
      <c r="I72" t="s">
        <v>10</v>
      </c>
      <c r="J72">
        <f t="shared" si="1"/>
        <v>205</v>
      </c>
      <c r="K72" t="str">
        <f>VLOOKUP(B72,[2]taxonomy1!$B:$U,2,FALSE)</f>
        <v xml:space="preserve"> Theobroma cacao (Cacao) (Cocoa).</v>
      </c>
      <c r="L72" t="str">
        <f>VLOOKUP(B72,[2]taxonomy1!$B:$U,4,FALSE)</f>
        <v xml:space="preserve"> NCBI_TaxID=3641 {ECO:0000313|EMBL:EOX98476.1, ECO:0000313|Proteomes:UP000026915};</v>
      </c>
      <c r="M72" t="str">
        <f>VLOOKUP(B72,[2]taxonomy1!$B:$U,6,FALSE)</f>
        <v>Eukaryota</v>
      </c>
      <c r="N72" t="str">
        <f>VLOOKUP(B72,[2]taxonomy1!$B:$U,7,FALSE)</f>
        <v xml:space="preserve"> Viridiplantae</v>
      </c>
      <c r="O72" t="str">
        <f>VLOOKUP(B72,[2]taxonomy1!$B:$U,8,FALSE)</f>
        <v xml:space="preserve"> Streptophyta</v>
      </c>
      <c r="P72" t="str">
        <f>VLOOKUP(B72,[2]taxonomy1!$B:$U,9,FALSE)</f>
        <v xml:space="preserve"> Embryophyta</v>
      </c>
      <c r="Q72" t="str">
        <f>VLOOKUP(B72,[2]taxonomy1!$B:$U,10,FALSE)</f>
        <v xml:space="preserve"> Tracheophyta</v>
      </c>
      <c r="R72" t="str">
        <f>VLOOKUP(B72,[2]taxonomy1!$B:$U,11,FALSE)</f>
        <v>Spermatophyta</v>
      </c>
      <c r="S72" t="str">
        <f>VLOOKUP(B72,[2]taxonomy1!$B:$U,12,FALSE)</f>
        <v xml:space="preserve"> Magnoliophyta</v>
      </c>
      <c r="T72" t="str">
        <f>VLOOKUP(B72,[2]taxonomy1!$B:$U,13,FALSE)</f>
        <v xml:space="preserve"> eudicotyledons</v>
      </c>
      <c r="U72" t="str">
        <f>VLOOKUP(B72,[2]taxonomy1!$B:$U,14,FALSE)</f>
        <v xml:space="preserve"> Gunneridae</v>
      </c>
      <c r="V72" t="str">
        <f>VLOOKUP(B72,[2]taxonomy1!$B:$U,15,FALSE)</f>
        <v>Pentapetalae</v>
      </c>
      <c r="W72" t="str">
        <f>VLOOKUP(B72,[2]taxonomy1!$B:$U,16,FALSE)</f>
        <v xml:space="preserve"> rosids</v>
      </c>
    </row>
    <row r="73" spans="1:23" x14ac:dyDescent="0.3">
      <c r="A73" t="s">
        <v>142</v>
      </c>
      <c r="B73" t="s">
        <v>143</v>
      </c>
      <c r="C73">
        <v>313</v>
      </c>
      <c r="D73" t="s">
        <v>10</v>
      </c>
      <c r="E73">
        <v>35</v>
      </c>
      <c r="F73">
        <v>307</v>
      </c>
      <c r="G73">
        <v>2735</v>
      </c>
      <c r="H73" t="s">
        <v>11</v>
      </c>
      <c r="I73" t="s">
        <v>10</v>
      </c>
      <c r="J73">
        <f t="shared" si="1"/>
        <v>272</v>
      </c>
      <c r="K73" t="str">
        <f>VLOOKUP(B73,[2]taxonomy1!$B:$U,2,FALSE)</f>
        <v xml:space="preserve"> Theobroma cacao (Cacao) (Cocoa).</v>
      </c>
      <c r="L73" t="str">
        <f>VLOOKUP(B73,[2]taxonomy1!$B:$U,4,FALSE)</f>
        <v xml:space="preserve"> NCBI_TaxID=3641 {ECO:0000313|EMBL:EOX99041.1, ECO:0000313|Proteomes:UP000026915};</v>
      </c>
      <c r="M73" t="str">
        <f>VLOOKUP(B73,[2]taxonomy1!$B:$U,6,FALSE)</f>
        <v>Eukaryota</v>
      </c>
      <c r="N73" t="str">
        <f>VLOOKUP(B73,[2]taxonomy1!$B:$U,7,FALSE)</f>
        <v xml:space="preserve"> Viridiplantae</v>
      </c>
      <c r="O73" t="str">
        <f>VLOOKUP(B73,[2]taxonomy1!$B:$U,8,FALSE)</f>
        <v xml:space="preserve"> Streptophyta</v>
      </c>
      <c r="P73" t="str">
        <f>VLOOKUP(B73,[2]taxonomy1!$B:$U,9,FALSE)</f>
        <v xml:space="preserve"> Embryophyta</v>
      </c>
      <c r="Q73" t="str">
        <f>VLOOKUP(B73,[2]taxonomy1!$B:$U,10,FALSE)</f>
        <v xml:space="preserve"> Tracheophyta</v>
      </c>
      <c r="R73" t="str">
        <f>VLOOKUP(B73,[2]taxonomy1!$B:$U,11,FALSE)</f>
        <v>Spermatophyta</v>
      </c>
      <c r="S73" t="str">
        <f>VLOOKUP(B73,[2]taxonomy1!$B:$U,12,FALSE)</f>
        <v xml:space="preserve"> Magnoliophyta</v>
      </c>
      <c r="T73" t="str">
        <f>VLOOKUP(B73,[2]taxonomy1!$B:$U,13,FALSE)</f>
        <v xml:space="preserve"> eudicotyledons</v>
      </c>
      <c r="U73" t="str">
        <f>VLOOKUP(B73,[2]taxonomy1!$B:$U,14,FALSE)</f>
        <v xml:space="preserve"> Gunneridae</v>
      </c>
      <c r="V73" t="str">
        <f>VLOOKUP(B73,[2]taxonomy1!$B:$U,15,FALSE)</f>
        <v>Pentapetalae</v>
      </c>
      <c r="W73" t="str">
        <f>VLOOKUP(B73,[2]taxonomy1!$B:$U,16,FALSE)</f>
        <v xml:space="preserve"> rosids</v>
      </c>
    </row>
    <row r="74" spans="1:23" x14ac:dyDescent="0.3">
      <c r="A74" t="s">
        <v>144</v>
      </c>
      <c r="B74" t="s">
        <v>145</v>
      </c>
      <c r="C74">
        <v>276</v>
      </c>
      <c r="D74" t="s">
        <v>10</v>
      </c>
      <c r="E74">
        <v>4</v>
      </c>
      <c r="F74">
        <v>269</v>
      </c>
      <c r="G74">
        <v>2735</v>
      </c>
      <c r="H74" t="s">
        <v>11</v>
      </c>
      <c r="I74" t="s">
        <v>10</v>
      </c>
      <c r="J74">
        <f t="shared" si="1"/>
        <v>265</v>
      </c>
      <c r="K74" t="str">
        <f>VLOOKUP(B74,[2]taxonomy1!$B:$U,2,FALSE)</f>
        <v xml:space="preserve"> Theobroma cacao (Cacao) (Cocoa).</v>
      </c>
      <c r="L74" t="str">
        <f>VLOOKUP(B74,[2]taxonomy1!$B:$U,4,FALSE)</f>
        <v xml:space="preserve"> NCBI_TaxID=3641 {ECO:0000313|EMBL:EOY02053.1, ECO:0000313|Proteomes:UP000026915};</v>
      </c>
      <c r="M74" t="str">
        <f>VLOOKUP(B74,[2]taxonomy1!$B:$U,6,FALSE)</f>
        <v>Eukaryota</v>
      </c>
      <c r="N74" t="str">
        <f>VLOOKUP(B74,[2]taxonomy1!$B:$U,7,FALSE)</f>
        <v xml:space="preserve"> Viridiplantae</v>
      </c>
      <c r="O74" t="str">
        <f>VLOOKUP(B74,[2]taxonomy1!$B:$U,8,FALSE)</f>
        <v xml:space="preserve"> Streptophyta</v>
      </c>
      <c r="P74" t="str">
        <f>VLOOKUP(B74,[2]taxonomy1!$B:$U,9,FALSE)</f>
        <v xml:space="preserve"> Embryophyta</v>
      </c>
      <c r="Q74" t="str">
        <f>VLOOKUP(B74,[2]taxonomy1!$B:$U,10,FALSE)</f>
        <v xml:space="preserve"> Tracheophyta</v>
      </c>
      <c r="R74" t="str">
        <f>VLOOKUP(B74,[2]taxonomy1!$B:$U,11,FALSE)</f>
        <v>Spermatophyta</v>
      </c>
      <c r="S74" t="str">
        <f>VLOOKUP(B74,[2]taxonomy1!$B:$U,12,FALSE)</f>
        <v xml:space="preserve"> Magnoliophyta</v>
      </c>
      <c r="T74" t="str">
        <f>VLOOKUP(B74,[2]taxonomy1!$B:$U,13,FALSE)</f>
        <v xml:space="preserve"> eudicotyledons</v>
      </c>
      <c r="U74" t="str">
        <f>VLOOKUP(B74,[2]taxonomy1!$B:$U,14,FALSE)</f>
        <v xml:space="preserve"> Gunneridae</v>
      </c>
      <c r="V74" t="str">
        <f>VLOOKUP(B74,[2]taxonomy1!$B:$U,15,FALSE)</f>
        <v>Pentapetalae</v>
      </c>
      <c r="W74" t="str">
        <f>VLOOKUP(B74,[2]taxonomy1!$B:$U,16,FALSE)</f>
        <v xml:space="preserve"> rosids</v>
      </c>
    </row>
    <row r="75" spans="1:23" x14ac:dyDescent="0.3">
      <c r="A75" t="s">
        <v>146</v>
      </c>
      <c r="B75" t="s">
        <v>147</v>
      </c>
      <c r="C75">
        <v>276</v>
      </c>
      <c r="D75" t="s">
        <v>10</v>
      </c>
      <c r="E75">
        <v>4</v>
      </c>
      <c r="F75">
        <v>269</v>
      </c>
      <c r="G75">
        <v>2735</v>
      </c>
      <c r="H75" t="s">
        <v>11</v>
      </c>
      <c r="I75" t="s">
        <v>10</v>
      </c>
      <c r="J75">
        <f t="shared" si="1"/>
        <v>265</v>
      </c>
      <c r="K75" t="str">
        <f>VLOOKUP(B75,[2]taxonomy1!$B:$U,2,FALSE)</f>
        <v xml:space="preserve"> Theobroma cacao (Cacao) (Cocoa).</v>
      </c>
      <c r="L75" t="str">
        <f>VLOOKUP(B75,[2]taxonomy1!$B:$U,4,FALSE)</f>
        <v xml:space="preserve"> NCBI_TaxID=3641 {ECO:0000313|EMBL:EOY03376.1, ECO:0000313|Proteomes:UP000026915};</v>
      </c>
      <c r="M75" t="str">
        <f>VLOOKUP(B75,[2]taxonomy1!$B:$U,6,FALSE)</f>
        <v>Eukaryota</v>
      </c>
      <c r="N75" t="str">
        <f>VLOOKUP(B75,[2]taxonomy1!$B:$U,7,FALSE)</f>
        <v xml:space="preserve"> Viridiplantae</v>
      </c>
      <c r="O75" t="str">
        <f>VLOOKUP(B75,[2]taxonomy1!$B:$U,8,FALSE)</f>
        <v xml:space="preserve"> Streptophyta</v>
      </c>
      <c r="P75" t="str">
        <f>VLOOKUP(B75,[2]taxonomy1!$B:$U,9,FALSE)</f>
        <v xml:space="preserve"> Embryophyta</v>
      </c>
      <c r="Q75" t="str">
        <f>VLOOKUP(B75,[2]taxonomy1!$B:$U,10,FALSE)</f>
        <v xml:space="preserve"> Tracheophyta</v>
      </c>
      <c r="R75" t="str">
        <f>VLOOKUP(B75,[2]taxonomy1!$B:$U,11,FALSE)</f>
        <v>Spermatophyta</v>
      </c>
      <c r="S75" t="str">
        <f>VLOOKUP(B75,[2]taxonomy1!$B:$U,12,FALSE)</f>
        <v xml:space="preserve"> Magnoliophyta</v>
      </c>
      <c r="T75" t="str">
        <f>VLOOKUP(B75,[2]taxonomy1!$B:$U,13,FALSE)</f>
        <v xml:space="preserve"> eudicotyledons</v>
      </c>
      <c r="U75" t="str">
        <f>VLOOKUP(B75,[2]taxonomy1!$B:$U,14,FALSE)</f>
        <v xml:space="preserve"> Gunneridae</v>
      </c>
      <c r="V75" t="str">
        <f>VLOOKUP(B75,[2]taxonomy1!$B:$U,15,FALSE)</f>
        <v>Pentapetalae</v>
      </c>
      <c r="W75" t="str">
        <f>VLOOKUP(B75,[2]taxonomy1!$B:$U,16,FALSE)</f>
        <v xml:space="preserve"> rosids</v>
      </c>
    </row>
    <row r="76" spans="1:23" x14ac:dyDescent="0.3">
      <c r="A76" t="s">
        <v>148</v>
      </c>
      <c r="B76" t="s">
        <v>149</v>
      </c>
      <c r="C76">
        <v>224</v>
      </c>
      <c r="D76" t="s">
        <v>10</v>
      </c>
      <c r="E76">
        <v>31</v>
      </c>
      <c r="F76">
        <v>224</v>
      </c>
      <c r="G76">
        <v>2735</v>
      </c>
      <c r="H76" t="s">
        <v>11</v>
      </c>
      <c r="I76" t="s">
        <v>10</v>
      </c>
      <c r="J76">
        <f t="shared" si="1"/>
        <v>193</v>
      </c>
      <c r="K76" t="str">
        <f>VLOOKUP(B76,[2]taxonomy1!$B:$U,2,FALSE)</f>
        <v xml:space="preserve"> Theobroma cacao (Cacao) (Cocoa).</v>
      </c>
      <c r="L76" t="str">
        <f>VLOOKUP(B76,[2]taxonomy1!$B:$U,4,FALSE)</f>
        <v xml:space="preserve"> NCBI_TaxID=3641 {ECO:0000313|EMBL:EOY02054.1, ECO:0000313|Proteomes:UP000026915};</v>
      </c>
      <c r="M76" t="str">
        <f>VLOOKUP(B76,[2]taxonomy1!$B:$U,6,FALSE)</f>
        <v>Eukaryota</v>
      </c>
      <c r="N76" t="str">
        <f>VLOOKUP(B76,[2]taxonomy1!$B:$U,7,FALSE)</f>
        <v xml:space="preserve"> Viridiplantae</v>
      </c>
      <c r="O76" t="str">
        <f>VLOOKUP(B76,[2]taxonomy1!$B:$U,8,FALSE)</f>
        <v xml:space="preserve"> Streptophyta</v>
      </c>
      <c r="P76" t="str">
        <f>VLOOKUP(B76,[2]taxonomy1!$B:$U,9,FALSE)</f>
        <v xml:space="preserve"> Embryophyta</v>
      </c>
      <c r="Q76" t="str">
        <f>VLOOKUP(B76,[2]taxonomy1!$B:$U,10,FALSE)</f>
        <v xml:space="preserve"> Tracheophyta</v>
      </c>
      <c r="R76" t="str">
        <f>VLOOKUP(B76,[2]taxonomy1!$B:$U,11,FALSE)</f>
        <v>Spermatophyta</v>
      </c>
      <c r="S76" t="str">
        <f>VLOOKUP(B76,[2]taxonomy1!$B:$U,12,FALSE)</f>
        <v xml:space="preserve"> Magnoliophyta</v>
      </c>
      <c r="T76" t="str">
        <f>VLOOKUP(B76,[2]taxonomy1!$B:$U,13,FALSE)</f>
        <v xml:space="preserve"> eudicotyledons</v>
      </c>
      <c r="U76" t="str">
        <f>VLOOKUP(B76,[2]taxonomy1!$B:$U,14,FALSE)</f>
        <v xml:space="preserve"> Gunneridae</v>
      </c>
      <c r="V76" t="str">
        <f>VLOOKUP(B76,[2]taxonomy1!$B:$U,15,FALSE)</f>
        <v>Pentapetalae</v>
      </c>
      <c r="W76" t="str">
        <f>VLOOKUP(B76,[2]taxonomy1!$B:$U,16,FALSE)</f>
        <v xml:space="preserve"> rosids</v>
      </c>
    </row>
    <row r="77" spans="1:23" x14ac:dyDescent="0.3">
      <c r="A77" t="s">
        <v>150</v>
      </c>
      <c r="B77" t="s">
        <v>151</v>
      </c>
      <c r="C77">
        <v>276</v>
      </c>
      <c r="D77" t="s">
        <v>10</v>
      </c>
      <c r="E77">
        <v>4</v>
      </c>
      <c r="F77">
        <v>269</v>
      </c>
      <c r="G77">
        <v>2735</v>
      </c>
      <c r="H77" t="s">
        <v>11</v>
      </c>
      <c r="I77" t="s">
        <v>10</v>
      </c>
      <c r="J77">
        <f t="shared" si="1"/>
        <v>265</v>
      </c>
      <c r="K77" t="str">
        <f>VLOOKUP(B77,[2]taxonomy1!$B:$U,2,FALSE)</f>
        <v xml:space="preserve"> Theobroma cacao (Cacao) (Cocoa).</v>
      </c>
      <c r="L77" t="str">
        <f>VLOOKUP(B77,[2]taxonomy1!$B:$U,4,FALSE)</f>
        <v xml:space="preserve"> NCBI_TaxID=3641 {ECO:0000313|EMBL:EOY15724.1, ECO:0000313|Proteomes:UP000026915};</v>
      </c>
      <c r="M77" t="str">
        <f>VLOOKUP(B77,[2]taxonomy1!$B:$U,6,FALSE)</f>
        <v>Eukaryota</v>
      </c>
      <c r="N77" t="str">
        <f>VLOOKUP(B77,[2]taxonomy1!$B:$U,7,FALSE)</f>
        <v xml:space="preserve"> Viridiplantae</v>
      </c>
      <c r="O77" t="str">
        <f>VLOOKUP(B77,[2]taxonomy1!$B:$U,8,FALSE)</f>
        <v xml:space="preserve"> Streptophyta</v>
      </c>
      <c r="P77" t="str">
        <f>VLOOKUP(B77,[2]taxonomy1!$B:$U,9,FALSE)</f>
        <v xml:space="preserve"> Embryophyta</v>
      </c>
      <c r="Q77" t="str">
        <f>VLOOKUP(B77,[2]taxonomy1!$B:$U,10,FALSE)</f>
        <v xml:space="preserve"> Tracheophyta</v>
      </c>
      <c r="R77" t="str">
        <f>VLOOKUP(B77,[2]taxonomy1!$B:$U,11,FALSE)</f>
        <v>Spermatophyta</v>
      </c>
      <c r="S77" t="str">
        <f>VLOOKUP(B77,[2]taxonomy1!$B:$U,12,FALSE)</f>
        <v xml:space="preserve"> Magnoliophyta</v>
      </c>
      <c r="T77" t="str">
        <f>VLOOKUP(B77,[2]taxonomy1!$B:$U,13,FALSE)</f>
        <v xml:space="preserve"> eudicotyledons</v>
      </c>
      <c r="U77" t="str">
        <f>VLOOKUP(B77,[2]taxonomy1!$B:$U,14,FALSE)</f>
        <v xml:space="preserve"> Gunneridae</v>
      </c>
      <c r="V77" t="str">
        <f>VLOOKUP(B77,[2]taxonomy1!$B:$U,15,FALSE)</f>
        <v>Pentapetalae</v>
      </c>
      <c r="W77" t="str">
        <f>VLOOKUP(B77,[2]taxonomy1!$B:$U,16,FALSE)</f>
        <v xml:space="preserve"> rosids</v>
      </c>
    </row>
    <row r="78" spans="1:23" x14ac:dyDescent="0.3">
      <c r="A78" t="s">
        <v>152</v>
      </c>
      <c r="B78" t="s">
        <v>153</v>
      </c>
      <c r="C78">
        <v>241</v>
      </c>
      <c r="D78" t="s">
        <v>10</v>
      </c>
      <c r="E78">
        <v>27</v>
      </c>
      <c r="F78">
        <v>234</v>
      </c>
      <c r="G78">
        <v>2735</v>
      </c>
      <c r="H78" t="s">
        <v>11</v>
      </c>
      <c r="I78" t="s">
        <v>10</v>
      </c>
      <c r="J78">
        <f t="shared" si="1"/>
        <v>207</v>
      </c>
      <c r="K78" t="str">
        <f>VLOOKUP(B78,[2]taxonomy1!$B:$U,2,FALSE)</f>
        <v xml:space="preserve"> Theobroma cacao (Cacao) (Cocoa).</v>
      </c>
      <c r="L78" t="str">
        <f>VLOOKUP(B78,[2]taxonomy1!$B:$U,4,FALSE)</f>
        <v xml:space="preserve"> NCBI_TaxID=3641 {ECO:0000313|EMBL:EOY21723.1, ECO:0000313|Proteomes:UP000026915};</v>
      </c>
      <c r="M78" t="str">
        <f>VLOOKUP(B78,[2]taxonomy1!$B:$U,6,FALSE)</f>
        <v>Eukaryota</v>
      </c>
      <c r="N78" t="str">
        <f>VLOOKUP(B78,[2]taxonomy1!$B:$U,7,FALSE)</f>
        <v xml:space="preserve"> Viridiplantae</v>
      </c>
      <c r="O78" t="str">
        <f>VLOOKUP(B78,[2]taxonomy1!$B:$U,8,FALSE)</f>
        <v xml:space="preserve"> Streptophyta</v>
      </c>
      <c r="P78" t="str">
        <f>VLOOKUP(B78,[2]taxonomy1!$B:$U,9,FALSE)</f>
        <v xml:space="preserve"> Embryophyta</v>
      </c>
      <c r="Q78" t="str">
        <f>VLOOKUP(B78,[2]taxonomy1!$B:$U,10,FALSE)</f>
        <v xml:space="preserve"> Tracheophyta</v>
      </c>
      <c r="R78" t="str">
        <f>VLOOKUP(B78,[2]taxonomy1!$B:$U,11,FALSE)</f>
        <v>Spermatophyta</v>
      </c>
      <c r="S78" t="str">
        <f>VLOOKUP(B78,[2]taxonomy1!$B:$U,12,FALSE)</f>
        <v xml:space="preserve"> Magnoliophyta</v>
      </c>
      <c r="T78" t="str">
        <f>VLOOKUP(B78,[2]taxonomy1!$B:$U,13,FALSE)</f>
        <v xml:space="preserve"> eudicotyledons</v>
      </c>
      <c r="U78" t="str">
        <f>VLOOKUP(B78,[2]taxonomy1!$B:$U,14,FALSE)</f>
        <v xml:space="preserve"> Gunneridae</v>
      </c>
      <c r="V78" t="str">
        <f>VLOOKUP(B78,[2]taxonomy1!$B:$U,15,FALSE)</f>
        <v>Pentapetalae</v>
      </c>
      <c r="W78" t="str">
        <f>VLOOKUP(B78,[2]taxonomy1!$B:$U,16,FALSE)</f>
        <v xml:space="preserve"> rosids</v>
      </c>
    </row>
    <row r="79" spans="1:23" x14ac:dyDescent="0.3">
      <c r="A79" t="s">
        <v>154</v>
      </c>
      <c r="B79" t="s">
        <v>155</v>
      </c>
      <c r="C79">
        <v>342</v>
      </c>
      <c r="D79" t="s">
        <v>10</v>
      </c>
      <c r="E79">
        <v>72</v>
      </c>
      <c r="F79">
        <v>335</v>
      </c>
      <c r="G79">
        <v>2735</v>
      </c>
      <c r="H79" t="s">
        <v>11</v>
      </c>
      <c r="I79" t="s">
        <v>10</v>
      </c>
      <c r="J79">
        <f t="shared" si="1"/>
        <v>263</v>
      </c>
      <c r="K79" t="str">
        <f>VLOOKUP(B79,[2]taxonomy1!$B:$U,2,FALSE)</f>
        <v xml:space="preserve"> Theobroma cacao (Cacao) (Cocoa).</v>
      </c>
      <c r="L79" t="str">
        <f>VLOOKUP(B79,[2]taxonomy1!$B:$U,4,FALSE)</f>
        <v xml:space="preserve"> NCBI_TaxID=3641 {ECO:0000313|EMBL:EOY31905.1, ECO:0000313|Proteomes:UP000026915};</v>
      </c>
      <c r="M79" t="str">
        <f>VLOOKUP(B79,[2]taxonomy1!$B:$U,6,FALSE)</f>
        <v>Eukaryota</v>
      </c>
      <c r="N79" t="str">
        <f>VLOOKUP(B79,[2]taxonomy1!$B:$U,7,FALSE)</f>
        <v xml:space="preserve"> Viridiplantae</v>
      </c>
      <c r="O79" t="str">
        <f>VLOOKUP(B79,[2]taxonomy1!$B:$U,8,FALSE)</f>
        <v xml:space="preserve"> Streptophyta</v>
      </c>
      <c r="P79" t="str">
        <f>VLOOKUP(B79,[2]taxonomy1!$B:$U,9,FALSE)</f>
        <v xml:space="preserve"> Embryophyta</v>
      </c>
      <c r="Q79" t="str">
        <f>VLOOKUP(B79,[2]taxonomy1!$B:$U,10,FALSE)</f>
        <v xml:space="preserve"> Tracheophyta</v>
      </c>
      <c r="R79" t="str">
        <f>VLOOKUP(B79,[2]taxonomy1!$B:$U,11,FALSE)</f>
        <v>Spermatophyta</v>
      </c>
      <c r="S79" t="str">
        <f>VLOOKUP(B79,[2]taxonomy1!$B:$U,12,FALSE)</f>
        <v xml:space="preserve"> Magnoliophyta</v>
      </c>
      <c r="T79" t="str">
        <f>VLOOKUP(B79,[2]taxonomy1!$B:$U,13,FALSE)</f>
        <v xml:space="preserve"> eudicotyledons</v>
      </c>
      <c r="U79" t="str">
        <f>VLOOKUP(B79,[2]taxonomy1!$B:$U,14,FALSE)</f>
        <v xml:space="preserve"> Gunneridae</v>
      </c>
      <c r="V79" t="str">
        <f>VLOOKUP(B79,[2]taxonomy1!$B:$U,15,FALSE)</f>
        <v>Pentapetalae</v>
      </c>
      <c r="W79" t="str">
        <f>VLOOKUP(B79,[2]taxonomy1!$B:$U,16,FALSE)</f>
        <v xml:space="preserve"> rosids</v>
      </c>
    </row>
    <row r="80" spans="1:23" x14ac:dyDescent="0.3">
      <c r="A80" t="s">
        <v>156</v>
      </c>
      <c r="B80" t="s">
        <v>157</v>
      </c>
      <c r="C80">
        <v>391</v>
      </c>
      <c r="D80" t="s">
        <v>10</v>
      </c>
      <c r="E80">
        <v>89</v>
      </c>
      <c r="F80">
        <v>366</v>
      </c>
      <c r="G80">
        <v>2735</v>
      </c>
      <c r="H80" t="s">
        <v>11</v>
      </c>
      <c r="I80" t="s">
        <v>10</v>
      </c>
      <c r="J80">
        <f t="shared" si="1"/>
        <v>277</v>
      </c>
      <c r="K80" t="str">
        <f>VLOOKUP(B80,[2]taxonomy1!$B:$U,2,FALSE)</f>
        <v xml:space="preserve"> Anthracocystis flocculosa PF-1.</v>
      </c>
      <c r="L80" t="str">
        <f>VLOOKUP(B80,[2]taxonomy1!$B:$U,4,FALSE)</f>
        <v xml:space="preserve"> NCBI_TaxID=1277687 {ECO:0000313|EMBL:EPQ26464.1, ECO:0000313|Proteomes:UP000053664};</v>
      </c>
      <c r="M80" t="str">
        <f>VLOOKUP(B80,[2]taxonomy1!$B:$U,6,FALSE)</f>
        <v>Eukaryota</v>
      </c>
      <c r="N80" t="str">
        <f>VLOOKUP(B80,[2]taxonomy1!$B:$U,7,FALSE)</f>
        <v xml:space="preserve"> Fungi</v>
      </c>
      <c r="O80" t="str">
        <f>VLOOKUP(B80,[2]taxonomy1!$B:$U,8,FALSE)</f>
        <v xml:space="preserve"> Dikarya</v>
      </c>
      <c r="P80" t="str">
        <f>VLOOKUP(B80,[2]taxonomy1!$B:$U,9,FALSE)</f>
        <v xml:space="preserve"> Basidiomycota</v>
      </c>
      <c r="Q80" t="str">
        <f>VLOOKUP(B80,[2]taxonomy1!$B:$U,10,FALSE)</f>
        <v xml:space="preserve"> Ustilaginomycotina</v>
      </c>
      <c r="R80" t="str">
        <f>VLOOKUP(B80,[2]taxonomy1!$B:$U,11,FALSE)</f>
        <v>Ustilaginomycetes</v>
      </c>
      <c r="S80" t="str">
        <f>VLOOKUP(B80,[2]taxonomy1!$B:$U,12,FALSE)</f>
        <v xml:space="preserve"> Ustilaginales</v>
      </c>
      <c r="T80" t="str">
        <f>VLOOKUP(B80,[2]taxonomy1!$B:$U,13,FALSE)</f>
        <v xml:space="preserve"> Ustilaginaceae</v>
      </c>
      <c r="U80" t="str">
        <f>VLOOKUP(B80,[2]taxonomy1!$B:$U,14,FALSE)</f>
        <v xml:space="preserve"> Anthracocystis.</v>
      </c>
      <c r="V80">
        <f>VLOOKUP(B80,[2]taxonomy1!$B:$U,15,FALSE)</f>
        <v>0</v>
      </c>
      <c r="W80">
        <f>VLOOKUP(B80,[2]taxonomy1!$B:$U,16,FALSE)</f>
        <v>0</v>
      </c>
    </row>
    <row r="81" spans="1:23" x14ac:dyDescent="0.3">
      <c r="A81" t="s">
        <v>158</v>
      </c>
      <c r="B81" t="s">
        <v>159</v>
      </c>
      <c r="C81">
        <v>296</v>
      </c>
      <c r="D81" t="s">
        <v>10</v>
      </c>
      <c r="E81">
        <v>9</v>
      </c>
      <c r="F81">
        <v>289</v>
      </c>
      <c r="G81">
        <v>2735</v>
      </c>
      <c r="H81" t="s">
        <v>11</v>
      </c>
      <c r="I81" t="s">
        <v>10</v>
      </c>
      <c r="J81">
        <f t="shared" si="1"/>
        <v>280</v>
      </c>
      <c r="K81" t="str">
        <f>VLOOKUP(B81,[2]taxonomy1!$B:$U,2,FALSE)</f>
        <v xml:space="preserve"> Anthracocystis flocculosa PF-1.</v>
      </c>
      <c r="L81" t="str">
        <f>VLOOKUP(B81,[2]taxonomy1!$B:$U,4,FALSE)</f>
        <v xml:space="preserve"> NCBI_TaxID=1277687 {ECO:0000313|EMBL:EPQ27865.1, ECO:0000313|Proteomes:UP000053664};</v>
      </c>
      <c r="M81" t="str">
        <f>VLOOKUP(B81,[2]taxonomy1!$B:$U,6,FALSE)</f>
        <v>Eukaryota</v>
      </c>
      <c r="N81" t="str">
        <f>VLOOKUP(B81,[2]taxonomy1!$B:$U,7,FALSE)</f>
        <v xml:space="preserve"> Fungi</v>
      </c>
      <c r="O81" t="str">
        <f>VLOOKUP(B81,[2]taxonomy1!$B:$U,8,FALSE)</f>
        <v xml:space="preserve"> Dikarya</v>
      </c>
      <c r="P81" t="str">
        <f>VLOOKUP(B81,[2]taxonomy1!$B:$U,9,FALSE)</f>
        <v xml:space="preserve"> Basidiomycota</v>
      </c>
      <c r="Q81" t="str">
        <f>VLOOKUP(B81,[2]taxonomy1!$B:$U,10,FALSE)</f>
        <v xml:space="preserve"> Ustilaginomycotina</v>
      </c>
      <c r="R81" t="str">
        <f>VLOOKUP(B81,[2]taxonomy1!$B:$U,11,FALSE)</f>
        <v>Ustilaginomycetes</v>
      </c>
      <c r="S81" t="str">
        <f>VLOOKUP(B81,[2]taxonomy1!$B:$U,12,FALSE)</f>
        <v xml:space="preserve"> Ustilaginales</v>
      </c>
      <c r="T81" t="str">
        <f>VLOOKUP(B81,[2]taxonomy1!$B:$U,13,FALSE)</f>
        <v xml:space="preserve"> Ustilaginaceae</v>
      </c>
      <c r="U81" t="str">
        <f>VLOOKUP(B81,[2]taxonomy1!$B:$U,14,FALSE)</f>
        <v xml:space="preserve"> Anthracocystis.</v>
      </c>
      <c r="V81">
        <f>VLOOKUP(B81,[2]taxonomy1!$B:$U,15,FALSE)</f>
        <v>0</v>
      </c>
      <c r="W81">
        <f>VLOOKUP(B81,[2]taxonomy1!$B:$U,16,FALSE)</f>
        <v>0</v>
      </c>
    </row>
    <row r="82" spans="1:23" x14ac:dyDescent="0.3">
      <c r="A82" t="s">
        <v>160</v>
      </c>
      <c r="B82" t="s">
        <v>161</v>
      </c>
      <c r="C82">
        <v>244</v>
      </c>
      <c r="D82" t="s">
        <v>10</v>
      </c>
      <c r="E82">
        <v>2</v>
      </c>
      <c r="F82">
        <v>239</v>
      </c>
      <c r="G82">
        <v>2735</v>
      </c>
      <c r="H82" t="s">
        <v>11</v>
      </c>
      <c r="I82" t="s">
        <v>10</v>
      </c>
      <c r="J82">
        <f t="shared" si="1"/>
        <v>237</v>
      </c>
      <c r="K82" t="str">
        <f>VLOOKUP(B82,[2]taxonomy1!$B:$U,2,FALSE)</f>
        <v xml:space="preserve"> Blumeria graminis f. sp. tritici 96224.</v>
      </c>
      <c r="L82" t="str">
        <f>VLOOKUP(B82,[2]taxonomy1!$B:$U,4,FALSE)</f>
        <v xml:space="preserve"> NCBI_TaxID=1268274 {ECO:0000313|EMBL:EPQ63456.1, ECO:0000313|Proteomes:UP000053110};</v>
      </c>
      <c r="M82" t="str">
        <f>VLOOKUP(B82,[2]taxonomy1!$B:$U,6,FALSE)</f>
        <v>Eukaryota</v>
      </c>
      <c r="N82" t="str">
        <f>VLOOKUP(B82,[2]taxonomy1!$B:$U,7,FALSE)</f>
        <v xml:space="preserve"> Fungi</v>
      </c>
      <c r="O82" t="str">
        <f>VLOOKUP(B82,[2]taxonomy1!$B:$U,8,FALSE)</f>
        <v xml:space="preserve"> Dikarya</v>
      </c>
      <c r="P82" t="str">
        <f>VLOOKUP(B82,[2]taxonomy1!$B:$U,9,FALSE)</f>
        <v xml:space="preserve"> Ascomycota</v>
      </c>
      <c r="Q82" t="str">
        <f>VLOOKUP(B82,[2]taxonomy1!$B:$U,10,FALSE)</f>
        <v xml:space="preserve"> Pezizomycotina</v>
      </c>
      <c r="R82" t="str">
        <f>VLOOKUP(B82,[2]taxonomy1!$B:$U,11,FALSE)</f>
        <v xml:space="preserve"> Leotiomycetes</v>
      </c>
      <c r="S82" t="str">
        <f>VLOOKUP(B82,[2]taxonomy1!$B:$U,12,FALSE)</f>
        <v>Erysiphales</v>
      </c>
      <c r="T82" t="str">
        <f>VLOOKUP(B82,[2]taxonomy1!$B:$U,13,FALSE)</f>
        <v xml:space="preserve"> Erysiphaceae</v>
      </c>
      <c r="U82" t="str">
        <f>VLOOKUP(B82,[2]taxonomy1!$B:$U,14,FALSE)</f>
        <v xml:space="preserve"> Blumeria.</v>
      </c>
      <c r="V82">
        <f>VLOOKUP(B82,[2]taxonomy1!$B:$U,15,FALSE)</f>
        <v>0</v>
      </c>
      <c r="W82">
        <f>VLOOKUP(B82,[2]taxonomy1!$B:$U,16,FALSE)</f>
        <v>0</v>
      </c>
    </row>
    <row r="83" spans="1:23" x14ac:dyDescent="0.3">
      <c r="A83" t="s">
        <v>162</v>
      </c>
      <c r="B83" t="s">
        <v>163</v>
      </c>
      <c r="C83">
        <v>354</v>
      </c>
      <c r="D83" t="s">
        <v>10</v>
      </c>
      <c r="E83">
        <v>39</v>
      </c>
      <c r="F83">
        <v>325</v>
      </c>
      <c r="G83">
        <v>2735</v>
      </c>
      <c r="H83" t="s">
        <v>11</v>
      </c>
      <c r="I83" t="s">
        <v>10</v>
      </c>
      <c r="J83">
        <f t="shared" si="1"/>
        <v>286</v>
      </c>
      <c r="K83" t="str">
        <f>VLOOKUP(B83,[2]taxonomy1!$B:$U,2,FALSE)</f>
        <v xml:space="preserve"> Ustilaginoidea virens.</v>
      </c>
      <c r="L83" t="str">
        <f>VLOOKUP(B83,[2]taxonomy1!$B:$U,4,FALSE)</f>
        <v xml:space="preserve"> NCBI_TaxID=1159556 {ECO:0000313|EMBL:KDB13108.1, ECO:0000313|Proteomes:UP000027002};</v>
      </c>
      <c r="M83" t="str">
        <f>VLOOKUP(B83,[2]taxonomy1!$B:$U,6,FALSE)</f>
        <v>Eukaryota</v>
      </c>
      <c r="N83" t="str">
        <f>VLOOKUP(B83,[2]taxonomy1!$B:$U,7,FALSE)</f>
        <v xml:space="preserve"> Fungi</v>
      </c>
      <c r="O83" t="str">
        <f>VLOOKUP(B83,[2]taxonomy1!$B:$U,8,FALSE)</f>
        <v xml:space="preserve"> Dikarya</v>
      </c>
      <c r="P83" t="str">
        <f>VLOOKUP(B83,[2]taxonomy1!$B:$U,9,FALSE)</f>
        <v xml:space="preserve"> Ascomycota</v>
      </c>
      <c r="Q83" t="str">
        <f>VLOOKUP(B83,[2]taxonomy1!$B:$U,10,FALSE)</f>
        <v xml:space="preserve"> Pezizomycotina</v>
      </c>
      <c r="R83" t="str">
        <f>VLOOKUP(B83,[2]taxonomy1!$B:$U,11,FALSE)</f>
        <v>Sordariomycetes</v>
      </c>
      <c r="S83" t="str">
        <f>VLOOKUP(B83,[2]taxonomy1!$B:$U,12,FALSE)</f>
        <v xml:space="preserve"> Hypocreomycetidae</v>
      </c>
      <c r="T83" t="str">
        <f>VLOOKUP(B83,[2]taxonomy1!$B:$U,13,FALSE)</f>
        <v xml:space="preserve"> Hypocreales</v>
      </c>
      <c r="U83" t="str">
        <f>VLOOKUP(B83,[2]taxonomy1!$B:$U,14,FALSE)</f>
        <v>Hypocreales incertae sedis</v>
      </c>
      <c r="V83" t="str">
        <f>VLOOKUP(B83,[2]taxonomy1!$B:$U,15,FALSE)</f>
        <v xml:space="preserve"> Ustilaginoidea.</v>
      </c>
      <c r="W83">
        <f>VLOOKUP(B83,[2]taxonomy1!$B:$U,16,FALSE)</f>
        <v>0</v>
      </c>
    </row>
    <row r="84" spans="1:23" x14ac:dyDescent="0.3">
      <c r="A84" t="s">
        <v>164</v>
      </c>
      <c r="B84" t="s">
        <v>165</v>
      </c>
      <c r="C84">
        <v>340</v>
      </c>
      <c r="D84" t="s">
        <v>10</v>
      </c>
      <c r="E84">
        <v>2</v>
      </c>
      <c r="F84">
        <v>71</v>
      </c>
      <c r="G84">
        <v>2735</v>
      </c>
      <c r="H84" t="s">
        <v>11</v>
      </c>
      <c r="I84" t="s">
        <v>10</v>
      </c>
      <c r="J84">
        <f t="shared" si="1"/>
        <v>69</v>
      </c>
      <c r="K84" t="str">
        <f>VLOOKUP(B84,[2]taxonomy1!$B:$U,2,FALSE)</f>
        <v xml:space="preserve"> Ustilaginoidea virens.</v>
      </c>
      <c r="L84" t="str">
        <f>VLOOKUP(B84,[2]taxonomy1!$B:$U,4,FALSE)</f>
        <v xml:space="preserve"> NCBI_TaxID=1159556 {ECO:0000313|EMBL:KDB16090.1, ECO:0000313|Proteomes:UP000027002};</v>
      </c>
      <c r="M84" t="str">
        <f>VLOOKUP(B84,[2]taxonomy1!$B:$U,6,FALSE)</f>
        <v>Eukaryota</v>
      </c>
      <c r="N84" t="str">
        <f>VLOOKUP(B84,[2]taxonomy1!$B:$U,7,FALSE)</f>
        <v xml:space="preserve"> Fungi</v>
      </c>
      <c r="O84" t="str">
        <f>VLOOKUP(B84,[2]taxonomy1!$B:$U,8,FALSE)</f>
        <v xml:space="preserve"> Dikarya</v>
      </c>
      <c r="P84" t="str">
        <f>VLOOKUP(B84,[2]taxonomy1!$B:$U,9,FALSE)</f>
        <v xml:space="preserve"> Ascomycota</v>
      </c>
      <c r="Q84" t="str">
        <f>VLOOKUP(B84,[2]taxonomy1!$B:$U,10,FALSE)</f>
        <v xml:space="preserve"> Pezizomycotina</v>
      </c>
      <c r="R84" t="str">
        <f>VLOOKUP(B84,[2]taxonomy1!$B:$U,11,FALSE)</f>
        <v>Sordariomycetes</v>
      </c>
      <c r="S84" t="str">
        <f>VLOOKUP(B84,[2]taxonomy1!$B:$U,12,FALSE)</f>
        <v xml:space="preserve"> Hypocreomycetidae</v>
      </c>
      <c r="T84" t="str">
        <f>VLOOKUP(B84,[2]taxonomy1!$B:$U,13,FALSE)</f>
        <v xml:space="preserve"> Hypocreales</v>
      </c>
      <c r="U84" t="str">
        <f>VLOOKUP(B84,[2]taxonomy1!$B:$U,14,FALSE)</f>
        <v>Hypocreales incertae sedis</v>
      </c>
      <c r="V84" t="str">
        <f>VLOOKUP(B84,[2]taxonomy1!$B:$U,15,FALSE)</f>
        <v xml:space="preserve"> Ustilaginoidea.</v>
      </c>
      <c r="W84">
        <f>VLOOKUP(B84,[2]taxonomy1!$B:$U,16,FALSE)</f>
        <v>0</v>
      </c>
    </row>
    <row r="85" spans="1:23" x14ac:dyDescent="0.3">
      <c r="A85" t="s">
        <v>164</v>
      </c>
      <c r="B85" t="s">
        <v>165</v>
      </c>
      <c r="C85">
        <v>340</v>
      </c>
      <c r="D85" t="s">
        <v>10</v>
      </c>
      <c r="E85">
        <v>78</v>
      </c>
      <c r="F85">
        <v>333</v>
      </c>
      <c r="G85">
        <v>2735</v>
      </c>
      <c r="H85" t="s">
        <v>11</v>
      </c>
      <c r="I85" t="s">
        <v>10</v>
      </c>
      <c r="J85">
        <f t="shared" si="1"/>
        <v>255</v>
      </c>
      <c r="K85" t="str">
        <f>VLOOKUP(B85,[2]taxonomy1!$B:$U,2,FALSE)</f>
        <v xml:space="preserve"> Ustilaginoidea virens.</v>
      </c>
      <c r="L85" t="str">
        <f>VLOOKUP(B85,[2]taxonomy1!$B:$U,4,FALSE)</f>
        <v xml:space="preserve"> NCBI_TaxID=1159556 {ECO:0000313|EMBL:KDB16090.1, ECO:0000313|Proteomes:UP000027002};</v>
      </c>
      <c r="M85" t="str">
        <f>VLOOKUP(B85,[2]taxonomy1!$B:$U,6,FALSE)</f>
        <v>Eukaryota</v>
      </c>
      <c r="N85" t="str">
        <f>VLOOKUP(B85,[2]taxonomy1!$B:$U,7,FALSE)</f>
        <v xml:space="preserve"> Fungi</v>
      </c>
      <c r="O85" t="str">
        <f>VLOOKUP(B85,[2]taxonomy1!$B:$U,8,FALSE)</f>
        <v xml:space="preserve"> Dikarya</v>
      </c>
      <c r="P85" t="str">
        <f>VLOOKUP(B85,[2]taxonomy1!$B:$U,9,FALSE)</f>
        <v xml:space="preserve"> Ascomycota</v>
      </c>
      <c r="Q85" t="str">
        <f>VLOOKUP(B85,[2]taxonomy1!$B:$U,10,FALSE)</f>
        <v xml:space="preserve"> Pezizomycotina</v>
      </c>
      <c r="R85" t="str">
        <f>VLOOKUP(B85,[2]taxonomy1!$B:$U,11,FALSE)</f>
        <v>Sordariomycetes</v>
      </c>
      <c r="S85" t="str">
        <f>VLOOKUP(B85,[2]taxonomy1!$B:$U,12,FALSE)</f>
        <v xml:space="preserve"> Hypocreomycetidae</v>
      </c>
      <c r="T85" t="str">
        <f>VLOOKUP(B85,[2]taxonomy1!$B:$U,13,FALSE)</f>
        <v xml:space="preserve"> Hypocreales</v>
      </c>
      <c r="U85" t="str">
        <f>VLOOKUP(B85,[2]taxonomy1!$B:$U,14,FALSE)</f>
        <v>Hypocreales incertae sedis</v>
      </c>
      <c r="V85" t="str">
        <f>VLOOKUP(B85,[2]taxonomy1!$B:$U,15,FALSE)</f>
        <v xml:space="preserve"> Ustilaginoidea.</v>
      </c>
      <c r="W85">
        <f>VLOOKUP(B85,[2]taxonomy1!$B:$U,16,FALSE)</f>
        <v>0</v>
      </c>
    </row>
    <row r="86" spans="1:23" x14ac:dyDescent="0.3">
      <c r="A86" t="s">
        <v>166</v>
      </c>
      <c r="B86" t="s">
        <v>167</v>
      </c>
      <c r="C86">
        <v>317</v>
      </c>
      <c r="D86" t="s">
        <v>10</v>
      </c>
      <c r="E86">
        <v>1</v>
      </c>
      <c r="F86">
        <v>292</v>
      </c>
      <c r="G86">
        <v>2735</v>
      </c>
      <c r="H86" t="s">
        <v>11</v>
      </c>
      <c r="I86" t="s">
        <v>10</v>
      </c>
      <c r="J86">
        <f t="shared" si="1"/>
        <v>291</v>
      </c>
      <c r="K86" t="str">
        <f>VLOOKUP(B86,[2]taxonomy1!$B:$U,2,FALSE)</f>
        <v xml:space="preserve"> Rhizoctonia solani AG-8 WAC10335.</v>
      </c>
      <c r="L86" t="str">
        <f>VLOOKUP(B86,[2]taxonomy1!$B:$U,4,FALSE)</f>
        <v xml:space="preserve"> NCBI_TaxID=1287689 {ECO:0000313|EMBL:KDN35287.1, ECO:0000313|Proteomes:UP000027042};</v>
      </c>
      <c r="M86" t="str">
        <f>VLOOKUP(B86,[2]taxonomy1!$B:$U,6,FALSE)</f>
        <v>Eukaryota</v>
      </c>
      <c r="N86" t="str">
        <f>VLOOKUP(B86,[2]taxonomy1!$B:$U,7,FALSE)</f>
        <v xml:space="preserve"> Fungi</v>
      </c>
      <c r="O86" t="str">
        <f>VLOOKUP(B86,[2]taxonomy1!$B:$U,8,FALSE)</f>
        <v xml:space="preserve"> Dikarya</v>
      </c>
      <c r="P86" t="str">
        <f>VLOOKUP(B86,[2]taxonomy1!$B:$U,9,FALSE)</f>
        <v xml:space="preserve"> Basidiomycota</v>
      </c>
      <c r="Q86" t="str">
        <f>VLOOKUP(B86,[2]taxonomy1!$B:$U,10,FALSE)</f>
        <v xml:space="preserve"> Agaricomycotina</v>
      </c>
      <c r="R86" t="str">
        <f>VLOOKUP(B86,[2]taxonomy1!$B:$U,11,FALSE)</f>
        <v>Agaricomycetes</v>
      </c>
      <c r="S86" t="str">
        <f>VLOOKUP(B86,[2]taxonomy1!$B:$U,12,FALSE)</f>
        <v xml:space="preserve"> Cantharellales</v>
      </c>
      <c r="T86" t="str">
        <f>VLOOKUP(B86,[2]taxonomy1!$B:$U,13,FALSE)</f>
        <v xml:space="preserve"> Ceratobasidiaceae</v>
      </c>
      <c r="U86" t="str">
        <f>VLOOKUP(B86,[2]taxonomy1!$B:$U,14,FALSE)</f>
        <v xml:space="preserve"> Rhizoctonia.</v>
      </c>
      <c r="V86">
        <f>VLOOKUP(B86,[2]taxonomy1!$B:$U,15,FALSE)</f>
        <v>0</v>
      </c>
      <c r="W86">
        <f>VLOOKUP(B86,[2]taxonomy1!$B:$U,16,FALSE)</f>
        <v>0</v>
      </c>
    </row>
    <row r="87" spans="1:23" x14ac:dyDescent="0.3">
      <c r="A87" t="s">
        <v>168</v>
      </c>
      <c r="B87" t="s">
        <v>169</v>
      </c>
      <c r="C87">
        <v>389</v>
      </c>
      <c r="D87" t="s">
        <v>10</v>
      </c>
      <c r="E87">
        <v>87</v>
      </c>
      <c r="F87">
        <v>363</v>
      </c>
      <c r="G87">
        <v>2735</v>
      </c>
      <c r="H87" t="s">
        <v>11</v>
      </c>
      <c r="I87" t="s">
        <v>10</v>
      </c>
      <c r="J87">
        <f t="shared" si="1"/>
        <v>276</v>
      </c>
      <c r="K87" t="str">
        <f>VLOOKUP(B87,[2]taxonomy1!$B:$U,2,FALSE)</f>
        <v xml:space="preserve"> Tilletiaria anomala UBC 951.</v>
      </c>
      <c r="L87" t="str">
        <f>VLOOKUP(B87,[2]taxonomy1!$B:$U,4,FALSE)</f>
        <v xml:space="preserve"> NCBI_TaxID=1037660 {ECO:0000313|EMBL:KDN36097.1, ECO:0000313|Proteomes:UP000027361};</v>
      </c>
      <c r="M87" t="str">
        <f>VLOOKUP(B87,[2]taxonomy1!$B:$U,6,FALSE)</f>
        <v>Eukaryota</v>
      </c>
      <c r="N87" t="str">
        <f>VLOOKUP(B87,[2]taxonomy1!$B:$U,7,FALSE)</f>
        <v xml:space="preserve"> Fungi</v>
      </c>
      <c r="O87" t="str">
        <f>VLOOKUP(B87,[2]taxonomy1!$B:$U,8,FALSE)</f>
        <v xml:space="preserve"> Dikarya</v>
      </c>
      <c r="P87" t="str">
        <f>VLOOKUP(B87,[2]taxonomy1!$B:$U,9,FALSE)</f>
        <v xml:space="preserve"> Basidiomycota</v>
      </c>
      <c r="Q87" t="str">
        <f>VLOOKUP(B87,[2]taxonomy1!$B:$U,10,FALSE)</f>
        <v xml:space="preserve"> Ustilaginomycotina</v>
      </c>
      <c r="R87" t="str">
        <f>VLOOKUP(B87,[2]taxonomy1!$B:$U,11,FALSE)</f>
        <v>Exobasidiomycetes</v>
      </c>
      <c r="S87" t="str">
        <f>VLOOKUP(B87,[2]taxonomy1!$B:$U,12,FALSE)</f>
        <v xml:space="preserve"> Georgefischeriales</v>
      </c>
      <c r="T87" t="str">
        <f>VLOOKUP(B87,[2]taxonomy1!$B:$U,13,FALSE)</f>
        <v xml:space="preserve"> Tilletiariaceae</v>
      </c>
      <c r="U87" t="str">
        <f>VLOOKUP(B87,[2]taxonomy1!$B:$U,14,FALSE)</f>
        <v xml:space="preserve"> Tilletiaria.</v>
      </c>
      <c r="V87">
        <f>VLOOKUP(B87,[2]taxonomy1!$B:$U,15,FALSE)</f>
        <v>0</v>
      </c>
      <c r="W87">
        <f>VLOOKUP(B87,[2]taxonomy1!$B:$U,16,FALSE)</f>
        <v>0</v>
      </c>
    </row>
    <row r="88" spans="1:23" x14ac:dyDescent="0.3">
      <c r="A88" t="s">
        <v>170</v>
      </c>
      <c r="B88" t="s">
        <v>171</v>
      </c>
      <c r="C88">
        <v>93</v>
      </c>
      <c r="D88" t="s">
        <v>10</v>
      </c>
      <c r="E88">
        <v>6</v>
      </c>
      <c r="F88">
        <v>91</v>
      </c>
      <c r="G88">
        <v>2735</v>
      </c>
      <c r="H88" t="s">
        <v>11</v>
      </c>
      <c r="I88" t="s">
        <v>10</v>
      </c>
      <c r="J88">
        <f t="shared" si="1"/>
        <v>85</v>
      </c>
      <c r="K88" t="str">
        <f>VLOOKUP(B88,[2]taxonomy1!$B:$U,2,FALSE)</f>
        <v xml:space="preserve"> Rhizoctonia solani AG-8 WAC10335.</v>
      </c>
      <c r="L88" t="str">
        <f>VLOOKUP(B88,[2]taxonomy1!$B:$U,4,FALSE)</f>
        <v xml:space="preserve"> NCBI_TaxID=1287689 {ECO:0000313|EMBL:KDN45392.1, ECO:0000313|Proteomes:UP000027042};</v>
      </c>
      <c r="M88" t="str">
        <f>VLOOKUP(B88,[2]taxonomy1!$B:$U,6,FALSE)</f>
        <v>Eukaryota</v>
      </c>
      <c r="N88" t="str">
        <f>VLOOKUP(B88,[2]taxonomy1!$B:$U,7,FALSE)</f>
        <v xml:space="preserve"> Fungi</v>
      </c>
      <c r="O88" t="str">
        <f>VLOOKUP(B88,[2]taxonomy1!$B:$U,8,FALSE)</f>
        <v xml:space="preserve"> Dikarya</v>
      </c>
      <c r="P88" t="str">
        <f>VLOOKUP(B88,[2]taxonomy1!$B:$U,9,FALSE)</f>
        <v xml:space="preserve"> Basidiomycota</v>
      </c>
      <c r="Q88" t="str">
        <f>VLOOKUP(B88,[2]taxonomy1!$B:$U,10,FALSE)</f>
        <v xml:space="preserve"> Agaricomycotina</v>
      </c>
      <c r="R88" t="str">
        <f>VLOOKUP(B88,[2]taxonomy1!$B:$U,11,FALSE)</f>
        <v>Agaricomycetes</v>
      </c>
      <c r="S88" t="str">
        <f>VLOOKUP(B88,[2]taxonomy1!$B:$U,12,FALSE)</f>
        <v xml:space="preserve"> Cantharellales</v>
      </c>
      <c r="T88" t="str">
        <f>VLOOKUP(B88,[2]taxonomy1!$B:$U,13,FALSE)</f>
        <v xml:space="preserve"> Ceratobasidiaceae</v>
      </c>
      <c r="U88" t="str">
        <f>VLOOKUP(B88,[2]taxonomy1!$B:$U,14,FALSE)</f>
        <v xml:space="preserve"> Rhizoctonia.</v>
      </c>
      <c r="V88">
        <f>VLOOKUP(B88,[2]taxonomy1!$B:$U,15,FALSE)</f>
        <v>0</v>
      </c>
      <c r="W88">
        <f>VLOOKUP(B88,[2]taxonomy1!$B:$U,16,FALSE)</f>
        <v>0</v>
      </c>
    </row>
    <row r="89" spans="1:23" x14ac:dyDescent="0.3">
      <c r="A89" t="s">
        <v>172</v>
      </c>
      <c r="B89" t="s">
        <v>173</v>
      </c>
      <c r="C89">
        <v>295</v>
      </c>
      <c r="D89" t="s">
        <v>10</v>
      </c>
      <c r="E89">
        <v>5</v>
      </c>
      <c r="F89">
        <v>288</v>
      </c>
      <c r="G89">
        <v>2735</v>
      </c>
      <c r="H89" t="s">
        <v>11</v>
      </c>
      <c r="I89" t="s">
        <v>10</v>
      </c>
      <c r="J89">
        <f t="shared" si="1"/>
        <v>283</v>
      </c>
      <c r="K89" t="str">
        <f>VLOOKUP(B89,[2]taxonomy1!$B:$U,2,FALSE)</f>
        <v xml:space="preserve"> Tilletiaria anomala UBC 951.</v>
      </c>
      <c r="L89" t="str">
        <f>VLOOKUP(B89,[2]taxonomy1!$B:$U,4,FALSE)</f>
        <v xml:space="preserve"> NCBI_TaxID=1037660 {ECO:0000313|EMBL:KDN52047.1, ECO:0000313|Proteomes:UP000027361};</v>
      </c>
      <c r="M89" t="str">
        <f>VLOOKUP(B89,[2]taxonomy1!$B:$U,6,FALSE)</f>
        <v>Eukaryota</v>
      </c>
      <c r="N89" t="str">
        <f>VLOOKUP(B89,[2]taxonomy1!$B:$U,7,FALSE)</f>
        <v xml:space="preserve"> Fungi</v>
      </c>
      <c r="O89" t="str">
        <f>VLOOKUP(B89,[2]taxonomy1!$B:$U,8,FALSE)</f>
        <v xml:space="preserve"> Dikarya</v>
      </c>
      <c r="P89" t="str">
        <f>VLOOKUP(B89,[2]taxonomy1!$B:$U,9,FALSE)</f>
        <v xml:space="preserve"> Basidiomycota</v>
      </c>
      <c r="Q89" t="str">
        <f>VLOOKUP(B89,[2]taxonomy1!$B:$U,10,FALSE)</f>
        <v xml:space="preserve"> Ustilaginomycotina</v>
      </c>
      <c r="R89" t="str">
        <f>VLOOKUP(B89,[2]taxonomy1!$B:$U,11,FALSE)</f>
        <v>Exobasidiomycetes</v>
      </c>
      <c r="S89" t="str">
        <f>VLOOKUP(B89,[2]taxonomy1!$B:$U,12,FALSE)</f>
        <v xml:space="preserve"> Georgefischeriales</v>
      </c>
      <c r="T89" t="str">
        <f>VLOOKUP(B89,[2]taxonomy1!$B:$U,13,FALSE)</f>
        <v xml:space="preserve"> Tilletiariaceae</v>
      </c>
      <c r="U89" t="str">
        <f>VLOOKUP(B89,[2]taxonomy1!$B:$U,14,FALSE)</f>
        <v xml:space="preserve"> Tilletiaria.</v>
      </c>
      <c r="V89">
        <f>VLOOKUP(B89,[2]taxonomy1!$B:$U,15,FALSE)</f>
        <v>0</v>
      </c>
      <c r="W89">
        <f>VLOOKUP(B89,[2]taxonomy1!$B:$U,16,FALSE)</f>
        <v>0</v>
      </c>
    </row>
    <row r="90" spans="1:23" x14ac:dyDescent="0.3">
      <c r="A90" t="s">
        <v>174</v>
      </c>
      <c r="B90" t="s">
        <v>175</v>
      </c>
      <c r="C90">
        <v>353</v>
      </c>
      <c r="D90" t="s">
        <v>10</v>
      </c>
      <c r="E90">
        <v>39</v>
      </c>
      <c r="F90">
        <v>324</v>
      </c>
      <c r="G90">
        <v>2735</v>
      </c>
      <c r="H90" t="s">
        <v>11</v>
      </c>
      <c r="I90" t="s">
        <v>10</v>
      </c>
      <c r="J90">
        <f t="shared" si="1"/>
        <v>285</v>
      </c>
      <c r="K90" t="str">
        <f>VLOOKUP(B90,[2]taxonomy1!$B:$U,2,FALSE)</f>
        <v xml:space="preserve"> Colletotrichum sublineola (Sorghum anthracnose fungus).</v>
      </c>
      <c r="L90" t="str">
        <f>VLOOKUP(B90,[2]taxonomy1!$B:$U,4,FALSE)</f>
        <v xml:space="preserve"> NCBI_TaxID=1173701 {ECO:0000313|EMBL:KDN63028.1, ECO:0000313|Proteomes:UP000027238};</v>
      </c>
      <c r="M90" t="str">
        <f>VLOOKUP(B90,[2]taxonomy1!$B:$U,6,FALSE)</f>
        <v>Eukaryota</v>
      </c>
      <c r="N90" t="str">
        <f>VLOOKUP(B90,[2]taxonomy1!$B:$U,7,FALSE)</f>
        <v xml:space="preserve"> Fungi</v>
      </c>
      <c r="O90" t="str">
        <f>VLOOKUP(B90,[2]taxonomy1!$B:$U,8,FALSE)</f>
        <v xml:space="preserve"> Dikarya</v>
      </c>
      <c r="P90" t="str">
        <f>VLOOKUP(B90,[2]taxonomy1!$B:$U,9,FALSE)</f>
        <v xml:space="preserve"> Ascomycota</v>
      </c>
      <c r="Q90" t="str">
        <f>VLOOKUP(B90,[2]taxonomy1!$B:$U,10,FALSE)</f>
        <v xml:space="preserve"> Pezizomycotina</v>
      </c>
      <c r="R90" t="str">
        <f>VLOOKUP(B90,[2]taxonomy1!$B:$U,11,FALSE)</f>
        <v>Sordariomycetes</v>
      </c>
      <c r="S90" t="str">
        <f>VLOOKUP(B90,[2]taxonomy1!$B:$U,12,FALSE)</f>
        <v xml:space="preserve"> Hypocreomycetidae</v>
      </c>
      <c r="T90" t="str">
        <f>VLOOKUP(B90,[2]taxonomy1!$B:$U,13,FALSE)</f>
        <v xml:space="preserve"> Glomerellales</v>
      </c>
      <c r="U90" t="str">
        <f>VLOOKUP(B90,[2]taxonomy1!$B:$U,14,FALSE)</f>
        <v xml:space="preserve"> Glomerellaceae</v>
      </c>
      <c r="V90" t="str">
        <f>VLOOKUP(B90,[2]taxonomy1!$B:$U,15,FALSE)</f>
        <v>Colletotrichum.</v>
      </c>
      <c r="W90">
        <f>VLOOKUP(B90,[2]taxonomy1!$B:$U,16,FALSE)</f>
        <v>0</v>
      </c>
    </row>
    <row r="91" spans="1:23" x14ac:dyDescent="0.3">
      <c r="A91" t="s">
        <v>176</v>
      </c>
      <c r="B91" t="s">
        <v>177</v>
      </c>
      <c r="C91">
        <v>336</v>
      </c>
      <c r="D91" t="s">
        <v>10</v>
      </c>
      <c r="E91">
        <v>2</v>
      </c>
      <c r="F91">
        <v>329</v>
      </c>
      <c r="G91">
        <v>2735</v>
      </c>
      <c r="H91" t="s">
        <v>11</v>
      </c>
      <c r="I91" t="s">
        <v>10</v>
      </c>
      <c r="J91">
        <f t="shared" si="1"/>
        <v>327</v>
      </c>
      <c r="K91" t="str">
        <f>VLOOKUP(B91,[2]taxonomy1!$B:$U,2,FALSE)</f>
        <v xml:space="preserve"> Colletotrichum sublineola (Sorghum anthracnose fungus).</v>
      </c>
      <c r="L91" t="str">
        <f>VLOOKUP(B91,[2]taxonomy1!$B:$U,4,FALSE)</f>
        <v xml:space="preserve"> NCBI_TaxID=1173701 {ECO:0000313|EMBL:KDN66309.1, ECO:0000313|Proteomes:UP000027238};</v>
      </c>
      <c r="M91" t="str">
        <f>VLOOKUP(B91,[2]taxonomy1!$B:$U,6,FALSE)</f>
        <v>Eukaryota</v>
      </c>
      <c r="N91" t="str">
        <f>VLOOKUP(B91,[2]taxonomy1!$B:$U,7,FALSE)</f>
        <v xml:space="preserve"> Fungi</v>
      </c>
      <c r="O91" t="str">
        <f>VLOOKUP(B91,[2]taxonomy1!$B:$U,8,FALSE)</f>
        <v xml:space="preserve"> Dikarya</v>
      </c>
      <c r="P91" t="str">
        <f>VLOOKUP(B91,[2]taxonomy1!$B:$U,9,FALSE)</f>
        <v xml:space="preserve"> Ascomycota</v>
      </c>
      <c r="Q91" t="str">
        <f>VLOOKUP(B91,[2]taxonomy1!$B:$U,10,FALSE)</f>
        <v xml:space="preserve"> Pezizomycotina</v>
      </c>
      <c r="R91" t="str">
        <f>VLOOKUP(B91,[2]taxonomy1!$B:$U,11,FALSE)</f>
        <v>Sordariomycetes</v>
      </c>
      <c r="S91" t="str">
        <f>VLOOKUP(B91,[2]taxonomy1!$B:$U,12,FALSE)</f>
        <v xml:space="preserve"> Hypocreomycetidae</v>
      </c>
      <c r="T91" t="str">
        <f>VLOOKUP(B91,[2]taxonomy1!$B:$U,13,FALSE)</f>
        <v xml:space="preserve"> Glomerellales</v>
      </c>
      <c r="U91" t="str">
        <f>VLOOKUP(B91,[2]taxonomy1!$B:$U,14,FALSE)</f>
        <v xml:space="preserve"> Glomerellaceae</v>
      </c>
      <c r="V91" t="str">
        <f>VLOOKUP(B91,[2]taxonomy1!$B:$U,15,FALSE)</f>
        <v>Colletotrichum.</v>
      </c>
      <c r="W91">
        <f>VLOOKUP(B91,[2]taxonomy1!$B:$U,16,FALSE)</f>
        <v>0</v>
      </c>
    </row>
    <row r="92" spans="1:23" x14ac:dyDescent="0.3">
      <c r="A92" t="s">
        <v>178</v>
      </c>
      <c r="B92" t="s">
        <v>179</v>
      </c>
      <c r="C92">
        <v>163</v>
      </c>
      <c r="D92" t="s">
        <v>10</v>
      </c>
      <c r="E92">
        <v>1</v>
      </c>
      <c r="F92">
        <v>157</v>
      </c>
      <c r="G92">
        <v>2735</v>
      </c>
      <c r="H92" t="s">
        <v>11</v>
      </c>
      <c r="I92" t="s">
        <v>10</v>
      </c>
      <c r="J92">
        <f t="shared" si="1"/>
        <v>156</v>
      </c>
      <c r="K92" t="str">
        <f>VLOOKUP(B92,[2]taxonomy1!$B:$U,2,FALSE)</f>
        <v xml:space="preserve"> Saprolegnia parasitica (strain CBS 223.65).</v>
      </c>
      <c r="L92" t="str">
        <f>VLOOKUP(B92,[2]taxonomy1!$B:$U,4,FALSE)</f>
        <v xml:space="preserve"> NCBI_TaxID=695850 {ECO:0000313|EMBL:KDO16174.1, ECO:0000313|Proteomes:UP000030745};</v>
      </c>
      <c r="M92" t="str">
        <f>VLOOKUP(B92,[2]taxonomy1!$B:$U,6,FALSE)</f>
        <v>Eukaryota</v>
      </c>
      <c r="N92" t="str">
        <f>VLOOKUP(B92,[2]taxonomy1!$B:$U,7,FALSE)</f>
        <v xml:space="preserve"> Stramenopiles</v>
      </c>
      <c r="O92" t="str">
        <f>VLOOKUP(B92,[2]taxonomy1!$B:$U,8,FALSE)</f>
        <v xml:space="preserve"> Oomycetes</v>
      </c>
      <c r="P92" t="str">
        <f>VLOOKUP(B92,[2]taxonomy1!$B:$U,9,FALSE)</f>
        <v xml:space="preserve"> Saprolegniales</v>
      </c>
      <c r="Q92" t="str">
        <f>VLOOKUP(B92,[2]taxonomy1!$B:$U,10,FALSE)</f>
        <v xml:space="preserve"> Saprolegniaceae</v>
      </c>
      <c r="R92" t="str">
        <f>VLOOKUP(B92,[2]taxonomy1!$B:$U,11,FALSE)</f>
        <v>Saprolegnia.</v>
      </c>
      <c r="S92">
        <f>VLOOKUP(B92,[2]taxonomy1!$B:$U,12,FALSE)</f>
        <v>0</v>
      </c>
      <c r="T92">
        <f>VLOOKUP(B92,[2]taxonomy1!$B:$U,13,FALSE)</f>
        <v>0</v>
      </c>
      <c r="U92">
        <f>VLOOKUP(B92,[2]taxonomy1!$B:$U,14,FALSE)</f>
        <v>0</v>
      </c>
      <c r="V92">
        <f>VLOOKUP(B92,[2]taxonomy1!$B:$U,15,FALSE)</f>
        <v>0</v>
      </c>
      <c r="W92">
        <f>VLOOKUP(B92,[2]taxonomy1!$B:$U,16,FALSE)</f>
        <v>0</v>
      </c>
    </row>
    <row r="93" spans="1:23" x14ac:dyDescent="0.3">
      <c r="A93" t="s">
        <v>180</v>
      </c>
      <c r="B93" t="s">
        <v>181</v>
      </c>
      <c r="C93">
        <v>328</v>
      </c>
      <c r="D93" t="s">
        <v>10</v>
      </c>
      <c r="E93">
        <v>55</v>
      </c>
      <c r="F93">
        <v>321</v>
      </c>
      <c r="G93">
        <v>2735</v>
      </c>
      <c r="H93" t="s">
        <v>11</v>
      </c>
      <c r="I93" t="s">
        <v>10</v>
      </c>
      <c r="J93">
        <f t="shared" si="1"/>
        <v>266</v>
      </c>
      <c r="K93" t="str">
        <f>VLOOKUP(B93,[2]taxonomy1!$B:$U,2,FALSE)</f>
        <v xml:space="preserve"> Saprolegnia parasitica (strain CBS 223.65).</v>
      </c>
      <c r="L93" t="str">
        <f>VLOOKUP(B93,[2]taxonomy1!$B:$U,4,FALSE)</f>
        <v xml:space="preserve"> NCBI_TaxID=695850 {ECO:0000313|EMBL:KDO23264.1, ECO:0000313|Proteomes:UP000030745};</v>
      </c>
      <c r="M93" t="str">
        <f>VLOOKUP(B93,[2]taxonomy1!$B:$U,6,FALSE)</f>
        <v>Eukaryota</v>
      </c>
      <c r="N93" t="str">
        <f>VLOOKUP(B93,[2]taxonomy1!$B:$U,7,FALSE)</f>
        <v xml:space="preserve"> Stramenopiles</v>
      </c>
      <c r="O93" t="str">
        <f>VLOOKUP(B93,[2]taxonomy1!$B:$U,8,FALSE)</f>
        <v xml:space="preserve"> Oomycetes</v>
      </c>
      <c r="P93" t="str">
        <f>VLOOKUP(B93,[2]taxonomy1!$B:$U,9,FALSE)</f>
        <v xml:space="preserve"> Saprolegniales</v>
      </c>
      <c r="Q93" t="str">
        <f>VLOOKUP(B93,[2]taxonomy1!$B:$U,10,FALSE)</f>
        <v xml:space="preserve"> Saprolegniaceae</v>
      </c>
      <c r="R93" t="str">
        <f>VLOOKUP(B93,[2]taxonomy1!$B:$U,11,FALSE)</f>
        <v>Saprolegnia.</v>
      </c>
      <c r="S93">
        <f>VLOOKUP(B93,[2]taxonomy1!$B:$U,12,FALSE)</f>
        <v>0</v>
      </c>
      <c r="T93">
        <f>VLOOKUP(B93,[2]taxonomy1!$B:$U,13,FALSE)</f>
        <v>0</v>
      </c>
      <c r="U93">
        <f>VLOOKUP(B93,[2]taxonomy1!$B:$U,14,FALSE)</f>
        <v>0</v>
      </c>
      <c r="V93">
        <f>VLOOKUP(B93,[2]taxonomy1!$B:$U,15,FALSE)</f>
        <v>0</v>
      </c>
      <c r="W93">
        <f>VLOOKUP(B93,[2]taxonomy1!$B:$U,16,FALSE)</f>
        <v>0</v>
      </c>
    </row>
    <row r="94" spans="1:23" x14ac:dyDescent="0.3">
      <c r="A94" t="s">
        <v>182</v>
      </c>
      <c r="B94" t="s">
        <v>183</v>
      </c>
      <c r="C94">
        <v>264</v>
      </c>
      <c r="D94" t="s">
        <v>10</v>
      </c>
      <c r="E94">
        <v>2</v>
      </c>
      <c r="F94">
        <v>146</v>
      </c>
      <c r="G94">
        <v>2735</v>
      </c>
      <c r="H94" t="s">
        <v>11</v>
      </c>
      <c r="I94" t="s">
        <v>10</v>
      </c>
      <c r="J94">
        <f t="shared" si="1"/>
        <v>144</v>
      </c>
      <c r="K94" t="str">
        <f>VLOOKUP(B94,[2]taxonomy1!$B:$U,2,FALSE)</f>
        <v xml:space="preserve"> Saprolegnia parasitica (strain CBS 223.65).</v>
      </c>
      <c r="L94" t="str">
        <f>VLOOKUP(B94,[2]taxonomy1!$B:$U,4,FALSE)</f>
        <v xml:space="preserve"> NCBI_TaxID=695850 {ECO:0000313|EMBL:KDO23365.1, ECO:0000313|Proteomes:UP000030745};</v>
      </c>
      <c r="M94" t="str">
        <f>VLOOKUP(B94,[2]taxonomy1!$B:$U,6,FALSE)</f>
        <v>Eukaryota</v>
      </c>
      <c r="N94" t="str">
        <f>VLOOKUP(B94,[2]taxonomy1!$B:$U,7,FALSE)</f>
        <v xml:space="preserve"> Stramenopiles</v>
      </c>
      <c r="O94" t="str">
        <f>VLOOKUP(B94,[2]taxonomy1!$B:$U,8,FALSE)</f>
        <v xml:space="preserve"> Oomycetes</v>
      </c>
      <c r="P94" t="str">
        <f>VLOOKUP(B94,[2]taxonomy1!$B:$U,9,FALSE)</f>
        <v xml:space="preserve"> Saprolegniales</v>
      </c>
      <c r="Q94" t="str">
        <f>VLOOKUP(B94,[2]taxonomy1!$B:$U,10,FALSE)</f>
        <v xml:space="preserve"> Saprolegniaceae</v>
      </c>
      <c r="R94" t="str">
        <f>VLOOKUP(B94,[2]taxonomy1!$B:$U,11,FALSE)</f>
        <v>Saprolegnia.</v>
      </c>
      <c r="S94">
        <f>VLOOKUP(B94,[2]taxonomy1!$B:$U,12,FALSE)</f>
        <v>0</v>
      </c>
      <c r="T94">
        <f>VLOOKUP(B94,[2]taxonomy1!$B:$U,13,FALSE)</f>
        <v>0</v>
      </c>
      <c r="U94">
        <f>VLOOKUP(B94,[2]taxonomy1!$B:$U,14,FALSE)</f>
        <v>0</v>
      </c>
      <c r="V94">
        <f>VLOOKUP(B94,[2]taxonomy1!$B:$U,15,FALSE)</f>
        <v>0</v>
      </c>
      <c r="W94">
        <f>VLOOKUP(B94,[2]taxonomy1!$B:$U,16,FALSE)</f>
        <v>0</v>
      </c>
    </row>
    <row r="95" spans="1:23" x14ac:dyDescent="0.3">
      <c r="A95" t="s">
        <v>182</v>
      </c>
      <c r="B95" t="s">
        <v>183</v>
      </c>
      <c r="C95">
        <v>264</v>
      </c>
      <c r="D95" t="s">
        <v>10</v>
      </c>
      <c r="E95">
        <v>134</v>
      </c>
      <c r="F95">
        <v>258</v>
      </c>
      <c r="G95">
        <v>2735</v>
      </c>
      <c r="H95" t="s">
        <v>11</v>
      </c>
      <c r="I95" t="s">
        <v>10</v>
      </c>
      <c r="J95">
        <f t="shared" si="1"/>
        <v>124</v>
      </c>
      <c r="K95" t="str">
        <f>VLOOKUP(B95,[2]taxonomy1!$B:$U,2,FALSE)</f>
        <v xml:space="preserve"> Saprolegnia parasitica (strain CBS 223.65).</v>
      </c>
      <c r="L95" t="str">
        <f>VLOOKUP(B95,[2]taxonomy1!$B:$U,4,FALSE)</f>
        <v xml:space="preserve"> NCBI_TaxID=695850 {ECO:0000313|EMBL:KDO23365.1, ECO:0000313|Proteomes:UP000030745};</v>
      </c>
      <c r="M95" t="str">
        <f>VLOOKUP(B95,[2]taxonomy1!$B:$U,6,FALSE)</f>
        <v>Eukaryota</v>
      </c>
      <c r="N95" t="str">
        <f>VLOOKUP(B95,[2]taxonomy1!$B:$U,7,FALSE)</f>
        <v xml:space="preserve"> Stramenopiles</v>
      </c>
      <c r="O95" t="str">
        <f>VLOOKUP(B95,[2]taxonomy1!$B:$U,8,FALSE)</f>
        <v xml:space="preserve"> Oomycetes</v>
      </c>
      <c r="P95" t="str">
        <f>VLOOKUP(B95,[2]taxonomy1!$B:$U,9,FALSE)</f>
        <v xml:space="preserve"> Saprolegniales</v>
      </c>
      <c r="Q95" t="str">
        <f>VLOOKUP(B95,[2]taxonomy1!$B:$U,10,FALSE)</f>
        <v xml:space="preserve"> Saprolegniaceae</v>
      </c>
      <c r="R95" t="str">
        <f>VLOOKUP(B95,[2]taxonomy1!$B:$U,11,FALSE)</f>
        <v>Saprolegnia.</v>
      </c>
      <c r="S95">
        <f>VLOOKUP(B95,[2]taxonomy1!$B:$U,12,FALSE)</f>
        <v>0</v>
      </c>
      <c r="T95">
        <f>VLOOKUP(B95,[2]taxonomy1!$B:$U,13,FALSE)</f>
        <v>0</v>
      </c>
      <c r="U95">
        <f>VLOOKUP(B95,[2]taxonomy1!$B:$U,14,FALSE)</f>
        <v>0</v>
      </c>
      <c r="V95">
        <f>VLOOKUP(B95,[2]taxonomy1!$B:$U,15,FALSE)</f>
        <v>0</v>
      </c>
      <c r="W95">
        <f>VLOOKUP(B95,[2]taxonomy1!$B:$U,16,FALSE)</f>
        <v>0</v>
      </c>
    </row>
    <row r="96" spans="1:23" x14ac:dyDescent="0.3">
      <c r="A96" t="s">
        <v>184</v>
      </c>
      <c r="B96" t="s">
        <v>185</v>
      </c>
      <c r="C96">
        <v>318</v>
      </c>
      <c r="D96" t="s">
        <v>10</v>
      </c>
      <c r="E96">
        <v>125</v>
      </c>
      <c r="F96">
        <v>312</v>
      </c>
      <c r="G96">
        <v>2735</v>
      </c>
      <c r="H96" t="s">
        <v>11</v>
      </c>
      <c r="I96" t="s">
        <v>10</v>
      </c>
      <c r="J96">
        <f t="shared" si="1"/>
        <v>187</v>
      </c>
      <c r="K96" t="str">
        <f>VLOOKUP(B96,[2]taxonomy1!$B:$U,2,FALSE)</f>
        <v xml:space="preserve"> Saprolegnia parasitica (strain CBS 223.65).</v>
      </c>
      <c r="L96" t="str">
        <f>VLOOKUP(B96,[2]taxonomy1!$B:$U,4,FALSE)</f>
        <v xml:space="preserve"> NCBI_TaxID=695850 {ECO:0000313|EMBL:KDO25799.1, ECO:0000313|Proteomes:UP000030745};</v>
      </c>
      <c r="M96" t="str">
        <f>VLOOKUP(B96,[2]taxonomy1!$B:$U,6,FALSE)</f>
        <v>Eukaryota</v>
      </c>
      <c r="N96" t="str">
        <f>VLOOKUP(B96,[2]taxonomy1!$B:$U,7,FALSE)</f>
        <v xml:space="preserve"> Stramenopiles</v>
      </c>
      <c r="O96" t="str">
        <f>VLOOKUP(B96,[2]taxonomy1!$B:$U,8,FALSE)</f>
        <v xml:space="preserve"> Oomycetes</v>
      </c>
      <c r="P96" t="str">
        <f>VLOOKUP(B96,[2]taxonomy1!$B:$U,9,FALSE)</f>
        <v xml:space="preserve"> Saprolegniales</v>
      </c>
      <c r="Q96" t="str">
        <f>VLOOKUP(B96,[2]taxonomy1!$B:$U,10,FALSE)</f>
        <v xml:space="preserve"> Saprolegniaceae</v>
      </c>
      <c r="R96" t="str">
        <f>VLOOKUP(B96,[2]taxonomy1!$B:$U,11,FALSE)</f>
        <v>Saprolegnia.</v>
      </c>
      <c r="S96">
        <f>VLOOKUP(B96,[2]taxonomy1!$B:$U,12,FALSE)</f>
        <v>0</v>
      </c>
      <c r="T96">
        <f>VLOOKUP(B96,[2]taxonomy1!$B:$U,13,FALSE)</f>
        <v>0</v>
      </c>
      <c r="U96">
        <f>VLOOKUP(B96,[2]taxonomy1!$B:$U,14,FALSE)</f>
        <v>0</v>
      </c>
      <c r="V96">
        <f>VLOOKUP(B96,[2]taxonomy1!$B:$U,15,FALSE)</f>
        <v>0</v>
      </c>
      <c r="W96">
        <f>VLOOKUP(B96,[2]taxonomy1!$B:$U,16,FALSE)</f>
        <v>0</v>
      </c>
    </row>
    <row r="97" spans="1:23" x14ac:dyDescent="0.3">
      <c r="A97" t="s">
        <v>186</v>
      </c>
      <c r="B97" t="s">
        <v>187</v>
      </c>
      <c r="C97">
        <v>280</v>
      </c>
      <c r="D97" t="s">
        <v>10</v>
      </c>
      <c r="E97">
        <v>3</v>
      </c>
      <c r="F97">
        <v>274</v>
      </c>
      <c r="G97">
        <v>2735</v>
      </c>
      <c r="H97" t="s">
        <v>11</v>
      </c>
      <c r="I97" t="s">
        <v>10</v>
      </c>
      <c r="J97">
        <f t="shared" si="1"/>
        <v>271</v>
      </c>
      <c r="K97" t="str">
        <f>VLOOKUP(B97,[2]taxonomy1!$B:$U,2,FALSE)</f>
        <v xml:space="preserve"> Saprolegnia parasitica (strain CBS 223.65).</v>
      </c>
      <c r="L97" t="str">
        <f>VLOOKUP(B97,[2]taxonomy1!$B:$U,4,FALSE)</f>
        <v xml:space="preserve"> NCBI_TaxID=695850 {ECO:0000313|EMBL:KDO21726.1, ECO:0000313|Proteomes:UP000030745};</v>
      </c>
      <c r="M97" t="str">
        <f>VLOOKUP(B97,[2]taxonomy1!$B:$U,6,FALSE)</f>
        <v>Eukaryota</v>
      </c>
      <c r="N97" t="str">
        <f>VLOOKUP(B97,[2]taxonomy1!$B:$U,7,FALSE)</f>
        <v xml:space="preserve"> Stramenopiles</v>
      </c>
      <c r="O97" t="str">
        <f>VLOOKUP(B97,[2]taxonomy1!$B:$U,8,FALSE)</f>
        <v xml:space="preserve"> Oomycetes</v>
      </c>
      <c r="P97" t="str">
        <f>VLOOKUP(B97,[2]taxonomy1!$B:$U,9,FALSE)</f>
        <v xml:space="preserve"> Saprolegniales</v>
      </c>
      <c r="Q97" t="str">
        <f>VLOOKUP(B97,[2]taxonomy1!$B:$U,10,FALSE)</f>
        <v xml:space="preserve"> Saprolegniaceae</v>
      </c>
      <c r="R97" t="str">
        <f>VLOOKUP(B97,[2]taxonomy1!$B:$U,11,FALSE)</f>
        <v>Saprolegnia.</v>
      </c>
      <c r="S97">
        <f>VLOOKUP(B97,[2]taxonomy1!$B:$U,12,FALSE)</f>
        <v>0</v>
      </c>
      <c r="T97">
        <f>VLOOKUP(B97,[2]taxonomy1!$B:$U,13,FALSE)</f>
        <v>0</v>
      </c>
      <c r="U97">
        <f>VLOOKUP(B97,[2]taxonomy1!$B:$U,14,FALSE)</f>
        <v>0</v>
      </c>
      <c r="V97">
        <f>VLOOKUP(B97,[2]taxonomy1!$B:$U,15,FALSE)</f>
        <v>0</v>
      </c>
      <c r="W97">
        <f>VLOOKUP(B97,[2]taxonomy1!$B:$U,16,FALSE)</f>
        <v>0</v>
      </c>
    </row>
    <row r="98" spans="1:23" x14ac:dyDescent="0.3">
      <c r="A98" t="s">
        <v>188</v>
      </c>
      <c r="B98" t="s">
        <v>189</v>
      </c>
      <c r="C98">
        <v>274</v>
      </c>
      <c r="D98" t="s">
        <v>10</v>
      </c>
      <c r="E98">
        <v>4</v>
      </c>
      <c r="F98">
        <v>267</v>
      </c>
      <c r="G98">
        <v>2735</v>
      </c>
      <c r="H98" t="s">
        <v>11</v>
      </c>
      <c r="I98" t="s">
        <v>10</v>
      </c>
      <c r="J98">
        <f t="shared" si="1"/>
        <v>263</v>
      </c>
      <c r="K98" t="str">
        <f>VLOOKUP(B98,[2]taxonomy1!$B:$U,2,FALSE)</f>
        <v xml:space="preserve"> Citrus sinensis (Sweet orange) (Citrus aurantium var. sinensis).</v>
      </c>
      <c r="L98" t="str">
        <f>VLOOKUP(B98,[2]taxonomy1!$B:$U,4,FALSE)</f>
        <v xml:space="preserve"> NCBI_TaxID=2711 {ECO:0000313|EMBL:KDO46518.1, ECO:0000313|Proteomes:UP000027120};</v>
      </c>
      <c r="M98" t="str">
        <f>VLOOKUP(B98,[2]taxonomy1!$B:$U,6,FALSE)</f>
        <v>Eukaryota</v>
      </c>
      <c r="N98" t="str">
        <f>VLOOKUP(B98,[2]taxonomy1!$B:$U,7,FALSE)</f>
        <v xml:space="preserve"> Viridiplantae</v>
      </c>
      <c r="O98" t="str">
        <f>VLOOKUP(B98,[2]taxonomy1!$B:$U,8,FALSE)</f>
        <v xml:space="preserve"> Streptophyta</v>
      </c>
      <c r="P98" t="str">
        <f>VLOOKUP(B98,[2]taxonomy1!$B:$U,9,FALSE)</f>
        <v xml:space="preserve"> Embryophyta</v>
      </c>
      <c r="Q98" t="str">
        <f>VLOOKUP(B98,[2]taxonomy1!$B:$U,10,FALSE)</f>
        <v xml:space="preserve"> Tracheophyta</v>
      </c>
      <c r="R98" t="str">
        <f>VLOOKUP(B98,[2]taxonomy1!$B:$U,11,FALSE)</f>
        <v>Spermatophyta</v>
      </c>
      <c r="S98" t="str">
        <f>VLOOKUP(B98,[2]taxonomy1!$B:$U,12,FALSE)</f>
        <v xml:space="preserve"> Magnoliophyta</v>
      </c>
      <c r="T98" t="str">
        <f>VLOOKUP(B98,[2]taxonomy1!$B:$U,13,FALSE)</f>
        <v xml:space="preserve"> eudicotyledons</v>
      </c>
      <c r="U98" t="str">
        <f>VLOOKUP(B98,[2]taxonomy1!$B:$U,14,FALSE)</f>
        <v xml:space="preserve"> Gunneridae</v>
      </c>
      <c r="V98" t="str">
        <f>VLOOKUP(B98,[2]taxonomy1!$B:$U,15,FALSE)</f>
        <v>Pentapetalae</v>
      </c>
      <c r="W98" t="str">
        <f>VLOOKUP(B98,[2]taxonomy1!$B:$U,16,FALSE)</f>
        <v xml:space="preserve"> rosids</v>
      </c>
    </row>
    <row r="99" spans="1:23" x14ac:dyDescent="0.3">
      <c r="A99" t="s">
        <v>190</v>
      </c>
      <c r="B99" t="s">
        <v>191</v>
      </c>
      <c r="C99">
        <v>274</v>
      </c>
      <c r="D99" t="s">
        <v>10</v>
      </c>
      <c r="E99">
        <v>4</v>
      </c>
      <c r="F99">
        <v>267</v>
      </c>
      <c r="G99">
        <v>2735</v>
      </c>
      <c r="H99" t="s">
        <v>11</v>
      </c>
      <c r="I99" t="s">
        <v>10</v>
      </c>
      <c r="J99">
        <f t="shared" si="1"/>
        <v>263</v>
      </c>
      <c r="K99" t="str">
        <f>VLOOKUP(B99,[2]taxonomy1!$B:$U,2,FALSE)</f>
        <v xml:space="preserve"> Citrus sinensis (Sweet orange) (Citrus aurantium var. sinensis).</v>
      </c>
      <c r="L99" t="str">
        <f>VLOOKUP(B99,[2]taxonomy1!$B:$U,4,FALSE)</f>
        <v xml:space="preserve"> NCBI_TaxID=2711 {ECO:0000313|EMBL:KDO72483.1, ECO:0000313|Proteomes:UP000027120};</v>
      </c>
      <c r="M99" t="str">
        <f>VLOOKUP(B99,[2]taxonomy1!$B:$U,6,FALSE)</f>
        <v>Eukaryota</v>
      </c>
      <c r="N99" t="str">
        <f>VLOOKUP(B99,[2]taxonomy1!$B:$U,7,FALSE)</f>
        <v xml:space="preserve"> Viridiplantae</v>
      </c>
      <c r="O99" t="str">
        <f>VLOOKUP(B99,[2]taxonomy1!$B:$U,8,FALSE)</f>
        <v xml:space="preserve"> Streptophyta</v>
      </c>
      <c r="P99" t="str">
        <f>VLOOKUP(B99,[2]taxonomy1!$B:$U,9,FALSE)</f>
        <v xml:space="preserve"> Embryophyta</v>
      </c>
      <c r="Q99" t="str">
        <f>VLOOKUP(B99,[2]taxonomy1!$B:$U,10,FALSE)</f>
        <v xml:space="preserve"> Tracheophyta</v>
      </c>
      <c r="R99" t="str">
        <f>VLOOKUP(B99,[2]taxonomy1!$B:$U,11,FALSE)</f>
        <v>Spermatophyta</v>
      </c>
      <c r="S99" t="str">
        <f>VLOOKUP(B99,[2]taxonomy1!$B:$U,12,FALSE)</f>
        <v xml:space="preserve"> Magnoliophyta</v>
      </c>
      <c r="T99" t="str">
        <f>VLOOKUP(B99,[2]taxonomy1!$B:$U,13,FALSE)</f>
        <v xml:space="preserve"> eudicotyledons</v>
      </c>
      <c r="U99" t="str">
        <f>VLOOKUP(B99,[2]taxonomy1!$B:$U,14,FALSE)</f>
        <v xml:space="preserve"> Gunneridae</v>
      </c>
      <c r="V99" t="str">
        <f>VLOOKUP(B99,[2]taxonomy1!$B:$U,15,FALSE)</f>
        <v>Pentapetalae</v>
      </c>
      <c r="W99" t="str">
        <f>VLOOKUP(B99,[2]taxonomy1!$B:$U,16,FALSE)</f>
        <v xml:space="preserve"> rosids</v>
      </c>
    </row>
    <row r="100" spans="1:23" x14ac:dyDescent="0.3">
      <c r="A100" t="s">
        <v>192</v>
      </c>
      <c r="B100" t="s">
        <v>193</v>
      </c>
      <c r="C100">
        <v>193</v>
      </c>
      <c r="D100" t="s">
        <v>10</v>
      </c>
      <c r="E100">
        <v>1</v>
      </c>
      <c r="F100">
        <v>182</v>
      </c>
      <c r="G100">
        <v>2735</v>
      </c>
      <c r="H100" t="s">
        <v>11</v>
      </c>
      <c r="I100" t="s">
        <v>10</v>
      </c>
      <c r="J100">
        <f t="shared" si="1"/>
        <v>181</v>
      </c>
      <c r="K100" t="str">
        <f>VLOOKUP(B100,[2]taxonomy1!$B:$U,2,FALSE)</f>
        <v xml:space="preserve"> Citrus sinensis (Sweet orange) (Citrus aurantium var. sinensis).</v>
      </c>
      <c r="L100" t="str">
        <f>VLOOKUP(B100,[2]taxonomy1!$B:$U,4,FALSE)</f>
        <v xml:space="preserve"> NCBI_TaxID=2711 {ECO:0000313|EMBL:KDO69937.1, ECO:0000313|Proteomes:UP000027120};</v>
      </c>
      <c r="M100" t="str">
        <f>VLOOKUP(B100,[2]taxonomy1!$B:$U,6,FALSE)</f>
        <v>Eukaryota</v>
      </c>
      <c r="N100" t="str">
        <f>VLOOKUP(B100,[2]taxonomy1!$B:$U,7,FALSE)</f>
        <v xml:space="preserve"> Viridiplantae</v>
      </c>
      <c r="O100" t="str">
        <f>VLOOKUP(B100,[2]taxonomy1!$B:$U,8,FALSE)</f>
        <v xml:space="preserve"> Streptophyta</v>
      </c>
      <c r="P100" t="str">
        <f>VLOOKUP(B100,[2]taxonomy1!$B:$U,9,FALSE)</f>
        <v xml:space="preserve"> Embryophyta</v>
      </c>
      <c r="Q100" t="str">
        <f>VLOOKUP(B100,[2]taxonomy1!$B:$U,10,FALSE)</f>
        <v xml:space="preserve"> Tracheophyta</v>
      </c>
      <c r="R100" t="str">
        <f>VLOOKUP(B100,[2]taxonomy1!$B:$U,11,FALSE)</f>
        <v>Spermatophyta</v>
      </c>
      <c r="S100" t="str">
        <f>VLOOKUP(B100,[2]taxonomy1!$B:$U,12,FALSE)</f>
        <v xml:space="preserve"> Magnoliophyta</v>
      </c>
      <c r="T100" t="str">
        <f>VLOOKUP(B100,[2]taxonomy1!$B:$U,13,FALSE)</f>
        <v xml:space="preserve"> eudicotyledons</v>
      </c>
      <c r="U100" t="str">
        <f>VLOOKUP(B100,[2]taxonomy1!$B:$U,14,FALSE)</f>
        <v xml:space="preserve"> Gunneridae</v>
      </c>
      <c r="V100" t="str">
        <f>VLOOKUP(B100,[2]taxonomy1!$B:$U,15,FALSE)</f>
        <v>Pentapetalae</v>
      </c>
      <c r="W100" t="str">
        <f>VLOOKUP(B100,[2]taxonomy1!$B:$U,16,FALSE)</f>
        <v xml:space="preserve"> rosids</v>
      </c>
    </row>
    <row r="101" spans="1:23" x14ac:dyDescent="0.3">
      <c r="A101" t="s">
        <v>194</v>
      </c>
      <c r="B101" t="s">
        <v>195</v>
      </c>
      <c r="C101">
        <v>265</v>
      </c>
      <c r="D101" t="s">
        <v>10</v>
      </c>
      <c r="E101">
        <v>1</v>
      </c>
      <c r="F101">
        <v>259</v>
      </c>
      <c r="G101">
        <v>2735</v>
      </c>
      <c r="H101" t="s">
        <v>11</v>
      </c>
      <c r="I101" t="s">
        <v>10</v>
      </c>
      <c r="J101">
        <f t="shared" si="1"/>
        <v>258</v>
      </c>
      <c r="K101" t="str">
        <f>VLOOKUP(B101,[2]taxonomy1!$B:$U,2,FALSE)</f>
        <v xml:space="preserve"> Citrus sinensis (Sweet orange) (Citrus aurantium var. sinensis).</v>
      </c>
      <c r="L101" t="str">
        <f>VLOOKUP(B101,[2]taxonomy1!$B:$U,4,FALSE)</f>
        <v xml:space="preserve"> NCBI_TaxID=2711 {ECO:0000313|EMBL:KDO69936.1, ECO:0000313|Proteomes:UP000027120};</v>
      </c>
      <c r="M101" t="str">
        <f>VLOOKUP(B101,[2]taxonomy1!$B:$U,6,FALSE)</f>
        <v>Eukaryota</v>
      </c>
      <c r="N101" t="str">
        <f>VLOOKUP(B101,[2]taxonomy1!$B:$U,7,FALSE)</f>
        <v xml:space="preserve"> Viridiplantae</v>
      </c>
      <c r="O101" t="str">
        <f>VLOOKUP(B101,[2]taxonomy1!$B:$U,8,FALSE)</f>
        <v xml:space="preserve"> Streptophyta</v>
      </c>
      <c r="P101" t="str">
        <f>VLOOKUP(B101,[2]taxonomy1!$B:$U,9,FALSE)</f>
        <v xml:space="preserve"> Embryophyta</v>
      </c>
      <c r="Q101" t="str">
        <f>VLOOKUP(B101,[2]taxonomy1!$B:$U,10,FALSE)</f>
        <v xml:space="preserve"> Tracheophyta</v>
      </c>
      <c r="R101" t="str">
        <f>VLOOKUP(B101,[2]taxonomy1!$B:$U,11,FALSE)</f>
        <v>Spermatophyta</v>
      </c>
      <c r="S101" t="str">
        <f>VLOOKUP(B101,[2]taxonomy1!$B:$U,12,FALSE)</f>
        <v xml:space="preserve"> Magnoliophyta</v>
      </c>
      <c r="T101" t="str">
        <f>VLOOKUP(B101,[2]taxonomy1!$B:$U,13,FALSE)</f>
        <v xml:space="preserve"> eudicotyledons</v>
      </c>
      <c r="U101" t="str">
        <f>VLOOKUP(B101,[2]taxonomy1!$B:$U,14,FALSE)</f>
        <v xml:space="preserve"> Gunneridae</v>
      </c>
      <c r="V101" t="str">
        <f>VLOOKUP(B101,[2]taxonomy1!$B:$U,15,FALSE)</f>
        <v>Pentapetalae</v>
      </c>
      <c r="W101" t="str">
        <f>VLOOKUP(B101,[2]taxonomy1!$B:$U,16,FALSE)</f>
        <v xml:space="preserve"> rosids</v>
      </c>
    </row>
    <row r="102" spans="1:23" x14ac:dyDescent="0.3">
      <c r="A102" t="s">
        <v>196</v>
      </c>
      <c r="B102" t="s">
        <v>197</v>
      </c>
      <c r="C102">
        <v>258</v>
      </c>
      <c r="D102" t="s">
        <v>10</v>
      </c>
      <c r="E102">
        <v>32</v>
      </c>
      <c r="F102">
        <v>253</v>
      </c>
      <c r="G102">
        <v>2735</v>
      </c>
      <c r="H102" t="s">
        <v>11</v>
      </c>
      <c r="I102" t="s">
        <v>10</v>
      </c>
      <c r="J102">
        <f t="shared" si="1"/>
        <v>221</v>
      </c>
      <c r="K102" t="str">
        <f>VLOOKUP(B102,[2]taxonomy1!$B:$U,2,FALSE)</f>
        <v xml:space="preserve"> Citrus sinensis (Sweet orange) (Citrus aurantium var. sinensis).</v>
      </c>
      <c r="L102" t="str">
        <f>VLOOKUP(B102,[2]taxonomy1!$B:$U,4,FALSE)</f>
        <v xml:space="preserve"> NCBI_TaxID=2711 {ECO:0000313|EMBL:KDO76050.1, ECO:0000313|Proteomes:UP000027120};</v>
      </c>
      <c r="M102" t="str">
        <f>VLOOKUP(B102,[2]taxonomy1!$B:$U,6,FALSE)</f>
        <v>Eukaryota</v>
      </c>
      <c r="N102" t="str">
        <f>VLOOKUP(B102,[2]taxonomy1!$B:$U,7,FALSE)</f>
        <v xml:space="preserve"> Viridiplantae</v>
      </c>
      <c r="O102" t="str">
        <f>VLOOKUP(B102,[2]taxonomy1!$B:$U,8,FALSE)</f>
        <v xml:space="preserve"> Streptophyta</v>
      </c>
      <c r="P102" t="str">
        <f>VLOOKUP(B102,[2]taxonomy1!$B:$U,9,FALSE)</f>
        <v xml:space="preserve"> Embryophyta</v>
      </c>
      <c r="Q102" t="str">
        <f>VLOOKUP(B102,[2]taxonomy1!$B:$U,10,FALSE)</f>
        <v xml:space="preserve"> Tracheophyta</v>
      </c>
      <c r="R102" t="str">
        <f>VLOOKUP(B102,[2]taxonomy1!$B:$U,11,FALSE)</f>
        <v>Spermatophyta</v>
      </c>
      <c r="S102" t="str">
        <f>VLOOKUP(B102,[2]taxonomy1!$B:$U,12,FALSE)</f>
        <v xml:space="preserve"> Magnoliophyta</v>
      </c>
      <c r="T102" t="str">
        <f>VLOOKUP(B102,[2]taxonomy1!$B:$U,13,FALSE)</f>
        <v xml:space="preserve"> eudicotyledons</v>
      </c>
      <c r="U102" t="str">
        <f>VLOOKUP(B102,[2]taxonomy1!$B:$U,14,FALSE)</f>
        <v xml:space="preserve"> Gunneridae</v>
      </c>
      <c r="V102" t="str">
        <f>VLOOKUP(B102,[2]taxonomy1!$B:$U,15,FALSE)</f>
        <v>Pentapetalae</v>
      </c>
      <c r="W102" t="str">
        <f>VLOOKUP(B102,[2]taxonomy1!$B:$U,16,FALSE)</f>
        <v xml:space="preserve"> rosids</v>
      </c>
    </row>
    <row r="103" spans="1:23" x14ac:dyDescent="0.3">
      <c r="A103" t="s">
        <v>198</v>
      </c>
      <c r="B103" t="s">
        <v>199</v>
      </c>
      <c r="C103">
        <v>174</v>
      </c>
      <c r="D103" t="s">
        <v>10</v>
      </c>
      <c r="E103">
        <v>4</v>
      </c>
      <c r="F103">
        <v>174</v>
      </c>
      <c r="G103">
        <v>2735</v>
      </c>
      <c r="H103" t="s">
        <v>11</v>
      </c>
      <c r="I103" t="s">
        <v>10</v>
      </c>
      <c r="J103">
        <f t="shared" si="1"/>
        <v>170</v>
      </c>
      <c r="K103" t="str">
        <f>VLOOKUP(B103,[2]taxonomy1!$B:$U,2,FALSE)</f>
        <v xml:space="preserve"> Citrus sinensis (Sweet orange) (Citrus aurantium var. sinensis).</v>
      </c>
      <c r="L103" t="str">
        <f>VLOOKUP(B103,[2]taxonomy1!$B:$U,4,FALSE)</f>
        <v xml:space="preserve"> NCBI_TaxID=2711 {ECO:0000313|EMBL:KDO82798.1, ECO:0000313|Proteomes:UP000027120};</v>
      </c>
      <c r="M103" t="str">
        <f>VLOOKUP(B103,[2]taxonomy1!$B:$U,6,FALSE)</f>
        <v>Eukaryota</v>
      </c>
      <c r="N103" t="str">
        <f>VLOOKUP(B103,[2]taxonomy1!$B:$U,7,FALSE)</f>
        <v xml:space="preserve"> Viridiplantae</v>
      </c>
      <c r="O103" t="str">
        <f>VLOOKUP(B103,[2]taxonomy1!$B:$U,8,FALSE)</f>
        <v xml:space="preserve"> Streptophyta</v>
      </c>
      <c r="P103" t="str">
        <f>VLOOKUP(B103,[2]taxonomy1!$B:$U,9,FALSE)</f>
        <v xml:space="preserve"> Embryophyta</v>
      </c>
      <c r="Q103" t="str">
        <f>VLOOKUP(B103,[2]taxonomy1!$B:$U,10,FALSE)</f>
        <v xml:space="preserve"> Tracheophyta</v>
      </c>
      <c r="R103" t="str">
        <f>VLOOKUP(B103,[2]taxonomy1!$B:$U,11,FALSE)</f>
        <v>Spermatophyta</v>
      </c>
      <c r="S103" t="str">
        <f>VLOOKUP(B103,[2]taxonomy1!$B:$U,12,FALSE)</f>
        <v xml:space="preserve"> Magnoliophyta</v>
      </c>
      <c r="T103" t="str">
        <f>VLOOKUP(B103,[2]taxonomy1!$B:$U,13,FALSE)</f>
        <v xml:space="preserve"> eudicotyledons</v>
      </c>
      <c r="U103" t="str">
        <f>VLOOKUP(B103,[2]taxonomy1!$B:$U,14,FALSE)</f>
        <v xml:space="preserve"> Gunneridae</v>
      </c>
      <c r="V103" t="str">
        <f>VLOOKUP(B103,[2]taxonomy1!$B:$U,15,FALSE)</f>
        <v>Pentapetalae</v>
      </c>
      <c r="W103" t="str">
        <f>VLOOKUP(B103,[2]taxonomy1!$B:$U,16,FALSE)</f>
        <v xml:space="preserve"> rosids</v>
      </c>
    </row>
    <row r="104" spans="1:23" x14ac:dyDescent="0.3">
      <c r="A104" t="s">
        <v>200</v>
      </c>
      <c r="B104" t="s">
        <v>201</v>
      </c>
      <c r="C104">
        <v>162</v>
      </c>
      <c r="D104" t="s">
        <v>10</v>
      </c>
      <c r="E104">
        <v>19</v>
      </c>
      <c r="F104">
        <v>162</v>
      </c>
      <c r="G104">
        <v>2735</v>
      </c>
      <c r="H104" t="s">
        <v>11</v>
      </c>
      <c r="I104" t="s">
        <v>10</v>
      </c>
      <c r="J104">
        <f t="shared" si="1"/>
        <v>143</v>
      </c>
      <c r="K104" t="str">
        <f>VLOOKUP(B104,[2]taxonomy1!$B:$U,2,FALSE)</f>
        <v xml:space="preserve"> Citrus sinensis (Sweet orange) (Citrus aurantium var. sinensis).</v>
      </c>
      <c r="L104" t="str">
        <f>VLOOKUP(B104,[2]taxonomy1!$B:$U,4,FALSE)</f>
        <v xml:space="preserve"> NCBI_TaxID=2711 {ECO:0000313|EMBL:KDO82799.1, ECO:0000313|Proteomes:UP000027120};</v>
      </c>
      <c r="M104" t="str">
        <f>VLOOKUP(B104,[2]taxonomy1!$B:$U,6,FALSE)</f>
        <v>Eukaryota</v>
      </c>
      <c r="N104" t="str">
        <f>VLOOKUP(B104,[2]taxonomy1!$B:$U,7,FALSE)</f>
        <v xml:space="preserve"> Viridiplantae</v>
      </c>
      <c r="O104" t="str">
        <f>VLOOKUP(B104,[2]taxonomy1!$B:$U,8,FALSE)</f>
        <v xml:space="preserve"> Streptophyta</v>
      </c>
      <c r="P104" t="str">
        <f>VLOOKUP(B104,[2]taxonomy1!$B:$U,9,FALSE)</f>
        <v xml:space="preserve"> Embryophyta</v>
      </c>
      <c r="Q104" t="str">
        <f>VLOOKUP(B104,[2]taxonomy1!$B:$U,10,FALSE)</f>
        <v xml:space="preserve"> Tracheophyta</v>
      </c>
      <c r="R104" t="str">
        <f>VLOOKUP(B104,[2]taxonomy1!$B:$U,11,FALSE)</f>
        <v>Spermatophyta</v>
      </c>
      <c r="S104" t="str">
        <f>VLOOKUP(B104,[2]taxonomy1!$B:$U,12,FALSE)</f>
        <v xml:space="preserve"> Magnoliophyta</v>
      </c>
      <c r="T104" t="str">
        <f>VLOOKUP(B104,[2]taxonomy1!$B:$U,13,FALSE)</f>
        <v xml:space="preserve"> eudicotyledons</v>
      </c>
      <c r="U104" t="str">
        <f>VLOOKUP(B104,[2]taxonomy1!$B:$U,14,FALSE)</f>
        <v xml:space="preserve"> Gunneridae</v>
      </c>
      <c r="V104" t="str">
        <f>VLOOKUP(B104,[2]taxonomy1!$B:$U,15,FALSE)</f>
        <v>Pentapetalae</v>
      </c>
      <c r="W104" t="str">
        <f>VLOOKUP(B104,[2]taxonomy1!$B:$U,16,FALSE)</f>
        <v xml:space="preserve"> rosids</v>
      </c>
    </row>
    <row r="105" spans="1:23" x14ac:dyDescent="0.3">
      <c r="A105" t="s">
        <v>202</v>
      </c>
      <c r="B105" t="s">
        <v>203</v>
      </c>
      <c r="C105">
        <v>276</v>
      </c>
      <c r="D105" t="s">
        <v>10</v>
      </c>
      <c r="E105">
        <v>4</v>
      </c>
      <c r="F105">
        <v>269</v>
      </c>
      <c r="G105">
        <v>2735</v>
      </c>
      <c r="H105" t="s">
        <v>11</v>
      </c>
      <c r="I105" t="s">
        <v>10</v>
      </c>
      <c r="J105">
        <f t="shared" si="1"/>
        <v>265</v>
      </c>
      <c r="K105" t="str">
        <f>VLOOKUP(B105,[2]taxonomy1!$B:$U,2,FALSE)</f>
        <v xml:space="preserve"> Citrus sinensis (Sweet orange) (Citrus aurantium var. sinensis).</v>
      </c>
      <c r="L105" t="str">
        <f>VLOOKUP(B105,[2]taxonomy1!$B:$U,4,FALSE)</f>
        <v xml:space="preserve"> NCBI_TaxID=2711 {ECO:0000313|EMBL:KDO78877.1, ECO:0000313|Proteomes:UP000027120};</v>
      </c>
      <c r="M105" t="str">
        <f>VLOOKUP(B105,[2]taxonomy1!$B:$U,6,FALSE)</f>
        <v>Eukaryota</v>
      </c>
      <c r="N105" t="str">
        <f>VLOOKUP(B105,[2]taxonomy1!$B:$U,7,FALSE)</f>
        <v xml:space="preserve"> Viridiplantae</v>
      </c>
      <c r="O105" t="str">
        <f>VLOOKUP(B105,[2]taxonomy1!$B:$U,8,FALSE)</f>
        <v xml:space="preserve"> Streptophyta</v>
      </c>
      <c r="P105" t="str">
        <f>VLOOKUP(B105,[2]taxonomy1!$B:$U,9,FALSE)</f>
        <v xml:space="preserve"> Embryophyta</v>
      </c>
      <c r="Q105" t="str">
        <f>VLOOKUP(B105,[2]taxonomy1!$B:$U,10,FALSE)</f>
        <v xml:space="preserve"> Tracheophyta</v>
      </c>
      <c r="R105" t="str">
        <f>VLOOKUP(B105,[2]taxonomy1!$B:$U,11,FALSE)</f>
        <v>Spermatophyta</v>
      </c>
      <c r="S105" t="str">
        <f>VLOOKUP(B105,[2]taxonomy1!$B:$U,12,FALSE)</f>
        <v xml:space="preserve"> Magnoliophyta</v>
      </c>
      <c r="T105" t="str">
        <f>VLOOKUP(B105,[2]taxonomy1!$B:$U,13,FALSE)</f>
        <v xml:space="preserve"> eudicotyledons</v>
      </c>
      <c r="U105" t="str">
        <f>VLOOKUP(B105,[2]taxonomy1!$B:$U,14,FALSE)</f>
        <v xml:space="preserve"> Gunneridae</v>
      </c>
      <c r="V105" t="str">
        <f>VLOOKUP(B105,[2]taxonomy1!$B:$U,15,FALSE)</f>
        <v>Pentapetalae</v>
      </c>
      <c r="W105" t="str">
        <f>VLOOKUP(B105,[2]taxonomy1!$B:$U,16,FALSE)</f>
        <v xml:space="preserve"> rosids</v>
      </c>
    </row>
    <row r="106" spans="1:23" x14ac:dyDescent="0.3">
      <c r="A106" t="s">
        <v>204</v>
      </c>
      <c r="B106" t="s">
        <v>205</v>
      </c>
      <c r="C106">
        <v>101</v>
      </c>
      <c r="D106" t="s">
        <v>10</v>
      </c>
      <c r="E106">
        <v>1</v>
      </c>
      <c r="F106">
        <v>94</v>
      </c>
      <c r="G106">
        <v>2735</v>
      </c>
      <c r="H106" t="s">
        <v>11</v>
      </c>
      <c r="I106" t="s">
        <v>10</v>
      </c>
      <c r="J106">
        <f t="shared" si="1"/>
        <v>93</v>
      </c>
      <c r="K106" t="str">
        <f>VLOOKUP(B106,[2]taxonomy1!$B:$U,2,FALSE)</f>
        <v xml:space="preserve"> Citrus sinensis (Sweet orange) (Citrus aurantium var. sinensis).</v>
      </c>
      <c r="L106" t="str">
        <f>VLOOKUP(B106,[2]taxonomy1!$B:$U,4,FALSE)</f>
        <v xml:space="preserve"> NCBI_TaxID=2711 {ECO:0000313|EMBL:KDO82796.1, ECO:0000313|Proteomes:UP000027120};</v>
      </c>
      <c r="M106" t="str">
        <f>VLOOKUP(B106,[2]taxonomy1!$B:$U,6,FALSE)</f>
        <v>Eukaryota</v>
      </c>
      <c r="N106" t="str">
        <f>VLOOKUP(B106,[2]taxonomy1!$B:$U,7,FALSE)</f>
        <v xml:space="preserve"> Viridiplantae</v>
      </c>
      <c r="O106" t="str">
        <f>VLOOKUP(B106,[2]taxonomy1!$B:$U,8,FALSE)</f>
        <v xml:space="preserve"> Streptophyta</v>
      </c>
      <c r="P106" t="str">
        <f>VLOOKUP(B106,[2]taxonomy1!$B:$U,9,FALSE)</f>
        <v xml:space="preserve"> Embryophyta</v>
      </c>
      <c r="Q106" t="str">
        <f>VLOOKUP(B106,[2]taxonomy1!$B:$U,10,FALSE)</f>
        <v xml:space="preserve"> Tracheophyta</v>
      </c>
      <c r="R106" t="str">
        <f>VLOOKUP(B106,[2]taxonomy1!$B:$U,11,FALSE)</f>
        <v>Spermatophyta</v>
      </c>
      <c r="S106" t="str">
        <f>VLOOKUP(B106,[2]taxonomy1!$B:$U,12,FALSE)</f>
        <v xml:space="preserve"> Magnoliophyta</v>
      </c>
      <c r="T106" t="str">
        <f>VLOOKUP(B106,[2]taxonomy1!$B:$U,13,FALSE)</f>
        <v xml:space="preserve"> eudicotyledons</v>
      </c>
      <c r="U106" t="str">
        <f>VLOOKUP(B106,[2]taxonomy1!$B:$U,14,FALSE)</f>
        <v xml:space="preserve"> Gunneridae</v>
      </c>
      <c r="V106" t="str">
        <f>VLOOKUP(B106,[2]taxonomy1!$B:$U,15,FALSE)</f>
        <v>Pentapetalae</v>
      </c>
      <c r="W106" t="str">
        <f>VLOOKUP(B106,[2]taxonomy1!$B:$U,16,FALSE)</f>
        <v xml:space="preserve"> rosids</v>
      </c>
    </row>
    <row r="107" spans="1:23" x14ac:dyDescent="0.3">
      <c r="A107" t="s">
        <v>206</v>
      </c>
      <c r="B107" t="s">
        <v>207</v>
      </c>
      <c r="C107">
        <v>276</v>
      </c>
      <c r="D107" t="s">
        <v>10</v>
      </c>
      <c r="E107">
        <v>4</v>
      </c>
      <c r="F107">
        <v>269</v>
      </c>
      <c r="G107">
        <v>2735</v>
      </c>
      <c r="H107" t="s">
        <v>11</v>
      </c>
      <c r="I107" t="s">
        <v>10</v>
      </c>
      <c r="J107">
        <f t="shared" si="1"/>
        <v>265</v>
      </c>
      <c r="K107" t="str">
        <f>VLOOKUP(B107,[2]taxonomy1!$B:$U,2,FALSE)</f>
        <v xml:space="preserve"> Jatropha curcas (Barbados nut).</v>
      </c>
      <c r="L107" t="str">
        <f>VLOOKUP(B107,[2]taxonomy1!$B:$U,4,FALSE)</f>
        <v xml:space="preserve"> NCBI_TaxID=180498 {ECO:0000313|EMBL:KDP21225.1, ECO:0000313|Proteomes:UP000027138};</v>
      </c>
      <c r="M107" t="str">
        <f>VLOOKUP(B107,[2]taxonomy1!$B:$U,6,FALSE)</f>
        <v>Eukaryota</v>
      </c>
      <c r="N107" t="str">
        <f>VLOOKUP(B107,[2]taxonomy1!$B:$U,7,FALSE)</f>
        <v xml:space="preserve"> Viridiplantae</v>
      </c>
      <c r="O107" t="str">
        <f>VLOOKUP(B107,[2]taxonomy1!$B:$U,8,FALSE)</f>
        <v xml:space="preserve"> Streptophyta</v>
      </c>
      <c r="P107" t="str">
        <f>VLOOKUP(B107,[2]taxonomy1!$B:$U,9,FALSE)</f>
        <v xml:space="preserve"> Embryophyta</v>
      </c>
      <c r="Q107" t="str">
        <f>VLOOKUP(B107,[2]taxonomy1!$B:$U,10,FALSE)</f>
        <v xml:space="preserve"> Tracheophyta</v>
      </c>
      <c r="R107" t="str">
        <f>VLOOKUP(B107,[2]taxonomy1!$B:$U,11,FALSE)</f>
        <v>Spermatophyta</v>
      </c>
      <c r="S107" t="str">
        <f>VLOOKUP(B107,[2]taxonomy1!$B:$U,12,FALSE)</f>
        <v xml:space="preserve"> Magnoliophyta</v>
      </c>
      <c r="T107" t="str">
        <f>VLOOKUP(B107,[2]taxonomy1!$B:$U,13,FALSE)</f>
        <v xml:space="preserve"> eudicotyledons</v>
      </c>
      <c r="U107" t="str">
        <f>VLOOKUP(B107,[2]taxonomy1!$B:$U,14,FALSE)</f>
        <v xml:space="preserve"> Gunneridae</v>
      </c>
      <c r="V107" t="str">
        <f>VLOOKUP(B107,[2]taxonomy1!$B:$U,15,FALSE)</f>
        <v>Pentapetalae</v>
      </c>
      <c r="W107" t="str">
        <f>VLOOKUP(B107,[2]taxonomy1!$B:$U,16,FALSE)</f>
        <v xml:space="preserve"> rosids</v>
      </c>
    </row>
    <row r="108" spans="1:23" x14ac:dyDescent="0.3">
      <c r="A108" t="s">
        <v>208</v>
      </c>
      <c r="B108" t="s">
        <v>209</v>
      </c>
      <c r="C108">
        <v>276</v>
      </c>
      <c r="D108" t="s">
        <v>10</v>
      </c>
      <c r="E108">
        <v>4</v>
      </c>
      <c r="F108">
        <v>269</v>
      </c>
      <c r="G108">
        <v>2735</v>
      </c>
      <c r="H108" t="s">
        <v>11</v>
      </c>
      <c r="I108" t="s">
        <v>10</v>
      </c>
      <c r="J108">
        <f t="shared" si="1"/>
        <v>265</v>
      </c>
      <c r="K108" t="str">
        <f>VLOOKUP(B108,[2]taxonomy1!$B:$U,2,FALSE)</f>
        <v xml:space="preserve"> Jatropha curcas (Barbados nut).</v>
      </c>
      <c r="L108" t="str">
        <f>VLOOKUP(B108,[2]taxonomy1!$B:$U,4,FALSE)</f>
        <v xml:space="preserve"> NCBI_TaxID=180498 {ECO:0000313|EMBL:KDP32072.1, ECO:0000313|Proteomes:UP000027138};</v>
      </c>
      <c r="M108" t="str">
        <f>VLOOKUP(B108,[2]taxonomy1!$B:$U,6,FALSE)</f>
        <v>Eukaryota</v>
      </c>
      <c r="N108" t="str">
        <f>VLOOKUP(B108,[2]taxonomy1!$B:$U,7,FALSE)</f>
        <v xml:space="preserve"> Viridiplantae</v>
      </c>
      <c r="O108" t="str">
        <f>VLOOKUP(B108,[2]taxonomy1!$B:$U,8,FALSE)</f>
        <v xml:space="preserve"> Streptophyta</v>
      </c>
      <c r="P108" t="str">
        <f>VLOOKUP(B108,[2]taxonomy1!$B:$U,9,FALSE)</f>
        <v xml:space="preserve"> Embryophyta</v>
      </c>
      <c r="Q108" t="str">
        <f>VLOOKUP(B108,[2]taxonomy1!$B:$U,10,FALSE)</f>
        <v xml:space="preserve"> Tracheophyta</v>
      </c>
      <c r="R108" t="str">
        <f>VLOOKUP(B108,[2]taxonomy1!$B:$U,11,FALSE)</f>
        <v>Spermatophyta</v>
      </c>
      <c r="S108" t="str">
        <f>VLOOKUP(B108,[2]taxonomy1!$B:$U,12,FALSE)</f>
        <v xml:space="preserve"> Magnoliophyta</v>
      </c>
      <c r="T108" t="str">
        <f>VLOOKUP(B108,[2]taxonomy1!$B:$U,13,FALSE)</f>
        <v xml:space="preserve"> eudicotyledons</v>
      </c>
      <c r="U108" t="str">
        <f>VLOOKUP(B108,[2]taxonomy1!$B:$U,14,FALSE)</f>
        <v xml:space="preserve"> Gunneridae</v>
      </c>
      <c r="V108" t="str">
        <f>VLOOKUP(B108,[2]taxonomy1!$B:$U,15,FALSE)</f>
        <v>Pentapetalae</v>
      </c>
      <c r="W108" t="str">
        <f>VLOOKUP(B108,[2]taxonomy1!$B:$U,16,FALSE)</f>
        <v xml:space="preserve"> rosids</v>
      </c>
    </row>
    <row r="109" spans="1:23" x14ac:dyDescent="0.3">
      <c r="A109" t="s">
        <v>210</v>
      </c>
      <c r="B109" t="s">
        <v>211</v>
      </c>
      <c r="C109">
        <v>249</v>
      </c>
      <c r="D109" t="s">
        <v>10</v>
      </c>
      <c r="E109">
        <v>25</v>
      </c>
      <c r="F109">
        <v>242</v>
      </c>
      <c r="G109">
        <v>2735</v>
      </c>
      <c r="H109" t="s">
        <v>11</v>
      </c>
      <c r="I109" t="s">
        <v>10</v>
      </c>
      <c r="J109">
        <f t="shared" si="1"/>
        <v>217</v>
      </c>
      <c r="K109" t="str">
        <f>VLOOKUP(B109,[2]taxonomy1!$B:$U,2,FALSE)</f>
        <v xml:space="preserve"> Jatropha curcas (Barbados nut).</v>
      </c>
      <c r="L109" t="str">
        <f>VLOOKUP(B109,[2]taxonomy1!$B:$U,4,FALSE)</f>
        <v xml:space="preserve"> NCBI_TaxID=180498 {ECO:0000313|EMBL:KDP31208.1, ECO:0000313|Proteomes:UP000027138};</v>
      </c>
      <c r="M109" t="str">
        <f>VLOOKUP(B109,[2]taxonomy1!$B:$U,6,FALSE)</f>
        <v>Eukaryota</v>
      </c>
      <c r="N109" t="str">
        <f>VLOOKUP(B109,[2]taxonomy1!$B:$U,7,FALSE)</f>
        <v xml:space="preserve"> Viridiplantae</v>
      </c>
      <c r="O109" t="str">
        <f>VLOOKUP(B109,[2]taxonomy1!$B:$U,8,FALSE)</f>
        <v xml:space="preserve"> Streptophyta</v>
      </c>
      <c r="P109" t="str">
        <f>VLOOKUP(B109,[2]taxonomy1!$B:$U,9,FALSE)</f>
        <v xml:space="preserve"> Embryophyta</v>
      </c>
      <c r="Q109" t="str">
        <f>VLOOKUP(B109,[2]taxonomy1!$B:$U,10,FALSE)</f>
        <v xml:space="preserve"> Tracheophyta</v>
      </c>
      <c r="R109" t="str">
        <f>VLOOKUP(B109,[2]taxonomy1!$B:$U,11,FALSE)</f>
        <v>Spermatophyta</v>
      </c>
      <c r="S109" t="str">
        <f>VLOOKUP(B109,[2]taxonomy1!$B:$U,12,FALSE)</f>
        <v xml:space="preserve"> Magnoliophyta</v>
      </c>
      <c r="T109" t="str">
        <f>VLOOKUP(B109,[2]taxonomy1!$B:$U,13,FALSE)</f>
        <v xml:space="preserve"> eudicotyledons</v>
      </c>
      <c r="U109" t="str">
        <f>VLOOKUP(B109,[2]taxonomy1!$B:$U,14,FALSE)</f>
        <v xml:space="preserve"> Gunneridae</v>
      </c>
      <c r="V109" t="str">
        <f>VLOOKUP(B109,[2]taxonomy1!$B:$U,15,FALSE)</f>
        <v>Pentapetalae</v>
      </c>
      <c r="W109" t="str">
        <f>VLOOKUP(B109,[2]taxonomy1!$B:$U,16,FALSE)</f>
        <v xml:space="preserve"> rosids</v>
      </c>
    </row>
    <row r="110" spans="1:23" x14ac:dyDescent="0.3">
      <c r="A110" t="s">
        <v>212</v>
      </c>
      <c r="B110" t="s">
        <v>213</v>
      </c>
      <c r="C110">
        <v>318</v>
      </c>
      <c r="D110" t="s">
        <v>10</v>
      </c>
      <c r="E110">
        <v>40</v>
      </c>
      <c r="F110">
        <v>312</v>
      </c>
      <c r="G110">
        <v>2735</v>
      </c>
      <c r="H110" t="s">
        <v>11</v>
      </c>
      <c r="I110" t="s">
        <v>10</v>
      </c>
      <c r="J110">
        <f t="shared" si="1"/>
        <v>272</v>
      </c>
      <c r="K110" t="str">
        <f>VLOOKUP(B110,[2]taxonomy1!$B:$U,2,FALSE)</f>
        <v xml:space="preserve"> Jatropha curcas (Barbados nut).</v>
      </c>
      <c r="L110" t="str">
        <f>VLOOKUP(B110,[2]taxonomy1!$B:$U,4,FALSE)</f>
        <v xml:space="preserve"> NCBI_TaxID=180498 {ECO:0000313|EMBL:KDP40476.1, ECO:0000313|Proteomes:UP000027138};</v>
      </c>
      <c r="M110" t="str">
        <f>VLOOKUP(B110,[2]taxonomy1!$B:$U,6,FALSE)</f>
        <v>Eukaryota</v>
      </c>
      <c r="N110" t="str">
        <f>VLOOKUP(B110,[2]taxonomy1!$B:$U,7,FALSE)</f>
        <v xml:space="preserve"> Viridiplantae</v>
      </c>
      <c r="O110" t="str">
        <f>VLOOKUP(B110,[2]taxonomy1!$B:$U,8,FALSE)</f>
        <v xml:space="preserve"> Streptophyta</v>
      </c>
      <c r="P110" t="str">
        <f>VLOOKUP(B110,[2]taxonomy1!$B:$U,9,FALSE)</f>
        <v xml:space="preserve"> Embryophyta</v>
      </c>
      <c r="Q110" t="str">
        <f>VLOOKUP(B110,[2]taxonomy1!$B:$U,10,FALSE)</f>
        <v xml:space="preserve"> Tracheophyta</v>
      </c>
      <c r="R110" t="str">
        <f>VLOOKUP(B110,[2]taxonomy1!$B:$U,11,FALSE)</f>
        <v>Spermatophyta</v>
      </c>
      <c r="S110" t="str">
        <f>VLOOKUP(B110,[2]taxonomy1!$B:$U,12,FALSE)</f>
        <v xml:space="preserve"> Magnoliophyta</v>
      </c>
      <c r="T110" t="str">
        <f>VLOOKUP(B110,[2]taxonomy1!$B:$U,13,FALSE)</f>
        <v xml:space="preserve"> eudicotyledons</v>
      </c>
      <c r="U110" t="str">
        <f>VLOOKUP(B110,[2]taxonomy1!$B:$U,14,FALSE)</f>
        <v xml:space="preserve"> Gunneridae</v>
      </c>
      <c r="V110" t="str">
        <f>VLOOKUP(B110,[2]taxonomy1!$B:$U,15,FALSE)</f>
        <v>Pentapetalae</v>
      </c>
      <c r="W110" t="str">
        <f>VLOOKUP(B110,[2]taxonomy1!$B:$U,16,FALSE)</f>
        <v xml:space="preserve"> rosids</v>
      </c>
    </row>
    <row r="111" spans="1:23" x14ac:dyDescent="0.3">
      <c r="A111" t="s">
        <v>214</v>
      </c>
      <c r="B111" t="s">
        <v>215</v>
      </c>
      <c r="C111">
        <v>277</v>
      </c>
      <c r="D111" t="s">
        <v>10</v>
      </c>
      <c r="E111">
        <v>5</v>
      </c>
      <c r="F111">
        <v>270</v>
      </c>
      <c r="G111">
        <v>2735</v>
      </c>
      <c r="H111" t="s">
        <v>11</v>
      </c>
      <c r="I111" t="s">
        <v>10</v>
      </c>
      <c r="J111">
        <f t="shared" si="1"/>
        <v>265</v>
      </c>
      <c r="K111" t="str">
        <f>VLOOKUP(B111,[2]taxonomy1!$B:$U,2,FALSE)</f>
        <v xml:space="preserve"> Jatropha curcas (Barbados nut).</v>
      </c>
      <c r="L111" t="str">
        <f>VLOOKUP(B111,[2]taxonomy1!$B:$U,4,FALSE)</f>
        <v xml:space="preserve"> NCBI_TaxID=180498 {ECO:0000313|EMBL:KDP41624.1, ECO:0000313|Proteomes:UP000027138};</v>
      </c>
      <c r="M111" t="str">
        <f>VLOOKUP(B111,[2]taxonomy1!$B:$U,6,FALSE)</f>
        <v>Eukaryota</v>
      </c>
      <c r="N111" t="str">
        <f>VLOOKUP(B111,[2]taxonomy1!$B:$U,7,FALSE)</f>
        <v xml:space="preserve"> Viridiplantae</v>
      </c>
      <c r="O111" t="str">
        <f>VLOOKUP(B111,[2]taxonomy1!$B:$U,8,FALSE)</f>
        <v xml:space="preserve"> Streptophyta</v>
      </c>
      <c r="P111" t="str">
        <f>VLOOKUP(B111,[2]taxonomy1!$B:$U,9,FALSE)</f>
        <v xml:space="preserve"> Embryophyta</v>
      </c>
      <c r="Q111" t="str">
        <f>VLOOKUP(B111,[2]taxonomy1!$B:$U,10,FALSE)</f>
        <v xml:space="preserve"> Tracheophyta</v>
      </c>
      <c r="R111" t="str">
        <f>VLOOKUP(B111,[2]taxonomy1!$B:$U,11,FALSE)</f>
        <v>Spermatophyta</v>
      </c>
      <c r="S111" t="str">
        <f>VLOOKUP(B111,[2]taxonomy1!$B:$U,12,FALSE)</f>
        <v xml:space="preserve"> Magnoliophyta</v>
      </c>
      <c r="T111" t="str">
        <f>VLOOKUP(B111,[2]taxonomy1!$B:$U,13,FALSE)</f>
        <v xml:space="preserve"> eudicotyledons</v>
      </c>
      <c r="U111" t="str">
        <f>VLOOKUP(B111,[2]taxonomy1!$B:$U,14,FALSE)</f>
        <v xml:space="preserve"> Gunneridae</v>
      </c>
      <c r="V111" t="str">
        <f>VLOOKUP(B111,[2]taxonomy1!$B:$U,15,FALSE)</f>
        <v>Pentapetalae</v>
      </c>
      <c r="W111" t="str">
        <f>VLOOKUP(B111,[2]taxonomy1!$B:$U,16,FALSE)</f>
        <v xml:space="preserve"> rosids</v>
      </c>
    </row>
    <row r="112" spans="1:23" x14ac:dyDescent="0.3">
      <c r="A112" t="s">
        <v>216</v>
      </c>
      <c r="B112" t="s">
        <v>217</v>
      </c>
      <c r="C112">
        <v>274</v>
      </c>
      <c r="D112" t="s">
        <v>10</v>
      </c>
      <c r="E112">
        <v>4</v>
      </c>
      <c r="F112">
        <v>267</v>
      </c>
      <c r="G112">
        <v>2735</v>
      </c>
      <c r="H112" t="s">
        <v>11</v>
      </c>
      <c r="I112" t="s">
        <v>10</v>
      </c>
      <c r="J112">
        <f t="shared" si="1"/>
        <v>263</v>
      </c>
      <c r="K112" t="str">
        <f>VLOOKUP(B112,[2]taxonomy1!$B:$U,2,FALSE)</f>
        <v xml:space="preserve"> Jatropha curcas (Barbados nut).</v>
      </c>
      <c r="L112" t="str">
        <f>VLOOKUP(B112,[2]taxonomy1!$B:$U,4,FALSE)</f>
        <v xml:space="preserve"> NCBI_TaxID=180498 {ECO:0000313|EMBL:KDP45473.1, ECO:0000313|Proteomes:UP000027138};</v>
      </c>
      <c r="M112" t="str">
        <f>VLOOKUP(B112,[2]taxonomy1!$B:$U,6,FALSE)</f>
        <v>Eukaryota</v>
      </c>
      <c r="N112" t="str">
        <f>VLOOKUP(B112,[2]taxonomy1!$B:$U,7,FALSE)</f>
        <v xml:space="preserve"> Viridiplantae</v>
      </c>
      <c r="O112" t="str">
        <f>VLOOKUP(B112,[2]taxonomy1!$B:$U,8,FALSE)</f>
        <v xml:space="preserve"> Streptophyta</v>
      </c>
      <c r="P112" t="str">
        <f>VLOOKUP(B112,[2]taxonomy1!$B:$U,9,FALSE)</f>
        <v xml:space="preserve"> Embryophyta</v>
      </c>
      <c r="Q112" t="str">
        <f>VLOOKUP(B112,[2]taxonomy1!$B:$U,10,FALSE)</f>
        <v xml:space="preserve"> Tracheophyta</v>
      </c>
      <c r="R112" t="str">
        <f>VLOOKUP(B112,[2]taxonomy1!$B:$U,11,FALSE)</f>
        <v>Spermatophyta</v>
      </c>
      <c r="S112" t="str">
        <f>VLOOKUP(B112,[2]taxonomy1!$B:$U,12,FALSE)</f>
        <v xml:space="preserve"> Magnoliophyta</v>
      </c>
      <c r="T112" t="str">
        <f>VLOOKUP(B112,[2]taxonomy1!$B:$U,13,FALSE)</f>
        <v xml:space="preserve"> eudicotyledons</v>
      </c>
      <c r="U112" t="str">
        <f>VLOOKUP(B112,[2]taxonomy1!$B:$U,14,FALSE)</f>
        <v xml:space="preserve"> Gunneridae</v>
      </c>
      <c r="V112" t="str">
        <f>VLOOKUP(B112,[2]taxonomy1!$B:$U,15,FALSE)</f>
        <v>Pentapetalae</v>
      </c>
      <c r="W112" t="str">
        <f>VLOOKUP(B112,[2]taxonomy1!$B:$U,16,FALSE)</f>
        <v xml:space="preserve"> rosids</v>
      </c>
    </row>
    <row r="113" spans="1:23" x14ac:dyDescent="0.3">
      <c r="A113" t="s">
        <v>218</v>
      </c>
      <c r="B113" t="s">
        <v>219</v>
      </c>
      <c r="C113">
        <v>357</v>
      </c>
      <c r="D113" t="s">
        <v>10</v>
      </c>
      <c r="E113">
        <v>57</v>
      </c>
      <c r="F113">
        <v>335</v>
      </c>
      <c r="G113">
        <v>2735</v>
      </c>
      <c r="H113" t="s">
        <v>11</v>
      </c>
      <c r="I113" t="s">
        <v>10</v>
      </c>
      <c r="J113">
        <f t="shared" si="1"/>
        <v>278</v>
      </c>
      <c r="K113" t="str">
        <f>VLOOKUP(B113,[2]taxonomy1!$B:$U,2,FALSE)</f>
        <v xml:space="preserve"> Botryobasidium botryosum FD-172 SS1.</v>
      </c>
      <c r="L113" t="str">
        <f>VLOOKUP(B113,[2]taxonomy1!$B:$U,4,FALSE)</f>
        <v xml:space="preserve"> NCBI_TaxID=930990 {ECO:0000313|EMBL:KDQ07953.1, ECO:0000313|Proteomes:UP000027195};</v>
      </c>
      <c r="M113" t="str">
        <f>VLOOKUP(B113,[2]taxonomy1!$B:$U,6,FALSE)</f>
        <v>Eukaryota</v>
      </c>
      <c r="N113" t="str">
        <f>VLOOKUP(B113,[2]taxonomy1!$B:$U,7,FALSE)</f>
        <v xml:space="preserve"> Fungi</v>
      </c>
      <c r="O113" t="str">
        <f>VLOOKUP(B113,[2]taxonomy1!$B:$U,8,FALSE)</f>
        <v xml:space="preserve"> Dikarya</v>
      </c>
      <c r="P113" t="str">
        <f>VLOOKUP(B113,[2]taxonomy1!$B:$U,9,FALSE)</f>
        <v xml:space="preserve"> Basidiomycota</v>
      </c>
      <c r="Q113" t="str">
        <f>VLOOKUP(B113,[2]taxonomy1!$B:$U,10,FALSE)</f>
        <v xml:space="preserve"> Agaricomycotina</v>
      </c>
      <c r="R113" t="str">
        <f>VLOOKUP(B113,[2]taxonomy1!$B:$U,11,FALSE)</f>
        <v>Agaricomycetes</v>
      </c>
      <c r="S113" t="str">
        <f>VLOOKUP(B113,[2]taxonomy1!$B:$U,12,FALSE)</f>
        <v xml:space="preserve"> Cantharellales</v>
      </c>
      <c r="T113" t="str">
        <f>VLOOKUP(B113,[2]taxonomy1!$B:$U,13,FALSE)</f>
        <v xml:space="preserve"> Botryobasidiaceae</v>
      </c>
      <c r="U113" t="str">
        <f>VLOOKUP(B113,[2]taxonomy1!$B:$U,14,FALSE)</f>
        <v xml:space="preserve"> Botryobasidium.</v>
      </c>
      <c r="V113">
        <f>VLOOKUP(B113,[2]taxonomy1!$B:$U,15,FALSE)</f>
        <v>0</v>
      </c>
      <c r="W113">
        <f>VLOOKUP(B113,[2]taxonomy1!$B:$U,16,FALSE)</f>
        <v>0</v>
      </c>
    </row>
    <row r="114" spans="1:23" x14ac:dyDescent="0.3">
      <c r="A114" t="s">
        <v>220</v>
      </c>
      <c r="B114" t="s">
        <v>221</v>
      </c>
      <c r="C114">
        <v>295</v>
      </c>
      <c r="D114" t="s">
        <v>10</v>
      </c>
      <c r="E114">
        <v>8</v>
      </c>
      <c r="F114">
        <v>288</v>
      </c>
      <c r="G114">
        <v>2735</v>
      </c>
      <c r="H114" t="s">
        <v>11</v>
      </c>
      <c r="I114" t="s">
        <v>10</v>
      </c>
      <c r="J114">
        <f t="shared" si="1"/>
        <v>280</v>
      </c>
      <c r="K114" t="str">
        <f>VLOOKUP(B114,[2]taxonomy1!$B:$U,2,FALSE)</f>
        <v xml:space="preserve"> Botryobasidium botryosum FD-172 SS1.</v>
      </c>
      <c r="L114" t="str">
        <f>VLOOKUP(B114,[2]taxonomy1!$B:$U,4,FALSE)</f>
        <v xml:space="preserve"> NCBI_TaxID=930990 {ECO:0000313|EMBL:KDQ09923.1, ECO:0000313|Proteomes:UP000027195};</v>
      </c>
      <c r="M114" t="str">
        <f>VLOOKUP(B114,[2]taxonomy1!$B:$U,6,FALSE)</f>
        <v>Eukaryota</v>
      </c>
      <c r="N114" t="str">
        <f>VLOOKUP(B114,[2]taxonomy1!$B:$U,7,FALSE)</f>
        <v xml:space="preserve"> Fungi</v>
      </c>
      <c r="O114" t="str">
        <f>VLOOKUP(B114,[2]taxonomy1!$B:$U,8,FALSE)</f>
        <v xml:space="preserve"> Dikarya</v>
      </c>
      <c r="P114" t="str">
        <f>VLOOKUP(B114,[2]taxonomy1!$B:$U,9,FALSE)</f>
        <v xml:space="preserve"> Basidiomycota</v>
      </c>
      <c r="Q114" t="str">
        <f>VLOOKUP(B114,[2]taxonomy1!$B:$U,10,FALSE)</f>
        <v xml:space="preserve"> Agaricomycotina</v>
      </c>
      <c r="R114" t="str">
        <f>VLOOKUP(B114,[2]taxonomy1!$B:$U,11,FALSE)</f>
        <v>Agaricomycetes</v>
      </c>
      <c r="S114" t="str">
        <f>VLOOKUP(B114,[2]taxonomy1!$B:$U,12,FALSE)</f>
        <v xml:space="preserve"> Cantharellales</v>
      </c>
      <c r="T114" t="str">
        <f>VLOOKUP(B114,[2]taxonomy1!$B:$U,13,FALSE)</f>
        <v xml:space="preserve"> Botryobasidiaceae</v>
      </c>
      <c r="U114" t="str">
        <f>VLOOKUP(B114,[2]taxonomy1!$B:$U,14,FALSE)</f>
        <v xml:space="preserve"> Botryobasidium.</v>
      </c>
      <c r="V114">
        <f>VLOOKUP(B114,[2]taxonomy1!$B:$U,15,FALSE)</f>
        <v>0</v>
      </c>
      <c r="W114">
        <f>VLOOKUP(B114,[2]taxonomy1!$B:$U,16,FALSE)</f>
        <v>0</v>
      </c>
    </row>
    <row r="115" spans="1:23" x14ac:dyDescent="0.3">
      <c r="A115" t="s">
        <v>222</v>
      </c>
      <c r="B115" t="s">
        <v>223</v>
      </c>
      <c r="C115">
        <v>307</v>
      </c>
      <c r="D115" t="s">
        <v>10</v>
      </c>
      <c r="E115">
        <v>128</v>
      </c>
      <c r="F115">
        <v>301</v>
      </c>
      <c r="G115">
        <v>2735</v>
      </c>
      <c r="H115" t="s">
        <v>11</v>
      </c>
      <c r="I115" t="s">
        <v>10</v>
      </c>
      <c r="J115">
        <f t="shared" si="1"/>
        <v>173</v>
      </c>
      <c r="K115" t="str">
        <f>VLOOKUP(B115,[2]taxonomy1!$B:$U,2,FALSE)</f>
        <v xml:space="preserve"> Botryobasidium botryosum FD-172 SS1.</v>
      </c>
      <c r="L115" t="str">
        <f>VLOOKUP(B115,[2]taxonomy1!$B:$U,4,FALSE)</f>
        <v xml:space="preserve"> NCBI_TaxID=930990 {ECO:0000313|EMBL:KDQ13950.1, ECO:0000313|Proteomes:UP000027195};</v>
      </c>
      <c r="M115" t="str">
        <f>VLOOKUP(B115,[2]taxonomy1!$B:$U,6,FALSE)</f>
        <v>Eukaryota</v>
      </c>
      <c r="N115" t="str">
        <f>VLOOKUP(B115,[2]taxonomy1!$B:$U,7,FALSE)</f>
        <v xml:space="preserve"> Fungi</v>
      </c>
      <c r="O115" t="str">
        <f>VLOOKUP(B115,[2]taxonomy1!$B:$U,8,FALSE)</f>
        <v xml:space="preserve"> Dikarya</v>
      </c>
      <c r="P115" t="str">
        <f>VLOOKUP(B115,[2]taxonomy1!$B:$U,9,FALSE)</f>
        <v xml:space="preserve"> Basidiomycota</v>
      </c>
      <c r="Q115" t="str">
        <f>VLOOKUP(B115,[2]taxonomy1!$B:$U,10,FALSE)</f>
        <v xml:space="preserve"> Agaricomycotina</v>
      </c>
      <c r="R115" t="str">
        <f>VLOOKUP(B115,[2]taxonomy1!$B:$U,11,FALSE)</f>
        <v>Agaricomycetes</v>
      </c>
      <c r="S115" t="str">
        <f>VLOOKUP(B115,[2]taxonomy1!$B:$U,12,FALSE)</f>
        <v xml:space="preserve"> Cantharellales</v>
      </c>
      <c r="T115" t="str">
        <f>VLOOKUP(B115,[2]taxonomy1!$B:$U,13,FALSE)</f>
        <v xml:space="preserve"> Botryobasidiaceae</v>
      </c>
      <c r="U115" t="str">
        <f>VLOOKUP(B115,[2]taxonomy1!$B:$U,14,FALSE)</f>
        <v xml:space="preserve"> Botryobasidium.</v>
      </c>
      <c r="V115">
        <f>VLOOKUP(B115,[2]taxonomy1!$B:$U,15,FALSE)</f>
        <v>0</v>
      </c>
      <c r="W115">
        <f>VLOOKUP(B115,[2]taxonomy1!$B:$U,16,FALSE)</f>
        <v>0</v>
      </c>
    </row>
    <row r="116" spans="1:23" x14ac:dyDescent="0.3">
      <c r="A116" t="s">
        <v>224</v>
      </c>
      <c r="B116" t="s">
        <v>225</v>
      </c>
      <c r="C116">
        <v>294</v>
      </c>
      <c r="D116" t="s">
        <v>10</v>
      </c>
      <c r="E116">
        <v>7</v>
      </c>
      <c r="F116">
        <v>287</v>
      </c>
      <c r="G116">
        <v>2735</v>
      </c>
      <c r="H116" t="s">
        <v>11</v>
      </c>
      <c r="I116" t="s">
        <v>10</v>
      </c>
      <c r="J116">
        <f t="shared" si="1"/>
        <v>280</v>
      </c>
      <c r="K116" t="str">
        <f>VLOOKUP(B116,[2]taxonomy1!$B:$U,2,FALSE)</f>
        <v xml:space="preserve"> Pleurotus ostreatus PC15.</v>
      </c>
      <c r="L116" t="str">
        <f>VLOOKUP(B116,[2]taxonomy1!$B:$U,4,FALSE)</f>
        <v xml:space="preserve"> NCBI_TaxID=1137138 {ECO:0000313|EMBL:KDQ25926.1, ECO:0000313|Proteomes:UP000027073};</v>
      </c>
      <c r="M116" t="str">
        <f>VLOOKUP(B116,[2]taxonomy1!$B:$U,6,FALSE)</f>
        <v>Eukaryota</v>
      </c>
      <c r="N116" t="str">
        <f>VLOOKUP(B116,[2]taxonomy1!$B:$U,7,FALSE)</f>
        <v xml:space="preserve"> Fungi</v>
      </c>
      <c r="O116" t="str">
        <f>VLOOKUP(B116,[2]taxonomy1!$B:$U,8,FALSE)</f>
        <v xml:space="preserve"> Dikarya</v>
      </c>
      <c r="P116" t="str">
        <f>VLOOKUP(B116,[2]taxonomy1!$B:$U,9,FALSE)</f>
        <v xml:space="preserve"> Basidiomycota</v>
      </c>
      <c r="Q116" t="str">
        <f>VLOOKUP(B116,[2]taxonomy1!$B:$U,10,FALSE)</f>
        <v xml:space="preserve"> Agaricomycotina</v>
      </c>
      <c r="R116" t="str">
        <f>VLOOKUP(B116,[2]taxonomy1!$B:$U,11,FALSE)</f>
        <v>Agaricomycetes</v>
      </c>
      <c r="S116" t="str">
        <f>VLOOKUP(B116,[2]taxonomy1!$B:$U,12,FALSE)</f>
        <v xml:space="preserve"> Agaricomycetidae</v>
      </c>
      <c r="T116" t="str">
        <f>VLOOKUP(B116,[2]taxonomy1!$B:$U,13,FALSE)</f>
        <v xml:space="preserve"> Agaricales</v>
      </c>
      <c r="U116" t="str">
        <f>VLOOKUP(B116,[2]taxonomy1!$B:$U,14,FALSE)</f>
        <v xml:space="preserve"> Pleurotaceae</v>
      </c>
      <c r="V116" t="str">
        <f>VLOOKUP(B116,[2]taxonomy1!$B:$U,15,FALSE)</f>
        <v xml:space="preserve"> Pleurotus.</v>
      </c>
      <c r="W116">
        <f>VLOOKUP(B116,[2]taxonomy1!$B:$U,16,FALSE)</f>
        <v>0</v>
      </c>
    </row>
    <row r="117" spans="1:23" x14ac:dyDescent="0.3">
      <c r="A117" t="s">
        <v>226</v>
      </c>
      <c r="B117" t="s">
        <v>227</v>
      </c>
      <c r="C117">
        <v>354</v>
      </c>
      <c r="D117" t="s">
        <v>10</v>
      </c>
      <c r="E117">
        <v>53</v>
      </c>
      <c r="F117">
        <v>330</v>
      </c>
      <c r="G117">
        <v>2735</v>
      </c>
      <c r="H117" t="s">
        <v>11</v>
      </c>
      <c r="I117" t="s">
        <v>10</v>
      </c>
      <c r="J117">
        <f t="shared" si="1"/>
        <v>277</v>
      </c>
      <c r="K117" t="str">
        <f>VLOOKUP(B117,[2]taxonomy1!$B:$U,2,FALSE)</f>
        <v xml:space="preserve"> Pleurotus ostreatus PC15.</v>
      </c>
      <c r="L117" t="str">
        <f>VLOOKUP(B117,[2]taxonomy1!$B:$U,4,FALSE)</f>
        <v xml:space="preserve"> NCBI_TaxID=1137138 {ECO:0000313|EMBL:KDQ33302.1, ECO:0000313|Proteomes:UP000027073};</v>
      </c>
      <c r="M117" t="str">
        <f>VLOOKUP(B117,[2]taxonomy1!$B:$U,6,FALSE)</f>
        <v>Eukaryota</v>
      </c>
      <c r="N117" t="str">
        <f>VLOOKUP(B117,[2]taxonomy1!$B:$U,7,FALSE)</f>
        <v xml:space="preserve"> Fungi</v>
      </c>
      <c r="O117" t="str">
        <f>VLOOKUP(B117,[2]taxonomy1!$B:$U,8,FALSE)</f>
        <v xml:space="preserve"> Dikarya</v>
      </c>
      <c r="P117" t="str">
        <f>VLOOKUP(B117,[2]taxonomy1!$B:$U,9,FALSE)</f>
        <v xml:space="preserve"> Basidiomycota</v>
      </c>
      <c r="Q117" t="str">
        <f>VLOOKUP(B117,[2]taxonomy1!$B:$U,10,FALSE)</f>
        <v xml:space="preserve"> Agaricomycotina</v>
      </c>
      <c r="R117" t="str">
        <f>VLOOKUP(B117,[2]taxonomy1!$B:$U,11,FALSE)</f>
        <v>Agaricomycetes</v>
      </c>
      <c r="S117" t="str">
        <f>VLOOKUP(B117,[2]taxonomy1!$B:$U,12,FALSE)</f>
        <v xml:space="preserve"> Agaricomycetidae</v>
      </c>
      <c r="T117" t="str">
        <f>VLOOKUP(B117,[2]taxonomy1!$B:$U,13,FALSE)</f>
        <v xml:space="preserve"> Agaricales</v>
      </c>
      <c r="U117" t="str">
        <f>VLOOKUP(B117,[2]taxonomy1!$B:$U,14,FALSE)</f>
        <v xml:space="preserve"> Pleurotaceae</v>
      </c>
      <c r="V117" t="str">
        <f>VLOOKUP(B117,[2]taxonomy1!$B:$U,15,FALSE)</f>
        <v xml:space="preserve"> Pleurotus.</v>
      </c>
      <c r="W117">
        <f>VLOOKUP(B117,[2]taxonomy1!$B:$U,16,FALSE)</f>
        <v>0</v>
      </c>
    </row>
    <row r="118" spans="1:23" x14ac:dyDescent="0.3">
      <c r="A118" t="s">
        <v>228</v>
      </c>
      <c r="B118" t="s">
        <v>229</v>
      </c>
      <c r="C118">
        <v>320</v>
      </c>
      <c r="D118" t="s">
        <v>10</v>
      </c>
      <c r="E118">
        <v>18</v>
      </c>
      <c r="F118">
        <v>295</v>
      </c>
      <c r="G118">
        <v>2735</v>
      </c>
      <c r="H118" t="s">
        <v>11</v>
      </c>
      <c r="I118" t="s">
        <v>10</v>
      </c>
      <c r="J118">
        <f t="shared" si="1"/>
        <v>277</v>
      </c>
      <c r="K118" t="str">
        <f>VLOOKUP(B118,[2]taxonomy1!$B:$U,2,FALSE)</f>
        <v xml:space="preserve"> Jaapia argillacea MUCL 33604.</v>
      </c>
      <c r="L118" t="str">
        <f>VLOOKUP(B118,[2]taxonomy1!$B:$U,4,FALSE)</f>
        <v xml:space="preserve"> NCBI_TaxID=933084 {ECO:0000313|EMBL:KDQ60810.1, ECO:0000313|Proteomes:UP000027265};</v>
      </c>
      <c r="M118" t="str">
        <f>VLOOKUP(B118,[2]taxonomy1!$B:$U,6,FALSE)</f>
        <v>Eukaryota</v>
      </c>
      <c r="N118" t="str">
        <f>VLOOKUP(B118,[2]taxonomy1!$B:$U,7,FALSE)</f>
        <v xml:space="preserve"> Fungi</v>
      </c>
      <c r="O118" t="str">
        <f>VLOOKUP(B118,[2]taxonomy1!$B:$U,8,FALSE)</f>
        <v xml:space="preserve"> Dikarya</v>
      </c>
      <c r="P118" t="str">
        <f>VLOOKUP(B118,[2]taxonomy1!$B:$U,9,FALSE)</f>
        <v xml:space="preserve"> Basidiomycota</v>
      </c>
      <c r="Q118" t="str">
        <f>VLOOKUP(B118,[2]taxonomy1!$B:$U,10,FALSE)</f>
        <v xml:space="preserve"> Agaricomycotina</v>
      </c>
      <c r="R118" t="str">
        <f>VLOOKUP(B118,[2]taxonomy1!$B:$U,11,FALSE)</f>
        <v>Agaricomycetes</v>
      </c>
      <c r="S118" t="str">
        <f>VLOOKUP(B118,[2]taxonomy1!$B:$U,12,FALSE)</f>
        <v xml:space="preserve"> Agaricomycetidae</v>
      </c>
      <c r="T118" t="str">
        <f>VLOOKUP(B118,[2]taxonomy1!$B:$U,13,FALSE)</f>
        <v xml:space="preserve"> Jaapiales</v>
      </c>
      <c r="U118" t="str">
        <f>VLOOKUP(B118,[2]taxonomy1!$B:$U,14,FALSE)</f>
        <v xml:space="preserve"> Jaapiaceae</v>
      </c>
      <c r="V118" t="str">
        <f>VLOOKUP(B118,[2]taxonomy1!$B:$U,15,FALSE)</f>
        <v xml:space="preserve"> Jaapia.</v>
      </c>
      <c r="W118">
        <f>VLOOKUP(B118,[2]taxonomy1!$B:$U,16,FALSE)</f>
        <v>0</v>
      </c>
    </row>
    <row r="119" spans="1:23" x14ac:dyDescent="0.3">
      <c r="A119" t="s">
        <v>230</v>
      </c>
      <c r="B119" t="s">
        <v>231</v>
      </c>
      <c r="C119">
        <v>294</v>
      </c>
      <c r="D119" t="s">
        <v>10</v>
      </c>
      <c r="E119">
        <v>7</v>
      </c>
      <c r="F119">
        <v>287</v>
      </c>
      <c r="G119">
        <v>2735</v>
      </c>
      <c r="H119" t="s">
        <v>11</v>
      </c>
      <c r="I119" t="s">
        <v>10</v>
      </c>
      <c r="J119">
        <f t="shared" si="1"/>
        <v>280</v>
      </c>
      <c r="K119" t="str">
        <f>VLOOKUP(B119,[2]taxonomy1!$B:$U,2,FALSE)</f>
        <v xml:space="preserve"> Jaapia argillacea MUCL 33604.</v>
      </c>
      <c r="L119" t="str">
        <f>VLOOKUP(B119,[2]taxonomy1!$B:$U,4,FALSE)</f>
        <v xml:space="preserve"> NCBI_TaxID=933084 {ECO:0000313|EMBL:KDQ62625.1, ECO:0000313|Proteomes:UP000027265};</v>
      </c>
      <c r="M119" t="str">
        <f>VLOOKUP(B119,[2]taxonomy1!$B:$U,6,FALSE)</f>
        <v>Eukaryota</v>
      </c>
      <c r="N119" t="str">
        <f>VLOOKUP(B119,[2]taxonomy1!$B:$U,7,FALSE)</f>
        <v xml:space="preserve"> Fungi</v>
      </c>
      <c r="O119" t="str">
        <f>VLOOKUP(B119,[2]taxonomy1!$B:$U,8,FALSE)</f>
        <v xml:space="preserve"> Dikarya</v>
      </c>
      <c r="P119" t="str">
        <f>VLOOKUP(B119,[2]taxonomy1!$B:$U,9,FALSE)</f>
        <v xml:space="preserve"> Basidiomycota</v>
      </c>
      <c r="Q119" t="str">
        <f>VLOOKUP(B119,[2]taxonomy1!$B:$U,10,FALSE)</f>
        <v xml:space="preserve"> Agaricomycotina</v>
      </c>
      <c r="R119" t="str">
        <f>VLOOKUP(B119,[2]taxonomy1!$B:$U,11,FALSE)</f>
        <v>Agaricomycetes</v>
      </c>
      <c r="S119" t="str">
        <f>VLOOKUP(B119,[2]taxonomy1!$B:$U,12,FALSE)</f>
        <v xml:space="preserve"> Agaricomycetidae</v>
      </c>
      <c r="T119" t="str">
        <f>VLOOKUP(B119,[2]taxonomy1!$B:$U,13,FALSE)</f>
        <v xml:space="preserve"> Jaapiales</v>
      </c>
      <c r="U119" t="str">
        <f>VLOOKUP(B119,[2]taxonomy1!$B:$U,14,FALSE)</f>
        <v xml:space="preserve"> Jaapiaceae</v>
      </c>
      <c r="V119" t="str">
        <f>VLOOKUP(B119,[2]taxonomy1!$B:$U,15,FALSE)</f>
        <v xml:space="preserve"> Jaapia.</v>
      </c>
      <c r="W119">
        <f>VLOOKUP(B119,[2]taxonomy1!$B:$U,16,FALSE)</f>
        <v>0</v>
      </c>
    </row>
    <row r="120" spans="1:23" x14ac:dyDescent="0.3">
      <c r="A120" t="s">
        <v>232</v>
      </c>
      <c r="B120" t="s">
        <v>233</v>
      </c>
      <c r="C120">
        <v>348</v>
      </c>
      <c r="D120" t="s">
        <v>10</v>
      </c>
      <c r="E120">
        <v>63</v>
      </c>
      <c r="F120">
        <v>342</v>
      </c>
      <c r="G120">
        <v>2735</v>
      </c>
      <c r="H120" t="s">
        <v>11</v>
      </c>
      <c r="I120" t="s">
        <v>10</v>
      </c>
      <c r="J120">
        <f t="shared" si="1"/>
        <v>279</v>
      </c>
      <c r="K120" t="str">
        <f>VLOOKUP(B120,[2]taxonomy1!$B:$U,2,FALSE)</f>
        <v xml:space="preserve"> Zootermopsis nevadensis (Dampwood termite).</v>
      </c>
      <c r="L120" t="str">
        <f>VLOOKUP(B120,[2]taxonomy1!$B:$U,4,FALSE)</f>
        <v xml:space="preserve"> NCBI_TaxID=136037 {ECO:0000313|EMBL:KDR13229.1, ECO:0000313|Proteomes:UP000027135};</v>
      </c>
      <c r="M120" t="str">
        <f>VLOOKUP(B120,[2]taxonomy1!$B:$U,6,FALSE)</f>
        <v>Eukaryota</v>
      </c>
      <c r="N120" t="str">
        <f>VLOOKUP(B120,[2]taxonomy1!$B:$U,7,FALSE)</f>
        <v xml:space="preserve"> Metazoa</v>
      </c>
      <c r="O120" t="str">
        <f>VLOOKUP(B120,[2]taxonomy1!$B:$U,8,FALSE)</f>
        <v xml:space="preserve"> Ecdysozoa</v>
      </c>
      <c r="P120" t="str">
        <f>VLOOKUP(B120,[2]taxonomy1!$B:$U,9,FALSE)</f>
        <v xml:space="preserve"> Arthropoda</v>
      </c>
      <c r="Q120" t="str">
        <f>VLOOKUP(B120,[2]taxonomy1!$B:$U,10,FALSE)</f>
        <v xml:space="preserve"> Hexapoda</v>
      </c>
      <c r="R120" t="str">
        <f>VLOOKUP(B120,[2]taxonomy1!$B:$U,11,FALSE)</f>
        <v xml:space="preserve"> Insecta</v>
      </c>
      <c r="S120" t="str">
        <f>VLOOKUP(B120,[2]taxonomy1!$B:$U,12,FALSE)</f>
        <v>Pterygota</v>
      </c>
      <c r="T120" t="str">
        <f>VLOOKUP(B120,[2]taxonomy1!$B:$U,13,FALSE)</f>
        <v xml:space="preserve"> Neoptera</v>
      </c>
      <c r="U120" t="str">
        <f>VLOOKUP(B120,[2]taxonomy1!$B:$U,14,FALSE)</f>
        <v xml:space="preserve"> Polyneoptera</v>
      </c>
      <c r="V120" t="str">
        <f>VLOOKUP(B120,[2]taxonomy1!$B:$U,15,FALSE)</f>
        <v xml:space="preserve"> Dictyoptera</v>
      </c>
      <c r="W120" t="str">
        <f>VLOOKUP(B120,[2]taxonomy1!$B:$U,16,FALSE)</f>
        <v xml:space="preserve"> Blattodea</v>
      </c>
    </row>
    <row r="121" spans="1:23" x14ac:dyDescent="0.3">
      <c r="A121" t="s">
        <v>234</v>
      </c>
      <c r="B121" t="s">
        <v>235</v>
      </c>
      <c r="C121">
        <v>282</v>
      </c>
      <c r="D121" t="s">
        <v>10</v>
      </c>
      <c r="E121">
        <v>2</v>
      </c>
      <c r="F121">
        <v>275</v>
      </c>
      <c r="G121">
        <v>2735</v>
      </c>
      <c r="H121" t="s">
        <v>11</v>
      </c>
      <c r="I121" t="s">
        <v>10</v>
      </c>
      <c r="J121">
        <f t="shared" si="1"/>
        <v>273</v>
      </c>
      <c r="K121" t="str">
        <f>VLOOKUP(B121,[2]taxonomy1!$B:$U,2,FALSE)</f>
        <v xml:space="preserve"> Zootermopsis nevadensis (Dampwood termite).</v>
      </c>
      <c r="L121" t="str">
        <f>VLOOKUP(B121,[2]taxonomy1!$B:$U,4,FALSE)</f>
        <v xml:space="preserve"> NCBI_TaxID=136037 {ECO:0000313|EMBL:KDR18209.1, ECO:0000313|Proteomes:UP000027135};</v>
      </c>
      <c r="M121" t="str">
        <f>VLOOKUP(B121,[2]taxonomy1!$B:$U,6,FALSE)</f>
        <v>Eukaryota</v>
      </c>
      <c r="N121" t="str">
        <f>VLOOKUP(B121,[2]taxonomy1!$B:$U,7,FALSE)</f>
        <v xml:space="preserve"> Metazoa</v>
      </c>
      <c r="O121" t="str">
        <f>VLOOKUP(B121,[2]taxonomy1!$B:$U,8,FALSE)</f>
        <v xml:space="preserve"> Ecdysozoa</v>
      </c>
      <c r="P121" t="str">
        <f>VLOOKUP(B121,[2]taxonomy1!$B:$U,9,FALSE)</f>
        <v xml:space="preserve"> Arthropoda</v>
      </c>
      <c r="Q121" t="str">
        <f>VLOOKUP(B121,[2]taxonomy1!$B:$U,10,FALSE)</f>
        <v xml:space="preserve"> Hexapoda</v>
      </c>
      <c r="R121" t="str">
        <f>VLOOKUP(B121,[2]taxonomy1!$B:$U,11,FALSE)</f>
        <v xml:space="preserve"> Insecta</v>
      </c>
      <c r="S121" t="str">
        <f>VLOOKUP(B121,[2]taxonomy1!$B:$U,12,FALSE)</f>
        <v>Pterygota</v>
      </c>
      <c r="T121" t="str">
        <f>VLOOKUP(B121,[2]taxonomy1!$B:$U,13,FALSE)</f>
        <v xml:space="preserve"> Neoptera</v>
      </c>
      <c r="U121" t="str">
        <f>VLOOKUP(B121,[2]taxonomy1!$B:$U,14,FALSE)</f>
        <v xml:space="preserve"> Polyneoptera</v>
      </c>
      <c r="V121" t="str">
        <f>VLOOKUP(B121,[2]taxonomy1!$B:$U,15,FALSE)</f>
        <v xml:space="preserve"> Dictyoptera</v>
      </c>
      <c r="W121" t="str">
        <f>VLOOKUP(B121,[2]taxonomy1!$B:$U,16,FALSE)</f>
        <v xml:space="preserve"> Blattodea</v>
      </c>
    </row>
    <row r="122" spans="1:23" x14ac:dyDescent="0.3">
      <c r="A122" t="s">
        <v>236</v>
      </c>
      <c r="B122" t="s">
        <v>237</v>
      </c>
      <c r="C122">
        <v>352</v>
      </c>
      <c r="D122" t="s">
        <v>10</v>
      </c>
      <c r="E122">
        <v>51</v>
      </c>
      <c r="F122">
        <v>328</v>
      </c>
      <c r="G122">
        <v>2735</v>
      </c>
      <c r="H122" t="s">
        <v>11</v>
      </c>
      <c r="I122" t="s">
        <v>10</v>
      </c>
      <c r="J122">
        <f t="shared" si="1"/>
        <v>277</v>
      </c>
      <c r="K122" t="e">
        <f>VLOOKUP(B122,[2]taxonomy1!$B:$U,2,FALSE)</f>
        <v>#N/A</v>
      </c>
      <c r="L122" t="e">
        <f>VLOOKUP(B122,[2]taxonomy1!$B:$U,4,FALSE)</f>
        <v>#N/A</v>
      </c>
      <c r="M122" t="e">
        <f>VLOOKUP(B122,[2]taxonomy1!$B:$U,6,FALSE)</f>
        <v>#N/A</v>
      </c>
      <c r="N122" t="e">
        <f>VLOOKUP(B122,[2]taxonomy1!$B:$U,7,FALSE)</f>
        <v>#N/A</v>
      </c>
      <c r="O122" t="e">
        <f>VLOOKUP(B122,[2]taxonomy1!$B:$U,8,FALSE)</f>
        <v>#N/A</v>
      </c>
      <c r="P122" t="e">
        <f>VLOOKUP(B122,[2]taxonomy1!$B:$U,9,FALSE)</f>
        <v>#N/A</v>
      </c>
      <c r="Q122" t="e">
        <f>VLOOKUP(B122,[2]taxonomy1!$B:$U,10,FALSE)</f>
        <v>#N/A</v>
      </c>
      <c r="R122" t="e">
        <f>VLOOKUP(B122,[2]taxonomy1!$B:$U,11,FALSE)</f>
        <v>#N/A</v>
      </c>
      <c r="S122" t="e">
        <f>VLOOKUP(B122,[2]taxonomy1!$B:$U,12,FALSE)</f>
        <v>#N/A</v>
      </c>
      <c r="T122" t="e">
        <f>VLOOKUP(B122,[2]taxonomy1!$B:$U,13,FALSE)</f>
        <v>#N/A</v>
      </c>
      <c r="U122" t="e">
        <f>VLOOKUP(B122,[2]taxonomy1!$B:$U,14,FALSE)</f>
        <v>#N/A</v>
      </c>
      <c r="V122" t="e">
        <f>VLOOKUP(B122,[2]taxonomy1!$B:$U,15,FALSE)</f>
        <v>#N/A</v>
      </c>
      <c r="W122" t="e">
        <f>VLOOKUP(B122,[2]taxonomy1!$B:$U,16,FALSE)</f>
        <v>#N/A</v>
      </c>
    </row>
    <row r="123" spans="1:23" x14ac:dyDescent="0.3">
      <c r="A123" t="s">
        <v>238</v>
      </c>
      <c r="B123" t="s">
        <v>239</v>
      </c>
      <c r="C123">
        <v>293</v>
      </c>
      <c r="D123" t="s">
        <v>10</v>
      </c>
      <c r="E123">
        <v>7</v>
      </c>
      <c r="F123">
        <v>286</v>
      </c>
      <c r="G123">
        <v>2735</v>
      </c>
      <c r="H123" t="s">
        <v>11</v>
      </c>
      <c r="I123" t="s">
        <v>10</v>
      </c>
      <c r="J123">
        <f t="shared" si="1"/>
        <v>279</v>
      </c>
      <c r="K123" t="e">
        <f>VLOOKUP(B123,[2]taxonomy1!$B:$U,2,FALSE)</f>
        <v>#N/A</v>
      </c>
      <c r="L123" t="e">
        <f>VLOOKUP(B123,[2]taxonomy1!$B:$U,4,FALSE)</f>
        <v>#N/A</v>
      </c>
      <c r="M123" t="e">
        <f>VLOOKUP(B123,[2]taxonomy1!$B:$U,6,FALSE)</f>
        <v>#N/A</v>
      </c>
      <c r="N123" t="e">
        <f>VLOOKUP(B123,[2]taxonomy1!$B:$U,7,FALSE)</f>
        <v>#N/A</v>
      </c>
      <c r="O123" t="e">
        <f>VLOOKUP(B123,[2]taxonomy1!$B:$U,8,FALSE)</f>
        <v>#N/A</v>
      </c>
      <c r="P123" t="e">
        <f>VLOOKUP(B123,[2]taxonomy1!$B:$U,9,FALSE)</f>
        <v>#N/A</v>
      </c>
      <c r="Q123" t="e">
        <f>VLOOKUP(B123,[2]taxonomy1!$B:$U,10,FALSE)</f>
        <v>#N/A</v>
      </c>
      <c r="R123" t="e">
        <f>VLOOKUP(B123,[2]taxonomy1!$B:$U,11,FALSE)</f>
        <v>#N/A</v>
      </c>
      <c r="S123" t="e">
        <f>VLOOKUP(B123,[2]taxonomy1!$B:$U,12,FALSE)</f>
        <v>#N/A</v>
      </c>
      <c r="T123" t="e">
        <f>VLOOKUP(B123,[2]taxonomy1!$B:$U,13,FALSE)</f>
        <v>#N/A</v>
      </c>
      <c r="U123" t="e">
        <f>VLOOKUP(B123,[2]taxonomy1!$B:$U,14,FALSE)</f>
        <v>#N/A</v>
      </c>
      <c r="V123" t="e">
        <f>VLOOKUP(B123,[2]taxonomy1!$B:$U,15,FALSE)</f>
        <v>#N/A</v>
      </c>
      <c r="W123" t="e">
        <f>VLOOKUP(B123,[2]taxonomy1!$B:$U,16,FALSE)</f>
        <v>#N/A</v>
      </c>
    </row>
    <row r="124" spans="1:23" x14ac:dyDescent="0.3">
      <c r="A124" t="s">
        <v>240</v>
      </c>
      <c r="B124" t="s">
        <v>241</v>
      </c>
      <c r="C124">
        <v>294</v>
      </c>
      <c r="D124" t="s">
        <v>10</v>
      </c>
      <c r="E124">
        <v>7</v>
      </c>
      <c r="F124">
        <v>287</v>
      </c>
      <c r="G124">
        <v>2735</v>
      </c>
      <c r="H124" t="s">
        <v>11</v>
      </c>
      <c r="I124" t="s">
        <v>10</v>
      </c>
      <c r="J124">
        <f t="shared" si="1"/>
        <v>280</v>
      </c>
      <c r="K124" t="e">
        <f>VLOOKUP(B124,[2]taxonomy1!$B:$U,2,FALSE)</f>
        <v>#N/A</v>
      </c>
      <c r="L124" t="e">
        <f>VLOOKUP(B124,[2]taxonomy1!$B:$U,4,FALSE)</f>
        <v>#N/A</v>
      </c>
      <c r="M124" t="e">
        <f>VLOOKUP(B124,[2]taxonomy1!$B:$U,6,FALSE)</f>
        <v>#N/A</v>
      </c>
      <c r="N124" t="e">
        <f>VLOOKUP(B124,[2]taxonomy1!$B:$U,7,FALSE)</f>
        <v>#N/A</v>
      </c>
      <c r="O124" t="e">
        <f>VLOOKUP(B124,[2]taxonomy1!$B:$U,8,FALSE)</f>
        <v>#N/A</v>
      </c>
      <c r="P124" t="e">
        <f>VLOOKUP(B124,[2]taxonomy1!$B:$U,9,FALSE)</f>
        <v>#N/A</v>
      </c>
      <c r="Q124" t="e">
        <f>VLOOKUP(B124,[2]taxonomy1!$B:$U,10,FALSE)</f>
        <v>#N/A</v>
      </c>
      <c r="R124" t="e">
        <f>VLOOKUP(B124,[2]taxonomy1!$B:$U,11,FALSE)</f>
        <v>#N/A</v>
      </c>
      <c r="S124" t="e">
        <f>VLOOKUP(B124,[2]taxonomy1!$B:$U,12,FALSE)</f>
        <v>#N/A</v>
      </c>
      <c r="T124" t="e">
        <f>VLOOKUP(B124,[2]taxonomy1!$B:$U,13,FALSE)</f>
        <v>#N/A</v>
      </c>
      <c r="U124" t="e">
        <f>VLOOKUP(B124,[2]taxonomy1!$B:$U,14,FALSE)</f>
        <v>#N/A</v>
      </c>
      <c r="V124" t="e">
        <f>VLOOKUP(B124,[2]taxonomy1!$B:$U,15,FALSE)</f>
        <v>#N/A</v>
      </c>
      <c r="W124" t="e">
        <f>VLOOKUP(B124,[2]taxonomy1!$B:$U,16,FALSE)</f>
        <v>#N/A</v>
      </c>
    </row>
    <row r="125" spans="1:23" x14ac:dyDescent="0.3">
      <c r="A125" t="s">
        <v>242</v>
      </c>
      <c r="B125" t="s">
        <v>243</v>
      </c>
      <c r="C125">
        <v>283</v>
      </c>
      <c r="D125" t="s">
        <v>10</v>
      </c>
      <c r="E125">
        <v>3</v>
      </c>
      <c r="F125">
        <v>276</v>
      </c>
      <c r="G125">
        <v>2735</v>
      </c>
      <c r="H125" t="s">
        <v>11</v>
      </c>
      <c r="I125" t="s">
        <v>10</v>
      </c>
      <c r="J125">
        <f t="shared" si="1"/>
        <v>273</v>
      </c>
      <c r="K125" t="str">
        <f>VLOOKUP(B125,[2]taxonomy1!$B:$U,2,FALSE)</f>
        <v xml:space="preserve"> Lichtheimia corymbifera JMRC:FSU:9682.</v>
      </c>
      <c r="L125" t="str">
        <f>VLOOKUP(B125,[2]taxonomy1!$B:$U,4,FALSE)</f>
        <v xml:space="preserve"> NCBI_TaxID=1263082 {ECO:0000313|EMBL:CDH50053.1, ECO:0000313|Proteomes:UP000027586};</v>
      </c>
      <c r="M125" t="str">
        <f>VLOOKUP(B125,[2]taxonomy1!$B:$U,6,FALSE)</f>
        <v>Eukaryota</v>
      </c>
      <c r="N125" t="str">
        <f>VLOOKUP(B125,[2]taxonomy1!$B:$U,7,FALSE)</f>
        <v xml:space="preserve"> Fungi</v>
      </c>
      <c r="O125" t="str">
        <f>VLOOKUP(B125,[2]taxonomy1!$B:$U,8,FALSE)</f>
        <v xml:space="preserve"> Fungi incertae sedis</v>
      </c>
      <c r="P125" t="str">
        <f>VLOOKUP(B125,[2]taxonomy1!$B:$U,9,FALSE)</f>
        <v xml:space="preserve"> Mucoromycota</v>
      </c>
      <c r="Q125" t="str">
        <f>VLOOKUP(B125,[2]taxonomy1!$B:$U,10,FALSE)</f>
        <v xml:space="preserve"> Mucoromycotina</v>
      </c>
      <c r="R125" t="str">
        <f>VLOOKUP(B125,[2]taxonomy1!$B:$U,11,FALSE)</f>
        <v>Mucorales</v>
      </c>
      <c r="S125" t="str">
        <f>VLOOKUP(B125,[2]taxonomy1!$B:$U,12,FALSE)</f>
        <v xml:space="preserve"> Lichtheimiaceae</v>
      </c>
      <c r="T125" t="str">
        <f>VLOOKUP(B125,[2]taxonomy1!$B:$U,13,FALSE)</f>
        <v xml:space="preserve"> Lichtheimia.</v>
      </c>
      <c r="U125">
        <f>VLOOKUP(B125,[2]taxonomy1!$B:$U,14,FALSE)</f>
        <v>0</v>
      </c>
      <c r="V125">
        <f>VLOOKUP(B125,[2]taxonomy1!$B:$U,15,FALSE)</f>
        <v>0</v>
      </c>
      <c r="W125">
        <f>VLOOKUP(B125,[2]taxonomy1!$B:$U,16,FALSE)</f>
        <v>0</v>
      </c>
    </row>
    <row r="126" spans="1:23" x14ac:dyDescent="0.3">
      <c r="A126" t="s">
        <v>244</v>
      </c>
      <c r="B126" t="s">
        <v>245</v>
      </c>
      <c r="C126">
        <v>281</v>
      </c>
      <c r="D126" t="s">
        <v>10</v>
      </c>
      <c r="E126">
        <v>30</v>
      </c>
      <c r="F126">
        <v>281</v>
      </c>
      <c r="G126">
        <v>2735</v>
      </c>
      <c r="H126" t="s">
        <v>11</v>
      </c>
      <c r="I126" t="s">
        <v>10</v>
      </c>
      <c r="J126">
        <f t="shared" si="1"/>
        <v>251</v>
      </c>
      <c r="K126" t="str">
        <f>VLOOKUP(B126,[2]taxonomy1!$B:$U,2,FALSE)</f>
        <v xml:space="preserve"> Lichtheimia corymbifera JMRC:FSU:9682.</v>
      </c>
      <c r="L126" t="str">
        <f>VLOOKUP(B126,[2]taxonomy1!$B:$U,4,FALSE)</f>
        <v xml:space="preserve"> NCBI_TaxID=1263082 {ECO:0000313|EMBL:CDH56147.1, ECO:0000313|Proteomes:UP000027586};</v>
      </c>
      <c r="M126" t="str">
        <f>VLOOKUP(B126,[2]taxonomy1!$B:$U,6,FALSE)</f>
        <v>Eukaryota</v>
      </c>
      <c r="N126" t="str">
        <f>VLOOKUP(B126,[2]taxonomy1!$B:$U,7,FALSE)</f>
        <v xml:space="preserve"> Fungi</v>
      </c>
      <c r="O126" t="str">
        <f>VLOOKUP(B126,[2]taxonomy1!$B:$U,8,FALSE)</f>
        <v xml:space="preserve"> Fungi incertae sedis</v>
      </c>
      <c r="P126" t="str">
        <f>VLOOKUP(B126,[2]taxonomy1!$B:$U,9,FALSE)</f>
        <v xml:space="preserve"> Mucoromycota</v>
      </c>
      <c r="Q126" t="str">
        <f>VLOOKUP(B126,[2]taxonomy1!$B:$U,10,FALSE)</f>
        <v xml:space="preserve"> Mucoromycotina</v>
      </c>
      <c r="R126" t="str">
        <f>VLOOKUP(B126,[2]taxonomy1!$B:$U,11,FALSE)</f>
        <v>Mucorales</v>
      </c>
      <c r="S126" t="str">
        <f>VLOOKUP(B126,[2]taxonomy1!$B:$U,12,FALSE)</f>
        <v xml:space="preserve"> Lichtheimiaceae</v>
      </c>
      <c r="T126" t="str">
        <f>VLOOKUP(B126,[2]taxonomy1!$B:$U,13,FALSE)</f>
        <v xml:space="preserve"> Lichtheimia.</v>
      </c>
      <c r="U126">
        <f>VLOOKUP(B126,[2]taxonomy1!$B:$U,14,FALSE)</f>
        <v>0</v>
      </c>
      <c r="V126">
        <f>VLOOKUP(B126,[2]taxonomy1!$B:$U,15,FALSE)</f>
        <v>0</v>
      </c>
      <c r="W126">
        <f>VLOOKUP(B126,[2]taxonomy1!$B:$U,16,FALSE)</f>
        <v>0</v>
      </c>
    </row>
    <row r="127" spans="1:23" x14ac:dyDescent="0.3">
      <c r="A127" t="s">
        <v>246</v>
      </c>
      <c r="B127" t="s">
        <v>247</v>
      </c>
      <c r="C127">
        <v>335</v>
      </c>
      <c r="D127" t="s">
        <v>10</v>
      </c>
      <c r="E127">
        <v>55</v>
      </c>
      <c r="F127">
        <v>328</v>
      </c>
      <c r="G127">
        <v>2735</v>
      </c>
      <c r="H127" t="s">
        <v>11</v>
      </c>
      <c r="I127" t="s">
        <v>10</v>
      </c>
      <c r="J127">
        <f t="shared" si="1"/>
        <v>273</v>
      </c>
      <c r="K127" t="str">
        <f>VLOOKUP(B127,[2]taxonomy1!$B:$U,2,FALSE)</f>
        <v xml:space="preserve"> Lichtheimia corymbifera JMRC:FSU:9682.</v>
      </c>
      <c r="L127" t="str">
        <f>VLOOKUP(B127,[2]taxonomy1!$B:$U,4,FALSE)</f>
        <v xml:space="preserve"> NCBI_TaxID=1263082 {ECO:0000313|EMBL:CDH56821.1, ECO:0000313|Proteomes:UP000027586};</v>
      </c>
      <c r="M127" t="str">
        <f>VLOOKUP(B127,[2]taxonomy1!$B:$U,6,FALSE)</f>
        <v>Eukaryota</v>
      </c>
      <c r="N127" t="str">
        <f>VLOOKUP(B127,[2]taxonomy1!$B:$U,7,FALSE)</f>
        <v xml:space="preserve"> Fungi</v>
      </c>
      <c r="O127" t="str">
        <f>VLOOKUP(B127,[2]taxonomy1!$B:$U,8,FALSE)</f>
        <v xml:space="preserve"> Fungi incertae sedis</v>
      </c>
      <c r="P127" t="str">
        <f>VLOOKUP(B127,[2]taxonomy1!$B:$U,9,FALSE)</f>
        <v xml:space="preserve"> Mucoromycota</v>
      </c>
      <c r="Q127" t="str">
        <f>VLOOKUP(B127,[2]taxonomy1!$B:$U,10,FALSE)</f>
        <v xml:space="preserve"> Mucoromycotina</v>
      </c>
      <c r="R127" t="str">
        <f>VLOOKUP(B127,[2]taxonomy1!$B:$U,11,FALSE)</f>
        <v>Mucorales</v>
      </c>
      <c r="S127" t="str">
        <f>VLOOKUP(B127,[2]taxonomy1!$B:$U,12,FALSE)</f>
        <v xml:space="preserve"> Lichtheimiaceae</v>
      </c>
      <c r="T127" t="str">
        <f>VLOOKUP(B127,[2]taxonomy1!$B:$U,13,FALSE)</f>
        <v xml:space="preserve"> Lichtheimia.</v>
      </c>
      <c r="U127">
        <f>VLOOKUP(B127,[2]taxonomy1!$B:$U,14,FALSE)</f>
        <v>0</v>
      </c>
      <c r="V127">
        <f>VLOOKUP(B127,[2]taxonomy1!$B:$U,15,FALSE)</f>
        <v>0</v>
      </c>
      <c r="W127">
        <f>VLOOKUP(B127,[2]taxonomy1!$B:$U,16,FALSE)</f>
        <v>0</v>
      </c>
    </row>
    <row r="128" spans="1:23" x14ac:dyDescent="0.3">
      <c r="A128" t="s">
        <v>248</v>
      </c>
      <c r="B128" t="s">
        <v>249</v>
      </c>
      <c r="C128">
        <v>290</v>
      </c>
      <c r="D128" t="s">
        <v>10</v>
      </c>
      <c r="E128">
        <v>3</v>
      </c>
      <c r="F128">
        <v>283</v>
      </c>
      <c r="G128">
        <v>2735</v>
      </c>
      <c r="H128" t="s">
        <v>11</v>
      </c>
      <c r="I128" t="s">
        <v>10</v>
      </c>
      <c r="J128">
        <f t="shared" si="1"/>
        <v>280</v>
      </c>
      <c r="K128" t="str">
        <f>VLOOKUP(B128,[2]taxonomy1!$B:$U,2,FALSE)</f>
        <v xml:space="preserve"> Lichtheimia corymbifera JMRC:FSU:9682.</v>
      </c>
      <c r="L128" t="str">
        <f>VLOOKUP(B128,[2]taxonomy1!$B:$U,4,FALSE)</f>
        <v xml:space="preserve"> NCBI_TaxID=1263082 {ECO:0000313|EMBL:CDH59100.1, ECO:0000313|Proteomes:UP000027586};</v>
      </c>
      <c r="M128" t="str">
        <f>VLOOKUP(B128,[2]taxonomy1!$B:$U,6,FALSE)</f>
        <v>Eukaryota</v>
      </c>
      <c r="N128" t="str">
        <f>VLOOKUP(B128,[2]taxonomy1!$B:$U,7,FALSE)</f>
        <v xml:space="preserve"> Fungi</v>
      </c>
      <c r="O128" t="str">
        <f>VLOOKUP(B128,[2]taxonomy1!$B:$U,8,FALSE)</f>
        <v xml:space="preserve"> Fungi incertae sedis</v>
      </c>
      <c r="P128" t="str">
        <f>VLOOKUP(B128,[2]taxonomy1!$B:$U,9,FALSE)</f>
        <v xml:space="preserve"> Mucoromycota</v>
      </c>
      <c r="Q128" t="str">
        <f>VLOOKUP(B128,[2]taxonomy1!$B:$U,10,FALSE)</f>
        <v xml:space="preserve"> Mucoromycotina</v>
      </c>
      <c r="R128" t="str">
        <f>VLOOKUP(B128,[2]taxonomy1!$B:$U,11,FALSE)</f>
        <v>Mucorales</v>
      </c>
      <c r="S128" t="str">
        <f>VLOOKUP(B128,[2]taxonomy1!$B:$U,12,FALSE)</f>
        <v xml:space="preserve"> Lichtheimiaceae</v>
      </c>
      <c r="T128" t="str">
        <f>VLOOKUP(B128,[2]taxonomy1!$B:$U,13,FALSE)</f>
        <v xml:space="preserve"> Lichtheimia.</v>
      </c>
      <c r="U128">
        <f>VLOOKUP(B128,[2]taxonomy1!$B:$U,14,FALSE)</f>
        <v>0</v>
      </c>
      <c r="V128">
        <f>VLOOKUP(B128,[2]taxonomy1!$B:$U,15,FALSE)</f>
        <v>0</v>
      </c>
      <c r="W128">
        <f>VLOOKUP(B128,[2]taxonomy1!$B:$U,16,FALSE)</f>
        <v>0</v>
      </c>
    </row>
    <row r="129" spans="1:23" x14ac:dyDescent="0.3">
      <c r="A129" t="s">
        <v>250</v>
      </c>
      <c r="B129" t="s">
        <v>251</v>
      </c>
      <c r="C129">
        <v>306</v>
      </c>
      <c r="D129" t="s">
        <v>10</v>
      </c>
      <c r="E129">
        <v>19</v>
      </c>
      <c r="F129">
        <v>300</v>
      </c>
      <c r="G129">
        <v>2735</v>
      </c>
      <c r="H129" t="s">
        <v>11</v>
      </c>
      <c r="I129" t="s">
        <v>10</v>
      </c>
      <c r="J129">
        <f t="shared" si="1"/>
        <v>281</v>
      </c>
      <c r="K129" t="str">
        <f>VLOOKUP(B129,[2]taxonomy1!$B:$U,2,FALSE)</f>
        <v xml:space="preserve"> Hymenolepis microstoma (Rodent tapeworm) (Rodentolepis microstoma).</v>
      </c>
      <c r="L129" t="str">
        <f>VLOOKUP(B129,[2]taxonomy1!$B:$U,4,FALSE)</f>
        <v xml:space="preserve"> NCBI_TaxID=85433 {ECO:0000313|EMBL:CDS26940.1, ECO:0000313|Proteomes:UP000017242};</v>
      </c>
      <c r="M129" t="str">
        <f>VLOOKUP(B129,[2]taxonomy1!$B:$U,6,FALSE)</f>
        <v>Eukaryota</v>
      </c>
      <c r="N129" t="str">
        <f>VLOOKUP(B129,[2]taxonomy1!$B:$U,7,FALSE)</f>
        <v xml:space="preserve"> Metazoa</v>
      </c>
      <c r="O129" t="str">
        <f>VLOOKUP(B129,[2]taxonomy1!$B:$U,8,FALSE)</f>
        <v xml:space="preserve"> Platyhelminthes</v>
      </c>
      <c r="P129" t="str">
        <f>VLOOKUP(B129,[2]taxonomy1!$B:$U,9,FALSE)</f>
        <v xml:space="preserve"> Cestoda</v>
      </c>
      <c r="Q129" t="str">
        <f>VLOOKUP(B129,[2]taxonomy1!$B:$U,10,FALSE)</f>
        <v xml:space="preserve"> Eucestoda</v>
      </c>
      <c r="R129" t="str">
        <f>VLOOKUP(B129,[2]taxonomy1!$B:$U,11,FALSE)</f>
        <v>Cyclophyllidea</v>
      </c>
      <c r="S129" t="str">
        <f>VLOOKUP(B129,[2]taxonomy1!$B:$U,12,FALSE)</f>
        <v xml:space="preserve"> Hymenolepididae</v>
      </c>
      <c r="T129" t="str">
        <f>VLOOKUP(B129,[2]taxonomy1!$B:$U,13,FALSE)</f>
        <v xml:space="preserve"> Hymenolepis.</v>
      </c>
      <c r="U129">
        <f>VLOOKUP(B129,[2]taxonomy1!$B:$U,14,FALSE)</f>
        <v>0</v>
      </c>
      <c r="V129">
        <f>VLOOKUP(B129,[2]taxonomy1!$B:$U,15,FALSE)</f>
        <v>0</v>
      </c>
      <c r="W129">
        <f>VLOOKUP(B129,[2]taxonomy1!$B:$U,16,FALSE)</f>
        <v>0</v>
      </c>
    </row>
    <row r="130" spans="1:23" x14ac:dyDescent="0.3">
      <c r="A130" t="s">
        <v>252</v>
      </c>
      <c r="B130" t="s">
        <v>253</v>
      </c>
      <c r="C130">
        <v>276</v>
      </c>
      <c r="D130" t="s">
        <v>10</v>
      </c>
      <c r="E130">
        <v>4</v>
      </c>
      <c r="F130">
        <v>267</v>
      </c>
      <c r="G130">
        <v>2735</v>
      </c>
      <c r="H130" t="s">
        <v>11</v>
      </c>
      <c r="I130" t="s">
        <v>10</v>
      </c>
      <c r="J130">
        <f t="shared" si="1"/>
        <v>263</v>
      </c>
      <c r="K130" t="str">
        <f>VLOOKUP(B130,[2]taxonomy1!$B:$U,2,FALSE)</f>
        <v xml:space="preserve"> Hymenolepis microstoma (Rodent tapeworm) (Rodentolepis microstoma).</v>
      </c>
      <c r="L130" t="str">
        <f>VLOOKUP(B130,[2]taxonomy1!$B:$U,4,FALSE)</f>
        <v xml:space="preserve"> NCBI_TaxID=85433 {ECO:0000313|EMBL:CDS26396.1, ECO:0000313|Proteomes:UP000017242};</v>
      </c>
      <c r="M130" t="str">
        <f>VLOOKUP(B130,[2]taxonomy1!$B:$U,6,FALSE)</f>
        <v>Eukaryota</v>
      </c>
      <c r="N130" t="str">
        <f>VLOOKUP(B130,[2]taxonomy1!$B:$U,7,FALSE)</f>
        <v xml:space="preserve"> Metazoa</v>
      </c>
      <c r="O130" t="str">
        <f>VLOOKUP(B130,[2]taxonomy1!$B:$U,8,FALSE)</f>
        <v xml:space="preserve"> Platyhelminthes</v>
      </c>
      <c r="P130" t="str">
        <f>VLOOKUP(B130,[2]taxonomy1!$B:$U,9,FALSE)</f>
        <v xml:space="preserve"> Cestoda</v>
      </c>
      <c r="Q130" t="str">
        <f>VLOOKUP(B130,[2]taxonomy1!$B:$U,10,FALSE)</f>
        <v xml:space="preserve"> Eucestoda</v>
      </c>
      <c r="R130" t="str">
        <f>VLOOKUP(B130,[2]taxonomy1!$B:$U,11,FALSE)</f>
        <v>Cyclophyllidea</v>
      </c>
      <c r="S130" t="str">
        <f>VLOOKUP(B130,[2]taxonomy1!$B:$U,12,FALSE)</f>
        <v xml:space="preserve"> Hymenolepididae</v>
      </c>
      <c r="T130" t="str">
        <f>VLOOKUP(B130,[2]taxonomy1!$B:$U,13,FALSE)</f>
        <v xml:space="preserve"> Hymenolepis.</v>
      </c>
      <c r="U130">
        <f>VLOOKUP(B130,[2]taxonomy1!$B:$U,14,FALSE)</f>
        <v>0</v>
      </c>
      <c r="V130">
        <f>VLOOKUP(B130,[2]taxonomy1!$B:$U,15,FALSE)</f>
        <v>0</v>
      </c>
      <c r="W130">
        <f>VLOOKUP(B130,[2]taxonomy1!$B:$U,16,FALSE)</f>
        <v>0</v>
      </c>
    </row>
    <row r="131" spans="1:23" x14ac:dyDescent="0.3">
      <c r="A131" t="s">
        <v>254</v>
      </c>
      <c r="B131" t="s">
        <v>255</v>
      </c>
      <c r="C131">
        <v>280</v>
      </c>
      <c r="D131" t="s">
        <v>10</v>
      </c>
      <c r="E131">
        <v>2</v>
      </c>
      <c r="F131">
        <v>275</v>
      </c>
      <c r="G131">
        <v>2735</v>
      </c>
      <c r="H131" t="s">
        <v>11</v>
      </c>
      <c r="I131" t="s">
        <v>10</v>
      </c>
      <c r="J131">
        <f t="shared" ref="J131:J194" si="2">F131-E131</f>
        <v>273</v>
      </c>
      <c r="K131" t="str">
        <f>VLOOKUP(B131,[2]taxonomy1!$B:$U,2,FALSE)</f>
        <v xml:space="preserve"> Hymenolepis microstoma (Rodent tapeworm) (Rodentolepis microstoma).</v>
      </c>
      <c r="L131" t="str">
        <f>VLOOKUP(B131,[2]taxonomy1!$B:$U,4,FALSE)</f>
        <v xml:space="preserve"> NCBI_TaxID=85433 {ECO:0000313|EMBL:CDS27799.1, ECO:0000313|Proteomes:UP000017242};</v>
      </c>
      <c r="M131" t="str">
        <f>VLOOKUP(B131,[2]taxonomy1!$B:$U,6,FALSE)</f>
        <v>Eukaryota</v>
      </c>
      <c r="N131" t="str">
        <f>VLOOKUP(B131,[2]taxonomy1!$B:$U,7,FALSE)</f>
        <v xml:space="preserve"> Metazoa</v>
      </c>
      <c r="O131" t="str">
        <f>VLOOKUP(B131,[2]taxonomy1!$B:$U,8,FALSE)</f>
        <v xml:space="preserve"> Platyhelminthes</v>
      </c>
      <c r="P131" t="str">
        <f>VLOOKUP(B131,[2]taxonomy1!$B:$U,9,FALSE)</f>
        <v xml:space="preserve"> Cestoda</v>
      </c>
      <c r="Q131" t="str">
        <f>VLOOKUP(B131,[2]taxonomy1!$B:$U,10,FALSE)</f>
        <v xml:space="preserve"> Eucestoda</v>
      </c>
      <c r="R131" t="str">
        <f>VLOOKUP(B131,[2]taxonomy1!$B:$U,11,FALSE)</f>
        <v>Cyclophyllidea</v>
      </c>
      <c r="S131" t="str">
        <f>VLOOKUP(B131,[2]taxonomy1!$B:$U,12,FALSE)</f>
        <v xml:space="preserve"> Hymenolepididae</v>
      </c>
      <c r="T131" t="str">
        <f>VLOOKUP(B131,[2]taxonomy1!$B:$U,13,FALSE)</f>
        <v xml:space="preserve"> Hymenolepis.</v>
      </c>
      <c r="U131">
        <f>VLOOKUP(B131,[2]taxonomy1!$B:$U,14,FALSE)</f>
        <v>0</v>
      </c>
      <c r="V131">
        <f>VLOOKUP(B131,[2]taxonomy1!$B:$U,15,FALSE)</f>
        <v>0</v>
      </c>
      <c r="W131">
        <f>VLOOKUP(B131,[2]taxonomy1!$B:$U,16,FALSE)</f>
        <v>0</v>
      </c>
    </row>
    <row r="132" spans="1:23" x14ac:dyDescent="0.3">
      <c r="A132" t="s">
        <v>256</v>
      </c>
      <c r="B132" t="s">
        <v>257</v>
      </c>
      <c r="C132">
        <v>309</v>
      </c>
      <c r="D132" t="s">
        <v>10</v>
      </c>
      <c r="E132">
        <v>19</v>
      </c>
      <c r="F132">
        <v>298</v>
      </c>
      <c r="G132">
        <v>2735</v>
      </c>
      <c r="H132" t="s">
        <v>11</v>
      </c>
      <c r="I132" t="s">
        <v>10</v>
      </c>
      <c r="J132">
        <f t="shared" si="2"/>
        <v>279</v>
      </c>
      <c r="K132" t="str">
        <f>VLOOKUP(B132,[2]taxonomy1!$B:$U,2,FALSE)</f>
        <v xml:space="preserve"> Echinococcus multilocularis (Fox tapeworm).</v>
      </c>
      <c r="L132" t="str">
        <f>VLOOKUP(B132,[2]taxonomy1!$B:$U,4,FALSE)</f>
        <v xml:space="preserve"> NCBI_TaxID=6211 {ECO:0000313|EMBL:CDS35768.1, ECO:0000313|Proteomes:UP000017246};</v>
      </c>
      <c r="M132" t="str">
        <f>VLOOKUP(B132,[2]taxonomy1!$B:$U,6,FALSE)</f>
        <v>Eukaryota</v>
      </c>
      <c r="N132" t="str">
        <f>VLOOKUP(B132,[2]taxonomy1!$B:$U,7,FALSE)</f>
        <v xml:space="preserve"> Metazoa</v>
      </c>
      <c r="O132" t="str">
        <f>VLOOKUP(B132,[2]taxonomy1!$B:$U,8,FALSE)</f>
        <v xml:space="preserve"> Platyhelminthes</v>
      </c>
      <c r="P132" t="str">
        <f>VLOOKUP(B132,[2]taxonomy1!$B:$U,9,FALSE)</f>
        <v xml:space="preserve"> Cestoda</v>
      </c>
      <c r="Q132" t="str">
        <f>VLOOKUP(B132,[2]taxonomy1!$B:$U,10,FALSE)</f>
        <v xml:space="preserve"> Eucestoda</v>
      </c>
      <c r="R132" t="str">
        <f>VLOOKUP(B132,[2]taxonomy1!$B:$U,11,FALSE)</f>
        <v>Cyclophyllidea</v>
      </c>
      <c r="S132" t="str">
        <f>VLOOKUP(B132,[2]taxonomy1!$B:$U,12,FALSE)</f>
        <v xml:space="preserve"> Taeniidae</v>
      </c>
      <c r="T132" t="str">
        <f>VLOOKUP(B132,[2]taxonomy1!$B:$U,13,FALSE)</f>
        <v xml:space="preserve"> Echinococcus.</v>
      </c>
      <c r="U132">
        <f>VLOOKUP(B132,[2]taxonomy1!$B:$U,14,FALSE)</f>
        <v>0</v>
      </c>
      <c r="V132">
        <f>VLOOKUP(B132,[2]taxonomy1!$B:$U,15,FALSE)</f>
        <v>0</v>
      </c>
      <c r="W132">
        <f>VLOOKUP(B132,[2]taxonomy1!$B:$U,16,FALSE)</f>
        <v>0</v>
      </c>
    </row>
    <row r="133" spans="1:23" x14ac:dyDescent="0.3">
      <c r="A133" t="s">
        <v>258</v>
      </c>
      <c r="B133" t="s">
        <v>259</v>
      </c>
      <c r="C133">
        <v>294</v>
      </c>
      <c r="D133" t="s">
        <v>10</v>
      </c>
      <c r="E133">
        <v>16</v>
      </c>
      <c r="F133">
        <v>289</v>
      </c>
      <c r="G133">
        <v>2735</v>
      </c>
      <c r="H133" t="s">
        <v>11</v>
      </c>
      <c r="I133" t="s">
        <v>10</v>
      </c>
      <c r="J133">
        <f t="shared" si="2"/>
        <v>273</v>
      </c>
      <c r="K133" t="str">
        <f>VLOOKUP(B133,[2]taxonomy1!$B:$U,2,FALSE)</f>
        <v xml:space="preserve"> Echinococcus multilocularis (Fox tapeworm).</v>
      </c>
      <c r="L133" t="str">
        <f>VLOOKUP(B133,[2]taxonomy1!$B:$U,4,FALSE)</f>
        <v xml:space="preserve"> NCBI_TaxID=6211 {ECO:0000313|EMBL:CDS35506.1, ECO:0000313|Proteomes:UP000017246};</v>
      </c>
      <c r="M133" t="str">
        <f>VLOOKUP(B133,[2]taxonomy1!$B:$U,6,FALSE)</f>
        <v>Eukaryota</v>
      </c>
      <c r="N133" t="str">
        <f>VLOOKUP(B133,[2]taxonomy1!$B:$U,7,FALSE)</f>
        <v xml:space="preserve"> Metazoa</v>
      </c>
      <c r="O133" t="str">
        <f>VLOOKUP(B133,[2]taxonomy1!$B:$U,8,FALSE)</f>
        <v xml:space="preserve"> Platyhelminthes</v>
      </c>
      <c r="P133" t="str">
        <f>VLOOKUP(B133,[2]taxonomy1!$B:$U,9,FALSE)</f>
        <v xml:space="preserve"> Cestoda</v>
      </c>
      <c r="Q133" t="str">
        <f>VLOOKUP(B133,[2]taxonomy1!$B:$U,10,FALSE)</f>
        <v xml:space="preserve"> Eucestoda</v>
      </c>
      <c r="R133" t="str">
        <f>VLOOKUP(B133,[2]taxonomy1!$B:$U,11,FALSE)</f>
        <v>Cyclophyllidea</v>
      </c>
      <c r="S133" t="str">
        <f>VLOOKUP(B133,[2]taxonomy1!$B:$U,12,FALSE)</f>
        <v xml:space="preserve"> Taeniidae</v>
      </c>
      <c r="T133" t="str">
        <f>VLOOKUP(B133,[2]taxonomy1!$B:$U,13,FALSE)</f>
        <v xml:space="preserve"> Echinococcus.</v>
      </c>
      <c r="U133">
        <f>VLOOKUP(B133,[2]taxonomy1!$B:$U,14,FALSE)</f>
        <v>0</v>
      </c>
      <c r="V133">
        <f>VLOOKUP(B133,[2]taxonomy1!$B:$U,15,FALSE)</f>
        <v>0</v>
      </c>
      <c r="W133">
        <f>VLOOKUP(B133,[2]taxonomy1!$B:$U,16,FALSE)</f>
        <v>0</v>
      </c>
    </row>
    <row r="134" spans="1:23" x14ac:dyDescent="0.3">
      <c r="A134" t="s">
        <v>260</v>
      </c>
      <c r="B134" t="s">
        <v>261</v>
      </c>
      <c r="C134">
        <v>1441</v>
      </c>
      <c r="D134" t="s">
        <v>262</v>
      </c>
      <c r="E134">
        <v>341</v>
      </c>
      <c r="F134">
        <v>533</v>
      </c>
      <c r="G134">
        <v>16138</v>
      </c>
      <c r="H134" t="s">
        <v>263</v>
      </c>
      <c r="I134" t="s">
        <v>262</v>
      </c>
      <c r="J134">
        <f t="shared" si="2"/>
        <v>192</v>
      </c>
      <c r="K134" t="str">
        <f>VLOOKUP(B134,[2]taxonomy1!$B:$U,2,FALSE)</f>
        <v xml:space="preserve"> Echinococcus multilocularis (Fox tapeworm).</v>
      </c>
      <c r="L134" t="str">
        <f>VLOOKUP(B134,[2]taxonomy1!$B:$U,4,FALSE)</f>
        <v xml:space="preserve"> NCBI_TaxID=6211 {ECO:0000313|EMBL:CDS42344.1, ECO:0000313|Proteomes:UP000017246};</v>
      </c>
      <c r="M134" t="str">
        <f>VLOOKUP(B134,[2]taxonomy1!$B:$U,6,FALSE)</f>
        <v>Eukaryota</v>
      </c>
      <c r="N134" t="str">
        <f>VLOOKUP(B134,[2]taxonomy1!$B:$U,7,FALSE)</f>
        <v xml:space="preserve"> Metazoa</v>
      </c>
      <c r="O134" t="str">
        <f>VLOOKUP(B134,[2]taxonomy1!$B:$U,8,FALSE)</f>
        <v xml:space="preserve"> Platyhelminthes</v>
      </c>
      <c r="P134" t="str">
        <f>VLOOKUP(B134,[2]taxonomy1!$B:$U,9,FALSE)</f>
        <v xml:space="preserve"> Cestoda</v>
      </c>
      <c r="Q134" t="str">
        <f>VLOOKUP(B134,[2]taxonomy1!$B:$U,10,FALSE)</f>
        <v xml:space="preserve"> Eucestoda</v>
      </c>
      <c r="R134" t="str">
        <f>VLOOKUP(B134,[2]taxonomy1!$B:$U,11,FALSE)</f>
        <v>Cyclophyllidea</v>
      </c>
      <c r="S134" t="str">
        <f>VLOOKUP(B134,[2]taxonomy1!$B:$U,12,FALSE)</f>
        <v xml:space="preserve"> Taeniidae</v>
      </c>
      <c r="T134" t="str">
        <f>VLOOKUP(B134,[2]taxonomy1!$B:$U,13,FALSE)</f>
        <v xml:space="preserve"> Echinococcus.</v>
      </c>
      <c r="U134">
        <f>VLOOKUP(B134,[2]taxonomy1!$B:$U,14,FALSE)</f>
        <v>0</v>
      </c>
      <c r="V134">
        <f>VLOOKUP(B134,[2]taxonomy1!$B:$U,15,FALSE)</f>
        <v>0</v>
      </c>
      <c r="W134">
        <f>VLOOKUP(B134,[2]taxonomy1!$B:$U,16,FALSE)</f>
        <v>0</v>
      </c>
    </row>
    <row r="135" spans="1:23" x14ac:dyDescent="0.3">
      <c r="A135" t="s">
        <v>260</v>
      </c>
      <c r="B135" t="s">
        <v>261</v>
      </c>
      <c r="C135">
        <v>1441</v>
      </c>
      <c r="D135" t="s">
        <v>262</v>
      </c>
      <c r="E135">
        <v>939</v>
      </c>
      <c r="F135">
        <v>1135</v>
      </c>
      <c r="G135">
        <v>16138</v>
      </c>
      <c r="H135" t="s">
        <v>263</v>
      </c>
      <c r="I135" t="s">
        <v>262</v>
      </c>
      <c r="J135">
        <f t="shared" si="2"/>
        <v>196</v>
      </c>
      <c r="K135" t="str">
        <f>VLOOKUP(B135,[2]taxonomy1!$B:$U,2,FALSE)</f>
        <v xml:space="preserve"> Echinococcus multilocularis (Fox tapeworm).</v>
      </c>
      <c r="L135" t="str">
        <f>VLOOKUP(B135,[2]taxonomy1!$B:$U,4,FALSE)</f>
        <v xml:space="preserve"> NCBI_TaxID=6211 {ECO:0000313|EMBL:CDS42344.1, ECO:0000313|Proteomes:UP000017246};</v>
      </c>
      <c r="M135" t="str">
        <f>VLOOKUP(B135,[2]taxonomy1!$B:$U,6,FALSE)</f>
        <v>Eukaryota</v>
      </c>
      <c r="N135" t="str">
        <f>VLOOKUP(B135,[2]taxonomy1!$B:$U,7,FALSE)</f>
        <v xml:space="preserve"> Metazoa</v>
      </c>
      <c r="O135" t="str">
        <f>VLOOKUP(B135,[2]taxonomy1!$B:$U,8,FALSE)</f>
        <v xml:space="preserve"> Platyhelminthes</v>
      </c>
      <c r="P135" t="str">
        <f>VLOOKUP(B135,[2]taxonomy1!$B:$U,9,FALSE)</f>
        <v xml:space="preserve"> Cestoda</v>
      </c>
      <c r="Q135" t="str">
        <f>VLOOKUP(B135,[2]taxonomy1!$B:$U,10,FALSE)</f>
        <v xml:space="preserve"> Eucestoda</v>
      </c>
      <c r="R135" t="str">
        <f>VLOOKUP(B135,[2]taxonomy1!$B:$U,11,FALSE)</f>
        <v>Cyclophyllidea</v>
      </c>
      <c r="S135" t="str">
        <f>VLOOKUP(B135,[2]taxonomy1!$B:$U,12,FALSE)</f>
        <v xml:space="preserve"> Taeniidae</v>
      </c>
      <c r="T135" t="str">
        <f>VLOOKUP(B135,[2]taxonomy1!$B:$U,13,FALSE)</f>
        <v xml:space="preserve"> Echinococcus.</v>
      </c>
      <c r="U135">
        <f>VLOOKUP(B135,[2]taxonomy1!$B:$U,14,FALSE)</f>
        <v>0</v>
      </c>
      <c r="V135">
        <f>VLOOKUP(B135,[2]taxonomy1!$B:$U,15,FALSE)</f>
        <v>0</v>
      </c>
      <c r="W135">
        <f>VLOOKUP(B135,[2]taxonomy1!$B:$U,16,FALSE)</f>
        <v>0</v>
      </c>
    </row>
    <row r="136" spans="1:23" x14ac:dyDescent="0.3">
      <c r="A136" t="s">
        <v>260</v>
      </c>
      <c r="B136" t="s">
        <v>261</v>
      </c>
      <c r="C136">
        <v>1441</v>
      </c>
      <c r="D136" t="s">
        <v>10</v>
      </c>
      <c r="E136">
        <v>1169</v>
      </c>
      <c r="F136">
        <v>1432</v>
      </c>
      <c r="G136">
        <v>2735</v>
      </c>
      <c r="H136" t="s">
        <v>11</v>
      </c>
      <c r="I136" t="s">
        <v>10</v>
      </c>
      <c r="J136">
        <f t="shared" si="2"/>
        <v>263</v>
      </c>
      <c r="K136" t="str">
        <f>VLOOKUP(B136,[2]taxonomy1!$B:$U,2,FALSE)</f>
        <v xml:space="preserve"> Echinococcus multilocularis (Fox tapeworm).</v>
      </c>
      <c r="L136" t="str">
        <f>VLOOKUP(B136,[2]taxonomy1!$B:$U,4,FALSE)</f>
        <v xml:space="preserve"> NCBI_TaxID=6211 {ECO:0000313|EMBL:CDS42344.1, ECO:0000313|Proteomes:UP000017246};</v>
      </c>
      <c r="M136" t="str">
        <f>VLOOKUP(B136,[2]taxonomy1!$B:$U,6,FALSE)</f>
        <v>Eukaryota</v>
      </c>
      <c r="N136" t="str">
        <f>VLOOKUP(B136,[2]taxonomy1!$B:$U,7,FALSE)</f>
        <v xml:space="preserve"> Metazoa</v>
      </c>
      <c r="O136" t="str">
        <f>VLOOKUP(B136,[2]taxonomy1!$B:$U,8,FALSE)</f>
        <v xml:space="preserve"> Platyhelminthes</v>
      </c>
      <c r="P136" t="str">
        <f>VLOOKUP(B136,[2]taxonomy1!$B:$U,9,FALSE)</f>
        <v xml:space="preserve"> Cestoda</v>
      </c>
      <c r="Q136" t="str">
        <f>VLOOKUP(B136,[2]taxonomy1!$B:$U,10,FALSE)</f>
        <v xml:space="preserve"> Eucestoda</v>
      </c>
      <c r="R136" t="str">
        <f>VLOOKUP(B136,[2]taxonomy1!$B:$U,11,FALSE)</f>
        <v>Cyclophyllidea</v>
      </c>
      <c r="S136" t="str">
        <f>VLOOKUP(B136,[2]taxonomy1!$B:$U,12,FALSE)</f>
        <v xml:space="preserve"> Taeniidae</v>
      </c>
      <c r="T136" t="str">
        <f>VLOOKUP(B136,[2]taxonomy1!$B:$U,13,FALSE)</f>
        <v xml:space="preserve"> Echinococcus.</v>
      </c>
      <c r="U136">
        <f>VLOOKUP(B136,[2]taxonomy1!$B:$U,14,FALSE)</f>
        <v>0</v>
      </c>
      <c r="V136">
        <f>VLOOKUP(B136,[2]taxonomy1!$B:$U,15,FALSE)</f>
        <v>0</v>
      </c>
      <c r="W136">
        <f>VLOOKUP(B136,[2]taxonomy1!$B:$U,16,FALSE)</f>
        <v>0</v>
      </c>
    </row>
    <row r="137" spans="1:23" x14ac:dyDescent="0.3">
      <c r="A137" t="s">
        <v>264</v>
      </c>
      <c r="B137" t="s">
        <v>265</v>
      </c>
      <c r="C137">
        <v>285</v>
      </c>
      <c r="D137" t="s">
        <v>10</v>
      </c>
      <c r="E137">
        <v>4</v>
      </c>
      <c r="F137">
        <v>278</v>
      </c>
      <c r="G137">
        <v>2735</v>
      </c>
      <c r="H137" t="s">
        <v>11</v>
      </c>
      <c r="I137" t="s">
        <v>10</v>
      </c>
      <c r="J137">
        <f t="shared" si="2"/>
        <v>274</v>
      </c>
      <c r="K137" t="str">
        <f>VLOOKUP(B137,[2]taxonomy1!$B:$U,2,FALSE)</f>
        <v xml:space="preserve"> Exophiala aquamarina CBS 119918.</v>
      </c>
      <c r="L137" t="str">
        <f>VLOOKUP(B137,[2]taxonomy1!$B:$U,4,FALSE)</f>
        <v xml:space="preserve"> NCBI_TaxID=1182545 {ECO:0000313|EMBL:KEF52672.1, ECO:0000313|Proteomes:UP000027920};</v>
      </c>
      <c r="M137" t="str">
        <f>VLOOKUP(B137,[2]taxonomy1!$B:$U,6,FALSE)</f>
        <v>Eukaryota</v>
      </c>
      <c r="N137" t="str">
        <f>VLOOKUP(B137,[2]taxonomy1!$B:$U,7,FALSE)</f>
        <v xml:space="preserve"> Fungi</v>
      </c>
      <c r="O137" t="str">
        <f>VLOOKUP(B137,[2]taxonomy1!$B:$U,8,FALSE)</f>
        <v xml:space="preserve"> Dikarya</v>
      </c>
      <c r="P137" t="str">
        <f>VLOOKUP(B137,[2]taxonomy1!$B:$U,9,FALSE)</f>
        <v xml:space="preserve"> Ascomycota</v>
      </c>
      <c r="Q137" t="str">
        <f>VLOOKUP(B137,[2]taxonomy1!$B:$U,10,FALSE)</f>
        <v xml:space="preserve"> Pezizomycotina</v>
      </c>
      <c r="R137" t="str">
        <f>VLOOKUP(B137,[2]taxonomy1!$B:$U,11,FALSE)</f>
        <v xml:space="preserve"> Eurotiomycetes</v>
      </c>
      <c r="S137" t="str">
        <f>VLOOKUP(B137,[2]taxonomy1!$B:$U,12,FALSE)</f>
        <v>Chaetothyriomycetidae</v>
      </c>
      <c r="T137" t="str">
        <f>VLOOKUP(B137,[2]taxonomy1!$B:$U,13,FALSE)</f>
        <v xml:space="preserve"> Chaetothyriales</v>
      </c>
      <c r="U137" t="str">
        <f>VLOOKUP(B137,[2]taxonomy1!$B:$U,14,FALSE)</f>
        <v xml:space="preserve"> Herpotrichiellaceae</v>
      </c>
      <c r="V137" t="str">
        <f>VLOOKUP(B137,[2]taxonomy1!$B:$U,15,FALSE)</f>
        <v>Exophiala.</v>
      </c>
      <c r="W137">
        <f>VLOOKUP(B137,[2]taxonomy1!$B:$U,16,FALSE)</f>
        <v>0</v>
      </c>
    </row>
    <row r="138" spans="1:23" x14ac:dyDescent="0.3">
      <c r="A138" t="s">
        <v>266</v>
      </c>
      <c r="B138" t="s">
        <v>267</v>
      </c>
      <c r="C138">
        <v>358</v>
      </c>
      <c r="D138" t="s">
        <v>10</v>
      </c>
      <c r="E138">
        <v>43</v>
      </c>
      <c r="F138">
        <v>330</v>
      </c>
      <c r="G138">
        <v>2735</v>
      </c>
      <c r="H138" t="s">
        <v>11</v>
      </c>
      <c r="I138" t="s">
        <v>10</v>
      </c>
      <c r="J138">
        <f t="shared" si="2"/>
        <v>287</v>
      </c>
      <c r="K138" t="str">
        <f>VLOOKUP(B138,[2]taxonomy1!$B:$U,2,FALSE)</f>
        <v xml:space="preserve"> Exophiala aquamarina CBS 119918.</v>
      </c>
      <c r="L138" t="str">
        <f>VLOOKUP(B138,[2]taxonomy1!$B:$U,4,FALSE)</f>
        <v xml:space="preserve"> NCBI_TaxID=1182545 {ECO:0000313|EMBL:KEF61606.1, ECO:0000313|Proteomes:UP000027920};</v>
      </c>
      <c r="M138" t="str">
        <f>VLOOKUP(B138,[2]taxonomy1!$B:$U,6,FALSE)</f>
        <v>Eukaryota</v>
      </c>
      <c r="N138" t="str">
        <f>VLOOKUP(B138,[2]taxonomy1!$B:$U,7,FALSE)</f>
        <v xml:space="preserve"> Fungi</v>
      </c>
      <c r="O138" t="str">
        <f>VLOOKUP(B138,[2]taxonomy1!$B:$U,8,FALSE)</f>
        <v xml:space="preserve"> Dikarya</v>
      </c>
      <c r="P138" t="str">
        <f>VLOOKUP(B138,[2]taxonomy1!$B:$U,9,FALSE)</f>
        <v xml:space="preserve"> Ascomycota</v>
      </c>
      <c r="Q138" t="str">
        <f>VLOOKUP(B138,[2]taxonomy1!$B:$U,10,FALSE)</f>
        <v xml:space="preserve"> Pezizomycotina</v>
      </c>
      <c r="R138" t="str">
        <f>VLOOKUP(B138,[2]taxonomy1!$B:$U,11,FALSE)</f>
        <v xml:space="preserve"> Eurotiomycetes</v>
      </c>
      <c r="S138" t="str">
        <f>VLOOKUP(B138,[2]taxonomy1!$B:$U,12,FALSE)</f>
        <v>Chaetothyriomycetidae</v>
      </c>
      <c r="T138" t="str">
        <f>VLOOKUP(B138,[2]taxonomy1!$B:$U,13,FALSE)</f>
        <v xml:space="preserve"> Chaetothyriales</v>
      </c>
      <c r="U138" t="str">
        <f>VLOOKUP(B138,[2]taxonomy1!$B:$U,14,FALSE)</f>
        <v xml:space="preserve"> Herpotrichiellaceae</v>
      </c>
      <c r="V138" t="str">
        <f>VLOOKUP(B138,[2]taxonomy1!$B:$U,15,FALSE)</f>
        <v>Exophiala.</v>
      </c>
      <c r="W138">
        <f>VLOOKUP(B138,[2]taxonomy1!$B:$U,16,FALSE)</f>
        <v>0</v>
      </c>
    </row>
    <row r="139" spans="1:23" x14ac:dyDescent="0.3">
      <c r="A139" t="s">
        <v>268</v>
      </c>
      <c r="B139" t="s">
        <v>269</v>
      </c>
      <c r="C139">
        <v>278</v>
      </c>
      <c r="D139" t="s">
        <v>10</v>
      </c>
      <c r="E139">
        <v>4</v>
      </c>
      <c r="F139">
        <v>267</v>
      </c>
      <c r="G139">
        <v>2735</v>
      </c>
      <c r="H139" t="s">
        <v>11</v>
      </c>
      <c r="I139" t="s">
        <v>10</v>
      </c>
      <c r="J139">
        <f t="shared" si="2"/>
        <v>263</v>
      </c>
      <c r="K139" t="str">
        <f>VLOOKUP(B139,[2]taxonomy1!$B:$U,2,FALSE)</f>
        <v xml:space="preserve"> Medicago truncatula (Barrel medic) (Medicago tribuloides).</v>
      </c>
      <c r="L139" t="str">
        <f>VLOOKUP(B139,[2]taxonomy1!$B:$U,4,FALSE)</f>
        <v xml:space="preserve"> NCBI_TaxID=3880 {ECO:0000313|EMBL:KEH19833.1, ECO:0000313|Proteomes:UP000002051};</v>
      </c>
      <c r="M139" t="str">
        <f>VLOOKUP(B139,[2]taxonomy1!$B:$U,6,FALSE)</f>
        <v>Eukaryota</v>
      </c>
      <c r="N139" t="str">
        <f>VLOOKUP(B139,[2]taxonomy1!$B:$U,7,FALSE)</f>
        <v xml:space="preserve"> Viridiplantae</v>
      </c>
      <c r="O139" t="str">
        <f>VLOOKUP(B139,[2]taxonomy1!$B:$U,8,FALSE)</f>
        <v xml:space="preserve"> Streptophyta</v>
      </c>
      <c r="P139" t="str">
        <f>VLOOKUP(B139,[2]taxonomy1!$B:$U,9,FALSE)</f>
        <v xml:space="preserve"> Embryophyta</v>
      </c>
      <c r="Q139" t="str">
        <f>VLOOKUP(B139,[2]taxonomy1!$B:$U,10,FALSE)</f>
        <v xml:space="preserve"> Tracheophyta</v>
      </c>
      <c r="R139" t="str">
        <f>VLOOKUP(B139,[2]taxonomy1!$B:$U,11,FALSE)</f>
        <v>Spermatophyta</v>
      </c>
      <c r="S139" t="str">
        <f>VLOOKUP(B139,[2]taxonomy1!$B:$U,12,FALSE)</f>
        <v xml:space="preserve"> Magnoliophyta</v>
      </c>
      <c r="T139" t="str">
        <f>VLOOKUP(B139,[2]taxonomy1!$B:$U,13,FALSE)</f>
        <v xml:space="preserve"> eudicotyledons</v>
      </c>
      <c r="U139" t="str">
        <f>VLOOKUP(B139,[2]taxonomy1!$B:$U,14,FALSE)</f>
        <v xml:space="preserve"> Gunneridae</v>
      </c>
      <c r="V139" t="str">
        <f>VLOOKUP(B139,[2]taxonomy1!$B:$U,15,FALSE)</f>
        <v>Pentapetalae</v>
      </c>
      <c r="W139" t="str">
        <f>VLOOKUP(B139,[2]taxonomy1!$B:$U,16,FALSE)</f>
        <v xml:space="preserve"> rosids</v>
      </c>
    </row>
    <row r="140" spans="1:23" x14ac:dyDescent="0.3">
      <c r="A140" t="s">
        <v>270</v>
      </c>
      <c r="B140" t="s">
        <v>271</v>
      </c>
      <c r="C140">
        <v>277</v>
      </c>
      <c r="D140" t="s">
        <v>10</v>
      </c>
      <c r="E140">
        <v>5</v>
      </c>
      <c r="F140">
        <v>270</v>
      </c>
      <c r="G140">
        <v>2735</v>
      </c>
      <c r="H140" t="s">
        <v>11</v>
      </c>
      <c r="I140" t="s">
        <v>10</v>
      </c>
      <c r="J140">
        <f t="shared" si="2"/>
        <v>265</v>
      </c>
      <c r="K140" t="str">
        <f>VLOOKUP(B140,[2]taxonomy1!$B:$U,2,FALSE)</f>
        <v xml:space="preserve"> Medicago truncatula (Barrel medic) (Medicago tribuloides).</v>
      </c>
      <c r="L140" t="str">
        <f>VLOOKUP(B140,[2]taxonomy1!$B:$U,4,FALSE)</f>
        <v xml:space="preserve"> NCBI_TaxID=3880 {ECO:0000313|EMBL:KEH40016.1, ECO:0000313|Proteomes:UP000002051};</v>
      </c>
      <c r="M140" t="str">
        <f>VLOOKUP(B140,[2]taxonomy1!$B:$U,6,FALSE)</f>
        <v>Eukaryota</v>
      </c>
      <c r="N140" t="str">
        <f>VLOOKUP(B140,[2]taxonomy1!$B:$U,7,FALSE)</f>
        <v xml:space="preserve"> Viridiplantae</v>
      </c>
      <c r="O140" t="str">
        <f>VLOOKUP(B140,[2]taxonomy1!$B:$U,8,FALSE)</f>
        <v xml:space="preserve"> Streptophyta</v>
      </c>
      <c r="P140" t="str">
        <f>VLOOKUP(B140,[2]taxonomy1!$B:$U,9,FALSE)</f>
        <v xml:space="preserve"> Embryophyta</v>
      </c>
      <c r="Q140" t="str">
        <f>VLOOKUP(B140,[2]taxonomy1!$B:$U,10,FALSE)</f>
        <v xml:space="preserve"> Tracheophyta</v>
      </c>
      <c r="R140" t="str">
        <f>VLOOKUP(B140,[2]taxonomy1!$B:$U,11,FALSE)</f>
        <v>Spermatophyta</v>
      </c>
      <c r="S140" t="str">
        <f>VLOOKUP(B140,[2]taxonomy1!$B:$U,12,FALSE)</f>
        <v xml:space="preserve"> Magnoliophyta</v>
      </c>
      <c r="T140" t="str">
        <f>VLOOKUP(B140,[2]taxonomy1!$B:$U,13,FALSE)</f>
        <v xml:space="preserve"> eudicotyledons</v>
      </c>
      <c r="U140" t="str">
        <f>VLOOKUP(B140,[2]taxonomy1!$B:$U,14,FALSE)</f>
        <v xml:space="preserve"> Gunneridae</v>
      </c>
      <c r="V140" t="str">
        <f>VLOOKUP(B140,[2]taxonomy1!$B:$U,15,FALSE)</f>
        <v>Pentapetalae</v>
      </c>
      <c r="W140" t="str">
        <f>VLOOKUP(B140,[2]taxonomy1!$B:$U,16,FALSE)</f>
        <v xml:space="preserve"> rosids</v>
      </c>
    </row>
    <row r="141" spans="1:23" x14ac:dyDescent="0.3">
      <c r="A141" t="s">
        <v>272</v>
      </c>
      <c r="B141" t="s">
        <v>273</v>
      </c>
      <c r="C141">
        <v>384</v>
      </c>
      <c r="D141" t="s">
        <v>10</v>
      </c>
      <c r="E141">
        <v>61</v>
      </c>
      <c r="F141">
        <v>359</v>
      </c>
      <c r="G141">
        <v>2735</v>
      </c>
      <c r="H141" t="s">
        <v>11</v>
      </c>
      <c r="I141" t="s">
        <v>10</v>
      </c>
      <c r="J141">
        <f t="shared" si="2"/>
        <v>298</v>
      </c>
      <c r="K141" t="str">
        <f>VLOOKUP(B141,[2]taxonomy1!$B:$U,2,FALSE)</f>
        <v xml:space="preserve"> Rhizoctonia solani 123E.</v>
      </c>
      <c r="L141" t="str">
        <f>VLOOKUP(B141,[2]taxonomy1!$B:$U,4,FALSE)</f>
        <v xml:space="preserve"> NCBI_TaxID=1423351 {ECO:0000313|EMBL:KEP45889.1, ECO:0000313|Proteomes:UP000027456};</v>
      </c>
      <c r="M141" t="str">
        <f>VLOOKUP(B141,[2]taxonomy1!$B:$U,6,FALSE)</f>
        <v>Eukaryota</v>
      </c>
      <c r="N141" t="str">
        <f>VLOOKUP(B141,[2]taxonomy1!$B:$U,7,FALSE)</f>
        <v xml:space="preserve"> Fungi</v>
      </c>
      <c r="O141" t="str">
        <f>VLOOKUP(B141,[2]taxonomy1!$B:$U,8,FALSE)</f>
        <v xml:space="preserve"> Dikarya</v>
      </c>
      <c r="P141" t="str">
        <f>VLOOKUP(B141,[2]taxonomy1!$B:$U,9,FALSE)</f>
        <v xml:space="preserve"> Basidiomycota</v>
      </c>
      <c r="Q141" t="str">
        <f>VLOOKUP(B141,[2]taxonomy1!$B:$U,10,FALSE)</f>
        <v xml:space="preserve"> Agaricomycotina</v>
      </c>
      <c r="R141" t="str">
        <f>VLOOKUP(B141,[2]taxonomy1!$B:$U,11,FALSE)</f>
        <v>Agaricomycetes</v>
      </c>
      <c r="S141" t="str">
        <f>VLOOKUP(B141,[2]taxonomy1!$B:$U,12,FALSE)</f>
        <v xml:space="preserve"> Cantharellales</v>
      </c>
      <c r="T141" t="str">
        <f>VLOOKUP(B141,[2]taxonomy1!$B:$U,13,FALSE)</f>
        <v xml:space="preserve"> Ceratobasidiaceae</v>
      </c>
      <c r="U141" t="str">
        <f>VLOOKUP(B141,[2]taxonomy1!$B:$U,14,FALSE)</f>
        <v xml:space="preserve"> Rhizoctonia.</v>
      </c>
      <c r="V141">
        <f>VLOOKUP(B141,[2]taxonomy1!$B:$U,15,FALSE)</f>
        <v>0</v>
      </c>
      <c r="W141">
        <f>VLOOKUP(B141,[2]taxonomy1!$B:$U,16,FALSE)</f>
        <v>0</v>
      </c>
    </row>
    <row r="142" spans="1:23" x14ac:dyDescent="0.3">
      <c r="A142" t="s">
        <v>274</v>
      </c>
      <c r="B142" t="s">
        <v>275</v>
      </c>
      <c r="C142">
        <v>292</v>
      </c>
      <c r="D142" t="s">
        <v>10</v>
      </c>
      <c r="E142">
        <v>6</v>
      </c>
      <c r="F142">
        <v>285</v>
      </c>
      <c r="G142">
        <v>2735</v>
      </c>
      <c r="H142" t="s">
        <v>11</v>
      </c>
      <c r="I142" t="s">
        <v>10</v>
      </c>
      <c r="J142">
        <f t="shared" si="2"/>
        <v>279</v>
      </c>
      <c r="K142" t="str">
        <f>VLOOKUP(B142,[2]taxonomy1!$B:$U,2,FALSE)</f>
        <v xml:space="preserve"> Rhizoctonia solani 123E.</v>
      </c>
      <c r="L142" t="str">
        <f>VLOOKUP(B142,[2]taxonomy1!$B:$U,4,FALSE)</f>
        <v xml:space="preserve"> NCBI_TaxID=1423351 {ECO:0000313|EMBL:KEP54050.1, ECO:0000313|Proteomes:UP000027456};</v>
      </c>
      <c r="M142" t="str">
        <f>VLOOKUP(B142,[2]taxonomy1!$B:$U,6,FALSE)</f>
        <v>Eukaryota</v>
      </c>
      <c r="N142" t="str">
        <f>VLOOKUP(B142,[2]taxonomy1!$B:$U,7,FALSE)</f>
        <v xml:space="preserve"> Fungi</v>
      </c>
      <c r="O142" t="str">
        <f>VLOOKUP(B142,[2]taxonomy1!$B:$U,8,FALSE)</f>
        <v xml:space="preserve"> Dikarya</v>
      </c>
      <c r="P142" t="str">
        <f>VLOOKUP(B142,[2]taxonomy1!$B:$U,9,FALSE)</f>
        <v xml:space="preserve"> Basidiomycota</v>
      </c>
      <c r="Q142" t="str">
        <f>VLOOKUP(B142,[2]taxonomy1!$B:$U,10,FALSE)</f>
        <v xml:space="preserve"> Agaricomycotina</v>
      </c>
      <c r="R142" t="str">
        <f>VLOOKUP(B142,[2]taxonomy1!$B:$U,11,FALSE)</f>
        <v>Agaricomycetes</v>
      </c>
      <c r="S142" t="str">
        <f>VLOOKUP(B142,[2]taxonomy1!$B:$U,12,FALSE)</f>
        <v xml:space="preserve"> Cantharellales</v>
      </c>
      <c r="T142" t="str">
        <f>VLOOKUP(B142,[2]taxonomy1!$B:$U,13,FALSE)</f>
        <v xml:space="preserve"> Ceratobasidiaceae</v>
      </c>
      <c r="U142" t="str">
        <f>VLOOKUP(B142,[2]taxonomy1!$B:$U,14,FALSE)</f>
        <v xml:space="preserve"> Rhizoctonia.</v>
      </c>
      <c r="V142">
        <f>VLOOKUP(B142,[2]taxonomy1!$B:$U,15,FALSE)</f>
        <v>0</v>
      </c>
      <c r="W142">
        <f>VLOOKUP(B142,[2]taxonomy1!$B:$U,16,FALSE)</f>
        <v>0</v>
      </c>
    </row>
    <row r="143" spans="1:23" x14ac:dyDescent="0.3">
      <c r="A143" t="s">
        <v>276</v>
      </c>
      <c r="B143" t="s">
        <v>277</v>
      </c>
      <c r="C143">
        <v>466</v>
      </c>
      <c r="D143" t="s">
        <v>10</v>
      </c>
      <c r="E143">
        <v>157</v>
      </c>
      <c r="F143">
        <v>448</v>
      </c>
      <c r="G143">
        <v>2735</v>
      </c>
      <c r="H143" t="s">
        <v>11</v>
      </c>
      <c r="I143" t="s">
        <v>10</v>
      </c>
      <c r="J143">
        <f t="shared" si="2"/>
        <v>291</v>
      </c>
      <c r="K143" t="str">
        <f>VLOOKUP(B143,[2]taxonomy1!$B:$U,2,FALSE)</f>
        <v xml:space="preserve"> Hammondia hammondi (Parasitic protozoan).</v>
      </c>
      <c r="L143" t="str">
        <f>VLOOKUP(B143,[2]taxonomy1!$B:$U,4,FALSE)</f>
        <v xml:space="preserve"> NCBI_TaxID=99158 {ECO:0000313|EMBL:KEP59984.1, ECO:0000313|Proteomes:UP000027470};</v>
      </c>
      <c r="M143" t="str">
        <f>VLOOKUP(B143,[2]taxonomy1!$B:$U,6,FALSE)</f>
        <v>Eukaryota</v>
      </c>
      <c r="N143" t="str">
        <f>VLOOKUP(B143,[2]taxonomy1!$B:$U,7,FALSE)</f>
        <v xml:space="preserve"> Alveolata</v>
      </c>
      <c r="O143" t="str">
        <f>VLOOKUP(B143,[2]taxonomy1!$B:$U,8,FALSE)</f>
        <v xml:space="preserve"> Apicomplexa</v>
      </c>
      <c r="P143" t="str">
        <f>VLOOKUP(B143,[2]taxonomy1!$B:$U,9,FALSE)</f>
        <v xml:space="preserve"> Conoidasida</v>
      </c>
      <c r="Q143" t="str">
        <f>VLOOKUP(B143,[2]taxonomy1!$B:$U,10,FALSE)</f>
        <v xml:space="preserve"> Coccidia</v>
      </c>
      <c r="R143" t="str">
        <f>VLOOKUP(B143,[2]taxonomy1!$B:$U,11,FALSE)</f>
        <v>Eucoccidiorida</v>
      </c>
      <c r="S143" t="str">
        <f>VLOOKUP(B143,[2]taxonomy1!$B:$U,12,FALSE)</f>
        <v xml:space="preserve"> Eimeriorina</v>
      </c>
      <c r="T143" t="str">
        <f>VLOOKUP(B143,[2]taxonomy1!$B:$U,13,FALSE)</f>
        <v xml:space="preserve"> Sarcocystidae</v>
      </c>
      <c r="U143" t="str">
        <f>VLOOKUP(B143,[2]taxonomy1!$B:$U,14,FALSE)</f>
        <v xml:space="preserve"> Hammondia.</v>
      </c>
      <c r="V143">
        <f>VLOOKUP(B143,[2]taxonomy1!$B:$U,15,FALSE)</f>
        <v>0</v>
      </c>
      <c r="W143">
        <f>VLOOKUP(B143,[2]taxonomy1!$B:$U,16,FALSE)</f>
        <v>0</v>
      </c>
    </row>
    <row r="144" spans="1:23" x14ac:dyDescent="0.3">
      <c r="A144" t="s">
        <v>278</v>
      </c>
      <c r="B144" t="s">
        <v>279</v>
      </c>
      <c r="C144">
        <v>290</v>
      </c>
      <c r="D144" t="s">
        <v>10</v>
      </c>
      <c r="E144">
        <v>1</v>
      </c>
      <c r="F144">
        <v>283</v>
      </c>
      <c r="G144">
        <v>2735</v>
      </c>
      <c r="H144" t="s">
        <v>11</v>
      </c>
      <c r="I144" t="s">
        <v>10</v>
      </c>
      <c r="J144">
        <f t="shared" si="2"/>
        <v>282</v>
      </c>
      <c r="K144" t="str">
        <f>VLOOKUP(B144,[2]taxonomy1!$B:$U,2,FALSE)</f>
        <v xml:space="preserve"> Hammondia hammondi (Parasitic protozoan).</v>
      </c>
      <c r="L144" t="str">
        <f>VLOOKUP(B144,[2]taxonomy1!$B:$U,4,FALSE)</f>
        <v xml:space="preserve"> NCBI_TaxID=99158 {ECO:0000313|EMBL:KEP62100.1, ECO:0000313|Proteomes:UP000027470};</v>
      </c>
      <c r="M144" t="str">
        <f>VLOOKUP(B144,[2]taxonomy1!$B:$U,6,FALSE)</f>
        <v>Eukaryota</v>
      </c>
      <c r="N144" t="str">
        <f>VLOOKUP(B144,[2]taxonomy1!$B:$U,7,FALSE)</f>
        <v xml:space="preserve"> Alveolata</v>
      </c>
      <c r="O144" t="str">
        <f>VLOOKUP(B144,[2]taxonomy1!$B:$U,8,FALSE)</f>
        <v xml:space="preserve"> Apicomplexa</v>
      </c>
      <c r="P144" t="str">
        <f>VLOOKUP(B144,[2]taxonomy1!$B:$U,9,FALSE)</f>
        <v xml:space="preserve"> Conoidasida</v>
      </c>
      <c r="Q144" t="str">
        <f>VLOOKUP(B144,[2]taxonomy1!$B:$U,10,FALSE)</f>
        <v xml:space="preserve"> Coccidia</v>
      </c>
      <c r="R144" t="str">
        <f>VLOOKUP(B144,[2]taxonomy1!$B:$U,11,FALSE)</f>
        <v>Eucoccidiorida</v>
      </c>
      <c r="S144" t="str">
        <f>VLOOKUP(B144,[2]taxonomy1!$B:$U,12,FALSE)</f>
        <v xml:space="preserve"> Eimeriorina</v>
      </c>
      <c r="T144" t="str">
        <f>VLOOKUP(B144,[2]taxonomy1!$B:$U,13,FALSE)</f>
        <v xml:space="preserve"> Sarcocystidae</v>
      </c>
      <c r="U144" t="str">
        <f>VLOOKUP(B144,[2]taxonomy1!$B:$U,14,FALSE)</f>
        <v xml:space="preserve"> Hammondia.</v>
      </c>
      <c r="V144">
        <f>VLOOKUP(B144,[2]taxonomy1!$B:$U,15,FALSE)</f>
        <v>0</v>
      </c>
      <c r="W144">
        <f>VLOOKUP(B144,[2]taxonomy1!$B:$U,16,FALSE)</f>
        <v>0</v>
      </c>
    </row>
    <row r="145" spans="1:23" x14ac:dyDescent="0.3">
      <c r="A145" t="s">
        <v>280</v>
      </c>
      <c r="B145" t="s">
        <v>281</v>
      </c>
      <c r="C145">
        <v>292</v>
      </c>
      <c r="D145" t="s">
        <v>10</v>
      </c>
      <c r="E145">
        <v>3</v>
      </c>
      <c r="F145">
        <v>285</v>
      </c>
      <c r="G145">
        <v>2735</v>
      </c>
      <c r="H145" t="s">
        <v>11</v>
      </c>
      <c r="I145" t="s">
        <v>10</v>
      </c>
      <c r="J145">
        <f t="shared" si="2"/>
        <v>282</v>
      </c>
      <c r="K145" t="str">
        <f>VLOOKUP(B145,[2]taxonomy1!$B:$U,2,FALSE)</f>
        <v xml:space="preserve"> Aureobasidium melanogenum CBS 110374.</v>
      </c>
      <c r="L145" t="str">
        <f>VLOOKUP(B145,[2]taxonomy1!$B:$U,4,FALSE)</f>
        <v xml:space="preserve"> NCBI_TaxID=1043003 {ECO:0000313|EMBL:KEQ62919.1, ECO:0000313|Proteomes:UP000030672};</v>
      </c>
      <c r="M145" t="str">
        <f>VLOOKUP(B145,[2]taxonomy1!$B:$U,6,FALSE)</f>
        <v>Eukaryota</v>
      </c>
      <c r="N145" t="str">
        <f>VLOOKUP(B145,[2]taxonomy1!$B:$U,7,FALSE)</f>
        <v xml:space="preserve"> Fungi</v>
      </c>
      <c r="O145" t="str">
        <f>VLOOKUP(B145,[2]taxonomy1!$B:$U,8,FALSE)</f>
        <v xml:space="preserve"> Dikarya</v>
      </c>
      <c r="P145" t="str">
        <f>VLOOKUP(B145,[2]taxonomy1!$B:$U,9,FALSE)</f>
        <v xml:space="preserve"> Ascomycota</v>
      </c>
      <c r="Q145" t="str">
        <f>VLOOKUP(B145,[2]taxonomy1!$B:$U,10,FALSE)</f>
        <v xml:space="preserve"> Pezizomycotina</v>
      </c>
      <c r="R145" t="str">
        <f>VLOOKUP(B145,[2]taxonomy1!$B:$U,11,FALSE)</f>
        <v>Dothideomycetes</v>
      </c>
      <c r="S145" t="str">
        <f>VLOOKUP(B145,[2]taxonomy1!$B:$U,12,FALSE)</f>
        <v xml:space="preserve"> Dothideomycetidae</v>
      </c>
      <c r="T145" t="str">
        <f>VLOOKUP(B145,[2]taxonomy1!$B:$U,13,FALSE)</f>
        <v xml:space="preserve"> Dothideales</v>
      </c>
      <c r="U145" t="str">
        <f>VLOOKUP(B145,[2]taxonomy1!$B:$U,14,FALSE)</f>
        <v xml:space="preserve"> Saccotheciaceae</v>
      </c>
      <c r="V145" t="str">
        <f>VLOOKUP(B145,[2]taxonomy1!$B:$U,15,FALSE)</f>
        <v>Aureobasidium.</v>
      </c>
      <c r="W145">
        <f>VLOOKUP(B145,[2]taxonomy1!$B:$U,16,FALSE)</f>
        <v>0</v>
      </c>
    </row>
    <row r="146" spans="1:23" x14ac:dyDescent="0.3">
      <c r="A146" t="s">
        <v>282</v>
      </c>
      <c r="B146" t="s">
        <v>283</v>
      </c>
      <c r="C146">
        <v>375</v>
      </c>
      <c r="D146" t="s">
        <v>10</v>
      </c>
      <c r="E146">
        <v>58</v>
      </c>
      <c r="F146">
        <v>346</v>
      </c>
      <c r="G146">
        <v>2735</v>
      </c>
      <c r="H146" t="s">
        <v>11</v>
      </c>
      <c r="I146" t="s">
        <v>10</v>
      </c>
      <c r="J146">
        <f t="shared" si="2"/>
        <v>288</v>
      </c>
      <c r="K146" t="str">
        <f>VLOOKUP(B146,[2]taxonomy1!$B:$U,2,FALSE)</f>
        <v xml:space="preserve"> Aureobasidium melanogenum CBS 110374.</v>
      </c>
      <c r="L146" t="str">
        <f>VLOOKUP(B146,[2]taxonomy1!$B:$U,4,FALSE)</f>
        <v xml:space="preserve"> NCBI_TaxID=1043003 {ECO:0000313|EMBL:KEQ61622.1, ECO:0000313|Proteomes:UP000030672};</v>
      </c>
      <c r="M146" t="str">
        <f>VLOOKUP(B146,[2]taxonomy1!$B:$U,6,FALSE)</f>
        <v>Eukaryota</v>
      </c>
      <c r="N146" t="str">
        <f>VLOOKUP(B146,[2]taxonomy1!$B:$U,7,FALSE)</f>
        <v xml:space="preserve"> Fungi</v>
      </c>
      <c r="O146" t="str">
        <f>VLOOKUP(B146,[2]taxonomy1!$B:$U,8,FALSE)</f>
        <v xml:space="preserve"> Dikarya</v>
      </c>
      <c r="P146" t="str">
        <f>VLOOKUP(B146,[2]taxonomy1!$B:$U,9,FALSE)</f>
        <v xml:space="preserve"> Ascomycota</v>
      </c>
      <c r="Q146" t="str">
        <f>VLOOKUP(B146,[2]taxonomy1!$B:$U,10,FALSE)</f>
        <v xml:space="preserve"> Pezizomycotina</v>
      </c>
      <c r="R146" t="str">
        <f>VLOOKUP(B146,[2]taxonomy1!$B:$U,11,FALSE)</f>
        <v>Dothideomycetes</v>
      </c>
      <c r="S146" t="str">
        <f>VLOOKUP(B146,[2]taxonomy1!$B:$U,12,FALSE)</f>
        <v xml:space="preserve"> Dothideomycetidae</v>
      </c>
      <c r="T146" t="str">
        <f>VLOOKUP(B146,[2]taxonomy1!$B:$U,13,FALSE)</f>
        <v xml:space="preserve"> Dothideales</v>
      </c>
      <c r="U146" t="str">
        <f>VLOOKUP(B146,[2]taxonomy1!$B:$U,14,FALSE)</f>
        <v xml:space="preserve"> Saccotheciaceae</v>
      </c>
      <c r="V146" t="str">
        <f>VLOOKUP(B146,[2]taxonomy1!$B:$U,15,FALSE)</f>
        <v>Aureobasidium.</v>
      </c>
      <c r="W146">
        <f>VLOOKUP(B146,[2]taxonomy1!$B:$U,16,FALSE)</f>
        <v>0</v>
      </c>
    </row>
    <row r="147" spans="1:23" x14ac:dyDescent="0.3">
      <c r="A147" t="s">
        <v>284</v>
      </c>
      <c r="B147" t="s">
        <v>285</v>
      </c>
      <c r="C147">
        <v>368</v>
      </c>
      <c r="D147" t="s">
        <v>10</v>
      </c>
      <c r="E147">
        <v>27</v>
      </c>
      <c r="F147">
        <v>101</v>
      </c>
      <c r="G147">
        <v>2735</v>
      </c>
      <c r="H147" t="s">
        <v>11</v>
      </c>
      <c r="I147" t="s">
        <v>10</v>
      </c>
      <c r="J147">
        <f t="shared" si="2"/>
        <v>74</v>
      </c>
      <c r="K147" t="str">
        <f>VLOOKUP(B147,[2]taxonomy1!$B:$U,2,FALSE)</f>
        <v xml:space="preserve"> Aureobasidium namibiae CBS 147.97.</v>
      </c>
      <c r="L147" t="str">
        <f>VLOOKUP(B147,[2]taxonomy1!$B:$U,4,FALSE)</f>
        <v xml:space="preserve"> NCBI_TaxID=1043004 {ECO:0000313|EMBL:KEQ70183.1, ECO:0000313|Proteomes:UP000027730};</v>
      </c>
      <c r="M147" t="str">
        <f>VLOOKUP(B147,[2]taxonomy1!$B:$U,6,FALSE)</f>
        <v>Eukaryota</v>
      </c>
      <c r="N147" t="str">
        <f>VLOOKUP(B147,[2]taxonomy1!$B:$U,7,FALSE)</f>
        <v xml:space="preserve"> Fungi</v>
      </c>
      <c r="O147" t="str">
        <f>VLOOKUP(B147,[2]taxonomy1!$B:$U,8,FALSE)</f>
        <v xml:space="preserve"> Dikarya</v>
      </c>
      <c r="P147" t="str">
        <f>VLOOKUP(B147,[2]taxonomy1!$B:$U,9,FALSE)</f>
        <v xml:space="preserve"> Ascomycota</v>
      </c>
      <c r="Q147" t="str">
        <f>VLOOKUP(B147,[2]taxonomy1!$B:$U,10,FALSE)</f>
        <v xml:space="preserve"> Pezizomycotina</v>
      </c>
      <c r="R147" t="str">
        <f>VLOOKUP(B147,[2]taxonomy1!$B:$U,11,FALSE)</f>
        <v>Dothideomycetes</v>
      </c>
      <c r="S147" t="str">
        <f>VLOOKUP(B147,[2]taxonomy1!$B:$U,12,FALSE)</f>
        <v xml:space="preserve"> Dothideomycetidae</v>
      </c>
      <c r="T147" t="str">
        <f>VLOOKUP(B147,[2]taxonomy1!$B:$U,13,FALSE)</f>
        <v xml:space="preserve"> Dothideales</v>
      </c>
      <c r="U147" t="str">
        <f>VLOOKUP(B147,[2]taxonomy1!$B:$U,14,FALSE)</f>
        <v xml:space="preserve"> Saccotheciaceae</v>
      </c>
      <c r="V147" t="str">
        <f>VLOOKUP(B147,[2]taxonomy1!$B:$U,15,FALSE)</f>
        <v>Aureobasidium.</v>
      </c>
      <c r="W147">
        <f>VLOOKUP(B147,[2]taxonomy1!$B:$U,16,FALSE)</f>
        <v>0</v>
      </c>
    </row>
    <row r="148" spans="1:23" x14ac:dyDescent="0.3">
      <c r="A148" t="s">
        <v>284</v>
      </c>
      <c r="B148" t="s">
        <v>285</v>
      </c>
      <c r="C148">
        <v>368</v>
      </c>
      <c r="D148" t="s">
        <v>10</v>
      </c>
      <c r="E148">
        <v>118</v>
      </c>
      <c r="F148">
        <v>361</v>
      </c>
      <c r="G148">
        <v>2735</v>
      </c>
      <c r="H148" t="s">
        <v>11</v>
      </c>
      <c r="I148" t="s">
        <v>10</v>
      </c>
      <c r="J148">
        <f t="shared" si="2"/>
        <v>243</v>
      </c>
      <c r="K148" t="str">
        <f>VLOOKUP(B148,[2]taxonomy1!$B:$U,2,FALSE)</f>
        <v xml:space="preserve"> Aureobasidium namibiae CBS 147.97.</v>
      </c>
      <c r="L148" t="str">
        <f>VLOOKUP(B148,[2]taxonomy1!$B:$U,4,FALSE)</f>
        <v xml:space="preserve"> NCBI_TaxID=1043004 {ECO:0000313|EMBL:KEQ70183.1, ECO:0000313|Proteomes:UP000027730};</v>
      </c>
      <c r="M148" t="str">
        <f>VLOOKUP(B148,[2]taxonomy1!$B:$U,6,FALSE)</f>
        <v>Eukaryota</v>
      </c>
      <c r="N148" t="str">
        <f>VLOOKUP(B148,[2]taxonomy1!$B:$U,7,FALSE)</f>
        <v xml:space="preserve"> Fungi</v>
      </c>
      <c r="O148" t="str">
        <f>VLOOKUP(B148,[2]taxonomy1!$B:$U,8,FALSE)</f>
        <v xml:space="preserve"> Dikarya</v>
      </c>
      <c r="P148" t="str">
        <f>VLOOKUP(B148,[2]taxonomy1!$B:$U,9,FALSE)</f>
        <v xml:space="preserve"> Ascomycota</v>
      </c>
      <c r="Q148" t="str">
        <f>VLOOKUP(B148,[2]taxonomy1!$B:$U,10,FALSE)</f>
        <v xml:space="preserve"> Pezizomycotina</v>
      </c>
      <c r="R148" t="str">
        <f>VLOOKUP(B148,[2]taxonomy1!$B:$U,11,FALSE)</f>
        <v>Dothideomycetes</v>
      </c>
      <c r="S148" t="str">
        <f>VLOOKUP(B148,[2]taxonomy1!$B:$U,12,FALSE)</f>
        <v xml:space="preserve"> Dothideomycetidae</v>
      </c>
      <c r="T148" t="str">
        <f>VLOOKUP(B148,[2]taxonomy1!$B:$U,13,FALSE)</f>
        <v xml:space="preserve"> Dothideales</v>
      </c>
      <c r="U148" t="str">
        <f>VLOOKUP(B148,[2]taxonomy1!$B:$U,14,FALSE)</f>
        <v xml:space="preserve"> Saccotheciaceae</v>
      </c>
      <c r="V148" t="str">
        <f>VLOOKUP(B148,[2]taxonomy1!$B:$U,15,FALSE)</f>
        <v>Aureobasidium.</v>
      </c>
      <c r="W148">
        <f>VLOOKUP(B148,[2]taxonomy1!$B:$U,16,FALSE)</f>
        <v>0</v>
      </c>
    </row>
    <row r="149" spans="1:23" x14ac:dyDescent="0.3">
      <c r="A149" t="s">
        <v>286</v>
      </c>
      <c r="B149" t="s">
        <v>287</v>
      </c>
      <c r="C149">
        <v>375</v>
      </c>
      <c r="D149" t="s">
        <v>10</v>
      </c>
      <c r="E149">
        <v>58</v>
      </c>
      <c r="F149">
        <v>346</v>
      </c>
      <c r="G149">
        <v>2735</v>
      </c>
      <c r="H149" t="s">
        <v>11</v>
      </c>
      <c r="I149" t="s">
        <v>10</v>
      </c>
      <c r="J149">
        <f t="shared" si="2"/>
        <v>288</v>
      </c>
      <c r="K149" t="str">
        <f>VLOOKUP(B149,[2]taxonomy1!$B:$U,2,FALSE)</f>
        <v xml:space="preserve"> Aureobasidium pullulans EXF-150.</v>
      </c>
      <c r="L149" t="str">
        <f>VLOOKUP(B149,[2]taxonomy1!$B:$U,4,FALSE)</f>
        <v xml:space="preserve"> NCBI_TaxID=1043002 {ECO:0000313|EMBL:KEQ88485.1, ECO:0000313|Proteomes:UP000030706};</v>
      </c>
      <c r="M149" t="str">
        <f>VLOOKUP(B149,[2]taxonomy1!$B:$U,6,FALSE)</f>
        <v>Eukaryota</v>
      </c>
      <c r="N149" t="str">
        <f>VLOOKUP(B149,[2]taxonomy1!$B:$U,7,FALSE)</f>
        <v xml:space="preserve"> Fungi</v>
      </c>
      <c r="O149" t="str">
        <f>VLOOKUP(B149,[2]taxonomy1!$B:$U,8,FALSE)</f>
        <v xml:space="preserve"> Dikarya</v>
      </c>
      <c r="P149" t="str">
        <f>VLOOKUP(B149,[2]taxonomy1!$B:$U,9,FALSE)</f>
        <v xml:space="preserve"> Ascomycota</v>
      </c>
      <c r="Q149" t="str">
        <f>VLOOKUP(B149,[2]taxonomy1!$B:$U,10,FALSE)</f>
        <v xml:space="preserve"> Pezizomycotina</v>
      </c>
      <c r="R149" t="str">
        <f>VLOOKUP(B149,[2]taxonomy1!$B:$U,11,FALSE)</f>
        <v>Dothideomycetes</v>
      </c>
      <c r="S149" t="str">
        <f>VLOOKUP(B149,[2]taxonomy1!$B:$U,12,FALSE)</f>
        <v xml:space="preserve"> Dothideomycetidae</v>
      </c>
      <c r="T149" t="str">
        <f>VLOOKUP(B149,[2]taxonomy1!$B:$U,13,FALSE)</f>
        <v xml:space="preserve"> Dothideales</v>
      </c>
      <c r="U149" t="str">
        <f>VLOOKUP(B149,[2]taxonomy1!$B:$U,14,FALSE)</f>
        <v xml:space="preserve"> Saccotheciaceae</v>
      </c>
      <c r="V149" t="str">
        <f>VLOOKUP(B149,[2]taxonomy1!$B:$U,15,FALSE)</f>
        <v>Aureobasidium.</v>
      </c>
      <c r="W149">
        <f>VLOOKUP(B149,[2]taxonomy1!$B:$U,16,FALSE)</f>
        <v>0</v>
      </c>
    </row>
    <row r="150" spans="1:23" x14ac:dyDescent="0.3">
      <c r="A150" t="s">
        <v>288</v>
      </c>
      <c r="B150" t="s">
        <v>289</v>
      </c>
      <c r="C150">
        <v>375</v>
      </c>
      <c r="D150" t="s">
        <v>10</v>
      </c>
      <c r="E150">
        <v>58</v>
      </c>
      <c r="F150">
        <v>346</v>
      </c>
      <c r="G150">
        <v>2735</v>
      </c>
      <c r="H150" t="s">
        <v>11</v>
      </c>
      <c r="I150" t="s">
        <v>10</v>
      </c>
      <c r="J150">
        <f t="shared" si="2"/>
        <v>288</v>
      </c>
      <c r="K150" t="str">
        <f>VLOOKUP(B150,[2]taxonomy1!$B:$U,2,FALSE)</f>
        <v xml:space="preserve"> Aureobasidium namibiae CBS 147.97.</v>
      </c>
      <c r="L150" t="str">
        <f>VLOOKUP(B150,[2]taxonomy1!$B:$U,4,FALSE)</f>
        <v xml:space="preserve"> NCBI_TaxID=1043004 {ECO:0000313|EMBL:KEQ77906.1, ECO:0000313|Proteomes:UP000027730};</v>
      </c>
      <c r="M150" t="str">
        <f>VLOOKUP(B150,[2]taxonomy1!$B:$U,6,FALSE)</f>
        <v>Eukaryota</v>
      </c>
      <c r="N150" t="str">
        <f>VLOOKUP(B150,[2]taxonomy1!$B:$U,7,FALSE)</f>
        <v xml:space="preserve"> Fungi</v>
      </c>
      <c r="O150" t="str">
        <f>VLOOKUP(B150,[2]taxonomy1!$B:$U,8,FALSE)</f>
        <v xml:space="preserve"> Dikarya</v>
      </c>
      <c r="P150" t="str">
        <f>VLOOKUP(B150,[2]taxonomy1!$B:$U,9,FALSE)</f>
        <v xml:space="preserve"> Ascomycota</v>
      </c>
      <c r="Q150" t="str">
        <f>VLOOKUP(B150,[2]taxonomy1!$B:$U,10,FALSE)</f>
        <v xml:space="preserve"> Pezizomycotina</v>
      </c>
      <c r="R150" t="str">
        <f>VLOOKUP(B150,[2]taxonomy1!$B:$U,11,FALSE)</f>
        <v>Dothideomycetes</v>
      </c>
      <c r="S150" t="str">
        <f>VLOOKUP(B150,[2]taxonomy1!$B:$U,12,FALSE)</f>
        <v xml:space="preserve"> Dothideomycetidae</v>
      </c>
      <c r="T150" t="str">
        <f>VLOOKUP(B150,[2]taxonomy1!$B:$U,13,FALSE)</f>
        <v xml:space="preserve"> Dothideales</v>
      </c>
      <c r="U150" t="str">
        <f>VLOOKUP(B150,[2]taxonomy1!$B:$U,14,FALSE)</f>
        <v xml:space="preserve"> Saccotheciaceae</v>
      </c>
      <c r="V150" t="str">
        <f>VLOOKUP(B150,[2]taxonomy1!$B:$U,15,FALSE)</f>
        <v>Aureobasidium.</v>
      </c>
      <c r="W150">
        <f>VLOOKUP(B150,[2]taxonomy1!$B:$U,16,FALSE)</f>
        <v>0</v>
      </c>
    </row>
    <row r="151" spans="1:23" x14ac:dyDescent="0.3">
      <c r="A151" t="s">
        <v>290</v>
      </c>
      <c r="B151" t="s">
        <v>291</v>
      </c>
      <c r="C151">
        <v>367</v>
      </c>
      <c r="D151" t="s">
        <v>10</v>
      </c>
      <c r="E151">
        <v>28</v>
      </c>
      <c r="F151">
        <v>102</v>
      </c>
      <c r="G151">
        <v>2735</v>
      </c>
      <c r="H151" t="s">
        <v>11</v>
      </c>
      <c r="I151" t="s">
        <v>10</v>
      </c>
      <c r="J151">
        <f t="shared" si="2"/>
        <v>74</v>
      </c>
      <c r="K151" t="str">
        <f>VLOOKUP(B151,[2]taxonomy1!$B:$U,2,FALSE)</f>
        <v xml:space="preserve"> Aureobasidium pullulans EXF-150.</v>
      </c>
      <c r="L151" t="str">
        <f>VLOOKUP(B151,[2]taxonomy1!$B:$U,4,FALSE)</f>
        <v xml:space="preserve"> NCBI_TaxID=1043002 {ECO:0000313|EMBL:KEQ88067.1, ECO:0000313|Proteomes:UP000030706};</v>
      </c>
      <c r="M151" t="str">
        <f>VLOOKUP(B151,[2]taxonomy1!$B:$U,6,FALSE)</f>
        <v>Eukaryota</v>
      </c>
      <c r="N151" t="str">
        <f>VLOOKUP(B151,[2]taxonomy1!$B:$U,7,FALSE)</f>
        <v xml:space="preserve"> Fungi</v>
      </c>
      <c r="O151" t="str">
        <f>VLOOKUP(B151,[2]taxonomy1!$B:$U,8,FALSE)</f>
        <v xml:space="preserve"> Dikarya</v>
      </c>
      <c r="P151" t="str">
        <f>VLOOKUP(B151,[2]taxonomy1!$B:$U,9,FALSE)</f>
        <v xml:space="preserve"> Ascomycota</v>
      </c>
      <c r="Q151" t="str">
        <f>VLOOKUP(B151,[2]taxonomy1!$B:$U,10,FALSE)</f>
        <v xml:space="preserve"> Pezizomycotina</v>
      </c>
      <c r="R151" t="str">
        <f>VLOOKUP(B151,[2]taxonomy1!$B:$U,11,FALSE)</f>
        <v>Dothideomycetes</v>
      </c>
      <c r="S151" t="str">
        <f>VLOOKUP(B151,[2]taxonomy1!$B:$U,12,FALSE)</f>
        <v xml:space="preserve"> Dothideomycetidae</v>
      </c>
      <c r="T151" t="str">
        <f>VLOOKUP(B151,[2]taxonomy1!$B:$U,13,FALSE)</f>
        <v xml:space="preserve"> Dothideales</v>
      </c>
      <c r="U151" t="str">
        <f>VLOOKUP(B151,[2]taxonomy1!$B:$U,14,FALSE)</f>
        <v xml:space="preserve"> Saccotheciaceae</v>
      </c>
      <c r="V151" t="str">
        <f>VLOOKUP(B151,[2]taxonomy1!$B:$U,15,FALSE)</f>
        <v>Aureobasidium.</v>
      </c>
      <c r="W151">
        <f>VLOOKUP(B151,[2]taxonomy1!$B:$U,16,FALSE)</f>
        <v>0</v>
      </c>
    </row>
    <row r="152" spans="1:23" x14ac:dyDescent="0.3">
      <c r="A152" t="s">
        <v>290</v>
      </c>
      <c r="B152" t="s">
        <v>291</v>
      </c>
      <c r="C152">
        <v>367</v>
      </c>
      <c r="D152" t="s">
        <v>10</v>
      </c>
      <c r="E152">
        <v>119</v>
      </c>
      <c r="F152">
        <v>360</v>
      </c>
      <c r="G152">
        <v>2735</v>
      </c>
      <c r="H152" t="s">
        <v>11</v>
      </c>
      <c r="I152" t="s">
        <v>10</v>
      </c>
      <c r="J152">
        <f t="shared" si="2"/>
        <v>241</v>
      </c>
      <c r="K152" t="str">
        <f>VLOOKUP(B152,[2]taxonomy1!$B:$U,2,FALSE)</f>
        <v xml:space="preserve"> Aureobasidium pullulans EXF-150.</v>
      </c>
      <c r="L152" t="str">
        <f>VLOOKUP(B152,[2]taxonomy1!$B:$U,4,FALSE)</f>
        <v xml:space="preserve"> NCBI_TaxID=1043002 {ECO:0000313|EMBL:KEQ88067.1, ECO:0000313|Proteomes:UP000030706};</v>
      </c>
      <c r="M152" t="str">
        <f>VLOOKUP(B152,[2]taxonomy1!$B:$U,6,FALSE)</f>
        <v>Eukaryota</v>
      </c>
      <c r="N152" t="str">
        <f>VLOOKUP(B152,[2]taxonomy1!$B:$U,7,FALSE)</f>
        <v xml:space="preserve"> Fungi</v>
      </c>
      <c r="O152" t="str">
        <f>VLOOKUP(B152,[2]taxonomy1!$B:$U,8,FALSE)</f>
        <v xml:space="preserve"> Dikarya</v>
      </c>
      <c r="P152" t="str">
        <f>VLOOKUP(B152,[2]taxonomy1!$B:$U,9,FALSE)</f>
        <v xml:space="preserve"> Ascomycota</v>
      </c>
      <c r="Q152" t="str">
        <f>VLOOKUP(B152,[2]taxonomy1!$B:$U,10,FALSE)</f>
        <v xml:space="preserve"> Pezizomycotina</v>
      </c>
      <c r="R152" t="str">
        <f>VLOOKUP(B152,[2]taxonomy1!$B:$U,11,FALSE)</f>
        <v>Dothideomycetes</v>
      </c>
      <c r="S152" t="str">
        <f>VLOOKUP(B152,[2]taxonomy1!$B:$U,12,FALSE)</f>
        <v xml:space="preserve"> Dothideomycetidae</v>
      </c>
      <c r="T152" t="str">
        <f>VLOOKUP(B152,[2]taxonomy1!$B:$U,13,FALSE)</f>
        <v xml:space="preserve"> Dothideales</v>
      </c>
      <c r="U152" t="str">
        <f>VLOOKUP(B152,[2]taxonomy1!$B:$U,14,FALSE)</f>
        <v xml:space="preserve"> Saccotheciaceae</v>
      </c>
      <c r="V152" t="str">
        <f>VLOOKUP(B152,[2]taxonomy1!$B:$U,15,FALSE)</f>
        <v>Aureobasidium.</v>
      </c>
      <c r="W152">
        <f>VLOOKUP(B152,[2]taxonomy1!$B:$U,16,FALSE)</f>
        <v>0</v>
      </c>
    </row>
    <row r="153" spans="1:23" x14ac:dyDescent="0.3">
      <c r="A153" t="s">
        <v>292</v>
      </c>
      <c r="B153" t="s">
        <v>293</v>
      </c>
      <c r="C153">
        <v>280</v>
      </c>
      <c r="D153" t="s">
        <v>10</v>
      </c>
      <c r="E153">
        <v>2</v>
      </c>
      <c r="F153">
        <v>274</v>
      </c>
      <c r="G153">
        <v>2735</v>
      </c>
      <c r="H153" t="s">
        <v>11</v>
      </c>
      <c r="I153" t="s">
        <v>10</v>
      </c>
      <c r="J153">
        <f t="shared" si="2"/>
        <v>272</v>
      </c>
      <c r="K153" t="str">
        <f>VLOOKUP(B153,[2]taxonomy1!$B:$U,2,FALSE)</f>
        <v xml:space="preserve"> Opisthorchis viverrini.</v>
      </c>
      <c r="L153" t="str">
        <f>VLOOKUP(B153,[2]taxonomy1!$B:$U,4,FALSE)</f>
        <v xml:space="preserve"> NCBI_TaxID=6198 {ECO:0000313|EMBL:KER20276.1, ECO:0000313|Proteomes:UP000054324};</v>
      </c>
      <c r="M153" t="str">
        <f>VLOOKUP(B153,[2]taxonomy1!$B:$U,6,FALSE)</f>
        <v>Eukaryota</v>
      </c>
      <c r="N153" t="str">
        <f>VLOOKUP(B153,[2]taxonomy1!$B:$U,7,FALSE)</f>
        <v xml:space="preserve"> Metazoa</v>
      </c>
      <c r="O153" t="str">
        <f>VLOOKUP(B153,[2]taxonomy1!$B:$U,8,FALSE)</f>
        <v xml:space="preserve"> Platyhelminthes</v>
      </c>
      <c r="P153" t="str">
        <f>VLOOKUP(B153,[2]taxonomy1!$B:$U,9,FALSE)</f>
        <v xml:space="preserve"> Trematoda</v>
      </c>
      <c r="Q153" t="str">
        <f>VLOOKUP(B153,[2]taxonomy1!$B:$U,10,FALSE)</f>
        <v xml:space="preserve"> Digenea</v>
      </c>
      <c r="R153" t="str">
        <f>VLOOKUP(B153,[2]taxonomy1!$B:$U,11,FALSE)</f>
        <v>Opisthorchiida</v>
      </c>
      <c r="S153" t="str">
        <f>VLOOKUP(B153,[2]taxonomy1!$B:$U,12,FALSE)</f>
        <v xml:space="preserve"> Opisthorchiata</v>
      </c>
      <c r="T153" t="str">
        <f>VLOOKUP(B153,[2]taxonomy1!$B:$U,13,FALSE)</f>
        <v xml:space="preserve"> Opisthorchiidae</v>
      </c>
      <c r="U153" t="str">
        <f>VLOOKUP(B153,[2]taxonomy1!$B:$U,14,FALSE)</f>
        <v xml:space="preserve"> Opisthorchis.</v>
      </c>
      <c r="V153">
        <f>VLOOKUP(B153,[2]taxonomy1!$B:$U,15,FALSE)</f>
        <v>0</v>
      </c>
      <c r="W153">
        <f>VLOOKUP(B153,[2]taxonomy1!$B:$U,16,FALSE)</f>
        <v>0</v>
      </c>
    </row>
    <row r="154" spans="1:23" x14ac:dyDescent="0.3">
      <c r="A154" t="s">
        <v>294</v>
      </c>
      <c r="B154" t="s">
        <v>295</v>
      </c>
      <c r="C154">
        <v>360</v>
      </c>
      <c r="D154" t="s">
        <v>10</v>
      </c>
      <c r="E154">
        <v>28</v>
      </c>
      <c r="F154">
        <v>353</v>
      </c>
      <c r="G154">
        <v>2735</v>
      </c>
      <c r="H154" t="s">
        <v>11</v>
      </c>
      <c r="I154" t="s">
        <v>10</v>
      </c>
      <c r="J154">
        <f t="shared" si="2"/>
        <v>325</v>
      </c>
      <c r="K154" t="str">
        <f>VLOOKUP(B154,[2]taxonomy1!$B:$U,2,FALSE)</f>
        <v xml:space="preserve"> Aureobasidium subglaciale EXF-2481.</v>
      </c>
      <c r="L154" t="str">
        <f>VLOOKUP(B154,[2]taxonomy1!$B:$U,4,FALSE)</f>
        <v xml:space="preserve"> NCBI_TaxID=1043005 {ECO:0000313|EMBL:KER00273.1, ECO:0000313|Proteomes:UP000030641};</v>
      </c>
      <c r="M154" t="str">
        <f>VLOOKUP(B154,[2]taxonomy1!$B:$U,6,FALSE)</f>
        <v>Eukaryota</v>
      </c>
      <c r="N154" t="str">
        <f>VLOOKUP(B154,[2]taxonomy1!$B:$U,7,FALSE)</f>
        <v xml:space="preserve"> Fungi</v>
      </c>
      <c r="O154" t="str">
        <f>VLOOKUP(B154,[2]taxonomy1!$B:$U,8,FALSE)</f>
        <v xml:space="preserve"> Dikarya</v>
      </c>
      <c r="P154" t="str">
        <f>VLOOKUP(B154,[2]taxonomy1!$B:$U,9,FALSE)</f>
        <v xml:space="preserve"> Ascomycota</v>
      </c>
      <c r="Q154" t="str">
        <f>VLOOKUP(B154,[2]taxonomy1!$B:$U,10,FALSE)</f>
        <v xml:space="preserve"> Pezizomycotina</v>
      </c>
      <c r="R154" t="str">
        <f>VLOOKUP(B154,[2]taxonomy1!$B:$U,11,FALSE)</f>
        <v>Dothideomycetes</v>
      </c>
      <c r="S154" t="str">
        <f>VLOOKUP(B154,[2]taxonomy1!$B:$U,12,FALSE)</f>
        <v xml:space="preserve"> Dothideomycetidae</v>
      </c>
      <c r="T154" t="str">
        <f>VLOOKUP(B154,[2]taxonomy1!$B:$U,13,FALSE)</f>
        <v xml:space="preserve"> Dothideales</v>
      </c>
      <c r="U154" t="str">
        <f>VLOOKUP(B154,[2]taxonomy1!$B:$U,14,FALSE)</f>
        <v xml:space="preserve"> Saccotheciaceae</v>
      </c>
      <c r="V154" t="str">
        <f>VLOOKUP(B154,[2]taxonomy1!$B:$U,15,FALSE)</f>
        <v>Aureobasidium.</v>
      </c>
      <c r="W154">
        <f>VLOOKUP(B154,[2]taxonomy1!$B:$U,16,FALSE)</f>
        <v>0</v>
      </c>
    </row>
    <row r="155" spans="1:23" x14ac:dyDescent="0.3">
      <c r="A155" t="s">
        <v>296</v>
      </c>
      <c r="B155" t="s">
        <v>297</v>
      </c>
      <c r="C155">
        <v>375</v>
      </c>
      <c r="D155" t="s">
        <v>10</v>
      </c>
      <c r="E155">
        <v>58</v>
      </c>
      <c r="F155">
        <v>346</v>
      </c>
      <c r="G155">
        <v>2735</v>
      </c>
      <c r="H155" t="s">
        <v>11</v>
      </c>
      <c r="I155" t="s">
        <v>10</v>
      </c>
      <c r="J155">
        <f t="shared" si="2"/>
        <v>288</v>
      </c>
      <c r="K155" t="str">
        <f>VLOOKUP(B155,[2]taxonomy1!$B:$U,2,FALSE)</f>
        <v xml:space="preserve"> Aureobasidium subglaciale EXF-2481.</v>
      </c>
      <c r="L155" t="str">
        <f>VLOOKUP(B155,[2]taxonomy1!$B:$U,4,FALSE)</f>
        <v xml:space="preserve"> NCBI_TaxID=1043005 {ECO:0000313|EMBL:KEQ95811.1, ECO:0000313|Proteomes:UP000030641};</v>
      </c>
      <c r="M155" t="str">
        <f>VLOOKUP(B155,[2]taxonomy1!$B:$U,6,FALSE)</f>
        <v>Eukaryota</v>
      </c>
      <c r="N155" t="str">
        <f>VLOOKUP(B155,[2]taxonomy1!$B:$U,7,FALSE)</f>
        <v xml:space="preserve"> Fungi</v>
      </c>
      <c r="O155" t="str">
        <f>VLOOKUP(B155,[2]taxonomy1!$B:$U,8,FALSE)</f>
        <v xml:space="preserve"> Dikarya</v>
      </c>
      <c r="P155" t="str">
        <f>VLOOKUP(B155,[2]taxonomy1!$B:$U,9,FALSE)</f>
        <v xml:space="preserve"> Ascomycota</v>
      </c>
      <c r="Q155" t="str">
        <f>VLOOKUP(B155,[2]taxonomy1!$B:$U,10,FALSE)</f>
        <v xml:space="preserve"> Pezizomycotina</v>
      </c>
      <c r="R155" t="str">
        <f>VLOOKUP(B155,[2]taxonomy1!$B:$U,11,FALSE)</f>
        <v>Dothideomycetes</v>
      </c>
      <c r="S155" t="str">
        <f>VLOOKUP(B155,[2]taxonomy1!$B:$U,12,FALSE)</f>
        <v xml:space="preserve"> Dothideomycetidae</v>
      </c>
      <c r="T155" t="str">
        <f>VLOOKUP(B155,[2]taxonomy1!$B:$U,13,FALSE)</f>
        <v xml:space="preserve"> Dothideales</v>
      </c>
      <c r="U155" t="str">
        <f>VLOOKUP(B155,[2]taxonomy1!$B:$U,14,FALSE)</f>
        <v xml:space="preserve"> Saccotheciaceae</v>
      </c>
      <c r="V155" t="str">
        <f>VLOOKUP(B155,[2]taxonomy1!$B:$U,15,FALSE)</f>
        <v>Aureobasidium.</v>
      </c>
      <c r="W155">
        <f>VLOOKUP(B155,[2]taxonomy1!$B:$U,16,FALSE)</f>
        <v>0</v>
      </c>
    </row>
    <row r="156" spans="1:23" x14ac:dyDescent="0.3">
      <c r="A156" t="s">
        <v>298</v>
      </c>
      <c r="B156" t="s">
        <v>299</v>
      </c>
      <c r="C156">
        <v>604</v>
      </c>
      <c r="D156" t="s">
        <v>10</v>
      </c>
      <c r="E156">
        <v>2</v>
      </c>
      <c r="F156">
        <v>258</v>
      </c>
      <c r="G156">
        <v>2735</v>
      </c>
      <c r="H156" t="s">
        <v>11</v>
      </c>
      <c r="I156" t="s">
        <v>10</v>
      </c>
      <c r="J156">
        <f t="shared" si="2"/>
        <v>256</v>
      </c>
      <c r="K156" t="str">
        <f>VLOOKUP(B156,[2]taxonomy1!$B:$U,2,FALSE)</f>
        <v xml:space="preserve"> Opisthorchis viverrini.</v>
      </c>
      <c r="L156" t="str">
        <f>VLOOKUP(B156,[2]taxonomy1!$B:$U,4,FALSE)</f>
        <v xml:space="preserve"> NCBI_TaxID=6198 {ECO:0000313|EMBL:KER30406.1, ECO:0000313|Proteomes:UP000054324};</v>
      </c>
      <c r="M156" t="str">
        <f>VLOOKUP(B156,[2]taxonomy1!$B:$U,6,FALSE)</f>
        <v>Eukaryota</v>
      </c>
      <c r="N156" t="str">
        <f>VLOOKUP(B156,[2]taxonomy1!$B:$U,7,FALSE)</f>
        <v xml:space="preserve"> Metazoa</v>
      </c>
      <c r="O156" t="str">
        <f>VLOOKUP(B156,[2]taxonomy1!$B:$U,8,FALSE)</f>
        <v xml:space="preserve"> Platyhelminthes</v>
      </c>
      <c r="P156" t="str">
        <f>VLOOKUP(B156,[2]taxonomy1!$B:$U,9,FALSE)</f>
        <v xml:space="preserve"> Trematoda</v>
      </c>
      <c r="Q156" t="str">
        <f>VLOOKUP(B156,[2]taxonomy1!$B:$U,10,FALSE)</f>
        <v xml:space="preserve"> Digenea</v>
      </c>
      <c r="R156" t="str">
        <f>VLOOKUP(B156,[2]taxonomy1!$B:$U,11,FALSE)</f>
        <v>Opisthorchiida</v>
      </c>
      <c r="S156" t="str">
        <f>VLOOKUP(B156,[2]taxonomy1!$B:$U,12,FALSE)</f>
        <v xml:space="preserve"> Opisthorchiata</v>
      </c>
      <c r="T156" t="str">
        <f>VLOOKUP(B156,[2]taxonomy1!$B:$U,13,FALSE)</f>
        <v xml:space="preserve"> Opisthorchiidae</v>
      </c>
      <c r="U156" t="str">
        <f>VLOOKUP(B156,[2]taxonomy1!$B:$U,14,FALSE)</f>
        <v xml:space="preserve"> Opisthorchis.</v>
      </c>
      <c r="V156">
        <f>VLOOKUP(B156,[2]taxonomy1!$B:$U,15,FALSE)</f>
        <v>0</v>
      </c>
      <c r="W156">
        <f>VLOOKUP(B156,[2]taxonomy1!$B:$U,16,FALSE)</f>
        <v>0</v>
      </c>
    </row>
    <row r="157" spans="1:23" x14ac:dyDescent="0.3">
      <c r="A157" t="s">
        <v>300</v>
      </c>
      <c r="B157" t="s">
        <v>301</v>
      </c>
      <c r="C157">
        <v>320</v>
      </c>
      <c r="D157" t="s">
        <v>10</v>
      </c>
      <c r="E157">
        <v>33</v>
      </c>
      <c r="F157">
        <v>314</v>
      </c>
      <c r="G157">
        <v>2735</v>
      </c>
      <c r="H157" t="s">
        <v>11</v>
      </c>
      <c r="I157" t="s">
        <v>10</v>
      </c>
      <c r="J157">
        <f t="shared" si="2"/>
        <v>281</v>
      </c>
      <c r="K157" t="str">
        <f>VLOOKUP(B157,[2]taxonomy1!$B:$U,2,FALSE)</f>
        <v xml:space="preserve"> Opisthorchis viverrini.</v>
      </c>
      <c r="L157" t="str">
        <f>VLOOKUP(B157,[2]taxonomy1!$B:$U,4,FALSE)</f>
        <v xml:space="preserve"> NCBI_TaxID=6198 {ECO:0000313|EMBL:KER27194.1, ECO:0000313|Proteomes:UP000054324};</v>
      </c>
      <c r="M157" t="str">
        <f>VLOOKUP(B157,[2]taxonomy1!$B:$U,6,FALSE)</f>
        <v>Eukaryota</v>
      </c>
      <c r="N157" t="str">
        <f>VLOOKUP(B157,[2]taxonomy1!$B:$U,7,FALSE)</f>
        <v xml:space="preserve"> Metazoa</v>
      </c>
      <c r="O157" t="str">
        <f>VLOOKUP(B157,[2]taxonomy1!$B:$U,8,FALSE)</f>
        <v xml:space="preserve"> Platyhelminthes</v>
      </c>
      <c r="P157" t="str">
        <f>VLOOKUP(B157,[2]taxonomy1!$B:$U,9,FALSE)</f>
        <v xml:space="preserve"> Trematoda</v>
      </c>
      <c r="Q157" t="str">
        <f>VLOOKUP(B157,[2]taxonomy1!$B:$U,10,FALSE)</f>
        <v xml:space="preserve"> Digenea</v>
      </c>
      <c r="R157" t="str">
        <f>VLOOKUP(B157,[2]taxonomy1!$B:$U,11,FALSE)</f>
        <v>Opisthorchiida</v>
      </c>
      <c r="S157" t="str">
        <f>VLOOKUP(B157,[2]taxonomy1!$B:$U,12,FALSE)</f>
        <v xml:space="preserve"> Opisthorchiata</v>
      </c>
      <c r="T157" t="str">
        <f>VLOOKUP(B157,[2]taxonomy1!$B:$U,13,FALSE)</f>
        <v xml:space="preserve"> Opisthorchiidae</v>
      </c>
      <c r="U157" t="str">
        <f>VLOOKUP(B157,[2]taxonomy1!$B:$U,14,FALSE)</f>
        <v xml:space="preserve"> Opisthorchis.</v>
      </c>
      <c r="V157">
        <f>VLOOKUP(B157,[2]taxonomy1!$B:$U,15,FALSE)</f>
        <v>0</v>
      </c>
      <c r="W157">
        <f>VLOOKUP(B157,[2]taxonomy1!$B:$U,16,FALSE)</f>
        <v>0</v>
      </c>
    </row>
    <row r="158" spans="1:23" x14ac:dyDescent="0.3">
      <c r="A158" t="s">
        <v>302</v>
      </c>
      <c r="B158" t="s">
        <v>303</v>
      </c>
      <c r="C158">
        <v>309</v>
      </c>
      <c r="D158" t="s">
        <v>10</v>
      </c>
      <c r="E158">
        <v>28</v>
      </c>
      <c r="F158">
        <v>302</v>
      </c>
      <c r="G158">
        <v>2735</v>
      </c>
      <c r="H158" t="s">
        <v>11</v>
      </c>
      <c r="I158" t="s">
        <v>10</v>
      </c>
      <c r="J158">
        <f t="shared" si="2"/>
        <v>274</v>
      </c>
      <c r="K158" t="str">
        <f>VLOOKUP(B158,[2]taxonomy1!$B:$U,2,FALSE)</f>
        <v xml:space="preserve"> Rozella allomycis CSF55.</v>
      </c>
      <c r="L158" t="str">
        <f>VLOOKUP(B158,[2]taxonomy1!$B:$U,4,FALSE)</f>
        <v xml:space="preserve"> NCBI_TaxID=988480 {ECO:0000313|EMBL:EPZ36705.1, ECO:0000313|Proteomes:UP000030755};</v>
      </c>
      <c r="M158" t="str">
        <f>VLOOKUP(B158,[2]taxonomy1!$B:$U,6,FALSE)</f>
        <v>Eukaryota</v>
      </c>
      <c r="N158" t="str">
        <f>VLOOKUP(B158,[2]taxonomy1!$B:$U,7,FALSE)</f>
        <v xml:space="preserve"> Fungi</v>
      </c>
      <c r="O158" t="str">
        <f>VLOOKUP(B158,[2]taxonomy1!$B:$U,8,FALSE)</f>
        <v xml:space="preserve"> Fungi incertae sedis</v>
      </c>
      <c r="P158" t="str">
        <f>VLOOKUP(B158,[2]taxonomy1!$B:$U,9,FALSE)</f>
        <v xml:space="preserve"> Cryptomycota</v>
      </c>
      <c r="Q158" t="str">
        <f>VLOOKUP(B158,[2]taxonomy1!$B:$U,10,FALSE)</f>
        <v xml:space="preserve"> Rozella.</v>
      </c>
      <c r="R158">
        <f>VLOOKUP(B158,[2]taxonomy1!$B:$U,11,FALSE)</f>
        <v>0</v>
      </c>
      <c r="S158">
        <f>VLOOKUP(B158,[2]taxonomy1!$B:$U,12,FALSE)</f>
        <v>0</v>
      </c>
      <c r="T158">
        <f>VLOOKUP(B158,[2]taxonomy1!$B:$U,13,FALSE)</f>
        <v>0</v>
      </c>
      <c r="U158">
        <f>VLOOKUP(B158,[2]taxonomy1!$B:$U,14,FALSE)</f>
        <v>0</v>
      </c>
      <c r="V158">
        <f>VLOOKUP(B158,[2]taxonomy1!$B:$U,15,FALSE)</f>
        <v>0</v>
      </c>
      <c r="W158">
        <f>VLOOKUP(B158,[2]taxonomy1!$B:$U,16,FALSE)</f>
        <v>0</v>
      </c>
    </row>
    <row r="159" spans="1:23" x14ac:dyDescent="0.3">
      <c r="A159" t="s">
        <v>304</v>
      </c>
      <c r="B159" t="s">
        <v>305</v>
      </c>
      <c r="C159">
        <v>238</v>
      </c>
      <c r="D159" t="s">
        <v>10</v>
      </c>
      <c r="E159">
        <v>3</v>
      </c>
      <c r="F159">
        <v>238</v>
      </c>
      <c r="G159">
        <v>2735</v>
      </c>
      <c r="H159" t="s">
        <v>11</v>
      </c>
      <c r="I159" t="s">
        <v>10</v>
      </c>
      <c r="J159">
        <f t="shared" si="2"/>
        <v>235</v>
      </c>
      <c r="K159" t="str">
        <f>VLOOKUP(B159,[2]taxonomy1!$B:$U,2,FALSE)</f>
        <v xml:space="preserve"> Rozella allomycis CSF55.</v>
      </c>
      <c r="L159" t="str">
        <f>VLOOKUP(B159,[2]taxonomy1!$B:$U,4,FALSE)</f>
        <v xml:space="preserve"> NCBI_TaxID=988480 {ECO:0000313|EMBL:EPZ36210.1, ECO:0000313|Proteomes:UP000030755};</v>
      </c>
      <c r="M159" t="str">
        <f>VLOOKUP(B159,[2]taxonomy1!$B:$U,6,FALSE)</f>
        <v>Eukaryota</v>
      </c>
      <c r="N159" t="str">
        <f>VLOOKUP(B159,[2]taxonomy1!$B:$U,7,FALSE)</f>
        <v xml:space="preserve"> Fungi</v>
      </c>
      <c r="O159" t="str">
        <f>VLOOKUP(B159,[2]taxonomy1!$B:$U,8,FALSE)</f>
        <v xml:space="preserve"> Fungi incertae sedis</v>
      </c>
      <c r="P159" t="str">
        <f>VLOOKUP(B159,[2]taxonomy1!$B:$U,9,FALSE)</f>
        <v xml:space="preserve"> Cryptomycota</v>
      </c>
      <c r="Q159" t="str">
        <f>VLOOKUP(B159,[2]taxonomy1!$B:$U,10,FALSE)</f>
        <v xml:space="preserve"> Rozella.</v>
      </c>
      <c r="R159">
        <f>VLOOKUP(B159,[2]taxonomy1!$B:$U,11,FALSE)</f>
        <v>0</v>
      </c>
      <c r="S159">
        <f>VLOOKUP(B159,[2]taxonomy1!$B:$U,12,FALSE)</f>
        <v>0</v>
      </c>
      <c r="T159">
        <f>VLOOKUP(B159,[2]taxonomy1!$B:$U,13,FALSE)</f>
        <v>0</v>
      </c>
      <c r="U159">
        <f>VLOOKUP(B159,[2]taxonomy1!$B:$U,14,FALSE)</f>
        <v>0</v>
      </c>
      <c r="V159">
        <f>VLOOKUP(B159,[2]taxonomy1!$B:$U,15,FALSE)</f>
        <v>0</v>
      </c>
      <c r="W159">
        <f>VLOOKUP(B159,[2]taxonomy1!$B:$U,16,FALSE)</f>
        <v>0</v>
      </c>
    </row>
    <row r="160" spans="1:23" x14ac:dyDescent="0.3">
      <c r="A160" t="s">
        <v>306</v>
      </c>
      <c r="B160" t="s">
        <v>307</v>
      </c>
      <c r="C160">
        <v>334</v>
      </c>
      <c r="D160" t="s">
        <v>10</v>
      </c>
      <c r="E160">
        <v>55</v>
      </c>
      <c r="F160">
        <v>327</v>
      </c>
      <c r="G160">
        <v>2735</v>
      </c>
      <c r="H160" t="s">
        <v>11</v>
      </c>
      <c r="I160" t="s">
        <v>10</v>
      </c>
      <c r="J160">
        <f t="shared" si="2"/>
        <v>272</v>
      </c>
      <c r="K160" t="str">
        <f>VLOOKUP(B160,[2]taxonomy1!$B:$U,2,FALSE)</f>
        <v xml:space="preserve"> Triticum aestivum (Wheat).</v>
      </c>
      <c r="L160" t="str">
        <f>VLOOKUP(B160,[2]taxonomy1!$B:$U,4,FALSE)</f>
        <v xml:space="preserve"> NCBI_TaxID=4565 {ECO:0000313|EMBL:CDM82777.1};</v>
      </c>
      <c r="M160" t="str">
        <f>VLOOKUP(B160,[2]taxonomy1!$B:$U,6,FALSE)</f>
        <v>Eukaryota</v>
      </c>
      <c r="N160" t="str">
        <f>VLOOKUP(B160,[2]taxonomy1!$B:$U,7,FALSE)</f>
        <v xml:space="preserve"> Viridiplantae</v>
      </c>
      <c r="O160" t="str">
        <f>VLOOKUP(B160,[2]taxonomy1!$B:$U,8,FALSE)</f>
        <v xml:space="preserve"> Streptophyta</v>
      </c>
      <c r="P160" t="str">
        <f>VLOOKUP(B160,[2]taxonomy1!$B:$U,9,FALSE)</f>
        <v xml:space="preserve"> Embryophyta</v>
      </c>
      <c r="Q160" t="str">
        <f>VLOOKUP(B160,[2]taxonomy1!$B:$U,10,FALSE)</f>
        <v xml:space="preserve"> Tracheophyta</v>
      </c>
      <c r="R160" t="str">
        <f>VLOOKUP(B160,[2]taxonomy1!$B:$U,11,FALSE)</f>
        <v>Spermatophyta</v>
      </c>
      <c r="S160" t="str">
        <f>VLOOKUP(B160,[2]taxonomy1!$B:$U,12,FALSE)</f>
        <v xml:space="preserve"> Magnoliophyta</v>
      </c>
      <c r="T160" t="str">
        <f>VLOOKUP(B160,[2]taxonomy1!$B:$U,13,FALSE)</f>
        <v xml:space="preserve"> Liliopsida</v>
      </c>
      <c r="U160" t="str">
        <f>VLOOKUP(B160,[2]taxonomy1!$B:$U,14,FALSE)</f>
        <v xml:space="preserve"> Poales</v>
      </c>
      <c r="V160" t="str">
        <f>VLOOKUP(B160,[2]taxonomy1!$B:$U,15,FALSE)</f>
        <v xml:space="preserve"> Poaceae</v>
      </c>
      <c r="W160" t="str">
        <f>VLOOKUP(B160,[2]taxonomy1!$B:$U,16,FALSE)</f>
        <v xml:space="preserve"> BOP clade</v>
      </c>
    </row>
    <row r="161" spans="1:23" x14ac:dyDescent="0.3">
      <c r="A161" t="s">
        <v>308</v>
      </c>
      <c r="B161" t="s">
        <v>309</v>
      </c>
      <c r="C161">
        <v>313</v>
      </c>
      <c r="D161" t="s">
        <v>10</v>
      </c>
      <c r="E161">
        <v>30</v>
      </c>
      <c r="F161">
        <v>306</v>
      </c>
      <c r="G161">
        <v>2735</v>
      </c>
      <c r="H161" t="s">
        <v>11</v>
      </c>
      <c r="I161" t="s">
        <v>10</v>
      </c>
      <c r="J161">
        <f t="shared" si="2"/>
        <v>276</v>
      </c>
      <c r="K161" t="str">
        <f>VLOOKUP(B161,[2]taxonomy1!$B:$U,2,FALSE)</f>
        <v xml:space="preserve"> Trichuris trichiura (Whipworm) (Trichocephalus trichiurus).</v>
      </c>
      <c r="L161" t="str">
        <f>VLOOKUP(B161,[2]taxonomy1!$B:$U,4,FALSE)</f>
        <v xml:space="preserve"> NCBI_TaxID=36087 {ECO:0000313|EMBL:CDW53911.1, ECO:0000313|Proteomes:UP000030665};</v>
      </c>
      <c r="M161" t="str">
        <f>VLOOKUP(B161,[2]taxonomy1!$B:$U,6,FALSE)</f>
        <v>Eukaryota</v>
      </c>
      <c r="N161" t="str">
        <f>VLOOKUP(B161,[2]taxonomy1!$B:$U,7,FALSE)</f>
        <v xml:space="preserve"> Metazoa</v>
      </c>
      <c r="O161" t="str">
        <f>VLOOKUP(B161,[2]taxonomy1!$B:$U,8,FALSE)</f>
        <v xml:space="preserve"> Ecdysozoa</v>
      </c>
      <c r="P161" t="str">
        <f>VLOOKUP(B161,[2]taxonomy1!$B:$U,9,FALSE)</f>
        <v xml:space="preserve"> Nematoda</v>
      </c>
      <c r="Q161" t="str">
        <f>VLOOKUP(B161,[2]taxonomy1!$B:$U,10,FALSE)</f>
        <v xml:space="preserve"> Enoplea</v>
      </c>
      <c r="R161" t="str">
        <f>VLOOKUP(B161,[2]taxonomy1!$B:$U,11,FALSE)</f>
        <v xml:space="preserve"> Dorylaimia</v>
      </c>
      <c r="S161" t="str">
        <f>VLOOKUP(B161,[2]taxonomy1!$B:$U,12,FALSE)</f>
        <v>Trichinellida</v>
      </c>
      <c r="T161" t="str">
        <f>VLOOKUP(B161,[2]taxonomy1!$B:$U,13,FALSE)</f>
        <v xml:space="preserve"> Trichuridae</v>
      </c>
      <c r="U161" t="str">
        <f>VLOOKUP(B161,[2]taxonomy1!$B:$U,14,FALSE)</f>
        <v xml:space="preserve"> Trichuris.</v>
      </c>
      <c r="V161">
        <f>VLOOKUP(B161,[2]taxonomy1!$B:$U,15,FALSE)</f>
        <v>0</v>
      </c>
      <c r="W161">
        <f>VLOOKUP(B161,[2]taxonomy1!$B:$U,16,FALSE)</f>
        <v>0</v>
      </c>
    </row>
    <row r="162" spans="1:23" x14ac:dyDescent="0.3">
      <c r="A162" t="s">
        <v>310</v>
      </c>
      <c r="B162" t="s">
        <v>311</v>
      </c>
      <c r="C162">
        <v>214</v>
      </c>
      <c r="D162" t="s">
        <v>10</v>
      </c>
      <c r="E162">
        <v>1</v>
      </c>
      <c r="F162">
        <v>193</v>
      </c>
      <c r="G162">
        <v>2735</v>
      </c>
      <c r="H162" t="s">
        <v>11</v>
      </c>
      <c r="I162" t="s">
        <v>10</v>
      </c>
      <c r="J162">
        <f t="shared" si="2"/>
        <v>192</v>
      </c>
      <c r="K162" t="str">
        <f>VLOOKUP(B162,[2]taxonomy1!$B:$U,2,FALSE)</f>
        <v xml:space="preserve"> Trichuris trichiura (Whipworm) (Trichocephalus trichiurus).</v>
      </c>
      <c r="L162" t="str">
        <f>VLOOKUP(B162,[2]taxonomy1!$B:$U,4,FALSE)</f>
        <v xml:space="preserve"> NCBI_TaxID=36087 {ECO:0000313|EMBL:CDW56031.1, ECO:0000313|Proteomes:UP000030665};</v>
      </c>
      <c r="M162" t="str">
        <f>VLOOKUP(B162,[2]taxonomy1!$B:$U,6,FALSE)</f>
        <v>Eukaryota</v>
      </c>
      <c r="N162" t="str">
        <f>VLOOKUP(B162,[2]taxonomy1!$B:$U,7,FALSE)</f>
        <v xml:space="preserve"> Metazoa</v>
      </c>
      <c r="O162" t="str">
        <f>VLOOKUP(B162,[2]taxonomy1!$B:$U,8,FALSE)</f>
        <v xml:space="preserve"> Ecdysozoa</v>
      </c>
      <c r="P162" t="str">
        <f>VLOOKUP(B162,[2]taxonomy1!$B:$U,9,FALSE)</f>
        <v xml:space="preserve"> Nematoda</v>
      </c>
      <c r="Q162" t="str">
        <f>VLOOKUP(B162,[2]taxonomy1!$B:$U,10,FALSE)</f>
        <v xml:space="preserve"> Enoplea</v>
      </c>
      <c r="R162" t="str">
        <f>VLOOKUP(B162,[2]taxonomy1!$B:$U,11,FALSE)</f>
        <v xml:space="preserve"> Dorylaimia</v>
      </c>
      <c r="S162" t="str">
        <f>VLOOKUP(B162,[2]taxonomy1!$B:$U,12,FALSE)</f>
        <v>Trichinellida</v>
      </c>
      <c r="T162" t="str">
        <f>VLOOKUP(B162,[2]taxonomy1!$B:$U,13,FALSE)</f>
        <v xml:space="preserve"> Trichuridae</v>
      </c>
      <c r="U162" t="str">
        <f>VLOOKUP(B162,[2]taxonomy1!$B:$U,14,FALSE)</f>
        <v xml:space="preserve"> Trichuris.</v>
      </c>
      <c r="V162">
        <f>VLOOKUP(B162,[2]taxonomy1!$B:$U,15,FALSE)</f>
        <v>0</v>
      </c>
      <c r="W162">
        <f>VLOOKUP(B162,[2]taxonomy1!$B:$U,16,FALSE)</f>
        <v>0</v>
      </c>
    </row>
    <row r="163" spans="1:23" x14ac:dyDescent="0.3">
      <c r="A163" t="s">
        <v>312</v>
      </c>
      <c r="B163" t="s">
        <v>313</v>
      </c>
      <c r="C163">
        <v>304</v>
      </c>
      <c r="D163" t="s">
        <v>10</v>
      </c>
      <c r="E163">
        <v>5</v>
      </c>
      <c r="F163">
        <v>291</v>
      </c>
      <c r="G163">
        <v>2735</v>
      </c>
      <c r="H163" t="s">
        <v>11</v>
      </c>
      <c r="I163" t="s">
        <v>10</v>
      </c>
      <c r="J163">
        <f t="shared" si="2"/>
        <v>286</v>
      </c>
      <c r="K163" t="str">
        <f>VLOOKUP(B163,[2]taxonomy1!$B:$U,2,FALSE)</f>
        <v xml:space="preserve"> Stylonychia lemnae (Ciliate).</v>
      </c>
      <c r="L163" t="str">
        <f>VLOOKUP(B163,[2]taxonomy1!$B:$U,4,FALSE)</f>
        <v xml:space="preserve"> NCBI_TaxID=5949 {ECO:0000313|EMBL:CDW76266.1, ECO:0000313|Proteomes:UP000039865};</v>
      </c>
      <c r="M163" t="str">
        <f>VLOOKUP(B163,[2]taxonomy1!$B:$U,6,FALSE)</f>
        <v>Eukaryota</v>
      </c>
      <c r="N163" t="str">
        <f>VLOOKUP(B163,[2]taxonomy1!$B:$U,7,FALSE)</f>
        <v xml:space="preserve"> Alveolata</v>
      </c>
      <c r="O163" t="str">
        <f>VLOOKUP(B163,[2]taxonomy1!$B:$U,8,FALSE)</f>
        <v xml:space="preserve"> Ciliophora</v>
      </c>
      <c r="P163" t="str">
        <f>VLOOKUP(B163,[2]taxonomy1!$B:$U,9,FALSE)</f>
        <v xml:space="preserve"> Intramacronucleata</v>
      </c>
      <c r="Q163" t="str">
        <f>VLOOKUP(B163,[2]taxonomy1!$B:$U,10,FALSE)</f>
        <v xml:space="preserve"> Spirotrichea</v>
      </c>
      <c r="R163" t="str">
        <f>VLOOKUP(B163,[2]taxonomy1!$B:$U,11,FALSE)</f>
        <v>Stichotrichia</v>
      </c>
      <c r="S163" t="str">
        <f>VLOOKUP(B163,[2]taxonomy1!$B:$U,12,FALSE)</f>
        <v xml:space="preserve"> Sporadotrichida</v>
      </c>
      <c r="T163" t="str">
        <f>VLOOKUP(B163,[2]taxonomy1!$B:$U,13,FALSE)</f>
        <v xml:space="preserve"> Oxytrichidae</v>
      </c>
      <c r="U163" t="str">
        <f>VLOOKUP(B163,[2]taxonomy1!$B:$U,14,FALSE)</f>
        <v xml:space="preserve"> Stylonychinae</v>
      </c>
      <c r="V163" t="str">
        <f>VLOOKUP(B163,[2]taxonomy1!$B:$U,15,FALSE)</f>
        <v>Stylonychia.</v>
      </c>
      <c r="W163">
        <f>VLOOKUP(B163,[2]taxonomy1!$B:$U,16,FALSE)</f>
        <v>0</v>
      </c>
    </row>
    <row r="164" spans="1:23" x14ac:dyDescent="0.3">
      <c r="A164" t="s">
        <v>314</v>
      </c>
      <c r="B164" t="s">
        <v>315</v>
      </c>
      <c r="C164">
        <v>306</v>
      </c>
      <c r="D164" t="s">
        <v>10</v>
      </c>
      <c r="E164">
        <v>6</v>
      </c>
      <c r="F164">
        <v>294</v>
      </c>
      <c r="G164">
        <v>2735</v>
      </c>
      <c r="H164" t="s">
        <v>11</v>
      </c>
      <c r="I164" t="s">
        <v>10</v>
      </c>
      <c r="J164">
        <f t="shared" si="2"/>
        <v>288</v>
      </c>
      <c r="K164" t="str">
        <f>VLOOKUP(B164,[2]taxonomy1!$B:$U,2,FALSE)</f>
        <v xml:space="preserve"> Stylonychia lemnae (Ciliate).</v>
      </c>
      <c r="L164" t="str">
        <f>VLOOKUP(B164,[2]taxonomy1!$B:$U,4,FALSE)</f>
        <v xml:space="preserve"> NCBI_TaxID=5949 {ECO:0000313|EMBL:CDW87474.1, ECO:0000313|Proteomes:UP000039865};</v>
      </c>
      <c r="M164" t="str">
        <f>VLOOKUP(B164,[2]taxonomy1!$B:$U,6,FALSE)</f>
        <v>Eukaryota</v>
      </c>
      <c r="N164" t="str">
        <f>VLOOKUP(B164,[2]taxonomy1!$B:$U,7,FALSE)</f>
        <v xml:space="preserve"> Alveolata</v>
      </c>
      <c r="O164" t="str">
        <f>VLOOKUP(B164,[2]taxonomy1!$B:$U,8,FALSE)</f>
        <v xml:space="preserve"> Ciliophora</v>
      </c>
      <c r="P164" t="str">
        <f>VLOOKUP(B164,[2]taxonomy1!$B:$U,9,FALSE)</f>
        <v xml:space="preserve"> Intramacronucleata</v>
      </c>
      <c r="Q164" t="str">
        <f>VLOOKUP(B164,[2]taxonomy1!$B:$U,10,FALSE)</f>
        <v xml:space="preserve"> Spirotrichea</v>
      </c>
      <c r="R164" t="str">
        <f>VLOOKUP(B164,[2]taxonomy1!$B:$U,11,FALSE)</f>
        <v>Stichotrichia</v>
      </c>
      <c r="S164" t="str">
        <f>VLOOKUP(B164,[2]taxonomy1!$B:$U,12,FALSE)</f>
        <v xml:space="preserve"> Sporadotrichida</v>
      </c>
      <c r="T164" t="str">
        <f>VLOOKUP(B164,[2]taxonomy1!$B:$U,13,FALSE)</f>
        <v xml:space="preserve"> Oxytrichidae</v>
      </c>
      <c r="U164" t="str">
        <f>VLOOKUP(B164,[2]taxonomy1!$B:$U,14,FALSE)</f>
        <v xml:space="preserve"> Stylonychinae</v>
      </c>
      <c r="V164" t="str">
        <f>VLOOKUP(B164,[2]taxonomy1!$B:$U,15,FALSE)</f>
        <v>Stylonychia.</v>
      </c>
      <c r="W164">
        <f>VLOOKUP(B164,[2]taxonomy1!$B:$U,16,FALSE)</f>
        <v>0</v>
      </c>
    </row>
    <row r="165" spans="1:23" x14ac:dyDescent="0.3">
      <c r="A165" t="s">
        <v>316</v>
      </c>
      <c r="B165" t="s">
        <v>317</v>
      </c>
      <c r="C165">
        <v>325</v>
      </c>
      <c r="D165" t="s">
        <v>10</v>
      </c>
      <c r="E165">
        <v>54</v>
      </c>
      <c r="F165">
        <v>317</v>
      </c>
      <c r="G165">
        <v>2735</v>
      </c>
      <c r="H165" t="s">
        <v>11</v>
      </c>
      <c r="I165" t="s">
        <v>10</v>
      </c>
      <c r="J165">
        <f t="shared" si="2"/>
        <v>263</v>
      </c>
      <c r="K165" t="str">
        <f>VLOOKUP(B165,[2]taxonomy1!$B:$U,2,FALSE)</f>
        <v xml:space="preserve"> Stylonychia lemnae (Ciliate).</v>
      </c>
      <c r="L165" t="str">
        <f>VLOOKUP(B165,[2]taxonomy1!$B:$U,4,FALSE)</f>
        <v xml:space="preserve"> NCBI_TaxID=5949 {ECO:0000313|EMBL:CDW88925.1, ECO:0000313|Proteomes:UP000039865};</v>
      </c>
      <c r="M165" t="str">
        <f>VLOOKUP(B165,[2]taxonomy1!$B:$U,6,FALSE)</f>
        <v>Eukaryota</v>
      </c>
      <c r="N165" t="str">
        <f>VLOOKUP(B165,[2]taxonomy1!$B:$U,7,FALSE)</f>
        <v xml:space="preserve"> Alveolata</v>
      </c>
      <c r="O165" t="str">
        <f>VLOOKUP(B165,[2]taxonomy1!$B:$U,8,FALSE)</f>
        <v xml:space="preserve"> Ciliophora</v>
      </c>
      <c r="P165" t="str">
        <f>VLOOKUP(B165,[2]taxonomy1!$B:$U,9,FALSE)</f>
        <v xml:space="preserve"> Intramacronucleata</v>
      </c>
      <c r="Q165" t="str">
        <f>VLOOKUP(B165,[2]taxonomy1!$B:$U,10,FALSE)</f>
        <v xml:space="preserve"> Spirotrichea</v>
      </c>
      <c r="R165" t="str">
        <f>VLOOKUP(B165,[2]taxonomy1!$B:$U,11,FALSE)</f>
        <v>Stichotrichia</v>
      </c>
      <c r="S165" t="str">
        <f>VLOOKUP(B165,[2]taxonomy1!$B:$U,12,FALSE)</f>
        <v xml:space="preserve"> Sporadotrichida</v>
      </c>
      <c r="T165" t="str">
        <f>VLOOKUP(B165,[2]taxonomy1!$B:$U,13,FALSE)</f>
        <v xml:space="preserve"> Oxytrichidae</v>
      </c>
      <c r="U165" t="str">
        <f>VLOOKUP(B165,[2]taxonomy1!$B:$U,14,FALSE)</f>
        <v xml:space="preserve"> Stylonychinae</v>
      </c>
      <c r="V165" t="str">
        <f>VLOOKUP(B165,[2]taxonomy1!$B:$U,15,FALSE)</f>
        <v>Stylonychia.</v>
      </c>
      <c r="W165">
        <f>VLOOKUP(B165,[2]taxonomy1!$B:$U,16,FALSE)</f>
        <v>0</v>
      </c>
    </row>
    <row r="166" spans="1:23" x14ac:dyDescent="0.3">
      <c r="A166" t="s">
        <v>318</v>
      </c>
      <c r="B166" t="s">
        <v>319</v>
      </c>
      <c r="C166">
        <v>294</v>
      </c>
      <c r="D166" t="s">
        <v>10</v>
      </c>
      <c r="E166">
        <v>3</v>
      </c>
      <c r="F166">
        <v>278</v>
      </c>
      <c r="G166">
        <v>2735</v>
      </c>
      <c r="H166" t="s">
        <v>11</v>
      </c>
      <c r="I166" t="s">
        <v>10</v>
      </c>
      <c r="J166">
        <f t="shared" si="2"/>
        <v>275</v>
      </c>
      <c r="K166" t="str">
        <f>VLOOKUP(B166,[2]taxonomy1!$B:$U,2,FALSE)</f>
        <v xml:space="preserve"> Stylonychia lemnae (Ciliate).</v>
      </c>
      <c r="L166" t="str">
        <f>VLOOKUP(B166,[2]taxonomy1!$B:$U,4,FALSE)</f>
        <v xml:space="preserve"> NCBI_TaxID=5949 {ECO:0000313|EMBL:CDW89316.1, ECO:0000313|Proteomes:UP000039865};</v>
      </c>
      <c r="M166" t="str">
        <f>VLOOKUP(B166,[2]taxonomy1!$B:$U,6,FALSE)</f>
        <v>Eukaryota</v>
      </c>
      <c r="N166" t="str">
        <f>VLOOKUP(B166,[2]taxonomy1!$B:$U,7,FALSE)</f>
        <v xml:space="preserve"> Alveolata</v>
      </c>
      <c r="O166" t="str">
        <f>VLOOKUP(B166,[2]taxonomy1!$B:$U,8,FALSE)</f>
        <v xml:space="preserve"> Ciliophora</v>
      </c>
      <c r="P166" t="str">
        <f>VLOOKUP(B166,[2]taxonomy1!$B:$U,9,FALSE)</f>
        <v xml:space="preserve"> Intramacronucleata</v>
      </c>
      <c r="Q166" t="str">
        <f>VLOOKUP(B166,[2]taxonomy1!$B:$U,10,FALSE)</f>
        <v xml:space="preserve"> Spirotrichea</v>
      </c>
      <c r="R166" t="str">
        <f>VLOOKUP(B166,[2]taxonomy1!$B:$U,11,FALSE)</f>
        <v>Stichotrichia</v>
      </c>
      <c r="S166" t="str">
        <f>VLOOKUP(B166,[2]taxonomy1!$B:$U,12,FALSE)</f>
        <v xml:space="preserve"> Sporadotrichida</v>
      </c>
      <c r="T166" t="str">
        <f>VLOOKUP(B166,[2]taxonomy1!$B:$U,13,FALSE)</f>
        <v xml:space="preserve"> Oxytrichidae</v>
      </c>
      <c r="U166" t="str">
        <f>VLOOKUP(B166,[2]taxonomy1!$B:$U,14,FALSE)</f>
        <v xml:space="preserve"> Stylonychinae</v>
      </c>
      <c r="V166" t="str">
        <f>VLOOKUP(B166,[2]taxonomy1!$B:$U,15,FALSE)</f>
        <v>Stylonychia.</v>
      </c>
      <c r="W166">
        <f>VLOOKUP(B166,[2]taxonomy1!$B:$U,16,FALSE)</f>
        <v>0</v>
      </c>
    </row>
    <row r="167" spans="1:23" x14ac:dyDescent="0.3">
      <c r="A167" t="s">
        <v>320</v>
      </c>
      <c r="B167" t="s">
        <v>321</v>
      </c>
      <c r="C167">
        <v>276</v>
      </c>
      <c r="D167" t="s">
        <v>10</v>
      </c>
      <c r="E167">
        <v>4</v>
      </c>
      <c r="F167">
        <v>269</v>
      </c>
      <c r="G167">
        <v>2735</v>
      </c>
      <c r="H167" t="s">
        <v>11</v>
      </c>
      <c r="I167" t="s">
        <v>10</v>
      </c>
      <c r="J167">
        <f t="shared" si="2"/>
        <v>265</v>
      </c>
      <c r="K167" t="e">
        <f>VLOOKUP(B167,[2]taxonomy1!$B:$U,2,FALSE)</f>
        <v>#N/A</v>
      </c>
      <c r="L167" t="e">
        <f>VLOOKUP(B167,[2]taxonomy1!$B:$U,4,FALSE)</f>
        <v>#N/A</v>
      </c>
      <c r="M167" t="e">
        <f>VLOOKUP(B167,[2]taxonomy1!$B:$U,6,FALSE)</f>
        <v>#N/A</v>
      </c>
      <c r="N167" t="e">
        <f>VLOOKUP(B167,[2]taxonomy1!$B:$U,7,FALSE)</f>
        <v>#N/A</v>
      </c>
      <c r="O167" t="e">
        <f>VLOOKUP(B167,[2]taxonomy1!$B:$U,8,FALSE)</f>
        <v>#N/A</v>
      </c>
      <c r="P167" t="e">
        <f>VLOOKUP(B167,[2]taxonomy1!$B:$U,9,FALSE)</f>
        <v>#N/A</v>
      </c>
      <c r="Q167" t="e">
        <f>VLOOKUP(B167,[2]taxonomy1!$B:$U,10,FALSE)</f>
        <v>#N/A</v>
      </c>
      <c r="R167" t="e">
        <f>VLOOKUP(B167,[2]taxonomy1!$B:$U,11,FALSE)</f>
        <v>#N/A</v>
      </c>
      <c r="S167" t="e">
        <f>VLOOKUP(B167,[2]taxonomy1!$B:$U,12,FALSE)</f>
        <v>#N/A</v>
      </c>
      <c r="T167" t="e">
        <f>VLOOKUP(B167,[2]taxonomy1!$B:$U,13,FALSE)</f>
        <v>#N/A</v>
      </c>
      <c r="U167" t="e">
        <f>VLOOKUP(B167,[2]taxonomy1!$B:$U,14,FALSE)</f>
        <v>#N/A</v>
      </c>
      <c r="V167" t="e">
        <f>VLOOKUP(B167,[2]taxonomy1!$B:$U,15,FALSE)</f>
        <v>#N/A</v>
      </c>
      <c r="W167" t="e">
        <f>VLOOKUP(B167,[2]taxonomy1!$B:$U,16,FALSE)</f>
        <v>#N/A</v>
      </c>
    </row>
    <row r="168" spans="1:23" x14ac:dyDescent="0.3">
      <c r="A168" t="s">
        <v>322</v>
      </c>
      <c r="B168" t="s">
        <v>323</v>
      </c>
      <c r="C168">
        <v>276</v>
      </c>
      <c r="D168" t="s">
        <v>10</v>
      </c>
      <c r="E168">
        <v>4</v>
      </c>
      <c r="F168">
        <v>269</v>
      </c>
      <c r="G168">
        <v>2735</v>
      </c>
      <c r="H168" t="s">
        <v>11</v>
      </c>
      <c r="I168" t="s">
        <v>10</v>
      </c>
      <c r="J168">
        <f t="shared" si="2"/>
        <v>265</v>
      </c>
      <c r="K168" t="e">
        <f>VLOOKUP(B168,[2]taxonomy1!$B:$U,2,FALSE)</f>
        <v>#N/A</v>
      </c>
      <c r="L168" t="e">
        <f>VLOOKUP(B168,[2]taxonomy1!$B:$U,4,FALSE)</f>
        <v>#N/A</v>
      </c>
      <c r="M168" t="e">
        <f>VLOOKUP(B168,[2]taxonomy1!$B:$U,6,FALSE)</f>
        <v>#N/A</v>
      </c>
      <c r="N168" t="e">
        <f>VLOOKUP(B168,[2]taxonomy1!$B:$U,7,FALSE)</f>
        <v>#N/A</v>
      </c>
      <c r="O168" t="e">
        <f>VLOOKUP(B168,[2]taxonomy1!$B:$U,8,FALSE)</f>
        <v>#N/A</v>
      </c>
      <c r="P168" t="e">
        <f>VLOOKUP(B168,[2]taxonomy1!$B:$U,9,FALSE)</f>
        <v>#N/A</v>
      </c>
      <c r="Q168" t="e">
        <f>VLOOKUP(B168,[2]taxonomy1!$B:$U,10,FALSE)</f>
        <v>#N/A</v>
      </c>
      <c r="R168" t="e">
        <f>VLOOKUP(B168,[2]taxonomy1!$B:$U,11,FALSE)</f>
        <v>#N/A</v>
      </c>
      <c r="S168" t="e">
        <f>VLOOKUP(B168,[2]taxonomy1!$B:$U,12,FALSE)</f>
        <v>#N/A</v>
      </c>
      <c r="T168" t="e">
        <f>VLOOKUP(B168,[2]taxonomy1!$B:$U,13,FALSE)</f>
        <v>#N/A</v>
      </c>
      <c r="U168" t="e">
        <f>VLOOKUP(B168,[2]taxonomy1!$B:$U,14,FALSE)</f>
        <v>#N/A</v>
      </c>
      <c r="V168" t="e">
        <f>VLOOKUP(B168,[2]taxonomy1!$B:$U,15,FALSE)</f>
        <v>#N/A</v>
      </c>
      <c r="W168" t="e">
        <f>VLOOKUP(B168,[2]taxonomy1!$B:$U,16,FALSE)</f>
        <v>#N/A</v>
      </c>
    </row>
    <row r="169" spans="1:23" x14ac:dyDescent="0.3">
      <c r="A169" t="s">
        <v>324</v>
      </c>
      <c r="B169" t="s">
        <v>325</v>
      </c>
      <c r="C169">
        <v>309</v>
      </c>
      <c r="D169" t="s">
        <v>10</v>
      </c>
      <c r="E169">
        <v>30</v>
      </c>
      <c r="F169">
        <v>303</v>
      </c>
      <c r="G169">
        <v>2735</v>
      </c>
      <c r="H169" t="s">
        <v>11</v>
      </c>
      <c r="I169" t="s">
        <v>10</v>
      </c>
      <c r="J169">
        <f t="shared" si="2"/>
        <v>273</v>
      </c>
      <c r="K169" t="e">
        <f>VLOOKUP(B169,[2]taxonomy1!$B:$U,2,FALSE)</f>
        <v>#N/A</v>
      </c>
      <c r="L169" t="e">
        <f>VLOOKUP(B169,[2]taxonomy1!$B:$U,4,FALSE)</f>
        <v>#N/A</v>
      </c>
      <c r="M169" t="e">
        <f>VLOOKUP(B169,[2]taxonomy1!$B:$U,6,FALSE)</f>
        <v>#N/A</v>
      </c>
      <c r="N169" t="e">
        <f>VLOOKUP(B169,[2]taxonomy1!$B:$U,7,FALSE)</f>
        <v>#N/A</v>
      </c>
      <c r="O169" t="e">
        <f>VLOOKUP(B169,[2]taxonomy1!$B:$U,8,FALSE)</f>
        <v>#N/A</v>
      </c>
      <c r="P169" t="e">
        <f>VLOOKUP(B169,[2]taxonomy1!$B:$U,9,FALSE)</f>
        <v>#N/A</v>
      </c>
      <c r="Q169" t="e">
        <f>VLOOKUP(B169,[2]taxonomy1!$B:$U,10,FALSE)</f>
        <v>#N/A</v>
      </c>
      <c r="R169" t="e">
        <f>VLOOKUP(B169,[2]taxonomy1!$B:$U,11,FALSE)</f>
        <v>#N/A</v>
      </c>
      <c r="S169" t="e">
        <f>VLOOKUP(B169,[2]taxonomy1!$B:$U,12,FALSE)</f>
        <v>#N/A</v>
      </c>
      <c r="T169" t="e">
        <f>VLOOKUP(B169,[2]taxonomy1!$B:$U,13,FALSE)</f>
        <v>#N/A</v>
      </c>
      <c r="U169" t="e">
        <f>VLOOKUP(B169,[2]taxonomy1!$B:$U,14,FALSE)</f>
        <v>#N/A</v>
      </c>
      <c r="V169" t="e">
        <f>VLOOKUP(B169,[2]taxonomy1!$B:$U,15,FALSE)</f>
        <v>#N/A</v>
      </c>
      <c r="W169" t="e">
        <f>VLOOKUP(B169,[2]taxonomy1!$B:$U,16,FALSE)</f>
        <v>#N/A</v>
      </c>
    </row>
    <row r="170" spans="1:23" x14ac:dyDescent="0.3">
      <c r="A170" t="s">
        <v>326</v>
      </c>
      <c r="B170" t="s">
        <v>327</v>
      </c>
      <c r="C170">
        <v>276</v>
      </c>
      <c r="D170" t="s">
        <v>10</v>
      </c>
      <c r="E170">
        <v>4</v>
      </c>
      <c r="F170">
        <v>269</v>
      </c>
      <c r="G170">
        <v>2735</v>
      </c>
      <c r="H170" t="s">
        <v>11</v>
      </c>
      <c r="I170" t="s">
        <v>10</v>
      </c>
      <c r="J170">
        <f t="shared" si="2"/>
        <v>265</v>
      </c>
      <c r="K170" t="e">
        <f>VLOOKUP(B170,[2]taxonomy1!$B:$U,2,FALSE)</f>
        <v>#N/A</v>
      </c>
      <c r="L170" t="e">
        <f>VLOOKUP(B170,[2]taxonomy1!$B:$U,4,FALSE)</f>
        <v>#N/A</v>
      </c>
      <c r="M170" t="e">
        <f>VLOOKUP(B170,[2]taxonomy1!$B:$U,6,FALSE)</f>
        <v>#N/A</v>
      </c>
      <c r="N170" t="e">
        <f>VLOOKUP(B170,[2]taxonomy1!$B:$U,7,FALSE)</f>
        <v>#N/A</v>
      </c>
      <c r="O170" t="e">
        <f>VLOOKUP(B170,[2]taxonomy1!$B:$U,8,FALSE)</f>
        <v>#N/A</v>
      </c>
      <c r="P170" t="e">
        <f>VLOOKUP(B170,[2]taxonomy1!$B:$U,9,FALSE)</f>
        <v>#N/A</v>
      </c>
      <c r="Q170" t="e">
        <f>VLOOKUP(B170,[2]taxonomy1!$B:$U,10,FALSE)</f>
        <v>#N/A</v>
      </c>
      <c r="R170" t="e">
        <f>VLOOKUP(B170,[2]taxonomy1!$B:$U,11,FALSE)</f>
        <v>#N/A</v>
      </c>
      <c r="S170" t="e">
        <f>VLOOKUP(B170,[2]taxonomy1!$B:$U,12,FALSE)</f>
        <v>#N/A</v>
      </c>
      <c r="T170" t="e">
        <f>VLOOKUP(B170,[2]taxonomy1!$B:$U,13,FALSE)</f>
        <v>#N/A</v>
      </c>
      <c r="U170" t="e">
        <f>VLOOKUP(B170,[2]taxonomy1!$B:$U,14,FALSE)</f>
        <v>#N/A</v>
      </c>
      <c r="V170" t="e">
        <f>VLOOKUP(B170,[2]taxonomy1!$B:$U,15,FALSE)</f>
        <v>#N/A</v>
      </c>
      <c r="W170" t="e">
        <f>VLOOKUP(B170,[2]taxonomy1!$B:$U,16,FALSE)</f>
        <v>#N/A</v>
      </c>
    </row>
    <row r="171" spans="1:23" x14ac:dyDescent="0.3">
      <c r="A171" t="s">
        <v>328</v>
      </c>
      <c r="B171" t="s">
        <v>329</v>
      </c>
      <c r="C171">
        <v>274</v>
      </c>
      <c r="D171" t="s">
        <v>10</v>
      </c>
      <c r="E171">
        <v>4</v>
      </c>
      <c r="F171">
        <v>267</v>
      </c>
      <c r="G171">
        <v>2735</v>
      </c>
      <c r="H171" t="s">
        <v>11</v>
      </c>
      <c r="I171" t="s">
        <v>10</v>
      </c>
      <c r="J171">
        <f t="shared" si="2"/>
        <v>263</v>
      </c>
      <c r="K171" t="e">
        <f>VLOOKUP(B171,[2]taxonomy1!$B:$U,2,FALSE)</f>
        <v>#N/A</v>
      </c>
      <c r="L171" t="e">
        <f>VLOOKUP(B171,[2]taxonomy1!$B:$U,4,FALSE)</f>
        <v>#N/A</v>
      </c>
      <c r="M171" t="e">
        <f>VLOOKUP(B171,[2]taxonomy1!$B:$U,6,FALSE)</f>
        <v>#N/A</v>
      </c>
      <c r="N171" t="e">
        <f>VLOOKUP(B171,[2]taxonomy1!$B:$U,7,FALSE)</f>
        <v>#N/A</v>
      </c>
      <c r="O171" t="e">
        <f>VLOOKUP(B171,[2]taxonomy1!$B:$U,8,FALSE)</f>
        <v>#N/A</v>
      </c>
      <c r="P171" t="e">
        <f>VLOOKUP(B171,[2]taxonomy1!$B:$U,9,FALSE)</f>
        <v>#N/A</v>
      </c>
      <c r="Q171" t="e">
        <f>VLOOKUP(B171,[2]taxonomy1!$B:$U,10,FALSE)</f>
        <v>#N/A</v>
      </c>
      <c r="R171" t="e">
        <f>VLOOKUP(B171,[2]taxonomy1!$B:$U,11,FALSE)</f>
        <v>#N/A</v>
      </c>
      <c r="S171" t="e">
        <f>VLOOKUP(B171,[2]taxonomy1!$B:$U,12,FALSE)</f>
        <v>#N/A</v>
      </c>
      <c r="T171" t="e">
        <f>VLOOKUP(B171,[2]taxonomy1!$B:$U,13,FALSE)</f>
        <v>#N/A</v>
      </c>
      <c r="U171" t="e">
        <f>VLOOKUP(B171,[2]taxonomy1!$B:$U,14,FALSE)</f>
        <v>#N/A</v>
      </c>
      <c r="V171" t="e">
        <f>VLOOKUP(B171,[2]taxonomy1!$B:$U,15,FALSE)</f>
        <v>#N/A</v>
      </c>
      <c r="W171" t="e">
        <f>VLOOKUP(B171,[2]taxonomy1!$B:$U,16,FALSE)</f>
        <v>#N/A</v>
      </c>
    </row>
    <row r="172" spans="1:23" x14ac:dyDescent="0.3">
      <c r="A172" t="s">
        <v>330</v>
      </c>
      <c r="B172" t="s">
        <v>331</v>
      </c>
      <c r="C172">
        <v>276</v>
      </c>
      <c r="D172" t="s">
        <v>10</v>
      </c>
      <c r="E172">
        <v>4</v>
      </c>
      <c r="F172">
        <v>269</v>
      </c>
      <c r="G172">
        <v>2735</v>
      </c>
      <c r="H172" t="s">
        <v>11</v>
      </c>
      <c r="I172" t="s">
        <v>10</v>
      </c>
      <c r="J172">
        <f t="shared" si="2"/>
        <v>265</v>
      </c>
      <c r="K172" t="e">
        <f>VLOOKUP(B172,[2]taxonomy1!$B:$U,2,FALSE)</f>
        <v>#N/A</v>
      </c>
      <c r="L172" t="e">
        <f>VLOOKUP(B172,[2]taxonomy1!$B:$U,4,FALSE)</f>
        <v>#N/A</v>
      </c>
      <c r="M172" t="e">
        <f>VLOOKUP(B172,[2]taxonomy1!$B:$U,6,FALSE)</f>
        <v>#N/A</v>
      </c>
      <c r="N172" t="e">
        <f>VLOOKUP(B172,[2]taxonomy1!$B:$U,7,FALSE)</f>
        <v>#N/A</v>
      </c>
      <c r="O172" t="e">
        <f>VLOOKUP(B172,[2]taxonomy1!$B:$U,8,FALSE)</f>
        <v>#N/A</v>
      </c>
      <c r="P172" t="e">
        <f>VLOOKUP(B172,[2]taxonomy1!$B:$U,9,FALSE)</f>
        <v>#N/A</v>
      </c>
      <c r="Q172" t="e">
        <f>VLOOKUP(B172,[2]taxonomy1!$B:$U,10,FALSE)</f>
        <v>#N/A</v>
      </c>
      <c r="R172" t="e">
        <f>VLOOKUP(B172,[2]taxonomy1!$B:$U,11,FALSE)</f>
        <v>#N/A</v>
      </c>
      <c r="S172" t="e">
        <f>VLOOKUP(B172,[2]taxonomy1!$B:$U,12,FALSE)</f>
        <v>#N/A</v>
      </c>
      <c r="T172" t="e">
        <f>VLOOKUP(B172,[2]taxonomy1!$B:$U,13,FALSE)</f>
        <v>#N/A</v>
      </c>
      <c r="U172" t="e">
        <f>VLOOKUP(B172,[2]taxonomy1!$B:$U,14,FALSE)</f>
        <v>#N/A</v>
      </c>
      <c r="V172" t="e">
        <f>VLOOKUP(B172,[2]taxonomy1!$B:$U,15,FALSE)</f>
        <v>#N/A</v>
      </c>
      <c r="W172" t="e">
        <f>VLOOKUP(B172,[2]taxonomy1!$B:$U,16,FALSE)</f>
        <v>#N/A</v>
      </c>
    </row>
    <row r="173" spans="1:23" x14ac:dyDescent="0.3">
      <c r="A173" t="s">
        <v>332</v>
      </c>
      <c r="B173" t="s">
        <v>333</v>
      </c>
      <c r="C173">
        <v>361</v>
      </c>
      <c r="D173" t="s">
        <v>10</v>
      </c>
      <c r="E173">
        <v>103</v>
      </c>
      <c r="F173">
        <v>291</v>
      </c>
      <c r="G173">
        <v>2735</v>
      </c>
      <c r="H173" t="s">
        <v>11</v>
      </c>
      <c r="I173" t="s">
        <v>10</v>
      </c>
      <c r="J173">
        <f t="shared" si="2"/>
        <v>188</v>
      </c>
      <c r="K173" t="e">
        <f>VLOOKUP(B173,[2]taxonomy1!$B:$U,2,FALSE)</f>
        <v>#N/A</v>
      </c>
      <c r="L173" t="e">
        <f>VLOOKUP(B173,[2]taxonomy1!$B:$U,4,FALSE)</f>
        <v>#N/A</v>
      </c>
      <c r="M173" t="e">
        <f>VLOOKUP(B173,[2]taxonomy1!$B:$U,6,FALSE)</f>
        <v>#N/A</v>
      </c>
      <c r="N173" t="e">
        <f>VLOOKUP(B173,[2]taxonomy1!$B:$U,7,FALSE)</f>
        <v>#N/A</v>
      </c>
      <c r="O173" t="e">
        <f>VLOOKUP(B173,[2]taxonomy1!$B:$U,8,FALSE)</f>
        <v>#N/A</v>
      </c>
      <c r="P173" t="e">
        <f>VLOOKUP(B173,[2]taxonomy1!$B:$U,9,FALSE)</f>
        <v>#N/A</v>
      </c>
      <c r="Q173" t="e">
        <f>VLOOKUP(B173,[2]taxonomy1!$B:$U,10,FALSE)</f>
        <v>#N/A</v>
      </c>
      <c r="R173" t="e">
        <f>VLOOKUP(B173,[2]taxonomy1!$B:$U,11,FALSE)</f>
        <v>#N/A</v>
      </c>
      <c r="S173" t="e">
        <f>VLOOKUP(B173,[2]taxonomy1!$B:$U,12,FALSE)</f>
        <v>#N/A</v>
      </c>
      <c r="T173" t="e">
        <f>VLOOKUP(B173,[2]taxonomy1!$B:$U,13,FALSE)</f>
        <v>#N/A</v>
      </c>
      <c r="U173" t="e">
        <f>VLOOKUP(B173,[2]taxonomy1!$B:$U,14,FALSE)</f>
        <v>#N/A</v>
      </c>
      <c r="V173" t="e">
        <f>VLOOKUP(B173,[2]taxonomy1!$B:$U,15,FALSE)</f>
        <v>#N/A</v>
      </c>
      <c r="W173" t="e">
        <f>VLOOKUP(B173,[2]taxonomy1!$B:$U,16,FALSE)</f>
        <v>#N/A</v>
      </c>
    </row>
    <row r="174" spans="1:23" x14ac:dyDescent="0.3">
      <c r="A174" t="s">
        <v>334</v>
      </c>
      <c r="B174" t="s">
        <v>335</v>
      </c>
      <c r="C174">
        <v>276</v>
      </c>
      <c r="D174" t="s">
        <v>10</v>
      </c>
      <c r="E174">
        <v>4</v>
      </c>
      <c r="F174">
        <v>269</v>
      </c>
      <c r="G174">
        <v>2735</v>
      </c>
      <c r="H174" t="s">
        <v>11</v>
      </c>
      <c r="I174" t="s">
        <v>10</v>
      </c>
      <c r="J174">
        <f t="shared" si="2"/>
        <v>265</v>
      </c>
      <c r="K174" t="e">
        <f>VLOOKUP(B174,[2]taxonomy1!$B:$U,2,FALSE)</f>
        <v>#N/A</v>
      </c>
      <c r="L174" t="e">
        <f>VLOOKUP(B174,[2]taxonomy1!$B:$U,4,FALSE)</f>
        <v>#N/A</v>
      </c>
      <c r="M174" t="e">
        <f>VLOOKUP(B174,[2]taxonomy1!$B:$U,6,FALSE)</f>
        <v>#N/A</v>
      </c>
      <c r="N174" t="e">
        <f>VLOOKUP(B174,[2]taxonomy1!$B:$U,7,FALSE)</f>
        <v>#N/A</v>
      </c>
      <c r="O174" t="e">
        <f>VLOOKUP(B174,[2]taxonomy1!$B:$U,8,FALSE)</f>
        <v>#N/A</v>
      </c>
      <c r="P174" t="e">
        <f>VLOOKUP(B174,[2]taxonomy1!$B:$U,9,FALSE)</f>
        <v>#N/A</v>
      </c>
      <c r="Q174" t="e">
        <f>VLOOKUP(B174,[2]taxonomy1!$B:$U,10,FALSE)</f>
        <v>#N/A</v>
      </c>
      <c r="R174" t="e">
        <f>VLOOKUP(B174,[2]taxonomy1!$B:$U,11,FALSE)</f>
        <v>#N/A</v>
      </c>
      <c r="S174" t="e">
        <f>VLOOKUP(B174,[2]taxonomy1!$B:$U,12,FALSE)</f>
        <v>#N/A</v>
      </c>
      <c r="T174" t="e">
        <f>VLOOKUP(B174,[2]taxonomy1!$B:$U,13,FALSE)</f>
        <v>#N/A</v>
      </c>
      <c r="U174" t="e">
        <f>VLOOKUP(B174,[2]taxonomy1!$B:$U,14,FALSE)</f>
        <v>#N/A</v>
      </c>
      <c r="V174" t="e">
        <f>VLOOKUP(B174,[2]taxonomy1!$B:$U,15,FALSE)</f>
        <v>#N/A</v>
      </c>
      <c r="W174" t="e">
        <f>VLOOKUP(B174,[2]taxonomy1!$B:$U,16,FALSE)</f>
        <v>#N/A</v>
      </c>
    </row>
    <row r="175" spans="1:23" x14ac:dyDescent="0.3">
      <c r="A175" t="s">
        <v>336</v>
      </c>
      <c r="B175" t="s">
        <v>337</v>
      </c>
      <c r="C175">
        <v>276</v>
      </c>
      <c r="D175" t="s">
        <v>10</v>
      </c>
      <c r="E175">
        <v>4</v>
      </c>
      <c r="F175">
        <v>269</v>
      </c>
      <c r="G175">
        <v>2735</v>
      </c>
      <c r="H175" t="s">
        <v>11</v>
      </c>
      <c r="I175" t="s">
        <v>10</v>
      </c>
      <c r="J175">
        <f t="shared" si="2"/>
        <v>265</v>
      </c>
      <c r="K175" t="str">
        <f>VLOOKUP(B175,[2]taxonomy1!$B:$U,2,FALSE)</f>
        <v xml:space="preserve"> Brassica napus (Rape).</v>
      </c>
      <c r="L175" t="str">
        <f>VLOOKUP(B175,[2]taxonomy1!$B:$U,4,FALSE)</f>
        <v xml:space="preserve"> NCBI_TaxID=3708 {ECO:0000313|EMBL:CDY08723.1, ECO:0000313|Proteomes:UP000028999};</v>
      </c>
      <c r="M175" t="str">
        <f>VLOOKUP(B175,[2]taxonomy1!$B:$U,6,FALSE)</f>
        <v>Eukaryota</v>
      </c>
      <c r="N175" t="str">
        <f>VLOOKUP(B175,[2]taxonomy1!$B:$U,7,FALSE)</f>
        <v xml:space="preserve"> Viridiplantae</v>
      </c>
      <c r="O175" t="str">
        <f>VLOOKUP(B175,[2]taxonomy1!$B:$U,8,FALSE)</f>
        <v xml:space="preserve"> Streptophyta</v>
      </c>
      <c r="P175" t="str">
        <f>VLOOKUP(B175,[2]taxonomy1!$B:$U,9,FALSE)</f>
        <v xml:space="preserve"> Embryophyta</v>
      </c>
      <c r="Q175" t="str">
        <f>VLOOKUP(B175,[2]taxonomy1!$B:$U,10,FALSE)</f>
        <v xml:space="preserve"> Tracheophyta</v>
      </c>
      <c r="R175" t="str">
        <f>VLOOKUP(B175,[2]taxonomy1!$B:$U,11,FALSE)</f>
        <v>Spermatophyta</v>
      </c>
      <c r="S175" t="str">
        <f>VLOOKUP(B175,[2]taxonomy1!$B:$U,12,FALSE)</f>
        <v xml:space="preserve"> Magnoliophyta</v>
      </c>
      <c r="T175" t="str">
        <f>VLOOKUP(B175,[2]taxonomy1!$B:$U,13,FALSE)</f>
        <v xml:space="preserve"> eudicotyledons</v>
      </c>
      <c r="U175" t="str">
        <f>VLOOKUP(B175,[2]taxonomy1!$B:$U,14,FALSE)</f>
        <v xml:space="preserve"> Gunneridae</v>
      </c>
      <c r="V175" t="str">
        <f>VLOOKUP(B175,[2]taxonomy1!$B:$U,15,FALSE)</f>
        <v>Pentapetalae</v>
      </c>
      <c r="W175" t="str">
        <f>VLOOKUP(B175,[2]taxonomy1!$B:$U,16,FALSE)</f>
        <v xml:space="preserve"> rosids</v>
      </c>
    </row>
    <row r="176" spans="1:23" x14ac:dyDescent="0.3">
      <c r="A176" t="s">
        <v>338</v>
      </c>
      <c r="B176" t="s">
        <v>339</v>
      </c>
      <c r="C176">
        <v>274</v>
      </c>
      <c r="D176" t="s">
        <v>10</v>
      </c>
      <c r="E176">
        <v>4</v>
      </c>
      <c r="F176">
        <v>267</v>
      </c>
      <c r="G176">
        <v>2735</v>
      </c>
      <c r="H176" t="s">
        <v>11</v>
      </c>
      <c r="I176" t="s">
        <v>10</v>
      </c>
      <c r="J176">
        <f t="shared" si="2"/>
        <v>263</v>
      </c>
      <c r="K176" t="str">
        <f>VLOOKUP(B176,[2]taxonomy1!$B:$U,2,FALSE)</f>
        <v xml:space="preserve"> Brassica napus (Rape).</v>
      </c>
      <c r="L176" t="str">
        <f>VLOOKUP(B176,[2]taxonomy1!$B:$U,4,FALSE)</f>
        <v xml:space="preserve"> NCBI_TaxID=3708 {ECO:0000313|EMBL:CDY11866.1, ECO:0000313|Proteomes:UP000028999};</v>
      </c>
      <c r="M176" t="str">
        <f>VLOOKUP(B176,[2]taxonomy1!$B:$U,6,FALSE)</f>
        <v>Eukaryota</v>
      </c>
      <c r="N176" t="str">
        <f>VLOOKUP(B176,[2]taxonomy1!$B:$U,7,FALSE)</f>
        <v xml:space="preserve"> Viridiplantae</v>
      </c>
      <c r="O176" t="str">
        <f>VLOOKUP(B176,[2]taxonomy1!$B:$U,8,FALSE)</f>
        <v xml:space="preserve"> Streptophyta</v>
      </c>
      <c r="P176" t="str">
        <f>VLOOKUP(B176,[2]taxonomy1!$B:$U,9,FALSE)</f>
        <v xml:space="preserve"> Embryophyta</v>
      </c>
      <c r="Q176" t="str">
        <f>VLOOKUP(B176,[2]taxonomy1!$B:$U,10,FALSE)</f>
        <v xml:space="preserve"> Tracheophyta</v>
      </c>
      <c r="R176" t="str">
        <f>VLOOKUP(B176,[2]taxonomy1!$B:$U,11,FALSE)</f>
        <v>Spermatophyta</v>
      </c>
      <c r="S176" t="str">
        <f>VLOOKUP(B176,[2]taxonomy1!$B:$U,12,FALSE)</f>
        <v xml:space="preserve"> Magnoliophyta</v>
      </c>
      <c r="T176" t="str">
        <f>VLOOKUP(B176,[2]taxonomy1!$B:$U,13,FALSE)</f>
        <v xml:space="preserve"> eudicotyledons</v>
      </c>
      <c r="U176" t="str">
        <f>VLOOKUP(B176,[2]taxonomy1!$B:$U,14,FALSE)</f>
        <v xml:space="preserve"> Gunneridae</v>
      </c>
      <c r="V176" t="str">
        <f>VLOOKUP(B176,[2]taxonomy1!$B:$U,15,FALSE)</f>
        <v>Pentapetalae</v>
      </c>
      <c r="W176" t="str">
        <f>VLOOKUP(B176,[2]taxonomy1!$B:$U,16,FALSE)</f>
        <v xml:space="preserve"> rosids</v>
      </c>
    </row>
    <row r="177" spans="1:23" x14ac:dyDescent="0.3">
      <c r="A177" t="s">
        <v>340</v>
      </c>
      <c r="B177" t="s">
        <v>341</v>
      </c>
      <c r="C177">
        <v>276</v>
      </c>
      <c r="D177" t="s">
        <v>10</v>
      </c>
      <c r="E177">
        <v>4</v>
      </c>
      <c r="F177">
        <v>269</v>
      </c>
      <c r="G177">
        <v>2735</v>
      </c>
      <c r="H177" t="s">
        <v>11</v>
      </c>
      <c r="I177" t="s">
        <v>10</v>
      </c>
      <c r="J177">
        <f t="shared" si="2"/>
        <v>265</v>
      </c>
      <c r="K177" t="str">
        <f>VLOOKUP(B177,[2]taxonomy1!$B:$U,2,FALSE)</f>
        <v xml:space="preserve"> Brassica napus (Rape).</v>
      </c>
      <c r="L177" t="str">
        <f>VLOOKUP(B177,[2]taxonomy1!$B:$U,4,FALSE)</f>
        <v xml:space="preserve"> NCBI_TaxID=3708 {ECO:0000313|EMBL:CDY18662.1, ECO:0000313|Proteomes:UP000028999};</v>
      </c>
      <c r="M177" t="str">
        <f>VLOOKUP(B177,[2]taxonomy1!$B:$U,6,FALSE)</f>
        <v>Eukaryota</v>
      </c>
      <c r="N177" t="str">
        <f>VLOOKUP(B177,[2]taxonomy1!$B:$U,7,FALSE)</f>
        <v xml:space="preserve"> Viridiplantae</v>
      </c>
      <c r="O177" t="str">
        <f>VLOOKUP(B177,[2]taxonomy1!$B:$U,8,FALSE)</f>
        <v xml:space="preserve"> Streptophyta</v>
      </c>
      <c r="P177" t="str">
        <f>VLOOKUP(B177,[2]taxonomy1!$B:$U,9,FALSE)</f>
        <v xml:space="preserve"> Embryophyta</v>
      </c>
      <c r="Q177" t="str">
        <f>VLOOKUP(B177,[2]taxonomy1!$B:$U,10,FALSE)</f>
        <v xml:space="preserve"> Tracheophyta</v>
      </c>
      <c r="R177" t="str">
        <f>VLOOKUP(B177,[2]taxonomy1!$B:$U,11,FALSE)</f>
        <v>Spermatophyta</v>
      </c>
      <c r="S177" t="str">
        <f>VLOOKUP(B177,[2]taxonomy1!$B:$U,12,FALSE)</f>
        <v xml:space="preserve"> Magnoliophyta</v>
      </c>
      <c r="T177" t="str">
        <f>VLOOKUP(B177,[2]taxonomy1!$B:$U,13,FALSE)</f>
        <v xml:space="preserve"> eudicotyledons</v>
      </c>
      <c r="U177" t="str">
        <f>VLOOKUP(B177,[2]taxonomy1!$B:$U,14,FALSE)</f>
        <v xml:space="preserve"> Gunneridae</v>
      </c>
      <c r="V177" t="str">
        <f>VLOOKUP(B177,[2]taxonomy1!$B:$U,15,FALSE)</f>
        <v>Pentapetalae</v>
      </c>
      <c r="W177" t="str">
        <f>VLOOKUP(B177,[2]taxonomy1!$B:$U,16,FALSE)</f>
        <v xml:space="preserve"> rosids</v>
      </c>
    </row>
    <row r="178" spans="1:23" x14ac:dyDescent="0.3">
      <c r="A178" t="s">
        <v>342</v>
      </c>
      <c r="B178" t="s">
        <v>343</v>
      </c>
      <c r="C178">
        <v>320</v>
      </c>
      <c r="D178" t="s">
        <v>10</v>
      </c>
      <c r="E178">
        <v>30</v>
      </c>
      <c r="F178">
        <v>312</v>
      </c>
      <c r="G178">
        <v>2735</v>
      </c>
      <c r="H178" t="s">
        <v>11</v>
      </c>
      <c r="I178" t="s">
        <v>10</v>
      </c>
      <c r="J178">
        <f t="shared" si="2"/>
        <v>282</v>
      </c>
      <c r="K178" t="str">
        <f>VLOOKUP(B178,[2]taxonomy1!$B:$U,2,FALSE)</f>
        <v xml:space="preserve"> Brassica napus (Rape).</v>
      </c>
      <c r="L178" t="str">
        <f>VLOOKUP(B178,[2]taxonomy1!$B:$U,4,FALSE)</f>
        <v xml:space="preserve"> NCBI_TaxID=3708 {ECO:0000313|EMBL:CDY22793.1, ECO:0000313|Proteomes:UP000028999};</v>
      </c>
      <c r="M178" t="str">
        <f>VLOOKUP(B178,[2]taxonomy1!$B:$U,6,FALSE)</f>
        <v>Eukaryota</v>
      </c>
      <c r="N178" t="str">
        <f>VLOOKUP(B178,[2]taxonomy1!$B:$U,7,FALSE)</f>
        <v xml:space="preserve"> Viridiplantae</v>
      </c>
      <c r="O178" t="str">
        <f>VLOOKUP(B178,[2]taxonomy1!$B:$U,8,FALSE)</f>
        <v xml:space="preserve"> Streptophyta</v>
      </c>
      <c r="P178" t="str">
        <f>VLOOKUP(B178,[2]taxonomy1!$B:$U,9,FALSE)</f>
        <v xml:space="preserve"> Embryophyta</v>
      </c>
      <c r="Q178" t="str">
        <f>VLOOKUP(B178,[2]taxonomy1!$B:$U,10,FALSE)</f>
        <v xml:space="preserve"> Tracheophyta</v>
      </c>
      <c r="R178" t="str">
        <f>VLOOKUP(B178,[2]taxonomy1!$B:$U,11,FALSE)</f>
        <v>Spermatophyta</v>
      </c>
      <c r="S178" t="str">
        <f>VLOOKUP(B178,[2]taxonomy1!$B:$U,12,FALSE)</f>
        <v xml:space="preserve"> Magnoliophyta</v>
      </c>
      <c r="T178" t="str">
        <f>VLOOKUP(B178,[2]taxonomy1!$B:$U,13,FALSE)</f>
        <v xml:space="preserve"> eudicotyledons</v>
      </c>
      <c r="U178" t="str">
        <f>VLOOKUP(B178,[2]taxonomy1!$B:$U,14,FALSE)</f>
        <v xml:space="preserve"> Gunneridae</v>
      </c>
      <c r="V178" t="str">
        <f>VLOOKUP(B178,[2]taxonomy1!$B:$U,15,FALSE)</f>
        <v>Pentapetalae</v>
      </c>
      <c r="W178" t="str">
        <f>VLOOKUP(B178,[2]taxonomy1!$B:$U,16,FALSE)</f>
        <v xml:space="preserve"> rosids</v>
      </c>
    </row>
    <row r="179" spans="1:23" x14ac:dyDescent="0.3">
      <c r="A179" t="s">
        <v>344</v>
      </c>
      <c r="B179" t="s">
        <v>345</v>
      </c>
      <c r="C179">
        <v>216</v>
      </c>
      <c r="D179" t="s">
        <v>10</v>
      </c>
      <c r="E179">
        <v>62</v>
      </c>
      <c r="F179">
        <v>208</v>
      </c>
      <c r="G179">
        <v>2735</v>
      </c>
      <c r="H179" t="s">
        <v>11</v>
      </c>
      <c r="I179" t="s">
        <v>10</v>
      </c>
      <c r="J179">
        <f t="shared" si="2"/>
        <v>146</v>
      </c>
      <c r="K179" t="str">
        <f>VLOOKUP(B179,[2]taxonomy1!$B:$U,2,FALSE)</f>
        <v xml:space="preserve"> Brassica napus (Rape).</v>
      </c>
      <c r="L179" t="str">
        <f>VLOOKUP(B179,[2]taxonomy1!$B:$U,4,FALSE)</f>
        <v xml:space="preserve"> NCBI_TaxID=3708 {ECO:0000313|EMBL:CDY23028.1, ECO:0000313|Proteomes:UP000028999};</v>
      </c>
      <c r="M179" t="str">
        <f>VLOOKUP(B179,[2]taxonomy1!$B:$U,6,FALSE)</f>
        <v>Eukaryota</v>
      </c>
      <c r="N179" t="str">
        <f>VLOOKUP(B179,[2]taxonomy1!$B:$U,7,FALSE)</f>
        <v xml:space="preserve"> Viridiplantae</v>
      </c>
      <c r="O179" t="str">
        <f>VLOOKUP(B179,[2]taxonomy1!$B:$U,8,FALSE)</f>
        <v xml:space="preserve"> Streptophyta</v>
      </c>
      <c r="P179" t="str">
        <f>VLOOKUP(B179,[2]taxonomy1!$B:$U,9,FALSE)</f>
        <v xml:space="preserve"> Embryophyta</v>
      </c>
      <c r="Q179" t="str">
        <f>VLOOKUP(B179,[2]taxonomy1!$B:$U,10,FALSE)</f>
        <v xml:space="preserve"> Tracheophyta</v>
      </c>
      <c r="R179" t="str">
        <f>VLOOKUP(B179,[2]taxonomy1!$B:$U,11,FALSE)</f>
        <v>Spermatophyta</v>
      </c>
      <c r="S179" t="str">
        <f>VLOOKUP(B179,[2]taxonomy1!$B:$U,12,FALSE)</f>
        <v xml:space="preserve"> Magnoliophyta</v>
      </c>
      <c r="T179" t="str">
        <f>VLOOKUP(B179,[2]taxonomy1!$B:$U,13,FALSE)</f>
        <v xml:space="preserve"> eudicotyledons</v>
      </c>
      <c r="U179" t="str">
        <f>VLOOKUP(B179,[2]taxonomy1!$B:$U,14,FALSE)</f>
        <v xml:space="preserve"> Gunneridae</v>
      </c>
      <c r="V179" t="str">
        <f>VLOOKUP(B179,[2]taxonomy1!$B:$U,15,FALSE)</f>
        <v>Pentapetalae</v>
      </c>
      <c r="W179" t="str">
        <f>VLOOKUP(B179,[2]taxonomy1!$B:$U,16,FALSE)</f>
        <v xml:space="preserve"> rosids</v>
      </c>
    </row>
    <row r="180" spans="1:23" x14ac:dyDescent="0.3">
      <c r="A180" t="s">
        <v>346</v>
      </c>
      <c r="B180" t="s">
        <v>347</v>
      </c>
      <c r="C180">
        <v>309</v>
      </c>
      <c r="D180" t="s">
        <v>10</v>
      </c>
      <c r="E180">
        <v>30</v>
      </c>
      <c r="F180">
        <v>303</v>
      </c>
      <c r="G180">
        <v>2735</v>
      </c>
      <c r="H180" t="s">
        <v>11</v>
      </c>
      <c r="I180" t="s">
        <v>10</v>
      </c>
      <c r="J180">
        <f t="shared" si="2"/>
        <v>273</v>
      </c>
      <c r="K180" t="str">
        <f>VLOOKUP(B180,[2]taxonomy1!$B:$U,2,FALSE)</f>
        <v xml:space="preserve"> Brassica napus (Rape).</v>
      </c>
      <c r="L180" t="str">
        <f>VLOOKUP(B180,[2]taxonomy1!$B:$U,4,FALSE)</f>
        <v xml:space="preserve"> NCBI_TaxID=3708 {ECO:0000313|EMBL:CDY24571.1, ECO:0000313|Proteomes:UP000028999};</v>
      </c>
      <c r="M180" t="str">
        <f>VLOOKUP(B180,[2]taxonomy1!$B:$U,6,FALSE)</f>
        <v>Eukaryota</v>
      </c>
      <c r="N180" t="str">
        <f>VLOOKUP(B180,[2]taxonomy1!$B:$U,7,FALSE)</f>
        <v xml:space="preserve"> Viridiplantae</v>
      </c>
      <c r="O180" t="str">
        <f>VLOOKUP(B180,[2]taxonomy1!$B:$U,8,FALSE)</f>
        <v xml:space="preserve"> Streptophyta</v>
      </c>
      <c r="P180" t="str">
        <f>VLOOKUP(B180,[2]taxonomy1!$B:$U,9,FALSE)</f>
        <v xml:space="preserve"> Embryophyta</v>
      </c>
      <c r="Q180" t="str">
        <f>VLOOKUP(B180,[2]taxonomy1!$B:$U,10,FALSE)</f>
        <v xml:space="preserve"> Tracheophyta</v>
      </c>
      <c r="R180" t="str">
        <f>VLOOKUP(B180,[2]taxonomy1!$B:$U,11,FALSE)</f>
        <v>Spermatophyta</v>
      </c>
      <c r="S180" t="str">
        <f>VLOOKUP(B180,[2]taxonomy1!$B:$U,12,FALSE)</f>
        <v xml:space="preserve"> Magnoliophyta</v>
      </c>
      <c r="T180" t="str">
        <f>VLOOKUP(B180,[2]taxonomy1!$B:$U,13,FALSE)</f>
        <v xml:space="preserve"> eudicotyledons</v>
      </c>
      <c r="U180" t="str">
        <f>VLOOKUP(B180,[2]taxonomy1!$B:$U,14,FALSE)</f>
        <v xml:space="preserve"> Gunneridae</v>
      </c>
      <c r="V180" t="str">
        <f>VLOOKUP(B180,[2]taxonomy1!$B:$U,15,FALSE)</f>
        <v>Pentapetalae</v>
      </c>
      <c r="W180" t="str">
        <f>VLOOKUP(B180,[2]taxonomy1!$B:$U,16,FALSE)</f>
        <v xml:space="preserve"> rosids</v>
      </c>
    </row>
    <row r="181" spans="1:23" x14ac:dyDescent="0.3">
      <c r="A181" t="s">
        <v>348</v>
      </c>
      <c r="B181" t="s">
        <v>349</v>
      </c>
      <c r="C181">
        <v>336</v>
      </c>
      <c r="D181" t="s">
        <v>10</v>
      </c>
      <c r="E181">
        <v>103</v>
      </c>
      <c r="F181">
        <v>209</v>
      </c>
      <c r="G181">
        <v>2735</v>
      </c>
      <c r="H181" t="s">
        <v>11</v>
      </c>
      <c r="I181" t="s">
        <v>10</v>
      </c>
      <c r="J181">
        <f t="shared" si="2"/>
        <v>106</v>
      </c>
      <c r="K181" t="str">
        <f>VLOOKUP(B181,[2]taxonomy1!$B:$U,2,FALSE)</f>
        <v xml:space="preserve"> Brassica napus (Rape).</v>
      </c>
      <c r="L181" t="str">
        <f>VLOOKUP(B181,[2]taxonomy1!$B:$U,4,FALSE)</f>
        <v xml:space="preserve"> NCBI_TaxID=3708 {ECO:0000313|EMBL:CDY25906.1, ECO:0000313|Proteomes:UP000028999};</v>
      </c>
      <c r="M181" t="str">
        <f>VLOOKUP(B181,[2]taxonomy1!$B:$U,6,FALSE)</f>
        <v>Eukaryota</v>
      </c>
      <c r="N181" t="str">
        <f>VLOOKUP(B181,[2]taxonomy1!$B:$U,7,FALSE)</f>
        <v xml:space="preserve"> Viridiplantae</v>
      </c>
      <c r="O181" t="str">
        <f>VLOOKUP(B181,[2]taxonomy1!$B:$U,8,FALSE)</f>
        <v xml:space="preserve"> Streptophyta</v>
      </c>
      <c r="P181" t="str">
        <f>VLOOKUP(B181,[2]taxonomy1!$B:$U,9,FALSE)</f>
        <v xml:space="preserve"> Embryophyta</v>
      </c>
      <c r="Q181" t="str">
        <f>VLOOKUP(B181,[2]taxonomy1!$B:$U,10,FALSE)</f>
        <v xml:space="preserve"> Tracheophyta</v>
      </c>
      <c r="R181" t="str">
        <f>VLOOKUP(B181,[2]taxonomy1!$B:$U,11,FALSE)</f>
        <v>Spermatophyta</v>
      </c>
      <c r="S181" t="str">
        <f>VLOOKUP(B181,[2]taxonomy1!$B:$U,12,FALSE)</f>
        <v xml:space="preserve"> Magnoliophyta</v>
      </c>
      <c r="T181" t="str">
        <f>VLOOKUP(B181,[2]taxonomy1!$B:$U,13,FALSE)</f>
        <v xml:space="preserve"> eudicotyledons</v>
      </c>
      <c r="U181" t="str">
        <f>VLOOKUP(B181,[2]taxonomy1!$B:$U,14,FALSE)</f>
        <v xml:space="preserve"> Gunneridae</v>
      </c>
      <c r="V181" t="str">
        <f>VLOOKUP(B181,[2]taxonomy1!$B:$U,15,FALSE)</f>
        <v>Pentapetalae</v>
      </c>
      <c r="W181" t="str">
        <f>VLOOKUP(B181,[2]taxonomy1!$B:$U,16,FALSE)</f>
        <v xml:space="preserve"> rosids</v>
      </c>
    </row>
    <row r="182" spans="1:23" x14ac:dyDescent="0.3">
      <c r="A182" t="s">
        <v>348</v>
      </c>
      <c r="B182" t="s">
        <v>349</v>
      </c>
      <c r="C182">
        <v>336</v>
      </c>
      <c r="D182" t="s">
        <v>10</v>
      </c>
      <c r="E182">
        <v>202</v>
      </c>
      <c r="F182">
        <v>329</v>
      </c>
      <c r="G182">
        <v>2735</v>
      </c>
      <c r="H182" t="s">
        <v>11</v>
      </c>
      <c r="I182" t="s">
        <v>10</v>
      </c>
      <c r="J182">
        <f t="shared" si="2"/>
        <v>127</v>
      </c>
      <c r="K182" t="str">
        <f>VLOOKUP(B182,[2]taxonomy1!$B:$U,2,FALSE)</f>
        <v xml:space="preserve"> Brassica napus (Rape).</v>
      </c>
      <c r="L182" t="str">
        <f>VLOOKUP(B182,[2]taxonomy1!$B:$U,4,FALSE)</f>
        <v xml:space="preserve"> NCBI_TaxID=3708 {ECO:0000313|EMBL:CDY25906.1, ECO:0000313|Proteomes:UP000028999};</v>
      </c>
      <c r="M182" t="str">
        <f>VLOOKUP(B182,[2]taxonomy1!$B:$U,6,FALSE)</f>
        <v>Eukaryota</v>
      </c>
      <c r="N182" t="str">
        <f>VLOOKUP(B182,[2]taxonomy1!$B:$U,7,FALSE)</f>
        <v xml:space="preserve"> Viridiplantae</v>
      </c>
      <c r="O182" t="str">
        <f>VLOOKUP(B182,[2]taxonomy1!$B:$U,8,FALSE)</f>
        <v xml:space="preserve"> Streptophyta</v>
      </c>
      <c r="P182" t="str">
        <f>VLOOKUP(B182,[2]taxonomy1!$B:$U,9,FALSE)</f>
        <v xml:space="preserve"> Embryophyta</v>
      </c>
      <c r="Q182" t="str">
        <f>VLOOKUP(B182,[2]taxonomy1!$B:$U,10,FALSE)</f>
        <v xml:space="preserve"> Tracheophyta</v>
      </c>
      <c r="R182" t="str">
        <f>VLOOKUP(B182,[2]taxonomy1!$B:$U,11,FALSE)</f>
        <v>Spermatophyta</v>
      </c>
      <c r="S182" t="str">
        <f>VLOOKUP(B182,[2]taxonomy1!$B:$U,12,FALSE)</f>
        <v xml:space="preserve"> Magnoliophyta</v>
      </c>
      <c r="T182" t="str">
        <f>VLOOKUP(B182,[2]taxonomy1!$B:$U,13,FALSE)</f>
        <v xml:space="preserve"> eudicotyledons</v>
      </c>
      <c r="U182" t="str">
        <f>VLOOKUP(B182,[2]taxonomy1!$B:$U,14,FALSE)</f>
        <v xml:space="preserve"> Gunneridae</v>
      </c>
      <c r="V182" t="str">
        <f>VLOOKUP(B182,[2]taxonomy1!$B:$U,15,FALSE)</f>
        <v>Pentapetalae</v>
      </c>
      <c r="W182" t="str">
        <f>VLOOKUP(B182,[2]taxonomy1!$B:$U,16,FALSE)</f>
        <v xml:space="preserve"> rosids</v>
      </c>
    </row>
    <row r="183" spans="1:23" x14ac:dyDescent="0.3">
      <c r="A183" t="s">
        <v>350</v>
      </c>
      <c r="B183" t="s">
        <v>351</v>
      </c>
      <c r="C183">
        <v>309</v>
      </c>
      <c r="D183" t="s">
        <v>10</v>
      </c>
      <c r="E183">
        <v>30</v>
      </c>
      <c r="F183">
        <v>303</v>
      </c>
      <c r="G183">
        <v>2735</v>
      </c>
      <c r="H183" t="s">
        <v>11</v>
      </c>
      <c r="I183" t="s">
        <v>10</v>
      </c>
      <c r="J183">
        <f t="shared" si="2"/>
        <v>273</v>
      </c>
      <c r="K183" t="str">
        <f>VLOOKUP(B183,[2]taxonomy1!$B:$U,2,FALSE)</f>
        <v xml:space="preserve"> Brassica napus (Rape).</v>
      </c>
      <c r="L183" t="str">
        <f>VLOOKUP(B183,[2]taxonomy1!$B:$U,4,FALSE)</f>
        <v xml:space="preserve"> NCBI_TaxID=3708 {ECO:0000313|EMBL:CDY25368.1, ECO:0000313|Proteomes:UP000028999};</v>
      </c>
      <c r="M183" t="str">
        <f>VLOOKUP(B183,[2]taxonomy1!$B:$U,6,FALSE)</f>
        <v>Eukaryota</v>
      </c>
      <c r="N183" t="str">
        <f>VLOOKUP(B183,[2]taxonomy1!$B:$U,7,FALSE)</f>
        <v xml:space="preserve"> Viridiplantae</v>
      </c>
      <c r="O183" t="str">
        <f>VLOOKUP(B183,[2]taxonomy1!$B:$U,8,FALSE)</f>
        <v xml:space="preserve"> Streptophyta</v>
      </c>
      <c r="P183" t="str">
        <f>VLOOKUP(B183,[2]taxonomy1!$B:$U,9,FALSE)</f>
        <v xml:space="preserve"> Embryophyta</v>
      </c>
      <c r="Q183" t="str">
        <f>VLOOKUP(B183,[2]taxonomy1!$B:$U,10,FALSE)</f>
        <v xml:space="preserve"> Tracheophyta</v>
      </c>
      <c r="R183" t="str">
        <f>VLOOKUP(B183,[2]taxonomy1!$B:$U,11,FALSE)</f>
        <v>Spermatophyta</v>
      </c>
      <c r="S183" t="str">
        <f>VLOOKUP(B183,[2]taxonomy1!$B:$U,12,FALSE)</f>
        <v xml:space="preserve"> Magnoliophyta</v>
      </c>
      <c r="T183" t="str">
        <f>VLOOKUP(B183,[2]taxonomy1!$B:$U,13,FALSE)</f>
        <v xml:space="preserve"> eudicotyledons</v>
      </c>
      <c r="U183" t="str">
        <f>VLOOKUP(B183,[2]taxonomy1!$B:$U,14,FALSE)</f>
        <v xml:space="preserve"> Gunneridae</v>
      </c>
      <c r="V183" t="str">
        <f>VLOOKUP(B183,[2]taxonomy1!$B:$U,15,FALSE)</f>
        <v>Pentapetalae</v>
      </c>
      <c r="W183" t="str">
        <f>VLOOKUP(B183,[2]taxonomy1!$B:$U,16,FALSE)</f>
        <v xml:space="preserve"> rosids</v>
      </c>
    </row>
    <row r="184" spans="1:23" x14ac:dyDescent="0.3">
      <c r="A184" t="s">
        <v>352</v>
      </c>
      <c r="B184" t="s">
        <v>353</v>
      </c>
      <c r="C184">
        <v>276</v>
      </c>
      <c r="D184" t="s">
        <v>10</v>
      </c>
      <c r="E184">
        <v>4</v>
      </c>
      <c r="F184">
        <v>269</v>
      </c>
      <c r="G184">
        <v>2735</v>
      </c>
      <c r="H184" t="s">
        <v>11</v>
      </c>
      <c r="I184" t="s">
        <v>10</v>
      </c>
      <c r="J184">
        <f t="shared" si="2"/>
        <v>265</v>
      </c>
      <c r="K184" t="str">
        <f>VLOOKUP(B184,[2]taxonomy1!$B:$U,2,FALSE)</f>
        <v xml:space="preserve"> Brassica napus (Rape).</v>
      </c>
      <c r="L184" t="str">
        <f>VLOOKUP(B184,[2]taxonomy1!$B:$U,4,FALSE)</f>
        <v xml:space="preserve"> NCBI_TaxID=3708 {ECO:0000313|EMBL:CDY28690.1, ECO:0000313|Proteomes:UP000028999};</v>
      </c>
      <c r="M184" t="str">
        <f>VLOOKUP(B184,[2]taxonomy1!$B:$U,6,FALSE)</f>
        <v>Eukaryota</v>
      </c>
      <c r="N184" t="str">
        <f>VLOOKUP(B184,[2]taxonomy1!$B:$U,7,FALSE)</f>
        <v xml:space="preserve"> Viridiplantae</v>
      </c>
      <c r="O184" t="str">
        <f>VLOOKUP(B184,[2]taxonomy1!$B:$U,8,FALSE)</f>
        <v xml:space="preserve"> Streptophyta</v>
      </c>
      <c r="P184" t="str">
        <f>VLOOKUP(B184,[2]taxonomy1!$B:$U,9,FALSE)</f>
        <v xml:space="preserve"> Embryophyta</v>
      </c>
      <c r="Q184" t="str">
        <f>VLOOKUP(B184,[2]taxonomy1!$B:$U,10,FALSE)</f>
        <v xml:space="preserve"> Tracheophyta</v>
      </c>
      <c r="R184" t="str">
        <f>VLOOKUP(B184,[2]taxonomy1!$B:$U,11,FALSE)</f>
        <v>Spermatophyta</v>
      </c>
      <c r="S184" t="str">
        <f>VLOOKUP(B184,[2]taxonomy1!$B:$U,12,FALSE)</f>
        <v xml:space="preserve"> Magnoliophyta</v>
      </c>
      <c r="T184" t="str">
        <f>VLOOKUP(B184,[2]taxonomy1!$B:$U,13,FALSE)</f>
        <v xml:space="preserve"> eudicotyledons</v>
      </c>
      <c r="U184" t="str">
        <f>VLOOKUP(B184,[2]taxonomy1!$B:$U,14,FALSE)</f>
        <v xml:space="preserve"> Gunneridae</v>
      </c>
      <c r="V184" t="str">
        <f>VLOOKUP(B184,[2]taxonomy1!$B:$U,15,FALSE)</f>
        <v>Pentapetalae</v>
      </c>
      <c r="W184" t="str">
        <f>VLOOKUP(B184,[2]taxonomy1!$B:$U,16,FALSE)</f>
        <v xml:space="preserve"> rosids</v>
      </c>
    </row>
    <row r="185" spans="1:23" x14ac:dyDescent="0.3">
      <c r="A185" t="s">
        <v>354</v>
      </c>
      <c r="B185" t="s">
        <v>355</v>
      </c>
      <c r="C185">
        <v>310</v>
      </c>
      <c r="D185" t="s">
        <v>10</v>
      </c>
      <c r="E185">
        <v>31</v>
      </c>
      <c r="F185">
        <v>304</v>
      </c>
      <c r="G185">
        <v>2735</v>
      </c>
      <c r="H185" t="s">
        <v>11</v>
      </c>
      <c r="I185" t="s">
        <v>10</v>
      </c>
      <c r="J185">
        <f t="shared" si="2"/>
        <v>273</v>
      </c>
      <c r="K185" t="str">
        <f>VLOOKUP(B185,[2]taxonomy1!$B:$U,2,FALSE)</f>
        <v xml:space="preserve"> Brassica napus (Rape).</v>
      </c>
      <c r="L185" t="str">
        <f>VLOOKUP(B185,[2]taxonomy1!$B:$U,4,FALSE)</f>
        <v xml:space="preserve"> NCBI_TaxID=3708 {ECO:0000313|EMBL:CDY33440.1, ECO:0000313|Proteomes:UP000028999};</v>
      </c>
      <c r="M185" t="str">
        <f>VLOOKUP(B185,[2]taxonomy1!$B:$U,6,FALSE)</f>
        <v>Eukaryota</v>
      </c>
      <c r="N185" t="str">
        <f>VLOOKUP(B185,[2]taxonomy1!$B:$U,7,FALSE)</f>
        <v xml:space="preserve"> Viridiplantae</v>
      </c>
      <c r="O185" t="str">
        <f>VLOOKUP(B185,[2]taxonomy1!$B:$U,8,FALSE)</f>
        <v xml:space="preserve"> Streptophyta</v>
      </c>
      <c r="P185" t="str">
        <f>VLOOKUP(B185,[2]taxonomy1!$B:$U,9,FALSE)</f>
        <v xml:space="preserve"> Embryophyta</v>
      </c>
      <c r="Q185" t="str">
        <f>VLOOKUP(B185,[2]taxonomy1!$B:$U,10,FALSE)</f>
        <v xml:space="preserve"> Tracheophyta</v>
      </c>
      <c r="R185" t="str">
        <f>VLOOKUP(B185,[2]taxonomy1!$B:$U,11,FALSE)</f>
        <v>Spermatophyta</v>
      </c>
      <c r="S185" t="str">
        <f>VLOOKUP(B185,[2]taxonomy1!$B:$U,12,FALSE)</f>
        <v xml:space="preserve"> Magnoliophyta</v>
      </c>
      <c r="T185" t="str">
        <f>VLOOKUP(B185,[2]taxonomy1!$B:$U,13,FALSE)</f>
        <v xml:space="preserve"> eudicotyledons</v>
      </c>
      <c r="U185" t="str">
        <f>VLOOKUP(B185,[2]taxonomy1!$B:$U,14,FALSE)</f>
        <v xml:space="preserve"> Gunneridae</v>
      </c>
      <c r="V185" t="str">
        <f>VLOOKUP(B185,[2]taxonomy1!$B:$U,15,FALSE)</f>
        <v>Pentapetalae</v>
      </c>
      <c r="W185" t="str">
        <f>VLOOKUP(B185,[2]taxonomy1!$B:$U,16,FALSE)</f>
        <v xml:space="preserve"> rosids</v>
      </c>
    </row>
    <row r="186" spans="1:23" x14ac:dyDescent="0.3">
      <c r="A186" t="s">
        <v>356</v>
      </c>
      <c r="B186" t="s">
        <v>357</v>
      </c>
      <c r="C186">
        <v>309</v>
      </c>
      <c r="D186" t="s">
        <v>10</v>
      </c>
      <c r="E186">
        <v>30</v>
      </c>
      <c r="F186">
        <v>303</v>
      </c>
      <c r="G186">
        <v>2735</v>
      </c>
      <c r="H186" t="s">
        <v>11</v>
      </c>
      <c r="I186" t="s">
        <v>10</v>
      </c>
      <c r="J186">
        <f t="shared" si="2"/>
        <v>273</v>
      </c>
      <c r="K186" t="str">
        <f>VLOOKUP(B186,[2]taxonomy1!$B:$U,2,FALSE)</f>
        <v xml:space="preserve"> Brassica napus (Rape).</v>
      </c>
      <c r="L186" t="str">
        <f>VLOOKUP(B186,[2]taxonomy1!$B:$U,4,FALSE)</f>
        <v xml:space="preserve"> NCBI_TaxID=3708 {ECO:0000313|EMBL:CDY36066.1, ECO:0000313|Proteomes:UP000028999};</v>
      </c>
      <c r="M186" t="str">
        <f>VLOOKUP(B186,[2]taxonomy1!$B:$U,6,FALSE)</f>
        <v>Eukaryota</v>
      </c>
      <c r="N186" t="str">
        <f>VLOOKUP(B186,[2]taxonomy1!$B:$U,7,FALSE)</f>
        <v xml:space="preserve"> Viridiplantae</v>
      </c>
      <c r="O186" t="str">
        <f>VLOOKUP(B186,[2]taxonomy1!$B:$U,8,FALSE)</f>
        <v xml:space="preserve"> Streptophyta</v>
      </c>
      <c r="P186" t="str">
        <f>VLOOKUP(B186,[2]taxonomy1!$B:$U,9,FALSE)</f>
        <v xml:space="preserve"> Embryophyta</v>
      </c>
      <c r="Q186" t="str">
        <f>VLOOKUP(B186,[2]taxonomy1!$B:$U,10,FALSE)</f>
        <v xml:space="preserve"> Tracheophyta</v>
      </c>
      <c r="R186" t="str">
        <f>VLOOKUP(B186,[2]taxonomy1!$B:$U,11,FALSE)</f>
        <v>Spermatophyta</v>
      </c>
      <c r="S186" t="str">
        <f>VLOOKUP(B186,[2]taxonomy1!$B:$U,12,FALSE)</f>
        <v xml:space="preserve"> Magnoliophyta</v>
      </c>
      <c r="T186" t="str">
        <f>VLOOKUP(B186,[2]taxonomy1!$B:$U,13,FALSE)</f>
        <v xml:space="preserve"> eudicotyledons</v>
      </c>
      <c r="U186" t="str">
        <f>VLOOKUP(B186,[2]taxonomy1!$B:$U,14,FALSE)</f>
        <v xml:space="preserve"> Gunneridae</v>
      </c>
      <c r="V186" t="str">
        <f>VLOOKUP(B186,[2]taxonomy1!$B:$U,15,FALSE)</f>
        <v>Pentapetalae</v>
      </c>
      <c r="W186" t="str">
        <f>VLOOKUP(B186,[2]taxonomy1!$B:$U,16,FALSE)</f>
        <v xml:space="preserve"> rosids</v>
      </c>
    </row>
    <row r="187" spans="1:23" x14ac:dyDescent="0.3">
      <c r="A187" t="s">
        <v>358</v>
      </c>
      <c r="B187" t="s">
        <v>359</v>
      </c>
      <c r="C187">
        <v>276</v>
      </c>
      <c r="D187" t="s">
        <v>10</v>
      </c>
      <c r="E187">
        <v>4</v>
      </c>
      <c r="F187">
        <v>269</v>
      </c>
      <c r="G187">
        <v>2735</v>
      </c>
      <c r="H187" t="s">
        <v>11</v>
      </c>
      <c r="I187" t="s">
        <v>10</v>
      </c>
      <c r="J187">
        <f t="shared" si="2"/>
        <v>265</v>
      </c>
      <c r="K187" t="str">
        <f>VLOOKUP(B187,[2]taxonomy1!$B:$U,2,FALSE)</f>
        <v xml:space="preserve"> Brassica napus (Rape).</v>
      </c>
      <c r="L187" t="str">
        <f>VLOOKUP(B187,[2]taxonomy1!$B:$U,4,FALSE)</f>
        <v xml:space="preserve"> NCBI_TaxID=3708 {ECO:0000313|EMBL:CDY36497.1, ECO:0000313|Proteomes:UP000028999};</v>
      </c>
      <c r="M187" t="str">
        <f>VLOOKUP(B187,[2]taxonomy1!$B:$U,6,FALSE)</f>
        <v>Eukaryota</v>
      </c>
      <c r="N187" t="str">
        <f>VLOOKUP(B187,[2]taxonomy1!$B:$U,7,FALSE)</f>
        <v xml:space="preserve"> Viridiplantae</v>
      </c>
      <c r="O187" t="str">
        <f>VLOOKUP(B187,[2]taxonomy1!$B:$U,8,FALSE)</f>
        <v xml:space="preserve"> Streptophyta</v>
      </c>
      <c r="P187" t="str">
        <f>VLOOKUP(B187,[2]taxonomy1!$B:$U,9,FALSE)</f>
        <v xml:space="preserve"> Embryophyta</v>
      </c>
      <c r="Q187" t="str">
        <f>VLOOKUP(B187,[2]taxonomy1!$B:$U,10,FALSE)</f>
        <v xml:space="preserve"> Tracheophyta</v>
      </c>
      <c r="R187" t="str">
        <f>VLOOKUP(B187,[2]taxonomy1!$B:$U,11,FALSE)</f>
        <v>Spermatophyta</v>
      </c>
      <c r="S187" t="str">
        <f>VLOOKUP(B187,[2]taxonomy1!$B:$U,12,FALSE)</f>
        <v xml:space="preserve"> Magnoliophyta</v>
      </c>
      <c r="T187" t="str">
        <f>VLOOKUP(B187,[2]taxonomy1!$B:$U,13,FALSE)</f>
        <v xml:space="preserve"> eudicotyledons</v>
      </c>
      <c r="U187" t="str">
        <f>VLOOKUP(B187,[2]taxonomy1!$B:$U,14,FALSE)</f>
        <v xml:space="preserve"> Gunneridae</v>
      </c>
      <c r="V187" t="str">
        <f>VLOOKUP(B187,[2]taxonomy1!$B:$U,15,FALSE)</f>
        <v>Pentapetalae</v>
      </c>
      <c r="W187" t="str">
        <f>VLOOKUP(B187,[2]taxonomy1!$B:$U,16,FALSE)</f>
        <v xml:space="preserve"> rosids</v>
      </c>
    </row>
    <row r="188" spans="1:23" x14ac:dyDescent="0.3">
      <c r="A188" t="s">
        <v>360</v>
      </c>
      <c r="B188" t="s">
        <v>361</v>
      </c>
      <c r="C188">
        <v>320</v>
      </c>
      <c r="D188" t="s">
        <v>10</v>
      </c>
      <c r="E188">
        <v>30</v>
      </c>
      <c r="F188">
        <v>312</v>
      </c>
      <c r="G188">
        <v>2735</v>
      </c>
      <c r="H188" t="s">
        <v>11</v>
      </c>
      <c r="I188" t="s">
        <v>10</v>
      </c>
      <c r="J188">
        <f t="shared" si="2"/>
        <v>282</v>
      </c>
      <c r="K188" t="str">
        <f>VLOOKUP(B188,[2]taxonomy1!$B:$U,2,FALSE)</f>
        <v xml:space="preserve"> Brassica napus (Rape).</v>
      </c>
      <c r="L188" t="str">
        <f>VLOOKUP(B188,[2]taxonomy1!$B:$U,4,FALSE)</f>
        <v xml:space="preserve"> NCBI_TaxID=3708 {ECO:0000313|EMBL:CDY37141.1, ECO:0000313|Proteomes:UP000028999};</v>
      </c>
      <c r="M188" t="str">
        <f>VLOOKUP(B188,[2]taxonomy1!$B:$U,6,FALSE)</f>
        <v>Eukaryota</v>
      </c>
      <c r="N188" t="str">
        <f>VLOOKUP(B188,[2]taxonomy1!$B:$U,7,FALSE)</f>
        <v xml:space="preserve"> Viridiplantae</v>
      </c>
      <c r="O188" t="str">
        <f>VLOOKUP(B188,[2]taxonomy1!$B:$U,8,FALSE)</f>
        <v xml:space="preserve"> Streptophyta</v>
      </c>
      <c r="P188" t="str">
        <f>VLOOKUP(B188,[2]taxonomy1!$B:$U,9,FALSE)</f>
        <v xml:space="preserve"> Embryophyta</v>
      </c>
      <c r="Q188" t="str">
        <f>VLOOKUP(B188,[2]taxonomy1!$B:$U,10,FALSE)</f>
        <v xml:space="preserve"> Tracheophyta</v>
      </c>
      <c r="R188" t="str">
        <f>VLOOKUP(B188,[2]taxonomy1!$B:$U,11,FALSE)</f>
        <v>Spermatophyta</v>
      </c>
      <c r="S188" t="str">
        <f>VLOOKUP(B188,[2]taxonomy1!$B:$U,12,FALSE)</f>
        <v xml:space="preserve"> Magnoliophyta</v>
      </c>
      <c r="T188" t="str">
        <f>VLOOKUP(B188,[2]taxonomy1!$B:$U,13,FALSE)</f>
        <v xml:space="preserve"> eudicotyledons</v>
      </c>
      <c r="U188" t="str">
        <f>VLOOKUP(B188,[2]taxonomy1!$B:$U,14,FALSE)</f>
        <v xml:space="preserve"> Gunneridae</v>
      </c>
      <c r="V188" t="str">
        <f>VLOOKUP(B188,[2]taxonomy1!$B:$U,15,FALSE)</f>
        <v>Pentapetalae</v>
      </c>
      <c r="W188" t="str">
        <f>VLOOKUP(B188,[2]taxonomy1!$B:$U,16,FALSE)</f>
        <v xml:space="preserve"> rosids</v>
      </c>
    </row>
    <row r="189" spans="1:23" x14ac:dyDescent="0.3">
      <c r="A189" t="s">
        <v>362</v>
      </c>
      <c r="B189" t="s">
        <v>363</v>
      </c>
      <c r="C189">
        <v>166</v>
      </c>
      <c r="D189" t="s">
        <v>10</v>
      </c>
      <c r="E189">
        <v>23</v>
      </c>
      <c r="F189">
        <v>166</v>
      </c>
      <c r="G189">
        <v>2735</v>
      </c>
      <c r="H189" t="s">
        <v>11</v>
      </c>
      <c r="I189" t="s">
        <v>10</v>
      </c>
      <c r="J189">
        <f t="shared" si="2"/>
        <v>143</v>
      </c>
      <c r="K189" t="str">
        <f>VLOOKUP(B189,[2]taxonomy1!$B:$U,2,FALSE)</f>
        <v xml:space="preserve"> Brassica napus (Rape).</v>
      </c>
      <c r="L189" t="str">
        <f>VLOOKUP(B189,[2]taxonomy1!$B:$U,4,FALSE)</f>
        <v xml:space="preserve"> NCBI_TaxID=3708 {ECO:0000313|EMBL:CDY38301.1, ECO:0000313|Proteomes:UP000028999};</v>
      </c>
      <c r="M189" t="str">
        <f>VLOOKUP(B189,[2]taxonomy1!$B:$U,6,FALSE)</f>
        <v>Eukaryota</v>
      </c>
      <c r="N189" t="str">
        <f>VLOOKUP(B189,[2]taxonomy1!$B:$U,7,FALSE)</f>
        <v xml:space="preserve"> Viridiplantae</v>
      </c>
      <c r="O189" t="str">
        <f>VLOOKUP(B189,[2]taxonomy1!$B:$U,8,FALSE)</f>
        <v xml:space="preserve"> Streptophyta</v>
      </c>
      <c r="P189" t="str">
        <f>VLOOKUP(B189,[2]taxonomy1!$B:$U,9,FALSE)</f>
        <v xml:space="preserve"> Embryophyta</v>
      </c>
      <c r="Q189" t="str">
        <f>VLOOKUP(B189,[2]taxonomy1!$B:$U,10,FALSE)</f>
        <v xml:space="preserve"> Tracheophyta</v>
      </c>
      <c r="R189" t="str">
        <f>VLOOKUP(B189,[2]taxonomy1!$B:$U,11,FALSE)</f>
        <v>Spermatophyta</v>
      </c>
      <c r="S189" t="str">
        <f>VLOOKUP(B189,[2]taxonomy1!$B:$U,12,FALSE)</f>
        <v xml:space="preserve"> Magnoliophyta</v>
      </c>
      <c r="T189" t="str">
        <f>VLOOKUP(B189,[2]taxonomy1!$B:$U,13,FALSE)</f>
        <v xml:space="preserve"> eudicotyledons</v>
      </c>
      <c r="U189" t="str">
        <f>VLOOKUP(B189,[2]taxonomy1!$B:$U,14,FALSE)</f>
        <v xml:space="preserve"> Gunneridae</v>
      </c>
      <c r="V189" t="str">
        <f>VLOOKUP(B189,[2]taxonomy1!$B:$U,15,FALSE)</f>
        <v>Pentapetalae</v>
      </c>
      <c r="W189" t="str">
        <f>VLOOKUP(B189,[2]taxonomy1!$B:$U,16,FALSE)</f>
        <v xml:space="preserve"> rosids</v>
      </c>
    </row>
    <row r="190" spans="1:23" x14ac:dyDescent="0.3">
      <c r="A190" t="s">
        <v>364</v>
      </c>
      <c r="B190" t="s">
        <v>365</v>
      </c>
      <c r="C190">
        <v>64</v>
      </c>
      <c r="D190" t="s">
        <v>10</v>
      </c>
      <c r="E190">
        <v>7</v>
      </c>
      <c r="F190">
        <v>57</v>
      </c>
      <c r="G190">
        <v>2735</v>
      </c>
      <c r="H190" t="s">
        <v>11</v>
      </c>
      <c r="I190" t="s">
        <v>10</v>
      </c>
      <c r="J190">
        <f t="shared" si="2"/>
        <v>50</v>
      </c>
      <c r="K190" t="str">
        <f>VLOOKUP(B190,[2]taxonomy1!$B:$U,2,FALSE)</f>
        <v xml:space="preserve"> Brassica napus (Rape).</v>
      </c>
      <c r="L190" t="str">
        <f>VLOOKUP(B190,[2]taxonomy1!$B:$U,4,FALSE)</f>
        <v xml:space="preserve"> NCBI_TaxID=3708 {ECO:0000313|EMBL:CDY37848.1, ECO:0000313|Proteomes:UP000028999};</v>
      </c>
      <c r="M190" t="str">
        <f>VLOOKUP(B190,[2]taxonomy1!$B:$U,6,FALSE)</f>
        <v>Eukaryota</v>
      </c>
      <c r="N190" t="str">
        <f>VLOOKUP(B190,[2]taxonomy1!$B:$U,7,FALSE)</f>
        <v xml:space="preserve"> Viridiplantae</v>
      </c>
      <c r="O190" t="str">
        <f>VLOOKUP(B190,[2]taxonomy1!$B:$U,8,FALSE)</f>
        <v xml:space="preserve"> Streptophyta</v>
      </c>
      <c r="P190" t="str">
        <f>VLOOKUP(B190,[2]taxonomy1!$B:$U,9,FALSE)</f>
        <v xml:space="preserve"> Embryophyta</v>
      </c>
      <c r="Q190" t="str">
        <f>VLOOKUP(B190,[2]taxonomy1!$B:$U,10,FALSE)</f>
        <v xml:space="preserve"> Tracheophyta</v>
      </c>
      <c r="R190" t="str">
        <f>VLOOKUP(B190,[2]taxonomy1!$B:$U,11,FALSE)</f>
        <v>Spermatophyta</v>
      </c>
      <c r="S190" t="str">
        <f>VLOOKUP(B190,[2]taxonomy1!$B:$U,12,FALSE)</f>
        <v xml:space="preserve"> Magnoliophyta</v>
      </c>
      <c r="T190" t="str">
        <f>VLOOKUP(B190,[2]taxonomy1!$B:$U,13,FALSE)</f>
        <v xml:space="preserve"> eudicotyledons</v>
      </c>
      <c r="U190" t="str">
        <f>VLOOKUP(B190,[2]taxonomy1!$B:$U,14,FALSE)</f>
        <v xml:space="preserve"> Gunneridae</v>
      </c>
      <c r="V190" t="str">
        <f>VLOOKUP(B190,[2]taxonomy1!$B:$U,15,FALSE)</f>
        <v>Pentapetalae</v>
      </c>
      <c r="W190" t="str">
        <f>VLOOKUP(B190,[2]taxonomy1!$B:$U,16,FALSE)</f>
        <v xml:space="preserve"> rosids</v>
      </c>
    </row>
    <row r="191" spans="1:23" x14ac:dyDescent="0.3">
      <c r="A191" t="s">
        <v>366</v>
      </c>
      <c r="B191" t="s">
        <v>367</v>
      </c>
      <c r="C191">
        <v>212</v>
      </c>
      <c r="D191" t="s">
        <v>10</v>
      </c>
      <c r="E191">
        <v>54</v>
      </c>
      <c r="F191">
        <v>212</v>
      </c>
      <c r="G191">
        <v>2735</v>
      </c>
      <c r="H191" t="s">
        <v>11</v>
      </c>
      <c r="I191" t="s">
        <v>10</v>
      </c>
      <c r="J191">
        <f t="shared" si="2"/>
        <v>158</v>
      </c>
      <c r="K191" t="str">
        <f>VLOOKUP(B191,[2]taxonomy1!$B:$U,2,FALSE)</f>
        <v xml:space="preserve"> Brassica napus (Rape).</v>
      </c>
      <c r="L191" t="str">
        <f>VLOOKUP(B191,[2]taxonomy1!$B:$U,4,FALSE)</f>
        <v xml:space="preserve"> NCBI_TaxID=3708 {ECO:0000313|EMBL:CDY39954.1, ECO:0000313|Proteomes:UP000028999};</v>
      </c>
      <c r="M191" t="str">
        <f>VLOOKUP(B191,[2]taxonomy1!$B:$U,6,FALSE)</f>
        <v>Eukaryota</v>
      </c>
      <c r="N191" t="str">
        <f>VLOOKUP(B191,[2]taxonomy1!$B:$U,7,FALSE)</f>
        <v xml:space="preserve"> Viridiplantae</v>
      </c>
      <c r="O191" t="str">
        <f>VLOOKUP(B191,[2]taxonomy1!$B:$U,8,FALSE)</f>
        <v xml:space="preserve"> Streptophyta</v>
      </c>
      <c r="P191" t="str">
        <f>VLOOKUP(B191,[2]taxonomy1!$B:$U,9,FALSE)</f>
        <v xml:space="preserve"> Embryophyta</v>
      </c>
      <c r="Q191" t="str">
        <f>VLOOKUP(B191,[2]taxonomy1!$B:$U,10,FALSE)</f>
        <v xml:space="preserve"> Tracheophyta</v>
      </c>
      <c r="R191" t="str">
        <f>VLOOKUP(B191,[2]taxonomy1!$B:$U,11,FALSE)</f>
        <v>Spermatophyta</v>
      </c>
      <c r="S191" t="str">
        <f>VLOOKUP(B191,[2]taxonomy1!$B:$U,12,FALSE)</f>
        <v xml:space="preserve"> Magnoliophyta</v>
      </c>
      <c r="T191" t="str">
        <f>VLOOKUP(B191,[2]taxonomy1!$B:$U,13,FALSE)</f>
        <v xml:space="preserve"> eudicotyledons</v>
      </c>
      <c r="U191" t="str">
        <f>VLOOKUP(B191,[2]taxonomy1!$B:$U,14,FALSE)</f>
        <v xml:space="preserve"> Gunneridae</v>
      </c>
      <c r="V191" t="str">
        <f>VLOOKUP(B191,[2]taxonomy1!$B:$U,15,FALSE)</f>
        <v>Pentapetalae</v>
      </c>
      <c r="W191" t="str">
        <f>VLOOKUP(B191,[2]taxonomy1!$B:$U,16,FALSE)</f>
        <v xml:space="preserve"> rosids</v>
      </c>
    </row>
    <row r="192" spans="1:23" x14ac:dyDescent="0.3">
      <c r="A192" t="s">
        <v>368</v>
      </c>
      <c r="B192" t="s">
        <v>369</v>
      </c>
      <c r="C192">
        <v>310</v>
      </c>
      <c r="D192" t="s">
        <v>10</v>
      </c>
      <c r="E192">
        <v>31</v>
      </c>
      <c r="F192">
        <v>304</v>
      </c>
      <c r="G192">
        <v>2735</v>
      </c>
      <c r="H192" t="s">
        <v>11</v>
      </c>
      <c r="I192" t="s">
        <v>10</v>
      </c>
      <c r="J192">
        <f t="shared" si="2"/>
        <v>273</v>
      </c>
      <c r="K192" t="str">
        <f>VLOOKUP(B192,[2]taxonomy1!$B:$U,2,FALSE)</f>
        <v xml:space="preserve"> Brassica napus (Rape).</v>
      </c>
      <c r="L192" t="str">
        <f>VLOOKUP(B192,[2]taxonomy1!$B:$U,4,FALSE)</f>
        <v xml:space="preserve"> NCBI_TaxID=3708 {ECO:0000313|EMBL:CDY42223.1, ECO:0000313|Proteomes:UP000028999};</v>
      </c>
      <c r="M192" t="str">
        <f>VLOOKUP(B192,[2]taxonomy1!$B:$U,6,FALSE)</f>
        <v>Eukaryota</v>
      </c>
      <c r="N192" t="str">
        <f>VLOOKUP(B192,[2]taxonomy1!$B:$U,7,FALSE)</f>
        <v xml:space="preserve"> Viridiplantae</v>
      </c>
      <c r="O192" t="str">
        <f>VLOOKUP(B192,[2]taxonomy1!$B:$U,8,FALSE)</f>
        <v xml:space="preserve"> Streptophyta</v>
      </c>
      <c r="P192" t="str">
        <f>VLOOKUP(B192,[2]taxonomy1!$B:$U,9,FALSE)</f>
        <v xml:space="preserve"> Embryophyta</v>
      </c>
      <c r="Q192" t="str">
        <f>VLOOKUP(B192,[2]taxonomy1!$B:$U,10,FALSE)</f>
        <v xml:space="preserve"> Tracheophyta</v>
      </c>
      <c r="R192" t="str">
        <f>VLOOKUP(B192,[2]taxonomy1!$B:$U,11,FALSE)</f>
        <v>Spermatophyta</v>
      </c>
      <c r="S192" t="str">
        <f>VLOOKUP(B192,[2]taxonomy1!$B:$U,12,FALSE)</f>
        <v xml:space="preserve"> Magnoliophyta</v>
      </c>
      <c r="T192" t="str">
        <f>VLOOKUP(B192,[2]taxonomy1!$B:$U,13,FALSE)</f>
        <v xml:space="preserve"> eudicotyledons</v>
      </c>
      <c r="U192" t="str">
        <f>VLOOKUP(B192,[2]taxonomy1!$B:$U,14,FALSE)</f>
        <v xml:space="preserve"> Gunneridae</v>
      </c>
      <c r="V192" t="str">
        <f>VLOOKUP(B192,[2]taxonomy1!$B:$U,15,FALSE)</f>
        <v>Pentapetalae</v>
      </c>
      <c r="W192" t="str">
        <f>VLOOKUP(B192,[2]taxonomy1!$B:$U,16,FALSE)</f>
        <v xml:space="preserve"> rosids</v>
      </c>
    </row>
    <row r="193" spans="1:23" x14ac:dyDescent="0.3">
      <c r="A193" t="s">
        <v>370</v>
      </c>
      <c r="B193" t="s">
        <v>371</v>
      </c>
      <c r="C193">
        <v>64</v>
      </c>
      <c r="D193" t="s">
        <v>10</v>
      </c>
      <c r="E193">
        <v>7</v>
      </c>
      <c r="F193">
        <v>57</v>
      </c>
      <c r="G193">
        <v>2735</v>
      </c>
      <c r="H193" t="s">
        <v>11</v>
      </c>
      <c r="I193" t="s">
        <v>10</v>
      </c>
      <c r="J193">
        <f t="shared" si="2"/>
        <v>50</v>
      </c>
      <c r="K193" t="str">
        <f>VLOOKUP(B193,[2]taxonomy1!$B:$U,2,FALSE)</f>
        <v xml:space="preserve"> Brassica napus (Rape).</v>
      </c>
      <c r="L193" t="str">
        <f>VLOOKUP(B193,[2]taxonomy1!$B:$U,4,FALSE)</f>
        <v xml:space="preserve"> NCBI_TaxID=3708 {ECO:0000313|EMBL:CDY43581.1, ECO:0000313|Proteomes:UP000028999};</v>
      </c>
      <c r="M193" t="str">
        <f>VLOOKUP(B193,[2]taxonomy1!$B:$U,6,FALSE)</f>
        <v>Eukaryota</v>
      </c>
      <c r="N193" t="str">
        <f>VLOOKUP(B193,[2]taxonomy1!$B:$U,7,FALSE)</f>
        <v xml:space="preserve"> Viridiplantae</v>
      </c>
      <c r="O193" t="str">
        <f>VLOOKUP(B193,[2]taxonomy1!$B:$U,8,FALSE)</f>
        <v xml:space="preserve"> Streptophyta</v>
      </c>
      <c r="P193" t="str">
        <f>VLOOKUP(B193,[2]taxonomy1!$B:$U,9,FALSE)</f>
        <v xml:space="preserve"> Embryophyta</v>
      </c>
      <c r="Q193" t="str">
        <f>VLOOKUP(B193,[2]taxonomy1!$B:$U,10,FALSE)</f>
        <v xml:space="preserve"> Tracheophyta</v>
      </c>
      <c r="R193" t="str">
        <f>VLOOKUP(B193,[2]taxonomy1!$B:$U,11,FALSE)</f>
        <v>Spermatophyta</v>
      </c>
      <c r="S193" t="str">
        <f>VLOOKUP(B193,[2]taxonomy1!$B:$U,12,FALSE)</f>
        <v xml:space="preserve"> Magnoliophyta</v>
      </c>
      <c r="T193" t="str">
        <f>VLOOKUP(B193,[2]taxonomy1!$B:$U,13,FALSE)</f>
        <v xml:space="preserve"> eudicotyledons</v>
      </c>
      <c r="U193" t="str">
        <f>VLOOKUP(B193,[2]taxonomy1!$B:$U,14,FALSE)</f>
        <v xml:space="preserve"> Gunneridae</v>
      </c>
      <c r="V193" t="str">
        <f>VLOOKUP(B193,[2]taxonomy1!$B:$U,15,FALSE)</f>
        <v>Pentapetalae</v>
      </c>
      <c r="W193" t="str">
        <f>VLOOKUP(B193,[2]taxonomy1!$B:$U,16,FALSE)</f>
        <v xml:space="preserve"> rosids</v>
      </c>
    </row>
    <row r="194" spans="1:23" x14ac:dyDescent="0.3">
      <c r="A194" t="s">
        <v>372</v>
      </c>
      <c r="B194" t="s">
        <v>373</v>
      </c>
      <c r="C194">
        <v>81</v>
      </c>
      <c r="D194" t="s">
        <v>10</v>
      </c>
      <c r="E194">
        <v>1</v>
      </c>
      <c r="F194">
        <v>74</v>
      </c>
      <c r="G194">
        <v>2735</v>
      </c>
      <c r="H194" t="s">
        <v>11</v>
      </c>
      <c r="I194" t="s">
        <v>10</v>
      </c>
      <c r="J194">
        <f t="shared" si="2"/>
        <v>73</v>
      </c>
      <c r="K194" t="str">
        <f>VLOOKUP(B194,[2]taxonomy1!$B:$U,2,FALSE)</f>
        <v xml:space="preserve"> Brassica napus (Rape).</v>
      </c>
      <c r="L194" t="str">
        <f>VLOOKUP(B194,[2]taxonomy1!$B:$U,4,FALSE)</f>
        <v xml:space="preserve"> NCBI_TaxID=3708 {ECO:0000313|EMBL:CDY59666.1, ECO:0000313|Proteomes:UP000028999};</v>
      </c>
      <c r="M194" t="str">
        <f>VLOOKUP(B194,[2]taxonomy1!$B:$U,6,FALSE)</f>
        <v>Eukaryota</v>
      </c>
      <c r="N194" t="str">
        <f>VLOOKUP(B194,[2]taxonomy1!$B:$U,7,FALSE)</f>
        <v xml:space="preserve"> Viridiplantae</v>
      </c>
      <c r="O194" t="str">
        <f>VLOOKUP(B194,[2]taxonomy1!$B:$U,8,FALSE)</f>
        <v xml:space="preserve"> Streptophyta</v>
      </c>
      <c r="P194" t="str">
        <f>VLOOKUP(B194,[2]taxonomy1!$B:$U,9,FALSE)</f>
        <v xml:space="preserve"> Embryophyta</v>
      </c>
      <c r="Q194" t="str">
        <f>VLOOKUP(B194,[2]taxonomy1!$B:$U,10,FALSE)</f>
        <v xml:space="preserve"> Tracheophyta</v>
      </c>
      <c r="R194" t="str">
        <f>VLOOKUP(B194,[2]taxonomy1!$B:$U,11,FALSE)</f>
        <v>Spermatophyta</v>
      </c>
      <c r="S194" t="str">
        <f>VLOOKUP(B194,[2]taxonomy1!$B:$U,12,FALSE)</f>
        <v xml:space="preserve"> Magnoliophyta</v>
      </c>
      <c r="T194" t="str">
        <f>VLOOKUP(B194,[2]taxonomy1!$B:$U,13,FALSE)</f>
        <v xml:space="preserve"> eudicotyledons</v>
      </c>
      <c r="U194" t="str">
        <f>VLOOKUP(B194,[2]taxonomy1!$B:$U,14,FALSE)</f>
        <v xml:space="preserve"> Gunneridae</v>
      </c>
      <c r="V194" t="str">
        <f>VLOOKUP(B194,[2]taxonomy1!$B:$U,15,FALSE)</f>
        <v>Pentapetalae</v>
      </c>
      <c r="W194" t="str">
        <f>VLOOKUP(B194,[2]taxonomy1!$B:$U,16,FALSE)</f>
        <v xml:space="preserve"> rosids</v>
      </c>
    </row>
    <row r="195" spans="1:23" x14ac:dyDescent="0.3">
      <c r="A195" t="s">
        <v>374</v>
      </c>
      <c r="B195" t="s">
        <v>375</v>
      </c>
      <c r="C195">
        <v>276</v>
      </c>
      <c r="D195" t="s">
        <v>10</v>
      </c>
      <c r="E195">
        <v>4</v>
      </c>
      <c r="F195">
        <v>269</v>
      </c>
      <c r="G195">
        <v>2735</v>
      </c>
      <c r="H195" t="s">
        <v>11</v>
      </c>
      <c r="I195" t="s">
        <v>10</v>
      </c>
      <c r="J195">
        <f t="shared" ref="J195:J258" si="3">F195-E195</f>
        <v>265</v>
      </c>
      <c r="K195" t="str">
        <f>VLOOKUP(B195,[2]taxonomy1!$B:$U,2,FALSE)</f>
        <v xml:space="preserve"> Brassica napus (Rape).</v>
      </c>
      <c r="L195" t="str">
        <f>VLOOKUP(B195,[2]taxonomy1!$B:$U,4,FALSE)</f>
        <v xml:space="preserve"> NCBI_TaxID=3708 {ECO:0000313|EMBL:CDY59668.1, ECO:0000313|Proteomes:UP000028999};</v>
      </c>
      <c r="M195" t="str">
        <f>VLOOKUP(B195,[2]taxonomy1!$B:$U,6,FALSE)</f>
        <v>Eukaryota</v>
      </c>
      <c r="N195" t="str">
        <f>VLOOKUP(B195,[2]taxonomy1!$B:$U,7,FALSE)</f>
        <v xml:space="preserve"> Viridiplantae</v>
      </c>
      <c r="O195" t="str">
        <f>VLOOKUP(B195,[2]taxonomy1!$B:$U,8,FALSE)</f>
        <v xml:space="preserve"> Streptophyta</v>
      </c>
      <c r="P195" t="str">
        <f>VLOOKUP(B195,[2]taxonomy1!$B:$U,9,FALSE)</f>
        <v xml:space="preserve"> Embryophyta</v>
      </c>
      <c r="Q195" t="str">
        <f>VLOOKUP(B195,[2]taxonomy1!$B:$U,10,FALSE)</f>
        <v xml:space="preserve"> Tracheophyta</v>
      </c>
      <c r="R195" t="str">
        <f>VLOOKUP(B195,[2]taxonomy1!$B:$U,11,FALSE)</f>
        <v>Spermatophyta</v>
      </c>
      <c r="S195" t="str">
        <f>VLOOKUP(B195,[2]taxonomy1!$B:$U,12,FALSE)</f>
        <v xml:space="preserve"> Magnoliophyta</v>
      </c>
      <c r="T195" t="str">
        <f>VLOOKUP(B195,[2]taxonomy1!$B:$U,13,FALSE)</f>
        <v xml:space="preserve"> eudicotyledons</v>
      </c>
      <c r="U195" t="str">
        <f>VLOOKUP(B195,[2]taxonomy1!$B:$U,14,FALSE)</f>
        <v xml:space="preserve"> Gunneridae</v>
      </c>
      <c r="V195" t="str">
        <f>VLOOKUP(B195,[2]taxonomy1!$B:$U,15,FALSE)</f>
        <v>Pentapetalae</v>
      </c>
      <c r="W195" t="str">
        <f>VLOOKUP(B195,[2]taxonomy1!$B:$U,16,FALSE)</f>
        <v xml:space="preserve"> rosids</v>
      </c>
    </row>
    <row r="196" spans="1:23" x14ac:dyDescent="0.3">
      <c r="A196" t="s">
        <v>376</v>
      </c>
      <c r="B196" t="s">
        <v>377</v>
      </c>
      <c r="C196">
        <v>276</v>
      </c>
      <c r="D196" t="s">
        <v>10</v>
      </c>
      <c r="E196">
        <v>4</v>
      </c>
      <c r="F196">
        <v>269</v>
      </c>
      <c r="G196">
        <v>2735</v>
      </c>
      <c r="H196" t="s">
        <v>11</v>
      </c>
      <c r="I196" t="s">
        <v>10</v>
      </c>
      <c r="J196">
        <f t="shared" si="3"/>
        <v>265</v>
      </c>
      <c r="K196" t="str">
        <f>VLOOKUP(B196,[2]taxonomy1!$B:$U,2,FALSE)</f>
        <v xml:space="preserve"> Brassica napus (Rape).</v>
      </c>
      <c r="L196" t="str">
        <f>VLOOKUP(B196,[2]taxonomy1!$B:$U,4,FALSE)</f>
        <v xml:space="preserve"> NCBI_TaxID=3708 {ECO:0000313|EMBL:CDY63765.1, ECO:0000313|Proteomes:UP000028999};</v>
      </c>
      <c r="M196" t="str">
        <f>VLOOKUP(B196,[2]taxonomy1!$B:$U,6,FALSE)</f>
        <v>Eukaryota</v>
      </c>
      <c r="N196" t="str">
        <f>VLOOKUP(B196,[2]taxonomy1!$B:$U,7,FALSE)</f>
        <v xml:space="preserve"> Viridiplantae</v>
      </c>
      <c r="O196" t="str">
        <f>VLOOKUP(B196,[2]taxonomy1!$B:$U,8,FALSE)</f>
        <v xml:space="preserve"> Streptophyta</v>
      </c>
      <c r="P196" t="str">
        <f>VLOOKUP(B196,[2]taxonomy1!$B:$U,9,FALSE)</f>
        <v xml:space="preserve"> Embryophyta</v>
      </c>
      <c r="Q196" t="str">
        <f>VLOOKUP(B196,[2]taxonomy1!$B:$U,10,FALSE)</f>
        <v xml:space="preserve"> Tracheophyta</v>
      </c>
      <c r="R196" t="str">
        <f>VLOOKUP(B196,[2]taxonomy1!$B:$U,11,FALSE)</f>
        <v>Spermatophyta</v>
      </c>
      <c r="S196" t="str">
        <f>VLOOKUP(B196,[2]taxonomy1!$B:$U,12,FALSE)</f>
        <v xml:space="preserve"> Magnoliophyta</v>
      </c>
      <c r="T196" t="str">
        <f>VLOOKUP(B196,[2]taxonomy1!$B:$U,13,FALSE)</f>
        <v xml:space="preserve"> eudicotyledons</v>
      </c>
      <c r="U196" t="str">
        <f>VLOOKUP(B196,[2]taxonomy1!$B:$U,14,FALSE)</f>
        <v xml:space="preserve"> Gunneridae</v>
      </c>
      <c r="V196" t="str">
        <f>VLOOKUP(B196,[2]taxonomy1!$B:$U,15,FALSE)</f>
        <v>Pentapetalae</v>
      </c>
      <c r="W196" t="str">
        <f>VLOOKUP(B196,[2]taxonomy1!$B:$U,16,FALSE)</f>
        <v xml:space="preserve"> rosids</v>
      </c>
    </row>
    <row r="197" spans="1:23" x14ac:dyDescent="0.3">
      <c r="A197" t="s">
        <v>378</v>
      </c>
      <c r="B197" t="s">
        <v>379</v>
      </c>
      <c r="C197">
        <v>276</v>
      </c>
      <c r="D197" t="s">
        <v>10</v>
      </c>
      <c r="E197">
        <v>4</v>
      </c>
      <c r="F197">
        <v>269</v>
      </c>
      <c r="G197">
        <v>2735</v>
      </c>
      <c r="H197" t="s">
        <v>11</v>
      </c>
      <c r="I197" t="s">
        <v>10</v>
      </c>
      <c r="J197">
        <f t="shared" si="3"/>
        <v>265</v>
      </c>
      <c r="K197" t="str">
        <f>VLOOKUP(B197,[2]taxonomy1!$B:$U,2,FALSE)</f>
        <v xml:space="preserve"> Brassica napus (Rape).</v>
      </c>
      <c r="L197" t="str">
        <f>VLOOKUP(B197,[2]taxonomy1!$B:$U,4,FALSE)</f>
        <v xml:space="preserve"> NCBI_TaxID=3708 {ECO:0000313|EMBL:CDY66736.1, ECO:0000313|Proteomes:UP000028999};</v>
      </c>
      <c r="M197" t="str">
        <f>VLOOKUP(B197,[2]taxonomy1!$B:$U,6,FALSE)</f>
        <v>Eukaryota</v>
      </c>
      <c r="N197" t="str">
        <f>VLOOKUP(B197,[2]taxonomy1!$B:$U,7,FALSE)</f>
        <v xml:space="preserve"> Viridiplantae</v>
      </c>
      <c r="O197" t="str">
        <f>VLOOKUP(B197,[2]taxonomy1!$B:$U,8,FALSE)</f>
        <v xml:space="preserve"> Streptophyta</v>
      </c>
      <c r="P197" t="str">
        <f>VLOOKUP(B197,[2]taxonomy1!$B:$U,9,FALSE)</f>
        <v xml:space="preserve"> Embryophyta</v>
      </c>
      <c r="Q197" t="str">
        <f>VLOOKUP(B197,[2]taxonomy1!$B:$U,10,FALSE)</f>
        <v xml:space="preserve"> Tracheophyta</v>
      </c>
      <c r="R197" t="str">
        <f>VLOOKUP(B197,[2]taxonomy1!$B:$U,11,FALSE)</f>
        <v>Spermatophyta</v>
      </c>
      <c r="S197" t="str">
        <f>VLOOKUP(B197,[2]taxonomy1!$B:$U,12,FALSE)</f>
        <v xml:space="preserve"> Magnoliophyta</v>
      </c>
      <c r="T197" t="str">
        <f>VLOOKUP(B197,[2]taxonomy1!$B:$U,13,FALSE)</f>
        <v xml:space="preserve"> eudicotyledons</v>
      </c>
      <c r="U197" t="str">
        <f>VLOOKUP(B197,[2]taxonomy1!$B:$U,14,FALSE)</f>
        <v xml:space="preserve"> Gunneridae</v>
      </c>
      <c r="V197" t="str">
        <f>VLOOKUP(B197,[2]taxonomy1!$B:$U,15,FALSE)</f>
        <v>Pentapetalae</v>
      </c>
      <c r="W197" t="str">
        <f>VLOOKUP(B197,[2]taxonomy1!$B:$U,16,FALSE)</f>
        <v xml:space="preserve"> rosids</v>
      </c>
    </row>
    <row r="198" spans="1:23" x14ac:dyDescent="0.3">
      <c r="A198" t="s">
        <v>380</v>
      </c>
      <c r="B198" t="s">
        <v>381</v>
      </c>
      <c r="C198">
        <v>276</v>
      </c>
      <c r="D198" t="s">
        <v>10</v>
      </c>
      <c r="E198">
        <v>4</v>
      </c>
      <c r="F198">
        <v>269</v>
      </c>
      <c r="G198">
        <v>2735</v>
      </c>
      <c r="H198" t="s">
        <v>11</v>
      </c>
      <c r="I198" t="s">
        <v>10</v>
      </c>
      <c r="J198">
        <f t="shared" si="3"/>
        <v>265</v>
      </c>
      <c r="K198" t="str">
        <f>VLOOKUP(B198,[2]taxonomy1!$B:$U,2,FALSE)</f>
        <v xml:space="preserve"> Brassica napus (Rape).</v>
      </c>
      <c r="L198" t="str">
        <f>VLOOKUP(B198,[2]taxonomy1!$B:$U,4,FALSE)</f>
        <v xml:space="preserve"> NCBI_TaxID=3708 {ECO:0000313|EMBL:CDY68122.1, ECO:0000313|Proteomes:UP000028999};</v>
      </c>
      <c r="M198" t="str">
        <f>VLOOKUP(B198,[2]taxonomy1!$B:$U,6,FALSE)</f>
        <v>Eukaryota</v>
      </c>
      <c r="N198" t="str">
        <f>VLOOKUP(B198,[2]taxonomy1!$B:$U,7,FALSE)</f>
        <v xml:space="preserve"> Viridiplantae</v>
      </c>
      <c r="O198" t="str">
        <f>VLOOKUP(B198,[2]taxonomy1!$B:$U,8,FALSE)</f>
        <v xml:space="preserve"> Streptophyta</v>
      </c>
      <c r="P198" t="str">
        <f>VLOOKUP(B198,[2]taxonomy1!$B:$U,9,FALSE)</f>
        <v xml:space="preserve"> Embryophyta</v>
      </c>
      <c r="Q198" t="str">
        <f>VLOOKUP(B198,[2]taxonomy1!$B:$U,10,FALSE)</f>
        <v xml:space="preserve"> Tracheophyta</v>
      </c>
      <c r="R198" t="str">
        <f>VLOOKUP(B198,[2]taxonomy1!$B:$U,11,FALSE)</f>
        <v>Spermatophyta</v>
      </c>
      <c r="S198" t="str">
        <f>VLOOKUP(B198,[2]taxonomy1!$B:$U,12,FALSE)</f>
        <v xml:space="preserve"> Magnoliophyta</v>
      </c>
      <c r="T198" t="str">
        <f>VLOOKUP(B198,[2]taxonomy1!$B:$U,13,FALSE)</f>
        <v xml:space="preserve"> eudicotyledons</v>
      </c>
      <c r="U198" t="str">
        <f>VLOOKUP(B198,[2]taxonomy1!$B:$U,14,FALSE)</f>
        <v xml:space="preserve"> Gunneridae</v>
      </c>
      <c r="V198" t="str">
        <f>VLOOKUP(B198,[2]taxonomy1!$B:$U,15,FALSE)</f>
        <v>Pentapetalae</v>
      </c>
      <c r="W198" t="str">
        <f>VLOOKUP(B198,[2]taxonomy1!$B:$U,16,FALSE)</f>
        <v xml:space="preserve"> rosids</v>
      </c>
    </row>
    <row r="199" spans="1:23" x14ac:dyDescent="0.3">
      <c r="A199" t="s">
        <v>382</v>
      </c>
      <c r="B199" t="s">
        <v>383</v>
      </c>
      <c r="C199">
        <v>250</v>
      </c>
      <c r="D199" t="s">
        <v>10</v>
      </c>
      <c r="E199">
        <v>41</v>
      </c>
      <c r="F199">
        <v>243</v>
      </c>
      <c r="G199">
        <v>2735</v>
      </c>
      <c r="H199" t="s">
        <v>11</v>
      </c>
      <c r="I199" t="s">
        <v>10</v>
      </c>
      <c r="J199">
        <f t="shared" si="3"/>
        <v>202</v>
      </c>
      <c r="K199" t="str">
        <f>VLOOKUP(B199,[2]taxonomy1!$B:$U,2,FALSE)</f>
        <v xml:space="preserve"> Brassica napus (Rape).</v>
      </c>
      <c r="L199" t="str">
        <f>VLOOKUP(B199,[2]taxonomy1!$B:$U,4,FALSE)</f>
        <v xml:space="preserve"> NCBI_TaxID=3708 {ECO:0000313|EMBL:CDY70638.1, ECO:0000313|Proteomes:UP000028999};</v>
      </c>
      <c r="M199" t="str">
        <f>VLOOKUP(B199,[2]taxonomy1!$B:$U,6,FALSE)</f>
        <v>Eukaryota</v>
      </c>
      <c r="N199" t="str">
        <f>VLOOKUP(B199,[2]taxonomy1!$B:$U,7,FALSE)</f>
        <v xml:space="preserve"> Viridiplantae</v>
      </c>
      <c r="O199" t="str">
        <f>VLOOKUP(B199,[2]taxonomy1!$B:$U,8,FALSE)</f>
        <v xml:space="preserve"> Streptophyta</v>
      </c>
      <c r="P199" t="str">
        <f>VLOOKUP(B199,[2]taxonomy1!$B:$U,9,FALSE)</f>
        <v xml:space="preserve"> Embryophyta</v>
      </c>
      <c r="Q199" t="str">
        <f>VLOOKUP(B199,[2]taxonomy1!$B:$U,10,FALSE)</f>
        <v xml:space="preserve"> Tracheophyta</v>
      </c>
      <c r="R199" t="str">
        <f>VLOOKUP(B199,[2]taxonomy1!$B:$U,11,FALSE)</f>
        <v>Spermatophyta</v>
      </c>
      <c r="S199" t="str">
        <f>VLOOKUP(B199,[2]taxonomy1!$B:$U,12,FALSE)</f>
        <v xml:space="preserve"> Magnoliophyta</v>
      </c>
      <c r="T199" t="str">
        <f>VLOOKUP(B199,[2]taxonomy1!$B:$U,13,FALSE)</f>
        <v xml:space="preserve"> eudicotyledons</v>
      </c>
      <c r="U199" t="str">
        <f>VLOOKUP(B199,[2]taxonomy1!$B:$U,14,FALSE)</f>
        <v xml:space="preserve"> Gunneridae</v>
      </c>
      <c r="V199" t="str">
        <f>VLOOKUP(B199,[2]taxonomy1!$B:$U,15,FALSE)</f>
        <v>Pentapetalae</v>
      </c>
      <c r="W199" t="str">
        <f>VLOOKUP(B199,[2]taxonomy1!$B:$U,16,FALSE)</f>
        <v xml:space="preserve"> rosids</v>
      </c>
    </row>
    <row r="200" spans="1:23" x14ac:dyDescent="0.3">
      <c r="A200" t="s">
        <v>384</v>
      </c>
      <c r="B200" t="s">
        <v>385</v>
      </c>
      <c r="C200">
        <v>276</v>
      </c>
      <c r="D200" t="s">
        <v>10</v>
      </c>
      <c r="E200">
        <v>4</v>
      </c>
      <c r="F200">
        <v>269</v>
      </c>
      <c r="G200">
        <v>2735</v>
      </c>
      <c r="H200" t="s">
        <v>11</v>
      </c>
      <c r="I200" t="s">
        <v>10</v>
      </c>
      <c r="J200">
        <f t="shared" si="3"/>
        <v>265</v>
      </c>
      <c r="K200" t="str">
        <f>VLOOKUP(B200,[2]taxonomy1!$B:$U,2,FALSE)</f>
        <v xml:space="preserve"> Brassica napus (Rape).</v>
      </c>
      <c r="L200" t="str">
        <f>VLOOKUP(B200,[2]taxonomy1!$B:$U,4,FALSE)</f>
        <v xml:space="preserve"> NCBI_TaxID=3708 {ECO:0000313|EMBL:CDY69321.1, ECO:0000313|Proteomes:UP000028999};</v>
      </c>
      <c r="M200" t="str">
        <f>VLOOKUP(B200,[2]taxonomy1!$B:$U,6,FALSE)</f>
        <v>Eukaryota</v>
      </c>
      <c r="N200" t="str">
        <f>VLOOKUP(B200,[2]taxonomy1!$B:$U,7,FALSE)</f>
        <v xml:space="preserve"> Viridiplantae</v>
      </c>
      <c r="O200" t="str">
        <f>VLOOKUP(B200,[2]taxonomy1!$B:$U,8,FALSE)</f>
        <v xml:space="preserve"> Streptophyta</v>
      </c>
      <c r="P200" t="str">
        <f>VLOOKUP(B200,[2]taxonomy1!$B:$U,9,FALSE)</f>
        <v xml:space="preserve"> Embryophyta</v>
      </c>
      <c r="Q200" t="str">
        <f>VLOOKUP(B200,[2]taxonomy1!$B:$U,10,FALSE)</f>
        <v xml:space="preserve"> Tracheophyta</v>
      </c>
      <c r="R200" t="str">
        <f>VLOOKUP(B200,[2]taxonomy1!$B:$U,11,FALSE)</f>
        <v>Spermatophyta</v>
      </c>
      <c r="S200" t="str">
        <f>VLOOKUP(B200,[2]taxonomy1!$B:$U,12,FALSE)</f>
        <v xml:space="preserve"> Magnoliophyta</v>
      </c>
      <c r="T200" t="str">
        <f>VLOOKUP(B200,[2]taxonomy1!$B:$U,13,FALSE)</f>
        <v xml:space="preserve"> eudicotyledons</v>
      </c>
      <c r="U200" t="str">
        <f>VLOOKUP(B200,[2]taxonomy1!$B:$U,14,FALSE)</f>
        <v xml:space="preserve"> Gunneridae</v>
      </c>
      <c r="V200" t="str">
        <f>VLOOKUP(B200,[2]taxonomy1!$B:$U,15,FALSE)</f>
        <v>Pentapetalae</v>
      </c>
      <c r="W200" t="str">
        <f>VLOOKUP(B200,[2]taxonomy1!$B:$U,16,FALSE)</f>
        <v xml:space="preserve"> rosids</v>
      </c>
    </row>
    <row r="201" spans="1:23" x14ac:dyDescent="0.3">
      <c r="A201" t="s">
        <v>386</v>
      </c>
      <c r="B201" t="s">
        <v>387</v>
      </c>
      <c r="C201">
        <v>248</v>
      </c>
      <c r="D201" t="s">
        <v>10</v>
      </c>
      <c r="E201">
        <v>1</v>
      </c>
      <c r="F201">
        <v>220</v>
      </c>
      <c r="G201">
        <v>2735</v>
      </c>
      <c r="H201" t="s">
        <v>11</v>
      </c>
      <c r="I201" t="s">
        <v>10</v>
      </c>
      <c r="J201">
        <f t="shared" si="3"/>
        <v>219</v>
      </c>
      <c r="K201" t="str">
        <f>VLOOKUP(B201,[2]taxonomy1!$B:$U,2,FALSE)</f>
        <v xml:space="preserve"> Trichophyton rubrum (strain ATCC MYA-4607 / CBS 118892) (Athlete's foot fungus).</v>
      </c>
      <c r="L201" t="str">
        <f>VLOOKUP(B201,[2]taxonomy1!$B:$U,4,FALSE)</f>
        <v xml:space="preserve"> NCBI_TaxID=559305 {ECO:0000313|EMBL:KFL62314.1, ECO:0000313|Proteomes:UP000008864};</v>
      </c>
      <c r="M201" t="str">
        <f>VLOOKUP(B201,[2]taxonomy1!$B:$U,6,FALSE)</f>
        <v>Eukaryota</v>
      </c>
      <c r="N201" t="str">
        <f>VLOOKUP(B201,[2]taxonomy1!$B:$U,7,FALSE)</f>
        <v xml:space="preserve"> Fungi</v>
      </c>
      <c r="O201" t="str">
        <f>VLOOKUP(B201,[2]taxonomy1!$B:$U,8,FALSE)</f>
        <v xml:space="preserve"> Dikarya</v>
      </c>
      <c r="P201" t="str">
        <f>VLOOKUP(B201,[2]taxonomy1!$B:$U,9,FALSE)</f>
        <v xml:space="preserve"> Ascomycota</v>
      </c>
      <c r="Q201" t="str">
        <f>VLOOKUP(B201,[2]taxonomy1!$B:$U,10,FALSE)</f>
        <v xml:space="preserve"> Pezizomycotina</v>
      </c>
      <c r="R201" t="str">
        <f>VLOOKUP(B201,[2]taxonomy1!$B:$U,11,FALSE)</f>
        <v xml:space="preserve"> Eurotiomycetes</v>
      </c>
      <c r="S201" t="str">
        <f>VLOOKUP(B201,[2]taxonomy1!$B:$U,12,FALSE)</f>
        <v>Eurotiomycetidae</v>
      </c>
      <c r="T201" t="str">
        <f>VLOOKUP(B201,[2]taxonomy1!$B:$U,13,FALSE)</f>
        <v xml:space="preserve"> Onygenales</v>
      </c>
      <c r="U201" t="str">
        <f>VLOOKUP(B201,[2]taxonomy1!$B:$U,14,FALSE)</f>
        <v xml:space="preserve"> Arthrodermataceae</v>
      </c>
      <c r="V201" t="str">
        <f>VLOOKUP(B201,[2]taxonomy1!$B:$U,15,FALSE)</f>
        <v xml:space="preserve"> Trichophyton.</v>
      </c>
      <c r="W201">
        <f>VLOOKUP(B201,[2]taxonomy1!$B:$U,16,FALSE)</f>
        <v>0</v>
      </c>
    </row>
    <row r="202" spans="1:23" x14ac:dyDescent="0.3">
      <c r="A202" t="s">
        <v>388</v>
      </c>
      <c r="B202" t="s">
        <v>389</v>
      </c>
      <c r="C202">
        <v>327</v>
      </c>
      <c r="D202" t="s">
        <v>10</v>
      </c>
      <c r="E202">
        <v>38</v>
      </c>
      <c r="F202">
        <v>326</v>
      </c>
      <c r="G202">
        <v>2735</v>
      </c>
      <c r="H202" t="s">
        <v>11</v>
      </c>
      <c r="I202" t="s">
        <v>10</v>
      </c>
      <c r="J202">
        <f t="shared" si="3"/>
        <v>288</v>
      </c>
      <c r="K202" t="str">
        <f>VLOOKUP(B202,[2]taxonomy1!$B:$U,2,FALSE)</f>
        <v xml:space="preserve"> Trichophyton rubrum (strain ATCC MYA-4607 / CBS 118892) (Athlete's foot fungus).</v>
      </c>
      <c r="L202" t="str">
        <f>VLOOKUP(B202,[2]taxonomy1!$B:$U,4,FALSE)</f>
        <v xml:space="preserve"> NCBI_TaxID=559305 {ECO:0000313|EMBL:KFL62313.1, ECO:0000313|Proteomes:UP000008864};</v>
      </c>
      <c r="M202" t="str">
        <f>VLOOKUP(B202,[2]taxonomy1!$B:$U,6,FALSE)</f>
        <v>Eukaryota</v>
      </c>
      <c r="N202" t="str">
        <f>VLOOKUP(B202,[2]taxonomy1!$B:$U,7,FALSE)</f>
        <v xml:space="preserve"> Fungi</v>
      </c>
      <c r="O202" t="str">
        <f>VLOOKUP(B202,[2]taxonomy1!$B:$U,8,FALSE)</f>
        <v xml:space="preserve"> Dikarya</v>
      </c>
      <c r="P202" t="str">
        <f>VLOOKUP(B202,[2]taxonomy1!$B:$U,9,FALSE)</f>
        <v xml:space="preserve"> Ascomycota</v>
      </c>
      <c r="Q202" t="str">
        <f>VLOOKUP(B202,[2]taxonomy1!$B:$U,10,FALSE)</f>
        <v xml:space="preserve"> Pezizomycotina</v>
      </c>
      <c r="R202" t="str">
        <f>VLOOKUP(B202,[2]taxonomy1!$B:$U,11,FALSE)</f>
        <v xml:space="preserve"> Eurotiomycetes</v>
      </c>
      <c r="S202" t="str">
        <f>VLOOKUP(B202,[2]taxonomy1!$B:$U,12,FALSE)</f>
        <v>Eurotiomycetidae</v>
      </c>
      <c r="T202" t="str">
        <f>VLOOKUP(B202,[2]taxonomy1!$B:$U,13,FALSE)</f>
        <v xml:space="preserve"> Onygenales</v>
      </c>
      <c r="U202" t="str">
        <f>VLOOKUP(B202,[2]taxonomy1!$B:$U,14,FALSE)</f>
        <v xml:space="preserve"> Arthrodermataceae</v>
      </c>
      <c r="V202" t="str">
        <f>VLOOKUP(B202,[2]taxonomy1!$B:$U,15,FALSE)</f>
        <v xml:space="preserve"> Trichophyton.</v>
      </c>
      <c r="W202">
        <f>VLOOKUP(B202,[2]taxonomy1!$B:$U,16,FALSE)</f>
        <v>0</v>
      </c>
    </row>
    <row r="203" spans="1:23" x14ac:dyDescent="0.3">
      <c r="A203" t="s">
        <v>390</v>
      </c>
      <c r="B203" t="s">
        <v>391</v>
      </c>
      <c r="C203">
        <v>409</v>
      </c>
      <c r="D203" t="s">
        <v>10</v>
      </c>
      <c r="E203">
        <v>122</v>
      </c>
      <c r="F203">
        <v>402</v>
      </c>
      <c r="G203">
        <v>2735</v>
      </c>
      <c r="H203" t="s">
        <v>11</v>
      </c>
      <c r="I203" t="s">
        <v>10</v>
      </c>
      <c r="J203">
        <f t="shared" si="3"/>
        <v>280</v>
      </c>
      <c r="K203" t="str">
        <f>VLOOKUP(B203,[2]taxonomy1!$B:$U,2,FALSE)</f>
        <v xml:space="preserve"> Pseudozyma antarctica (Yeast) (Candida antarctica).</v>
      </c>
      <c r="L203" t="str">
        <f>VLOOKUP(B203,[2]taxonomy1!$B:$U,4,FALSE)</f>
        <v xml:space="preserve"> NCBI_TaxID=84753 {ECO:0000313|EMBL:GAK66896.1, ECO:0000313|Proteomes:UP000053758};</v>
      </c>
      <c r="M203" t="str">
        <f>VLOOKUP(B203,[2]taxonomy1!$B:$U,6,FALSE)</f>
        <v>Eukaryota</v>
      </c>
      <c r="N203" t="str">
        <f>VLOOKUP(B203,[2]taxonomy1!$B:$U,7,FALSE)</f>
        <v xml:space="preserve"> Fungi</v>
      </c>
      <c r="O203" t="str">
        <f>VLOOKUP(B203,[2]taxonomy1!$B:$U,8,FALSE)</f>
        <v xml:space="preserve"> Dikarya</v>
      </c>
      <c r="P203" t="str">
        <f>VLOOKUP(B203,[2]taxonomy1!$B:$U,9,FALSE)</f>
        <v xml:space="preserve"> Basidiomycota</v>
      </c>
      <c r="Q203" t="str">
        <f>VLOOKUP(B203,[2]taxonomy1!$B:$U,10,FALSE)</f>
        <v xml:space="preserve"> Ustilaginomycotina</v>
      </c>
      <c r="R203" t="str">
        <f>VLOOKUP(B203,[2]taxonomy1!$B:$U,11,FALSE)</f>
        <v>Ustilaginomycetes</v>
      </c>
      <c r="S203" t="str">
        <f>VLOOKUP(B203,[2]taxonomy1!$B:$U,12,FALSE)</f>
        <v xml:space="preserve"> Ustilaginales</v>
      </c>
      <c r="T203" t="str">
        <f>VLOOKUP(B203,[2]taxonomy1!$B:$U,13,FALSE)</f>
        <v xml:space="preserve"> Ustilaginaceae</v>
      </c>
      <c r="U203" t="str">
        <f>VLOOKUP(B203,[2]taxonomy1!$B:$U,14,FALSE)</f>
        <v xml:space="preserve"> Moesziomyces.</v>
      </c>
      <c r="V203">
        <f>VLOOKUP(B203,[2]taxonomy1!$B:$U,15,FALSE)</f>
        <v>0</v>
      </c>
      <c r="W203">
        <f>VLOOKUP(B203,[2]taxonomy1!$B:$U,16,FALSE)</f>
        <v>0</v>
      </c>
    </row>
    <row r="204" spans="1:23" x14ac:dyDescent="0.3">
      <c r="A204" t="s">
        <v>392</v>
      </c>
      <c r="B204" t="s">
        <v>393</v>
      </c>
      <c r="C204">
        <v>283</v>
      </c>
      <c r="D204" t="s">
        <v>10</v>
      </c>
      <c r="E204">
        <v>2</v>
      </c>
      <c r="F204">
        <v>276</v>
      </c>
      <c r="G204">
        <v>2735</v>
      </c>
      <c r="H204" t="s">
        <v>11</v>
      </c>
      <c r="I204" t="s">
        <v>10</v>
      </c>
      <c r="J204">
        <f t="shared" si="3"/>
        <v>274</v>
      </c>
      <c r="K204" t="str">
        <f>VLOOKUP(B204,[2]taxonomy1!$B:$U,2,FALSE)</f>
        <v xml:space="preserve"> Scedosporium apiospermum.</v>
      </c>
      <c r="L204" t="str">
        <f>VLOOKUP(B204,[2]taxonomy1!$B:$U,4,FALSE)</f>
        <v xml:space="preserve"> NCBI_TaxID=563466 {ECO:0000313|EMBL:KEZ38773.1, ECO:0000313|Proteomes:UP000028545};</v>
      </c>
      <c r="M204" t="str">
        <f>VLOOKUP(B204,[2]taxonomy1!$B:$U,6,FALSE)</f>
        <v>Eukaryota</v>
      </c>
      <c r="N204" t="str">
        <f>VLOOKUP(B204,[2]taxonomy1!$B:$U,7,FALSE)</f>
        <v xml:space="preserve"> Fungi</v>
      </c>
      <c r="O204" t="str">
        <f>VLOOKUP(B204,[2]taxonomy1!$B:$U,8,FALSE)</f>
        <v xml:space="preserve"> Dikarya</v>
      </c>
      <c r="P204" t="str">
        <f>VLOOKUP(B204,[2]taxonomy1!$B:$U,9,FALSE)</f>
        <v xml:space="preserve"> Ascomycota</v>
      </c>
      <c r="Q204" t="str">
        <f>VLOOKUP(B204,[2]taxonomy1!$B:$U,10,FALSE)</f>
        <v xml:space="preserve"> Pezizomycotina</v>
      </c>
      <c r="R204" t="str">
        <f>VLOOKUP(B204,[2]taxonomy1!$B:$U,11,FALSE)</f>
        <v>Sordariomycetes</v>
      </c>
      <c r="S204" t="str">
        <f>VLOOKUP(B204,[2]taxonomy1!$B:$U,12,FALSE)</f>
        <v xml:space="preserve"> Hypocreomycetidae</v>
      </c>
      <c r="T204" t="str">
        <f>VLOOKUP(B204,[2]taxonomy1!$B:$U,13,FALSE)</f>
        <v xml:space="preserve"> Microascales</v>
      </c>
      <c r="U204" t="str">
        <f>VLOOKUP(B204,[2]taxonomy1!$B:$U,14,FALSE)</f>
        <v xml:space="preserve"> Microascaceae</v>
      </c>
      <c r="V204" t="str">
        <f>VLOOKUP(B204,[2]taxonomy1!$B:$U,15,FALSE)</f>
        <v>Scedosporium.</v>
      </c>
      <c r="W204">
        <f>VLOOKUP(B204,[2]taxonomy1!$B:$U,16,FALSE)</f>
        <v>0</v>
      </c>
    </row>
    <row r="205" spans="1:23" x14ac:dyDescent="0.3">
      <c r="A205" t="s">
        <v>394</v>
      </c>
      <c r="B205" t="s">
        <v>395</v>
      </c>
      <c r="C205">
        <v>354</v>
      </c>
      <c r="D205" t="s">
        <v>10</v>
      </c>
      <c r="E205">
        <v>39</v>
      </c>
      <c r="F205">
        <v>324</v>
      </c>
      <c r="G205">
        <v>2735</v>
      </c>
      <c r="H205" t="s">
        <v>11</v>
      </c>
      <c r="I205" t="s">
        <v>10</v>
      </c>
      <c r="J205">
        <f t="shared" si="3"/>
        <v>285</v>
      </c>
      <c r="K205" t="str">
        <f>VLOOKUP(B205,[2]taxonomy1!$B:$U,2,FALSE)</f>
        <v xml:space="preserve"> Scedosporium apiospermum.</v>
      </c>
      <c r="L205" t="str">
        <f>VLOOKUP(B205,[2]taxonomy1!$B:$U,4,FALSE)</f>
        <v xml:space="preserve"> NCBI_TaxID=563466 {ECO:0000313|EMBL:KEZ39657.1, ECO:0000313|Proteomes:UP000028545};</v>
      </c>
      <c r="M205" t="str">
        <f>VLOOKUP(B205,[2]taxonomy1!$B:$U,6,FALSE)</f>
        <v>Eukaryota</v>
      </c>
      <c r="N205" t="str">
        <f>VLOOKUP(B205,[2]taxonomy1!$B:$U,7,FALSE)</f>
        <v xml:space="preserve"> Fungi</v>
      </c>
      <c r="O205" t="str">
        <f>VLOOKUP(B205,[2]taxonomy1!$B:$U,8,FALSE)</f>
        <v xml:space="preserve"> Dikarya</v>
      </c>
      <c r="P205" t="str">
        <f>VLOOKUP(B205,[2]taxonomy1!$B:$U,9,FALSE)</f>
        <v xml:space="preserve"> Ascomycota</v>
      </c>
      <c r="Q205" t="str">
        <f>VLOOKUP(B205,[2]taxonomy1!$B:$U,10,FALSE)</f>
        <v xml:space="preserve"> Pezizomycotina</v>
      </c>
      <c r="R205" t="str">
        <f>VLOOKUP(B205,[2]taxonomy1!$B:$U,11,FALSE)</f>
        <v>Sordariomycetes</v>
      </c>
      <c r="S205" t="str">
        <f>VLOOKUP(B205,[2]taxonomy1!$B:$U,12,FALSE)</f>
        <v xml:space="preserve"> Hypocreomycetidae</v>
      </c>
      <c r="T205" t="str">
        <f>VLOOKUP(B205,[2]taxonomy1!$B:$U,13,FALSE)</f>
        <v xml:space="preserve"> Microascales</v>
      </c>
      <c r="U205" t="str">
        <f>VLOOKUP(B205,[2]taxonomy1!$B:$U,14,FALSE)</f>
        <v xml:space="preserve"> Microascaceae</v>
      </c>
      <c r="V205" t="str">
        <f>VLOOKUP(B205,[2]taxonomy1!$B:$U,15,FALSE)</f>
        <v>Scedosporium.</v>
      </c>
      <c r="W205">
        <f>VLOOKUP(B205,[2]taxonomy1!$B:$U,16,FALSE)</f>
        <v>0</v>
      </c>
    </row>
    <row r="206" spans="1:23" x14ac:dyDescent="0.3">
      <c r="A206" t="s">
        <v>396</v>
      </c>
      <c r="B206" t="s">
        <v>397</v>
      </c>
      <c r="C206">
        <v>354</v>
      </c>
      <c r="D206" t="s">
        <v>10</v>
      </c>
      <c r="E206">
        <v>39</v>
      </c>
      <c r="F206">
        <v>325</v>
      </c>
      <c r="G206">
        <v>2735</v>
      </c>
      <c r="H206" t="s">
        <v>11</v>
      </c>
      <c r="I206" t="s">
        <v>10</v>
      </c>
      <c r="J206">
        <f t="shared" si="3"/>
        <v>286</v>
      </c>
      <c r="K206" t="e">
        <f>VLOOKUP(B206,[2]taxonomy1!$B:$U,2,FALSE)</f>
        <v>#N/A</v>
      </c>
      <c r="L206" t="e">
        <f>VLOOKUP(B206,[2]taxonomy1!$B:$U,4,FALSE)</f>
        <v>#N/A</v>
      </c>
      <c r="M206" t="e">
        <f>VLOOKUP(B206,[2]taxonomy1!$B:$U,6,FALSE)</f>
        <v>#N/A</v>
      </c>
      <c r="N206" t="e">
        <f>VLOOKUP(B206,[2]taxonomy1!$B:$U,7,FALSE)</f>
        <v>#N/A</v>
      </c>
      <c r="O206" t="e">
        <f>VLOOKUP(B206,[2]taxonomy1!$B:$U,8,FALSE)</f>
        <v>#N/A</v>
      </c>
      <c r="P206" t="e">
        <f>VLOOKUP(B206,[2]taxonomy1!$B:$U,9,FALSE)</f>
        <v>#N/A</v>
      </c>
      <c r="Q206" t="e">
        <f>VLOOKUP(B206,[2]taxonomy1!$B:$U,10,FALSE)</f>
        <v>#N/A</v>
      </c>
      <c r="R206" t="e">
        <f>VLOOKUP(B206,[2]taxonomy1!$B:$U,11,FALSE)</f>
        <v>#N/A</v>
      </c>
      <c r="S206" t="e">
        <f>VLOOKUP(B206,[2]taxonomy1!$B:$U,12,FALSE)</f>
        <v>#N/A</v>
      </c>
      <c r="T206" t="e">
        <f>VLOOKUP(B206,[2]taxonomy1!$B:$U,13,FALSE)</f>
        <v>#N/A</v>
      </c>
      <c r="U206" t="e">
        <f>VLOOKUP(B206,[2]taxonomy1!$B:$U,14,FALSE)</f>
        <v>#N/A</v>
      </c>
      <c r="V206" t="e">
        <f>VLOOKUP(B206,[2]taxonomy1!$B:$U,15,FALSE)</f>
        <v>#N/A</v>
      </c>
      <c r="W206" t="e">
        <f>VLOOKUP(B206,[2]taxonomy1!$B:$U,16,FALSE)</f>
        <v>#N/A</v>
      </c>
    </row>
    <row r="207" spans="1:23" x14ac:dyDescent="0.3">
      <c r="A207" t="s">
        <v>398</v>
      </c>
      <c r="B207" t="s">
        <v>399</v>
      </c>
      <c r="C207">
        <v>351</v>
      </c>
      <c r="D207" t="s">
        <v>10</v>
      </c>
      <c r="E207">
        <v>120</v>
      </c>
      <c r="F207">
        <v>344</v>
      </c>
      <c r="G207">
        <v>2735</v>
      </c>
      <c r="H207" t="s">
        <v>11</v>
      </c>
      <c r="I207" t="s">
        <v>10</v>
      </c>
      <c r="J207">
        <f t="shared" si="3"/>
        <v>224</v>
      </c>
      <c r="K207" t="e">
        <f>VLOOKUP(B207,[2]taxonomy1!$B:$U,2,FALSE)</f>
        <v>#N/A</v>
      </c>
      <c r="L207" t="e">
        <f>VLOOKUP(B207,[2]taxonomy1!$B:$U,4,FALSE)</f>
        <v>#N/A</v>
      </c>
      <c r="M207" t="e">
        <f>VLOOKUP(B207,[2]taxonomy1!$B:$U,6,FALSE)</f>
        <v>#N/A</v>
      </c>
      <c r="N207" t="e">
        <f>VLOOKUP(B207,[2]taxonomy1!$B:$U,7,FALSE)</f>
        <v>#N/A</v>
      </c>
      <c r="O207" t="e">
        <f>VLOOKUP(B207,[2]taxonomy1!$B:$U,8,FALSE)</f>
        <v>#N/A</v>
      </c>
      <c r="P207" t="e">
        <f>VLOOKUP(B207,[2]taxonomy1!$B:$U,9,FALSE)</f>
        <v>#N/A</v>
      </c>
      <c r="Q207" t="e">
        <f>VLOOKUP(B207,[2]taxonomy1!$B:$U,10,FALSE)</f>
        <v>#N/A</v>
      </c>
      <c r="R207" t="e">
        <f>VLOOKUP(B207,[2]taxonomy1!$B:$U,11,FALSE)</f>
        <v>#N/A</v>
      </c>
      <c r="S207" t="e">
        <f>VLOOKUP(B207,[2]taxonomy1!$B:$U,12,FALSE)</f>
        <v>#N/A</v>
      </c>
      <c r="T207" t="e">
        <f>VLOOKUP(B207,[2]taxonomy1!$B:$U,13,FALSE)</f>
        <v>#N/A</v>
      </c>
      <c r="U207" t="e">
        <f>VLOOKUP(B207,[2]taxonomy1!$B:$U,14,FALSE)</f>
        <v>#N/A</v>
      </c>
      <c r="V207" t="e">
        <f>VLOOKUP(B207,[2]taxonomy1!$B:$U,15,FALSE)</f>
        <v>#N/A</v>
      </c>
      <c r="W207" t="e">
        <f>VLOOKUP(B207,[2]taxonomy1!$B:$U,16,FALSE)</f>
        <v>#N/A</v>
      </c>
    </row>
    <row r="208" spans="1:23" x14ac:dyDescent="0.3">
      <c r="A208" t="s">
        <v>400</v>
      </c>
      <c r="B208" t="s">
        <v>401</v>
      </c>
      <c r="C208">
        <v>334</v>
      </c>
      <c r="D208" t="s">
        <v>10</v>
      </c>
      <c r="E208">
        <v>49</v>
      </c>
      <c r="F208">
        <v>328</v>
      </c>
      <c r="G208">
        <v>2735</v>
      </c>
      <c r="H208" t="s">
        <v>11</v>
      </c>
      <c r="I208" t="s">
        <v>10</v>
      </c>
      <c r="J208">
        <f t="shared" si="3"/>
        <v>279</v>
      </c>
      <c r="K208" t="str">
        <f>VLOOKUP(B208,[2]taxonomy1!$B:$U,2,FALSE)</f>
        <v xml:space="preserve"> Anopheles sinensis (Mosquito).</v>
      </c>
      <c r="L208" t="str">
        <f>VLOOKUP(B208,[2]taxonomy1!$B:$U,4,FALSE)</f>
        <v xml:space="preserve"> NCBI_TaxID=74873 {ECO:0000313|EMBL:KFB39767.1, ECO:0000313|Proteomes:UP000030765};</v>
      </c>
      <c r="M208" t="str">
        <f>VLOOKUP(B208,[2]taxonomy1!$B:$U,6,FALSE)</f>
        <v>Eukaryota</v>
      </c>
      <c r="N208" t="str">
        <f>VLOOKUP(B208,[2]taxonomy1!$B:$U,7,FALSE)</f>
        <v xml:space="preserve"> Metazoa</v>
      </c>
      <c r="O208" t="str">
        <f>VLOOKUP(B208,[2]taxonomy1!$B:$U,8,FALSE)</f>
        <v xml:space="preserve"> Ecdysozoa</v>
      </c>
      <c r="P208" t="str">
        <f>VLOOKUP(B208,[2]taxonomy1!$B:$U,9,FALSE)</f>
        <v xml:space="preserve"> Arthropoda</v>
      </c>
      <c r="Q208" t="str">
        <f>VLOOKUP(B208,[2]taxonomy1!$B:$U,10,FALSE)</f>
        <v xml:space="preserve"> Hexapoda</v>
      </c>
      <c r="R208" t="str">
        <f>VLOOKUP(B208,[2]taxonomy1!$B:$U,11,FALSE)</f>
        <v xml:space="preserve"> Insecta</v>
      </c>
      <c r="S208" t="str">
        <f>VLOOKUP(B208,[2]taxonomy1!$B:$U,12,FALSE)</f>
        <v>Pterygota</v>
      </c>
      <c r="T208" t="str">
        <f>VLOOKUP(B208,[2]taxonomy1!$B:$U,13,FALSE)</f>
        <v xml:space="preserve"> Neoptera</v>
      </c>
      <c r="U208" t="str">
        <f>VLOOKUP(B208,[2]taxonomy1!$B:$U,14,FALSE)</f>
        <v xml:space="preserve"> Holometabola</v>
      </c>
      <c r="V208" t="str">
        <f>VLOOKUP(B208,[2]taxonomy1!$B:$U,15,FALSE)</f>
        <v xml:space="preserve"> Diptera</v>
      </c>
      <c r="W208" t="str">
        <f>VLOOKUP(B208,[2]taxonomy1!$B:$U,16,FALSE)</f>
        <v xml:space="preserve"> Nematocera</v>
      </c>
    </row>
    <row r="209" spans="1:23" x14ac:dyDescent="0.3">
      <c r="A209" t="s">
        <v>402</v>
      </c>
      <c r="B209" t="s">
        <v>403</v>
      </c>
      <c r="C209">
        <v>315</v>
      </c>
      <c r="D209" t="s">
        <v>10</v>
      </c>
      <c r="E209">
        <v>2</v>
      </c>
      <c r="F209">
        <v>125</v>
      </c>
      <c r="G209">
        <v>2735</v>
      </c>
      <c r="H209" t="s">
        <v>11</v>
      </c>
      <c r="I209" t="s">
        <v>10</v>
      </c>
      <c r="J209">
        <f t="shared" si="3"/>
        <v>123</v>
      </c>
      <c r="K209" t="str">
        <f>VLOOKUP(B209,[2]taxonomy1!$B:$U,2,FALSE)</f>
        <v xml:space="preserve"> Anopheles sinensis (Mosquito).</v>
      </c>
      <c r="L209" t="str">
        <f>VLOOKUP(B209,[2]taxonomy1!$B:$U,4,FALSE)</f>
        <v xml:space="preserve"> NCBI_TaxID=74873 {ECO:0000313|EMBL:KFB46631.1, ECO:0000313|Proteomes:UP000030765};</v>
      </c>
      <c r="M209" t="str">
        <f>VLOOKUP(B209,[2]taxonomy1!$B:$U,6,FALSE)</f>
        <v>Eukaryota</v>
      </c>
      <c r="N209" t="str">
        <f>VLOOKUP(B209,[2]taxonomy1!$B:$U,7,FALSE)</f>
        <v xml:space="preserve"> Metazoa</v>
      </c>
      <c r="O209" t="str">
        <f>VLOOKUP(B209,[2]taxonomy1!$B:$U,8,FALSE)</f>
        <v xml:space="preserve"> Ecdysozoa</v>
      </c>
      <c r="P209" t="str">
        <f>VLOOKUP(B209,[2]taxonomy1!$B:$U,9,FALSE)</f>
        <v xml:space="preserve"> Arthropoda</v>
      </c>
      <c r="Q209" t="str">
        <f>VLOOKUP(B209,[2]taxonomy1!$B:$U,10,FALSE)</f>
        <v xml:space="preserve"> Hexapoda</v>
      </c>
      <c r="R209" t="str">
        <f>VLOOKUP(B209,[2]taxonomy1!$B:$U,11,FALSE)</f>
        <v xml:space="preserve"> Insecta</v>
      </c>
      <c r="S209" t="str">
        <f>VLOOKUP(B209,[2]taxonomy1!$B:$U,12,FALSE)</f>
        <v>Pterygota</v>
      </c>
      <c r="T209" t="str">
        <f>VLOOKUP(B209,[2]taxonomy1!$B:$U,13,FALSE)</f>
        <v xml:space="preserve"> Neoptera</v>
      </c>
      <c r="U209" t="str">
        <f>VLOOKUP(B209,[2]taxonomy1!$B:$U,14,FALSE)</f>
        <v xml:space="preserve"> Holometabola</v>
      </c>
      <c r="V209" t="str">
        <f>VLOOKUP(B209,[2]taxonomy1!$B:$U,15,FALSE)</f>
        <v xml:space="preserve"> Diptera</v>
      </c>
      <c r="W209" t="str">
        <f>VLOOKUP(B209,[2]taxonomy1!$B:$U,16,FALSE)</f>
        <v xml:space="preserve"> Nematocera</v>
      </c>
    </row>
    <row r="210" spans="1:23" x14ac:dyDescent="0.3">
      <c r="A210" t="s">
        <v>402</v>
      </c>
      <c r="B210" t="s">
        <v>403</v>
      </c>
      <c r="C210">
        <v>315</v>
      </c>
      <c r="D210" t="s">
        <v>10</v>
      </c>
      <c r="E210">
        <v>114</v>
      </c>
      <c r="F210">
        <v>308</v>
      </c>
      <c r="G210">
        <v>2735</v>
      </c>
      <c r="H210" t="s">
        <v>11</v>
      </c>
      <c r="I210" t="s">
        <v>10</v>
      </c>
      <c r="J210">
        <f t="shared" si="3"/>
        <v>194</v>
      </c>
      <c r="K210" t="str">
        <f>VLOOKUP(B210,[2]taxonomy1!$B:$U,2,FALSE)</f>
        <v xml:space="preserve"> Anopheles sinensis (Mosquito).</v>
      </c>
      <c r="L210" t="str">
        <f>VLOOKUP(B210,[2]taxonomy1!$B:$U,4,FALSE)</f>
        <v xml:space="preserve"> NCBI_TaxID=74873 {ECO:0000313|EMBL:KFB46631.1, ECO:0000313|Proteomes:UP000030765};</v>
      </c>
      <c r="M210" t="str">
        <f>VLOOKUP(B210,[2]taxonomy1!$B:$U,6,FALSE)</f>
        <v>Eukaryota</v>
      </c>
      <c r="N210" t="str">
        <f>VLOOKUP(B210,[2]taxonomy1!$B:$U,7,FALSE)</f>
        <v xml:space="preserve"> Metazoa</v>
      </c>
      <c r="O210" t="str">
        <f>VLOOKUP(B210,[2]taxonomy1!$B:$U,8,FALSE)</f>
        <v xml:space="preserve"> Ecdysozoa</v>
      </c>
      <c r="P210" t="str">
        <f>VLOOKUP(B210,[2]taxonomy1!$B:$U,9,FALSE)</f>
        <v xml:space="preserve"> Arthropoda</v>
      </c>
      <c r="Q210" t="str">
        <f>VLOOKUP(B210,[2]taxonomy1!$B:$U,10,FALSE)</f>
        <v xml:space="preserve"> Hexapoda</v>
      </c>
      <c r="R210" t="str">
        <f>VLOOKUP(B210,[2]taxonomy1!$B:$U,11,FALSE)</f>
        <v xml:space="preserve"> Insecta</v>
      </c>
      <c r="S210" t="str">
        <f>VLOOKUP(B210,[2]taxonomy1!$B:$U,12,FALSE)</f>
        <v>Pterygota</v>
      </c>
      <c r="T210" t="str">
        <f>VLOOKUP(B210,[2]taxonomy1!$B:$U,13,FALSE)</f>
        <v xml:space="preserve"> Neoptera</v>
      </c>
      <c r="U210" t="str">
        <f>VLOOKUP(B210,[2]taxonomy1!$B:$U,14,FALSE)</f>
        <v xml:space="preserve"> Holometabola</v>
      </c>
      <c r="V210" t="str">
        <f>VLOOKUP(B210,[2]taxonomy1!$B:$U,15,FALSE)</f>
        <v xml:space="preserve"> Diptera</v>
      </c>
      <c r="W210" t="str">
        <f>VLOOKUP(B210,[2]taxonomy1!$B:$U,16,FALSE)</f>
        <v xml:space="preserve"> Nematocera</v>
      </c>
    </row>
    <row r="211" spans="1:23" x14ac:dyDescent="0.3">
      <c r="A211" t="s">
        <v>404</v>
      </c>
      <c r="B211" t="s">
        <v>405</v>
      </c>
      <c r="C211">
        <v>337</v>
      </c>
      <c r="D211" t="s">
        <v>10</v>
      </c>
      <c r="E211">
        <v>46</v>
      </c>
      <c r="F211">
        <v>301</v>
      </c>
      <c r="G211">
        <v>2735</v>
      </c>
      <c r="H211" t="s">
        <v>11</v>
      </c>
      <c r="I211" t="s">
        <v>10</v>
      </c>
      <c r="J211">
        <f t="shared" si="3"/>
        <v>255</v>
      </c>
      <c r="K211" t="str">
        <f>VLOOKUP(B211,[2]taxonomy1!$B:$U,2,FALSE)</f>
        <v xml:space="preserve"> Anopheles sinensis (Mosquito).</v>
      </c>
      <c r="L211" t="str">
        <f>VLOOKUP(B211,[2]taxonomy1!$B:$U,4,FALSE)</f>
        <v xml:space="preserve"> NCBI_TaxID=74873 {ECO:0000313|EMBL:KFB53441.1, ECO:0000313|Proteomes:UP000030765};</v>
      </c>
      <c r="M211" t="str">
        <f>VLOOKUP(B211,[2]taxonomy1!$B:$U,6,FALSE)</f>
        <v>Eukaryota</v>
      </c>
      <c r="N211" t="str">
        <f>VLOOKUP(B211,[2]taxonomy1!$B:$U,7,FALSE)</f>
        <v xml:space="preserve"> Metazoa</v>
      </c>
      <c r="O211" t="str">
        <f>VLOOKUP(B211,[2]taxonomy1!$B:$U,8,FALSE)</f>
        <v xml:space="preserve"> Ecdysozoa</v>
      </c>
      <c r="P211" t="str">
        <f>VLOOKUP(B211,[2]taxonomy1!$B:$U,9,FALSE)</f>
        <v xml:space="preserve"> Arthropoda</v>
      </c>
      <c r="Q211" t="str">
        <f>VLOOKUP(B211,[2]taxonomy1!$B:$U,10,FALSE)</f>
        <v xml:space="preserve"> Hexapoda</v>
      </c>
      <c r="R211" t="str">
        <f>VLOOKUP(B211,[2]taxonomy1!$B:$U,11,FALSE)</f>
        <v xml:space="preserve"> Insecta</v>
      </c>
      <c r="S211" t="str">
        <f>VLOOKUP(B211,[2]taxonomy1!$B:$U,12,FALSE)</f>
        <v>Pterygota</v>
      </c>
      <c r="T211" t="str">
        <f>VLOOKUP(B211,[2]taxonomy1!$B:$U,13,FALSE)</f>
        <v xml:space="preserve"> Neoptera</v>
      </c>
      <c r="U211" t="str">
        <f>VLOOKUP(B211,[2]taxonomy1!$B:$U,14,FALSE)</f>
        <v xml:space="preserve"> Holometabola</v>
      </c>
      <c r="V211" t="str">
        <f>VLOOKUP(B211,[2]taxonomy1!$B:$U,15,FALSE)</f>
        <v xml:space="preserve"> Diptera</v>
      </c>
      <c r="W211" t="str">
        <f>VLOOKUP(B211,[2]taxonomy1!$B:$U,16,FALSE)</f>
        <v xml:space="preserve"> Nematocera</v>
      </c>
    </row>
    <row r="212" spans="1:23" x14ac:dyDescent="0.3">
      <c r="A212" t="s">
        <v>406</v>
      </c>
      <c r="B212" t="s">
        <v>407</v>
      </c>
      <c r="C212">
        <v>298</v>
      </c>
      <c r="D212" t="s">
        <v>10</v>
      </c>
      <c r="E212">
        <v>2</v>
      </c>
      <c r="F212">
        <v>275</v>
      </c>
      <c r="G212">
        <v>2735</v>
      </c>
      <c r="H212" t="s">
        <v>11</v>
      </c>
      <c r="I212" t="s">
        <v>10</v>
      </c>
      <c r="J212">
        <f t="shared" si="3"/>
        <v>273</v>
      </c>
      <c r="K212" t="str">
        <f>VLOOKUP(B212,[2]taxonomy1!$B:$U,2,FALSE)</f>
        <v xml:space="preserve"> Trichuris suis (pig whipworm).</v>
      </c>
      <c r="L212" t="str">
        <f>VLOOKUP(B212,[2]taxonomy1!$B:$U,4,FALSE)</f>
        <v xml:space="preserve"> NCBI_TaxID=68888 {ECO:0000313|EMBL:KFD51628.1, ECO:0000313|Proteomes:UP000030764};</v>
      </c>
      <c r="M212" t="str">
        <f>VLOOKUP(B212,[2]taxonomy1!$B:$U,6,FALSE)</f>
        <v>Eukaryota</v>
      </c>
      <c r="N212" t="str">
        <f>VLOOKUP(B212,[2]taxonomy1!$B:$U,7,FALSE)</f>
        <v xml:space="preserve"> Metazoa</v>
      </c>
      <c r="O212" t="str">
        <f>VLOOKUP(B212,[2]taxonomy1!$B:$U,8,FALSE)</f>
        <v xml:space="preserve"> Ecdysozoa</v>
      </c>
      <c r="P212" t="str">
        <f>VLOOKUP(B212,[2]taxonomy1!$B:$U,9,FALSE)</f>
        <v xml:space="preserve"> Nematoda</v>
      </c>
      <c r="Q212" t="str">
        <f>VLOOKUP(B212,[2]taxonomy1!$B:$U,10,FALSE)</f>
        <v xml:space="preserve"> Enoplea</v>
      </c>
      <c r="R212" t="str">
        <f>VLOOKUP(B212,[2]taxonomy1!$B:$U,11,FALSE)</f>
        <v xml:space="preserve"> Dorylaimia</v>
      </c>
      <c r="S212" t="str">
        <f>VLOOKUP(B212,[2]taxonomy1!$B:$U,12,FALSE)</f>
        <v>Trichinellida</v>
      </c>
      <c r="T212" t="str">
        <f>VLOOKUP(B212,[2]taxonomy1!$B:$U,13,FALSE)</f>
        <v xml:space="preserve"> Trichuridae</v>
      </c>
      <c r="U212" t="str">
        <f>VLOOKUP(B212,[2]taxonomy1!$B:$U,14,FALSE)</f>
        <v xml:space="preserve"> Trichuris.</v>
      </c>
      <c r="V212">
        <f>VLOOKUP(B212,[2]taxonomy1!$B:$U,15,FALSE)</f>
        <v>0</v>
      </c>
      <c r="W212">
        <f>VLOOKUP(B212,[2]taxonomy1!$B:$U,16,FALSE)</f>
        <v>0</v>
      </c>
    </row>
    <row r="213" spans="1:23" x14ac:dyDescent="0.3">
      <c r="A213" t="s">
        <v>408</v>
      </c>
      <c r="B213" t="s">
        <v>409</v>
      </c>
      <c r="C213">
        <v>318</v>
      </c>
      <c r="D213" t="s">
        <v>10</v>
      </c>
      <c r="E213">
        <v>34</v>
      </c>
      <c r="F213">
        <v>313</v>
      </c>
      <c r="G213">
        <v>2735</v>
      </c>
      <c r="H213" t="s">
        <v>11</v>
      </c>
      <c r="I213" t="s">
        <v>10</v>
      </c>
      <c r="J213">
        <f t="shared" si="3"/>
        <v>279</v>
      </c>
      <c r="K213" t="str">
        <f>VLOOKUP(B213,[2]taxonomy1!$B:$U,2,FALSE)</f>
        <v xml:space="preserve"> Trichuris suis (pig whipworm).</v>
      </c>
      <c r="L213" t="str">
        <f>VLOOKUP(B213,[2]taxonomy1!$B:$U,4,FALSE)</f>
        <v xml:space="preserve"> NCBI_TaxID=68888 {ECO:0000313|EMBL:KFD66583.1, ECO:0000313|Proteomes:UP000030758};</v>
      </c>
      <c r="M213" t="str">
        <f>VLOOKUP(B213,[2]taxonomy1!$B:$U,6,FALSE)</f>
        <v>Eukaryota</v>
      </c>
      <c r="N213" t="str">
        <f>VLOOKUP(B213,[2]taxonomy1!$B:$U,7,FALSE)</f>
        <v xml:space="preserve"> Metazoa</v>
      </c>
      <c r="O213" t="str">
        <f>VLOOKUP(B213,[2]taxonomy1!$B:$U,8,FALSE)</f>
        <v xml:space="preserve"> Ecdysozoa</v>
      </c>
      <c r="P213" t="str">
        <f>VLOOKUP(B213,[2]taxonomy1!$B:$U,9,FALSE)</f>
        <v xml:space="preserve"> Nematoda</v>
      </c>
      <c r="Q213" t="str">
        <f>VLOOKUP(B213,[2]taxonomy1!$B:$U,10,FALSE)</f>
        <v xml:space="preserve"> Enoplea</v>
      </c>
      <c r="R213" t="str">
        <f>VLOOKUP(B213,[2]taxonomy1!$B:$U,11,FALSE)</f>
        <v xml:space="preserve"> Dorylaimia</v>
      </c>
      <c r="S213" t="str">
        <f>VLOOKUP(B213,[2]taxonomy1!$B:$U,12,FALSE)</f>
        <v>Trichinellida</v>
      </c>
      <c r="T213" t="str">
        <f>VLOOKUP(B213,[2]taxonomy1!$B:$U,13,FALSE)</f>
        <v xml:space="preserve"> Trichuridae</v>
      </c>
      <c r="U213" t="str">
        <f>VLOOKUP(B213,[2]taxonomy1!$B:$U,14,FALSE)</f>
        <v xml:space="preserve"> Trichuris.</v>
      </c>
      <c r="V213">
        <f>VLOOKUP(B213,[2]taxonomy1!$B:$U,15,FALSE)</f>
        <v>0</v>
      </c>
      <c r="W213">
        <f>VLOOKUP(B213,[2]taxonomy1!$B:$U,16,FALSE)</f>
        <v>0</v>
      </c>
    </row>
    <row r="214" spans="1:23" x14ac:dyDescent="0.3">
      <c r="A214" t="s">
        <v>410</v>
      </c>
      <c r="B214" t="s">
        <v>411</v>
      </c>
      <c r="C214">
        <v>357</v>
      </c>
      <c r="D214" t="s">
        <v>10</v>
      </c>
      <c r="E214">
        <v>40</v>
      </c>
      <c r="F214">
        <v>326</v>
      </c>
      <c r="G214">
        <v>2735</v>
      </c>
      <c r="H214" t="s">
        <v>11</v>
      </c>
      <c r="I214" t="s">
        <v>10</v>
      </c>
      <c r="J214">
        <f t="shared" si="3"/>
        <v>286</v>
      </c>
      <c r="K214" t="str">
        <f>VLOOKUP(B214,[2]taxonomy1!$B:$U,2,FALSE)</f>
        <v xml:space="preserve"> Acremonium chrysogenum (strain ATCC 11550 / CBS 779.69 / DSM 880 / JCM 23072 / IMI 49137).</v>
      </c>
      <c r="L214" t="str">
        <f>VLOOKUP(B214,[2]taxonomy1!$B:$U,4,FALSE)</f>
        <v xml:space="preserve"> NCBI_TaxID=857340 {ECO:0000313|EMBL:KFH40259.1, ECO:0000313|Proteomes:UP000029964};</v>
      </c>
      <c r="M214" t="str">
        <f>VLOOKUP(B214,[2]taxonomy1!$B:$U,6,FALSE)</f>
        <v>Eukaryota</v>
      </c>
      <c r="N214" t="str">
        <f>VLOOKUP(B214,[2]taxonomy1!$B:$U,7,FALSE)</f>
        <v xml:space="preserve"> Fungi</v>
      </c>
      <c r="O214" t="str">
        <f>VLOOKUP(B214,[2]taxonomy1!$B:$U,8,FALSE)</f>
        <v xml:space="preserve"> Dikarya</v>
      </c>
      <c r="P214" t="str">
        <f>VLOOKUP(B214,[2]taxonomy1!$B:$U,9,FALSE)</f>
        <v xml:space="preserve"> Ascomycota</v>
      </c>
      <c r="Q214" t="str">
        <f>VLOOKUP(B214,[2]taxonomy1!$B:$U,10,FALSE)</f>
        <v xml:space="preserve"> Pezizomycotina</v>
      </c>
      <c r="R214" t="str">
        <f>VLOOKUP(B214,[2]taxonomy1!$B:$U,11,FALSE)</f>
        <v>Sordariomycetes</v>
      </c>
      <c r="S214" t="str">
        <f>VLOOKUP(B214,[2]taxonomy1!$B:$U,12,FALSE)</f>
        <v xml:space="preserve"> Hypocreomycetidae</v>
      </c>
      <c r="T214" t="str">
        <f>VLOOKUP(B214,[2]taxonomy1!$B:$U,13,FALSE)</f>
        <v xml:space="preserve"> Hypocreales</v>
      </c>
      <c r="U214" t="str">
        <f>VLOOKUP(B214,[2]taxonomy1!$B:$U,14,FALSE)</f>
        <v>Hypocreales incertae sedis</v>
      </c>
      <c r="V214" t="str">
        <f>VLOOKUP(B214,[2]taxonomy1!$B:$U,15,FALSE)</f>
        <v xml:space="preserve"> Acremonium.</v>
      </c>
      <c r="W214">
        <f>VLOOKUP(B214,[2]taxonomy1!$B:$U,16,FALSE)</f>
        <v>0</v>
      </c>
    </row>
    <row r="215" spans="1:23" x14ac:dyDescent="0.3">
      <c r="A215" t="s">
        <v>412</v>
      </c>
      <c r="B215" t="s">
        <v>413</v>
      </c>
      <c r="C215">
        <v>383</v>
      </c>
      <c r="D215" t="s">
        <v>10</v>
      </c>
      <c r="E215">
        <v>2</v>
      </c>
      <c r="F215">
        <v>82</v>
      </c>
      <c r="G215">
        <v>2735</v>
      </c>
      <c r="H215" t="s">
        <v>11</v>
      </c>
      <c r="I215" t="s">
        <v>10</v>
      </c>
      <c r="J215">
        <f t="shared" si="3"/>
        <v>80</v>
      </c>
      <c r="K215" t="str">
        <f>VLOOKUP(B215,[2]taxonomy1!$B:$U,2,FALSE)</f>
        <v xml:space="preserve"> Acremonium chrysogenum (strain ATCC 11550 / CBS 779.69 / DSM 880 / JCM 23072 / IMI 49137).</v>
      </c>
      <c r="L215" t="str">
        <f>VLOOKUP(B215,[2]taxonomy1!$B:$U,4,FALSE)</f>
        <v xml:space="preserve"> NCBI_TaxID=857340 {ECO:0000313|EMBL:KFH44714.1, ECO:0000313|Proteomes:UP000029964};</v>
      </c>
      <c r="M215" t="str">
        <f>VLOOKUP(B215,[2]taxonomy1!$B:$U,6,FALSE)</f>
        <v>Eukaryota</v>
      </c>
      <c r="N215" t="str">
        <f>VLOOKUP(B215,[2]taxonomy1!$B:$U,7,FALSE)</f>
        <v xml:space="preserve"> Fungi</v>
      </c>
      <c r="O215" t="str">
        <f>VLOOKUP(B215,[2]taxonomy1!$B:$U,8,FALSE)</f>
        <v xml:space="preserve"> Dikarya</v>
      </c>
      <c r="P215" t="str">
        <f>VLOOKUP(B215,[2]taxonomy1!$B:$U,9,FALSE)</f>
        <v xml:space="preserve"> Ascomycota</v>
      </c>
      <c r="Q215" t="str">
        <f>VLOOKUP(B215,[2]taxonomy1!$B:$U,10,FALSE)</f>
        <v xml:space="preserve"> Pezizomycotina</v>
      </c>
      <c r="R215" t="str">
        <f>VLOOKUP(B215,[2]taxonomy1!$B:$U,11,FALSE)</f>
        <v>Sordariomycetes</v>
      </c>
      <c r="S215" t="str">
        <f>VLOOKUP(B215,[2]taxonomy1!$B:$U,12,FALSE)</f>
        <v xml:space="preserve"> Hypocreomycetidae</v>
      </c>
      <c r="T215" t="str">
        <f>VLOOKUP(B215,[2]taxonomy1!$B:$U,13,FALSE)</f>
        <v xml:space="preserve"> Hypocreales</v>
      </c>
      <c r="U215" t="str">
        <f>VLOOKUP(B215,[2]taxonomy1!$B:$U,14,FALSE)</f>
        <v>Hypocreales incertae sedis</v>
      </c>
      <c r="V215" t="str">
        <f>VLOOKUP(B215,[2]taxonomy1!$B:$U,15,FALSE)</f>
        <v xml:space="preserve"> Acremonium.</v>
      </c>
      <c r="W215">
        <f>VLOOKUP(B215,[2]taxonomy1!$B:$U,16,FALSE)</f>
        <v>0</v>
      </c>
    </row>
    <row r="216" spans="1:23" x14ac:dyDescent="0.3">
      <c r="A216" t="s">
        <v>412</v>
      </c>
      <c r="B216" t="s">
        <v>413</v>
      </c>
      <c r="C216">
        <v>383</v>
      </c>
      <c r="D216" t="s">
        <v>10</v>
      </c>
      <c r="E216">
        <v>155</v>
      </c>
      <c r="F216">
        <v>376</v>
      </c>
      <c r="G216">
        <v>2735</v>
      </c>
      <c r="H216" t="s">
        <v>11</v>
      </c>
      <c r="I216" t="s">
        <v>10</v>
      </c>
      <c r="J216">
        <f t="shared" si="3"/>
        <v>221</v>
      </c>
      <c r="K216" t="str">
        <f>VLOOKUP(B216,[2]taxonomy1!$B:$U,2,FALSE)</f>
        <v xml:space="preserve"> Acremonium chrysogenum (strain ATCC 11550 / CBS 779.69 / DSM 880 / JCM 23072 / IMI 49137).</v>
      </c>
      <c r="L216" t="str">
        <f>VLOOKUP(B216,[2]taxonomy1!$B:$U,4,FALSE)</f>
        <v xml:space="preserve"> NCBI_TaxID=857340 {ECO:0000313|EMBL:KFH44714.1, ECO:0000313|Proteomes:UP000029964};</v>
      </c>
      <c r="M216" t="str">
        <f>VLOOKUP(B216,[2]taxonomy1!$B:$U,6,FALSE)</f>
        <v>Eukaryota</v>
      </c>
      <c r="N216" t="str">
        <f>VLOOKUP(B216,[2]taxonomy1!$B:$U,7,FALSE)</f>
        <v xml:space="preserve"> Fungi</v>
      </c>
      <c r="O216" t="str">
        <f>VLOOKUP(B216,[2]taxonomy1!$B:$U,8,FALSE)</f>
        <v xml:space="preserve"> Dikarya</v>
      </c>
      <c r="P216" t="str">
        <f>VLOOKUP(B216,[2]taxonomy1!$B:$U,9,FALSE)</f>
        <v xml:space="preserve"> Ascomycota</v>
      </c>
      <c r="Q216" t="str">
        <f>VLOOKUP(B216,[2]taxonomy1!$B:$U,10,FALSE)</f>
        <v xml:space="preserve"> Pezizomycotina</v>
      </c>
      <c r="R216" t="str">
        <f>VLOOKUP(B216,[2]taxonomy1!$B:$U,11,FALSE)</f>
        <v>Sordariomycetes</v>
      </c>
      <c r="S216" t="str">
        <f>VLOOKUP(B216,[2]taxonomy1!$B:$U,12,FALSE)</f>
        <v xml:space="preserve"> Hypocreomycetidae</v>
      </c>
      <c r="T216" t="str">
        <f>VLOOKUP(B216,[2]taxonomy1!$B:$U,13,FALSE)</f>
        <v xml:space="preserve"> Hypocreales</v>
      </c>
      <c r="U216" t="str">
        <f>VLOOKUP(B216,[2]taxonomy1!$B:$U,14,FALSE)</f>
        <v>Hypocreales incertae sedis</v>
      </c>
      <c r="V216" t="str">
        <f>VLOOKUP(B216,[2]taxonomy1!$B:$U,15,FALSE)</f>
        <v xml:space="preserve"> Acremonium.</v>
      </c>
      <c r="W216">
        <f>VLOOKUP(B216,[2]taxonomy1!$B:$U,16,FALSE)</f>
        <v>0</v>
      </c>
    </row>
    <row r="217" spans="1:23" x14ac:dyDescent="0.3">
      <c r="A217" t="s">
        <v>414</v>
      </c>
      <c r="B217" t="s">
        <v>415</v>
      </c>
      <c r="C217">
        <v>276</v>
      </c>
      <c r="D217" t="s">
        <v>10</v>
      </c>
      <c r="E217">
        <v>4</v>
      </c>
      <c r="F217">
        <v>269</v>
      </c>
      <c r="G217">
        <v>2735</v>
      </c>
      <c r="H217" t="s">
        <v>11</v>
      </c>
      <c r="I217" t="s">
        <v>10</v>
      </c>
      <c r="J217">
        <f t="shared" si="3"/>
        <v>265</v>
      </c>
      <c r="K217" t="str">
        <f>VLOOKUP(B217,[2]taxonomy1!$B:$U,2,FALSE)</f>
        <v xml:space="preserve"> Arabis alpina (Alpine rock-cress).</v>
      </c>
      <c r="L217" t="str">
        <f>VLOOKUP(B217,[2]taxonomy1!$B:$U,4,FALSE)</f>
        <v xml:space="preserve"> NCBI_TaxID=50452 {ECO:0000313|EMBL:KFK25745.1, ECO:0000313|Proteomes:UP000029120};</v>
      </c>
      <c r="M217" t="str">
        <f>VLOOKUP(B217,[2]taxonomy1!$B:$U,6,FALSE)</f>
        <v>Eukaryota</v>
      </c>
      <c r="N217" t="str">
        <f>VLOOKUP(B217,[2]taxonomy1!$B:$U,7,FALSE)</f>
        <v xml:space="preserve"> Viridiplantae</v>
      </c>
      <c r="O217" t="str">
        <f>VLOOKUP(B217,[2]taxonomy1!$B:$U,8,FALSE)</f>
        <v xml:space="preserve"> Streptophyta</v>
      </c>
      <c r="P217" t="str">
        <f>VLOOKUP(B217,[2]taxonomy1!$B:$U,9,FALSE)</f>
        <v xml:space="preserve"> Embryophyta</v>
      </c>
      <c r="Q217" t="str">
        <f>VLOOKUP(B217,[2]taxonomy1!$B:$U,10,FALSE)</f>
        <v xml:space="preserve"> Tracheophyta</v>
      </c>
      <c r="R217" t="str">
        <f>VLOOKUP(B217,[2]taxonomy1!$B:$U,11,FALSE)</f>
        <v>Spermatophyta</v>
      </c>
      <c r="S217" t="str">
        <f>VLOOKUP(B217,[2]taxonomy1!$B:$U,12,FALSE)</f>
        <v xml:space="preserve"> Magnoliophyta</v>
      </c>
      <c r="T217" t="str">
        <f>VLOOKUP(B217,[2]taxonomy1!$B:$U,13,FALSE)</f>
        <v xml:space="preserve"> eudicotyledons</v>
      </c>
      <c r="U217" t="str">
        <f>VLOOKUP(B217,[2]taxonomy1!$B:$U,14,FALSE)</f>
        <v xml:space="preserve"> Gunneridae</v>
      </c>
      <c r="V217" t="str">
        <f>VLOOKUP(B217,[2]taxonomy1!$B:$U,15,FALSE)</f>
        <v>Pentapetalae</v>
      </c>
      <c r="W217" t="str">
        <f>VLOOKUP(B217,[2]taxonomy1!$B:$U,16,FALSE)</f>
        <v xml:space="preserve"> rosids</v>
      </c>
    </row>
    <row r="218" spans="1:23" x14ac:dyDescent="0.3">
      <c r="A218" t="s">
        <v>416</v>
      </c>
      <c r="B218" t="s">
        <v>417</v>
      </c>
      <c r="C218">
        <v>276</v>
      </c>
      <c r="D218" t="s">
        <v>10</v>
      </c>
      <c r="E218">
        <v>4</v>
      </c>
      <c r="F218">
        <v>269</v>
      </c>
      <c r="G218">
        <v>2735</v>
      </c>
      <c r="H218" t="s">
        <v>11</v>
      </c>
      <c r="I218" t="s">
        <v>10</v>
      </c>
      <c r="J218">
        <f t="shared" si="3"/>
        <v>265</v>
      </c>
      <c r="K218" t="str">
        <f>VLOOKUP(B218,[2]taxonomy1!$B:$U,2,FALSE)</f>
        <v xml:space="preserve"> Arabis alpina (Alpine rock-cress).</v>
      </c>
      <c r="L218" t="str">
        <f>VLOOKUP(B218,[2]taxonomy1!$B:$U,4,FALSE)</f>
        <v xml:space="preserve"> NCBI_TaxID=50452 {ECO:0000313|EMBL:KFK28435.1, ECO:0000313|Proteomes:UP000029120};</v>
      </c>
      <c r="M218" t="str">
        <f>VLOOKUP(B218,[2]taxonomy1!$B:$U,6,FALSE)</f>
        <v>Eukaryota</v>
      </c>
      <c r="N218" t="str">
        <f>VLOOKUP(B218,[2]taxonomy1!$B:$U,7,FALSE)</f>
        <v xml:space="preserve"> Viridiplantae</v>
      </c>
      <c r="O218" t="str">
        <f>VLOOKUP(B218,[2]taxonomy1!$B:$U,8,FALSE)</f>
        <v xml:space="preserve"> Streptophyta</v>
      </c>
      <c r="P218" t="str">
        <f>VLOOKUP(B218,[2]taxonomy1!$B:$U,9,FALSE)</f>
        <v xml:space="preserve"> Embryophyta</v>
      </c>
      <c r="Q218" t="str">
        <f>VLOOKUP(B218,[2]taxonomy1!$B:$U,10,FALSE)</f>
        <v xml:space="preserve"> Tracheophyta</v>
      </c>
      <c r="R218" t="str">
        <f>VLOOKUP(B218,[2]taxonomy1!$B:$U,11,FALSE)</f>
        <v>Spermatophyta</v>
      </c>
      <c r="S218" t="str">
        <f>VLOOKUP(B218,[2]taxonomy1!$B:$U,12,FALSE)</f>
        <v xml:space="preserve"> Magnoliophyta</v>
      </c>
      <c r="T218" t="str">
        <f>VLOOKUP(B218,[2]taxonomy1!$B:$U,13,FALSE)</f>
        <v xml:space="preserve"> eudicotyledons</v>
      </c>
      <c r="U218" t="str">
        <f>VLOOKUP(B218,[2]taxonomy1!$B:$U,14,FALSE)</f>
        <v xml:space="preserve"> Gunneridae</v>
      </c>
      <c r="V218" t="str">
        <f>VLOOKUP(B218,[2]taxonomy1!$B:$U,15,FALSE)</f>
        <v>Pentapetalae</v>
      </c>
      <c r="W218" t="str">
        <f>VLOOKUP(B218,[2]taxonomy1!$B:$U,16,FALSE)</f>
        <v xml:space="preserve"> rosids</v>
      </c>
    </row>
    <row r="219" spans="1:23" x14ac:dyDescent="0.3">
      <c r="A219" t="s">
        <v>418</v>
      </c>
      <c r="B219" t="s">
        <v>419</v>
      </c>
      <c r="C219">
        <v>276</v>
      </c>
      <c r="D219" t="s">
        <v>10</v>
      </c>
      <c r="E219">
        <v>4</v>
      </c>
      <c r="F219">
        <v>269</v>
      </c>
      <c r="G219">
        <v>2735</v>
      </c>
      <c r="H219" t="s">
        <v>11</v>
      </c>
      <c r="I219" t="s">
        <v>10</v>
      </c>
      <c r="J219">
        <f t="shared" si="3"/>
        <v>265</v>
      </c>
      <c r="K219" t="str">
        <f>VLOOKUP(B219,[2]taxonomy1!$B:$U,2,FALSE)</f>
        <v xml:space="preserve"> Arabis alpina (Alpine rock-cress).</v>
      </c>
      <c r="L219" t="str">
        <f>VLOOKUP(B219,[2]taxonomy1!$B:$U,4,FALSE)</f>
        <v xml:space="preserve"> NCBI_TaxID=50452 {ECO:0000313|EMBL:KFK34258.1, ECO:0000313|Proteomes:UP000029120};</v>
      </c>
      <c r="M219" t="str">
        <f>VLOOKUP(B219,[2]taxonomy1!$B:$U,6,FALSE)</f>
        <v>Eukaryota</v>
      </c>
      <c r="N219" t="str">
        <f>VLOOKUP(B219,[2]taxonomy1!$B:$U,7,FALSE)</f>
        <v xml:space="preserve"> Viridiplantae</v>
      </c>
      <c r="O219" t="str">
        <f>VLOOKUP(B219,[2]taxonomy1!$B:$U,8,FALSE)</f>
        <v xml:space="preserve"> Streptophyta</v>
      </c>
      <c r="P219" t="str">
        <f>VLOOKUP(B219,[2]taxonomy1!$B:$U,9,FALSE)</f>
        <v xml:space="preserve"> Embryophyta</v>
      </c>
      <c r="Q219" t="str">
        <f>VLOOKUP(B219,[2]taxonomy1!$B:$U,10,FALSE)</f>
        <v xml:space="preserve"> Tracheophyta</v>
      </c>
      <c r="R219" t="str">
        <f>VLOOKUP(B219,[2]taxonomy1!$B:$U,11,FALSE)</f>
        <v>Spermatophyta</v>
      </c>
      <c r="S219" t="str">
        <f>VLOOKUP(B219,[2]taxonomy1!$B:$U,12,FALSE)</f>
        <v xml:space="preserve"> Magnoliophyta</v>
      </c>
      <c r="T219" t="str">
        <f>VLOOKUP(B219,[2]taxonomy1!$B:$U,13,FALSE)</f>
        <v xml:space="preserve"> eudicotyledons</v>
      </c>
      <c r="U219" t="str">
        <f>VLOOKUP(B219,[2]taxonomy1!$B:$U,14,FALSE)</f>
        <v xml:space="preserve"> Gunneridae</v>
      </c>
      <c r="V219" t="str">
        <f>VLOOKUP(B219,[2]taxonomy1!$B:$U,15,FALSE)</f>
        <v>Pentapetalae</v>
      </c>
      <c r="W219" t="str">
        <f>VLOOKUP(B219,[2]taxonomy1!$B:$U,16,FALSE)</f>
        <v xml:space="preserve"> rosids</v>
      </c>
    </row>
    <row r="220" spans="1:23" x14ac:dyDescent="0.3">
      <c r="A220" t="s">
        <v>420</v>
      </c>
      <c r="B220" t="s">
        <v>421</v>
      </c>
      <c r="C220">
        <v>314</v>
      </c>
      <c r="D220" t="s">
        <v>10</v>
      </c>
      <c r="E220">
        <v>30</v>
      </c>
      <c r="F220">
        <v>307</v>
      </c>
      <c r="G220">
        <v>2735</v>
      </c>
      <c r="H220" t="s">
        <v>11</v>
      </c>
      <c r="I220" t="s">
        <v>10</v>
      </c>
      <c r="J220">
        <f t="shared" si="3"/>
        <v>277</v>
      </c>
      <c r="K220" t="str">
        <f>VLOOKUP(B220,[2]taxonomy1!$B:$U,2,FALSE)</f>
        <v xml:space="preserve"> Arabis alpina (Alpine rock-cress).</v>
      </c>
      <c r="L220" t="str">
        <f>VLOOKUP(B220,[2]taxonomy1!$B:$U,4,FALSE)</f>
        <v xml:space="preserve"> NCBI_TaxID=50452 {ECO:0000313|EMBL:KFK35932.1, ECO:0000313|Proteomes:UP000029120};</v>
      </c>
      <c r="M220" t="str">
        <f>VLOOKUP(B220,[2]taxonomy1!$B:$U,6,FALSE)</f>
        <v>Eukaryota</v>
      </c>
      <c r="N220" t="str">
        <f>VLOOKUP(B220,[2]taxonomy1!$B:$U,7,FALSE)</f>
        <v xml:space="preserve"> Viridiplantae</v>
      </c>
      <c r="O220" t="str">
        <f>VLOOKUP(B220,[2]taxonomy1!$B:$U,8,FALSE)</f>
        <v xml:space="preserve"> Streptophyta</v>
      </c>
      <c r="P220" t="str">
        <f>VLOOKUP(B220,[2]taxonomy1!$B:$U,9,FALSE)</f>
        <v xml:space="preserve"> Embryophyta</v>
      </c>
      <c r="Q220" t="str">
        <f>VLOOKUP(B220,[2]taxonomy1!$B:$U,10,FALSE)</f>
        <v xml:space="preserve"> Tracheophyta</v>
      </c>
      <c r="R220" t="str">
        <f>VLOOKUP(B220,[2]taxonomy1!$B:$U,11,FALSE)</f>
        <v>Spermatophyta</v>
      </c>
      <c r="S220" t="str">
        <f>VLOOKUP(B220,[2]taxonomy1!$B:$U,12,FALSE)</f>
        <v xml:space="preserve"> Magnoliophyta</v>
      </c>
      <c r="T220" t="str">
        <f>VLOOKUP(B220,[2]taxonomy1!$B:$U,13,FALSE)</f>
        <v xml:space="preserve"> eudicotyledons</v>
      </c>
      <c r="U220" t="str">
        <f>VLOOKUP(B220,[2]taxonomy1!$B:$U,14,FALSE)</f>
        <v xml:space="preserve"> Gunneridae</v>
      </c>
      <c r="V220" t="str">
        <f>VLOOKUP(B220,[2]taxonomy1!$B:$U,15,FALSE)</f>
        <v>Pentapetalae</v>
      </c>
      <c r="W220" t="str">
        <f>VLOOKUP(B220,[2]taxonomy1!$B:$U,16,FALSE)</f>
        <v xml:space="preserve"> rosids</v>
      </c>
    </row>
    <row r="221" spans="1:23" x14ac:dyDescent="0.3">
      <c r="A221" t="s">
        <v>422</v>
      </c>
      <c r="B221" t="s">
        <v>423</v>
      </c>
      <c r="C221">
        <v>276</v>
      </c>
      <c r="D221" t="s">
        <v>10</v>
      </c>
      <c r="E221">
        <v>4</v>
      </c>
      <c r="F221">
        <v>269</v>
      </c>
      <c r="G221">
        <v>2735</v>
      </c>
      <c r="H221" t="s">
        <v>11</v>
      </c>
      <c r="I221" t="s">
        <v>10</v>
      </c>
      <c r="J221">
        <f t="shared" si="3"/>
        <v>265</v>
      </c>
      <c r="K221" t="str">
        <f>VLOOKUP(B221,[2]taxonomy1!$B:$U,2,FALSE)</f>
        <v xml:space="preserve"> Arabis alpina (Alpine rock-cress).</v>
      </c>
      <c r="L221" t="str">
        <f>VLOOKUP(B221,[2]taxonomy1!$B:$U,4,FALSE)</f>
        <v xml:space="preserve"> NCBI_TaxID=50452 {ECO:0000313|EMBL:KFK37589.1, ECO:0000313|Proteomes:UP000029120};</v>
      </c>
      <c r="M221" t="str">
        <f>VLOOKUP(B221,[2]taxonomy1!$B:$U,6,FALSE)</f>
        <v>Eukaryota</v>
      </c>
      <c r="N221" t="str">
        <f>VLOOKUP(B221,[2]taxonomy1!$B:$U,7,FALSE)</f>
        <v xml:space="preserve"> Viridiplantae</v>
      </c>
      <c r="O221" t="str">
        <f>VLOOKUP(B221,[2]taxonomy1!$B:$U,8,FALSE)</f>
        <v xml:space="preserve"> Streptophyta</v>
      </c>
      <c r="P221" t="str">
        <f>VLOOKUP(B221,[2]taxonomy1!$B:$U,9,FALSE)</f>
        <v xml:space="preserve"> Embryophyta</v>
      </c>
      <c r="Q221" t="str">
        <f>VLOOKUP(B221,[2]taxonomy1!$B:$U,10,FALSE)</f>
        <v xml:space="preserve"> Tracheophyta</v>
      </c>
      <c r="R221" t="str">
        <f>VLOOKUP(B221,[2]taxonomy1!$B:$U,11,FALSE)</f>
        <v>Spermatophyta</v>
      </c>
      <c r="S221" t="str">
        <f>VLOOKUP(B221,[2]taxonomy1!$B:$U,12,FALSE)</f>
        <v xml:space="preserve"> Magnoliophyta</v>
      </c>
      <c r="T221" t="str">
        <f>VLOOKUP(B221,[2]taxonomy1!$B:$U,13,FALSE)</f>
        <v xml:space="preserve"> eudicotyledons</v>
      </c>
      <c r="U221" t="str">
        <f>VLOOKUP(B221,[2]taxonomy1!$B:$U,14,FALSE)</f>
        <v xml:space="preserve"> Gunneridae</v>
      </c>
      <c r="V221" t="str">
        <f>VLOOKUP(B221,[2]taxonomy1!$B:$U,15,FALSE)</f>
        <v>Pentapetalae</v>
      </c>
      <c r="W221" t="str">
        <f>VLOOKUP(B221,[2]taxonomy1!$B:$U,16,FALSE)</f>
        <v xml:space="preserve"> rosids</v>
      </c>
    </row>
    <row r="222" spans="1:23" x14ac:dyDescent="0.3">
      <c r="A222" t="s">
        <v>424</v>
      </c>
      <c r="B222" t="s">
        <v>425</v>
      </c>
      <c r="C222">
        <v>305</v>
      </c>
      <c r="D222" t="s">
        <v>10</v>
      </c>
      <c r="E222">
        <v>27</v>
      </c>
      <c r="F222">
        <v>299</v>
      </c>
      <c r="G222">
        <v>2735</v>
      </c>
      <c r="H222" t="s">
        <v>11</v>
      </c>
      <c r="I222" t="s">
        <v>10</v>
      </c>
      <c r="J222">
        <f t="shared" si="3"/>
        <v>272</v>
      </c>
      <c r="K222" t="str">
        <f>VLOOKUP(B222,[2]taxonomy1!$B:$U,2,FALSE)</f>
        <v xml:space="preserve"> Arabis alpina (Alpine rock-cress).</v>
      </c>
      <c r="L222" t="str">
        <f>VLOOKUP(B222,[2]taxonomy1!$B:$U,4,FALSE)</f>
        <v xml:space="preserve"> NCBI_TaxID=50452 {ECO:0000313|EMBL:KFK39326.1, ECO:0000313|Proteomes:UP000029120};</v>
      </c>
      <c r="M222" t="str">
        <f>VLOOKUP(B222,[2]taxonomy1!$B:$U,6,FALSE)</f>
        <v>Eukaryota</v>
      </c>
      <c r="N222" t="str">
        <f>VLOOKUP(B222,[2]taxonomy1!$B:$U,7,FALSE)</f>
        <v xml:space="preserve"> Viridiplantae</v>
      </c>
      <c r="O222" t="str">
        <f>VLOOKUP(B222,[2]taxonomy1!$B:$U,8,FALSE)</f>
        <v xml:space="preserve"> Streptophyta</v>
      </c>
      <c r="P222" t="str">
        <f>VLOOKUP(B222,[2]taxonomy1!$B:$U,9,FALSE)</f>
        <v xml:space="preserve"> Embryophyta</v>
      </c>
      <c r="Q222" t="str">
        <f>VLOOKUP(B222,[2]taxonomy1!$B:$U,10,FALSE)</f>
        <v xml:space="preserve"> Tracheophyta</v>
      </c>
      <c r="R222" t="str">
        <f>VLOOKUP(B222,[2]taxonomy1!$B:$U,11,FALSE)</f>
        <v>Spermatophyta</v>
      </c>
      <c r="S222" t="str">
        <f>VLOOKUP(B222,[2]taxonomy1!$B:$U,12,FALSE)</f>
        <v xml:space="preserve"> Magnoliophyta</v>
      </c>
      <c r="T222" t="str">
        <f>VLOOKUP(B222,[2]taxonomy1!$B:$U,13,FALSE)</f>
        <v xml:space="preserve"> eudicotyledons</v>
      </c>
      <c r="U222" t="str">
        <f>VLOOKUP(B222,[2]taxonomy1!$B:$U,14,FALSE)</f>
        <v xml:space="preserve"> Gunneridae</v>
      </c>
      <c r="V222" t="str">
        <f>VLOOKUP(B222,[2]taxonomy1!$B:$U,15,FALSE)</f>
        <v>Pentapetalae</v>
      </c>
      <c r="W222" t="str">
        <f>VLOOKUP(B222,[2]taxonomy1!$B:$U,16,FALSE)</f>
        <v xml:space="preserve"> rosids</v>
      </c>
    </row>
    <row r="223" spans="1:23" x14ac:dyDescent="0.3">
      <c r="A223" t="s">
        <v>426</v>
      </c>
      <c r="B223" t="s">
        <v>427</v>
      </c>
      <c r="C223">
        <v>284</v>
      </c>
      <c r="D223" t="s">
        <v>10</v>
      </c>
      <c r="E223">
        <v>4</v>
      </c>
      <c r="F223">
        <v>277</v>
      </c>
      <c r="G223">
        <v>2735</v>
      </c>
      <c r="H223" t="s">
        <v>11</v>
      </c>
      <c r="I223" t="s">
        <v>10</v>
      </c>
      <c r="J223">
        <f t="shared" si="3"/>
        <v>273</v>
      </c>
      <c r="K223" t="str">
        <f>VLOOKUP(B223,[2]taxonomy1!$B:$U,2,FALSE)</f>
        <v xml:space="preserve"> Aptenodytes forsteri (Emperor penguin).</v>
      </c>
      <c r="L223" t="str">
        <f>VLOOKUP(B223,[2]taxonomy1!$B:$U,4,FALSE)</f>
        <v xml:space="preserve"> NCBI_TaxID=9233 {ECO:0000313|EMBL:KFM00415.1, ECO:0000313|Proteomes:UP000053286};</v>
      </c>
      <c r="M223" t="str">
        <f>VLOOKUP(B223,[2]taxonomy1!$B:$U,6,FALSE)</f>
        <v>Eukaryota</v>
      </c>
      <c r="N223" t="str">
        <f>VLOOKUP(B223,[2]taxonomy1!$B:$U,7,FALSE)</f>
        <v xml:space="preserve"> Metazoa</v>
      </c>
      <c r="O223" t="str">
        <f>VLOOKUP(B223,[2]taxonomy1!$B:$U,8,FALSE)</f>
        <v xml:space="preserve"> Chordata</v>
      </c>
      <c r="P223" t="str">
        <f>VLOOKUP(B223,[2]taxonomy1!$B:$U,9,FALSE)</f>
        <v xml:space="preserve"> Craniata</v>
      </c>
      <c r="Q223" t="str">
        <f>VLOOKUP(B223,[2]taxonomy1!$B:$U,10,FALSE)</f>
        <v xml:space="preserve"> Vertebrata</v>
      </c>
      <c r="R223" t="str">
        <f>VLOOKUP(B223,[2]taxonomy1!$B:$U,11,FALSE)</f>
        <v xml:space="preserve"> Euteleostomi</v>
      </c>
      <c r="S223" t="str">
        <f>VLOOKUP(B223,[2]taxonomy1!$B:$U,12,FALSE)</f>
        <v>Archelosauria</v>
      </c>
      <c r="T223" t="str">
        <f>VLOOKUP(B223,[2]taxonomy1!$B:$U,13,FALSE)</f>
        <v xml:space="preserve"> Archosauria</v>
      </c>
      <c r="U223" t="str">
        <f>VLOOKUP(B223,[2]taxonomy1!$B:$U,14,FALSE)</f>
        <v xml:space="preserve"> Dinosauria</v>
      </c>
      <c r="V223" t="str">
        <f>VLOOKUP(B223,[2]taxonomy1!$B:$U,15,FALSE)</f>
        <v xml:space="preserve"> Saurischia</v>
      </c>
      <c r="W223" t="str">
        <f>VLOOKUP(B223,[2]taxonomy1!$B:$U,16,FALSE)</f>
        <v xml:space="preserve"> Theropoda</v>
      </c>
    </row>
    <row r="224" spans="1:23" x14ac:dyDescent="0.3">
      <c r="A224" t="s">
        <v>428</v>
      </c>
      <c r="B224" t="s">
        <v>429</v>
      </c>
      <c r="C224">
        <v>284</v>
      </c>
      <c r="D224" t="s">
        <v>10</v>
      </c>
      <c r="E224">
        <v>4</v>
      </c>
      <c r="F224">
        <v>277</v>
      </c>
      <c r="G224">
        <v>2735</v>
      </c>
      <c r="H224" t="s">
        <v>11</v>
      </c>
      <c r="I224" t="s">
        <v>10</v>
      </c>
      <c r="J224">
        <f t="shared" si="3"/>
        <v>273</v>
      </c>
      <c r="K224" t="str">
        <f>VLOOKUP(B224,[2]taxonomy1!$B:$U,2,FALSE)</f>
        <v xml:space="preserve"> Aptenodytes forsteri (Emperor penguin).</v>
      </c>
      <c r="L224" t="str">
        <f>VLOOKUP(B224,[2]taxonomy1!$B:$U,4,FALSE)</f>
        <v xml:space="preserve"> NCBI_TaxID=9233 {ECO:0000313|EMBL:KFM06393.1, ECO:0000313|Proteomes:UP000053286};</v>
      </c>
      <c r="M224" t="str">
        <f>VLOOKUP(B224,[2]taxonomy1!$B:$U,6,FALSE)</f>
        <v>Eukaryota</v>
      </c>
      <c r="N224" t="str">
        <f>VLOOKUP(B224,[2]taxonomy1!$B:$U,7,FALSE)</f>
        <v xml:space="preserve"> Metazoa</v>
      </c>
      <c r="O224" t="str">
        <f>VLOOKUP(B224,[2]taxonomy1!$B:$U,8,FALSE)</f>
        <v xml:space="preserve"> Chordata</v>
      </c>
      <c r="P224" t="str">
        <f>VLOOKUP(B224,[2]taxonomy1!$B:$U,9,FALSE)</f>
        <v xml:space="preserve"> Craniata</v>
      </c>
      <c r="Q224" t="str">
        <f>VLOOKUP(B224,[2]taxonomy1!$B:$U,10,FALSE)</f>
        <v xml:space="preserve"> Vertebrata</v>
      </c>
      <c r="R224" t="str">
        <f>VLOOKUP(B224,[2]taxonomy1!$B:$U,11,FALSE)</f>
        <v xml:space="preserve"> Euteleostomi</v>
      </c>
      <c r="S224" t="str">
        <f>VLOOKUP(B224,[2]taxonomy1!$B:$U,12,FALSE)</f>
        <v>Archelosauria</v>
      </c>
      <c r="T224" t="str">
        <f>VLOOKUP(B224,[2]taxonomy1!$B:$U,13,FALSE)</f>
        <v xml:space="preserve"> Archosauria</v>
      </c>
      <c r="U224" t="str">
        <f>VLOOKUP(B224,[2]taxonomy1!$B:$U,14,FALSE)</f>
        <v xml:space="preserve"> Dinosauria</v>
      </c>
      <c r="V224" t="str">
        <f>VLOOKUP(B224,[2]taxonomy1!$B:$U,15,FALSE)</f>
        <v xml:space="preserve"> Saurischia</v>
      </c>
      <c r="W224" t="str">
        <f>VLOOKUP(B224,[2]taxonomy1!$B:$U,16,FALSE)</f>
        <v xml:space="preserve"> Theropoda</v>
      </c>
    </row>
    <row r="225" spans="1:23" x14ac:dyDescent="0.3">
      <c r="A225" t="s">
        <v>430</v>
      </c>
      <c r="B225" t="s">
        <v>431</v>
      </c>
      <c r="C225">
        <v>285</v>
      </c>
      <c r="D225" t="s">
        <v>10</v>
      </c>
      <c r="E225">
        <v>5</v>
      </c>
      <c r="F225">
        <v>278</v>
      </c>
      <c r="G225">
        <v>2735</v>
      </c>
      <c r="H225" t="s">
        <v>11</v>
      </c>
      <c r="I225" t="s">
        <v>10</v>
      </c>
      <c r="J225">
        <f t="shared" si="3"/>
        <v>273</v>
      </c>
      <c r="K225" t="str">
        <f>VLOOKUP(B225,[2]taxonomy1!$B:$U,2,FALSE)</f>
        <v xml:space="preserve"> Aptenodytes forsteri (Emperor penguin).</v>
      </c>
      <c r="L225" t="str">
        <f>VLOOKUP(B225,[2]taxonomy1!$B:$U,4,FALSE)</f>
        <v xml:space="preserve"> NCBI_TaxID=9233 {ECO:0000313|EMBL:KFM12090.1, ECO:0000313|Proteomes:UP000053286};</v>
      </c>
      <c r="M225" t="str">
        <f>VLOOKUP(B225,[2]taxonomy1!$B:$U,6,FALSE)</f>
        <v>Eukaryota</v>
      </c>
      <c r="N225" t="str">
        <f>VLOOKUP(B225,[2]taxonomy1!$B:$U,7,FALSE)</f>
        <v xml:space="preserve"> Metazoa</v>
      </c>
      <c r="O225" t="str">
        <f>VLOOKUP(B225,[2]taxonomy1!$B:$U,8,FALSE)</f>
        <v xml:space="preserve"> Chordata</v>
      </c>
      <c r="P225" t="str">
        <f>VLOOKUP(B225,[2]taxonomy1!$B:$U,9,FALSE)</f>
        <v xml:space="preserve"> Craniata</v>
      </c>
      <c r="Q225" t="str">
        <f>VLOOKUP(B225,[2]taxonomy1!$B:$U,10,FALSE)</f>
        <v xml:space="preserve"> Vertebrata</v>
      </c>
      <c r="R225" t="str">
        <f>VLOOKUP(B225,[2]taxonomy1!$B:$U,11,FALSE)</f>
        <v xml:space="preserve"> Euteleostomi</v>
      </c>
      <c r="S225" t="str">
        <f>VLOOKUP(B225,[2]taxonomy1!$B:$U,12,FALSE)</f>
        <v>Archelosauria</v>
      </c>
      <c r="T225" t="str">
        <f>VLOOKUP(B225,[2]taxonomy1!$B:$U,13,FALSE)</f>
        <v xml:space="preserve"> Archosauria</v>
      </c>
      <c r="U225" t="str">
        <f>VLOOKUP(B225,[2]taxonomy1!$B:$U,14,FALSE)</f>
        <v xml:space="preserve"> Dinosauria</v>
      </c>
      <c r="V225" t="str">
        <f>VLOOKUP(B225,[2]taxonomy1!$B:$U,15,FALSE)</f>
        <v xml:space="preserve"> Saurischia</v>
      </c>
      <c r="W225" t="str">
        <f>VLOOKUP(B225,[2]taxonomy1!$B:$U,16,FALSE)</f>
        <v xml:space="preserve"> Theropoda</v>
      </c>
    </row>
    <row r="226" spans="1:23" x14ac:dyDescent="0.3">
      <c r="A226" t="s">
        <v>432</v>
      </c>
      <c r="B226" t="s">
        <v>433</v>
      </c>
      <c r="C226">
        <v>276</v>
      </c>
      <c r="D226" t="s">
        <v>10</v>
      </c>
      <c r="E226">
        <v>3</v>
      </c>
      <c r="F226">
        <v>269</v>
      </c>
      <c r="G226">
        <v>2735</v>
      </c>
      <c r="H226" t="s">
        <v>11</v>
      </c>
      <c r="I226" t="s">
        <v>10</v>
      </c>
      <c r="J226">
        <f t="shared" si="3"/>
        <v>266</v>
      </c>
      <c r="K226" t="str">
        <f>VLOOKUP(B226,[2]taxonomy1!$B:$U,2,FALSE)</f>
        <v xml:space="preserve"> Auxenochlorella protothecoides (Green microalga) (Chlorella protothecoides).</v>
      </c>
      <c r="L226" t="str">
        <f>VLOOKUP(B226,[2]taxonomy1!$B:$U,4,FALSE)</f>
        <v xml:space="preserve"> NCBI_TaxID=3075 {ECO:0000313|EMBL:KFM23250.1, ECO:0000313|Proteomes:UP000028924};</v>
      </c>
      <c r="M226" t="str">
        <f>VLOOKUP(B226,[2]taxonomy1!$B:$U,6,FALSE)</f>
        <v>Eukaryota</v>
      </c>
      <c r="N226" t="str">
        <f>VLOOKUP(B226,[2]taxonomy1!$B:$U,7,FALSE)</f>
        <v xml:space="preserve"> Viridiplantae</v>
      </c>
      <c r="O226" t="str">
        <f>VLOOKUP(B226,[2]taxonomy1!$B:$U,8,FALSE)</f>
        <v xml:space="preserve"> Chlorophyta</v>
      </c>
      <c r="P226" t="str">
        <f>VLOOKUP(B226,[2]taxonomy1!$B:$U,9,FALSE)</f>
        <v xml:space="preserve"> Trebouxiophyceae</v>
      </c>
      <c r="Q226" t="str">
        <f>VLOOKUP(B226,[2]taxonomy1!$B:$U,10,FALSE)</f>
        <v xml:space="preserve"> Chlorellales</v>
      </c>
      <c r="R226" t="str">
        <f>VLOOKUP(B226,[2]taxonomy1!$B:$U,11,FALSE)</f>
        <v>Chlorellaceae</v>
      </c>
      <c r="S226" t="str">
        <f>VLOOKUP(B226,[2]taxonomy1!$B:$U,12,FALSE)</f>
        <v xml:space="preserve"> Auxenochlorella.</v>
      </c>
      <c r="T226">
        <f>VLOOKUP(B226,[2]taxonomy1!$B:$U,13,FALSE)</f>
        <v>0</v>
      </c>
      <c r="U226">
        <f>VLOOKUP(B226,[2]taxonomy1!$B:$U,14,FALSE)</f>
        <v>0</v>
      </c>
      <c r="V226">
        <f>VLOOKUP(B226,[2]taxonomy1!$B:$U,15,FALSE)</f>
        <v>0</v>
      </c>
      <c r="W226">
        <f>VLOOKUP(B226,[2]taxonomy1!$B:$U,16,FALSE)</f>
        <v>0</v>
      </c>
    </row>
    <row r="227" spans="1:23" x14ac:dyDescent="0.3">
      <c r="A227" t="s">
        <v>434</v>
      </c>
      <c r="B227" t="s">
        <v>435</v>
      </c>
      <c r="C227">
        <v>690</v>
      </c>
      <c r="D227" t="s">
        <v>10</v>
      </c>
      <c r="E227">
        <v>410</v>
      </c>
      <c r="F227">
        <v>683</v>
      </c>
      <c r="G227">
        <v>2735</v>
      </c>
      <c r="H227" t="s">
        <v>11</v>
      </c>
      <c r="I227" t="s">
        <v>10</v>
      </c>
      <c r="J227">
        <f t="shared" si="3"/>
        <v>273</v>
      </c>
      <c r="K227" t="str">
        <f>VLOOKUP(B227,[2]taxonomy1!$B:$U,2,FALSE)</f>
        <v xml:space="preserve"> Auxenochlorella protothecoides (Green microalga) (Chlorella protothecoides).</v>
      </c>
      <c r="L227" t="str">
        <f>VLOOKUP(B227,[2]taxonomy1!$B:$U,4,FALSE)</f>
        <v xml:space="preserve"> NCBI_TaxID=3075 {ECO:0000313|EMBL:KFM28529.1, ECO:0000313|Proteomes:UP000028924};</v>
      </c>
      <c r="M227" t="str">
        <f>VLOOKUP(B227,[2]taxonomy1!$B:$U,6,FALSE)</f>
        <v>Eukaryota</v>
      </c>
      <c r="N227" t="str">
        <f>VLOOKUP(B227,[2]taxonomy1!$B:$U,7,FALSE)</f>
        <v xml:space="preserve"> Viridiplantae</v>
      </c>
      <c r="O227" t="str">
        <f>VLOOKUP(B227,[2]taxonomy1!$B:$U,8,FALSE)</f>
        <v xml:space="preserve"> Chlorophyta</v>
      </c>
      <c r="P227" t="str">
        <f>VLOOKUP(B227,[2]taxonomy1!$B:$U,9,FALSE)</f>
        <v xml:space="preserve"> Trebouxiophyceae</v>
      </c>
      <c r="Q227" t="str">
        <f>VLOOKUP(B227,[2]taxonomy1!$B:$U,10,FALSE)</f>
        <v xml:space="preserve"> Chlorellales</v>
      </c>
      <c r="R227" t="str">
        <f>VLOOKUP(B227,[2]taxonomy1!$B:$U,11,FALSE)</f>
        <v>Chlorellaceae</v>
      </c>
      <c r="S227" t="str">
        <f>VLOOKUP(B227,[2]taxonomy1!$B:$U,12,FALSE)</f>
        <v xml:space="preserve"> Auxenochlorella.</v>
      </c>
      <c r="T227">
        <f>VLOOKUP(B227,[2]taxonomy1!$B:$U,13,FALSE)</f>
        <v>0</v>
      </c>
      <c r="U227">
        <f>VLOOKUP(B227,[2]taxonomy1!$B:$U,14,FALSE)</f>
        <v>0</v>
      </c>
      <c r="V227">
        <f>VLOOKUP(B227,[2]taxonomy1!$B:$U,15,FALSE)</f>
        <v>0</v>
      </c>
      <c r="W227">
        <f>VLOOKUP(B227,[2]taxonomy1!$B:$U,16,FALSE)</f>
        <v>0</v>
      </c>
    </row>
    <row r="228" spans="1:23" x14ac:dyDescent="0.3">
      <c r="A228" t="s">
        <v>436</v>
      </c>
      <c r="B228" t="s">
        <v>437</v>
      </c>
      <c r="C228">
        <v>306</v>
      </c>
      <c r="D228" t="s">
        <v>10</v>
      </c>
      <c r="E228">
        <v>40</v>
      </c>
      <c r="F228">
        <v>306</v>
      </c>
      <c r="G228">
        <v>2735</v>
      </c>
      <c r="H228" t="s">
        <v>11</v>
      </c>
      <c r="I228" t="s">
        <v>10</v>
      </c>
      <c r="J228">
        <f t="shared" si="3"/>
        <v>266</v>
      </c>
      <c r="K228" t="str">
        <f>VLOOKUP(B228,[2]taxonomy1!$B:$U,2,FALSE)</f>
        <v xml:space="preserve"> Stegodyphus mimosarum.</v>
      </c>
      <c r="L228" t="str">
        <f>VLOOKUP(B228,[2]taxonomy1!$B:$U,4,FALSE)</f>
        <v xml:space="preserve"> NCBI_TaxID=407821 {ECO:0000313|EMBL:KFM61565.1, ECO:0000313|Proteomes:UP000054359};</v>
      </c>
      <c r="M228" t="str">
        <f>VLOOKUP(B228,[2]taxonomy1!$B:$U,6,FALSE)</f>
        <v>Eukaryota</v>
      </c>
      <c r="N228" t="str">
        <f>VLOOKUP(B228,[2]taxonomy1!$B:$U,7,FALSE)</f>
        <v xml:space="preserve"> Metazoa</v>
      </c>
      <c r="O228" t="str">
        <f>VLOOKUP(B228,[2]taxonomy1!$B:$U,8,FALSE)</f>
        <v xml:space="preserve"> Ecdysozoa</v>
      </c>
      <c r="P228" t="str">
        <f>VLOOKUP(B228,[2]taxonomy1!$B:$U,9,FALSE)</f>
        <v xml:space="preserve"> Arthropoda</v>
      </c>
      <c r="Q228" t="str">
        <f>VLOOKUP(B228,[2]taxonomy1!$B:$U,10,FALSE)</f>
        <v xml:space="preserve"> Chelicerata</v>
      </c>
      <c r="R228" t="str">
        <f>VLOOKUP(B228,[2]taxonomy1!$B:$U,11,FALSE)</f>
        <v xml:space="preserve"> Arachnida</v>
      </c>
      <c r="S228" t="str">
        <f>VLOOKUP(B228,[2]taxonomy1!$B:$U,12,FALSE)</f>
        <v>Araneae</v>
      </c>
      <c r="T228" t="str">
        <f>VLOOKUP(B228,[2]taxonomy1!$B:$U,13,FALSE)</f>
        <v xml:space="preserve"> Araneomorphae</v>
      </c>
      <c r="U228" t="str">
        <f>VLOOKUP(B228,[2]taxonomy1!$B:$U,14,FALSE)</f>
        <v xml:space="preserve"> Entelegynae</v>
      </c>
      <c r="V228" t="str">
        <f>VLOOKUP(B228,[2]taxonomy1!$B:$U,15,FALSE)</f>
        <v xml:space="preserve"> Eresoidea</v>
      </c>
      <c r="W228" t="str">
        <f>VLOOKUP(B228,[2]taxonomy1!$B:$U,16,FALSE)</f>
        <v xml:space="preserve"> Eresidae</v>
      </c>
    </row>
    <row r="229" spans="1:23" x14ac:dyDescent="0.3">
      <c r="A229" t="s">
        <v>438</v>
      </c>
      <c r="B229" t="s">
        <v>439</v>
      </c>
      <c r="C229">
        <v>282</v>
      </c>
      <c r="D229" t="s">
        <v>10</v>
      </c>
      <c r="E229">
        <v>2</v>
      </c>
      <c r="F229">
        <v>275</v>
      </c>
      <c r="G229">
        <v>2735</v>
      </c>
      <c r="H229" t="s">
        <v>11</v>
      </c>
      <c r="I229" t="s">
        <v>10</v>
      </c>
      <c r="J229">
        <f t="shared" si="3"/>
        <v>273</v>
      </c>
      <c r="K229" t="str">
        <f>VLOOKUP(B229,[2]taxonomy1!$B:$U,2,FALSE)</f>
        <v xml:space="preserve"> Stegodyphus mimosarum.</v>
      </c>
      <c r="L229" t="str">
        <f>VLOOKUP(B229,[2]taxonomy1!$B:$U,4,FALSE)</f>
        <v xml:space="preserve"> NCBI_TaxID=407821 {ECO:0000313|EMBL:KFM64129.1, ECO:0000313|Proteomes:UP000054359};</v>
      </c>
      <c r="M229" t="str">
        <f>VLOOKUP(B229,[2]taxonomy1!$B:$U,6,FALSE)</f>
        <v>Eukaryota</v>
      </c>
      <c r="N229" t="str">
        <f>VLOOKUP(B229,[2]taxonomy1!$B:$U,7,FALSE)</f>
        <v xml:space="preserve"> Metazoa</v>
      </c>
      <c r="O229" t="str">
        <f>VLOOKUP(B229,[2]taxonomy1!$B:$U,8,FALSE)</f>
        <v xml:space="preserve"> Ecdysozoa</v>
      </c>
      <c r="P229" t="str">
        <f>VLOOKUP(B229,[2]taxonomy1!$B:$U,9,FALSE)</f>
        <v xml:space="preserve"> Arthropoda</v>
      </c>
      <c r="Q229" t="str">
        <f>VLOOKUP(B229,[2]taxonomy1!$B:$U,10,FALSE)</f>
        <v xml:space="preserve"> Chelicerata</v>
      </c>
      <c r="R229" t="str">
        <f>VLOOKUP(B229,[2]taxonomy1!$B:$U,11,FALSE)</f>
        <v xml:space="preserve"> Arachnida</v>
      </c>
      <c r="S229" t="str">
        <f>VLOOKUP(B229,[2]taxonomy1!$B:$U,12,FALSE)</f>
        <v>Araneae</v>
      </c>
      <c r="T229" t="str">
        <f>VLOOKUP(B229,[2]taxonomy1!$B:$U,13,FALSE)</f>
        <v xml:space="preserve"> Araneomorphae</v>
      </c>
      <c r="U229" t="str">
        <f>VLOOKUP(B229,[2]taxonomy1!$B:$U,14,FALSE)</f>
        <v xml:space="preserve"> Entelegynae</v>
      </c>
      <c r="V229" t="str">
        <f>VLOOKUP(B229,[2]taxonomy1!$B:$U,15,FALSE)</f>
        <v xml:space="preserve"> Eresoidea</v>
      </c>
      <c r="W229" t="str">
        <f>VLOOKUP(B229,[2]taxonomy1!$B:$U,16,FALSE)</f>
        <v xml:space="preserve"> Eresidae</v>
      </c>
    </row>
    <row r="230" spans="1:23" x14ac:dyDescent="0.3">
      <c r="A230" t="s">
        <v>440</v>
      </c>
      <c r="B230" t="s">
        <v>441</v>
      </c>
      <c r="C230">
        <v>282</v>
      </c>
      <c r="D230" t="s">
        <v>10</v>
      </c>
      <c r="E230">
        <v>2</v>
      </c>
      <c r="F230">
        <v>275</v>
      </c>
      <c r="G230">
        <v>2735</v>
      </c>
      <c r="H230" t="s">
        <v>11</v>
      </c>
      <c r="I230" t="s">
        <v>10</v>
      </c>
      <c r="J230">
        <f t="shared" si="3"/>
        <v>273</v>
      </c>
      <c r="K230" t="str">
        <f>VLOOKUP(B230,[2]taxonomy1!$B:$U,2,FALSE)</f>
        <v xml:space="preserve"> Stegodyphus mimosarum.</v>
      </c>
      <c r="L230" t="str">
        <f>VLOOKUP(B230,[2]taxonomy1!$B:$U,4,FALSE)</f>
        <v xml:space="preserve"> NCBI_TaxID=407821 {ECO:0000313|EMBL:KFM69299.1, ECO:0000313|Proteomes:UP000054359};</v>
      </c>
      <c r="M230" t="str">
        <f>VLOOKUP(B230,[2]taxonomy1!$B:$U,6,FALSE)</f>
        <v>Eukaryota</v>
      </c>
      <c r="N230" t="str">
        <f>VLOOKUP(B230,[2]taxonomy1!$B:$U,7,FALSE)</f>
        <v xml:space="preserve"> Metazoa</v>
      </c>
      <c r="O230" t="str">
        <f>VLOOKUP(B230,[2]taxonomy1!$B:$U,8,FALSE)</f>
        <v xml:space="preserve"> Ecdysozoa</v>
      </c>
      <c r="P230" t="str">
        <f>VLOOKUP(B230,[2]taxonomy1!$B:$U,9,FALSE)</f>
        <v xml:space="preserve"> Arthropoda</v>
      </c>
      <c r="Q230" t="str">
        <f>VLOOKUP(B230,[2]taxonomy1!$B:$U,10,FALSE)</f>
        <v xml:space="preserve"> Chelicerata</v>
      </c>
      <c r="R230" t="str">
        <f>VLOOKUP(B230,[2]taxonomy1!$B:$U,11,FALSE)</f>
        <v xml:space="preserve"> Arachnida</v>
      </c>
      <c r="S230" t="str">
        <f>VLOOKUP(B230,[2]taxonomy1!$B:$U,12,FALSE)</f>
        <v>Araneae</v>
      </c>
      <c r="T230" t="str">
        <f>VLOOKUP(B230,[2]taxonomy1!$B:$U,13,FALSE)</f>
        <v xml:space="preserve"> Araneomorphae</v>
      </c>
      <c r="U230" t="str">
        <f>VLOOKUP(B230,[2]taxonomy1!$B:$U,14,FALSE)</f>
        <v xml:space="preserve"> Entelegynae</v>
      </c>
      <c r="V230" t="str">
        <f>VLOOKUP(B230,[2]taxonomy1!$B:$U,15,FALSE)</f>
        <v xml:space="preserve"> Eresoidea</v>
      </c>
      <c r="W230" t="str">
        <f>VLOOKUP(B230,[2]taxonomy1!$B:$U,16,FALSE)</f>
        <v xml:space="preserve"> Eresidae</v>
      </c>
    </row>
    <row r="231" spans="1:23" x14ac:dyDescent="0.3">
      <c r="A231" t="s">
        <v>442</v>
      </c>
      <c r="B231" t="s">
        <v>443</v>
      </c>
      <c r="C231">
        <v>284</v>
      </c>
      <c r="D231" t="s">
        <v>10</v>
      </c>
      <c r="E231">
        <v>4</v>
      </c>
      <c r="F231">
        <v>277</v>
      </c>
      <c r="G231">
        <v>2735</v>
      </c>
      <c r="H231" t="s">
        <v>11</v>
      </c>
      <c r="I231" t="s">
        <v>10</v>
      </c>
      <c r="J231">
        <f t="shared" si="3"/>
        <v>273</v>
      </c>
      <c r="K231" t="str">
        <f>VLOOKUP(B231,[2]taxonomy1!$B:$U,2,FALSE)</f>
        <v xml:space="preserve"> Balearica regulorum gibbericeps (East African grey crowned-crane).</v>
      </c>
      <c r="L231" t="str">
        <f>VLOOKUP(B231,[2]taxonomy1!$B:$U,4,FALSE)</f>
        <v xml:space="preserve"> NCBI_TaxID=100784 {ECO:0000313|EMBL:KFO09440.1, ECO:0000313|Proteomes:UP000053309};</v>
      </c>
      <c r="M231" t="str">
        <f>VLOOKUP(B231,[2]taxonomy1!$B:$U,6,FALSE)</f>
        <v>Eukaryota</v>
      </c>
      <c r="N231" t="str">
        <f>VLOOKUP(B231,[2]taxonomy1!$B:$U,7,FALSE)</f>
        <v xml:space="preserve"> Metazoa</v>
      </c>
      <c r="O231" t="str">
        <f>VLOOKUP(B231,[2]taxonomy1!$B:$U,8,FALSE)</f>
        <v xml:space="preserve"> Chordata</v>
      </c>
      <c r="P231" t="str">
        <f>VLOOKUP(B231,[2]taxonomy1!$B:$U,9,FALSE)</f>
        <v xml:space="preserve"> Craniata</v>
      </c>
      <c r="Q231" t="str">
        <f>VLOOKUP(B231,[2]taxonomy1!$B:$U,10,FALSE)</f>
        <v xml:space="preserve"> Vertebrata</v>
      </c>
      <c r="R231" t="str">
        <f>VLOOKUP(B231,[2]taxonomy1!$B:$U,11,FALSE)</f>
        <v xml:space="preserve"> Euteleostomi</v>
      </c>
      <c r="S231" t="str">
        <f>VLOOKUP(B231,[2]taxonomy1!$B:$U,12,FALSE)</f>
        <v>Archelosauria</v>
      </c>
      <c r="T231" t="str">
        <f>VLOOKUP(B231,[2]taxonomy1!$B:$U,13,FALSE)</f>
        <v xml:space="preserve"> Archosauria</v>
      </c>
      <c r="U231" t="str">
        <f>VLOOKUP(B231,[2]taxonomy1!$B:$U,14,FALSE)</f>
        <v xml:space="preserve"> Dinosauria</v>
      </c>
      <c r="V231" t="str">
        <f>VLOOKUP(B231,[2]taxonomy1!$B:$U,15,FALSE)</f>
        <v xml:space="preserve"> Saurischia</v>
      </c>
      <c r="W231" t="str">
        <f>VLOOKUP(B231,[2]taxonomy1!$B:$U,16,FALSE)</f>
        <v xml:space="preserve"> Theropoda</v>
      </c>
    </row>
    <row r="232" spans="1:23" x14ac:dyDescent="0.3">
      <c r="A232" t="s">
        <v>444</v>
      </c>
      <c r="B232" t="s">
        <v>445</v>
      </c>
      <c r="C232">
        <v>252</v>
      </c>
      <c r="D232" t="s">
        <v>10</v>
      </c>
      <c r="E232">
        <v>7</v>
      </c>
      <c r="F232">
        <v>245</v>
      </c>
      <c r="G232">
        <v>2735</v>
      </c>
      <c r="H232" t="s">
        <v>11</v>
      </c>
      <c r="I232" t="s">
        <v>10</v>
      </c>
      <c r="J232">
        <f t="shared" si="3"/>
        <v>238</v>
      </c>
      <c r="K232" t="str">
        <f>VLOOKUP(B232,[2]taxonomy1!$B:$U,2,FALSE)</f>
        <v xml:space="preserve"> Poecilia formosa (Amazon molly) (Limia formosa).</v>
      </c>
      <c r="L232" t="str">
        <f>VLOOKUP(B232,[2]taxonomy1!$B:$U,4,FALSE)</f>
        <v xml:space="preserve"> NCBI_TaxID=48698 {ECO:0000313|Ensembl:ENSPFOP00000002385, ECO:0000313|Proteomes:UP000028760};</v>
      </c>
      <c r="M232" t="str">
        <f>VLOOKUP(B232,[2]taxonomy1!$B:$U,6,FALSE)</f>
        <v>Eukaryota</v>
      </c>
      <c r="N232" t="str">
        <f>VLOOKUP(B232,[2]taxonomy1!$B:$U,7,FALSE)</f>
        <v xml:space="preserve"> Metazoa</v>
      </c>
      <c r="O232" t="str">
        <f>VLOOKUP(B232,[2]taxonomy1!$B:$U,8,FALSE)</f>
        <v xml:space="preserve"> Chordata</v>
      </c>
      <c r="P232" t="str">
        <f>VLOOKUP(B232,[2]taxonomy1!$B:$U,9,FALSE)</f>
        <v xml:space="preserve"> Craniata</v>
      </c>
      <c r="Q232" t="str">
        <f>VLOOKUP(B232,[2]taxonomy1!$B:$U,10,FALSE)</f>
        <v xml:space="preserve"> Vertebrata</v>
      </c>
      <c r="R232" t="str">
        <f>VLOOKUP(B232,[2]taxonomy1!$B:$U,11,FALSE)</f>
        <v xml:space="preserve"> Euteleostomi</v>
      </c>
      <c r="S232" t="str">
        <f>VLOOKUP(B232,[2]taxonomy1!$B:$U,12,FALSE)</f>
        <v>Actinopterygii</v>
      </c>
      <c r="T232" t="str">
        <f>VLOOKUP(B232,[2]taxonomy1!$B:$U,13,FALSE)</f>
        <v xml:space="preserve"> Neopterygii</v>
      </c>
      <c r="U232" t="str">
        <f>VLOOKUP(B232,[2]taxonomy1!$B:$U,14,FALSE)</f>
        <v xml:space="preserve"> Teleostei</v>
      </c>
      <c r="V232" t="str">
        <f>VLOOKUP(B232,[2]taxonomy1!$B:$U,15,FALSE)</f>
        <v xml:space="preserve"> Neoteleostei</v>
      </c>
      <c r="W232" t="str">
        <f>VLOOKUP(B232,[2]taxonomy1!$B:$U,16,FALSE)</f>
        <v xml:space="preserve"> Acanthomorphata</v>
      </c>
    </row>
    <row r="233" spans="1:23" x14ac:dyDescent="0.3">
      <c r="A233" t="s">
        <v>446</v>
      </c>
      <c r="B233" t="s">
        <v>447</v>
      </c>
      <c r="C233">
        <v>341</v>
      </c>
      <c r="D233" t="s">
        <v>10</v>
      </c>
      <c r="E233">
        <v>59</v>
      </c>
      <c r="F233">
        <v>335</v>
      </c>
      <c r="G233">
        <v>2735</v>
      </c>
      <c r="H233" t="s">
        <v>11</v>
      </c>
      <c r="I233" t="s">
        <v>10</v>
      </c>
      <c r="J233">
        <f t="shared" si="3"/>
        <v>276</v>
      </c>
      <c r="K233" t="str">
        <f>VLOOKUP(B233,[2]taxonomy1!$B:$U,2,FALSE)</f>
        <v xml:space="preserve"> Poecilia formosa (Amazon molly) (Limia formosa).</v>
      </c>
      <c r="L233" t="str">
        <f>VLOOKUP(B233,[2]taxonomy1!$B:$U,4,FALSE)</f>
        <v xml:space="preserve"> NCBI_TaxID=48698 {ECO:0000313|Ensembl:ENSPFOP00000003317, ECO:0000313|Proteomes:UP000028760};</v>
      </c>
      <c r="M233" t="str">
        <f>VLOOKUP(B233,[2]taxonomy1!$B:$U,6,FALSE)</f>
        <v>Eukaryota</v>
      </c>
      <c r="N233" t="str">
        <f>VLOOKUP(B233,[2]taxonomy1!$B:$U,7,FALSE)</f>
        <v xml:space="preserve"> Metazoa</v>
      </c>
      <c r="O233" t="str">
        <f>VLOOKUP(B233,[2]taxonomy1!$B:$U,8,FALSE)</f>
        <v xml:space="preserve"> Chordata</v>
      </c>
      <c r="P233" t="str">
        <f>VLOOKUP(B233,[2]taxonomy1!$B:$U,9,FALSE)</f>
        <v xml:space="preserve"> Craniata</v>
      </c>
      <c r="Q233" t="str">
        <f>VLOOKUP(B233,[2]taxonomy1!$B:$U,10,FALSE)</f>
        <v xml:space="preserve"> Vertebrata</v>
      </c>
      <c r="R233" t="str">
        <f>VLOOKUP(B233,[2]taxonomy1!$B:$U,11,FALSE)</f>
        <v xml:space="preserve"> Euteleostomi</v>
      </c>
      <c r="S233" t="str">
        <f>VLOOKUP(B233,[2]taxonomy1!$B:$U,12,FALSE)</f>
        <v>Actinopterygii</v>
      </c>
      <c r="T233" t="str">
        <f>VLOOKUP(B233,[2]taxonomy1!$B:$U,13,FALSE)</f>
        <v xml:space="preserve"> Neopterygii</v>
      </c>
      <c r="U233" t="str">
        <f>VLOOKUP(B233,[2]taxonomy1!$B:$U,14,FALSE)</f>
        <v xml:space="preserve"> Teleostei</v>
      </c>
      <c r="V233" t="str">
        <f>VLOOKUP(B233,[2]taxonomy1!$B:$U,15,FALSE)</f>
        <v xml:space="preserve"> Neoteleostei</v>
      </c>
      <c r="W233" t="str">
        <f>VLOOKUP(B233,[2]taxonomy1!$B:$U,16,FALSE)</f>
        <v xml:space="preserve"> Acanthomorphata</v>
      </c>
    </row>
    <row r="234" spans="1:23" x14ac:dyDescent="0.3">
      <c r="A234" t="s">
        <v>448</v>
      </c>
      <c r="B234" t="s">
        <v>449</v>
      </c>
      <c r="C234">
        <v>331</v>
      </c>
      <c r="D234" t="s">
        <v>10</v>
      </c>
      <c r="E234">
        <v>49</v>
      </c>
      <c r="F234">
        <v>325</v>
      </c>
      <c r="G234">
        <v>2735</v>
      </c>
      <c r="H234" t="s">
        <v>11</v>
      </c>
      <c r="I234" t="s">
        <v>10</v>
      </c>
      <c r="J234">
        <f t="shared" si="3"/>
        <v>276</v>
      </c>
      <c r="K234" t="str">
        <f>VLOOKUP(B234,[2]taxonomy1!$B:$U,2,FALSE)</f>
        <v xml:space="preserve"> Poecilia formosa (Amazon molly) (Limia formosa).</v>
      </c>
      <c r="L234" t="str">
        <f>VLOOKUP(B234,[2]taxonomy1!$B:$U,4,FALSE)</f>
        <v xml:space="preserve"> NCBI_TaxID=48698 {ECO:0000313|Ensembl:ENSPFOP00000005607, ECO:0000313|Proteomes:UP000028760};</v>
      </c>
      <c r="M234" t="str">
        <f>VLOOKUP(B234,[2]taxonomy1!$B:$U,6,FALSE)</f>
        <v>Eukaryota</v>
      </c>
      <c r="N234" t="str">
        <f>VLOOKUP(B234,[2]taxonomy1!$B:$U,7,FALSE)</f>
        <v xml:space="preserve"> Metazoa</v>
      </c>
      <c r="O234" t="str">
        <f>VLOOKUP(B234,[2]taxonomy1!$B:$U,8,FALSE)</f>
        <v xml:space="preserve"> Chordata</v>
      </c>
      <c r="P234" t="str">
        <f>VLOOKUP(B234,[2]taxonomy1!$B:$U,9,FALSE)</f>
        <v xml:space="preserve"> Craniata</v>
      </c>
      <c r="Q234" t="str">
        <f>VLOOKUP(B234,[2]taxonomy1!$B:$U,10,FALSE)</f>
        <v xml:space="preserve"> Vertebrata</v>
      </c>
      <c r="R234" t="str">
        <f>VLOOKUP(B234,[2]taxonomy1!$B:$U,11,FALSE)</f>
        <v xml:space="preserve"> Euteleostomi</v>
      </c>
      <c r="S234" t="str">
        <f>VLOOKUP(B234,[2]taxonomy1!$B:$U,12,FALSE)</f>
        <v>Actinopterygii</v>
      </c>
      <c r="T234" t="str">
        <f>VLOOKUP(B234,[2]taxonomy1!$B:$U,13,FALSE)</f>
        <v xml:space="preserve"> Neopterygii</v>
      </c>
      <c r="U234" t="str">
        <f>VLOOKUP(B234,[2]taxonomy1!$B:$U,14,FALSE)</f>
        <v xml:space="preserve"> Teleostei</v>
      </c>
      <c r="V234" t="str">
        <f>VLOOKUP(B234,[2]taxonomy1!$B:$U,15,FALSE)</f>
        <v xml:space="preserve"> Neoteleostei</v>
      </c>
      <c r="W234" t="str">
        <f>VLOOKUP(B234,[2]taxonomy1!$B:$U,16,FALSE)</f>
        <v xml:space="preserve"> Acanthomorphata</v>
      </c>
    </row>
    <row r="235" spans="1:23" x14ac:dyDescent="0.3">
      <c r="A235" t="s">
        <v>450</v>
      </c>
      <c r="B235" t="s">
        <v>451</v>
      </c>
      <c r="C235">
        <v>283</v>
      </c>
      <c r="D235" t="s">
        <v>10</v>
      </c>
      <c r="E235">
        <v>3</v>
      </c>
      <c r="F235">
        <v>276</v>
      </c>
      <c r="G235">
        <v>2735</v>
      </c>
      <c r="H235" t="s">
        <v>11</v>
      </c>
      <c r="I235" t="s">
        <v>10</v>
      </c>
      <c r="J235">
        <f t="shared" si="3"/>
        <v>273</v>
      </c>
      <c r="K235" t="str">
        <f>VLOOKUP(B235,[2]taxonomy1!$B:$U,2,FALSE)</f>
        <v xml:space="preserve"> Poecilia formosa (Amazon molly) (Limia formosa).</v>
      </c>
      <c r="L235" t="str">
        <f>VLOOKUP(B235,[2]taxonomy1!$B:$U,4,FALSE)</f>
        <v xml:space="preserve"> NCBI_TaxID=48698 {ECO:0000313|Ensembl:ENSPFOP00000006241, ECO:0000313|Proteomes:UP000028760};</v>
      </c>
      <c r="M235" t="str">
        <f>VLOOKUP(B235,[2]taxonomy1!$B:$U,6,FALSE)</f>
        <v>Eukaryota</v>
      </c>
      <c r="N235" t="str">
        <f>VLOOKUP(B235,[2]taxonomy1!$B:$U,7,FALSE)</f>
        <v xml:space="preserve"> Metazoa</v>
      </c>
      <c r="O235" t="str">
        <f>VLOOKUP(B235,[2]taxonomy1!$B:$U,8,FALSE)</f>
        <v xml:space="preserve"> Chordata</v>
      </c>
      <c r="P235" t="str">
        <f>VLOOKUP(B235,[2]taxonomy1!$B:$U,9,FALSE)</f>
        <v xml:space="preserve"> Craniata</v>
      </c>
      <c r="Q235" t="str">
        <f>VLOOKUP(B235,[2]taxonomy1!$B:$U,10,FALSE)</f>
        <v xml:space="preserve"> Vertebrata</v>
      </c>
      <c r="R235" t="str">
        <f>VLOOKUP(B235,[2]taxonomy1!$B:$U,11,FALSE)</f>
        <v xml:space="preserve"> Euteleostomi</v>
      </c>
      <c r="S235" t="str">
        <f>VLOOKUP(B235,[2]taxonomy1!$B:$U,12,FALSE)</f>
        <v>Actinopterygii</v>
      </c>
      <c r="T235" t="str">
        <f>VLOOKUP(B235,[2]taxonomy1!$B:$U,13,FALSE)</f>
        <v xml:space="preserve"> Neopterygii</v>
      </c>
      <c r="U235" t="str">
        <f>VLOOKUP(B235,[2]taxonomy1!$B:$U,14,FALSE)</f>
        <v xml:space="preserve"> Teleostei</v>
      </c>
      <c r="V235" t="str">
        <f>VLOOKUP(B235,[2]taxonomy1!$B:$U,15,FALSE)</f>
        <v xml:space="preserve"> Neoteleostei</v>
      </c>
      <c r="W235" t="str">
        <f>VLOOKUP(B235,[2]taxonomy1!$B:$U,16,FALSE)</f>
        <v xml:space="preserve"> Acanthomorphata</v>
      </c>
    </row>
    <row r="236" spans="1:23" x14ac:dyDescent="0.3">
      <c r="A236" t="s">
        <v>452</v>
      </c>
      <c r="B236" t="s">
        <v>453</v>
      </c>
      <c r="C236">
        <v>281</v>
      </c>
      <c r="D236" t="s">
        <v>10</v>
      </c>
      <c r="E236">
        <v>3</v>
      </c>
      <c r="F236">
        <v>274</v>
      </c>
      <c r="G236">
        <v>2735</v>
      </c>
      <c r="H236" t="s">
        <v>11</v>
      </c>
      <c r="I236" t="s">
        <v>10</v>
      </c>
      <c r="J236">
        <f t="shared" si="3"/>
        <v>271</v>
      </c>
      <c r="K236" t="str">
        <f>VLOOKUP(B236,[2]taxonomy1!$B:$U,2,FALSE)</f>
        <v xml:space="preserve"> Poecilia formosa (Amazon molly) (Limia formosa).</v>
      </c>
      <c r="L236" t="str">
        <f>VLOOKUP(B236,[2]taxonomy1!$B:$U,4,FALSE)</f>
        <v xml:space="preserve"> NCBI_TaxID=48698 {ECO:0000313|Ensembl:ENSPFOP00000008298, ECO:0000313|Proteomes:UP000028760};</v>
      </c>
      <c r="M236" t="str">
        <f>VLOOKUP(B236,[2]taxonomy1!$B:$U,6,FALSE)</f>
        <v>Eukaryota</v>
      </c>
      <c r="N236" t="str">
        <f>VLOOKUP(B236,[2]taxonomy1!$B:$U,7,FALSE)</f>
        <v xml:space="preserve"> Metazoa</v>
      </c>
      <c r="O236" t="str">
        <f>VLOOKUP(B236,[2]taxonomy1!$B:$U,8,FALSE)</f>
        <v xml:space="preserve"> Chordata</v>
      </c>
      <c r="P236" t="str">
        <f>VLOOKUP(B236,[2]taxonomy1!$B:$U,9,FALSE)</f>
        <v xml:space="preserve"> Craniata</v>
      </c>
      <c r="Q236" t="str">
        <f>VLOOKUP(B236,[2]taxonomy1!$B:$U,10,FALSE)</f>
        <v xml:space="preserve"> Vertebrata</v>
      </c>
      <c r="R236" t="str">
        <f>VLOOKUP(B236,[2]taxonomy1!$B:$U,11,FALSE)</f>
        <v xml:space="preserve"> Euteleostomi</v>
      </c>
      <c r="S236" t="str">
        <f>VLOOKUP(B236,[2]taxonomy1!$B:$U,12,FALSE)</f>
        <v>Actinopterygii</v>
      </c>
      <c r="T236" t="str">
        <f>VLOOKUP(B236,[2]taxonomy1!$B:$U,13,FALSE)</f>
        <v xml:space="preserve"> Neopterygii</v>
      </c>
      <c r="U236" t="str">
        <f>VLOOKUP(B236,[2]taxonomy1!$B:$U,14,FALSE)</f>
        <v xml:space="preserve"> Teleostei</v>
      </c>
      <c r="V236" t="str">
        <f>VLOOKUP(B236,[2]taxonomy1!$B:$U,15,FALSE)</f>
        <v xml:space="preserve"> Neoteleostei</v>
      </c>
      <c r="W236" t="str">
        <f>VLOOKUP(B236,[2]taxonomy1!$B:$U,16,FALSE)</f>
        <v xml:space="preserve"> Acanthomorphata</v>
      </c>
    </row>
    <row r="237" spans="1:23" x14ac:dyDescent="0.3">
      <c r="A237" t="s">
        <v>454</v>
      </c>
      <c r="B237" t="s">
        <v>455</v>
      </c>
      <c r="C237">
        <v>283</v>
      </c>
      <c r="D237" t="s">
        <v>10</v>
      </c>
      <c r="E237">
        <v>3</v>
      </c>
      <c r="F237">
        <v>276</v>
      </c>
      <c r="G237">
        <v>2735</v>
      </c>
      <c r="H237" t="s">
        <v>11</v>
      </c>
      <c r="I237" t="s">
        <v>10</v>
      </c>
      <c r="J237">
        <f t="shared" si="3"/>
        <v>273</v>
      </c>
      <c r="K237" t="str">
        <f>VLOOKUP(B237,[2]taxonomy1!$B:$U,2,FALSE)</f>
        <v xml:space="preserve"> Poecilia formosa (Amazon molly) (Limia formosa).</v>
      </c>
      <c r="L237" t="str">
        <f>VLOOKUP(B237,[2]taxonomy1!$B:$U,4,FALSE)</f>
        <v xml:space="preserve"> NCBI_TaxID=48698 {ECO:0000313|Ensembl:ENSPFOP00000008550, ECO:0000313|Proteomes:UP000028760};</v>
      </c>
      <c r="M237" t="str">
        <f>VLOOKUP(B237,[2]taxonomy1!$B:$U,6,FALSE)</f>
        <v>Eukaryota</v>
      </c>
      <c r="N237" t="str">
        <f>VLOOKUP(B237,[2]taxonomy1!$B:$U,7,FALSE)</f>
        <v xml:space="preserve"> Metazoa</v>
      </c>
      <c r="O237" t="str">
        <f>VLOOKUP(B237,[2]taxonomy1!$B:$U,8,FALSE)</f>
        <v xml:space="preserve"> Chordata</v>
      </c>
      <c r="P237" t="str">
        <f>VLOOKUP(B237,[2]taxonomy1!$B:$U,9,FALSE)</f>
        <v xml:space="preserve"> Craniata</v>
      </c>
      <c r="Q237" t="str">
        <f>VLOOKUP(B237,[2]taxonomy1!$B:$U,10,FALSE)</f>
        <v xml:space="preserve"> Vertebrata</v>
      </c>
      <c r="R237" t="str">
        <f>VLOOKUP(B237,[2]taxonomy1!$B:$U,11,FALSE)</f>
        <v xml:space="preserve"> Euteleostomi</v>
      </c>
      <c r="S237" t="str">
        <f>VLOOKUP(B237,[2]taxonomy1!$B:$U,12,FALSE)</f>
        <v>Actinopterygii</v>
      </c>
      <c r="T237" t="str">
        <f>VLOOKUP(B237,[2]taxonomy1!$B:$U,13,FALSE)</f>
        <v xml:space="preserve"> Neopterygii</v>
      </c>
      <c r="U237" t="str">
        <f>VLOOKUP(B237,[2]taxonomy1!$B:$U,14,FALSE)</f>
        <v xml:space="preserve"> Teleostei</v>
      </c>
      <c r="V237" t="str">
        <f>VLOOKUP(B237,[2]taxonomy1!$B:$U,15,FALSE)</f>
        <v xml:space="preserve"> Neoteleostei</v>
      </c>
      <c r="W237" t="str">
        <f>VLOOKUP(B237,[2]taxonomy1!$B:$U,16,FALSE)</f>
        <v xml:space="preserve"> Acanthomorphata</v>
      </c>
    </row>
    <row r="238" spans="1:23" x14ac:dyDescent="0.3">
      <c r="A238" t="s">
        <v>456</v>
      </c>
      <c r="B238" t="s">
        <v>457</v>
      </c>
      <c r="C238">
        <v>314</v>
      </c>
      <c r="D238" t="s">
        <v>10</v>
      </c>
      <c r="E238">
        <v>35</v>
      </c>
      <c r="F238">
        <v>307</v>
      </c>
      <c r="G238">
        <v>2735</v>
      </c>
      <c r="H238" t="s">
        <v>11</v>
      </c>
      <c r="I238" t="s">
        <v>10</v>
      </c>
      <c r="J238">
        <f t="shared" si="3"/>
        <v>272</v>
      </c>
      <c r="K238" t="str">
        <f>VLOOKUP(B238,[2]taxonomy1!$B:$U,2,FALSE)</f>
        <v xml:space="preserve"> Poecilia formosa (Amazon molly) (Limia formosa).</v>
      </c>
      <c r="L238" t="str">
        <f>VLOOKUP(B238,[2]taxonomy1!$B:$U,4,FALSE)</f>
        <v xml:space="preserve"> NCBI_TaxID=48698 {ECO:0000313|Ensembl:ENSPFOP00000012817, ECO:0000313|Proteomes:UP000028760};</v>
      </c>
      <c r="M238" t="str">
        <f>VLOOKUP(B238,[2]taxonomy1!$B:$U,6,FALSE)</f>
        <v>Eukaryota</v>
      </c>
      <c r="N238" t="str">
        <f>VLOOKUP(B238,[2]taxonomy1!$B:$U,7,FALSE)</f>
        <v xml:space="preserve"> Metazoa</v>
      </c>
      <c r="O238" t="str">
        <f>VLOOKUP(B238,[2]taxonomy1!$B:$U,8,FALSE)</f>
        <v xml:space="preserve"> Chordata</v>
      </c>
      <c r="P238" t="str">
        <f>VLOOKUP(B238,[2]taxonomy1!$B:$U,9,FALSE)</f>
        <v xml:space="preserve"> Craniata</v>
      </c>
      <c r="Q238" t="str">
        <f>VLOOKUP(B238,[2]taxonomy1!$B:$U,10,FALSE)</f>
        <v xml:space="preserve"> Vertebrata</v>
      </c>
      <c r="R238" t="str">
        <f>VLOOKUP(B238,[2]taxonomy1!$B:$U,11,FALSE)</f>
        <v xml:space="preserve"> Euteleostomi</v>
      </c>
      <c r="S238" t="str">
        <f>VLOOKUP(B238,[2]taxonomy1!$B:$U,12,FALSE)</f>
        <v>Actinopterygii</v>
      </c>
      <c r="T238" t="str">
        <f>VLOOKUP(B238,[2]taxonomy1!$B:$U,13,FALSE)</f>
        <v xml:space="preserve"> Neopterygii</v>
      </c>
      <c r="U238" t="str">
        <f>VLOOKUP(B238,[2]taxonomy1!$B:$U,14,FALSE)</f>
        <v xml:space="preserve"> Teleostei</v>
      </c>
      <c r="V238" t="str">
        <f>VLOOKUP(B238,[2]taxonomy1!$B:$U,15,FALSE)</f>
        <v xml:space="preserve"> Neoteleostei</v>
      </c>
      <c r="W238" t="str">
        <f>VLOOKUP(B238,[2]taxonomy1!$B:$U,16,FALSE)</f>
        <v xml:space="preserve"> Acanthomorphata</v>
      </c>
    </row>
    <row r="239" spans="1:23" x14ac:dyDescent="0.3">
      <c r="A239" t="s">
        <v>458</v>
      </c>
      <c r="B239" t="s">
        <v>459</v>
      </c>
      <c r="C239">
        <v>283</v>
      </c>
      <c r="D239" t="s">
        <v>10</v>
      </c>
      <c r="E239">
        <v>3</v>
      </c>
      <c r="F239">
        <v>276</v>
      </c>
      <c r="G239">
        <v>2735</v>
      </c>
      <c r="H239" t="s">
        <v>11</v>
      </c>
      <c r="I239" t="s">
        <v>10</v>
      </c>
      <c r="J239">
        <f t="shared" si="3"/>
        <v>273</v>
      </c>
      <c r="K239" t="str">
        <f>VLOOKUP(B239,[2]taxonomy1!$B:$U,2,FALSE)</f>
        <v xml:space="preserve"> Poecilia formosa (Amazon molly) (Limia formosa).</v>
      </c>
      <c r="L239" t="str">
        <f>VLOOKUP(B239,[2]taxonomy1!$B:$U,4,FALSE)</f>
        <v xml:space="preserve"> NCBI_TaxID=48698 {ECO:0000313|Ensembl:ENSPFOP00000014821, ECO:0000313|Proteomes:UP000028760};</v>
      </c>
      <c r="M239" t="str">
        <f>VLOOKUP(B239,[2]taxonomy1!$B:$U,6,FALSE)</f>
        <v>Eukaryota</v>
      </c>
      <c r="N239" t="str">
        <f>VLOOKUP(B239,[2]taxonomy1!$B:$U,7,FALSE)</f>
        <v xml:space="preserve"> Metazoa</v>
      </c>
      <c r="O239" t="str">
        <f>VLOOKUP(B239,[2]taxonomy1!$B:$U,8,FALSE)</f>
        <v xml:space="preserve"> Chordata</v>
      </c>
      <c r="P239" t="str">
        <f>VLOOKUP(B239,[2]taxonomy1!$B:$U,9,FALSE)</f>
        <v xml:space="preserve"> Craniata</v>
      </c>
      <c r="Q239" t="str">
        <f>VLOOKUP(B239,[2]taxonomy1!$B:$U,10,FALSE)</f>
        <v xml:space="preserve"> Vertebrata</v>
      </c>
      <c r="R239" t="str">
        <f>VLOOKUP(B239,[2]taxonomy1!$B:$U,11,FALSE)</f>
        <v xml:space="preserve"> Euteleostomi</v>
      </c>
      <c r="S239" t="str">
        <f>VLOOKUP(B239,[2]taxonomy1!$B:$U,12,FALSE)</f>
        <v>Actinopterygii</v>
      </c>
      <c r="T239" t="str">
        <f>VLOOKUP(B239,[2]taxonomy1!$B:$U,13,FALSE)</f>
        <v xml:space="preserve"> Neopterygii</v>
      </c>
      <c r="U239" t="str">
        <f>VLOOKUP(B239,[2]taxonomy1!$B:$U,14,FALSE)</f>
        <v xml:space="preserve"> Teleostei</v>
      </c>
      <c r="V239" t="str">
        <f>VLOOKUP(B239,[2]taxonomy1!$B:$U,15,FALSE)</f>
        <v xml:space="preserve"> Neoteleostei</v>
      </c>
      <c r="W239" t="str">
        <f>VLOOKUP(B239,[2]taxonomy1!$B:$U,16,FALSE)</f>
        <v xml:space="preserve"> Acanthomorphata</v>
      </c>
    </row>
    <row r="240" spans="1:23" x14ac:dyDescent="0.3">
      <c r="A240" t="s">
        <v>460</v>
      </c>
      <c r="B240" t="s">
        <v>461</v>
      </c>
      <c r="C240">
        <v>331</v>
      </c>
      <c r="D240" t="s">
        <v>10</v>
      </c>
      <c r="E240">
        <v>49</v>
      </c>
      <c r="F240">
        <v>325</v>
      </c>
      <c r="G240">
        <v>2735</v>
      </c>
      <c r="H240" t="s">
        <v>11</v>
      </c>
      <c r="I240" t="s">
        <v>10</v>
      </c>
      <c r="J240">
        <f t="shared" si="3"/>
        <v>276</v>
      </c>
      <c r="K240" t="str">
        <f>VLOOKUP(B240,[2]taxonomy1!$B:$U,2,FALSE)</f>
        <v xml:space="preserve"> Poecilia formosa (Amazon molly) (Limia formosa).</v>
      </c>
      <c r="L240" t="str">
        <f>VLOOKUP(B240,[2]taxonomy1!$B:$U,4,FALSE)</f>
        <v xml:space="preserve"> NCBI_TaxID=48698 {ECO:0000313|Ensembl:ENSPFOP00000018818, ECO:0000313|Proteomes:UP000028760};</v>
      </c>
      <c r="M240" t="str">
        <f>VLOOKUP(B240,[2]taxonomy1!$B:$U,6,FALSE)</f>
        <v>Eukaryota</v>
      </c>
      <c r="N240" t="str">
        <f>VLOOKUP(B240,[2]taxonomy1!$B:$U,7,FALSE)</f>
        <v xml:space="preserve"> Metazoa</v>
      </c>
      <c r="O240" t="str">
        <f>VLOOKUP(B240,[2]taxonomy1!$B:$U,8,FALSE)</f>
        <v xml:space="preserve"> Chordata</v>
      </c>
      <c r="P240" t="str">
        <f>VLOOKUP(B240,[2]taxonomy1!$B:$U,9,FALSE)</f>
        <v xml:space="preserve"> Craniata</v>
      </c>
      <c r="Q240" t="str">
        <f>VLOOKUP(B240,[2]taxonomy1!$B:$U,10,FALSE)</f>
        <v xml:space="preserve"> Vertebrata</v>
      </c>
      <c r="R240" t="str">
        <f>VLOOKUP(B240,[2]taxonomy1!$B:$U,11,FALSE)</f>
        <v xml:space="preserve"> Euteleostomi</v>
      </c>
      <c r="S240" t="str">
        <f>VLOOKUP(B240,[2]taxonomy1!$B:$U,12,FALSE)</f>
        <v>Actinopterygii</v>
      </c>
      <c r="T240" t="str">
        <f>VLOOKUP(B240,[2]taxonomy1!$B:$U,13,FALSE)</f>
        <v xml:space="preserve"> Neopterygii</v>
      </c>
      <c r="U240" t="str">
        <f>VLOOKUP(B240,[2]taxonomy1!$B:$U,14,FALSE)</f>
        <v xml:space="preserve"> Teleostei</v>
      </c>
      <c r="V240" t="str">
        <f>VLOOKUP(B240,[2]taxonomy1!$B:$U,15,FALSE)</f>
        <v xml:space="preserve"> Neoteleostei</v>
      </c>
      <c r="W240" t="str">
        <f>VLOOKUP(B240,[2]taxonomy1!$B:$U,16,FALSE)</f>
        <v xml:space="preserve"> Acanthomorphata</v>
      </c>
    </row>
    <row r="241" spans="1:23" x14ac:dyDescent="0.3">
      <c r="A241" t="s">
        <v>462</v>
      </c>
      <c r="B241" t="s">
        <v>463</v>
      </c>
      <c r="C241">
        <v>321</v>
      </c>
      <c r="D241" t="s">
        <v>10</v>
      </c>
      <c r="E241">
        <v>34</v>
      </c>
      <c r="F241">
        <v>314</v>
      </c>
      <c r="G241">
        <v>2735</v>
      </c>
      <c r="H241" t="s">
        <v>11</v>
      </c>
      <c r="I241" t="s">
        <v>10</v>
      </c>
      <c r="J241">
        <f t="shared" si="3"/>
        <v>280</v>
      </c>
      <c r="K241" t="str">
        <f>VLOOKUP(B241,[2]taxonomy1!$B:$U,2,FALSE)</f>
        <v xml:space="preserve"> Apis mellifera (Honeybee).</v>
      </c>
      <c r="L241" t="str">
        <f>VLOOKUP(B241,[2]taxonomy1!$B:$U,4,FALSE)</f>
        <v xml:space="preserve"> NCBI_TaxID=7460 {ECO:0000313|EnsemblMetazoa:GB44171-PA, ECO:0000313|Proteomes:UP000005203};</v>
      </c>
      <c r="M241" t="str">
        <f>VLOOKUP(B241,[2]taxonomy1!$B:$U,6,FALSE)</f>
        <v>Eukaryota</v>
      </c>
      <c r="N241" t="str">
        <f>VLOOKUP(B241,[2]taxonomy1!$B:$U,7,FALSE)</f>
        <v xml:space="preserve"> Metazoa</v>
      </c>
      <c r="O241" t="str">
        <f>VLOOKUP(B241,[2]taxonomy1!$B:$U,8,FALSE)</f>
        <v xml:space="preserve"> Ecdysozoa</v>
      </c>
      <c r="P241" t="str">
        <f>VLOOKUP(B241,[2]taxonomy1!$B:$U,9,FALSE)</f>
        <v xml:space="preserve"> Arthropoda</v>
      </c>
      <c r="Q241" t="str">
        <f>VLOOKUP(B241,[2]taxonomy1!$B:$U,10,FALSE)</f>
        <v xml:space="preserve"> Hexapoda</v>
      </c>
      <c r="R241" t="str">
        <f>VLOOKUP(B241,[2]taxonomy1!$B:$U,11,FALSE)</f>
        <v xml:space="preserve"> Insecta</v>
      </c>
      <c r="S241" t="str">
        <f>VLOOKUP(B241,[2]taxonomy1!$B:$U,12,FALSE)</f>
        <v>Pterygota</v>
      </c>
      <c r="T241" t="str">
        <f>VLOOKUP(B241,[2]taxonomy1!$B:$U,13,FALSE)</f>
        <v xml:space="preserve"> Neoptera</v>
      </c>
      <c r="U241" t="str">
        <f>VLOOKUP(B241,[2]taxonomy1!$B:$U,14,FALSE)</f>
        <v xml:space="preserve"> Holometabola</v>
      </c>
      <c r="V241" t="str">
        <f>VLOOKUP(B241,[2]taxonomy1!$B:$U,15,FALSE)</f>
        <v xml:space="preserve"> Hymenoptera</v>
      </c>
      <c r="W241" t="str">
        <f>VLOOKUP(B241,[2]taxonomy1!$B:$U,16,FALSE)</f>
        <v xml:space="preserve"> Apocrita</v>
      </c>
    </row>
    <row r="242" spans="1:23" x14ac:dyDescent="0.3">
      <c r="A242" t="s">
        <v>464</v>
      </c>
      <c r="B242" t="s">
        <v>465</v>
      </c>
      <c r="C242">
        <v>286</v>
      </c>
      <c r="D242" t="s">
        <v>10</v>
      </c>
      <c r="E242">
        <v>2</v>
      </c>
      <c r="F242">
        <v>279</v>
      </c>
      <c r="G242">
        <v>2735</v>
      </c>
      <c r="H242" t="s">
        <v>11</v>
      </c>
      <c r="I242" t="s">
        <v>10</v>
      </c>
      <c r="J242">
        <f t="shared" si="3"/>
        <v>277</v>
      </c>
      <c r="K242" t="str">
        <f>VLOOKUP(B242,[2]taxonomy1!$B:$U,2,FALSE)</f>
        <v xml:space="preserve"> Apis mellifera (Honeybee).</v>
      </c>
      <c r="L242" t="str">
        <f>VLOOKUP(B242,[2]taxonomy1!$B:$U,4,FALSE)</f>
        <v xml:space="preserve"> NCBI_TaxID=7460 {ECO:0000313|EnsemblMetazoa:GB48459-PA, ECO:0000313|Proteomes:UP000005203};</v>
      </c>
      <c r="M242" t="str">
        <f>VLOOKUP(B242,[2]taxonomy1!$B:$U,6,FALSE)</f>
        <v>Eukaryota</v>
      </c>
      <c r="N242" t="str">
        <f>VLOOKUP(B242,[2]taxonomy1!$B:$U,7,FALSE)</f>
        <v xml:space="preserve"> Metazoa</v>
      </c>
      <c r="O242" t="str">
        <f>VLOOKUP(B242,[2]taxonomy1!$B:$U,8,FALSE)</f>
        <v xml:space="preserve"> Ecdysozoa</v>
      </c>
      <c r="P242" t="str">
        <f>VLOOKUP(B242,[2]taxonomy1!$B:$U,9,FALSE)</f>
        <v xml:space="preserve"> Arthropoda</v>
      </c>
      <c r="Q242" t="str">
        <f>VLOOKUP(B242,[2]taxonomy1!$B:$U,10,FALSE)</f>
        <v xml:space="preserve"> Hexapoda</v>
      </c>
      <c r="R242" t="str">
        <f>VLOOKUP(B242,[2]taxonomy1!$B:$U,11,FALSE)</f>
        <v xml:space="preserve"> Insecta</v>
      </c>
      <c r="S242" t="str">
        <f>VLOOKUP(B242,[2]taxonomy1!$B:$U,12,FALSE)</f>
        <v>Pterygota</v>
      </c>
      <c r="T242" t="str">
        <f>VLOOKUP(B242,[2]taxonomy1!$B:$U,13,FALSE)</f>
        <v xml:space="preserve"> Neoptera</v>
      </c>
      <c r="U242" t="str">
        <f>VLOOKUP(B242,[2]taxonomy1!$B:$U,14,FALSE)</f>
        <v xml:space="preserve"> Holometabola</v>
      </c>
      <c r="V242" t="str">
        <f>VLOOKUP(B242,[2]taxonomy1!$B:$U,15,FALSE)</f>
        <v xml:space="preserve"> Hymenoptera</v>
      </c>
      <c r="W242" t="str">
        <f>VLOOKUP(B242,[2]taxonomy1!$B:$U,16,FALSE)</f>
        <v xml:space="preserve"> Apocrita</v>
      </c>
    </row>
    <row r="243" spans="1:23" x14ac:dyDescent="0.3">
      <c r="A243" t="s">
        <v>466</v>
      </c>
      <c r="B243" t="s">
        <v>467</v>
      </c>
      <c r="C243">
        <v>283</v>
      </c>
      <c r="D243" t="s">
        <v>10</v>
      </c>
      <c r="E243">
        <v>2</v>
      </c>
      <c r="F243">
        <v>276</v>
      </c>
      <c r="G243">
        <v>2735</v>
      </c>
      <c r="H243" t="s">
        <v>11</v>
      </c>
      <c r="I243" t="s">
        <v>10</v>
      </c>
      <c r="J243">
        <f t="shared" si="3"/>
        <v>274</v>
      </c>
      <c r="K243" t="str">
        <f>VLOOKUP(B243,[2]taxonomy1!$B:$U,2,FALSE)</f>
        <v xml:space="preserve"> Apis mellifera (Honeybee).</v>
      </c>
      <c r="L243" t="str">
        <f>VLOOKUP(B243,[2]taxonomy1!$B:$U,4,FALSE)</f>
        <v xml:space="preserve"> NCBI_TaxID=7460 {ECO:0000313|EnsemblMetazoa:GB49313-PA, ECO:0000313|Proteomes:UP000005203};</v>
      </c>
      <c r="M243" t="str">
        <f>VLOOKUP(B243,[2]taxonomy1!$B:$U,6,FALSE)</f>
        <v>Eukaryota</v>
      </c>
      <c r="N243" t="str">
        <f>VLOOKUP(B243,[2]taxonomy1!$B:$U,7,FALSE)</f>
        <v xml:space="preserve"> Metazoa</v>
      </c>
      <c r="O243" t="str">
        <f>VLOOKUP(B243,[2]taxonomy1!$B:$U,8,FALSE)</f>
        <v xml:space="preserve"> Ecdysozoa</v>
      </c>
      <c r="P243" t="str">
        <f>VLOOKUP(B243,[2]taxonomy1!$B:$U,9,FALSE)</f>
        <v xml:space="preserve"> Arthropoda</v>
      </c>
      <c r="Q243" t="str">
        <f>VLOOKUP(B243,[2]taxonomy1!$B:$U,10,FALSE)</f>
        <v xml:space="preserve"> Hexapoda</v>
      </c>
      <c r="R243" t="str">
        <f>VLOOKUP(B243,[2]taxonomy1!$B:$U,11,FALSE)</f>
        <v xml:space="preserve"> Insecta</v>
      </c>
      <c r="S243" t="str">
        <f>VLOOKUP(B243,[2]taxonomy1!$B:$U,12,FALSE)</f>
        <v>Pterygota</v>
      </c>
      <c r="T243" t="str">
        <f>VLOOKUP(B243,[2]taxonomy1!$B:$U,13,FALSE)</f>
        <v xml:space="preserve"> Neoptera</v>
      </c>
      <c r="U243" t="str">
        <f>VLOOKUP(B243,[2]taxonomy1!$B:$U,14,FALSE)</f>
        <v xml:space="preserve"> Holometabola</v>
      </c>
      <c r="V243" t="str">
        <f>VLOOKUP(B243,[2]taxonomy1!$B:$U,15,FALSE)</f>
        <v xml:space="preserve"> Hymenoptera</v>
      </c>
      <c r="W243" t="str">
        <f>VLOOKUP(B243,[2]taxonomy1!$B:$U,16,FALSE)</f>
        <v xml:space="preserve"> Apocrita</v>
      </c>
    </row>
    <row r="244" spans="1:23" x14ac:dyDescent="0.3">
      <c r="A244" t="s">
        <v>468</v>
      </c>
      <c r="B244" t="s">
        <v>469</v>
      </c>
      <c r="C244">
        <v>332</v>
      </c>
      <c r="D244" t="s">
        <v>10</v>
      </c>
      <c r="E244">
        <v>47</v>
      </c>
      <c r="F244">
        <v>326</v>
      </c>
      <c r="G244">
        <v>2735</v>
      </c>
      <c r="H244" t="s">
        <v>11</v>
      </c>
      <c r="I244" t="s">
        <v>10</v>
      </c>
      <c r="J244">
        <f t="shared" si="3"/>
        <v>279</v>
      </c>
      <c r="K244" t="str">
        <f>VLOOKUP(B244,[2]taxonomy1!$B:$U,2,FALSE)</f>
        <v xml:space="preserve"> Apis mellifera (Honeybee).</v>
      </c>
      <c r="L244" t="str">
        <f>VLOOKUP(B244,[2]taxonomy1!$B:$U,4,FALSE)</f>
        <v xml:space="preserve"> NCBI_TaxID=7460 {ECO:0000313|EnsemblMetazoa:GB50929-PA, ECO:0000313|Proteomes:UP000005203};</v>
      </c>
      <c r="M244" t="str">
        <f>VLOOKUP(B244,[2]taxonomy1!$B:$U,6,FALSE)</f>
        <v>Eukaryota</v>
      </c>
      <c r="N244" t="str">
        <f>VLOOKUP(B244,[2]taxonomy1!$B:$U,7,FALSE)</f>
        <v xml:space="preserve"> Metazoa</v>
      </c>
      <c r="O244" t="str">
        <f>VLOOKUP(B244,[2]taxonomy1!$B:$U,8,FALSE)</f>
        <v xml:space="preserve"> Ecdysozoa</v>
      </c>
      <c r="P244" t="str">
        <f>VLOOKUP(B244,[2]taxonomy1!$B:$U,9,FALSE)</f>
        <v xml:space="preserve"> Arthropoda</v>
      </c>
      <c r="Q244" t="str">
        <f>VLOOKUP(B244,[2]taxonomy1!$B:$U,10,FALSE)</f>
        <v xml:space="preserve"> Hexapoda</v>
      </c>
      <c r="R244" t="str">
        <f>VLOOKUP(B244,[2]taxonomy1!$B:$U,11,FALSE)</f>
        <v xml:space="preserve"> Insecta</v>
      </c>
      <c r="S244" t="str">
        <f>VLOOKUP(B244,[2]taxonomy1!$B:$U,12,FALSE)</f>
        <v>Pterygota</v>
      </c>
      <c r="T244" t="str">
        <f>VLOOKUP(B244,[2]taxonomy1!$B:$U,13,FALSE)</f>
        <v xml:space="preserve"> Neoptera</v>
      </c>
      <c r="U244" t="str">
        <f>VLOOKUP(B244,[2]taxonomy1!$B:$U,14,FALSE)</f>
        <v xml:space="preserve"> Holometabola</v>
      </c>
      <c r="V244" t="str">
        <f>VLOOKUP(B244,[2]taxonomy1!$B:$U,15,FALSE)</f>
        <v xml:space="preserve"> Hymenoptera</v>
      </c>
      <c r="W244" t="str">
        <f>VLOOKUP(B244,[2]taxonomy1!$B:$U,16,FALSE)</f>
        <v xml:space="preserve"> Apocrita</v>
      </c>
    </row>
    <row r="245" spans="1:23" x14ac:dyDescent="0.3">
      <c r="A245" t="s">
        <v>470</v>
      </c>
      <c r="B245" t="s">
        <v>471</v>
      </c>
      <c r="C245">
        <v>308</v>
      </c>
      <c r="D245" t="s">
        <v>10</v>
      </c>
      <c r="E245">
        <v>23</v>
      </c>
      <c r="F245">
        <v>302</v>
      </c>
      <c r="G245">
        <v>2735</v>
      </c>
      <c r="H245" t="s">
        <v>11</v>
      </c>
      <c r="I245" t="s">
        <v>10</v>
      </c>
      <c r="J245">
        <f t="shared" si="3"/>
        <v>279</v>
      </c>
      <c r="K245" t="str">
        <f>VLOOKUP(B245,[2]taxonomy1!$B:$U,2,FALSE)</f>
        <v xml:space="preserve"> Strongyloides ratti (Parasitic roundworm).</v>
      </c>
      <c r="L245" t="str">
        <f>VLOOKUP(B245,[2]taxonomy1!$B:$U,4,FALSE)</f>
        <v xml:space="preserve"> NCBI_TaxID=34506 {ECO:0000313|EMBL:CEF67966.1, ECO:0000313|Proteomes:UP000035682};</v>
      </c>
      <c r="M245" t="str">
        <f>VLOOKUP(B245,[2]taxonomy1!$B:$U,6,FALSE)</f>
        <v>Eukaryota</v>
      </c>
      <c r="N245" t="str">
        <f>VLOOKUP(B245,[2]taxonomy1!$B:$U,7,FALSE)</f>
        <v xml:space="preserve"> Metazoa</v>
      </c>
      <c r="O245" t="str">
        <f>VLOOKUP(B245,[2]taxonomy1!$B:$U,8,FALSE)</f>
        <v xml:space="preserve"> Ecdysozoa</v>
      </c>
      <c r="P245" t="str">
        <f>VLOOKUP(B245,[2]taxonomy1!$B:$U,9,FALSE)</f>
        <v xml:space="preserve"> Nematoda</v>
      </c>
      <c r="Q245" t="str">
        <f>VLOOKUP(B245,[2]taxonomy1!$B:$U,10,FALSE)</f>
        <v xml:space="preserve"> Chromadorea</v>
      </c>
      <c r="R245" t="str">
        <f>VLOOKUP(B245,[2]taxonomy1!$B:$U,11,FALSE)</f>
        <v xml:space="preserve"> Tylenchida</v>
      </c>
      <c r="S245" t="str">
        <f>VLOOKUP(B245,[2]taxonomy1!$B:$U,12,FALSE)</f>
        <v>Panagrolaimomorpha</v>
      </c>
      <c r="T245" t="str">
        <f>VLOOKUP(B245,[2]taxonomy1!$B:$U,13,FALSE)</f>
        <v xml:space="preserve"> Strongyloidoidea</v>
      </c>
      <c r="U245" t="str">
        <f>VLOOKUP(B245,[2]taxonomy1!$B:$U,14,FALSE)</f>
        <v xml:space="preserve"> Strongyloididae</v>
      </c>
      <c r="V245" t="str">
        <f>VLOOKUP(B245,[2]taxonomy1!$B:$U,15,FALSE)</f>
        <v xml:space="preserve"> Strongyloides.</v>
      </c>
      <c r="W245">
        <f>VLOOKUP(B245,[2]taxonomy1!$B:$U,16,FALSE)</f>
        <v>0</v>
      </c>
    </row>
    <row r="246" spans="1:23" x14ac:dyDescent="0.3">
      <c r="A246" t="s">
        <v>472</v>
      </c>
      <c r="B246" t="s">
        <v>473</v>
      </c>
      <c r="C246">
        <v>328</v>
      </c>
      <c r="D246" t="s">
        <v>10</v>
      </c>
      <c r="E246">
        <v>51</v>
      </c>
      <c r="F246">
        <v>321</v>
      </c>
      <c r="G246">
        <v>2735</v>
      </c>
      <c r="H246" t="s">
        <v>11</v>
      </c>
      <c r="I246" t="s">
        <v>10</v>
      </c>
      <c r="J246">
        <f t="shared" si="3"/>
        <v>270</v>
      </c>
      <c r="K246" t="str">
        <f>VLOOKUP(B246,[2]taxonomy1!$B:$U,2,FALSE)</f>
        <v xml:space="preserve"> Ostreococcus tauri.</v>
      </c>
      <c r="L246" t="str">
        <f>VLOOKUP(B246,[2]taxonomy1!$B:$U,4,FALSE)</f>
        <v xml:space="preserve"> NCBI_TaxID=70448 {ECO:0000313|EMBL:CEF97249.1, ECO:0000313|Proteomes:UP000009170};</v>
      </c>
      <c r="M246" t="str">
        <f>VLOOKUP(B246,[2]taxonomy1!$B:$U,6,FALSE)</f>
        <v>Eukaryota</v>
      </c>
      <c r="N246" t="str">
        <f>VLOOKUP(B246,[2]taxonomy1!$B:$U,7,FALSE)</f>
        <v xml:space="preserve"> Viridiplantae</v>
      </c>
      <c r="O246" t="str">
        <f>VLOOKUP(B246,[2]taxonomy1!$B:$U,8,FALSE)</f>
        <v xml:space="preserve"> Chlorophyta</v>
      </c>
      <c r="P246" t="str">
        <f>VLOOKUP(B246,[2]taxonomy1!$B:$U,9,FALSE)</f>
        <v xml:space="preserve"> prasinophytes</v>
      </c>
      <c r="Q246" t="str">
        <f>VLOOKUP(B246,[2]taxonomy1!$B:$U,10,FALSE)</f>
        <v xml:space="preserve"> Mamiellophyceae</v>
      </c>
      <c r="R246" t="str">
        <f>VLOOKUP(B246,[2]taxonomy1!$B:$U,11,FALSE)</f>
        <v>Mamiellales</v>
      </c>
      <c r="S246" t="str">
        <f>VLOOKUP(B246,[2]taxonomy1!$B:$U,12,FALSE)</f>
        <v xml:space="preserve"> Bathycoccaceae</v>
      </c>
      <c r="T246" t="str">
        <f>VLOOKUP(B246,[2]taxonomy1!$B:$U,13,FALSE)</f>
        <v xml:space="preserve"> Ostreococcus.</v>
      </c>
      <c r="U246">
        <f>VLOOKUP(B246,[2]taxonomy1!$B:$U,14,FALSE)</f>
        <v>0</v>
      </c>
      <c r="V246">
        <f>VLOOKUP(B246,[2]taxonomy1!$B:$U,15,FALSE)</f>
        <v>0</v>
      </c>
      <c r="W246">
        <f>VLOOKUP(B246,[2]taxonomy1!$B:$U,16,FALSE)</f>
        <v>0</v>
      </c>
    </row>
    <row r="247" spans="1:23" x14ac:dyDescent="0.3">
      <c r="A247" t="s">
        <v>474</v>
      </c>
      <c r="B247" t="s">
        <v>475</v>
      </c>
      <c r="C247">
        <v>269</v>
      </c>
      <c r="D247" t="s">
        <v>10</v>
      </c>
      <c r="E247">
        <v>3</v>
      </c>
      <c r="F247">
        <v>262</v>
      </c>
      <c r="G247">
        <v>2735</v>
      </c>
      <c r="H247" t="s">
        <v>11</v>
      </c>
      <c r="I247" t="s">
        <v>10</v>
      </c>
      <c r="J247">
        <f t="shared" si="3"/>
        <v>259</v>
      </c>
      <c r="K247" t="str">
        <f>VLOOKUP(B247,[2]taxonomy1!$B:$U,2,FALSE)</f>
        <v xml:space="preserve"> Ostreococcus tauri.</v>
      </c>
      <c r="L247" t="str">
        <f>VLOOKUP(B247,[2]taxonomy1!$B:$U,4,FALSE)</f>
        <v xml:space="preserve"> NCBI_TaxID=70448 {ECO:0000313|EMBL:CEF99623.1, ECO:0000313|Proteomes:UP000009170};</v>
      </c>
      <c r="M247" t="str">
        <f>VLOOKUP(B247,[2]taxonomy1!$B:$U,6,FALSE)</f>
        <v>Eukaryota</v>
      </c>
      <c r="N247" t="str">
        <f>VLOOKUP(B247,[2]taxonomy1!$B:$U,7,FALSE)</f>
        <v xml:space="preserve"> Viridiplantae</v>
      </c>
      <c r="O247" t="str">
        <f>VLOOKUP(B247,[2]taxonomy1!$B:$U,8,FALSE)</f>
        <v xml:space="preserve"> Chlorophyta</v>
      </c>
      <c r="P247" t="str">
        <f>VLOOKUP(B247,[2]taxonomy1!$B:$U,9,FALSE)</f>
        <v xml:space="preserve"> prasinophytes</v>
      </c>
      <c r="Q247" t="str">
        <f>VLOOKUP(B247,[2]taxonomy1!$B:$U,10,FALSE)</f>
        <v xml:space="preserve"> Mamiellophyceae</v>
      </c>
      <c r="R247" t="str">
        <f>VLOOKUP(B247,[2]taxonomy1!$B:$U,11,FALSE)</f>
        <v>Mamiellales</v>
      </c>
      <c r="S247" t="str">
        <f>VLOOKUP(B247,[2]taxonomy1!$B:$U,12,FALSE)</f>
        <v xml:space="preserve"> Bathycoccaceae</v>
      </c>
      <c r="T247" t="str">
        <f>VLOOKUP(B247,[2]taxonomy1!$B:$U,13,FALSE)</f>
        <v xml:space="preserve"> Ostreococcus.</v>
      </c>
      <c r="U247">
        <f>VLOOKUP(B247,[2]taxonomy1!$B:$U,14,FALSE)</f>
        <v>0</v>
      </c>
      <c r="V247">
        <f>VLOOKUP(B247,[2]taxonomy1!$B:$U,15,FALSE)</f>
        <v>0</v>
      </c>
      <c r="W247">
        <f>VLOOKUP(B247,[2]taxonomy1!$B:$U,16,FALSE)</f>
        <v>0</v>
      </c>
    </row>
    <row r="248" spans="1:23" x14ac:dyDescent="0.3">
      <c r="A248" t="s">
        <v>476</v>
      </c>
      <c r="B248" t="s">
        <v>477</v>
      </c>
      <c r="C248">
        <v>308</v>
      </c>
      <c r="D248" t="s">
        <v>10</v>
      </c>
      <c r="E248">
        <v>26</v>
      </c>
      <c r="F248">
        <v>302</v>
      </c>
      <c r="G248">
        <v>2735</v>
      </c>
      <c r="H248" t="s">
        <v>11</v>
      </c>
      <c r="I248" t="s">
        <v>10</v>
      </c>
      <c r="J248">
        <f t="shared" si="3"/>
        <v>276</v>
      </c>
      <c r="K248" t="str">
        <f>VLOOKUP(B248,[2]taxonomy1!$B:$U,2,FALSE)</f>
        <v xml:space="preserve"> Fukomys damarensis (Damaraland mole rat) (Cryptomys damarensis).</v>
      </c>
      <c r="L248" t="str">
        <f>VLOOKUP(B248,[2]taxonomy1!$B:$U,4,FALSE)</f>
        <v xml:space="preserve"> NCBI_TaxID=885580 {ECO:0000313|EMBL:KFO18119.1, ECO:0000313|Proteomes:UP000028990};</v>
      </c>
      <c r="M248" t="str">
        <f>VLOOKUP(B248,[2]taxonomy1!$B:$U,6,FALSE)</f>
        <v>Eukaryota</v>
      </c>
      <c r="N248" t="str">
        <f>VLOOKUP(B248,[2]taxonomy1!$B:$U,7,FALSE)</f>
        <v xml:space="preserve"> Metazoa</v>
      </c>
      <c r="O248" t="str">
        <f>VLOOKUP(B248,[2]taxonomy1!$B:$U,8,FALSE)</f>
        <v xml:space="preserve"> Chordata</v>
      </c>
      <c r="P248" t="str">
        <f>VLOOKUP(B248,[2]taxonomy1!$B:$U,9,FALSE)</f>
        <v xml:space="preserve"> Craniata</v>
      </c>
      <c r="Q248" t="str">
        <f>VLOOKUP(B248,[2]taxonomy1!$B:$U,10,FALSE)</f>
        <v xml:space="preserve"> Vertebrata</v>
      </c>
      <c r="R248" t="str">
        <f>VLOOKUP(B248,[2]taxonomy1!$B:$U,11,FALSE)</f>
        <v xml:space="preserve"> Euteleostomi</v>
      </c>
      <c r="S248" t="str">
        <f>VLOOKUP(B248,[2]taxonomy1!$B:$U,12,FALSE)</f>
        <v>Mammalia</v>
      </c>
      <c r="T248" t="str">
        <f>VLOOKUP(B248,[2]taxonomy1!$B:$U,13,FALSE)</f>
        <v xml:space="preserve"> Eutheria</v>
      </c>
      <c r="U248" t="str">
        <f>VLOOKUP(B248,[2]taxonomy1!$B:$U,14,FALSE)</f>
        <v xml:space="preserve"> Euarchontoglires</v>
      </c>
      <c r="V248" t="str">
        <f>VLOOKUP(B248,[2]taxonomy1!$B:$U,15,FALSE)</f>
        <v xml:space="preserve"> Glires</v>
      </c>
      <c r="W248" t="str">
        <f>VLOOKUP(B248,[2]taxonomy1!$B:$U,16,FALSE)</f>
        <v xml:space="preserve"> Rodentia</v>
      </c>
    </row>
    <row r="249" spans="1:23" x14ac:dyDescent="0.3">
      <c r="A249" t="s">
        <v>478</v>
      </c>
      <c r="B249" t="s">
        <v>479</v>
      </c>
      <c r="C249">
        <v>347</v>
      </c>
      <c r="D249" t="s">
        <v>10</v>
      </c>
      <c r="E249">
        <v>81</v>
      </c>
      <c r="F249">
        <v>340</v>
      </c>
      <c r="G249">
        <v>2735</v>
      </c>
      <c r="H249" t="s">
        <v>11</v>
      </c>
      <c r="I249" t="s">
        <v>10</v>
      </c>
      <c r="J249">
        <f t="shared" si="3"/>
        <v>259</v>
      </c>
      <c r="K249" t="str">
        <f>VLOOKUP(B249,[2]taxonomy1!$B:$U,2,FALSE)</f>
        <v xml:space="preserve"> Fukomys damarensis (Damaraland mole rat) (Cryptomys damarensis).</v>
      </c>
      <c r="L249" t="str">
        <f>VLOOKUP(B249,[2]taxonomy1!$B:$U,4,FALSE)</f>
        <v xml:space="preserve"> NCBI_TaxID=885580 {ECO:0000313|EMBL:KFO26598.1, ECO:0000313|Proteomes:UP000028990};</v>
      </c>
      <c r="M249" t="str">
        <f>VLOOKUP(B249,[2]taxonomy1!$B:$U,6,FALSE)</f>
        <v>Eukaryota</v>
      </c>
      <c r="N249" t="str">
        <f>VLOOKUP(B249,[2]taxonomy1!$B:$U,7,FALSE)</f>
        <v xml:space="preserve"> Metazoa</v>
      </c>
      <c r="O249" t="str">
        <f>VLOOKUP(B249,[2]taxonomy1!$B:$U,8,FALSE)</f>
        <v xml:space="preserve"> Chordata</v>
      </c>
      <c r="P249" t="str">
        <f>VLOOKUP(B249,[2]taxonomy1!$B:$U,9,FALSE)</f>
        <v xml:space="preserve"> Craniata</v>
      </c>
      <c r="Q249" t="str">
        <f>VLOOKUP(B249,[2]taxonomy1!$B:$U,10,FALSE)</f>
        <v xml:space="preserve"> Vertebrata</v>
      </c>
      <c r="R249" t="str">
        <f>VLOOKUP(B249,[2]taxonomy1!$B:$U,11,FALSE)</f>
        <v xml:space="preserve"> Euteleostomi</v>
      </c>
      <c r="S249" t="str">
        <f>VLOOKUP(B249,[2]taxonomy1!$B:$U,12,FALSE)</f>
        <v>Mammalia</v>
      </c>
      <c r="T249" t="str">
        <f>VLOOKUP(B249,[2]taxonomy1!$B:$U,13,FALSE)</f>
        <v xml:space="preserve"> Eutheria</v>
      </c>
      <c r="U249" t="str">
        <f>VLOOKUP(B249,[2]taxonomy1!$B:$U,14,FALSE)</f>
        <v xml:space="preserve"> Euarchontoglires</v>
      </c>
      <c r="V249" t="str">
        <f>VLOOKUP(B249,[2]taxonomy1!$B:$U,15,FALSE)</f>
        <v xml:space="preserve"> Glires</v>
      </c>
      <c r="W249" t="str">
        <f>VLOOKUP(B249,[2]taxonomy1!$B:$U,16,FALSE)</f>
        <v xml:space="preserve"> Rodentia</v>
      </c>
    </row>
    <row r="250" spans="1:23" x14ac:dyDescent="0.3">
      <c r="A250" t="s">
        <v>480</v>
      </c>
      <c r="B250" t="s">
        <v>481</v>
      </c>
      <c r="C250">
        <v>1443</v>
      </c>
      <c r="D250" t="s">
        <v>10</v>
      </c>
      <c r="E250">
        <v>1206</v>
      </c>
      <c r="F250">
        <v>1436</v>
      </c>
      <c r="G250">
        <v>2735</v>
      </c>
      <c r="H250" t="s">
        <v>11</v>
      </c>
      <c r="I250" t="s">
        <v>10</v>
      </c>
      <c r="J250">
        <f t="shared" si="3"/>
        <v>230</v>
      </c>
      <c r="K250" t="str">
        <f>VLOOKUP(B250,[2]taxonomy1!$B:$U,2,FALSE)</f>
        <v xml:space="preserve"> Fukomys damarensis (Damaraland mole rat) (Cryptomys damarensis).</v>
      </c>
      <c r="L250" t="str">
        <f>VLOOKUP(B250,[2]taxonomy1!$B:$U,4,FALSE)</f>
        <v xml:space="preserve"> NCBI_TaxID=885580 {ECO:0000313|EMBL:KFO28298.1, ECO:0000313|Proteomes:UP000028990};</v>
      </c>
      <c r="M250" t="str">
        <f>VLOOKUP(B250,[2]taxonomy1!$B:$U,6,FALSE)</f>
        <v>Eukaryota</v>
      </c>
      <c r="N250" t="str">
        <f>VLOOKUP(B250,[2]taxonomy1!$B:$U,7,FALSE)</f>
        <v xml:space="preserve"> Metazoa</v>
      </c>
      <c r="O250" t="str">
        <f>VLOOKUP(B250,[2]taxonomy1!$B:$U,8,FALSE)</f>
        <v xml:space="preserve"> Chordata</v>
      </c>
      <c r="P250" t="str">
        <f>VLOOKUP(B250,[2]taxonomy1!$B:$U,9,FALSE)</f>
        <v xml:space="preserve"> Craniata</v>
      </c>
      <c r="Q250" t="str">
        <f>VLOOKUP(B250,[2]taxonomy1!$B:$U,10,FALSE)</f>
        <v xml:space="preserve"> Vertebrata</v>
      </c>
      <c r="R250" t="str">
        <f>VLOOKUP(B250,[2]taxonomy1!$B:$U,11,FALSE)</f>
        <v xml:space="preserve"> Euteleostomi</v>
      </c>
      <c r="S250" t="str">
        <f>VLOOKUP(B250,[2]taxonomy1!$B:$U,12,FALSE)</f>
        <v>Mammalia</v>
      </c>
      <c r="T250" t="str">
        <f>VLOOKUP(B250,[2]taxonomy1!$B:$U,13,FALSE)</f>
        <v xml:space="preserve"> Eutheria</v>
      </c>
      <c r="U250" t="str">
        <f>VLOOKUP(B250,[2]taxonomy1!$B:$U,14,FALSE)</f>
        <v xml:space="preserve"> Euarchontoglires</v>
      </c>
      <c r="V250" t="str">
        <f>VLOOKUP(B250,[2]taxonomy1!$B:$U,15,FALSE)</f>
        <v xml:space="preserve"> Glires</v>
      </c>
      <c r="W250" t="str">
        <f>VLOOKUP(B250,[2]taxonomy1!$B:$U,16,FALSE)</f>
        <v xml:space="preserve"> Rodentia</v>
      </c>
    </row>
    <row r="251" spans="1:23" x14ac:dyDescent="0.3">
      <c r="A251" t="s">
        <v>480</v>
      </c>
      <c r="B251" t="s">
        <v>481</v>
      </c>
      <c r="C251">
        <v>1443</v>
      </c>
      <c r="D251" t="s">
        <v>482</v>
      </c>
      <c r="E251">
        <v>936</v>
      </c>
      <c r="F251">
        <v>1000</v>
      </c>
      <c r="G251">
        <v>11446</v>
      </c>
      <c r="H251" t="s">
        <v>483</v>
      </c>
      <c r="I251" t="s">
        <v>482</v>
      </c>
      <c r="J251">
        <f t="shared" si="3"/>
        <v>64</v>
      </c>
      <c r="K251" t="str">
        <f>VLOOKUP(B251,[2]taxonomy1!$B:$U,2,FALSE)</f>
        <v xml:space="preserve"> Fukomys damarensis (Damaraland mole rat) (Cryptomys damarensis).</v>
      </c>
      <c r="L251" t="str">
        <f>VLOOKUP(B251,[2]taxonomy1!$B:$U,4,FALSE)</f>
        <v xml:space="preserve"> NCBI_TaxID=885580 {ECO:0000313|EMBL:KFO28298.1, ECO:0000313|Proteomes:UP000028990};</v>
      </c>
      <c r="M251" t="str">
        <f>VLOOKUP(B251,[2]taxonomy1!$B:$U,6,FALSE)</f>
        <v>Eukaryota</v>
      </c>
      <c r="N251" t="str">
        <f>VLOOKUP(B251,[2]taxonomy1!$B:$U,7,FALSE)</f>
        <v xml:space="preserve"> Metazoa</v>
      </c>
      <c r="O251" t="str">
        <f>VLOOKUP(B251,[2]taxonomy1!$B:$U,8,FALSE)</f>
        <v xml:space="preserve"> Chordata</v>
      </c>
      <c r="P251" t="str">
        <f>VLOOKUP(B251,[2]taxonomy1!$B:$U,9,FALSE)</f>
        <v xml:space="preserve"> Craniata</v>
      </c>
      <c r="Q251" t="str">
        <f>VLOOKUP(B251,[2]taxonomy1!$B:$U,10,FALSE)</f>
        <v xml:space="preserve"> Vertebrata</v>
      </c>
      <c r="R251" t="str">
        <f>VLOOKUP(B251,[2]taxonomy1!$B:$U,11,FALSE)</f>
        <v xml:space="preserve"> Euteleostomi</v>
      </c>
      <c r="S251" t="str">
        <f>VLOOKUP(B251,[2]taxonomy1!$B:$U,12,FALSE)</f>
        <v>Mammalia</v>
      </c>
      <c r="T251" t="str">
        <f>VLOOKUP(B251,[2]taxonomy1!$B:$U,13,FALSE)</f>
        <v xml:space="preserve"> Eutheria</v>
      </c>
      <c r="U251" t="str">
        <f>VLOOKUP(B251,[2]taxonomy1!$B:$U,14,FALSE)</f>
        <v xml:space="preserve"> Euarchontoglires</v>
      </c>
      <c r="V251" t="str">
        <f>VLOOKUP(B251,[2]taxonomy1!$B:$U,15,FALSE)</f>
        <v xml:space="preserve"> Glires</v>
      </c>
      <c r="W251" t="str">
        <f>VLOOKUP(B251,[2]taxonomy1!$B:$U,16,FALSE)</f>
        <v xml:space="preserve"> Rodentia</v>
      </c>
    </row>
    <row r="252" spans="1:23" x14ac:dyDescent="0.3">
      <c r="A252" t="s">
        <v>480</v>
      </c>
      <c r="B252" t="s">
        <v>481</v>
      </c>
      <c r="C252">
        <v>1443</v>
      </c>
      <c r="D252" t="s">
        <v>484</v>
      </c>
      <c r="E252">
        <v>1031</v>
      </c>
      <c r="F252">
        <v>1101</v>
      </c>
      <c r="G252">
        <v>6978</v>
      </c>
      <c r="H252" t="s">
        <v>485</v>
      </c>
      <c r="I252" t="s">
        <v>484</v>
      </c>
      <c r="J252">
        <f t="shared" si="3"/>
        <v>70</v>
      </c>
      <c r="K252" t="str">
        <f>VLOOKUP(B252,[2]taxonomy1!$B:$U,2,FALSE)</f>
        <v xml:space="preserve"> Fukomys damarensis (Damaraland mole rat) (Cryptomys damarensis).</v>
      </c>
      <c r="L252" t="str">
        <f>VLOOKUP(B252,[2]taxonomy1!$B:$U,4,FALSE)</f>
        <v xml:space="preserve"> NCBI_TaxID=885580 {ECO:0000313|EMBL:KFO28298.1, ECO:0000313|Proteomes:UP000028990};</v>
      </c>
      <c r="M252" t="str">
        <f>VLOOKUP(B252,[2]taxonomy1!$B:$U,6,FALSE)</f>
        <v>Eukaryota</v>
      </c>
      <c r="N252" t="str">
        <f>VLOOKUP(B252,[2]taxonomy1!$B:$U,7,FALSE)</f>
        <v xml:space="preserve"> Metazoa</v>
      </c>
      <c r="O252" t="str">
        <f>VLOOKUP(B252,[2]taxonomy1!$B:$U,8,FALSE)</f>
        <v xml:space="preserve"> Chordata</v>
      </c>
      <c r="P252" t="str">
        <f>VLOOKUP(B252,[2]taxonomy1!$B:$U,9,FALSE)</f>
        <v xml:space="preserve"> Craniata</v>
      </c>
      <c r="Q252" t="str">
        <f>VLOOKUP(B252,[2]taxonomy1!$B:$U,10,FALSE)</f>
        <v xml:space="preserve"> Vertebrata</v>
      </c>
      <c r="R252" t="str">
        <f>VLOOKUP(B252,[2]taxonomy1!$B:$U,11,FALSE)</f>
        <v xml:space="preserve"> Euteleostomi</v>
      </c>
      <c r="S252" t="str">
        <f>VLOOKUP(B252,[2]taxonomy1!$B:$U,12,FALSE)</f>
        <v>Mammalia</v>
      </c>
      <c r="T252" t="str">
        <f>VLOOKUP(B252,[2]taxonomy1!$B:$U,13,FALSE)</f>
        <v xml:space="preserve"> Eutheria</v>
      </c>
      <c r="U252" t="str">
        <f>VLOOKUP(B252,[2]taxonomy1!$B:$U,14,FALSE)</f>
        <v xml:space="preserve"> Euarchontoglires</v>
      </c>
      <c r="V252" t="str">
        <f>VLOOKUP(B252,[2]taxonomy1!$B:$U,15,FALSE)</f>
        <v xml:space="preserve"> Glires</v>
      </c>
      <c r="W252" t="str">
        <f>VLOOKUP(B252,[2]taxonomy1!$B:$U,16,FALSE)</f>
        <v xml:space="preserve"> Rodentia</v>
      </c>
    </row>
    <row r="253" spans="1:23" x14ac:dyDescent="0.3">
      <c r="A253" t="s">
        <v>486</v>
      </c>
      <c r="B253" t="s">
        <v>487</v>
      </c>
      <c r="C253">
        <v>214</v>
      </c>
      <c r="D253" t="s">
        <v>10</v>
      </c>
      <c r="E253">
        <v>3</v>
      </c>
      <c r="F253">
        <v>209</v>
      </c>
      <c r="G253">
        <v>2735</v>
      </c>
      <c r="H253" t="s">
        <v>11</v>
      </c>
      <c r="I253" t="s">
        <v>10</v>
      </c>
      <c r="J253">
        <f t="shared" si="3"/>
        <v>206</v>
      </c>
      <c r="K253" t="str">
        <f>VLOOKUP(B253,[2]taxonomy1!$B:$U,2,FALSE)</f>
        <v xml:space="preserve"> Fukomys damarensis (Damaraland mole rat) (Cryptomys damarensis).</v>
      </c>
      <c r="L253" t="str">
        <f>VLOOKUP(B253,[2]taxonomy1!$B:$U,4,FALSE)</f>
        <v xml:space="preserve"> NCBI_TaxID=885580 {ECO:0000313|EMBL:KFO30903.1, ECO:0000313|Proteomes:UP000028990};</v>
      </c>
      <c r="M253" t="str">
        <f>VLOOKUP(B253,[2]taxonomy1!$B:$U,6,FALSE)</f>
        <v>Eukaryota</v>
      </c>
      <c r="N253" t="str">
        <f>VLOOKUP(B253,[2]taxonomy1!$B:$U,7,FALSE)</f>
        <v xml:space="preserve"> Metazoa</v>
      </c>
      <c r="O253" t="str">
        <f>VLOOKUP(B253,[2]taxonomy1!$B:$U,8,FALSE)</f>
        <v xml:space="preserve"> Chordata</v>
      </c>
      <c r="P253" t="str">
        <f>VLOOKUP(B253,[2]taxonomy1!$B:$U,9,FALSE)</f>
        <v xml:space="preserve"> Craniata</v>
      </c>
      <c r="Q253" t="str">
        <f>VLOOKUP(B253,[2]taxonomy1!$B:$U,10,FALSE)</f>
        <v xml:space="preserve"> Vertebrata</v>
      </c>
      <c r="R253" t="str">
        <f>VLOOKUP(B253,[2]taxonomy1!$B:$U,11,FALSE)</f>
        <v xml:space="preserve"> Euteleostomi</v>
      </c>
      <c r="S253" t="str">
        <f>VLOOKUP(B253,[2]taxonomy1!$B:$U,12,FALSE)</f>
        <v>Mammalia</v>
      </c>
      <c r="T253" t="str">
        <f>VLOOKUP(B253,[2]taxonomy1!$B:$U,13,FALSE)</f>
        <v xml:space="preserve"> Eutheria</v>
      </c>
      <c r="U253" t="str">
        <f>VLOOKUP(B253,[2]taxonomy1!$B:$U,14,FALSE)</f>
        <v xml:space="preserve"> Euarchontoglires</v>
      </c>
      <c r="V253" t="str">
        <f>VLOOKUP(B253,[2]taxonomy1!$B:$U,15,FALSE)</f>
        <v xml:space="preserve"> Glires</v>
      </c>
      <c r="W253" t="str">
        <f>VLOOKUP(B253,[2]taxonomy1!$B:$U,16,FALSE)</f>
        <v xml:space="preserve"> Rodentia</v>
      </c>
    </row>
    <row r="254" spans="1:23" x14ac:dyDescent="0.3">
      <c r="A254" t="s">
        <v>488</v>
      </c>
      <c r="B254" t="s">
        <v>489</v>
      </c>
      <c r="C254">
        <v>352</v>
      </c>
      <c r="D254" t="s">
        <v>10</v>
      </c>
      <c r="E254">
        <v>105</v>
      </c>
      <c r="F254">
        <v>346</v>
      </c>
      <c r="G254">
        <v>2735</v>
      </c>
      <c r="H254" t="s">
        <v>11</v>
      </c>
      <c r="I254" t="s">
        <v>10</v>
      </c>
      <c r="J254">
        <f t="shared" si="3"/>
        <v>241</v>
      </c>
      <c r="K254" t="str">
        <f>VLOOKUP(B254,[2]taxonomy1!$B:$U,2,FALSE)</f>
        <v xml:space="preserve"> Fukomys damarensis (Damaraland mole rat) (Cryptomys damarensis).</v>
      </c>
      <c r="L254" t="str">
        <f>VLOOKUP(B254,[2]taxonomy1!$B:$U,4,FALSE)</f>
        <v xml:space="preserve"> NCBI_TaxID=885580 {ECO:0000313|EMBL:KFO33598.1, ECO:0000313|Proteomes:UP000028990};</v>
      </c>
      <c r="M254" t="str">
        <f>VLOOKUP(B254,[2]taxonomy1!$B:$U,6,FALSE)</f>
        <v>Eukaryota</v>
      </c>
      <c r="N254" t="str">
        <f>VLOOKUP(B254,[2]taxonomy1!$B:$U,7,FALSE)</f>
        <v xml:space="preserve"> Metazoa</v>
      </c>
      <c r="O254" t="str">
        <f>VLOOKUP(B254,[2]taxonomy1!$B:$U,8,FALSE)</f>
        <v xml:space="preserve"> Chordata</v>
      </c>
      <c r="P254" t="str">
        <f>VLOOKUP(B254,[2]taxonomy1!$B:$U,9,FALSE)</f>
        <v xml:space="preserve"> Craniata</v>
      </c>
      <c r="Q254" t="str">
        <f>VLOOKUP(B254,[2]taxonomy1!$B:$U,10,FALSE)</f>
        <v xml:space="preserve"> Vertebrata</v>
      </c>
      <c r="R254" t="str">
        <f>VLOOKUP(B254,[2]taxonomy1!$B:$U,11,FALSE)</f>
        <v xml:space="preserve"> Euteleostomi</v>
      </c>
      <c r="S254" t="str">
        <f>VLOOKUP(B254,[2]taxonomy1!$B:$U,12,FALSE)</f>
        <v>Mammalia</v>
      </c>
      <c r="T254" t="str">
        <f>VLOOKUP(B254,[2]taxonomy1!$B:$U,13,FALSE)</f>
        <v xml:space="preserve"> Eutheria</v>
      </c>
      <c r="U254" t="str">
        <f>VLOOKUP(B254,[2]taxonomy1!$B:$U,14,FALSE)</f>
        <v xml:space="preserve"> Euarchontoglires</v>
      </c>
      <c r="V254" t="str">
        <f>VLOOKUP(B254,[2]taxonomy1!$B:$U,15,FALSE)</f>
        <v xml:space="preserve"> Glires</v>
      </c>
      <c r="W254" t="str">
        <f>VLOOKUP(B254,[2]taxonomy1!$B:$U,16,FALSE)</f>
        <v xml:space="preserve"> Rodentia</v>
      </c>
    </row>
    <row r="255" spans="1:23" x14ac:dyDescent="0.3">
      <c r="A255" t="s">
        <v>490</v>
      </c>
      <c r="B255" t="s">
        <v>491</v>
      </c>
      <c r="C255">
        <v>261</v>
      </c>
      <c r="D255" t="s">
        <v>10</v>
      </c>
      <c r="E255">
        <v>1</v>
      </c>
      <c r="F255">
        <v>254</v>
      </c>
      <c r="G255">
        <v>2735</v>
      </c>
      <c r="H255" t="s">
        <v>11</v>
      </c>
      <c r="I255" t="s">
        <v>10</v>
      </c>
      <c r="J255">
        <f t="shared" si="3"/>
        <v>253</v>
      </c>
      <c r="K255" t="str">
        <f>VLOOKUP(B255,[2]taxonomy1!$B:$U,2,FALSE)</f>
        <v xml:space="preserve"> Corvus brachyrhynchos (American crow).</v>
      </c>
      <c r="L255" t="str">
        <f>VLOOKUP(B255,[2]taxonomy1!$B:$U,4,FALSE)</f>
        <v xml:space="preserve"> NCBI_TaxID=85066 {ECO:0000313|EMBL:KFO53128.1, ECO:0000313|Proteomes:UP000052976};</v>
      </c>
      <c r="M255" t="str">
        <f>VLOOKUP(B255,[2]taxonomy1!$B:$U,6,FALSE)</f>
        <v>Eukaryota</v>
      </c>
      <c r="N255" t="str">
        <f>VLOOKUP(B255,[2]taxonomy1!$B:$U,7,FALSE)</f>
        <v xml:space="preserve"> Metazoa</v>
      </c>
      <c r="O255" t="str">
        <f>VLOOKUP(B255,[2]taxonomy1!$B:$U,8,FALSE)</f>
        <v xml:space="preserve"> Chordata</v>
      </c>
      <c r="P255" t="str">
        <f>VLOOKUP(B255,[2]taxonomy1!$B:$U,9,FALSE)</f>
        <v xml:space="preserve"> Craniata</v>
      </c>
      <c r="Q255" t="str">
        <f>VLOOKUP(B255,[2]taxonomy1!$B:$U,10,FALSE)</f>
        <v xml:space="preserve"> Vertebrata</v>
      </c>
      <c r="R255" t="str">
        <f>VLOOKUP(B255,[2]taxonomy1!$B:$U,11,FALSE)</f>
        <v xml:space="preserve"> Euteleostomi</v>
      </c>
      <c r="S255" t="str">
        <f>VLOOKUP(B255,[2]taxonomy1!$B:$U,12,FALSE)</f>
        <v>Archelosauria</v>
      </c>
      <c r="T255" t="str">
        <f>VLOOKUP(B255,[2]taxonomy1!$B:$U,13,FALSE)</f>
        <v xml:space="preserve"> Archosauria</v>
      </c>
      <c r="U255" t="str">
        <f>VLOOKUP(B255,[2]taxonomy1!$B:$U,14,FALSE)</f>
        <v xml:space="preserve"> Dinosauria</v>
      </c>
      <c r="V255" t="str">
        <f>VLOOKUP(B255,[2]taxonomy1!$B:$U,15,FALSE)</f>
        <v xml:space="preserve"> Saurischia</v>
      </c>
      <c r="W255" t="str">
        <f>VLOOKUP(B255,[2]taxonomy1!$B:$U,16,FALSE)</f>
        <v xml:space="preserve"> Theropoda</v>
      </c>
    </row>
    <row r="256" spans="1:23" x14ac:dyDescent="0.3">
      <c r="A256" t="s">
        <v>492</v>
      </c>
      <c r="B256" t="s">
        <v>493</v>
      </c>
      <c r="C256">
        <v>285</v>
      </c>
      <c r="D256" t="s">
        <v>10</v>
      </c>
      <c r="E256">
        <v>5</v>
      </c>
      <c r="F256">
        <v>278</v>
      </c>
      <c r="G256">
        <v>2735</v>
      </c>
      <c r="H256" t="s">
        <v>11</v>
      </c>
      <c r="I256" t="s">
        <v>10</v>
      </c>
      <c r="J256">
        <f t="shared" si="3"/>
        <v>273</v>
      </c>
      <c r="K256" t="str">
        <f>VLOOKUP(B256,[2]taxonomy1!$B:$U,2,FALSE)</f>
        <v xml:space="preserve"> Corvus brachyrhynchos (American crow).</v>
      </c>
      <c r="L256" t="str">
        <f>VLOOKUP(B256,[2]taxonomy1!$B:$U,4,FALSE)</f>
        <v xml:space="preserve"> NCBI_TaxID=85066 {ECO:0000313|EMBL:KFO58308.1, ECO:0000313|Proteomes:UP000052976};</v>
      </c>
      <c r="M256" t="str">
        <f>VLOOKUP(B256,[2]taxonomy1!$B:$U,6,FALSE)</f>
        <v>Eukaryota</v>
      </c>
      <c r="N256" t="str">
        <f>VLOOKUP(B256,[2]taxonomy1!$B:$U,7,FALSE)</f>
        <v xml:space="preserve"> Metazoa</v>
      </c>
      <c r="O256" t="str">
        <f>VLOOKUP(B256,[2]taxonomy1!$B:$U,8,FALSE)</f>
        <v xml:space="preserve"> Chordata</v>
      </c>
      <c r="P256" t="str">
        <f>VLOOKUP(B256,[2]taxonomy1!$B:$U,9,FALSE)</f>
        <v xml:space="preserve"> Craniata</v>
      </c>
      <c r="Q256" t="str">
        <f>VLOOKUP(B256,[2]taxonomy1!$B:$U,10,FALSE)</f>
        <v xml:space="preserve"> Vertebrata</v>
      </c>
      <c r="R256" t="str">
        <f>VLOOKUP(B256,[2]taxonomy1!$B:$U,11,FALSE)</f>
        <v xml:space="preserve"> Euteleostomi</v>
      </c>
      <c r="S256" t="str">
        <f>VLOOKUP(B256,[2]taxonomy1!$B:$U,12,FALSE)</f>
        <v>Archelosauria</v>
      </c>
      <c r="T256" t="str">
        <f>VLOOKUP(B256,[2]taxonomy1!$B:$U,13,FALSE)</f>
        <v xml:space="preserve"> Archosauria</v>
      </c>
      <c r="U256" t="str">
        <f>VLOOKUP(B256,[2]taxonomy1!$B:$U,14,FALSE)</f>
        <v xml:space="preserve"> Dinosauria</v>
      </c>
      <c r="V256" t="str">
        <f>VLOOKUP(B256,[2]taxonomy1!$B:$U,15,FALSE)</f>
        <v xml:space="preserve"> Saurischia</v>
      </c>
      <c r="W256" t="str">
        <f>VLOOKUP(B256,[2]taxonomy1!$B:$U,16,FALSE)</f>
        <v xml:space="preserve"> Theropoda</v>
      </c>
    </row>
    <row r="257" spans="1:23" x14ac:dyDescent="0.3">
      <c r="A257" t="s">
        <v>494</v>
      </c>
      <c r="B257" t="s">
        <v>495</v>
      </c>
      <c r="C257">
        <v>313</v>
      </c>
      <c r="D257" t="s">
        <v>10</v>
      </c>
      <c r="E257">
        <v>33</v>
      </c>
      <c r="F257">
        <v>306</v>
      </c>
      <c r="G257">
        <v>2735</v>
      </c>
      <c r="H257" t="s">
        <v>11</v>
      </c>
      <c r="I257" t="s">
        <v>10</v>
      </c>
      <c r="J257">
        <f t="shared" si="3"/>
        <v>273</v>
      </c>
      <c r="K257" t="str">
        <f>VLOOKUP(B257,[2]taxonomy1!$B:$U,2,FALSE)</f>
        <v xml:space="preserve"> Fukomys damarensis (Damaraland mole rat) (Cryptomys damarensis).</v>
      </c>
      <c r="L257" t="str">
        <f>VLOOKUP(B257,[2]taxonomy1!$B:$U,4,FALSE)</f>
        <v xml:space="preserve"> NCBI_TaxID=885580 {ECO:0000313|EMBL:KFO36411.1, ECO:0000313|Proteomes:UP000028990};</v>
      </c>
      <c r="M257" t="str">
        <f>VLOOKUP(B257,[2]taxonomy1!$B:$U,6,FALSE)</f>
        <v>Eukaryota</v>
      </c>
      <c r="N257" t="str">
        <f>VLOOKUP(B257,[2]taxonomy1!$B:$U,7,FALSE)</f>
        <v xml:space="preserve"> Metazoa</v>
      </c>
      <c r="O257" t="str">
        <f>VLOOKUP(B257,[2]taxonomy1!$B:$U,8,FALSE)</f>
        <v xml:space="preserve"> Chordata</v>
      </c>
      <c r="P257" t="str">
        <f>VLOOKUP(B257,[2]taxonomy1!$B:$U,9,FALSE)</f>
        <v xml:space="preserve"> Craniata</v>
      </c>
      <c r="Q257" t="str">
        <f>VLOOKUP(B257,[2]taxonomy1!$B:$U,10,FALSE)</f>
        <v xml:space="preserve"> Vertebrata</v>
      </c>
      <c r="R257" t="str">
        <f>VLOOKUP(B257,[2]taxonomy1!$B:$U,11,FALSE)</f>
        <v xml:space="preserve"> Euteleostomi</v>
      </c>
      <c r="S257" t="str">
        <f>VLOOKUP(B257,[2]taxonomy1!$B:$U,12,FALSE)</f>
        <v>Mammalia</v>
      </c>
      <c r="T257" t="str">
        <f>VLOOKUP(B257,[2]taxonomy1!$B:$U,13,FALSE)</f>
        <v xml:space="preserve"> Eutheria</v>
      </c>
      <c r="U257" t="str">
        <f>VLOOKUP(B257,[2]taxonomy1!$B:$U,14,FALSE)</f>
        <v xml:space="preserve"> Euarchontoglires</v>
      </c>
      <c r="V257" t="str">
        <f>VLOOKUP(B257,[2]taxonomy1!$B:$U,15,FALSE)</f>
        <v xml:space="preserve"> Glires</v>
      </c>
      <c r="W257" t="str">
        <f>VLOOKUP(B257,[2]taxonomy1!$B:$U,16,FALSE)</f>
        <v xml:space="preserve"> Rodentia</v>
      </c>
    </row>
    <row r="258" spans="1:23" x14ac:dyDescent="0.3">
      <c r="A258" t="s">
        <v>496</v>
      </c>
      <c r="B258" t="s">
        <v>497</v>
      </c>
      <c r="C258">
        <v>294</v>
      </c>
      <c r="D258" t="s">
        <v>10</v>
      </c>
      <c r="E258">
        <v>14</v>
      </c>
      <c r="F258">
        <v>287</v>
      </c>
      <c r="G258">
        <v>2735</v>
      </c>
      <c r="H258" t="s">
        <v>11</v>
      </c>
      <c r="I258" t="s">
        <v>10</v>
      </c>
      <c r="J258">
        <f t="shared" si="3"/>
        <v>273</v>
      </c>
      <c r="K258" t="str">
        <f>VLOOKUP(B258,[2]taxonomy1!$B:$U,2,FALSE)</f>
        <v xml:space="preserve"> Fukomys damarensis (Damaraland mole rat) (Cryptomys damarensis).</v>
      </c>
      <c r="L258" t="str">
        <f>VLOOKUP(B258,[2]taxonomy1!$B:$U,4,FALSE)</f>
        <v xml:space="preserve"> NCBI_TaxID=885580 {ECO:0000313|EMBL:KFO37016.1, ECO:0000313|Proteomes:UP000028990};</v>
      </c>
      <c r="M258" t="str">
        <f>VLOOKUP(B258,[2]taxonomy1!$B:$U,6,FALSE)</f>
        <v>Eukaryota</v>
      </c>
      <c r="N258" t="str">
        <f>VLOOKUP(B258,[2]taxonomy1!$B:$U,7,FALSE)</f>
        <v xml:space="preserve"> Metazoa</v>
      </c>
      <c r="O258" t="str">
        <f>VLOOKUP(B258,[2]taxonomy1!$B:$U,8,FALSE)</f>
        <v xml:space="preserve"> Chordata</v>
      </c>
      <c r="P258" t="str">
        <f>VLOOKUP(B258,[2]taxonomy1!$B:$U,9,FALSE)</f>
        <v xml:space="preserve"> Craniata</v>
      </c>
      <c r="Q258" t="str">
        <f>VLOOKUP(B258,[2]taxonomy1!$B:$U,10,FALSE)</f>
        <v xml:space="preserve"> Vertebrata</v>
      </c>
      <c r="R258" t="str">
        <f>VLOOKUP(B258,[2]taxonomy1!$B:$U,11,FALSE)</f>
        <v xml:space="preserve"> Euteleostomi</v>
      </c>
      <c r="S258" t="str">
        <f>VLOOKUP(B258,[2]taxonomy1!$B:$U,12,FALSE)</f>
        <v>Mammalia</v>
      </c>
      <c r="T258" t="str">
        <f>VLOOKUP(B258,[2]taxonomy1!$B:$U,13,FALSE)</f>
        <v xml:space="preserve"> Eutheria</v>
      </c>
      <c r="U258" t="str">
        <f>VLOOKUP(B258,[2]taxonomy1!$B:$U,14,FALSE)</f>
        <v xml:space="preserve"> Euarchontoglires</v>
      </c>
      <c r="V258" t="str">
        <f>VLOOKUP(B258,[2]taxonomy1!$B:$U,15,FALSE)</f>
        <v xml:space="preserve"> Glires</v>
      </c>
      <c r="W258" t="str">
        <f>VLOOKUP(B258,[2]taxonomy1!$B:$U,16,FALSE)</f>
        <v xml:space="preserve"> Rodentia</v>
      </c>
    </row>
    <row r="259" spans="1:23" x14ac:dyDescent="0.3">
      <c r="A259" t="s">
        <v>498</v>
      </c>
      <c r="B259" t="s">
        <v>499</v>
      </c>
      <c r="C259">
        <v>284</v>
      </c>
      <c r="D259" t="s">
        <v>10</v>
      </c>
      <c r="E259">
        <v>4</v>
      </c>
      <c r="F259">
        <v>277</v>
      </c>
      <c r="G259">
        <v>2735</v>
      </c>
      <c r="H259" t="s">
        <v>11</v>
      </c>
      <c r="I259" t="s">
        <v>10</v>
      </c>
      <c r="J259">
        <f t="shared" ref="J259:J322" si="4">F259-E259</f>
        <v>273</v>
      </c>
      <c r="K259" t="str">
        <f>VLOOKUP(B259,[2]taxonomy1!$B:$U,2,FALSE)</f>
        <v xml:space="preserve"> Corvus brachyrhynchos (American crow).</v>
      </c>
      <c r="L259" t="str">
        <f>VLOOKUP(B259,[2]taxonomy1!$B:$U,4,FALSE)</f>
        <v xml:space="preserve"> NCBI_TaxID=85066 {ECO:0000313|EMBL:KFO66029.1, ECO:0000313|Proteomes:UP000052976};</v>
      </c>
      <c r="M259" t="str">
        <f>VLOOKUP(B259,[2]taxonomy1!$B:$U,6,FALSE)</f>
        <v>Eukaryota</v>
      </c>
      <c r="N259" t="str">
        <f>VLOOKUP(B259,[2]taxonomy1!$B:$U,7,FALSE)</f>
        <v xml:space="preserve"> Metazoa</v>
      </c>
      <c r="O259" t="str">
        <f>VLOOKUP(B259,[2]taxonomy1!$B:$U,8,FALSE)</f>
        <v xml:space="preserve"> Chordata</v>
      </c>
      <c r="P259" t="str">
        <f>VLOOKUP(B259,[2]taxonomy1!$B:$U,9,FALSE)</f>
        <v xml:space="preserve"> Craniata</v>
      </c>
      <c r="Q259" t="str">
        <f>VLOOKUP(B259,[2]taxonomy1!$B:$U,10,FALSE)</f>
        <v xml:space="preserve"> Vertebrata</v>
      </c>
      <c r="R259" t="str">
        <f>VLOOKUP(B259,[2]taxonomy1!$B:$U,11,FALSE)</f>
        <v xml:space="preserve"> Euteleostomi</v>
      </c>
      <c r="S259" t="str">
        <f>VLOOKUP(B259,[2]taxonomy1!$B:$U,12,FALSE)</f>
        <v>Archelosauria</v>
      </c>
      <c r="T259" t="str">
        <f>VLOOKUP(B259,[2]taxonomy1!$B:$U,13,FALSE)</f>
        <v xml:space="preserve"> Archosauria</v>
      </c>
      <c r="U259" t="str">
        <f>VLOOKUP(B259,[2]taxonomy1!$B:$U,14,FALSE)</f>
        <v xml:space="preserve"> Dinosauria</v>
      </c>
      <c r="V259" t="str">
        <f>VLOOKUP(B259,[2]taxonomy1!$B:$U,15,FALSE)</f>
        <v xml:space="preserve"> Saurischia</v>
      </c>
      <c r="W259" t="str">
        <f>VLOOKUP(B259,[2]taxonomy1!$B:$U,16,FALSE)</f>
        <v xml:space="preserve"> Theropoda</v>
      </c>
    </row>
    <row r="260" spans="1:23" x14ac:dyDescent="0.3">
      <c r="A260" t="s">
        <v>500</v>
      </c>
      <c r="B260" t="s">
        <v>501</v>
      </c>
      <c r="C260">
        <v>285</v>
      </c>
      <c r="D260" t="s">
        <v>10</v>
      </c>
      <c r="E260">
        <v>5</v>
      </c>
      <c r="F260">
        <v>278</v>
      </c>
      <c r="G260">
        <v>2735</v>
      </c>
      <c r="H260" t="s">
        <v>11</v>
      </c>
      <c r="I260" t="s">
        <v>10</v>
      </c>
      <c r="J260">
        <f t="shared" si="4"/>
        <v>273</v>
      </c>
      <c r="K260" t="str">
        <f>VLOOKUP(B260,[2]taxonomy1!$B:$U,2,FALSE)</f>
        <v xml:space="preserve"> Cuculus canorus (common cuckoo).</v>
      </c>
      <c r="L260" t="str">
        <f>VLOOKUP(B260,[2]taxonomy1!$B:$U,4,FALSE)</f>
        <v xml:space="preserve"> NCBI_TaxID=55661 {ECO:0000313|EMBL:KFO70042.1, ECO:0000313|Proteomes:UP000053760};</v>
      </c>
      <c r="M260" t="str">
        <f>VLOOKUP(B260,[2]taxonomy1!$B:$U,6,FALSE)</f>
        <v>Eukaryota</v>
      </c>
      <c r="N260" t="str">
        <f>VLOOKUP(B260,[2]taxonomy1!$B:$U,7,FALSE)</f>
        <v xml:space="preserve"> Metazoa</v>
      </c>
      <c r="O260" t="str">
        <f>VLOOKUP(B260,[2]taxonomy1!$B:$U,8,FALSE)</f>
        <v xml:space="preserve"> Chordata</v>
      </c>
      <c r="P260" t="str">
        <f>VLOOKUP(B260,[2]taxonomy1!$B:$U,9,FALSE)</f>
        <v xml:space="preserve"> Craniata</v>
      </c>
      <c r="Q260" t="str">
        <f>VLOOKUP(B260,[2]taxonomy1!$B:$U,10,FALSE)</f>
        <v xml:space="preserve"> Vertebrata</v>
      </c>
      <c r="R260" t="str">
        <f>VLOOKUP(B260,[2]taxonomy1!$B:$U,11,FALSE)</f>
        <v xml:space="preserve"> Euteleostomi</v>
      </c>
      <c r="S260" t="str">
        <f>VLOOKUP(B260,[2]taxonomy1!$B:$U,12,FALSE)</f>
        <v>Archelosauria</v>
      </c>
      <c r="T260" t="str">
        <f>VLOOKUP(B260,[2]taxonomy1!$B:$U,13,FALSE)</f>
        <v xml:space="preserve"> Archosauria</v>
      </c>
      <c r="U260" t="str">
        <f>VLOOKUP(B260,[2]taxonomy1!$B:$U,14,FALSE)</f>
        <v xml:space="preserve"> Dinosauria</v>
      </c>
      <c r="V260" t="str">
        <f>VLOOKUP(B260,[2]taxonomy1!$B:$U,15,FALSE)</f>
        <v xml:space="preserve"> Saurischia</v>
      </c>
      <c r="W260" t="str">
        <f>VLOOKUP(B260,[2]taxonomy1!$B:$U,16,FALSE)</f>
        <v xml:space="preserve"> Theropoda</v>
      </c>
    </row>
    <row r="261" spans="1:23" x14ac:dyDescent="0.3">
      <c r="A261" t="s">
        <v>502</v>
      </c>
      <c r="B261" t="s">
        <v>503</v>
      </c>
      <c r="C261">
        <v>284</v>
      </c>
      <c r="D261" t="s">
        <v>10</v>
      </c>
      <c r="E261">
        <v>4</v>
      </c>
      <c r="F261">
        <v>277</v>
      </c>
      <c r="G261">
        <v>2735</v>
      </c>
      <c r="H261" t="s">
        <v>11</v>
      </c>
      <c r="I261" t="s">
        <v>10</v>
      </c>
      <c r="J261">
        <f t="shared" si="4"/>
        <v>273</v>
      </c>
      <c r="K261" t="str">
        <f>VLOOKUP(B261,[2]taxonomy1!$B:$U,2,FALSE)</f>
        <v xml:space="preserve"> Cuculus canorus (common cuckoo).</v>
      </c>
      <c r="L261" t="str">
        <f>VLOOKUP(B261,[2]taxonomy1!$B:$U,4,FALSE)</f>
        <v xml:space="preserve"> NCBI_TaxID=55661 {ECO:0000313|EMBL:KFO71077.1, ECO:0000313|Proteomes:UP000053760};</v>
      </c>
      <c r="M261" t="str">
        <f>VLOOKUP(B261,[2]taxonomy1!$B:$U,6,FALSE)</f>
        <v>Eukaryota</v>
      </c>
      <c r="N261" t="str">
        <f>VLOOKUP(B261,[2]taxonomy1!$B:$U,7,FALSE)</f>
        <v xml:space="preserve"> Metazoa</v>
      </c>
      <c r="O261" t="str">
        <f>VLOOKUP(B261,[2]taxonomy1!$B:$U,8,FALSE)</f>
        <v xml:space="preserve"> Chordata</v>
      </c>
      <c r="P261" t="str">
        <f>VLOOKUP(B261,[2]taxonomy1!$B:$U,9,FALSE)</f>
        <v xml:space="preserve"> Craniata</v>
      </c>
      <c r="Q261" t="str">
        <f>VLOOKUP(B261,[2]taxonomy1!$B:$U,10,FALSE)</f>
        <v xml:space="preserve"> Vertebrata</v>
      </c>
      <c r="R261" t="str">
        <f>VLOOKUP(B261,[2]taxonomy1!$B:$U,11,FALSE)</f>
        <v xml:space="preserve"> Euteleostomi</v>
      </c>
      <c r="S261" t="str">
        <f>VLOOKUP(B261,[2]taxonomy1!$B:$U,12,FALSE)</f>
        <v>Archelosauria</v>
      </c>
      <c r="T261" t="str">
        <f>VLOOKUP(B261,[2]taxonomy1!$B:$U,13,FALSE)</f>
        <v xml:space="preserve"> Archosauria</v>
      </c>
      <c r="U261" t="str">
        <f>VLOOKUP(B261,[2]taxonomy1!$B:$U,14,FALSE)</f>
        <v xml:space="preserve"> Dinosauria</v>
      </c>
      <c r="V261" t="str">
        <f>VLOOKUP(B261,[2]taxonomy1!$B:$U,15,FALSE)</f>
        <v xml:space="preserve"> Saurischia</v>
      </c>
      <c r="W261" t="str">
        <f>VLOOKUP(B261,[2]taxonomy1!$B:$U,16,FALSE)</f>
        <v xml:space="preserve"> Theropoda</v>
      </c>
    </row>
    <row r="262" spans="1:23" x14ac:dyDescent="0.3">
      <c r="A262" t="s">
        <v>504</v>
      </c>
      <c r="B262" t="s">
        <v>505</v>
      </c>
      <c r="C262">
        <v>284</v>
      </c>
      <c r="D262" t="s">
        <v>10</v>
      </c>
      <c r="E262">
        <v>4</v>
      </c>
      <c r="F262">
        <v>277</v>
      </c>
      <c r="G262">
        <v>2735</v>
      </c>
      <c r="H262" t="s">
        <v>11</v>
      </c>
      <c r="I262" t="s">
        <v>10</v>
      </c>
      <c r="J262">
        <f t="shared" si="4"/>
        <v>273</v>
      </c>
      <c r="K262" t="str">
        <f>VLOOKUP(B262,[2]taxonomy1!$B:$U,2,FALSE)</f>
        <v xml:space="preserve"> Cuculus canorus (common cuckoo).</v>
      </c>
      <c r="L262" t="str">
        <f>VLOOKUP(B262,[2]taxonomy1!$B:$U,4,FALSE)</f>
        <v xml:space="preserve"> NCBI_TaxID=55661 {ECO:0000313|EMBL:KFO71577.1, ECO:0000313|Proteomes:UP000053760};</v>
      </c>
      <c r="M262" t="str">
        <f>VLOOKUP(B262,[2]taxonomy1!$B:$U,6,FALSE)</f>
        <v>Eukaryota</v>
      </c>
      <c r="N262" t="str">
        <f>VLOOKUP(B262,[2]taxonomy1!$B:$U,7,FALSE)</f>
        <v xml:space="preserve"> Metazoa</v>
      </c>
      <c r="O262" t="str">
        <f>VLOOKUP(B262,[2]taxonomy1!$B:$U,8,FALSE)</f>
        <v xml:space="preserve"> Chordata</v>
      </c>
      <c r="P262" t="str">
        <f>VLOOKUP(B262,[2]taxonomy1!$B:$U,9,FALSE)</f>
        <v xml:space="preserve"> Craniata</v>
      </c>
      <c r="Q262" t="str">
        <f>VLOOKUP(B262,[2]taxonomy1!$B:$U,10,FALSE)</f>
        <v xml:space="preserve"> Vertebrata</v>
      </c>
      <c r="R262" t="str">
        <f>VLOOKUP(B262,[2]taxonomy1!$B:$U,11,FALSE)</f>
        <v xml:space="preserve"> Euteleostomi</v>
      </c>
      <c r="S262" t="str">
        <f>VLOOKUP(B262,[2]taxonomy1!$B:$U,12,FALSE)</f>
        <v>Archelosauria</v>
      </c>
      <c r="T262" t="str">
        <f>VLOOKUP(B262,[2]taxonomy1!$B:$U,13,FALSE)</f>
        <v xml:space="preserve"> Archosauria</v>
      </c>
      <c r="U262" t="str">
        <f>VLOOKUP(B262,[2]taxonomy1!$B:$U,14,FALSE)</f>
        <v xml:space="preserve"> Dinosauria</v>
      </c>
      <c r="V262" t="str">
        <f>VLOOKUP(B262,[2]taxonomy1!$B:$U,15,FALSE)</f>
        <v xml:space="preserve"> Saurischia</v>
      </c>
      <c r="W262" t="str">
        <f>VLOOKUP(B262,[2]taxonomy1!$B:$U,16,FALSE)</f>
        <v xml:space="preserve"> Theropoda</v>
      </c>
    </row>
    <row r="263" spans="1:23" x14ac:dyDescent="0.3">
      <c r="A263" t="s">
        <v>506</v>
      </c>
      <c r="B263" t="s">
        <v>507</v>
      </c>
      <c r="C263">
        <v>217</v>
      </c>
      <c r="D263" t="s">
        <v>10</v>
      </c>
      <c r="E263">
        <v>3</v>
      </c>
      <c r="F263">
        <v>86</v>
      </c>
      <c r="G263">
        <v>2735</v>
      </c>
      <c r="H263" t="s">
        <v>11</v>
      </c>
      <c r="I263" t="s">
        <v>10</v>
      </c>
      <c r="J263">
        <f t="shared" si="4"/>
        <v>83</v>
      </c>
      <c r="K263" t="str">
        <f>VLOOKUP(B263,[2]taxonomy1!$B:$U,2,FALSE)</f>
        <v xml:space="preserve"> Cuculus canorus (common cuckoo).</v>
      </c>
      <c r="L263" t="str">
        <f>VLOOKUP(B263,[2]taxonomy1!$B:$U,4,FALSE)</f>
        <v xml:space="preserve"> NCBI_TaxID=55661 {ECO:0000313|EMBL:KFO82009.1, ECO:0000313|Proteomes:UP000053760};</v>
      </c>
      <c r="M263" t="str">
        <f>VLOOKUP(B263,[2]taxonomy1!$B:$U,6,FALSE)</f>
        <v>Eukaryota</v>
      </c>
      <c r="N263" t="str">
        <f>VLOOKUP(B263,[2]taxonomy1!$B:$U,7,FALSE)</f>
        <v xml:space="preserve"> Metazoa</v>
      </c>
      <c r="O263" t="str">
        <f>VLOOKUP(B263,[2]taxonomy1!$B:$U,8,FALSE)</f>
        <v xml:space="preserve"> Chordata</v>
      </c>
      <c r="P263" t="str">
        <f>VLOOKUP(B263,[2]taxonomy1!$B:$U,9,FALSE)</f>
        <v xml:space="preserve"> Craniata</v>
      </c>
      <c r="Q263" t="str">
        <f>VLOOKUP(B263,[2]taxonomy1!$B:$U,10,FALSE)</f>
        <v xml:space="preserve"> Vertebrata</v>
      </c>
      <c r="R263" t="str">
        <f>VLOOKUP(B263,[2]taxonomy1!$B:$U,11,FALSE)</f>
        <v xml:space="preserve"> Euteleostomi</v>
      </c>
      <c r="S263" t="str">
        <f>VLOOKUP(B263,[2]taxonomy1!$B:$U,12,FALSE)</f>
        <v>Archelosauria</v>
      </c>
      <c r="T263" t="str">
        <f>VLOOKUP(B263,[2]taxonomy1!$B:$U,13,FALSE)</f>
        <v xml:space="preserve"> Archosauria</v>
      </c>
      <c r="U263" t="str">
        <f>VLOOKUP(B263,[2]taxonomy1!$B:$U,14,FALSE)</f>
        <v xml:space="preserve"> Dinosauria</v>
      </c>
      <c r="V263" t="str">
        <f>VLOOKUP(B263,[2]taxonomy1!$B:$U,15,FALSE)</f>
        <v xml:space="preserve"> Saurischia</v>
      </c>
      <c r="W263" t="str">
        <f>VLOOKUP(B263,[2]taxonomy1!$B:$U,16,FALSE)</f>
        <v xml:space="preserve"> Theropoda</v>
      </c>
    </row>
    <row r="264" spans="1:23" x14ac:dyDescent="0.3">
      <c r="A264" t="s">
        <v>506</v>
      </c>
      <c r="B264" t="s">
        <v>507</v>
      </c>
      <c r="C264">
        <v>217</v>
      </c>
      <c r="D264" t="s">
        <v>10</v>
      </c>
      <c r="E264">
        <v>130</v>
      </c>
      <c r="F264">
        <v>211</v>
      </c>
      <c r="G264">
        <v>2735</v>
      </c>
      <c r="H264" t="s">
        <v>11</v>
      </c>
      <c r="I264" t="s">
        <v>10</v>
      </c>
      <c r="J264">
        <f t="shared" si="4"/>
        <v>81</v>
      </c>
      <c r="K264" t="str">
        <f>VLOOKUP(B264,[2]taxonomy1!$B:$U,2,FALSE)</f>
        <v xml:space="preserve"> Cuculus canorus (common cuckoo).</v>
      </c>
      <c r="L264" t="str">
        <f>VLOOKUP(B264,[2]taxonomy1!$B:$U,4,FALSE)</f>
        <v xml:space="preserve"> NCBI_TaxID=55661 {ECO:0000313|EMBL:KFO82009.1, ECO:0000313|Proteomes:UP000053760};</v>
      </c>
      <c r="M264" t="str">
        <f>VLOOKUP(B264,[2]taxonomy1!$B:$U,6,FALSE)</f>
        <v>Eukaryota</v>
      </c>
      <c r="N264" t="str">
        <f>VLOOKUP(B264,[2]taxonomy1!$B:$U,7,FALSE)</f>
        <v xml:space="preserve"> Metazoa</v>
      </c>
      <c r="O264" t="str">
        <f>VLOOKUP(B264,[2]taxonomy1!$B:$U,8,FALSE)</f>
        <v xml:space="preserve"> Chordata</v>
      </c>
      <c r="P264" t="str">
        <f>VLOOKUP(B264,[2]taxonomy1!$B:$U,9,FALSE)</f>
        <v xml:space="preserve"> Craniata</v>
      </c>
      <c r="Q264" t="str">
        <f>VLOOKUP(B264,[2]taxonomy1!$B:$U,10,FALSE)</f>
        <v xml:space="preserve"> Vertebrata</v>
      </c>
      <c r="R264" t="str">
        <f>VLOOKUP(B264,[2]taxonomy1!$B:$U,11,FALSE)</f>
        <v xml:space="preserve"> Euteleostomi</v>
      </c>
      <c r="S264" t="str">
        <f>VLOOKUP(B264,[2]taxonomy1!$B:$U,12,FALSE)</f>
        <v>Archelosauria</v>
      </c>
      <c r="T264" t="str">
        <f>VLOOKUP(B264,[2]taxonomy1!$B:$U,13,FALSE)</f>
        <v xml:space="preserve"> Archosauria</v>
      </c>
      <c r="U264" t="str">
        <f>VLOOKUP(B264,[2]taxonomy1!$B:$U,14,FALSE)</f>
        <v xml:space="preserve"> Dinosauria</v>
      </c>
      <c r="V264" t="str">
        <f>VLOOKUP(B264,[2]taxonomy1!$B:$U,15,FALSE)</f>
        <v xml:space="preserve"> Saurischia</v>
      </c>
      <c r="W264" t="str">
        <f>VLOOKUP(B264,[2]taxonomy1!$B:$U,16,FALSE)</f>
        <v xml:space="preserve"> Theropoda</v>
      </c>
    </row>
    <row r="265" spans="1:23" x14ac:dyDescent="0.3">
      <c r="A265" t="s">
        <v>508</v>
      </c>
      <c r="B265" t="s">
        <v>509</v>
      </c>
      <c r="C265">
        <v>284</v>
      </c>
      <c r="D265" t="s">
        <v>10</v>
      </c>
      <c r="E265">
        <v>4</v>
      </c>
      <c r="F265">
        <v>277</v>
      </c>
      <c r="G265">
        <v>2735</v>
      </c>
      <c r="H265" t="s">
        <v>11</v>
      </c>
      <c r="I265" t="s">
        <v>10</v>
      </c>
      <c r="J265">
        <f t="shared" si="4"/>
        <v>273</v>
      </c>
      <c r="K265" t="str">
        <f>VLOOKUP(B265,[2]taxonomy1!$B:$U,2,FALSE)</f>
        <v xml:space="preserve"> Buceros rhinoceros silvestris.</v>
      </c>
      <c r="L265" t="str">
        <f>VLOOKUP(B265,[2]taxonomy1!$B:$U,4,FALSE)</f>
        <v xml:space="preserve"> NCBI_TaxID=175836 {ECO:0000313|EMBL:KFO89930.1, ECO:0000313|Proteomes:UP000054064};</v>
      </c>
      <c r="M265" t="str">
        <f>VLOOKUP(B265,[2]taxonomy1!$B:$U,6,FALSE)</f>
        <v>Eukaryota</v>
      </c>
      <c r="N265" t="str">
        <f>VLOOKUP(B265,[2]taxonomy1!$B:$U,7,FALSE)</f>
        <v xml:space="preserve"> Metazoa</v>
      </c>
      <c r="O265" t="str">
        <f>VLOOKUP(B265,[2]taxonomy1!$B:$U,8,FALSE)</f>
        <v xml:space="preserve"> Chordata</v>
      </c>
      <c r="P265" t="str">
        <f>VLOOKUP(B265,[2]taxonomy1!$B:$U,9,FALSE)</f>
        <v xml:space="preserve"> Craniata</v>
      </c>
      <c r="Q265" t="str">
        <f>VLOOKUP(B265,[2]taxonomy1!$B:$U,10,FALSE)</f>
        <v xml:space="preserve"> Vertebrata</v>
      </c>
      <c r="R265" t="str">
        <f>VLOOKUP(B265,[2]taxonomy1!$B:$U,11,FALSE)</f>
        <v xml:space="preserve"> Euteleostomi</v>
      </c>
      <c r="S265" t="str">
        <f>VLOOKUP(B265,[2]taxonomy1!$B:$U,12,FALSE)</f>
        <v>Archelosauria</v>
      </c>
      <c r="T265" t="str">
        <f>VLOOKUP(B265,[2]taxonomy1!$B:$U,13,FALSE)</f>
        <v xml:space="preserve"> Archosauria</v>
      </c>
      <c r="U265" t="str">
        <f>VLOOKUP(B265,[2]taxonomy1!$B:$U,14,FALSE)</f>
        <v xml:space="preserve"> Dinosauria</v>
      </c>
      <c r="V265" t="str">
        <f>VLOOKUP(B265,[2]taxonomy1!$B:$U,15,FALSE)</f>
        <v xml:space="preserve"> Saurischia</v>
      </c>
      <c r="W265" t="str">
        <f>VLOOKUP(B265,[2]taxonomy1!$B:$U,16,FALSE)</f>
        <v xml:space="preserve"> Theropoda</v>
      </c>
    </row>
    <row r="266" spans="1:23" x14ac:dyDescent="0.3">
      <c r="A266" t="s">
        <v>510</v>
      </c>
      <c r="B266" t="s">
        <v>511</v>
      </c>
      <c r="C266">
        <v>284</v>
      </c>
      <c r="D266" t="s">
        <v>10</v>
      </c>
      <c r="E266">
        <v>4</v>
      </c>
      <c r="F266">
        <v>277</v>
      </c>
      <c r="G266">
        <v>2735</v>
      </c>
      <c r="H266" t="s">
        <v>11</v>
      </c>
      <c r="I266" t="s">
        <v>10</v>
      </c>
      <c r="J266">
        <f t="shared" si="4"/>
        <v>273</v>
      </c>
      <c r="K266" t="str">
        <f>VLOOKUP(B266,[2]taxonomy1!$B:$U,2,FALSE)</f>
        <v xml:space="preserve"> Calypte anna (Anna's hummingbird) (Archilochus anna).</v>
      </c>
      <c r="L266" t="str">
        <f>VLOOKUP(B266,[2]taxonomy1!$B:$U,4,FALSE)</f>
        <v xml:space="preserve"> NCBI_TaxID=9244 {ECO:0000313|EMBL:KFP02139.1, ECO:0000313|Proteomes:UP000054308};</v>
      </c>
      <c r="M266" t="str">
        <f>VLOOKUP(B266,[2]taxonomy1!$B:$U,6,FALSE)</f>
        <v>Eukaryota</v>
      </c>
      <c r="N266" t="str">
        <f>VLOOKUP(B266,[2]taxonomy1!$B:$U,7,FALSE)</f>
        <v xml:space="preserve"> Metazoa</v>
      </c>
      <c r="O266" t="str">
        <f>VLOOKUP(B266,[2]taxonomy1!$B:$U,8,FALSE)</f>
        <v xml:space="preserve"> Chordata</v>
      </c>
      <c r="P266" t="str">
        <f>VLOOKUP(B266,[2]taxonomy1!$B:$U,9,FALSE)</f>
        <v xml:space="preserve"> Craniata</v>
      </c>
      <c r="Q266" t="str">
        <f>VLOOKUP(B266,[2]taxonomy1!$B:$U,10,FALSE)</f>
        <v xml:space="preserve"> Vertebrata</v>
      </c>
      <c r="R266" t="str">
        <f>VLOOKUP(B266,[2]taxonomy1!$B:$U,11,FALSE)</f>
        <v xml:space="preserve"> Euteleostomi</v>
      </c>
      <c r="S266" t="str">
        <f>VLOOKUP(B266,[2]taxonomy1!$B:$U,12,FALSE)</f>
        <v>Archelosauria</v>
      </c>
      <c r="T266" t="str">
        <f>VLOOKUP(B266,[2]taxonomy1!$B:$U,13,FALSE)</f>
        <v xml:space="preserve"> Archosauria</v>
      </c>
      <c r="U266" t="str">
        <f>VLOOKUP(B266,[2]taxonomy1!$B:$U,14,FALSE)</f>
        <v xml:space="preserve"> Dinosauria</v>
      </c>
      <c r="V266" t="str">
        <f>VLOOKUP(B266,[2]taxonomy1!$B:$U,15,FALSE)</f>
        <v xml:space="preserve"> Saurischia</v>
      </c>
      <c r="W266" t="str">
        <f>VLOOKUP(B266,[2]taxonomy1!$B:$U,16,FALSE)</f>
        <v xml:space="preserve"> Theropoda</v>
      </c>
    </row>
    <row r="267" spans="1:23" x14ac:dyDescent="0.3">
      <c r="A267" t="s">
        <v>512</v>
      </c>
      <c r="B267" t="s">
        <v>513</v>
      </c>
      <c r="C267">
        <v>140</v>
      </c>
      <c r="D267" t="s">
        <v>10</v>
      </c>
      <c r="E267">
        <v>2</v>
      </c>
      <c r="F267">
        <v>140</v>
      </c>
      <c r="G267">
        <v>2735</v>
      </c>
      <c r="H267" t="s">
        <v>11</v>
      </c>
      <c r="I267" t="s">
        <v>10</v>
      </c>
      <c r="J267">
        <f t="shared" si="4"/>
        <v>138</v>
      </c>
      <c r="K267" t="str">
        <f>VLOOKUP(B267,[2]taxonomy1!$B:$U,2,FALSE)</f>
        <v xml:space="preserve"> Calypte anna (Anna's hummingbird) (Archilochus anna).</v>
      </c>
      <c r="L267" t="str">
        <f>VLOOKUP(B267,[2]taxonomy1!$B:$U,4,FALSE)</f>
        <v xml:space="preserve"> NCBI_TaxID=9244 {ECO:0000313|EMBL:KFP02604.1, ECO:0000313|Proteomes:UP000054308};</v>
      </c>
      <c r="M267" t="str">
        <f>VLOOKUP(B267,[2]taxonomy1!$B:$U,6,FALSE)</f>
        <v>Eukaryota</v>
      </c>
      <c r="N267" t="str">
        <f>VLOOKUP(B267,[2]taxonomy1!$B:$U,7,FALSE)</f>
        <v xml:space="preserve"> Metazoa</v>
      </c>
      <c r="O267" t="str">
        <f>VLOOKUP(B267,[2]taxonomy1!$B:$U,8,FALSE)</f>
        <v xml:space="preserve"> Chordata</v>
      </c>
      <c r="P267" t="str">
        <f>VLOOKUP(B267,[2]taxonomy1!$B:$U,9,FALSE)</f>
        <v xml:space="preserve"> Craniata</v>
      </c>
      <c r="Q267" t="str">
        <f>VLOOKUP(B267,[2]taxonomy1!$B:$U,10,FALSE)</f>
        <v xml:space="preserve"> Vertebrata</v>
      </c>
      <c r="R267" t="str">
        <f>VLOOKUP(B267,[2]taxonomy1!$B:$U,11,FALSE)</f>
        <v xml:space="preserve"> Euteleostomi</v>
      </c>
      <c r="S267" t="str">
        <f>VLOOKUP(B267,[2]taxonomy1!$B:$U,12,FALSE)</f>
        <v>Archelosauria</v>
      </c>
      <c r="T267" t="str">
        <f>VLOOKUP(B267,[2]taxonomy1!$B:$U,13,FALSE)</f>
        <v xml:space="preserve"> Archosauria</v>
      </c>
      <c r="U267" t="str">
        <f>VLOOKUP(B267,[2]taxonomy1!$B:$U,14,FALSE)</f>
        <v xml:space="preserve"> Dinosauria</v>
      </c>
      <c r="V267" t="str">
        <f>VLOOKUP(B267,[2]taxonomy1!$B:$U,15,FALSE)</f>
        <v xml:space="preserve"> Saurischia</v>
      </c>
      <c r="W267" t="str">
        <f>VLOOKUP(B267,[2]taxonomy1!$B:$U,16,FALSE)</f>
        <v xml:space="preserve"> Theropoda</v>
      </c>
    </row>
    <row r="268" spans="1:23" x14ac:dyDescent="0.3">
      <c r="A268" t="s">
        <v>514</v>
      </c>
      <c r="B268" t="s">
        <v>515</v>
      </c>
      <c r="C268">
        <v>284</v>
      </c>
      <c r="D268" t="s">
        <v>10</v>
      </c>
      <c r="E268">
        <v>4</v>
      </c>
      <c r="F268">
        <v>277</v>
      </c>
      <c r="G268">
        <v>2735</v>
      </c>
      <c r="H268" t="s">
        <v>11</v>
      </c>
      <c r="I268" t="s">
        <v>10</v>
      </c>
      <c r="J268">
        <f t="shared" si="4"/>
        <v>273</v>
      </c>
      <c r="K268" t="str">
        <f>VLOOKUP(B268,[2]taxonomy1!$B:$U,2,FALSE)</f>
        <v xml:space="preserve"> Calypte anna (Anna's hummingbird) (Archilochus anna).</v>
      </c>
      <c r="L268" t="str">
        <f>VLOOKUP(B268,[2]taxonomy1!$B:$U,4,FALSE)</f>
        <v xml:space="preserve"> NCBI_TaxID=9244 {ECO:0000313|EMBL:KFP08604.1, ECO:0000313|Proteomes:UP000054308};</v>
      </c>
      <c r="M268" t="str">
        <f>VLOOKUP(B268,[2]taxonomy1!$B:$U,6,FALSE)</f>
        <v>Eukaryota</v>
      </c>
      <c r="N268" t="str">
        <f>VLOOKUP(B268,[2]taxonomy1!$B:$U,7,FALSE)</f>
        <v xml:space="preserve"> Metazoa</v>
      </c>
      <c r="O268" t="str">
        <f>VLOOKUP(B268,[2]taxonomy1!$B:$U,8,FALSE)</f>
        <v xml:space="preserve"> Chordata</v>
      </c>
      <c r="P268" t="str">
        <f>VLOOKUP(B268,[2]taxonomy1!$B:$U,9,FALSE)</f>
        <v xml:space="preserve"> Craniata</v>
      </c>
      <c r="Q268" t="str">
        <f>VLOOKUP(B268,[2]taxonomy1!$B:$U,10,FALSE)</f>
        <v xml:space="preserve"> Vertebrata</v>
      </c>
      <c r="R268" t="str">
        <f>VLOOKUP(B268,[2]taxonomy1!$B:$U,11,FALSE)</f>
        <v xml:space="preserve"> Euteleostomi</v>
      </c>
      <c r="S268" t="str">
        <f>VLOOKUP(B268,[2]taxonomy1!$B:$U,12,FALSE)</f>
        <v>Archelosauria</v>
      </c>
      <c r="T268" t="str">
        <f>VLOOKUP(B268,[2]taxonomy1!$B:$U,13,FALSE)</f>
        <v xml:space="preserve"> Archosauria</v>
      </c>
      <c r="U268" t="str">
        <f>VLOOKUP(B268,[2]taxonomy1!$B:$U,14,FALSE)</f>
        <v xml:space="preserve"> Dinosauria</v>
      </c>
      <c r="V268" t="str">
        <f>VLOOKUP(B268,[2]taxonomy1!$B:$U,15,FALSE)</f>
        <v xml:space="preserve"> Saurischia</v>
      </c>
      <c r="W268" t="str">
        <f>VLOOKUP(B268,[2]taxonomy1!$B:$U,16,FALSE)</f>
        <v xml:space="preserve"> Theropoda</v>
      </c>
    </row>
    <row r="269" spans="1:23" x14ac:dyDescent="0.3">
      <c r="A269" t="s">
        <v>516</v>
      </c>
      <c r="B269" t="s">
        <v>517</v>
      </c>
      <c r="C269">
        <v>261</v>
      </c>
      <c r="D269" t="s">
        <v>10</v>
      </c>
      <c r="E269">
        <v>1</v>
      </c>
      <c r="F269">
        <v>254</v>
      </c>
      <c r="G269">
        <v>2735</v>
      </c>
      <c r="H269" t="s">
        <v>11</v>
      </c>
      <c r="I269" t="s">
        <v>10</v>
      </c>
      <c r="J269">
        <f t="shared" si="4"/>
        <v>253</v>
      </c>
      <c r="K269" t="e">
        <f>VLOOKUP(B269,[2]taxonomy1!$B:$U,2,FALSE)</f>
        <v>#N/A</v>
      </c>
      <c r="L269" t="e">
        <f>VLOOKUP(B269,[2]taxonomy1!$B:$U,4,FALSE)</f>
        <v>#N/A</v>
      </c>
      <c r="M269" t="e">
        <f>VLOOKUP(B269,[2]taxonomy1!$B:$U,6,FALSE)</f>
        <v>#N/A</v>
      </c>
      <c r="N269" t="e">
        <f>VLOOKUP(B269,[2]taxonomy1!$B:$U,7,FALSE)</f>
        <v>#N/A</v>
      </c>
      <c r="O269" t="e">
        <f>VLOOKUP(B269,[2]taxonomy1!$B:$U,8,FALSE)</f>
        <v>#N/A</v>
      </c>
      <c r="P269" t="e">
        <f>VLOOKUP(B269,[2]taxonomy1!$B:$U,9,FALSE)</f>
        <v>#N/A</v>
      </c>
      <c r="Q269" t="e">
        <f>VLOOKUP(B269,[2]taxonomy1!$B:$U,10,FALSE)</f>
        <v>#N/A</v>
      </c>
      <c r="R269" t="e">
        <f>VLOOKUP(B269,[2]taxonomy1!$B:$U,11,FALSE)</f>
        <v>#N/A</v>
      </c>
      <c r="S269" t="e">
        <f>VLOOKUP(B269,[2]taxonomy1!$B:$U,12,FALSE)</f>
        <v>#N/A</v>
      </c>
      <c r="T269" t="e">
        <f>VLOOKUP(B269,[2]taxonomy1!$B:$U,13,FALSE)</f>
        <v>#N/A</v>
      </c>
      <c r="U269" t="e">
        <f>VLOOKUP(B269,[2]taxonomy1!$B:$U,14,FALSE)</f>
        <v>#N/A</v>
      </c>
      <c r="V269" t="e">
        <f>VLOOKUP(B269,[2]taxonomy1!$B:$U,15,FALSE)</f>
        <v>#N/A</v>
      </c>
      <c r="W269" t="e">
        <f>VLOOKUP(B269,[2]taxonomy1!$B:$U,16,FALSE)</f>
        <v>#N/A</v>
      </c>
    </row>
    <row r="270" spans="1:23" x14ac:dyDescent="0.3">
      <c r="A270" t="s">
        <v>518</v>
      </c>
      <c r="B270" t="s">
        <v>519</v>
      </c>
      <c r="C270">
        <v>284</v>
      </c>
      <c r="D270" t="s">
        <v>10</v>
      </c>
      <c r="E270">
        <v>4</v>
      </c>
      <c r="F270">
        <v>277</v>
      </c>
      <c r="G270">
        <v>2735</v>
      </c>
      <c r="H270" t="s">
        <v>11</v>
      </c>
      <c r="I270" t="s">
        <v>10</v>
      </c>
      <c r="J270">
        <f t="shared" si="4"/>
        <v>273</v>
      </c>
      <c r="K270" t="str">
        <f>VLOOKUP(B270,[2]taxonomy1!$B:$U,2,FALSE)</f>
        <v xml:space="preserve"> Calypte anna (Anna's hummingbird) (Archilochus anna).</v>
      </c>
      <c r="L270" t="str">
        <f>VLOOKUP(B270,[2]taxonomy1!$B:$U,4,FALSE)</f>
        <v xml:space="preserve"> NCBI_TaxID=9244 {ECO:0000313|EMBL:KFP06711.1, ECO:0000313|Proteomes:UP000054308};</v>
      </c>
      <c r="M270" t="str">
        <f>VLOOKUP(B270,[2]taxonomy1!$B:$U,6,FALSE)</f>
        <v>Eukaryota</v>
      </c>
      <c r="N270" t="str">
        <f>VLOOKUP(B270,[2]taxonomy1!$B:$U,7,FALSE)</f>
        <v xml:space="preserve"> Metazoa</v>
      </c>
      <c r="O270" t="str">
        <f>VLOOKUP(B270,[2]taxonomy1!$B:$U,8,FALSE)</f>
        <v xml:space="preserve"> Chordata</v>
      </c>
      <c r="P270" t="str">
        <f>VLOOKUP(B270,[2]taxonomy1!$B:$U,9,FALSE)</f>
        <v xml:space="preserve"> Craniata</v>
      </c>
      <c r="Q270" t="str">
        <f>VLOOKUP(B270,[2]taxonomy1!$B:$U,10,FALSE)</f>
        <v xml:space="preserve"> Vertebrata</v>
      </c>
      <c r="R270" t="str">
        <f>VLOOKUP(B270,[2]taxonomy1!$B:$U,11,FALSE)</f>
        <v xml:space="preserve"> Euteleostomi</v>
      </c>
      <c r="S270" t="str">
        <f>VLOOKUP(B270,[2]taxonomy1!$B:$U,12,FALSE)</f>
        <v>Archelosauria</v>
      </c>
      <c r="T270" t="str">
        <f>VLOOKUP(B270,[2]taxonomy1!$B:$U,13,FALSE)</f>
        <v xml:space="preserve"> Archosauria</v>
      </c>
      <c r="U270" t="str">
        <f>VLOOKUP(B270,[2]taxonomy1!$B:$U,14,FALSE)</f>
        <v xml:space="preserve"> Dinosauria</v>
      </c>
      <c r="V270" t="str">
        <f>VLOOKUP(B270,[2]taxonomy1!$B:$U,15,FALSE)</f>
        <v xml:space="preserve"> Saurischia</v>
      </c>
      <c r="W270" t="str">
        <f>VLOOKUP(B270,[2]taxonomy1!$B:$U,16,FALSE)</f>
        <v xml:space="preserve"> Theropoda</v>
      </c>
    </row>
    <row r="271" spans="1:23" x14ac:dyDescent="0.3">
      <c r="A271" t="s">
        <v>520</v>
      </c>
      <c r="B271" t="s">
        <v>521</v>
      </c>
      <c r="C271">
        <v>284</v>
      </c>
      <c r="D271" t="s">
        <v>10</v>
      </c>
      <c r="E271">
        <v>4</v>
      </c>
      <c r="F271">
        <v>277</v>
      </c>
      <c r="G271">
        <v>2735</v>
      </c>
      <c r="H271" t="s">
        <v>11</v>
      </c>
      <c r="I271" t="s">
        <v>10</v>
      </c>
      <c r="J271">
        <f t="shared" si="4"/>
        <v>273</v>
      </c>
      <c r="K271" t="e">
        <f>VLOOKUP(B271,[2]taxonomy1!$B:$U,2,FALSE)</f>
        <v>#N/A</v>
      </c>
      <c r="L271" t="e">
        <f>VLOOKUP(B271,[2]taxonomy1!$B:$U,4,FALSE)</f>
        <v>#N/A</v>
      </c>
      <c r="M271" t="e">
        <f>VLOOKUP(B271,[2]taxonomy1!$B:$U,6,FALSE)</f>
        <v>#N/A</v>
      </c>
      <c r="N271" t="e">
        <f>VLOOKUP(B271,[2]taxonomy1!$B:$U,7,FALSE)</f>
        <v>#N/A</v>
      </c>
      <c r="O271" t="e">
        <f>VLOOKUP(B271,[2]taxonomy1!$B:$U,8,FALSE)</f>
        <v>#N/A</v>
      </c>
      <c r="P271" t="e">
        <f>VLOOKUP(B271,[2]taxonomy1!$B:$U,9,FALSE)</f>
        <v>#N/A</v>
      </c>
      <c r="Q271" t="e">
        <f>VLOOKUP(B271,[2]taxonomy1!$B:$U,10,FALSE)</f>
        <v>#N/A</v>
      </c>
      <c r="R271" t="e">
        <f>VLOOKUP(B271,[2]taxonomy1!$B:$U,11,FALSE)</f>
        <v>#N/A</v>
      </c>
      <c r="S271" t="e">
        <f>VLOOKUP(B271,[2]taxonomy1!$B:$U,12,FALSE)</f>
        <v>#N/A</v>
      </c>
      <c r="T271" t="e">
        <f>VLOOKUP(B271,[2]taxonomy1!$B:$U,13,FALSE)</f>
        <v>#N/A</v>
      </c>
      <c r="U271" t="e">
        <f>VLOOKUP(B271,[2]taxonomy1!$B:$U,14,FALSE)</f>
        <v>#N/A</v>
      </c>
      <c r="V271" t="e">
        <f>VLOOKUP(B271,[2]taxonomy1!$B:$U,15,FALSE)</f>
        <v>#N/A</v>
      </c>
      <c r="W271" t="e">
        <f>VLOOKUP(B271,[2]taxonomy1!$B:$U,16,FALSE)</f>
        <v>#N/A</v>
      </c>
    </row>
    <row r="272" spans="1:23" x14ac:dyDescent="0.3">
      <c r="A272" t="s">
        <v>522</v>
      </c>
      <c r="B272" t="s">
        <v>523</v>
      </c>
      <c r="C272">
        <v>285</v>
      </c>
      <c r="D272" t="s">
        <v>10</v>
      </c>
      <c r="E272">
        <v>5</v>
      </c>
      <c r="F272">
        <v>278</v>
      </c>
      <c r="G272">
        <v>2735</v>
      </c>
      <c r="H272" t="s">
        <v>11</v>
      </c>
      <c r="I272" t="s">
        <v>10</v>
      </c>
      <c r="J272">
        <f t="shared" si="4"/>
        <v>273</v>
      </c>
      <c r="K272" t="e">
        <f>VLOOKUP(B272,[2]taxonomy1!$B:$U,2,FALSE)</f>
        <v>#N/A</v>
      </c>
      <c r="L272" t="e">
        <f>VLOOKUP(B272,[2]taxonomy1!$B:$U,4,FALSE)</f>
        <v>#N/A</v>
      </c>
      <c r="M272" t="e">
        <f>VLOOKUP(B272,[2]taxonomy1!$B:$U,6,FALSE)</f>
        <v>#N/A</v>
      </c>
      <c r="N272" t="e">
        <f>VLOOKUP(B272,[2]taxonomy1!$B:$U,7,FALSE)</f>
        <v>#N/A</v>
      </c>
      <c r="O272" t="e">
        <f>VLOOKUP(B272,[2]taxonomy1!$B:$U,8,FALSE)</f>
        <v>#N/A</v>
      </c>
      <c r="P272" t="e">
        <f>VLOOKUP(B272,[2]taxonomy1!$B:$U,9,FALSE)</f>
        <v>#N/A</v>
      </c>
      <c r="Q272" t="e">
        <f>VLOOKUP(B272,[2]taxonomy1!$B:$U,10,FALSE)</f>
        <v>#N/A</v>
      </c>
      <c r="R272" t="e">
        <f>VLOOKUP(B272,[2]taxonomy1!$B:$U,11,FALSE)</f>
        <v>#N/A</v>
      </c>
      <c r="S272" t="e">
        <f>VLOOKUP(B272,[2]taxonomy1!$B:$U,12,FALSE)</f>
        <v>#N/A</v>
      </c>
      <c r="T272" t="e">
        <f>VLOOKUP(B272,[2]taxonomy1!$B:$U,13,FALSE)</f>
        <v>#N/A</v>
      </c>
      <c r="U272" t="e">
        <f>VLOOKUP(B272,[2]taxonomy1!$B:$U,14,FALSE)</f>
        <v>#N/A</v>
      </c>
      <c r="V272" t="e">
        <f>VLOOKUP(B272,[2]taxonomy1!$B:$U,15,FALSE)</f>
        <v>#N/A</v>
      </c>
      <c r="W272" t="e">
        <f>VLOOKUP(B272,[2]taxonomy1!$B:$U,16,FALSE)</f>
        <v>#N/A</v>
      </c>
    </row>
    <row r="273" spans="1:23" x14ac:dyDescent="0.3">
      <c r="A273" t="s">
        <v>524</v>
      </c>
      <c r="B273" t="s">
        <v>525</v>
      </c>
      <c r="C273">
        <v>285</v>
      </c>
      <c r="D273" t="s">
        <v>10</v>
      </c>
      <c r="E273">
        <v>5</v>
      </c>
      <c r="F273">
        <v>278</v>
      </c>
      <c r="G273">
        <v>2735</v>
      </c>
      <c r="H273" t="s">
        <v>11</v>
      </c>
      <c r="I273" t="s">
        <v>10</v>
      </c>
      <c r="J273">
        <f t="shared" si="4"/>
        <v>273</v>
      </c>
      <c r="K273" t="str">
        <f>VLOOKUP(B273,[2]taxonomy1!$B:$U,2,FALSE)</f>
        <v xml:space="preserve"> Colius striatus (Speckled mousebird).</v>
      </c>
      <c r="L273" t="str">
        <f>VLOOKUP(B273,[2]taxonomy1!$B:$U,4,FALSE)</f>
        <v xml:space="preserve"> NCBI_TaxID=57412 {ECO:0000313|EMBL:KFP30601.1, ECO:0000313|Proteomes:UP000053615};</v>
      </c>
      <c r="M273" t="str">
        <f>VLOOKUP(B273,[2]taxonomy1!$B:$U,6,FALSE)</f>
        <v>Eukaryota</v>
      </c>
      <c r="N273" t="str">
        <f>VLOOKUP(B273,[2]taxonomy1!$B:$U,7,FALSE)</f>
        <v xml:space="preserve"> Metazoa</v>
      </c>
      <c r="O273" t="str">
        <f>VLOOKUP(B273,[2]taxonomy1!$B:$U,8,FALSE)</f>
        <v xml:space="preserve"> Chordata</v>
      </c>
      <c r="P273" t="str">
        <f>VLOOKUP(B273,[2]taxonomy1!$B:$U,9,FALSE)</f>
        <v xml:space="preserve"> Craniata</v>
      </c>
      <c r="Q273" t="str">
        <f>VLOOKUP(B273,[2]taxonomy1!$B:$U,10,FALSE)</f>
        <v xml:space="preserve"> Vertebrata</v>
      </c>
      <c r="R273" t="str">
        <f>VLOOKUP(B273,[2]taxonomy1!$B:$U,11,FALSE)</f>
        <v xml:space="preserve"> Euteleostomi</v>
      </c>
      <c r="S273" t="str">
        <f>VLOOKUP(B273,[2]taxonomy1!$B:$U,12,FALSE)</f>
        <v>Archelosauria</v>
      </c>
      <c r="T273" t="str">
        <f>VLOOKUP(B273,[2]taxonomy1!$B:$U,13,FALSE)</f>
        <v xml:space="preserve"> Archosauria</v>
      </c>
      <c r="U273" t="str">
        <f>VLOOKUP(B273,[2]taxonomy1!$B:$U,14,FALSE)</f>
        <v xml:space="preserve"> Dinosauria</v>
      </c>
      <c r="V273" t="str">
        <f>VLOOKUP(B273,[2]taxonomy1!$B:$U,15,FALSE)</f>
        <v xml:space="preserve"> Saurischia</v>
      </c>
      <c r="W273" t="str">
        <f>VLOOKUP(B273,[2]taxonomy1!$B:$U,16,FALSE)</f>
        <v xml:space="preserve"> Theropoda</v>
      </c>
    </row>
    <row r="274" spans="1:23" x14ac:dyDescent="0.3">
      <c r="A274" t="s">
        <v>526</v>
      </c>
      <c r="B274" t="s">
        <v>527</v>
      </c>
      <c r="C274">
        <v>285</v>
      </c>
      <c r="D274" t="s">
        <v>10</v>
      </c>
      <c r="E274">
        <v>5</v>
      </c>
      <c r="F274">
        <v>278</v>
      </c>
      <c r="G274">
        <v>2735</v>
      </c>
      <c r="H274" t="s">
        <v>11</v>
      </c>
      <c r="I274" t="s">
        <v>10</v>
      </c>
      <c r="J274">
        <f t="shared" si="4"/>
        <v>273</v>
      </c>
      <c r="K274" t="str">
        <f>VLOOKUP(B274,[2]taxonomy1!$B:$U,2,FALSE)</f>
        <v xml:space="preserve"> Chlamydotis macqueenii (Macqueen's bustard).</v>
      </c>
      <c r="L274" t="str">
        <f>VLOOKUP(B274,[2]taxonomy1!$B:$U,4,FALSE)</f>
        <v xml:space="preserve"> NCBI_TaxID=187382 {ECO:0000313|EMBL:KFP38355.1, ECO:0000313|Proteomes:UP000053330};</v>
      </c>
      <c r="M274" t="str">
        <f>VLOOKUP(B274,[2]taxonomy1!$B:$U,6,FALSE)</f>
        <v>Eukaryota</v>
      </c>
      <c r="N274" t="str">
        <f>VLOOKUP(B274,[2]taxonomy1!$B:$U,7,FALSE)</f>
        <v xml:space="preserve"> Metazoa</v>
      </c>
      <c r="O274" t="str">
        <f>VLOOKUP(B274,[2]taxonomy1!$B:$U,8,FALSE)</f>
        <v xml:space="preserve"> Chordata</v>
      </c>
      <c r="P274" t="str">
        <f>VLOOKUP(B274,[2]taxonomy1!$B:$U,9,FALSE)</f>
        <v xml:space="preserve"> Craniata</v>
      </c>
      <c r="Q274" t="str">
        <f>VLOOKUP(B274,[2]taxonomy1!$B:$U,10,FALSE)</f>
        <v xml:space="preserve"> Vertebrata</v>
      </c>
      <c r="R274" t="str">
        <f>VLOOKUP(B274,[2]taxonomy1!$B:$U,11,FALSE)</f>
        <v xml:space="preserve"> Euteleostomi</v>
      </c>
      <c r="S274" t="str">
        <f>VLOOKUP(B274,[2]taxonomy1!$B:$U,12,FALSE)</f>
        <v>Archelosauria</v>
      </c>
      <c r="T274" t="str">
        <f>VLOOKUP(B274,[2]taxonomy1!$B:$U,13,FALSE)</f>
        <v xml:space="preserve"> Archosauria</v>
      </c>
      <c r="U274" t="str">
        <f>VLOOKUP(B274,[2]taxonomy1!$B:$U,14,FALSE)</f>
        <v xml:space="preserve"> Dinosauria</v>
      </c>
      <c r="V274" t="str">
        <f>VLOOKUP(B274,[2]taxonomy1!$B:$U,15,FALSE)</f>
        <v xml:space="preserve"> Saurischia</v>
      </c>
      <c r="W274" t="str">
        <f>VLOOKUP(B274,[2]taxonomy1!$B:$U,16,FALSE)</f>
        <v xml:space="preserve"> Theropoda</v>
      </c>
    </row>
    <row r="275" spans="1:23" x14ac:dyDescent="0.3">
      <c r="A275" t="s">
        <v>528</v>
      </c>
      <c r="B275" t="s">
        <v>529</v>
      </c>
      <c r="C275">
        <v>100</v>
      </c>
      <c r="D275" t="s">
        <v>10</v>
      </c>
      <c r="E275">
        <v>1</v>
      </c>
      <c r="F275">
        <v>100</v>
      </c>
      <c r="G275">
        <v>2735</v>
      </c>
      <c r="H275" t="s">
        <v>11</v>
      </c>
      <c r="I275" t="s">
        <v>10</v>
      </c>
      <c r="J275">
        <f t="shared" si="4"/>
        <v>99</v>
      </c>
      <c r="K275" t="str">
        <f>VLOOKUP(B275,[2]taxonomy1!$B:$U,2,FALSE)</f>
        <v xml:space="preserve"> Chlamydotis macqueenii (Macqueen's bustard).</v>
      </c>
      <c r="L275" t="str">
        <f>VLOOKUP(B275,[2]taxonomy1!$B:$U,4,FALSE)</f>
        <v xml:space="preserve"> NCBI_TaxID=187382 {ECO:0000313|EMBL:KFP43808.1, ECO:0000313|Proteomes:UP000053330};</v>
      </c>
      <c r="M275" t="str">
        <f>VLOOKUP(B275,[2]taxonomy1!$B:$U,6,FALSE)</f>
        <v>Eukaryota</v>
      </c>
      <c r="N275" t="str">
        <f>VLOOKUP(B275,[2]taxonomy1!$B:$U,7,FALSE)</f>
        <v xml:space="preserve"> Metazoa</v>
      </c>
      <c r="O275" t="str">
        <f>VLOOKUP(B275,[2]taxonomy1!$B:$U,8,FALSE)</f>
        <v xml:space="preserve"> Chordata</v>
      </c>
      <c r="P275" t="str">
        <f>VLOOKUP(B275,[2]taxonomy1!$B:$U,9,FALSE)</f>
        <v xml:space="preserve"> Craniata</v>
      </c>
      <c r="Q275" t="str">
        <f>VLOOKUP(B275,[2]taxonomy1!$B:$U,10,FALSE)</f>
        <v xml:space="preserve"> Vertebrata</v>
      </c>
      <c r="R275" t="str">
        <f>VLOOKUP(B275,[2]taxonomy1!$B:$U,11,FALSE)</f>
        <v xml:space="preserve"> Euteleostomi</v>
      </c>
      <c r="S275" t="str">
        <f>VLOOKUP(B275,[2]taxonomy1!$B:$U,12,FALSE)</f>
        <v>Archelosauria</v>
      </c>
      <c r="T275" t="str">
        <f>VLOOKUP(B275,[2]taxonomy1!$B:$U,13,FALSE)</f>
        <v xml:space="preserve"> Archosauria</v>
      </c>
      <c r="U275" t="str">
        <f>VLOOKUP(B275,[2]taxonomy1!$B:$U,14,FALSE)</f>
        <v xml:space="preserve"> Dinosauria</v>
      </c>
      <c r="V275" t="str">
        <f>VLOOKUP(B275,[2]taxonomy1!$B:$U,15,FALSE)</f>
        <v xml:space="preserve"> Saurischia</v>
      </c>
      <c r="W275" t="str">
        <f>VLOOKUP(B275,[2]taxonomy1!$B:$U,16,FALSE)</f>
        <v xml:space="preserve"> Theropoda</v>
      </c>
    </row>
    <row r="276" spans="1:23" x14ac:dyDescent="0.3">
      <c r="A276" t="s">
        <v>530</v>
      </c>
      <c r="B276" t="s">
        <v>531</v>
      </c>
      <c r="C276">
        <v>285</v>
      </c>
      <c r="D276" t="s">
        <v>10</v>
      </c>
      <c r="E276">
        <v>5</v>
      </c>
      <c r="F276">
        <v>278</v>
      </c>
      <c r="G276">
        <v>2735</v>
      </c>
      <c r="H276" t="s">
        <v>11</v>
      </c>
      <c r="I276" t="s">
        <v>10</v>
      </c>
      <c r="J276">
        <f t="shared" si="4"/>
        <v>273</v>
      </c>
      <c r="K276" t="str">
        <f>VLOOKUP(B276,[2]taxonomy1!$B:$U,2,FALSE)</f>
        <v xml:space="preserve"> Cathartes aura (Turkey vulture) (Vultur aura).</v>
      </c>
      <c r="L276" t="str">
        <f>VLOOKUP(B276,[2]taxonomy1!$B:$U,4,FALSE)</f>
        <v xml:space="preserve"> NCBI_TaxID=43455 {ECO:0000313|EMBL:KFP52288.1, ECO:0000313|Proteomes:UP000053745};</v>
      </c>
      <c r="M276" t="str">
        <f>VLOOKUP(B276,[2]taxonomy1!$B:$U,6,FALSE)</f>
        <v>Eukaryota</v>
      </c>
      <c r="N276" t="str">
        <f>VLOOKUP(B276,[2]taxonomy1!$B:$U,7,FALSE)</f>
        <v xml:space="preserve"> Metazoa</v>
      </c>
      <c r="O276" t="str">
        <f>VLOOKUP(B276,[2]taxonomy1!$B:$U,8,FALSE)</f>
        <v xml:space="preserve"> Chordata</v>
      </c>
      <c r="P276" t="str">
        <f>VLOOKUP(B276,[2]taxonomy1!$B:$U,9,FALSE)</f>
        <v xml:space="preserve"> Craniata</v>
      </c>
      <c r="Q276" t="str">
        <f>VLOOKUP(B276,[2]taxonomy1!$B:$U,10,FALSE)</f>
        <v xml:space="preserve"> Vertebrata</v>
      </c>
      <c r="R276" t="str">
        <f>VLOOKUP(B276,[2]taxonomy1!$B:$U,11,FALSE)</f>
        <v xml:space="preserve"> Euteleostomi</v>
      </c>
      <c r="S276" t="str">
        <f>VLOOKUP(B276,[2]taxonomy1!$B:$U,12,FALSE)</f>
        <v>Archelosauria</v>
      </c>
      <c r="T276" t="str">
        <f>VLOOKUP(B276,[2]taxonomy1!$B:$U,13,FALSE)</f>
        <v xml:space="preserve"> Archosauria</v>
      </c>
      <c r="U276" t="str">
        <f>VLOOKUP(B276,[2]taxonomy1!$B:$U,14,FALSE)</f>
        <v xml:space="preserve"> Dinosauria</v>
      </c>
      <c r="V276" t="str">
        <f>VLOOKUP(B276,[2]taxonomy1!$B:$U,15,FALSE)</f>
        <v xml:space="preserve"> Saurischia</v>
      </c>
      <c r="W276" t="str">
        <f>VLOOKUP(B276,[2]taxonomy1!$B:$U,16,FALSE)</f>
        <v xml:space="preserve"> Theropoda</v>
      </c>
    </row>
    <row r="277" spans="1:23" x14ac:dyDescent="0.3">
      <c r="A277" t="s">
        <v>532</v>
      </c>
      <c r="B277" t="s">
        <v>533</v>
      </c>
      <c r="C277">
        <v>244</v>
      </c>
      <c r="D277" t="s">
        <v>10</v>
      </c>
      <c r="E277">
        <v>1</v>
      </c>
      <c r="F277">
        <v>237</v>
      </c>
      <c r="G277">
        <v>2735</v>
      </c>
      <c r="H277" t="s">
        <v>11</v>
      </c>
      <c r="I277" t="s">
        <v>10</v>
      </c>
      <c r="J277">
        <f t="shared" si="4"/>
        <v>236</v>
      </c>
      <c r="K277" t="str">
        <f>VLOOKUP(B277,[2]taxonomy1!$B:$U,2,FALSE)</f>
        <v xml:space="preserve"> Chlamydotis macqueenii (Macqueen's bustard).</v>
      </c>
      <c r="L277" t="str">
        <f>VLOOKUP(B277,[2]taxonomy1!$B:$U,4,FALSE)</f>
        <v xml:space="preserve"> NCBI_TaxID=187382 {ECO:0000313|EMBL:KFP45061.1, ECO:0000313|Proteomes:UP000053330};</v>
      </c>
      <c r="M277" t="str">
        <f>VLOOKUP(B277,[2]taxonomy1!$B:$U,6,FALSE)</f>
        <v>Eukaryota</v>
      </c>
      <c r="N277" t="str">
        <f>VLOOKUP(B277,[2]taxonomy1!$B:$U,7,FALSE)</f>
        <v xml:space="preserve"> Metazoa</v>
      </c>
      <c r="O277" t="str">
        <f>VLOOKUP(B277,[2]taxonomy1!$B:$U,8,FALSE)</f>
        <v xml:space="preserve"> Chordata</v>
      </c>
      <c r="P277" t="str">
        <f>VLOOKUP(B277,[2]taxonomy1!$B:$U,9,FALSE)</f>
        <v xml:space="preserve"> Craniata</v>
      </c>
      <c r="Q277" t="str">
        <f>VLOOKUP(B277,[2]taxonomy1!$B:$U,10,FALSE)</f>
        <v xml:space="preserve"> Vertebrata</v>
      </c>
      <c r="R277" t="str">
        <f>VLOOKUP(B277,[2]taxonomy1!$B:$U,11,FALSE)</f>
        <v xml:space="preserve"> Euteleostomi</v>
      </c>
      <c r="S277" t="str">
        <f>VLOOKUP(B277,[2]taxonomy1!$B:$U,12,FALSE)</f>
        <v>Archelosauria</v>
      </c>
      <c r="T277" t="str">
        <f>VLOOKUP(B277,[2]taxonomy1!$B:$U,13,FALSE)</f>
        <v xml:space="preserve"> Archosauria</v>
      </c>
      <c r="U277" t="str">
        <f>VLOOKUP(B277,[2]taxonomy1!$B:$U,14,FALSE)</f>
        <v xml:space="preserve"> Dinosauria</v>
      </c>
      <c r="V277" t="str">
        <f>VLOOKUP(B277,[2]taxonomy1!$B:$U,15,FALSE)</f>
        <v xml:space="preserve"> Saurischia</v>
      </c>
      <c r="W277" t="str">
        <f>VLOOKUP(B277,[2]taxonomy1!$B:$U,16,FALSE)</f>
        <v xml:space="preserve"> Theropoda</v>
      </c>
    </row>
    <row r="278" spans="1:23" x14ac:dyDescent="0.3">
      <c r="A278" t="s">
        <v>534</v>
      </c>
      <c r="B278" t="s">
        <v>535</v>
      </c>
      <c r="C278">
        <v>285</v>
      </c>
      <c r="D278" t="s">
        <v>10</v>
      </c>
      <c r="E278">
        <v>5</v>
      </c>
      <c r="F278">
        <v>278</v>
      </c>
      <c r="G278">
        <v>2735</v>
      </c>
      <c r="H278" t="s">
        <v>11</v>
      </c>
      <c r="I278" t="s">
        <v>10</v>
      </c>
      <c r="J278">
        <f t="shared" si="4"/>
        <v>273</v>
      </c>
      <c r="K278" t="str">
        <f>VLOOKUP(B278,[2]taxonomy1!$B:$U,2,FALSE)</f>
        <v xml:space="preserve"> Cariama cristata (Red-legged seriema).</v>
      </c>
      <c r="L278" t="str">
        <f>VLOOKUP(B278,[2]taxonomy1!$B:$U,4,FALSE)</f>
        <v xml:space="preserve"> NCBI_TaxID=54380 {ECO:0000313|EMBL:KFP67614.1, ECO:0000313|Proteomes:UP000054116};</v>
      </c>
      <c r="M278" t="str">
        <f>VLOOKUP(B278,[2]taxonomy1!$B:$U,6,FALSE)</f>
        <v>Eukaryota</v>
      </c>
      <c r="N278" t="str">
        <f>VLOOKUP(B278,[2]taxonomy1!$B:$U,7,FALSE)</f>
        <v xml:space="preserve"> Metazoa</v>
      </c>
      <c r="O278" t="str">
        <f>VLOOKUP(B278,[2]taxonomy1!$B:$U,8,FALSE)</f>
        <v xml:space="preserve"> Chordata</v>
      </c>
      <c r="P278" t="str">
        <f>VLOOKUP(B278,[2]taxonomy1!$B:$U,9,FALSE)</f>
        <v xml:space="preserve"> Craniata</v>
      </c>
      <c r="Q278" t="str">
        <f>VLOOKUP(B278,[2]taxonomy1!$B:$U,10,FALSE)</f>
        <v xml:space="preserve"> Vertebrata</v>
      </c>
      <c r="R278" t="str">
        <f>VLOOKUP(B278,[2]taxonomy1!$B:$U,11,FALSE)</f>
        <v xml:space="preserve"> Euteleostomi</v>
      </c>
      <c r="S278" t="str">
        <f>VLOOKUP(B278,[2]taxonomy1!$B:$U,12,FALSE)</f>
        <v>Archelosauria</v>
      </c>
      <c r="T278" t="str">
        <f>VLOOKUP(B278,[2]taxonomy1!$B:$U,13,FALSE)</f>
        <v xml:space="preserve"> Archosauria</v>
      </c>
      <c r="U278" t="str">
        <f>VLOOKUP(B278,[2]taxonomy1!$B:$U,14,FALSE)</f>
        <v xml:space="preserve"> Dinosauria</v>
      </c>
      <c r="V278" t="str">
        <f>VLOOKUP(B278,[2]taxonomy1!$B:$U,15,FALSE)</f>
        <v xml:space="preserve"> Saurischia</v>
      </c>
      <c r="W278" t="str">
        <f>VLOOKUP(B278,[2]taxonomy1!$B:$U,16,FALSE)</f>
        <v xml:space="preserve"> Theropoda</v>
      </c>
    </row>
    <row r="279" spans="1:23" x14ac:dyDescent="0.3">
      <c r="A279" t="s">
        <v>536</v>
      </c>
      <c r="B279" t="s">
        <v>537</v>
      </c>
      <c r="C279">
        <v>285</v>
      </c>
      <c r="D279" t="s">
        <v>10</v>
      </c>
      <c r="E279">
        <v>5</v>
      </c>
      <c r="F279">
        <v>278</v>
      </c>
      <c r="G279">
        <v>2735</v>
      </c>
      <c r="H279" t="s">
        <v>11</v>
      </c>
      <c r="I279" t="s">
        <v>10</v>
      </c>
      <c r="J279">
        <f t="shared" si="4"/>
        <v>273</v>
      </c>
      <c r="K279" t="str">
        <f>VLOOKUP(B279,[2]taxonomy1!$B:$U,2,FALSE)</f>
        <v xml:space="preserve"> Acanthisitta chloris (rifleman).</v>
      </c>
      <c r="L279" t="str">
        <f>VLOOKUP(B279,[2]taxonomy1!$B:$U,4,FALSE)</f>
        <v xml:space="preserve"> NCBI_TaxID=57068 {ECO:0000313|EMBL:KFP83311.1, ECO:0000313|Proteomes:UP000053537};</v>
      </c>
      <c r="M279" t="str">
        <f>VLOOKUP(B279,[2]taxonomy1!$B:$U,6,FALSE)</f>
        <v>Eukaryota</v>
      </c>
      <c r="N279" t="str">
        <f>VLOOKUP(B279,[2]taxonomy1!$B:$U,7,FALSE)</f>
        <v xml:space="preserve"> Metazoa</v>
      </c>
      <c r="O279" t="str">
        <f>VLOOKUP(B279,[2]taxonomy1!$B:$U,8,FALSE)</f>
        <v xml:space="preserve"> Chordata</v>
      </c>
      <c r="P279" t="str">
        <f>VLOOKUP(B279,[2]taxonomy1!$B:$U,9,FALSE)</f>
        <v xml:space="preserve"> Craniata</v>
      </c>
      <c r="Q279" t="str">
        <f>VLOOKUP(B279,[2]taxonomy1!$B:$U,10,FALSE)</f>
        <v xml:space="preserve"> Vertebrata</v>
      </c>
      <c r="R279" t="str">
        <f>VLOOKUP(B279,[2]taxonomy1!$B:$U,11,FALSE)</f>
        <v xml:space="preserve"> Euteleostomi</v>
      </c>
      <c r="S279" t="str">
        <f>VLOOKUP(B279,[2]taxonomy1!$B:$U,12,FALSE)</f>
        <v>Archelosauria</v>
      </c>
      <c r="T279" t="str">
        <f>VLOOKUP(B279,[2]taxonomy1!$B:$U,13,FALSE)</f>
        <v xml:space="preserve"> Archosauria</v>
      </c>
      <c r="U279" t="str">
        <f>VLOOKUP(B279,[2]taxonomy1!$B:$U,14,FALSE)</f>
        <v xml:space="preserve"> Dinosauria</v>
      </c>
      <c r="V279" t="str">
        <f>VLOOKUP(B279,[2]taxonomy1!$B:$U,15,FALSE)</f>
        <v xml:space="preserve"> Saurischia</v>
      </c>
      <c r="W279" t="str">
        <f>VLOOKUP(B279,[2]taxonomy1!$B:$U,16,FALSE)</f>
        <v xml:space="preserve"> Theropoda</v>
      </c>
    </row>
    <row r="280" spans="1:23" x14ac:dyDescent="0.3">
      <c r="A280" t="s">
        <v>538</v>
      </c>
      <c r="B280" t="s">
        <v>539</v>
      </c>
      <c r="C280">
        <v>284</v>
      </c>
      <c r="D280" t="s">
        <v>10</v>
      </c>
      <c r="E280">
        <v>4</v>
      </c>
      <c r="F280">
        <v>277</v>
      </c>
      <c r="G280">
        <v>2735</v>
      </c>
      <c r="H280" t="s">
        <v>11</v>
      </c>
      <c r="I280" t="s">
        <v>10</v>
      </c>
      <c r="J280">
        <f t="shared" si="4"/>
        <v>273</v>
      </c>
      <c r="K280" t="str">
        <f>VLOOKUP(B280,[2]taxonomy1!$B:$U,2,FALSE)</f>
        <v xml:space="preserve"> Cariama cristata (Red-legged seriema).</v>
      </c>
      <c r="L280" t="str">
        <f>VLOOKUP(B280,[2]taxonomy1!$B:$U,4,FALSE)</f>
        <v xml:space="preserve"> NCBI_TaxID=54380 {ECO:0000313|EMBL:KFP69170.1, ECO:0000313|Proteomes:UP000054116};</v>
      </c>
      <c r="M280" t="str">
        <f>VLOOKUP(B280,[2]taxonomy1!$B:$U,6,FALSE)</f>
        <v>Eukaryota</v>
      </c>
      <c r="N280" t="str">
        <f>VLOOKUP(B280,[2]taxonomy1!$B:$U,7,FALSE)</f>
        <v xml:space="preserve"> Metazoa</v>
      </c>
      <c r="O280" t="str">
        <f>VLOOKUP(B280,[2]taxonomy1!$B:$U,8,FALSE)</f>
        <v xml:space="preserve"> Chordata</v>
      </c>
      <c r="P280" t="str">
        <f>VLOOKUP(B280,[2]taxonomy1!$B:$U,9,FALSE)</f>
        <v xml:space="preserve"> Craniata</v>
      </c>
      <c r="Q280" t="str">
        <f>VLOOKUP(B280,[2]taxonomy1!$B:$U,10,FALSE)</f>
        <v xml:space="preserve"> Vertebrata</v>
      </c>
      <c r="R280" t="str">
        <f>VLOOKUP(B280,[2]taxonomy1!$B:$U,11,FALSE)</f>
        <v xml:space="preserve"> Euteleostomi</v>
      </c>
      <c r="S280" t="str">
        <f>VLOOKUP(B280,[2]taxonomy1!$B:$U,12,FALSE)</f>
        <v>Archelosauria</v>
      </c>
      <c r="T280" t="str">
        <f>VLOOKUP(B280,[2]taxonomy1!$B:$U,13,FALSE)</f>
        <v xml:space="preserve"> Archosauria</v>
      </c>
      <c r="U280" t="str">
        <f>VLOOKUP(B280,[2]taxonomy1!$B:$U,14,FALSE)</f>
        <v xml:space="preserve"> Dinosauria</v>
      </c>
      <c r="V280" t="str">
        <f>VLOOKUP(B280,[2]taxonomy1!$B:$U,15,FALSE)</f>
        <v xml:space="preserve"> Saurischia</v>
      </c>
      <c r="W280" t="str">
        <f>VLOOKUP(B280,[2]taxonomy1!$B:$U,16,FALSE)</f>
        <v xml:space="preserve"> Theropoda</v>
      </c>
    </row>
    <row r="281" spans="1:23" x14ac:dyDescent="0.3">
      <c r="A281" t="s">
        <v>540</v>
      </c>
      <c r="B281" t="s">
        <v>541</v>
      </c>
      <c r="C281">
        <v>284</v>
      </c>
      <c r="D281" t="s">
        <v>10</v>
      </c>
      <c r="E281">
        <v>4</v>
      </c>
      <c r="F281">
        <v>277</v>
      </c>
      <c r="G281">
        <v>2735</v>
      </c>
      <c r="H281" t="s">
        <v>11</v>
      </c>
      <c r="I281" t="s">
        <v>10</v>
      </c>
      <c r="J281">
        <f t="shared" si="4"/>
        <v>273</v>
      </c>
      <c r="K281" t="str">
        <f>VLOOKUP(B281,[2]taxonomy1!$B:$U,2,FALSE)</f>
        <v xml:space="preserve"> Apaloderma vittatum (Bar-tailed trogon).</v>
      </c>
      <c r="L281" t="str">
        <f>VLOOKUP(B281,[2]taxonomy1!$B:$U,4,FALSE)</f>
        <v xml:space="preserve"> NCBI_TaxID=57397 {ECO:0000313|EMBL:KFP88284.1, ECO:0000313|Proteomes:UP000054244};</v>
      </c>
      <c r="M281" t="str">
        <f>VLOOKUP(B281,[2]taxonomy1!$B:$U,6,FALSE)</f>
        <v>Eukaryota</v>
      </c>
      <c r="N281" t="str">
        <f>VLOOKUP(B281,[2]taxonomy1!$B:$U,7,FALSE)</f>
        <v xml:space="preserve"> Metazoa</v>
      </c>
      <c r="O281" t="str">
        <f>VLOOKUP(B281,[2]taxonomy1!$B:$U,8,FALSE)</f>
        <v xml:space="preserve"> Chordata</v>
      </c>
      <c r="P281" t="str">
        <f>VLOOKUP(B281,[2]taxonomy1!$B:$U,9,FALSE)</f>
        <v xml:space="preserve"> Craniata</v>
      </c>
      <c r="Q281" t="str">
        <f>VLOOKUP(B281,[2]taxonomy1!$B:$U,10,FALSE)</f>
        <v xml:space="preserve"> Vertebrata</v>
      </c>
      <c r="R281" t="str">
        <f>VLOOKUP(B281,[2]taxonomy1!$B:$U,11,FALSE)</f>
        <v xml:space="preserve"> Euteleostomi</v>
      </c>
      <c r="S281" t="str">
        <f>VLOOKUP(B281,[2]taxonomy1!$B:$U,12,FALSE)</f>
        <v>Archelosauria</v>
      </c>
      <c r="T281" t="str">
        <f>VLOOKUP(B281,[2]taxonomy1!$B:$U,13,FALSE)</f>
        <v xml:space="preserve"> Archosauria</v>
      </c>
      <c r="U281" t="str">
        <f>VLOOKUP(B281,[2]taxonomy1!$B:$U,14,FALSE)</f>
        <v xml:space="preserve"> Dinosauria</v>
      </c>
      <c r="V281" t="str">
        <f>VLOOKUP(B281,[2]taxonomy1!$B:$U,15,FALSE)</f>
        <v xml:space="preserve"> Saurischia</v>
      </c>
      <c r="W281" t="str">
        <f>VLOOKUP(B281,[2]taxonomy1!$B:$U,16,FALSE)</f>
        <v xml:space="preserve"> Theropoda</v>
      </c>
    </row>
    <row r="282" spans="1:23" x14ac:dyDescent="0.3">
      <c r="A282" t="s">
        <v>542</v>
      </c>
      <c r="B282" t="s">
        <v>543</v>
      </c>
      <c r="C282">
        <v>284</v>
      </c>
      <c r="D282" t="s">
        <v>10</v>
      </c>
      <c r="E282">
        <v>4</v>
      </c>
      <c r="F282">
        <v>277</v>
      </c>
      <c r="G282">
        <v>2735</v>
      </c>
      <c r="H282" t="s">
        <v>11</v>
      </c>
      <c r="I282" t="s">
        <v>10</v>
      </c>
      <c r="J282">
        <f t="shared" si="4"/>
        <v>273</v>
      </c>
      <c r="K282" t="str">
        <f>VLOOKUP(B282,[2]taxonomy1!$B:$U,2,FALSE)</f>
        <v xml:space="preserve"> Apaloderma vittatum (Bar-tailed trogon).</v>
      </c>
      <c r="L282" t="str">
        <f>VLOOKUP(B282,[2]taxonomy1!$B:$U,4,FALSE)</f>
        <v xml:space="preserve"> NCBI_TaxID=57397 {ECO:0000313|EMBL:KFP89556.1, ECO:0000313|Proteomes:UP000054244};</v>
      </c>
      <c r="M282" t="str">
        <f>VLOOKUP(B282,[2]taxonomy1!$B:$U,6,FALSE)</f>
        <v>Eukaryota</v>
      </c>
      <c r="N282" t="str">
        <f>VLOOKUP(B282,[2]taxonomy1!$B:$U,7,FALSE)</f>
        <v xml:space="preserve"> Metazoa</v>
      </c>
      <c r="O282" t="str">
        <f>VLOOKUP(B282,[2]taxonomy1!$B:$U,8,FALSE)</f>
        <v xml:space="preserve"> Chordata</v>
      </c>
      <c r="P282" t="str">
        <f>VLOOKUP(B282,[2]taxonomy1!$B:$U,9,FALSE)</f>
        <v xml:space="preserve"> Craniata</v>
      </c>
      <c r="Q282" t="str">
        <f>VLOOKUP(B282,[2]taxonomy1!$B:$U,10,FALSE)</f>
        <v xml:space="preserve"> Vertebrata</v>
      </c>
      <c r="R282" t="str">
        <f>VLOOKUP(B282,[2]taxonomy1!$B:$U,11,FALSE)</f>
        <v xml:space="preserve"> Euteleostomi</v>
      </c>
      <c r="S282" t="str">
        <f>VLOOKUP(B282,[2]taxonomy1!$B:$U,12,FALSE)</f>
        <v>Archelosauria</v>
      </c>
      <c r="T282" t="str">
        <f>VLOOKUP(B282,[2]taxonomy1!$B:$U,13,FALSE)</f>
        <v xml:space="preserve"> Archosauria</v>
      </c>
      <c r="U282" t="str">
        <f>VLOOKUP(B282,[2]taxonomy1!$B:$U,14,FALSE)</f>
        <v xml:space="preserve"> Dinosauria</v>
      </c>
      <c r="V282" t="str">
        <f>VLOOKUP(B282,[2]taxonomy1!$B:$U,15,FALSE)</f>
        <v xml:space="preserve"> Saurischia</v>
      </c>
      <c r="W282" t="str">
        <f>VLOOKUP(B282,[2]taxonomy1!$B:$U,16,FALSE)</f>
        <v xml:space="preserve"> Theropoda</v>
      </c>
    </row>
    <row r="283" spans="1:23" x14ac:dyDescent="0.3">
      <c r="A283" t="s">
        <v>544</v>
      </c>
      <c r="B283" t="s">
        <v>545</v>
      </c>
      <c r="C283">
        <v>129</v>
      </c>
      <c r="D283" t="s">
        <v>10</v>
      </c>
      <c r="E283">
        <v>2</v>
      </c>
      <c r="F283">
        <v>129</v>
      </c>
      <c r="G283">
        <v>2735</v>
      </c>
      <c r="H283" t="s">
        <v>11</v>
      </c>
      <c r="I283" t="s">
        <v>10</v>
      </c>
      <c r="J283">
        <f t="shared" si="4"/>
        <v>127</v>
      </c>
      <c r="K283" t="str">
        <f>VLOOKUP(B283,[2]taxonomy1!$B:$U,2,FALSE)</f>
        <v xml:space="preserve"> Acanthisitta chloris (rifleman).</v>
      </c>
      <c r="L283" t="str">
        <f>VLOOKUP(B283,[2]taxonomy1!$B:$U,4,FALSE)</f>
        <v xml:space="preserve"> NCBI_TaxID=57068 {ECO:0000313|EMBL:KFP86515.1, ECO:0000313|Proteomes:UP000053537};</v>
      </c>
      <c r="M283" t="str">
        <f>VLOOKUP(B283,[2]taxonomy1!$B:$U,6,FALSE)</f>
        <v>Eukaryota</v>
      </c>
      <c r="N283" t="str">
        <f>VLOOKUP(B283,[2]taxonomy1!$B:$U,7,FALSE)</f>
        <v xml:space="preserve"> Metazoa</v>
      </c>
      <c r="O283" t="str">
        <f>VLOOKUP(B283,[2]taxonomy1!$B:$U,8,FALSE)</f>
        <v xml:space="preserve"> Chordata</v>
      </c>
      <c r="P283" t="str">
        <f>VLOOKUP(B283,[2]taxonomy1!$B:$U,9,FALSE)</f>
        <v xml:space="preserve"> Craniata</v>
      </c>
      <c r="Q283" t="str">
        <f>VLOOKUP(B283,[2]taxonomy1!$B:$U,10,FALSE)</f>
        <v xml:space="preserve"> Vertebrata</v>
      </c>
      <c r="R283" t="str">
        <f>VLOOKUP(B283,[2]taxonomy1!$B:$U,11,FALSE)</f>
        <v xml:space="preserve"> Euteleostomi</v>
      </c>
      <c r="S283" t="str">
        <f>VLOOKUP(B283,[2]taxonomy1!$B:$U,12,FALSE)</f>
        <v>Archelosauria</v>
      </c>
      <c r="T283" t="str">
        <f>VLOOKUP(B283,[2]taxonomy1!$B:$U,13,FALSE)</f>
        <v xml:space="preserve"> Archosauria</v>
      </c>
      <c r="U283" t="str">
        <f>VLOOKUP(B283,[2]taxonomy1!$B:$U,14,FALSE)</f>
        <v xml:space="preserve"> Dinosauria</v>
      </c>
      <c r="V283" t="str">
        <f>VLOOKUP(B283,[2]taxonomy1!$B:$U,15,FALSE)</f>
        <v xml:space="preserve"> Saurischia</v>
      </c>
      <c r="W283" t="str">
        <f>VLOOKUP(B283,[2]taxonomy1!$B:$U,16,FALSE)</f>
        <v xml:space="preserve"> Theropoda</v>
      </c>
    </row>
    <row r="284" spans="1:23" x14ac:dyDescent="0.3">
      <c r="A284" t="s">
        <v>546</v>
      </c>
      <c r="B284" t="s">
        <v>547</v>
      </c>
      <c r="C284">
        <v>284</v>
      </c>
      <c r="D284" t="s">
        <v>10</v>
      </c>
      <c r="E284">
        <v>4</v>
      </c>
      <c r="F284">
        <v>277</v>
      </c>
      <c r="G284">
        <v>2735</v>
      </c>
      <c r="H284" t="s">
        <v>11</v>
      </c>
      <c r="I284" t="s">
        <v>10</v>
      </c>
      <c r="J284">
        <f t="shared" si="4"/>
        <v>273</v>
      </c>
      <c r="K284" t="str">
        <f>VLOOKUP(B284,[2]taxonomy1!$B:$U,2,FALSE)</f>
        <v xml:space="preserve"> Haliaeetus albicilla (White-tailed sea-eagle).</v>
      </c>
      <c r="L284" t="str">
        <f>VLOOKUP(B284,[2]taxonomy1!$B:$U,4,FALSE)</f>
        <v xml:space="preserve"> NCBI_TaxID=8969 {ECO:0000313|EMBL:KFQ01772.1, ECO:0000313|Proteomes:UP000054379};</v>
      </c>
      <c r="M284" t="str">
        <f>VLOOKUP(B284,[2]taxonomy1!$B:$U,6,FALSE)</f>
        <v>Eukaryota</v>
      </c>
      <c r="N284" t="str">
        <f>VLOOKUP(B284,[2]taxonomy1!$B:$U,7,FALSE)</f>
        <v xml:space="preserve"> Metazoa</v>
      </c>
      <c r="O284" t="str">
        <f>VLOOKUP(B284,[2]taxonomy1!$B:$U,8,FALSE)</f>
        <v xml:space="preserve"> Chordata</v>
      </c>
      <c r="P284" t="str">
        <f>VLOOKUP(B284,[2]taxonomy1!$B:$U,9,FALSE)</f>
        <v xml:space="preserve"> Craniata</v>
      </c>
      <c r="Q284" t="str">
        <f>VLOOKUP(B284,[2]taxonomy1!$B:$U,10,FALSE)</f>
        <v xml:space="preserve"> Vertebrata</v>
      </c>
      <c r="R284" t="str">
        <f>VLOOKUP(B284,[2]taxonomy1!$B:$U,11,FALSE)</f>
        <v xml:space="preserve"> Euteleostomi</v>
      </c>
      <c r="S284" t="str">
        <f>VLOOKUP(B284,[2]taxonomy1!$B:$U,12,FALSE)</f>
        <v>Archelosauria</v>
      </c>
      <c r="T284" t="str">
        <f>VLOOKUP(B284,[2]taxonomy1!$B:$U,13,FALSE)</f>
        <v xml:space="preserve"> Archosauria</v>
      </c>
      <c r="U284" t="str">
        <f>VLOOKUP(B284,[2]taxonomy1!$B:$U,14,FALSE)</f>
        <v xml:space="preserve"> Dinosauria</v>
      </c>
      <c r="V284" t="str">
        <f>VLOOKUP(B284,[2]taxonomy1!$B:$U,15,FALSE)</f>
        <v xml:space="preserve"> Saurischia</v>
      </c>
      <c r="W284" t="str">
        <f>VLOOKUP(B284,[2]taxonomy1!$B:$U,16,FALSE)</f>
        <v xml:space="preserve"> Theropoda</v>
      </c>
    </row>
    <row r="285" spans="1:23" x14ac:dyDescent="0.3">
      <c r="A285" t="s">
        <v>548</v>
      </c>
      <c r="B285" t="s">
        <v>549</v>
      </c>
      <c r="C285">
        <v>285</v>
      </c>
      <c r="D285" t="s">
        <v>10</v>
      </c>
      <c r="E285">
        <v>5</v>
      </c>
      <c r="F285">
        <v>278</v>
      </c>
      <c r="G285">
        <v>2735</v>
      </c>
      <c r="H285" t="s">
        <v>11</v>
      </c>
      <c r="I285" t="s">
        <v>10</v>
      </c>
      <c r="J285">
        <f t="shared" si="4"/>
        <v>273</v>
      </c>
      <c r="K285" t="str">
        <f>VLOOKUP(B285,[2]taxonomy1!$B:$U,2,FALSE)</f>
        <v xml:space="preserve"> Haliaeetus albicilla (White-tailed sea-eagle).</v>
      </c>
      <c r="L285" t="str">
        <f>VLOOKUP(B285,[2]taxonomy1!$B:$U,4,FALSE)</f>
        <v xml:space="preserve"> NCBI_TaxID=8969 {ECO:0000313|EMBL:KFQ03374.1, ECO:0000313|Proteomes:UP000054379};</v>
      </c>
      <c r="M285" t="str">
        <f>VLOOKUP(B285,[2]taxonomy1!$B:$U,6,FALSE)</f>
        <v>Eukaryota</v>
      </c>
      <c r="N285" t="str">
        <f>VLOOKUP(B285,[2]taxonomy1!$B:$U,7,FALSE)</f>
        <v xml:space="preserve"> Metazoa</v>
      </c>
      <c r="O285" t="str">
        <f>VLOOKUP(B285,[2]taxonomy1!$B:$U,8,FALSE)</f>
        <v xml:space="preserve"> Chordata</v>
      </c>
      <c r="P285" t="str">
        <f>VLOOKUP(B285,[2]taxonomy1!$B:$U,9,FALSE)</f>
        <v xml:space="preserve"> Craniata</v>
      </c>
      <c r="Q285" t="str">
        <f>VLOOKUP(B285,[2]taxonomy1!$B:$U,10,FALSE)</f>
        <v xml:space="preserve"> Vertebrata</v>
      </c>
      <c r="R285" t="str">
        <f>VLOOKUP(B285,[2]taxonomy1!$B:$U,11,FALSE)</f>
        <v xml:space="preserve"> Euteleostomi</v>
      </c>
      <c r="S285" t="str">
        <f>VLOOKUP(B285,[2]taxonomy1!$B:$U,12,FALSE)</f>
        <v>Archelosauria</v>
      </c>
      <c r="T285" t="str">
        <f>VLOOKUP(B285,[2]taxonomy1!$B:$U,13,FALSE)</f>
        <v xml:space="preserve"> Archosauria</v>
      </c>
      <c r="U285" t="str">
        <f>VLOOKUP(B285,[2]taxonomy1!$B:$U,14,FALSE)</f>
        <v xml:space="preserve"> Dinosauria</v>
      </c>
      <c r="V285" t="str">
        <f>VLOOKUP(B285,[2]taxonomy1!$B:$U,15,FALSE)</f>
        <v xml:space="preserve"> Saurischia</v>
      </c>
      <c r="W285" t="str">
        <f>VLOOKUP(B285,[2]taxonomy1!$B:$U,16,FALSE)</f>
        <v xml:space="preserve"> Theropoda</v>
      </c>
    </row>
    <row r="286" spans="1:23" x14ac:dyDescent="0.3">
      <c r="A286" t="s">
        <v>550</v>
      </c>
      <c r="B286" t="s">
        <v>551</v>
      </c>
      <c r="C286">
        <v>283</v>
      </c>
      <c r="D286" t="s">
        <v>10</v>
      </c>
      <c r="E286">
        <v>3</v>
      </c>
      <c r="F286">
        <v>276</v>
      </c>
      <c r="G286">
        <v>2735</v>
      </c>
      <c r="H286" t="s">
        <v>11</v>
      </c>
      <c r="I286" t="s">
        <v>10</v>
      </c>
      <c r="J286">
        <f t="shared" si="4"/>
        <v>273</v>
      </c>
      <c r="K286" t="str">
        <f>VLOOKUP(B286,[2]taxonomy1!$B:$U,2,FALSE)</f>
        <v xml:space="preserve"> Merops nubicus (Northern carmine bee-eater).</v>
      </c>
      <c r="L286" t="str">
        <f>VLOOKUP(B286,[2]taxonomy1!$B:$U,4,FALSE)</f>
        <v xml:space="preserve"> NCBI_TaxID=57421 {ECO:0000313|EMBL:KFQ33098.1, ECO:0000313|Proteomes:UP000052967};</v>
      </c>
      <c r="M286" t="str">
        <f>VLOOKUP(B286,[2]taxonomy1!$B:$U,6,FALSE)</f>
        <v>Eukaryota</v>
      </c>
      <c r="N286" t="str">
        <f>VLOOKUP(B286,[2]taxonomy1!$B:$U,7,FALSE)</f>
        <v xml:space="preserve"> Metazoa</v>
      </c>
      <c r="O286" t="str">
        <f>VLOOKUP(B286,[2]taxonomy1!$B:$U,8,FALSE)</f>
        <v xml:space="preserve"> Chordata</v>
      </c>
      <c r="P286" t="str">
        <f>VLOOKUP(B286,[2]taxonomy1!$B:$U,9,FALSE)</f>
        <v xml:space="preserve"> Craniata</v>
      </c>
      <c r="Q286" t="str">
        <f>VLOOKUP(B286,[2]taxonomy1!$B:$U,10,FALSE)</f>
        <v xml:space="preserve"> Vertebrata</v>
      </c>
      <c r="R286" t="str">
        <f>VLOOKUP(B286,[2]taxonomy1!$B:$U,11,FALSE)</f>
        <v xml:space="preserve"> Euteleostomi</v>
      </c>
      <c r="S286" t="str">
        <f>VLOOKUP(B286,[2]taxonomy1!$B:$U,12,FALSE)</f>
        <v>Archelosauria</v>
      </c>
      <c r="T286" t="str">
        <f>VLOOKUP(B286,[2]taxonomy1!$B:$U,13,FALSE)</f>
        <v xml:space="preserve"> Archosauria</v>
      </c>
      <c r="U286" t="str">
        <f>VLOOKUP(B286,[2]taxonomy1!$B:$U,14,FALSE)</f>
        <v xml:space="preserve"> Dinosauria</v>
      </c>
      <c r="V286" t="str">
        <f>VLOOKUP(B286,[2]taxonomy1!$B:$U,15,FALSE)</f>
        <v xml:space="preserve"> Saurischia</v>
      </c>
      <c r="W286" t="str">
        <f>VLOOKUP(B286,[2]taxonomy1!$B:$U,16,FALSE)</f>
        <v xml:space="preserve"> Theropoda</v>
      </c>
    </row>
    <row r="287" spans="1:23" x14ac:dyDescent="0.3">
      <c r="A287" t="s">
        <v>552</v>
      </c>
      <c r="B287" t="s">
        <v>553</v>
      </c>
      <c r="C287">
        <v>284</v>
      </c>
      <c r="D287" t="s">
        <v>10</v>
      </c>
      <c r="E287">
        <v>4</v>
      </c>
      <c r="F287">
        <v>277</v>
      </c>
      <c r="G287">
        <v>2735</v>
      </c>
      <c r="H287" t="s">
        <v>11</v>
      </c>
      <c r="I287" t="s">
        <v>10</v>
      </c>
      <c r="J287">
        <f t="shared" si="4"/>
        <v>273</v>
      </c>
      <c r="K287" t="str">
        <f>VLOOKUP(B287,[2]taxonomy1!$B:$U,2,FALSE)</f>
        <v xml:space="preserve"> Merops nubicus (Northern carmine bee-eater).</v>
      </c>
      <c r="L287" t="str">
        <f>VLOOKUP(B287,[2]taxonomy1!$B:$U,4,FALSE)</f>
        <v xml:space="preserve"> NCBI_TaxID=57421 {ECO:0000313|EMBL:KFQ32002.1, ECO:0000313|Proteomes:UP000052967};</v>
      </c>
      <c r="M287" t="str">
        <f>VLOOKUP(B287,[2]taxonomy1!$B:$U,6,FALSE)</f>
        <v>Eukaryota</v>
      </c>
      <c r="N287" t="str">
        <f>VLOOKUP(B287,[2]taxonomy1!$B:$U,7,FALSE)</f>
        <v xml:space="preserve"> Metazoa</v>
      </c>
      <c r="O287" t="str">
        <f>VLOOKUP(B287,[2]taxonomy1!$B:$U,8,FALSE)</f>
        <v xml:space="preserve"> Chordata</v>
      </c>
      <c r="P287" t="str">
        <f>VLOOKUP(B287,[2]taxonomy1!$B:$U,9,FALSE)</f>
        <v xml:space="preserve"> Craniata</v>
      </c>
      <c r="Q287" t="str">
        <f>VLOOKUP(B287,[2]taxonomy1!$B:$U,10,FALSE)</f>
        <v xml:space="preserve"> Vertebrata</v>
      </c>
      <c r="R287" t="str">
        <f>VLOOKUP(B287,[2]taxonomy1!$B:$U,11,FALSE)</f>
        <v xml:space="preserve"> Euteleostomi</v>
      </c>
      <c r="S287" t="str">
        <f>VLOOKUP(B287,[2]taxonomy1!$B:$U,12,FALSE)</f>
        <v>Archelosauria</v>
      </c>
      <c r="T287" t="str">
        <f>VLOOKUP(B287,[2]taxonomy1!$B:$U,13,FALSE)</f>
        <v xml:space="preserve"> Archosauria</v>
      </c>
      <c r="U287" t="str">
        <f>VLOOKUP(B287,[2]taxonomy1!$B:$U,14,FALSE)</f>
        <v xml:space="preserve"> Dinosauria</v>
      </c>
      <c r="V287" t="str">
        <f>VLOOKUP(B287,[2]taxonomy1!$B:$U,15,FALSE)</f>
        <v xml:space="preserve"> Saurischia</v>
      </c>
      <c r="W287" t="str">
        <f>VLOOKUP(B287,[2]taxonomy1!$B:$U,16,FALSE)</f>
        <v xml:space="preserve"> Theropoda</v>
      </c>
    </row>
    <row r="288" spans="1:23" x14ac:dyDescent="0.3">
      <c r="A288" t="s">
        <v>554</v>
      </c>
      <c r="B288" t="s">
        <v>555</v>
      </c>
      <c r="C288">
        <v>284</v>
      </c>
      <c r="D288" t="s">
        <v>10</v>
      </c>
      <c r="E288">
        <v>4</v>
      </c>
      <c r="F288">
        <v>277</v>
      </c>
      <c r="G288">
        <v>2735</v>
      </c>
      <c r="H288" t="s">
        <v>11</v>
      </c>
      <c r="I288" t="s">
        <v>10</v>
      </c>
      <c r="J288">
        <f t="shared" si="4"/>
        <v>273</v>
      </c>
      <c r="K288" t="str">
        <f>VLOOKUP(B288,[2]taxonomy1!$B:$U,2,FALSE)</f>
        <v xml:space="preserve"> Nestor notabilis (Kea).</v>
      </c>
      <c r="L288" t="str">
        <f>VLOOKUP(B288,[2]taxonomy1!$B:$U,4,FALSE)</f>
        <v xml:space="preserve"> NCBI_TaxID=176057 {ECO:0000313|EMBL:KFQ56460.1, ECO:0000313|Proteomes:UP000053840};</v>
      </c>
      <c r="M288" t="str">
        <f>VLOOKUP(B288,[2]taxonomy1!$B:$U,6,FALSE)</f>
        <v>Eukaryota</v>
      </c>
      <c r="N288" t="str">
        <f>VLOOKUP(B288,[2]taxonomy1!$B:$U,7,FALSE)</f>
        <v xml:space="preserve"> Metazoa</v>
      </c>
      <c r="O288" t="str">
        <f>VLOOKUP(B288,[2]taxonomy1!$B:$U,8,FALSE)</f>
        <v xml:space="preserve"> Chordata</v>
      </c>
      <c r="P288" t="str">
        <f>VLOOKUP(B288,[2]taxonomy1!$B:$U,9,FALSE)</f>
        <v xml:space="preserve"> Craniata</v>
      </c>
      <c r="Q288" t="str">
        <f>VLOOKUP(B288,[2]taxonomy1!$B:$U,10,FALSE)</f>
        <v xml:space="preserve"> Vertebrata</v>
      </c>
      <c r="R288" t="str">
        <f>VLOOKUP(B288,[2]taxonomy1!$B:$U,11,FALSE)</f>
        <v xml:space="preserve"> Euteleostomi</v>
      </c>
      <c r="S288" t="str">
        <f>VLOOKUP(B288,[2]taxonomy1!$B:$U,12,FALSE)</f>
        <v>Archelosauria</v>
      </c>
      <c r="T288" t="str">
        <f>VLOOKUP(B288,[2]taxonomy1!$B:$U,13,FALSE)</f>
        <v xml:space="preserve"> Archosauria</v>
      </c>
      <c r="U288" t="str">
        <f>VLOOKUP(B288,[2]taxonomy1!$B:$U,14,FALSE)</f>
        <v xml:space="preserve"> Dinosauria</v>
      </c>
      <c r="V288" t="str">
        <f>VLOOKUP(B288,[2]taxonomy1!$B:$U,15,FALSE)</f>
        <v xml:space="preserve"> Saurischia</v>
      </c>
      <c r="W288" t="str">
        <f>VLOOKUP(B288,[2]taxonomy1!$B:$U,16,FALSE)</f>
        <v xml:space="preserve"> Theropoda</v>
      </c>
    </row>
    <row r="289" spans="1:23" x14ac:dyDescent="0.3">
      <c r="A289" t="s">
        <v>556</v>
      </c>
      <c r="B289" t="s">
        <v>557</v>
      </c>
      <c r="C289">
        <v>186</v>
      </c>
      <c r="D289" t="s">
        <v>10</v>
      </c>
      <c r="E289">
        <v>5</v>
      </c>
      <c r="F289">
        <v>186</v>
      </c>
      <c r="G289">
        <v>2735</v>
      </c>
      <c r="H289" t="s">
        <v>11</v>
      </c>
      <c r="I289" t="s">
        <v>10</v>
      </c>
      <c r="J289">
        <f t="shared" si="4"/>
        <v>181</v>
      </c>
      <c r="K289" t="str">
        <f>VLOOKUP(B289,[2]taxonomy1!$B:$U,2,FALSE)</f>
        <v xml:space="preserve"> Pelecanus crispus (Dalmatian pelican).</v>
      </c>
      <c r="L289" t="str">
        <f>VLOOKUP(B289,[2]taxonomy1!$B:$U,4,FALSE)</f>
        <v xml:space="preserve"> NCBI_TaxID=36300 {ECO:0000313|EMBL:KFQ65584.1, ECO:0000313|Proteomes:UP000054150};</v>
      </c>
      <c r="M289" t="str">
        <f>VLOOKUP(B289,[2]taxonomy1!$B:$U,6,FALSE)</f>
        <v>Eukaryota</v>
      </c>
      <c r="N289" t="str">
        <f>VLOOKUP(B289,[2]taxonomy1!$B:$U,7,FALSE)</f>
        <v xml:space="preserve"> Metazoa</v>
      </c>
      <c r="O289" t="str">
        <f>VLOOKUP(B289,[2]taxonomy1!$B:$U,8,FALSE)</f>
        <v xml:space="preserve"> Chordata</v>
      </c>
      <c r="P289" t="str">
        <f>VLOOKUP(B289,[2]taxonomy1!$B:$U,9,FALSE)</f>
        <v xml:space="preserve"> Craniata</v>
      </c>
      <c r="Q289" t="str">
        <f>VLOOKUP(B289,[2]taxonomy1!$B:$U,10,FALSE)</f>
        <v xml:space="preserve"> Vertebrata</v>
      </c>
      <c r="R289" t="str">
        <f>VLOOKUP(B289,[2]taxonomy1!$B:$U,11,FALSE)</f>
        <v xml:space="preserve"> Euteleostomi</v>
      </c>
      <c r="S289" t="str">
        <f>VLOOKUP(B289,[2]taxonomy1!$B:$U,12,FALSE)</f>
        <v>Archelosauria</v>
      </c>
      <c r="T289" t="str">
        <f>VLOOKUP(B289,[2]taxonomy1!$B:$U,13,FALSE)</f>
        <v xml:space="preserve"> Archosauria</v>
      </c>
      <c r="U289" t="str">
        <f>VLOOKUP(B289,[2]taxonomy1!$B:$U,14,FALSE)</f>
        <v xml:space="preserve"> Dinosauria</v>
      </c>
      <c r="V289" t="str">
        <f>VLOOKUP(B289,[2]taxonomy1!$B:$U,15,FALSE)</f>
        <v xml:space="preserve"> Saurischia</v>
      </c>
      <c r="W289" t="str">
        <f>VLOOKUP(B289,[2]taxonomy1!$B:$U,16,FALSE)</f>
        <v xml:space="preserve"> Theropoda</v>
      </c>
    </row>
    <row r="290" spans="1:23" x14ac:dyDescent="0.3">
      <c r="A290" t="s">
        <v>558</v>
      </c>
      <c r="B290" t="s">
        <v>559</v>
      </c>
      <c r="C290">
        <v>285</v>
      </c>
      <c r="D290" t="s">
        <v>10</v>
      </c>
      <c r="E290">
        <v>5</v>
      </c>
      <c r="F290">
        <v>278</v>
      </c>
      <c r="G290">
        <v>2735</v>
      </c>
      <c r="H290" t="s">
        <v>11</v>
      </c>
      <c r="I290" t="s">
        <v>10</v>
      </c>
      <c r="J290">
        <f t="shared" si="4"/>
        <v>273</v>
      </c>
      <c r="K290" t="str">
        <f>VLOOKUP(B290,[2]taxonomy1!$B:$U,2,FALSE)</f>
        <v xml:space="preserve"> Phaethon lepturus (White-tailed tropicbird).</v>
      </c>
      <c r="L290" t="str">
        <f>VLOOKUP(B290,[2]taxonomy1!$B:$U,4,FALSE)</f>
        <v xml:space="preserve"> NCBI_TaxID=97097 {ECO:0000313|EMBL:KFQ70100.1, ECO:0000313|Proteomes:UP000053638};</v>
      </c>
      <c r="M290" t="str">
        <f>VLOOKUP(B290,[2]taxonomy1!$B:$U,6,FALSE)</f>
        <v>Eukaryota</v>
      </c>
      <c r="N290" t="str">
        <f>VLOOKUP(B290,[2]taxonomy1!$B:$U,7,FALSE)</f>
        <v xml:space="preserve"> Metazoa</v>
      </c>
      <c r="O290" t="str">
        <f>VLOOKUP(B290,[2]taxonomy1!$B:$U,8,FALSE)</f>
        <v xml:space="preserve"> Chordata</v>
      </c>
      <c r="P290" t="str">
        <f>VLOOKUP(B290,[2]taxonomy1!$B:$U,9,FALSE)</f>
        <v xml:space="preserve"> Craniata</v>
      </c>
      <c r="Q290" t="str">
        <f>VLOOKUP(B290,[2]taxonomy1!$B:$U,10,FALSE)</f>
        <v xml:space="preserve"> Vertebrata</v>
      </c>
      <c r="R290" t="str">
        <f>VLOOKUP(B290,[2]taxonomy1!$B:$U,11,FALSE)</f>
        <v xml:space="preserve"> Euteleostomi</v>
      </c>
      <c r="S290" t="str">
        <f>VLOOKUP(B290,[2]taxonomy1!$B:$U,12,FALSE)</f>
        <v>Archelosauria</v>
      </c>
      <c r="T290" t="str">
        <f>VLOOKUP(B290,[2]taxonomy1!$B:$U,13,FALSE)</f>
        <v xml:space="preserve"> Archosauria</v>
      </c>
      <c r="U290" t="str">
        <f>VLOOKUP(B290,[2]taxonomy1!$B:$U,14,FALSE)</f>
        <v xml:space="preserve"> Dinosauria</v>
      </c>
      <c r="V290" t="str">
        <f>VLOOKUP(B290,[2]taxonomy1!$B:$U,15,FALSE)</f>
        <v xml:space="preserve"> Saurischia</v>
      </c>
      <c r="W290" t="str">
        <f>VLOOKUP(B290,[2]taxonomy1!$B:$U,16,FALSE)</f>
        <v xml:space="preserve"> Theropoda</v>
      </c>
    </row>
    <row r="291" spans="1:23" x14ac:dyDescent="0.3">
      <c r="A291" t="s">
        <v>560</v>
      </c>
      <c r="B291" t="s">
        <v>561</v>
      </c>
      <c r="C291">
        <v>284</v>
      </c>
      <c r="D291" t="s">
        <v>10</v>
      </c>
      <c r="E291">
        <v>4</v>
      </c>
      <c r="F291">
        <v>277</v>
      </c>
      <c r="G291">
        <v>2735</v>
      </c>
      <c r="H291" t="s">
        <v>11</v>
      </c>
      <c r="I291" t="s">
        <v>10</v>
      </c>
      <c r="J291">
        <f t="shared" si="4"/>
        <v>273</v>
      </c>
      <c r="K291" t="str">
        <f>VLOOKUP(B291,[2]taxonomy1!$B:$U,2,FALSE)</f>
        <v xml:space="preserve"> Phoenicopterus ruber ruber.</v>
      </c>
      <c r="L291" t="str">
        <f>VLOOKUP(B291,[2]taxonomy1!$B:$U,4,FALSE)</f>
        <v xml:space="preserve"> NCBI_TaxID=9218 {ECO:0000313|EMBL:KFQ81645.1, ECO:0000313|Proteomes:UP000053700};</v>
      </c>
      <c r="M291" t="str">
        <f>VLOOKUP(B291,[2]taxonomy1!$B:$U,6,FALSE)</f>
        <v>Eukaryota</v>
      </c>
      <c r="N291" t="str">
        <f>VLOOKUP(B291,[2]taxonomy1!$B:$U,7,FALSE)</f>
        <v xml:space="preserve"> Metazoa</v>
      </c>
      <c r="O291" t="str">
        <f>VLOOKUP(B291,[2]taxonomy1!$B:$U,8,FALSE)</f>
        <v xml:space="preserve"> Chordata</v>
      </c>
      <c r="P291" t="str">
        <f>VLOOKUP(B291,[2]taxonomy1!$B:$U,9,FALSE)</f>
        <v xml:space="preserve"> Craniata</v>
      </c>
      <c r="Q291" t="str">
        <f>VLOOKUP(B291,[2]taxonomy1!$B:$U,10,FALSE)</f>
        <v xml:space="preserve"> Vertebrata</v>
      </c>
      <c r="R291" t="str">
        <f>VLOOKUP(B291,[2]taxonomy1!$B:$U,11,FALSE)</f>
        <v xml:space="preserve"> Euteleostomi</v>
      </c>
      <c r="S291" t="str">
        <f>VLOOKUP(B291,[2]taxonomy1!$B:$U,12,FALSE)</f>
        <v>Archelosauria</v>
      </c>
      <c r="T291" t="str">
        <f>VLOOKUP(B291,[2]taxonomy1!$B:$U,13,FALSE)</f>
        <v xml:space="preserve"> Archosauria</v>
      </c>
      <c r="U291" t="str">
        <f>VLOOKUP(B291,[2]taxonomy1!$B:$U,14,FALSE)</f>
        <v xml:space="preserve"> Dinosauria</v>
      </c>
      <c r="V291" t="str">
        <f>VLOOKUP(B291,[2]taxonomy1!$B:$U,15,FALSE)</f>
        <v xml:space="preserve"> Saurischia</v>
      </c>
      <c r="W291" t="str">
        <f>VLOOKUP(B291,[2]taxonomy1!$B:$U,16,FALSE)</f>
        <v xml:space="preserve"> Theropoda</v>
      </c>
    </row>
    <row r="292" spans="1:23" x14ac:dyDescent="0.3">
      <c r="A292" t="s">
        <v>562</v>
      </c>
      <c r="B292" t="s">
        <v>563</v>
      </c>
      <c r="C292">
        <v>267</v>
      </c>
      <c r="D292" t="s">
        <v>10</v>
      </c>
      <c r="E292">
        <v>1</v>
      </c>
      <c r="F292">
        <v>260</v>
      </c>
      <c r="G292">
        <v>2735</v>
      </c>
      <c r="H292" t="s">
        <v>11</v>
      </c>
      <c r="I292" t="s">
        <v>10</v>
      </c>
      <c r="J292">
        <f t="shared" si="4"/>
        <v>259</v>
      </c>
      <c r="K292" t="str">
        <f>VLOOKUP(B292,[2]taxonomy1!$B:$U,2,FALSE)</f>
        <v xml:space="preserve"> Nipponia nippon (Crested ibis) (Ibis nippon).</v>
      </c>
      <c r="L292" t="str">
        <f>VLOOKUP(B292,[2]taxonomy1!$B:$U,4,FALSE)</f>
        <v xml:space="preserve"> NCBI_TaxID=128390 {ECO:0000313|EMBL:KFQ96382.1, ECO:0000313|Proteomes:UP000053283};</v>
      </c>
      <c r="M292" t="str">
        <f>VLOOKUP(B292,[2]taxonomy1!$B:$U,6,FALSE)</f>
        <v>Eukaryota</v>
      </c>
      <c r="N292" t="str">
        <f>VLOOKUP(B292,[2]taxonomy1!$B:$U,7,FALSE)</f>
        <v xml:space="preserve"> Metazoa</v>
      </c>
      <c r="O292" t="str">
        <f>VLOOKUP(B292,[2]taxonomy1!$B:$U,8,FALSE)</f>
        <v xml:space="preserve"> Chordata</v>
      </c>
      <c r="P292" t="str">
        <f>VLOOKUP(B292,[2]taxonomy1!$B:$U,9,FALSE)</f>
        <v xml:space="preserve"> Craniata</v>
      </c>
      <c r="Q292" t="str">
        <f>VLOOKUP(B292,[2]taxonomy1!$B:$U,10,FALSE)</f>
        <v xml:space="preserve"> Vertebrata</v>
      </c>
      <c r="R292" t="str">
        <f>VLOOKUP(B292,[2]taxonomy1!$B:$U,11,FALSE)</f>
        <v xml:space="preserve"> Euteleostomi</v>
      </c>
      <c r="S292" t="str">
        <f>VLOOKUP(B292,[2]taxonomy1!$B:$U,12,FALSE)</f>
        <v>Archelosauria</v>
      </c>
      <c r="T292" t="str">
        <f>VLOOKUP(B292,[2]taxonomy1!$B:$U,13,FALSE)</f>
        <v xml:space="preserve"> Archosauria</v>
      </c>
      <c r="U292" t="str">
        <f>VLOOKUP(B292,[2]taxonomy1!$B:$U,14,FALSE)</f>
        <v xml:space="preserve"> Dinosauria</v>
      </c>
      <c r="V292" t="str">
        <f>VLOOKUP(B292,[2]taxonomy1!$B:$U,15,FALSE)</f>
        <v xml:space="preserve"> Saurischia</v>
      </c>
      <c r="W292" t="str">
        <f>VLOOKUP(B292,[2]taxonomy1!$B:$U,16,FALSE)</f>
        <v xml:space="preserve"> Theropoda</v>
      </c>
    </row>
    <row r="293" spans="1:23" x14ac:dyDescent="0.3">
      <c r="A293" t="s">
        <v>564</v>
      </c>
      <c r="B293" t="s">
        <v>565</v>
      </c>
      <c r="C293">
        <v>171</v>
      </c>
      <c r="D293" t="s">
        <v>10</v>
      </c>
      <c r="E293">
        <v>1</v>
      </c>
      <c r="F293">
        <v>171</v>
      </c>
      <c r="G293">
        <v>2735</v>
      </c>
      <c r="H293" t="s">
        <v>11</v>
      </c>
      <c r="I293" t="s">
        <v>10</v>
      </c>
      <c r="J293">
        <f t="shared" si="4"/>
        <v>170</v>
      </c>
      <c r="K293" t="str">
        <f>VLOOKUP(B293,[2]taxonomy1!$B:$U,2,FALSE)</f>
        <v xml:space="preserve"> Nipponia nippon (Crested ibis) (Ibis nippon).</v>
      </c>
      <c r="L293" t="str">
        <f>VLOOKUP(B293,[2]taxonomy1!$B:$U,4,FALSE)</f>
        <v xml:space="preserve"> NCBI_TaxID=128390 {ECO:0000313|EMBL:KFQ96861.1, ECO:0000313|Proteomes:UP000053283};</v>
      </c>
      <c r="M293" t="str">
        <f>VLOOKUP(B293,[2]taxonomy1!$B:$U,6,FALSE)</f>
        <v>Eukaryota</v>
      </c>
      <c r="N293" t="str">
        <f>VLOOKUP(B293,[2]taxonomy1!$B:$U,7,FALSE)</f>
        <v xml:space="preserve"> Metazoa</v>
      </c>
      <c r="O293" t="str">
        <f>VLOOKUP(B293,[2]taxonomy1!$B:$U,8,FALSE)</f>
        <v xml:space="preserve"> Chordata</v>
      </c>
      <c r="P293" t="str">
        <f>VLOOKUP(B293,[2]taxonomy1!$B:$U,9,FALSE)</f>
        <v xml:space="preserve"> Craniata</v>
      </c>
      <c r="Q293" t="str">
        <f>VLOOKUP(B293,[2]taxonomy1!$B:$U,10,FALSE)</f>
        <v xml:space="preserve"> Vertebrata</v>
      </c>
      <c r="R293" t="str">
        <f>VLOOKUP(B293,[2]taxonomy1!$B:$U,11,FALSE)</f>
        <v xml:space="preserve"> Euteleostomi</v>
      </c>
      <c r="S293" t="str">
        <f>VLOOKUP(B293,[2]taxonomy1!$B:$U,12,FALSE)</f>
        <v>Archelosauria</v>
      </c>
      <c r="T293" t="str">
        <f>VLOOKUP(B293,[2]taxonomy1!$B:$U,13,FALSE)</f>
        <v xml:space="preserve"> Archosauria</v>
      </c>
      <c r="U293" t="str">
        <f>VLOOKUP(B293,[2]taxonomy1!$B:$U,14,FALSE)</f>
        <v xml:space="preserve"> Dinosauria</v>
      </c>
      <c r="V293" t="str">
        <f>VLOOKUP(B293,[2]taxonomy1!$B:$U,15,FALSE)</f>
        <v xml:space="preserve"> Saurischia</v>
      </c>
      <c r="W293" t="str">
        <f>VLOOKUP(B293,[2]taxonomy1!$B:$U,16,FALSE)</f>
        <v xml:space="preserve"> Theropoda</v>
      </c>
    </row>
    <row r="294" spans="1:23" x14ac:dyDescent="0.3">
      <c r="A294" t="s">
        <v>566</v>
      </c>
      <c r="B294" t="s">
        <v>567</v>
      </c>
      <c r="C294">
        <v>244</v>
      </c>
      <c r="D294" t="s">
        <v>10</v>
      </c>
      <c r="E294">
        <v>1</v>
      </c>
      <c r="F294">
        <v>237</v>
      </c>
      <c r="G294">
        <v>2735</v>
      </c>
      <c r="H294" t="s">
        <v>11</v>
      </c>
      <c r="I294" t="s">
        <v>10</v>
      </c>
      <c r="J294">
        <f t="shared" si="4"/>
        <v>236</v>
      </c>
      <c r="K294" t="str">
        <f>VLOOKUP(B294,[2]taxonomy1!$B:$U,2,FALSE)</f>
        <v xml:space="preserve"> Nipponia nippon (Crested ibis) (Ibis nippon).</v>
      </c>
      <c r="L294" t="str">
        <f>VLOOKUP(B294,[2]taxonomy1!$B:$U,4,FALSE)</f>
        <v xml:space="preserve"> NCBI_TaxID=128390 {ECO:0000313|EMBL:KFR01218.1, ECO:0000313|Proteomes:UP000053283};</v>
      </c>
      <c r="M294" t="str">
        <f>VLOOKUP(B294,[2]taxonomy1!$B:$U,6,FALSE)</f>
        <v>Eukaryota</v>
      </c>
      <c r="N294" t="str">
        <f>VLOOKUP(B294,[2]taxonomy1!$B:$U,7,FALSE)</f>
        <v xml:space="preserve"> Metazoa</v>
      </c>
      <c r="O294" t="str">
        <f>VLOOKUP(B294,[2]taxonomy1!$B:$U,8,FALSE)</f>
        <v xml:space="preserve"> Chordata</v>
      </c>
      <c r="P294" t="str">
        <f>VLOOKUP(B294,[2]taxonomy1!$B:$U,9,FALSE)</f>
        <v xml:space="preserve"> Craniata</v>
      </c>
      <c r="Q294" t="str">
        <f>VLOOKUP(B294,[2]taxonomy1!$B:$U,10,FALSE)</f>
        <v xml:space="preserve"> Vertebrata</v>
      </c>
      <c r="R294" t="str">
        <f>VLOOKUP(B294,[2]taxonomy1!$B:$U,11,FALSE)</f>
        <v xml:space="preserve"> Euteleostomi</v>
      </c>
      <c r="S294" t="str">
        <f>VLOOKUP(B294,[2]taxonomy1!$B:$U,12,FALSE)</f>
        <v>Archelosauria</v>
      </c>
      <c r="T294" t="str">
        <f>VLOOKUP(B294,[2]taxonomy1!$B:$U,13,FALSE)</f>
        <v xml:space="preserve"> Archosauria</v>
      </c>
      <c r="U294" t="str">
        <f>VLOOKUP(B294,[2]taxonomy1!$B:$U,14,FALSE)</f>
        <v xml:space="preserve"> Dinosauria</v>
      </c>
      <c r="V294" t="str">
        <f>VLOOKUP(B294,[2]taxonomy1!$B:$U,15,FALSE)</f>
        <v xml:space="preserve"> Saurischia</v>
      </c>
      <c r="W294" t="str">
        <f>VLOOKUP(B294,[2]taxonomy1!$B:$U,16,FALSE)</f>
        <v xml:space="preserve"> Theropoda</v>
      </c>
    </row>
    <row r="295" spans="1:23" x14ac:dyDescent="0.3">
      <c r="A295" t="s">
        <v>568</v>
      </c>
      <c r="B295" t="s">
        <v>569</v>
      </c>
      <c r="C295">
        <v>284</v>
      </c>
      <c r="D295" t="s">
        <v>10</v>
      </c>
      <c r="E295">
        <v>4</v>
      </c>
      <c r="F295">
        <v>277</v>
      </c>
      <c r="G295">
        <v>2735</v>
      </c>
      <c r="H295" t="s">
        <v>11</v>
      </c>
      <c r="I295" t="s">
        <v>10</v>
      </c>
      <c r="J295">
        <f t="shared" si="4"/>
        <v>273</v>
      </c>
      <c r="K295" t="str">
        <f>VLOOKUP(B295,[2]taxonomy1!$B:$U,2,FALSE)</f>
        <v xml:space="preserve"> Nipponia nippon (Crested ibis) (Ibis nippon).</v>
      </c>
      <c r="L295" t="str">
        <f>VLOOKUP(B295,[2]taxonomy1!$B:$U,4,FALSE)</f>
        <v xml:space="preserve"> NCBI_TaxID=128390 {ECO:0000313|EMBL:KFQ90668.1, ECO:0000313|Proteomes:UP000053283};</v>
      </c>
      <c r="M295" t="str">
        <f>VLOOKUP(B295,[2]taxonomy1!$B:$U,6,FALSE)</f>
        <v>Eukaryota</v>
      </c>
      <c r="N295" t="str">
        <f>VLOOKUP(B295,[2]taxonomy1!$B:$U,7,FALSE)</f>
        <v xml:space="preserve"> Metazoa</v>
      </c>
      <c r="O295" t="str">
        <f>VLOOKUP(B295,[2]taxonomy1!$B:$U,8,FALSE)</f>
        <v xml:space="preserve"> Chordata</v>
      </c>
      <c r="P295" t="str">
        <f>VLOOKUP(B295,[2]taxonomy1!$B:$U,9,FALSE)</f>
        <v xml:space="preserve"> Craniata</v>
      </c>
      <c r="Q295" t="str">
        <f>VLOOKUP(B295,[2]taxonomy1!$B:$U,10,FALSE)</f>
        <v xml:space="preserve"> Vertebrata</v>
      </c>
      <c r="R295" t="str">
        <f>VLOOKUP(B295,[2]taxonomy1!$B:$U,11,FALSE)</f>
        <v xml:space="preserve"> Euteleostomi</v>
      </c>
      <c r="S295" t="str">
        <f>VLOOKUP(B295,[2]taxonomy1!$B:$U,12,FALSE)</f>
        <v>Archelosauria</v>
      </c>
      <c r="T295" t="str">
        <f>VLOOKUP(B295,[2]taxonomy1!$B:$U,13,FALSE)</f>
        <v xml:space="preserve"> Archosauria</v>
      </c>
      <c r="U295" t="str">
        <f>VLOOKUP(B295,[2]taxonomy1!$B:$U,14,FALSE)</f>
        <v xml:space="preserve"> Dinosauria</v>
      </c>
      <c r="V295" t="str">
        <f>VLOOKUP(B295,[2]taxonomy1!$B:$U,15,FALSE)</f>
        <v xml:space="preserve"> Saurischia</v>
      </c>
      <c r="W295" t="str">
        <f>VLOOKUP(B295,[2]taxonomy1!$B:$U,16,FALSE)</f>
        <v xml:space="preserve"> Theropoda</v>
      </c>
    </row>
    <row r="296" spans="1:23" x14ac:dyDescent="0.3">
      <c r="A296" t="s">
        <v>570</v>
      </c>
      <c r="B296" t="s">
        <v>571</v>
      </c>
      <c r="C296">
        <v>285</v>
      </c>
      <c r="D296" t="s">
        <v>10</v>
      </c>
      <c r="E296">
        <v>5</v>
      </c>
      <c r="F296">
        <v>278</v>
      </c>
      <c r="G296">
        <v>2735</v>
      </c>
      <c r="H296" t="s">
        <v>11</v>
      </c>
      <c r="I296" t="s">
        <v>10</v>
      </c>
      <c r="J296">
        <f t="shared" si="4"/>
        <v>273</v>
      </c>
      <c r="K296" t="str">
        <f>VLOOKUP(B296,[2]taxonomy1!$B:$U,2,FALSE)</f>
        <v xml:space="preserve"> Opisthocomus hoazin (Hoatzin) (Phasianus hoazin).</v>
      </c>
      <c r="L296" t="str">
        <f>VLOOKUP(B296,[2]taxonomy1!$B:$U,4,FALSE)</f>
        <v xml:space="preserve"> NCBI_TaxID=30419 {ECO:0000313|EMBL:KFR08165.1, ECO:0000313|Proteomes:UP000053605};</v>
      </c>
      <c r="M296" t="str">
        <f>VLOOKUP(B296,[2]taxonomy1!$B:$U,6,FALSE)</f>
        <v>Eukaryota</v>
      </c>
      <c r="N296" t="str">
        <f>VLOOKUP(B296,[2]taxonomy1!$B:$U,7,FALSE)</f>
        <v xml:space="preserve"> Metazoa</v>
      </c>
      <c r="O296" t="str">
        <f>VLOOKUP(B296,[2]taxonomy1!$B:$U,8,FALSE)</f>
        <v xml:space="preserve"> Chordata</v>
      </c>
      <c r="P296" t="str">
        <f>VLOOKUP(B296,[2]taxonomy1!$B:$U,9,FALSE)</f>
        <v xml:space="preserve"> Craniata</v>
      </c>
      <c r="Q296" t="str">
        <f>VLOOKUP(B296,[2]taxonomy1!$B:$U,10,FALSE)</f>
        <v xml:space="preserve"> Vertebrata</v>
      </c>
      <c r="R296" t="str">
        <f>VLOOKUP(B296,[2]taxonomy1!$B:$U,11,FALSE)</f>
        <v xml:space="preserve"> Euteleostomi</v>
      </c>
      <c r="S296" t="str">
        <f>VLOOKUP(B296,[2]taxonomy1!$B:$U,12,FALSE)</f>
        <v>Archelosauria</v>
      </c>
      <c r="T296" t="str">
        <f>VLOOKUP(B296,[2]taxonomy1!$B:$U,13,FALSE)</f>
        <v xml:space="preserve"> Archosauria</v>
      </c>
      <c r="U296" t="str">
        <f>VLOOKUP(B296,[2]taxonomy1!$B:$U,14,FALSE)</f>
        <v xml:space="preserve"> Dinosauria</v>
      </c>
      <c r="V296" t="str">
        <f>VLOOKUP(B296,[2]taxonomy1!$B:$U,15,FALSE)</f>
        <v xml:space="preserve"> Saurischia</v>
      </c>
      <c r="W296" t="str">
        <f>VLOOKUP(B296,[2]taxonomy1!$B:$U,16,FALSE)</f>
        <v xml:space="preserve"> Theropoda</v>
      </c>
    </row>
    <row r="297" spans="1:23" x14ac:dyDescent="0.3">
      <c r="A297" t="s">
        <v>572</v>
      </c>
      <c r="B297" t="s">
        <v>573</v>
      </c>
      <c r="C297">
        <v>284</v>
      </c>
      <c r="D297" t="s">
        <v>10</v>
      </c>
      <c r="E297">
        <v>4</v>
      </c>
      <c r="F297">
        <v>277</v>
      </c>
      <c r="G297">
        <v>2735</v>
      </c>
      <c r="H297" t="s">
        <v>11</v>
      </c>
      <c r="I297" t="s">
        <v>10</v>
      </c>
      <c r="J297">
        <f t="shared" si="4"/>
        <v>273</v>
      </c>
      <c r="K297" t="str">
        <f>VLOOKUP(B297,[2]taxonomy1!$B:$U,2,FALSE)</f>
        <v xml:space="preserve"> Opisthocomus hoazin (Hoatzin) (Phasianus hoazin).</v>
      </c>
      <c r="L297" t="str">
        <f>VLOOKUP(B297,[2]taxonomy1!$B:$U,4,FALSE)</f>
        <v xml:space="preserve"> NCBI_TaxID=30419 {ECO:0000313|EMBL:KFR16182.1, ECO:0000313|Proteomes:UP000053605};</v>
      </c>
      <c r="M297" t="str">
        <f>VLOOKUP(B297,[2]taxonomy1!$B:$U,6,FALSE)</f>
        <v>Eukaryota</v>
      </c>
      <c r="N297" t="str">
        <f>VLOOKUP(B297,[2]taxonomy1!$B:$U,7,FALSE)</f>
        <v xml:space="preserve"> Metazoa</v>
      </c>
      <c r="O297" t="str">
        <f>VLOOKUP(B297,[2]taxonomy1!$B:$U,8,FALSE)</f>
        <v xml:space="preserve"> Chordata</v>
      </c>
      <c r="P297" t="str">
        <f>VLOOKUP(B297,[2]taxonomy1!$B:$U,9,FALSE)</f>
        <v xml:space="preserve"> Craniata</v>
      </c>
      <c r="Q297" t="str">
        <f>VLOOKUP(B297,[2]taxonomy1!$B:$U,10,FALSE)</f>
        <v xml:space="preserve"> Vertebrata</v>
      </c>
      <c r="R297" t="str">
        <f>VLOOKUP(B297,[2]taxonomy1!$B:$U,11,FALSE)</f>
        <v xml:space="preserve"> Euteleostomi</v>
      </c>
      <c r="S297" t="str">
        <f>VLOOKUP(B297,[2]taxonomy1!$B:$U,12,FALSE)</f>
        <v>Archelosauria</v>
      </c>
      <c r="T297" t="str">
        <f>VLOOKUP(B297,[2]taxonomy1!$B:$U,13,FALSE)</f>
        <v xml:space="preserve"> Archosauria</v>
      </c>
      <c r="U297" t="str">
        <f>VLOOKUP(B297,[2]taxonomy1!$B:$U,14,FALSE)</f>
        <v xml:space="preserve"> Dinosauria</v>
      </c>
      <c r="V297" t="str">
        <f>VLOOKUP(B297,[2]taxonomy1!$B:$U,15,FALSE)</f>
        <v xml:space="preserve"> Saurischia</v>
      </c>
      <c r="W297" t="str">
        <f>VLOOKUP(B297,[2]taxonomy1!$B:$U,16,FALSE)</f>
        <v xml:space="preserve"> Theropoda</v>
      </c>
    </row>
    <row r="298" spans="1:23" x14ac:dyDescent="0.3">
      <c r="A298" t="s">
        <v>574</v>
      </c>
      <c r="B298" t="s">
        <v>575</v>
      </c>
      <c r="C298">
        <v>244</v>
      </c>
      <c r="D298" t="s">
        <v>10</v>
      </c>
      <c r="E298">
        <v>1</v>
      </c>
      <c r="F298">
        <v>237</v>
      </c>
      <c r="G298">
        <v>2735</v>
      </c>
      <c r="H298" t="s">
        <v>11</v>
      </c>
      <c r="I298" t="s">
        <v>10</v>
      </c>
      <c r="J298">
        <f t="shared" si="4"/>
        <v>236</v>
      </c>
      <c r="K298" t="str">
        <f>VLOOKUP(B298,[2]taxonomy1!$B:$U,2,FALSE)</f>
        <v xml:space="preserve"> Opisthocomus hoazin (Hoatzin) (Phasianus hoazin).</v>
      </c>
      <c r="L298" t="str">
        <f>VLOOKUP(B298,[2]taxonomy1!$B:$U,4,FALSE)</f>
        <v xml:space="preserve"> NCBI_TaxID=30419 {ECO:0000313|EMBL:KFR14006.1, ECO:0000313|Proteomes:UP000053605};</v>
      </c>
      <c r="M298" t="str">
        <f>VLOOKUP(B298,[2]taxonomy1!$B:$U,6,FALSE)</f>
        <v>Eukaryota</v>
      </c>
      <c r="N298" t="str">
        <f>VLOOKUP(B298,[2]taxonomy1!$B:$U,7,FALSE)</f>
        <v xml:space="preserve"> Metazoa</v>
      </c>
      <c r="O298" t="str">
        <f>VLOOKUP(B298,[2]taxonomy1!$B:$U,8,FALSE)</f>
        <v xml:space="preserve"> Chordata</v>
      </c>
      <c r="P298" t="str">
        <f>VLOOKUP(B298,[2]taxonomy1!$B:$U,9,FALSE)</f>
        <v xml:space="preserve"> Craniata</v>
      </c>
      <c r="Q298" t="str">
        <f>VLOOKUP(B298,[2]taxonomy1!$B:$U,10,FALSE)</f>
        <v xml:space="preserve"> Vertebrata</v>
      </c>
      <c r="R298" t="str">
        <f>VLOOKUP(B298,[2]taxonomy1!$B:$U,11,FALSE)</f>
        <v xml:space="preserve"> Euteleostomi</v>
      </c>
      <c r="S298" t="str">
        <f>VLOOKUP(B298,[2]taxonomy1!$B:$U,12,FALSE)</f>
        <v>Archelosauria</v>
      </c>
      <c r="T298" t="str">
        <f>VLOOKUP(B298,[2]taxonomy1!$B:$U,13,FALSE)</f>
        <v xml:space="preserve"> Archosauria</v>
      </c>
      <c r="U298" t="str">
        <f>VLOOKUP(B298,[2]taxonomy1!$B:$U,14,FALSE)</f>
        <v xml:space="preserve"> Dinosauria</v>
      </c>
      <c r="V298" t="str">
        <f>VLOOKUP(B298,[2]taxonomy1!$B:$U,15,FALSE)</f>
        <v xml:space="preserve"> Saurischia</v>
      </c>
      <c r="W298" t="str">
        <f>VLOOKUP(B298,[2]taxonomy1!$B:$U,16,FALSE)</f>
        <v xml:space="preserve"> Theropoda</v>
      </c>
    </row>
    <row r="299" spans="1:23" x14ac:dyDescent="0.3">
      <c r="A299" t="s">
        <v>576</v>
      </c>
      <c r="B299" t="s">
        <v>577</v>
      </c>
      <c r="C299">
        <v>178</v>
      </c>
      <c r="D299" t="s">
        <v>10</v>
      </c>
      <c r="E299">
        <v>1</v>
      </c>
      <c r="F299">
        <v>178</v>
      </c>
      <c r="G299">
        <v>2735</v>
      </c>
      <c r="H299" t="s">
        <v>11</v>
      </c>
      <c r="I299" t="s">
        <v>10</v>
      </c>
      <c r="J299">
        <f t="shared" si="4"/>
        <v>177</v>
      </c>
      <c r="K299" t="str">
        <f>VLOOKUP(B299,[2]taxonomy1!$B:$U,2,FALSE)</f>
        <v xml:space="preserve"> Chaetura pelagica (Chimney swift).</v>
      </c>
      <c r="L299" t="str">
        <f>VLOOKUP(B299,[2]taxonomy1!$B:$U,4,FALSE)</f>
        <v xml:space="preserve"> NCBI_TaxID=8897 {ECO:0000313|EMBL:KFU89389.1, ECO:0000313|Proteomes:UP000031515};</v>
      </c>
      <c r="M299" t="str">
        <f>VLOOKUP(B299,[2]taxonomy1!$B:$U,6,FALSE)</f>
        <v>Eukaryota</v>
      </c>
      <c r="N299" t="str">
        <f>VLOOKUP(B299,[2]taxonomy1!$B:$U,7,FALSE)</f>
        <v xml:space="preserve"> Metazoa</v>
      </c>
      <c r="O299" t="str">
        <f>VLOOKUP(B299,[2]taxonomy1!$B:$U,8,FALSE)</f>
        <v xml:space="preserve"> Chordata</v>
      </c>
      <c r="P299" t="str">
        <f>VLOOKUP(B299,[2]taxonomy1!$B:$U,9,FALSE)</f>
        <v xml:space="preserve"> Craniata</v>
      </c>
      <c r="Q299" t="str">
        <f>VLOOKUP(B299,[2]taxonomy1!$B:$U,10,FALSE)</f>
        <v xml:space="preserve"> Vertebrata</v>
      </c>
      <c r="R299" t="str">
        <f>VLOOKUP(B299,[2]taxonomy1!$B:$U,11,FALSE)</f>
        <v xml:space="preserve"> Euteleostomi</v>
      </c>
      <c r="S299" t="str">
        <f>VLOOKUP(B299,[2]taxonomy1!$B:$U,12,FALSE)</f>
        <v>Archelosauria</v>
      </c>
      <c r="T299" t="str">
        <f>VLOOKUP(B299,[2]taxonomy1!$B:$U,13,FALSE)</f>
        <v xml:space="preserve"> Archosauria</v>
      </c>
      <c r="U299" t="str">
        <f>VLOOKUP(B299,[2]taxonomy1!$B:$U,14,FALSE)</f>
        <v xml:space="preserve"> Dinosauria</v>
      </c>
      <c r="V299" t="str">
        <f>VLOOKUP(B299,[2]taxonomy1!$B:$U,15,FALSE)</f>
        <v xml:space="preserve"> Saurischia</v>
      </c>
      <c r="W299" t="str">
        <f>VLOOKUP(B299,[2]taxonomy1!$B:$U,16,FALSE)</f>
        <v xml:space="preserve"> Theropoda</v>
      </c>
    </row>
    <row r="300" spans="1:23" x14ac:dyDescent="0.3">
      <c r="A300" t="s">
        <v>578</v>
      </c>
      <c r="B300" t="s">
        <v>579</v>
      </c>
      <c r="C300">
        <v>284</v>
      </c>
      <c r="D300" t="s">
        <v>10</v>
      </c>
      <c r="E300">
        <v>4</v>
      </c>
      <c r="F300">
        <v>277</v>
      </c>
      <c r="G300">
        <v>2735</v>
      </c>
      <c r="H300" t="s">
        <v>11</v>
      </c>
      <c r="I300" t="s">
        <v>10</v>
      </c>
      <c r="J300">
        <f t="shared" si="4"/>
        <v>273</v>
      </c>
      <c r="K300" t="str">
        <f>VLOOKUP(B300,[2]taxonomy1!$B:$U,2,FALSE)</f>
        <v xml:space="preserve"> Pterocles gutturalis (yellow-throated sandgrouse).</v>
      </c>
      <c r="L300" t="str">
        <f>VLOOKUP(B300,[2]taxonomy1!$B:$U,4,FALSE)</f>
        <v xml:space="preserve"> NCBI_TaxID=240206 {ECO:0000313|EMBL:KFV15958.1, ECO:0000313|Proteomes:UP000053149};</v>
      </c>
      <c r="M300" t="str">
        <f>VLOOKUP(B300,[2]taxonomy1!$B:$U,6,FALSE)</f>
        <v>Eukaryota</v>
      </c>
      <c r="N300" t="str">
        <f>VLOOKUP(B300,[2]taxonomy1!$B:$U,7,FALSE)</f>
        <v xml:space="preserve"> Metazoa</v>
      </c>
      <c r="O300" t="str">
        <f>VLOOKUP(B300,[2]taxonomy1!$B:$U,8,FALSE)</f>
        <v xml:space="preserve"> Chordata</v>
      </c>
      <c r="P300" t="str">
        <f>VLOOKUP(B300,[2]taxonomy1!$B:$U,9,FALSE)</f>
        <v xml:space="preserve"> Craniata</v>
      </c>
      <c r="Q300" t="str">
        <f>VLOOKUP(B300,[2]taxonomy1!$B:$U,10,FALSE)</f>
        <v xml:space="preserve"> Vertebrata</v>
      </c>
      <c r="R300" t="str">
        <f>VLOOKUP(B300,[2]taxonomy1!$B:$U,11,FALSE)</f>
        <v xml:space="preserve"> Euteleostomi</v>
      </c>
      <c r="S300" t="str">
        <f>VLOOKUP(B300,[2]taxonomy1!$B:$U,12,FALSE)</f>
        <v>Archelosauria</v>
      </c>
      <c r="T300" t="str">
        <f>VLOOKUP(B300,[2]taxonomy1!$B:$U,13,FALSE)</f>
        <v xml:space="preserve"> Archosauria</v>
      </c>
      <c r="U300" t="str">
        <f>VLOOKUP(B300,[2]taxonomy1!$B:$U,14,FALSE)</f>
        <v xml:space="preserve"> Dinosauria</v>
      </c>
      <c r="V300" t="str">
        <f>VLOOKUP(B300,[2]taxonomy1!$B:$U,15,FALSE)</f>
        <v xml:space="preserve"> Saurischia</v>
      </c>
      <c r="W300" t="str">
        <f>VLOOKUP(B300,[2]taxonomy1!$B:$U,16,FALSE)</f>
        <v xml:space="preserve"> Theropoda</v>
      </c>
    </row>
    <row r="301" spans="1:23" x14ac:dyDescent="0.3">
      <c r="A301" t="s">
        <v>580</v>
      </c>
      <c r="B301" t="s">
        <v>581</v>
      </c>
      <c r="C301">
        <v>244</v>
      </c>
      <c r="D301" t="s">
        <v>10</v>
      </c>
      <c r="E301">
        <v>1</v>
      </c>
      <c r="F301">
        <v>237</v>
      </c>
      <c r="G301">
        <v>2735</v>
      </c>
      <c r="H301" t="s">
        <v>11</v>
      </c>
      <c r="I301" t="s">
        <v>10</v>
      </c>
      <c r="J301">
        <f t="shared" si="4"/>
        <v>236</v>
      </c>
      <c r="K301" t="str">
        <f>VLOOKUP(B301,[2]taxonomy1!$B:$U,2,FALSE)</f>
        <v xml:space="preserve"> Tauraco erythrolophus (Red-crested turaco).</v>
      </c>
      <c r="L301" t="str">
        <f>VLOOKUP(B301,[2]taxonomy1!$B:$U,4,FALSE)</f>
        <v xml:space="preserve"> NCBI_TaxID=121530 {ECO:0000313|EMBL:KFV12181.1, ECO:0000313|Proteomes:UP000053661};</v>
      </c>
      <c r="M301" t="str">
        <f>VLOOKUP(B301,[2]taxonomy1!$B:$U,6,FALSE)</f>
        <v>Eukaryota</v>
      </c>
      <c r="N301" t="str">
        <f>VLOOKUP(B301,[2]taxonomy1!$B:$U,7,FALSE)</f>
        <v xml:space="preserve"> Metazoa</v>
      </c>
      <c r="O301" t="str">
        <f>VLOOKUP(B301,[2]taxonomy1!$B:$U,8,FALSE)</f>
        <v xml:space="preserve"> Chordata</v>
      </c>
      <c r="P301" t="str">
        <f>VLOOKUP(B301,[2]taxonomy1!$B:$U,9,FALSE)</f>
        <v xml:space="preserve"> Craniata</v>
      </c>
      <c r="Q301" t="str">
        <f>VLOOKUP(B301,[2]taxonomy1!$B:$U,10,FALSE)</f>
        <v xml:space="preserve"> Vertebrata</v>
      </c>
      <c r="R301" t="str">
        <f>VLOOKUP(B301,[2]taxonomy1!$B:$U,11,FALSE)</f>
        <v xml:space="preserve"> Euteleostomi</v>
      </c>
      <c r="S301" t="str">
        <f>VLOOKUP(B301,[2]taxonomy1!$B:$U,12,FALSE)</f>
        <v>Archelosauria</v>
      </c>
      <c r="T301" t="str">
        <f>VLOOKUP(B301,[2]taxonomy1!$B:$U,13,FALSE)</f>
        <v xml:space="preserve"> Archosauria</v>
      </c>
      <c r="U301" t="str">
        <f>VLOOKUP(B301,[2]taxonomy1!$B:$U,14,FALSE)</f>
        <v xml:space="preserve"> Dinosauria</v>
      </c>
      <c r="V301" t="str">
        <f>VLOOKUP(B301,[2]taxonomy1!$B:$U,15,FALSE)</f>
        <v xml:space="preserve"> Saurischia</v>
      </c>
      <c r="W301" t="str">
        <f>VLOOKUP(B301,[2]taxonomy1!$B:$U,16,FALSE)</f>
        <v xml:space="preserve"> Theropoda</v>
      </c>
    </row>
    <row r="302" spans="1:23" x14ac:dyDescent="0.3">
      <c r="A302" t="s">
        <v>582</v>
      </c>
      <c r="B302" t="s">
        <v>583</v>
      </c>
      <c r="C302">
        <v>285</v>
      </c>
      <c r="D302" t="s">
        <v>10</v>
      </c>
      <c r="E302">
        <v>5</v>
      </c>
      <c r="F302">
        <v>278</v>
      </c>
      <c r="G302">
        <v>2735</v>
      </c>
      <c r="H302" t="s">
        <v>11</v>
      </c>
      <c r="I302" t="s">
        <v>10</v>
      </c>
      <c r="J302">
        <f t="shared" si="4"/>
        <v>273</v>
      </c>
      <c r="K302" t="str">
        <f>VLOOKUP(B302,[2]taxonomy1!$B:$U,2,FALSE)</f>
        <v xml:space="preserve"> Gavia stellata (Red-throated diver) (Red-throated loon).</v>
      </c>
      <c r="L302" t="str">
        <f>VLOOKUP(B302,[2]taxonomy1!$B:$U,4,FALSE)</f>
        <v xml:space="preserve"> NCBI_TaxID=37040 {ECO:0000313|EMBL:KFV47110.1, ECO:0000313|Proteomes:UP000054313};</v>
      </c>
      <c r="M302" t="str">
        <f>VLOOKUP(B302,[2]taxonomy1!$B:$U,6,FALSE)</f>
        <v>Eukaryota</v>
      </c>
      <c r="N302" t="str">
        <f>VLOOKUP(B302,[2]taxonomy1!$B:$U,7,FALSE)</f>
        <v xml:space="preserve"> Metazoa</v>
      </c>
      <c r="O302" t="str">
        <f>VLOOKUP(B302,[2]taxonomy1!$B:$U,8,FALSE)</f>
        <v xml:space="preserve"> Chordata</v>
      </c>
      <c r="P302" t="str">
        <f>VLOOKUP(B302,[2]taxonomy1!$B:$U,9,FALSE)</f>
        <v xml:space="preserve"> Craniata</v>
      </c>
      <c r="Q302" t="str">
        <f>VLOOKUP(B302,[2]taxonomy1!$B:$U,10,FALSE)</f>
        <v xml:space="preserve"> Vertebrata</v>
      </c>
      <c r="R302" t="str">
        <f>VLOOKUP(B302,[2]taxonomy1!$B:$U,11,FALSE)</f>
        <v xml:space="preserve"> Euteleostomi</v>
      </c>
      <c r="S302" t="str">
        <f>VLOOKUP(B302,[2]taxonomy1!$B:$U,12,FALSE)</f>
        <v>Archelosauria</v>
      </c>
      <c r="T302" t="str">
        <f>VLOOKUP(B302,[2]taxonomy1!$B:$U,13,FALSE)</f>
        <v xml:space="preserve"> Archosauria</v>
      </c>
      <c r="U302" t="str">
        <f>VLOOKUP(B302,[2]taxonomy1!$B:$U,14,FALSE)</f>
        <v xml:space="preserve"> Dinosauria</v>
      </c>
      <c r="V302" t="str">
        <f>VLOOKUP(B302,[2]taxonomy1!$B:$U,15,FALSE)</f>
        <v xml:space="preserve"> Saurischia</v>
      </c>
      <c r="W302" t="str">
        <f>VLOOKUP(B302,[2]taxonomy1!$B:$U,16,FALSE)</f>
        <v xml:space="preserve"> Theropoda</v>
      </c>
    </row>
    <row r="303" spans="1:23" x14ac:dyDescent="0.3">
      <c r="A303" t="s">
        <v>584</v>
      </c>
      <c r="B303" t="s">
        <v>585</v>
      </c>
      <c r="C303">
        <v>284</v>
      </c>
      <c r="D303" t="s">
        <v>10</v>
      </c>
      <c r="E303">
        <v>4</v>
      </c>
      <c r="F303">
        <v>277</v>
      </c>
      <c r="G303">
        <v>2735</v>
      </c>
      <c r="H303" t="s">
        <v>11</v>
      </c>
      <c r="I303" t="s">
        <v>10</v>
      </c>
      <c r="J303">
        <f t="shared" si="4"/>
        <v>273</v>
      </c>
      <c r="K303" t="str">
        <f>VLOOKUP(B303,[2]taxonomy1!$B:$U,2,FALSE)</f>
        <v xml:space="preserve"> Tauraco erythrolophus (Red-crested turaco).</v>
      </c>
      <c r="L303" t="str">
        <f>VLOOKUP(B303,[2]taxonomy1!$B:$U,4,FALSE)</f>
        <v xml:space="preserve"> NCBI_TaxID=121530 {ECO:0000313|EMBL:KFV17576.1, ECO:0000313|Proteomes:UP000053661};</v>
      </c>
      <c r="M303" t="str">
        <f>VLOOKUP(B303,[2]taxonomy1!$B:$U,6,FALSE)</f>
        <v>Eukaryota</v>
      </c>
      <c r="N303" t="str">
        <f>VLOOKUP(B303,[2]taxonomy1!$B:$U,7,FALSE)</f>
        <v xml:space="preserve"> Metazoa</v>
      </c>
      <c r="O303" t="str">
        <f>VLOOKUP(B303,[2]taxonomy1!$B:$U,8,FALSE)</f>
        <v xml:space="preserve"> Chordata</v>
      </c>
      <c r="P303" t="str">
        <f>VLOOKUP(B303,[2]taxonomy1!$B:$U,9,FALSE)</f>
        <v xml:space="preserve"> Craniata</v>
      </c>
      <c r="Q303" t="str">
        <f>VLOOKUP(B303,[2]taxonomy1!$B:$U,10,FALSE)</f>
        <v xml:space="preserve"> Vertebrata</v>
      </c>
      <c r="R303" t="str">
        <f>VLOOKUP(B303,[2]taxonomy1!$B:$U,11,FALSE)</f>
        <v xml:space="preserve"> Euteleostomi</v>
      </c>
      <c r="S303" t="str">
        <f>VLOOKUP(B303,[2]taxonomy1!$B:$U,12,FALSE)</f>
        <v>Archelosauria</v>
      </c>
      <c r="T303" t="str">
        <f>VLOOKUP(B303,[2]taxonomy1!$B:$U,13,FALSE)</f>
        <v xml:space="preserve"> Archosauria</v>
      </c>
      <c r="U303" t="str">
        <f>VLOOKUP(B303,[2]taxonomy1!$B:$U,14,FALSE)</f>
        <v xml:space="preserve"> Dinosauria</v>
      </c>
      <c r="V303" t="str">
        <f>VLOOKUP(B303,[2]taxonomy1!$B:$U,15,FALSE)</f>
        <v xml:space="preserve"> Saurischia</v>
      </c>
      <c r="W303" t="str">
        <f>VLOOKUP(B303,[2]taxonomy1!$B:$U,16,FALSE)</f>
        <v xml:space="preserve"> Theropoda</v>
      </c>
    </row>
    <row r="304" spans="1:23" x14ac:dyDescent="0.3">
      <c r="A304" t="s">
        <v>586</v>
      </c>
      <c r="B304" t="s">
        <v>587</v>
      </c>
      <c r="C304">
        <v>284</v>
      </c>
      <c r="D304" t="s">
        <v>10</v>
      </c>
      <c r="E304">
        <v>4</v>
      </c>
      <c r="F304">
        <v>277</v>
      </c>
      <c r="G304">
        <v>2735</v>
      </c>
      <c r="H304" t="s">
        <v>11</v>
      </c>
      <c r="I304" t="s">
        <v>10</v>
      </c>
      <c r="J304">
        <f t="shared" si="4"/>
        <v>273</v>
      </c>
      <c r="K304" t="str">
        <f>VLOOKUP(B304,[2]taxonomy1!$B:$U,2,FALSE)</f>
        <v xml:space="preserve"> Gavia stellata (Red-throated diver) (Red-throated loon).</v>
      </c>
      <c r="L304" t="str">
        <f>VLOOKUP(B304,[2]taxonomy1!$B:$U,4,FALSE)</f>
        <v xml:space="preserve"> NCBI_TaxID=37040 {ECO:0000313|EMBL:KFV47769.1, ECO:0000313|Proteomes:UP000054313};</v>
      </c>
      <c r="M304" t="str">
        <f>VLOOKUP(B304,[2]taxonomy1!$B:$U,6,FALSE)</f>
        <v>Eukaryota</v>
      </c>
      <c r="N304" t="str">
        <f>VLOOKUP(B304,[2]taxonomy1!$B:$U,7,FALSE)</f>
        <v xml:space="preserve"> Metazoa</v>
      </c>
      <c r="O304" t="str">
        <f>VLOOKUP(B304,[2]taxonomy1!$B:$U,8,FALSE)</f>
        <v xml:space="preserve"> Chordata</v>
      </c>
      <c r="P304" t="str">
        <f>VLOOKUP(B304,[2]taxonomy1!$B:$U,9,FALSE)</f>
        <v xml:space="preserve"> Craniata</v>
      </c>
      <c r="Q304" t="str">
        <f>VLOOKUP(B304,[2]taxonomy1!$B:$U,10,FALSE)</f>
        <v xml:space="preserve"> Vertebrata</v>
      </c>
      <c r="R304" t="str">
        <f>VLOOKUP(B304,[2]taxonomy1!$B:$U,11,FALSE)</f>
        <v xml:space="preserve"> Euteleostomi</v>
      </c>
      <c r="S304" t="str">
        <f>VLOOKUP(B304,[2]taxonomy1!$B:$U,12,FALSE)</f>
        <v>Archelosauria</v>
      </c>
      <c r="T304" t="str">
        <f>VLOOKUP(B304,[2]taxonomy1!$B:$U,13,FALSE)</f>
        <v xml:space="preserve"> Archosauria</v>
      </c>
      <c r="U304" t="str">
        <f>VLOOKUP(B304,[2]taxonomy1!$B:$U,14,FALSE)</f>
        <v xml:space="preserve"> Dinosauria</v>
      </c>
      <c r="V304" t="str">
        <f>VLOOKUP(B304,[2]taxonomy1!$B:$U,15,FALSE)</f>
        <v xml:space="preserve"> Saurischia</v>
      </c>
      <c r="W304" t="str">
        <f>VLOOKUP(B304,[2]taxonomy1!$B:$U,16,FALSE)</f>
        <v xml:space="preserve"> Theropoda</v>
      </c>
    </row>
    <row r="305" spans="1:23" x14ac:dyDescent="0.3">
      <c r="A305" t="s">
        <v>588</v>
      </c>
      <c r="B305" t="s">
        <v>589</v>
      </c>
      <c r="C305">
        <v>284</v>
      </c>
      <c r="D305" t="s">
        <v>10</v>
      </c>
      <c r="E305">
        <v>4</v>
      </c>
      <c r="F305">
        <v>277</v>
      </c>
      <c r="G305">
        <v>2735</v>
      </c>
      <c r="H305" t="s">
        <v>11</v>
      </c>
      <c r="I305" t="s">
        <v>10</v>
      </c>
      <c r="J305">
        <f t="shared" si="4"/>
        <v>273</v>
      </c>
      <c r="K305" t="str">
        <f>VLOOKUP(B305,[2]taxonomy1!$B:$U,2,FALSE)</f>
        <v xml:space="preserve"> Tyto alba (Barn owl).</v>
      </c>
      <c r="L305" t="str">
        <f>VLOOKUP(B305,[2]taxonomy1!$B:$U,4,FALSE)</f>
        <v xml:space="preserve"> NCBI_TaxID=56313 {ECO:0000313|EMBL:KFV50024.1, ECO:0000313|Proteomes:UP000054190};</v>
      </c>
      <c r="M305" t="str">
        <f>VLOOKUP(B305,[2]taxonomy1!$B:$U,6,FALSE)</f>
        <v>Eukaryota</v>
      </c>
      <c r="N305" t="str">
        <f>VLOOKUP(B305,[2]taxonomy1!$B:$U,7,FALSE)</f>
        <v xml:space="preserve"> Metazoa</v>
      </c>
      <c r="O305" t="str">
        <f>VLOOKUP(B305,[2]taxonomy1!$B:$U,8,FALSE)</f>
        <v xml:space="preserve"> Chordata</v>
      </c>
      <c r="P305" t="str">
        <f>VLOOKUP(B305,[2]taxonomy1!$B:$U,9,FALSE)</f>
        <v xml:space="preserve"> Craniata</v>
      </c>
      <c r="Q305" t="str">
        <f>VLOOKUP(B305,[2]taxonomy1!$B:$U,10,FALSE)</f>
        <v xml:space="preserve"> Vertebrata</v>
      </c>
      <c r="R305" t="str">
        <f>VLOOKUP(B305,[2]taxonomy1!$B:$U,11,FALSE)</f>
        <v xml:space="preserve"> Euteleostomi</v>
      </c>
      <c r="S305" t="str">
        <f>VLOOKUP(B305,[2]taxonomy1!$B:$U,12,FALSE)</f>
        <v>Archelosauria</v>
      </c>
      <c r="T305" t="str">
        <f>VLOOKUP(B305,[2]taxonomy1!$B:$U,13,FALSE)</f>
        <v xml:space="preserve"> Archosauria</v>
      </c>
      <c r="U305" t="str">
        <f>VLOOKUP(B305,[2]taxonomy1!$B:$U,14,FALSE)</f>
        <v xml:space="preserve"> Dinosauria</v>
      </c>
      <c r="V305" t="str">
        <f>VLOOKUP(B305,[2]taxonomy1!$B:$U,15,FALSE)</f>
        <v xml:space="preserve"> Saurischia</v>
      </c>
      <c r="W305" t="str">
        <f>VLOOKUP(B305,[2]taxonomy1!$B:$U,16,FALSE)</f>
        <v xml:space="preserve"> Theropoda</v>
      </c>
    </row>
    <row r="306" spans="1:23" x14ac:dyDescent="0.3">
      <c r="A306" t="s">
        <v>590</v>
      </c>
      <c r="B306" t="s">
        <v>591</v>
      </c>
      <c r="C306">
        <v>284</v>
      </c>
      <c r="D306" t="s">
        <v>10</v>
      </c>
      <c r="E306">
        <v>4</v>
      </c>
      <c r="F306">
        <v>277</v>
      </c>
      <c r="G306">
        <v>2735</v>
      </c>
      <c r="H306" t="s">
        <v>11</v>
      </c>
      <c r="I306" t="s">
        <v>10</v>
      </c>
      <c r="J306">
        <f t="shared" si="4"/>
        <v>273</v>
      </c>
      <c r="K306" t="str">
        <f>VLOOKUP(B306,[2]taxonomy1!$B:$U,2,FALSE)</f>
        <v xml:space="preserve"> Tyto alba (Barn owl).</v>
      </c>
      <c r="L306" t="str">
        <f>VLOOKUP(B306,[2]taxonomy1!$B:$U,4,FALSE)</f>
        <v xml:space="preserve"> NCBI_TaxID=56313 {ECO:0000313|EMBL:KFV50431.1, ECO:0000313|Proteomes:UP000054190};</v>
      </c>
      <c r="M306" t="str">
        <f>VLOOKUP(B306,[2]taxonomy1!$B:$U,6,FALSE)</f>
        <v>Eukaryota</v>
      </c>
      <c r="N306" t="str">
        <f>VLOOKUP(B306,[2]taxonomy1!$B:$U,7,FALSE)</f>
        <v xml:space="preserve"> Metazoa</v>
      </c>
      <c r="O306" t="str">
        <f>VLOOKUP(B306,[2]taxonomy1!$B:$U,8,FALSE)</f>
        <v xml:space="preserve"> Chordata</v>
      </c>
      <c r="P306" t="str">
        <f>VLOOKUP(B306,[2]taxonomy1!$B:$U,9,FALSE)</f>
        <v xml:space="preserve"> Craniata</v>
      </c>
      <c r="Q306" t="str">
        <f>VLOOKUP(B306,[2]taxonomy1!$B:$U,10,FALSE)</f>
        <v xml:space="preserve"> Vertebrata</v>
      </c>
      <c r="R306" t="str">
        <f>VLOOKUP(B306,[2]taxonomy1!$B:$U,11,FALSE)</f>
        <v xml:space="preserve"> Euteleostomi</v>
      </c>
      <c r="S306" t="str">
        <f>VLOOKUP(B306,[2]taxonomy1!$B:$U,12,FALSE)</f>
        <v>Archelosauria</v>
      </c>
      <c r="T306" t="str">
        <f>VLOOKUP(B306,[2]taxonomy1!$B:$U,13,FALSE)</f>
        <v xml:space="preserve"> Archosauria</v>
      </c>
      <c r="U306" t="str">
        <f>VLOOKUP(B306,[2]taxonomy1!$B:$U,14,FALSE)</f>
        <v xml:space="preserve"> Dinosauria</v>
      </c>
      <c r="V306" t="str">
        <f>VLOOKUP(B306,[2]taxonomy1!$B:$U,15,FALSE)</f>
        <v xml:space="preserve"> Saurischia</v>
      </c>
      <c r="W306" t="str">
        <f>VLOOKUP(B306,[2]taxonomy1!$B:$U,16,FALSE)</f>
        <v xml:space="preserve"> Theropoda</v>
      </c>
    </row>
    <row r="307" spans="1:23" x14ac:dyDescent="0.3">
      <c r="A307" t="s">
        <v>592</v>
      </c>
      <c r="B307" t="s">
        <v>593</v>
      </c>
      <c r="C307">
        <v>285</v>
      </c>
      <c r="D307" t="s">
        <v>10</v>
      </c>
      <c r="E307">
        <v>5</v>
      </c>
      <c r="F307">
        <v>278</v>
      </c>
      <c r="G307">
        <v>2735</v>
      </c>
      <c r="H307" t="s">
        <v>11</v>
      </c>
      <c r="I307" t="s">
        <v>10</v>
      </c>
      <c r="J307">
        <f t="shared" si="4"/>
        <v>273</v>
      </c>
      <c r="K307" t="e">
        <f>VLOOKUP(B307,[2]taxonomy1!$B:$U,2,FALSE)</f>
        <v>#N/A</v>
      </c>
      <c r="L307" t="e">
        <f>VLOOKUP(B307,[2]taxonomy1!$B:$U,4,FALSE)</f>
        <v>#N/A</v>
      </c>
      <c r="M307" t="e">
        <f>VLOOKUP(B307,[2]taxonomy1!$B:$U,6,FALSE)</f>
        <v>#N/A</v>
      </c>
      <c r="N307" t="e">
        <f>VLOOKUP(B307,[2]taxonomy1!$B:$U,7,FALSE)</f>
        <v>#N/A</v>
      </c>
      <c r="O307" t="e">
        <f>VLOOKUP(B307,[2]taxonomy1!$B:$U,8,FALSE)</f>
        <v>#N/A</v>
      </c>
      <c r="P307" t="e">
        <f>VLOOKUP(B307,[2]taxonomy1!$B:$U,9,FALSE)</f>
        <v>#N/A</v>
      </c>
      <c r="Q307" t="e">
        <f>VLOOKUP(B307,[2]taxonomy1!$B:$U,10,FALSE)</f>
        <v>#N/A</v>
      </c>
      <c r="R307" t="e">
        <f>VLOOKUP(B307,[2]taxonomy1!$B:$U,11,FALSE)</f>
        <v>#N/A</v>
      </c>
      <c r="S307" t="e">
        <f>VLOOKUP(B307,[2]taxonomy1!$B:$U,12,FALSE)</f>
        <v>#N/A</v>
      </c>
      <c r="T307" t="e">
        <f>VLOOKUP(B307,[2]taxonomy1!$B:$U,13,FALSE)</f>
        <v>#N/A</v>
      </c>
      <c r="U307" t="e">
        <f>VLOOKUP(B307,[2]taxonomy1!$B:$U,14,FALSE)</f>
        <v>#N/A</v>
      </c>
      <c r="V307" t="e">
        <f>VLOOKUP(B307,[2]taxonomy1!$B:$U,15,FALSE)</f>
        <v>#N/A</v>
      </c>
      <c r="W307" t="e">
        <f>VLOOKUP(B307,[2]taxonomy1!$B:$U,16,FALSE)</f>
        <v>#N/A</v>
      </c>
    </row>
    <row r="308" spans="1:23" x14ac:dyDescent="0.3">
      <c r="A308" t="s">
        <v>594</v>
      </c>
      <c r="B308" t="s">
        <v>595</v>
      </c>
      <c r="C308">
        <v>283</v>
      </c>
      <c r="D308" t="s">
        <v>10</v>
      </c>
      <c r="E308">
        <v>3</v>
      </c>
      <c r="F308">
        <v>276</v>
      </c>
      <c r="G308">
        <v>2735</v>
      </c>
      <c r="H308" t="s">
        <v>11</v>
      </c>
      <c r="I308" t="s">
        <v>10</v>
      </c>
      <c r="J308">
        <f t="shared" si="4"/>
        <v>273</v>
      </c>
      <c r="K308" t="e">
        <f>VLOOKUP(B308,[2]taxonomy1!$B:$U,2,FALSE)</f>
        <v>#N/A</v>
      </c>
      <c r="L308" t="e">
        <f>VLOOKUP(B308,[2]taxonomy1!$B:$U,4,FALSE)</f>
        <v>#N/A</v>
      </c>
      <c r="M308" t="e">
        <f>VLOOKUP(B308,[2]taxonomy1!$B:$U,6,FALSE)</f>
        <v>#N/A</v>
      </c>
      <c r="N308" t="e">
        <f>VLOOKUP(B308,[2]taxonomy1!$B:$U,7,FALSE)</f>
        <v>#N/A</v>
      </c>
      <c r="O308" t="e">
        <f>VLOOKUP(B308,[2]taxonomy1!$B:$U,8,FALSE)</f>
        <v>#N/A</v>
      </c>
      <c r="P308" t="e">
        <f>VLOOKUP(B308,[2]taxonomy1!$B:$U,9,FALSE)</f>
        <v>#N/A</v>
      </c>
      <c r="Q308" t="e">
        <f>VLOOKUP(B308,[2]taxonomy1!$B:$U,10,FALSE)</f>
        <v>#N/A</v>
      </c>
      <c r="R308" t="e">
        <f>VLOOKUP(B308,[2]taxonomy1!$B:$U,11,FALSE)</f>
        <v>#N/A</v>
      </c>
      <c r="S308" t="e">
        <f>VLOOKUP(B308,[2]taxonomy1!$B:$U,12,FALSE)</f>
        <v>#N/A</v>
      </c>
      <c r="T308" t="e">
        <f>VLOOKUP(B308,[2]taxonomy1!$B:$U,13,FALSE)</f>
        <v>#N/A</v>
      </c>
      <c r="U308" t="e">
        <f>VLOOKUP(B308,[2]taxonomy1!$B:$U,14,FALSE)</f>
        <v>#N/A</v>
      </c>
      <c r="V308" t="e">
        <f>VLOOKUP(B308,[2]taxonomy1!$B:$U,15,FALSE)</f>
        <v>#N/A</v>
      </c>
      <c r="W308" t="e">
        <f>VLOOKUP(B308,[2]taxonomy1!$B:$U,16,FALSE)</f>
        <v>#N/A</v>
      </c>
    </row>
    <row r="309" spans="1:23" x14ac:dyDescent="0.3">
      <c r="A309" t="s">
        <v>596</v>
      </c>
      <c r="B309" t="s">
        <v>597</v>
      </c>
      <c r="C309">
        <v>285</v>
      </c>
      <c r="D309" t="s">
        <v>10</v>
      </c>
      <c r="E309">
        <v>5</v>
      </c>
      <c r="F309">
        <v>278</v>
      </c>
      <c r="G309">
        <v>2735</v>
      </c>
      <c r="H309" t="s">
        <v>11</v>
      </c>
      <c r="I309" t="s">
        <v>10</v>
      </c>
      <c r="J309">
        <f t="shared" si="4"/>
        <v>273</v>
      </c>
      <c r="K309" t="str">
        <f>VLOOKUP(B309,[2]taxonomy1!$B:$U,2,FALSE)</f>
        <v xml:space="preserve"> Struthio camelus australis.</v>
      </c>
      <c r="L309" t="str">
        <f>VLOOKUP(B309,[2]taxonomy1!$B:$U,4,FALSE)</f>
        <v xml:space="preserve"> NCBI_TaxID=441894 {ECO:0000313|EMBL:KFV73550.1, ECO:0000313|Proteomes:UP000053584};</v>
      </c>
      <c r="M309" t="str">
        <f>VLOOKUP(B309,[2]taxonomy1!$B:$U,6,FALSE)</f>
        <v>Eukaryota</v>
      </c>
      <c r="N309" t="str">
        <f>VLOOKUP(B309,[2]taxonomy1!$B:$U,7,FALSE)</f>
        <v xml:space="preserve"> Metazoa</v>
      </c>
      <c r="O309" t="str">
        <f>VLOOKUP(B309,[2]taxonomy1!$B:$U,8,FALSE)</f>
        <v xml:space="preserve"> Chordata</v>
      </c>
      <c r="P309" t="str">
        <f>VLOOKUP(B309,[2]taxonomy1!$B:$U,9,FALSE)</f>
        <v xml:space="preserve"> Craniata</v>
      </c>
      <c r="Q309" t="str">
        <f>VLOOKUP(B309,[2]taxonomy1!$B:$U,10,FALSE)</f>
        <v xml:space="preserve"> Vertebrata</v>
      </c>
      <c r="R309" t="str">
        <f>VLOOKUP(B309,[2]taxonomy1!$B:$U,11,FALSE)</f>
        <v xml:space="preserve"> Euteleostomi</v>
      </c>
      <c r="S309" t="str">
        <f>VLOOKUP(B309,[2]taxonomy1!$B:$U,12,FALSE)</f>
        <v>Archelosauria</v>
      </c>
      <c r="T309" t="str">
        <f>VLOOKUP(B309,[2]taxonomy1!$B:$U,13,FALSE)</f>
        <v xml:space="preserve"> Archosauria</v>
      </c>
      <c r="U309" t="str">
        <f>VLOOKUP(B309,[2]taxonomy1!$B:$U,14,FALSE)</f>
        <v xml:space="preserve"> Dinosauria</v>
      </c>
      <c r="V309" t="str">
        <f>VLOOKUP(B309,[2]taxonomy1!$B:$U,15,FALSE)</f>
        <v xml:space="preserve"> Saurischia</v>
      </c>
      <c r="W309" t="str">
        <f>VLOOKUP(B309,[2]taxonomy1!$B:$U,16,FALSE)</f>
        <v xml:space="preserve"> Theropoda</v>
      </c>
    </row>
    <row r="310" spans="1:23" x14ac:dyDescent="0.3">
      <c r="A310" t="s">
        <v>598</v>
      </c>
      <c r="B310" t="s">
        <v>599</v>
      </c>
      <c r="C310">
        <v>284</v>
      </c>
      <c r="D310" t="s">
        <v>10</v>
      </c>
      <c r="E310">
        <v>4</v>
      </c>
      <c r="F310">
        <v>277</v>
      </c>
      <c r="G310">
        <v>2735</v>
      </c>
      <c r="H310" t="s">
        <v>11</v>
      </c>
      <c r="I310" t="s">
        <v>10</v>
      </c>
      <c r="J310">
        <f t="shared" si="4"/>
        <v>273</v>
      </c>
      <c r="K310" t="str">
        <f>VLOOKUP(B310,[2]taxonomy1!$B:$U,2,FALSE)</f>
        <v xml:space="preserve"> Struthio camelus australis.</v>
      </c>
      <c r="L310" t="str">
        <f>VLOOKUP(B310,[2]taxonomy1!$B:$U,4,FALSE)</f>
        <v xml:space="preserve"> NCBI_TaxID=441894 {ECO:0000313|EMBL:KFV79398.1, ECO:0000313|Proteomes:UP000053584};</v>
      </c>
      <c r="M310" t="str">
        <f>VLOOKUP(B310,[2]taxonomy1!$B:$U,6,FALSE)</f>
        <v>Eukaryota</v>
      </c>
      <c r="N310" t="str">
        <f>VLOOKUP(B310,[2]taxonomy1!$B:$U,7,FALSE)</f>
        <v xml:space="preserve"> Metazoa</v>
      </c>
      <c r="O310" t="str">
        <f>VLOOKUP(B310,[2]taxonomy1!$B:$U,8,FALSE)</f>
        <v xml:space="preserve"> Chordata</v>
      </c>
      <c r="P310" t="str">
        <f>VLOOKUP(B310,[2]taxonomy1!$B:$U,9,FALSE)</f>
        <v xml:space="preserve"> Craniata</v>
      </c>
      <c r="Q310" t="str">
        <f>VLOOKUP(B310,[2]taxonomy1!$B:$U,10,FALSE)</f>
        <v xml:space="preserve"> Vertebrata</v>
      </c>
      <c r="R310" t="str">
        <f>VLOOKUP(B310,[2]taxonomy1!$B:$U,11,FALSE)</f>
        <v xml:space="preserve"> Euteleostomi</v>
      </c>
      <c r="S310" t="str">
        <f>VLOOKUP(B310,[2]taxonomy1!$B:$U,12,FALSE)</f>
        <v>Archelosauria</v>
      </c>
      <c r="T310" t="str">
        <f>VLOOKUP(B310,[2]taxonomy1!$B:$U,13,FALSE)</f>
        <v xml:space="preserve"> Archosauria</v>
      </c>
      <c r="U310" t="str">
        <f>VLOOKUP(B310,[2]taxonomy1!$B:$U,14,FALSE)</f>
        <v xml:space="preserve"> Dinosauria</v>
      </c>
      <c r="V310" t="str">
        <f>VLOOKUP(B310,[2]taxonomy1!$B:$U,15,FALSE)</f>
        <v xml:space="preserve"> Saurischia</v>
      </c>
      <c r="W310" t="str">
        <f>VLOOKUP(B310,[2]taxonomy1!$B:$U,16,FALSE)</f>
        <v xml:space="preserve"> Theropoda</v>
      </c>
    </row>
    <row r="311" spans="1:23" x14ac:dyDescent="0.3">
      <c r="A311" t="s">
        <v>600</v>
      </c>
      <c r="B311" t="s">
        <v>601</v>
      </c>
      <c r="C311">
        <v>261</v>
      </c>
      <c r="D311" t="s">
        <v>10</v>
      </c>
      <c r="E311">
        <v>1</v>
      </c>
      <c r="F311">
        <v>254</v>
      </c>
      <c r="G311">
        <v>2735</v>
      </c>
      <c r="H311" t="s">
        <v>11</v>
      </c>
      <c r="I311" t="s">
        <v>10</v>
      </c>
      <c r="J311">
        <f t="shared" si="4"/>
        <v>253</v>
      </c>
      <c r="K311" t="str">
        <f>VLOOKUP(B311,[2]taxonomy1!$B:$U,2,FALSE)</f>
        <v xml:space="preserve"> Struthio camelus australis.</v>
      </c>
      <c r="L311" t="str">
        <f>VLOOKUP(B311,[2]taxonomy1!$B:$U,4,FALSE)</f>
        <v xml:space="preserve"> NCBI_TaxID=441894 {ECO:0000313|EMBL:KFV85006.1, ECO:0000313|Proteomes:UP000053584};</v>
      </c>
      <c r="M311" t="str">
        <f>VLOOKUP(B311,[2]taxonomy1!$B:$U,6,FALSE)</f>
        <v>Eukaryota</v>
      </c>
      <c r="N311" t="str">
        <f>VLOOKUP(B311,[2]taxonomy1!$B:$U,7,FALSE)</f>
        <v xml:space="preserve"> Metazoa</v>
      </c>
      <c r="O311" t="str">
        <f>VLOOKUP(B311,[2]taxonomy1!$B:$U,8,FALSE)</f>
        <v xml:space="preserve"> Chordata</v>
      </c>
      <c r="P311" t="str">
        <f>VLOOKUP(B311,[2]taxonomy1!$B:$U,9,FALSE)</f>
        <v xml:space="preserve"> Craniata</v>
      </c>
      <c r="Q311" t="str">
        <f>VLOOKUP(B311,[2]taxonomy1!$B:$U,10,FALSE)</f>
        <v xml:space="preserve"> Vertebrata</v>
      </c>
      <c r="R311" t="str">
        <f>VLOOKUP(B311,[2]taxonomy1!$B:$U,11,FALSE)</f>
        <v xml:space="preserve"> Euteleostomi</v>
      </c>
      <c r="S311" t="str">
        <f>VLOOKUP(B311,[2]taxonomy1!$B:$U,12,FALSE)</f>
        <v>Archelosauria</v>
      </c>
      <c r="T311" t="str">
        <f>VLOOKUP(B311,[2]taxonomy1!$B:$U,13,FALSE)</f>
        <v xml:space="preserve"> Archosauria</v>
      </c>
      <c r="U311" t="str">
        <f>VLOOKUP(B311,[2]taxonomy1!$B:$U,14,FALSE)</f>
        <v xml:space="preserve"> Dinosauria</v>
      </c>
      <c r="V311" t="str">
        <f>VLOOKUP(B311,[2]taxonomy1!$B:$U,15,FALSE)</f>
        <v xml:space="preserve"> Saurischia</v>
      </c>
      <c r="W311" t="str">
        <f>VLOOKUP(B311,[2]taxonomy1!$B:$U,16,FALSE)</f>
        <v xml:space="preserve"> Theropoda</v>
      </c>
    </row>
    <row r="312" spans="1:23" x14ac:dyDescent="0.3">
      <c r="A312" t="s">
        <v>602</v>
      </c>
      <c r="B312" t="s">
        <v>603</v>
      </c>
      <c r="C312">
        <v>284</v>
      </c>
      <c r="D312" t="s">
        <v>10</v>
      </c>
      <c r="E312">
        <v>4</v>
      </c>
      <c r="F312">
        <v>277</v>
      </c>
      <c r="G312">
        <v>2735</v>
      </c>
      <c r="H312" t="s">
        <v>11</v>
      </c>
      <c r="I312" t="s">
        <v>10</v>
      </c>
      <c r="J312">
        <f t="shared" si="4"/>
        <v>273</v>
      </c>
      <c r="K312" t="str">
        <f>VLOOKUP(B312,[2]taxonomy1!$B:$U,2,FALSE)</f>
        <v xml:space="preserve"> Eurypyga helias (Sunbittern).</v>
      </c>
      <c r="L312" t="str">
        <f>VLOOKUP(B312,[2]taxonomy1!$B:$U,4,FALSE)</f>
        <v xml:space="preserve"> NCBI_TaxID=54383 {ECO:0000313|EMBL:KFW00285.1, ECO:0000313|Proteomes:UP000054232};</v>
      </c>
      <c r="M312" t="str">
        <f>VLOOKUP(B312,[2]taxonomy1!$B:$U,6,FALSE)</f>
        <v>Eukaryota</v>
      </c>
      <c r="N312" t="str">
        <f>VLOOKUP(B312,[2]taxonomy1!$B:$U,7,FALSE)</f>
        <v xml:space="preserve"> Metazoa</v>
      </c>
      <c r="O312" t="str">
        <f>VLOOKUP(B312,[2]taxonomy1!$B:$U,8,FALSE)</f>
        <v xml:space="preserve"> Chordata</v>
      </c>
      <c r="P312" t="str">
        <f>VLOOKUP(B312,[2]taxonomy1!$B:$U,9,FALSE)</f>
        <v xml:space="preserve"> Craniata</v>
      </c>
      <c r="Q312" t="str">
        <f>VLOOKUP(B312,[2]taxonomy1!$B:$U,10,FALSE)</f>
        <v xml:space="preserve"> Vertebrata</v>
      </c>
      <c r="R312" t="str">
        <f>VLOOKUP(B312,[2]taxonomy1!$B:$U,11,FALSE)</f>
        <v xml:space="preserve"> Euteleostomi</v>
      </c>
      <c r="S312" t="str">
        <f>VLOOKUP(B312,[2]taxonomy1!$B:$U,12,FALSE)</f>
        <v>Archelosauria</v>
      </c>
      <c r="T312" t="str">
        <f>VLOOKUP(B312,[2]taxonomy1!$B:$U,13,FALSE)</f>
        <v xml:space="preserve"> Archosauria</v>
      </c>
      <c r="U312" t="str">
        <f>VLOOKUP(B312,[2]taxonomy1!$B:$U,14,FALSE)</f>
        <v xml:space="preserve"> Dinosauria</v>
      </c>
      <c r="V312" t="str">
        <f>VLOOKUP(B312,[2]taxonomy1!$B:$U,15,FALSE)</f>
        <v xml:space="preserve"> Saurischia</v>
      </c>
      <c r="W312" t="str">
        <f>VLOOKUP(B312,[2]taxonomy1!$B:$U,16,FALSE)</f>
        <v xml:space="preserve"> Theropoda</v>
      </c>
    </row>
    <row r="313" spans="1:23" x14ac:dyDescent="0.3">
      <c r="A313" t="s">
        <v>604</v>
      </c>
      <c r="B313" t="s">
        <v>605</v>
      </c>
      <c r="C313">
        <v>284</v>
      </c>
      <c r="D313" t="s">
        <v>10</v>
      </c>
      <c r="E313">
        <v>4</v>
      </c>
      <c r="F313">
        <v>277</v>
      </c>
      <c r="G313">
        <v>2735</v>
      </c>
      <c r="H313" t="s">
        <v>11</v>
      </c>
      <c r="I313" t="s">
        <v>10</v>
      </c>
      <c r="J313">
        <f t="shared" si="4"/>
        <v>273</v>
      </c>
      <c r="K313" t="str">
        <f>VLOOKUP(B313,[2]taxonomy1!$B:$U,2,FALSE)</f>
        <v xml:space="preserve"> Fulmarus glacialis (Northern fulmar).</v>
      </c>
      <c r="L313" t="str">
        <f>VLOOKUP(B313,[2]taxonomy1!$B:$U,4,FALSE)</f>
        <v xml:space="preserve"> NCBI_TaxID=30455 {ECO:0000313|EMBL:KFV99743.1, ECO:0000313|Proteomes:UP000053806};</v>
      </c>
      <c r="M313" t="str">
        <f>VLOOKUP(B313,[2]taxonomy1!$B:$U,6,FALSE)</f>
        <v>Eukaryota</v>
      </c>
      <c r="N313" t="str">
        <f>VLOOKUP(B313,[2]taxonomy1!$B:$U,7,FALSE)</f>
        <v xml:space="preserve"> Metazoa</v>
      </c>
      <c r="O313" t="str">
        <f>VLOOKUP(B313,[2]taxonomy1!$B:$U,8,FALSE)</f>
        <v xml:space="preserve"> Chordata</v>
      </c>
      <c r="P313" t="str">
        <f>VLOOKUP(B313,[2]taxonomy1!$B:$U,9,FALSE)</f>
        <v xml:space="preserve"> Craniata</v>
      </c>
      <c r="Q313" t="str">
        <f>VLOOKUP(B313,[2]taxonomy1!$B:$U,10,FALSE)</f>
        <v xml:space="preserve"> Vertebrata</v>
      </c>
      <c r="R313" t="str">
        <f>VLOOKUP(B313,[2]taxonomy1!$B:$U,11,FALSE)</f>
        <v xml:space="preserve"> Euteleostomi</v>
      </c>
      <c r="S313" t="str">
        <f>VLOOKUP(B313,[2]taxonomy1!$B:$U,12,FALSE)</f>
        <v>Archelosauria</v>
      </c>
      <c r="T313" t="str">
        <f>VLOOKUP(B313,[2]taxonomy1!$B:$U,13,FALSE)</f>
        <v xml:space="preserve"> Archosauria</v>
      </c>
      <c r="U313" t="str">
        <f>VLOOKUP(B313,[2]taxonomy1!$B:$U,14,FALSE)</f>
        <v xml:space="preserve"> Dinosauria</v>
      </c>
      <c r="V313" t="str">
        <f>VLOOKUP(B313,[2]taxonomy1!$B:$U,15,FALSE)</f>
        <v xml:space="preserve"> Saurischia</v>
      </c>
      <c r="W313" t="str">
        <f>VLOOKUP(B313,[2]taxonomy1!$B:$U,16,FALSE)</f>
        <v xml:space="preserve"> Theropoda</v>
      </c>
    </row>
    <row r="314" spans="1:23" x14ac:dyDescent="0.3">
      <c r="A314" t="s">
        <v>606</v>
      </c>
      <c r="B314" t="s">
        <v>607</v>
      </c>
      <c r="C314">
        <v>284</v>
      </c>
      <c r="D314" t="s">
        <v>10</v>
      </c>
      <c r="E314">
        <v>4</v>
      </c>
      <c r="F314">
        <v>277</v>
      </c>
      <c r="G314">
        <v>2735</v>
      </c>
      <c r="H314" t="s">
        <v>11</v>
      </c>
      <c r="I314" t="s">
        <v>10</v>
      </c>
      <c r="J314">
        <f t="shared" si="4"/>
        <v>273</v>
      </c>
      <c r="K314" t="e">
        <f>VLOOKUP(B314,[2]taxonomy1!$B:$U,2,FALSE)</f>
        <v>#N/A</v>
      </c>
      <c r="L314" t="e">
        <f>VLOOKUP(B314,[2]taxonomy1!$B:$U,4,FALSE)</f>
        <v>#N/A</v>
      </c>
      <c r="M314" t="e">
        <f>VLOOKUP(B314,[2]taxonomy1!$B:$U,6,FALSE)</f>
        <v>#N/A</v>
      </c>
      <c r="N314" t="e">
        <f>VLOOKUP(B314,[2]taxonomy1!$B:$U,7,FALSE)</f>
        <v>#N/A</v>
      </c>
      <c r="O314" t="e">
        <f>VLOOKUP(B314,[2]taxonomy1!$B:$U,8,FALSE)</f>
        <v>#N/A</v>
      </c>
      <c r="P314" t="e">
        <f>VLOOKUP(B314,[2]taxonomy1!$B:$U,9,FALSE)</f>
        <v>#N/A</v>
      </c>
      <c r="Q314" t="e">
        <f>VLOOKUP(B314,[2]taxonomy1!$B:$U,10,FALSE)</f>
        <v>#N/A</v>
      </c>
      <c r="R314" t="e">
        <f>VLOOKUP(B314,[2]taxonomy1!$B:$U,11,FALSE)</f>
        <v>#N/A</v>
      </c>
      <c r="S314" t="e">
        <f>VLOOKUP(B314,[2]taxonomy1!$B:$U,12,FALSE)</f>
        <v>#N/A</v>
      </c>
      <c r="T314" t="e">
        <f>VLOOKUP(B314,[2]taxonomy1!$B:$U,13,FALSE)</f>
        <v>#N/A</v>
      </c>
      <c r="U314" t="e">
        <f>VLOOKUP(B314,[2]taxonomy1!$B:$U,14,FALSE)</f>
        <v>#N/A</v>
      </c>
      <c r="V314" t="e">
        <f>VLOOKUP(B314,[2]taxonomy1!$B:$U,15,FALSE)</f>
        <v>#N/A</v>
      </c>
      <c r="W314" t="e">
        <f>VLOOKUP(B314,[2]taxonomy1!$B:$U,16,FALSE)</f>
        <v>#N/A</v>
      </c>
    </row>
    <row r="315" spans="1:23" x14ac:dyDescent="0.3">
      <c r="A315" t="s">
        <v>608</v>
      </c>
      <c r="B315" t="s">
        <v>609</v>
      </c>
      <c r="C315">
        <v>132</v>
      </c>
      <c r="D315" t="s">
        <v>10</v>
      </c>
      <c r="E315">
        <v>1</v>
      </c>
      <c r="F315">
        <v>131</v>
      </c>
      <c r="G315">
        <v>2735</v>
      </c>
      <c r="H315" t="s">
        <v>11</v>
      </c>
      <c r="I315" t="s">
        <v>10</v>
      </c>
      <c r="J315">
        <f t="shared" si="4"/>
        <v>130</v>
      </c>
      <c r="K315" t="str">
        <f>VLOOKUP(B315,[2]taxonomy1!$B:$U,2,FALSE)</f>
        <v xml:space="preserve"> Struthio camelus australis.</v>
      </c>
      <c r="L315" t="str">
        <f>VLOOKUP(B315,[2]taxonomy1!$B:$U,4,FALSE)</f>
        <v xml:space="preserve"> NCBI_TaxID=441894 {ECO:0000313|EMBL:KFV72529.1, ECO:0000313|Proteomes:UP000053584};</v>
      </c>
      <c r="M315" t="str">
        <f>VLOOKUP(B315,[2]taxonomy1!$B:$U,6,FALSE)</f>
        <v>Eukaryota</v>
      </c>
      <c r="N315" t="str">
        <f>VLOOKUP(B315,[2]taxonomy1!$B:$U,7,FALSE)</f>
        <v xml:space="preserve"> Metazoa</v>
      </c>
      <c r="O315" t="str">
        <f>VLOOKUP(B315,[2]taxonomy1!$B:$U,8,FALSE)</f>
        <v xml:space="preserve"> Chordata</v>
      </c>
      <c r="P315" t="str">
        <f>VLOOKUP(B315,[2]taxonomy1!$B:$U,9,FALSE)</f>
        <v xml:space="preserve"> Craniata</v>
      </c>
      <c r="Q315" t="str">
        <f>VLOOKUP(B315,[2]taxonomy1!$B:$U,10,FALSE)</f>
        <v xml:space="preserve"> Vertebrata</v>
      </c>
      <c r="R315" t="str">
        <f>VLOOKUP(B315,[2]taxonomy1!$B:$U,11,FALSE)</f>
        <v xml:space="preserve"> Euteleostomi</v>
      </c>
      <c r="S315" t="str">
        <f>VLOOKUP(B315,[2]taxonomy1!$B:$U,12,FALSE)</f>
        <v>Archelosauria</v>
      </c>
      <c r="T315" t="str">
        <f>VLOOKUP(B315,[2]taxonomy1!$B:$U,13,FALSE)</f>
        <v xml:space="preserve"> Archosauria</v>
      </c>
      <c r="U315" t="str">
        <f>VLOOKUP(B315,[2]taxonomy1!$B:$U,14,FALSE)</f>
        <v xml:space="preserve"> Dinosauria</v>
      </c>
      <c r="V315" t="str">
        <f>VLOOKUP(B315,[2]taxonomy1!$B:$U,15,FALSE)</f>
        <v xml:space="preserve"> Saurischia</v>
      </c>
      <c r="W315" t="str">
        <f>VLOOKUP(B315,[2]taxonomy1!$B:$U,16,FALSE)</f>
        <v xml:space="preserve"> Theropoda</v>
      </c>
    </row>
    <row r="316" spans="1:23" x14ac:dyDescent="0.3">
      <c r="A316" t="s">
        <v>610</v>
      </c>
      <c r="B316" t="s">
        <v>611</v>
      </c>
      <c r="C316">
        <v>284</v>
      </c>
      <c r="D316" t="s">
        <v>10</v>
      </c>
      <c r="E316">
        <v>4</v>
      </c>
      <c r="F316">
        <v>277</v>
      </c>
      <c r="G316">
        <v>2735</v>
      </c>
      <c r="H316" t="s">
        <v>11</v>
      </c>
      <c r="I316" t="s">
        <v>10</v>
      </c>
      <c r="J316">
        <f t="shared" si="4"/>
        <v>273</v>
      </c>
      <c r="K316" t="str">
        <f>VLOOKUP(B316,[2]taxonomy1!$B:$U,2,FALSE)</f>
        <v xml:space="preserve"> Eurypyga helias (Sunbittern).</v>
      </c>
      <c r="L316" t="str">
        <f>VLOOKUP(B316,[2]taxonomy1!$B:$U,4,FALSE)</f>
        <v xml:space="preserve"> NCBI_TaxID=54383 {ECO:0000313|EMBL:KFW11219.1, ECO:0000313|Proteomes:UP000054232};</v>
      </c>
      <c r="M316" t="str">
        <f>VLOOKUP(B316,[2]taxonomy1!$B:$U,6,FALSE)</f>
        <v>Eukaryota</v>
      </c>
      <c r="N316" t="str">
        <f>VLOOKUP(B316,[2]taxonomy1!$B:$U,7,FALSE)</f>
        <v xml:space="preserve"> Metazoa</v>
      </c>
      <c r="O316" t="str">
        <f>VLOOKUP(B316,[2]taxonomy1!$B:$U,8,FALSE)</f>
        <v xml:space="preserve"> Chordata</v>
      </c>
      <c r="P316" t="str">
        <f>VLOOKUP(B316,[2]taxonomy1!$B:$U,9,FALSE)</f>
        <v xml:space="preserve"> Craniata</v>
      </c>
      <c r="Q316" t="str">
        <f>VLOOKUP(B316,[2]taxonomy1!$B:$U,10,FALSE)</f>
        <v xml:space="preserve"> Vertebrata</v>
      </c>
      <c r="R316" t="str">
        <f>VLOOKUP(B316,[2]taxonomy1!$B:$U,11,FALSE)</f>
        <v xml:space="preserve"> Euteleostomi</v>
      </c>
      <c r="S316" t="str">
        <f>VLOOKUP(B316,[2]taxonomy1!$B:$U,12,FALSE)</f>
        <v>Archelosauria</v>
      </c>
      <c r="T316" t="str">
        <f>VLOOKUP(B316,[2]taxonomy1!$B:$U,13,FALSE)</f>
        <v xml:space="preserve"> Archosauria</v>
      </c>
      <c r="U316" t="str">
        <f>VLOOKUP(B316,[2]taxonomy1!$B:$U,14,FALSE)</f>
        <v xml:space="preserve"> Dinosauria</v>
      </c>
      <c r="V316" t="str">
        <f>VLOOKUP(B316,[2]taxonomy1!$B:$U,15,FALSE)</f>
        <v xml:space="preserve"> Saurischia</v>
      </c>
      <c r="W316" t="str">
        <f>VLOOKUP(B316,[2]taxonomy1!$B:$U,16,FALSE)</f>
        <v xml:space="preserve"> Theropoda</v>
      </c>
    </row>
    <row r="317" spans="1:23" x14ac:dyDescent="0.3">
      <c r="A317" t="s">
        <v>612</v>
      </c>
      <c r="B317" t="s">
        <v>613</v>
      </c>
      <c r="C317">
        <v>285</v>
      </c>
      <c r="D317" t="s">
        <v>10</v>
      </c>
      <c r="E317">
        <v>5</v>
      </c>
      <c r="F317">
        <v>278</v>
      </c>
      <c r="G317">
        <v>2735</v>
      </c>
      <c r="H317" t="s">
        <v>11</v>
      </c>
      <c r="I317" t="s">
        <v>10</v>
      </c>
      <c r="J317">
        <f t="shared" si="4"/>
        <v>273</v>
      </c>
      <c r="K317" t="str">
        <f>VLOOKUP(B317,[2]taxonomy1!$B:$U,2,FALSE)</f>
        <v xml:space="preserve"> Manacus vitellinus (golden-collared manakin).</v>
      </c>
      <c r="L317" t="str">
        <f>VLOOKUP(B317,[2]taxonomy1!$B:$U,4,FALSE)</f>
        <v xml:space="preserve"> NCBI_TaxID=328815 {ECO:0000313|EMBL:KFW79528.1, ECO:0000313|Proteomes:UP000053258};</v>
      </c>
      <c r="M317" t="str">
        <f>VLOOKUP(B317,[2]taxonomy1!$B:$U,6,FALSE)</f>
        <v>Eukaryota</v>
      </c>
      <c r="N317" t="str">
        <f>VLOOKUP(B317,[2]taxonomy1!$B:$U,7,FALSE)</f>
        <v xml:space="preserve"> Metazoa</v>
      </c>
      <c r="O317" t="str">
        <f>VLOOKUP(B317,[2]taxonomy1!$B:$U,8,FALSE)</f>
        <v xml:space="preserve"> Chordata</v>
      </c>
      <c r="P317" t="str">
        <f>VLOOKUP(B317,[2]taxonomy1!$B:$U,9,FALSE)</f>
        <v xml:space="preserve"> Craniata</v>
      </c>
      <c r="Q317" t="str">
        <f>VLOOKUP(B317,[2]taxonomy1!$B:$U,10,FALSE)</f>
        <v xml:space="preserve"> Vertebrata</v>
      </c>
      <c r="R317" t="str">
        <f>VLOOKUP(B317,[2]taxonomy1!$B:$U,11,FALSE)</f>
        <v xml:space="preserve"> Euteleostomi</v>
      </c>
      <c r="S317" t="str">
        <f>VLOOKUP(B317,[2]taxonomy1!$B:$U,12,FALSE)</f>
        <v>Archelosauria</v>
      </c>
      <c r="T317" t="str">
        <f>VLOOKUP(B317,[2]taxonomy1!$B:$U,13,FALSE)</f>
        <v xml:space="preserve"> Archosauria</v>
      </c>
      <c r="U317" t="str">
        <f>VLOOKUP(B317,[2]taxonomy1!$B:$U,14,FALSE)</f>
        <v xml:space="preserve"> Dinosauria</v>
      </c>
      <c r="V317" t="str">
        <f>VLOOKUP(B317,[2]taxonomy1!$B:$U,15,FALSE)</f>
        <v xml:space="preserve"> Saurischia</v>
      </c>
      <c r="W317" t="str">
        <f>VLOOKUP(B317,[2]taxonomy1!$B:$U,16,FALSE)</f>
        <v xml:space="preserve"> Theropoda</v>
      </c>
    </row>
    <row r="318" spans="1:23" x14ac:dyDescent="0.3">
      <c r="A318" t="s">
        <v>614</v>
      </c>
      <c r="B318" t="s">
        <v>615</v>
      </c>
      <c r="C318">
        <v>186</v>
      </c>
      <c r="D318" t="s">
        <v>10</v>
      </c>
      <c r="E318">
        <v>5</v>
      </c>
      <c r="F318">
        <v>186</v>
      </c>
      <c r="G318">
        <v>2735</v>
      </c>
      <c r="H318" t="s">
        <v>11</v>
      </c>
      <c r="I318" t="s">
        <v>10</v>
      </c>
      <c r="J318">
        <f t="shared" si="4"/>
        <v>181</v>
      </c>
      <c r="K318" t="str">
        <f>VLOOKUP(B318,[2]taxonomy1!$B:$U,2,FALSE)</f>
        <v xml:space="preserve"> Phalacrocorax carbo (Great cormorant) (Pelecanus carbo).</v>
      </c>
      <c r="L318" t="str">
        <f>VLOOKUP(B318,[2]taxonomy1!$B:$U,4,FALSE)</f>
        <v xml:space="preserve"> NCBI_TaxID=9209 {ECO:0000313|EMBL:KFW73964.1, ECO:0000313|Proteomes:UP000053238};</v>
      </c>
      <c r="M318" t="str">
        <f>VLOOKUP(B318,[2]taxonomy1!$B:$U,6,FALSE)</f>
        <v>Eukaryota</v>
      </c>
      <c r="N318" t="str">
        <f>VLOOKUP(B318,[2]taxonomy1!$B:$U,7,FALSE)</f>
        <v xml:space="preserve"> Metazoa</v>
      </c>
      <c r="O318" t="str">
        <f>VLOOKUP(B318,[2]taxonomy1!$B:$U,8,FALSE)</f>
        <v xml:space="preserve"> Chordata</v>
      </c>
      <c r="P318" t="str">
        <f>VLOOKUP(B318,[2]taxonomy1!$B:$U,9,FALSE)</f>
        <v xml:space="preserve"> Craniata</v>
      </c>
      <c r="Q318" t="str">
        <f>VLOOKUP(B318,[2]taxonomy1!$B:$U,10,FALSE)</f>
        <v xml:space="preserve"> Vertebrata</v>
      </c>
      <c r="R318" t="str">
        <f>VLOOKUP(B318,[2]taxonomy1!$B:$U,11,FALSE)</f>
        <v xml:space="preserve"> Euteleostomi</v>
      </c>
      <c r="S318" t="str">
        <f>VLOOKUP(B318,[2]taxonomy1!$B:$U,12,FALSE)</f>
        <v>Archelosauria</v>
      </c>
      <c r="T318" t="str">
        <f>VLOOKUP(B318,[2]taxonomy1!$B:$U,13,FALSE)</f>
        <v xml:space="preserve"> Archosauria</v>
      </c>
      <c r="U318" t="str">
        <f>VLOOKUP(B318,[2]taxonomy1!$B:$U,14,FALSE)</f>
        <v xml:space="preserve"> Dinosauria</v>
      </c>
      <c r="V318" t="str">
        <f>VLOOKUP(B318,[2]taxonomy1!$B:$U,15,FALSE)</f>
        <v xml:space="preserve"> Saurischia</v>
      </c>
      <c r="W318" t="str">
        <f>VLOOKUP(B318,[2]taxonomy1!$B:$U,16,FALSE)</f>
        <v xml:space="preserve"> Theropoda</v>
      </c>
    </row>
    <row r="319" spans="1:23" x14ac:dyDescent="0.3">
      <c r="A319" t="s">
        <v>616</v>
      </c>
      <c r="B319" t="s">
        <v>617</v>
      </c>
      <c r="C319">
        <v>284</v>
      </c>
      <c r="D319" t="s">
        <v>10</v>
      </c>
      <c r="E319">
        <v>4</v>
      </c>
      <c r="F319">
        <v>277</v>
      </c>
      <c r="G319">
        <v>2735</v>
      </c>
      <c r="H319" t="s">
        <v>11</v>
      </c>
      <c r="I319" t="s">
        <v>10</v>
      </c>
      <c r="J319">
        <f t="shared" si="4"/>
        <v>273</v>
      </c>
      <c r="K319" t="str">
        <f>VLOOKUP(B319,[2]taxonomy1!$B:$U,2,FALSE)</f>
        <v xml:space="preserve"> Manacus vitellinus (golden-collared manakin).</v>
      </c>
      <c r="L319" t="str">
        <f>VLOOKUP(B319,[2]taxonomy1!$B:$U,4,FALSE)</f>
        <v xml:space="preserve"> NCBI_TaxID=328815 {ECO:0000313|EMBL:KFW81304.1, ECO:0000313|Proteomes:UP000053258};</v>
      </c>
      <c r="M319" t="str">
        <f>VLOOKUP(B319,[2]taxonomy1!$B:$U,6,FALSE)</f>
        <v>Eukaryota</v>
      </c>
      <c r="N319" t="str">
        <f>VLOOKUP(B319,[2]taxonomy1!$B:$U,7,FALSE)</f>
        <v xml:space="preserve"> Metazoa</v>
      </c>
      <c r="O319" t="str">
        <f>VLOOKUP(B319,[2]taxonomy1!$B:$U,8,FALSE)</f>
        <v xml:space="preserve"> Chordata</v>
      </c>
      <c r="P319" t="str">
        <f>VLOOKUP(B319,[2]taxonomy1!$B:$U,9,FALSE)</f>
        <v xml:space="preserve"> Craniata</v>
      </c>
      <c r="Q319" t="str">
        <f>VLOOKUP(B319,[2]taxonomy1!$B:$U,10,FALSE)</f>
        <v xml:space="preserve"> Vertebrata</v>
      </c>
      <c r="R319" t="str">
        <f>VLOOKUP(B319,[2]taxonomy1!$B:$U,11,FALSE)</f>
        <v xml:space="preserve"> Euteleostomi</v>
      </c>
      <c r="S319" t="str">
        <f>VLOOKUP(B319,[2]taxonomy1!$B:$U,12,FALSE)</f>
        <v>Archelosauria</v>
      </c>
      <c r="T319" t="str">
        <f>VLOOKUP(B319,[2]taxonomy1!$B:$U,13,FALSE)</f>
        <v xml:space="preserve"> Archosauria</v>
      </c>
      <c r="U319" t="str">
        <f>VLOOKUP(B319,[2]taxonomy1!$B:$U,14,FALSE)</f>
        <v xml:space="preserve"> Dinosauria</v>
      </c>
      <c r="V319" t="str">
        <f>VLOOKUP(B319,[2]taxonomy1!$B:$U,15,FALSE)</f>
        <v xml:space="preserve"> Saurischia</v>
      </c>
      <c r="W319" t="str">
        <f>VLOOKUP(B319,[2]taxonomy1!$B:$U,16,FALSE)</f>
        <v xml:space="preserve"> Theropoda</v>
      </c>
    </row>
    <row r="320" spans="1:23" x14ac:dyDescent="0.3">
      <c r="A320" t="s">
        <v>618</v>
      </c>
      <c r="B320" t="s">
        <v>619</v>
      </c>
      <c r="C320">
        <v>244</v>
      </c>
      <c r="D320" t="s">
        <v>10</v>
      </c>
      <c r="E320">
        <v>1</v>
      </c>
      <c r="F320">
        <v>237</v>
      </c>
      <c r="G320">
        <v>2735</v>
      </c>
      <c r="H320" t="s">
        <v>11</v>
      </c>
      <c r="I320" t="s">
        <v>10</v>
      </c>
      <c r="J320">
        <f t="shared" si="4"/>
        <v>236</v>
      </c>
      <c r="K320" t="str">
        <f>VLOOKUP(B320,[2]taxonomy1!$B:$U,2,FALSE)</f>
        <v xml:space="preserve"> Manacus vitellinus (golden-collared manakin).</v>
      </c>
      <c r="L320" t="str">
        <f>VLOOKUP(B320,[2]taxonomy1!$B:$U,4,FALSE)</f>
        <v xml:space="preserve"> NCBI_TaxID=328815 {ECO:0000313|EMBL:KFW85354.1, ECO:0000313|Proteomes:UP000053258};</v>
      </c>
      <c r="M320" t="str">
        <f>VLOOKUP(B320,[2]taxonomy1!$B:$U,6,FALSE)</f>
        <v>Eukaryota</v>
      </c>
      <c r="N320" t="str">
        <f>VLOOKUP(B320,[2]taxonomy1!$B:$U,7,FALSE)</f>
        <v xml:space="preserve"> Metazoa</v>
      </c>
      <c r="O320" t="str">
        <f>VLOOKUP(B320,[2]taxonomy1!$B:$U,8,FALSE)</f>
        <v xml:space="preserve"> Chordata</v>
      </c>
      <c r="P320" t="str">
        <f>VLOOKUP(B320,[2]taxonomy1!$B:$U,9,FALSE)</f>
        <v xml:space="preserve"> Craniata</v>
      </c>
      <c r="Q320" t="str">
        <f>VLOOKUP(B320,[2]taxonomy1!$B:$U,10,FALSE)</f>
        <v xml:space="preserve"> Vertebrata</v>
      </c>
      <c r="R320" t="str">
        <f>VLOOKUP(B320,[2]taxonomy1!$B:$U,11,FALSE)</f>
        <v xml:space="preserve"> Euteleostomi</v>
      </c>
      <c r="S320" t="str">
        <f>VLOOKUP(B320,[2]taxonomy1!$B:$U,12,FALSE)</f>
        <v>Archelosauria</v>
      </c>
      <c r="T320" t="str">
        <f>VLOOKUP(B320,[2]taxonomy1!$B:$U,13,FALSE)</f>
        <v xml:space="preserve"> Archosauria</v>
      </c>
      <c r="U320" t="str">
        <f>VLOOKUP(B320,[2]taxonomy1!$B:$U,14,FALSE)</f>
        <v xml:space="preserve"> Dinosauria</v>
      </c>
      <c r="V320" t="str">
        <f>VLOOKUP(B320,[2]taxonomy1!$B:$U,15,FALSE)</f>
        <v xml:space="preserve"> Saurischia</v>
      </c>
      <c r="W320" t="str">
        <f>VLOOKUP(B320,[2]taxonomy1!$B:$U,16,FALSE)</f>
        <v xml:space="preserve"> Theropoda</v>
      </c>
    </row>
    <row r="321" spans="1:23" x14ac:dyDescent="0.3">
      <c r="A321" t="s">
        <v>620</v>
      </c>
      <c r="B321" t="s">
        <v>621</v>
      </c>
      <c r="C321">
        <v>356</v>
      </c>
      <c r="D321" t="s">
        <v>10</v>
      </c>
      <c r="E321">
        <v>42</v>
      </c>
      <c r="F321">
        <v>327</v>
      </c>
      <c r="G321">
        <v>2735</v>
      </c>
      <c r="H321" t="s">
        <v>11</v>
      </c>
      <c r="I321" t="s">
        <v>10</v>
      </c>
      <c r="J321">
        <f t="shared" si="4"/>
        <v>285</v>
      </c>
      <c r="K321" t="str">
        <f>VLOOKUP(B321,[2]taxonomy1!$B:$U,2,FALSE)</f>
        <v xml:space="preserve"> Pseudogymnoascus sp. VKM F-3808.</v>
      </c>
      <c r="L321" t="str">
        <f>VLOOKUP(B321,[2]taxonomy1!$B:$U,4,FALSE)</f>
        <v xml:space="preserve"> NCBI_TaxID=1391699 {ECO:0000313|EMBL:KFX87878.1, ECO:0000313|Proteomes:UP000029329};</v>
      </c>
      <c r="M321" t="str">
        <f>VLOOKUP(B321,[2]taxonomy1!$B:$U,6,FALSE)</f>
        <v>Eukaryota</v>
      </c>
      <c r="N321" t="str">
        <f>VLOOKUP(B321,[2]taxonomy1!$B:$U,7,FALSE)</f>
        <v xml:space="preserve"> Fungi</v>
      </c>
      <c r="O321" t="str">
        <f>VLOOKUP(B321,[2]taxonomy1!$B:$U,8,FALSE)</f>
        <v xml:space="preserve"> Dikarya</v>
      </c>
      <c r="P321" t="str">
        <f>VLOOKUP(B321,[2]taxonomy1!$B:$U,9,FALSE)</f>
        <v xml:space="preserve"> Ascomycota</v>
      </c>
      <c r="Q321" t="str">
        <f>VLOOKUP(B321,[2]taxonomy1!$B:$U,10,FALSE)</f>
        <v xml:space="preserve"> Pezizomycotina</v>
      </c>
      <c r="R321" t="str">
        <f>VLOOKUP(B321,[2]taxonomy1!$B:$U,11,FALSE)</f>
        <v xml:space="preserve"> Leotiomycetes</v>
      </c>
      <c r="S321" t="str">
        <f>VLOOKUP(B321,[2]taxonomy1!$B:$U,12,FALSE)</f>
        <v>Leotiomycetes incertae sedis</v>
      </c>
      <c r="T321" t="str">
        <f>VLOOKUP(B321,[2]taxonomy1!$B:$U,13,FALSE)</f>
        <v xml:space="preserve"> Pseudeurotiaceae</v>
      </c>
      <c r="U321" t="str">
        <f>VLOOKUP(B321,[2]taxonomy1!$B:$U,14,FALSE)</f>
        <v xml:space="preserve"> Pseudogymnoascus.</v>
      </c>
      <c r="V321">
        <f>VLOOKUP(B321,[2]taxonomy1!$B:$U,15,FALSE)</f>
        <v>0</v>
      </c>
      <c r="W321">
        <f>VLOOKUP(B321,[2]taxonomy1!$B:$U,16,FALSE)</f>
        <v>0</v>
      </c>
    </row>
    <row r="322" spans="1:23" x14ac:dyDescent="0.3">
      <c r="A322" t="s">
        <v>622</v>
      </c>
      <c r="B322" t="s">
        <v>623</v>
      </c>
      <c r="C322">
        <v>283</v>
      </c>
      <c r="D322" t="s">
        <v>10</v>
      </c>
      <c r="E322">
        <v>3</v>
      </c>
      <c r="F322">
        <v>276</v>
      </c>
      <c r="G322">
        <v>2735</v>
      </c>
      <c r="H322" t="s">
        <v>11</v>
      </c>
      <c r="I322" t="s">
        <v>10</v>
      </c>
      <c r="J322">
        <f t="shared" si="4"/>
        <v>273</v>
      </c>
      <c r="K322" t="str">
        <f>VLOOKUP(B322,[2]taxonomy1!$B:$U,2,FALSE)</f>
        <v xml:space="preserve"> Pseudogymnoascus sp. VKM F-3808.</v>
      </c>
      <c r="L322" t="str">
        <f>VLOOKUP(B322,[2]taxonomy1!$B:$U,4,FALSE)</f>
        <v xml:space="preserve"> NCBI_TaxID=1391699 {ECO:0000313|EMBL:KFX91037.1, ECO:0000313|Proteomes:UP000029329};</v>
      </c>
      <c r="M322" t="str">
        <f>VLOOKUP(B322,[2]taxonomy1!$B:$U,6,FALSE)</f>
        <v>Eukaryota</v>
      </c>
      <c r="N322" t="str">
        <f>VLOOKUP(B322,[2]taxonomy1!$B:$U,7,FALSE)</f>
        <v xml:space="preserve"> Fungi</v>
      </c>
      <c r="O322" t="str">
        <f>VLOOKUP(B322,[2]taxonomy1!$B:$U,8,FALSE)</f>
        <v xml:space="preserve"> Dikarya</v>
      </c>
      <c r="P322" t="str">
        <f>VLOOKUP(B322,[2]taxonomy1!$B:$U,9,FALSE)</f>
        <v xml:space="preserve"> Ascomycota</v>
      </c>
      <c r="Q322" t="str">
        <f>VLOOKUP(B322,[2]taxonomy1!$B:$U,10,FALSE)</f>
        <v xml:space="preserve"> Pezizomycotina</v>
      </c>
      <c r="R322" t="str">
        <f>VLOOKUP(B322,[2]taxonomy1!$B:$U,11,FALSE)</f>
        <v xml:space="preserve"> Leotiomycetes</v>
      </c>
      <c r="S322" t="str">
        <f>VLOOKUP(B322,[2]taxonomy1!$B:$U,12,FALSE)</f>
        <v>Leotiomycetes incertae sedis</v>
      </c>
      <c r="T322" t="str">
        <f>VLOOKUP(B322,[2]taxonomy1!$B:$U,13,FALSE)</f>
        <v xml:space="preserve"> Pseudeurotiaceae</v>
      </c>
      <c r="U322" t="str">
        <f>VLOOKUP(B322,[2]taxonomy1!$B:$U,14,FALSE)</f>
        <v xml:space="preserve"> Pseudogymnoascus.</v>
      </c>
      <c r="V322">
        <f>VLOOKUP(B322,[2]taxonomy1!$B:$U,15,FALSE)</f>
        <v>0</v>
      </c>
      <c r="W322">
        <f>VLOOKUP(B322,[2]taxonomy1!$B:$U,16,FALSE)</f>
        <v>0</v>
      </c>
    </row>
    <row r="323" spans="1:23" x14ac:dyDescent="0.3">
      <c r="A323" t="s">
        <v>624</v>
      </c>
      <c r="B323" t="s">
        <v>625</v>
      </c>
      <c r="C323">
        <v>356</v>
      </c>
      <c r="D323" t="s">
        <v>10</v>
      </c>
      <c r="E323">
        <v>42</v>
      </c>
      <c r="F323">
        <v>327</v>
      </c>
      <c r="G323">
        <v>2735</v>
      </c>
      <c r="H323" t="s">
        <v>11</v>
      </c>
      <c r="I323" t="s">
        <v>10</v>
      </c>
      <c r="J323">
        <f t="shared" ref="J323:J386" si="5">F323-E323</f>
        <v>285</v>
      </c>
      <c r="K323" t="str">
        <f>VLOOKUP(B323,[2]taxonomy1!$B:$U,2,FALSE)</f>
        <v xml:space="preserve"> Pseudogymnoascus sp. VKM F-3557.</v>
      </c>
      <c r="L323" t="str">
        <f>VLOOKUP(B323,[2]taxonomy1!$B:$U,4,FALSE)</f>
        <v xml:space="preserve"> NCBI_TaxID=1437433 {ECO:0000313|EMBL:KFX93537.1, ECO:0000313|Proteomes:UP000029320};</v>
      </c>
      <c r="M323" t="str">
        <f>VLOOKUP(B323,[2]taxonomy1!$B:$U,6,FALSE)</f>
        <v>Eukaryota</v>
      </c>
      <c r="N323" t="str">
        <f>VLOOKUP(B323,[2]taxonomy1!$B:$U,7,FALSE)</f>
        <v xml:space="preserve"> Fungi</v>
      </c>
      <c r="O323" t="str">
        <f>VLOOKUP(B323,[2]taxonomy1!$B:$U,8,FALSE)</f>
        <v xml:space="preserve"> Dikarya</v>
      </c>
      <c r="P323" t="str">
        <f>VLOOKUP(B323,[2]taxonomy1!$B:$U,9,FALSE)</f>
        <v xml:space="preserve"> Ascomycota</v>
      </c>
      <c r="Q323" t="str">
        <f>VLOOKUP(B323,[2]taxonomy1!$B:$U,10,FALSE)</f>
        <v xml:space="preserve"> Pezizomycotina</v>
      </c>
      <c r="R323" t="str">
        <f>VLOOKUP(B323,[2]taxonomy1!$B:$U,11,FALSE)</f>
        <v xml:space="preserve"> Leotiomycetes</v>
      </c>
      <c r="S323" t="str">
        <f>VLOOKUP(B323,[2]taxonomy1!$B:$U,12,FALSE)</f>
        <v>Leotiomycetes incertae sedis</v>
      </c>
      <c r="T323" t="str">
        <f>VLOOKUP(B323,[2]taxonomy1!$B:$U,13,FALSE)</f>
        <v xml:space="preserve"> Pseudeurotiaceae</v>
      </c>
      <c r="U323" t="str">
        <f>VLOOKUP(B323,[2]taxonomy1!$B:$U,14,FALSE)</f>
        <v xml:space="preserve"> Pseudogymnoascus.</v>
      </c>
      <c r="V323">
        <f>VLOOKUP(B323,[2]taxonomy1!$B:$U,15,FALSE)</f>
        <v>0</v>
      </c>
      <c r="W323">
        <f>VLOOKUP(B323,[2]taxonomy1!$B:$U,16,FALSE)</f>
        <v>0</v>
      </c>
    </row>
    <row r="324" spans="1:23" x14ac:dyDescent="0.3">
      <c r="A324" t="s">
        <v>626</v>
      </c>
      <c r="B324" t="s">
        <v>627</v>
      </c>
      <c r="C324">
        <v>56</v>
      </c>
      <c r="D324" t="s">
        <v>10</v>
      </c>
      <c r="E324">
        <v>2</v>
      </c>
      <c r="F324">
        <v>56</v>
      </c>
      <c r="G324">
        <v>2735</v>
      </c>
      <c r="H324" t="s">
        <v>11</v>
      </c>
      <c r="I324" t="s">
        <v>10</v>
      </c>
      <c r="J324">
        <f t="shared" si="5"/>
        <v>54</v>
      </c>
      <c r="K324" t="str">
        <f>VLOOKUP(B324,[2]taxonomy1!$B:$U,2,FALSE)</f>
        <v xml:space="preserve"> Pseudogymnoascus sp. VKM F-4246.</v>
      </c>
      <c r="L324" t="str">
        <f>VLOOKUP(B324,[2]taxonomy1!$B:$U,4,FALSE)</f>
        <v xml:space="preserve"> NCBI_TaxID=1420902 {ECO:0000313|EMBL:KFY07374.1, ECO:0000313|Proteomes:UP000029299};</v>
      </c>
      <c r="M324" t="str">
        <f>VLOOKUP(B324,[2]taxonomy1!$B:$U,6,FALSE)</f>
        <v>Eukaryota</v>
      </c>
      <c r="N324" t="str">
        <f>VLOOKUP(B324,[2]taxonomy1!$B:$U,7,FALSE)</f>
        <v xml:space="preserve"> Fungi</v>
      </c>
      <c r="O324" t="str">
        <f>VLOOKUP(B324,[2]taxonomy1!$B:$U,8,FALSE)</f>
        <v xml:space="preserve"> Dikarya</v>
      </c>
      <c r="P324" t="str">
        <f>VLOOKUP(B324,[2]taxonomy1!$B:$U,9,FALSE)</f>
        <v xml:space="preserve"> Ascomycota</v>
      </c>
      <c r="Q324" t="str">
        <f>VLOOKUP(B324,[2]taxonomy1!$B:$U,10,FALSE)</f>
        <v xml:space="preserve"> Pezizomycotina</v>
      </c>
      <c r="R324" t="str">
        <f>VLOOKUP(B324,[2]taxonomy1!$B:$U,11,FALSE)</f>
        <v xml:space="preserve"> Leotiomycetes</v>
      </c>
      <c r="S324" t="str">
        <f>VLOOKUP(B324,[2]taxonomy1!$B:$U,12,FALSE)</f>
        <v>Leotiomycetes incertae sedis</v>
      </c>
      <c r="T324" t="str">
        <f>VLOOKUP(B324,[2]taxonomy1!$B:$U,13,FALSE)</f>
        <v xml:space="preserve"> Pseudeurotiaceae</v>
      </c>
      <c r="U324" t="str">
        <f>VLOOKUP(B324,[2]taxonomy1!$B:$U,14,FALSE)</f>
        <v xml:space="preserve"> Pseudogymnoascus.</v>
      </c>
      <c r="V324">
        <f>VLOOKUP(B324,[2]taxonomy1!$B:$U,15,FALSE)</f>
        <v>0</v>
      </c>
      <c r="W324">
        <f>VLOOKUP(B324,[2]taxonomy1!$B:$U,16,FALSE)</f>
        <v>0</v>
      </c>
    </row>
    <row r="325" spans="1:23" x14ac:dyDescent="0.3">
      <c r="A325" t="s">
        <v>628</v>
      </c>
      <c r="B325" t="s">
        <v>629</v>
      </c>
      <c r="C325">
        <v>356</v>
      </c>
      <c r="D325" t="s">
        <v>10</v>
      </c>
      <c r="E325">
        <v>42</v>
      </c>
      <c r="F325">
        <v>327</v>
      </c>
      <c r="G325">
        <v>2735</v>
      </c>
      <c r="H325" t="s">
        <v>11</v>
      </c>
      <c r="I325" t="s">
        <v>10</v>
      </c>
      <c r="J325">
        <f t="shared" si="5"/>
        <v>285</v>
      </c>
      <c r="K325" t="str">
        <f>VLOOKUP(B325,[2]taxonomy1!$B:$U,2,FALSE)</f>
        <v xml:space="preserve"> Pseudogymnoascus sp. VKM F-4246.</v>
      </c>
      <c r="L325" t="str">
        <f>VLOOKUP(B325,[2]taxonomy1!$B:$U,4,FALSE)</f>
        <v xml:space="preserve"> NCBI_TaxID=1420902 {ECO:0000313|EMBL:KFY07468.1, ECO:0000313|Proteomes:UP000029299};</v>
      </c>
      <c r="M325" t="str">
        <f>VLOOKUP(B325,[2]taxonomy1!$B:$U,6,FALSE)</f>
        <v>Eukaryota</v>
      </c>
      <c r="N325" t="str">
        <f>VLOOKUP(B325,[2]taxonomy1!$B:$U,7,FALSE)</f>
        <v xml:space="preserve"> Fungi</v>
      </c>
      <c r="O325" t="str">
        <f>VLOOKUP(B325,[2]taxonomy1!$B:$U,8,FALSE)</f>
        <v xml:space="preserve"> Dikarya</v>
      </c>
      <c r="P325" t="str">
        <f>VLOOKUP(B325,[2]taxonomy1!$B:$U,9,FALSE)</f>
        <v xml:space="preserve"> Ascomycota</v>
      </c>
      <c r="Q325" t="str">
        <f>VLOOKUP(B325,[2]taxonomy1!$B:$U,10,FALSE)</f>
        <v xml:space="preserve"> Pezizomycotina</v>
      </c>
      <c r="R325" t="str">
        <f>VLOOKUP(B325,[2]taxonomy1!$B:$U,11,FALSE)</f>
        <v xml:space="preserve"> Leotiomycetes</v>
      </c>
      <c r="S325" t="str">
        <f>VLOOKUP(B325,[2]taxonomy1!$B:$U,12,FALSE)</f>
        <v>Leotiomycetes incertae sedis</v>
      </c>
      <c r="T325" t="str">
        <f>VLOOKUP(B325,[2]taxonomy1!$B:$U,13,FALSE)</f>
        <v xml:space="preserve"> Pseudeurotiaceae</v>
      </c>
      <c r="U325" t="str">
        <f>VLOOKUP(B325,[2]taxonomy1!$B:$U,14,FALSE)</f>
        <v xml:space="preserve"> Pseudogymnoascus.</v>
      </c>
      <c r="V325">
        <f>VLOOKUP(B325,[2]taxonomy1!$B:$U,15,FALSE)</f>
        <v>0</v>
      </c>
      <c r="W325">
        <f>VLOOKUP(B325,[2]taxonomy1!$B:$U,16,FALSE)</f>
        <v>0</v>
      </c>
    </row>
    <row r="326" spans="1:23" x14ac:dyDescent="0.3">
      <c r="A326" t="s">
        <v>630</v>
      </c>
      <c r="B326" t="s">
        <v>631</v>
      </c>
      <c r="C326">
        <v>356</v>
      </c>
      <c r="D326" t="s">
        <v>10</v>
      </c>
      <c r="E326">
        <v>42</v>
      </c>
      <c r="F326">
        <v>327</v>
      </c>
      <c r="G326">
        <v>2735</v>
      </c>
      <c r="H326" t="s">
        <v>11</v>
      </c>
      <c r="I326" t="s">
        <v>10</v>
      </c>
      <c r="J326">
        <f t="shared" si="5"/>
        <v>285</v>
      </c>
      <c r="K326" t="str">
        <f>VLOOKUP(B326,[2]taxonomy1!$B:$U,2,FALSE)</f>
        <v xml:space="preserve"> Pseudogymnoascus sp. VKM F-3775.</v>
      </c>
      <c r="L326" t="str">
        <f>VLOOKUP(B326,[2]taxonomy1!$B:$U,4,FALSE)</f>
        <v xml:space="preserve"> NCBI_TaxID=1420901 {ECO:0000313|EMBL:KFY04130.1, ECO:0000313|Proteomes:UP000029338};</v>
      </c>
      <c r="M326" t="str">
        <f>VLOOKUP(B326,[2]taxonomy1!$B:$U,6,FALSE)</f>
        <v>Eukaryota</v>
      </c>
      <c r="N326" t="str">
        <f>VLOOKUP(B326,[2]taxonomy1!$B:$U,7,FALSE)</f>
        <v xml:space="preserve"> Fungi</v>
      </c>
      <c r="O326" t="str">
        <f>VLOOKUP(B326,[2]taxonomy1!$B:$U,8,FALSE)</f>
        <v xml:space="preserve"> Dikarya</v>
      </c>
      <c r="P326" t="str">
        <f>VLOOKUP(B326,[2]taxonomy1!$B:$U,9,FALSE)</f>
        <v xml:space="preserve"> Ascomycota</v>
      </c>
      <c r="Q326" t="str">
        <f>VLOOKUP(B326,[2]taxonomy1!$B:$U,10,FALSE)</f>
        <v xml:space="preserve"> Pezizomycotina</v>
      </c>
      <c r="R326" t="str">
        <f>VLOOKUP(B326,[2]taxonomy1!$B:$U,11,FALSE)</f>
        <v xml:space="preserve"> Leotiomycetes</v>
      </c>
      <c r="S326" t="str">
        <f>VLOOKUP(B326,[2]taxonomy1!$B:$U,12,FALSE)</f>
        <v>Leotiomycetes incertae sedis</v>
      </c>
      <c r="T326" t="str">
        <f>VLOOKUP(B326,[2]taxonomy1!$B:$U,13,FALSE)</f>
        <v xml:space="preserve"> Pseudeurotiaceae</v>
      </c>
      <c r="U326" t="str">
        <f>VLOOKUP(B326,[2]taxonomy1!$B:$U,14,FALSE)</f>
        <v xml:space="preserve"> Pseudogymnoascus.</v>
      </c>
      <c r="V326">
        <f>VLOOKUP(B326,[2]taxonomy1!$B:$U,15,FALSE)</f>
        <v>0</v>
      </c>
      <c r="W326">
        <f>VLOOKUP(B326,[2]taxonomy1!$B:$U,16,FALSE)</f>
        <v>0</v>
      </c>
    </row>
    <row r="327" spans="1:23" x14ac:dyDescent="0.3">
      <c r="A327" t="s">
        <v>632</v>
      </c>
      <c r="B327" t="s">
        <v>633</v>
      </c>
      <c r="C327">
        <v>283</v>
      </c>
      <c r="D327" t="s">
        <v>10</v>
      </c>
      <c r="E327">
        <v>3</v>
      </c>
      <c r="F327">
        <v>276</v>
      </c>
      <c r="G327">
        <v>2735</v>
      </c>
      <c r="H327" t="s">
        <v>11</v>
      </c>
      <c r="I327" t="s">
        <v>10</v>
      </c>
      <c r="J327">
        <f t="shared" si="5"/>
        <v>273</v>
      </c>
      <c r="K327" t="str">
        <f>VLOOKUP(B327,[2]taxonomy1!$B:$U,2,FALSE)</f>
        <v xml:space="preserve"> Pseudogymnoascus sp. VKM F-3557.</v>
      </c>
      <c r="L327" t="str">
        <f>VLOOKUP(B327,[2]taxonomy1!$B:$U,4,FALSE)</f>
        <v xml:space="preserve"> NCBI_TaxID=1437433 {ECO:0000313|EMBL:KFX88801.1, ECO:0000313|Proteomes:UP000029320};</v>
      </c>
      <c r="M327" t="str">
        <f>VLOOKUP(B327,[2]taxonomy1!$B:$U,6,FALSE)</f>
        <v>Eukaryota</v>
      </c>
      <c r="N327" t="str">
        <f>VLOOKUP(B327,[2]taxonomy1!$B:$U,7,FALSE)</f>
        <v xml:space="preserve"> Fungi</v>
      </c>
      <c r="O327" t="str">
        <f>VLOOKUP(B327,[2]taxonomy1!$B:$U,8,FALSE)</f>
        <v xml:space="preserve"> Dikarya</v>
      </c>
      <c r="P327" t="str">
        <f>VLOOKUP(B327,[2]taxonomy1!$B:$U,9,FALSE)</f>
        <v xml:space="preserve"> Ascomycota</v>
      </c>
      <c r="Q327" t="str">
        <f>VLOOKUP(B327,[2]taxonomy1!$B:$U,10,FALSE)</f>
        <v xml:space="preserve"> Pezizomycotina</v>
      </c>
      <c r="R327" t="str">
        <f>VLOOKUP(B327,[2]taxonomy1!$B:$U,11,FALSE)</f>
        <v xml:space="preserve"> Leotiomycetes</v>
      </c>
      <c r="S327" t="str">
        <f>VLOOKUP(B327,[2]taxonomy1!$B:$U,12,FALSE)</f>
        <v>Leotiomycetes incertae sedis</v>
      </c>
      <c r="T327" t="str">
        <f>VLOOKUP(B327,[2]taxonomy1!$B:$U,13,FALSE)</f>
        <v xml:space="preserve"> Pseudeurotiaceae</v>
      </c>
      <c r="U327" t="str">
        <f>VLOOKUP(B327,[2]taxonomy1!$B:$U,14,FALSE)</f>
        <v xml:space="preserve"> Pseudogymnoascus.</v>
      </c>
      <c r="V327">
        <f>VLOOKUP(B327,[2]taxonomy1!$B:$U,15,FALSE)</f>
        <v>0</v>
      </c>
      <c r="W327">
        <f>VLOOKUP(B327,[2]taxonomy1!$B:$U,16,FALSE)</f>
        <v>0</v>
      </c>
    </row>
    <row r="328" spans="1:23" x14ac:dyDescent="0.3">
      <c r="A328" t="s">
        <v>634</v>
      </c>
      <c r="B328" t="s">
        <v>635</v>
      </c>
      <c r="C328">
        <v>283</v>
      </c>
      <c r="D328" t="s">
        <v>10</v>
      </c>
      <c r="E328">
        <v>3</v>
      </c>
      <c r="F328">
        <v>276</v>
      </c>
      <c r="G328">
        <v>2735</v>
      </c>
      <c r="H328" t="s">
        <v>11</v>
      </c>
      <c r="I328" t="s">
        <v>10</v>
      </c>
      <c r="J328">
        <f t="shared" si="5"/>
        <v>273</v>
      </c>
      <c r="K328" t="str">
        <f>VLOOKUP(B328,[2]taxonomy1!$B:$U,2,FALSE)</f>
        <v xml:space="preserve"> Pseudogymnoascus sp. VKM F-4281 (FW-2241).</v>
      </c>
      <c r="L328" t="str">
        <f>VLOOKUP(B328,[2]taxonomy1!$B:$U,4,FALSE)</f>
        <v xml:space="preserve"> NCBI_TaxID=1420906 {ECO:0000313|EMBL:KFY21668.1, ECO:0000313|Proteomes:UP000029327};</v>
      </c>
      <c r="M328" t="str">
        <f>VLOOKUP(B328,[2]taxonomy1!$B:$U,6,FALSE)</f>
        <v>Eukaryota</v>
      </c>
      <c r="N328" t="str">
        <f>VLOOKUP(B328,[2]taxonomy1!$B:$U,7,FALSE)</f>
        <v xml:space="preserve"> Fungi</v>
      </c>
      <c r="O328" t="str">
        <f>VLOOKUP(B328,[2]taxonomy1!$B:$U,8,FALSE)</f>
        <v xml:space="preserve"> Dikarya</v>
      </c>
      <c r="P328" t="str">
        <f>VLOOKUP(B328,[2]taxonomy1!$B:$U,9,FALSE)</f>
        <v xml:space="preserve"> Ascomycota</v>
      </c>
      <c r="Q328" t="str">
        <f>VLOOKUP(B328,[2]taxonomy1!$B:$U,10,FALSE)</f>
        <v xml:space="preserve"> Pezizomycotina</v>
      </c>
      <c r="R328" t="str">
        <f>VLOOKUP(B328,[2]taxonomy1!$B:$U,11,FALSE)</f>
        <v xml:space="preserve"> Leotiomycetes</v>
      </c>
      <c r="S328" t="str">
        <f>VLOOKUP(B328,[2]taxonomy1!$B:$U,12,FALSE)</f>
        <v>Leotiomycetes incertae sedis</v>
      </c>
      <c r="T328" t="str">
        <f>VLOOKUP(B328,[2]taxonomy1!$B:$U,13,FALSE)</f>
        <v xml:space="preserve"> Pseudeurotiaceae</v>
      </c>
      <c r="U328" t="str">
        <f>VLOOKUP(B328,[2]taxonomy1!$B:$U,14,FALSE)</f>
        <v xml:space="preserve"> Pseudogymnoascus.</v>
      </c>
      <c r="V328">
        <f>VLOOKUP(B328,[2]taxonomy1!$B:$U,15,FALSE)</f>
        <v>0</v>
      </c>
      <c r="W328">
        <f>VLOOKUP(B328,[2]taxonomy1!$B:$U,16,FALSE)</f>
        <v>0</v>
      </c>
    </row>
    <row r="329" spans="1:23" x14ac:dyDescent="0.3">
      <c r="A329" t="s">
        <v>636</v>
      </c>
      <c r="B329" t="s">
        <v>637</v>
      </c>
      <c r="C329">
        <v>283</v>
      </c>
      <c r="D329" t="s">
        <v>10</v>
      </c>
      <c r="E329">
        <v>3</v>
      </c>
      <c r="F329">
        <v>276</v>
      </c>
      <c r="G329">
        <v>2735</v>
      </c>
      <c r="H329" t="s">
        <v>11</v>
      </c>
      <c r="I329" t="s">
        <v>10</v>
      </c>
      <c r="J329">
        <f t="shared" si="5"/>
        <v>273</v>
      </c>
      <c r="K329" t="str">
        <f>VLOOKUP(B329,[2]taxonomy1!$B:$U,2,FALSE)</f>
        <v xml:space="preserve"> Pseudogymnoascus sp. VKM F-3775.</v>
      </c>
      <c r="L329" t="str">
        <f>VLOOKUP(B329,[2]taxonomy1!$B:$U,4,FALSE)</f>
        <v xml:space="preserve"> NCBI_TaxID=1420901 {ECO:0000313|EMBL:KFY23615.1, ECO:0000313|Proteomes:UP000029338};</v>
      </c>
      <c r="M329" t="str">
        <f>VLOOKUP(B329,[2]taxonomy1!$B:$U,6,FALSE)</f>
        <v>Eukaryota</v>
      </c>
      <c r="N329" t="str">
        <f>VLOOKUP(B329,[2]taxonomy1!$B:$U,7,FALSE)</f>
        <v xml:space="preserve"> Fungi</v>
      </c>
      <c r="O329" t="str">
        <f>VLOOKUP(B329,[2]taxonomy1!$B:$U,8,FALSE)</f>
        <v xml:space="preserve"> Dikarya</v>
      </c>
      <c r="P329" t="str">
        <f>VLOOKUP(B329,[2]taxonomy1!$B:$U,9,FALSE)</f>
        <v xml:space="preserve"> Ascomycota</v>
      </c>
      <c r="Q329" t="str">
        <f>VLOOKUP(B329,[2]taxonomy1!$B:$U,10,FALSE)</f>
        <v xml:space="preserve"> Pezizomycotina</v>
      </c>
      <c r="R329" t="str">
        <f>VLOOKUP(B329,[2]taxonomy1!$B:$U,11,FALSE)</f>
        <v xml:space="preserve"> Leotiomycetes</v>
      </c>
      <c r="S329" t="str">
        <f>VLOOKUP(B329,[2]taxonomy1!$B:$U,12,FALSE)</f>
        <v>Leotiomycetes incertae sedis</v>
      </c>
      <c r="T329" t="str">
        <f>VLOOKUP(B329,[2]taxonomy1!$B:$U,13,FALSE)</f>
        <v xml:space="preserve"> Pseudeurotiaceae</v>
      </c>
      <c r="U329" t="str">
        <f>VLOOKUP(B329,[2]taxonomy1!$B:$U,14,FALSE)</f>
        <v xml:space="preserve"> Pseudogymnoascus.</v>
      </c>
      <c r="V329">
        <f>VLOOKUP(B329,[2]taxonomy1!$B:$U,15,FALSE)</f>
        <v>0</v>
      </c>
      <c r="W329">
        <f>VLOOKUP(B329,[2]taxonomy1!$B:$U,16,FALSE)</f>
        <v>0</v>
      </c>
    </row>
    <row r="330" spans="1:23" x14ac:dyDescent="0.3">
      <c r="A330" t="s">
        <v>638</v>
      </c>
      <c r="B330" t="s">
        <v>639</v>
      </c>
      <c r="C330">
        <v>356</v>
      </c>
      <c r="D330" t="s">
        <v>10</v>
      </c>
      <c r="E330">
        <v>42</v>
      </c>
      <c r="F330">
        <v>327</v>
      </c>
      <c r="G330">
        <v>2735</v>
      </c>
      <c r="H330" t="s">
        <v>11</v>
      </c>
      <c r="I330" t="s">
        <v>10</v>
      </c>
      <c r="J330">
        <f t="shared" si="5"/>
        <v>285</v>
      </c>
      <c r="K330" t="str">
        <f>VLOOKUP(B330,[2]taxonomy1!$B:$U,2,FALSE)</f>
        <v xml:space="preserve"> Pseudogymnoascus sp. VKM F-4281 (FW-2241).</v>
      </c>
      <c r="L330" t="str">
        <f>VLOOKUP(B330,[2]taxonomy1!$B:$U,4,FALSE)</f>
        <v xml:space="preserve"> NCBI_TaxID=1420906 {ECO:0000313|EMBL:KFY32630.1, ECO:0000313|Proteomes:UP000029327};</v>
      </c>
      <c r="M330" t="str">
        <f>VLOOKUP(B330,[2]taxonomy1!$B:$U,6,FALSE)</f>
        <v>Eukaryota</v>
      </c>
      <c r="N330" t="str">
        <f>VLOOKUP(B330,[2]taxonomy1!$B:$U,7,FALSE)</f>
        <v xml:space="preserve"> Fungi</v>
      </c>
      <c r="O330" t="str">
        <f>VLOOKUP(B330,[2]taxonomy1!$B:$U,8,FALSE)</f>
        <v xml:space="preserve"> Dikarya</v>
      </c>
      <c r="P330" t="str">
        <f>VLOOKUP(B330,[2]taxonomy1!$B:$U,9,FALSE)</f>
        <v xml:space="preserve"> Ascomycota</v>
      </c>
      <c r="Q330" t="str">
        <f>VLOOKUP(B330,[2]taxonomy1!$B:$U,10,FALSE)</f>
        <v xml:space="preserve"> Pezizomycotina</v>
      </c>
      <c r="R330" t="str">
        <f>VLOOKUP(B330,[2]taxonomy1!$B:$U,11,FALSE)</f>
        <v xml:space="preserve"> Leotiomycetes</v>
      </c>
      <c r="S330" t="str">
        <f>VLOOKUP(B330,[2]taxonomy1!$B:$U,12,FALSE)</f>
        <v>Leotiomycetes incertae sedis</v>
      </c>
      <c r="T330" t="str">
        <f>VLOOKUP(B330,[2]taxonomy1!$B:$U,13,FALSE)</f>
        <v xml:space="preserve"> Pseudeurotiaceae</v>
      </c>
      <c r="U330" t="str">
        <f>VLOOKUP(B330,[2]taxonomy1!$B:$U,14,FALSE)</f>
        <v xml:space="preserve"> Pseudogymnoascus.</v>
      </c>
      <c r="V330">
        <f>VLOOKUP(B330,[2]taxonomy1!$B:$U,15,FALSE)</f>
        <v>0</v>
      </c>
      <c r="W330">
        <f>VLOOKUP(B330,[2]taxonomy1!$B:$U,16,FALSE)</f>
        <v>0</v>
      </c>
    </row>
    <row r="331" spans="1:23" x14ac:dyDescent="0.3">
      <c r="A331" t="s">
        <v>640</v>
      </c>
      <c r="B331" t="s">
        <v>641</v>
      </c>
      <c r="C331">
        <v>283</v>
      </c>
      <c r="D331" t="s">
        <v>10</v>
      </c>
      <c r="E331">
        <v>3</v>
      </c>
      <c r="F331">
        <v>276</v>
      </c>
      <c r="G331">
        <v>2735</v>
      </c>
      <c r="H331" t="s">
        <v>11</v>
      </c>
      <c r="I331" t="s">
        <v>10</v>
      </c>
      <c r="J331">
        <f t="shared" si="5"/>
        <v>273</v>
      </c>
      <c r="K331" t="str">
        <f>VLOOKUP(B331,[2]taxonomy1!$B:$U,2,FALSE)</f>
        <v xml:space="preserve"> Pseudogymnoascus sp. VKM F-4513 (FW-928).</v>
      </c>
      <c r="L331" t="str">
        <f>VLOOKUP(B331,[2]taxonomy1!$B:$U,4,FALSE)</f>
        <v xml:space="preserve"> NCBI_TaxID=1420907 {ECO:0000313|EMBL:KFY34555.1, ECO:0000313|Proteomes:UP000029288};</v>
      </c>
      <c r="M331" t="str">
        <f>VLOOKUP(B331,[2]taxonomy1!$B:$U,6,FALSE)</f>
        <v>Eukaryota</v>
      </c>
      <c r="N331" t="str">
        <f>VLOOKUP(B331,[2]taxonomy1!$B:$U,7,FALSE)</f>
        <v xml:space="preserve"> Fungi</v>
      </c>
      <c r="O331" t="str">
        <f>VLOOKUP(B331,[2]taxonomy1!$B:$U,8,FALSE)</f>
        <v xml:space="preserve"> Dikarya</v>
      </c>
      <c r="P331" t="str">
        <f>VLOOKUP(B331,[2]taxonomy1!$B:$U,9,FALSE)</f>
        <v xml:space="preserve"> Ascomycota</v>
      </c>
      <c r="Q331" t="str">
        <f>VLOOKUP(B331,[2]taxonomy1!$B:$U,10,FALSE)</f>
        <v xml:space="preserve"> Pezizomycotina</v>
      </c>
      <c r="R331" t="str">
        <f>VLOOKUP(B331,[2]taxonomy1!$B:$U,11,FALSE)</f>
        <v xml:space="preserve"> Leotiomycetes</v>
      </c>
      <c r="S331" t="str">
        <f>VLOOKUP(B331,[2]taxonomy1!$B:$U,12,FALSE)</f>
        <v>Leotiomycetes incertae sedis</v>
      </c>
      <c r="T331" t="str">
        <f>VLOOKUP(B331,[2]taxonomy1!$B:$U,13,FALSE)</f>
        <v xml:space="preserve"> Pseudeurotiaceae</v>
      </c>
      <c r="U331" t="str">
        <f>VLOOKUP(B331,[2]taxonomy1!$B:$U,14,FALSE)</f>
        <v xml:space="preserve"> Pseudogymnoascus.</v>
      </c>
      <c r="V331">
        <f>VLOOKUP(B331,[2]taxonomy1!$B:$U,15,FALSE)</f>
        <v>0</v>
      </c>
      <c r="W331">
        <f>VLOOKUP(B331,[2]taxonomy1!$B:$U,16,FALSE)</f>
        <v>0</v>
      </c>
    </row>
    <row r="332" spans="1:23" x14ac:dyDescent="0.3">
      <c r="A332" t="s">
        <v>642</v>
      </c>
      <c r="B332" t="s">
        <v>643</v>
      </c>
      <c r="C332">
        <v>283</v>
      </c>
      <c r="D332" t="s">
        <v>10</v>
      </c>
      <c r="E332">
        <v>3</v>
      </c>
      <c r="F332">
        <v>276</v>
      </c>
      <c r="G332">
        <v>2735</v>
      </c>
      <c r="H332" t="s">
        <v>11</v>
      </c>
      <c r="I332" t="s">
        <v>10</v>
      </c>
      <c r="J332">
        <f t="shared" si="5"/>
        <v>273</v>
      </c>
      <c r="K332" t="str">
        <f>VLOOKUP(B332,[2]taxonomy1!$B:$U,2,FALSE)</f>
        <v xml:space="preserve"> Pseudogymnoascus sp. VKM F-4516 (FW-969).</v>
      </c>
      <c r="L332" t="str">
        <f>VLOOKUP(B332,[2]taxonomy1!$B:$U,4,FALSE)</f>
        <v xml:space="preserve"> NCBI_TaxID=1420910 {ECO:0000313|EMBL:KFY52541.1, ECO:0000313|Proteomes:UP000029268};</v>
      </c>
      <c r="M332" t="str">
        <f>VLOOKUP(B332,[2]taxonomy1!$B:$U,6,FALSE)</f>
        <v>Eukaryota</v>
      </c>
      <c r="N332" t="str">
        <f>VLOOKUP(B332,[2]taxonomy1!$B:$U,7,FALSE)</f>
        <v xml:space="preserve"> Fungi</v>
      </c>
      <c r="O332" t="str">
        <f>VLOOKUP(B332,[2]taxonomy1!$B:$U,8,FALSE)</f>
        <v xml:space="preserve"> Dikarya</v>
      </c>
      <c r="P332" t="str">
        <f>VLOOKUP(B332,[2]taxonomy1!$B:$U,9,FALSE)</f>
        <v xml:space="preserve"> Ascomycota</v>
      </c>
      <c r="Q332" t="str">
        <f>VLOOKUP(B332,[2]taxonomy1!$B:$U,10,FALSE)</f>
        <v xml:space="preserve"> Pezizomycotina</v>
      </c>
      <c r="R332" t="str">
        <f>VLOOKUP(B332,[2]taxonomy1!$B:$U,11,FALSE)</f>
        <v xml:space="preserve"> Leotiomycetes</v>
      </c>
      <c r="S332" t="str">
        <f>VLOOKUP(B332,[2]taxonomy1!$B:$U,12,FALSE)</f>
        <v>Leotiomycetes incertae sedis</v>
      </c>
      <c r="T332" t="str">
        <f>VLOOKUP(B332,[2]taxonomy1!$B:$U,13,FALSE)</f>
        <v xml:space="preserve"> Pseudeurotiaceae</v>
      </c>
      <c r="U332" t="str">
        <f>VLOOKUP(B332,[2]taxonomy1!$B:$U,14,FALSE)</f>
        <v xml:space="preserve"> Pseudogymnoascus.</v>
      </c>
      <c r="V332">
        <f>VLOOKUP(B332,[2]taxonomy1!$B:$U,15,FALSE)</f>
        <v>0</v>
      </c>
      <c r="W332">
        <f>VLOOKUP(B332,[2]taxonomy1!$B:$U,16,FALSE)</f>
        <v>0</v>
      </c>
    </row>
    <row r="333" spans="1:23" x14ac:dyDescent="0.3">
      <c r="A333" t="s">
        <v>644</v>
      </c>
      <c r="B333" t="s">
        <v>645</v>
      </c>
      <c r="C333">
        <v>283</v>
      </c>
      <c r="D333" t="s">
        <v>10</v>
      </c>
      <c r="E333">
        <v>3</v>
      </c>
      <c r="F333">
        <v>276</v>
      </c>
      <c r="G333">
        <v>2735</v>
      </c>
      <c r="H333" t="s">
        <v>11</v>
      </c>
      <c r="I333" t="s">
        <v>10</v>
      </c>
      <c r="J333">
        <f t="shared" si="5"/>
        <v>273</v>
      </c>
      <c r="K333" t="str">
        <f>VLOOKUP(B333,[2]taxonomy1!$B:$U,2,FALSE)</f>
        <v xml:space="preserve"> Pseudogymnoascus sp. VKM F-4515 (FW-2607).</v>
      </c>
      <c r="L333" t="str">
        <f>VLOOKUP(B333,[2]taxonomy1!$B:$U,4,FALSE)</f>
        <v xml:space="preserve"> NCBI_TaxID=1420909 {ECO:0000313|EMBL:KFY61569.1, ECO:0000313|Proteomes:UP000029302};</v>
      </c>
      <c r="M333" t="str">
        <f>VLOOKUP(B333,[2]taxonomy1!$B:$U,6,FALSE)</f>
        <v>Eukaryota</v>
      </c>
      <c r="N333" t="str">
        <f>VLOOKUP(B333,[2]taxonomy1!$B:$U,7,FALSE)</f>
        <v xml:space="preserve"> Fungi</v>
      </c>
      <c r="O333" t="str">
        <f>VLOOKUP(B333,[2]taxonomy1!$B:$U,8,FALSE)</f>
        <v xml:space="preserve"> Dikarya</v>
      </c>
      <c r="P333" t="str">
        <f>VLOOKUP(B333,[2]taxonomy1!$B:$U,9,FALSE)</f>
        <v xml:space="preserve"> Ascomycota</v>
      </c>
      <c r="Q333" t="str">
        <f>VLOOKUP(B333,[2]taxonomy1!$B:$U,10,FALSE)</f>
        <v xml:space="preserve"> Pezizomycotina</v>
      </c>
      <c r="R333" t="str">
        <f>VLOOKUP(B333,[2]taxonomy1!$B:$U,11,FALSE)</f>
        <v xml:space="preserve"> Leotiomycetes</v>
      </c>
      <c r="S333" t="str">
        <f>VLOOKUP(B333,[2]taxonomy1!$B:$U,12,FALSE)</f>
        <v>Leotiomycetes incertae sedis</v>
      </c>
      <c r="T333" t="str">
        <f>VLOOKUP(B333,[2]taxonomy1!$B:$U,13,FALSE)</f>
        <v xml:space="preserve"> Pseudeurotiaceae</v>
      </c>
      <c r="U333" t="str">
        <f>VLOOKUP(B333,[2]taxonomy1!$B:$U,14,FALSE)</f>
        <v xml:space="preserve"> Pseudogymnoascus.</v>
      </c>
      <c r="V333">
        <f>VLOOKUP(B333,[2]taxonomy1!$B:$U,15,FALSE)</f>
        <v>0</v>
      </c>
      <c r="W333">
        <f>VLOOKUP(B333,[2]taxonomy1!$B:$U,16,FALSE)</f>
        <v>0</v>
      </c>
    </row>
    <row r="334" spans="1:23" x14ac:dyDescent="0.3">
      <c r="A334" t="s">
        <v>646</v>
      </c>
      <c r="B334" t="s">
        <v>647</v>
      </c>
      <c r="C334">
        <v>356</v>
      </c>
      <c r="D334" t="s">
        <v>10</v>
      </c>
      <c r="E334">
        <v>42</v>
      </c>
      <c r="F334">
        <v>327</v>
      </c>
      <c r="G334">
        <v>2735</v>
      </c>
      <c r="H334" t="s">
        <v>11</v>
      </c>
      <c r="I334" t="s">
        <v>10</v>
      </c>
      <c r="J334">
        <f t="shared" si="5"/>
        <v>285</v>
      </c>
      <c r="K334" t="str">
        <f>VLOOKUP(B334,[2]taxonomy1!$B:$U,2,FALSE)</f>
        <v xml:space="preserve"> Pseudogymnoascus sp. VKM F-4515 (FW-2607).</v>
      </c>
      <c r="L334" t="str">
        <f>VLOOKUP(B334,[2]taxonomy1!$B:$U,4,FALSE)</f>
        <v xml:space="preserve"> NCBI_TaxID=1420909 {ECO:0000313|EMBL:KFY67804.1, ECO:0000313|Proteomes:UP000029302};</v>
      </c>
      <c r="M334" t="str">
        <f>VLOOKUP(B334,[2]taxonomy1!$B:$U,6,FALSE)</f>
        <v>Eukaryota</v>
      </c>
      <c r="N334" t="str">
        <f>VLOOKUP(B334,[2]taxonomy1!$B:$U,7,FALSE)</f>
        <v xml:space="preserve"> Fungi</v>
      </c>
      <c r="O334" t="str">
        <f>VLOOKUP(B334,[2]taxonomy1!$B:$U,8,FALSE)</f>
        <v xml:space="preserve"> Dikarya</v>
      </c>
      <c r="P334" t="str">
        <f>VLOOKUP(B334,[2]taxonomy1!$B:$U,9,FALSE)</f>
        <v xml:space="preserve"> Ascomycota</v>
      </c>
      <c r="Q334" t="str">
        <f>VLOOKUP(B334,[2]taxonomy1!$B:$U,10,FALSE)</f>
        <v xml:space="preserve"> Pezizomycotina</v>
      </c>
      <c r="R334" t="str">
        <f>VLOOKUP(B334,[2]taxonomy1!$B:$U,11,FALSE)</f>
        <v xml:space="preserve"> Leotiomycetes</v>
      </c>
      <c r="S334" t="str">
        <f>VLOOKUP(B334,[2]taxonomy1!$B:$U,12,FALSE)</f>
        <v>Leotiomycetes incertae sedis</v>
      </c>
      <c r="T334" t="str">
        <f>VLOOKUP(B334,[2]taxonomy1!$B:$U,13,FALSE)</f>
        <v xml:space="preserve"> Pseudeurotiaceae</v>
      </c>
      <c r="U334" t="str">
        <f>VLOOKUP(B334,[2]taxonomy1!$B:$U,14,FALSE)</f>
        <v xml:space="preserve"> Pseudogymnoascus.</v>
      </c>
      <c r="V334">
        <f>VLOOKUP(B334,[2]taxonomy1!$B:$U,15,FALSE)</f>
        <v>0</v>
      </c>
      <c r="W334">
        <f>VLOOKUP(B334,[2]taxonomy1!$B:$U,16,FALSE)</f>
        <v>0</v>
      </c>
    </row>
    <row r="335" spans="1:23" x14ac:dyDescent="0.3">
      <c r="A335" t="s">
        <v>648</v>
      </c>
      <c r="B335" t="s">
        <v>649</v>
      </c>
      <c r="C335">
        <v>283</v>
      </c>
      <c r="D335" t="s">
        <v>10</v>
      </c>
      <c r="E335">
        <v>3</v>
      </c>
      <c r="F335">
        <v>276</v>
      </c>
      <c r="G335">
        <v>2735</v>
      </c>
      <c r="H335" t="s">
        <v>11</v>
      </c>
      <c r="I335" t="s">
        <v>10</v>
      </c>
      <c r="J335">
        <f t="shared" si="5"/>
        <v>273</v>
      </c>
      <c r="K335" t="str">
        <f>VLOOKUP(B335,[2]taxonomy1!$B:$U,2,FALSE)</f>
        <v xml:space="preserve"> Pseudogymnoascus sp. VKM F-103.</v>
      </c>
      <c r="L335" t="str">
        <f>VLOOKUP(B335,[2]taxonomy1!$B:$U,4,FALSE)</f>
        <v xml:space="preserve"> NCBI_TaxID=1420912 {ECO:0000313|EMBL:KFY70594.1, ECO:0000313|Proteomes:UP000029295};</v>
      </c>
      <c r="M335" t="str">
        <f>VLOOKUP(B335,[2]taxonomy1!$B:$U,6,FALSE)</f>
        <v>Eukaryota</v>
      </c>
      <c r="N335" t="str">
        <f>VLOOKUP(B335,[2]taxonomy1!$B:$U,7,FALSE)</f>
        <v xml:space="preserve"> Fungi</v>
      </c>
      <c r="O335" t="str">
        <f>VLOOKUP(B335,[2]taxonomy1!$B:$U,8,FALSE)</f>
        <v xml:space="preserve"> Dikarya</v>
      </c>
      <c r="P335" t="str">
        <f>VLOOKUP(B335,[2]taxonomy1!$B:$U,9,FALSE)</f>
        <v xml:space="preserve"> Ascomycota</v>
      </c>
      <c r="Q335" t="str">
        <f>VLOOKUP(B335,[2]taxonomy1!$B:$U,10,FALSE)</f>
        <v xml:space="preserve"> Pezizomycotina</v>
      </c>
      <c r="R335" t="str">
        <f>VLOOKUP(B335,[2]taxonomy1!$B:$U,11,FALSE)</f>
        <v xml:space="preserve"> Leotiomycetes</v>
      </c>
      <c r="S335" t="str">
        <f>VLOOKUP(B335,[2]taxonomy1!$B:$U,12,FALSE)</f>
        <v>Leotiomycetes incertae sedis</v>
      </c>
      <c r="T335" t="str">
        <f>VLOOKUP(B335,[2]taxonomy1!$B:$U,13,FALSE)</f>
        <v xml:space="preserve"> Pseudeurotiaceae</v>
      </c>
      <c r="U335" t="str">
        <f>VLOOKUP(B335,[2]taxonomy1!$B:$U,14,FALSE)</f>
        <v xml:space="preserve"> Pseudogymnoascus.</v>
      </c>
      <c r="V335">
        <f>VLOOKUP(B335,[2]taxonomy1!$B:$U,15,FALSE)</f>
        <v>0</v>
      </c>
      <c r="W335">
        <f>VLOOKUP(B335,[2]taxonomy1!$B:$U,16,FALSE)</f>
        <v>0</v>
      </c>
    </row>
    <row r="336" spans="1:23" x14ac:dyDescent="0.3">
      <c r="A336" t="s">
        <v>650</v>
      </c>
      <c r="B336" t="s">
        <v>651</v>
      </c>
      <c r="C336">
        <v>405</v>
      </c>
      <c r="D336" t="s">
        <v>10</v>
      </c>
      <c r="E336">
        <v>91</v>
      </c>
      <c r="F336">
        <v>376</v>
      </c>
      <c r="G336">
        <v>2735</v>
      </c>
      <c r="H336" t="s">
        <v>11</v>
      </c>
      <c r="I336" t="s">
        <v>10</v>
      </c>
      <c r="J336">
        <f t="shared" si="5"/>
        <v>285</v>
      </c>
      <c r="K336" t="str">
        <f>VLOOKUP(B336,[2]taxonomy1!$B:$U,2,FALSE)</f>
        <v xml:space="preserve"> Pseudogymnoascus sp. VKM F-4513 (FW-928).</v>
      </c>
      <c r="L336" t="str">
        <f>VLOOKUP(B336,[2]taxonomy1!$B:$U,4,FALSE)</f>
        <v xml:space="preserve"> NCBI_TaxID=1420907 {ECO:0000313|EMBL:KFY46037.1, ECO:0000313|Proteomes:UP000029288};</v>
      </c>
      <c r="M336" t="str">
        <f>VLOOKUP(B336,[2]taxonomy1!$B:$U,6,FALSE)</f>
        <v>Eukaryota</v>
      </c>
      <c r="N336" t="str">
        <f>VLOOKUP(B336,[2]taxonomy1!$B:$U,7,FALSE)</f>
        <v xml:space="preserve"> Fungi</v>
      </c>
      <c r="O336" t="str">
        <f>VLOOKUP(B336,[2]taxonomy1!$B:$U,8,FALSE)</f>
        <v xml:space="preserve"> Dikarya</v>
      </c>
      <c r="P336" t="str">
        <f>VLOOKUP(B336,[2]taxonomy1!$B:$U,9,FALSE)</f>
        <v xml:space="preserve"> Ascomycota</v>
      </c>
      <c r="Q336" t="str">
        <f>VLOOKUP(B336,[2]taxonomy1!$B:$U,10,FALSE)</f>
        <v xml:space="preserve"> Pezizomycotina</v>
      </c>
      <c r="R336" t="str">
        <f>VLOOKUP(B336,[2]taxonomy1!$B:$U,11,FALSE)</f>
        <v xml:space="preserve"> Leotiomycetes</v>
      </c>
      <c r="S336" t="str">
        <f>VLOOKUP(B336,[2]taxonomy1!$B:$U,12,FALSE)</f>
        <v>Leotiomycetes incertae sedis</v>
      </c>
      <c r="T336" t="str">
        <f>VLOOKUP(B336,[2]taxonomy1!$B:$U,13,FALSE)</f>
        <v xml:space="preserve"> Pseudeurotiaceae</v>
      </c>
      <c r="U336" t="str">
        <f>VLOOKUP(B336,[2]taxonomy1!$B:$U,14,FALSE)</f>
        <v xml:space="preserve"> Pseudogymnoascus.</v>
      </c>
      <c r="V336">
        <f>VLOOKUP(B336,[2]taxonomy1!$B:$U,15,FALSE)</f>
        <v>0</v>
      </c>
      <c r="W336">
        <f>VLOOKUP(B336,[2]taxonomy1!$B:$U,16,FALSE)</f>
        <v>0</v>
      </c>
    </row>
    <row r="337" spans="1:23" x14ac:dyDescent="0.3">
      <c r="A337" t="s">
        <v>652</v>
      </c>
      <c r="B337" t="s">
        <v>653</v>
      </c>
      <c r="C337">
        <v>356</v>
      </c>
      <c r="D337" t="s">
        <v>10</v>
      </c>
      <c r="E337">
        <v>42</v>
      </c>
      <c r="F337">
        <v>327</v>
      </c>
      <c r="G337">
        <v>2735</v>
      </c>
      <c r="H337" t="s">
        <v>11</v>
      </c>
      <c r="I337" t="s">
        <v>10</v>
      </c>
      <c r="J337">
        <f t="shared" si="5"/>
        <v>285</v>
      </c>
      <c r="K337" t="str">
        <f>VLOOKUP(B337,[2]taxonomy1!$B:$U,2,FALSE)</f>
        <v xml:space="preserve"> Pseudogymnoascus sp. VKM F-103.</v>
      </c>
      <c r="L337" t="str">
        <f>VLOOKUP(B337,[2]taxonomy1!$B:$U,4,FALSE)</f>
        <v xml:space="preserve"> NCBI_TaxID=1420912 {ECO:0000313|EMBL:KFY74150.1, ECO:0000313|Proteomes:UP000029295};</v>
      </c>
      <c r="M337" t="str">
        <f>VLOOKUP(B337,[2]taxonomy1!$B:$U,6,FALSE)</f>
        <v>Eukaryota</v>
      </c>
      <c r="N337" t="str">
        <f>VLOOKUP(B337,[2]taxonomy1!$B:$U,7,FALSE)</f>
        <v xml:space="preserve"> Fungi</v>
      </c>
      <c r="O337" t="str">
        <f>VLOOKUP(B337,[2]taxonomy1!$B:$U,8,FALSE)</f>
        <v xml:space="preserve"> Dikarya</v>
      </c>
      <c r="P337" t="str">
        <f>VLOOKUP(B337,[2]taxonomy1!$B:$U,9,FALSE)</f>
        <v xml:space="preserve"> Ascomycota</v>
      </c>
      <c r="Q337" t="str">
        <f>VLOOKUP(B337,[2]taxonomy1!$B:$U,10,FALSE)</f>
        <v xml:space="preserve"> Pezizomycotina</v>
      </c>
      <c r="R337" t="str">
        <f>VLOOKUP(B337,[2]taxonomy1!$B:$U,11,FALSE)</f>
        <v xml:space="preserve"> Leotiomycetes</v>
      </c>
      <c r="S337" t="str">
        <f>VLOOKUP(B337,[2]taxonomy1!$B:$U,12,FALSE)</f>
        <v>Leotiomycetes incertae sedis</v>
      </c>
      <c r="T337" t="str">
        <f>VLOOKUP(B337,[2]taxonomy1!$B:$U,13,FALSE)</f>
        <v xml:space="preserve"> Pseudeurotiaceae</v>
      </c>
      <c r="U337" t="str">
        <f>VLOOKUP(B337,[2]taxonomy1!$B:$U,14,FALSE)</f>
        <v xml:space="preserve"> Pseudogymnoascus.</v>
      </c>
      <c r="V337">
        <f>VLOOKUP(B337,[2]taxonomy1!$B:$U,15,FALSE)</f>
        <v>0</v>
      </c>
      <c r="W337">
        <f>VLOOKUP(B337,[2]taxonomy1!$B:$U,16,FALSE)</f>
        <v>0</v>
      </c>
    </row>
    <row r="338" spans="1:23" x14ac:dyDescent="0.3">
      <c r="A338" t="s">
        <v>654</v>
      </c>
      <c r="B338" t="s">
        <v>655</v>
      </c>
      <c r="C338">
        <v>356</v>
      </c>
      <c r="D338" t="s">
        <v>10</v>
      </c>
      <c r="E338">
        <v>42</v>
      </c>
      <c r="F338">
        <v>327</v>
      </c>
      <c r="G338">
        <v>2735</v>
      </c>
      <c r="H338" t="s">
        <v>11</v>
      </c>
      <c r="I338" t="s">
        <v>10</v>
      </c>
      <c r="J338">
        <f t="shared" si="5"/>
        <v>285</v>
      </c>
      <c r="K338" t="str">
        <f>VLOOKUP(B338,[2]taxonomy1!$B:$U,2,FALSE)</f>
        <v xml:space="preserve"> Pseudogymnoascus sp. VKM F-4516 (FW-969).</v>
      </c>
      <c r="L338" t="str">
        <f>VLOOKUP(B338,[2]taxonomy1!$B:$U,4,FALSE)</f>
        <v xml:space="preserve"> NCBI_TaxID=1420910 {ECO:0000313|EMBL:KFY55902.1, ECO:0000313|Proteomes:UP000029268};</v>
      </c>
      <c r="M338" t="str">
        <f>VLOOKUP(B338,[2]taxonomy1!$B:$U,6,FALSE)</f>
        <v>Eukaryota</v>
      </c>
      <c r="N338" t="str">
        <f>VLOOKUP(B338,[2]taxonomy1!$B:$U,7,FALSE)</f>
        <v xml:space="preserve"> Fungi</v>
      </c>
      <c r="O338" t="str">
        <f>VLOOKUP(B338,[2]taxonomy1!$B:$U,8,FALSE)</f>
        <v xml:space="preserve"> Dikarya</v>
      </c>
      <c r="P338" t="str">
        <f>VLOOKUP(B338,[2]taxonomy1!$B:$U,9,FALSE)</f>
        <v xml:space="preserve"> Ascomycota</v>
      </c>
      <c r="Q338" t="str">
        <f>VLOOKUP(B338,[2]taxonomy1!$B:$U,10,FALSE)</f>
        <v xml:space="preserve"> Pezizomycotina</v>
      </c>
      <c r="R338" t="str">
        <f>VLOOKUP(B338,[2]taxonomy1!$B:$U,11,FALSE)</f>
        <v xml:space="preserve"> Leotiomycetes</v>
      </c>
      <c r="S338" t="str">
        <f>VLOOKUP(B338,[2]taxonomy1!$B:$U,12,FALSE)</f>
        <v>Leotiomycetes incertae sedis</v>
      </c>
      <c r="T338" t="str">
        <f>VLOOKUP(B338,[2]taxonomy1!$B:$U,13,FALSE)</f>
        <v xml:space="preserve"> Pseudeurotiaceae</v>
      </c>
      <c r="U338" t="str">
        <f>VLOOKUP(B338,[2]taxonomy1!$B:$U,14,FALSE)</f>
        <v xml:space="preserve"> Pseudogymnoascus.</v>
      </c>
      <c r="V338">
        <f>VLOOKUP(B338,[2]taxonomy1!$B:$U,15,FALSE)</f>
        <v>0</v>
      </c>
      <c r="W338">
        <f>VLOOKUP(B338,[2]taxonomy1!$B:$U,16,FALSE)</f>
        <v>0</v>
      </c>
    </row>
    <row r="339" spans="1:23" x14ac:dyDescent="0.3">
      <c r="A339" t="s">
        <v>656</v>
      </c>
      <c r="B339" t="s">
        <v>657</v>
      </c>
      <c r="C339">
        <v>356</v>
      </c>
      <c r="D339" t="s">
        <v>10</v>
      </c>
      <c r="E339">
        <v>42</v>
      </c>
      <c r="F339">
        <v>327</v>
      </c>
      <c r="G339">
        <v>2735</v>
      </c>
      <c r="H339" t="s">
        <v>11</v>
      </c>
      <c r="I339" t="s">
        <v>10</v>
      </c>
      <c r="J339">
        <f t="shared" si="5"/>
        <v>285</v>
      </c>
      <c r="K339" t="str">
        <f>VLOOKUP(B339,[2]taxonomy1!$B:$U,2,FALSE)</f>
        <v xml:space="preserve"> Pseudogymnoascus sp. VKM F-4518 (FW-2643).</v>
      </c>
      <c r="L339" t="str">
        <f>VLOOKUP(B339,[2]taxonomy1!$B:$U,4,FALSE)</f>
        <v xml:space="preserve"> NCBI_TaxID=1420913 {ECO:0000313|EMBL:KFY86953.1, ECO:0000313|Proteomes:UP000029284};</v>
      </c>
      <c r="M339" t="str">
        <f>VLOOKUP(B339,[2]taxonomy1!$B:$U,6,FALSE)</f>
        <v>Eukaryota</v>
      </c>
      <c r="N339" t="str">
        <f>VLOOKUP(B339,[2]taxonomy1!$B:$U,7,FALSE)</f>
        <v xml:space="preserve"> Fungi</v>
      </c>
      <c r="O339" t="str">
        <f>VLOOKUP(B339,[2]taxonomy1!$B:$U,8,FALSE)</f>
        <v xml:space="preserve"> Dikarya</v>
      </c>
      <c r="P339" t="str">
        <f>VLOOKUP(B339,[2]taxonomy1!$B:$U,9,FALSE)</f>
        <v xml:space="preserve"> Ascomycota</v>
      </c>
      <c r="Q339" t="str">
        <f>VLOOKUP(B339,[2]taxonomy1!$B:$U,10,FALSE)</f>
        <v xml:space="preserve"> Pezizomycotina</v>
      </c>
      <c r="R339" t="str">
        <f>VLOOKUP(B339,[2]taxonomy1!$B:$U,11,FALSE)</f>
        <v xml:space="preserve"> Leotiomycetes</v>
      </c>
      <c r="S339" t="str">
        <f>VLOOKUP(B339,[2]taxonomy1!$B:$U,12,FALSE)</f>
        <v>Leotiomycetes incertae sedis</v>
      </c>
      <c r="T339" t="str">
        <f>VLOOKUP(B339,[2]taxonomy1!$B:$U,13,FALSE)</f>
        <v xml:space="preserve"> Pseudeurotiaceae</v>
      </c>
      <c r="U339" t="str">
        <f>VLOOKUP(B339,[2]taxonomy1!$B:$U,14,FALSE)</f>
        <v xml:space="preserve"> Pseudogymnoascus.</v>
      </c>
      <c r="V339">
        <f>VLOOKUP(B339,[2]taxonomy1!$B:$U,15,FALSE)</f>
        <v>0</v>
      </c>
      <c r="W339">
        <f>VLOOKUP(B339,[2]taxonomy1!$B:$U,16,FALSE)</f>
        <v>0</v>
      </c>
    </row>
    <row r="340" spans="1:23" x14ac:dyDescent="0.3">
      <c r="A340" t="s">
        <v>658</v>
      </c>
      <c r="B340" t="s">
        <v>659</v>
      </c>
      <c r="C340">
        <v>283</v>
      </c>
      <c r="D340" t="s">
        <v>10</v>
      </c>
      <c r="E340">
        <v>3</v>
      </c>
      <c r="F340">
        <v>276</v>
      </c>
      <c r="G340">
        <v>2735</v>
      </c>
      <c r="H340" t="s">
        <v>11</v>
      </c>
      <c r="I340" t="s">
        <v>10</v>
      </c>
      <c r="J340">
        <f t="shared" si="5"/>
        <v>273</v>
      </c>
      <c r="K340" t="str">
        <f>VLOOKUP(B340,[2]taxonomy1!$B:$U,2,FALSE)</f>
        <v xml:space="preserve"> Pseudogymnoascus sp. VKM F-4517 (FW-2822).</v>
      </c>
      <c r="L340" t="str">
        <f>VLOOKUP(B340,[2]taxonomy1!$B:$U,4,FALSE)</f>
        <v xml:space="preserve"> NCBI_TaxID=1420911 {ECO:0000313|EMBL:KFY90411.1, ECO:0000313|Proteomes:UP000029270};</v>
      </c>
      <c r="M340" t="str">
        <f>VLOOKUP(B340,[2]taxonomy1!$B:$U,6,FALSE)</f>
        <v>Eukaryota</v>
      </c>
      <c r="N340" t="str">
        <f>VLOOKUP(B340,[2]taxonomy1!$B:$U,7,FALSE)</f>
        <v xml:space="preserve"> Fungi</v>
      </c>
      <c r="O340" t="str">
        <f>VLOOKUP(B340,[2]taxonomy1!$B:$U,8,FALSE)</f>
        <v xml:space="preserve"> Dikarya</v>
      </c>
      <c r="P340" t="str">
        <f>VLOOKUP(B340,[2]taxonomy1!$B:$U,9,FALSE)</f>
        <v xml:space="preserve"> Ascomycota</v>
      </c>
      <c r="Q340" t="str">
        <f>VLOOKUP(B340,[2]taxonomy1!$B:$U,10,FALSE)</f>
        <v xml:space="preserve"> Pezizomycotina</v>
      </c>
      <c r="R340" t="str">
        <f>VLOOKUP(B340,[2]taxonomy1!$B:$U,11,FALSE)</f>
        <v xml:space="preserve"> Leotiomycetes</v>
      </c>
      <c r="S340" t="str">
        <f>VLOOKUP(B340,[2]taxonomy1!$B:$U,12,FALSE)</f>
        <v>Leotiomycetes incertae sedis</v>
      </c>
      <c r="T340" t="str">
        <f>VLOOKUP(B340,[2]taxonomy1!$B:$U,13,FALSE)</f>
        <v xml:space="preserve"> Pseudeurotiaceae</v>
      </c>
      <c r="U340" t="str">
        <f>VLOOKUP(B340,[2]taxonomy1!$B:$U,14,FALSE)</f>
        <v xml:space="preserve"> Pseudogymnoascus.</v>
      </c>
      <c r="V340">
        <f>VLOOKUP(B340,[2]taxonomy1!$B:$U,15,FALSE)</f>
        <v>0</v>
      </c>
      <c r="W340">
        <f>VLOOKUP(B340,[2]taxonomy1!$B:$U,16,FALSE)</f>
        <v>0</v>
      </c>
    </row>
    <row r="341" spans="1:23" x14ac:dyDescent="0.3">
      <c r="A341" t="s">
        <v>660</v>
      </c>
      <c r="B341" t="s">
        <v>661</v>
      </c>
      <c r="C341">
        <v>356</v>
      </c>
      <c r="D341" t="s">
        <v>10</v>
      </c>
      <c r="E341">
        <v>42</v>
      </c>
      <c r="F341">
        <v>327</v>
      </c>
      <c r="G341">
        <v>2735</v>
      </c>
      <c r="H341" t="s">
        <v>11</v>
      </c>
      <c r="I341" t="s">
        <v>10</v>
      </c>
      <c r="J341">
        <f t="shared" si="5"/>
        <v>285</v>
      </c>
      <c r="K341" t="str">
        <f>VLOOKUP(B341,[2]taxonomy1!$B:$U,2,FALSE)</f>
        <v xml:space="preserve"> Pseudogymnoascus sp. VKM F-4517 (FW-2822).</v>
      </c>
      <c r="L341" t="str">
        <f>VLOOKUP(B341,[2]taxonomy1!$B:$U,4,FALSE)</f>
        <v xml:space="preserve"> NCBI_TaxID=1420911 {ECO:0000313|EMBL:KFY92128.1, ECO:0000313|Proteomes:UP000029270};</v>
      </c>
      <c r="M341" t="str">
        <f>VLOOKUP(B341,[2]taxonomy1!$B:$U,6,FALSE)</f>
        <v>Eukaryota</v>
      </c>
      <c r="N341" t="str">
        <f>VLOOKUP(B341,[2]taxonomy1!$B:$U,7,FALSE)</f>
        <v xml:space="preserve"> Fungi</v>
      </c>
      <c r="O341" t="str">
        <f>VLOOKUP(B341,[2]taxonomy1!$B:$U,8,FALSE)</f>
        <v xml:space="preserve"> Dikarya</v>
      </c>
      <c r="P341" t="str">
        <f>VLOOKUP(B341,[2]taxonomy1!$B:$U,9,FALSE)</f>
        <v xml:space="preserve"> Ascomycota</v>
      </c>
      <c r="Q341" t="str">
        <f>VLOOKUP(B341,[2]taxonomy1!$B:$U,10,FALSE)</f>
        <v xml:space="preserve"> Pezizomycotina</v>
      </c>
      <c r="R341" t="str">
        <f>VLOOKUP(B341,[2]taxonomy1!$B:$U,11,FALSE)</f>
        <v xml:space="preserve"> Leotiomycetes</v>
      </c>
      <c r="S341" t="str">
        <f>VLOOKUP(B341,[2]taxonomy1!$B:$U,12,FALSE)</f>
        <v>Leotiomycetes incertae sedis</v>
      </c>
      <c r="T341" t="str">
        <f>VLOOKUP(B341,[2]taxonomy1!$B:$U,13,FALSE)</f>
        <v xml:space="preserve"> Pseudeurotiaceae</v>
      </c>
      <c r="U341" t="str">
        <f>VLOOKUP(B341,[2]taxonomy1!$B:$U,14,FALSE)</f>
        <v xml:space="preserve"> Pseudogymnoascus.</v>
      </c>
      <c r="V341">
        <f>VLOOKUP(B341,[2]taxonomy1!$B:$U,15,FALSE)</f>
        <v>0</v>
      </c>
      <c r="W341">
        <f>VLOOKUP(B341,[2]taxonomy1!$B:$U,16,FALSE)</f>
        <v>0</v>
      </c>
    </row>
    <row r="342" spans="1:23" x14ac:dyDescent="0.3">
      <c r="A342" t="s">
        <v>662</v>
      </c>
      <c r="B342" t="s">
        <v>663</v>
      </c>
      <c r="C342">
        <v>356</v>
      </c>
      <c r="D342" t="s">
        <v>10</v>
      </c>
      <c r="E342">
        <v>42</v>
      </c>
      <c r="F342">
        <v>327</v>
      </c>
      <c r="G342">
        <v>2735</v>
      </c>
      <c r="H342" t="s">
        <v>11</v>
      </c>
      <c r="I342" t="s">
        <v>10</v>
      </c>
      <c r="J342">
        <f t="shared" si="5"/>
        <v>285</v>
      </c>
      <c r="K342" t="str">
        <f>VLOOKUP(B342,[2]taxonomy1!$B:$U,2,FALSE)</f>
        <v xml:space="preserve"> Pseudogymnoascus sp. VKM F-4519 (FW-2642).</v>
      </c>
      <c r="L342" t="str">
        <f>VLOOKUP(B342,[2]taxonomy1!$B:$U,4,FALSE)</f>
        <v xml:space="preserve"> NCBI_TaxID=1420914 {ECO:0000313|EMBL:KFZ12505.1, ECO:0000313|Proteomes:UP000029315};</v>
      </c>
      <c r="M342" t="str">
        <f>VLOOKUP(B342,[2]taxonomy1!$B:$U,6,FALSE)</f>
        <v>Eukaryota</v>
      </c>
      <c r="N342" t="str">
        <f>VLOOKUP(B342,[2]taxonomy1!$B:$U,7,FALSE)</f>
        <v xml:space="preserve"> Fungi</v>
      </c>
      <c r="O342" t="str">
        <f>VLOOKUP(B342,[2]taxonomy1!$B:$U,8,FALSE)</f>
        <v xml:space="preserve"> Dikarya</v>
      </c>
      <c r="P342" t="str">
        <f>VLOOKUP(B342,[2]taxonomy1!$B:$U,9,FALSE)</f>
        <v xml:space="preserve"> Ascomycota</v>
      </c>
      <c r="Q342" t="str">
        <f>VLOOKUP(B342,[2]taxonomy1!$B:$U,10,FALSE)</f>
        <v xml:space="preserve"> Pezizomycotina</v>
      </c>
      <c r="R342" t="str">
        <f>VLOOKUP(B342,[2]taxonomy1!$B:$U,11,FALSE)</f>
        <v xml:space="preserve"> Leotiomycetes</v>
      </c>
      <c r="S342" t="str">
        <f>VLOOKUP(B342,[2]taxonomy1!$B:$U,12,FALSE)</f>
        <v>Leotiomycetes incertae sedis</v>
      </c>
      <c r="T342" t="str">
        <f>VLOOKUP(B342,[2]taxonomy1!$B:$U,13,FALSE)</f>
        <v xml:space="preserve"> Pseudeurotiaceae</v>
      </c>
      <c r="U342" t="str">
        <f>VLOOKUP(B342,[2]taxonomy1!$B:$U,14,FALSE)</f>
        <v xml:space="preserve"> Pseudogymnoascus.</v>
      </c>
      <c r="V342">
        <f>VLOOKUP(B342,[2]taxonomy1!$B:$U,15,FALSE)</f>
        <v>0</v>
      </c>
      <c r="W342">
        <f>VLOOKUP(B342,[2]taxonomy1!$B:$U,16,FALSE)</f>
        <v>0</v>
      </c>
    </row>
    <row r="343" spans="1:23" x14ac:dyDescent="0.3">
      <c r="A343" t="s">
        <v>664</v>
      </c>
      <c r="B343" t="s">
        <v>665</v>
      </c>
      <c r="C343">
        <v>283</v>
      </c>
      <c r="D343" t="s">
        <v>10</v>
      </c>
      <c r="E343">
        <v>3</v>
      </c>
      <c r="F343">
        <v>276</v>
      </c>
      <c r="G343">
        <v>2735</v>
      </c>
      <c r="H343" t="s">
        <v>11</v>
      </c>
      <c r="I343" t="s">
        <v>10</v>
      </c>
      <c r="J343">
        <f t="shared" si="5"/>
        <v>273</v>
      </c>
      <c r="K343" t="str">
        <f>VLOOKUP(B343,[2]taxonomy1!$B:$U,2,FALSE)</f>
        <v xml:space="preserve"> Pseudogymnoascus sp. VKM F-4519 (FW-2642).</v>
      </c>
      <c r="L343" t="str">
        <f>VLOOKUP(B343,[2]taxonomy1!$B:$U,4,FALSE)</f>
        <v xml:space="preserve"> NCBI_TaxID=1420914 {ECO:0000313|EMBL:KFZ10864.1, ECO:0000313|Proteomes:UP000029315};</v>
      </c>
      <c r="M343" t="str">
        <f>VLOOKUP(B343,[2]taxonomy1!$B:$U,6,FALSE)</f>
        <v>Eukaryota</v>
      </c>
      <c r="N343" t="str">
        <f>VLOOKUP(B343,[2]taxonomy1!$B:$U,7,FALSE)</f>
        <v xml:space="preserve"> Fungi</v>
      </c>
      <c r="O343" t="str">
        <f>VLOOKUP(B343,[2]taxonomy1!$B:$U,8,FALSE)</f>
        <v xml:space="preserve"> Dikarya</v>
      </c>
      <c r="P343" t="str">
        <f>VLOOKUP(B343,[2]taxonomy1!$B:$U,9,FALSE)</f>
        <v xml:space="preserve"> Ascomycota</v>
      </c>
      <c r="Q343" t="str">
        <f>VLOOKUP(B343,[2]taxonomy1!$B:$U,10,FALSE)</f>
        <v xml:space="preserve"> Pezizomycotina</v>
      </c>
      <c r="R343" t="str">
        <f>VLOOKUP(B343,[2]taxonomy1!$B:$U,11,FALSE)</f>
        <v xml:space="preserve"> Leotiomycetes</v>
      </c>
      <c r="S343" t="str">
        <f>VLOOKUP(B343,[2]taxonomy1!$B:$U,12,FALSE)</f>
        <v>Leotiomycetes incertae sedis</v>
      </c>
      <c r="T343" t="str">
        <f>VLOOKUP(B343,[2]taxonomy1!$B:$U,13,FALSE)</f>
        <v xml:space="preserve"> Pseudeurotiaceae</v>
      </c>
      <c r="U343" t="str">
        <f>VLOOKUP(B343,[2]taxonomy1!$B:$U,14,FALSE)</f>
        <v xml:space="preserve"> Pseudogymnoascus.</v>
      </c>
      <c r="V343">
        <f>VLOOKUP(B343,[2]taxonomy1!$B:$U,15,FALSE)</f>
        <v>0</v>
      </c>
      <c r="W343">
        <f>VLOOKUP(B343,[2]taxonomy1!$B:$U,16,FALSE)</f>
        <v>0</v>
      </c>
    </row>
    <row r="344" spans="1:23" x14ac:dyDescent="0.3">
      <c r="A344" t="s">
        <v>666</v>
      </c>
      <c r="B344" t="s">
        <v>667</v>
      </c>
      <c r="C344">
        <v>283</v>
      </c>
      <c r="D344" t="s">
        <v>10</v>
      </c>
      <c r="E344">
        <v>3</v>
      </c>
      <c r="F344">
        <v>276</v>
      </c>
      <c r="G344">
        <v>2735</v>
      </c>
      <c r="H344" t="s">
        <v>11</v>
      </c>
      <c r="I344" t="s">
        <v>10</v>
      </c>
      <c r="J344">
        <f t="shared" si="5"/>
        <v>273</v>
      </c>
      <c r="K344" t="str">
        <f>VLOOKUP(B344,[2]taxonomy1!$B:$U,2,FALSE)</f>
        <v xml:space="preserve"> Pseudogymnoascus sp. VKM F-4518 (FW-2643).</v>
      </c>
      <c r="L344" t="str">
        <f>VLOOKUP(B344,[2]taxonomy1!$B:$U,4,FALSE)</f>
        <v xml:space="preserve"> NCBI_TaxID=1420913 {ECO:0000313|EMBL:KFY85212.1, ECO:0000313|Proteomes:UP000029284};</v>
      </c>
      <c r="M344" t="str">
        <f>VLOOKUP(B344,[2]taxonomy1!$B:$U,6,FALSE)</f>
        <v>Eukaryota</v>
      </c>
      <c r="N344" t="str">
        <f>VLOOKUP(B344,[2]taxonomy1!$B:$U,7,FALSE)</f>
        <v xml:space="preserve"> Fungi</v>
      </c>
      <c r="O344" t="str">
        <f>VLOOKUP(B344,[2]taxonomy1!$B:$U,8,FALSE)</f>
        <v xml:space="preserve"> Dikarya</v>
      </c>
      <c r="P344" t="str">
        <f>VLOOKUP(B344,[2]taxonomy1!$B:$U,9,FALSE)</f>
        <v xml:space="preserve"> Ascomycota</v>
      </c>
      <c r="Q344" t="str">
        <f>VLOOKUP(B344,[2]taxonomy1!$B:$U,10,FALSE)</f>
        <v xml:space="preserve"> Pezizomycotina</v>
      </c>
      <c r="R344" t="str">
        <f>VLOOKUP(B344,[2]taxonomy1!$B:$U,11,FALSE)</f>
        <v xml:space="preserve"> Leotiomycetes</v>
      </c>
      <c r="S344" t="str">
        <f>VLOOKUP(B344,[2]taxonomy1!$B:$U,12,FALSE)</f>
        <v>Leotiomycetes incertae sedis</v>
      </c>
      <c r="T344" t="str">
        <f>VLOOKUP(B344,[2]taxonomy1!$B:$U,13,FALSE)</f>
        <v xml:space="preserve"> Pseudeurotiaceae</v>
      </c>
      <c r="U344" t="str">
        <f>VLOOKUP(B344,[2]taxonomy1!$B:$U,14,FALSE)</f>
        <v xml:space="preserve"> Pseudogymnoascus.</v>
      </c>
      <c r="V344">
        <f>VLOOKUP(B344,[2]taxonomy1!$B:$U,15,FALSE)</f>
        <v>0</v>
      </c>
      <c r="W344">
        <f>VLOOKUP(B344,[2]taxonomy1!$B:$U,16,FALSE)</f>
        <v>0</v>
      </c>
    </row>
    <row r="345" spans="1:23" x14ac:dyDescent="0.3">
      <c r="A345" t="s">
        <v>668</v>
      </c>
      <c r="B345" t="s">
        <v>669</v>
      </c>
      <c r="C345">
        <v>283</v>
      </c>
      <c r="D345" t="s">
        <v>10</v>
      </c>
      <c r="E345">
        <v>3</v>
      </c>
      <c r="F345">
        <v>276</v>
      </c>
      <c r="G345">
        <v>2735</v>
      </c>
      <c r="H345" t="s">
        <v>11</v>
      </c>
      <c r="I345" t="s">
        <v>10</v>
      </c>
      <c r="J345">
        <f t="shared" si="5"/>
        <v>273</v>
      </c>
      <c r="K345" t="str">
        <f>VLOOKUP(B345,[2]taxonomy1!$B:$U,2,FALSE)</f>
        <v xml:space="preserve"> Pseudogymnoascus sp. VKM F-4520 (FW-2644).</v>
      </c>
      <c r="L345" t="str">
        <f>VLOOKUP(B345,[2]taxonomy1!$B:$U,4,FALSE)</f>
        <v xml:space="preserve"> NCBI_TaxID=1420915 {ECO:0000313|EMBL:KFZ17794.1, ECO:0000313|Proteomes:UP000029308};</v>
      </c>
      <c r="M345" t="str">
        <f>VLOOKUP(B345,[2]taxonomy1!$B:$U,6,FALSE)</f>
        <v>Eukaryota</v>
      </c>
      <c r="N345" t="str">
        <f>VLOOKUP(B345,[2]taxonomy1!$B:$U,7,FALSE)</f>
        <v xml:space="preserve"> Fungi</v>
      </c>
      <c r="O345" t="str">
        <f>VLOOKUP(B345,[2]taxonomy1!$B:$U,8,FALSE)</f>
        <v xml:space="preserve"> Dikarya</v>
      </c>
      <c r="P345" t="str">
        <f>VLOOKUP(B345,[2]taxonomy1!$B:$U,9,FALSE)</f>
        <v xml:space="preserve"> Ascomycota</v>
      </c>
      <c r="Q345" t="str">
        <f>VLOOKUP(B345,[2]taxonomy1!$B:$U,10,FALSE)</f>
        <v xml:space="preserve"> Pezizomycotina</v>
      </c>
      <c r="R345" t="str">
        <f>VLOOKUP(B345,[2]taxonomy1!$B:$U,11,FALSE)</f>
        <v xml:space="preserve"> Leotiomycetes</v>
      </c>
      <c r="S345" t="str">
        <f>VLOOKUP(B345,[2]taxonomy1!$B:$U,12,FALSE)</f>
        <v>Leotiomycetes incertae sedis</v>
      </c>
      <c r="T345" t="str">
        <f>VLOOKUP(B345,[2]taxonomy1!$B:$U,13,FALSE)</f>
        <v xml:space="preserve"> Pseudeurotiaceae</v>
      </c>
      <c r="U345" t="str">
        <f>VLOOKUP(B345,[2]taxonomy1!$B:$U,14,FALSE)</f>
        <v xml:space="preserve"> Pseudogymnoascus.</v>
      </c>
      <c r="V345">
        <f>VLOOKUP(B345,[2]taxonomy1!$B:$U,15,FALSE)</f>
        <v>0</v>
      </c>
      <c r="W345">
        <f>VLOOKUP(B345,[2]taxonomy1!$B:$U,16,FALSE)</f>
        <v>0</v>
      </c>
    </row>
    <row r="346" spans="1:23" x14ac:dyDescent="0.3">
      <c r="A346" t="s">
        <v>670</v>
      </c>
      <c r="B346" t="s">
        <v>671</v>
      </c>
      <c r="C346">
        <v>356</v>
      </c>
      <c r="D346" t="s">
        <v>10</v>
      </c>
      <c r="E346">
        <v>42</v>
      </c>
      <c r="F346">
        <v>327</v>
      </c>
      <c r="G346">
        <v>2735</v>
      </c>
      <c r="H346" t="s">
        <v>11</v>
      </c>
      <c r="I346" t="s">
        <v>10</v>
      </c>
      <c r="J346">
        <f t="shared" si="5"/>
        <v>285</v>
      </c>
      <c r="K346" t="str">
        <f>VLOOKUP(B346,[2]taxonomy1!$B:$U,2,FALSE)</f>
        <v xml:space="preserve"> Pseudogymnoascus sp. VKM F-4520 (FW-2644).</v>
      </c>
      <c r="L346" t="str">
        <f>VLOOKUP(B346,[2]taxonomy1!$B:$U,4,FALSE)</f>
        <v xml:space="preserve"> NCBI_TaxID=1420915 {ECO:0000313|EMBL:KFZ20183.1, ECO:0000313|Proteomes:UP000029308};</v>
      </c>
      <c r="M346" t="str">
        <f>VLOOKUP(B346,[2]taxonomy1!$B:$U,6,FALSE)</f>
        <v>Eukaryota</v>
      </c>
      <c r="N346" t="str">
        <f>VLOOKUP(B346,[2]taxonomy1!$B:$U,7,FALSE)</f>
        <v xml:space="preserve"> Fungi</v>
      </c>
      <c r="O346" t="str">
        <f>VLOOKUP(B346,[2]taxonomy1!$B:$U,8,FALSE)</f>
        <v xml:space="preserve"> Dikarya</v>
      </c>
      <c r="P346" t="str">
        <f>VLOOKUP(B346,[2]taxonomy1!$B:$U,9,FALSE)</f>
        <v xml:space="preserve"> Ascomycota</v>
      </c>
      <c r="Q346" t="str">
        <f>VLOOKUP(B346,[2]taxonomy1!$B:$U,10,FALSE)</f>
        <v xml:space="preserve"> Pezizomycotina</v>
      </c>
      <c r="R346" t="str">
        <f>VLOOKUP(B346,[2]taxonomy1!$B:$U,11,FALSE)</f>
        <v xml:space="preserve"> Leotiomycetes</v>
      </c>
      <c r="S346" t="str">
        <f>VLOOKUP(B346,[2]taxonomy1!$B:$U,12,FALSE)</f>
        <v>Leotiomycetes incertae sedis</v>
      </c>
      <c r="T346" t="str">
        <f>VLOOKUP(B346,[2]taxonomy1!$B:$U,13,FALSE)</f>
        <v xml:space="preserve"> Pseudeurotiaceae</v>
      </c>
      <c r="U346" t="str">
        <f>VLOOKUP(B346,[2]taxonomy1!$B:$U,14,FALSE)</f>
        <v xml:space="preserve"> Pseudogymnoascus.</v>
      </c>
      <c r="V346">
        <f>VLOOKUP(B346,[2]taxonomy1!$B:$U,15,FALSE)</f>
        <v>0</v>
      </c>
      <c r="W346">
        <f>VLOOKUP(B346,[2]taxonomy1!$B:$U,16,FALSE)</f>
        <v>0</v>
      </c>
    </row>
    <row r="347" spans="1:23" x14ac:dyDescent="0.3">
      <c r="A347" t="s">
        <v>672</v>
      </c>
      <c r="B347" t="s">
        <v>673</v>
      </c>
      <c r="C347">
        <v>107</v>
      </c>
      <c r="D347" t="s">
        <v>10</v>
      </c>
      <c r="E347">
        <v>1</v>
      </c>
      <c r="F347">
        <v>107</v>
      </c>
      <c r="G347">
        <v>2735</v>
      </c>
      <c r="H347" t="s">
        <v>11</v>
      </c>
      <c r="I347" t="s">
        <v>10</v>
      </c>
      <c r="J347">
        <f t="shared" si="5"/>
        <v>106</v>
      </c>
      <c r="K347" t="str">
        <f>VLOOKUP(B347,[2]taxonomy1!$B:$U,2,FALSE)</f>
        <v xml:space="preserve"> Antrostomus carolinensis (Chuck-will's-widow) (Caprimulgus carolinensis).</v>
      </c>
      <c r="L347" t="str">
        <f>VLOOKUP(B347,[2]taxonomy1!$B:$U,4,FALSE)</f>
        <v xml:space="preserve"> NCBI_TaxID=279965 {ECO:0000313|EMBL:KFZ51913.1, ECO:0000313|Proteomes:UP000053620};</v>
      </c>
      <c r="M347" t="str">
        <f>VLOOKUP(B347,[2]taxonomy1!$B:$U,6,FALSE)</f>
        <v>Eukaryota</v>
      </c>
      <c r="N347" t="str">
        <f>VLOOKUP(B347,[2]taxonomy1!$B:$U,7,FALSE)</f>
        <v xml:space="preserve"> Metazoa</v>
      </c>
      <c r="O347" t="str">
        <f>VLOOKUP(B347,[2]taxonomy1!$B:$U,8,FALSE)</f>
        <v xml:space="preserve"> Chordata</v>
      </c>
      <c r="P347" t="str">
        <f>VLOOKUP(B347,[2]taxonomy1!$B:$U,9,FALSE)</f>
        <v xml:space="preserve"> Craniata</v>
      </c>
      <c r="Q347" t="str">
        <f>VLOOKUP(B347,[2]taxonomy1!$B:$U,10,FALSE)</f>
        <v xml:space="preserve"> Vertebrata</v>
      </c>
      <c r="R347" t="str">
        <f>VLOOKUP(B347,[2]taxonomy1!$B:$U,11,FALSE)</f>
        <v xml:space="preserve"> Euteleostomi</v>
      </c>
      <c r="S347" t="str">
        <f>VLOOKUP(B347,[2]taxonomy1!$B:$U,12,FALSE)</f>
        <v>Archelosauria</v>
      </c>
      <c r="T347" t="str">
        <f>VLOOKUP(B347,[2]taxonomy1!$B:$U,13,FALSE)</f>
        <v xml:space="preserve"> Archosauria</v>
      </c>
      <c r="U347" t="str">
        <f>VLOOKUP(B347,[2]taxonomy1!$B:$U,14,FALSE)</f>
        <v xml:space="preserve"> Dinosauria</v>
      </c>
      <c r="V347" t="str">
        <f>VLOOKUP(B347,[2]taxonomy1!$B:$U,15,FALSE)</f>
        <v xml:space="preserve"> Saurischia</v>
      </c>
      <c r="W347" t="str">
        <f>VLOOKUP(B347,[2]taxonomy1!$B:$U,16,FALSE)</f>
        <v xml:space="preserve"> Theropoda</v>
      </c>
    </row>
    <row r="348" spans="1:23" x14ac:dyDescent="0.3">
      <c r="A348" t="s">
        <v>674</v>
      </c>
      <c r="B348" t="s">
        <v>675</v>
      </c>
      <c r="C348">
        <v>285</v>
      </c>
      <c r="D348" t="s">
        <v>10</v>
      </c>
      <c r="E348">
        <v>5</v>
      </c>
      <c r="F348">
        <v>278</v>
      </c>
      <c r="G348">
        <v>2735</v>
      </c>
      <c r="H348" t="s">
        <v>11</v>
      </c>
      <c r="I348" t="s">
        <v>10</v>
      </c>
      <c r="J348">
        <f t="shared" si="5"/>
        <v>273</v>
      </c>
      <c r="K348" t="str">
        <f>VLOOKUP(B348,[2]taxonomy1!$B:$U,2,FALSE)</f>
        <v xml:space="preserve"> Podiceps cristatus (great crested grebe).</v>
      </c>
      <c r="L348" t="str">
        <f>VLOOKUP(B348,[2]taxonomy1!$B:$U,4,FALSE)</f>
        <v xml:space="preserve"> NCBI_TaxID=345573 {ECO:0000313|EMBL:KFZ57016.1, ECO:0000313|Proteomes:UP000053854};</v>
      </c>
      <c r="M348" t="str">
        <f>VLOOKUP(B348,[2]taxonomy1!$B:$U,6,FALSE)</f>
        <v>Eukaryota</v>
      </c>
      <c r="N348" t="str">
        <f>VLOOKUP(B348,[2]taxonomy1!$B:$U,7,FALSE)</f>
        <v xml:space="preserve"> Metazoa</v>
      </c>
      <c r="O348" t="str">
        <f>VLOOKUP(B348,[2]taxonomy1!$B:$U,8,FALSE)</f>
        <v xml:space="preserve"> Chordata</v>
      </c>
      <c r="P348" t="str">
        <f>VLOOKUP(B348,[2]taxonomy1!$B:$U,9,FALSE)</f>
        <v xml:space="preserve"> Craniata</v>
      </c>
      <c r="Q348" t="str">
        <f>VLOOKUP(B348,[2]taxonomy1!$B:$U,10,FALSE)</f>
        <v xml:space="preserve"> Vertebrata</v>
      </c>
      <c r="R348" t="str">
        <f>VLOOKUP(B348,[2]taxonomy1!$B:$U,11,FALSE)</f>
        <v xml:space="preserve"> Euteleostomi</v>
      </c>
      <c r="S348" t="str">
        <f>VLOOKUP(B348,[2]taxonomy1!$B:$U,12,FALSE)</f>
        <v>Archelosauria</v>
      </c>
      <c r="T348" t="str">
        <f>VLOOKUP(B348,[2]taxonomy1!$B:$U,13,FALSE)</f>
        <v xml:space="preserve"> Archosauria</v>
      </c>
      <c r="U348" t="str">
        <f>VLOOKUP(B348,[2]taxonomy1!$B:$U,14,FALSE)</f>
        <v xml:space="preserve"> Dinosauria</v>
      </c>
      <c r="V348" t="str">
        <f>VLOOKUP(B348,[2]taxonomy1!$B:$U,15,FALSE)</f>
        <v xml:space="preserve"> Saurischia</v>
      </c>
      <c r="W348" t="str">
        <f>VLOOKUP(B348,[2]taxonomy1!$B:$U,16,FALSE)</f>
        <v xml:space="preserve"> Theropoda</v>
      </c>
    </row>
    <row r="349" spans="1:23" x14ac:dyDescent="0.3">
      <c r="A349" t="s">
        <v>676</v>
      </c>
      <c r="B349" t="s">
        <v>677</v>
      </c>
      <c r="C349">
        <v>280</v>
      </c>
      <c r="D349" t="s">
        <v>10</v>
      </c>
      <c r="E349">
        <v>2</v>
      </c>
      <c r="F349">
        <v>275</v>
      </c>
      <c r="G349">
        <v>2735</v>
      </c>
      <c r="H349" t="s">
        <v>11</v>
      </c>
      <c r="I349" t="s">
        <v>10</v>
      </c>
      <c r="J349">
        <f t="shared" si="5"/>
        <v>273</v>
      </c>
      <c r="K349" t="str">
        <f>VLOOKUP(B349,[2]taxonomy1!$B:$U,2,FALSE)</f>
        <v xml:space="preserve"> Schistosoma haematobium (Blood fluke).</v>
      </c>
      <c r="L349" t="str">
        <f>VLOOKUP(B349,[2]taxonomy1!$B:$U,4,FALSE)</f>
        <v xml:space="preserve"> NCBI_TaxID=6185 {ECO:0000313|EMBL:KGB33794.1, ECO:0000313|Proteomes:UP000054474};</v>
      </c>
      <c r="M349" t="str">
        <f>VLOOKUP(B349,[2]taxonomy1!$B:$U,6,FALSE)</f>
        <v>Eukaryota</v>
      </c>
      <c r="N349" t="str">
        <f>VLOOKUP(B349,[2]taxonomy1!$B:$U,7,FALSE)</f>
        <v xml:space="preserve"> Metazoa</v>
      </c>
      <c r="O349" t="str">
        <f>VLOOKUP(B349,[2]taxonomy1!$B:$U,8,FALSE)</f>
        <v xml:space="preserve"> Platyhelminthes</v>
      </c>
      <c r="P349" t="str">
        <f>VLOOKUP(B349,[2]taxonomy1!$B:$U,9,FALSE)</f>
        <v xml:space="preserve"> Trematoda</v>
      </c>
      <c r="Q349" t="str">
        <f>VLOOKUP(B349,[2]taxonomy1!$B:$U,10,FALSE)</f>
        <v xml:space="preserve"> Digenea</v>
      </c>
      <c r="R349" t="str">
        <f>VLOOKUP(B349,[2]taxonomy1!$B:$U,11,FALSE)</f>
        <v xml:space="preserve"> Strigeidida</v>
      </c>
      <c r="S349" t="str">
        <f>VLOOKUP(B349,[2]taxonomy1!$B:$U,12,FALSE)</f>
        <v>Schistosomatoidea</v>
      </c>
      <c r="T349" t="str">
        <f>VLOOKUP(B349,[2]taxonomy1!$B:$U,13,FALSE)</f>
        <v xml:space="preserve"> Schistosomatidae</v>
      </c>
      <c r="U349" t="str">
        <f>VLOOKUP(B349,[2]taxonomy1!$B:$U,14,FALSE)</f>
        <v xml:space="preserve"> Schistosoma.</v>
      </c>
      <c r="V349">
        <f>VLOOKUP(B349,[2]taxonomy1!$B:$U,15,FALSE)</f>
        <v>0</v>
      </c>
      <c r="W349">
        <f>VLOOKUP(B349,[2]taxonomy1!$B:$U,16,FALSE)</f>
        <v>0</v>
      </c>
    </row>
    <row r="350" spans="1:23" x14ac:dyDescent="0.3">
      <c r="A350" t="s">
        <v>678</v>
      </c>
      <c r="B350" t="s">
        <v>679</v>
      </c>
      <c r="C350">
        <v>232</v>
      </c>
      <c r="D350" t="s">
        <v>10</v>
      </c>
      <c r="E350">
        <v>2</v>
      </c>
      <c r="F350">
        <v>108</v>
      </c>
      <c r="G350">
        <v>2735</v>
      </c>
      <c r="H350" t="s">
        <v>11</v>
      </c>
      <c r="I350" t="s">
        <v>10</v>
      </c>
      <c r="J350">
        <f t="shared" si="5"/>
        <v>106</v>
      </c>
      <c r="K350" t="str">
        <f>VLOOKUP(B350,[2]taxonomy1!$B:$U,2,FALSE)</f>
        <v xml:space="preserve"> Schistosoma haematobium (Blood fluke).</v>
      </c>
      <c r="L350" t="str">
        <f>VLOOKUP(B350,[2]taxonomy1!$B:$U,4,FALSE)</f>
        <v xml:space="preserve"> NCBI_TaxID=6185 {ECO:0000313|EMBL:KGB36726.1, ECO:0000313|Proteomes:UP000054474};</v>
      </c>
      <c r="M350" t="str">
        <f>VLOOKUP(B350,[2]taxonomy1!$B:$U,6,FALSE)</f>
        <v>Eukaryota</v>
      </c>
      <c r="N350" t="str">
        <f>VLOOKUP(B350,[2]taxonomy1!$B:$U,7,FALSE)</f>
        <v xml:space="preserve"> Metazoa</v>
      </c>
      <c r="O350" t="str">
        <f>VLOOKUP(B350,[2]taxonomy1!$B:$U,8,FALSE)</f>
        <v xml:space="preserve"> Platyhelminthes</v>
      </c>
      <c r="P350" t="str">
        <f>VLOOKUP(B350,[2]taxonomy1!$B:$U,9,FALSE)</f>
        <v xml:space="preserve"> Trematoda</v>
      </c>
      <c r="Q350" t="str">
        <f>VLOOKUP(B350,[2]taxonomy1!$B:$U,10,FALSE)</f>
        <v xml:space="preserve"> Digenea</v>
      </c>
      <c r="R350" t="str">
        <f>VLOOKUP(B350,[2]taxonomy1!$B:$U,11,FALSE)</f>
        <v xml:space="preserve"> Strigeidida</v>
      </c>
      <c r="S350" t="str">
        <f>VLOOKUP(B350,[2]taxonomy1!$B:$U,12,FALSE)</f>
        <v>Schistosomatoidea</v>
      </c>
      <c r="T350" t="str">
        <f>VLOOKUP(B350,[2]taxonomy1!$B:$U,13,FALSE)</f>
        <v xml:space="preserve"> Schistosomatidae</v>
      </c>
      <c r="U350" t="str">
        <f>VLOOKUP(B350,[2]taxonomy1!$B:$U,14,FALSE)</f>
        <v xml:space="preserve"> Schistosoma.</v>
      </c>
      <c r="V350">
        <f>VLOOKUP(B350,[2]taxonomy1!$B:$U,15,FALSE)</f>
        <v>0</v>
      </c>
      <c r="W350">
        <f>VLOOKUP(B350,[2]taxonomy1!$B:$U,16,FALSE)</f>
        <v>0</v>
      </c>
    </row>
    <row r="351" spans="1:23" x14ac:dyDescent="0.3">
      <c r="A351" t="s">
        <v>678</v>
      </c>
      <c r="B351" t="s">
        <v>679</v>
      </c>
      <c r="C351">
        <v>232</v>
      </c>
      <c r="D351" t="s">
        <v>10</v>
      </c>
      <c r="E351">
        <v>104</v>
      </c>
      <c r="F351">
        <v>219</v>
      </c>
      <c r="G351">
        <v>2735</v>
      </c>
      <c r="H351" t="s">
        <v>11</v>
      </c>
      <c r="I351" t="s">
        <v>10</v>
      </c>
      <c r="J351">
        <f t="shared" si="5"/>
        <v>115</v>
      </c>
      <c r="K351" t="str">
        <f>VLOOKUP(B351,[2]taxonomy1!$B:$U,2,FALSE)</f>
        <v xml:space="preserve"> Schistosoma haematobium (Blood fluke).</v>
      </c>
      <c r="L351" t="str">
        <f>VLOOKUP(B351,[2]taxonomy1!$B:$U,4,FALSE)</f>
        <v xml:space="preserve"> NCBI_TaxID=6185 {ECO:0000313|EMBL:KGB36726.1, ECO:0000313|Proteomes:UP000054474};</v>
      </c>
      <c r="M351" t="str">
        <f>VLOOKUP(B351,[2]taxonomy1!$B:$U,6,FALSE)</f>
        <v>Eukaryota</v>
      </c>
      <c r="N351" t="str">
        <f>VLOOKUP(B351,[2]taxonomy1!$B:$U,7,FALSE)</f>
        <v xml:space="preserve"> Metazoa</v>
      </c>
      <c r="O351" t="str">
        <f>VLOOKUP(B351,[2]taxonomy1!$B:$U,8,FALSE)</f>
        <v xml:space="preserve"> Platyhelminthes</v>
      </c>
      <c r="P351" t="str">
        <f>VLOOKUP(B351,[2]taxonomy1!$B:$U,9,FALSE)</f>
        <v xml:space="preserve"> Trematoda</v>
      </c>
      <c r="Q351" t="str">
        <f>VLOOKUP(B351,[2]taxonomy1!$B:$U,10,FALSE)</f>
        <v xml:space="preserve"> Digenea</v>
      </c>
      <c r="R351" t="str">
        <f>VLOOKUP(B351,[2]taxonomy1!$B:$U,11,FALSE)</f>
        <v xml:space="preserve"> Strigeidida</v>
      </c>
      <c r="S351" t="str">
        <f>VLOOKUP(B351,[2]taxonomy1!$B:$U,12,FALSE)</f>
        <v>Schistosomatoidea</v>
      </c>
      <c r="T351" t="str">
        <f>VLOOKUP(B351,[2]taxonomy1!$B:$U,13,FALSE)</f>
        <v xml:space="preserve"> Schistosomatidae</v>
      </c>
      <c r="U351" t="str">
        <f>VLOOKUP(B351,[2]taxonomy1!$B:$U,14,FALSE)</f>
        <v xml:space="preserve"> Schistosoma.</v>
      </c>
      <c r="V351">
        <f>VLOOKUP(B351,[2]taxonomy1!$B:$U,15,FALSE)</f>
        <v>0</v>
      </c>
      <c r="W351">
        <f>VLOOKUP(B351,[2]taxonomy1!$B:$U,16,FALSE)</f>
        <v>0</v>
      </c>
    </row>
    <row r="352" spans="1:23" x14ac:dyDescent="0.3">
      <c r="A352" t="s">
        <v>680</v>
      </c>
      <c r="B352" t="s">
        <v>681</v>
      </c>
      <c r="C352">
        <v>318</v>
      </c>
      <c r="D352" t="s">
        <v>10</v>
      </c>
      <c r="E352">
        <v>31</v>
      </c>
      <c r="F352">
        <v>312</v>
      </c>
      <c r="G352">
        <v>2735</v>
      </c>
      <c r="H352" t="s">
        <v>11</v>
      </c>
      <c r="I352" t="s">
        <v>10</v>
      </c>
      <c r="J352">
        <f t="shared" si="5"/>
        <v>281</v>
      </c>
      <c r="K352" t="str">
        <f>VLOOKUP(B352,[2]taxonomy1!$B:$U,2,FALSE)</f>
        <v xml:space="preserve"> Schistosoma haematobium (Blood fluke).</v>
      </c>
      <c r="L352" t="str">
        <f>VLOOKUP(B352,[2]taxonomy1!$B:$U,4,FALSE)</f>
        <v xml:space="preserve"> NCBI_TaxID=6185 {ECO:0000313|EMBL:KGB36213.1, ECO:0000313|Proteomes:UP000054474};</v>
      </c>
      <c r="M352" t="str">
        <f>VLOOKUP(B352,[2]taxonomy1!$B:$U,6,FALSE)</f>
        <v>Eukaryota</v>
      </c>
      <c r="N352" t="str">
        <f>VLOOKUP(B352,[2]taxonomy1!$B:$U,7,FALSE)</f>
        <v xml:space="preserve"> Metazoa</v>
      </c>
      <c r="O352" t="str">
        <f>VLOOKUP(B352,[2]taxonomy1!$B:$U,8,FALSE)</f>
        <v xml:space="preserve"> Platyhelminthes</v>
      </c>
      <c r="P352" t="str">
        <f>VLOOKUP(B352,[2]taxonomy1!$B:$U,9,FALSE)</f>
        <v xml:space="preserve"> Trematoda</v>
      </c>
      <c r="Q352" t="str">
        <f>VLOOKUP(B352,[2]taxonomy1!$B:$U,10,FALSE)</f>
        <v xml:space="preserve"> Digenea</v>
      </c>
      <c r="R352" t="str">
        <f>VLOOKUP(B352,[2]taxonomy1!$B:$U,11,FALSE)</f>
        <v xml:space="preserve"> Strigeidida</v>
      </c>
      <c r="S352" t="str">
        <f>VLOOKUP(B352,[2]taxonomy1!$B:$U,12,FALSE)</f>
        <v>Schistosomatoidea</v>
      </c>
      <c r="T352" t="str">
        <f>VLOOKUP(B352,[2]taxonomy1!$B:$U,13,FALSE)</f>
        <v xml:space="preserve"> Schistosomatidae</v>
      </c>
      <c r="U352" t="str">
        <f>VLOOKUP(B352,[2]taxonomy1!$B:$U,14,FALSE)</f>
        <v xml:space="preserve"> Schistosoma.</v>
      </c>
      <c r="V352">
        <f>VLOOKUP(B352,[2]taxonomy1!$B:$U,15,FALSE)</f>
        <v>0</v>
      </c>
      <c r="W352">
        <f>VLOOKUP(B352,[2]taxonomy1!$B:$U,16,FALSE)</f>
        <v>0</v>
      </c>
    </row>
    <row r="353" spans="1:23" x14ac:dyDescent="0.3">
      <c r="A353" t="s">
        <v>682</v>
      </c>
      <c r="B353" t="s">
        <v>683</v>
      </c>
      <c r="C353">
        <v>292</v>
      </c>
      <c r="D353" t="s">
        <v>10</v>
      </c>
      <c r="E353">
        <v>5</v>
      </c>
      <c r="F353">
        <v>285</v>
      </c>
      <c r="G353">
        <v>2735</v>
      </c>
      <c r="H353" t="s">
        <v>11</v>
      </c>
      <c r="I353" t="s">
        <v>10</v>
      </c>
      <c r="J353">
        <f t="shared" si="5"/>
        <v>280</v>
      </c>
      <c r="K353" t="str">
        <f>VLOOKUP(B353,[2]taxonomy1!$B:$U,2,FALSE)</f>
        <v xml:space="preserve"> Cryptococcus gattii serotype B (strain R265) (Filobasidiella gattii) (Cryptococcus bacillisporus).</v>
      </c>
      <c r="L353" t="str">
        <f>VLOOKUP(B353,[2]taxonomy1!$B:$U,4,FALSE)</f>
        <v xml:space="preserve"> NCBI_TaxID=294750 {ECO:0000313|EMBL:KGB77777.1, ECO:0000313|Proteomes:UP000029445};</v>
      </c>
      <c r="M353" t="str">
        <f>VLOOKUP(B353,[2]taxonomy1!$B:$U,6,FALSE)</f>
        <v>Eukaryota</v>
      </c>
      <c r="N353" t="str">
        <f>VLOOKUP(B353,[2]taxonomy1!$B:$U,7,FALSE)</f>
        <v xml:space="preserve"> Fungi</v>
      </c>
      <c r="O353" t="str">
        <f>VLOOKUP(B353,[2]taxonomy1!$B:$U,8,FALSE)</f>
        <v xml:space="preserve"> Dikarya</v>
      </c>
      <c r="P353" t="str">
        <f>VLOOKUP(B353,[2]taxonomy1!$B:$U,9,FALSE)</f>
        <v xml:space="preserve"> Basidiomycota</v>
      </c>
      <c r="Q353" t="str">
        <f>VLOOKUP(B353,[2]taxonomy1!$B:$U,10,FALSE)</f>
        <v xml:space="preserve"> Agaricomycotina</v>
      </c>
      <c r="R353" t="str">
        <f>VLOOKUP(B353,[2]taxonomy1!$B:$U,11,FALSE)</f>
        <v>Tremellomycetes</v>
      </c>
      <c r="S353" t="str">
        <f>VLOOKUP(B353,[2]taxonomy1!$B:$U,12,FALSE)</f>
        <v xml:space="preserve"> Tremellales</v>
      </c>
      <c r="T353" t="str">
        <f>VLOOKUP(B353,[2]taxonomy1!$B:$U,13,FALSE)</f>
        <v xml:space="preserve"> Cryptococcaceae</v>
      </c>
      <c r="U353" t="str">
        <f>VLOOKUP(B353,[2]taxonomy1!$B:$U,14,FALSE)</f>
        <v xml:space="preserve"> Cryptococcus</v>
      </c>
      <c r="V353" t="str">
        <f>VLOOKUP(B353,[2]taxonomy1!$B:$U,15,FALSE)</f>
        <v>Cryptococcus gattii species complex.</v>
      </c>
      <c r="W353">
        <f>VLOOKUP(B353,[2]taxonomy1!$B:$U,16,FALSE)</f>
        <v>0</v>
      </c>
    </row>
    <row r="354" spans="1:23" x14ac:dyDescent="0.3">
      <c r="A354" t="s">
        <v>684</v>
      </c>
      <c r="B354" t="s">
        <v>685</v>
      </c>
      <c r="C354">
        <v>375</v>
      </c>
      <c r="D354" t="s">
        <v>10</v>
      </c>
      <c r="E354">
        <v>50</v>
      </c>
      <c r="F354">
        <v>351</v>
      </c>
      <c r="G354">
        <v>2735</v>
      </c>
      <c r="H354" t="s">
        <v>11</v>
      </c>
      <c r="I354" t="s">
        <v>10</v>
      </c>
      <c r="J354">
        <f t="shared" si="5"/>
        <v>301</v>
      </c>
      <c r="K354" t="str">
        <f>VLOOKUP(B354,[2]taxonomy1!$B:$U,2,FALSE)</f>
        <v xml:space="preserve"> Cryptococcus gattii serotype B (strain R265) (Filobasidiella gattii) (Cryptococcus bacillisporus).</v>
      </c>
      <c r="L354" t="str">
        <f>VLOOKUP(B354,[2]taxonomy1!$B:$U,4,FALSE)</f>
        <v xml:space="preserve"> NCBI_TaxID=294750 {ECO:0000313|EMBL:KGB79698.1, ECO:0000313|Proteomes:UP000029445};</v>
      </c>
      <c r="M354" t="str">
        <f>VLOOKUP(B354,[2]taxonomy1!$B:$U,6,FALSE)</f>
        <v>Eukaryota</v>
      </c>
      <c r="N354" t="str">
        <f>VLOOKUP(B354,[2]taxonomy1!$B:$U,7,FALSE)</f>
        <v xml:space="preserve"> Fungi</v>
      </c>
      <c r="O354" t="str">
        <f>VLOOKUP(B354,[2]taxonomy1!$B:$U,8,FALSE)</f>
        <v xml:space="preserve"> Dikarya</v>
      </c>
      <c r="P354" t="str">
        <f>VLOOKUP(B354,[2]taxonomy1!$B:$U,9,FALSE)</f>
        <v xml:space="preserve"> Basidiomycota</v>
      </c>
      <c r="Q354" t="str">
        <f>VLOOKUP(B354,[2]taxonomy1!$B:$U,10,FALSE)</f>
        <v xml:space="preserve"> Agaricomycotina</v>
      </c>
      <c r="R354" t="str">
        <f>VLOOKUP(B354,[2]taxonomy1!$B:$U,11,FALSE)</f>
        <v>Tremellomycetes</v>
      </c>
      <c r="S354" t="str">
        <f>VLOOKUP(B354,[2]taxonomy1!$B:$U,12,FALSE)</f>
        <v xml:space="preserve"> Tremellales</v>
      </c>
      <c r="T354" t="str">
        <f>VLOOKUP(B354,[2]taxonomy1!$B:$U,13,FALSE)</f>
        <v xml:space="preserve"> Cryptococcaceae</v>
      </c>
      <c r="U354" t="str">
        <f>VLOOKUP(B354,[2]taxonomy1!$B:$U,14,FALSE)</f>
        <v xml:space="preserve"> Cryptococcus</v>
      </c>
      <c r="V354" t="str">
        <f>VLOOKUP(B354,[2]taxonomy1!$B:$U,15,FALSE)</f>
        <v>Cryptococcus gattii species complex.</v>
      </c>
      <c r="W354">
        <f>VLOOKUP(B354,[2]taxonomy1!$B:$U,16,FALSE)</f>
        <v>0</v>
      </c>
    </row>
    <row r="355" spans="1:23" x14ac:dyDescent="0.3">
      <c r="A355" t="s">
        <v>686</v>
      </c>
      <c r="B355" t="s">
        <v>687</v>
      </c>
      <c r="C355">
        <v>277</v>
      </c>
      <c r="D355" t="s">
        <v>10</v>
      </c>
      <c r="E355">
        <v>4</v>
      </c>
      <c r="F355">
        <v>270</v>
      </c>
      <c r="G355">
        <v>2735</v>
      </c>
      <c r="H355" t="s">
        <v>11</v>
      </c>
      <c r="I355" t="s">
        <v>10</v>
      </c>
      <c r="J355">
        <f t="shared" si="5"/>
        <v>266</v>
      </c>
      <c r="K355" t="str">
        <f>VLOOKUP(B355,[2]taxonomy1!$B:$U,2,FALSE)</f>
        <v xml:space="preserve"> Papio anubis (Olive baboon).</v>
      </c>
      <c r="L355" t="str">
        <f>VLOOKUP(B355,[2]taxonomy1!$B:$U,4,FALSE)</f>
        <v xml:space="preserve"> NCBI_TaxID=9555 {ECO:0000313|Ensembl:ENSPANP00000008508, ECO:0000313|Proteomes:UP000028761};</v>
      </c>
      <c r="M355" t="str">
        <f>VLOOKUP(B355,[2]taxonomy1!$B:$U,6,FALSE)</f>
        <v>Eukaryota</v>
      </c>
      <c r="N355" t="str">
        <f>VLOOKUP(B355,[2]taxonomy1!$B:$U,7,FALSE)</f>
        <v xml:space="preserve"> Metazoa</v>
      </c>
      <c r="O355" t="str">
        <f>VLOOKUP(B355,[2]taxonomy1!$B:$U,8,FALSE)</f>
        <v xml:space="preserve"> Chordata</v>
      </c>
      <c r="P355" t="str">
        <f>VLOOKUP(B355,[2]taxonomy1!$B:$U,9,FALSE)</f>
        <v xml:space="preserve"> Craniata</v>
      </c>
      <c r="Q355" t="str">
        <f>VLOOKUP(B355,[2]taxonomy1!$B:$U,10,FALSE)</f>
        <v xml:space="preserve"> Vertebrata</v>
      </c>
      <c r="R355" t="str">
        <f>VLOOKUP(B355,[2]taxonomy1!$B:$U,11,FALSE)</f>
        <v xml:space="preserve"> Euteleostomi</v>
      </c>
      <c r="S355" t="str">
        <f>VLOOKUP(B355,[2]taxonomy1!$B:$U,12,FALSE)</f>
        <v>Mammalia</v>
      </c>
      <c r="T355" t="str">
        <f>VLOOKUP(B355,[2]taxonomy1!$B:$U,13,FALSE)</f>
        <v xml:space="preserve"> Eutheria</v>
      </c>
      <c r="U355" t="str">
        <f>VLOOKUP(B355,[2]taxonomy1!$B:$U,14,FALSE)</f>
        <v xml:space="preserve"> Euarchontoglires</v>
      </c>
      <c r="V355" t="str">
        <f>VLOOKUP(B355,[2]taxonomy1!$B:$U,15,FALSE)</f>
        <v xml:space="preserve"> Primates</v>
      </c>
      <c r="W355" t="str">
        <f>VLOOKUP(B355,[2]taxonomy1!$B:$U,16,FALSE)</f>
        <v xml:space="preserve"> Haplorrhini</v>
      </c>
    </row>
    <row r="356" spans="1:23" x14ac:dyDescent="0.3">
      <c r="A356" t="s">
        <v>688</v>
      </c>
      <c r="B356" t="s">
        <v>689</v>
      </c>
      <c r="C356">
        <v>292</v>
      </c>
      <c r="D356" t="s">
        <v>10</v>
      </c>
      <c r="E356">
        <v>11</v>
      </c>
      <c r="F356">
        <v>285</v>
      </c>
      <c r="G356">
        <v>2735</v>
      </c>
      <c r="H356" t="s">
        <v>11</v>
      </c>
      <c r="I356" t="s">
        <v>10</v>
      </c>
      <c r="J356">
        <f t="shared" si="5"/>
        <v>274</v>
      </c>
      <c r="K356" t="str">
        <f>VLOOKUP(B356,[2]taxonomy1!$B:$U,2,FALSE)</f>
        <v xml:space="preserve"> Papio anubis (Olive baboon).</v>
      </c>
      <c r="L356" t="str">
        <f>VLOOKUP(B356,[2]taxonomy1!$B:$U,4,FALSE)</f>
        <v xml:space="preserve"> NCBI_TaxID=9555 {ECO:0000313|Ensembl:ENSPANP00000009826, ECO:0000313|Proteomes:UP000028761};</v>
      </c>
      <c r="M356" t="str">
        <f>VLOOKUP(B356,[2]taxonomy1!$B:$U,6,FALSE)</f>
        <v>Eukaryota</v>
      </c>
      <c r="N356" t="str">
        <f>VLOOKUP(B356,[2]taxonomy1!$B:$U,7,FALSE)</f>
        <v xml:space="preserve"> Metazoa</v>
      </c>
      <c r="O356" t="str">
        <f>VLOOKUP(B356,[2]taxonomy1!$B:$U,8,FALSE)</f>
        <v xml:space="preserve"> Chordata</v>
      </c>
      <c r="P356" t="str">
        <f>VLOOKUP(B356,[2]taxonomy1!$B:$U,9,FALSE)</f>
        <v xml:space="preserve"> Craniata</v>
      </c>
      <c r="Q356" t="str">
        <f>VLOOKUP(B356,[2]taxonomy1!$B:$U,10,FALSE)</f>
        <v xml:space="preserve"> Vertebrata</v>
      </c>
      <c r="R356" t="str">
        <f>VLOOKUP(B356,[2]taxonomy1!$B:$U,11,FALSE)</f>
        <v xml:space="preserve"> Euteleostomi</v>
      </c>
      <c r="S356" t="str">
        <f>VLOOKUP(B356,[2]taxonomy1!$B:$U,12,FALSE)</f>
        <v>Mammalia</v>
      </c>
      <c r="T356" t="str">
        <f>VLOOKUP(B356,[2]taxonomy1!$B:$U,13,FALSE)</f>
        <v xml:space="preserve"> Eutheria</v>
      </c>
      <c r="U356" t="str">
        <f>VLOOKUP(B356,[2]taxonomy1!$B:$U,14,FALSE)</f>
        <v xml:space="preserve"> Euarchontoglires</v>
      </c>
      <c r="V356" t="str">
        <f>VLOOKUP(B356,[2]taxonomy1!$B:$U,15,FALSE)</f>
        <v xml:space="preserve"> Primates</v>
      </c>
      <c r="W356" t="str">
        <f>VLOOKUP(B356,[2]taxonomy1!$B:$U,16,FALSE)</f>
        <v xml:space="preserve"> Haplorrhini</v>
      </c>
    </row>
    <row r="357" spans="1:23" x14ac:dyDescent="0.3">
      <c r="A357" t="s">
        <v>690</v>
      </c>
      <c r="B357" t="s">
        <v>691</v>
      </c>
      <c r="C357">
        <v>308</v>
      </c>
      <c r="D357" t="s">
        <v>10</v>
      </c>
      <c r="E357">
        <v>26</v>
      </c>
      <c r="F357">
        <v>302</v>
      </c>
      <c r="G357">
        <v>2735</v>
      </c>
      <c r="H357" t="s">
        <v>11</v>
      </c>
      <c r="I357" t="s">
        <v>10</v>
      </c>
      <c r="J357">
        <f t="shared" si="5"/>
        <v>276</v>
      </c>
      <c r="K357" t="str">
        <f>VLOOKUP(B357,[2]taxonomy1!$B:$U,2,FALSE)</f>
        <v xml:space="preserve"> Papio anubis (Olive baboon).</v>
      </c>
      <c r="L357" t="str">
        <f>VLOOKUP(B357,[2]taxonomy1!$B:$U,4,FALSE)</f>
        <v xml:space="preserve"> NCBI_TaxID=9555 {ECO:0000313|Ensembl:ENSPANP00000010124, ECO:0000313|Proteomes:UP000028761};</v>
      </c>
      <c r="M357" t="str">
        <f>VLOOKUP(B357,[2]taxonomy1!$B:$U,6,FALSE)</f>
        <v>Eukaryota</v>
      </c>
      <c r="N357" t="str">
        <f>VLOOKUP(B357,[2]taxonomy1!$B:$U,7,FALSE)</f>
        <v xml:space="preserve"> Metazoa</v>
      </c>
      <c r="O357" t="str">
        <f>VLOOKUP(B357,[2]taxonomy1!$B:$U,8,FALSE)</f>
        <v xml:space="preserve"> Chordata</v>
      </c>
      <c r="P357" t="str">
        <f>VLOOKUP(B357,[2]taxonomy1!$B:$U,9,FALSE)</f>
        <v xml:space="preserve"> Craniata</v>
      </c>
      <c r="Q357" t="str">
        <f>VLOOKUP(B357,[2]taxonomy1!$B:$U,10,FALSE)</f>
        <v xml:space="preserve"> Vertebrata</v>
      </c>
      <c r="R357" t="str">
        <f>VLOOKUP(B357,[2]taxonomy1!$B:$U,11,FALSE)</f>
        <v xml:space="preserve"> Euteleostomi</v>
      </c>
      <c r="S357" t="str">
        <f>VLOOKUP(B357,[2]taxonomy1!$B:$U,12,FALSE)</f>
        <v>Mammalia</v>
      </c>
      <c r="T357" t="str">
        <f>VLOOKUP(B357,[2]taxonomy1!$B:$U,13,FALSE)</f>
        <v xml:space="preserve"> Eutheria</v>
      </c>
      <c r="U357" t="str">
        <f>VLOOKUP(B357,[2]taxonomy1!$B:$U,14,FALSE)</f>
        <v xml:space="preserve"> Euarchontoglires</v>
      </c>
      <c r="V357" t="str">
        <f>VLOOKUP(B357,[2]taxonomy1!$B:$U,15,FALSE)</f>
        <v xml:space="preserve"> Primates</v>
      </c>
      <c r="W357" t="str">
        <f>VLOOKUP(B357,[2]taxonomy1!$B:$U,16,FALSE)</f>
        <v xml:space="preserve"> Haplorrhini</v>
      </c>
    </row>
    <row r="358" spans="1:23" x14ac:dyDescent="0.3">
      <c r="A358" t="s">
        <v>692</v>
      </c>
      <c r="B358" t="s">
        <v>693</v>
      </c>
      <c r="C358">
        <v>284</v>
      </c>
      <c r="D358" t="s">
        <v>10</v>
      </c>
      <c r="E358">
        <v>3</v>
      </c>
      <c r="F358">
        <v>277</v>
      </c>
      <c r="G358">
        <v>2735</v>
      </c>
      <c r="H358" t="s">
        <v>11</v>
      </c>
      <c r="I358" t="s">
        <v>10</v>
      </c>
      <c r="J358">
        <f t="shared" si="5"/>
        <v>274</v>
      </c>
      <c r="K358" t="str">
        <f>VLOOKUP(B358,[2]taxonomy1!$B:$U,2,FALSE)</f>
        <v xml:space="preserve"> Papio anubis (Olive baboon).</v>
      </c>
      <c r="L358" t="str">
        <f>VLOOKUP(B358,[2]taxonomy1!$B:$U,4,FALSE)</f>
        <v xml:space="preserve"> NCBI_TaxID=9555 {ECO:0000313|Ensembl:ENSPANP00000015330, ECO:0000313|Proteomes:UP000028761};</v>
      </c>
      <c r="M358" t="str">
        <f>VLOOKUP(B358,[2]taxonomy1!$B:$U,6,FALSE)</f>
        <v>Eukaryota</v>
      </c>
      <c r="N358" t="str">
        <f>VLOOKUP(B358,[2]taxonomy1!$B:$U,7,FALSE)</f>
        <v xml:space="preserve"> Metazoa</v>
      </c>
      <c r="O358" t="str">
        <f>VLOOKUP(B358,[2]taxonomy1!$B:$U,8,FALSE)</f>
        <v xml:space="preserve"> Chordata</v>
      </c>
      <c r="P358" t="str">
        <f>VLOOKUP(B358,[2]taxonomy1!$B:$U,9,FALSE)</f>
        <v xml:space="preserve"> Craniata</v>
      </c>
      <c r="Q358" t="str">
        <f>VLOOKUP(B358,[2]taxonomy1!$B:$U,10,FALSE)</f>
        <v xml:space="preserve"> Vertebrata</v>
      </c>
      <c r="R358" t="str">
        <f>VLOOKUP(B358,[2]taxonomy1!$B:$U,11,FALSE)</f>
        <v xml:space="preserve"> Euteleostomi</v>
      </c>
      <c r="S358" t="str">
        <f>VLOOKUP(B358,[2]taxonomy1!$B:$U,12,FALSE)</f>
        <v>Mammalia</v>
      </c>
      <c r="T358" t="str">
        <f>VLOOKUP(B358,[2]taxonomy1!$B:$U,13,FALSE)</f>
        <v xml:space="preserve"> Eutheria</v>
      </c>
      <c r="U358" t="str">
        <f>VLOOKUP(B358,[2]taxonomy1!$B:$U,14,FALSE)</f>
        <v xml:space="preserve"> Euarchontoglires</v>
      </c>
      <c r="V358" t="str">
        <f>VLOOKUP(B358,[2]taxonomy1!$B:$U,15,FALSE)</f>
        <v xml:space="preserve"> Primates</v>
      </c>
      <c r="W358" t="str">
        <f>VLOOKUP(B358,[2]taxonomy1!$B:$U,16,FALSE)</f>
        <v xml:space="preserve"> Haplorrhini</v>
      </c>
    </row>
    <row r="359" spans="1:23" x14ac:dyDescent="0.3">
      <c r="A359" t="s">
        <v>694</v>
      </c>
      <c r="B359" t="s">
        <v>695</v>
      </c>
      <c r="C359">
        <v>208</v>
      </c>
      <c r="D359" t="s">
        <v>10</v>
      </c>
      <c r="E359">
        <v>1</v>
      </c>
      <c r="F359">
        <v>202</v>
      </c>
      <c r="G359">
        <v>2735</v>
      </c>
      <c r="H359" t="s">
        <v>11</v>
      </c>
      <c r="I359" t="s">
        <v>10</v>
      </c>
      <c r="J359">
        <f t="shared" si="5"/>
        <v>201</v>
      </c>
      <c r="K359" t="e">
        <f>VLOOKUP(B359,[2]taxonomy1!$B:$U,2,FALSE)</f>
        <v>#N/A</v>
      </c>
      <c r="L359" t="e">
        <f>VLOOKUP(B359,[2]taxonomy1!$B:$U,4,FALSE)</f>
        <v>#N/A</v>
      </c>
      <c r="M359" t="e">
        <f>VLOOKUP(B359,[2]taxonomy1!$B:$U,6,FALSE)</f>
        <v>#N/A</v>
      </c>
      <c r="N359" t="e">
        <f>VLOOKUP(B359,[2]taxonomy1!$B:$U,7,FALSE)</f>
        <v>#N/A</v>
      </c>
      <c r="O359" t="e">
        <f>VLOOKUP(B359,[2]taxonomy1!$B:$U,8,FALSE)</f>
        <v>#N/A</v>
      </c>
      <c r="P359" t="e">
        <f>VLOOKUP(B359,[2]taxonomy1!$B:$U,9,FALSE)</f>
        <v>#N/A</v>
      </c>
      <c r="Q359" t="e">
        <f>VLOOKUP(B359,[2]taxonomy1!$B:$U,10,FALSE)</f>
        <v>#N/A</v>
      </c>
      <c r="R359" t="e">
        <f>VLOOKUP(B359,[2]taxonomy1!$B:$U,11,FALSE)</f>
        <v>#N/A</v>
      </c>
      <c r="S359" t="e">
        <f>VLOOKUP(B359,[2]taxonomy1!$B:$U,12,FALSE)</f>
        <v>#N/A</v>
      </c>
      <c r="T359" t="e">
        <f>VLOOKUP(B359,[2]taxonomy1!$B:$U,13,FALSE)</f>
        <v>#N/A</v>
      </c>
      <c r="U359" t="e">
        <f>VLOOKUP(B359,[2]taxonomy1!$B:$U,14,FALSE)</f>
        <v>#N/A</v>
      </c>
      <c r="V359" t="e">
        <f>VLOOKUP(B359,[2]taxonomy1!$B:$U,15,FALSE)</f>
        <v>#N/A</v>
      </c>
      <c r="W359" t="e">
        <f>VLOOKUP(B359,[2]taxonomy1!$B:$U,16,FALSE)</f>
        <v>#N/A</v>
      </c>
    </row>
    <row r="360" spans="1:23" x14ac:dyDescent="0.3">
      <c r="A360" t="s">
        <v>696</v>
      </c>
      <c r="B360" t="s">
        <v>697</v>
      </c>
      <c r="C360">
        <v>294</v>
      </c>
      <c r="D360" t="s">
        <v>10</v>
      </c>
      <c r="E360">
        <v>14</v>
      </c>
      <c r="F360">
        <v>287</v>
      </c>
      <c r="G360">
        <v>2735</v>
      </c>
      <c r="H360" t="s">
        <v>11</v>
      </c>
      <c r="I360" t="s">
        <v>10</v>
      </c>
      <c r="J360">
        <f t="shared" si="5"/>
        <v>273</v>
      </c>
      <c r="K360" t="str">
        <f>VLOOKUP(B360,[2]taxonomy1!$B:$U,2,FALSE)</f>
        <v xml:space="preserve"> Papio anubis (Olive baboon).</v>
      </c>
      <c r="L360" t="str">
        <f>VLOOKUP(B360,[2]taxonomy1!$B:$U,4,FALSE)</f>
        <v xml:space="preserve"> NCBI_TaxID=9555 {ECO:0000313|Ensembl:ENSPANP00000020269, ECO:0000313|Proteomes:UP000028761};</v>
      </c>
      <c r="M360" t="str">
        <f>VLOOKUP(B360,[2]taxonomy1!$B:$U,6,FALSE)</f>
        <v>Eukaryota</v>
      </c>
      <c r="N360" t="str">
        <f>VLOOKUP(B360,[2]taxonomy1!$B:$U,7,FALSE)</f>
        <v xml:space="preserve"> Metazoa</v>
      </c>
      <c r="O360" t="str">
        <f>VLOOKUP(B360,[2]taxonomy1!$B:$U,8,FALSE)</f>
        <v xml:space="preserve"> Chordata</v>
      </c>
      <c r="P360" t="str">
        <f>VLOOKUP(B360,[2]taxonomy1!$B:$U,9,FALSE)</f>
        <v xml:space="preserve"> Craniata</v>
      </c>
      <c r="Q360" t="str">
        <f>VLOOKUP(B360,[2]taxonomy1!$B:$U,10,FALSE)</f>
        <v xml:space="preserve"> Vertebrata</v>
      </c>
      <c r="R360" t="str">
        <f>VLOOKUP(B360,[2]taxonomy1!$B:$U,11,FALSE)</f>
        <v xml:space="preserve"> Euteleostomi</v>
      </c>
      <c r="S360" t="str">
        <f>VLOOKUP(B360,[2]taxonomy1!$B:$U,12,FALSE)</f>
        <v>Mammalia</v>
      </c>
      <c r="T360" t="str">
        <f>VLOOKUP(B360,[2]taxonomy1!$B:$U,13,FALSE)</f>
        <v xml:space="preserve"> Eutheria</v>
      </c>
      <c r="U360" t="str">
        <f>VLOOKUP(B360,[2]taxonomy1!$B:$U,14,FALSE)</f>
        <v xml:space="preserve"> Euarchontoglires</v>
      </c>
      <c r="V360" t="str">
        <f>VLOOKUP(B360,[2]taxonomy1!$B:$U,15,FALSE)</f>
        <v xml:space="preserve"> Primates</v>
      </c>
      <c r="W360" t="str">
        <f>VLOOKUP(B360,[2]taxonomy1!$B:$U,16,FALSE)</f>
        <v xml:space="preserve"> Haplorrhini</v>
      </c>
    </row>
    <row r="361" spans="1:23" x14ac:dyDescent="0.3">
      <c r="A361" t="s">
        <v>698</v>
      </c>
      <c r="B361" t="s">
        <v>699</v>
      </c>
      <c r="C361">
        <v>493</v>
      </c>
      <c r="D361" t="s">
        <v>10</v>
      </c>
      <c r="E361">
        <v>302</v>
      </c>
      <c r="F361">
        <v>492</v>
      </c>
      <c r="G361">
        <v>2735</v>
      </c>
      <c r="H361" t="s">
        <v>11</v>
      </c>
      <c r="I361" t="s">
        <v>10</v>
      </c>
      <c r="J361">
        <f t="shared" si="5"/>
        <v>190</v>
      </c>
      <c r="K361" t="e">
        <f>VLOOKUP(B361,[2]taxonomy1!$B:$U,2,FALSE)</f>
        <v>#N/A</v>
      </c>
      <c r="L361" t="e">
        <f>VLOOKUP(B361,[2]taxonomy1!$B:$U,4,FALSE)</f>
        <v>#N/A</v>
      </c>
      <c r="M361" t="e">
        <f>VLOOKUP(B361,[2]taxonomy1!$B:$U,6,FALSE)</f>
        <v>#N/A</v>
      </c>
      <c r="N361" t="e">
        <f>VLOOKUP(B361,[2]taxonomy1!$B:$U,7,FALSE)</f>
        <v>#N/A</v>
      </c>
      <c r="O361" t="e">
        <f>VLOOKUP(B361,[2]taxonomy1!$B:$U,8,FALSE)</f>
        <v>#N/A</v>
      </c>
      <c r="P361" t="e">
        <f>VLOOKUP(B361,[2]taxonomy1!$B:$U,9,FALSE)</f>
        <v>#N/A</v>
      </c>
      <c r="Q361" t="e">
        <f>VLOOKUP(B361,[2]taxonomy1!$B:$U,10,FALSE)</f>
        <v>#N/A</v>
      </c>
      <c r="R361" t="e">
        <f>VLOOKUP(B361,[2]taxonomy1!$B:$U,11,FALSE)</f>
        <v>#N/A</v>
      </c>
      <c r="S361" t="e">
        <f>VLOOKUP(B361,[2]taxonomy1!$B:$U,12,FALSE)</f>
        <v>#N/A</v>
      </c>
      <c r="T361" t="e">
        <f>VLOOKUP(B361,[2]taxonomy1!$B:$U,13,FALSE)</f>
        <v>#N/A</v>
      </c>
      <c r="U361" t="e">
        <f>VLOOKUP(B361,[2]taxonomy1!$B:$U,14,FALSE)</f>
        <v>#N/A</v>
      </c>
      <c r="V361" t="e">
        <f>VLOOKUP(B361,[2]taxonomy1!$B:$U,15,FALSE)</f>
        <v>#N/A</v>
      </c>
      <c r="W361" t="e">
        <f>VLOOKUP(B361,[2]taxonomy1!$B:$U,16,FALSE)</f>
        <v>#N/A</v>
      </c>
    </row>
    <row r="362" spans="1:23" x14ac:dyDescent="0.3">
      <c r="A362" t="s">
        <v>700</v>
      </c>
      <c r="B362" t="s">
        <v>701</v>
      </c>
      <c r="C362">
        <v>276</v>
      </c>
      <c r="D362" t="s">
        <v>10</v>
      </c>
      <c r="E362">
        <v>4</v>
      </c>
      <c r="F362">
        <v>269</v>
      </c>
      <c r="G362">
        <v>2735</v>
      </c>
      <c r="H362" t="s">
        <v>11</v>
      </c>
      <c r="I362" t="s">
        <v>10</v>
      </c>
      <c r="J362">
        <f t="shared" si="5"/>
        <v>265</v>
      </c>
      <c r="K362" t="e">
        <f>VLOOKUP(B362,[2]taxonomy1!$B:$U,2,FALSE)</f>
        <v>#N/A</v>
      </c>
      <c r="L362" t="e">
        <f>VLOOKUP(B362,[2]taxonomy1!$B:$U,4,FALSE)</f>
        <v>#N/A</v>
      </c>
      <c r="M362" t="e">
        <f>VLOOKUP(B362,[2]taxonomy1!$B:$U,6,FALSE)</f>
        <v>#N/A</v>
      </c>
      <c r="N362" t="e">
        <f>VLOOKUP(B362,[2]taxonomy1!$B:$U,7,FALSE)</f>
        <v>#N/A</v>
      </c>
      <c r="O362" t="e">
        <f>VLOOKUP(B362,[2]taxonomy1!$B:$U,8,FALSE)</f>
        <v>#N/A</v>
      </c>
      <c r="P362" t="e">
        <f>VLOOKUP(B362,[2]taxonomy1!$B:$U,9,FALSE)</f>
        <v>#N/A</v>
      </c>
      <c r="Q362" t="e">
        <f>VLOOKUP(B362,[2]taxonomy1!$B:$U,10,FALSE)</f>
        <v>#N/A</v>
      </c>
      <c r="R362" t="e">
        <f>VLOOKUP(B362,[2]taxonomy1!$B:$U,11,FALSE)</f>
        <v>#N/A</v>
      </c>
      <c r="S362" t="e">
        <f>VLOOKUP(B362,[2]taxonomy1!$B:$U,12,FALSE)</f>
        <v>#N/A</v>
      </c>
      <c r="T362" t="e">
        <f>VLOOKUP(B362,[2]taxonomy1!$B:$U,13,FALSE)</f>
        <v>#N/A</v>
      </c>
      <c r="U362" t="e">
        <f>VLOOKUP(B362,[2]taxonomy1!$B:$U,14,FALSE)</f>
        <v>#N/A</v>
      </c>
      <c r="V362" t="e">
        <f>VLOOKUP(B362,[2]taxonomy1!$B:$U,15,FALSE)</f>
        <v>#N/A</v>
      </c>
      <c r="W362" t="e">
        <f>VLOOKUP(B362,[2]taxonomy1!$B:$U,16,FALSE)</f>
        <v>#N/A</v>
      </c>
    </row>
    <row r="363" spans="1:23" x14ac:dyDescent="0.3">
      <c r="A363" t="s">
        <v>702</v>
      </c>
      <c r="B363" t="s">
        <v>703</v>
      </c>
      <c r="C363">
        <v>293</v>
      </c>
      <c r="D363" t="s">
        <v>10</v>
      </c>
      <c r="E363">
        <v>4</v>
      </c>
      <c r="F363">
        <v>228</v>
      </c>
      <c r="G363">
        <v>2735</v>
      </c>
      <c r="H363" t="s">
        <v>11</v>
      </c>
      <c r="I363" t="s">
        <v>10</v>
      </c>
      <c r="J363">
        <f t="shared" si="5"/>
        <v>224</v>
      </c>
      <c r="K363" t="e">
        <f>VLOOKUP(B363,[2]taxonomy1!$B:$U,2,FALSE)</f>
        <v>#N/A</v>
      </c>
      <c r="L363" t="e">
        <f>VLOOKUP(B363,[2]taxonomy1!$B:$U,4,FALSE)</f>
        <v>#N/A</v>
      </c>
      <c r="M363" t="e">
        <f>VLOOKUP(B363,[2]taxonomy1!$B:$U,6,FALSE)</f>
        <v>#N/A</v>
      </c>
      <c r="N363" t="e">
        <f>VLOOKUP(B363,[2]taxonomy1!$B:$U,7,FALSE)</f>
        <v>#N/A</v>
      </c>
      <c r="O363" t="e">
        <f>VLOOKUP(B363,[2]taxonomy1!$B:$U,8,FALSE)</f>
        <v>#N/A</v>
      </c>
      <c r="P363" t="e">
        <f>VLOOKUP(B363,[2]taxonomy1!$B:$U,9,FALSE)</f>
        <v>#N/A</v>
      </c>
      <c r="Q363" t="e">
        <f>VLOOKUP(B363,[2]taxonomy1!$B:$U,10,FALSE)</f>
        <v>#N/A</v>
      </c>
      <c r="R363" t="e">
        <f>VLOOKUP(B363,[2]taxonomy1!$B:$U,11,FALSE)</f>
        <v>#N/A</v>
      </c>
      <c r="S363" t="e">
        <f>VLOOKUP(B363,[2]taxonomy1!$B:$U,12,FALSE)</f>
        <v>#N/A</v>
      </c>
      <c r="T363" t="e">
        <f>VLOOKUP(B363,[2]taxonomy1!$B:$U,13,FALSE)</f>
        <v>#N/A</v>
      </c>
      <c r="U363" t="e">
        <f>VLOOKUP(B363,[2]taxonomy1!$B:$U,14,FALSE)</f>
        <v>#N/A</v>
      </c>
      <c r="V363" t="e">
        <f>VLOOKUP(B363,[2]taxonomy1!$B:$U,15,FALSE)</f>
        <v>#N/A</v>
      </c>
      <c r="W363" t="e">
        <f>VLOOKUP(B363,[2]taxonomy1!$B:$U,16,FALSE)</f>
        <v>#N/A</v>
      </c>
    </row>
    <row r="364" spans="1:23" x14ac:dyDescent="0.3">
      <c r="A364" t="s">
        <v>704</v>
      </c>
      <c r="B364" t="s">
        <v>705</v>
      </c>
      <c r="C364">
        <v>246</v>
      </c>
      <c r="D364" t="s">
        <v>10</v>
      </c>
      <c r="E364">
        <v>4</v>
      </c>
      <c r="F364">
        <v>240</v>
      </c>
      <c r="G364">
        <v>2735</v>
      </c>
      <c r="H364" t="s">
        <v>11</v>
      </c>
      <c r="I364" t="s">
        <v>10</v>
      </c>
      <c r="J364">
        <f t="shared" si="5"/>
        <v>236</v>
      </c>
      <c r="K364" t="e">
        <f>VLOOKUP(B364,[2]taxonomy1!$B:$U,2,FALSE)</f>
        <v>#N/A</v>
      </c>
      <c r="L364" t="e">
        <f>VLOOKUP(B364,[2]taxonomy1!$B:$U,4,FALSE)</f>
        <v>#N/A</v>
      </c>
      <c r="M364" t="e">
        <f>VLOOKUP(B364,[2]taxonomy1!$B:$U,6,FALSE)</f>
        <v>#N/A</v>
      </c>
      <c r="N364" t="e">
        <f>VLOOKUP(B364,[2]taxonomy1!$B:$U,7,FALSE)</f>
        <v>#N/A</v>
      </c>
      <c r="O364" t="e">
        <f>VLOOKUP(B364,[2]taxonomy1!$B:$U,8,FALSE)</f>
        <v>#N/A</v>
      </c>
      <c r="P364" t="e">
        <f>VLOOKUP(B364,[2]taxonomy1!$B:$U,9,FALSE)</f>
        <v>#N/A</v>
      </c>
      <c r="Q364" t="e">
        <f>VLOOKUP(B364,[2]taxonomy1!$B:$U,10,FALSE)</f>
        <v>#N/A</v>
      </c>
      <c r="R364" t="e">
        <f>VLOOKUP(B364,[2]taxonomy1!$B:$U,11,FALSE)</f>
        <v>#N/A</v>
      </c>
      <c r="S364" t="e">
        <f>VLOOKUP(B364,[2]taxonomy1!$B:$U,12,FALSE)</f>
        <v>#N/A</v>
      </c>
      <c r="T364" t="e">
        <f>VLOOKUP(B364,[2]taxonomy1!$B:$U,13,FALSE)</f>
        <v>#N/A</v>
      </c>
      <c r="U364" t="e">
        <f>VLOOKUP(B364,[2]taxonomy1!$B:$U,14,FALSE)</f>
        <v>#N/A</v>
      </c>
      <c r="V364" t="e">
        <f>VLOOKUP(B364,[2]taxonomy1!$B:$U,15,FALSE)</f>
        <v>#N/A</v>
      </c>
      <c r="W364" t="e">
        <f>VLOOKUP(B364,[2]taxonomy1!$B:$U,16,FALSE)</f>
        <v>#N/A</v>
      </c>
    </row>
    <row r="365" spans="1:23" x14ac:dyDescent="0.3">
      <c r="A365" t="s">
        <v>706</v>
      </c>
      <c r="B365" t="s">
        <v>707</v>
      </c>
      <c r="C365">
        <v>271</v>
      </c>
      <c r="D365" t="s">
        <v>10</v>
      </c>
      <c r="E365">
        <v>2</v>
      </c>
      <c r="F365">
        <v>264</v>
      </c>
      <c r="G365">
        <v>2735</v>
      </c>
      <c r="H365" t="s">
        <v>11</v>
      </c>
      <c r="I365" t="s">
        <v>10</v>
      </c>
      <c r="J365">
        <f t="shared" si="5"/>
        <v>262</v>
      </c>
      <c r="K365" t="e">
        <f>VLOOKUP(B365,[2]taxonomy1!$B:$U,2,FALSE)</f>
        <v>#N/A</v>
      </c>
      <c r="L365" t="e">
        <f>VLOOKUP(B365,[2]taxonomy1!$B:$U,4,FALSE)</f>
        <v>#N/A</v>
      </c>
      <c r="M365" t="e">
        <f>VLOOKUP(B365,[2]taxonomy1!$B:$U,6,FALSE)</f>
        <v>#N/A</v>
      </c>
      <c r="N365" t="e">
        <f>VLOOKUP(B365,[2]taxonomy1!$B:$U,7,FALSE)</f>
        <v>#N/A</v>
      </c>
      <c r="O365" t="e">
        <f>VLOOKUP(B365,[2]taxonomy1!$B:$U,8,FALSE)</f>
        <v>#N/A</v>
      </c>
      <c r="P365" t="e">
        <f>VLOOKUP(B365,[2]taxonomy1!$B:$U,9,FALSE)</f>
        <v>#N/A</v>
      </c>
      <c r="Q365" t="e">
        <f>VLOOKUP(B365,[2]taxonomy1!$B:$U,10,FALSE)</f>
        <v>#N/A</v>
      </c>
      <c r="R365" t="e">
        <f>VLOOKUP(B365,[2]taxonomy1!$B:$U,11,FALSE)</f>
        <v>#N/A</v>
      </c>
      <c r="S365" t="e">
        <f>VLOOKUP(B365,[2]taxonomy1!$B:$U,12,FALSE)</f>
        <v>#N/A</v>
      </c>
      <c r="T365" t="e">
        <f>VLOOKUP(B365,[2]taxonomy1!$B:$U,13,FALSE)</f>
        <v>#N/A</v>
      </c>
      <c r="U365" t="e">
        <f>VLOOKUP(B365,[2]taxonomy1!$B:$U,14,FALSE)</f>
        <v>#N/A</v>
      </c>
      <c r="V365" t="e">
        <f>VLOOKUP(B365,[2]taxonomy1!$B:$U,15,FALSE)</f>
        <v>#N/A</v>
      </c>
      <c r="W365" t="e">
        <f>VLOOKUP(B365,[2]taxonomy1!$B:$U,16,FALSE)</f>
        <v>#N/A</v>
      </c>
    </row>
    <row r="366" spans="1:23" x14ac:dyDescent="0.3">
      <c r="A366" t="s">
        <v>708</v>
      </c>
      <c r="B366" t="s">
        <v>709</v>
      </c>
      <c r="C366">
        <v>275</v>
      </c>
      <c r="D366" t="s">
        <v>10</v>
      </c>
      <c r="E366">
        <v>3</v>
      </c>
      <c r="F366">
        <v>268</v>
      </c>
      <c r="G366">
        <v>2735</v>
      </c>
      <c r="H366" t="s">
        <v>11</v>
      </c>
      <c r="I366" t="s">
        <v>10</v>
      </c>
      <c r="J366">
        <f t="shared" si="5"/>
        <v>265</v>
      </c>
      <c r="K366" t="e">
        <f>VLOOKUP(B366,[2]taxonomy1!$B:$U,2,FALSE)</f>
        <v>#N/A</v>
      </c>
      <c r="L366" t="e">
        <f>VLOOKUP(B366,[2]taxonomy1!$B:$U,4,FALSE)</f>
        <v>#N/A</v>
      </c>
      <c r="M366" t="e">
        <f>VLOOKUP(B366,[2]taxonomy1!$B:$U,6,FALSE)</f>
        <v>#N/A</v>
      </c>
      <c r="N366" t="e">
        <f>VLOOKUP(B366,[2]taxonomy1!$B:$U,7,FALSE)</f>
        <v>#N/A</v>
      </c>
      <c r="O366" t="e">
        <f>VLOOKUP(B366,[2]taxonomy1!$B:$U,8,FALSE)</f>
        <v>#N/A</v>
      </c>
      <c r="P366" t="e">
        <f>VLOOKUP(B366,[2]taxonomy1!$B:$U,9,FALSE)</f>
        <v>#N/A</v>
      </c>
      <c r="Q366" t="e">
        <f>VLOOKUP(B366,[2]taxonomy1!$B:$U,10,FALSE)</f>
        <v>#N/A</v>
      </c>
      <c r="R366" t="e">
        <f>VLOOKUP(B366,[2]taxonomy1!$B:$U,11,FALSE)</f>
        <v>#N/A</v>
      </c>
      <c r="S366" t="e">
        <f>VLOOKUP(B366,[2]taxonomy1!$B:$U,12,FALSE)</f>
        <v>#N/A</v>
      </c>
      <c r="T366" t="e">
        <f>VLOOKUP(B366,[2]taxonomy1!$B:$U,13,FALSE)</f>
        <v>#N/A</v>
      </c>
      <c r="U366" t="e">
        <f>VLOOKUP(B366,[2]taxonomy1!$B:$U,14,FALSE)</f>
        <v>#N/A</v>
      </c>
      <c r="V366" t="e">
        <f>VLOOKUP(B366,[2]taxonomy1!$B:$U,15,FALSE)</f>
        <v>#N/A</v>
      </c>
      <c r="W366" t="e">
        <f>VLOOKUP(B366,[2]taxonomy1!$B:$U,16,FALSE)</f>
        <v>#N/A</v>
      </c>
    </row>
    <row r="367" spans="1:23" x14ac:dyDescent="0.3">
      <c r="A367" t="s">
        <v>710</v>
      </c>
      <c r="B367" t="s">
        <v>711</v>
      </c>
      <c r="C367">
        <v>206</v>
      </c>
      <c r="D367" t="s">
        <v>10</v>
      </c>
      <c r="E367">
        <v>1</v>
      </c>
      <c r="F367">
        <v>199</v>
      </c>
      <c r="G367">
        <v>2735</v>
      </c>
      <c r="H367" t="s">
        <v>11</v>
      </c>
      <c r="I367" t="s">
        <v>10</v>
      </c>
      <c r="J367">
        <f t="shared" si="5"/>
        <v>198</v>
      </c>
      <c r="K367" t="e">
        <f>VLOOKUP(B367,[2]taxonomy1!$B:$U,2,FALSE)</f>
        <v>#N/A</v>
      </c>
      <c r="L367" t="e">
        <f>VLOOKUP(B367,[2]taxonomy1!$B:$U,4,FALSE)</f>
        <v>#N/A</v>
      </c>
      <c r="M367" t="e">
        <f>VLOOKUP(B367,[2]taxonomy1!$B:$U,6,FALSE)</f>
        <v>#N/A</v>
      </c>
      <c r="N367" t="e">
        <f>VLOOKUP(B367,[2]taxonomy1!$B:$U,7,FALSE)</f>
        <v>#N/A</v>
      </c>
      <c r="O367" t="e">
        <f>VLOOKUP(B367,[2]taxonomy1!$B:$U,8,FALSE)</f>
        <v>#N/A</v>
      </c>
      <c r="P367" t="e">
        <f>VLOOKUP(B367,[2]taxonomy1!$B:$U,9,FALSE)</f>
        <v>#N/A</v>
      </c>
      <c r="Q367" t="e">
        <f>VLOOKUP(B367,[2]taxonomy1!$B:$U,10,FALSE)</f>
        <v>#N/A</v>
      </c>
      <c r="R367" t="e">
        <f>VLOOKUP(B367,[2]taxonomy1!$B:$U,11,FALSE)</f>
        <v>#N/A</v>
      </c>
      <c r="S367" t="e">
        <f>VLOOKUP(B367,[2]taxonomy1!$B:$U,12,FALSE)</f>
        <v>#N/A</v>
      </c>
      <c r="T367" t="e">
        <f>VLOOKUP(B367,[2]taxonomy1!$B:$U,13,FALSE)</f>
        <v>#N/A</v>
      </c>
      <c r="U367" t="e">
        <f>VLOOKUP(B367,[2]taxonomy1!$B:$U,14,FALSE)</f>
        <v>#N/A</v>
      </c>
      <c r="V367" t="e">
        <f>VLOOKUP(B367,[2]taxonomy1!$B:$U,15,FALSE)</f>
        <v>#N/A</v>
      </c>
      <c r="W367" t="e">
        <f>VLOOKUP(B367,[2]taxonomy1!$B:$U,16,FALSE)</f>
        <v>#N/A</v>
      </c>
    </row>
    <row r="368" spans="1:23" x14ac:dyDescent="0.3">
      <c r="A368" t="s">
        <v>712</v>
      </c>
      <c r="B368" t="s">
        <v>713</v>
      </c>
      <c r="C368">
        <v>183</v>
      </c>
      <c r="D368" t="s">
        <v>10</v>
      </c>
      <c r="E368">
        <v>56</v>
      </c>
      <c r="F368">
        <v>182</v>
      </c>
      <c r="G368">
        <v>2735</v>
      </c>
      <c r="H368" t="s">
        <v>11</v>
      </c>
      <c r="I368" t="s">
        <v>10</v>
      </c>
      <c r="J368">
        <f t="shared" si="5"/>
        <v>126</v>
      </c>
      <c r="K368" t="e">
        <f>VLOOKUP(B368,[2]taxonomy1!$B:$U,2,FALSE)</f>
        <v>#N/A</v>
      </c>
      <c r="L368" t="e">
        <f>VLOOKUP(B368,[2]taxonomy1!$B:$U,4,FALSE)</f>
        <v>#N/A</v>
      </c>
      <c r="M368" t="e">
        <f>VLOOKUP(B368,[2]taxonomy1!$B:$U,6,FALSE)</f>
        <v>#N/A</v>
      </c>
      <c r="N368" t="e">
        <f>VLOOKUP(B368,[2]taxonomy1!$B:$U,7,FALSE)</f>
        <v>#N/A</v>
      </c>
      <c r="O368" t="e">
        <f>VLOOKUP(B368,[2]taxonomy1!$B:$U,8,FALSE)</f>
        <v>#N/A</v>
      </c>
      <c r="P368" t="e">
        <f>VLOOKUP(B368,[2]taxonomy1!$B:$U,9,FALSE)</f>
        <v>#N/A</v>
      </c>
      <c r="Q368" t="e">
        <f>VLOOKUP(B368,[2]taxonomy1!$B:$U,10,FALSE)</f>
        <v>#N/A</v>
      </c>
      <c r="R368" t="e">
        <f>VLOOKUP(B368,[2]taxonomy1!$B:$U,11,FALSE)</f>
        <v>#N/A</v>
      </c>
      <c r="S368" t="e">
        <f>VLOOKUP(B368,[2]taxonomy1!$B:$U,12,FALSE)</f>
        <v>#N/A</v>
      </c>
      <c r="T368" t="e">
        <f>VLOOKUP(B368,[2]taxonomy1!$B:$U,13,FALSE)</f>
        <v>#N/A</v>
      </c>
      <c r="U368" t="e">
        <f>VLOOKUP(B368,[2]taxonomy1!$B:$U,14,FALSE)</f>
        <v>#N/A</v>
      </c>
      <c r="V368" t="e">
        <f>VLOOKUP(B368,[2]taxonomy1!$B:$U,15,FALSE)</f>
        <v>#N/A</v>
      </c>
      <c r="W368" t="e">
        <f>VLOOKUP(B368,[2]taxonomy1!$B:$U,16,FALSE)</f>
        <v>#N/A</v>
      </c>
    </row>
    <row r="369" spans="1:23" x14ac:dyDescent="0.3">
      <c r="A369" t="s">
        <v>714</v>
      </c>
      <c r="B369" t="s">
        <v>715</v>
      </c>
      <c r="C369">
        <v>276</v>
      </c>
      <c r="D369" t="s">
        <v>10</v>
      </c>
      <c r="E369">
        <v>3</v>
      </c>
      <c r="F369">
        <v>269</v>
      </c>
      <c r="G369">
        <v>2735</v>
      </c>
      <c r="H369" t="s">
        <v>11</v>
      </c>
      <c r="I369" t="s">
        <v>10</v>
      </c>
      <c r="J369">
        <f t="shared" si="5"/>
        <v>266</v>
      </c>
      <c r="K369" t="e">
        <f>VLOOKUP(B369,[2]taxonomy1!$B:$U,2,FALSE)</f>
        <v>#N/A</v>
      </c>
      <c r="L369" t="e">
        <f>VLOOKUP(B369,[2]taxonomy1!$B:$U,4,FALSE)</f>
        <v>#N/A</v>
      </c>
      <c r="M369" t="e">
        <f>VLOOKUP(B369,[2]taxonomy1!$B:$U,6,FALSE)</f>
        <v>#N/A</v>
      </c>
      <c r="N369" t="e">
        <f>VLOOKUP(B369,[2]taxonomy1!$B:$U,7,FALSE)</f>
        <v>#N/A</v>
      </c>
      <c r="O369" t="e">
        <f>VLOOKUP(B369,[2]taxonomy1!$B:$U,8,FALSE)</f>
        <v>#N/A</v>
      </c>
      <c r="P369" t="e">
        <f>VLOOKUP(B369,[2]taxonomy1!$B:$U,9,FALSE)</f>
        <v>#N/A</v>
      </c>
      <c r="Q369" t="e">
        <f>VLOOKUP(B369,[2]taxonomy1!$B:$U,10,FALSE)</f>
        <v>#N/A</v>
      </c>
      <c r="R369" t="e">
        <f>VLOOKUP(B369,[2]taxonomy1!$B:$U,11,FALSE)</f>
        <v>#N/A</v>
      </c>
      <c r="S369" t="e">
        <f>VLOOKUP(B369,[2]taxonomy1!$B:$U,12,FALSE)</f>
        <v>#N/A</v>
      </c>
      <c r="T369" t="e">
        <f>VLOOKUP(B369,[2]taxonomy1!$B:$U,13,FALSE)</f>
        <v>#N/A</v>
      </c>
      <c r="U369" t="e">
        <f>VLOOKUP(B369,[2]taxonomy1!$B:$U,14,FALSE)</f>
        <v>#N/A</v>
      </c>
      <c r="V369" t="e">
        <f>VLOOKUP(B369,[2]taxonomy1!$B:$U,15,FALSE)</f>
        <v>#N/A</v>
      </c>
      <c r="W369" t="e">
        <f>VLOOKUP(B369,[2]taxonomy1!$B:$U,16,FALSE)</f>
        <v>#N/A</v>
      </c>
    </row>
    <row r="370" spans="1:23" x14ac:dyDescent="0.3">
      <c r="A370" t="s">
        <v>716</v>
      </c>
      <c r="B370" t="s">
        <v>717</v>
      </c>
      <c r="C370">
        <v>208</v>
      </c>
      <c r="D370" t="s">
        <v>10</v>
      </c>
      <c r="E370">
        <v>55</v>
      </c>
      <c r="F370">
        <v>205</v>
      </c>
      <c r="G370">
        <v>2735</v>
      </c>
      <c r="H370" t="s">
        <v>11</v>
      </c>
      <c r="I370" t="s">
        <v>10</v>
      </c>
      <c r="J370">
        <f t="shared" si="5"/>
        <v>150</v>
      </c>
      <c r="K370" t="e">
        <f>VLOOKUP(B370,[2]taxonomy1!$B:$U,2,FALSE)</f>
        <v>#N/A</v>
      </c>
      <c r="L370" t="e">
        <f>VLOOKUP(B370,[2]taxonomy1!$B:$U,4,FALSE)</f>
        <v>#N/A</v>
      </c>
      <c r="M370" t="e">
        <f>VLOOKUP(B370,[2]taxonomy1!$B:$U,6,FALSE)</f>
        <v>#N/A</v>
      </c>
      <c r="N370" t="e">
        <f>VLOOKUP(B370,[2]taxonomy1!$B:$U,7,FALSE)</f>
        <v>#N/A</v>
      </c>
      <c r="O370" t="e">
        <f>VLOOKUP(B370,[2]taxonomy1!$B:$U,8,FALSE)</f>
        <v>#N/A</v>
      </c>
      <c r="P370" t="e">
        <f>VLOOKUP(B370,[2]taxonomy1!$B:$U,9,FALSE)</f>
        <v>#N/A</v>
      </c>
      <c r="Q370" t="e">
        <f>VLOOKUP(B370,[2]taxonomy1!$B:$U,10,FALSE)</f>
        <v>#N/A</v>
      </c>
      <c r="R370" t="e">
        <f>VLOOKUP(B370,[2]taxonomy1!$B:$U,11,FALSE)</f>
        <v>#N/A</v>
      </c>
      <c r="S370" t="e">
        <f>VLOOKUP(B370,[2]taxonomy1!$B:$U,12,FALSE)</f>
        <v>#N/A</v>
      </c>
      <c r="T370" t="e">
        <f>VLOOKUP(B370,[2]taxonomy1!$B:$U,13,FALSE)</f>
        <v>#N/A</v>
      </c>
      <c r="U370" t="e">
        <f>VLOOKUP(B370,[2]taxonomy1!$B:$U,14,FALSE)</f>
        <v>#N/A</v>
      </c>
      <c r="V370" t="e">
        <f>VLOOKUP(B370,[2]taxonomy1!$B:$U,15,FALSE)</f>
        <v>#N/A</v>
      </c>
      <c r="W370" t="e">
        <f>VLOOKUP(B370,[2]taxonomy1!$B:$U,16,FALSE)</f>
        <v>#N/A</v>
      </c>
    </row>
    <row r="371" spans="1:23" x14ac:dyDescent="0.3">
      <c r="A371" t="s">
        <v>718</v>
      </c>
      <c r="B371" t="s">
        <v>719</v>
      </c>
      <c r="C371">
        <v>176</v>
      </c>
      <c r="D371" t="s">
        <v>10</v>
      </c>
      <c r="E371">
        <v>11</v>
      </c>
      <c r="F371">
        <v>169</v>
      </c>
      <c r="G371">
        <v>2735</v>
      </c>
      <c r="H371" t="s">
        <v>11</v>
      </c>
      <c r="I371" t="s">
        <v>10</v>
      </c>
      <c r="J371">
        <f t="shared" si="5"/>
        <v>158</v>
      </c>
      <c r="K371" t="str">
        <f>VLOOKUP(B371,[2]taxonomy1!$B:$U,2,FALSE)</f>
        <v xml:space="preserve"> Mitosporidium daphniae.</v>
      </c>
      <c r="L371" t="str">
        <f>VLOOKUP(B371,[2]taxonomy1!$B:$U,4,FALSE)</f>
        <v xml:space="preserve"> NCBI_TaxID=1485682 {ECO:0000313|EMBL:KGG51067.1, ECO:0000313|Proteomes:UP000029725};</v>
      </c>
      <c r="M371" t="str">
        <f>VLOOKUP(B371,[2]taxonomy1!$B:$U,6,FALSE)</f>
        <v>Eukaryota</v>
      </c>
      <c r="N371" t="str">
        <f>VLOOKUP(B371,[2]taxonomy1!$B:$U,7,FALSE)</f>
        <v xml:space="preserve"> Fungi</v>
      </c>
      <c r="O371" t="str">
        <f>VLOOKUP(B371,[2]taxonomy1!$B:$U,8,FALSE)</f>
        <v xml:space="preserve"> Fungi incertae sedis</v>
      </c>
      <c r="P371" t="str">
        <f>VLOOKUP(B371,[2]taxonomy1!$B:$U,9,FALSE)</f>
        <v xml:space="preserve"> Microsporidia</v>
      </c>
      <c r="Q371" t="str">
        <f>VLOOKUP(B371,[2]taxonomy1!$B:$U,10,FALSE)</f>
        <v xml:space="preserve"> Mitosporidium.</v>
      </c>
      <c r="R371">
        <f>VLOOKUP(B371,[2]taxonomy1!$B:$U,11,FALSE)</f>
        <v>0</v>
      </c>
      <c r="S371">
        <f>VLOOKUP(B371,[2]taxonomy1!$B:$U,12,FALSE)</f>
        <v>0</v>
      </c>
      <c r="T371">
        <f>VLOOKUP(B371,[2]taxonomy1!$B:$U,13,FALSE)</f>
        <v>0</v>
      </c>
      <c r="U371">
        <f>VLOOKUP(B371,[2]taxonomy1!$B:$U,14,FALSE)</f>
        <v>0</v>
      </c>
      <c r="V371">
        <f>VLOOKUP(B371,[2]taxonomy1!$B:$U,15,FALSE)</f>
        <v>0</v>
      </c>
      <c r="W371">
        <f>VLOOKUP(B371,[2]taxonomy1!$B:$U,16,FALSE)</f>
        <v>0</v>
      </c>
    </row>
    <row r="372" spans="1:23" x14ac:dyDescent="0.3">
      <c r="A372" t="s">
        <v>720</v>
      </c>
      <c r="B372" t="s">
        <v>721</v>
      </c>
      <c r="C372">
        <v>313</v>
      </c>
      <c r="D372" t="s">
        <v>10</v>
      </c>
      <c r="E372">
        <v>37</v>
      </c>
      <c r="F372">
        <v>306</v>
      </c>
      <c r="G372">
        <v>2735</v>
      </c>
      <c r="H372" t="s">
        <v>11</v>
      </c>
      <c r="I372" t="s">
        <v>10</v>
      </c>
      <c r="J372">
        <f t="shared" si="5"/>
        <v>269</v>
      </c>
      <c r="K372" t="str">
        <f>VLOOKUP(B372,[2]taxonomy1!$B:$U,2,FALSE)</f>
        <v xml:space="preserve"> Mitosporidium daphniae.</v>
      </c>
      <c r="L372" t="str">
        <f>VLOOKUP(B372,[2]taxonomy1!$B:$U,4,FALSE)</f>
        <v xml:space="preserve"> NCBI_TaxID=1485682 {ECO:0000313|EMBL:KGG49946.1, ECO:0000313|Proteomes:UP000029725};</v>
      </c>
      <c r="M372" t="str">
        <f>VLOOKUP(B372,[2]taxonomy1!$B:$U,6,FALSE)</f>
        <v>Eukaryota</v>
      </c>
      <c r="N372" t="str">
        <f>VLOOKUP(B372,[2]taxonomy1!$B:$U,7,FALSE)</f>
        <v xml:space="preserve"> Fungi</v>
      </c>
      <c r="O372" t="str">
        <f>VLOOKUP(B372,[2]taxonomy1!$B:$U,8,FALSE)</f>
        <v xml:space="preserve"> Fungi incertae sedis</v>
      </c>
      <c r="P372" t="str">
        <f>VLOOKUP(B372,[2]taxonomy1!$B:$U,9,FALSE)</f>
        <v xml:space="preserve"> Microsporidia</v>
      </c>
      <c r="Q372" t="str">
        <f>VLOOKUP(B372,[2]taxonomy1!$B:$U,10,FALSE)</f>
        <v xml:space="preserve"> Mitosporidium.</v>
      </c>
      <c r="R372">
        <f>VLOOKUP(B372,[2]taxonomy1!$B:$U,11,FALSE)</f>
        <v>0</v>
      </c>
      <c r="S372">
        <f>VLOOKUP(B372,[2]taxonomy1!$B:$U,12,FALSE)</f>
        <v>0</v>
      </c>
      <c r="T372">
        <f>VLOOKUP(B372,[2]taxonomy1!$B:$U,13,FALSE)</f>
        <v>0</v>
      </c>
      <c r="U372">
        <f>VLOOKUP(B372,[2]taxonomy1!$B:$U,14,FALSE)</f>
        <v>0</v>
      </c>
      <c r="V372">
        <f>VLOOKUP(B372,[2]taxonomy1!$B:$U,15,FALSE)</f>
        <v>0</v>
      </c>
      <c r="W372">
        <f>VLOOKUP(B372,[2]taxonomy1!$B:$U,16,FALSE)</f>
        <v>0</v>
      </c>
    </row>
    <row r="373" spans="1:23" x14ac:dyDescent="0.3">
      <c r="A373" t="s">
        <v>722</v>
      </c>
      <c r="B373" t="s">
        <v>723</v>
      </c>
      <c r="C373">
        <v>1242</v>
      </c>
      <c r="D373" t="s">
        <v>10</v>
      </c>
      <c r="E373">
        <v>232</v>
      </c>
      <c r="F373">
        <v>522</v>
      </c>
      <c r="G373">
        <v>2735</v>
      </c>
      <c r="H373" t="s">
        <v>11</v>
      </c>
      <c r="I373" t="s">
        <v>10</v>
      </c>
      <c r="J373">
        <f t="shared" si="5"/>
        <v>290</v>
      </c>
      <c r="K373" t="str">
        <f>VLOOKUP(B373,[2]taxonomy1!$B:$U,2,FALSE)</f>
        <v xml:space="preserve"> Pichia kudriavzevii (Yeast) (Issatchenkia orientalis).</v>
      </c>
      <c r="L373" t="str">
        <f>VLOOKUP(B373,[2]taxonomy1!$B:$U,4,FALSE)</f>
        <v xml:space="preserve"> NCBI_TaxID=4909 {ECO:0000313|EMBL:KGK37679.1, ECO:0000313|Proteomes:UP000029867};</v>
      </c>
      <c r="M373" t="str">
        <f>VLOOKUP(B373,[2]taxonomy1!$B:$U,6,FALSE)</f>
        <v>Eukaryota</v>
      </c>
      <c r="N373" t="str">
        <f>VLOOKUP(B373,[2]taxonomy1!$B:$U,7,FALSE)</f>
        <v xml:space="preserve"> Fungi</v>
      </c>
      <c r="O373" t="str">
        <f>VLOOKUP(B373,[2]taxonomy1!$B:$U,8,FALSE)</f>
        <v xml:space="preserve"> Dikarya</v>
      </c>
      <c r="P373" t="str">
        <f>VLOOKUP(B373,[2]taxonomy1!$B:$U,9,FALSE)</f>
        <v xml:space="preserve"> Ascomycota</v>
      </c>
      <c r="Q373" t="str">
        <f>VLOOKUP(B373,[2]taxonomy1!$B:$U,10,FALSE)</f>
        <v xml:space="preserve"> Saccharomycotina</v>
      </c>
      <c r="R373" t="str">
        <f>VLOOKUP(B373,[2]taxonomy1!$B:$U,11,FALSE)</f>
        <v>Saccharomycetes</v>
      </c>
      <c r="S373" t="str">
        <f>VLOOKUP(B373,[2]taxonomy1!$B:$U,12,FALSE)</f>
        <v xml:space="preserve"> Saccharomycetales</v>
      </c>
      <c r="T373" t="str">
        <f>VLOOKUP(B373,[2]taxonomy1!$B:$U,13,FALSE)</f>
        <v xml:space="preserve"> Pichiaceae</v>
      </c>
      <c r="U373" t="str">
        <f>VLOOKUP(B373,[2]taxonomy1!$B:$U,14,FALSE)</f>
        <v xml:space="preserve"> Pichia.</v>
      </c>
      <c r="V373">
        <f>VLOOKUP(B373,[2]taxonomy1!$B:$U,15,FALSE)</f>
        <v>0</v>
      </c>
      <c r="W373">
        <f>VLOOKUP(B373,[2]taxonomy1!$B:$U,16,FALSE)</f>
        <v>0</v>
      </c>
    </row>
    <row r="374" spans="1:23" x14ac:dyDescent="0.3">
      <c r="A374" t="s">
        <v>722</v>
      </c>
      <c r="B374" t="s">
        <v>723</v>
      </c>
      <c r="C374">
        <v>1242</v>
      </c>
      <c r="D374" t="s">
        <v>724</v>
      </c>
      <c r="E374">
        <v>829</v>
      </c>
      <c r="F374">
        <v>877</v>
      </c>
      <c r="G374">
        <v>791</v>
      </c>
      <c r="H374" t="s">
        <v>725</v>
      </c>
      <c r="I374" t="s">
        <v>724</v>
      </c>
      <c r="J374">
        <f t="shared" si="5"/>
        <v>48</v>
      </c>
      <c r="K374" t="str">
        <f>VLOOKUP(B374,[2]taxonomy1!$B:$U,2,FALSE)</f>
        <v xml:space="preserve"> Pichia kudriavzevii (Yeast) (Issatchenkia orientalis).</v>
      </c>
      <c r="L374" t="str">
        <f>VLOOKUP(B374,[2]taxonomy1!$B:$U,4,FALSE)</f>
        <v xml:space="preserve"> NCBI_TaxID=4909 {ECO:0000313|EMBL:KGK37679.1, ECO:0000313|Proteomes:UP000029867};</v>
      </c>
      <c r="M374" t="str">
        <f>VLOOKUP(B374,[2]taxonomy1!$B:$U,6,FALSE)</f>
        <v>Eukaryota</v>
      </c>
      <c r="N374" t="str">
        <f>VLOOKUP(B374,[2]taxonomy1!$B:$U,7,FALSE)</f>
        <v xml:space="preserve"> Fungi</v>
      </c>
      <c r="O374" t="str">
        <f>VLOOKUP(B374,[2]taxonomy1!$B:$U,8,FALSE)</f>
        <v xml:space="preserve"> Dikarya</v>
      </c>
      <c r="P374" t="str">
        <f>VLOOKUP(B374,[2]taxonomy1!$B:$U,9,FALSE)</f>
        <v xml:space="preserve"> Ascomycota</v>
      </c>
      <c r="Q374" t="str">
        <f>VLOOKUP(B374,[2]taxonomy1!$B:$U,10,FALSE)</f>
        <v xml:space="preserve"> Saccharomycotina</v>
      </c>
      <c r="R374" t="str">
        <f>VLOOKUP(B374,[2]taxonomy1!$B:$U,11,FALSE)</f>
        <v>Saccharomycetes</v>
      </c>
      <c r="S374" t="str">
        <f>VLOOKUP(B374,[2]taxonomy1!$B:$U,12,FALSE)</f>
        <v xml:space="preserve"> Saccharomycetales</v>
      </c>
      <c r="T374" t="str">
        <f>VLOOKUP(B374,[2]taxonomy1!$B:$U,13,FALSE)</f>
        <v xml:space="preserve"> Pichiaceae</v>
      </c>
      <c r="U374" t="str">
        <f>VLOOKUP(B374,[2]taxonomy1!$B:$U,14,FALSE)</f>
        <v xml:space="preserve"> Pichia.</v>
      </c>
      <c r="V374">
        <f>VLOOKUP(B374,[2]taxonomy1!$B:$U,15,FALSE)</f>
        <v>0</v>
      </c>
      <c r="W374">
        <f>VLOOKUP(B374,[2]taxonomy1!$B:$U,16,FALSE)</f>
        <v>0</v>
      </c>
    </row>
    <row r="375" spans="1:23" x14ac:dyDescent="0.3">
      <c r="A375" t="s">
        <v>726</v>
      </c>
      <c r="B375" t="s">
        <v>727</v>
      </c>
      <c r="C375">
        <v>284</v>
      </c>
      <c r="D375" t="s">
        <v>10</v>
      </c>
      <c r="E375">
        <v>2</v>
      </c>
      <c r="F375">
        <v>277</v>
      </c>
      <c r="G375">
        <v>2735</v>
      </c>
      <c r="H375" t="s">
        <v>11</v>
      </c>
      <c r="I375" t="s">
        <v>10</v>
      </c>
      <c r="J375">
        <f t="shared" si="5"/>
        <v>275</v>
      </c>
      <c r="K375" t="str">
        <f>VLOOKUP(B375,[2]taxonomy1!$B:$U,2,FALSE)</f>
        <v xml:space="preserve"> Pichia kudriavzevii (Yeast) (Issatchenkia orientalis).</v>
      </c>
      <c r="L375" t="str">
        <f>VLOOKUP(B375,[2]taxonomy1!$B:$U,4,FALSE)</f>
        <v xml:space="preserve"> NCBI_TaxID=4909 {ECO:0000313|EMBL:KGK39197.1, ECO:0000313|Proteomes:UP000029867};</v>
      </c>
      <c r="M375" t="str">
        <f>VLOOKUP(B375,[2]taxonomy1!$B:$U,6,FALSE)</f>
        <v>Eukaryota</v>
      </c>
      <c r="N375" t="str">
        <f>VLOOKUP(B375,[2]taxonomy1!$B:$U,7,FALSE)</f>
        <v xml:space="preserve"> Fungi</v>
      </c>
      <c r="O375" t="str">
        <f>VLOOKUP(B375,[2]taxonomy1!$B:$U,8,FALSE)</f>
        <v xml:space="preserve"> Dikarya</v>
      </c>
      <c r="P375" t="str">
        <f>VLOOKUP(B375,[2]taxonomy1!$B:$U,9,FALSE)</f>
        <v xml:space="preserve"> Ascomycota</v>
      </c>
      <c r="Q375" t="str">
        <f>VLOOKUP(B375,[2]taxonomy1!$B:$U,10,FALSE)</f>
        <v xml:space="preserve"> Saccharomycotina</v>
      </c>
      <c r="R375" t="str">
        <f>VLOOKUP(B375,[2]taxonomy1!$B:$U,11,FALSE)</f>
        <v>Saccharomycetes</v>
      </c>
      <c r="S375" t="str">
        <f>VLOOKUP(B375,[2]taxonomy1!$B:$U,12,FALSE)</f>
        <v xml:space="preserve"> Saccharomycetales</v>
      </c>
      <c r="T375" t="str">
        <f>VLOOKUP(B375,[2]taxonomy1!$B:$U,13,FALSE)</f>
        <v xml:space="preserve"> Pichiaceae</v>
      </c>
      <c r="U375" t="str">
        <f>VLOOKUP(B375,[2]taxonomy1!$B:$U,14,FALSE)</f>
        <v xml:space="preserve"> Pichia.</v>
      </c>
      <c r="V375">
        <f>VLOOKUP(B375,[2]taxonomy1!$B:$U,15,FALSE)</f>
        <v>0</v>
      </c>
      <c r="W375">
        <f>VLOOKUP(B375,[2]taxonomy1!$B:$U,16,FALSE)</f>
        <v>0</v>
      </c>
    </row>
    <row r="376" spans="1:23" x14ac:dyDescent="0.3">
      <c r="A376" t="s">
        <v>728</v>
      </c>
      <c r="B376" t="s">
        <v>729</v>
      </c>
      <c r="C376">
        <v>186</v>
      </c>
      <c r="D376" t="s">
        <v>10</v>
      </c>
      <c r="E376">
        <v>5</v>
      </c>
      <c r="F376">
        <v>186</v>
      </c>
      <c r="G376">
        <v>2735</v>
      </c>
      <c r="H376" t="s">
        <v>11</v>
      </c>
      <c r="I376" t="s">
        <v>10</v>
      </c>
      <c r="J376">
        <f t="shared" si="5"/>
        <v>181</v>
      </c>
      <c r="K376" t="str">
        <f>VLOOKUP(B376,[2]taxonomy1!$B:$U,2,FALSE)</f>
        <v xml:space="preserve"> Tinamus guttatus (White-throated tinamou).</v>
      </c>
      <c r="L376" t="str">
        <f>VLOOKUP(B376,[2]taxonomy1!$B:$U,4,FALSE)</f>
        <v xml:space="preserve"> NCBI_TaxID=94827 {ECO:0000313|EMBL:KGL76446.1, ECO:0000313|Proteomes:UP000053641};</v>
      </c>
      <c r="M376" t="str">
        <f>VLOOKUP(B376,[2]taxonomy1!$B:$U,6,FALSE)</f>
        <v>Eukaryota</v>
      </c>
      <c r="N376" t="str">
        <f>VLOOKUP(B376,[2]taxonomy1!$B:$U,7,FALSE)</f>
        <v xml:space="preserve"> Metazoa</v>
      </c>
      <c r="O376" t="str">
        <f>VLOOKUP(B376,[2]taxonomy1!$B:$U,8,FALSE)</f>
        <v xml:space="preserve"> Chordata</v>
      </c>
      <c r="P376" t="str">
        <f>VLOOKUP(B376,[2]taxonomy1!$B:$U,9,FALSE)</f>
        <v xml:space="preserve"> Craniata</v>
      </c>
      <c r="Q376" t="str">
        <f>VLOOKUP(B376,[2]taxonomy1!$B:$U,10,FALSE)</f>
        <v xml:space="preserve"> Vertebrata</v>
      </c>
      <c r="R376" t="str">
        <f>VLOOKUP(B376,[2]taxonomy1!$B:$U,11,FALSE)</f>
        <v xml:space="preserve"> Euteleostomi</v>
      </c>
      <c r="S376" t="str">
        <f>VLOOKUP(B376,[2]taxonomy1!$B:$U,12,FALSE)</f>
        <v>Archelosauria</v>
      </c>
      <c r="T376" t="str">
        <f>VLOOKUP(B376,[2]taxonomy1!$B:$U,13,FALSE)</f>
        <v xml:space="preserve"> Archosauria</v>
      </c>
      <c r="U376" t="str">
        <f>VLOOKUP(B376,[2]taxonomy1!$B:$U,14,FALSE)</f>
        <v xml:space="preserve"> Dinosauria</v>
      </c>
      <c r="V376" t="str">
        <f>VLOOKUP(B376,[2]taxonomy1!$B:$U,15,FALSE)</f>
        <v xml:space="preserve"> Saurischia</v>
      </c>
      <c r="W376" t="str">
        <f>VLOOKUP(B376,[2]taxonomy1!$B:$U,16,FALSE)</f>
        <v xml:space="preserve"> Theropoda</v>
      </c>
    </row>
    <row r="377" spans="1:23" x14ac:dyDescent="0.3">
      <c r="A377" t="s">
        <v>730</v>
      </c>
      <c r="B377" t="s">
        <v>731</v>
      </c>
      <c r="C377">
        <v>284</v>
      </c>
      <c r="D377" t="s">
        <v>10</v>
      </c>
      <c r="E377">
        <v>4</v>
      </c>
      <c r="F377">
        <v>277</v>
      </c>
      <c r="G377">
        <v>2735</v>
      </c>
      <c r="H377" t="s">
        <v>11</v>
      </c>
      <c r="I377" t="s">
        <v>10</v>
      </c>
      <c r="J377">
        <f t="shared" si="5"/>
        <v>273</v>
      </c>
      <c r="K377" t="str">
        <f>VLOOKUP(B377,[2]taxonomy1!$B:$U,2,FALSE)</f>
        <v xml:space="preserve"> Tinamus guttatus (White-throated tinamou).</v>
      </c>
      <c r="L377" t="str">
        <f>VLOOKUP(B377,[2]taxonomy1!$B:$U,4,FALSE)</f>
        <v xml:space="preserve"> NCBI_TaxID=94827 {ECO:0000313|EMBL:KGL75995.1, ECO:0000313|Proteomes:UP000053641};</v>
      </c>
      <c r="M377" t="str">
        <f>VLOOKUP(B377,[2]taxonomy1!$B:$U,6,FALSE)</f>
        <v>Eukaryota</v>
      </c>
      <c r="N377" t="str">
        <f>VLOOKUP(B377,[2]taxonomy1!$B:$U,7,FALSE)</f>
        <v xml:space="preserve"> Metazoa</v>
      </c>
      <c r="O377" t="str">
        <f>VLOOKUP(B377,[2]taxonomy1!$B:$U,8,FALSE)</f>
        <v xml:space="preserve"> Chordata</v>
      </c>
      <c r="P377" t="str">
        <f>VLOOKUP(B377,[2]taxonomy1!$B:$U,9,FALSE)</f>
        <v xml:space="preserve"> Craniata</v>
      </c>
      <c r="Q377" t="str">
        <f>VLOOKUP(B377,[2]taxonomy1!$B:$U,10,FALSE)</f>
        <v xml:space="preserve"> Vertebrata</v>
      </c>
      <c r="R377" t="str">
        <f>VLOOKUP(B377,[2]taxonomy1!$B:$U,11,FALSE)</f>
        <v xml:space="preserve"> Euteleostomi</v>
      </c>
      <c r="S377" t="str">
        <f>VLOOKUP(B377,[2]taxonomy1!$B:$U,12,FALSE)</f>
        <v>Archelosauria</v>
      </c>
      <c r="T377" t="str">
        <f>VLOOKUP(B377,[2]taxonomy1!$B:$U,13,FALSE)</f>
        <v xml:space="preserve"> Archosauria</v>
      </c>
      <c r="U377" t="str">
        <f>VLOOKUP(B377,[2]taxonomy1!$B:$U,14,FALSE)</f>
        <v xml:space="preserve"> Dinosauria</v>
      </c>
      <c r="V377" t="str">
        <f>VLOOKUP(B377,[2]taxonomy1!$B:$U,15,FALSE)</f>
        <v xml:space="preserve"> Saurischia</v>
      </c>
      <c r="W377" t="str">
        <f>VLOOKUP(B377,[2]taxonomy1!$B:$U,16,FALSE)</f>
        <v xml:space="preserve"> Theropoda</v>
      </c>
    </row>
    <row r="378" spans="1:23" x14ac:dyDescent="0.3">
      <c r="A378" t="s">
        <v>732</v>
      </c>
      <c r="B378" t="s">
        <v>733</v>
      </c>
      <c r="C378">
        <v>284</v>
      </c>
      <c r="D378" t="s">
        <v>10</v>
      </c>
      <c r="E378">
        <v>4</v>
      </c>
      <c r="F378">
        <v>277</v>
      </c>
      <c r="G378">
        <v>2735</v>
      </c>
      <c r="H378" t="s">
        <v>11</v>
      </c>
      <c r="I378" t="s">
        <v>10</v>
      </c>
      <c r="J378">
        <f t="shared" si="5"/>
        <v>273</v>
      </c>
      <c r="K378" t="str">
        <f>VLOOKUP(B378,[2]taxonomy1!$B:$U,2,FALSE)</f>
        <v xml:space="preserve"> Tinamus guttatus (White-throated tinamou).</v>
      </c>
      <c r="L378" t="str">
        <f>VLOOKUP(B378,[2]taxonomy1!$B:$U,4,FALSE)</f>
        <v xml:space="preserve"> NCBI_TaxID=94827 {ECO:0000313|EMBL:KGL78218.1, ECO:0000313|Proteomes:UP000053641};</v>
      </c>
      <c r="M378" t="str">
        <f>VLOOKUP(B378,[2]taxonomy1!$B:$U,6,FALSE)</f>
        <v>Eukaryota</v>
      </c>
      <c r="N378" t="str">
        <f>VLOOKUP(B378,[2]taxonomy1!$B:$U,7,FALSE)</f>
        <v xml:space="preserve"> Metazoa</v>
      </c>
      <c r="O378" t="str">
        <f>VLOOKUP(B378,[2]taxonomy1!$B:$U,8,FALSE)</f>
        <v xml:space="preserve"> Chordata</v>
      </c>
      <c r="P378" t="str">
        <f>VLOOKUP(B378,[2]taxonomy1!$B:$U,9,FALSE)</f>
        <v xml:space="preserve"> Craniata</v>
      </c>
      <c r="Q378" t="str">
        <f>VLOOKUP(B378,[2]taxonomy1!$B:$U,10,FALSE)</f>
        <v xml:space="preserve"> Vertebrata</v>
      </c>
      <c r="R378" t="str">
        <f>VLOOKUP(B378,[2]taxonomy1!$B:$U,11,FALSE)</f>
        <v xml:space="preserve"> Euteleostomi</v>
      </c>
      <c r="S378" t="str">
        <f>VLOOKUP(B378,[2]taxonomy1!$B:$U,12,FALSE)</f>
        <v>Archelosauria</v>
      </c>
      <c r="T378" t="str">
        <f>VLOOKUP(B378,[2]taxonomy1!$B:$U,13,FALSE)</f>
        <v xml:space="preserve"> Archosauria</v>
      </c>
      <c r="U378" t="str">
        <f>VLOOKUP(B378,[2]taxonomy1!$B:$U,14,FALSE)</f>
        <v xml:space="preserve"> Dinosauria</v>
      </c>
      <c r="V378" t="str">
        <f>VLOOKUP(B378,[2]taxonomy1!$B:$U,15,FALSE)</f>
        <v xml:space="preserve"> Saurischia</v>
      </c>
      <c r="W378" t="str">
        <f>VLOOKUP(B378,[2]taxonomy1!$B:$U,16,FALSE)</f>
        <v xml:space="preserve"> Theropoda</v>
      </c>
    </row>
    <row r="379" spans="1:23" x14ac:dyDescent="0.3">
      <c r="A379" t="s">
        <v>734</v>
      </c>
      <c r="B379" t="s">
        <v>735</v>
      </c>
      <c r="C379">
        <v>285</v>
      </c>
      <c r="D379" t="s">
        <v>10</v>
      </c>
      <c r="E379">
        <v>5</v>
      </c>
      <c r="F379">
        <v>278</v>
      </c>
      <c r="G379">
        <v>2735</v>
      </c>
      <c r="H379" t="s">
        <v>11</v>
      </c>
      <c r="I379" t="s">
        <v>10</v>
      </c>
      <c r="J379">
        <f t="shared" si="5"/>
        <v>273</v>
      </c>
      <c r="K379" t="str">
        <f>VLOOKUP(B379,[2]taxonomy1!$B:$U,2,FALSE)</f>
        <v xml:space="preserve"> Charadrius vociferus (Killdeer) (Aegialitis vocifera).</v>
      </c>
      <c r="L379" t="str">
        <f>VLOOKUP(B379,[2]taxonomy1!$B:$U,4,FALSE)</f>
        <v xml:space="preserve"> NCBI_TaxID=50402 {ECO:0000313|EMBL:KGL86980.1, ECO:0000313|Proteomes:UP000053858};</v>
      </c>
      <c r="M379" t="str">
        <f>VLOOKUP(B379,[2]taxonomy1!$B:$U,6,FALSE)</f>
        <v>Eukaryota</v>
      </c>
      <c r="N379" t="str">
        <f>VLOOKUP(B379,[2]taxonomy1!$B:$U,7,FALSE)</f>
        <v xml:space="preserve"> Metazoa</v>
      </c>
      <c r="O379" t="str">
        <f>VLOOKUP(B379,[2]taxonomy1!$B:$U,8,FALSE)</f>
        <v xml:space="preserve"> Chordata</v>
      </c>
      <c r="P379" t="str">
        <f>VLOOKUP(B379,[2]taxonomy1!$B:$U,9,FALSE)</f>
        <v xml:space="preserve"> Craniata</v>
      </c>
      <c r="Q379" t="str">
        <f>VLOOKUP(B379,[2]taxonomy1!$B:$U,10,FALSE)</f>
        <v xml:space="preserve"> Vertebrata</v>
      </c>
      <c r="R379" t="str">
        <f>VLOOKUP(B379,[2]taxonomy1!$B:$U,11,FALSE)</f>
        <v xml:space="preserve"> Euteleostomi</v>
      </c>
      <c r="S379" t="str">
        <f>VLOOKUP(B379,[2]taxonomy1!$B:$U,12,FALSE)</f>
        <v>Archelosauria</v>
      </c>
      <c r="T379" t="str">
        <f>VLOOKUP(B379,[2]taxonomy1!$B:$U,13,FALSE)</f>
        <v xml:space="preserve"> Archosauria</v>
      </c>
      <c r="U379" t="str">
        <f>VLOOKUP(B379,[2]taxonomy1!$B:$U,14,FALSE)</f>
        <v xml:space="preserve"> Dinosauria</v>
      </c>
      <c r="V379" t="str">
        <f>VLOOKUP(B379,[2]taxonomy1!$B:$U,15,FALSE)</f>
        <v xml:space="preserve"> Saurischia</v>
      </c>
      <c r="W379" t="str">
        <f>VLOOKUP(B379,[2]taxonomy1!$B:$U,16,FALSE)</f>
        <v xml:space="preserve"> Theropoda</v>
      </c>
    </row>
    <row r="380" spans="1:23" x14ac:dyDescent="0.3">
      <c r="A380" t="s">
        <v>736</v>
      </c>
      <c r="B380" t="s">
        <v>737</v>
      </c>
      <c r="C380">
        <v>284</v>
      </c>
      <c r="D380" t="s">
        <v>10</v>
      </c>
      <c r="E380">
        <v>4</v>
      </c>
      <c r="F380">
        <v>277</v>
      </c>
      <c r="G380">
        <v>2735</v>
      </c>
      <c r="H380" t="s">
        <v>11</v>
      </c>
      <c r="I380" t="s">
        <v>10</v>
      </c>
      <c r="J380">
        <f t="shared" si="5"/>
        <v>273</v>
      </c>
      <c r="K380" t="str">
        <f>VLOOKUP(B380,[2]taxonomy1!$B:$U,2,FALSE)</f>
        <v xml:space="preserve"> Charadrius vociferus (Killdeer) (Aegialitis vocifera).</v>
      </c>
      <c r="L380" t="str">
        <f>VLOOKUP(B380,[2]taxonomy1!$B:$U,4,FALSE)</f>
        <v xml:space="preserve"> NCBI_TaxID=50402 {ECO:0000313|EMBL:KGL92088.1, ECO:0000313|Proteomes:UP000053858};</v>
      </c>
      <c r="M380" t="str">
        <f>VLOOKUP(B380,[2]taxonomy1!$B:$U,6,FALSE)</f>
        <v>Eukaryota</v>
      </c>
      <c r="N380" t="str">
        <f>VLOOKUP(B380,[2]taxonomy1!$B:$U,7,FALSE)</f>
        <v xml:space="preserve"> Metazoa</v>
      </c>
      <c r="O380" t="str">
        <f>VLOOKUP(B380,[2]taxonomy1!$B:$U,8,FALSE)</f>
        <v xml:space="preserve"> Chordata</v>
      </c>
      <c r="P380" t="str">
        <f>VLOOKUP(B380,[2]taxonomy1!$B:$U,9,FALSE)</f>
        <v xml:space="preserve"> Craniata</v>
      </c>
      <c r="Q380" t="str">
        <f>VLOOKUP(B380,[2]taxonomy1!$B:$U,10,FALSE)</f>
        <v xml:space="preserve"> Vertebrata</v>
      </c>
      <c r="R380" t="str">
        <f>VLOOKUP(B380,[2]taxonomy1!$B:$U,11,FALSE)</f>
        <v xml:space="preserve"> Euteleostomi</v>
      </c>
      <c r="S380" t="str">
        <f>VLOOKUP(B380,[2]taxonomy1!$B:$U,12,FALSE)</f>
        <v>Archelosauria</v>
      </c>
      <c r="T380" t="str">
        <f>VLOOKUP(B380,[2]taxonomy1!$B:$U,13,FALSE)</f>
        <v xml:space="preserve"> Archosauria</v>
      </c>
      <c r="U380" t="str">
        <f>VLOOKUP(B380,[2]taxonomy1!$B:$U,14,FALSE)</f>
        <v xml:space="preserve"> Dinosauria</v>
      </c>
      <c r="V380" t="str">
        <f>VLOOKUP(B380,[2]taxonomy1!$B:$U,15,FALSE)</f>
        <v xml:space="preserve"> Saurischia</v>
      </c>
      <c r="W380" t="str">
        <f>VLOOKUP(B380,[2]taxonomy1!$B:$U,16,FALSE)</f>
        <v xml:space="preserve"> Theropoda</v>
      </c>
    </row>
    <row r="381" spans="1:23" x14ac:dyDescent="0.3">
      <c r="A381" t="s">
        <v>738</v>
      </c>
      <c r="B381" t="s">
        <v>739</v>
      </c>
      <c r="C381">
        <v>284</v>
      </c>
      <c r="D381" t="s">
        <v>10</v>
      </c>
      <c r="E381">
        <v>4</v>
      </c>
      <c r="F381">
        <v>277</v>
      </c>
      <c r="G381">
        <v>2735</v>
      </c>
      <c r="H381" t="s">
        <v>11</v>
      </c>
      <c r="I381" t="s">
        <v>10</v>
      </c>
      <c r="J381">
        <f t="shared" si="5"/>
        <v>273</v>
      </c>
      <c r="K381" t="str">
        <f>VLOOKUP(B381,[2]taxonomy1!$B:$U,2,FALSE)</f>
        <v xml:space="preserve"> Charadrius vociferus (Killdeer) (Aegialitis vocifera).</v>
      </c>
      <c r="L381" t="str">
        <f>VLOOKUP(B381,[2]taxonomy1!$B:$U,4,FALSE)</f>
        <v xml:space="preserve"> NCBI_TaxID=50402 {ECO:0000313|EMBL:KGL96220.1, ECO:0000313|Proteomes:UP000053858};</v>
      </c>
      <c r="M381" t="str">
        <f>VLOOKUP(B381,[2]taxonomy1!$B:$U,6,FALSE)</f>
        <v>Eukaryota</v>
      </c>
      <c r="N381" t="str">
        <f>VLOOKUP(B381,[2]taxonomy1!$B:$U,7,FALSE)</f>
        <v xml:space="preserve"> Metazoa</v>
      </c>
      <c r="O381" t="str">
        <f>VLOOKUP(B381,[2]taxonomy1!$B:$U,8,FALSE)</f>
        <v xml:space="preserve"> Chordata</v>
      </c>
      <c r="P381" t="str">
        <f>VLOOKUP(B381,[2]taxonomy1!$B:$U,9,FALSE)</f>
        <v xml:space="preserve"> Craniata</v>
      </c>
      <c r="Q381" t="str">
        <f>VLOOKUP(B381,[2]taxonomy1!$B:$U,10,FALSE)</f>
        <v xml:space="preserve"> Vertebrata</v>
      </c>
      <c r="R381" t="str">
        <f>VLOOKUP(B381,[2]taxonomy1!$B:$U,11,FALSE)</f>
        <v xml:space="preserve"> Euteleostomi</v>
      </c>
      <c r="S381" t="str">
        <f>VLOOKUP(B381,[2]taxonomy1!$B:$U,12,FALSE)</f>
        <v>Archelosauria</v>
      </c>
      <c r="T381" t="str">
        <f>VLOOKUP(B381,[2]taxonomy1!$B:$U,13,FALSE)</f>
        <v xml:space="preserve"> Archosauria</v>
      </c>
      <c r="U381" t="str">
        <f>VLOOKUP(B381,[2]taxonomy1!$B:$U,14,FALSE)</f>
        <v xml:space="preserve"> Dinosauria</v>
      </c>
      <c r="V381" t="str">
        <f>VLOOKUP(B381,[2]taxonomy1!$B:$U,15,FALSE)</f>
        <v xml:space="preserve"> Saurischia</v>
      </c>
      <c r="W381" t="str">
        <f>VLOOKUP(B381,[2]taxonomy1!$B:$U,16,FALSE)</f>
        <v xml:space="preserve"> Theropoda</v>
      </c>
    </row>
    <row r="382" spans="1:23" x14ac:dyDescent="0.3">
      <c r="A382" t="s">
        <v>740</v>
      </c>
      <c r="B382" t="s">
        <v>741</v>
      </c>
      <c r="C382">
        <v>342</v>
      </c>
      <c r="D382" t="s">
        <v>10</v>
      </c>
      <c r="E382">
        <v>70</v>
      </c>
      <c r="F382">
        <v>335</v>
      </c>
      <c r="G382">
        <v>2735</v>
      </c>
      <c r="H382" t="s">
        <v>11</v>
      </c>
      <c r="I382" t="s">
        <v>10</v>
      </c>
      <c r="J382">
        <f t="shared" si="5"/>
        <v>265</v>
      </c>
      <c r="K382" t="str">
        <f>VLOOKUP(B382,[2]taxonomy1!$B:$U,2,FALSE)</f>
        <v xml:space="preserve"> Cucumis sativus (Cucumber).</v>
      </c>
      <c r="L382" t="str">
        <f>VLOOKUP(B382,[2]taxonomy1!$B:$U,4,FALSE)</f>
        <v xml:space="preserve"> NCBI_TaxID=3659 {ECO:0000313|EMBL:KGN47800.1, ECO:0000313|Proteomes:UP000029981};</v>
      </c>
      <c r="M382" t="str">
        <f>VLOOKUP(B382,[2]taxonomy1!$B:$U,6,FALSE)</f>
        <v>Eukaryota</v>
      </c>
      <c r="N382" t="str">
        <f>VLOOKUP(B382,[2]taxonomy1!$B:$U,7,FALSE)</f>
        <v xml:space="preserve"> Viridiplantae</v>
      </c>
      <c r="O382" t="str">
        <f>VLOOKUP(B382,[2]taxonomy1!$B:$U,8,FALSE)</f>
        <v xml:space="preserve"> Streptophyta</v>
      </c>
      <c r="P382" t="str">
        <f>VLOOKUP(B382,[2]taxonomy1!$B:$U,9,FALSE)</f>
        <v xml:space="preserve"> Embryophyta</v>
      </c>
      <c r="Q382" t="str">
        <f>VLOOKUP(B382,[2]taxonomy1!$B:$U,10,FALSE)</f>
        <v xml:space="preserve"> Tracheophyta</v>
      </c>
      <c r="R382" t="str">
        <f>VLOOKUP(B382,[2]taxonomy1!$B:$U,11,FALSE)</f>
        <v>Spermatophyta</v>
      </c>
      <c r="S382" t="str">
        <f>VLOOKUP(B382,[2]taxonomy1!$B:$U,12,FALSE)</f>
        <v xml:space="preserve"> Magnoliophyta</v>
      </c>
      <c r="T382" t="str">
        <f>VLOOKUP(B382,[2]taxonomy1!$B:$U,13,FALSE)</f>
        <v xml:space="preserve"> eudicotyledons</v>
      </c>
      <c r="U382" t="str">
        <f>VLOOKUP(B382,[2]taxonomy1!$B:$U,14,FALSE)</f>
        <v xml:space="preserve"> Gunneridae</v>
      </c>
      <c r="V382" t="str">
        <f>VLOOKUP(B382,[2]taxonomy1!$B:$U,15,FALSE)</f>
        <v>Pentapetalae</v>
      </c>
      <c r="W382" t="str">
        <f>VLOOKUP(B382,[2]taxonomy1!$B:$U,16,FALSE)</f>
        <v xml:space="preserve"> rosids</v>
      </c>
    </row>
    <row r="383" spans="1:23" x14ac:dyDescent="0.3">
      <c r="A383" t="s">
        <v>742</v>
      </c>
      <c r="B383" t="s">
        <v>743</v>
      </c>
      <c r="C383">
        <v>317</v>
      </c>
      <c r="D383" t="s">
        <v>10</v>
      </c>
      <c r="E383">
        <v>38</v>
      </c>
      <c r="F383">
        <v>310</v>
      </c>
      <c r="G383">
        <v>2735</v>
      </c>
      <c r="H383" t="s">
        <v>11</v>
      </c>
      <c r="I383" t="s">
        <v>10</v>
      </c>
      <c r="J383">
        <f t="shared" si="5"/>
        <v>272</v>
      </c>
      <c r="K383" t="str">
        <f>VLOOKUP(B383,[2]taxonomy1!$B:$U,2,FALSE)</f>
        <v xml:space="preserve"> Cucumis sativus (Cucumber).</v>
      </c>
      <c r="L383" t="str">
        <f>VLOOKUP(B383,[2]taxonomy1!$B:$U,4,FALSE)</f>
        <v xml:space="preserve"> NCBI_TaxID=3659 {ECO:0000313|EMBL:KGN53124.1, ECO:0000313|Proteomes:UP000029981};</v>
      </c>
      <c r="M383" t="str">
        <f>VLOOKUP(B383,[2]taxonomy1!$B:$U,6,FALSE)</f>
        <v>Eukaryota</v>
      </c>
      <c r="N383" t="str">
        <f>VLOOKUP(B383,[2]taxonomy1!$B:$U,7,FALSE)</f>
        <v xml:space="preserve"> Viridiplantae</v>
      </c>
      <c r="O383" t="str">
        <f>VLOOKUP(B383,[2]taxonomy1!$B:$U,8,FALSE)</f>
        <v xml:space="preserve"> Streptophyta</v>
      </c>
      <c r="P383" t="str">
        <f>VLOOKUP(B383,[2]taxonomy1!$B:$U,9,FALSE)</f>
        <v xml:space="preserve"> Embryophyta</v>
      </c>
      <c r="Q383" t="str">
        <f>VLOOKUP(B383,[2]taxonomy1!$B:$U,10,FALSE)</f>
        <v xml:space="preserve"> Tracheophyta</v>
      </c>
      <c r="R383" t="str">
        <f>VLOOKUP(B383,[2]taxonomy1!$B:$U,11,FALSE)</f>
        <v>Spermatophyta</v>
      </c>
      <c r="S383" t="str">
        <f>VLOOKUP(B383,[2]taxonomy1!$B:$U,12,FALSE)</f>
        <v xml:space="preserve"> Magnoliophyta</v>
      </c>
      <c r="T383" t="str">
        <f>VLOOKUP(B383,[2]taxonomy1!$B:$U,13,FALSE)</f>
        <v xml:space="preserve"> eudicotyledons</v>
      </c>
      <c r="U383" t="str">
        <f>VLOOKUP(B383,[2]taxonomy1!$B:$U,14,FALSE)</f>
        <v xml:space="preserve"> Gunneridae</v>
      </c>
      <c r="V383" t="str">
        <f>VLOOKUP(B383,[2]taxonomy1!$B:$U,15,FALSE)</f>
        <v>Pentapetalae</v>
      </c>
      <c r="W383" t="str">
        <f>VLOOKUP(B383,[2]taxonomy1!$B:$U,16,FALSE)</f>
        <v xml:space="preserve"> rosids</v>
      </c>
    </row>
    <row r="384" spans="1:23" x14ac:dyDescent="0.3">
      <c r="A384" t="s">
        <v>744</v>
      </c>
      <c r="B384" t="s">
        <v>745</v>
      </c>
      <c r="C384">
        <v>277</v>
      </c>
      <c r="D384" t="s">
        <v>10</v>
      </c>
      <c r="E384">
        <v>5</v>
      </c>
      <c r="F384">
        <v>270</v>
      </c>
      <c r="G384">
        <v>2735</v>
      </c>
      <c r="H384" t="s">
        <v>11</v>
      </c>
      <c r="I384" t="s">
        <v>10</v>
      </c>
      <c r="J384">
        <f t="shared" si="5"/>
        <v>265</v>
      </c>
      <c r="K384" t="str">
        <f>VLOOKUP(B384,[2]taxonomy1!$B:$U,2,FALSE)</f>
        <v xml:space="preserve"> Cucumis sativus (Cucumber).</v>
      </c>
      <c r="L384" t="str">
        <f>VLOOKUP(B384,[2]taxonomy1!$B:$U,4,FALSE)</f>
        <v xml:space="preserve"> NCBI_TaxID=3659 {ECO:0000313|EMBL:KGN55272.1, ECO:0000313|Proteomes:UP000029981};</v>
      </c>
      <c r="M384" t="str">
        <f>VLOOKUP(B384,[2]taxonomy1!$B:$U,6,FALSE)</f>
        <v>Eukaryota</v>
      </c>
      <c r="N384" t="str">
        <f>VLOOKUP(B384,[2]taxonomy1!$B:$U,7,FALSE)</f>
        <v xml:space="preserve"> Viridiplantae</v>
      </c>
      <c r="O384" t="str">
        <f>VLOOKUP(B384,[2]taxonomy1!$B:$U,8,FALSE)</f>
        <v xml:space="preserve"> Streptophyta</v>
      </c>
      <c r="P384" t="str">
        <f>VLOOKUP(B384,[2]taxonomy1!$B:$U,9,FALSE)</f>
        <v xml:space="preserve"> Embryophyta</v>
      </c>
      <c r="Q384" t="str">
        <f>VLOOKUP(B384,[2]taxonomy1!$B:$U,10,FALSE)</f>
        <v xml:space="preserve"> Tracheophyta</v>
      </c>
      <c r="R384" t="str">
        <f>VLOOKUP(B384,[2]taxonomy1!$B:$U,11,FALSE)</f>
        <v>Spermatophyta</v>
      </c>
      <c r="S384" t="str">
        <f>VLOOKUP(B384,[2]taxonomy1!$B:$U,12,FALSE)</f>
        <v xml:space="preserve"> Magnoliophyta</v>
      </c>
      <c r="T384" t="str">
        <f>VLOOKUP(B384,[2]taxonomy1!$B:$U,13,FALSE)</f>
        <v xml:space="preserve"> eudicotyledons</v>
      </c>
      <c r="U384" t="str">
        <f>VLOOKUP(B384,[2]taxonomy1!$B:$U,14,FALSE)</f>
        <v xml:space="preserve"> Gunneridae</v>
      </c>
      <c r="V384" t="str">
        <f>VLOOKUP(B384,[2]taxonomy1!$B:$U,15,FALSE)</f>
        <v>Pentapetalae</v>
      </c>
      <c r="W384" t="str">
        <f>VLOOKUP(B384,[2]taxonomy1!$B:$U,16,FALSE)</f>
        <v xml:space="preserve"> rosids</v>
      </c>
    </row>
    <row r="385" spans="1:23" x14ac:dyDescent="0.3">
      <c r="A385" t="s">
        <v>746</v>
      </c>
      <c r="B385" t="s">
        <v>747</v>
      </c>
      <c r="C385">
        <v>276</v>
      </c>
      <c r="D385" t="s">
        <v>10</v>
      </c>
      <c r="E385">
        <v>4</v>
      </c>
      <c r="F385">
        <v>269</v>
      </c>
      <c r="G385">
        <v>2735</v>
      </c>
      <c r="H385" t="s">
        <v>11</v>
      </c>
      <c r="I385" t="s">
        <v>10</v>
      </c>
      <c r="J385">
        <f t="shared" si="5"/>
        <v>265</v>
      </c>
      <c r="K385" t="str">
        <f>VLOOKUP(B385,[2]taxonomy1!$B:$U,2,FALSE)</f>
        <v xml:space="preserve"> Cucumis sativus (Cucumber).</v>
      </c>
      <c r="L385" t="str">
        <f>VLOOKUP(B385,[2]taxonomy1!$B:$U,4,FALSE)</f>
        <v xml:space="preserve"> NCBI_TaxID=3659 {ECO:0000313|EMBL:KGN59595.1, ECO:0000313|Proteomes:UP000029981};</v>
      </c>
      <c r="M385" t="str">
        <f>VLOOKUP(B385,[2]taxonomy1!$B:$U,6,FALSE)</f>
        <v>Eukaryota</v>
      </c>
      <c r="N385" t="str">
        <f>VLOOKUP(B385,[2]taxonomy1!$B:$U,7,FALSE)</f>
        <v xml:space="preserve"> Viridiplantae</v>
      </c>
      <c r="O385" t="str">
        <f>VLOOKUP(B385,[2]taxonomy1!$B:$U,8,FALSE)</f>
        <v xml:space="preserve"> Streptophyta</v>
      </c>
      <c r="P385" t="str">
        <f>VLOOKUP(B385,[2]taxonomy1!$B:$U,9,FALSE)</f>
        <v xml:space="preserve"> Embryophyta</v>
      </c>
      <c r="Q385" t="str">
        <f>VLOOKUP(B385,[2]taxonomy1!$B:$U,10,FALSE)</f>
        <v xml:space="preserve"> Tracheophyta</v>
      </c>
      <c r="R385" t="str">
        <f>VLOOKUP(B385,[2]taxonomy1!$B:$U,11,FALSE)</f>
        <v>Spermatophyta</v>
      </c>
      <c r="S385" t="str">
        <f>VLOOKUP(B385,[2]taxonomy1!$B:$U,12,FALSE)</f>
        <v xml:space="preserve"> Magnoliophyta</v>
      </c>
      <c r="T385" t="str">
        <f>VLOOKUP(B385,[2]taxonomy1!$B:$U,13,FALSE)</f>
        <v xml:space="preserve"> eudicotyledons</v>
      </c>
      <c r="U385" t="str">
        <f>VLOOKUP(B385,[2]taxonomy1!$B:$U,14,FALSE)</f>
        <v xml:space="preserve"> Gunneridae</v>
      </c>
      <c r="V385" t="str">
        <f>VLOOKUP(B385,[2]taxonomy1!$B:$U,15,FALSE)</f>
        <v>Pentapetalae</v>
      </c>
      <c r="W385" t="str">
        <f>VLOOKUP(B385,[2]taxonomy1!$B:$U,16,FALSE)</f>
        <v xml:space="preserve"> rosids</v>
      </c>
    </row>
    <row r="386" spans="1:23" x14ac:dyDescent="0.3">
      <c r="A386" t="s">
        <v>748</v>
      </c>
      <c r="B386" t="s">
        <v>749</v>
      </c>
      <c r="C386">
        <v>276</v>
      </c>
      <c r="D386" t="s">
        <v>10</v>
      </c>
      <c r="E386">
        <v>4</v>
      </c>
      <c r="F386">
        <v>269</v>
      </c>
      <c r="G386">
        <v>2735</v>
      </c>
      <c r="H386" t="s">
        <v>11</v>
      </c>
      <c r="I386" t="s">
        <v>10</v>
      </c>
      <c r="J386">
        <f t="shared" si="5"/>
        <v>265</v>
      </c>
      <c r="K386" t="str">
        <f>VLOOKUP(B386,[2]taxonomy1!$B:$U,2,FALSE)</f>
        <v xml:space="preserve"> Cucumis sativus (Cucumber).</v>
      </c>
      <c r="L386" t="str">
        <f>VLOOKUP(B386,[2]taxonomy1!$B:$U,4,FALSE)</f>
        <v xml:space="preserve"> NCBI_TaxID=3659 {ECO:0000313|EMBL:KGN62001.1, ECO:0000313|Proteomes:UP000029981};</v>
      </c>
      <c r="M386" t="str">
        <f>VLOOKUP(B386,[2]taxonomy1!$B:$U,6,FALSE)</f>
        <v>Eukaryota</v>
      </c>
      <c r="N386" t="str">
        <f>VLOOKUP(B386,[2]taxonomy1!$B:$U,7,FALSE)</f>
        <v xml:space="preserve"> Viridiplantae</v>
      </c>
      <c r="O386" t="str">
        <f>VLOOKUP(B386,[2]taxonomy1!$B:$U,8,FALSE)</f>
        <v xml:space="preserve"> Streptophyta</v>
      </c>
      <c r="P386" t="str">
        <f>VLOOKUP(B386,[2]taxonomy1!$B:$U,9,FALSE)</f>
        <v xml:space="preserve"> Embryophyta</v>
      </c>
      <c r="Q386" t="str">
        <f>VLOOKUP(B386,[2]taxonomy1!$B:$U,10,FALSE)</f>
        <v xml:space="preserve"> Tracheophyta</v>
      </c>
      <c r="R386" t="str">
        <f>VLOOKUP(B386,[2]taxonomy1!$B:$U,11,FALSE)</f>
        <v>Spermatophyta</v>
      </c>
      <c r="S386" t="str">
        <f>VLOOKUP(B386,[2]taxonomy1!$B:$U,12,FALSE)</f>
        <v xml:space="preserve"> Magnoliophyta</v>
      </c>
      <c r="T386" t="str">
        <f>VLOOKUP(B386,[2]taxonomy1!$B:$U,13,FALSE)</f>
        <v xml:space="preserve"> eudicotyledons</v>
      </c>
      <c r="U386" t="str">
        <f>VLOOKUP(B386,[2]taxonomy1!$B:$U,14,FALSE)</f>
        <v xml:space="preserve"> Gunneridae</v>
      </c>
      <c r="V386" t="str">
        <f>VLOOKUP(B386,[2]taxonomy1!$B:$U,15,FALSE)</f>
        <v>Pentapetalae</v>
      </c>
      <c r="W386" t="str">
        <f>VLOOKUP(B386,[2]taxonomy1!$B:$U,16,FALSE)</f>
        <v xml:space="preserve"> rosids</v>
      </c>
    </row>
    <row r="387" spans="1:23" x14ac:dyDescent="0.3">
      <c r="A387" t="s">
        <v>750</v>
      </c>
      <c r="B387" t="s">
        <v>751</v>
      </c>
      <c r="C387">
        <v>276</v>
      </c>
      <c r="D387" t="s">
        <v>10</v>
      </c>
      <c r="E387">
        <v>4</v>
      </c>
      <c r="F387">
        <v>269</v>
      </c>
      <c r="G387">
        <v>2735</v>
      </c>
      <c r="H387" t="s">
        <v>11</v>
      </c>
      <c r="I387" t="s">
        <v>10</v>
      </c>
      <c r="J387">
        <f t="shared" ref="J387:J450" si="6">F387-E387</f>
        <v>265</v>
      </c>
      <c r="K387" t="str">
        <f>VLOOKUP(B387,[2]taxonomy1!$B:$U,2,FALSE)</f>
        <v xml:space="preserve"> Cucumis sativus (Cucumber).</v>
      </c>
      <c r="L387" t="str">
        <f>VLOOKUP(B387,[2]taxonomy1!$B:$U,4,FALSE)</f>
        <v xml:space="preserve"> NCBI_TaxID=3659 {ECO:0000313|EMBL:KGN65451.1, ECO:0000313|Proteomes:UP000029981};</v>
      </c>
      <c r="M387" t="str">
        <f>VLOOKUP(B387,[2]taxonomy1!$B:$U,6,FALSE)</f>
        <v>Eukaryota</v>
      </c>
      <c r="N387" t="str">
        <f>VLOOKUP(B387,[2]taxonomy1!$B:$U,7,FALSE)</f>
        <v xml:space="preserve"> Viridiplantae</v>
      </c>
      <c r="O387" t="str">
        <f>VLOOKUP(B387,[2]taxonomy1!$B:$U,8,FALSE)</f>
        <v xml:space="preserve"> Streptophyta</v>
      </c>
      <c r="P387" t="str">
        <f>VLOOKUP(B387,[2]taxonomy1!$B:$U,9,FALSE)</f>
        <v xml:space="preserve"> Embryophyta</v>
      </c>
      <c r="Q387" t="str">
        <f>VLOOKUP(B387,[2]taxonomy1!$B:$U,10,FALSE)</f>
        <v xml:space="preserve"> Tracheophyta</v>
      </c>
      <c r="R387" t="str">
        <f>VLOOKUP(B387,[2]taxonomy1!$B:$U,11,FALSE)</f>
        <v>Spermatophyta</v>
      </c>
      <c r="S387" t="str">
        <f>VLOOKUP(B387,[2]taxonomy1!$B:$U,12,FALSE)</f>
        <v xml:space="preserve"> Magnoliophyta</v>
      </c>
      <c r="T387" t="str">
        <f>VLOOKUP(B387,[2]taxonomy1!$B:$U,13,FALSE)</f>
        <v xml:space="preserve"> eudicotyledons</v>
      </c>
      <c r="U387" t="str">
        <f>VLOOKUP(B387,[2]taxonomy1!$B:$U,14,FALSE)</f>
        <v xml:space="preserve"> Gunneridae</v>
      </c>
      <c r="V387" t="str">
        <f>VLOOKUP(B387,[2]taxonomy1!$B:$U,15,FALSE)</f>
        <v>Pentapetalae</v>
      </c>
      <c r="W387" t="str">
        <f>VLOOKUP(B387,[2]taxonomy1!$B:$U,16,FALSE)</f>
        <v xml:space="preserve"> rosids</v>
      </c>
    </row>
    <row r="388" spans="1:23" x14ac:dyDescent="0.3">
      <c r="A388" t="s">
        <v>752</v>
      </c>
      <c r="B388" t="s">
        <v>753</v>
      </c>
      <c r="C388">
        <v>282</v>
      </c>
      <c r="D388" t="s">
        <v>10</v>
      </c>
      <c r="E388">
        <v>14</v>
      </c>
      <c r="F388">
        <v>281</v>
      </c>
      <c r="G388">
        <v>2735</v>
      </c>
      <c r="H388" t="s">
        <v>11</v>
      </c>
      <c r="I388" t="s">
        <v>10</v>
      </c>
      <c r="J388">
        <f t="shared" si="6"/>
        <v>267</v>
      </c>
      <c r="K388" t="str">
        <f>VLOOKUP(B388,[2]taxonomy1!$B:$U,2,FALSE)</f>
        <v xml:space="preserve"> Homo sapiens (Human).</v>
      </c>
      <c r="L388" t="str">
        <f>VLOOKUP(B388,[2]taxonomy1!$B:$U,4,FALSE)</f>
        <v xml:space="preserve"> NCBI_TaxID=9606 {ECO:0000313|Ensembl:ENSP00000298468, ECO:0000313|Proteomes:UP000005640};</v>
      </c>
      <c r="M388" t="str">
        <f>VLOOKUP(B388,[2]taxonomy1!$B:$U,6,FALSE)</f>
        <v>Eukaryota</v>
      </c>
      <c r="N388" t="str">
        <f>VLOOKUP(B388,[2]taxonomy1!$B:$U,7,FALSE)</f>
        <v xml:space="preserve"> Metazoa</v>
      </c>
      <c r="O388" t="str">
        <f>VLOOKUP(B388,[2]taxonomy1!$B:$U,8,FALSE)</f>
        <v xml:space="preserve"> Chordata</v>
      </c>
      <c r="P388" t="str">
        <f>VLOOKUP(B388,[2]taxonomy1!$B:$U,9,FALSE)</f>
        <v xml:space="preserve"> Craniata</v>
      </c>
      <c r="Q388" t="str">
        <f>VLOOKUP(B388,[2]taxonomy1!$B:$U,10,FALSE)</f>
        <v xml:space="preserve"> Vertebrata</v>
      </c>
      <c r="R388" t="str">
        <f>VLOOKUP(B388,[2]taxonomy1!$B:$U,11,FALSE)</f>
        <v xml:space="preserve"> Euteleostomi</v>
      </c>
      <c r="S388" t="str">
        <f>VLOOKUP(B388,[2]taxonomy1!$B:$U,12,FALSE)</f>
        <v>Mammalia</v>
      </c>
      <c r="T388" t="str">
        <f>VLOOKUP(B388,[2]taxonomy1!$B:$U,13,FALSE)</f>
        <v xml:space="preserve"> Eutheria</v>
      </c>
      <c r="U388" t="str">
        <f>VLOOKUP(B388,[2]taxonomy1!$B:$U,14,FALSE)</f>
        <v xml:space="preserve"> Euarchontoglires</v>
      </c>
      <c r="V388" t="str">
        <f>VLOOKUP(B388,[2]taxonomy1!$B:$U,15,FALSE)</f>
        <v xml:space="preserve"> Primates</v>
      </c>
      <c r="W388" t="str">
        <f>VLOOKUP(B388,[2]taxonomy1!$B:$U,16,FALSE)</f>
        <v xml:space="preserve"> Haplorrhini</v>
      </c>
    </row>
    <row r="389" spans="1:23" x14ac:dyDescent="0.3">
      <c r="A389" t="s">
        <v>754</v>
      </c>
      <c r="B389" t="s">
        <v>755</v>
      </c>
      <c r="C389">
        <v>283</v>
      </c>
      <c r="D389" t="s">
        <v>10</v>
      </c>
      <c r="E389">
        <v>3</v>
      </c>
      <c r="F389">
        <v>276</v>
      </c>
      <c r="G389">
        <v>2735</v>
      </c>
      <c r="H389" t="s">
        <v>11</v>
      </c>
      <c r="I389" t="s">
        <v>10</v>
      </c>
      <c r="J389">
        <f t="shared" si="6"/>
        <v>273</v>
      </c>
      <c r="K389" t="str">
        <f>VLOOKUP(B389,[2]taxonomy1!$B:$U,2,FALSE)</f>
        <v xml:space="preserve"> Rhizopus microsporus.</v>
      </c>
      <c r="L389" t="str">
        <f>VLOOKUP(B389,[2]taxonomy1!$B:$U,4,FALSE)</f>
        <v xml:space="preserve"> NCBI_TaxID=58291 {ECO:0000313|EMBL:CEJ00413.1, ECO:0000313|Proteomes:UP000038169};</v>
      </c>
      <c r="M389" t="str">
        <f>VLOOKUP(B389,[2]taxonomy1!$B:$U,6,FALSE)</f>
        <v>Eukaryota</v>
      </c>
      <c r="N389" t="str">
        <f>VLOOKUP(B389,[2]taxonomy1!$B:$U,7,FALSE)</f>
        <v xml:space="preserve"> Fungi</v>
      </c>
      <c r="O389" t="str">
        <f>VLOOKUP(B389,[2]taxonomy1!$B:$U,8,FALSE)</f>
        <v xml:space="preserve"> Fungi incertae sedis</v>
      </c>
      <c r="P389" t="str">
        <f>VLOOKUP(B389,[2]taxonomy1!$B:$U,9,FALSE)</f>
        <v xml:space="preserve"> Mucoromycota</v>
      </c>
      <c r="Q389" t="str">
        <f>VLOOKUP(B389,[2]taxonomy1!$B:$U,10,FALSE)</f>
        <v xml:space="preserve"> Mucoromycotina</v>
      </c>
      <c r="R389" t="str">
        <f>VLOOKUP(B389,[2]taxonomy1!$B:$U,11,FALSE)</f>
        <v>Mucorales</v>
      </c>
      <c r="S389" t="str">
        <f>VLOOKUP(B389,[2]taxonomy1!$B:$U,12,FALSE)</f>
        <v xml:space="preserve"> Mucorineae</v>
      </c>
      <c r="T389" t="str">
        <f>VLOOKUP(B389,[2]taxonomy1!$B:$U,13,FALSE)</f>
        <v xml:space="preserve"> Rhizopodaceae</v>
      </c>
      <c r="U389" t="str">
        <f>VLOOKUP(B389,[2]taxonomy1!$B:$U,14,FALSE)</f>
        <v xml:space="preserve"> Rhizopus.</v>
      </c>
      <c r="V389">
        <f>VLOOKUP(B389,[2]taxonomy1!$B:$U,15,FALSE)</f>
        <v>0</v>
      </c>
      <c r="W389">
        <f>VLOOKUP(B389,[2]taxonomy1!$B:$U,16,FALSE)</f>
        <v>0</v>
      </c>
    </row>
    <row r="390" spans="1:23" x14ac:dyDescent="0.3">
      <c r="A390" t="s">
        <v>756</v>
      </c>
      <c r="B390" t="s">
        <v>757</v>
      </c>
      <c r="C390">
        <v>282</v>
      </c>
      <c r="D390" t="s">
        <v>10</v>
      </c>
      <c r="E390">
        <v>3</v>
      </c>
      <c r="F390">
        <v>275</v>
      </c>
      <c r="G390">
        <v>2735</v>
      </c>
      <c r="H390" t="s">
        <v>11</v>
      </c>
      <c r="I390" t="s">
        <v>10</v>
      </c>
      <c r="J390">
        <f t="shared" si="6"/>
        <v>272</v>
      </c>
      <c r="K390" t="str">
        <f>VLOOKUP(B390,[2]taxonomy1!$B:$U,2,FALSE)</f>
        <v xml:space="preserve"> Rhizopus microsporus.</v>
      </c>
      <c r="L390" t="str">
        <f>VLOOKUP(B390,[2]taxonomy1!$B:$U,4,FALSE)</f>
        <v xml:space="preserve"> NCBI_TaxID=58291 {ECO:0000313|EMBL:CEI95258.1, ECO:0000313|Proteomes:UP000038169};</v>
      </c>
      <c r="M390" t="str">
        <f>VLOOKUP(B390,[2]taxonomy1!$B:$U,6,FALSE)</f>
        <v>Eukaryota</v>
      </c>
      <c r="N390" t="str">
        <f>VLOOKUP(B390,[2]taxonomy1!$B:$U,7,FALSE)</f>
        <v xml:space="preserve"> Fungi</v>
      </c>
      <c r="O390" t="str">
        <f>VLOOKUP(B390,[2]taxonomy1!$B:$U,8,FALSE)</f>
        <v xml:space="preserve"> Fungi incertae sedis</v>
      </c>
      <c r="P390" t="str">
        <f>VLOOKUP(B390,[2]taxonomy1!$B:$U,9,FALSE)</f>
        <v xml:space="preserve"> Mucoromycota</v>
      </c>
      <c r="Q390" t="str">
        <f>VLOOKUP(B390,[2]taxonomy1!$B:$U,10,FALSE)</f>
        <v xml:space="preserve"> Mucoromycotina</v>
      </c>
      <c r="R390" t="str">
        <f>VLOOKUP(B390,[2]taxonomy1!$B:$U,11,FALSE)</f>
        <v>Mucorales</v>
      </c>
      <c r="S390" t="str">
        <f>VLOOKUP(B390,[2]taxonomy1!$B:$U,12,FALSE)</f>
        <v xml:space="preserve"> Mucorineae</v>
      </c>
      <c r="T390" t="str">
        <f>VLOOKUP(B390,[2]taxonomy1!$B:$U,13,FALSE)</f>
        <v xml:space="preserve"> Rhizopodaceae</v>
      </c>
      <c r="U390" t="str">
        <f>VLOOKUP(B390,[2]taxonomy1!$B:$U,14,FALSE)</f>
        <v xml:space="preserve"> Rhizopus.</v>
      </c>
      <c r="V390">
        <f>VLOOKUP(B390,[2]taxonomy1!$B:$U,15,FALSE)</f>
        <v>0</v>
      </c>
      <c r="W390">
        <f>VLOOKUP(B390,[2]taxonomy1!$B:$U,16,FALSE)</f>
        <v>0</v>
      </c>
    </row>
    <row r="391" spans="1:23" x14ac:dyDescent="0.3">
      <c r="A391" t="s">
        <v>758</v>
      </c>
      <c r="B391" t="s">
        <v>759</v>
      </c>
      <c r="C391">
        <v>282</v>
      </c>
      <c r="D391" t="s">
        <v>10</v>
      </c>
      <c r="E391">
        <v>3</v>
      </c>
      <c r="F391">
        <v>275</v>
      </c>
      <c r="G391">
        <v>2735</v>
      </c>
      <c r="H391" t="s">
        <v>11</v>
      </c>
      <c r="I391" t="s">
        <v>10</v>
      </c>
      <c r="J391">
        <f t="shared" si="6"/>
        <v>272</v>
      </c>
      <c r="K391" t="str">
        <f>VLOOKUP(B391,[2]taxonomy1!$B:$U,2,FALSE)</f>
        <v xml:space="preserve"> Rhizopus microsporus.</v>
      </c>
      <c r="L391" t="str">
        <f>VLOOKUP(B391,[2]taxonomy1!$B:$U,4,FALSE)</f>
        <v xml:space="preserve"> NCBI_TaxID=58291 {ECO:0000313|EMBL:CEJ00912.1, ECO:0000313|Proteomes:UP000038169};</v>
      </c>
      <c r="M391" t="str">
        <f>VLOOKUP(B391,[2]taxonomy1!$B:$U,6,FALSE)</f>
        <v>Eukaryota</v>
      </c>
      <c r="N391" t="str">
        <f>VLOOKUP(B391,[2]taxonomy1!$B:$U,7,FALSE)</f>
        <v xml:space="preserve"> Fungi</v>
      </c>
      <c r="O391" t="str">
        <f>VLOOKUP(B391,[2]taxonomy1!$B:$U,8,FALSE)</f>
        <v xml:space="preserve"> Fungi incertae sedis</v>
      </c>
      <c r="P391" t="str">
        <f>VLOOKUP(B391,[2]taxonomy1!$B:$U,9,FALSE)</f>
        <v xml:space="preserve"> Mucoromycota</v>
      </c>
      <c r="Q391" t="str">
        <f>VLOOKUP(B391,[2]taxonomy1!$B:$U,10,FALSE)</f>
        <v xml:space="preserve"> Mucoromycotina</v>
      </c>
      <c r="R391" t="str">
        <f>VLOOKUP(B391,[2]taxonomy1!$B:$U,11,FALSE)</f>
        <v>Mucorales</v>
      </c>
      <c r="S391" t="str">
        <f>VLOOKUP(B391,[2]taxonomy1!$B:$U,12,FALSE)</f>
        <v xml:space="preserve"> Mucorineae</v>
      </c>
      <c r="T391" t="str">
        <f>VLOOKUP(B391,[2]taxonomy1!$B:$U,13,FALSE)</f>
        <v xml:space="preserve"> Rhizopodaceae</v>
      </c>
      <c r="U391" t="str">
        <f>VLOOKUP(B391,[2]taxonomy1!$B:$U,14,FALSE)</f>
        <v xml:space="preserve"> Rhizopus.</v>
      </c>
      <c r="V391">
        <f>VLOOKUP(B391,[2]taxonomy1!$B:$U,15,FALSE)</f>
        <v>0</v>
      </c>
      <c r="W391">
        <f>VLOOKUP(B391,[2]taxonomy1!$B:$U,16,FALSE)</f>
        <v>0</v>
      </c>
    </row>
    <row r="392" spans="1:23" x14ac:dyDescent="0.3">
      <c r="A392" t="s">
        <v>760</v>
      </c>
      <c r="B392" t="s">
        <v>761</v>
      </c>
      <c r="C392">
        <v>335</v>
      </c>
      <c r="D392" t="s">
        <v>10</v>
      </c>
      <c r="E392">
        <v>54</v>
      </c>
      <c r="F392">
        <v>328</v>
      </c>
      <c r="G392">
        <v>2735</v>
      </c>
      <c r="H392" t="s">
        <v>11</v>
      </c>
      <c r="I392" t="s">
        <v>10</v>
      </c>
      <c r="J392">
        <f t="shared" si="6"/>
        <v>274</v>
      </c>
      <c r="K392" t="str">
        <f>VLOOKUP(B392,[2]taxonomy1!$B:$U,2,FALSE)</f>
        <v xml:space="preserve"> Rhizopus microsporus.</v>
      </c>
      <c r="L392" t="str">
        <f>VLOOKUP(B392,[2]taxonomy1!$B:$U,4,FALSE)</f>
        <v xml:space="preserve"> NCBI_TaxID=58291 {ECO:0000313|EMBL:CEJ04250.1, ECO:0000313|Proteomes:UP000038169};</v>
      </c>
      <c r="M392" t="str">
        <f>VLOOKUP(B392,[2]taxonomy1!$B:$U,6,FALSE)</f>
        <v>Eukaryota</v>
      </c>
      <c r="N392" t="str">
        <f>VLOOKUP(B392,[2]taxonomy1!$B:$U,7,FALSE)</f>
        <v xml:space="preserve"> Fungi</v>
      </c>
      <c r="O392" t="str">
        <f>VLOOKUP(B392,[2]taxonomy1!$B:$U,8,FALSE)</f>
        <v xml:space="preserve"> Fungi incertae sedis</v>
      </c>
      <c r="P392" t="str">
        <f>VLOOKUP(B392,[2]taxonomy1!$B:$U,9,FALSE)</f>
        <v xml:space="preserve"> Mucoromycota</v>
      </c>
      <c r="Q392" t="str">
        <f>VLOOKUP(B392,[2]taxonomy1!$B:$U,10,FALSE)</f>
        <v xml:space="preserve"> Mucoromycotina</v>
      </c>
      <c r="R392" t="str">
        <f>VLOOKUP(B392,[2]taxonomy1!$B:$U,11,FALSE)</f>
        <v>Mucorales</v>
      </c>
      <c r="S392" t="str">
        <f>VLOOKUP(B392,[2]taxonomy1!$B:$U,12,FALSE)</f>
        <v xml:space="preserve"> Mucorineae</v>
      </c>
      <c r="T392" t="str">
        <f>VLOOKUP(B392,[2]taxonomy1!$B:$U,13,FALSE)</f>
        <v xml:space="preserve"> Rhizopodaceae</v>
      </c>
      <c r="U392" t="str">
        <f>VLOOKUP(B392,[2]taxonomy1!$B:$U,14,FALSE)</f>
        <v xml:space="preserve"> Rhizopus.</v>
      </c>
      <c r="V392">
        <f>VLOOKUP(B392,[2]taxonomy1!$B:$U,15,FALSE)</f>
        <v>0</v>
      </c>
      <c r="W392">
        <f>VLOOKUP(B392,[2]taxonomy1!$B:$U,16,FALSE)</f>
        <v>0</v>
      </c>
    </row>
    <row r="393" spans="1:23" x14ac:dyDescent="0.3">
      <c r="A393" t="s">
        <v>762</v>
      </c>
      <c r="B393" t="s">
        <v>763</v>
      </c>
      <c r="C393">
        <v>354</v>
      </c>
      <c r="D393" t="s">
        <v>10</v>
      </c>
      <c r="E393">
        <v>39</v>
      </c>
      <c r="F393">
        <v>325</v>
      </c>
      <c r="G393">
        <v>2735</v>
      </c>
      <c r="H393" t="s">
        <v>11</v>
      </c>
      <c r="I393" t="s">
        <v>10</v>
      </c>
      <c r="J393">
        <f t="shared" si="6"/>
        <v>286</v>
      </c>
      <c r="K393" t="str">
        <f>VLOOKUP(B393,[2]taxonomy1!$B:$U,2,FALSE)</f>
        <v xml:space="preserve"> Torrubiella hemipterigena.</v>
      </c>
      <c r="L393" t="str">
        <f>VLOOKUP(B393,[2]taxonomy1!$B:$U,4,FALSE)</f>
        <v xml:space="preserve"> NCBI_TaxID=1531966 {ECO:0000313|EMBL:CEJ80955.1, ECO:0000313|Proteomes:UP000039046};</v>
      </c>
      <c r="M393" t="str">
        <f>VLOOKUP(B393,[2]taxonomy1!$B:$U,6,FALSE)</f>
        <v>Eukaryota</v>
      </c>
      <c r="N393" t="str">
        <f>VLOOKUP(B393,[2]taxonomy1!$B:$U,7,FALSE)</f>
        <v xml:space="preserve"> Fungi</v>
      </c>
      <c r="O393" t="str">
        <f>VLOOKUP(B393,[2]taxonomy1!$B:$U,8,FALSE)</f>
        <v xml:space="preserve"> Dikarya</v>
      </c>
      <c r="P393" t="str">
        <f>VLOOKUP(B393,[2]taxonomy1!$B:$U,9,FALSE)</f>
        <v xml:space="preserve"> Ascomycota</v>
      </c>
      <c r="Q393" t="str">
        <f>VLOOKUP(B393,[2]taxonomy1!$B:$U,10,FALSE)</f>
        <v xml:space="preserve"> Pezizomycotina</v>
      </c>
      <c r="R393" t="str">
        <f>VLOOKUP(B393,[2]taxonomy1!$B:$U,11,FALSE)</f>
        <v>Sordariomycetes</v>
      </c>
      <c r="S393" t="str">
        <f>VLOOKUP(B393,[2]taxonomy1!$B:$U,12,FALSE)</f>
        <v xml:space="preserve"> Hypocreomycetidae</v>
      </c>
      <c r="T393" t="str">
        <f>VLOOKUP(B393,[2]taxonomy1!$B:$U,13,FALSE)</f>
        <v xml:space="preserve"> Hypocreales</v>
      </c>
      <c r="U393" t="str">
        <f>VLOOKUP(B393,[2]taxonomy1!$B:$U,14,FALSE)</f>
        <v xml:space="preserve"> Clavicipitaceae</v>
      </c>
      <c r="V393" t="str">
        <f>VLOOKUP(B393,[2]taxonomy1!$B:$U,15,FALSE)</f>
        <v>Torrubiella.</v>
      </c>
      <c r="W393">
        <f>VLOOKUP(B393,[2]taxonomy1!$B:$U,16,FALSE)</f>
        <v>0</v>
      </c>
    </row>
    <row r="394" spans="1:23" x14ac:dyDescent="0.3">
      <c r="A394" t="s">
        <v>764</v>
      </c>
      <c r="B394" t="s">
        <v>765</v>
      </c>
      <c r="C394">
        <v>283</v>
      </c>
      <c r="D394" t="s">
        <v>10</v>
      </c>
      <c r="E394">
        <v>2</v>
      </c>
      <c r="F394">
        <v>276</v>
      </c>
      <c r="G394">
        <v>2735</v>
      </c>
      <c r="H394" t="s">
        <v>11</v>
      </c>
      <c r="I394" t="s">
        <v>10</v>
      </c>
      <c r="J394">
        <f t="shared" si="6"/>
        <v>274</v>
      </c>
      <c r="K394" t="str">
        <f>VLOOKUP(B394,[2]taxonomy1!$B:$U,2,FALSE)</f>
        <v xml:space="preserve"> Torrubiella hemipterigena.</v>
      </c>
      <c r="L394" t="str">
        <f>VLOOKUP(B394,[2]taxonomy1!$B:$U,4,FALSE)</f>
        <v xml:space="preserve"> NCBI_TaxID=1531966 {ECO:0000313|EMBL:CEJ94267.1, ECO:0000313|Proteomes:UP000039046};</v>
      </c>
      <c r="M394" t="str">
        <f>VLOOKUP(B394,[2]taxonomy1!$B:$U,6,FALSE)</f>
        <v>Eukaryota</v>
      </c>
      <c r="N394" t="str">
        <f>VLOOKUP(B394,[2]taxonomy1!$B:$U,7,FALSE)</f>
        <v xml:space="preserve"> Fungi</v>
      </c>
      <c r="O394" t="str">
        <f>VLOOKUP(B394,[2]taxonomy1!$B:$U,8,FALSE)</f>
        <v xml:space="preserve"> Dikarya</v>
      </c>
      <c r="P394" t="str">
        <f>VLOOKUP(B394,[2]taxonomy1!$B:$U,9,FALSE)</f>
        <v xml:space="preserve"> Ascomycota</v>
      </c>
      <c r="Q394" t="str">
        <f>VLOOKUP(B394,[2]taxonomy1!$B:$U,10,FALSE)</f>
        <v xml:space="preserve"> Pezizomycotina</v>
      </c>
      <c r="R394" t="str">
        <f>VLOOKUP(B394,[2]taxonomy1!$B:$U,11,FALSE)</f>
        <v>Sordariomycetes</v>
      </c>
      <c r="S394" t="str">
        <f>VLOOKUP(B394,[2]taxonomy1!$B:$U,12,FALSE)</f>
        <v xml:space="preserve"> Hypocreomycetidae</v>
      </c>
      <c r="T394" t="str">
        <f>VLOOKUP(B394,[2]taxonomy1!$B:$U,13,FALSE)</f>
        <v xml:space="preserve"> Hypocreales</v>
      </c>
      <c r="U394" t="str">
        <f>VLOOKUP(B394,[2]taxonomy1!$B:$U,14,FALSE)</f>
        <v xml:space="preserve"> Clavicipitaceae</v>
      </c>
      <c r="V394" t="str">
        <f>VLOOKUP(B394,[2]taxonomy1!$B:$U,15,FALSE)</f>
        <v>Torrubiella.</v>
      </c>
      <c r="W394">
        <f>VLOOKUP(B394,[2]taxonomy1!$B:$U,16,FALSE)</f>
        <v>0</v>
      </c>
    </row>
    <row r="395" spans="1:23" x14ac:dyDescent="0.3">
      <c r="A395" t="s">
        <v>766</v>
      </c>
      <c r="B395" t="s">
        <v>767</v>
      </c>
      <c r="C395">
        <v>282</v>
      </c>
      <c r="D395" t="s">
        <v>10</v>
      </c>
      <c r="E395">
        <v>12</v>
      </c>
      <c r="F395">
        <v>274</v>
      </c>
      <c r="G395">
        <v>2735</v>
      </c>
      <c r="H395" t="s">
        <v>11</v>
      </c>
      <c r="I395" t="s">
        <v>10</v>
      </c>
      <c r="J395">
        <f t="shared" si="6"/>
        <v>262</v>
      </c>
      <c r="K395" t="str">
        <f>VLOOKUP(B395,[2]taxonomy1!$B:$U,2,FALSE)</f>
        <v xml:space="preserve"> Entamoeba invadens IP1.</v>
      </c>
      <c r="L395" t="str">
        <f>VLOOKUP(B395,[2]taxonomy1!$B:$U,4,FALSE)</f>
        <v xml:space="preserve"> NCBI_TaxID=370355 {ECO:0000313|EMBL:ELP86083.1, ECO:0000313|Proteomes:UP000014680};</v>
      </c>
      <c r="M395" t="str">
        <f>VLOOKUP(B395,[2]taxonomy1!$B:$U,6,FALSE)</f>
        <v>Eukaryota</v>
      </c>
      <c r="N395" t="str">
        <f>VLOOKUP(B395,[2]taxonomy1!$B:$U,7,FALSE)</f>
        <v xml:space="preserve"> Amoebozoa</v>
      </c>
      <c r="O395" t="str">
        <f>VLOOKUP(B395,[2]taxonomy1!$B:$U,8,FALSE)</f>
        <v xml:space="preserve"> Archamoebae</v>
      </c>
      <c r="P395" t="str">
        <f>VLOOKUP(B395,[2]taxonomy1!$B:$U,9,FALSE)</f>
        <v xml:space="preserve"> Entamoebidae</v>
      </c>
      <c r="Q395" t="str">
        <f>VLOOKUP(B395,[2]taxonomy1!$B:$U,10,FALSE)</f>
        <v xml:space="preserve"> Entamoeba.</v>
      </c>
      <c r="R395">
        <f>VLOOKUP(B395,[2]taxonomy1!$B:$U,11,FALSE)</f>
        <v>0</v>
      </c>
      <c r="S395">
        <f>VLOOKUP(B395,[2]taxonomy1!$B:$U,12,FALSE)</f>
        <v>0</v>
      </c>
      <c r="T395">
        <f>VLOOKUP(B395,[2]taxonomy1!$B:$U,13,FALSE)</f>
        <v>0</v>
      </c>
      <c r="U395">
        <f>VLOOKUP(B395,[2]taxonomy1!$B:$U,14,FALSE)</f>
        <v>0</v>
      </c>
      <c r="V395">
        <f>VLOOKUP(B395,[2]taxonomy1!$B:$U,15,FALSE)</f>
        <v>0</v>
      </c>
      <c r="W395">
        <f>VLOOKUP(B395,[2]taxonomy1!$B:$U,16,FALSE)</f>
        <v>0</v>
      </c>
    </row>
    <row r="396" spans="1:23" x14ac:dyDescent="0.3">
      <c r="A396" t="s">
        <v>768</v>
      </c>
      <c r="B396" t="s">
        <v>769</v>
      </c>
      <c r="C396">
        <v>283</v>
      </c>
      <c r="D396" t="s">
        <v>10</v>
      </c>
      <c r="E396">
        <v>2</v>
      </c>
      <c r="F396">
        <v>276</v>
      </c>
      <c r="G396">
        <v>2735</v>
      </c>
      <c r="H396" t="s">
        <v>11</v>
      </c>
      <c r="I396" t="s">
        <v>10</v>
      </c>
      <c r="J396">
        <f t="shared" si="6"/>
        <v>274</v>
      </c>
      <c r="K396" t="str">
        <f>VLOOKUP(B396,[2]taxonomy1!$B:$U,2,FALSE)</f>
        <v xml:space="preserve"> Metarhizium robertsii.</v>
      </c>
      <c r="L396" t="str">
        <f>VLOOKUP(B396,[2]taxonomy1!$B:$U,4,FALSE)</f>
        <v xml:space="preserve"> NCBI_TaxID=568076 {ECO:0000313|EMBL:EXV04444.1, ECO:0000313|Proteomes:UP000030151};</v>
      </c>
      <c r="M396" t="str">
        <f>VLOOKUP(B396,[2]taxonomy1!$B:$U,6,FALSE)</f>
        <v>Eukaryota</v>
      </c>
      <c r="N396" t="str">
        <f>VLOOKUP(B396,[2]taxonomy1!$B:$U,7,FALSE)</f>
        <v xml:space="preserve"> Fungi</v>
      </c>
      <c r="O396" t="str">
        <f>VLOOKUP(B396,[2]taxonomy1!$B:$U,8,FALSE)</f>
        <v xml:space="preserve"> Dikarya</v>
      </c>
      <c r="P396" t="str">
        <f>VLOOKUP(B396,[2]taxonomy1!$B:$U,9,FALSE)</f>
        <v xml:space="preserve"> Ascomycota</v>
      </c>
      <c r="Q396" t="str">
        <f>VLOOKUP(B396,[2]taxonomy1!$B:$U,10,FALSE)</f>
        <v xml:space="preserve"> Pezizomycotina</v>
      </c>
      <c r="R396" t="str">
        <f>VLOOKUP(B396,[2]taxonomy1!$B:$U,11,FALSE)</f>
        <v>Sordariomycetes</v>
      </c>
      <c r="S396" t="str">
        <f>VLOOKUP(B396,[2]taxonomy1!$B:$U,12,FALSE)</f>
        <v xml:space="preserve"> Hypocreomycetidae</v>
      </c>
      <c r="T396" t="str">
        <f>VLOOKUP(B396,[2]taxonomy1!$B:$U,13,FALSE)</f>
        <v xml:space="preserve"> Hypocreales</v>
      </c>
      <c r="U396" t="str">
        <f>VLOOKUP(B396,[2]taxonomy1!$B:$U,14,FALSE)</f>
        <v xml:space="preserve"> Clavicipitaceae</v>
      </c>
      <c r="V396" t="str">
        <f>VLOOKUP(B396,[2]taxonomy1!$B:$U,15,FALSE)</f>
        <v>Metarhizium.</v>
      </c>
      <c r="W396">
        <f>VLOOKUP(B396,[2]taxonomy1!$B:$U,16,FALSE)</f>
        <v>0</v>
      </c>
    </row>
    <row r="397" spans="1:23" x14ac:dyDescent="0.3">
      <c r="A397" t="s">
        <v>770</v>
      </c>
      <c r="B397" t="s">
        <v>771</v>
      </c>
      <c r="C397">
        <v>355</v>
      </c>
      <c r="D397" t="s">
        <v>10</v>
      </c>
      <c r="E397">
        <v>38</v>
      </c>
      <c r="F397">
        <v>326</v>
      </c>
      <c r="G397">
        <v>2735</v>
      </c>
      <c r="H397" t="s">
        <v>11</v>
      </c>
      <c r="I397" t="s">
        <v>10</v>
      </c>
      <c r="J397">
        <f t="shared" si="6"/>
        <v>288</v>
      </c>
      <c r="K397" t="str">
        <f>VLOOKUP(B397,[2]taxonomy1!$B:$U,2,FALSE)</f>
        <v xml:space="preserve"> Penicillium expansum (Blue mold rot fungus).</v>
      </c>
      <c r="L397" t="str">
        <f>VLOOKUP(B397,[2]taxonomy1!$B:$U,4,FALSE)</f>
        <v xml:space="preserve"> NCBI_TaxID=27334 {ECO:0000313|EMBL:KGO59286.1, ECO:0000313|Proteomes:UP000030143};</v>
      </c>
      <c r="M397" t="str">
        <f>VLOOKUP(B397,[2]taxonomy1!$B:$U,6,FALSE)</f>
        <v>Eukaryota</v>
      </c>
      <c r="N397" t="str">
        <f>VLOOKUP(B397,[2]taxonomy1!$B:$U,7,FALSE)</f>
        <v xml:space="preserve"> Fungi</v>
      </c>
      <c r="O397" t="str">
        <f>VLOOKUP(B397,[2]taxonomy1!$B:$U,8,FALSE)</f>
        <v xml:space="preserve"> Dikarya</v>
      </c>
      <c r="P397" t="str">
        <f>VLOOKUP(B397,[2]taxonomy1!$B:$U,9,FALSE)</f>
        <v xml:space="preserve"> Ascomycota</v>
      </c>
      <c r="Q397" t="str">
        <f>VLOOKUP(B397,[2]taxonomy1!$B:$U,10,FALSE)</f>
        <v xml:space="preserve"> Pezizomycotina</v>
      </c>
      <c r="R397" t="str">
        <f>VLOOKUP(B397,[2]taxonomy1!$B:$U,11,FALSE)</f>
        <v xml:space="preserve"> Eurotiomycetes</v>
      </c>
      <c r="S397" t="str">
        <f>VLOOKUP(B397,[2]taxonomy1!$B:$U,12,FALSE)</f>
        <v>Eurotiomycetidae</v>
      </c>
      <c r="T397" t="str">
        <f>VLOOKUP(B397,[2]taxonomy1!$B:$U,13,FALSE)</f>
        <v xml:space="preserve"> Eurotiales</v>
      </c>
      <c r="U397" t="str">
        <f>VLOOKUP(B397,[2]taxonomy1!$B:$U,14,FALSE)</f>
        <v xml:space="preserve"> Aspergillaceae</v>
      </c>
      <c r="V397" t="str">
        <f>VLOOKUP(B397,[2]taxonomy1!$B:$U,15,FALSE)</f>
        <v xml:space="preserve"> Penicillium.</v>
      </c>
      <c r="W397">
        <f>VLOOKUP(B397,[2]taxonomy1!$B:$U,16,FALSE)</f>
        <v>0</v>
      </c>
    </row>
    <row r="398" spans="1:23" x14ac:dyDescent="0.3">
      <c r="A398" t="s">
        <v>772</v>
      </c>
      <c r="B398" t="s">
        <v>773</v>
      </c>
      <c r="C398">
        <v>339</v>
      </c>
      <c r="D398" t="s">
        <v>10</v>
      </c>
      <c r="E398">
        <v>3</v>
      </c>
      <c r="F398">
        <v>71</v>
      </c>
      <c r="G398">
        <v>2735</v>
      </c>
      <c r="H398" t="s">
        <v>11</v>
      </c>
      <c r="I398" t="s">
        <v>10</v>
      </c>
      <c r="J398">
        <f t="shared" si="6"/>
        <v>68</v>
      </c>
      <c r="K398" t="str">
        <f>VLOOKUP(B398,[2]taxonomy1!$B:$U,2,FALSE)</f>
        <v xml:space="preserve"> Penicillium expansum (Blue mold rot fungus).</v>
      </c>
      <c r="L398" t="str">
        <f>VLOOKUP(B398,[2]taxonomy1!$B:$U,4,FALSE)</f>
        <v xml:space="preserve"> NCBI_TaxID=27334 {ECO:0000313|EMBL:KGO53152.1, ECO:0000313|Proteomes:UP000030143};</v>
      </c>
      <c r="M398" t="str">
        <f>VLOOKUP(B398,[2]taxonomy1!$B:$U,6,FALSE)</f>
        <v>Eukaryota</v>
      </c>
      <c r="N398" t="str">
        <f>VLOOKUP(B398,[2]taxonomy1!$B:$U,7,FALSE)</f>
        <v xml:space="preserve"> Fungi</v>
      </c>
      <c r="O398" t="str">
        <f>VLOOKUP(B398,[2]taxonomy1!$B:$U,8,FALSE)</f>
        <v xml:space="preserve"> Dikarya</v>
      </c>
      <c r="P398" t="str">
        <f>VLOOKUP(B398,[2]taxonomy1!$B:$U,9,FALSE)</f>
        <v xml:space="preserve"> Ascomycota</v>
      </c>
      <c r="Q398" t="str">
        <f>VLOOKUP(B398,[2]taxonomy1!$B:$U,10,FALSE)</f>
        <v xml:space="preserve"> Pezizomycotina</v>
      </c>
      <c r="R398" t="str">
        <f>VLOOKUP(B398,[2]taxonomy1!$B:$U,11,FALSE)</f>
        <v xml:space="preserve"> Eurotiomycetes</v>
      </c>
      <c r="S398" t="str">
        <f>VLOOKUP(B398,[2]taxonomy1!$B:$U,12,FALSE)</f>
        <v>Eurotiomycetidae</v>
      </c>
      <c r="T398" t="str">
        <f>VLOOKUP(B398,[2]taxonomy1!$B:$U,13,FALSE)</f>
        <v xml:space="preserve"> Eurotiales</v>
      </c>
      <c r="U398" t="str">
        <f>VLOOKUP(B398,[2]taxonomy1!$B:$U,14,FALSE)</f>
        <v xml:space="preserve"> Aspergillaceae</v>
      </c>
      <c r="V398" t="str">
        <f>VLOOKUP(B398,[2]taxonomy1!$B:$U,15,FALSE)</f>
        <v xml:space="preserve"> Penicillium.</v>
      </c>
      <c r="W398">
        <f>VLOOKUP(B398,[2]taxonomy1!$B:$U,16,FALSE)</f>
        <v>0</v>
      </c>
    </row>
    <row r="399" spans="1:23" x14ac:dyDescent="0.3">
      <c r="A399" t="s">
        <v>772</v>
      </c>
      <c r="B399" t="s">
        <v>773</v>
      </c>
      <c r="C399">
        <v>339</v>
      </c>
      <c r="D399" t="s">
        <v>10</v>
      </c>
      <c r="E399">
        <v>117</v>
      </c>
      <c r="F399">
        <v>332</v>
      </c>
      <c r="G399">
        <v>2735</v>
      </c>
      <c r="H399" t="s">
        <v>11</v>
      </c>
      <c r="I399" t="s">
        <v>10</v>
      </c>
      <c r="J399">
        <f t="shared" si="6"/>
        <v>215</v>
      </c>
      <c r="K399" t="str">
        <f>VLOOKUP(B399,[2]taxonomy1!$B:$U,2,FALSE)</f>
        <v xml:space="preserve"> Penicillium expansum (Blue mold rot fungus).</v>
      </c>
      <c r="L399" t="str">
        <f>VLOOKUP(B399,[2]taxonomy1!$B:$U,4,FALSE)</f>
        <v xml:space="preserve"> NCBI_TaxID=27334 {ECO:0000313|EMBL:KGO53152.1, ECO:0000313|Proteomes:UP000030143};</v>
      </c>
      <c r="M399" t="str">
        <f>VLOOKUP(B399,[2]taxonomy1!$B:$U,6,FALSE)</f>
        <v>Eukaryota</v>
      </c>
      <c r="N399" t="str">
        <f>VLOOKUP(B399,[2]taxonomy1!$B:$U,7,FALSE)</f>
        <v xml:space="preserve"> Fungi</v>
      </c>
      <c r="O399" t="str">
        <f>VLOOKUP(B399,[2]taxonomy1!$B:$U,8,FALSE)</f>
        <v xml:space="preserve"> Dikarya</v>
      </c>
      <c r="P399" t="str">
        <f>VLOOKUP(B399,[2]taxonomy1!$B:$U,9,FALSE)</f>
        <v xml:space="preserve"> Ascomycota</v>
      </c>
      <c r="Q399" t="str">
        <f>VLOOKUP(B399,[2]taxonomy1!$B:$U,10,FALSE)</f>
        <v xml:space="preserve"> Pezizomycotina</v>
      </c>
      <c r="R399" t="str">
        <f>VLOOKUP(B399,[2]taxonomy1!$B:$U,11,FALSE)</f>
        <v xml:space="preserve"> Eurotiomycetes</v>
      </c>
      <c r="S399" t="str">
        <f>VLOOKUP(B399,[2]taxonomy1!$B:$U,12,FALSE)</f>
        <v>Eurotiomycetidae</v>
      </c>
      <c r="T399" t="str">
        <f>VLOOKUP(B399,[2]taxonomy1!$B:$U,13,FALSE)</f>
        <v xml:space="preserve"> Eurotiales</v>
      </c>
      <c r="U399" t="str">
        <f>VLOOKUP(B399,[2]taxonomy1!$B:$U,14,FALSE)</f>
        <v xml:space="preserve"> Aspergillaceae</v>
      </c>
      <c r="V399" t="str">
        <f>VLOOKUP(B399,[2]taxonomy1!$B:$U,15,FALSE)</f>
        <v xml:space="preserve"> Penicillium.</v>
      </c>
      <c r="W399">
        <f>VLOOKUP(B399,[2]taxonomy1!$B:$U,16,FALSE)</f>
        <v>0</v>
      </c>
    </row>
    <row r="400" spans="1:23" x14ac:dyDescent="0.3">
      <c r="A400" t="s">
        <v>774</v>
      </c>
      <c r="B400" t="s">
        <v>775</v>
      </c>
      <c r="C400">
        <v>355</v>
      </c>
      <c r="D400" t="s">
        <v>10</v>
      </c>
      <c r="E400">
        <v>38</v>
      </c>
      <c r="F400">
        <v>326</v>
      </c>
      <c r="G400">
        <v>2735</v>
      </c>
      <c r="H400" t="s">
        <v>11</v>
      </c>
      <c r="I400" t="s">
        <v>10</v>
      </c>
      <c r="J400">
        <f t="shared" si="6"/>
        <v>288</v>
      </c>
      <c r="K400" t="str">
        <f>VLOOKUP(B400,[2]taxonomy1!$B:$U,2,FALSE)</f>
        <v xml:space="preserve"> Penicillium italicum (Blue mold).</v>
      </c>
      <c r="L400" t="str">
        <f>VLOOKUP(B400,[2]taxonomy1!$B:$U,4,FALSE)</f>
        <v xml:space="preserve"> NCBI_TaxID=40296 {ECO:0000313|EMBL:KGO63749.1, ECO:0000313|Proteomes:UP000030104};</v>
      </c>
      <c r="M400" t="str">
        <f>VLOOKUP(B400,[2]taxonomy1!$B:$U,6,FALSE)</f>
        <v>Eukaryota</v>
      </c>
      <c r="N400" t="str">
        <f>VLOOKUP(B400,[2]taxonomy1!$B:$U,7,FALSE)</f>
        <v xml:space="preserve"> Fungi</v>
      </c>
      <c r="O400" t="str">
        <f>VLOOKUP(B400,[2]taxonomy1!$B:$U,8,FALSE)</f>
        <v xml:space="preserve"> Dikarya</v>
      </c>
      <c r="P400" t="str">
        <f>VLOOKUP(B400,[2]taxonomy1!$B:$U,9,FALSE)</f>
        <v xml:space="preserve"> Ascomycota</v>
      </c>
      <c r="Q400" t="str">
        <f>VLOOKUP(B400,[2]taxonomy1!$B:$U,10,FALSE)</f>
        <v xml:space="preserve"> Pezizomycotina</v>
      </c>
      <c r="R400" t="str">
        <f>VLOOKUP(B400,[2]taxonomy1!$B:$U,11,FALSE)</f>
        <v xml:space="preserve"> Eurotiomycetes</v>
      </c>
      <c r="S400" t="str">
        <f>VLOOKUP(B400,[2]taxonomy1!$B:$U,12,FALSE)</f>
        <v>Eurotiomycetidae</v>
      </c>
      <c r="T400" t="str">
        <f>VLOOKUP(B400,[2]taxonomy1!$B:$U,13,FALSE)</f>
        <v xml:space="preserve"> Eurotiales</v>
      </c>
      <c r="U400" t="str">
        <f>VLOOKUP(B400,[2]taxonomy1!$B:$U,14,FALSE)</f>
        <v xml:space="preserve"> Aspergillaceae</v>
      </c>
      <c r="V400" t="str">
        <f>VLOOKUP(B400,[2]taxonomy1!$B:$U,15,FALSE)</f>
        <v xml:space="preserve"> Penicillium.</v>
      </c>
      <c r="W400">
        <f>VLOOKUP(B400,[2]taxonomy1!$B:$U,16,FALSE)</f>
        <v>0</v>
      </c>
    </row>
    <row r="401" spans="1:23" x14ac:dyDescent="0.3">
      <c r="A401" t="s">
        <v>776</v>
      </c>
      <c r="B401" t="s">
        <v>777</v>
      </c>
      <c r="C401">
        <v>339</v>
      </c>
      <c r="D401" t="s">
        <v>10</v>
      </c>
      <c r="E401">
        <v>3</v>
      </c>
      <c r="F401">
        <v>73</v>
      </c>
      <c r="G401">
        <v>2735</v>
      </c>
      <c r="H401" t="s">
        <v>11</v>
      </c>
      <c r="I401" t="s">
        <v>10</v>
      </c>
      <c r="J401">
        <f t="shared" si="6"/>
        <v>70</v>
      </c>
      <c r="K401" t="str">
        <f>VLOOKUP(B401,[2]taxonomy1!$B:$U,2,FALSE)</f>
        <v xml:space="preserve"> Penicillium italicum (Blue mold).</v>
      </c>
      <c r="L401" t="str">
        <f>VLOOKUP(B401,[2]taxonomy1!$B:$U,4,FALSE)</f>
        <v xml:space="preserve"> NCBI_TaxID=40296 {ECO:0000313|EMBL:KGO68465.1, ECO:0000313|Proteomes:UP000030104};</v>
      </c>
      <c r="M401" t="str">
        <f>VLOOKUP(B401,[2]taxonomy1!$B:$U,6,FALSE)</f>
        <v>Eukaryota</v>
      </c>
      <c r="N401" t="str">
        <f>VLOOKUP(B401,[2]taxonomy1!$B:$U,7,FALSE)</f>
        <v xml:space="preserve"> Fungi</v>
      </c>
      <c r="O401" t="str">
        <f>VLOOKUP(B401,[2]taxonomy1!$B:$U,8,FALSE)</f>
        <v xml:space="preserve"> Dikarya</v>
      </c>
      <c r="P401" t="str">
        <f>VLOOKUP(B401,[2]taxonomy1!$B:$U,9,FALSE)</f>
        <v xml:space="preserve"> Ascomycota</v>
      </c>
      <c r="Q401" t="str">
        <f>VLOOKUP(B401,[2]taxonomy1!$B:$U,10,FALSE)</f>
        <v xml:space="preserve"> Pezizomycotina</v>
      </c>
      <c r="R401" t="str">
        <f>VLOOKUP(B401,[2]taxonomy1!$B:$U,11,FALSE)</f>
        <v xml:space="preserve"> Eurotiomycetes</v>
      </c>
      <c r="S401" t="str">
        <f>VLOOKUP(B401,[2]taxonomy1!$B:$U,12,FALSE)</f>
        <v>Eurotiomycetidae</v>
      </c>
      <c r="T401" t="str">
        <f>VLOOKUP(B401,[2]taxonomy1!$B:$U,13,FALSE)</f>
        <v xml:space="preserve"> Eurotiales</v>
      </c>
      <c r="U401" t="str">
        <f>VLOOKUP(B401,[2]taxonomy1!$B:$U,14,FALSE)</f>
        <v xml:space="preserve"> Aspergillaceae</v>
      </c>
      <c r="V401" t="str">
        <f>VLOOKUP(B401,[2]taxonomy1!$B:$U,15,FALSE)</f>
        <v xml:space="preserve"> Penicillium.</v>
      </c>
      <c r="W401">
        <f>VLOOKUP(B401,[2]taxonomy1!$B:$U,16,FALSE)</f>
        <v>0</v>
      </c>
    </row>
    <row r="402" spans="1:23" x14ac:dyDescent="0.3">
      <c r="A402" t="s">
        <v>776</v>
      </c>
      <c r="B402" t="s">
        <v>777</v>
      </c>
      <c r="C402">
        <v>339</v>
      </c>
      <c r="D402" t="s">
        <v>10</v>
      </c>
      <c r="E402">
        <v>117</v>
      </c>
      <c r="F402">
        <v>332</v>
      </c>
      <c r="G402">
        <v>2735</v>
      </c>
      <c r="H402" t="s">
        <v>11</v>
      </c>
      <c r="I402" t="s">
        <v>10</v>
      </c>
      <c r="J402">
        <f t="shared" si="6"/>
        <v>215</v>
      </c>
      <c r="K402" t="str">
        <f>VLOOKUP(B402,[2]taxonomy1!$B:$U,2,FALSE)</f>
        <v xml:space="preserve"> Penicillium italicum (Blue mold).</v>
      </c>
      <c r="L402" t="str">
        <f>VLOOKUP(B402,[2]taxonomy1!$B:$U,4,FALSE)</f>
        <v xml:space="preserve"> NCBI_TaxID=40296 {ECO:0000313|EMBL:KGO68465.1, ECO:0000313|Proteomes:UP000030104};</v>
      </c>
      <c r="M402" t="str">
        <f>VLOOKUP(B402,[2]taxonomy1!$B:$U,6,FALSE)</f>
        <v>Eukaryota</v>
      </c>
      <c r="N402" t="str">
        <f>VLOOKUP(B402,[2]taxonomy1!$B:$U,7,FALSE)</f>
        <v xml:space="preserve"> Fungi</v>
      </c>
      <c r="O402" t="str">
        <f>VLOOKUP(B402,[2]taxonomy1!$B:$U,8,FALSE)</f>
        <v xml:space="preserve"> Dikarya</v>
      </c>
      <c r="P402" t="str">
        <f>VLOOKUP(B402,[2]taxonomy1!$B:$U,9,FALSE)</f>
        <v xml:space="preserve"> Ascomycota</v>
      </c>
      <c r="Q402" t="str">
        <f>VLOOKUP(B402,[2]taxonomy1!$B:$U,10,FALSE)</f>
        <v xml:space="preserve"> Pezizomycotina</v>
      </c>
      <c r="R402" t="str">
        <f>VLOOKUP(B402,[2]taxonomy1!$B:$U,11,FALSE)</f>
        <v xml:space="preserve"> Eurotiomycetes</v>
      </c>
      <c r="S402" t="str">
        <f>VLOOKUP(B402,[2]taxonomy1!$B:$U,12,FALSE)</f>
        <v>Eurotiomycetidae</v>
      </c>
      <c r="T402" t="str">
        <f>VLOOKUP(B402,[2]taxonomy1!$B:$U,13,FALSE)</f>
        <v xml:space="preserve"> Eurotiales</v>
      </c>
      <c r="U402" t="str">
        <f>VLOOKUP(B402,[2]taxonomy1!$B:$U,14,FALSE)</f>
        <v xml:space="preserve"> Aspergillaceae</v>
      </c>
      <c r="V402" t="str">
        <f>VLOOKUP(B402,[2]taxonomy1!$B:$U,15,FALSE)</f>
        <v xml:space="preserve"> Penicillium.</v>
      </c>
      <c r="W402">
        <f>VLOOKUP(B402,[2]taxonomy1!$B:$U,16,FALSE)</f>
        <v>0</v>
      </c>
    </row>
    <row r="403" spans="1:23" x14ac:dyDescent="0.3">
      <c r="A403" t="s">
        <v>778</v>
      </c>
      <c r="B403" t="s">
        <v>779</v>
      </c>
      <c r="C403">
        <v>126</v>
      </c>
      <c r="D403" t="s">
        <v>10</v>
      </c>
      <c r="E403">
        <v>3</v>
      </c>
      <c r="F403">
        <v>73</v>
      </c>
      <c r="G403">
        <v>2735</v>
      </c>
      <c r="H403" t="s">
        <v>11</v>
      </c>
      <c r="I403" t="s">
        <v>10</v>
      </c>
      <c r="J403">
        <f t="shared" si="6"/>
        <v>70</v>
      </c>
      <c r="K403" t="str">
        <f>VLOOKUP(B403,[2]taxonomy1!$B:$U,2,FALSE)</f>
        <v xml:space="preserve"> Paracoccidioides lutzii (strain ATCC MYA-826 / Pb01) (Paracoccidioides brasiliensis).</v>
      </c>
      <c r="L403" t="str">
        <f>VLOOKUP(B403,[2]taxonomy1!$B:$U,4,FALSE)</f>
        <v xml:space="preserve"> NCBI_TaxID=502779 {ECO:0000313|EMBL:KGQ00881.1, ECO:0000313|Proteomes:UP000002059};</v>
      </c>
      <c r="M403" t="str">
        <f>VLOOKUP(B403,[2]taxonomy1!$B:$U,6,FALSE)</f>
        <v>Eukaryota</v>
      </c>
      <c r="N403" t="str">
        <f>VLOOKUP(B403,[2]taxonomy1!$B:$U,7,FALSE)</f>
        <v xml:space="preserve"> Fungi</v>
      </c>
      <c r="O403" t="str">
        <f>VLOOKUP(B403,[2]taxonomy1!$B:$U,8,FALSE)</f>
        <v xml:space="preserve"> Dikarya</v>
      </c>
      <c r="P403" t="str">
        <f>VLOOKUP(B403,[2]taxonomy1!$B:$U,9,FALSE)</f>
        <v xml:space="preserve"> Ascomycota</v>
      </c>
      <c r="Q403" t="str">
        <f>VLOOKUP(B403,[2]taxonomy1!$B:$U,10,FALSE)</f>
        <v xml:space="preserve"> Pezizomycotina</v>
      </c>
      <c r="R403" t="str">
        <f>VLOOKUP(B403,[2]taxonomy1!$B:$U,11,FALSE)</f>
        <v xml:space="preserve"> Eurotiomycetes</v>
      </c>
      <c r="S403" t="str">
        <f>VLOOKUP(B403,[2]taxonomy1!$B:$U,12,FALSE)</f>
        <v>Eurotiomycetidae</v>
      </c>
      <c r="T403" t="str">
        <f>VLOOKUP(B403,[2]taxonomy1!$B:$U,13,FALSE)</f>
        <v xml:space="preserve"> Onygenales</v>
      </c>
      <c r="U403" t="str">
        <f>VLOOKUP(B403,[2]taxonomy1!$B:$U,14,FALSE)</f>
        <v xml:space="preserve"> Onygenales incertae sedis</v>
      </c>
      <c r="V403" t="str">
        <f>VLOOKUP(B403,[2]taxonomy1!$B:$U,15,FALSE)</f>
        <v>Paracoccidioides.</v>
      </c>
      <c r="W403">
        <f>VLOOKUP(B403,[2]taxonomy1!$B:$U,16,FALSE)</f>
        <v>0</v>
      </c>
    </row>
    <row r="404" spans="1:23" x14ac:dyDescent="0.3">
      <c r="A404" t="s">
        <v>780</v>
      </c>
      <c r="B404" t="s">
        <v>781</v>
      </c>
      <c r="C404">
        <v>214</v>
      </c>
      <c r="D404" t="s">
        <v>10</v>
      </c>
      <c r="E404">
        <v>1</v>
      </c>
      <c r="F404">
        <v>207</v>
      </c>
      <c r="G404">
        <v>2735</v>
      </c>
      <c r="H404" t="s">
        <v>11</v>
      </c>
      <c r="I404" t="s">
        <v>10</v>
      </c>
      <c r="J404">
        <f t="shared" si="6"/>
        <v>206</v>
      </c>
      <c r="K404" t="str">
        <f>VLOOKUP(B404,[2]taxonomy1!$B:$U,2,FALSE)</f>
        <v xml:space="preserve"> Paracoccidioides lutzii (strain ATCC MYA-826 / Pb01) (Paracoccidioides brasiliensis).</v>
      </c>
      <c r="L404" t="str">
        <f>VLOOKUP(B404,[2]taxonomy1!$B:$U,4,FALSE)</f>
        <v xml:space="preserve"> NCBI_TaxID=502779 {ECO:0000313|EMBL:KGQ00882.1, ECO:0000313|Proteomes:UP000002059};</v>
      </c>
      <c r="M404" t="str">
        <f>VLOOKUP(B404,[2]taxonomy1!$B:$U,6,FALSE)</f>
        <v>Eukaryota</v>
      </c>
      <c r="N404" t="str">
        <f>VLOOKUP(B404,[2]taxonomy1!$B:$U,7,FALSE)</f>
        <v xml:space="preserve"> Fungi</v>
      </c>
      <c r="O404" t="str">
        <f>VLOOKUP(B404,[2]taxonomy1!$B:$U,8,FALSE)</f>
        <v xml:space="preserve"> Dikarya</v>
      </c>
      <c r="P404" t="str">
        <f>VLOOKUP(B404,[2]taxonomy1!$B:$U,9,FALSE)</f>
        <v xml:space="preserve"> Ascomycota</v>
      </c>
      <c r="Q404" t="str">
        <f>VLOOKUP(B404,[2]taxonomy1!$B:$U,10,FALSE)</f>
        <v xml:space="preserve"> Pezizomycotina</v>
      </c>
      <c r="R404" t="str">
        <f>VLOOKUP(B404,[2]taxonomy1!$B:$U,11,FALSE)</f>
        <v xml:space="preserve"> Eurotiomycetes</v>
      </c>
      <c r="S404" t="str">
        <f>VLOOKUP(B404,[2]taxonomy1!$B:$U,12,FALSE)</f>
        <v>Eurotiomycetidae</v>
      </c>
      <c r="T404" t="str">
        <f>VLOOKUP(B404,[2]taxonomy1!$B:$U,13,FALSE)</f>
        <v xml:space="preserve"> Onygenales</v>
      </c>
      <c r="U404" t="str">
        <f>VLOOKUP(B404,[2]taxonomy1!$B:$U,14,FALSE)</f>
        <v xml:space="preserve"> Onygenales incertae sedis</v>
      </c>
      <c r="V404" t="str">
        <f>VLOOKUP(B404,[2]taxonomy1!$B:$U,15,FALSE)</f>
        <v>Paracoccidioides.</v>
      </c>
      <c r="W404">
        <f>VLOOKUP(B404,[2]taxonomy1!$B:$U,16,FALSE)</f>
        <v>0</v>
      </c>
    </row>
    <row r="405" spans="1:23" x14ac:dyDescent="0.3">
      <c r="A405" t="s">
        <v>782</v>
      </c>
      <c r="B405" t="s">
        <v>783</v>
      </c>
      <c r="C405">
        <v>352</v>
      </c>
      <c r="D405" t="s">
        <v>10</v>
      </c>
      <c r="E405">
        <v>39</v>
      </c>
      <c r="F405">
        <v>324</v>
      </c>
      <c r="G405">
        <v>2735</v>
      </c>
      <c r="H405" t="s">
        <v>11</v>
      </c>
      <c r="I405" t="s">
        <v>10</v>
      </c>
      <c r="J405">
        <f t="shared" si="6"/>
        <v>285</v>
      </c>
      <c r="K405" t="str">
        <f>VLOOKUP(B405,[2]taxonomy1!$B:$U,2,FALSE)</f>
        <v xml:space="preserve"> Beauveria bassiana D1-5.</v>
      </c>
      <c r="L405" t="str">
        <f>VLOOKUP(B405,[2]taxonomy1!$B:$U,4,FALSE)</f>
        <v xml:space="preserve"> NCBI_TaxID=1245745 {ECO:0000313|EMBL:KGQ04338.1, ECO:0000313|Proteomes:UP000030106};</v>
      </c>
      <c r="M405" t="str">
        <f>VLOOKUP(B405,[2]taxonomy1!$B:$U,6,FALSE)</f>
        <v>Eukaryota</v>
      </c>
      <c r="N405" t="str">
        <f>VLOOKUP(B405,[2]taxonomy1!$B:$U,7,FALSE)</f>
        <v xml:space="preserve"> Fungi</v>
      </c>
      <c r="O405" t="str">
        <f>VLOOKUP(B405,[2]taxonomy1!$B:$U,8,FALSE)</f>
        <v xml:space="preserve"> Dikarya</v>
      </c>
      <c r="P405" t="str">
        <f>VLOOKUP(B405,[2]taxonomy1!$B:$U,9,FALSE)</f>
        <v xml:space="preserve"> Ascomycota</v>
      </c>
      <c r="Q405" t="str">
        <f>VLOOKUP(B405,[2]taxonomy1!$B:$U,10,FALSE)</f>
        <v xml:space="preserve"> Pezizomycotina</v>
      </c>
      <c r="R405" t="str">
        <f>VLOOKUP(B405,[2]taxonomy1!$B:$U,11,FALSE)</f>
        <v>Sordariomycetes</v>
      </c>
      <c r="S405" t="str">
        <f>VLOOKUP(B405,[2]taxonomy1!$B:$U,12,FALSE)</f>
        <v xml:space="preserve"> Hypocreomycetidae</v>
      </c>
      <c r="T405" t="str">
        <f>VLOOKUP(B405,[2]taxonomy1!$B:$U,13,FALSE)</f>
        <v xml:space="preserve"> Hypocreales</v>
      </c>
      <c r="U405" t="str">
        <f>VLOOKUP(B405,[2]taxonomy1!$B:$U,14,FALSE)</f>
        <v xml:space="preserve"> Cordycipitaceae</v>
      </c>
      <c r="V405" t="str">
        <f>VLOOKUP(B405,[2]taxonomy1!$B:$U,15,FALSE)</f>
        <v>Beauveria.</v>
      </c>
      <c r="W405">
        <f>VLOOKUP(B405,[2]taxonomy1!$B:$U,16,FALSE)</f>
        <v>0</v>
      </c>
    </row>
    <row r="406" spans="1:23" x14ac:dyDescent="0.3">
      <c r="A406" t="s">
        <v>784</v>
      </c>
      <c r="B406" t="s">
        <v>785</v>
      </c>
      <c r="C406">
        <v>283</v>
      </c>
      <c r="D406" t="s">
        <v>10</v>
      </c>
      <c r="E406">
        <v>3</v>
      </c>
      <c r="F406">
        <v>276</v>
      </c>
      <c r="G406">
        <v>2735</v>
      </c>
      <c r="H406" t="s">
        <v>11</v>
      </c>
      <c r="I406" t="s">
        <v>10</v>
      </c>
      <c r="J406">
        <f t="shared" si="6"/>
        <v>273</v>
      </c>
      <c r="K406" t="str">
        <f>VLOOKUP(B406,[2]taxonomy1!$B:$U,2,FALSE)</f>
        <v xml:space="preserve"> Beauveria bassiana D1-5.</v>
      </c>
      <c r="L406" t="str">
        <f>VLOOKUP(B406,[2]taxonomy1!$B:$U,4,FALSE)</f>
        <v xml:space="preserve"> NCBI_TaxID=1245745 {ECO:0000313|EMBL:KGQ05336.1, ECO:0000313|Proteomes:UP000030106};</v>
      </c>
      <c r="M406" t="str">
        <f>VLOOKUP(B406,[2]taxonomy1!$B:$U,6,FALSE)</f>
        <v>Eukaryota</v>
      </c>
      <c r="N406" t="str">
        <f>VLOOKUP(B406,[2]taxonomy1!$B:$U,7,FALSE)</f>
        <v xml:space="preserve"> Fungi</v>
      </c>
      <c r="O406" t="str">
        <f>VLOOKUP(B406,[2]taxonomy1!$B:$U,8,FALSE)</f>
        <v xml:space="preserve"> Dikarya</v>
      </c>
      <c r="P406" t="str">
        <f>VLOOKUP(B406,[2]taxonomy1!$B:$U,9,FALSE)</f>
        <v xml:space="preserve"> Ascomycota</v>
      </c>
      <c r="Q406" t="str">
        <f>VLOOKUP(B406,[2]taxonomy1!$B:$U,10,FALSE)</f>
        <v xml:space="preserve"> Pezizomycotina</v>
      </c>
      <c r="R406" t="str">
        <f>VLOOKUP(B406,[2]taxonomy1!$B:$U,11,FALSE)</f>
        <v>Sordariomycetes</v>
      </c>
      <c r="S406" t="str">
        <f>VLOOKUP(B406,[2]taxonomy1!$B:$U,12,FALSE)</f>
        <v xml:space="preserve"> Hypocreomycetidae</v>
      </c>
      <c r="T406" t="str">
        <f>VLOOKUP(B406,[2]taxonomy1!$B:$U,13,FALSE)</f>
        <v xml:space="preserve"> Hypocreales</v>
      </c>
      <c r="U406" t="str">
        <f>VLOOKUP(B406,[2]taxonomy1!$B:$U,14,FALSE)</f>
        <v xml:space="preserve"> Cordycipitaceae</v>
      </c>
      <c r="V406" t="str">
        <f>VLOOKUP(B406,[2]taxonomy1!$B:$U,15,FALSE)</f>
        <v>Beauveria.</v>
      </c>
      <c r="W406">
        <f>VLOOKUP(B406,[2]taxonomy1!$B:$U,16,FALSE)</f>
        <v>0</v>
      </c>
    </row>
    <row r="407" spans="1:23" x14ac:dyDescent="0.3">
      <c r="A407" t="s">
        <v>786</v>
      </c>
      <c r="B407" t="s">
        <v>787</v>
      </c>
      <c r="C407">
        <v>282</v>
      </c>
      <c r="D407" t="s">
        <v>10</v>
      </c>
      <c r="E407">
        <v>2</v>
      </c>
      <c r="F407">
        <v>275</v>
      </c>
      <c r="G407">
        <v>2735</v>
      </c>
      <c r="H407" t="s">
        <v>11</v>
      </c>
      <c r="I407" t="s">
        <v>10</v>
      </c>
      <c r="J407">
        <f t="shared" si="6"/>
        <v>273</v>
      </c>
      <c r="K407" t="str">
        <f>VLOOKUP(B407,[2]taxonomy1!$B:$U,2,FALSE)</f>
        <v xml:space="preserve"> Kluyveromyces dobzhanskii CBS 2104.</v>
      </c>
      <c r="L407" t="str">
        <f>VLOOKUP(B407,[2]taxonomy1!$B:$U,4,FALSE)</f>
        <v xml:space="preserve"> NCBI_TaxID=1427455 {ECO:0000313|EMBL:CDO95501.1, ECO:0000313|Proteomes:UP000031516};</v>
      </c>
      <c r="M407" t="str">
        <f>VLOOKUP(B407,[2]taxonomy1!$B:$U,6,FALSE)</f>
        <v>Eukaryota</v>
      </c>
      <c r="N407" t="str">
        <f>VLOOKUP(B407,[2]taxonomy1!$B:$U,7,FALSE)</f>
        <v xml:space="preserve"> Fungi</v>
      </c>
      <c r="O407" t="str">
        <f>VLOOKUP(B407,[2]taxonomy1!$B:$U,8,FALSE)</f>
        <v xml:space="preserve"> Dikarya</v>
      </c>
      <c r="P407" t="str">
        <f>VLOOKUP(B407,[2]taxonomy1!$B:$U,9,FALSE)</f>
        <v xml:space="preserve"> Ascomycota</v>
      </c>
      <c r="Q407" t="str">
        <f>VLOOKUP(B407,[2]taxonomy1!$B:$U,10,FALSE)</f>
        <v xml:space="preserve"> Saccharomycotina</v>
      </c>
      <c r="R407" t="str">
        <f>VLOOKUP(B407,[2]taxonomy1!$B:$U,11,FALSE)</f>
        <v>Saccharomycetes</v>
      </c>
      <c r="S407" t="str">
        <f>VLOOKUP(B407,[2]taxonomy1!$B:$U,12,FALSE)</f>
        <v xml:space="preserve"> Saccharomycetales</v>
      </c>
      <c r="T407" t="str">
        <f>VLOOKUP(B407,[2]taxonomy1!$B:$U,13,FALSE)</f>
        <v xml:space="preserve"> Saccharomycetaceae</v>
      </c>
      <c r="U407" t="str">
        <f>VLOOKUP(B407,[2]taxonomy1!$B:$U,14,FALSE)</f>
        <v xml:space="preserve"> Kluyveromyces.</v>
      </c>
      <c r="V407">
        <f>VLOOKUP(B407,[2]taxonomy1!$B:$U,15,FALSE)</f>
        <v>0</v>
      </c>
      <c r="W407">
        <f>VLOOKUP(B407,[2]taxonomy1!$B:$U,16,FALSE)</f>
        <v>0</v>
      </c>
    </row>
    <row r="408" spans="1:23" x14ac:dyDescent="0.3">
      <c r="A408" t="s">
        <v>788</v>
      </c>
      <c r="B408" t="s">
        <v>789</v>
      </c>
      <c r="C408">
        <v>387</v>
      </c>
      <c r="D408" t="s">
        <v>10</v>
      </c>
      <c r="E408">
        <v>60</v>
      </c>
      <c r="F408">
        <v>355</v>
      </c>
      <c r="G408">
        <v>2735</v>
      </c>
      <c r="H408" t="s">
        <v>11</v>
      </c>
      <c r="I408" t="s">
        <v>10</v>
      </c>
      <c r="J408">
        <f t="shared" si="6"/>
        <v>295</v>
      </c>
      <c r="K408" t="str">
        <f>VLOOKUP(B408,[2]taxonomy1!$B:$U,2,FALSE)</f>
        <v xml:space="preserve"> Kluyveromyces dobzhanskii CBS 2104.</v>
      </c>
      <c r="L408" t="str">
        <f>VLOOKUP(B408,[2]taxonomy1!$B:$U,4,FALSE)</f>
        <v xml:space="preserve"> NCBI_TaxID=1427455 {ECO:0000313|EMBL:CDO95620.1, ECO:0000313|Proteomes:UP000031516};</v>
      </c>
      <c r="M408" t="str">
        <f>VLOOKUP(B408,[2]taxonomy1!$B:$U,6,FALSE)</f>
        <v>Eukaryota</v>
      </c>
      <c r="N408" t="str">
        <f>VLOOKUP(B408,[2]taxonomy1!$B:$U,7,FALSE)</f>
        <v xml:space="preserve"> Fungi</v>
      </c>
      <c r="O408" t="str">
        <f>VLOOKUP(B408,[2]taxonomy1!$B:$U,8,FALSE)</f>
        <v xml:space="preserve"> Dikarya</v>
      </c>
      <c r="P408" t="str">
        <f>VLOOKUP(B408,[2]taxonomy1!$B:$U,9,FALSE)</f>
        <v xml:space="preserve"> Ascomycota</v>
      </c>
      <c r="Q408" t="str">
        <f>VLOOKUP(B408,[2]taxonomy1!$B:$U,10,FALSE)</f>
        <v xml:space="preserve"> Saccharomycotina</v>
      </c>
      <c r="R408" t="str">
        <f>VLOOKUP(B408,[2]taxonomy1!$B:$U,11,FALSE)</f>
        <v>Saccharomycetes</v>
      </c>
      <c r="S408" t="str">
        <f>VLOOKUP(B408,[2]taxonomy1!$B:$U,12,FALSE)</f>
        <v xml:space="preserve"> Saccharomycetales</v>
      </c>
      <c r="T408" t="str">
        <f>VLOOKUP(B408,[2]taxonomy1!$B:$U,13,FALSE)</f>
        <v xml:space="preserve"> Saccharomycetaceae</v>
      </c>
      <c r="U408" t="str">
        <f>VLOOKUP(B408,[2]taxonomy1!$B:$U,14,FALSE)</f>
        <v xml:space="preserve"> Kluyveromyces.</v>
      </c>
      <c r="V408">
        <f>VLOOKUP(B408,[2]taxonomy1!$B:$U,15,FALSE)</f>
        <v>0</v>
      </c>
      <c r="W408">
        <f>VLOOKUP(B408,[2]taxonomy1!$B:$U,16,FALSE)</f>
        <v>0</v>
      </c>
    </row>
    <row r="409" spans="1:23" x14ac:dyDescent="0.3">
      <c r="A409" t="s">
        <v>790</v>
      </c>
      <c r="B409" t="s">
        <v>791</v>
      </c>
      <c r="C409">
        <v>270</v>
      </c>
      <c r="D409" t="s">
        <v>10</v>
      </c>
      <c r="E409">
        <v>4</v>
      </c>
      <c r="F409">
        <v>263</v>
      </c>
      <c r="G409">
        <v>2735</v>
      </c>
      <c r="H409" t="s">
        <v>11</v>
      </c>
      <c r="I409" t="s">
        <v>10</v>
      </c>
      <c r="J409">
        <f t="shared" si="6"/>
        <v>259</v>
      </c>
      <c r="K409" t="str">
        <f>VLOOKUP(B409,[2]taxonomy1!$B:$U,2,FALSE)</f>
        <v xml:space="preserve"> Gossypium arboreum (Tree cotton) (Gossypium nanking).</v>
      </c>
      <c r="L409" t="str">
        <f>VLOOKUP(B409,[2]taxonomy1!$B:$U,4,FALSE)</f>
        <v xml:space="preserve"> NCBI_TaxID=29729 {ECO:0000313|EMBL:KHG01383.1, ECO:0000313|Proteomes:UP000032142};</v>
      </c>
      <c r="M409" t="str">
        <f>VLOOKUP(B409,[2]taxonomy1!$B:$U,6,FALSE)</f>
        <v>Eukaryota</v>
      </c>
      <c r="N409" t="str">
        <f>VLOOKUP(B409,[2]taxonomy1!$B:$U,7,FALSE)</f>
        <v xml:space="preserve"> Viridiplantae</v>
      </c>
      <c r="O409" t="str">
        <f>VLOOKUP(B409,[2]taxonomy1!$B:$U,8,FALSE)</f>
        <v xml:space="preserve"> Streptophyta</v>
      </c>
      <c r="P409" t="str">
        <f>VLOOKUP(B409,[2]taxonomy1!$B:$U,9,FALSE)</f>
        <v xml:space="preserve"> Embryophyta</v>
      </c>
      <c r="Q409" t="str">
        <f>VLOOKUP(B409,[2]taxonomy1!$B:$U,10,FALSE)</f>
        <v xml:space="preserve"> Tracheophyta</v>
      </c>
      <c r="R409" t="str">
        <f>VLOOKUP(B409,[2]taxonomy1!$B:$U,11,FALSE)</f>
        <v>Spermatophyta</v>
      </c>
      <c r="S409" t="str">
        <f>VLOOKUP(B409,[2]taxonomy1!$B:$U,12,FALSE)</f>
        <v xml:space="preserve"> Magnoliophyta</v>
      </c>
      <c r="T409" t="str">
        <f>VLOOKUP(B409,[2]taxonomy1!$B:$U,13,FALSE)</f>
        <v xml:space="preserve"> eudicotyledons</v>
      </c>
      <c r="U409" t="str">
        <f>VLOOKUP(B409,[2]taxonomy1!$B:$U,14,FALSE)</f>
        <v xml:space="preserve"> Gunneridae</v>
      </c>
      <c r="V409" t="str">
        <f>VLOOKUP(B409,[2]taxonomy1!$B:$U,15,FALSE)</f>
        <v>Pentapetalae</v>
      </c>
      <c r="W409" t="str">
        <f>VLOOKUP(B409,[2]taxonomy1!$B:$U,16,FALSE)</f>
        <v xml:space="preserve"> rosids</v>
      </c>
    </row>
    <row r="410" spans="1:23" x14ac:dyDescent="0.3">
      <c r="A410" t="s">
        <v>792</v>
      </c>
      <c r="B410" t="s">
        <v>793</v>
      </c>
      <c r="C410">
        <v>276</v>
      </c>
      <c r="D410" t="s">
        <v>10</v>
      </c>
      <c r="E410">
        <v>4</v>
      </c>
      <c r="F410">
        <v>269</v>
      </c>
      <c r="G410">
        <v>2735</v>
      </c>
      <c r="H410" t="s">
        <v>11</v>
      </c>
      <c r="I410" t="s">
        <v>10</v>
      </c>
      <c r="J410">
        <f t="shared" si="6"/>
        <v>265</v>
      </c>
      <c r="K410" t="str">
        <f>VLOOKUP(B410,[2]taxonomy1!$B:$U,2,FALSE)</f>
        <v xml:space="preserve"> Gossypium arboreum (Tree cotton) (Gossypium nanking).</v>
      </c>
      <c r="L410" t="str">
        <f>VLOOKUP(B410,[2]taxonomy1!$B:$U,4,FALSE)</f>
        <v xml:space="preserve"> NCBI_TaxID=29729 {ECO:0000313|EMBL:KHG00012.1, ECO:0000313|Proteomes:UP000032142};</v>
      </c>
      <c r="M410" t="str">
        <f>VLOOKUP(B410,[2]taxonomy1!$B:$U,6,FALSE)</f>
        <v>Eukaryota</v>
      </c>
      <c r="N410" t="str">
        <f>VLOOKUP(B410,[2]taxonomy1!$B:$U,7,FALSE)</f>
        <v xml:space="preserve"> Viridiplantae</v>
      </c>
      <c r="O410" t="str">
        <f>VLOOKUP(B410,[2]taxonomy1!$B:$U,8,FALSE)</f>
        <v xml:space="preserve"> Streptophyta</v>
      </c>
      <c r="P410" t="str">
        <f>VLOOKUP(B410,[2]taxonomy1!$B:$U,9,FALSE)</f>
        <v xml:space="preserve"> Embryophyta</v>
      </c>
      <c r="Q410" t="str">
        <f>VLOOKUP(B410,[2]taxonomy1!$B:$U,10,FALSE)</f>
        <v xml:space="preserve"> Tracheophyta</v>
      </c>
      <c r="R410" t="str">
        <f>VLOOKUP(B410,[2]taxonomy1!$B:$U,11,FALSE)</f>
        <v>Spermatophyta</v>
      </c>
      <c r="S410" t="str">
        <f>VLOOKUP(B410,[2]taxonomy1!$B:$U,12,FALSE)</f>
        <v xml:space="preserve"> Magnoliophyta</v>
      </c>
      <c r="T410" t="str">
        <f>VLOOKUP(B410,[2]taxonomy1!$B:$U,13,FALSE)</f>
        <v xml:space="preserve"> eudicotyledons</v>
      </c>
      <c r="U410" t="str">
        <f>VLOOKUP(B410,[2]taxonomy1!$B:$U,14,FALSE)</f>
        <v xml:space="preserve"> Gunneridae</v>
      </c>
      <c r="V410" t="str">
        <f>VLOOKUP(B410,[2]taxonomy1!$B:$U,15,FALSE)</f>
        <v>Pentapetalae</v>
      </c>
      <c r="W410" t="str">
        <f>VLOOKUP(B410,[2]taxonomy1!$B:$U,16,FALSE)</f>
        <v xml:space="preserve"> rosids</v>
      </c>
    </row>
    <row r="411" spans="1:23" x14ac:dyDescent="0.3">
      <c r="A411" t="s">
        <v>794</v>
      </c>
      <c r="B411" t="s">
        <v>795</v>
      </c>
      <c r="C411">
        <v>319</v>
      </c>
      <c r="D411" t="s">
        <v>10</v>
      </c>
      <c r="E411">
        <v>105</v>
      </c>
      <c r="F411">
        <v>313</v>
      </c>
      <c r="G411">
        <v>2735</v>
      </c>
      <c r="H411" t="s">
        <v>11</v>
      </c>
      <c r="I411" t="s">
        <v>10</v>
      </c>
      <c r="J411">
        <f t="shared" si="6"/>
        <v>208</v>
      </c>
      <c r="K411" t="str">
        <f>VLOOKUP(B411,[2]taxonomy1!$B:$U,2,FALSE)</f>
        <v xml:space="preserve"> Gossypium arboreum (Tree cotton) (Gossypium nanking).</v>
      </c>
      <c r="L411" t="str">
        <f>VLOOKUP(B411,[2]taxonomy1!$B:$U,4,FALSE)</f>
        <v xml:space="preserve"> NCBI_TaxID=29729 {ECO:0000313|EMBL:KHG00734.1, ECO:0000313|Proteomes:UP000032142};</v>
      </c>
      <c r="M411" t="str">
        <f>VLOOKUP(B411,[2]taxonomy1!$B:$U,6,FALSE)</f>
        <v>Eukaryota</v>
      </c>
      <c r="N411" t="str">
        <f>VLOOKUP(B411,[2]taxonomy1!$B:$U,7,FALSE)</f>
        <v xml:space="preserve"> Viridiplantae</v>
      </c>
      <c r="O411" t="str">
        <f>VLOOKUP(B411,[2]taxonomy1!$B:$U,8,FALSE)</f>
        <v xml:space="preserve"> Streptophyta</v>
      </c>
      <c r="P411" t="str">
        <f>VLOOKUP(B411,[2]taxonomy1!$B:$U,9,FALSE)</f>
        <v xml:space="preserve"> Embryophyta</v>
      </c>
      <c r="Q411" t="str">
        <f>VLOOKUP(B411,[2]taxonomy1!$B:$U,10,FALSE)</f>
        <v xml:space="preserve"> Tracheophyta</v>
      </c>
      <c r="R411" t="str">
        <f>VLOOKUP(B411,[2]taxonomy1!$B:$U,11,FALSE)</f>
        <v>Spermatophyta</v>
      </c>
      <c r="S411" t="str">
        <f>VLOOKUP(B411,[2]taxonomy1!$B:$U,12,FALSE)</f>
        <v xml:space="preserve"> Magnoliophyta</v>
      </c>
      <c r="T411" t="str">
        <f>VLOOKUP(B411,[2]taxonomy1!$B:$U,13,FALSE)</f>
        <v xml:space="preserve"> eudicotyledons</v>
      </c>
      <c r="U411" t="str">
        <f>VLOOKUP(B411,[2]taxonomy1!$B:$U,14,FALSE)</f>
        <v xml:space="preserve"> Gunneridae</v>
      </c>
      <c r="V411" t="str">
        <f>VLOOKUP(B411,[2]taxonomy1!$B:$U,15,FALSE)</f>
        <v>Pentapetalae</v>
      </c>
      <c r="W411" t="str">
        <f>VLOOKUP(B411,[2]taxonomy1!$B:$U,16,FALSE)</f>
        <v xml:space="preserve"> rosids</v>
      </c>
    </row>
    <row r="412" spans="1:23" x14ac:dyDescent="0.3">
      <c r="A412" t="s">
        <v>796</v>
      </c>
      <c r="B412" t="s">
        <v>797</v>
      </c>
      <c r="C412">
        <v>212</v>
      </c>
      <c r="D412" t="s">
        <v>10</v>
      </c>
      <c r="E412">
        <v>8</v>
      </c>
      <c r="F412">
        <v>205</v>
      </c>
      <c r="G412">
        <v>2735</v>
      </c>
      <c r="H412" t="s">
        <v>11</v>
      </c>
      <c r="I412" t="s">
        <v>10</v>
      </c>
      <c r="J412">
        <f t="shared" si="6"/>
        <v>197</v>
      </c>
      <c r="K412" t="str">
        <f>VLOOKUP(B412,[2]taxonomy1!$B:$U,2,FALSE)</f>
        <v xml:space="preserve"> Gossypium arboreum (Tree cotton) (Gossypium nanking).</v>
      </c>
      <c r="L412" t="str">
        <f>VLOOKUP(B412,[2]taxonomy1!$B:$U,4,FALSE)</f>
        <v xml:space="preserve"> NCBI_TaxID=29729 {ECO:0000313|EMBL:KHG03239.1, ECO:0000313|Proteomes:UP000032142};</v>
      </c>
      <c r="M412" t="str">
        <f>VLOOKUP(B412,[2]taxonomy1!$B:$U,6,FALSE)</f>
        <v>Eukaryota</v>
      </c>
      <c r="N412" t="str">
        <f>VLOOKUP(B412,[2]taxonomy1!$B:$U,7,FALSE)</f>
        <v xml:space="preserve"> Viridiplantae</v>
      </c>
      <c r="O412" t="str">
        <f>VLOOKUP(B412,[2]taxonomy1!$B:$U,8,FALSE)</f>
        <v xml:space="preserve"> Streptophyta</v>
      </c>
      <c r="P412" t="str">
        <f>VLOOKUP(B412,[2]taxonomy1!$B:$U,9,FALSE)</f>
        <v xml:space="preserve"> Embryophyta</v>
      </c>
      <c r="Q412" t="str">
        <f>VLOOKUP(B412,[2]taxonomy1!$B:$U,10,FALSE)</f>
        <v xml:space="preserve"> Tracheophyta</v>
      </c>
      <c r="R412" t="str">
        <f>VLOOKUP(B412,[2]taxonomy1!$B:$U,11,FALSE)</f>
        <v>Spermatophyta</v>
      </c>
      <c r="S412" t="str">
        <f>VLOOKUP(B412,[2]taxonomy1!$B:$U,12,FALSE)</f>
        <v xml:space="preserve"> Magnoliophyta</v>
      </c>
      <c r="T412" t="str">
        <f>VLOOKUP(B412,[2]taxonomy1!$B:$U,13,FALSE)</f>
        <v xml:space="preserve"> eudicotyledons</v>
      </c>
      <c r="U412" t="str">
        <f>VLOOKUP(B412,[2]taxonomy1!$B:$U,14,FALSE)</f>
        <v xml:space="preserve"> Gunneridae</v>
      </c>
      <c r="V412" t="str">
        <f>VLOOKUP(B412,[2]taxonomy1!$B:$U,15,FALSE)</f>
        <v>Pentapetalae</v>
      </c>
      <c r="W412" t="str">
        <f>VLOOKUP(B412,[2]taxonomy1!$B:$U,16,FALSE)</f>
        <v xml:space="preserve"> rosids</v>
      </c>
    </row>
    <row r="413" spans="1:23" x14ac:dyDescent="0.3">
      <c r="A413" t="s">
        <v>798</v>
      </c>
      <c r="B413" t="s">
        <v>799</v>
      </c>
      <c r="C413">
        <v>276</v>
      </c>
      <c r="D413" t="s">
        <v>10</v>
      </c>
      <c r="E413">
        <v>4</v>
      </c>
      <c r="F413">
        <v>269</v>
      </c>
      <c r="G413">
        <v>2735</v>
      </c>
      <c r="H413" t="s">
        <v>11</v>
      </c>
      <c r="I413" t="s">
        <v>10</v>
      </c>
      <c r="J413">
        <f t="shared" si="6"/>
        <v>265</v>
      </c>
      <c r="K413" t="str">
        <f>VLOOKUP(B413,[2]taxonomy1!$B:$U,2,FALSE)</f>
        <v xml:space="preserve"> Gossypium arboreum (Tree cotton) (Gossypium nanking).</v>
      </c>
      <c r="L413" t="str">
        <f>VLOOKUP(B413,[2]taxonomy1!$B:$U,4,FALSE)</f>
        <v xml:space="preserve"> NCBI_TaxID=29729 {ECO:0000313|EMBL:KHG03636.1, ECO:0000313|Proteomes:UP000032142};</v>
      </c>
      <c r="M413" t="str">
        <f>VLOOKUP(B413,[2]taxonomy1!$B:$U,6,FALSE)</f>
        <v>Eukaryota</v>
      </c>
      <c r="N413" t="str">
        <f>VLOOKUP(B413,[2]taxonomy1!$B:$U,7,FALSE)</f>
        <v xml:space="preserve"> Viridiplantae</v>
      </c>
      <c r="O413" t="str">
        <f>VLOOKUP(B413,[2]taxonomy1!$B:$U,8,FALSE)</f>
        <v xml:space="preserve"> Streptophyta</v>
      </c>
      <c r="P413" t="str">
        <f>VLOOKUP(B413,[2]taxonomy1!$B:$U,9,FALSE)</f>
        <v xml:space="preserve"> Embryophyta</v>
      </c>
      <c r="Q413" t="str">
        <f>VLOOKUP(B413,[2]taxonomy1!$B:$U,10,FALSE)</f>
        <v xml:space="preserve"> Tracheophyta</v>
      </c>
      <c r="R413" t="str">
        <f>VLOOKUP(B413,[2]taxonomy1!$B:$U,11,FALSE)</f>
        <v>Spermatophyta</v>
      </c>
      <c r="S413" t="str">
        <f>VLOOKUP(B413,[2]taxonomy1!$B:$U,12,FALSE)</f>
        <v xml:space="preserve"> Magnoliophyta</v>
      </c>
      <c r="T413" t="str">
        <f>VLOOKUP(B413,[2]taxonomy1!$B:$U,13,FALSE)</f>
        <v xml:space="preserve"> eudicotyledons</v>
      </c>
      <c r="U413" t="str">
        <f>VLOOKUP(B413,[2]taxonomy1!$B:$U,14,FALSE)</f>
        <v xml:space="preserve"> Gunneridae</v>
      </c>
      <c r="V413" t="str">
        <f>VLOOKUP(B413,[2]taxonomy1!$B:$U,15,FALSE)</f>
        <v>Pentapetalae</v>
      </c>
      <c r="W413" t="str">
        <f>VLOOKUP(B413,[2]taxonomy1!$B:$U,16,FALSE)</f>
        <v xml:space="preserve"> rosids</v>
      </c>
    </row>
    <row r="414" spans="1:23" x14ac:dyDescent="0.3">
      <c r="A414" t="s">
        <v>800</v>
      </c>
      <c r="B414" t="s">
        <v>801</v>
      </c>
      <c r="C414">
        <v>258</v>
      </c>
      <c r="D414" t="s">
        <v>10</v>
      </c>
      <c r="E414">
        <v>1</v>
      </c>
      <c r="F414">
        <v>251</v>
      </c>
      <c r="G414">
        <v>2735</v>
      </c>
      <c r="H414" t="s">
        <v>11</v>
      </c>
      <c r="I414" t="s">
        <v>10</v>
      </c>
      <c r="J414">
        <f t="shared" si="6"/>
        <v>250</v>
      </c>
      <c r="K414" t="str">
        <f>VLOOKUP(B414,[2]taxonomy1!$B:$U,2,FALSE)</f>
        <v xml:space="preserve"> Gossypium arboreum (Tree cotton) (Gossypium nanking).</v>
      </c>
      <c r="L414" t="str">
        <f>VLOOKUP(B414,[2]taxonomy1!$B:$U,4,FALSE)</f>
        <v xml:space="preserve"> NCBI_TaxID=29729 {ECO:0000313|EMBL:KHG07130.1, ECO:0000313|Proteomes:UP000032142};</v>
      </c>
      <c r="M414" t="str">
        <f>VLOOKUP(B414,[2]taxonomy1!$B:$U,6,FALSE)</f>
        <v>Eukaryota</v>
      </c>
      <c r="N414" t="str">
        <f>VLOOKUP(B414,[2]taxonomy1!$B:$U,7,FALSE)</f>
        <v xml:space="preserve"> Viridiplantae</v>
      </c>
      <c r="O414" t="str">
        <f>VLOOKUP(B414,[2]taxonomy1!$B:$U,8,FALSE)</f>
        <v xml:space="preserve"> Streptophyta</v>
      </c>
      <c r="P414" t="str">
        <f>VLOOKUP(B414,[2]taxonomy1!$B:$U,9,FALSE)</f>
        <v xml:space="preserve"> Embryophyta</v>
      </c>
      <c r="Q414" t="str">
        <f>VLOOKUP(B414,[2]taxonomy1!$B:$U,10,FALSE)</f>
        <v xml:space="preserve"> Tracheophyta</v>
      </c>
      <c r="R414" t="str">
        <f>VLOOKUP(B414,[2]taxonomy1!$B:$U,11,FALSE)</f>
        <v>Spermatophyta</v>
      </c>
      <c r="S414" t="str">
        <f>VLOOKUP(B414,[2]taxonomy1!$B:$U,12,FALSE)</f>
        <v xml:space="preserve"> Magnoliophyta</v>
      </c>
      <c r="T414" t="str">
        <f>VLOOKUP(B414,[2]taxonomy1!$B:$U,13,FALSE)</f>
        <v xml:space="preserve"> eudicotyledons</v>
      </c>
      <c r="U414" t="str">
        <f>VLOOKUP(B414,[2]taxonomy1!$B:$U,14,FALSE)</f>
        <v xml:space="preserve"> Gunneridae</v>
      </c>
      <c r="V414" t="str">
        <f>VLOOKUP(B414,[2]taxonomy1!$B:$U,15,FALSE)</f>
        <v>Pentapetalae</v>
      </c>
      <c r="W414" t="str">
        <f>VLOOKUP(B414,[2]taxonomy1!$B:$U,16,FALSE)</f>
        <v xml:space="preserve"> rosids</v>
      </c>
    </row>
    <row r="415" spans="1:23" x14ac:dyDescent="0.3">
      <c r="A415" t="s">
        <v>802</v>
      </c>
      <c r="B415" t="s">
        <v>803</v>
      </c>
      <c r="C415">
        <v>273</v>
      </c>
      <c r="D415" t="s">
        <v>10</v>
      </c>
      <c r="E415">
        <v>3</v>
      </c>
      <c r="F415">
        <v>266</v>
      </c>
      <c r="G415">
        <v>2735</v>
      </c>
      <c r="H415" t="s">
        <v>11</v>
      </c>
      <c r="I415" t="s">
        <v>10</v>
      </c>
      <c r="J415">
        <f t="shared" si="6"/>
        <v>263</v>
      </c>
      <c r="K415" t="str">
        <f>VLOOKUP(B415,[2]taxonomy1!$B:$U,2,FALSE)</f>
        <v xml:space="preserve"> Gossypium arboreum (Tree cotton) (Gossypium nanking).</v>
      </c>
      <c r="L415" t="str">
        <f>VLOOKUP(B415,[2]taxonomy1!$B:$U,4,FALSE)</f>
        <v xml:space="preserve"> NCBI_TaxID=29729 {ECO:0000313|EMBL:KHG05706.1, ECO:0000313|Proteomes:UP000032142};</v>
      </c>
      <c r="M415" t="str">
        <f>VLOOKUP(B415,[2]taxonomy1!$B:$U,6,FALSE)</f>
        <v>Eukaryota</v>
      </c>
      <c r="N415" t="str">
        <f>VLOOKUP(B415,[2]taxonomy1!$B:$U,7,FALSE)</f>
        <v xml:space="preserve"> Viridiplantae</v>
      </c>
      <c r="O415" t="str">
        <f>VLOOKUP(B415,[2]taxonomy1!$B:$U,8,FALSE)</f>
        <v xml:space="preserve"> Streptophyta</v>
      </c>
      <c r="P415" t="str">
        <f>VLOOKUP(B415,[2]taxonomy1!$B:$U,9,FALSE)</f>
        <v xml:space="preserve"> Embryophyta</v>
      </c>
      <c r="Q415" t="str">
        <f>VLOOKUP(B415,[2]taxonomy1!$B:$U,10,FALSE)</f>
        <v xml:space="preserve"> Tracheophyta</v>
      </c>
      <c r="R415" t="str">
        <f>VLOOKUP(B415,[2]taxonomy1!$B:$U,11,FALSE)</f>
        <v>Spermatophyta</v>
      </c>
      <c r="S415" t="str">
        <f>VLOOKUP(B415,[2]taxonomy1!$B:$U,12,FALSE)</f>
        <v xml:space="preserve"> Magnoliophyta</v>
      </c>
      <c r="T415" t="str">
        <f>VLOOKUP(B415,[2]taxonomy1!$B:$U,13,FALSE)</f>
        <v xml:space="preserve"> eudicotyledons</v>
      </c>
      <c r="U415" t="str">
        <f>VLOOKUP(B415,[2]taxonomy1!$B:$U,14,FALSE)</f>
        <v xml:space="preserve"> Gunneridae</v>
      </c>
      <c r="V415" t="str">
        <f>VLOOKUP(B415,[2]taxonomy1!$B:$U,15,FALSE)</f>
        <v>Pentapetalae</v>
      </c>
      <c r="W415" t="str">
        <f>VLOOKUP(B415,[2]taxonomy1!$B:$U,16,FALSE)</f>
        <v xml:space="preserve"> rosids</v>
      </c>
    </row>
    <row r="416" spans="1:23" x14ac:dyDescent="0.3">
      <c r="A416" t="s">
        <v>804</v>
      </c>
      <c r="B416" t="s">
        <v>805</v>
      </c>
      <c r="C416">
        <v>344</v>
      </c>
      <c r="D416" t="s">
        <v>10</v>
      </c>
      <c r="E416">
        <v>80</v>
      </c>
      <c r="F416">
        <v>337</v>
      </c>
      <c r="G416">
        <v>2735</v>
      </c>
      <c r="H416" t="s">
        <v>11</v>
      </c>
      <c r="I416" t="s">
        <v>10</v>
      </c>
      <c r="J416">
        <f t="shared" si="6"/>
        <v>257</v>
      </c>
      <c r="K416" t="str">
        <f>VLOOKUP(B416,[2]taxonomy1!$B:$U,2,FALSE)</f>
        <v xml:space="preserve"> Gossypium arboreum (Tree cotton) (Gossypium nanking).</v>
      </c>
      <c r="L416" t="str">
        <f>VLOOKUP(B416,[2]taxonomy1!$B:$U,4,FALSE)</f>
        <v xml:space="preserve"> NCBI_TaxID=29729 {ECO:0000313|EMBL:KHG07129.1, ECO:0000313|Proteomes:UP000032142};</v>
      </c>
      <c r="M416" t="str">
        <f>VLOOKUP(B416,[2]taxonomy1!$B:$U,6,FALSE)</f>
        <v>Eukaryota</v>
      </c>
      <c r="N416" t="str">
        <f>VLOOKUP(B416,[2]taxonomy1!$B:$U,7,FALSE)</f>
        <v xml:space="preserve"> Viridiplantae</v>
      </c>
      <c r="O416" t="str">
        <f>VLOOKUP(B416,[2]taxonomy1!$B:$U,8,FALSE)</f>
        <v xml:space="preserve"> Streptophyta</v>
      </c>
      <c r="P416" t="str">
        <f>VLOOKUP(B416,[2]taxonomy1!$B:$U,9,FALSE)</f>
        <v xml:space="preserve"> Embryophyta</v>
      </c>
      <c r="Q416" t="str">
        <f>VLOOKUP(B416,[2]taxonomy1!$B:$U,10,FALSE)</f>
        <v xml:space="preserve"> Tracheophyta</v>
      </c>
      <c r="R416" t="str">
        <f>VLOOKUP(B416,[2]taxonomy1!$B:$U,11,FALSE)</f>
        <v>Spermatophyta</v>
      </c>
      <c r="S416" t="str">
        <f>VLOOKUP(B416,[2]taxonomy1!$B:$U,12,FALSE)</f>
        <v xml:space="preserve"> Magnoliophyta</v>
      </c>
      <c r="T416" t="str">
        <f>VLOOKUP(B416,[2]taxonomy1!$B:$U,13,FALSE)</f>
        <v xml:space="preserve"> eudicotyledons</v>
      </c>
      <c r="U416" t="str">
        <f>VLOOKUP(B416,[2]taxonomy1!$B:$U,14,FALSE)</f>
        <v xml:space="preserve"> Gunneridae</v>
      </c>
      <c r="V416" t="str">
        <f>VLOOKUP(B416,[2]taxonomy1!$B:$U,15,FALSE)</f>
        <v>Pentapetalae</v>
      </c>
      <c r="W416" t="str">
        <f>VLOOKUP(B416,[2]taxonomy1!$B:$U,16,FALSE)</f>
        <v xml:space="preserve"> rosids</v>
      </c>
    </row>
    <row r="417" spans="1:23" x14ac:dyDescent="0.3">
      <c r="A417" t="s">
        <v>806</v>
      </c>
      <c r="B417" t="s">
        <v>807</v>
      </c>
      <c r="C417">
        <v>271</v>
      </c>
      <c r="D417" t="s">
        <v>10</v>
      </c>
      <c r="E417">
        <v>4</v>
      </c>
      <c r="F417">
        <v>264</v>
      </c>
      <c r="G417">
        <v>2735</v>
      </c>
      <c r="H417" t="s">
        <v>11</v>
      </c>
      <c r="I417" t="s">
        <v>10</v>
      </c>
      <c r="J417">
        <f t="shared" si="6"/>
        <v>260</v>
      </c>
      <c r="K417" t="str">
        <f>VLOOKUP(B417,[2]taxonomy1!$B:$U,2,FALSE)</f>
        <v xml:space="preserve"> Gossypium arboreum (Tree cotton) (Gossypium nanking).</v>
      </c>
      <c r="L417" t="str">
        <f>VLOOKUP(B417,[2]taxonomy1!$B:$U,4,FALSE)</f>
        <v xml:space="preserve"> NCBI_TaxID=29729 {ECO:0000313|EMBL:KHG10147.1, ECO:0000313|Proteomes:UP000032142};</v>
      </c>
      <c r="M417" t="str">
        <f>VLOOKUP(B417,[2]taxonomy1!$B:$U,6,FALSE)</f>
        <v>Eukaryota</v>
      </c>
      <c r="N417" t="str">
        <f>VLOOKUP(B417,[2]taxonomy1!$B:$U,7,FALSE)</f>
        <v xml:space="preserve"> Viridiplantae</v>
      </c>
      <c r="O417" t="str">
        <f>VLOOKUP(B417,[2]taxonomy1!$B:$U,8,FALSE)</f>
        <v xml:space="preserve"> Streptophyta</v>
      </c>
      <c r="P417" t="str">
        <f>VLOOKUP(B417,[2]taxonomy1!$B:$U,9,FALSE)</f>
        <v xml:space="preserve"> Embryophyta</v>
      </c>
      <c r="Q417" t="str">
        <f>VLOOKUP(B417,[2]taxonomy1!$B:$U,10,FALSE)</f>
        <v xml:space="preserve"> Tracheophyta</v>
      </c>
      <c r="R417" t="str">
        <f>VLOOKUP(B417,[2]taxonomy1!$B:$U,11,FALSE)</f>
        <v>Spermatophyta</v>
      </c>
      <c r="S417" t="str">
        <f>VLOOKUP(B417,[2]taxonomy1!$B:$U,12,FALSE)</f>
        <v xml:space="preserve"> Magnoliophyta</v>
      </c>
      <c r="T417" t="str">
        <f>VLOOKUP(B417,[2]taxonomy1!$B:$U,13,FALSE)</f>
        <v xml:space="preserve"> eudicotyledons</v>
      </c>
      <c r="U417" t="str">
        <f>VLOOKUP(B417,[2]taxonomy1!$B:$U,14,FALSE)</f>
        <v xml:space="preserve"> Gunneridae</v>
      </c>
      <c r="V417" t="str">
        <f>VLOOKUP(B417,[2]taxonomy1!$B:$U,15,FALSE)</f>
        <v>Pentapetalae</v>
      </c>
      <c r="W417" t="str">
        <f>VLOOKUP(B417,[2]taxonomy1!$B:$U,16,FALSE)</f>
        <v xml:space="preserve"> rosids</v>
      </c>
    </row>
    <row r="418" spans="1:23" x14ac:dyDescent="0.3">
      <c r="A418" t="s">
        <v>808</v>
      </c>
      <c r="B418" t="s">
        <v>809</v>
      </c>
      <c r="C418">
        <v>205</v>
      </c>
      <c r="D418" t="s">
        <v>10</v>
      </c>
      <c r="E418">
        <v>7</v>
      </c>
      <c r="F418">
        <v>198</v>
      </c>
      <c r="G418">
        <v>2735</v>
      </c>
      <c r="H418" t="s">
        <v>11</v>
      </c>
      <c r="I418" t="s">
        <v>10</v>
      </c>
      <c r="J418">
        <f t="shared" si="6"/>
        <v>191</v>
      </c>
      <c r="K418" t="str">
        <f>VLOOKUP(B418,[2]taxonomy1!$B:$U,2,FALSE)</f>
        <v xml:space="preserve"> Gossypium arboreum (Tree cotton) (Gossypium nanking).</v>
      </c>
      <c r="L418" t="str">
        <f>VLOOKUP(B418,[2]taxonomy1!$B:$U,4,FALSE)</f>
        <v xml:space="preserve"> NCBI_TaxID=29729 {ECO:0000313|EMBL:KHG11726.1, ECO:0000313|Proteomes:UP000032142};</v>
      </c>
      <c r="M418" t="str">
        <f>VLOOKUP(B418,[2]taxonomy1!$B:$U,6,FALSE)</f>
        <v>Eukaryota</v>
      </c>
      <c r="N418" t="str">
        <f>VLOOKUP(B418,[2]taxonomy1!$B:$U,7,FALSE)</f>
        <v xml:space="preserve"> Viridiplantae</v>
      </c>
      <c r="O418" t="str">
        <f>VLOOKUP(B418,[2]taxonomy1!$B:$U,8,FALSE)</f>
        <v xml:space="preserve"> Streptophyta</v>
      </c>
      <c r="P418" t="str">
        <f>VLOOKUP(B418,[2]taxonomy1!$B:$U,9,FALSE)</f>
        <v xml:space="preserve"> Embryophyta</v>
      </c>
      <c r="Q418" t="str">
        <f>VLOOKUP(B418,[2]taxonomy1!$B:$U,10,FALSE)</f>
        <v xml:space="preserve"> Tracheophyta</v>
      </c>
      <c r="R418" t="str">
        <f>VLOOKUP(B418,[2]taxonomy1!$B:$U,11,FALSE)</f>
        <v>Spermatophyta</v>
      </c>
      <c r="S418" t="str">
        <f>VLOOKUP(B418,[2]taxonomy1!$B:$U,12,FALSE)</f>
        <v xml:space="preserve"> Magnoliophyta</v>
      </c>
      <c r="T418" t="str">
        <f>VLOOKUP(B418,[2]taxonomy1!$B:$U,13,FALSE)</f>
        <v xml:space="preserve"> eudicotyledons</v>
      </c>
      <c r="U418" t="str">
        <f>VLOOKUP(B418,[2]taxonomy1!$B:$U,14,FALSE)</f>
        <v xml:space="preserve"> Gunneridae</v>
      </c>
      <c r="V418" t="str">
        <f>VLOOKUP(B418,[2]taxonomy1!$B:$U,15,FALSE)</f>
        <v>Pentapetalae</v>
      </c>
      <c r="W418" t="str">
        <f>VLOOKUP(B418,[2]taxonomy1!$B:$U,16,FALSE)</f>
        <v xml:space="preserve"> rosids</v>
      </c>
    </row>
    <row r="419" spans="1:23" x14ac:dyDescent="0.3">
      <c r="A419" t="s">
        <v>810</v>
      </c>
      <c r="B419" t="s">
        <v>811</v>
      </c>
      <c r="C419">
        <v>276</v>
      </c>
      <c r="D419" t="s">
        <v>10</v>
      </c>
      <c r="E419">
        <v>4</v>
      </c>
      <c r="F419">
        <v>269</v>
      </c>
      <c r="G419">
        <v>2735</v>
      </c>
      <c r="H419" t="s">
        <v>11</v>
      </c>
      <c r="I419" t="s">
        <v>10</v>
      </c>
      <c r="J419">
        <f t="shared" si="6"/>
        <v>265</v>
      </c>
      <c r="K419" t="str">
        <f>VLOOKUP(B419,[2]taxonomy1!$B:$U,2,FALSE)</f>
        <v xml:space="preserve"> Gossypium arboreum (Tree cotton) (Gossypium nanking).</v>
      </c>
      <c r="L419" t="str">
        <f>VLOOKUP(B419,[2]taxonomy1!$B:$U,4,FALSE)</f>
        <v xml:space="preserve"> NCBI_TaxID=29729 {ECO:0000313|EMBL:KHG13762.1, ECO:0000313|Proteomes:UP000032142};</v>
      </c>
      <c r="M419" t="str">
        <f>VLOOKUP(B419,[2]taxonomy1!$B:$U,6,FALSE)</f>
        <v>Eukaryota</v>
      </c>
      <c r="N419" t="str">
        <f>VLOOKUP(B419,[2]taxonomy1!$B:$U,7,FALSE)</f>
        <v xml:space="preserve"> Viridiplantae</v>
      </c>
      <c r="O419" t="str">
        <f>VLOOKUP(B419,[2]taxonomy1!$B:$U,8,FALSE)</f>
        <v xml:space="preserve"> Streptophyta</v>
      </c>
      <c r="P419" t="str">
        <f>VLOOKUP(B419,[2]taxonomy1!$B:$U,9,FALSE)</f>
        <v xml:space="preserve"> Embryophyta</v>
      </c>
      <c r="Q419" t="str">
        <f>VLOOKUP(B419,[2]taxonomy1!$B:$U,10,FALSE)</f>
        <v xml:space="preserve"> Tracheophyta</v>
      </c>
      <c r="R419" t="str">
        <f>VLOOKUP(B419,[2]taxonomy1!$B:$U,11,FALSE)</f>
        <v>Spermatophyta</v>
      </c>
      <c r="S419" t="str">
        <f>VLOOKUP(B419,[2]taxonomy1!$B:$U,12,FALSE)</f>
        <v xml:space="preserve"> Magnoliophyta</v>
      </c>
      <c r="T419" t="str">
        <f>VLOOKUP(B419,[2]taxonomy1!$B:$U,13,FALSE)</f>
        <v xml:space="preserve"> eudicotyledons</v>
      </c>
      <c r="U419" t="str">
        <f>VLOOKUP(B419,[2]taxonomy1!$B:$U,14,FALSE)</f>
        <v xml:space="preserve"> Gunneridae</v>
      </c>
      <c r="V419" t="str">
        <f>VLOOKUP(B419,[2]taxonomy1!$B:$U,15,FALSE)</f>
        <v>Pentapetalae</v>
      </c>
      <c r="W419" t="str">
        <f>VLOOKUP(B419,[2]taxonomy1!$B:$U,16,FALSE)</f>
        <v xml:space="preserve"> rosids</v>
      </c>
    </row>
    <row r="420" spans="1:23" x14ac:dyDescent="0.3">
      <c r="A420" t="s">
        <v>812</v>
      </c>
      <c r="B420" t="s">
        <v>813</v>
      </c>
      <c r="C420">
        <v>276</v>
      </c>
      <c r="D420" t="s">
        <v>10</v>
      </c>
      <c r="E420">
        <v>4</v>
      </c>
      <c r="F420">
        <v>269</v>
      </c>
      <c r="G420">
        <v>2735</v>
      </c>
      <c r="H420" t="s">
        <v>11</v>
      </c>
      <c r="I420" t="s">
        <v>10</v>
      </c>
      <c r="J420">
        <f t="shared" si="6"/>
        <v>265</v>
      </c>
      <c r="K420" t="str">
        <f>VLOOKUP(B420,[2]taxonomy1!$B:$U,2,FALSE)</f>
        <v xml:space="preserve"> Gossypium arboreum (Tree cotton) (Gossypium nanking).</v>
      </c>
      <c r="L420" t="str">
        <f>VLOOKUP(B420,[2]taxonomy1!$B:$U,4,FALSE)</f>
        <v xml:space="preserve"> NCBI_TaxID=29729 {ECO:0000313|EMBL:KHG14881.1, ECO:0000313|Proteomes:UP000032142};</v>
      </c>
      <c r="M420" t="str">
        <f>VLOOKUP(B420,[2]taxonomy1!$B:$U,6,FALSE)</f>
        <v>Eukaryota</v>
      </c>
      <c r="N420" t="str">
        <f>VLOOKUP(B420,[2]taxonomy1!$B:$U,7,FALSE)</f>
        <v xml:space="preserve"> Viridiplantae</v>
      </c>
      <c r="O420" t="str">
        <f>VLOOKUP(B420,[2]taxonomy1!$B:$U,8,FALSE)</f>
        <v xml:space="preserve"> Streptophyta</v>
      </c>
      <c r="P420" t="str">
        <f>VLOOKUP(B420,[2]taxonomy1!$B:$U,9,FALSE)</f>
        <v xml:space="preserve"> Embryophyta</v>
      </c>
      <c r="Q420" t="str">
        <f>VLOOKUP(B420,[2]taxonomy1!$B:$U,10,FALSE)</f>
        <v xml:space="preserve"> Tracheophyta</v>
      </c>
      <c r="R420" t="str">
        <f>VLOOKUP(B420,[2]taxonomy1!$B:$U,11,FALSE)</f>
        <v>Spermatophyta</v>
      </c>
      <c r="S420" t="str">
        <f>VLOOKUP(B420,[2]taxonomy1!$B:$U,12,FALSE)</f>
        <v xml:space="preserve"> Magnoliophyta</v>
      </c>
      <c r="T420" t="str">
        <f>VLOOKUP(B420,[2]taxonomy1!$B:$U,13,FALSE)</f>
        <v xml:space="preserve"> eudicotyledons</v>
      </c>
      <c r="U420" t="str">
        <f>VLOOKUP(B420,[2]taxonomy1!$B:$U,14,FALSE)</f>
        <v xml:space="preserve"> Gunneridae</v>
      </c>
      <c r="V420" t="str">
        <f>VLOOKUP(B420,[2]taxonomy1!$B:$U,15,FALSE)</f>
        <v>Pentapetalae</v>
      </c>
      <c r="W420" t="str">
        <f>VLOOKUP(B420,[2]taxonomy1!$B:$U,16,FALSE)</f>
        <v xml:space="preserve"> rosids</v>
      </c>
    </row>
    <row r="421" spans="1:23" x14ac:dyDescent="0.3">
      <c r="A421" t="s">
        <v>814</v>
      </c>
      <c r="B421" t="s">
        <v>815</v>
      </c>
      <c r="C421">
        <v>276</v>
      </c>
      <c r="D421" t="s">
        <v>10</v>
      </c>
      <c r="E421">
        <v>4</v>
      </c>
      <c r="F421">
        <v>269</v>
      </c>
      <c r="G421">
        <v>2735</v>
      </c>
      <c r="H421" t="s">
        <v>11</v>
      </c>
      <c r="I421" t="s">
        <v>10</v>
      </c>
      <c r="J421">
        <f t="shared" si="6"/>
        <v>265</v>
      </c>
      <c r="K421" t="str">
        <f>VLOOKUP(B421,[2]taxonomy1!$B:$U,2,FALSE)</f>
        <v xml:space="preserve"> Gossypium arboreum (Tree cotton) (Gossypium nanking).</v>
      </c>
      <c r="L421" t="str">
        <f>VLOOKUP(B421,[2]taxonomy1!$B:$U,4,FALSE)</f>
        <v xml:space="preserve"> NCBI_TaxID=29729 {ECO:0000313|EMBL:KHG20441.1, ECO:0000313|Proteomes:UP000032142};</v>
      </c>
      <c r="M421" t="str">
        <f>VLOOKUP(B421,[2]taxonomy1!$B:$U,6,FALSE)</f>
        <v>Eukaryota</v>
      </c>
      <c r="N421" t="str">
        <f>VLOOKUP(B421,[2]taxonomy1!$B:$U,7,FALSE)</f>
        <v xml:space="preserve"> Viridiplantae</v>
      </c>
      <c r="O421" t="str">
        <f>VLOOKUP(B421,[2]taxonomy1!$B:$U,8,FALSE)</f>
        <v xml:space="preserve"> Streptophyta</v>
      </c>
      <c r="P421" t="str">
        <f>VLOOKUP(B421,[2]taxonomy1!$B:$U,9,FALSE)</f>
        <v xml:space="preserve"> Embryophyta</v>
      </c>
      <c r="Q421" t="str">
        <f>VLOOKUP(B421,[2]taxonomy1!$B:$U,10,FALSE)</f>
        <v xml:space="preserve"> Tracheophyta</v>
      </c>
      <c r="R421" t="str">
        <f>VLOOKUP(B421,[2]taxonomy1!$B:$U,11,FALSE)</f>
        <v>Spermatophyta</v>
      </c>
      <c r="S421" t="str">
        <f>VLOOKUP(B421,[2]taxonomy1!$B:$U,12,FALSE)</f>
        <v xml:space="preserve"> Magnoliophyta</v>
      </c>
      <c r="T421" t="str">
        <f>VLOOKUP(B421,[2]taxonomy1!$B:$U,13,FALSE)</f>
        <v xml:space="preserve"> eudicotyledons</v>
      </c>
      <c r="U421" t="str">
        <f>VLOOKUP(B421,[2]taxonomy1!$B:$U,14,FALSE)</f>
        <v xml:space="preserve"> Gunneridae</v>
      </c>
      <c r="V421" t="str">
        <f>VLOOKUP(B421,[2]taxonomy1!$B:$U,15,FALSE)</f>
        <v>Pentapetalae</v>
      </c>
      <c r="W421" t="str">
        <f>VLOOKUP(B421,[2]taxonomy1!$B:$U,16,FALSE)</f>
        <v xml:space="preserve"> rosids</v>
      </c>
    </row>
    <row r="422" spans="1:23" x14ac:dyDescent="0.3">
      <c r="A422" t="s">
        <v>816</v>
      </c>
      <c r="B422" t="s">
        <v>817</v>
      </c>
      <c r="C422">
        <v>310</v>
      </c>
      <c r="D422" t="s">
        <v>10</v>
      </c>
      <c r="E422">
        <v>32</v>
      </c>
      <c r="F422">
        <v>304</v>
      </c>
      <c r="G422">
        <v>2735</v>
      </c>
      <c r="H422" t="s">
        <v>11</v>
      </c>
      <c r="I422" t="s">
        <v>10</v>
      </c>
      <c r="J422">
        <f t="shared" si="6"/>
        <v>272</v>
      </c>
      <c r="K422" t="str">
        <f>VLOOKUP(B422,[2]taxonomy1!$B:$U,2,FALSE)</f>
        <v xml:space="preserve"> Gossypium arboreum (Tree cotton) (Gossypium nanking).</v>
      </c>
      <c r="L422" t="str">
        <f>VLOOKUP(B422,[2]taxonomy1!$B:$U,4,FALSE)</f>
        <v xml:space="preserve"> NCBI_TaxID=29729 {ECO:0000313|EMBL:KHG28442.1, ECO:0000313|Proteomes:UP000032142};</v>
      </c>
      <c r="M422" t="str">
        <f>VLOOKUP(B422,[2]taxonomy1!$B:$U,6,FALSE)</f>
        <v>Eukaryota</v>
      </c>
      <c r="N422" t="str">
        <f>VLOOKUP(B422,[2]taxonomy1!$B:$U,7,FALSE)</f>
        <v xml:space="preserve"> Viridiplantae</v>
      </c>
      <c r="O422" t="str">
        <f>VLOOKUP(B422,[2]taxonomy1!$B:$U,8,FALSE)</f>
        <v xml:space="preserve"> Streptophyta</v>
      </c>
      <c r="P422" t="str">
        <f>VLOOKUP(B422,[2]taxonomy1!$B:$U,9,FALSE)</f>
        <v xml:space="preserve"> Embryophyta</v>
      </c>
      <c r="Q422" t="str">
        <f>VLOOKUP(B422,[2]taxonomy1!$B:$U,10,FALSE)</f>
        <v xml:space="preserve"> Tracheophyta</v>
      </c>
      <c r="R422" t="str">
        <f>VLOOKUP(B422,[2]taxonomy1!$B:$U,11,FALSE)</f>
        <v>Spermatophyta</v>
      </c>
      <c r="S422" t="str">
        <f>VLOOKUP(B422,[2]taxonomy1!$B:$U,12,FALSE)</f>
        <v xml:space="preserve"> Magnoliophyta</v>
      </c>
      <c r="T422" t="str">
        <f>VLOOKUP(B422,[2]taxonomy1!$B:$U,13,FALSE)</f>
        <v xml:space="preserve"> eudicotyledons</v>
      </c>
      <c r="U422" t="str">
        <f>VLOOKUP(B422,[2]taxonomy1!$B:$U,14,FALSE)</f>
        <v xml:space="preserve"> Gunneridae</v>
      </c>
      <c r="V422" t="str">
        <f>VLOOKUP(B422,[2]taxonomy1!$B:$U,15,FALSE)</f>
        <v>Pentapetalae</v>
      </c>
      <c r="W422" t="str">
        <f>VLOOKUP(B422,[2]taxonomy1!$B:$U,16,FALSE)</f>
        <v xml:space="preserve"> rosids</v>
      </c>
    </row>
    <row r="423" spans="1:23" x14ac:dyDescent="0.3">
      <c r="A423" t="s">
        <v>818</v>
      </c>
      <c r="B423" t="s">
        <v>819</v>
      </c>
      <c r="C423">
        <v>357</v>
      </c>
      <c r="D423" t="s">
        <v>10</v>
      </c>
      <c r="E423">
        <v>42</v>
      </c>
      <c r="F423">
        <v>328</v>
      </c>
      <c r="G423">
        <v>2735</v>
      </c>
      <c r="H423" t="s">
        <v>11</v>
      </c>
      <c r="I423" t="s">
        <v>10</v>
      </c>
      <c r="J423">
        <f t="shared" si="6"/>
        <v>286</v>
      </c>
      <c r="K423" t="str">
        <f>VLOOKUP(B423,[2]taxonomy1!$B:$U,2,FALSE)</f>
        <v xml:space="preserve"> Uncinula necator (Grape powdery mildew).</v>
      </c>
      <c r="L423" t="str">
        <f>VLOOKUP(B423,[2]taxonomy1!$B:$U,4,FALSE)</f>
        <v xml:space="preserve"> NCBI_TaxID=52586 {ECO:0000313|EMBL:KHJ31203.1, ECO:0000313|Proteomes:UP000030854};</v>
      </c>
      <c r="M423" t="str">
        <f>VLOOKUP(B423,[2]taxonomy1!$B:$U,6,FALSE)</f>
        <v>Eukaryota</v>
      </c>
      <c r="N423" t="str">
        <f>VLOOKUP(B423,[2]taxonomy1!$B:$U,7,FALSE)</f>
        <v xml:space="preserve"> Fungi</v>
      </c>
      <c r="O423" t="str">
        <f>VLOOKUP(B423,[2]taxonomy1!$B:$U,8,FALSE)</f>
        <v xml:space="preserve"> Dikarya</v>
      </c>
      <c r="P423" t="str">
        <f>VLOOKUP(B423,[2]taxonomy1!$B:$U,9,FALSE)</f>
        <v xml:space="preserve"> Ascomycota</v>
      </c>
      <c r="Q423" t="str">
        <f>VLOOKUP(B423,[2]taxonomy1!$B:$U,10,FALSE)</f>
        <v xml:space="preserve"> Pezizomycotina</v>
      </c>
      <c r="R423" t="str">
        <f>VLOOKUP(B423,[2]taxonomy1!$B:$U,11,FALSE)</f>
        <v xml:space="preserve"> Leotiomycetes</v>
      </c>
      <c r="S423" t="str">
        <f>VLOOKUP(B423,[2]taxonomy1!$B:$U,12,FALSE)</f>
        <v>Erysiphales</v>
      </c>
      <c r="T423" t="str">
        <f>VLOOKUP(B423,[2]taxonomy1!$B:$U,13,FALSE)</f>
        <v xml:space="preserve"> Erysiphaceae</v>
      </c>
      <c r="U423" t="str">
        <f>VLOOKUP(B423,[2]taxonomy1!$B:$U,14,FALSE)</f>
        <v xml:space="preserve"> Erysiphe.</v>
      </c>
      <c r="V423">
        <f>VLOOKUP(B423,[2]taxonomy1!$B:$U,15,FALSE)</f>
        <v>0</v>
      </c>
      <c r="W423">
        <f>VLOOKUP(B423,[2]taxonomy1!$B:$U,16,FALSE)</f>
        <v>0</v>
      </c>
    </row>
    <row r="424" spans="1:23" x14ac:dyDescent="0.3">
      <c r="A424" t="s">
        <v>820</v>
      </c>
      <c r="B424" t="s">
        <v>821</v>
      </c>
      <c r="C424">
        <v>283</v>
      </c>
      <c r="D424" t="s">
        <v>10</v>
      </c>
      <c r="E424">
        <v>2</v>
      </c>
      <c r="F424">
        <v>276</v>
      </c>
      <c r="G424">
        <v>2735</v>
      </c>
      <c r="H424" t="s">
        <v>11</v>
      </c>
      <c r="I424" t="s">
        <v>10</v>
      </c>
      <c r="J424">
        <f t="shared" si="6"/>
        <v>274</v>
      </c>
      <c r="K424" t="str">
        <f>VLOOKUP(B424,[2]taxonomy1!$B:$U,2,FALSE)</f>
        <v xml:space="preserve"> Uncinula necator (Grape powdery mildew).</v>
      </c>
      <c r="L424" t="str">
        <f>VLOOKUP(B424,[2]taxonomy1!$B:$U,4,FALSE)</f>
        <v xml:space="preserve"> NCBI_TaxID=52586 {ECO:0000313|EMBL:KHJ36410.1, ECO:0000313|Proteomes:UP000030854};</v>
      </c>
      <c r="M424" t="str">
        <f>VLOOKUP(B424,[2]taxonomy1!$B:$U,6,FALSE)</f>
        <v>Eukaryota</v>
      </c>
      <c r="N424" t="str">
        <f>VLOOKUP(B424,[2]taxonomy1!$B:$U,7,FALSE)</f>
        <v xml:space="preserve"> Fungi</v>
      </c>
      <c r="O424" t="str">
        <f>VLOOKUP(B424,[2]taxonomy1!$B:$U,8,FALSE)</f>
        <v xml:space="preserve"> Dikarya</v>
      </c>
      <c r="P424" t="str">
        <f>VLOOKUP(B424,[2]taxonomy1!$B:$U,9,FALSE)</f>
        <v xml:space="preserve"> Ascomycota</v>
      </c>
      <c r="Q424" t="str">
        <f>VLOOKUP(B424,[2]taxonomy1!$B:$U,10,FALSE)</f>
        <v xml:space="preserve"> Pezizomycotina</v>
      </c>
      <c r="R424" t="str">
        <f>VLOOKUP(B424,[2]taxonomy1!$B:$U,11,FALSE)</f>
        <v xml:space="preserve"> Leotiomycetes</v>
      </c>
      <c r="S424" t="str">
        <f>VLOOKUP(B424,[2]taxonomy1!$B:$U,12,FALSE)</f>
        <v>Erysiphales</v>
      </c>
      <c r="T424" t="str">
        <f>VLOOKUP(B424,[2]taxonomy1!$B:$U,13,FALSE)</f>
        <v xml:space="preserve"> Erysiphaceae</v>
      </c>
      <c r="U424" t="str">
        <f>VLOOKUP(B424,[2]taxonomy1!$B:$U,14,FALSE)</f>
        <v xml:space="preserve"> Erysiphe.</v>
      </c>
      <c r="V424">
        <f>VLOOKUP(B424,[2]taxonomy1!$B:$U,15,FALSE)</f>
        <v>0</v>
      </c>
      <c r="W424">
        <f>VLOOKUP(B424,[2]taxonomy1!$B:$U,16,FALSE)</f>
        <v>0</v>
      </c>
    </row>
    <row r="425" spans="1:23" x14ac:dyDescent="0.3">
      <c r="A425" t="s">
        <v>822</v>
      </c>
      <c r="B425" t="s">
        <v>823</v>
      </c>
      <c r="C425">
        <v>76</v>
      </c>
      <c r="D425" t="s">
        <v>10</v>
      </c>
      <c r="E425">
        <v>2</v>
      </c>
      <c r="F425">
        <v>73</v>
      </c>
      <c r="G425">
        <v>2735</v>
      </c>
      <c r="H425" t="s">
        <v>11</v>
      </c>
      <c r="I425" t="s">
        <v>10</v>
      </c>
      <c r="J425">
        <f t="shared" si="6"/>
        <v>71</v>
      </c>
      <c r="K425" t="str">
        <f>VLOOKUP(B425,[2]taxonomy1!$B:$U,2,FALSE)</f>
        <v xml:space="preserve"> Oesophagostomum dentatum (Nodular worm).</v>
      </c>
      <c r="L425" t="str">
        <f>VLOOKUP(B425,[2]taxonomy1!$B:$U,4,FALSE)</f>
        <v xml:space="preserve"> NCBI_TaxID=61180 {ECO:0000313|EMBL:KHJ78474.1, ECO:0000313|Proteomes:UP000053660};</v>
      </c>
      <c r="M425" t="str">
        <f>VLOOKUP(B425,[2]taxonomy1!$B:$U,6,FALSE)</f>
        <v>Eukaryota</v>
      </c>
      <c r="N425" t="str">
        <f>VLOOKUP(B425,[2]taxonomy1!$B:$U,7,FALSE)</f>
        <v xml:space="preserve"> Metazoa</v>
      </c>
      <c r="O425" t="str">
        <f>VLOOKUP(B425,[2]taxonomy1!$B:$U,8,FALSE)</f>
        <v xml:space="preserve"> Ecdysozoa</v>
      </c>
      <c r="P425" t="str">
        <f>VLOOKUP(B425,[2]taxonomy1!$B:$U,9,FALSE)</f>
        <v xml:space="preserve"> Nematoda</v>
      </c>
      <c r="Q425" t="str">
        <f>VLOOKUP(B425,[2]taxonomy1!$B:$U,10,FALSE)</f>
        <v xml:space="preserve"> Chromadorea</v>
      </c>
      <c r="R425" t="str">
        <f>VLOOKUP(B425,[2]taxonomy1!$B:$U,11,FALSE)</f>
        <v xml:space="preserve"> Rhabditida</v>
      </c>
      <c r="S425" t="str">
        <f>VLOOKUP(B425,[2]taxonomy1!$B:$U,12,FALSE)</f>
        <v>Strongylida</v>
      </c>
      <c r="T425" t="str">
        <f>VLOOKUP(B425,[2]taxonomy1!$B:$U,13,FALSE)</f>
        <v xml:space="preserve"> Strongyloidea</v>
      </c>
      <c r="U425" t="str">
        <f>VLOOKUP(B425,[2]taxonomy1!$B:$U,14,FALSE)</f>
        <v xml:space="preserve"> Cloacinidae</v>
      </c>
      <c r="V425" t="str">
        <f>VLOOKUP(B425,[2]taxonomy1!$B:$U,15,FALSE)</f>
        <v xml:space="preserve"> Oesophagostomum.</v>
      </c>
      <c r="W425">
        <f>VLOOKUP(B425,[2]taxonomy1!$B:$U,16,FALSE)</f>
        <v>0</v>
      </c>
    </row>
    <row r="426" spans="1:23" x14ac:dyDescent="0.3">
      <c r="A426" t="s">
        <v>824</v>
      </c>
      <c r="B426" t="s">
        <v>825</v>
      </c>
      <c r="C426">
        <v>244</v>
      </c>
      <c r="D426" t="s">
        <v>10</v>
      </c>
      <c r="E426">
        <v>1</v>
      </c>
      <c r="F426">
        <v>243</v>
      </c>
      <c r="G426">
        <v>2735</v>
      </c>
      <c r="H426" t="s">
        <v>11</v>
      </c>
      <c r="I426" t="s">
        <v>10</v>
      </c>
      <c r="J426">
        <f t="shared" si="6"/>
        <v>242</v>
      </c>
      <c r="K426" t="str">
        <f>VLOOKUP(B426,[2]taxonomy1!$B:$U,2,FALSE)</f>
        <v xml:space="preserve"> Oesophagostomum dentatum (Nodular worm).</v>
      </c>
      <c r="L426" t="str">
        <f>VLOOKUP(B426,[2]taxonomy1!$B:$U,4,FALSE)</f>
        <v xml:space="preserve"> NCBI_TaxID=61180 {ECO:0000313|EMBL:KHJ87366.1, ECO:0000313|Proteomes:UP000053660};</v>
      </c>
      <c r="M426" t="str">
        <f>VLOOKUP(B426,[2]taxonomy1!$B:$U,6,FALSE)</f>
        <v>Eukaryota</v>
      </c>
      <c r="N426" t="str">
        <f>VLOOKUP(B426,[2]taxonomy1!$B:$U,7,FALSE)</f>
        <v xml:space="preserve"> Metazoa</v>
      </c>
      <c r="O426" t="str">
        <f>VLOOKUP(B426,[2]taxonomy1!$B:$U,8,FALSE)</f>
        <v xml:space="preserve"> Ecdysozoa</v>
      </c>
      <c r="P426" t="str">
        <f>VLOOKUP(B426,[2]taxonomy1!$B:$U,9,FALSE)</f>
        <v xml:space="preserve"> Nematoda</v>
      </c>
      <c r="Q426" t="str">
        <f>VLOOKUP(B426,[2]taxonomy1!$B:$U,10,FALSE)</f>
        <v xml:space="preserve"> Chromadorea</v>
      </c>
      <c r="R426" t="str">
        <f>VLOOKUP(B426,[2]taxonomy1!$B:$U,11,FALSE)</f>
        <v xml:space="preserve"> Rhabditida</v>
      </c>
      <c r="S426" t="str">
        <f>VLOOKUP(B426,[2]taxonomy1!$B:$U,12,FALSE)</f>
        <v>Strongylida</v>
      </c>
      <c r="T426" t="str">
        <f>VLOOKUP(B426,[2]taxonomy1!$B:$U,13,FALSE)</f>
        <v xml:space="preserve"> Strongyloidea</v>
      </c>
      <c r="U426" t="str">
        <f>VLOOKUP(B426,[2]taxonomy1!$B:$U,14,FALSE)</f>
        <v xml:space="preserve"> Cloacinidae</v>
      </c>
      <c r="V426" t="str">
        <f>VLOOKUP(B426,[2]taxonomy1!$B:$U,15,FALSE)</f>
        <v xml:space="preserve"> Oesophagostomum.</v>
      </c>
      <c r="W426">
        <f>VLOOKUP(B426,[2]taxonomy1!$B:$U,16,FALSE)</f>
        <v>0</v>
      </c>
    </row>
    <row r="427" spans="1:23" x14ac:dyDescent="0.3">
      <c r="A427" t="s">
        <v>826</v>
      </c>
      <c r="B427" t="s">
        <v>827</v>
      </c>
      <c r="C427">
        <v>274</v>
      </c>
      <c r="D427" t="s">
        <v>10</v>
      </c>
      <c r="E427">
        <v>18</v>
      </c>
      <c r="F427">
        <v>274</v>
      </c>
      <c r="G427">
        <v>2735</v>
      </c>
      <c r="H427" t="s">
        <v>11</v>
      </c>
      <c r="I427" t="s">
        <v>10</v>
      </c>
      <c r="J427">
        <f t="shared" si="6"/>
        <v>256</v>
      </c>
      <c r="K427" t="str">
        <f>VLOOKUP(B427,[2]taxonomy1!$B:$U,2,FALSE)</f>
        <v xml:space="preserve"> Oesophagostomum dentatum (Nodular worm).</v>
      </c>
      <c r="L427" t="str">
        <f>VLOOKUP(B427,[2]taxonomy1!$B:$U,4,FALSE)</f>
        <v xml:space="preserve"> NCBI_TaxID=61180 {ECO:0000313|EMBL:KHJ92234.1, ECO:0000313|Proteomes:UP000053660};</v>
      </c>
      <c r="M427" t="str">
        <f>VLOOKUP(B427,[2]taxonomy1!$B:$U,6,FALSE)</f>
        <v>Eukaryota</v>
      </c>
      <c r="N427" t="str">
        <f>VLOOKUP(B427,[2]taxonomy1!$B:$U,7,FALSE)</f>
        <v xml:space="preserve"> Metazoa</v>
      </c>
      <c r="O427" t="str">
        <f>VLOOKUP(B427,[2]taxonomy1!$B:$U,8,FALSE)</f>
        <v xml:space="preserve"> Ecdysozoa</v>
      </c>
      <c r="P427" t="str">
        <f>VLOOKUP(B427,[2]taxonomy1!$B:$U,9,FALSE)</f>
        <v xml:space="preserve"> Nematoda</v>
      </c>
      <c r="Q427" t="str">
        <f>VLOOKUP(B427,[2]taxonomy1!$B:$U,10,FALSE)</f>
        <v xml:space="preserve"> Chromadorea</v>
      </c>
      <c r="R427" t="str">
        <f>VLOOKUP(B427,[2]taxonomy1!$B:$U,11,FALSE)</f>
        <v xml:space="preserve"> Rhabditida</v>
      </c>
      <c r="S427" t="str">
        <f>VLOOKUP(B427,[2]taxonomy1!$B:$U,12,FALSE)</f>
        <v>Strongylida</v>
      </c>
      <c r="T427" t="str">
        <f>VLOOKUP(B427,[2]taxonomy1!$B:$U,13,FALSE)</f>
        <v xml:space="preserve"> Strongyloidea</v>
      </c>
      <c r="U427" t="str">
        <f>VLOOKUP(B427,[2]taxonomy1!$B:$U,14,FALSE)</f>
        <v xml:space="preserve"> Cloacinidae</v>
      </c>
      <c r="V427" t="str">
        <f>VLOOKUP(B427,[2]taxonomy1!$B:$U,15,FALSE)</f>
        <v xml:space="preserve"> Oesophagostomum.</v>
      </c>
      <c r="W427">
        <f>VLOOKUP(B427,[2]taxonomy1!$B:$U,16,FALSE)</f>
        <v>0</v>
      </c>
    </row>
    <row r="428" spans="1:23" x14ac:dyDescent="0.3">
      <c r="A428" t="s">
        <v>828</v>
      </c>
      <c r="B428" t="s">
        <v>829</v>
      </c>
      <c r="C428">
        <v>85</v>
      </c>
      <c r="D428" t="s">
        <v>10</v>
      </c>
      <c r="E428">
        <v>2</v>
      </c>
      <c r="F428">
        <v>83</v>
      </c>
      <c r="G428">
        <v>2735</v>
      </c>
      <c r="H428" t="s">
        <v>11</v>
      </c>
      <c r="I428" t="s">
        <v>10</v>
      </c>
      <c r="J428">
        <f t="shared" si="6"/>
        <v>81</v>
      </c>
      <c r="K428" t="str">
        <f>VLOOKUP(B428,[2]taxonomy1!$B:$U,2,FALSE)</f>
        <v xml:space="preserve"> Oesophagostomum dentatum (Nodular worm).</v>
      </c>
      <c r="L428" t="str">
        <f>VLOOKUP(B428,[2]taxonomy1!$B:$U,4,FALSE)</f>
        <v xml:space="preserve"> NCBI_TaxID=61180 {ECO:0000313|EMBL:KHJ93878.1, ECO:0000313|Proteomes:UP000053660};</v>
      </c>
      <c r="M428" t="str">
        <f>VLOOKUP(B428,[2]taxonomy1!$B:$U,6,FALSE)</f>
        <v>Eukaryota</v>
      </c>
      <c r="N428" t="str">
        <f>VLOOKUP(B428,[2]taxonomy1!$B:$U,7,FALSE)</f>
        <v xml:space="preserve"> Metazoa</v>
      </c>
      <c r="O428" t="str">
        <f>VLOOKUP(B428,[2]taxonomy1!$B:$U,8,FALSE)</f>
        <v xml:space="preserve"> Ecdysozoa</v>
      </c>
      <c r="P428" t="str">
        <f>VLOOKUP(B428,[2]taxonomy1!$B:$U,9,FALSE)</f>
        <v xml:space="preserve"> Nematoda</v>
      </c>
      <c r="Q428" t="str">
        <f>VLOOKUP(B428,[2]taxonomy1!$B:$U,10,FALSE)</f>
        <v xml:space="preserve"> Chromadorea</v>
      </c>
      <c r="R428" t="str">
        <f>VLOOKUP(B428,[2]taxonomy1!$B:$U,11,FALSE)</f>
        <v xml:space="preserve"> Rhabditida</v>
      </c>
      <c r="S428" t="str">
        <f>VLOOKUP(B428,[2]taxonomy1!$B:$U,12,FALSE)</f>
        <v>Strongylida</v>
      </c>
      <c r="T428" t="str">
        <f>VLOOKUP(B428,[2]taxonomy1!$B:$U,13,FALSE)</f>
        <v xml:space="preserve"> Strongyloidea</v>
      </c>
      <c r="U428" t="str">
        <f>VLOOKUP(B428,[2]taxonomy1!$B:$U,14,FALSE)</f>
        <v xml:space="preserve"> Cloacinidae</v>
      </c>
      <c r="V428" t="str">
        <f>VLOOKUP(B428,[2]taxonomy1!$B:$U,15,FALSE)</f>
        <v xml:space="preserve"> Oesophagostomum.</v>
      </c>
      <c r="W428">
        <f>VLOOKUP(B428,[2]taxonomy1!$B:$U,16,FALSE)</f>
        <v>0</v>
      </c>
    </row>
    <row r="429" spans="1:23" x14ac:dyDescent="0.3">
      <c r="A429" t="s">
        <v>830</v>
      </c>
      <c r="B429" t="s">
        <v>831</v>
      </c>
      <c r="C429">
        <v>253</v>
      </c>
      <c r="D429" t="s">
        <v>10</v>
      </c>
      <c r="E429">
        <v>8</v>
      </c>
      <c r="F429">
        <v>227</v>
      </c>
      <c r="G429">
        <v>2735</v>
      </c>
      <c r="H429" t="s">
        <v>11</v>
      </c>
      <c r="I429" t="s">
        <v>10</v>
      </c>
      <c r="J429">
        <f t="shared" si="6"/>
        <v>219</v>
      </c>
      <c r="K429" t="str">
        <f>VLOOKUP(B429,[2]taxonomy1!$B:$U,2,FALSE)</f>
        <v xml:space="preserve"> Oesophagostomum dentatum (Nodular worm).</v>
      </c>
      <c r="L429" t="str">
        <f>VLOOKUP(B429,[2]taxonomy1!$B:$U,4,FALSE)</f>
        <v xml:space="preserve"> NCBI_TaxID=61180 {ECO:0000313|EMBL:KHJ93877.1, ECO:0000313|Proteomes:UP000053660};</v>
      </c>
      <c r="M429" t="str">
        <f>VLOOKUP(B429,[2]taxonomy1!$B:$U,6,FALSE)</f>
        <v>Eukaryota</v>
      </c>
      <c r="N429" t="str">
        <f>VLOOKUP(B429,[2]taxonomy1!$B:$U,7,FALSE)</f>
        <v xml:space="preserve"> Metazoa</v>
      </c>
      <c r="O429" t="str">
        <f>VLOOKUP(B429,[2]taxonomy1!$B:$U,8,FALSE)</f>
        <v xml:space="preserve"> Ecdysozoa</v>
      </c>
      <c r="P429" t="str">
        <f>VLOOKUP(B429,[2]taxonomy1!$B:$U,9,FALSE)</f>
        <v xml:space="preserve"> Nematoda</v>
      </c>
      <c r="Q429" t="str">
        <f>VLOOKUP(B429,[2]taxonomy1!$B:$U,10,FALSE)</f>
        <v xml:space="preserve"> Chromadorea</v>
      </c>
      <c r="R429" t="str">
        <f>VLOOKUP(B429,[2]taxonomy1!$B:$U,11,FALSE)</f>
        <v xml:space="preserve"> Rhabditida</v>
      </c>
      <c r="S429" t="str">
        <f>VLOOKUP(B429,[2]taxonomy1!$B:$U,12,FALSE)</f>
        <v>Strongylida</v>
      </c>
      <c r="T429" t="str">
        <f>VLOOKUP(B429,[2]taxonomy1!$B:$U,13,FALSE)</f>
        <v xml:space="preserve"> Strongyloidea</v>
      </c>
      <c r="U429" t="str">
        <f>VLOOKUP(B429,[2]taxonomy1!$B:$U,14,FALSE)</f>
        <v xml:space="preserve"> Cloacinidae</v>
      </c>
      <c r="V429" t="str">
        <f>VLOOKUP(B429,[2]taxonomy1!$B:$U,15,FALSE)</f>
        <v xml:space="preserve"> Oesophagostomum.</v>
      </c>
      <c r="W429">
        <f>VLOOKUP(B429,[2]taxonomy1!$B:$U,16,FALSE)</f>
        <v>0</v>
      </c>
    </row>
    <row r="430" spans="1:23" x14ac:dyDescent="0.3">
      <c r="A430" t="s">
        <v>832</v>
      </c>
      <c r="B430" t="s">
        <v>833</v>
      </c>
      <c r="C430">
        <v>313</v>
      </c>
      <c r="D430" t="s">
        <v>10</v>
      </c>
      <c r="E430">
        <v>5</v>
      </c>
      <c r="F430">
        <v>177</v>
      </c>
      <c r="G430">
        <v>2735</v>
      </c>
      <c r="H430" t="s">
        <v>11</v>
      </c>
      <c r="I430" t="s">
        <v>10</v>
      </c>
      <c r="J430">
        <f t="shared" si="6"/>
        <v>172</v>
      </c>
      <c r="K430" t="str">
        <f>VLOOKUP(B430,[2]taxonomy1!$B:$U,2,FALSE)</f>
        <v xml:space="preserve"> Glycine soja (Wild soybean).</v>
      </c>
      <c r="L430" t="str">
        <f>VLOOKUP(B430,[2]taxonomy1!$B:$U,4,FALSE)</f>
        <v xml:space="preserve"> NCBI_TaxID=3848 {ECO:0000313|EMBL:KHN07668.1, ECO:0000313|Proteomes:UP000053555};</v>
      </c>
      <c r="M430" t="str">
        <f>VLOOKUP(B430,[2]taxonomy1!$B:$U,6,FALSE)</f>
        <v>Eukaryota</v>
      </c>
      <c r="N430" t="str">
        <f>VLOOKUP(B430,[2]taxonomy1!$B:$U,7,FALSE)</f>
        <v xml:space="preserve"> Viridiplantae</v>
      </c>
      <c r="O430" t="str">
        <f>VLOOKUP(B430,[2]taxonomy1!$B:$U,8,FALSE)</f>
        <v xml:space="preserve"> Streptophyta</v>
      </c>
      <c r="P430" t="str">
        <f>VLOOKUP(B430,[2]taxonomy1!$B:$U,9,FALSE)</f>
        <v xml:space="preserve"> Embryophyta</v>
      </c>
      <c r="Q430" t="str">
        <f>VLOOKUP(B430,[2]taxonomy1!$B:$U,10,FALSE)</f>
        <v xml:space="preserve"> Tracheophyta</v>
      </c>
      <c r="R430" t="str">
        <f>VLOOKUP(B430,[2]taxonomy1!$B:$U,11,FALSE)</f>
        <v>Spermatophyta</v>
      </c>
      <c r="S430" t="str">
        <f>VLOOKUP(B430,[2]taxonomy1!$B:$U,12,FALSE)</f>
        <v xml:space="preserve"> Magnoliophyta</v>
      </c>
      <c r="T430" t="str">
        <f>VLOOKUP(B430,[2]taxonomy1!$B:$U,13,FALSE)</f>
        <v xml:space="preserve"> eudicotyledons</v>
      </c>
      <c r="U430" t="str">
        <f>VLOOKUP(B430,[2]taxonomy1!$B:$U,14,FALSE)</f>
        <v xml:space="preserve"> Gunneridae</v>
      </c>
      <c r="V430" t="str">
        <f>VLOOKUP(B430,[2]taxonomy1!$B:$U,15,FALSE)</f>
        <v>Pentapetalae</v>
      </c>
      <c r="W430" t="str">
        <f>VLOOKUP(B430,[2]taxonomy1!$B:$U,16,FALSE)</f>
        <v xml:space="preserve"> rosids</v>
      </c>
    </row>
    <row r="431" spans="1:23" x14ac:dyDescent="0.3">
      <c r="A431" t="s">
        <v>832</v>
      </c>
      <c r="B431" t="s">
        <v>833</v>
      </c>
      <c r="C431">
        <v>313</v>
      </c>
      <c r="D431" t="s">
        <v>10</v>
      </c>
      <c r="E431">
        <v>176</v>
      </c>
      <c r="F431">
        <v>306</v>
      </c>
      <c r="G431">
        <v>2735</v>
      </c>
      <c r="H431" t="s">
        <v>11</v>
      </c>
      <c r="I431" t="s">
        <v>10</v>
      </c>
      <c r="J431">
        <f t="shared" si="6"/>
        <v>130</v>
      </c>
      <c r="K431" t="str">
        <f>VLOOKUP(B431,[2]taxonomy1!$B:$U,2,FALSE)</f>
        <v xml:space="preserve"> Glycine soja (Wild soybean).</v>
      </c>
      <c r="L431" t="str">
        <f>VLOOKUP(B431,[2]taxonomy1!$B:$U,4,FALSE)</f>
        <v xml:space="preserve"> NCBI_TaxID=3848 {ECO:0000313|EMBL:KHN07668.1, ECO:0000313|Proteomes:UP000053555};</v>
      </c>
      <c r="M431" t="str">
        <f>VLOOKUP(B431,[2]taxonomy1!$B:$U,6,FALSE)</f>
        <v>Eukaryota</v>
      </c>
      <c r="N431" t="str">
        <f>VLOOKUP(B431,[2]taxonomy1!$B:$U,7,FALSE)</f>
        <v xml:space="preserve"> Viridiplantae</v>
      </c>
      <c r="O431" t="str">
        <f>VLOOKUP(B431,[2]taxonomy1!$B:$U,8,FALSE)</f>
        <v xml:space="preserve"> Streptophyta</v>
      </c>
      <c r="P431" t="str">
        <f>VLOOKUP(B431,[2]taxonomy1!$B:$U,9,FALSE)</f>
        <v xml:space="preserve"> Embryophyta</v>
      </c>
      <c r="Q431" t="str">
        <f>VLOOKUP(B431,[2]taxonomy1!$B:$U,10,FALSE)</f>
        <v xml:space="preserve"> Tracheophyta</v>
      </c>
      <c r="R431" t="str">
        <f>VLOOKUP(B431,[2]taxonomy1!$B:$U,11,FALSE)</f>
        <v>Spermatophyta</v>
      </c>
      <c r="S431" t="str">
        <f>VLOOKUP(B431,[2]taxonomy1!$B:$U,12,FALSE)</f>
        <v xml:space="preserve"> Magnoliophyta</v>
      </c>
      <c r="T431" t="str">
        <f>VLOOKUP(B431,[2]taxonomy1!$B:$U,13,FALSE)</f>
        <v xml:space="preserve"> eudicotyledons</v>
      </c>
      <c r="U431" t="str">
        <f>VLOOKUP(B431,[2]taxonomy1!$B:$U,14,FALSE)</f>
        <v xml:space="preserve"> Gunneridae</v>
      </c>
      <c r="V431" t="str">
        <f>VLOOKUP(B431,[2]taxonomy1!$B:$U,15,FALSE)</f>
        <v>Pentapetalae</v>
      </c>
      <c r="W431" t="str">
        <f>VLOOKUP(B431,[2]taxonomy1!$B:$U,16,FALSE)</f>
        <v xml:space="preserve"> rosids</v>
      </c>
    </row>
    <row r="432" spans="1:23" x14ac:dyDescent="0.3">
      <c r="A432" t="s">
        <v>834</v>
      </c>
      <c r="B432" t="s">
        <v>835</v>
      </c>
      <c r="C432">
        <v>248</v>
      </c>
      <c r="D432" t="s">
        <v>10</v>
      </c>
      <c r="E432">
        <v>36</v>
      </c>
      <c r="F432">
        <v>241</v>
      </c>
      <c r="G432">
        <v>2735</v>
      </c>
      <c r="H432" t="s">
        <v>11</v>
      </c>
      <c r="I432" t="s">
        <v>10</v>
      </c>
      <c r="J432">
        <f t="shared" si="6"/>
        <v>205</v>
      </c>
      <c r="K432" t="str">
        <f>VLOOKUP(B432,[2]taxonomy1!$B:$U,2,FALSE)</f>
        <v xml:space="preserve"> Glycine soja (Wild soybean).</v>
      </c>
      <c r="L432" t="str">
        <f>VLOOKUP(B432,[2]taxonomy1!$B:$U,4,FALSE)</f>
        <v xml:space="preserve"> NCBI_TaxID=3848 {ECO:0000313|EMBL:KHN08859.1, ECO:0000313|Proteomes:UP000053555};</v>
      </c>
      <c r="M432" t="str">
        <f>VLOOKUP(B432,[2]taxonomy1!$B:$U,6,FALSE)</f>
        <v>Eukaryota</v>
      </c>
      <c r="N432" t="str">
        <f>VLOOKUP(B432,[2]taxonomy1!$B:$U,7,FALSE)</f>
        <v xml:space="preserve"> Viridiplantae</v>
      </c>
      <c r="O432" t="str">
        <f>VLOOKUP(B432,[2]taxonomy1!$B:$U,8,FALSE)</f>
        <v xml:space="preserve"> Streptophyta</v>
      </c>
      <c r="P432" t="str">
        <f>VLOOKUP(B432,[2]taxonomy1!$B:$U,9,FALSE)</f>
        <v xml:space="preserve"> Embryophyta</v>
      </c>
      <c r="Q432" t="str">
        <f>VLOOKUP(B432,[2]taxonomy1!$B:$U,10,FALSE)</f>
        <v xml:space="preserve"> Tracheophyta</v>
      </c>
      <c r="R432" t="str">
        <f>VLOOKUP(B432,[2]taxonomy1!$B:$U,11,FALSE)</f>
        <v>Spermatophyta</v>
      </c>
      <c r="S432" t="str">
        <f>VLOOKUP(B432,[2]taxonomy1!$B:$U,12,FALSE)</f>
        <v xml:space="preserve"> Magnoliophyta</v>
      </c>
      <c r="T432" t="str">
        <f>VLOOKUP(B432,[2]taxonomy1!$B:$U,13,FALSE)</f>
        <v xml:space="preserve"> eudicotyledons</v>
      </c>
      <c r="U432" t="str">
        <f>VLOOKUP(B432,[2]taxonomy1!$B:$U,14,FALSE)</f>
        <v xml:space="preserve"> Gunneridae</v>
      </c>
      <c r="V432" t="str">
        <f>VLOOKUP(B432,[2]taxonomy1!$B:$U,15,FALSE)</f>
        <v>Pentapetalae</v>
      </c>
      <c r="W432" t="str">
        <f>VLOOKUP(B432,[2]taxonomy1!$B:$U,16,FALSE)</f>
        <v xml:space="preserve"> rosids</v>
      </c>
    </row>
    <row r="433" spans="1:23" x14ac:dyDescent="0.3">
      <c r="A433" t="s">
        <v>836</v>
      </c>
      <c r="B433" t="s">
        <v>837</v>
      </c>
      <c r="C433">
        <v>276</v>
      </c>
      <c r="D433" t="s">
        <v>10</v>
      </c>
      <c r="E433">
        <v>4</v>
      </c>
      <c r="F433">
        <v>269</v>
      </c>
      <c r="G433">
        <v>2735</v>
      </c>
      <c r="H433" t="s">
        <v>11</v>
      </c>
      <c r="I433" t="s">
        <v>10</v>
      </c>
      <c r="J433">
        <f t="shared" si="6"/>
        <v>265</v>
      </c>
      <c r="K433" t="str">
        <f>VLOOKUP(B433,[2]taxonomy1!$B:$U,2,FALSE)</f>
        <v xml:space="preserve"> Glycine soja (Wild soybean).</v>
      </c>
      <c r="L433" t="str">
        <f>VLOOKUP(B433,[2]taxonomy1!$B:$U,4,FALSE)</f>
        <v xml:space="preserve"> NCBI_TaxID=3848 {ECO:0000313|EMBL:KHN12996.1, ECO:0000313|Proteomes:UP000053555};</v>
      </c>
      <c r="M433" t="str">
        <f>VLOOKUP(B433,[2]taxonomy1!$B:$U,6,FALSE)</f>
        <v>Eukaryota</v>
      </c>
      <c r="N433" t="str">
        <f>VLOOKUP(B433,[2]taxonomy1!$B:$U,7,FALSE)</f>
        <v xml:space="preserve"> Viridiplantae</v>
      </c>
      <c r="O433" t="str">
        <f>VLOOKUP(B433,[2]taxonomy1!$B:$U,8,FALSE)</f>
        <v xml:space="preserve"> Streptophyta</v>
      </c>
      <c r="P433" t="str">
        <f>VLOOKUP(B433,[2]taxonomy1!$B:$U,9,FALSE)</f>
        <v xml:space="preserve"> Embryophyta</v>
      </c>
      <c r="Q433" t="str">
        <f>VLOOKUP(B433,[2]taxonomy1!$B:$U,10,FALSE)</f>
        <v xml:space="preserve"> Tracheophyta</v>
      </c>
      <c r="R433" t="str">
        <f>VLOOKUP(B433,[2]taxonomy1!$B:$U,11,FALSE)</f>
        <v>Spermatophyta</v>
      </c>
      <c r="S433" t="str">
        <f>VLOOKUP(B433,[2]taxonomy1!$B:$U,12,FALSE)</f>
        <v xml:space="preserve"> Magnoliophyta</v>
      </c>
      <c r="T433" t="str">
        <f>VLOOKUP(B433,[2]taxonomy1!$B:$U,13,FALSE)</f>
        <v xml:space="preserve"> eudicotyledons</v>
      </c>
      <c r="U433" t="str">
        <f>VLOOKUP(B433,[2]taxonomy1!$B:$U,14,FALSE)</f>
        <v xml:space="preserve"> Gunneridae</v>
      </c>
      <c r="V433" t="str">
        <f>VLOOKUP(B433,[2]taxonomy1!$B:$U,15,FALSE)</f>
        <v>Pentapetalae</v>
      </c>
      <c r="W433" t="str">
        <f>VLOOKUP(B433,[2]taxonomy1!$B:$U,16,FALSE)</f>
        <v xml:space="preserve"> rosids</v>
      </c>
    </row>
    <row r="434" spans="1:23" x14ac:dyDescent="0.3">
      <c r="A434" t="s">
        <v>838</v>
      </c>
      <c r="B434" t="s">
        <v>839</v>
      </c>
      <c r="C434">
        <v>276</v>
      </c>
      <c r="D434" t="s">
        <v>10</v>
      </c>
      <c r="E434">
        <v>4</v>
      </c>
      <c r="F434">
        <v>269</v>
      </c>
      <c r="G434">
        <v>2735</v>
      </c>
      <c r="H434" t="s">
        <v>11</v>
      </c>
      <c r="I434" t="s">
        <v>10</v>
      </c>
      <c r="J434">
        <f t="shared" si="6"/>
        <v>265</v>
      </c>
      <c r="K434" t="e">
        <f>VLOOKUP(B434,[2]taxonomy1!$B:$U,2,FALSE)</f>
        <v>#N/A</v>
      </c>
      <c r="L434" t="e">
        <f>VLOOKUP(B434,[2]taxonomy1!$B:$U,4,FALSE)</f>
        <v>#N/A</v>
      </c>
      <c r="M434" t="e">
        <f>VLOOKUP(B434,[2]taxonomy1!$B:$U,6,FALSE)</f>
        <v>#N/A</v>
      </c>
      <c r="N434" t="e">
        <f>VLOOKUP(B434,[2]taxonomy1!$B:$U,7,FALSE)</f>
        <v>#N/A</v>
      </c>
      <c r="O434" t="e">
        <f>VLOOKUP(B434,[2]taxonomy1!$B:$U,8,FALSE)</f>
        <v>#N/A</v>
      </c>
      <c r="P434" t="e">
        <f>VLOOKUP(B434,[2]taxonomy1!$B:$U,9,FALSE)</f>
        <v>#N/A</v>
      </c>
      <c r="Q434" t="e">
        <f>VLOOKUP(B434,[2]taxonomy1!$B:$U,10,FALSE)</f>
        <v>#N/A</v>
      </c>
      <c r="R434" t="e">
        <f>VLOOKUP(B434,[2]taxonomy1!$B:$U,11,FALSE)</f>
        <v>#N/A</v>
      </c>
      <c r="S434" t="e">
        <f>VLOOKUP(B434,[2]taxonomy1!$B:$U,12,FALSE)</f>
        <v>#N/A</v>
      </c>
      <c r="T434" t="e">
        <f>VLOOKUP(B434,[2]taxonomy1!$B:$U,13,FALSE)</f>
        <v>#N/A</v>
      </c>
      <c r="U434" t="e">
        <f>VLOOKUP(B434,[2]taxonomy1!$B:$U,14,FALSE)</f>
        <v>#N/A</v>
      </c>
      <c r="V434" t="e">
        <f>VLOOKUP(B434,[2]taxonomy1!$B:$U,15,FALSE)</f>
        <v>#N/A</v>
      </c>
      <c r="W434" t="e">
        <f>VLOOKUP(B434,[2]taxonomy1!$B:$U,16,FALSE)</f>
        <v>#N/A</v>
      </c>
    </row>
    <row r="435" spans="1:23" x14ac:dyDescent="0.3">
      <c r="A435" t="s">
        <v>840</v>
      </c>
      <c r="B435" t="s">
        <v>841</v>
      </c>
      <c r="C435">
        <v>276</v>
      </c>
      <c r="D435" t="s">
        <v>10</v>
      </c>
      <c r="E435">
        <v>4</v>
      </c>
      <c r="F435">
        <v>269</v>
      </c>
      <c r="G435">
        <v>2735</v>
      </c>
      <c r="H435" t="s">
        <v>11</v>
      </c>
      <c r="I435" t="s">
        <v>10</v>
      </c>
      <c r="J435">
        <f t="shared" si="6"/>
        <v>265</v>
      </c>
      <c r="K435" t="e">
        <f>VLOOKUP(B435,[2]taxonomy1!$B:$U,2,FALSE)</f>
        <v>#N/A</v>
      </c>
      <c r="L435" t="e">
        <f>VLOOKUP(B435,[2]taxonomy1!$B:$U,4,FALSE)</f>
        <v>#N/A</v>
      </c>
      <c r="M435" t="e">
        <f>VLOOKUP(B435,[2]taxonomy1!$B:$U,6,FALSE)</f>
        <v>#N/A</v>
      </c>
      <c r="N435" t="e">
        <f>VLOOKUP(B435,[2]taxonomy1!$B:$U,7,FALSE)</f>
        <v>#N/A</v>
      </c>
      <c r="O435" t="e">
        <f>VLOOKUP(B435,[2]taxonomy1!$B:$U,8,FALSE)</f>
        <v>#N/A</v>
      </c>
      <c r="P435" t="e">
        <f>VLOOKUP(B435,[2]taxonomy1!$B:$U,9,FALSE)</f>
        <v>#N/A</v>
      </c>
      <c r="Q435" t="e">
        <f>VLOOKUP(B435,[2]taxonomy1!$B:$U,10,FALSE)</f>
        <v>#N/A</v>
      </c>
      <c r="R435" t="e">
        <f>VLOOKUP(B435,[2]taxonomy1!$B:$U,11,FALSE)</f>
        <v>#N/A</v>
      </c>
      <c r="S435" t="e">
        <f>VLOOKUP(B435,[2]taxonomy1!$B:$U,12,FALSE)</f>
        <v>#N/A</v>
      </c>
      <c r="T435" t="e">
        <f>VLOOKUP(B435,[2]taxonomy1!$B:$U,13,FALSE)</f>
        <v>#N/A</v>
      </c>
      <c r="U435" t="e">
        <f>VLOOKUP(B435,[2]taxonomy1!$B:$U,14,FALSE)</f>
        <v>#N/A</v>
      </c>
      <c r="V435" t="e">
        <f>VLOOKUP(B435,[2]taxonomy1!$B:$U,15,FALSE)</f>
        <v>#N/A</v>
      </c>
      <c r="W435" t="e">
        <f>VLOOKUP(B435,[2]taxonomy1!$B:$U,16,FALSE)</f>
        <v>#N/A</v>
      </c>
    </row>
    <row r="436" spans="1:23" x14ac:dyDescent="0.3">
      <c r="A436" t="s">
        <v>842</v>
      </c>
      <c r="B436" t="s">
        <v>843</v>
      </c>
      <c r="C436">
        <v>276</v>
      </c>
      <c r="D436" t="s">
        <v>10</v>
      </c>
      <c r="E436">
        <v>4</v>
      </c>
      <c r="F436">
        <v>269</v>
      </c>
      <c r="G436">
        <v>2735</v>
      </c>
      <c r="H436" t="s">
        <v>11</v>
      </c>
      <c r="I436" t="s">
        <v>10</v>
      </c>
      <c r="J436">
        <f t="shared" si="6"/>
        <v>265</v>
      </c>
      <c r="K436" t="str">
        <f>VLOOKUP(B436,[2]taxonomy1!$B:$U,2,FALSE)</f>
        <v xml:space="preserve"> Glycine soja (Wild soybean).</v>
      </c>
      <c r="L436" t="str">
        <f>VLOOKUP(B436,[2]taxonomy1!$B:$U,4,FALSE)</f>
        <v xml:space="preserve"> NCBI_TaxID=3848 {ECO:0000313|EMBL:KHN13488.1, ECO:0000313|Proteomes:UP000053555};</v>
      </c>
      <c r="M436" t="str">
        <f>VLOOKUP(B436,[2]taxonomy1!$B:$U,6,FALSE)</f>
        <v>Eukaryota</v>
      </c>
      <c r="N436" t="str">
        <f>VLOOKUP(B436,[2]taxonomy1!$B:$U,7,FALSE)</f>
        <v xml:space="preserve"> Viridiplantae</v>
      </c>
      <c r="O436" t="str">
        <f>VLOOKUP(B436,[2]taxonomy1!$B:$U,8,FALSE)</f>
        <v xml:space="preserve"> Streptophyta</v>
      </c>
      <c r="P436" t="str">
        <f>VLOOKUP(B436,[2]taxonomy1!$B:$U,9,FALSE)</f>
        <v xml:space="preserve"> Embryophyta</v>
      </c>
      <c r="Q436" t="str">
        <f>VLOOKUP(B436,[2]taxonomy1!$B:$U,10,FALSE)</f>
        <v xml:space="preserve"> Tracheophyta</v>
      </c>
      <c r="R436" t="str">
        <f>VLOOKUP(B436,[2]taxonomy1!$B:$U,11,FALSE)</f>
        <v>Spermatophyta</v>
      </c>
      <c r="S436" t="str">
        <f>VLOOKUP(B436,[2]taxonomy1!$B:$U,12,FALSE)</f>
        <v xml:space="preserve"> Magnoliophyta</v>
      </c>
      <c r="T436" t="str">
        <f>VLOOKUP(B436,[2]taxonomy1!$B:$U,13,FALSE)</f>
        <v xml:space="preserve"> eudicotyledons</v>
      </c>
      <c r="U436" t="str">
        <f>VLOOKUP(B436,[2]taxonomy1!$B:$U,14,FALSE)</f>
        <v xml:space="preserve"> Gunneridae</v>
      </c>
      <c r="V436" t="str">
        <f>VLOOKUP(B436,[2]taxonomy1!$B:$U,15,FALSE)</f>
        <v>Pentapetalae</v>
      </c>
      <c r="W436" t="str">
        <f>VLOOKUP(B436,[2]taxonomy1!$B:$U,16,FALSE)</f>
        <v xml:space="preserve"> rosids</v>
      </c>
    </row>
    <row r="437" spans="1:23" x14ac:dyDescent="0.3">
      <c r="A437" t="s">
        <v>844</v>
      </c>
      <c r="B437" t="s">
        <v>845</v>
      </c>
      <c r="C437">
        <v>276</v>
      </c>
      <c r="D437" t="s">
        <v>10</v>
      </c>
      <c r="E437">
        <v>4</v>
      </c>
      <c r="F437">
        <v>269</v>
      </c>
      <c r="G437">
        <v>2735</v>
      </c>
      <c r="H437" t="s">
        <v>11</v>
      </c>
      <c r="I437" t="s">
        <v>10</v>
      </c>
      <c r="J437">
        <f t="shared" si="6"/>
        <v>265</v>
      </c>
      <c r="K437" t="e">
        <f>VLOOKUP(B437,[2]taxonomy1!$B:$U,2,FALSE)</f>
        <v>#N/A</v>
      </c>
      <c r="L437" t="e">
        <f>VLOOKUP(B437,[2]taxonomy1!$B:$U,4,FALSE)</f>
        <v>#N/A</v>
      </c>
      <c r="M437" t="e">
        <f>VLOOKUP(B437,[2]taxonomy1!$B:$U,6,FALSE)</f>
        <v>#N/A</v>
      </c>
      <c r="N437" t="e">
        <f>VLOOKUP(B437,[2]taxonomy1!$B:$U,7,FALSE)</f>
        <v>#N/A</v>
      </c>
      <c r="O437" t="e">
        <f>VLOOKUP(B437,[2]taxonomy1!$B:$U,8,FALSE)</f>
        <v>#N/A</v>
      </c>
      <c r="P437" t="e">
        <f>VLOOKUP(B437,[2]taxonomy1!$B:$U,9,FALSE)</f>
        <v>#N/A</v>
      </c>
      <c r="Q437" t="e">
        <f>VLOOKUP(B437,[2]taxonomy1!$B:$U,10,FALSE)</f>
        <v>#N/A</v>
      </c>
      <c r="R437" t="e">
        <f>VLOOKUP(B437,[2]taxonomy1!$B:$U,11,FALSE)</f>
        <v>#N/A</v>
      </c>
      <c r="S437" t="e">
        <f>VLOOKUP(B437,[2]taxonomy1!$B:$U,12,FALSE)</f>
        <v>#N/A</v>
      </c>
      <c r="T437" t="e">
        <f>VLOOKUP(B437,[2]taxonomy1!$B:$U,13,FALSE)</f>
        <v>#N/A</v>
      </c>
      <c r="U437" t="e">
        <f>VLOOKUP(B437,[2]taxonomy1!$B:$U,14,FALSE)</f>
        <v>#N/A</v>
      </c>
      <c r="V437" t="e">
        <f>VLOOKUP(B437,[2]taxonomy1!$B:$U,15,FALSE)</f>
        <v>#N/A</v>
      </c>
      <c r="W437" t="e">
        <f>VLOOKUP(B437,[2]taxonomy1!$B:$U,16,FALSE)</f>
        <v>#N/A</v>
      </c>
    </row>
    <row r="438" spans="1:23" x14ac:dyDescent="0.3">
      <c r="A438" t="s">
        <v>846</v>
      </c>
      <c r="B438" t="s">
        <v>847</v>
      </c>
      <c r="C438">
        <v>269</v>
      </c>
      <c r="D438" t="s">
        <v>10</v>
      </c>
      <c r="E438">
        <v>1</v>
      </c>
      <c r="F438">
        <v>262</v>
      </c>
      <c r="G438">
        <v>2735</v>
      </c>
      <c r="H438" t="s">
        <v>11</v>
      </c>
      <c r="I438" t="s">
        <v>10</v>
      </c>
      <c r="J438">
        <f t="shared" si="6"/>
        <v>261</v>
      </c>
      <c r="K438" t="e">
        <f>VLOOKUP(B438,[2]taxonomy1!$B:$U,2,FALSE)</f>
        <v>#N/A</v>
      </c>
      <c r="L438" t="e">
        <f>VLOOKUP(B438,[2]taxonomy1!$B:$U,4,FALSE)</f>
        <v>#N/A</v>
      </c>
      <c r="M438" t="e">
        <f>VLOOKUP(B438,[2]taxonomy1!$B:$U,6,FALSE)</f>
        <v>#N/A</v>
      </c>
      <c r="N438" t="e">
        <f>VLOOKUP(B438,[2]taxonomy1!$B:$U,7,FALSE)</f>
        <v>#N/A</v>
      </c>
      <c r="O438" t="e">
        <f>VLOOKUP(B438,[2]taxonomy1!$B:$U,8,FALSE)</f>
        <v>#N/A</v>
      </c>
      <c r="P438" t="e">
        <f>VLOOKUP(B438,[2]taxonomy1!$B:$U,9,FALSE)</f>
        <v>#N/A</v>
      </c>
      <c r="Q438" t="e">
        <f>VLOOKUP(B438,[2]taxonomy1!$B:$U,10,FALSE)</f>
        <v>#N/A</v>
      </c>
      <c r="R438" t="e">
        <f>VLOOKUP(B438,[2]taxonomy1!$B:$U,11,FALSE)</f>
        <v>#N/A</v>
      </c>
      <c r="S438" t="e">
        <f>VLOOKUP(B438,[2]taxonomy1!$B:$U,12,FALSE)</f>
        <v>#N/A</v>
      </c>
      <c r="T438" t="e">
        <f>VLOOKUP(B438,[2]taxonomy1!$B:$U,13,FALSE)</f>
        <v>#N/A</v>
      </c>
      <c r="U438" t="e">
        <f>VLOOKUP(B438,[2]taxonomy1!$B:$U,14,FALSE)</f>
        <v>#N/A</v>
      </c>
      <c r="V438" t="e">
        <f>VLOOKUP(B438,[2]taxonomy1!$B:$U,15,FALSE)</f>
        <v>#N/A</v>
      </c>
      <c r="W438" t="e">
        <f>VLOOKUP(B438,[2]taxonomy1!$B:$U,16,FALSE)</f>
        <v>#N/A</v>
      </c>
    </row>
    <row r="439" spans="1:23" x14ac:dyDescent="0.3">
      <c r="A439" t="s">
        <v>848</v>
      </c>
      <c r="B439" t="s">
        <v>849</v>
      </c>
      <c r="C439">
        <v>288</v>
      </c>
      <c r="D439" t="s">
        <v>10</v>
      </c>
      <c r="E439">
        <v>25</v>
      </c>
      <c r="F439">
        <v>281</v>
      </c>
      <c r="G439">
        <v>2735</v>
      </c>
      <c r="H439" t="s">
        <v>11</v>
      </c>
      <c r="I439" t="s">
        <v>10</v>
      </c>
      <c r="J439">
        <f t="shared" si="6"/>
        <v>256</v>
      </c>
      <c r="K439" t="e">
        <f>VLOOKUP(B439,[2]taxonomy1!$B:$U,2,FALSE)</f>
        <v>#N/A</v>
      </c>
      <c r="L439" t="e">
        <f>VLOOKUP(B439,[2]taxonomy1!$B:$U,4,FALSE)</f>
        <v>#N/A</v>
      </c>
      <c r="M439" t="e">
        <f>VLOOKUP(B439,[2]taxonomy1!$B:$U,6,FALSE)</f>
        <v>#N/A</v>
      </c>
      <c r="N439" t="e">
        <f>VLOOKUP(B439,[2]taxonomy1!$B:$U,7,FALSE)</f>
        <v>#N/A</v>
      </c>
      <c r="O439" t="e">
        <f>VLOOKUP(B439,[2]taxonomy1!$B:$U,8,FALSE)</f>
        <v>#N/A</v>
      </c>
      <c r="P439" t="e">
        <f>VLOOKUP(B439,[2]taxonomy1!$B:$U,9,FALSE)</f>
        <v>#N/A</v>
      </c>
      <c r="Q439" t="e">
        <f>VLOOKUP(B439,[2]taxonomy1!$B:$U,10,FALSE)</f>
        <v>#N/A</v>
      </c>
      <c r="R439" t="e">
        <f>VLOOKUP(B439,[2]taxonomy1!$B:$U,11,FALSE)</f>
        <v>#N/A</v>
      </c>
      <c r="S439" t="e">
        <f>VLOOKUP(B439,[2]taxonomy1!$B:$U,12,FALSE)</f>
        <v>#N/A</v>
      </c>
      <c r="T439" t="e">
        <f>VLOOKUP(B439,[2]taxonomy1!$B:$U,13,FALSE)</f>
        <v>#N/A</v>
      </c>
      <c r="U439" t="e">
        <f>VLOOKUP(B439,[2]taxonomy1!$B:$U,14,FALSE)</f>
        <v>#N/A</v>
      </c>
      <c r="V439" t="e">
        <f>VLOOKUP(B439,[2]taxonomy1!$B:$U,15,FALSE)</f>
        <v>#N/A</v>
      </c>
      <c r="W439" t="e">
        <f>VLOOKUP(B439,[2]taxonomy1!$B:$U,16,FALSE)</f>
        <v>#N/A</v>
      </c>
    </row>
    <row r="440" spans="1:23" x14ac:dyDescent="0.3">
      <c r="A440" t="s">
        <v>850</v>
      </c>
      <c r="B440" t="s">
        <v>851</v>
      </c>
      <c r="C440">
        <v>248</v>
      </c>
      <c r="D440" t="s">
        <v>10</v>
      </c>
      <c r="E440">
        <v>36</v>
      </c>
      <c r="F440">
        <v>242</v>
      </c>
      <c r="G440">
        <v>2735</v>
      </c>
      <c r="H440" t="s">
        <v>11</v>
      </c>
      <c r="I440" t="s">
        <v>10</v>
      </c>
      <c r="J440">
        <f t="shared" si="6"/>
        <v>206</v>
      </c>
      <c r="K440" t="e">
        <f>VLOOKUP(B440,[2]taxonomy1!$B:$U,2,FALSE)</f>
        <v>#N/A</v>
      </c>
      <c r="L440" t="e">
        <f>VLOOKUP(B440,[2]taxonomy1!$B:$U,4,FALSE)</f>
        <v>#N/A</v>
      </c>
      <c r="M440" t="e">
        <f>VLOOKUP(B440,[2]taxonomy1!$B:$U,6,FALSE)</f>
        <v>#N/A</v>
      </c>
      <c r="N440" t="e">
        <f>VLOOKUP(B440,[2]taxonomy1!$B:$U,7,FALSE)</f>
        <v>#N/A</v>
      </c>
      <c r="O440" t="e">
        <f>VLOOKUP(B440,[2]taxonomy1!$B:$U,8,FALSE)</f>
        <v>#N/A</v>
      </c>
      <c r="P440" t="e">
        <f>VLOOKUP(B440,[2]taxonomy1!$B:$U,9,FALSE)</f>
        <v>#N/A</v>
      </c>
      <c r="Q440" t="e">
        <f>VLOOKUP(B440,[2]taxonomy1!$B:$U,10,FALSE)</f>
        <v>#N/A</v>
      </c>
      <c r="R440" t="e">
        <f>VLOOKUP(B440,[2]taxonomy1!$B:$U,11,FALSE)</f>
        <v>#N/A</v>
      </c>
      <c r="S440" t="e">
        <f>VLOOKUP(B440,[2]taxonomy1!$B:$U,12,FALSE)</f>
        <v>#N/A</v>
      </c>
      <c r="T440" t="e">
        <f>VLOOKUP(B440,[2]taxonomy1!$B:$U,13,FALSE)</f>
        <v>#N/A</v>
      </c>
      <c r="U440" t="e">
        <f>VLOOKUP(B440,[2]taxonomy1!$B:$U,14,FALSE)</f>
        <v>#N/A</v>
      </c>
      <c r="V440" t="e">
        <f>VLOOKUP(B440,[2]taxonomy1!$B:$U,15,FALSE)</f>
        <v>#N/A</v>
      </c>
      <c r="W440" t="e">
        <f>VLOOKUP(B440,[2]taxonomy1!$B:$U,16,FALSE)</f>
        <v>#N/A</v>
      </c>
    </row>
    <row r="441" spans="1:23" x14ac:dyDescent="0.3">
      <c r="A441" t="s">
        <v>852</v>
      </c>
      <c r="B441" t="s">
        <v>853</v>
      </c>
      <c r="C441">
        <v>344</v>
      </c>
      <c r="D441" t="s">
        <v>854</v>
      </c>
      <c r="E441">
        <v>30</v>
      </c>
      <c r="F441">
        <v>119</v>
      </c>
      <c r="G441">
        <v>14124</v>
      </c>
      <c r="H441" t="s">
        <v>855</v>
      </c>
      <c r="I441" t="s">
        <v>854</v>
      </c>
      <c r="J441">
        <f t="shared" si="6"/>
        <v>89</v>
      </c>
      <c r="K441" t="e">
        <f>VLOOKUP(B441,[2]taxonomy1!$B:$U,2,FALSE)</f>
        <v>#N/A</v>
      </c>
      <c r="L441" t="e">
        <f>VLOOKUP(B441,[2]taxonomy1!$B:$U,4,FALSE)</f>
        <v>#N/A</v>
      </c>
      <c r="M441" t="e">
        <f>VLOOKUP(B441,[2]taxonomy1!$B:$U,6,FALSE)</f>
        <v>#N/A</v>
      </c>
      <c r="N441" t="e">
        <f>VLOOKUP(B441,[2]taxonomy1!$B:$U,7,FALSE)</f>
        <v>#N/A</v>
      </c>
      <c r="O441" t="e">
        <f>VLOOKUP(B441,[2]taxonomy1!$B:$U,8,FALSE)</f>
        <v>#N/A</v>
      </c>
      <c r="P441" t="e">
        <f>VLOOKUP(B441,[2]taxonomy1!$B:$U,9,FALSE)</f>
        <v>#N/A</v>
      </c>
      <c r="Q441" t="e">
        <f>VLOOKUP(B441,[2]taxonomy1!$B:$U,10,FALSE)</f>
        <v>#N/A</v>
      </c>
      <c r="R441" t="e">
        <f>VLOOKUP(B441,[2]taxonomy1!$B:$U,11,FALSE)</f>
        <v>#N/A</v>
      </c>
      <c r="S441" t="e">
        <f>VLOOKUP(B441,[2]taxonomy1!$B:$U,12,FALSE)</f>
        <v>#N/A</v>
      </c>
      <c r="T441" t="e">
        <f>VLOOKUP(B441,[2]taxonomy1!$B:$U,13,FALSE)</f>
        <v>#N/A</v>
      </c>
      <c r="U441" t="e">
        <f>VLOOKUP(B441,[2]taxonomy1!$B:$U,14,FALSE)</f>
        <v>#N/A</v>
      </c>
      <c r="V441" t="e">
        <f>VLOOKUP(B441,[2]taxonomy1!$B:$U,15,FALSE)</f>
        <v>#N/A</v>
      </c>
      <c r="W441" t="e">
        <f>VLOOKUP(B441,[2]taxonomy1!$B:$U,16,FALSE)</f>
        <v>#N/A</v>
      </c>
    </row>
    <row r="442" spans="1:23" x14ac:dyDescent="0.3">
      <c r="A442" t="s">
        <v>852</v>
      </c>
      <c r="B442" t="s">
        <v>853</v>
      </c>
      <c r="C442">
        <v>344</v>
      </c>
      <c r="D442" t="s">
        <v>10</v>
      </c>
      <c r="E442">
        <v>109</v>
      </c>
      <c r="F442">
        <v>337</v>
      </c>
      <c r="G442">
        <v>2735</v>
      </c>
      <c r="H442" t="s">
        <v>11</v>
      </c>
      <c r="I442" t="s">
        <v>10</v>
      </c>
      <c r="J442">
        <f t="shared" si="6"/>
        <v>228</v>
      </c>
      <c r="K442" t="e">
        <f>VLOOKUP(B442,[2]taxonomy1!$B:$U,2,FALSE)</f>
        <v>#N/A</v>
      </c>
      <c r="L442" t="e">
        <f>VLOOKUP(B442,[2]taxonomy1!$B:$U,4,FALSE)</f>
        <v>#N/A</v>
      </c>
      <c r="M442" t="e">
        <f>VLOOKUP(B442,[2]taxonomy1!$B:$U,6,FALSE)</f>
        <v>#N/A</v>
      </c>
      <c r="N442" t="e">
        <f>VLOOKUP(B442,[2]taxonomy1!$B:$U,7,FALSE)</f>
        <v>#N/A</v>
      </c>
      <c r="O442" t="e">
        <f>VLOOKUP(B442,[2]taxonomy1!$B:$U,8,FALSE)</f>
        <v>#N/A</v>
      </c>
      <c r="P442" t="e">
        <f>VLOOKUP(B442,[2]taxonomy1!$B:$U,9,FALSE)</f>
        <v>#N/A</v>
      </c>
      <c r="Q442" t="e">
        <f>VLOOKUP(B442,[2]taxonomy1!$B:$U,10,FALSE)</f>
        <v>#N/A</v>
      </c>
      <c r="R442" t="e">
        <f>VLOOKUP(B442,[2]taxonomy1!$B:$U,11,FALSE)</f>
        <v>#N/A</v>
      </c>
      <c r="S442" t="e">
        <f>VLOOKUP(B442,[2]taxonomy1!$B:$U,12,FALSE)</f>
        <v>#N/A</v>
      </c>
      <c r="T442" t="e">
        <f>VLOOKUP(B442,[2]taxonomy1!$B:$U,13,FALSE)</f>
        <v>#N/A</v>
      </c>
      <c r="U442" t="e">
        <f>VLOOKUP(B442,[2]taxonomy1!$B:$U,14,FALSE)</f>
        <v>#N/A</v>
      </c>
      <c r="V442" t="e">
        <f>VLOOKUP(B442,[2]taxonomy1!$B:$U,15,FALSE)</f>
        <v>#N/A</v>
      </c>
      <c r="W442" t="e">
        <f>VLOOKUP(B442,[2]taxonomy1!$B:$U,16,FALSE)</f>
        <v>#N/A</v>
      </c>
    </row>
    <row r="443" spans="1:23" x14ac:dyDescent="0.3">
      <c r="A443" t="s">
        <v>856</v>
      </c>
      <c r="B443" t="s">
        <v>857</v>
      </c>
      <c r="C443">
        <v>277</v>
      </c>
      <c r="D443" t="s">
        <v>10</v>
      </c>
      <c r="E443">
        <v>4</v>
      </c>
      <c r="F443">
        <v>270</v>
      </c>
      <c r="G443">
        <v>2735</v>
      </c>
      <c r="H443" t="s">
        <v>11</v>
      </c>
      <c r="I443" t="s">
        <v>10</v>
      </c>
      <c r="J443">
        <f t="shared" si="6"/>
        <v>266</v>
      </c>
      <c r="K443" t="str">
        <f>VLOOKUP(B443,[2]taxonomy1!$B:$U,2,FALSE)</f>
        <v xml:space="preserve"> Glycine soja (Wild soybean).</v>
      </c>
      <c r="L443" t="str">
        <f>VLOOKUP(B443,[2]taxonomy1!$B:$U,4,FALSE)</f>
        <v xml:space="preserve"> NCBI_TaxID=3848 {ECO:0000313|EMBL:KHN22704.1, ECO:0000313|Proteomes:UP000053555};</v>
      </c>
      <c r="M443" t="str">
        <f>VLOOKUP(B443,[2]taxonomy1!$B:$U,6,FALSE)</f>
        <v>Eukaryota</v>
      </c>
      <c r="N443" t="str">
        <f>VLOOKUP(B443,[2]taxonomy1!$B:$U,7,FALSE)</f>
        <v xml:space="preserve"> Viridiplantae</v>
      </c>
      <c r="O443" t="str">
        <f>VLOOKUP(B443,[2]taxonomy1!$B:$U,8,FALSE)</f>
        <v xml:space="preserve"> Streptophyta</v>
      </c>
      <c r="P443" t="str">
        <f>VLOOKUP(B443,[2]taxonomy1!$B:$U,9,FALSE)</f>
        <v xml:space="preserve"> Embryophyta</v>
      </c>
      <c r="Q443" t="str">
        <f>VLOOKUP(B443,[2]taxonomy1!$B:$U,10,FALSE)</f>
        <v xml:space="preserve"> Tracheophyta</v>
      </c>
      <c r="R443" t="str">
        <f>VLOOKUP(B443,[2]taxonomy1!$B:$U,11,FALSE)</f>
        <v>Spermatophyta</v>
      </c>
      <c r="S443" t="str">
        <f>VLOOKUP(B443,[2]taxonomy1!$B:$U,12,FALSE)</f>
        <v xml:space="preserve"> Magnoliophyta</v>
      </c>
      <c r="T443" t="str">
        <f>VLOOKUP(B443,[2]taxonomy1!$B:$U,13,FALSE)</f>
        <v xml:space="preserve"> eudicotyledons</v>
      </c>
      <c r="U443" t="str">
        <f>VLOOKUP(B443,[2]taxonomy1!$B:$U,14,FALSE)</f>
        <v xml:space="preserve"> Gunneridae</v>
      </c>
      <c r="V443" t="str">
        <f>VLOOKUP(B443,[2]taxonomy1!$B:$U,15,FALSE)</f>
        <v>Pentapetalae</v>
      </c>
      <c r="W443" t="str">
        <f>VLOOKUP(B443,[2]taxonomy1!$B:$U,16,FALSE)</f>
        <v xml:space="preserve"> rosids</v>
      </c>
    </row>
    <row r="444" spans="1:23" x14ac:dyDescent="0.3">
      <c r="A444" t="s">
        <v>858</v>
      </c>
      <c r="B444" t="s">
        <v>859</v>
      </c>
      <c r="C444">
        <v>276</v>
      </c>
      <c r="D444" t="s">
        <v>10</v>
      </c>
      <c r="E444">
        <v>4</v>
      </c>
      <c r="F444">
        <v>269</v>
      </c>
      <c r="G444">
        <v>2735</v>
      </c>
      <c r="H444" t="s">
        <v>11</v>
      </c>
      <c r="I444" t="s">
        <v>10</v>
      </c>
      <c r="J444">
        <f t="shared" si="6"/>
        <v>265</v>
      </c>
      <c r="K444" t="str">
        <f>VLOOKUP(B444,[2]taxonomy1!$B:$U,2,FALSE)</f>
        <v xml:space="preserve"> Glycine soja (Wild soybean).</v>
      </c>
      <c r="L444" t="str">
        <f>VLOOKUP(B444,[2]taxonomy1!$B:$U,4,FALSE)</f>
        <v xml:space="preserve"> NCBI_TaxID=3848 {ECO:0000313|EMBL:KHN31779.1, ECO:0000313|Proteomes:UP000053555};</v>
      </c>
      <c r="M444" t="str">
        <f>VLOOKUP(B444,[2]taxonomy1!$B:$U,6,FALSE)</f>
        <v>Eukaryota</v>
      </c>
      <c r="N444" t="str">
        <f>VLOOKUP(B444,[2]taxonomy1!$B:$U,7,FALSE)</f>
        <v xml:space="preserve"> Viridiplantae</v>
      </c>
      <c r="O444" t="str">
        <f>VLOOKUP(B444,[2]taxonomy1!$B:$U,8,FALSE)</f>
        <v xml:space="preserve"> Streptophyta</v>
      </c>
      <c r="P444" t="str">
        <f>VLOOKUP(B444,[2]taxonomy1!$B:$U,9,FALSE)</f>
        <v xml:space="preserve"> Embryophyta</v>
      </c>
      <c r="Q444" t="str">
        <f>VLOOKUP(B444,[2]taxonomy1!$B:$U,10,FALSE)</f>
        <v xml:space="preserve"> Tracheophyta</v>
      </c>
      <c r="R444" t="str">
        <f>VLOOKUP(B444,[2]taxonomy1!$B:$U,11,FALSE)</f>
        <v>Spermatophyta</v>
      </c>
      <c r="S444" t="str">
        <f>VLOOKUP(B444,[2]taxonomy1!$B:$U,12,FALSE)</f>
        <v xml:space="preserve"> Magnoliophyta</v>
      </c>
      <c r="T444" t="str">
        <f>VLOOKUP(B444,[2]taxonomy1!$B:$U,13,FALSE)</f>
        <v xml:space="preserve"> eudicotyledons</v>
      </c>
      <c r="U444" t="str">
        <f>VLOOKUP(B444,[2]taxonomy1!$B:$U,14,FALSE)</f>
        <v xml:space="preserve"> Gunneridae</v>
      </c>
      <c r="V444" t="str">
        <f>VLOOKUP(B444,[2]taxonomy1!$B:$U,15,FALSE)</f>
        <v>Pentapetalae</v>
      </c>
      <c r="W444" t="str">
        <f>VLOOKUP(B444,[2]taxonomy1!$B:$U,16,FALSE)</f>
        <v xml:space="preserve"> rosids</v>
      </c>
    </row>
    <row r="445" spans="1:23" x14ac:dyDescent="0.3">
      <c r="A445" t="s">
        <v>860</v>
      </c>
      <c r="B445" t="s">
        <v>861</v>
      </c>
      <c r="C445">
        <v>276</v>
      </c>
      <c r="D445" t="s">
        <v>10</v>
      </c>
      <c r="E445">
        <v>4</v>
      </c>
      <c r="F445">
        <v>269</v>
      </c>
      <c r="G445">
        <v>2735</v>
      </c>
      <c r="H445" t="s">
        <v>11</v>
      </c>
      <c r="I445" t="s">
        <v>10</v>
      </c>
      <c r="J445">
        <f t="shared" si="6"/>
        <v>265</v>
      </c>
      <c r="K445" t="e">
        <f>VLOOKUP(B445,[2]taxonomy1!$B:$U,2,FALSE)</f>
        <v>#N/A</v>
      </c>
      <c r="L445" t="e">
        <f>VLOOKUP(B445,[2]taxonomy1!$B:$U,4,FALSE)</f>
        <v>#N/A</v>
      </c>
      <c r="M445" t="e">
        <f>VLOOKUP(B445,[2]taxonomy1!$B:$U,6,FALSE)</f>
        <v>#N/A</v>
      </c>
      <c r="N445" t="e">
        <f>VLOOKUP(B445,[2]taxonomy1!$B:$U,7,FALSE)</f>
        <v>#N/A</v>
      </c>
      <c r="O445" t="e">
        <f>VLOOKUP(B445,[2]taxonomy1!$B:$U,8,FALSE)</f>
        <v>#N/A</v>
      </c>
      <c r="P445" t="e">
        <f>VLOOKUP(B445,[2]taxonomy1!$B:$U,9,FALSE)</f>
        <v>#N/A</v>
      </c>
      <c r="Q445" t="e">
        <f>VLOOKUP(B445,[2]taxonomy1!$B:$U,10,FALSE)</f>
        <v>#N/A</v>
      </c>
      <c r="R445" t="e">
        <f>VLOOKUP(B445,[2]taxonomy1!$B:$U,11,FALSE)</f>
        <v>#N/A</v>
      </c>
      <c r="S445" t="e">
        <f>VLOOKUP(B445,[2]taxonomy1!$B:$U,12,FALSE)</f>
        <v>#N/A</v>
      </c>
      <c r="T445" t="e">
        <f>VLOOKUP(B445,[2]taxonomy1!$B:$U,13,FALSE)</f>
        <v>#N/A</v>
      </c>
      <c r="U445" t="e">
        <f>VLOOKUP(B445,[2]taxonomy1!$B:$U,14,FALSE)</f>
        <v>#N/A</v>
      </c>
      <c r="V445" t="e">
        <f>VLOOKUP(B445,[2]taxonomy1!$B:$U,15,FALSE)</f>
        <v>#N/A</v>
      </c>
      <c r="W445" t="e">
        <f>VLOOKUP(B445,[2]taxonomy1!$B:$U,16,FALSE)</f>
        <v>#N/A</v>
      </c>
    </row>
    <row r="446" spans="1:23" x14ac:dyDescent="0.3">
      <c r="A446" t="s">
        <v>862</v>
      </c>
      <c r="B446" t="s">
        <v>863</v>
      </c>
      <c r="C446">
        <v>278</v>
      </c>
      <c r="D446" t="s">
        <v>10</v>
      </c>
      <c r="E446">
        <v>5</v>
      </c>
      <c r="F446">
        <v>271</v>
      </c>
      <c r="G446">
        <v>2735</v>
      </c>
      <c r="H446" t="s">
        <v>11</v>
      </c>
      <c r="I446" t="s">
        <v>10</v>
      </c>
      <c r="J446">
        <f t="shared" si="6"/>
        <v>266</v>
      </c>
      <c r="K446" t="e">
        <f>VLOOKUP(B446,[2]taxonomy1!$B:$U,2,FALSE)</f>
        <v>#N/A</v>
      </c>
      <c r="L446" t="e">
        <f>VLOOKUP(B446,[2]taxonomy1!$B:$U,4,FALSE)</f>
        <v>#N/A</v>
      </c>
      <c r="M446" t="e">
        <f>VLOOKUP(B446,[2]taxonomy1!$B:$U,6,FALSE)</f>
        <v>#N/A</v>
      </c>
      <c r="N446" t="e">
        <f>VLOOKUP(B446,[2]taxonomy1!$B:$U,7,FALSE)</f>
        <v>#N/A</v>
      </c>
      <c r="O446" t="e">
        <f>VLOOKUP(B446,[2]taxonomy1!$B:$U,8,FALSE)</f>
        <v>#N/A</v>
      </c>
      <c r="P446" t="e">
        <f>VLOOKUP(B446,[2]taxonomy1!$B:$U,9,FALSE)</f>
        <v>#N/A</v>
      </c>
      <c r="Q446" t="e">
        <f>VLOOKUP(B446,[2]taxonomy1!$B:$U,10,FALSE)</f>
        <v>#N/A</v>
      </c>
      <c r="R446" t="e">
        <f>VLOOKUP(B446,[2]taxonomy1!$B:$U,11,FALSE)</f>
        <v>#N/A</v>
      </c>
      <c r="S446" t="e">
        <f>VLOOKUP(B446,[2]taxonomy1!$B:$U,12,FALSE)</f>
        <v>#N/A</v>
      </c>
      <c r="T446" t="e">
        <f>VLOOKUP(B446,[2]taxonomy1!$B:$U,13,FALSE)</f>
        <v>#N/A</v>
      </c>
      <c r="U446" t="e">
        <f>VLOOKUP(B446,[2]taxonomy1!$B:$U,14,FALSE)</f>
        <v>#N/A</v>
      </c>
      <c r="V446" t="e">
        <f>VLOOKUP(B446,[2]taxonomy1!$B:$U,15,FALSE)</f>
        <v>#N/A</v>
      </c>
      <c r="W446" t="e">
        <f>VLOOKUP(B446,[2]taxonomy1!$B:$U,16,FALSE)</f>
        <v>#N/A</v>
      </c>
    </row>
    <row r="447" spans="1:23" x14ac:dyDescent="0.3">
      <c r="A447" t="s">
        <v>864</v>
      </c>
      <c r="B447" t="s">
        <v>865</v>
      </c>
      <c r="C447">
        <v>267</v>
      </c>
      <c r="D447" t="s">
        <v>10</v>
      </c>
      <c r="E447">
        <v>5</v>
      </c>
      <c r="F447">
        <v>260</v>
      </c>
      <c r="G447">
        <v>2735</v>
      </c>
      <c r="H447" t="s">
        <v>11</v>
      </c>
      <c r="I447" t="s">
        <v>10</v>
      </c>
      <c r="J447">
        <f t="shared" si="6"/>
        <v>255</v>
      </c>
      <c r="K447" t="e">
        <f>VLOOKUP(B447,[2]taxonomy1!$B:$U,2,FALSE)</f>
        <v>#N/A</v>
      </c>
      <c r="L447" t="e">
        <f>VLOOKUP(B447,[2]taxonomy1!$B:$U,4,FALSE)</f>
        <v>#N/A</v>
      </c>
      <c r="M447" t="e">
        <f>VLOOKUP(B447,[2]taxonomy1!$B:$U,6,FALSE)</f>
        <v>#N/A</v>
      </c>
      <c r="N447" t="e">
        <f>VLOOKUP(B447,[2]taxonomy1!$B:$U,7,FALSE)</f>
        <v>#N/A</v>
      </c>
      <c r="O447" t="e">
        <f>VLOOKUP(B447,[2]taxonomy1!$B:$U,8,FALSE)</f>
        <v>#N/A</v>
      </c>
      <c r="P447" t="e">
        <f>VLOOKUP(B447,[2]taxonomy1!$B:$U,9,FALSE)</f>
        <v>#N/A</v>
      </c>
      <c r="Q447" t="e">
        <f>VLOOKUP(B447,[2]taxonomy1!$B:$U,10,FALSE)</f>
        <v>#N/A</v>
      </c>
      <c r="R447" t="e">
        <f>VLOOKUP(B447,[2]taxonomy1!$B:$U,11,FALSE)</f>
        <v>#N/A</v>
      </c>
      <c r="S447" t="e">
        <f>VLOOKUP(B447,[2]taxonomy1!$B:$U,12,FALSE)</f>
        <v>#N/A</v>
      </c>
      <c r="T447" t="e">
        <f>VLOOKUP(B447,[2]taxonomy1!$B:$U,13,FALSE)</f>
        <v>#N/A</v>
      </c>
      <c r="U447" t="e">
        <f>VLOOKUP(B447,[2]taxonomy1!$B:$U,14,FALSE)</f>
        <v>#N/A</v>
      </c>
      <c r="V447" t="e">
        <f>VLOOKUP(B447,[2]taxonomy1!$B:$U,15,FALSE)</f>
        <v>#N/A</v>
      </c>
      <c r="W447" t="e">
        <f>VLOOKUP(B447,[2]taxonomy1!$B:$U,16,FALSE)</f>
        <v>#N/A</v>
      </c>
    </row>
    <row r="448" spans="1:23" x14ac:dyDescent="0.3">
      <c r="A448" t="s">
        <v>866</v>
      </c>
      <c r="B448" t="s">
        <v>867</v>
      </c>
      <c r="C448">
        <v>210</v>
      </c>
      <c r="D448" t="s">
        <v>10</v>
      </c>
      <c r="E448">
        <v>1</v>
      </c>
      <c r="F448">
        <v>203</v>
      </c>
      <c r="G448">
        <v>2735</v>
      </c>
      <c r="H448" t="s">
        <v>11</v>
      </c>
      <c r="I448" t="s">
        <v>10</v>
      </c>
      <c r="J448">
        <f t="shared" si="6"/>
        <v>202</v>
      </c>
      <c r="K448" t="e">
        <f>VLOOKUP(B448,[2]taxonomy1!$B:$U,2,FALSE)</f>
        <v>#N/A</v>
      </c>
      <c r="L448" t="e">
        <f>VLOOKUP(B448,[2]taxonomy1!$B:$U,4,FALSE)</f>
        <v>#N/A</v>
      </c>
      <c r="M448" t="e">
        <f>VLOOKUP(B448,[2]taxonomy1!$B:$U,6,FALSE)</f>
        <v>#N/A</v>
      </c>
      <c r="N448" t="e">
        <f>VLOOKUP(B448,[2]taxonomy1!$B:$U,7,FALSE)</f>
        <v>#N/A</v>
      </c>
      <c r="O448" t="e">
        <f>VLOOKUP(B448,[2]taxonomy1!$B:$U,8,FALSE)</f>
        <v>#N/A</v>
      </c>
      <c r="P448" t="e">
        <f>VLOOKUP(B448,[2]taxonomy1!$B:$U,9,FALSE)</f>
        <v>#N/A</v>
      </c>
      <c r="Q448" t="e">
        <f>VLOOKUP(B448,[2]taxonomy1!$B:$U,10,FALSE)</f>
        <v>#N/A</v>
      </c>
      <c r="R448" t="e">
        <f>VLOOKUP(B448,[2]taxonomy1!$B:$U,11,FALSE)</f>
        <v>#N/A</v>
      </c>
      <c r="S448" t="e">
        <f>VLOOKUP(B448,[2]taxonomy1!$B:$U,12,FALSE)</f>
        <v>#N/A</v>
      </c>
      <c r="T448" t="e">
        <f>VLOOKUP(B448,[2]taxonomy1!$B:$U,13,FALSE)</f>
        <v>#N/A</v>
      </c>
      <c r="U448" t="e">
        <f>VLOOKUP(B448,[2]taxonomy1!$B:$U,14,FALSE)</f>
        <v>#N/A</v>
      </c>
      <c r="V448" t="e">
        <f>VLOOKUP(B448,[2]taxonomy1!$B:$U,15,FALSE)</f>
        <v>#N/A</v>
      </c>
      <c r="W448" t="e">
        <f>VLOOKUP(B448,[2]taxonomy1!$B:$U,16,FALSE)</f>
        <v>#N/A</v>
      </c>
    </row>
    <row r="449" spans="1:23" x14ac:dyDescent="0.3">
      <c r="A449" t="s">
        <v>868</v>
      </c>
      <c r="B449" t="s">
        <v>869</v>
      </c>
      <c r="C449">
        <v>284</v>
      </c>
      <c r="D449" t="s">
        <v>10</v>
      </c>
      <c r="E449">
        <v>21</v>
      </c>
      <c r="F449">
        <v>279</v>
      </c>
      <c r="G449">
        <v>2735</v>
      </c>
      <c r="H449" t="s">
        <v>11</v>
      </c>
      <c r="I449" t="s">
        <v>10</v>
      </c>
      <c r="J449">
        <f t="shared" si="6"/>
        <v>258</v>
      </c>
      <c r="K449" t="str">
        <f>VLOOKUP(B449,[2]taxonomy1!$B:$U,2,FALSE)</f>
        <v xml:space="preserve"> Ordospora colligata OC4.</v>
      </c>
      <c r="L449" t="str">
        <f>VLOOKUP(B449,[2]taxonomy1!$B:$U,4,FALSE)</f>
        <v xml:space="preserve"> NCBI_TaxID=1354746 {ECO:0000313|EMBL:KHN69552.1, ECO:0000313|Proteomes:UP000031056};</v>
      </c>
      <c r="M449" t="str">
        <f>VLOOKUP(B449,[2]taxonomy1!$B:$U,6,FALSE)</f>
        <v>Eukaryota</v>
      </c>
      <c r="N449" t="str">
        <f>VLOOKUP(B449,[2]taxonomy1!$B:$U,7,FALSE)</f>
        <v xml:space="preserve"> Fungi</v>
      </c>
      <c r="O449" t="str">
        <f>VLOOKUP(B449,[2]taxonomy1!$B:$U,8,FALSE)</f>
        <v xml:space="preserve"> Fungi incertae sedis</v>
      </c>
      <c r="P449" t="str">
        <f>VLOOKUP(B449,[2]taxonomy1!$B:$U,9,FALSE)</f>
        <v xml:space="preserve"> Microsporidia</v>
      </c>
      <c r="Q449" t="str">
        <f>VLOOKUP(B449,[2]taxonomy1!$B:$U,10,FALSE)</f>
        <v xml:space="preserve"> Ordosporidae</v>
      </c>
      <c r="R449" t="str">
        <f>VLOOKUP(B449,[2]taxonomy1!$B:$U,11,FALSE)</f>
        <v>Ordospora.</v>
      </c>
      <c r="S449">
        <f>VLOOKUP(B449,[2]taxonomy1!$B:$U,12,FALSE)</f>
        <v>0</v>
      </c>
      <c r="T449">
        <f>VLOOKUP(B449,[2]taxonomy1!$B:$U,13,FALSE)</f>
        <v>0</v>
      </c>
      <c r="U449">
        <f>VLOOKUP(B449,[2]taxonomy1!$B:$U,14,FALSE)</f>
        <v>0</v>
      </c>
      <c r="V449">
        <f>VLOOKUP(B449,[2]taxonomy1!$B:$U,15,FALSE)</f>
        <v>0</v>
      </c>
      <c r="W449">
        <f>VLOOKUP(B449,[2]taxonomy1!$B:$U,16,FALSE)</f>
        <v>0</v>
      </c>
    </row>
    <row r="450" spans="1:23" x14ac:dyDescent="0.3">
      <c r="A450" t="s">
        <v>870</v>
      </c>
      <c r="B450" t="s">
        <v>871</v>
      </c>
      <c r="C450">
        <v>283</v>
      </c>
      <c r="D450" t="s">
        <v>10</v>
      </c>
      <c r="E450">
        <v>2</v>
      </c>
      <c r="F450">
        <v>276</v>
      </c>
      <c r="G450">
        <v>2735</v>
      </c>
      <c r="H450" t="s">
        <v>11</v>
      </c>
      <c r="I450" t="s">
        <v>10</v>
      </c>
      <c r="J450">
        <f t="shared" si="6"/>
        <v>274</v>
      </c>
      <c r="K450" t="str">
        <f>VLOOKUP(B450,[2]taxonomy1!$B:$U,2,FALSE)</f>
        <v xml:space="preserve"> Toxocara canis (Canine roundworm).</v>
      </c>
      <c r="L450" t="str">
        <f>VLOOKUP(B450,[2]taxonomy1!$B:$U,4,FALSE)</f>
        <v xml:space="preserve"> NCBI_TaxID=6265 {ECO:0000313|EMBL:KHN75948.1, ECO:0000313|Proteomes:UP000031036};</v>
      </c>
      <c r="M450" t="str">
        <f>VLOOKUP(B450,[2]taxonomy1!$B:$U,6,FALSE)</f>
        <v>Eukaryota</v>
      </c>
      <c r="N450" t="str">
        <f>VLOOKUP(B450,[2]taxonomy1!$B:$U,7,FALSE)</f>
        <v xml:space="preserve"> Metazoa</v>
      </c>
      <c r="O450" t="str">
        <f>VLOOKUP(B450,[2]taxonomy1!$B:$U,8,FALSE)</f>
        <v xml:space="preserve"> Ecdysozoa</v>
      </c>
      <c r="P450" t="str">
        <f>VLOOKUP(B450,[2]taxonomy1!$B:$U,9,FALSE)</f>
        <v xml:space="preserve"> Nematoda</v>
      </c>
      <c r="Q450" t="str">
        <f>VLOOKUP(B450,[2]taxonomy1!$B:$U,10,FALSE)</f>
        <v xml:space="preserve"> Chromadorea</v>
      </c>
      <c r="R450" t="str">
        <f>VLOOKUP(B450,[2]taxonomy1!$B:$U,11,FALSE)</f>
        <v xml:space="preserve"> Ascaridida</v>
      </c>
      <c r="S450" t="str">
        <f>VLOOKUP(B450,[2]taxonomy1!$B:$U,12,FALSE)</f>
        <v>Ascaridoidea</v>
      </c>
      <c r="T450" t="str">
        <f>VLOOKUP(B450,[2]taxonomy1!$B:$U,13,FALSE)</f>
        <v xml:space="preserve"> Toxocaridae</v>
      </c>
      <c r="U450" t="str">
        <f>VLOOKUP(B450,[2]taxonomy1!$B:$U,14,FALSE)</f>
        <v xml:space="preserve"> Toxocara.</v>
      </c>
      <c r="V450">
        <f>VLOOKUP(B450,[2]taxonomy1!$B:$U,15,FALSE)</f>
        <v>0</v>
      </c>
      <c r="W450">
        <f>VLOOKUP(B450,[2]taxonomy1!$B:$U,16,FALSE)</f>
        <v>0</v>
      </c>
    </row>
    <row r="451" spans="1:23" x14ac:dyDescent="0.3">
      <c r="A451" t="s">
        <v>872</v>
      </c>
      <c r="B451" t="s">
        <v>873</v>
      </c>
      <c r="C451">
        <v>395</v>
      </c>
      <c r="D451" t="s">
        <v>10</v>
      </c>
      <c r="E451">
        <v>110</v>
      </c>
      <c r="F451">
        <v>389</v>
      </c>
      <c r="G451">
        <v>2735</v>
      </c>
      <c r="H451" t="s">
        <v>11</v>
      </c>
      <c r="I451" t="s">
        <v>10</v>
      </c>
      <c r="J451">
        <f t="shared" ref="J451:J514" si="7">F451-E451</f>
        <v>279</v>
      </c>
      <c r="K451" t="str">
        <f>VLOOKUP(B451,[2]taxonomy1!$B:$U,2,FALSE)</f>
        <v xml:space="preserve"> Toxocara canis (Canine roundworm).</v>
      </c>
      <c r="L451" t="str">
        <f>VLOOKUP(B451,[2]taxonomy1!$B:$U,4,FALSE)</f>
        <v xml:space="preserve"> NCBI_TaxID=6265 {ECO:0000313|EMBL:KHN83326.1, ECO:0000313|Proteomes:UP000031036};</v>
      </c>
      <c r="M451" t="str">
        <f>VLOOKUP(B451,[2]taxonomy1!$B:$U,6,FALSE)</f>
        <v>Eukaryota</v>
      </c>
      <c r="N451" t="str">
        <f>VLOOKUP(B451,[2]taxonomy1!$B:$U,7,FALSE)</f>
        <v xml:space="preserve"> Metazoa</v>
      </c>
      <c r="O451" t="str">
        <f>VLOOKUP(B451,[2]taxonomy1!$B:$U,8,FALSE)</f>
        <v xml:space="preserve"> Ecdysozoa</v>
      </c>
      <c r="P451" t="str">
        <f>VLOOKUP(B451,[2]taxonomy1!$B:$U,9,FALSE)</f>
        <v xml:space="preserve"> Nematoda</v>
      </c>
      <c r="Q451" t="str">
        <f>VLOOKUP(B451,[2]taxonomy1!$B:$U,10,FALSE)</f>
        <v xml:space="preserve"> Chromadorea</v>
      </c>
      <c r="R451" t="str">
        <f>VLOOKUP(B451,[2]taxonomy1!$B:$U,11,FALSE)</f>
        <v xml:space="preserve"> Ascaridida</v>
      </c>
      <c r="S451" t="str">
        <f>VLOOKUP(B451,[2]taxonomy1!$B:$U,12,FALSE)</f>
        <v>Ascaridoidea</v>
      </c>
      <c r="T451" t="str">
        <f>VLOOKUP(B451,[2]taxonomy1!$B:$U,13,FALSE)</f>
        <v xml:space="preserve"> Toxocaridae</v>
      </c>
      <c r="U451" t="str">
        <f>VLOOKUP(B451,[2]taxonomy1!$B:$U,14,FALSE)</f>
        <v xml:space="preserve"> Toxocara.</v>
      </c>
      <c r="V451">
        <f>VLOOKUP(B451,[2]taxonomy1!$B:$U,15,FALSE)</f>
        <v>0</v>
      </c>
      <c r="W451">
        <f>VLOOKUP(B451,[2]taxonomy1!$B:$U,16,FALSE)</f>
        <v>0</v>
      </c>
    </row>
    <row r="452" spans="1:23" x14ac:dyDescent="0.3">
      <c r="A452" t="s">
        <v>874</v>
      </c>
      <c r="B452" t="s">
        <v>875</v>
      </c>
      <c r="C452">
        <v>283</v>
      </c>
      <c r="D452" t="s">
        <v>10</v>
      </c>
      <c r="E452">
        <v>3</v>
      </c>
      <c r="F452">
        <v>276</v>
      </c>
      <c r="G452">
        <v>2735</v>
      </c>
      <c r="H452" t="s">
        <v>11</v>
      </c>
      <c r="I452" t="s">
        <v>10</v>
      </c>
      <c r="J452">
        <f t="shared" si="7"/>
        <v>273</v>
      </c>
      <c r="K452" t="str">
        <f>VLOOKUP(B452,[2]taxonomy1!$B:$U,2,FALSE)</f>
        <v xml:space="preserve"> Metarhizium album ARSEF 1941.</v>
      </c>
      <c r="L452" t="str">
        <f>VLOOKUP(B452,[2]taxonomy1!$B:$U,4,FALSE)</f>
        <v xml:space="preserve"> NCBI_TaxID=1081103 {ECO:0000313|EMBL:KHN95073.1, ECO:0000313|Proteomes:UP000030816};</v>
      </c>
      <c r="M452" t="str">
        <f>VLOOKUP(B452,[2]taxonomy1!$B:$U,6,FALSE)</f>
        <v>Eukaryota</v>
      </c>
      <c r="N452" t="str">
        <f>VLOOKUP(B452,[2]taxonomy1!$B:$U,7,FALSE)</f>
        <v xml:space="preserve"> Fungi</v>
      </c>
      <c r="O452" t="str">
        <f>VLOOKUP(B452,[2]taxonomy1!$B:$U,8,FALSE)</f>
        <v xml:space="preserve"> Dikarya</v>
      </c>
      <c r="P452" t="str">
        <f>VLOOKUP(B452,[2]taxonomy1!$B:$U,9,FALSE)</f>
        <v xml:space="preserve"> Ascomycota</v>
      </c>
      <c r="Q452" t="str">
        <f>VLOOKUP(B452,[2]taxonomy1!$B:$U,10,FALSE)</f>
        <v xml:space="preserve"> Pezizomycotina</v>
      </c>
      <c r="R452" t="str">
        <f>VLOOKUP(B452,[2]taxonomy1!$B:$U,11,FALSE)</f>
        <v>Sordariomycetes</v>
      </c>
      <c r="S452" t="str">
        <f>VLOOKUP(B452,[2]taxonomy1!$B:$U,12,FALSE)</f>
        <v xml:space="preserve"> Hypocreomycetidae</v>
      </c>
      <c r="T452" t="str">
        <f>VLOOKUP(B452,[2]taxonomy1!$B:$U,13,FALSE)</f>
        <v xml:space="preserve"> Hypocreales</v>
      </c>
      <c r="U452" t="str">
        <f>VLOOKUP(B452,[2]taxonomy1!$B:$U,14,FALSE)</f>
        <v xml:space="preserve"> Clavicipitaceae</v>
      </c>
      <c r="V452" t="str">
        <f>VLOOKUP(B452,[2]taxonomy1!$B:$U,15,FALSE)</f>
        <v>Metarhizium.</v>
      </c>
      <c r="W452">
        <f>VLOOKUP(B452,[2]taxonomy1!$B:$U,16,FALSE)</f>
        <v>0</v>
      </c>
    </row>
    <row r="453" spans="1:23" x14ac:dyDescent="0.3">
      <c r="A453" t="s">
        <v>876</v>
      </c>
      <c r="B453" t="s">
        <v>877</v>
      </c>
      <c r="C453">
        <v>501</v>
      </c>
      <c r="D453" t="s">
        <v>10</v>
      </c>
      <c r="E453">
        <v>186</v>
      </c>
      <c r="F453">
        <v>472</v>
      </c>
      <c r="G453">
        <v>2735</v>
      </c>
      <c r="H453" t="s">
        <v>11</v>
      </c>
      <c r="I453" t="s">
        <v>10</v>
      </c>
      <c r="J453">
        <f t="shared" si="7"/>
        <v>286</v>
      </c>
      <c r="K453" t="str">
        <f>VLOOKUP(B453,[2]taxonomy1!$B:$U,2,FALSE)</f>
        <v xml:space="preserve"> Metarhizium album ARSEF 1941.</v>
      </c>
      <c r="L453" t="str">
        <f>VLOOKUP(B453,[2]taxonomy1!$B:$U,4,FALSE)</f>
        <v xml:space="preserve"> NCBI_TaxID=1081103 {ECO:0000313|EMBL:KHN95810.1, ECO:0000313|Proteomes:UP000030816};</v>
      </c>
      <c r="M453" t="str">
        <f>VLOOKUP(B453,[2]taxonomy1!$B:$U,6,FALSE)</f>
        <v>Eukaryota</v>
      </c>
      <c r="N453" t="str">
        <f>VLOOKUP(B453,[2]taxonomy1!$B:$U,7,FALSE)</f>
        <v xml:space="preserve"> Fungi</v>
      </c>
      <c r="O453" t="str">
        <f>VLOOKUP(B453,[2]taxonomy1!$B:$U,8,FALSE)</f>
        <v xml:space="preserve"> Dikarya</v>
      </c>
      <c r="P453" t="str">
        <f>VLOOKUP(B453,[2]taxonomy1!$B:$U,9,FALSE)</f>
        <v xml:space="preserve"> Ascomycota</v>
      </c>
      <c r="Q453" t="str">
        <f>VLOOKUP(B453,[2]taxonomy1!$B:$U,10,FALSE)</f>
        <v xml:space="preserve"> Pezizomycotina</v>
      </c>
      <c r="R453" t="str">
        <f>VLOOKUP(B453,[2]taxonomy1!$B:$U,11,FALSE)</f>
        <v>Sordariomycetes</v>
      </c>
      <c r="S453" t="str">
        <f>VLOOKUP(B453,[2]taxonomy1!$B:$U,12,FALSE)</f>
        <v xml:space="preserve"> Hypocreomycetidae</v>
      </c>
      <c r="T453" t="str">
        <f>VLOOKUP(B453,[2]taxonomy1!$B:$U,13,FALSE)</f>
        <v xml:space="preserve"> Hypocreales</v>
      </c>
      <c r="U453" t="str">
        <f>VLOOKUP(B453,[2]taxonomy1!$B:$U,14,FALSE)</f>
        <v xml:space="preserve"> Clavicipitaceae</v>
      </c>
      <c r="V453" t="str">
        <f>VLOOKUP(B453,[2]taxonomy1!$B:$U,15,FALSE)</f>
        <v>Metarhizium.</v>
      </c>
      <c r="W453">
        <f>VLOOKUP(B453,[2]taxonomy1!$B:$U,16,FALSE)</f>
        <v>0</v>
      </c>
    </row>
    <row r="454" spans="1:23" x14ac:dyDescent="0.3">
      <c r="A454" t="s">
        <v>878</v>
      </c>
      <c r="B454" t="s">
        <v>879</v>
      </c>
      <c r="C454">
        <v>354</v>
      </c>
      <c r="D454" t="s">
        <v>10</v>
      </c>
      <c r="E454">
        <v>39</v>
      </c>
      <c r="F454">
        <v>325</v>
      </c>
      <c r="G454">
        <v>2735</v>
      </c>
      <c r="H454" t="s">
        <v>11</v>
      </c>
      <c r="I454" t="s">
        <v>10</v>
      </c>
      <c r="J454">
        <f t="shared" si="7"/>
        <v>286</v>
      </c>
      <c r="K454" t="str">
        <f>VLOOKUP(B454,[2]taxonomy1!$B:$U,2,FALSE)</f>
        <v xml:space="preserve"> Metarhizium guizhouense ARSEF 977.</v>
      </c>
      <c r="L454" t="str">
        <f>VLOOKUP(B454,[2]taxonomy1!$B:$U,4,FALSE)</f>
        <v xml:space="preserve"> NCBI_TaxID=1276136 {ECO:0000313|EMBL:KID84355.1, ECO:0000313|Proteomes:UP000031192};</v>
      </c>
      <c r="M454" t="str">
        <f>VLOOKUP(B454,[2]taxonomy1!$B:$U,6,FALSE)</f>
        <v>Eukaryota</v>
      </c>
      <c r="N454" t="str">
        <f>VLOOKUP(B454,[2]taxonomy1!$B:$U,7,FALSE)</f>
        <v xml:space="preserve"> Fungi</v>
      </c>
      <c r="O454" t="str">
        <f>VLOOKUP(B454,[2]taxonomy1!$B:$U,8,FALSE)</f>
        <v xml:space="preserve"> Dikarya</v>
      </c>
      <c r="P454" t="str">
        <f>VLOOKUP(B454,[2]taxonomy1!$B:$U,9,FALSE)</f>
        <v xml:space="preserve"> Ascomycota</v>
      </c>
      <c r="Q454" t="str">
        <f>VLOOKUP(B454,[2]taxonomy1!$B:$U,10,FALSE)</f>
        <v xml:space="preserve"> Pezizomycotina</v>
      </c>
      <c r="R454" t="str">
        <f>VLOOKUP(B454,[2]taxonomy1!$B:$U,11,FALSE)</f>
        <v>Sordariomycetes</v>
      </c>
      <c r="S454" t="str">
        <f>VLOOKUP(B454,[2]taxonomy1!$B:$U,12,FALSE)</f>
        <v xml:space="preserve"> Hypocreomycetidae</v>
      </c>
      <c r="T454" t="str">
        <f>VLOOKUP(B454,[2]taxonomy1!$B:$U,13,FALSE)</f>
        <v xml:space="preserve"> Hypocreales</v>
      </c>
      <c r="U454" t="str">
        <f>VLOOKUP(B454,[2]taxonomy1!$B:$U,14,FALSE)</f>
        <v xml:space="preserve"> Clavicipitaceae</v>
      </c>
      <c r="V454" t="str">
        <f>VLOOKUP(B454,[2]taxonomy1!$B:$U,15,FALSE)</f>
        <v>Metarhizium.</v>
      </c>
      <c r="W454">
        <f>VLOOKUP(B454,[2]taxonomy1!$B:$U,16,FALSE)</f>
        <v>0</v>
      </c>
    </row>
    <row r="455" spans="1:23" x14ac:dyDescent="0.3">
      <c r="A455" t="s">
        <v>880</v>
      </c>
      <c r="B455" t="s">
        <v>881</v>
      </c>
      <c r="C455">
        <v>340</v>
      </c>
      <c r="D455" t="s">
        <v>10</v>
      </c>
      <c r="E455">
        <v>2</v>
      </c>
      <c r="F455">
        <v>71</v>
      </c>
      <c r="G455">
        <v>2735</v>
      </c>
      <c r="H455" t="s">
        <v>11</v>
      </c>
      <c r="I455" t="s">
        <v>10</v>
      </c>
      <c r="J455">
        <f t="shared" si="7"/>
        <v>69</v>
      </c>
      <c r="K455" t="str">
        <f>VLOOKUP(B455,[2]taxonomy1!$B:$U,2,FALSE)</f>
        <v xml:space="preserve"> Metarhizium guizhouense ARSEF 977.</v>
      </c>
      <c r="L455" t="str">
        <f>VLOOKUP(B455,[2]taxonomy1!$B:$U,4,FALSE)</f>
        <v xml:space="preserve"> NCBI_TaxID=1276136 {ECO:0000313|EMBL:KID90404.1, ECO:0000313|Proteomes:UP000031192};</v>
      </c>
      <c r="M455" t="str">
        <f>VLOOKUP(B455,[2]taxonomy1!$B:$U,6,FALSE)</f>
        <v>Eukaryota</v>
      </c>
      <c r="N455" t="str">
        <f>VLOOKUP(B455,[2]taxonomy1!$B:$U,7,FALSE)</f>
        <v xml:space="preserve"> Fungi</v>
      </c>
      <c r="O455" t="str">
        <f>VLOOKUP(B455,[2]taxonomy1!$B:$U,8,FALSE)</f>
        <v xml:space="preserve"> Dikarya</v>
      </c>
      <c r="P455" t="str">
        <f>VLOOKUP(B455,[2]taxonomy1!$B:$U,9,FALSE)</f>
        <v xml:space="preserve"> Ascomycota</v>
      </c>
      <c r="Q455" t="str">
        <f>VLOOKUP(B455,[2]taxonomy1!$B:$U,10,FALSE)</f>
        <v xml:space="preserve"> Pezizomycotina</v>
      </c>
      <c r="R455" t="str">
        <f>VLOOKUP(B455,[2]taxonomy1!$B:$U,11,FALSE)</f>
        <v>Sordariomycetes</v>
      </c>
      <c r="S455" t="str">
        <f>VLOOKUP(B455,[2]taxonomy1!$B:$U,12,FALSE)</f>
        <v xml:space="preserve"> Hypocreomycetidae</v>
      </c>
      <c r="T455" t="str">
        <f>VLOOKUP(B455,[2]taxonomy1!$B:$U,13,FALSE)</f>
        <v xml:space="preserve"> Hypocreales</v>
      </c>
      <c r="U455" t="str">
        <f>VLOOKUP(B455,[2]taxonomy1!$B:$U,14,FALSE)</f>
        <v xml:space="preserve"> Clavicipitaceae</v>
      </c>
      <c r="V455" t="str">
        <f>VLOOKUP(B455,[2]taxonomy1!$B:$U,15,FALSE)</f>
        <v>Metarhizium.</v>
      </c>
      <c r="W455">
        <f>VLOOKUP(B455,[2]taxonomy1!$B:$U,16,FALSE)</f>
        <v>0</v>
      </c>
    </row>
    <row r="456" spans="1:23" x14ac:dyDescent="0.3">
      <c r="A456" t="s">
        <v>880</v>
      </c>
      <c r="B456" t="s">
        <v>881</v>
      </c>
      <c r="C456">
        <v>340</v>
      </c>
      <c r="D456" t="s">
        <v>10</v>
      </c>
      <c r="E456">
        <v>92</v>
      </c>
      <c r="F456">
        <v>333</v>
      </c>
      <c r="G456">
        <v>2735</v>
      </c>
      <c r="H456" t="s">
        <v>11</v>
      </c>
      <c r="I456" t="s">
        <v>10</v>
      </c>
      <c r="J456">
        <f t="shared" si="7"/>
        <v>241</v>
      </c>
      <c r="K456" t="str">
        <f>VLOOKUP(B456,[2]taxonomy1!$B:$U,2,FALSE)</f>
        <v xml:space="preserve"> Metarhizium guizhouense ARSEF 977.</v>
      </c>
      <c r="L456" t="str">
        <f>VLOOKUP(B456,[2]taxonomy1!$B:$U,4,FALSE)</f>
        <v xml:space="preserve"> NCBI_TaxID=1276136 {ECO:0000313|EMBL:KID90404.1, ECO:0000313|Proteomes:UP000031192};</v>
      </c>
      <c r="M456" t="str">
        <f>VLOOKUP(B456,[2]taxonomy1!$B:$U,6,FALSE)</f>
        <v>Eukaryota</v>
      </c>
      <c r="N456" t="str">
        <f>VLOOKUP(B456,[2]taxonomy1!$B:$U,7,FALSE)</f>
        <v xml:space="preserve"> Fungi</v>
      </c>
      <c r="O456" t="str">
        <f>VLOOKUP(B456,[2]taxonomy1!$B:$U,8,FALSE)</f>
        <v xml:space="preserve"> Dikarya</v>
      </c>
      <c r="P456" t="str">
        <f>VLOOKUP(B456,[2]taxonomy1!$B:$U,9,FALSE)</f>
        <v xml:space="preserve"> Ascomycota</v>
      </c>
      <c r="Q456" t="str">
        <f>VLOOKUP(B456,[2]taxonomy1!$B:$U,10,FALSE)</f>
        <v xml:space="preserve"> Pezizomycotina</v>
      </c>
      <c r="R456" t="str">
        <f>VLOOKUP(B456,[2]taxonomy1!$B:$U,11,FALSE)</f>
        <v>Sordariomycetes</v>
      </c>
      <c r="S456" t="str">
        <f>VLOOKUP(B456,[2]taxonomy1!$B:$U,12,FALSE)</f>
        <v xml:space="preserve"> Hypocreomycetidae</v>
      </c>
      <c r="T456" t="str">
        <f>VLOOKUP(B456,[2]taxonomy1!$B:$U,13,FALSE)</f>
        <v xml:space="preserve"> Hypocreales</v>
      </c>
      <c r="U456" t="str">
        <f>VLOOKUP(B456,[2]taxonomy1!$B:$U,14,FALSE)</f>
        <v xml:space="preserve"> Clavicipitaceae</v>
      </c>
      <c r="V456" t="str">
        <f>VLOOKUP(B456,[2]taxonomy1!$B:$U,15,FALSE)</f>
        <v>Metarhizium.</v>
      </c>
      <c r="W456">
        <f>VLOOKUP(B456,[2]taxonomy1!$B:$U,16,FALSE)</f>
        <v>0</v>
      </c>
    </row>
    <row r="457" spans="1:23" x14ac:dyDescent="0.3">
      <c r="A457" t="s">
        <v>882</v>
      </c>
      <c r="B457" t="s">
        <v>883</v>
      </c>
      <c r="C457">
        <v>284</v>
      </c>
      <c r="D457" t="s">
        <v>10</v>
      </c>
      <c r="E457">
        <v>3</v>
      </c>
      <c r="F457">
        <v>277</v>
      </c>
      <c r="G457">
        <v>2735</v>
      </c>
      <c r="H457" t="s">
        <v>11</v>
      </c>
      <c r="I457" t="s">
        <v>10</v>
      </c>
      <c r="J457">
        <f t="shared" si="7"/>
        <v>274</v>
      </c>
      <c r="K457" t="str">
        <f>VLOOKUP(B457,[2]taxonomy1!$B:$U,2,FALSE)</f>
        <v xml:space="preserve"> Parasitella parasitica.</v>
      </c>
      <c r="L457" t="str">
        <f>VLOOKUP(B457,[2]taxonomy1!$B:$U,4,FALSE)</f>
        <v xml:space="preserve"> NCBI_TaxID=35722 {ECO:0000313|EMBL:CEP16024.1, ECO:0000313|Proteomes:UP000054107};</v>
      </c>
      <c r="M457" t="str">
        <f>VLOOKUP(B457,[2]taxonomy1!$B:$U,6,FALSE)</f>
        <v>Eukaryota</v>
      </c>
      <c r="N457" t="str">
        <f>VLOOKUP(B457,[2]taxonomy1!$B:$U,7,FALSE)</f>
        <v xml:space="preserve"> Fungi</v>
      </c>
      <c r="O457" t="str">
        <f>VLOOKUP(B457,[2]taxonomy1!$B:$U,8,FALSE)</f>
        <v xml:space="preserve"> Fungi incertae sedis</v>
      </c>
      <c r="P457" t="str">
        <f>VLOOKUP(B457,[2]taxonomy1!$B:$U,9,FALSE)</f>
        <v xml:space="preserve"> Mucoromycota</v>
      </c>
      <c r="Q457" t="str">
        <f>VLOOKUP(B457,[2]taxonomy1!$B:$U,10,FALSE)</f>
        <v xml:space="preserve"> Mucoromycotina</v>
      </c>
      <c r="R457" t="str">
        <f>VLOOKUP(B457,[2]taxonomy1!$B:$U,11,FALSE)</f>
        <v>Mucorales</v>
      </c>
      <c r="S457" t="str">
        <f>VLOOKUP(B457,[2]taxonomy1!$B:$U,12,FALSE)</f>
        <v xml:space="preserve"> Mucorineae</v>
      </c>
      <c r="T457" t="str">
        <f>VLOOKUP(B457,[2]taxonomy1!$B:$U,13,FALSE)</f>
        <v xml:space="preserve"> Mucoraceae</v>
      </c>
      <c r="U457" t="str">
        <f>VLOOKUP(B457,[2]taxonomy1!$B:$U,14,FALSE)</f>
        <v xml:space="preserve"> Parasitella.</v>
      </c>
      <c r="V457">
        <f>VLOOKUP(B457,[2]taxonomy1!$B:$U,15,FALSE)</f>
        <v>0</v>
      </c>
      <c r="W457">
        <f>VLOOKUP(B457,[2]taxonomy1!$B:$U,16,FALSE)</f>
        <v>0</v>
      </c>
    </row>
    <row r="458" spans="1:23" x14ac:dyDescent="0.3">
      <c r="A458" t="s">
        <v>884</v>
      </c>
      <c r="B458" t="s">
        <v>885</v>
      </c>
      <c r="C458">
        <v>334</v>
      </c>
      <c r="D458" t="s">
        <v>10</v>
      </c>
      <c r="E458">
        <v>53</v>
      </c>
      <c r="F458">
        <v>327</v>
      </c>
      <c r="G458">
        <v>2735</v>
      </c>
      <c r="H458" t="s">
        <v>11</v>
      </c>
      <c r="I458" t="s">
        <v>10</v>
      </c>
      <c r="J458">
        <f t="shared" si="7"/>
        <v>274</v>
      </c>
      <c r="K458" t="str">
        <f>VLOOKUP(B458,[2]taxonomy1!$B:$U,2,FALSE)</f>
        <v xml:space="preserve"> Parasitella parasitica.</v>
      </c>
      <c r="L458" t="str">
        <f>VLOOKUP(B458,[2]taxonomy1!$B:$U,4,FALSE)</f>
        <v xml:space="preserve"> NCBI_TaxID=35722 {ECO:0000313|EMBL:CEP16129.1, ECO:0000313|Proteomes:UP000054107};</v>
      </c>
      <c r="M458" t="str">
        <f>VLOOKUP(B458,[2]taxonomy1!$B:$U,6,FALSE)</f>
        <v>Eukaryota</v>
      </c>
      <c r="N458" t="str">
        <f>VLOOKUP(B458,[2]taxonomy1!$B:$U,7,FALSE)</f>
        <v xml:space="preserve"> Fungi</v>
      </c>
      <c r="O458" t="str">
        <f>VLOOKUP(B458,[2]taxonomy1!$B:$U,8,FALSE)</f>
        <v xml:space="preserve"> Fungi incertae sedis</v>
      </c>
      <c r="P458" t="str">
        <f>VLOOKUP(B458,[2]taxonomy1!$B:$U,9,FALSE)</f>
        <v xml:space="preserve"> Mucoromycota</v>
      </c>
      <c r="Q458" t="str">
        <f>VLOOKUP(B458,[2]taxonomy1!$B:$U,10,FALSE)</f>
        <v xml:space="preserve"> Mucoromycotina</v>
      </c>
      <c r="R458" t="str">
        <f>VLOOKUP(B458,[2]taxonomy1!$B:$U,11,FALSE)</f>
        <v>Mucorales</v>
      </c>
      <c r="S458" t="str">
        <f>VLOOKUP(B458,[2]taxonomy1!$B:$U,12,FALSE)</f>
        <v xml:space="preserve"> Mucorineae</v>
      </c>
      <c r="T458" t="str">
        <f>VLOOKUP(B458,[2]taxonomy1!$B:$U,13,FALSE)</f>
        <v xml:space="preserve"> Mucoraceae</v>
      </c>
      <c r="U458" t="str">
        <f>VLOOKUP(B458,[2]taxonomy1!$B:$U,14,FALSE)</f>
        <v xml:space="preserve"> Parasitella.</v>
      </c>
      <c r="V458">
        <f>VLOOKUP(B458,[2]taxonomy1!$B:$U,15,FALSE)</f>
        <v>0</v>
      </c>
      <c r="W458">
        <f>VLOOKUP(B458,[2]taxonomy1!$B:$U,16,FALSE)</f>
        <v>0</v>
      </c>
    </row>
    <row r="459" spans="1:23" x14ac:dyDescent="0.3">
      <c r="A459" t="s">
        <v>886</v>
      </c>
      <c r="B459" t="s">
        <v>887</v>
      </c>
      <c r="C459">
        <v>296</v>
      </c>
      <c r="D459" t="s">
        <v>10</v>
      </c>
      <c r="E459">
        <v>18</v>
      </c>
      <c r="F459">
        <v>289</v>
      </c>
      <c r="G459">
        <v>2735</v>
      </c>
      <c r="H459" t="s">
        <v>11</v>
      </c>
      <c r="I459" t="s">
        <v>10</v>
      </c>
      <c r="J459">
        <f t="shared" si="7"/>
        <v>271</v>
      </c>
      <c r="K459" t="str">
        <f>VLOOKUP(B459,[2]taxonomy1!$B:$U,2,FALSE)</f>
        <v xml:space="preserve"> Parasitella parasitica.</v>
      </c>
      <c r="L459" t="str">
        <f>VLOOKUP(B459,[2]taxonomy1!$B:$U,4,FALSE)</f>
        <v xml:space="preserve"> NCBI_TaxID=35722 {ECO:0000313|EMBL:CEP17479.1, ECO:0000313|Proteomes:UP000054107};</v>
      </c>
      <c r="M459" t="str">
        <f>VLOOKUP(B459,[2]taxonomy1!$B:$U,6,FALSE)</f>
        <v>Eukaryota</v>
      </c>
      <c r="N459" t="str">
        <f>VLOOKUP(B459,[2]taxonomy1!$B:$U,7,FALSE)</f>
        <v xml:space="preserve"> Fungi</v>
      </c>
      <c r="O459" t="str">
        <f>VLOOKUP(B459,[2]taxonomy1!$B:$U,8,FALSE)</f>
        <v xml:space="preserve"> Fungi incertae sedis</v>
      </c>
      <c r="P459" t="str">
        <f>VLOOKUP(B459,[2]taxonomy1!$B:$U,9,FALSE)</f>
        <v xml:space="preserve"> Mucoromycota</v>
      </c>
      <c r="Q459" t="str">
        <f>VLOOKUP(B459,[2]taxonomy1!$B:$U,10,FALSE)</f>
        <v xml:space="preserve"> Mucoromycotina</v>
      </c>
      <c r="R459" t="str">
        <f>VLOOKUP(B459,[2]taxonomy1!$B:$U,11,FALSE)</f>
        <v>Mucorales</v>
      </c>
      <c r="S459" t="str">
        <f>VLOOKUP(B459,[2]taxonomy1!$B:$U,12,FALSE)</f>
        <v xml:space="preserve"> Mucorineae</v>
      </c>
      <c r="T459" t="str">
        <f>VLOOKUP(B459,[2]taxonomy1!$B:$U,13,FALSE)</f>
        <v xml:space="preserve"> Mucoraceae</v>
      </c>
      <c r="U459" t="str">
        <f>VLOOKUP(B459,[2]taxonomy1!$B:$U,14,FALSE)</f>
        <v xml:space="preserve"> Parasitella.</v>
      </c>
      <c r="V459">
        <f>VLOOKUP(B459,[2]taxonomy1!$B:$U,15,FALSE)</f>
        <v>0</v>
      </c>
      <c r="W459">
        <f>VLOOKUP(B459,[2]taxonomy1!$B:$U,16,FALSE)</f>
        <v>0</v>
      </c>
    </row>
    <row r="460" spans="1:23" x14ac:dyDescent="0.3">
      <c r="A460" t="s">
        <v>888</v>
      </c>
      <c r="B460" t="s">
        <v>889</v>
      </c>
      <c r="C460">
        <v>305</v>
      </c>
      <c r="D460" t="s">
        <v>10</v>
      </c>
      <c r="E460">
        <v>20</v>
      </c>
      <c r="F460">
        <v>299</v>
      </c>
      <c r="G460">
        <v>2735</v>
      </c>
      <c r="H460" t="s">
        <v>11</v>
      </c>
      <c r="I460" t="s">
        <v>10</v>
      </c>
      <c r="J460">
        <f t="shared" si="7"/>
        <v>279</v>
      </c>
      <c r="K460" t="str">
        <f>VLOOKUP(B460,[2]taxonomy1!$B:$U,2,FALSE)</f>
        <v xml:space="preserve"> Ancylostoma duodenale.</v>
      </c>
      <c r="L460" t="str">
        <f>VLOOKUP(B460,[2]taxonomy1!$B:$U,4,FALSE)</f>
        <v xml:space="preserve"> NCBI_TaxID=51022 {ECO:0000313|EMBL:KIH60287.1, ECO:0000313|Proteomes:UP000054047};</v>
      </c>
      <c r="M460" t="str">
        <f>VLOOKUP(B460,[2]taxonomy1!$B:$U,6,FALSE)</f>
        <v>Eukaryota</v>
      </c>
      <c r="N460" t="str">
        <f>VLOOKUP(B460,[2]taxonomy1!$B:$U,7,FALSE)</f>
        <v xml:space="preserve"> Metazoa</v>
      </c>
      <c r="O460" t="str">
        <f>VLOOKUP(B460,[2]taxonomy1!$B:$U,8,FALSE)</f>
        <v xml:space="preserve"> Ecdysozoa</v>
      </c>
      <c r="P460" t="str">
        <f>VLOOKUP(B460,[2]taxonomy1!$B:$U,9,FALSE)</f>
        <v xml:space="preserve"> Nematoda</v>
      </c>
      <c r="Q460" t="str">
        <f>VLOOKUP(B460,[2]taxonomy1!$B:$U,10,FALSE)</f>
        <v xml:space="preserve"> Chromadorea</v>
      </c>
      <c r="R460" t="str">
        <f>VLOOKUP(B460,[2]taxonomy1!$B:$U,11,FALSE)</f>
        <v xml:space="preserve"> Rhabditida</v>
      </c>
      <c r="S460" t="str">
        <f>VLOOKUP(B460,[2]taxonomy1!$B:$U,12,FALSE)</f>
        <v>Strongylida</v>
      </c>
      <c r="T460" t="str">
        <f>VLOOKUP(B460,[2]taxonomy1!$B:$U,13,FALSE)</f>
        <v xml:space="preserve"> Ancylostomatoidea</v>
      </c>
      <c r="U460" t="str">
        <f>VLOOKUP(B460,[2]taxonomy1!$B:$U,14,FALSE)</f>
        <v xml:space="preserve"> Ancylostomatidae</v>
      </c>
      <c r="V460" t="str">
        <f>VLOOKUP(B460,[2]taxonomy1!$B:$U,15,FALSE)</f>
        <v xml:space="preserve"> Ancylostomatinae</v>
      </c>
      <c r="W460" t="str">
        <f>VLOOKUP(B460,[2]taxonomy1!$B:$U,16,FALSE)</f>
        <v>Ancylostoma.</v>
      </c>
    </row>
    <row r="461" spans="1:23" x14ac:dyDescent="0.3">
      <c r="A461" t="s">
        <v>890</v>
      </c>
      <c r="B461" t="s">
        <v>891</v>
      </c>
      <c r="C461">
        <v>230</v>
      </c>
      <c r="D461" t="s">
        <v>10</v>
      </c>
      <c r="E461">
        <v>4</v>
      </c>
      <c r="F461">
        <v>221</v>
      </c>
      <c r="G461">
        <v>2735</v>
      </c>
      <c r="H461" t="s">
        <v>11</v>
      </c>
      <c r="I461" t="s">
        <v>10</v>
      </c>
      <c r="J461">
        <f t="shared" si="7"/>
        <v>217</v>
      </c>
      <c r="K461" t="str">
        <f>VLOOKUP(B461,[2]taxonomy1!$B:$U,2,FALSE)</f>
        <v xml:space="preserve"> Ancylostoma duodenale.</v>
      </c>
      <c r="L461" t="str">
        <f>VLOOKUP(B461,[2]taxonomy1!$B:$U,4,FALSE)</f>
        <v xml:space="preserve"> NCBI_TaxID=51022 {ECO:0000313|EMBL:KIH69450.1, ECO:0000313|Proteomes:UP000054047};</v>
      </c>
      <c r="M461" t="str">
        <f>VLOOKUP(B461,[2]taxonomy1!$B:$U,6,FALSE)</f>
        <v>Eukaryota</v>
      </c>
      <c r="N461" t="str">
        <f>VLOOKUP(B461,[2]taxonomy1!$B:$U,7,FALSE)</f>
        <v xml:space="preserve"> Metazoa</v>
      </c>
      <c r="O461" t="str">
        <f>VLOOKUP(B461,[2]taxonomy1!$B:$U,8,FALSE)</f>
        <v xml:space="preserve"> Ecdysozoa</v>
      </c>
      <c r="P461" t="str">
        <f>VLOOKUP(B461,[2]taxonomy1!$B:$U,9,FALSE)</f>
        <v xml:space="preserve"> Nematoda</v>
      </c>
      <c r="Q461" t="str">
        <f>VLOOKUP(B461,[2]taxonomy1!$B:$U,10,FALSE)</f>
        <v xml:space="preserve"> Chromadorea</v>
      </c>
      <c r="R461" t="str">
        <f>VLOOKUP(B461,[2]taxonomy1!$B:$U,11,FALSE)</f>
        <v xml:space="preserve"> Rhabditida</v>
      </c>
      <c r="S461" t="str">
        <f>VLOOKUP(B461,[2]taxonomy1!$B:$U,12,FALSE)</f>
        <v>Strongylida</v>
      </c>
      <c r="T461" t="str">
        <f>VLOOKUP(B461,[2]taxonomy1!$B:$U,13,FALSE)</f>
        <v xml:space="preserve"> Ancylostomatoidea</v>
      </c>
      <c r="U461" t="str">
        <f>VLOOKUP(B461,[2]taxonomy1!$B:$U,14,FALSE)</f>
        <v xml:space="preserve"> Ancylostomatidae</v>
      </c>
      <c r="V461" t="str">
        <f>VLOOKUP(B461,[2]taxonomy1!$B:$U,15,FALSE)</f>
        <v xml:space="preserve"> Ancylostomatinae</v>
      </c>
      <c r="W461" t="str">
        <f>VLOOKUP(B461,[2]taxonomy1!$B:$U,16,FALSE)</f>
        <v>Ancylostoma.</v>
      </c>
    </row>
    <row r="462" spans="1:23" x14ac:dyDescent="0.3">
      <c r="A462" t="s">
        <v>892</v>
      </c>
      <c r="B462" t="s">
        <v>893</v>
      </c>
      <c r="C462">
        <v>80</v>
      </c>
      <c r="D462" t="s">
        <v>10</v>
      </c>
      <c r="E462">
        <v>2</v>
      </c>
      <c r="F462">
        <v>79</v>
      </c>
      <c r="G462">
        <v>2735</v>
      </c>
      <c r="H462" t="s">
        <v>11</v>
      </c>
      <c r="I462" t="s">
        <v>10</v>
      </c>
      <c r="J462">
        <f t="shared" si="7"/>
        <v>77</v>
      </c>
      <c r="K462" t="str">
        <f>VLOOKUP(B462,[2]taxonomy1!$B:$U,2,FALSE)</f>
        <v xml:space="preserve"> Ancylostoma duodenale.</v>
      </c>
      <c r="L462" t="str">
        <f>VLOOKUP(B462,[2]taxonomy1!$B:$U,4,FALSE)</f>
        <v xml:space="preserve"> NCBI_TaxID=51022 {ECO:0000313|EMBL:KIH69451.1, ECO:0000313|Proteomes:UP000054047};</v>
      </c>
      <c r="M462" t="str">
        <f>VLOOKUP(B462,[2]taxonomy1!$B:$U,6,FALSE)</f>
        <v>Eukaryota</v>
      </c>
      <c r="N462" t="str">
        <f>VLOOKUP(B462,[2]taxonomy1!$B:$U,7,FALSE)</f>
        <v xml:space="preserve"> Metazoa</v>
      </c>
      <c r="O462" t="str">
        <f>VLOOKUP(B462,[2]taxonomy1!$B:$U,8,FALSE)</f>
        <v xml:space="preserve"> Ecdysozoa</v>
      </c>
      <c r="P462" t="str">
        <f>VLOOKUP(B462,[2]taxonomy1!$B:$U,9,FALSE)</f>
        <v xml:space="preserve"> Nematoda</v>
      </c>
      <c r="Q462" t="str">
        <f>VLOOKUP(B462,[2]taxonomy1!$B:$U,10,FALSE)</f>
        <v xml:space="preserve"> Chromadorea</v>
      </c>
      <c r="R462" t="str">
        <f>VLOOKUP(B462,[2]taxonomy1!$B:$U,11,FALSE)</f>
        <v xml:space="preserve"> Rhabditida</v>
      </c>
      <c r="S462" t="str">
        <f>VLOOKUP(B462,[2]taxonomy1!$B:$U,12,FALSE)</f>
        <v>Strongylida</v>
      </c>
      <c r="T462" t="str">
        <f>VLOOKUP(B462,[2]taxonomy1!$B:$U,13,FALSE)</f>
        <v xml:space="preserve"> Ancylostomatoidea</v>
      </c>
      <c r="U462" t="str">
        <f>VLOOKUP(B462,[2]taxonomy1!$B:$U,14,FALSE)</f>
        <v xml:space="preserve"> Ancylostomatidae</v>
      </c>
      <c r="V462" t="str">
        <f>VLOOKUP(B462,[2]taxonomy1!$B:$U,15,FALSE)</f>
        <v xml:space="preserve"> Ancylostomatinae</v>
      </c>
      <c r="W462" t="str">
        <f>VLOOKUP(B462,[2]taxonomy1!$B:$U,16,FALSE)</f>
        <v>Ancylostoma.</v>
      </c>
    </row>
    <row r="463" spans="1:23" x14ac:dyDescent="0.3">
      <c r="A463" t="s">
        <v>894</v>
      </c>
      <c r="B463" t="s">
        <v>895</v>
      </c>
      <c r="C463">
        <v>302</v>
      </c>
      <c r="D463" t="s">
        <v>10</v>
      </c>
      <c r="E463">
        <v>18</v>
      </c>
      <c r="F463">
        <v>295</v>
      </c>
      <c r="G463">
        <v>2735</v>
      </c>
      <c r="H463" t="s">
        <v>11</v>
      </c>
      <c r="I463" t="s">
        <v>10</v>
      </c>
      <c r="J463">
        <f t="shared" si="7"/>
        <v>277</v>
      </c>
      <c r="K463" t="str">
        <f>VLOOKUP(B463,[2]taxonomy1!$B:$U,2,FALSE)</f>
        <v xml:space="preserve"> Thelohanellus kitauei (Myxosporean).</v>
      </c>
      <c r="L463" t="str">
        <f>VLOOKUP(B463,[2]taxonomy1!$B:$U,4,FALSE)</f>
        <v xml:space="preserve"> NCBI_TaxID=669202 {ECO:0000313|EMBL:KII61309.1, ECO:0000313|Proteomes:UP000031668};</v>
      </c>
      <c r="M463" t="str">
        <f>VLOOKUP(B463,[2]taxonomy1!$B:$U,6,FALSE)</f>
        <v>Eukaryota</v>
      </c>
      <c r="N463" t="str">
        <f>VLOOKUP(B463,[2]taxonomy1!$B:$U,7,FALSE)</f>
        <v xml:space="preserve"> Metazoa</v>
      </c>
      <c r="O463" t="str">
        <f>VLOOKUP(B463,[2]taxonomy1!$B:$U,8,FALSE)</f>
        <v xml:space="preserve"> Cnidaria</v>
      </c>
      <c r="P463" t="str">
        <f>VLOOKUP(B463,[2]taxonomy1!$B:$U,9,FALSE)</f>
        <v xml:space="preserve"> Myxozoa</v>
      </c>
      <c r="Q463" t="str">
        <f>VLOOKUP(B463,[2]taxonomy1!$B:$U,10,FALSE)</f>
        <v xml:space="preserve"> Myxosporea</v>
      </c>
      <c r="R463" t="str">
        <f>VLOOKUP(B463,[2]taxonomy1!$B:$U,11,FALSE)</f>
        <v xml:space="preserve"> Bivalvulida</v>
      </c>
      <c r="S463" t="str">
        <f>VLOOKUP(B463,[2]taxonomy1!$B:$U,12,FALSE)</f>
        <v>Platysporina</v>
      </c>
      <c r="T463" t="str">
        <f>VLOOKUP(B463,[2]taxonomy1!$B:$U,13,FALSE)</f>
        <v xml:space="preserve"> Myxobolidae</v>
      </c>
      <c r="U463" t="str">
        <f>VLOOKUP(B463,[2]taxonomy1!$B:$U,14,FALSE)</f>
        <v xml:space="preserve"> Thelohanellus.</v>
      </c>
      <c r="V463">
        <f>VLOOKUP(B463,[2]taxonomy1!$B:$U,15,FALSE)</f>
        <v>0</v>
      </c>
      <c r="W463">
        <f>VLOOKUP(B463,[2]taxonomy1!$B:$U,16,FALSE)</f>
        <v>0</v>
      </c>
    </row>
    <row r="464" spans="1:23" x14ac:dyDescent="0.3">
      <c r="A464" t="s">
        <v>896</v>
      </c>
      <c r="B464" t="s">
        <v>897</v>
      </c>
      <c r="C464">
        <v>294</v>
      </c>
      <c r="D464" t="s">
        <v>10</v>
      </c>
      <c r="E464">
        <v>7</v>
      </c>
      <c r="F464">
        <v>287</v>
      </c>
      <c r="G464">
        <v>2735</v>
      </c>
      <c r="H464" t="s">
        <v>11</v>
      </c>
      <c r="I464" t="s">
        <v>10</v>
      </c>
      <c r="J464">
        <f t="shared" si="7"/>
        <v>280</v>
      </c>
      <c r="K464" t="str">
        <f>VLOOKUP(B464,[2]taxonomy1!$B:$U,2,FALSE)</f>
        <v xml:space="preserve"> Amanita muscaria Koide BX008.</v>
      </c>
      <c r="L464" t="str">
        <f>VLOOKUP(B464,[2]taxonomy1!$B:$U,4,FALSE)</f>
        <v xml:space="preserve"> NCBI_TaxID=946122 {ECO:0000313|EMBL:KIL63274.1, ECO:0000313|Proteomes:UP000054549};</v>
      </c>
      <c r="M464" t="str">
        <f>VLOOKUP(B464,[2]taxonomy1!$B:$U,6,FALSE)</f>
        <v>Eukaryota</v>
      </c>
      <c r="N464" t="str">
        <f>VLOOKUP(B464,[2]taxonomy1!$B:$U,7,FALSE)</f>
        <v xml:space="preserve"> Fungi</v>
      </c>
      <c r="O464" t="str">
        <f>VLOOKUP(B464,[2]taxonomy1!$B:$U,8,FALSE)</f>
        <v xml:space="preserve"> Dikarya</v>
      </c>
      <c r="P464" t="str">
        <f>VLOOKUP(B464,[2]taxonomy1!$B:$U,9,FALSE)</f>
        <v xml:space="preserve"> Basidiomycota</v>
      </c>
      <c r="Q464" t="str">
        <f>VLOOKUP(B464,[2]taxonomy1!$B:$U,10,FALSE)</f>
        <v xml:space="preserve"> Agaricomycotina</v>
      </c>
      <c r="R464" t="str">
        <f>VLOOKUP(B464,[2]taxonomy1!$B:$U,11,FALSE)</f>
        <v>Agaricomycetes</v>
      </c>
      <c r="S464" t="str">
        <f>VLOOKUP(B464,[2]taxonomy1!$B:$U,12,FALSE)</f>
        <v xml:space="preserve"> Agaricomycetidae</v>
      </c>
      <c r="T464" t="str">
        <f>VLOOKUP(B464,[2]taxonomy1!$B:$U,13,FALSE)</f>
        <v xml:space="preserve"> Agaricales</v>
      </c>
      <c r="U464" t="str">
        <f>VLOOKUP(B464,[2]taxonomy1!$B:$U,14,FALSE)</f>
        <v xml:space="preserve"> Amanitaceae</v>
      </c>
      <c r="V464" t="str">
        <f>VLOOKUP(B464,[2]taxonomy1!$B:$U,15,FALSE)</f>
        <v xml:space="preserve"> Amanita.</v>
      </c>
      <c r="W464">
        <f>VLOOKUP(B464,[2]taxonomy1!$B:$U,16,FALSE)</f>
        <v>0</v>
      </c>
    </row>
    <row r="465" spans="1:23" x14ac:dyDescent="0.3">
      <c r="A465" t="s">
        <v>898</v>
      </c>
      <c r="B465" t="s">
        <v>899</v>
      </c>
      <c r="C465">
        <v>344</v>
      </c>
      <c r="D465" t="s">
        <v>10</v>
      </c>
      <c r="E465">
        <v>46</v>
      </c>
      <c r="F465">
        <v>323</v>
      </c>
      <c r="G465">
        <v>2735</v>
      </c>
      <c r="H465" t="s">
        <v>11</v>
      </c>
      <c r="I465" t="s">
        <v>10</v>
      </c>
      <c r="J465">
        <f t="shared" si="7"/>
        <v>277</v>
      </c>
      <c r="K465" t="str">
        <f>VLOOKUP(B465,[2]taxonomy1!$B:$U,2,FALSE)</f>
        <v xml:space="preserve"> Amanita muscaria Koide BX008.</v>
      </c>
      <c r="L465" t="str">
        <f>VLOOKUP(B465,[2]taxonomy1!$B:$U,4,FALSE)</f>
        <v xml:space="preserve"> NCBI_TaxID=946122 {ECO:0000313|EMBL:KIL69759.1, ECO:0000313|Proteomes:UP000054549};</v>
      </c>
      <c r="M465" t="str">
        <f>VLOOKUP(B465,[2]taxonomy1!$B:$U,6,FALSE)</f>
        <v>Eukaryota</v>
      </c>
      <c r="N465" t="str">
        <f>VLOOKUP(B465,[2]taxonomy1!$B:$U,7,FALSE)</f>
        <v xml:space="preserve"> Fungi</v>
      </c>
      <c r="O465" t="str">
        <f>VLOOKUP(B465,[2]taxonomy1!$B:$U,8,FALSE)</f>
        <v xml:space="preserve"> Dikarya</v>
      </c>
      <c r="P465" t="str">
        <f>VLOOKUP(B465,[2]taxonomy1!$B:$U,9,FALSE)</f>
        <v xml:space="preserve"> Basidiomycota</v>
      </c>
      <c r="Q465" t="str">
        <f>VLOOKUP(B465,[2]taxonomy1!$B:$U,10,FALSE)</f>
        <v xml:space="preserve"> Agaricomycotina</v>
      </c>
      <c r="R465" t="str">
        <f>VLOOKUP(B465,[2]taxonomy1!$B:$U,11,FALSE)</f>
        <v>Agaricomycetes</v>
      </c>
      <c r="S465" t="str">
        <f>VLOOKUP(B465,[2]taxonomy1!$B:$U,12,FALSE)</f>
        <v xml:space="preserve"> Agaricomycetidae</v>
      </c>
      <c r="T465" t="str">
        <f>VLOOKUP(B465,[2]taxonomy1!$B:$U,13,FALSE)</f>
        <v xml:space="preserve"> Agaricales</v>
      </c>
      <c r="U465" t="str">
        <f>VLOOKUP(B465,[2]taxonomy1!$B:$U,14,FALSE)</f>
        <v xml:space="preserve"> Amanitaceae</v>
      </c>
      <c r="V465" t="str">
        <f>VLOOKUP(B465,[2]taxonomy1!$B:$U,15,FALSE)</f>
        <v xml:space="preserve"> Amanita.</v>
      </c>
      <c r="W465">
        <f>VLOOKUP(B465,[2]taxonomy1!$B:$U,16,FALSE)</f>
        <v>0</v>
      </c>
    </row>
    <row r="466" spans="1:23" x14ac:dyDescent="0.3">
      <c r="A466" t="s">
        <v>900</v>
      </c>
      <c r="B466" t="s">
        <v>901</v>
      </c>
      <c r="C466">
        <v>294</v>
      </c>
      <c r="D466" t="s">
        <v>10</v>
      </c>
      <c r="E466">
        <v>7</v>
      </c>
      <c r="F466">
        <v>287</v>
      </c>
      <c r="G466">
        <v>2735</v>
      </c>
      <c r="H466" t="s">
        <v>11</v>
      </c>
      <c r="I466" t="s">
        <v>10</v>
      </c>
      <c r="J466">
        <f t="shared" si="7"/>
        <v>280</v>
      </c>
      <c r="K466" t="str">
        <f>VLOOKUP(B466,[2]taxonomy1!$B:$U,2,FALSE)</f>
        <v xml:space="preserve"> Serendipita vermifera MAFF 305830.</v>
      </c>
      <c r="L466" t="str">
        <f>VLOOKUP(B466,[2]taxonomy1!$B:$U,4,FALSE)</f>
        <v xml:space="preserve"> NCBI_TaxID=933852 {ECO:0000313|EMBL:KIM28413.1, ECO:0000313|Proteomes:UP000054097};</v>
      </c>
      <c r="M466" t="str">
        <f>VLOOKUP(B466,[2]taxonomy1!$B:$U,6,FALSE)</f>
        <v>Eukaryota</v>
      </c>
      <c r="N466" t="str">
        <f>VLOOKUP(B466,[2]taxonomy1!$B:$U,7,FALSE)</f>
        <v xml:space="preserve"> Fungi</v>
      </c>
      <c r="O466" t="str">
        <f>VLOOKUP(B466,[2]taxonomy1!$B:$U,8,FALSE)</f>
        <v xml:space="preserve"> Dikarya</v>
      </c>
      <c r="P466" t="str">
        <f>VLOOKUP(B466,[2]taxonomy1!$B:$U,9,FALSE)</f>
        <v xml:space="preserve"> Basidiomycota</v>
      </c>
      <c r="Q466" t="str">
        <f>VLOOKUP(B466,[2]taxonomy1!$B:$U,10,FALSE)</f>
        <v xml:space="preserve"> Agaricomycotina</v>
      </c>
      <c r="R466" t="str">
        <f>VLOOKUP(B466,[2]taxonomy1!$B:$U,11,FALSE)</f>
        <v>Agaricomycetes</v>
      </c>
      <c r="S466" t="str">
        <f>VLOOKUP(B466,[2]taxonomy1!$B:$U,12,FALSE)</f>
        <v xml:space="preserve"> Sebacinales</v>
      </c>
      <c r="T466" t="str">
        <f>VLOOKUP(B466,[2]taxonomy1!$B:$U,13,FALSE)</f>
        <v xml:space="preserve"> Serendipitaceae</v>
      </c>
      <c r="U466" t="str">
        <f>VLOOKUP(B466,[2]taxonomy1!$B:$U,14,FALSE)</f>
        <v xml:space="preserve"> Serendipita.</v>
      </c>
      <c r="V466">
        <f>VLOOKUP(B466,[2]taxonomy1!$B:$U,15,FALSE)</f>
        <v>0</v>
      </c>
      <c r="W466">
        <f>VLOOKUP(B466,[2]taxonomy1!$B:$U,16,FALSE)</f>
        <v>0</v>
      </c>
    </row>
    <row r="467" spans="1:23" x14ac:dyDescent="0.3">
      <c r="A467" t="s">
        <v>902</v>
      </c>
      <c r="B467" t="s">
        <v>903</v>
      </c>
      <c r="C467">
        <v>349</v>
      </c>
      <c r="D467" t="s">
        <v>10</v>
      </c>
      <c r="E467">
        <v>51</v>
      </c>
      <c r="F467">
        <v>328</v>
      </c>
      <c r="G467">
        <v>2735</v>
      </c>
      <c r="H467" t="s">
        <v>11</v>
      </c>
      <c r="I467" t="s">
        <v>10</v>
      </c>
      <c r="J467">
        <f t="shared" si="7"/>
        <v>277</v>
      </c>
      <c r="K467" t="str">
        <f>VLOOKUP(B467,[2]taxonomy1!$B:$U,2,FALSE)</f>
        <v xml:space="preserve"> Hebeloma cylindrosporum h7.</v>
      </c>
      <c r="L467" t="str">
        <f>VLOOKUP(B467,[2]taxonomy1!$B:$U,4,FALSE)</f>
        <v xml:space="preserve"> NCBI_TaxID=686832 {ECO:0000313|EMBL:KIM49107.1, ECO:0000313|Proteomes:UP000053424};</v>
      </c>
      <c r="M467" t="str">
        <f>VLOOKUP(B467,[2]taxonomy1!$B:$U,6,FALSE)</f>
        <v>Eukaryota</v>
      </c>
      <c r="N467" t="str">
        <f>VLOOKUP(B467,[2]taxonomy1!$B:$U,7,FALSE)</f>
        <v xml:space="preserve"> Fungi</v>
      </c>
      <c r="O467" t="str">
        <f>VLOOKUP(B467,[2]taxonomy1!$B:$U,8,FALSE)</f>
        <v xml:space="preserve"> Dikarya</v>
      </c>
      <c r="P467" t="str">
        <f>VLOOKUP(B467,[2]taxonomy1!$B:$U,9,FALSE)</f>
        <v xml:space="preserve"> Basidiomycota</v>
      </c>
      <c r="Q467" t="str">
        <f>VLOOKUP(B467,[2]taxonomy1!$B:$U,10,FALSE)</f>
        <v xml:space="preserve"> Agaricomycotina</v>
      </c>
      <c r="R467" t="str">
        <f>VLOOKUP(B467,[2]taxonomy1!$B:$U,11,FALSE)</f>
        <v>Agaricomycetes</v>
      </c>
      <c r="S467" t="str">
        <f>VLOOKUP(B467,[2]taxonomy1!$B:$U,12,FALSE)</f>
        <v xml:space="preserve"> Agaricomycetidae</v>
      </c>
      <c r="T467" t="str">
        <f>VLOOKUP(B467,[2]taxonomy1!$B:$U,13,FALSE)</f>
        <v xml:space="preserve"> Agaricales</v>
      </c>
      <c r="U467" t="str">
        <f>VLOOKUP(B467,[2]taxonomy1!$B:$U,14,FALSE)</f>
        <v xml:space="preserve"> Cortinariaceae</v>
      </c>
      <c r="V467" t="str">
        <f>VLOOKUP(B467,[2]taxonomy1!$B:$U,15,FALSE)</f>
        <v>Hebeloma.</v>
      </c>
      <c r="W467">
        <f>VLOOKUP(B467,[2]taxonomy1!$B:$U,16,FALSE)</f>
        <v>0</v>
      </c>
    </row>
    <row r="468" spans="1:23" x14ac:dyDescent="0.3">
      <c r="A468" t="s">
        <v>904</v>
      </c>
      <c r="B468" t="s">
        <v>905</v>
      </c>
      <c r="C468">
        <v>173</v>
      </c>
      <c r="D468" t="s">
        <v>10</v>
      </c>
      <c r="E468">
        <v>1</v>
      </c>
      <c r="F468">
        <v>108</v>
      </c>
      <c r="G468">
        <v>2735</v>
      </c>
      <c r="H468" t="s">
        <v>11</v>
      </c>
      <c r="I468" t="s">
        <v>10</v>
      </c>
      <c r="J468">
        <f t="shared" si="7"/>
        <v>107</v>
      </c>
      <c r="K468" t="str">
        <f>VLOOKUP(B468,[2]taxonomy1!$B:$U,2,FALSE)</f>
        <v xml:space="preserve"> Scleroderma citrinum Foug A.</v>
      </c>
      <c r="L468" t="str">
        <f>VLOOKUP(B468,[2]taxonomy1!$B:$U,4,FALSE)</f>
        <v xml:space="preserve"> NCBI_TaxID=1036808 {ECO:0000313|EMBL:KIM55597.1, ECO:0000313|Proteomes:UP000053989};</v>
      </c>
      <c r="M468" t="str">
        <f>VLOOKUP(B468,[2]taxonomy1!$B:$U,6,FALSE)</f>
        <v>Eukaryota</v>
      </c>
      <c r="N468" t="str">
        <f>VLOOKUP(B468,[2]taxonomy1!$B:$U,7,FALSE)</f>
        <v xml:space="preserve"> Fungi</v>
      </c>
      <c r="O468" t="str">
        <f>VLOOKUP(B468,[2]taxonomy1!$B:$U,8,FALSE)</f>
        <v xml:space="preserve"> Dikarya</v>
      </c>
      <c r="P468" t="str">
        <f>VLOOKUP(B468,[2]taxonomy1!$B:$U,9,FALSE)</f>
        <v xml:space="preserve"> Basidiomycota</v>
      </c>
      <c r="Q468" t="str">
        <f>VLOOKUP(B468,[2]taxonomy1!$B:$U,10,FALSE)</f>
        <v xml:space="preserve"> Agaricomycotina</v>
      </c>
      <c r="R468" t="str">
        <f>VLOOKUP(B468,[2]taxonomy1!$B:$U,11,FALSE)</f>
        <v>Agaricomycetes</v>
      </c>
      <c r="S468" t="str">
        <f>VLOOKUP(B468,[2]taxonomy1!$B:$U,12,FALSE)</f>
        <v xml:space="preserve"> Agaricomycetidae</v>
      </c>
      <c r="T468" t="str">
        <f>VLOOKUP(B468,[2]taxonomy1!$B:$U,13,FALSE)</f>
        <v xml:space="preserve"> Boletales</v>
      </c>
      <c r="U468" t="str">
        <f>VLOOKUP(B468,[2]taxonomy1!$B:$U,14,FALSE)</f>
        <v xml:space="preserve"> Sclerodermatineae</v>
      </c>
      <c r="V468" t="str">
        <f>VLOOKUP(B468,[2]taxonomy1!$B:$U,15,FALSE)</f>
        <v>Sclerodermataceae</v>
      </c>
      <c r="W468" t="str">
        <f>VLOOKUP(B468,[2]taxonomy1!$B:$U,16,FALSE)</f>
        <v xml:space="preserve"> Scleroderma.</v>
      </c>
    </row>
    <row r="469" spans="1:23" x14ac:dyDescent="0.3">
      <c r="A469" t="s">
        <v>906</v>
      </c>
      <c r="B469" t="s">
        <v>907</v>
      </c>
      <c r="C469">
        <v>349</v>
      </c>
      <c r="D469" t="s">
        <v>10</v>
      </c>
      <c r="E469">
        <v>53</v>
      </c>
      <c r="F469">
        <v>329</v>
      </c>
      <c r="G469">
        <v>2735</v>
      </c>
      <c r="H469" t="s">
        <v>11</v>
      </c>
      <c r="I469" t="s">
        <v>10</v>
      </c>
      <c r="J469">
        <f t="shared" si="7"/>
        <v>276</v>
      </c>
      <c r="K469" t="str">
        <f>VLOOKUP(B469,[2]taxonomy1!$B:$U,2,FALSE)</f>
        <v xml:space="preserve"> Serendipita vermifera MAFF 305830.</v>
      </c>
      <c r="L469" t="str">
        <f>VLOOKUP(B469,[2]taxonomy1!$B:$U,4,FALSE)</f>
        <v xml:space="preserve"> NCBI_TaxID=933852 {ECO:0000313|EMBL:KIM33684.1, ECO:0000313|Proteomes:UP000054097};</v>
      </c>
      <c r="M469" t="str">
        <f>VLOOKUP(B469,[2]taxonomy1!$B:$U,6,FALSE)</f>
        <v>Eukaryota</v>
      </c>
      <c r="N469" t="str">
        <f>VLOOKUP(B469,[2]taxonomy1!$B:$U,7,FALSE)</f>
        <v xml:space="preserve"> Fungi</v>
      </c>
      <c r="O469" t="str">
        <f>VLOOKUP(B469,[2]taxonomy1!$B:$U,8,FALSE)</f>
        <v xml:space="preserve"> Dikarya</v>
      </c>
      <c r="P469" t="str">
        <f>VLOOKUP(B469,[2]taxonomy1!$B:$U,9,FALSE)</f>
        <v xml:space="preserve"> Basidiomycota</v>
      </c>
      <c r="Q469" t="str">
        <f>VLOOKUP(B469,[2]taxonomy1!$B:$U,10,FALSE)</f>
        <v xml:space="preserve"> Agaricomycotina</v>
      </c>
      <c r="R469" t="str">
        <f>VLOOKUP(B469,[2]taxonomy1!$B:$U,11,FALSE)</f>
        <v>Agaricomycetes</v>
      </c>
      <c r="S469" t="str">
        <f>VLOOKUP(B469,[2]taxonomy1!$B:$U,12,FALSE)</f>
        <v xml:space="preserve"> Sebacinales</v>
      </c>
      <c r="T469" t="str">
        <f>VLOOKUP(B469,[2]taxonomy1!$B:$U,13,FALSE)</f>
        <v xml:space="preserve"> Serendipitaceae</v>
      </c>
      <c r="U469" t="str">
        <f>VLOOKUP(B469,[2]taxonomy1!$B:$U,14,FALSE)</f>
        <v xml:space="preserve"> Serendipita.</v>
      </c>
      <c r="V469">
        <f>VLOOKUP(B469,[2]taxonomy1!$B:$U,15,FALSE)</f>
        <v>0</v>
      </c>
      <c r="W469">
        <f>VLOOKUP(B469,[2]taxonomy1!$B:$U,16,FALSE)</f>
        <v>0</v>
      </c>
    </row>
    <row r="470" spans="1:23" x14ac:dyDescent="0.3">
      <c r="A470" t="s">
        <v>908</v>
      </c>
      <c r="B470" t="s">
        <v>909</v>
      </c>
      <c r="C470">
        <v>294</v>
      </c>
      <c r="D470" t="s">
        <v>10</v>
      </c>
      <c r="E470">
        <v>7</v>
      </c>
      <c r="F470">
        <v>287</v>
      </c>
      <c r="G470">
        <v>2735</v>
      </c>
      <c r="H470" t="s">
        <v>11</v>
      </c>
      <c r="I470" t="s">
        <v>10</v>
      </c>
      <c r="J470">
        <f t="shared" si="7"/>
        <v>280</v>
      </c>
      <c r="K470" t="str">
        <f>VLOOKUP(B470,[2]taxonomy1!$B:$U,2,FALSE)</f>
        <v xml:space="preserve"> Hebeloma cylindrosporum h7.</v>
      </c>
      <c r="L470" t="str">
        <f>VLOOKUP(B470,[2]taxonomy1!$B:$U,4,FALSE)</f>
        <v xml:space="preserve"> NCBI_TaxID=686832 {ECO:0000313|EMBL:KIM43025.1, ECO:0000313|Proteomes:UP000053424};</v>
      </c>
      <c r="M470" t="str">
        <f>VLOOKUP(B470,[2]taxonomy1!$B:$U,6,FALSE)</f>
        <v>Eukaryota</v>
      </c>
      <c r="N470" t="str">
        <f>VLOOKUP(B470,[2]taxonomy1!$B:$U,7,FALSE)</f>
        <v xml:space="preserve"> Fungi</v>
      </c>
      <c r="O470" t="str">
        <f>VLOOKUP(B470,[2]taxonomy1!$B:$U,8,FALSE)</f>
        <v xml:space="preserve"> Dikarya</v>
      </c>
      <c r="P470" t="str">
        <f>VLOOKUP(B470,[2]taxonomy1!$B:$U,9,FALSE)</f>
        <v xml:space="preserve"> Basidiomycota</v>
      </c>
      <c r="Q470" t="str">
        <f>VLOOKUP(B470,[2]taxonomy1!$B:$U,10,FALSE)</f>
        <v xml:space="preserve"> Agaricomycotina</v>
      </c>
      <c r="R470" t="str">
        <f>VLOOKUP(B470,[2]taxonomy1!$B:$U,11,FALSE)</f>
        <v>Agaricomycetes</v>
      </c>
      <c r="S470" t="str">
        <f>VLOOKUP(B470,[2]taxonomy1!$B:$U,12,FALSE)</f>
        <v xml:space="preserve"> Agaricomycetidae</v>
      </c>
      <c r="T470" t="str">
        <f>VLOOKUP(B470,[2]taxonomy1!$B:$U,13,FALSE)</f>
        <v xml:space="preserve"> Agaricales</v>
      </c>
      <c r="U470" t="str">
        <f>VLOOKUP(B470,[2]taxonomy1!$B:$U,14,FALSE)</f>
        <v xml:space="preserve"> Cortinariaceae</v>
      </c>
      <c r="V470" t="str">
        <f>VLOOKUP(B470,[2]taxonomy1!$B:$U,15,FALSE)</f>
        <v>Hebeloma.</v>
      </c>
      <c r="W470">
        <f>VLOOKUP(B470,[2]taxonomy1!$B:$U,16,FALSE)</f>
        <v>0</v>
      </c>
    </row>
    <row r="471" spans="1:23" x14ac:dyDescent="0.3">
      <c r="A471" t="s">
        <v>910</v>
      </c>
      <c r="B471" t="s">
        <v>911</v>
      </c>
      <c r="C471">
        <v>224</v>
      </c>
      <c r="D471" t="s">
        <v>10</v>
      </c>
      <c r="E471">
        <v>1</v>
      </c>
      <c r="F471">
        <v>217</v>
      </c>
      <c r="G471">
        <v>2735</v>
      </c>
      <c r="H471" t="s">
        <v>11</v>
      </c>
      <c r="I471" t="s">
        <v>10</v>
      </c>
      <c r="J471">
        <f t="shared" si="7"/>
        <v>216</v>
      </c>
      <c r="K471" t="str">
        <f>VLOOKUP(B471,[2]taxonomy1!$B:$U,2,FALSE)</f>
        <v xml:space="preserve"> Scleroderma citrinum Foug A.</v>
      </c>
      <c r="L471" t="str">
        <f>VLOOKUP(B471,[2]taxonomy1!$B:$U,4,FALSE)</f>
        <v xml:space="preserve"> NCBI_TaxID=1036808 {ECO:0000313|EMBL:KIM56821.1, ECO:0000313|Proteomes:UP000053989};</v>
      </c>
      <c r="M471" t="str">
        <f>VLOOKUP(B471,[2]taxonomy1!$B:$U,6,FALSE)</f>
        <v>Eukaryota</v>
      </c>
      <c r="N471" t="str">
        <f>VLOOKUP(B471,[2]taxonomy1!$B:$U,7,FALSE)</f>
        <v xml:space="preserve"> Fungi</v>
      </c>
      <c r="O471" t="str">
        <f>VLOOKUP(B471,[2]taxonomy1!$B:$U,8,FALSE)</f>
        <v xml:space="preserve"> Dikarya</v>
      </c>
      <c r="P471" t="str">
        <f>VLOOKUP(B471,[2]taxonomy1!$B:$U,9,FALSE)</f>
        <v xml:space="preserve"> Basidiomycota</v>
      </c>
      <c r="Q471" t="str">
        <f>VLOOKUP(B471,[2]taxonomy1!$B:$U,10,FALSE)</f>
        <v xml:space="preserve"> Agaricomycotina</v>
      </c>
      <c r="R471" t="str">
        <f>VLOOKUP(B471,[2]taxonomy1!$B:$U,11,FALSE)</f>
        <v>Agaricomycetes</v>
      </c>
      <c r="S471" t="str">
        <f>VLOOKUP(B471,[2]taxonomy1!$B:$U,12,FALSE)</f>
        <v xml:space="preserve"> Agaricomycetidae</v>
      </c>
      <c r="T471" t="str">
        <f>VLOOKUP(B471,[2]taxonomy1!$B:$U,13,FALSE)</f>
        <v xml:space="preserve"> Boletales</v>
      </c>
      <c r="U471" t="str">
        <f>VLOOKUP(B471,[2]taxonomy1!$B:$U,14,FALSE)</f>
        <v xml:space="preserve"> Sclerodermatineae</v>
      </c>
      <c r="V471" t="str">
        <f>VLOOKUP(B471,[2]taxonomy1!$B:$U,15,FALSE)</f>
        <v>Sclerodermataceae</v>
      </c>
      <c r="W471" t="str">
        <f>VLOOKUP(B471,[2]taxonomy1!$B:$U,16,FALSE)</f>
        <v xml:space="preserve"> Scleroderma.</v>
      </c>
    </row>
    <row r="472" spans="1:23" x14ac:dyDescent="0.3">
      <c r="A472" t="s">
        <v>912</v>
      </c>
      <c r="B472" t="s">
        <v>913</v>
      </c>
      <c r="C472">
        <v>294</v>
      </c>
      <c r="D472" t="s">
        <v>10</v>
      </c>
      <c r="E472">
        <v>7</v>
      </c>
      <c r="F472">
        <v>287</v>
      </c>
      <c r="G472">
        <v>2735</v>
      </c>
      <c r="H472" t="s">
        <v>11</v>
      </c>
      <c r="I472" t="s">
        <v>10</v>
      </c>
      <c r="J472">
        <f t="shared" si="7"/>
        <v>280</v>
      </c>
      <c r="K472" t="str">
        <f>VLOOKUP(B472,[2]taxonomy1!$B:$U,2,FALSE)</f>
        <v xml:space="preserve"> Scleroderma citrinum Foug A.</v>
      </c>
      <c r="L472" t="str">
        <f>VLOOKUP(B472,[2]taxonomy1!$B:$U,4,FALSE)</f>
        <v xml:space="preserve"> NCBI_TaxID=1036808 {ECO:0000313|EMBL:KIM63425.1, ECO:0000313|Proteomes:UP000053989};</v>
      </c>
      <c r="M472" t="str">
        <f>VLOOKUP(B472,[2]taxonomy1!$B:$U,6,FALSE)</f>
        <v>Eukaryota</v>
      </c>
      <c r="N472" t="str">
        <f>VLOOKUP(B472,[2]taxonomy1!$B:$U,7,FALSE)</f>
        <v xml:space="preserve"> Fungi</v>
      </c>
      <c r="O472" t="str">
        <f>VLOOKUP(B472,[2]taxonomy1!$B:$U,8,FALSE)</f>
        <v xml:space="preserve"> Dikarya</v>
      </c>
      <c r="P472" t="str">
        <f>VLOOKUP(B472,[2]taxonomy1!$B:$U,9,FALSE)</f>
        <v xml:space="preserve"> Basidiomycota</v>
      </c>
      <c r="Q472" t="str">
        <f>VLOOKUP(B472,[2]taxonomy1!$B:$U,10,FALSE)</f>
        <v xml:space="preserve"> Agaricomycotina</v>
      </c>
      <c r="R472" t="str">
        <f>VLOOKUP(B472,[2]taxonomy1!$B:$U,11,FALSE)</f>
        <v>Agaricomycetes</v>
      </c>
      <c r="S472" t="str">
        <f>VLOOKUP(B472,[2]taxonomy1!$B:$U,12,FALSE)</f>
        <v xml:space="preserve"> Agaricomycetidae</v>
      </c>
      <c r="T472" t="str">
        <f>VLOOKUP(B472,[2]taxonomy1!$B:$U,13,FALSE)</f>
        <v xml:space="preserve"> Boletales</v>
      </c>
      <c r="U472" t="str">
        <f>VLOOKUP(B472,[2]taxonomy1!$B:$U,14,FALSE)</f>
        <v xml:space="preserve"> Sclerodermatineae</v>
      </c>
      <c r="V472" t="str">
        <f>VLOOKUP(B472,[2]taxonomy1!$B:$U,15,FALSE)</f>
        <v>Sclerodermataceae</v>
      </c>
      <c r="W472" t="str">
        <f>VLOOKUP(B472,[2]taxonomy1!$B:$U,16,FALSE)</f>
        <v xml:space="preserve"> Scleroderma.</v>
      </c>
    </row>
    <row r="473" spans="1:23" x14ac:dyDescent="0.3">
      <c r="A473" t="s">
        <v>914</v>
      </c>
      <c r="B473" t="s">
        <v>915</v>
      </c>
      <c r="C473">
        <v>348</v>
      </c>
      <c r="D473" t="s">
        <v>10</v>
      </c>
      <c r="E473">
        <v>47</v>
      </c>
      <c r="F473">
        <v>324</v>
      </c>
      <c r="G473">
        <v>2735</v>
      </c>
      <c r="H473" t="s">
        <v>11</v>
      </c>
      <c r="I473" t="s">
        <v>10</v>
      </c>
      <c r="J473">
        <f t="shared" si="7"/>
        <v>277</v>
      </c>
      <c r="K473" t="str">
        <f>VLOOKUP(B473,[2]taxonomy1!$B:$U,2,FALSE)</f>
        <v xml:space="preserve"> Scleroderma citrinum Foug A.</v>
      </c>
      <c r="L473" t="str">
        <f>VLOOKUP(B473,[2]taxonomy1!$B:$U,4,FALSE)</f>
        <v xml:space="preserve"> NCBI_TaxID=1036808 {ECO:0000313|EMBL:KIM65295.1, ECO:0000313|Proteomes:UP000053989};</v>
      </c>
      <c r="M473" t="str">
        <f>VLOOKUP(B473,[2]taxonomy1!$B:$U,6,FALSE)</f>
        <v>Eukaryota</v>
      </c>
      <c r="N473" t="str">
        <f>VLOOKUP(B473,[2]taxonomy1!$B:$U,7,FALSE)</f>
        <v xml:space="preserve"> Fungi</v>
      </c>
      <c r="O473" t="str">
        <f>VLOOKUP(B473,[2]taxonomy1!$B:$U,8,FALSE)</f>
        <v xml:space="preserve"> Dikarya</v>
      </c>
      <c r="P473" t="str">
        <f>VLOOKUP(B473,[2]taxonomy1!$B:$U,9,FALSE)</f>
        <v xml:space="preserve"> Basidiomycota</v>
      </c>
      <c r="Q473" t="str">
        <f>VLOOKUP(B473,[2]taxonomy1!$B:$U,10,FALSE)</f>
        <v xml:space="preserve"> Agaricomycotina</v>
      </c>
      <c r="R473" t="str">
        <f>VLOOKUP(B473,[2]taxonomy1!$B:$U,11,FALSE)</f>
        <v>Agaricomycetes</v>
      </c>
      <c r="S473" t="str">
        <f>VLOOKUP(B473,[2]taxonomy1!$B:$U,12,FALSE)</f>
        <v xml:space="preserve"> Agaricomycetidae</v>
      </c>
      <c r="T473" t="str">
        <f>VLOOKUP(B473,[2]taxonomy1!$B:$U,13,FALSE)</f>
        <v xml:space="preserve"> Boletales</v>
      </c>
      <c r="U473" t="str">
        <f>VLOOKUP(B473,[2]taxonomy1!$B:$U,14,FALSE)</f>
        <v xml:space="preserve"> Sclerodermatineae</v>
      </c>
      <c r="V473" t="str">
        <f>VLOOKUP(B473,[2]taxonomy1!$B:$U,15,FALSE)</f>
        <v>Sclerodermataceae</v>
      </c>
      <c r="W473" t="str">
        <f>VLOOKUP(B473,[2]taxonomy1!$B:$U,16,FALSE)</f>
        <v xml:space="preserve"> Scleroderma.</v>
      </c>
    </row>
    <row r="474" spans="1:23" x14ac:dyDescent="0.3">
      <c r="A474" t="s">
        <v>916</v>
      </c>
      <c r="B474" t="s">
        <v>917</v>
      </c>
      <c r="C474">
        <v>353</v>
      </c>
      <c r="D474" t="s">
        <v>10</v>
      </c>
      <c r="E474">
        <v>55</v>
      </c>
      <c r="F474">
        <v>332</v>
      </c>
      <c r="G474">
        <v>2735</v>
      </c>
      <c r="H474" t="s">
        <v>11</v>
      </c>
      <c r="I474" t="s">
        <v>10</v>
      </c>
      <c r="J474">
        <f t="shared" si="7"/>
        <v>277</v>
      </c>
      <c r="K474" t="str">
        <f>VLOOKUP(B474,[2]taxonomy1!$B:$U,2,FALSE)</f>
        <v xml:space="preserve"> Piloderma croceum F 1598.</v>
      </c>
      <c r="L474" t="str">
        <f>VLOOKUP(B474,[2]taxonomy1!$B:$U,4,FALSE)</f>
        <v xml:space="preserve"> NCBI_TaxID=765440 {ECO:0000313|EMBL:KIM87099.1, ECO:0000313|Proteomes:UP000054166};</v>
      </c>
      <c r="M474" t="str">
        <f>VLOOKUP(B474,[2]taxonomy1!$B:$U,6,FALSE)</f>
        <v>Eukaryota</v>
      </c>
      <c r="N474" t="str">
        <f>VLOOKUP(B474,[2]taxonomy1!$B:$U,7,FALSE)</f>
        <v xml:space="preserve"> Fungi</v>
      </c>
      <c r="O474" t="str">
        <f>VLOOKUP(B474,[2]taxonomy1!$B:$U,8,FALSE)</f>
        <v xml:space="preserve"> Dikarya</v>
      </c>
      <c r="P474" t="str">
        <f>VLOOKUP(B474,[2]taxonomy1!$B:$U,9,FALSE)</f>
        <v xml:space="preserve"> Basidiomycota</v>
      </c>
      <c r="Q474" t="str">
        <f>VLOOKUP(B474,[2]taxonomy1!$B:$U,10,FALSE)</f>
        <v xml:space="preserve"> Agaricomycotina</v>
      </c>
      <c r="R474" t="str">
        <f>VLOOKUP(B474,[2]taxonomy1!$B:$U,11,FALSE)</f>
        <v>Agaricomycetes</v>
      </c>
      <c r="S474" t="str">
        <f>VLOOKUP(B474,[2]taxonomy1!$B:$U,12,FALSE)</f>
        <v xml:space="preserve"> Agaricomycetidae</v>
      </c>
      <c r="T474" t="str">
        <f>VLOOKUP(B474,[2]taxonomy1!$B:$U,13,FALSE)</f>
        <v xml:space="preserve"> Atheliales</v>
      </c>
      <c r="U474" t="str">
        <f>VLOOKUP(B474,[2]taxonomy1!$B:$U,14,FALSE)</f>
        <v xml:space="preserve"> Atheliaceae</v>
      </c>
      <c r="V474" t="str">
        <f>VLOOKUP(B474,[2]taxonomy1!$B:$U,15,FALSE)</f>
        <v xml:space="preserve"> Piloderma.</v>
      </c>
      <c r="W474">
        <f>VLOOKUP(B474,[2]taxonomy1!$B:$U,16,FALSE)</f>
        <v>0</v>
      </c>
    </row>
    <row r="475" spans="1:23" x14ac:dyDescent="0.3">
      <c r="A475" t="s">
        <v>918</v>
      </c>
      <c r="B475" t="s">
        <v>919</v>
      </c>
      <c r="C475">
        <v>293</v>
      </c>
      <c r="D475" t="s">
        <v>10</v>
      </c>
      <c r="E475">
        <v>7</v>
      </c>
      <c r="F475">
        <v>286</v>
      </c>
      <c r="G475">
        <v>2735</v>
      </c>
      <c r="H475" t="s">
        <v>11</v>
      </c>
      <c r="I475" t="s">
        <v>10</v>
      </c>
      <c r="J475">
        <f t="shared" si="7"/>
        <v>279</v>
      </c>
      <c r="K475" t="str">
        <f>VLOOKUP(B475,[2]taxonomy1!$B:$U,2,FALSE)</f>
        <v xml:space="preserve"> Piloderma croceum F 1598.</v>
      </c>
      <c r="L475" t="str">
        <f>VLOOKUP(B475,[2]taxonomy1!$B:$U,4,FALSE)</f>
        <v xml:space="preserve"> NCBI_TaxID=765440 {ECO:0000313|EMBL:KIM89506.1, ECO:0000313|Proteomes:UP000054166};</v>
      </c>
      <c r="M475" t="str">
        <f>VLOOKUP(B475,[2]taxonomy1!$B:$U,6,FALSE)</f>
        <v>Eukaryota</v>
      </c>
      <c r="N475" t="str">
        <f>VLOOKUP(B475,[2]taxonomy1!$B:$U,7,FALSE)</f>
        <v xml:space="preserve"> Fungi</v>
      </c>
      <c r="O475" t="str">
        <f>VLOOKUP(B475,[2]taxonomy1!$B:$U,8,FALSE)</f>
        <v xml:space="preserve"> Dikarya</v>
      </c>
      <c r="P475" t="str">
        <f>VLOOKUP(B475,[2]taxonomy1!$B:$U,9,FALSE)</f>
        <v xml:space="preserve"> Basidiomycota</v>
      </c>
      <c r="Q475" t="str">
        <f>VLOOKUP(B475,[2]taxonomy1!$B:$U,10,FALSE)</f>
        <v xml:space="preserve"> Agaricomycotina</v>
      </c>
      <c r="R475" t="str">
        <f>VLOOKUP(B475,[2]taxonomy1!$B:$U,11,FALSE)</f>
        <v>Agaricomycetes</v>
      </c>
      <c r="S475" t="str">
        <f>VLOOKUP(B475,[2]taxonomy1!$B:$U,12,FALSE)</f>
        <v xml:space="preserve"> Agaricomycetidae</v>
      </c>
      <c r="T475" t="str">
        <f>VLOOKUP(B475,[2]taxonomy1!$B:$U,13,FALSE)</f>
        <v xml:space="preserve"> Atheliales</v>
      </c>
      <c r="U475" t="str">
        <f>VLOOKUP(B475,[2]taxonomy1!$B:$U,14,FALSE)</f>
        <v xml:space="preserve"> Atheliaceae</v>
      </c>
      <c r="V475" t="str">
        <f>VLOOKUP(B475,[2]taxonomy1!$B:$U,15,FALSE)</f>
        <v xml:space="preserve"> Piloderma.</v>
      </c>
      <c r="W475">
        <f>VLOOKUP(B475,[2]taxonomy1!$B:$U,16,FALSE)</f>
        <v>0</v>
      </c>
    </row>
    <row r="476" spans="1:23" x14ac:dyDescent="0.3">
      <c r="A476" t="s">
        <v>920</v>
      </c>
      <c r="B476" t="s">
        <v>921</v>
      </c>
      <c r="C476">
        <v>283</v>
      </c>
      <c r="D476" t="s">
        <v>10</v>
      </c>
      <c r="E476">
        <v>3</v>
      </c>
      <c r="F476">
        <v>276</v>
      </c>
      <c r="G476">
        <v>2735</v>
      </c>
      <c r="H476" t="s">
        <v>11</v>
      </c>
      <c r="I476" t="s">
        <v>10</v>
      </c>
      <c r="J476">
        <f t="shared" si="7"/>
        <v>273</v>
      </c>
      <c r="K476" t="str">
        <f>VLOOKUP(B476,[2]taxonomy1!$B:$U,2,FALSE)</f>
        <v xml:space="preserve"> Oidiodendron maius Zn.</v>
      </c>
      <c r="L476" t="str">
        <f>VLOOKUP(B476,[2]taxonomy1!$B:$U,4,FALSE)</f>
        <v xml:space="preserve"> NCBI_TaxID=913774 {ECO:0000313|EMBL:KIM95154.1, ECO:0000313|Proteomes:UP000054321};</v>
      </c>
      <c r="M476" t="str">
        <f>VLOOKUP(B476,[2]taxonomy1!$B:$U,6,FALSE)</f>
        <v>Eukaryota</v>
      </c>
      <c r="N476" t="str">
        <f>VLOOKUP(B476,[2]taxonomy1!$B:$U,7,FALSE)</f>
        <v xml:space="preserve"> Fungi</v>
      </c>
      <c r="O476" t="str">
        <f>VLOOKUP(B476,[2]taxonomy1!$B:$U,8,FALSE)</f>
        <v xml:space="preserve"> Dikarya</v>
      </c>
      <c r="P476" t="str">
        <f>VLOOKUP(B476,[2]taxonomy1!$B:$U,9,FALSE)</f>
        <v xml:space="preserve"> Ascomycota</v>
      </c>
      <c r="Q476" t="str">
        <f>VLOOKUP(B476,[2]taxonomy1!$B:$U,10,FALSE)</f>
        <v xml:space="preserve"> Pezizomycotina</v>
      </c>
      <c r="R476" t="str">
        <f>VLOOKUP(B476,[2]taxonomy1!$B:$U,11,FALSE)</f>
        <v xml:space="preserve"> Leotiomycetes</v>
      </c>
      <c r="S476" t="str">
        <f>VLOOKUP(B476,[2]taxonomy1!$B:$U,12,FALSE)</f>
        <v>Leotiomycetes incertae sedis</v>
      </c>
      <c r="T476" t="str">
        <f>VLOOKUP(B476,[2]taxonomy1!$B:$U,13,FALSE)</f>
        <v xml:space="preserve"> Myxotrichaceae</v>
      </c>
      <c r="U476" t="str">
        <f>VLOOKUP(B476,[2]taxonomy1!$B:$U,14,FALSE)</f>
        <v xml:space="preserve"> Oidiodendron.</v>
      </c>
      <c r="V476">
        <f>VLOOKUP(B476,[2]taxonomy1!$B:$U,15,FALSE)</f>
        <v>0</v>
      </c>
      <c r="W476">
        <f>VLOOKUP(B476,[2]taxonomy1!$B:$U,16,FALSE)</f>
        <v>0</v>
      </c>
    </row>
    <row r="477" spans="1:23" x14ac:dyDescent="0.3">
      <c r="A477" t="s">
        <v>922</v>
      </c>
      <c r="B477" t="s">
        <v>923</v>
      </c>
      <c r="C477">
        <v>358</v>
      </c>
      <c r="D477" t="s">
        <v>10</v>
      </c>
      <c r="E477">
        <v>41</v>
      </c>
      <c r="F477">
        <v>329</v>
      </c>
      <c r="G477">
        <v>2735</v>
      </c>
      <c r="H477" t="s">
        <v>11</v>
      </c>
      <c r="I477" t="s">
        <v>10</v>
      </c>
      <c r="J477">
        <f t="shared" si="7"/>
        <v>288</v>
      </c>
      <c r="K477" t="str">
        <f>VLOOKUP(B477,[2]taxonomy1!$B:$U,2,FALSE)</f>
        <v xml:space="preserve"> Oidiodendron maius Zn.</v>
      </c>
      <c r="L477" t="str">
        <f>VLOOKUP(B477,[2]taxonomy1!$B:$U,4,FALSE)</f>
        <v xml:space="preserve"> NCBI_TaxID=913774 {ECO:0000313|EMBL:KIM95904.1, ECO:0000313|Proteomes:UP000054321};</v>
      </c>
      <c r="M477" t="str">
        <f>VLOOKUP(B477,[2]taxonomy1!$B:$U,6,FALSE)</f>
        <v>Eukaryota</v>
      </c>
      <c r="N477" t="str">
        <f>VLOOKUP(B477,[2]taxonomy1!$B:$U,7,FALSE)</f>
        <v xml:space="preserve"> Fungi</v>
      </c>
      <c r="O477" t="str">
        <f>VLOOKUP(B477,[2]taxonomy1!$B:$U,8,FALSE)</f>
        <v xml:space="preserve"> Dikarya</v>
      </c>
      <c r="P477" t="str">
        <f>VLOOKUP(B477,[2]taxonomy1!$B:$U,9,FALSE)</f>
        <v xml:space="preserve"> Ascomycota</v>
      </c>
      <c r="Q477" t="str">
        <f>VLOOKUP(B477,[2]taxonomy1!$B:$U,10,FALSE)</f>
        <v xml:space="preserve"> Pezizomycotina</v>
      </c>
      <c r="R477" t="str">
        <f>VLOOKUP(B477,[2]taxonomy1!$B:$U,11,FALSE)</f>
        <v xml:space="preserve"> Leotiomycetes</v>
      </c>
      <c r="S477" t="str">
        <f>VLOOKUP(B477,[2]taxonomy1!$B:$U,12,FALSE)</f>
        <v>Leotiomycetes incertae sedis</v>
      </c>
      <c r="T477" t="str">
        <f>VLOOKUP(B477,[2]taxonomy1!$B:$U,13,FALSE)</f>
        <v xml:space="preserve"> Myxotrichaceae</v>
      </c>
      <c r="U477" t="str">
        <f>VLOOKUP(B477,[2]taxonomy1!$B:$U,14,FALSE)</f>
        <v xml:space="preserve"> Oidiodendron.</v>
      </c>
      <c r="V477">
        <f>VLOOKUP(B477,[2]taxonomy1!$B:$U,15,FALSE)</f>
        <v>0</v>
      </c>
      <c r="W477">
        <f>VLOOKUP(B477,[2]taxonomy1!$B:$U,16,FALSE)</f>
        <v>0</v>
      </c>
    </row>
    <row r="478" spans="1:23" x14ac:dyDescent="0.3">
      <c r="A478" t="s">
        <v>924</v>
      </c>
      <c r="B478" t="s">
        <v>925</v>
      </c>
      <c r="C478">
        <v>360</v>
      </c>
      <c r="D478" t="s">
        <v>10</v>
      </c>
      <c r="E478">
        <v>56</v>
      </c>
      <c r="F478">
        <v>334</v>
      </c>
      <c r="G478">
        <v>2735</v>
      </c>
      <c r="H478" t="s">
        <v>11</v>
      </c>
      <c r="I478" t="s">
        <v>10</v>
      </c>
      <c r="J478">
        <f t="shared" si="7"/>
        <v>278</v>
      </c>
      <c r="K478" t="str">
        <f>VLOOKUP(B478,[2]taxonomy1!$B:$U,2,FALSE)</f>
        <v xml:space="preserve"> Tulasnella calospora MUT 4182.</v>
      </c>
      <c r="L478" t="str">
        <f>VLOOKUP(B478,[2]taxonomy1!$B:$U,4,FALSE)</f>
        <v xml:space="preserve"> NCBI_TaxID=1051891 {ECO:0000313|EMBL:KIO26248.1, ECO:0000313|Proteomes:UP000054248};</v>
      </c>
      <c r="M478" t="str">
        <f>VLOOKUP(B478,[2]taxonomy1!$B:$U,6,FALSE)</f>
        <v>Eukaryota</v>
      </c>
      <c r="N478" t="str">
        <f>VLOOKUP(B478,[2]taxonomy1!$B:$U,7,FALSE)</f>
        <v xml:space="preserve"> Fungi</v>
      </c>
      <c r="O478" t="str">
        <f>VLOOKUP(B478,[2]taxonomy1!$B:$U,8,FALSE)</f>
        <v xml:space="preserve"> Dikarya</v>
      </c>
      <c r="P478" t="str">
        <f>VLOOKUP(B478,[2]taxonomy1!$B:$U,9,FALSE)</f>
        <v xml:space="preserve"> Basidiomycota</v>
      </c>
      <c r="Q478" t="str">
        <f>VLOOKUP(B478,[2]taxonomy1!$B:$U,10,FALSE)</f>
        <v xml:space="preserve"> Agaricomycotina</v>
      </c>
      <c r="R478" t="str">
        <f>VLOOKUP(B478,[2]taxonomy1!$B:$U,11,FALSE)</f>
        <v>Agaricomycetes</v>
      </c>
      <c r="S478" t="str">
        <f>VLOOKUP(B478,[2]taxonomy1!$B:$U,12,FALSE)</f>
        <v xml:space="preserve"> Cantharellales</v>
      </c>
      <c r="T478" t="str">
        <f>VLOOKUP(B478,[2]taxonomy1!$B:$U,13,FALSE)</f>
        <v xml:space="preserve"> Tulasnellaceae</v>
      </c>
      <c r="U478" t="str">
        <f>VLOOKUP(B478,[2]taxonomy1!$B:$U,14,FALSE)</f>
        <v xml:space="preserve"> Tulasnella.</v>
      </c>
      <c r="V478">
        <f>VLOOKUP(B478,[2]taxonomy1!$B:$U,15,FALSE)</f>
        <v>0</v>
      </c>
      <c r="W478">
        <f>VLOOKUP(B478,[2]taxonomy1!$B:$U,16,FALSE)</f>
        <v>0</v>
      </c>
    </row>
    <row r="479" spans="1:23" x14ac:dyDescent="0.3">
      <c r="A479" t="s">
        <v>926</v>
      </c>
      <c r="B479" t="s">
        <v>927</v>
      </c>
      <c r="C479">
        <v>294</v>
      </c>
      <c r="D479" t="s">
        <v>10</v>
      </c>
      <c r="E479">
        <v>7</v>
      </c>
      <c r="F479">
        <v>287</v>
      </c>
      <c r="G479">
        <v>2735</v>
      </c>
      <c r="H479" t="s">
        <v>11</v>
      </c>
      <c r="I479" t="s">
        <v>10</v>
      </c>
      <c r="J479">
        <f t="shared" si="7"/>
        <v>280</v>
      </c>
      <c r="K479" t="str">
        <f>VLOOKUP(B479,[2]taxonomy1!$B:$U,2,FALSE)</f>
        <v xml:space="preserve"> Pisolithus tinctorius Marx 270.</v>
      </c>
      <c r="L479" t="str">
        <f>VLOOKUP(B479,[2]taxonomy1!$B:$U,4,FALSE)</f>
        <v xml:space="preserve"> NCBI_TaxID=870435 {ECO:0000313|EMBL:KIN99584.1, ECO:0000313|Proteomes:UP000054217};</v>
      </c>
      <c r="M479" t="str">
        <f>VLOOKUP(B479,[2]taxonomy1!$B:$U,6,FALSE)</f>
        <v>Eukaryota</v>
      </c>
      <c r="N479" t="str">
        <f>VLOOKUP(B479,[2]taxonomy1!$B:$U,7,FALSE)</f>
        <v xml:space="preserve"> Fungi</v>
      </c>
      <c r="O479" t="str">
        <f>VLOOKUP(B479,[2]taxonomy1!$B:$U,8,FALSE)</f>
        <v xml:space="preserve"> Dikarya</v>
      </c>
      <c r="P479" t="str">
        <f>VLOOKUP(B479,[2]taxonomy1!$B:$U,9,FALSE)</f>
        <v xml:space="preserve"> Basidiomycota</v>
      </c>
      <c r="Q479" t="str">
        <f>VLOOKUP(B479,[2]taxonomy1!$B:$U,10,FALSE)</f>
        <v xml:space="preserve"> Agaricomycotina</v>
      </c>
      <c r="R479" t="str">
        <f>VLOOKUP(B479,[2]taxonomy1!$B:$U,11,FALSE)</f>
        <v>Agaricomycetes</v>
      </c>
      <c r="S479" t="str">
        <f>VLOOKUP(B479,[2]taxonomy1!$B:$U,12,FALSE)</f>
        <v xml:space="preserve"> Agaricomycetidae</v>
      </c>
      <c r="T479" t="str">
        <f>VLOOKUP(B479,[2]taxonomy1!$B:$U,13,FALSE)</f>
        <v xml:space="preserve"> Boletales</v>
      </c>
      <c r="U479" t="str">
        <f>VLOOKUP(B479,[2]taxonomy1!$B:$U,14,FALSE)</f>
        <v xml:space="preserve"> Sclerodermatineae</v>
      </c>
      <c r="V479" t="str">
        <f>VLOOKUP(B479,[2]taxonomy1!$B:$U,15,FALSE)</f>
        <v>Pisolithaceae</v>
      </c>
      <c r="W479" t="str">
        <f>VLOOKUP(B479,[2]taxonomy1!$B:$U,16,FALSE)</f>
        <v xml:space="preserve"> Pisolithus.</v>
      </c>
    </row>
    <row r="480" spans="1:23" x14ac:dyDescent="0.3">
      <c r="A480" t="s">
        <v>928</v>
      </c>
      <c r="B480" t="s">
        <v>929</v>
      </c>
      <c r="C480">
        <v>347</v>
      </c>
      <c r="D480" t="s">
        <v>10</v>
      </c>
      <c r="E480">
        <v>46</v>
      </c>
      <c r="F480">
        <v>323</v>
      </c>
      <c r="G480">
        <v>2735</v>
      </c>
      <c r="H480" t="s">
        <v>11</v>
      </c>
      <c r="I480" t="s">
        <v>10</v>
      </c>
      <c r="J480">
        <f t="shared" si="7"/>
        <v>277</v>
      </c>
      <c r="K480" t="str">
        <f>VLOOKUP(B480,[2]taxonomy1!$B:$U,2,FALSE)</f>
        <v xml:space="preserve"> Pisolithus tinctorius Marx 270.</v>
      </c>
      <c r="L480" t="str">
        <f>VLOOKUP(B480,[2]taxonomy1!$B:$U,4,FALSE)</f>
        <v xml:space="preserve"> NCBI_TaxID=870435 {ECO:0000313|EMBL:KIO13385.1, ECO:0000313|Proteomes:UP000054217};</v>
      </c>
      <c r="M480" t="str">
        <f>VLOOKUP(B480,[2]taxonomy1!$B:$U,6,FALSE)</f>
        <v>Eukaryota</v>
      </c>
      <c r="N480" t="str">
        <f>VLOOKUP(B480,[2]taxonomy1!$B:$U,7,FALSE)</f>
        <v xml:space="preserve"> Fungi</v>
      </c>
      <c r="O480" t="str">
        <f>VLOOKUP(B480,[2]taxonomy1!$B:$U,8,FALSE)</f>
        <v xml:space="preserve"> Dikarya</v>
      </c>
      <c r="P480" t="str">
        <f>VLOOKUP(B480,[2]taxonomy1!$B:$U,9,FALSE)</f>
        <v xml:space="preserve"> Basidiomycota</v>
      </c>
      <c r="Q480" t="str">
        <f>VLOOKUP(B480,[2]taxonomy1!$B:$U,10,FALSE)</f>
        <v xml:space="preserve"> Agaricomycotina</v>
      </c>
      <c r="R480" t="str">
        <f>VLOOKUP(B480,[2]taxonomy1!$B:$U,11,FALSE)</f>
        <v>Agaricomycetes</v>
      </c>
      <c r="S480" t="str">
        <f>VLOOKUP(B480,[2]taxonomy1!$B:$U,12,FALSE)</f>
        <v xml:space="preserve"> Agaricomycetidae</v>
      </c>
      <c r="T480" t="str">
        <f>VLOOKUP(B480,[2]taxonomy1!$B:$U,13,FALSE)</f>
        <v xml:space="preserve"> Boletales</v>
      </c>
      <c r="U480" t="str">
        <f>VLOOKUP(B480,[2]taxonomy1!$B:$U,14,FALSE)</f>
        <v xml:space="preserve"> Sclerodermatineae</v>
      </c>
      <c r="V480" t="str">
        <f>VLOOKUP(B480,[2]taxonomy1!$B:$U,15,FALSE)</f>
        <v>Pisolithaceae</v>
      </c>
      <c r="W480" t="str">
        <f>VLOOKUP(B480,[2]taxonomy1!$B:$U,16,FALSE)</f>
        <v xml:space="preserve"> Pisolithus.</v>
      </c>
    </row>
    <row r="481" spans="1:23" x14ac:dyDescent="0.3">
      <c r="A481" t="s">
        <v>930</v>
      </c>
      <c r="B481" t="s">
        <v>931</v>
      </c>
      <c r="C481">
        <v>294</v>
      </c>
      <c r="D481" t="s">
        <v>10</v>
      </c>
      <c r="E481">
        <v>7</v>
      </c>
      <c r="F481">
        <v>287</v>
      </c>
      <c r="G481">
        <v>2735</v>
      </c>
      <c r="H481" t="s">
        <v>11</v>
      </c>
      <c r="I481" t="s">
        <v>10</v>
      </c>
      <c r="J481">
        <f t="shared" si="7"/>
        <v>280</v>
      </c>
      <c r="K481" t="str">
        <f>VLOOKUP(B481,[2]taxonomy1!$B:$U,2,FALSE)</f>
        <v xml:space="preserve"> Phlebiopsis gigantea 11061_1 CR5-6.</v>
      </c>
      <c r="L481" t="str">
        <f>VLOOKUP(B481,[2]taxonomy1!$B:$U,4,FALSE)</f>
        <v xml:space="preserve"> NCBI_TaxID=745531 {ECO:0000313|EMBL:KIP08608.1, ECO:0000313|Proteomes:UP000053257};</v>
      </c>
      <c r="M481" t="str">
        <f>VLOOKUP(B481,[2]taxonomy1!$B:$U,6,FALSE)</f>
        <v>Eukaryota</v>
      </c>
      <c r="N481" t="str">
        <f>VLOOKUP(B481,[2]taxonomy1!$B:$U,7,FALSE)</f>
        <v xml:space="preserve"> Fungi</v>
      </c>
      <c r="O481" t="str">
        <f>VLOOKUP(B481,[2]taxonomy1!$B:$U,8,FALSE)</f>
        <v xml:space="preserve"> Dikarya</v>
      </c>
      <c r="P481" t="str">
        <f>VLOOKUP(B481,[2]taxonomy1!$B:$U,9,FALSE)</f>
        <v xml:space="preserve"> Basidiomycota</v>
      </c>
      <c r="Q481" t="str">
        <f>VLOOKUP(B481,[2]taxonomy1!$B:$U,10,FALSE)</f>
        <v xml:space="preserve"> Agaricomycotina</v>
      </c>
      <c r="R481" t="str">
        <f>VLOOKUP(B481,[2]taxonomy1!$B:$U,11,FALSE)</f>
        <v>Agaricomycetes</v>
      </c>
      <c r="S481" t="str">
        <f>VLOOKUP(B481,[2]taxonomy1!$B:$U,12,FALSE)</f>
        <v xml:space="preserve"> Polyporales</v>
      </c>
      <c r="T481" t="str">
        <f>VLOOKUP(B481,[2]taxonomy1!$B:$U,13,FALSE)</f>
        <v xml:space="preserve"> Phanerochaetaceae</v>
      </c>
      <c r="U481" t="str">
        <f>VLOOKUP(B481,[2]taxonomy1!$B:$U,14,FALSE)</f>
        <v xml:space="preserve"> Phlebiopsis.</v>
      </c>
      <c r="V481">
        <f>VLOOKUP(B481,[2]taxonomy1!$B:$U,15,FALSE)</f>
        <v>0</v>
      </c>
      <c r="W481">
        <f>VLOOKUP(B481,[2]taxonomy1!$B:$U,16,FALSE)</f>
        <v>0</v>
      </c>
    </row>
    <row r="482" spans="1:23" x14ac:dyDescent="0.3">
      <c r="A482" t="s">
        <v>932</v>
      </c>
      <c r="B482" t="s">
        <v>933</v>
      </c>
      <c r="C482">
        <v>291</v>
      </c>
      <c r="D482" t="s">
        <v>10</v>
      </c>
      <c r="E482">
        <v>7</v>
      </c>
      <c r="F482">
        <v>284</v>
      </c>
      <c r="G482">
        <v>2735</v>
      </c>
      <c r="H482" t="s">
        <v>11</v>
      </c>
      <c r="I482" t="s">
        <v>10</v>
      </c>
      <c r="J482">
        <f t="shared" si="7"/>
        <v>277</v>
      </c>
      <c r="K482" t="str">
        <f>VLOOKUP(B482,[2]taxonomy1!$B:$U,2,FALSE)</f>
        <v xml:space="preserve"> Tulasnella calospora MUT 4182.</v>
      </c>
      <c r="L482" t="str">
        <f>VLOOKUP(B482,[2]taxonomy1!$B:$U,4,FALSE)</f>
        <v xml:space="preserve"> NCBI_TaxID=1051891 {ECO:0000313|EMBL:KIO20306.1, ECO:0000313|Proteomes:UP000054248};</v>
      </c>
      <c r="M482" t="str">
        <f>VLOOKUP(B482,[2]taxonomy1!$B:$U,6,FALSE)</f>
        <v>Eukaryota</v>
      </c>
      <c r="N482" t="str">
        <f>VLOOKUP(B482,[2]taxonomy1!$B:$U,7,FALSE)</f>
        <v xml:space="preserve"> Fungi</v>
      </c>
      <c r="O482" t="str">
        <f>VLOOKUP(B482,[2]taxonomy1!$B:$U,8,FALSE)</f>
        <v xml:space="preserve"> Dikarya</v>
      </c>
      <c r="P482" t="str">
        <f>VLOOKUP(B482,[2]taxonomy1!$B:$U,9,FALSE)</f>
        <v xml:space="preserve"> Basidiomycota</v>
      </c>
      <c r="Q482" t="str">
        <f>VLOOKUP(B482,[2]taxonomy1!$B:$U,10,FALSE)</f>
        <v xml:space="preserve"> Agaricomycotina</v>
      </c>
      <c r="R482" t="str">
        <f>VLOOKUP(B482,[2]taxonomy1!$B:$U,11,FALSE)</f>
        <v>Agaricomycetes</v>
      </c>
      <c r="S482" t="str">
        <f>VLOOKUP(B482,[2]taxonomy1!$B:$U,12,FALSE)</f>
        <v xml:space="preserve"> Cantharellales</v>
      </c>
      <c r="T482" t="str">
        <f>VLOOKUP(B482,[2]taxonomy1!$B:$U,13,FALSE)</f>
        <v xml:space="preserve"> Tulasnellaceae</v>
      </c>
      <c r="U482" t="str">
        <f>VLOOKUP(B482,[2]taxonomy1!$B:$U,14,FALSE)</f>
        <v xml:space="preserve"> Tulasnella.</v>
      </c>
      <c r="V482">
        <f>VLOOKUP(B482,[2]taxonomy1!$B:$U,15,FALSE)</f>
        <v>0</v>
      </c>
      <c r="W482">
        <f>VLOOKUP(B482,[2]taxonomy1!$B:$U,16,FALSE)</f>
        <v>0</v>
      </c>
    </row>
    <row r="483" spans="1:23" x14ac:dyDescent="0.3">
      <c r="A483" t="s">
        <v>934</v>
      </c>
      <c r="B483" t="s">
        <v>935</v>
      </c>
      <c r="C483">
        <v>72</v>
      </c>
      <c r="D483" t="s">
        <v>10</v>
      </c>
      <c r="E483">
        <v>1</v>
      </c>
      <c r="F483">
        <v>47</v>
      </c>
      <c r="G483">
        <v>2735</v>
      </c>
      <c r="H483" t="s">
        <v>11</v>
      </c>
      <c r="I483" t="s">
        <v>10</v>
      </c>
      <c r="J483">
        <f t="shared" si="7"/>
        <v>46</v>
      </c>
      <c r="K483" t="str">
        <f>VLOOKUP(B483,[2]taxonomy1!$B:$U,2,FALSE)</f>
        <v xml:space="preserve"> Nitrosospira sp. NpAV.</v>
      </c>
      <c r="L483" t="str">
        <f>VLOOKUP(B483,[2]taxonomy1!$B:$U,4,FALSE)</f>
        <v xml:space="preserve"> NCBI_TaxID=58133 {ECO:0000313|EMBL:KIO47799.1, ECO:0000313|Proteomes:UP000031969};</v>
      </c>
      <c r="M483" t="str">
        <f>VLOOKUP(B483,[2]taxonomy1!$B:$U,6,FALSE)</f>
        <v>Bacteria</v>
      </c>
      <c r="N483" t="str">
        <f>VLOOKUP(B483,[2]taxonomy1!$B:$U,7,FALSE)</f>
        <v xml:space="preserve"> Proteobacteria</v>
      </c>
      <c r="O483" t="str">
        <f>VLOOKUP(B483,[2]taxonomy1!$B:$U,8,FALSE)</f>
        <v xml:space="preserve"> Betaproteobacteria</v>
      </c>
      <c r="P483" t="str">
        <f>VLOOKUP(B483,[2]taxonomy1!$B:$U,9,FALSE)</f>
        <v xml:space="preserve"> Nitrosomonadales</v>
      </c>
      <c r="Q483" t="str">
        <f>VLOOKUP(B483,[2]taxonomy1!$B:$U,10,FALSE)</f>
        <v>Nitrosomonadaceae</v>
      </c>
      <c r="R483" t="str">
        <f>VLOOKUP(B483,[2]taxonomy1!$B:$U,11,FALSE)</f>
        <v xml:space="preserve"> Nitrosospira.</v>
      </c>
      <c r="S483">
        <f>VLOOKUP(B483,[2]taxonomy1!$B:$U,12,FALSE)</f>
        <v>0</v>
      </c>
      <c r="T483">
        <f>VLOOKUP(B483,[2]taxonomy1!$B:$U,13,FALSE)</f>
        <v>0</v>
      </c>
      <c r="U483">
        <f>VLOOKUP(B483,[2]taxonomy1!$B:$U,14,FALSE)</f>
        <v>0</v>
      </c>
      <c r="V483">
        <f>VLOOKUP(B483,[2]taxonomy1!$B:$U,15,FALSE)</f>
        <v>0</v>
      </c>
      <c r="W483">
        <f>VLOOKUP(B483,[2]taxonomy1!$B:$U,16,FALSE)</f>
        <v>0</v>
      </c>
    </row>
    <row r="484" spans="1:23" x14ac:dyDescent="0.3">
      <c r="A484" t="s">
        <v>936</v>
      </c>
      <c r="B484" t="s">
        <v>937</v>
      </c>
      <c r="C484">
        <v>358</v>
      </c>
      <c r="D484" t="s">
        <v>10</v>
      </c>
      <c r="E484">
        <v>52</v>
      </c>
      <c r="F484">
        <v>333</v>
      </c>
      <c r="G484">
        <v>2735</v>
      </c>
      <c r="H484" t="s">
        <v>11</v>
      </c>
      <c r="I484" t="s">
        <v>10</v>
      </c>
      <c r="J484">
        <f t="shared" si="7"/>
        <v>281</v>
      </c>
      <c r="K484" t="str">
        <f>VLOOKUP(B484,[2]taxonomy1!$B:$U,2,FALSE)</f>
        <v xml:space="preserve"> Phlebiopsis gigantea 11061_1 CR5-6.</v>
      </c>
      <c r="L484" t="str">
        <f>VLOOKUP(B484,[2]taxonomy1!$B:$U,4,FALSE)</f>
        <v xml:space="preserve"> NCBI_TaxID=745531 {ECO:0000313|EMBL:KIP09512.1, ECO:0000313|Proteomes:UP000053257};</v>
      </c>
      <c r="M484" t="str">
        <f>VLOOKUP(B484,[2]taxonomy1!$B:$U,6,FALSE)</f>
        <v>Eukaryota</v>
      </c>
      <c r="N484" t="str">
        <f>VLOOKUP(B484,[2]taxonomy1!$B:$U,7,FALSE)</f>
        <v xml:space="preserve"> Fungi</v>
      </c>
      <c r="O484" t="str">
        <f>VLOOKUP(B484,[2]taxonomy1!$B:$U,8,FALSE)</f>
        <v xml:space="preserve"> Dikarya</v>
      </c>
      <c r="P484" t="str">
        <f>VLOOKUP(B484,[2]taxonomy1!$B:$U,9,FALSE)</f>
        <v xml:space="preserve"> Basidiomycota</v>
      </c>
      <c r="Q484" t="str">
        <f>VLOOKUP(B484,[2]taxonomy1!$B:$U,10,FALSE)</f>
        <v xml:space="preserve"> Agaricomycotina</v>
      </c>
      <c r="R484" t="str">
        <f>VLOOKUP(B484,[2]taxonomy1!$B:$U,11,FALSE)</f>
        <v>Agaricomycetes</v>
      </c>
      <c r="S484" t="str">
        <f>VLOOKUP(B484,[2]taxonomy1!$B:$U,12,FALSE)</f>
        <v xml:space="preserve"> Polyporales</v>
      </c>
      <c r="T484" t="str">
        <f>VLOOKUP(B484,[2]taxonomy1!$B:$U,13,FALSE)</f>
        <v xml:space="preserve"> Phanerochaetaceae</v>
      </c>
      <c r="U484" t="str">
        <f>VLOOKUP(B484,[2]taxonomy1!$B:$U,14,FALSE)</f>
        <v xml:space="preserve"> Phlebiopsis.</v>
      </c>
      <c r="V484">
        <f>VLOOKUP(B484,[2]taxonomy1!$B:$U,15,FALSE)</f>
        <v>0</v>
      </c>
      <c r="W484">
        <f>VLOOKUP(B484,[2]taxonomy1!$B:$U,16,FALSE)</f>
        <v>0</v>
      </c>
    </row>
    <row r="485" spans="1:23" x14ac:dyDescent="0.3">
      <c r="A485" t="s">
        <v>938</v>
      </c>
      <c r="B485" t="s">
        <v>939</v>
      </c>
      <c r="C485">
        <v>358</v>
      </c>
      <c r="D485" t="s">
        <v>10</v>
      </c>
      <c r="E485">
        <v>37</v>
      </c>
      <c r="F485">
        <v>327</v>
      </c>
      <c r="G485">
        <v>2735</v>
      </c>
      <c r="H485" t="s">
        <v>11</v>
      </c>
      <c r="I485" t="s">
        <v>10</v>
      </c>
      <c r="J485">
        <f t="shared" si="7"/>
        <v>290</v>
      </c>
      <c r="K485" t="str">
        <f>VLOOKUP(B485,[2]taxonomy1!$B:$U,2,FALSE)</f>
        <v xml:space="preserve"> Magnaporthiopsis poae (strain ATCC 64411 / 73-15) (Kentucky bluegrass fungus) (Magnaporthe poae).</v>
      </c>
      <c r="L485" t="str">
        <f>VLOOKUP(B485,[2]taxonomy1!$B:$U,4,FALSE)</f>
        <v xml:space="preserve"> NCBI_TaxID=644358 {ECO:0000313|EnsemblFungi:MAPG_01853T0, ECO:0000313|Proteomes:UP000011715};</v>
      </c>
      <c r="M485" t="str">
        <f>VLOOKUP(B485,[2]taxonomy1!$B:$U,6,FALSE)</f>
        <v>Eukaryota</v>
      </c>
      <c r="N485" t="str">
        <f>VLOOKUP(B485,[2]taxonomy1!$B:$U,7,FALSE)</f>
        <v xml:space="preserve"> Fungi</v>
      </c>
      <c r="O485" t="str">
        <f>VLOOKUP(B485,[2]taxonomy1!$B:$U,8,FALSE)</f>
        <v xml:space="preserve"> Dikarya</v>
      </c>
      <c r="P485" t="str">
        <f>VLOOKUP(B485,[2]taxonomy1!$B:$U,9,FALSE)</f>
        <v xml:space="preserve"> Ascomycota</v>
      </c>
      <c r="Q485" t="str">
        <f>VLOOKUP(B485,[2]taxonomy1!$B:$U,10,FALSE)</f>
        <v xml:space="preserve"> Pezizomycotina</v>
      </c>
      <c r="R485" t="str">
        <f>VLOOKUP(B485,[2]taxonomy1!$B:$U,11,FALSE)</f>
        <v>Sordariomycetes</v>
      </c>
      <c r="S485" t="str">
        <f>VLOOKUP(B485,[2]taxonomy1!$B:$U,12,FALSE)</f>
        <v xml:space="preserve"> Sordariomycetidae</v>
      </c>
      <c r="T485" t="str">
        <f>VLOOKUP(B485,[2]taxonomy1!$B:$U,13,FALSE)</f>
        <v xml:space="preserve"> Magnaporthales</v>
      </c>
      <c r="U485" t="str">
        <f>VLOOKUP(B485,[2]taxonomy1!$B:$U,14,FALSE)</f>
        <v xml:space="preserve"> Magnaporthaceae</v>
      </c>
      <c r="V485" t="str">
        <f>VLOOKUP(B485,[2]taxonomy1!$B:$U,15,FALSE)</f>
        <v>Magnaporthiopsis.</v>
      </c>
      <c r="W485">
        <f>VLOOKUP(B485,[2]taxonomy1!$B:$U,16,FALSE)</f>
        <v>0</v>
      </c>
    </row>
    <row r="486" spans="1:23" x14ac:dyDescent="0.3">
      <c r="A486" t="s">
        <v>940</v>
      </c>
      <c r="B486" t="s">
        <v>941</v>
      </c>
      <c r="C486">
        <v>283</v>
      </c>
      <c r="D486" t="s">
        <v>10</v>
      </c>
      <c r="E486">
        <v>2</v>
      </c>
      <c r="F486">
        <v>276</v>
      </c>
      <c r="G486">
        <v>2735</v>
      </c>
      <c r="H486" t="s">
        <v>11</v>
      </c>
      <c r="I486" t="s">
        <v>10</v>
      </c>
      <c r="J486">
        <f t="shared" si="7"/>
        <v>274</v>
      </c>
      <c r="K486" t="str">
        <f>VLOOKUP(B486,[2]taxonomy1!$B:$U,2,FALSE)</f>
        <v xml:space="preserve"> Magnaporthiopsis poae (strain ATCC 64411 / 73-15) (Kentucky bluegrass fungus) (Magnaporthe poae).</v>
      </c>
      <c r="L486" t="str">
        <f>VLOOKUP(B486,[2]taxonomy1!$B:$U,4,FALSE)</f>
        <v xml:space="preserve"> NCBI_TaxID=644358 {ECO:0000313|EnsemblFungi:MAPG_05569T0, ECO:0000313|Proteomes:UP000011715};</v>
      </c>
      <c r="M486" t="str">
        <f>VLOOKUP(B486,[2]taxonomy1!$B:$U,6,FALSE)</f>
        <v>Eukaryota</v>
      </c>
      <c r="N486" t="str">
        <f>VLOOKUP(B486,[2]taxonomy1!$B:$U,7,FALSE)</f>
        <v xml:space="preserve"> Fungi</v>
      </c>
      <c r="O486" t="str">
        <f>VLOOKUP(B486,[2]taxonomy1!$B:$U,8,FALSE)</f>
        <v xml:space="preserve"> Dikarya</v>
      </c>
      <c r="P486" t="str">
        <f>VLOOKUP(B486,[2]taxonomy1!$B:$U,9,FALSE)</f>
        <v xml:space="preserve"> Ascomycota</v>
      </c>
      <c r="Q486" t="str">
        <f>VLOOKUP(B486,[2]taxonomy1!$B:$U,10,FALSE)</f>
        <v xml:space="preserve"> Pezizomycotina</v>
      </c>
      <c r="R486" t="str">
        <f>VLOOKUP(B486,[2]taxonomy1!$B:$U,11,FALSE)</f>
        <v>Sordariomycetes</v>
      </c>
      <c r="S486" t="str">
        <f>VLOOKUP(B486,[2]taxonomy1!$B:$U,12,FALSE)</f>
        <v xml:space="preserve"> Sordariomycetidae</v>
      </c>
      <c r="T486" t="str">
        <f>VLOOKUP(B486,[2]taxonomy1!$B:$U,13,FALSE)</f>
        <v xml:space="preserve"> Magnaporthales</v>
      </c>
      <c r="U486" t="str">
        <f>VLOOKUP(B486,[2]taxonomy1!$B:$U,14,FALSE)</f>
        <v xml:space="preserve"> Magnaporthaceae</v>
      </c>
      <c r="V486" t="str">
        <f>VLOOKUP(B486,[2]taxonomy1!$B:$U,15,FALSE)</f>
        <v>Magnaporthiopsis.</v>
      </c>
      <c r="W486">
        <f>VLOOKUP(B486,[2]taxonomy1!$B:$U,16,FALSE)</f>
        <v>0</v>
      </c>
    </row>
    <row r="487" spans="1:23" x14ac:dyDescent="0.3">
      <c r="A487" t="s">
        <v>942</v>
      </c>
      <c r="B487" t="s">
        <v>943</v>
      </c>
      <c r="C487">
        <v>299</v>
      </c>
      <c r="D487" t="s">
        <v>10</v>
      </c>
      <c r="E487">
        <v>6</v>
      </c>
      <c r="F487">
        <v>292</v>
      </c>
      <c r="G487">
        <v>2735</v>
      </c>
      <c r="H487" t="s">
        <v>11</v>
      </c>
      <c r="I487" t="s">
        <v>10</v>
      </c>
      <c r="J487">
        <f t="shared" si="7"/>
        <v>286</v>
      </c>
      <c r="K487" t="str">
        <f>VLOOKUP(B487,[2]taxonomy1!$B:$U,2,FALSE)</f>
        <v xml:space="preserve"> Puccinia triticina (isolate 1-1 / race 1 (BBBD)) (Brown leaf rust fungus).</v>
      </c>
      <c r="L487" t="str">
        <f>VLOOKUP(B487,[2]taxonomy1!$B:$U,4,FALSE)</f>
        <v xml:space="preserve"> NCBI_TaxID=630390 {ECO:0000313|EnsemblFungi:PTTG_03877P0};</v>
      </c>
      <c r="M487" t="str">
        <f>VLOOKUP(B487,[2]taxonomy1!$B:$U,6,FALSE)</f>
        <v>Eukaryota</v>
      </c>
      <c r="N487" t="str">
        <f>VLOOKUP(B487,[2]taxonomy1!$B:$U,7,FALSE)</f>
        <v xml:space="preserve"> Fungi</v>
      </c>
      <c r="O487" t="str">
        <f>VLOOKUP(B487,[2]taxonomy1!$B:$U,8,FALSE)</f>
        <v xml:space="preserve"> Dikarya</v>
      </c>
      <c r="P487" t="str">
        <f>VLOOKUP(B487,[2]taxonomy1!$B:$U,9,FALSE)</f>
        <v xml:space="preserve"> Basidiomycota</v>
      </c>
      <c r="Q487" t="str">
        <f>VLOOKUP(B487,[2]taxonomy1!$B:$U,10,FALSE)</f>
        <v xml:space="preserve"> Pucciniomycotina</v>
      </c>
      <c r="R487" t="str">
        <f>VLOOKUP(B487,[2]taxonomy1!$B:$U,11,FALSE)</f>
        <v>Pucciniomycetes</v>
      </c>
      <c r="S487" t="str">
        <f>VLOOKUP(B487,[2]taxonomy1!$B:$U,12,FALSE)</f>
        <v xml:space="preserve"> Pucciniales</v>
      </c>
      <c r="T487" t="str">
        <f>VLOOKUP(B487,[2]taxonomy1!$B:$U,13,FALSE)</f>
        <v xml:space="preserve"> Pucciniaceae</v>
      </c>
      <c r="U487" t="str">
        <f>VLOOKUP(B487,[2]taxonomy1!$B:$U,14,FALSE)</f>
        <v xml:space="preserve"> Puccinia.</v>
      </c>
      <c r="V487">
        <f>VLOOKUP(B487,[2]taxonomy1!$B:$U,15,FALSE)</f>
        <v>0</v>
      </c>
      <c r="W487">
        <f>VLOOKUP(B487,[2]taxonomy1!$B:$U,16,FALSE)</f>
        <v>0</v>
      </c>
    </row>
    <row r="488" spans="1:23" x14ac:dyDescent="0.3">
      <c r="A488" t="s">
        <v>944</v>
      </c>
      <c r="B488" t="s">
        <v>945</v>
      </c>
      <c r="C488">
        <v>281</v>
      </c>
      <c r="D488" t="s">
        <v>10</v>
      </c>
      <c r="E488">
        <v>2</v>
      </c>
      <c r="F488">
        <v>274</v>
      </c>
      <c r="G488">
        <v>2735</v>
      </c>
      <c r="H488" t="s">
        <v>11</v>
      </c>
      <c r="I488" t="s">
        <v>10</v>
      </c>
      <c r="J488">
        <f t="shared" si="7"/>
        <v>272</v>
      </c>
      <c r="K488" t="str">
        <f>VLOOKUP(B488,[2]taxonomy1!$B:$U,2,FALSE)</f>
        <v xml:space="preserve"> Lachancea lanzarotensis.</v>
      </c>
      <c r="L488" t="str">
        <f>VLOOKUP(B488,[2]taxonomy1!$B:$U,4,FALSE)</f>
        <v xml:space="preserve"> NCBI_TaxID=1245769 {ECO:0000313|EMBL:CEP62156.1, ECO:0000313|Proteomes:UP000054304};</v>
      </c>
      <c r="M488" t="str">
        <f>VLOOKUP(B488,[2]taxonomy1!$B:$U,6,FALSE)</f>
        <v>Eukaryota</v>
      </c>
      <c r="N488" t="str">
        <f>VLOOKUP(B488,[2]taxonomy1!$B:$U,7,FALSE)</f>
        <v xml:space="preserve"> Fungi</v>
      </c>
      <c r="O488" t="str">
        <f>VLOOKUP(B488,[2]taxonomy1!$B:$U,8,FALSE)</f>
        <v xml:space="preserve"> Dikarya</v>
      </c>
      <c r="P488" t="str">
        <f>VLOOKUP(B488,[2]taxonomy1!$B:$U,9,FALSE)</f>
        <v xml:space="preserve"> Ascomycota</v>
      </c>
      <c r="Q488" t="str">
        <f>VLOOKUP(B488,[2]taxonomy1!$B:$U,10,FALSE)</f>
        <v xml:space="preserve"> Saccharomycotina</v>
      </c>
      <c r="R488" t="str">
        <f>VLOOKUP(B488,[2]taxonomy1!$B:$U,11,FALSE)</f>
        <v>Saccharomycetes</v>
      </c>
      <c r="S488" t="str">
        <f>VLOOKUP(B488,[2]taxonomy1!$B:$U,12,FALSE)</f>
        <v xml:space="preserve"> Saccharomycetales</v>
      </c>
      <c r="T488" t="str">
        <f>VLOOKUP(B488,[2]taxonomy1!$B:$U,13,FALSE)</f>
        <v xml:space="preserve"> Saccharomycetaceae</v>
      </c>
      <c r="U488" t="str">
        <f>VLOOKUP(B488,[2]taxonomy1!$B:$U,14,FALSE)</f>
        <v xml:space="preserve"> Lachancea.</v>
      </c>
      <c r="V488">
        <f>VLOOKUP(B488,[2]taxonomy1!$B:$U,15,FALSE)</f>
        <v>0</v>
      </c>
      <c r="W488">
        <f>VLOOKUP(B488,[2]taxonomy1!$B:$U,16,FALSE)</f>
        <v>0</v>
      </c>
    </row>
    <row r="489" spans="1:23" x14ac:dyDescent="0.3">
      <c r="A489" t="s">
        <v>946</v>
      </c>
      <c r="B489" t="s">
        <v>947</v>
      </c>
      <c r="C489">
        <v>389</v>
      </c>
      <c r="D489" t="s">
        <v>10</v>
      </c>
      <c r="E489">
        <v>61</v>
      </c>
      <c r="F489">
        <v>356</v>
      </c>
      <c r="G489">
        <v>2735</v>
      </c>
      <c r="H489" t="s">
        <v>11</v>
      </c>
      <c r="I489" t="s">
        <v>10</v>
      </c>
      <c r="J489">
        <f t="shared" si="7"/>
        <v>295</v>
      </c>
      <c r="K489" t="str">
        <f>VLOOKUP(B489,[2]taxonomy1!$B:$U,2,FALSE)</f>
        <v xml:space="preserve"> Lachancea lanzarotensis.</v>
      </c>
      <c r="L489" t="str">
        <f>VLOOKUP(B489,[2]taxonomy1!$B:$U,4,FALSE)</f>
        <v xml:space="preserve"> NCBI_TaxID=1245769 {ECO:0000313|EMBL:CEP61154.1, ECO:0000313|Proteomes:UP000054304};</v>
      </c>
      <c r="M489" t="str">
        <f>VLOOKUP(B489,[2]taxonomy1!$B:$U,6,FALSE)</f>
        <v>Eukaryota</v>
      </c>
      <c r="N489" t="str">
        <f>VLOOKUP(B489,[2]taxonomy1!$B:$U,7,FALSE)</f>
        <v xml:space="preserve"> Fungi</v>
      </c>
      <c r="O489" t="str">
        <f>VLOOKUP(B489,[2]taxonomy1!$B:$U,8,FALSE)</f>
        <v xml:space="preserve"> Dikarya</v>
      </c>
      <c r="P489" t="str">
        <f>VLOOKUP(B489,[2]taxonomy1!$B:$U,9,FALSE)</f>
        <v xml:space="preserve"> Ascomycota</v>
      </c>
      <c r="Q489" t="str">
        <f>VLOOKUP(B489,[2]taxonomy1!$B:$U,10,FALSE)</f>
        <v xml:space="preserve"> Saccharomycotina</v>
      </c>
      <c r="R489" t="str">
        <f>VLOOKUP(B489,[2]taxonomy1!$B:$U,11,FALSE)</f>
        <v>Saccharomycetes</v>
      </c>
      <c r="S489" t="str">
        <f>VLOOKUP(B489,[2]taxonomy1!$B:$U,12,FALSE)</f>
        <v xml:space="preserve"> Saccharomycetales</v>
      </c>
      <c r="T489" t="str">
        <f>VLOOKUP(B489,[2]taxonomy1!$B:$U,13,FALSE)</f>
        <v xml:space="preserve"> Saccharomycetaceae</v>
      </c>
      <c r="U489" t="str">
        <f>VLOOKUP(B489,[2]taxonomy1!$B:$U,14,FALSE)</f>
        <v xml:space="preserve"> Lachancea.</v>
      </c>
      <c r="V489">
        <f>VLOOKUP(B489,[2]taxonomy1!$B:$U,15,FALSE)</f>
        <v>0</v>
      </c>
      <c r="W489">
        <f>VLOOKUP(B489,[2]taxonomy1!$B:$U,16,FALSE)</f>
        <v>0</v>
      </c>
    </row>
    <row r="490" spans="1:23" x14ac:dyDescent="0.3">
      <c r="A490" t="s">
        <v>948</v>
      </c>
      <c r="B490" t="s">
        <v>949</v>
      </c>
      <c r="C490">
        <v>334</v>
      </c>
      <c r="D490" t="s">
        <v>10</v>
      </c>
      <c r="E490">
        <v>53</v>
      </c>
      <c r="F490">
        <v>327</v>
      </c>
      <c r="G490">
        <v>2735</v>
      </c>
      <c r="H490" t="s">
        <v>11</v>
      </c>
      <c r="I490" t="s">
        <v>10</v>
      </c>
      <c r="J490">
        <f t="shared" si="7"/>
        <v>274</v>
      </c>
      <c r="K490" t="str">
        <f>VLOOKUP(B490,[2]taxonomy1!$B:$U,2,FALSE)</f>
        <v xml:space="preserve"> Mucor ambiguus.</v>
      </c>
      <c r="L490" t="str">
        <f>VLOOKUP(B490,[2]taxonomy1!$B:$U,4,FALSE)</f>
        <v xml:space="preserve"> NCBI_TaxID=91626 {ECO:0000313|EMBL:GAN03455.1, ECO:0000313|Proteomes:UP000053815};</v>
      </c>
      <c r="M490" t="str">
        <f>VLOOKUP(B490,[2]taxonomy1!$B:$U,6,FALSE)</f>
        <v>Eukaryota</v>
      </c>
      <c r="N490" t="str">
        <f>VLOOKUP(B490,[2]taxonomy1!$B:$U,7,FALSE)</f>
        <v xml:space="preserve"> Fungi</v>
      </c>
      <c r="O490" t="str">
        <f>VLOOKUP(B490,[2]taxonomy1!$B:$U,8,FALSE)</f>
        <v xml:space="preserve"> Fungi incertae sedis</v>
      </c>
      <c r="P490" t="str">
        <f>VLOOKUP(B490,[2]taxonomy1!$B:$U,9,FALSE)</f>
        <v xml:space="preserve"> Mucoromycota</v>
      </c>
      <c r="Q490" t="str">
        <f>VLOOKUP(B490,[2]taxonomy1!$B:$U,10,FALSE)</f>
        <v xml:space="preserve"> Mucoromycotina</v>
      </c>
      <c r="R490" t="str">
        <f>VLOOKUP(B490,[2]taxonomy1!$B:$U,11,FALSE)</f>
        <v>Mucorales</v>
      </c>
      <c r="S490" t="str">
        <f>VLOOKUP(B490,[2]taxonomy1!$B:$U,12,FALSE)</f>
        <v xml:space="preserve"> Mucorineae</v>
      </c>
      <c r="T490" t="str">
        <f>VLOOKUP(B490,[2]taxonomy1!$B:$U,13,FALSE)</f>
        <v xml:space="preserve"> Mucoraceae</v>
      </c>
      <c r="U490" t="str">
        <f>VLOOKUP(B490,[2]taxonomy1!$B:$U,14,FALSE)</f>
        <v xml:space="preserve"> Mucor.</v>
      </c>
      <c r="V490">
        <f>VLOOKUP(B490,[2]taxonomy1!$B:$U,15,FALSE)</f>
        <v>0</v>
      </c>
      <c r="W490">
        <f>VLOOKUP(B490,[2]taxonomy1!$B:$U,16,FALSE)</f>
        <v>0</v>
      </c>
    </row>
    <row r="491" spans="1:23" x14ac:dyDescent="0.3">
      <c r="A491" t="s">
        <v>950</v>
      </c>
      <c r="B491" t="s">
        <v>951</v>
      </c>
      <c r="C491">
        <v>381</v>
      </c>
      <c r="D491" t="s">
        <v>10</v>
      </c>
      <c r="E491">
        <v>60</v>
      </c>
      <c r="F491">
        <v>353</v>
      </c>
      <c r="G491">
        <v>2735</v>
      </c>
      <c r="H491" t="s">
        <v>11</v>
      </c>
      <c r="I491" t="s">
        <v>10</v>
      </c>
      <c r="J491">
        <f t="shared" si="7"/>
        <v>293</v>
      </c>
      <c r="K491" t="str">
        <f>VLOOKUP(B491,[2]taxonomy1!$B:$U,2,FALSE)</f>
        <v xml:space="preserve"> fungal sp. No.11243.</v>
      </c>
      <c r="L491" t="str">
        <f>VLOOKUP(B491,[2]taxonomy1!$B:$U,4,FALSE)</f>
        <v xml:space="preserve"> NCBI_TaxID=1603295 {ECO:0000313|EMBL:GAM90623.1, ECO:0000313|Proteomes:UP000054361};</v>
      </c>
      <c r="M491" t="str">
        <f>VLOOKUP(B491,[2]taxonomy1!$B:$U,6,FALSE)</f>
        <v>Eukaryota</v>
      </c>
      <c r="N491" t="str">
        <f>VLOOKUP(B491,[2]taxonomy1!$B:$U,7,FALSE)</f>
        <v xml:space="preserve"> Fungi.</v>
      </c>
      <c r="O491">
        <f>VLOOKUP(B491,[2]taxonomy1!$B:$U,8,FALSE)</f>
        <v>0</v>
      </c>
      <c r="P491">
        <f>VLOOKUP(B491,[2]taxonomy1!$B:$U,9,FALSE)</f>
        <v>0</v>
      </c>
      <c r="Q491">
        <f>VLOOKUP(B491,[2]taxonomy1!$B:$U,10,FALSE)</f>
        <v>0</v>
      </c>
      <c r="R491">
        <f>VLOOKUP(B491,[2]taxonomy1!$B:$U,11,FALSE)</f>
        <v>0</v>
      </c>
      <c r="S491">
        <f>VLOOKUP(B491,[2]taxonomy1!$B:$U,12,FALSE)</f>
        <v>0</v>
      </c>
      <c r="T491">
        <f>VLOOKUP(B491,[2]taxonomy1!$B:$U,13,FALSE)</f>
        <v>0</v>
      </c>
      <c r="U491">
        <f>VLOOKUP(B491,[2]taxonomy1!$B:$U,14,FALSE)</f>
        <v>0</v>
      </c>
      <c r="V491">
        <f>VLOOKUP(B491,[2]taxonomy1!$B:$U,15,FALSE)</f>
        <v>0</v>
      </c>
      <c r="W491">
        <f>VLOOKUP(B491,[2]taxonomy1!$B:$U,16,FALSE)</f>
        <v>0</v>
      </c>
    </row>
    <row r="492" spans="1:23" x14ac:dyDescent="0.3">
      <c r="A492" t="s">
        <v>952</v>
      </c>
      <c r="B492" t="s">
        <v>953</v>
      </c>
      <c r="C492">
        <v>283</v>
      </c>
      <c r="D492" t="s">
        <v>10</v>
      </c>
      <c r="E492">
        <v>3</v>
      </c>
      <c r="F492">
        <v>276</v>
      </c>
      <c r="G492">
        <v>2735</v>
      </c>
      <c r="H492" t="s">
        <v>11</v>
      </c>
      <c r="I492" t="s">
        <v>10</v>
      </c>
      <c r="J492">
        <f t="shared" si="7"/>
        <v>273</v>
      </c>
      <c r="K492" t="str">
        <f>VLOOKUP(B492,[2]taxonomy1!$B:$U,2,FALSE)</f>
        <v xml:space="preserve"> Mucor ambiguus.</v>
      </c>
      <c r="L492" t="str">
        <f>VLOOKUP(B492,[2]taxonomy1!$B:$U,4,FALSE)</f>
        <v xml:space="preserve"> NCBI_TaxID=91626 {ECO:0000313|EMBL:GAN07523.1, ECO:0000313|Proteomes:UP000053815};</v>
      </c>
      <c r="M492" t="str">
        <f>VLOOKUP(B492,[2]taxonomy1!$B:$U,6,FALSE)</f>
        <v>Eukaryota</v>
      </c>
      <c r="N492" t="str">
        <f>VLOOKUP(B492,[2]taxonomy1!$B:$U,7,FALSE)</f>
        <v xml:space="preserve"> Fungi</v>
      </c>
      <c r="O492" t="str">
        <f>VLOOKUP(B492,[2]taxonomy1!$B:$U,8,FALSE)</f>
        <v xml:space="preserve"> Fungi incertae sedis</v>
      </c>
      <c r="P492" t="str">
        <f>VLOOKUP(B492,[2]taxonomy1!$B:$U,9,FALSE)</f>
        <v xml:space="preserve"> Mucoromycota</v>
      </c>
      <c r="Q492" t="str">
        <f>VLOOKUP(B492,[2]taxonomy1!$B:$U,10,FALSE)</f>
        <v xml:space="preserve"> Mucoromycotina</v>
      </c>
      <c r="R492" t="str">
        <f>VLOOKUP(B492,[2]taxonomy1!$B:$U,11,FALSE)</f>
        <v>Mucorales</v>
      </c>
      <c r="S492" t="str">
        <f>VLOOKUP(B492,[2]taxonomy1!$B:$U,12,FALSE)</f>
        <v xml:space="preserve"> Mucorineae</v>
      </c>
      <c r="T492" t="str">
        <f>VLOOKUP(B492,[2]taxonomy1!$B:$U,13,FALSE)</f>
        <v xml:space="preserve"> Mucoraceae</v>
      </c>
      <c r="U492" t="str">
        <f>VLOOKUP(B492,[2]taxonomy1!$B:$U,14,FALSE)</f>
        <v xml:space="preserve"> Mucor.</v>
      </c>
      <c r="V492">
        <f>VLOOKUP(B492,[2]taxonomy1!$B:$U,15,FALSE)</f>
        <v>0</v>
      </c>
      <c r="W492">
        <f>VLOOKUP(B492,[2]taxonomy1!$B:$U,16,FALSE)</f>
        <v>0</v>
      </c>
    </row>
    <row r="493" spans="1:23" x14ac:dyDescent="0.3">
      <c r="A493" t="s">
        <v>954</v>
      </c>
      <c r="B493" t="s">
        <v>955</v>
      </c>
      <c r="C493">
        <v>284</v>
      </c>
      <c r="D493" t="s">
        <v>10</v>
      </c>
      <c r="E493">
        <v>3</v>
      </c>
      <c r="F493">
        <v>277</v>
      </c>
      <c r="G493">
        <v>2735</v>
      </c>
      <c r="H493" t="s">
        <v>11</v>
      </c>
      <c r="I493" t="s">
        <v>10</v>
      </c>
      <c r="J493">
        <f t="shared" si="7"/>
        <v>274</v>
      </c>
      <c r="K493" t="str">
        <f>VLOOKUP(B493,[2]taxonomy1!$B:$U,2,FALSE)</f>
        <v xml:space="preserve"> Mucor ambiguus.</v>
      </c>
      <c r="L493" t="str">
        <f>VLOOKUP(B493,[2]taxonomy1!$B:$U,4,FALSE)</f>
        <v xml:space="preserve"> NCBI_TaxID=91626 {ECO:0000313|EMBL:GAN09528.1, ECO:0000313|Proteomes:UP000053815};</v>
      </c>
      <c r="M493" t="str">
        <f>VLOOKUP(B493,[2]taxonomy1!$B:$U,6,FALSE)</f>
        <v>Eukaryota</v>
      </c>
      <c r="N493" t="str">
        <f>VLOOKUP(B493,[2]taxonomy1!$B:$U,7,FALSE)</f>
        <v xml:space="preserve"> Fungi</v>
      </c>
      <c r="O493" t="str">
        <f>VLOOKUP(B493,[2]taxonomy1!$B:$U,8,FALSE)</f>
        <v xml:space="preserve"> Fungi incertae sedis</v>
      </c>
      <c r="P493" t="str">
        <f>VLOOKUP(B493,[2]taxonomy1!$B:$U,9,FALSE)</f>
        <v xml:space="preserve"> Mucoromycota</v>
      </c>
      <c r="Q493" t="str">
        <f>VLOOKUP(B493,[2]taxonomy1!$B:$U,10,FALSE)</f>
        <v xml:space="preserve"> Mucoromycotina</v>
      </c>
      <c r="R493" t="str">
        <f>VLOOKUP(B493,[2]taxonomy1!$B:$U,11,FALSE)</f>
        <v>Mucorales</v>
      </c>
      <c r="S493" t="str">
        <f>VLOOKUP(B493,[2]taxonomy1!$B:$U,12,FALSE)</f>
        <v xml:space="preserve"> Mucorineae</v>
      </c>
      <c r="T493" t="str">
        <f>VLOOKUP(B493,[2]taxonomy1!$B:$U,13,FALSE)</f>
        <v xml:space="preserve"> Mucoraceae</v>
      </c>
      <c r="U493" t="str">
        <f>VLOOKUP(B493,[2]taxonomy1!$B:$U,14,FALSE)</f>
        <v xml:space="preserve"> Mucor.</v>
      </c>
      <c r="V493">
        <f>VLOOKUP(B493,[2]taxonomy1!$B:$U,15,FALSE)</f>
        <v>0</v>
      </c>
      <c r="W493">
        <f>VLOOKUP(B493,[2]taxonomy1!$B:$U,16,FALSE)</f>
        <v>0</v>
      </c>
    </row>
    <row r="494" spans="1:23" x14ac:dyDescent="0.3">
      <c r="A494" t="s">
        <v>956</v>
      </c>
      <c r="B494" t="s">
        <v>957</v>
      </c>
      <c r="C494">
        <v>294</v>
      </c>
      <c r="D494" t="s">
        <v>10</v>
      </c>
      <c r="E494">
        <v>7</v>
      </c>
      <c r="F494">
        <v>287</v>
      </c>
      <c r="G494">
        <v>2735</v>
      </c>
      <c r="H494" t="s">
        <v>11</v>
      </c>
      <c r="I494" t="s">
        <v>10</v>
      </c>
      <c r="J494">
        <f t="shared" si="7"/>
        <v>280</v>
      </c>
      <c r="K494" t="str">
        <f>VLOOKUP(B494,[2]taxonomy1!$B:$U,2,FALSE)</f>
        <v xml:space="preserve"> Paxillus involutus ATCC 200175.</v>
      </c>
      <c r="L494" t="str">
        <f>VLOOKUP(B494,[2]taxonomy1!$B:$U,4,FALSE)</f>
        <v xml:space="preserve"> NCBI_TaxID=664439 {ECO:0000313|EMBL:KIJ07173.1, ECO:0000313|Proteomes:UP000053647};</v>
      </c>
      <c r="M494" t="str">
        <f>VLOOKUP(B494,[2]taxonomy1!$B:$U,6,FALSE)</f>
        <v>Eukaryota</v>
      </c>
      <c r="N494" t="str">
        <f>VLOOKUP(B494,[2]taxonomy1!$B:$U,7,FALSE)</f>
        <v xml:space="preserve"> Fungi</v>
      </c>
      <c r="O494" t="str">
        <f>VLOOKUP(B494,[2]taxonomy1!$B:$U,8,FALSE)</f>
        <v xml:space="preserve"> Dikarya</v>
      </c>
      <c r="P494" t="str">
        <f>VLOOKUP(B494,[2]taxonomy1!$B:$U,9,FALSE)</f>
        <v xml:space="preserve"> Basidiomycota</v>
      </c>
      <c r="Q494" t="str">
        <f>VLOOKUP(B494,[2]taxonomy1!$B:$U,10,FALSE)</f>
        <v xml:space="preserve"> Agaricomycotina</v>
      </c>
      <c r="R494" t="str">
        <f>VLOOKUP(B494,[2]taxonomy1!$B:$U,11,FALSE)</f>
        <v>Agaricomycetes</v>
      </c>
      <c r="S494" t="str">
        <f>VLOOKUP(B494,[2]taxonomy1!$B:$U,12,FALSE)</f>
        <v xml:space="preserve"> Agaricomycetidae</v>
      </c>
      <c r="T494" t="str">
        <f>VLOOKUP(B494,[2]taxonomy1!$B:$U,13,FALSE)</f>
        <v xml:space="preserve"> Boletales</v>
      </c>
      <c r="U494" t="str">
        <f>VLOOKUP(B494,[2]taxonomy1!$B:$U,14,FALSE)</f>
        <v xml:space="preserve"> Paxilineae</v>
      </c>
      <c r="V494" t="str">
        <f>VLOOKUP(B494,[2]taxonomy1!$B:$U,15,FALSE)</f>
        <v xml:space="preserve"> Paxillaceae</v>
      </c>
      <c r="W494" t="str">
        <f>VLOOKUP(B494,[2]taxonomy1!$B:$U,16,FALSE)</f>
        <v>Paxillus.</v>
      </c>
    </row>
    <row r="495" spans="1:23" x14ac:dyDescent="0.3">
      <c r="A495" t="s">
        <v>958</v>
      </c>
      <c r="B495" t="s">
        <v>959</v>
      </c>
      <c r="C495">
        <v>294</v>
      </c>
      <c r="D495" t="s">
        <v>10</v>
      </c>
      <c r="E495">
        <v>7</v>
      </c>
      <c r="F495">
        <v>287</v>
      </c>
      <c r="G495">
        <v>2735</v>
      </c>
      <c r="H495" t="s">
        <v>11</v>
      </c>
      <c r="I495" t="s">
        <v>10</v>
      </c>
      <c r="J495">
        <f t="shared" si="7"/>
        <v>280</v>
      </c>
      <c r="K495" t="str">
        <f>VLOOKUP(B495,[2]taxonomy1!$B:$U,2,FALSE)</f>
        <v xml:space="preserve"> Paxillus involutus ATCC 200175.</v>
      </c>
      <c r="L495" t="str">
        <f>VLOOKUP(B495,[2]taxonomy1!$B:$U,4,FALSE)</f>
        <v xml:space="preserve"> NCBI_TaxID=664439 {ECO:0000313|EMBL:KIJ08626.1, ECO:0000313|Proteomes:UP000053647};</v>
      </c>
      <c r="M495" t="str">
        <f>VLOOKUP(B495,[2]taxonomy1!$B:$U,6,FALSE)</f>
        <v>Eukaryota</v>
      </c>
      <c r="N495" t="str">
        <f>VLOOKUP(B495,[2]taxonomy1!$B:$U,7,FALSE)</f>
        <v xml:space="preserve"> Fungi</v>
      </c>
      <c r="O495" t="str">
        <f>VLOOKUP(B495,[2]taxonomy1!$B:$U,8,FALSE)</f>
        <v xml:space="preserve"> Dikarya</v>
      </c>
      <c r="P495" t="str">
        <f>VLOOKUP(B495,[2]taxonomy1!$B:$U,9,FALSE)</f>
        <v xml:space="preserve"> Basidiomycota</v>
      </c>
      <c r="Q495" t="str">
        <f>VLOOKUP(B495,[2]taxonomy1!$B:$U,10,FALSE)</f>
        <v xml:space="preserve"> Agaricomycotina</v>
      </c>
      <c r="R495" t="str">
        <f>VLOOKUP(B495,[2]taxonomy1!$B:$U,11,FALSE)</f>
        <v>Agaricomycetes</v>
      </c>
      <c r="S495" t="str">
        <f>VLOOKUP(B495,[2]taxonomy1!$B:$U,12,FALSE)</f>
        <v xml:space="preserve"> Agaricomycetidae</v>
      </c>
      <c r="T495" t="str">
        <f>VLOOKUP(B495,[2]taxonomy1!$B:$U,13,FALSE)</f>
        <v xml:space="preserve"> Boletales</v>
      </c>
      <c r="U495" t="str">
        <f>VLOOKUP(B495,[2]taxonomy1!$B:$U,14,FALSE)</f>
        <v xml:space="preserve"> Paxilineae</v>
      </c>
      <c r="V495" t="str">
        <f>VLOOKUP(B495,[2]taxonomy1!$B:$U,15,FALSE)</f>
        <v xml:space="preserve"> Paxillaceae</v>
      </c>
      <c r="W495" t="str">
        <f>VLOOKUP(B495,[2]taxonomy1!$B:$U,16,FALSE)</f>
        <v>Paxillus.</v>
      </c>
    </row>
    <row r="496" spans="1:23" x14ac:dyDescent="0.3">
      <c r="A496" t="s">
        <v>960</v>
      </c>
      <c r="B496" t="s">
        <v>961</v>
      </c>
      <c r="C496">
        <v>300</v>
      </c>
      <c r="D496" t="s">
        <v>10</v>
      </c>
      <c r="E496">
        <v>1</v>
      </c>
      <c r="F496">
        <v>272</v>
      </c>
      <c r="G496">
        <v>2735</v>
      </c>
      <c r="H496" t="s">
        <v>11</v>
      </c>
      <c r="I496" t="s">
        <v>10</v>
      </c>
      <c r="J496">
        <f t="shared" si="7"/>
        <v>271</v>
      </c>
      <c r="K496" t="str">
        <f>VLOOKUP(B496,[2]taxonomy1!$B:$U,2,FALSE)</f>
        <v xml:space="preserve"> Sphaerobolus stellatus SS14.</v>
      </c>
      <c r="L496" t="str">
        <f>VLOOKUP(B496,[2]taxonomy1!$B:$U,4,FALSE)</f>
        <v xml:space="preserve"> NCBI_TaxID=990650 {ECO:0000313|EMBL:KIJ44083.1, ECO:0000313|Proteomes:UP000054279};</v>
      </c>
      <c r="M496" t="str">
        <f>VLOOKUP(B496,[2]taxonomy1!$B:$U,6,FALSE)</f>
        <v>Eukaryota</v>
      </c>
      <c r="N496" t="str">
        <f>VLOOKUP(B496,[2]taxonomy1!$B:$U,7,FALSE)</f>
        <v xml:space="preserve"> Fungi</v>
      </c>
      <c r="O496" t="str">
        <f>VLOOKUP(B496,[2]taxonomy1!$B:$U,8,FALSE)</f>
        <v xml:space="preserve"> Dikarya</v>
      </c>
      <c r="P496" t="str">
        <f>VLOOKUP(B496,[2]taxonomy1!$B:$U,9,FALSE)</f>
        <v xml:space="preserve"> Basidiomycota</v>
      </c>
      <c r="Q496" t="str">
        <f>VLOOKUP(B496,[2]taxonomy1!$B:$U,10,FALSE)</f>
        <v xml:space="preserve"> Agaricomycotina</v>
      </c>
      <c r="R496" t="str">
        <f>VLOOKUP(B496,[2]taxonomy1!$B:$U,11,FALSE)</f>
        <v>Agaricomycetes</v>
      </c>
      <c r="S496" t="str">
        <f>VLOOKUP(B496,[2]taxonomy1!$B:$U,12,FALSE)</f>
        <v xml:space="preserve"> Phallomycetidae</v>
      </c>
      <c r="T496" t="str">
        <f>VLOOKUP(B496,[2]taxonomy1!$B:$U,13,FALSE)</f>
        <v xml:space="preserve"> Geastrales</v>
      </c>
      <c r="U496" t="str">
        <f>VLOOKUP(B496,[2]taxonomy1!$B:$U,14,FALSE)</f>
        <v xml:space="preserve"> Sphaerobolaceae</v>
      </c>
      <c r="V496" t="str">
        <f>VLOOKUP(B496,[2]taxonomy1!$B:$U,15,FALSE)</f>
        <v>Sphaerobolus.</v>
      </c>
      <c r="W496">
        <f>VLOOKUP(B496,[2]taxonomy1!$B:$U,16,FALSE)</f>
        <v>0</v>
      </c>
    </row>
    <row r="497" spans="1:23" x14ac:dyDescent="0.3">
      <c r="A497" t="s">
        <v>962</v>
      </c>
      <c r="B497" t="s">
        <v>963</v>
      </c>
      <c r="C497">
        <v>294</v>
      </c>
      <c r="D497" t="s">
        <v>10</v>
      </c>
      <c r="E497">
        <v>7</v>
      </c>
      <c r="F497">
        <v>287</v>
      </c>
      <c r="G497">
        <v>2735</v>
      </c>
      <c r="H497" t="s">
        <v>11</v>
      </c>
      <c r="I497" t="s">
        <v>10</v>
      </c>
      <c r="J497">
        <f t="shared" si="7"/>
        <v>280</v>
      </c>
      <c r="K497" t="str">
        <f>VLOOKUP(B497,[2]taxonomy1!$B:$U,2,FALSE)</f>
        <v xml:space="preserve"> Hydnomerulius pinastri MD-312.</v>
      </c>
      <c r="L497" t="str">
        <f>VLOOKUP(B497,[2]taxonomy1!$B:$U,4,FALSE)</f>
        <v xml:space="preserve"> NCBI_TaxID=994086 {ECO:0000313|EMBL:KIJ62614.1, ECO:0000313|Proteomes:UP000053820};</v>
      </c>
      <c r="M497" t="str">
        <f>VLOOKUP(B497,[2]taxonomy1!$B:$U,6,FALSE)</f>
        <v>Eukaryota</v>
      </c>
      <c r="N497" t="str">
        <f>VLOOKUP(B497,[2]taxonomy1!$B:$U,7,FALSE)</f>
        <v xml:space="preserve"> Fungi</v>
      </c>
      <c r="O497" t="str">
        <f>VLOOKUP(B497,[2]taxonomy1!$B:$U,8,FALSE)</f>
        <v xml:space="preserve"> Dikarya</v>
      </c>
      <c r="P497" t="str">
        <f>VLOOKUP(B497,[2]taxonomy1!$B:$U,9,FALSE)</f>
        <v xml:space="preserve"> Basidiomycota</v>
      </c>
      <c r="Q497" t="str">
        <f>VLOOKUP(B497,[2]taxonomy1!$B:$U,10,FALSE)</f>
        <v xml:space="preserve"> Agaricomycotina</v>
      </c>
      <c r="R497" t="str">
        <f>VLOOKUP(B497,[2]taxonomy1!$B:$U,11,FALSE)</f>
        <v>Agaricomycetes</v>
      </c>
      <c r="S497" t="str">
        <f>VLOOKUP(B497,[2]taxonomy1!$B:$U,12,FALSE)</f>
        <v xml:space="preserve"> Agaricomycetidae</v>
      </c>
      <c r="T497" t="str">
        <f>VLOOKUP(B497,[2]taxonomy1!$B:$U,13,FALSE)</f>
        <v xml:space="preserve"> Boletales</v>
      </c>
      <c r="U497" t="str">
        <f>VLOOKUP(B497,[2]taxonomy1!$B:$U,14,FALSE)</f>
        <v xml:space="preserve"> Paxilineae</v>
      </c>
      <c r="V497" t="str">
        <f>VLOOKUP(B497,[2]taxonomy1!$B:$U,15,FALSE)</f>
        <v xml:space="preserve"> Paxillaceae</v>
      </c>
      <c r="W497" t="str">
        <f>VLOOKUP(B497,[2]taxonomy1!$B:$U,16,FALSE)</f>
        <v>Hydnomerulius.</v>
      </c>
    </row>
    <row r="498" spans="1:23" x14ac:dyDescent="0.3">
      <c r="A498" t="s">
        <v>964</v>
      </c>
      <c r="B498" t="s">
        <v>965</v>
      </c>
      <c r="C498">
        <v>262</v>
      </c>
      <c r="D498" t="s">
        <v>10</v>
      </c>
      <c r="E498">
        <v>54</v>
      </c>
      <c r="F498">
        <v>262</v>
      </c>
      <c r="G498">
        <v>2735</v>
      </c>
      <c r="H498" t="s">
        <v>11</v>
      </c>
      <c r="I498" t="s">
        <v>10</v>
      </c>
      <c r="J498">
        <f t="shared" si="7"/>
        <v>208</v>
      </c>
      <c r="K498" t="str">
        <f>VLOOKUP(B498,[2]taxonomy1!$B:$U,2,FALSE)</f>
        <v xml:space="preserve"> Hydnomerulius pinastri MD-312.</v>
      </c>
      <c r="L498" t="str">
        <f>VLOOKUP(B498,[2]taxonomy1!$B:$U,4,FALSE)</f>
        <v xml:space="preserve"> NCBI_TaxID=994086 {ECO:0000313|EMBL:KIJ57686.1, ECO:0000313|Proteomes:UP000053820};</v>
      </c>
      <c r="M498" t="str">
        <f>VLOOKUP(B498,[2]taxonomy1!$B:$U,6,FALSE)</f>
        <v>Eukaryota</v>
      </c>
      <c r="N498" t="str">
        <f>VLOOKUP(B498,[2]taxonomy1!$B:$U,7,FALSE)</f>
        <v xml:space="preserve"> Fungi</v>
      </c>
      <c r="O498" t="str">
        <f>VLOOKUP(B498,[2]taxonomy1!$B:$U,8,FALSE)</f>
        <v xml:space="preserve"> Dikarya</v>
      </c>
      <c r="P498" t="str">
        <f>VLOOKUP(B498,[2]taxonomy1!$B:$U,9,FALSE)</f>
        <v xml:space="preserve"> Basidiomycota</v>
      </c>
      <c r="Q498" t="str">
        <f>VLOOKUP(B498,[2]taxonomy1!$B:$U,10,FALSE)</f>
        <v xml:space="preserve"> Agaricomycotina</v>
      </c>
      <c r="R498" t="str">
        <f>VLOOKUP(B498,[2]taxonomy1!$B:$U,11,FALSE)</f>
        <v>Agaricomycetes</v>
      </c>
      <c r="S498" t="str">
        <f>VLOOKUP(B498,[2]taxonomy1!$B:$U,12,FALSE)</f>
        <v xml:space="preserve"> Agaricomycetidae</v>
      </c>
      <c r="T498" t="str">
        <f>VLOOKUP(B498,[2]taxonomy1!$B:$U,13,FALSE)</f>
        <v xml:space="preserve"> Boletales</v>
      </c>
      <c r="U498" t="str">
        <f>VLOOKUP(B498,[2]taxonomy1!$B:$U,14,FALSE)</f>
        <v xml:space="preserve"> Paxilineae</v>
      </c>
      <c r="V498" t="str">
        <f>VLOOKUP(B498,[2]taxonomy1!$B:$U,15,FALSE)</f>
        <v xml:space="preserve"> Paxillaceae</v>
      </c>
      <c r="W498" t="str">
        <f>VLOOKUP(B498,[2]taxonomy1!$B:$U,16,FALSE)</f>
        <v>Hydnomerulius.</v>
      </c>
    </row>
    <row r="499" spans="1:23" x14ac:dyDescent="0.3">
      <c r="A499" t="s">
        <v>966</v>
      </c>
      <c r="B499" t="s">
        <v>967</v>
      </c>
      <c r="C499">
        <v>294</v>
      </c>
      <c r="D499" t="s">
        <v>10</v>
      </c>
      <c r="E499">
        <v>7</v>
      </c>
      <c r="F499">
        <v>287</v>
      </c>
      <c r="G499">
        <v>2735</v>
      </c>
      <c r="H499" t="s">
        <v>11</v>
      </c>
      <c r="I499" t="s">
        <v>10</v>
      </c>
      <c r="J499">
        <f t="shared" si="7"/>
        <v>280</v>
      </c>
      <c r="K499" t="str">
        <f>VLOOKUP(B499,[2]taxonomy1!$B:$U,2,FALSE)</f>
        <v xml:space="preserve"> Laccaria amethystina LaAM-08-1.</v>
      </c>
      <c r="L499" t="str">
        <f>VLOOKUP(B499,[2]taxonomy1!$B:$U,4,FALSE)</f>
        <v xml:space="preserve"> NCBI_TaxID=1095629 {ECO:0000313|EMBL:KIK08019.1, ECO:0000313|Proteomes:UP000054477};</v>
      </c>
      <c r="M499" t="str">
        <f>VLOOKUP(B499,[2]taxonomy1!$B:$U,6,FALSE)</f>
        <v>Eukaryota</v>
      </c>
      <c r="N499" t="str">
        <f>VLOOKUP(B499,[2]taxonomy1!$B:$U,7,FALSE)</f>
        <v xml:space="preserve"> Fungi</v>
      </c>
      <c r="O499" t="str">
        <f>VLOOKUP(B499,[2]taxonomy1!$B:$U,8,FALSE)</f>
        <v xml:space="preserve"> Dikarya</v>
      </c>
      <c r="P499" t="str">
        <f>VLOOKUP(B499,[2]taxonomy1!$B:$U,9,FALSE)</f>
        <v xml:space="preserve"> Basidiomycota</v>
      </c>
      <c r="Q499" t="str">
        <f>VLOOKUP(B499,[2]taxonomy1!$B:$U,10,FALSE)</f>
        <v xml:space="preserve"> Agaricomycotina</v>
      </c>
      <c r="R499" t="str">
        <f>VLOOKUP(B499,[2]taxonomy1!$B:$U,11,FALSE)</f>
        <v>Agaricomycetes</v>
      </c>
      <c r="S499" t="str">
        <f>VLOOKUP(B499,[2]taxonomy1!$B:$U,12,FALSE)</f>
        <v xml:space="preserve"> Agaricomycetidae</v>
      </c>
      <c r="T499" t="str">
        <f>VLOOKUP(B499,[2]taxonomy1!$B:$U,13,FALSE)</f>
        <v xml:space="preserve"> Agaricales</v>
      </c>
      <c r="U499" t="str">
        <f>VLOOKUP(B499,[2]taxonomy1!$B:$U,14,FALSE)</f>
        <v xml:space="preserve"> Tricholomataceae</v>
      </c>
      <c r="V499" t="str">
        <f>VLOOKUP(B499,[2]taxonomy1!$B:$U,15,FALSE)</f>
        <v>Laccaria.</v>
      </c>
      <c r="W499">
        <f>VLOOKUP(B499,[2]taxonomy1!$B:$U,16,FALSE)</f>
        <v>0</v>
      </c>
    </row>
    <row r="500" spans="1:23" x14ac:dyDescent="0.3">
      <c r="A500" t="s">
        <v>968</v>
      </c>
      <c r="B500" t="s">
        <v>969</v>
      </c>
      <c r="C500">
        <v>359</v>
      </c>
      <c r="D500" t="s">
        <v>10</v>
      </c>
      <c r="E500">
        <v>44</v>
      </c>
      <c r="F500">
        <v>339</v>
      </c>
      <c r="G500">
        <v>2735</v>
      </c>
      <c r="H500" t="s">
        <v>11</v>
      </c>
      <c r="I500" t="s">
        <v>10</v>
      </c>
      <c r="J500">
        <f t="shared" si="7"/>
        <v>295</v>
      </c>
      <c r="K500" t="str">
        <f>VLOOKUP(B500,[2]taxonomy1!$B:$U,2,FALSE)</f>
        <v xml:space="preserve"> Laccaria amethystina LaAM-08-1.</v>
      </c>
      <c r="L500" t="str">
        <f>VLOOKUP(B500,[2]taxonomy1!$B:$U,4,FALSE)</f>
        <v xml:space="preserve"> NCBI_TaxID=1095629 {ECO:0000313|EMBL:KIK08617.1, ECO:0000313|Proteomes:UP000054477};</v>
      </c>
      <c r="M500" t="str">
        <f>VLOOKUP(B500,[2]taxonomy1!$B:$U,6,FALSE)</f>
        <v>Eukaryota</v>
      </c>
      <c r="N500" t="str">
        <f>VLOOKUP(B500,[2]taxonomy1!$B:$U,7,FALSE)</f>
        <v xml:space="preserve"> Fungi</v>
      </c>
      <c r="O500" t="str">
        <f>VLOOKUP(B500,[2]taxonomy1!$B:$U,8,FALSE)</f>
        <v xml:space="preserve"> Dikarya</v>
      </c>
      <c r="P500" t="str">
        <f>VLOOKUP(B500,[2]taxonomy1!$B:$U,9,FALSE)</f>
        <v xml:space="preserve"> Basidiomycota</v>
      </c>
      <c r="Q500" t="str">
        <f>VLOOKUP(B500,[2]taxonomy1!$B:$U,10,FALSE)</f>
        <v xml:space="preserve"> Agaricomycotina</v>
      </c>
      <c r="R500" t="str">
        <f>VLOOKUP(B500,[2]taxonomy1!$B:$U,11,FALSE)</f>
        <v>Agaricomycetes</v>
      </c>
      <c r="S500" t="str">
        <f>VLOOKUP(B500,[2]taxonomy1!$B:$U,12,FALSE)</f>
        <v xml:space="preserve"> Agaricomycetidae</v>
      </c>
      <c r="T500" t="str">
        <f>VLOOKUP(B500,[2]taxonomy1!$B:$U,13,FALSE)</f>
        <v xml:space="preserve"> Agaricales</v>
      </c>
      <c r="U500" t="str">
        <f>VLOOKUP(B500,[2]taxonomy1!$B:$U,14,FALSE)</f>
        <v xml:space="preserve"> Tricholomataceae</v>
      </c>
      <c r="V500" t="str">
        <f>VLOOKUP(B500,[2]taxonomy1!$B:$U,15,FALSE)</f>
        <v>Laccaria.</v>
      </c>
      <c r="W500">
        <f>VLOOKUP(B500,[2]taxonomy1!$B:$U,16,FALSE)</f>
        <v>0</v>
      </c>
    </row>
    <row r="501" spans="1:23" x14ac:dyDescent="0.3">
      <c r="A501" t="s">
        <v>970</v>
      </c>
      <c r="B501" t="s">
        <v>971</v>
      </c>
      <c r="C501">
        <v>294</v>
      </c>
      <c r="D501" t="s">
        <v>10</v>
      </c>
      <c r="E501">
        <v>7</v>
      </c>
      <c r="F501">
        <v>287</v>
      </c>
      <c r="G501">
        <v>2735</v>
      </c>
      <c r="H501" t="s">
        <v>11</v>
      </c>
      <c r="I501" t="s">
        <v>10</v>
      </c>
      <c r="J501">
        <f t="shared" si="7"/>
        <v>280</v>
      </c>
      <c r="K501" t="str">
        <f>VLOOKUP(B501,[2]taxonomy1!$B:$U,2,FALSE)</f>
        <v xml:space="preserve"> Pisolithus microcarpus 441.</v>
      </c>
      <c r="L501" t="str">
        <f>VLOOKUP(B501,[2]taxonomy1!$B:$U,4,FALSE)</f>
        <v xml:space="preserve"> NCBI_TaxID=765257 {ECO:0000313|EMBL:KIK26760.1, ECO:0000313|Proteomes:UP000054018};</v>
      </c>
      <c r="M501" t="str">
        <f>VLOOKUP(B501,[2]taxonomy1!$B:$U,6,FALSE)</f>
        <v>Eukaryota</v>
      </c>
      <c r="N501" t="str">
        <f>VLOOKUP(B501,[2]taxonomy1!$B:$U,7,FALSE)</f>
        <v xml:space="preserve"> Fungi</v>
      </c>
      <c r="O501" t="str">
        <f>VLOOKUP(B501,[2]taxonomy1!$B:$U,8,FALSE)</f>
        <v xml:space="preserve"> Dikarya</v>
      </c>
      <c r="P501" t="str">
        <f>VLOOKUP(B501,[2]taxonomy1!$B:$U,9,FALSE)</f>
        <v xml:space="preserve"> Basidiomycota</v>
      </c>
      <c r="Q501" t="str">
        <f>VLOOKUP(B501,[2]taxonomy1!$B:$U,10,FALSE)</f>
        <v xml:space="preserve"> Agaricomycotina</v>
      </c>
      <c r="R501" t="str">
        <f>VLOOKUP(B501,[2]taxonomy1!$B:$U,11,FALSE)</f>
        <v>Agaricomycetes</v>
      </c>
      <c r="S501" t="str">
        <f>VLOOKUP(B501,[2]taxonomy1!$B:$U,12,FALSE)</f>
        <v xml:space="preserve"> Agaricomycetidae</v>
      </c>
      <c r="T501" t="str">
        <f>VLOOKUP(B501,[2]taxonomy1!$B:$U,13,FALSE)</f>
        <v xml:space="preserve"> Boletales</v>
      </c>
      <c r="U501" t="str">
        <f>VLOOKUP(B501,[2]taxonomy1!$B:$U,14,FALSE)</f>
        <v xml:space="preserve"> Sclerodermatineae</v>
      </c>
      <c r="V501" t="str">
        <f>VLOOKUP(B501,[2]taxonomy1!$B:$U,15,FALSE)</f>
        <v>Pisolithaceae</v>
      </c>
      <c r="W501" t="str">
        <f>VLOOKUP(B501,[2]taxonomy1!$B:$U,16,FALSE)</f>
        <v xml:space="preserve"> Pisolithus.</v>
      </c>
    </row>
    <row r="502" spans="1:23" x14ac:dyDescent="0.3">
      <c r="A502" t="s">
        <v>972</v>
      </c>
      <c r="B502" t="s">
        <v>973</v>
      </c>
      <c r="C502">
        <v>347</v>
      </c>
      <c r="D502" t="s">
        <v>10</v>
      </c>
      <c r="E502">
        <v>46</v>
      </c>
      <c r="F502">
        <v>323</v>
      </c>
      <c r="G502">
        <v>2735</v>
      </c>
      <c r="H502" t="s">
        <v>11</v>
      </c>
      <c r="I502" t="s">
        <v>10</v>
      </c>
      <c r="J502">
        <f t="shared" si="7"/>
        <v>277</v>
      </c>
      <c r="K502" t="str">
        <f>VLOOKUP(B502,[2]taxonomy1!$B:$U,2,FALSE)</f>
        <v xml:space="preserve"> Pisolithus microcarpus 441.</v>
      </c>
      <c r="L502" t="str">
        <f>VLOOKUP(B502,[2]taxonomy1!$B:$U,4,FALSE)</f>
        <v xml:space="preserve"> NCBI_TaxID=765257 {ECO:0000313|EMBL:KIK31182.1, ECO:0000313|Proteomes:UP000054018};</v>
      </c>
      <c r="M502" t="str">
        <f>VLOOKUP(B502,[2]taxonomy1!$B:$U,6,FALSE)</f>
        <v>Eukaryota</v>
      </c>
      <c r="N502" t="str">
        <f>VLOOKUP(B502,[2]taxonomy1!$B:$U,7,FALSE)</f>
        <v xml:space="preserve"> Fungi</v>
      </c>
      <c r="O502" t="str">
        <f>VLOOKUP(B502,[2]taxonomy1!$B:$U,8,FALSE)</f>
        <v xml:space="preserve"> Dikarya</v>
      </c>
      <c r="P502" t="str">
        <f>VLOOKUP(B502,[2]taxonomy1!$B:$U,9,FALSE)</f>
        <v xml:space="preserve"> Basidiomycota</v>
      </c>
      <c r="Q502" t="str">
        <f>VLOOKUP(B502,[2]taxonomy1!$B:$U,10,FALSE)</f>
        <v xml:space="preserve"> Agaricomycotina</v>
      </c>
      <c r="R502" t="str">
        <f>VLOOKUP(B502,[2]taxonomy1!$B:$U,11,FALSE)</f>
        <v>Agaricomycetes</v>
      </c>
      <c r="S502" t="str">
        <f>VLOOKUP(B502,[2]taxonomy1!$B:$U,12,FALSE)</f>
        <v xml:space="preserve"> Agaricomycetidae</v>
      </c>
      <c r="T502" t="str">
        <f>VLOOKUP(B502,[2]taxonomy1!$B:$U,13,FALSE)</f>
        <v xml:space="preserve"> Boletales</v>
      </c>
      <c r="U502" t="str">
        <f>VLOOKUP(B502,[2]taxonomy1!$B:$U,14,FALSE)</f>
        <v xml:space="preserve"> Sclerodermatineae</v>
      </c>
      <c r="V502" t="str">
        <f>VLOOKUP(B502,[2]taxonomy1!$B:$U,15,FALSE)</f>
        <v>Pisolithaceae</v>
      </c>
      <c r="W502" t="str">
        <f>VLOOKUP(B502,[2]taxonomy1!$B:$U,16,FALSE)</f>
        <v xml:space="preserve"> Pisolithus.</v>
      </c>
    </row>
    <row r="503" spans="1:23" x14ac:dyDescent="0.3">
      <c r="A503" t="s">
        <v>974</v>
      </c>
      <c r="B503" t="s">
        <v>975</v>
      </c>
      <c r="C503">
        <v>352</v>
      </c>
      <c r="D503" t="s">
        <v>10</v>
      </c>
      <c r="E503">
        <v>54</v>
      </c>
      <c r="F503">
        <v>331</v>
      </c>
      <c r="G503">
        <v>2735</v>
      </c>
      <c r="H503" t="s">
        <v>11</v>
      </c>
      <c r="I503" t="s">
        <v>10</v>
      </c>
      <c r="J503">
        <f t="shared" si="7"/>
        <v>277</v>
      </c>
      <c r="K503" t="str">
        <f>VLOOKUP(B503,[2]taxonomy1!$B:$U,2,FALSE)</f>
        <v xml:space="preserve"> Suillus luteus UH-Slu-Lm8-n1.</v>
      </c>
      <c r="L503" t="str">
        <f>VLOOKUP(B503,[2]taxonomy1!$B:$U,4,FALSE)</f>
        <v xml:space="preserve"> NCBI_TaxID=930992 {ECO:0000313|EMBL:KIK47076.1, ECO:0000313|Proteomes:UP000054485};</v>
      </c>
      <c r="M503" t="str">
        <f>VLOOKUP(B503,[2]taxonomy1!$B:$U,6,FALSE)</f>
        <v>Eukaryota</v>
      </c>
      <c r="N503" t="str">
        <f>VLOOKUP(B503,[2]taxonomy1!$B:$U,7,FALSE)</f>
        <v xml:space="preserve"> Fungi</v>
      </c>
      <c r="O503" t="str">
        <f>VLOOKUP(B503,[2]taxonomy1!$B:$U,8,FALSE)</f>
        <v xml:space="preserve"> Dikarya</v>
      </c>
      <c r="P503" t="str">
        <f>VLOOKUP(B503,[2]taxonomy1!$B:$U,9,FALSE)</f>
        <v xml:space="preserve"> Basidiomycota</v>
      </c>
      <c r="Q503" t="str">
        <f>VLOOKUP(B503,[2]taxonomy1!$B:$U,10,FALSE)</f>
        <v xml:space="preserve"> Agaricomycotina</v>
      </c>
      <c r="R503" t="str">
        <f>VLOOKUP(B503,[2]taxonomy1!$B:$U,11,FALSE)</f>
        <v>Agaricomycetes</v>
      </c>
      <c r="S503" t="str">
        <f>VLOOKUP(B503,[2]taxonomy1!$B:$U,12,FALSE)</f>
        <v xml:space="preserve"> Agaricomycetidae</v>
      </c>
      <c r="T503" t="str">
        <f>VLOOKUP(B503,[2]taxonomy1!$B:$U,13,FALSE)</f>
        <v xml:space="preserve"> Boletales</v>
      </c>
      <c r="U503" t="str">
        <f>VLOOKUP(B503,[2]taxonomy1!$B:$U,14,FALSE)</f>
        <v xml:space="preserve"> Suillineae</v>
      </c>
      <c r="V503" t="str">
        <f>VLOOKUP(B503,[2]taxonomy1!$B:$U,15,FALSE)</f>
        <v xml:space="preserve"> Suillaceae</v>
      </c>
      <c r="W503" t="str">
        <f>VLOOKUP(B503,[2]taxonomy1!$B:$U,16,FALSE)</f>
        <v>Suillus.</v>
      </c>
    </row>
    <row r="504" spans="1:23" x14ac:dyDescent="0.3">
      <c r="A504" t="s">
        <v>976</v>
      </c>
      <c r="B504" t="s">
        <v>977</v>
      </c>
      <c r="C504">
        <v>357</v>
      </c>
      <c r="D504" t="s">
        <v>10</v>
      </c>
      <c r="E504">
        <v>48</v>
      </c>
      <c r="F504">
        <v>325</v>
      </c>
      <c r="G504">
        <v>2735</v>
      </c>
      <c r="H504" t="s">
        <v>11</v>
      </c>
      <c r="I504" t="s">
        <v>10</v>
      </c>
      <c r="J504">
        <f t="shared" si="7"/>
        <v>277</v>
      </c>
      <c r="K504" t="str">
        <f>VLOOKUP(B504,[2]taxonomy1!$B:$U,2,FALSE)</f>
        <v xml:space="preserve"> Gymnopus luxurians FD-317 M1.</v>
      </c>
      <c r="L504" t="str">
        <f>VLOOKUP(B504,[2]taxonomy1!$B:$U,4,FALSE)</f>
        <v xml:space="preserve"> NCBI_TaxID=944289 {ECO:0000313|EMBL:KIK57815.1, ECO:0000313|Proteomes:UP000053593};</v>
      </c>
      <c r="M504" t="str">
        <f>VLOOKUP(B504,[2]taxonomy1!$B:$U,6,FALSE)</f>
        <v>Eukaryota</v>
      </c>
      <c r="N504" t="str">
        <f>VLOOKUP(B504,[2]taxonomy1!$B:$U,7,FALSE)</f>
        <v xml:space="preserve"> Fungi</v>
      </c>
      <c r="O504" t="str">
        <f>VLOOKUP(B504,[2]taxonomy1!$B:$U,8,FALSE)</f>
        <v xml:space="preserve"> Dikarya</v>
      </c>
      <c r="P504" t="str">
        <f>VLOOKUP(B504,[2]taxonomy1!$B:$U,9,FALSE)</f>
        <v xml:space="preserve"> Basidiomycota</v>
      </c>
      <c r="Q504" t="str">
        <f>VLOOKUP(B504,[2]taxonomy1!$B:$U,10,FALSE)</f>
        <v xml:space="preserve"> Agaricomycotina</v>
      </c>
      <c r="R504" t="str">
        <f>VLOOKUP(B504,[2]taxonomy1!$B:$U,11,FALSE)</f>
        <v>Agaricomycetes</v>
      </c>
      <c r="S504" t="str">
        <f>VLOOKUP(B504,[2]taxonomy1!$B:$U,12,FALSE)</f>
        <v xml:space="preserve"> Agaricomycetidae</v>
      </c>
      <c r="T504" t="str">
        <f>VLOOKUP(B504,[2]taxonomy1!$B:$U,13,FALSE)</f>
        <v xml:space="preserve"> Agaricales</v>
      </c>
      <c r="U504" t="str">
        <f>VLOOKUP(B504,[2]taxonomy1!$B:$U,14,FALSE)</f>
        <v xml:space="preserve"> Omphalotaceae</v>
      </c>
      <c r="V504" t="str">
        <f>VLOOKUP(B504,[2]taxonomy1!$B:$U,15,FALSE)</f>
        <v xml:space="preserve"> Gymnopus.</v>
      </c>
      <c r="W504">
        <f>VLOOKUP(B504,[2]taxonomy1!$B:$U,16,FALSE)</f>
        <v>0</v>
      </c>
    </row>
    <row r="505" spans="1:23" x14ac:dyDescent="0.3">
      <c r="A505" t="s">
        <v>978</v>
      </c>
      <c r="B505" t="s">
        <v>979</v>
      </c>
      <c r="C505">
        <v>294</v>
      </c>
      <c r="D505" t="s">
        <v>10</v>
      </c>
      <c r="E505">
        <v>7</v>
      </c>
      <c r="F505">
        <v>287</v>
      </c>
      <c r="G505">
        <v>2735</v>
      </c>
      <c r="H505" t="s">
        <v>11</v>
      </c>
      <c r="I505" t="s">
        <v>10</v>
      </c>
      <c r="J505">
        <f t="shared" si="7"/>
        <v>280</v>
      </c>
      <c r="K505" t="str">
        <f>VLOOKUP(B505,[2]taxonomy1!$B:$U,2,FALSE)</f>
        <v xml:space="preserve"> Suillus luteus UH-Slu-Lm8-n1.</v>
      </c>
      <c r="L505" t="str">
        <f>VLOOKUP(B505,[2]taxonomy1!$B:$U,4,FALSE)</f>
        <v xml:space="preserve"> NCBI_TaxID=930992 {ECO:0000313|EMBL:KIK47517.1, ECO:0000313|Proteomes:UP000054485};</v>
      </c>
      <c r="M505" t="str">
        <f>VLOOKUP(B505,[2]taxonomy1!$B:$U,6,FALSE)</f>
        <v>Eukaryota</v>
      </c>
      <c r="N505" t="str">
        <f>VLOOKUP(B505,[2]taxonomy1!$B:$U,7,FALSE)</f>
        <v xml:space="preserve"> Fungi</v>
      </c>
      <c r="O505" t="str">
        <f>VLOOKUP(B505,[2]taxonomy1!$B:$U,8,FALSE)</f>
        <v xml:space="preserve"> Dikarya</v>
      </c>
      <c r="P505" t="str">
        <f>VLOOKUP(B505,[2]taxonomy1!$B:$U,9,FALSE)</f>
        <v xml:space="preserve"> Basidiomycota</v>
      </c>
      <c r="Q505" t="str">
        <f>VLOOKUP(B505,[2]taxonomy1!$B:$U,10,FALSE)</f>
        <v xml:space="preserve"> Agaricomycotina</v>
      </c>
      <c r="R505" t="str">
        <f>VLOOKUP(B505,[2]taxonomy1!$B:$U,11,FALSE)</f>
        <v>Agaricomycetes</v>
      </c>
      <c r="S505" t="str">
        <f>VLOOKUP(B505,[2]taxonomy1!$B:$U,12,FALSE)</f>
        <v xml:space="preserve"> Agaricomycetidae</v>
      </c>
      <c r="T505" t="str">
        <f>VLOOKUP(B505,[2]taxonomy1!$B:$U,13,FALSE)</f>
        <v xml:space="preserve"> Boletales</v>
      </c>
      <c r="U505" t="str">
        <f>VLOOKUP(B505,[2]taxonomy1!$B:$U,14,FALSE)</f>
        <v xml:space="preserve"> Suillineae</v>
      </c>
      <c r="V505" t="str">
        <f>VLOOKUP(B505,[2]taxonomy1!$B:$U,15,FALSE)</f>
        <v xml:space="preserve"> Suillaceae</v>
      </c>
      <c r="W505" t="str">
        <f>VLOOKUP(B505,[2]taxonomy1!$B:$U,16,FALSE)</f>
        <v>Suillus.</v>
      </c>
    </row>
    <row r="506" spans="1:23" x14ac:dyDescent="0.3">
      <c r="A506" t="s">
        <v>980</v>
      </c>
      <c r="B506" t="s">
        <v>981</v>
      </c>
      <c r="C506">
        <v>294</v>
      </c>
      <c r="D506" t="s">
        <v>10</v>
      </c>
      <c r="E506">
        <v>7</v>
      </c>
      <c r="F506">
        <v>287</v>
      </c>
      <c r="G506">
        <v>2735</v>
      </c>
      <c r="H506" t="s">
        <v>11</v>
      </c>
      <c r="I506" t="s">
        <v>10</v>
      </c>
      <c r="J506">
        <f t="shared" si="7"/>
        <v>280</v>
      </c>
      <c r="K506" t="str">
        <f>VLOOKUP(B506,[2]taxonomy1!$B:$U,2,FALSE)</f>
        <v xml:space="preserve"> Paxillus rubicundulus Ve08.2h10.</v>
      </c>
      <c r="L506" t="str">
        <f>VLOOKUP(B506,[2]taxonomy1!$B:$U,4,FALSE)</f>
        <v xml:space="preserve"> NCBI_TaxID=930991 {ECO:0000313|EMBL:KIK94049.1, ECO:0000313|Proteomes:UP000054538};</v>
      </c>
      <c r="M506" t="str">
        <f>VLOOKUP(B506,[2]taxonomy1!$B:$U,6,FALSE)</f>
        <v>Eukaryota</v>
      </c>
      <c r="N506" t="str">
        <f>VLOOKUP(B506,[2]taxonomy1!$B:$U,7,FALSE)</f>
        <v xml:space="preserve"> Fungi</v>
      </c>
      <c r="O506" t="str">
        <f>VLOOKUP(B506,[2]taxonomy1!$B:$U,8,FALSE)</f>
        <v xml:space="preserve"> Dikarya</v>
      </c>
      <c r="P506" t="str">
        <f>VLOOKUP(B506,[2]taxonomy1!$B:$U,9,FALSE)</f>
        <v xml:space="preserve"> Basidiomycota</v>
      </c>
      <c r="Q506" t="str">
        <f>VLOOKUP(B506,[2]taxonomy1!$B:$U,10,FALSE)</f>
        <v xml:space="preserve"> Agaricomycotina</v>
      </c>
      <c r="R506" t="str">
        <f>VLOOKUP(B506,[2]taxonomy1!$B:$U,11,FALSE)</f>
        <v>Agaricomycetes</v>
      </c>
      <c r="S506" t="str">
        <f>VLOOKUP(B506,[2]taxonomy1!$B:$U,12,FALSE)</f>
        <v xml:space="preserve"> Agaricomycetidae</v>
      </c>
      <c r="T506" t="str">
        <f>VLOOKUP(B506,[2]taxonomy1!$B:$U,13,FALSE)</f>
        <v xml:space="preserve"> Boletales</v>
      </c>
      <c r="U506" t="str">
        <f>VLOOKUP(B506,[2]taxonomy1!$B:$U,14,FALSE)</f>
        <v xml:space="preserve"> Paxilineae</v>
      </c>
      <c r="V506" t="str">
        <f>VLOOKUP(B506,[2]taxonomy1!$B:$U,15,FALSE)</f>
        <v xml:space="preserve"> Paxillaceae</v>
      </c>
      <c r="W506" t="str">
        <f>VLOOKUP(B506,[2]taxonomy1!$B:$U,16,FALSE)</f>
        <v>Paxillus.</v>
      </c>
    </row>
    <row r="507" spans="1:23" x14ac:dyDescent="0.3">
      <c r="A507" t="s">
        <v>982</v>
      </c>
      <c r="B507" t="s">
        <v>983</v>
      </c>
      <c r="C507">
        <v>351</v>
      </c>
      <c r="D507" t="s">
        <v>10</v>
      </c>
      <c r="E507">
        <v>53</v>
      </c>
      <c r="F507">
        <v>330</v>
      </c>
      <c r="G507">
        <v>2735</v>
      </c>
      <c r="H507" t="s">
        <v>11</v>
      </c>
      <c r="I507" t="s">
        <v>10</v>
      </c>
      <c r="J507">
        <f t="shared" si="7"/>
        <v>277</v>
      </c>
      <c r="K507" t="str">
        <f>VLOOKUP(B507,[2]taxonomy1!$B:$U,2,FALSE)</f>
        <v xml:space="preserve"> Paxillus rubicundulus Ve08.2h10.</v>
      </c>
      <c r="L507" t="str">
        <f>VLOOKUP(B507,[2]taxonomy1!$B:$U,4,FALSE)</f>
        <v xml:space="preserve"> NCBI_TaxID=930991 {ECO:0000313|EMBL:KIL00112.1, ECO:0000313|Proteomes:UP000054538};</v>
      </c>
      <c r="M507" t="str">
        <f>VLOOKUP(B507,[2]taxonomy1!$B:$U,6,FALSE)</f>
        <v>Eukaryota</v>
      </c>
      <c r="N507" t="str">
        <f>VLOOKUP(B507,[2]taxonomy1!$B:$U,7,FALSE)</f>
        <v xml:space="preserve"> Fungi</v>
      </c>
      <c r="O507" t="str">
        <f>VLOOKUP(B507,[2]taxonomy1!$B:$U,8,FALSE)</f>
        <v xml:space="preserve"> Dikarya</v>
      </c>
      <c r="P507" t="str">
        <f>VLOOKUP(B507,[2]taxonomy1!$B:$U,9,FALSE)</f>
        <v xml:space="preserve"> Basidiomycota</v>
      </c>
      <c r="Q507" t="str">
        <f>VLOOKUP(B507,[2]taxonomy1!$B:$U,10,FALSE)</f>
        <v xml:space="preserve"> Agaricomycotina</v>
      </c>
      <c r="R507" t="str">
        <f>VLOOKUP(B507,[2]taxonomy1!$B:$U,11,FALSE)</f>
        <v>Agaricomycetes</v>
      </c>
      <c r="S507" t="str">
        <f>VLOOKUP(B507,[2]taxonomy1!$B:$U,12,FALSE)</f>
        <v xml:space="preserve"> Agaricomycetidae</v>
      </c>
      <c r="T507" t="str">
        <f>VLOOKUP(B507,[2]taxonomy1!$B:$U,13,FALSE)</f>
        <v xml:space="preserve"> Boletales</v>
      </c>
      <c r="U507" t="str">
        <f>VLOOKUP(B507,[2]taxonomy1!$B:$U,14,FALSE)</f>
        <v xml:space="preserve"> Paxilineae</v>
      </c>
      <c r="V507" t="str">
        <f>VLOOKUP(B507,[2]taxonomy1!$B:$U,15,FALSE)</f>
        <v xml:space="preserve"> Paxillaceae</v>
      </c>
      <c r="W507" t="str">
        <f>VLOOKUP(B507,[2]taxonomy1!$B:$U,16,FALSE)</f>
        <v>Paxillus.</v>
      </c>
    </row>
    <row r="508" spans="1:23" x14ac:dyDescent="0.3">
      <c r="A508" t="s">
        <v>984</v>
      </c>
      <c r="B508" t="s">
        <v>985</v>
      </c>
      <c r="C508">
        <v>391</v>
      </c>
      <c r="D508" t="s">
        <v>10</v>
      </c>
      <c r="E508">
        <v>89</v>
      </c>
      <c r="F508">
        <v>366</v>
      </c>
      <c r="G508">
        <v>2735</v>
      </c>
      <c r="H508" t="s">
        <v>11</v>
      </c>
      <c r="I508" t="s">
        <v>10</v>
      </c>
      <c r="J508">
        <f t="shared" si="7"/>
        <v>277</v>
      </c>
      <c r="K508" t="str">
        <f>VLOOKUP(B508,[2]taxonomy1!$B:$U,2,FALSE)</f>
        <v xml:space="preserve"> Ustilago maydis (strain 521 / FGSC 9021) (Corn smut fungus).</v>
      </c>
      <c r="L508" t="str">
        <f>VLOOKUP(B508,[2]taxonomy1!$B:$U,4,FALSE)</f>
        <v xml:space="preserve"> NCBI_TaxID=237631 {ECO:0000313|EMBL:KIS72197.1, ECO:0000313|Proteomes:UP000000561};</v>
      </c>
      <c r="M508" t="str">
        <f>VLOOKUP(B508,[2]taxonomy1!$B:$U,6,FALSE)</f>
        <v>Eukaryota</v>
      </c>
      <c r="N508" t="str">
        <f>VLOOKUP(B508,[2]taxonomy1!$B:$U,7,FALSE)</f>
        <v xml:space="preserve"> Fungi</v>
      </c>
      <c r="O508" t="str">
        <f>VLOOKUP(B508,[2]taxonomy1!$B:$U,8,FALSE)</f>
        <v xml:space="preserve"> Dikarya</v>
      </c>
      <c r="P508" t="str">
        <f>VLOOKUP(B508,[2]taxonomy1!$B:$U,9,FALSE)</f>
        <v xml:space="preserve"> Basidiomycota</v>
      </c>
      <c r="Q508" t="str">
        <f>VLOOKUP(B508,[2]taxonomy1!$B:$U,10,FALSE)</f>
        <v xml:space="preserve"> Ustilaginomycotina</v>
      </c>
      <c r="R508" t="str">
        <f>VLOOKUP(B508,[2]taxonomy1!$B:$U,11,FALSE)</f>
        <v>Ustilaginomycetes</v>
      </c>
      <c r="S508" t="str">
        <f>VLOOKUP(B508,[2]taxonomy1!$B:$U,12,FALSE)</f>
        <v xml:space="preserve"> Ustilaginales</v>
      </c>
      <c r="T508" t="str">
        <f>VLOOKUP(B508,[2]taxonomy1!$B:$U,13,FALSE)</f>
        <v xml:space="preserve"> Ustilaginaceae</v>
      </c>
      <c r="U508" t="str">
        <f>VLOOKUP(B508,[2]taxonomy1!$B:$U,14,FALSE)</f>
        <v xml:space="preserve"> Ustilago.</v>
      </c>
      <c r="V508">
        <f>VLOOKUP(B508,[2]taxonomy1!$B:$U,15,FALSE)</f>
        <v>0</v>
      </c>
      <c r="W508">
        <f>VLOOKUP(B508,[2]taxonomy1!$B:$U,16,FALSE)</f>
        <v>0</v>
      </c>
    </row>
    <row r="509" spans="1:23" x14ac:dyDescent="0.3">
      <c r="A509" t="s">
        <v>986</v>
      </c>
      <c r="B509" t="s">
        <v>987</v>
      </c>
      <c r="C509">
        <v>297</v>
      </c>
      <c r="D509" t="s">
        <v>10</v>
      </c>
      <c r="E509">
        <v>10</v>
      </c>
      <c r="F509">
        <v>290</v>
      </c>
      <c r="G509">
        <v>2735</v>
      </c>
      <c r="H509" t="s">
        <v>11</v>
      </c>
      <c r="I509" t="s">
        <v>10</v>
      </c>
      <c r="J509">
        <f t="shared" si="7"/>
        <v>280</v>
      </c>
      <c r="K509" t="str">
        <f>VLOOKUP(B509,[2]taxonomy1!$B:$U,2,FALSE)</f>
        <v xml:space="preserve"> Ustilago maydis (strain 521 / FGSC 9021) (Corn smut fungus).</v>
      </c>
      <c r="L509" t="str">
        <f>VLOOKUP(B509,[2]taxonomy1!$B:$U,4,FALSE)</f>
        <v xml:space="preserve"> NCBI_TaxID=237631 {ECO:0000313|EMBL:KIS66876.1, ECO:0000313|Proteomes:UP000000561};</v>
      </c>
      <c r="M509" t="str">
        <f>VLOOKUP(B509,[2]taxonomy1!$B:$U,6,FALSE)</f>
        <v>Eukaryota</v>
      </c>
      <c r="N509" t="str">
        <f>VLOOKUP(B509,[2]taxonomy1!$B:$U,7,FALSE)</f>
        <v xml:space="preserve"> Fungi</v>
      </c>
      <c r="O509" t="str">
        <f>VLOOKUP(B509,[2]taxonomy1!$B:$U,8,FALSE)</f>
        <v xml:space="preserve"> Dikarya</v>
      </c>
      <c r="P509" t="str">
        <f>VLOOKUP(B509,[2]taxonomy1!$B:$U,9,FALSE)</f>
        <v xml:space="preserve"> Basidiomycota</v>
      </c>
      <c r="Q509" t="str">
        <f>VLOOKUP(B509,[2]taxonomy1!$B:$U,10,FALSE)</f>
        <v xml:space="preserve"> Ustilaginomycotina</v>
      </c>
      <c r="R509" t="str">
        <f>VLOOKUP(B509,[2]taxonomy1!$B:$U,11,FALSE)</f>
        <v>Ustilaginomycetes</v>
      </c>
      <c r="S509" t="str">
        <f>VLOOKUP(B509,[2]taxonomy1!$B:$U,12,FALSE)</f>
        <v xml:space="preserve"> Ustilaginales</v>
      </c>
      <c r="T509" t="str">
        <f>VLOOKUP(B509,[2]taxonomy1!$B:$U,13,FALSE)</f>
        <v xml:space="preserve"> Ustilaginaceae</v>
      </c>
      <c r="U509" t="str">
        <f>VLOOKUP(B509,[2]taxonomy1!$B:$U,14,FALSE)</f>
        <v xml:space="preserve"> Ustilago.</v>
      </c>
      <c r="V509">
        <f>VLOOKUP(B509,[2]taxonomy1!$B:$U,15,FALSE)</f>
        <v>0</v>
      </c>
      <c r="W509">
        <f>VLOOKUP(B509,[2]taxonomy1!$B:$U,16,FALSE)</f>
        <v>0</v>
      </c>
    </row>
    <row r="510" spans="1:23" x14ac:dyDescent="0.3">
      <c r="A510" t="s">
        <v>988</v>
      </c>
      <c r="B510" t="s">
        <v>989</v>
      </c>
      <c r="C510">
        <v>285</v>
      </c>
      <c r="D510" t="s">
        <v>10</v>
      </c>
      <c r="E510">
        <v>4</v>
      </c>
      <c r="F510">
        <v>278</v>
      </c>
      <c r="G510">
        <v>2735</v>
      </c>
      <c r="H510" t="s">
        <v>11</v>
      </c>
      <c r="I510" t="s">
        <v>10</v>
      </c>
      <c r="J510">
        <f t="shared" si="7"/>
        <v>274</v>
      </c>
      <c r="K510" t="str">
        <f>VLOOKUP(B510,[2]taxonomy1!$B:$U,2,FALSE)</f>
        <v xml:space="preserve"> Exophiala mesophila.</v>
      </c>
      <c r="L510" t="str">
        <f>VLOOKUP(B510,[2]taxonomy1!$B:$U,4,FALSE)</f>
        <v xml:space="preserve"> NCBI_TaxID=212818 {ECO:0000313|EMBL:KIV88616.1, ECO:0000313|Proteomes:UP000054302};</v>
      </c>
      <c r="M510" t="str">
        <f>VLOOKUP(B510,[2]taxonomy1!$B:$U,6,FALSE)</f>
        <v>Eukaryota</v>
      </c>
      <c r="N510" t="str">
        <f>VLOOKUP(B510,[2]taxonomy1!$B:$U,7,FALSE)</f>
        <v xml:space="preserve"> Fungi</v>
      </c>
      <c r="O510" t="str">
        <f>VLOOKUP(B510,[2]taxonomy1!$B:$U,8,FALSE)</f>
        <v xml:space="preserve"> Dikarya</v>
      </c>
      <c r="P510" t="str">
        <f>VLOOKUP(B510,[2]taxonomy1!$B:$U,9,FALSE)</f>
        <v xml:space="preserve"> Ascomycota</v>
      </c>
      <c r="Q510" t="str">
        <f>VLOOKUP(B510,[2]taxonomy1!$B:$U,10,FALSE)</f>
        <v xml:space="preserve"> Pezizomycotina</v>
      </c>
      <c r="R510" t="str">
        <f>VLOOKUP(B510,[2]taxonomy1!$B:$U,11,FALSE)</f>
        <v xml:space="preserve"> Eurotiomycetes</v>
      </c>
      <c r="S510" t="str">
        <f>VLOOKUP(B510,[2]taxonomy1!$B:$U,12,FALSE)</f>
        <v>Chaetothyriomycetidae</v>
      </c>
      <c r="T510" t="str">
        <f>VLOOKUP(B510,[2]taxonomy1!$B:$U,13,FALSE)</f>
        <v xml:space="preserve"> Chaetothyriales</v>
      </c>
      <c r="U510" t="str">
        <f>VLOOKUP(B510,[2]taxonomy1!$B:$U,14,FALSE)</f>
        <v xml:space="preserve"> Herpotrichiellaceae</v>
      </c>
      <c r="V510" t="str">
        <f>VLOOKUP(B510,[2]taxonomy1!$B:$U,15,FALSE)</f>
        <v>Exophiala.</v>
      </c>
      <c r="W510">
        <f>VLOOKUP(B510,[2]taxonomy1!$B:$U,16,FALSE)</f>
        <v>0</v>
      </c>
    </row>
    <row r="511" spans="1:23" x14ac:dyDescent="0.3">
      <c r="A511" t="s">
        <v>990</v>
      </c>
      <c r="B511" t="s">
        <v>991</v>
      </c>
      <c r="C511">
        <v>285</v>
      </c>
      <c r="D511" t="s">
        <v>10</v>
      </c>
      <c r="E511">
        <v>4</v>
      </c>
      <c r="F511">
        <v>278</v>
      </c>
      <c r="G511">
        <v>2735</v>
      </c>
      <c r="H511" t="s">
        <v>11</v>
      </c>
      <c r="I511" t="s">
        <v>10</v>
      </c>
      <c r="J511">
        <f t="shared" si="7"/>
        <v>274</v>
      </c>
      <c r="K511" t="str">
        <f>VLOOKUP(B511,[2]taxonomy1!$B:$U,2,FALSE)</f>
        <v xml:space="preserve"> Exophiala sideris.</v>
      </c>
      <c r="L511" t="str">
        <f>VLOOKUP(B511,[2]taxonomy1!$B:$U,4,FALSE)</f>
        <v xml:space="preserve"> NCBI_TaxID=1016849 {ECO:0000313|EMBL:KIV79307.1, ECO:0000313|Proteomes:UP000053599};</v>
      </c>
      <c r="M511" t="str">
        <f>VLOOKUP(B511,[2]taxonomy1!$B:$U,6,FALSE)</f>
        <v>Eukaryota</v>
      </c>
      <c r="N511" t="str">
        <f>VLOOKUP(B511,[2]taxonomy1!$B:$U,7,FALSE)</f>
        <v xml:space="preserve"> Fungi</v>
      </c>
      <c r="O511" t="str">
        <f>VLOOKUP(B511,[2]taxonomy1!$B:$U,8,FALSE)</f>
        <v xml:space="preserve"> Dikarya</v>
      </c>
      <c r="P511" t="str">
        <f>VLOOKUP(B511,[2]taxonomy1!$B:$U,9,FALSE)</f>
        <v xml:space="preserve"> Ascomycota</v>
      </c>
      <c r="Q511" t="str">
        <f>VLOOKUP(B511,[2]taxonomy1!$B:$U,10,FALSE)</f>
        <v xml:space="preserve"> Pezizomycotina</v>
      </c>
      <c r="R511" t="str">
        <f>VLOOKUP(B511,[2]taxonomy1!$B:$U,11,FALSE)</f>
        <v xml:space="preserve"> Eurotiomycetes</v>
      </c>
      <c r="S511" t="str">
        <f>VLOOKUP(B511,[2]taxonomy1!$B:$U,12,FALSE)</f>
        <v>Chaetothyriomycetidae</v>
      </c>
      <c r="T511" t="str">
        <f>VLOOKUP(B511,[2]taxonomy1!$B:$U,13,FALSE)</f>
        <v xml:space="preserve"> Chaetothyriales</v>
      </c>
      <c r="U511" t="str">
        <f>VLOOKUP(B511,[2]taxonomy1!$B:$U,14,FALSE)</f>
        <v xml:space="preserve"> Herpotrichiellaceae</v>
      </c>
      <c r="V511" t="str">
        <f>VLOOKUP(B511,[2]taxonomy1!$B:$U,15,FALSE)</f>
        <v>Exophiala.</v>
      </c>
      <c r="W511">
        <f>VLOOKUP(B511,[2]taxonomy1!$B:$U,16,FALSE)</f>
        <v>0</v>
      </c>
    </row>
    <row r="512" spans="1:23" x14ac:dyDescent="0.3">
      <c r="A512" t="s">
        <v>992</v>
      </c>
      <c r="B512" t="s">
        <v>993</v>
      </c>
      <c r="C512">
        <v>359</v>
      </c>
      <c r="D512" t="s">
        <v>10</v>
      </c>
      <c r="E512">
        <v>42</v>
      </c>
      <c r="F512">
        <v>330</v>
      </c>
      <c r="G512">
        <v>2735</v>
      </c>
      <c r="H512" t="s">
        <v>11</v>
      </c>
      <c r="I512" t="s">
        <v>10</v>
      </c>
      <c r="J512">
        <f t="shared" si="7"/>
        <v>288</v>
      </c>
      <c r="K512" t="str">
        <f>VLOOKUP(B512,[2]taxonomy1!$B:$U,2,FALSE)</f>
        <v xml:space="preserve"> Exophiala sideris.</v>
      </c>
      <c r="L512" t="str">
        <f>VLOOKUP(B512,[2]taxonomy1!$B:$U,4,FALSE)</f>
        <v xml:space="preserve"> NCBI_TaxID=1016849 {ECO:0000313|EMBL:KIV85169.1, ECO:0000313|Proteomes:UP000053599};</v>
      </c>
      <c r="M512" t="str">
        <f>VLOOKUP(B512,[2]taxonomy1!$B:$U,6,FALSE)</f>
        <v>Eukaryota</v>
      </c>
      <c r="N512" t="str">
        <f>VLOOKUP(B512,[2]taxonomy1!$B:$U,7,FALSE)</f>
        <v xml:space="preserve"> Fungi</v>
      </c>
      <c r="O512" t="str">
        <f>VLOOKUP(B512,[2]taxonomy1!$B:$U,8,FALSE)</f>
        <v xml:space="preserve"> Dikarya</v>
      </c>
      <c r="P512" t="str">
        <f>VLOOKUP(B512,[2]taxonomy1!$B:$U,9,FALSE)</f>
        <v xml:space="preserve"> Ascomycota</v>
      </c>
      <c r="Q512" t="str">
        <f>VLOOKUP(B512,[2]taxonomy1!$B:$U,10,FALSE)</f>
        <v xml:space="preserve"> Pezizomycotina</v>
      </c>
      <c r="R512" t="str">
        <f>VLOOKUP(B512,[2]taxonomy1!$B:$U,11,FALSE)</f>
        <v xml:space="preserve"> Eurotiomycetes</v>
      </c>
      <c r="S512" t="str">
        <f>VLOOKUP(B512,[2]taxonomy1!$B:$U,12,FALSE)</f>
        <v>Chaetothyriomycetidae</v>
      </c>
      <c r="T512" t="str">
        <f>VLOOKUP(B512,[2]taxonomy1!$B:$U,13,FALSE)</f>
        <v xml:space="preserve"> Chaetothyriales</v>
      </c>
      <c r="U512" t="str">
        <f>VLOOKUP(B512,[2]taxonomy1!$B:$U,14,FALSE)</f>
        <v xml:space="preserve"> Herpotrichiellaceae</v>
      </c>
      <c r="V512" t="str">
        <f>VLOOKUP(B512,[2]taxonomy1!$B:$U,15,FALSE)</f>
        <v>Exophiala.</v>
      </c>
      <c r="W512">
        <f>VLOOKUP(B512,[2]taxonomy1!$B:$U,16,FALSE)</f>
        <v>0</v>
      </c>
    </row>
    <row r="513" spans="1:23" x14ac:dyDescent="0.3">
      <c r="A513" t="s">
        <v>994</v>
      </c>
      <c r="B513" t="s">
        <v>995</v>
      </c>
      <c r="C513">
        <v>361</v>
      </c>
      <c r="D513" t="s">
        <v>10</v>
      </c>
      <c r="E513">
        <v>46</v>
      </c>
      <c r="F513">
        <v>333</v>
      </c>
      <c r="G513">
        <v>2735</v>
      </c>
      <c r="H513" t="s">
        <v>11</v>
      </c>
      <c r="I513" t="s">
        <v>10</v>
      </c>
      <c r="J513">
        <f t="shared" si="7"/>
        <v>287</v>
      </c>
      <c r="K513" t="str">
        <f>VLOOKUP(B513,[2]taxonomy1!$B:$U,2,FALSE)</f>
        <v xml:space="preserve"> Exophiala mesophila.</v>
      </c>
      <c r="L513" t="str">
        <f>VLOOKUP(B513,[2]taxonomy1!$B:$U,4,FALSE)</f>
        <v xml:space="preserve"> NCBI_TaxID=212818 {ECO:0000313|EMBL:KIV90784.1, ECO:0000313|Proteomes:UP000054302};</v>
      </c>
      <c r="M513" t="str">
        <f>VLOOKUP(B513,[2]taxonomy1!$B:$U,6,FALSE)</f>
        <v>Eukaryota</v>
      </c>
      <c r="N513" t="str">
        <f>VLOOKUP(B513,[2]taxonomy1!$B:$U,7,FALSE)</f>
        <v xml:space="preserve"> Fungi</v>
      </c>
      <c r="O513" t="str">
        <f>VLOOKUP(B513,[2]taxonomy1!$B:$U,8,FALSE)</f>
        <v xml:space="preserve"> Dikarya</v>
      </c>
      <c r="P513" t="str">
        <f>VLOOKUP(B513,[2]taxonomy1!$B:$U,9,FALSE)</f>
        <v xml:space="preserve"> Ascomycota</v>
      </c>
      <c r="Q513" t="str">
        <f>VLOOKUP(B513,[2]taxonomy1!$B:$U,10,FALSE)</f>
        <v xml:space="preserve"> Pezizomycotina</v>
      </c>
      <c r="R513" t="str">
        <f>VLOOKUP(B513,[2]taxonomy1!$B:$U,11,FALSE)</f>
        <v xml:space="preserve"> Eurotiomycetes</v>
      </c>
      <c r="S513" t="str">
        <f>VLOOKUP(B513,[2]taxonomy1!$B:$U,12,FALSE)</f>
        <v>Chaetothyriomycetidae</v>
      </c>
      <c r="T513" t="str">
        <f>VLOOKUP(B513,[2]taxonomy1!$B:$U,13,FALSE)</f>
        <v xml:space="preserve"> Chaetothyriales</v>
      </c>
      <c r="U513" t="str">
        <f>VLOOKUP(B513,[2]taxonomy1!$B:$U,14,FALSE)</f>
        <v xml:space="preserve"> Herpotrichiellaceae</v>
      </c>
      <c r="V513" t="str">
        <f>VLOOKUP(B513,[2]taxonomy1!$B:$U,15,FALSE)</f>
        <v>Exophiala.</v>
      </c>
      <c r="W513">
        <f>VLOOKUP(B513,[2]taxonomy1!$B:$U,16,FALSE)</f>
        <v>0</v>
      </c>
    </row>
    <row r="514" spans="1:23" x14ac:dyDescent="0.3">
      <c r="A514" t="s">
        <v>996</v>
      </c>
      <c r="B514" t="s">
        <v>997</v>
      </c>
      <c r="C514">
        <v>360</v>
      </c>
      <c r="D514" t="s">
        <v>10</v>
      </c>
      <c r="E514">
        <v>43</v>
      </c>
      <c r="F514">
        <v>331</v>
      </c>
      <c r="G514">
        <v>2735</v>
      </c>
      <c r="H514" t="s">
        <v>11</v>
      </c>
      <c r="I514" t="s">
        <v>10</v>
      </c>
      <c r="J514">
        <f t="shared" si="7"/>
        <v>288</v>
      </c>
      <c r="K514" t="str">
        <f>VLOOKUP(B514,[2]taxonomy1!$B:$U,2,FALSE)</f>
        <v xml:space="preserve"> Verruconis gallopava.</v>
      </c>
      <c r="L514" t="str">
        <f>VLOOKUP(B514,[2]taxonomy1!$B:$U,4,FALSE)</f>
        <v xml:space="preserve"> NCBI_TaxID=253628 {ECO:0000313|EMBL:KIW03478.1, ECO:0000313|Proteomes:UP000053259};</v>
      </c>
      <c r="M514" t="str">
        <f>VLOOKUP(B514,[2]taxonomy1!$B:$U,6,FALSE)</f>
        <v>Eukaryota</v>
      </c>
      <c r="N514" t="str">
        <f>VLOOKUP(B514,[2]taxonomy1!$B:$U,7,FALSE)</f>
        <v xml:space="preserve"> Fungi</v>
      </c>
      <c r="O514" t="str">
        <f>VLOOKUP(B514,[2]taxonomy1!$B:$U,8,FALSE)</f>
        <v xml:space="preserve"> Dikarya</v>
      </c>
      <c r="P514" t="str">
        <f>VLOOKUP(B514,[2]taxonomy1!$B:$U,9,FALSE)</f>
        <v xml:space="preserve"> Ascomycota</v>
      </c>
      <c r="Q514" t="str">
        <f>VLOOKUP(B514,[2]taxonomy1!$B:$U,10,FALSE)</f>
        <v xml:space="preserve"> Pezizomycotina</v>
      </c>
      <c r="R514" t="str">
        <f>VLOOKUP(B514,[2]taxonomy1!$B:$U,11,FALSE)</f>
        <v>Dothideomycetes</v>
      </c>
      <c r="S514" t="str">
        <f>VLOOKUP(B514,[2]taxonomy1!$B:$U,12,FALSE)</f>
        <v xml:space="preserve"> Dothideomycetes incertae sedis</v>
      </c>
      <c r="T514" t="str">
        <f>VLOOKUP(B514,[2]taxonomy1!$B:$U,13,FALSE)</f>
        <v xml:space="preserve"> Venturiales</v>
      </c>
      <c r="U514" t="str">
        <f>VLOOKUP(B514,[2]taxonomy1!$B:$U,14,FALSE)</f>
        <v>Sympoventuriaceae</v>
      </c>
      <c r="V514" t="str">
        <f>VLOOKUP(B514,[2]taxonomy1!$B:$U,15,FALSE)</f>
        <v xml:space="preserve"> Verruconis.</v>
      </c>
      <c r="W514">
        <f>VLOOKUP(B514,[2]taxonomy1!$B:$U,16,FALSE)</f>
        <v>0</v>
      </c>
    </row>
    <row r="515" spans="1:23" x14ac:dyDescent="0.3">
      <c r="A515" t="s">
        <v>998</v>
      </c>
      <c r="B515" t="s">
        <v>999</v>
      </c>
      <c r="C515">
        <v>361</v>
      </c>
      <c r="D515" t="s">
        <v>10</v>
      </c>
      <c r="E515">
        <v>44</v>
      </c>
      <c r="F515">
        <v>332</v>
      </c>
      <c r="G515">
        <v>2735</v>
      </c>
      <c r="H515" t="s">
        <v>11</v>
      </c>
      <c r="I515" t="s">
        <v>10</v>
      </c>
      <c r="J515">
        <f t="shared" ref="J515:J578" si="8">F515-E515</f>
        <v>288</v>
      </c>
      <c r="K515" t="str">
        <f>VLOOKUP(B515,[2]taxonomy1!$B:$U,2,FALSE)</f>
        <v xml:space="preserve"> Exophiala spinifera.</v>
      </c>
      <c r="L515" t="str">
        <f>VLOOKUP(B515,[2]taxonomy1!$B:$U,4,FALSE)</f>
        <v xml:space="preserve"> NCBI_TaxID=91928 {ECO:0000313|EMBL:KIW10243.1, ECO:0000313|Proteomes:UP000053328};</v>
      </c>
      <c r="M515" t="str">
        <f>VLOOKUP(B515,[2]taxonomy1!$B:$U,6,FALSE)</f>
        <v>Eukaryota</v>
      </c>
      <c r="N515" t="str">
        <f>VLOOKUP(B515,[2]taxonomy1!$B:$U,7,FALSE)</f>
        <v xml:space="preserve"> Fungi</v>
      </c>
      <c r="O515" t="str">
        <f>VLOOKUP(B515,[2]taxonomy1!$B:$U,8,FALSE)</f>
        <v xml:space="preserve"> Dikarya</v>
      </c>
      <c r="P515" t="str">
        <f>VLOOKUP(B515,[2]taxonomy1!$B:$U,9,FALSE)</f>
        <v xml:space="preserve"> Ascomycota</v>
      </c>
      <c r="Q515" t="str">
        <f>VLOOKUP(B515,[2]taxonomy1!$B:$U,10,FALSE)</f>
        <v xml:space="preserve"> Pezizomycotina</v>
      </c>
      <c r="R515" t="str">
        <f>VLOOKUP(B515,[2]taxonomy1!$B:$U,11,FALSE)</f>
        <v xml:space="preserve"> Eurotiomycetes</v>
      </c>
      <c r="S515" t="str">
        <f>VLOOKUP(B515,[2]taxonomy1!$B:$U,12,FALSE)</f>
        <v>Chaetothyriomycetidae</v>
      </c>
      <c r="T515" t="str">
        <f>VLOOKUP(B515,[2]taxonomy1!$B:$U,13,FALSE)</f>
        <v xml:space="preserve"> Chaetothyriales</v>
      </c>
      <c r="U515" t="str">
        <f>VLOOKUP(B515,[2]taxonomy1!$B:$U,14,FALSE)</f>
        <v xml:space="preserve"> Herpotrichiellaceae</v>
      </c>
      <c r="V515" t="str">
        <f>VLOOKUP(B515,[2]taxonomy1!$B:$U,15,FALSE)</f>
        <v>Exophiala.</v>
      </c>
      <c r="W515">
        <f>VLOOKUP(B515,[2]taxonomy1!$B:$U,16,FALSE)</f>
        <v>0</v>
      </c>
    </row>
    <row r="516" spans="1:23" x14ac:dyDescent="0.3">
      <c r="A516" t="s">
        <v>1000</v>
      </c>
      <c r="B516" t="s">
        <v>1001</v>
      </c>
      <c r="C516">
        <v>285</v>
      </c>
      <c r="D516" t="s">
        <v>10</v>
      </c>
      <c r="E516">
        <v>2</v>
      </c>
      <c r="F516">
        <v>278</v>
      </c>
      <c r="G516">
        <v>2735</v>
      </c>
      <c r="H516" t="s">
        <v>11</v>
      </c>
      <c r="I516" t="s">
        <v>10</v>
      </c>
      <c r="J516">
        <f t="shared" si="8"/>
        <v>276</v>
      </c>
      <c r="K516" t="str">
        <f>VLOOKUP(B516,[2]taxonomy1!$B:$U,2,FALSE)</f>
        <v xml:space="preserve"> Verruconis gallopava.</v>
      </c>
      <c r="L516" t="str">
        <f>VLOOKUP(B516,[2]taxonomy1!$B:$U,4,FALSE)</f>
        <v xml:space="preserve"> NCBI_TaxID=253628 {ECO:0000313|EMBL:KIW05144.1, ECO:0000313|Proteomes:UP000053259};</v>
      </c>
      <c r="M516" t="str">
        <f>VLOOKUP(B516,[2]taxonomy1!$B:$U,6,FALSE)</f>
        <v>Eukaryota</v>
      </c>
      <c r="N516" t="str">
        <f>VLOOKUP(B516,[2]taxonomy1!$B:$U,7,FALSE)</f>
        <v xml:space="preserve"> Fungi</v>
      </c>
      <c r="O516" t="str">
        <f>VLOOKUP(B516,[2]taxonomy1!$B:$U,8,FALSE)</f>
        <v xml:space="preserve"> Dikarya</v>
      </c>
      <c r="P516" t="str">
        <f>VLOOKUP(B516,[2]taxonomy1!$B:$U,9,FALSE)</f>
        <v xml:space="preserve"> Ascomycota</v>
      </c>
      <c r="Q516" t="str">
        <f>VLOOKUP(B516,[2]taxonomy1!$B:$U,10,FALSE)</f>
        <v xml:space="preserve"> Pezizomycotina</v>
      </c>
      <c r="R516" t="str">
        <f>VLOOKUP(B516,[2]taxonomy1!$B:$U,11,FALSE)</f>
        <v>Dothideomycetes</v>
      </c>
      <c r="S516" t="str">
        <f>VLOOKUP(B516,[2]taxonomy1!$B:$U,12,FALSE)</f>
        <v xml:space="preserve"> Dothideomycetes incertae sedis</v>
      </c>
      <c r="T516" t="str">
        <f>VLOOKUP(B516,[2]taxonomy1!$B:$U,13,FALSE)</f>
        <v xml:space="preserve"> Venturiales</v>
      </c>
      <c r="U516" t="str">
        <f>VLOOKUP(B516,[2]taxonomy1!$B:$U,14,FALSE)</f>
        <v>Sympoventuriaceae</v>
      </c>
      <c r="V516" t="str">
        <f>VLOOKUP(B516,[2]taxonomy1!$B:$U,15,FALSE)</f>
        <v xml:space="preserve"> Verruconis.</v>
      </c>
      <c r="W516">
        <f>VLOOKUP(B516,[2]taxonomy1!$B:$U,16,FALSE)</f>
        <v>0</v>
      </c>
    </row>
    <row r="517" spans="1:23" x14ac:dyDescent="0.3">
      <c r="A517" t="s">
        <v>1002</v>
      </c>
      <c r="B517" t="s">
        <v>1003</v>
      </c>
      <c r="C517">
        <v>285</v>
      </c>
      <c r="D517" t="s">
        <v>10</v>
      </c>
      <c r="E517">
        <v>4</v>
      </c>
      <c r="F517">
        <v>278</v>
      </c>
      <c r="G517">
        <v>2735</v>
      </c>
      <c r="H517" t="s">
        <v>11</v>
      </c>
      <c r="I517" t="s">
        <v>10</v>
      </c>
      <c r="J517">
        <f t="shared" si="8"/>
        <v>274</v>
      </c>
      <c r="K517" t="str">
        <f>VLOOKUP(B517,[2]taxonomy1!$B:$U,2,FALSE)</f>
        <v xml:space="preserve"> Exophiala oligosperma.</v>
      </c>
      <c r="L517" t="str">
        <f>VLOOKUP(B517,[2]taxonomy1!$B:$U,4,FALSE)</f>
        <v xml:space="preserve"> NCBI_TaxID=215243 {ECO:0000313|EMBL:KIW46271.1, ECO:0000313|Proteomes:UP000053342};</v>
      </c>
      <c r="M517" t="str">
        <f>VLOOKUP(B517,[2]taxonomy1!$B:$U,6,FALSE)</f>
        <v>Eukaryota</v>
      </c>
      <c r="N517" t="str">
        <f>VLOOKUP(B517,[2]taxonomy1!$B:$U,7,FALSE)</f>
        <v xml:space="preserve"> Fungi</v>
      </c>
      <c r="O517" t="str">
        <f>VLOOKUP(B517,[2]taxonomy1!$B:$U,8,FALSE)</f>
        <v xml:space="preserve"> Dikarya</v>
      </c>
      <c r="P517" t="str">
        <f>VLOOKUP(B517,[2]taxonomy1!$B:$U,9,FALSE)</f>
        <v xml:space="preserve"> Ascomycota</v>
      </c>
      <c r="Q517" t="str">
        <f>VLOOKUP(B517,[2]taxonomy1!$B:$U,10,FALSE)</f>
        <v xml:space="preserve"> Pezizomycotina</v>
      </c>
      <c r="R517" t="str">
        <f>VLOOKUP(B517,[2]taxonomy1!$B:$U,11,FALSE)</f>
        <v xml:space="preserve"> Eurotiomycetes</v>
      </c>
      <c r="S517" t="str">
        <f>VLOOKUP(B517,[2]taxonomy1!$B:$U,12,FALSE)</f>
        <v>Chaetothyriomycetidae</v>
      </c>
      <c r="T517" t="str">
        <f>VLOOKUP(B517,[2]taxonomy1!$B:$U,13,FALSE)</f>
        <v xml:space="preserve"> Chaetothyriales</v>
      </c>
      <c r="U517" t="str">
        <f>VLOOKUP(B517,[2]taxonomy1!$B:$U,14,FALSE)</f>
        <v xml:space="preserve"> Herpotrichiellaceae</v>
      </c>
      <c r="V517" t="str">
        <f>VLOOKUP(B517,[2]taxonomy1!$B:$U,15,FALSE)</f>
        <v>Exophiala.</v>
      </c>
      <c r="W517">
        <f>VLOOKUP(B517,[2]taxonomy1!$B:$U,16,FALSE)</f>
        <v>0</v>
      </c>
    </row>
    <row r="518" spans="1:23" x14ac:dyDescent="0.3">
      <c r="A518" t="s">
        <v>1004</v>
      </c>
      <c r="B518" t="s">
        <v>1005</v>
      </c>
      <c r="C518">
        <v>305</v>
      </c>
      <c r="D518" t="s">
        <v>10</v>
      </c>
      <c r="E518">
        <v>4</v>
      </c>
      <c r="F518">
        <v>298</v>
      </c>
      <c r="G518">
        <v>2735</v>
      </c>
      <c r="H518" t="s">
        <v>11</v>
      </c>
      <c r="I518" t="s">
        <v>10</v>
      </c>
      <c r="J518">
        <f t="shared" si="8"/>
        <v>294</v>
      </c>
      <c r="K518" t="str">
        <f>VLOOKUP(B518,[2]taxonomy1!$B:$U,2,FALSE)</f>
        <v xml:space="preserve"> Exophiala spinifera.</v>
      </c>
      <c r="L518" t="str">
        <f>VLOOKUP(B518,[2]taxonomy1!$B:$U,4,FALSE)</f>
        <v xml:space="preserve"> NCBI_TaxID=91928 {ECO:0000313|EMBL:KIW18624.1, ECO:0000313|Proteomes:UP000053328};</v>
      </c>
      <c r="M518" t="str">
        <f>VLOOKUP(B518,[2]taxonomy1!$B:$U,6,FALSE)</f>
        <v>Eukaryota</v>
      </c>
      <c r="N518" t="str">
        <f>VLOOKUP(B518,[2]taxonomy1!$B:$U,7,FALSE)</f>
        <v xml:space="preserve"> Fungi</v>
      </c>
      <c r="O518" t="str">
        <f>VLOOKUP(B518,[2]taxonomy1!$B:$U,8,FALSE)</f>
        <v xml:space="preserve"> Dikarya</v>
      </c>
      <c r="P518" t="str">
        <f>VLOOKUP(B518,[2]taxonomy1!$B:$U,9,FALSE)</f>
        <v xml:space="preserve"> Ascomycota</v>
      </c>
      <c r="Q518" t="str">
        <f>VLOOKUP(B518,[2]taxonomy1!$B:$U,10,FALSE)</f>
        <v xml:space="preserve"> Pezizomycotina</v>
      </c>
      <c r="R518" t="str">
        <f>VLOOKUP(B518,[2]taxonomy1!$B:$U,11,FALSE)</f>
        <v xml:space="preserve"> Eurotiomycetes</v>
      </c>
      <c r="S518" t="str">
        <f>VLOOKUP(B518,[2]taxonomy1!$B:$U,12,FALSE)</f>
        <v>Chaetothyriomycetidae</v>
      </c>
      <c r="T518" t="str">
        <f>VLOOKUP(B518,[2]taxonomy1!$B:$U,13,FALSE)</f>
        <v xml:space="preserve"> Chaetothyriales</v>
      </c>
      <c r="U518" t="str">
        <f>VLOOKUP(B518,[2]taxonomy1!$B:$U,14,FALSE)</f>
        <v xml:space="preserve"> Herpotrichiellaceae</v>
      </c>
      <c r="V518" t="str">
        <f>VLOOKUP(B518,[2]taxonomy1!$B:$U,15,FALSE)</f>
        <v>Exophiala.</v>
      </c>
      <c r="W518">
        <f>VLOOKUP(B518,[2]taxonomy1!$B:$U,16,FALSE)</f>
        <v>0</v>
      </c>
    </row>
    <row r="519" spans="1:23" x14ac:dyDescent="0.3">
      <c r="A519" t="s">
        <v>1006</v>
      </c>
      <c r="B519" t="s">
        <v>1007</v>
      </c>
      <c r="C519">
        <v>285</v>
      </c>
      <c r="D519" t="s">
        <v>10</v>
      </c>
      <c r="E519">
        <v>4</v>
      </c>
      <c r="F519">
        <v>278</v>
      </c>
      <c r="G519">
        <v>2735</v>
      </c>
      <c r="H519" t="s">
        <v>11</v>
      </c>
      <c r="I519" t="s">
        <v>10</v>
      </c>
      <c r="J519">
        <f t="shared" si="8"/>
        <v>274</v>
      </c>
      <c r="K519" t="str">
        <f>VLOOKUP(B519,[2]taxonomy1!$B:$U,2,FALSE)</f>
        <v xml:space="preserve"> Cladophialophora immunda.</v>
      </c>
      <c r="L519" t="str">
        <f>VLOOKUP(B519,[2]taxonomy1!$B:$U,4,FALSE)</f>
        <v xml:space="preserve"> NCBI_TaxID=569365 {ECO:0000313|EMBL:KIW31378.1, ECO:0000313|Proteomes:UP000054466};</v>
      </c>
      <c r="M519" t="str">
        <f>VLOOKUP(B519,[2]taxonomy1!$B:$U,6,FALSE)</f>
        <v>Eukaryota</v>
      </c>
      <c r="N519" t="str">
        <f>VLOOKUP(B519,[2]taxonomy1!$B:$U,7,FALSE)</f>
        <v xml:space="preserve"> Fungi</v>
      </c>
      <c r="O519" t="str">
        <f>VLOOKUP(B519,[2]taxonomy1!$B:$U,8,FALSE)</f>
        <v xml:space="preserve"> Dikarya</v>
      </c>
      <c r="P519" t="str">
        <f>VLOOKUP(B519,[2]taxonomy1!$B:$U,9,FALSE)</f>
        <v xml:space="preserve"> Ascomycota</v>
      </c>
      <c r="Q519" t="str">
        <f>VLOOKUP(B519,[2]taxonomy1!$B:$U,10,FALSE)</f>
        <v xml:space="preserve"> Pezizomycotina</v>
      </c>
      <c r="R519" t="str">
        <f>VLOOKUP(B519,[2]taxonomy1!$B:$U,11,FALSE)</f>
        <v xml:space="preserve"> Eurotiomycetes</v>
      </c>
      <c r="S519" t="str">
        <f>VLOOKUP(B519,[2]taxonomy1!$B:$U,12,FALSE)</f>
        <v>Chaetothyriomycetidae</v>
      </c>
      <c r="T519" t="str">
        <f>VLOOKUP(B519,[2]taxonomy1!$B:$U,13,FALSE)</f>
        <v xml:space="preserve"> Chaetothyriales</v>
      </c>
      <c r="U519" t="str">
        <f>VLOOKUP(B519,[2]taxonomy1!$B:$U,14,FALSE)</f>
        <v xml:space="preserve"> Herpotrichiellaceae</v>
      </c>
      <c r="V519" t="str">
        <f>VLOOKUP(B519,[2]taxonomy1!$B:$U,15,FALSE)</f>
        <v>Cladophialophora.</v>
      </c>
      <c r="W519">
        <f>VLOOKUP(B519,[2]taxonomy1!$B:$U,16,FALSE)</f>
        <v>0</v>
      </c>
    </row>
    <row r="520" spans="1:23" x14ac:dyDescent="0.3">
      <c r="A520" t="s">
        <v>1008</v>
      </c>
      <c r="B520" t="s">
        <v>1009</v>
      </c>
      <c r="C520">
        <v>359</v>
      </c>
      <c r="D520" t="s">
        <v>10</v>
      </c>
      <c r="E520">
        <v>45</v>
      </c>
      <c r="F520">
        <v>330</v>
      </c>
      <c r="G520">
        <v>2735</v>
      </c>
      <c r="H520" t="s">
        <v>11</v>
      </c>
      <c r="I520" t="s">
        <v>10</v>
      </c>
      <c r="J520">
        <f t="shared" si="8"/>
        <v>285</v>
      </c>
      <c r="K520" t="str">
        <f>VLOOKUP(B520,[2]taxonomy1!$B:$U,2,FALSE)</f>
        <v xml:space="preserve"> Cladophialophora immunda.</v>
      </c>
      <c r="L520" t="str">
        <f>VLOOKUP(B520,[2]taxonomy1!$B:$U,4,FALSE)</f>
        <v xml:space="preserve"> NCBI_TaxID=569365 {ECO:0000313|EMBL:KIW27024.1, ECO:0000313|Proteomes:UP000054466};</v>
      </c>
      <c r="M520" t="str">
        <f>VLOOKUP(B520,[2]taxonomy1!$B:$U,6,FALSE)</f>
        <v>Eukaryota</v>
      </c>
      <c r="N520" t="str">
        <f>VLOOKUP(B520,[2]taxonomy1!$B:$U,7,FALSE)</f>
        <v xml:space="preserve"> Fungi</v>
      </c>
      <c r="O520" t="str">
        <f>VLOOKUP(B520,[2]taxonomy1!$B:$U,8,FALSE)</f>
        <v xml:space="preserve"> Dikarya</v>
      </c>
      <c r="P520" t="str">
        <f>VLOOKUP(B520,[2]taxonomy1!$B:$U,9,FALSE)</f>
        <v xml:space="preserve"> Ascomycota</v>
      </c>
      <c r="Q520" t="str">
        <f>VLOOKUP(B520,[2]taxonomy1!$B:$U,10,FALSE)</f>
        <v xml:space="preserve"> Pezizomycotina</v>
      </c>
      <c r="R520" t="str">
        <f>VLOOKUP(B520,[2]taxonomy1!$B:$U,11,FALSE)</f>
        <v xml:space="preserve"> Eurotiomycetes</v>
      </c>
      <c r="S520" t="str">
        <f>VLOOKUP(B520,[2]taxonomy1!$B:$U,12,FALSE)</f>
        <v>Chaetothyriomycetidae</v>
      </c>
      <c r="T520" t="str">
        <f>VLOOKUP(B520,[2]taxonomy1!$B:$U,13,FALSE)</f>
        <v xml:space="preserve"> Chaetothyriales</v>
      </c>
      <c r="U520" t="str">
        <f>VLOOKUP(B520,[2]taxonomy1!$B:$U,14,FALSE)</f>
        <v xml:space="preserve"> Herpotrichiellaceae</v>
      </c>
      <c r="V520" t="str">
        <f>VLOOKUP(B520,[2]taxonomy1!$B:$U,15,FALSE)</f>
        <v>Cladophialophora.</v>
      </c>
      <c r="W520">
        <f>VLOOKUP(B520,[2]taxonomy1!$B:$U,16,FALSE)</f>
        <v>0</v>
      </c>
    </row>
    <row r="521" spans="1:23" x14ac:dyDescent="0.3">
      <c r="A521" t="s">
        <v>1010</v>
      </c>
      <c r="B521" t="s">
        <v>1011</v>
      </c>
      <c r="C521">
        <v>285</v>
      </c>
      <c r="D521" t="s">
        <v>10</v>
      </c>
      <c r="E521">
        <v>4</v>
      </c>
      <c r="F521">
        <v>278</v>
      </c>
      <c r="G521">
        <v>2735</v>
      </c>
      <c r="H521" t="s">
        <v>11</v>
      </c>
      <c r="I521" t="s">
        <v>10</v>
      </c>
      <c r="J521">
        <f t="shared" si="8"/>
        <v>274</v>
      </c>
      <c r="K521" t="str">
        <f>VLOOKUP(B521,[2]taxonomy1!$B:$U,2,FALSE)</f>
        <v xml:space="preserve"> Phialophora americana.</v>
      </c>
      <c r="L521" t="str">
        <f>VLOOKUP(B521,[2]taxonomy1!$B:$U,4,FALSE)</f>
        <v xml:space="preserve"> NCBI_TaxID=5601 {ECO:0000313|EMBL:KIW67612.1, ECO:0000313|Proteomes:UP000054266};</v>
      </c>
      <c r="M521" t="str">
        <f>VLOOKUP(B521,[2]taxonomy1!$B:$U,6,FALSE)</f>
        <v>Eukaryota</v>
      </c>
      <c r="N521" t="str">
        <f>VLOOKUP(B521,[2]taxonomy1!$B:$U,7,FALSE)</f>
        <v xml:space="preserve"> Fungi</v>
      </c>
      <c r="O521" t="str">
        <f>VLOOKUP(B521,[2]taxonomy1!$B:$U,8,FALSE)</f>
        <v xml:space="preserve"> Dikarya</v>
      </c>
      <c r="P521" t="str">
        <f>VLOOKUP(B521,[2]taxonomy1!$B:$U,9,FALSE)</f>
        <v xml:space="preserve"> Ascomycota</v>
      </c>
      <c r="Q521" t="str">
        <f>VLOOKUP(B521,[2]taxonomy1!$B:$U,10,FALSE)</f>
        <v xml:space="preserve"> Pezizomycotina</v>
      </c>
      <c r="R521" t="str">
        <f>VLOOKUP(B521,[2]taxonomy1!$B:$U,11,FALSE)</f>
        <v xml:space="preserve"> Eurotiomycetes</v>
      </c>
      <c r="S521" t="str">
        <f>VLOOKUP(B521,[2]taxonomy1!$B:$U,12,FALSE)</f>
        <v>Chaetothyriomycetidae</v>
      </c>
      <c r="T521" t="str">
        <f>VLOOKUP(B521,[2]taxonomy1!$B:$U,13,FALSE)</f>
        <v xml:space="preserve"> Chaetothyriales</v>
      </c>
      <c r="U521" t="str">
        <f>VLOOKUP(B521,[2]taxonomy1!$B:$U,14,FALSE)</f>
        <v xml:space="preserve"> Herpotrichiellaceae</v>
      </c>
      <c r="V521" t="str">
        <f>VLOOKUP(B521,[2]taxonomy1!$B:$U,15,FALSE)</f>
        <v>Phialophora.</v>
      </c>
      <c r="W521">
        <f>VLOOKUP(B521,[2]taxonomy1!$B:$U,16,FALSE)</f>
        <v>0</v>
      </c>
    </row>
    <row r="522" spans="1:23" x14ac:dyDescent="0.3">
      <c r="A522" t="s">
        <v>1012</v>
      </c>
      <c r="B522" t="s">
        <v>1013</v>
      </c>
      <c r="C522">
        <v>285</v>
      </c>
      <c r="D522" t="s">
        <v>10</v>
      </c>
      <c r="E522">
        <v>4</v>
      </c>
      <c r="F522">
        <v>278</v>
      </c>
      <c r="G522">
        <v>2735</v>
      </c>
      <c r="H522" t="s">
        <v>11</v>
      </c>
      <c r="I522" t="s">
        <v>10</v>
      </c>
      <c r="J522">
        <f t="shared" si="8"/>
        <v>274</v>
      </c>
      <c r="K522" t="str">
        <f>VLOOKUP(B522,[2]taxonomy1!$B:$U,2,FALSE)</f>
        <v xml:space="preserve"> Exophiala xenobiotica.</v>
      </c>
      <c r="L522" t="str">
        <f>VLOOKUP(B522,[2]taxonomy1!$B:$U,4,FALSE)</f>
        <v xml:space="preserve"> NCBI_TaxID=348802 {ECO:0000313|EMBL:KIW52615.1, ECO:0000313|Proteomes:UP000054342};</v>
      </c>
      <c r="M522" t="str">
        <f>VLOOKUP(B522,[2]taxonomy1!$B:$U,6,FALSE)</f>
        <v>Eukaryota</v>
      </c>
      <c r="N522" t="str">
        <f>VLOOKUP(B522,[2]taxonomy1!$B:$U,7,FALSE)</f>
        <v xml:space="preserve"> Fungi</v>
      </c>
      <c r="O522" t="str">
        <f>VLOOKUP(B522,[2]taxonomy1!$B:$U,8,FALSE)</f>
        <v xml:space="preserve"> Dikarya</v>
      </c>
      <c r="P522" t="str">
        <f>VLOOKUP(B522,[2]taxonomy1!$B:$U,9,FALSE)</f>
        <v xml:space="preserve"> Ascomycota</v>
      </c>
      <c r="Q522" t="str">
        <f>VLOOKUP(B522,[2]taxonomy1!$B:$U,10,FALSE)</f>
        <v xml:space="preserve"> Pezizomycotina</v>
      </c>
      <c r="R522" t="str">
        <f>VLOOKUP(B522,[2]taxonomy1!$B:$U,11,FALSE)</f>
        <v xml:space="preserve"> Eurotiomycetes</v>
      </c>
      <c r="S522" t="str">
        <f>VLOOKUP(B522,[2]taxonomy1!$B:$U,12,FALSE)</f>
        <v>Chaetothyriomycetidae</v>
      </c>
      <c r="T522" t="str">
        <f>VLOOKUP(B522,[2]taxonomy1!$B:$U,13,FALSE)</f>
        <v xml:space="preserve"> Chaetothyriales</v>
      </c>
      <c r="U522" t="str">
        <f>VLOOKUP(B522,[2]taxonomy1!$B:$U,14,FALSE)</f>
        <v xml:space="preserve"> Herpotrichiellaceae</v>
      </c>
      <c r="V522" t="str">
        <f>VLOOKUP(B522,[2]taxonomy1!$B:$U,15,FALSE)</f>
        <v>Exophiala.</v>
      </c>
      <c r="W522">
        <f>VLOOKUP(B522,[2]taxonomy1!$B:$U,16,FALSE)</f>
        <v>0</v>
      </c>
    </row>
    <row r="523" spans="1:23" x14ac:dyDescent="0.3">
      <c r="A523" t="s">
        <v>1014</v>
      </c>
      <c r="B523" t="s">
        <v>1015</v>
      </c>
      <c r="C523">
        <v>361</v>
      </c>
      <c r="D523" t="s">
        <v>10</v>
      </c>
      <c r="E523">
        <v>44</v>
      </c>
      <c r="F523">
        <v>332</v>
      </c>
      <c r="G523">
        <v>2735</v>
      </c>
      <c r="H523" t="s">
        <v>11</v>
      </c>
      <c r="I523" t="s">
        <v>10</v>
      </c>
      <c r="J523">
        <f t="shared" si="8"/>
        <v>288</v>
      </c>
      <c r="K523" t="str">
        <f>VLOOKUP(B523,[2]taxonomy1!$B:$U,2,FALSE)</f>
        <v xml:space="preserve"> Exophiala oligosperma.</v>
      </c>
      <c r="L523" t="str">
        <f>VLOOKUP(B523,[2]taxonomy1!$B:$U,4,FALSE)</f>
        <v xml:space="preserve"> NCBI_TaxID=215243 {ECO:0000313|EMBL:KIW47114.1, ECO:0000313|Proteomes:UP000053342};</v>
      </c>
      <c r="M523" t="str">
        <f>VLOOKUP(B523,[2]taxonomy1!$B:$U,6,FALSE)</f>
        <v>Eukaryota</v>
      </c>
      <c r="N523" t="str">
        <f>VLOOKUP(B523,[2]taxonomy1!$B:$U,7,FALSE)</f>
        <v xml:space="preserve"> Fungi</v>
      </c>
      <c r="O523" t="str">
        <f>VLOOKUP(B523,[2]taxonomy1!$B:$U,8,FALSE)</f>
        <v xml:space="preserve"> Dikarya</v>
      </c>
      <c r="P523" t="str">
        <f>VLOOKUP(B523,[2]taxonomy1!$B:$U,9,FALSE)</f>
        <v xml:space="preserve"> Ascomycota</v>
      </c>
      <c r="Q523" t="str">
        <f>VLOOKUP(B523,[2]taxonomy1!$B:$U,10,FALSE)</f>
        <v xml:space="preserve"> Pezizomycotina</v>
      </c>
      <c r="R523" t="str">
        <f>VLOOKUP(B523,[2]taxonomy1!$B:$U,11,FALSE)</f>
        <v xml:space="preserve"> Eurotiomycetes</v>
      </c>
      <c r="S523" t="str">
        <f>VLOOKUP(B523,[2]taxonomy1!$B:$U,12,FALSE)</f>
        <v>Chaetothyriomycetidae</v>
      </c>
      <c r="T523" t="str">
        <f>VLOOKUP(B523,[2]taxonomy1!$B:$U,13,FALSE)</f>
        <v xml:space="preserve"> Chaetothyriales</v>
      </c>
      <c r="U523" t="str">
        <f>VLOOKUP(B523,[2]taxonomy1!$B:$U,14,FALSE)</f>
        <v xml:space="preserve"> Herpotrichiellaceae</v>
      </c>
      <c r="V523" t="str">
        <f>VLOOKUP(B523,[2]taxonomy1!$B:$U,15,FALSE)</f>
        <v>Exophiala.</v>
      </c>
      <c r="W523">
        <f>VLOOKUP(B523,[2]taxonomy1!$B:$U,16,FALSE)</f>
        <v>0</v>
      </c>
    </row>
    <row r="524" spans="1:23" x14ac:dyDescent="0.3">
      <c r="A524" t="s">
        <v>1016</v>
      </c>
      <c r="B524" t="s">
        <v>1017</v>
      </c>
      <c r="C524">
        <v>361</v>
      </c>
      <c r="D524" t="s">
        <v>10</v>
      </c>
      <c r="E524">
        <v>44</v>
      </c>
      <c r="F524">
        <v>332</v>
      </c>
      <c r="G524">
        <v>2735</v>
      </c>
      <c r="H524" t="s">
        <v>11</v>
      </c>
      <c r="I524" t="s">
        <v>10</v>
      </c>
      <c r="J524">
        <f t="shared" si="8"/>
        <v>288</v>
      </c>
      <c r="K524" t="str">
        <f>VLOOKUP(B524,[2]taxonomy1!$B:$U,2,FALSE)</f>
        <v xml:space="preserve"> Exophiala xenobiotica.</v>
      </c>
      <c r="L524" t="str">
        <f>VLOOKUP(B524,[2]taxonomy1!$B:$U,4,FALSE)</f>
        <v xml:space="preserve"> NCBI_TaxID=348802 {ECO:0000313|EMBL:KIW57464.1, ECO:0000313|Proteomes:UP000054342};</v>
      </c>
      <c r="M524" t="str">
        <f>VLOOKUP(B524,[2]taxonomy1!$B:$U,6,FALSE)</f>
        <v>Eukaryota</v>
      </c>
      <c r="N524" t="str">
        <f>VLOOKUP(B524,[2]taxonomy1!$B:$U,7,FALSE)</f>
        <v xml:space="preserve"> Fungi</v>
      </c>
      <c r="O524" t="str">
        <f>VLOOKUP(B524,[2]taxonomy1!$B:$U,8,FALSE)</f>
        <v xml:space="preserve"> Dikarya</v>
      </c>
      <c r="P524" t="str">
        <f>VLOOKUP(B524,[2]taxonomy1!$B:$U,9,FALSE)</f>
        <v xml:space="preserve"> Ascomycota</v>
      </c>
      <c r="Q524" t="str">
        <f>VLOOKUP(B524,[2]taxonomy1!$B:$U,10,FALSE)</f>
        <v xml:space="preserve"> Pezizomycotina</v>
      </c>
      <c r="R524" t="str">
        <f>VLOOKUP(B524,[2]taxonomy1!$B:$U,11,FALSE)</f>
        <v xml:space="preserve"> Eurotiomycetes</v>
      </c>
      <c r="S524" t="str">
        <f>VLOOKUP(B524,[2]taxonomy1!$B:$U,12,FALSE)</f>
        <v>Chaetothyriomycetidae</v>
      </c>
      <c r="T524" t="str">
        <f>VLOOKUP(B524,[2]taxonomy1!$B:$U,13,FALSE)</f>
        <v xml:space="preserve"> Chaetothyriales</v>
      </c>
      <c r="U524" t="str">
        <f>VLOOKUP(B524,[2]taxonomy1!$B:$U,14,FALSE)</f>
        <v xml:space="preserve"> Herpotrichiellaceae</v>
      </c>
      <c r="V524" t="str">
        <f>VLOOKUP(B524,[2]taxonomy1!$B:$U,15,FALSE)</f>
        <v>Exophiala.</v>
      </c>
      <c r="W524">
        <f>VLOOKUP(B524,[2]taxonomy1!$B:$U,16,FALSE)</f>
        <v>0</v>
      </c>
    </row>
    <row r="525" spans="1:23" x14ac:dyDescent="0.3">
      <c r="A525" t="s">
        <v>1018</v>
      </c>
      <c r="B525" t="s">
        <v>1019</v>
      </c>
      <c r="C525">
        <v>371</v>
      </c>
      <c r="D525" t="s">
        <v>10</v>
      </c>
      <c r="E525">
        <v>55</v>
      </c>
      <c r="F525">
        <v>342</v>
      </c>
      <c r="G525">
        <v>2735</v>
      </c>
      <c r="H525" t="s">
        <v>11</v>
      </c>
      <c r="I525" t="s">
        <v>10</v>
      </c>
      <c r="J525">
        <f t="shared" si="8"/>
        <v>287</v>
      </c>
      <c r="K525" t="str">
        <f>VLOOKUP(B525,[2]taxonomy1!$B:$U,2,FALSE)</f>
        <v xml:space="preserve"> Phialophora americana.</v>
      </c>
      <c r="L525" t="str">
        <f>VLOOKUP(B525,[2]taxonomy1!$B:$U,4,FALSE)</f>
        <v xml:space="preserve"> NCBI_TaxID=5601 {ECO:0000313|EMBL:KIW71120.1, ECO:0000313|Proteomes:UP000054266};</v>
      </c>
      <c r="M525" t="str">
        <f>VLOOKUP(B525,[2]taxonomy1!$B:$U,6,FALSE)</f>
        <v>Eukaryota</v>
      </c>
      <c r="N525" t="str">
        <f>VLOOKUP(B525,[2]taxonomy1!$B:$U,7,FALSE)</f>
        <v xml:space="preserve"> Fungi</v>
      </c>
      <c r="O525" t="str">
        <f>VLOOKUP(B525,[2]taxonomy1!$B:$U,8,FALSE)</f>
        <v xml:space="preserve"> Dikarya</v>
      </c>
      <c r="P525" t="str">
        <f>VLOOKUP(B525,[2]taxonomy1!$B:$U,9,FALSE)</f>
        <v xml:space="preserve"> Ascomycota</v>
      </c>
      <c r="Q525" t="str">
        <f>VLOOKUP(B525,[2]taxonomy1!$B:$U,10,FALSE)</f>
        <v xml:space="preserve"> Pezizomycotina</v>
      </c>
      <c r="R525" t="str">
        <f>VLOOKUP(B525,[2]taxonomy1!$B:$U,11,FALSE)</f>
        <v xml:space="preserve"> Eurotiomycetes</v>
      </c>
      <c r="S525" t="str">
        <f>VLOOKUP(B525,[2]taxonomy1!$B:$U,12,FALSE)</f>
        <v>Chaetothyriomycetidae</v>
      </c>
      <c r="T525" t="str">
        <f>VLOOKUP(B525,[2]taxonomy1!$B:$U,13,FALSE)</f>
        <v xml:space="preserve"> Chaetothyriales</v>
      </c>
      <c r="U525" t="str">
        <f>VLOOKUP(B525,[2]taxonomy1!$B:$U,14,FALSE)</f>
        <v xml:space="preserve"> Herpotrichiellaceae</v>
      </c>
      <c r="V525" t="str">
        <f>VLOOKUP(B525,[2]taxonomy1!$B:$U,15,FALSE)</f>
        <v>Phialophora.</v>
      </c>
      <c r="W525">
        <f>VLOOKUP(B525,[2]taxonomy1!$B:$U,16,FALSE)</f>
        <v>0</v>
      </c>
    </row>
    <row r="526" spans="1:23" x14ac:dyDescent="0.3">
      <c r="A526" t="s">
        <v>1020</v>
      </c>
      <c r="B526" t="s">
        <v>1021</v>
      </c>
      <c r="C526">
        <v>361</v>
      </c>
      <c r="D526" t="s">
        <v>10</v>
      </c>
      <c r="E526">
        <v>45</v>
      </c>
      <c r="F526">
        <v>332</v>
      </c>
      <c r="G526">
        <v>2735</v>
      </c>
      <c r="H526" t="s">
        <v>11</v>
      </c>
      <c r="I526" t="s">
        <v>10</v>
      </c>
      <c r="J526">
        <f t="shared" si="8"/>
        <v>287</v>
      </c>
      <c r="K526" t="str">
        <f>VLOOKUP(B526,[2]taxonomy1!$B:$U,2,FALSE)</f>
        <v xml:space="preserve"> Fonsecaea pedrosoi CBS 271.37.</v>
      </c>
      <c r="L526" t="str">
        <f>VLOOKUP(B526,[2]taxonomy1!$B:$U,4,FALSE)</f>
        <v xml:space="preserve"> NCBI_TaxID=1442368 {ECO:0000313|EMBL:KIW75733.1, ECO:0000313|Proteomes:UP000053029};</v>
      </c>
      <c r="M526" t="str">
        <f>VLOOKUP(B526,[2]taxonomy1!$B:$U,6,FALSE)</f>
        <v>Eukaryota</v>
      </c>
      <c r="N526" t="str">
        <f>VLOOKUP(B526,[2]taxonomy1!$B:$U,7,FALSE)</f>
        <v xml:space="preserve"> Fungi</v>
      </c>
      <c r="O526" t="str">
        <f>VLOOKUP(B526,[2]taxonomy1!$B:$U,8,FALSE)</f>
        <v xml:space="preserve"> Dikarya</v>
      </c>
      <c r="P526" t="str">
        <f>VLOOKUP(B526,[2]taxonomy1!$B:$U,9,FALSE)</f>
        <v xml:space="preserve"> Ascomycota</v>
      </c>
      <c r="Q526" t="str">
        <f>VLOOKUP(B526,[2]taxonomy1!$B:$U,10,FALSE)</f>
        <v xml:space="preserve"> Pezizomycotina</v>
      </c>
      <c r="R526" t="str">
        <f>VLOOKUP(B526,[2]taxonomy1!$B:$U,11,FALSE)</f>
        <v xml:space="preserve"> Eurotiomycetes</v>
      </c>
      <c r="S526" t="str">
        <f>VLOOKUP(B526,[2]taxonomy1!$B:$U,12,FALSE)</f>
        <v>Chaetothyriomycetidae</v>
      </c>
      <c r="T526" t="str">
        <f>VLOOKUP(B526,[2]taxonomy1!$B:$U,13,FALSE)</f>
        <v xml:space="preserve"> Chaetothyriales</v>
      </c>
      <c r="U526" t="str">
        <f>VLOOKUP(B526,[2]taxonomy1!$B:$U,14,FALSE)</f>
        <v xml:space="preserve"> Herpotrichiellaceae</v>
      </c>
      <c r="V526" t="str">
        <f>VLOOKUP(B526,[2]taxonomy1!$B:$U,15,FALSE)</f>
        <v>Fonsecaea.</v>
      </c>
      <c r="W526">
        <f>VLOOKUP(B526,[2]taxonomy1!$B:$U,16,FALSE)</f>
        <v>0</v>
      </c>
    </row>
    <row r="527" spans="1:23" x14ac:dyDescent="0.3">
      <c r="A527" t="s">
        <v>1022</v>
      </c>
      <c r="B527" t="s">
        <v>1023</v>
      </c>
      <c r="C527">
        <v>285</v>
      </c>
      <c r="D527" t="s">
        <v>10</v>
      </c>
      <c r="E527">
        <v>4</v>
      </c>
      <c r="F527">
        <v>278</v>
      </c>
      <c r="G527">
        <v>2735</v>
      </c>
      <c r="H527" t="s">
        <v>11</v>
      </c>
      <c r="I527" t="s">
        <v>10</v>
      </c>
      <c r="J527">
        <f t="shared" si="8"/>
        <v>274</v>
      </c>
      <c r="K527" t="str">
        <f>VLOOKUP(B527,[2]taxonomy1!$B:$U,2,FALSE)</f>
        <v xml:space="preserve"> Fonsecaea multimorphosa CBS 102226.</v>
      </c>
      <c r="L527" t="str">
        <f>VLOOKUP(B527,[2]taxonomy1!$B:$U,4,FALSE)</f>
        <v xml:space="preserve"> NCBI_TaxID=1442371 {ECO:0000313|EMBL:KIX95260.1, ECO:0000313|Proteomes:UP000053411};</v>
      </c>
      <c r="M527" t="str">
        <f>VLOOKUP(B527,[2]taxonomy1!$B:$U,6,FALSE)</f>
        <v>Eukaryota</v>
      </c>
      <c r="N527" t="str">
        <f>VLOOKUP(B527,[2]taxonomy1!$B:$U,7,FALSE)</f>
        <v xml:space="preserve"> Fungi</v>
      </c>
      <c r="O527" t="str">
        <f>VLOOKUP(B527,[2]taxonomy1!$B:$U,8,FALSE)</f>
        <v xml:space="preserve"> Dikarya</v>
      </c>
      <c r="P527" t="str">
        <f>VLOOKUP(B527,[2]taxonomy1!$B:$U,9,FALSE)</f>
        <v xml:space="preserve"> Ascomycota</v>
      </c>
      <c r="Q527" t="str">
        <f>VLOOKUP(B527,[2]taxonomy1!$B:$U,10,FALSE)</f>
        <v xml:space="preserve"> Pezizomycotina</v>
      </c>
      <c r="R527" t="str">
        <f>VLOOKUP(B527,[2]taxonomy1!$B:$U,11,FALSE)</f>
        <v xml:space="preserve"> Eurotiomycetes</v>
      </c>
      <c r="S527" t="str">
        <f>VLOOKUP(B527,[2]taxonomy1!$B:$U,12,FALSE)</f>
        <v>Chaetothyriomycetidae</v>
      </c>
      <c r="T527" t="str">
        <f>VLOOKUP(B527,[2]taxonomy1!$B:$U,13,FALSE)</f>
        <v xml:space="preserve"> Chaetothyriales</v>
      </c>
      <c r="U527" t="str">
        <f>VLOOKUP(B527,[2]taxonomy1!$B:$U,14,FALSE)</f>
        <v xml:space="preserve"> Herpotrichiellaceae</v>
      </c>
      <c r="V527" t="str">
        <f>VLOOKUP(B527,[2]taxonomy1!$B:$U,15,FALSE)</f>
        <v>Fonsecaea.</v>
      </c>
      <c r="W527">
        <f>VLOOKUP(B527,[2]taxonomy1!$B:$U,16,FALSE)</f>
        <v>0</v>
      </c>
    </row>
    <row r="528" spans="1:23" x14ac:dyDescent="0.3">
      <c r="A528" t="s">
        <v>1024</v>
      </c>
      <c r="B528" t="s">
        <v>1025</v>
      </c>
      <c r="C528">
        <v>285</v>
      </c>
      <c r="D528" t="s">
        <v>10</v>
      </c>
      <c r="E528">
        <v>4</v>
      </c>
      <c r="F528">
        <v>278</v>
      </c>
      <c r="G528">
        <v>2735</v>
      </c>
      <c r="H528" t="s">
        <v>11</v>
      </c>
      <c r="I528" t="s">
        <v>10</v>
      </c>
      <c r="J528">
        <f t="shared" si="8"/>
        <v>274</v>
      </c>
      <c r="K528" t="str">
        <f>VLOOKUP(B528,[2]taxonomy1!$B:$U,2,FALSE)</f>
        <v xml:space="preserve"> Fonsecaea pedrosoi CBS 271.37.</v>
      </c>
      <c r="L528" t="str">
        <f>VLOOKUP(B528,[2]taxonomy1!$B:$U,4,FALSE)</f>
        <v xml:space="preserve"> NCBI_TaxID=1442368 {ECO:0000313|EMBL:KIW82589.1, ECO:0000313|Proteomes:UP000053029};</v>
      </c>
      <c r="M528" t="str">
        <f>VLOOKUP(B528,[2]taxonomy1!$B:$U,6,FALSE)</f>
        <v>Eukaryota</v>
      </c>
      <c r="N528" t="str">
        <f>VLOOKUP(B528,[2]taxonomy1!$B:$U,7,FALSE)</f>
        <v xml:space="preserve"> Fungi</v>
      </c>
      <c r="O528" t="str">
        <f>VLOOKUP(B528,[2]taxonomy1!$B:$U,8,FALSE)</f>
        <v xml:space="preserve"> Dikarya</v>
      </c>
      <c r="P528" t="str">
        <f>VLOOKUP(B528,[2]taxonomy1!$B:$U,9,FALSE)</f>
        <v xml:space="preserve"> Ascomycota</v>
      </c>
      <c r="Q528" t="str">
        <f>VLOOKUP(B528,[2]taxonomy1!$B:$U,10,FALSE)</f>
        <v xml:space="preserve"> Pezizomycotina</v>
      </c>
      <c r="R528" t="str">
        <f>VLOOKUP(B528,[2]taxonomy1!$B:$U,11,FALSE)</f>
        <v xml:space="preserve"> Eurotiomycetes</v>
      </c>
      <c r="S528" t="str">
        <f>VLOOKUP(B528,[2]taxonomy1!$B:$U,12,FALSE)</f>
        <v>Chaetothyriomycetidae</v>
      </c>
      <c r="T528" t="str">
        <f>VLOOKUP(B528,[2]taxonomy1!$B:$U,13,FALSE)</f>
        <v xml:space="preserve"> Chaetothyriales</v>
      </c>
      <c r="U528" t="str">
        <f>VLOOKUP(B528,[2]taxonomy1!$B:$U,14,FALSE)</f>
        <v xml:space="preserve"> Herpotrichiellaceae</v>
      </c>
      <c r="V528" t="str">
        <f>VLOOKUP(B528,[2]taxonomy1!$B:$U,15,FALSE)</f>
        <v>Fonsecaea.</v>
      </c>
      <c r="W528">
        <f>VLOOKUP(B528,[2]taxonomy1!$B:$U,16,FALSE)</f>
        <v>0</v>
      </c>
    </row>
    <row r="529" spans="1:23" x14ac:dyDescent="0.3">
      <c r="A529" t="s">
        <v>1026</v>
      </c>
      <c r="B529" t="s">
        <v>1027</v>
      </c>
      <c r="C529">
        <v>359</v>
      </c>
      <c r="D529" t="s">
        <v>10</v>
      </c>
      <c r="E529">
        <v>43</v>
      </c>
      <c r="F529">
        <v>330</v>
      </c>
      <c r="G529">
        <v>2735</v>
      </c>
      <c r="H529" t="s">
        <v>11</v>
      </c>
      <c r="I529" t="s">
        <v>10</v>
      </c>
      <c r="J529">
        <f t="shared" si="8"/>
        <v>287</v>
      </c>
      <c r="K529" t="str">
        <f>VLOOKUP(B529,[2]taxonomy1!$B:$U,2,FALSE)</f>
        <v xml:space="preserve"> Rhinocladiella mackenziei CBS 650.93.</v>
      </c>
      <c r="L529" t="str">
        <f>VLOOKUP(B529,[2]taxonomy1!$B:$U,4,FALSE)</f>
        <v xml:space="preserve"> NCBI_TaxID=1442369 {ECO:0000313|EMBL:KIX10493.1, ECO:0000313|Proteomes:UP000053617};</v>
      </c>
      <c r="M529" t="str">
        <f>VLOOKUP(B529,[2]taxonomy1!$B:$U,6,FALSE)</f>
        <v>Eukaryota</v>
      </c>
      <c r="N529" t="str">
        <f>VLOOKUP(B529,[2]taxonomy1!$B:$U,7,FALSE)</f>
        <v xml:space="preserve"> Fungi</v>
      </c>
      <c r="O529" t="str">
        <f>VLOOKUP(B529,[2]taxonomy1!$B:$U,8,FALSE)</f>
        <v xml:space="preserve"> Dikarya</v>
      </c>
      <c r="P529" t="str">
        <f>VLOOKUP(B529,[2]taxonomy1!$B:$U,9,FALSE)</f>
        <v xml:space="preserve"> Ascomycota</v>
      </c>
      <c r="Q529" t="str">
        <f>VLOOKUP(B529,[2]taxonomy1!$B:$U,10,FALSE)</f>
        <v xml:space="preserve"> Pezizomycotina</v>
      </c>
      <c r="R529" t="str">
        <f>VLOOKUP(B529,[2]taxonomy1!$B:$U,11,FALSE)</f>
        <v xml:space="preserve"> Eurotiomycetes</v>
      </c>
      <c r="S529" t="str">
        <f>VLOOKUP(B529,[2]taxonomy1!$B:$U,12,FALSE)</f>
        <v>Chaetothyriomycetidae</v>
      </c>
      <c r="T529" t="str">
        <f>VLOOKUP(B529,[2]taxonomy1!$B:$U,13,FALSE)</f>
        <v xml:space="preserve"> Chaetothyriales</v>
      </c>
      <c r="U529" t="str">
        <f>VLOOKUP(B529,[2]taxonomy1!$B:$U,14,FALSE)</f>
        <v xml:space="preserve"> Herpotrichiellaceae</v>
      </c>
      <c r="V529" t="str">
        <f>VLOOKUP(B529,[2]taxonomy1!$B:$U,15,FALSE)</f>
        <v>Rhinocladiella.</v>
      </c>
      <c r="W529">
        <f>VLOOKUP(B529,[2]taxonomy1!$B:$U,16,FALSE)</f>
        <v>0</v>
      </c>
    </row>
    <row r="530" spans="1:23" x14ac:dyDescent="0.3">
      <c r="A530" t="s">
        <v>1028</v>
      </c>
      <c r="B530" t="s">
        <v>1029</v>
      </c>
      <c r="C530">
        <v>335</v>
      </c>
      <c r="D530" t="s">
        <v>10</v>
      </c>
      <c r="E530">
        <v>4</v>
      </c>
      <c r="F530">
        <v>328</v>
      </c>
      <c r="G530">
        <v>2735</v>
      </c>
      <c r="H530" t="s">
        <v>11</v>
      </c>
      <c r="I530" t="s">
        <v>10</v>
      </c>
      <c r="J530">
        <f t="shared" si="8"/>
        <v>324</v>
      </c>
      <c r="K530" t="str">
        <f>VLOOKUP(B530,[2]taxonomy1!$B:$U,2,FALSE)</f>
        <v xml:space="preserve"> Rhinocladiella mackenziei CBS 650.93.</v>
      </c>
      <c r="L530" t="str">
        <f>VLOOKUP(B530,[2]taxonomy1!$B:$U,4,FALSE)</f>
        <v xml:space="preserve"> NCBI_TaxID=1442369 {ECO:0000313|EMBL:KIX05081.1, ECO:0000313|Proteomes:UP000053617};</v>
      </c>
      <c r="M530" t="str">
        <f>VLOOKUP(B530,[2]taxonomy1!$B:$U,6,FALSE)</f>
        <v>Eukaryota</v>
      </c>
      <c r="N530" t="str">
        <f>VLOOKUP(B530,[2]taxonomy1!$B:$U,7,FALSE)</f>
        <v xml:space="preserve"> Fungi</v>
      </c>
      <c r="O530" t="str">
        <f>VLOOKUP(B530,[2]taxonomy1!$B:$U,8,FALSE)</f>
        <v xml:space="preserve"> Dikarya</v>
      </c>
      <c r="P530" t="str">
        <f>VLOOKUP(B530,[2]taxonomy1!$B:$U,9,FALSE)</f>
        <v xml:space="preserve"> Ascomycota</v>
      </c>
      <c r="Q530" t="str">
        <f>VLOOKUP(B530,[2]taxonomy1!$B:$U,10,FALSE)</f>
        <v xml:space="preserve"> Pezizomycotina</v>
      </c>
      <c r="R530" t="str">
        <f>VLOOKUP(B530,[2]taxonomy1!$B:$U,11,FALSE)</f>
        <v xml:space="preserve"> Eurotiomycetes</v>
      </c>
      <c r="S530" t="str">
        <f>VLOOKUP(B530,[2]taxonomy1!$B:$U,12,FALSE)</f>
        <v>Chaetothyriomycetidae</v>
      </c>
      <c r="T530" t="str">
        <f>VLOOKUP(B530,[2]taxonomy1!$B:$U,13,FALSE)</f>
        <v xml:space="preserve"> Chaetothyriales</v>
      </c>
      <c r="U530" t="str">
        <f>VLOOKUP(B530,[2]taxonomy1!$B:$U,14,FALSE)</f>
        <v xml:space="preserve"> Herpotrichiellaceae</v>
      </c>
      <c r="V530" t="str">
        <f>VLOOKUP(B530,[2]taxonomy1!$B:$U,15,FALSE)</f>
        <v>Rhinocladiella.</v>
      </c>
      <c r="W530">
        <f>VLOOKUP(B530,[2]taxonomy1!$B:$U,16,FALSE)</f>
        <v>0</v>
      </c>
    </row>
    <row r="531" spans="1:23" x14ac:dyDescent="0.3">
      <c r="A531" t="s">
        <v>1030</v>
      </c>
      <c r="B531" t="s">
        <v>1031</v>
      </c>
      <c r="C531">
        <v>361</v>
      </c>
      <c r="D531" t="s">
        <v>10</v>
      </c>
      <c r="E531">
        <v>45</v>
      </c>
      <c r="F531">
        <v>332</v>
      </c>
      <c r="G531">
        <v>2735</v>
      </c>
      <c r="H531" t="s">
        <v>11</v>
      </c>
      <c r="I531" t="s">
        <v>10</v>
      </c>
      <c r="J531">
        <f t="shared" si="8"/>
        <v>287</v>
      </c>
      <c r="K531" t="str">
        <f>VLOOKUP(B531,[2]taxonomy1!$B:$U,2,FALSE)</f>
        <v xml:space="preserve"> Fonsecaea multimorphosa CBS 102226.</v>
      </c>
      <c r="L531" t="str">
        <f>VLOOKUP(B531,[2]taxonomy1!$B:$U,4,FALSE)</f>
        <v xml:space="preserve"> NCBI_TaxID=1442371 {ECO:0000313|EMBL:KIX98013.1, ECO:0000313|Proteomes:UP000053411};</v>
      </c>
      <c r="M531" t="str">
        <f>VLOOKUP(B531,[2]taxonomy1!$B:$U,6,FALSE)</f>
        <v>Eukaryota</v>
      </c>
      <c r="N531" t="str">
        <f>VLOOKUP(B531,[2]taxonomy1!$B:$U,7,FALSE)</f>
        <v xml:space="preserve"> Fungi</v>
      </c>
      <c r="O531" t="str">
        <f>VLOOKUP(B531,[2]taxonomy1!$B:$U,8,FALSE)</f>
        <v xml:space="preserve"> Dikarya</v>
      </c>
      <c r="P531" t="str">
        <f>VLOOKUP(B531,[2]taxonomy1!$B:$U,9,FALSE)</f>
        <v xml:space="preserve"> Ascomycota</v>
      </c>
      <c r="Q531" t="str">
        <f>VLOOKUP(B531,[2]taxonomy1!$B:$U,10,FALSE)</f>
        <v xml:space="preserve"> Pezizomycotina</v>
      </c>
      <c r="R531" t="str">
        <f>VLOOKUP(B531,[2]taxonomy1!$B:$U,11,FALSE)</f>
        <v xml:space="preserve"> Eurotiomycetes</v>
      </c>
      <c r="S531" t="str">
        <f>VLOOKUP(B531,[2]taxonomy1!$B:$U,12,FALSE)</f>
        <v>Chaetothyriomycetidae</v>
      </c>
      <c r="T531" t="str">
        <f>VLOOKUP(B531,[2]taxonomy1!$B:$U,13,FALSE)</f>
        <v xml:space="preserve"> Chaetothyriales</v>
      </c>
      <c r="U531" t="str">
        <f>VLOOKUP(B531,[2]taxonomy1!$B:$U,14,FALSE)</f>
        <v xml:space="preserve"> Herpotrichiellaceae</v>
      </c>
      <c r="V531" t="str">
        <f>VLOOKUP(B531,[2]taxonomy1!$B:$U,15,FALSE)</f>
        <v>Fonsecaea.</v>
      </c>
      <c r="W531">
        <f>VLOOKUP(B531,[2]taxonomy1!$B:$U,16,FALSE)</f>
        <v>0</v>
      </c>
    </row>
    <row r="532" spans="1:23" x14ac:dyDescent="0.3">
      <c r="A532" t="s">
        <v>1032</v>
      </c>
      <c r="B532" t="s">
        <v>1033</v>
      </c>
      <c r="C532">
        <v>192</v>
      </c>
      <c r="D532" t="s">
        <v>10</v>
      </c>
      <c r="E532">
        <v>2</v>
      </c>
      <c r="F532">
        <v>111</v>
      </c>
      <c r="G532">
        <v>2735</v>
      </c>
      <c r="H532" t="s">
        <v>11</v>
      </c>
      <c r="I532" t="s">
        <v>10</v>
      </c>
      <c r="J532">
        <f t="shared" si="8"/>
        <v>109</v>
      </c>
      <c r="K532" t="str">
        <f>VLOOKUP(B532,[2]taxonomy1!$B:$U,2,FALSE)</f>
        <v xml:space="preserve"> Monoraphidium neglectum.</v>
      </c>
      <c r="L532" t="str">
        <f>VLOOKUP(B532,[2]taxonomy1!$B:$U,4,FALSE)</f>
        <v xml:space="preserve"> NCBI_TaxID=145388 {ECO:0000313|EMBL:KIY92361.1, ECO:0000313|Proteomes:UP000054498};</v>
      </c>
      <c r="M532" t="str">
        <f>VLOOKUP(B532,[2]taxonomy1!$B:$U,6,FALSE)</f>
        <v>Eukaryota</v>
      </c>
      <c r="N532" t="str">
        <f>VLOOKUP(B532,[2]taxonomy1!$B:$U,7,FALSE)</f>
        <v xml:space="preserve"> Viridiplantae</v>
      </c>
      <c r="O532" t="str">
        <f>VLOOKUP(B532,[2]taxonomy1!$B:$U,8,FALSE)</f>
        <v xml:space="preserve"> Chlorophyta</v>
      </c>
      <c r="P532" t="str">
        <f>VLOOKUP(B532,[2]taxonomy1!$B:$U,9,FALSE)</f>
        <v xml:space="preserve"> Chlorophyceae</v>
      </c>
      <c r="Q532" t="str">
        <f>VLOOKUP(B532,[2]taxonomy1!$B:$U,10,FALSE)</f>
        <v xml:space="preserve"> Sphaeropleales</v>
      </c>
      <c r="R532" t="str">
        <f>VLOOKUP(B532,[2]taxonomy1!$B:$U,11,FALSE)</f>
        <v>Selenastraceae</v>
      </c>
      <c r="S532" t="str">
        <f>VLOOKUP(B532,[2]taxonomy1!$B:$U,12,FALSE)</f>
        <v xml:space="preserve"> Monoraphidium.</v>
      </c>
      <c r="T532">
        <f>VLOOKUP(B532,[2]taxonomy1!$B:$U,13,FALSE)</f>
        <v>0</v>
      </c>
      <c r="U532">
        <f>VLOOKUP(B532,[2]taxonomy1!$B:$U,14,FALSE)</f>
        <v>0</v>
      </c>
      <c r="V532">
        <f>VLOOKUP(B532,[2]taxonomy1!$B:$U,15,FALSE)</f>
        <v>0</v>
      </c>
      <c r="W532">
        <f>VLOOKUP(B532,[2]taxonomy1!$B:$U,16,FALSE)</f>
        <v>0</v>
      </c>
    </row>
    <row r="533" spans="1:23" x14ac:dyDescent="0.3">
      <c r="A533" t="s">
        <v>1034</v>
      </c>
      <c r="B533" t="s">
        <v>1035</v>
      </c>
      <c r="C533">
        <v>276</v>
      </c>
      <c r="D533" t="s">
        <v>10</v>
      </c>
      <c r="E533">
        <v>4</v>
      </c>
      <c r="F533">
        <v>269</v>
      </c>
      <c r="G533">
        <v>2735</v>
      </c>
      <c r="H533" t="s">
        <v>11</v>
      </c>
      <c r="I533" t="s">
        <v>10</v>
      </c>
      <c r="J533">
        <f t="shared" si="8"/>
        <v>265</v>
      </c>
      <c r="K533" t="str">
        <f>VLOOKUP(B533,[2]taxonomy1!$B:$U,2,FALSE)</f>
        <v xml:space="preserve"> Gossypium raimondii (New World cotton).</v>
      </c>
      <c r="L533" t="str">
        <f>VLOOKUP(B533,[2]taxonomy1!$B:$U,4,FALSE)</f>
        <v xml:space="preserve"> NCBI_TaxID=29730 {ECO:0000313|EMBL:KJB11402.1, ECO:0000313|Proteomes:UP000032304};</v>
      </c>
      <c r="M533" t="str">
        <f>VLOOKUP(B533,[2]taxonomy1!$B:$U,6,FALSE)</f>
        <v>Eukaryota</v>
      </c>
      <c r="N533" t="str">
        <f>VLOOKUP(B533,[2]taxonomy1!$B:$U,7,FALSE)</f>
        <v xml:space="preserve"> Viridiplantae</v>
      </c>
      <c r="O533" t="str">
        <f>VLOOKUP(B533,[2]taxonomy1!$B:$U,8,FALSE)</f>
        <v xml:space="preserve"> Streptophyta</v>
      </c>
      <c r="P533" t="str">
        <f>VLOOKUP(B533,[2]taxonomy1!$B:$U,9,FALSE)</f>
        <v xml:space="preserve"> Embryophyta</v>
      </c>
      <c r="Q533" t="str">
        <f>VLOOKUP(B533,[2]taxonomy1!$B:$U,10,FALSE)</f>
        <v xml:space="preserve"> Tracheophyta</v>
      </c>
      <c r="R533" t="str">
        <f>VLOOKUP(B533,[2]taxonomy1!$B:$U,11,FALSE)</f>
        <v>Spermatophyta</v>
      </c>
      <c r="S533" t="str">
        <f>VLOOKUP(B533,[2]taxonomy1!$B:$U,12,FALSE)</f>
        <v xml:space="preserve"> Magnoliophyta</v>
      </c>
      <c r="T533" t="str">
        <f>VLOOKUP(B533,[2]taxonomy1!$B:$U,13,FALSE)</f>
        <v xml:space="preserve"> eudicotyledons</v>
      </c>
      <c r="U533" t="str">
        <f>VLOOKUP(B533,[2]taxonomy1!$B:$U,14,FALSE)</f>
        <v xml:space="preserve"> Gunneridae</v>
      </c>
      <c r="V533" t="str">
        <f>VLOOKUP(B533,[2]taxonomy1!$B:$U,15,FALSE)</f>
        <v>Pentapetalae</v>
      </c>
      <c r="W533" t="str">
        <f>VLOOKUP(B533,[2]taxonomy1!$B:$U,16,FALSE)</f>
        <v xml:space="preserve"> rosids</v>
      </c>
    </row>
    <row r="534" spans="1:23" x14ac:dyDescent="0.3">
      <c r="A534" t="s">
        <v>1036</v>
      </c>
      <c r="B534" t="s">
        <v>1037</v>
      </c>
      <c r="C534">
        <v>311</v>
      </c>
      <c r="D534" t="s">
        <v>10</v>
      </c>
      <c r="E534">
        <v>33</v>
      </c>
      <c r="F534">
        <v>305</v>
      </c>
      <c r="G534">
        <v>2735</v>
      </c>
      <c r="H534" t="s">
        <v>11</v>
      </c>
      <c r="I534" t="s">
        <v>10</v>
      </c>
      <c r="J534">
        <f t="shared" si="8"/>
        <v>272</v>
      </c>
      <c r="K534" t="str">
        <f>VLOOKUP(B534,[2]taxonomy1!$B:$U,2,FALSE)</f>
        <v xml:space="preserve"> Gossypium raimondii (New World cotton).</v>
      </c>
      <c r="L534" t="str">
        <f>VLOOKUP(B534,[2]taxonomy1!$B:$U,4,FALSE)</f>
        <v xml:space="preserve"> NCBI_TaxID=29730 {ECO:0000313|EMBL:KJB12382.1, ECO:0000313|Proteomes:UP000032304};</v>
      </c>
      <c r="M534" t="str">
        <f>VLOOKUP(B534,[2]taxonomy1!$B:$U,6,FALSE)</f>
        <v>Eukaryota</v>
      </c>
      <c r="N534" t="str">
        <f>VLOOKUP(B534,[2]taxonomy1!$B:$U,7,FALSE)</f>
        <v xml:space="preserve"> Viridiplantae</v>
      </c>
      <c r="O534" t="str">
        <f>VLOOKUP(B534,[2]taxonomy1!$B:$U,8,FALSE)</f>
        <v xml:space="preserve"> Streptophyta</v>
      </c>
      <c r="P534" t="str">
        <f>VLOOKUP(B534,[2]taxonomy1!$B:$U,9,FALSE)</f>
        <v xml:space="preserve"> Embryophyta</v>
      </c>
      <c r="Q534" t="str">
        <f>VLOOKUP(B534,[2]taxonomy1!$B:$U,10,FALSE)</f>
        <v xml:space="preserve"> Tracheophyta</v>
      </c>
      <c r="R534" t="str">
        <f>VLOOKUP(B534,[2]taxonomy1!$B:$U,11,FALSE)</f>
        <v>Spermatophyta</v>
      </c>
      <c r="S534" t="str">
        <f>VLOOKUP(B534,[2]taxonomy1!$B:$U,12,FALSE)</f>
        <v xml:space="preserve"> Magnoliophyta</v>
      </c>
      <c r="T534" t="str">
        <f>VLOOKUP(B534,[2]taxonomy1!$B:$U,13,FALSE)</f>
        <v xml:space="preserve"> eudicotyledons</v>
      </c>
      <c r="U534" t="str">
        <f>VLOOKUP(B534,[2]taxonomy1!$B:$U,14,FALSE)</f>
        <v xml:space="preserve"> Gunneridae</v>
      </c>
      <c r="V534" t="str">
        <f>VLOOKUP(B534,[2]taxonomy1!$B:$U,15,FALSE)</f>
        <v>Pentapetalae</v>
      </c>
      <c r="W534" t="str">
        <f>VLOOKUP(B534,[2]taxonomy1!$B:$U,16,FALSE)</f>
        <v xml:space="preserve"> rosids</v>
      </c>
    </row>
    <row r="535" spans="1:23" x14ac:dyDescent="0.3">
      <c r="A535" t="s">
        <v>1038</v>
      </c>
      <c r="B535" t="s">
        <v>1039</v>
      </c>
      <c r="C535">
        <v>294</v>
      </c>
      <c r="D535" t="s">
        <v>10</v>
      </c>
      <c r="E535">
        <v>7</v>
      </c>
      <c r="F535">
        <v>287</v>
      </c>
      <c r="G535">
        <v>2735</v>
      </c>
      <c r="H535" t="s">
        <v>11</v>
      </c>
      <c r="I535" t="s">
        <v>10</v>
      </c>
      <c r="J535">
        <f t="shared" si="8"/>
        <v>280</v>
      </c>
      <c r="K535" t="str">
        <f>VLOOKUP(B535,[2]taxonomy1!$B:$U,2,FALSE)</f>
        <v xml:space="preserve"> Hypholoma sublateritium FD-334 SS-4.</v>
      </c>
      <c r="L535" t="str">
        <f>VLOOKUP(B535,[2]taxonomy1!$B:$U,4,FALSE)</f>
        <v xml:space="preserve"> NCBI_TaxID=945553 {ECO:0000313|EMBL:KJA24018.1, ECO:0000313|Proteomes:UP000054270};</v>
      </c>
      <c r="M535" t="str">
        <f>VLOOKUP(B535,[2]taxonomy1!$B:$U,6,FALSE)</f>
        <v>Eukaryota</v>
      </c>
      <c r="N535" t="str">
        <f>VLOOKUP(B535,[2]taxonomy1!$B:$U,7,FALSE)</f>
        <v xml:space="preserve"> Fungi</v>
      </c>
      <c r="O535" t="str">
        <f>VLOOKUP(B535,[2]taxonomy1!$B:$U,8,FALSE)</f>
        <v xml:space="preserve"> Dikarya</v>
      </c>
      <c r="P535" t="str">
        <f>VLOOKUP(B535,[2]taxonomy1!$B:$U,9,FALSE)</f>
        <v xml:space="preserve"> Basidiomycota</v>
      </c>
      <c r="Q535" t="str">
        <f>VLOOKUP(B535,[2]taxonomy1!$B:$U,10,FALSE)</f>
        <v xml:space="preserve"> Agaricomycotina</v>
      </c>
      <c r="R535" t="str">
        <f>VLOOKUP(B535,[2]taxonomy1!$B:$U,11,FALSE)</f>
        <v>Agaricomycetes</v>
      </c>
      <c r="S535" t="str">
        <f>VLOOKUP(B535,[2]taxonomy1!$B:$U,12,FALSE)</f>
        <v xml:space="preserve"> Agaricomycetidae</v>
      </c>
      <c r="T535" t="str">
        <f>VLOOKUP(B535,[2]taxonomy1!$B:$U,13,FALSE)</f>
        <v xml:space="preserve"> Agaricales</v>
      </c>
      <c r="U535" t="str">
        <f>VLOOKUP(B535,[2]taxonomy1!$B:$U,14,FALSE)</f>
        <v xml:space="preserve"> Strophariaceae</v>
      </c>
      <c r="V535" t="str">
        <f>VLOOKUP(B535,[2]taxonomy1!$B:$U,15,FALSE)</f>
        <v>Hypholoma.</v>
      </c>
      <c r="W535">
        <f>VLOOKUP(B535,[2]taxonomy1!$B:$U,16,FALSE)</f>
        <v>0</v>
      </c>
    </row>
    <row r="536" spans="1:23" x14ac:dyDescent="0.3">
      <c r="A536" t="s">
        <v>1040</v>
      </c>
      <c r="B536" t="s">
        <v>1041</v>
      </c>
      <c r="C536">
        <v>211</v>
      </c>
      <c r="D536" t="s">
        <v>10</v>
      </c>
      <c r="E536">
        <v>5</v>
      </c>
      <c r="F536">
        <v>209</v>
      </c>
      <c r="G536">
        <v>2735</v>
      </c>
      <c r="H536" t="s">
        <v>11</v>
      </c>
      <c r="I536" t="s">
        <v>10</v>
      </c>
      <c r="J536">
        <f t="shared" si="8"/>
        <v>204</v>
      </c>
      <c r="K536" t="str">
        <f>VLOOKUP(B536,[2]taxonomy1!$B:$U,2,FALSE)</f>
        <v xml:space="preserve"> Monoraphidium neglectum.</v>
      </c>
      <c r="L536" t="str">
        <f>VLOOKUP(B536,[2]taxonomy1!$B:$U,4,FALSE)</f>
        <v xml:space="preserve"> NCBI_TaxID=145388 {ECO:0000313|EMBL:KIY96430.1, ECO:0000313|Proteomes:UP000054498};</v>
      </c>
      <c r="M536" t="str">
        <f>VLOOKUP(B536,[2]taxonomy1!$B:$U,6,FALSE)</f>
        <v>Eukaryota</v>
      </c>
      <c r="N536" t="str">
        <f>VLOOKUP(B536,[2]taxonomy1!$B:$U,7,FALSE)</f>
        <v xml:space="preserve"> Viridiplantae</v>
      </c>
      <c r="O536" t="str">
        <f>VLOOKUP(B536,[2]taxonomy1!$B:$U,8,FALSE)</f>
        <v xml:space="preserve"> Chlorophyta</v>
      </c>
      <c r="P536" t="str">
        <f>VLOOKUP(B536,[2]taxonomy1!$B:$U,9,FALSE)</f>
        <v xml:space="preserve"> Chlorophyceae</v>
      </c>
      <c r="Q536" t="str">
        <f>VLOOKUP(B536,[2]taxonomy1!$B:$U,10,FALSE)</f>
        <v xml:space="preserve"> Sphaeropleales</v>
      </c>
      <c r="R536" t="str">
        <f>VLOOKUP(B536,[2]taxonomy1!$B:$U,11,FALSE)</f>
        <v>Selenastraceae</v>
      </c>
      <c r="S536" t="str">
        <f>VLOOKUP(B536,[2]taxonomy1!$B:$U,12,FALSE)</f>
        <v xml:space="preserve"> Monoraphidium.</v>
      </c>
      <c r="T536">
        <f>VLOOKUP(B536,[2]taxonomy1!$B:$U,13,FALSE)</f>
        <v>0</v>
      </c>
      <c r="U536">
        <f>VLOOKUP(B536,[2]taxonomy1!$B:$U,14,FALSE)</f>
        <v>0</v>
      </c>
      <c r="V536">
        <f>VLOOKUP(B536,[2]taxonomy1!$B:$U,15,FALSE)</f>
        <v>0</v>
      </c>
      <c r="W536">
        <f>VLOOKUP(B536,[2]taxonomy1!$B:$U,16,FALSE)</f>
        <v>0</v>
      </c>
    </row>
    <row r="537" spans="1:23" x14ac:dyDescent="0.3">
      <c r="A537" t="s">
        <v>1042</v>
      </c>
      <c r="B537" t="s">
        <v>1043</v>
      </c>
      <c r="C537">
        <v>193</v>
      </c>
      <c r="D537" t="s">
        <v>10</v>
      </c>
      <c r="E537">
        <v>3</v>
      </c>
      <c r="F537">
        <v>181</v>
      </c>
      <c r="G537">
        <v>2735</v>
      </c>
      <c r="H537" t="s">
        <v>11</v>
      </c>
      <c r="I537" t="s">
        <v>10</v>
      </c>
      <c r="J537">
        <f t="shared" si="8"/>
        <v>178</v>
      </c>
      <c r="K537" t="str">
        <f>VLOOKUP(B537,[2]taxonomy1!$B:$U,2,FALSE)</f>
        <v xml:space="preserve"> Gossypium raimondii (New World cotton).</v>
      </c>
      <c r="L537" t="str">
        <f>VLOOKUP(B537,[2]taxonomy1!$B:$U,4,FALSE)</f>
        <v xml:space="preserve"> NCBI_TaxID=29730 {ECO:0000313|EMBL:KJB23472.1, ECO:0000313|Proteomes:UP000032304};</v>
      </c>
      <c r="M537" t="str">
        <f>VLOOKUP(B537,[2]taxonomy1!$B:$U,6,FALSE)</f>
        <v>Eukaryota</v>
      </c>
      <c r="N537" t="str">
        <f>VLOOKUP(B537,[2]taxonomy1!$B:$U,7,FALSE)</f>
        <v xml:space="preserve"> Viridiplantae</v>
      </c>
      <c r="O537" t="str">
        <f>VLOOKUP(B537,[2]taxonomy1!$B:$U,8,FALSE)</f>
        <v xml:space="preserve"> Streptophyta</v>
      </c>
      <c r="P537" t="str">
        <f>VLOOKUP(B537,[2]taxonomy1!$B:$U,9,FALSE)</f>
        <v xml:space="preserve"> Embryophyta</v>
      </c>
      <c r="Q537" t="str">
        <f>VLOOKUP(B537,[2]taxonomy1!$B:$U,10,FALSE)</f>
        <v xml:space="preserve"> Tracheophyta</v>
      </c>
      <c r="R537" t="str">
        <f>VLOOKUP(B537,[2]taxonomy1!$B:$U,11,FALSE)</f>
        <v>Spermatophyta</v>
      </c>
      <c r="S537" t="str">
        <f>VLOOKUP(B537,[2]taxonomy1!$B:$U,12,FALSE)</f>
        <v xml:space="preserve"> Magnoliophyta</v>
      </c>
      <c r="T537" t="str">
        <f>VLOOKUP(B537,[2]taxonomy1!$B:$U,13,FALSE)</f>
        <v xml:space="preserve"> eudicotyledons</v>
      </c>
      <c r="U537" t="str">
        <f>VLOOKUP(B537,[2]taxonomy1!$B:$U,14,FALSE)</f>
        <v xml:space="preserve"> Gunneridae</v>
      </c>
      <c r="V537" t="str">
        <f>VLOOKUP(B537,[2]taxonomy1!$B:$U,15,FALSE)</f>
        <v>Pentapetalae</v>
      </c>
      <c r="W537" t="str">
        <f>VLOOKUP(B537,[2]taxonomy1!$B:$U,16,FALSE)</f>
        <v xml:space="preserve"> rosids</v>
      </c>
    </row>
    <row r="538" spans="1:23" x14ac:dyDescent="0.3">
      <c r="A538" t="s">
        <v>1044</v>
      </c>
      <c r="B538" t="s">
        <v>1045</v>
      </c>
      <c r="C538">
        <v>283</v>
      </c>
      <c r="D538" t="s">
        <v>10</v>
      </c>
      <c r="E538">
        <v>3</v>
      </c>
      <c r="F538">
        <v>277</v>
      </c>
      <c r="G538">
        <v>2735</v>
      </c>
      <c r="H538" t="s">
        <v>11</v>
      </c>
      <c r="I538" t="s">
        <v>10</v>
      </c>
      <c r="J538">
        <f t="shared" si="8"/>
        <v>274</v>
      </c>
      <c r="K538" t="str">
        <f>VLOOKUP(B538,[2]taxonomy1!$B:$U,2,FALSE)</f>
        <v xml:space="preserve"> Monoraphidium neglectum.</v>
      </c>
      <c r="L538" t="str">
        <f>VLOOKUP(B538,[2]taxonomy1!$B:$U,4,FALSE)</f>
        <v xml:space="preserve"> NCBI_TaxID=145388 {ECO:0000313|EMBL:KIZ00871.1, ECO:0000313|Proteomes:UP000054498};</v>
      </c>
      <c r="M538" t="str">
        <f>VLOOKUP(B538,[2]taxonomy1!$B:$U,6,FALSE)</f>
        <v>Eukaryota</v>
      </c>
      <c r="N538" t="str">
        <f>VLOOKUP(B538,[2]taxonomy1!$B:$U,7,FALSE)</f>
        <v xml:space="preserve"> Viridiplantae</v>
      </c>
      <c r="O538" t="str">
        <f>VLOOKUP(B538,[2]taxonomy1!$B:$U,8,FALSE)</f>
        <v xml:space="preserve"> Chlorophyta</v>
      </c>
      <c r="P538" t="str">
        <f>VLOOKUP(B538,[2]taxonomy1!$B:$U,9,FALSE)</f>
        <v xml:space="preserve"> Chlorophyceae</v>
      </c>
      <c r="Q538" t="str">
        <f>VLOOKUP(B538,[2]taxonomy1!$B:$U,10,FALSE)</f>
        <v xml:space="preserve"> Sphaeropleales</v>
      </c>
      <c r="R538" t="str">
        <f>VLOOKUP(B538,[2]taxonomy1!$B:$U,11,FALSE)</f>
        <v>Selenastraceae</v>
      </c>
      <c r="S538" t="str">
        <f>VLOOKUP(B538,[2]taxonomy1!$B:$U,12,FALSE)</f>
        <v xml:space="preserve"> Monoraphidium.</v>
      </c>
      <c r="T538">
        <f>VLOOKUP(B538,[2]taxonomy1!$B:$U,13,FALSE)</f>
        <v>0</v>
      </c>
      <c r="U538">
        <f>VLOOKUP(B538,[2]taxonomy1!$B:$U,14,FALSE)</f>
        <v>0</v>
      </c>
      <c r="V538">
        <f>VLOOKUP(B538,[2]taxonomy1!$B:$U,15,FALSE)</f>
        <v>0</v>
      </c>
      <c r="W538">
        <f>VLOOKUP(B538,[2]taxonomy1!$B:$U,16,FALSE)</f>
        <v>0</v>
      </c>
    </row>
    <row r="539" spans="1:23" x14ac:dyDescent="0.3">
      <c r="A539" t="s">
        <v>1046</v>
      </c>
      <c r="B539" t="s">
        <v>1047</v>
      </c>
      <c r="C539">
        <v>255</v>
      </c>
      <c r="D539" t="s">
        <v>10</v>
      </c>
      <c r="E539">
        <v>4</v>
      </c>
      <c r="F539">
        <v>56</v>
      </c>
      <c r="G539">
        <v>2735</v>
      </c>
      <c r="H539" t="s">
        <v>11</v>
      </c>
      <c r="I539" t="s">
        <v>10</v>
      </c>
      <c r="J539">
        <f t="shared" si="8"/>
        <v>52</v>
      </c>
      <c r="K539" t="str">
        <f>VLOOKUP(B539,[2]taxonomy1!$B:$U,2,FALSE)</f>
        <v xml:space="preserve"> Gossypium raimondii (New World cotton).</v>
      </c>
      <c r="L539" t="str">
        <f>VLOOKUP(B539,[2]taxonomy1!$B:$U,4,FALSE)</f>
        <v xml:space="preserve"> NCBI_TaxID=29730 {ECO:0000313|EMBL:KJB30017.1, ECO:0000313|Proteomes:UP000032304};</v>
      </c>
      <c r="M539" t="str">
        <f>VLOOKUP(B539,[2]taxonomy1!$B:$U,6,FALSE)</f>
        <v>Eukaryota</v>
      </c>
      <c r="N539" t="str">
        <f>VLOOKUP(B539,[2]taxonomy1!$B:$U,7,FALSE)</f>
        <v xml:space="preserve"> Viridiplantae</v>
      </c>
      <c r="O539" t="str">
        <f>VLOOKUP(B539,[2]taxonomy1!$B:$U,8,FALSE)</f>
        <v xml:space="preserve"> Streptophyta</v>
      </c>
      <c r="P539" t="str">
        <f>VLOOKUP(B539,[2]taxonomy1!$B:$U,9,FALSE)</f>
        <v xml:space="preserve"> Embryophyta</v>
      </c>
      <c r="Q539" t="str">
        <f>VLOOKUP(B539,[2]taxonomy1!$B:$U,10,FALSE)</f>
        <v xml:space="preserve"> Tracheophyta</v>
      </c>
      <c r="R539" t="str">
        <f>VLOOKUP(B539,[2]taxonomy1!$B:$U,11,FALSE)</f>
        <v>Spermatophyta</v>
      </c>
      <c r="S539" t="str">
        <f>VLOOKUP(B539,[2]taxonomy1!$B:$U,12,FALSE)</f>
        <v xml:space="preserve"> Magnoliophyta</v>
      </c>
      <c r="T539" t="str">
        <f>VLOOKUP(B539,[2]taxonomy1!$B:$U,13,FALSE)</f>
        <v xml:space="preserve"> eudicotyledons</v>
      </c>
      <c r="U539" t="str">
        <f>VLOOKUP(B539,[2]taxonomy1!$B:$U,14,FALSE)</f>
        <v xml:space="preserve"> Gunneridae</v>
      </c>
      <c r="V539" t="str">
        <f>VLOOKUP(B539,[2]taxonomy1!$B:$U,15,FALSE)</f>
        <v>Pentapetalae</v>
      </c>
      <c r="W539" t="str">
        <f>VLOOKUP(B539,[2]taxonomy1!$B:$U,16,FALSE)</f>
        <v xml:space="preserve"> rosids</v>
      </c>
    </row>
    <row r="540" spans="1:23" x14ac:dyDescent="0.3">
      <c r="A540" t="s">
        <v>1046</v>
      </c>
      <c r="B540" t="s">
        <v>1047</v>
      </c>
      <c r="C540">
        <v>255</v>
      </c>
      <c r="D540" t="s">
        <v>10</v>
      </c>
      <c r="E540">
        <v>48</v>
      </c>
      <c r="F540">
        <v>248</v>
      </c>
      <c r="G540">
        <v>2735</v>
      </c>
      <c r="H540" t="s">
        <v>11</v>
      </c>
      <c r="I540" t="s">
        <v>10</v>
      </c>
      <c r="J540">
        <f t="shared" si="8"/>
        <v>200</v>
      </c>
      <c r="K540" t="str">
        <f>VLOOKUP(B540,[2]taxonomy1!$B:$U,2,FALSE)</f>
        <v xml:space="preserve"> Gossypium raimondii (New World cotton).</v>
      </c>
      <c r="L540" t="str">
        <f>VLOOKUP(B540,[2]taxonomy1!$B:$U,4,FALSE)</f>
        <v xml:space="preserve"> NCBI_TaxID=29730 {ECO:0000313|EMBL:KJB30017.1, ECO:0000313|Proteomes:UP000032304};</v>
      </c>
      <c r="M540" t="str">
        <f>VLOOKUP(B540,[2]taxonomy1!$B:$U,6,FALSE)</f>
        <v>Eukaryota</v>
      </c>
      <c r="N540" t="str">
        <f>VLOOKUP(B540,[2]taxonomy1!$B:$U,7,FALSE)</f>
        <v xml:space="preserve"> Viridiplantae</v>
      </c>
      <c r="O540" t="str">
        <f>VLOOKUP(B540,[2]taxonomy1!$B:$U,8,FALSE)</f>
        <v xml:space="preserve"> Streptophyta</v>
      </c>
      <c r="P540" t="str">
        <f>VLOOKUP(B540,[2]taxonomy1!$B:$U,9,FALSE)</f>
        <v xml:space="preserve"> Embryophyta</v>
      </c>
      <c r="Q540" t="str">
        <f>VLOOKUP(B540,[2]taxonomy1!$B:$U,10,FALSE)</f>
        <v xml:space="preserve"> Tracheophyta</v>
      </c>
      <c r="R540" t="str">
        <f>VLOOKUP(B540,[2]taxonomy1!$B:$U,11,FALSE)</f>
        <v>Spermatophyta</v>
      </c>
      <c r="S540" t="str">
        <f>VLOOKUP(B540,[2]taxonomy1!$B:$U,12,FALSE)</f>
        <v xml:space="preserve"> Magnoliophyta</v>
      </c>
      <c r="T540" t="str">
        <f>VLOOKUP(B540,[2]taxonomy1!$B:$U,13,FALSE)</f>
        <v xml:space="preserve"> eudicotyledons</v>
      </c>
      <c r="U540" t="str">
        <f>VLOOKUP(B540,[2]taxonomy1!$B:$U,14,FALSE)</f>
        <v xml:space="preserve"> Gunneridae</v>
      </c>
      <c r="V540" t="str">
        <f>VLOOKUP(B540,[2]taxonomy1!$B:$U,15,FALSE)</f>
        <v>Pentapetalae</v>
      </c>
      <c r="W540" t="str">
        <f>VLOOKUP(B540,[2]taxonomy1!$B:$U,16,FALSE)</f>
        <v xml:space="preserve"> rosids</v>
      </c>
    </row>
    <row r="541" spans="1:23" x14ac:dyDescent="0.3">
      <c r="A541" t="s">
        <v>1048</v>
      </c>
      <c r="B541" t="s">
        <v>1049</v>
      </c>
      <c r="C541">
        <v>275</v>
      </c>
      <c r="D541" t="s">
        <v>10</v>
      </c>
      <c r="E541">
        <v>4</v>
      </c>
      <c r="F541">
        <v>268</v>
      </c>
      <c r="G541">
        <v>2735</v>
      </c>
      <c r="H541" t="s">
        <v>11</v>
      </c>
      <c r="I541" t="s">
        <v>10</v>
      </c>
      <c r="J541">
        <f t="shared" si="8"/>
        <v>264</v>
      </c>
      <c r="K541" t="str">
        <f>VLOOKUP(B541,[2]taxonomy1!$B:$U,2,FALSE)</f>
        <v xml:space="preserve"> Gossypium raimondii (New World cotton).</v>
      </c>
      <c r="L541" t="str">
        <f>VLOOKUP(B541,[2]taxonomy1!$B:$U,4,FALSE)</f>
        <v xml:space="preserve"> NCBI_TaxID=29730 {ECO:0000313|EMBL:KJB11403.1, ECO:0000313|Proteomes:UP000032304};</v>
      </c>
      <c r="M541" t="str">
        <f>VLOOKUP(B541,[2]taxonomy1!$B:$U,6,FALSE)</f>
        <v>Eukaryota</v>
      </c>
      <c r="N541" t="str">
        <f>VLOOKUP(B541,[2]taxonomy1!$B:$U,7,FALSE)</f>
        <v xml:space="preserve"> Viridiplantae</v>
      </c>
      <c r="O541" t="str">
        <f>VLOOKUP(B541,[2]taxonomy1!$B:$U,8,FALSE)</f>
        <v xml:space="preserve"> Streptophyta</v>
      </c>
      <c r="P541" t="str">
        <f>VLOOKUP(B541,[2]taxonomy1!$B:$U,9,FALSE)</f>
        <v xml:space="preserve"> Embryophyta</v>
      </c>
      <c r="Q541" t="str">
        <f>VLOOKUP(B541,[2]taxonomy1!$B:$U,10,FALSE)</f>
        <v xml:space="preserve"> Tracheophyta</v>
      </c>
      <c r="R541" t="str">
        <f>VLOOKUP(B541,[2]taxonomy1!$B:$U,11,FALSE)</f>
        <v>Spermatophyta</v>
      </c>
      <c r="S541" t="str">
        <f>VLOOKUP(B541,[2]taxonomy1!$B:$U,12,FALSE)</f>
        <v xml:space="preserve"> Magnoliophyta</v>
      </c>
      <c r="T541" t="str">
        <f>VLOOKUP(B541,[2]taxonomy1!$B:$U,13,FALSE)</f>
        <v xml:space="preserve"> eudicotyledons</v>
      </c>
      <c r="U541" t="str">
        <f>VLOOKUP(B541,[2]taxonomy1!$B:$U,14,FALSE)</f>
        <v xml:space="preserve"> Gunneridae</v>
      </c>
      <c r="V541" t="str">
        <f>VLOOKUP(B541,[2]taxonomy1!$B:$U,15,FALSE)</f>
        <v>Pentapetalae</v>
      </c>
      <c r="W541" t="str">
        <f>VLOOKUP(B541,[2]taxonomy1!$B:$U,16,FALSE)</f>
        <v xml:space="preserve"> rosids</v>
      </c>
    </row>
    <row r="542" spans="1:23" x14ac:dyDescent="0.3">
      <c r="A542" t="s">
        <v>1050</v>
      </c>
      <c r="B542" t="s">
        <v>1051</v>
      </c>
      <c r="C542">
        <v>223</v>
      </c>
      <c r="D542" t="s">
        <v>10</v>
      </c>
      <c r="E542">
        <v>32</v>
      </c>
      <c r="F542">
        <v>94</v>
      </c>
      <c r="G542">
        <v>2735</v>
      </c>
      <c r="H542" t="s">
        <v>11</v>
      </c>
      <c r="I542" t="s">
        <v>10</v>
      </c>
      <c r="J542">
        <f t="shared" si="8"/>
        <v>62</v>
      </c>
      <c r="K542" t="str">
        <f>VLOOKUP(B542,[2]taxonomy1!$B:$U,2,FALSE)</f>
        <v xml:space="preserve"> Gossypium raimondii (New World cotton).</v>
      </c>
      <c r="L542" t="str">
        <f>VLOOKUP(B542,[2]taxonomy1!$B:$U,4,FALSE)</f>
        <v xml:space="preserve"> NCBI_TaxID=29730 {ECO:0000313|EMBL:KJB31897.1, ECO:0000313|Proteomes:UP000032304};</v>
      </c>
      <c r="M542" t="str">
        <f>VLOOKUP(B542,[2]taxonomy1!$B:$U,6,FALSE)</f>
        <v>Eukaryota</v>
      </c>
      <c r="N542" t="str">
        <f>VLOOKUP(B542,[2]taxonomy1!$B:$U,7,FALSE)</f>
        <v xml:space="preserve"> Viridiplantae</v>
      </c>
      <c r="O542" t="str">
        <f>VLOOKUP(B542,[2]taxonomy1!$B:$U,8,FALSE)</f>
        <v xml:space="preserve"> Streptophyta</v>
      </c>
      <c r="P542" t="str">
        <f>VLOOKUP(B542,[2]taxonomy1!$B:$U,9,FALSE)</f>
        <v xml:space="preserve"> Embryophyta</v>
      </c>
      <c r="Q542" t="str">
        <f>VLOOKUP(B542,[2]taxonomy1!$B:$U,10,FALSE)</f>
        <v xml:space="preserve"> Tracheophyta</v>
      </c>
      <c r="R542" t="str">
        <f>VLOOKUP(B542,[2]taxonomy1!$B:$U,11,FALSE)</f>
        <v>Spermatophyta</v>
      </c>
      <c r="S542" t="str">
        <f>VLOOKUP(B542,[2]taxonomy1!$B:$U,12,FALSE)</f>
        <v xml:space="preserve"> Magnoliophyta</v>
      </c>
      <c r="T542" t="str">
        <f>VLOOKUP(B542,[2]taxonomy1!$B:$U,13,FALSE)</f>
        <v xml:space="preserve"> eudicotyledons</v>
      </c>
      <c r="U542" t="str">
        <f>VLOOKUP(B542,[2]taxonomy1!$B:$U,14,FALSE)</f>
        <v xml:space="preserve"> Gunneridae</v>
      </c>
      <c r="V542" t="str">
        <f>VLOOKUP(B542,[2]taxonomy1!$B:$U,15,FALSE)</f>
        <v>Pentapetalae</v>
      </c>
      <c r="W542" t="str">
        <f>VLOOKUP(B542,[2]taxonomy1!$B:$U,16,FALSE)</f>
        <v xml:space="preserve"> rosids</v>
      </c>
    </row>
    <row r="543" spans="1:23" x14ac:dyDescent="0.3">
      <c r="A543" t="s">
        <v>1050</v>
      </c>
      <c r="B543" t="s">
        <v>1051</v>
      </c>
      <c r="C543">
        <v>223</v>
      </c>
      <c r="D543" t="s">
        <v>10</v>
      </c>
      <c r="E543">
        <v>91</v>
      </c>
      <c r="F543">
        <v>217</v>
      </c>
      <c r="G543">
        <v>2735</v>
      </c>
      <c r="H543" t="s">
        <v>11</v>
      </c>
      <c r="I543" t="s">
        <v>10</v>
      </c>
      <c r="J543">
        <f t="shared" si="8"/>
        <v>126</v>
      </c>
      <c r="K543" t="str">
        <f>VLOOKUP(B543,[2]taxonomy1!$B:$U,2,FALSE)</f>
        <v xml:space="preserve"> Gossypium raimondii (New World cotton).</v>
      </c>
      <c r="L543" t="str">
        <f>VLOOKUP(B543,[2]taxonomy1!$B:$U,4,FALSE)</f>
        <v xml:space="preserve"> NCBI_TaxID=29730 {ECO:0000313|EMBL:KJB31897.1, ECO:0000313|Proteomes:UP000032304};</v>
      </c>
      <c r="M543" t="str">
        <f>VLOOKUP(B543,[2]taxonomy1!$B:$U,6,FALSE)</f>
        <v>Eukaryota</v>
      </c>
      <c r="N543" t="str">
        <f>VLOOKUP(B543,[2]taxonomy1!$B:$U,7,FALSE)</f>
        <v xml:space="preserve"> Viridiplantae</v>
      </c>
      <c r="O543" t="str">
        <f>VLOOKUP(B543,[2]taxonomy1!$B:$U,8,FALSE)</f>
        <v xml:space="preserve"> Streptophyta</v>
      </c>
      <c r="P543" t="str">
        <f>VLOOKUP(B543,[2]taxonomy1!$B:$U,9,FALSE)</f>
        <v xml:space="preserve"> Embryophyta</v>
      </c>
      <c r="Q543" t="str">
        <f>VLOOKUP(B543,[2]taxonomy1!$B:$U,10,FALSE)</f>
        <v xml:space="preserve"> Tracheophyta</v>
      </c>
      <c r="R543" t="str">
        <f>VLOOKUP(B543,[2]taxonomy1!$B:$U,11,FALSE)</f>
        <v>Spermatophyta</v>
      </c>
      <c r="S543" t="str">
        <f>VLOOKUP(B543,[2]taxonomy1!$B:$U,12,FALSE)</f>
        <v xml:space="preserve"> Magnoliophyta</v>
      </c>
      <c r="T543" t="str">
        <f>VLOOKUP(B543,[2]taxonomy1!$B:$U,13,FALSE)</f>
        <v xml:space="preserve"> eudicotyledons</v>
      </c>
      <c r="U543" t="str">
        <f>VLOOKUP(B543,[2]taxonomy1!$B:$U,14,FALSE)</f>
        <v xml:space="preserve"> Gunneridae</v>
      </c>
      <c r="V543" t="str">
        <f>VLOOKUP(B543,[2]taxonomy1!$B:$U,15,FALSE)</f>
        <v>Pentapetalae</v>
      </c>
      <c r="W543" t="str">
        <f>VLOOKUP(B543,[2]taxonomy1!$B:$U,16,FALSE)</f>
        <v xml:space="preserve"> rosids</v>
      </c>
    </row>
    <row r="544" spans="1:23" x14ac:dyDescent="0.3">
      <c r="A544" t="s">
        <v>1052</v>
      </c>
      <c r="B544" t="s">
        <v>1053</v>
      </c>
      <c r="C544">
        <v>273</v>
      </c>
      <c r="D544" t="s">
        <v>10</v>
      </c>
      <c r="E544">
        <v>3</v>
      </c>
      <c r="F544">
        <v>266</v>
      </c>
      <c r="G544">
        <v>2735</v>
      </c>
      <c r="H544" t="s">
        <v>11</v>
      </c>
      <c r="I544" t="s">
        <v>10</v>
      </c>
      <c r="J544">
        <f t="shared" si="8"/>
        <v>263</v>
      </c>
      <c r="K544" t="str">
        <f>VLOOKUP(B544,[2]taxonomy1!$B:$U,2,FALSE)</f>
        <v xml:space="preserve"> Gossypium raimondii (New World cotton).</v>
      </c>
      <c r="L544" t="str">
        <f>VLOOKUP(B544,[2]taxonomy1!$B:$U,4,FALSE)</f>
        <v xml:space="preserve"> NCBI_TaxID=29730 {ECO:0000313|EMBL:KJB23473.1, ECO:0000313|Proteomes:UP000032304};</v>
      </c>
      <c r="M544" t="str">
        <f>VLOOKUP(B544,[2]taxonomy1!$B:$U,6,FALSE)</f>
        <v>Eukaryota</v>
      </c>
      <c r="N544" t="str">
        <f>VLOOKUP(B544,[2]taxonomy1!$B:$U,7,FALSE)</f>
        <v xml:space="preserve"> Viridiplantae</v>
      </c>
      <c r="O544" t="str">
        <f>VLOOKUP(B544,[2]taxonomy1!$B:$U,8,FALSE)</f>
        <v xml:space="preserve"> Streptophyta</v>
      </c>
      <c r="P544" t="str">
        <f>VLOOKUP(B544,[2]taxonomy1!$B:$U,9,FALSE)</f>
        <v xml:space="preserve"> Embryophyta</v>
      </c>
      <c r="Q544" t="str">
        <f>VLOOKUP(B544,[2]taxonomy1!$B:$U,10,FALSE)</f>
        <v xml:space="preserve"> Tracheophyta</v>
      </c>
      <c r="R544" t="str">
        <f>VLOOKUP(B544,[2]taxonomy1!$B:$U,11,FALSE)</f>
        <v>Spermatophyta</v>
      </c>
      <c r="S544" t="str">
        <f>VLOOKUP(B544,[2]taxonomy1!$B:$U,12,FALSE)</f>
        <v xml:space="preserve"> Magnoliophyta</v>
      </c>
      <c r="T544" t="str">
        <f>VLOOKUP(B544,[2]taxonomy1!$B:$U,13,FALSE)</f>
        <v xml:space="preserve"> eudicotyledons</v>
      </c>
      <c r="U544" t="str">
        <f>VLOOKUP(B544,[2]taxonomy1!$B:$U,14,FALSE)</f>
        <v xml:space="preserve"> Gunneridae</v>
      </c>
      <c r="V544" t="str">
        <f>VLOOKUP(B544,[2]taxonomy1!$B:$U,15,FALSE)</f>
        <v>Pentapetalae</v>
      </c>
      <c r="W544" t="str">
        <f>VLOOKUP(B544,[2]taxonomy1!$B:$U,16,FALSE)</f>
        <v xml:space="preserve"> rosids</v>
      </c>
    </row>
    <row r="545" spans="1:23" x14ac:dyDescent="0.3">
      <c r="A545" t="s">
        <v>1054</v>
      </c>
      <c r="B545" t="s">
        <v>1055</v>
      </c>
      <c r="C545">
        <v>276</v>
      </c>
      <c r="D545" t="s">
        <v>10</v>
      </c>
      <c r="E545">
        <v>4</v>
      </c>
      <c r="F545">
        <v>269</v>
      </c>
      <c r="G545">
        <v>2735</v>
      </c>
      <c r="H545" t="s">
        <v>11</v>
      </c>
      <c r="I545" t="s">
        <v>10</v>
      </c>
      <c r="J545">
        <f t="shared" si="8"/>
        <v>265</v>
      </c>
      <c r="K545" t="str">
        <f>VLOOKUP(B545,[2]taxonomy1!$B:$U,2,FALSE)</f>
        <v xml:space="preserve"> Gossypium raimondii (New World cotton).</v>
      </c>
      <c r="L545" t="str">
        <f>VLOOKUP(B545,[2]taxonomy1!$B:$U,4,FALSE)</f>
        <v xml:space="preserve"> NCBI_TaxID=29730 {ECO:0000313|EMBL:KJB43907.1, ECO:0000313|Proteomes:UP000032304};</v>
      </c>
      <c r="M545" t="str">
        <f>VLOOKUP(B545,[2]taxonomy1!$B:$U,6,FALSE)</f>
        <v>Eukaryota</v>
      </c>
      <c r="N545" t="str">
        <f>VLOOKUP(B545,[2]taxonomy1!$B:$U,7,FALSE)</f>
        <v xml:space="preserve"> Viridiplantae</v>
      </c>
      <c r="O545" t="str">
        <f>VLOOKUP(B545,[2]taxonomy1!$B:$U,8,FALSE)</f>
        <v xml:space="preserve"> Streptophyta</v>
      </c>
      <c r="P545" t="str">
        <f>VLOOKUP(B545,[2]taxonomy1!$B:$U,9,FALSE)</f>
        <v xml:space="preserve"> Embryophyta</v>
      </c>
      <c r="Q545" t="str">
        <f>VLOOKUP(B545,[2]taxonomy1!$B:$U,10,FALSE)</f>
        <v xml:space="preserve"> Tracheophyta</v>
      </c>
      <c r="R545" t="str">
        <f>VLOOKUP(B545,[2]taxonomy1!$B:$U,11,FALSE)</f>
        <v>Spermatophyta</v>
      </c>
      <c r="S545" t="str">
        <f>VLOOKUP(B545,[2]taxonomy1!$B:$U,12,FALSE)</f>
        <v xml:space="preserve"> Magnoliophyta</v>
      </c>
      <c r="T545" t="str">
        <f>VLOOKUP(B545,[2]taxonomy1!$B:$U,13,FALSE)</f>
        <v xml:space="preserve"> eudicotyledons</v>
      </c>
      <c r="U545" t="str">
        <f>VLOOKUP(B545,[2]taxonomy1!$B:$U,14,FALSE)</f>
        <v xml:space="preserve"> Gunneridae</v>
      </c>
      <c r="V545" t="str">
        <f>VLOOKUP(B545,[2]taxonomy1!$B:$U,15,FALSE)</f>
        <v>Pentapetalae</v>
      </c>
      <c r="W545" t="str">
        <f>VLOOKUP(B545,[2]taxonomy1!$B:$U,16,FALSE)</f>
        <v xml:space="preserve"> rosids</v>
      </c>
    </row>
    <row r="546" spans="1:23" x14ac:dyDescent="0.3">
      <c r="A546" t="s">
        <v>1056</v>
      </c>
      <c r="B546" t="s">
        <v>1057</v>
      </c>
      <c r="C546">
        <v>348</v>
      </c>
      <c r="D546" t="s">
        <v>10</v>
      </c>
      <c r="E546">
        <v>51</v>
      </c>
      <c r="F546">
        <v>327</v>
      </c>
      <c r="G546">
        <v>2735</v>
      </c>
      <c r="H546" t="s">
        <v>11</v>
      </c>
      <c r="I546" t="s">
        <v>10</v>
      </c>
      <c r="J546">
        <f t="shared" si="8"/>
        <v>276</v>
      </c>
      <c r="K546" t="str">
        <f>VLOOKUP(B546,[2]taxonomy1!$B:$U,2,FALSE)</f>
        <v xml:space="preserve"> Hypholoma sublateritium FD-334 SS-4.</v>
      </c>
      <c r="L546" t="str">
        <f>VLOOKUP(B546,[2]taxonomy1!$B:$U,4,FALSE)</f>
        <v xml:space="preserve"> NCBI_TaxID=945553 {ECO:0000313|EMBL:KJA27201.1, ECO:0000313|Proteomes:UP000054270};</v>
      </c>
      <c r="M546" t="str">
        <f>VLOOKUP(B546,[2]taxonomy1!$B:$U,6,FALSE)</f>
        <v>Eukaryota</v>
      </c>
      <c r="N546" t="str">
        <f>VLOOKUP(B546,[2]taxonomy1!$B:$U,7,FALSE)</f>
        <v xml:space="preserve"> Fungi</v>
      </c>
      <c r="O546" t="str">
        <f>VLOOKUP(B546,[2]taxonomy1!$B:$U,8,FALSE)</f>
        <v xml:space="preserve"> Dikarya</v>
      </c>
      <c r="P546" t="str">
        <f>VLOOKUP(B546,[2]taxonomy1!$B:$U,9,FALSE)</f>
        <v xml:space="preserve"> Basidiomycota</v>
      </c>
      <c r="Q546" t="str">
        <f>VLOOKUP(B546,[2]taxonomy1!$B:$U,10,FALSE)</f>
        <v xml:space="preserve"> Agaricomycotina</v>
      </c>
      <c r="R546" t="str">
        <f>VLOOKUP(B546,[2]taxonomy1!$B:$U,11,FALSE)</f>
        <v>Agaricomycetes</v>
      </c>
      <c r="S546" t="str">
        <f>VLOOKUP(B546,[2]taxonomy1!$B:$U,12,FALSE)</f>
        <v xml:space="preserve"> Agaricomycetidae</v>
      </c>
      <c r="T546" t="str">
        <f>VLOOKUP(B546,[2]taxonomy1!$B:$U,13,FALSE)</f>
        <v xml:space="preserve"> Agaricales</v>
      </c>
      <c r="U546" t="str">
        <f>VLOOKUP(B546,[2]taxonomy1!$B:$U,14,FALSE)</f>
        <v xml:space="preserve"> Strophariaceae</v>
      </c>
      <c r="V546" t="str">
        <f>VLOOKUP(B546,[2]taxonomy1!$B:$U,15,FALSE)</f>
        <v>Hypholoma.</v>
      </c>
      <c r="W546">
        <f>VLOOKUP(B546,[2]taxonomy1!$B:$U,16,FALSE)</f>
        <v>0</v>
      </c>
    </row>
    <row r="547" spans="1:23" x14ac:dyDescent="0.3">
      <c r="A547" t="s">
        <v>1058</v>
      </c>
      <c r="B547" t="s">
        <v>1059</v>
      </c>
      <c r="C547">
        <v>208</v>
      </c>
      <c r="D547" t="s">
        <v>10</v>
      </c>
      <c r="E547">
        <v>4</v>
      </c>
      <c r="F547">
        <v>200</v>
      </c>
      <c r="G547">
        <v>2735</v>
      </c>
      <c r="H547" t="s">
        <v>11</v>
      </c>
      <c r="I547" t="s">
        <v>10</v>
      </c>
      <c r="J547">
        <f t="shared" si="8"/>
        <v>196</v>
      </c>
      <c r="K547" t="str">
        <f>VLOOKUP(B547,[2]taxonomy1!$B:$U,2,FALSE)</f>
        <v xml:space="preserve"> Gossypium raimondii (New World cotton).</v>
      </c>
      <c r="L547" t="str">
        <f>VLOOKUP(B547,[2]taxonomy1!$B:$U,4,FALSE)</f>
        <v xml:space="preserve"> NCBI_TaxID=29730 {ECO:0000313|EMBL:KJB29688.1, ECO:0000313|Proteomes:UP000032304};</v>
      </c>
      <c r="M547" t="str">
        <f>VLOOKUP(B547,[2]taxonomy1!$B:$U,6,FALSE)</f>
        <v>Eukaryota</v>
      </c>
      <c r="N547" t="str">
        <f>VLOOKUP(B547,[2]taxonomy1!$B:$U,7,FALSE)</f>
        <v xml:space="preserve"> Viridiplantae</v>
      </c>
      <c r="O547" t="str">
        <f>VLOOKUP(B547,[2]taxonomy1!$B:$U,8,FALSE)</f>
        <v xml:space="preserve"> Streptophyta</v>
      </c>
      <c r="P547" t="str">
        <f>VLOOKUP(B547,[2]taxonomy1!$B:$U,9,FALSE)</f>
        <v xml:space="preserve"> Embryophyta</v>
      </c>
      <c r="Q547" t="str">
        <f>VLOOKUP(B547,[2]taxonomy1!$B:$U,10,FALSE)</f>
        <v xml:space="preserve"> Tracheophyta</v>
      </c>
      <c r="R547" t="str">
        <f>VLOOKUP(B547,[2]taxonomy1!$B:$U,11,FALSE)</f>
        <v>Spermatophyta</v>
      </c>
      <c r="S547" t="str">
        <f>VLOOKUP(B547,[2]taxonomy1!$B:$U,12,FALSE)</f>
        <v xml:space="preserve"> Magnoliophyta</v>
      </c>
      <c r="T547" t="str">
        <f>VLOOKUP(B547,[2]taxonomy1!$B:$U,13,FALSE)</f>
        <v xml:space="preserve"> eudicotyledons</v>
      </c>
      <c r="U547" t="str">
        <f>VLOOKUP(B547,[2]taxonomy1!$B:$U,14,FALSE)</f>
        <v xml:space="preserve"> Gunneridae</v>
      </c>
      <c r="V547" t="str">
        <f>VLOOKUP(B547,[2]taxonomy1!$B:$U,15,FALSE)</f>
        <v>Pentapetalae</v>
      </c>
      <c r="W547" t="str">
        <f>VLOOKUP(B547,[2]taxonomy1!$B:$U,16,FALSE)</f>
        <v xml:space="preserve"> rosids</v>
      </c>
    </row>
    <row r="548" spans="1:23" x14ac:dyDescent="0.3">
      <c r="A548" t="s">
        <v>1060</v>
      </c>
      <c r="B548" t="s">
        <v>1061</v>
      </c>
      <c r="C548">
        <v>276</v>
      </c>
      <c r="D548" t="s">
        <v>10</v>
      </c>
      <c r="E548">
        <v>4</v>
      </c>
      <c r="F548">
        <v>269</v>
      </c>
      <c r="G548">
        <v>2735</v>
      </c>
      <c r="H548" t="s">
        <v>11</v>
      </c>
      <c r="I548" t="s">
        <v>10</v>
      </c>
      <c r="J548">
        <f t="shared" si="8"/>
        <v>265</v>
      </c>
      <c r="K548" t="str">
        <f>VLOOKUP(B548,[2]taxonomy1!$B:$U,2,FALSE)</f>
        <v xml:space="preserve"> Gossypium raimondii (New World cotton).</v>
      </c>
      <c r="L548" t="str">
        <f>VLOOKUP(B548,[2]taxonomy1!$B:$U,4,FALSE)</f>
        <v xml:space="preserve"> NCBI_TaxID=29730 {ECO:0000313|EMBL:KJB30018.1, ECO:0000313|Proteomes:UP000032304};</v>
      </c>
      <c r="M548" t="str">
        <f>VLOOKUP(B548,[2]taxonomy1!$B:$U,6,FALSE)</f>
        <v>Eukaryota</v>
      </c>
      <c r="N548" t="str">
        <f>VLOOKUP(B548,[2]taxonomy1!$B:$U,7,FALSE)</f>
        <v xml:space="preserve"> Viridiplantae</v>
      </c>
      <c r="O548" t="str">
        <f>VLOOKUP(B548,[2]taxonomy1!$B:$U,8,FALSE)</f>
        <v xml:space="preserve"> Streptophyta</v>
      </c>
      <c r="P548" t="str">
        <f>VLOOKUP(B548,[2]taxonomy1!$B:$U,9,FALSE)</f>
        <v xml:space="preserve"> Embryophyta</v>
      </c>
      <c r="Q548" t="str">
        <f>VLOOKUP(B548,[2]taxonomy1!$B:$U,10,FALSE)</f>
        <v xml:space="preserve"> Tracheophyta</v>
      </c>
      <c r="R548" t="str">
        <f>VLOOKUP(B548,[2]taxonomy1!$B:$U,11,FALSE)</f>
        <v>Spermatophyta</v>
      </c>
      <c r="S548" t="str">
        <f>VLOOKUP(B548,[2]taxonomy1!$B:$U,12,FALSE)</f>
        <v xml:space="preserve"> Magnoliophyta</v>
      </c>
      <c r="T548" t="str">
        <f>VLOOKUP(B548,[2]taxonomy1!$B:$U,13,FALSE)</f>
        <v xml:space="preserve"> eudicotyledons</v>
      </c>
      <c r="U548" t="str">
        <f>VLOOKUP(B548,[2]taxonomy1!$B:$U,14,FALSE)</f>
        <v xml:space="preserve"> Gunneridae</v>
      </c>
      <c r="V548" t="str">
        <f>VLOOKUP(B548,[2]taxonomy1!$B:$U,15,FALSE)</f>
        <v>Pentapetalae</v>
      </c>
      <c r="W548" t="str">
        <f>VLOOKUP(B548,[2]taxonomy1!$B:$U,16,FALSE)</f>
        <v xml:space="preserve"> rosids</v>
      </c>
    </row>
    <row r="549" spans="1:23" x14ac:dyDescent="0.3">
      <c r="A549" t="s">
        <v>1062</v>
      </c>
      <c r="B549" t="s">
        <v>1063</v>
      </c>
      <c r="C549">
        <v>247</v>
      </c>
      <c r="D549" t="s">
        <v>10</v>
      </c>
      <c r="E549">
        <v>4</v>
      </c>
      <c r="F549">
        <v>240</v>
      </c>
      <c r="G549">
        <v>2735</v>
      </c>
      <c r="H549" t="s">
        <v>11</v>
      </c>
      <c r="I549" t="s">
        <v>10</v>
      </c>
      <c r="J549">
        <f t="shared" si="8"/>
        <v>236</v>
      </c>
      <c r="K549" t="str">
        <f>VLOOKUP(B549,[2]taxonomy1!$B:$U,2,FALSE)</f>
        <v xml:space="preserve"> Gossypium raimondii (New World cotton).</v>
      </c>
      <c r="L549" t="str">
        <f>VLOOKUP(B549,[2]taxonomy1!$B:$U,4,FALSE)</f>
        <v xml:space="preserve"> NCBI_TaxID=29730 {ECO:0000313|EMBL:KJB31318.1, ECO:0000313|Proteomes:UP000032304};</v>
      </c>
      <c r="M549" t="str">
        <f>VLOOKUP(B549,[2]taxonomy1!$B:$U,6,FALSE)</f>
        <v>Eukaryota</v>
      </c>
      <c r="N549" t="str">
        <f>VLOOKUP(B549,[2]taxonomy1!$B:$U,7,FALSE)</f>
        <v xml:space="preserve"> Viridiplantae</v>
      </c>
      <c r="O549" t="str">
        <f>VLOOKUP(B549,[2]taxonomy1!$B:$U,8,FALSE)</f>
        <v xml:space="preserve"> Streptophyta</v>
      </c>
      <c r="P549" t="str">
        <f>VLOOKUP(B549,[2]taxonomy1!$B:$U,9,FALSE)</f>
        <v xml:space="preserve"> Embryophyta</v>
      </c>
      <c r="Q549" t="str">
        <f>VLOOKUP(B549,[2]taxonomy1!$B:$U,10,FALSE)</f>
        <v xml:space="preserve"> Tracheophyta</v>
      </c>
      <c r="R549" t="str">
        <f>VLOOKUP(B549,[2]taxonomy1!$B:$U,11,FALSE)</f>
        <v>Spermatophyta</v>
      </c>
      <c r="S549" t="str">
        <f>VLOOKUP(B549,[2]taxonomy1!$B:$U,12,FALSE)</f>
        <v xml:space="preserve"> Magnoliophyta</v>
      </c>
      <c r="T549" t="str">
        <f>VLOOKUP(B549,[2]taxonomy1!$B:$U,13,FALSE)</f>
        <v xml:space="preserve"> eudicotyledons</v>
      </c>
      <c r="U549" t="str">
        <f>VLOOKUP(B549,[2]taxonomy1!$B:$U,14,FALSE)</f>
        <v xml:space="preserve"> Gunneridae</v>
      </c>
      <c r="V549" t="str">
        <f>VLOOKUP(B549,[2]taxonomy1!$B:$U,15,FALSE)</f>
        <v>Pentapetalae</v>
      </c>
      <c r="W549" t="str">
        <f>VLOOKUP(B549,[2]taxonomy1!$B:$U,16,FALSE)</f>
        <v xml:space="preserve"> rosids</v>
      </c>
    </row>
    <row r="550" spans="1:23" x14ac:dyDescent="0.3">
      <c r="A550" t="s">
        <v>1064</v>
      </c>
      <c r="B550" t="s">
        <v>1065</v>
      </c>
      <c r="C550">
        <v>275</v>
      </c>
      <c r="D550" t="s">
        <v>10</v>
      </c>
      <c r="E550">
        <v>4</v>
      </c>
      <c r="F550">
        <v>268</v>
      </c>
      <c r="G550">
        <v>2735</v>
      </c>
      <c r="H550" t="s">
        <v>11</v>
      </c>
      <c r="I550" t="s">
        <v>10</v>
      </c>
      <c r="J550">
        <f t="shared" si="8"/>
        <v>264</v>
      </c>
      <c r="K550" t="str">
        <f>VLOOKUP(B550,[2]taxonomy1!$B:$U,2,FALSE)</f>
        <v xml:space="preserve"> Gossypium raimondii (New World cotton).</v>
      </c>
      <c r="L550" t="str">
        <f>VLOOKUP(B550,[2]taxonomy1!$B:$U,4,FALSE)</f>
        <v xml:space="preserve"> NCBI_TaxID=29730 {ECO:0000313|EMBL:KJB11404.1, ECO:0000313|Proteomes:UP000032304};</v>
      </c>
      <c r="M550" t="str">
        <f>VLOOKUP(B550,[2]taxonomy1!$B:$U,6,FALSE)</f>
        <v>Eukaryota</v>
      </c>
      <c r="N550" t="str">
        <f>VLOOKUP(B550,[2]taxonomy1!$B:$U,7,FALSE)</f>
        <v xml:space="preserve"> Viridiplantae</v>
      </c>
      <c r="O550" t="str">
        <f>VLOOKUP(B550,[2]taxonomy1!$B:$U,8,FALSE)</f>
        <v xml:space="preserve"> Streptophyta</v>
      </c>
      <c r="P550" t="str">
        <f>VLOOKUP(B550,[2]taxonomy1!$B:$U,9,FALSE)</f>
        <v xml:space="preserve"> Embryophyta</v>
      </c>
      <c r="Q550" t="str">
        <f>VLOOKUP(B550,[2]taxonomy1!$B:$U,10,FALSE)</f>
        <v xml:space="preserve"> Tracheophyta</v>
      </c>
      <c r="R550" t="str">
        <f>VLOOKUP(B550,[2]taxonomy1!$B:$U,11,FALSE)</f>
        <v>Spermatophyta</v>
      </c>
      <c r="S550" t="str">
        <f>VLOOKUP(B550,[2]taxonomy1!$B:$U,12,FALSE)</f>
        <v xml:space="preserve"> Magnoliophyta</v>
      </c>
      <c r="T550" t="str">
        <f>VLOOKUP(B550,[2]taxonomy1!$B:$U,13,FALSE)</f>
        <v xml:space="preserve"> eudicotyledons</v>
      </c>
      <c r="U550" t="str">
        <f>VLOOKUP(B550,[2]taxonomy1!$B:$U,14,FALSE)</f>
        <v xml:space="preserve"> Gunneridae</v>
      </c>
      <c r="V550" t="str">
        <f>VLOOKUP(B550,[2]taxonomy1!$B:$U,15,FALSE)</f>
        <v>Pentapetalae</v>
      </c>
      <c r="W550" t="str">
        <f>VLOOKUP(B550,[2]taxonomy1!$B:$U,16,FALSE)</f>
        <v xml:space="preserve"> rosids</v>
      </c>
    </row>
    <row r="551" spans="1:23" x14ac:dyDescent="0.3">
      <c r="A551" t="s">
        <v>1066</v>
      </c>
      <c r="B551" t="s">
        <v>1067</v>
      </c>
      <c r="C551">
        <v>210</v>
      </c>
      <c r="D551" t="s">
        <v>10</v>
      </c>
      <c r="E551">
        <v>7</v>
      </c>
      <c r="F551">
        <v>203</v>
      </c>
      <c r="G551">
        <v>2735</v>
      </c>
      <c r="H551" t="s">
        <v>11</v>
      </c>
      <c r="I551" t="s">
        <v>10</v>
      </c>
      <c r="J551">
        <f t="shared" si="8"/>
        <v>196</v>
      </c>
      <c r="K551" t="str">
        <f>VLOOKUP(B551,[2]taxonomy1!$B:$U,2,FALSE)</f>
        <v xml:space="preserve"> Gossypium raimondii (New World cotton).</v>
      </c>
      <c r="L551" t="str">
        <f>VLOOKUP(B551,[2]taxonomy1!$B:$U,4,FALSE)</f>
        <v xml:space="preserve"> NCBI_TaxID=29730 {ECO:0000313|EMBL:KJB50697.1, ECO:0000313|Proteomes:UP000032304};</v>
      </c>
      <c r="M551" t="str">
        <f>VLOOKUP(B551,[2]taxonomy1!$B:$U,6,FALSE)</f>
        <v>Eukaryota</v>
      </c>
      <c r="N551" t="str">
        <f>VLOOKUP(B551,[2]taxonomy1!$B:$U,7,FALSE)</f>
        <v xml:space="preserve"> Viridiplantae</v>
      </c>
      <c r="O551" t="str">
        <f>VLOOKUP(B551,[2]taxonomy1!$B:$U,8,FALSE)</f>
        <v xml:space="preserve"> Streptophyta</v>
      </c>
      <c r="P551" t="str">
        <f>VLOOKUP(B551,[2]taxonomy1!$B:$U,9,FALSE)</f>
        <v xml:space="preserve"> Embryophyta</v>
      </c>
      <c r="Q551" t="str">
        <f>VLOOKUP(B551,[2]taxonomy1!$B:$U,10,FALSE)</f>
        <v xml:space="preserve"> Tracheophyta</v>
      </c>
      <c r="R551" t="str">
        <f>VLOOKUP(B551,[2]taxonomy1!$B:$U,11,FALSE)</f>
        <v>Spermatophyta</v>
      </c>
      <c r="S551" t="str">
        <f>VLOOKUP(B551,[2]taxonomy1!$B:$U,12,FALSE)</f>
        <v xml:space="preserve"> Magnoliophyta</v>
      </c>
      <c r="T551" t="str">
        <f>VLOOKUP(B551,[2]taxonomy1!$B:$U,13,FALSE)</f>
        <v xml:space="preserve"> eudicotyledons</v>
      </c>
      <c r="U551" t="str">
        <f>VLOOKUP(B551,[2]taxonomy1!$B:$U,14,FALSE)</f>
        <v xml:space="preserve"> Gunneridae</v>
      </c>
      <c r="V551" t="str">
        <f>VLOOKUP(B551,[2]taxonomy1!$B:$U,15,FALSE)</f>
        <v>Pentapetalae</v>
      </c>
      <c r="W551" t="str">
        <f>VLOOKUP(B551,[2]taxonomy1!$B:$U,16,FALSE)</f>
        <v xml:space="preserve"> rosids</v>
      </c>
    </row>
    <row r="552" spans="1:23" x14ac:dyDescent="0.3">
      <c r="A552" t="s">
        <v>1068</v>
      </c>
      <c r="B552" t="s">
        <v>1069</v>
      </c>
      <c r="C552">
        <v>310</v>
      </c>
      <c r="D552" t="s">
        <v>10</v>
      </c>
      <c r="E552">
        <v>32</v>
      </c>
      <c r="F552">
        <v>304</v>
      </c>
      <c r="G552">
        <v>2735</v>
      </c>
      <c r="H552" t="s">
        <v>11</v>
      </c>
      <c r="I552" t="s">
        <v>10</v>
      </c>
      <c r="J552">
        <f t="shared" si="8"/>
        <v>272</v>
      </c>
      <c r="K552" t="str">
        <f>VLOOKUP(B552,[2]taxonomy1!$B:$U,2,FALSE)</f>
        <v xml:space="preserve"> Gossypium raimondii (New World cotton).</v>
      </c>
      <c r="L552" t="str">
        <f>VLOOKUP(B552,[2]taxonomy1!$B:$U,4,FALSE)</f>
        <v xml:space="preserve"> NCBI_TaxID=29730 {ECO:0000313|EMBL:KJB31898.1, ECO:0000313|Proteomes:UP000032304};</v>
      </c>
      <c r="M552" t="str">
        <f>VLOOKUP(B552,[2]taxonomy1!$B:$U,6,FALSE)</f>
        <v>Eukaryota</v>
      </c>
      <c r="N552" t="str">
        <f>VLOOKUP(B552,[2]taxonomy1!$B:$U,7,FALSE)</f>
        <v xml:space="preserve"> Viridiplantae</v>
      </c>
      <c r="O552" t="str">
        <f>VLOOKUP(B552,[2]taxonomy1!$B:$U,8,FALSE)</f>
        <v xml:space="preserve"> Streptophyta</v>
      </c>
      <c r="P552" t="str">
        <f>VLOOKUP(B552,[2]taxonomy1!$B:$U,9,FALSE)</f>
        <v xml:space="preserve"> Embryophyta</v>
      </c>
      <c r="Q552" t="str">
        <f>VLOOKUP(B552,[2]taxonomy1!$B:$U,10,FALSE)</f>
        <v xml:space="preserve"> Tracheophyta</v>
      </c>
      <c r="R552" t="str">
        <f>VLOOKUP(B552,[2]taxonomy1!$B:$U,11,FALSE)</f>
        <v>Spermatophyta</v>
      </c>
      <c r="S552" t="str">
        <f>VLOOKUP(B552,[2]taxonomy1!$B:$U,12,FALSE)</f>
        <v xml:space="preserve"> Magnoliophyta</v>
      </c>
      <c r="T552" t="str">
        <f>VLOOKUP(B552,[2]taxonomy1!$B:$U,13,FALSE)</f>
        <v xml:space="preserve"> eudicotyledons</v>
      </c>
      <c r="U552" t="str">
        <f>VLOOKUP(B552,[2]taxonomy1!$B:$U,14,FALSE)</f>
        <v xml:space="preserve"> Gunneridae</v>
      </c>
      <c r="V552" t="str">
        <f>VLOOKUP(B552,[2]taxonomy1!$B:$U,15,FALSE)</f>
        <v>Pentapetalae</v>
      </c>
      <c r="W552" t="str">
        <f>VLOOKUP(B552,[2]taxonomy1!$B:$U,16,FALSE)</f>
        <v xml:space="preserve"> rosids</v>
      </c>
    </row>
    <row r="553" spans="1:23" x14ac:dyDescent="0.3">
      <c r="A553" t="s">
        <v>1070</v>
      </c>
      <c r="B553" t="s">
        <v>1071</v>
      </c>
      <c r="C553">
        <v>219</v>
      </c>
      <c r="D553" t="s">
        <v>10</v>
      </c>
      <c r="E553">
        <v>1</v>
      </c>
      <c r="F553">
        <v>127</v>
      </c>
      <c r="G553">
        <v>2735</v>
      </c>
      <c r="H553" t="s">
        <v>11</v>
      </c>
      <c r="I553" t="s">
        <v>10</v>
      </c>
      <c r="J553">
        <f t="shared" si="8"/>
        <v>126</v>
      </c>
      <c r="K553" t="str">
        <f>VLOOKUP(B553,[2]taxonomy1!$B:$U,2,FALSE)</f>
        <v xml:space="preserve"> Gossypium raimondii (New World cotton).</v>
      </c>
      <c r="L553" t="str">
        <f>VLOOKUP(B553,[2]taxonomy1!$B:$U,4,FALSE)</f>
        <v xml:space="preserve"> NCBI_TaxID=29730 {ECO:0000313|EMBL:KJB34748.1, ECO:0000313|Proteomes:UP000032304};</v>
      </c>
      <c r="M553" t="str">
        <f>VLOOKUP(B553,[2]taxonomy1!$B:$U,6,FALSE)</f>
        <v>Eukaryota</v>
      </c>
      <c r="N553" t="str">
        <f>VLOOKUP(B553,[2]taxonomy1!$B:$U,7,FALSE)</f>
        <v xml:space="preserve"> Viridiplantae</v>
      </c>
      <c r="O553" t="str">
        <f>VLOOKUP(B553,[2]taxonomy1!$B:$U,8,FALSE)</f>
        <v xml:space="preserve"> Streptophyta</v>
      </c>
      <c r="P553" t="str">
        <f>VLOOKUP(B553,[2]taxonomy1!$B:$U,9,FALSE)</f>
        <v xml:space="preserve"> Embryophyta</v>
      </c>
      <c r="Q553" t="str">
        <f>VLOOKUP(B553,[2]taxonomy1!$B:$U,10,FALSE)</f>
        <v xml:space="preserve"> Tracheophyta</v>
      </c>
      <c r="R553" t="str">
        <f>VLOOKUP(B553,[2]taxonomy1!$B:$U,11,FALSE)</f>
        <v>Spermatophyta</v>
      </c>
      <c r="S553" t="str">
        <f>VLOOKUP(B553,[2]taxonomy1!$B:$U,12,FALSE)</f>
        <v xml:space="preserve"> Magnoliophyta</v>
      </c>
      <c r="T553" t="str">
        <f>VLOOKUP(B553,[2]taxonomy1!$B:$U,13,FALSE)</f>
        <v xml:space="preserve"> eudicotyledons</v>
      </c>
      <c r="U553" t="str">
        <f>VLOOKUP(B553,[2]taxonomy1!$B:$U,14,FALSE)</f>
        <v xml:space="preserve"> Gunneridae</v>
      </c>
      <c r="V553" t="str">
        <f>VLOOKUP(B553,[2]taxonomy1!$B:$U,15,FALSE)</f>
        <v>Pentapetalae</v>
      </c>
      <c r="W553" t="str">
        <f>VLOOKUP(B553,[2]taxonomy1!$B:$U,16,FALSE)</f>
        <v xml:space="preserve"> rosids</v>
      </c>
    </row>
    <row r="554" spans="1:23" x14ac:dyDescent="0.3">
      <c r="A554" t="s">
        <v>1070</v>
      </c>
      <c r="B554" t="s">
        <v>1071</v>
      </c>
      <c r="C554">
        <v>219</v>
      </c>
      <c r="D554" t="s">
        <v>10</v>
      </c>
      <c r="E554">
        <v>123</v>
      </c>
      <c r="F554">
        <v>206</v>
      </c>
      <c r="G554">
        <v>2735</v>
      </c>
      <c r="H554" t="s">
        <v>11</v>
      </c>
      <c r="I554" t="s">
        <v>10</v>
      </c>
      <c r="J554">
        <f t="shared" si="8"/>
        <v>83</v>
      </c>
      <c r="K554" t="str">
        <f>VLOOKUP(B554,[2]taxonomy1!$B:$U,2,FALSE)</f>
        <v xml:space="preserve"> Gossypium raimondii (New World cotton).</v>
      </c>
      <c r="L554" t="str">
        <f>VLOOKUP(B554,[2]taxonomy1!$B:$U,4,FALSE)</f>
        <v xml:space="preserve"> NCBI_TaxID=29730 {ECO:0000313|EMBL:KJB34748.1, ECO:0000313|Proteomes:UP000032304};</v>
      </c>
      <c r="M554" t="str">
        <f>VLOOKUP(B554,[2]taxonomy1!$B:$U,6,FALSE)</f>
        <v>Eukaryota</v>
      </c>
      <c r="N554" t="str">
        <f>VLOOKUP(B554,[2]taxonomy1!$B:$U,7,FALSE)</f>
        <v xml:space="preserve"> Viridiplantae</v>
      </c>
      <c r="O554" t="str">
        <f>VLOOKUP(B554,[2]taxonomy1!$B:$U,8,FALSE)</f>
        <v xml:space="preserve"> Streptophyta</v>
      </c>
      <c r="P554" t="str">
        <f>VLOOKUP(B554,[2]taxonomy1!$B:$U,9,FALSE)</f>
        <v xml:space="preserve"> Embryophyta</v>
      </c>
      <c r="Q554" t="str">
        <f>VLOOKUP(B554,[2]taxonomy1!$B:$U,10,FALSE)</f>
        <v xml:space="preserve"> Tracheophyta</v>
      </c>
      <c r="R554" t="str">
        <f>VLOOKUP(B554,[2]taxonomy1!$B:$U,11,FALSE)</f>
        <v>Spermatophyta</v>
      </c>
      <c r="S554" t="str">
        <f>VLOOKUP(B554,[2]taxonomy1!$B:$U,12,FALSE)</f>
        <v xml:space="preserve"> Magnoliophyta</v>
      </c>
      <c r="T554" t="str">
        <f>VLOOKUP(B554,[2]taxonomy1!$B:$U,13,FALSE)</f>
        <v xml:space="preserve"> eudicotyledons</v>
      </c>
      <c r="U554" t="str">
        <f>VLOOKUP(B554,[2]taxonomy1!$B:$U,14,FALSE)</f>
        <v xml:space="preserve"> Gunneridae</v>
      </c>
      <c r="V554" t="str">
        <f>VLOOKUP(B554,[2]taxonomy1!$B:$U,15,FALSE)</f>
        <v>Pentapetalae</v>
      </c>
      <c r="W554" t="str">
        <f>VLOOKUP(B554,[2]taxonomy1!$B:$U,16,FALSE)</f>
        <v xml:space="preserve"> rosids</v>
      </c>
    </row>
    <row r="555" spans="1:23" x14ac:dyDescent="0.3">
      <c r="A555" t="s">
        <v>1072</v>
      </c>
      <c r="B555" t="s">
        <v>1073</v>
      </c>
      <c r="C555">
        <v>207</v>
      </c>
      <c r="D555" t="s">
        <v>10</v>
      </c>
      <c r="E555">
        <v>4</v>
      </c>
      <c r="F555">
        <v>205</v>
      </c>
      <c r="G555">
        <v>2735</v>
      </c>
      <c r="H555" t="s">
        <v>11</v>
      </c>
      <c r="I555" t="s">
        <v>10</v>
      </c>
      <c r="J555">
        <f t="shared" si="8"/>
        <v>201</v>
      </c>
      <c r="K555" t="str">
        <f>VLOOKUP(B555,[2]taxonomy1!$B:$U,2,FALSE)</f>
        <v xml:space="preserve"> Gossypium raimondii (New World cotton).</v>
      </c>
      <c r="L555" t="str">
        <f>VLOOKUP(B555,[2]taxonomy1!$B:$U,4,FALSE)</f>
        <v xml:space="preserve"> NCBI_TaxID=29730 {ECO:0000313|EMBL:KJB60742.1, ECO:0000313|Proteomes:UP000032304};</v>
      </c>
      <c r="M555" t="str">
        <f>VLOOKUP(B555,[2]taxonomy1!$B:$U,6,FALSE)</f>
        <v>Eukaryota</v>
      </c>
      <c r="N555" t="str">
        <f>VLOOKUP(B555,[2]taxonomy1!$B:$U,7,FALSE)</f>
        <v xml:space="preserve"> Viridiplantae</v>
      </c>
      <c r="O555" t="str">
        <f>VLOOKUP(B555,[2]taxonomy1!$B:$U,8,FALSE)</f>
        <v xml:space="preserve"> Streptophyta</v>
      </c>
      <c r="P555" t="str">
        <f>VLOOKUP(B555,[2]taxonomy1!$B:$U,9,FALSE)</f>
        <v xml:space="preserve"> Embryophyta</v>
      </c>
      <c r="Q555" t="str">
        <f>VLOOKUP(B555,[2]taxonomy1!$B:$U,10,FALSE)</f>
        <v xml:space="preserve"> Tracheophyta</v>
      </c>
      <c r="R555" t="str">
        <f>VLOOKUP(B555,[2]taxonomy1!$B:$U,11,FALSE)</f>
        <v>Spermatophyta</v>
      </c>
      <c r="S555" t="str">
        <f>VLOOKUP(B555,[2]taxonomy1!$B:$U,12,FALSE)</f>
        <v xml:space="preserve"> Magnoliophyta</v>
      </c>
      <c r="T555" t="str">
        <f>VLOOKUP(B555,[2]taxonomy1!$B:$U,13,FALSE)</f>
        <v xml:space="preserve"> eudicotyledons</v>
      </c>
      <c r="U555" t="str">
        <f>VLOOKUP(B555,[2]taxonomy1!$B:$U,14,FALSE)</f>
        <v xml:space="preserve"> Gunneridae</v>
      </c>
      <c r="V555" t="str">
        <f>VLOOKUP(B555,[2]taxonomy1!$B:$U,15,FALSE)</f>
        <v>Pentapetalae</v>
      </c>
      <c r="W555" t="str">
        <f>VLOOKUP(B555,[2]taxonomy1!$B:$U,16,FALSE)</f>
        <v xml:space="preserve"> rosids</v>
      </c>
    </row>
    <row r="556" spans="1:23" x14ac:dyDescent="0.3">
      <c r="A556" t="s">
        <v>1074</v>
      </c>
      <c r="B556" t="s">
        <v>1075</v>
      </c>
      <c r="C556">
        <v>174</v>
      </c>
      <c r="D556" t="s">
        <v>10</v>
      </c>
      <c r="E556">
        <v>3</v>
      </c>
      <c r="F556">
        <v>174</v>
      </c>
      <c r="G556">
        <v>2735</v>
      </c>
      <c r="H556" t="s">
        <v>11</v>
      </c>
      <c r="I556" t="s">
        <v>10</v>
      </c>
      <c r="J556">
        <f t="shared" si="8"/>
        <v>171</v>
      </c>
      <c r="K556" t="str">
        <f>VLOOKUP(B556,[2]taxonomy1!$B:$U,2,FALSE)</f>
        <v xml:space="preserve"> Gossypium raimondii (New World cotton).</v>
      </c>
      <c r="L556" t="str">
        <f>VLOOKUP(B556,[2]taxonomy1!$B:$U,4,FALSE)</f>
        <v xml:space="preserve"> NCBI_TaxID=29730 {ECO:0000313|EMBL:KJB23474.1, ECO:0000313|Proteomes:UP000032304};</v>
      </c>
      <c r="M556" t="str">
        <f>VLOOKUP(B556,[2]taxonomy1!$B:$U,6,FALSE)</f>
        <v>Eukaryota</v>
      </c>
      <c r="N556" t="str">
        <f>VLOOKUP(B556,[2]taxonomy1!$B:$U,7,FALSE)</f>
        <v xml:space="preserve"> Viridiplantae</v>
      </c>
      <c r="O556" t="str">
        <f>VLOOKUP(B556,[2]taxonomy1!$B:$U,8,FALSE)</f>
        <v xml:space="preserve"> Streptophyta</v>
      </c>
      <c r="P556" t="str">
        <f>VLOOKUP(B556,[2]taxonomy1!$B:$U,9,FALSE)</f>
        <v xml:space="preserve"> Embryophyta</v>
      </c>
      <c r="Q556" t="str">
        <f>VLOOKUP(B556,[2]taxonomy1!$B:$U,10,FALSE)</f>
        <v xml:space="preserve"> Tracheophyta</v>
      </c>
      <c r="R556" t="str">
        <f>VLOOKUP(B556,[2]taxonomy1!$B:$U,11,FALSE)</f>
        <v>Spermatophyta</v>
      </c>
      <c r="S556" t="str">
        <f>VLOOKUP(B556,[2]taxonomy1!$B:$U,12,FALSE)</f>
        <v xml:space="preserve"> Magnoliophyta</v>
      </c>
      <c r="T556" t="str">
        <f>VLOOKUP(B556,[2]taxonomy1!$B:$U,13,FALSE)</f>
        <v xml:space="preserve"> eudicotyledons</v>
      </c>
      <c r="U556" t="str">
        <f>VLOOKUP(B556,[2]taxonomy1!$B:$U,14,FALSE)</f>
        <v xml:space="preserve"> Gunneridae</v>
      </c>
      <c r="V556" t="str">
        <f>VLOOKUP(B556,[2]taxonomy1!$B:$U,15,FALSE)</f>
        <v>Pentapetalae</v>
      </c>
      <c r="W556" t="str">
        <f>VLOOKUP(B556,[2]taxonomy1!$B:$U,16,FALSE)</f>
        <v xml:space="preserve"> rosids</v>
      </c>
    </row>
    <row r="557" spans="1:23" x14ac:dyDescent="0.3">
      <c r="A557" t="s">
        <v>1076</v>
      </c>
      <c r="B557" t="s">
        <v>1077</v>
      </c>
      <c r="C557">
        <v>214</v>
      </c>
      <c r="D557" t="s">
        <v>10</v>
      </c>
      <c r="E557">
        <v>3</v>
      </c>
      <c r="F557">
        <v>207</v>
      </c>
      <c r="G557">
        <v>2735</v>
      </c>
      <c r="H557" t="s">
        <v>11</v>
      </c>
      <c r="I557" t="s">
        <v>10</v>
      </c>
      <c r="J557">
        <f t="shared" si="8"/>
        <v>204</v>
      </c>
      <c r="K557" t="str">
        <f>VLOOKUP(B557,[2]taxonomy1!$B:$U,2,FALSE)</f>
        <v xml:space="preserve"> Gossypium raimondii (New World cotton).</v>
      </c>
      <c r="L557" t="str">
        <f>VLOOKUP(B557,[2]taxonomy1!$B:$U,4,FALSE)</f>
        <v xml:space="preserve"> NCBI_TaxID=29730 {ECO:0000313|EMBL:KJB11405.1, ECO:0000313|Proteomes:UP000032304};</v>
      </c>
      <c r="M557" t="str">
        <f>VLOOKUP(B557,[2]taxonomy1!$B:$U,6,FALSE)</f>
        <v>Eukaryota</v>
      </c>
      <c r="N557" t="str">
        <f>VLOOKUP(B557,[2]taxonomy1!$B:$U,7,FALSE)</f>
        <v xml:space="preserve"> Viridiplantae</v>
      </c>
      <c r="O557" t="str">
        <f>VLOOKUP(B557,[2]taxonomy1!$B:$U,8,FALSE)</f>
        <v xml:space="preserve"> Streptophyta</v>
      </c>
      <c r="P557" t="str">
        <f>VLOOKUP(B557,[2]taxonomy1!$B:$U,9,FALSE)</f>
        <v xml:space="preserve"> Embryophyta</v>
      </c>
      <c r="Q557" t="str">
        <f>VLOOKUP(B557,[2]taxonomy1!$B:$U,10,FALSE)</f>
        <v xml:space="preserve"> Tracheophyta</v>
      </c>
      <c r="R557" t="str">
        <f>VLOOKUP(B557,[2]taxonomy1!$B:$U,11,FALSE)</f>
        <v>Spermatophyta</v>
      </c>
      <c r="S557" t="str">
        <f>VLOOKUP(B557,[2]taxonomy1!$B:$U,12,FALSE)</f>
        <v xml:space="preserve"> Magnoliophyta</v>
      </c>
      <c r="T557" t="str">
        <f>VLOOKUP(B557,[2]taxonomy1!$B:$U,13,FALSE)</f>
        <v xml:space="preserve"> eudicotyledons</v>
      </c>
      <c r="U557" t="str">
        <f>VLOOKUP(B557,[2]taxonomy1!$B:$U,14,FALSE)</f>
        <v xml:space="preserve"> Gunneridae</v>
      </c>
      <c r="V557" t="str">
        <f>VLOOKUP(B557,[2]taxonomy1!$B:$U,15,FALSE)</f>
        <v>Pentapetalae</v>
      </c>
      <c r="W557" t="str">
        <f>VLOOKUP(B557,[2]taxonomy1!$B:$U,16,FALSE)</f>
        <v xml:space="preserve"> rosids</v>
      </c>
    </row>
    <row r="558" spans="1:23" x14ac:dyDescent="0.3">
      <c r="A558" t="s">
        <v>1078</v>
      </c>
      <c r="B558" t="s">
        <v>1079</v>
      </c>
      <c r="C558">
        <v>335</v>
      </c>
      <c r="D558" t="s">
        <v>10</v>
      </c>
      <c r="E558">
        <v>83</v>
      </c>
      <c r="F558">
        <v>328</v>
      </c>
      <c r="G558">
        <v>2735</v>
      </c>
      <c r="H558" t="s">
        <v>11</v>
      </c>
      <c r="I558" t="s">
        <v>10</v>
      </c>
      <c r="J558">
        <f t="shared" si="8"/>
        <v>245</v>
      </c>
      <c r="K558" t="str">
        <f>VLOOKUP(B558,[2]taxonomy1!$B:$U,2,FALSE)</f>
        <v xml:space="preserve"> Gossypium raimondii (New World cotton).</v>
      </c>
      <c r="L558" t="str">
        <f>VLOOKUP(B558,[2]taxonomy1!$B:$U,4,FALSE)</f>
        <v xml:space="preserve"> NCBI_TaxID=29730 {ECO:0000313|EMBL:KJB30164.1, ECO:0000313|Proteomes:UP000032304};</v>
      </c>
      <c r="M558" t="str">
        <f>VLOOKUP(B558,[2]taxonomy1!$B:$U,6,FALSE)</f>
        <v>Eukaryota</v>
      </c>
      <c r="N558" t="str">
        <f>VLOOKUP(B558,[2]taxonomy1!$B:$U,7,FALSE)</f>
        <v xml:space="preserve"> Viridiplantae</v>
      </c>
      <c r="O558" t="str">
        <f>VLOOKUP(B558,[2]taxonomy1!$B:$U,8,FALSE)</f>
        <v xml:space="preserve"> Streptophyta</v>
      </c>
      <c r="P558" t="str">
        <f>VLOOKUP(B558,[2]taxonomy1!$B:$U,9,FALSE)</f>
        <v xml:space="preserve"> Embryophyta</v>
      </c>
      <c r="Q558" t="str">
        <f>VLOOKUP(B558,[2]taxonomy1!$B:$U,10,FALSE)</f>
        <v xml:space="preserve"> Tracheophyta</v>
      </c>
      <c r="R558" t="str">
        <f>VLOOKUP(B558,[2]taxonomy1!$B:$U,11,FALSE)</f>
        <v>Spermatophyta</v>
      </c>
      <c r="S558" t="str">
        <f>VLOOKUP(B558,[2]taxonomy1!$B:$U,12,FALSE)</f>
        <v xml:space="preserve"> Magnoliophyta</v>
      </c>
      <c r="T558" t="str">
        <f>VLOOKUP(B558,[2]taxonomy1!$B:$U,13,FALSE)</f>
        <v xml:space="preserve"> eudicotyledons</v>
      </c>
      <c r="U558" t="str">
        <f>VLOOKUP(B558,[2]taxonomy1!$B:$U,14,FALSE)</f>
        <v xml:space="preserve"> Gunneridae</v>
      </c>
      <c r="V558" t="str">
        <f>VLOOKUP(B558,[2]taxonomy1!$B:$U,15,FALSE)</f>
        <v>Pentapetalae</v>
      </c>
      <c r="W558" t="str">
        <f>VLOOKUP(B558,[2]taxonomy1!$B:$U,16,FALSE)</f>
        <v xml:space="preserve"> rosids</v>
      </c>
    </row>
    <row r="559" spans="1:23" x14ac:dyDescent="0.3">
      <c r="A559" t="s">
        <v>1080</v>
      </c>
      <c r="B559" t="s">
        <v>1081</v>
      </c>
      <c r="C559">
        <v>184</v>
      </c>
      <c r="D559" t="s">
        <v>10</v>
      </c>
      <c r="E559">
        <v>4</v>
      </c>
      <c r="F559">
        <v>177</v>
      </c>
      <c r="G559">
        <v>2735</v>
      </c>
      <c r="H559" t="s">
        <v>11</v>
      </c>
      <c r="I559" t="s">
        <v>10</v>
      </c>
      <c r="J559">
        <f t="shared" si="8"/>
        <v>173</v>
      </c>
      <c r="K559" t="str">
        <f>VLOOKUP(B559,[2]taxonomy1!$B:$U,2,FALSE)</f>
        <v xml:space="preserve"> Gossypium raimondii (New World cotton).</v>
      </c>
      <c r="L559" t="str">
        <f>VLOOKUP(B559,[2]taxonomy1!$B:$U,4,FALSE)</f>
        <v xml:space="preserve"> NCBI_TaxID=29730 {ECO:0000313|EMBL:KJB30016.1, ECO:0000313|Proteomes:UP000032304};</v>
      </c>
      <c r="M559" t="str">
        <f>VLOOKUP(B559,[2]taxonomy1!$B:$U,6,FALSE)</f>
        <v>Eukaryota</v>
      </c>
      <c r="N559" t="str">
        <f>VLOOKUP(B559,[2]taxonomy1!$B:$U,7,FALSE)</f>
        <v xml:space="preserve"> Viridiplantae</v>
      </c>
      <c r="O559" t="str">
        <f>VLOOKUP(B559,[2]taxonomy1!$B:$U,8,FALSE)</f>
        <v xml:space="preserve"> Streptophyta</v>
      </c>
      <c r="P559" t="str">
        <f>VLOOKUP(B559,[2]taxonomy1!$B:$U,9,FALSE)</f>
        <v xml:space="preserve"> Embryophyta</v>
      </c>
      <c r="Q559" t="str">
        <f>VLOOKUP(B559,[2]taxonomy1!$B:$U,10,FALSE)</f>
        <v xml:space="preserve"> Tracheophyta</v>
      </c>
      <c r="R559" t="str">
        <f>VLOOKUP(B559,[2]taxonomy1!$B:$U,11,FALSE)</f>
        <v>Spermatophyta</v>
      </c>
      <c r="S559" t="str">
        <f>VLOOKUP(B559,[2]taxonomy1!$B:$U,12,FALSE)</f>
        <v xml:space="preserve"> Magnoliophyta</v>
      </c>
      <c r="T559" t="str">
        <f>VLOOKUP(B559,[2]taxonomy1!$B:$U,13,FALSE)</f>
        <v xml:space="preserve"> eudicotyledons</v>
      </c>
      <c r="U559" t="str">
        <f>VLOOKUP(B559,[2]taxonomy1!$B:$U,14,FALSE)</f>
        <v xml:space="preserve"> Gunneridae</v>
      </c>
      <c r="V559" t="str">
        <f>VLOOKUP(B559,[2]taxonomy1!$B:$U,15,FALSE)</f>
        <v>Pentapetalae</v>
      </c>
      <c r="W559" t="str">
        <f>VLOOKUP(B559,[2]taxonomy1!$B:$U,16,FALSE)</f>
        <v xml:space="preserve"> rosids</v>
      </c>
    </row>
    <row r="560" spans="1:23" x14ac:dyDescent="0.3">
      <c r="A560" t="s">
        <v>1082</v>
      </c>
      <c r="B560" t="s">
        <v>1083</v>
      </c>
      <c r="C560">
        <v>276</v>
      </c>
      <c r="D560" t="s">
        <v>10</v>
      </c>
      <c r="E560">
        <v>4</v>
      </c>
      <c r="F560">
        <v>269</v>
      </c>
      <c r="G560">
        <v>2735</v>
      </c>
      <c r="H560" t="s">
        <v>11</v>
      </c>
      <c r="I560" t="s">
        <v>10</v>
      </c>
      <c r="J560">
        <f t="shared" si="8"/>
        <v>265</v>
      </c>
      <c r="K560" t="str">
        <f>VLOOKUP(B560,[2]taxonomy1!$B:$U,2,FALSE)</f>
        <v xml:space="preserve"> Gossypium raimondii (New World cotton).</v>
      </c>
      <c r="L560" t="str">
        <f>VLOOKUP(B560,[2]taxonomy1!$B:$U,4,FALSE)</f>
        <v xml:space="preserve"> NCBI_TaxID=29730 {ECO:0000313|EMBL:KJB33661.1, ECO:0000313|Proteomes:UP000032304};</v>
      </c>
      <c r="M560" t="str">
        <f>VLOOKUP(B560,[2]taxonomy1!$B:$U,6,FALSE)</f>
        <v>Eukaryota</v>
      </c>
      <c r="N560" t="str">
        <f>VLOOKUP(B560,[2]taxonomy1!$B:$U,7,FALSE)</f>
        <v xml:space="preserve"> Viridiplantae</v>
      </c>
      <c r="O560" t="str">
        <f>VLOOKUP(B560,[2]taxonomy1!$B:$U,8,FALSE)</f>
        <v xml:space="preserve"> Streptophyta</v>
      </c>
      <c r="P560" t="str">
        <f>VLOOKUP(B560,[2]taxonomy1!$B:$U,9,FALSE)</f>
        <v xml:space="preserve"> Embryophyta</v>
      </c>
      <c r="Q560" t="str">
        <f>VLOOKUP(B560,[2]taxonomy1!$B:$U,10,FALSE)</f>
        <v xml:space="preserve"> Tracheophyta</v>
      </c>
      <c r="R560" t="str">
        <f>VLOOKUP(B560,[2]taxonomy1!$B:$U,11,FALSE)</f>
        <v>Spermatophyta</v>
      </c>
      <c r="S560" t="str">
        <f>VLOOKUP(B560,[2]taxonomy1!$B:$U,12,FALSE)</f>
        <v xml:space="preserve"> Magnoliophyta</v>
      </c>
      <c r="T560" t="str">
        <f>VLOOKUP(B560,[2]taxonomy1!$B:$U,13,FALSE)</f>
        <v xml:space="preserve"> eudicotyledons</v>
      </c>
      <c r="U560" t="str">
        <f>VLOOKUP(B560,[2]taxonomy1!$B:$U,14,FALSE)</f>
        <v xml:space="preserve"> Gunneridae</v>
      </c>
      <c r="V560" t="str">
        <f>VLOOKUP(B560,[2]taxonomy1!$B:$U,15,FALSE)</f>
        <v>Pentapetalae</v>
      </c>
      <c r="W560" t="str">
        <f>VLOOKUP(B560,[2]taxonomy1!$B:$U,16,FALSE)</f>
        <v xml:space="preserve"> rosids</v>
      </c>
    </row>
    <row r="561" spans="1:23" x14ac:dyDescent="0.3">
      <c r="A561" t="s">
        <v>1084</v>
      </c>
      <c r="B561" t="s">
        <v>1085</v>
      </c>
      <c r="C561">
        <v>189</v>
      </c>
      <c r="D561" t="s">
        <v>10</v>
      </c>
      <c r="E561">
        <v>35</v>
      </c>
      <c r="F561">
        <v>181</v>
      </c>
      <c r="G561">
        <v>2735</v>
      </c>
      <c r="H561" t="s">
        <v>11</v>
      </c>
      <c r="I561" t="s">
        <v>10</v>
      </c>
      <c r="J561">
        <f t="shared" si="8"/>
        <v>146</v>
      </c>
      <c r="K561" t="str">
        <f>VLOOKUP(B561,[2]taxonomy1!$B:$U,2,FALSE)</f>
        <v xml:space="preserve"> Gossypium raimondii (New World cotton).</v>
      </c>
      <c r="L561" t="str">
        <f>VLOOKUP(B561,[2]taxonomy1!$B:$U,4,FALSE)</f>
        <v xml:space="preserve"> NCBI_TaxID=29730 {ECO:0000313|EMBL:KJB77417.1, ECO:0000313|Proteomes:UP000032304};</v>
      </c>
      <c r="M561" t="str">
        <f>VLOOKUP(B561,[2]taxonomy1!$B:$U,6,FALSE)</f>
        <v>Eukaryota</v>
      </c>
      <c r="N561" t="str">
        <f>VLOOKUP(B561,[2]taxonomy1!$B:$U,7,FALSE)</f>
        <v xml:space="preserve"> Viridiplantae</v>
      </c>
      <c r="O561" t="str">
        <f>VLOOKUP(B561,[2]taxonomy1!$B:$U,8,FALSE)</f>
        <v xml:space="preserve"> Streptophyta</v>
      </c>
      <c r="P561" t="str">
        <f>VLOOKUP(B561,[2]taxonomy1!$B:$U,9,FALSE)</f>
        <v xml:space="preserve"> Embryophyta</v>
      </c>
      <c r="Q561" t="str">
        <f>VLOOKUP(B561,[2]taxonomy1!$B:$U,10,FALSE)</f>
        <v xml:space="preserve"> Tracheophyta</v>
      </c>
      <c r="R561" t="str">
        <f>VLOOKUP(B561,[2]taxonomy1!$B:$U,11,FALSE)</f>
        <v>Spermatophyta</v>
      </c>
      <c r="S561" t="str">
        <f>VLOOKUP(B561,[2]taxonomy1!$B:$U,12,FALSE)</f>
        <v xml:space="preserve"> Magnoliophyta</v>
      </c>
      <c r="T561" t="str">
        <f>VLOOKUP(B561,[2]taxonomy1!$B:$U,13,FALSE)</f>
        <v xml:space="preserve"> eudicotyledons</v>
      </c>
      <c r="U561" t="str">
        <f>VLOOKUP(B561,[2]taxonomy1!$B:$U,14,FALSE)</f>
        <v xml:space="preserve"> Gunneridae</v>
      </c>
      <c r="V561" t="str">
        <f>VLOOKUP(B561,[2]taxonomy1!$B:$U,15,FALSE)</f>
        <v>Pentapetalae</v>
      </c>
      <c r="W561" t="str">
        <f>VLOOKUP(B561,[2]taxonomy1!$B:$U,16,FALSE)</f>
        <v xml:space="preserve"> rosids</v>
      </c>
    </row>
    <row r="562" spans="1:23" x14ac:dyDescent="0.3">
      <c r="A562" t="s">
        <v>1086</v>
      </c>
      <c r="B562" t="s">
        <v>1087</v>
      </c>
      <c r="C562">
        <v>276</v>
      </c>
      <c r="D562" t="s">
        <v>10</v>
      </c>
      <c r="E562">
        <v>4</v>
      </c>
      <c r="F562">
        <v>269</v>
      </c>
      <c r="G562">
        <v>2735</v>
      </c>
      <c r="H562" t="s">
        <v>11</v>
      </c>
      <c r="I562" t="s">
        <v>10</v>
      </c>
      <c r="J562">
        <f t="shared" si="8"/>
        <v>265</v>
      </c>
      <c r="K562" t="str">
        <f>VLOOKUP(B562,[2]taxonomy1!$B:$U,2,FALSE)</f>
        <v xml:space="preserve"> Gossypium raimondii (New World cotton).</v>
      </c>
      <c r="L562" t="str">
        <f>VLOOKUP(B562,[2]taxonomy1!$B:$U,4,FALSE)</f>
        <v xml:space="preserve"> NCBI_TaxID=29730 {ECO:0000313|EMBL:KJB58633.1, ECO:0000313|Proteomes:UP000032304};</v>
      </c>
      <c r="M562" t="str">
        <f>VLOOKUP(B562,[2]taxonomy1!$B:$U,6,FALSE)</f>
        <v>Eukaryota</v>
      </c>
      <c r="N562" t="str">
        <f>VLOOKUP(B562,[2]taxonomy1!$B:$U,7,FALSE)</f>
        <v xml:space="preserve"> Viridiplantae</v>
      </c>
      <c r="O562" t="str">
        <f>VLOOKUP(B562,[2]taxonomy1!$B:$U,8,FALSE)</f>
        <v xml:space="preserve"> Streptophyta</v>
      </c>
      <c r="P562" t="str">
        <f>VLOOKUP(B562,[2]taxonomy1!$B:$U,9,FALSE)</f>
        <v xml:space="preserve"> Embryophyta</v>
      </c>
      <c r="Q562" t="str">
        <f>VLOOKUP(B562,[2]taxonomy1!$B:$U,10,FALSE)</f>
        <v xml:space="preserve"> Tracheophyta</v>
      </c>
      <c r="R562" t="str">
        <f>VLOOKUP(B562,[2]taxonomy1!$B:$U,11,FALSE)</f>
        <v>Spermatophyta</v>
      </c>
      <c r="S562" t="str">
        <f>VLOOKUP(B562,[2]taxonomy1!$B:$U,12,FALSE)</f>
        <v xml:space="preserve"> Magnoliophyta</v>
      </c>
      <c r="T562" t="str">
        <f>VLOOKUP(B562,[2]taxonomy1!$B:$U,13,FALSE)</f>
        <v xml:space="preserve"> eudicotyledons</v>
      </c>
      <c r="U562" t="str">
        <f>VLOOKUP(B562,[2]taxonomy1!$B:$U,14,FALSE)</f>
        <v xml:space="preserve"> Gunneridae</v>
      </c>
      <c r="V562" t="str">
        <f>VLOOKUP(B562,[2]taxonomy1!$B:$U,15,FALSE)</f>
        <v>Pentapetalae</v>
      </c>
      <c r="W562" t="str">
        <f>VLOOKUP(B562,[2]taxonomy1!$B:$U,16,FALSE)</f>
        <v xml:space="preserve"> rosids</v>
      </c>
    </row>
    <row r="563" spans="1:23" x14ac:dyDescent="0.3">
      <c r="A563" t="s">
        <v>1088</v>
      </c>
      <c r="B563" t="s">
        <v>1089</v>
      </c>
      <c r="C563">
        <v>175</v>
      </c>
      <c r="D563" t="s">
        <v>10</v>
      </c>
      <c r="E563">
        <v>4</v>
      </c>
      <c r="F563">
        <v>175</v>
      </c>
      <c r="G563">
        <v>2735</v>
      </c>
      <c r="H563" t="s">
        <v>11</v>
      </c>
      <c r="I563" t="s">
        <v>10</v>
      </c>
      <c r="J563">
        <f t="shared" si="8"/>
        <v>171</v>
      </c>
      <c r="K563" t="str">
        <f>VLOOKUP(B563,[2]taxonomy1!$B:$U,2,FALSE)</f>
        <v xml:space="preserve"> Gossypium raimondii (New World cotton).</v>
      </c>
      <c r="L563" t="str">
        <f>VLOOKUP(B563,[2]taxonomy1!$B:$U,4,FALSE)</f>
        <v xml:space="preserve"> NCBI_TaxID=29730 {ECO:0000313|EMBL:KJB60743.1, ECO:0000313|Proteomes:UP000032304};</v>
      </c>
      <c r="M563" t="str">
        <f>VLOOKUP(B563,[2]taxonomy1!$B:$U,6,FALSE)</f>
        <v>Eukaryota</v>
      </c>
      <c r="N563" t="str">
        <f>VLOOKUP(B563,[2]taxonomy1!$B:$U,7,FALSE)</f>
        <v xml:space="preserve"> Viridiplantae</v>
      </c>
      <c r="O563" t="str">
        <f>VLOOKUP(B563,[2]taxonomy1!$B:$U,8,FALSE)</f>
        <v xml:space="preserve"> Streptophyta</v>
      </c>
      <c r="P563" t="str">
        <f>VLOOKUP(B563,[2]taxonomy1!$B:$U,9,FALSE)</f>
        <v xml:space="preserve"> Embryophyta</v>
      </c>
      <c r="Q563" t="str">
        <f>VLOOKUP(B563,[2]taxonomy1!$B:$U,10,FALSE)</f>
        <v xml:space="preserve"> Tracheophyta</v>
      </c>
      <c r="R563" t="str">
        <f>VLOOKUP(B563,[2]taxonomy1!$B:$U,11,FALSE)</f>
        <v>Spermatophyta</v>
      </c>
      <c r="S563" t="str">
        <f>VLOOKUP(B563,[2]taxonomy1!$B:$U,12,FALSE)</f>
        <v xml:space="preserve"> Magnoliophyta</v>
      </c>
      <c r="T563" t="str">
        <f>VLOOKUP(B563,[2]taxonomy1!$B:$U,13,FALSE)</f>
        <v xml:space="preserve"> eudicotyledons</v>
      </c>
      <c r="U563" t="str">
        <f>VLOOKUP(B563,[2]taxonomy1!$B:$U,14,FALSE)</f>
        <v xml:space="preserve"> Gunneridae</v>
      </c>
      <c r="V563" t="str">
        <f>VLOOKUP(B563,[2]taxonomy1!$B:$U,15,FALSE)</f>
        <v>Pentapetalae</v>
      </c>
      <c r="W563" t="str">
        <f>VLOOKUP(B563,[2]taxonomy1!$B:$U,16,FALSE)</f>
        <v xml:space="preserve"> rosids</v>
      </c>
    </row>
    <row r="564" spans="1:23" x14ac:dyDescent="0.3">
      <c r="A564" t="s">
        <v>1090</v>
      </c>
      <c r="B564" t="s">
        <v>1091</v>
      </c>
      <c r="C564">
        <v>276</v>
      </c>
      <c r="D564" t="s">
        <v>10</v>
      </c>
      <c r="E564">
        <v>4</v>
      </c>
      <c r="F564">
        <v>269</v>
      </c>
      <c r="G564">
        <v>2735</v>
      </c>
      <c r="H564" t="s">
        <v>11</v>
      </c>
      <c r="I564" t="s">
        <v>10</v>
      </c>
      <c r="J564">
        <f t="shared" si="8"/>
        <v>265</v>
      </c>
      <c r="K564" t="str">
        <f>VLOOKUP(B564,[2]taxonomy1!$B:$U,2,FALSE)</f>
        <v xml:space="preserve"> Gossypium raimondii (New World cotton).</v>
      </c>
      <c r="L564" t="str">
        <f>VLOOKUP(B564,[2]taxonomy1!$B:$U,4,FALSE)</f>
        <v xml:space="preserve"> NCBI_TaxID=29730 {ECO:0000313|EMBL:KJB48714.1, ECO:0000313|Proteomes:UP000032304};</v>
      </c>
      <c r="M564" t="str">
        <f>VLOOKUP(B564,[2]taxonomy1!$B:$U,6,FALSE)</f>
        <v>Eukaryota</v>
      </c>
      <c r="N564" t="str">
        <f>VLOOKUP(B564,[2]taxonomy1!$B:$U,7,FALSE)</f>
        <v xml:space="preserve"> Viridiplantae</v>
      </c>
      <c r="O564" t="str">
        <f>VLOOKUP(B564,[2]taxonomy1!$B:$U,8,FALSE)</f>
        <v xml:space="preserve"> Streptophyta</v>
      </c>
      <c r="P564" t="str">
        <f>VLOOKUP(B564,[2]taxonomy1!$B:$U,9,FALSE)</f>
        <v xml:space="preserve"> Embryophyta</v>
      </c>
      <c r="Q564" t="str">
        <f>VLOOKUP(B564,[2]taxonomy1!$B:$U,10,FALSE)</f>
        <v xml:space="preserve"> Tracheophyta</v>
      </c>
      <c r="R564" t="str">
        <f>VLOOKUP(B564,[2]taxonomy1!$B:$U,11,FALSE)</f>
        <v>Spermatophyta</v>
      </c>
      <c r="S564" t="str">
        <f>VLOOKUP(B564,[2]taxonomy1!$B:$U,12,FALSE)</f>
        <v xml:space="preserve"> Magnoliophyta</v>
      </c>
      <c r="T564" t="str">
        <f>VLOOKUP(B564,[2]taxonomy1!$B:$U,13,FALSE)</f>
        <v xml:space="preserve"> eudicotyledons</v>
      </c>
      <c r="U564" t="str">
        <f>VLOOKUP(B564,[2]taxonomy1!$B:$U,14,FALSE)</f>
        <v xml:space="preserve"> Gunneridae</v>
      </c>
      <c r="V564" t="str">
        <f>VLOOKUP(B564,[2]taxonomy1!$B:$U,15,FALSE)</f>
        <v>Pentapetalae</v>
      </c>
      <c r="W564" t="str">
        <f>VLOOKUP(B564,[2]taxonomy1!$B:$U,16,FALSE)</f>
        <v xml:space="preserve"> rosids</v>
      </c>
    </row>
    <row r="565" spans="1:23" x14ac:dyDescent="0.3">
      <c r="A565" t="s">
        <v>1092</v>
      </c>
      <c r="B565" t="s">
        <v>1093</v>
      </c>
      <c r="C565">
        <v>276</v>
      </c>
      <c r="D565" t="s">
        <v>10</v>
      </c>
      <c r="E565">
        <v>4</v>
      </c>
      <c r="F565">
        <v>269</v>
      </c>
      <c r="G565">
        <v>2735</v>
      </c>
      <c r="H565" t="s">
        <v>11</v>
      </c>
      <c r="I565" t="s">
        <v>10</v>
      </c>
      <c r="J565">
        <f t="shared" si="8"/>
        <v>265</v>
      </c>
      <c r="K565" t="str">
        <f>VLOOKUP(B565,[2]taxonomy1!$B:$U,2,FALSE)</f>
        <v xml:space="preserve"> Gossypium raimondii (New World cotton).</v>
      </c>
      <c r="L565" t="str">
        <f>VLOOKUP(B565,[2]taxonomy1!$B:$U,4,FALSE)</f>
        <v xml:space="preserve"> NCBI_TaxID=29730 {ECO:0000313|EMBL:KJB50696.1, ECO:0000313|Proteomes:UP000032304};</v>
      </c>
      <c r="M565" t="str">
        <f>VLOOKUP(B565,[2]taxonomy1!$B:$U,6,FALSE)</f>
        <v>Eukaryota</v>
      </c>
      <c r="N565" t="str">
        <f>VLOOKUP(B565,[2]taxonomy1!$B:$U,7,FALSE)</f>
        <v xml:space="preserve"> Viridiplantae</v>
      </c>
      <c r="O565" t="str">
        <f>VLOOKUP(B565,[2]taxonomy1!$B:$U,8,FALSE)</f>
        <v xml:space="preserve"> Streptophyta</v>
      </c>
      <c r="P565" t="str">
        <f>VLOOKUP(B565,[2]taxonomy1!$B:$U,9,FALSE)</f>
        <v xml:space="preserve"> Embryophyta</v>
      </c>
      <c r="Q565" t="str">
        <f>VLOOKUP(B565,[2]taxonomy1!$B:$U,10,FALSE)</f>
        <v xml:space="preserve"> Tracheophyta</v>
      </c>
      <c r="R565" t="str">
        <f>VLOOKUP(B565,[2]taxonomy1!$B:$U,11,FALSE)</f>
        <v>Spermatophyta</v>
      </c>
      <c r="S565" t="str">
        <f>VLOOKUP(B565,[2]taxonomy1!$B:$U,12,FALSE)</f>
        <v xml:space="preserve"> Magnoliophyta</v>
      </c>
      <c r="T565" t="str">
        <f>VLOOKUP(B565,[2]taxonomy1!$B:$U,13,FALSE)</f>
        <v xml:space="preserve"> eudicotyledons</v>
      </c>
      <c r="U565" t="str">
        <f>VLOOKUP(B565,[2]taxonomy1!$B:$U,14,FALSE)</f>
        <v xml:space="preserve"> Gunneridae</v>
      </c>
      <c r="V565" t="str">
        <f>VLOOKUP(B565,[2]taxonomy1!$B:$U,15,FALSE)</f>
        <v>Pentapetalae</v>
      </c>
      <c r="W565" t="str">
        <f>VLOOKUP(B565,[2]taxonomy1!$B:$U,16,FALSE)</f>
        <v xml:space="preserve"> rosids</v>
      </c>
    </row>
    <row r="566" spans="1:23" x14ac:dyDescent="0.3">
      <c r="A566" t="s">
        <v>1094</v>
      </c>
      <c r="B566" t="s">
        <v>1095</v>
      </c>
      <c r="C566">
        <v>116</v>
      </c>
      <c r="D566" t="s">
        <v>10</v>
      </c>
      <c r="E566">
        <v>4</v>
      </c>
      <c r="F566">
        <v>109</v>
      </c>
      <c r="G566">
        <v>2735</v>
      </c>
      <c r="H566" t="s">
        <v>11</v>
      </c>
      <c r="I566" t="s">
        <v>10</v>
      </c>
      <c r="J566">
        <f t="shared" si="8"/>
        <v>105</v>
      </c>
      <c r="K566" t="str">
        <f>VLOOKUP(B566,[2]taxonomy1!$B:$U,2,FALSE)</f>
        <v xml:space="preserve"> Gossypium raimondii (New World cotton).</v>
      </c>
      <c r="L566" t="str">
        <f>VLOOKUP(B566,[2]taxonomy1!$B:$U,4,FALSE)</f>
        <v xml:space="preserve"> NCBI_TaxID=29730 {ECO:0000313|EMBL:KJB42460.1, ECO:0000313|Proteomes:UP000032304};</v>
      </c>
      <c r="M566" t="str">
        <f>VLOOKUP(B566,[2]taxonomy1!$B:$U,6,FALSE)</f>
        <v>Eukaryota</v>
      </c>
      <c r="N566" t="str">
        <f>VLOOKUP(B566,[2]taxonomy1!$B:$U,7,FALSE)</f>
        <v xml:space="preserve"> Viridiplantae</v>
      </c>
      <c r="O566" t="str">
        <f>VLOOKUP(B566,[2]taxonomy1!$B:$U,8,FALSE)</f>
        <v xml:space="preserve"> Streptophyta</v>
      </c>
      <c r="P566" t="str">
        <f>VLOOKUP(B566,[2]taxonomy1!$B:$U,9,FALSE)</f>
        <v xml:space="preserve"> Embryophyta</v>
      </c>
      <c r="Q566" t="str">
        <f>VLOOKUP(B566,[2]taxonomy1!$B:$U,10,FALSE)</f>
        <v xml:space="preserve"> Tracheophyta</v>
      </c>
      <c r="R566" t="str">
        <f>VLOOKUP(B566,[2]taxonomy1!$B:$U,11,FALSE)</f>
        <v>Spermatophyta</v>
      </c>
      <c r="S566" t="str">
        <f>VLOOKUP(B566,[2]taxonomy1!$B:$U,12,FALSE)</f>
        <v xml:space="preserve"> Magnoliophyta</v>
      </c>
      <c r="T566" t="str">
        <f>VLOOKUP(B566,[2]taxonomy1!$B:$U,13,FALSE)</f>
        <v xml:space="preserve"> eudicotyledons</v>
      </c>
      <c r="U566" t="str">
        <f>VLOOKUP(B566,[2]taxonomy1!$B:$U,14,FALSE)</f>
        <v xml:space="preserve"> Gunneridae</v>
      </c>
      <c r="V566" t="str">
        <f>VLOOKUP(B566,[2]taxonomy1!$B:$U,15,FALSE)</f>
        <v>Pentapetalae</v>
      </c>
      <c r="W566" t="str">
        <f>VLOOKUP(B566,[2]taxonomy1!$B:$U,16,FALSE)</f>
        <v xml:space="preserve"> rosids</v>
      </c>
    </row>
    <row r="567" spans="1:23" x14ac:dyDescent="0.3">
      <c r="A567" t="s">
        <v>1096</v>
      </c>
      <c r="B567" t="s">
        <v>1097</v>
      </c>
      <c r="C567">
        <v>313</v>
      </c>
      <c r="D567" t="s">
        <v>10</v>
      </c>
      <c r="E567">
        <v>35</v>
      </c>
      <c r="F567">
        <v>307</v>
      </c>
      <c r="G567">
        <v>2735</v>
      </c>
      <c r="H567" t="s">
        <v>11</v>
      </c>
      <c r="I567" t="s">
        <v>10</v>
      </c>
      <c r="J567">
        <f t="shared" si="8"/>
        <v>272</v>
      </c>
      <c r="K567" t="str">
        <f>VLOOKUP(B567,[2]taxonomy1!$B:$U,2,FALSE)</f>
        <v xml:space="preserve"> Gossypium raimondii (New World cotton).</v>
      </c>
      <c r="L567" t="str">
        <f>VLOOKUP(B567,[2]taxonomy1!$B:$U,4,FALSE)</f>
        <v xml:space="preserve"> NCBI_TaxID=29730 {ECO:0000313|EMBL:KJB77413.1, ECO:0000313|Proteomes:UP000032304};</v>
      </c>
      <c r="M567" t="str">
        <f>VLOOKUP(B567,[2]taxonomy1!$B:$U,6,FALSE)</f>
        <v>Eukaryota</v>
      </c>
      <c r="N567" t="str">
        <f>VLOOKUP(B567,[2]taxonomy1!$B:$U,7,FALSE)</f>
        <v xml:space="preserve"> Viridiplantae</v>
      </c>
      <c r="O567" t="str">
        <f>VLOOKUP(B567,[2]taxonomy1!$B:$U,8,FALSE)</f>
        <v xml:space="preserve"> Streptophyta</v>
      </c>
      <c r="P567" t="str">
        <f>VLOOKUP(B567,[2]taxonomy1!$B:$U,9,FALSE)</f>
        <v xml:space="preserve"> Embryophyta</v>
      </c>
      <c r="Q567" t="str">
        <f>VLOOKUP(B567,[2]taxonomy1!$B:$U,10,FALSE)</f>
        <v xml:space="preserve"> Tracheophyta</v>
      </c>
      <c r="R567" t="str">
        <f>VLOOKUP(B567,[2]taxonomy1!$B:$U,11,FALSE)</f>
        <v>Spermatophyta</v>
      </c>
      <c r="S567" t="str">
        <f>VLOOKUP(B567,[2]taxonomy1!$B:$U,12,FALSE)</f>
        <v xml:space="preserve"> Magnoliophyta</v>
      </c>
      <c r="T567" t="str">
        <f>VLOOKUP(B567,[2]taxonomy1!$B:$U,13,FALSE)</f>
        <v xml:space="preserve"> eudicotyledons</v>
      </c>
      <c r="U567" t="str">
        <f>VLOOKUP(B567,[2]taxonomy1!$B:$U,14,FALSE)</f>
        <v xml:space="preserve"> Gunneridae</v>
      </c>
      <c r="V567" t="str">
        <f>VLOOKUP(B567,[2]taxonomy1!$B:$U,15,FALSE)</f>
        <v>Pentapetalae</v>
      </c>
      <c r="W567" t="str">
        <f>VLOOKUP(B567,[2]taxonomy1!$B:$U,16,FALSE)</f>
        <v xml:space="preserve"> rosids</v>
      </c>
    </row>
    <row r="568" spans="1:23" x14ac:dyDescent="0.3">
      <c r="A568" t="s">
        <v>1098</v>
      </c>
      <c r="B568" t="s">
        <v>1099</v>
      </c>
      <c r="C568">
        <v>276</v>
      </c>
      <c r="D568" t="s">
        <v>10</v>
      </c>
      <c r="E568">
        <v>4</v>
      </c>
      <c r="F568">
        <v>269</v>
      </c>
      <c r="G568">
        <v>2735</v>
      </c>
      <c r="H568" t="s">
        <v>11</v>
      </c>
      <c r="I568" t="s">
        <v>10</v>
      </c>
      <c r="J568">
        <f t="shared" si="8"/>
        <v>265</v>
      </c>
      <c r="K568" t="str">
        <f>VLOOKUP(B568,[2]taxonomy1!$B:$U,2,FALSE)</f>
        <v xml:space="preserve"> Gossypium raimondii (New World cotton).</v>
      </c>
      <c r="L568" t="str">
        <f>VLOOKUP(B568,[2]taxonomy1!$B:$U,4,FALSE)</f>
        <v xml:space="preserve"> NCBI_TaxID=29730 {ECO:0000313|EMBL:KJB60739.1, ECO:0000313|Proteomes:UP000032304};</v>
      </c>
      <c r="M568" t="str">
        <f>VLOOKUP(B568,[2]taxonomy1!$B:$U,6,FALSE)</f>
        <v>Eukaryota</v>
      </c>
      <c r="N568" t="str">
        <f>VLOOKUP(B568,[2]taxonomy1!$B:$U,7,FALSE)</f>
        <v xml:space="preserve"> Viridiplantae</v>
      </c>
      <c r="O568" t="str">
        <f>VLOOKUP(B568,[2]taxonomy1!$B:$U,8,FALSE)</f>
        <v xml:space="preserve"> Streptophyta</v>
      </c>
      <c r="P568" t="str">
        <f>VLOOKUP(B568,[2]taxonomy1!$B:$U,9,FALSE)</f>
        <v xml:space="preserve"> Embryophyta</v>
      </c>
      <c r="Q568" t="str">
        <f>VLOOKUP(B568,[2]taxonomy1!$B:$U,10,FALSE)</f>
        <v xml:space="preserve"> Tracheophyta</v>
      </c>
      <c r="R568" t="str">
        <f>VLOOKUP(B568,[2]taxonomy1!$B:$U,11,FALSE)</f>
        <v>Spermatophyta</v>
      </c>
      <c r="S568" t="str">
        <f>VLOOKUP(B568,[2]taxonomy1!$B:$U,12,FALSE)</f>
        <v xml:space="preserve"> Magnoliophyta</v>
      </c>
      <c r="T568" t="str">
        <f>VLOOKUP(B568,[2]taxonomy1!$B:$U,13,FALSE)</f>
        <v xml:space="preserve"> eudicotyledons</v>
      </c>
      <c r="U568" t="str">
        <f>VLOOKUP(B568,[2]taxonomy1!$B:$U,14,FALSE)</f>
        <v xml:space="preserve"> Gunneridae</v>
      </c>
      <c r="V568" t="str">
        <f>VLOOKUP(B568,[2]taxonomy1!$B:$U,15,FALSE)</f>
        <v>Pentapetalae</v>
      </c>
      <c r="W568" t="str">
        <f>VLOOKUP(B568,[2]taxonomy1!$B:$U,16,FALSE)</f>
        <v xml:space="preserve"> rosids</v>
      </c>
    </row>
    <row r="569" spans="1:23" x14ac:dyDescent="0.3">
      <c r="A569" t="s">
        <v>1100</v>
      </c>
      <c r="B569" t="s">
        <v>1101</v>
      </c>
      <c r="C569">
        <v>241</v>
      </c>
      <c r="D569" t="s">
        <v>10</v>
      </c>
      <c r="E569">
        <v>28</v>
      </c>
      <c r="F569">
        <v>234</v>
      </c>
      <c r="G569">
        <v>2735</v>
      </c>
      <c r="H569" t="s">
        <v>11</v>
      </c>
      <c r="I569" t="s">
        <v>10</v>
      </c>
      <c r="J569">
        <f t="shared" si="8"/>
        <v>206</v>
      </c>
      <c r="K569" t="str">
        <f>VLOOKUP(B569,[2]taxonomy1!$B:$U,2,FALSE)</f>
        <v xml:space="preserve"> Gossypium raimondii (New World cotton).</v>
      </c>
      <c r="L569" t="str">
        <f>VLOOKUP(B569,[2]taxonomy1!$B:$U,4,FALSE)</f>
        <v xml:space="preserve"> NCBI_TaxID=29730 {ECO:0000313|EMBL:KJB50870.1, ECO:0000313|Proteomes:UP000032304};</v>
      </c>
      <c r="M569" t="str">
        <f>VLOOKUP(B569,[2]taxonomy1!$B:$U,6,FALSE)</f>
        <v>Eukaryota</v>
      </c>
      <c r="N569" t="str">
        <f>VLOOKUP(B569,[2]taxonomy1!$B:$U,7,FALSE)</f>
        <v xml:space="preserve"> Viridiplantae</v>
      </c>
      <c r="O569" t="str">
        <f>VLOOKUP(B569,[2]taxonomy1!$B:$U,8,FALSE)</f>
        <v xml:space="preserve"> Streptophyta</v>
      </c>
      <c r="P569" t="str">
        <f>VLOOKUP(B569,[2]taxonomy1!$B:$U,9,FALSE)</f>
        <v xml:space="preserve"> Embryophyta</v>
      </c>
      <c r="Q569" t="str">
        <f>VLOOKUP(B569,[2]taxonomy1!$B:$U,10,FALSE)</f>
        <v xml:space="preserve"> Tracheophyta</v>
      </c>
      <c r="R569" t="str">
        <f>VLOOKUP(B569,[2]taxonomy1!$B:$U,11,FALSE)</f>
        <v>Spermatophyta</v>
      </c>
      <c r="S569" t="str">
        <f>VLOOKUP(B569,[2]taxonomy1!$B:$U,12,FALSE)</f>
        <v xml:space="preserve"> Magnoliophyta</v>
      </c>
      <c r="T569" t="str">
        <f>VLOOKUP(B569,[2]taxonomy1!$B:$U,13,FALSE)</f>
        <v xml:space="preserve"> eudicotyledons</v>
      </c>
      <c r="U569" t="str">
        <f>VLOOKUP(B569,[2]taxonomy1!$B:$U,14,FALSE)</f>
        <v xml:space="preserve"> Gunneridae</v>
      </c>
      <c r="V569" t="str">
        <f>VLOOKUP(B569,[2]taxonomy1!$B:$U,15,FALSE)</f>
        <v>Pentapetalae</v>
      </c>
      <c r="W569" t="str">
        <f>VLOOKUP(B569,[2]taxonomy1!$B:$U,16,FALSE)</f>
        <v xml:space="preserve"> rosids</v>
      </c>
    </row>
    <row r="570" spans="1:23" x14ac:dyDescent="0.3">
      <c r="A570" t="s">
        <v>1102</v>
      </c>
      <c r="B570" t="s">
        <v>1103</v>
      </c>
      <c r="C570">
        <v>229</v>
      </c>
      <c r="D570" t="s">
        <v>10</v>
      </c>
      <c r="E570">
        <v>35</v>
      </c>
      <c r="F570">
        <v>224</v>
      </c>
      <c r="G570">
        <v>2735</v>
      </c>
      <c r="H570" t="s">
        <v>11</v>
      </c>
      <c r="I570" t="s">
        <v>10</v>
      </c>
      <c r="J570">
        <f t="shared" si="8"/>
        <v>189</v>
      </c>
      <c r="K570" t="str">
        <f>VLOOKUP(B570,[2]taxonomy1!$B:$U,2,FALSE)</f>
        <v xml:space="preserve"> Gossypium raimondii (New World cotton).</v>
      </c>
      <c r="L570" t="str">
        <f>VLOOKUP(B570,[2]taxonomy1!$B:$U,4,FALSE)</f>
        <v xml:space="preserve"> NCBI_TaxID=29730 {ECO:0000313|EMBL:KJB77416.1, ECO:0000313|Proteomes:UP000032304};</v>
      </c>
      <c r="M570" t="str">
        <f>VLOOKUP(B570,[2]taxonomy1!$B:$U,6,FALSE)</f>
        <v>Eukaryota</v>
      </c>
      <c r="N570" t="str">
        <f>VLOOKUP(B570,[2]taxonomy1!$B:$U,7,FALSE)</f>
        <v xml:space="preserve"> Viridiplantae</v>
      </c>
      <c r="O570" t="str">
        <f>VLOOKUP(B570,[2]taxonomy1!$B:$U,8,FALSE)</f>
        <v xml:space="preserve"> Streptophyta</v>
      </c>
      <c r="P570" t="str">
        <f>VLOOKUP(B570,[2]taxonomy1!$B:$U,9,FALSE)</f>
        <v xml:space="preserve"> Embryophyta</v>
      </c>
      <c r="Q570" t="str">
        <f>VLOOKUP(B570,[2]taxonomy1!$B:$U,10,FALSE)</f>
        <v xml:space="preserve"> Tracheophyta</v>
      </c>
      <c r="R570" t="str">
        <f>VLOOKUP(B570,[2]taxonomy1!$B:$U,11,FALSE)</f>
        <v>Spermatophyta</v>
      </c>
      <c r="S570" t="str">
        <f>VLOOKUP(B570,[2]taxonomy1!$B:$U,12,FALSE)</f>
        <v xml:space="preserve"> Magnoliophyta</v>
      </c>
      <c r="T570" t="str">
        <f>VLOOKUP(B570,[2]taxonomy1!$B:$U,13,FALSE)</f>
        <v xml:space="preserve"> eudicotyledons</v>
      </c>
      <c r="U570" t="str">
        <f>VLOOKUP(B570,[2]taxonomy1!$B:$U,14,FALSE)</f>
        <v xml:space="preserve"> Gunneridae</v>
      </c>
      <c r="V570" t="str">
        <f>VLOOKUP(B570,[2]taxonomy1!$B:$U,15,FALSE)</f>
        <v>Pentapetalae</v>
      </c>
      <c r="W570" t="str">
        <f>VLOOKUP(B570,[2]taxonomy1!$B:$U,16,FALSE)</f>
        <v xml:space="preserve"> rosids</v>
      </c>
    </row>
    <row r="571" spans="1:23" x14ac:dyDescent="0.3">
      <c r="A571" t="s">
        <v>1104</v>
      </c>
      <c r="B571" t="s">
        <v>1105</v>
      </c>
      <c r="C571">
        <v>321</v>
      </c>
      <c r="D571" t="s">
        <v>10</v>
      </c>
      <c r="E571">
        <v>35</v>
      </c>
      <c r="F571">
        <v>315</v>
      </c>
      <c r="G571">
        <v>2735</v>
      </c>
      <c r="H571" t="s">
        <v>11</v>
      </c>
      <c r="I571" t="s">
        <v>10</v>
      </c>
      <c r="J571">
        <f t="shared" si="8"/>
        <v>280</v>
      </c>
      <c r="K571" t="str">
        <f>VLOOKUP(B571,[2]taxonomy1!$B:$U,2,FALSE)</f>
        <v xml:space="preserve"> Gossypium raimondii (New World cotton).</v>
      </c>
      <c r="L571" t="str">
        <f>VLOOKUP(B571,[2]taxonomy1!$B:$U,4,FALSE)</f>
        <v xml:space="preserve"> NCBI_TaxID=29730 {ECO:0000313|EMBL:KJB77414.1, ECO:0000313|Proteomes:UP000032304};</v>
      </c>
      <c r="M571" t="str">
        <f>VLOOKUP(B571,[2]taxonomy1!$B:$U,6,FALSE)</f>
        <v>Eukaryota</v>
      </c>
      <c r="N571" t="str">
        <f>VLOOKUP(B571,[2]taxonomy1!$B:$U,7,FALSE)</f>
        <v xml:space="preserve"> Viridiplantae</v>
      </c>
      <c r="O571" t="str">
        <f>VLOOKUP(B571,[2]taxonomy1!$B:$U,8,FALSE)</f>
        <v xml:space="preserve"> Streptophyta</v>
      </c>
      <c r="P571" t="str">
        <f>VLOOKUP(B571,[2]taxonomy1!$B:$U,9,FALSE)</f>
        <v xml:space="preserve"> Embryophyta</v>
      </c>
      <c r="Q571" t="str">
        <f>VLOOKUP(B571,[2]taxonomy1!$B:$U,10,FALSE)</f>
        <v xml:space="preserve"> Tracheophyta</v>
      </c>
      <c r="R571" t="str">
        <f>VLOOKUP(B571,[2]taxonomy1!$B:$U,11,FALSE)</f>
        <v>Spermatophyta</v>
      </c>
      <c r="S571" t="str">
        <f>VLOOKUP(B571,[2]taxonomy1!$B:$U,12,FALSE)</f>
        <v xml:space="preserve"> Magnoliophyta</v>
      </c>
      <c r="T571" t="str">
        <f>VLOOKUP(B571,[2]taxonomy1!$B:$U,13,FALSE)</f>
        <v xml:space="preserve"> eudicotyledons</v>
      </c>
      <c r="U571" t="str">
        <f>VLOOKUP(B571,[2]taxonomy1!$B:$U,14,FALSE)</f>
        <v xml:space="preserve"> Gunneridae</v>
      </c>
      <c r="V571" t="str">
        <f>VLOOKUP(B571,[2]taxonomy1!$B:$U,15,FALSE)</f>
        <v>Pentapetalae</v>
      </c>
      <c r="W571" t="str">
        <f>VLOOKUP(B571,[2]taxonomy1!$B:$U,16,FALSE)</f>
        <v xml:space="preserve"> rosids</v>
      </c>
    </row>
    <row r="572" spans="1:23" x14ac:dyDescent="0.3">
      <c r="A572" t="s">
        <v>1106</v>
      </c>
      <c r="B572" t="s">
        <v>1107</v>
      </c>
      <c r="C572">
        <v>301</v>
      </c>
      <c r="D572" t="s">
        <v>10</v>
      </c>
      <c r="E572">
        <v>26</v>
      </c>
      <c r="F572">
        <v>292</v>
      </c>
      <c r="G572">
        <v>2735</v>
      </c>
      <c r="H572" t="s">
        <v>11</v>
      </c>
      <c r="I572" t="s">
        <v>10</v>
      </c>
      <c r="J572">
        <f t="shared" si="8"/>
        <v>266</v>
      </c>
      <c r="K572" t="str">
        <f>VLOOKUP(B572,[2]taxonomy1!$B:$U,2,FALSE)</f>
        <v xml:space="preserve"> Gossypium raimondii (New World cotton).</v>
      </c>
      <c r="L572" t="str">
        <f>VLOOKUP(B572,[2]taxonomy1!$B:$U,4,FALSE)</f>
        <v xml:space="preserve"> NCBI_TaxID=29730 {ECO:0000313|EMBL:KJB79456.1, ECO:0000313|Proteomes:UP000032304};</v>
      </c>
      <c r="M572" t="str">
        <f>VLOOKUP(B572,[2]taxonomy1!$B:$U,6,FALSE)</f>
        <v>Eukaryota</v>
      </c>
      <c r="N572" t="str">
        <f>VLOOKUP(B572,[2]taxonomy1!$B:$U,7,FALSE)</f>
        <v xml:space="preserve"> Viridiplantae</v>
      </c>
      <c r="O572" t="str">
        <f>VLOOKUP(B572,[2]taxonomy1!$B:$U,8,FALSE)</f>
        <v xml:space="preserve"> Streptophyta</v>
      </c>
      <c r="P572" t="str">
        <f>VLOOKUP(B572,[2]taxonomy1!$B:$U,9,FALSE)</f>
        <v xml:space="preserve"> Embryophyta</v>
      </c>
      <c r="Q572" t="str">
        <f>VLOOKUP(B572,[2]taxonomy1!$B:$U,10,FALSE)</f>
        <v xml:space="preserve"> Tracheophyta</v>
      </c>
      <c r="R572" t="str">
        <f>VLOOKUP(B572,[2]taxonomy1!$B:$U,11,FALSE)</f>
        <v>Spermatophyta</v>
      </c>
      <c r="S572" t="str">
        <f>VLOOKUP(B572,[2]taxonomy1!$B:$U,12,FALSE)</f>
        <v xml:space="preserve"> Magnoliophyta</v>
      </c>
      <c r="T572" t="str">
        <f>VLOOKUP(B572,[2]taxonomy1!$B:$U,13,FALSE)</f>
        <v xml:space="preserve"> eudicotyledons</v>
      </c>
      <c r="U572" t="str">
        <f>VLOOKUP(B572,[2]taxonomy1!$B:$U,14,FALSE)</f>
        <v xml:space="preserve"> Gunneridae</v>
      </c>
      <c r="V572" t="str">
        <f>VLOOKUP(B572,[2]taxonomy1!$B:$U,15,FALSE)</f>
        <v>Pentapetalae</v>
      </c>
      <c r="W572" t="str">
        <f>VLOOKUP(B572,[2]taxonomy1!$B:$U,16,FALSE)</f>
        <v xml:space="preserve"> rosids</v>
      </c>
    </row>
    <row r="573" spans="1:23" x14ac:dyDescent="0.3">
      <c r="A573" t="s">
        <v>1108</v>
      </c>
      <c r="B573" t="s">
        <v>1109</v>
      </c>
      <c r="C573">
        <v>308</v>
      </c>
      <c r="D573" t="s">
        <v>10</v>
      </c>
      <c r="E573">
        <v>35</v>
      </c>
      <c r="F573">
        <v>304</v>
      </c>
      <c r="G573">
        <v>2735</v>
      </c>
      <c r="H573" t="s">
        <v>11</v>
      </c>
      <c r="I573" t="s">
        <v>10</v>
      </c>
      <c r="J573">
        <f t="shared" si="8"/>
        <v>269</v>
      </c>
      <c r="K573" t="str">
        <f>VLOOKUP(B573,[2]taxonomy1!$B:$U,2,FALSE)</f>
        <v xml:space="preserve"> Gossypium raimondii (New World cotton).</v>
      </c>
      <c r="L573" t="str">
        <f>VLOOKUP(B573,[2]taxonomy1!$B:$U,4,FALSE)</f>
        <v xml:space="preserve"> NCBI_TaxID=29730 {ECO:0000313|EMBL:KJB77415.1, ECO:0000313|Proteomes:UP000032304};</v>
      </c>
      <c r="M573" t="str">
        <f>VLOOKUP(B573,[2]taxonomy1!$B:$U,6,FALSE)</f>
        <v>Eukaryota</v>
      </c>
      <c r="N573" t="str">
        <f>VLOOKUP(B573,[2]taxonomy1!$B:$U,7,FALSE)</f>
        <v xml:space="preserve"> Viridiplantae</v>
      </c>
      <c r="O573" t="str">
        <f>VLOOKUP(B573,[2]taxonomy1!$B:$U,8,FALSE)</f>
        <v xml:space="preserve"> Streptophyta</v>
      </c>
      <c r="P573" t="str">
        <f>VLOOKUP(B573,[2]taxonomy1!$B:$U,9,FALSE)</f>
        <v xml:space="preserve"> Embryophyta</v>
      </c>
      <c r="Q573" t="str">
        <f>VLOOKUP(B573,[2]taxonomy1!$B:$U,10,FALSE)</f>
        <v xml:space="preserve"> Tracheophyta</v>
      </c>
      <c r="R573" t="str">
        <f>VLOOKUP(B573,[2]taxonomy1!$B:$U,11,FALSE)</f>
        <v>Spermatophyta</v>
      </c>
      <c r="S573" t="str">
        <f>VLOOKUP(B573,[2]taxonomy1!$B:$U,12,FALSE)</f>
        <v xml:space="preserve"> Magnoliophyta</v>
      </c>
      <c r="T573" t="str">
        <f>VLOOKUP(B573,[2]taxonomy1!$B:$U,13,FALSE)</f>
        <v xml:space="preserve"> eudicotyledons</v>
      </c>
      <c r="U573" t="str">
        <f>VLOOKUP(B573,[2]taxonomy1!$B:$U,14,FALSE)</f>
        <v xml:space="preserve"> Gunneridae</v>
      </c>
      <c r="V573" t="str">
        <f>VLOOKUP(B573,[2]taxonomy1!$B:$U,15,FALSE)</f>
        <v>Pentapetalae</v>
      </c>
      <c r="W573" t="str">
        <f>VLOOKUP(B573,[2]taxonomy1!$B:$U,16,FALSE)</f>
        <v xml:space="preserve"> rosids</v>
      </c>
    </row>
    <row r="574" spans="1:23" x14ac:dyDescent="0.3">
      <c r="A574" t="s">
        <v>1110</v>
      </c>
      <c r="B574" t="s">
        <v>1111</v>
      </c>
      <c r="C574">
        <v>363</v>
      </c>
      <c r="D574" t="s">
        <v>10</v>
      </c>
      <c r="E574">
        <v>45</v>
      </c>
      <c r="F574">
        <v>354</v>
      </c>
      <c r="G574">
        <v>2735</v>
      </c>
      <c r="H574" t="s">
        <v>11</v>
      </c>
      <c r="I574" t="s">
        <v>10</v>
      </c>
      <c r="J574">
        <f t="shared" si="8"/>
        <v>309</v>
      </c>
      <c r="K574" t="str">
        <f>VLOOKUP(B574,[2]taxonomy1!$B:$U,2,FALSE)</f>
        <v xml:space="preserve"> Capsaspora owczarzaki (strain ATCC 30864).</v>
      </c>
      <c r="L574" t="str">
        <f>VLOOKUP(B574,[2]taxonomy1!$B:$U,4,FALSE)</f>
        <v xml:space="preserve"> NCBI_TaxID=595528 {ECO:0000313|EMBL:KJE92285.1, ECO:0000313|Proteomes:UP000008743};</v>
      </c>
      <c r="M574" t="str">
        <f>VLOOKUP(B574,[2]taxonomy1!$B:$U,6,FALSE)</f>
        <v>Eukaryota</v>
      </c>
      <c r="N574" t="str">
        <f>VLOOKUP(B574,[2]taxonomy1!$B:$U,7,FALSE)</f>
        <v xml:space="preserve"> Ichthyosporea</v>
      </c>
      <c r="O574" t="str">
        <f>VLOOKUP(B574,[2]taxonomy1!$B:$U,8,FALSE)</f>
        <v xml:space="preserve"> Capsaspora.</v>
      </c>
      <c r="P574">
        <f>VLOOKUP(B574,[2]taxonomy1!$B:$U,9,FALSE)</f>
        <v>0</v>
      </c>
      <c r="Q574">
        <f>VLOOKUP(B574,[2]taxonomy1!$B:$U,10,FALSE)</f>
        <v>0</v>
      </c>
      <c r="R574">
        <f>VLOOKUP(B574,[2]taxonomy1!$B:$U,11,FALSE)</f>
        <v>0</v>
      </c>
      <c r="S574">
        <f>VLOOKUP(B574,[2]taxonomy1!$B:$U,12,FALSE)</f>
        <v>0</v>
      </c>
      <c r="T574">
        <f>VLOOKUP(B574,[2]taxonomy1!$B:$U,13,FALSE)</f>
        <v>0</v>
      </c>
      <c r="U574">
        <f>VLOOKUP(B574,[2]taxonomy1!$B:$U,14,FALSE)</f>
        <v>0</v>
      </c>
      <c r="V574">
        <f>VLOOKUP(B574,[2]taxonomy1!$B:$U,15,FALSE)</f>
        <v>0</v>
      </c>
      <c r="W574">
        <f>VLOOKUP(B574,[2]taxonomy1!$B:$U,16,FALSE)</f>
        <v>0</v>
      </c>
    </row>
    <row r="575" spans="1:23" x14ac:dyDescent="0.3">
      <c r="A575" t="s">
        <v>1112</v>
      </c>
      <c r="B575" t="s">
        <v>1113</v>
      </c>
      <c r="C575">
        <v>281</v>
      </c>
      <c r="D575" t="s">
        <v>10</v>
      </c>
      <c r="E575">
        <v>3</v>
      </c>
      <c r="F575">
        <v>274</v>
      </c>
      <c r="G575">
        <v>2735</v>
      </c>
      <c r="H575" t="s">
        <v>11</v>
      </c>
      <c r="I575" t="s">
        <v>10</v>
      </c>
      <c r="J575">
        <f t="shared" si="8"/>
        <v>271</v>
      </c>
      <c r="K575" t="str">
        <f>VLOOKUP(B575,[2]taxonomy1!$B:$U,2,FALSE)</f>
        <v xml:space="preserve"> Capsaspora owczarzaki (strain ATCC 30864).</v>
      </c>
      <c r="L575" t="str">
        <f>VLOOKUP(B575,[2]taxonomy1!$B:$U,4,FALSE)</f>
        <v xml:space="preserve"> NCBI_TaxID=595528 {ECO:0000313|EMBL:KJE97773.1, ECO:0000313|Proteomes:UP000008743};</v>
      </c>
      <c r="M575" t="str">
        <f>VLOOKUP(B575,[2]taxonomy1!$B:$U,6,FALSE)</f>
        <v>Eukaryota</v>
      </c>
      <c r="N575" t="str">
        <f>VLOOKUP(B575,[2]taxonomy1!$B:$U,7,FALSE)</f>
        <v xml:space="preserve"> Ichthyosporea</v>
      </c>
      <c r="O575" t="str">
        <f>VLOOKUP(B575,[2]taxonomy1!$B:$U,8,FALSE)</f>
        <v xml:space="preserve"> Capsaspora.</v>
      </c>
      <c r="P575">
        <f>VLOOKUP(B575,[2]taxonomy1!$B:$U,9,FALSE)</f>
        <v>0</v>
      </c>
      <c r="Q575">
        <f>VLOOKUP(B575,[2]taxonomy1!$B:$U,10,FALSE)</f>
        <v>0</v>
      </c>
      <c r="R575">
        <f>VLOOKUP(B575,[2]taxonomy1!$B:$U,11,FALSE)</f>
        <v>0</v>
      </c>
      <c r="S575">
        <f>VLOOKUP(B575,[2]taxonomy1!$B:$U,12,FALSE)</f>
        <v>0</v>
      </c>
      <c r="T575">
        <f>VLOOKUP(B575,[2]taxonomy1!$B:$U,13,FALSE)</f>
        <v>0</v>
      </c>
      <c r="U575">
        <f>VLOOKUP(B575,[2]taxonomy1!$B:$U,14,FALSE)</f>
        <v>0</v>
      </c>
      <c r="V575">
        <f>VLOOKUP(B575,[2]taxonomy1!$B:$U,15,FALSE)</f>
        <v>0</v>
      </c>
      <c r="W575">
        <f>VLOOKUP(B575,[2]taxonomy1!$B:$U,16,FALSE)</f>
        <v>0</v>
      </c>
    </row>
    <row r="576" spans="1:23" x14ac:dyDescent="0.3">
      <c r="A576" t="s">
        <v>1114</v>
      </c>
      <c r="B576" t="s">
        <v>1115</v>
      </c>
      <c r="C576">
        <v>356</v>
      </c>
      <c r="D576" t="s">
        <v>10</v>
      </c>
      <c r="E576">
        <v>41</v>
      </c>
      <c r="F576">
        <v>327</v>
      </c>
      <c r="G576">
        <v>2735</v>
      </c>
      <c r="H576" t="s">
        <v>11</v>
      </c>
      <c r="I576" t="s">
        <v>10</v>
      </c>
      <c r="J576">
        <f t="shared" si="8"/>
        <v>286</v>
      </c>
      <c r="K576" t="str">
        <f>VLOOKUP(B576,[2]taxonomy1!$B:$U,2,FALSE)</f>
        <v xml:space="preserve"> Fusarium oxysporum f. sp. lycopersici (strain 4287 / CBS 123668 / FGSC 9935 / NRRL 34936) (Fusarium vascular wilt of tomato).</v>
      </c>
      <c r="L576" t="str">
        <f>VLOOKUP(B576,[2]taxonomy1!$B:$U,4,FALSE)</f>
        <v xml:space="preserve"> NCBI_TaxID=426428 {ECO:0000313|EnsemblFungi:FOXG_01573P0, ECO:0000313|Proteomes:UP000009097};</v>
      </c>
      <c r="M576" t="str">
        <f>VLOOKUP(B576,[2]taxonomy1!$B:$U,6,FALSE)</f>
        <v>Eukaryota</v>
      </c>
      <c r="N576" t="str">
        <f>VLOOKUP(B576,[2]taxonomy1!$B:$U,7,FALSE)</f>
        <v xml:space="preserve"> Fungi</v>
      </c>
      <c r="O576" t="str">
        <f>VLOOKUP(B576,[2]taxonomy1!$B:$U,8,FALSE)</f>
        <v xml:space="preserve"> Dikarya</v>
      </c>
      <c r="P576" t="str">
        <f>VLOOKUP(B576,[2]taxonomy1!$B:$U,9,FALSE)</f>
        <v xml:space="preserve"> Ascomycota</v>
      </c>
      <c r="Q576" t="str">
        <f>VLOOKUP(B576,[2]taxonomy1!$B:$U,10,FALSE)</f>
        <v xml:space="preserve"> Pezizomycotina</v>
      </c>
      <c r="R576" t="str">
        <f>VLOOKUP(B576,[2]taxonomy1!$B:$U,11,FALSE)</f>
        <v>Sordariomycetes</v>
      </c>
      <c r="S576" t="str">
        <f>VLOOKUP(B576,[2]taxonomy1!$B:$U,12,FALSE)</f>
        <v xml:space="preserve"> Hypocreomycetidae</v>
      </c>
      <c r="T576" t="str">
        <f>VLOOKUP(B576,[2]taxonomy1!$B:$U,13,FALSE)</f>
        <v xml:space="preserve"> Hypocreales</v>
      </c>
      <c r="U576" t="str">
        <f>VLOOKUP(B576,[2]taxonomy1!$B:$U,14,FALSE)</f>
        <v xml:space="preserve"> Nectriaceae</v>
      </c>
      <c r="V576" t="str">
        <f>VLOOKUP(B576,[2]taxonomy1!$B:$U,15,FALSE)</f>
        <v>Fusarium</v>
      </c>
      <c r="W576" t="str">
        <f>VLOOKUP(B576,[2]taxonomy1!$B:$U,16,FALSE)</f>
        <v xml:space="preserve"> Fusarium oxysporum species complex.</v>
      </c>
    </row>
    <row r="577" spans="1:23" x14ac:dyDescent="0.3">
      <c r="A577" t="s">
        <v>1116</v>
      </c>
      <c r="B577" t="s">
        <v>1117</v>
      </c>
      <c r="C577">
        <v>283</v>
      </c>
      <c r="D577" t="s">
        <v>10</v>
      </c>
      <c r="E577">
        <v>2</v>
      </c>
      <c r="F577">
        <v>276</v>
      </c>
      <c r="G577">
        <v>2735</v>
      </c>
      <c r="H577" t="s">
        <v>11</v>
      </c>
      <c r="I577" t="s">
        <v>10</v>
      </c>
      <c r="J577">
        <f t="shared" si="8"/>
        <v>274</v>
      </c>
      <c r="K577" t="str">
        <f>VLOOKUP(B577,[2]taxonomy1!$B:$U,2,FALSE)</f>
        <v xml:space="preserve"> Fusarium oxysporum f. sp. lycopersici (strain 4287 / CBS 123668 / FGSC 9935 / NRRL 34936) (Fusarium vascular wilt of tomato).</v>
      </c>
      <c r="L577" t="str">
        <f>VLOOKUP(B577,[2]taxonomy1!$B:$U,4,FALSE)</f>
        <v xml:space="preserve"> NCBI_TaxID=426428 {ECO:0000313|EnsemblFungi:FOXG_05491P0, ECO:0000313|Proteomes:UP000009097};</v>
      </c>
      <c r="M577" t="str">
        <f>VLOOKUP(B577,[2]taxonomy1!$B:$U,6,FALSE)</f>
        <v>Eukaryota</v>
      </c>
      <c r="N577" t="str">
        <f>VLOOKUP(B577,[2]taxonomy1!$B:$U,7,FALSE)</f>
        <v xml:space="preserve"> Fungi</v>
      </c>
      <c r="O577" t="str">
        <f>VLOOKUP(B577,[2]taxonomy1!$B:$U,8,FALSE)</f>
        <v xml:space="preserve"> Dikarya</v>
      </c>
      <c r="P577" t="str">
        <f>VLOOKUP(B577,[2]taxonomy1!$B:$U,9,FALSE)</f>
        <v xml:space="preserve"> Ascomycota</v>
      </c>
      <c r="Q577" t="str">
        <f>VLOOKUP(B577,[2]taxonomy1!$B:$U,10,FALSE)</f>
        <v xml:space="preserve"> Pezizomycotina</v>
      </c>
      <c r="R577" t="str">
        <f>VLOOKUP(B577,[2]taxonomy1!$B:$U,11,FALSE)</f>
        <v>Sordariomycetes</v>
      </c>
      <c r="S577" t="str">
        <f>VLOOKUP(B577,[2]taxonomy1!$B:$U,12,FALSE)</f>
        <v xml:space="preserve"> Hypocreomycetidae</v>
      </c>
      <c r="T577" t="str">
        <f>VLOOKUP(B577,[2]taxonomy1!$B:$U,13,FALSE)</f>
        <v xml:space="preserve"> Hypocreales</v>
      </c>
      <c r="U577" t="str">
        <f>VLOOKUP(B577,[2]taxonomy1!$B:$U,14,FALSE)</f>
        <v xml:space="preserve"> Nectriaceae</v>
      </c>
      <c r="V577" t="str">
        <f>VLOOKUP(B577,[2]taxonomy1!$B:$U,15,FALSE)</f>
        <v>Fusarium</v>
      </c>
      <c r="W577" t="str">
        <f>VLOOKUP(B577,[2]taxonomy1!$B:$U,16,FALSE)</f>
        <v xml:space="preserve"> Fusarium oxysporum species complex.</v>
      </c>
    </row>
    <row r="578" spans="1:23" x14ac:dyDescent="0.3">
      <c r="A578" t="s">
        <v>1118</v>
      </c>
      <c r="B578" t="s">
        <v>1119</v>
      </c>
      <c r="C578">
        <v>525</v>
      </c>
      <c r="D578" t="s">
        <v>1120</v>
      </c>
      <c r="E578">
        <v>299</v>
      </c>
      <c r="F578">
        <v>502</v>
      </c>
      <c r="G578">
        <v>86</v>
      </c>
      <c r="H578" t="s">
        <v>1121</v>
      </c>
      <c r="I578" t="s">
        <v>1120</v>
      </c>
      <c r="J578">
        <f t="shared" si="8"/>
        <v>203</v>
      </c>
      <c r="K578" t="str">
        <f>VLOOKUP(B578,[2]taxonomy1!$B:$U,2,FALSE)</f>
        <v xml:space="preserve"> Brassica oleracea var. oleracea.</v>
      </c>
      <c r="L578" t="str">
        <f>VLOOKUP(B578,[2]taxonomy1!$B:$U,4,FALSE)</f>
        <v xml:space="preserve"> NCBI_TaxID=109376 {ECO:0000313|EnsemblPlants:Bo00969s010.1, ECO:0000313|Proteomes:UP000032141};</v>
      </c>
      <c r="M578" t="str">
        <f>VLOOKUP(B578,[2]taxonomy1!$B:$U,6,FALSE)</f>
        <v>Eukaryota</v>
      </c>
      <c r="N578" t="str">
        <f>VLOOKUP(B578,[2]taxonomy1!$B:$U,7,FALSE)</f>
        <v xml:space="preserve"> Viridiplantae</v>
      </c>
      <c r="O578" t="str">
        <f>VLOOKUP(B578,[2]taxonomy1!$B:$U,8,FALSE)</f>
        <v xml:space="preserve"> Streptophyta</v>
      </c>
      <c r="P578" t="str">
        <f>VLOOKUP(B578,[2]taxonomy1!$B:$U,9,FALSE)</f>
        <v xml:space="preserve"> Embryophyta</v>
      </c>
      <c r="Q578" t="str">
        <f>VLOOKUP(B578,[2]taxonomy1!$B:$U,10,FALSE)</f>
        <v xml:space="preserve"> Tracheophyta</v>
      </c>
      <c r="R578" t="str">
        <f>VLOOKUP(B578,[2]taxonomy1!$B:$U,11,FALSE)</f>
        <v>Spermatophyta</v>
      </c>
      <c r="S578" t="str">
        <f>VLOOKUP(B578,[2]taxonomy1!$B:$U,12,FALSE)</f>
        <v xml:space="preserve"> Magnoliophyta</v>
      </c>
      <c r="T578" t="str">
        <f>VLOOKUP(B578,[2]taxonomy1!$B:$U,13,FALSE)</f>
        <v xml:space="preserve"> eudicotyledons</v>
      </c>
      <c r="U578" t="str">
        <f>VLOOKUP(B578,[2]taxonomy1!$B:$U,14,FALSE)</f>
        <v xml:space="preserve"> Gunneridae</v>
      </c>
      <c r="V578" t="str">
        <f>VLOOKUP(B578,[2]taxonomy1!$B:$U,15,FALSE)</f>
        <v>Pentapetalae</v>
      </c>
      <c r="W578" t="str">
        <f>VLOOKUP(B578,[2]taxonomy1!$B:$U,16,FALSE)</f>
        <v xml:space="preserve"> rosids</v>
      </c>
    </row>
    <row r="579" spans="1:23" x14ac:dyDescent="0.3">
      <c r="A579" t="s">
        <v>1118</v>
      </c>
      <c r="B579" t="s">
        <v>1119</v>
      </c>
      <c r="C579">
        <v>525</v>
      </c>
      <c r="D579" t="s">
        <v>10</v>
      </c>
      <c r="E579">
        <v>30</v>
      </c>
      <c r="F579">
        <v>298</v>
      </c>
      <c r="G579">
        <v>2735</v>
      </c>
      <c r="H579" t="s">
        <v>11</v>
      </c>
      <c r="I579" t="s">
        <v>10</v>
      </c>
      <c r="J579">
        <f t="shared" ref="J579:J642" si="9">F579-E579</f>
        <v>268</v>
      </c>
      <c r="K579" t="str">
        <f>VLOOKUP(B579,[2]taxonomy1!$B:$U,2,FALSE)</f>
        <v xml:space="preserve"> Brassica oleracea var. oleracea.</v>
      </c>
      <c r="L579" t="str">
        <f>VLOOKUP(B579,[2]taxonomy1!$B:$U,4,FALSE)</f>
        <v xml:space="preserve"> NCBI_TaxID=109376 {ECO:0000313|EnsemblPlants:Bo00969s010.1, ECO:0000313|Proteomes:UP000032141};</v>
      </c>
      <c r="M579" t="str">
        <f>VLOOKUP(B579,[2]taxonomy1!$B:$U,6,FALSE)</f>
        <v>Eukaryota</v>
      </c>
      <c r="N579" t="str">
        <f>VLOOKUP(B579,[2]taxonomy1!$B:$U,7,FALSE)</f>
        <v xml:space="preserve"> Viridiplantae</v>
      </c>
      <c r="O579" t="str">
        <f>VLOOKUP(B579,[2]taxonomy1!$B:$U,8,FALSE)</f>
        <v xml:space="preserve"> Streptophyta</v>
      </c>
      <c r="P579" t="str">
        <f>VLOOKUP(B579,[2]taxonomy1!$B:$U,9,FALSE)</f>
        <v xml:space="preserve"> Embryophyta</v>
      </c>
      <c r="Q579" t="str">
        <f>VLOOKUP(B579,[2]taxonomy1!$B:$U,10,FALSE)</f>
        <v xml:space="preserve"> Tracheophyta</v>
      </c>
      <c r="R579" t="str">
        <f>VLOOKUP(B579,[2]taxonomy1!$B:$U,11,FALSE)</f>
        <v>Spermatophyta</v>
      </c>
      <c r="S579" t="str">
        <f>VLOOKUP(B579,[2]taxonomy1!$B:$U,12,FALSE)</f>
        <v xml:space="preserve"> Magnoliophyta</v>
      </c>
      <c r="T579" t="str">
        <f>VLOOKUP(B579,[2]taxonomy1!$B:$U,13,FALSE)</f>
        <v xml:space="preserve"> eudicotyledons</v>
      </c>
      <c r="U579" t="str">
        <f>VLOOKUP(B579,[2]taxonomy1!$B:$U,14,FALSE)</f>
        <v xml:space="preserve"> Gunneridae</v>
      </c>
      <c r="V579" t="str">
        <f>VLOOKUP(B579,[2]taxonomy1!$B:$U,15,FALSE)</f>
        <v>Pentapetalae</v>
      </c>
      <c r="W579" t="str">
        <f>VLOOKUP(B579,[2]taxonomy1!$B:$U,16,FALSE)</f>
        <v xml:space="preserve"> rosids</v>
      </c>
    </row>
    <row r="580" spans="1:23" x14ac:dyDescent="0.3">
      <c r="A580" t="s">
        <v>1122</v>
      </c>
      <c r="B580" t="s">
        <v>1123</v>
      </c>
      <c r="C580">
        <v>287</v>
      </c>
      <c r="D580" t="s">
        <v>10</v>
      </c>
      <c r="E580">
        <v>81</v>
      </c>
      <c r="F580">
        <v>187</v>
      </c>
      <c r="G580">
        <v>2735</v>
      </c>
      <c r="H580" t="s">
        <v>11</v>
      </c>
      <c r="I580" t="s">
        <v>10</v>
      </c>
      <c r="J580">
        <f t="shared" si="9"/>
        <v>106</v>
      </c>
      <c r="K580" t="str">
        <f>VLOOKUP(B580,[2]taxonomy1!$B:$U,2,FALSE)</f>
        <v xml:space="preserve"> Brassica oleracea var. oleracea.</v>
      </c>
      <c r="L580" t="str">
        <f>VLOOKUP(B580,[2]taxonomy1!$B:$U,4,FALSE)</f>
        <v xml:space="preserve"> NCBI_TaxID=109376 {ECO:0000313|EnsemblPlants:Bo01417s020.1, ECO:0000313|Proteomes:UP000032141};</v>
      </c>
      <c r="M580" t="str">
        <f>VLOOKUP(B580,[2]taxonomy1!$B:$U,6,FALSE)</f>
        <v>Eukaryota</v>
      </c>
      <c r="N580" t="str">
        <f>VLOOKUP(B580,[2]taxonomy1!$B:$U,7,FALSE)</f>
        <v xml:space="preserve"> Viridiplantae</v>
      </c>
      <c r="O580" t="str">
        <f>VLOOKUP(B580,[2]taxonomy1!$B:$U,8,FALSE)</f>
        <v xml:space="preserve"> Streptophyta</v>
      </c>
      <c r="P580" t="str">
        <f>VLOOKUP(B580,[2]taxonomy1!$B:$U,9,FALSE)</f>
        <v xml:space="preserve"> Embryophyta</v>
      </c>
      <c r="Q580" t="str">
        <f>VLOOKUP(B580,[2]taxonomy1!$B:$U,10,FALSE)</f>
        <v xml:space="preserve"> Tracheophyta</v>
      </c>
      <c r="R580" t="str">
        <f>VLOOKUP(B580,[2]taxonomy1!$B:$U,11,FALSE)</f>
        <v>Spermatophyta</v>
      </c>
      <c r="S580" t="str">
        <f>VLOOKUP(B580,[2]taxonomy1!$B:$U,12,FALSE)</f>
        <v xml:space="preserve"> Magnoliophyta</v>
      </c>
      <c r="T580" t="str">
        <f>VLOOKUP(B580,[2]taxonomy1!$B:$U,13,FALSE)</f>
        <v xml:space="preserve"> eudicotyledons</v>
      </c>
      <c r="U580" t="str">
        <f>VLOOKUP(B580,[2]taxonomy1!$B:$U,14,FALSE)</f>
        <v xml:space="preserve"> Gunneridae</v>
      </c>
      <c r="V580" t="str">
        <f>VLOOKUP(B580,[2]taxonomy1!$B:$U,15,FALSE)</f>
        <v>Pentapetalae</v>
      </c>
      <c r="W580" t="str">
        <f>VLOOKUP(B580,[2]taxonomy1!$B:$U,16,FALSE)</f>
        <v xml:space="preserve"> rosids</v>
      </c>
    </row>
    <row r="581" spans="1:23" x14ac:dyDescent="0.3">
      <c r="A581" t="s">
        <v>1122</v>
      </c>
      <c r="B581" t="s">
        <v>1123</v>
      </c>
      <c r="C581">
        <v>287</v>
      </c>
      <c r="D581" t="s">
        <v>10</v>
      </c>
      <c r="E581">
        <v>222</v>
      </c>
      <c r="F581">
        <v>280</v>
      </c>
      <c r="G581">
        <v>2735</v>
      </c>
      <c r="H581" t="s">
        <v>11</v>
      </c>
      <c r="I581" t="s">
        <v>10</v>
      </c>
      <c r="J581">
        <f t="shared" si="9"/>
        <v>58</v>
      </c>
      <c r="K581" t="str">
        <f>VLOOKUP(B581,[2]taxonomy1!$B:$U,2,FALSE)</f>
        <v xml:space="preserve"> Brassica oleracea var. oleracea.</v>
      </c>
      <c r="L581" t="str">
        <f>VLOOKUP(B581,[2]taxonomy1!$B:$U,4,FALSE)</f>
        <v xml:space="preserve"> NCBI_TaxID=109376 {ECO:0000313|EnsemblPlants:Bo01417s020.1, ECO:0000313|Proteomes:UP000032141};</v>
      </c>
      <c r="M581" t="str">
        <f>VLOOKUP(B581,[2]taxonomy1!$B:$U,6,FALSE)</f>
        <v>Eukaryota</v>
      </c>
      <c r="N581" t="str">
        <f>VLOOKUP(B581,[2]taxonomy1!$B:$U,7,FALSE)</f>
        <v xml:space="preserve"> Viridiplantae</v>
      </c>
      <c r="O581" t="str">
        <f>VLOOKUP(B581,[2]taxonomy1!$B:$U,8,FALSE)</f>
        <v xml:space="preserve"> Streptophyta</v>
      </c>
      <c r="P581" t="str">
        <f>VLOOKUP(B581,[2]taxonomy1!$B:$U,9,FALSE)</f>
        <v xml:space="preserve"> Embryophyta</v>
      </c>
      <c r="Q581" t="str">
        <f>VLOOKUP(B581,[2]taxonomy1!$B:$U,10,FALSE)</f>
        <v xml:space="preserve"> Tracheophyta</v>
      </c>
      <c r="R581" t="str">
        <f>VLOOKUP(B581,[2]taxonomy1!$B:$U,11,FALSE)</f>
        <v>Spermatophyta</v>
      </c>
      <c r="S581" t="str">
        <f>VLOOKUP(B581,[2]taxonomy1!$B:$U,12,FALSE)</f>
        <v xml:space="preserve"> Magnoliophyta</v>
      </c>
      <c r="T581" t="str">
        <f>VLOOKUP(B581,[2]taxonomy1!$B:$U,13,FALSE)</f>
        <v xml:space="preserve"> eudicotyledons</v>
      </c>
      <c r="U581" t="str">
        <f>VLOOKUP(B581,[2]taxonomy1!$B:$U,14,FALSE)</f>
        <v xml:space="preserve"> Gunneridae</v>
      </c>
      <c r="V581" t="str">
        <f>VLOOKUP(B581,[2]taxonomy1!$B:$U,15,FALSE)</f>
        <v>Pentapetalae</v>
      </c>
      <c r="W581" t="str">
        <f>VLOOKUP(B581,[2]taxonomy1!$B:$U,16,FALSE)</f>
        <v xml:space="preserve"> rosids</v>
      </c>
    </row>
    <row r="582" spans="1:23" x14ac:dyDescent="0.3">
      <c r="A582" t="s">
        <v>1124</v>
      </c>
      <c r="B582" t="s">
        <v>1125</v>
      </c>
      <c r="C582">
        <v>310</v>
      </c>
      <c r="D582" t="s">
        <v>10</v>
      </c>
      <c r="E582">
        <v>31</v>
      </c>
      <c r="F582">
        <v>304</v>
      </c>
      <c r="G582">
        <v>2735</v>
      </c>
      <c r="H582" t="s">
        <v>11</v>
      </c>
      <c r="I582" t="s">
        <v>10</v>
      </c>
      <c r="J582">
        <f t="shared" si="9"/>
        <v>273</v>
      </c>
      <c r="K582" t="str">
        <f>VLOOKUP(B582,[2]taxonomy1!$B:$U,2,FALSE)</f>
        <v xml:space="preserve"> Brassica oleracea var. oleracea.</v>
      </c>
      <c r="L582" t="str">
        <f>VLOOKUP(B582,[2]taxonomy1!$B:$U,4,FALSE)</f>
        <v xml:space="preserve"> NCBI_TaxID=109376 {ECO:0000313|EnsemblPlants:Bo1g110180.1, ECO:0000313|Proteomes:UP000032141};</v>
      </c>
      <c r="M582" t="str">
        <f>VLOOKUP(B582,[2]taxonomy1!$B:$U,6,FALSE)</f>
        <v>Eukaryota</v>
      </c>
      <c r="N582" t="str">
        <f>VLOOKUP(B582,[2]taxonomy1!$B:$U,7,FALSE)</f>
        <v xml:space="preserve"> Viridiplantae</v>
      </c>
      <c r="O582" t="str">
        <f>VLOOKUP(B582,[2]taxonomy1!$B:$U,8,FALSE)</f>
        <v xml:space="preserve"> Streptophyta</v>
      </c>
      <c r="P582" t="str">
        <f>VLOOKUP(B582,[2]taxonomy1!$B:$U,9,FALSE)</f>
        <v xml:space="preserve"> Embryophyta</v>
      </c>
      <c r="Q582" t="str">
        <f>VLOOKUP(B582,[2]taxonomy1!$B:$U,10,FALSE)</f>
        <v xml:space="preserve"> Tracheophyta</v>
      </c>
      <c r="R582" t="str">
        <f>VLOOKUP(B582,[2]taxonomy1!$B:$U,11,FALSE)</f>
        <v>Spermatophyta</v>
      </c>
      <c r="S582" t="str">
        <f>VLOOKUP(B582,[2]taxonomy1!$B:$U,12,FALSE)</f>
        <v xml:space="preserve"> Magnoliophyta</v>
      </c>
      <c r="T582" t="str">
        <f>VLOOKUP(B582,[2]taxonomy1!$B:$U,13,FALSE)</f>
        <v xml:space="preserve"> eudicotyledons</v>
      </c>
      <c r="U582" t="str">
        <f>VLOOKUP(B582,[2]taxonomy1!$B:$U,14,FALSE)</f>
        <v xml:space="preserve"> Gunneridae</v>
      </c>
      <c r="V582" t="str">
        <f>VLOOKUP(B582,[2]taxonomy1!$B:$U,15,FALSE)</f>
        <v>Pentapetalae</v>
      </c>
      <c r="W582" t="str">
        <f>VLOOKUP(B582,[2]taxonomy1!$B:$U,16,FALSE)</f>
        <v xml:space="preserve"> rosids</v>
      </c>
    </row>
    <row r="583" spans="1:23" x14ac:dyDescent="0.3">
      <c r="A583" t="s">
        <v>1126</v>
      </c>
      <c r="B583" t="s">
        <v>1127</v>
      </c>
      <c r="C583">
        <v>276</v>
      </c>
      <c r="D583" t="s">
        <v>10</v>
      </c>
      <c r="E583">
        <v>4</v>
      </c>
      <c r="F583">
        <v>269</v>
      </c>
      <c r="G583">
        <v>2735</v>
      </c>
      <c r="H583" t="s">
        <v>11</v>
      </c>
      <c r="I583" t="s">
        <v>10</v>
      </c>
      <c r="J583">
        <f t="shared" si="9"/>
        <v>265</v>
      </c>
      <c r="K583" t="str">
        <f>VLOOKUP(B583,[2]taxonomy1!$B:$U,2,FALSE)</f>
        <v xml:space="preserve"> Brassica oleracea var. oleracea.</v>
      </c>
      <c r="L583" t="str">
        <f>VLOOKUP(B583,[2]taxonomy1!$B:$U,4,FALSE)</f>
        <v xml:space="preserve"> NCBI_TaxID=109376 {ECO:0000313|EnsemblPlants:Bo1g158790.1, ECO:0000313|Proteomes:UP000032141};</v>
      </c>
      <c r="M583" t="str">
        <f>VLOOKUP(B583,[2]taxonomy1!$B:$U,6,FALSE)</f>
        <v>Eukaryota</v>
      </c>
      <c r="N583" t="str">
        <f>VLOOKUP(B583,[2]taxonomy1!$B:$U,7,FALSE)</f>
        <v xml:space="preserve"> Viridiplantae</v>
      </c>
      <c r="O583" t="str">
        <f>VLOOKUP(B583,[2]taxonomy1!$B:$U,8,FALSE)</f>
        <v xml:space="preserve"> Streptophyta</v>
      </c>
      <c r="P583" t="str">
        <f>VLOOKUP(B583,[2]taxonomy1!$B:$U,9,FALSE)</f>
        <v xml:space="preserve"> Embryophyta</v>
      </c>
      <c r="Q583" t="str">
        <f>VLOOKUP(B583,[2]taxonomy1!$B:$U,10,FALSE)</f>
        <v xml:space="preserve"> Tracheophyta</v>
      </c>
      <c r="R583" t="str">
        <f>VLOOKUP(B583,[2]taxonomy1!$B:$U,11,FALSE)</f>
        <v>Spermatophyta</v>
      </c>
      <c r="S583" t="str">
        <f>VLOOKUP(B583,[2]taxonomy1!$B:$U,12,FALSE)</f>
        <v xml:space="preserve"> Magnoliophyta</v>
      </c>
      <c r="T583" t="str">
        <f>VLOOKUP(B583,[2]taxonomy1!$B:$U,13,FALSE)</f>
        <v xml:space="preserve"> eudicotyledons</v>
      </c>
      <c r="U583" t="str">
        <f>VLOOKUP(B583,[2]taxonomy1!$B:$U,14,FALSE)</f>
        <v xml:space="preserve"> Gunneridae</v>
      </c>
      <c r="V583" t="str">
        <f>VLOOKUP(B583,[2]taxonomy1!$B:$U,15,FALSE)</f>
        <v>Pentapetalae</v>
      </c>
      <c r="W583" t="str">
        <f>VLOOKUP(B583,[2]taxonomy1!$B:$U,16,FALSE)</f>
        <v xml:space="preserve"> rosids</v>
      </c>
    </row>
    <row r="584" spans="1:23" x14ac:dyDescent="0.3">
      <c r="A584" t="s">
        <v>1128</v>
      </c>
      <c r="B584" t="s">
        <v>1129</v>
      </c>
      <c r="C584">
        <v>276</v>
      </c>
      <c r="D584" t="s">
        <v>10</v>
      </c>
      <c r="E584">
        <v>4</v>
      </c>
      <c r="F584">
        <v>269</v>
      </c>
      <c r="G584">
        <v>2735</v>
      </c>
      <c r="H584" t="s">
        <v>11</v>
      </c>
      <c r="I584" t="s">
        <v>10</v>
      </c>
      <c r="J584">
        <f t="shared" si="9"/>
        <v>265</v>
      </c>
      <c r="K584" t="str">
        <f>VLOOKUP(B584,[2]taxonomy1!$B:$U,2,FALSE)</f>
        <v xml:space="preserve"> Brassica oleracea var. oleracea.</v>
      </c>
      <c r="L584" t="str">
        <f>VLOOKUP(B584,[2]taxonomy1!$B:$U,4,FALSE)</f>
        <v xml:space="preserve"> NCBI_TaxID=109376 {ECO:0000313|EnsemblPlants:Bo2g012360.1, ECO:0000313|Proteomes:UP000032141};</v>
      </c>
      <c r="M584" t="str">
        <f>VLOOKUP(B584,[2]taxonomy1!$B:$U,6,FALSE)</f>
        <v>Eukaryota</v>
      </c>
      <c r="N584" t="str">
        <f>VLOOKUP(B584,[2]taxonomy1!$B:$U,7,FALSE)</f>
        <v xml:space="preserve"> Viridiplantae</v>
      </c>
      <c r="O584" t="str">
        <f>VLOOKUP(B584,[2]taxonomy1!$B:$U,8,FALSE)</f>
        <v xml:space="preserve"> Streptophyta</v>
      </c>
      <c r="P584" t="str">
        <f>VLOOKUP(B584,[2]taxonomy1!$B:$U,9,FALSE)</f>
        <v xml:space="preserve"> Embryophyta</v>
      </c>
      <c r="Q584" t="str">
        <f>VLOOKUP(B584,[2]taxonomy1!$B:$U,10,FALSE)</f>
        <v xml:space="preserve"> Tracheophyta</v>
      </c>
      <c r="R584" t="str">
        <f>VLOOKUP(B584,[2]taxonomy1!$B:$U,11,FALSE)</f>
        <v>Spermatophyta</v>
      </c>
      <c r="S584" t="str">
        <f>VLOOKUP(B584,[2]taxonomy1!$B:$U,12,FALSE)</f>
        <v xml:space="preserve"> Magnoliophyta</v>
      </c>
      <c r="T584" t="str">
        <f>VLOOKUP(B584,[2]taxonomy1!$B:$U,13,FALSE)</f>
        <v xml:space="preserve"> eudicotyledons</v>
      </c>
      <c r="U584" t="str">
        <f>VLOOKUP(B584,[2]taxonomy1!$B:$U,14,FALSE)</f>
        <v xml:space="preserve"> Gunneridae</v>
      </c>
      <c r="V584" t="str">
        <f>VLOOKUP(B584,[2]taxonomy1!$B:$U,15,FALSE)</f>
        <v>Pentapetalae</v>
      </c>
      <c r="W584" t="str">
        <f>VLOOKUP(B584,[2]taxonomy1!$B:$U,16,FALSE)</f>
        <v xml:space="preserve"> rosids</v>
      </c>
    </row>
    <row r="585" spans="1:23" x14ac:dyDescent="0.3">
      <c r="A585" t="s">
        <v>1130</v>
      </c>
      <c r="B585" t="s">
        <v>1131</v>
      </c>
      <c r="C585">
        <v>64</v>
      </c>
      <c r="D585" t="s">
        <v>10</v>
      </c>
      <c r="E585">
        <v>7</v>
      </c>
      <c r="F585">
        <v>57</v>
      </c>
      <c r="G585">
        <v>2735</v>
      </c>
      <c r="H585" t="s">
        <v>11</v>
      </c>
      <c r="I585" t="s">
        <v>10</v>
      </c>
      <c r="J585">
        <f t="shared" si="9"/>
        <v>50</v>
      </c>
      <c r="K585" t="str">
        <f>VLOOKUP(B585,[2]taxonomy1!$B:$U,2,FALSE)</f>
        <v xml:space="preserve"> Brassica oleracea var. oleracea.</v>
      </c>
      <c r="L585" t="str">
        <f>VLOOKUP(B585,[2]taxonomy1!$B:$U,4,FALSE)</f>
        <v xml:space="preserve"> NCBI_TaxID=109376 {ECO:0000313|EnsemblPlants:Bo2g168100.1, ECO:0000313|Proteomes:UP000032141};</v>
      </c>
      <c r="M585" t="str">
        <f>VLOOKUP(B585,[2]taxonomy1!$B:$U,6,FALSE)</f>
        <v>Eukaryota</v>
      </c>
      <c r="N585" t="str">
        <f>VLOOKUP(B585,[2]taxonomy1!$B:$U,7,FALSE)</f>
        <v xml:space="preserve"> Viridiplantae</v>
      </c>
      <c r="O585" t="str">
        <f>VLOOKUP(B585,[2]taxonomy1!$B:$U,8,FALSE)</f>
        <v xml:space="preserve"> Streptophyta</v>
      </c>
      <c r="P585" t="str">
        <f>VLOOKUP(B585,[2]taxonomy1!$B:$U,9,FALSE)</f>
        <v xml:space="preserve"> Embryophyta</v>
      </c>
      <c r="Q585" t="str">
        <f>VLOOKUP(B585,[2]taxonomy1!$B:$U,10,FALSE)</f>
        <v xml:space="preserve"> Tracheophyta</v>
      </c>
      <c r="R585" t="str">
        <f>VLOOKUP(B585,[2]taxonomy1!$B:$U,11,FALSE)</f>
        <v>Spermatophyta</v>
      </c>
      <c r="S585" t="str">
        <f>VLOOKUP(B585,[2]taxonomy1!$B:$U,12,FALSE)</f>
        <v xml:space="preserve"> Magnoliophyta</v>
      </c>
      <c r="T585" t="str">
        <f>VLOOKUP(B585,[2]taxonomy1!$B:$U,13,FALSE)</f>
        <v xml:space="preserve"> eudicotyledons</v>
      </c>
      <c r="U585" t="str">
        <f>VLOOKUP(B585,[2]taxonomy1!$B:$U,14,FALSE)</f>
        <v xml:space="preserve"> Gunneridae</v>
      </c>
      <c r="V585" t="str">
        <f>VLOOKUP(B585,[2]taxonomy1!$B:$U,15,FALSE)</f>
        <v>Pentapetalae</v>
      </c>
      <c r="W585" t="str">
        <f>VLOOKUP(B585,[2]taxonomy1!$B:$U,16,FALSE)</f>
        <v xml:space="preserve"> rosids</v>
      </c>
    </row>
    <row r="586" spans="1:23" x14ac:dyDescent="0.3">
      <c r="A586" t="s">
        <v>1132</v>
      </c>
      <c r="B586" t="s">
        <v>1133</v>
      </c>
      <c r="C586">
        <v>274</v>
      </c>
      <c r="D586" t="s">
        <v>10</v>
      </c>
      <c r="E586">
        <v>4</v>
      </c>
      <c r="F586">
        <v>267</v>
      </c>
      <c r="G586">
        <v>2735</v>
      </c>
      <c r="H586" t="s">
        <v>11</v>
      </c>
      <c r="I586" t="s">
        <v>10</v>
      </c>
      <c r="J586">
        <f t="shared" si="9"/>
        <v>263</v>
      </c>
      <c r="K586" t="str">
        <f>VLOOKUP(B586,[2]taxonomy1!$B:$U,2,FALSE)</f>
        <v xml:space="preserve"> Brassica oleracea var. oleracea.</v>
      </c>
      <c r="L586" t="str">
        <f>VLOOKUP(B586,[2]taxonomy1!$B:$U,4,FALSE)</f>
        <v xml:space="preserve"> NCBI_TaxID=109376 {ECO:0000313|EnsemblPlants:Bo3g019290.1, ECO:0000313|Proteomes:UP000032141};</v>
      </c>
      <c r="M586" t="str">
        <f>VLOOKUP(B586,[2]taxonomy1!$B:$U,6,FALSE)</f>
        <v>Eukaryota</v>
      </c>
      <c r="N586" t="str">
        <f>VLOOKUP(B586,[2]taxonomy1!$B:$U,7,FALSE)</f>
        <v xml:space="preserve"> Viridiplantae</v>
      </c>
      <c r="O586" t="str">
        <f>VLOOKUP(B586,[2]taxonomy1!$B:$U,8,FALSE)</f>
        <v xml:space="preserve"> Streptophyta</v>
      </c>
      <c r="P586" t="str">
        <f>VLOOKUP(B586,[2]taxonomy1!$B:$U,9,FALSE)</f>
        <v xml:space="preserve"> Embryophyta</v>
      </c>
      <c r="Q586" t="str">
        <f>VLOOKUP(B586,[2]taxonomy1!$B:$U,10,FALSE)</f>
        <v xml:space="preserve"> Tracheophyta</v>
      </c>
      <c r="R586" t="str">
        <f>VLOOKUP(B586,[2]taxonomy1!$B:$U,11,FALSE)</f>
        <v>Spermatophyta</v>
      </c>
      <c r="S586" t="str">
        <f>VLOOKUP(B586,[2]taxonomy1!$B:$U,12,FALSE)</f>
        <v xml:space="preserve"> Magnoliophyta</v>
      </c>
      <c r="T586" t="str">
        <f>VLOOKUP(B586,[2]taxonomy1!$B:$U,13,FALSE)</f>
        <v xml:space="preserve"> eudicotyledons</v>
      </c>
      <c r="U586" t="str">
        <f>VLOOKUP(B586,[2]taxonomy1!$B:$U,14,FALSE)</f>
        <v xml:space="preserve"> Gunneridae</v>
      </c>
      <c r="V586" t="str">
        <f>VLOOKUP(B586,[2]taxonomy1!$B:$U,15,FALSE)</f>
        <v>Pentapetalae</v>
      </c>
      <c r="W586" t="str">
        <f>VLOOKUP(B586,[2]taxonomy1!$B:$U,16,FALSE)</f>
        <v xml:space="preserve"> rosids</v>
      </c>
    </row>
    <row r="587" spans="1:23" x14ac:dyDescent="0.3">
      <c r="A587" t="s">
        <v>1134</v>
      </c>
      <c r="B587" t="s">
        <v>1135</v>
      </c>
      <c r="C587">
        <v>321</v>
      </c>
      <c r="D587" t="s">
        <v>10</v>
      </c>
      <c r="E587">
        <v>49</v>
      </c>
      <c r="F587">
        <v>314</v>
      </c>
      <c r="G587">
        <v>2735</v>
      </c>
      <c r="H587" t="s">
        <v>11</v>
      </c>
      <c r="I587" t="s">
        <v>10</v>
      </c>
      <c r="J587">
        <f t="shared" si="9"/>
        <v>265</v>
      </c>
      <c r="K587" t="str">
        <f>VLOOKUP(B587,[2]taxonomy1!$B:$U,2,FALSE)</f>
        <v xml:space="preserve"> Brassica oleracea var. oleracea.</v>
      </c>
      <c r="L587" t="str">
        <f>VLOOKUP(B587,[2]taxonomy1!$B:$U,4,FALSE)</f>
        <v xml:space="preserve"> NCBI_TaxID=109376 {ECO:0000313|EnsemblPlants:Bo3g055210.1, ECO:0000313|Proteomes:UP000032141};</v>
      </c>
      <c r="M587" t="str">
        <f>VLOOKUP(B587,[2]taxonomy1!$B:$U,6,FALSE)</f>
        <v>Eukaryota</v>
      </c>
      <c r="N587" t="str">
        <f>VLOOKUP(B587,[2]taxonomy1!$B:$U,7,FALSE)</f>
        <v xml:space="preserve"> Viridiplantae</v>
      </c>
      <c r="O587" t="str">
        <f>VLOOKUP(B587,[2]taxonomy1!$B:$U,8,FALSE)</f>
        <v xml:space="preserve"> Streptophyta</v>
      </c>
      <c r="P587" t="str">
        <f>VLOOKUP(B587,[2]taxonomy1!$B:$U,9,FALSE)</f>
        <v xml:space="preserve"> Embryophyta</v>
      </c>
      <c r="Q587" t="str">
        <f>VLOOKUP(B587,[2]taxonomy1!$B:$U,10,FALSE)</f>
        <v xml:space="preserve"> Tracheophyta</v>
      </c>
      <c r="R587" t="str">
        <f>VLOOKUP(B587,[2]taxonomy1!$B:$U,11,FALSE)</f>
        <v>Spermatophyta</v>
      </c>
      <c r="S587" t="str">
        <f>VLOOKUP(B587,[2]taxonomy1!$B:$U,12,FALSE)</f>
        <v xml:space="preserve"> Magnoliophyta</v>
      </c>
      <c r="T587" t="str">
        <f>VLOOKUP(B587,[2]taxonomy1!$B:$U,13,FALSE)</f>
        <v xml:space="preserve"> eudicotyledons</v>
      </c>
      <c r="U587" t="str">
        <f>VLOOKUP(B587,[2]taxonomy1!$B:$U,14,FALSE)</f>
        <v xml:space="preserve"> Gunneridae</v>
      </c>
      <c r="V587" t="str">
        <f>VLOOKUP(B587,[2]taxonomy1!$B:$U,15,FALSE)</f>
        <v>Pentapetalae</v>
      </c>
      <c r="W587" t="str">
        <f>VLOOKUP(B587,[2]taxonomy1!$B:$U,16,FALSE)</f>
        <v xml:space="preserve"> rosids</v>
      </c>
    </row>
    <row r="588" spans="1:23" x14ac:dyDescent="0.3">
      <c r="A588" t="s">
        <v>1136</v>
      </c>
      <c r="B588" t="s">
        <v>1137</v>
      </c>
      <c r="C588">
        <v>309</v>
      </c>
      <c r="D588" t="s">
        <v>10</v>
      </c>
      <c r="E588">
        <v>30</v>
      </c>
      <c r="F588">
        <v>303</v>
      </c>
      <c r="G588">
        <v>2735</v>
      </c>
      <c r="H588" t="s">
        <v>11</v>
      </c>
      <c r="I588" t="s">
        <v>10</v>
      </c>
      <c r="J588">
        <f t="shared" si="9"/>
        <v>273</v>
      </c>
      <c r="K588" t="str">
        <f>VLOOKUP(B588,[2]taxonomy1!$B:$U,2,FALSE)</f>
        <v xml:space="preserve"> Brassica oleracea var. oleracea.</v>
      </c>
      <c r="L588" t="str">
        <f>VLOOKUP(B588,[2]taxonomy1!$B:$U,4,FALSE)</f>
        <v xml:space="preserve"> NCBI_TaxID=109376 {ECO:0000313|EnsemblPlants:Bo3g074640.1, ECO:0000313|Proteomes:UP000032141};</v>
      </c>
      <c r="M588" t="str">
        <f>VLOOKUP(B588,[2]taxonomy1!$B:$U,6,FALSE)</f>
        <v>Eukaryota</v>
      </c>
      <c r="N588" t="str">
        <f>VLOOKUP(B588,[2]taxonomy1!$B:$U,7,FALSE)</f>
        <v xml:space="preserve"> Viridiplantae</v>
      </c>
      <c r="O588" t="str">
        <f>VLOOKUP(B588,[2]taxonomy1!$B:$U,8,FALSE)</f>
        <v xml:space="preserve"> Streptophyta</v>
      </c>
      <c r="P588" t="str">
        <f>VLOOKUP(B588,[2]taxonomy1!$B:$U,9,FALSE)</f>
        <v xml:space="preserve"> Embryophyta</v>
      </c>
      <c r="Q588" t="str">
        <f>VLOOKUP(B588,[2]taxonomy1!$B:$U,10,FALSE)</f>
        <v xml:space="preserve"> Tracheophyta</v>
      </c>
      <c r="R588" t="str">
        <f>VLOOKUP(B588,[2]taxonomy1!$B:$U,11,FALSE)</f>
        <v>Spermatophyta</v>
      </c>
      <c r="S588" t="str">
        <f>VLOOKUP(B588,[2]taxonomy1!$B:$U,12,FALSE)</f>
        <v xml:space="preserve"> Magnoliophyta</v>
      </c>
      <c r="T588" t="str">
        <f>VLOOKUP(B588,[2]taxonomy1!$B:$U,13,FALSE)</f>
        <v xml:space="preserve"> eudicotyledons</v>
      </c>
      <c r="U588" t="str">
        <f>VLOOKUP(B588,[2]taxonomy1!$B:$U,14,FALSE)</f>
        <v xml:space="preserve"> Gunneridae</v>
      </c>
      <c r="V588" t="str">
        <f>VLOOKUP(B588,[2]taxonomy1!$B:$U,15,FALSE)</f>
        <v>Pentapetalae</v>
      </c>
      <c r="W588" t="str">
        <f>VLOOKUP(B588,[2]taxonomy1!$B:$U,16,FALSE)</f>
        <v xml:space="preserve"> rosids</v>
      </c>
    </row>
    <row r="589" spans="1:23" x14ac:dyDescent="0.3">
      <c r="A589" t="s">
        <v>1138</v>
      </c>
      <c r="B589" t="s">
        <v>1139</v>
      </c>
      <c r="C589">
        <v>276</v>
      </c>
      <c r="D589" t="s">
        <v>10</v>
      </c>
      <c r="E589">
        <v>4</v>
      </c>
      <c r="F589">
        <v>269</v>
      </c>
      <c r="G589">
        <v>2735</v>
      </c>
      <c r="H589" t="s">
        <v>11</v>
      </c>
      <c r="I589" t="s">
        <v>10</v>
      </c>
      <c r="J589">
        <f t="shared" si="9"/>
        <v>265</v>
      </c>
      <c r="K589" t="str">
        <f>VLOOKUP(B589,[2]taxonomy1!$B:$U,2,FALSE)</f>
        <v xml:space="preserve"> Brassica oleracea var. oleracea.</v>
      </c>
      <c r="L589" t="str">
        <f>VLOOKUP(B589,[2]taxonomy1!$B:$U,4,FALSE)</f>
        <v xml:space="preserve"> NCBI_TaxID=109376 {ECO:0000313|EnsemblPlants:Bo3g096450.1, ECO:0000313|Proteomes:UP000032141};</v>
      </c>
      <c r="M589" t="str">
        <f>VLOOKUP(B589,[2]taxonomy1!$B:$U,6,FALSE)</f>
        <v>Eukaryota</v>
      </c>
      <c r="N589" t="str">
        <f>VLOOKUP(B589,[2]taxonomy1!$B:$U,7,FALSE)</f>
        <v xml:space="preserve"> Viridiplantae</v>
      </c>
      <c r="O589" t="str">
        <f>VLOOKUP(B589,[2]taxonomy1!$B:$U,8,FALSE)</f>
        <v xml:space="preserve"> Streptophyta</v>
      </c>
      <c r="P589" t="str">
        <f>VLOOKUP(B589,[2]taxonomy1!$B:$U,9,FALSE)</f>
        <v xml:space="preserve"> Embryophyta</v>
      </c>
      <c r="Q589" t="str">
        <f>VLOOKUP(B589,[2]taxonomy1!$B:$U,10,FALSE)</f>
        <v xml:space="preserve"> Tracheophyta</v>
      </c>
      <c r="R589" t="str">
        <f>VLOOKUP(B589,[2]taxonomy1!$B:$U,11,FALSE)</f>
        <v>Spermatophyta</v>
      </c>
      <c r="S589" t="str">
        <f>VLOOKUP(B589,[2]taxonomy1!$B:$U,12,FALSE)</f>
        <v xml:space="preserve"> Magnoliophyta</v>
      </c>
      <c r="T589" t="str">
        <f>VLOOKUP(B589,[2]taxonomy1!$B:$U,13,FALSE)</f>
        <v xml:space="preserve"> eudicotyledons</v>
      </c>
      <c r="U589" t="str">
        <f>VLOOKUP(B589,[2]taxonomy1!$B:$U,14,FALSE)</f>
        <v xml:space="preserve"> Gunneridae</v>
      </c>
      <c r="V589" t="str">
        <f>VLOOKUP(B589,[2]taxonomy1!$B:$U,15,FALSE)</f>
        <v>Pentapetalae</v>
      </c>
      <c r="W589" t="str">
        <f>VLOOKUP(B589,[2]taxonomy1!$B:$U,16,FALSE)</f>
        <v xml:space="preserve"> rosids</v>
      </c>
    </row>
    <row r="590" spans="1:23" x14ac:dyDescent="0.3">
      <c r="A590" t="s">
        <v>1140</v>
      </c>
      <c r="B590" t="s">
        <v>1141</v>
      </c>
      <c r="C590">
        <v>275</v>
      </c>
      <c r="D590" t="s">
        <v>10</v>
      </c>
      <c r="E590">
        <v>66</v>
      </c>
      <c r="F590">
        <v>254</v>
      </c>
      <c r="G590">
        <v>2735</v>
      </c>
      <c r="H590" t="s">
        <v>11</v>
      </c>
      <c r="I590" t="s">
        <v>10</v>
      </c>
      <c r="J590">
        <f t="shared" si="9"/>
        <v>188</v>
      </c>
      <c r="K590" t="str">
        <f>VLOOKUP(B590,[2]taxonomy1!$B:$U,2,FALSE)</f>
        <v xml:space="preserve"> Brassica oleracea var. oleracea.</v>
      </c>
      <c r="L590" t="str">
        <f>VLOOKUP(B590,[2]taxonomy1!$B:$U,4,FALSE)</f>
        <v xml:space="preserve"> NCBI_TaxID=109376 {ECO:0000313|EnsemblPlants:Bo5g136790.1, ECO:0000313|Proteomes:UP000032141};</v>
      </c>
      <c r="M590" t="str">
        <f>VLOOKUP(B590,[2]taxonomy1!$B:$U,6,FALSE)</f>
        <v>Eukaryota</v>
      </c>
      <c r="N590" t="str">
        <f>VLOOKUP(B590,[2]taxonomy1!$B:$U,7,FALSE)</f>
        <v xml:space="preserve"> Viridiplantae</v>
      </c>
      <c r="O590" t="str">
        <f>VLOOKUP(B590,[2]taxonomy1!$B:$U,8,FALSE)</f>
        <v xml:space="preserve"> Streptophyta</v>
      </c>
      <c r="P590" t="str">
        <f>VLOOKUP(B590,[2]taxonomy1!$B:$U,9,FALSE)</f>
        <v xml:space="preserve"> Embryophyta</v>
      </c>
      <c r="Q590" t="str">
        <f>VLOOKUP(B590,[2]taxonomy1!$B:$U,10,FALSE)</f>
        <v xml:space="preserve"> Tracheophyta</v>
      </c>
      <c r="R590" t="str">
        <f>VLOOKUP(B590,[2]taxonomy1!$B:$U,11,FALSE)</f>
        <v>Spermatophyta</v>
      </c>
      <c r="S590" t="str">
        <f>VLOOKUP(B590,[2]taxonomy1!$B:$U,12,FALSE)</f>
        <v xml:space="preserve"> Magnoliophyta</v>
      </c>
      <c r="T590" t="str">
        <f>VLOOKUP(B590,[2]taxonomy1!$B:$U,13,FALSE)</f>
        <v xml:space="preserve"> eudicotyledons</v>
      </c>
      <c r="U590" t="str">
        <f>VLOOKUP(B590,[2]taxonomy1!$B:$U,14,FALSE)</f>
        <v xml:space="preserve"> Gunneridae</v>
      </c>
      <c r="V590" t="str">
        <f>VLOOKUP(B590,[2]taxonomy1!$B:$U,15,FALSE)</f>
        <v>Pentapetalae</v>
      </c>
      <c r="W590" t="str">
        <f>VLOOKUP(B590,[2]taxonomy1!$B:$U,16,FALSE)</f>
        <v xml:space="preserve"> rosids</v>
      </c>
    </row>
    <row r="591" spans="1:23" x14ac:dyDescent="0.3">
      <c r="A591" t="s">
        <v>1142</v>
      </c>
      <c r="B591" t="s">
        <v>1143</v>
      </c>
      <c r="C591">
        <v>276</v>
      </c>
      <c r="D591" t="s">
        <v>10</v>
      </c>
      <c r="E591">
        <v>4</v>
      </c>
      <c r="F591">
        <v>269</v>
      </c>
      <c r="G591">
        <v>2735</v>
      </c>
      <c r="H591" t="s">
        <v>11</v>
      </c>
      <c r="I591" t="s">
        <v>10</v>
      </c>
      <c r="J591">
        <f t="shared" si="9"/>
        <v>265</v>
      </c>
      <c r="K591" t="str">
        <f>VLOOKUP(B591,[2]taxonomy1!$B:$U,2,FALSE)</f>
        <v xml:space="preserve"> Brassica oleracea var. oleracea.</v>
      </c>
      <c r="L591" t="str">
        <f>VLOOKUP(B591,[2]taxonomy1!$B:$U,4,FALSE)</f>
        <v xml:space="preserve"> NCBI_TaxID=109376 {ECO:0000313|EnsemblPlants:Bo5g156300.1, ECO:0000313|Proteomes:UP000032141};</v>
      </c>
      <c r="M591" t="str">
        <f>VLOOKUP(B591,[2]taxonomy1!$B:$U,6,FALSE)</f>
        <v>Eukaryota</v>
      </c>
      <c r="N591" t="str">
        <f>VLOOKUP(B591,[2]taxonomy1!$B:$U,7,FALSE)</f>
        <v xml:space="preserve"> Viridiplantae</v>
      </c>
      <c r="O591" t="str">
        <f>VLOOKUP(B591,[2]taxonomy1!$B:$U,8,FALSE)</f>
        <v xml:space="preserve"> Streptophyta</v>
      </c>
      <c r="P591" t="str">
        <f>VLOOKUP(B591,[2]taxonomy1!$B:$U,9,FALSE)</f>
        <v xml:space="preserve"> Embryophyta</v>
      </c>
      <c r="Q591" t="str">
        <f>VLOOKUP(B591,[2]taxonomy1!$B:$U,10,FALSE)</f>
        <v xml:space="preserve"> Tracheophyta</v>
      </c>
      <c r="R591" t="str">
        <f>VLOOKUP(B591,[2]taxonomy1!$B:$U,11,FALSE)</f>
        <v>Spermatophyta</v>
      </c>
      <c r="S591" t="str">
        <f>VLOOKUP(B591,[2]taxonomy1!$B:$U,12,FALSE)</f>
        <v xml:space="preserve"> Magnoliophyta</v>
      </c>
      <c r="T591" t="str">
        <f>VLOOKUP(B591,[2]taxonomy1!$B:$U,13,FALSE)</f>
        <v xml:space="preserve"> eudicotyledons</v>
      </c>
      <c r="U591" t="str">
        <f>VLOOKUP(B591,[2]taxonomy1!$B:$U,14,FALSE)</f>
        <v xml:space="preserve"> Gunneridae</v>
      </c>
      <c r="V591" t="str">
        <f>VLOOKUP(B591,[2]taxonomy1!$B:$U,15,FALSE)</f>
        <v>Pentapetalae</v>
      </c>
      <c r="W591" t="str">
        <f>VLOOKUP(B591,[2]taxonomy1!$B:$U,16,FALSE)</f>
        <v xml:space="preserve"> rosids</v>
      </c>
    </row>
    <row r="592" spans="1:23" x14ac:dyDescent="0.3">
      <c r="A592" t="s">
        <v>1144</v>
      </c>
      <c r="B592" t="s">
        <v>1145</v>
      </c>
      <c r="C592">
        <v>89</v>
      </c>
      <c r="D592" t="s">
        <v>10</v>
      </c>
      <c r="E592">
        <v>1</v>
      </c>
      <c r="F592">
        <v>81</v>
      </c>
      <c r="G592">
        <v>2735</v>
      </c>
      <c r="H592" t="s">
        <v>11</v>
      </c>
      <c r="I592" t="s">
        <v>10</v>
      </c>
      <c r="J592">
        <f t="shared" si="9"/>
        <v>80</v>
      </c>
      <c r="K592" t="str">
        <f>VLOOKUP(B592,[2]taxonomy1!$B:$U,2,FALSE)</f>
        <v xml:space="preserve"> Brassica oleracea var. oleracea.</v>
      </c>
      <c r="L592" t="str">
        <f>VLOOKUP(B592,[2]taxonomy1!$B:$U,4,FALSE)</f>
        <v xml:space="preserve"> NCBI_TaxID=109376 {ECO:0000313|EnsemblPlants:Bo6g022170.1, ECO:0000313|Proteomes:UP000032141};</v>
      </c>
      <c r="M592" t="str">
        <f>VLOOKUP(B592,[2]taxonomy1!$B:$U,6,FALSE)</f>
        <v>Eukaryota</v>
      </c>
      <c r="N592" t="str">
        <f>VLOOKUP(B592,[2]taxonomy1!$B:$U,7,FALSE)</f>
        <v xml:space="preserve"> Viridiplantae</v>
      </c>
      <c r="O592" t="str">
        <f>VLOOKUP(B592,[2]taxonomy1!$B:$U,8,FALSE)</f>
        <v xml:space="preserve"> Streptophyta</v>
      </c>
      <c r="P592" t="str">
        <f>VLOOKUP(B592,[2]taxonomy1!$B:$U,9,FALSE)</f>
        <v xml:space="preserve"> Embryophyta</v>
      </c>
      <c r="Q592" t="str">
        <f>VLOOKUP(B592,[2]taxonomy1!$B:$U,10,FALSE)</f>
        <v xml:space="preserve"> Tracheophyta</v>
      </c>
      <c r="R592" t="str">
        <f>VLOOKUP(B592,[2]taxonomy1!$B:$U,11,FALSE)</f>
        <v>Spermatophyta</v>
      </c>
      <c r="S592" t="str">
        <f>VLOOKUP(B592,[2]taxonomy1!$B:$U,12,FALSE)</f>
        <v xml:space="preserve"> Magnoliophyta</v>
      </c>
      <c r="T592" t="str">
        <f>VLOOKUP(B592,[2]taxonomy1!$B:$U,13,FALSE)</f>
        <v xml:space="preserve"> eudicotyledons</v>
      </c>
      <c r="U592" t="str">
        <f>VLOOKUP(B592,[2]taxonomy1!$B:$U,14,FALSE)</f>
        <v xml:space="preserve"> Gunneridae</v>
      </c>
      <c r="V592" t="str">
        <f>VLOOKUP(B592,[2]taxonomy1!$B:$U,15,FALSE)</f>
        <v>Pentapetalae</v>
      </c>
      <c r="W592" t="str">
        <f>VLOOKUP(B592,[2]taxonomy1!$B:$U,16,FALSE)</f>
        <v xml:space="preserve"> rosids</v>
      </c>
    </row>
    <row r="593" spans="1:23" x14ac:dyDescent="0.3">
      <c r="A593" t="s">
        <v>1146</v>
      </c>
      <c r="B593" t="s">
        <v>1147</v>
      </c>
      <c r="C593">
        <v>281</v>
      </c>
      <c r="D593" t="s">
        <v>10</v>
      </c>
      <c r="E593">
        <v>10</v>
      </c>
      <c r="F593">
        <v>260</v>
      </c>
      <c r="G593">
        <v>2735</v>
      </c>
      <c r="H593" t="s">
        <v>11</v>
      </c>
      <c r="I593" t="s">
        <v>10</v>
      </c>
      <c r="J593">
        <f t="shared" si="9"/>
        <v>250</v>
      </c>
      <c r="K593" t="str">
        <f>VLOOKUP(B593,[2]taxonomy1!$B:$U,2,FALSE)</f>
        <v xml:space="preserve"> Brassica oleracea var. oleracea.</v>
      </c>
      <c r="L593" t="str">
        <f>VLOOKUP(B593,[2]taxonomy1!$B:$U,4,FALSE)</f>
        <v xml:space="preserve"> NCBI_TaxID=109376 {ECO:0000313|EnsemblPlants:Bo6g124340.1, ECO:0000313|Proteomes:UP000032141};</v>
      </c>
      <c r="M593" t="str">
        <f>VLOOKUP(B593,[2]taxonomy1!$B:$U,6,FALSE)</f>
        <v>Eukaryota</v>
      </c>
      <c r="N593" t="str">
        <f>VLOOKUP(B593,[2]taxonomy1!$B:$U,7,FALSE)</f>
        <v xml:space="preserve"> Viridiplantae</v>
      </c>
      <c r="O593" t="str">
        <f>VLOOKUP(B593,[2]taxonomy1!$B:$U,8,FALSE)</f>
        <v xml:space="preserve"> Streptophyta</v>
      </c>
      <c r="P593" t="str">
        <f>VLOOKUP(B593,[2]taxonomy1!$B:$U,9,FALSE)</f>
        <v xml:space="preserve"> Embryophyta</v>
      </c>
      <c r="Q593" t="str">
        <f>VLOOKUP(B593,[2]taxonomy1!$B:$U,10,FALSE)</f>
        <v xml:space="preserve"> Tracheophyta</v>
      </c>
      <c r="R593" t="str">
        <f>VLOOKUP(B593,[2]taxonomy1!$B:$U,11,FALSE)</f>
        <v>Spermatophyta</v>
      </c>
      <c r="S593" t="str">
        <f>VLOOKUP(B593,[2]taxonomy1!$B:$U,12,FALSE)</f>
        <v xml:space="preserve"> Magnoliophyta</v>
      </c>
      <c r="T593" t="str">
        <f>VLOOKUP(B593,[2]taxonomy1!$B:$U,13,FALSE)</f>
        <v xml:space="preserve"> eudicotyledons</v>
      </c>
      <c r="U593" t="str">
        <f>VLOOKUP(B593,[2]taxonomy1!$B:$U,14,FALSE)</f>
        <v xml:space="preserve"> Gunneridae</v>
      </c>
      <c r="V593" t="str">
        <f>VLOOKUP(B593,[2]taxonomy1!$B:$U,15,FALSE)</f>
        <v>Pentapetalae</v>
      </c>
      <c r="W593" t="str">
        <f>VLOOKUP(B593,[2]taxonomy1!$B:$U,16,FALSE)</f>
        <v xml:space="preserve"> rosids</v>
      </c>
    </row>
    <row r="594" spans="1:23" x14ac:dyDescent="0.3">
      <c r="A594" t="s">
        <v>1148</v>
      </c>
      <c r="B594" t="s">
        <v>1149</v>
      </c>
      <c r="C594">
        <v>276</v>
      </c>
      <c r="D594" t="s">
        <v>10</v>
      </c>
      <c r="E594">
        <v>4</v>
      </c>
      <c r="F594">
        <v>269</v>
      </c>
      <c r="G594">
        <v>2735</v>
      </c>
      <c r="H594" t="s">
        <v>11</v>
      </c>
      <c r="I594" t="s">
        <v>10</v>
      </c>
      <c r="J594">
        <f t="shared" si="9"/>
        <v>265</v>
      </c>
      <c r="K594" t="str">
        <f>VLOOKUP(B594,[2]taxonomy1!$B:$U,2,FALSE)</f>
        <v xml:space="preserve"> Brassica oleracea var. oleracea.</v>
      </c>
      <c r="L594" t="str">
        <f>VLOOKUP(B594,[2]taxonomy1!$B:$U,4,FALSE)</f>
        <v xml:space="preserve"> NCBI_TaxID=109376 {ECO:0000313|EnsemblPlants:Bo7g099130.1, ECO:0000313|Proteomes:UP000032141};</v>
      </c>
      <c r="M594" t="str">
        <f>VLOOKUP(B594,[2]taxonomy1!$B:$U,6,FALSE)</f>
        <v>Eukaryota</v>
      </c>
      <c r="N594" t="str">
        <f>VLOOKUP(B594,[2]taxonomy1!$B:$U,7,FALSE)</f>
        <v xml:space="preserve"> Viridiplantae</v>
      </c>
      <c r="O594" t="str">
        <f>VLOOKUP(B594,[2]taxonomy1!$B:$U,8,FALSE)</f>
        <v xml:space="preserve"> Streptophyta</v>
      </c>
      <c r="P594" t="str">
        <f>VLOOKUP(B594,[2]taxonomy1!$B:$U,9,FALSE)</f>
        <v xml:space="preserve"> Embryophyta</v>
      </c>
      <c r="Q594" t="str">
        <f>VLOOKUP(B594,[2]taxonomy1!$B:$U,10,FALSE)</f>
        <v xml:space="preserve"> Tracheophyta</v>
      </c>
      <c r="R594" t="str">
        <f>VLOOKUP(B594,[2]taxonomy1!$B:$U,11,FALSE)</f>
        <v>Spermatophyta</v>
      </c>
      <c r="S594" t="str">
        <f>VLOOKUP(B594,[2]taxonomy1!$B:$U,12,FALSE)</f>
        <v xml:space="preserve"> Magnoliophyta</v>
      </c>
      <c r="T594" t="str">
        <f>VLOOKUP(B594,[2]taxonomy1!$B:$U,13,FALSE)</f>
        <v xml:space="preserve"> eudicotyledons</v>
      </c>
      <c r="U594" t="str">
        <f>VLOOKUP(B594,[2]taxonomy1!$B:$U,14,FALSE)</f>
        <v xml:space="preserve"> Gunneridae</v>
      </c>
      <c r="V594" t="str">
        <f>VLOOKUP(B594,[2]taxonomy1!$B:$U,15,FALSE)</f>
        <v>Pentapetalae</v>
      </c>
      <c r="W594" t="str">
        <f>VLOOKUP(B594,[2]taxonomy1!$B:$U,16,FALSE)</f>
        <v xml:space="preserve"> rosids</v>
      </c>
    </row>
    <row r="595" spans="1:23" x14ac:dyDescent="0.3">
      <c r="A595" t="s">
        <v>1150</v>
      </c>
      <c r="B595" t="s">
        <v>1151</v>
      </c>
      <c r="C595">
        <v>56</v>
      </c>
      <c r="D595" t="s">
        <v>10</v>
      </c>
      <c r="E595">
        <v>7</v>
      </c>
      <c r="F595">
        <v>54</v>
      </c>
      <c r="G595">
        <v>2735</v>
      </c>
      <c r="H595" t="s">
        <v>11</v>
      </c>
      <c r="I595" t="s">
        <v>10</v>
      </c>
      <c r="J595">
        <f t="shared" si="9"/>
        <v>47</v>
      </c>
      <c r="K595" t="str">
        <f>VLOOKUP(B595,[2]taxonomy1!$B:$U,2,FALSE)</f>
        <v xml:space="preserve"> Brassica oleracea var. oleracea.</v>
      </c>
      <c r="L595" t="str">
        <f>VLOOKUP(B595,[2]taxonomy1!$B:$U,4,FALSE)</f>
        <v xml:space="preserve"> NCBI_TaxID=109376 {ECO:0000313|EnsemblPlants:Bo8g004700.1, ECO:0000313|Proteomes:UP000032141};</v>
      </c>
      <c r="M595" t="str">
        <f>VLOOKUP(B595,[2]taxonomy1!$B:$U,6,FALSE)</f>
        <v>Eukaryota</v>
      </c>
      <c r="N595" t="str">
        <f>VLOOKUP(B595,[2]taxonomy1!$B:$U,7,FALSE)</f>
        <v xml:space="preserve"> Viridiplantae</v>
      </c>
      <c r="O595" t="str">
        <f>VLOOKUP(B595,[2]taxonomy1!$B:$U,8,FALSE)</f>
        <v xml:space="preserve"> Streptophyta</v>
      </c>
      <c r="P595" t="str">
        <f>VLOOKUP(B595,[2]taxonomy1!$B:$U,9,FALSE)</f>
        <v xml:space="preserve"> Embryophyta</v>
      </c>
      <c r="Q595" t="str">
        <f>VLOOKUP(B595,[2]taxonomy1!$B:$U,10,FALSE)</f>
        <v xml:space="preserve"> Tracheophyta</v>
      </c>
      <c r="R595" t="str">
        <f>VLOOKUP(B595,[2]taxonomy1!$B:$U,11,FALSE)</f>
        <v>Spermatophyta</v>
      </c>
      <c r="S595" t="str">
        <f>VLOOKUP(B595,[2]taxonomy1!$B:$U,12,FALSE)</f>
        <v xml:space="preserve"> Magnoliophyta</v>
      </c>
      <c r="T595" t="str">
        <f>VLOOKUP(B595,[2]taxonomy1!$B:$U,13,FALSE)</f>
        <v xml:space="preserve"> eudicotyledons</v>
      </c>
      <c r="U595" t="str">
        <f>VLOOKUP(B595,[2]taxonomy1!$B:$U,14,FALSE)</f>
        <v xml:space="preserve"> Gunneridae</v>
      </c>
      <c r="V595" t="str">
        <f>VLOOKUP(B595,[2]taxonomy1!$B:$U,15,FALSE)</f>
        <v>Pentapetalae</v>
      </c>
      <c r="W595" t="str">
        <f>VLOOKUP(B595,[2]taxonomy1!$B:$U,16,FALSE)</f>
        <v xml:space="preserve"> rosids</v>
      </c>
    </row>
    <row r="596" spans="1:23" x14ac:dyDescent="0.3">
      <c r="A596" t="s">
        <v>1152</v>
      </c>
      <c r="B596" t="s">
        <v>1153</v>
      </c>
      <c r="C596">
        <v>276</v>
      </c>
      <c r="D596" t="s">
        <v>10</v>
      </c>
      <c r="E596">
        <v>4</v>
      </c>
      <c r="F596">
        <v>269</v>
      </c>
      <c r="G596">
        <v>2735</v>
      </c>
      <c r="H596" t="s">
        <v>11</v>
      </c>
      <c r="I596" t="s">
        <v>10</v>
      </c>
      <c r="J596">
        <f t="shared" si="9"/>
        <v>265</v>
      </c>
      <c r="K596" t="str">
        <f>VLOOKUP(B596,[2]taxonomy1!$B:$U,2,FALSE)</f>
        <v xml:space="preserve"> Brassica oleracea var. oleracea.</v>
      </c>
      <c r="L596" t="str">
        <f>VLOOKUP(B596,[2]taxonomy1!$B:$U,4,FALSE)</f>
        <v xml:space="preserve"> NCBI_TaxID=109376 {ECO:0000313|EnsemblPlants:Bo9g019110.1, ECO:0000313|Proteomes:UP000032141};</v>
      </c>
      <c r="M596" t="str">
        <f>VLOOKUP(B596,[2]taxonomy1!$B:$U,6,FALSE)</f>
        <v>Eukaryota</v>
      </c>
      <c r="N596" t="str">
        <f>VLOOKUP(B596,[2]taxonomy1!$B:$U,7,FALSE)</f>
        <v xml:space="preserve"> Viridiplantae</v>
      </c>
      <c r="O596" t="str">
        <f>VLOOKUP(B596,[2]taxonomy1!$B:$U,8,FALSE)</f>
        <v xml:space="preserve"> Streptophyta</v>
      </c>
      <c r="P596" t="str">
        <f>VLOOKUP(B596,[2]taxonomy1!$B:$U,9,FALSE)</f>
        <v xml:space="preserve"> Embryophyta</v>
      </c>
      <c r="Q596" t="str">
        <f>VLOOKUP(B596,[2]taxonomy1!$B:$U,10,FALSE)</f>
        <v xml:space="preserve"> Tracheophyta</v>
      </c>
      <c r="R596" t="str">
        <f>VLOOKUP(B596,[2]taxonomy1!$B:$U,11,FALSE)</f>
        <v>Spermatophyta</v>
      </c>
      <c r="S596" t="str">
        <f>VLOOKUP(B596,[2]taxonomy1!$B:$U,12,FALSE)</f>
        <v xml:space="preserve"> Magnoliophyta</v>
      </c>
      <c r="T596" t="str">
        <f>VLOOKUP(B596,[2]taxonomy1!$B:$U,13,FALSE)</f>
        <v xml:space="preserve"> eudicotyledons</v>
      </c>
      <c r="U596" t="str">
        <f>VLOOKUP(B596,[2]taxonomy1!$B:$U,14,FALSE)</f>
        <v xml:space="preserve"> Gunneridae</v>
      </c>
      <c r="V596" t="str">
        <f>VLOOKUP(B596,[2]taxonomy1!$B:$U,15,FALSE)</f>
        <v>Pentapetalae</v>
      </c>
      <c r="W596" t="str">
        <f>VLOOKUP(B596,[2]taxonomy1!$B:$U,16,FALSE)</f>
        <v xml:space="preserve"> rosids</v>
      </c>
    </row>
    <row r="597" spans="1:23" x14ac:dyDescent="0.3">
      <c r="A597" t="s">
        <v>1154</v>
      </c>
      <c r="B597" t="s">
        <v>1155</v>
      </c>
      <c r="C597">
        <v>250</v>
      </c>
      <c r="D597" t="s">
        <v>10</v>
      </c>
      <c r="E597">
        <v>41</v>
      </c>
      <c r="F597">
        <v>243</v>
      </c>
      <c r="G597">
        <v>2735</v>
      </c>
      <c r="H597" t="s">
        <v>11</v>
      </c>
      <c r="I597" t="s">
        <v>10</v>
      </c>
      <c r="J597">
        <f t="shared" si="9"/>
        <v>202</v>
      </c>
      <c r="K597" t="str">
        <f>VLOOKUP(B597,[2]taxonomy1!$B:$U,2,FALSE)</f>
        <v xml:space="preserve"> Brassica oleracea var. oleracea.</v>
      </c>
      <c r="L597" t="str">
        <f>VLOOKUP(B597,[2]taxonomy1!$B:$U,4,FALSE)</f>
        <v xml:space="preserve"> NCBI_TaxID=109376 {ECO:0000313|EnsemblPlants:Bo9g112650.1, ECO:0000313|Proteomes:UP000032141};</v>
      </c>
      <c r="M597" t="str">
        <f>VLOOKUP(B597,[2]taxonomy1!$B:$U,6,FALSE)</f>
        <v>Eukaryota</v>
      </c>
      <c r="N597" t="str">
        <f>VLOOKUP(B597,[2]taxonomy1!$B:$U,7,FALSE)</f>
        <v xml:space="preserve"> Viridiplantae</v>
      </c>
      <c r="O597" t="str">
        <f>VLOOKUP(B597,[2]taxonomy1!$B:$U,8,FALSE)</f>
        <v xml:space="preserve"> Streptophyta</v>
      </c>
      <c r="P597" t="str">
        <f>VLOOKUP(B597,[2]taxonomy1!$B:$U,9,FALSE)</f>
        <v xml:space="preserve"> Embryophyta</v>
      </c>
      <c r="Q597" t="str">
        <f>VLOOKUP(B597,[2]taxonomy1!$B:$U,10,FALSE)</f>
        <v xml:space="preserve"> Tracheophyta</v>
      </c>
      <c r="R597" t="str">
        <f>VLOOKUP(B597,[2]taxonomy1!$B:$U,11,FALSE)</f>
        <v>Spermatophyta</v>
      </c>
      <c r="S597" t="str">
        <f>VLOOKUP(B597,[2]taxonomy1!$B:$U,12,FALSE)</f>
        <v xml:space="preserve"> Magnoliophyta</v>
      </c>
      <c r="T597" t="str">
        <f>VLOOKUP(B597,[2]taxonomy1!$B:$U,13,FALSE)</f>
        <v xml:space="preserve"> eudicotyledons</v>
      </c>
      <c r="U597" t="str">
        <f>VLOOKUP(B597,[2]taxonomy1!$B:$U,14,FALSE)</f>
        <v xml:space="preserve"> Gunneridae</v>
      </c>
      <c r="V597" t="str">
        <f>VLOOKUP(B597,[2]taxonomy1!$B:$U,15,FALSE)</f>
        <v>Pentapetalae</v>
      </c>
      <c r="W597" t="str">
        <f>VLOOKUP(B597,[2]taxonomy1!$B:$U,16,FALSE)</f>
        <v xml:space="preserve"> rosids</v>
      </c>
    </row>
    <row r="598" spans="1:23" x14ac:dyDescent="0.3">
      <c r="A598" t="s">
        <v>1156</v>
      </c>
      <c r="B598" t="s">
        <v>1157</v>
      </c>
      <c r="C598">
        <v>276</v>
      </c>
      <c r="D598" t="s">
        <v>10</v>
      </c>
      <c r="E598">
        <v>4</v>
      </c>
      <c r="F598">
        <v>269</v>
      </c>
      <c r="G598">
        <v>2735</v>
      </c>
      <c r="H598" t="s">
        <v>11</v>
      </c>
      <c r="I598" t="s">
        <v>10</v>
      </c>
      <c r="J598">
        <f t="shared" si="9"/>
        <v>265</v>
      </c>
      <c r="K598" t="str">
        <f>VLOOKUP(B598,[2]taxonomy1!$B:$U,2,FALSE)</f>
        <v xml:space="preserve"> Brassica oleracea var. oleracea.</v>
      </c>
      <c r="L598" t="str">
        <f>VLOOKUP(B598,[2]taxonomy1!$B:$U,4,FALSE)</f>
        <v xml:space="preserve"> NCBI_TaxID=109376 {ECO:0000313|EnsemblPlants:Bo9g165430.1, ECO:0000313|Proteomes:UP000032141};</v>
      </c>
      <c r="M598" t="str">
        <f>VLOOKUP(B598,[2]taxonomy1!$B:$U,6,FALSE)</f>
        <v>Eukaryota</v>
      </c>
      <c r="N598" t="str">
        <f>VLOOKUP(B598,[2]taxonomy1!$B:$U,7,FALSE)</f>
        <v xml:space="preserve"> Viridiplantae</v>
      </c>
      <c r="O598" t="str">
        <f>VLOOKUP(B598,[2]taxonomy1!$B:$U,8,FALSE)</f>
        <v xml:space="preserve"> Streptophyta</v>
      </c>
      <c r="P598" t="str">
        <f>VLOOKUP(B598,[2]taxonomy1!$B:$U,9,FALSE)</f>
        <v xml:space="preserve"> Embryophyta</v>
      </c>
      <c r="Q598" t="str">
        <f>VLOOKUP(B598,[2]taxonomy1!$B:$U,10,FALSE)</f>
        <v xml:space="preserve"> Tracheophyta</v>
      </c>
      <c r="R598" t="str">
        <f>VLOOKUP(B598,[2]taxonomy1!$B:$U,11,FALSE)</f>
        <v>Spermatophyta</v>
      </c>
      <c r="S598" t="str">
        <f>VLOOKUP(B598,[2]taxonomy1!$B:$U,12,FALSE)</f>
        <v xml:space="preserve"> Magnoliophyta</v>
      </c>
      <c r="T598" t="str">
        <f>VLOOKUP(B598,[2]taxonomy1!$B:$U,13,FALSE)</f>
        <v xml:space="preserve"> eudicotyledons</v>
      </c>
      <c r="U598" t="str">
        <f>VLOOKUP(B598,[2]taxonomy1!$B:$U,14,FALSE)</f>
        <v xml:space="preserve"> Gunneridae</v>
      </c>
      <c r="V598" t="str">
        <f>VLOOKUP(B598,[2]taxonomy1!$B:$U,15,FALSE)</f>
        <v>Pentapetalae</v>
      </c>
      <c r="W598" t="str">
        <f>VLOOKUP(B598,[2]taxonomy1!$B:$U,16,FALSE)</f>
        <v xml:space="preserve"> rosids</v>
      </c>
    </row>
    <row r="599" spans="1:23" x14ac:dyDescent="0.3">
      <c r="A599" t="s">
        <v>1158</v>
      </c>
      <c r="B599" t="s">
        <v>1159</v>
      </c>
      <c r="C599">
        <v>81</v>
      </c>
      <c r="D599" t="s">
        <v>10</v>
      </c>
      <c r="E599">
        <v>1</v>
      </c>
      <c r="F599">
        <v>74</v>
      </c>
      <c r="G599">
        <v>2735</v>
      </c>
      <c r="H599" t="s">
        <v>11</v>
      </c>
      <c r="I599" t="s">
        <v>10</v>
      </c>
      <c r="J599">
        <f t="shared" si="9"/>
        <v>73</v>
      </c>
      <c r="K599" t="str">
        <f>VLOOKUP(B599,[2]taxonomy1!$B:$U,2,FALSE)</f>
        <v xml:space="preserve"> Brassica oleracea var. oleracea.</v>
      </c>
      <c r="L599" t="str">
        <f>VLOOKUP(B599,[2]taxonomy1!$B:$U,4,FALSE)</f>
        <v xml:space="preserve"> NCBI_TaxID=109376 {ECO:0000313|EnsemblPlants:Bo9g165460.1, ECO:0000313|Proteomes:UP000032141};</v>
      </c>
      <c r="M599" t="str">
        <f>VLOOKUP(B599,[2]taxonomy1!$B:$U,6,FALSE)</f>
        <v>Eukaryota</v>
      </c>
      <c r="N599" t="str">
        <f>VLOOKUP(B599,[2]taxonomy1!$B:$U,7,FALSE)</f>
        <v xml:space="preserve"> Viridiplantae</v>
      </c>
      <c r="O599" t="str">
        <f>VLOOKUP(B599,[2]taxonomy1!$B:$U,8,FALSE)</f>
        <v xml:space="preserve"> Streptophyta</v>
      </c>
      <c r="P599" t="str">
        <f>VLOOKUP(B599,[2]taxonomy1!$B:$U,9,FALSE)</f>
        <v xml:space="preserve"> Embryophyta</v>
      </c>
      <c r="Q599" t="str">
        <f>VLOOKUP(B599,[2]taxonomy1!$B:$U,10,FALSE)</f>
        <v xml:space="preserve"> Tracheophyta</v>
      </c>
      <c r="R599" t="str">
        <f>VLOOKUP(B599,[2]taxonomy1!$B:$U,11,FALSE)</f>
        <v>Spermatophyta</v>
      </c>
      <c r="S599" t="str">
        <f>VLOOKUP(B599,[2]taxonomy1!$B:$U,12,FALSE)</f>
        <v xml:space="preserve"> Magnoliophyta</v>
      </c>
      <c r="T599" t="str">
        <f>VLOOKUP(B599,[2]taxonomy1!$B:$U,13,FALSE)</f>
        <v xml:space="preserve"> eudicotyledons</v>
      </c>
      <c r="U599" t="str">
        <f>VLOOKUP(B599,[2]taxonomy1!$B:$U,14,FALSE)</f>
        <v xml:space="preserve"> Gunneridae</v>
      </c>
      <c r="V599" t="str">
        <f>VLOOKUP(B599,[2]taxonomy1!$B:$U,15,FALSE)</f>
        <v>Pentapetalae</v>
      </c>
      <c r="W599" t="str">
        <f>VLOOKUP(B599,[2]taxonomy1!$B:$U,16,FALSE)</f>
        <v xml:space="preserve"> rosids</v>
      </c>
    </row>
    <row r="600" spans="1:23" x14ac:dyDescent="0.3">
      <c r="A600" t="s">
        <v>1160</v>
      </c>
      <c r="B600" t="s">
        <v>1161</v>
      </c>
      <c r="C600">
        <v>345</v>
      </c>
      <c r="D600" t="s">
        <v>10</v>
      </c>
      <c r="E600">
        <v>53</v>
      </c>
      <c r="F600">
        <v>338</v>
      </c>
      <c r="G600">
        <v>2735</v>
      </c>
      <c r="H600" t="s">
        <v>11</v>
      </c>
      <c r="I600" t="s">
        <v>10</v>
      </c>
      <c r="J600">
        <f t="shared" si="9"/>
        <v>285</v>
      </c>
      <c r="K600" t="str">
        <f>VLOOKUP(B600,[2]taxonomy1!$B:$U,2,FALSE)</f>
        <v xml:space="preserve"> Oryza barthii.</v>
      </c>
      <c r="L600" t="str">
        <f>VLOOKUP(B600,[2]taxonomy1!$B:$U,4,FALSE)</f>
        <v xml:space="preserve"> NCBI_TaxID=65489 {ECO:0000313|EnsemblPlants:OBART01G11070.1, ECO:0000313|Proteomes:UP000026960};</v>
      </c>
      <c r="M600" t="str">
        <f>VLOOKUP(B600,[2]taxonomy1!$B:$U,6,FALSE)</f>
        <v>Eukaryota</v>
      </c>
      <c r="N600" t="str">
        <f>VLOOKUP(B600,[2]taxonomy1!$B:$U,7,FALSE)</f>
        <v xml:space="preserve"> Viridiplantae</v>
      </c>
      <c r="O600" t="str">
        <f>VLOOKUP(B600,[2]taxonomy1!$B:$U,8,FALSE)</f>
        <v xml:space="preserve"> Streptophyta</v>
      </c>
      <c r="P600" t="str">
        <f>VLOOKUP(B600,[2]taxonomy1!$B:$U,9,FALSE)</f>
        <v xml:space="preserve"> Embryophyta</v>
      </c>
      <c r="Q600" t="str">
        <f>VLOOKUP(B600,[2]taxonomy1!$B:$U,10,FALSE)</f>
        <v xml:space="preserve"> Tracheophyta</v>
      </c>
      <c r="R600" t="str">
        <f>VLOOKUP(B600,[2]taxonomy1!$B:$U,11,FALSE)</f>
        <v>Spermatophyta</v>
      </c>
      <c r="S600" t="str">
        <f>VLOOKUP(B600,[2]taxonomy1!$B:$U,12,FALSE)</f>
        <v xml:space="preserve"> Magnoliophyta</v>
      </c>
      <c r="T600" t="str">
        <f>VLOOKUP(B600,[2]taxonomy1!$B:$U,13,FALSE)</f>
        <v xml:space="preserve"> Liliopsida</v>
      </c>
      <c r="U600" t="str">
        <f>VLOOKUP(B600,[2]taxonomy1!$B:$U,14,FALSE)</f>
        <v xml:space="preserve"> Poales</v>
      </c>
      <c r="V600" t="str">
        <f>VLOOKUP(B600,[2]taxonomy1!$B:$U,15,FALSE)</f>
        <v xml:space="preserve"> Poaceae</v>
      </c>
      <c r="W600" t="str">
        <f>VLOOKUP(B600,[2]taxonomy1!$B:$U,16,FALSE)</f>
        <v xml:space="preserve"> BOP clade</v>
      </c>
    </row>
    <row r="601" spans="1:23" x14ac:dyDescent="0.3">
      <c r="A601" t="s">
        <v>1162</v>
      </c>
      <c r="B601" t="s">
        <v>1163</v>
      </c>
      <c r="C601">
        <v>275</v>
      </c>
      <c r="D601" t="s">
        <v>10</v>
      </c>
      <c r="E601">
        <v>2</v>
      </c>
      <c r="F601">
        <v>268</v>
      </c>
      <c r="G601">
        <v>2735</v>
      </c>
      <c r="H601" t="s">
        <v>11</v>
      </c>
      <c r="I601" t="s">
        <v>10</v>
      </c>
      <c r="J601">
        <f t="shared" si="9"/>
        <v>266</v>
      </c>
      <c r="K601" t="str">
        <f>VLOOKUP(B601,[2]taxonomy1!$B:$U,2,FALSE)</f>
        <v xml:space="preserve"> Oryza barthii.</v>
      </c>
      <c r="L601" t="str">
        <f>VLOOKUP(B601,[2]taxonomy1!$B:$U,4,FALSE)</f>
        <v xml:space="preserve"> NCBI_TaxID=65489 {ECO:0000313|EnsemblPlants:OBART01G21060.1, ECO:0000313|Proteomes:UP000026960};</v>
      </c>
      <c r="M601" t="str">
        <f>VLOOKUP(B601,[2]taxonomy1!$B:$U,6,FALSE)</f>
        <v>Eukaryota</v>
      </c>
      <c r="N601" t="str">
        <f>VLOOKUP(B601,[2]taxonomy1!$B:$U,7,FALSE)</f>
        <v xml:space="preserve"> Viridiplantae</v>
      </c>
      <c r="O601" t="str">
        <f>VLOOKUP(B601,[2]taxonomy1!$B:$U,8,FALSE)</f>
        <v xml:space="preserve"> Streptophyta</v>
      </c>
      <c r="P601" t="str">
        <f>VLOOKUP(B601,[2]taxonomy1!$B:$U,9,FALSE)</f>
        <v xml:space="preserve"> Embryophyta</v>
      </c>
      <c r="Q601" t="str">
        <f>VLOOKUP(B601,[2]taxonomy1!$B:$U,10,FALSE)</f>
        <v xml:space="preserve"> Tracheophyta</v>
      </c>
      <c r="R601" t="str">
        <f>VLOOKUP(B601,[2]taxonomy1!$B:$U,11,FALSE)</f>
        <v>Spermatophyta</v>
      </c>
      <c r="S601" t="str">
        <f>VLOOKUP(B601,[2]taxonomy1!$B:$U,12,FALSE)</f>
        <v xml:space="preserve"> Magnoliophyta</v>
      </c>
      <c r="T601" t="str">
        <f>VLOOKUP(B601,[2]taxonomy1!$B:$U,13,FALSE)</f>
        <v xml:space="preserve"> Liliopsida</v>
      </c>
      <c r="U601" t="str">
        <f>VLOOKUP(B601,[2]taxonomy1!$B:$U,14,FALSE)</f>
        <v xml:space="preserve"> Poales</v>
      </c>
      <c r="V601" t="str">
        <f>VLOOKUP(B601,[2]taxonomy1!$B:$U,15,FALSE)</f>
        <v xml:space="preserve"> Poaceae</v>
      </c>
      <c r="W601" t="str">
        <f>VLOOKUP(B601,[2]taxonomy1!$B:$U,16,FALSE)</f>
        <v xml:space="preserve"> BOP clade</v>
      </c>
    </row>
    <row r="602" spans="1:23" x14ac:dyDescent="0.3">
      <c r="A602" t="s">
        <v>1164</v>
      </c>
      <c r="B602" t="s">
        <v>1165</v>
      </c>
      <c r="C602">
        <v>309</v>
      </c>
      <c r="D602" t="s">
        <v>10</v>
      </c>
      <c r="E602">
        <v>44</v>
      </c>
      <c r="F602">
        <v>302</v>
      </c>
      <c r="G602">
        <v>2735</v>
      </c>
      <c r="H602" t="s">
        <v>11</v>
      </c>
      <c r="I602" t="s">
        <v>10</v>
      </c>
      <c r="J602">
        <f t="shared" si="9"/>
        <v>258</v>
      </c>
      <c r="K602" t="str">
        <f>VLOOKUP(B602,[2]taxonomy1!$B:$U,2,FALSE)</f>
        <v xml:space="preserve"> Oryza barthii.</v>
      </c>
      <c r="L602" t="str">
        <f>VLOOKUP(B602,[2]taxonomy1!$B:$U,4,FALSE)</f>
        <v xml:space="preserve"> NCBI_TaxID=65489 {ECO:0000313|EnsemblPlants:OBART01G28860.1, ECO:0000313|Proteomes:UP000026960};</v>
      </c>
      <c r="M602" t="str">
        <f>VLOOKUP(B602,[2]taxonomy1!$B:$U,6,FALSE)</f>
        <v>Eukaryota</v>
      </c>
      <c r="N602" t="str">
        <f>VLOOKUP(B602,[2]taxonomy1!$B:$U,7,FALSE)</f>
        <v xml:space="preserve"> Viridiplantae</v>
      </c>
      <c r="O602" t="str">
        <f>VLOOKUP(B602,[2]taxonomy1!$B:$U,8,FALSE)</f>
        <v xml:space="preserve"> Streptophyta</v>
      </c>
      <c r="P602" t="str">
        <f>VLOOKUP(B602,[2]taxonomy1!$B:$U,9,FALSE)</f>
        <v xml:space="preserve"> Embryophyta</v>
      </c>
      <c r="Q602" t="str">
        <f>VLOOKUP(B602,[2]taxonomy1!$B:$U,10,FALSE)</f>
        <v xml:space="preserve"> Tracheophyta</v>
      </c>
      <c r="R602" t="str">
        <f>VLOOKUP(B602,[2]taxonomy1!$B:$U,11,FALSE)</f>
        <v>Spermatophyta</v>
      </c>
      <c r="S602" t="str">
        <f>VLOOKUP(B602,[2]taxonomy1!$B:$U,12,FALSE)</f>
        <v xml:space="preserve"> Magnoliophyta</v>
      </c>
      <c r="T602" t="str">
        <f>VLOOKUP(B602,[2]taxonomy1!$B:$U,13,FALSE)</f>
        <v xml:space="preserve"> Liliopsida</v>
      </c>
      <c r="U602" t="str">
        <f>VLOOKUP(B602,[2]taxonomy1!$B:$U,14,FALSE)</f>
        <v xml:space="preserve"> Poales</v>
      </c>
      <c r="V602" t="str">
        <f>VLOOKUP(B602,[2]taxonomy1!$B:$U,15,FALSE)</f>
        <v xml:space="preserve"> Poaceae</v>
      </c>
      <c r="W602" t="str">
        <f>VLOOKUP(B602,[2]taxonomy1!$B:$U,16,FALSE)</f>
        <v xml:space="preserve"> BOP clade</v>
      </c>
    </row>
    <row r="603" spans="1:23" x14ac:dyDescent="0.3">
      <c r="A603" t="s">
        <v>1166</v>
      </c>
      <c r="B603" t="s">
        <v>1167</v>
      </c>
      <c r="C603">
        <v>1198</v>
      </c>
      <c r="D603" t="s">
        <v>1168</v>
      </c>
      <c r="E603">
        <v>1067</v>
      </c>
      <c r="F603">
        <v>1198</v>
      </c>
      <c r="G603">
        <v>520</v>
      </c>
      <c r="H603" t="s">
        <v>1169</v>
      </c>
      <c r="I603" t="s">
        <v>1168</v>
      </c>
      <c r="J603">
        <f t="shared" si="9"/>
        <v>131</v>
      </c>
      <c r="K603" t="str">
        <f>VLOOKUP(B603,[2]taxonomy1!$B:$U,2,FALSE)</f>
        <v xml:space="preserve"> Oryza barthii.</v>
      </c>
      <c r="L603" t="str">
        <f>VLOOKUP(B603,[2]taxonomy1!$B:$U,4,FALSE)</f>
        <v xml:space="preserve"> NCBI_TaxID=65489 {ECO:0000313|EnsemblPlants:OBART03G02960.1, ECO:0000313|Proteomes:UP000026960};</v>
      </c>
      <c r="M603" t="str">
        <f>VLOOKUP(B603,[2]taxonomy1!$B:$U,6,FALSE)</f>
        <v>Eukaryota</v>
      </c>
      <c r="N603" t="str">
        <f>VLOOKUP(B603,[2]taxonomy1!$B:$U,7,FALSE)</f>
        <v xml:space="preserve"> Viridiplantae</v>
      </c>
      <c r="O603" t="str">
        <f>VLOOKUP(B603,[2]taxonomy1!$B:$U,8,FALSE)</f>
        <v xml:space="preserve"> Streptophyta</v>
      </c>
      <c r="P603" t="str">
        <f>VLOOKUP(B603,[2]taxonomy1!$B:$U,9,FALSE)</f>
        <v xml:space="preserve"> Embryophyta</v>
      </c>
      <c r="Q603" t="str">
        <f>VLOOKUP(B603,[2]taxonomy1!$B:$U,10,FALSE)</f>
        <v xml:space="preserve"> Tracheophyta</v>
      </c>
      <c r="R603" t="str">
        <f>VLOOKUP(B603,[2]taxonomy1!$B:$U,11,FALSE)</f>
        <v>Spermatophyta</v>
      </c>
      <c r="S603" t="str">
        <f>VLOOKUP(B603,[2]taxonomy1!$B:$U,12,FALSE)</f>
        <v xml:space="preserve"> Magnoliophyta</v>
      </c>
      <c r="T603" t="str">
        <f>VLOOKUP(B603,[2]taxonomy1!$B:$U,13,FALSE)</f>
        <v xml:space="preserve"> Liliopsida</v>
      </c>
      <c r="U603" t="str">
        <f>VLOOKUP(B603,[2]taxonomy1!$B:$U,14,FALSE)</f>
        <v xml:space="preserve"> Poales</v>
      </c>
      <c r="V603" t="str">
        <f>VLOOKUP(B603,[2]taxonomy1!$B:$U,15,FALSE)</f>
        <v xml:space="preserve"> Poaceae</v>
      </c>
      <c r="W603" t="str">
        <f>VLOOKUP(B603,[2]taxonomy1!$B:$U,16,FALSE)</f>
        <v xml:space="preserve"> BOP clade</v>
      </c>
    </row>
    <row r="604" spans="1:23" x14ac:dyDescent="0.3">
      <c r="A604" t="s">
        <v>1166</v>
      </c>
      <c r="B604" t="s">
        <v>1167</v>
      </c>
      <c r="C604">
        <v>1198</v>
      </c>
      <c r="D604" t="s">
        <v>1170</v>
      </c>
      <c r="E604">
        <v>184</v>
      </c>
      <c r="F604">
        <v>377</v>
      </c>
      <c r="G604">
        <v>3820</v>
      </c>
      <c r="H604" t="s">
        <v>1171</v>
      </c>
      <c r="I604" t="s">
        <v>1170</v>
      </c>
      <c r="J604">
        <f t="shared" si="9"/>
        <v>193</v>
      </c>
      <c r="K604" t="str">
        <f>VLOOKUP(B604,[2]taxonomy1!$B:$U,2,FALSE)</f>
        <v xml:space="preserve"> Oryza barthii.</v>
      </c>
      <c r="L604" t="str">
        <f>VLOOKUP(B604,[2]taxonomy1!$B:$U,4,FALSE)</f>
        <v xml:space="preserve"> NCBI_TaxID=65489 {ECO:0000313|EnsemblPlants:OBART03G02960.1, ECO:0000313|Proteomes:UP000026960};</v>
      </c>
      <c r="M604" t="str">
        <f>VLOOKUP(B604,[2]taxonomy1!$B:$U,6,FALSE)</f>
        <v>Eukaryota</v>
      </c>
      <c r="N604" t="str">
        <f>VLOOKUP(B604,[2]taxonomy1!$B:$U,7,FALSE)</f>
        <v xml:space="preserve"> Viridiplantae</v>
      </c>
      <c r="O604" t="str">
        <f>VLOOKUP(B604,[2]taxonomy1!$B:$U,8,FALSE)</f>
        <v xml:space="preserve"> Streptophyta</v>
      </c>
      <c r="P604" t="str">
        <f>VLOOKUP(B604,[2]taxonomy1!$B:$U,9,FALSE)</f>
        <v xml:space="preserve"> Embryophyta</v>
      </c>
      <c r="Q604" t="str">
        <f>VLOOKUP(B604,[2]taxonomy1!$B:$U,10,FALSE)</f>
        <v xml:space="preserve"> Tracheophyta</v>
      </c>
      <c r="R604" t="str">
        <f>VLOOKUP(B604,[2]taxonomy1!$B:$U,11,FALSE)</f>
        <v>Spermatophyta</v>
      </c>
      <c r="S604" t="str">
        <f>VLOOKUP(B604,[2]taxonomy1!$B:$U,12,FALSE)</f>
        <v xml:space="preserve"> Magnoliophyta</v>
      </c>
      <c r="T604" t="str">
        <f>VLOOKUP(B604,[2]taxonomy1!$B:$U,13,FALSE)</f>
        <v xml:space="preserve"> Liliopsida</v>
      </c>
      <c r="U604" t="str">
        <f>VLOOKUP(B604,[2]taxonomy1!$B:$U,14,FALSE)</f>
        <v xml:space="preserve"> Poales</v>
      </c>
      <c r="V604" t="str">
        <f>VLOOKUP(B604,[2]taxonomy1!$B:$U,15,FALSE)</f>
        <v xml:space="preserve"> Poaceae</v>
      </c>
      <c r="W604" t="str">
        <f>VLOOKUP(B604,[2]taxonomy1!$B:$U,16,FALSE)</f>
        <v xml:space="preserve"> BOP clade</v>
      </c>
    </row>
    <row r="605" spans="1:23" x14ac:dyDescent="0.3">
      <c r="A605" t="s">
        <v>1166</v>
      </c>
      <c r="B605" t="s">
        <v>1167</v>
      </c>
      <c r="C605">
        <v>1198</v>
      </c>
      <c r="D605" t="s">
        <v>10</v>
      </c>
      <c r="E605">
        <v>734</v>
      </c>
      <c r="F605">
        <v>977</v>
      </c>
      <c r="G605">
        <v>2735</v>
      </c>
      <c r="H605" t="s">
        <v>11</v>
      </c>
      <c r="I605" t="s">
        <v>10</v>
      </c>
      <c r="J605">
        <f t="shared" si="9"/>
        <v>243</v>
      </c>
      <c r="K605" t="str">
        <f>VLOOKUP(B605,[2]taxonomy1!$B:$U,2,FALSE)</f>
        <v xml:space="preserve"> Oryza barthii.</v>
      </c>
      <c r="L605" t="str">
        <f>VLOOKUP(B605,[2]taxonomy1!$B:$U,4,FALSE)</f>
        <v xml:space="preserve"> NCBI_TaxID=65489 {ECO:0000313|EnsemblPlants:OBART03G02960.1, ECO:0000313|Proteomes:UP000026960};</v>
      </c>
      <c r="M605" t="str">
        <f>VLOOKUP(B605,[2]taxonomy1!$B:$U,6,FALSE)</f>
        <v>Eukaryota</v>
      </c>
      <c r="N605" t="str">
        <f>VLOOKUP(B605,[2]taxonomy1!$B:$U,7,FALSE)</f>
        <v xml:space="preserve"> Viridiplantae</v>
      </c>
      <c r="O605" t="str">
        <f>VLOOKUP(B605,[2]taxonomy1!$B:$U,8,FALSE)</f>
        <v xml:space="preserve"> Streptophyta</v>
      </c>
      <c r="P605" t="str">
        <f>VLOOKUP(B605,[2]taxonomy1!$B:$U,9,FALSE)</f>
        <v xml:space="preserve"> Embryophyta</v>
      </c>
      <c r="Q605" t="str">
        <f>VLOOKUP(B605,[2]taxonomy1!$B:$U,10,FALSE)</f>
        <v xml:space="preserve"> Tracheophyta</v>
      </c>
      <c r="R605" t="str">
        <f>VLOOKUP(B605,[2]taxonomy1!$B:$U,11,FALSE)</f>
        <v>Spermatophyta</v>
      </c>
      <c r="S605" t="str">
        <f>VLOOKUP(B605,[2]taxonomy1!$B:$U,12,FALSE)</f>
        <v xml:space="preserve"> Magnoliophyta</v>
      </c>
      <c r="T605" t="str">
        <f>VLOOKUP(B605,[2]taxonomy1!$B:$U,13,FALSE)</f>
        <v xml:space="preserve"> Liliopsida</v>
      </c>
      <c r="U605" t="str">
        <f>VLOOKUP(B605,[2]taxonomy1!$B:$U,14,FALSE)</f>
        <v xml:space="preserve"> Poales</v>
      </c>
      <c r="V605" t="str">
        <f>VLOOKUP(B605,[2]taxonomy1!$B:$U,15,FALSE)</f>
        <v xml:space="preserve"> Poaceae</v>
      </c>
      <c r="W605" t="str">
        <f>VLOOKUP(B605,[2]taxonomy1!$B:$U,16,FALSE)</f>
        <v xml:space="preserve"> BOP clade</v>
      </c>
    </row>
    <row r="606" spans="1:23" x14ac:dyDescent="0.3">
      <c r="A606" t="s">
        <v>1166</v>
      </c>
      <c r="B606" t="s">
        <v>1167</v>
      </c>
      <c r="C606">
        <v>1198</v>
      </c>
      <c r="D606" t="s">
        <v>1172</v>
      </c>
      <c r="E606">
        <v>388</v>
      </c>
      <c r="F606">
        <v>591</v>
      </c>
      <c r="G606">
        <v>3868</v>
      </c>
      <c r="H606" t="s">
        <v>1173</v>
      </c>
      <c r="I606" t="s">
        <v>1172</v>
      </c>
      <c r="J606">
        <f t="shared" si="9"/>
        <v>203</v>
      </c>
      <c r="K606" t="str">
        <f>VLOOKUP(B606,[2]taxonomy1!$B:$U,2,FALSE)</f>
        <v xml:space="preserve"> Oryza barthii.</v>
      </c>
      <c r="L606" t="str">
        <f>VLOOKUP(B606,[2]taxonomy1!$B:$U,4,FALSE)</f>
        <v xml:space="preserve"> NCBI_TaxID=65489 {ECO:0000313|EnsemblPlants:OBART03G02960.1, ECO:0000313|Proteomes:UP000026960};</v>
      </c>
      <c r="M606" t="str">
        <f>VLOOKUP(B606,[2]taxonomy1!$B:$U,6,FALSE)</f>
        <v>Eukaryota</v>
      </c>
      <c r="N606" t="str">
        <f>VLOOKUP(B606,[2]taxonomy1!$B:$U,7,FALSE)</f>
        <v xml:space="preserve"> Viridiplantae</v>
      </c>
      <c r="O606" t="str">
        <f>VLOOKUP(B606,[2]taxonomy1!$B:$U,8,FALSE)</f>
        <v xml:space="preserve"> Streptophyta</v>
      </c>
      <c r="P606" t="str">
        <f>VLOOKUP(B606,[2]taxonomy1!$B:$U,9,FALSE)</f>
        <v xml:space="preserve"> Embryophyta</v>
      </c>
      <c r="Q606" t="str">
        <f>VLOOKUP(B606,[2]taxonomy1!$B:$U,10,FALSE)</f>
        <v xml:space="preserve"> Tracheophyta</v>
      </c>
      <c r="R606" t="str">
        <f>VLOOKUP(B606,[2]taxonomy1!$B:$U,11,FALSE)</f>
        <v>Spermatophyta</v>
      </c>
      <c r="S606" t="str">
        <f>VLOOKUP(B606,[2]taxonomy1!$B:$U,12,FALSE)</f>
        <v xml:space="preserve"> Magnoliophyta</v>
      </c>
      <c r="T606" t="str">
        <f>VLOOKUP(B606,[2]taxonomy1!$B:$U,13,FALSE)</f>
        <v xml:space="preserve"> Liliopsida</v>
      </c>
      <c r="U606" t="str">
        <f>VLOOKUP(B606,[2]taxonomy1!$B:$U,14,FALSE)</f>
        <v xml:space="preserve"> Poales</v>
      </c>
      <c r="V606" t="str">
        <f>VLOOKUP(B606,[2]taxonomy1!$B:$U,15,FALSE)</f>
        <v xml:space="preserve"> Poaceae</v>
      </c>
      <c r="W606" t="str">
        <f>VLOOKUP(B606,[2]taxonomy1!$B:$U,16,FALSE)</f>
        <v xml:space="preserve"> BOP clade</v>
      </c>
    </row>
    <row r="607" spans="1:23" x14ac:dyDescent="0.3">
      <c r="A607" t="s">
        <v>1166</v>
      </c>
      <c r="B607" t="s">
        <v>1167</v>
      </c>
      <c r="C607">
        <v>1198</v>
      </c>
      <c r="D607" t="s">
        <v>1172</v>
      </c>
      <c r="E607">
        <v>627</v>
      </c>
      <c r="F607">
        <v>725</v>
      </c>
      <c r="G607">
        <v>3868</v>
      </c>
      <c r="H607" t="s">
        <v>1173</v>
      </c>
      <c r="I607" t="s">
        <v>1172</v>
      </c>
      <c r="J607">
        <f t="shared" si="9"/>
        <v>98</v>
      </c>
      <c r="K607" t="str">
        <f>VLOOKUP(B607,[2]taxonomy1!$B:$U,2,FALSE)</f>
        <v xml:space="preserve"> Oryza barthii.</v>
      </c>
      <c r="L607" t="str">
        <f>VLOOKUP(B607,[2]taxonomy1!$B:$U,4,FALSE)</f>
        <v xml:space="preserve"> NCBI_TaxID=65489 {ECO:0000313|EnsemblPlants:OBART03G02960.1, ECO:0000313|Proteomes:UP000026960};</v>
      </c>
      <c r="M607" t="str">
        <f>VLOOKUP(B607,[2]taxonomy1!$B:$U,6,FALSE)</f>
        <v>Eukaryota</v>
      </c>
      <c r="N607" t="str">
        <f>VLOOKUP(B607,[2]taxonomy1!$B:$U,7,FALSE)</f>
        <v xml:space="preserve"> Viridiplantae</v>
      </c>
      <c r="O607" t="str">
        <f>VLOOKUP(B607,[2]taxonomy1!$B:$U,8,FALSE)</f>
        <v xml:space="preserve"> Streptophyta</v>
      </c>
      <c r="P607" t="str">
        <f>VLOOKUP(B607,[2]taxonomy1!$B:$U,9,FALSE)</f>
        <v xml:space="preserve"> Embryophyta</v>
      </c>
      <c r="Q607" t="str">
        <f>VLOOKUP(B607,[2]taxonomy1!$B:$U,10,FALSE)</f>
        <v xml:space="preserve"> Tracheophyta</v>
      </c>
      <c r="R607" t="str">
        <f>VLOOKUP(B607,[2]taxonomy1!$B:$U,11,FALSE)</f>
        <v>Spermatophyta</v>
      </c>
      <c r="S607" t="str">
        <f>VLOOKUP(B607,[2]taxonomy1!$B:$U,12,FALSE)</f>
        <v xml:space="preserve"> Magnoliophyta</v>
      </c>
      <c r="T607" t="str">
        <f>VLOOKUP(B607,[2]taxonomy1!$B:$U,13,FALSE)</f>
        <v xml:space="preserve"> Liliopsida</v>
      </c>
      <c r="U607" t="str">
        <f>VLOOKUP(B607,[2]taxonomy1!$B:$U,14,FALSE)</f>
        <v xml:space="preserve"> Poales</v>
      </c>
      <c r="V607" t="str">
        <f>VLOOKUP(B607,[2]taxonomy1!$B:$U,15,FALSE)</f>
        <v xml:space="preserve"> Poaceae</v>
      </c>
      <c r="W607" t="str">
        <f>VLOOKUP(B607,[2]taxonomy1!$B:$U,16,FALSE)</f>
        <v xml:space="preserve"> BOP clade</v>
      </c>
    </row>
    <row r="608" spans="1:23" x14ac:dyDescent="0.3">
      <c r="A608" t="s">
        <v>1166</v>
      </c>
      <c r="B608" t="s">
        <v>1167</v>
      </c>
      <c r="C608">
        <v>1198</v>
      </c>
      <c r="D608" t="s">
        <v>1174</v>
      </c>
      <c r="E608">
        <v>26</v>
      </c>
      <c r="F608">
        <v>157</v>
      </c>
      <c r="G608">
        <v>3368</v>
      </c>
      <c r="H608" t="s">
        <v>1175</v>
      </c>
      <c r="I608" t="s">
        <v>1174</v>
      </c>
      <c r="J608">
        <f t="shared" si="9"/>
        <v>131</v>
      </c>
      <c r="K608" t="str">
        <f>VLOOKUP(B608,[2]taxonomy1!$B:$U,2,FALSE)</f>
        <v xml:space="preserve"> Oryza barthii.</v>
      </c>
      <c r="L608" t="str">
        <f>VLOOKUP(B608,[2]taxonomy1!$B:$U,4,FALSE)</f>
        <v xml:space="preserve"> NCBI_TaxID=65489 {ECO:0000313|EnsemblPlants:OBART03G02960.1, ECO:0000313|Proteomes:UP000026960};</v>
      </c>
      <c r="M608" t="str">
        <f>VLOOKUP(B608,[2]taxonomy1!$B:$U,6,FALSE)</f>
        <v>Eukaryota</v>
      </c>
      <c r="N608" t="str">
        <f>VLOOKUP(B608,[2]taxonomy1!$B:$U,7,FALSE)</f>
        <v xml:space="preserve"> Viridiplantae</v>
      </c>
      <c r="O608" t="str">
        <f>VLOOKUP(B608,[2]taxonomy1!$B:$U,8,FALSE)</f>
        <v xml:space="preserve"> Streptophyta</v>
      </c>
      <c r="P608" t="str">
        <f>VLOOKUP(B608,[2]taxonomy1!$B:$U,9,FALSE)</f>
        <v xml:space="preserve"> Embryophyta</v>
      </c>
      <c r="Q608" t="str">
        <f>VLOOKUP(B608,[2]taxonomy1!$B:$U,10,FALSE)</f>
        <v xml:space="preserve"> Tracheophyta</v>
      </c>
      <c r="R608" t="str">
        <f>VLOOKUP(B608,[2]taxonomy1!$B:$U,11,FALSE)</f>
        <v>Spermatophyta</v>
      </c>
      <c r="S608" t="str">
        <f>VLOOKUP(B608,[2]taxonomy1!$B:$U,12,FALSE)</f>
        <v xml:space="preserve"> Magnoliophyta</v>
      </c>
      <c r="T608" t="str">
        <f>VLOOKUP(B608,[2]taxonomy1!$B:$U,13,FALSE)</f>
        <v xml:space="preserve"> Liliopsida</v>
      </c>
      <c r="U608" t="str">
        <f>VLOOKUP(B608,[2]taxonomy1!$B:$U,14,FALSE)</f>
        <v xml:space="preserve"> Poales</v>
      </c>
      <c r="V608" t="str">
        <f>VLOOKUP(B608,[2]taxonomy1!$B:$U,15,FALSE)</f>
        <v xml:space="preserve"> Poaceae</v>
      </c>
      <c r="W608" t="str">
        <f>VLOOKUP(B608,[2]taxonomy1!$B:$U,16,FALSE)</f>
        <v xml:space="preserve"> BOP clade</v>
      </c>
    </row>
    <row r="609" spans="1:23" x14ac:dyDescent="0.3">
      <c r="A609" t="s">
        <v>1176</v>
      </c>
      <c r="B609" t="s">
        <v>1177</v>
      </c>
      <c r="C609">
        <v>277</v>
      </c>
      <c r="D609" t="s">
        <v>10</v>
      </c>
      <c r="E609">
        <v>5</v>
      </c>
      <c r="F609">
        <v>270</v>
      </c>
      <c r="G609">
        <v>2735</v>
      </c>
      <c r="H609" t="s">
        <v>11</v>
      </c>
      <c r="I609" t="s">
        <v>10</v>
      </c>
      <c r="J609">
        <f t="shared" si="9"/>
        <v>265</v>
      </c>
      <c r="K609" t="str">
        <f>VLOOKUP(B609,[2]taxonomy1!$B:$U,2,FALSE)</f>
        <v xml:space="preserve"> Oryza barthii.</v>
      </c>
      <c r="L609" t="str">
        <f>VLOOKUP(B609,[2]taxonomy1!$B:$U,4,FALSE)</f>
        <v xml:space="preserve"> NCBI_TaxID=65489 {ECO:0000313|EnsemblPlants:OBART03G07330.1, ECO:0000313|Proteomes:UP000026960};</v>
      </c>
      <c r="M609" t="str">
        <f>VLOOKUP(B609,[2]taxonomy1!$B:$U,6,FALSE)</f>
        <v>Eukaryota</v>
      </c>
      <c r="N609" t="str">
        <f>VLOOKUP(B609,[2]taxonomy1!$B:$U,7,FALSE)</f>
        <v xml:space="preserve"> Viridiplantae</v>
      </c>
      <c r="O609" t="str">
        <f>VLOOKUP(B609,[2]taxonomy1!$B:$U,8,FALSE)</f>
        <v xml:space="preserve"> Streptophyta</v>
      </c>
      <c r="P609" t="str">
        <f>VLOOKUP(B609,[2]taxonomy1!$B:$U,9,FALSE)</f>
        <v xml:space="preserve"> Embryophyta</v>
      </c>
      <c r="Q609" t="str">
        <f>VLOOKUP(B609,[2]taxonomy1!$B:$U,10,FALSE)</f>
        <v xml:space="preserve"> Tracheophyta</v>
      </c>
      <c r="R609" t="str">
        <f>VLOOKUP(B609,[2]taxonomy1!$B:$U,11,FALSE)</f>
        <v>Spermatophyta</v>
      </c>
      <c r="S609" t="str">
        <f>VLOOKUP(B609,[2]taxonomy1!$B:$U,12,FALSE)</f>
        <v xml:space="preserve"> Magnoliophyta</v>
      </c>
      <c r="T609" t="str">
        <f>VLOOKUP(B609,[2]taxonomy1!$B:$U,13,FALSE)</f>
        <v xml:space="preserve"> Liliopsida</v>
      </c>
      <c r="U609" t="str">
        <f>VLOOKUP(B609,[2]taxonomy1!$B:$U,14,FALSE)</f>
        <v xml:space="preserve"> Poales</v>
      </c>
      <c r="V609" t="str">
        <f>VLOOKUP(B609,[2]taxonomy1!$B:$U,15,FALSE)</f>
        <v xml:space="preserve"> Poaceae</v>
      </c>
      <c r="W609" t="str">
        <f>VLOOKUP(B609,[2]taxonomy1!$B:$U,16,FALSE)</f>
        <v xml:space="preserve"> BOP clade</v>
      </c>
    </row>
    <row r="610" spans="1:23" x14ac:dyDescent="0.3">
      <c r="A610" t="s">
        <v>1178</v>
      </c>
      <c r="B610" t="s">
        <v>1179</v>
      </c>
      <c r="C610">
        <v>337</v>
      </c>
      <c r="D610" t="s">
        <v>10</v>
      </c>
      <c r="E610">
        <v>58</v>
      </c>
      <c r="F610">
        <v>330</v>
      </c>
      <c r="G610">
        <v>2735</v>
      </c>
      <c r="H610" t="s">
        <v>11</v>
      </c>
      <c r="I610" t="s">
        <v>10</v>
      </c>
      <c r="J610">
        <f t="shared" si="9"/>
        <v>272</v>
      </c>
      <c r="K610" t="str">
        <f>VLOOKUP(B610,[2]taxonomy1!$B:$U,2,FALSE)</f>
        <v xml:space="preserve"> Oryza barthii.</v>
      </c>
      <c r="L610" t="str">
        <f>VLOOKUP(B610,[2]taxonomy1!$B:$U,4,FALSE)</f>
        <v xml:space="preserve"> NCBI_TaxID=65489 {ECO:0000313|EnsemblPlants:OBART03G15670.1, ECO:0000313|Proteomes:UP000026960};</v>
      </c>
      <c r="M610" t="str">
        <f>VLOOKUP(B610,[2]taxonomy1!$B:$U,6,FALSE)</f>
        <v>Eukaryota</v>
      </c>
      <c r="N610" t="str">
        <f>VLOOKUP(B610,[2]taxonomy1!$B:$U,7,FALSE)</f>
        <v xml:space="preserve"> Viridiplantae</v>
      </c>
      <c r="O610" t="str">
        <f>VLOOKUP(B610,[2]taxonomy1!$B:$U,8,FALSE)</f>
        <v xml:space="preserve"> Streptophyta</v>
      </c>
      <c r="P610" t="str">
        <f>VLOOKUP(B610,[2]taxonomy1!$B:$U,9,FALSE)</f>
        <v xml:space="preserve"> Embryophyta</v>
      </c>
      <c r="Q610" t="str">
        <f>VLOOKUP(B610,[2]taxonomy1!$B:$U,10,FALSE)</f>
        <v xml:space="preserve"> Tracheophyta</v>
      </c>
      <c r="R610" t="str">
        <f>VLOOKUP(B610,[2]taxonomy1!$B:$U,11,FALSE)</f>
        <v>Spermatophyta</v>
      </c>
      <c r="S610" t="str">
        <f>VLOOKUP(B610,[2]taxonomy1!$B:$U,12,FALSE)</f>
        <v xml:space="preserve"> Magnoliophyta</v>
      </c>
      <c r="T610" t="str">
        <f>VLOOKUP(B610,[2]taxonomy1!$B:$U,13,FALSE)</f>
        <v xml:space="preserve"> Liliopsida</v>
      </c>
      <c r="U610" t="str">
        <f>VLOOKUP(B610,[2]taxonomy1!$B:$U,14,FALSE)</f>
        <v xml:space="preserve"> Poales</v>
      </c>
      <c r="V610" t="str">
        <f>VLOOKUP(B610,[2]taxonomy1!$B:$U,15,FALSE)</f>
        <v xml:space="preserve"> Poaceae</v>
      </c>
      <c r="W610" t="str">
        <f>VLOOKUP(B610,[2]taxonomy1!$B:$U,16,FALSE)</f>
        <v xml:space="preserve"> BOP clade</v>
      </c>
    </row>
    <row r="611" spans="1:23" x14ac:dyDescent="0.3">
      <c r="A611" t="s">
        <v>1180</v>
      </c>
      <c r="B611" t="s">
        <v>1181</v>
      </c>
      <c r="C611">
        <v>275</v>
      </c>
      <c r="D611" t="s">
        <v>10</v>
      </c>
      <c r="E611">
        <v>9</v>
      </c>
      <c r="F611">
        <v>268</v>
      </c>
      <c r="G611">
        <v>2735</v>
      </c>
      <c r="H611" t="s">
        <v>11</v>
      </c>
      <c r="I611" t="s">
        <v>10</v>
      </c>
      <c r="J611">
        <f t="shared" si="9"/>
        <v>259</v>
      </c>
      <c r="K611" t="str">
        <f>VLOOKUP(B611,[2]taxonomy1!$B:$U,2,FALSE)</f>
        <v xml:space="preserve"> Oryza barthii.</v>
      </c>
      <c r="L611" t="str">
        <f>VLOOKUP(B611,[2]taxonomy1!$B:$U,4,FALSE)</f>
        <v xml:space="preserve"> NCBI_TaxID=65489 {ECO:0000313|EnsemblPlants:OBART05G24020.1, ECO:0000313|Proteomes:UP000026960};</v>
      </c>
      <c r="M611" t="str">
        <f>VLOOKUP(B611,[2]taxonomy1!$B:$U,6,FALSE)</f>
        <v>Eukaryota</v>
      </c>
      <c r="N611" t="str">
        <f>VLOOKUP(B611,[2]taxonomy1!$B:$U,7,FALSE)</f>
        <v xml:space="preserve"> Viridiplantae</v>
      </c>
      <c r="O611" t="str">
        <f>VLOOKUP(B611,[2]taxonomy1!$B:$U,8,FALSE)</f>
        <v xml:space="preserve"> Streptophyta</v>
      </c>
      <c r="P611" t="str">
        <f>VLOOKUP(B611,[2]taxonomy1!$B:$U,9,FALSE)</f>
        <v xml:space="preserve"> Embryophyta</v>
      </c>
      <c r="Q611" t="str">
        <f>VLOOKUP(B611,[2]taxonomy1!$B:$U,10,FALSE)</f>
        <v xml:space="preserve"> Tracheophyta</v>
      </c>
      <c r="R611" t="str">
        <f>VLOOKUP(B611,[2]taxonomy1!$B:$U,11,FALSE)</f>
        <v>Spermatophyta</v>
      </c>
      <c r="S611" t="str">
        <f>VLOOKUP(B611,[2]taxonomy1!$B:$U,12,FALSE)</f>
        <v xml:space="preserve"> Magnoliophyta</v>
      </c>
      <c r="T611" t="str">
        <f>VLOOKUP(B611,[2]taxonomy1!$B:$U,13,FALSE)</f>
        <v xml:space="preserve"> Liliopsida</v>
      </c>
      <c r="U611" t="str">
        <f>VLOOKUP(B611,[2]taxonomy1!$B:$U,14,FALSE)</f>
        <v xml:space="preserve"> Poales</v>
      </c>
      <c r="V611" t="str">
        <f>VLOOKUP(B611,[2]taxonomy1!$B:$U,15,FALSE)</f>
        <v xml:space="preserve"> Poaceae</v>
      </c>
      <c r="W611" t="str">
        <f>VLOOKUP(B611,[2]taxonomy1!$B:$U,16,FALSE)</f>
        <v xml:space="preserve"> BOP clade</v>
      </c>
    </row>
    <row r="612" spans="1:23" x14ac:dyDescent="0.3">
      <c r="A612" t="s">
        <v>1182</v>
      </c>
      <c r="B612" t="s">
        <v>1183</v>
      </c>
      <c r="C612">
        <v>272</v>
      </c>
      <c r="D612" t="s">
        <v>10</v>
      </c>
      <c r="E612">
        <v>9</v>
      </c>
      <c r="F612">
        <v>265</v>
      </c>
      <c r="G612">
        <v>2735</v>
      </c>
      <c r="H612" t="s">
        <v>11</v>
      </c>
      <c r="I612" t="s">
        <v>10</v>
      </c>
      <c r="J612">
        <f t="shared" si="9"/>
        <v>256</v>
      </c>
      <c r="K612" t="str">
        <f>VLOOKUP(B612,[2]taxonomy1!$B:$U,2,FALSE)</f>
        <v xml:space="preserve"> Oryza barthii.</v>
      </c>
      <c r="L612" t="str">
        <f>VLOOKUP(B612,[2]taxonomy1!$B:$U,4,FALSE)</f>
        <v xml:space="preserve"> NCBI_TaxID=65489 {ECO:0000313|EnsemblPlants:OBART05G24020.2, ECO:0000313|Proteomes:UP000026960};</v>
      </c>
      <c r="M612" t="str">
        <f>VLOOKUP(B612,[2]taxonomy1!$B:$U,6,FALSE)</f>
        <v>Eukaryota</v>
      </c>
      <c r="N612" t="str">
        <f>VLOOKUP(B612,[2]taxonomy1!$B:$U,7,FALSE)</f>
        <v xml:space="preserve"> Viridiplantae</v>
      </c>
      <c r="O612" t="str">
        <f>VLOOKUP(B612,[2]taxonomy1!$B:$U,8,FALSE)</f>
        <v xml:space="preserve"> Streptophyta</v>
      </c>
      <c r="P612" t="str">
        <f>VLOOKUP(B612,[2]taxonomy1!$B:$U,9,FALSE)</f>
        <v xml:space="preserve"> Embryophyta</v>
      </c>
      <c r="Q612" t="str">
        <f>VLOOKUP(B612,[2]taxonomy1!$B:$U,10,FALSE)</f>
        <v xml:space="preserve"> Tracheophyta</v>
      </c>
      <c r="R612" t="str">
        <f>VLOOKUP(B612,[2]taxonomy1!$B:$U,11,FALSE)</f>
        <v>Spermatophyta</v>
      </c>
      <c r="S612" t="str">
        <f>VLOOKUP(B612,[2]taxonomy1!$B:$U,12,FALSE)</f>
        <v xml:space="preserve"> Magnoliophyta</v>
      </c>
      <c r="T612" t="str">
        <f>VLOOKUP(B612,[2]taxonomy1!$B:$U,13,FALSE)</f>
        <v xml:space="preserve"> Liliopsida</v>
      </c>
      <c r="U612" t="str">
        <f>VLOOKUP(B612,[2]taxonomy1!$B:$U,14,FALSE)</f>
        <v xml:space="preserve"> Poales</v>
      </c>
      <c r="V612" t="str">
        <f>VLOOKUP(B612,[2]taxonomy1!$B:$U,15,FALSE)</f>
        <v xml:space="preserve"> Poaceae</v>
      </c>
      <c r="W612" t="str">
        <f>VLOOKUP(B612,[2]taxonomy1!$B:$U,16,FALSE)</f>
        <v xml:space="preserve"> BOP clade</v>
      </c>
    </row>
    <row r="613" spans="1:23" x14ac:dyDescent="0.3">
      <c r="A613" t="s">
        <v>1184</v>
      </c>
      <c r="B613" t="s">
        <v>1185</v>
      </c>
      <c r="C613">
        <v>274</v>
      </c>
      <c r="D613" t="s">
        <v>10</v>
      </c>
      <c r="E613">
        <v>3</v>
      </c>
      <c r="F613">
        <v>267</v>
      </c>
      <c r="G613">
        <v>2735</v>
      </c>
      <c r="H613" t="s">
        <v>11</v>
      </c>
      <c r="I613" t="s">
        <v>10</v>
      </c>
      <c r="J613">
        <f t="shared" si="9"/>
        <v>264</v>
      </c>
      <c r="K613" t="str">
        <f>VLOOKUP(B613,[2]taxonomy1!$B:$U,2,FALSE)</f>
        <v xml:space="preserve"> Oryza barthii.</v>
      </c>
      <c r="L613" t="str">
        <f>VLOOKUP(B613,[2]taxonomy1!$B:$U,4,FALSE)</f>
        <v xml:space="preserve"> NCBI_TaxID=65489 {ECO:0000313|EnsemblPlants:OBART09G07400.1, ECO:0000313|Proteomes:UP000026960};</v>
      </c>
      <c r="M613" t="str">
        <f>VLOOKUP(B613,[2]taxonomy1!$B:$U,6,FALSE)</f>
        <v>Eukaryota</v>
      </c>
      <c r="N613" t="str">
        <f>VLOOKUP(B613,[2]taxonomy1!$B:$U,7,FALSE)</f>
        <v xml:space="preserve"> Viridiplantae</v>
      </c>
      <c r="O613" t="str">
        <f>VLOOKUP(B613,[2]taxonomy1!$B:$U,8,FALSE)</f>
        <v xml:space="preserve"> Streptophyta</v>
      </c>
      <c r="P613" t="str">
        <f>VLOOKUP(B613,[2]taxonomy1!$B:$U,9,FALSE)</f>
        <v xml:space="preserve"> Embryophyta</v>
      </c>
      <c r="Q613" t="str">
        <f>VLOOKUP(B613,[2]taxonomy1!$B:$U,10,FALSE)</f>
        <v xml:space="preserve"> Tracheophyta</v>
      </c>
      <c r="R613" t="str">
        <f>VLOOKUP(B613,[2]taxonomy1!$B:$U,11,FALSE)</f>
        <v>Spermatophyta</v>
      </c>
      <c r="S613" t="str">
        <f>VLOOKUP(B613,[2]taxonomy1!$B:$U,12,FALSE)</f>
        <v xml:space="preserve"> Magnoliophyta</v>
      </c>
      <c r="T613" t="str">
        <f>VLOOKUP(B613,[2]taxonomy1!$B:$U,13,FALSE)</f>
        <v xml:space="preserve"> Liliopsida</v>
      </c>
      <c r="U613" t="str">
        <f>VLOOKUP(B613,[2]taxonomy1!$B:$U,14,FALSE)</f>
        <v xml:space="preserve"> Poales</v>
      </c>
      <c r="V613" t="str">
        <f>VLOOKUP(B613,[2]taxonomy1!$B:$U,15,FALSE)</f>
        <v xml:space="preserve"> Poaceae</v>
      </c>
      <c r="W613" t="str">
        <f>VLOOKUP(B613,[2]taxonomy1!$B:$U,16,FALSE)</f>
        <v xml:space="preserve"> BOP clade</v>
      </c>
    </row>
    <row r="614" spans="1:23" x14ac:dyDescent="0.3">
      <c r="A614" t="s">
        <v>1186</v>
      </c>
      <c r="B614" t="s">
        <v>1187</v>
      </c>
      <c r="C614">
        <v>293</v>
      </c>
      <c r="D614" t="s">
        <v>10</v>
      </c>
      <c r="E614">
        <v>7</v>
      </c>
      <c r="F614">
        <v>286</v>
      </c>
      <c r="G614">
        <v>2735</v>
      </c>
      <c r="H614" t="s">
        <v>11</v>
      </c>
      <c r="I614" t="s">
        <v>10</v>
      </c>
      <c r="J614">
        <f t="shared" si="9"/>
        <v>279</v>
      </c>
      <c r="K614" t="str">
        <f>VLOOKUP(B614,[2]taxonomy1!$B:$U,2,FALSE)</f>
        <v xml:space="preserve"> Fistulina hepatica ATCC 64428.</v>
      </c>
      <c r="L614" t="str">
        <f>VLOOKUP(B614,[2]taxonomy1!$B:$U,4,FALSE)</f>
        <v xml:space="preserve"> NCBI_TaxID=1128425 {ECO:0000313|EMBL:KIY46693.1, ECO:0000313|Proteomes:UP000054144};</v>
      </c>
      <c r="M614" t="str">
        <f>VLOOKUP(B614,[2]taxonomy1!$B:$U,6,FALSE)</f>
        <v>Eukaryota</v>
      </c>
      <c r="N614" t="str">
        <f>VLOOKUP(B614,[2]taxonomy1!$B:$U,7,FALSE)</f>
        <v xml:space="preserve"> Fungi</v>
      </c>
      <c r="O614" t="str">
        <f>VLOOKUP(B614,[2]taxonomy1!$B:$U,8,FALSE)</f>
        <v xml:space="preserve"> Dikarya</v>
      </c>
      <c r="P614" t="str">
        <f>VLOOKUP(B614,[2]taxonomy1!$B:$U,9,FALSE)</f>
        <v xml:space="preserve"> Basidiomycota</v>
      </c>
      <c r="Q614" t="str">
        <f>VLOOKUP(B614,[2]taxonomy1!$B:$U,10,FALSE)</f>
        <v xml:space="preserve"> Agaricomycotina</v>
      </c>
      <c r="R614" t="str">
        <f>VLOOKUP(B614,[2]taxonomy1!$B:$U,11,FALSE)</f>
        <v>Agaricomycetes</v>
      </c>
      <c r="S614" t="str">
        <f>VLOOKUP(B614,[2]taxonomy1!$B:$U,12,FALSE)</f>
        <v xml:space="preserve"> Agaricomycetidae</v>
      </c>
      <c r="T614" t="str">
        <f>VLOOKUP(B614,[2]taxonomy1!$B:$U,13,FALSE)</f>
        <v xml:space="preserve"> Agaricales</v>
      </c>
      <c r="U614" t="str">
        <f>VLOOKUP(B614,[2]taxonomy1!$B:$U,14,FALSE)</f>
        <v xml:space="preserve"> Fistulinaceae</v>
      </c>
      <c r="V614" t="str">
        <f>VLOOKUP(B614,[2]taxonomy1!$B:$U,15,FALSE)</f>
        <v>Fistulina.</v>
      </c>
      <c r="W614">
        <f>VLOOKUP(B614,[2]taxonomy1!$B:$U,16,FALSE)</f>
        <v>0</v>
      </c>
    </row>
    <row r="615" spans="1:23" x14ac:dyDescent="0.3">
      <c r="A615" t="s">
        <v>1188</v>
      </c>
      <c r="B615" t="s">
        <v>1189</v>
      </c>
      <c r="C615">
        <v>295</v>
      </c>
      <c r="D615" t="s">
        <v>10</v>
      </c>
      <c r="E615">
        <v>7</v>
      </c>
      <c r="F615">
        <v>288</v>
      </c>
      <c r="G615">
        <v>2735</v>
      </c>
      <c r="H615" t="s">
        <v>11</v>
      </c>
      <c r="I615" t="s">
        <v>10</v>
      </c>
      <c r="J615">
        <f t="shared" si="9"/>
        <v>281</v>
      </c>
      <c r="K615" t="e">
        <f>VLOOKUP(B615,[2]taxonomy1!$B:$U,2,FALSE)</f>
        <v>#N/A</v>
      </c>
      <c r="L615" t="e">
        <f>VLOOKUP(B615,[2]taxonomy1!$B:$U,4,FALSE)</f>
        <v>#N/A</v>
      </c>
      <c r="M615" t="e">
        <f>VLOOKUP(B615,[2]taxonomy1!$B:$U,6,FALSE)</f>
        <v>#N/A</v>
      </c>
      <c r="N615" t="e">
        <f>VLOOKUP(B615,[2]taxonomy1!$B:$U,7,FALSE)</f>
        <v>#N/A</v>
      </c>
      <c r="O615" t="e">
        <f>VLOOKUP(B615,[2]taxonomy1!$B:$U,8,FALSE)</f>
        <v>#N/A</v>
      </c>
      <c r="P615" t="e">
        <f>VLOOKUP(B615,[2]taxonomy1!$B:$U,9,FALSE)</f>
        <v>#N/A</v>
      </c>
      <c r="Q615" t="e">
        <f>VLOOKUP(B615,[2]taxonomy1!$B:$U,10,FALSE)</f>
        <v>#N/A</v>
      </c>
      <c r="R615" t="e">
        <f>VLOOKUP(B615,[2]taxonomy1!$B:$U,11,FALSE)</f>
        <v>#N/A</v>
      </c>
      <c r="S615" t="e">
        <f>VLOOKUP(B615,[2]taxonomy1!$B:$U,12,FALSE)</f>
        <v>#N/A</v>
      </c>
      <c r="T615" t="e">
        <f>VLOOKUP(B615,[2]taxonomy1!$B:$U,13,FALSE)</f>
        <v>#N/A</v>
      </c>
      <c r="U615" t="e">
        <f>VLOOKUP(B615,[2]taxonomy1!$B:$U,14,FALSE)</f>
        <v>#N/A</v>
      </c>
      <c r="V615" t="e">
        <f>VLOOKUP(B615,[2]taxonomy1!$B:$U,15,FALSE)</f>
        <v>#N/A</v>
      </c>
      <c r="W615" t="e">
        <f>VLOOKUP(B615,[2]taxonomy1!$B:$U,16,FALSE)</f>
        <v>#N/A</v>
      </c>
    </row>
    <row r="616" spans="1:23" x14ac:dyDescent="0.3">
      <c r="A616" t="s">
        <v>1190</v>
      </c>
      <c r="B616" t="s">
        <v>1191</v>
      </c>
      <c r="C616">
        <v>352</v>
      </c>
      <c r="D616" t="s">
        <v>10</v>
      </c>
      <c r="E616">
        <v>44</v>
      </c>
      <c r="F616">
        <v>323</v>
      </c>
      <c r="G616">
        <v>2735</v>
      </c>
      <c r="H616" t="s">
        <v>11</v>
      </c>
      <c r="I616" t="s">
        <v>10</v>
      </c>
      <c r="J616">
        <f t="shared" si="9"/>
        <v>279</v>
      </c>
      <c r="K616" t="e">
        <f>VLOOKUP(B616,[2]taxonomy1!$B:$U,2,FALSE)</f>
        <v>#N/A</v>
      </c>
      <c r="L616" t="e">
        <f>VLOOKUP(B616,[2]taxonomy1!$B:$U,4,FALSE)</f>
        <v>#N/A</v>
      </c>
      <c r="M616" t="e">
        <f>VLOOKUP(B616,[2]taxonomy1!$B:$U,6,FALSE)</f>
        <v>#N/A</v>
      </c>
      <c r="N616" t="e">
        <f>VLOOKUP(B616,[2]taxonomy1!$B:$U,7,FALSE)</f>
        <v>#N/A</v>
      </c>
      <c r="O616" t="e">
        <f>VLOOKUP(B616,[2]taxonomy1!$B:$U,8,FALSE)</f>
        <v>#N/A</v>
      </c>
      <c r="P616" t="e">
        <f>VLOOKUP(B616,[2]taxonomy1!$B:$U,9,FALSE)</f>
        <v>#N/A</v>
      </c>
      <c r="Q616" t="e">
        <f>VLOOKUP(B616,[2]taxonomy1!$B:$U,10,FALSE)</f>
        <v>#N/A</v>
      </c>
      <c r="R616" t="e">
        <f>VLOOKUP(B616,[2]taxonomy1!$B:$U,11,FALSE)</f>
        <v>#N/A</v>
      </c>
      <c r="S616" t="e">
        <f>VLOOKUP(B616,[2]taxonomy1!$B:$U,12,FALSE)</f>
        <v>#N/A</v>
      </c>
      <c r="T616" t="e">
        <f>VLOOKUP(B616,[2]taxonomy1!$B:$U,13,FALSE)</f>
        <v>#N/A</v>
      </c>
      <c r="U616" t="e">
        <f>VLOOKUP(B616,[2]taxonomy1!$B:$U,14,FALSE)</f>
        <v>#N/A</v>
      </c>
      <c r="V616" t="e">
        <f>VLOOKUP(B616,[2]taxonomy1!$B:$U,15,FALSE)</f>
        <v>#N/A</v>
      </c>
      <c r="W616" t="e">
        <f>VLOOKUP(B616,[2]taxonomy1!$B:$U,16,FALSE)</f>
        <v>#N/A</v>
      </c>
    </row>
    <row r="617" spans="1:23" x14ac:dyDescent="0.3">
      <c r="A617" t="s">
        <v>1192</v>
      </c>
      <c r="B617" t="s">
        <v>1193</v>
      </c>
      <c r="C617">
        <v>505</v>
      </c>
      <c r="D617" t="s">
        <v>1194</v>
      </c>
      <c r="E617">
        <v>306</v>
      </c>
      <c r="F617">
        <v>398</v>
      </c>
      <c r="G617">
        <v>3248</v>
      </c>
      <c r="H617" t="s">
        <v>1195</v>
      </c>
      <c r="I617" t="s">
        <v>1194</v>
      </c>
      <c r="J617">
        <f t="shared" si="9"/>
        <v>92</v>
      </c>
      <c r="K617" t="str">
        <f>VLOOKUP(B617,[2]taxonomy1!$B:$U,2,FALSE)</f>
        <v xml:space="preserve"> Dictyocaulus viviparus (Bovine lungworm).</v>
      </c>
      <c r="L617" t="str">
        <f>VLOOKUP(B617,[2]taxonomy1!$B:$U,4,FALSE)</f>
        <v xml:space="preserve"> NCBI_TaxID=29172 {ECO:0000313|EMBL:KJH42263.1, ECO:0000313|Proteomes:UP000053766};</v>
      </c>
      <c r="M617" t="str">
        <f>VLOOKUP(B617,[2]taxonomy1!$B:$U,6,FALSE)</f>
        <v>Eukaryota</v>
      </c>
      <c r="N617" t="str">
        <f>VLOOKUP(B617,[2]taxonomy1!$B:$U,7,FALSE)</f>
        <v xml:space="preserve"> Metazoa</v>
      </c>
      <c r="O617" t="str">
        <f>VLOOKUP(B617,[2]taxonomy1!$B:$U,8,FALSE)</f>
        <v xml:space="preserve"> Ecdysozoa</v>
      </c>
      <c r="P617" t="str">
        <f>VLOOKUP(B617,[2]taxonomy1!$B:$U,9,FALSE)</f>
        <v xml:space="preserve"> Nematoda</v>
      </c>
      <c r="Q617" t="str">
        <f>VLOOKUP(B617,[2]taxonomy1!$B:$U,10,FALSE)</f>
        <v xml:space="preserve"> Chromadorea</v>
      </c>
      <c r="R617" t="str">
        <f>VLOOKUP(B617,[2]taxonomy1!$B:$U,11,FALSE)</f>
        <v xml:space="preserve"> Rhabditida</v>
      </c>
      <c r="S617" t="str">
        <f>VLOOKUP(B617,[2]taxonomy1!$B:$U,12,FALSE)</f>
        <v>Strongylida</v>
      </c>
      <c r="T617" t="str">
        <f>VLOOKUP(B617,[2]taxonomy1!$B:$U,13,FALSE)</f>
        <v xml:space="preserve"> Trichostrongyloidea</v>
      </c>
      <c r="U617" t="str">
        <f>VLOOKUP(B617,[2]taxonomy1!$B:$U,14,FALSE)</f>
        <v xml:space="preserve"> Dictyocaulidae</v>
      </c>
      <c r="V617" t="str">
        <f>VLOOKUP(B617,[2]taxonomy1!$B:$U,15,FALSE)</f>
        <v xml:space="preserve"> Dictyocaulinae</v>
      </c>
      <c r="W617" t="str">
        <f>VLOOKUP(B617,[2]taxonomy1!$B:$U,16,FALSE)</f>
        <v>Dictyocaulus.</v>
      </c>
    </row>
    <row r="618" spans="1:23" x14ac:dyDescent="0.3">
      <c r="A618" t="s">
        <v>1192</v>
      </c>
      <c r="B618" t="s">
        <v>1193</v>
      </c>
      <c r="C618">
        <v>505</v>
      </c>
      <c r="D618" t="s">
        <v>10</v>
      </c>
      <c r="E618">
        <v>18</v>
      </c>
      <c r="F618">
        <v>299</v>
      </c>
      <c r="G618">
        <v>2735</v>
      </c>
      <c r="H618" t="s">
        <v>11</v>
      </c>
      <c r="I618" t="s">
        <v>10</v>
      </c>
      <c r="J618">
        <f t="shared" si="9"/>
        <v>281</v>
      </c>
      <c r="K618" t="str">
        <f>VLOOKUP(B618,[2]taxonomy1!$B:$U,2,FALSE)</f>
        <v xml:space="preserve"> Dictyocaulus viviparus (Bovine lungworm).</v>
      </c>
      <c r="L618" t="str">
        <f>VLOOKUP(B618,[2]taxonomy1!$B:$U,4,FALSE)</f>
        <v xml:space="preserve"> NCBI_TaxID=29172 {ECO:0000313|EMBL:KJH42263.1, ECO:0000313|Proteomes:UP000053766};</v>
      </c>
      <c r="M618" t="str">
        <f>VLOOKUP(B618,[2]taxonomy1!$B:$U,6,FALSE)</f>
        <v>Eukaryota</v>
      </c>
      <c r="N618" t="str">
        <f>VLOOKUP(B618,[2]taxonomy1!$B:$U,7,FALSE)</f>
        <v xml:space="preserve"> Metazoa</v>
      </c>
      <c r="O618" t="str">
        <f>VLOOKUP(B618,[2]taxonomy1!$B:$U,8,FALSE)</f>
        <v xml:space="preserve"> Ecdysozoa</v>
      </c>
      <c r="P618" t="str">
        <f>VLOOKUP(B618,[2]taxonomy1!$B:$U,9,FALSE)</f>
        <v xml:space="preserve"> Nematoda</v>
      </c>
      <c r="Q618" t="str">
        <f>VLOOKUP(B618,[2]taxonomy1!$B:$U,10,FALSE)</f>
        <v xml:space="preserve"> Chromadorea</v>
      </c>
      <c r="R618" t="str">
        <f>VLOOKUP(B618,[2]taxonomy1!$B:$U,11,FALSE)</f>
        <v xml:space="preserve"> Rhabditida</v>
      </c>
      <c r="S618" t="str">
        <f>VLOOKUP(B618,[2]taxonomy1!$B:$U,12,FALSE)</f>
        <v>Strongylida</v>
      </c>
      <c r="T618" t="str">
        <f>VLOOKUP(B618,[2]taxonomy1!$B:$U,13,FALSE)</f>
        <v xml:space="preserve"> Trichostrongyloidea</v>
      </c>
      <c r="U618" t="str">
        <f>VLOOKUP(B618,[2]taxonomy1!$B:$U,14,FALSE)</f>
        <v xml:space="preserve"> Dictyocaulidae</v>
      </c>
      <c r="V618" t="str">
        <f>VLOOKUP(B618,[2]taxonomy1!$B:$U,15,FALSE)</f>
        <v xml:space="preserve"> Dictyocaulinae</v>
      </c>
      <c r="W618" t="str">
        <f>VLOOKUP(B618,[2]taxonomy1!$B:$U,16,FALSE)</f>
        <v>Dictyocaulus.</v>
      </c>
    </row>
    <row r="619" spans="1:23" x14ac:dyDescent="0.3">
      <c r="A619" t="s">
        <v>1196</v>
      </c>
      <c r="B619" t="s">
        <v>1197</v>
      </c>
      <c r="C619">
        <v>282</v>
      </c>
      <c r="D619" t="s">
        <v>10</v>
      </c>
      <c r="E619">
        <v>2</v>
      </c>
      <c r="F619">
        <v>274</v>
      </c>
      <c r="G619">
        <v>2735</v>
      </c>
      <c r="H619" t="s">
        <v>11</v>
      </c>
      <c r="I619" t="s">
        <v>10</v>
      </c>
      <c r="J619">
        <f t="shared" si="9"/>
        <v>272</v>
      </c>
      <c r="K619" t="str">
        <f>VLOOKUP(B619,[2]taxonomy1!$B:$U,2,FALSE)</f>
        <v xml:space="preserve"> Dictyocaulus viviparus (Bovine lungworm).</v>
      </c>
      <c r="L619" t="str">
        <f>VLOOKUP(B619,[2]taxonomy1!$B:$U,4,FALSE)</f>
        <v xml:space="preserve"> NCBI_TaxID=29172 {ECO:0000313|EMBL:KJH43337.1, ECO:0000313|Proteomes:UP000053766};</v>
      </c>
      <c r="M619" t="str">
        <f>VLOOKUP(B619,[2]taxonomy1!$B:$U,6,FALSE)</f>
        <v>Eukaryota</v>
      </c>
      <c r="N619" t="str">
        <f>VLOOKUP(B619,[2]taxonomy1!$B:$U,7,FALSE)</f>
        <v xml:space="preserve"> Metazoa</v>
      </c>
      <c r="O619" t="str">
        <f>VLOOKUP(B619,[2]taxonomy1!$B:$U,8,FALSE)</f>
        <v xml:space="preserve"> Ecdysozoa</v>
      </c>
      <c r="P619" t="str">
        <f>VLOOKUP(B619,[2]taxonomy1!$B:$U,9,FALSE)</f>
        <v xml:space="preserve"> Nematoda</v>
      </c>
      <c r="Q619" t="str">
        <f>VLOOKUP(B619,[2]taxonomy1!$B:$U,10,FALSE)</f>
        <v xml:space="preserve"> Chromadorea</v>
      </c>
      <c r="R619" t="str">
        <f>VLOOKUP(B619,[2]taxonomy1!$B:$U,11,FALSE)</f>
        <v xml:space="preserve"> Rhabditida</v>
      </c>
      <c r="S619" t="str">
        <f>VLOOKUP(B619,[2]taxonomy1!$B:$U,12,FALSE)</f>
        <v>Strongylida</v>
      </c>
      <c r="T619" t="str">
        <f>VLOOKUP(B619,[2]taxonomy1!$B:$U,13,FALSE)</f>
        <v xml:space="preserve"> Trichostrongyloidea</v>
      </c>
      <c r="U619" t="str">
        <f>VLOOKUP(B619,[2]taxonomy1!$B:$U,14,FALSE)</f>
        <v xml:space="preserve"> Dictyocaulidae</v>
      </c>
      <c r="V619" t="str">
        <f>VLOOKUP(B619,[2]taxonomy1!$B:$U,15,FALSE)</f>
        <v xml:space="preserve"> Dictyocaulinae</v>
      </c>
      <c r="W619" t="str">
        <f>VLOOKUP(B619,[2]taxonomy1!$B:$U,16,FALSE)</f>
        <v>Dictyocaulus.</v>
      </c>
    </row>
    <row r="620" spans="1:23" x14ac:dyDescent="0.3">
      <c r="A620" t="s">
        <v>1198</v>
      </c>
      <c r="B620" t="s">
        <v>1199</v>
      </c>
      <c r="C620">
        <v>406</v>
      </c>
      <c r="D620" t="s">
        <v>10</v>
      </c>
      <c r="E620">
        <v>112</v>
      </c>
      <c r="F620">
        <v>389</v>
      </c>
      <c r="G620">
        <v>2735</v>
      </c>
      <c r="H620" t="s">
        <v>11</v>
      </c>
      <c r="I620" t="s">
        <v>10</v>
      </c>
      <c r="J620">
        <f t="shared" si="9"/>
        <v>277</v>
      </c>
      <c r="K620" t="str">
        <f>VLOOKUP(B620,[2]taxonomy1!$B:$U,2,FALSE)</f>
        <v xml:space="preserve"> Plasmodium fragile.</v>
      </c>
      <c r="L620" t="str">
        <f>VLOOKUP(B620,[2]taxonomy1!$B:$U,4,FALSE)</f>
        <v xml:space="preserve"> NCBI_TaxID=5857 {ECO:0000313|EMBL:KJP88082.1, ECO:0000313|Proteomes:UP000054561};</v>
      </c>
      <c r="M620" t="str">
        <f>VLOOKUP(B620,[2]taxonomy1!$B:$U,6,FALSE)</f>
        <v>Eukaryota</v>
      </c>
      <c r="N620" t="str">
        <f>VLOOKUP(B620,[2]taxonomy1!$B:$U,7,FALSE)</f>
        <v xml:space="preserve"> Alveolata</v>
      </c>
      <c r="O620" t="str">
        <f>VLOOKUP(B620,[2]taxonomy1!$B:$U,8,FALSE)</f>
        <v xml:space="preserve"> Apicomplexa</v>
      </c>
      <c r="P620" t="str">
        <f>VLOOKUP(B620,[2]taxonomy1!$B:$U,9,FALSE)</f>
        <v xml:space="preserve"> Aconoidasida</v>
      </c>
      <c r="Q620" t="str">
        <f>VLOOKUP(B620,[2]taxonomy1!$B:$U,10,FALSE)</f>
        <v xml:space="preserve"> Haemosporida</v>
      </c>
      <c r="R620" t="str">
        <f>VLOOKUP(B620,[2]taxonomy1!$B:$U,11,FALSE)</f>
        <v>Plasmodiidae</v>
      </c>
      <c r="S620" t="str">
        <f>VLOOKUP(B620,[2]taxonomy1!$B:$U,12,FALSE)</f>
        <v xml:space="preserve"> Plasmodium</v>
      </c>
      <c r="T620" t="str">
        <f>VLOOKUP(B620,[2]taxonomy1!$B:$U,13,FALSE)</f>
        <v xml:space="preserve"> Plasmodium (Plasmodium).</v>
      </c>
      <c r="U620">
        <f>VLOOKUP(B620,[2]taxonomy1!$B:$U,14,FALSE)</f>
        <v>0</v>
      </c>
      <c r="V620">
        <f>VLOOKUP(B620,[2]taxonomy1!$B:$U,15,FALSE)</f>
        <v>0</v>
      </c>
      <c r="W620">
        <f>VLOOKUP(B620,[2]taxonomy1!$B:$U,16,FALSE)</f>
        <v>0</v>
      </c>
    </row>
    <row r="621" spans="1:23" x14ac:dyDescent="0.3">
      <c r="A621" t="s">
        <v>1200</v>
      </c>
      <c r="B621" t="s">
        <v>1201</v>
      </c>
      <c r="C621">
        <v>255</v>
      </c>
      <c r="D621" t="s">
        <v>10</v>
      </c>
      <c r="E621">
        <v>5</v>
      </c>
      <c r="F621">
        <v>248</v>
      </c>
      <c r="G621">
        <v>2735</v>
      </c>
      <c r="H621" t="s">
        <v>11</v>
      </c>
      <c r="I621" t="s">
        <v>10</v>
      </c>
      <c r="J621">
        <f t="shared" si="9"/>
        <v>243</v>
      </c>
      <c r="K621" t="str">
        <f>VLOOKUP(B621,[2]taxonomy1!$B:$U,2,FALSE)</f>
        <v xml:space="preserve"> Chlorocebus sabaeus (Green monkey) (Cercopithecus sabaeus).</v>
      </c>
      <c r="L621" t="str">
        <f>VLOOKUP(B621,[2]taxonomy1!$B:$U,4,FALSE)</f>
        <v xml:space="preserve"> NCBI_TaxID=60711 {ECO:0000313|Ensembl:ENSCSAP00000005358, ECO:0000313|Proteomes:UP000029965};</v>
      </c>
      <c r="M621" t="str">
        <f>VLOOKUP(B621,[2]taxonomy1!$B:$U,6,FALSE)</f>
        <v>Eukaryota</v>
      </c>
      <c r="N621" t="str">
        <f>VLOOKUP(B621,[2]taxonomy1!$B:$U,7,FALSE)</f>
        <v xml:space="preserve"> Metazoa</v>
      </c>
      <c r="O621" t="str">
        <f>VLOOKUP(B621,[2]taxonomy1!$B:$U,8,FALSE)</f>
        <v xml:space="preserve"> Chordata</v>
      </c>
      <c r="P621" t="str">
        <f>VLOOKUP(B621,[2]taxonomy1!$B:$U,9,FALSE)</f>
        <v xml:space="preserve"> Craniata</v>
      </c>
      <c r="Q621" t="str">
        <f>VLOOKUP(B621,[2]taxonomy1!$B:$U,10,FALSE)</f>
        <v xml:space="preserve"> Vertebrata</v>
      </c>
      <c r="R621" t="str">
        <f>VLOOKUP(B621,[2]taxonomy1!$B:$U,11,FALSE)</f>
        <v xml:space="preserve"> Euteleostomi</v>
      </c>
      <c r="S621" t="str">
        <f>VLOOKUP(B621,[2]taxonomy1!$B:$U,12,FALSE)</f>
        <v>Mammalia</v>
      </c>
      <c r="T621" t="str">
        <f>VLOOKUP(B621,[2]taxonomy1!$B:$U,13,FALSE)</f>
        <v xml:space="preserve"> Eutheria</v>
      </c>
      <c r="U621" t="str">
        <f>VLOOKUP(B621,[2]taxonomy1!$B:$U,14,FALSE)</f>
        <v xml:space="preserve"> Euarchontoglires</v>
      </c>
      <c r="V621" t="str">
        <f>VLOOKUP(B621,[2]taxonomy1!$B:$U,15,FALSE)</f>
        <v xml:space="preserve"> Primates</v>
      </c>
      <c r="W621" t="str">
        <f>VLOOKUP(B621,[2]taxonomy1!$B:$U,16,FALSE)</f>
        <v xml:space="preserve"> Haplorrhini</v>
      </c>
    </row>
    <row r="622" spans="1:23" x14ac:dyDescent="0.3">
      <c r="A622" t="s">
        <v>1202</v>
      </c>
      <c r="B622" t="s">
        <v>1203</v>
      </c>
      <c r="C622">
        <v>268</v>
      </c>
      <c r="D622" t="s">
        <v>10</v>
      </c>
      <c r="E622">
        <v>3</v>
      </c>
      <c r="F622">
        <v>237</v>
      </c>
      <c r="G622">
        <v>2735</v>
      </c>
      <c r="H622" t="s">
        <v>11</v>
      </c>
      <c r="I622" t="s">
        <v>10</v>
      </c>
      <c r="J622">
        <f t="shared" si="9"/>
        <v>234</v>
      </c>
      <c r="K622" t="str">
        <f>VLOOKUP(B622,[2]taxonomy1!$B:$U,2,FALSE)</f>
        <v xml:space="preserve"> Chlorocebus sabaeus (Green monkey) (Cercopithecus sabaeus).</v>
      </c>
      <c r="L622" t="str">
        <f>VLOOKUP(B622,[2]taxonomy1!$B:$U,4,FALSE)</f>
        <v xml:space="preserve"> NCBI_TaxID=60711 {ECO:0000313|Ensembl:ENSCSAP00000009809, ECO:0000313|Proteomes:UP000029965};</v>
      </c>
      <c r="M622" t="str">
        <f>VLOOKUP(B622,[2]taxonomy1!$B:$U,6,FALSE)</f>
        <v>Eukaryota</v>
      </c>
      <c r="N622" t="str">
        <f>VLOOKUP(B622,[2]taxonomy1!$B:$U,7,FALSE)</f>
        <v xml:space="preserve"> Metazoa</v>
      </c>
      <c r="O622" t="str">
        <f>VLOOKUP(B622,[2]taxonomy1!$B:$U,8,FALSE)</f>
        <v xml:space="preserve"> Chordata</v>
      </c>
      <c r="P622" t="str">
        <f>VLOOKUP(B622,[2]taxonomy1!$B:$U,9,FALSE)</f>
        <v xml:space="preserve"> Craniata</v>
      </c>
      <c r="Q622" t="str">
        <f>VLOOKUP(B622,[2]taxonomy1!$B:$U,10,FALSE)</f>
        <v xml:space="preserve"> Vertebrata</v>
      </c>
      <c r="R622" t="str">
        <f>VLOOKUP(B622,[2]taxonomy1!$B:$U,11,FALSE)</f>
        <v xml:space="preserve"> Euteleostomi</v>
      </c>
      <c r="S622" t="str">
        <f>VLOOKUP(B622,[2]taxonomy1!$B:$U,12,FALSE)</f>
        <v>Mammalia</v>
      </c>
      <c r="T622" t="str">
        <f>VLOOKUP(B622,[2]taxonomy1!$B:$U,13,FALSE)</f>
        <v xml:space="preserve"> Eutheria</v>
      </c>
      <c r="U622" t="str">
        <f>VLOOKUP(B622,[2]taxonomy1!$B:$U,14,FALSE)</f>
        <v xml:space="preserve"> Euarchontoglires</v>
      </c>
      <c r="V622" t="str">
        <f>VLOOKUP(B622,[2]taxonomy1!$B:$U,15,FALSE)</f>
        <v xml:space="preserve"> Primates</v>
      </c>
      <c r="W622" t="str">
        <f>VLOOKUP(B622,[2]taxonomy1!$B:$U,16,FALSE)</f>
        <v xml:space="preserve"> Haplorrhini</v>
      </c>
    </row>
    <row r="623" spans="1:23" x14ac:dyDescent="0.3">
      <c r="A623" t="s">
        <v>1204</v>
      </c>
      <c r="B623" t="s">
        <v>1205</v>
      </c>
      <c r="C623">
        <v>284</v>
      </c>
      <c r="D623" t="s">
        <v>10</v>
      </c>
      <c r="E623">
        <v>3</v>
      </c>
      <c r="F623">
        <v>277</v>
      </c>
      <c r="G623">
        <v>2735</v>
      </c>
      <c r="H623" t="s">
        <v>11</v>
      </c>
      <c r="I623" t="s">
        <v>10</v>
      </c>
      <c r="J623">
        <f t="shared" si="9"/>
        <v>274</v>
      </c>
      <c r="K623" t="str">
        <f>VLOOKUP(B623,[2]taxonomy1!$B:$U,2,FALSE)</f>
        <v xml:space="preserve"> Chlorocebus sabaeus (Green monkey) (Cercopithecus sabaeus).</v>
      </c>
      <c r="L623" t="str">
        <f>VLOOKUP(B623,[2]taxonomy1!$B:$U,4,FALSE)</f>
        <v xml:space="preserve"> NCBI_TaxID=60711 {ECO:0000313|Ensembl:ENSCSAP00000011131, ECO:0000313|Proteomes:UP000029965};</v>
      </c>
      <c r="M623" t="str">
        <f>VLOOKUP(B623,[2]taxonomy1!$B:$U,6,FALSE)</f>
        <v>Eukaryota</v>
      </c>
      <c r="N623" t="str">
        <f>VLOOKUP(B623,[2]taxonomy1!$B:$U,7,FALSE)</f>
        <v xml:space="preserve"> Metazoa</v>
      </c>
      <c r="O623" t="str">
        <f>VLOOKUP(B623,[2]taxonomy1!$B:$U,8,FALSE)</f>
        <v xml:space="preserve"> Chordata</v>
      </c>
      <c r="P623" t="str">
        <f>VLOOKUP(B623,[2]taxonomy1!$B:$U,9,FALSE)</f>
        <v xml:space="preserve"> Craniata</v>
      </c>
      <c r="Q623" t="str">
        <f>VLOOKUP(B623,[2]taxonomy1!$B:$U,10,FALSE)</f>
        <v xml:space="preserve"> Vertebrata</v>
      </c>
      <c r="R623" t="str">
        <f>VLOOKUP(B623,[2]taxonomy1!$B:$U,11,FALSE)</f>
        <v xml:space="preserve"> Euteleostomi</v>
      </c>
      <c r="S623" t="str">
        <f>VLOOKUP(B623,[2]taxonomy1!$B:$U,12,FALSE)</f>
        <v>Mammalia</v>
      </c>
      <c r="T623" t="str">
        <f>VLOOKUP(B623,[2]taxonomy1!$B:$U,13,FALSE)</f>
        <v xml:space="preserve"> Eutheria</v>
      </c>
      <c r="U623" t="str">
        <f>VLOOKUP(B623,[2]taxonomy1!$B:$U,14,FALSE)</f>
        <v xml:space="preserve"> Euarchontoglires</v>
      </c>
      <c r="V623" t="str">
        <f>VLOOKUP(B623,[2]taxonomy1!$B:$U,15,FALSE)</f>
        <v xml:space="preserve"> Primates</v>
      </c>
      <c r="W623" t="str">
        <f>VLOOKUP(B623,[2]taxonomy1!$B:$U,16,FALSE)</f>
        <v xml:space="preserve"> Haplorrhini</v>
      </c>
    </row>
    <row r="624" spans="1:23" x14ac:dyDescent="0.3">
      <c r="A624" t="s">
        <v>1206</v>
      </c>
      <c r="B624" t="s">
        <v>1207</v>
      </c>
      <c r="C624">
        <v>272</v>
      </c>
      <c r="D624" t="s">
        <v>10</v>
      </c>
      <c r="E624">
        <v>4</v>
      </c>
      <c r="F624">
        <v>265</v>
      </c>
      <c r="G624">
        <v>2735</v>
      </c>
      <c r="H624" t="s">
        <v>11</v>
      </c>
      <c r="I624" t="s">
        <v>10</v>
      </c>
      <c r="J624">
        <f t="shared" si="9"/>
        <v>261</v>
      </c>
      <c r="K624" t="str">
        <f>VLOOKUP(B624,[2]taxonomy1!$B:$U,2,FALSE)</f>
        <v xml:space="preserve"> Chlorocebus sabaeus (Green monkey) (Cercopithecus sabaeus).</v>
      </c>
      <c r="L624" t="str">
        <f>VLOOKUP(B624,[2]taxonomy1!$B:$U,4,FALSE)</f>
        <v xml:space="preserve"> NCBI_TaxID=60711 {ECO:0000313|Ensembl:ENSCSAP00000011650, ECO:0000313|Proteomes:UP000029965};</v>
      </c>
      <c r="M624" t="str">
        <f>VLOOKUP(B624,[2]taxonomy1!$B:$U,6,FALSE)</f>
        <v>Eukaryota</v>
      </c>
      <c r="N624" t="str">
        <f>VLOOKUP(B624,[2]taxonomy1!$B:$U,7,FALSE)</f>
        <v xml:space="preserve"> Metazoa</v>
      </c>
      <c r="O624" t="str">
        <f>VLOOKUP(B624,[2]taxonomy1!$B:$U,8,FALSE)</f>
        <v xml:space="preserve"> Chordata</v>
      </c>
      <c r="P624" t="str">
        <f>VLOOKUP(B624,[2]taxonomy1!$B:$U,9,FALSE)</f>
        <v xml:space="preserve"> Craniata</v>
      </c>
      <c r="Q624" t="str">
        <f>VLOOKUP(B624,[2]taxonomy1!$B:$U,10,FALSE)</f>
        <v xml:space="preserve"> Vertebrata</v>
      </c>
      <c r="R624" t="str">
        <f>VLOOKUP(B624,[2]taxonomy1!$B:$U,11,FALSE)</f>
        <v xml:space="preserve"> Euteleostomi</v>
      </c>
      <c r="S624" t="str">
        <f>VLOOKUP(B624,[2]taxonomy1!$B:$U,12,FALSE)</f>
        <v>Mammalia</v>
      </c>
      <c r="T624" t="str">
        <f>VLOOKUP(B624,[2]taxonomy1!$B:$U,13,FALSE)</f>
        <v xml:space="preserve"> Eutheria</v>
      </c>
      <c r="U624" t="str">
        <f>VLOOKUP(B624,[2]taxonomy1!$B:$U,14,FALSE)</f>
        <v xml:space="preserve"> Euarchontoglires</v>
      </c>
      <c r="V624" t="str">
        <f>VLOOKUP(B624,[2]taxonomy1!$B:$U,15,FALSE)</f>
        <v xml:space="preserve"> Primates</v>
      </c>
      <c r="W624" t="str">
        <f>VLOOKUP(B624,[2]taxonomy1!$B:$U,16,FALSE)</f>
        <v xml:space="preserve"> Haplorrhini</v>
      </c>
    </row>
    <row r="625" spans="1:23" x14ac:dyDescent="0.3">
      <c r="A625" t="s">
        <v>1208</v>
      </c>
      <c r="B625" t="s">
        <v>1209</v>
      </c>
      <c r="C625">
        <v>361</v>
      </c>
      <c r="D625" t="s">
        <v>10</v>
      </c>
      <c r="E625">
        <v>79</v>
      </c>
      <c r="F625">
        <v>355</v>
      </c>
      <c r="G625">
        <v>2735</v>
      </c>
      <c r="H625" t="s">
        <v>11</v>
      </c>
      <c r="I625" t="s">
        <v>10</v>
      </c>
      <c r="J625">
        <f t="shared" si="9"/>
        <v>276</v>
      </c>
      <c r="K625" t="str">
        <f>VLOOKUP(B625,[2]taxonomy1!$B:$U,2,FALSE)</f>
        <v xml:space="preserve"> Chlorocebus sabaeus (Green monkey) (Cercopithecus sabaeus).</v>
      </c>
      <c r="L625" t="str">
        <f>VLOOKUP(B625,[2]taxonomy1!$B:$U,4,FALSE)</f>
        <v xml:space="preserve"> NCBI_TaxID=60711 {ECO:0000313|Ensembl:ENSCSAP00000014797, ECO:0000313|Proteomes:UP000029965};</v>
      </c>
      <c r="M625" t="str">
        <f>VLOOKUP(B625,[2]taxonomy1!$B:$U,6,FALSE)</f>
        <v>Eukaryota</v>
      </c>
      <c r="N625" t="str">
        <f>VLOOKUP(B625,[2]taxonomy1!$B:$U,7,FALSE)</f>
        <v xml:space="preserve"> Metazoa</v>
      </c>
      <c r="O625" t="str">
        <f>VLOOKUP(B625,[2]taxonomy1!$B:$U,8,FALSE)</f>
        <v xml:space="preserve"> Chordata</v>
      </c>
      <c r="P625" t="str">
        <f>VLOOKUP(B625,[2]taxonomy1!$B:$U,9,FALSE)</f>
        <v xml:space="preserve"> Craniata</v>
      </c>
      <c r="Q625" t="str">
        <f>VLOOKUP(B625,[2]taxonomy1!$B:$U,10,FALSE)</f>
        <v xml:space="preserve"> Vertebrata</v>
      </c>
      <c r="R625" t="str">
        <f>VLOOKUP(B625,[2]taxonomy1!$B:$U,11,FALSE)</f>
        <v xml:space="preserve"> Euteleostomi</v>
      </c>
      <c r="S625" t="str">
        <f>VLOOKUP(B625,[2]taxonomy1!$B:$U,12,FALSE)</f>
        <v>Mammalia</v>
      </c>
      <c r="T625" t="str">
        <f>VLOOKUP(B625,[2]taxonomy1!$B:$U,13,FALSE)</f>
        <v xml:space="preserve"> Eutheria</v>
      </c>
      <c r="U625" t="str">
        <f>VLOOKUP(B625,[2]taxonomy1!$B:$U,14,FALSE)</f>
        <v xml:space="preserve"> Euarchontoglires</v>
      </c>
      <c r="V625" t="str">
        <f>VLOOKUP(B625,[2]taxonomy1!$B:$U,15,FALSE)</f>
        <v xml:space="preserve"> Primates</v>
      </c>
      <c r="W625" t="str">
        <f>VLOOKUP(B625,[2]taxonomy1!$B:$U,16,FALSE)</f>
        <v xml:space="preserve"> Haplorrhini</v>
      </c>
    </row>
    <row r="626" spans="1:23" x14ac:dyDescent="0.3">
      <c r="A626" t="s">
        <v>1210</v>
      </c>
      <c r="B626" t="s">
        <v>1211</v>
      </c>
      <c r="C626">
        <v>308</v>
      </c>
      <c r="D626" t="s">
        <v>10</v>
      </c>
      <c r="E626">
        <v>26</v>
      </c>
      <c r="F626">
        <v>302</v>
      </c>
      <c r="G626">
        <v>2735</v>
      </c>
      <c r="H626" t="s">
        <v>11</v>
      </c>
      <c r="I626" t="s">
        <v>10</v>
      </c>
      <c r="J626">
        <f t="shared" si="9"/>
        <v>276</v>
      </c>
      <c r="K626" t="str">
        <f>VLOOKUP(B626,[2]taxonomy1!$B:$U,2,FALSE)</f>
        <v xml:space="preserve"> Chlorocebus sabaeus (Green monkey) (Cercopithecus sabaeus).</v>
      </c>
      <c r="L626" t="str">
        <f>VLOOKUP(B626,[2]taxonomy1!$B:$U,4,FALSE)</f>
        <v xml:space="preserve"> NCBI_TaxID=60711 {ECO:0000313|Ensembl:ENSCSAP00000015370, ECO:0000313|Proteomes:UP000029965};</v>
      </c>
      <c r="M626" t="str">
        <f>VLOOKUP(B626,[2]taxonomy1!$B:$U,6,FALSE)</f>
        <v>Eukaryota</v>
      </c>
      <c r="N626" t="str">
        <f>VLOOKUP(B626,[2]taxonomy1!$B:$U,7,FALSE)</f>
        <v xml:space="preserve"> Metazoa</v>
      </c>
      <c r="O626" t="str">
        <f>VLOOKUP(B626,[2]taxonomy1!$B:$U,8,FALSE)</f>
        <v xml:space="preserve"> Chordata</v>
      </c>
      <c r="P626" t="str">
        <f>VLOOKUP(B626,[2]taxonomy1!$B:$U,9,FALSE)</f>
        <v xml:space="preserve"> Craniata</v>
      </c>
      <c r="Q626" t="str">
        <f>VLOOKUP(B626,[2]taxonomy1!$B:$U,10,FALSE)</f>
        <v xml:space="preserve"> Vertebrata</v>
      </c>
      <c r="R626" t="str">
        <f>VLOOKUP(B626,[2]taxonomy1!$B:$U,11,FALSE)</f>
        <v xml:space="preserve"> Euteleostomi</v>
      </c>
      <c r="S626" t="str">
        <f>VLOOKUP(B626,[2]taxonomy1!$B:$U,12,FALSE)</f>
        <v>Mammalia</v>
      </c>
      <c r="T626" t="str">
        <f>VLOOKUP(B626,[2]taxonomy1!$B:$U,13,FALSE)</f>
        <v xml:space="preserve"> Eutheria</v>
      </c>
      <c r="U626" t="str">
        <f>VLOOKUP(B626,[2]taxonomy1!$B:$U,14,FALSE)</f>
        <v xml:space="preserve"> Euarchontoglires</v>
      </c>
      <c r="V626" t="str">
        <f>VLOOKUP(B626,[2]taxonomy1!$B:$U,15,FALSE)</f>
        <v xml:space="preserve"> Primates</v>
      </c>
      <c r="W626" t="str">
        <f>VLOOKUP(B626,[2]taxonomy1!$B:$U,16,FALSE)</f>
        <v xml:space="preserve"> Haplorrhini</v>
      </c>
    </row>
    <row r="627" spans="1:23" x14ac:dyDescent="0.3">
      <c r="A627" t="s">
        <v>1212</v>
      </c>
      <c r="B627" t="s">
        <v>1213</v>
      </c>
      <c r="C627">
        <v>903</v>
      </c>
      <c r="D627" t="s">
        <v>1214</v>
      </c>
      <c r="E627">
        <v>169</v>
      </c>
      <c r="F627">
        <v>330</v>
      </c>
      <c r="G627">
        <v>369723</v>
      </c>
      <c r="H627" t="s">
        <v>1215</v>
      </c>
      <c r="I627" t="s">
        <v>1214</v>
      </c>
      <c r="J627">
        <f t="shared" si="9"/>
        <v>161</v>
      </c>
      <c r="K627" t="str">
        <f>VLOOKUP(B627,[2]taxonomy1!$B:$U,2,FALSE)</f>
        <v xml:space="preserve"> Leersia perrieri.</v>
      </c>
      <c r="L627" t="str">
        <f>VLOOKUP(B627,[2]taxonomy1!$B:$U,4,FALSE)</f>
        <v xml:space="preserve"> NCBI_TaxID=77586 {ECO:0000313|EnsemblPlants:LPERR01G10430.1, ECO:0000313|Proteomes:UP000032180};</v>
      </c>
      <c r="M627" t="str">
        <f>VLOOKUP(B627,[2]taxonomy1!$B:$U,6,FALSE)</f>
        <v>Eukaryota</v>
      </c>
      <c r="N627" t="str">
        <f>VLOOKUP(B627,[2]taxonomy1!$B:$U,7,FALSE)</f>
        <v xml:space="preserve"> Viridiplantae</v>
      </c>
      <c r="O627" t="str">
        <f>VLOOKUP(B627,[2]taxonomy1!$B:$U,8,FALSE)</f>
        <v xml:space="preserve"> Streptophyta</v>
      </c>
      <c r="P627" t="str">
        <f>VLOOKUP(B627,[2]taxonomy1!$B:$U,9,FALSE)</f>
        <v xml:space="preserve"> Embryophyta</v>
      </c>
      <c r="Q627" t="str">
        <f>VLOOKUP(B627,[2]taxonomy1!$B:$U,10,FALSE)</f>
        <v xml:space="preserve"> Tracheophyta</v>
      </c>
      <c r="R627" t="str">
        <f>VLOOKUP(B627,[2]taxonomy1!$B:$U,11,FALSE)</f>
        <v>Spermatophyta</v>
      </c>
      <c r="S627" t="str">
        <f>VLOOKUP(B627,[2]taxonomy1!$B:$U,12,FALSE)</f>
        <v xml:space="preserve"> Magnoliophyta</v>
      </c>
      <c r="T627" t="str">
        <f>VLOOKUP(B627,[2]taxonomy1!$B:$U,13,FALSE)</f>
        <v xml:space="preserve"> Liliopsida</v>
      </c>
      <c r="U627" t="str">
        <f>VLOOKUP(B627,[2]taxonomy1!$B:$U,14,FALSE)</f>
        <v xml:space="preserve"> Poales</v>
      </c>
      <c r="V627" t="str">
        <f>VLOOKUP(B627,[2]taxonomy1!$B:$U,15,FALSE)</f>
        <v xml:space="preserve"> Poaceae</v>
      </c>
      <c r="W627" t="str">
        <f>VLOOKUP(B627,[2]taxonomy1!$B:$U,16,FALSE)</f>
        <v xml:space="preserve"> BOP clade</v>
      </c>
    </row>
    <row r="628" spans="1:23" x14ac:dyDescent="0.3">
      <c r="A628" t="s">
        <v>1212</v>
      </c>
      <c r="B628" t="s">
        <v>1213</v>
      </c>
      <c r="C628">
        <v>903</v>
      </c>
      <c r="D628" t="s">
        <v>1214</v>
      </c>
      <c r="E628">
        <v>499</v>
      </c>
      <c r="F628">
        <v>634</v>
      </c>
      <c r="G628">
        <v>369723</v>
      </c>
      <c r="H628" t="s">
        <v>1215</v>
      </c>
      <c r="I628" t="s">
        <v>1214</v>
      </c>
      <c r="J628">
        <f t="shared" si="9"/>
        <v>135</v>
      </c>
      <c r="K628" t="str">
        <f>VLOOKUP(B628,[2]taxonomy1!$B:$U,2,FALSE)</f>
        <v xml:space="preserve"> Leersia perrieri.</v>
      </c>
      <c r="L628" t="str">
        <f>VLOOKUP(B628,[2]taxonomy1!$B:$U,4,FALSE)</f>
        <v xml:space="preserve"> NCBI_TaxID=77586 {ECO:0000313|EnsemblPlants:LPERR01G10430.1, ECO:0000313|Proteomes:UP000032180};</v>
      </c>
      <c r="M628" t="str">
        <f>VLOOKUP(B628,[2]taxonomy1!$B:$U,6,FALSE)</f>
        <v>Eukaryota</v>
      </c>
      <c r="N628" t="str">
        <f>VLOOKUP(B628,[2]taxonomy1!$B:$U,7,FALSE)</f>
        <v xml:space="preserve"> Viridiplantae</v>
      </c>
      <c r="O628" t="str">
        <f>VLOOKUP(B628,[2]taxonomy1!$B:$U,8,FALSE)</f>
        <v xml:space="preserve"> Streptophyta</v>
      </c>
      <c r="P628" t="str">
        <f>VLOOKUP(B628,[2]taxonomy1!$B:$U,9,FALSE)</f>
        <v xml:space="preserve"> Embryophyta</v>
      </c>
      <c r="Q628" t="str">
        <f>VLOOKUP(B628,[2]taxonomy1!$B:$U,10,FALSE)</f>
        <v xml:space="preserve"> Tracheophyta</v>
      </c>
      <c r="R628" t="str">
        <f>VLOOKUP(B628,[2]taxonomy1!$B:$U,11,FALSE)</f>
        <v>Spermatophyta</v>
      </c>
      <c r="S628" t="str">
        <f>VLOOKUP(B628,[2]taxonomy1!$B:$U,12,FALSE)</f>
        <v xml:space="preserve"> Magnoliophyta</v>
      </c>
      <c r="T628" t="str">
        <f>VLOOKUP(B628,[2]taxonomy1!$B:$U,13,FALSE)</f>
        <v xml:space="preserve"> Liliopsida</v>
      </c>
      <c r="U628" t="str">
        <f>VLOOKUP(B628,[2]taxonomy1!$B:$U,14,FALSE)</f>
        <v xml:space="preserve"> Poales</v>
      </c>
      <c r="V628" t="str">
        <f>VLOOKUP(B628,[2]taxonomy1!$B:$U,15,FALSE)</f>
        <v xml:space="preserve"> Poaceae</v>
      </c>
      <c r="W628" t="str">
        <f>VLOOKUP(B628,[2]taxonomy1!$B:$U,16,FALSE)</f>
        <v xml:space="preserve"> BOP clade</v>
      </c>
    </row>
    <row r="629" spans="1:23" x14ac:dyDescent="0.3">
      <c r="A629" t="s">
        <v>1212</v>
      </c>
      <c r="B629" t="s">
        <v>1213</v>
      </c>
      <c r="C629">
        <v>903</v>
      </c>
      <c r="D629" t="s">
        <v>10</v>
      </c>
      <c r="E629">
        <v>702</v>
      </c>
      <c r="F629">
        <v>816</v>
      </c>
      <c r="G629">
        <v>2735</v>
      </c>
      <c r="H629" t="s">
        <v>11</v>
      </c>
      <c r="I629" t="s">
        <v>10</v>
      </c>
      <c r="J629">
        <f t="shared" si="9"/>
        <v>114</v>
      </c>
      <c r="K629" t="str">
        <f>VLOOKUP(B629,[2]taxonomy1!$B:$U,2,FALSE)</f>
        <v xml:space="preserve"> Leersia perrieri.</v>
      </c>
      <c r="L629" t="str">
        <f>VLOOKUP(B629,[2]taxonomy1!$B:$U,4,FALSE)</f>
        <v xml:space="preserve"> NCBI_TaxID=77586 {ECO:0000313|EnsemblPlants:LPERR01G10430.1, ECO:0000313|Proteomes:UP000032180};</v>
      </c>
      <c r="M629" t="str">
        <f>VLOOKUP(B629,[2]taxonomy1!$B:$U,6,FALSE)</f>
        <v>Eukaryota</v>
      </c>
      <c r="N629" t="str">
        <f>VLOOKUP(B629,[2]taxonomy1!$B:$U,7,FALSE)</f>
        <v xml:space="preserve"> Viridiplantae</v>
      </c>
      <c r="O629" t="str">
        <f>VLOOKUP(B629,[2]taxonomy1!$B:$U,8,FALSE)</f>
        <v xml:space="preserve"> Streptophyta</v>
      </c>
      <c r="P629" t="str">
        <f>VLOOKUP(B629,[2]taxonomy1!$B:$U,9,FALSE)</f>
        <v xml:space="preserve"> Embryophyta</v>
      </c>
      <c r="Q629" t="str">
        <f>VLOOKUP(B629,[2]taxonomy1!$B:$U,10,FALSE)</f>
        <v xml:space="preserve"> Tracheophyta</v>
      </c>
      <c r="R629" t="str">
        <f>VLOOKUP(B629,[2]taxonomy1!$B:$U,11,FALSE)</f>
        <v>Spermatophyta</v>
      </c>
      <c r="S629" t="str">
        <f>VLOOKUP(B629,[2]taxonomy1!$B:$U,12,FALSE)</f>
        <v xml:space="preserve"> Magnoliophyta</v>
      </c>
      <c r="T629" t="str">
        <f>VLOOKUP(B629,[2]taxonomy1!$B:$U,13,FALSE)</f>
        <v xml:space="preserve"> Liliopsida</v>
      </c>
      <c r="U629" t="str">
        <f>VLOOKUP(B629,[2]taxonomy1!$B:$U,14,FALSE)</f>
        <v xml:space="preserve"> Poales</v>
      </c>
      <c r="V629" t="str">
        <f>VLOOKUP(B629,[2]taxonomy1!$B:$U,15,FALSE)</f>
        <v xml:space="preserve"> Poaceae</v>
      </c>
      <c r="W629" t="str">
        <f>VLOOKUP(B629,[2]taxonomy1!$B:$U,16,FALSE)</f>
        <v xml:space="preserve"> BOP clade</v>
      </c>
    </row>
    <row r="630" spans="1:23" x14ac:dyDescent="0.3">
      <c r="A630" t="s">
        <v>1212</v>
      </c>
      <c r="B630" t="s">
        <v>1213</v>
      </c>
      <c r="C630">
        <v>903</v>
      </c>
      <c r="D630" t="s">
        <v>10</v>
      </c>
      <c r="E630">
        <v>815</v>
      </c>
      <c r="F630">
        <v>896</v>
      </c>
      <c r="G630">
        <v>2735</v>
      </c>
      <c r="H630" t="s">
        <v>11</v>
      </c>
      <c r="I630" t="s">
        <v>10</v>
      </c>
      <c r="J630">
        <f t="shared" si="9"/>
        <v>81</v>
      </c>
      <c r="K630" t="str">
        <f>VLOOKUP(B630,[2]taxonomy1!$B:$U,2,FALSE)</f>
        <v xml:space="preserve"> Leersia perrieri.</v>
      </c>
      <c r="L630" t="str">
        <f>VLOOKUP(B630,[2]taxonomy1!$B:$U,4,FALSE)</f>
        <v xml:space="preserve"> NCBI_TaxID=77586 {ECO:0000313|EnsemblPlants:LPERR01G10430.1, ECO:0000313|Proteomes:UP000032180};</v>
      </c>
      <c r="M630" t="str">
        <f>VLOOKUP(B630,[2]taxonomy1!$B:$U,6,FALSE)</f>
        <v>Eukaryota</v>
      </c>
      <c r="N630" t="str">
        <f>VLOOKUP(B630,[2]taxonomy1!$B:$U,7,FALSE)</f>
        <v xml:space="preserve"> Viridiplantae</v>
      </c>
      <c r="O630" t="str">
        <f>VLOOKUP(B630,[2]taxonomy1!$B:$U,8,FALSE)</f>
        <v xml:space="preserve"> Streptophyta</v>
      </c>
      <c r="P630" t="str">
        <f>VLOOKUP(B630,[2]taxonomy1!$B:$U,9,FALSE)</f>
        <v xml:space="preserve"> Embryophyta</v>
      </c>
      <c r="Q630" t="str">
        <f>VLOOKUP(B630,[2]taxonomy1!$B:$U,10,FALSE)</f>
        <v xml:space="preserve"> Tracheophyta</v>
      </c>
      <c r="R630" t="str">
        <f>VLOOKUP(B630,[2]taxonomy1!$B:$U,11,FALSE)</f>
        <v>Spermatophyta</v>
      </c>
      <c r="S630" t="str">
        <f>VLOOKUP(B630,[2]taxonomy1!$B:$U,12,FALSE)</f>
        <v xml:space="preserve"> Magnoliophyta</v>
      </c>
      <c r="T630" t="str">
        <f>VLOOKUP(B630,[2]taxonomy1!$B:$U,13,FALSE)</f>
        <v xml:space="preserve"> Liliopsida</v>
      </c>
      <c r="U630" t="str">
        <f>VLOOKUP(B630,[2]taxonomy1!$B:$U,14,FALSE)</f>
        <v xml:space="preserve"> Poales</v>
      </c>
      <c r="V630" t="str">
        <f>VLOOKUP(B630,[2]taxonomy1!$B:$U,15,FALSE)</f>
        <v xml:space="preserve"> Poaceae</v>
      </c>
      <c r="W630" t="str">
        <f>VLOOKUP(B630,[2]taxonomy1!$B:$U,16,FALSE)</f>
        <v xml:space="preserve"> BOP clade</v>
      </c>
    </row>
    <row r="631" spans="1:23" x14ac:dyDescent="0.3">
      <c r="A631" t="s">
        <v>1216</v>
      </c>
      <c r="B631" t="s">
        <v>1217</v>
      </c>
      <c r="C631">
        <v>877</v>
      </c>
      <c r="D631" t="s">
        <v>1214</v>
      </c>
      <c r="E631">
        <v>169</v>
      </c>
      <c r="F631">
        <v>330</v>
      </c>
      <c r="G631">
        <v>369723</v>
      </c>
      <c r="H631" t="s">
        <v>1215</v>
      </c>
      <c r="I631" t="s">
        <v>1214</v>
      </c>
      <c r="J631">
        <f t="shared" si="9"/>
        <v>161</v>
      </c>
      <c r="K631" t="str">
        <f>VLOOKUP(B631,[2]taxonomy1!$B:$U,2,FALSE)</f>
        <v xml:space="preserve"> Leersia perrieri.</v>
      </c>
      <c r="L631" t="str">
        <f>VLOOKUP(B631,[2]taxonomy1!$B:$U,4,FALSE)</f>
        <v xml:space="preserve"> NCBI_TaxID=77586 {ECO:0000313|EnsemblPlants:LPERR01G10430.2, ECO:0000313|Proteomes:UP000032180};</v>
      </c>
      <c r="M631" t="str">
        <f>VLOOKUP(B631,[2]taxonomy1!$B:$U,6,FALSE)</f>
        <v>Eukaryota</v>
      </c>
      <c r="N631" t="str">
        <f>VLOOKUP(B631,[2]taxonomy1!$B:$U,7,FALSE)</f>
        <v xml:space="preserve"> Viridiplantae</v>
      </c>
      <c r="O631" t="str">
        <f>VLOOKUP(B631,[2]taxonomy1!$B:$U,8,FALSE)</f>
        <v xml:space="preserve"> Streptophyta</v>
      </c>
      <c r="P631" t="str">
        <f>VLOOKUP(B631,[2]taxonomy1!$B:$U,9,FALSE)</f>
        <v xml:space="preserve"> Embryophyta</v>
      </c>
      <c r="Q631" t="str">
        <f>VLOOKUP(B631,[2]taxonomy1!$B:$U,10,FALSE)</f>
        <v xml:space="preserve"> Tracheophyta</v>
      </c>
      <c r="R631" t="str">
        <f>VLOOKUP(B631,[2]taxonomy1!$B:$U,11,FALSE)</f>
        <v>Spermatophyta</v>
      </c>
      <c r="S631" t="str">
        <f>VLOOKUP(B631,[2]taxonomy1!$B:$U,12,FALSE)</f>
        <v xml:space="preserve"> Magnoliophyta</v>
      </c>
      <c r="T631" t="str">
        <f>VLOOKUP(B631,[2]taxonomy1!$B:$U,13,FALSE)</f>
        <v xml:space="preserve"> Liliopsida</v>
      </c>
      <c r="U631" t="str">
        <f>VLOOKUP(B631,[2]taxonomy1!$B:$U,14,FALSE)</f>
        <v xml:space="preserve"> Poales</v>
      </c>
      <c r="V631" t="str">
        <f>VLOOKUP(B631,[2]taxonomy1!$B:$U,15,FALSE)</f>
        <v xml:space="preserve"> Poaceae</v>
      </c>
      <c r="W631" t="str">
        <f>VLOOKUP(B631,[2]taxonomy1!$B:$U,16,FALSE)</f>
        <v xml:space="preserve"> BOP clade</v>
      </c>
    </row>
    <row r="632" spans="1:23" x14ac:dyDescent="0.3">
      <c r="A632" t="s">
        <v>1216</v>
      </c>
      <c r="B632" t="s">
        <v>1217</v>
      </c>
      <c r="C632">
        <v>877</v>
      </c>
      <c r="D632" t="s">
        <v>1214</v>
      </c>
      <c r="E632">
        <v>499</v>
      </c>
      <c r="F632">
        <v>634</v>
      </c>
      <c r="G632">
        <v>369723</v>
      </c>
      <c r="H632" t="s">
        <v>1215</v>
      </c>
      <c r="I632" t="s">
        <v>1214</v>
      </c>
      <c r="J632">
        <f t="shared" si="9"/>
        <v>135</v>
      </c>
      <c r="K632" t="str">
        <f>VLOOKUP(B632,[2]taxonomy1!$B:$U,2,FALSE)</f>
        <v xml:space="preserve"> Leersia perrieri.</v>
      </c>
      <c r="L632" t="str">
        <f>VLOOKUP(B632,[2]taxonomy1!$B:$U,4,FALSE)</f>
        <v xml:space="preserve"> NCBI_TaxID=77586 {ECO:0000313|EnsemblPlants:LPERR01G10430.2, ECO:0000313|Proteomes:UP000032180};</v>
      </c>
      <c r="M632" t="str">
        <f>VLOOKUP(B632,[2]taxonomy1!$B:$U,6,FALSE)</f>
        <v>Eukaryota</v>
      </c>
      <c r="N632" t="str">
        <f>VLOOKUP(B632,[2]taxonomy1!$B:$U,7,FALSE)</f>
        <v xml:space="preserve"> Viridiplantae</v>
      </c>
      <c r="O632" t="str">
        <f>VLOOKUP(B632,[2]taxonomy1!$B:$U,8,FALSE)</f>
        <v xml:space="preserve"> Streptophyta</v>
      </c>
      <c r="P632" t="str">
        <f>VLOOKUP(B632,[2]taxonomy1!$B:$U,9,FALSE)</f>
        <v xml:space="preserve"> Embryophyta</v>
      </c>
      <c r="Q632" t="str">
        <f>VLOOKUP(B632,[2]taxonomy1!$B:$U,10,FALSE)</f>
        <v xml:space="preserve"> Tracheophyta</v>
      </c>
      <c r="R632" t="str">
        <f>VLOOKUP(B632,[2]taxonomy1!$B:$U,11,FALSE)</f>
        <v>Spermatophyta</v>
      </c>
      <c r="S632" t="str">
        <f>VLOOKUP(B632,[2]taxonomy1!$B:$U,12,FALSE)</f>
        <v xml:space="preserve"> Magnoliophyta</v>
      </c>
      <c r="T632" t="str">
        <f>VLOOKUP(B632,[2]taxonomy1!$B:$U,13,FALSE)</f>
        <v xml:space="preserve"> Liliopsida</v>
      </c>
      <c r="U632" t="str">
        <f>VLOOKUP(B632,[2]taxonomy1!$B:$U,14,FALSE)</f>
        <v xml:space="preserve"> Poales</v>
      </c>
      <c r="V632" t="str">
        <f>VLOOKUP(B632,[2]taxonomy1!$B:$U,15,FALSE)</f>
        <v xml:space="preserve"> Poaceae</v>
      </c>
      <c r="W632" t="str">
        <f>VLOOKUP(B632,[2]taxonomy1!$B:$U,16,FALSE)</f>
        <v xml:space="preserve"> BOP clade</v>
      </c>
    </row>
    <row r="633" spans="1:23" x14ac:dyDescent="0.3">
      <c r="A633" t="s">
        <v>1216</v>
      </c>
      <c r="B633" t="s">
        <v>1217</v>
      </c>
      <c r="C633">
        <v>877</v>
      </c>
      <c r="D633" t="s">
        <v>10</v>
      </c>
      <c r="E633">
        <v>702</v>
      </c>
      <c r="F633">
        <v>810</v>
      </c>
      <c r="G633">
        <v>2735</v>
      </c>
      <c r="H633" t="s">
        <v>11</v>
      </c>
      <c r="I633" t="s">
        <v>10</v>
      </c>
      <c r="J633">
        <f t="shared" si="9"/>
        <v>108</v>
      </c>
      <c r="K633" t="str">
        <f>VLOOKUP(B633,[2]taxonomy1!$B:$U,2,FALSE)</f>
        <v xml:space="preserve"> Leersia perrieri.</v>
      </c>
      <c r="L633" t="str">
        <f>VLOOKUP(B633,[2]taxonomy1!$B:$U,4,FALSE)</f>
        <v xml:space="preserve"> NCBI_TaxID=77586 {ECO:0000313|EnsemblPlants:LPERR01G10430.2, ECO:0000313|Proteomes:UP000032180};</v>
      </c>
      <c r="M633" t="str">
        <f>VLOOKUP(B633,[2]taxonomy1!$B:$U,6,FALSE)</f>
        <v>Eukaryota</v>
      </c>
      <c r="N633" t="str">
        <f>VLOOKUP(B633,[2]taxonomy1!$B:$U,7,FALSE)</f>
        <v xml:space="preserve"> Viridiplantae</v>
      </c>
      <c r="O633" t="str">
        <f>VLOOKUP(B633,[2]taxonomy1!$B:$U,8,FALSE)</f>
        <v xml:space="preserve"> Streptophyta</v>
      </c>
      <c r="P633" t="str">
        <f>VLOOKUP(B633,[2]taxonomy1!$B:$U,9,FALSE)</f>
        <v xml:space="preserve"> Embryophyta</v>
      </c>
      <c r="Q633" t="str">
        <f>VLOOKUP(B633,[2]taxonomy1!$B:$U,10,FALSE)</f>
        <v xml:space="preserve"> Tracheophyta</v>
      </c>
      <c r="R633" t="str">
        <f>VLOOKUP(B633,[2]taxonomy1!$B:$U,11,FALSE)</f>
        <v>Spermatophyta</v>
      </c>
      <c r="S633" t="str">
        <f>VLOOKUP(B633,[2]taxonomy1!$B:$U,12,FALSE)</f>
        <v xml:space="preserve"> Magnoliophyta</v>
      </c>
      <c r="T633" t="str">
        <f>VLOOKUP(B633,[2]taxonomy1!$B:$U,13,FALSE)</f>
        <v xml:space="preserve"> Liliopsida</v>
      </c>
      <c r="U633" t="str">
        <f>VLOOKUP(B633,[2]taxonomy1!$B:$U,14,FALSE)</f>
        <v xml:space="preserve"> Poales</v>
      </c>
      <c r="V633" t="str">
        <f>VLOOKUP(B633,[2]taxonomy1!$B:$U,15,FALSE)</f>
        <v xml:space="preserve"> Poaceae</v>
      </c>
      <c r="W633" t="str">
        <f>VLOOKUP(B633,[2]taxonomy1!$B:$U,16,FALSE)</f>
        <v xml:space="preserve"> BOP clade</v>
      </c>
    </row>
    <row r="634" spans="1:23" x14ac:dyDescent="0.3">
      <c r="A634" t="s">
        <v>1216</v>
      </c>
      <c r="B634" t="s">
        <v>1217</v>
      </c>
      <c r="C634">
        <v>877</v>
      </c>
      <c r="D634" t="s">
        <v>10</v>
      </c>
      <c r="E634">
        <v>807</v>
      </c>
      <c r="F634">
        <v>870</v>
      </c>
      <c r="G634">
        <v>2735</v>
      </c>
      <c r="H634" t="s">
        <v>11</v>
      </c>
      <c r="I634" t="s">
        <v>10</v>
      </c>
      <c r="J634">
        <f t="shared" si="9"/>
        <v>63</v>
      </c>
      <c r="K634" t="str">
        <f>VLOOKUP(B634,[2]taxonomy1!$B:$U,2,FALSE)</f>
        <v xml:space="preserve"> Leersia perrieri.</v>
      </c>
      <c r="L634" t="str">
        <f>VLOOKUP(B634,[2]taxonomy1!$B:$U,4,FALSE)</f>
        <v xml:space="preserve"> NCBI_TaxID=77586 {ECO:0000313|EnsemblPlants:LPERR01G10430.2, ECO:0000313|Proteomes:UP000032180};</v>
      </c>
      <c r="M634" t="str">
        <f>VLOOKUP(B634,[2]taxonomy1!$B:$U,6,FALSE)</f>
        <v>Eukaryota</v>
      </c>
      <c r="N634" t="str">
        <f>VLOOKUP(B634,[2]taxonomy1!$B:$U,7,FALSE)</f>
        <v xml:space="preserve"> Viridiplantae</v>
      </c>
      <c r="O634" t="str">
        <f>VLOOKUP(B634,[2]taxonomy1!$B:$U,8,FALSE)</f>
        <v xml:space="preserve"> Streptophyta</v>
      </c>
      <c r="P634" t="str">
        <f>VLOOKUP(B634,[2]taxonomy1!$B:$U,9,FALSE)</f>
        <v xml:space="preserve"> Embryophyta</v>
      </c>
      <c r="Q634" t="str">
        <f>VLOOKUP(B634,[2]taxonomy1!$B:$U,10,FALSE)</f>
        <v xml:space="preserve"> Tracheophyta</v>
      </c>
      <c r="R634" t="str">
        <f>VLOOKUP(B634,[2]taxonomy1!$B:$U,11,FALSE)</f>
        <v>Spermatophyta</v>
      </c>
      <c r="S634" t="str">
        <f>VLOOKUP(B634,[2]taxonomy1!$B:$U,12,FALSE)</f>
        <v xml:space="preserve"> Magnoliophyta</v>
      </c>
      <c r="T634" t="str">
        <f>VLOOKUP(B634,[2]taxonomy1!$B:$U,13,FALSE)</f>
        <v xml:space="preserve"> Liliopsida</v>
      </c>
      <c r="U634" t="str">
        <f>VLOOKUP(B634,[2]taxonomy1!$B:$U,14,FALSE)</f>
        <v xml:space="preserve"> Poales</v>
      </c>
      <c r="V634" t="str">
        <f>VLOOKUP(B634,[2]taxonomy1!$B:$U,15,FALSE)</f>
        <v xml:space="preserve"> Poaceae</v>
      </c>
      <c r="W634" t="str">
        <f>VLOOKUP(B634,[2]taxonomy1!$B:$U,16,FALSE)</f>
        <v xml:space="preserve"> BOP clade</v>
      </c>
    </row>
    <row r="635" spans="1:23" x14ac:dyDescent="0.3">
      <c r="A635" t="s">
        <v>1218</v>
      </c>
      <c r="B635" t="s">
        <v>1219</v>
      </c>
      <c r="C635">
        <v>866</v>
      </c>
      <c r="D635" t="s">
        <v>1214</v>
      </c>
      <c r="E635">
        <v>169</v>
      </c>
      <c r="F635">
        <v>330</v>
      </c>
      <c r="G635">
        <v>369723</v>
      </c>
      <c r="H635" t="s">
        <v>1215</v>
      </c>
      <c r="I635" t="s">
        <v>1214</v>
      </c>
      <c r="J635">
        <f t="shared" si="9"/>
        <v>161</v>
      </c>
      <c r="K635" t="str">
        <f>VLOOKUP(B635,[2]taxonomy1!$B:$U,2,FALSE)</f>
        <v xml:space="preserve"> Leersia perrieri.</v>
      </c>
      <c r="L635" t="str">
        <f>VLOOKUP(B635,[2]taxonomy1!$B:$U,4,FALSE)</f>
        <v xml:space="preserve"> NCBI_TaxID=77586 {ECO:0000313|EnsemblPlants:LPERR01G10430.3, ECO:0000313|Proteomes:UP000032180};</v>
      </c>
      <c r="M635" t="str">
        <f>VLOOKUP(B635,[2]taxonomy1!$B:$U,6,FALSE)</f>
        <v>Eukaryota</v>
      </c>
      <c r="N635" t="str">
        <f>VLOOKUP(B635,[2]taxonomy1!$B:$U,7,FALSE)</f>
        <v xml:space="preserve"> Viridiplantae</v>
      </c>
      <c r="O635" t="str">
        <f>VLOOKUP(B635,[2]taxonomy1!$B:$U,8,FALSE)</f>
        <v xml:space="preserve"> Streptophyta</v>
      </c>
      <c r="P635" t="str">
        <f>VLOOKUP(B635,[2]taxonomy1!$B:$U,9,FALSE)</f>
        <v xml:space="preserve"> Embryophyta</v>
      </c>
      <c r="Q635" t="str">
        <f>VLOOKUP(B635,[2]taxonomy1!$B:$U,10,FALSE)</f>
        <v xml:space="preserve"> Tracheophyta</v>
      </c>
      <c r="R635" t="str">
        <f>VLOOKUP(B635,[2]taxonomy1!$B:$U,11,FALSE)</f>
        <v>Spermatophyta</v>
      </c>
      <c r="S635" t="str">
        <f>VLOOKUP(B635,[2]taxonomy1!$B:$U,12,FALSE)</f>
        <v xml:space="preserve"> Magnoliophyta</v>
      </c>
      <c r="T635" t="str">
        <f>VLOOKUP(B635,[2]taxonomy1!$B:$U,13,FALSE)</f>
        <v xml:space="preserve"> Liliopsida</v>
      </c>
      <c r="U635" t="str">
        <f>VLOOKUP(B635,[2]taxonomy1!$B:$U,14,FALSE)</f>
        <v xml:space="preserve"> Poales</v>
      </c>
      <c r="V635" t="str">
        <f>VLOOKUP(B635,[2]taxonomy1!$B:$U,15,FALSE)</f>
        <v xml:space="preserve"> Poaceae</v>
      </c>
      <c r="W635" t="str">
        <f>VLOOKUP(B635,[2]taxonomy1!$B:$U,16,FALSE)</f>
        <v xml:space="preserve"> BOP clade</v>
      </c>
    </row>
    <row r="636" spans="1:23" x14ac:dyDescent="0.3">
      <c r="A636" t="s">
        <v>1218</v>
      </c>
      <c r="B636" t="s">
        <v>1219</v>
      </c>
      <c r="C636">
        <v>866</v>
      </c>
      <c r="D636" t="s">
        <v>1214</v>
      </c>
      <c r="E636">
        <v>499</v>
      </c>
      <c r="F636">
        <v>634</v>
      </c>
      <c r="G636">
        <v>369723</v>
      </c>
      <c r="H636" t="s">
        <v>1215</v>
      </c>
      <c r="I636" t="s">
        <v>1214</v>
      </c>
      <c r="J636">
        <f t="shared" si="9"/>
        <v>135</v>
      </c>
      <c r="K636" t="str">
        <f>VLOOKUP(B636,[2]taxonomy1!$B:$U,2,FALSE)</f>
        <v xml:space="preserve"> Leersia perrieri.</v>
      </c>
      <c r="L636" t="str">
        <f>VLOOKUP(B636,[2]taxonomy1!$B:$U,4,FALSE)</f>
        <v xml:space="preserve"> NCBI_TaxID=77586 {ECO:0000313|EnsemblPlants:LPERR01G10430.3, ECO:0000313|Proteomes:UP000032180};</v>
      </c>
      <c r="M636" t="str">
        <f>VLOOKUP(B636,[2]taxonomy1!$B:$U,6,FALSE)</f>
        <v>Eukaryota</v>
      </c>
      <c r="N636" t="str">
        <f>VLOOKUP(B636,[2]taxonomy1!$B:$U,7,FALSE)</f>
        <v xml:space="preserve"> Viridiplantae</v>
      </c>
      <c r="O636" t="str">
        <f>VLOOKUP(B636,[2]taxonomy1!$B:$U,8,FALSE)</f>
        <v xml:space="preserve"> Streptophyta</v>
      </c>
      <c r="P636" t="str">
        <f>VLOOKUP(B636,[2]taxonomy1!$B:$U,9,FALSE)</f>
        <v xml:space="preserve"> Embryophyta</v>
      </c>
      <c r="Q636" t="str">
        <f>VLOOKUP(B636,[2]taxonomy1!$B:$U,10,FALSE)</f>
        <v xml:space="preserve"> Tracheophyta</v>
      </c>
      <c r="R636" t="str">
        <f>VLOOKUP(B636,[2]taxonomy1!$B:$U,11,FALSE)</f>
        <v>Spermatophyta</v>
      </c>
      <c r="S636" t="str">
        <f>VLOOKUP(B636,[2]taxonomy1!$B:$U,12,FALSE)</f>
        <v xml:space="preserve"> Magnoliophyta</v>
      </c>
      <c r="T636" t="str">
        <f>VLOOKUP(B636,[2]taxonomy1!$B:$U,13,FALSE)</f>
        <v xml:space="preserve"> Liliopsida</v>
      </c>
      <c r="U636" t="str">
        <f>VLOOKUP(B636,[2]taxonomy1!$B:$U,14,FALSE)</f>
        <v xml:space="preserve"> Poales</v>
      </c>
      <c r="V636" t="str">
        <f>VLOOKUP(B636,[2]taxonomy1!$B:$U,15,FALSE)</f>
        <v xml:space="preserve"> Poaceae</v>
      </c>
      <c r="W636" t="str">
        <f>VLOOKUP(B636,[2]taxonomy1!$B:$U,16,FALSE)</f>
        <v xml:space="preserve"> BOP clade</v>
      </c>
    </row>
    <row r="637" spans="1:23" x14ac:dyDescent="0.3">
      <c r="A637" t="s">
        <v>1218</v>
      </c>
      <c r="B637" t="s">
        <v>1219</v>
      </c>
      <c r="C637">
        <v>866</v>
      </c>
      <c r="D637" t="s">
        <v>10</v>
      </c>
      <c r="E637">
        <v>703</v>
      </c>
      <c r="F637">
        <v>806</v>
      </c>
      <c r="G637">
        <v>2735</v>
      </c>
      <c r="H637" t="s">
        <v>11</v>
      </c>
      <c r="I637" t="s">
        <v>10</v>
      </c>
      <c r="J637">
        <f t="shared" si="9"/>
        <v>103</v>
      </c>
      <c r="K637" t="str">
        <f>VLOOKUP(B637,[2]taxonomy1!$B:$U,2,FALSE)</f>
        <v xml:space="preserve"> Leersia perrieri.</v>
      </c>
      <c r="L637" t="str">
        <f>VLOOKUP(B637,[2]taxonomy1!$B:$U,4,FALSE)</f>
        <v xml:space="preserve"> NCBI_TaxID=77586 {ECO:0000313|EnsemblPlants:LPERR01G10430.3, ECO:0000313|Proteomes:UP000032180};</v>
      </c>
      <c r="M637" t="str">
        <f>VLOOKUP(B637,[2]taxonomy1!$B:$U,6,FALSE)</f>
        <v>Eukaryota</v>
      </c>
      <c r="N637" t="str">
        <f>VLOOKUP(B637,[2]taxonomy1!$B:$U,7,FALSE)</f>
        <v xml:space="preserve"> Viridiplantae</v>
      </c>
      <c r="O637" t="str">
        <f>VLOOKUP(B637,[2]taxonomy1!$B:$U,8,FALSE)</f>
        <v xml:space="preserve"> Streptophyta</v>
      </c>
      <c r="P637" t="str">
        <f>VLOOKUP(B637,[2]taxonomy1!$B:$U,9,FALSE)</f>
        <v xml:space="preserve"> Embryophyta</v>
      </c>
      <c r="Q637" t="str">
        <f>VLOOKUP(B637,[2]taxonomy1!$B:$U,10,FALSE)</f>
        <v xml:space="preserve"> Tracheophyta</v>
      </c>
      <c r="R637" t="str">
        <f>VLOOKUP(B637,[2]taxonomy1!$B:$U,11,FALSE)</f>
        <v>Spermatophyta</v>
      </c>
      <c r="S637" t="str">
        <f>VLOOKUP(B637,[2]taxonomy1!$B:$U,12,FALSE)</f>
        <v xml:space="preserve"> Magnoliophyta</v>
      </c>
      <c r="T637" t="str">
        <f>VLOOKUP(B637,[2]taxonomy1!$B:$U,13,FALSE)</f>
        <v xml:space="preserve"> Liliopsida</v>
      </c>
      <c r="U637" t="str">
        <f>VLOOKUP(B637,[2]taxonomy1!$B:$U,14,FALSE)</f>
        <v xml:space="preserve"> Poales</v>
      </c>
      <c r="V637" t="str">
        <f>VLOOKUP(B637,[2]taxonomy1!$B:$U,15,FALSE)</f>
        <v xml:space="preserve"> Poaceae</v>
      </c>
      <c r="W637" t="str">
        <f>VLOOKUP(B637,[2]taxonomy1!$B:$U,16,FALSE)</f>
        <v xml:space="preserve"> BOP clade</v>
      </c>
    </row>
    <row r="638" spans="1:23" x14ac:dyDescent="0.3">
      <c r="A638" t="s">
        <v>1218</v>
      </c>
      <c r="B638" t="s">
        <v>1219</v>
      </c>
      <c r="C638">
        <v>866</v>
      </c>
      <c r="D638" t="s">
        <v>10</v>
      </c>
      <c r="E638">
        <v>802</v>
      </c>
      <c r="F638">
        <v>859</v>
      </c>
      <c r="G638">
        <v>2735</v>
      </c>
      <c r="H638" t="s">
        <v>11</v>
      </c>
      <c r="I638" t="s">
        <v>10</v>
      </c>
      <c r="J638">
        <f t="shared" si="9"/>
        <v>57</v>
      </c>
      <c r="K638" t="str">
        <f>VLOOKUP(B638,[2]taxonomy1!$B:$U,2,FALSE)</f>
        <v xml:space="preserve"> Leersia perrieri.</v>
      </c>
      <c r="L638" t="str">
        <f>VLOOKUP(B638,[2]taxonomy1!$B:$U,4,FALSE)</f>
        <v xml:space="preserve"> NCBI_TaxID=77586 {ECO:0000313|EnsemblPlants:LPERR01G10430.3, ECO:0000313|Proteomes:UP000032180};</v>
      </c>
      <c r="M638" t="str">
        <f>VLOOKUP(B638,[2]taxonomy1!$B:$U,6,FALSE)</f>
        <v>Eukaryota</v>
      </c>
      <c r="N638" t="str">
        <f>VLOOKUP(B638,[2]taxonomy1!$B:$U,7,FALSE)</f>
        <v xml:space="preserve"> Viridiplantae</v>
      </c>
      <c r="O638" t="str">
        <f>VLOOKUP(B638,[2]taxonomy1!$B:$U,8,FALSE)</f>
        <v xml:space="preserve"> Streptophyta</v>
      </c>
      <c r="P638" t="str">
        <f>VLOOKUP(B638,[2]taxonomy1!$B:$U,9,FALSE)</f>
        <v xml:space="preserve"> Embryophyta</v>
      </c>
      <c r="Q638" t="str">
        <f>VLOOKUP(B638,[2]taxonomy1!$B:$U,10,FALSE)</f>
        <v xml:space="preserve"> Tracheophyta</v>
      </c>
      <c r="R638" t="str">
        <f>VLOOKUP(B638,[2]taxonomy1!$B:$U,11,FALSE)</f>
        <v>Spermatophyta</v>
      </c>
      <c r="S638" t="str">
        <f>VLOOKUP(B638,[2]taxonomy1!$B:$U,12,FALSE)</f>
        <v xml:space="preserve"> Magnoliophyta</v>
      </c>
      <c r="T638" t="str">
        <f>VLOOKUP(B638,[2]taxonomy1!$B:$U,13,FALSE)</f>
        <v xml:space="preserve"> Liliopsida</v>
      </c>
      <c r="U638" t="str">
        <f>VLOOKUP(B638,[2]taxonomy1!$B:$U,14,FALSE)</f>
        <v xml:space="preserve"> Poales</v>
      </c>
      <c r="V638" t="str">
        <f>VLOOKUP(B638,[2]taxonomy1!$B:$U,15,FALSE)</f>
        <v xml:space="preserve"> Poaceae</v>
      </c>
      <c r="W638" t="str">
        <f>VLOOKUP(B638,[2]taxonomy1!$B:$U,16,FALSE)</f>
        <v xml:space="preserve"> BOP clade</v>
      </c>
    </row>
    <row r="639" spans="1:23" x14ac:dyDescent="0.3">
      <c r="A639" t="s">
        <v>1220</v>
      </c>
      <c r="B639" t="s">
        <v>1221</v>
      </c>
      <c r="C639">
        <v>874</v>
      </c>
      <c r="D639" t="s">
        <v>1214</v>
      </c>
      <c r="E639">
        <v>169</v>
      </c>
      <c r="F639">
        <v>330</v>
      </c>
      <c r="G639">
        <v>369723</v>
      </c>
      <c r="H639" t="s">
        <v>1215</v>
      </c>
      <c r="I639" t="s">
        <v>1214</v>
      </c>
      <c r="J639">
        <f t="shared" si="9"/>
        <v>161</v>
      </c>
      <c r="K639" t="str">
        <f>VLOOKUP(B639,[2]taxonomy1!$B:$U,2,FALSE)</f>
        <v xml:space="preserve"> Leersia perrieri.</v>
      </c>
      <c r="L639" t="str">
        <f>VLOOKUP(B639,[2]taxonomy1!$B:$U,4,FALSE)</f>
        <v xml:space="preserve"> NCBI_TaxID=77586 {ECO:0000313|EnsemblPlants:LPERR01G10430.4, ECO:0000313|Proteomes:UP000032180};</v>
      </c>
      <c r="M639" t="str">
        <f>VLOOKUP(B639,[2]taxonomy1!$B:$U,6,FALSE)</f>
        <v>Eukaryota</v>
      </c>
      <c r="N639" t="str">
        <f>VLOOKUP(B639,[2]taxonomy1!$B:$U,7,FALSE)</f>
        <v xml:space="preserve"> Viridiplantae</v>
      </c>
      <c r="O639" t="str">
        <f>VLOOKUP(B639,[2]taxonomy1!$B:$U,8,FALSE)</f>
        <v xml:space="preserve"> Streptophyta</v>
      </c>
      <c r="P639" t="str">
        <f>VLOOKUP(B639,[2]taxonomy1!$B:$U,9,FALSE)</f>
        <v xml:space="preserve"> Embryophyta</v>
      </c>
      <c r="Q639" t="str">
        <f>VLOOKUP(B639,[2]taxonomy1!$B:$U,10,FALSE)</f>
        <v xml:space="preserve"> Tracheophyta</v>
      </c>
      <c r="R639" t="str">
        <f>VLOOKUP(B639,[2]taxonomy1!$B:$U,11,FALSE)</f>
        <v>Spermatophyta</v>
      </c>
      <c r="S639" t="str">
        <f>VLOOKUP(B639,[2]taxonomy1!$B:$U,12,FALSE)</f>
        <v xml:space="preserve"> Magnoliophyta</v>
      </c>
      <c r="T639" t="str">
        <f>VLOOKUP(B639,[2]taxonomy1!$B:$U,13,FALSE)</f>
        <v xml:space="preserve"> Liliopsida</v>
      </c>
      <c r="U639" t="str">
        <f>VLOOKUP(B639,[2]taxonomy1!$B:$U,14,FALSE)</f>
        <v xml:space="preserve"> Poales</v>
      </c>
      <c r="V639" t="str">
        <f>VLOOKUP(B639,[2]taxonomy1!$B:$U,15,FALSE)</f>
        <v xml:space="preserve"> Poaceae</v>
      </c>
      <c r="W639" t="str">
        <f>VLOOKUP(B639,[2]taxonomy1!$B:$U,16,FALSE)</f>
        <v xml:space="preserve"> BOP clade</v>
      </c>
    </row>
    <row r="640" spans="1:23" x14ac:dyDescent="0.3">
      <c r="A640" t="s">
        <v>1220</v>
      </c>
      <c r="B640" t="s">
        <v>1221</v>
      </c>
      <c r="C640">
        <v>874</v>
      </c>
      <c r="D640" t="s">
        <v>1214</v>
      </c>
      <c r="E640">
        <v>499</v>
      </c>
      <c r="F640">
        <v>634</v>
      </c>
      <c r="G640">
        <v>369723</v>
      </c>
      <c r="H640" t="s">
        <v>1215</v>
      </c>
      <c r="I640" t="s">
        <v>1214</v>
      </c>
      <c r="J640">
        <f t="shared" si="9"/>
        <v>135</v>
      </c>
      <c r="K640" t="str">
        <f>VLOOKUP(B640,[2]taxonomy1!$B:$U,2,FALSE)</f>
        <v xml:space="preserve"> Leersia perrieri.</v>
      </c>
      <c r="L640" t="str">
        <f>VLOOKUP(B640,[2]taxonomy1!$B:$U,4,FALSE)</f>
        <v xml:space="preserve"> NCBI_TaxID=77586 {ECO:0000313|EnsemblPlants:LPERR01G10430.4, ECO:0000313|Proteomes:UP000032180};</v>
      </c>
      <c r="M640" t="str">
        <f>VLOOKUP(B640,[2]taxonomy1!$B:$U,6,FALSE)</f>
        <v>Eukaryota</v>
      </c>
      <c r="N640" t="str">
        <f>VLOOKUP(B640,[2]taxonomy1!$B:$U,7,FALSE)</f>
        <v xml:space="preserve"> Viridiplantae</v>
      </c>
      <c r="O640" t="str">
        <f>VLOOKUP(B640,[2]taxonomy1!$B:$U,8,FALSE)</f>
        <v xml:space="preserve"> Streptophyta</v>
      </c>
      <c r="P640" t="str">
        <f>VLOOKUP(B640,[2]taxonomy1!$B:$U,9,FALSE)</f>
        <v xml:space="preserve"> Embryophyta</v>
      </c>
      <c r="Q640" t="str">
        <f>VLOOKUP(B640,[2]taxonomy1!$B:$U,10,FALSE)</f>
        <v xml:space="preserve"> Tracheophyta</v>
      </c>
      <c r="R640" t="str">
        <f>VLOOKUP(B640,[2]taxonomy1!$B:$U,11,FALSE)</f>
        <v>Spermatophyta</v>
      </c>
      <c r="S640" t="str">
        <f>VLOOKUP(B640,[2]taxonomy1!$B:$U,12,FALSE)</f>
        <v xml:space="preserve"> Magnoliophyta</v>
      </c>
      <c r="T640" t="str">
        <f>VLOOKUP(B640,[2]taxonomy1!$B:$U,13,FALSE)</f>
        <v xml:space="preserve"> Liliopsida</v>
      </c>
      <c r="U640" t="str">
        <f>VLOOKUP(B640,[2]taxonomy1!$B:$U,14,FALSE)</f>
        <v xml:space="preserve"> Poales</v>
      </c>
      <c r="V640" t="str">
        <f>VLOOKUP(B640,[2]taxonomy1!$B:$U,15,FALSE)</f>
        <v xml:space="preserve"> Poaceae</v>
      </c>
      <c r="W640" t="str">
        <f>VLOOKUP(B640,[2]taxonomy1!$B:$U,16,FALSE)</f>
        <v xml:space="preserve"> BOP clade</v>
      </c>
    </row>
    <row r="641" spans="1:23" x14ac:dyDescent="0.3">
      <c r="A641" t="s">
        <v>1220</v>
      </c>
      <c r="B641" t="s">
        <v>1221</v>
      </c>
      <c r="C641">
        <v>874</v>
      </c>
      <c r="D641" t="s">
        <v>10</v>
      </c>
      <c r="E641">
        <v>703</v>
      </c>
      <c r="F641">
        <v>822</v>
      </c>
      <c r="G641">
        <v>2735</v>
      </c>
      <c r="H641" t="s">
        <v>11</v>
      </c>
      <c r="I641" t="s">
        <v>10</v>
      </c>
      <c r="J641">
        <f t="shared" si="9"/>
        <v>119</v>
      </c>
      <c r="K641" t="str">
        <f>VLOOKUP(B641,[2]taxonomy1!$B:$U,2,FALSE)</f>
        <v xml:space="preserve"> Leersia perrieri.</v>
      </c>
      <c r="L641" t="str">
        <f>VLOOKUP(B641,[2]taxonomy1!$B:$U,4,FALSE)</f>
        <v xml:space="preserve"> NCBI_TaxID=77586 {ECO:0000313|EnsemblPlants:LPERR01G10430.4, ECO:0000313|Proteomes:UP000032180};</v>
      </c>
      <c r="M641" t="str">
        <f>VLOOKUP(B641,[2]taxonomy1!$B:$U,6,FALSE)</f>
        <v>Eukaryota</v>
      </c>
      <c r="N641" t="str">
        <f>VLOOKUP(B641,[2]taxonomy1!$B:$U,7,FALSE)</f>
        <v xml:space="preserve"> Viridiplantae</v>
      </c>
      <c r="O641" t="str">
        <f>VLOOKUP(B641,[2]taxonomy1!$B:$U,8,FALSE)</f>
        <v xml:space="preserve"> Streptophyta</v>
      </c>
      <c r="P641" t="str">
        <f>VLOOKUP(B641,[2]taxonomy1!$B:$U,9,FALSE)</f>
        <v xml:space="preserve"> Embryophyta</v>
      </c>
      <c r="Q641" t="str">
        <f>VLOOKUP(B641,[2]taxonomy1!$B:$U,10,FALSE)</f>
        <v xml:space="preserve"> Tracheophyta</v>
      </c>
      <c r="R641" t="str">
        <f>VLOOKUP(B641,[2]taxonomy1!$B:$U,11,FALSE)</f>
        <v>Spermatophyta</v>
      </c>
      <c r="S641" t="str">
        <f>VLOOKUP(B641,[2]taxonomy1!$B:$U,12,FALSE)</f>
        <v xml:space="preserve"> Magnoliophyta</v>
      </c>
      <c r="T641" t="str">
        <f>VLOOKUP(B641,[2]taxonomy1!$B:$U,13,FALSE)</f>
        <v xml:space="preserve"> Liliopsida</v>
      </c>
      <c r="U641" t="str">
        <f>VLOOKUP(B641,[2]taxonomy1!$B:$U,14,FALSE)</f>
        <v xml:space="preserve"> Poales</v>
      </c>
      <c r="V641" t="str">
        <f>VLOOKUP(B641,[2]taxonomy1!$B:$U,15,FALSE)</f>
        <v xml:space="preserve"> Poaceae</v>
      </c>
      <c r="W641" t="str">
        <f>VLOOKUP(B641,[2]taxonomy1!$B:$U,16,FALSE)</f>
        <v xml:space="preserve"> BOP clade</v>
      </c>
    </row>
    <row r="642" spans="1:23" x14ac:dyDescent="0.3">
      <c r="A642" t="s">
        <v>1220</v>
      </c>
      <c r="B642" t="s">
        <v>1221</v>
      </c>
      <c r="C642">
        <v>874</v>
      </c>
      <c r="D642" t="s">
        <v>10</v>
      </c>
      <c r="E642">
        <v>812</v>
      </c>
      <c r="F642">
        <v>867</v>
      </c>
      <c r="G642">
        <v>2735</v>
      </c>
      <c r="H642" t="s">
        <v>11</v>
      </c>
      <c r="I642" t="s">
        <v>10</v>
      </c>
      <c r="J642">
        <f t="shared" si="9"/>
        <v>55</v>
      </c>
      <c r="K642" t="str">
        <f>VLOOKUP(B642,[2]taxonomy1!$B:$U,2,FALSE)</f>
        <v xml:space="preserve"> Leersia perrieri.</v>
      </c>
      <c r="L642" t="str">
        <f>VLOOKUP(B642,[2]taxonomy1!$B:$U,4,FALSE)</f>
        <v xml:space="preserve"> NCBI_TaxID=77586 {ECO:0000313|EnsemblPlants:LPERR01G10430.4, ECO:0000313|Proteomes:UP000032180};</v>
      </c>
      <c r="M642" t="str">
        <f>VLOOKUP(B642,[2]taxonomy1!$B:$U,6,FALSE)</f>
        <v>Eukaryota</v>
      </c>
      <c r="N642" t="str">
        <f>VLOOKUP(B642,[2]taxonomy1!$B:$U,7,FALSE)</f>
        <v xml:space="preserve"> Viridiplantae</v>
      </c>
      <c r="O642" t="str">
        <f>VLOOKUP(B642,[2]taxonomy1!$B:$U,8,FALSE)</f>
        <v xml:space="preserve"> Streptophyta</v>
      </c>
      <c r="P642" t="str">
        <f>VLOOKUP(B642,[2]taxonomy1!$B:$U,9,FALSE)</f>
        <v xml:space="preserve"> Embryophyta</v>
      </c>
      <c r="Q642" t="str">
        <f>VLOOKUP(B642,[2]taxonomy1!$B:$U,10,FALSE)</f>
        <v xml:space="preserve"> Tracheophyta</v>
      </c>
      <c r="R642" t="str">
        <f>VLOOKUP(B642,[2]taxonomy1!$B:$U,11,FALSE)</f>
        <v>Spermatophyta</v>
      </c>
      <c r="S642" t="str">
        <f>VLOOKUP(B642,[2]taxonomy1!$B:$U,12,FALSE)</f>
        <v xml:space="preserve"> Magnoliophyta</v>
      </c>
      <c r="T642" t="str">
        <f>VLOOKUP(B642,[2]taxonomy1!$B:$U,13,FALSE)</f>
        <v xml:space="preserve"> Liliopsida</v>
      </c>
      <c r="U642" t="str">
        <f>VLOOKUP(B642,[2]taxonomy1!$B:$U,14,FALSE)</f>
        <v xml:space="preserve"> Poales</v>
      </c>
      <c r="V642" t="str">
        <f>VLOOKUP(B642,[2]taxonomy1!$B:$U,15,FALSE)</f>
        <v xml:space="preserve"> Poaceae</v>
      </c>
      <c r="W642" t="str">
        <f>VLOOKUP(B642,[2]taxonomy1!$B:$U,16,FALSE)</f>
        <v xml:space="preserve"> BOP clade</v>
      </c>
    </row>
    <row r="643" spans="1:23" x14ac:dyDescent="0.3">
      <c r="A643" t="s">
        <v>1222</v>
      </c>
      <c r="B643" t="s">
        <v>1223</v>
      </c>
      <c r="C643">
        <v>344</v>
      </c>
      <c r="D643" t="s">
        <v>10</v>
      </c>
      <c r="E643">
        <v>65</v>
      </c>
      <c r="F643">
        <v>337</v>
      </c>
      <c r="G643">
        <v>2735</v>
      </c>
      <c r="H643" t="s">
        <v>11</v>
      </c>
      <c r="I643" t="s">
        <v>10</v>
      </c>
      <c r="J643">
        <f t="shared" ref="J643:J706" si="10">F643-E643</f>
        <v>272</v>
      </c>
      <c r="K643" t="str">
        <f>VLOOKUP(B643,[2]taxonomy1!$B:$U,2,FALSE)</f>
        <v xml:space="preserve"> Leersia perrieri.</v>
      </c>
      <c r="L643" t="str">
        <f>VLOOKUP(B643,[2]taxonomy1!$B:$U,4,FALSE)</f>
        <v xml:space="preserve"> NCBI_TaxID=77586 {ECO:0000313|EnsemblPlants:LPERR01G10440.1, ECO:0000313|Proteomes:UP000032180};</v>
      </c>
      <c r="M643" t="str">
        <f>VLOOKUP(B643,[2]taxonomy1!$B:$U,6,FALSE)</f>
        <v>Eukaryota</v>
      </c>
      <c r="N643" t="str">
        <f>VLOOKUP(B643,[2]taxonomy1!$B:$U,7,FALSE)</f>
        <v xml:space="preserve"> Viridiplantae</v>
      </c>
      <c r="O643" t="str">
        <f>VLOOKUP(B643,[2]taxonomy1!$B:$U,8,FALSE)</f>
        <v xml:space="preserve"> Streptophyta</v>
      </c>
      <c r="P643" t="str">
        <f>VLOOKUP(B643,[2]taxonomy1!$B:$U,9,FALSE)</f>
        <v xml:space="preserve"> Embryophyta</v>
      </c>
      <c r="Q643" t="str">
        <f>VLOOKUP(B643,[2]taxonomy1!$B:$U,10,FALSE)</f>
        <v xml:space="preserve"> Tracheophyta</v>
      </c>
      <c r="R643" t="str">
        <f>VLOOKUP(B643,[2]taxonomy1!$B:$U,11,FALSE)</f>
        <v>Spermatophyta</v>
      </c>
      <c r="S643" t="str">
        <f>VLOOKUP(B643,[2]taxonomy1!$B:$U,12,FALSE)</f>
        <v xml:space="preserve"> Magnoliophyta</v>
      </c>
      <c r="T643" t="str">
        <f>VLOOKUP(B643,[2]taxonomy1!$B:$U,13,FALSE)</f>
        <v xml:space="preserve"> Liliopsida</v>
      </c>
      <c r="U643" t="str">
        <f>VLOOKUP(B643,[2]taxonomy1!$B:$U,14,FALSE)</f>
        <v xml:space="preserve"> Poales</v>
      </c>
      <c r="V643" t="str">
        <f>VLOOKUP(B643,[2]taxonomy1!$B:$U,15,FALSE)</f>
        <v xml:space="preserve"> Poaceae</v>
      </c>
      <c r="W643" t="str">
        <f>VLOOKUP(B643,[2]taxonomy1!$B:$U,16,FALSE)</f>
        <v xml:space="preserve"> BOP clade</v>
      </c>
    </row>
    <row r="644" spans="1:23" x14ac:dyDescent="0.3">
      <c r="A644" t="s">
        <v>1224</v>
      </c>
      <c r="B644" t="s">
        <v>1225</v>
      </c>
      <c r="C644">
        <v>310</v>
      </c>
      <c r="D644" t="s">
        <v>10</v>
      </c>
      <c r="E644">
        <v>65</v>
      </c>
      <c r="F644">
        <v>212</v>
      </c>
      <c r="G644">
        <v>2735</v>
      </c>
      <c r="H644" t="s">
        <v>11</v>
      </c>
      <c r="I644" t="s">
        <v>10</v>
      </c>
      <c r="J644">
        <f t="shared" si="10"/>
        <v>147</v>
      </c>
      <c r="K644" t="str">
        <f>VLOOKUP(B644,[2]taxonomy1!$B:$U,2,FALSE)</f>
        <v xml:space="preserve"> Leersia perrieri.</v>
      </c>
      <c r="L644" t="str">
        <f>VLOOKUP(B644,[2]taxonomy1!$B:$U,4,FALSE)</f>
        <v xml:space="preserve"> NCBI_TaxID=77586 {ECO:0000313|EnsemblPlants:LPERR01G10440.2, ECO:0000313|Proteomes:UP000032180};</v>
      </c>
      <c r="M644" t="str">
        <f>VLOOKUP(B644,[2]taxonomy1!$B:$U,6,FALSE)</f>
        <v>Eukaryota</v>
      </c>
      <c r="N644" t="str">
        <f>VLOOKUP(B644,[2]taxonomy1!$B:$U,7,FALSE)</f>
        <v xml:space="preserve"> Viridiplantae</v>
      </c>
      <c r="O644" t="str">
        <f>VLOOKUP(B644,[2]taxonomy1!$B:$U,8,FALSE)</f>
        <v xml:space="preserve"> Streptophyta</v>
      </c>
      <c r="P644" t="str">
        <f>VLOOKUP(B644,[2]taxonomy1!$B:$U,9,FALSE)</f>
        <v xml:space="preserve"> Embryophyta</v>
      </c>
      <c r="Q644" t="str">
        <f>VLOOKUP(B644,[2]taxonomy1!$B:$U,10,FALSE)</f>
        <v xml:space="preserve"> Tracheophyta</v>
      </c>
      <c r="R644" t="str">
        <f>VLOOKUP(B644,[2]taxonomy1!$B:$U,11,FALSE)</f>
        <v>Spermatophyta</v>
      </c>
      <c r="S644" t="str">
        <f>VLOOKUP(B644,[2]taxonomy1!$B:$U,12,FALSE)</f>
        <v xml:space="preserve"> Magnoliophyta</v>
      </c>
      <c r="T644" t="str">
        <f>VLOOKUP(B644,[2]taxonomy1!$B:$U,13,FALSE)</f>
        <v xml:space="preserve"> Liliopsida</v>
      </c>
      <c r="U644" t="str">
        <f>VLOOKUP(B644,[2]taxonomy1!$B:$U,14,FALSE)</f>
        <v xml:space="preserve"> Poales</v>
      </c>
      <c r="V644" t="str">
        <f>VLOOKUP(B644,[2]taxonomy1!$B:$U,15,FALSE)</f>
        <v xml:space="preserve"> Poaceae</v>
      </c>
      <c r="W644" t="str">
        <f>VLOOKUP(B644,[2]taxonomy1!$B:$U,16,FALSE)</f>
        <v xml:space="preserve"> BOP clade</v>
      </c>
    </row>
    <row r="645" spans="1:23" x14ac:dyDescent="0.3">
      <c r="A645" t="s">
        <v>1224</v>
      </c>
      <c r="B645" t="s">
        <v>1225</v>
      </c>
      <c r="C645">
        <v>310</v>
      </c>
      <c r="D645" t="s">
        <v>10</v>
      </c>
      <c r="E645">
        <v>209</v>
      </c>
      <c r="F645">
        <v>303</v>
      </c>
      <c r="G645">
        <v>2735</v>
      </c>
      <c r="H645" t="s">
        <v>11</v>
      </c>
      <c r="I645" t="s">
        <v>10</v>
      </c>
      <c r="J645">
        <f t="shared" si="10"/>
        <v>94</v>
      </c>
      <c r="K645" t="str">
        <f>VLOOKUP(B645,[2]taxonomy1!$B:$U,2,FALSE)</f>
        <v xml:space="preserve"> Leersia perrieri.</v>
      </c>
      <c r="L645" t="str">
        <f>VLOOKUP(B645,[2]taxonomy1!$B:$U,4,FALSE)</f>
        <v xml:space="preserve"> NCBI_TaxID=77586 {ECO:0000313|EnsemblPlants:LPERR01G10440.2, ECO:0000313|Proteomes:UP000032180};</v>
      </c>
      <c r="M645" t="str">
        <f>VLOOKUP(B645,[2]taxonomy1!$B:$U,6,FALSE)</f>
        <v>Eukaryota</v>
      </c>
      <c r="N645" t="str">
        <f>VLOOKUP(B645,[2]taxonomy1!$B:$U,7,FALSE)</f>
        <v xml:space="preserve"> Viridiplantae</v>
      </c>
      <c r="O645" t="str">
        <f>VLOOKUP(B645,[2]taxonomy1!$B:$U,8,FALSE)</f>
        <v xml:space="preserve"> Streptophyta</v>
      </c>
      <c r="P645" t="str">
        <f>VLOOKUP(B645,[2]taxonomy1!$B:$U,9,FALSE)</f>
        <v xml:space="preserve"> Embryophyta</v>
      </c>
      <c r="Q645" t="str">
        <f>VLOOKUP(B645,[2]taxonomy1!$B:$U,10,FALSE)</f>
        <v xml:space="preserve"> Tracheophyta</v>
      </c>
      <c r="R645" t="str">
        <f>VLOOKUP(B645,[2]taxonomy1!$B:$U,11,FALSE)</f>
        <v>Spermatophyta</v>
      </c>
      <c r="S645" t="str">
        <f>VLOOKUP(B645,[2]taxonomy1!$B:$U,12,FALSE)</f>
        <v xml:space="preserve"> Magnoliophyta</v>
      </c>
      <c r="T645" t="str">
        <f>VLOOKUP(B645,[2]taxonomy1!$B:$U,13,FALSE)</f>
        <v xml:space="preserve"> Liliopsida</v>
      </c>
      <c r="U645" t="str">
        <f>VLOOKUP(B645,[2]taxonomy1!$B:$U,14,FALSE)</f>
        <v xml:space="preserve"> Poales</v>
      </c>
      <c r="V645" t="str">
        <f>VLOOKUP(B645,[2]taxonomy1!$B:$U,15,FALSE)</f>
        <v xml:space="preserve"> Poaceae</v>
      </c>
      <c r="W645" t="str">
        <f>VLOOKUP(B645,[2]taxonomy1!$B:$U,16,FALSE)</f>
        <v xml:space="preserve"> BOP clade</v>
      </c>
    </row>
    <row r="646" spans="1:23" x14ac:dyDescent="0.3">
      <c r="A646" t="s">
        <v>1226</v>
      </c>
      <c r="B646" t="s">
        <v>1227</v>
      </c>
      <c r="C646">
        <v>282</v>
      </c>
      <c r="D646" t="s">
        <v>10</v>
      </c>
      <c r="E646">
        <v>65</v>
      </c>
      <c r="F646">
        <v>212</v>
      </c>
      <c r="G646">
        <v>2735</v>
      </c>
      <c r="H646" t="s">
        <v>11</v>
      </c>
      <c r="I646" t="s">
        <v>10</v>
      </c>
      <c r="J646">
        <f t="shared" si="10"/>
        <v>147</v>
      </c>
      <c r="K646" t="str">
        <f>VLOOKUP(B646,[2]taxonomy1!$B:$U,2,FALSE)</f>
        <v xml:space="preserve"> Leersia perrieri.</v>
      </c>
      <c r="L646" t="str">
        <f>VLOOKUP(B646,[2]taxonomy1!$B:$U,4,FALSE)</f>
        <v xml:space="preserve"> NCBI_TaxID=77586 {ECO:0000313|EnsemblPlants:LPERR01G10440.3, ECO:0000313|Proteomes:UP000032180};</v>
      </c>
      <c r="M646" t="str">
        <f>VLOOKUP(B646,[2]taxonomy1!$B:$U,6,FALSE)</f>
        <v>Eukaryota</v>
      </c>
      <c r="N646" t="str">
        <f>VLOOKUP(B646,[2]taxonomy1!$B:$U,7,FALSE)</f>
        <v xml:space="preserve"> Viridiplantae</v>
      </c>
      <c r="O646" t="str">
        <f>VLOOKUP(B646,[2]taxonomy1!$B:$U,8,FALSE)</f>
        <v xml:space="preserve"> Streptophyta</v>
      </c>
      <c r="P646" t="str">
        <f>VLOOKUP(B646,[2]taxonomy1!$B:$U,9,FALSE)</f>
        <v xml:space="preserve"> Embryophyta</v>
      </c>
      <c r="Q646" t="str">
        <f>VLOOKUP(B646,[2]taxonomy1!$B:$U,10,FALSE)</f>
        <v xml:space="preserve"> Tracheophyta</v>
      </c>
      <c r="R646" t="str">
        <f>VLOOKUP(B646,[2]taxonomy1!$B:$U,11,FALSE)</f>
        <v>Spermatophyta</v>
      </c>
      <c r="S646" t="str">
        <f>VLOOKUP(B646,[2]taxonomy1!$B:$U,12,FALSE)</f>
        <v xml:space="preserve"> Magnoliophyta</v>
      </c>
      <c r="T646" t="str">
        <f>VLOOKUP(B646,[2]taxonomy1!$B:$U,13,FALSE)</f>
        <v xml:space="preserve"> Liliopsida</v>
      </c>
      <c r="U646" t="str">
        <f>VLOOKUP(B646,[2]taxonomy1!$B:$U,14,FALSE)</f>
        <v xml:space="preserve"> Poales</v>
      </c>
      <c r="V646" t="str">
        <f>VLOOKUP(B646,[2]taxonomy1!$B:$U,15,FALSE)</f>
        <v xml:space="preserve"> Poaceae</v>
      </c>
      <c r="W646" t="str">
        <f>VLOOKUP(B646,[2]taxonomy1!$B:$U,16,FALSE)</f>
        <v xml:space="preserve"> BOP clade</v>
      </c>
    </row>
    <row r="647" spans="1:23" x14ac:dyDescent="0.3">
      <c r="A647" t="s">
        <v>1226</v>
      </c>
      <c r="B647" t="s">
        <v>1227</v>
      </c>
      <c r="C647">
        <v>282</v>
      </c>
      <c r="D647" t="s">
        <v>10</v>
      </c>
      <c r="E647">
        <v>231</v>
      </c>
      <c r="F647">
        <v>275</v>
      </c>
      <c r="G647">
        <v>2735</v>
      </c>
      <c r="H647" t="s">
        <v>11</v>
      </c>
      <c r="I647" t="s">
        <v>10</v>
      </c>
      <c r="J647">
        <f t="shared" si="10"/>
        <v>44</v>
      </c>
      <c r="K647" t="str">
        <f>VLOOKUP(B647,[2]taxonomy1!$B:$U,2,FALSE)</f>
        <v xml:space="preserve"> Leersia perrieri.</v>
      </c>
      <c r="L647" t="str">
        <f>VLOOKUP(B647,[2]taxonomy1!$B:$U,4,FALSE)</f>
        <v xml:space="preserve"> NCBI_TaxID=77586 {ECO:0000313|EnsemblPlants:LPERR01G10440.3, ECO:0000313|Proteomes:UP000032180};</v>
      </c>
      <c r="M647" t="str">
        <f>VLOOKUP(B647,[2]taxonomy1!$B:$U,6,FALSE)</f>
        <v>Eukaryota</v>
      </c>
      <c r="N647" t="str">
        <f>VLOOKUP(B647,[2]taxonomy1!$B:$U,7,FALSE)</f>
        <v xml:space="preserve"> Viridiplantae</v>
      </c>
      <c r="O647" t="str">
        <f>VLOOKUP(B647,[2]taxonomy1!$B:$U,8,FALSE)</f>
        <v xml:space="preserve"> Streptophyta</v>
      </c>
      <c r="P647" t="str">
        <f>VLOOKUP(B647,[2]taxonomy1!$B:$U,9,FALSE)</f>
        <v xml:space="preserve"> Embryophyta</v>
      </c>
      <c r="Q647" t="str">
        <f>VLOOKUP(B647,[2]taxonomy1!$B:$U,10,FALSE)</f>
        <v xml:space="preserve"> Tracheophyta</v>
      </c>
      <c r="R647" t="str">
        <f>VLOOKUP(B647,[2]taxonomy1!$B:$U,11,FALSE)</f>
        <v>Spermatophyta</v>
      </c>
      <c r="S647" t="str">
        <f>VLOOKUP(B647,[2]taxonomy1!$B:$U,12,FALSE)</f>
        <v xml:space="preserve"> Magnoliophyta</v>
      </c>
      <c r="T647" t="str">
        <f>VLOOKUP(B647,[2]taxonomy1!$B:$U,13,FALSE)</f>
        <v xml:space="preserve"> Liliopsida</v>
      </c>
      <c r="U647" t="str">
        <f>VLOOKUP(B647,[2]taxonomy1!$B:$U,14,FALSE)</f>
        <v xml:space="preserve"> Poales</v>
      </c>
      <c r="V647" t="str">
        <f>VLOOKUP(B647,[2]taxonomy1!$B:$U,15,FALSE)</f>
        <v xml:space="preserve"> Poaceae</v>
      </c>
      <c r="W647" t="str">
        <f>VLOOKUP(B647,[2]taxonomy1!$B:$U,16,FALSE)</f>
        <v xml:space="preserve"> BOP clade</v>
      </c>
    </row>
    <row r="648" spans="1:23" x14ac:dyDescent="0.3">
      <c r="A648" t="s">
        <v>1228</v>
      </c>
      <c r="B648" t="s">
        <v>1229</v>
      </c>
      <c r="C648">
        <v>275</v>
      </c>
      <c r="D648" t="s">
        <v>10</v>
      </c>
      <c r="E648">
        <v>2</v>
      </c>
      <c r="F648">
        <v>268</v>
      </c>
      <c r="G648">
        <v>2735</v>
      </c>
      <c r="H648" t="s">
        <v>11</v>
      </c>
      <c r="I648" t="s">
        <v>10</v>
      </c>
      <c r="J648">
        <f t="shared" si="10"/>
        <v>266</v>
      </c>
      <c r="K648" t="str">
        <f>VLOOKUP(B648,[2]taxonomy1!$B:$U,2,FALSE)</f>
        <v xml:space="preserve"> Leersia perrieri.</v>
      </c>
      <c r="L648" t="str">
        <f>VLOOKUP(B648,[2]taxonomy1!$B:$U,4,FALSE)</f>
        <v xml:space="preserve"> NCBI_TaxID=77586 {ECO:0000313|EnsemblPlants:LPERR01G17960.1, ECO:0000313|Proteomes:UP000032180};</v>
      </c>
      <c r="M648" t="str">
        <f>VLOOKUP(B648,[2]taxonomy1!$B:$U,6,FALSE)</f>
        <v>Eukaryota</v>
      </c>
      <c r="N648" t="str">
        <f>VLOOKUP(B648,[2]taxonomy1!$B:$U,7,FALSE)</f>
        <v xml:space="preserve"> Viridiplantae</v>
      </c>
      <c r="O648" t="str">
        <f>VLOOKUP(B648,[2]taxonomy1!$B:$U,8,FALSE)</f>
        <v xml:space="preserve"> Streptophyta</v>
      </c>
      <c r="P648" t="str">
        <f>VLOOKUP(B648,[2]taxonomy1!$B:$U,9,FALSE)</f>
        <v xml:space="preserve"> Embryophyta</v>
      </c>
      <c r="Q648" t="str">
        <f>VLOOKUP(B648,[2]taxonomy1!$B:$U,10,FALSE)</f>
        <v xml:space="preserve"> Tracheophyta</v>
      </c>
      <c r="R648" t="str">
        <f>VLOOKUP(B648,[2]taxonomy1!$B:$U,11,FALSE)</f>
        <v>Spermatophyta</v>
      </c>
      <c r="S648" t="str">
        <f>VLOOKUP(B648,[2]taxonomy1!$B:$U,12,FALSE)</f>
        <v xml:space="preserve"> Magnoliophyta</v>
      </c>
      <c r="T648" t="str">
        <f>VLOOKUP(B648,[2]taxonomy1!$B:$U,13,FALSE)</f>
        <v xml:space="preserve"> Liliopsida</v>
      </c>
      <c r="U648" t="str">
        <f>VLOOKUP(B648,[2]taxonomy1!$B:$U,14,FALSE)</f>
        <v xml:space="preserve"> Poales</v>
      </c>
      <c r="V648" t="str">
        <f>VLOOKUP(B648,[2]taxonomy1!$B:$U,15,FALSE)</f>
        <v xml:space="preserve"> Poaceae</v>
      </c>
      <c r="W648" t="str">
        <f>VLOOKUP(B648,[2]taxonomy1!$B:$U,16,FALSE)</f>
        <v xml:space="preserve"> BOP clade</v>
      </c>
    </row>
    <row r="649" spans="1:23" x14ac:dyDescent="0.3">
      <c r="A649" t="s">
        <v>1230</v>
      </c>
      <c r="B649" t="s">
        <v>1231</v>
      </c>
      <c r="C649">
        <v>317</v>
      </c>
      <c r="D649" t="s">
        <v>10</v>
      </c>
      <c r="E649">
        <v>44</v>
      </c>
      <c r="F649">
        <v>310</v>
      </c>
      <c r="G649">
        <v>2735</v>
      </c>
      <c r="H649" t="s">
        <v>11</v>
      </c>
      <c r="I649" t="s">
        <v>10</v>
      </c>
      <c r="J649">
        <f t="shared" si="10"/>
        <v>266</v>
      </c>
      <c r="K649" t="str">
        <f>VLOOKUP(B649,[2]taxonomy1!$B:$U,2,FALSE)</f>
        <v xml:space="preserve"> Leersia perrieri.</v>
      </c>
      <c r="L649" t="str">
        <f>VLOOKUP(B649,[2]taxonomy1!$B:$U,4,FALSE)</f>
        <v xml:space="preserve"> NCBI_TaxID=77586 {ECO:0000313|EnsemblPlants:LPERR01G24700.1, ECO:0000313|Proteomes:UP000032180};</v>
      </c>
      <c r="M649" t="str">
        <f>VLOOKUP(B649,[2]taxonomy1!$B:$U,6,FALSE)</f>
        <v>Eukaryota</v>
      </c>
      <c r="N649" t="str">
        <f>VLOOKUP(B649,[2]taxonomy1!$B:$U,7,FALSE)</f>
        <v xml:space="preserve"> Viridiplantae</v>
      </c>
      <c r="O649" t="str">
        <f>VLOOKUP(B649,[2]taxonomy1!$B:$U,8,FALSE)</f>
        <v xml:space="preserve"> Streptophyta</v>
      </c>
      <c r="P649" t="str">
        <f>VLOOKUP(B649,[2]taxonomy1!$B:$U,9,FALSE)</f>
        <v xml:space="preserve"> Embryophyta</v>
      </c>
      <c r="Q649" t="str">
        <f>VLOOKUP(B649,[2]taxonomy1!$B:$U,10,FALSE)</f>
        <v xml:space="preserve"> Tracheophyta</v>
      </c>
      <c r="R649" t="str">
        <f>VLOOKUP(B649,[2]taxonomy1!$B:$U,11,FALSE)</f>
        <v>Spermatophyta</v>
      </c>
      <c r="S649" t="str">
        <f>VLOOKUP(B649,[2]taxonomy1!$B:$U,12,FALSE)</f>
        <v xml:space="preserve"> Magnoliophyta</v>
      </c>
      <c r="T649" t="str">
        <f>VLOOKUP(B649,[2]taxonomy1!$B:$U,13,FALSE)</f>
        <v xml:space="preserve"> Liliopsida</v>
      </c>
      <c r="U649" t="str">
        <f>VLOOKUP(B649,[2]taxonomy1!$B:$U,14,FALSE)</f>
        <v xml:space="preserve"> Poales</v>
      </c>
      <c r="V649" t="str">
        <f>VLOOKUP(B649,[2]taxonomy1!$B:$U,15,FALSE)</f>
        <v xml:space="preserve"> Poaceae</v>
      </c>
      <c r="W649" t="str">
        <f>VLOOKUP(B649,[2]taxonomy1!$B:$U,16,FALSE)</f>
        <v xml:space="preserve"> BOP clade</v>
      </c>
    </row>
    <row r="650" spans="1:23" x14ac:dyDescent="0.3">
      <c r="A650" t="s">
        <v>1232</v>
      </c>
      <c r="B650" t="s">
        <v>1233</v>
      </c>
      <c r="C650">
        <v>276</v>
      </c>
      <c r="D650" t="s">
        <v>10</v>
      </c>
      <c r="E650">
        <v>4</v>
      </c>
      <c r="F650">
        <v>269</v>
      </c>
      <c r="G650">
        <v>2735</v>
      </c>
      <c r="H650" t="s">
        <v>11</v>
      </c>
      <c r="I650" t="s">
        <v>10</v>
      </c>
      <c r="J650">
        <f t="shared" si="10"/>
        <v>265</v>
      </c>
      <c r="K650" t="str">
        <f>VLOOKUP(B650,[2]taxonomy1!$B:$U,2,FALSE)</f>
        <v xml:space="preserve"> Leersia perrieri.</v>
      </c>
      <c r="L650" t="str">
        <f>VLOOKUP(B650,[2]taxonomy1!$B:$U,4,FALSE)</f>
        <v xml:space="preserve"> NCBI_TaxID=77586 {ECO:0000313|EnsemblPlants:LPERR03G02690.1, ECO:0000313|Proteomes:UP000032180};</v>
      </c>
      <c r="M650" t="str">
        <f>VLOOKUP(B650,[2]taxonomy1!$B:$U,6,FALSE)</f>
        <v>Eukaryota</v>
      </c>
      <c r="N650" t="str">
        <f>VLOOKUP(B650,[2]taxonomy1!$B:$U,7,FALSE)</f>
        <v xml:space="preserve"> Viridiplantae</v>
      </c>
      <c r="O650" t="str">
        <f>VLOOKUP(B650,[2]taxonomy1!$B:$U,8,FALSE)</f>
        <v xml:space="preserve"> Streptophyta</v>
      </c>
      <c r="P650" t="str">
        <f>VLOOKUP(B650,[2]taxonomy1!$B:$U,9,FALSE)</f>
        <v xml:space="preserve"> Embryophyta</v>
      </c>
      <c r="Q650" t="str">
        <f>VLOOKUP(B650,[2]taxonomy1!$B:$U,10,FALSE)</f>
        <v xml:space="preserve"> Tracheophyta</v>
      </c>
      <c r="R650" t="str">
        <f>VLOOKUP(B650,[2]taxonomy1!$B:$U,11,FALSE)</f>
        <v>Spermatophyta</v>
      </c>
      <c r="S650" t="str">
        <f>VLOOKUP(B650,[2]taxonomy1!$B:$U,12,FALSE)</f>
        <v xml:space="preserve"> Magnoliophyta</v>
      </c>
      <c r="T650" t="str">
        <f>VLOOKUP(B650,[2]taxonomy1!$B:$U,13,FALSE)</f>
        <v xml:space="preserve"> Liliopsida</v>
      </c>
      <c r="U650" t="str">
        <f>VLOOKUP(B650,[2]taxonomy1!$B:$U,14,FALSE)</f>
        <v xml:space="preserve"> Poales</v>
      </c>
      <c r="V650" t="str">
        <f>VLOOKUP(B650,[2]taxonomy1!$B:$U,15,FALSE)</f>
        <v xml:space="preserve"> Poaceae</v>
      </c>
      <c r="W650" t="str">
        <f>VLOOKUP(B650,[2]taxonomy1!$B:$U,16,FALSE)</f>
        <v xml:space="preserve"> BOP clade</v>
      </c>
    </row>
    <row r="651" spans="1:23" x14ac:dyDescent="0.3">
      <c r="A651" t="s">
        <v>1234</v>
      </c>
      <c r="B651" t="s">
        <v>1235</v>
      </c>
      <c r="C651">
        <v>102</v>
      </c>
      <c r="D651" t="s">
        <v>10</v>
      </c>
      <c r="E651">
        <v>1</v>
      </c>
      <c r="F651">
        <v>95</v>
      </c>
      <c r="G651">
        <v>2735</v>
      </c>
      <c r="H651" t="s">
        <v>11</v>
      </c>
      <c r="I651" t="s">
        <v>10</v>
      </c>
      <c r="J651">
        <f t="shared" si="10"/>
        <v>94</v>
      </c>
      <c r="K651" t="str">
        <f>VLOOKUP(B651,[2]taxonomy1!$B:$U,2,FALSE)</f>
        <v xml:space="preserve"> Leersia perrieri.</v>
      </c>
      <c r="L651" t="str">
        <f>VLOOKUP(B651,[2]taxonomy1!$B:$U,4,FALSE)</f>
        <v xml:space="preserve"> NCBI_TaxID=77586 {ECO:0000313|EnsemblPlants:LPERR03G02690.2, ECO:0000313|Proteomes:UP000032180};</v>
      </c>
      <c r="M651" t="str">
        <f>VLOOKUP(B651,[2]taxonomy1!$B:$U,6,FALSE)</f>
        <v>Eukaryota</v>
      </c>
      <c r="N651" t="str">
        <f>VLOOKUP(B651,[2]taxonomy1!$B:$U,7,FALSE)</f>
        <v xml:space="preserve"> Viridiplantae</v>
      </c>
      <c r="O651" t="str">
        <f>VLOOKUP(B651,[2]taxonomy1!$B:$U,8,FALSE)</f>
        <v xml:space="preserve"> Streptophyta</v>
      </c>
      <c r="P651" t="str">
        <f>VLOOKUP(B651,[2]taxonomy1!$B:$U,9,FALSE)</f>
        <v xml:space="preserve"> Embryophyta</v>
      </c>
      <c r="Q651" t="str">
        <f>VLOOKUP(B651,[2]taxonomy1!$B:$U,10,FALSE)</f>
        <v xml:space="preserve"> Tracheophyta</v>
      </c>
      <c r="R651" t="str">
        <f>VLOOKUP(B651,[2]taxonomy1!$B:$U,11,FALSE)</f>
        <v>Spermatophyta</v>
      </c>
      <c r="S651" t="str">
        <f>VLOOKUP(B651,[2]taxonomy1!$B:$U,12,FALSE)</f>
        <v xml:space="preserve"> Magnoliophyta</v>
      </c>
      <c r="T651" t="str">
        <f>VLOOKUP(B651,[2]taxonomy1!$B:$U,13,FALSE)</f>
        <v xml:space="preserve"> Liliopsida</v>
      </c>
      <c r="U651" t="str">
        <f>VLOOKUP(B651,[2]taxonomy1!$B:$U,14,FALSE)</f>
        <v xml:space="preserve"> Poales</v>
      </c>
      <c r="V651" t="str">
        <f>VLOOKUP(B651,[2]taxonomy1!$B:$U,15,FALSE)</f>
        <v xml:space="preserve"> Poaceae</v>
      </c>
      <c r="W651" t="str">
        <f>VLOOKUP(B651,[2]taxonomy1!$B:$U,16,FALSE)</f>
        <v xml:space="preserve"> BOP clade</v>
      </c>
    </row>
    <row r="652" spans="1:23" x14ac:dyDescent="0.3">
      <c r="A652" t="s">
        <v>1236</v>
      </c>
      <c r="B652" t="s">
        <v>1237</v>
      </c>
      <c r="C652">
        <v>327</v>
      </c>
      <c r="D652" t="s">
        <v>1168</v>
      </c>
      <c r="E652">
        <v>195</v>
      </c>
      <c r="F652">
        <v>327</v>
      </c>
      <c r="G652">
        <v>520</v>
      </c>
      <c r="H652" t="s">
        <v>1169</v>
      </c>
      <c r="I652" t="s">
        <v>1168</v>
      </c>
      <c r="J652">
        <f t="shared" si="10"/>
        <v>132</v>
      </c>
      <c r="K652" t="str">
        <f>VLOOKUP(B652,[2]taxonomy1!$B:$U,2,FALSE)</f>
        <v xml:space="preserve"> Leersia perrieri.</v>
      </c>
      <c r="L652" t="str">
        <f>VLOOKUP(B652,[2]taxonomy1!$B:$U,4,FALSE)</f>
        <v xml:space="preserve"> NCBI_TaxID=77586 {ECO:0000313|EnsemblPlants:LPERR03G02690.3, ECO:0000313|Proteomes:UP000032180};</v>
      </c>
      <c r="M652" t="str">
        <f>VLOOKUP(B652,[2]taxonomy1!$B:$U,6,FALSE)</f>
        <v>Eukaryota</v>
      </c>
      <c r="N652" t="str">
        <f>VLOOKUP(B652,[2]taxonomy1!$B:$U,7,FALSE)</f>
        <v xml:space="preserve"> Viridiplantae</v>
      </c>
      <c r="O652" t="str">
        <f>VLOOKUP(B652,[2]taxonomy1!$B:$U,8,FALSE)</f>
        <v xml:space="preserve"> Streptophyta</v>
      </c>
      <c r="P652" t="str">
        <f>VLOOKUP(B652,[2]taxonomy1!$B:$U,9,FALSE)</f>
        <v xml:space="preserve"> Embryophyta</v>
      </c>
      <c r="Q652" t="str">
        <f>VLOOKUP(B652,[2]taxonomy1!$B:$U,10,FALSE)</f>
        <v xml:space="preserve"> Tracheophyta</v>
      </c>
      <c r="R652" t="str">
        <f>VLOOKUP(B652,[2]taxonomy1!$B:$U,11,FALSE)</f>
        <v>Spermatophyta</v>
      </c>
      <c r="S652" t="str">
        <f>VLOOKUP(B652,[2]taxonomy1!$B:$U,12,FALSE)</f>
        <v xml:space="preserve"> Magnoliophyta</v>
      </c>
      <c r="T652" t="str">
        <f>VLOOKUP(B652,[2]taxonomy1!$B:$U,13,FALSE)</f>
        <v xml:space="preserve"> Liliopsida</v>
      </c>
      <c r="U652" t="str">
        <f>VLOOKUP(B652,[2]taxonomy1!$B:$U,14,FALSE)</f>
        <v xml:space="preserve"> Poales</v>
      </c>
      <c r="V652" t="str">
        <f>VLOOKUP(B652,[2]taxonomy1!$B:$U,15,FALSE)</f>
        <v xml:space="preserve"> Poaceae</v>
      </c>
      <c r="W652" t="str">
        <f>VLOOKUP(B652,[2]taxonomy1!$B:$U,16,FALSE)</f>
        <v xml:space="preserve"> BOP clade</v>
      </c>
    </row>
    <row r="653" spans="1:23" x14ac:dyDescent="0.3">
      <c r="A653" t="s">
        <v>1236</v>
      </c>
      <c r="B653" t="s">
        <v>1237</v>
      </c>
      <c r="C653">
        <v>327</v>
      </c>
      <c r="D653" t="s">
        <v>10</v>
      </c>
      <c r="E653">
        <v>1</v>
      </c>
      <c r="F653">
        <v>90</v>
      </c>
      <c r="G653">
        <v>2735</v>
      </c>
      <c r="H653" t="s">
        <v>11</v>
      </c>
      <c r="I653" t="s">
        <v>10</v>
      </c>
      <c r="J653">
        <f t="shared" si="10"/>
        <v>89</v>
      </c>
      <c r="K653" t="str">
        <f>VLOOKUP(B653,[2]taxonomy1!$B:$U,2,FALSE)</f>
        <v xml:space="preserve"> Leersia perrieri.</v>
      </c>
      <c r="L653" t="str">
        <f>VLOOKUP(B653,[2]taxonomy1!$B:$U,4,FALSE)</f>
        <v xml:space="preserve"> NCBI_TaxID=77586 {ECO:0000313|EnsemblPlants:LPERR03G02690.3, ECO:0000313|Proteomes:UP000032180};</v>
      </c>
      <c r="M653" t="str">
        <f>VLOOKUP(B653,[2]taxonomy1!$B:$U,6,FALSE)</f>
        <v>Eukaryota</v>
      </c>
      <c r="N653" t="str">
        <f>VLOOKUP(B653,[2]taxonomy1!$B:$U,7,FALSE)</f>
        <v xml:space="preserve"> Viridiplantae</v>
      </c>
      <c r="O653" t="str">
        <f>VLOOKUP(B653,[2]taxonomy1!$B:$U,8,FALSE)</f>
        <v xml:space="preserve"> Streptophyta</v>
      </c>
      <c r="P653" t="str">
        <f>VLOOKUP(B653,[2]taxonomy1!$B:$U,9,FALSE)</f>
        <v xml:space="preserve"> Embryophyta</v>
      </c>
      <c r="Q653" t="str">
        <f>VLOOKUP(B653,[2]taxonomy1!$B:$U,10,FALSE)</f>
        <v xml:space="preserve"> Tracheophyta</v>
      </c>
      <c r="R653" t="str">
        <f>VLOOKUP(B653,[2]taxonomy1!$B:$U,11,FALSE)</f>
        <v>Spermatophyta</v>
      </c>
      <c r="S653" t="str">
        <f>VLOOKUP(B653,[2]taxonomy1!$B:$U,12,FALSE)</f>
        <v xml:space="preserve"> Magnoliophyta</v>
      </c>
      <c r="T653" t="str">
        <f>VLOOKUP(B653,[2]taxonomy1!$B:$U,13,FALSE)</f>
        <v xml:space="preserve"> Liliopsida</v>
      </c>
      <c r="U653" t="str">
        <f>VLOOKUP(B653,[2]taxonomy1!$B:$U,14,FALSE)</f>
        <v xml:space="preserve"> Poales</v>
      </c>
      <c r="V653" t="str">
        <f>VLOOKUP(B653,[2]taxonomy1!$B:$U,15,FALSE)</f>
        <v xml:space="preserve"> Poaceae</v>
      </c>
      <c r="W653" t="str">
        <f>VLOOKUP(B653,[2]taxonomy1!$B:$U,16,FALSE)</f>
        <v xml:space="preserve"> BOP clade</v>
      </c>
    </row>
    <row r="654" spans="1:23" x14ac:dyDescent="0.3">
      <c r="A654" t="s">
        <v>1238</v>
      </c>
      <c r="B654" t="s">
        <v>1239</v>
      </c>
      <c r="C654">
        <v>277</v>
      </c>
      <c r="D654" t="s">
        <v>10</v>
      </c>
      <c r="E654">
        <v>5</v>
      </c>
      <c r="F654">
        <v>270</v>
      </c>
      <c r="G654">
        <v>2735</v>
      </c>
      <c r="H654" t="s">
        <v>11</v>
      </c>
      <c r="I654" t="s">
        <v>10</v>
      </c>
      <c r="J654">
        <f t="shared" si="10"/>
        <v>265</v>
      </c>
      <c r="K654" t="str">
        <f>VLOOKUP(B654,[2]taxonomy1!$B:$U,2,FALSE)</f>
        <v xml:space="preserve"> Leersia perrieri.</v>
      </c>
      <c r="L654" t="str">
        <f>VLOOKUP(B654,[2]taxonomy1!$B:$U,4,FALSE)</f>
        <v xml:space="preserve"> NCBI_TaxID=77586 {ECO:0000313|EnsemblPlants:LPERR03G06750.1, ECO:0000313|Proteomes:UP000032180};</v>
      </c>
      <c r="M654" t="str">
        <f>VLOOKUP(B654,[2]taxonomy1!$B:$U,6,FALSE)</f>
        <v>Eukaryota</v>
      </c>
      <c r="N654" t="str">
        <f>VLOOKUP(B654,[2]taxonomy1!$B:$U,7,FALSE)</f>
        <v xml:space="preserve"> Viridiplantae</v>
      </c>
      <c r="O654" t="str">
        <f>VLOOKUP(B654,[2]taxonomy1!$B:$U,8,FALSE)</f>
        <v xml:space="preserve"> Streptophyta</v>
      </c>
      <c r="P654" t="str">
        <f>VLOOKUP(B654,[2]taxonomy1!$B:$U,9,FALSE)</f>
        <v xml:space="preserve"> Embryophyta</v>
      </c>
      <c r="Q654" t="str">
        <f>VLOOKUP(B654,[2]taxonomy1!$B:$U,10,FALSE)</f>
        <v xml:space="preserve"> Tracheophyta</v>
      </c>
      <c r="R654" t="str">
        <f>VLOOKUP(B654,[2]taxonomy1!$B:$U,11,FALSE)</f>
        <v>Spermatophyta</v>
      </c>
      <c r="S654" t="str">
        <f>VLOOKUP(B654,[2]taxonomy1!$B:$U,12,FALSE)</f>
        <v xml:space="preserve"> Magnoliophyta</v>
      </c>
      <c r="T654" t="str">
        <f>VLOOKUP(B654,[2]taxonomy1!$B:$U,13,FALSE)</f>
        <v xml:space="preserve"> Liliopsida</v>
      </c>
      <c r="U654" t="str">
        <f>VLOOKUP(B654,[2]taxonomy1!$B:$U,14,FALSE)</f>
        <v xml:space="preserve"> Poales</v>
      </c>
      <c r="V654" t="str">
        <f>VLOOKUP(B654,[2]taxonomy1!$B:$U,15,FALSE)</f>
        <v xml:space="preserve"> Poaceae</v>
      </c>
      <c r="W654" t="str">
        <f>VLOOKUP(B654,[2]taxonomy1!$B:$U,16,FALSE)</f>
        <v xml:space="preserve"> BOP clade</v>
      </c>
    </row>
    <row r="655" spans="1:23" x14ac:dyDescent="0.3">
      <c r="A655" t="s">
        <v>1240</v>
      </c>
      <c r="B655" t="s">
        <v>1241</v>
      </c>
      <c r="C655">
        <v>334</v>
      </c>
      <c r="D655" t="s">
        <v>10</v>
      </c>
      <c r="E655">
        <v>55</v>
      </c>
      <c r="F655">
        <v>327</v>
      </c>
      <c r="G655">
        <v>2735</v>
      </c>
      <c r="H655" t="s">
        <v>11</v>
      </c>
      <c r="I655" t="s">
        <v>10</v>
      </c>
      <c r="J655">
        <f t="shared" si="10"/>
        <v>272</v>
      </c>
      <c r="K655" t="str">
        <f>VLOOKUP(B655,[2]taxonomy1!$B:$U,2,FALSE)</f>
        <v xml:space="preserve"> Leersia perrieri.</v>
      </c>
      <c r="L655" t="str">
        <f>VLOOKUP(B655,[2]taxonomy1!$B:$U,4,FALSE)</f>
        <v xml:space="preserve"> NCBI_TaxID=77586 {ECO:0000313|EnsemblPlants:LPERR03G13740.1, ECO:0000313|Proteomes:UP000032180};</v>
      </c>
      <c r="M655" t="str">
        <f>VLOOKUP(B655,[2]taxonomy1!$B:$U,6,FALSE)</f>
        <v>Eukaryota</v>
      </c>
      <c r="N655" t="str">
        <f>VLOOKUP(B655,[2]taxonomy1!$B:$U,7,FALSE)</f>
        <v xml:space="preserve"> Viridiplantae</v>
      </c>
      <c r="O655" t="str">
        <f>VLOOKUP(B655,[2]taxonomy1!$B:$U,8,FALSE)</f>
        <v xml:space="preserve"> Streptophyta</v>
      </c>
      <c r="P655" t="str">
        <f>VLOOKUP(B655,[2]taxonomy1!$B:$U,9,FALSE)</f>
        <v xml:space="preserve"> Embryophyta</v>
      </c>
      <c r="Q655" t="str">
        <f>VLOOKUP(B655,[2]taxonomy1!$B:$U,10,FALSE)</f>
        <v xml:space="preserve"> Tracheophyta</v>
      </c>
      <c r="R655" t="str">
        <f>VLOOKUP(B655,[2]taxonomy1!$B:$U,11,FALSE)</f>
        <v>Spermatophyta</v>
      </c>
      <c r="S655" t="str">
        <f>VLOOKUP(B655,[2]taxonomy1!$B:$U,12,FALSE)</f>
        <v xml:space="preserve"> Magnoliophyta</v>
      </c>
      <c r="T655" t="str">
        <f>VLOOKUP(B655,[2]taxonomy1!$B:$U,13,FALSE)</f>
        <v xml:space="preserve"> Liliopsida</v>
      </c>
      <c r="U655" t="str">
        <f>VLOOKUP(B655,[2]taxonomy1!$B:$U,14,FALSE)</f>
        <v xml:space="preserve"> Poales</v>
      </c>
      <c r="V655" t="str">
        <f>VLOOKUP(B655,[2]taxonomy1!$B:$U,15,FALSE)</f>
        <v xml:space="preserve"> Poaceae</v>
      </c>
      <c r="W655" t="str">
        <f>VLOOKUP(B655,[2]taxonomy1!$B:$U,16,FALSE)</f>
        <v xml:space="preserve"> BOP clade</v>
      </c>
    </row>
    <row r="656" spans="1:23" x14ac:dyDescent="0.3">
      <c r="A656" t="s">
        <v>1242</v>
      </c>
      <c r="B656" t="s">
        <v>1243</v>
      </c>
      <c r="C656">
        <v>209</v>
      </c>
      <c r="D656" t="s">
        <v>10</v>
      </c>
      <c r="E656">
        <v>1</v>
      </c>
      <c r="F656">
        <v>185</v>
      </c>
      <c r="G656">
        <v>2735</v>
      </c>
      <c r="H656" t="s">
        <v>11</v>
      </c>
      <c r="I656" t="s">
        <v>10</v>
      </c>
      <c r="J656">
        <f t="shared" si="10"/>
        <v>184</v>
      </c>
      <c r="K656" t="str">
        <f>VLOOKUP(B656,[2]taxonomy1!$B:$U,2,FALSE)</f>
        <v xml:space="preserve"> Leersia perrieri.</v>
      </c>
      <c r="L656" t="str">
        <f>VLOOKUP(B656,[2]taxonomy1!$B:$U,4,FALSE)</f>
        <v xml:space="preserve"> NCBI_TaxID=77586 {ECO:0000313|EnsemblPlants:LPERR03G32480.1, ECO:0000313|Proteomes:UP000032180};</v>
      </c>
      <c r="M656" t="str">
        <f>VLOOKUP(B656,[2]taxonomy1!$B:$U,6,FALSE)</f>
        <v>Eukaryota</v>
      </c>
      <c r="N656" t="str">
        <f>VLOOKUP(B656,[2]taxonomy1!$B:$U,7,FALSE)</f>
        <v xml:space="preserve"> Viridiplantae</v>
      </c>
      <c r="O656" t="str">
        <f>VLOOKUP(B656,[2]taxonomy1!$B:$U,8,FALSE)</f>
        <v xml:space="preserve"> Streptophyta</v>
      </c>
      <c r="P656" t="str">
        <f>VLOOKUP(B656,[2]taxonomy1!$B:$U,9,FALSE)</f>
        <v xml:space="preserve"> Embryophyta</v>
      </c>
      <c r="Q656" t="str">
        <f>VLOOKUP(B656,[2]taxonomy1!$B:$U,10,FALSE)</f>
        <v xml:space="preserve"> Tracheophyta</v>
      </c>
      <c r="R656" t="str">
        <f>VLOOKUP(B656,[2]taxonomy1!$B:$U,11,FALSE)</f>
        <v>Spermatophyta</v>
      </c>
      <c r="S656" t="str">
        <f>VLOOKUP(B656,[2]taxonomy1!$B:$U,12,FALSE)</f>
        <v xml:space="preserve"> Magnoliophyta</v>
      </c>
      <c r="T656" t="str">
        <f>VLOOKUP(B656,[2]taxonomy1!$B:$U,13,FALSE)</f>
        <v xml:space="preserve"> Liliopsida</v>
      </c>
      <c r="U656" t="str">
        <f>VLOOKUP(B656,[2]taxonomy1!$B:$U,14,FALSE)</f>
        <v xml:space="preserve"> Poales</v>
      </c>
      <c r="V656" t="str">
        <f>VLOOKUP(B656,[2]taxonomy1!$B:$U,15,FALSE)</f>
        <v xml:space="preserve"> Poaceae</v>
      </c>
      <c r="W656" t="str">
        <f>VLOOKUP(B656,[2]taxonomy1!$B:$U,16,FALSE)</f>
        <v xml:space="preserve"> BOP clade</v>
      </c>
    </row>
    <row r="657" spans="1:23" x14ac:dyDescent="0.3">
      <c r="A657" t="s">
        <v>1244</v>
      </c>
      <c r="B657" t="s">
        <v>1245</v>
      </c>
      <c r="C657">
        <v>273</v>
      </c>
      <c r="D657" t="s">
        <v>10</v>
      </c>
      <c r="E657">
        <v>11</v>
      </c>
      <c r="F657">
        <v>266</v>
      </c>
      <c r="G657">
        <v>2735</v>
      </c>
      <c r="H657" t="s">
        <v>11</v>
      </c>
      <c r="I657" t="s">
        <v>10</v>
      </c>
      <c r="J657">
        <f t="shared" si="10"/>
        <v>255</v>
      </c>
      <c r="K657" t="str">
        <f>VLOOKUP(B657,[2]taxonomy1!$B:$U,2,FALSE)</f>
        <v xml:space="preserve"> Leersia perrieri.</v>
      </c>
      <c r="L657" t="str">
        <f>VLOOKUP(B657,[2]taxonomy1!$B:$U,4,FALSE)</f>
        <v xml:space="preserve"> NCBI_TaxID=77586 {ECO:0000313|EnsemblPlants:LPERR05G19860.1, ECO:0000313|Proteomes:UP000032180};</v>
      </c>
      <c r="M657" t="str">
        <f>VLOOKUP(B657,[2]taxonomy1!$B:$U,6,FALSE)</f>
        <v>Eukaryota</v>
      </c>
      <c r="N657" t="str">
        <f>VLOOKUP(B657,[2]taxonomy1!$B:$U,7,FALSE)</f>
        <v xml:space="preserve"> Viridiplantae</v>
      </c>
      <c r="O657" t="str">
        <f>VLOOKUP(B657,[2]taxonomy1!$B:$U,8,FALSE)</f>
        <v xml:space="preserve"> Streptophyta</v>
      </c>
      <c r="P657" t="str">
        <f>VLOOKUP(B657,[2]taxonomy1!$B:$U,9,FALSE)</f>
        <v xml:space="preserve"> Embryophyta</v>
      </c>
      <c r="Q657" t="str">
        <f>VLOOKUP(B657,[2]taxonomy1!$B:$U,10,FALSE)</f>
        <v xml:space="preserve"> Tracheophyta</v>
      </c>
      <c r="R657" t="str">
        <f>VLOOKUP(B657,[2]taxonomy1!$B:$U,11,FALSE)</f>
        <v>Spermatophyta</v>
      </c>
      <c r="S657" t="str">
        <f>VLOOKUP(B657,[2]taxonomy1!$B:$U,12,FALSE)</f>
        <v xml:space="preserve"> Magnoliophyta</v>
      </c>
      <c r="T657" t="str">
        <f>VLOOKUP(B657,[2]taxonomy1!$B:$U,13,FALSE)</f>
        <v xml:space="preserve"> Liliopsida</v>
      </c>
      <c r="U657" t="str">
        <f>VLOOKUP(B657,[2]taxonomy1!$B:$U,14,FALSE)</f>
        <v xml:space="preserve"> Poales</v>
      </c>
      <c r="V657" t="str">
        <f>VLOOKUP(B657,[2]taxonomy1!$B:$U,15,FALSE)</f>
        <v xml:space="preserve"> Poaceae</v>
      </c>
      <c r="W657" t="str">
        <f>VLOOKUP(B657,[2]taxonomy1!$B:$U,16,FALSE)</f>
        <v xml:space="preserve"> BOP clade</v>
      </c>
    </row>
    <row r="658" spans="1:23" x14ac:dyDescent="0.3">
      <c r="A658" t="s">
        <v>1246</v>
      </c>
      <c r="B658" t="s">
        <v>1247</v>
      </c>
      <c r="C658">
        <v>274</v>
      </c>
      <c r="D658" t="s">
        <v>10</v>
      </c>
      <c r="E658">
        <v>3</v>
      </c>
      <c r="F658">
        <v>267</v>
      </c>
      <c r="G658">
        <v>2735</v>
      </c>
      <c r="H658" t="s">
        <v>11</v>
      </c>
      <c r="I658" t="s">
        <v>10</v>
      </c>
      <c r="J658">
        <f t="shared" si="10"/>
        <v>264</v>
      </c>
      <c r="K658" t="str">
        <f>VLOOKUP(B658,[2]taxonomy1!$B:$U,2,FALSE)</f>
        <v xml:space="preserve"> Leersia perrieri.</v>
      </c>
      <c r="L658" t="str">
        <f>VLOOKUP(B658,[2]taxonomy1!$B:$U,4,FALSE)</f>
        <v xml:space="preserve"> NCBI_TaxID=77586 {ECO:0000313|EnsemblPlants:LPERR09G04980.1, ECO:0000313|Proteomes:UP000032180};</v>
      </c>
      <c r="M658" t="str">
        <f>VLOOKUP(B658,[2]taxonomy1!$B:$U,6,FALSE)</f>
        <v>Eukaryota</v>
      </c>
      <c r="N658" t="str">
        <f>VLOOKUP(B658,[2]taxonomy1!$B:$U,7,FALSE)</f>
        <v xml:space="preserve"> Viridiplantae</v>
      </c>
      <c r="O658" t="str">
        <f>VLOOKUP(B658,[2]taxonomy1!$B:$U,8,FALSE)</f>
        <v xml:space="preserve"> Streptophyta</v>
      </c>
      <c r="P658" t="str">
        <f>VLOOKUP(B658,[2]taxonomy1!$B:$U,9,FALSE)</f>
        <v xml:space="preserve"> Embryophyta</v>
      </c>
      <c r="Q658" t="str">
        <f>VLOOKUP(B658,[2]taxonomy1!$B:$U,10,FALSE)</f>
        <v xml:space="preserve"> Tracheophyta</v>
      </c>
      <c r="R658" t="str">
        <f>VLOOKUP(B658,[2]taxonomy1!$B:$U,11,FALSE)</f>
        <v>Spermatophyta</v>
      </c>
      <c r="S658" t="str">
        <f>VLOOKUP(B658,[2]taxonomy1!$B:$U,12,FALSE)</f>
        <v xml:space="preserve"> Magnoliophyta</v>
      </c>
      <c r="T658" t="str">
        <f>VLOOKUP(B658,[2]taxonomy1!$B:$U,13,FALSE)</f>
        <v xml:space="preserve"> Liliopsida</v>
      </c>
      <c r="U658" t="str">
        <f>VLOOKUP(B658,[2]taxonomy1!$B:$U,14,FALSE)</f>
        <v xml:space="preserve"> Poales</v>
      </c>
      <c r="V658" t="str">
        <f>VLOOKUP(B658,[2]taxonomy1!$B:$U,15,FALSE)</f>
        <v xml:space="preserve"> Poaceae</v>
      </c>
      <c r="W658" t="str">
        <f>VLOOKUP(B658,[2]taxonomy1!$B:$U,16,FALSE)</f>
        <v xml:space="preserve"> BOP clade</v>
      </c>
    </row>
    <row r="659" spans="1:23" x14ac:dyDescent="0.3">
      <c r="A659" t="s">
        <v>1248</v>
      </c>
      <c r="B659" t="s">
        <v>1249</v>
      </c>
      <c r="C659">
        <v>332</v>
      </c>
      <c r="D659" t="s">
        <v>10</v>
      </c>
      <c r="E659">
        <v>53</v>
      </c>
      <c r="F659">
        <v>325</v>
      </c>
      <c r="G659">
        <v>2735</v>
      </c>
      <c r="H659" t="s">
        <v>11</v>
      </c>
      <c r="I659" t="s">
        <v>10</v>
      </c>
      <c r="J659">
        <f t="shared" si="10"/>
        <v>272</v>
      </c>
      <c r="K659" t="str">
        <f>VLOOKUP(B659,[2]taxonomy1!$B:$U,2,FALSE)</f>
        <v xml:space="preserve"> Oryza glumipatula.</v>
      </c>
      <c r="L659" t="str">
        <f>VLOOKUP(B659,[2]taxonomy1!$B:$U,4,FALSE)</f>
        <v xml:space="preserve"> NCBI_TaxID=40148 {ECO:0000313|EnsemblPlants:OGLUM01G12630.1, ECO:0000313|Proteomes:UP000026961};</v>
      </c>
      <c r="M659" t="str">
        <f>VLOOKUP(B659,[2]taxonomy1!$B:$U,6,FALSE)</f>
        <v>Eukaryota</v>
      </c>
      <c r="N659" t="str">
        <f>VLOOKUP(B659,[2]taxonomy1!$B:$U,7,FALSE)</f>
        <v xml:space="preserve"> Viridiplantae</v>
      </c>
      <c r="O659" t="str">
        <f>VLOOKUP(B659,[2]taxonomy1!$B:$U,8,FALSE)</f>
        <v xml:space="preserve"> Streptophyta</v>
      </c>
      <c r="P659" t="str">
        <f>VLOOKUP(B659,[2]taxonomy1!$B:$U,9,FALSE)</f>
        <v xml:space="preserve"> Embryophyta</v>
      </c>
      <c r="Q659" t="str">
        <f>VLOOKUP(B659,[2]taxonomy1!$B:$U,10,FALSE)</f>
        <v xml:space="preserve"> Tracheophyta</v>
      </c>
      <c r="R659" t="str">
        <f>VLOOKUP(B659,[2]taxonomy1!$B:$U,11,FALSE)</f>
        <v>Spermatophyta</v>
      </c>
      <c r="S659" t="str">
        <f>VLOOKUP(B659,[2]taxonomy1!$B:$U,12,FALSE)</f>
        <v xml:space="preserve"> Magnoliophyta</v>
      </c>
      <c r="T659" t="str">
        <f>VLOOKUP(B659,[2]taxonomy1!$B:$U,13,FALSE)</f>
        <v xml:space="preserve"> Liliopsida</v>
      </c>
      <c r="U659" t="str">
        <f>VLOOKUP(B659,[2]taxonomy1!$B:$U,14,FALSE)</f>
        <v xml:space="preserve"> Poales</v>
      </c>
      <c r="V659" t="str">
        <f>VLOOKUP(B659,[2]taxonomy1!$B:$U,15,FALSE)</f>
        <v xml:space="preserve"> Poaceae</v>
      </c>
      <c r="W659" t="str">
        <f>VLOOKUP(B659,[2]taxonomy1!$B:$U,16,FALSE)</f>
        <v xml:space="preserve"> BOP clade</v>
      </c>
    </row>
    <row r="660" spans="1:23" x14ac:dyDescent="0.3">
      <c r="A660" t="s">
        <v>1250</v>
      </c>
      <c r="B660" t="s">
        <v>1251</v>
      </c>
      <c r="C660">
        <v>345</v>
      </c>
      <c r="D660" t="s">
        <v>10</v>
      </c>
      <c r="E660">
        <v>53</v>
      </c>
      <c r="F660">
        <v>338</v>
      </c>
      <c r="G660">
        <v>2735</v>
      </c>
      <c r="H660" t="s">
        <v>11</v>
      </c>
      <c r="I660" t="s">
        <v>10</v>
      </c>
      <c r="J660">
        <f t="shared" si="10"/>
        <v>285</v>
      </c>
      <c r="K660" t="str">
        <f>VLOOKUP(B660,[2]taxonomy1!$B:$U,2,FALSE)</f>
        <v xml:space="preserve"> Oryza glumipatula.</v>
      </c>
      <c r="L660" t="str">
        <f>VLOOKUP(B660,[2]taxonomy1!$B:$U,4,FALSE)</f>
        <v xml:space="preserve"> NCBI_TaxID=40148 {ECO:0000313|EnsemblPlants:OGLUM01G12630.2, ECO:0000313|Proteomes:UP000026961};</v>
      </c>
      <c r="M660" t="str">
        <f>VLOOKUP(B660,[2]taxonomy1!$B:$U,6,FALSE)</f>
        <v>Eukaryota</v>
      </c>
      <c r="N660" t="str">
        <f>VLOOKUP(B660,[2]taxonomy1!$B:$U,7,FALSE)</f>
        <v xml:space="preserve"> Viridiplantae</v>
      </c>
      <c r="O660" t="str">
        <f>VLOOKUP(B660,[2]taxonomy1!$B:$U,8,FALSE)</f>
        <v xml:space="preserve"> Streptophyta</v>
      </c>
      <c r="P660" t="str">
        <f>VLOOKUP(B660,[2]taxonomy1!$B:$U,9,FALSE)</f>
        <v xml:space="preserve"> Embryophyta</v>
      </c>
      <c r="Q660" t="str">
        <f>VLOOKUP(B660,[2]taxonomy1!$B:$U,10,FALSE)</f>
        <v xml:space="preserve"> Tracheophyta</v>
      </c>
      <c r="R660" t="str">
        <f>VLOOKUP(B660,[2]taxonomy1!$B:$U,11,FALSE)</f>
        <v>Spermatophyta</v>
      </c>
      <c r="S660" t="str">
        <f>VLOOKUP(B660,[2]taxonomy1!$B:$U,12,FALSE)</f>
        <v xml:space="preserve"> Magnoliophyta</v>
      </c>
      <c r="T660" t="str">
        <f>VLOOKUP(B660,[2]taxonomy1!$B:$U,13,FALSE)</f>
        <v xml:space="preserve"> Liliopsida</v>
      </c>
      <c r="U660" t="str">
        <f>VLOOKUP(B660,[2]taxonomy1!$B:$U,14,FALSE)</f>
        <v xml:space="preserve"> Poales</v>
      </c>
      <c r="V660" t="str">
        <f>VLOOKUP(B660,[2]taxonomy1!$B:$U,15,FALSE)</f>
        <v xml:space="preserve"> Poaceae</v>
      </c>
      <c r="W660" t="str">
        <f>VLOOKUP(B660,[2]taxonomy1!$B:$U,16,FALSE)</f>
        <v xml:space="preserve"> BOP clade</v>
      </c>
    </row>
    <row r="661" spans="1:23" x14ac:dyDescent="0.3">
      <c r="A661" t="s">
        <v>1252</v>
      </c>
      <c r="B661" t="s">
        <v>1253</v>
      </c>
      <c r="C661">
        <v>275</v>
      </c>
      <c r="D661" t="s">
        <v>10</v>
      </c>
      <c r="E661">
        <v>2</v>
      </c>
      <c r="F661">
        <v>268</v>
      </c>
      <c r="G661">
        <v>2735</v>
      </c>
      <c r="H661" t="s">
        <v>11</v>
      </c>
      <c r="I661" t="s">
        <v>10</v>
      </c>
      <c r="J661">
        <f t="shared" si="10"/>
        <v>266</v>
      </c>
      <c r="K661" t="str">
        <f>VLOOKUP(B661,[2]taxonomy1!$B:$U,2,FALSE)</f>
        <v xml:space="preserve"> Oryza glumipatula.</v>
      </c>
      <c r="L661" t="str">
        <f>VLOOKUP(B661,[2]taxonomy1!$B:$U,4,FALSE)</f>
        <v xml:space="preserve"> NCBI_TaxID=40148 {ECO:0000313|EnsemblPlants:OGLUM01G24720.1, ECO:0000313|Proteomes:UP000026961};</v>
      </c>
      <c r="M661" t="str">
        <f>VLOOKUP(B661,[2]taxonomy1!$B:$U,6,FALSE)</f>
        <v>Eukaryota</v>
      </c>
      <c r="N661" t="str">
        <f>VLOOKUP(B661,[2]taxonomy1!$B:$U,7,FALSE)</f>
        <v xml:space="preserve"> Viridiplantae</v>
      </c>
      <c r="O661" t="str">
        <f>VLOOKUP(B661,[2]taxonomy1!$B:$U,8,FALSE)</f>
        <v xml:space="preserve"> Streptophyta</v>
      </c>
      <c r="P661" t="str">
        <f>VLOOKUP(B661,[2]taxonomy1!$B:$U,9,FALSE)</f>
        <v xml:space="preserve"> Embryophyta</v>
      </c>
      <c r="Q661" t="str">
        <f>VLOOKUP(B661,[2]taxonomy1!$B:$U,10,FALSE)</f>
        <v xml:space="preserve"> Tracheophyta</v>
      </c>
      <c r="R661" t="str">
        <f>VLOOKUP(B661,[2]taxonomy1!$B:$U,11,FALSE)</f>
        <v>Spermatophyta</v>
      </c>
      <c r="S661" t="str">
        <f>VLOOKUP(B661,[2]taxonomy1!$B:$U,12,FALSE)</f>
        <v xml:space="preserve"> Magnoliophyta</v>
      </c>
      <c r="T661" t="str">
        <f>VLOOKUP(B661,[2]taxonomy1!$B:$U,13,FALSE)</f>
        <v xml:space="preserve"> Liliopsida</v>
      </c>
      <c r="U661" t="str">
        <f>VLOOKUP(B661,[2]taxonomy1!$B:$U,14,FALSE)</f>
        <v xml:space="preserve"> Poales</v>
      </c>
      <c r="V661" t="str">
        <f>VLOOKUP(B661,[2]taxonomy1!$B:$U,15,FALSE)</f>
        <v xml:space="preserve"> Poaceae</v>
      </c>
      <c r="W661" t="str">
        <f>VLOOKUP(B661,[2]taxonomy1!$B:$U,16,FALSE)</f>
        <v xml:space="preserve"> BOP clade</v>
      </c>
    </row>
    <row r="662" spans="1:23" x14ac:dyDescent="0.3">
      <c r="A662" t="s">
        <v>1254</v>
      </c>
      <c r="B662" t="s">
        <v>1255</v>
      </c>
      <c r="C662">
        <v>309</v>
      </c>
      <c r="D662" t="s">
        <v>10</v>
      </c>
      <c r="E662">
        <v>44</v>
      </c>
      <c r="F662">
        <v>302</v>
      </c>
      <c r="G662">
        <v>2735</v>
      </c>
      <c r="H662" t="s">
        <v>11</v>
      </c>
      <c r="I662" t="s">
        <v>10</v>
      </c>
      <c r="J662">
        <f t="shared" si="10"/>
        <v>258</v>
      </c>
      <c r="K662" t="str">
        <f>VLOOKUP(B662,[2]taxonomy1!$B:$U,2,FALSE)</f>
        <v xml:space="preserve"> Oryza glumipatula.</v>
      </c>
      <c r="L662" t="str">
        <f>VLOOKUP(B662,[2]taxonomy1!$B:$U,4,FALSE)</f>
        <v xml:space="preserve"> NCBI_TaxID=40148 {ECO:0000313|EnsemblPlants:OGLUM01G32830.1, ECO:0000313|Proteomes:UP000026961};</v>
      </c>
      <c r="M662" t="str">
        <f>VLOOKUP(B662,[2]taxonomy1!$B:$U,6,FALSE)</f>
        <v>Eukaryota</v>
      </c>
      <c r="N662" t="str">
        <f>VLOOKUP(B662,[2]taxonomy1!$B:$U,7,FALSE)</f>
        <v xml:space="preserve"> Viridiplantae</v>
      </c>
      <c r="O662" t="str">
        <f>VLOOKUP(B662,[2]taxonomy1!$B:$U,8,FALSE)</f>
        <v xml:space="preserve"> Streptophyta</v>
      </c>
      <c r="P662" t="str">
        <f>VLOOKUP(B662,[2]taxonomy1!$B:$U,9,FALSE)</f>
        <v xml:space="preserve"> Embryophyta</v>
      </c>
      <c r="Q662" t="str">
        <f>VLOOKUP(B662,[2]taxonomy1!$B:$U,10,FALSE)</f>
        <v xml:space="preserve"> Tracheophyta</v>
      </c>
      <c r="R662" t="str">
        <f>VLOOKUP(B662,[2]taxonomy1!$B:$U,11,FALSE)</f>
        <v>Spermatophyta</v>
      </c>
      <c r="S662" t="str">
        <f>VLOOKUP(B662,[2]taxonomy1!$B:$U,12,FALSE)</f>
        <v xml:space="preserve"> Magnoliophyta</v>
      </c>
      <c r="T662" t="str">
        <f>VLOOKUP(B662,[2]taxonomy1!$B:$U,13,FALSE)</f>
        <v xml:space="preserve"> Liliopsida</v>
      </c>
      <c r="U662" t="str">
        <f>VLOOKUP(B662,[2]taxonomy1!$B:$U,14,FALSE)</f>
        <v xml:space="preserve"> Poales</v>
      </c>
      <c r="V662" t="str">
        <f>VLOOKUP(B662,[2]taxonomy1!$B:$U,15,FALSE)</f>
        <v xml:space="preserve"> Poaceae</v>
      </c>
      <c r="W662" t="str">
        <f>VLOOKUP(B662,[2]taxonomy1!$B:$U,16,FALSE)</f>
        <v xml:space="preserve"> BOP clade</v>
      </c>
    </row>
    <row r="663" spans="1:23" x14ac:dyDescent="0.3">
      <c r="A663" t="s">
        <v>1256</v>
      </c>
      <c r="B663" t="s">
        <v>1257</v>
      </c>
      <c r="C663">
        <v>276</v>
      </c>
      <c r="D663" t="s">
        <v>10</v>
      </c>
      <c r="E663">
        <v>4</v>
      </c>
      <c r="F663">
        <v>269</v>
      </c>
      <c r="G663">
        <v>2735</v>
      </c>
      <c r="H663" t="s">
        <v>11</v>
      </c>
      <c r="I663" t="s">
        <v>10</v>
      </c>
      <c r="J663">
        <f t="shared" si="10"/>
        <v>265</v>
      </c>
      <c r="K663" t="str">
        <f>VLOOKUP(B663,[2]taxonomy1!$B:$U,2,FALSE)</f>
        <v xml:space="preserve"> Oryza glumipatula.</v>
      </c>
      <c r="L663" t="str">
        <f>VLOOKUP(B663,[2]taxonomy1!$B:$U,4,FALSE)</f>
        <v xml:space="preserve"> NCBI_TaxID=40148 {ECO:0000313|EnsemblPlants:OGLUM03G02890.1, ECO:0000313|Proteomes:UP000026961};</v>
      </c>
      <c r="M663" t="str">
        <f>VLOOKUP(B663,[2]taxonomy1!$B:$U,6,FALSE)</f>
        <v>Eukaryota</v>
      </c>
      <c r="N663" t="str">
        <f>VLOOKUP(B663,[2]taxonomy1!$B:$U,7,FALSE)</f>
        <v xml:space="preserve"> Viridiplantae</v>
      </c>
      <c r="O663" t="str">
        <f>VLOOKUP(B663,[2]taxonomy1!$B:$U,8,FALSE)</f>
        <v xml:space="preserve"> Streptophyta</v>
      </c>
      <c r="P663" t="str">
        <f>VLOOKUP(B663,[2]taxonomy1!$B:$U,9,FALSE)</f>
        <v xml:space="preserve"> Embryophyta</v>
      </c>
      <c r="Q663" t="str">
        <f>VLOOKUP(B663,[2]taxonomy1!$B:$U,10,FALSE)</f>
        <v xml:space="preserve"> Tracheophyta</v>
      </c>
      <c r="R663" t="str">
        <f>VLOOKUP(B663,[2]taxonomy1!$B:$U,11,FALSE)</f>
        <v>Spermatophyta</v>
      </c>
      <c r="S663" t="str">
        <f>VLOOKUP(B663,[2]taxonomy1!$B:$U,12,FALSE)</f>
        <v xml:space="preserve"> Magnoliophyta</v>
      </c>
      <c r="T663" t="str">
        <f>VLOOKUP(B663,[2]taxonomy1!$B:$U,13,FALSE)</f>
        <v xml:space="preserve"> Liliopsida</v>
      </c>
      <c r="U663" t="str">
        <f>VLOOKUP(B663,[2]taxonomy1!$B:$U,14,FALSE)</f>
        <v xml:space="preserve"> Poales</v>
      </c>
      <c r="V663" t="str">
        <f>VLOOKUP(B663,[2]taxonomy1!$B:$U,15,FALSE)</f>
        <v xml:space="preserve"> Poaceae</v>
      </c>
      <c r="W663" t="str">
        <f>VLOOKUP(B663,[2]taxonomy1!$B:$U,16,FALSE)</f>
        <v xml:space="preserve"> BOP clade</v>
      </c>
    </row>
    <row r="664" spans="1:23" x14ac:dyDescent="0.3">
      <c r="A664" t="s">
        <v>1258</v>
      </c>
      <c r="B664" t="s">
        <v>1259</v>
      </c>
      <c r="C664">
        <v>242</v>
      </c>
      <c r="D664" t="s">
        <v>10</v>
      </c>
      <c r="E664">
        <v>1</v>
      </c>
      <c r="F664">
        <v>235</v>
      </c>
      <c r="G664">
        <v>2735</v>
      </c>
      <c r="H664" t="s">
        <v>11</v>
      </c>
      <c r="I664" t="s">
        <v>10</v>
      </c>
      <c r="J664">
        <f t="shared" si="10"/>
        <v>234</v>
      </c>
      <c r="K664" t="str">
        <f>VLOOKUP(B664,[2]taxonomy1!$B:$U,2,FALSE)</f>
        <v xml:space="preserve"> Oryza glumipatula.</v>
      </c>
      <c r="L664" t="str">
        <f>VLOOKUP(B664,[2]taxonomy1!$B:$U,4,FALSE)</f>
        <v xml:space="preserve"> NCBI_TaxID=40148 {ECO:0000313|EnsemblPlants:OGLUM03G02890.2, ECO:0000313|Proteomes:UP000026961};</v>
      </c>
      <c r="M664" t="str">
        <f>VLOOKUP(B664,[2]taxonomy1!$B:$U,6,FALSE)</f>
        <v>Eukaryota</v>
      </c>
      <c r="N664" t="str">
        <f>VLOOKUP(B664,[2]taxonomy1!$B:$U,7,FALSE)</f>
        <v xml:space="preserve"> Viridiplantae</v>
      </c>
      <c r="O664" t="str">
        <f>VLOOKUP(B664,[2]taxonomy1!$B:$U,8,FALSE)</f>
        <v xml:space="preserve"> Streptophyta</v>
      </c>
      <c r="P664" t="str">
        <f>VLOOKUP(B664,[2]taxonomy1!$B:$U,9,FALSE)</f>
        <v xml:space="preserve"> Embryophyta</v>
      </c>
      <c r="Q664" t="str">
        <f>VLOOKUP(B664,[2]taxonomy1!$B:$U,10,FALSE)</f>
        <v xml:space="preserve"> Tracheophyta</v>
      </c>
      <c r="R664" t="str">
        <f>VLOOKUP(B664,[2]taxonomy1!$B:$U,11,FALSE)</f>
        <v>Spermatophyta</v>
      </c>
      <c r="S664" t="str">
        <f>VLOOKUP(B664,[2]taxonomy1!$B:$U,12,FALSE)</f>
        <v xml:space="preserve"> Magnoliophyta</v>
      </c>
      <c r="T664" t="str">
        <f>VLOOKUP(B664,[2]taxonomy1!$B:$U,13,FALSE)</f>
        <v xml:space="preserve"> Liliopsida</v>
      </c>
      <c r="U664" t="str">
        <f>VLOOKUP(B664,[2]taxonomy1!$B:$U,14,FALSE)</f>
        <v xml:space="preserve"> Poales</v>
      </c>
      <c r="V664" t="str">
        <f>VLOOKUP(B664,[2]taxonomy1!$B:$U,15,FALSE)</f>
        <v xml:space="preserve"> Poaceae</v>
      </c>
      <c r="W664" t="str">
        <f>VLOOKUP(B664,[2]taxonomy1!$B:$U,16,FALSE)</f>
        <v xml:space="preserve"> BOP clade</v>
      </c>
    </row>
    <row r="665" spans="1:23" x14ac:dyDescent="0.3">
      <c r="A665" t="s">
        <v>1260</v>
      </c>
      <c r="B665" t="s">
        <v>1261</v>
      </c>
      <c r="C665">
        <v>365</v>
      </c>
      <c r="D665" t="s">
        <v>10</v>
      </c>
      <c r="E665">
        <v>124</v>
      </c>
      <c r="F665">
        <v>358</v>
      </c>
      <c r="G665">
        <v>2735</v>
      </c>
      <c r="H665" t="s">
        <v>11</v>
      </c>
      <c r="I665" t="s">
        <v>10</v>
      </c>
      <c r="J665">
        <f t="shared" si="10"/>
        <v>234</v>
      </c>
      <c r="K665" t="str">
        <f>VLOOKUP(B665,[2]taxonomy1!$B:$U,2,FALSE)</f>
        <v xml:space="preserve"> Oryza glumipatula.</v>
      </c>
      <c r="L665" t="str">
        <f>VLOOKUP(B665,[2]taxonomy1!$B:$U,4,FALSE)</f>
        <v xml:space="preserve"> NCBI_TaxID=40148 {ECO:0000313|EnsemblPlants:OGLUM03G02890.3, ECO:0000313|Proteomes:UP000026961};</v>
      </c>
      <c r="M665" t="str">
        <f>VLOOKUP(B665,[2]taxonomy1!$B:$U,6,FALSE)</f>
        <v>Eukaryota</v>
      </c>
      <c r="N665" t="str">
        <f>VLOOKUP(B665,[2]taxonomy1!$B:$U,7,FALSE)</f>
        <v xml:space="preserve"> Viridiplantae</v>
      </c>
      <c r="O665" t="str">
        <f>VLOOKUP(B665,[2]taxonomy1!$B:$U,8,FALSE)</f>
        <v xml:space="preserve"> Streptophyta</v>
      </c>
      <c r="P665" t="str">
        <f>VLOOKUP(B665,[2]taxonomy1!$B:$U,9,FALSE)</f>
        <v xml:space="preserve"> Embryophyta</v>
      </c>
      <c r="Q665" t="str">
        <f>VLOOKUP(B665,[2]taxonomy1!$B:$U,10,FALSE)</f>
        <v xml:space="preserve"> Tracheophyta</v>
      </c>
      <c r="R665" t="str">
        <f>VLOOKUP(B665,[2]taxonomy1!$B:$U,11,FALSE)</f>
        <v>Spermatophyta</v>
      </c>
      <c r="S665" t="str">
        <f>VLOOKUP(B665,[2]taxonomy1!$B:$U,12,FALSE)</f>
        <v xml:space="preserve"> Magnoliophyta</v>
      </c>
      <c r="T665" t="str">
        <f>VLOOKUP(B665,[2]taxonomy1!$B:$U,13,FALSE)</f>
        <v xml:space="preserve"> Liliopsida</v>
      </c>
      <c r="U665" t="str">
        <f>VLOOKUP(B665,[2]taxonomy1!$B:$U,14,FALSE)</f>
        <v xml:space="preserve"> Poales</v>
      </c>
      <c r="V665" t="str">
        <f>VLOOKUP(B665,[2]taxonomy1!$B:$U,15,FALSE)</f>
        <v xml:space="preserve"> Poaceae</v>
      </c>
      <c r="W665" t="str">
        <f>VLOOKUP(B665,[2]taxonomy1!$B:$U,16,FALSE)</f>
        <v xml:space="preserve"> BOP clade</v>
      </c>
    </row>
    <row r="666" spans="1:23" x14ac:dyDescent="0.3">
      <c r="A666" t="s">
        <v>1262</v>
      </c>
      <c r="B666" t="s">
        <v>1263</v>
      </c>
      <c r="C666">
        <v>277</v>
      </c>
      <c r="D666" t="s">
        <v>10</v>
      </c>
      <c r="E666">
        <v>5</v>
      </c>
      <c r="F666">
        <v>270</v>
      </c>
      <c r="G666">
        <v>2735</v>
      </c>
      <c r="H666" t="s">
        <v>11</v>
      </c>
      <c r="I666" t="s">
        <v>10</v>
      </c>
      <c r="J666">
        <f t="shared" si="10"/>
        <v>265</v>
      </c>
      <c r="K666" t="str">
        <f>VLOOKUP(B666,[2]taxonomy1!$B:$U,2,FALSE)</f>
        <v xml:space="preserve"> Oryza glumipatula.</v>
      </c>
      <c r="L666" t="str">
        <f>VLOOKUP(B666,[2]taxonomy1!$B:$U,4,FALSE)</f>
        <v xml:space="preserve"> NCBI_TaxID=40148 {ECO:0000313|EnsemblPlants:OGLUM03G07490.1, ECO:0000313|Proteomes:UP000026961};</v>
      </c>
      <c r="M666" t="str">
        <f>VLOOKUP(B666,[2]taxonomy1!$B:$U,6,FALSE)</f>
        <v>Eukaryota</v>
      </c>
      <c r="N666" t="str">
        <f>VLOOKUP(B666,[2]taxonomy1!$B:$U,7,FALSE)</f>
        <v xml:space="preserve"> Viridiplantae</v>
      </c>
      <c r="O666" t="str">
        <f>VLOOKUP(B666,[2]taxonomy1!$B:$U,8,FALSE)</f>
        <v xml:space="preserve"> Streptophyta</v>
      </c>
      <c r="P666" t="str">
        <f>VLOOKUP(B666,[2]taxonomy1!$B:$U,9,FALSE)</f>
        <v xml:space="preserve"> Embryophyta</v>
      </c>
      <c r="Q666" t="str">
        <f>VLOOKUP(B666,[2]taxonomy1!$B:$U,10,FALSE)</f>
        <v xml:space="preserve"> Tracheophyta</v>
      </c>
      <c r="R666" t="str">
        <f>VLOOKUP(B666,[2]taxonomy1!$B:$U,11,FALSE)</f>
        <v>Spermatophyta</v>
      </c>
      <c r="S666" t="str">
        <f>VLOOKUP(B666,[2]taxonomy1!$B:$U,12,FALSE)</f>
        <v xml:space="preserve"> Magnoliophyta</v>
      </c>
      <c r="T666" t="str">
        <f>VLOOKUP(B666,[2]taxonomy1!$B:$U,13,FALSE)</f>
        <v xml:space="preserve"> Liliopsida</v>
      </c>
      <c r="U666" t="str">
        <f>VLOOKUP(B666,[2]taxonomy1!$B:$U,14,FALSE)</f>
        <v xml:space="preserve"> Poales</v>
      </c>
      <c r="V666" t="str">
        <f>VLOOKUP(B666,[2]taxonomy1!$B:$U,15,FALSE)</f>
        <v xml:space="preserve"> Poaceae</v>
      </c>
      <c r="W666" t="str">
        <f>VLOOKUP(B666,[2]taxonomy1!$B:$U,16,FALSE)</f>
        <v xml:space="preserve"> BOP clade</v>
      </c>
    </row>
    <row r="667" spans="1:23" x14ac:dyDescent="0.3">
      <c r="A667" t="s">
        <v>1264</v>
      </c>
      <c r="B667" t="s">
        <v>1265</v>
      </c>
      <c r="C667">
        <v>269</v>
      </c>
      <c r="D667" t="s">
        <v>10</v>
      </c>
      <c r="E667">
        <v>5</v>
      </c>
      <c r="F667">
        <v>262</v>
      </c>
      <c r="G667">
        <v>2735</v>
      </c>
      <c r="H667" t="s">
        <v>11</v>
      </c>
      <c r="I667" t="s">
        <v>10</v>
      </c>
      <c r="J667">
        <f t="shared" si="10"/>
        <v>257</v>
      </c>
      <c r="K667" t="str">
        <f>VLOOKUP(B667,[2]taxonomy1!$B:$U,2,FALSE)</f>
        <v xml:space="preserve"> Oryza glumipatula.</v>
      </c>
      <c r="L667" t="str">
        <f>VLOOKUP(B667,[2]taxonomy1!$B:$U,4,FALSE)</f>
        <v xml:space="preserve"> NCBI_TaxID=40148 {ECO:0000313|EnsemblPlants:OGLUM03G07490.2, ECO:0000313|Proteomes:UP000026961};</v>
      </c>
      <c r="M667" t="str">
        <f>VLOOKUP(B667,[2]taxonomy1!$B:$U,6,FALSE)</f>
        <v>Eukaryota</v>
      </c>
      <c r="N667" t="str">
        <f>VLOOKUP(B667,[2]taxonomy1!$B:$U,7,FALSE)</f>
        <v xml:space="preserve"> Viridiplantae</v>
      </c>
      <c r="O667" t="str">
        <f>VLOOKUP(B667,[2]taxonomy1!$B:$U,8,FALSE)</f>
        <v xml:space="preserve"> Streptophyta</v>
      </c>
      <c r="P667" t="str">
        <f>VLOOKUP(B667,[2]taxonomy1!$B:$U,9,FALSE)</f>
        <v xml:space="preserve"> Embryophyta</v>
      </c>
      <c r="Q667" t="str">
        <f>VLOOKUP(B667,[2]taxonomy1!$B:$U,10,FALSE)</f>
        <v xml:space="preserve"> Tracheophyta</v>
      </c>
      <c r="R667" t="str">
        <f>VLOOKUP(B667,[2]taxonomy1!$B:$U,11,FALSE)</f>
        <v>Spermatophyta</v>
      </c>
      <c r="S667" t="str">
        <f>VLOOKUP(B667,[2]taxonomy1!$B:$U,12,FALSE)</f>
        <v xml:space="preserve"> Magnoliophyta</v>
      </c>
      <c r="T667" t="str">
        <f>VLOOKUP(B667,[2]taxonomy1!$B:$U,13,FALSE)</f>
        <v xml:space="preserve"> Liliopsida</v>
      </c>
      <c r="U667" t="str">
        <f>VLOOKUP(B667,[2]taxonomy1!$B:$U,14,FALSE)</f>
        <v xml:space="preserve"> Poales</v>
      </c>
      <c r="V667" t="str">
        <f>VLOOKUP(B667,[2]taxonomy1!$B:$U,15,FALSE)</f>
        <v xml:space="preserve"> Poaceae</v>
      </c>
      <c r="W667" t="str">
        <f>VLOOKUP(B667,[2]taxonomy1!$B:$U,16,FALSE)</f>
        <v xml:space="preserve"> BOP clade</v>
      </c>
    </row>
    <row r="668" spans="1:23" x14ac:dyDescent="0.3">
      <c r="A668" t="s">
        <v>1266</v>
      </c>
      <c r="B668" t="s">
        <v>1267</v>
      </c>
      <c r="C668">
        <v>337</v>
      </c>
      <c r="D668" t="s">
        <v>10</v>
      </c>
      <c r="E668">
        <v>58</v>
      </c>
      <c r="F668">
        <v>330</v>
      </c>
      <c r="G668">
        <v>2735</v>
      </c>
      <c r="H668" t="s">
        <v>11</v>
      </c>
      <c r="I668" t="s">
        <v>10</v>
      </c>
      <c r="J668">
        <f t="shared" si="10"/>
        <v>272</v>
      </c>
      <c r="K668" t="str">
        <f>VLOOKUP(B668,[2]taxonomy1!$B:$U,2,FALSE)</f>
        <v xml:space="preserve"> Oryza glumipatula.</v>
      </c>
      <c r="L668" t="str">
        <f>VLOOKUP(B668,[2]taxonomy1!$B:$U,4,FALSE)</f>
        <v xml:space="preserve"> NCBI_TaxID=40148 {ECO:0000313|EnsemblPlants:OGLUM03G15830.1, ECO:0000313|Proteomes:UP000026961};</v>
      </c>
      <c r="M668" t="str">
        <f>VLOOKUP(B668,[2]taxonomy1!$B:$U,6,FALSE)</f>
        <v>Eukaryota</v>
      </c>
      <c r="N668" t="str">
        <f>VLOOKUP(B668,[2]taxonomy1!$B:$U,7,FALSE)</f>
        <v xml:space="preserve"> Viridiplantae</v>
      </c>
      <c r="O668" t="str">
        <f>VLOOKUP(B668,[2]taxonomy1!$B:$U,8,FALSE)</f>
        <v xml:space="preserve"> Streptophyta</v>
      </c>
      <c r="P668" t="str">
        <f>VLOOKUP(B668,[2]taxonomy1!$B:$U,9,FALSE)</f>
        <v xml:space="preserve"> Embryophyta</v>
      </c>
      <c r="Q668" t="str">
        <f>VLOOKUP(B668,[2]taxonomy1!$B:$U,10,FALSE)</f>
        <v xml:space="preserve"> Tracheophyta</v>
      </c>
      <c r="R668" t="str">
        <f>VLOOKUP(B668,[2]taxonomy1!$B:$U,11,FALSE)</f>
        <v>Spermatophyta</v>
      </c>
      <c r="S668" t="str">
        <f>VLOOKUP(B668,[2]taxonomy1!$B:$U,12,FALSE)</f>
        <v xml:space="preserve"> Magnoliophyta</v>
      </c>
      <c r="T668" t="str">
        <f>VLOOKUP(B668,[2]taxonomy1!$B:$U,13,FALSE)</f>
        <v xml:space="preserve"> Liliopsida</v>
      </c>
      <c r="U668" t="str">
        <f>VLOOKUP(B668,[2]taxonomy1!$B:$U,14,FALSE)</f>
        <v xml:space="preserve"> Poales</v>
      </c>
      <c r="V668" t="str">
        <f>VLOOKUP(B668,[2]taxonomy1!$B:$U,15,FALSE)</f>
        <v xml:space="preserve"> Poaceae</v>
      </c>
      <c r="W668" t="str">
        <f>VLOOKUP(B668,[2]taxonomy1!$B:$U,16,FALSE)</f>
        <v xml:space="preserve"> BOP clade</v>
      </c>
    </row>
    <row r="669" spans="1:23" x14ac:dyDescent="0.3">
      <c r="A669" t="s">
        <v>1268</v>
      </c>
      <c r="B669" t="s">
        <v>1269</v>
      </c>
      <c r="C669">
        <v>207</v>
      </c>
      <c r="D669" t="s">
        <v>10</v>
      </c>
      <c r="E669">
        <v>21</v>
      </c>
      <c r="F669">
        <v>200</v>
      </c>
      <c r="G669">
        <v>2735</v>
      </c>
      <c r="H669" t="s">
        <v>11</v>
      </c>
      <c r="I669" t="s">
        <v>10</v>
      </c>
      <c r="J669">
        <f t="shared" si="10"/>
        <v>179</v>
      </c>
      <c r="K669" t="str">
        <f>VLOOKUP(B669,[2]taxonomy1!$B:$U,2,FALSE)</f>
        <v xml:space="preserve"> Oryza glumipatula.</v>
      </c>
      <c r="L669" t="str">
        <f>VLOOKUP(B669,[2]taxonomy1!$B:$U,4,FALSE)</f>
        <v xml:space="preserve"> NCBI_TaxID=40148 {ECO:0000313|EnsemblPlants:OGLUM05G25370.1, ECO:0000313|Proteomes:UP000026961};</v>
      </c>
      <c r="M669" t="str">
        <f>VLOOKUP(B669,[2]taxonomy1!$B:$U,6,FALSE)</f>
        <v>Eukaryota</v>
      </c>
      <c r="N669" t="str">
        <f>VLOOKUP(B669,[2]taxonomy1!$B:$U,7,FALSE)</f>
        <v xml:space="preserve"> Viridiplantae</v>
      </c>
      <c r="O669" t="str">
        <f>VLOOKUP(B669,[2]taxonomy1!$B:$U,8,FALSE)</f>
        <v xml:space="preserve"> Streptophyta</v>
      </c>
      <c r="P669" t="str">
        <f>VLOOKUP(B669,[2]taxonomy1!$B:$U,9,FALSE)</f>
        <v xml:space="preserve"> Embryophyta</v>
      </c>
      <c r="Q669" t="str">
        <f>VLOOKUP(B669,[2]taxonomy1!$B:$U,10,FALSE)</f>
        <v xml:space="preserve"> Tracheophyta</v>
      </c>
      <c r="R669" t="str">
        <f>VLOOKUP(B669,[2]taxonomy1!$B:$U,11,FALSE)</f>
        <v>Spermatophyta</v>
      </c>
      <c r="S669" t="str">
        <f>VLOOKUP(B669,[2]taxonomy1!$B:$U,12,FALSE)</f>
        <v xml:space="preserve"> Magnoliophyta</v>
      </c>
      <c r="T669" t="str">
        <f>VLOOKUP(B669,[2]taxonomy1!$B:$U,13,FALSE)</f>
        <v xml:space="preserve"> Liliopsida</v>
      </c>
      <c r="U669" t="str">
        <f>VLOOKUP(B669,[2]taxonomy1!$B:$U,14,FALSE)</f>
        <v xml:space="preserve"> Poales</v>
      </c>
      <c r="V669" t="str">
        <f>VLOOKUP(B669,[2]taxonomy1!$B:$U,15,FALSE)</f>
        <v xml:space="preserve"> Poaceae</v>
      </c>
      <c r="W669" t="str">
        <f>VLOOKUP(B669,[2]taxonomy1!$B:$U,16,FALSE)</f>
        <v xml:space="preserve"> BOP clade</v>
      </c>
    </row>
    <row r="670" spans="1:23" x14ac:dyDescent="0.3">
      <c r="A670" t="s">
        <v>1270</v>
      </c>
      <c r="B670" t="s">
        <v>1271</v>
      </c>
      <c r="C670">
        <v>334</v>
      </c>
      <c r="D670" t="s">
        <v>10</v>
      </c>
      <c r="E670">
        <v>55</v>
      </c>
      <c r="F670">
        <v>327</v>
      </c>
      <c r="G670">
        <v>2735</v>
      </c>
      <c r="H670" t="s">
        <v>11</v>
      </c>
      <c r="I670" t="s">
        <v>10</v>
      </c>
      <c r="J670">
        <f t="shared" si="10"/>
        <v>272</v>
      </c>
      <c r="K670" t="str">
        <f>VLOOKUP(B670,[2]taxonomy1!$B:$U,2,FALSE)</f>
        <v xml:space="preserve"> Oryza punctata (Red rice).</v>
      </c>
      <c r="L670" t="str">
        <f>VLOOKUP(B670,[2]taxonomy1!$B:$U,4,FALSE)</f>
        <v xml:space="preserve"> NCBI_TaxID=4537 {ECO:0000313|EnsemblPlants:OPUNC01G10990.1, ECO:0000313|Proteomes:UP000026962};</v>
      </c>
      <c r="M670" t="str">
        <f>VLOOKUP(B670,[2]taxonomy1!$B:$U,6,FALSE)</f>
        <v>Eukaryota</v>
      </c>
      <c r="N670" t="str">
        <f>VLOOKUP(B670,[2]taxonomy1!$B:$U,7,FALSE)</f>
        <v xml:space="preserve"> Viridiplantae</v>
      </c>
      <c r="O670" t="str">
        <f>VLOOKUP(B670,[2]taxonomy1!$B:$U,8,FALSE)</f>
        <v xml:space="preserve"> Streptophyta</v>
      </c>
      <c r="P670" t="str">
        <f>VLOOKUP(B670,[2]taxonomy1!$B:$U,9,FALSE)</f>
        <v xml:space="preserve"> Embryophyta</v>
      </c>
      <c r="Q670" t="str">
        <f>VLOOKUP(B670,[2]taxonomy1!$B:$U,10,FALSE)</f>
        <v xml:space="preserve"> Tracheophyta</v>
      </c>
      <c r="R670" t="str">
        <f>VLOOKUP(B670,[2]taxonomy1!$B:$U,11,FALSE)</f>
        <v>Spermatophyta</v>
      </c>
      <c r="S670" t="str">
        <f>VLOOKUP(B670,[2]taxonomy1!$B:$U,12,FALSE)</f>
        <v xml:space="preserve"> Magnoliophyta</v>
      </c>
      <c r="T670" t="str">
        <f>VLOOKUP(B670,[2]taxonomy1!$B:$U,13,FALSE)</f>
        <v xml:space="preserve"> Liliopsida</v>
      </c>
      <c r="U670" t="str">
        <f>VLOOKUP(B670,[2]taxonomy1!$B:$U,14,FALSE)</f>
        <v xml:space="preserve"> Poales</v>
      </c>
      <c r="V670" t="str">
        <f>VLOOKUP(B670,[2]taxonomy1!$B:$U,15,FALSE)</f>
        <v xml:space="preserve"> Poaceae</v>
      </c>
      <c r="W670" t="str">
        <f>VLOOKUP(B670,[2]taxonomy1!$B:$U,16,FALSE)</f>
        <v xml:space="preserve"> BOP clade</v>
      </c>
    </row>
    <row r="671" spans="1:23" x14ac:dyDescent="0.3">
      <c r="A671" t="s">
        <v>1272</v>
      </c>
      <c r="B671" t="s">
        <v>1273</v>
      </c>
      <c r="C671">
        <v>275</v>
      </c>
      <c r="D671" t="s">
        <v>10</v>
      </c>
      <c r="E671">
        <v>2</v>
      </c>
      <c r="F671">
        <v>268</v>
      </c>
      <c r="G671">
        <v>2735</v>
      </c>
      <c r="H671" t="s">
        <v>11</v>
      </c>
      <c r="I671" t="s">
        <v>10</v>
      </c>
      <c r="J671">
        <f t="shared" si="10"/>
        <v>266</v>
      </c>
      <c r="K671" t="str">
        <f>VLOOKUP(B671,[2]taxonomy1!$B:$U,2,FALSE)</f>
        <v xml:space="preserve"> Oryza punctata (Red rice).</v>
      </c>
      <c r="L671" t="str">
        <f>VLOOKUP(B671,[2]taxonomy1!$B:$U,4,FALSE)</f>
        <v xml:space="preserve"> NCBI_TaxID=4537 {ECO:0000313|EnsemblPlants:OPUNC01G21120.1, ECO:0000313|Proteomes:UP000026962};</v>
      </c>
      <c r="M671" t="str">
        <f>VLOOKUP(B671,[2]taxonomy1!$B:$U,6,FALSE)</f>
        <v>Eukaryota</v>
      </c>
      <c r="N671" t="str">
        <f>VLOOKUP(B671,[2]taxonomy1!$B:$U,7,FALSE)</f>
        <v xml:space="preserve"> Viridiplantae</v>
      </c>
      <c r="O671" t="str">
        <f>VLOOKUP(B671,[2]taxonomy1!$B:$U,8,FALSE)</f>
        <v xml:space="preserve"> Streptophyta</v>
      </c>
      <c r="P671" t="str">
        <f>VLOOKUP(B671,[2]taxonomy1!$B:$U,9,FALSE)</f>
        <v xml:space="preserve"> Embryophyta</v>
      </c>
      <c r="Q671" t="str">
        <f>VLOOKUP(B671,[2]taxonomy1!$B:$U,10,FALSE)</f>
        <v xml:space="preserve"> Tracheophyta</v>
      </c>
      <c r="R671" t="str">
        <f>VLOOKUP(B671,[2]taxonomy1!$B:$U,11,FALSE)</f>
        <v>Spermatophyta</v>
      </c>
      <c r="S671" t="str">
        <f>VLOOKUP(B671,[2]taxonomy1!$B:$U,12,FALSE)</f>
        <v xml:space="preserve"> Magnoliophyta</v>
      </c>
      <c r="T671" t="str">
        <f>VLOOKUP(B671,[2]taxonomy1!$B:$U,13,FALSE)</f>
        <v xml:space="preserve"> Liliopsida</v>
      </c>
      <c r="U671" t="str">
        <f>VLOOKUP(B671,[2]taxonomy1!$B:$U,14,FALSE)</f>
        <v xml:space="preserve"> Poales</v>
      </c>
      <c r="V671" t="str">
        <f>VLOOKUP(B671,[2]taxonomy1!$B:$U,15,FALSE)</f>
        <v xml:space="preserve"> Poaceae</v>
      </c>
      <c r="W671" t="str">
        <f>VLOOKUP(B671,[2]taxonomy1!$B:$U,16,FALSE)</f>
        <v xml:space="preserve"> BOP clade</v>
      </c>
    </row>
    <row r="672" spans="1:23" x14ac:dyDescent="0.3">
      <c r="A672" t="s">
        <v>1274</v>
      </c>
      <c r="B672" t="s">
        <v>1275</v>
      </c>
      <c r="C672">
        <v>313</v>
      </c>
      <c r="D672" t="s">
        <v>10</v>
      </c>
      <c r="E672">
        <v>51</v>
      </c>
      <c r="F672">
        <v>306</v>
      </c>
      <c r="G672">
        <v>2735</v>
      </c>
      <c r="H672" t="s">
        <v>11</v>
      </c>
      <c r="I672" t="s">
        <v>10</v>
      </c>
      <c r="J672">
        <f t="shared" si="10"/>
        <v>255</v>
      </c>
      <c r="K672" t="str">
        <f>VLOOKUP(B672,[2]taxonomy1!$B:$U,2,FALSE)</f>
        <v xml:space="preserve"> Oryza punctata (Red rice).</v>
      </c>
      <c r="L672" t="str">
        <f>VLOOKUP(B672,[2]taxonomy1!$B:$U,4,FALSE)</f>
        <v xml:space="preserve"> NCBI_TaxID=4537 {ECO:0000313|EnsemblPlants:OPUNC01G28590.1, ECO:0000313|Proteomes:UP000026962};</v>
      </c>
      <c r="M672" t="str">
        <f>VLOOKUP(B672,[2]taxonomy1!$B:$U,6,FALSE)</f>
        <v>Eukaryota</v>
      </c>
      <c r="N672" t="str">
        <f>VLOOKUP(B672,[2]taxonomy1!$B:$U,7,FALSE)</f>
        <v xml:space="preserve"> Viridiplantae</v>
      </c>
      <c r="O672" t="str">
        <f>VLOOKUP(B672,[2]taxonomy1!$B:$U,8,FALSE)</f>
        <v xml:space="preserve"> Streptophyta</v>
      </c>
      <c r="P672" t="str">
        <f>VLOOKUP(B672,[2]taxonomy1!$B:$U,9,FALSE)</f>
        <v xml:space="preserve"> Embryophyta</v>
      </c>
      <c r="Q672" t="str">
        <f>VLOOKUP(B672,[2]taxonomy1!$B:$U,10,FALSE)</f>
        <v xml:space="preserve"> Tracheophyta</v>
      </c>
      <c r="R672" t="str">
        <f>VLOOKUP(B672,[2]taxonomy1!$B:$U,11,FALSE)</f>
        <v>Spermatophyta</v>
      </c>
      <c r="S672" t="str">
        <f>VLOOKUP(B672,[2]taxonomy1!$B:$U,12,FALSE)</f>
        <v xml:space="preserve"> Magnoliophyta</v>
      </c>
      <c r="T672" t="str">
        <f>VLOOKUP(B672,[2]taxonomy1!$B:$U,13,FALSE)</f>
        <v xml:space="preserve"> Liliopsida</v>
      </c>
      <c r="U672" t="str">
        <f>VLOOKUP(B672,[2]taxonomy1!$B:$U,14,FALSE)</f>
        <v xml:space="preserve"> Poales</v>
      </c>
      <c r="V672" t="str">
        <f>VLOOKUP(B672,[2]taxonomy1!$B:$U,15,FALSE)</f>
        <v xml:space="preserve"> Poaceae</v>
      </c>
      <c r="W672" t="str">
        <f>VLOOKUP(B672,[2]taxonomy1!$B:$U,16,FALSE)</f>
        <v xml:space="preserve"> BOP clade</v>
      </c>
    </row>
    <row r="673" spans="1:23" x14ac:dyDescent="0.3">
      <c r="A673" t="s">
        <v>1276</v>
      </c>
      <c r="B673" t="s">
        <v>1277</v>
      </c>
      <c r="C673">
        <v>95</v>
      </c>
      <c r="D673" t="s">
        <v>10</v>
      </c>
      <c r="E673">
        <v>5</v>
      </c>
      <c r="F673">
        <v>85</v>
      </c>
      <c r="G673">
        <v>2735</v>
      </c>
      <c r="H673" t="s">
        <v>11</v>
      </c>
      <c r="I673" t="s">
        <v>10</v>
      </c>
      <c r="J673">
        <f t="shared" si="10"/>
        <v>80</v>
      </c>
      <c r="K673" t="str">
        <f>VLOOKUP(B673,[2]taxonomy1!$B:$U,2,FALSE)</f>
        <v xml:space="preserve"> Oryza punctata (Red rice).</v>
      </c>
      <c r="L673" t="str">
        <f>VLOOKUP(B673,[2]taxonomy1!$B:$U,4,FALSE)</f>
        <v xml:space="preserve"> NCBI_TaxID=4537 {ECO:0000313|EnsemblPlants:OPUNC03G02700.1, ECO:0000313|Proteomes:UP000026962};</v>
      </c>
      <c r="M673" t="str">
        <f>VLOOKUP(B673,[2]taxonomy1!$B:$U,6,FALSE)</f>
        <v>Eukaryota</v>
      </c>
      <c r="N673" t="str">
        <f>VLOOKUP(B673,[2]taxonomy1!$B:$U,7,FALSE)</f>
        <v xml:space="preserve"> Viridiplantae</v>
      </c>
      <c r="O673" t="str">
        <f>VLOOKUP(B673,[2]taxonomy1!$B:$U,8,FALSE)</f>
        <v xml:space="preserve"> Streptophyta</v>
      </c>
      <c r="P673" t="str">
        <f>VLOOKUP(B673,[2]taxonomy1!$B:$U,9,FALSE)</f>
        <v xml:space="preserve"> Embryophyta</v>
      </c>
      <c r="Q673" t="str">
        <f>VLOOKUP(B673,[2]taxonomy1!$B:$U,10,FALSE)</f>
        <v xml:space="preserve"> Tracheophyta</v>
      </c>
      <c r="R673" t="str">
        <f>VLOOKUP(B673,[2]taxonomy1!$B:$U,11,FALSE)</f>
        <v>Spermatophyta</v>
      </c>
      <c r="S673" t="str">
        <f>VLOOKUP(B673,[2]taxonomy1!$B:$U,12,FALSE)</f>
        <v xml:space="preserve"> Magnoliophyta</v>
      </c>
      <c r="T673" t="str">
        <f>VLOOKUP(B673,[2]taxonomy1!$B:$U,13,FALSE)</f>
        <v xml:space="preserve"> Liliopsida</v>
      </c>
      <c r="U673" t="str">
        <f>VLOOKUP(B673,[2]taxonomy1!$B:$U,14,FALSE)</f>
        <v xml:space="preserve"> Poales</v>
      </c>
      <c r="V673" t="str">
        <f>VLOOKUP(B673,[2]taxonomy1!$B:$U,15,FALSE)</f>
        <v xml:space="preserve"> Poaceae</v>
      </c>
      <c r="W673" t="str">
        <f>VLOOKUP(B673,[2]taxonomy1!$B:$U,16,FALSE)</f>
        <v xml:space="preserve"> BOP clade</v>
      </c>
    </row>
    <row r="674" spans="1:23" x14ac:dyDescent="0.3">
      <c r="A674" t="s">
        <v>1278</v>
      </c>
      <c r="B674" t="s">
        <v>1279</v>
      </c>
      <c r="C674">
        <v>276</v>
      </c>
      <c r="D674" t="s">
        <v>10</v>
      </c>
      <c r="E674">
        <v>4</v>
      </c>
      <c r="F674">
        <v>269</v>
      </c>
      <c r="G674">
        <v>2735</v>
      </c>
      <c r="H674" t="s">
        <v>11</v>
      </c>
      <c r="I674" t="s">
        <v>10</v>
      </c>
      <c r="J674">
        <f t="shared" si="10"/>
        <v>265</v>
      </c>
      <c r="K674" t="str">
        <f>VLOOKUP(B674,[2]taxonomy1!$B:$U,2,FALSE)</f>
        <v xml:space="preserve"> Oryza punctata (Red rice).</v>
      </c>
      <c r="L674" t="str">
        <f>VLOOKUP(B674,[2]taxonomy1!$B:$U,4,FALSE)</f>
        <v xml:space="preserve"> NCBI_TaxID=4537 {ECO:0000313|EnsemblPlants:OPUNC03G02700.3, ECO:0000313|Proteomes:UP000026962};</v>
      </c>
      <c r="M674" t="str">
        <f>VLOOKUP(B674,[2]taxonomy1!$B:$U,6,FALSE)</f>
        <v>Eukaryota</v>
      </c>
      <c r="N674" t="str">
        <f>VLOOKUP(B674,[2]taxonomy1!$B:$U,7,FALSE)</f>
        <v xml:space="preserve"> Viridiplantae</v>
      </c>
      <c r="O674" t="str">
        <f>VLOOKUP(B674,[2]taxonomy1!$B:$U,8,FALSE)</f>
        <v xml:space="preserve"> Streptophyta</v>
      </c>
      <c r="P674" t="str">
        <f>VLOOKUP(B674,[2]taxonomy1!$B:$U,9,FALSE)</f>
        <v xml:space="preserve"> Embryophyta</v>
      </c>
      <c r="Q674" t="str">
        <f>VLOOKUP(B674,[2]taxonomy1!$B:$U,10,FALSE)</f>
        <v xml:space="preserve"> Tracheophyta</v>
      </c>
      <c r="R674" t="str">
        <f>VLOOKUP(B674,[2]taxonomy1!$B:$U,11,FALSE)</f>
        <v>Spermatophyta</v>
      </c>
      <c r="S674" t="str">
        <f>VLOOKUP(B674,[2]taxonomy1!$B:$U,12,FALSE)</f>
        <v xml:space="preserve"> Magnoliophyta</v>
      </c>
      <c r="T674" t="str">
        <f>VLOOKUP(B674,[2]taxonomy1!$B:$U,13,FALSE)</f>
        <v xml:space="preserve"> Liliopsida</v>
      </c>
      <c r="U674" t="str">
        <f>VLOOKUP(B674,[2]taxonomy1!$B:$U,14,FALSE)</f>
        <v xml:space="preserve"> Poales</v>
      </c>
      <c r="V674" t="str">
        <f>VLOOKUP(B674,[2]taxonomy1!$B:$U,15,FALSE)</f>
        <v xml:space="preserve"> Poaceae</v>
      </c>
      <c r="W674" t="str">
        <f>VLOOKUP(B674,[2]taxonomy1!$B:$U,16,FALSE)</f>
        <v xml:space="preserve"> BOP clade</v>
      </c>
    </row>
    <row r="675" spans="1:23" x14ac:dyDescent="0.3">
      <c r="A675" t="s">
        <v>1280</v>
      </c>
      <c r="B675" t="s">
        <v>1281</v>
      </c>
      <c r="C675">
        <v>88</v>
      </c>
      <c r="D675" t="s">
        <v>10</v>
      </c>
      <c r="E675">
        <v>5</v>
      </c>
      <c r="F675">
        <v>81</v>
      </c>
      <c r="G675">
        <v>2735</v>
      </c>
      <c r="H675" t="s">
        <v>11</v>
      </c>
      <c r="I675" t="s">
        <v>10</v>
      </c>
      <c r="J675">
        <f t="shared" si="10"/>
        <v>76</v>
      </c>
      <c r="K675" t="str">
        <f>VLOOKUP(B675,[2]taxonomy1!$B:$U,2,FALSE)</f>
        <v xml:space="preserve"> Oryza punctata (Red rice).</v>
      </c>
      <c r="L675" t="str">
        <f>VLOOKUP(B675,[2]taxonomy1!$B:$U,4,FALSE)</f>
        <v xml:space="preserve"> NCBI_TaxID=4537 {ECO:0000313|EnsemblPlants:OPUNC03G02700.4, ECO:0000313|Proteomes:UP000026962};</v>
      </c>
      <c r="M675" t="str">
        <f>VLOOKUP(B675,[2]taxonomy1!$B:$U,6,FALSE)</f>
        <v>Eukaryota</v>
      </c>
      <c r="N675" t="str">
        <f>VLOOKUP(B675,[2]taxonomy1!$B:$U,7,FALSE)</f>
        <v xml:space="preserve"> Viridiplantae</v>
      </c>
      <c r="O675" t="str">
        <f>VLOOKUP(B675,[2]taxonomy1!$B:$U,8,FALSE)</f>
        <v xml:space="preserve"> Streptophyta</v>
      </c>
      <c r="P675" t="str">
        <f>VLOOKUP(B675,[2]taxonomy1!$B:$U,9,FALSE)</f>
        <v xml:space="preserve"> Embryophyta</v>
      </c>
      <c r="Q675" t="str">
        <f>VLOOKUP(B675,[2]taxonomy1!$B:$U,10,FALSE)</f>
        <v xml:space="preserve"> Tracheophyta</v>
      </c>
      <c r="R675" t="str">
        <f>VLOOKUP(B675,[2]taxonomy1!$B:$U,11,FALSE)</f>
        <v>Spermatophyta</v>
      </c>
      <c r="S675" t="str">
        <f>VLOOKUP(B675,[2]taxonomy1!$B:$U,12,FALSE)</f>
        <v xml:space="preserve"> Magnoliophyta</v>
      </c>
      <c r="T675" t="str">
        <f>VLOOKUP(B675,[2]taxonomy1!$B:$U,13,FALSE)</f>
        <v xml:space="preserve"> Liliopsida</v>
      </c>
      <c r="U675" t="str">
        <f>VLOOKUP(B675,[2]taxonomy1!$B:$U,14,FALSE)</f>
        <v xml:space="preserve"> Poales</v>
      </c>
      <c r="V675" t="str">
        <f>VLOOKUP(B675,[2]taxonomy1!$B:$U,15,FALSE)</f>
        <v xml:space="preserve"> Poaceae</v>
      </c>
      <c r="W675" t="str">
        <f>VLOOKUP(B675,[2]taxonomy1!$B:$U,16,FALSE)</f>
        <v xml:space="preserve"> BOP clade</v>
      </c>
    </row>
    <row r="676" spans="1:23" x14ac:dyDescent="0.3">
      <c r="A676" t="s">
        <v>1282</v>
      </c>
      <c r="B676" t="s">
        <v>1283</v>
      </c>
      <c r="C676">
        <v>277</v>
      </c>
      <c r="D676" t="s">
        <v>10</v>
      </c>
      <c r="E676">
        <v>5</v>
      </c>
      <c r="F676">
        <v>270</v>
      </c>
      <c r="G676">
        <v>2735</v>
      </c>
      <c r="H676" t="s">
        <v>11</v>
      </c>
      <c r="I676" t="s">
        <v>10</v>
      </c>
      <c r="J676">
        <f t="shared" si="10"/>
        <v>265</v>
      </c>
      <c r="K676" t="str">
        <f>VLOOKUP(B676,[2]taxonomy1!$B:$U,2,FALSE)</f>
        <v xml:space="preserve"> Oryza punctata (Red rice).</v>
      </c>
      <c r="L676" t="str">
        <f>VLOOKUP(B676,[2]taxonomy1!$B:$U,4,FALSE)</f>
        <v xml:space="preserve"> NCBI_TaxID=4537 {ECO:0000313|EnsemblPlants:OPUNC03G07150.1, ECO:0000313|Proteomes:UP000026962};</v>
      </c>
      <c r="M676" t="str">
        <f>VLOOKUP(B676,[2]taxonomy1!$B:$U,6,FALSE)</f>
        <v>Eukaryota</v>
      </c>
      <c r="N676" t="str">
        <f>VLOOKUP(B676,[2]taxonomy1!$B:$U,7,FALSE)</f>
        <v xml:space="preserve"> Viridiplantae</v>
      </c>
      <c r="O676" t="str">
        <f>VLOOKUP(B676,[2]taxonomy1!$B:$U,8,FALSE)</f>
        <v xml:space="preserve"> Streptophyta</v>
      </c>
      <c r="P676" t="str">
        <f>VLOOKUP(B676,[2]taxonomy1!$B:$U,9,FALSE)</f>
        <v xml:space="preserve"> Embryophyta</v>
      </c>
      <c r="Q676" t="str">
        <f>VLOOKUP(B676,[2]taxonomy1!$B:$U,10,FALSE)</f>
        <v xml:space="preserve"> Tracheophyta</v>
      </c>
      <c r="R676" t="str">
        <f>VLOOKUP(B676,[2]taxonomy1!$B:$U,11,FALSE)</f>
        <v>Spermatophyta</v>
      </c>
      <c r="S676" t="str">
        <f>VLOOKUP(B676,[2]taxonomy1!$B:$U,12,FALSE)</f>
        <v xml:space="preserve"> Magnoliophyta</v>
      </c>
      <c r="T676" t="str">
        <f>VLOOKUP(B676,[2]taxonomy1!$B:$U,13,FALSE)</f>
        <v xml:space="preserve"> Liliopsida</v>
      </c>
      <c r="U676" t="str">
        <f>VLOOKUP(B676,[2]taxonomy1!$B:$U,14,FALSE)</f>
        <v xml:space="preserve"> Poales</v>
      </c>
      <c r="V676" t="str">
        <f>VLOOKUP(B676,[2]taxonomy1!$B:$U,15,FALSE)</f>
        <v xml:space="preserve"> Poaceae</v>
      </c>
      <c r="W676" t="str">
        <f>VLOOKUP(B676,[2]taxonomy1!$B:$U,16,FALSE)</f>
        <v xml:space="preserve"> BOP clade</v>
      </c>
    </row>
    <row r="677" spans="1:23" x14ac:dyDescent="0.3">
      <c r="A677" t="s">
        <v>1284</v>
      </c>
      <c r="B677" t="s">
        <v>1285</v>
      </c>
      <c r="C677">
        <v>323</v>
      </c>
      <c r="D677" t="s">
        <v>10</v>
      </c>
      <c r="E677">
        <v>57</v>
      </c>
      <c r="F677">
        <v>316</v>
      </c>
      <c r="G677">
        <v>2735</v>
      </c>
      <c r="H677" t="s">
        <v>11</v>
      </c>
      <c r="I677" t="s">
        <v>10</v>
      </c>
      <c r="J677">
        <f t="shared" si="10"/>
        <v>259</v>
      </c>
      <c r="K677" t="str">
        <f>VLOOKUP(B677,[2]taxonomy1!$B:$U,2,FALSE)</f>
        <v xml:space="preserve"> Oryza punctata (Red rice).</v>
      </c>
      <c r="L677" t="str">
        <f>VLOOKUP(B677,[2]taxonomy1!$B:$U,4,FALSE)</f>
        <v xml:space="preserve"> NCBI_TaxID=4537 {ECO:0000313|EnsemblPlants:OPUNC03G15220.1, ECO:0000313|Proteomes:UP000026962};</v>
      </c>
      <c r="M677" t="str">
        <f>VLOOKUP(B677,[2]taxonomy1!$B:$U,6,FALSE)</f>
        <v>Eukaryota</v>
      </c>
      <c r="N677" t="str">
        <f>VLOOKUP(B677,[2]taxonomy1!$B:$U,7,FALSE)</f>
        <v xml:space="preserve"> Viridiplantae</v>
      </c>
      <c r="O677" t="str">
        <f>VLOOKUP(B677,[2]taxonomy1!$B:$U,8,FALSE)</f>
        <v xml:space="preserve"> Streptophyta</v>
      </c>
      <c r="P677" t="str">
        <f>VLOOKUP(B677,[2]taxonomy1!$B:$U,9,FALSE)</f>
        <v xml:space="preserve"> Embryophyta</v>
      </c>
      <c r="Q677" t="str">
        <f>VLOOKUP(B677,[2]taxonomy1!$B:$U,10,FALSE)</f>
        <v xml:space="preserve"> Tracheophyta</v>
      </c>
      <c r="R677" t="str">
        <f>VLOOKUP(B677,[2]taxonomy1!$B:$U,11,FALSE)</f>
        <v>Spermatophyta</v>
      </c>
      <c r="S677" t="str">
        <f>VLOOKUP(B677,[2]taxonomy1!$B:$U,12,FALSE)</f>
        <v xml:space="preserve"> Magnoliophyta</v>
      </c>
      <c r="T677" t="str">
        <f>VLOOKUP(B677,[2]taxonomy1!$B:$U,13,FALSE)</f>
        <v xml:space="preserve"> Liliopsida</v>
      </c>
      <c r="U677" t="str">
        <f>VLOOKUP(B677,[2]taxonomy1!$B:$U,14,FALSE)</f>
        <v xml:space="preserve"> Poales</v>
      </c>
      <c r="V677" t="str">
        <f>VLOOKUP(B677,[2]taxonomy1!$B:$U,15,FALSE)</f>
        <v xml:space="preserve"> Poaceae</v>
      </c>
      <c r="W677" t="str">
        <f>VLOOKUP(B677,[2]taxonomy1!$B:$U,16,FALSE)</f>
        <v xml:space="preserve"> BOP clade</v>
      </c>
    </row>
    <row r="678" spans="1:23" x14ac:dyDescent="0.3">
      <c r="A678" t="s">
        <v>1286</v>
      </c>
      <c r="B678" t="s">
        <v>1287</v>
      </c>
      <c r="C678">
        <v>272</v>
      </c>
      <c r="D678" t="s">
        <v>10</v>
      </c>
      <c r="E678">
        <v>9</v>
      </c>
      <c r="F678">
        <v>265</v>
      </c>
      <c r="G678">
        <v>2735</v>
      </c>
      <c r="H678" t="s">
        <v>11</v>
      </c>
      <c r="I678" t="s">
        <v>10</v>
      </c>
      <c r="J678">
        <f t="shared" si="10"/>
        <v>256</v>
      </c>
      <c r="K678" t="str">
        <f>VLOOKUP(B678,[2]taxonomy1!$B:$U,2,FALSE)</f>
        <v xml:space="preserve"> Oryza punctata (Red rice).</v>
      </c>
      <c r="L678" t="str">
        <f>VLOOKUP(B678,[2]taxonomy1!$B:$U,4,FALSE)</f>
        <v xml:space="preserve"> NCBI_TaxID=4537 {ECO:0000313|EnsemblPlants:OPUNC05G21430.1, ECO:0000313|Proteomes:UP000026962};</v>
      </c>
      <c r="M678" t="str">
        <f>VLOOKUP(B678,[2]taxonomy1!$B:$U,6,FALSE)</f>
        <v>Eukaryota</v>
      </c>
      <c r="N678" t="str">
        <f>VLOOKUP(B678,[2]taxonomy1!$B:$U,7,FALSE)</f>
        <v xml:space="preserve"> Viridiplantae</v>
      </c>
      <c r="O678" t="str">
        <f>VLOOKUP(B678,[2]taxonomy1!$B:$U,8,FALSE)</f>
        <v xml:space="preserve"> Streptophyta</v>
      </c>
      <c r="P678" t="str">
        <f>VLOOKUP(B678,[2]taxonomy1!$B:$U,9,FALSE)</f>
        <v xml:space="preserve"> Embryophyta</v>
      </c>
      <c r="Q678" t="str">
        <f>VLOOKUP(B678,[2]taxonomy1!$B:$U,10,FALSE)</f>
        <v xml:space="preserve"> Tracheophyta</v>
      </c>
      <c r="R678" t="str">
        <f>VLOOKUP(B678,[2]taxonomy1!$B:$U,11,FALSE)</f>
        <v>Spermatophyta</v>
      </c>
      <c r="S678" t="str">
        <f>VLOOKUP(B678,[2]taxonomy1!$B:$U,12,FALSE)</f>
        <v xml:space="preserve"> Magnoliophyta</v>
      </c>
      <c r="T678" t="str">
        <f>VLOOKUP(B678,[2]taxonomy1!$B:$U,13,FALSE)</f>
        <v xml:space="preserve"> Liliopsida</v>
      </c>
      <c r="U678" t="str">
        <f>VLOOKUP(B678,[2]taxonomy1!$B:$U,14,FALSE)</f>
        <v xml:space="preserve"> Poales</v>
      </c>
      <c r="V678" t="str">
        <f>VLOOKUP(B678,[2]taxonomy1!$B:$U,15,FALSE)</f>
        <v xml:space="preserve"> Poaceae</v>
      </c>
      <c r="W678" t="str">
        <f>VLOOKUP(B678,[2]taxonomy1!$B:$U,16,FALSE)</f>
        <v xml:space="preserve"> BOP clade</v>
      </c>
    </row>
    <row r="679" spans="1:23" x14ac:dyDescent="0.3">
      <c r="A679" t="s">
        <v>1288</v>
      </c>
      <c r="B679" t="s">
        <v>1289</v>
      </c>
      <c r="C679">
        <v>623</v>
      </c>
      <c r="D679" t="s">
        <v>1290</v>
      </c>
      <c r="E679">
        <v>467</v>
      </c>
      <c r="F679">
        <v>596</v>
      </c>
      <c r="G679">
        <v>9362</v>
      </c>
      <c r="H679" t="s">
        <v>1291</v>
      </c>
      <c r="I679" t="s">
        <v>1290</v>
      </c>
      <c r="J679">
        <f t="shared" si="10"/>
        <v>129</v>
      </c>
      <c r="K679" t="str">
        <f>VLOOKUP(B679,[2]taxonomy1!$B:$U,2,FALSE)</f>
        <v xml:space="preserve"> Oryza punctata (Red rice).</v>
      </c>
      <c r="L679" t="str">
        <f>VLOOKUP(B679,[2]taxonomy1!$B:$U,4,FALSE)</f>
        <v xml:space="preserve"> NCBI_TaxID=4537 {ECO:0000313|EnsemblPlants:OPUNC09G06210.2, ECO:0000313|Proteomes:UP000026962};</v>
      </c>
      <c r="M679" t="str">
        <f>VLOOKUP(B679,[2]taxonomy1!$B:$U,6,FALSE)</f>
        <v>Eukaryota</v>
      </c>
      <c r="N679" t="str">
        <f>VLOOKUP(B679,[2]taxonomy1!$B:$U,7,FALSE)</f>
        <v xml:space="preserve"> Viridiplantae</v>
      </c>
      <c r="O679" t="str">
        <f>VLOOKUP(B679,[2]taxonomy1!$B:$U,8,FALSE)</f>
        <v xml:space="preserve"> Streptophyta</v>
      </c>
      <c r="P679" t="str">
        <f>VLOOKUP(B679,[2]taxonomy1!$B:$U,9,FALSE)</f>
        <v xml:space="preserve"> Embryophyta</v>
      </c>
      <c r="Q679" t="str">
        <f>VLOOKUP(B679,[2]taxonomy1!$B:$U,10,FALSE)</f>
        <v xml:space="preserve"> Tracheophyta</v>
      </c>
      <c r="R679" t="str">
        <f>VLOOKUP(B679,[2]taxonomy1!$B:$U,11,FALSE)</f>
        <v>Spermatophyta</v>
      </c>
      <c r="S679" t="str">
        <f>VLOOKUP(B679,[2]taxonomy1!$B:$U,12,FALSE)</f>
        <v xml:space="preserve"> Magnoliophyta</v>
      </c>
      <c r="T679" t="str">
        <f>VLOOKUP(B679,[2]taxonomy1!$B:$U,13,FALSE)</f>
        <v xml:space="preserve"> Liliopsida</v>
      </c>
      <c r="U679" t="str">
        <f>VLOOKUP(B679,[2]taxonomy1!$B:$U,14,FALSE)</f>
        <v xml:space="preserve"> Poales</v>
      </c>
      <c r="V679" t="str">
        <f>VLOOKUP(B679,[2]taxonomy1!$B:$U,15,FALSE)</f>
        <v xml:space="preserve"> Poaceae</v>
      </c>
      <c r="W679" t="str">
        <f>VLOOKUP(B679,[2]taxonomy1!$B:$U,16,FALSE)</f>
        <v xml:space="preserve"> BOP clade</v>
      </c>
    </row>
    <row r="680" spans="1:23" x14ac:dyDescent="0.3">
      <c r="A680" t="s">
        <v>1288</v>
      </c>
      <c r="B680" t="s">
        <v>1289</v>
      </c>
      <c r="C680">
        <v>623</v>
      </c>
      <c r="D680" t="s">
        <v>10</v>
      </c>
      <c r="E680">
        <v>3</v>
      </c>
      <c r="F680">
        <v>262</v>
      </c>
      <c r="G680">
        <v>2735</v>
      </c>
      <c r="H680" t="s">
        <v>11</v>
      </c>
      <c r="I680" t="s">
        <v>10</v>
      </c>
      <c r="J680">
        <f t="shared" si="10"/>
        <v>259</v>
      </c>
      <c r="K680" t="str">
        <f>VLOOKUP(B680,[2]taxonomy1!$B:$U,2,FALSE)</f>
        <v xml:space="preserve"> Oryza punctata (Red rice).</v>
      </c>
      <c r="L680" t="str">
        <f>VLOOKUP(B680,[2]taxonomy1!$B:$U,4,FALSE)</f>
        <v xml:space="preserve"> NCBI_TaxID=4537 {ECO:0000313|EnsemblPlants:OPUNC09G06210.2, ECO:0000313|Proteomes:UP000026962};</v>
      </c>
      <c r="M680" t="str">
        <f>VLOOKUP(B680,[2]taxonomy1!$B:$U,6,FALSE)</f>
        <v>Eukaryota</v>
      </c>
      <c r="N680" t="str">
        <f>VLOOKUP(B680,[2]taxonomy1!$B:$U,7,FALSE)</f>
        <v xml:space="preserve"> Viridiplantae</v>
      </c>
      <c r="O680" t="str">
        <f>VLOOKUP(B680,[2]taxonomy1!$B:$U,8,FALSE)</f>
        <v xml:space="preserve"> Streptophyta</v>
      </c>
      <c r="P680" t="str">
        <f>VLOOKUP(B680,[2]taxonomy1!$B:$U,9,FALSE)</f>
        <v xml:space="preserve"> Embryophyta</v>
      </c>
      <c r="Q680" t="str">
        <f>VLOOKUP(B680,[2]taxonomy1!$B:$U,10,FALSE)</f>
        <v xml:space="preserve"> Tracheophyta</v>
      </c>
      <c r="R680" t="str">
        <f>VLOOKUP(B680,[2]taxonomy1!$B:$U,11,FALSE)</f>
        <v>Spermatophyta</v>
      </c>
      <c r="S680" t="str">
        <f>VLOOKUP(B680,[2]taxonomy1!$B:$U,12,FALSE)</f>
        <v xml:space="preserve"> Magnoliophyta</v>
      </c>
      <c r="T680" t="str">
        <f>VLOOKUP(B680,[2]taxonomy1!$B:$U,13,FALSE)</f>
        <v xml:space="preserve"> Liliopsida</v>
      </c>
      <c r="U680" t="str">
        <f>VLOOKUP(B680,[2]taxonomy1!$B:$U,14,FALSE)</f>
        <v xml:space="preserve"> Poales</v>
      </c>
      <c r="V680" t="str">
        <f>VLOOKUP(B680,[2]taxonomy1!$B:$U,15,FALSE)</f>
        <v xml:space="preserve"> Poaceae</v>
      </c>
      <c r="W680" t="str">
        <f>VLOOKUP(B680,[2]taxonomy1!$B:$U,16,FALSE)</f>
        <v xml:space="preserve"> BOP clade</v>
      </c>
    </row>
    <row r="681" spans="1:23" x14ac:dyDescent="0.3">
      <c r="A681" t="s">
        <v>1292</v>
      </c>
      <c r="B681" t="s">
        <v>1293</v>
      </c>
      <c r="C681">
        <v>275</v>
      </c>
      <c r="D681" t="s">
        <v>10</v>
      </c>
      <c r="E681">
        <v>3</v>
      </c>
      <c r="F681">
        <v>268</v>
      </c>
      <c r="G681">
        <v>2735</v>
      </c>
      <c r="H681" t="s">
        <v>11</v>
      </c>
      <c r="I681" t="s">
        <v>10</v>
      </c>
      <c r="J681">
        <f t="shared" si="10"/>
        <v>265</v>
      </c>
      <c r="K681" t="str">
        <f>VLOOKUP(B681,[2]taxonomy1!$B:$U,2,FALSE)</f>
        <v xml:space="preserve"> Oryza punctata (Red rice).</v>
      </c>
      <c r="L681" t="str">
        <f>VLOOKUP(B681,[2]taxonomy1!$B:$U,4,FALSE)</f>
        <v xml:space="preserve"> NCBI_TaxID=4537 {ECO:0000313|EnsemblPlants:OPUNC10G06080.1, ECO:0000313|Proteomes:UP000026962};</v>
      </c>
      <c r="M681" t="str">
        <f>VLOOKUP(B681,[2]taxonomy1!$B:$U,6,FALSE)</f>
        <v>Eukaryota</v>
      </c>
      <c r="N681" t="str">
        <f>VLOOKUP(B681,[2]taxonomy1!$B:$U,7,FALSE)</f>
        <v xml:space="preserve"> Viridiplantae</v>
      </c>
      <c r="O681" t="str">
        <f>VLOOKUP(B681,[2]taxonomy1!$B:$U,8,FALSE)</f>
        <v xml:space="preserve"> Streptophyta</v>
      </c>
      <c r="P681" t="str">
        <f>VLOOKUP(B681,[2]taxonomy1!$B:$U,9,FALSE)</f>
        <v xml:space="preserve"> Embryophyta</v>
      </c>
      <c r="Q681" t="str">
        <f>VLOOKUP(B681,[2]taxonomy1!$B:$U,10,FALSE)</f>
        <v xml:space="preserve"> Tracheophyta</v>
      </c>
      <c r="R681" t="str">
        <f>VLOOKUP(B681,[2]taxonomy1!$B:$U,11,FALSE)</f>
        <v>Spermatophyta</v>
      </c>
      <c r="S681" t="str">
        <f>VLOOKUP(B681,[2]taxonomy1!$B:$U,12,FALSE)</f>
        <v xml:space="preserve"> Magnoliophyta</v>
      </c>
      <c r="T681" t="str">
        <f>VLOOKUP(B681,[2]taxonomy1!$B:$U,13,FALSE)</f>
        <v xml:space="preserve"> Liliopsida</v>
      </c>
      <c r="U681" t="str">
        <f>VLOOKUP(B681,[2]taxonomy1!$B:$U,14,FALSE)</f>
        <v xml:space="preserve"> Poales</v>
      </c>
      <c r="V681" t="str">
        <f>VLOOKUP(B681,[2]taxonomy1!$B:$U,15,FALSE)</f>
        <v xml:space="preserve"> Poaceae</v>
      </c>
      <c r="W681" t="str">
        <f>VLOOKUP(B681,[2]taxonomy1!$B:$U,16,FALSE)</f>
        <v xml:space="preserve"> BOP clade</v>
      </c>
    </row>
    <row r="682" spans="1:23" x14ac:dyDescent="0.3">
      <c r="A682" t="s">
        <v>1294</v>
      </c>
      <c r="B682" t="s">
        <v>1295</v>
      </c>
      <c r="C682">
        <v>345</v>
      </c>
      <c r="D682" t="s">
        <v>10</v>
      </c>
      <c r="E682">
        <v>53</v>
      </c>
      <c r="F682">
        <v>338</v>
      </c>
      <c r="G682">
        <v>2735</v>
      </c>
      <c r="H682" t="s">
        <v>11</v>
      </c>
      <c r="I682" t="s">
        <v>10</v>
      </c>
      <c r="J682">
        <f t="shared" si="10"/>
        <v>285</v>
      </c>
      <c r="K682" t="str">
        <f>VLOOKUP(B682,[2]taxonomy1!$B:$U,2,FALSE)</f>
        <v xml:space="preserve"> Oryza rufipogon (Brownbeard rice) (Asian wild rice).</v>
      </c>
      <c r="L682" t="str">
        <f>VLOOKUP(B682,[2]taxonomy1!$B:$U,4,FALSE)</f>
        <v xml:space="preserve"> NCBI_TaxID=4529 {ECO:0000313|EnsemblPlants:ORUFI01G12120.1, ECO:0000313|Proteomes:UP000008022};</v>
      </c>
      <c r="M682" t="str">
        <f>VLOOKUP(B682,[2]taxonomy1!$B:$U,6,FALSE)</f>
        <v>Eukaryota</v>
      </c>
      <c r="N682" t="str">
        <f>VLOOKUP(B682,[2]taxonomy1!$B:$U,7,FALSE)</f>
        <v xml:space="preserve"> Viridiplantae</v>
      </c>
      <c r="O682" t="str">
        <f>VLOOKUP(B682,[2]taxonomy1!$B:$U,8,FALSE)</f>
        <v xml:space="preserve"> Streptophyta</v>
      </c>
      <c r="P682" t="str">
        <f>VLOOKUP(B682,[2]taxonomy1!$B:$U,9,FALSE)</f>
        <v xml:space="preserve"> Embryophyta</v>
      </c>
      <c r="Q682" t="str">
        <f>VLOOKUP(B682,[2]taxonomy1!$B:$U,10,FALSE)</f>
        <v xml:space="preserve"> Tracheophyta</v>
      </c>
      <c r="R682" t="str">
        <f>VLOOKUP(B682,[2]taxonomy1!$B:$U,11,FALSE)</f>
        <v>Spermatophyta</v>
      </c>
      <c r="S682" t="str">
        <f>VLOOKUP(B682,[2]taxonomy1!$B:$U,12,FALSE)</f>
        <v xml:space="preserve"> Magnoliophyta</v>
      </c>
      <c r="T682" t="str">
        <f>VLOOKUP(B682,[2]taxonomy1!$B:$U,13,FALSE)</f>
        <v xml:space="preserve"> Liliopsida</v>
      </c>
      <c r="U682" t="str">
        <f>VLOOKUP(B682,[2]taxonomy1!$B:$U,14,FALSE)</f>
        <v xml:space="preserve"> Poales</v>
      </c>
      <c r="V682" t="str">
        <f>VLOOKUP(B682,[2]taxonomy1!$B:$U,15,FALSE)</f>
        <v xml:space="preserve"> Poaceae</v>
      </c>
      <c r="W682" t="str">
        <f>VLOOKUP(B682,[2]taxonomy1!$B:$U,16,FALSE)</f>
        <v xml:space="preserve"> BOP clade</v>
      </c>
    </row>
    <row r="683" spans="1:23" x14ac:dyDescent="0.3">
      <c r="A683" t="s">
        <v>1296</v>
      </c>
      <c r="B683" t="s">
        <v>1297</v>
      </c>
      <c r="C683">
        <v>275</v>
      </c>
      <c r="D683" t="s">
        <v>10</v>
      </c>
      <c r="E683">
        <v>2</v>
      </c>
      <c r="F683">
        <v>268</v>
      </c>
      <c r="G683">
        <v>2735</v>
      </c>
      <c r="H683" t="s">
        <v>11</v>
      </c>
      <c r="I683" t="s">
        <v>10</v>
      </c>
      <c r="J683">
        <f t="shared" si="10"/>
        <v>266</v>
      </c>
      <c r="K683" t="str">
        <f>VLOOKUP(B683,[2]taxonomy1!$B:$U,2,FALSE)</f>
        <v xml:space="preserve"> Oryza rufipogon (Brownbeard rice) (Asian wild rice).</v>
      </c>
      <c r="L683" t="str">
        <f>VLOOKUP(B683,[2]taxonomy1!$B:$U,4,FALSE)</f>
        <v xml:space="preserve"> NCBI_TaxID=4529 {ECO:0000313|EnsemblPlants:ORUFI01G23780.1, ECO:0000313|Proteomes:UP000008022};</v>
      </c>
      <c r="M683" t="str">
        <f>VLOOKUP(B683,[2]taxonomy1!$B:$U,6,FALSE)</f>
        <v>Eukaryota</v>
      </c>
      <c r="N683" t="str">
        <f>VLOOKUP(B683,[2]taxonomy1!$B:$U,7,FALSE)</f>
        <v xml:space="preserve"> Viridiplantae</v>
      </c>
      <c r="O683" t="str">
        <f>VLOOKUP(B683,[2]taxonomy1!$B:$U,8,FALSE)</f>
        <v xml:space="preserve"> Streptophyta</v>
      </c>
      <c r="P683" t="str">
        <f>VLOOKUP(B683,[2]taxonomy1!$B:$U,9,FALSE)</f>
        <v xml:space="preserve"> Embryophyta</v>
      </c>
      <c r="Q683" t="str">
        <f>VLOOKUP(B683,[2]taxonomy1!$B:$U,10,FALSE)</f>
        <v xml:space="preserve"> Tracheophyta</v>
      </c>
      <c r="R683" t="str">
        <f>VLOOKUP(B683,[2]taxonomy1!$B:$U,11,FALSE)</f>
        <v>Spermatophyta</v>
      </c>
      <c r="S683" t="str">
        <f>VLOOKUP(B683,[2]taxonomy1!$B:$U,12,FALSE)</f>
        <v xml:space="preserve"> Magnoliophyta</v>
      </c>
      <c r="T683" t="str">
        <f>VLOOKUP(B683,[2]taxonomy1!$B:$U,13,FALSE)</f>
        <v xml:space="preserve"> Liliopsida</v>
      </c>
      <c r="U683" t="str">
        <f>VLOOKUP(B683,[2]taxonomy1!$B:$U,14,FALSE)</f>
        <v xml:space="preserve"> Poales</v>
      </c>
      <c r="V683" t="str">
        <f>VLOOKUP(B683,[2]taxonomy1!$B:$U,15,FALSE)</f>
        <v xml:space="preserve"> Poaceae</v>
      </c>
      <c r="W683" t="str">
        <f>VLOOKUP(B683,[2]taxonomy1!$B:$U,16,FALSE)</f>
        <v xml:space="preserve"> BOP clade</v>
      </c>
    </row>
    <row r="684" spans="1:23" x14ac:dyDescent="0.3">
      <c r="A684" t="s">
        <v>1298</v>
      </c>
      <c r="B684" t="s">
        <v>1299</v>
      </c>
      <c r="C684">
        <v>300</v>
      </c>
      <c r="D684" t="s">
        <v>10</v>
      </c>
      <c r="E684">
        <v>44</v>
      </c>
      <c r="F684">
        <v>291</v>
      </c>
      <c r="G684">
        <v>2735</v>
      </c>
      <c r="H684" t="s">
        <v>11</v>
      </c>
      <c r="I684" t="s">
        <v>10</v>
      </c>
      <c r="J684">
        <f t="shared" si="10"/>
        <v>247</v>
      </c>
      <c r="K684" t="str">
        <f>VLOOKUP(B684,[2]taxonomy1!$B:$U,2,FALSE)</f>
        <v xml:space="preserve"> Oryza rufipogon (Brownbeard rice) (Asian wild rice).</v>
      </c>
      <c r="L684" t="str">
        <f>VLOOKUP(B684,[2]taxonomy1!$B:$U,4,FALSE)</f>
        <v xml:space="preserve"> NCBI_TaxID=4529 {ECO:0000313|EnsemblPlants:ORUFI01G31910.1, ECO:0000313|Proteomes:UP000008022};</v>
      </c>
      <c r="M684" t="str">
        <f>VLOOKUP(B684,[2]taxonomy1!$B:$U,6,FALSE)</f>
        <v>Eukaryota</v>
      </c>
      <c r="N684" t="str">
        <f>VLOOKUP(B684,[2]taxonomy1!$B:$U,7,FALSE)</f>
        <v xml:space="preserve"> Viridiplantae</v>
      </c>
      <c r="O684" t="str">
        <f>VLOOKUP(B684,[2]taxonomy1!$B:$U,8,FALSE)</f>
        <v xml:space="preserve"> Streptophyta</v>
      </c>
      <c r="P684" t="str">
        <f>VLOOKUP(B684,[2]taxonomy1!$B:$U,9,FALSE)</f>
        <v xml:space="preserve"> Embryophyta</v>
      </c>
      <c r="Q684" t="str">
        <f>VLOOKUP(B684,[2]taxonomy1!$B:$U,10,FALSE)</f>
        <v xml:space="preserve"> Tracheophyta</v>
      </c>
      <c r="R684" t="str">
        <f>VLOOKUP(B684,[2]taxonomy1!$B:$U,11,FALSE)</f>
        <v>Spermatophyta</v>
      </c>
      <c r="S684" t="str">
        <f>VLOOKUP(B684,[2]taxonomy1!$B:$U,12,FALSE)</f>
        <v xml:space="preserve"> Magnoliophyta</v>
      </c>
      <c r="T684" t="str">
        <f>VLOOKUP(B684,[2]taxonomy1!$B:$U,13,FALSE)</f>
        <v xml:space="preserve"> Liliopsida</v>
      </c>
      <c r="U684" t="str">
        <f>VLOOKUP(B684,[2]taxonomy1!$B:$U,14,FALSE)</f>
        <v xml:space="preserve"> Poales</v>
      </c>
      <c r="V684" t="str">
        <f>VLOOKUP(B684,[2]taxonomy1!$B:$U,15,FALSE)</f>
        <v xml:space="preserve"> Poaceae</v>
      </c>
      <c r="W684" t="str">
        <f>VLOOKUP(B684,[2]taxonomy1!$B:$U,16,FALSE)</f>
        <v xml:space="preserve"> BOP clade</v>
      </c>
    </row>
    <row r="685" spans="1:23" x14ac:dyDescent="0.3">
      <c r="A685" t="s">
        <v>1300</v>
      </c>
      <c r="B685" t="s">
        <v>1301</v>
      </c>
      <c r="C685">
        <v>1000</v>
      </c>
      <c r="D685" t="s">
        <v>1170</v>
      </c>
      <c r="E685">
        <v>184</v>
      </c>
      <c r="F685">
        <v>377</v>
      </c>
      <c r="G685">
        <v>3820</v>
      </c>
      <c r="H685" t="s">
        <v>1171</v>
      </c>
      <c r="I685" t="s">
        <v>1170</v>
      </c>
      <c r="J685">
        <f t="shared" si="10"/>
        <v>193</v>
      </c>
      <c r="K685" t="str">
        <f>VLOOKUP(B685,[2]taxonomy1!$B:$U,2,FALSE)</f>
        <v xml:space="preserve"> Oryza rufipogon (Brownbeard rice) (Asian wild rice).</v>
      </c>
      <c r="L685" t="str">
        <f>VLOOKUP(B685,[2]taxonomy1!$B:$U,4,FALSE)</f>
        <v xml:space="preserve"> NCBI_TaxID=4529 {ECO:0000313|EnsemblPlants:ORUFI03G02690.1, ECO:0000313|Proteomes:UP000008022};</v>
      </c>
      <c r="M685" t="str">
        <f>VLOOKUP(B685,[2]taxonomy1!$B:$U,6,FALSE)</f>
        <v>Eukaryota</v>
      </c>
      <c r="N685" t="str">
        <f>VLOOKUP(B685,[2]taxonomy1!$B:$U,7,FALSE)</f>
        <v xml:space="preserve"> Viridiplantae</v>
      </c>
      <c r="O685" t="str">
        <f>VLOOKUP(B685,[2]taxonomy1!$B:$U,8,FALSE)</f>
        <v xml:space="preserve"> Streptophyta</v>
      </c>
      <c r="P685" t="str">
        <f>VLOOKUP(B685,[2]taxonomy1!$B:$U,9,FALSE)</f>
        <v xml:space="preserve"> Embryophyta</v>
      </c>
      <c r="Q685" t="str">
        <f>VLOOKUP(B685,[2]taxonomy1!$B:$U,10,FALSE)</f>
        <v xml:space="preserve"> Tracheophyta</v>
      </c>
      <c r="R685" t="str">
        <f>VLOOKUP(B685,[2]taxonomy1!$B:$U,11,FALSE)</f>
        <v>Spermatophyta</v>
      </c>
      <c r="S685" t="str">
        <f>VLOOKUP(B685,[2]taxonomy1!$B:$U,12,FALSE)</f>
        <v xml:space="preserve"> Magnoliophyta</v>
      </c>
      <c r="T685" t="str">
        <f>VLOOKUP(B685,[2]taxonomy1!$B:$U,13,FALSE)</f>
        <v xml:space="preserve"> Liliopsida</v>
      </c>
      <c r="U685" t="str">
        <f>VLOOKUP(B685,[2]taxonomy1!$B:$U,14,FALSE)</f>
        <v xml:space="preserve"> Poales</v>
      </c>
      <c r="V685" t="str">
        <f>VLOOKUP(B685,[2]taxonomy1!$B:$U,15,FALSE)</f>
        <v xml:space="preserve"> Poaceae</v>
      </c>
      <c r="W685" t="str">
        <f>VLOOKUP(B685,[2]taxonomy1!$B:$U,16,FALSE)</f>
        <v xml:space="preserve"> BOP clade</v>
      </c>
    </row>
    <row r="686" spans="1:23" x14ac:dyDescent="0.3">
      <c r="A686" t="s">
        <v>1300</v>
      </c>
      <c r="B686" t="s">
        <v>1301</v>
      </c>
      <c r="C686">
        <v>1000</v>
      </c>
      <c r="D686" t="s">
        <v>10</v>
      </c>
      <c r="E686">
        <v>734</v>
      </c>
      <c r="F686">
        <v>993</v>
      </c>
      <c r="G686">
        <v>2735</v>
      </c>
      <c r="H686" t="s">
        <v>11</v>
      </c>
      <c r="I686" t="s">
        <v>10</v>
      </c>
      <c r="J686">
        <f t="shared" si="10"/>
        <v>259</v>
      </c>
      <c r="K686" t="str">
        <f>VLOOKUP(B686,[2]taxonomy1!$B:$U,2,FALSE)</f>
        <v xml:space="preserve"> Oryza rufipogon (Brownbeard rice) (Asian wild rice).</v>
      </c>
      <c r="L686" t="str">
        <f>VLOOKUP(B686,[2]taxonomy1!$B:$U,4,FALSE)</f>
        <v xml:space="preserve"> NCBI_TaxID=4529 {ECO:0000313|EnsemblPlants:ORUFI03G02690.1, ECO:0000313|Proteomes:UP000008022};</v>
      </c>
      <c r="M686" t="str">
        <f>VLOOKUP(B686,[2]taxonomy1!$B:$U,6,FALSE)</f>
        <v>Eukaryota</v>
      </c>
      <c r="N686" t="str">
        <f>VLOOKUP(B686,[2]taxonomy1!$B:$U,7,FALSE)</f>
        <v xml:space="preserve"> Viridiplantae</v>
      </c>
      <c r="O686" t="str">
        <f>VLOOKUP(B686,[2]taxonomy1!$B:$U,8,FALSE)</f>
        <v xml:space="preserve"> Streptophyta</v>
      </c>
      <c r="P686" t="str">
        <f>VLOOKUP(B686,[2]taxonomy1!$B:$U,9,FALSE)</f>
        <v xml:space="preserve"> Embryophyta</v>
      </c>
      <c r="Q686" t="str">
        <f>VLOOKUP(B686,[2]taxonomy1!$B:$U,10,FALSE)</f>
        <v xml:space="preserve"> Tracheophyta</v>
      </c>
      <c r="R686" t="str">
        <f>VLOOKUP(B686,[2]taxonomy1!$B:$U,11,FALSE)</f>
        <v>Spermatophyta</v>
      </c>
      <c r="S686" t="str">
        <f>VLOOKUP(B686,[2]taxonomy1!$B:$U,12,FALSE)</f>
        <v xml:space="preserve"> Magnoliophyta</v>
      </c>
      <c r="T686" t="str">
        <f>VLOOKUP(B686,[2]taxonomy1!$B:$U,13,FALSE)</f>
        <v xml:space="preserve"> Liliopsida</v>
      </c>
      <c r="U686" t="str">
        <f>VLOOKUP(B686,[2]taxonomy1!$B:$U,14,FALSE)</f>
        <v xml:space="preserve"> Poales</v>
      </c>
      <c r="V686" t="str">
        <f>VLOOKUP(B686,[2]taxonomy1!$B:$U,15,FALSE)</f>
        <v xml:space="preserve"> Poaceae</v>
      </c>
      <c r="W686" t="str">
        <f>VLOOKUP(B686,[2]taxonomy1!$B:$U,16,FALSE)</f>
        <v xml:space="preserve"> BOP clade</v>
      </c>
    </row>
    <row r="687" spans="1:23" x14ac:dyDescent="0.3">
      <c r="A687" t="s">
        <v>1300</v>
      </c>
      <c r="B687" t="s">
        <v>1301</v>
      </c>
      <c r="C687">
        <v>1000</v>
      </c>
      <c r="D687" t="s">
        <v>1172</v>
      </c>
      <c r="E687">
        <v>388</v>
      </c>
      <c r="F687">
        <v>591</v>
      </c>
      <c r="G687">
        <v>3868</v>
      </c>
      <c r="H687" t="s">
        <v>1173</v>
      </c>
      <c r="I687" t="s">
        <v>1172</v>
      </c>
      <c r="J687">
        <f t="shared" si="10"/>
        <v>203</v>
      </c>
      <c r="K687" t="str">
        <f>VLOOKUP(B687,[2]taxonomy1!$B:$U,2,FALSE)</f>
        <v xml:space="preserve"> Oryza rufipogon (Brownbeard rice) (Asian wild rice).</v>
      </c>
      <c r="L687" t="str">
        <f>VLOOKUP(B687,[2]taxonomy1!$B:$U,4,FALSE)</f>
        <v xml:space="preserve"> NCBI_TaxID=4529 {ECO:0000313|EnsemblPlants:ORUFI03G02690.1, ECO:0000313|Proteomes:UP000008022};</v>
      </c>
      <c r="M687" t="str">
        <f>VLOOKUP(B687,[2]taxonomy1!$B:$U,6,FALSE)</f>
        <v>Eukaryota</v>
      </c>
      <c r="N687" t="str">
        <f>VLOOKUP(B687,[2]taxonomy1!$B:$U,7,FALSE)</f>
        <v xml:space="preserve"> Viridiplantae</v>
      </c>
      <c r="O687" t="str">
        <f>VLOOKUP(B687,[2]taxonomy1!$B:$U,8,FALSE)</f>
        <v xml:space="preserve"> Streptophyta</v>
      </c>
      <c r="P687" t="str">
        <f>VLOOKUP(B687,[2]taxonomy1!$B:$U,9,FALSE)</f>
        <v xml:space="preserve"> Embryophyta</v>
      </c>
      <c r="Q687" t="str">
        <f>VLOOKUP(B687,[2]taxonomy1!$B:$U,10,FALSE)</f>
        <v xml:space="preserve"> Tracheophyta</v>
      </c>
      <c r="R687" t="str">
        <f>VLOOKUP(B687,[2]taxonomy1!$B:$U,11,FALSE)</f>
        <v>Spermatophyta</v>
      </c>
      <c r="S687" t="str">
        <f>VLOOKUP(B687,[2]taxonomy1!$B:$U,12,FALSE)</f>
        <v xml:space="preserve"> Magnoliophyta</v>
      </c>
      <c r="T687" t="str">
        <f>VLOOKUP(B687,[2]taxonomy1!$B:$U,13,FALSE)</f>
        <v xml:space="preserve"> Liliopsida</v>
      </c>
      <c r="U687" t="str">
        <f>VLOOKUP(B687,[2]taxonomy1!$B:$U,14,FALSE)</f>
        <v xml:space="preserve"> Poales</v>
      </c>
      <c r="V687" t="str">
        <f>VLOOKUP(B687,[2]taxonomy1!$B:$U,15,FALSE)</f>
        <v xml:space="preserve"> Poaceae</v>
      </c>
      <c r="W687" t="str">
        <f>VLOOKUP(B687,[2]taxonomy1!$B:$U,16,FALSE)</f>
        <v xml:space="preserve"> BOP clade</v>
      </c>
    </row>
    <row r="688" spans="1:23" x14ac:dyDescent="0.3">
      <c r="A688" t="s">
        <v>1300</v>
      </c>
      <c r="B688" t="s">
        <v>1301</v>
      </c>
      <c r="C688">
        <v>1000</v>
      </c>
      <c r="D688" t="s">
        <v>1172</v>
      </c>
      <c r="E688">
        <v>627</v>
      </c>
      <c r="F688">
        <v>725</v>
      </c>
      <c r="G688">
        <v>3868</v>
      </c>
      <c r="H688" t="s">
        <v>1173</v>
      </c>
      <c r="I688" t="s">
        <v>1172</v>
      </c>
      <c r="J688">
        <f t="shared" si="10"/>
        <v>98</v>
      </c>
      <c r="K688" t="str">
        <f>VLOOKUP(B688,[2]taxonomy1!$B:$U,2,FALSE)</f>
        <v xml:space="preserve"> Oryza rufipogon (Brownbeard rice) (Asian wild rice).</v>
      </c>
      <c r="L688" t="str">
        <f>VLOOKUP(B688,[2]taxonomy1!$B:$U,4,FALSE)</f>
        <v xml:space="preserve"> NCBI_TaxID=4529 {ECO:0000313|EnsemblPlants:ORUFI03G02690.1, ECO:0000313|Proteomes:UP000008022};</v>
      </c>
      <c r="M688" t="str">
        <f>VLOOKUP(B688,[2]taxonomy1!$B:$U,6,FALSE)</f>
        <v>Eukaryota</v>
      </c>
      <c r="N688" t="str">
        <f>VLOOKUP(B688,[2]taxonomy1!$B:$U,7,FALSE)</f>
        <v xml:space="preserve"> Viridiplantae</v>
      </c>
      <c r="O688" t="str">
        <f>VLOOKUP(B688,[2]taxonomy1!$B:$U,8,FALSE)</f>
        <v xml:space="preserve"> Streptophyta</v>
      </c>
      <c r="P688" t="str">
        <f>VLOOKUP(B688,[2]taxonomy1!$B:$U,9,FALSE)</f>
        <v xml:space="preserve"> Embryophyta</v>
      </c>
      <c r="Q688" t="str">
        <f>VLOOKUP(B688,[2]taxonomy1!$B:$U,10,FALSE)</f>
        <v xml:space="preserve"> Tracheophyta</v>
      </c>
      <c r="R688" t="str">
        <f>VLOOKUP(B688,[2]taxonomy1!$B:$U,11,FALSE)</f>
        <v>Spermatophyta</v>
      </c>
      <c r="S688" t="str">
        <f>VLOOKUP(B688,[2]taxonomy1!$B:$U,12,FALSE)</f>
        <v xml:space="preserve"> Magnoliophyta</v>
      </c>
      <c r="T688" t="str">
        <f>VLOOKUP(B688,[2]taxonomy1!$B:$U,13,FALSE)</f>
        <v xml:space="preserve"> Liliopsida</v>
      </c>
      <c r="U688" t="str">
        <f>VLOOKUP(B688,[2]taxonomy1!$B:$U,14,FALSE)</f>
        <v xml:space="preserve"> Poales</v>
      </c>
      <c r="V688" t="str">
        <f>VLOOKUP(B688,[2]taxonomy1!$B:$U,15,FALSE)</f>
        <v xml:space="preserve"> Poaceae</v>
      </c>
      <c r="W688" t="str">
        <f>VLOOKUP(B688,[2]taxonomy1!$B:$U,16,FALSE)</f>
        <v xml:space="preserve"> BOP clade</v>
      </c>
    </row>
    <row r="689" spans="1:23" x14ac:dyDescent="0.3">
      <c r="A689" t="s">
        <v>1300</v>
      </c>
      <c r="B689" t="s">
        <v>1301</v>
      </c>
      <c r="C689">
        <v>1000</v>
      </c>
      <c r="D689" t="s">
        <v>1174</v>
      </c>
      <c r="E689">
        <v>26</v>
      </c>
      <c r="F689">
        <v>157</v>
      </c>
      <c r="G689">
        <v>3368</v>
      </c>
      <c r="H689" t="s">
        <v>1175</v>
      </c>
      <c r="I689" t="s">
        <v>1174</v>
      </c>
      <c r="J689">
        <f t="shared" si="10"/>
        <v>131</v>
      </c>
      <c r="K689" t="str">
        <f>VLOOKUP(B689,[2]taxonomy1!$B:$U,2,FALSE)</f>
        <v xml:space="preserve"> Oryza rufipogon (Brownbeard rice) (Asian wild rice).</v>
      </c>
      <c r="L689" t="str">
        <f>VLOOKUP(B689,[2]taxonomy1!$B:$U,4,FALSE)</f>
        <v xml:space="preserve"> NCBI_TaxID=4529 {ECO:0000313|EnsemblPlants:ORUFI03G02690.1, ECO:0000313|Proteomes:UP000008022};</v>
      </c>
      <c r="M689" t="str">
        <f>VLOOKUP(B689,[2]taxonomy1!$B:$U,6,FALSE)</f>
        <v>Eukaryota</v>
      </c>
      <c r="N689" t="str">
        <f>VLOOKUP(B689,[2]taxonomy1!$B:$U,7,FALSE)</f>
        <v xml:space="preserve"> Viridiplantae</v>
      </c>
      <c r="O689" t="str">
        <f>VLOOKUP(B689,[2]taxonomy1!$B:$U,8,FALSE)</f>
        <v xml:space="preserve"> Streptophyta</v>
      </c>
      <c r="P689" t="str">
        <f>VLOOKUP(B689,[2]taxonomy1!$B:$U,9,FALSE)</f>
        <v xml:space="preserve"> Embryophyta</v>
      </c>
      <c r="Q689" t="str">
        <f>VLOOKUP(B689,[2]taxonomy1!$B:$U,10,FALSE)</f>
        <v xml:space="preserve"> Tracheophyta</v>
      </c>
      <c r="R689" t="str">
        <f>VLOOKUP(B689,[2]taxonomy1!$B:$U,11,FALSE)</f>
        <v>Spermatophyta</v>
      </c>
      <c r="S689" t="str">
        <f>VLOOKUP(B689,[2]taxonomy1!$B:$U,12,FALSE)</f>
        <v xml:space="preserve"> Magnoliophyta</v>
      </c>
      <c r="T689" t="str">
        <f>VLOOKUP(B689,[2]taxonomy1!$B:$U,13,FALSE)</f>
        <v xml:space="preserve"> Liliopsida</v>
      </c>
      <c r="U689" t="str">
        <f>VLOOKUP(B689,[2]taxonomy1!$B:$U,14,FALSE)</f>
        <v xml:space="preserve"> Poales</v>
      </c>
      <c r="V689" t="str">
        <f>VLOOKUP(B689,[2]taxonomy1!$B:$U,15,FALSE)</f>
        <v xml:space="preserve"> Poaceae</v>
      </c>
      <c r="W689" t="str">
        <f>VLOOKUP(B689,[2]taxonomy1!$B:$U,16,FALSE)</f>
        <v xml:space="preserve"> BOP clade</v>
      </c>
    </row>
    <row r="690" spans="1:23" x14ac:dyDescent="0.3">
      <c r="A690" t="s">
        <v>1302</v>
      </c>
      <c r="B690" t="s">
        <v>1303</v>
      </c>
      <c r="C690">
        <v>277</v>
      </c>
      <c r="D690" t="s">
        <v>10</v>
      </c>
      <c r="E690">
        <v>5</v>
      </c>
      <c r="F690">
        <v>270</v>
      </c>
      <c r="G690">
        <v>2735</v>
      </c>
      <c r="H690" t="s">
        <v>11</v>
      </c>
      <c r="I690" t="s">
        <v>10</v>
      </c>
      <c r="J690">
        <f t="shared" si="10"/>
        <v>265</v>
      </c>
      <c r="K690" t="str">
        <f>VLOOKUP(B690,[2]taxonomy1!$B:$U,2,FALSE)</f>
        <v xml:space="preserve"> Oryza rufipogon (Brownbeard rice) (Asian wild rice).</v>
      </c>
      <c r="L690" t="str">
        <f>VLOOKUP(B690,[2]taxonomy1!$B:$U,4,FALSE)</f>
        <v xml:space="preserve"> NCBI_TaxID=4529 {ECO:0000313|EnsemblPlants:ORUFI03G07310.1, ECO:0000313|Proteomes:UP000008022};</v>
      </c>
      <c r="M690" t="str">
        <f>VLOOKUP(B690,[2]taxonomy1!$B:$U,6,FALSE)</f>
        <v>Eukaryota</v>
      </c>
      <c r="N690" t="str">
        <f>VLOOKUP(B690,[2]taxonomy1!$B:$U,7,FALSE)</f>
        <v xml:space="preserve"> Viridiplantae</v>
      </c>
      <c r="O690" t="str">
        <f>VLOOKUP(B690,[2]taxonomy1!$B:$U,8,FALSE)</f>
        <v xml:space="preserve"> Streptophyta</v>
      </c>
      <c r="P690" t="str">
        <f>VLOOKUP(B690,[2]taxonomy1!$B:$U,9,FALSE)</f>
        <v xml:space="preserve"> Embryophyta</v>
      </c>
      <c r="Q690" t="str">
        <f>VLOOKUP(B690,[2]taxonomy1!$B:$U,10,FALSE)</f>
        <v xml:space="preserve"> Tracheophyta</v>
      </c>
      <c r="R690" t="str">
        <f>VLOOKUP(B690,[2]taxonomy1!$B:$U,11,FALSE)</f>
        <v>Spermatophyta</v>
      </c>
      <c r="S690" t="str">
        <f>VLOOKUP(B690,[2]taxonomy1!$B:$U,12,FALSE)</f>
        <v xml:space="preserve"> Magnoliophyta</v>
      </c>
      <c r="T690" t="str">
        <f>VLOOKUP(B690,[2]taxonomy1!$B:$U,13,FALSE)</f>
        <v xml:space="preserve"> Liliopsida</v>
      </c>
      <c r="U690" t="str">
        <f>VLOOKUP(B690,[2]taxonomy1!$B:$U,14,FALSE)</f>
        <v xml:space="preserve"> Poales</v>
      </c>
      <c r="V690" t="str">
        <f>VLOOKUP(B690,[2]taxonomy1!$B:$U,15,FALSE)</f>
        <v xml:space="preserve"> Poaceae</v>
      </c>
      <c r="W690" t="str">
        <f>VLOOKUP(B690,[2]taxonomy1!$B:$U,16,FALSE)</f>
        <v xml:space="preserve"> BOP clade</v>
      </c>
    </row>
    <row r="691" spans="1:23" x14ac:dyDescent="0.3">
      <c r="A691" t="s">
        <v>1304</v>
      </c>
      <c r="B691" t="s">
        <v>1305</v>
      </c>
      <c r="C691">
        <v>337</v>
      </c>
      <c r="D691" t="s">
        <v>10</v>
      </c>
      <c r="E691">
        <v>58</v>
      </c>
      <c r="F691">
        <v>330</v>
      </c>
      <c r="G691">
        <v>2735</v>
      </c>
      <c r="H691" t="s">
        <v>11</v>
      </c>
      <c r="I691" t="s">
        <v>10</v>
      </c>
      <c r="J691">
        <f t="shared" si="10"/>
        <v>272</v>
      </c>
      <c r="K691" t="str">
        <f>VLOOKUP(B691,[2]taxonomy1!$B:$U,2,FALSE)</f>
        <v xml:space="preserve"> Oryza rufipogon (Brownbeard rice) (Asian wild rice).</v>
      </c>
      <c r="L691" t="str">
        <f>VLOOKUP(B691,[2]taxonomy1!$B:$U,4,FALSE)</f>
        <v xml:space="preserve"> NCBI_TaxID=4529 {ECO:0000313|EnsemblPlants:ORUFI03G16260.1, ECO:0000313|Proteomes:UP000008022};</v>
      </c>
      <c r="M691" t="str">
        <f>VLOOKUP(B691,[2]taxonomy1!$B:$U,6,FALSE)</f>
        <v>Eukaryota</v>
      </c>
      <c r="N691" t="str">
        <f>VLOOKUP(B691,[2]taxonomy1!$B:$U,7,FALSE)</f>
        <v xml:space="preserve"> Viridiplantae</v>
      </c>
      <c r="O691" t="str">
        <f>VLOOKUP(B691,[2]taxonomy1!$B:$U,8,FALSE)</f>
        <v xml:space="preserve"> Streptophyta</v>
      </c>
      <c r="P691" t="str">
        <f>VLOOKUP(B691,[2]taxonomy1!$B:$U,9,FALSE)</f>
        <v xml:space="preserve"> Embryophyta</v>
      </c>
      <c r="Q691" t="str">
        <f>VLOOKUP(B691,[2]taxonomy1!$B:$U,10,FALSE)</f>
        <v xml:space="preserve"> Tracheophyta</v>
      </c>
      <c r="R691" t="str">
        <f>VLOOKUP(B691,[2]taxonomy1!$B:$U,11,FALSE)</f>
        <v>Spermatophyta</v>
      </c>
      <c r="S691" t="str">
        <f>VLOOKUP(B691,[2]taxonomy1!$B:$U,12,FALSE)</f>
        <v xml:space="preserve"> Magnoliophyta</v>
      </c>
      <c r="T691" t="str">
        <f>VLOOKUP(B691,[2]taxonomy1!$B:$U,13,FALSE)</f>
        <v xml:space="preserve"> Liliopsida</v>
      </c>
      <c r="U691" t="str">
        <f>VLOOKUP(B691,[2]taxonomy1!$B:$U,14,FALSE)</f>
        <v xml:space="preserve"> Poales</v>
      </c>
      <c r="V691" t="str">
        <f>VLOOKUP(B691,[2]taxonomy1!$B:$U,15,FALSE)</f>
        <v xml:space="preserve"> Poaceae</v>
      </c>
      <c r="W691" t="str">
        <f>VLOOKUP(B691,[2]taxonomy1!$B:$U,16,FALSE)</f>
        <v xml:space="preserve"> BOP clade</v>
      </c>
    </row>
    <row r="692" spans="1:23" x14ac:dyDescent="0.3">
      <c r="A692" t="s">
        <v>1306</v>
      </c>
      <c r="B692" t="s">
        <v>1307</v>
      </c>
      <c r="C692">
        <v>275</v>
      </c>
      <c r="D692" t="s">
        <v>10</v>
      </c>
      <c r="E692">
        <v>9</v>
      </c>
      <c r="F692">
        <v>268</v>
      </c>
      <c r="G692">
        <v>2735</v>
      </c>
      <c r="H692" t="s">
        <v>11</v>
      </c>
      <c r="I692" t="s">
        <v>10</v>
      </c>
      <c r="J692">
        <f t="shared" si="10"/>
        <v>259</v>
      </c>
      <c r="K692" t="str">
        <f>VLOOKUP(B692,[2]taxonomy1!$B:$U,2,FALSE)</f>
        <v xml:space="preserve"> Oryza rufipogon (Brownbeard rice) (Asian wild rice).</v>
      </c>
      <c r="L692" t="str">
        <f>VLOOKUP(B692,[2]taxonomy1!$B:$U,4,FALSE)</f>
        <v xml:space="preserve"> NCBI_TaxID=4529 {ECO:0000313|EnsemblPlants:ORUFI05G25580.1, ECO:0000313|Proteomes:UP000008022};</v>
      </c>
      <c r="M692" t="str">
        <f>VLOOKUP(B692,[2]taxonomy1!$B:$U,6,FALSE)</f>
        <v>Eukaryota</v>
      </c>
      <c r="N692" t="str">
        <f>VLOOKUP(B692,[2]taxonomy1!$B:$U,7,FALSE)</f>
        <v xml:space="preserve"> Viridiplantae</v>
      </c>
      <c r="O692" t="str">
        <f>VLOOKUP(B692,[2]taxonomy1!$B:$U,8,FALSE)</f>
        <v xml:space="preserve"> Streptophyta</v>
      </c>
      <c r="P692" t="str">
        <f>VLOOKUP(B692,[2]taxonomy1!$B:$U,9,FALSE)</f>
        <v xml:space="preserve"> Embryophyta</v>
      </c>
      <c r="Q692" t="str">
        <f>VLOOKUP(B692,[2]taxonomy1!$B:$U,10,FALSE)</f>
        <v xml:space="preserve"> Tracheophyta</v>
      </c>
      <c r="R692" t="str">
        <f>VLOOKUP(B692,[2]taxonomy1!$B:$U,11,FALSE)</f>
        <v>Spermatophyta</v>
      </c>
      <c r="S692" t="str">
        <f>VLOOKUP(B692,[2]taxonomy1!$B:$U,12,FALSE)</f>
        <v xml:space="preserve"> Magnoliophyta</v>
      </c>
      <c r="T692" t="str">
        <f>VLOOKUP(B692,[2]taxonomy1!$B:$U,13,FALSE)</f>
        <v xml:space="preserve"> Liliopsida</v>
      </c>
      <c r="U692" t="str">
        <f>VLOOKUP(B692,[2]taxonomy1!$B:$U,14,FALSE)</f>
        <v xml:space="preserve"> Poales</v>
      </c>
      <c r="V692" t="str">
        <f>VLOOKUP(B692,[2]taxonomy1!$B:$U,15,FALSE)</f>
        <v xml:space="preserve"> Poaceae</v>
      </c>
      <c r="W692" t="str">
        <f>VLOOKUP(B692,[2]taxonomy1!$B:$U,16,FALSE)</f>
        <v xml:space="preserve"> BOP clade</v>
      </c>
    </row>
    <row r="693" spans="1:23" x14ac:dyDescent="0.3">
      <c r="A693" t="s">
        <v>1308</v>
      </c>
      <c r="B693" t="s">
        <v>1309</v>
      </c>
      <c r="C693">
        <v>272</v>
      </c>
      <c r="D693" t="s">
        <v>10</v>
      </c>
      <c r="E693">
        <v>9</v>
      </c>
      <c r="F693">
        <v>265</v>
      </c>
      <c r="G693">
        <v>2735</v>
      </c>
      <c r="H693" t="s">
        <v>11</v>
      </c>
      <c r="I693" t="s">
        <v>10</v>
      </c>
      <c r="J693">
        <f t="shared" si="10"/>
        <v>256</v>
      </c>
      <c r="K693" t="str">
        <f>VLOOKUP(B693,[2]taxonomy1!$B:$U,2,FALSE)</f>
        <v xml:space="preserve"> Oryza rufipogon (Brownbeard rice) (Asian wild rice).</v>
      </c>
      <c r="L693" t="str">
        <f>VLOOKUP(B693,[2]taxonomy1!$B:$U,4,FALSE)</f>
        <v xml:space="preserve"> NCBI_TaxID=4529 {ECO:0000313|EnsemblPlants:ORUFI05G25580.2, ECO:0000313|Proteomes:UP000008022};</v>
      </c>
      <c r="M693" t="str">
        <f>VLOOKUP(B693,[2]taxonomy1!$B:$U,6,FALSE)</f>
        <v>Eukaryota</v>
      </c>
      <c r="N693" t="str">
        <f>VLOOKUP(B693,[2]taxonomy1!$B:$U,7,FALSE)</f>
        <v xml:space="preserve"> Viridiplantae</v>
      </c>
      <c r="O693" t="str">
        <f>VLOOKUP(B693,[2]taxonomy1!$B:$U,8,FALSE)</f>
        <v xml:space="preserve"> Streptophyta</v>
      </c>
      <c r="P693" t="str">
        <f>VLOOKUP(B693,[2]taxonomy1!$B:$U,9,FALSE)</f>
        <v xml:space="preserve"> Embryophyta</v>
      </c>
      <c r="Q693" t="str">
        <f>VLOOKUP(B693,[2]taxonomy1!$B:$U,10,FALSE)</f>
        <v xml:space="preserve"> Tracheophyta</v>
      </c>
      <c r="R693" t="str">
        <f>VLOOKUP(B693,[2]taxonomy1!$B:$U,11,FALSE)</f>
        <v>Spermatophyta</v>
      </c>
      <c r="S693" t="str">
        <f>VLOOKUP(B693,[2]taxonomy1!$B:$U,12,FALSE)</f>
        <v xml:space="preserve"> Magnoliophyta</v>
      </c>
      <c r="T693" t="str">
        <f>VLOOKUP(B693,[2]taxonomy1!$B:$U,13,FALSE)</f>
        <v xml:space="preserve"> Liliopsida</v>
      </c>
      <c r="U693" t="str">
        <f>VLOOKUP(B693,[2]taxonomy1!$B:$U,14,FALSE)</f>
        <v xml:space="preserve"> Poales</v>
      </c>
      <c r="V693" t="str">
        <f>VLOOKUP(B693,[2]taxonomy1!$B:$U,15,FALSE)</f>
        <v xml:space="preserve"> Poaceae</v>
      </c>
      <c r="W693" t="str">
        <f>VLOOKUP(B693,[2]taxonomy1!$B:$U,16,FALSE)</f>
        <v xml:space="preserve"> BOP clade</v>
      </c>
    </row>
    <row r="694" spans="1:23" x14ac:dyDescent="0.3">
      <c r="A694" t="s">
        <v>1310</v>
      </c>
      <c r="B694" t="s">
        <v>1311</v>
      </c>
      <c r="C694">
        <v>887</v>
      </c>
      <c r="D694" t="s">
        <v>1290</v>
      </c>
      <c r="E694">
        <v>530</v>
      </c>
      <c r="F694">
        <v>777</v>
      </c>
      <c r="G694">
        <v>9362</v>
      </c>
      <c r="H694" t="s">
        <v>1291</v>
      </c>
      <c r="I694" t="s">
        <v>1290</v>
      </c>
      <c r="J694">
        <f t="shared" si="10"/>
        <v>247</v>
      </c>
      <c r="K694" t="str">
        <f>VLOOKUP(B694,[2]taxonomy1!$B:$U,2,FALSE)</f>
        <v xml:space="preserve"> Oryza rufipogon (Brownbeard rice) (Asian wild rice).</v>
      </c>
      <c r="L694" t="str">
        <f>VLOOKUP(B694,[2]taxonomy1!$B:$U,4,FALSE)</f>
        <v xml:space="preserve"> NCBI_TaxID=4529 {ECO:0000313|EnsemblPlants:ORUFI09G07840.1, ECO:0000313|Proteomes:UP000008022};</v>
      </c>
      <c r="M694" t="str">
        <f>VLOOKUP(B694,[2]taxonomy1!$B:$U,6,FALSE)</f>
        <v>Eukaryota</v>
      </c>
      <c r="N694" t="str">
        <f>VLOOKUP(B694,[2]taxonomy1!$B:$U,7,FALSE)</f>
        <v xml:space="preserve"> Viridiplantae</v>
      </c>
      <c r="O694" t="str">
        <f>VLOOKUP(B694,[2]taxonomy1!$B:$U,8,FALSE)</f>
        <v xml:space="preserve"> Streptophyta</v>
      </c>
      <c r="P694" t="str">
        <f>VLOOKUP(B694,[2]taxonomy1!$B:$U,9,FALSE)</f>
        <v xml:space="preserve"> Embryophyta</v>
      </c>
      <c r="Q694" t="str">
        <f>VLOOKUP(B694,[2]taxonomy1!$B:$U,10,FALSE)</f>
        <v xml:space="preserve"> Tracheophyta</v>
      </c>
      <c r="R694" t="str">
        <f>VLOOKUP(B694,[2]taxonomy1!$B:$U,11,FALSE)</f>
        <v>Spermatophyta</v>
      </c>
      <c r="S694" t="str">
        <f>VLOOKUP(B694,[2]taxonomy1!$B:$U,12,FALSE)</f>
        <v xml:space="preserve"> Magnoliophyta</v>
      </c>
      <c r="T694" t="str">
        <f>VLOOKUP(B694,[2]taxonomy1!$B:$U,13,FALSE)</f>
        <v xml:space="preserve"> Liliopsida</v>
      </c>
      <c r="U694" t="str">
        <f>VLOOKUP(B694,[2]taxonomy1!$B:$U,14,FALSE)</f>
        <v xml:space="preserve"> Poales</v>
      </c>
      <c r="V694" t="str">
        <f>VLOOKUP(B694,[2]taxonomy1!$B:$U,15,FALSE)</f>
        <v xml:space="preserve"> Poaceae</v>
      </c>
      <c r="W694" t="str">
        <f>VLOOKUP(B694,[2]taxonomy1!$B:$U,16,FALSE)</f>
        <v xml:space="preserve"> BOP clade</v>
      </c>
    </row>
    <row r="695" spans="1:23" x14ac:dyDescent="0.3">
      <c r="A695" t="s">
        <v>1310</v>
      </c>
      <c r="B695" t="s">
        <v>1311</v>
      </c>
      <c r="C695">
        <v>887</v>
      </c>
      <c r="D695" t="s">
        <v>10</v>
      </c>
      <c r="E695">
        <v>3</v>
      </c>
      <c r="F695">
        <v>267</v>
      </c>
      <c r="G695">
        <v>2735</v>
      </c>
      <c r="H695" t="s">
        <v>11</v>
      </c>
      <c r="I695" t="s">
        <v>10</v>
      </c>
      <c r="J695">
        <f t="shared" si="10"/>
        <v>264</v>
      </c>
      <c r="K695" t="str">
        <f>VLOOKUP(B695,[2]taxonomy1!$B:$U,2,FALSE)</f>
        <v xml:space="preserve"> Oryza rufipogon (Brownbeard rice) (Asian wild rice).</v>
      </c>
      <c r="L695" t="str">
        <f>VLOOKUP(B695,[2]taxonomy1!$B:$U,4,FALSE)</f>
        <v xml:space="preserve"> NCBI_TaxID=4529 {ECO:0000313|EnsemblPlants:ORUFI09G07840.1, ECO:0000313|Proteomes:UP000008022};</v>
      </c>
      <c r="M695" t="str">
        <f>VLOOKUP(B695,[2]taxonomy1!$B:$U,6,FALSE)</f>
        <v>Eukaryota</v>
      </c>
      <c r="N695" t="str">
        <f>VLOOKUP(B695,[2]taxonomy1!$B:$U,7,FALSE)</f>
        <v xml:space="preserve"> Viridiplantae</v>
      </c>
      <c r="O695" t="str">
        <f>VLOOKUP(B695,[2]taxonomy1!$B:$U,8,FALSE)</f>
        <v xml:space="preserve"> Streptophyta</v>
      </c>
      <c r="P695" t="str">
        <f>VLOOKUP(B695,[2]taxonomy1!$B:$U,9,FALSE)</f>
        <v xml:space="preserve"> Embryophyta</v>
      </c>
      <c r="Q695" t="str">
        <f>VLOOKUP(B695,[2]taxonomy1!$B:$U,10,FALSE)</f>
        <v xml:space="preserve"> Tracheophyta</v>
      </c>
      <c r="R695" t="str">
        <f>VLOOKUP(B695,[2]taxonomy1!$B:$U,11,FALSE)</f>
        <v>Spermatophyta</v>
      </c>
      <c r="S695" t="str">
        <f>VLOOKUP(B695,[2]taxonomy1!$B:$U,12,FALSE)</f>
        <v xml:space="preserve"> Magnoliophyta</v>
      </c>
      <c r="T695" t="str">
        <f>VLOOKUP(B695,[2]taxonomy1!$B:$U,13,FALSE)</f>
        <v xml:space="preserve"> Liliopsida</v>
      </c>
      <c r="U695" t="str">
        <f>VLOOKUP(B695,[2]taxonomy1!$B:$U,14,FALSE)</f>
        <v xml:space="preserve"> Poales</v>
      </c>
      <c r="V695" t="str">
        <f>VLOOKUP(B695,[2]taxonomy1!$B:$U,15,FALSE)</f>
        <v xml:space="preserve"> Poaceae</v>
      </c>
      <c r="W695" t="str">
        <f>VLOOKUP(B695,[2]taxonomy1!$B:$U,16,FALSE)</f>
        <v xml:space="preserve"> BOP clade</v>
      </c>
    </row>
    <row r="696" spans="1:23" x14ac:dyDescent="0.3">
      <c r="A696" t="s">
        <v>1312</v>
      </c>
      <c r="B696" t="s">
        <v>1313</v>
      </c>
      <c r="C696">
        <v>663</v>
      </c>
      <c r="D696" t="s">
        <v>1290</v>
      </c>
      <c r="E696">
        <v>530</v>
      </c>
      <c r="F696">
        <v>663</v>
      </c>
      <c r="G696">
        <v>9362</v>
      </c>
      <c r="H696" t="s">
        <v>1291</v>
      </c>
      <c r="I696" t="s">
        <v>1290</v>
      </c>
      <c r="J696">
        <f t="shared" si="10"/>
        <v>133</v>
      </c>
      <c r="K696" t="str">
        <f>VLOOKUP(B696,[2]taxonomy1!$B:$U,2,FALSE)</f>
        <v xml:space="preserve"> Oryza rufipogon (Brownbeard rice) (Asian wild rice).</v>
      </c>
      <c r="L696" t="str">
        <f>VLOOKUP(B696,[2]taxonomy1!$B:$U,4,FALSE)</f>
        <v xml:space="preserve"> NCBI_TaxID=4529 {ECO:0000313|EnsemblPlants:ORUFI09G07840.2, ECO:0000313|Proteomes:UP000008022};</v>
      </c>
      <c r="M696" t="str">
        <f>VLOOKUP(B696,[2]taxonomy1!$B:$U,6,FALSE)</f>
        <v>Eukaryota</v>
      </c>
      <c r="N696" t="str">
        <f>VLOOKUP(B696,[2]taxonomy1!$B:$U,7,FALSE)</f>
        <v xml:space="preserve"> Viridiplantae</v>
      </c>
      <c r="O696" t="str">
        <f>VLOOKUP(B696,[2]taxonomy1!$B:$U,8,FALSE)</f>
        <v xml:space="preserve"> Streptophyta</v>
      </c>
      <c r="P696" t="str">
        <f>VLOOKUP(B696,[2]taxonomy1!$B:$U,9,FALSE)</f>
        <v xml:space="preserve"> Embryophyta</v>
      </c>
      <c r="Q696" t="str">
        <f>VLOOKUP(B696,[2]taxonomy1!$B:$U,10,FALSE)</f>
        <v xml:space="preserve"> Tracheophyta</v>
      </c>
      <c r="R696" t="str">
        <f>VLOOKUP(B696,[2]taxonomy1!$B:$U,11,FALSE)</f>
        <v>Spermatophyta</v>
      </c>
      <c r="S696" t="str">
        <f>VLOOKUP(B696,[2]taxonomy1!$B:$U,12,FALSE)</f>
        <v xml:space="preserve"> Magnoliophyta</v>
      </c>
      <c r="T696" t="str">
        <f>VLOOKUP(B696,[2]taxonomy1!$B:$U,13,FALSE)</f>
        <v xml:space="preserve"> Liliopsida</v>
      </c>
      <c r="U696" t="str">
        <f>VLOOKUP(B696,[2]taxonomy1!$B:$U,14,FALSE)</f>
        <v xml:space="preserve"> Poales</v>
      </c>
      <c r="V696" t="str">
        <f>VLOOKUP(B696,[2]taxonomy1!$B:$U,15,FALSE)</f>
        <v xml:space="preserve"> Poaceae</v>
      </c>
      <c r="W696" t="str">
        <f>VLOOKUP(B696,[2]taxonomy1!$B:$U,16,FALSE)</f>
        <v xml:space="preserve"> BOP clade</v>
      </c>
    </row>
    <row r="697" spans="1:23" x14ac:dyDescent="0.3">
      <c r="A697" t="s">
        <v>1312</v>
      </c>
      <c r="B697" t="s">
        <v>1313</v>
      </c>
      <c r="C697">
        <v>663</v>
      </c>
      <c r="D697" t="s">
        <v>10</v>
      </c>
      <c r="E697">
        <v>3</v>
      </c>
      <c r="F697">
        <v>267</v>
      </c>
      <c r="G697">
        <v>2735</v>
      </c>
      <c r="H697" t="s">
        <v>11</v>
      </c>
      <c r="I697" t="s">
        <v>10</v>
      </c>
      <c r="J697">
        <f t="shared" si="10"/>
        <v>264</v>
      </c>
      <c r="K697" t="str">
        <f>VLOOKUP(B697,[2]taxonomy1!$B:$U,2,FALSE)</f>
        <v xml:space="preserve"> Oryza rufipogon (Brownbeard rice) (Asian wild rice).</v>
      </c>
      <c r="L697" t="str">
        <f>VLOOKUP(B697,[2]taxonomy1!$B:$U,4,FALSE)</f>
        <v xml:space="preserve"> NCBI_TaxID=4529 {ECO:0000313|EnsemblPlants:ORUFI09G07840.2, ECO:0000313|Proteomes:UP000008022};</v>
      </c>
      <c r="M697" t="str">
        <f>VLOOKUP(B697,[2]taxonomy1!$B:$U,6,FALSE)</f>
        <v>Eukaryota</v>
      </c>
      <c r="N697" t="str">
        <f>VLOOKUP(B697,[2]taxonomy1!$B:$U,7,FALSE)</f>
        <v xml:space="preserve"> Viridiplantae</v>
      </c>
      <c r="O697" t="str">
        <f>VLOOKUP(B697,[2]taxonomy1!$B:$U,8,FALSE)</f>
        <v xml:space="preserve"> Streptophyta</v>
      </c>
      <c r="P697" t="str">
        <f>VLOOKUP(B697,[2]taxonomy1!$B:$U,9,FALSE)</f>
        <v xml:space="preserve"> Embryophyta</v>
      </c>
      <c r="Q697" t="str">
        <f>VLOOKUP(B697,[2]taxonomy1!$B:$U,10,FALSE)</f>
        <v xml:space="preserve"> Tracheophyta</v>
      </c>
      <c r="R697" t="str">
        <f>VLOOKUP(B697,[2]taxonomy1!$B:$U,11,FALSE)</f>
        <v>Spermatophyta</v>
      </c>
      <c r="S697" t="str">
        <f>VLOOKUP(B697,[2]taxonomy1!$B:$U,12,FALSE)</f>
        <v xml:space="preserve"> Magnoliophyta</v>
      </c>
      <c r="T697" t="str">
        <f>VLOOKUP(B697,[2]taxonomy1!$B:$U,13,FALSE)</f>
        <v xml:space="preserve"> Liliopsida</v>
      </c>
      <c r="U697" t="str">
        <f>VLOOKUP(B697,[2]taxonomy1!$B:$U,14,FALSE)</f>
        <v xml:space="preserve"> Poales</v>
      </c>
      <c r="V697" t="str">
        <f>VLOOKUP(B697,[2]taxonomy1!$B:$U,15,FALSE)</f>
        <v xml:space="preserve"> Poaceae</v>
      </c>
      <c r="W697" t="str">
        <f>VLOOKUP(B697,[2]taxonomy1!$B:$U,16,FALSE)</f>
        <v xml:space="preserve"> BOP clade</v>
      </c>
    </row>
    <row r="698" spans="1:23" x14ac:dyDescent="0.3">
      <c r="A698" t="s">
        <v>1314</v>
      </c>
      <c r="B698" t="s">
        <v>1315</v>
      </c>
      <c r="C698">
        <v>378</v>
      </c>
      <c r="D698" t="s">
        <v>10</v>
      </c>
      <c r="E698">
        <v>64</v>
      </c>
      <c r="F698">
        <v>351</v>
      </c>
      <c r="G698">
        <v>2735</v>
      </c>
      <c r="H698" t="s">
        <v>11</v>
      </c>
      <c r="I698" t="s">
        <v>10</v>
      </c>
      <c r="J698">
        <f t="shared" si="10"/>
        <v>287</v>
      </c>
      <c r="K698" t="str">
        <f>VLOOKUP(B698,[2]taxonomy1!$B:$U,2,FALSE)</f>
        <v xml:space="preserve"> Saitoella complicata NRRL Y-17804.</v>
      </c>
      <c r="L698" t="str">
        <f>VLOOKUP(B698,[2]taxonomy1!$B:$U,4,FALSE)</f>
        <v xml:space="preserve"> NCBI_TaxID=698492 {ECO:0000313|EMBL:GAO48709.1, ECO:0000313|Proteomes:UP000033140};</v>
      </c>
      <c r="M698" t="str">
        <f>VLOOKUP(B698,[2]taxonomy1!$B:$U,6,FALSE)</f>
        <v>Eukaryota</v>
      </c>
      <c r="N698" t="str">
        <f>VLOOKUP(B698,[2]taxonomy1!$B:$U,7,FALSE)</f>
        <v xml:space="preserve"> Fungi</v>
      </c>
      <c r="O698" t="str">
        <f>VLOOKUP(B698,[2]taxonomy1!$B:$U,8,FALSE)</f>
        <v xml:space="preserve"> Dikarya</v>
      </c>
      <c r="P698" t="str">
        <f>VLOOKUP(B698,[2]taxonomy1!$B:$U,9,FALSE)</f>
        <v xml:space="preserve"> Ascomycota</v>
      </c>
      <c r="Q698" t="str">
        <f>VLOOKUP(B698,[2]taxonomy1!$B:$U,10,FALSE)</f>
        <v xml:space="preserve"> Taphrinomycotina</v>
      </c>
      <c r="R698" t="str">
        <f>VLOOKUP(B698,[2]taxonomy1!$B:$U,11,FALSE)</f>
        <v>Taphrinomycotina incertae sedis</v>
      </c>
      <c r="S698" t="str">
        <f>VLOOKUP(B698,[2]taxonomy1!$B:$U,12,FALSE)</f>
        <v xml:space="preserve"> Saitoella.</v>
      </c>
      <c r="T698">
        <f>VLOOKUP(B698,[2]taxonomy1!$B:$U,13,FALSE)</f>
        <v>0</v>
      </c>
      <c r="U698">
        <f>VLOOKUP(B698,[2]taxonomy1!$B:$U,14,FALSE)</f>
        <v>0</v>
      </c>
      <c r="V698">
        <f>VLOOKUP(B698,[2]taxonomy1!$B:$U,15,FALSE)</f>
        <v>0</v>
      </c>
      <c r="W698">
        <f>VLOOKUP(B698,[2]taxonomy1!$B:$U,16,FALSE)</f>
        <v>0</v>
      </c>
    </row>
    <row r="699" spans="1:23" x14ac:dyDescent="0.3">
      <c r="A699" t="s">
        <v>1316</v>
      </c>
      <c r="B699" t="s">
        <v>1317</v>
      </c>
      <c r="C699">
        <v>355</v>
      </c>
      <c r="D699" t="s">
        <v>10</v>
      </c>
      <c r="E699">
        <v>38</v>
      </c>
      <c r="F699">
        <v>326</v>
      </c>
      <c r="G699">
        <v>2735</v>
      </c>
      <c r="H699" t="s">
        <v>11</v>
      </c>
      <c r="I699" t="s">
        <v>10</v>
      </c>
      <c r="J699">
        <f t="shared" si="10"/>
        <v>288</v>
      </c>
      <c r="K699" t="str">
        <f>VLOOKUP(B699,[2]taxonomy1!$B:$U,2,FALSE)</f>
        <v xml:space="preserve"> Aspergillus parasiticus (strain ATCC 56775 / NRRL 5862 / SRRC 143 / SU-1).</v>
      </c>
      <c r="L699" t="str">
        <f>VLOOKUP(B699,[2]taxonomy1!$B:$U,4,FALSE)</f>
        <v xml:space="preserve"> NCBI_TaxID=1403190 {ECO:0000313|EMBL:KJK64442.1, ECO:0000313|Proteomes:UP000033540};</v>
      </c>
      <c r="M699" t="str">
        <f>VLOOKUP(B699,[2]taxonomy1!$B:$U,6,FALSE)</f>
        <v>Eukaryota</v>
      </c>
      <c r="N699" t="str">
        <f>VLOOKUP(B699,[2]taxonomy1!$B:$U,7,FALSE)</f>
        <v xml:space="preserve"> Fungi</v>
      </c>
      <c r="O699" t="str">
        <f>VLOOKUP(B699,[2]taxonomy1!$B:$U,8,FALSE)</f>
        <v xml:space="preserve"> Dikarya</v>
      </c>
      <c r="P699" t="str">
        <f>VLOOKUP(B699,[2]taxonomy1!$B:$U,9,FALSE)</f>
        <v xml:space="preserve"> Ascomycota</v>
      </c>
      <c r="Q699" t="str">
        <f>VLOOKUP(B699,[2]taxonomy1!$B:$U,10,FALSE)</f>
        <v xml:space="preserve"> Pezizomycotina</v>
      </c>
      <c r="R699" t="str">
        <f>VLOOKUP(B699,[2]taxonomy1!$B:$U,11,FALSE)</f>
        <v xml:space="preserve"> Eurotiomycetes</v>
      </c>
      <c r="S699" t="str">
        <f>VLOOKUP(B699,[2]taxonomy1!$B:$U,12,FALSE)</f>
        <v>Eurotiomycetidae</v>
      </c>
      <c r="T699" t="str">
        <f>VLOOKUP(B699,[2]taxonomy1!$B:$U,13,FALSE)</f>
        <v xml:space="preserve"> Eurotiales</v>
      </c>
      <c r="U699" t="str">
        <f>VLOOKUP(B699,[2]taxonomy1!$B:$U,14,FALSE)</f>
        <v xml:space="preserve"> Aspergillaceae</v>
      </c>
      <c r="V699" t="str">
        <f>VLOOKUP(B699,[2]taxonomy1!$B:$U,15,FALSE)</f>
        <v xml:space="preserve"> Aspergillus.</v>
      </c>
      <c r="W699">
        <f>VLOOKUP(B699,[2]taxonomy1!$B:$U,16,FALSE)</f>
        <v>0</v>
      </c>
    </row>
    <row r="700" spans="1:23" x14ac:dyDescent="0.3">
      <c r="A700" t="s">
        <v>1318</v>
      </c>
      <c r="B700" t="s">
        <v>1319</v>
      </c>
      <c r="C700">
        <v>284</v>
      </c>
      <c r="D700" t="s">
        <v>10</v>
      </c>
      <c r="E700">
        <v>3</v>
      </c>
      <c r="F700">
        <v>277</v>
      </c>
      <c r="G700">
        <v>2735</v>
      </c>
      <c r="H700" t="s">
        <v>11</v>
      </c>
      <c r="I700" t="s">
        <v>10</v>
      </c>
      <c r="J700">
        <f t="shared" si="10"/>
        <v>274</v>
      </c>
      <c r="K700" t="str">
        <f>VLOOKUP(B700,[2]taxonomy1!$B:$U,2,FALSE)</f>
        <v xml:space="preserve"> Aspergillus parasiticus (strain ATCC 56775 / NRRL 5862 / SRRC 143 / SU-1).</v>
      </c>
      <c r="L700" t="str">
        <f>VLOOKUP(B700,[2]taxonomy1!$B:$U,4,FALSE)</f>
        <v xml:space="preserve"> NCBI_TaxID=1403190 {ECO:0000313|EMBL:KJK66981.1, ECO:0000313|Proteomes:UP000033540};</v>
      </c>
      <c r="M700" t="str">
        <f>VLOOKUP(B700,[2]taxonomy1!$B:$U,6,FALSE)</f>
        <v>Eukaryota</v>
      </c>
      <c r="N700" t="str">
        <f>VLOOKUP(B700,[2]taxonomy1!$B:$U,7,FALSE)</f>
        <v xml:space="preserve"> Fungi</v>
      </c>
      <c r="O700" t="str">
        <f>VLOOKUP(B700,[2]taxonomy1!$B:$U,8,FALSE)</f>
        <v xml:space="preserve"> Dikarya</v>
      </c>
      <c r="P700" t="str">
        <f>VLOOKUP(B700,[2]taxonomy1!$B:$U,9,FALSE)</f>
        <v xml:space="preserve"> Ascomycota</v>
      </c>
      <c r="Q700" t="str">
        <f>VLOOKUP(B700,[2]taxonomy1!$B:$U,10,FALSE)</f>
        <v xml:space="preserve"> Pezizomycotina</v>
      </c>
      <c r="R700" t="str">
        <f>VLOOKUP(B700,[2]taxonomy1!$B:$U,11,FALSE)</f>
        <v xml:space="preserve"> Eurotiomycetes</v>
      </c>
      <c r="S700" t="str">
        <f>VLOOKUP(B700,[2]taxonomy1!$B:$U,12,FALSE)</f>
        <v>Eurotiomycetidae</v>
      </c>
      <c r="T700" t="str">
        <f>VLOOKUP(B700,[2]taxonomy1!$B:$U,13,FALSE)</f>
        <v xml:space="preserve"> Eurotiales</v>
      </c>
      <c r="U700" t="str">
        <f>VLOOKUP(B700,[2]taxonomy1!$B:$U,14,FALSE)</f>
        <v xml:space="preserve"> Aspergillaceae</v>
      </c>
      <c r="V700" t="str">
        <f>VLOOKUP(B700,[2]taxonomy1!$B:$U,15,FALSE)</f>
        <v xml:space="preserve"> Aspergillus.</v>
      </c>
      <c r="W700">
        <f>VLOOKUP(B700,[2]taxonomy1!$B:$U,16,FALSE)</f>
        <v>0</v>
      </c>
    </row>
    <row r="701" spans="1:23" x14ac:dyDescent="0.3">
      <c r="A701" t="s">
        <v>1320</v>
      </c>
      <c r="B701" t="s">
        <v>1321</v>
      </c>
      <c r="C701">
        <v>374</v>
      </c>
      <c r="D701" t="s">
        <v>10</v>
      </c>
      <c r="E701">
        <v>90</v>
      </c>
      <c r="F701">
        <v>367</v>
      </c>
      <c r="G701">
        <v>2735</v>
      </c>
      <c r="H701" t="s">
        <v>11</v>
      </c>
      <c r="I701" t="s">
        <v>10</v>
      </c>
      <c r="J701">
        <f t="shared" si="10"/>
        <v>277</v>
      </c>
      <c r="K701" t="str">
        <f>VLOOKUP(B701,[2]taxonomy1!$B:$U,2,FALSE)</f>
        <v xml:space="preserve"> Zymoseptoria brevis.</v>
      </c>
      <c r="L701" t="str">
        <f>VLOOKUP(B701,[2]taxonomy1!$B:$U,4,FALSE)</f>
        <v xml:space="preserve"> NCBI_TaxID=1047168 {ECO:0000313|EMBL:KJX94834.1, ECO:0000313|Proteomes:UP000033647};</v>
      </c>
      <c r="M701" t="str">
        <f>VLOOKUP(B701,[2]taxonomy1!$B:$U,6,FALSE)</f>
        <v>Eukaryota</v>
      </c>
      <c r="N701" t="str">
        <f>VLOOKUP(B701,[2]taxonomy1!$B:$U,7,FALSE)</f>
        <v xml:space="preserve"> Fungi</v>
      </c>
      <c r="O701" t="str">
        <f>VLOOKUP(B701,[2]taxonomy1!$B:$U,8,FALSE)</f>
        <v xml:space="preserve"> Dikarya</v>
      </c>
      <c r="P701" t="str">
        <f>VLOOKUP(B701,[2]taxonomy1!$B:$U,9,FALSE)</f>
        <v xml:space="preserve"> Ascomycota</v>
      </c>
      <c r="Q701" t="str">
        <f>VLOOKUP(B701,[2]taxonomy1!$B:$U,10,FALSE)</f>
        <v xml:space="preserve"> Pezizomycotina</v>
      </c>
      <c r="R701" t="str">
        <f>VLOOKUP(B701,[2]taxonomy1!$B:$U,11,FALSE)</f>
        <v>Dothideomycetes</v>
      </c>
      <c r="S701" t="str">
        <f>VLOOKUP(B701,[2]taxonomy1!$B:$U,12,FALSE)</f>
        <v xml:space="preserve"> Dothideomycetidae</v>
      </c>
      <c r="T701" t="str">
        <f>VLOOKUP(B701,[2]taxonomy1!$B:$U,13,FALSE)</f>
        <v xml:space="preserve"> Capnodiales</v>
      </c>
      <c r="U701" t="str">
        <f>VLOOKUP(B701,[2]taxonomy1!$B:$U,14,FALSE)</f>
        <v xml:space="preserve"> Mycosphaerellaceae</v>
      </c>
      <c r="V701" t="str">
        <f>VLOOKUP(B701,[2]taxonomy1!$B:$U,15,FALSE)</f>
        <v>Zymoseptoria.</v>
      </c>
      <c r="W701">
        <f>VLOOKUP(B701,[2]taxonomy1!$B:$U,16,FALSE)</f>
        <v>0</v>
      </c>
    </row>
    <row r="702" spans="1:23" x14ac:dyDescent="0.3">
      <c r="A702" t="s">
        <v>1322</v>
      </c>
      <c r="B702" t="s">
        <v>1323</v>
      </c>
      <c r="C702">
        <v>375</v>
      </c>
      <c r="D702" t="s">
        <v>10</v>
      </c>
      <c r="E702">
        <v>57</v>
      </c>
      <c r="F702">
        <v>349</v>
      </c>
      <c r="G702">
        <v>2735</v>
      </c>
      <c r="H702" t="s">
        <v>11</v>
      </c>
      <c r="I702" t="s">
        <v>10</v>
      </c>
      <c r="J702">
        <f t="shared" si="10"/>
        <v>292</v>
      </c>
      <c r="K702" t="str">
        <f>VLOOKUP(B702,[2]taxonomy1!$B:$U,2,FALSE)</f>
        <v xml:space="preserve"> Zymoseptoria brevis.</v>
      </c>
      <c r="L702" t="str">
        <f>VLOOKUP(B702,[2]taxonomy1!$B:$U,4,FALSE)</f>
        <v xml:space="preserve"> NCBI_TaxID=1047168 {ECO:0000313|EMBL:KJX99206.1, ECO:0000313|Proteomes:UP000033647};</v>
      </c>
      <c r="M702" t="str">
        <f>VLOOKUP(B702,[2]taxonomy1!$B:$U,6,FALSE)</f>
        <v>Eukaryota</v>
      </c>
      <c r="N702" t="str">
        <f>VLOOKUP(B702,[2]taxonomy1!$B:$U,7,FALSE)</f>
        <v xml:space="preserve"> Fungi</v>
      </c>
      <c r="O702" t="str">
        <f>VLOOKUP(B702,[2]taxonomy1!$B:$U,8,FALSE)</f>
        <v xml:space="preserve"> Dikarya</v>
      </c>
      <c r="P702" t="str">
        <f>VLOOKUP(B702,[2]taxonomy1!$B:$U,9,FALSE)</f>
        <v xml:space="preserve"> Ascomycota</v>
      </c>
      <c r="Q702" t="str">
        <f>VLOOKUP(B702,[2]taxonomy1!$B:$U,10,FALSE)</f>
        <v xml:space="preserve"> Pezizomycotina</v>
      </c>
      <c r="R702" t="str">
        <f>VLOOKUP(B702,[2]taxonomy1!$B:$U,11,FALSE)</f>
        <v>Dothideomycetes</v>
      </c>
      <c r="S702" t="str">
        <f>VLOOKUP(B702,[2]taxonomy1!$B:$U,12,FALSE)</f>
        <v xml:space="preserve"> Dothideomycetidae</v>
      </c>
      <c r="T702" t="str">
        <f>VLOOKUP(B702,[2]taxonomy1!$B:$U,13,FALSE)</f>
        <v xml:space="preserve"> Capnodiales</v>
      </c>
      <c r="U702" t="str">
        <f>VLOOKUP(B702,[2]taxonomy1!$B:$U,14,FALSE)</f>
        <v xml:space="preserve"> Mycosphaerellaceae</v>
      </c>
      <c r="V702" t="str">
        <f>VLOOKUP(B702,[2]taxonomy1!$B:$U,15,FALSE)</f>
        <v>Zymoseptoria.</v>
      </c>
      <c r="W702">
        <f>VLOOKUP(B702,[2]taxonomy1!$B:$U,16,FALSE)</f>
        <v>0</v>
      </c>
    </row>
    <row r="703" spans="1:23" x14ac:dyDescent="0.3">
      <c r="A703" t="s">
        <v>1324</v>
      </c>
      <c r="B703" t="s">
        <v>1325</v>
      </c>
      <c r="C703">
        <v>284</v>
      </c>
      <c r="D703" t="s">
        <v>10</v>
      </c>
      <c r="E703">
        <v>3</v>
      </c>
      <c r="F703">
        <v>277</v>
      </c>
      <c r="G703">
        <v>2735</v>
      </c>
      <c r="H703" t="s">
        <v>11</v>
      </c>
      <c r="I703" t="s">
        <v>10</v>
      </c>
      <c r="J703">
        <f t="shared" si="10"/>
        <v>274</v>
      </c>
      <c r="K703" t="str">
        <f>VLOOKUP(B703,[2]taxonomy1!$B:$U,2,FALSE)</f>
        <v xml:space="preserve"> Rasamsonia emersonii CBS 393.64.</v>
      </c>
      <c r="L703" t="str">
        <f>VLOOKUP(B703,[2]taxonomy1!$B:$U,4,FALSE)</f>
        <v xml:space="preserve"> NCBI_TaxID=1408163 {ECO:0000313|EMBL:KKA17680.1, ECO:0000313|Proteomes:UP000053958};</v>
      </c>
      <c r="M703" t="str">
        <f>VLOOKUP(B703,[2]taxonomy1!$B:$U,6,FALSE)</f>
        <v>Eukaryota</v>
      </c>
      <c r="N703" t="str">
        <f>VLOOKUP(B703,[2]taxonomy1!$B:$U,7,FALSE)</f>
        <v xml:space="preserve"> Fungi</v>
      </c>
      <c r="O703" t="str">
        <f>VLOOKUP(B703,[2]taxonomy1!$B:$U,8,FALSE)</f>
        <v xml:space="preserve"> Dikarya</v>
      </c>
      <c r="P703" t="str">
        <f>VLOOKUP(B703,[2]taxonomy1!$B:$U,9,FALSE)</f>
        <v xml:space="preserve"> Ascomycota</v>
      </c>
      <c r="Q703" t="str">
        <f>VLOOKUP(B703,[2]taxonomy1!$B:$U,10,FALSE)</f>
        <v xml:space="preserve"> Pezizomycotina</v>
      </c>
      <c r="R703" t="str">
        <f>VLOOKUP(B703,[2]taxonomy1!$B:$U,11,FALSE)</f>
        <v xml:space="preserve"> Eurotiomycetes</v>
      </c>
      <c r="S703" t="str">
        <f>VLOOKUP(B703,[2]taxonomy1!$B:$U,12,FALSE)</f>
        <v>Eurotiomycetidae</v>
      </c>
      <c r="T703" t="str">
        <f>VLOOKUP(B703,[2]taxonomy1!$B:$U,13,FALSE)</f>
        <v xml:space="preserve"> Eurotiales</v>
      </c>
      <c r="U703" t="str">
        <f>VLOOKUP(B703,[2]taxonomy1!$B:$U,14,FALSE)</f>
        <v xml:space="preserve"> Trichocomaceae</v>
      </c>
      <c r="V703" t="str">
        <f>VLOOKUP(B703,[2]taxonomy1!$B:$U,15,FALSE)</f>
        <v xml:space="preserve"> Rasamsonia.</v>
      </c>
      <c r="W703">
        <f>VLOOKUP(B703,[2]taxonomy1!$B:$U,16,FALSE)</f>
        <v>0</v>
      </c>
    </row>
    <row r="704" spans="1:23" x14ac:dyDescent="0.3">
      <c r="A704" t="s">
        <v>1326</v>
      </c>
      <c r="B704" t="s">
        <v>1327</v>
      </c>
      <c r="C704">
        <v>355</v>
      </c>
      <c r="D704" t="s">
        <v>10</v>
      </c>
      <c r="E704">
        <v>38</v>
      </c>
      <c r="F704">
        <v>326</v>
      </c>
      <c r="G704">
        <v>2735</v>
      </c>
      <c r="H704" t="s">
        <v>11</v>
      </c>
      <c r="I704" t="s">
        <v>10</v>
      </c>
      <c r="J704">
        <f t="shared" si="10"/>
        <v>288</v>
      </c>
      <c r="K704" t="str">
        <f>VLOOKUP(B704,[2]taxonomy1!$B:$U,2,FALSE)</f>
        <v xml:space="preserve"> Rasamsonia emersonii CBS 393.64.</v>
      </c>
      <c r="L704" t="str">
        <f>VLOOKUP(B704,[2]taxonomy1!$B:$U,4,FALSE)</f>
        <v xml:space="preserve"> NCBI_TaxID=1408163 {ECO:0000313|EMBL:KKA20467.1, ECO:0000313|Proteomes:UP000053958};</v>
      </c>
      <c r="M704" t="str">
        <f>VLOOKUP(B704,[2]taxonomy1!$B:$U,6,FALSE)</f>
        <v>Eukaryota</v>
      </c>
      <c r="N704" t="str">
        <f>VLOOKUP(B704,[2]taxonomy1!$B:$U,7,FALSE)</f>
        <v xml:space="preserve"> Fungi</v>
      </c>
      <c r="O704" t="str">
        <f>VLOOKUP(B704,[2]taxonomy1!$B:$U,8,FALSE)</f>
        <v xml:space="preserve"> Dikarya</v>
      </c>
      <c r="P704" t="str">
        <f>VLOOKUP(B704,[2]taxonomy1!$B:$U,9,FALSE)</f>
        <v xml:space="preserve"> Ascomycota</v>
      </c>
      <c r="Q704" t="str">
        <f>VLOOKUP(B704,[2]taxonomy1!$B:$U,10,FALSE)</f>
        <v xml:space="preserve"> Pezizomycotina</v>
      </c>
      <c r="R704" t="str">
        <f>VLOOKUP(B704,[2]taxonomy1!$B:$U,11,FALSE)</f>
        <v xml:space="preserve"> Eurotiomycetes</v>
      </c>
      <c r="S704" t="str">
        <f>VLOOKUP(B704,[2]taxonomy1!$B:$U,12,FALSE)</f>
        <v>Eurotiomycetidae</v>
      </c>
      <c r="T704" t="str">
        <f>VLOOKUP(B704,[2]taxonomy1!$B:$U,13,FALSE)</f>
        <v xml:space="preserve"> Eurotiales</v>
      </c>
      <c r="U704" t="str">
        <f>VLOOKUP(B704,[2]taxonomy1!$B:$U,14,FALSE)</f>
        <v xml:space="preserve"> Trichocomaceae</v>
      </c>
      <c r="V704" t="str">
        <f>VLOOKUP(B704,[2]taxonomy1!$B:$U,15,FALSE)</f>
        <v xml:space="preserve"> Rasamsonia.</v>
      </c>
      <c r="W704">
        <f>VLOOKUP(B704,[2]taxonomy1!$B:$U,16,FALSE)</f>
        <v>0</v>
      </c>
    </row>
    <row r="705" spans="1:23" x14ac:dyDescent="0.3">
      <c r="A705" t="s">
        <v>1328</v>
      </c>
      <c r="B705" t="s">
        <v>1329</v>
      </c>
      <c r="C705">
        <v>351</v>
      </c>
      <c r="D705" t="s">
        <v>10</v>
      </c>
      <c r="E705">
        <v>39</v>
      </c>
      <c r="F705">
        <v>322</v>
      </c>
      <c r="G705">
        <v>2735</v>
      </c>
      <c r="H705" t="s">
        <v>11</v>
      </c>
      <c r="I705" t="s">
        <v>10</v>
      </c>
      <c r="J705">
        <f t="shared" si="10"/>
        <v>283</v>
      </c>
      <c r="K705" t="str">
        <f>VLOOKUP(B705,[2]taxonomy1!$B:$U,2,FALSE)</f>
        <v xml:space="preserve"> Thielaviopsis punctulata.</v>
      </c>
      <c r="L705" t="str">
        <f>VLOOKUP(B705,[2]taxonomy1!$B:$U,4,FALSE)</f>
        <v xml:space="preserve"> NCBI_TaxID=72032 {ECO:0000313|EMBL:KKA28480.1, ECO:0000313|Proteomes:UP000033483};</v>
      </c>
      <c r="M705" t="str">
        <f>VLOOKUP(B705,[2]taxonomy1!$B:$U,6,FALSE)</f>
        <v>Eukaryota</v>
      </c>
      <c r="N705" t="str">
        <f>VLOOKUP(B705,[2]taxonomy1!$B:$U,7,FALSE)</f>
        <v xml:space="preserve"> Fungi</v>
      </c>
      <c r="O705" t="str">
        <f>VLOOKUP(B705,[2]taxonomy1!$B:$U,8,FALSE)</f>
        <v xml:space="preserve"> Dikarya</v>
      </c>
      <c r="P705" t="str">
        <f>VLOOKUP(B705,[2]taxonomy1!$B:$U,9,FALSE)</f>
        <v xml:space="preserve"> Ascomycota</v>
      </c>
      <c r="Q705" t="str">
        <f>VLOOKUP(B705,[2]taxonomy1!$B:$U,10,FALSE)</f>
        <v xml:space="preserve"> Pezizomycotina</v>
      </c>
      <c r="R705" t="str">
        <f>VLOOKUP(B705,[2]taxonomy1!$B:$U,11,FALSE)</f>
        <v>Sordariomycetes</v>
      </c>
      <c r="S705" t="str">
        <f>VLOOKUP(B705,[2]taxonomy1!$B:$U,12,FALSE)</f>
        <v xml:space="preserve"> Hypocreomycetidae</v>
      </c>
      <c r="T705" t="str">
        <f>VLOOKUP(B705,[2]taxonomy1!$B:$U,13,FALSE)</f>
        <v xml:space="preserve"> Microascales</v>
      </c>
      <c r="U705" t="str">
        <f>VLOOKUP(B705,[2]taxonomy1!$B:$U,14,FALSE)</f>
        <v xml:space="preserve"> Ceratocystidaceae</v>
      </c>
      <c r="V705" t="str">
        <f>VLOOKUP(B705,[2]taxonomy1!$B:$U,15,FALSE)</f>
        <v>Thielaviopsis.</v>
      </c>
      <c r="W705">
        <f>VLOOKUP(B705,[2]taxonomy1!$B:$U,16,FALSE)</f>
        <v>0</v>
      </c>
    </row>
    <row r="706" spans="1:23" x14ac:dyDescent="0.3">
      <c r="A706" t="s">
        <v>1330</v>
      </c>
      <c r="B706" t="s">
        <v>1331</v>
      </c>
      <c r="C706">
        <v>81</v>
      </c>
      <c r="D706" t="s">
        <v>10</v>
      </c>
      <c r="E706">
        <v>2</v>
      </c>
      <c r="F706">
        <v>80</v>
      </c>
      <c r="G706">
        <v>2735</v>
      </c>
      <c r="H706" t="s">
        <v>11</v>
      </c>
      <c r="I706" t="s">
        <v>10</v>
      </c>
      <c r="J706">
        <f t="shared" si="10"/>
        <v>78</v>
      </c>
      <c r="K706" t="str">
        <f>VLOOKUP(B706,[2]taxonomy1!$B:$U,2,FALSE)</f>
        <v xml:space="preserve"> Thielaviopsis punctulata.</v>
      </c>
      <c r="L706" t="str">
        <f>VLOOKUP(B706,[2]taxonomy1!$B:$U,4,FALSE)</f>
        <v xml:space="preserve"> NCBI_TaxID=72032 {ECO:0000313|EMBL:KKA29404.1, ECO:0000313|Proteomes:UP000033483};</v>
      </c>
      <c r="M706" t="str">
        <f>VLOOKUP(B706,[2]taxonomy1!$B:$U,6,FALSE)</f>
        <v>Eukaryota</v>
      </c>
      <c r="N706" t="str">
        <f>VLOOKUP(B706,[2]taxonomy1!$B:$U,7,FALSE)</f>
        <v xml:space="preserve"> Fungi</v>
      </c>
      <c r="O706" t="str">
        <f>VLOOKUP(B706,[2]taxonomy1!$B:$U,8,FALSE)</f>
        <v xml:space="preserve"> Dikarya</v>
      </c>
      <c r="P706" t="str">
        <f>VLOOKUP(B706,[2]taxonomy1!$B:$U,9,FALSE)</f>
        <v xml:space="preserve"> Ascomycota</v>
      </c>
      <c r="Q706" t="str">
        <f>VLOOKUP(B706,[2]taxonomy1!$B:$U,10,FALSE)</f>
        <v xml:space="preserve"> Pezizomycotina</v>
      </c>
      <c r="R706" t="str">
        <f>VLOOKUP(B706,[2]taxonomy1!$B:$U,11,FALSE)</f>
        <v>Sordariomycetes</v>
      </c>
      <c r="S706" t="str">
        <f>VLOOKUP(B706,[2]taxonomy1!$B:$U,12,FALSE)</f>
        <v xml:space="preserve"> Hypocreomycetidae</v>
      </c>
      <c r="T706" t="str">
        <f>VLOOKUP(B706,[2]taxonomy1!$B:$U,13,FALSE)</f>
        <v xml:space="preserve"> Microascales</v>
      </c>
      <c r="U706" t="str">
        <f>VLOOKUP(B706,[2]taxonomy1!$B:$U,14,FALSE)</f>
        <v xml:space="preserve"> Ceratocystidaceae</v>
      </c>
      <c r="V706" t="str">
        <f>VLOOKUP(B706,[2]taxonomy1!$B:$U,15,FALSE)</f>
        <v>Thielaviopsis.</v>
      </c>
      <c r="W706">
        <f>VLOOKUP(B706,[2]taxonomy1!$B:$U,16,FALSE)</f>
        <v>0</v>
      </c>
    </row>
    <row r="707" spans="1:23" x14ac:dyDescent="0.3">
      <c r="A707" t="s">
        <v>1332</v>
      </c>
      <c r="B707" t="s">
        <v>1333</v>
      </c>
      <c r="C707">
        <v>225</v>
      </c>
      <c r="D707" t="s">
        <v>10</v>
      </c>
      <c r="E707">
        <v>1</v>
      </c>
      <c r="F707">
        <v>218</v>
      </c>
      <c r="G707">
        <v>2735</v>
      </c>
      <c r="H707" t="s">
        <v>11</v>
      </c>
      <c r="I707" t="s">
        <v>10</v>
      </c>
      <c r="J707">
        <f t="shared" ref="J707:J770" si="11">F707-E707</f>
        <v>217</v>
      </c>
      <c r="K707" t="str">
        <f>VLOOKUP(B707,[2]taxonomy1!$B:$U,2,FALSE)</f>
        <v xml:space="preserve"> Thielaviopsis punctulata.</v>
      </c>
      <c r="L707" t="str">
        <f>VLOOKUP(B707,[2]taxonomy1!$B:$U,4,FALSE)</f>
        <v xml:space="preserve"> NCBI_TaxID=72032 {ECO:0000313|EMBL:KKA29402.1, ECO:0000313|Proteomes:UP000033483};</v>
      </c>
      <c r="M707" t="str">
        <f>VLOOKUP(B707,[2]taxonomy1!$B:$U,6,FALSE)</f>
        <v>Eukaryota</v>
      </c>
      <c r="N707" t="str">
        <f>VLOOKUP(B707,[2]taxonomy1!$B:$U,7,FALSE)</f>
        <v xml:space="preserve"> Fungi</v>
      </c>
      <c r="O707" t="str">
        <f>VLOOKUP(B707,[2]taxonomy1!$B:$U,8,FALSE)</f>
        <v xml:space="preserve"> Dikarya</v>
      </c>
      <c r="P707" t="str">
        <f>VLOOKUP(B707,[2]taxonomy1!$B:$U,9,FALSE)</f>
        <v xml:space="preserve"> Ascomycota</v>
      </c>
      <c r="Q707" t="str">
        <f>VLOOKUP(B707,[2]taxonomy1!$B:$U,10,FALSE)</f>
        <v xml:space="preserve"> Pezizomycotina</v>
      </c>
      <c r="R707" t="str">
        <f>VLOOKUP(B707,[2]taxonomy1!$B:$U,11,FALSE)</f>
        <v>Sordariomycetes</v>
      </c>
      <c r="S707" t="str">
        <f>VLOOKUP(B707,[2]taxonomy1!$B:$U,12,FALSE)</f>
        <v xml:space="preserve"> Hypocreomycetidae</v>
      </c>
      <c r="T707" t="str">
        <f>VLOOKUP(B707,[2]taxonomy1!$B:$U,13,FALSE)</f>
        <v xml:space="preserve"> Microascales</v>
      </c>
      <c r="U707" t="str">
        <f>VLOOKUP(B707,[2]taxonomy1!$B:$U,14,FALSE)</f>
        <v xml:space="preserve"> Ceratocystidaceae</v>
      </c>
      <c r="V707" t="str">
        <f>VLOOKUP(B707,[2]taxonomy1!$B:$U,15,FALSE)</f>
        <v>Thielaviopsis.</v>
      </c>
      <c r="W707">
        <f>VLOOKUP(B707,[2]taxonomy1!$B:$U,16,FALSE)</f>
        <v>0</v>
      </c>
    </row>
    <row r="708" spans="1:23" x14ac:dyDescent="0.3">
      <c r="A708" t="s">
        <v>1334</v>
      </c>
      <c r="B708" t="s">
        <v>1335</v>
      </c>
      <c r="C708">
        <v>284</v>
      </c>
      <c r="D708" t="s">
        <v>10</v>
      </c>
      <c r="E708">
        <v>3</v>
      </c>
      <c r="F708">
        <v>277</v>
      </c>
      <c r="G708">
        <v>2735</v>
      </c>
      <c r="H708" t="s">
        <v>11</v>
      </c>
      <c r="I708" t="s">
        <v>10</v>
      </c>
      <c r="J708">
        <f t="shared" si="11"/>
        <v>274</v>
      </c>
      <c r="K708" t="str">
        <f>VLOOKUP(B708,[2]taxonomy1!$B:$U,2,FALSE)</f>
        <v xml:space="preserve"> Penicillium brasilianum.</v>
      </c>
      <c r="L708" t="str">
        <f>VLOOKUP(B708,[2]taxonomy1!$B:$U,4,FALSE)</f>
        <v xml:space="preserve"> NCBI_TaxID=104259 {ECO:0000313|EMBL:CEJ62039.1, ECO:0000313|Proteomes:UP000042958};</v>
      </c>
      <c r="M708" t="str">
        <f>VLOOKUP(B708,[2]taxonomy1!$B:$U,6,FALSE)</f>
        <v>Eukaryota</v>
      </c>
      <c r="N708" t="str">
        <f>VLOOKUP(B708,[2]taxonomy1!$B:$U,7,FALSE)</f>
        <v xml:space="preserve"> Fungi</v>
      </c>
      <c r="O708" t="str">
        <f>VLOOKUP(B708,[2]taxonomy1!$B:$U,8,FALSE)</f>
        <v xml:space="preserve"> Dikarya</v>
      </c>
      <c r="P708" t="str">
        <f>VLOOKUP(B708,[2]taxonomy1!$B:$U,9,FALSE)</f>
        <v xml:space="preserve"> Ascomycota</v>
      </c>
      <c r="Q708" t="str">
        <f>VLOOKUP(B708,[2]taxonomy1!$B:$U,10,FALSE)</f>
        <v xml:space="preserve"> Pezizomycotina</v>
      </c>
      <c r="R708" t="str">
        <f>VLOOKUP(B708,[2]taxonomy1!$B:$U,11,FALSE)</f>
        <v xml:space="preserve"> Eurotiomycetes</v>
      </c>
      <c r="S708" t="str">
        <f>VLOOKUP(B708,[2]taxonomy1!$B:$U,12,FALSE)</f>
        <v>Eurotiomycetidae</v>
      </c>
      <c r="T708" t="str">
        <f>VLOOKUP(B708,[2]taxonomy1!$B:$U,13,FALSE)</f>
        <v xml:space="preserve"> Eurotiales</v>
      </c>
      <c r="U708" t="str">
        <f>VLOOKUP(B708,[2]taxonomy1!$B:$U,14,FALSE)</f>
        <v xml:space="preserve"> Aspergillaceae</v>
      </c>
      <c r="V708" t="str">
        <f>VLOOKUP(B708,[2]taxonomy1!$B:$U,15,FALSE)</f>
        <v xml:space="preserve"> Penicillium.</v>
      </c>
      <c r="W708">
        <f>VLOOKUP(B708,[2]taxonomy1!$B:$U,16,FALSE)</f>
        <v>0</v>
      </c>
    </row>
    <row r="709" spans="1:23" x14ac:dyDescent="0.3">
      <c r="A709" t="s">
        <v>1336</v>
      </c>
      <c r="B709" t="s">
        <v>1337</v>
      </c>
      <c r="C709">
        <v>354</v>
      </c>
      <c r="D709" t="s">
        <v>10</v>
      </c>
      <c r="E709">
        <v>38</v>
      </c>
      <c r="F709">
        <v>326</v>
      </c>
      <c r="G709">
        <v>2735</v>
      </c>
      <c r="H709" t="s">
        <v>11</v>
      </c>
      <c r="I709" t="s">
        <v>10</v>
      </c>
      <c r="J709">
        <f t="shared" si="11"/>
        <v>288</v>
      </c>
      <c r="K709" t="str">
        <f>VLOOKUP(B709,[2]taxonomy1!$B:$U,2,FALSE)</f>
        <v xml:space="preserve"> Penicillium brasilianum.</v>
      </c>
      <c r="L709" t="str">
        <f>VLOOKUP(B709,[2]taxonomy1!$B:$U,4,FALSE)</f>
        <v xml:space="preserve"> NCBI_TaxID=104259 {ECO:0000313|EMBL:CEO58460.1, ECO:0000313|Proteomes:UP000042958};</v>
      </c>
      <c r="M709" t="str">
        <f>VLOOKUP(B709,[2]taxonomy1!$B:$U,6,FALSE)</f>
        <v>Eukaryota</v>
      </c>
      <c r="N709" t="str">
        <f>VLOOKUP(B709,[2]taxonomy1!$B:$U,7,FALSE)</f>
        <v xml:space="preserve"> Fungi</v>
      </c>
      <c r="O709" t="str">
        <f>VLOOKUP(B709,[2]taxonomy1!$B:$U,8,FALSE)</f>
        <v xml:space="preserve"> Dikarya</v>
      </c>
      <c r="P709" t="str">
        <f>VLOOKUP(B709,[2]taxonomy1!$B:$U,9,FALSE)</f>
        <v xml:space="preserve"> Ascomycota</v>
      </c>
      <c r="Q709" t="str">
        <f>VLOOKUP(B709,[2]taxonomy1!$B:$U,10,FALSE)</f>
        <v xml:space="preserve"> Pezizomycotina</v>
      </c>
      <c r="R709" t="str">
        <f>VLOOKUP(B709,[2]taxonomy1!$B:$U,11,FALSE)</f>
        <v xml:space="preserve"> Eurotiomycetes</v>
      </c>
      <c r="S709" t="str">
        <f>VLOOKUP(B709,[2]taxonomy1!$B:$U,12,FALSE)</f>
        <v>Eurotiomycetidae</v>
      </c>
      <c r="T709" t="str">
        <f>VLOOKUP(B709,[2]taxonomy1!$B:$U,13,FALSE)</f>
        <v xml:space="preserve"> Eurotiales</v>
      </c>
      <c r="U709" t="str">
        <f>VLOOKUP(B709,[2]taxonomy1!$B:$U,14,FALSE)</f>
        <v xml:space="preserve"> Aspergillaceae</v>
      </c>
      <c r="V709" t="str">
        <f>VLOOKUP(B709,[2]taxonomy1!$B:$U,15,FALSE)</f>
        <v xml:space="preserve"> Penicillium.</v>
      </c>
      <c r="W709">
        <f>VLOOKUP(B709,[2]taxonomy1!$B:$U,16,FALSE)</f>
        <v>0</v>
      </c>
    </row>
    <row r="710" spans="1:23" x14ac:dyDescent="0.3">
      <c r="A710" t="s">
        <v>1338</v>
      </c>
      <c r="B710" t="s">
        <v>1339</v>
      </c>
      <c r="C710">
        <v>355</v>
      </c>
      <c r="D710" t="s">
        <v>10</v>
      </c>
      <c r="E710">
        <v>40</v>
      </c>
      <c r="F710">
        <v>326</v>
      </c>
      <c r="G710">
        <v>2735</v>
      </c>
      <c r="H710" t="s">
        <v>11</v>
      </c>
      <c r="I710" t="s">
        <v>10</v>
      </c>
      <c r="J710">
        <f t="shared" si="11"/>
        <v>286</v>
      </c>
      <c r="K710" t="str">
        <f>VLOOKUP(B710,[2]taxonomy1!$B:$U,2,FALSE)</f>
        <v xml:space="preserve"> Hirsutella minnesotensis 3608.</v>
      </c>
      <c r="L710" t="str">
        <f>VLOOKUP(B710,[2]taxonomy1!$B:$U,4,FALSE)</f>
        <v xml:space="preserve"> NCBI_TaxID=1043627 {ECO:0000313|EMBL:KJZ74194.1, ECO:0000313|Proteomes:UP000054481};</v>
      </c>
      <c r="M710" t="str">
        <f>VLOOKUP(B710,[2]taxonomy1!$B:$U,6,FALSE)</f>
        <v>Eukaryota</v>
      </c>
      <c r="N710" t="str">
        <f>VLOOKUP(B710,[2]taxonomy1!$B:$U,7,FALSE)</f>
        <v xml:space="preserve"> Fungi</v>
      </c>
      <c r="O710" t="str">
        <f>VLOOKUP(B710,[2]taxonomy1!$B:$U,8,FALSE)</f>
        <v xml:space="preserve"> Dikarya</v>
      </c>
      <c r="P710" t="str">
        <f>VLOOKUP(B710,[2]taxonomy1!$B:$U,9,FALSE)</f>
        <v xml:space="preserve"> Ascomycota</v>
      </c>
      <c r="Q710" t="str">
        <f>VLOOKUP(B710,[2]taxonomy1!$B:$U,10,FALSE)</f>
        <v xml:space="preserve"> Pezizomycotina</v>
      </c>
      <c r="R710" t="str">
        <f>VLOOKUP(B710,[2]taxonomy1!$B:$U,11,FALSE)</f>
        <v>Sordariomycetes</v>
      </c>
      <c r="S710" t="str">
        <f>VLOOKUP(B710,[2]taxonomy1!$B:$U,12,FALSE)</f>
        <v xml:space="preserve"> Hypocreomycetidae</v>
      </c>
      <c r="T710" t="str">
        <f>VLOOKUP(B710,[2]taxonomy1!$B:$U,13,FALSE)</f>
        <v xml:space="preserve"> Hypocreales</v>
      </c>
      <c r="U710" t="str">
        <f>VLOOKUP(B710,[2]taxonomy1!$B:$U,14,FALSE)</f>
        <v xml:space="preserve"> Ophiocordycipitaceae</v>
      </c>
      <c r="V710" t="str">
        <f>VLOOKUP(B710,[2]taxonomy1!$B:$U,15,FALSE)</f>
        <v>Hirsutella.</v>
      </c>
      <c r="W710">
        <f>VLOOKUP(B710,[2]taxonomy1!$B:$U,16,FALSE)</f>
        <v>0</v>
      </c>
    </row>
    <row r="711" spans="1:23" x14ac:dyDescent="0.3">
      <c r="A711" t="s">
        <v>1340</v>
      </c>
      <c r="B711" t="s">
        <v>1341</v>
      </c>
      <c r="C711">
        <v>406</v>
      </c>
      <c r="D711" t="s">
        <v>10</v>
      </c>
      <c r="E711">
        <v>126</v>
      </c>
      <c r="F711">
        <v>399</v>
      </c>
      <c r="G711">
        <v>2735</v>
      </c>
      <c r="H711" t="s">
        <v>11</v>
      </c>
      <c r="I711" t="s">
        <v>10</v>
      </c>
      <c r="J711">
        <f t="shared" si="11"/>
        <v>273</v>
      </c>
      <c r="K711" t="str">
        <f>VLOOKUP(B711,[2]taxonomy1!$B:$U,2,FALSE)</f>
        <v xml:space="preserve"> Larimichthys crocea (Large yellow croaker) (Pseudosciaena crocea).</v>
      </c>
      <c r="L711" t="str">
        <f>VLOOKUP(B711,[2]taxonomy1!$B:$U,4,FALSE)</f>
        <v xml:space="preserve"> NCBI_TaxID=215358 {ECO:0000313|EMBL:KKF25202.1, ECO:0000313|Proteomes:UP000054355};</v>
      </c>
      <c r="M711" t="str">
        <f>VLOOKUP(B711,[2]taxonomy1!$B:$U,6,FALSE)</f>
        <v>Eukaryota</v>
      </c>
      <c r="N711" t="str">
        <f>VLOOKUP(B711,[2]taxonomy1!$B:$U,7,FALSE)</f>
        <v xml:space="preserve"> Metazoa</v>
      </c>
      <c r="O711" t="str">
        <f>VLOOKUP(B711,[2]taxonomy1!$B:$U,8,FALSE)</f>
        <v xml:space="preserve"> Chordata</v>
      </c>
      <c r="P711" t="str">
        <f>VLOOKUP(B711,[2]taxonomy1!$B:$U,9,FALSE)</f>
        <v xml:space="preserve"> Craniata</v>
      </c>
      <c r="Q711" t="str">
        <f>VLOOKUP(B711,[2]taxonomy1!$B:$U,10,FALSE)</f>
        <v xml:space="preserve"> Vertebrata</v>
      </c>
      <c r="R711" t="str">
        <f>VLOOKUP(B711,[2]taxonomy1!$B:$U,11,FALSE)</f>
        <v xml:space="preserve"> Euteleostomi</v>
      </c>
      <c r="S711" t="str">
        <f>VLOOKUP(B711,[2]taxonomy1!$B:$U,12,FALSE)</f>
        <v>Actinopterygii</v>
      </c>
      <c r="T711" t="str">
        <f>VLOOKUP(B711,[2]taxonomy1!$B:$U,13,FALSE)</f>
        <v xml:space="preserve"> Neopterygii</v>
      </c>
      <c r="U711" t="str">
        <f>VLOOKUP(B711,[2]taxonomy1!$B:$U,14,FALSE)</f>
        <v xml:space="preserve"> Teleostei</v>
      </c>
      <c r="V711" t="str">
        <f>VLOOKUP(B711,[2]taxonomy1!$B:$U,15,FALSE)</f>
        <v xml:space="preserve"> Neoteleostei</v>
      </c>
      <c r="W711" t="str">
        <f>VLOOKUP(B711,[2]taxonomy1!$B:$U,16,FALSE)</f>
        <v xml:space="preserve"> Acanthomorphata</v>
      </c>
    </row>
    <row r="712" spans="1:23" x14ac:dyDescent="0.3">
      <c r="A712" t="s">
        <v>1340</v>
      </c>
      <c r="B712" t="s">
        <v>1341</v>
      </c>
      <c r="C712">
        <v>406</v>
      </c>
      <c r="D712" t="s">
        <v>1342</v>
      </c>
      <c r="E712">
        <v>21</v>
      </c>
      <c r="F712">
        <v>120</v>
      </c>
      <c r="G712">
        <v>22824</v>
      </c>
      <c r="H712" t="s">
        <v>1343</v>
      </c>
      <c r="I712" t="s">
        <v>1342</v>
      </c>
      <c r="J712">
        <f t="shared" si="11"/>
        <v>99</v>
      </c>
      <c r="K712" t="str">
        <f>VLOOKUP(B712,[2]taxonomy1!$B:$U,2,FALSE)</f>
        <v xml:space="preserve"> Larimichthys crocea (Large yellow croaker) (Pseudosciaena crocea).</v>
      </c>
      <c r="L712" t="str">
        <f>VLOOKUP(B712,[2]taxonomy1!$B:$U,4,FALSE)</f>
        <v xml:space="preserve"> NCBI_TaxID=215358 {ECO:0000313|EMBL:KKF25202.1, ECO:0000313|Proteomes:UP000054355};</v>
      </c>
      <c r="M712" t="str">
        <f>VLOOKUP(B712,[2]taxonomy1!$B:$U,6,FALSE)</f>
        <v>Eukaryota</v>
      </c>
      <c r="N712" t="str">
        <f>VLOOKUP(B712,[2]taxonomy1!$B:$U,7,FALSE)</f>
        <v xml:space="preserve"> Metazoa</v>
      </c>
      <c r="O712" t="str">
        <f>VLOOKUP(B712,[2]taxonomy1!$B:$U,8,FALSE)</f>
        <v xml:space="preserve"> Chordata</v>
      </c>
      <c r="P712" t="str">
        <f>VLOOKUP(B712,[2]taxonomy1!$B:$U,9,FALSE)</f>
        <v xml:space="preserve"> Craniata</v>
      </c>
      <c r="Q712" t="str">
        <f>VLOOKUP(B712,[2]taxonomy1!$B:$U,10,FALSE)</f>
        <v xml:space="preserve"> Vertebrata</v>
      </c>
      <c r="R712" t="str">
        <f>VLOOKUP(B712,[2]taxonomy1!$B:$U,11,FALSE)</f>
        <v xml:space="preserve"> Euteleostomi</v>
      </c>
      <c r="S712" t="str">
        <f>VLOOKUP(B712,[2]taxonomy1!$B:$U,12,FALSE)</f>
        <v>Actinopterygii</v>
      </c>
      <c r="T712" t="str">
        <f>VLOOKUP(B712,[2]taxonomy1!$B:$U,13,FALSE)</f>
        <v xml:space="preserve"> Neopterygii</v>
      </c>
      <c r="U712" t="str">
        <f>VLOOKUP(B712,[2]taxonomy1!$B:$U,14,FALSE)</f>
        <v xml:space="preserve"> Teleostei</v>
      </c>
      <c r="V712" t="str">
        <f>VLOOKUP(B712,[2]taxonomy1!$B:$U,15,FALSE)</f>
        <v xml:space="preserve"> Neoteleostei</v>
      </c>
      <c r="W712" t="str">
        <f>VLOOKUP(B712,[2]taxonomy1!$B:$U,16,FALSE)</f>
        <v xml:space="preserve"> Acanthomorphata</v>
      </c>
    </row>
    <row r="713" spans="1:23" x14ac:dyDescent="0.3">
      <c r="A713" t="s">
        <v>1344</v>
      </c>
      <c r="B713" t="s">
        <v>1345</v>
      </c>
      <c r="C713">
        <v>351</v>
      </c>
      <c r="D713" t="s">
        <v>10</v>
      </c>
      <c r="E713">
        <v>39</v>
      </c>
      <c r="F713">
        <v>322</v>
      </c>
      <c r="G713">
        <v>2735</v>
      </c>
      <c r="H713" t="s">
        <v>11</v>
      </c>
      <c r="I713" t="s">
        <v>10</v>
      </c>
      <c r="J713">
        <f t="shared" si="11"/>
        <v>283</v>
      </c>
      <c r="K713" t="str">
        <f>VLOOKUP(B713,[2]taxonomy1!$B:$U,2,FALSE)</f>
        <v xml:space="preserve"> Ceratocystis fimbriata f. sp. platani.</v>
      </c>
      <c r="L713" t="str">
        <f>VLOOKUP(B713,[2]taxonomy1!$B:$U,4,FALSE)</f>
        <v xml:space="preserve"> NCBI_TaxID=88771 {ECO:0000313|EMBL:KKF94195.1, ECO:0000313|Proteomes:UP000034841};</v>
      </c>
      <c r="M713" t="str">
        <f>VLOOKUP(B713,[2]taxonomy1!$B:$U,6,FALSE)</f>
        <v>Eukaryota</v>
      </c>
      <c r="N713" t="str">
        <f>VLOOKUP(B713,[2]taxonomy1!$B:$U,7,FALSE)</f>
        <v xml:space="preserve"> Fungi</v>
      </c>
      <c r="O713" t="str">
        <f>VLOOKUP(B713,[2]taxonomy1!$B:$U,8,FALSE)</f>
        <v xml:space="preserve"> Dikarya</v>
      </c>
      <c r="P713" t="str">
        <f>VLOOKUP(B713,[2]taxonomy1!$B:$U,9,FALSE)</f>
        <v xml:space="preserve"> Ascomycota</v>
      </c>
      <c r="Q713" t="str">
        <f>VLOOKUP(B713,[2]taxonomy1!$B:$U,10,FALSE)</f>
        <v xml:space="preserve"> Pezizomycotina</v>
      </c>
      <c r="R713" t="str">
        <f>VLOOKUP(B713,[2]taxonomy1!$B:$U,11,FALSE)</f>
        <v>Sordariomycetes</v>
      </c>
      <c r="S713" t="str">
        <f>VLOOKUP(B713,[2]taxonomy1!$B:$U,12,FALSE)</f>
        <v xml:space="preserve"> Hypocreomycetidae</v>
      </c>
      <c r="T713" t="str">
        <f>VLOOKUP(B713,[2]taxonomy1!$B:$U,13,FALSE)</f>
        <v xml:space="preserve"> Microascales</v>
      </c>
      <c r="U713" t="str">
        <f>VLOOKUP(B713,[2]taxonomy1!$B:$U,14,FALSE)</f>
        <v xml:space="preserve"> Ceratocystidaceae</v>
      </c>
      <c r="V713" t="str">
        <f>VLOOKUP(B713,[2]taxonomy1!$B:$U,15,FALSE)</f>
        <v>Ceratocystis.</v>
      </c>
      <c r="W713">
        <f>VLOOKUP(B713,[2]taxonomy1!$B:$U,16,FALSE)</f>
        <v>0</v>
      </c>
    </row>
    <row r="714" spans="1:23" x14ac:dyDescent="0.3">
      <c r="A714" t="s">
        <v>1346</v>
      </c>
      <c r="B714" t="s">
        <v>1347</v>
      </c>
      <c r="C714">
        <v>283</v>
      </c>
      <c r="D714" t="s">
        <v>10</v>
      </c>
      <c r="E714">
        <v>3</v>
      </c>
      <c r="F714">
        <v>276</v>
      </c>
      <c r="G714">
        <v>2735</v>
      </c>
      <c r="H714" t="s">
        <v>11</v>
      </c>
      <c r="I714" t="s">
        <v>10</v>
      </c>
      <c r="J714">
        <f t="shared" si="11"/>
        <v>273</v>
      </c>
      <c r="K714" t="str">
        <f>VLOOKUP(B714,[2]taxonomy1!$B:$U,2,FALSE)</f>
        <v xml:space="preserve"> Larimichthys crocea (Large yellow croaker) (Pseudosciaena crocea).</v>
      </c>
      <c r="L714" t="str">
        <f>VLOOKUP(B714,[2]taxonomy1!$B:$U,4,FALSE)</f>
        <v xml:space="preserve"> NCBI_TaxID=215358 {ECO:0000313|EMBL:KKF29173.1, ECO:0000313|Proteomes:UP000054355};</v>
      </c>
      <c r="M714" t="str">
        <f>VLOOKUP(B714,[2]taxonomy1!$B:$U,6,FALSE)</f>
        <v>Eukaryota</v>
      </c>
      <c r="N714" t="str">
        <f>VLOOKUP(B714,[2]taxonomy1!$B:$U,7,FALSE)</f>
        <v xml:space="preserve"> Metazoa</v>
      </c>
      <c r="O714" t="str">
        <f>VLOOKUP(B714,[2]taxonomy1!$B:$U,8,FALSE)</f>
        <v xml:space="preserve"> Chordata</v>
      </c>
      <c r="P714" t="str">
        <f>VLOOKUP(B714,[2]taxonomy1!$B:$U,9,FALSE)</f>
        <v xml:space="preserve"> Craniata</v>
      </c>
      <c r="Q714" t="str">
        <f>VLOOKUP(B714,[2]taxonomy1!$B:$U,10,FALSE)</f>
        <v xml:space="preserve"> Vertebrata</v>
      </c>
      <c r="R714" t="str">
        <f>VLOOKUP(B714,[2]taxonomy1!$B:$U,11,FALSE)</f>
        <v xml:space="preserve"> Euteleostomi</v>
      </c>
      <c r="S714" t="str">
        <f>VLOOKUP(B714,[2]taxonomy1!$B:$U,12,FALSE)</f>
        <v>Actinopterygii</v>
      </c>
      <c r="T714" t="str">
        <f>VLOOKUP(B714,[2]taxonomy1!$B:$U,13,FALSE)</f>
        <v xml:space="preserve"> Neopterygii</v>
      </c>
      <c r="U714" t="str">
        <f>VLOOKUP(B714,[2]taxonomy1!$B:$U,14,FALSE)</f>
        <v xml:space="preserve"> Teleostei</v>
      </c>
      <c r="V714" t="str">
        <f>VLOOKUP(B714,[2]taxonomy1!$B:$U,15,FALSE)</f>
        <v xml:space="preserve"> Neoteleostei</v>
      </c>
      <c r="W714" t="str">
        <f>VLOOKUP(B714,[2]taxonomy1!$B:$U,16,FALSE)</f>
        <v xml:space="preserve"> Acanthomorphata</v>
      </c>
    </row>
    <row r="715" spans="1:23" x14ac:dyDescent="0.3">
      <c r="A715" t="s">
        <v>1348</v>
      </c>
      <c r="B715" t="s">
        <v>1349</v>
      </c>
      <c r="C715">
        <v>283</v>
      </c>
      <c r="D715" t="s">
        <v>10</v>
      </c>
      <c r="E715">
        <v>2</v>
      </c>
      <c r="F715">
        <v>276</v>
      </c>
      <c r="G715">
        <v>2735</v>
      </c>
      <c r="H715" t="s">
        <v>11</v>
      </c>
      <c r="I715" t="s">
        <v>10</v>
      </c>
      <c r="J715">
        <f t="shared" si="11"/>
        <v>274</v>
      </c>
      <c r="K715" t="str">
        <f>VLOOKUP(B715,[2]taxonomy1!$B:$U,2,FALSE)</f>
        <v xml:space="preserve"> Ceratocystis fimbriata f. sp. platani.</v>
      </c>
      <c r="L715" t="str">
        <f>VLOOKUP(B715,[2]taxonomy1!$B:$U,4,FALSE)</f>
        <v xml:space="preserve"> NCBI_TaxID=88771 {ECO:0000313|EMBL:KKF97517.1, ECO:0000313|Proteomes:UP000034841};</v>
      </c>
      <c r="M715" t="str">
        <f>VLOOKUP(B715,[2]taxonomy1!$B:$U,6,FALSE)</f>
        <v>Eukaryota</v>
      </c>
      <c r="N715" t="str">
        <f>VLOOKUP(B715,[2]taxonomy1!$B:$U,7,FALSE)</f>
        <v xml:space="preserve"> Fungi</v>
      </c>
      <c r="O715" t="str">
        <f>VLOOKUP(B715,[2]taxonomy1!$B:$U,8,FALSE)</f>
        <v xml:space="preserve"> Dikarya</v>
      </c>
      <c r="P715" t="str">
        <f>VLOOKUP(B715,[2]taxonomy1!$B:$U,9,FALSE)</f>
        <v xml:space="preserve"> Ascomycota</v>
      </c>
      <c r="Q715" t="str">
        <f>VLOOKUP(B715,[2]taxonomy1!$B:$U,10,FALSE)</f>
        <v xml:space="preserve"> Pezizomycotina</v>
      </c>
      <c r="R715" t="str">
        <f>VLOOKUP(B715,[2]taxonomy1!$B:$U,11,FALSE)</f>
        <v>Sordariomycetes</v>
      </c>
      <c r="S715" t="str">
        <f>VLOOKUP(B715,[2]taxonomy1!$B:$U,12,FALSE)</f>
        <v xml:space="preserve"> Hypocreomycetidae</v>
      </c>
      <c r="T715" t="str">
        <f>VLOOKUP(B715,[2]taxonomy1!$B:$U,13,FALSE)</f>
        <v xml:space="preserve"> Microascales</v>
      </c>
      <c r="U715" t="str">
        <f>VLOOKUP(B715,[2]taxonomy1!$B:$U,14,FALSE)</f>
        <v xml:space="preserve"> Ceratocystidaceae</v>
      </c>
      <c r="V715" t="str">
        <f>VLOOKUP(B715,[2]taxonomy1!$B:$U,15,FALSE)</f>
        <v>Ceratocystis.</v>
      </c>
      <c r="W715">
        <f>VLOOKUP(B715,[2]taxonomy1!$B:$U,16,FALSE)</f>
        <v>0</v>
      </c>
    </row>
    <row r="716" spans="1:23" x14ac:dyDescent="0.3">
      <c r="A716" t="s">
        <v>1350</v>
      </c>
      <c r="B716" t="s">
        <v>1351</v>
      </c>
      <c r="C716">
        <v>355</v>
      </c>
      <c r="D716" t="s">
        <v>10</v>
      </c>
      <c r="E716">
        <v>38</v>
      </c>
      <c r="F716">
        <v>326</v>
      </c>
      <c r="G716">
        <v>2735</v>
      </c>
      <c r="H716" t="s">
        <v>11</v>
      </c>
      <c r="I716" t="s">
        <v>10</v>
      </c>
      <c r="J716">
        <f t="shared" si="11"/>
        <v>288</v>
      </c>
      <c r="K716" t="str">
        <f>VLOOKUP(B716,[2]taxonomy1!$B:$U,2,FALSE)</f>
        <v xml:space="preserve"> Aspergillus rambellii.</v>
      </c>
      <c r="L716" t="str">
        <f>VLOOKUP(B716,[2]taxonomy1!$B:$U,4,FALSE)</f>
        <v xml:space="preserve"> NCBI_TaxID=308745 {ECO:0000313|EMBL:KKK13277.1, ECO:0000313|Proteomes:UP000034291};</v>
      </c>
      <c r="M716" t="str">
        <f>VLOOKUP(B716,[2]taxonomy1!$B:$U,6,FALSE)</f>
        <v>Eukaryota</v>
      </c>
      <c r="N716" t="str">
        <f>VLOOKUP(B716,[2]taxonomy1!$B:$U,7,FALSE)</f>
        <v xml:space="preserve"> Fungi</v>
      </c>
      <c r="O716" t="str">
        <f>VLOOKUP(B716,[2]taxonomy1!$B:$U,8,FALSE)</f>
        <v xml:space="preserve"> Dikarya</v>
      </c>
      <c r="P716" t="str">
        <f>VLOOKUP(B716,[2]taxonomy1!$B:$U,9,FALSE)</f>
        <v xml:space="preserve"> Ascomycota</v>
      </c>
      <c r="Q716" t="str">
        <f>VLOOKUP(B716,[2]taxonomy1!$B:$U,10,FALSE)</f>
        <v xml:space="preserve"> Pezizomycotina</v>
      </c>
      <c r="R716" t="str">
        <f>VLOOKUP(B716,[2]taxonomy1!$B:$U,11,FALSE)</f>
        <v xml:space="preserve"> Eurotiomycetes</v>
      </c>
      <c r="S716" t="str">
        <f>VLOOKUP(B716,[2]taxonomy1!$B:$U,12,FALSE)</f>
        <v>Eurotiomycetidae</v>
      </c>
      <c r="T716" t="str">
        <f>VLOOKUP(B716,[2]taxonomy1!$B:$U,13,FALSE)</f>
        <v xml:space="preserve"> Eurotiales</v>
      </c>
      <c r="U716" t="str">
        <f>VLOOKUP(B716,[2]taxonomy1!$B:$U,14,FALSE)</f>
        <v xml:space="preserve"> Aspergillaceae</v>
      </c>
      <c r="V716" t="str">
        <f>VLOOKUP(B716,[2]taxonomy1!$B:$U,15,FALSE)</f>
        <v xml:space="preserve"> Aspergillus.</v>
      </c>
      <c r="W716">
        <f>VLOOKUP(B716,[2]taxonomy1!$B:$U,16,FALSE)</f>
        <v>0</v>
      </c>
    </row>
    <row r="717" spans="1:23" x14ac:dyDescent="0.3">
      <c r="A717" t="s">
        <v>1352</v>
      </c>
      <c r="B717" t="s">
        <v>1353</v>
      </c>
      <c r="C717">
        <v>346</v>
      </c>
      <c r="D717" t="s">
        <v>10</v>
      </c>
      <c r="E717">
        <v>3</v>
      </c>
      <c r="F717">
        <v>74</v>
      </c>
      <c r="G717">
        <v>2735</v>
      </c>
      <c r="H717" t="s">
        <v>11</v>
      </c>
      <c r="I717" t="s">
        <v>10</v>
      </c>
      <c r="J717">
        <f t="shared" si="11"/>
        <v>71</v>
      </c>
      <c r="K717" t="str">
        <f>VLOOKUP(B717,[2]taxonomy1!$B:$U,2,FALSE)</f>
        <v xml:space="preserve"> Aspergillus rambellii.</v>
      </c>
      <c r="L717" t="str">
        <f>VLOOKUP(B717,[2]taxonomy1!$B:$U,4,FALSE)</f>
        <v xml:space="preserve"> NCBI_TaxID=308745 {ECO:0000313|EMBL:KKK22555.1, ECO:0000313|Proteomes:UP000034291};</v>
      </c>
      <c r="M717" t="str">
        <f>VLOOKUP(B717,[2]taxonomy1!$B:$U,6,FALSE)</f>
        <v>Eukaryota</v>
      </c>
      <c r="N717" t="str">
        <f>VLOOKUP(B717,[2]taxonomy1!$B:$U,7,FALSE)</f>
        <v xml:space="preserve"> Fungi</v>
      </c>
      <c r="O717" t="str">
        <f>VLOOKUP(B717,[2]taxonomy1!$B:$U,8,FALSE)</f>
        <v xml:space="preserve"> Dikarya</v>
      </c>
      <c r="P717" t="str">
        <f>VLOOKUP(B717,[2]taxonomy1!$B:$U,9,FALSE)</f>
        <v xml:space="preserve"> Ascomycota</v>
      </c>
      <c r="Q717" t="str">
        <f>VLOOKUP(B717,[2]taxonomy1!$B:$U,10,FALSE)</f>
        <v xml:space="preserve"> Pezizomycotina</v>
      </c>
      <c r="R717" t="str">
        <f>VLOOKUP(B717,[2]taxonomy1!$B:$U,11,FALSE)</f>
        <v xml:space="preserve"> Eurotiomycetes</v>
      </c>
      <c r="S717" t="str">
        <f>VLOOKUP(B717,[2]taxonomy1!$B:$U,12,FALSE)</f>
        <v>Eurotiomycetidae</v>
      </c>
      <c r="T717" t="str">
        <f>VLOOKUP(B717,[2]taxonomy1!$B:$U,13,FALSE)</f>
        <v xml:space="preserve"> Eurotiales</v>
      </c>
      <c r="U717" t="str">
        <f>VLOOKUP(B717,[2]taxonomy1!$B:$U,14,FALSE)</f>
        <v xml:space="preserve"> Aspergillaceae</v>
      </c>
      <c r="V717" t="str">
        <f>VLOOKUP(B717,[2]taxonomy1!$B:$U,15,FALSE)</f>
        <v xml:space="preserve"> Aspergillus.</v>
      </c>
      <c r="W717">
        <f>VLOOKUP(B717,[2]taxonomy1!$B:$U,16,FALSE)</f>
        <v>0</v>
      </c>
    </row>
    <row r="718" spans="1:23" x14ac:dyDescent="0.3">
      <c r="A718" t="s">
        <v>1352</v>
      </c>
      <c r="B718" t="s">
        <v>1353</v>
      </c>
      <c r="C718">
        <v>346</v>
      </c>
      <c r="D718" t="s">
        <v>10</v>
      </c>
      <c r="E718">
        <v>95</v>
      </c>
      <c r="F718">
        <v>339</v>
      </c>
      <c r="G718">
        <v>2735</v>
      </c>
      <c r="H718" t="s">
        <v>11</v>
      </c>
      <c r="I718" t="s">
        <v>10</v>
      </c>
      <c r="J718">
        <f t="shared" si="11"/>
        <v>244</v>
      </c>
      <c r="K718" t="str">
        <f>VLOOKUP(B718,[2]taxonomy1!$B:$U,2,FALSE)</f>
        <v xml:space="preserve"> Aspergillus rambellii.</v>
      </c>
      <c r="L718" t="str">
        <f>VLOOKUP(B718,[2]taxonomy1!$B:$U,4,FALSE)</f>
        <v xml:space="preserve"> NCBI_TaxID=308745 {ECO:0000313|EMBL:KKK22555.1, ECO:0000313|Proteomes:UP000034291};</v>
      </c>
      <c r="M718" t="str">
        <f>VLOOKUP(B718,[2]taxonomy1!$B:$U,6,FALSE)</f>
        <v>Eukaryota</v>
      </c>
      <c r="N718" t="str">
        <f>VLOOKUP(B718,[2]taxonomy1!$B:$U,7,FALSE)</f>
        <v xml:space="preserve"> Fungi</v>
      </c>
      <c r="O718" t="str">
        <f>VLOOKUP(B718,[2]taxonomy1!$B:$U,8,FALSE)</f>
        <v xml:space="preserve"> Dikarya</v>
      </c>
      <c r="P718" t="str">
        <f>VLOOKUP(B718,[2]taxonomy1!$B:$U,9,FALSE)</f>
        <v xml:space="preserve"> Ascomycota</v>
      </c>
      <c r="Q718" t="str">
        <f>VLOOKUP(B718,[2]taxonomy1!$B:$U,10,FALSE)</f>
        <v xml:space="preserve"> Pezizomycotina</v>
      </c>
      <c r="R718" t="str">
        <f>VLOOKUP(B718,[2]taxonomy1!$B:$U,11,FALSE)</f>
        <v xml:space="preserve"> Eurotiomycetes</v>
      </c>
      <c r="S718" t="str">
        <f>VLOOKUP(B718,[2]taxonomy1!$B:$U,12,FALSE)</f>
        <v>Eurotiomycetidae</v>
      </c>
      <c r="T718" t="str">
        <f>VLOOKUP(B718,[2]taxonomy1!$B:$U,13,FALSE)</f>
        <v xml:space="preserve"> Eurotiales</v>
      </c>
      <c r="U718" t="str">
        <f>VLOOKUP(B718,[2]taxonomy1!$B:$U,14,FALSE)</f>
        <v xml:space="preserve"> Aspergillaceae</v>
      </c>
      <c r="V718" t="str">
        <f>VLOOKUP(B718,[2]taxonomy1!$B:$U,15,FALSE)</f>
        <v xml:space="preserve"> Aspergillus.</v>
      </c>
      <c r="W718">
        <f>VLOOKUP(B718,[2]taxonomy1!$B:$U,16,FALSE)</f>
        <v>0</v>
      </c>
    </row>
    <row r="719" spans="1:23" x14ac:dyDescent="0.3">
      <c r="A719" t="s">
        <v>1354</v>
      </c>
      <c r="B719" t="s">
        <v>1355</v>
      </c>
      <c r="C719">
        <v>281</v>
      </c>
      <c r="D719" t="s">
        <v>10</v>
      </c>
      <c r="E719">
        <v>27</v>
      </c>
      <c r="F719">
        <v>276</v>
      </c>
      <c r="G719">
        <v>2735</v>
      </c>
      <c r="H719" t="s">
        <v>11</v>
      </c>
      <c r="I719" t="s">
        <v>10</v>
      </c>
      <c r="J719">
        <f t="shared" si="11"/>
        <v>249</v>
      </c>
      <c r="K719" t="str">
        <f>VLOOKUP(B719,[2]taxonomy1!$B:$U,2,FALSE)</f>
        <v xml:space="preserve"> Nosema ceranae.</v>
      </c>
      <c r="L719" t="str">
        <f>VLOOKUP(B719,[2]taxonomy1!$B:$U,4,FALSE)</f>
        <v xml:space="preserve"> NCBI_TaxID=40302 {ECO:0000313|EMBL:KKO76448.1, ECO:0000313|Proteomes:UP000034350};</v>
      </c>
      <c r="M719" t="str">
        <f>VLOOKUP(B719,[2]taxonomy1!$B:$U,6,FALSE)</f>
        <v>Eukaryota</v>
      </c>
      <c r="N719" t="str">
        <f>VLOOKUP(B719,[2]taxonomy1!$B:$U,7,FALSE)</f>
        <v xml:space="preserve"> Fungi</v>
      </c>
      <c r="O719" t="str">
        <f>VLOOKUP(B719,[2]taxonomy1!$B:$U,8,FALSE)</f>
        <v xml:space="preserve"> Fungi incertae sedis</v>
      </c>
      <c r="P719" t="str">
        <f>VLOOKUP(B719,[2]taxonomy1!$B:$U,9,FALSE)</f>
        <v xml:space="preserve"> Microsporidia</v>
      </c>
      <c r="Q719" t="str">
        <f>VLOOKUP(B719,[2]taxonomy1!$B:$U,10,FALSE)</f>
        <v xml:space="preserve"> Nosematidae</v>
      </c>
      <c r="R719" t="str">
        <f>VLOOKUP(B719,[2]taxonomy1!$B:$U,11,FALSE)</f>
        <v>Nosema.</v>
      </c>
      <c r="S719">
        <f>VLOOKUP(B719,[2]taxonomy1!$B:$U,12,FALSE)</f>
        <v>0</v>
      </c>
      <c r="T719">
        <f>VLOOKUP(B719,[2]taxonomy1!$B:$U,13,FALSE)</f>
        <v>0</v>
      </c>
      <c r="U719">
        <f>VLOOKUP(B719,[2]taxonomy1!$B:$U,14,FALSE)</f>
        <v>0</v>
      </c>
      <c r="V719">
        <f>VLOOKUP(B719,[2]taxonomy1!$B:$U,15,FALSE)</f>
        <v>0</v>
      </c>
      <c r="W719">
        <f>VLOOKUP(B719,[2]taxonomy1!$B:$U,16,FALSE)</f>
        <v>0</v>
      </c>
    </row>
    <row r="720" spans="1:23" x14ac:dyDescent="0.3">
      <c r="A720" t="s">
        <v>1356</v>
      </c>
      <c r="B720" t="s">
        <v>1357</v>
      </c>
      <c r="C720">
        <v>283</v>
      </c>
      <c r="D720" t="s">
        <v>10</v>
      </c>
      <c r="E720">
        <v>3</v>
      </c>
      <c r="F720">
        <v>276</v>
      </c>
      <c r="G720">
        <v>2735</v>
      </c>
      <c r="H720" t="s">
        <v>11</v>
      </c>
      <c r="I720" t="s">
        <v>10</v>
      </c>
      <c r="J720">
        <f t="shared" si="11"/>
        <v>273</v>
      </c>
      <c r="K720" t="str">
        <f>VLOOKUP(B720,[2]taxonomy1!$B:$U,2,FALSE)</f>
        <v xml:space="preserve"> Trichoderma harzianum (Hypocrea lixii).</v>
      </c>
      <c r="L720" t="str">
        <f>VLOOKUP(B720,[2]taxonomy1!$B:$U,4,FALSE)</f>
        <v xml:space="preserve"> NCBI_TaxID=5544 {ECO:0000313|EMBL:KKP00823.1, ECO:0000313|Proteomes:UP000034112};</v>
      </c>
      <c r="M720" t="str">
        <f>VLOOKUP(B720,[2]taxonomy1!$B:$U,6,FALSE)</f>
        <v>Eukaryota</v>
      </c>
      <c r="N720" t="str">
        <f>VLOOKUP(B720,[2]taxonomy1!$B:$U,7,FALSE)</f>
        <v xml:space="preserve"> Fungi</v>
      </c>
      <c r="O720" t="str">
        <f>VLOOKUP(B720,[2]taxonomy1!$B:$U,8,FALSE)</f>
        <v xml:space="preserve"> Dikarya</v>
      </c>
      <c r="P720" t="str">
        <f>VLOOKUP(B720,[2]taxonomy1!$B:$U,9,FALSE)</f>
        <v xml:space="preserve"> Ascomycota</v>
      </c>
      <c r="Q720" t="str">
        <f>VLOOKUP(B720,[2]taxonomy1!$B:$U,10,FALSE)</f>
        <v xml:space="preserve"> Pezizomycotina</v>
      </c>
      <c r="R720" t="str">
        <f>VLOOKUP(B720,[2]taxonomy1!$B:$U,11,FALSE)</f>
        <v>Sordariomycetes</v>
      </c>
      <c r="S720" t="str">
        <f>VLOOKUP(B720,[2]taxonomy1!$B:$U,12,FALSE)</f>
        <v xml:space="preserve"> Hypocreomycetidae</v>
      </c>
      <c r="T720" t="str">
        <f>VLOOKUP(B720,[2]taxonomy1!$B:$U,13,FALSE)</f>
        <v xml:space="preserve"> Hypocreales</v>
      </c>
      <c r="U720" t="str">
        <f>VLOOKUP(B720,[2]taxonomy1!$B:$U,14,FALSE)</f>
        <v xml:space="preserve"> Hypocreaceae</v>
      </c>
      <c r="V720" t="str">
        <f>VLOOKUP(B720,[2]taxonomy1!$B:$U,15,FALSE)</f>
        <v>Trichoderma.</v>
      </c>
      <c r="W720">
        <f>VLOOKUP(B720,[2]taxonomy1!$B:$U,16,FALSE)</f>
        <v>0</v>
      </c>
    </row>
    <row r="721" spans="1:23" x14ac:dyDescent="0.3">
      <c r="A721" t="s">
        <v>1358</v>
      </c>
      <c r="B721" t="s">
        <v>1359</v>
      </c>
      <c r="C721">
        <v>354</v>
      </c>
      <c r="D721" t="s">
        <v>10</v>
      </c>
      <c r="E721">
        <v>39</v>
      </c>
      <c r="F721">
        <v>325</v>
      </c>
      <c r="G721">
        <v>2735</v>
      </c>
      <c r="H721" t="s">
        <v>11</v>
      </c>
      <c r="I721" t="s">
        <v>10</v>
      </c>
      <c r="J721">
        <f t="shared" si="11"/>
        <v>286</v>
      </c>
      <c r="K721" t="str">
        <f>VLOOKUP(B721,[2]taxonomy1!$B:$U,2,FALSE)</f>
        <v xml:space="preserve"> Trichoderma harzianum (Hypocrea lixii).</v>
      </c>
      <c r="L721" t="str">
        <f>VLOOKUP(B721,[2]taxonomy1!$B:$U,4,FALSE)</f>
        <v xml:space="preserve"> NCBI_TaxID=5544 {ECO:0000313|EMBL:KKP06496.1, ECO:0000313|Proteomes:UP000034112};</v>
      </c>
      <c r="M721" t="str">
        <f>VLOOKUP(B721,[2]taxonomy1!$B:$U,6,FALSE)</f>
        <v>Eukaryota</v>
      </c>
      <c r="N721" t="str">
        <f>VLOOKUP(B721,[2]taxonomy1!$B:$U,7,FALSE)</f>
        <v xml:space="preserve"> Fungi</v>
      </c>
      <c r="O721" t="str">
        <f>VLOOKUP(B721,[2]taxonomy1!$B:$U,8,FALSE)</f>
        <v xml:space="preserve"> Dikarya</v>
      </c>
      <c r="P721" t="str">
        <f>VLOOKUP(B721,[2]taxonomy1!$B:$U,9,FALSE)</f>
        <v xml:space="preserve"> Ascomycota</v>
      </c>
      <c r="Q721" t="str">
        <f>VLOOKUP(B721,[2]taxonomy1!$B:$U,10,FALSE)</f>
        <v xml:space="preserve"> Pezizomycotina</v>
      </c>
      <c r="R721" t="str">
        <f>VLOOKUP(B721,[2]taxonomy1!$B:$U,11,FALSE)</f>
        <v>Sordariomycetes</v>
      </c>
      <c r="S721" t="str">
        <f>VLOOKUP(B721,[2]taxonomy1!$B:$U,12,FALSE)</f>
        <v xml:space="preserve"> Hypocreomycetidae</v>
      </c>
      <c r="T721" t="str">
        <f>VLOOKUP(B721,[2]taxonomy1!$B:$U,13,FALSE)</f>
        <v xml:space="preserve"> Hypocreales</v>
      </c>
      <c r="U721" t="str">
        <f>VLOOKUP(B721,[2]taxonomy1!$B:$U,14,FALSE)</f>
        <v xml:space="preserve"> Hypocreaceae</v>
      </c>
      <c r="V721" t="str">
        <f>VLOOKUP(B721,[2]taxonomy1!$B:$U,15,FALSE)</f>
        <v>Trichoderma.</v>
      </c>
      <c r="W721">
        <f>VLOOKUP(B721,[2]taxonomy1!$B:$U,16,FALSE)</f>
        <v>0</v>
      </c>
    </row>
    <row r="722" spans="1:23" x14ac:dyDescent="0.3">
      <c r="A722" t="s">
        <v>1360</v>
      </c>
      <c r="B722" t="s">
        <v>1361</v>
      </c>
      <c r="C722">
        <v>356</v>
      </c>
      <c r="D722" t="s">
        <v>10</v>
      </c>
      <c r="E722">
        <v>42</v>
      </c>
      <c r="F722">
        <v>328</v>
      </c>
      <c r="G722">
        <v>2735</v>
      </c>
      <c r="H722" t="s">
        <v>11</v>
      </c>
      <c r="I722" t="s">
        <v>10</v>
      </c>
      <c r="J722">
        <f t="shared" si="11"/>
        <v>286</v>
      </c>
      <c r="K722" t="str">
        <f>VLOOKUP(B722,[2]taxonomy1!$B:$U,2,FALSE)</f>
        <v xml:space="preserve"> Diplodia seriata.</v>
      </c>
      <c r="L722" t="str">
        <f>VLOOKUP(B722,[2]taxonomy1!$B:$U,4,FALSE)</f>
        <v xml:space="preserve"> NCBI_TaxID=420778 {ECO:0000313|EMBL:KKY17159.1, ECO:0000313|Proteomes:UP000034182};</v>
      </c>
      <c r="M722" t="str">
        <f>VLOOKUP(B722,[2]taxonomy1!$B:$U,6,FALSE)</f>
        <v>Eukaryota</v>
      </c>
      <c r="N722" t="str">
        <f>VLOOKUP(B722,[2]taxonomy1!$B:$U,7,FALSE)</f>
        <v xml:space="preserve"> Fungi</v>
      </c>
      <c r="O722" t="str">
        <f>VLOOKUP(B722,[2]taxonomy1!$B:$U,8,FALSE)</f>
        <v xml:space="preserve"> Dikarya</v>
      </c>
      <c r="P722" t="str">
        <f>VLOOKUP(B722,[2]taxonomy1!$B:$U,9,FALSE)</f>
        <v xml:space="preserve"> Ascomycota</v>
      </c>
      <c r="Q722" t="str">
        <f>VLOOKUP(B722,[2]taxonomy1!$B:$U,10,FALSE)</f>
        <v xml:space="preserve"> Pezizomycotina</v>
      </c>
      <c r="R722" t="str">
        <f>VLOOKUP(B722,[2]taxonomy1!$B:$U,11,FALSE)</f>
        <v>Dothideomycetes</v>
      </c>
      <c r="S722" t="str">
        <f>VLOOKUP(B722,[2]taxonomy1!$B:$U,12,FALSE)</f>
        <v xml:space="preserve"> Dothideomycetes incertae sedis</v>
      </c>
      <c r="T722" t="str">
        <f>VLOOKUP(B722,[2]taxonomy1!$B:$U,13,FALSE)</f>
        <v xml:space="preserve"> Botryosphaeriales</v>
      </c>
      <c r="U722" t="str">
        <f>VLOOKUP(B722,[2]taxonomy1!$B:$U,14,FALSE)</f>
        <v>Botryosphaeriaceae</v>
      </c>
      <c r="V722" t="str">
        <f>VLOOKUP(B722,[2]taxonomy1!$B:$U,15,FALSE)</f>
        <v xml:space="preserve"> Diplodia.</v>
      </c>
      <c r="W722">
        <f>VLOOKUP(B722,[2]taxonomy1!$B:$U,16,FALSE)</f>
        <v>0</v>
      </c>
    </row>
    <row r="723" spans="1:23" x14ac:dyDescent="0.3">
      <c r="A723" t="s">
        <v>1362</v>
      </c>
      <c r="B723" t="s">
        <v>1363</v>
      </c>
      <c r="C723">
        <v>259</v>
      </c>
      <c r="D723" t="s">
        <v>10</v>
      </c>
      <c r="E723">
        <v>1</v>
      </c>
      <c r="F723">
        <v>232</v>
      </c>
      <c r="G723">
        <v>2735</v>
      </c>
      <c r="H723" t="s">
        <v>11</v>
      </c>
      <c r="I723" t="s">
        <v>10</v>
      </c>
      <c r="J723">
        <f t="shared" si="11"/>
        <v>231</v>
      </c>
      <c r="K723" t="str">
        <f>VLOOKUP(B723,[2]taxonomy1!$B:$U,2,FALSE)</f>
        <v xml:space="preserve"> Phaeomoniella chlamydospora.</v>
      </c>
      <c r="L723" t="str">
        <f>VLOOKUP(B723,[2]taxonomy1!$B:$U,4,FALSE)</f>
        <v xml:space="preserve"> NCBI_TaxID=158046 {ECO:0000313|EMBL:KKY25549.1, ECO:0000313|Proteomes:UP000053317};</v>
      </c>
      <c r="M723" t="str">
        <f>VLOOKUP(B723,[2]taxonomy1!$B:$U,6,FALSE)</f>
        <v>Eukaryota</v>
      </c>
      <c r="N723" t="str">
        <f>VLOOKUP(B723,[2]taxonomy1!$B:$U,7,FALSE)</f>
        <v xml:space="preserve"> Fungi</v>
      </c>
      <c r="O723" t="str">
        <f>VLOOKUP(B723,[2]taxonomy1!$B:$U,8,FALSE)</f>
        <v xml:space="preserve"> Dikarya</v>
      </c>
      <c r="P723" t="str">
        <f>VLOOKUP(B723,[2]taxonomy1!$B:$U,9,FALSE)</f>
        <v xml:space="preserve"> Ascomycota</v>
      </c>
      <c r="Q723" t="str">
        <f>VLOOKUP(B723,[2]taxonomy1!$B:$U,10,FALSE)</f>
        <v xml:space="preserve"> Pezizomycotina</v>
      </c>
      <c r="R723" t="str">
        <f>VLOOKUP(B723,[2]taxonomy1!$B:$U,11,FALSE)</f>
        <v xml:space="preserve"> Eurotiomycetes</v>
      </c>
      <c r="S723" t="str">
        <f>VLOOKUP(B723,[2]taxonomy1!$B:$U,12,FALSE)</f>
        <v>Chaetothyriomycetidae</v>
      </c>
      <c r="T723" t="str">
        <f>VLOOKUP(B723,[2]taxonomy1!$B:$U,13,FALSE)</f>
        <v xml:space="preserve"> Phaeomoniellales</v>
      </c>
      <c r="U723" t="str">
        <f>VLOOKUP(B723,[2]taxonomy1!$B:$U,14,FALSE)</f>
        <v>Phaeomoniellales incertae sedis</v>
      </c>
      <c r="V723" t="str">
        <f>VLOOKUP(B723,[2]taxonomy1!$B:$U,15,FALSE)</f>
        <v xml:space="preserve"> Phaeomoniella.</v>
      </c>
      <c r="W723">
        <f>VLOOKUP(B723,[2]taxonomy1!$B:$U,16,FALSE)</f>
        <v>0</v>
      </c>
    </row>
    <row r="724" spans="1:23" x14ac:dyDescent="0.3">
      <c r="A724" t="s">
        <v>1364</v>
      </c>
      <c r="B724" t="s">
        <v>1365</v>
      </c>
      <c r="C724">
        <v>300</v>
      </c>
      <c r="D724" t="s">
        <v>10</v>
      </c>
      <c r="E724">
        <v>3</v>
      </c>
      <c r="F724">
        <v>293</v>
      </c>
      <c r="G724">
        <v>2735</v>
      </c>
      <c r="H724" t="s">
        <v>11</v>
      </c>
      <c r="I724" t="s">
        <v>10</v>
      </c>
      <c r="J724">
        <f t="shared" si="11"/>
        <v>290</v>
      </c>
      <c r="K724" t="str">
        <f>VLOOKUP(B724,[2]taxonomy1!$B:$U,2,FALSE)</f>
        <v xml:space="preserve"> Diaporthe ampelina.</v>
      </c>
      <c r="L724" t="str">
        <f>VLOOKUP(B724,[2]taxonomy1!$B:$U,4,FALSE)</f>
        <v xml:space="preserve"> NCBI_TaxID=1214573 {ECO:0000313|EMBL:KKY30382.1, ECO:0000313|Proteomes:UP000034680};</v>
      </c>
      <c r="M724" t="str">
        <f>VLOOKUP(B724,[2]taxonomy1!$B:$U,6,FALSE)</f>
        <v>Eukaryota</v>
      </c>
      <c r="N724" t="str">
        <f>VLOOKUP(B724,[2]taxonomy1!$B:$U,7,FALSE)</f>
        <v xml:space="preserve"> Fungi</v>
      </c>
      <c r="O724" t="str">
        <f>VLOOKUP(B724,[2]taxonomy1!$B:$U,8,FALSE)</f>
        <v xml:space="preserve"> Dikarya</v>
      </c>
      <c r="P724" t="str">
        <f>VLOOKUP(B724,[2]taxonomy1!$B:$U,9,FALSE)</f>
        <v xml:space="preserve"> Ascomycota</v>
      </c>
      <c r="Q724" t="str">
        <f>VLOOKUP(B724,[2]taxonomy1!$B:$U,10,FALSE)</f>
        <v xml:space="preserve"> Pezizomycotina</v>
      </c>
      <c r="R724" t="str">
        <f>VLOOKUP(B724,[2]taxonomy1!$B:$U,11,FALSE)</f>
        <v>Sordariomycetes</v>
      </c>
      <c r="S724" t="str">
        <f>VLOOKUP(B724,[2]taxonomy1!$B:$U,12,FALSE)</f>
        <v xml:space="preserve"> Sordariomycetidae</v>
      </c>
      <c r="T724" t="str">
        <f>VLOOKUP(B724,[2]taxonomy1!$B:$U,13,FALSE)</f>
        <v xml:space="preserve"> Diaporthales</v>
      </c>
      <c r="U724" t="str">
        <f>VLOOKUP(B724,[2]taxonomy1!$B:$U,14,FALSE)</f>
        <v xml:space="preserve"> Diaporthaceae</v>
      </c>
      <c r="V724" t="str">
        <f>VLOOKUP(B724,[2]taxonomy1!$B:$U,15,FALSE)</f>
        <v>Diaporthe.</v>
      </c>
      <c r="W724">
        <f>VLOOKUP(B724,[2]taxonomy1!$B:$U,16,FALSE)</f>
        <v>0</v>
      </c>
    </row>
    <row r="725" spans="1:23" x14ac:dyDescent="0.3">
      <c r="A725" t="s">
        <v>1366</v>
      </c>
      <c r="B725" t="s">
        <v>1367</v>
      </c>
      <c r="C725">
        <v>362</v>
      </c>
      <c r="D725" t="s">
        <v>10</v>
      </c>
      <c r="E725">
        <v>9</v>
      </c>
      <c r="F725">
        <v>89</v>
      </c>
      <c r="G725">
        <v>2735</v>
      </c>
      <c r="H725" t="s">
        <v>11</v>
      </c>
      <c r="I725" t="s">
        <v>10</v>
      </c>
      <c r="J725">
        <f t="shared" si="11"/>
        <v>80</v>
      </c>
      <c r="K725" t="str">
        <f>VLOOKUP(B725,[2]taxonomy1!$B:$U,2,FALSE)</f>
        <v xml:space="preserve"> Phaeomoniella chlamydospora.</v>
      </c>
      <c r="L725" t="str">
        <f>VLOOKUP(B725,[2]taxonomy1!$B:$U,4,FALSE)</f>
        <v xml:space="preserve"> NCBI_TaxID=158046 {ECO:0000313|EMBL:KKY17778.1, ECO:0000313|Proteomes:UP000053317};</v>
      </c>
      <c r="M725" t="str">
        <f>VLOOKUP(B725,[2]taxonomy1!$B:$U,6,FALSE)</f>
        <v>Eukaryota</v>
      </c>
      <c r="N725" t="str">
        <f>VLOOKUP(B725,[2]taxonomy1!$B:$U,7,FALSE)</f>
        <v xml:space="preserve"> Fungi</v>
      </c>
      <c r="O725" t="str">
        <f>VLOOKUP(B725,[2]taxonomy1!$B:$U,8,FALSE)</f>
        <v xml:space="preserve"> Dikarya</v>
      </c>
      <c r="P725" t="str">
        <f>VLOOKUP(B725,[2]taxonomy1!$B:$U,9,FALSE)</f>
        <v xml:space="preserve"> Ascomycota</v>
      </c>
      <c r="Q725" t="str">
        <f>VLOOKUP(B725,[2]taxonomy1!$B:$U,10,FALSE)</f>
        <v xml:space="preserve"> Pezizomycotina</v>
      </c>
      <c r="R725" t="str">
        <f>VLOOKUP(B725,[2]taxonomy1!$B:$U,11,FALSE)</f>
        <v xml:space="preserve"> Eurotiomycetes</v>
      </c>
      <c r="S725" t="str">
        <f>VLOOKUP(B725,[2]taxonomy1!$B:$U,12,FALSE)</f>
        <v>Chaetothyriomycetidae</v>
      </c>
      <c r="T725" t="str">
        <f>VLOOKUP(B725,[2]taxonomy1!$B:$U,13,FALSE)</f>
        <v xml:space="preserve"> Phaeomoniellales</v>
      </c>
      <c r="U725" t="str">
        <f>VLOOKUP(B725,[2]taxonomy1!$B:$U,14,FALSE)</f>
        <v>Phaeomoniellales incertae sedis</v>
      </c>
      <c r="V725" t="str">
        <f>VLOOKUP(B725,[2]taxonomy1!$B:$U,15,FALSE)</f>
        <v xml:space="preserve"> Phaeomoniella.</v>
      </c>
      <c r="W725">
        <f>VLOOKUP(B725,[2]taxonomy1!$B:$U,16,FALSE)</f>
        <v>0</v>
      </c>
    </row>
    <row r="726" spans="1:23" x14ac:dyDescent="0.3">
      <c r="A726" t="s">
        <v>1366</v>
      </c>
      <c r="B726" t="s">
        <v>1367</v>
      </c>
      <c r="C726">
        <v>362</v>
      </c>
      <c r="D726" t="s">
        <v>10</v>
      </c>
      <c r="E726">
        <v>140</v>
      </c>
      <c r="F726">
        <v>355</v>
      </c>
      <c r="G726">
        <v>2735</v>
      </c>
      <c r="H726" t="s">
        <v>11</v>
      </c>
      <c r="I726" t="s">
        <v>10</v>
      </c>
      <c r="J726">
        <f t="shared" si="11"/>
        <v>215</v>
      </c>
      <c r="K726" t="str">
        <f>VLOOKUP(B726,[2]taxonomy1!$B:$U,2,FALSE)</f>
        <v xml:space="preserve"> Phaeomoniella chlamydospora.</v>
      </c>
      <c r="L726" t="str">
        <f>VLOOKUP(B726,[2]taxonomy1!$B:$U,4,FALSE)</f>
        <v xml:space="preserve"> NCBI_TaxID=158046 {ECO:0000313|EMBL:KKY17778.1, ECO:0000313|Proteomes:UP000053317};</v>
      </c>
      <c r="M726" t="str">
        <f>VLOOKUP(B726,[2]taxonomy1!$B:$U,6,FALSE)</f>
        <v>Eukaryota</v>
      </c>
      <c r="N726" t="str">
        <f>VLOOKUP(B726,[2]taxonomy1!$B:$U,7,FALSE)</f>
        <v xml:space="preserve"> Fungi</v>
      </c>
      <c r="O726" t="str">
        <f>VLOOKUP(B726,[2]taxonomy1!$B:$U,8,FALSE)</f>
        <v xml:space="preserve"> Dikarya</v>
      </c>
      <c r="P726" t="str">
        <f>VLOOKUP(B726,[2]taxonomy1!$B:$U,9,FALSE)</f>
        <v xml:space="preserve"> Ascomycota</v>
      </c>
      <c r="Q726" t="str">
        <f>VLOOKUP(B726,[2]taxonomy1!$B:$U,10,FALSE)</f>
        <v xml:space="preserve"> Pezizomycotina</v>
      </c>
      <c r="R726" t="str">
        <f>VLOOKUP(B726,[2]taxonomy1!$B:$U,11,FALSE)</f>
        <v xml:space="preserve"> Eurotiomycetes</v>
      </c>
      <c r="S726" t="str">
        <f>VLOOKUP(B726,[2]taxonomy1!$B:$U,12,FALSE)</f>
        <v>Chaetothyriomycetidae</v>
      </c>
      <c r="T726" t="str">
        <f>VLOOKUP(B726,[2]taxonomy1!$B:$U,13,FALSE)</f>
        <v xml:space="preserve"> Phaeomoniellales</v>
      </c>
      <c r="U726" t="str">
        <f>VLOOKUP(B726,[2]taxonomy1!$B:$U,14,FALSE)</f>
        <v>Phaeomoniellales incertae sedis</v>
      </c>
      <c r="V726" t="str">
        <f>VLOOKUP(B726,[2]taxonomy1!$B:$U,15,FALSE)</f>
        <v xml:space="preserve"> Phaeomoniella.</v>
      </c>
      <c r="W726">
        <f>VLOOKUP(B726,[2]taxonomy1!$B:$U,16,FALSE)</f>
        <v>0</v>
      </c>
    </row>
    <row r="727" spans="1:23" x14ac:dyDescent="0.3">
      <c r="A727" t="s">
        <v>1368</v>
      </c>
      <c r="B727" t="s">
        <v>1369</v>
      </c>
      <c r="C727">
        <v>284</v>
      </c>
      <c r="D727" t="s">
        <v>10</v>
      </c>
      <c r="E727">
        <v>2</v>
      </c>
      <c r="F727">
        <v>277</v>
      </c>
      <c r="G727">
        <v>2735</v>
      </c>
      <c r="H727" t="s">
        <v>11</v>
      </c>
      <c r="I727" t="s">
        <v>10</v>
      </c>
      <c r="J727">
        <f t="shared" si="11"/>
        <v>275</v>
      </c>
      <c r="K727" t="str">
        <f>VLOOKUP(B727,[2]taxonomy1!$B:$U,2,FALSE)</f>
        <v xml:space="preserve"> Diplodia seriata.</v>
      </c>
      <c r="L727" t="str">
        <f>VLOOKUP(B727,[2]taxonomy1!$B:$U,4,FALSE)</f>
        <v xml:space="preserve"> NCBI_TaxID=420778 {ECO:0000313|EMBL:KKY27380.1, ECO:0000313|Proteomes:UP000034182};</v>
      </c>
      <c r="M727" t="str">
        <f>VLOOKUP(B727,[2]taxonomy1!$B:$U,6,FALSE)</f>
        <v>Eukaryota</v>
      </c>
      <c r="N727" t="str">
        <f>VLOOKUP(B727,[2]taxonomy1!$B:$U,7,FALSE)</f>
        <v xml:space="preserve"> Fungi</v>
      </c>
      <c r="O727" t="str">
        <f>VLOOKUP(B727,[2]taxonomy1!$B:$U,8,FALSE)</f>
        <v xml:space="preserve"> Dikarya</v>
      </c>
      <c r="P727" t="str">
        <f>VLOOKUP(B727,[2]taxonomy1!$B:$U,9,FALSE)</f>
        <v xml:space="preserve"> Ascomycota</v>
      </c>
      <c r="Q727" t="str">
        <f>VLOOKUP(B727,[2]taxonomy1!$B:$U,10,FALSE)</f>
        <v xml:space="preserve"> Pezizomycotina</v>
      </c>
      <c r="R727" t="str">
        <f>VLOOKUP(B727,[2]taxonomy1!$B:$U,11,FALSE)</f>
        <v>Dothideomycetes</v>
      </c>
      <c r="S727" t="str">
        <f>VLOOKUP(B727,[2]taxonomy1!$B:$U,12,FALSE)</f>
        <v xml:space="preserve"> Dothideomycetes incertae sedis</v>
      </c>
      <c r="T727" t="str">
        <f>VLOOKUP(B727,[2]taxonomy1!$B:$U,13,FALSE)</f>
        <v xml:space="preserve"> Botryosphaeriales</v>
      </c>
      <c r="U727" t="str">
        <f>VLOOKUP(B727,[2]taxonomy1!$B:$U,14,FALSE)</f>
        <v>Botryosphaeriaceae</v>
      </c>
      <c r="V727" t="str">
        <f>VLOOKUP(B727,[2]taxonomy1!$B:$U,15,FALSE)</f>
        <v xml:space="preserve"> Diplodia.</v>
      </c>
      <c r="W727">
        <f>VLOOKUP(B727,[2]taxonomy1!$B:$U,16,FALSE)</f>
        <v>0</v>
      </c>
    </row>
    <row r="728" spans="1:23" x14ac:dyDescent="0.3">
      <c r="A728" t="s">
        <v>1370</v>
      </c>
      <c r="B728" t="s">
        <v>1371</v>
      </c>
      <c r="C728">
        <v>353</v>
      </c>
      <c r="D728" t="s">
        <v>10</v>
      </c>
      <c r="E728">
        <v>39</v>
      </c>
      <c r="F728">
        <v>324</v>
      </c>
      <c r="G728">
        <v>2735</v>
      </c>
      <c r="H728" t="s">
        <v>11</v>
      </c>
      <c r="I728" t="s">
        <v>10</v>
      </c>
      <c r="J728">
        <f t="shared" si="11"/>
        <v>285</v>
      </c>
      <c r="K728" t="str">
        <f>VLOOKUP(B728,[2]taxonomy1!$B:$U,2,FALSE)</f>
        <v xml:space="preserve"> Diaporthe ampelina.</v>
      </c>
      <c r="L728" t="str">
        <f>VLOOKUP(B728,[2]taxonomy1!$B:$U,4,FALSE)</f>
        <v xml:space="preserve"> NCBI_TaxID=1214573 {ECO:0000313|EMBL:KKY34398.1, ECO:0000313|Proteomes:UP000034680};</v>
      </c>
      <c r="M728" t="str">
        <f>VLOOKUP(B728,[2]taxonomy1!$B:$U,6,FALSE)</f>
        <v>Eukaryota</v>
      </c>
      <c r="N728" t="str">
        <f>VLOOKUP(B728,[2]taxonomy1!$B:$U,7,FALSE)</f>
        <v xml:space="preserve"> Fungi</v>
      </c>
      <c r="O728" t="str">
        <f>VLOOKUP(B728,[2]taxonomy1!$B:$U,8,FALSE)</f>
        <v xml:space="preserve"> Dikarya</v>
      </c>
      <c r="P728" t="str">
        <f>VLOOKUP(B728,[2]taxonomy1!$B:$U,9,FALSE)</f>
        <v xml:space="preserve"> Ascomycota</v>
      </c>
      <c r="Q728" t="str">
        <f>VLOOKUP(B728,[2]taxonomy1!$B:$U,10,FALSE)</f>
        <v xml:space="preserve"> Pezizomycotina</v>
      </c>
      <c r="R728" t="str">
        <f>VLOOKUP(B728,[2]taxonomy1!$B:$U,11,FALSE)</f>
        <v>Sordariomycetes</v>
      </c>
      <c r="S728" t="str">
        <f>VLOOKUP(B728,[2]taxonomy1!$B:$U,12,FALSE)</f>
        <v xml:space="preserve"> Sordariomycetidae</v>
      </c>
      <c r="T728" t="str">
        <f>VLOOKUP(B728,[2]taxonomy1!$B:$U,13,FALSE)</f>
        <v xml:space="preserve"> Diaporthales</v>
      </c>
      <c r="U728" t="str">
        <f>VLOOKUP(B728,[2]taxonomy1!$B:$U,14,FALSE)</f>
        <v xml:space="preserve"> Diaporthaceae</v>
      </c>
      <c r="V728" t="str">
        <f>VLOOKUP(B728,[2]taxonomy1!$B:$U,15,FALSE)</f>
        <v>Diaporthe.</v>
      </c>
      <c r="W728">
        <f>VLOOKUP(B728,[2]taxonomy1!$B:$U,16,FALSE)</f>
        <v>0</v>
      </c>
    </row>
    <row r="729" spans="1:23" x14ac:dyDescent="0.3">
      <c r="A729" t="s">
        <v>1372</v>
      </c>
      <c r="B729" t="s">
        <v>1373</v>
      </c>
      <c r="C729">
        <v>241</v>
      </c>
      <c r="D729" t="s">
        <v>10</v>
      </c>
      <c r="E729">
        <v>3</v>
      </c>
      <c r="F729">
        <v>237</v>
      </c>
      <c r="G729">
        <v>2735</v>
      </c>
      <c r="H729" t="s">
        <v>11</v>
      </c>
      <c r="I729" t="s">
        <v>10</v>
      </c>
      <c r="J729">
        <f t="shared" si="11"/>
        <v>234</v>
      </c>
      <c r="K729" t="str">
        <f>VLOOKUP(B729,[2]taxonomy1!$B:$U,2,FALSE)</f>
        <v xml:space="preserve"> Emmonsia crescens UAMH 3008.</v>
      </c>
      <c r="L729" t="str">
        <f>VLOOKUP(B729,[2]taxonomy1!$B:$U,4,FALSE)</f>
        <v xml:space="preserve"> NCBI_TaxID=1247875 {ECO:0000313|EMBL:KKZ61954.1, ECO:0000313|Proteomes:UP000034164};</v>
      </c>
      <c r="M729" t="str">
        <f>VLOOKUP(B729,[2]taxonomy1!$B:$U,6,FALSE)</f>
        <v>Eukaryota</v>
      </c>
      <c r="N729" t="str">
        <f>VLOOKUP(B729,[2]taxonomy1!$B:$U,7,FALSE)</f>
        <v xml:space="preserve"> Fungi</v>
      </c>
      <c r="O729" t="str">
        <f>VLOOKUP(B729,[2]taxonomy1!$B:$U,8,FALSE)</f>
        <v xml:space="preserve"> Dikarya</v>
      </c>
      <c r="P729" t="str">
        <f>VLOOKUP(B729,[2]taxonomy1!$B:$U,9,FALSE)</f>
        <v xml:space="preserve"> Ascomycota</v>
      </c>
      <c r="Q729" t="str">
        <f>VLOOKUP(B729,[2]taxonomy1!$B:$U,10,FALSE)</f>
        <v xml:space="preserve"> Pezizomycotina</v>
      </c>
      <c r="R729" t="str">
        <f>VLOOKUP(B729,[2]taxonomy1!$B:$U,11,FALSE)</f>
        <v xml:space="preserve"> Eurotiomycetes</v>
      </c>
      <c r="S729" t="str">
        <f>VLOOKUP(B729,[2]taxonomy1!$B:$U,12,FALSE)</f>
        <v>Eurotiomycetidae</v>
      </c>
      <c r="T729" t="str">
        <f>VLOOKUP(B729,[2]taxonomy1!$B:$U,13,FALSE)</f>
        <v xml:space="preserve"> Onygenales</v>
      </c>
      <c r="U729" t="str">
        <f>VLOOKUP(B729,[2]taxonomy1!$B:$U,14,FALSE)</f>
        <v xml:space="preserve"> Ajellomycetaceae</v>
      </c>
      <c r="V729" t="str">
        <f>VLOOKUP(B729,[2]taxonomy1!$B:$U,15,FALSE)</f>
        <v xml:space="preserve"> Emmonsia.</v>
      </c>
      <c r="W729">
        <f>VLOOKUP(B729,[2]taxonomy1!$B:$U,16,FALSE)</f>
        <v>0</v>
      </c>
    </row>
    <row r="730" spans="1:23" x14ac:dyDescent="0.3">
      <c r="A730" t="s">
        <v>1374</v>
      </c>
      <c r="B730" t="s">
        <v>1375</v>
      </c>
      <c r="C730">
        <v>352</v>
      </c>
      <c r="D730" t="s">
        <v>10</v>
      </c>
      <c r="E730">
        <v>35</v>
      </c>
      <c r="F730">
        <v>323</v>
      </c>
      <c r="G730">
        <v>2735</v>
      </c>
      <c r="H730" t="s">
        <v>11</v>
      </c>
      <c r="I730" t="s">
        <v>10</v>
      </c>
      <c r="J730">
        <f t="shared" si="11"/>
        <v>288</v>
      </c>
      <c r="K730" t="str">
        <f>VLOOKUP(B730,[2]taxonomy1!$B:$U,2,FALSE)</f>
        <v xml:space="preserve"> Emmonsia crescens UAMH 3008.</v>
      </c>
      <c r="L730" t="str">
        <f>VLOOKUP(B730,[2]taxonomy1!$B:$U,4,FALSE)</f>
        <v xml:space="preserve"> NCBI_TaxID=1247875 {ECO:0000313|EMBL:KKZ64649.1, ECO:0000313|Proteomes:UP000034164};</v>
      </c>
      <c r="M730" t="str">
        <f>VLOOKUP(B730,[2]taxonomy1!$B:$U,6,FALSE)</f>
        <v>Eukaryota</v>
      </c>
      <c r="N730" t="str">
        <f>VLOOKUP(B730,[2]taxonomy1!$B:$U,7,FALSE)</f>
        <v xml:space="preserve"> Fungi</v>
      </c>
      <c r="O730" t="str">
        <f>VLOOKUP(B730,[2]taxonomy1!$B:$U,8,FALSE)</f>
        <v xml:space="preserve"> Dikarya</v>
      </c>
      <c r="P730" t="str">
        <f>VLOOKUP(B730,[2]taxonomy1!$B:$U,9,FALSE)</f>
        <v xml:space="preserve"> Ascomycota</v>
      </c>
      <c r="Q730" t="str">
        <f>VLOOKUP(B730,[2]taxonomy1!$B:$U,10,FALSE)</f>
        <v xml:space="preserve"> Pezizomycotina</v>
      </c>
      <c r="R730" t="str">
        <f>VLOOKUP(B730,[2]taxonomy1!$B:$U,11,FALSE)</f>
        <v xml:space="preserve"> Eurotiomycetes</v>
      </c>
      <c r="S730" t="str">
        <f>VLOOKUP(B730,[2]taxonomy1!$B:$U,12,FALSE)</f>
        <v>Eurotiomycetidae</v>
      </c>
      <c r="T730" t="str">
        <f>VLOOKUP(B730,[2]taxonomy1!$B:$U,13,FALSE)</f>
        <v xml:space="preserve"> Onygenales</v>
      </c>
      <c r="U730" t="str">
        <f>VLOOKUP(B730,[2]taxonomy1!$B:$U,14,FALSE)</f>
        <v xml:space="preserve"> Ajellomycetaceae</v>
      </c>
      <c r="V730" t="str">
        <f>VLOOKUP(B730,[2]taxonomy1!$B:$U,15,FALSE)</f>
        <v xml:space="preserve"> Emmonsia.</v>
      </c>
      <c r="W730">
        <f>VLOOKUP(B730,[2]taxonomy1!$B:$U,16,FALSE)</f>
        <v>0</v>
      </c>
    </row>
    <row r="731" spans="1:23" x14ac:dyDescent="0.3">
      <c r="A731" t="s">
        <v>1376</v>
      </c>
      <c r="B731" t="s">
        <v>1377</v>
      </c>
      <c r="C731">
        <v>283</v>
      </c>
      <c r="D731" t="s">
        <v>10</v>
      </c>
      <c r="E731">
        <v>3</v>
      </c>
      <c r="F731">
        <v>276</v>
      </c>
      <c r="G731">
        <v>2735</v>
      </c>
      <c r="H731" t="s">
        <v>11</v>
      </c>
      <c r="I731" t="s">
        <v>10</v>
      </c>
      <c r="J731">
        <f t="shared" si="11"/>
        <v>273</v>
      </c>
      <c r="K731" t="str">
        <f>VLOOKUP(B731,[2]taxonomy1!$B:$U,2,FALSE)</f>
        <v xml:space="preserve"> Rattus norvegicus (Rat).</v>
      </c>
      <c r="L731" t="str">
        <f>VLOOKUP(B731,[2]taxonomy1!$B:$U,4,FALSE)</f>
        <v xml:space="preserve"> NCBI_TaxID=10116 {ECO:0000313|Ensembl:ENSRNOP00000026197, ECO:0000313|Proteomes:UP000002494};</v>
      </c>
      <c r="M731" t="str">
        <f>VLOOKUP(B731,[2]taxonomy1!$B:$U,6,FALSE)</f>
        <v>Eukaryota</v>
      </c>
      <c r="N731" t="str">
        <f>VLOOKUP(B731,[2]taxonomy1!$B:$U,7,FALSE)</f>
        <v xml:space="preserve"> Metazoa</v>
      </c>
      <c r="O731" t="str">
        <f>VLOOKUP(B731,[2]taxonomy1!$B:$U,8,FALSE)</f>
        <v xml:space="preserve"> Chordata</v>
      </c>
      <c r="P731" t="str">
        <f>VLOOKUP(B731,[2]taxonomy1!$B:$U,9,FALSE)</f>
        <v xml:space="preserve"> Craniata</v>
      </c>
      <c r="Q731" t="str">
        <f>VLOOKUP(B731,[2]taxonomy1!$B:$U,10,FALSE)</f>
        <v xml:space="preserve"> Vertebrata</v>
      </c>
      <c r="R731" t="str">
        <f>VLOOKUP(B731,[2]taxonomy1!$B:$U,11,FALSE)</f>
        <v xml:space="preserve"> Euteleostomi</v>
      </c>
      <c r="S731" t="str">
        <f>VLOOKUP(B731,[2]taxonomy1!$B:$U,12,FALSE)</f>
        <v>Mammalia</v>
      </c>
      <c r="T731" t="str">
        <f>VLOOKUP(B731,[2]taxonomy1!$B:$U,13,FALSE)</f>
        <v xml:space="preserve"> Eutheria</v>
      </c>
      <c r="U731" t="str">
        <f>VLOOKUP(B731,[2]taxonomy1!$B:$U,14,FALSE)</f>
        <v xml:space="preserve"> Euarchontoglires</v>
      </c>
      <c r="V731" t="str">
        <f>VLOOKUP(B731,[2]taxonomy1!$B:$U,15,FALSE)</f>
        <v xml:space="preserve"> Glires</v>
      </c>
      <c r="W731" t="str">
        <f>VLOOKUP(B731,[2]taxonomy1!$B:$U,16,FALSE)</f>
        <v xml:space="preserve"> Rodentia</v>
      </c>
    </row>
    <row r="732" spans="1:23" x14ac:dyDescent="0.3">
      <c r="A732" t="s">
        <v>1378</v>
      </c>
      <c r="B732" t="s">
        <v>1379</v>
      </c>
      <c r="C732">
        <v>281</v>
      </c>
      <c r="D732" t="s">
        <v>10</v>
      </c>
      <c r="E732">
        <v>1</v>
      </c>
      <c r="F732">
        <v>274</v>
      </c>
      <c r="G732">
        <v>2735</v>
      </c>
      <c r="H732" t="s">
        <v>11</v>
      </c>
      <c r="I732" t="s">
        <v>10</v>
      </c>
      <c r="J732">
        <f t="shared" si="11"/>
        <v>273</v>
      </c>
      <c r="K732" t="str">
        <f>VLOOKUP(B732,[2]taxonomy1!$B:$U,2,FALSE)</f>
        <v xml:space="preserve"> Vitrella brassicaformis (strain CCMP3155).</v>
      </c>
      <c r="L732" t="str">
        <f>VLOOKUP(B732,[2]taxonomy1!$B:$U,4,FALSE)</f>
        <v xml:space="preserve"> NCBI_TaxID=1169540 {ECO:0000313|EMBL:CEM16502.1, ECO:0000313|Proteomes:UP000041254};</v>
      </c>
      <c r="M732" t="str">
        <f>VLOOKUP(B732,[2]taxonomy1!$B:$U,6,FALSE)</f>
        <v>Eukaryota</v>
      </c>
      <c r="N732" t="str">
        <f>VLOOKUP(B732,[2]taxonomy1!$B:$U,7,FALSE)</f>
        <v xml:space="preserve"> Alveolata</v>
      </c>
      <c r="O732" t="str">
        <f>VLOOKUP(B732,[2]taxonomy1!$B:$U,8,FALSE)</f>
        <v xml:space="preserve"> Chromerida</v>
      </c>
      <c r="P732" t="str">
        <f>VLOOKUP(B732,[2]taxonomy1!$B:$U,9,FALSE)</f>
        <v xml:space="preserve"> Vitrella.</v>
      </c>
      <c r="Q732">
        <f>VLOOKUP(B732,[2]taxonomy1!$B:$U,10,FALSE)</f>
        <v>0</v>
      </c>
      <c r="R732">
        <f>VLOOKUP(B732,[2]taxonomy1!$B:$U,11,FALSE)</f>
        <v>0</v>
      </c>
      <c r="S732">
        <f>VLOOKUP(B732,[2]taxonomy1!$B:$U,12,FALSE)</f>
        <v>0</v>
      </c>
      <c r="T732">
        <f>VLOOKUP(B732,[2]taxonomy1!$B:$U,13,FALSE)</f>
        <v>0</v>
      </c>
      <c r="U732">
        <f>VLOOKUP(B732,[2]taxonomy1!$B:$U,14,FALSE)</f>
        <v>0</v>
      </c>
      <c r="V732">
        <f>VLOOKUP(B732,[2]taxonomy1!$B:$U,15,FALSE)</f>
        <v>0</v>
      </c>
      <c r="W732">
        <f>VLOOKUP(B732,[2]taxonomy1!$B:$U,16,FALSE)</f>
        <v>0</v>
      </c>
    </row>
    <row r="733" spans="1:23" x14ac:dyDescent="0.3">
      <c r="A733" t="s">
        <v>1380</v>
      </c>
      <c r="B733" t="s">
        <v>1381</v>
      </c>
      <c r="C733">
        <v>408</v>
      </c>
      <c r="D733" t="s">
        <v>10</v>
      </c>
      <c r="E733">
        <v>106</v>
      </c>
      <c r="F733">
        <v>382</v>
      </c>
      <c r="G733">
        <v>2735</v>
      </c>
      <c r="H733" t="s">
        <v>11</v>
      </c>
      <c r="I733" t="s">
        <v>10</v>
      </c>
      <c r="J733">
        <f t="shared" si="11"/>
        <v>276</v>
      </c>
      <c r="K733" t="str">
        <f>VLOOKUP(B733,[2]taxonomy1!$B:$U,2,FALSE)</f>
        <v xml:space="preserve"> Vitrella brassicaformis (strain CCMP3155).</v>
      </c>
      <c r="L733" t="str">
        <f>VLOOKUP(B733,[2]taxonomy1!$B:$U,4,FALSE)</f>
        <v xml:space="preserve"> NCBI_TaxID=1169540 {ECO:0000313|EMBL:CEM39652.1, ECO:0000313|Proteomes:UP000041254};</v>
      </c>
      <c r="M733" t="str">
        <f>VLOOKUP(B733,[2]taxonomy1!$B:$U,6,FALSE)</f>
        <v>Eukaryota</v>
      </c>
      <c r="N733" t="str">
        <f>VLOOKUP(B733,[2]taxonomy1!$B:$U,7,FALSE)</f>
        <v xml:space="preserve"> Alveolata</v>
      </c>
      <c r="O733" t="str">
        <f>VLOOKUP(B733,[2]taxonomy1!$B:$U,8,FALSE)</f>
        <v xml:space="preserve"> Chromerida</v>
      </c>
      <c r="P733" t="str">
        <f>VLOOKUP(B733,[2]taxonomy1!$B:$U,9,FALSE)</f>
        <v xml:space="preserve"> Vitrella.</v>
      </c>
      <c r="Q733">
        <f>VLOOKUP(B733,[2]taxonomy1!$B:$U,10,FALSE)</f>
        <v>0</v>
      </c>
      <c r="R733">
        <f>VLOOKUP(B733,[2]taxonomy1!$B:$U,11,FALSE)</f>
        <v>0</v>
      </c>
      <c r="S733">
        <f>VLOOKUP(B733,[2]taxonomy1!$B:$U,12,FALSE)</f>
        <v>0</v>
      </c>
      <c r="T733">
        <f>VLOOKUP(B733,[2]taxonomy1!$B:$U,13,FALSE)</f>
        <v>0</v>
      </c>
      <c r="U733">
        <f>VLOOKUP(B733,[2]taxonomy1!$B:$U,14,FALSE)</f>
        <v>0</v>
      </c>
      <c r="V733">
        <f>VLOOKUP(B733,[2]taxonomy1!$B:$U,15,FALSE)</f>
        <v>0</v>
      </c>
      <c r="W733">
        <f>VLOOKUP(B733,[2]taxonomy1!$B:$U,16,FALSE)</f>
        <v>0</v>
      </c>
    </row>
    <row r="734" spans="1:23" x14ac:dyDescent="0.3">
      <c r="A734" t="s">
        <v>1382</v>
      </c>
      <c r="B734" t="s">
        <v>1383</v>
      </c>
      <c r="C734">
        <v>360</v>
      </c>
      <c r="D734" t="s">
        <v>10</v>
      </c>
      <c r="E734">
        <v>83</v>
      </c>
      <c r="F734">
        <v>354</v>
      </c>
      <c r="G734">
        <v>2735</v>
      </c>
      <c r="H734" t="s">
        <v>11</v>
      </c>
      <c r="I734" t="s">
        <v>10</v>
      </c>
      <c r="J734">
        <f t="shared" si="11"/>
        <v>271</v>
      </c>
      <c r="K734" t="str">
        <f>VLOOKUP(B734,[2]taxonomy1!$B:$U,2,FALSE)</f>
        <v xml:space="preserve"> Plasmodiophora brassicae (Clubroot disease).</v>
      </c>
      <c r="L734" t="str">
        <f>VLOOKUP(B734,[2]taxonomy1!$B:$U,4,FALSE)</f>
        <v xml:space="preserve"> NCBI_TaxID=37360 {ECO:0000313|EMBL:CEO94960.1, ECO:0000313|Proteomes:UP000039324};</v>
      </c>
      <c r="M734" t="str">
        <f>VLOOKUP(B734,[2]taxonomy1!$B:$U,6,FALSE)</f>
        <v>Eukaryota</v>
      </c>
      <c r="N734" t="str">
        <f>VLOOKUP(B734,[2]taxonomy1!$B:$U,7,FALSE)</f>
        <v xml:space="preserve"> Rhizaria</v>
      </c>
      <c r="O734" t="str">
        <f>VLOOKUP(B734,[2]taxonomy1!$B:$U,8,FALSE)</f>
        <v xml:space="preserve"> Cercozoa</v>
      </c>
      <c r="P734" t="str">
        <f>VLOOKUP(B734,[2]taxonomy1!$B:$U,9,FALSE)</f>
        <v xml:space="preserve"> Imbricatea</v>
      </c>
      <c r="Q734" t="str">
        <f>VLOOKUP(B734,[2]taxonomy1!$B:$U,10,FALSE)</f>
        <v xml:space="preserve"> Plasmodiophorida</v>
      </c>
      <c r="R734" t="str">
        <f>VLOOKUP(B734,[2]taxonomy1!$B:$U,11,FALSE)</f>
        <v>Plasmodiophoridae</v>
      </c>
      <c r="S734" t="str">
        <f>VLOOKUP(B734,[2]taxonomy1!$B:$U,12,FALSE)</f>
        <v xml:space="preserve"> Plasmodiophora.</v>
      </c>
      <c r="T734">
        <f>VLOOKUP(B734,[2]taxonomy1!$B:$U,13,FALSE)</f>
        <v>0</v>
      </c>
      <c r="U734">
        <f>VLOOKUP(B734,[2]taxonomy1!$B:$U,14,FALSE)</f>
        <v>0</v>
      </c>
      <c r="V734">
        <f>VLOOKUP(B734,[2]taxonomy1!$B:$U,15,FALSE)</f>
        <v>0</v>
      </c>
      <c r="W734">
        <f>VLOOKUP(B734,[2]taxonomy1!$B:$U,16,FALSE)</f>
        <v>0</v>
      </c>
    </row>
    <row r="735" spans="1:23" x14ac:dyDescent="0.3">
      <c r="A735" t="s">
        <v>1384</v>
      </c>
      <c r="B735" t="s">
        <v>1385</v>
      </c>
      <c r="C735">
        <v>293</v>
      </c>
      <c r="D735" t="s">
        <v>10</v>
      </c>
      <c r="E735">
        <v>15</v>
      </c>
      <c r="F735">
        <v>287</v>
      </c>
      <c r="G735">
        <v>2735</v>
      </c>
      <c r="H735" t="s">
        <v>11</v>
      </c>
      <c r="I735" t="s">
        <v>10</v>
      </c>
      <c r="J735">
        <f t="shared" si="11"/>
        <v>272</v>
      </c>
      <c r="K735" t="str">
        <f>VLOOKUP(B735,[2]taxonomy1!$B:$U,2,FALSE)</f>
        <v xml:space="preserve"> Plasmodiophora brassicae (Clubroot disease).</v>
      </c>
      <c r="L735" t="str">
        <f>VLOOKUP(B735,[2]taxonomy1!$B:$U,4,FALSE)</f>
        <v xml:space="preserve"> NCBI_TaxID=37360 {ECO:0000313|EMBL:CEP02334.1, ECO:0000313|Proteomes:UP000039324};</v>
      </c>
      <c r="M735" t="str">
        <f>VLOOKUP(B735,[2]taxonomy1!$B:$U,6,FALSE)</f>
        <v>Eukaryota</v>
      </c>
      <c r="N735" t="str">
        <f>VLOOKUP(B735,[2]taxonomy1!$B:$U,7,FALSE)</f>
        <v xml:space="preserve"> Rhizaria</v>
      </c>
      <c r="O735" t="str">
        <f>VLOOKUP(B735,[2]taxonomy1!$B:$U,8,FALSE)</f>
        <v xml:space="preserve"> Cercozoa</v>
      </c>
      <c r="P735" t="str">
        <f>VLOOKUP(B735,[2]taxonomy1!$B:$U,9,FALSE)</f>
        <v xml:space="preserve"> Imbricatea</v>
      </c>
      <c r="Q735" t="str">
        <f>VLOOKUP(B735,[2]taxonomy1!$B:$U,10,FALSE)</f>
        <v xml:space="preserve"> Plasmodiophorida</v>
      </c>
      <c r="R735" t="str">
        <f>VLOOKUP(B735,[2]taxonomy1!$B:$U,11,FALSE)</f>
        <v>Plasmodiophoridae</v>
      </c>
      <c r="S735" t="str">
        <f>VLOOKUP(B735,[2]taxonomy1!$B:$U,12,FALSE)</f>
        <v xml:space="preserve"> Plasmodiophora.</v>
      </c>
      <c r="T735">
        <f>VLOOKUP(B735,[2]taxonomy1!$B:$U,13,FALSE)</f>
        <v>0</v>
      </c>
      <c r="U735">
        <f>VLOOKUP(B735,[2]taxonomy1!$B:$U,14,FALSE)</f>
        <v>0</v>
      </c>
      <c r="V735">
        <f>VLOOKUP(B735,[2]taxonomy1!$B:$U,15,FALSE)</f>
        <v>0</v>
      </c>
      <c r="W735">
        <f>VLOOKUP(B735,[2]taxonomy1!$B:$U,16,FALSE)</f>
        <v>0</v>
      </c>
    </row>
    <row r="736" spans="1:23" x14ac:dyDescent="0.3">
      <c r="A736" t="s">
        <v>1386</v>
      </c>
      <c r="B736" t="s">
        <v>1387</v>
      </c>
      <c r="C736">
        <v>293</v>
      </c>
      <c r="D736" t="s">
        <v>1388</v>
      </c>
      <c r="E736">
        <v>10</v>
      </c>
      <c r="F736">
        <v>156</v>
      </c>
      <c r="G736">
        <v>843</v>
      </c>
      <c r="H736" t="s">
        <v>1389</v>
      </c>
      <c r="I736" t="s">
        <v>1388</v>
      </c>
      <c r="J736">
        <f t="shared" si="11"/>
        <v>146</v>
      </c>
      <c r="K736" t="str">
        <f>VLOOKUP(B736,[2]taxonomy1!$B:$U,2,FALSE)</f>
        <v xml:space="preserve"> Verticillium longisporum.</v>
      </c>
      <c r="L736" t="str">
        <f>VLOOKUP(B736,[2]taxonomy1!$B:$U,4,FALSE)</f>
        <v xml:space="preserve"> NCBI_TaxID=100787 {ECO:0000313|EMBL:CRJ83722.1, ECO:0000313|Proteomes:UP000044602};</v>
      </c>
      <c r="M736" t="str">
        <f>VLOOKUP(B736,[2]taxonomy1!$B:$U,6,FALSE)</f>
        <v>Eukaryota</v>
      </c>
      <c r="N736" t="str">
        <f>VLOOKUP(B736,[2]taxonomy1!$B:$U,7,FALSE)</f>
        <v xml:space="preserve"> Fungi</v>
      </c>
      <c r="O736" t="str">
        <f>VLOOKUP(B736,[2]taxonomy1!$B:$U,8,FALSE)</f>
        <v xml:space="preserve"> Dikarya</v>
      </c>
      <c r="P736" t="str">
        <f>VLOOKUP(B736,[2]taxonomy1!$B:$U,9,FALSE)</f>
        <v xml:space="preserve"> Ascomycota</v>
      </c>
      <c r="Q736" t="str">
        <f>VLOOKUP(B736,[2]taxonomy1!$B:$U,10,FALSE)</f>
        <v xml:space="preserve"> Pezizomycotina</v>
      </c>
      <c r="R736" t="str">
        <f>VLOOKUP(B736,[2]taxonomy1!$B:$U,11,FALSE)</f>
        <v>Sordariomycetes</v>
      </c>
      <c r="S736" t="str">
        <f>VLOOKUP(B736,[2]taxonomy1!$B:$U,12,FALSE)</f>
        <v xml:space="preserve"> Hypocreomycetidae</v>
      </c>
      <c r="T736" t="str">
        <f>VLOOKUP(B736,[2]taxonomy1!$B:$U,13,FALSE)</f>
        <v xml:space="preserve"> Glomerellales</v>
      </c>
      <c r="U736" t="str">
        <f>VLOOKUP(B736,[2]taxonomy1!$B:$U,14,FALSE)</f>
        <v>Plectosphaerellaceae</v>
      </c>
      <c r="V736" t="str">
        <f>VLOOKUP(B736,[2]taxonomy1!$B:$U,15,FALSE)</f>
        <v xml:space="preserve"> Verticillium.</v>
      </c>
      <c r="W736">
        <f>VLOOKUP(B736,[2]taxonomy1!$B:$U,16,FALSE)</f>
        <v>0</v>
      </c>
    </row>
    <row r="737" spans="1:23" x14ac:dyDescent="0.3">
      <c r="A737" t="s">
        <v>1386</v>
      </c>
      <c r="B737" t="s">
        <v>1387</v>
      </c>
      <c r="C737">
        <v>293</v>
      </c>
      <c r="D737" t="s">
        <v>10</v>
      </c>
      <c r="E737">
        <v>149</v>
      </c>
      <c r="F737">
        <v>293</v>
      </c>
      <c r="G737">
        <v>2735</v>
      </c>
      <c r="H737" t="s">
        <v>11</v>
      </c>
      <c r="I737" t="s">
        <v>10</v>
      </c>
      <c r="J737">
        <f t="shared" si="11"/>
        <v>144</v>
      </c>
      <c r="K737" t="str">
        <f>VLOOKUP(B737,[2]taxonomy1!$B:$U,2,FALSE)</f>
        <v xml:space="preserve"> Verticillium longisporum.</v>
      </c>
      <c r="L737" t="str">
        <f>VLOOKUP(B737,[2]taxonomy1!$B:$U,4,FALSE)</f>
        <v xml:space="preserve"> NCBI_TaxID=100787 {ECO:0000313|EMBL:CRJ83722.1, ECO:0000313|Proteomes:UP000044602};</v>
      </c>
      <c r="M737" t="str">
        <f>VLOOKUP(B737,[2]taxonomy1!$B:$U,6,FALSE)</f>
        <v>Eukaryota</v>
      </c>
      <c r="N737" t="str">
        <f>VLOOKUP(B737,[2]taxonomy1!$B:$U,7,FALSE)</f>
        <v xml:space="preserve"> Fungi</v>
      </c>
      <c r="O737" t="str">
        <f>VLOOKUP(B737,[2]taxonomy1!$B:$U,8,FALSE)</f>
        <v xml:space="preserve"> Dikarya</v>
      </c>
      <c r="P737" t="str">
        <f>VLOOKUP(B737,[2]taxonomy1!$B:$U,9,FALSE)</f>
        <v xml:space="preserve"> Ascomycota</v>
      </c>
      <c r="Q737" t="str">
        <f>VLOOKUP(B737,[2]taxonomy1!$B:$U,10,FALSE)</f>
        <v xml:space="preserve"> Pezizomycotina</v>
      </c>
      <c r="R737" t="str">
        <f>VLOOKUP(B737,[2]taxonomy1!$B:$U,11,FALSE)</f>
        <v>Sordariomycetes</v>
      </c>
      <c r="S737" t="str">
        <f>VLOOKUP(B737,[2]taxonomy1!$B:$U,12,FALSE)</f>
        <v xml:space="preserve"> Hypocreomycetidae</v>
      </c>
      <c r="T737" t="str">
        <f>VLOOKUP(B737,[2]taxonomy1!$B:$U,13,FALSE)</f>
        <v xml:space="preserve"> Glomerellales</v>
      </c>
      <c r="U737" t="str">
        <f>VLOOKUP(B737,[2]taxonomy1!$B:$U,14,FALSE)</f>
        <v>Plectosphaerellaceae</v>
      </c>
      <c r="V737" t="str">
        <f>VLOOKUP(B737,[2]taxonomy1!$B:$U,15,FALSE)</f>
        <v xml:space="preserve"> Verticillium.</v>
      </c>
      <c r="W737">
        <f>VLOOKUP(B737,[2]taxonomy1!$B:$U,16,FALSE)</f>
        <v>0</v>
      </c>
    </row>
    <row r="738" spans="1:23" x14ac:dyDescent="0.3">
      <c r="A738" t="s">
        <v>1390</v>
      </c>
      <c r="B738" t="s">
        <v>1391</v>
      </c>
      <c r="C738">
        <v>1095</v>
      </c>
      <c r="D738" t="s">
        <v>1392</v>
      </c>
      <c r="E738">
        <v>334</v>
      </c>
      <c r="F738">
        <v>525</v>
      </c>
      <c r="G738">
        <v>9461</v>
      </c>
      <c r="H738" t="s">
        <v>1393</v>
      </c>
      <c r="I738" t="s">
        <v>1392</v>
      </c>
      <c r="J738">
        <f t="shared" si="11"/>
        <v>191</v>
      </c>
      <c r="K738" t="str">
        <f>VLOOKUP(B738,[2]taxonomy1!$B:$U,2,FALSE)</f>
        <v xml:space="preserve"> Verticillium longisporum.</v>
      </c>
      <c r="L738" t="str">
        <f>VLOOKUP(B738,[2]taxonomy1!$B:$U,4,FALSE)</f>
        <v xml:space="preserve"> NCBI_TaxID=100787 {ECO:0000313|EMBL:CRK30856.1, ECO:0000313|Proteomes:UP000044602};</v>
      </c>
      <c r="M738" t="str">
        <f>VLOOKUP(B738,[2]taxonomy1!$B:$U,6,FALSE)</f>
        <v>Eukaryota</v>
      </c>
      <c r="N738" t="str">
        <f>VLOOKUP(B738,[2]taxonomy1!$B:$U,7,FALSE)</f>
        <v xml:space="preserve"> Fungi</v>
      </c>
      <c r="O738" t="str">
        <f>VLOOKUP(B738,[2]taxonomy1!$B:$U,8,FALSE)</f>
        <v xml:space="preserve"> Dikarya</v>
      </c>
      <c r="P738" t="str">
        <f>VLOOKUP(B738,[2]taxonomy1!$B:$U,9,FALSE)</f>
        <v xml:space="preserve"> Ascomycota</v>
      </c>
      <c r="Q738" t="str">
        <f>VLOOKUP(B738,[2]taxonomy1!$B:$U,10,FALSE)</f>
        <v xml:space="preserve"> Pezizomycotina</v>
      </c>
      <c r="R738" t="str">
        <f>VLOOKUP(B738,[2]taxonomy1!$B:$U,11,FALSE)</f>
        <v>Sordariomycetes</v>
      </c>
      <c r="S738" t="str">
        <f>VLOOKUP(B738,[2]taxonomy1!$B:$U,12,FALSE)</f>
        <v xml:space="preserve"> Hypocreomycetidae</v>
      </c>
      <c r="T738" t="str">
        <f>VLOOKUP(B738,[2]taxonomy1!$B:$U,13,FALSE)</f>
        <v xml:space="preserve"> Glomerellales</v>
      </c>
      <c r="U738" t="str">
        <f>VLOOKUP(B738,[2]taxonomy1!$B:$U,14,FALSE)</f>
        <v>Plectosphaerellaceae</v>
      </c>
      <c r="V738" t="str">
        <f>VLOOKUP(B738,[2]taxonomy1!$B:$U,15,FALSE)</f>
        <v xml:space="preserve"> Verticillium.</v>
      </c>
      <c r="W738">
        <f>VLOOKUP(B738,[2]taxonomy1!$B:$U,16,FALSE)</f>
        <v>0</v>
      </c>
    </row>
    <row r="739" spans="1:23" x14ac:dyDescent="0.3">
      <c r="A739" t="s">
        <v>1390</v>
      </c>
      <c r="B739" t="s">
        <v>1391</v>
      </c>
      <c r="C739">
        <v>1095</v>
      </c>
      <c r="D739" t="s">
        <v>1392</v>
      </c>
      <c r="E739">
        <v>519</v>
      </c>
      <c r="F739">
        <v>699</v>
      </c>
      <c r="G739">
        <v>9461</v>
      </c>
      <c r="H739" t="s">
        <v>1393</v>
      </c>
      <c r="I739" t="s">
        <v>1392</v>
      </c>
      <c r="J739">
        <f t="shared" si="11"/>
        <v>180</v>
      </c>
      <c r="K739" t="str">
        <f>VLOOKUP(B739,[2]taxonomy1!$B:$U,2,FALSE)</f>
        <v xml:space="preserve"> Verticillium longisporum.</v>
      </c>
      <c r="L739" t="str">
        <f>VLOOKUP(B739,[2]taxonomy1!$B:$U,4,FALSE)</f>
        <v xml:space="preserve"> NCBI_TaxID=100787 {ECO:0000313|EMBL:CRK30856.1, ECO:0000313|Proteomes:UP000044602};</v>
      </c>
      <c r="M739" t="str">
        <f>VLOOKUP(B739,[2]taxonomy1!$B:$U,6,FALSE)</f>
        <v>Eukaryota</v>
      </c>
      <c r="N739" t="str">
        <f>VLOOKUP(B739,[2]taxonomy1!$B:$U,7,FALSE)</f>
        <v xml:space="preserve"> Fungi</v>
      </c>
      <c r="O739" t="str">
        <f>VLOOKUP(B739,[2]taxonomy1!$B:$U,8,FALSE)</f>
        <v xml:space="preserve"> Dikarya</v>
      </c>
      <c r="P739" t="str">
        <f>VLOOKUP(B739,[2]taxonomy1!$B:$U,9,FALSE)</f>
        <v xml:space="preserve"> Ascomycota</v>
      </c>
      <c r="Q739" t="str">
        <f>VLOOKUP(B739,[2]taxonomy1!$B:$U,10,FALSE)</f>
        <v xml:space="preserve"> Pezizomycotina</v>
      </c>
      <c r="R739" t="str">
        <f>VLOOKUP(B739,[2]taxonomy1!$B:$U,11,FALSE)</f>
        <v>Sordariomycetes</v>
      </c>
      <c r="S739" t="str">
        <f>VLOOKUP(B739,[2]taxonomy1!$B:$U,12,FALSE)</f>
        <v xml:space="preserve"> Hypocreomycetidae</v>
      </c>
      <c r="T739" t="str">
        <f>VLOOKUP(B739,[2]taxonomy1!$B:$U,13,FALSE)</f>
        <v xml:space="preserve"> Glomerellales</v>
      </c>
      <c r="U739" t="str">
        <f>VLOOKUP(B739,[2]taxonomy1!$B:$U,14,FALSE)</f>
        <v>Plectosphaerellaceae</v>
      </c>
      <c r="V739" t="str">
        <f>VLOOKUP(B739,[2]taxonomy1!$B:$U,15,FALSE)</f>
        <v xml:space="preserve"> Verticillium.</v>
      </c>
      <c r="W739">
        <f>VLOOKUP(B739,[2]taxonomy1!$B:$U,16,FALSE)</f>
        <v>0</v>
      </c>
    </row>
    <row r="740" spans="1:23" x14ac:dyDescent="0.3">
      <c r="A740" t="s">
        <v>1390</v>
      </c>
      <c r="B740" t="s">
        <v>1391</v>
      </c>
      <c r="C740">
        <v>1095</v>
      </c>
      <c r="D740" t="s">
        <v>1394</v>
      </c>
      <c r="E740">
        <v>47</v>
      </c>
      <c r="F740">
        <v>138</v>
      </c>
      <c r="G740">
        <v>8489</v>
      </c>
      <c r="H740" t="s">
        <v>1395</v>
      </c>
      <c r="I740" t="s">
        <v>1394</v>
      </c>
      <c r="J740">
        <f t="shared" si="11"/>
        <v>91</v>
      </c>
      <c r="K740" t="str">
        <f>VLOOKUP(B740,[2]taxonomy1!$B:$U,2,FALSE)</f>
        <v xml:space="preserve"> Verticillium longisporum.</v>
      </c>
      <c r="L740" t="str">
        <f>VLOOKUP(B740,[2]taxonomy1!$B:$U,4,FALSE)</f>
        <v xml:space="preserve"> NCBI_TaxID=100787 {ECO:0000313|EMBL:CRK30856.1, ECO:0000313|Proteomes:UP000044602};</v>
      </c>
      <c r="M740" t="str">
        <f>VLOOKUP(B740,[2]taxonomy1!$B:$U,6,FALSE)</f>
        <v>Eukaryota</v>
      </c>
      <c r="N740" t="str">
        <f>VLOOKUP(B740,[2]taxonomy1!$B:$U,7,FALSE)</f>
        <v xml:space="preserve"> Fungi</v>
      </c>
      <c r="O740" t="str">
        <f>VLOOKUP(B740,[2]taxonomy1!$B:$U,8,FALSE)</f>
        <v xml:space="preserve"> Dikarya</v>
      </c>
      <c r="P740" t="str">
        <f>VLOOKUP(B740,[2]taxonomy1!$B:$U,9,FALSE)</f>
        <v xml:space="preserve"> Ascomycota</v>
      </c>
      <c r="Q740" t="str">
        <f>VLOOKUP(B740,[2]taxonomy1!$B:$U,10,FALSE)</f>
        <v xml:space="preserve"> Pezizomycotina</v>
      </c>
      <c r="R740" t="str">
        <f>VLOOKUP(B740,[2]taxonomy1!$B:$U,11,FALSE)</f>
        <v>Sordariomycetes</v>
      </c>
      <c r="S740" t="str">
        <f>VLOOKUP(B740,[2]taxonomy1!$B:$U,12,FALSE)</f>
        <v xml:space="preserve"> Hypocreomycetidae</v>
      </c>
      <c r="T740" t="str">
        <f>VLOOKUP(B740,[2]taxonomy1!$B:$U,13,FALSE)</f>
        <v xml:space="preserve"> Glomerellales</v>
      </c>
      <c r="U740" t="str">
        <f>VLOOKUP(B740,[2]taxonomy1!$B:$U,14,FALSE)</f>
        <v>Plectosphaerellaceae</v>
      </c>
      <c r="V740" t="str">
        <f>VLOOKUP(B740,[2]taxonomy1!$B:$U,15,FALSE)</f>
        <v xml:space="preserve"> Verticillium.</v>
      </c>
      <c r="W740">
        <f>VLOOKUP(B740,[2]taxonomy1!$B:$U,16,FALSE)</f>
        <v>0</v>
      </c>
    </row>
    <row r="741" spans="1:23" x14ac:dyDescent="0.3">
      <c r="A741" t="s">
        <v>1390</v>
      </c>
      <c r="B741" t="s">
        <v>1391</v>
      </c>
      <c r="C741">
        <v>1095</v>
      </c>
      <c r="D741" t="s">
        <v>1394</v>
      </c>
      <c r="E741">
        <v>169</v>
      </c>
      <c r="F741">
        <v>290</v>
      </c>
      <c r="G741">
        <v>8489</v>
      </c>
      <c r="H741" t="s">
        <v>1395</v>
      </c>
      <c r="I741" t="s">
        <v>1394</v>
      </c>
      <c r="J741">
        <f t="shared" si="11"/>
        <v>121</v>
      </c>
      <c r="K741" t="str">
        <f>VLOOKUP(B741,[2]taxonomy1!$B:$U,2,FALSE)</f>
        <v xml:space="preserve"> Verticillium longisporum.</v>
      </c>
      <c r="L741" t="str">
        <f>VLOOKUP(B741,[2]taxonomy1!$B:$U,4,FALSE)</f>
        <v xml:space="preserve"> NCBI_TaxID=100787 {ECO:0000313|EMBL:CRK30856.1, ECO:0000313|Proteomes:UP000044602};</v>
      </c>
      <c r="M741" t="str">
        <f>VLOOKUP(B741,[2]taxonomy1!$B:$U,6,FALSE)</f>
        <v>Eukaryota</v>
      </c>
      <c r="N741" t="str">
        <f>VLOOKUP(B741,[2]taxonomy1!$B:$U,7,FALSE)</f>
        <v xml:space="preserve"> Fungi</v>
      </c>
      <c r="O741" t="str">
        <f>VLOOKUP(B741,[2]taxonomy1!$B:$U,8,FALSE)</f>
        <v xml:space="preserve"> Dikarya</v>
      </c>
      <c r="P741" t="str">
        <f>VLOOKUP(B741,[2]taxonomy1!$B:$U,9,FALSE)</f>
        <v xml:space="preserve"> Ascomycota</v>
      </c>
      <c r="Q741" t="str">
        <f>VLOOKUP(B741,[2]taxonomy1!$B:$U,10,FALSE)</f>
        <v xml:space="preserve"> Pezizomycotina</v>
      </c>
      <c r="R741" t="str">
        <f>VLOOKUP(B741,[2]taxonomy1!$B:$U,11,FALSE)</f>
        <v>Sordariomycetes</v>
      </c>
      <c r="S741" t="str">
        <f>VLOOKUP(B741,[2]taxonomy1!$B:$U,12,FALSE)</f>
        <v xml:space="preserve"> Hypocreomycetidae</v>
      </c>
      <c r="T741" t="str">
        <f>VLOOKUP(B741,[2]taxonomy1!$B:$U,13,FALSE)</f>
        <v xml:space="preserve"> Glomerellales</v>
      </c>
      <c r="U741" t="str">
        <f>VLOOKUP(B741,[2]taxonomy1!$B:$U,14,FALSE)</f>
        <v>Plectosphaerellaceae</v>
      </c>
      <c r="V741" t="str">
        <f>VLOOKUP(B741,[2]taxonomy1!$B:$U,15,FALSE)</f>
        <v xml:space="preserve"> Verticillium.</v>
      </c>
      <c r="W741">
        <f>VLOOKUP(B741,[2]taxonomy1!$B:$U,16,FALSE)</f>
        <v>0</v>
      </c>
    </row>
    <row r="742" spans="1:23" x14ac:dyDescent="0.3">
      <c r="A742" t="s">
        <v>1390</v>
      </c>
      <c r="B742" t="s">
        <v>1391</v>
      </c>
      <c r="C742">
        <v>1095</v>
      </c>
      <c r="D742" t="s">
        <v>10</v>
      </c>
      <c r="E742">
        <v>754</v>
      </c>
      <c r="F742">
        <v>823</v>
      </c>
      <c r="G742">
        <v>2735</v>
      </c>
      <c r="H742" t="s">
        <v>11</v>
      </c>
      <c r="I742" t="s">
        <v>10</v>
      </c>
      <c r="J742">
        <f t="shared" si="11"/>
        <v>69</v>
      </c>
      <c r="K742" t="str">
        <f>VLOOKUP(B742,[2]taxonomy1!$B:$U,2,FALSE)</f>
        <v xml:space="preserve"> Verticillium longisporum.</v>
      </c>
      <c r="L742" t="str">
        <f>VLOOKUP(B742,[2]taxonomy1!$B:$U,4,FALSE)</f>
        <v xml:space="preserve"> NCBI_TaxID=100787 {ECO:0000313|EMBL:CRK30856.1, ECO:0000313|Proteomes:UP000044602};</v>
      </c>
      <c r="M742" t="str">
        <f>VLOOKUP(B742,[2]taxonomy1!$B:$U,6,FALSE)</f>
        <v>Eukaryota</v>
      </c>
      <c r="N742" t="str">
        <f>VLOOKUP(B742,[2]taxonomy1!$B:$U,7,FALSE)</f>
        <v xml:space="preserve"> Fungi</v>
      </c>
      <c r="O742" t="str">
        <f>VLOOKUP(B742,[2]taxonomy1!$B:$U,8,FALSE)</f>
        <v xml:space="preserve"> Dikarya</v>
      </c>
      <c r="P742" t="str">
        <f>VLOOKUP(B742,[2]taxonomy1!$B:$U,9,FALSE)</f>
        <v xml:space="preserve"> Ascomycota</v>
      </c>
      <c r="Q742" t="str">
        <f>VLOOKUP(B742,[2]taxonomy1!$B:$U,10,FALSE)</f>
        <v xml:space="preserve"> Pezizomycotina</v>
      </c>
      <c r="R742" t="str">
        <f>VLOOKUP(B742,[2]taxonomy1!$B:$U,11,FALSE)</f>
        <v>Sordariomycetes</v>
      </c>
      <c r="S742" t="str">
        <f>VLOOKUP(B742,[2]taxonomy1!$B:$U,12,FALSE)</f>
        <v xml:space="preserve"> Hypocreomycetidae</v>
      </c>
      <c r="T742" t="str">
        <f>VLOOKUP(B742,[2]taxonomy1!$B:$U,13,FALSE)</f>
        <v xml:space="preserve"> Glomerellales</v>
      </c>
      <c r="U742" t="str">
        <f>VLOOKUP(B742,[2]taxonomy1!$B:$U,14,FALSE)</f>
        <v>Plectosphaerellaceae</v>
      </c>
      <c r="V742" t="str">
        <f>VLOOKUP(B742,[2]taxonomy1!$B:$U,15,FALSE)</f>
        <v xml:space="preserve"> Verticillium.</v>
      </c>
      <c r="W742">
        <f>VLOOKUP(B742,[2]taxonomy1!$B:$U,16,FALSE)</f>
        <v>0</v>
      </c>
    </row>
    <row r="743" spans="1:23" x14ac:dyDescent="0.3">
      <c r="A743" t="s">
        <v>1390</v>
      </c>
      <c r="B743" t="s">
        <v>1391</v>
      </c>
      <c r="C743">
        <v>1095</v>
      </c>
      <c r="D743" t="s">
        <v>10</v>
      </c>
      <c r="E743">
        <v>865</v>
      </c>
      <c r="F743">
        <v>1088</v>
      </c>
      <c r="G743">
        <v>2735</v>
      </c>
      <c r="H743" t="s">
        <v>11</v>
      </c>
      <c r="I743" t="s">
        <v>10</v>
      </c>
      <c r="J743">
        <f t="shared" si="11"/>
        <v>223</v>
      </c>
      <c r="K743" t="str">
        <f>VLOOKUP(B743,[2]taxonomy1!$B:$U,2,FALSE)</f>
        <v xml:space="preserve"> Verticillium longisporum.</v>
      </c>
      <c r="L743" t="str">
        <f>VLOOKUP(B743,[2]taxonomy1!$B:$U,4,FALSE)</f>
        <v xml:space="preserve"> NCBI_TaxID=100787 {ECO:0000313|EMBL:CRK30856.1, ECO:0000313|Proteomes:UP000044602};</v>
      </c>
      <c r="M743" t="str">
        <f>VLOOKUP(B743,[2]taxonomy1!$B:$U,6,FALSE)</f>
        <v>Eukaryota</v>
      </c>
      <c r="N743" t="str">
        <f>VLOOKUP(B743,[2]taxonomy1!$B:$U,7,FALSE)</f>
        <v xml:space="preserve"> Fungi</v>
      </c>
      <c r="O743" t="str">
        <f>VLOOKUP(B743,[2]taxonomy1!$B:$U,8,FALSE)</f>
        <v xml:space="preserve"> Dikarya</v>
      </c>
      <c r="P743" t="str">
        <f>VLOOKUP(B743,[2]taxonomy1!$B:$U,9,FALSE)</f>
        <v xml:space="preserve"> Ascomycota</v>
      </c>
      <c r="Q743" t="str">
        <f>VLOOKUP(B743,[2]taxonomy1!$B:$U,10,FALSE)</f>
        <v xml:space="preserve"> Pezizomycotina</v>
      </c>
      <c r="R743" t="str">
        <f>VLOOKUP(B743,[2]taxonomy1!$B:$U,11,FALSE)</f>
        <v>Sordariomycetes</v>
      </c>
      <c r="S743" t="str">
        <f>VLOOKUP(B743,[2]taxonomy1!$B:$U,12,FALSE)</f>
        <v xml:space="preserve"> Hypocreomycetidae</v>
      </c>
      <c r="T743" t="str">
        <f>VLOOKUP(B743,[2]taxonomy1!$B:$U,13,FALSE)</f>
        <v xml:space="preserve"> Glomerellales</v>
      </c>
      <c r="U743" t="str">
        <f>VLOOKUP(B743,[2]taxonomy1!$B:$U,14,FALSE)</f>
        <v>Plectosphaerellaceae</v>
      </c>
      <c r="V743" t="str">
        <f>VLOOKUP(B743,[2]taxonomy1!$B:$U,15,FALSE)</f>
        <v xml:space="preserve"> Verticillium.</v>
      </c>
      <c r="W743">
        <f>VLOOKUP(B743,[2]taxonomy1!$B:$U,16,FALSE)</f>
        <v>0</v>
      </c>
    </row>
    <row r="744" spans="1:23" x14ac:dyDescent="0.3">
      <c r="A744" t="s">
        <v>1396</v>
      </c>
      <c r="B744" t="s">
        <v>1397</v>
      </c>
      <c r="C744">
        <v>94</v>
      </c>
      <c r="D744" t="s">
        <v>10</v>
      </c>
      <c r="E744">
        <v>39</v>
      </c>
      <c r="F744">
        <v>94</v>
      </c>
      <c r="G744">
        <v>2735</v>
      </c>
      <c r="H744" t="s">
        <v>11</v>
      </c>
      <c r="I744" t="s">
        <v>10</v>
      </c>
      <c r="J744">
        <f t="shared" si="11"/>
        <v>55</v>
      </c>
      <c r="K744" t="str">
        <f>VLOOKUP(B744,[2]taxonomy1!$B:$U,2,FALSE)</f>
        <v xml:space="preserve"> Verticillium longisporum.</v>
      </c>
      <c r="L744" t="str">
        <f>VLOOKUP(B744,[2]taxonomy1!$B:$U,4,FALSE)</f>
        <v xml:space="preserve"> NCBI_TaxID=100787 {ECO:0000313|EMBL:CRK35193.1, ECO:0000313|Proteomes:UP000044602};</v>
      </c>
      <c r="M744" t="str">
        <f>VLOOKUP(B744,[2]taxonomy1!$B:$U,6,FALSE)</f>
        <v>Eukaryota</v>
      </c>
      <c r="N744" t="str">
        <f>VLOOKUP(B744,[2]taxonomy1!$B:$U,7,FALSE)</f>
        <v xml:space="preserve"> Fungi</v>
      </c>
      <c r="O744" t="str">
        <f>VLOOKUP(B744,[2]taxonomy1!$B:$U,8,FALSE)</f>
        <v xml:space="preserve"> Dikarya</v>
      </c>
      <c r="P744" t="str">
        <f>VLOOKUP(B744,[2]taxonomy1!$B:$U,9,FALSE)</f>
        <v xml:space="preserve"> Ascomycota</v>
      </c>
      <c r="Q744" t="str">
        <f>VLOOKUP(B744,[2]taxonomy1!$B:$U,10,FALSE)</f>
        <v xml:space="preserve"> Pezizomycotina</v>
      </c>
      <c r="R744" t="str">
        <f>VLOOKUP(B744,[2]taxonomy1!$B:$U,11,FALSE)</f>
        <v>Sordariomycetes</v>
      </c>
      <c r="S744" t="str">
        <f>VLOOKUP(B744,[2]taxonomy1!$B:$U,12,FALSE)</f>
        <v xml:space="preserve"> Hypocreomycetidae</v>
      </c>
      <c r="T744" t="str">
        <f>VLOOKUP(B744,[2]taxonomy1!$B:$U,13,FALSE)</f>
        <v xml:space="preserve"> Glomerellales</v>
      </c>
      <c r="U744" t="str">
        <f>VLOOKUP(B744,[2]taxonomy1!$B:$U,14,FALSE)</f>
        <v>Plectosphaerellaceae</v>
      </c>
      <c r="V744" t="str">
        <f>VLOOKUP(B744,[2]taxonomy1!$B:$U,15,FALSE)</f>
        <v xml:space="preserve"> Verticillium.</v>
      </c>
      <c r="W744">
        <f>VLOOKUP(B744,[2]taxonomy1!$B:$U,16,FALSE)</f>
        <v>0</v>
      </c>
    </row>
    <row r="745" spans="1:23" x14ac:dyDescent="0.3">
      <c r="A745" t="s">
        <v>1398</v>
      </c>
      <c r="B745" t="s">
        <v>1399</v>
      </c>
      <c r="C745">
        <v>146</v>
      </c>
      <c r="D745" t="s">
        <v>10</v>
      </c>
      <c r="E745">
        <v>1</v>
      </c>
      <c r="F745">
        <v>117</v>
      </c>
      <c r="G745">
        <v>2735</v>
      </c>
      <c r="H745" t="s">
        <v>11</v>
      </c>
      <c r="I745" t="s">
        <v>10</v>
      </c>
      <c r="J745">
        <f t="shared" si="11"/>
        <v>116</v>
      </c>
      <c r="K745" t="str">
        <f>VLOOKUP(B745,[2]taxonomy1!$B:$U,2,FALSE)</f>
        <v xml:space="preserve"> Verticillium longisporum.</v>
      </c>
      <c r="L745" t="str">
        <f>VLOOKUP(B745,[2]taxonomy1!$B:$U,4,FALSE)</f>
        <v xml:space="preserve"> NCBI_TaxID=100787 {ECO:0000313|EMBL:CRK35554.1, ECO:0000313|Proteomes:UP000044602};</v>
      </c>
      <c r="M745" t="str">
        <f>VLOOKUP(B745,[2]taxonomy1!$B:$U,6,FALSE)</f>
        <v>Eukaryota</v>
      </c>
      <c r="N745" t="str">
        <f>VLOOKUP(B745,[2]taxonomy1!$B:$U,7,FALSE)</f>
        <v xml:space="preserve"> Fungi</v>
      </c>
      <c r="O745" t="str">
        <f>VLOOKUP(B745,[2]taxonomy1!$B:$U,8,FALSE)</f>
        <v xml:space="preserve"> Dikarya</v>
      </c>
      <c r="P745" t="str">
        <f>VLOOKUP(B745,[2]taxonomy1!$B:$U,9,FALSE)</f>
        <v xml:space="preserve"> Ascomycota</v>
      </c>
      <c r="Q745" t="str">
        <f>VLOOKUP(B745,[2]taxonomy1!$B:$U,10,FALSE)</f>
        <v xml:space="preserve"> Pezizomycotina</v>
      </c>
      <c r="R745" t="str">
        <f>VLOOKUP(B745,[2]taxonomy1!$B:$U,11,FALSE)</f>
        <v>Sordariomycetes</v>
      </c>
      <c r="S745" t="str">
        <f>VLOOKUP(B745,[2]taxonomy1!$B:$U,12,FALSE)</f>
        <v xml:space="preserve"> Hypocreomycetidae</v>
      </c>
      <c r="T745" t="str">
        <f>VLOOKUP(B745,[2]taxonomy1!$B:$U,13,FALSE)</f>
        <v xml:space="preserve"> Glomerellales</v>
      </c>
      <c r="U745" t="str">
        <f>VLOOKUP(B745,[2]taxonomy1!$B:$U,14,FALSE)</f>
        <v>Plectosphaerellaceae</v>
      </c>
      <c r="V745" t="str">
        <f>VLOOKUP(B745,[2]taxonomy1!$B:$U,15,FALSE)</f>
        <v xml:space="preserve"> Verticillium.</v>
      </c>
      <c r="W745">
        <f>VLOOKUP(B745,[2]taxonomy1!$B:$U,16,FALSE)</f>
        <v>0</v>
      </c>
    </row>
    <row r="746" spans="1:23" x14ac:dyDescent="0.3">
      <c r="A746" t="s">
        <v>1400</v>
      </c>
      <c r="B746" t="s">
        <v>1401</v>
      </c>
      <c r="C746">
        <v>306</v>
      </c>
      <c r="D746" t="s">
        <v>10</v>
      </c>
      <c r="E746">
        <v>39</v>
      </c>
      <c r="F746">
        <v>125</v>
      </c>
      <c r="G746">
        <v>2735</v>
      </c>
      <c r="H746" t="s">
        <v>11</v>
      </c>
      <c r="I746" t="s">
        <v>10</v>
      </c>
      <c r="J746">
        <f t="shared" si="11"/>
        <v>86</v>
      </c>
      <c r="K746" t="str">
        <f>VLOOKUP(B746,[2]taxonomy1!$B:$U,2,FALSE)</f>
        <v xml:space="preserve"> Verticillium longisporum.</v>
      </c>
      <c r="L746" t="str">
        <f>VLOOKUP(B746,[2]taxonomy1!$B:$U,4,FALSE)</f>
        <v xml:space="preserve"> NCBI_TaxID=100787 {ECO:0000313|EMBL:CRK35557.1, ECO:0000313|Proteomes:UP000044602};</v>
      </c>
      <c r="M746" t="str">
        <f>VLOOKUP(B746,[2]taxonomy1!$B:$U,6,FALSE)</f>
        <v>Eukaryota</v>
      </c>
      <c r="N746" t="str">
        <f>VLOOKUP(B746,[2]taxonomy1!$B:$U,7,FALSE)</f>
        <v xml:space="preserve"> Fungi</v>
      </c>
      <c r="O746" t="str">
        <f>VLOOKUP(B746,[2]taxonomy1!$B:$U,8,FALSE)</f>
        <v xml:space="preserve"> Dikarya</v>
      </c>
      <c r="P746" t="str">
        <f>VLOOKUP(B746,[2]taxonomy1!$B:$U,9,FALSE)</f>
        <v xml:space="preserve"> Ascomycota</v>
      </c>
      <c r="Q746" t="str">
        <f>VLOOKUP(B746,[2]taxonomy1!$B:$U,10,FALSE)</f>
        <v xml:space="preserve"> Pezizomycotina</v>
      </c>
      <c r="R746" t="str">
        <f>VLOOKUP(B746,[2]taxonomy1!$B:$U,11,FALSE)</f>
        <v>Sordariomycetes</v>
      </c>
      <c r="S746" t="str">
        <f>VLOOKUP(B746,[2]taxonomy1!$B:$U,12,FALSE)</f>
        <v xml:space="preserve"> Hypocreomycetidae</v>
      </c>
      <c r="T746" t="str">
        <f>VLOOKUP(B746,[2]taxonomy1!$B:$U,13,FALSE)</f>
        <v xml:space="preserve"> Glomerellales</v>
      </c>
      <c r="U746" t="str">
        <f>VLOOKUP(B746,[2]taxonomy1!$B:$U,14,FALSE)</f>
        <v>Plectosphaerellaceae</v>
      </c>
      <c r="V746" t="str">
        <f>VLOOKUP(B746,[2]taxonomy1!$B:$U,15,FALSE)</f>
        <v xml:space="preserve"> Verticillium.</v>
      </c>
      <c r="W746">
        <f>VLOOKUP(B746,[2]taxonomy1!$B:$U,16,FALSE)</f>
        <v>0</v>
      </c>
    </row>
    <row r="747" spans="1:23" x14ac:dyDescent="0.3">
      <c r="A747" t="s">
        <v>1400</v>
      </c>
      <c r="B747" t="s">
        <v>1401</v>
      </c>
      <c r="C747">
        <v>306</v>
      </c>
      <c r="D747" t="s">
        <v>10</v>
      </c>
      <c r="E747">
        <v>146</v>
      </c>
      <c r="F747">
        <v>277</v>
      </c>
      <c r="G747">
        <v>2735</v>
      </c>
      <c r="H747" t="s">
        <v>11</v>
      </c>
      <c r="I747" t="s">
        <v>10</v>
      </c>
      <c r="J747">
        <f t="shared" si="11"/>
        <v>131</v>
      </c>
      <c r="K747" t="str">
        <f>VLOOKUP(B747,[2]taxonomy1!$B:$U,2,FALSE)</f>
        <v xml:space="preserve"> Verticillium longisporum.</v>
      </c>
      <c r="L747" t="str">
        <f>VLOOKUP(B747,[2]taxonomy1!$B:$U,4,FALSE)</f>
        <v xml:space="preserve"> NCBI_TaxID=100787 {ECO:0000313|EMBL:CRK35557.1, ECO:0000313|Proteomes:UP000044602};</v>
      </c>
      <c r="M747" t="str">
        <f>VLOOKUP(B747,[2]taxonomy1!$B:$U,6,FALSE)</f>
        <v>Eukaryota</v>
      </c>
      <c r="N747" t="str">
        <f>VLOOKUP(B747,[2]taxonomy1!$B:$U,7,FALSE)</f>
        <v xml:space="preserve"> Fungi</v>
      </c>
      <c r="O747" t="str">
        <f>VLOOKUP(B747,[2]taxonomy1!$B:$U,8,FALSE)</f>
        <v xml:space="preserve"> Dikarya</v>
      </c>
      <c r="P747" t="str">
        <f>VLOOKUP(B747,[2]taxonomy1!$B:$U,9,FALSE)</f>
        <v xml:space="preserve"> Ascomycota</v>
      </c>
      <c r="Q747" t="str">
        <f>VLOOKUP(B747,[2]taxonomy1!$B:$U,10,FALSE)</f>
        <v xml:space="preserve"> Pezizomycotina</v>
      </c>
      <c r="R747" t="str">
        <f>VLOOKUP(B747,[2]taxonomy1!$B:$U,11,FALSE)</f>
        <v>Sordariomycetes</v>
      </c>
      <c r="S747" t="str">
        <f>VLOOKUP(B747,[2]taxonomy1!$B:$U,12,FALSE)</f>
        <v xml:space="preserve"> Hypocreomycetidae</v>
      </c>
      <c r="T747" t="str">
        <f>VLOOKUP(B747,[2]taxonomy1!$B:$U,13,FALSE)</f>
        <v xml:space="preserve"> Glomerellales</v>
      </c>
      <c r="U747" t="str">
        <f>VLOOKUP(B747,[2]taxonomy1!$B:$U,14,FALSE)</f>
        <v>Plectosphaerellaceae</v>
      </c>
      <c r="V747" t="str">
        <f>VLOOKUP(B747,[2]taxonomy1!$B:$U,15,FALSE)</f>
        <v xml:space="preserve"> Verticillium.</v>
      </c>
      <c r="W747">
        <f>VLOOKUP(B747,[2]taxonomy1!$B:$U,16,FALSE)</f>
        <v>0</v>
      </c>
    </row>
    <row r="748" spans="1:23" x14ac:dyDescent="0.3">
      <c r="A748" t="s">
        <v>1402</v>
      </c>
      <c r="B748" t="s">
        <v>1403</v>
      </c>
      <c r="C748">
        <v>191</v>
      </c>
      <c r="D748" t="s">
        <v>10</v>
      </c>
      <c r="E748">
        <v>2</v>
      </c>
      <c r="F748">
        <v>60</v>
      </c>
      <c r="G748">
        <v>2735</v>
      </c>
      <c r="H748" t="s">
        <v>11</v>
      </c>
      <c r="I748" t="s">
        <v>10</v>
      </c>
      <c r="J748">
        <f t="shared" si="11"/>
        <v>58</v>
      </c>
      <c r="K748" t="str">
        <f>VLOOKUP(B748,[2]taxonomy1!$B:$U,2,FALSE)</f>
        <v xml:space="preserve"> Verticillium longisporum.</v>
      </c>
      <c r="L748" t="str">
        <f>VLOOKUP(B748,[2]taxonomy1!$B:$U,4,FALSE)</f>
        <v xml:space="preserve"> NCBI_TaxID=100787 {ECO:0000313|EMBL:CRK38429.1, ECO:0000313|Proteomes:UP000044602};</v>
      </c>
      <c r="M748" t="str">
        <f>VLOOKUP(B748,[2]taxonomy1!$B:$U,6,FALSE)</f>
        <v>Eukaryota</v>
      </c>
      <c r="N748" t="str">
        <f>VLOOKUP(B748,[2]taxonomy1!$B:$U,7,FALSE)</f>
        <v xml:space="preserve"> Fungi</v>
      </c>
      <c r="O748" t="str">
        <f>VLOOKUP(B748,[2]taxonomy1!$B:$U,8,FALSE)</f>
        <v xml:space="preserve"> Dikarya</v>
      </c>
      <c r="P748" t="str">
        <f>VLOOKUP(B748,[2]taxonomy1!$B:$U,9,FALSE)</f>
        <v xml:space="preserve"> Ascomycota</v>
      </c>
      <c r="Q748" t="str">
        <f>VLOOKUP(B748,[2]taxonomy1!$B:$U,10,FALSE)</f>
        <v xml:space="preserve"> Pezizomycotina</v>
      </c>
      <c r="R748" t="str">
        <f>VLOOKUP(B748,[2]taxonomy1!$B:$U,11,FALSE)</f>
        <v>Sordariomycetes</v>
      </c>
      <c r="S748" t="str">
        <f>VLOOKUP(B748,[2]taxonomy1!$B:$U,12,FALSE)</f>
        <v xml:space="preserve"> Hypocreomycetidae</v>
      </c>
      <c r="T748" t="str">
        <f>VLOOKUP(B748,[2]taxonomy1!$B:$U,13,FALSE)</f>
        <v xml:space="preserve"> Glomerellales</v>
      </c>
      <c r="U748" t="str">
        <f>VLOOKUP(B748,[2]taxonomy1!$B:$U,14,FALSE)</f>
        <v>Plectosphaerellaceae</v>
      </c>
      <c r="V748" t="str">
        <f>VLOOKUP(B748,[2]taxonomy1!$B:$U,15,FALSE)</f>
        <v xml:space="preserve"> Verticillium.</v>
      </c>
      <c r="W748">
        <f>VLOOKUP(B748,[2]taxonomy1!$B:$U,16,FALSE)</f>
        <v>0</v>
      </c>
    </row>
    <row r="749" spans="1:23" x14ac:dyDescent="0.3">
      <c r="A749" t="s">
        <v>1402</v>
      </c>
      <c r="B749" t="s">
        <v>1403</v>
      </c>
      <c r="C749">
        <v>191</v>
      </c>
      <c r="D749" t="s">
        <v>10</v>
      </c>
      <c r="E749">
        <v>64</v>
      </c>
      <c r="F749">
        <v>184</v>
      </c>
      <c r="G749">
        <v>2735</v>
      </c>
      <c r="H749" t="s">
        <v>11</v>
      </c>
      <c r="I749" t="s">
        <v>10</v>
      </c>
      <c r="J749">
        <f t="shared" si="11"/>
        <v>120</v>
      </c>
      <c r="K749" t="str">
        <f>VLOOKUP(B749,[2]taxonomy1!$B:$U,2,FALSE)</f>
        <v xml:space="preserve"> Verticillium longisporum.</v>
      </c>
      <c r="L749" t="str">
        <f>VLOOKUP(B749,[2]taxonomy1!$B:$U,4,FALSE)</f>
        <v xml:space="preserve"> NCBI_TaxID=100787 {ECO:0000313|EMBL:CRK38429.1, ECO:0000313|Proteomes:UP000044602};</v>
      </c>
      <c r="M749" t="str">
        <f>VLOOKUP(B749,[2]taxonomy1!$B:$U,6,FALSE)</f>
        <v>Eukaryota</v>
      </c>
      <c r="N749" t="str">
        <f>VLOOKUP(B749,[2]taxonomy1!$B:$U,7,FALSE)</f>
        <v xml:space="preserve"> Fungi</v>
      </c>
      <c r="O749" t="str">
        <f>VLOOKUP(B749,[2]taxonomy1!$B:$U,8,FALSE)</f>
        <v xml:space="preserve"> Dikarya</v>
      </c>
      <c r="P749" t="str">
        <f>VLOOKUP(B749,[2]taxonomy1!$B:$U,9,FALSE)</f>
        <v xml:space="preserve"> Ascomycota</v>
      </c>
      <c r="Q749" t="str">
        <f>VLOOKUP(B749,[2]taxonomy1!$B:$U,10,FALSE)</f>
        <v xml:space="preserve"> Pezizomycotina</v>
      </c>
      <c r="R749" t="str">
        <f>VLOOKUP(B749,[2]taxonomy1!$B:$U,11,FALSE)</f>
        <v>Sordariomycetes</v>
      </c>
      <c r="S749" t="str">
        <f>VLOOKUP(B749,[2]taxonomy1!$B:$U,12,FALSE)</f>
        <v xml:space="preserve"> Hypocreomycetidae</v>
      </c>
      <c r="T749" t="str">
        <f>VLOOKUP(B749,[2]taxonomy1!$B:$U,13,FALSE)</f>
        <v xml:space="preserve"> Glomerellales</v>
      </c>
      <c r="U749" t="str">
        <f>VLOOKUP(B749,[2]taxonomy1!$B:$U,14,FALSE)</f>
        <v>Plectosphaerellaceae</v>
      </c>
      <c r="V749" t="str">
        <f>VLOOKUP(B749,[2]taxonomy1!$B:$U,15,FALSE)</f>
        <v xml:space="preserve"> Verticillium.</v>
      </c>
      <c r="W749">
        <f>VLOOKUP(B749,[2]taxonomy1!$B:$U,16,FALSE)</f>
        <v>0</v>
      </c>
    </row>
    <row r="750" spans="1:23" x14ac:dyDescent="0.3">
      <c r="A750" t="s">
        <v>1404</v>
      </c>
      <c r="B750" t="s">
        <v>1405</v>
      </c>
      <c r="C750">
        <v>284</v>
      </c>
      <c r="D750" t="s">
        <v>10</v>
      </c>
      <c r="E750">
        <v>3</v>
      </c>
      <c r="F750">
        <v>277</v>
      </c>
      <c r="G750">
        <v>2735</v>
      </c>
      <c r="H750" t="s">
        <v>11</v>
      </c>
      <c r="I750" t="s">
        <v>10</v>
      </c>
      <c r="J750">
        <f t="shared" si="11"/>
        <v>274</v>
      </c>
      <c r="K750" t="str">
        <f>VLOOKUP(B750,[2]taxonomy1!$B:$U,2,FALSE)</f>
        <v xml:space="preserve"> Penicillium camemberti FM 013.</v>
      </c>
      <c r="L750" t="str">
        <f>VLOOKUP(B750,[2]taxonomy1!$B:$U,4,FALSE)</f>
        <v xml:space="preserve"> NCBI_TaxID=1429867 {ECO:0000313|EMBL:CRL18820.1, ECO:0000313|Proteomes:UP000053732};</v>
      </c>
      <c r="M750" t="str">
        <f>VLOOKUP(B750,[2]taxonomy1!$B:$U,6,FALSE)</f>
        <v>Eukaryota</v>
      </c>
      <c r="N750" t="str">
        <f>VLOOKUP(B750,[2]taxonomy1!$B:$U,7,FALSE)</f>
        <v xml:space="preserve"> Fungi</v>
      </c>
      <c r="O750" t="str">
        <f>VLOOKUP(B750,[2]taxonomy1!$B:$U,8,FALSE)</f>
        <v xml:space="preserve"> Dikarya</v>
      </c>
      <c r="P750" t="str">
        <f>VLOOKUP(B750,[2]taxonomy1!$B:$U,9,FALSE)</f>
        <v xml:space="preserve"> Ascomycota</v>
      </c>
      <c r="Q750" t="str">
        <f>VLOOKUP(B750,[2]taxonomy1!$B:$U,10,FALSE)</f>
        <v xml:space="preserve"> Pezizomycotina</v>
      </c>
      <c r="R750" t="str">
        <f>VLOOKUP(B750,[2]taxonomy1!$B:$U,11,FALSE)</f>
        <v xml:space="preserve"> Eurotiomycetes</v>
      </c>
      <c r="S750" t="str">
        <f>VLOOKUP(B750,[2]taxonomy1!$B:$U,12,FALSE)</f>
        <v>Eurotiomycetidae</v>
      </c>
      <c r="T750" t="str">
        <f>VLOOKUP(B750,[2]taxonomy1!$B:$U,13,FALSE)</f>
        <v xml:space="preserve"> Eurotiales</v>
      </c>
      <c r="U750" t="str">
        <f>VLOOKUP(B750,[2]taxonomy1!$B:$U,14,FALSE)</f>
        <v xml:space="preserve"> Aspergillaceae</v>
      </c>
      <c r="V750" t="str">
        <f>VLOOKUP(B750,[2]taxonomy1!$B:$U,15,FALSE)</f>
        <v xml:space="preserve"> Penicillium.</v>
      </c>
      <c r="W750">
        <f>VLOOKUP(B750,[2]taxonomy1!$B:$U,16,FALSE)</f>
        <v>0</v>
      </c>
    </row>
    <row r="751" spans="1:23" x14ac:dyDescent="0.3">
      <c r="A751" t="s">
        <v>1406</v>
      </c>
      <c r="B751" t="s">
        <v>1407</v>
      </c>
      <c r="C751">
        <v>355</v>
      </c>
      <c r="D751" t="s">
        <v>10</v>
      </c>
      <c r="E751">
        <v>38</v>
      </c>
      <c r="F751">
        <v>326</v>
      </c>
      <c r="G751">
        <v>2735</v>
      </c>
      <c r="H751" t="s">
        <v>11</v>
      </c>
      <c r="I751" t="s">
        <v>10</v>
      </c>
      <c r="J751">
        <f t="shared" si="11"/>
        <v>288</v>
      </c>
      <c r="K751" t="str">
        <f>VLOOKUP(B751,[2]taxonomy1!$B:$U,2,FALSE)</f>
        <v xml:space="preserve"> Penicillium camemberti FM 013.</v>
      </c>
      <c r="L751" t="str">
        <f>VLOOKUP(B751,[2]taxonomy1!$B:$U,4,FALSE)</f>
        <v xml:space="preserve"> NCBI_TaxID=1429867 {ECO:0000313|EMBL:CRL30106.1, ECO:0000313|Proteomes:UP000053732};</v>
      </c>
      <c r="M751" t="str">
        <f>VLOOKUP(B751,[2]taxonomy1!$B:$U,6,FALSE)</f>
        <v>Eukaryota</v>
      </c>
      <c r="N751" t="str">
        <f>VLOOKUP(B751,[2]taxonomy1!$B:$U,7,FALSE)</f>
        <v xml:space="preserve"> Fungi</v>
      </c>
      <c r="O751" t="str">
        <f>VLOOKUP(B751,[2]taxonomy1!$B:$U,8,FALSE)</f>
        <v xml:space="preserve"> Dikarya</v>
      </c>
      <c r="P751" t="str">
        <f>VLOOKUP(B751,[2]taxonomy1!$B:$U,9,FALSE)</f>
        <v xml:space="preserve"> Ascomycota</v>
      </c>
      <c r="Q751" t="str">
        <f>VLOOKUP(B751,[2]taxonomy1!$B:$U,10,FALSE)</f>
        <v xml:space="preserve"> Pezizomycotina</v>
      </c>
      <c r="R751" t="str">
        <f>VLOOKUP(B751,[2]taxonomy1!$B:$U,11,FALSE)</f>
        <v xml:space="preserve"> Eurotiomycetes</v>
      </c>
      <c r="S751" t="str">
        <f>VLOOKUP(B751,[2]taxonomy1!$B:$U,12,FALSE)</f>
        <v>Eurotiomycetidae</v>
      </c>
      <c r="T751" t="str">
        <f>VLOOKUP(B751,[2]taxonomy1!$B:$U,13,FALSE)</f>
        <v xml:space="preserve"> Eurotiales</v>
      </c>
      <c r="U751" t="str">
        <f>VLOOKUP(B751,[2]taxonomy1!$B:$U,14,FALSE)</f>
        <v xml:space="preserve"> Aspergillaceae</v>
      </c>
      <c r="V751" t="str">
        <f>VLOOKUP(B751,[2]taxonomy1!$B:$U,15,FALSE)</f>
        <v xml:space="preserve"> Penicillium.</v>
      </c>
      <c r="W751">
        <f>VLOOKUP(B751,[2]taxonomy1!$B:$U,16,FALSE)</f>
        <v>0</v>
      </c>
    </row>
    <row r="752" spans="1:23" x14ac:dyDescent="0.3">
      <c r="A752" t="s">
        <v>1408</v>
      </c>
      <c r="B752" t="s">
        <v>1409</v>
      </c>
      <c r="C752">
        <v>349</v>
      </c>
      <c r="D752" t="s">
        <v>10</v>
      </c>
      <c r="E752">
        <v>3</v>
      </c>
      <c r="F752">
        <v>75</v>
      </c>
      <c r="G752">
        <v>2735</v>
      </c>
      <c r="H752" t="s">
        <v>11</v>
      </c>
      <c r="I752" t="s">
        <v>10</v>
      </c>
      <c r="J752">
        <f t="shared" si="11"/>
        <v>72</v>
      </c>
      <c r="K752" t="str">
        <f>VLOOKUP(B752,[2]taxonomy1!$B:$U,2,FALSE)</f>
        <v xml:space="preserve"> Emmonsia parva UAMH 139.</v>
      </c>
      <c r="L752" t="str">
        <f>VLOOKUP(B752,[2]taxonomy1!$B:$U,4,FALSE)</f>
        <v xml:space="preserve"> NCBI_TaxID=1246674 {ECO:0000313|EMBL:KLJ06028.1, ECO:0000313|Proteomes:UP000053573};</v>
      </c>
      <c r="M752" t="str">
        <f>VLOOKUP(B752,[2]taxonomy1!$B:$U,6,FALSE)</f>
        <v>Eukaryota</v>
      </c>
      <c r="N752" t="str">
        <f>VLOOKUP(B752,[2]taxonomy1!$B:$U,7,FALSE)</f>
        <v xml:space="preserve"> Fungi</v>
      </c>
      <c r="O752" t="str">
        <f>VLOOKUP(B752,[2]taxonomy1!$B:$U,8,FALSE)</f>
        <v xml:space="preserve"> Dikarya</v>
      </c>
      <c r="P752" t="str">
        <f>VLOOKUP(B752,[2]taxonomy1!$B:$U,9,FALSE)</f>
        <v xml:space="preserve"> Ascomycota</v>
      </c>
      <c r="Q752" t="str">
        <f>VLOOKUP(B752,[2]taxonomy1!$B:$U,10,FALSE)</f>
        <v xml:space="preserve"> Pezizomycotina</v>
      </c>
      <c r="R752" t="str">
        <f>VLOOKUP(B752,[2]taxonomy1!$B:$U,11,FALSE)</f>
        <v xml:space="preserve"> Eurotiomycetes</v>
      </c>
      <c r="S752" t="str">
        <f>VLOOKUP(B752,[2]taxonomy1!$B:$U,12,FALSE)</f>
        <v>Eurotiomycetidae</v>
      </c>
      <c r="T752" t="str">
        <f>VLOOKUP(B752,[2]taxonomy1!$B:$U,13,FALSE)</f>
        <v xml:space="preserve"> Onygenales</v>
      </c>
      <c r="U752" t="str">
        <f>VLOOKUP(B752,[2]taxonomy1!$B:$U,14,FALSE)</f>
        <v xml:space="preserve"> Ajellomycetaceae</v>
      </c>
      <c r="V752" t="str">
        <f>VLOOKUP(B752,[2]taxonomy1!$B:$U,15,FALSE)</f>
        <v xml:space="preserve"> Emmonsia.</v>
      </c>
      <c r="W752">
        <f>VLOOKUP(B752,[2]taxonomy1!$B:$U,16,FALSE)</f>
        <v>0</v>
      </c>
    </row>
    <row r="753" spans="1:23" x14ac:dyDescent="0.3">
      <c r="A753" t="s">
        <v>1408</v>
      </c>
      <c r="B753" t="s">
        <v>1409</v>
      </c>
      <c r="C753">
        <v>349</v>
      </c>
      <c r="D753" t="s">
        <v>10</v>
      </c>
      <c r="E753">
        <v>122</v>
      </c>
      <c r="F753">
        <v>342</v>
      </c>
      <c r="G753">
        <v>2735</v>
      </c>
      <c r="H753" t="s">
        <v>11</v>
      </c>
      <c r="I753" t="s">
        <v>10</v>
      </c>
      <c r="J753">
        <f t="shared" si="11"/>
        <v>220</v>
      </c>
      <c r="K753" t="str">
        <f>VLOOKUP(B753,[2]taxonomy1!$B:$U,2,FALSE)</f>
        <v xml:space="preserve"> Emmonsia parva UAMH 139.</v>
      </c>
      <c r="L753" t="str">
        <f>VLOOKUP(B753,[2]taxonomy1!$B:$U,4,FALSE)</f>
        <v xml:space="preserve"> NCBI_TaxID=1246674 {ECO:0000313|EMBL:KLJ06028.1, ECO:0000313|Proteomes:UP000053573};</v>
      </c>
      <c r="M753" t="str">
        <f>VLOOKUP(B753,[2]taxonomy1!$B:$U,6,FALSE)</f>
        <v>Eukaryota</v>
      </c>
      <c r="N753" t="str">
        <f>VLOOKUP(B753,[2]taxonomy1!$B:$U,7,FALSE)</f>
        <v xml:space="preserve"> Fungi</v>
      </c>
      <c r="O753" t="str">
        <f>VLOOKUP(B753,[2]taxonomy1!$B:$U,8,FALSE)</f>
        <v xml:space="preserve"> Dikarya</v>
      </c>
      <c r="P753" t="str">
        <f>VLOOKUP(B753,[2]taxonomy1!$B:$U,9,FALSE)</f>
        <v xml:space="preserve"> Ascomycota</v>
      </c>
      <c r="Q753" t="str">
        <f>VLOOKUP(B753,[2]taxonomy1!$B:$U,10,FALSE)</f>
        <v xml:space="preserve"> Pezizomycotina</v>
      </c>
      <c r="R753" t="str">
        <f>VLOOKUP(B753,[2]taxonomy1!$B:$U,11,FALSE)</f>
        <v xml:space="preserve"> Eurotiomycetes</v>
      </c>
      <c r="S753" t="str">
        <f>VLOOKUP(B753,[2]taxonomy1!$B:$U,12,FALSE)</f>
        <v>Eurotiomycetidae</v>
      </c>
      <c r="T753" t="str">
        <f>VLOOKUP(B753,[2]taxonomy1!$B:$U,13,FALSE)</f>
        <v xml:space="preserve"> Onygenales</v>
      </c>
      <c r="U753" t="str">
        <f>VLOOKUP(B753,[2]taxonomy1!$B:$U,14,FALSE)</f>
        <v xml:space="preserve"> Ajellomycetaceae</v>
      </c>
      <c r="V753" t="str">
        <f>VLOOKUP(B753,[2]taxonomy1!$B:$U,15,FALSE)</f>
        <v xml:space="preserve"> Emmonsia.</v>
      </c>
      <c r="W753">
        <f>VLOOKUP(B753,[2]taxonomy1!$B:$U,16,FALSE)</f>
        <v>0</v>
      </c>
    </row>
    <row r="754" spans="1:23" x14ac:dyDescent="0.3">
      <c r="A754" t="s">
        <v>1410</v>
      </c>
      <c r="B754" t="s">
        <v>1411</v>
      </c>
      <c r="C754">
        <v>352</v>
      </c>
      <c r="D754" t="s">
        <v>10</v>
      </c>
      <c r="E754">
        <v>35</v>
      </c>
      <c r="F754">
        <v>323</v>
      </c>
      <c r="G754">
        <v>2735</v>
      </c>
      <c r="H754" t="s">
        <v>11</v>
      </c>
      <c r="I754" t="s">
        <v>10</v>
      </c>
      <c r="J754">
        <f t="shared" si="11"/>
        <v>288</v>
      </c>
      <c r="K754" t="str">
        <f>VLOOKUP(B754,[2]taxonomy1!$B:$U,2,FALSE)</f>
        <v xml:space="preserve"> Emmonsia parva UAMH 139.</v>
      </c>
      <c r="L754" t="str">
        <f>VLOOKUP(B754,[2]taxonomy1!$B:$U,4,FALSE)</f>
        <v xml:space="preserve"> NCBI_TaxID=1246674 {ECO:0000313|EMBL:KLJ12458.1, ECO:0000313|Proteomes:UP000053573};</v>
      </c>
      <c r="M754" t="str">
        <f>VLOOKUP(B754,[2]taxonomy1!$B:$U,6,FALSE)</f>
        <v>Eukaryota</v>
      </c>
      <c r="N754" t="str">
        <f>VLOOKUP(B754,[2]taxonomy1!$B:$U,7,FALSE)</f>
        <v xml:space="preserve"> Fungi</v>
      </c>
      <c r="O754" t="str">
        <f>VLOOKUP(B754,[2]taxonomy1!$B:$U,8,FALSE)</f>
        <v xml:space="preserve"> Dikarya</v>
      </c>
      <c r="P754" t="str">
        <f>VLOOKUP(B754,[2]taxonomy1!$B:$U,9,FALSE)</f>
        <v xml:space="preserve"> Ascomycota</v>
      </c>
      <c r="Q754" t="str">
        <f>VLOOKUP(B754,[2]taxonomy1!$B:$U,10,FALSE)</f>
        <v xml:space="preserve"> Pezizomycotina</v>
      </c>
      <c r="R754" t="str">
        <f>VLOOKUP(B754,[2]taxonomy1!$B:$U,11,FALSE)</f>
        <v xml:space="preserve"> Eurotiomycetes</v>
      </c>
      <c r="S754" t="str">
        <f>VLOOKUP(B754,[2]taxonomy1!$B:$U,12,FALSE)</f>
        <v>Eurotiomycetidae</v>
      </c>
      <c r="T754" t="str">
        <f>VLOOKUP(B754,[2]taxonomy1!$B:$U,13,FALSE)</f>
        <v xml:space="preserve"> Onygenales</v>
      </c>
      <c r="U754" t="str">
        <f>VLOOKUP(B754,[2]taxonomy1!$B:$U,14,FALSE)</f>
        <v xml:space="preserve"> Ajellomycetaceae</v>
      </c>
      <c r="V754" t="str">
        <f>VLOOKUP(B754,[2]taxonomy1!$B:$U,15,FALSE)</f>
        <v xml:space="preserve"> Emmonsia.</v>
      </c>
      <c r="W754">
        <f>VLOOKUP(B754,[2]taxonomy1!$B:$U,16,FALSE)</f>
        <v>0</v>
      </c>
    </row>
    <row r="755" spans="1:23" x14ac:dyDescent="0.3">
      <c r="A755" t="s">
        <v>1412</v>
      </c>
      <c r="B755" t="s">
        <v>1413</v>
      </c>
      <c r="C755">
        <v>361</v>
      </c>
      <c r="D755" t="s">
        <v>10</v>
      </c>
      <c r="E755">
        <v>51</v>
      </c>
      <c r="F755">
        <v>330</v>
      </c>
      <c r="G755">
        <v>2735</v>
      </c>
      <c r="H755" t="s">
        <v>11</v>
      </c>
      <c r="I755" t="s">
        <v>10</v>
      </c>
      <c r="J755">
        <f t="shared" si="11"/>
        <v>279</v>
      </c>
      <c r="K755" t="str">
        <f>VLOOKUP(B755,[2]taxonomy1!$B:$U,2,FALSE)</f>
        <v xml:space="preserve"> Schizopora paradoxa.</v>
      </c>
      <c r="L755" t="str">
        <f>VLOOKUP(B755,[2]taxonomy1!$B:$U,4,FALSE)</f>
        <v xml:space="preserve"> NCBI_TaxID=27342 {ECO:0000313|EMBL:KLO10666.1, ECO:0000313|Proteomes:UP000053477};</v>
      </c>
      <c r="M755" t="str">
        <f>VLOOKUP(B755,[2]taxonomy1!$B:$U,6,FALSE)</f>
        <v>Eukaryota</v>
      </c>
      <c r="N755" t="str">
        <f>VLOOKUP(B755,[2]taxonomy1!$B:$U,7,FALSE)</f>
        <v xml:space="preserve"> Fungi</v>
      </c>
      <c r="O755" t="str">
        <f>VLOOKUP(B755,[2]taxonomy1!$B:$U,8,FALSE)</f>
        <v xml:space="preserve"> Dikarya</v>
      </c>
      <c r="P755" t="str">
        <f>VLOOKUP(B755,[2]taxonomy1!$B:$U,9,FALSE)</f>
        <v xml:space="preserve"> Basidiomycota</v>
      </c>
      <c r="Q755" t="str">
        <f>VLOOKUP(B755,[2]taxonomy1!$B:$U,10,FALSE)</f>
        <v xml:space="preserve"> Agaricomycotina</v>
      </c>
      <c r="R755" t="str">
        <f>VLOOKUP(B755,[2]taxonomy1!$B:$U,11,FALSE)</f>
        <v>Agaricomycetes</v>
      </c>
      <c r="S755" t="str">
        <f>VLOOKUP(B755,[2]taxonomy1!$B:$U,12,FALSE)</f>
        <v xml:space="preserve"> Hymenochaetales</v>
      </c>
      <c r="T755" t="str">
        <f>VLOOKUP(B755,[2]taxonomy1!$B:$U,13,FALSE)</f>
        <v xml:space="preserve"> Schizoporaceae</v>
      </c>
      <c r="U755" t="str">
        <f>VLOOKUP(B755,[2]taxonomy1!$B:$U,14,FALSE)</f>
        <v xml:space="preserve"> Schizopora.</v>
      </c>
      <c r="V755">
        <f>VLOOKUP(B755,[2]taxonomy1!$B:$U,15,FALSE)</f>
        <v>0</v>
      </c>
      <c r="W755">
        <f>VLOOKUP(B755,[2]taxonomy1!$B:$U,16,FALSE)</f>
        <v>0</v>
      </c>
    </row>
    <row r="756" spans="1:23" x14ac:dyDescent="0.3">
      <c r="A756" t="s">
        <v>1414</v>
      </c>
      <c r="B756" t="s">
        <v>1415</v>
      </c>
      <c r="C756">
        <v>304</v>
      </c>
      <c r="D756" t="s">
        <v>10</v>
      </c>
      <c r="E756">
        <v>7</v>
      </c>
      <c r="F756">
        <v>297</v>
      </c>
      <c r="G756">
        <v>2735</v>
      </c>
      <c r="H756" t="s">
        <v>11</v>
      </c>
      <c r="I756" t="s">
        <v>10</v>
      </c>
      <c r="J756">
        <f t="shared" si="11"/>
        <v>290</v>
      </c>
      <c r="K756" t="str">
        <f>VLOOKUP(B756,[2]taxonomy1!$B:$U,2,FALSE)</f>
        <v xml:space="preserve"> Schizopora paradoxa.</v>
      </c>
      <c r="L756" t="str">
        <f>VLOOKUP(B756,[2]taxonomy1!$B:$U,4,FALSE)</f>
        <v xml:space="preserve"> NCBI_TaxID=27342 {ECO:0000313|EMBL:KLO16001.1, ECO:0000313|Proteomes:UP000053477};</v>
      </c>
      <c r="M756" t="str">
        <f>VLOOKUP(B756,[2]taxonomy1!$B:$U,6,FALSE)</f>
        <v>Eukaryota</v>
      </c>
      <c r="N756" t="str">
        <f>VLOOKUP(B756,[2]taxonomy1!$B:$U,7,FALSE)</f>
        <v xml:space="preserve"> Fungi</v>
      </c>
      <c r="O756" t="str">
        <f>VLOOKUP(B756,[2]taxonomy1!$B:$U,8,FALSE)</f>
        <v xml:space="preserve"> Dikarya</v>
      </c>
      <c r="P756" t="str">
        <f>VLOOKUP(B756,[2]taxonomy1!$B:$U,9,FALSE)</f>
        <v xml:space="preserve"> Basidiomycota</v>
      </c>
      <c r="Q756" t="str">
        <f>VLOOKUP(B756,[2]taxonomy1!$B:$U,10,FALSE)</f>
        <v xml:space="preserve"> Agaricomycotina</v>
      </c>
      <c r="R756" t="str">
        <f>VLOOKUP(B756,[2]taxonomy1!$B:$U,11,FALSE)</f>
        <v>Agaricomycetes</v>
      </c>
      <c r="S756" t="str">
        <f>VLOOKUP(B756,[2]taxonomy1!$B:$U,12,FALSE)</f>
        <v xml:space="preserve"> Hymenochaetales</v>
      </c>
      <c r="T756" t="str">
        <f>VLOOKUP(B756,[2]taxonomy1!$B:$U,13,FALSE)</f>
        <v xml:space="preserve"> Schizoporaceae</v>
      </c>
      <c r="U756" t="str">
        <f>VLOOKUP(B756,[2]taxonomy1!$B:$U,14,FALSE)</f>
        <v xml:space="preserve"> Schizopora.</v>
      </c>
      <c r="V756">
        <f>VLOOKUP(B756,[2]taxonomy1!$B:$U,15,FALSE)</f>
        <v>0</v>
      </c>
      <c r="W756">
        <f>VLOOKUP(B756,[2]taxonomy1!$B:$U,16,FALSE)</f>
        <v>0</v>
      </c>
    </row>
    <row r="757" spans="1:23" x14ac:dyDescent="0.3">
      <c r="A757" t="s">
        <v>1416</v>
      </c>
      <c r="B757" t="s">
        <v>1417</v>
      </c>
      <c r="C757">
        <v>298</v>
      </c>
      <c r="D757" t="s">
        <v>10</v>
      </c>
      <c r="E757">
        <v>13</v>
      </c>
      <c r="F757">
        <v>291</v>
      </c>
      <c r="G757">
        <v>2735</v>
      </c>
      <c r="H757" t="s">
        <v>11</v>
      </c>
      <c r="I757" t="s">
        <v>10</v>
      </c>
      <c r="J757">
        <f t="shared" si="11"/>
        <v>278</v>
      </c>
      <c r="K757" t="str">
        <f>VLOOKUP(B757,[2]taxonomy1!$B:$U,2,FALSE)</f>
        <v xml:space="preserve"> Cyberlindnera jadinii (Torula yeast) (Pichia jadinii).</v>
      </c>
      <c r="L757" t="str">
        <f>VLOOKUP(B757,[2]taxonomy1!$B:$U,4,FALSE)</f>
        <v xml:space="preserve"> NCBI_TaxID=4903 {ECO:0000313|EMBL:CEP20905.1, ECO:0000313|Proteomes:UP000038830};</v>
      </c>
      <c r="M757" t="str">
        <f>VLOOKUP(B757,[2]taxonomy1!$B:$U,6,FALSE)</f>
        <v>Eukaryota</v>
      </c>
      <c r="N757" t="str">
        <f>VLOOKUP(B757,[2]taxonomy1!$B:$U,7,FALSE)</f>
        <v xml:space="preserve"> Fungi</v>
      </c>
      <c r="O757" t="str">
        <f>VLOOKUP(B757,[2]taxonomy1!$B:$U,8,FALSE)</f>
        <v xml:space="preserve"> Dikarya</v>
      </c>
      <c r="P757" t="str">
        <f>VLOOKUP(B757,[2]taxonomy1!$B:$U,9,FALSE)</f>
        <v xml:space="preserve"> Ascomycota</v>
      </c>
      <c r="Q757" t="str">
        <f>VLOOKUP(B757,[2]taxonomy1!$B:$U,10,FALSE)</f>
        <v xml:space="preserve"> Saccharomycotina</v>
      </c>
      <c r="R757" t="str">
        <f>VLOOKUP(B757,[2]taxonomy1!$B:$U,11,FALSE)</f>
        <v>Saccharomycetes</v>
      </c>
      <c r="S757" t="str">
        <f>VLOOKUP(B757,[2]taxonomy1!$B:$U,12,FALSE)</f>
        <v xml:space="preserve"> Saccharomycetales</v>
      </c>
      <c r="T757" t="str">
        <f>VLOOKUP(B757,[2]taxonomy1!$B:$U,13,FALSE)</f>
        <v xml:space="preserve"> Phaffomycetaceae</v>
      </c>
      <c r="U757" t="str">
        <f>VLOOKUP(B757,[2]taxonomy1!$B:$U,14,FALSE)</f>
        <v xml:space="preserve"> Cyberlindnera.</v>
      </c>
      <c r="V757">
        <f>VLOOKUP(B757,[2]taxonomy1!$B:$U,15,FALSE)</f>
        <v>0</v>
      </c>
      <c r="W757">
        <f>VLOOKUP(B757,[2]taxonomy1!$B:$U,16,FALSE)</f>
        <v>0</v>
      </c>
    </row>
    <row r="758" spans="1:23" x14ac:dyDescent="0.3">
      <c r="A758" t="s">
        <v>1418</v>
      </c>
      <c r="B758" t="s">
        <v>1419</v>
      </c>
      <c r="C758">
        <v>380</v>
      </c>
      <c r="D758" t="s">
        <v>10</v>
      </c>
      <c r="E758">
        <v>53</v>
      </c>
      <c r="F758">
        <v>346</v>
      </c>
      <c r="G758">
        <v>2735</v>
      </c>
      <c r="H758" t="s">
        <v>11</v>
      </c>
      <c r="I758" t="s">
        <v>10</v>
      </c>
      <c r="J758">
        <f t="shared" si="11"/>
        <v>293</v>
      </c>
      <c r="K758" t="str">
        <f>VLOOKUP(B758,[2]taxonomy1!$B:$U,2,FALSE)</f>
        <v xml:space="preserve"> Cyberlindnera jadinii (Torula yeast) (Pichia jadinii).</v>
      </c>
      <c r="L758" t="str">
        <f>VLOOKUP(B758,[2]taxonomy1!$B:$U,4,FALSE)</f>
        <v xml:space="preserve"> NCBI_TaxID=4903 {ECO:0000313|EMBL:CEP23924.1, ECO:0000313|Proteomes:UP000038830};</v>
      </c>
      <c r="M758" t="str">
        <f>VLOOKUP(B758,[2]taxonomy1!$B:$U,6,FALSE)</f>
        <v>Eukaryota</v>
      </c>
      <c r="N758" t="str">
        <f>VLOOKUP(B758,[2]taxonomy1!$B:$U,7,FALSE)</f>
        <v xml:space="preserve"> Fungi</v>
      </c>
      <c r="O758" t="str">
        <f>VLOOKUP(B758,[2]taxonomy1!$B:$U,8,FALSE)</f>
        <v xml:space="preserve"> Dikarya</v>
      </c>
      <c r="P758" t="str">
        <f>VLOOKUP(B758,[2]taxonomy1!$B:$U,9,FALSE)</f>
        <v xml:space="preserve"> Ascomycota</v>
      </c>
      <c r="Q758" t="str">
        <f>VLOOKUP(B758,[2]taxonomy1!$B:$U,10,FALSE)</f>
        <v xml:space="preserve"> Saccharomycotina</v>
      </c>
      <c r="R758" t="str">
        <f>VLOOKUP(B758,[2]taxonomy1!$B:$U,11,FALSE)</f>
        <v>Saccharomycetes</v>
      </c>
      <c r="S758" t="str">
        <f>VLOOKUP(B758,[2]taxonomy1!$B:$U,12,FALSE)</f>
        <v xml:space="preserve"> Saccharomycetales</v>
      </c>
      <c r="T758" t="str">
        <f>VLOOKUP(B758,[2]taxonomy1!$B:$U,13,FALSE)</f>
        <v xml:space="preserve"> Phaffomycetaceae</v>
      </c>
      <c r="U758" t="str">
        <f>VLOOKUP(B758,[2]taxonomy1!$B:$U,14,FALSE)</f>
        <v xml:space="preserve"> Cyberlindnera.</v>
      </c>
      <c r="V758">
        <f>VLOOKUP(B758,[2]taxonomy1!$B:$U,15,FALSE)</f>
        <v>0</v>
      </c>
      <c r="W758">
        <f>VLOOKUP(B758,[2]taxonomy1!$B:$U,16,FALSE)</f>
        <v>0</v>
      </c>
    </row>
    <row r="759" spans="1:23" x14ac:dyDescent="0.3">
      <c r="A759" t="s">
        <v>1420</v>
      </c>
      <c r="B759" t="s">
        <v>1421</v>
      </c>
      <c r="C759">
        <v>383</v>
      </c>
      <c r="D759" t="s">
        <v>10</v>
      </c>
      <c r="E759">
        <v>54</v>
      </c>
      <c r="F759">
        <v>359</v>
      </c>
      <c r="G759">
        <v>2735</v>
      </c>
      <c r="H759" t="s">
        <v>11</v>
      </c>
      <c r="I759" t="s">
        <v>10</v>
      </c>
      <c r="J759">
        <f t="shared" si="11"/>
        <v>305</v>
      </c>
      <c r="K759" t="str">
        <f>VLOOKUP(B759,[2]taxonomy1!$B:$U,2,FALSE)</f>
        <v xml:space="preserve"> Cutaneotrichosporon oleaginosum.</v>
      </c>
      <c r="L759" t="str">
        <f>VLOOKUP(B759,[2]taxonomy1!$B:$U,4,FALSE)</f>
        <v xml:space="preserve"> NCBI_TaxID=879819 {ECO:0000313|EMBL:KLT45116.1, ECO:0000313|Proteomes:UP000053611};</v>
      </c>
      <c r="M759" t="str">
        <f>VLOOKUP(B759,[2]taxonomy1!$B:$U,6,FALSE)</f>
        <v>Eukaryota</v>
      </c>
      <c r="N759" t="str">
        <f>VLOOKUP(B759,[2]taxonomy1!$B:$U,7,FALSE)</f>
        <v xml:space="preserve"> Fungi</v>
      </c>
      <c r="O759" t="str">
        <f>VLOOKUP(B759,[2]taxonomy1!$B:$U,8,FALSE)</f>
        <v xml:space="preserve"> Dikarya</v>
      </c>
      <c r="P759" t="str">
        <f>VLOOKUP(B759,[2]taxonomy1!$B:$U,9,FALSE)</f>
        <v xml:space="preserve"> Basidiomycota</v>
      </c>
      <c r="Q759" t="str">
        <f>VLOOKUP(B759,[2]taxonomy1!$B:$U,10,FALSE)</f>
        <v xml:space="preserve"> Agaricomycotina</v>
      </c>
      <c r="R759" t="str">
        <f>VLOOKUP(B759,[2]taxonomy1!$B:$U,11,FALSE)</f>
        <v>Tremellomycetes</v>
      </c>
      <c r="S759" t="str">
        <f>VLOOKUP(B759,[2]taxonomy1!$B:$U,12,FALSE)</f>
        <v xml:space="preserve"> Trichosporonales</v>
      </c>
      <c r="T759" t="str">
        <f>VLOOKUP(B759,[2]taxonomy1!$B:$U,13,FALSE)</f>
        <v xml:space="preserve"> Trichosporonaceae</v>
      </c>
      <c r="U759" t="str">
        <f>VLOOKUP(B759,[2]taxonomy1!$B:$U,14,FALSE)</f>
        <v>Cutaneotrichosporon.</v>
      </c>
      <c r="V759">
        <f>VLOOKUP(B759,[2]taxonomy1!$B:$U,15,FALSE)</f>
        <v>0</v>
      </c>
      <c r="W759">
        <f>VLOOKUP(B759,[2]taxonomy1!$B:$U,16,FALSE)</f>
        <v>0</v>
      </c>
    </row>
    <row r="760" spans="1:23" x14ac:dyDescent="0.3">
      <c r="A760" t="s">
        <v>1422</v>
      </c>
      <c r="B760" t="s">
        <v>1423</v>
      </c>
      <c r="C760">
        <v>292</v>
      </c>
      <c r="D760" t="s">
        <v>10</v>
      </c>
      <c r="E760">
        <v>5</v>
      </c>
      <c r="F760">
        <v>285</v>
      </c>
      <c r="G760">
        <v>2735</v>
      </c>
      <c r="H760" t="s">
        <v>11</v>
      </c>
      <c r="I760" t="s">
        <v>10</v>
      </c>
      <c r="J760">
        <f t="shared" si="11"/>
        <v>280</v>
      </c>
      <c r="K760" t="str">
        <f>VLOOKUP(B760,[2]taxonomy1!$B:$U,2,FALSE)</f>
        <v xml:space="preserve"> Cutaneotrichosporon oleaginosum.</v>
      </c>
      <c r="L760" t="str">
        <f>VLOOKUP(B760,[2]taxonomy1!$B:$U,4,FALSE)</f>
        <v xml:space="preserve"> NCBI_TaxID=879819 {ECO:0000313|EMBL:KLT45630.1, ECO:0000313|Proteomes:UP000053611};</v>
      </c>
      <c r="M760" t="str">
        <f>VLOOKUP(B760,[2]taxonomy1!$B:$U,6,FALSE)</f>
        <v>Eukaryota</v>
      </c>
      <c r="N760" t="str">
        <f>VLOOKUP(B760,[2]taxonomy1!$B:$U,7,FALSE)</f>
        <v xml:space="preserve"> Fungi</v>
      </c>
      <c r="O760" t="str">
        <f>VLOOKUP(B760,[2]taxonomy1!$B:$U,8,FALSE)</f>
        <v xml:space="preserve"> Dikarya</v>
      </c>
      <c r="P760" t="str">
        <f>VLOOKUP(B760,[2]taxonomy1!$B:$U,9,FALSE)</f>
        <v xml:space="preserve"> Basidiomycota</v>
      </c>
      <c r="Q760" t="str">
        <f>VLOOKUP(B760,[2]taxonomy1!$B:$U,10,FALSE)</f>
        <v xml:space="preserve"> Agaricomycotina</v>
      </c>
      <c r="R760" t="str">
        <f>VLOOKUP(B760,[2]taxonomy1!$B:$U,11,FALSE)</f>
        <v>Tremellomycetes</v>
      </c>
      <c r="S760" t="str">
        <f>VLOOKUP(B760,[2]taxonomy1!$B:$U,12,FALSE)</f>
        <v xml:space="preserve"> Trichosporonales</v>
      </c>
      <c r="T760" t="str">
        <f>VLOOKUP(B760,[2]taxonomy1!$B:$U,13,FALSE)</f>
        <v xml:space="preserve"> Trichosporonaceae</v>
      </c>
      <c r="U760" t="str">
        <f>VLOOKUP(B760,[2]taxonomy1!$B:$U,14,FALSE)</f>
        <v>Cutaneotrichosporon.</v>
      </c>
      <c r="V760">
        <f>VLOOKUP(B760,[2]taxonomy1!$B:$U,15,FALSE)</f>
        <v>0</v>
      </c>
      <c r="W760">
        <f>VLOOKUP(B760,[2]taxonomy1!$B:$U,16,FALSE)</f>
        <v>0</v>
      </c>
    </row>
    <row r="761" spans="1:23" x14ac:dyDescent="0.3">
      <c r="A761" t="s">
        <v>1424</v>
      </c>
      <c r="B761" t="s">
        <v>1425</v>
      </c>
      <c r="C761">
        <v>355</v>
      </c>
      <c r="D761" t="s">
        <v>10</v>
      </c>
      <c r="E761">
        <v>38</v>
      </c>
      <c r="F761">
        <v>326</v>
      </c>
      <c r="G761">
        <v>2735</v>
      </c>
      <c r="H761" t="s">
        <v>11</v>
      </c>
      <c r="I761" t="s">
        <v>10</v>
      </c>
      <c r="J761">
        <f t="shared" si="11"/>
        <v>288</v>
      </c>
      <c r="K761" t="str">
        <f>VLOOKUP(B761,[2]taxonomy1!$B:$U,2,FALSE)</f>
        <v xml:space="preserve"> Coccidioides immitis RMSCC 2394.</v>
      </c>
      <c r="L761" t="str">
        <f>VLOOKUP(B761,[2]taxonomy1!$B:$U,4,FALSE)</f>
        <v xml:space="preserve"> NCBI_TaxID=404692 {ECO:0000313|EMBL:KMP02139.1, ECO:0000313|Proteomes:UP000054565};</v>
      </c>
      <c r="M761" t="str">
        <f>VLOOKUP(B761,[2]taxonomy1!$B:$U,6,FALSE)</f>
        <v>Eukaryota</v>
      </c>
      <c r="N761" t="str">
        <f>VLOOKUP(B761,[2]taxonomy1!$B:$U,7,FALSE)</f>
        <v xml:space="preserve"> Fungi</v>
      </c>
      <c r="O761" t="str">
        <f>VLOOKUP(B761,[2]taxonomy1!$B:$U,8,FALSE)</f>
        <v xml:space="preserve"> Dikarya</v>
      </c>
      <c r="P761" t="str">
        <f>VLOOKUP(B761,[2]taxonomy1!$B:$U,9,FALSE)</f>
        <v xml:space="preserve"> Ascomycota</v>
      </c>
      <c r="Q761" t="str">
        <f>VLOOKUP(B761,[2]taxonomy1!$B:$U,10,FALSE)</f>
        <v xml:space="preserve"> Pezizomycotina</v>
      </c>
      <c r="R761" t="str">
        <f>VLOOKUP(B761,[2]taxonomy1!$B:$U,11,FALSE)</f>
        <v xml:space="preserve"> Eurotiomycetes</v>
      </c>
      <c r="S761" t="str">
        <f>VLOOKUP(B761,[2]taxonomy1!$B:$U,12,FALSE)</f>
        <v>Eurotiomycetidae</v>
      </c>
      <c r="T761" t="str">
        <f>VLOOKUP(B761,[2]taxonomy1!$B:$U,13,FALSE)</f>
        <v xml:space="preserve"> Onygenales</v>
      </c>
      <c r="U761" t="str">
        <f>VLOOKUP(B761,[2]taxonomy1!$B:$U,14,FALSE)</f>
        <v xml:space="preserve"> Onygenales incertae sedis</v>
      </c>
      <c r="V761" t="str">
        <f>VLOOKUP(B761,[2]taxonomy1!$B:$U,15,FALSE)</f>
        <v xml:space="preserve"> Coccidioides.</v>
      </c>
      <c r="W761">
        <f>VLOOKUP(B761,[2]taxonomy1!$B:$U,16,FALSE)</f>
        <v>0</v>
      </c>
    </row>
    <row r="762" spans="1:23" x14ac:dyDescent="0.3">
      <c r="A762" t="s">
        <v>1426</v>
      </c>
      <c r="B762" t="s">
        <v>1427</v>
      </c>
      <c r="C762">
        <v>284</v>
      </c>
      <c r="D762" t="s">
        <v>10</v>
      </c>
      <c r="E762">
        <v>3</v>
      </c>
      <c r="F762">
        <v>277</v>
      </c>
      <c r="G762">
        <v>2735</v>
      </c>
      <c r="H762" t="s">
        <v>11</v>
      </c>
      <c r="I762" t="s">
        <v>10</v>
      </c>
      <c r="J762">
        <f t="shared" si="11"/>
        <v>274</v>
      </c>
      <c r="K762" t="str">
        <f>VLOOKUP(B762,[2]taxonomy1!$B:$U,2,FALSE)</f>
        <v xml:space="preserve"> Coccidioides immitis RMSCC 2394.</v>
      </c>
      <c r="L762" t="str">
        <f>VLOOKUP(B762,[2]taxonomy1!$B:$U,4,FALSE)</f>
        <v xml:space="preserve"> NCBI_TaxID=404692 {ECO:0000313|EMBL:KMP08389.1, ECO:0000313|Proteomes:UP000054565};</v>
      </c>
      <c r="M762" t="str">
        <f>VLOOKUP(B762,[2]taxonomy1!$B:$U,6,FALSE)</f>
        <v>Eukaryota</v>
      </c>
      <c r="N762" t="str">
        <f>VLOOKUP(B762,[2]taxonomy1!$B:$U,7,FALSE)</f>
        <v xml:space="preserve"> Fungi</v>
      </c>
      <c r="O762" t="str">
        <f>VLOOKUP(B762,[2]taxonomy1!$B:$U,8,FALSE)</f>
        <v xml:space="preserve"> Dikarya</v>
      </c>
      <c r="P762" t="str">
        <f>VLOOKUP(B762,[2]taxonomy1!$B:$U,9,FALSE)</f>
        <v xml:space="preserve"> Ascomycota</v>
      </c>
      <c r="Q762" t="str">
        <f>VLOOKUP(B762,[2]taxonomy1!$B:$U,10,FALSE)</f>
        <v xml:space="preserve"> Pezizomycotina</v>
      </c>
      <c r="R762" t="str">
        <f>VLOOKUP(B762,[2]taxonomy1!$B:$U,11,FALSE)</f>
        <v xml:space="preserve"> Eurotiomycetes</v>
      </c>
      <c r="S762" t="str">
        <f>VLOOKUP(B762,[2]taxonomy1!$B:$U,12,FALSE)</f>
        <v>Eurotiomycetidae</v>
      </c>
      <c r="T762" t="str">
        <f>VLOOKUP(B762,[2]taxonomy1!$B:$U,13,FALSE)</f>
        <v xml:space="preserve"> Onygenales</v>
      </c>
      <c r="U762" t="str">
        <f>VLOOKUP(B762,[2]taxonomy1!$B:$U,14,FALSE)</f>
        <v xml:space="preserve"> Onygenales incertae sedis</v>
      </c>
      <c r="V762" t="str">
        <f>VLOOKUP(B762,[2]taxonomy1!$B:$U,15,FALSE)</f>
        <v xml:space="preserve"> Coccidioides.</v>
      </c>
      <c r="W762">
        <f>VLOOKUP(B762,[2]taxonomy1!$B:$U,16,FALSE)</f>
        <v>0</v>
      </c>
    </row>
    <row r="763" spans="1:23" x14ac:dyDescent="0.3">
      <c r="A763" t="s">
        <v>1428</v>
      </c>
      <c r="B763" t="s">
        <v>1429</v>
      </c>
      <c r="C763">
        <v>144</v>
      </c>
      <c r="D763" t="s">
        <v>10</v>
      </c>
      <c r="E763">
        <v>1</v>
      </c>
      <c r="F763">
        <v>144</v>
      </c>
      <c r="G763">
        <v>2735</v>
      </c>
      <c r="H763" t="s">
        <v>11</v>
      </c>
      <c r="I763" t="s">
        <v>10</v>
      </c>
      <c r="J763">
        <f t="shared" si="11"/>
        <v>143</v>
      </c>
      <c r="K763" t="str">
        <f>VLOOKUP(B763,[2]taxonomy1!$B:$U,2,FALSE)</f>
        <v xml:space="preserve"> Lasius niger (Black garden ant).</v>
      </c>
      <c r="L763" t="str">
        <f>VLOOKUP(B763,[2]taxonomy1!$B:$U,4,FALSE)</f>
        <v xml:space="preserve"> NCBI_TaxID=67767 {ECO:0000313|EMBL:KMQ81344.1, ECO:0000313|Proteomes:UP000036403};</v>
      </c>
      <c r="M763" t="str">
        <f>VLOOKUP(B763,[2]taxonomy1!$B:$U,6,FALSE)</f>
        <v>Eukaryota</v>
      </c>
      <c r="N763" t="str">
        <f>VLOOKUP(B763,[2]taxonomy1!$B:$U,7,FALSE)</f>
        <v xml:space="preserve"> Metazoa</v>
      </c>
      <c r="O763" t="str">
        <f>VLOOKUP(B763,[2]taxonomy1!$B:$U,8,FALSE)</f>
        <v xml:space="preserve"> Ecdysozoa</v>
      </c>
      <c r="P763" t="str">
        <f>VLOOKUP(B763,[2]taxonomy1!$B:$U,9,FALSE)</f>
        <v xml:space="preserve"> Arthropoda</v>
      </c>
      <c r="Q763" t="str">
        <f>VLOOKUP(B763,[2]taxonomy1!$B:$U,10,FALSE)</f>
        <v xml:space="preserve"> Hexapoda</v>
      </c>
      <c r="R763" t="str">
        <f>VLOOKUP(B763,[2]taxonomy1!$B:$U,11,FALSE)</f>
        <v xml:space="preserve"> Insecta</v>
      </c>
      <c r="S763" t="str">
        <f>VLOOKUP(B763,[2]taxonomy1!$B:$U,12,FALSE)</f>
        <v>Pterygota</v>
      </c>
      <c r="T763" t="str">
        <f>VLOOKUP(B763,[2]taxonomy1!$B:$U,13,FALSE)</f>
        <v xml:space="preserve"> Neoptera</v>
      </c>
      <c r="U763" t="str">
        <f>VLOOKUP(B763,[2]taxonomy1!$B:$U,14,FALSE)</f>
        <v xml:space="preserve"> Holometabola</v>
      </c>
      <c r="V763" t="str">
        <f>VLOOKUP(B763,[2]taxonomy1!$B:$U,15,FALSE)</f>
        <v xml:space="preserve"> Hymenoptera</v>
      </c>
      <c r="W763" t="str">
        <f>VLOOKUP(B763,[2]taxonomy1!$B:$U,16,FALSE)</f>
        <v xml:space="preserve"> Apocrita</v>
      </c>
    </row>
    <row r="764" spans="1:23" x14ac:dyDescent="0.3">
      <c r="A764" t="s">
        <v>1430</v>
      </c>
      <c r="B764" t="s">
        <v>1431</v>
      </c>
      <c r="C764">
        <v>145</v>
      </c>
      <c r="D764" t="s">
        <v>10</v>
      </c>
      <c r="E764">
        <v>1</v>
      </c>
      <c r="F764">
        <v>138</v>
      </c>
      <c r="G764">
        <v>2735</v>
      </c>
      <c r="H764" t="s">
        <v>11</v>
      </c>
      <c r="I764" t="s">
        <v>10</v>
      </c>
      <c r="J764">
        <f t="shared" si="11"/>
        <v>137</v>
      </c>
      <c r="K764" t="str">
        <f>VLOOKUP(B764,[2]taxonomy1!$B:$U,2,FALSE)</f>
        <v xml:space="preserve"> Lasius niger (Black garden ant).</v>
      </c>
      <c r="L764" t="str">
        <f>VLOOKUP(B764,[2]taxonomy1!$B:$U,4,FALSE)</f>
        <v xml:space="preserve"> NCBI_TaxID=67767 {ECO:0000313|EMBL:KMQ86743.1, ECO:0000313|Proteomes:UP000036403};</v>
      </c>
      <c r="M764" t="str">
        <f>VLOOKUP(B764,[2]taxonomy1!$B:$U,6,FALSE)</f>
        <v>Eukaryota</v>
      </c>
      <c r="N764" t="str">
        <f>VLOOKUP(B764,[2]taxonomy1!$B:$U,7,FALSE)</f>
        <v xml:space="preserve"> Metazoa</v>
      </c>
      <c r="O764" t="str">
        <f>VLOOKUP(B764,[2]taxonomy1!$B:$U,8,FALSE)</f>
        <v xml:space="preserve"> Ecdysozoa</v>
      </c>
      <c r="P764" t="str">
        <f>VLOOKUP(B764,[2]taxonomy1!$B:$U,9,FALSE)</f>
        <v xml:space="preserve"> Arthropoda</v>
      </c>
      <c r="Q764" t="str">
        <f>VLOOKUP(B764,[2]taxonomy1!$B:$U,10,FALSE)</f>
        <v xml:space="preserve"> Hexapoda</v>
      </c>
      <c r="R764" t="str">
        <f>VLOOKUP(B764,[2]taxonomy1!$B:$U,11,FALSE)</f>
        <v xml:space="preserve"> Insecta</v>
      </c>
      <c r="S764" t="str">
        <f>VLOOKUP(B764,[2]taxonomy1!$B:$U,12,FALSE)</f>
        <v>Pterygota</v>
      </c>
      <c r="T764" t="str">
        <f>VLOOKUP(B764,[2]taxonomy1!$B:$U,13,FALSE)</f>
        <v xml:space="preserve"> Neoptera</v>
      </c>
      <c r="U764" t="str">
        <f>VLOOKUP(B764,[2]taxonomy1!$B:$U,14,FALSE)</f>
        <v xml:space="preserve"> Holometabola</v>
      </c>
      <c r="V764" t="str">
        <f>VLOOKUP(B764,[2]taxonomy1!$B:$U,15,FALSE)</f>
        <v xml:space="preserve"> Hymenoptera</v>
      </c>
      <c r="W764" t="str">
        <f>VLOOKUP(B764,[2]taxonomy1!$B:$U,16,FALSE)</f>
        <v xml:space="preserve"> Apocrita</v>
      </c>
    </row>
    <row r="765" spans="1:23" x14ac:dyDescent="0.3">
      <c r="A765" t="s">
        <v>1432</v>
      </c>
      <c r="B765" t="s">
        <v>1433</v>
      </c>
      <c r="C765">
        <v>283</v>
      </c>
      <c r="D765" t="s">
        <v>10</v>
      </c>
      <c r="E765">
        <v>2</v>
      </c>
      <c r="F765">
        <v>276</v>
      </c>
      <c r="G765">
        <v>2735</v>
      </c>
      <c r="H765" t="s">
        <v>11</v>
      </c>
      <c r="I765" t="s">
        <v>10</v>
      </c>
      <c r="J765">
        <f t="shared" si="11"/>
        <v>274</v>
      </c>
      <c r="K765" t="str">
        <f>VLOOKUP(B765,[2]taxonomy1!$B:$U,2,FALSE)</f>
        <v xml:space="preserve"> Lasius niger (Black garden ant).</v>
      </c>
      <c r="L765" t="str">
        <f>VLOOKUP(B765,[2]taxonomy1!$B:$U,4,FALSE)</f>
        <v xml:space="preserve"> NCBI_TaxID=67767 {ECO:0000313|EMBL:KMQ90653.1, ECO:0000313|Proteomes:UP000036403};</v>
      </c>
      <c r="M765" t="str">
        <f>VLOOKUP(B765,[2]taxonomy1!$B:$U,6,FALSE)</f>
        <v>Eukaryota</v>
      </c>
      <c r="N765" t="str">
        <f>VLOOKUP(B765,[2]taxonomy1!$B:$U,7,FALSE)</f>
        <v xml:space="preserve"> Metazoa</v>
      </c>
      <c r="O765" t="str">
        <f>VLOOKUP(B765,[2]taxonomy1!$B:$U,8,FALSE)</f>
        <v xml:space="preserve"> Ecdysozoa</v>
      </c>
      <c r="P765" t="str">
        <f>VLOOKUP(B765,[2]taxonomy1!$B:$U,9,FALSE)</f>
        <v xml:space="preserve"> Arthropoda</v>
      </c>
      <c r="Q765" t="str">
        <f>VLOOKUP(B765,[2]taxonomy1!$B:$U,10,FALSE)</f>
        <v xml:space="preserve"> Hexapoda</v>
      </c>
      <c r="R765" t="str">
        <f>VLOOKUP(B765,[2]taxonomy1!$B:$U,11,FALSE)</f>
        <v xml:space="preserve"> Insecta</v>
      </c>
      <c r="S765" t="str">
        <f>VLOOKUP(B765,[2]taxonomy1!$B:$U,12,FALSE)</f>
        <v>Pterygota</v>
      </c>
      <c r="T765" t="str">
        <f>VLOOKUP(B765,[2]taxonomy1!$B:$U,13,FALSE)</f>
        <v xml:space="preserve"> Neoptera</v>
      </c>
      <c r="U765" t="str">
        <f>VLOOKUP(B765,[2]taxonomy1!$B:$U,14,FALSE)</f>
        <v xml:space="preserve"> Holometabola</v>
      </c>
      <c r="V765" t="str">
        <f>VLOOKUP(B765,[2]taxonomy1!$B:$U,15,FALSE)</f>
        <v xml:space="preserve"> Hymenoptera</v>
      </c>
      <c r="W765" t="str">
        <f>VLOOKUP(B765,[2]taxonomy1!$B:$U,16,FALSE)</f>
        <v xml:space="preserve"> Apocrita</v>
      </c>
    </row>
    <row r="766" spans="1:23" x14ac:dyDescent="0.3">
      <c r="A766" t="s">
        <v>1434</v>
      </c>
      <c r="B766" t="s">
        <v>1435</v>
      </c>
      <c r="C766">
        <v>335</v>
      </c>
      <c r="D766" t="s">
        <v>10</v>
      </c>
      <c r="E766">
        <v>50</v>
      </c>
      <c r="F766">
        <v>329</v>
      </c>
      <c r="G766">
        <v>2735</v>
      </c>
      <c r="H766" t="s">
        <v>11</v>
      </c>
      <c r="I766" t="s">
        <v>10</v>
      </c>
      <c r="J766">
        <f t="shared" si="11"/>
        <v>279</v>
      </c>
      <c r="K766" t="str">
        <f>VLOOKUP(B766,[2]taxonomy1!$B:$U,2,FALSE)</f>
        <v xml:space="preserve"> Lasius niger (Black garden ant).</v>
      </c>
      <c r="L766" t="str">
        <f>VLOOKUP(B766,[2]taxonomy1!$B:$U,4,FALSE)</f>
        <v xml:space="preserve"> NCBI_TaxID=67767 {ECO:0000313|EMBL:KMQ96218.1, ECO:0000313|Proteomes:UP000036403};</v>
      </c>
      <c r="M766" t="str">
        <f>VLOOKUP(B766,[2]taxonomy1!$B:$U,6,FALSE)</f>
        <v>Eukaryota</v>
      </c>
      <c r="N766" t="str">
        <f>VLOOKUP(B766,[2]taxonomy1!$B:$U,7,FALSE)</f>
        <v xml:space="preserve"> Metazoa</v>
      </c>
      <c r="O766" t="str">
        <f>VLOOKUP(B766,[2]taxonomy1!$B:$U,8,FALSE)</f>
        <v xml:space="preserve"> Ecdysozoa</v>
      </c>
      <c r="P766" t="str">
        <f>VLOOKUP(B766,[2]taxonomy1!$B:$U,9,FALSE)</f>
        <v xml:space="preserve"> Arthropoda</v>
      </c>
      <c r="Q766" t="str">
        <f>VLOOKUP(B766,[2]taxonomy1!$B:$U,10,FALSE)</f>
        <v xml:space="preserve"> Hexapoda</v>
      </c>
      <c r="R766" t="str">
        <f>VLOOKUP(B766,[2]taxonomy1!$B:$U,11,FALSE)</f>
        <v xml:space="preserve"> Insecta</v>
      </c>
      <c r="S766" t="str">
        <f>VLOOKUP(B766,[2]taxonomy1!$B:$U,12,FALSE)</f>
        <v>Pterygota</v>
      </c>
      <c r="T766" t="str">
        <f>VLOOKUP(B766,[2]taxonomy1!$B:$U,13,FALSE)</f>
        <v xml:space="preserve"> Neoptera</v>
      </c>
      <c r="U766" t="str">
        <f>VLOOKUP(B766,[2]taxonomy1!$B:$U,14,FALSE)</f>
        <v xml:space="preserve"> Holometabola</v>
      </c>
      <c r="V766" t="str">
        <f>VLOOKUP(B766,[2]taxonomy1!$B:$U,15,FALSE)</f>
        <v xml:space="preserve"> Hymenoptera</v>
      </c>
      <c r="W766" t="str">
        <f>VLOOKUP(B766,[2]taxonomy1!$B:$U,16,FALSE)</f>
        <v xml:space="preserve"> Apocrita</v>
      </c>
    </row>
    <row r="767" spans="1:23" x14ac:dyDescent="0.3">
      <c r="A767" t="s">
        <v>1436</v>
      </c>
      <c r="B767" t="s">
        <v>1437</v>
      </c>
      <c r="C767">
        <v>135</v>
      </c>
      <c r="D767" t="s">
        <v>10</v>
      </c>
      <c r="E767">
        <v>2</v>
      </c>
      <c r="F767">
        <v>135</v>
      </c>
      <c r="G767">
        <v>2735</v>
      </c>
      <c r="H767" t="s">
        <v>11</v>
      </c>
      <c r="I767" t="s">
        <v>10</v>
      </c>
      <c r="J767">
        <f t="shared" si="11"/>
        <v>133</v>
      </c>
      <c r="K767" t="str">
        <f>VLOOKUP(B767,[2]taxonomy1!$B:$U,2,FALSE)</f>
        <v xml:space="preserve"> Lasius niger (Black garden ant).</v>
      </c>
      <c r="L767" t="str">
        <f>VLOOKUP(B767,[2]taxonomy1!$B:$U,4,FALSE)</f>
        <v xml:space="preserve"> NCBI_TaxID=67767 {ECO:0000313|EMBL:KMQ82930.1, ECO:0000313|Proteomes:UP000036403};</v>
      </c>
      <c r="M767" t="str">
        <f>VLOOKUP(B767,[2]taxonomy1!$B:$U,6,FALSE)</f>
        <v>Eukaryota</v>
      </c>
      <c r="N767" t="str">
        <f>VLOOKUP(B767,[2]taxonomy1!$B:$U,7,FALSE)</f>
        <v xml:space="preserve"> Metazoa</v>
      </c>
      <c r="O767" t="str">
        <f>VLOOKUP(B767,[2]taxonomy1!$B:$U,8,FALSE)</f>
        <v xml:space="preserve"> Ecdysozoa</v>
      </c>
      <c r="P767" t="str">
        <f>VLOOKUP(B767,[2]taxonomy1!$B:$U,9,FALSE)</f>
        <v xml:space="preserve"> Arthropoda</v>
      </c>
      <c r="Q767" t="str">
        <f>VLOOKUP(B767,[2]taxonomy1!$B:$U,10,FALSE)</f>
        <v xml:space="preserve"> Hexapoda</v>
      </c>
      <c r="R767" t="str">
        <f>VLOOKUP(B767,[2]taxonomy1!$B:$U,11,FALSE)</f>
        <v xml:space="preserve"> Insecta</v>
      </c>
      <c r="S767" t="str">
        <f>VLOOKUP(B767,[2]taxonomy1!$B:$U,12,FALSE)</f>
        <v>Pterygota</v>
      </c>
      <c r="T767" t="str">
        <f>VLOOKUP(B767,[2]taxonomy1!$B:$U,13,FALSE)</f>
        <v xml:space="preserve"> Neoptera</v>
      </c>
      <c r="U767" t="str">
        <f>VLOOKUP(B767,[2]taxonomy1!$B:$U,14,FALSE)</f>
        <v xml:space="preserve"> Holometabola</v>
      </c>
      <c r="V767" t="str">
        <f>VLOOKUP(B767,[2]taxonomy1!$B:$U,15,FALSE)</f>
        <v xml:space="preserve"> Hymenoptera</v>
      </c>
      <c r="W767" t="str">
        <f>VLOOKUP(B767,[2]taxonomy1!$B:$U,16,FALSE)</f>
        <v xml:space="preserve"> Apocrita</v>
      </c>
    </row>
    <row r="768" spans="1:23" x14ac:dyDescent="0.3">
      <c r="A768" t="s">
        <v>1438</v>
      </c>
      <c r="B768" t="s">
        <v>1439</v>
      </c>
      <c r="C768">
        <v>326</v>
      </c>
      <c r="D768" t="s">
        <v>10</v>
      </c>
      <c r="E768">
        <v>40</v>
      </c>
      <c r="F768">
        <v>320</v>
      </c>
      <c r="G768">
        <v>2735</v>
      </c>
      <c r="H768" t="s">
        <v>11</v>
      </c>
      <c r="I768" t="s">
        <v>10</v>
      </c>
      <c r="J768">
        <f t="shared" si="11"/>
        <v>280</v>
      </c>
      <c r="K768" t="str">
        <f>VLOOKUP(B768,[2]taxonomy1!$B:$U,2,FALSE)</f>
        <v xml:space="preserve"> Lasius niger (Black garden ant).</v>
      </c>
      <c r="L768" t="str">
        <f>VLOOKUP(B768,[2]taxonomy1!$B:$U,4,FALSE)</f>
        <v xml:space="preserve"> NCBI_TaxID=67767 {ECO:0000313|EMBL:KMR04519.1, ECO:0000313|Proteomes:UP000036403};</v>
      </c>
      <c r="M768" t="str">
        <f>VLOOKUP(B768,[2]taxonomy1!$B:$U,6,FALSE)</f>
        <v>Eukaryota</v>
      </c>
      <c r="N768" t="str">
        <f>VLOOKUP(B768,[2]taxonomy1!$B:$U,7,FALSE)</f>
        <v xml:space="preserve"> Metazoa</v>
      </c>
      <c r="O768" t="str">
        <f>VLOOKUP(B768,[2]taxonomy1!$B:$U,8,FALSE)</f>
        <v xml:space="preserve"> Ecdysozoa</v>
      </c>
      <c r="P768" t="str">
        <f>VLOOKUP(B768,[2]taxonomy1!$B:$U,9,FALSE)</f>
        <v xml:space="preserve"> Arthropoda</v>
      </c>
      <c r="Q768" t="str">
        <f>VLOOKUP(B768,[2]taxonomy1!$B:$U,10,FALSE)</f>
        <v xml:space="preserve"> Hexapoda</v>
      </c>
      <c r="R768" t="str">
        <f>VLOOKUP(B768,[2]taxonomy1!$B:$U,11,FALSE)</f>
        <v xml:space="preserve"> Insecta</v>
      </c>
      <c r="S768" t="str">
        <f>VLOOKUP(B768,[2]taxonomy1!$B:$U,12,FALSE)</f>
        <v>Pterygota</v>
      </c>
      <c r="T768" t="str">
        <f>VLOOKUP(B768,[2]taxonomy1!$B:$U,13,FALSE)</f>
        <v xml:space="preserve"> Neoptera</v>
      </c>
      <c r="U768" t="str">
        <f>VLOOKUP(B768,[2]taxonomy1!$B:$U,14,FALSE)</f>
        <v xml:space="preserve"> Holometabola</v>
      </c>
      <c r="V768" t="str">
        <f>VLOOKUP(B768,[2]taxonomy1!$B:$U,15,FALSE)</f>
        <v xml:space="preserve"> Hymenoptera</v>
      </c>
      <c r="W768" t="str">
        <f>VLOOKUP(B768,[2]taxonomy1!$B:$U,16,FALSE)</f>
        <v xml:space="preserve"> Apocrita</v>
      </c>
    </row>
    <row r="769" spans="1:23" x14ac:dyDescent="0.3">
      <c r="A769" t="s">
        <v>1440</v>
      </c>
      <c r="B769" t="s">
        <v>1441</v>
      </c>
      <c r="C769">
        <v>256</v>
      </c>
      <c r="D769" t="s">
        <v>10</v>
      </c>
      <c r="E769">
        <v>1</v>
      </c>
      <c r="F769">
        <v>244</v>
      </c>
      <c r="G769">
        <v>2735</v>
      </c>
      <c r="H769" t="s">
        <v>11</v>
      </c>
      <c r="I769" t="s">
        <v>10</v>
      </c>
      <c r="J769">
        <f t="shared" si="11"/>
        <v>243</v>
      </c>
      <c r="K769" t="str">
        <f>VLOOKUP(B769,[2]taxonomy1!$B:$U,2,FALSE)</f>
        <v xml:space="preserve"> Beta vulgaris subsp. vulgaris.</v>
      </c>
      <c r="L769" t="str">
        <f>VLOOKUP(B769,[2]taxonomy1!$B:$U,4,FALSE)</f>
        <v xml:space="preserve"> NCBI_TaxID=3555 {ECO:0000313|EMBL:KMS94313.1};</v>
      </c>
      <c r="M769" t="str">
        <f>VLOOKUP(B769,[2]taxonomy1!$B:$U,6,FALSE)</f>
        <v>Eukaryota</v>
      </c>
      <c r="N769" t="str">
        <f>VLOOKUP(B769,[2]taxonomy1!$B:$U,7,FALSE)</f>
        <v xml:space="preserve"> Viridiplantae</v>
      </c>
      <c r="O769" t="str">
        <f>VLOOKUP(B769,[2]taxonomy1!$B:$U,8,FALSE)</f>
        <v xml:space="preserve"> Streptophyta</v>
      </c>
      <c r="P769" t="str">
        <f>VLOOKUP(B769,[2]taxonomy1!$B:$U,9,FALSE)</f>
        <v xml:space="preserve"> Embryophyta</v>
      </c>
      <c r="Q769" t="str">
        <f>VLOOKUP(B769,[2]taxonomy1!$B:$U,10,FALSE)</f>
        <v xml:space="preserve"> Tracheophyta</v>
      </c>
      <c r="R769" t="str">
        <f>VLOOKUP(B769,[2]taxonomy1!$B:$U,11,FALSE)</f>
        <v>Spermatophyta</v>
      </c>
      <c r="S769" t="str">
        <f>VLOOKUP(B769,[2]taxonomy1!$B:$U,12,FALSE)</f>
        <v xml:space="preserve"> Magnoliophyta</v>
      </c>
      <c r="T769" t="str">
        <f>VLOOKUP(B769,[2]taxonomy1!$B:$U,13,FALSE)</f>
        <v xml:space="preserve"> eudicotyledons</v>
      </c>
      <c r="U769" t="str">
        <f>VLOOKUP(B769,[2]taxonomy1!$B:$U,14,FALSE)</f>
        <v xml:space="preserve"> Gunneridae</v>
      </c>
      <c r="V769" t="str">
        <f>VLOOKUP(B769,[2]taxonomy1!$B:$U,15,FALSE)</f>
        <v>Pentapetalae</v>
      </c>
      <c r="W769" t="str">
        <f>VLOOKUP(B769,[2]taxonomy1!$B:$U,16,FALSE)</f>
        <v xml:space="preserve"> Caryophyllales</v>
      </c>
    </row>
    <row r="770" spans="1:23" x14ac:dyDescent="0.3">
      <c r="A770" t="s">
        <v>1442</v>
      </c>
      <c r="B770" t="s">
        <v>1443</v>
      </c>
      <c r="C770">
        <v>275</v>
      </c>
      <c r="D770" t="s">
        <v>10</v>
      </c>
      <c r="E770">
        <v>4</v>
      </c>
      <c r="F770">
        <v>268</v>
      </c>
      <c r="G770">
        <v>2735</v>
      </c>
      <c r="H770" t="s">
        <v>11</v>
      </c>
      <c r="I770" t="s">
        <v>10</v>
      </c>
      <c r="J770">
        <f t="shared" si="11"/>
        <v>264</v>
      </c>
      <c r="K770" t="e">
        <f>VLOOKUP(B770,[2]taxonomy1!$B:$U,2,FALSE)</f>
        <v>#N/A</v>
      </c>
      <c r="L770" t="e">
        <f>VLOOKUP(B770,[2]taxonomy1!$B:$U,4,FALSE)</f>
        <v>#N/A</v>
      </c>
      <c r="M770" t="e">
        <f>VLOOKUP(B770,[2]taxonomy1!$B:$U,6,FALSE)</f>
        <v>#N/A</v>
      </c>
      <c r="N770" t="e">
        <f>VLOOKUP(B770,[2]taxonomy1!$B:$U,7,FALSE)</f>
        <v>#N/A</v>
      </c>
      <c r="O770" t="e">
        <f>VLOOKUP(B770,[2]taxonomy1!$B:$U,8,FALSE)</f>
        <v>#N/A</v>
      </c>
      <c r="P770" t="e">
        <f>VLOOKUP(B770,[2]taxonomy1!$B:$U,9,FALSE)</f>
        <v>#N/A</v>
      </c>
      <c r="Q770" t="e">
        <f>VLOOKUP(B770,[2]taxonomy1!$B:$U,10,FALSE)</f>
        <v>#N/A</v>
      </c>
      <c r="R770" t="e">
        <f>VLOOKUP(B770,[2]taxonomy1!$B:$U,11,FALSE)</f>
        <v>#N/A</v>
      </c>
      <c r="S770" t="e">
        <f>VLOOKUP(B770,[2]taxonomy1!$B:$U,12,FALSE)</f>
        <v>#N/A</v>
      </c>
      <c r="T770" t="e">
        <f>VLOOKUP(B770,[2]taxonomy1!$B:$U,13,FALSE)</f>
        <v>#N/A</v>
      </c>
      <c r="U770" t="e">
        <f>VLOOKUP(B770,[2]taxonomy1!$B:$U,14,FALSE)</f>
        <v>#N/A</v>
      </c>
      <c r="V770" t="e">
        <f>VLOOKUP(B770,[2]taxonomy1!$B:$U,15,FALSE)</f>
        <v>#N/A</v>
      </c>
      <c r="W770" t="e">
        <f>VLOOKUP(B770,[2]taxonomy1!$B:$U,16,FALSE)</f>
        <v>#N/A</v>
      </c>
    </row>
    <row r="771" spans="1:23" x14ac:dyDescent="0.3">
      <c r="A771" t="s">
        <v>1444</v>
      </c>
      <c r="B771" t="s">
        <v>1445</v>
      </c>
      <c r="C771">
        <v>272</v>
      </c>
      <c r="D771" t="s">
        <v>10</v>
      </c>
      <c r="E771">
        <v>2</v>
      </c>
      <c r="F771">
        <v>265</v>
      </c>
      <c r="G771">
        <v>2735</v>
      </c>
      <c r="H771" t="s">
        <v>11</v>
      </c>
      <c r="I771" t="s">
        <v>10</v>
      </c>
      <c r="J771">
        <f t="shared" ref="J771:J834" si="12">F771-E771</f>
        <v>263</v>
      </c>
      <c r="K771" t="e">
        <f>VLOOKUP(B771,[2]taxonomy1!$B:$U,2,FALSE)</f>
        <v>#N/A</v>
      </c>
      <c r="L771" t="e">
        <f>VLOOKUP(B771,[2]taxonomy1!$B:$U,4,FALSE)</f>
        <v>#N/A</v>
      </c>
      <c r="M771" t="e">
        <f>VLOOKUP(B771,[2]taxonomy1!$B:$U,6,FALSE)</f>
        <v>#N/A</v>
      </c>
      <c r="N771" t="e">
        <f>VLOOKUP(B771,[2]taxonomy1!$B:$U,7,FALSE)</f>
        <v>#N/A</v>
      </c>
      <c r="O771" t="e">
        <f>VLOOKUP(B771,[2]taxonomy1!$B:$U,8,FALSE)</f>
        <v>#N/A</v>
      </c>
      <c r="P771" t="e">
        <f>VLOOKUP(B771,[2]taxonomy1!$B:$U,9,FALSE)</f>
        <v>#N/A</v>
      </c>
      <c r="Q771" t="e">
        <f>VLOOKUP(B771,[2]taxonomy1!$B:$U,10,FALSE)</f>
        <v>#N/A</v>
      </c>
      <c r="R771" t="e">
        <f>VLOOKUP(B771,[2]taxonomy1!$B:$U,11,FALSE)</f>
        <v>#N/A</v>
      </c>
      <c r="S771" t="e">
        <f>VLOOKUP(B771,[2]taxonomy1!$B:$U,12,FALSE)</f>
        <v>#N/A</v>
      </c>
      <c r="T771" t="e">
        <f>VLOOKUP(B771,[2]taxonomy1!$B:$U,13,FALSE)</f>
        <v>#N/A</v>
      </c>
      <c r="U771" t="e">
        <f>VLOOKUP(B771,[2]taxonomy1!$B:$U,14,FALSE)</f>
        <v>#N/A</v>
      </c>
      <c r="V771" t="e">
        <f>VLOOKUP(B771,[2]taxonomy1!$B:$U,15,FALSE)</f>
        <v>#N/A</v>
      </c>
      <c r="W771" t="e">
        <f>VLOOKUP(B771,[2]taxonomy1!$B:$U,16,FALSE)</f>
        <v>#N/A</v>
      </c>
    </row>
    <row r="772" spans="1:23" x14ac:dyDescent="0.3">
      <c r="A772" t="s">
        <v>1446</v>
      </c>
      <c r="B772" t="s">
        <v>1447</v>
      </c>
      <c r="C772">
        <v>311</v>
      </c>
      <c r="D772" t="s">
        <v>10</v>
      </c>
      <c r="E772">
        <v>32</v>
      </c>
      <c r="F772">
        <v>304</v>
      </c>
      <c r="G772">
        <v>2735</v>
      </c>
      <c r="H772" t="s">
        <v>11</v>
      </c>
      <c r="I772" t="s">
        <v>10</v>
      </c>
      <c r="J772">
        <f t="shared" si="12"/>
        <v>272</v>
      </c>
      <c r="K772" t="e">
        <f>VLOOKUP(B772,[2]taxonomy1!$B:$U,2,FALSE)</f>
        <v>#N/A</v>
      </c>
      <c r="L772" t="e">
        <f>VLOOKUP(B772,[2]taxonomy1!$B:$U,4,FALSE)</f>
        <v>#N/A</v>
      </c>
      <c r="M772" t="e">
        <f>VLOOKUP(B772,[2]taxonomy1!$B:$U,6,FALSE)</f>
        <v>#N/A</v>
      </c>
      <c r="N772" t="e">
        <f>VLOOKUP(B772,[2]taxonomy1!$B:$U,7,FALSE)</f>
        <v>#N/A</v>
      </c>
      <c r="O772" t="e">
        <f>VLOOKUP(B772,[2]taxonomy1!$B:$U,8,FALSE)</f>
        <v>#N/A</v>
      </c>
      <c r="P772" t="e">
        <f>VLOOKUP(B772,[2]taxonomy1!$B:$U,9,FALSE)</f>
        <v>#N/A</v>
      </c>
      <c r="Q772" t="e">
        <f>VLOOKUP(B772,[2]taxonomy1!$B:$U,10,FALSE)</f>
        <v>#N/A</v>
      </c>
      <c r="R772" t="e">
        <f>VLOOKUP(B772,[2]taxonomy1!$B:$U,11,FALSE)</f>
        <v>#N/A</v>
      </c>
      <c r="S772" t="e">
        <f>VLOOKUP(B772,[2]taxonomy1!$B:$U,12,FALSE)</f>
        <v>#N/A</v>
      </c>
      <c r="T772" t="e">
        <f>VLOOKUP(B772,[2]taxonomy1!$B:$U,13,FALSE)</f>
        <v>#N/A</v>
      </c>
      <c r="U772" t="e">
        <f>VLOOKUP(B772,[2]taxonomy1!$B:$U,14,FALSE)</f>
        <v>#N/A</v>
      </c>
      <c r="V772" t="e">
        <f>VLOOKUP(B772,[2]taxonomy1!$B:$U,15,FALSE)</f>
        <v>#N/A</v>
      </c>
      <c r="W772" t="e">
        <f>VLOOKUP(B772,[2]taxonomy1!$B:$U,16,FALSE)</f>
        <v>#N/A</v>
      </c>
    </row>
    <row r="773" spans="1:23" x14ac:dyDescent="0.3">
      <c r="A773" t="s">
        <v>1448</v>
      </c>
      <c r="B773" t="s">
        <v>1449</v>
      </c>
      <c r="C773">
        <v>276</v>
      </c>
      <c r="D773" t="s">
        <v>10</v>
      </c>
      <c r="E773">
        <v>4</v>
      </c>
      <c r="F773">
        <v>269</v>
      </c>
      <c r="G773">
        <v>2735</v>
      </c>
      <c r="H773" t="s">
        <v>11</v>
      </c>
      <c r="I773" t="s">
        <v>10</v>
      </c>
      <c r="J773">
        <f t="shared" si="12"/>
        <v>265</v>
      </c>
      <c r="K773" t="e">
        <f>VLOOKUP(B773,[2]taxonomy1!$B:$U,2,FALSE)</f>
        <v>#N/A</v>
      </c>
      <c r="L773" t="e">
        <f>VLOOKUP(B773,[2]taxonomy1!$B:$U,4,FALSE)</f>
        <v>#N/A</v>
      </c>
      <c r="M773" t="e">
        <f>VLOOKUP(B773,[2]taxonomy1!$B:$U,6,FALSE)</f>
        <v>#N/A</v>
      </c>
      <c r="N773" t="e">
        <f>VLOOKUP(B773,[2]taxonomy1!$B:$U,7,FALSE)</f>
        <v>#N/A</v>
      </c>
      <c r="O773" t="e">
        <f>VLOOKUP(B773,[2]taxonomy1!$B:$U,8,FALSE)</f>
        <v>#N/A</v>
      </c>
      <c r="P773" t="e">
        <f>VLOOKUP(B773,[2]taxonomy1!$B:$U,9,FALSE)</f>
        <v>#N/A</v>
      </c>
      <c r="Q773" t="e">
        <f>VLOOKUP(B773,[2]taxonomy1!$B:$U,10,FALSE)</f>
        <v>#N/A</v>
      </c>
      <c r="R773" t="e">
        <f>VLOOKUP(B773,[2]taxonomy1!$B:$U,11,FALSE)</f>
        <v>#N/A</v>
      </c>
      <c r="S773" t="e">
        <f>VLOOKUP(B773,[2]taxonomy1!$B:$U,12,FALSE)</f>
        <v>#N/A</v>
      </c>
      <c r="T773" t="e">
        <f>VLOOKUP(B773,[2]taxonomy1!$B:$U,13,FALSE)</f>
        <v>#N/A</v>
      </c>
      <c r="U773" t="e">
        <f>VLOOKUP(B773,[2]taxonomy1!$B:$U,14,FALSE)</f>
        <v>#N/A</v>
      </c>
      <c r="V773" t="e">
        <f>VLOOKUP(B773,[2]taxonomy1!$B:$U,15,FALSE)</f>
        <v>#N/A</v>
      </c>
      <c r="W773" t="e">
        <f>VLOOKUP(B773,[2]taxonomy1!$B:$U,16,FALSE)</f>
        <v>#N/A</v>
      </c>
    </row>
    <row r="774" spans="1:23" x14ac:dyDescent="0.3">
      <c r="A774" t="s">
        <v>1450</v>
      </c>
      <c r="B774" t="s">
        <v>1451</v>
      </c>
      <c r="C774">
        <v>276</v>
      </c>
      <c r="D774" t="s">
        <v>10</v>
      </c>
      <c r="E774">
        <v>4</v>
      </c>
      <c r="F774">
        <v>269</v>
      </c>
      <c r="G774">
        <v>2735</v>
      </c>
      <c r="H774" t="s">
        <v>11</v>
      </c>
      <c r="I774" t="s">
        <v>10</v>
      </c>
      <c r="J774">
        <f t="shared" si="12"/>
        <v>265</v>
      </c>
      <c r="K774" t="e">
        <f>VLOOKUP(B774,[2]taxonomy1!$B:$U,2,FALSE)</f>
        <v>#N/A</v>
      </c>
      <c r="L774" t="e">
        <f>VLOOKUP(B774,[2]taxonomy1!$B:$U,4,FALSE)</f>
        <v>#N/A</v>
      </c>
      <c r="M774" t="e">
        <f>VLOOKUP(B774,[2]taxonomy1!$B:$U,6,FALSE)</f>
        <v>#N/A</v>
      </c>
      <c r="N774" t="e">
        <f>VLOOKUP(B774,[2]taxonomy1!$B:$U,7,FALSE)</f>
        <v>#N/A</v>
      </c>
      <c r="O774" t="e">
        <f>VLOOKUP(B774,[2]taxonomy1!$B:$U,8,FALSE)</f>
        <v>#N/A</v>
      </c>
      <c r="P774" t="e">
        <f>VLOOKUP(B774,[2]taxonomy1!$B:$U,9,FALSE)</f>
        <v>#N/A</v>
      </c>
      <c r="Q774" t="e">
        <f>VLOOKUP(B774,[2]taxonomy1!$B:$U,10,FALSE)</f>
        <v>#N/A</v>
      </c>
      <c r="R774" t="e">
        <f>VLOOKUP(B774,[2]taxonomy1!$B:$U,11,FALSE)</f>
        <v>#N/A</v>
      </c>
      <c r="S774" t="e">
        <f>VLOOKUP(B774,[2]taxonomy1!$B:$U,12,FALSE)</f>
        <v>#N/A</v>
      </c>
      <c r="T774" t="e">
        <f>VLOOKUP(B774,[2]taxonomy1!$B:$U,13,FALSE)</f>
        <v>#N/A</v>
      </c>
      <c r="U774" t="e">
        <f>VLOOKUP(B774,[2]taxonomy1!$B:$U,14,FALSE)</f>
        <v>#N/A</v>
      </c>
      <c r="V774" t="e">
        <f>VLOOKUP(B774,[2]taxonomy1!$B:$U,15,FALSE)</f>
        <v>#N/A</v>
      </c>
      <c r="W774" t="e">
        <f>VLOOKUP(B774,[2]taxonomy1!$B:$U,16,FALSE)</f>
        <v>#N/A</v>
      </c>
    </row>
    <row r="775" spans="1:23" x14ac:dyDescent="0.3">
      <c r="A775" t="s">
        <v>1452</v>
      </c>
      <c r="B775" t="s">
        <v>1453</v>
      </c>
      <c r="C775">
        <v>276</v>
      </c>
      <c r="D775" t="s">
        <v>10</v>
      </c>
      <c r="E775">
        <v>4</v>
      </c>
      <c r="F775">
        <v>269</v>
      </c>
      <c r="G775">
        <v>2735</v>
      </c>
      <c r="H775" t="s">
        <v>11</v>
      </c>
      <c r="I775" t="s">
        <v>10</v>
      </c>
      <c r="J775">
        <f t="shared" si="12"/>
        <v>265</v>
      </c>
      <c r="K775" t="e">
        <f>VLOOKUP(B775,[2]taxonomy1!$B:$U,2,FALSE)</f>
        <v>#N/A</v>
      </c>
      <c r="L775" t="e">
        <f>VLOOKUP(B775,[2]taxonomy1!$B:$U,4,FALSE)</f>
        <v>#N/A</v>
      </c>
      <c r="M775" t="e">
        <f>VLOOKUP(B775,[2]taxonomy1!$B:$U,6,FALSE)</f>
        <v>#N/A</v>
      </c>
      <c r="N775" t="e">
        <f>VLOOKUP(B775,[2]taxonomy1!$B:$U,7,FALSE)</f>
        <v>#N/A</v>
      </c>
      <c r="O775" t="e">
        <f>VLOOKUP(B775,[2]taxonomy1!$B:$U,8,FALSE)</f>
        <v>#N/A</v>
      </c>
      <c r="P775" t="e">
        <f>VLOOKUP(B775,[2]taxonomy1!$B:$U,9,FALSE)</f>
        <v>#N/A</v>
      </c>
      <c r="Q775" t="e">
        <f>VLOOKUP(B775,[2]taxonomy1!$B:$U,10,FALSE)</f>
        <v>#N/A</v>
      </c>
      <c r="R775" t="e">
        <f>VLOOKUP(B775,[2]taxonomy1!$B:$U,11,FALSE)</f>
        <v>#N/A</v>
      </c>
      <c r="S775" t="e">
        <f>VLOOKUP(B775,[2]taxonomy1!$B:$U,12,FALSE)</f>
        <v>#N/A</v>
      </c>
      <c r="T775" t="e">
        <f>VLOOKUP(B775,[2]taxonomy1!$B:$U,13,FALSE)</f>
        <v>#N/A</v>
      </c>
      <c r="U775" t="e">
        <f>VLOOKUP(B775,[2]taxonomy1!$B:$U,14,FALSE)</f>
        <v>#N/A</v>
      </c>
      <c r="V775" t="e">
        <f>VLOOKUP(B775,[2]taxonomy1!$B:$U,15,FALSE)</f>
        <v>#N/A</v>
      </c>
      <c r="W775" t="e">
        <f>VLOOKUP(B775,[2]taxonomy1!$B:$U,16,FALSE)</f>
        <v>#N/A</v>
      </c>
    </row>
    <row r="776" spans="1:23" x14ac:dyDescent="0.3">
      <c r="A776" t="s">
        <v>1454</v>
      </c>
      <c r="B776" t="s">
        <v>1455</v>
      </c>
      <c r="C776">
        <v>284</v>
      </c>
      <c r="D776" t="s">
        <v>10</v>
      </c>
      <c r="E776">
        <v>3</v>
      </c>
      <c r="F776">
        <v>277</v>
      </c>
      <c r="G776">
        <v>2735</v>
      </c>
      <c r="H776" t="s">
        <v>11</v>
      </c>
      <c r="I776" t="s">
        <v>10</v>
      </c>
      <c r="J776">
        <f t="shared" si="12"/>
        <v>274</v>
      </c>
      <c r="K776" t="str">
        <f>VLOOKUP(B776,[2]taxonomy1!$B:$U,2,FALSE)</f>
        <v xml:space="preserve"> Coccidioides immitis RMSCC 3703.</v>
      </c>
      <c r="L776" t="str">
        <f>VLOOKUP(B776,[2]taxonomy1!$B:$U,4,FALSE)</f>
        <v xml:space="preserve"> NCBI_TaxID=454286 {ECO:0000313|EMBL:KMU72354.1, ECO:0000313|Proteomes:UP000054559};</v>
      </c>
      <c r="M776" t="str">
        <f>VLOOKUP(B776,[2]taxonomy1!$B:$U,6,FALSE)</f>
        <v>Eukaryota</v>
      </c>
      <c r="N776" t="str">
        <f>VLOOKUP(B776,[2]taxonomy1!$B:$U,7,FALSE)</f>
        <v xml:space="preserve"> Fungi</v>
      </c>
      <c r="O776" t="str">
        <f>VLOOKUP(B776,[2]taxonomy1!$B:$U,8,FALSE)</f>
        <v xml:space="preserve"> Dikarya</v>
      </c>
      <c r="P776" t="str">
        <f>VLOOKUP(B776,[2]taxonomy1!$B:$U,9,FALSE)</f>
        <v xml:space="preserve"> Ascomycota</v>
      </c>
      <c r="Q776" t="str">
        <f>VLOOKUP(B776,[2]taxonomy1!$B:$U,10,FALSE)</f>
        <v xml:space="preserve"> Pezizomycotina</v>
      </c>
      <c r="R776" t="str">
        <f>VLOOKUP(B776,[2]taxonomy1!$B:$U,11,FALSE)</f>
        <v xml:space="preserve"> Eurotiomycetes</v>
      </c>
      <c r="S776" t="str">
        <f>VLOOKUP(B776,[2]taxonomy1!$B:$U,12,FALSE)</f>
        <v>Eurotiomycetidae</v>
      </c>
      <c r="T776" t="str">
        <f>VLOOKUP(B776,[2]taxonomy1!$B:$U,13,FALSE)</f>
        <v xml:space="preserve"> Onygenales</v>
      </c>
      <c r="U776" t="str">
        <f>VLOOKUP(B776,[2]taxonomy1!$B:$U,14,FALSE)</f>
        <v xml:space="preserve"> Onygenales incertae sedis</v>
      </c>
      <c r="V776" t="str">
        <f>VLOOKUP(B776,[2]taxonomy1!$B:$U,15,FALSE)</f>
        <v xml:space="preserve"> Coccidioides.</v>
      </c>
      <c r="W776">
        <f>VLOOKUP(B776,[2]taxonomy1!$B:$U,16,FALSE)</f>
        <v>0</v>
      </c>
    </row>
    <row r="777" spans="1:23" x14ac:dyDescent="0.3">
      <c r="A777" t="s">
        <v>1456</v>
      </c>
      <c r="B777" t="s">
        <v>1457</v>
      </c>
      <c r="C777">
        <v>79</v>
      </c>
      <c r="D777" t="s">
        <v>10</v>
      </c>
      <c r="E777">
        <v>3</v>
      </c>
      <c r="F777">
        <v>74</v>
      </c>
      <c r="G777">
        <v>2735</v>
      </c>
      <c r="H777" t="s">
        <v>11</v>
      </c>
      <c r="I777" t="s">
        <v>10</v>
      </c>
      <c r="J777">
        <f t="shared" si="12"/>
        <v>71</v>
      </c>
      <c r="K777" t="str">
        <f>VLOOKUP(B777,[2]taxonomy1!$B:$U,2,FALSE)</f>
        <v xml:space="preserve"> Coccidioides immitis H538.4.</v>
      </c>
      <c r="L777" t="str">
        <f>VLOOKUP(B777,[2]taxonomy1!$B:$U,4,FALSE)</f>
        <v xml:space="preserve"> NCBI_TaxID=396776 {ECO:0000313|EMBL:KMU87206.1, ECO:0000313|Proteomes:UP000054563};</v>
      </c>
      <c r="M777" t="str">
        <f>VLOOKUP(B777,[2]taxonomy1!$B:$U,6,FALSE)</f>
        <v>Eukaryota</v>
      </c>
      <c r="N777" t="str">
        <f>VLOOKUP(B777,[2]taxonomy1!$B:$U,7,FALSE)</f>
        <v xml:space="preserve"> Fungi</v>
      </c>
      <c r="O777" t="str">
        <f>VLOOKUP(B777,[2]taxonomy1!$B:$U,8,FALSE)</f>
        <v xml:space="preserve"> Dikarya</v>
      </c>
      <c r="P777" t="str">
        <f>VLOOKUP(B777,[2]taxonomy1!$B:$U,9,FALSE)</f>
        <v xml:space="preserve"> Ascomycota</v>
      </c>
      <c r="Q777" t="str">
        <f>VLOOKUP(B777,[2]taxonomy1!$B:$U,10,FALSE)</f>
        <v xml:space="preserve"> Pezizomycotina</v>
      </c>
      <c r="R777" t="str">
        <f>VLOOKUP(B777,[2]taxonomy1!$B:$U,11,FALSE)</f>
        <v xml:space="preserve"> Eurotiomycetes</v>
      </c>
      <c r="S777" t="str">
        <f>VLOOKUP(B777,[2]taxonomy1!$B:$U,12,FALSE)</f>
        <v>Eurotiomycetidae</v>
      </c>
      <c r="T777" t="str">
        <f>VLOOKUP(B777,[2]taxonomy1!$B:$U,13,FALSE)</f>
        <v xml:space="preserve"> Onygenales</v>
      </c>
      <c r="U777" t="str">
        <f>VLOOKUP(B777,[2]taxonomy1!$B:$U,14,FALSE)</f>
        <v xml:space="preserve"> Onygenales incertae sedis</v>
      </c>
      <c r="V777" t="str">
        <f>VLOOKUP(B777,[2]taxonomy1!$B:$U,15,FALSE)</f>
        <v xml:space="preserve"> Coccidioides.</v>
      </c>
      <c r="W777">
        <f>VLOOKUP(B777,[2]taxonomy1!$B:$U,16,FALSE)</f>
        <v>0</v>
      </c>
    </row>
    <row r="778" spans="1:23" x14ac:dyDescent="0.3">
      <c r="A778" t="s">
        <v>1458</v>
      </c>
      <c r="B778" t="s">
        <v>1459</v>
      </c>
      <c r="C778">
        <v>355</v>
      </c>
      <c r="D778" t="s">
        <v>10</v>
      </c>
      <c r="E778">
        <v>38</v>
      </c>
      <c r="F778">
        <v>326</v>
      </c>
      <c r="G778">
        <v>2735</v>
      </c>
      <c r="H778" t="s">
        <v>11</v>
      </c>
      <c r="I778" t="s">
        <v>10</v>
      </c>
      <c r="J778">
        <f t="shared" si="12"/>
        <v>288</v>
      </c>
      <c r="K778" t="str">
        <f>VLOOKUP(B778,[2]taxonomy1!$B:$U,2,FALSE)</f>
        <v xml:space="preserve"> Coccidioides immitis H538.4.</v>
      </c>
      <c r="L778" t="str">
        <f>VLOOKUP(B778,[2]taxonomy1!$B:$U,4,FALSE)</f>
        <v xml:space="preserve"> NCBI_TaxID=396776 {ECO:0000313|EMBL:KMU89247.1, ECO:0000313|Proteomes:UP000054563};</v>
      </c>
      <c r="M778" t="str">
        <f>VLOOKUP(B778,[2]taxonomy1!$B:$U,6,FALSE)</f>
        <v>Eukaryota</v>
      </c>
      <c r="N778" t="str">
        <f>VLOOKUP(B778,[2]taxonomy1!$B:$U,7,FALSE)</f>
        <v xml:space="preserve"> Fungi</v>
      </c>
      <c r="O778" t="str">
        <f>VLOOKUP(B778,[2]taxonomy1!$B:$U,8,FALSE)</f>
        <v xml:space="preserve"> Dikarya</v>
      </c>
      <c r="P778" t="str">
        <f>VLOOKUP(B778,[2]taxonomy1!$B:$U,9,FALSE)</f>
        <v xml:space="preserve"> Ascomycota</v>
      </c>
      <c r="Q778" t="str">
        <f>VLOOKUP(B778,[2]taxonomy1!$B:$U,10,FALSE)</f>
        <v xml:space="preserve"> Pezizomycotina</v>
      </c>
      <c r="R778" t="str">
        <f>VLOOKUP(B778,[2]taxonomy1!$B:$U,11,FALSE)</f>
        <v xml:space="preserve"> Eurotiomycetes</v>
      </c>
      <c r="S778" t="str">
        <f>VLOOKUP(B778,[2]taxonomy1!$B:$U,12,FALSE)</f>
        <v>Eurotiomycetidae</v>
      </c>
      <c r="T778" t="str">
        <f>VLOOKUP(B778,[2]taxonomy1!$B:$U,13,FALSE)</f>
        <v xml:space="preserve"> Onygenales</v>
      </c>
      <c r="U778" t="str">
        <f>VLOOKUP(B778,[2]taxonomy1!$B:$U,14,FALSE)</f>
        <v xml:space="preserve"> Onygenales incertae sedis</v>
      </c>
      <c r="V778" t="str">
        <f>VLOOKUP(B778,[2]taxonomy1!$B:$U,15,FALSE)</f>
        <v xml:space="preserve"> Coccidioides.</v>
      </c>
      <c r="W778">
        <f>VLOOKUP(B778,[2]taxonomy1!$B:$U,16,FALSE)</f>
        <v>0</v>
      </c>
    </row>
    <row r="779" spans="1:23" x14ac:dyDescent="0.3">
      <c r="A779" t="s">
        <v>1460</v>
      </c>
      <c r="B779" t="s">
        <v>1461</v>
      </c>
      <c r="C779">
        <v>355</v>
      </c>
      <c r="D779" t="s">
        <v>10</v>
      </c>
      <c r="E779">
        <v>38</v>
      </c>
      <c r="F779">
        <v>326</v>
      </c>
      <c r="G779">
        <v>2735</v>
      </c>
      <c r="H779" t="s">
        <v>11</v>
      </c>
      <c r="I779" t="s">
        <v>10</v>
      </c>
      <c r="J779">
        <f t="shared" si="12"/>
        <v>288</v>
      </c>
      <c r="K779" t="str">
        <f>VLOOKUP(B779,[2]taxonomy1!$B:$U,2,FALSE)</f>
        <v xml:space="preserve"> Coccidioides immitis RMSCC 3703.</v>
      </c>
      <c r="L779" t="str">
        <f>VLOOKUP(B779,[2]taxonomy1!$B:$U,4,FALSE)</f>
        <v xml:space="preserve"> NCBI_TaxID=454286 {ECO:0000313|EMBL:KMU78547.1, ECO:0000313|Proteomes:UP000054559};</v>
      </c>
      <c r="M779" t="str">
        <f>VLOOKUP(B779,[2]taxonomy1!$B:$U,6,FALSE)</f>
        <v>Eukaryota</v>
      </c>
      <c r="N779" t="str">
        <f>VLOOKUP(B779,[2]taxonomy1!$B:$U,7,FALSE)</f>
        <v xml:space="preserve"> Fungi</v>
      </c>
      <c r="O779" t="str">
        <f>VLOOKUP(B779,[2]taxonomy1!$B:$U,8,FALSE)</f>
        <v xml:space="preserve"> Dikarya</v>
      </c>
      <c r="P779" t="str">
        <f>VLOOKUP(B779,[2]taxonomy1!$B:$U,9,FALSE)</f>
        <v xml:space="preserve"> Ascomycota</v>
      </c>
      <c r="Q779" t="str">
        <f>VLOOKUP(B779,[2]taxonomy1!$B:$U,10,FALSE)</f>
        <v xml:space="preserve"> Pezizomycotina</v>
      </c>
      <c r="R779" t="str">
        <f>VLOOKUP(B779,[2]taxonomy1!$B:$U,11,FALSE)</f>
        <v xml:space="preserve"> Eurotiomycetes</v>
      </c>
      <c r="S779" t="str">
        <f>VLOOKUP(B779,[2]taxonomy1!$B:$U,12,FALSE)</f>
        <v>Eurotiomycetidae</v>
      </c>
      <c r="T779" t="str">
        <f>VLOOKUP(B779,[2]taxonomy1!$B:$U,13,FALSE)</f>
        <v xml:space="preserve"> Onygenales</v>
      </c>
      <c r="U779" t="str">
        <f>VLOOKUP(B779,[2]taxonomy1!$B:$U,14,FALSE)</f>
        <v xml:space="preserve"> Onygenales incertae sedis</v>
      </c>
      <c r="V779" t="str">
        <f>VLOOKUP(B779,[2]taxonomy1!$B:$U,15,FALSE)</f>
        <v xml:space="preserve"> Coccidioides.</v>
      </c>
      <c r="W779">
        <f>VLOOKUP(B779,[2]taxonomy1!$B:$U,16,FALSE)</f>
        <v>0</v>
      </c>
    </row>
    <row r="780" spans="1:23" x14ac:dyDescent="0.3">
      <c r="A780" t="s">
        <v>1462</v>
      </c>
      <c r="B780" t="s">
        <v>1463</v>
      </c>
      <c r="C780">
        <v>262</v>
      </c>
      <c r="D780" t="s">
        <v>10</v>
      </c>
      <c r="E780">
        <v>4</v>
      </c>
      <c r="F780">
        <v>134</v>
      </c>
      <c r="G780">
        <v>2735</v>
      </c>
      <c r="H780" t="s">
        <v>11</v>
      </c>
      <c r="I780" t="s">
        <v>10</v>
      </c>
      <c r="J780">
        <f t="shared" si="12"/>
        <v>130</v>
      </c>
      <c r="K780" t="str">
        <f>VLOOKUP(B780,[2]taxonomy1!$B:$U,2,FALSE)</f>
        <v xml:space="preserve"> Brugia malayi (Filarial nematode worm).</v>
      </c>
      <c r="L780" t="str">
        <f>VLOOKUP(B780,[2]taxonomy1!$B:$U,4,FALSE)</f>
        <v xml:space="preserve"> NCBI_TaxID=6279 {ECO:0000313|EMBL:CDP92897.1};</v>
      </c>
      <c r="M780" t="str">
        <f>VLOOKUP(B780,[2]taxonomy1!$B:$U,6,FALSE)</f>
        <v>Eukaryota</v>
      </c>
      <c r="N780" t="str">
        <f>VLOOKUP(B780,[2]taxonomy1!$B:$U,7,FALSE)</f>
        <v xml:space="preserve"> Metazoa</v>
      </c>
      <c r="O780" t="str">
        <f>VLOOKUP(B780,[2]taxonomy1!$B:$U,8,FALSE)</f>
        <v xml:space="preserve"> Ecdysozoa</v>
      </c>
      <c r="P780" t="str">
        <f>VLOOKUP(B780,[2]taxonomy1!$B:$U,9,FALSE)</f>
        <v xml:space="preserve"> Nematoda</v>
      </c>
      <c r="Q780" t="str">
        <f>VLOOKUP(B780,[2]taxonomy1!$B:$U,10,FALSE)</f>
        <v xml:space="preserve"> Chromadorea</v>
      </c>
      <c r="R780" t="str">
        <f>VLOOKUP(B780,[2]taxonomy1!$B:$U,11,FALSE)</f>
        <v xml:space="preserve"> Spirurida</v>
      </c>
      <c r="S780" t="str">
        <f>VLOOKUP(B780,[2]taxonomy1!$B:$U,12,FALSE)</f>
        <v>Spiruromorpha</v>
      </c>
      <c r="T780" t="str">
        <f>VLOOKUP(B780,[2]taxonomy1!$B:$U,13,FALSE)</f>
        <v xml:space="preserve"> Filarioidea</v>
      </c>
      <c r="U780" t="str">
        <f>VLOOKUP(B780,[2]taxonomy1!$B:$U,14,FALSE)</f>
        <v xml:space="preserve"> Onchocercidae</v>
      </c>
      <c r="V780" t="str">
        <f>VLOOKUP(B780,[2]taxonomy1!$B:$U,15,FALSE)</f>
        <v xml:space="preserve"> Brugia.</v>
      </c>
      <c r="W780">
        <f>VLOOKUP(B780,[2]taxonomy1!$B:$U,16,FALSE)</f>
        <v>0</v>
      </c>
    </row>
    <row r="781" spans="1:23" x14ac:dyDescent="0.3">
      <c r="A781" t="s">
        <v>1462</v>
      </c>
      <c r="B781" t="s">
        <v>1463</v>
      </c>
      <c r="C781">
        <v>262</v>
      </c>
      <c r="D781" t="s">
        <v>10</v>
      </c>
      <c r="E781">
        <v>136</v>
      </c>
      <c r="F781">
        <v>253</v>
      </c>
      <c r="G781">
        <v>2735</v>
      </c>
      <c r="H781" t="s">
        <v>11</v>
      </c>
      <c r="I781" t="s">
        <v>10</v>
      </c>
      <c r="J781">
        <f t="shared" si="12"/>
        <v>117</v>
      </c>
      <c r="K781" t="str">
        <f>VLOOKUP(B781,[2]taxonomy1!$B:$U,2,FALSE)</f>
        <v xml:space="preserve"> Brugia malayi (Filarial nematode worm).</v>
      </c>
      <c r="L781" t="str">
        <f>VLOOKUP(B781,[2]taxonomy1!$B:$U,4,FALSE)</f>
        <v xml:space="preserve"> NCBI_TaxID=6279 {ECO:0000313|EMBL:CDP92897.1};</v>
      </c>
      <c r="M781" t="str">
        <f>VLOOKUP(B781,[2]taxonomy1!$B:$U,6,FALSE)</f>
        <v>Eukaryota</v>
      </c>
      <c r="N781" t="str">
        <f>VLOOKUP(B781,[2]taxonomy1!$B:$U,7,FALSE)</f>
        <v xml:space="preserve"> Metazoa</v>
      </c>
      <c r="O781" t="str">
        <f>VLOOKUP(B781,[2]taxonomy1!$B:$U,8,FALSE)</f>
        <v xml:space="preserve"> Ecdysozoa</v>
      </c>
      <c r="P781" t="str">
        <f>VLOOKUP(B781,[2]taxonomy1!$B:$U,9,FALSE)</f>
        <v xml:space="preserve"> Nematoda</v>
      </c>
      <c r="Q781" t="str">
        <f>VLOOKUP(B781,[2]taxonomy1!$B:$U,10,FALSE)</f>
        <v xml:space="preserve"> Chromadorea</v>
      </c>
      <c r="R781" t="str">
        <f>VLOOKUP(B781,[2]taxonomy1!$B:$U,11,FALSE)</f>
        <v xml:space="preserve"> Spirurida</v>
      </c>
      <c r="S781" t="str">
        <f>VLOOKUP(B781,[2]taxonomy1!$B:$U,12,FALSE)</f>
        <v>Spiruromorpha</v>
      </c>
      <c r="T781" t="str">
        <f>VLOOKUP(B781,[2]taxonomy1!$B:$U,13,FALSE)</f>
        <v xml:space="preserve"> Filarioidea</v>
      </c>
      <c r="U781" t="str">
        <f>VLOOKUP(B781,[2]taxonomy1!$B:$U,14,FALSE)</f>
        <v xml:space="preserve"> Onchocercidae</v>
      </c>
      <c r="V781" t="str">
        <f>VLOOKUP(B781,[2]taxonomy1!$B:$U,15,FALSE)</f>
        <v xml:space="preserve"> Brugia.</v>
      </c>
      <c r="W781">
        <f>VLOOKUP(B781,[2]taxonomy1!$B:$U,16,FALSE)</f>
        <v>0</v>
      </c>
    </row>
    <row r="782" spans="1:23" x14ac:dyDescent="0.3">
      <c r="A782" t="s">
        <v>1464</v>
      </c>
      <c r="B782" t="s">
        <v>1465</v>
      </c>
      <c r="C782">
        <v>280</v>
      </c>
      <c r="D782" t="s">
        <v>10</v>
      </c>
      <c r="E782">
        <v>18</v>
      </c>
      <c r="F782">
        <v>280</v>
      </c>
      <c r="G782">
        <v>2735</v>
      </c>
      <c r="H782" t="s">
        <v>11</v>
      </c>
      <c r="I782" t="s">
        <v>10</v>
      </c>
      <c r="J782">
        <f t="shared" si="12"/>
        <v>262</v>
      </c>
      <c r="K782" t="str">
        <f>VLOOKUP(B782,[2]taxonomy1!$B:$U,2,FALSE)</f>
        <v xml:space="preserve"> Angiostrongylus cantonensis (Rat lungworm).</v>
      </c>
      <c r="L782" t="str">
        <f>VLOOKUP(B782,[2]taxonomy1!$B:$U,4,FALSE)</f>
        <v xml:space="preserve"> NCBI_TaxID=6313 {ECO:0000313|Proteomes:UP000035642, ECO:0000313|WBParaSite:ACAC_0001339901-mRNA-1};</v>
      </c>
      <c r="M782" t="str">
        <f>VLOOKUP(B782,[2]taxonomy1!$B:$U,6,FALSE)</f>
        <v>Eukaryota</v>
      </c>
      <c r="N782" t="str">
        <f>VLOOKUP(B782,[2]taxonomy1!$B:$U,7,FALSE)</f>
        <v xml:space="preserve"> Metazoa</v>
      </c>
      <c r="O782" t="str">
        <f>VLOOKUP(B782,[2]taxonomy1!$B:$U,8,FALSE)</f>
        <v xml:space="preserve"> Ecdysozoa</v>
      </c>
      <c r="P782" t="str">
        <f>VLOOKUP(B782,[2]taxonomy1!$B:$U,9,FALSE)</f>
        <v xml:space="preserve"> Nematoda</v>
      </c>
      <c r="Q782" t="str">
        <f>VLOOKUP(B782,[2]taxonomy1!$B:$U,10,FALSE)</f>
        <v xml:space="preserve"> Chromadorea</v>
      </c>
      <c r="R782" t="str">
        <f>VLOOKUP(B782,[2]taxonomy1!$B:$U,11,FALSE)</f>
        <v xml:space="preserve"> Rhabditida</v>
      </c>
      <c r="S782" t="str">
        <f>VLOOKUP(B782,[2]taxonomy1!$B:$U,12,FALSE)</f>
        <v>Strongylida</v>
      </c>
      <c r="T782" t="str">
        <f>VLOOKUP(B782,[2]taxonomy1!$B:$U,13,FALSE)</f>
        <v xml:space="preserve"> Metastrongyloidea</v>
      </c>
      <c r="U782" t="str">
        <f>VLOOKUP(B782,[2]taxonomy1!$B:$U,14,FALSE)</f>
        <v xml:space="preserve"> Angiostrongylidae</v>
      </c>
      <c r="V782" t="str">
        <f>VLOOKUP(B782,[2]taxonomy1!$B:$U,15,FALSE)</f>
        <v xml:space="preserve"> Angiostrongylus.</v>
      </c>
      <c r="W782">
        <f>VLOOKUP(B782,[2]taxonomy1!$B:$U,16,FALSE)</f>
        <v>0</v>
      </c>
    </row>
    <row r="783" spans="1:23" x14ac:dyDescent="0.3">
      <c r="A783" t="s">
        <v>1466</v>
      </c>
      <c r="B783" t="s">
        <v>1467</v>
      </c>
      <c r="C783">
        <v>282</v>
      </c>
      <c r="D783" t="s">
        <v>10</v>
      </c>
      <c r="E783">
        <v>2</v>
      </c>
      <c r="F783">
        <v>274</v>
      </c>
      <c r="G783">
        <v>2735</v>
      </c>
      <c r="H783" t="s">
        <v>11</v>
      </c>
      <c r="I783" t="s">
        <v>10</v>
      </c>
      <c r="J783">
        <f t="shared" si="12"/>
        <v>272</v>
      </c>
      <c r="K783" t="str">
        <f>VLOOKUP(B783,[2]taxonomy1!$B:$U,2,FALSE)</f>
        <v xml:space="preserve"> Angiostrongylus cantonensis (Rat lungworm).</v>
      </c>
      <c r="L783" t="str">
        <f>VLOOKUP(B783,[2]taxonomy1!$B:$U,4,FALSE)</f>
        <v xml:space="preserve"> NCBI_TaxID=6313 {ECO:0000313|Proteomes:UP000035642, ECO:0000313|WBParaSite:ACAC_0001364101-mRNA-1};</v>
      </c>
      <c r="M783" t="str">
        <f>VLOOKUP(B783,[2]taxonomy1!$B:$U,6,FALSE)</f>
        <v>Eukaryota</v>
      </c>
      <c r="N783" t="str">
        <f>VLOOKUP(B783,[2]taxonomy1!$B:$U,7,FALSE)</f>
        <v xml:space="preserve"> Metazoa</v>
      </c>
      <c r="O783" t="str">
        <f>VLOOKUP(B783,[2]taxonomy1!$B:$U,8,FALSE)</f>
        <v xml:space="preserve"> Ecdysozoa</v>
      </c>
      <c r="P783" t="str">
        <f>VLOOKUP(B783,[2]taxonomy1!$B:$U,9,FALSE)</f>
        <v xml:space="preserve"> Nematoda</v>
      </c>
      <c r="Q783" t="str">
        <f>VLOOKUP(B783,[2]taxonomy1!$B:$U,10,FALSE)</f>
        <v xml:space="preserve"> Chromadorea</v>
      </c>
      <c r="R783" t="str">
        <f>VLOOKUP(B783,[2]taxonomy1!$B:$U,11,FALSE)</f>
        <v xml:space="preserve"> Rhabditida</v>
      </c>
      <c r="S783" t="str">
        <f>VLOOKUP(B783,[2]taxonomy1!$B:$U,12,FALSE)</f>
        <v>Strongylida</v>
      </c>
      <c r="T783" t="str">
        <f>VLOOKUP(B783,[2]taxonomy1!$B:$U,13,FALSE)</f>
        <v xml:space="preserve"> Metastrongyloidea</v>
      </c>
      <c r="U783" t="str">
        <f>VLOOKUP(B783,[2]taxonomy1!$B:$U,14,FALSE)</f>
        <v xml:space="preserve"> Angiostrongylidae</v>
      </c>
      <c r="V783" t="str">
        <f>VLOOKUP(B783,[2]taxonomy1!$B:$U,15,FALSE)</f>
        <v xml:space="preserve"> Angiostrongylus.</v>
      </c>
      <c r="W783">
        <f>VLOOKUP(B783,[2]taxonomy1!$B:$U,16,FALSE)</f>
        <v>0</v>
      </c>
    </row>
    <row r="784" spans="1:23" x14ac:dyDescent="0.3">
      <c r="A784" t="s">
        <v>1468</v>
      </c>
      <c r="B784" t="s">
        <v>1469</v>
      </c>
      <c r="C784">
        <v>308</v>
      </c>
      <c r="D784" t="s">
        <v>10</v>
      </c>
      <c r="E784">
        <v>23</v>
      </c>
      <c r="F784">
        <v>302</v>
      </c>
      <c r="G784">
        <v>2735</v>
      </c>
      <c r="H784" t="s">
        <v>11</v>
      </c>
      <c r="I784" t="s">
        <v>10</v>
      </c>
      <c r="J784">
        <f t="shared" si="12"/>
        <v>279</v>
      </c>
      <c r="K784" t="str">
        <f>VLOOKUP(B784,[2]taxonomy1!$B:$U,2,FALSE)</f>
        <v xml:space="preserve"> Strongyloides stercoralis (Threadworm).</v>
      </c>
      <c r="L784" t="str">
        <f>VLOOKUP(B784,[2]taxonomy1!$B:$U,4,FALSE)</f>
        <v xml:space="preserve"> NCBI_TaxID=6248 {ECO:0000313|Proteomes:UP000035681, ECO:0000313|WBParaSite:SSTP_0000655200.1};</v>
      </c>
      <c r="M784" t="str">
        <f>VLOOKUP(B784,[2]taxonomy1!$B:$U,6,FALSE)</f>
        <v>Eukaryota</v>
      </c>
      <c r="N784" t="str">
        <f>VLOOKUP(B784,[2]taxonomy1!$B:$U,7,FALSE)</f>
        <v xml:space="preserve"> Metazoa</v>
      </c>
      <c r="O784" t="str">
        <f>VLOOKUP(B784,[2]taxonomy1!$B:$U,8,FALSE)</f>
        <v xml:space="preserve"> Ecdysozoa</v>
      </c>
      <c r="P784" t="str">
        <f>VLOOKUP(B784,[2]taxonomy1!$B:$U,9,FALSE)</f>
        <v xml:space="preserve"> Nematoda</v>
      </c>
      <c r="Q784" t="str">
        <f>VLOOKUP(B784,[2]taxonomy1!$B:$U,10,FALSE)</f>
        <v xml:space="preserve"> Chromadorea</v>
      </c>
      <c r="R784" t="str">
        <f>VLOOKUP(B784,[2]taxonomy1!$B:$U,11,FALSE)</f>
        <v xml:space="preserve"> Tylenchida</v>
      </c>
      <c r="S784" t="str">
        <f>VLOOKUP(B784,[2]taxonomy1!$B:$U,12,FALSE)</f>
        <v>Panagrolaimomorpha</v>
      </c>
      <c r="T784" t="str">
        <f>VLOOKUP(B784,[2]taxonomy1!$B:$U,13,FALSE)</f>
        <v xml:space="preserve"> Strongyloidoidea</v>
      </c>
      <c r="U784" t="str">
        <f>VLOOKUP(B784,[2]taxonomy1!$B:$U,14,FALSE)</f>
        <v xml:space="preserve"> Strongyloididae</v>
      </c>
      <c r="V784" t="str">
        <f>VLOOKUP(B784,[2]taxonomy1!$B:$U,15,FALSE)</f>
        <v xml:space="preserve"> Strongyloides.</v>
      </c>
      <c r="W784">
        <f>VLOOKUP(B784,[2]taxonomy1!$B:$U,16,FALSE)</f>
        <v>0</v>
      </c>
    </row>
    <row r="785" spans="1:23" x14ac:dyDescent="0.3">
      <c r="A785" t="s">
        <v>1470</v>
      </c>
      <c r="B785" t="s">
        <v>1471</v>
      </c>
      <c r="C785">
        <v>283</v>
      </c>
      <c r="D785" t="s">
        <v>10</v>
      </c>
      <c r="E785">
        <v>2</v>
      </c>
      <c r="F785">
        <v>276</v>
      </c>
      <c r="G785">
        <v>2735</v>
      </c>
      <c r="H785" t="s">
        <v>11</v>
      </c>
      <c r="I785" t="s">
        <v>10</v>
      </c>
      <c r="J785">
        <f t="shared" si="12"/>
        <v>274</v>
      </c>
      <c r="K785" t="str">
        <f>VLOOKUP(B785,[2]taxonomy1!$B:$U,2,FALSE)</f>
        <v xml:space="preserve"> Strongyloides stercoralis (Threadworm).</v>
      </c>
      <c r="L785" t="str">
        <f>VLOOKUP(B785,[2]taxonomy1!$B:$U,4,FALSE)</f>
        <v xml:space="preserve"> NCBI_TaxID=6248 {ECO:0000313|Proteomes:UP000035681, ECO:0000313|WBParaSite:SSTP_0000960700.1};</v>
      </c>
      <c r="M785" t="str">
        <f>VLOOKUP(B785,[2]taxonomy1!$B:$U,6,FALSE)</f>
        <v>Eukaryota</v>
      </c>
      <c r="N785" t="str">
        <f>VLOOKUP(B785,[2]taxonomy1!$B:$U,7,FALSE)</f>
        <v xml:space="preserve"> Metazoa</v>
      </c>
      <c r="O785" t="str">
        <f>VLOOKUP(B785,[2]taxonomy1!$B:$U,8,FALSE)</f>
        <v xml:space="preserve"> Ecdysozoa</v>
      </c>
      <c r="P785" t="str">
        <f>VLOOKUP(B785,[2]taxonomy1!$B:$U,9,FALSE)</f>
        <v xml:space="preserve"> Nematoda</v>
      </c>
      <c r="Q785" t="str">
        <f>VLOOKUP(B785,[2]taxonomy1!$B:$U,10,FALSE)</f>
        <v xml:space="preserve"> Chromadorea</v>
      </c>
      <c r="R785" t="str">
        <f>VLOOKUP(B785,[2]taxonomy1!$B:$U,11,FALSE)</f>
        <v xml:space="preserve"> Tylenchida</v>
      </c>
      <c r="S785" t="str">
        <f>VLOOKUP(B785,[2]taxonomy1!$B:$U,12,FALSE)</f>
        <v>Panagrolaimomorpha</v>
      </c>
      <c r="T785" t="str">
        <f>VLOOKUP(B785,[2]taxonomy1!$B:$U,13,FALSE)</f>
        <v xml:space="preserve"> Strongyloidoidea</v>
      </c>
      <c r="U785" t="str">
        <f>VLOOKUP(B785,[2]taxonomy1!$B:$U,14,FALSE)</f>
        <v xml:space="preserve"> Strongyloididae</v>
      </c>
      <c r="V785" t="str">
        <f>VLOOKUP(B785,[2]taxonomy1!$B:$U,15,FALSE)</f>
        <v xml:space="preserve"> Strongyloides.</v>
      </c>
      <c r="W785">
        <f>VLOOKUP(B785,[2]taxonomy1!$B:$U,16,FALSE)</f>
        <v>0</v>
      </c>
    </row>
    <row r="786" spans="1:23" x14ac:dyDescent="0.3">
      <c r="A786" t="s">
        <v>1472</v>
      </c>
      <c r="B786" t="s">
        <v>1473</v>
      </c>
      <c r="C786">
        <v>283</v>
      </c>
      <c r="D786" t="s">
        <v>10</v>
      </c>
      <c r="E786">
        <v>3</v>
      </c>
      <c r="F786">
        <v>272</v>
      </c>
      <c r="G786">
        <v>2735</v>
      </c>
      <c r="H786" t="s">
        <v>11</v>
      </c>
      <c r="I786" t="s">
        <v>10</v>
      </c>
      <c r="J786">
        <f t="shared" si="12"/>
        <v>269</v>
      </c>
      <c r="K786" t="str">
        <f>VLOOKUP(B786,[2]taxonomy1!$B:$U,2,FALSE)</f>
        <v xml:space="preserve"> Strongyloides stercoralis (Threadworm).</v>
      </c>
      <c r="L786" t="str">
        <f>VLOOKUP(B786,[2]taxonomy1!$B:$U,4,FALSE)</f>
        <v xml:space="preserve"> NCBI_TaxID=6248 {ECO:0000313|Proteomes:UP000035681, ECO:0000313|WBParaSite:SSTP_0001248600.1};</v>
      </c>
      <c r="M786" t="str">
        <f>VLOOKUP(B786,[2]taxonomy1!$B:$U,6,FALSE)</f>
        <v>Eukaryota</v>
      </c>
      <c r="N786" t="str">
        <f>VLOOKUP(B786,[2]taxonomy1!$B:$U,7,FALSE)</f>
        <v xml:space="preserve"> Metazoa</v>
      </c>
      <c r="O786" t="str">
        <f>VLOOKUP(B786,[2]taxonomy1!$B:$U,8,FALSE)</f>
        <v xml:space="preserve"> Ecdysozoa</v>
      </c>
      <c r="P786" t="str">
        <f>VLOOKUP(B786,[2]taxonomy1!$B:$U,9,FALSE)</f>
        <v xml:space="preserve"> Nematoda</v>
      </c>
      <c r="Q786" t="str">
        <f>VLOOKUP(B786,[2]taxonomy1!$B:$U,10,FALSE)</f>
        <v xml:space="preserve"> Chromadorea</v>
      </c>
      <c r="R786" t="str">
        <f>VLOOKUP(B786,[2]taxonomy1!$B:$U,11,FALSE)</f>
        <v xml:space="preserve"> Tylenchida</v>
      </c>
      <c r="S786" t="str">
        <f>VLOOKUP(B786,[2]taxonomy1!$B:$U,12,FALSE)</f>
        <v>Panagrolaimomorpha</v>
      </c>
      <c r="T786" t="str">
        <f>VLOOKUP(B786,[2]taxonomy1!$B:$U,13,FALSE)</f>
        <v xml:space="preserve"> Strongyloidoidea</v>
      </c>
      <c r="U786" t="str">
        <f>VLOOKUP(B786,[2]taxonomy1!$B:$U,14,FALSE)</f>
        <v xml:space="preserve"> Strongyloididae</v>
      </c>
      <c r="V786" t="str">
        <f>VLOOKUP(B786,[2]taxonomy1!$B:$U,15,FALSE)</f>
        <v xml:space="preserve"> Strongyloides.</v>
      </c>
      <c r="W786">
        <f>VLOOKUP(B786,[2]taxonomy1!$B:$U,16,FALSE)</f>
        <v>0</v>
      </c>
    </row>
    <row r="787" spans="1:23" x14ac:dyDescent="0.3">
      <c r="A787" t="s">
        <v>1474</v>
      </c>
      <c r="B787" t="s">
        <v>1475</v>
      </c>
      <c r="C787">
        <v>296</v>
      </c>
      <c r="D787" t="s">
        <v>10</v>
      </c>
      <c r="E787">
        <v>15</v>
      </c>
      <c r="F787">
        <v>289</v>
      </c>
      <c r="G787">
        <v>2735</v>
      </c>
      <c r="H787" t="s">
        <v>11</v>
      </c>
      <c r="I787" t="s">
        <v>10</v>
      </c>
      <c r="J787">
        <f t="shared" si="12"/>
        <v>274</v>
      </c>
      <c r="K787" t="str">
        <f>VLOOKUP(B787,[2]taxonomy1!$B:$U,2,FALSE)</f>
        <v xml:space="preserve"> Strongyloides venezuelensis.</v>
      </c>
      <c r="L787" t="str">
        <f>VLOOKUP(B787,[2]taxonomy1!$B:$U,4,FALSE)</f>
        <v xml:space="preserve"> NCBI_TaxID=75913 {ECO:0000313|Proteomes:UP000035680, ECO:0000313|WBParaSite:SVE_0213800.1};</v>
      </c>
      <c r="M787" t="str">
        <f>VLOOKUP(B787,[2]taxonomy1!$B:$U,6,FALSE)</f>
        <v>Eukaryota</v>
      </c>
      <c r="N787" t="str">
        <f>VLOOKUP(B787,[2]taxonomy1!$B:$U,7,FALSE)</f>
        <v xml:space="preserve"> Metazoa</v>
      </c>
      <c r="O787" t="str">
        <f>VLOOKUP(B787,[2]taxonomy1!$B:$U,8,FALSE)</f>
        <v xml:space="preserve"> Ecdysozoa</v>
      </c>
      <c r="P787" t="str">
        <f>VLOOKUP(B787,[2]taxonomy1!$B:$U,9,FALSE)</f>
        <v xml:space="preserve"> Nematoda</v>
      </c>
      <c r="Q787" t="str">
        <f>VLOOKUP(B787,[2]taxonomy1!$B:$U,10,FALSE)</f>
        <v xml:space="preserve"> Chromadorea</v>
      </c>
      <c r="R787" t="str">
        <f>VLOOKUP(B787,[2]taxonomy1!$B:$U,11,FALSE)</f>
        <v xml:space="preserve"> Tylenchida</v>
      </c>
      <c r="S787" t="str">
        <f>VLOOKUP(B787,[2]taxonomy1!$B:$U,12,FALSE)</f>
        <v>Panagrolaimomorpha</v>
      </c>
      <c r="T787" t="str">
        <f>VLOOKUP(B787,[2]taxonomy1!$B:$U,13,FALSE)</f>
        <v xml:space="preserve"> Strongyloidoidea</v>
      </c>
      <c r="U787" t="str">
        <f>VLOOKUP(B787,[2]taxonomy1!$B:$U,14,FALSE)</f>
        <v xml:space="preserve"> Strongyloididae</v>
      </c>
      <c r="V787" t="str">
        <f>VLOOKUP(B787,[2]taxonomy1!$B:$U,15,FALSE)</f>
        <v xml:space="preserve"> Strongyloides.</v>
      </c>
      <c r="W787">
        <f>VLOOKUP(B787,[2]taxonomy1!$B:$U,16,FALSE)</f>
        <v>0</v>
      </c>
    </row>
    <row r="788" spans="1:23" x14ac:dyDescent="0.3">
      <c r="A788" t="s">
        <v>1476</v>
      </c>
      <c r="B788" t="s">
        <v>1477</v>
      </c>
      <c r="C788">
        <v>308</v>
      </c>
      <c r="D788" t="s">
        <v>10</v>
      </c>
      <c r="E788">
        <v>23</v>
      </c>
      <c r="F788">
        <v>302</v>
      </c>
      <c r="G788">
        <v>2735</v>
      </c>
      <c r="H788" t="s">
        <v>11</v>
      </c>
      <c r="I788" t="s">
        <v>10</v>
      </c>
      <c r="J788">
        <f t="shared" si="12"/>
        <v>279</v>
      </c>
      <c r="K788" t="str">
        <f>VLOOKUP(B788,[2]taxonomy1!$B:$U,2,FALSE)</f>
        <v xml:space="preserve"> Strongyloides venezuelensis.</v>
      </c>
      <c r="L788" t="str">
        <f>VLOOKUP(B788,[2]taxonomy1!$B:$U,4,FALSE)</f>
        <v xml:space="preserve"> NCBI_TaxID=75913 {ECO:0000313|Proteomes:UP000035680, ECO:0000313|WBParaSite:SVE_0465400.1};</v>
      </c>
      <c r="M788" t="str">
        <f>VLOOKUP(B788,[2]taxonomy1!$B:$U,6,FALSE)</f>
        <v>Eukaryota</v>
      </c>
      <c r="N788" t="str">
        <f>VLOOKUP(B788,[2]taxonomy1!$B:$U,7,FALSE)</f>
        <v xml:space="preserve"> Metazoa</v>
      </c>
      <c r="O788" t="str">
        <f>VLOOKUP(B788,[2]taxonomy1!$B:$U,8,FALSE)</f>
        <v xml:space="preserve"> Ecdysozoa</v>
      </c>
      <c r="P788" t="str">
        <f>VLOOKUP(B788,[2]taxonomy1!$B:$U,9,FALSE)</f>
        <v xml:space="preserve"> Nematoda</v>
      </c>
      <c r="Q788" t="str">
        <f>VLOOKUP(B788,[2]taxonomy1!$B:$U,10,FALSE)</f>
        <v xml:space="preserve"> Chromadorea</v>
      </c>
      <c r="R788" t="str">
        <f>VLOOKUP(B788,[2]taxonomy1!$B:$U,11,FALSE)</f>
        <v xml:space="preserve"> Tylenchida</v>
      </c>
      <c r="S788" t="str">
        <f>VLOOKUP(B788,[2]taxonomy1!$B:$U,12,FALSE)</f>
        <v>Panagrolaimomorpha</v>
      </c>
      <c r="T788" t="str">
        <f>VLOOKUP(B788,[2]taxonomy1!$B:$U,13,FALSE)</f>
        <v xml:space="preserve"> Strongyloidoidea</v>
      </c>
      <c r="U788" t="str">
        <f>VLOOKUP(B788,[2]taxonomy1!$B:$U,14,FALSE)</f>
        <v xml:space="preserve"> Strongyloididae</v>
      </c>
      <c r="V788" t="str">
        <f>VLOOKUP(B788,[2]taxonomy1!$B:$U,15,FALSE)</f>
        <v xml:space="preserve"> Strongyloides.</v>
      </c>
      <c r="W788">
        <f>VLOOKUP(B788,[2]taxonomy1!$B:$U,16,FALSE)</f>
        <v>0</v>
      </c>
    </row>
    <row r="789" spans="1:23" x14ac:dyDescent="0.3">
      <c r="A789" t="s">
        <v>1478</v>
      </c>
      <c r="B789" t="s">
        <v>1479</v>
      </c>
      <c r="C789">
        <v>283</v>
      </c>
      <c r="D789" t="s">
        <v>10</v>
      </c>
      <c r="E789">
        <v>3</v>
      </c>
      <c r="F789">
        <v>276</v>
      </c>
      <c r="G789">
        <v>2735</v>
      </c>
      <c r="H789" t="s">
        <v>11</v>
      </c>
      <c r="I789" t="s">
        <v>10</v>
      </c>
      <c r="J789">
        <f t="shared" si="12"/>
        <v>273</v>
      </c>
      <c r="K789" t="str">
        <f>VLOOKUP(B789,[2]taxonomy1!$B:$U,2,FALSE)</f>
        <v xml:space="preserve"> Strongyloides venezuelensis.</v>
      </c>
      <c r="L789" t="str">
        <f>VLOOKUP(B789,[2]taxonomy1!$B:$U,4,FALSE)</f>
        <v xml:space="preserve"> NCBI_TaxID=75913 {ECO:0000313|Proteomes:UP000035680, ECO:0000313|WBParaSite:SVE_0714900.1};</v>
      </c>
      <c r="M789" t="str">
        <f>VLOOKUP(B789,[2]taxonomy1!$B:$U,6,FALSE)</f>
        <v>Eukaryota</v>
      </c>
      <c r="N789" t="str">
        <f>VLOOKUP(B789,[2]taxonomy1!$B:$U,7,FALSE)</f>
        <v xml:space="preserve"> Metazoa</v>
      </c>
      <c r="O789" t="str">
        <f>VLOOKUP(B789,[2]taxonomy1!$B:$U,8,FALSE)</f>
        <v xml:space="preserve"> Ecdysozoa</v>
      </c>
      <c r="P789" t="str">
        <f>VLOOKUP(B789,[2]taxonomy1!$B:$U,9,FALSE)</f>
        <v xml:space="preserve"> Nematoda</v>
      </c>
      <c r="Q789" t="str">
        <f>VLOOKUP(B789,[2]taxonomy1!$B:$U,10,FALSE)</f>
        <v xml:space="preserve"> Chromadorea</v>
      </c>
      <c r="R789" t="str">
        <f>VLOOKUP(B789,[2]taxonomy1!$B:$U,11,FALSE)</f>
        <v xml:space="preserve"> Tylenchida</v>
      </c>
      <c r="S789" t="str">
        <f>VLOOKUP(B789,[2]taxonomy1!$B:$U,12,FALSE)</f>
        <v>Panagrolaimomorpha</v>
      </c>
      <c r="T789" t="str">
        <f>VLOOKUP(B789,[2]taxonomy1!$B:$U,13,FALSE)</f>
        <v xml:space="preserve"> Strongyloidoidea</v>
      </c>
      <c r="U789" t="str">
        <f>VLOOKUP(B789,[2]taxonomy1!$B:$U,14,FALSE)</f>
        <v xml:space="preserve"> Strongyloididae</v>
      </c>
      <c r="V789" t="str">
        <f>VLOOKUP(B789,[2]taxonomy1!$B:$U,15,FALSE)</f>
        <v xml:space="preserve"> Strongyloides.</v>
      </c>
      <c r="W789">
        <f>VLOOKUP(B789,[2]taxonomy1!$B:$U,16,FALSE)</f>
        <v>0</v>
      </c>
    </row>
    <row r="790" spans="1:23" x14ac:dyDescent="0.3">
      <c r="A790" t="s">
        <v>1480</v>
      </c>
      <c r="B790" t="s">
        <v>1481</v>
      </c>
      <c r="C790">
        <v>325</v>
      </c>
      <c r="D790" t="s">
        <v>10</v>
      </c>
      <c r="E790">
        <v>39</v>
      </c>
      <c r="F790">
        <v>319</v>
      </c>
      <c r="G790">
        <v>2735</v>
      </c>
      <c r="H790" t="s">
        <v>11</v>
      </c>
      <c r="I790" t="s">
        <v>10</v>
      </c>
      <c r="J790">
        <f t="shared" si="12"/>
        <v>280</v>
      </c>
      <c r="K790" t="str">
        <f>VLOOKUP(B790,[2]taxonomy1!$B:$U,2,FALSE)</f>
        <v xml:space="preserve"> Brugia malayi (Filarial nematode worm).</v>
      </c>
      <c r="L790" t="str">
        <f>VLOOKUP(B790,[2]taxonomy1!$B:$U,4,FALSE)</f>
        <v xml:space="preserve"> NCBI_TaxID=6279 {ECO:0000313|Proteomes:UP000006672, ECO:0000313|WBParaSite:Bm2305};</v>
      </c>
      <c r="M790" t="str">
        <f>VLOOKUP(B790,[2]taxonomy1!$B:$U,6,FALSE)</f>
        <v>Eukaryota</v>
      </c>
      <c r="N790" t="str">
        <f>VLOOKUP(B790,[2]taxonomy1!$B:$U,7,FALSE)</f>
        <v xml:space="preserve"> Metazoa</v>
      </c>
      <c r="O790" t="str">
        <f>VLOOKUP(B790,[2]taxonomy1!$B:$U,8,FALSE)</f>
        <v xml:space="preserve"> Ecdysozoa</v>
      </c>
      <c r="P790" t="str">
        <f>VLOOKUP(B790,[2]taxonomy1!$B:$U,9,FALSE)</f>
        <v xml:space="preserve"> Nematoda</v>
      </c>
      <c r="Q790" t="str">
        <f>VLOOKUP(B790,[2]taxonomy1!$B:$U,10,FALSE)</f>
        <v xml:space="preserve"> Chromadorea</v>
      </c>
      <c r="R790" t="str">
        <f>VLOOKUP(B790,[2]taxonomy1!$B:$U,11,FALSE)</f>
        <v xml:space="preserve"> Spirurida</v>
      </c>
      <c r="S790" t="str">
        <f>VLOOKUP(B790,[2]taxonomy1!$B:$U,12,FALSE)</f>
        <v>Spiruromorpha</v>
      </c>
      <c r="T790" t="str">
        <f>VLOOKUP(B790,[2]taxonomy1!$B:$U,13,FALSE)</f>
        <v xml:space="preserve"> Filarioidea</v>
      </c>
      <c r="U790" t="str">
        <f>VLOOKUP(B790,[2]taxonomy1!$B:$U,14,FALSE)</f>
        <v xml:space="preserve"> Onchocercidae</v>
      </c>
      <c r="V790" t="str">
        <f>VLOOKUP(B790,[2]taxonomy1!$B:$U,15,FALSE)</f>
        <v xml:space="preserve"> Brugia.</v>
      </c>
      <c r="W790">
        <f>VLOOKUP(B790,[2]taxonomy1!$B:$U,16,FALSE)</f>
        <v>0</v>
      </c>
    </row>
    <row r="791" spans="1:23" x14ac:dyDescent="0.3">
      <c r="A791" t="s">
        <v>1482</v>
      </c>
      <c r="B791" t="s">
        <v>1483</v>
      </c>
      <c r="C791">
        <v>284</v>
      </c>
      <c r="D791" t="s">
        <v>10</v>
      </c>
      <c r="E791">
        <v>4</v>
      </c>
      <c r="F791">
        <v>275</v>
      </c>
      <c r="G791">
        <v>2735</v>
      </c>
      <c r="H791" t="s">
        <v>11</v>
      </c>
      <c r="I791" t="s">
        <v>10</v>
      </c>
      <c r="J791">
        <f t="shared" si="12"/>
        <v>271</v>
      </c>
      <c r="K791" t="str">
        <f>VLOOKUP(B791,[2]taxonomy1!$B:$U,2,FALSE)</f>
        <v xml:space="preserve"> Brugia malayi (Filarial nematode worm).</v>
      </c>
      <c r="L791" t="str">
        <f>VLOOKUP(B791,[2]taxonomy1!$B:$U,4,FALSE)</f>
        <v xml:space="preserve"> NCBI_TaxID=6279 {ECO:0000313|Proteomes:UP000006672, ECO:0000313|WBParaSite:Bm5232};</v>
      </c>
      <c r="M791" t="str">
        <f>VLOOKUP(B791,[2]taxonomy1!$B:$U,6,FALSE)</f>
        <v>Eukaryota</v>
      </c>
      <c r="N791" t="str">
        <f>VLOOKUP(B791,[2]taxonomy1!$B:$U,7,FALSE)</f>
        <v xml:space="preserve"> Metazoa</v>
      </c>
      <c r="O791" t="str">
        <f>VLOOKUP(B791,[2]taxonomy1!$B:$U,8,FALSE)</f>
        <v xml:space="preserve"> Ecdysozoa</v>
      </c>
      <c r="P791" t="str">
        <f>VLOOKUP(B791,[2]taxonomy1!$B:$U,9,FALSE)</f>
        <v xml:space="preserve"> Nematoda</v>
      </c>
      <c r="Q791" t="str">
        <f>VLOOKUP(B791,[2]taxonomy1!$B:$U,10,FALSE)</f>
        <v xml:space="preserve"> Chromadorea</v>
      </c>
      <c r="R791" t="str">
        <f>VLOOKUP(B791,[2]taxonomy1!$B:$U,11,FALSE)</f>
        <v xml:space="preserve"> Spirurida</v>
      </c>
      <c r="S791" t="str">
        <f>VLOOKUP(B791,[2]taxonomy1!$B:$U,12,FALSE)</f>
        <v>Spiruromorpha</v>
      </c>
      <c r="T791" t="str">
        <f>VLOOKUP(B791,[2]taxonomy1!$B:$U,13,FALSE)</f>
        <v xml:space="preserve"> Filarioidea</v>
      </c>
      <c r="U791" t="str">
        <f>VLOOKUP(B791,[2]taxonomy1!$B:$U,14,FALSE)</f>
        <v xml:space="preserve"> Onchocercidae</v>
      </c>
      <c r="V791" t="str">
        <f>VLOOKUP(B791,[2]taxonomy1!$B:$U,15,FALSE)</f>
        <v xml:space="preserve"> Brugia.</v>
      </c>
      <c r="W791">
        <f>VLOOKUP(B791,[2]taxonomy1!$B:$U,16,FALSE)</f>
        <v>0</v>
      </c>
    </row>
    <row r="792" spans="1:23" x14ac:dyDescent="0.3">
      <c r="A792" t="s">
        <v>1484</v>
      </c>
      <c r="B792" t="s">
        <v>1485</v>
      </c>
      <c r="C792">
        <v>292</v>
      </c>
      <c r="D792" t="s">
        <v>10</v>
      </c>
      <c r="E792">
        <v>6</v>
      </c>
      <c r="F792">
        <v>285</v>
      </c>
      <c r="G792">
        <v>2735</v>
      </c>
      <c r="H792" t="s">
        <v>11</v>
      </c>
      <c r="I792" t="s">
        <v>10</v>
      </c>
      <c r="J792">
        <f t="shared" si="12"/>
        <v>279</v>
      </c>
      <c r="K792" t="str">
        <f>VLOOKUP(B792,[2]taxonomy1!$B:$U,2,FALSE)</f>
        <v xml:space="preserve"> Rhizoctonia solani.</v>
      </c>
      <c r="L792" t="str">
        <f>VLOOKUP(B792,[2]taxonomy1!$B:$U,4,FALSE)</f>
        <v xml:space="preserve"> NCBI_TaxID=456999 {ECO:0000313|EMBL:CUA68755.1, ECO:0000313|Proteomes:UP000044841};</v>
      </c>
      <c r="M792" t="str">
        <f>VLOOKUP(B792,[2]taxonomy1!$B:$U,6,FALSE)</f>
        <v>Eukaryota</v>
      </c>
      <c r="N792" t="str">
        <f>VLOOKUP(B792,[2]taxonomy1!$B:$U,7,FALSE)</f>
        <v xml:space="preserve"> Fungi</v>
      </c>
      <c r="O792" t="str">
        <f>VLOOKUP(B792,[2]taxonomy1!$B:$U,8,FALSE)</f>
        <v xml:space="preserve"> Dikarya</v>
      </c>
      <c r="P792" t="str">
        <f>VLOOKUP(B792,[2]taxonomy1!$B:$U,9,FALSE)</f>
        <v xml:space="preserve"> Basidiomycota</v>
      </c>
      <c r="Q792" t="str">
        <f>VLOOKUP(B792,[2]taxonomy1!$B:$U,10,FALSE)</f>
        <v xml:space="preserve"> Agaricomycotina</v>
      </c>
      <c r="R792" t="str">
        <f>VLOOKUP(B792,[2]taxonomy1!$B:$U,11,FALSE)</f>
        <v>Agaricomycetes</v>
      </c>
      <c r="S792" t="str">
        <f>VLOOKUP(B792,[2]taxonomy1!$B:$U,12,FALSE)</f>
        <v xml:space="preserve"> Cantharellales</v>
      </c>
      <c r="T792" t="str">
        <f>VLOOKUP(B792,[2]taxonomy1!$B:$U,13,FALSE)</f>
        <v xml:space="preserve"> Ceratobasidiaceae</v>
      </c>
      <c r="U792" t="str">
        <f>VLOOKUP(B792,[2]taxonomy1!$B:$U,14,FALSE)</f>
        <v xml:space="preserve"> Rhizoctonia.</v>
      </c>
      <c r="V792">
        <f>VLOOKUP(B792,[2]taxonomy1!$B:$U,15,FALSE)</f>
        <v>0</v>
      </c>
      <c r="W792">
        <f>VLOOKUP(B792,[2]taxonomy1!$B:$U,16,FALSE)</f>
        <v>0</v>
      </c>
    </row>
    <row r="793" spans="1:23" x14ac:dyDescent="0.3">
      <c r="A793" t="s">
        <v>1486</v>
      </c>
      <c r="B793" t="s">
        <v>1487</v>
      </c>
      <c r="C793">
        <v>384</v>
      </c>
      <c r="D793" t="s">
        <v>10</v>
      </c>
      <c r="E793">
        <v>61</v>
      </c>
      <c r="F793">
        <v>359</v>
      </c>
      <c r="G793">
        <v>2735</v>
      </c>
      <c r="H793" t="s">
        <v>11</v>
      </c>
      <c r="I793" t="s">
        <v>10</v>
      </c>
      <c r="J793">
        <f t="shared" si="12"/>
        <v>298</v>
      </c>
      <c r="K793" t="str">
        <f>VLOOKUP(B793,[2]taxonomy1!$B:$U,2,FALSE)</f>
        <v xml:space="preserve"> Rhizoctonia solani.</v>
      </c>
      <c r="L793" t="str">
        <f>VLOOKUP(B793,[2]taxonomy1!$B:$U,4,FALSE)</f>
        <v xml:space="preserve"> NCBI_TaxID=456999 {ECO:0000313|EMBL:CUA76951.1, ECO:0000313|Proteomes:UP000044841};</v>
      </c>
      <c r="M793" t="str">
        <f>VLOOKUP(B793,[2]taxonomy1!$B:$U,6,FALSE)</f>
        <v>Eukaryota</v>
      </c>
      <c r="N793" t="str">
        <f>VLOOKUP(B793,[2]taxonomy1!$B:$U,7,FALSE)</f>
        <v xml:space="preserve"> Fungi</v>
      </c>
      <c r="O793" t="str">
        <f>VLOOKUP(B793,[2]taxonomy1!$B:$U,8,FALSE)</f>
        <v xml:space="preserve"> Dikarya</v>
      </c>
      <c r="P793" t="str">
        <f>VLOOKUP(B793,[2]taxonomy1!$B:$U,9,FALSE)</f>
        <v xml:space="preserve"> Basidiomycota</v>
      </c>
      <c r="Q793" t="str">
        <f>VLOOKUP(B793,[2]taxonomy1!$B:$U,10,FALSE)</f>
        <v xml:space="preserve"> Agaricomycotina</v>
      </c>
      <c r="R793" t="str">
        <f>VLOOKUP(B793,[2]taxonomy1!$B:$U,11,FALSE)</f>
        <v>Agaricomycetes</v>
      </c>
      <c r="S793" t="str">
        <f>VLOOKUP(B793,[2]taxonomy1!$B:$U,12,FALSE)</f>
        <v xml:space="preserve"> Cantharellales</v>
      </c>
      <c r="T793" t="str">
        <f>VLOOKUP(B793,[2]taxonomy1!$B:$U,13,FALSE)</f>
        <v xml:space="preserve"> Ceratobasidiaceae</v>
      </c>
      <c r="U793" t="str">
        <f>VLOOKUP(B793,[2]taxonomy1!$B:$U,14,FALSE)</f>
        <v xml:space="preserve"> Rhizoctonia.</v>
      </c>
      <c r="V793">
        <f>VLOOKUP(B793,[2]taxonomy1!$B:$U,15,FALSE)</f>
        <v>0</v>
      </c>
      <c r="W793">
        <f>VLOOKUP(B793,[2]taxonomy1!$B:$U,16,FALSE)</f>
        <v>0</v>
      </c>
    </row>
    <row r="794" spans="1:23" x14ac:dyDescent="0.3">
      <c r="A794" t="s">
        <v>1488</v>
      </c>
      <c r="B794" t="s">
        <v>1489</v>
      </c>
      <c r="C794">
        <v>355</v>
      </c>
      <c r="D794" t="s">
        <v>10</v>
      </c>
      <c r="E794">
        <v>38</v>
      </c>
      <c r="F794">
        <v>326</v>
      </c>
      <c r="G794">
        <v>2735</v>
      </c>
      <c r="H794" t="s">
        <v>11</v>
      </c>
      <c r="I794" t="s">
        <v>10</v>
      </c>
      <c r="J794">
        <f t="shared" si="12"/>
        <v>288</v>
      </c>
      <c r="K794" t="str">
        <f>VLOOKUP(B794,[2]taxonomy1!$B:$U,2,FALSE)</f>
        <v xml:space="preserve"> Aspergillus udagawae.</v>
      </c>
      <c r="L794" t="str">
        <f>VLOOKUP(B794,[2]taxonomy1!$B:$U,4,FALSE)</f>
        <v xml:space="preserve"> NCBI_TaxID=91492 {ECO:0000313|EMBL:GAO83971.1, ECO:0000313|Proteomes:UP000036893};</v>
      </c>
      <c r="M794" t="str">
        <f>VLOOKUP(B794,[2]taxonomy1!$B:$U,6,FALSE)</f>
        <v>Eukaryota</v>
      </c>
      <c r="N794" t="str">
        <f>VLOOKUP(B794,[2]taxonomy1!$B:$U,7,FALSE)</f>
        <v xml:space="preserve"> Fungi</v>
      </c>
      <c r="O794" t="str">
        <f>VLOOKUP(B794,[2]taxonomy1!$B:$U,8,FALSE)</f>
        <v xml:space="preserve"> Dikarya</v>
      </c>
      <c r="P794" t="str">
        <f>VLOOKUP(B794,[2]taxonomy1!$B:$U,9,FALSE)</f>
        <v xml:space="preserve"> Ascomycota</v>
      </c>
      <c r="Q794" t="str">
        <f>VLOOKUP(B794,[2]taxonomy1!$B:$U,10,FALSE)</f>
        <v xml:space="preserve"> Pezizomycotina</v>
      </c>
      <c r="R794" t="str">
        <f>VLOOKUP(B794,[2]taxonomy1!$B:$U,11,FALSE)</f>
        <v xml:space="preserve"> Eurotiomycetes</v>
      </c>
      <c r="S794" t="str">
        <f>VLOOKUP(B794,[2]taxonomy1!$B:$U,12,FALSE)</f>
        <v>Eurotiomycetidae</v>
      </c>
      <c r="T794" t="str">
        <f>VLOOKUP(B794,[2]taxonomy1!$B:$U,13,FALSE)</f>
        <v xml:space="preserve"> Eurotiales</v>
      </c>
      <c r="U794" t="str">
        <f>VLOOKUP(B794,[2]taxonomy1!$B:$U,14,FALSE)</f>
        <v xml:space="preserve"> Aspergillaceae</v>
      </c>
      <c r="V794" t="str">
        <f>VLOOKUP(B794,[2]taxonomy1!$B:$U,15,FALSE)</f>
        <v xml:space="preserve"> Aspergillus.</v>
      </c>
      <c r="W794">
        <f>VLOOKUP(B794,[2]taxonomy1!$B:$U,16,FALSE)</f>
        <v>0</v>
      </c>
    </row>
    <row r="795" spans="1:23" x14ac:dyDescent="0.3">
      <c r="A795" t="s">
        <v>1490</v>
      </c>
      <c r="B795" t="s">
        <v>1491</v>
      </c>
      <c r="C795">
        <v>341</v>
      </c>
      <c r="D795" t="s">
        <v>10</v>
      </c>
      <c r="E795">
        <v>3</v>
      </c>
      <c r="F795">
        <v>73</v>
      </c>
      <c r="G795">
        <v>2735</v>
      </c>
      <c r="H795" t="s">
        <v>11</v>
      </c>
      <c r="I795" t="s">
        <v>10</v>
      </c>
      <c r="J795">
        <f t="shared" si="12"/>
        <v>70</v>
      </c>
      <c r="K795" t="str">
        <f>VLOOKUP(B795,[2]taxonomy1!$B:$U,2,FALSE)</f>
        <v xml:space="preserve"> Aspergillus udagawae.</v>
      </c>
      <c r="L795" t="str">
        <f>VLOOKUP(B795,[2]taxonomy1!$B:$U,4,FALSE)</f>
        <v xml:space="preserve"> NCBI_TaxID=91492 {ECO:0000313|EMBL:GAO83863.1, ECO:0000313|Proteomes:UP000036893};</v>
      </c>
      <c r="M795" t="str">
        <f>VLOOKUP(B795,[2]taxonomy1!$B:$U,6,FALSE)</f>
        <v>Eukaryota</v>
      </c>
      <c r="N795" t="str">
        <f>VLOOKUP(B795,[2]taxonomy1!$B:$U,7,FALSE)</f>
        <v xml:space="preserve"> Fungi</v>
      </c>
      <c r="O795" t="str">
        <f>VLOOKUP(B795,[2]taxonomy1!$B:$U,8,FALSE)</f>
        <v xml:space="preserve"> Dikarya</v>
      </c>
      <c r="P795" t="str">
        <f>VLOOKUP(B795,[2]taxonomy1!$B:$U,9,FALSE)</f>
        <v xml:space="preserve"> Ascomycota</v>
      </c>
      <c r="Q795" t="str">
        <f>VLOOKUP(B795,[2]taxonomy1!$B:$U,10,FALSE)</f>
        <v xml:space="preserve"> Pezizomycotina</v>
      </c>
      <c r="R795" t="str">
        <f>VLOOKUP(B795,[2]taxonomy1!$B:$U,11,FALSE)</f>
        <v xml:space="preserve"> Eurotiomycetes</v>
      </c>
      <c r="S795" t="str">
        <f>VLOOKUP(B795,[2]taxonomy1!$B:$U,12,FALSE)</f>
        <v>Eurotiomycetidae</v>
      </c>
      <c r="T795" t="str">
        <f>VLOOKUP(B795,[2]taxonomy1!$B:$U,13,FALSE)</f>
        <v xml:space="preserve"> Eurotiales</v>
      </c>
      <c r="U795" t="str">
        <f>VLOOKUP(B795,[2]taxonomy1!$B:$U,14,FALSE)</f>
        <v xml:space="preserve"> Aspergillaceae</v>
      </c>
      <c r="V795" t="str">
        <f>VLOOKUP(B795,[2]taxonomy1!$B:$U,15,FALSE)</f>
        <v xml:space="preserve"> Aspergillus.</v>
      </c>
      <c r="W795">
        <f>VLOOKUP(B795,[2]taxonomy1!$B:$U,16,FALSE)</f>
        <v>0</v>
      </c>
    </row>
    <row r="796" spans="1:23" x14ac:dyDescent="0.3">
      <c r="A796" t="s">
        <v>1490</v>
      </c>
      <c r="B796" t="s">
        <v>1491</v>
      </c>
      <c r="C796">
        <v>341</v>
      </c>
      <c r="D796" t="s">
        <v>10</v>
      </c>
      <c r="E796">
        <v>112</v>
      </c>
      <c r="F796">
        <v>334</v>
      </c>
      <c r="G796">
        <v>2735</v>
      </c>
      <c r="H796" t="s">
        <v>11</v>
      </c>
      <c r="I796" t="s">
        <v>10</v>
      </c>
      <c r="J796">
        <f t="shared" si="12"/>
        <v>222</v>
      </c>
      <c r="K796" t="str">
        <f>VLOOKUP(B796,[2]taxonomy1!$B:$U,2,FALSE)</f>
        <v xml:space="preserve"> Aspergillus udagawae.</v>
      </c>
      <c r="L796" t="str">
        <f>VLOOKUP(B796,[2]taxonomy1!$B:$U,4,FALSE)</f>
        <v xml:space="preserve"> NCBI_TaxID=91492 {ECO:0000313|EMBL:GAO83863.1, ECO:0000313|Proteomes:UP000036893};</v>
      </c>
      <c r="M796" t="str">
        <f>VLOOKUP(B796,[2]taxonomy1!$B:$U,6,FALSE)</f>
        <v>Eukaryota</v>
      </c>
      <c r="N796" t="str">
        <f>VLOOKUP(B796,[2]taxonomy1!$B:$U,7,FALSE)</f>
        <v xml:space="preserve"> Fungi</v>
      </c>
      <c r="O796" t="str">
        <f>VLOOKUP(B796,[2]taxonomy1!$B:$U,8,FALSE)</f>
        <v xml:space="preserve"> Dikarya</v>
      </c>
      <c r="P796" t="str">
        <f>VLOOKUP(B796,[2]taxonomy1!$B:$U,9,FALSE)</f>
        <v xml:space="preserve"> Ascomycota</v>
      </c>
      <c r="Q796" t="str">
        <f>VLOOKUP(B796,[2]taxonomy1!$B:$U,10,FALSE)</f>
        <v xml:space="preserve"> Pezizomycotina</v>
      </c>
      <c r="R796" t="str">
        <f>VLOOKUP(B796,[2]taxonomy1!$B:$U,11,FALSE)</f>
        <v xml:space="preserve"> Eurotiomycetes</v>
      </c>
      <c r="S796" t="str">
        <f>VLOOKUP(B796,[2]taxonomy1!$B:$U,12,FALSE)</f>
        <v>Eurotiomycetidae</v>
      </c>
      <c r="T796" t="str">
        <f>VLOOKUP(B796,[2]taxonomy1!$B:$U,13,FALSE)</f>
        <v xml:space="preserve"> Eurotiales</v>
      </c>
      <c r="U796" t="str">
        <f>VLOOKUP(B796,[2]taxonomy1!$B:$U,14,FALSE)</f>
        <v xml:space="preserve"> Aspergillaceae</v>
      </c>
      <c r="V796" t="str">
        <f>VLOOKUP(B796,[2]taxonomy1!$B:$U,15,FALSE)</f>
        <v xml:space="preserve"> Aspergillus.</v>
      </c>
      <c r="W796">
        <f>VLOOKUP(B796,[2]taxonomy1!$B:$U,16,FALSE)</f>
        <v>0</v>
      </c>
    </row>
    <row r="797" spans="1:23" x14ac:dyDescent="0.3">
      <c r="A797" t="s">
        <v>1492</v>
      </c>
      <c r="B797" t="s">
        <v>1493</v>
      </c>
      <c r="C797">
        <v>404</v>
      </c>
      <c r="D797" t="s">
        <v>10</v>
      </c>
      <c r="E797">
        <v>125</v>
      </c>
      <c r="F797">
        <v>397</v>
      </c>
      <c r="G797">
        <v>2735</v>
      </c>
      <c r="H797" t="s">
        <v>11</v>
      </c>
      <c r="I797" t="s">
        <v>10</v>
      </c>
      <c r="J797">
        <f t="shared" si="12"/>
        <v>272</v>
      </c>
      <c r="K797" t="str">
        <f>VLOOKUP(B797,[2]taxonomy1!$B:$U,2,FALSE)</f>
        <v xml:space="preserve"> Zostera marina (Eelgrass).</v>
      </c>
      <c r="L797" t="str">
        <f>VLOOKUP(B797,[2]taxonomy1!$B:$U,4,FALSE)</f>
        <v xml:space="preserve"> NCBI_TaxID=29655 {ECO:0000313|EMBL:KMZ58667.1, ECO:0000313|Proteomes:UP000036987};</v>
      </c>
      <c r="M797" t="str">
        <f>VLOOKUP(B797,[2]taxonomy1!$B:$U,6,FALSE)</f>
        <v>Eukaryota</v>
      </c>
      <c r="N797" t="str">
        <f>VLOOKUP(B797,[2]taxonomy1!$B:$U,7,FALSE)</f>
        <v xml:space="preserve"> Viridiplantae</v>
      </c>
      <c r="O797" t="str">
        <f>VLOOKUP(B797,[2]taxonomy1!$B:$U,8,FALSE)</f>
        <v xml:space="preserve"> Streptophyta</v>
      </c>
      <c r="P797" t="str">
        <f>VLOOKUP(B797,[2]taxonomy1!$B:$U,9,FALSE)</f>
        <v xml:space="preserve"> Embryophyta</v>
      </c>
      <c r="Q797" t="str">
        <f>VLOOKUP(B797,[2]taxonomy1!$B:$U,10,FALSE)</f>
        <v xml:space="preserve"> Tracheophyta</v>
      </c>
      <c r="R797" t="str">
        <f>VLOOKUP(B797,[2]taxonomy1!$B:$U,11,FALSE)</f>
        <v>Spermatophyta</v>
      </c>
      <c r="S797" t="str">
        <f>VLOOKUP(B797,[2]taxonomy1!$B:$U,12,FALSE)</f>
        <v xml:space="preserve"> Magnoliophyta</v>
      </c>
      <c r="T797" t="str">
        <f>VLOOKUP(B797,[2]taxonomy1!$B:$U,13,FALSE)</f>
        <v xml:space="preserve"> Liliopsida</v>
      </c>
      <c r="U797" t="str">
        <f>VLOOKUP(B797,[2]taxonomy1!$B:$U,14,FALSE)</f>
        <v xml:space="preserve"> Zosteraceae</v>
      </c>
      <c r="V797" t="str">
        <f>VLOOKUP(B797,[2]taxonomy1!$B:$U,15,FALSE)</f>
        <v xml:space="preserve"> Zostera.</v>
      </c>
      <c r="W797">
        <f>VLOOKUP(B797,[2]taxonomy1!$B:$U,16,FALSE)</f>
        <v>0</v>
      </c>
    </row>
    <row r="798" spans="1:23" x14ac:dyDescent="0.3">
      <c r="A798" t="s">
        <v>1494</v>
      </c>
      <c r="B798" t="s">
        <v>1495</v>
      </c>
      <c r="C798">
        <v>274</v>
      </c>
      <c r="D798" t="s">
        <v>10</v>
      </c>
      <c r="E798">
        <v>2</v>
      </c>
      <c r="F798">
        <v>267</v>
      </c>
      <c r="G798">
        <v>2735</v>
      </c>
      <c r="H798" t="s">
        <v>11</v>
      </c>
      <c r="I798" t="s">
        <v>10</v>
      </c>
      <c r="J798">
        <f t="shared" si="12"/>
        <v>265</v>
      </c>
      <c r="K798" t="str">
        <f>VLOOKUP(B798,[2]taxonomy1!$B:$U,2,FALSE)</f>
        <v xml:space="preserve"> Zostera marina (Eelgrass).</v>
      </c>
      <c r="L798" t="str">
        <f>VLOOKUP(B798,[2]taxonomy1!$B:$U,4,FALSE)</f>
        <v xml:space="preserve"> NCBI_TaxID=29655 {ECO:0000313|EMBL:KMZ61525.1, ECO:0000313|Proteomes:UP000036987};</v>
      </c>
      <c r="M798" t="str">
        <f>VLOOKUP(B798,[2]taxonomy1!$B:$U,6,FALSE)</f>
        <v>Eukaryota</v>
      </c>
      <c r="N798" t="str">
        <f>VLOOKUP(B798,[2]taxonomy1!$B:$U,7,FALSE)</f>
        <v xml:space="preserve"> Viridiplantae</v>
      </c>
      <c r="O798" t="str">
        <f>VLOOKUP(B798,[2]taxonomy1!$B:$U,8,FALSE)</f>
        <v xml:space="preserve"> Streptophyta</v>
      </c>
      <c r="P798" t="str">
        <f>VLOOKUP(B798,[2]taxonomy1!$B:$U,9,FALSE)</f>
        <v xml:space="preserve"> Embryophyta</v>
      </c>
      <c r="Q798" t="str">
        <f>VLOOKUP(B798,[2]taxonomy1!$B:$U,10,FALSE)</f>
        <v xml:space="preserve"> Tracheophyta</v>
      </c>
      <c r="R798" t="str">
        <f>VLOOKUP(B798,[2]taxonomy1!$B:$U,11,FALSE)</f>
        <v>Spermatophyta</v>
      </c>
      <c r="S798" t="str">
        <f>VLOOKUP(B798,[2]taxonomy1!$B:$U,12,FALSE)</f>
        <v xml:space="preserve"> Magnoliophyta</v>
      </c>
      <c r="T798" t="str">
        <f>VLOOKUP(B798,[2]taxonomy1!$B:$U,13,FALSE)</f>
        <v xml:space="preserve"> Liliopsida</v>
      </c>
      <c r="U798" t="str">
        <f>VLOOKUP(B798,[2]taxonomy1!$B:$U,14,FALSE)</f>
        <v xml:space="preserve"> Zosteraceae</v>
      </c>
      <c r="V798" t="str">
        <f>VLOOKUP(B798,[2]taxonomy1!$B:$U,15,FALSE)</f>
        <v xml:space="preserve"> Zostera.</v>
      </c>
      <c r="W798">
        <f>VLOOKUP(B798,[2]taxonomy1!$B:$U,16,FALSE)</f>
        <v>0</v>
      </c>
    </row>
    <row r="799" spans="1:23" x14ac:dyDescent="0.3">
      <c r="A799" t="s">
        <v>1496</v>
      </c>
      <c r="B799" t="s">
        <v>1497</v>
      </c>
      <c r="C799">
        <v>274</v>
      </c>
      <c r="D799" t="s">
        <v>10</v>
      </c>
      <c r="E799">
        <v>2</v>
      </c>
      <c r="F799">
        <v>267</v>
      </c>
      <c r="G799">
        <v>2735</v>
      </c>
      <c r="H799" t="s">
        <v>11</v>
      </c>
      <c r="I799" t="s">
        <v>10</v>
      </c>
      <c r="J799">
        <f t="shared" si="12"/>
        <v>265</v>
      </c>
      <c r="K799" t="str">
        <f>VLOOKUP(B799,[2]taxonomy1!$B:$U,2,FALSE)</f>
        <v xml:space="preserve"> Zostera marina (Eelgrass).</v>
      </c>
      <c r="L799" t="str">
        <f>VLOOKUP(B799,[2]taxonomy1!$B:$U,4,FALSE)</f>
        <v xml:space="preserve"> NCBI_TaxID=29655 {ECO:0000313|EMBL:KMZ69549.1, ECO:0000313|Proteomes:UP000036987};</v>
      </c>
      <c r="M799" t="str">
        <f>VLOOKUP(B799,[2]taxonomy1!$B:$U,6,FALSE)</f>
        <v>Eukaryota</v>
      </c>
      <c r="N799" t="str">
        <f>VLOOKUP(B799,[2]taxonomy1!$B:$U,7,FALSE)</f>
        <v xml:space="preserve"> Viridiplantae</v>
      </c>
      <c r="O799" t="str">
        <f>VLOOKUP(B799,[2]taxonomy1!$B:$U,8,FALSE)</f>
        <v xml:space="preserve"> Streptophyta</v>
      </c>
      <c r="P799" t="str">
        <f>VLOOKUP(B799,[2]taxonomy1!$B:$U,9,FALSE)</f>
        <v xml:space="preserve"> Embryophyta</v>
      </c>
      <c r="Q799" t="str">
        <f>VLOOKUP(B799,[2]taxonomy1!$B:$U,10,FALSE)</f>
        <v xml:space="preserve"> Tracheophyta</v>
      </c>
      <c r="R799" t="str">
        <f>VLOOKUP(B799,[2]taxonomy1!$B:$U,11,FALSE)</f>
        <v>Spermatophyta</v>
      </c>
      <c r="S799" t="str">
        <f>VLOOKUP(B799,[2]taxonomy1!$B:$U,12,FALSE)</f>
        <v xml:space="preserve"> Magnoliophyta</v>
      </c>
      <c r="T799" t="str">
        <f>VLOOKUP(B799,[2]taxonomy1!$B:$U,13,FALSE)</f>
        <v xml:space="preserve"> Liliopsida</v>
      </c>
      <c r="U799" t="str">
        <f>VLOOKUP(B799,[2]taxonomy1!$B:$U,14,FALSE)</f>
        <v xml:space="preserve"> Zosteraceae</v>
      </c>
      <c r="V799" t="str">
        <f>VLOOKUP(B799,[2]taxonomy1!$B:$U,15,FALSE)</f>
        <v xml:space="preserve"> Zostera.</v>
      </c>
      <c r="W799">
        <f>VLOOKUP(B799,[2]taxonomy1!$B:$U,16,FALSE)</f>
        <v>0</v>
      </c>
    </row>
    <row r="800" spans="1:23" x14ac:dyDescent="0.3">
      <c r="A800" t="s">
        <v>1498</v>
      </c>
      <c r="B800" t="s">
        <v>1499</v>
      </c>
      <c r="C800">
        <v>275</v>
      </c>
      <c r="D800" t="s">
        <v>10</v>
      </c>
      <c r="E800">
        <v>3</v>
      </c>
      <c r="F800">
        <v>268</v>
      </c>
      <c r="G800">
        <v>2735</v>
      </c>
      <c r="H800" t="s">
        <v>11</v>
      </c>
      <c r="I800" t="s">
        <v>10</v>
      </c>
      <c r="J800">
        <f t="shared" si="12"/>
        <v>265</v>
      </c>
      <c r="K800" t="str">
        <f>VLOOKUP(B800,[2]taxonomy1!$B:$U,2,FALSE)</f>
        <v xml:space="preserve"> Zostera marina (Eelgrass).</v>
      </c>
      <c r="L800" t="str">
        <f>VLOOKUP(B800,[2]taxonomy1!$B:$U,4,FALSE)</f>
        <v xml:space="preserve"> NCBI_TaxID=29655 {ECO:0000313|EMBL:KMZ70914.1, ECO:0000313|Proteomes:UP000036987};</v>
      </c>
      <c r="M800" t="str">
        <f>VLOOKUP(B800,[2]taxonomy1!$B:$U,6,FALSE)</f>
        <v>Eukaryota</v>
      </c>
      <c r="N800" t="str">
        <f>VLOOKUP(B800,[2]taxonomy1!$B:$U,7,FALSE)</f>
        <v xml:space="preserve"> Viridiplantae</v>
      </c>
      <c r="O800" t="str">
        <f>VLOOKUP(B800,[2]taxonomy1!$B:$U,8,FALSE)</f>
        <v xml:space="preserve"> Streptophyta</v>
      </c>
      <c r="P800" t="str">
        <f>VLOOKUP(B800,[2]taxonomy1!$B:$U,9,FALSE)</f>
        <v xml:space="preserve"> Embryophyta</v>
      </c>
      <c r="Q800" t="str">
        <f>VLOOKUP(B800,[2]taxonomy1!$B:$U,10,FALSE)</f>
        <v xml:space="preserve"> Tracheophyta</v>
      </c>
      <c r="R800" t="str">
        <f>VLOOKUP(B800,[2]taxonomy1!$B:$U,11,FALSE)</f>
        <v>Spermatophyta</v>
      </c>
      <c r="S800" t="str">
        <f>VLOOKUP(B800,[2]taxonomy1!$B:$U,12,FALSE)</f>
        <v xml:space="preserve"> Magnoliophyta</v>
      </c>
      <c r="T800" t="str">
        <f>VLOOKUP(B800,[2]taxonomy1!$B:$U,13,FALSE)</f>
        <v xml:space="preserve"> Liliopsida</v>
      </c>
      <c r="U800" t="str">
        <f>VLOOKUP(B800,[2]taxonomy1!$B:$U,14,FALSE)</f>
        <v xml:space="preserve"> Zosteraceae</v>
      </c>
      <c r="V800" t="str">
        <f>VLOOKUP(B800,[2]taxonomy1!$B:$U,15,FALSE)</f>
        <v xml:space="preserve"> Zostera.</v>
      </c>
      <c r="W800">
        <f>VLOOKUP(B800,[2]taxonomy1!$B:$U,16,FALSE)</f>
        <v>0</v>
      </c>
    </row>
    <row r="801" spans="1:23" x14ac:dyDescent="0.3">
      <c r="A801" t="s">
        <v>1500</v>
      </c>
      <c r="B801" t="s">
        <v>1501</v>
      </c>
      <c r="C801">
        <v>311</v>
      </c>
      <c r="D801" t="s">
        <v>10</v>
      </c>
      <c r="E801">
        <v>32</v>
      </c>
      <c r="F801">
        <v>304</v>
      </c>
      <c r="G801">
        <v>2735</v>
      </c>
      <c r="H801" t="s">
        <v>11</v>
      </c>
      <c r="I801" t="s">
        <v>10</v>
      </c>
      <c r="J801">
        <f t="shared" si="12"/>
        <v>272</v>
      </c>
      <c r="K801" t="str">
        <f>VLOOKUP(B801,[2]taxonomy1!$B:$U,2,FALSE)</f>
        <v xml:space="preserve"> Spinacia oleracea (Spinach).</v>
      </c>
      <c r="L801" t="str">
        <f>VLOOKUP(B801,[2]taxonomy1!$B:$U,4,FALSE)</f>
        <v xml:space="preserve"> NCBI_TaxID=3562 {ECO:0000313|EMBL:KNA09614.1, ECO:0000313|Proteomes:UP000054095};</v>
      </c>
      <c r="M801" t="str">
        <f>VLOOKUP(B801,[2]taxonomy1!$B:$U,6,FALSE)</f>
        <v>Eukaryota</v>
      </c>
      <c r="N801" t="str">
        <f>VLOOKUP(B801,[2]taxonomy1!$B:$U,7,FALSE)</f>
        <v xml:space="preserve"> Viridiplantae</v>
      </c>
      <c r="O801" t="str">
        <f>VLOOKUP(B801,[2]taxonomy1!$B:$U,8,FALSE)</f>
        <v xml:space="preserve"> Streptophyta</v>
      </c>
      <c r="P801" t="str">
        <f>VLOOKUP(B801,[2]taxonomy1!$B:$U,9,FALSE)</f>
        <v xml:space="preserve"> Embryophyta</v>
      </c>
      <c r="Q801" t="str">
        <f>VLOOKUP(B801,[2]taxonomy1!$B:$U,10,FALSE)</f>
        <v xml:space="preserve"> Tracheophyta</v>
      </c>
      <c r="R801" t="str">
        <f>VLOOKUP(B801,[2]taxonomy1!$B:$U,11,FALSE)</f>
        <v>Spermatophyta</v>
      </c>
      <c r="S801" t="str">
        <f>VLOOKUP(B801,[2]taxonomy1!$B:$U,12,FALSE)</f>
        <v xml:space="preserve"> Magnoliophyta</v>
      </c>
      <c r="T801" t="str">
        <f>VLOOKUP(B801,[2]taxonomy1!$B:$U,13,FALSE)</f>
        <v xml:space="preserve"> eudicotyledons</v>
      </c>
      <c r="U801" t="str">
        <f>VLOOKUP(B801,[2]taxonomy1!$B:$U,14,FALSE)</f>
        <v xml:space="preserve"> Gunneridae</v>
      </c>
      <c r="V801" t="str">
        <f>VLOOKUP(B801,[2]taxonomy1!$B:$U,15,FALSE)</f>
        <v>Pentapetalae</v>
      </c>
      <c r="W801" t="str">
        <f>VLOOKUP(B801,[2]taxonomy1!$B:$U,16,FALSE)</f>
        <v xml:space="preserve"> Caryophyllales</v>
      </c>
    </row>
    <row r="802" spans="1:23" x14ac:dyDescent="0.3">
      <c r="A802" t="s">
        <v>1502</v>
      </c>
      <c r="B802" t="s">
        <v>1503</v>
      </c>
      <c r="C802">
        <v>276</v>
      </c>
      <c r="D802" t="s">
        <v>10</v>
      </c>
      <c r="E802">
        <v>4</v>
      </c>
      <c r="F802">
        <v>269</v>
      </c>
      <c r="G802">
        <v>2735</v>
      </c>
      <c r="H802" t="s">
        <v>11</v>
      </c>
      <c r="I802" t="s">
        <v>10</v>
      </c>
      <c r="J802">
        <f t="shared" si="12"/>
        <v>265</v>
      </c>
      <c r="K802" t="str">
        <f>VLOOKUP(B802,[2]taxonomy1!$B:$U,2,FALSE)</f>
        <v xml:space="preserve"> Spinacia oleracea (Spinach).</v>
      </c>
      <c r="L802" t="str">
        <f>VLOOKUP(B802,[2]taxonomy1!$B:$U,4,FALSE)</f>
        <v xml:space="preserve"> NCBI_TaxID=3562 {ECO:0000313|EMBL:KNA13841.1, ECO:0000313|Proteomes:UP000054095};</v>
      </c>
      <c r="M802" t="str">
        <f>VLOOKUP(B802,[2]taxonomy1!$B:$U,6,FALSE)</f>
        <v>Eukaryota</v>
      </c>
      <c r="N802" t="str">
        <f>VLOOKUP(B802,[2]taxonomy1!$B:$U,7,FALSE)</f>
        <v xml:space="preserve"> Viridiplantae</v>
      </c>
      <c r="O802" t="str">
        <f>VLOOKUP(B802,[2]taxonomy1!$B:$U,8,FALSE)</f>
        <v xml:space="preserve"> Streptophyta</v>
      </c>
      <c r="P802" t="str">
        <f>VLOOKUP(B802,[2]taxonomy1!$B:$U,9,FALSE)</f>
        <v xml:space="preserve"> Embryophyta</v>
      </c>
      <c r="Q802" t="str">
        <f>VLOOKUP(B802,[2]taxonomy1!$B:$U,10,FALSE)</f>
        <v xml:space="preserve"> Tracheophyta</v>
      </c>
      <c r="R802" t="str">
        <f>VLOOKUP(B802,[2]taxonomy1!$B:$U,11,FALSE)</f>
        <v>Spermatophyta</v>
      </c>
      <c r="S802" t="str">
        <f>VLOOKUP(B802,[2]taxonomy1!$B:$U,12,FALSE)</f>
        <v xml:space="preserve"> Magnoliophyta</v>
      </c>
      <c r="T802" t="str">
        <f>VLOOKUP(B802,[2]taxonomy1!$B:$U,13,FALSE)</f>
        <v xml:space="preserve"> eudicotyledons</v>
      </c>
      <c r="U802" t="str">
        <f>VLOOKUP(B802,[2]taxonomy1!$B:$U,14,FALSE)</f>
        <v xml:space="preserve"> Gunneridae</v>
      </c>
      <c r="V802" t="str">
        <f>VLOOKUP(B802,[2]taxonomy1!$B:$U,15,FALSE)</f>
        <v>Pentapetalae</v>
      </c>
      <c r="W802" t="str">
        <f>VLOOKUP(B802,[2]taxonomy1!$B:$U,16,FALSE)</f>
        <v xml:space="preserve"> Caryophyllales</v>
      </c>
    </row>
    <row r="803" spans="1:23" x14ac:dyDescent="0.3">
      <c r="A803" t="s">
        <v>1504</v>
      </c>
      <c r="B803" t="s">
        <v>1505</v>
      </c>
      <c r="C803">
        <v>272</v>
      </c>
      <c r="D803" t="s">
        <v>10</v>
      </c>
      <c r="E803">
        <v>2</v>
      </c>
      <c r="F803">
        <v>265</v>
      </c>
      <c r="G803">
        <v>2735</v>
      </c>
      <c r="H803" t="s">
        <v>11</v>
      </c>
      <c r="I803" t="s">
        <v>10</v>
      </c>
      <c r="J803">
        <f t="shared" si="12"/>
        <v>263</v>
      </c>
      <c r="K803" t="str">
        <f>VLOOKUP(B803,[2]taxonomy1!$B:$U,2,FALSE)</f>
        <v xml:space="preserve"> Spinacia oleracea (Spinach).</v>
      </c>
      <c r="L803" t="str">
        <f>VLOOKUP(B803,[2]taxonomy1!$B:$U,4,FALSE)</f>
        <v xml:space="preserve"> NCBI_TaxID=3562 {ECO:0000313|EMBL:KNA15847.1, ECO:0000313|Proteomes:UP000054095};</v>
      </c>
      <c r="M803" t="str">
        <f>VLOOKUP(B803,[2]taxonomy1!$B:$U,6,FALSE)</f>
        <v>Eukaryota</v>
      </c>
      <c r="N803" t="str">
        <f>VLOOKUP(B803,[2]taxonomy1!$B:$U,7,FALSE)</f>
        <v xml:space="preserve"> Viridiplantae</v>
      </c>
      <c r="O803" t="str">
        <f>VLOOKUP(B803,[2]taxonomy1!$B:$U,8,FALSE)</f>
        <v xml:space="preserve"> Streptophyta</v>
      </c>
      <c r="P803" t="str">
        <f>VLOOKUP(B803,[2]taxonomy1!$B:$U,9,FALSE)</f>
        <v xml:space="preserve"> Embryophyta</v>
      </c>
      <c r="Q803" t="str">
        <f>VLOOKUP(B803,[2]taxonomy1!$B:$U,10,FALSE)</f>
        <v xml:space="preserve"> Tracheophyta</v>
      </c>
      <c r="R803" t="str">
        <f>VLOOKUP(B803,[2]taxonomy1!$B:$U,11,FALSE)</f>
        <v>Spermatophyta</v>
      </c>
      <c r="S803" t="str">
        <f>VLOOKUP(B803,[2]taxonomy1!$B:$U,12,FALSE)</f>
        <v xml:space="preserve"> Magnoliophyta</v>
      </c>
      <c r="T803" t="str">
        <f>VLOOKUP(B803,[2]taxonomy1!$B:$U,13,FALSE)</f>
        <v xml:space="preserve"> eudicotyledons</v>
      </c>
      <c r="U803" t="str">
        <f>VLOOKUP(B803,[2]taxonomy1!$B:$U,14,FALSE)</f>
        <v xml:space="preserve"> Gunneridae</v>
      </c>
      <c r="V803" t="str">
        <f>VLOOKUP(B803,[2]taxonomy1!$B:$U,15,FALSE)</f>
        <v>Pentapetalae</v>
      </c>
      <c r="W803" t="str">
        <f>VLOOKUP(B803,[2]taxonomy1!$B:$U,16,FALSE)</f>
        <v xml:space="preserve"> Caryophyllales</v>
      </c>
    </row>
    <row r="804" spans="1:23" x14ac:dyDescent="0.3">
      <c r="A804" t="s">
        <v>1506</v>
      </c>
      <c r="B804" t="s">
        <v>1507</v>
      </c>
      <c r="C804">
        <v>307</v>
      </c>
      <c r="D804" t="s">
        <v>10</v>
      </c>
      <c r="E804">
        <v>35</v>
      </c>
      <c r="F804">
        <v>300</v>
      </c>
      <c r="G804">
        <v>2735</v>
      </c>
      <c r="H804" t="s">
        <v>11</v>
      </c>
      <c r="I804" t="s">
        <v>10</v>
      </c>
      <c r="J804">
        <f t="shared" si="12"/>
        <v>265</v>
      </c>
      <c r="K804" t="str">
        <f>VLOOKUP(B804,[2]taxonomy1!$B:$U,2,FALSE)</f>
        <v xml:space="preserve"> Spinacia oleracea (Spinach).</v>
      </c>
      <c r="L804" t="str">
        <f>VLOOKUP(B804,[2]taxonomy1!$B:$U,4,FALSE)</f>
        <v xml:space="preserve"> NCBI_TaxID=3562 {ECO:0000313|EMBL:KNA19720.1, ECO:0000313|Proteomes:UP000054095};</v>
      </c>
      <c r="M804" t="str">
        <f>VLOOKUP(B804,[2]taxonomy1!$B:$U,6,FALSE)</f>
        <v>Eukaryota</v>
      </c>
      <c r="N804" t="str">
        <f>VLOOKUP(B804,[2]taxonomy1!$B:$U,7,FALSE)</f>
        <v xml:space="preserve"> Viridiplantae</v>
      </c>
      <c r="O804" t="str">
        <f>VLOOKUP(B804,[2]taxonomy1!$B:$U,8,FALSE)</f>
        <v xml:space="preserve"> Streptophyta</v>
      </c>
      <c r="P804" t="str">
        <f>VLOOKUP(B804,[2]taxonomy1!$B:$U,9,FALSE)</f>
        <v xml:space="preserve"> Embryophyta</v>
      </c>
      <c r="Q804" t="str">
        <f>VLOOKUP(B804,[2]taxonomy1!$B:$U,10,FALSE)</f>
        <v xml:space="preserve"> Tracheophyta</v>
      </c>
      <c r="R804" t="str">
        <f>VLOOKUP(B804,[2]taxonomy1!$B:$U,11,FALSE)</f>
        <v>Spermatophyta</v>
      </c>
      <c r="S804" t="str">
        <f>VLOOKUP(B804,[2]taxonomy1!$B:$U,12,FALSE)</f>
        <v xml:space="preserve"> Magnoliophyta</v>
      </c>
      <c r="T804" t="str">
        <f>VLOOKUP(B804,[2]taxonomy1!$B:$U,13,FALSE)</f>
        <v xml:space="preserve"> eudicotyledons</v>
      </c>
      <c r="U804" t="str">
        <f>VLOOKUP(B804,[2]taxonomy1!$B:$U,14,FALSE)</f>
        <v xml:space="preserve"> Gunneridae</v>
      </c>
      <c r="V804" t="str">
        <f>VLOOKUP(B804,[2]taxonomy1!$B:$U,15,FALSE)</f>
        <v>Pentapetalae</v>
      </c>
      <c r="W804" t="str">
        <f>VLOOKUP(B804,[2]taxonomy1!$B:$U,16,FALSE)</f>
        <v xml:space="preserve"> Caryophyllales</v>
      </c>
    </row>
    <row r="805" spans="1:23" x14ac:dyDescent="0.3">
      <c r="A805" t="s">
        <v>1508</v>
      </c>
      <c r="B805" t="s">
        <v>1509</v>
      </c>
      <c r="C805">
        <v>275</v>
      </c>
      <c r="D805" t="s">
        <v>10</v>
      </c>
      <c r="E805">
        <v>4</v>
      </c>
      <c r="F805">
        <v>268</v>
      </c>
      <c r="G805">
        <v>2735</v>
      </c>
      <c r="H805" t="s">
        <v>11</v>
      </c>
      <c r="I805" t="s">
        <v>10</v>
      </c>
      <c r="J805">
        <f t="shared" si="12"/>
        <v>264</v>
      </c>
      <c r="K805" t="str">
        <f>VLOOKUP(B805,[2]taxonomy1!$B:$U,2,FALSE)</f>
        <v xml:space="preserve"> Spinacia oleracea (Spinach).</v>
      </c>
      <c r="L805" t="str">
        <f>VLOOKUP(B805,[2]taxonomy1!$B:$U,4,FALSE)</f>
        <v xml:space="preserve"> NCBI_TaxID=3562 {ECO:0000313|EMBL:KNA24701.1, ECO:0000313|Proteomes:UP000054095};</v>
      </c>
      <c r="M805" t="str">
        <f>VLOOKUP(B805,[2]taxonomy1!$B:$U,6,FALSE)</f>
        <v>Eukaryota</v>
      </c>
      <c r="N805" t="str">
        <f>VLOOKUP(B805,[2]taxonomy1!$B:$U,7,FALSE)</f>
        <v xml:space="preserve"> Viridiplantae</v>
      </c>
      <c r="O805" t="str">
        <f>VLOOKUP(B805,[2]taxonomy1!$B:$U,8,FALSE)</f>
        <v xml:space="preserve"> Streptophyta</v>
      </c>
      <c r="P805" t="str">
        <f>VLOOKUP(B805,[2]taxonomy1!$B:$U,9,FALSE)</f>
        <v xml:space="preserve"> Embryophyta</v>
      </c>
      <c r="Q805" t="str">
        <f>VLOOKUP(B805,[2]taxonomy1!$B:$U,10,FALSE)</f>
        <v xml:space="preserve"> Tracheophyta</v>
      </c>
      <c r="R805" t="str">
        <f>VLOOKUP(B805,[2]taxonomy1!$B:$U,11,FALSE)</f>
        <v>Spermatophyta</v>
      </c>
      <c r="S805" t="str">
        <f>VLOOKUP(B805,[2]taxonomy1!$B:$U,12,FALSE)</f>
        <v xml:space="preserve"> Magnoliophyta</v>
      </c>
      <c r="T805" t="str">
        <f>VLOOKUP(B805,[2]taxonomy1!$B:$U,13,FALSE)</f>
        <v xml:space="preserve"> eudicotyledons</v>
      </c>
      <c r="U805" t="str">
        <f>VLOOKUP(B805,[2]taxonomy1!$B:$U,14,FALSE)</f>
        <v xml:space="preserve"> Gunneridae</v>
      </c>
      <c r="V805" t="str">
        <f>VLOOKUP(B805,[2]taxonomy1!$B:$U,15,FALSE)</f>
        <v>Pentapetalae</v>
      </c>
      <c r="W805" t="str">
        <f>VLOOKUP(B805,[2]taxonomy1!$B:$U,16,FALSE)</f>
        <v xml:space="preserve"> Caryophyllales</v>
      </c>
    </row>
    <row r="806" spans="1:23" x14ac:dyDescent="0.3">
      <c r="A806" t="s">
        <v>1510</v>
      </c>
      <c r="B806" t="s">
        <v>1511</v>
      </c>
      <c r="C806">
        <v>335</v>
      </c>
      <c r="D806" t="s">
        <v>10</v>
      </c>
      <c r="E806">
        <v>50</v>
      </c>
      <c r="F806">
        <v>329</v>
      </c>
      <c r="G806">
        <v>2735</v>
      </c>
      <c r="H806" t="s">
        <v>11</v>
      </c>
      <c r="I806" t="s">
        <v>10</v>
      </c>
      <c r="J806">
        <f t="shared" si="12"/>
        <v>279</v>
      </c>
      <c r="K806" t="str">
        <f>VLOOKUP(B806,[2]taxonomy1!$B:$U,2,FALSE)</f>
        <v xml:space="preserve"> Lucilia cuprina (Green bottle fly) (Australian sheep blowfly).</v>
      </c>
      <c r="L806" t="str">
        <f>VLOOKUP(B806,[2]taxonomy1!$B:$U,4,FALSE)</f>
        <v xml:space="preserve"> NCBI_TaxID=7375 {ECO:0000313|EMBL:KNC22589.1, ECO:0000313|Proteomes:UP000037069};</v>
      </c>
      <c r="M806" t="str">
        <f>VLOOKUP(B806,[2]taxonomy1!$B:$U,6,FALSE)</f>
        <v>Eukaryota</v>
      </c>
      <c r="N806" t="str">
        <f>VLOOKUP(B806,[2]taxonomy1!$B:$U,7,FALSE)</f>
        <v xml:space="preserve"> Metazoa</v>
      </c>
      <c r="O806" t="str">
        <f>VLOOKUP(B806,[2]taxonomy1!$B:$U,8,FALSE)</f>
        <v xml:space="preserve"> Ecdysozoa</v>
      </c>
      <c r="P806" t="str">
        <f>VLOOKUP(B806,[2]taxonomy1!$B:$U,9,FALSE)</f>
        <v xml:space="preserve"> Arthropoda</v>
      </c>
      <c r="Q806" t="str">
        <f>VLOOKUP(B806,[2]taxonomy1!$B:$U,10,FALSE)</f>
        <v xml:space="preserve"> Hexapoda</v>
      </c>
      <c r="R806" t="str">
        <f>VLOOKUP(B806,[2]taxonomy1!$B:$U,11,FALSE)</f>
        <v xml:space="preserve"> Insecta</v>
      </c>
      <c r="S806" t="str">
        <f>VLOOKUP(B806,[2]taxonomy1!$B:$U,12,FALSE)</f>
        <v>Pterygota</v>
      </c>
      <c r="T806" t="str">
        <f>VLOOKUP(B806,[2]taxonomy1!$B:$U,13,FALSE)</f>
        <v xml:space="preserve"> Neoptera</v>
      </c>
      <c r="U806" t="str">
        <f>VLOOKUP(B806,[2]taxonomy1!$B:$U,14,FALSE)</f>
        <v xml:space="preserve"> Holometabola</v>
      </c>
      <c r="V806" t="str">
        <f>VLOOKUP(B806,[2]taxonomy1!$B:$U,15,FALSE)</f>
        <v xml:space="preserve"> Diptera</v>
      </c>
      <c r="W806" t="str">
        <f>VLOOKUP(B806,[2]taxonomy1!$B:$U,16,FALSE)</f>
        <v xml:space="preserve"> Brachycera</v>
      </c>
    </row>
    <row r="807" spans="1:23" x14ac:dyDescent="0.3">
      <c r="A807" t="s">
        <v>1512</v>
      </c>
      <c r="B807" t="s">
        <v>1513</v>
      </c>
      <c r="C807">
        <v>282</v>
      </c>
      <c r="D807" t="s">
        <v>10</v>
      </c>
      <c r="E807">
        <v>2</v>
      </c>
      <c r="F807">
        <v>275</v>
      </c>
      <c r="G807">
        <v>2735</v>
      </c>
      <c r="H807" t="s">
        <v>11</v>
      </c>
      <c r="I807" t="s">
        <v>10</v>
      </c>
      <c r="J807">
        <f t="shared" si="12"/>
        <v>273</v>
      </c>
      <c r="K807" t="str">
        <f>VLOOKUP(B807,[2]taxonomy1!$B:$U,2,FALSE)</f>
        <v xml:space="preserve"> Lucilia cuprina (Green bottle fly) (Australian sheep blowfly).</v>
      </c>
      <c r="L807" t="str">
        <f>VLOOKUP(B807,[2]taxonomy1!$B:$U,4,FALSE)</f>
        <v xml:space="preserve"> NCBI_TaxID=7375 {ECO:0000313|EMBL:KNC25360.1, ECO:0000313|Proteomes:UP000037069};</v>
      </c>
      <c r="M807" t="str">
        <f>VLOOKUP(B807,[2]taxonomy1!$B:$U,6,FALSE)</f>
        <v>Eukaryota</v>
      </c>
      <c r="N807" t="str">
        <f>VLOOKUP(B807,[2]taxonomy1!$B:$U,7,FALSE)</f>
        <v xml:space="preserve"> Metazoa</v>
      </c>
      <c r="O807" t="str">
        <f>VLOOKUP(B807,[2]taxonomy1!$B:$U,8,FALSE)</f>
        <v xml:space="preserve"> Ecdysozoa</v>
      </c>
      <c r="P807" t="str">
        <f>VLOOKUP(B807,[2]taxonomy1!$B:$U,9,FALSE)</f>
        <v xml:space="preserve"> Arthropoda</v>
      </c>
      <c r="Q807" t="str">
        <f>VLOOKUP(B807,[2]taxonomy1!$B:$U,10,FALSE)</f>
        <v xml:space="preserve"> Hexapoda</v>
      </c>
      <c r="R807" t="str">
        <f>VLOOKUP(B807,[2]taxonomy1!$B:$U,11,FALSE)</f>
        <v xml:space="preserve"> Insecta</v>
      </c>
      <c r="S807" t="str">
        <f>VLOOKUP(B807,[2]taxonomy1!$B:$U,12,FALSE)</f>
        <v>Pterygota</v>
      </c>
      <c r="T807" t="str">
        <f>VLOOKUP(B807,[2]taxonomy1!$B:$U,13,FALSE)</f>
        <v xml:space="preserve"> Neoptera</v>
      </c>
      <c r="U807" t="str">
        <f>VLOOKUP(B807,[2]taxonomy1!$B:$U,14,FALSE)</f>
        <v xml:space="preserve"> Holometabola</v>
      </c>
      <c r="V807" t="str">
        <f>VLOOKUP(B807,[2]taxonomy1!$B:$U,15,FALSE)</f>
        <v xml:space="preserve"> Diptera</v>
      </c>
      <c r="W807" t="str">
        <f>VLOOKUP(B807,[2]taxonomy1!$B:$U,16,FALSE)</f>
        <v xml:space="preserve"> Brachycera</v>
      </c>
    </row>
    <row r="808" spans="1:23" x14ac:dyDescent="0.3">
      <c r="A808" t="s">
        <v>1514</v>
      </c>
      <c r="B808" t="s">
        <v>1515</v>
      </c>
      <c r="C808">
        <v>317</v>
      </c>
      <c r="D808" t="s">
        <v>10</v>
      </c>
      <c r="E808">
        <v>29</v>
      </c>
      <c r="F808">
        <v>303</v>
      </c>
      <c r="G808">
        <v>2735</v>
      </c>
      <c r="H808" t="s">
        <v>11</v>
      </c>
      <c r="I808" t="s">
        <v>10</v>
      </c>
      <c r="J808">
        <f t="shared" si="12"/>
        <v>274</v>
      </c>
      <c r="K808" t="str">
        <f>VLOOKUP(B808,[2]taxonomy1!$B:$U,2,FALSE)</f>
        <v xml:space="preserve"> Lucilia cuprina (Green bottle fly) (Australian sheep blowfly).</v>
      </c>
      <c r="L808" t="str">
        <f>VLOOKUP(B808,[2]taxonomy1!$B:$U,4,FALSE)</f>
        <v xml:space="preserve"> NCBI_TaxID=7375 {ECO:0000313|EMBL:KNC32050.1, ECO:0000313|Proteomes:UP000037069};</v>
      </c>
      <c r="M808" t="str">
        <f>VLOOKUP(B808,[2]taxonomy1!$B:$U,6,FALSE)</f>
        <v>Eukaryota</v>
      </c>
      <c r="N808" t="str">
        <f>VLOOKUP(B808,[2]taxonomy1!$B:$U,7,FALSE)</f>
        <v xml:space="preserve"> Metazoa</v>
      </c>
      <c r="O808" t="str">
        <f>VLOOKUP(B808,[2]taxonomy1!$B:$U,8,FALSE)</f>
        <v xml:space="preserve"> Ecdysozoa</v>
      </c>
      <c r="P808" t="str">
        <f>VLOOKUP(B808,[2]taxonomy1!$B:$U,9,FALSE)</f>
        <v xml:space="preserve"> Arthropoda</v>
      </c>
      <c r="Q808" t="str">
        <f>VLOOKUP(B808,[2]taxonomy1!$B:$U,10,FALSE)</f>
        <v xml:space="preserve"> Hexapoda</v>
      </c>
      <c r="R808" t="str">
        <f>VLOOKUP(B808,[2]taxonomy1!$B:$U,11,FALSE)</f>
        <v xml:space="preserve"> Insecta</v>
      </c>
      <c r="S808" t="str">
        <f>VLOOKUP(B808,[2]taxonomy1!$B:$U,12,FALSE)</f>
        <v>Pterygota</v>
      </c>
      <c r="T808" t="str">
        <f>VLOOKUP(B808,[2]taxonomy1!$B:$U,13,FALSE)</f>
        <v xml:space="preserve"> Neoptera</v>
      </c>
      <c r="U808" t="str">
        <f>VLOOKUP(B808,[2]taxonomy1!$B:$U,14,FALSE)</f>
        <v xml:space="preserve"> Holometabola</v>
      </c>
      <c r="V808" t="str">
        <f>VLOOKUP(B808,[2]taxonomy1!$B:$U,15,FALSE)</f>
        <v xml:space="preserve"> Diptera</v>
      </c>
      <c r="W808" t="str">
        <f>VLOOKUP(B808,[2]taxonomy1!$B:$U,16,FALSE)</f>
        <v xml:space="preserve"> Brachycera</v>
      </c>
    </row>
    <row r="809" spans="1:23" x14ac:dyDescent="0.3">
      <c r="A809" t="s">
        <v>1516</v>
      </c>
      <c r="B809" t="s">
        <v>1517</v>
      </c>
      <c r="C809">
        <v>73</v>
      </c>
      <c r="D809" t="s">
        <v>10</v>
      </c>
      <c r="E809">
        <v>1</v>
      </c>
      <c r="F809">
        <v>66</v>
      </c>
      <c r="G809">
        <v>2735</v>
      </c>
      <c r="H809" t="s">
        <v>11</v>
      </c>
      <c r="I809" t="s">
        <v>10</v>
      </c>
      <c r="J809">
        <f t="shared" si="12"/>
        <v>65</v>
      </c>
      <c r="K809" t="str">
        <f>VLOOKUP(B809,[2]taxonomy1!$B:$U,2,FALSE)</f>
        <v xml:space="preserve"> Plasmodium falciparum RAJ116.</v>
      </c>
      <c r="L809" t="str">
        <f>VLOOKUP(B809,[2]taxonomy1!$B:$U,4,FALSE)</f>
        <v xml:space="preserve"> NCBI_TaxID=580058 {ECO:0000313|EMBL:KNC37328.1, ECO:0000313|Proteomes:UP000054566};</v>
      </c>
      <c r="M809" t="str">
        <f>VLOOKUP(B809,[2]taxonomy1!$B:$U,6,FALSE)</f>
        <v>Eukaryota</v>
      </c>
      <c r="N809" t="str">
        <f>VLOOKUP(B809,[2]taxonomy1!$B:$U,7,FALSE)</f>
        <v xml:space="preserve"> Alveolata</v>
      </c>
      <c r="O809" t="str">
        <f>VLOOKUP(B809,[2]taxonomy1!$B:$U,8,FALSE)</f>
        <v xml:space="preserve"> Apicomplexa</v>
      </c>
      <c r="P809" t="str">
        <f>VLOOKUP(B809,[2]taxonomy1!$B:$U,9,FALSE)</f>
        <v xml:space="preserve"> Aconoidasida</v>
      </c>
      <c r="Q809" t="str">
        <f>VLOOKUP(B809,[2]taxonomy1!$B:$U,10,FALSE)</f>
        <v xml:space="preserve"> Haemosporida</v>
      </c>
      <c r="R809" t="str">
        <f>VLOOKUP(B809,[2]taxonomy1!$B:$U,11,FALSE)</f>
        <v>Plasmodiidae</v>
      </c>
      <c r="S809" t="str">
        <f>VLOOKUP(B809,[2]taxonomy1!$B:$U,12,FALSE)</f>
        <v xml:space="preserve"> Plasmodium</v>
      </c>
      <c r="T809" t="str">
        <f>VLOOKUP(B809,[2]taxonomy1!$B:$U,13,FALSE)</f>
        <v xml:space="preserve"> Plasmodium (Laverania).</v>
      </c>
      <c r="U809">
        <f>VLOOKUP(B809,[2]taxonomy1!$B:$U,14,FALSE)</f>
        <v>0</v>
      </c>
      <c r="V809">
        <f>VLOOKUP(B809,[2]taxonomy1!$B:$U,15,FALSE)</f>
        <v>0</v>
      </c>
      <c r="W809">
        <f>VLOOKUP(B809,[2]taxonomy1!$B:$U,16,FALSE)</f>
        <v>0</v>
      </c>
    </row>
    <row r="810" spans="1:23" x14ac:dyDescent="0.3">
      <c r="A810" t="s">
        <v>1518</v>
      </c>
      <c r="B810" t="s">
        <v>1519</v>
      </c>
      <c r="C810">
        <v>116</v>
      </c>
      <c r="D810" t="s">
        <v>10</v>
      </c>
      <c r="E810">
        <v>13</v>
      </c>
      <c r="F810">
        <v>100</v>
      </c>
      <c r="G810">
        <v>2735</v>
      </c>
      <c r="H810" t="s">
        <v>11</v>
      </c>
      <c r="I810" t="s">
        <v>10</v>
      </c>
      <c r="J810">
        <f t="shared" si="12"/>
        <v>87</v>
      </c>
      <c r="K810" t="str">
        <f>VLOOKUP(B810,[2]taxonomy1!$B:$U,2,FALSE)</f>
        <v xml:space="preserve"> Plasmodium falciparum RAJ116.</v>
      </c>
      <c r="L810" t="str">
        <f>VLOOKUP(B810,[2]taxonomy1!$B:$U,4,FALSE)</f>
        <v xml:space="preserve"> NCBI_TaxID=580058 {ECO:0000313|EMBL:KNC38147.1, ECO:0000313|Proteomes:UP000054566};</v>
      </c>
      <c r="M810" t="str">
        <f>VLOOKUP(B810,[2]taxonomy1!$B:$U,6,FALSE)</f>
        <v>Eukaryota</v>
      </c>
      <c r="N810" t="str">
        <f>VLOOKUP(B810,[2]taxonomy1!$B:$U,7,FALSE)</f>
        <v xml:space="preserve"> Alveolata</v>
      </c>
      <c r="O810" t="str">
        <f>VLOOKUP(B810,[2]taxonomy1!$B:$U,8,FALSE)</f>
        <v xml:space="preserve"> Apicomplexa</v>
      </c>
      <c r="P810" t="str">
        <f>VLOOKUP(B810,[2]taxonomy1!$B:$U,9,FALSE)</f>
        <v xml:space="preserve"> Aconoidasida</v>
      </c>
      <c r="Q810" t="str">
        <f>VLOOKUP(B810,[2]taxonomy1!$B:$U,10,FALSE)</f>
        <v xml:space="preserve"> Haemosporida</v>
      </c>
      <c r="R810" t="str">
        <f>VLOOKUP(B810,[2]taxonomy1!$B:$U,11,FALSE)</f>
        <v>Plasmodiidae</v>
      </c>
      <c r="S810" t="str">
        <f>VLOOKUP(B810,[2]taxonomy1!$B:$U,12,FALSE)</f>
        <v xml:space="preserve"> Plasmodium</v>
      </c>
      <c r="T810" t="str">
        <f>VLOOKUP(B810,[2]taxonomy1!$B:$U,13,FALSE)</f>
        <v xml:space="preserve"> Plasmodium (Laverania).</v>
      </c>
      <c r="U810">
        <f>VLOOKUP(B810,[2]taxonomy1!$B:$U,14,FALSE)</f>
        <v>0</v>
      </c>
      <c r="V810">
        <f>VLOOKUP(B810,[2]taxonomy1!$B:$U,15,FALSE)</f>
        <v>0</v>
      </c>
      <c r="W810">
        <f>VLOOKUP(B810,[2]taxonomy1!$B:$U,16,FALSE)</f>
        <v>0</v>
      </c>
    </row>
    <row r="811" spans="1:23" x14ac:dyDescent="0.3">
      <c r="A811" t="s">
        <v>1520</v>
      </c>
      <c r="B811" t="s">
        <v>1521</v>
      </c>
      <c r="C811">
        <v>324</v>
      </c>
      <c r="D811" t="s">
        <v>10</v>
      </c>
      <c r="E811">
        <v>45</v>
      </c>
      <c r="F811">
        <v>317</v>
      </c>
      <c r="G811">
        <v>2735</v>
      </c>
      <c r="H811" t="s">
        <v>11</v>
      </c>
      <c r="I811" t="s">
        <v>10</v>
      </c>
      <c r="J811">
        <f t="shared" si="12"/>
        <v>272</v>
      </c>
      <c r="K811" t="str">
        <f>VLOOKUP(B811,[2]taxonomy1!$B:$U,2,FALSE)</f>
        <v xml:space="preserve"> Thecamonas trahens ATCC 50062.</v>
      </c>
      <c r="L811" t="str">
        <f>VLOOKUP(B811,[2]taxonomy1!$B:$U,4,FALSE)</f>
        <v xml:space="preserve"> NCBI_TaxID=461836 {ECO:0000313|EMBL:KNC49392.1, ECO:0000313|Proteomes:UP000054408};</v>
      </c>
      <c r="M811" t="str">
        <f>VLOOKUP(B811,[2]taxonomy1!$B:$U,6,FALSE)</f>
        <v>Eukaryota</v>
      </c>
      <c r="N811" t="str">
        <f>VLOOKUP(B811,[2]taxonomy1!$B:$U,7,FALSE)</f>
        <v xml:space="preserve"> Apusozoa</v>
      </c>
      <c r="O811" t="str">
        <f>VLOOKUP(B811,[2]taxonomy1!$B:$U,8,FALSE)</f>
        <v xml:space="preserve"> Apusomonadidae</v>
      </c>
      <c r="P811" t="str">
        <f>VLOOKUP(B811,[2]taxonomy1!$B:$U,9,FALSE)</f>
        <v xml:space="preserve"> Thecamonas.</v>
      </c>
      <c r="Q811">
        <f>VLOOKUP(B811,[2]taxonomy1!$B:$U,10,FALSE)</f>
        <v>0</v>
      </c>
      <c r="R811">
        <f>VLOOKUP(B811,[2]taxonomy1!$B:$U,11,FALSE)</f>
        <v>0</v>
      </c>
      <c r="S811">
        <f>VLOOKUP(B811,[2]taxonomy1!$B:$U,12,FALSE)</f>
        <v>0</v>
      </c>
      <c r="T811">
        <f>VLOOKUP(B811,[2]taxonomy1!$B:$U,13,FALSE)</f>
        <v>0</v>
      </c>
      <c r="U811">
        <f>VLOOKUP(B811,[2]taxonomy1!$B:$U,14,FALSE)</f>
        <v>0</v>
      </c>
      <c r="V811">
        <f>VLOOKUP(B811,[2]taxonomy1!$B:$U,15,FALSE)</f>
        <v>0</v>
      </c>
      <c r="W811">
        <f>VLOOKUP(B811,[2]taxonomy1!$B:$U,16,FALSE)</f>
        <v>0</v>
      </c>
    </row>
    <row r="812" spans="1:23" x14ac:dyDescent="0.3">
      <c r="A812" t="s">
        <v>1522</v>
      </c>
      <c r="B812" t="s">
        <v>1523</v>
      </c>
      <c r="C812">
        <v>240</v>
      </c>
      <c r="D812" t="s">
        <v>10</v>
      </c>
      <c r="E812">
        <v>1</v>
      </c>
      <c r="F812">
        <v>233</v>
      </c>
      <c r="G812">
        <v>2735</v>
      </c>
      <c r="H812" t="s">
        <v>11</v>
      </c>
      <c r="I812" t="s">
        <v>10</v>
      </c>
      <c r="J812">
        <f t="shared" si="12"/>
        <v>232</v>
      </c>
      <c r="K812" t="str">
        <f>VLOOKUP(B812,[2]taxonomy1!$B:$U,2,FALSE)</f>
        <v xml:space="preserve"> Thecamonas trahens ATCC 50062.</v>
      </c>
      <c r="L812" t="str">
        <f>VLOOKUP(B812,[2]taxonomy1!$B:$U,4,FALSE)</f>
        <v xml:space="preserve"> NCBI_TaxID=461836 {ECO:0000313|EMBL:KNC49612.1, ECO:0000313|Proteomes:UP000054408};</v>
      </c>
      <c r="M812" t="str">
        <f>VLOOKUP(B812,[2]taxonomy1!$B:$U,6,FALSE)</f>
        <v>Eukaryota</v>
      </c>
      <c r="N812" t="str">
        <f>VLOOKUP(B812,[2]taxonomy1!$B:$U,7,FALSE)</f>
        <v xml:space="preserve"> Apusozoa</v>
      </c>
      <c r="O812" t="str">
        <f>VLOOKUP(B812,[2]taxonomy1!$B:$U,8,FALSE)</f>
        <v xml:space="preserve"> Apusomonadidae</v>
      </c>
      <c r="P812" t="str">
        <f>VLOOKUP(B812,[2]taxonomy1!$B:$U,9,FALSE)</f>
        <v xml:space="preserve"> Thecamonas.</v>
      </c>
      <c r="Q812">
        <f>VLOOKUP(B812,[2]taxonomy1!$B:$U,10,FALSE)</f>
        <v>0</v>
      </c>
      <c r="R812">
        <f>VLOOKUP(B812,[2]taxonomy1!$B:$U,11,FALSE)</f>
        <v>0</v>
      </c>
      <c r="S812">
        <f>VLOOKUP(B812,[2]taxonomy1!$B:$U,12,FALSE)</f>
        <v>0</v>
      </c>
      <c r="T812">
        <f>VLOOKUP(B812,[2]taxonomy1!$B:$U,13,FALSE)</f>
        <v>0</v>
      </c>
      <c r="U812">
        <f>VLOOKUP(B812,[2]taxonomy1!$B:$U,14,FALSE)</f>
        <v>0</v>
      </c>
      <c r="V812">
        <f>VLOOKUP(B812,[2]taxonomy1!$B:$U,15,FALSE)</f>
        <v>0</v>
      </c>
      <c r="W812">
        <f>VLOOKUP(B812,[2]taxonomy1!$B:$U,16,FALSE)</f>
        <v>0</v>
      </c>
    </row>
    <row r="813" spans="1:23" x14ac:dyDescent="0.3">
      <c r="A813" t="s">
        <v>1524</v>
      </c>
      <c r="B813" t="s">
        <v>1525</v>
      </c>
      <c r="C813">
        <v>278</v>
      </c>
      <c r="D813" t="s">
        <v>10</v>
      </c>
      <c r="E813">
        <v>2</v>
      </c>
      <c r="F813">
        <v>271</v>
      </c>
      <c r="G813">
        <v>2735</v>
      </c>
      <c r="H813" t="s">
        <v>11</v>
      </c>
      <c r="I813" t="s">
        <v>10</v>
      </c>
      <c r="J813">
        <f t="shared" si="12"/>
        <v>269</v>
      </c>
      <c r="K813" t="str">
        <f>VLOOKUP(B813,[2]taxonomy1!$B:$U,2,FALSE)</f>
        <v xml:space="preserve"> Sphaeroforma arctica JP610.</v>
      </c>
      <c r="L813" t="str">
        <f>VLOOKUP(B813,[2]taxonomy1!$B:$U,4,FALSE)</f>
        <v xml:space="preserve"> NCBI_TaxID=667725 {ECO:0000313|EMBL:KNC86654.1, ECO:0000313|Proteomes:UP000054560};</v>
      </c>
      <c r="M813" t="str">
        <f>VLOOKUP(B813,[2]taxonomy1!$B:$U,6,FALSE)</f>
        <v>Eukaryota</v>
      </c>
      <c r="N813" t="str">
        <f>VLOOKUP(B813,[2]taxonomy1!$B:$U,7,FALSE)</f>
        <v xml:space="preserve"> Ichthyosporea</v>
      </c>
      <c r="O813" t="str">
        <f>VLOOKUP(B813,[2]taxonomy1!$B:$U,8,FALSE)</f>
        <v xml:space="preserve"> Ichthyophonida</v>
      </c>
      <c r="P813" t="str">
        <f>VLOOKUP(B813,[2]taxonomy1!$B:$U,9,FALSE)</f>
        <v xml:space="preserve"> Sphaeroforma.</v>
      </c>
      <c r="Q813">
        <f>VLOOKUP(B813,[2]taxonomy1!$B:$U,10,FALSE)</f>
        <v>0</v>
      </c>
      <c r="R813">
        <f>VLOOKUP(B813,[2]taxonomy1!$B:$U,11,FALSE)</f>
        <v>0</v>
      </c>
      <c r="S813">
        <f>VLOOKUP(B813,[2]taxonomy1!$B:$U,12,FALSE)</f>
        <v>0</v>
      </c>
      <c r="T813">
        <f>VLOOKUP(B813,[2]taxonomy1!$B:$U,13,FALSE)</f>
        <v>0</v>
      </c>
      <c r="U813">
        <f>VLOOKUP(B813,[2]taxonomy1!$B:$U,14,FALSE)</f>
        <v>0</v>
      </c>
      <c r="V813">
        <f>VLOOKUP(B813,[2]taxonomy1!$B:$U,15,FALSE)</f>
        <v>0</v>
      </c>
      <c r="W813">
        <f>VLOOKUP(B813,[2]taxonomy1!$B:$U,16,FALSE)</f>
        <v>0</v>
      </c>
    </row>
    <row r="814" spans="1:23" x14ac:dyDescent="0.3">
      <c r="A814" t="s">
        <v>1526</v>
      </c>
      <c r="B814" t="s">
        <v>1527</v>
      </c>
      <c r="C814">
        <v>329</v>
      </c>
      <c r="D814" t="s">
        <v>10</v>
      </c>
      <c r="E814">
        <v>49</v>
      </c>
      <c r="F814">
        <v>322</v>
      </c>
      <c r="G814">
        <v>2735</v>
      </c>
      <c r="H814" t="s">
        <v>11</v>
      </c>
      <c r="I814" t="s">
        <v>10</v>
      </c>
      <c r="J814">
        <f t="shared" si="12"/>
        <v>273</v>
      </c>
      <c r="K814" t="str">
        <f>VLOOKUP(B814,[2]taxonomy1!$B:$U,2,FALSE)</f>
        <v xml:space="preserve"> Sphaeroforma arctica JP610.</v>
      </c>
      <c r="L814" t="str">
        <f>VLOOKUP(B814,[2]taxonomy1!$B:$U,4,FALSE)</f>
        <v xml:space="preserve"> NCBI_TaxID=667725 {ECO:0000313|EMBL:KNC87545.1, ECO:0000313|Proteomes:UP000054560};</v>
      </c>
      <c r="M814" t="str">
        <f>VLOOKUP(B814,[2]taxonomy1!$B:$U,6,FALSE)</f>
        <v>Eukaryota</v>
      </c>
      <c r="N814" t="str">
        <f>VLOOKUP(B814,[2]taxonomy1!$B:$U,7,FALSE)</f>
        <v xml:space="preserve"> Ichthyosporea</v>
      </c>
      <c r="O814" t="str">
        <f>VLOOKUP(B814,[2]taxonomy1!$B:$U,8,FALSE)</f>
        <v xml:space="preserve"> Ichthyophonida</v>
      </c>
      <c r="P814" t="str">
        <f>VLOOKUP(B814,[2]taxonomy1!$B:$U,9,FALSE)</f>
        <v xml:space="preserve"> Sphaeroforma.</v>
      </c>
      <c r="Q814">
        <f>VLOOKUP(B814,[2]taxonomy1!$B:$U,10,FALSE)</f>
        <v>0</v>
      </c>
      <c r="R814">
        <f>VLOOKUP(B814,[2]taxonomy1!$B:$U,11,FALSE)</f>
        <v>0</v>
      </c>
      <c r="S814">
        <f>VLOOKUP(B814,[2]taxonomy1!$B:$U,12,FALSE)</f>
        <v>0</v>
      </c>
      <c r="T814">
        <f>VLOOKUP(B814,[2]taxonomy1!$B:$U,13,FALSE)</f>
        <v>0</v>
      </c>
      <c r="U814">
        <f>VLOOKUP(B814,[2]taxonomy1!$B:$U,14,FALSE)</f>
        <v>0</v>
      </c>
      <c r="V814">
        <f>VLOOKUP(B814,[2]taxonomy1!$B:$U,15,FALSE)</f>
        <v>0</v>
      </c>
      <c r="W814">
        <f>VLOOKUP(B814,[2]taxonomy1!$B:$U,16,FALSE)</f>
        <v>0</v>
      </c>
    </row>
    <row r="815" spans="1:23" x14ac:dyDescent="0.3">
      <c r="A815" t="s">
        <v>1528</v>
      </c>
      <c r="B815" t="s">
        <v>1529</v>
      </c>
      <c r="C815">
        <v>285</v>
      </c>
      <c r="D815" t="s">
        <v>10</v>
      </c>
      <c r="E815">
        <v>4</v>
      </c>
      <c r="F815">
        <v>278</v>
      </c>
      <c r="G815">
        <v>2735</v>
      </c>
      <c r="H815" t="s">
        <v>11</v>
      </c>
      <c r="I815" t="s">
        <v>10</v>
      </c>
      <c r="J815">
        <f t="shared" si="12"/>
        <v>274</v>
      </c>
      <c r="K815" t="str">
        <f>VLOOKUP(B815,[2]taxonomy1!$B:$U,2,FALSE)</f>
        <v xml:space="preserve"> Spizellomyces punctatus DAOM BR117.</v>
      </c>
      <c r="L815" t="str">
        <f>VLOOKUP(B815,[2]taxonomy1!$B:$U,4,FALSE)</f>
        <v xml:space="preserve"> NCBI_TaxID=645134 {ECO:0000313|EMBL:KNC96417.1, ECO:0000313|Proteomes:UP000053201};</v>
      </c>
      <c r="M815" t="str">
        <f>VLOOKUP(B815,[2]taxonomy1!$B:$U,6,FALSE)</f>
        <v>Eukaryota</v>
      </c>
      <c r="N815" t="str">
        <f>VLOOKUP(B815,[2]taxonomy1!$B:$U,7,FALSE)</f>
        <v xml:space="preserve"> Fungi</v>
      </c>
      <c r="O815" t="str">
        <f>VLOOKUP(B815,[2]taxonomy1!$B:$U,8,FALSE)</f>
        <v xml:space="preserve"> Fungi incertae sedis</v>
      </c>
      <c r="P815" t="str">
        <f>VLOOKUP(B815,[2]taxonomy1!$B:$U,9,FALSE)</f>
        <v xml:space="preserve"> Chytridiomycota</v>
      </c>
      <c r="Q815" t="str">
        <f>VLOOKUP(B815,[2]taxonomy1!$B:$U,10,FALSE)</f>
        <v>Chytridiomycetes</v>
      </c>
      <c r="R815" t="str">
        <f>VLOOKUP(B815,[2]taxonomy1!$B:$U,11,FALSE)</f>
        <v xml:space="preserve"> Spizellomycetales</v>
      </c>
      <c r="S815" t="str">
        <f>VLOOKUP(B815,[2]taxonomy1!$B:$U,12,FALSE)</f>
        <v xml:space="preserve"> Spizellomycetaceae</v>
      </c>
      <c r="T815" t="str">
        <f>VLOOKUP(B815,[2]taxonomy1!$B:$U,13,FALSE)</f>
        <v>Spizellomyces.</v>
      </c>
      <c r="U815">
        <f>VLOOKUP(B815,[2]taxonomy1!$B:$U,14,FALSE)</f>
        <v>0</v>
      </c>
      <c r="V815">
        <f>VLOOKUP(B815,[2]taxonomy1!$B:$U,15,FALSE)</f>
        <v>0</v>
      </c>
      <c r="W815">
        <f>VLOOKUP(B815,[2]taxonomy1!$B:$U,16,FALSE)</f>
        <v>0</v>
      </c>
    </row>
    <row r="816" spans="1:23" x14ac:dyDescent="0.3">
      <c r="A816" t="s">
        <v>1530</v>
      </c>
      <c r="B816" t="s">
        <v>1531</v>
      </c>
      <c r="C816">
        <v>391</v>
      </c>
      <c r="D816" t="s">
        <v>10</v>
      </c>
      <c r="E816">
        <v>32</v>
      </c>
      <c r="F816">
        <v>131</v>
      </c>
      <c r="G816">
        <v>2735</v>
      </c>
      <c r="H816" t="s">
        <v>11</v>
      </c>
      <c r="I816" t="s">
        <v>10</v>
      </c>
      <c r="J816">
        <f t="shared" si="12"/>
        <v>99</v>
      </c>
      <c r="K816" t="str">
        <f>VLOOKUP(B816,[2]taxonomy1!$B:$U,2,FALSE)</f>
        <v xml:space="preserve"> Spizellomyces punctatus DAOM BR117.</v>
      </c>
      <c r="L816" t="str">
        <f>VLOOKUP(B816,[2]taxonomy1!$B:$U,4,FALSE)</f>
        <v xml:space="preserve"> NCBI_TaxID=645134 {ECO:0000313|EMBL:KND00559.1, ECO:0000313|Proteomes:UP000053201};</v>
      </c>
      <c r="M816" t="str">
        <f>VLOOKUP(B816,[2]taxonomy1!$B:$U,6,FALSE)</f>
        <v>Eukaryota</v>
      </c>
      <c r="N816" t="str">
        <f>VLOOKUP(B816,[2]taxonomy1!$B:$U,7,FALSE)</f>
        <v xml:space="preserve"> Fungi</v>
      </c>
      <c r="O816" t="str">
        <f>VLOOKUP(B816,[2]taxonomy1!$B:$U,8,FALSE)</f>
        <v xml:space="preserve"> Fungi incertae sedis</v>
      </c>
      <c r="P816" t="str">
        <f>VLOOKUP(B816,[2]taxonomy1!$B:$U,9,FALSE)</f>
        <v xml:space="preserve"> Chytridiomycota</v>
      </c>
      <c r="Q816" t="str">
        <f>VLOOKUP(B816,[2]taxonomy1!$B:$U,10,FALSE)</f>
        <v>Chytridiomycetes</v>
      </c>
      <c r="R816" t="str">
        <f>VLOOKUP(B816,[2]taxonomy1!$B:$U,11,FALSE)</f>
        <v xml:space="preserve"> Spizellomycetales</v>
      </c>
      <c r="S816" t="str">
        <f>VLOOKUP(B816,[2]taxonomy1!$B:$U,12,FALSE)</f>
        <v xml:space="preserve"> Spizellomycetaceae</v>
      </c>
      <c r="T816" t="str">
        <f>VLOOKUP(B816,[2]taxonomy1!$B:$U,13,FALSE)</f>
        <v>Spizellomyces.</v>
      </c>
      <c r="U816">
        <f>VLOOKUP(B816,[2]taxonomy1!$B:$U,14,FALSE)</f>
        <v>0</v>
      </c>
      <c r="V816">
        <f>VLOOKUP(B816,[2]taxonomy1!$B:$U,15,FALSE)</f>
        <v>0</v>
      </c>
      <c r="W816">
        <f>VLOOKUP(B816,[2]taxonomy1!$B:$U,16,FALSE)</f>
        <v>0</v>
      </c>
    </row>
    <row r="817" spans="1:23" x14ac:dyDescent="0.3">
      <c r="A817" t="s">
        <v>1530</v>
      </c>
      <c r="B817" t="s">
        <v>1531</v>
      </c>
      <c r="C817">
        <v>391</v>
      </c>
      <c r="D817" t="s">
        <v>10</v>
      </c>
      <c r="E817">
        <v>144</v>
      </c>
      <c r="F817">
        <v>384</v>
      </c>
      <c r="G817">
        <v>2735</v>
      </c>
      <c r="H817" t="s">
        <v>11</v>
      </c>
      <c r="I817" t="s">
        <v>10</v>
      </c>
      <c r="J817">
        <f t="shared" si="12"/>
        <v>240</v>
      </c>
      <c r="K817" t="str">
        <f>VLOOKUP(B817,[2]taxonomy1!$B:$U,2,FALSE)</f>
        <v xml:space="preserve"> Spizellomyces punctatus DAOM BR117.</v>
      </c>
      <c r="L817" t="str">
        <f>VLOOKUP(B817,[2]taxonomy1!$B:$U,4,FALSE)</f>
        <v xml:space="preserve"> NCBI_TaxID=645134 {ECO:0000313|EMBL:KND00559.1, ECO:0000313|Proteomes:UP000053201};</v>
      </c>
      <c r="M817" t="str">
        <f>VLOOKUP(B817,[2]taxonomy1!$B:$U,6,FALSE)</f>
        <v>Eukaryota</v>
      </c>
      <c r="N817" t="str">
        <f>VLOOKUP(B817,[2]taxonomy1!$B:$U,7,FALSE)</f>
        <v xml:space="preserve"> Fungi</v>
      </c>
      <c r="O817" t="str">
        <f>VLOOKUP(B817,[2]taxonomy1!$B:$U,8,FALSE)</f>
        <v xml:space="preserve"> Fungi incertae sedis</v>
      </c>
      <c r="P817" t="str">
        <f>VLOOKUP(B817,[2]taxonomy1!$B:$U,9,FALSE)</f>
        <v xml:space="preserve"> Chytridiomycota</v>
      </c>
      <c r="Q817" t="str">
        <f>VLOOKUP(B817,[2]taxonomy1!$B:$U,10,FALSE)</f>
        <v>Chytridiomycetes</v>
      </c>
      <c r="R817" t="str">
        <f>VLOOKUP(B817,[2]taxonomy1!$B:$U,11,FALSE)</f>
        <v xml:space="preserve"> Spizellomycetales</v>
      </c>
      <c r="S817" t="str">
        <f>VLOOKUP(B817,[2]taxonomy1!$B:$U,12,FALSE)</f>
        <v xml:space="preserve"> Spizellomycetaceae</v>
      </c>
      <c r="T817" t="str">
        <f>VLOOKUP(B817,[2]taxonomy1!$B:$U,13,FALSE)</f>
        <v>Spizellomyces.</v>
      </c>
      <c r="U817">
        <f>VLOOKUP(B817,[2]taxonomy1!$B:$U,14,FALSE)</f>
        <v>0</v>
      </c>
      <c r="V817">
        <f>VLOOKUP(B817,[2]taxonomy1!$B:$U,15,FALSE)</f>
        <v>0</v>
      </c>
      <c r="W817">
        <f>VLOOKUP(B817,[2]taxonomy1!$B:$U,16,FALSE)</f>
        <v>0</v>
      </c>
    </row>
    <row r="818" spans="1:23" x14ac:dyDescent="0.3">
      <c r="A818" t="s">
        <v>1532</v>
      </c>
      <c r="B818" t="s">
        <v>1533</v>
      </c>
      <c r="C818">
        <v>343</v>
      </c>
      <c r="D818" t="s">
        <v>10</v>
      </c>
      <c r="E818">
        <v>2</v>
      </c>
      <c r="F818">
        <v>69</v>
      </c>
      <c r="G818">
        <v>2735</v>
      </c>
      <c r="H818" t="s">
        <v>11</v>
      </c>
      <c r="I818" t="s">
        <v>10</v>
      </c>
      <c r="J818">
        <f t="shared" si="12"/>
        <v>67</v>
      </c>
      <c r="K818" t="str">
        <f>VLOOKUP(B818,[2]taxonomy1!$B:$U,2,FALSE)</f>
        <v xml:space="preserve"> Tolypocladium ophioglossoides CBS 100239.</v>
      </c>
      <c r="L818" t="str">
        <f>VLOOKUP(B818,[2]taxonomy1!$B:$U,4,FALSE)</f>
        <v xml:space="preserve"> NCBI_TaxID=1163406 {ECO:0000313|EMBL:KND86722.1, ECO:0000313|Proteomes:UP000036947};</v>
      </c>
      <c r="M818" t="str">
        <f>VLOOKUP(B818,[2]taxonomy1!$B:$U,6,FALSE)</f>
        <v>Eukaryota</v>
      </c>
      <c r="N818" t="str">
        <f>VLOOKUP(B818,[2]taxonomy1!$B:$U,7,FALSE)</f>
        <v xml:space="preserve"> Fungi</v>
      </c>
      <c r="O818" t="str">
        <f>VLOOKUP(B818,[2]taxonomy1!$B:$U,8,FALSE)</f>
        <v xml:space="preserve"> Dikarya</v>
      </c>
      <c r="P818" t="str">
        <f>VLOOKUP(B818,[2]taxonomy1!$B:$U,9,FALSE)</f>
        <v xml:space="preserve"> Ascomycota</v>
      </c>
      <c r="Q818" t="str">
        <f>VLOOKUP(B818,[2]taxonomy1!$B:$U,10,FALSE)</f>
        <v xml:space="preserve"> Pezizomycotina</v>
      </c>
      <c r="R818" t="str">
        <f>VLOOKUP(B818,[2]taxonomy1!$B:$U,11,FALSE)</f>
        <v>Sordariomycetes</v>
      </c>
      <c r="S818" t="str">
        <f>VLOOKUP(B818,[2]taxonomy1!$B:$U,12,FALSE)</f>
        <v xml:space="preserve"> Hypocreomycetidae</v>
      </c>
      <c r="T818" t="str">
        <f>VLOOKUP(B818,[2]taxonomy1!$B:$U,13,FALSE)</f>
        <v xml:space="preserve"> Hypocreales</v>
      </c>
      <c r="U818" t="str">
        <f>VLOOKUP(B818,[2]taxonomy1!$B:$U,14,FALSE)</f>
        <v xml:space="preserve"> Ophiocordycipitaceae</v>
      </c>
      <c r="V818" t="str">
        <f>VLOOKUP(B818,[2]taxonomy1!$B:$U,15,FALSE)</f>
        <v>Tolypocladium.</v>
      </c>
      <c r="W818">
        <f>VLOOKUP(B818,[2]taxonomy1!$B:$U,16,FALSE)</f>
        <v>0</v>
      </c>
    </row>
    <row r="819" spans="1:23" x14ac:dyDescent="0.3">
      <c r="A819" t="s">
        <v>1532</v>
      </c>
      <c r="B819" t="s">
        <v>1533</v>
      </c>
      <c r="C819">
        <v>343</v>
      </c>
      <c r="D819" t="s">
        <v>10</v>
      </c>
      <c r="E819">
        <v>109</v>
      </c>
      <c r="F819">
        <v>336</v>
      </c>
      <c r="G819">
        <v>2735</v>
      </c>
      <c r="H819" t="s">
        <v>11</v>
      </c>
      <c r="I819" t="s">
        <v>10</v>
      </c>
      <c r="J819">
        <f t="shared" si="12"/>
        <v>227</v>
      </c>
      <c r="K819" t="str">
        <f>VLOOKUP(B819,[2]taxonomy1!$B:$U,2,FALSE)</f>
        <v xml:space="preserve"> Tolypocladium ophioglossoides CBS 100239.</v>
      </c>
      <c r="L819" t="str">
        <f>VLOOKUP(B819,[2]taxonomy1!$B:$U,4,FALSE)</f>
        <v xml:space="preserve"> NCBI_TaxID=1163406 {ECO:0000313|EMBL:KND86722.1, ECO:0000313|Proteomes:UP000036947};</v>
      </c>
      <c r="M819" t="str">
        <f>VLOOKUP(B819,[2]taxonomy1!$B:$U,6,FALSE)</f>
        <v>Eukaryota</v>
      </c>
      <c r="N819" t="str">
        <f>VLOOKUP(B819,[2]taxonomy1!$B:$U,7,FALSE)</f>
        <v xml:space="preserve"> Fungi</v>
      </c>
      <c r="O819" t="str">
        <f>VLOOKUP(B819,[2]taxonomy1!$B:$U,8,FALSE)</f>
        <v xml:space="preserve"> Dikarya</v>
      </c>
      <c r="P819" t="str">
        <f>VLOOKUP(B819,[2]taxonomy1!$B:$U,9,FALSE)</f>
        <v xml:space="preserve"> Ascomycota</v>
      </c>
      <c r="Q819" t="str">
        <f>VLOOKUP(B819,[2]taxonomy1!$B:$U,10,FALSE)</f>
        <v xml:space="preserve"> Pezizomycotina</v>
      </c>
      <c r="R819" t="str">
        <f>VLOOKUP(B819,[2]taxonomy1!$B:$U,11,FALSE)</f>
        <v>Sordariomycetes</v>
      </c>
      <c r="S819" t="str">
        <f>VLOOKUP(B819,[2]taxonomy1!$B:$U,12,FALSE)</f>
        <v xml:space="preserve"> Hypocreomycetidae</v>
      </c>
      <c r="T819" t="str">
        <f>VLOOKUP(B819,[2]taxonomy1!$B:$U,13,FALSE)</f>
        <v xml:space="preserve"> Hypocreales</v>
      </c>
      <c r="U819" t="str">
        <f>VLOOKUP(B819,[2]taxonomy1!$B:$U,14,FALSE)</f>
        <v xml:space="preserve"> Ophiocordycipitaceae</v>
      </c>
      <c r="V819" t="str">
        <f>VLOOKUP(B819,[2]taxonomy1!$B:$U,15,FALSE)</f>
        <v>Tolypocladium.</v>
      </c>
      <c r="W819">
        <f>VLOOKUP(B819,[2]taxonomy1!$B:$U,16,FALSE)</f>
        <v>0</v>
      </c>
    </row>
    <row r="820" spans="1:23" x14ac:dyDescent="0.3">
      <c r="A820" t="s">
        <v>1534</v>
      </c>
      <c r="B820" t="s">
        <v>1535</v>
      </c>
      <c r="C820">
        <v>355</v>
      </c>
      <c r="D820" t="s">
        <v>10</v>
      </c>
      <c r="E820">
        <v>40</v>
      </c>
      <c r="F820">
        <v>326</v>
      </c>
      <c r="G820">
        <v>2735</v>
      </c>
      <c r="H820" t="s">
        <v>11</v>
      </c>
      <c r="I820" t="s">
        <v>10</v>
      </c>
      <c r="J820">
        <f t="shared" si="12"/>
        <v>286</v>
      </c>
      <c r="K820" t="str">
        <f>VLOOKUP(B820,[2]taxonomy1!$B:$U,2,FALSE)</f>
        <v xml:space="preserve"> Tolypocladium ophioglossoides CBS 100239.</v>
      </c>
      <c r="L820" t="str">
        <f>VLOOKUP(B820,[2]taxonomy1!$B:$U,4,FALSE)</f>
        <v xml:space="preserve"> NCBI_TaxID=1163406 {ECO:0000313|EMBL:KND93582.1, ECO:0000313|Proteomes:UP000036947};</v>
      </c>
      <c r="M820" t="str">
        <f>VLOOKUP(B820,[2]taxonomy1!$B:$U,6,FALSE)</f>
        <v>Eukaryota</v>
      </c>
      <c r="N820" t="str">
        <f>VLOOKUP(B820,[2]taxonomy1!$B:$U,7,FALSE)</f>
        <v xml:space="preserve"> Fungi</v>
      </c>
      <c r="O820" t="str">
        <f>VLOOKUP(B820,[2]taxonomy1!$B:$U,8,FALSE)</f>
        <v xml:space="preserve"> Dikarya</v>
      </c>
      <c r="P820" t="str">
        <f>VLOOKUP(B820,[2]taxonomy1!$B:$U,9,FALSE)</f>
        <v xml:space="preserve"> Ascomycota</v>
      </c>
      <c r="Q820" t="str">
        <f>VLOOKUP(B820,[2]taxonomy1!$B:$U,10,FALSE)</f>
        <v xml:space="preserve"> Pezizomycotina</v>
      </c>
      <c r="R820" t="str">
        <f>VLOOKUP(B820,[2]taxonomy1!$B:$U,11,FALSE)</f>
        <v>Sordariomycetes</v>
      </c>
      <c r="S820" t="str">
        <f>VLOOKUP(B820,[2]taxonomy1!$B:$U,12,FALSE)</f>
        <v xml:space="preserve"> Hypocreomycetidae</v>
      </c>
      <c r="T820" t="str">
        <f>VLOOKUP(B820,[2]taxonomy1!$B:$U,13,FALSE)</f>
        <v xml:space="preserve"> Hypocreales</v>
      </c>
      <c r="U820" t="str">
        <f>VLOOKUP(B820,[2]taxonomy1!$B:$U,14,FALSE)</f>
        <v xml:space="preserve"> Ophiocordycipitaceae</v>
      </c>
      <c r="V820" t="str">
        <f>VLOOKUP(B820,[2]taxonomy1!$B:$U,15,FALSE)</f>
        <v>Tolypocladium.</v>
      </c>
      <c r="W820">
        <f>VLOOKUP(B820,[2]taxonomy1!$B:$U,16,FALSE)</f>
        <v>0</v>
      </c>
    </row>
    <row r="821" spans="1:23" x14ac:dyDescent="0.3">
      <c r="A821" t="s">
        <v>1536</v>
      </c>
      <c r="B821" t="s">
        <v>1537</v>
      </c>
      <c r="C821">
        <v>282</v>
      </c>
      <c r="D821" t="s">
        <v>10</v>
      </c>
      <c r="E821">
        <v>2</v>
      </c>
      <c r="F821">
        <v>275</v>
      </c>
      <c r="G821">
        <v>2735</v>
      </c>
      <c r="H821" t="s">
        <v>11</v>
      </c>
      <c r="I821" t="s">
        <v>10</v>
      </c>
      <c r="J821">
        <f t="shared" si="12"/>
        <v>273</v>
      </c>
      <c r="K821" t="e">
        <f>VLOOKUP(B821,[2]taxonomy1!$B:$U,2,FALSE)</f>
        <v>#N/A</v>
      </c>
      <c r="L821" t="e">
        <f>VLOOKUP(B821,[2]taxonomy1!$B:$U,4,FALSE)</f>
        <v>#N/A</v>
      </c>
      <c r="M821" t="e">
        <f>VLOOKUP(B821,[2]taxonomy1!$B:$U,6,FALSE)</f>
        <v>#N/A</v>
      </c>
      <c r="N821" t="e">
        <f>VLOOKUP(B821,[2]taxonomy1!$B:$U,7,FALSE)</f>
        <v>#N/A</v>
      </c>
      <c r="O821" t="e">
        <f>VLOOKUP(B821,[2]taxonomy1!$B:$U,8,FALSE)</f>
        <v>#N/A</v>
      </c>
      <c r="P821" t="e">
        <f>VLOOKUP(B821,[2]taxonomy1!$B:$U,9,FALSE)</f>
        <v>#N/A</v>
      </c>
      <c r="Q821" t="e">
        <f>VLOOKUP(B821,[2]taxonomy1!$B:$U,10,FALSE)</f>
        <v>#N/A</v>
      </c>
      <c r="R821" t="e">
        <f>VLOOKUP(B821,[2]taxonomy1!$B:$U,11,FALSE)</f>
        <v>#N/A</v>
      </c>
      <c r="S821" t="e">
        <f>VLOOKUP(B821,[2]taxonomy1!$B:$U,12,FALSE)</f>
        <v>#N/A</v>
      </c>
      <c r="T821" t="e">
        <f>VLOOKUP(B821,[2]taxonomy1!$B:$U,13,FALSE)</f>
        <v>#N/A</v>
      </c>
      <c r="U821" t="e">
        <f>VLOOKUP(B821,[2]taxonomy1!$B:$U,14,FALSE)</f>
        <v>#N/A</v>
      </c>
      <c r="V821" t="e">
        <f>VLOOKUP(B821,[2]taxonomy1!$B:$U,15,FALSE)</f>
        <v>#N/A</v>
      </c>
      <c r="W821" t="e">
        <f>VLOOKUP(B821,[2]taxonomy1!$B:$U,16,FALSE)</f>
        <v>#N/A</v>
      </c>
    </row>
    <row r="822" spans="1:23" x14ac:dyDescent="0.3">
      <c r="A822" t="s">
        <v>1538</v>
      </c>
      <c r="B822" t="s">
        <v>1539</v>
      </c>
      <c r="C822">
        <v>257</v>
      </c>
      <c r="D822" t="s">
        <v>10</v>
      </c>
      <c r="E822">
        <v>1</v>
      </c>
      <c r="F822">
        <v>224</v>
      </c>
      <c r="G822">
        <v>2735</v>
      </c>
      <c r="H822" t="s">
        <v>11</v>
      </c>
      <c r="I822" t="s">
        <v>10</v>
      </c>
      <c r="J822">
        <f t="shared" si="12"/>
        <v>223</v>
      </c>
      <c r="K822" t="e">
        <f>VLOOKUP(B822,[2]taxonomy1!$B:$U,2,FALSE)</f>
        <v>#N/A</v>
      </c>
      <c r="L822" t="e">
        <f>VLOOKUP(B822,[2]taxonomy1!$B:$U,4,FALSE)</f>
        <v>#N/A</v>
      </c>
      <c r="M822" t="e">
        <f>VLOOKUP(B822,[2]taxonomy1!$B:$U,6,FALSE)</f>
        <v>#N/A</v>
      </c>
      <c r="N822" t="e">
        <f>VLOOKUP(B822,[2]taxonomy1!$B:$U,7,FALSE)</f>
        <v>#N/A</v>
      </c>
      <c r="O822" t="e">
        <f>VLOOKUP(B822,[2]taxonomy1!$B:$U,8,FALSE)</f>
        <v>#N/A</v>
      </c>
      <c r="P822" t="e">
        <f>VLOOKUP(B822,[2]taxonomy1!$B:$U,9,FALSE)</f>
        <v>#N/A</v>
      </c>
      <c r="Q822" t="e">
        <f>VLOOKUP(B822,[2]taxonomy1!$B:$U,10,FALSE)</f>
        <v>#N/A</v>
      </c>
      <c r="R822" t="e">
        <f>VLOOKUP(B822,[2]taxonomy1!$B:$U,11,FALSE)</f>
        <v>#N/A</v>
      </c>
      <c r="S822" t="e">
        <f>VLOOKUP(B822,[2]taxonomy1!$B:$U,12,FALSE)</f>
        <v>#N/A</v>
      </c>
      <c r="T822" t="e">
        <f>VLOOKUP(B822,[2]taxonomy1!$B:$U,13,FALSE)</f>
        <v>#N/A</v>
      </c>
      <c r="U822" t="e">
        <f>VLOOKUP(B822,[2]taxonomy1!$B:$U,14,FALSE)</f>
        <v>#N/A</v>
      </c>
      <c r="V822" t="e">
        <f>VLOOKUP(B822,[2]taxonomy1!$B:$U,15,FALSE)</f>
        <v>#N/A</v>
      </c>
      <c r="W822" t="e">
        <f>VLOOKUP(B822,[2]taxonomy1!$B:$U,16,FALSE)</f>
        <v>#N/A</v>
      </c>
    </row>
    <row r="823" spans="1:23" x14ac:dyDescent="0.3">
      <c r="A823" t="s">
        <v>1540</v>
      </c>
      <c r="B823" t="s">
        <v>1541</v>
      </c>
      <c r="C823">
        <v>325</v>
      </c>
      <c r="D823" t="s">
        <v>10</v>
      </c>
      <c r="E823">
        <v>23</v>
      </c>
      <c r="F823">
        <v>318</v>
      </c>
      <c r="G823">
        <v>2735</v>
      </c>
      <c r="H823" t="s">
        <v>11</v>
      </c>
      <c r="I823" t="s">
        <v>10</v>
      </c>
      <c r="J823">
        <f t="shared" si="12"/>
        <v>295</v>
      </c>
      <c r="K823" t="str">
        <f>VLOOKUP(B823,[2]taxonomy1!$B:$U,2,FALSE)</f>
        <v xml:space="preserve"> Allomyces macrogynus ATCC 38327.</v>
      </c>
      <c r="L823" t="str">
        <f>VLOOKUP(B823,[2]taxonomy1!$B:$U,4,FALSE)</f>
        <v xml:space="preserve"> NCBI_TaxID=578462 {ECO:0000313|EMBL:KNE55153.1, ECO:0000313|Proteomes:UP000054350};</v>
      </c>
      <c r="M823" t="str">
        <f>VLOOKUP(B823,[2]taxonomy1!$B:$U,6,FALSE)</f>
        <v>Eukaryota</v>
      </c>
      <c r="N823" t="str">
        <f>VLOOKUP(B823,[2]taxonomy1!$B:$U,7,FALSE)</f>
        <v xml:space="preserve"> Fungi</v>
      </c>
      <c r="O823" t="str">
        <f>VLOOKUP(B823,[2]taxonomy1!$B:$U,8,FALSE)</f>
        <v xml:space="preserve"> Fungi incertae sedis</v>
      </c>
      <c r="P823" t="str">
        <f>VLOOKUP(B823,[2]taxonomy1!$B:$U,9,FALSE)</f>
        <v xml:space="preserve"> Blastocladiomycota</v>
      </c>
      <c r="Q823" t="str">
        <f>VLOOKUP(B823,[2]taxonomy1!$B:$U,10,FALSE)</f>
        <v>Blastocladiomycetes</v>
      </c>
      <c r="R823" t="str">
        <f>VLOOKUP(B823,[2]taxonomy1!$B:$U,11,FALSE)</f>
        <v xml:space="preserve"> Blastocladiales</v>
      </c>
      <c r="S823" t="str">
        <f>VLOOKUP(B823,[2]taxonomy1!$B:$U,12,FALSE)</f>
        <v xml:space="preserve"> Blastocladiaceae</v>
      </c>
      <c r="T823" t="str">
        <f>VLOOKUP(B823,[2]taxonomy1!$B:$U,13,FALSE)</f>
        <v xml:space="preserve"> Allomyces.</v>
      </c>
      <c r="U823">
        <f>VLOOKUP(B823,[2]taxonomy1!$B:$U,14,FALSE)</f>
        <v>0</v>
      </c>
      <c r="V823">
        <f>VLOOKUP(B823,[2]taxonomy1!$B:$U,15,FALSE)</f>
        <v>0</v>
      </c>
      <c r="W823">
        <f>VLOOKUP(B823,[2]taxonomy1!$B:$U,16,FALSE)</f>
        <v>0</v>
      </c>
    </row>
    <row r="824" spans="1:23" x14ac:dyDescent="0.3">
      <c r="A824" t="s">
        <v>1542</v>
      </c>
      <c r="B824" t="s">
        <v>1543</v>
      </c>
      <c r="C824">
        <v>283</v>
      </c>
      <c r="D824" t="s">
        <v>10</v>
      </c>
      <c r="E824">
        <v>1</v>
      </c>
      <c r="F824">
        <v>276</v>
      </c>
      <c r="G824">
        <v>2735</v>
      </c>
      <c r="H824" t="s">
        <v>11</v>
      </c>
      <c r="I824" t="s">
        <v>10</v>
      </c>
      <c r="J824">
        <f t="shared" si="12"/>
        <v>275</v>
      </c>
      <c r="K824" t="str">
        <f>VLOOKUP(B824,[2]taxonomy1!$B:$U,2,FALSE)</f>
        <v xml:space="preserve"> Allomyces macrogynus ATCC 38327.</v>
      </c>
      <c r="L824" t="str">
        <f>VLOOKUP(B824,[2]taxonomy1!$B:$U,4,FALSE)</f>
        <v xml:space="preserve"> NCBI_TaxID=578462 {ECO:0000313|EMBL:KNE57336.1, ECO:0000313|Proteomes:UP000054350};</v>
      </c>
      <c r="M824" t="str">
        <f>VLOOKUP(B824,[2]taxonomy1!$B:$U,6,FALSE)</f>
        <v>Eukaryota</v>
      </c>
      <c r="N824" t="str">
        <f>VLOOKUP(B824,[2]taxonomy1!$B:$U,7,FALSE)</f>
        <v xml:space="preserve"> Fungi</v>
      </c>
      <c r="O824" t="str">
        <f>VLOOKUP(B824,[2]taxonomy1!$B:$U,8,FALSE)</f>
        <v xml:space="preserve"> Fungi incertae sedis</v>
      </c>
      <c r="P824" t="str">
        <f>VLOOKUP(B824,[2]taxonomy1!$B:$U,9,FALSE)</f>
        <v xml:space="preserve"> Blastocladiomycota</v>
      </c>
      <c r="Q824" t="str">
        <f>VLOOKUP(B824,[2]taxonomy1!$B:$U,10,FALSE)</f>
        <v>Blastocladiomycetes</v>
      </c>
      <c r="R824" t="str">
        <f>VLOOKUP(B824,[2]taxonomy1!$B:$U,11,FALSE)</f>
        <v xml:space="preserve"> Blastocladiales</v>
      </c>
      <c r="S824" t="str">
        <f>VLOOKUP(B824,[2]taxonomy1!$B:$U,12,FALSE)</f>
        <v xml:space="preserve"> Blastocladiaceae</v>
      </c>
      <c r="T824" t="str">
        <f>VLOOKUP(B824,[2]taxonomy1!$B:$U,13,FALSE)</f>
        <v xml:space="preserve"> Allomyces.</v>
      </c>
      <c r="U824">
        <f>VLOOKUP(B824,[2]taxonomy1!$B:$U,14,FALSE)</f>
        <v>0</v>
      </c>
      <c r="V824">
        <f>VLOOKUP(B824,[2]taxonomy1!$B:$U,15,FALSE)</f>
        <v>0</v>
      </c>
      <c r="W824">
        <f>VLOOKUP(B824,[2]taxonomy1!$B:$U,16,FALSE)</f>
        <v>0</v>
      </c>
    </row>
    <row r="825" spans="1:23" x14ac:dyDescent="0.3">
      <c r="A825" t="s">
        <v>1544</v>
      </c>
      <c r="B825" t="s">
        <v>1545</v>
      </c>
      <c r="C825">
        <v>325</v>
      </c>
      <c r="D825" t="s">
        <v>10</v>
      </c>
      <c r="E825">
        <v>23</v>
      </c>
      <c r="F825">
        <v>318</v>
      </c>
      <c r="G825">
        <v>2735</v>
      </c>
      <c r="H825" t="s">
        <v>11</v>
      </c>
      <c r="I825" t="s">
        <v>10</v>
      </c>
      <c r="J825">
        <f t="shared" si="12"/>
        <v>295</v>
      </c>
      <c r="K825" t="str">
        <f>VLOOKUP(B825,[2]taxonomy1!$B:$U,2,FALSE)</f>
        <v xml:space="preserve"> Allomyces macrogynus ATCC 38327.</v>
      </c>
      <c r="L825" t="str">
        <f>VLOOKUP(B825,[2]taxonomy1!$B:$U,4,FALSE)</f>
        <v xml:space="preserve"> NCBI_TaxID=578462 {ECO:0000313|EMBL:KNE59797.1, ECO:0000313|Proteomes:UP000054350};</v>
      </c>
      <c r="M825" t="str">
        <f>VLOOKUP(B825,[2]taxonomy1!$B:$U,6,FALSE)</f>
        <v>Eukaryota</v>
      </c>
      <c r="N825" t="str">
        <f>VLOOKUP(B825,[2]taxonomy1!$B:$U,7,FALSE)</f>
        <v xml:space="preserve"> Fungi</v>
      </c>
      <c r="O825" t="str">
        <f>VLOOKUP(B825,[2]taxonomy1!$B:$U,8,FALSE)</f>
        <v xml:space="preserve"> Fungi incertae sedis</v>
      </c>
      <c r="P825" t="str">
        <f>VLOOKUP(B825,[2]taxonomy1!$B:$U,9,FALSE)</f>
        <v xml:space="preserve"> Blastocladiomycota</v>
      </c>
      <c r="Q825" t="str">
        <f>VLOOKUP(B825,[2]taxonomy1!$B:$U,10,FALSE)</f>
        <v>Blastocladiomycetes</v>
      </c>
      <c r="R825" t="str">
        <f>VLOOKUP(B825,[2]taxonomy1!$B:$U,11,FALSE)</f>
        <v xml:space="preserve"> Blastocladiales</v>
      </c>
      <c r="S825" t="str">
        <f>VLOOKUP(B825,[2]taxonomy1!$B:$U,12,FALSE)</f>
        <v xml:space="preserve"> Blastocladiaceae</v>
      </c>
      <c r="T825" t="str">
        <f>VLOOKUP(B825,[2]taxonomy1!$B:$U,13,FALSE)</f>
        <v xml:space="preserve"> Allomyces.</v>
      </c>
      <c r="U825">
        <f>VLOOKUP(B825,[2]taxonomy1!$B:$U,14,FALSE)</f>
        <v>0</v>
      </c>
      <c r="V825">
        <f>VLOOKUP(B825,[2]taxonomy1!$B:$U,15,FALSE)</f>
        <v>0</v>
      </c>
      <c r="W825">
        <f>VLOOKUP(B825,[2]taxonomy1!$B:$U,16,FALSE)</f>
        <v>0</v>
      </c>
    </row>
    <row r="826" spans="1:23" x14ac:dyDescent="0.3">
      <c r="A826" t="s">
        <v>1546</v>
      </c>
      <c r="B826" t="s">
        <v>1547</v>
      </c>
      <c r="C826">
        <v>283</v>
      </c>
      <c r="D826" t="s">
        <v>10</v>
      </c>
      <c r="E826">
        <v>3</v>
      </c>
      <c r="F826">
        <v>276</v>
      </c>
      <c r="G826">
        <v>2735</v>
      </c>
      <c r="H826" t="s">
        <v>11</v>
      </c>
      <c r="I826" t="s">
        <v>10</v>
      </c>
      <c r="J826">
        <f t="shared" si="12"/>
        <v>273</v>
      </c>
      <c r="K826" t="str">
        <f>VLOOKUP(B826,[2]taxonomy1!$B:$U,2,FALSE)</f>
        <v xml:space="preserve"> Allomyces macrogynus ATCC 38327.</v>
      </c>
      <c r="L826" t="str">
        <f>VLOOKUP(B826,[2]taxonomy1!$B:$U,4,FALSE)</f>
        <v xml:space="preserve"> NCBI_TaxID=578462 {ECO:0000313|EMBL:KNE60596.1, ECO:0000313|Proteomes:UP000054350};</v>
      </c>
      <c r="M826" t="str">
        <f>VLOOKUP(B826,[2]taxonomy1!$B:$U,6,FALSE)</f>
        <v>Eukaryota</v>
      </c>
      <c r="N826" t="str">
        <f>VLOOKUP(B826,[2]taxonomy1!$B:$U,7,FALSE)</f>
        <v xml:space="preserve"> Fungi</v>
      </c>
      <c r="O826" t="str">
        <f>VLOOKUP(B826,[2]taxonomy1!$B:$U,8,FALSE)</f>
        <v xml:space="preserve"> Fungi incertae sedis</v>
      </c>
      <c r="P826" t="str">
        <f>VLOOKUP(B826,[2]taxonomy1!$B:$U,9,FALSE)</f>
        <v xml:space="preserve"> Blastocladiomycota</v>
      </c>
      <c r="Q826" t="str">
        <f>VLOOKUP(B826,[2]taxonomy1!$B:$U,10,FALSE)</f>
        <v>Blastocladiomycetes</v>
      </c>
      <c r="R826" t="str">
        <f>VLOOKUP(B826,[2]taxonomy1!$B:$U,11,FALSE)</f>
        <v xml:space="preserve"> Blastocladiales</v>
      </c>
      <c r="S826" t="str">
        <f>VLOOKUP(B826,[2]taxonomy1!$B:$U,12,FALSE)</f>
        <v xml:space="preserve"> Blastocladiaceae</v>
      </c>
      <c r="T826" t="str">
        <f>VLOOKUP(B826,[2]taxonomy1!$B:$U,13,FALSE)</f>
        <v xml:space="preserve"> Allomyces.</v>
      </c>
      <c r="U826">
        <f>VLOOKUP(B826,[2]taxonomy1!$B:$U,14,FALSE)</f>
        <v>0</v>
      </c>
      <c r="V826">
        <f>VLOOKUP(B826,[2]taxonomy1!$B:$U,15,FALSE)</f>
        <v>0</v>
      </c>
      <c r="W826">
        <f>VLOOKUP(B826,[2]taxonomy1!$B:$U,16,FALSE)</f>
        <v>0</v>
      </c>
    </row>
    <row r="827" spans="1:23" x14ac:dyDescent="0.3">
      <c r="A827" t="s">
        <v>1548</v>
      </c>
      <c r="B827" t="s">
        <v>1549</v>
      </c>
      <c r="C827">
        <v>283</v>
      </c>
      <c r="D827" t="s">
        <v>10</v>
      </c>
      <c r="E827">
        <v>3</v>
      </c>
      <c r="F827">
        <v>276</v>
      </c>
      <c r="G827">
        <v>2735</v>
      </c>
      <c r="H827" t="s">
        <v>11</v>
      </c>
      <c r="I827" t="s">
        <v>10</v>
      </c>
      <c r="J827">
        <f t="shared" si="12"/>
        <v>273</v>
      </c>
      <c r="K827" t="str">
        <f>VLOOKUP(B827,[2]taxonomy1!$B:$U,2,FALSE)</f>
        <v xml:space="preserve"> Allomyces macrogynus ATCC 38327.</v>
      </c>
      <c r="L827" t="str">
        <f>VLOOKUP(B827,[2]taxonomy1!$B:$U,4,FALSE)</f>
        <v xml:space="preserve"> NCBI_TaxID=578462 {ECO:0000313|EMBL:KNE64382.1, ECO:0000313|Proteomes:UP000054350};</v>
      </c>
      <c r="M827" t="str">
        <f>VLOOKUP(B827,[2]taxonomy1!$B:$U,6,FALSE)</f>
        <v>Eukaryota</v>
      </c>
      <c r="N827" t="str">
        <f>VLOOKUP(B827,[2]taxonomy1!$B:$U,7,FALSE)</f>
        <v xml:space="preserve"> Fungi</v>
      </c>
      <c r="O827" t="str">
        <f>VLOOKUP(B827,[2]taxonomy1!$B:$U,8,FALSE)</f>
        <v xml:space="preserve"> Fungi incertae sedis</v>
      </c>
      <c r="P827" t="str">
        <f>VLOOKUP(B827,[2]taxonomy1!$B:$U,9,FALSE)</f>
        <v xml:space="preserve"> Blastocladiomycota</v>
      </c>
      <c r="Q827" t="str">
        <f>VLOOKUP(B827,[2]taxonomy1!$B:$U,10,FALSE)</f>
        <v>Blastocladiomycetes</v>
      </c>
      <c r="R827" t="str">
        <f>VLOOKUP(B827,[2]taxonomy1!$B:$U,11,FALSE)</f>
        <v xml:space="preserve"> Blastocladiales</v>
      </c>
      <c r="S827" t="str">
        <f>VLOOKUP(B827,[2]taxonomy1!$B:$U,12,FALSE)</f>
        <v xml:space="preserve"> Blastocladiaceae</v>
      </c>
      <c r="T827" t="str">
        <f>VLOOKUP(B827,[2]taxonomy1!$B:$U,13,FALSE)</f>
        <v xml:space="preserve"> Allomyces.</v>
      </c>
      <c r="U827">
        <f>VLOOKUP(B827,[2]taxonomy1!$B:$U,14,FALSE)</f>
        <v>0</v>
      </c>
      <c r="V827">
        <f>VLOOKUP(B827,[2]taxonomy1!$B:$U,15,FALSE)</f>
        <v>0</v>
      </c>
      <c r="W827">
        <f>VLOOKUP(B827,[2]taxonomy1!$B:$U,16,FALSE)</f>
        <v>0</v>
      </c>
    </row>
    <row r="828" spans="1:23" x14ac:dyDescent="0.3">
      <c r="A828" t="s">
        <v>1550</v>
      </c>
      <c r="B828" t="s">
        <v>1551</v>
      </c>
      <c r="C828">
        <v>299</v>
      </c>
      <c r="D828" t="s">
        <v>10</v>
      </c>
      <c r="E828">
        <v>6</v>
      </c>
      <c r="F828">
        <v>292</v>
      </c>
      <c r="G828">
        <v>2735</v>
      </c>
      <c r="H828" t="s">
        <v>11</v>
      </c>
      <c r="I828" t="s">
        <v>10</v>
      </c>
      <c r="J828">
        <f t="shared" si="12"/>
        <v>286</v>
      </c>
      <c r="K828" t="str">
        <f>VLOOKUP(B828,[2]taxonomy1!$B:$U,2,FALSE)</f>
        <v xml:space="preserve"> Puccinia striiformis f. sp. tritici PST-78.</v>
      </c>
      <c r="L828" t="str">
        <f>VLOOKUP(B828,[2]taxonomy1!$B:$U,4,FALSE)</f>
        <v xml:space="preserve"> NCBI_TaxID=1165861 {ECO:0000313|EMBL:KNE97379.1, ECO:0000313|Proteomes:UP000054564};</v>
      </c>
      <c r="M828" t="str">
        <f>VLOOKUP(B828,[2]taxonomy1!$B:$U,6,FALSE)</f>
        <v>Eukaryota</v>
      </c>
      <c r="N828" t="str">
        <f>VLOOKUP(B828,[2]taxonomy1!$B:$U,7,FALSE)</f>
        <v xml:space="preserve"> Fungi</v>
      </c>
      <c r="O828" t="str">
        <f>VLOOKUP(B828,[2]taxonomy1!$B:$U,8,FALSE)</f>
        <v xml:space="preserve"> Dikarya</v>
      </c>
      <c r="P828" t="str">
        <f>VLOOKUP(B828,[2]taxonomy1!$B:$U,9,FALSE)</f>
        <v xml:space="preserve"> Basidiomycota</v>
      </c>
      <c r="Q828" t="str">
        <f>VLOOKUP(B828,[2]taxonomy1!$B:$U,10,FALSE)</f>
        <v xml:space="preserve"> Pucciniomycotina</v>
      </c>
      <c r="R828" t="str">
        <f>VLOOKUP(B828,[2]taxonomy1!$B:$U,11,FALSE)</f>
        <v>Pucciniomycetes</v>
      </c>
      <c r="S828" t="str">
        <f>VLOOKUP(B828,[2]taxonomy1!$B:$U,12,FALSE)</f>
        <v xml:space="preserve"> Pucciniales</v>
      </c>
      <c r="T828" t="str">
        <f>VLOOKUP(B828,[2]taxonomy1!$B:$U,13,FALSE)</f>
        <v xml:space="preserve"> Pucciniaceae</v>
      </c>
      <c r="U828" t="str">
        <f>VLOOKUP(B828,[2]taxonomy1!$B:$U,14,FALSE)</f>
        <v xml:space="preserve"> Puccinia.</v>
      </c>
      <c r="V828">
        <f>VLOOKUP(B828,[2]taxonomy1!$B:$U,15,FALSE)</f>
        <v>0</v>
      </c>
      <c r="W828">
        <f>VLOOKUP(B828,[2]taxonomy1!$B:$U,16,FALSE)</f>
        <v>0</v>
      </c>
    </row>
    <row r="829" spans="1:23" x14ac:dyDescent="0.3">
      <c r="A829" t="s">
        <v>1552</v>
      </c>
      <c r="B829" t="s">
        <v>1553</v>
      </c>
      <c r="C829">
        <v>380</v>
      </c>
      <c r="D829" t="s">
        <v>10</v>
      </c>
      <c r="E829">
        <v>70</v>
      </c>
      <c r="F829">
        <v>355</v>
      </c>
      <c r="G829">
        <v>2735</v>
      </c>
      <c r="H829" t="s">
        <v>11</v>
      </c>
      <c r="I829" t="s">
        <v>10</v>
      </c>
      <c r="J829">
        <f t="shared" si="12"/>
        <v>285</v>
      </c>
      <c r="K829" t="str">
        <f>VLOOKUP(B829,[2]taxonomy1!$B:$U,2,FALSE)</f>
        <v xml:space="preserve"> Puccinia striiformis f. sp. tritici PST-78.</v>
      </c>
      <c r="L829" t="str">
        <f>VLOOKUP(B829,[2]taxonomy1!$B:$U,4,FALSE)</f>
        <v xml:space="preserve"> NCBI_TaxID=1165861 {ECO:0000313|EMBL:KNF02526.1, ECO:0000313|Proteomes:UP000054564};</v>
      </c>
      <c r="M829" t="str">
        <f>VLOOKUP(B829,[2]taxonomy1!$B:$U,6,FALSE)</f>
        <v>Eukaryota</v>
      </c>
      <c r="N829" t="str">
        <f>VLOOKUP(B829,[2]taxonomy1!$B:$U,7,FALSE)</f>
        <v xml:space="preserve"> Fungi</v>
      </c>
      <c r="O829" t="str">
        <f>VLOOKUP(B829,[2]taxonomy1!$B:$U,8,FALSE)</f>
        <v xml:space="preserve"> Dikarya</v>
      </c>
      <c r="P829" t="str">
        <f>VLOOKUP(B829,[2]taxonomy1!$B:$U,9,FALSE)</f>
        <v xml:space="preserve"> Basidiomycota</v>
      </c>
      <c r="Q829" t="str">
        <f>VLOOKUP(B829,[2]taxonomy1!$B:$U,10,FALSE)</f>
        <v xml:space="preserve"> Pucciniomycotina</v>
      </c>
      <c r="R829" t="str">
        <f>VLOOKUP(B829,[2]taxonomy1!$B:$U,11,FALSE)</f>
        <v>Pucciniomycetes</v>
      </c>
      <c r="S829" t="str">
        <f>VLOOKUP(B829,[2]taxonomy1!$B:$U,12,FALSE)</f>
        <v xml:space="preserve"> Pucciniales</v>
      </c>
      <c r="T829" t="str">
        <f>VLOOKUP(B829,[2]taxonomy1!$B:$U,13,FALSE)</f>
        <v xml:space="preserve"> Pucciniaceae</v>
      </c>
      <c r="U829" t="str">
        <f>VLOOKUP(B829,[2]taxonomy1!$B:$U,14,FALSE)</f>
        <v xml:space="preserve"> Puccinia.</v>
      </c>
      <c r="V829">
        <f>VLOOKUP(B829,[2]taxonomy1!$B:$U,15,FALSE)</f>
        <v>0</v>
      </c>
      <c r="W829">
        <f>VLOOKUP(B829,[2]taxonomy1!$B:$U,16,FALSE)</f>
        <v>0</v>
      </c>
    </row>
    <row r="830" spans="1:23" x14ac:dyDescent="0.3">
      <c r="A830" t="s">
        <v>1554</v>
      </c>
      <c r="B830" t="s">
        <v>1555</v>
      </c>
      <c r="C830">
        <v>75</v>
      </c>
      <c r="D830" t="s">
        <v>10</v>
      </c>
      <c r="E830">
        <v>1</v>
      </c>
      <c r="F830">
        <v>50</v>
      </c>
      <c r="G830">
        <v>2735</v>
      </c>
      <c r="H830" t="s">
        <v>11</v>
      </c>
      <c r="I830" t="s">
        <v>10</v>
      </c>
      <c r="J830">
        <f t="shared" si="12"/>
        <v>49</v>
      </c>
      <c r="K830" t="str">
        <f>VLOOKUP(B830,[2]taxonomy1!$B:$U,2,FALSE)</f>
        <v xml:space="preserve"> Puccinia striiformis f. sp. tritici PST-78.</v>
      </c>
      <c r="L830" t="str">
        <f>VLOOKUP(B830,[2]taxonomy1!$B:$U,4,FALSE)</f>
        <v xml:space="preserve"> NCBI_TaxID=1165861 {ECO:0000313|EMBL:KNF05191.1, ECO:0000313|Proteomes:UP000054564};</v>
      </c>
      <c r="M830" t="str">
        <f>VLOOKUP(B830,[2]taxonomy1!$B:$U,6,FALSE)</f>
        <v>Eukaryota</v>
      </c>
      <c r="N830" t="str">
        <f>VLOOKUP(B830,[2]taxonomy1!$B:$U,7,FALSE)</f>
        <v xml:space="preserve"> Fungi</v>
      </c>
      <c r="O830" t="str">
        <f>VLOOKUP(B830,[2]taxonomy1!$B:$U,8,FALSE)</f>
        <v xml:space="preserve"> Dikarya</v>
      </c>
      <c r="P830" t="str">
        <f>VLOOKUP(B830,[2]taxonomy1!$B:$U,9,FALSE)</f>
        <v xml:space="preserve"> Basidiomycota</v>
      </c>
      <c r="Q830" t="str">
        <f>VLOOKUP(B830,[2]taxonomy1!$B:$U,10,FALSE)</f>
        <v xml:space="preserve"> Pucciniomycotina</v>
      </c>
      <c r="R830" t="str">
        <f>VLOOKUP(B830,[2]taxonomy1!$B:$U,11,FALSE)</f>
        <v>Pucciniomycetes</v>
      </c>
      <c r="S830" t="str">
        <f>VLOOKUP(B830,[2]taxonomy1!$B:$U,12,FALSE)</f>
        <v xml:space="preserve"> Pucciniales</v>
      </c>
      <c r="T830" t="str">
        <f>VLOOKUP(B830,[2]taxonomy1!$B:$U,13,FALSE)</f>
        <v xml:space="preserve"> Pucciniaceae</v>
      </c>
      <c r="U830" t="str">
        <f>VLOOKUP(B830,[2]taxonomy1!$B:$U,14,FALSE)</f>
        <v xml:space="preserve"> Puccinia.</v>
      </c>
      <c r="V830">
        <f>VLOOKUP(B830,[2]taxonomy1!$B:$U,15,FALSE)</f>
        <v>0</v>
      </c>
      <c r="W830">
        <f>VLOOKUP(B830,[2]taxonomy1!$B:$U,16,FALSE)</f>
        <v>0</v>
      </c>
    </row>
    <row r="831" spans="1:23" x14ac:dyDescent="0.3">
      <c r="A831" t="s">
        <v>1556</v>
      </c>
      <c r="B831" t="s">
        <v>1557</v>
      </c>
      <c r="C831">
        <v>367</v>
      </c>
      <c r="D831" t="s">
        <v>10</v>
      </c>
      <c r="E831">
        <v>51</v>
      </c>
      <c r="F831">
        <v>337</v>
      </c>
      <c r="G831">
        <v>2735</v>
      </c>
      <c r="H831" t="s">
        <v>11</v>
      </c>
      <c r="I831" t="s">
        <v>10</v>
      </c>
      <c r="J831">
        <f t="shared" si="12"/>
        <v>286</v>
      </c>
      <c r="K831" t="str">
        <f>VLOOKUP(B831,[2]taxonomy1!$B:$U,2,FALSE)</f>
        <v xml:space="preserve"> Stemphylium lycopersici.</v>
      </c>
      <c r="L831" t="str">
        <f>VLOOKUP(B831,[2]taxonomy1!$B:$U,4,FALSE)</f>
        <v xml:space="preserve"> NCBI_TaxID=183478 {ECO:0000313|EMBL:KNG45463.1, ECO:0000313|Proteomes:UP000054122};</v>
      </c>
      <c r="M831" t="str">
        <f>VLOOKUP(B831,[2]taxonomy1!$B:$U,6,FALSE)</f>
        <v>Eukaryota</v>
      </c>
      <c r="N831" t="str">
        <f>VLOOKUP(B831,[2]taxonomy1!$B:$U,7,FALSE)</f>
        <v xml:space="preserve"> Fungi</v>
      </c>
      <c r="O831" t="str">
        <f>VLOOKUP(B831,[2]taxonomy1!$B:$U,8,FALSE)</f>
        <v xml:space="preserve"> Dikarya</v>
      </c>
      <c r="P831" t="str">
        <f>VLOOKUP(B831,[2]taxonomy1!$B:$U,9,FALSE)</f>
        <v xml:space="preserve"> Ascomycota</v>
      </c>
      <c r="Q831" t="str">
        <f>VLOOKUP(B831,[2]taxonomy1!$B:$U,10,FALSE)</f>
        <v xml:space="preserve"> Pezizomycotina</v>
      </c>
      <c r="R831" t="str">
        <f>VLOOKUP(B831,[2]taxonomy1!$B:$U,11,FALSE)</f>
        <v>Dothideomycetes</v>
      </c>
      <c r="S831" t="str">
        <f>VLOOKUP(B831,[2]taxonomy1!$B:$U,12,FALSE)</f>
        <v xml:space="preserve"> Pleosporomycetidae</v>
      </c>
      <c r="T831" t="str">
        <f>VLOOKUP(B831,[2]taxonomy1!$B:$U,13,FALSE)</f>
        <v xml:space="preserve"> Pleosporales</v>
      </c>
      <c r="U831" t="str">
        <f>VLOOKUP(B831,[2]taxonomy1!$B:$U,14,FALSE)</f>
        <v xml:space="preserve"> Pleosporineae</v>
      </c>
      <c r="V831" t="str">
        <f>VLOOKUP(B831,[2]taxonomy1!$B:$U,15,FALSE)</f>
        <v>Pleosporaceae</v>
      </c>
      <c r="W831" t="str">
        <f>VLOOKUP(B831,[2]taxonomy1!$B:$U,16,FALSE)</f>
        <v xml:space="preserve"> Stemphylium.</v>
      </c>
    </row>
    <row r="832" spans="1:23" x14ac:dyDescent="0.3">
      <c r="A832" t="s">
        <v>1558</v>
      </c>
      <c r="B832" t="s">
        <v>1559</v>
      </c>
      <c r="C832">
        <v>357</v>
      </c>
      <c r="D832" t="s">
        <v>10</v>
      </c>
      <c r="E832">
        <v>94</v>
      </c>
      <c r="F832">
        <v>350</v>
      </c>
      <c r="G832">
        <v>2735</v>
      </c>
      <c r="H832" t="s">
        <v>11</v>
      </c>
      <c r="I832" t="s">
        <v>10</v>
      </c>
      <c r="J832">
        <f t="shared" si="12"/>
        <v>256</v>
      </c>
      <c r="K832" t="str">
        <f>VLOOKUP(B832,[2]taxonomy1!$B:$U,2,FALSE)</f>
        <v xml:space="preserve"> Stemphylium lycopersici.</v>
      </c>
      <c r="L832" t="str">
        <f>VLOOKUP(B832,[2]taxonomy1!$B:$U,4,FALSE)</f>
        <v xml:space="preserve"> NCBI_TaxID=183478 {ECO:0000313|EMBL:KNG52387.1, ECO:0000313|Proteomes:UP000054122};</v>
      </c>
      <c r="M832" t="str">
        <f>VLOOKUP(B832,[2]taxonomy1!$B:$U,6,FALSE)</f>
        <v>Eukaryota</v>
      </c>
      <c r="N832" t="str">
        <f>VLOOKUP(B832,[2]taxonomy1!$B:$U,7,FALSE)</f>
        <v xml:space="preserve"> Fungi</v>
      </c>
      <c r="O832" t="str">
        <f>VLOOKUP(B832,[2]taxonomy1!$B:$U,8,FALSE)</f>
        <v xml:space="preserve"> Dikarya</v>
      </c>
      <c r="P832" t="str">
        <f>VLOOKUP(B832,[2]taxonomy1!$B:$U,9,FALSE)</f>
        <v xml:space="preserve"> Ascomycota</v>
      </c>
      <c r="Q832" t="str">
        <f>VLOOKUP(B832,[2]taxonomy1!$B:$U,10,FALSE)</f>
        <v xml:space="preserve"> Pezizomycotina</v>
      </c>
      <c r="R832" t="str">
        <f>VLOOKUP(B832,[2]taxonomy1!$B:$U,11,FALSE)</f>
        <v>Dothideomycetes</v>
      </c>
      <c r="S832" t="str">
        <f>VLOOKUP(B832,[2]taxonomy1!$B:$U,12,FALSE)</f>
        <v xml:space="preserve"> Pleosporomycetidae</v>
      </c>
      <c r="T832" t="str">
        <f>VLOOKUP(B832,[2]taxonomy1!$B:$U,13,FALSE)</f>
        <v xml:space="preserve"> Pleosporales</v>
      </c>
      <c r="U832" t="str">
        <f>VLOOKUP(B832,[2]taxonomy1!$B:$U,14,FALSE)</f>
        <v xml:space="preserve"> Pleosporineae</v>
      </c>
      <c r="V832" t="str">
        <f>VLOOKUP(B832,[2]taxonomy1!$B:$U,15,FALSE)</f>
        <v>Pleosporaceae</v>
      </c>
      <c r="W832" t="str">
        <f>VLOOKUP(B832,[2]taxonomy1!$B:$U,16,FALSE)</f>
        <v xml:space="preserve"> Stemphylium.</v>
      </c>
    </row>
    <row r="833" spans="1:23" x14ac:dyDescent="0.3">
      <c r="A833" t="s">
        <v>1560</v>
      </c>
      <c r="B833" t="s">
        <v>1561</v>
      </c>
      <c r="C833">
        <v>377</v>
      </c>
      <c r="D833" t="s">
        <v>10</v>
      </c>
      <c r="E833">
        <v>84</v>
      </c>
      <c r="F833">
        <v>361</v>
      </c>
      <c r="G833">
        <v>2735</v>
      </c>
      <c r="H833" t="s">
        <v>11</v>
      </c>
      <c r="I833" t="s">
        <v>10</v>
      </c>
      <c r="J833">
        <f t="shared" si="12"/>
        <v>277</v>
      </c>
      <c r="K833" t="str">
        <f>VLOOKUP(B833,[2]taxonomy1!$B:$U,2,FALSE)</f>
        <v xml:space="preserve"> Plasmodium falciparum IGH-CR14.</v>
      </c>
      <c r="L833" t="str">
        <f>VLOOKUP(B833,[2]taxonomy1!$B:$U,4,FALSE)</f>
        <v xml:space="preserve"> NCBI_TaxID=580059 {ECO:0000313|EMBL:KNG73959.1, ECO:0000313|Proteomes:UP000054562};</v>
      </c>
      <c r="M833" t="str">
        <f>VLOOKUP(B833,[2]taxonomy1!$B:$U,6,FALSE)</f>
        <v>Eukaryota</v>
      </c>
      <c r="N833" t="str">
        <f>VLOOKUP(B833,[2]taxonomy1!$B:$U,7,FALSE)</f>
        <v xml:space="preserve"> Alveolata</v>
      </c>
      <c r="O833" t="str">
        <f>VLOOKUP(B833,[2]taxonomy1!$B:$U,8,FALSE)</f>
        <v xml:space="preserve"> Apicomplexa</v>
      </c>
      <c r="P833" t="str">
        <f>VLOOKUP(B833,[2]taxonomy1!$B:$U,9,FALSE)</f>
        <v xml:space="preserve"> Aconoidasida</v>
      </c>
      <c r="Q833" t="str">
        <f>VLOOKUP(B833,[2]taxonomy1!$B:$U,10,FALSE)</f>
        <v xml:space="preserve"> Haemosporida</v>
      </c>
      <c r="R833" t="str">
        <f>VLOOKUP(B833,[2]taxonomy1!$B:$U,11,FALSE)</f>
        <v>Plasmodiidae</v>
      </c>
      <c r="S833" t="str">
        <f>VLOOKUP(B833,[2]taxonomy1!$B:$U,12,FALSE)</f>
        <v xml:space="preserve"> Plasmodium</v>
      </c>
      <c r="T833" t="str">
        <f>VLOOKUP(B833,[2]taxonomy1!$B:$U,13,FALSE)</f>
        <v xml:space="preserve"> Plasmodium (Laverania).</v>
      </c>
      <c r="U833">
        <f>VLOOKUP(B833,[2]taxonomy1!$B:$U,14,FALSE)</f>
        <v>0</v>
      </c>
      <c r="V833">
        <f>VLOOKUP(B833,[2]taxonomy1!$B:$U,15,FALSE)</f>
        <v>0</v>
      </c>
      <c r="W833">
        <f>VLOOKUP(B833,[2]taxonomy1!$B:$U,16,FALSE)</f>
        <v>0</v>
      </c>
    </row>
    <row r="834" spans="1:23" x14ac:dyDescent="0.3">
      <c r="A834" t="s">
        <v>1562</v>
      </c>
      <c r="B834" t="s">
        <v>1563</v>
      </c>
      <c r="C834">
        <v>253</v>
      </c>
      <c r="D834" t="s">
        <v>10</v>
      </c>
      <c r="E834">
        <v>2</v>
      </c>
      <c r="F834">
        <v>246</v>
      </c>
      <c r="G834">
        <v>2735</v>
      </c>
      <c r="H834" t="s">
        <v>11</v>
      </c>
      <c r="I834" t="s">
        <v>10</v>
      </c>
      <c r="J834">
        <f t="shared" si="12"/>
        <v>244</v>
      </c>
      <c r="K834" t="str">
        <f>VLOOKUP(B834,[2]taxonomy1!$B:$U,2,FALSE)</f>
        <v xml:space="preserve"> Plasmodium falciparum IGH-CR14.</v>
      </c>
      <c r="L834" t="str">
        <f>VLOOKUP(B834,[2]taxonomy1!$B:$U,4,FALSE)</f>
        <v xml:space="preserve"> NCBI_TaxID=580059 {ECO:0000313|EMBL:KNG77703.1, ECO:0000313|Proteomes:UP000054562};</v>
      </c>
      <c r="M834" t="str">
        <f>VLOOKUP(B834,[2]taxonomy1!$B:$U,6,FALSE)</f>
        <v>Eukaryota</v>
      </c>
      <c r="N834" t="str">
        <f>VLOOKUP(B834,[2]taxonomy1!$B:$U,7,FALSE)</f>
        <v xml:space="preserve"> Alveolata</v>
      </c>
      <c r="O834" t="str">
        <f>VLOOKUP(B834,[2]taxonomy1!$B:$U,8,FALSE)</f>
        <v xml:space="preserve"> Apicomplexa</v>
      </c>
      <c r="P834" t="str">
        <f>VLOOKUP(B834,[2]taxonomy1!$B:$U,9,FALSE)</f>
        <v xml:space="preserve"> Aconoidasida</v>
      </c>
      <c r="Q834" t="str">
        <f>VLOOKUP(B834,[2]taxonomy1!$B:$U,10,FALSE)</f>
        <v xml:space="preserve"> Haemosporida</v>
      </c>
      <c r="R834" t="str">
        <f>VLOOKUP(B834,[2]taxonomy1!$B:$U,11,FALSE)</f>
        <v>Plasmodiidae</v>
      </c>
      <c r="S834" t="str">
        <f>VLOOKUP(B834,[2]taxonomy1!$B:$U,12,FALSE)</f>
        <v xml:space="preserve"> Plasmodium</v>
      </c>
      <c r="T834" t="str">
        <f>VLOOKUP(B834,[2]taxonomy1!$B:$U,13,FALSE)</f>
        <v xml:space="preserve"> Plasmodium (Laverania).</v>
      </c>
      <c r="U834">
        <f>VLOOKUP(B834,[2]taxonomy1!$B:$U,14,FALSE)</f>
        <v>0</v>
      </c>
      <c r="V834">
        <f>VLOOKUP(B834,[2]taxonomy1!$B:$U,15,FALSE)</f>
        <v>0</v>
      </c>
      <c r="W834">
        <f>VLOOKUP(B834,[2]taxonomy1!$B:$U,16,FALSE)</f>
        <v>0</v>
      </c>
    </row>
    <row r="835" spans="1:23" x14ac:dyDescent="0.3">
      <c r="A835" t="s">
        <v>1564</v>
      </c>
      <c r="B835" t="s">
        <v>1565</v>
      </c>
      <c r="C835">
        <v>382</v>
      </c>
      <c r="D835" t="s">
        <v>10</v>
      </c>
      <c r="E835">
        <v>39</v>
      </c>
      <c r="F835">
        <v>109</v>
      </c>
      <c r="G835">
        <v>2735</v>
      </c>
      <c r="H835" t="s">
        <v>11</v>
      </c>
      <c r="I835" t="s">
        <v>10</v>
      </c>
      <c r="J835">
        <f t="shared" ref="J835:J898" si="13">F835-E835</f>
        <v>70</v>
      </c>
      <c r="K835" t="str">
        <f>VLOOKUP(B835,[2]taxonomy1!$B:$U,2,FALSE)</f>
        <v xml:space="preserve"> Aspergillus nomius NRRL 13137.</v>
      </c>
      <c r="L835" t="str">
        <f>VLOOKUP(B835,[2]taxonomy1!$B:$U,4,FALSE)</f>
        <v xml:space="preserve"> NCBI_TaxID=1509407 {ECO:0000313|EMBL:KNG85845.1, ECO:0000313|Proteomes:UP000037505};</v>
      </c>
      <c r="M835" t="str">
        <f>VLOOKUP(B835,[2]taxonomy1!$B:$U,6,FALSE)</f>
        <v>Eukaryota</v>
      </c>
      <c r="N835" t="str">
        <f>VLOOKUP(B835,[2]taxonomy1!$B:$U,7,FALSE)</f>
        <v xml:space="preserve"> Fungi</v>
      </c>
      <c r="O835" t="str">
        <f>VLOOKUP(B835,[2]taxonomy1!$B:$U,8,FALSE)</f>
        <v xml:space="preserve"> Dikarya</v>
      </c>
      <c r="P835" t="str">
        <f>VLOOKUP(B835,[2]taxonomy1!$B:$U,9,FALSE)</f>
        <v xml:space="preserve"> Ascomycota</v>
      </c>
      <c r="Q835" t="str">
        <f>VLOOKUP(B835,[2]taxonomy1!$B:$U,10,FALSE)</f>
        <v xml:space="preserve"> Pezizomycotina</v>
      </c>
      <c r="R835" t="str">
        <f>VLOOKUP(B835,[2]taxonomy1!$B:$U,11,FALSE)</f>
        <v xml:space="preserve"> Eurotiomycetes</v>
      </c>
      <c r="S835" t="str">
        <f>VLOOKUP(B835,[2]taxonomy1!$B:$U,12,FALSE)</f>
        <v>Eurotiomycetidae</v>
      </c>
      <c r="T835" t="str">
        <f>VLOOKUP(B835,[2]taxonomy1!$B:$U,13,FALSE)</f>
        <v xml:space="preserve"> Eurotiales</v>
      </c>
      <c r="U835" t="str">
        <f>VLOOKUP(B835,[2]taxonomy1!$B:$U,14,FALSE)</f>
        <v xml:space="preserve"> Aspergillaceae</v>
      </c>
      <c r="V835" t="str">
        <f>VLOOKUP(B835,[2]taxonomy1!$B:$U,15,FALSE)</f>
        <v xml:space="preserve"> Aspergillus.</v>
      </c>
      <c r="W835">
        <f>VLOOKUP(B835,[2]taxonomy1!$B:$U,16,FALSE)</f>
        <v>0</v>
      </c>
    </row>
    <row r="836" spans="1:23" x14ac:dyDescent="0.3">
      <c r="A836" t="s">
        <v>1564</v>
      </c>
      <c r="B836" t="s">
        <v>1565</v>
      </c>
      <c r="C836">
        <v>382</v>
      </c>
      <c r="D836" t="s">
        <v>10</v>
      </c>
      <c r="E836">
        <v>141</v>
      </c>
      <c r="F836">
        <v>375</v>
      </c>
      <c r="G836">
        <v>2735</v>
      </c>
      <c r="H836" t="s">
        <v>11</v>
      </c>
      <c r="I836" t="s">
        <v>10</v>
      </c>
      <c r="J836">
        <f t="shared" si="13"/>
        <v>234</v>
      </c>
      <c r="K836" t="str">
        <f>VLOOKUP(B836,[2]taxonomy1!$B:$U,2,FALSE)</f>
        <v xml:space="preserve"> Aspergillus nomius NRRL 13137.</v>
      </c>
      <c r="L836" t="str">
        <f>VLOOKUP(B836,[2]taxonomy1!$B:$U,4,FALSE)</f>
        <v xml:space="preserve"> NCBI_TaxID=1509407 {ECO:0000313|EMBL:KNG85845.1, ECO:0000313|Proteomes:UP000037505};</v>
      </c>
      <c r="M836" t="str">
        <f>VLOOKUP(B836,[2]taxonomy1!$B:$U,6,FALSE)</f>
        <v>Eukaryota</v>
      </c>
      <c r="N836" t="str">
        <f>VLOOKUP(B836,[2]taxonomy1!$B:$U,7,FALSE)</f>
        <v xml:space="preserve"> Fungi</v>
      </c>
      <c r="O836" t="str">
        <f>VLOOKUP(B836,[2]taxonomy1!$B:$U,8,FALSE)</f>
        <v xml:space="preserve"> Dikarya</v>
      </c>
      <c r="P836" t="str">
        <f>VLOOKUP(B836,[2]taxonomy1!$B:$U,9,FALSE)</f>
        <v xml:space="preserve"> Ascomycota</v>
      </c>
      <c r="Q836" t="str">
        <f>VLOOKUP(B836,[2]taxonomy1!$B:$U,10,FALSE)</f>
        <v xml:space="preserve"> Pezizomycotina</v>
      </c>
      <c r="R836" t="str">
        <f>VLOOKUP(B836,[2]taxonomy1!$B:$U,11,FALSE)</f>
        <v xml:space="preserve"> Eurotiomycetes</v>
      </c>
      <c r="S836" t="str">
        <f>VLOOKUP(B836,[2]taxonomy1!$B:$U,12,FALSE)</f>
        <v>Eurotiomycetidae</v>
      </c>
      <c r="T836" t="str">
        <f>VLOOKUP(B836,[2]taxonomy1!$B:$U,13,FALSE)</f>
        <v xml:space="preserve"> Eurotiales</v>
      </c>
      <c r="U836" t="str">
        <f>VLOOKUP(B836,[2]taxonomy1!$B:$U,14,FALSE)</f>
        <v xml:space="preserve"> Aspergillaceae</v>
      </c>
      <c r="V836" t="str">
        <f>VLOOKUP(B836,[2]taxonomy1!$B:$U,15,FALSE)</f>
        <v xml:space="preserve"> Aspergillus.</v>
      </c>
      <c r="W836">
        <f>VLOOKUP(B836,[2]taxonomy1!$B:$U,16,FALSE)</f>
        <v>0</v>
      </c>
    </row>
    <row r="837" spans="1:23" x14ac:dyDescent="0.3">
      <c r="A837" t="s">
        <v>1566</v>
      </c>
      <c r="B837" t="s">
        <v>1567</v>
      </c>
      <c r="C837">
        <v>346</v>
      </c>
      <c r="D837" t="s">
        <v>10</v>
      </c>
      <c r="E837">
        <v>38</v>
      </c>
      <c r="F837">
        <v>110</v>
      </c>
      <c r="G837">
        <v>2735</v>
      </c>
      <c r="H837" t="s">
        <v>11</v>
      </c>
      <c r="I837" t="s">
        <v>10</v>
      </c>
      <c r="J837">
        <f t="shared" si="13"/>
        <v>72</v>
      </c>
      <c r="K837" t="str">
        <f>VLOOKUP(B837,[2]taxonomy1!$B:$U,2,FALSE)</f>
        <v xml:space="preserve"> Aspergillus nomius NRRL 13137.</v>
      </c>
      <c r="L837" t="str">
        <f>VLOOKUP(B837,[2]taxonomy1!$B:$U,4,FALSE)</f>
        <v xml:space="preserve"> NCBI_TaxID=1509407 {ECO:0000313|EMBL:KNG85833.1, ECO:0000313|Proteomes:UP000037505};</v>
      </c>
      <c r="M837" t="str">
        <f>VLOOKUP(B837,[2]taxonomy1!$B:$U,6,FALSE)</f>
        <v>Eukaryota</v>
      </c>
      <c r="N837" t="str">
        <f>VLOOKUP(B837,[2]taxonomy1!$B:$U,7,FALSE)</f>
        <v xml:space="preserve"> Fungi</v>
      </c>
      <c r="O837" t="str">
        <f>VLOOKUP(B837,[2]taxonomy1!$B:$U,8,FALSE)</f>
        <v xml:space="preserve"> Dikarya</v>
      </c>
      <c r="P837" t="str">
        <f>VLOOKUP(B837,[2]taxonomy1!$B:$U,9,FALSE)</f>
        <v xml:space="preserve"> Ascomycota</v>
      </c>
      <c r="Q837" t="str">
        <f>VLOOKUP(B837,[2]taxonomy1!$B:$U,10,FALSE)</f>
        <v xml:space="preserve"> Pezizomycotina</v>
      </c>
      <c r="R837" t="str">
        <f>VLOOKUP(B837,[2]taxonomy1!$B:$U,11,FALSE)</f>
        <v xml:space="preserve"> Eurotiomycetes</v>
      </c>
      <c r="S837" t="str">
        <f>VLOOKUP(B837,[2]taxonomy1!$B:$U,12,FALSE)</f>
        <v>Eurotiomycetidae</v>
      </c>
      <c r="T837" t="str">
        <f>VLOOKUP(B837,[2]taxonomy1!$B:$U,13,FALSE)</f>
        <v xml:space="preserve"> Eurotiales</v>
      </c>
      <c r="U837" t="str">
        <f>VLOOKUP(B837,[2]taxonomy1!$B:$U,14,FALSE)</f>
        <v xml:space="preserve"> Aspergillaceae</v>
      </c>
      <c r="V837" t="str">
        <f>VLOOKUP(B837,[2]taxonomy1!$B:$U,15,FALSE)</f>
        <v xml:space="preserve"> Aspergillus.</v>
      </c>
      <c r="W837">
        <f>VLOOKUP(B837,[2]taxonomy1!$B:$U,16,FALSE)</f>
        <v>0</v>
      </c>
    </row>
    <row r="838" spans="1:23" x14ac:dyDescent="0.3">
      <c r="A838" t="s">
        <v>1566</v>
      </c>
      <c r="B838" t="s">
        <v>1567</v>
      </c>
      <c r="C838">
        <v>346</v>
      </c>
      <c r="D838" t="s">
        <v>10</v>
      </c>
      <c r="E838">
        <v>128</v>
      </c>
      <c r="F838">
        <v>317</v>
      </c>
      <c r="G838">
        <v>2735</v>
      </c>
      <c r="H838" t="s">
        <v>11</v>
      </c>
      <c r="I838" t="s">
        <v>10</v>
      </c>
      <c r="J838">
        <f t="shared" si="13"/>
        <v>189</v>
      </c>
      <c r="K838" t="str">
        <f>VLOOKUP(B838,[2]taxonomy1!$B:$U,2,FALSE)</f>
        <v xml:space="preserve"> Aspergillus nomius NRRL 13137.</v>
      </c>
      <c r="L838" t="str">
        <f>VLOOKUP(B838,[2]taxonomy1!$B:$U,4,FALSE)</f>
        <v xml:space="preserve"> NCBI_TaxID=1509407 {ECO:0000313|EMBL:KNG85833.1, ECO:0000313|Proteomes:UP000037505};</v>
      </c>
      <c r="M838" t="str">
        <f>VLOOKUP(B838,[2]taxonomy1!$B:$U,6,FALSE)</f>
        <v>Eukaryota</v>
      </c>
      <c r="N838" t="str">
        <f>VLOOKUP(B838,[2]taxonomy1!$B:$U,7,FALSE)</f>
        <v xml:space="preserve"> Fungi</v>
      </c>
      <c r="O838" t="str">
        <f>VLOOKUP(B838,[2]taxonomy1!$B:$U,8,FALSE)</f>
        <v xml:space="preserve"> Dikarya</v>
      </c>
      <c r="P838" t="str">
        <f>VLOOKUP(B838,[2]taxonomy1!$B:$U,9,FALSE)</f>
        <v xml:space="preserve"> Ascomycota</v>
      </c>
      <c r="Q838" t="str">
        <f>VLOOKUP(B838,[2]taxonomy1!$B:$U,10,FALSE)</f>
        <v xml:space="preserve"> Pezizomycotina</v>
      </c>
      <c r="R838" t="str">
        <f>VLOOKUP(B838,[2]taxonomy1!$B:$U,11,FALSE)</f>
        <v xml:space="preserve"> Eurotiomycetes</v>
      </c>
      <c r="S838" t="str">
        <f>VLOOKUP(B838,[2]taxonomy1!$B:$U,12,FALSE)</f>
        <v>Eurotiomycetidae</v>
      </c>
      <c r="T838" t="str">
        <f>VLOOKUP(B838,[2]taxonomy1!$B:$U,13,FALSE)</f>
        <v xml:space="preserve"> Eurotiales</v>
      </c>
      <c r="U838" t="str">
        <f>VLOOKUP(B838,[2]taxonomy1!$B:$U,14,FALSE)</f>
        <v xml:space="preserve"> Aspergillaceae</v>
      </c>
      <c r="V838" t="str">
        <f>VLOOKUP(B838,[2]taxonomy1!$B:$U,15,FALSE)</f>
        <v xml:space="preserve"> Aspergillus.</v>
      </c>
      <c r="W838">
        <f>VLOOKUP(B838,[2]taxonomy1!$B:$U,16,FALSE)</f>
        <v>0</v>
      </c>
    </row>
    <row r="839" spans="1:23" x14ac:dyDescent="0.3">
      <c r="A839" t="s">
        <v>1568</v>
      </c>
      <c r="B839" t="s">
        <v>1569</v>
      </c>
      <c r="C839">
        <v>299</v>
      </c>
      <c r="D839" t="s">
        <v>10</v>
      </c>
      <c r="E839">
        <v>6</v>
      </c>
      <c r="F839">
        <v>292</v>
      </c>
      <c r="G839">
        <v>2735</v>
      </c>
      <c r="H839" t="s">
        <v>11</v>
      </c>
      <c r="I839" t="s">
        <v>10</v>
      </c>
      <c r="J839">
        <f t="shared" si="13"/>
        <v>286</v>
      </c>
      <c r="K839" t="str">
        <f>VLOOKUP(B839,[2]taxonomy1!$B:$U,2,FALSE)</f>
        <v xml:space="preserve"> Puccinia sorghi.</v>
      </c>
      <c r="L839" t="str">
        <f>VLOOKUP(B839,[2]taxonomy1!$B:$U,4,FALSE)</f>
        <v xml:space="preserve"> NCBI_TaxID=27349 {ECO:0000313|EMBL:KNZ51319.1, ECO:0000313|Proteomes:UP000037035};</v>
      </c>
      <c r="M839" t="str">
        <f>VLOOKUP(B839,[2]taxonomy1!$B:$U,6,FALSE)</f>
        <v>Eukaryota</v>
      </c>
      <c r="N839" t="str">
        <f>VLOOKUP(B839,[2]taxonomy1!$B:$U,7,FALSE)</f>
        <v xml:space="preserve"> Fungi</v>
      </c>
      <c r="O839" t="str">
        <f>VLOOKUP(B839,[2]taxonomy1!$B:$U,8,FALSE)</f>
        <v xml:space="preserve"> Dikarya</v>
      </c>
      <c r="P839" t="str">
        <f>VLOOKUP(B839,[2]taxonomy1!$B:$U,9,FALSE)</f>
        <v xml:space="preserve"> Basidiomycota</v>
      </c>
      <c r="Q839" t="str">
        <f>VLOOKUP(B839,[2]taxonomy1!$B:$U,10,FALSE)</f>
        <v xml:space="preserve"> Pucciniomycotina</v>
      </c>
      <c r="R839" t="str">
        <f>VLOOKUP(B839,[2]taxonomy1!$B:$U,11,FALSE)</f>
        <v>Pucciniomycetes</v>
      </c>
      <c r="S839" t="str">
        <f>VLOOKUP(B839,[2]taxonomy1!$B:$U,12,FALSE)</f>
        <v xml:space="preserve"> Pucciniales</v>
      </c>
      <c r="T839" t="str">
        <f>VLOOKUP(B839,[2]taxonomy1!$B:$U,13,FALSE)</f>
        <v xml:space="preserve"> Pucciniaceae</v>
      </c>
      <c r="U839" t="str">
        <f>VLOOKUP(B839,[2]taxonomy1!$B:$U,14,FALSE)</f>
        <v xml:space="preserve"> Puccinia.</v>
      </c>
      <c r="V839">
        <f>VLOOKUP(B839,[2]taxonomy1!$B:$U,15,FALSE)</f>
        <v>0</v>
      </c>
      <c r="W839">
        <f>VLOOKUP(B839,[2]taxonomy1!$B:$U,16,FALSE)</f>
        <v>0</v>
      </c>
    </row>
    <row r="840" spans="1:23" x14ac:dyDescent="0.3">
      <c r="A840" t="s">
        <v>1570</v>
      </c>
      <c r="B840" t="s">
        <v>1571</v>
      </c>
      <c r="C840">
        <v>380</v>
      </c>
      <c r="D840" t="s">
        <v>10</v>
      </c>
      <c r="E840">
        <v>70</v>
      </c>
      <c r="F840">
        <v>355</v>
      </c>
      <c r="G840">
        <v>2735</v>
      </c>
      <c r="H840" t="s">
        <v>11</v>
      </c>
      <c r="I840" t="s">
        <v>10</v>
      </c>
      <c r="J840">
        <f t="shared" si="13"/>
        <v>285</v>
      </c>
      <c r="K840" t="str">
        <f>VLOOKUP(B840,[2]taxonomy1!$B:$U,2,FALSE)</f>
        <v xml:space="preserve"> Puccinia sorghi.</v>
      </c>
      <c r="L840" t="str">
        <f>VLOOKUP(B840,[2]taxonomy1!$B:$U,4,FALSE)</f>
        <v xml:space="preserve"> NCBI_TaxID=27349 {ECO:0000313|EMBL:KNZ63407.1, ECO:0000313|Proteomes:UP000037035};</v>
      </c>
      <c r="M840" t="str">
        <f>VLOOKUP(B840,[2]taxonomy1!$B:$U,6,FALSE)</f>
        <v>Eukaryota</v>
      </c>
      <c r="N840" t="str">
        <f>VLOOKUP(B840,[2]taxonomy1!$B:$U,7,FALSE)</f>
        <v xml:space="preserve"> Fungi</v>
      </c>
      <c r="O840" t="str">
        <f>VLOOKUP(B840,[2]taxonomy1!$B:$U,8,FALSE)</f>
        <v xml:space="preserve"> Dikarya</v>
      </c>
      <c r="P840" t="str">
        <f>VLOOKUP(B840,[2]taxonomy1!$B:$U,9,FALSE)</f>
        <v xml:space="preserve"> Basidiomycota</v>
      </c>
      <c r="Q840" t="str">
        <f>VLOOKUP(B840,[2]taxonomy1!$B:$U,10,FALSE)</f>
        <v xml:space="preserve"> Pucciniomycotina</v>
      </c>
      <c r="R840" t="str">
        <f>VLOOKUP(B840,[2]taxonomy1!$B:$U,11,FALSE)</f>
        <v>Pucciniomycetes</v>
      </c>
      <c r="S840" t="str">
        <f>VLOOKUP(B840,[2]taxonomy1!$B:$U,12,FALSE)</f>
        <v xml:space="preserve"> Pucciniales</v>
      </c>
      <c r="T840" t="str">
        <f>VLOOKUP(B840,[2]taxonomy1!$B:$U,13,FALSE)</f>
        <v xml:space="preserve"> Pucciniaceae</v>
      </c>
      <c r="U840" t="str">
        <f>VLOOKUP(B840,[2]taxonomy1!$B:$U,14,FALSE)</f>
        <v xml:space="preserve"> Puccinia.</v>
      </c>
      <c r="V840">
        <f>VLOOKUP(B840,[2]taxonomy1!$B:$U,15,FALSE)</f>
        <v>0</v>
      </c>
      <c r="W840">
        <f>VLOOKUP(B840,[2]taxonomy1!$B:$U,16,FALSE)</f>
        <v>0</v>
      </c>
    </row>
    <row r="841" spans="1:23" x14ac:dyDescent="0.3">
      <c r="A841" t="s">
        <v>1572</v>
      </c>
      <c r="B841" t="s">
        <v>1573</v>
      </c>
      <c r="C841">
        <v>349</v>
      </c>
      <c r="D841" t="s">
        <v>10</v>
      </c>
      <c r="E841">
        <v>50</v>
      </c>
      <c r="F841">
        <v>327</v>
      </c>
      <c r="G841">
        <v>2735</v>
      </c>
      <c r="H841" t="s">
        <v>11</v>
      </c>
      <c r="I841" t="s">
        <v>10</v>
      </c>
      <c r="J841">
        <f t="shared" si="13"/>
        <v>277</v>
      </c>
      <c r="K841" t="str">
        <f>VLOOKUP(B841,[2]taxonomy1!$B:$U,2,FALSE)</f>
        <v xml:space="preserve"> Termitomyces sp. J132.</v>
      </c>
      <c r="L841" t="str">
        <f>VLOOKUP(B841,[2]taxonomy1!$B:$U,4,FALSE)</f>
        <v xml:space="preserve"> NCBI_TaxID=1306850 {ECO:0000313|EMBL:KNZ71762.1, ECO:0000313|Proteomes:UP000053712};</v>
      </c>
      <c r="M841" t="str">
        <f>VLOOKUP(B841,[2]taxonomy1!$B:$U,6,FALSE)</f>
        <v>Eukaryota</v>
      </c>
      <c r="N841" t="str">
        <f>VLOOKUP(B841,[2]taxonomy1!$B:$U,7,FALSE)</f>
        <v xml:space="preserve"> Fungi</v>
      </c>
      <c r="O841" t="str">
        <f>VLOOKUP(B841,[2]taxonomy1!$B:$U,8,FALSE)</f>
        <v xml:space="preserve"> Dikarya</v>
      </c>
      <c r="P841" t="str">
        <f>VLOOKUP(B841,[2]taxonomy1!$B:$U,9,FALSE)</f>
        <v xml:space="preserve"> Basidiomycota</v>
      </c>
      <c r="Q841" t="str">
        <f>VLOOKUP(B841,[2]taxonomy1!$B:$U,10,FALSE)</f>
        <v xml:space="preserve"> Agaricomycotina</v>
      </c>
      <c r="R841" t="str">
        <f>VLOOKUP(B841,[2]taxonomy1!$B:$U,11,FALSE)</f>
        <v>Agaricomycetes</v>
      </c>
      <c r="S841" t="str">
        <f>VLOOKUP(B841,[2]taxonomy1!$B:$U,12,FALSE)</f>
        <v xml:space="preserve"> Agaricomycetidae</v>
      </c>
      <c r="T841" t="str">
        <f>VLOOKUP(B841,[2]taxonomy1!$B:$U,13,FALSE)</f>
        <v xml:space="preserve"> Agaricales</v>
      </c>
      <c r="U841" t="str">
        <f>VLOOKUP(B841,[2]taxonomy1!$B:$U,14,FALSE)</f>
        <v xml:space="preserve"> Lyophyllaceae</v>
      </c>
      <c r="V841" t="str">
        <f>VLOOKUP(B841,[2]taxonomy1!$B:$U,15,FALSE)</f>
        <v>Termitomyces.</v>
      </c>
      <c r="W841">
        <f>VLOOKUP(B841,[2]taxonomy1!$B:$U,16,FALSE)</f>
        <v>0</v>
      </c>
    </row>
    <row r="842" spans="1:23" x14ac:dyDescent="0.3">
      <c r="A842" t="s">
        <v>1574</v>
      </c>
      <c r="B842" t="s">
        <v>1575</v>
      </c>
      <c r="C842">
        <v>321</v>
      </c>
      <c r="D842" t="s">
        <v>10</v>
      </c>
      <c r="E842">
        <v>34</v>
      </c>
      <c r="F842">
        <v>314</v>
      </c>
      <c r="G842">
        <v>2735</v>
      </c>
      <c r="H842" t="s">
        <v>11</v>
      </c>
      <c r="I842" t="s">
        <v>10</v>
      </c>
      <c r="J842">
        <f t="shared" si="13"/>
        <v>280</v>
      </c>
      <c r="K842" t="str">
        <f>VLOOKUP(B842,[2]taxonomy1!$B:$U,2,FALSE)</f>
        <v xml:space="preserve"> Termitomyces sp. J132.</v>
      </c>
      <c r="L842" t="str">
        <f>VLOOKUP(B842,[2]taxonomy1!$B:$U,4,FALSE)</f>
        <v xml:space="preserve"> NCBI_TaxID=1306850 {ECO:0000313|EMBL:KNZ73078.1, ECO:0000313|Proteomes:UP000053712};</v>
      </c>
      <c r="M842" t="str">
        <f>VLOOKUP(B842,[2]taxonomy1!$B:$U,6,FALSE)</f>
        <v>Eukaryota</v>
      </c>
      <c r="N842" t="str">
        <f>VLOOKUP(B842,[2]taxonomy1!$B:$U,7,FALSE)</f>
        <v xml:space="preserve"> Fungi</v>
      </c>
      <c r="O842" t="str">
        <f>VLOOKUP(B842,[2]taxonomy1!$B:$U,8,FALSE)</f>
        <v xml:space="preserve"> Dikarya</v>
      </c>
      <c r="P842" t="str">
        <f>VLOOKUP(B842,[2]taxonomy1!$B:$U,9,FALSE)</f>
        <v xml:space="preserve"> Basidiomycota</v>
      </c>
      <c r="Q842" t="str">
        <f>VLOOKUP(B842,[2]taxonomy1!$B:$U,10,FALSE)</f>
        <v xml:space="preserve"> Agaricomycotina</v>
      </c>
      <c r="R842" t="str">
        <f>VLOOKUP(B842,[2]taxonomy1!$B:$U,11,FALSE)</f>
        <v>Agaricomycetes</v>
      </c>
      <c r="S842" t="str">
        <f>VLOOKUP(B842,[2]taxonomy1!$B:$U,12,FALSE)</f>
        <v xml:space="preserve"> Agaricomycetidae</v>
      </c>
      <c r="T842" t="str">
        <f>VLOOKUP(B842,[2]taxonomy1!$B:$U,13,FALSE)</f>
        <v xml:space="preserve"> Agaricales</v>
      </c>
      <c r="U842" t="str">
        <f>VLOOKUP(B842,[2]taxonomy1!$B:$U,14,FALSE)</f>
        <v xml:space="preserve"> Lyophyllaceae</v>
      </c>
      <c r="V842" t="str">
        <f>VLOOKUP(B842,[2]taxonomy1!$B:$U,15,FALSE)</f>
        <v>Termitomyces.</v>
      </c>
      <c r="W842">
        <f>VLOOKUP(B842,[2]taxonomy1!$B:$U,16,FALSE)</f>
        <v>0</v>
      </c>
    </row>
    <row r="843" spans="1:23" x14ac:dyDescent="0.3">
      <c r="A843" t="s">
        <v>1576</v>
      </c>
      <c r="B843" t="s">
        <v>1577</v>
      </c>
      <c r="C843">
        <v>154</v>
      </c>
      <c r="D843" t="s">
        <v>10</v>
      </c>
      <c r="E843">
        <v>2</v>
      </c>
      <c r="F843">
        <v>154</v>
      </c>
      <c r="G843">
        <v>2735</v>
      </c>
      <c r="H843" t="s">
        <v>11</v>
      </c>
      <c r="I843" t="s">
        <v>10</v>
      </c>
      <c r="J843">
        <f t="shared" si="13"/>
        <v>152</v>
      </c>
      <c r="K843" t="str">
        <f>VLOOKUP(B843,[2]taxonomy1!$B:$U,2,FALSE)</f>
        <v xml:space="preserve"> Operophtera brumata (winter moth).</v>
      </c>
      <c r="L843" t="str">
        <f>VLOOKUP(B843,[2]taxonomy1!$B:$U,4,FALSE)</f>
        <v xml:space="preserve"> NCBI_TaxID=104452 {ECO:0000313|EMBL:KOB51937.1, ECO:0000313|Proteomes:UP000037510};</v>
      </c>
      <c r="M843" t="str">
        <f>VLOOKUP(B843,[2]taxonomy1!$B:$U,6,FALSE)</f>
        <v>Eukaryota</v>
      </c>
      <c r="N843" t="str">
        <f>VLOOKUP(B843,[2]taxonomy1!$B:$U,7,FALSE)</f>
        <v xml:space="preserve"> Metazoa</v>
      </c>
      <c r="O843" t="str">
        <f>VLOOKUP(B843,[2]taxonomy1!$B:$U,8,FALSE)</f>
        <v xml:space="preserve"> Ecdysozoa</v>
      </c>
      <c r="P843" t="str">
        <f>VLOOKUP(B843,[2]taxonomy1!$B:$U,9,FALSE)</f>
        <v xml:space="preserve"> Arthropoda</v>
      </c>
      <c r="Q843" t="str">
        <f>VLOOKUP(B843,[2]taxonomy1!$B:$U,10,FALSE)</f>
        <v xml:space="preserve"> Hexapoda</v>
      </c>
      <c r="R843" t="str">
        <f>VLOOKUP(B843,[2]taxonomy1!$B:$U,11,FALSE)</f>
        <v xml:space="preserve"> Insecta</v>
      </c>
      <c r="S843" t="str">
        <f>VLOOKUP(B843,[2]taxonomy1!$B:$U,12,FALSE)</f>
        <v>Pterygota</v>
      </c>
      <c r="T843" t="str">
        <f>VLOOKUP(B843,[2]taxonomy1!$B:$U,13,FALSE)</f>
        <v xml:space="preserve"> Neoptera</v>
      </c>
      <c r="U843" t="str">
        <f>VLOOKUP(B843,[2]taxonomy1!$B:$U,14,FALSE)</f>
        <v xml:space="preserve"> Holometabola</v>
      </c>
      <c r="V843" t="str">
        <f>VLOOKUP(B843,[2]taxonomy1!$B:$U,15,FALSE)</f>
        <v xml:space="preserve"> Lepidoptera</v>
      </c>
      <c r="W843" t="str">
        <f>VLOOKUP(B843,[2]taxonomy1!$B:$U,16,FALSE)</f>
        <v xml:space="preserve"> Glossata</v>
      </c>
    </row>
    <row r="844" spans="1:23" x14ac:dyDescent="0.3">
      <c r="A844" t="s">
        <v>1578</v>
      </c>
      <c r="B844" t="s">
        <v>1579</v>
      </c>
      <c r="C844">
        <v>374</v>
      </c>
      <c r="D844" t="s">
        <v>10</v>
      </c>
      <c r="E844">
        <v>115</v>
      </c>
      <c r="F844">
        <v>366</v>
      </c>
      <c r="G844">
        <v>2735</v>
      </c>
      <c r="H844" t="s">
        <v>11</v>
      </c>
      <c r="I844" t="s">
        <v>10</v>
      </c>
      <c r="J844">
        <f t="shared" si="13"/>
        <v>251</v>
      </c>
      <c r="K844" t="str">
        <f>VLOOKUP(B844,[2]taxonomy1!$B:$U,2,FALSE)</f>
        <v xml:space="preserve"> Operophtera brumata (winter moth).</v>
      </c>
      <c r="L844" t="str">
        <f>VLOOKUP(B844,[2]taxonomy1!$B:$U,4,FALSE)</f>
        <v xml:space="preserve"> NCBI_TaxID=104452 {ECO:0000313|EMBL:KOB65393.1, ECO:0000313|Proteomes:UP000037510};</v>
      </c>
      <c r="M844" t="str">
        <f>VLOOKUP(B844,[2]taxonomy1!$B:$U,6,FALSE)</f>
        <v>Eukaryota</v>
      </c>
      <c r="N844" t="str">
        <f>VLOOKUP(B844,[2]taxonomy1!$B:$U,7,FALSE)</f>
        <v xml:space="preserve"> Metazoa</v>
      </c>
      <c r="O844" t="str">
        <f>VLOOKUP(B844,[2]taxonomy1!$B:$U,8,FALSE)</f>
        <v xml:space="preserve"> Ecdysozoa</v>
      </c>
      <c r="P844" t="str">
        <f>VLOOKUP(B844,[2]taxonomy1!$B:$U,9,FALSE)</f>
        <v xml:space="preserve"> Arthropoda</v>
      </c>
      <c r="Q844" t="str">
        <f>VLOOKUP(B844,[2]taxonomy1!$B:$U,10,FALSE)</f>
        <v xml:space="preserve"> Hexapoda</v>
      </c>
      <c r="R844" t="str">
        <f>VLOOKUP(B844,[2]taxonomy1!$B:$U,11,FALSE)</f>
        <v xml:space="preserve"> Insecta</v>
      </c>
      <c r="S844" t="str">
        <f>VLOOKUP(B844,[2]taxonomy1!$B:$U,12,FALSE)</f>
        <v>Pterygota</v>
      </c>
      <c r="T844" t="str">
        <f>VLOOKUP(B844,[2]taxonomy1!$B:$U,13,FALSE)</f>
        <v xml:space="preserve"> Neoptera</v>
      </c>
      <c r="U844" t="str">
        <f>VLOOKUP(B844,[2]taxonomy1!$B:$U,14,FALSE)</f>
        <v xml:space="preserve"> Holometabola</v>
      </c>
      <c r="V844" t="str">
        <f>VLOOKUP(B844,[2]taxonomy1!$B:$U,15,FALSE)</f>
        <v xml:space="preserve"> Lepidoptera</v>
      </c>
      <c r="W844" t="str">
        <f>VLOOKUP(B844,[2]taxonomy1!$B:$U,16,FALSE)</f>
        <v xml:space="preserve"> Glossata</v>
      </c>
    </row>
    <row r="845" spans="1:23" x14ac:dyDescent="0.3">
      <c r="A845" t="s">
        <v>1580</v>
      </c>
      <c r="B845" t="s">
        <v>1581</v>
      </c>
      <c r="C845">
        <v>359</v>
      </c>
      <c r="D845" t="s">
        <v>10</v>
      </c>
      <c r="E845">
        <v>83</v>
      </c>
      <c r="F845">
        <v>345</v>
      </c>
      <c r="G845">
        <v>2735</v>
      </c>
      <c r="H845" t="s">
        <v>11</v>
      </c>
      <c r="I845" t="s">
        <v>10</v>
      </c>
      <c r="J845">
        <f t="shared" si="13"/>
        <v>262</v>
      </c>
      <c r="K845" t="str">
        <f>VLOOKUP(B845,[2]taxonomy1!$B:$U,2,FALSE)</f>
        <v xml:space="preserve"> Operophtera brumata (winter moth).</v>
      </c>
      <c r="L845" t="str">
        <f>VLOOKUP(B845,[2]taxonomy1!$B:$U,4,FALSE)</f>
        <v xml:space="preserve"> NCBI_TaxID=104452 {ECO:0000313|EMBL:KOB76044.1, ECO:0000313|Proteomes:UP000037510};</v>
      </c>
      <c r="M845" t="str">
        <f>VLOOKUP(B845,[2]taxonomy1!$B:$U,6,FALSE)</f>
        <v>Eukaryota</v>
      </c>
      <c r="N845" t="str">
        <f>VLOOKUP(B845,[2]taxonomy1!$B:$U,7,FALSE)</f>
        <v xml:space="preserve"> Metazoa</v>
      </c>
      <c r="O845" t="str">
        <f>VLOOKUP(B845,[2]taxonomy1!$B:$U,8,FALSE)</f>
        <v xml:space="preserve"> Ecdysozoa</v>
      </c>
      <c r="P845" t="str">
        <f>VLOOKUP(B845,[2]taxonomy1!$B:$U,9,FALSE)</f>
        <v xml:space="preserve"> Arthropoda</v>
      </c>
      <c r="Q845" t="str">
        <f>VLOOKUP(B845,[2]taxonomy1!$B:$U,10,FALSE)</f>
        <v xml:space="preserve"> Hexapoda</v>
      </c>
      <c r="R845" t="str">
        <f>VLOOKUP(B845,[2]taxonomy1!$B:$U,11,FALSE)</f>
        <v xml:space="preserve"> Insecta</v>
      </c>
      <c r="S845" t="str">
        <f>VLOOKUP(B845,[2]taxonomy1!$B:$U,12,FALSE)</f>
        <v>Pterygota</v>
      </c>
      <c r="T845" t="str">
        <f>VLOOKUP(B845,[2]taxonomy1!$B:$U,13,FALSE)</f>
        <v xml:space="preserve"> Neoptera</v>
      </c>
      <c r="U845" t="str">
        <f>VLOOKUP(B845,[2]taxonomy1!$B:$U,14,FALSE)</f>
        <v xml:space="preserve"> Holometabola</v>
      </c>
      <c r="V845" t="str">
        <f>VLOOKUP(B845,[2]taxonomy1!$B:$U,15,FALSE)</f>
        <v xml:space="preserve"> Lepidoptera</v>
      </c>
      <c r="W845" t="str">
        <f>VLOOKUP(B845,[2]taxonomy1!$B:$U,16,FALSE)</f>
        <v xml:space="preserve"> Glossata</v>
      </c>
    </row>
    <row r="846" spans="1:23" x14ac:dyDescent="0.3">
      <c r="A846" t="s">
        <v>1582</v>
      </c>
      <c r="B846" t="s">
        <v>1583</v>
      </c>
      <c r="C846">
        <v>162</v>
      </c>
      <c r="D846" t="s">
        <v>10</v>
      </c>
      <c r="E846">
        <v>31</v>
      </c>
      <c r="F846">
        <v>118</v>
      </c>
      <c r="G846">
        <v>2735</v>
      </c>
      <c r="H846" t="s">
        <v>11</v>
      </c>
      <c r="I846" t="s">
        <v>10</v>
      </c>
      <c r="J846">
        <f t="shared" si="13"/>
        <v>87</v>
      </c>
      <c r="K846" t="str">
        <f>VLOOKUP(B846,[2]taxonomy1!$B:$U,2,FALSE)</f>
        <v xml:space="preserve"> Operophtera brumata (winter moth).</v>
      </c>
      <c r="L846" t="str">
        <f>VLOOKUP(B846,[2]taxonomy1!$B:$U,4,FALSE)</f>
        <v xml:space="preserve"> NCBI_TaxID=104452 {ECO:0000313|EMBL:KOB77463.1, ECO:0000313|Proteomes:UP000037510};</v>
      </c>
      <c r="M846" t="str">
        <f>VLOOKUP(B846,[2]taxonomy1!$B:$U,6,FALSE)</f>
        <v>Eukaryota</v>
      </c>
      <c r="N846" t="str">
        <f>VLOOKUP(B846,[2]taxonomy1!$B:$U,7,FALSE)</f>
        <v xml:space="preserve"> Metazoa</v>
      </c>
      <c r="O846" t="str">
        <f>VLOOKUP(B846,[2]taxonomy1!$B:$U,8,FALSE)</f>
        <v xml:space="preserve"> Ecdysozoa</v>
      </c>
      <c r="P846" t="str">
        <f>VLOOKUP(B846,[2]taxonomy1!$B:$U,9,FALSE)</f>
        <v xml:space="preserve"> Arthropoda</v>
      </c>
      <c r="Q846" t="str">
        <f>VLOOKUP(B846,[2]taxonomy1!$B:$U,10,FALSE)</f>
        <v xml:space="preserve"> Hexapoda</v>
      </c>
      <c r="R846" t="str">
        <f>VLOOKUP(B846,[2]taxonomy1!$B:$U,11,FALSE)</f>
        <v xml:space="preserve"> Insecta</v>
      </c>
      <c r="S846" t="str">
        <f>VLOOKUP(B846,[2]taxonomy1!$B:$U,12,FALSE)</f>
        <v>Pterygota</v>
      </c>
      <c r="T846" t="str">
        <f>VLOOKUP(B846,[2]taxonomy1!$B:$U,13,FALSE)</f>
        <v xml:space="preserve"> Neoptera</v>
      </c>
      <c r="U846" t="str">
        <f>VLOOKUP(B846,[2]taxonomy1!$B:$U,14,FALSE)</f>
        <v xml:space="preserve"> Holometabola</v>
      </c>
      <c r="V846" t="str">
        <f>VLOOKUP(B846,[2]taxonomy1!$B:$U,15,FALSE)</f>
        <v xml:space="preserve"> Lepidoptera</v>
      </c>
      <c r="W846" t="str">
        <f>VLOOKUP(B846,[2]taxonomy1!$B:$U,16,FALSE)</f>
        <v xml:space="preserve"> Glossata</v>
      </c>
    </row>
    <row r="847" spans="1:23" x14ac:dyDescent="0.3">
      <c r="A847" t="s">
        <v>1582</v>
      </c>
      <c r="B847" t="s">
        <v>1583</v>
      </c>
      <c r="C847">
        <v>162</v>
      </c>
      <c r="D847" t="s">
        <v>10</v>
      </c>
      <c r="E847">
        <v>116</v>
      </c>
      <c r="F847">
        <v>156</v>
      </c>
      <c r="G847">
        <v>2735</v>
      </c>
      <c r="H847" t="s">
        <v>11</v>
      </c>
      <c r="I847" t="s">
        <v>10</v>
      </c>
      <c r="J847">
        <f t="shared" si="13"/>
        <v>40</v>
      </c>
      <c r="K847" t="str">
        <f>VLOOKUP(B847,[2]taxonomy1!$B:$U,2,FALSE)</f>
        <v xml:space="preserve"> Operophtera brumata (winter moth).</v>
      </c>
      <c r="L847" t="str">
        <f>VLOOKUP(B847,[2]taxonomy1!$B:$U,4,FALSE)</f>
        <v xml:space="preserve"> NCBI_TaxID=104452 {ECO:0000313|EMBL:KOB77463.1, ECO:0000313|Proteomes:UP000037510};</v>
      </c>
      <c r="M847" t="str">
        <f>VLOOKUP(B847,[2]taxonomy1!$B:$U,6,FALSE)</f>
        <v>Eukaryota</v>
      </c>
      <c r="N847" t="str">
        <f>VLOOKUP(B847,[2]taxonomy1!$B:$U,7,FALSE)</f>
        <v xml:space="preserve"> Metazoa</v>
      </c>
      <c r="O847" t="str">
        <f>VLOOKUP(B847,[2]taxonomy1!$B:$U,8,FALSE)</f>
        <v xml:space="preserve"> Ecdysozoa</v>
      </c>
      <c r="P847" t="str">
        <f>VLOOKUP(B847,[2]taxonomy1!$B:$U,9,FALSE)</f>
        <v xml:space="preserve"> Arthropoda</v>
      </c>
      <c r="Q847" t="str">
        <f>VLOOKUP(B847,[2]taxonomy1!$B:$U,10,FALSE)</f>
        <v xml:space="preserve"> Hexapoda</v>
      </c>
      <c r="R847" t="str">
        <f>VLOOKUP(B847,[2]taxonomy1!$B:$U,11,FALSE)</f>
        <v xml:space="preserve"> Insecta</v>
      </c>
      <c r="S847" t="str">
        <f>VLOOKUP(B847,[2]taxonomy1!$B:$U,12,FALSE)</f>
        <v>Pterygota</v>
      </c>
      <c r="T847" t="str">
        <f>VLOOKUP(B847,[2]taxonomy1!$B:$U,13,FALSE)</f>
        <v xml:space="preserve"> Neoptera</v>
      </c>
      <c r="U847" t="str">
        <f>VLOOKUP(B847,[2]taxonomy1!$B:$U,14,FALSE)</f>
        <v xml:space="preserve"> Holometabola</v>
      </c>
      <c r="V847" t="str">
        <f>VLOOKUP(B847,[2]taxonomy1!$B:$U,15,FALSE)</f>
        <v xml:space="preserve"> Lepidoptera</v>
      </c>
      <c r="W847" t="str">
        <f>VLOOKUP(B847,[2]taxonomy1!$B:$U,16,FALSE)</f>
        <v xml:space="preserve"> Glossata</v>
      </c>
    </row>
    <row r="848" spans="1:23" x14ac:dyDescent="0.3">
      <c r="A848" t="s">
        <v>1584</v>
      </c>
      <c r="B848" t="s">
        <v>1585</v>
      </c>
      <c r="C848">
        <v>289</v>
      </c>
      <c r="D848" t="s">
        <v>10</v>
      </c>
      <c r="E848">
        <v>7</v>
      </c>
      <c r="F848">
        <v>282</v>
      </c>
      <c r="G848">
        <v>2735</v>
      </c>
      <c r="H848" t="s">
        <v>11</v>
      </c>
      <c r="I848" t="s">
        <v>10</v>
      </c>
      <c r="J848">
        <f t="shared" si="13"/>
        <v>275</v>
      </c>
      <c r="K848" t="str">
        <f>VLOOKUP(B848,[2]taxonomy1!$B:$U,2,FALSE)</f>
        <v xml:space="preserve"> Plasmodium falciparum (isolate Dd2).</v>
      </c>
      <c r="L848" t="str">
        <f>VLOOKUP(B848,[2]taxonomy1!$B:$U,4,FALSE)</f>
        <v xml:space="preserve"> NCBI_TaxID=57267 {ECO:0000313|EMBL:KOB86815.1, ECO:0000313|Proteomes:UP000054282};</v>
      </c>
      <c r="M848" t="str">
        <f>VLOOKUP(B848,[2]taxonomy1!$B:$U,6,FALSE)</f>
        <v>Eukaryota</v>
      </c>
      <c r="N848" t="str">
        <f>VLOOKUP(B848,[2]taxonomy1!$B:$U,7,FALSE)</f>
        <v xml:space="preserve"> Alveolata</v>
      </c>
      <c r="O848" t="str">
        <f>VLOOKUP(B848,[2]taxonomy1!$B:$U,8,FALSE)</f>
        <v xml:space="preserve"> Apicomplexa</v>
      </c>
      <c r="P848" t="str">
        <f>VLOOKUP(B848,[2]taxonomy1!$B:$U,9,FALSE)</f>
        <v xml:space="preserve"> Aconoidasida</v>
      </c>
      <c r="Q848" t="str">
        <f>VLOOKUP(B848,[2]taxonomy1!$B:$U,10,FALSE)</f>
        <v xml:space="preserve"> Haemosporida</v>
      </c>
      <c r="R848" t="str">
        <f>VLOOKUP(B848,[2]taxonomy1!$B:$U,11,FALSE)</f>
        <v>Plasmodiidae</v>
      </c>
      <c r="S848" t="str">
        <f>VLOOKUP(B848,[2]taxonomy1!$B:$U,12,FALSE)</f>
        <v xml:space="preserve"> Plasmodium</v>
      </c>
      <c r="T848" t="str">
        <f>VLOOKUP(B848,[2]taxonomy1!$B:$U,13,FALSE)</f>
        <v xml:space="preserve"> Plasmodium (Laverania).</v>
      </c>
      <c r="U848">
        <f>VLOOKUP(B848,[2]taxonomy1!$B:$U,14,FALSE)</f>
        <v>0</v>
      </c>
      <c r="V848">
        <f>VLOOKUP(B848,[2]taxonomy1!$B:$U,15,FALSE)</f>
        <v>0</v>
      </c>
      <c r="W848">
        <f>VLOOKUP(B848,[2]taxonomy1!$B:$U,16,FALSE)</f>
        <v>0</v>
      </c>
    </row>
    <row r="849" spans="1:23" x14ac:dyDescent="0.3">
      <c r="A849" t="s">
        <v>1586</v>
      </c>
      <c r="B849" t="s">
        <v>1587</v>
      </c>
      <c r="C849">
        <v>377</v>
      </c>
      <c r="D849" t="s">
        <v>10</v>
      </c>
      <c r="E849">
        <v>84</v>
      </c>
      <c r="F849">
        <v>361</v>
      </c>
      <c r="G849">
        <v>2735</v>
      </c>
      <c r="H849" t="s">
        <v>11</v>
      </c>
      <c r="I849" t="s">
        <v>10</v>
      </c>
      <c r="J849">
        <f t="shared" si="13"/>
        <v>277</v>
      </c>
      <c r="K849" t="str">
        <f>VLOOKUP(B849,[2]taxonomy1!$B:$U,2,FALSE)</f>
        <v xml:space="preserve"> Plasmodium falciparum (isolate Dd2).</v>
      </c>
      <c r="L849" t="str">
        <f>VLOOKUP(B849,[2]taxonomy1!$B:$U,4,FALSE)</f>
        <v xml:space="preserve"> NCBI_TaxID=57267 {ECO:0000313|EMBL:KOB89014.1, ECO:0000313|Proteomes:UP000054282};</v>
      </c>
      <c r="M849" t="str">
        <f>VLOOKUP(B849,[2]taxonomy1!$B:$U,6,FALSE)</f>
        <v>Eukaryota</v>
      </c>
      <c r="N849" t="str">
        <f>VLOOKUP(B849,[2]taxonomy1!$B:$U,7,FALSE)</f>
        <v xml:space="preserve"> Alveolata</v>
      </c>
      <c r="O849" t="str">
        <f>VLOOKUP(B849,[2]taxonomy1!$B:$U,8,FALSE)</f>
        <v xml:space="preserve"> Apicomplexa</v>
      </c>
      <c r="P849" t="str">
        <f>VLOOKUP(B849,[2]taxonomy1!$B:$U,9,FALSE)</f>
        <v xml:space="preserve"> Aconoidasida</v>
      </c>
      <c r="Q849" t="str">
        <f>VLOOKUP(B849,[2]taxonomy1!$B:$U,10,FALSE)</f>
        <v xml:space="preserve"> Haemosporida</v>
      </c>
      <c r="R849" t="str">
        <f>VLOOKUP(B849,[2]taxonomy1!$B:$U,11,FALSE)</f>
        <v>Plasmodiidae</v>
      </c>
      <c r="S849" t="str">
        <f>VLOOKUP(B849,[2]taxonomy1!$B:$U,12,FALSE)</f>
        <v xml:space="preserve"> Plasmodium</v>
      </c>
      <c r="T849" t="str">
        <f>VLOOKUP(B849,[2]taxonomy1!$B:$U,13,FALSE)</f>
        <v xml:space="preserve"> Plasmodium (Laverania).</v>
      </c>
      <c r="U849">
        <f>VLOOKUP(B849,[2]taxonomy1!$B:$U,14,FALSE)</f>
        <v>0</v>
      </c>
      <c r="V849">
        <f>VLOOKUP(B849,[2]taxonomy1!$B:$U,15,FALSE)</f>
        <v>0</v>
      </c>
      <c r="W849">
        <f>VLOOKUP(B849,[2]taxonomy1!$B:$U,16,FALSE)</f>
        <v>0</v>
      </c>
    </row>
    <row r="850" spans="1:23" x14ac:dyDescent="0.3">
      <c r="A850" t="s">
        <v>1588</v>
      </c>
      <c r="B850" t="s">
        <v>1589</v>
      </c>
      <c r="C850">
        <v>225</v>
      </c>
      <c r="D850" t="s">
        <v>10</v>
      </c>
      <c r="E850">
        <v>1</v>
      </c>
      <c r="F850">
        <v>209</v>
      </c>
      <c r="G850">
        <v>2735</v>
      </c>
      <c r="H850" t="s">
        <v>11</v>
      </c>
      <c r="I850" t="s">
        <v>10</v>
      </c>
      <c r="J850">
        <f t="shared" si="13"/>
        <v>208</v>
      </c>
      <c r="K850" t="str">
        <f>VLOOKUP(B850,[2]taxonomy1!$B:$U,2,FALSE)</f>
        <v xml:space="preserve"> Plasmodium falciparum (isolate Dd2).</v>
      </c>
      <c r="L850" t="str">
        <f>VLOOKUP(B850,[2]taxonomy1!$B:$U,4,FALSE)</f>
        <v xml:space="preserve"> NCBI_TaxID=57267 {ECO:0000313|EMBL:KOB89412.1, ECO:0000313|Proteomes:UP000054282};</v>
      </c>
      <c r="M850" t="str">
        <f>VLOOKUP(B850,[2]taxonomy1!$B:$U,6,FALSE)</f>
        <v>Eukaryota</v>
      </c>
      <c r="N850" t="str">
        <f>VLOOKUP(B850,[2]taxonomy1!$B:$U,7,FALSE)</f>
        <v xml:space="preserve"> Alveolata</v>
      </c>
      <c r="O850" t="str">
        <f>VLOOKUP(B850,[2]taxonomy1!$B:$U,8,FALSE)</f>
        <v xml:space="preserve"> Apicomplexa</v>
      </c>
      <c r="P850" t="str">
        <f>VLOOKUP(B850,[2]taxonomy1!$B:$U,9,FALSE)</f>
        <v xml:space="preserve"> Aconoidasida</v>
      </c>
      <c r="Q850" t="str">
        <f>VLOOKUP(B850,[2]taxonomy1!$B:$U,10,FALSE)</f>
        <v xml:space="preserve"> Haemosporida</v>
      </c>
      <c r="R850" t="str">
        <f>VLOOKUP(B850,[2]taxonomy1!$B:$U,11,FALSE)</f>
        <v>Plasmodiidae</v>
      </c>
      <c r="S850" t="str">
        <f>VLOOKUP(B850,[2]taxonomy1!$B:$U,12,FALSE)</f>
        <v xml:space="preserve"> Plasmodium</v>
      </c>
      <c r="T850" t="str">
        <f>VLOOKUP(B850,[2]taxonomy1!$B:$U,13,FALSE)</f>
        <v xml:space="preserve"> Plasmodium (Laverania).</v>
      </c>
      <c r="U850">
        <f>VLOOKUP(B850,[2]taxonomy1!$B:$U,14,FALSE)</f>
        <v>0</v>
      </c>
      <c r="V850">
        <f>VLOOKUP(B850,[2]taxonomy1!$B:$U,15,FALSE)</f>
        <v>0</v>
      </c>
      <c r="W850">
        <f>VLOOKUP(B850,[2]taxonomy1!$B:$U,16,FALSE)</f>
        <v>0</v>
      </c>
    </row>
    <row r="851" spans="1:23" x14ac:dyDescent="0.3">
      <c r="A851" t="s">
        <v>1590</v>
      </c>
      <c r="B851" t="s">
        <v>1591</v>
      </c>
      <c r="C851">
        <v>288</v>
      </c>
      <c r="D851" t="s">
        <v>10</v>
      </c>
      <c r="E851">
        <v>2</v>
      </c>
      <c r="F851">
        <v>281</v>
      </c>
      <c r="G851">
        <v>2735</v>
      </c>
      <c r="H851" t="s">
        <v>11</v>
      </c>
      <c r="I851" t="s">
        <v>10</v>
      </c>
      <c r="J851">
        <f t="shared" si="13"/>
        <v>279</v>
      </c>
      <c r="K851" t="str">
        <f>VLOOKUP(B851,[2]taxonomy1!$B:$U,2,FALSE)</f>
        <v xml:space="preserve"> Habropoda laboriosa.</v>
      </c>
      <c r="L851" t="str">
        <f>VLOOKUP(B851,[2]taxonomy1!$B:$U,4,FALSE)</f>
        <v xml:space="preserve"> NCBI_TaxID=597456 {ECO:0000313|EMBL:KOC60325.1, ECO:0000313|Proteomes:UP000053825};</v>
      </c>
      <c r="M851" t="str">
        <f>VLOOKUP(B851,[2]taxonomy1!$B:$U,6,FALSE)</f>
        <v>Eukaryota</v>
      </c>
      <c r="N851" t="str">
        <f>VLOOKUP(B851,[2]taxonomy1!$B:$U,7,FALSE)</f>
        <v xml:space="preserve"> Metazoa</v>
      </c>
      <c r="O851" t="str">
        <f>VLOOKUP(B851,[2]taxonomy1!$B:$U,8,FALSE)</f>
        <v xml:space="preserve"> Ecdysozoa</v>
      </c>
      <c r="P851" t="str">
        <f>VLOOKUP(B851,[2]taxonomy1!$B:$U,9,FALSE)</f>
        <v xml:space="preserve"> Arthropoda</v>
      </c>
      <c r="Q851" t="str">
        <f>VLOOKUP(B851,[2]taxonomy1!$B:$U,10,FALSE)</f>
        <v xml:space="preserve"> Hexapoda</v>
      </c>
      <c r="R851" t="str">
        <f>VLOOKUP(B851,[2]taxonomy1!$B:$U,11,FALSE)</f>
        <v xml:space="preserve"> Insecta</v>
      </c>
      <c r="S851" t="str">
        <f>VLOOKUP(B851,[2]taxonomy1!$B:$U,12,FALSE)</f>
        <v>Pterygota</v>
      </c>
      <c r="T851" t="str">
        <f>VLOOKUP(B851,[2]taxonomy1!$B:$U,13,FALSE)</f>
        <v xml:space="preserve"> Neoptera</v>
      </c>
      <c r="U851" t="str">
        <f>VLOOKUP(B851,[2]taxonomy1!$B:$U,14,FALSE)</f>
        <v xml:space="preserve"> Holometabola</v>
      </c>
      <c r="V851" t="str">
        <f>VLOOKUP(B851,[2]taxonomy1!$B:$U,15,FALSE)</f>
        <v xml:space="preserve"> Hymenoptera</v>
      </c>
      <c r="W851" t="str">
        <f>VLOOKUP(B851,[2]taxonomy1!$B:$U,16,FALSE)</f>
        <v xml:space="preserve"> Apocrita</v>
      </c>
    </row>
    <row r="852" spans="1:23" x14ac:dyDescent="0.3">
      <c r="A852" t="s">
        <v>1592</v>
      </c>
      <c r="B852" t="s">
        <v>1593</v>
      </c>
      <c r="C852">
        <v>283</v>
      </c>
      <c r="D852" t="s">
        <v>10</v>
      </c>
      <c r="E852">
        <v>2</v>
      </c>
      <c r="F852">
        <v>276</v>
      </c>
      <c r="G852">
        <v>2735</v>
      </c>
      <c r="H852" t="s">
        <v>11</v>
      </c>
      <c r="I852" t="s">
        <v>10</v>
      </c>
      <c r="J852">
        <f t="shared" si="13"/>
        <v>274</v>
      </c>
      <c r="K852" t="str">
        <f>VLOOKUP(B852,[2]taxonomy1!$B:$U,2,FALSE)</f>
        <v xml:space="preserve"> Habropoda laboriosa.</v>
      </c>
      <c r="L852" t="str">
        <f>VLOOKUP(B852,[2]taxonomy1!$B:$U,4,FALSE)</f>
        <v xml:space="preserve"> NCBI_TaxID=597456 {ECO:0000313|EMBL:KOC67671.1, ECO:0000313|Proteomes:UP000053825};</v>
      </c>
      <c r="M852" t="str">
        <f>VLOOKUP(B852,[2]taxonomy1!$B:$U,6,FALSE)</f>
        <v>Eukaryota</v>
      </c>
      <c r="N852" t="str">
        <f>VLOOKUP(B852,[2]taxonomy1!$B:$U,7,FALSE)</f>
        <v xml:space="preserve"> Metazoa</v>
      </c>
      <c r="O852" t="str">
        <f>VLOOKUP(B852,[2]taxonomy1!$B:$U,8,FALSE)</f>
        <v xml:space="preserve"> Ecdysozoa</v>
      </c>
      <c r="P852" t="str">
        <f>VLOOKUP(B852,[2]taxonomy1!$B:$U,9,FALSE)</f>
        <v xml:space="preserve"> Arthropoda</v>
      </c>
      <c r="Q852" t="str">
        <f>VLOOKUP(B852,[2]taxonomy1!$B:$U,10,FALSE)</f>
        <v xml:space="preserve"> Hexapoda</v>
      </c>
      <c r="R852" t="str">
        <f>VLOOKUP(B852,[2]taxonomy1!$B:$U,11,FALSE)</f>
        <v xml:space="preserve"> Insecta</v>
      </c>
      <c r="S852" t="str">
        <f>VLOOKUP(B852,[2]taxonomy1!$B:$U,12,FALSE)</f>
        <v>Pterygota</v>
      </c>
      <c r="T852" t="str">
        <f>VLOOKUP(B852,[2]taxonomy1!$B:$U,13,FALSE)</f>
        <v xml:space="preserve"> Neoptera</v>
      </c>
      <c r="U852" t="str">
        <f>VLOOKUP(B852,[2]taxonomy1!$B:$U,14,FALSE)</f>
        <v xml:space="preserve"> Holometabola</v>
      </c>
      <c r="V852" t="str">
        <f>VLOOKUP(B852,[2]taxonomy1!$B:$U,15,FALSE)</f>
        <v xml:space="preserve"> Hymenoptera</v>
      </c>
      <c r="W852" t="str">
        <f>VLOOKUP(B852,[2]taxonomy1!$B:$U,16,FALSE)</f>
        <v xml:space="preserve"> Apocrita</v>
      </c>
    </row>
    <row r="853" spans="1:23" x14ac:dyDescent="0.3">
      <c r="A853" t="s">
        <v>1594</v>
      </c>
      <c r="B853" t="s">
        <v>1595</v>
      </c>
      <c r="C853">
        <v>323</v>
      </c>
      <c r="D853" t="s">
        <v>10</v>
      </c>
      <c r="E853">
        <v>36</v>
      </c>
      <c r="F853">
        <v>316</v>
      </c>
      <c r="G853">
        <v>2735</v>
      </c>
      <c r="H853" t="s">
        <v>11</v>
      </c>
      <c r="I853" t="s">
        <v>10</v>
      </c>
      <c r="J853">
        <f t="shared" si="13"/>
        <v>280</v>
      </c>
      <c r="K853" t="str">
        <f>VLOOKUP(B853,[2]taxonomy1!$B:$U,2,FALSE)</f>
        <v xml:space="preserve"> Habropoda laboriosa.</v>
      </c>
      <c r="L853" t="str">
        <f>VLOOKUP(B853,[2]taxonomy1!$B:$U,4,FALSE)</f>
        <v xml:space="preserve"> NCBI_TaxID=597456 {ECO:0000313|EMBL:KOC69074.1, ECO:0000313|Proteomes:UP000053825};</v>
      </c>
      <c r="M853" t="str">
        <f>VLOOKUP(B853,[2]taxonomy1!$B:$U,6,FALSE)</f>
        <v>Eukaryota</v>
      </c>
      <c r="N853" t="str">
        <f>VLOOKUP(B853,[2]taxonomy1!$B:$U,7,FALSE)</f>
        <v xml:space="preserve"> Metazoa</v>
      </c>
      <c r="O853" t="str">
        <f>VLOOKUP(B853,[2]taxonomy1!$B:$U,8,FALSE)</f>
        <v xml:space="preserve"> Ecdysozoa</v>
      </c>
      <c r="P853" t="str">
        <f>VLOOKUP(B853,[2]taxonomy1!$B:$U,9,FALSE)</f>
        <v xml:space="preserve"> Arthropoda</v>
      </c>
      <c r="Q853" t="str">
        <f>VLOOKUP(B853,[2]taxonomy1!$B:$U,10,FALSE)</f>
        <v xml:space="preserve"> Hexapoda</v>
      </c>
      <c r="R853" t="str">
        <f>VLOOKUP(B853,[2]taxonomy1!$B:$U,11,FALSE)</f>
        <v xml:space="preserve"> Insecta</v>
      </c>
      <c r="S853" t="str">
        <f>VLOOKUP(B853,[2]taxonomy1!$B:$U,12,FALSE)</f>
        <v>Pterygota</v>
      </c>
      <c r="T853" t="str">
        <f>VLOOKUP(B853,[2]taxonomy1!$B:$U,13,FALSE)</f>
        <v xml:space="preserve"> Neoptera</v>
      </c>
      <c r="U853" t="str">
        <f>VLOOKUP(B853,[2]taxonomy1!$B:$U,14,FALSE)</f>
        <v xml:space="preserve"> Holometabola</v>
      </c>
      <c r="V853" t="str">
        <f>VLOOKUP(B853,[2]taxonomy1!$B:$U,15,FALSE)</f>
        <v xml:space="preserve"> Hymenoptera</v>
      </c>
      <c r="W853" t="str">
        <f>VLOOKUP(B853,[2]taxonomy1!$B:$U,16,FALSE)</f>
        <v xml:space="preserve"> Apocrita</v>
      </c>
    </row>
    <row r="854" spans="1:23" x14ac:dyDescent="0.3">
      <c r="A854" t="s">
        <v>1596</v>
      </c>
      <c r="B854" t="s">
        <v>1597</v>
      </c>
      <c r="C854">
        <v>332</v>
      </c>
      <c r="D854" t="s">
        <v>10</v>
      </c>
      <c r="E854">
        <v>47</v>
      </c>
      <c r="F854">
        <v>326</v>
      </c>
      <c r="G854">
        <v>2735</v>
      </c>
      <c r="H854" t="s">
        <v>11</v>
      </c>
      <c r="I854" t="s">
        <v>10</v>
      </c>
      <c r="J854">
        <f t="shared" si="13"/>
        <v>279</v>
      </c>
      <c r="K854" t="str">
        <f>VLOOKUP(B854,[2]taxonomy1!$B:$U,2,FALSE)</f>
        <v xml:space="preserve"> Habropoda laboriosa.</v>
      </c>
      <c r="L854" t="str">
        <f>VLOOKUP(B854,[2]taxonomy1!$B:$U,4,FALSE)</f>
        <v xml:space="preserve"> NCBI_TaxID=597456 {ECO:0000313|EMBL:KOC70793.1, ECO:0000313|Proteomes:UP000053825};</v>
      </c>
      <c r="M854" t="str">
        <f>VLOOKUP(B854,[2]taxonomy1!$B:$U,6,FALSE)</f>
        <v>Eukaryota</v>
      </c>
      <c r="N854" t="str">
        <f>VLOOKUP(B854,[2]taxonomy1!$B:$U,7,FALSE)</f>
        <v xml:space="preserve"> Metazoa</v>
      </c>
      <c r="O854" t="str">
        <f>VLOOKUP(B854,[2]taxonomy1!$B:$U,8,FALSE)</f>
        <v xml:space="preserve"> Ecdysozoa</v>
      </c>
      <c r="P854" t="str">
        <f>VLOOKUP(B854,[2]taxonomy1!$B:$U,9,FALSE)</f>
        <v xml:space="preserve"> Arthropoda</v>
      </c>
      <c r="Q854" t="str">
        <f>VLOOKUP(B854,[2]taxonomy1!$B:$U,10,FALSE)</f>
        <v xml:space="preserve"> Hexapoda</v>
      </c>
      <c r="R854" t="str">
        <f>VLOOKUP(B854,[2]taxonomy1!$B:$U,11,FALSE)</f>
        <v xml:space="preserve"> Insecta</v>
      </c>
      <c r="S854" t="str">
        <f>VLOOKUP(B854,[2]taxonomy1!$B:$U,12,FALSE)</f>
        <v>Pterygota</v>
      </c>
      <c r="T854" t="str">
        <f>VLOOKUP(B854,[2]taxonomy1!$B:$U,13,FALSE)</f>
        <v xml:space="preserve"> Neoptera</v>
      </c>
      <c r="U854" t="str">
        <f>VLOOKUP(B854,[2]taxonomy1!$B:$U,14,FALSE)</f>
        <v xml:space="preserve"> Holometabola</v>
      </c>
      <c r="V854" t="str">
        <f>VLOOKUP(B854,[2]taxonomy1!$B:$U,15,FALSE)</f>
        <v xml:space="preserve"> Hymenoptera</v>
      </c>
      <c r="W854" t="str">
        <f>VLOOKUP(B854,[2]taxonomy1!$B:$U,16,FALSE)</f>
        <v xml:space="preserve"> Apocrita</v>
      </c>
    </row>
    <row r="855" spans="1:23" x14ac:dyDescent="0.3">
      <c r="A855" t="s">
        <v>1598</v>
      </c>
      <c r="B855" t="s">
        <v>1599</v>
      </c>
      <c r="C855">
        <v>282</v>
      </c>
      <c r="D855" t="s">
        <v>10</v>
      </c>
      <c r="E855">
        <v>2</v>
      </c>
      <c r="F855">
        <v>275</v>
      </c>
      <c r="G855">
        <v>2735</v>
      </c>
      <c r="H855" t="s">
        <v>11</v>
      </c>
      <c r="I855" t="s">
        <v>10</v>
      </c>
      <c r="J855">
        <f t="shared" si="13"/>
        <v>273</v>
      </c>
      <c r="K855" t="str">
        <f>VLOOKUP(B855,[2]taxonomy1!$B:$U,2,FALSE)</f>
        <v xml:space="preserve"> Octopus bimaculoides (California two-spotted octopus).</v>
      </c>
      <c r="L855" t="str">
        <f>VLOOKUP(B855,[2]taxonomy1!$B:$U,4,FALSE)</f>
        <v xml:space="preserve"> NCBI_TaxID=37653 {ECO:0000313|EMBL:KOF75997.1, ECO:0000313|Proteomes:UP000053454};</v>
      </c>
      <c r="M855" t="str">
        <f>VLOOKUP(B855,[2]taxonomy1!$B:$U,6,FALSE)</f>
        <v>Eukaryota</v>
      </c>
      <c r="N855" t="str">
        <f>VLOOKUP(B855,[2]taxonomy1!$B:$U,7,FALSE)</f>
        <v xml:space="preserve"> Metazoa</v>
      </c>
      <c r="O855" t="str">
        <f>VLOOKUP(B855,[2]taxonomy1!$B:$U,8,FALSE)</f>
        <v xml:space="preserve"> Lophotrochozoa</v>
      </c>
      <c r="P855" t="str">
        <f>VLOOKUP(B855,[2]taxonomy1!$B:$U,9,FALSE)</f>
        <v xml:space="preserve"> Mollusca</v>
      </c>
      <c r="Q855" t="str">
        <f>VLOOKUP(B855,[2]taxonomy1!$B:$U,10,FALSE)</f>
        <v xml:space="preserve"> Cephalopoda</v>
      </c>
      <c r="R855" t="str">
        <f>VLOOKUP(B855,[2]taxonomy1!$B:$U,11,FALSE)</f>
        <v xml:space="preserve"> Coleoidea</v>
      </c>
      <c r="S855" t="str">
        <f>VLOOKUP(B855,[2]taxonomy1!$B:$U,12,FALSE)</f>
        <v>Neocoleoidea</v>
      </c>
      <c r="T855" t="str">
        <f>VLOOKUP(B855,[2]taxonomy1!$B:$U,13,FALSE)</f>
        <v xml:space="preserve"> Octopodiformes</v>
      </c>
      <c r="U855" t="str">
        <f>VLOOKUP(B855,[2]taxonomy1!$B:$U,14,FALSE)</f>
        <v xml:space="preserve"> Octopoda</v>
      </c>
      <c r="V855" t="str">
        <f>VLOOKUP(B855,[2]taxonomy1!$B:$U,15,FALSE)</f>
        <v xml:space="preserve"> Incirrata</v>
      </c>
      <c r="W855" t="str">
        <f>VLOOKUP(B855,[2]taxonomy1!$B:$U,16,FALSE)</f>
        <v xml:space="preserve"> Octopodidae</v>
      </c>
    </row>
    <row r="856" spans="1:23" x14ac:dyDescent="0.3">
      <c r="A856" t="s">
        <v>1600</v>
      </c>
      <c r="B856" t="s">
        <v>1601</v>
      </c>
      <c r="C856">
        <v>337</v>
      </c>
      <c r="D856" t="s">
        <v>10</v>
      </c>
      <c r="E856">
        <v>52</v>
      </c>
      <c r="F856">
        <v>331</v>
      </c>
      <c r="G856">
        <v>2735</v>
      </c>
      <c r="H856" t="s">
        <v>11</v>
      </c>
      <c r="I856" t="s">
        <v>10</v>
      </c>
      <c r="J856">
        <f t="shared" si="13"/>
        <v>279</v>
      </c>
      <c r="K856" t="str">
        <f>VLOOKUP(B856,[2]taxonomy1!$B:$U,2,FALSE)</f>
        <v xml:space="preserve"> Octopus bimaculoides (California two-spotted octopus).</v>
      </c>
      <c r="L856" t="str">
        <f>VLOOKUP(B856,[2]taxonomy1!$B:$U,4,FALSE)</f>
        <v xml:space="preserve"> NCBI_TaxID=37653 {ECO:0000313|EMBL:KOF94162.1, ECO:0000313|Proteomes:UP000053454};</v>
      </c>
      <c r="M856" t="str">
        <f>VLOOKUP(B856,[2]taxonomy1!$B:$U,6,FALSE)</f>
        <v>Eukaryota</v>
      </c>
      <c r="N856" t="str">
        <f>VLOOKUP(B856,[2]taxonomy1!$B:$U,7,FALSE)</f>
        <v xml:space="preserve"> Metazoa</v>
      </c>
      <c r="O856" t="str">
        <f>VLOOKUP(B856,[2]taxonomy1!$B:$U,8,FALSE)</f>
        <v xml:space="preserve"> Lophotrochozoa</v>
      </c>
      <c r="P856" t="str">
        <f>VLOOKUP(B856,[2]taxonomy1!$B:$U,9,FALSE)</f>
        <v xml:space="preserve"> Mollusca</v>
      </c>
      <c r="Q856" t="str">
        <f>VLOOKUP(B856,[2]taxonomy1!$B:$U,10,FALSE)</f>
        <v xml:space="preserve"> Cephalopoda</v>
      </c>
      <c r="R856" t="str">
        <f>VLOOKUP(B856,[2]taxonomy1!$B:$U,11,FALSE)</f>
        <v xml:space="preserve"> Coleoidea</v>
      </c>
      <c r="S856" t="str">
        <f>VLOOKUP(B856,[2]taxonomy1!$B:$U,12,FALSE)</f>
        <v>Neocoleoidea</v>
      </c>
      <c r="T856" t="str">
        <f>VLOOKUP(B856,[2]taxonomy1!$B:$U,13,FALSE)</f>
        <v xml:space="preserve"> Octopodiformes</v>
      </c>
      <c r="U856" t="str">
        <f>VLOOKUP(B856,[2]taxonomy1!$B:$U,14,FALSE)</f>
        <v xml:space="preserve"> Octopoda</v>
      </c>
      <c r="V856" t="str">
        <f>VLOOKUP(B856,[2]taxonomy1!$B:$U,15,FALSE)</f>
        <v xml:space="preserve"> Incirrata</v>
      </c>
      <c r="W856" t="str">
        <f>VLOOKUP(B856,[2]taxonomy1!$B:$U,16,FALSE)</f>
        <v xml:space="preserve"> Octopodidae</v>
      </c>
    </row>
    <row r="857" spans="1:23" x14ac:dyDescent="0.3">
      <c r="A857" t="s">
        <v>1602</v>
      </c>
      <c r="B857" t="s">
        <v>1603</v>
      </c>
      <c r="C857">
        <v>478</v>
      </c>
      <c r="D857" t="s">
        <v>10</v>
      </c>
      <c r="E857">
        <v>161</v>
      </c>
      <c r="F857">
        <v>448</v>
      </c>
      <c r="G857">
        <v>2735</v>
      </c>
      <c r="H857" t="s">
        <v>11</v>
      </c>
      <c r="I857" t="s">
        <v>10</v>
      </c>
      <c r="J857">
        <f t="shared" si="13"/>
        <v>287</v>
      </c>
      <c r="K857" t="e">
        <f>VLOOKUP(B857,[2]taxonomy1!$B:$U,2,FALSE)</f>
        <v>#N/A</v>
      </c>
      <c r="L857" t="e">
        <f>VLOOKUP(B857,[2]taxonomy1!$B:$U,4,FALSE)</f>
        <v>#N/A</v>
      </c>
      <c r="M857" t="e">
        <f>VLOOKUP(B857,[2]taxonomy1!$B:$U,6,FALSE)</f>
        <v>#N/A</v>
      </c>
      <c r="N857" t="e">
        <f>VLOOKUP(B857,[2]taxonomy1!$B:$U,7,FALSE)</f>
        <v>#N/A</v>
      </c>
      <c r="O857" t="e">
        <f>VLOOKUP(B857,[2]taxonomy1!$B:$U,8,FALSE)</f>
        <v>#N/A</v>
      </c>
      <c r="P857" t="e">
        <f>VLOOKUP(B857,[2]taxonomy1!$B:$U,9,FALSE)</f>
        <v>#N/A</v>
      </c>
      <c r="Q857" t="e">
        <f>VLOOKUP(B857,[2]taxonomy1!$B:$U,10,FALSE)</f>
        <v>#N/A</v>
      </c>
      <c r="R857" t="e">
        <f>VLOOKUP(B857,[2]taxonomy1!$B:$U,11,FALSE)</f>
        <v>#N/A</v>
      </c>
      <c r="S857" t="e">
        <f>VLOOKUP(B857,[2]taxonomy1!$B:$U,12,FALSE)</f>
        <v>#N/A</v>
      </c>
      <c r="T857" t="e">
        <f>VLOOKUP(B857,[2]taxonomy1!$B:$U,13,FALSE)</f>
        <v>#N/A</v>
      </c>
      <c r="U857" t="e">
        <f>VLOOKUP(B857,[2]taxonomy1!$B:$U,14,FALSE)</f>
        <v>#N/A</v>
      </c>
      <c r="V857" t="e">
        <f>VLOOKUP(B857,[2]taxonomy1!$B:$U,15,FALSE)</f>
        <v>#N/A</v>
      </c>
      <c r="W857" t="e">
        <f>VLOOKUP(B857,[2]taxonomy1!$B:$U,16,FALSE)</f>
        <v>#N/A</v>
      </c>
    </row>
    <row r="858" spans="1:23" x14ac:dyDescent="0.3">
      <c r="A858" t="s">
        <v>1604</v>
      </c>
      <c r="B858" t="s">
        <v>1605</v>
      </c>
      <c r="C858">
        <v>283</v>
      </c>
      <c r="D858" t="s">
        <v>10</v>
      </c>
      <c r="E858">
        <v>3</v>
      </c>
      <c r="F858">
        <v>276</v>
      </c>
      <c r="G858">
        <v>2735</v>
      </c>
      <c r="H858" t="s">
        <v>11</v>
      </c>
      <c r="I858" t="s">
        <v>10</v>
      </c>
      <c r="J858">
        <f t="shared" si="13"/>
        <v>273</v>
      </c>
      <c r="K858" t="e">
        <f>VLOOKUP(B858,[2]taxonomy1!$B:$U,2,FALSE)</f>
        <v>#N/A</v>
      </c>
      <c r="L858" t="e">
        <f>VLOOKUP(B858,[2]taxonomy1!$B:$U,4,FALSE)</f>
        <v>#N/A</v>
      </c>
      <c r="M858" t="e">
        <f>VLOOKUP(B858,[2]taxonomy1!$B:$U,6,FALSE)</f>
        <v>#N/A</v>
      </c>
      <c r="N858" t="e">
        <f>VLOOKUP(B858,[2]taxonomy1!$B:$U,7,FALSE)</f>
        <v>#N/A</v>
      </c>
      <c r="O858" t="e">
        <f>VLOOKUP(B858,[2]taxonomy1!$B:$U,8,FALSE)</f>
        <v>#N/A</v>
      </c>
      <c r="P858" t="e">
        <f>VLOOKUP(B858,[2]taxonomy1!$B:$U,9,FALSE)</f>
        <v>#N/A</v>
      </c>
      <c r="Q858" t="e">
        <f>VLOOKUP(B858,[2]taxonomy1!$B:$U,10,FALSE)</f>
        <v>#N/A</v>
      </c>
      <c r="R858" t="e">
        <f>VLOOKUP(B858,[2]taxonomy1!$B:$U,11,FALSE)</f>
        <v>#N/A</v>
      </c>
      <c r="S858" t="e">
        <f>VLOOKUP(B858,[2]taxonomy1!$B:$U,12,FALSE)</f>
        <v>#N/A</v>
      </c>
      <c r="T858" t="e">
        <f>VLOOKUP(B858,[2]taxonomy1!$B:$U,13,FALSE)</f>
        <v>#N/A</v>
      </c>
      <c r="U858" t="e">
        <f>VLOOKUP(B858,[2]taxonomy1!$B:$U,14,FALSE)</f>
        <v>#N/A</v>
      </c>
      <c r="V858" t="e">
        <f>VLOOKUP(B858,[2]taxonomy1!$B:$U,15,FALSE)</f>
        <v>#N/A</v>
      </c>
      <c r="W858" t="e">
        <f>VLOOKUP(B858,[2]taxonomy1!$B:$U,16,FALSE)</f>
        <v>#N/A</v>
      </c>
    </row>
    <row r="859" spans="1:23" x14ac:dyDescent="0.3">
      <c r="A859" t="s">
        <v>1606</v>
      </c>
      <c r="B859" t="s">
        <v>1607</v>
      </c>
      <c r="C859">
        <v>277</v>
      </c>
      <c r="D859" t="s">
        <v>10</v>
      </c>
      <c r="E859">
        <v>4</v>
      </c>
      <c r="F859">
        <v>270</v>
      </c>
      <c r="G859">
        <v>2735</v>
      </c>
      <c r="H859" t="s">
        <v>11</v>
      </c>
      <c r="I859" t="s">
        <v>10</v>
      </c>
      <c r="J859">
        <f t="shared" si="13"/>
        <v>266</v>
      </c>
      <c r="K859" t="str">
        <f>VLOOKUP(B859,[2]taxonomy1!$B:$U,2,FALSE)</f>
        <v xml:space="preserve"> Phaseolus angularis (Azuki bean) (Vigna angularis).</v>
      </c>
      <c r="L859" t="str">
        <f>VLOOKUP(B859,[2]taxonomy1!$B:$U,4,FALSE)</f>
        <v xml:space="preserve"> NCBI_TaxID=3914 {ECO:0000313|EMBL:KOM29010.1, ECO:0000313|Proteomes:UP000053144};</v>
      </c>
      <c r="M859" t="str">
        <f>VLOOKUP(B859,[2]taxonomy1!$B:$U,6,FALSE)</f>
        <v>Eukaryota</v>
      </c>
      <c r="N859" t="str">
        <f>VLOOKUP(B859,[2]taxonomy1!$B:$U,7,FALSE)</f>
        <v xml:space="preserve"> Viridiplantae</v>
      </c>
      <c r="O859" t="str">
        <f>VLOOKUP(B859,[2]taxonomy1!$B:$U,8,FALSE)</f>
        <v xml:space="preserve"> Streptophyta</v>
      </c>
      <c r="P859" t="str">
        <f>VLOOKUP(B859,[2]taxonomy1!$B:$U,9,FALSE)</f>
        <v xml:space="preserve"> Embryophyta</v>
      </c>
      <c r="Q859" t="str">
        <f>VLOOKUP(B859,[2]taxonomy1!$B:$U,10,FALSE)</f>
        <v xml:space="preserve"> Tracheophyta</v>
      </c>
      <c r="R859" t="str">
        <f>VLOOKUP(B859,[2]taxonomy1!$B:$U,11,FALSE)</f>
        <v>Spermatophyta</v>
      </c>
      <c r="S859" t="str">
        <f>VLOOKUP(B859,[2]taxonomy1!$B:$U,12,FALSE)</f>
        <v xml:space="preserve"> Magnoliophyta</v>
      </c>
      <c r="T859" t="str">
        <f>VLOOKUP(B859,[2]taxonomy1!$B:$U,13,FALSE)</f>
        <v xml:space="preserve"> eudicotyledons</v>
      </c>
      <c r="U859" t="str">
        <f>VLOOKUP(B859,[2]taxonomy1!$B:$U,14,FALSE)</f>
        <v xml:space="preserve"> Gunneridae</v>
      </c>
      <c r="V859" t="str">
        <f>VLOOKUP(B859,[2]taxonomy1!$B:$U,15,FALSE)</f>
        <v>Pentapetalae</v>
      </c>
      <c r="W859" t="str">
        <f>VLOOKUP(B859,[2]taxonomy1!$B:$U,16,FALSE)</f>
        <v xml:space="preserve"> rosids</v>
      </c>
    </row>
    <row r="860" spans="1:23" x14ac:dyDescent="0.3">
      <c r="A860" t="s">
        <v>1608</v>
      </c>
      <c r="B860" t="s">
        <v>1609</v>
      </c>
      <c r="C860">
        <v>304</v>
      </c>
      <c r="D860" t="s">
        <v>10</v>
      </c>
      <c r="E860">
        <v>24</v>
      </c>
      <c r="F860">
        <v>297</v>
      </c>
      <c r="G860">
        <v>2735</v>
      </c>
      <c r="H860" t="s">
        <v>11</v>
      </c>
      <c r="I860" t="s">
        <v>10</v>
      </c>
      <c r="J860">
        <f t="shared" si="13"/>
        <v>273</v>
      </c>
      <c r="K860" t="str">
        <f>VLOOKUP(B860,[2]taxonomy1!$B:$U,2,FALSE)</f>
        <v xml:space="preserve"> Phaseolus angularis (Azuki bean) (Vigna angularis).</v>
      </c>
      <c r="L860" t="str">
        <f>VLOOKUP(B860,[2]taxonomy1!$B:$U,4,FALSE)</f>
        <v xml:space="preserve"> NCBI_TaxID=3914 {ECO:0000313|EMBL:KOM30294.1, ECO:0000313|Proteomes:UP000053144};</v>
      </c>
      <c r="M860" t="str">
        <f>VLOOKUP(B860,[2]taxonomy1!$B:$U,6,FALSE)</f>
        <v>Eukaryota</v>
      </c>
      <c r="N860" t="str">
        <f>VLOOKUP(B860,[2]taxonomy1!$B:$U,7,FALSE)</f>
        <v xml:space="preserve"> Viridiplantae</v>
      </c>
      <c r="O860" t="str">
        <f>VLOOKUP(B860,[2]taxonomy1!$B:$U,8,FALSE)</f>
        <v xml:space="preserve"> Streptophyta</v>
      </c>
      <c r="P860" t="str">
        <f>VLOOKUP(B860,[2]taxonomy1!$B:$U,9,FALSE)</f>
        <v xml:space="preserve"> Embryophyta</v>
      </c>
      <c r="Q860" t="str">
        <f>VLOOKUP(B860,[2]taxonomy1!$B:$U,10,FALSE)</f>
        <v xml:space="preserve"> Tracheophyta</v>
      </c>
      <c r="R860" t="str">
        <f>VLOOKUP(B860,[2]taxonomy1!$B:$U,11,FALSE)</f>
        <v>Spermatophyta</v>
      </c>
      <c r="S860" t="str">
        <f>VLOOKUP(B860,[2]taxonomy1!$B:$U,12,FALSE)</f>
        <v xml:space="preserve"> Magnoliophyta</v>
      </c>
      <c r="T860" t="str">
        <f>VLOOKUP(B860,[2]taxonomy1!$B:$U,13,FALSE)</f>
        <v xml:space="preserve"> eudicotyledons</v>
      </c>
      <c r="U860" t="str">
        <f>VLOOKUP(B860,[2]taxonomy1!$B:$U,14,FALSE)</f>
        <v xml:space="preserve"> Gunneridae</v>
      </c>
      <c r="V860" t="str">
        <f>VLOOKUP(B860,[2]taxonomy1!$B:$U,15,FALSE)</f>
        <v>Pentapetalae</v>
      </c>
      <c r="W860" t="str">
        <f>VLOOKUP(B860,[2]taxonomy1!$B:$U,16,FALSE)</f>
        <v xml:space="preserve"> rosids</v>
      </c>
    </row>
    <row r="861" spans="1:23" x14ac:dyDescent="0.3">
      <c r="A861" t="s">
        <v>1610</v>
      </c>
      <c r="B861" t="s">
        <v>1611</v>
      </c>
      <c r="C861">
        <v>276</v>
      </c>
      <c r="D861" t="s">
        <v>10</v>
      </c>
      <c r="E861">
        <v>4</v>
      </c>
      <c r="F861">
        <v>269</v>
      </c>
      <c r="G861">
        <v>2735</v>
      </c>
      <c r="H861" t="s">
        <v>11</v>
      </c>
      <c r="I861" t="s">
        <v>10</v>
      </c>
      <c r="J861">
        <f t="shared" si="13"/>
        <v>265</v>
      </c>
      <c r="K861" t="str">
        <f>VLOOKUP(B861,[2]taxonomy1!$B:$U,2,FALSE)</f>
        <v xml:space="preserve"> Phaseolus angularis (Azuki bean) (Vigna angularis).</v>
      </c>
      <c r="L861" t="str">
        <f>VLOOKUP(B861,[2]taxonomy1!$B:$U,4,FALSE)</f>
        <v xml:space="preserve"> NCBI_TaxID=3914 {ECO:0000313|EMBL:KOM31470.1, ECO:0000313|Proteomes:UP000053144};</v>
      </c>
      <c r="M861" t="str">
        <f>VLOOKUP(B861,[2]taxonomy1!$B:$U,6,FALSE)</f>
        <v>Eukaryota</v>
      </c>
      <c r="N861" t="str">
        <f>VLOOKUP(B861,[2]taxonomy1!$B:$U,7,FALSE)</f>
        <v xml:space="preserve"> Viridiplantae</v>
      </c>
      <c r="O861" t="str">
        <f>VLOOKUP(B861,[2]taxonomy1!$B:$U,8,FALSE)</f>
        <v xml:space="preserve"> Streptophyta</v>
      </c>
      <c r="P861" t="str">
        <f>VLOOKUP(B861,[2]taxonomy1!$B:$U,9,FALSE)</f>
        <v xml:space="preserve"> Embryophyta</v>
      </c>
      <c r="Q861" t="str">
        <f>VLOOKUP(B861,[2]taxonomy1!$B:$U,10,FALSE)</f>
        <v xml:space="preserve"> Tracheophyta</v>
      </c>
      <c r="R861" t="str">
        <f>VLOOKUP(B861,[2]taxonomy1!$B:$U,11,FALSE)</f>
        <v>Spermatophyta</v>
      </c>
      <c r="S861" t="str">
        <f>VLOOKUP(B861,[2]taxonomy1!$B:$U,12,FALSE)</f>
        <v xml:space="preserve"> Magnoliophyta</v>
      </c>
      <c r="T861" t="str">
        <f>VLOOKUP(B861,[2]taxonomy1!$B:$U,13,FALSE)</f>
        <v xml:space="preserve"> eudicotyledons</v>
      </c>
      <c r="U861" t="str">
        <f>VLOOKUP(B861,[2]taxonomy1!$B:$U,14,FALSE)</f>
        <v xml:space="preserve"> Gunneridae</v>
      </c>
      <c r="V861" t="str">
        <f>VLOOKUP(B861,[2]taxonomy1!$B:$U,15,FALSE)</f>
        <v>Pentapetalae</v>
      </c>
      <c r="W861" t="str">
        <f>VLOOKUP(B861,[2]taxonomy1!$B:$U,16,FALSE)</f>
        <v xml:space="preserve"> rosids</v>
      </c>
    </row>
    <row r="862" spans="1:23" x14ac:dyDescent="0.3">
      <c r="A862" t="s">
        <v>1612</v>
      </c>
      <c r="B862" t="s">
        <v>1613</v>
      </c>
      <c r="C862">
        <v>245</v>
      </c>
      <c r="D862" t="s">
        <v>10</v>
      </c>
      <c r="E862">
        <v>32</v>
      </c>
      <c r="F862">
        <v>238</v>
      </c>
      <c r="G862">
        <v>2735</v>
      </c>
      <c r="H862" t="s">
        <v>11</v>
      </c>
      <c r="I862" t="s">
        <v>10</v>
      </c>
      <c r="J862">
        <f t="shared" si="13"/>
        <v>206</v>
      </c>
      <c r="K862" t="str">
        <f>VLOOKUP(B862,[2]taxonomy1!$B:$U,2,FALSE)</f>
        <v xml:space="preserve"> Phaseolus angularis (Azuki bean) (Vigna angularis).</v>
      </c>
      <c r="L862" t="str">
        <f>VLOOKUP(B862,[2]taxonomy1!$B:$U,4,FALSE)</f>
        <v xml:space="preserve"> NCBI_TaxID=3914 {ECO:0000313|EMBL:KOM33248.1, ECO:0000313|Proteomes:UP000053144};</v>
      </c>
      <c r="M862" t="str">
        <f>VLOOKUP(B862,[2]taxonomy1!$B:$U,6,FALSE)</f>
        <v>Eukaryota</v>
      </c>
      <c r="N862" t="str">
        <f>VLOOKUP(B862,[2]taxonomy1!$B:$U,7,FALSE)</f>
        <v xml:space="preserve"> Viridiplantae</v>
      </c>
      <c r="O862" t="str">
        <f>VLOOKUP(B862,[2]taxonomy1!$B:$U,8,FALSE)</f>
        <v xml:space="preserve"> Streptophyta</v>
      </c>
      <c r="P862" t="str">
        <f>VLOOKUP(B862,[2]taxonomy1!$B:$U,9,FALSE)</f>
        <v xml:space="preserve"> Embryophyta</v>
      </c>
      <c r="Q862" t="str">
        <f>VLOOKUP(B862,[2]taxonomy1!$B:$U,10,FALSE)</f>
        <v xml:space="preserve"> Tracheophyta</v>
      </c>
      <c r="R862" t="str">
        <f>VLOOKUP(B862,[2]taxonomy1!$B:$U,11,FALSE)</f>
        <v>Spermatophyta</v>
      </c>
      <c r="S862" t="str">
        <f>VLOOKUP(B862,[2]taxonomy1!$B:$U,12,FALSE)</f>
        <v xml:space="preserve"> Magnoliophyta</v>
      </c>
      <c r="T862" t="str">
        <f>VLOOKUP(B862,[2]taxonomy1!$B:$U,13,FALSE)</f>
        <v xml:space="preserve"> eudicotyledons</v>
      </c>
      <c r="U862" t="str">
        <f>VLOOKUP(B862,[2]taxonomy1!$B:$U,14,FALSE)</f>
        <v xml:space="preserve"> Gunneridae</v>
      </c>
      <c r="V862" t="str">
        <f>VLOOKUP(B862,[2]taxonomy1!$B:$U,15,FALSE)</f>
        <v>Pentapetalae</v>
      </c>
      <c r="W862" t="str">
        <f>VLOOKUP(B862,[2]taxonomy1!$B:$U,16,FALSE)</f>
        <v xml:space="preserve"> rosids</v>
      </c>
    </row>
    <row r="863" spans="1:23" x14ac:dyDescent="0.3">
      <c r="A863" t="s">
        <v>1614</v>
      </c>
      <c r="B863" t="s">
        <v>1615</v>
      </c>
      <c r="C863">
        <v>323</v>
      </c>
      <c r="D863" t="s">
        <v>10</v>
      </c>
      <c r="E863">
        <v>62</v>
      </c>
      <c r="F863">
        <v>316</v>
      </c>
      <c r="G863">
        <v>2735</v>
      </c>
      <c r="H863" t="s">
        <v>11</v>
      </c>
      <c r="I863" t="s">
        <v>10</v>
      </c>
      <c r="J863">
        <f t="shared" si="13"/>
        <v>254</v>
      </c>
      <c r="K863" t="str">
        <f>VLOOKUP(B863,[2]taxonomy1!$B:$U,2,FALSE)</f>
        <v xml:space="preserve"> Phaseolus angularis (Azuki bean) (Vigna angularis).</v>
      </c>
      <c r="L863" t="str">
        <f>VLOOKUP(B863,[2]taxonomy1!$B:$U,4,FALSE)</f>
        <v xml:space="preserve"> NCBI_TaxID=3914 {ECO:0000313|EMBL:KOM36887.1, ECO:0000313|Proteomes:UP000053144};</v>
      </c>
      <c r="M863" t="str">
        <f>VLOOKUP(B863,[2]taxonomy1!$B:$U,6,FALSE)</f>
        <v>Eukaryota</v>
      </c>
      <c r="N863" t="str">
        <f>VLOOKUP(B863,[2]taxonomy1!$B:$U,7,FALSE)</f>
        <v xml:space="preserve"> Viridiplantae</v>
      </c>
      <c r="O863" t="str">
        <f>VLOOKUP(B863,[2]taxonomy1!$B:$U,8,FALSE)</f>
        <v xml:space="preserve"> Streptophyta</v>
      </c>
      <c r="P863" t="str">
        <f>VLOOKUP(B863,[2]taxonomy1!$B:$U,9,FALSE)</f>
        <v xml:space="preserve"> Embryophyta</v>
      </c>
      <c r="Q863" t="str">
        <f>VLOOKUP(B863,[2]taxonomy1!$B:$U,10,FALSE)</f>
        <v xml:space="preserve"> Tracheophyta</v>
      </c>
      <c r="R863" t="str">
        <f>VLOOKUP(B863,[2]taxonomy1!$B:$U,11,FALSE)</f>
        <v>Spermatophyta</v>
      </c>
      <c r="S863" t="str">
        <f>VLOOKUP(B863,[2]taxonomy1!$B:$U,12,FALSE)</f>
        <v xml:space="preserve"> Magnoliophyta</v>
      </c>
      <c r="T863" t="str">
        <f>VLOOKUP(B863,[2]taxonomy1!$B:$U,13,FALSE)</f>
        <v xml:space="preserve"> eudicotyledons</v>
      </c>
      <c r="U863" t="str">
        <f>VLOOKUP(B863,[2]taxonomy1!$B:$U,14,FALSE)</f>
        <v xml:space="preserve"> Gunneridae</v>
      </c>
      <c r="V863" t="str">
        <f>VLOOKUP(B863,[2]taxonomy1!$B:$U,15,FALSE)</f>
        <v>Pentapetalae</v>
      </c>
      <c r="W863" t="str">
        <f>VLOOKUP(B863,[2]taxonomy1!$B:$U,16,FALSE)</f>
        <v xml:space="preserve"> rosids</v>
      </c>
    </row>
    <row r="864" spans="1:23" x14ac:dyDescent="0.3">
      <c r="A864" t="s">
        <v>1616</v>
      </c>
      <c r="B864" t="s">
        <v>1617</v>
      </c>
      <c r="C864">
        <v>245</v>
      </c>
      <c r="D864" t="s">
        <v>10</v>
      </c>
      <c r="E864">
        <v>37</v>
      </c>
      <c r="F864">
        <v>239</v>
      </c>
      <c r="G864">
        <v>2735</v>
      </c>
      <c r="H864" t="s">
        <v>11</v>
      </c>
      <c r="I864" t="s">
        <v>10</v>
      </c>
      <c r="J864">
        <f t="shared" si="13"/>
        <v>202</v>
      </c>
      <c r="K864" t="str">
        <f>VLOOKUP(B864,[2]taxonomy1!$B:$U,2,FALSE)</f>
        <v xml:space="preserve"> Phaseolus angularis (Azuki bean) (Vigna angularis).</v>
      </c>
      <c r="L864" t="str">
        <f>VLOOKUP(B864,[2]taxonomy1!$B:$U,4,FALSE)</f>
        <v xml:space="preserve"> NCBI_TaxID=3914 {ECO:0000313|EMBL:KOM40265.1, ECO:0000313|Proteomes:UP000053144};</v>
      </c>
      <c r="M864" t="str">
        <f>VLOOKUP(B864,[2]taxonomy1!$B:$U,6,FALSE)</f>
        <v>Eukaryota</v>
      </c>
      <c r="N864" t="str">
        <f>VLOOKUP(B864,[2]taxonomy1!$B:$U,7,FALSE)</f>
        <v xml:space="preserve"> Viridiplantae</v>
      </c>
      <c r="O864" t="str">
        <f>VLOOKUP(B864,[2]taxonomy1!$B:$U,8,FALSE)</f>
        <v xml:space="preserve"> Streptophyta</v>
      </c>
      <c r="P864" t="str">
        <f>VLOOKUP(B864,[2]taxonomy1!$B:$U,9,FALSE)</f>
        <v xml:space="preserve"> Embryophyta</v>
      </c>
      <c r="Q864" t="str">
        <f>VLOOKUP(B864,[2]taxonomy1!$B:$U,10,FALSE)</f>
        <v xml:space="preserve"> Tracheophyta</v>
      </c>
      <c r="R864" t="str">
        <f>VLOOKUP(B864,[2]taxonomy1!$B:$U,11,FALSE)</f>
        <v>Spermatophyta</v>
      </c>
      <c r="S864" t="str">
        <f>VLOOKUP(B864,[2]taxonomy1!$B:$U,12,FALSE)</f>
        <v xml:space="preserve"> Magnoliophyta</v>
      </c>
      <c r="T864" t="str">
        <f>VLOOKUP(B864,[2]taxonomy1!$B:$U,13,FALSE)</f>
        <v xml:space="preserve"> eudicotyledons</v>
      </c>
      <c r="U864" t="str">
        <f>VLOOKUP(B864,[2]taxonomy1!$B:$U,14,FALSE)</f>
        <v xml:space="preserve"> Gunneridae</v>
      </c>
      <c r="V864" t="str">
        <f>VLOOKUP(B864,[2]taxonomy1!$B:$U,15,FALSE)</f>
        <v>Pentapetalae</v>
      </c>
      <c r="W864" t="str">
        <f>VLOOKUP(B864,[2]taxonomy1!$B:$U,16,FALSE)</f>
        <v xml:space="preserve"> rosids</v>
      </c>
    </row>
    <row r="865" spans="1:23" x14ac:dyDescent="0.3">
      <c r="A865" t="s">
        <v>1618</v>
      </c>
      <c r="B865" t="s">
        <v>1619</v>
      </c>
      <c r="C865">
        <v>239</v>
      </c>
      <c r="D865" t="s">
        <v>10</v>
      </c>
      <c r="E865">
        <v>3</v>
      </c>
      <c r="F865">
        <v>232</v>
      </c>
      <c r="G865">
        <v>2735</v>
      </c>
      <c r="H865" t="s">
        <v>11</v>
      </c>
      <c r="I865" t="s">
        <v>10</v>
      </c>
      <c r="J865">
        <f t="shared" si="13"/>
        <v>229</v>
      </c>
      <c r="K865" t="str">
        <f>VLOOKUP(B865,[2]taxonomy1!$B:$U,2,FALSE)</f>
        <v xml:space="preserve"> Phaseolus angularis (Azuki bean) (Vigna angularis).</v>
      </c>
      <c r="L865" t="str">
        <f>VLOOKUP(B865,[2]taxonomy1!$B:$U,4,FALSE)</f>
        <v xml:space="preserve"> NCBI_TaxID=3914 {ECO:0000313|EMBL:KOM44951.1, ECO:0000313|Proteomes:UP000053144};</v>
      </c>
      <c r="M865" t="str">
        <f>VLOOKUP(B865,[2]taxonomy1!$B:$U,6,FALSE)</f>
        <v>Eukaryota</v>
      </c>
      <c r="N865" t="str">
        <f>VLOOKUP(B865,[2]taxonomy1!$B:$U,7,FALSE)</f>
        <v xml:space="preserve"> Viridiplantae</v>
      </c>
      <c r="O865" t="str">
        <f>VLOOKUP(B865,[2]taxonomy1!$B:$U,8,FALSE)</f>
        <v xml:space="preserve"> Streptophyta</v>
      </c>
      <c r="P865" t="str">
        <f>VLOOKUP(B865,[2]taxonomy1!$B:$U,9,FALSE)</f>
        <v xml:space="preserve"> Embryophyta</v>
      </c>
      <c r="Q865" t="str">
        <f>VLOOKUP(B865,[2]taxonomy1!$B:$U,10,FALSE)</f>
        <v xml:space="preserve"> Tracheophyta</v>
      </c>
      <c r="R865" t="str">
        <f>VLOOKUP(B865,[2]taxonomy1!$B:$U,11,FALSE)</f>
        <v>Spermatophyta</v>
      </c>
      <c r="S865" t="str">
        <f>VLOOKUP(B865,[2]taxonomy1!$B:$U,12,FALSE)</f>
        <v xml:space="preserve"> Magnoliophyta</v>
      </c>
      <c r="T865" t="str">
        <f>VLOOKUP(B865,[2]taxonomy1!$B:$U,13,FALSE)</f>
        <v xml:space="preserve"> eudicotyledons</v>
      </c>
      <c r="U865" t="str">
        <f>VLOOKUP(B865,[2]taxonomy1!$B:$U,14,FALSE)</f>
        <v xml:space="preserve"> Gunneridae</v>
      </c>
      <c r="V865" t="str">
        <f>VLOOKUP(B865,[2]taxonomy1!$B:$U,15,FALSE)</f>
        <v>Pentapetalae</v>
      </c>
      <c r="W865" t="str">
        <f>VLOOKUP(B865,[2]taxonomy1!$B:$U,16,FALSE)</f>
        <v xml:space="preserve"> rosids</v>
      </c>
    </row>
    <row r="866" spans="1:23" x14ac:dyDescent="0.3">
      <c r="A866" t="s">
        <v>1620</v>
      </c>
      <c r="B866" t="s">
        <v>1621</v>
      </c>
      <c r="C866">
        <v>277</v>
      </c>
      <c r="D866" t="s">
        <v>10</v>
      </c>
      <c r="E866">
        <v>5</v>
      </c>
      <c r="F866">
        <v>270</v>
      </c>
      <c r="G866">
        <v>2735</v>
      </c>
      <c r="H866" t="s">
        <v>11</v>
      </c>
      <c r="I866" t="s">
        <v>10</v>
      </c>
      <c r="J866">
        <f t="shared" si="13"/>
        <v>265</v>
      </c>
      <c r="K866" t="str">
        <f>VLOOKUP(B866,[2]taxonomy1!$B:$U,2,FALSE)</f>
        <v xml:space="preserve"> Phaseolus angularis (Azuki bean) (Vigna angularis).</v>
      </c>
      <c r="L866" t="str">
        <f>VLOOKUP(B866,[2]taxonomy1!$B:$U,4,FALSE)</f>
        <v xml:space="preserve"> NCBI_TaxID=3914 {ECO:0000313|EMBL:KOM48949.1, ECO:0000313|Proteomes:UP000053144};</v>
      </c>
      <c r="M866" t="str">
        <f>VLOOKUP(B866,[2]taxonomy1!$B:$U,6,FALSE)</f>
        <v>Eukaryota</v>
      </c>
      <c r="N866" t="str">
        <f>VLOOKUP(B866,[2]taxonomy1!$B:$U,7,FALSE)</f>
        <v xml:space="preserve"> Viridiplantae</v>
      </c>
      <c r="O866" t="str">
        <f>VLOOKUP(B866,[2]taxonomy1!$B:$U,8,FALSE)</f>
        <v xml:space="preserve"> Streptophyta</v>
      </c>
      <c r="P866" t="str">
        <f>VLOOKUP(B866,[2]taxonomy1!$B:$U,9,FALSE)</f>
        <v xml:space="preserve"> Embryophyta</v>
      </c>
      <c r="Q866" t="str">
        <f>VLOOKUP(B866,[2]taxonomy1!$B:$U,10,FALSE)</f>
        <v xml:space="preserve"> Tracheophyta</v>
      </c>
      <c r="R866" t="str">
        <f>VLOOKUP(B866,[2]taxonomy1!$B:$U,11,FALSE)</f>
        <v>Spermatophyta</v>
      </c>
      <c r="S866" t="str">
        <f>VLOOKUP(B866,[2]taxonomy1!$B:$U,12,FALSE)</f>
        <v xml:space="preserve"> Magnoliophyta</v>
      </c>
      <c r="T866" t="str">
        <f>VLOOKUP(B866,[2]taxonomy1!$B:$U,13,FALSE)</f>
        <v xml:space="preserve"> eudicotyledons</v>
      </c>
      <c r="U866" t="str">
        <f>VLOOKUP(B866,[2]taxonomy1!$B:$U,14,FALSE)</f>
        <v xml:space="preserve"> Gunneridae</v>
      </c>
      <c r="V866" t="str">
        <f>VLOOKUP(B866,[2]taxonomy1!$B:$U,15,FALSE)</f>
        <v>Pentapetalae</v>
      </c>
      <c r="W866" t="str">
        <f>VLOOKUP(B866,[2]taxonomy1!$B:$U,16,FALSE)</f>
        <v xml:space="preserve"> rosids</v>
      </c>
    </row>
    <row r="867" spans="1:23" x14ac:dyDescent="0.3">
      <c r="A867" t="s">
        <v>1622</v>
      </c>
      <c r="B867" t="s">
        <v>1623</v>
      </c>
      <c r="C867">
        <v>288</v>
      </c>
      <c r="D867" t="s">
        <v>10</v>
      </c>
      <c r="E867">
        <v>11</v>
      </c>
      <c r="F867">
        <v>276</v>
      </c>
      <c r="G867">
        <v>2735</v>
      </c>
      <c r="H867" t="s">
        <v>11</v>
      </c>
      <c r="I867" t="s">
        <v>10</v>
      </c>
      <c r="J867">
        <f t="shared" si="13"/>
        <v>265</v>
      </c>
      <c r="K867" t="str">
        <f>VLOOKUP(B867,[2]taxonomy1!$B:$U,2,FALSE)</f>
        <v xml:space="preserve"> Chrysochromulina sp. CCMP291.</v>
      </c>
      <c r="L867" t="str">
        <f>VLOOKUP(B867,[2]taxonomy1!$B:$U,4,FALSE)</f>
        <v xml:space="preserve"> NCBI_TaxID=1460289 {ECO:0000313|EMBL:KOO30383.1, ECO:0000313|Proteomes:UP000037460};</v>
      </c>
      <c r="M867" t="str">
        <f>VLOOKUP(B867,[2]taxonomy1!$B:$U,6,FALSE)</f>
        <v>Eukaryota</v>
      </c>
      <c r="N867" t="str">
        <f>VLOOKUP(B867,[2]taxonomy1!$B:$U,7,FALSE)</f>
        <v xml:space="preserve"> Haptophyceae</v>
      </c>
      <c r="O867" t="str">
        <f>VLOOKUP(B867,[2]taxonomy1!$B:$U,8,FALSE)</f>
        <v xml:space="preserve"> Prymnesiales</v>
      </c>
      <c r="P867" t="str">
        <f>VLOOKUP(B867,[2]taxonomy1!$B:$U,9,FALSE)</f>
        <v xml:space="preserve"> Chrysochromulinaceae</v>
      </c>
      <c r="Q867" t="str">
        <f>VLOOKUP(B867,[2]taxonomy1!$B:$U,10,FALSE)</f>
        <v>Chrysochromulina.</v>
      </c>
      <c r="R867">
        <f>VLOOKUP(B867,[2]taxonomy1!$B:$U,11,FALSE)</f>
        <v>0</v>
      </c>
      <c r="S867">
        <f>VLOOKUP(B867,[2]taxonomy1!$B:$U,12,FALSE)</f>
        <v>0</v>
      </c>
      <c r="T867">
        <f>VLOOKUP(B867,[2]taxonomy1!$B:$U,13,FALSE)</f>
        <v>0</v>
      </c>
      <c r="U867">
        <f>VLOOKUP(B867,[2]taxonomy1!$B:$U,14,FALSE)</f>
        <v>0</v>
      </c>
      <c r="V867">
        <f>VLOOKUP(B867,[2]taxonomy1!$B:$U,15,FALSE)</f>
        <v>0</v>
      </c>
      <c r="W867">
        <f>VLOOKUP(B867,[2]taxonomy1!$B:$U,16,FALSE)</f>
        <v>0</v>
      </c>
    </row>
    <row r="868" spans="1:23" x14ac:dyDescent="0.3">
      <c r="A868" t="s">
        <v>1624</v>
      </c>
      <c r="B868" t="s">
        <v>1625</v>
      </c>
      <c r="C868">
        <v>308</v>
      </c>
      <c r="D868" t="s">
        <v>10</v>
      </c>
      <c r="E868">
        <v>19</v>
      </c>
      <c r="F868">
        <v>301</v>
      </c>
      <c r="G868">
        <v>2735</v>
      </c>
      <c r="H868" t="s">
        <v>11</v>
      </c>
      <c r="I868" t="s">
        <v>10</v>
      </c>
      <c r="J868">
        <f t="shared" si="13"/>
        <v>282</v>
      </c>
      <c r="K868" t="str">
        <f>VLOOKUP(B868,[2]taxonomy1!$B:$U,2,FALSE)</f>
        <v xml:space="preserve"> Chrysochromulina sp. CCMP291.</v>
      </c>
      <c r="L868" t="str">
        <f>VLOOKUP(B868,[2]taxonomy1!$B:$U,4,FALSE)</f>
        <v xml:space="preserve"> NCBI_TaxID=1460289 {ECO:0000313|EMBL:KOO53888.1, ECO:0000313|Proteomes:UP000037460};</v>
      </c>
      <c r="M868" t="str">
        <f>VLOOKUP(B868,[2]taxonomy1!$B:$U,6,FALSE)</f>
        <v>Eukaryota</v>
      </c>
      <c r="N868" t="str">
        <f>VLOOKUP(B868,[2]taxonomy1!$B:$U,7,FALSE)</f>
        <v xml:space="preserve"> Haptophyceae</v>
      </c>
      <c r="O868" t="str">
        <f>VLOOKUP(B868,[2]taxonomy1!$B:$U,8,FALSE)</f>
        <v xml:space="preserve"> Prymnesiales</v>
      </c>
      <c r="P868" t="str">
        <f>VLOOKUP(B868,[2]taxonomy1!$B:$U,9,FALSE)</f>
        <v xml:space="preserve"> Chrysochromulinaceae</v>
      </c>
      <c r="Q868" t="str">
        <f>VLOOKUP(B868,[2]taxonomy1!$B:$U,10,FALSE)</f>
        <v>Chrysochromulina.</v>
      </c>
      <c r="R868">
        <f>VLOOKUP(B868,[2]taxonomy1!$B:$U,11,FALSE)</f>
        <v>0</v>
      </c>
      <c r="S868">
        <f>VLOOKUP(B868,[2]taxonomy1!$B:$U,12,FALSE)</f>
        <v>0</v>
      </c>
      <c r="T868">
        <f>VLOOKUP(B868,[2]taxonomy1!$B:$U,13,FALSE)</f>
        <v>0</v>
      </c>
      <c r="U868">
        <f>VLOOKUP(B868,[2]taxonomy1!$B:$U,14,FALSE)</f>
        <v>0</v>
      </c>
      <c r="V868">
        <f>VLOOKUP(B868,[2]taxonomy1!$B:$U,15,FALSE)</f>
        <v>0</v>
      </c>
      <c r="W868">
        <f>VLOOKUP(B868,[2]taxonomy1!$B:$U,16,FALSE)</f>
        <v>0</v>
      </c>
    </row>
    <row r="869" spans="1:23" x14ac:dyDescent="0.3">
      <c r="A869" t="s">
        <v>1626</v>
      </c>
      <c r="B869" t="s">
        <v>1627</v>
      </c>
      <c r="C869">
        <v>321</v>
      </c>
      <c r="D869" t="s">
        <v>10</v>
      </c>
      <c r="E869">
        <v>36</v>
      </c>
      <c r="F869">
        <v>315</v>
      </c>
      <c r="G869">
        <v>2735</v>
      </c>
      <c r="H869" t="s">
        <v>11</v>
      </c>
      <c r="I869" t="s">
        <v>10</v>
      </c>
      <c r="J869">
        <f t="shared" si="13"/>
        <v>279</v>
      </c>
      <c r="K869" t="str">
        <f>VLOOKUP(B869,[2]taxonomy1!$B:$U,2,FALSE)</f>
        <v xml:space="preserve"> Ascaris lumbricoides (Giant roundworm).</v>
      </c>
      <c r="L869" t="str">
        <f>VLOOKUP(B869,[2]taxonomy1!$B:$U,4,FALSE)</f>
        <v xml:space="preserve"> NCBI_TaxID=6252 {ECO:0000313|Proteomes:UP000036681, ECO:0000313|WBParaSite:ALUE_0001180901-mRNA-1};</v>
      </c>
      <c r="M869" t="str">
        <f>VLOOKUP(B869,[2]taxonomy1!$B:$U,6,FALSE)</f>
        <v>Eukaryota</v>
      </c>
      <c r="N869" t="str">
        <f>VLOOKUP(B869,[2]taxonomy1!$B:$U,7,FALSE)</f>
        <v xml:space="preserve"> Metazoa</v>
      </c>
      <c r="O869" t="str">
        <f>VLOOKUP(B869,[2]taxonomy1!$B:$U,8,FALSE)</f>
        <v xml:space="preserve"> Ecdysozoa</v>
      </c>
      <c r="P869" t="str">
        <f>VLOOKUP(B869,[2]taxonomy1!$B:$U,9,FALSE)</f>
        <v xml:space="preserve"> Nematoda</v>
      </c>
      <c r="Q869" t="str">
        <f>VLOOKUP(B869,[2]taxonomy1!$B:$U,10,FALSE)</f>
        <v xml:space="preserve"> Chromadorea</v>
      </c>
      <c r="R869" t="str">
        <f>VLOOKUP(B869,[2]taxonomy1!$B:$U,11,FALSE)</f>
        <v xml:space="preserve"> Ascaridida</v>
      </c>
      <c r="S869" t="str">
        <f>VLOOKUP(B869,[2]taxonomy1!$B:$U,12,FALSE)</f>
        <v>Ascaridoidea</v>
      </c>
      <c r="T869" t="str">
        <f>VLOOKUP(B869,[2]taxonomy1!$B:$U,13,FALSE)</f>
        <v xml:space="preserve"> Ascarididae</v>
      </c>
      <c r="U869" t="str">
        <f>VLOOKUP(B869,[2]taxonomy1!$B:$U,14,FALSE)</f>
        <v xml:space="preserve"> Ascaris.</v>
      </c>
      <c r="V869">
        <f>VLOOKUP(B869,[2]taxonomy1!$B:$U,15,FALSE)</f>
        <v>0</v>
      </c>
      <c r="W869">
        <f>VLOOKUP(B869,[2]taxonomy1!$B:$U,16,FALSE)</f>
        <v>0</v>
      </c>
    </row>
    <row r="870" spans="1:23" x14ac:dyDescent="0.3">
      <c r="A870" t="s">
        <v>1628</v>
      </c>
      <c r="B870" t="s">
        <v>1629</v>
      </c>
      <c r="C870">
        <v>299</v>
      </c>
      <c r="D870" t="s">
        <v>10</v>
      </c>
      <c r="E870">
        <v>27</v>
      </c>
      <c r="F870">
        <v>293</v>
      </c>
      <c r="G870">
        <v>2735</v>
      </c>
      <c r="H870" t="s">
        <v>11</v>
      </c>
      <c r="I870" t="s">
        <v>10</v>
      </c>
      <c r="J870">
        <f t="shared" si="13"/>
        <v>266</v>
      </c>
      <c r="K870" t="str">
        <f>VLOOKUP(B870,[2]taxonomy1!$B:$U,2,FALSE)</f>
        <v xml:space="preserve"> Ascaris lumbricoides (Giant roundworm).</v>
      </c>
      <c r="L870" t="str">
        <f>VLOOKUP(B870,[2]taxonomy1!$B:$U,4,FALSE)</f>
        <v xml:space="preserve"> NCBI_TaxID=6252 {ECO:0000313|Proteomes:UP000036681, ECO:0000313|WBParaSite:ALUE_0001467201-mRNA-1};</v>
      </c>
      <c r="M870" t="str">
        <f>VLOOKUP(B870,[2]taxonomy1!$B:$U,6,FALSE)</f>
        <v>Eukaryota</v>
      </c>
      <c r="N870" t="str">
        <f>VLOOKUP(B870,[2]taxonomy1!$B:$U,7,FALSE)</f>
        <v xml:space="preserve"> Metazoa</v>
      </c>
      <c r="O870" t="str">
        <f>VLOOKUP(B870,[2]taxonomy1!$B:$U,8,FALSE)</f>
        <v xml:space="preserve"> Ecdysozoa</v>
      </c>
      <c r="P870" t="str">
        <f>VLOOKUP(B870,[2]taxonomy1!$B:$U,9,FALSE)</f>
        <v xml:space="preserve"> Nematoda</v>
      </c>
      <c r="Q870" t="str">
        <f>VLOOKUP(B870,[2]taxonomy1!$B:$U,10,FALSE)</f>
        <v xml:space="preserve"> Chromadorea</v>
      </c>
      <c r="R870" t="str">
        <f>VLOOKUP(B870,[2]taxonomy1!$B:$U,11,FALSE)</f>
        <v xml:space="preserve"> Ascaridida</v>
      </c>
      <c r="S870" t="str">
        <f>VLOOKUP(B870,[2]taxonomy1!$B:$U,12,FALSE)</f>
        <v>Ascaridoidea</v>
      </c>
      <c r="T870" t="str">
        <f>VLOOKUP(B870,[2]taxonomy1!$B:$U,13,FALSE)</f>
        <v xml:space="preserve"> Ascarididae</v>
      </c>
      <c r="U870" t="str">
        <f>VLOOKUP(B870,[2]taxonomy1!$B:$U,14,FALSE)</f>
        <v xml:space="preserve"> Ascaris.</v>
      </c>
      <c r="V870">
        <f>VLOOKUP(B870,[2]taxonomy1!$B:$U,15,FALSE)</f>
        <v>0</v>
      </c>
      <c r="W870">
        <f>VLOOKUP(B870,[2]taxonomy1!$B:$U,16,FALSE)</f>
        <v>0</v>
      </c>
    </row>
    <row r="871" spans="1:23" x14ac:dyDescent="0.3">
      <c r="A871" t="s">
        <v>1630</v>
      </c>
      <c r="B871" t="s">
        <v>1631</v>
      </c>
      <c r="C871">
        <v>327</v>
      </c>
      <c r="D871" t="s">
        <v>10</v>
      </c>
      <c r="E871">
        <v>42</v>
      </c>
      <c r="F871">
        <v>321</v>
      </c>
      <c r="G871">
        <v>2735</v>
      </c>
      <c r="H871" t="s">
        <v>11</v>
      </c>
      <c r="I871" t="s">
        <v>10</v>
      </c>
      <c r="J871">
        <f t="shared" si="13"/>
        <v>279</v>
      </c>
      <c r="K871" t="str">
        <f>VLOOKUP(B871,[2]taxonomy1!$B:$U,2,FALSE)</f>
        <v xml:space="preserve"> Anisakis simplex (Herring worm).</v>
      </c>
      <c r="L871" t="str">
        <f>VLOOKUP(B871,[2]taxonomy1!$B:$U,4,FALSE)</f>
        <v xml:space="preserve"> NCBI_TaxID=6269 {ECO:0000313|Proteomes:UP000036680, ECO:0000313|WBParaSite:ASIM_0001026201-mRNA-1};</v>
      </c>
      <c r="M871" t="str">
        <f>VLOOKUP(B871,[2]taxonomy1!$B:$U,6,FALSE)</f>
        <v>Eukaryota</v>
      </c>
      <c r="N871" t="str">
        <f>VLOOKUP(B871,[2]taxonomy1!$B:$U,7,FALSE)</f>
        <v xml:space="preserve"> Metazoa</v>
      </c>
      <c r="O871" t="str">
        <f>VLOOKUP(B871,[2]taxonomy1!$B:$U,8,FALSE)</f>
        <v xml:space="preserve"> Ecdysozoa</v>
      </c>
      <c r="P871" t="str">
        <f>VLOOKUP(B871,[2]taxonomy1!$B:$U,9,FALSE)</f>
        <v xml:space="preserve"> Nematoda</v>
      </c>
      <c r="Q871" t="str">
        <f>VLOOKUP(B871,[2]taxonomy1!$B:$U,10,FALSE)</f>
        <v xml:space="preserve"> Chromadorea</v>
      </c>
      <c r="R871" t="str">
        <f>VLOOKUP(B871,[2]taxonomy1!$B:$U,11,FALSE)</f>
        <v xml:space="preserve"> Ascaridida</v>
      </c>
      <c r="S871" t="str">
        <f>VLOOKUP(B871,[2]taxonomy1!$B:$U,12,FALSE)</f>
        <v>Ascaridoidea</v>
      </c>
      <c r="T871" t="str">
        <f>VLOOKUP(B871,[2]taxonomy1!$B:$U,13,FALSE)</f>
        <v xml:space="preserve"> Anisakidae</v>
      </c>
      <c r="U871" t="str">
        <f>VLOOKUP(B871,[2]taxonomy1!$B:$U,14,FALSE)</f>
        <v xml:space="preserve"> Anisakis</v>
      </c>
      <c r="V871" t="str">
        <f>VLOOKUP(B871,[2]taxonomy1!$B:$U,15,FALSE)</f>
        <v xml:space="preserve"> Anisakis simplex complex.</v>
      </c>
      <c r="W871">
        <f>VLOOKUP(B871,[2]taxonomy1!$B:$U,16,FALSE)</f>
        <v>0</v>
      </c>
    </row>
    <row r="872" spans="1:23" x14ac:dyDescent="0.3">
      <c r="A872" t="s">
        <v>1632</v>
      </c>
      <c r="B872" t="s">
        <v>1633</v>
      </c>
      <c r="C872">
        <v>249</v>
      </c>
      <c r="D872" t="s">
        <v>10</v>
      </c>
      <c r="E872">
        <v>2</v>
      </c>
      <c r="F872">
        <v>201</v>
      </c>
      <c r="G872">
        <v>2735</v>
      </c>
      <c r="H872" t="s">
        <v>11</v>
      </c>
      <c r="I872" t="s">
        <v>10</v>
      </c>
      <c r="J872">
        <f t="shared" si="13"/>
        <v>199</v>
      </c>
      <c r="K872" t="str">
        <f>VLOOKUP(B872,[2]taxonomy1!$B:$U,2,FALSE)</f>
        <v xml:space="preserve"> Anisakis simplex (Herring worm).</v>
      </c>
      <c r="L872" t="str">
        <f>VLOOKUP(B872,[2]taxonomy1!$B:$U,4,FALSE)</f>
        <v xml:space="preserve"> NCBI_TaxID=6269 {ECO:0000313|Proteomes:UP000036680, ECO:0000313|WBParaSite:ASIM_0001495301-mRNA-1};</v>
      </c>
      <c r="M872" t="str">
        <f>VLOOKUP(B872,[2]taxonomy1!$B:$U,6,FALSE)</f>
        <v>Eukaryota</v>
      </c>
      <c r="N872" t="str">
        <f>VLOOKUP(B872,[2]taxonomy1!$B:$U,7,FALSE)</f>
        <v xml:space="preserve"> Metazoa</v>
      </c>
      <c r="O872" t="str">
        <f>VLOOKUP(B872,[2]taxonomy1!$B:$U,8,FALSE)</f>
        <v xml:space="preserve"> Ecdysozoa</v>
      </c>
      <c r="P872" t="str">
        <f>VLOOKUP(B872,[2]taxonomy1!$B:$U,9,FALSE)</f>
        <v xml:space="preserve"> Nematoda</v>
      </c>
      <c r="Q872" t="str">
        <f>VLOOKUP(B872,[2]taxonomy1!$B:$U,10,FALSE)</f>
        <v xml:space="preserve"> Chromadorea</v>
      </c>
      <c r="R872" t="str">
        <f>VLOOKUP(B872,[2]taxonomy1!$B:$U,11,FALSE)</f>
        <v xml:space="preserve"> Ascaridida</v>
      </c>
      <c r="S872" t="str">
        <f>VLOOKUP(B872,[2]taxonomy1!$B:$U,12,FALSE)</f>
        <v>Ascaridoidea</v>
      </c>
      <c r="T872" t="str">
        <f>VLOOKUP(B872,[2]taxonomy1!$B:$U,13,FALSE)</f>
        <v xml:space="preserve"> Anisakidae</v>
      </c>
      <c r="U872" t="str">
        <f>VLOOKUP(B872,[2]taxonomy1!$B:$U,14,FALSE)</f>
        <v xml:space="preserve"> Anisakis</v>
      </c>
      <c r="V872" t="str">
        <f>VLOOKUP(B872,[2]taxonomy1!$B:$U,15,FALSE)</f>
        <v xml:space="preserve"> Anisakis simplex complex.</v>
      </c>
      <c r="W872">
        <f>VLOOKUP(B872,[2]taxonomy1!$B:$U,16,FALSE)</f>
        <v>0</v>
      </c>
    </row>
    <row r="873" spans="1:23" x14ac:dyDescent="0.3">
      <c r="A873" t="s">
        <v>1634</v>
      </c>
      <c r="B873" t="s">
        <v>1635</v>
      </c>
      <c r="C873">
        <v>368</v>
      </c>
      <c r="D873" t="s">
        <v>10</v>
      </c>
      <c r="E873">
        <v>66</v>
      </c>
      <c r="F873">
        <v>342</v>
      </c>
      <c r="G873">
        <v>2735</v>
      </c>
      <c r="H873" t="s">
        <v>11</v>
      </c>
      <c r="I873" t="s">
        <v>10</v>
      </c>
      <c r="J873">
        <f t="shared" si="13"/>
        <v>276</v>
      </c>
      <c r="K873" t="str">
        <f>VLOOKUP(B873,[2]taxonomy1!$B:$U,2,FALSE)</f>
        <v xml:space="preserve"> Malassezia pachydermatis.</v>
      </c>
      <c r="L873" t="str">
        <f>VLOOKUP(B873,[2]taxonomy1!$B:$U,4,FALSE)</f>
        <v xml:space="preserve"> NCBI_TaxID=77020 {ECO:0000313|EMBL:KOS12720.1, ECO:0000313|Proteomes:UP000037751};</v>
      </c>
      <c r="M873" t="str">
        <f>VLOOKUP(B873,[2]taxonomy1!$B:$U,6,FALSE)</f>
        <v>Eukaryota</v>
      </c>
      <c r="N873" t="str">
        <f>VLOOKUP(B873,[2]taxonomy1!$B:$U,7,FALSE)</f>
        <v xml:space="preserve"> Fungi</v>
      </c>
      <c r="O873" t="str">
        <f>VLOOKUP(B873,[2]taxonomy1!$B:$U,8,FALSE)</f>
        <v xml:space="preserve"> Dikarya</v>
      </c>
      <c r="P873" t="str">
        <f>VLOOKUP(B873,[2]taxonomy1!$B:$U,9,FALSE)</f>
        <v xml:space="preserve"> Basidiomycota</v>
      </c>
      <c r="Q873" t="str">
        <f>VLOOKUP(B873,[2]taxonomy1!$B:$U,10,FALSE)</f>
        <v xml:space="preserve"> Ustilaginomycotina</v>
      </c>
      <c r="R873" t="str">
        <f>VLOOKUP(B873,[2]taxonomy1!$B:$U,11,FALSE)</f>
        <v>Malasseziomycetes</v>
      </c>
      <c r="S873" t="str">
        <f>VLOOKUP(B873,[2]taxonomy1!$B:$U,12,FALSE)</f>
        <v xml:space="preserve"> Malasseziales</v>
      </c>
      <c r="T873" t="str">
        <f>VLOOKUP(B873,[2]taxonomy1!$B:$U,13,FALSE)</f>
        <v xml:space="preserve"> Malasseziaceae</v>
      </c>
      <c r="U873" t="str">
        <f>VLOOKUP(B873,[2]taxonomy1!$B:$U,14,FALSE)</f>
        <v xml:space="preserve"> Malassezia.</v>
      </c>
      <c r="V873">
        <f>VLOOKUP(B873,[2]taxonomy1!$B:$U,15,FALSE)</f>
        <v>0</v>
      </c>
      <c r="W873">
        <f>VLOOKUP(B873,[2]taxonomy1!$B:$U,16,FALSE)</f>
        <v>0</v>
      </c>
    </row>
    <row r="874" spans="1:23" x14ac:dyDescent="0.3">
      <c r="A874" t="s">
        <v>1636</v>
      </c>
      <c r="B874" t="s">
        <v>1637</v>
      </c>
      <c r="C874">
        <v>291</v>
      </c>
      <c r="D874" t="s">
        <v>10</v>
      </c>
      <c r="E874">
        <v>5</v>
      </c>
      <c r="F874">
        <v>284</v>
      </c>
      <c r="G874">
        <v>2735</v>
      </c>
      <c r="H874" t="s">
        <v>11</v>
      </c>
      <c r="I874" t="s">
        <v>10</v>
      </c>
      <c r="J874">
        <f t="shared" si="13"/>
        <v>279</v>
      </c>
      <c r="K874" t="str">
        <f>VLOOKUP(B874,[2]taxonomy1!$B:$U,2,FALSE)</f>
        <v xml:space="preserve"> Malassezia pachydermatis.</v>
      </c>
      <c r="L874" t="str">
        <f>VLOOKUP(B874,[2]taxonomy1!$B:$U,4,FALSE)</f>
        <v xml:space="preserve"> NCBI_TaxID=77020 {ECO:0000313|EMBL:KOS15441.1, ECO:0000313|Proteomes:UP000037751};</v>
      </c>
      <c r="M874" t="str">
        <f>VLOOKUP(B874,[2]taxonomy1!$B:$U,6,FALSE)</f>
        <v>Eukaryota</v>
      </c>
      <c r="N874" t="str">
        <f>VLOOKUP(B874,[2]taxonomy1!$B:$U,7,FALSE)</f>
        <v xml:space="preserve"> Fungi</v>
      </c>
      <c r="O874" t="str">
        <f>VLOOKUP(B874,[2]taxonomy1!$B:$U,8,FALSE)</f>
        <v xml:space="preserve"> Dikarya</v>
      </c>
      <c r="P874" t="str">
        <f>VLOOKUP(B874,[2]taxonomy1!$B:$U,9,FALSE)</f>
        <v xml:space="preserve"> Basidiomycota</v>
      </c>
      <c r="Q874" t="str">
        <f>VLOOKUP(B874,[2]taxonomy1!$B:$U,10,FALSE)</f>
        <v xml:space="preserve"> Ustilaginomycotina</v>
      </c>
      <c r="R874" t="str">
        <f>VLOOKUP(B874,[2]taxonomy1!$B:$U,11,FALSE)</f>
        <v>Malasseziomycetes</v>
      </c>
      <c r="S874" t="str">
        <f>VLOOKUP(B874,[2]taxonomy1!$B:$U,12,FALSE)</f>
        <v xml:space="preserve"> Malasseziales</v>
      </c>
      <c r="T874" t="str">
        <f>VLOOKUP(B874,[2]taxonomy1!$B:$U,13,FALSE)</f>
        <v xml:space="preserve"> Malasseziaceae</v>
      </c>
      <c r="U874" t="str">
        <f>VLOOKUP(B874,[2]taxonomy1!$B:$U,14,FALSE)</f>
        <v xml:space="preserve"> Malassezia.</v>
      </c>
      <c r="V874">
        <f>VLOOKUP(B874,[2]taxonomy1!$B:$U,15,FALSE)</f>
        <v>0</v>
      </c>
      <c r="W874">
        <f>VLOOKUP(B874,[2]taxonomy1!$B:$U,16,FALSE)</f>
        <v>0</v>
      </c>
    </row>
    <row r="875" spans="1:23" x14ac:dyDescent="0.3">
      <c r="A875" t="s">
        <v>1638</v>
      </c>
      <c r="B875" t="s">
        <v>1639</v>
      </c>
      <c r="C875">
        <v>283</v>
      </c>
      <c r="D875" t="s">
        <v>10</v>
      </c>
      <c r="E875">
        <v>2</v>
      </c>
      <c r="F875">
        <v>276</v>
      </c>
      <c r="G875">
        <v>2735</v>
      </c>
      <c r="H875" t="s">
        <v>11</v>
      </c>
      <c r="I875" t="s">
        <v>10</v>
      </c>
      <c r="J875">
        <f t="shared" si="13"/>
        <v>274</v>
      </c>
      <c r="K875" t="str">
        <f>VLOOKUP(B875,[2]taxonomy1!$B:$U,2,FALSE)</f>
        <v xml:space="preserve"> Escovopsis weberi.</v>
      </c>
      <c r="L875" t="str">
        <f>VLOOKUP(B875,[2]taxonomy1!$B:$U,4,FALSE)</f>
        <v xml:space="preserve"> NCBI_TaxID=150374 {ECO:0000313|EMBL:KOS20170.1, ECO:0000313|Proteomes:UP000053831};</v>
      </c>
      <c r="M875" t="str">
        <f>VLOOKUP(B875,[2]taxonomy1!$B:$U,6,FALSE)</f>
        <v>Eukaryota</v>
      </c>
      <c r="N875" t="str">
        <f>VLOOKUP(B875,[2]taxonomy1!$B:$U,7,FALSE)</f>
        <v xml:space="preserve"> Fungi</v>
      </c>
      <c r="O875" t="str">
        <f>VLOOKUP(B875,[2]taxonomy1!$B:$U,8,FALSE)</f>
        <v xml:space="preserve"> Dikarya</v>
      </c>
      <c r="P875" t="str">
        <f>VLOOKUP(B875,[2]taxonomy1!$B:$U,9,FALSE)</f>
        <v xml:space="preserve"> Ascomycota</v>
      </c>
      <c r="Q875" t="str">
        <f>VLOOKUP(B875,[2]taxonomy1!$B:$U,10,FALSE)</f>
        <v xml:space="preserve"> Pezizomycotina</v>
      </c>
      <c r="R875" t="str">
        <f>VLOOKUP(B875,[2]taxonomy1!$B:$U,11,FALSE)</f>
        <v>Sordariomycetes</v>
      </c>
      <c r="S875" t="str">
        <f>VLOOKUP(B875,[2]taxonomy1!$B:$U,12,FALSE)</f>
        <v xml:space="preserve"> Hypocreomycetidae</v>
      </c>
      <c r="T875" t="str">
        <f>VLOOKUP(B875,[2]taxonomy1!$B:$U,13,FALSE)</f>
        <v xml:space="preserve"> Hypocreales</v>
      </c>
      <c r="U875" t="str">
        <f>VLOOKUP(B875,[2]taxonomy1!$B:$U,14,FALSE)</f>
        <v xml:space="preserve"> Hypocreaceae</v>
      </c>
      <c r="V875" t="str">
        <f>VLOOKUP(B875,[2]taxonomy1!$B:$U,15,FALSE)</f>
        <v>Escovopsis.</v>
      </c>
      <c r="W875">
        <f>VLOOKUP(B875,[2]taxonomy1!$B:$U,16,FALSE)</f>
        <v>0</v>
      </c>
    </row>
    <row r="876" spans="1:23" x14ac:dyDescent="0.3">
      <c r="A876" t="s">
        <v>1640</v>
      </c>
      <c r="B876" t="s">
        <v>1641</v>
      </c>
      <c r="C876">
        <v>355</v>
      </c>
      <c r="D876" t="s">
        <v>10</v>
      </c>
      <c r="E876">
        <v>38</v>
      </c>
      <c r="F876">
        <v>326</v>
      </c>
      <c r="G876">
        <v>2735</v>
      </c>
      <c r="H876" t="s">
        <v>11</v>
      </c>
      <c r="I876" t="s">
        <v>10</v>
      </c>
      <c r="J876">
        <f t="shared" si="13"/>
        <v>288</v>
      </c>
      <c r="K876" t="str">
        <f>VLOOKUP(B876,[2]taxonomy1!$B:$U,2,FALSE)</f>
        <v xml:space="preserve"> Penicillium nordicum.</v>
      </c>
      <c r="L876" t="str">
        <f>VLOOKUP(B876,[2]taxonomy1!$B:$U,4,FALSE)</f>
        <v xml:space="preserve"> NCBI_TaxID=229535 {ECO:0000313|EMBL:KOS41710.1, ECO:0000313|Proteomes:UP000037696};</v>
      </c>
      <c r="M876" t="str">
        <f>VLOOKUP(B876,[2]taxonomy1!$B:$U,6,FALSE)</f>
        <v>Eukaryota</v>
      </c>
      <c r="N876" t="str">
        <f>VLOOKUP(B876,[2]taxonomy1!$B:$U,7,FALSE)</f>
        <v xml:space="preserve"> Fungi</v>
      </c>
      <c r="O876" t="str">
        <f>VLOOKUP(B876,[2]taxonomy1!$B:$U,8,FALSE)</f>
        <v xml:space="preserve"> Dikarya</v>
      </c>
      <c r="P876" t="str">
        <f>VLOOKUP(B876,[2]taxonomy1!$B:$U,9,FALSE)</f>
        <v xml:space="preserve"> Ascomycota</v>
      </c>
      <c r="Q876" t="str">
        <f>VLOOKUP(B876,[2]taxonomy1!$B:$U,10,FALSE)</f>
        <v xml:space="preserve"> Pezizomycotina</v>
      </c>
      <c r="R876" t="str">
        <f>VLOOKUP(B876,[2]taxonomy1!$B:$U,11,FALSE)</f>
        <v xml:space="preserve"> Eurotiomycetes</v>
      </c>
      <c r="S876" t="str">
        <f>VLOOKUP(B876,[2]taxonomy1!$B:$U,12,FALSE)</f>
        <v>Eurotiomycetidae</v>
      </c>
      <c r="T876" t="str">
        <f>VLOOKUP(B876,[2]taxonomy1!$B:$U,13,FALSE)</f>
        <v xml:space="preserve"> Eurotiales</v>
      </c>
      <c r="U876" t="str">
        <f>VLOOKUP(B876,[2]taxonomy1!$B:$U,14,FALSE)</f>
        <v xml:space="preserve"> Aspergillaceae</v>
      </c>
      <c r="V876" t="str">
        <f>VLOOKUP(B876,[2]taxonomy1!$B:$U,15,FALSE)</f>
        <v xml:space="preserve"> Penicillium.</v>
      </c>
      <c r="W876">
        <f>VLOOKUP(B876,[2]taxonomy1!$B:$U,16,FALSE)</f>
        <v>0</v>
      </c>
    </row>
    <row r="877" spans="1:23" x14ac:dyDescent="0.3">
      <c r="A877" t="s">
        <v>1642</v>
      </c>
      <c r="B877" t="s">
        <v>1643</v>
      </c>
      <c r="C877">
        <v>276</v>
      </c>
      <c r="D877" t="s">
        <v>10</v>
      </c>
      <c r="E877">
        <v>16</v>
      </c>
      <c r="F877">
        <v>66</v>
      </c>
      <c r="G877">
        <v>2735</v>
      </c>
      <c r="H877" t="s">
        <v>11</v>
      </c>
      <c r="I877" t="s">
        <v>10</v>
      </c>
      <c r="J877">
        <f t="shared" si="13"/>
        <v>50</v>
      </c>
      <c r="K877" t="str">
        <f>VLOOKUP(B877,[2]taxonomy1!$B:$U,2,FALSE)</f>
        <v xml:space="preserve"> Melipona quadrifasciata.</v>
      </c>
      <c r="L877" t="str">
        <f>VLOOKUP(B877,[2]taxonomy1!$B:$U,4,FALSE)</f>
        <v xml:space="preserve"> NCBI_TaxID=166423 {ECO:0000313|EMBL:KOX72916.1, ECO:0000313|Proteomes:UP000053105};</v>
      </c>
      <c r="M877" t="str">
        <f>VLOOKUP(B877,[2]taxonomy1!$B:$U,6,FALSE)</f>
        <v>Eukaryota</v>
      </c>
      <c r="N877" t="str">
        <f>VLOOKUP(B877,[2]taxonomy1!$B:$U,7,FALSE)</f>
        <v xml:space="preserve"> Metazoa</v>
      </c>
      <c r="O877" t="str">
        <f>VLOOKUP(B877,[2]taxonomy1!$B:$U,8,FALSE)</f>
        <v xml:space="preserve"> Ecdysozoa</v>
      </c>
      <c r="P877" t="str">
        <f>VLOOKUP(B877,[2]taxonomy1!$B:$U,9,FALSE)</f>
        <v xml:space="preserve"> Arthropoda</v>
      </c>
      <c r="Q877" t="str">
        <f>VLOOKUP(B877,[2]taxonomy1!$B:$U,10,FALSE)</f>
        <v xml:space="preserve"> Hexapoda</v>
      </c>
      <c r="R877" t="str">
        <f>VLOOKUP(B877,[2]taxonomy1!$B:$U,11,FALSE)</f>
        <v xml:space="preserve"> Insecta</v>
      </c>
      <c r="S877" t="str">
        <f>VLOOKUP(B877,[2]taxonomy1!$B:$U,12,FALSE)</f>
        <v>Pterygota</v>
      </c>
      <c r="T877" t="str">
        <f>VLOOKUP(B877,[2]taxonomy1!$B:$U,13,FALSE)</f>
        <v xml:space="preserve"> Neoptera</v>
      </c>
      <c r="U877" t="str">
        <f>VLOOKUP(B877,[2]taxonomy1!$B:$U,14,FALSE)</f>
        <v xml:space="preserve"> Holometabola</v>
      </c>
      <c r="V877" t="str">
        <f>VLOOKUP(B877,[2]taxonomy1!$B:$U,15,FALSE)</f>
        <v xml:space="preserve"> Hymenoptera</v>
      </c>
      <c r="W877" t="str">
        <f>VLOOKUP(B877,[2]taxonomy1!$B:$U,16,FALSE)</f>
        <v xml:space="preserve"> Apocrita</v>
      </c>
    </row>
    <row r="878" spans="1:23" x14ac:dyDescent="0.3">
      <c r="A878" t="s">
        <v>1642</v>
      </c>
      <c r="B878" t="s">
        <v>1643</v>
      </c>
      <c r="C878">
        <v>276</v>
      </c>
      <c r="D878" t="s">
        <v>10</v>
      </c>
      <c r="E878">
        <v>64</v>
      </c>
      <c r="F878">
        <v>269</v>
      </c>
      <c r="G878">
        <v>2735</v>
      </c>
      <c r="H878" t="s">
        <v>11</v>
      </c>
      <c r="I878" t="s">
        <v>10</v>
      </c>
      <c r="J878">
        <f t="shared" si="13"/>
        <v>205</v>
      </c>
      <c r="K878" t="str">
        <f>VLOOKUP(B878,[2]taxonomy1!$B:$U,2,FALSE)</f>
        <v xml:space="preserve"> Melipona quadrifasciata.</v>
      </c>
      <c r="L878" t="str">
        <f>VLOOKUP(B878,[2]taxonomy1!$B:$U,4,FALSE)</f>
        <v xml:space="preserve"> NCBI_TaxID=166423 {ECO:0000313|EMBL:KOX72916.1, ECO:0000313|Proteomes:UP000053105};</v>
      </c>
      <c r="M878" t="str">
        <f>VLOOKUP(B878,[2]taxonomy1!$B:$U,6,FALSE)</f>
        <v>Eukaryota</v>
      </c>
      <c r="N878" t="str">
        <f>VLOOKUP(B878,[2]taxonomy1!$B:$U,7,FALSE)</f>
        <v xml:space="preserve"> Metazoa</v>
      </c>
      <c r="O878" t="str">
        <f>VLOOKUP(B878,[2]taxonomy1!$B:$U,8,FALSE)</f>
        <v xml:space="preserve"> Ecdysozoa</v>
      </c>
      <c r="P878" t="str">
        <f>VLOOKUP(B878,[2]taxonomy1!$B:$U,9,FALSE)</f>
        <v xml:space="preserve"> Arthropoda</v>
      </c>
      <c r="Q878" t="str">
        <f>VLOOKUP(B878,[2]taxonomy1!$B:$U,10,FALSE)</f>
        <v xml:space="preserve"> Hexapoda</v>
      </c>
      <c r="R878" t="str">
        <f>VLOOKUP(B878,[2]taxonomy1!$B:$U,11,FALSE)</f>
        <v xml:space="preserve"> Insecta</v>
      </c>
      <c r="S878" t="str">
        <f>VLOOKUP(B878,[2]taxonomy1!$B:$U,12,FALSE)</f>
        <v>Pterygota</v>
      </c>
      <c r="T878" t="str">
        <f>VLOOKUP(B878,[2]taxonomy1!$B:$U,13,FALSE)</f>
        <v xml:space="preserve"> Neoptera</v>
      </c>
      <c r="U878" t="str">
        <f>VLOOKUP(B878,[2]taxonomy1!$B:$U,14,FALSE)</f>
        <v xml:space="preserve"> Holometabola</v>
      </c>
      <c r="V878" t="str">
        <f>VLOOKUP(B878,[2]taxonomy1!$B:$U,15,FALSE)</f>
        <v xml:space="preserve"> Hymenoptera</v>
      </c>
      <c r="W878" t="str">
        <f>VLOOKUP(B878,[2]taxonomy1!$B:$U,16,FALSE)</f>
        <v xml:space="preserve"> Apocrita</v>
      </c>
    </row>
    <row r="879" spans="1:23" x14ac:dyDescent="0.3">
      <c r="A879" t="s">
        <v>1644</v>
      </c>
      <c r="B879" t="s">
        <v>1645</v>
      </c>
      <c r="C879">
        <v>356</v>
      </c>
      <c r="D879" t="s">
        <v>10</v>
      </c>
      <c r="E879">
        <v>41</v>
      </c>
      <c r="F879">
        <v>327</v>
      </c>
      <c r="G879">
        <v>2735</v>
      </c>
      <c r="H879" t="s">
        <v>11</v>
      </c>
      <c r="I879" t="s">
        <v>10</v>
      </c>
      <c r="J879">
        <f t="shared" si="13"/>
        <v>286</v>
      </c>
      <c r="K879" t="e">
        <f>VLOOKUP(B879,[2]taxonomy1!$B:$U,2,FALSE)</f>
        <v>#N/A</v>
      </c>
      <c r="L879" t="e">
        <f>VLOOKUP(B879,[2]taxonomy1!$B:$U,4,FALSE)</f>
        <v>#N/A</v>
      </c>
      <c r="M879" t="e">
        <f>VLOOKUP(B879,[2]taxonomy1!$B:$U,6,FALSE)</f>
        <v>#N/A</v>
      </c>
      <c r="N879" t="e">
        <f>VLOOKUP(B879,[2]taxonomy1!$B:$U,7,FALSE)</f>
        <v>#N/A</v>
      </c>
      <c r="O879" t="e">
        <f>VLOOKUP(B879,[2]taxonomy1!$B:$U,8,FALSE)</f>
        <v>#N/A</v>
      </c>
      <c r="P879" t="e">
        <f>VLOOKUP(B879,[2]taxonomy1!$B:$U,9,FALSE)</f>
        <v>#N/A</v>
      </c>
      <c r="Q879" t="e">
        <f>VLOOKUP(B879,[2]taxonomy1!$B:$U,10,FALSE)</f>
        <v>#N/A</v>
      </c>
      <c r="R879" t="e">
        <f>VLOOKUP(B879,[2]taxonomy1!$B:$U,11,FALSE)</f>
        <v>#N/A</v>
      </c>
      <c r="S879" t="e">
        <f>VLOOKUP(B879,[2]taxonomy1!$B:$U,12,FALSE)</f>
        <v>#N/A</v>
      </c>
      <c r="T879" t="e">
        <f>VLOOKUP(B879,[2]taxonomy1!$B:$U,13,FALSE)</f>
        <v>#N/A</v>
      </c>
      <c r="U879" t="e">
        <f>VLOOKUP(B879,[2]taxonomy1!$B:$U,14,FALSE)</f>
        <v>#N/A</v>
      </c>
      <c r="V879" t="e">
        <f>VLOOKUP(B879,[2]taxonomy1!$B:$U,15,FALSE)</f>
        <v>#N/A</v>
      </c>
      <c r="W879" t="e">
        <f>VLOOKUP(B879,[2]taxonomy1!$B:$U,16,FALSE)</f>
        <v>#N/A</v>
      </c>
    </row>
    <row r="880" spans="1:23" x14ac:dyDescent="0.3">
      <c r="A880" t="s">
        <v>1646</v>
      </c>
      <c r="B880" t="s">
        <v>1647</v>
      </c>
      <c r="C880">
        <v>283</v>
      </c>
      <c r="D880" t="s">
        <v>10</v>
      </c>
      <c r="E880">
        <v>2</v>
      </c>
      <c r="F880">
        <v>276</v>
      </c>
      <c r="G880">
        <v>2735</v>
      </c>
      <c r="H880" t="s">
        <v>11</v>
      </c>
      <c r="I880" t="s">
        <v>10</v>
      </c>
      <c r="J880">
        <f t="shared" si="13"/>
        <v>274</v>
      </c>
      <c r="K880" t="e">
        <f>VLOOKUP(B880,[2]taxonomy1!$B:$U,2,FALSE)</f>
        <v>#N/A</v>
      </c>
      <c r="L880" t="e">
        <f>VLOOKUP(B880,[2]taxonomy1!$B:$U,4,FALSE)</f>
        <v>#N/A</v>
      </c>
      <c r="M880" t="e">
        <f>VLOOKUP(B880,[2]taxonomy1!$B:$U,6,FALSE)</f>
        <v>#N/A</v>
      </c>
      <c r="N880" t="e">
        <f>VLOOKUP(B880,[2]taxonomy1!$B:$U,7,FALSE)</f>
        <v>#N/A</v>
      </c>
      <c r="O880" t="e">
        <f>VLOOKUP(B880,[2]taxonomy1!$B:$U,8,FALSE)</f>
        <v>#N/A</v>
      </c>
      <c r="P880" t="e">
        <f>VLOOKUP(B880,[2]taxonomy1!$B:$U,9,FALSE)</f>
        <v>#N/A</v>
      </c>
      <c r="Q880" t="e">
        <f>VLOOKUP(B880,[2]taxonomy1!$B:$U,10,FALSE)</f>
        <v>#N/A</v>
      </c>
      <c r="R880" t="e">
        <f>VLOOKUP(B880,[2]taxonomy1!$B:$U,11,FALSE)</f>
        <v>#N/A</v>
      </c>
      <c r="S880" t="e">
        <f>VLOOKUP(B880,[2]taxonomy1!$B:$U,12,FALSE)</f>
        <v>#N/A</v>
      </c>
      <c r="T880" t="e">
        <f>VLOOKUP(B880,[2]taxonomy1!$B:$U,13,FALSE)</f>
        <v>#N/A</v>
      </c>
      <c r="U880" t="e">
        <f>VLOOKUP(B880,[2]taxonomy1!$B:$U,14,FALSE)</f>
        <v>#N/A</v>
      </c>
      <c r="V880" t="e">
        <f>VLOOKUP(B880,[2]taxonomy1!$B:$U,15,FALSE)</f>
        <v>#N/A</v>
      </c>
      <c r="W880" t="e">
        <f>VLOOKUP(B880,[2]taxonomy1!$B:$U,16,FALSE)</f>
        <v>#N/A</v>
      </c>
    </row>
    <row r="881" spans="1:23" x14ac:dyDescent="0.3">
      <c r="A881" t="s">
        <v>1648</v>
      </c>
      <c r="B881" t="s">
        <v>1649</v>
      </c>
      <c r="C881">
        <v>354</v>
      </c>
      <c r="D881" t="s">
        <v>10</v>
      </c>
      <c r="E881">
        <v>40</v>
      </c>
      <c r="F881">
        <v>325</v>
      </c>
      <c r="G881">
        <v>2735</v>
      </c>
      <c r="H881" t="s">
        <v>11</v>
      </c>
      <c r="I881" t="s">
        <v>10</v>
      </c>
      <c r="J881">
        <f t="shared" si="13"/>
        <v>285</v>
      </c>
      <c r="K881" t="str">
        <f>VLOOKUP(B881,[2]taxonomy1!$B:$U,2,FALSE)</f>
        <v xml:space="preserve"> Escovopsis weberi.</v>
      </c>
      <c r="L881" t="str">
        <f>VLOOKUP(B881,[2]taxonomy1!$B:$U,4,FALSE)</f>
        <v xml:space="preserve"> NCBI_TaxID=150374 {ECO:0000313|EMBL:KOS19369.1, ECO:0000313|Proteomes:UP000053831};</v>
      </c>
      <c r="M881" t="str">
        <f>VLOOKUP(B881,[2]taxonomy1!$B:$U,6,FALSE)</f>
        <v>Eukaryota</v>
      </c>
      <c r="N881" t="str">
        <f>VLOOKUP(B881,[2]taxonomy1!$B:$U,7,FALSE)</f>
        <v xml:space="preserve"> Fungi</v>
      </c>
      <c r="O881" t="str">
        <f>VLOOKUP(B881,[2]taxonomy1!$B:$U,8,FALSE)</f>
        <v xml:space="preserve"> Dikarya</v>
      </c>
      <c r="P881" t="str">
        <f>VLOOKUP(B881,[2]taxonomy1!$B:$U,9,FALSE)</f>
        <v xml:space="preserve"> Ascomycota</v>
      </c>
      <c r="Q881" t="str">
        <f>VLOOKUP(B881,[2]taxonomy1!$B:$U,10,FALSE)</f>
        <v xml:space="preserve"> Pezizomycotina</v>
      </c>
      <c r="R881" t="str">
        <f>VLOOKUP(B881,[2]taxonomy1!$B:$U,11,FALSE)</f>
        <v>Sordariomycetes</v>
      </c>
      <c r="S881" t="str">
        <f>VLOOKUP(B881,[2]taxonomy1!$B:$U,12,FALSE)</f>
        <v xml:space="preserve"> Hypocreomycetidae</v>
      </c>
      <c r="T881" t="str">
        <f>VLOOKUP(B881,[2]taxonomy1!$B:$U,13,FALSE)</f>
        <v xml:space="preserve"> Hypocreales</v>
      </c>
      <c r="U881" t="str">
        <f>VLOOKUP(B881,[2]taxonomy1!$B:$U,14,FALSE)</f>
        <v xml:space="preserve"> Hypocreaceae</v>
      </c>
      <c r="V881" t="str">
        <f>VLOOKUP(B881,[2]taxonomy1!$B:$U,15,FALSE)</f>
        <v>Escovopsis.</v>
      </c>
      <c r="W881">
        <f>VLOOKUP(B881,[2]taxonomy1!$B:$U,16,FALSE)</f>
        <v>0</v>
      </c>
    </row>
    <row r="882" spans="1:23" x14ac:dyDescent="0.3">
      <c r="A882" t="s">
        <v>1650</v>
      </c>
      <c r="B882" t="s">
        <v>1651</v>
      </c>
      <c r="C882">
        <v>284</v>
      </c>
      <c r="D882" t="s">
        <v>10</v>
      </c>
      <c r="E882">
        <v>3</v>
      </c>
      <c r="F882">
        <v>277</v>
      </c>
      <c r="G882">
        <v>2735</v>
      </c>
      <c r="H882" t="s">
        <v>11</v>
      </c>
      <c r="I882" t="s">
        <v>10</v>
      </c>
      <c r="J882">
        <f t="shared" si="13"/>
        <v>274</v>
      </c>
      <c r="K882" t="str">
        <f>VLOOKUP(B882,[2]taxonomy1!$B:$U,2,FALSE)</f>
        <v xml:space="preserve"> Penicillium nordicum.</v>
      </c>
      <c r="L882" t="str">
        <f>VLOOKUP(B882,[2]taxonomy1!$B:$U,4,FALSE)</f>
        <v xml:space="preserve"> NCBI_TaxID=229535 {ECO:0000313|EMBL:KOS47593.1, ECO:0000313|Proteomes:UP000037696};</v>
      </c>
      <c r="M882" t="str">
        <f>VLOOKUP(B882,[2]taxonomy1!$B:$U,6,FALSE)</f>
        <v>Eukaryota</v>
      </c>
      <c r="N882" t="str">
        <f>VLOOKUP(B882,[2]taxonomy1!$B:$U,7,FALSE)</f>
        <v xml:space="preserve"> Fungi</v>
      </c>
      <c r="O882" t="str">
        <f>VLOOKUP(B882,[2]taxonomy1!$B:$U,8,FALSE)</f>
        <v xml:space="preserve"> Dikarya</v>
      </c>
      <c r="P882" t="str">
        <f>VLOOKUP(B882,[2]taxonomy1!$B:$U,9,FALSE)</f>
        <v xml:space="preserve"> Ascomycota</v>
      </c>
      <c r="Q882" t="str">
        <f>VLOOKUP(B882,[2]taxonomy1!$B:$U,10,FALSE)</f>
        <v xml:space="preserve"> Pezizomycotina</v>
      </c>
      <c r="R882" t="str">
        <f>VLOOKUP(B882,[2]taxonomy1!$B:$U,11,FALSE)</f>
        <v xml:space="preserve"> Eurotiomycetes</v>
      </c>
      <c r="S882" t="str">
        <f>VLOOKUP(B882,[2]taxonomy1!$B:$U,12,FALSE)</f>
        <v>Eurotiomycetidae</v>
      </c>
      <c r="T882" t="str">
        <f>VLOOKUP(B882,[2]taxonomy1!$B:$U,13,FALSE)</f>
        <v xml:space="preserve"> Eurotiales</v>
      </c>
      <c r="U882" t="str">
        <f>VLOOKUP(B882,[2]taxonomy1!$B:$U,14,FALSE)</f>
        <v xml:space="preserve"> Aspergillaceae</v>
      </c>
      <c r="V882" t="str">
        <f>VLOOKUP(B882,[2]taxonomy1!$B:$U,15,FALSE)</f>
        <v xml:space="preserve"> Penicillium.</v>
      </c>
      <c r="W882">
        <f>VLOOKUP(B882,[2]taxonomy1!$B:$U,16,FALSE)</f>
        <v>0</v>
      </c>
    </row>
    <row r="883" spans="1:23" x14ac:dyDescent="0.3">
      <c r="A883" t="s">
        <v>1652</v>
      </c>
      <c r="B883" t="s">
        <v>1653</v>
      </c>
      <c r="C883">
        <v>324</v>
      </c>
      <c r="D883" t="s">
        <v>10</v>
      </c>
      <c r="E883">
        <v>37</v>
      </c>
      <c r="F883">
        <v>317</v>
      </c>
      <c r="G883">
        <v>2735</v>
      </c>
      <c r="H883" t="s">
        <v>11</v>
      </c>
      <c r="I883" t="s">
        <v>10</v>
      </c>
      <c r="J883">
        <f t="shared" si="13"/>
        <v>280</v>
      </c>
      <c r="K883" t="str">
        <f>VLOOKUP(B883,[2]taxonomy1!$B:$U,2,FALSE)</f>
        <v xml:space="preserve"> Melipona quadrifasciata.</v>
      </c>
      <c r="L883" t="str">
        <f>VLOOKUP(B883,[2]taxonomy1!$B:$U,4,FALSE)</f>
        <v xml:space="preserve"> NCBI_TaxID=166423 {ECO:0000313|EMBL:KOX75338.1, ECO:0000313|Proteomes:UP000053105};</v>
      </c>
      <c r="M883" t="str">
        <f>VLOOKUP(B883,[2]taxonomy1!$B:$U,6,FALSE)</f>
        <v>Eukaryota</v>
      </c>
      <c r="N883" t="str">
        <f>VLOOKUP(B883,[2]taxonomy1!$B:$U,7,FALSE)</f>
        <v xml:space="preserve"> Metazoa</v>
      </c>
      <c r="O883" t="str">
        <f>VLOOKUP(B883,[2]taxonomy1!$B:$U,8,FALSE)</f>
        <v xml:space="preserve"> Ecdysozoa</v>
      </c>
      <c r="P883" t="str">
        <f>VLOOKUP(B883,[2]taxonomy1!$B:$U,9,FALSE)</f>
        <v xml:space="preserve"> Arthropoda</v>
      </c>
      <c r="Q883" t="str">
        <f>VLOOKUP(B883,[2]taxonomy1!$B:$U,10,FALSE)</f>
        <v xml:space="preserve"> Hexapoda</v>
      </c>
      <c r="R883" t="str">
        <f>VLOOKUP(B883,[2]taxonomy1!$B:$U,11,FALSE)</f>
        <v xml:space="preserve"> Insecta</v>
      </c>
      <c r="S883" t="str">
        <f>VLOOKUP(B883,[2]taxonomy1!$B:$U,12,FALSE)</f>
        <v>Pterygota</v>
      </c>
      <c r="T883" t="str">
        <f>VLOOKUP(B883,[2]taxonomy1!$B:$U,13,FALSE)</f>
        <v xml:space="preserve"> Neoptera</v>
      </c>
      <c r="U883" t="str">
        <f>VLOOKUP(B883,[2]taxonomy1!$B:$U,14,FALSE)</f>
        <v xml:space="preserve"> Holometabola</v>
      </c>
      <c r="V883" t="str">
        <f>VLOOKUP(B883,[2]taxonomy1!$B:$U,15,FALSE)</f>
        <v xml:space="preserve"> Hymenoptera</v>
      </c>
      <c r="W883" t="str">
        <f>VLOOKUP(B883,[2]taxonomy1!$B:$U,16,FALSE)</f>
        <v xml:space="preserve"> Apocrita</v>
      </c>
    </row>
    <row r="884" spans="1:23" x14ac:dyDescent="0.3">
      <c r="A884" t="s">
        <v>1654</v>
      </c>
      <c r="B884" t="s">
        <v>1655</v>
      </c>
      <c r="C884">
        <v>399</v>
      </c>
      <c r="D884" t="s">
        <v>10</v>
      </c>
      <c r="E884">
        <v>47</v>
      </c>
      <c r="F884">
        <v>326</v>
      </c>
      <c r="G884">
        <v>2735</v>
      </c>
      <c r="H884" t="s">
        <v>11</v>
      </c>
      <c r="I884" t="s">
        <v>10</v>
      </c>
      <c r="J884">
        <f t="shared" si="13"/>
        <v>279</v>
      </c>
      <c r="K884" t="str">
        <f>VLOOKUP(B884,[2]taxonomy1!$B:$U,2,FALSE)</f>
        <v xml:space="preserve"> Melipona quadrifasciata.</v>
      </c>
      <c r="L884" t="str">
        <f>VLOOKUP(B884,[2]taxonomy1!$B:$U,4,FALSE)</f>
        <v xml:space="preserve"> NCBI_TaxID=166423 {ECO:0000313|EMBL:KOX67844.1, ECO:0000313|Proteomes:UP000053105};</v>
      </c>
      <c r="M884" t="str">
        <f>VLOOKUP(B884,[2]taxonomy1!$B:$U,6,FALSE)</f>
        <v>Eukaryota</v>
      </c>
      <c r="N884" t="str">
        <f>VLOOKUP(B884,[2]taxonomy1!$B:$U,7,FALSE)</f>
        <v xml:space="preserve"> Metazoa</v>
      </c>
      <c r="O884" t="str">
        <f>VLOOKUP(B884,[2]taxonomy1!$B:$U,8,FALSE)</f>
        <v xml:space="preserve"> Ecdysozoa</v>
      </c>
      <c r="P884" t="str">
        <f>VLOOKUP(B884,[2]taxonomy1!$B:$U,9,FALSE)</f>
        <v xml:space="preserve"> Arthropoda</v>
      </c>
      <c r="Q884" t="str">
        <f>VLOOKUP(B884,[2]taxonomy1!$B:$U,10,FALSE)</f>
        <v xml:space="preserve"> Hexapoda</v>
      </c>
      <c r="R884" t="str">
        <f>VLOOKUP(B884,[2]taxonomy1!$B:$U,11,FALSE)</f>
        <v xml:space="preserve"> Insecta</v>
      </c>
      <c r="S884" t="str">
        <f>VLOOKUP(B884,[2]taxonomy1!$B:$U,12,FALSE)</f>
        <v>Pterygota</v>
      </c>
      <c r="T884" t="str">
        <f>VLOOKUP(B884,[2]taxonomy1!$B:$U,13,FALSE)</f>
        <v xml:space="preserve"> Neoptera</v>
      </c>
      <c r="U884" t="str">
        <f>VLOOKUP(B884,[2]taxonomy1!$B:$U,14,FALSE)</f>
        <v xml:space="preserve"> Holometabola</v>
      </c>
      <c r="V884" t="str">
        <f>VLOOKUP(B884,[2]taxonomy1!$B:$U,15,FALSE)</f>
        <v xml:space="preserve"> Hymenoptera</v>
      </c>
      <c r="W884" t="str">
        <f>VLOOKUP(B884,[2]taxonomy1!$B:$U,16,FALSE)</f>
        <v xml:space="preserve"> Apocrita</v>
      </c>
    </row>
    <row r="885" spans="1:23" x14ac:dyDescent="0.3">
      <c r="A885" t="s">
        <v>1656</v>
      </c>
      <c r="B885" t="s">
        <v>1657</v>
      </c>
      <c r="C885">
        <v>304</v>
      </c>
      <c r="D885" t="s">
        <v>10</v>
      </c>
      <c r="E885">
        <v>3</v>
      </c>
      <c r="F885">
        <v>297</v>
      </c>
      <c r="G885">
        <v>2735</v>
      </c>
      <c r="H885" t="s">
        <v>11</v>
      </c>
      <c r="I885" t="s">
        <v>10</v>
      </c>
      <c r="J885">
        <f t="shared" si="13"/>
        <v>294</v>
      </c>
      <c r="K885" t="str">
        <f>VLOOKUP(B885,[2]taxonomy1!$B:$U,2,FALSE)</f>
        <v xml:space="preserve"> Phialophora attae.</v>
      </c>
      <c r="L885" t="str">
        <f>VLOOKUP(B885,[2]taxonomy1!$B:$U,4,FALSE)</f>
        <v xml:space="preserve"> NCBI_TaxID=1664694 {ECO:0000313|EMBL:KPI43105.1, ECO:0000313|Proteomes:UP000038010};</v>
      </c>
      <c r="M885" t="str">
        <f>VLOOKUP(B885,[2]taxonomy1!$B:$U,6,FALSE)</f>
        <v>Eukaryota</v>
      </c>
      <c r="N885" t="str">
        <f>VLOOKUP(B885,[2]taxonomy1!$B:$U,7,FALSE)</f>
        <v xml:space="preserve"> Fungi</v>
      </c>
      <c r="O885" t="str">
        <f>VLOOKUP(B885,[2]taxonomy1!$B:$U,8,FALSE)</f>
        <v xml:space="preserve"> Dikarya</v>
      </c>
      <c r="P885" t="str">
        <f>VLOOKUP(B885,[2]taxonomy1!$B:$U,9,FALSE)</f>
        <v xml:space="preserve"> Ascomycota</v>
      </c>
      <c r="Q885" t="str">
        <f>VLOOKUP(B885,[2]taxonomy1!$B:$U,10,FALSE)</f>
        <v xml:space="preserve"> Pezizomycotina</v>
      </c>
      <c r="R885" t="str">
        <f>VLOOKUP(B885,[2]taxonomy1!$B:$U,11,FALSE)</f>
        <v xml:space="preserve"> Eurotiomycetes</v>
      </c>
      <c r="S885" t="str">
        <f>VLOOKUP(B885,[2]taxonomy1!$B:$U,12,FALSE)</f>
        <v>Chaetothyriomycetidae</v>
      </c>
      <c r="T885" t="str">
        <f>VLOOKUP(B885,[2]taxonomy1!$B:$U,13,FALSE)</f>
        <v xml:space="preserve"> Chaetothyriales</v>
      </c>
      <c r="U885" t="str">
        <f>VLOOKUP(B885,[2]taxonomy1!$B:$U,14,FALSE)</f>
        <v xml:space="preserve"> Herpotrichiellaceae</v>
      </c>
      <c r="V885" t="str">
        <f>VLOOKUP(B885,[2]taxonomy1!$B:$U,15,FALSE)</f>
        <v>Phialophora.</v>
      </c>
      <c r="W885">
        <f>VLOOKUP(B885,[2]taxonomy1!$B:$U,16,FALSE)</f>
        <v>0</v>
      </c>
    </row>
    <row r="886" spans="1:23" x14ac:dyDescent="0.3">
      <c r="A886" t="s">
        <v>1658</v>
      </c>
      <c r="B886" t="s">
        <v>1659</v>
      </c>
      <c r="C886">
        <v>348</v>
      </c>
      <c r="D886" t="s">
        <v>10</v>
      </c>
      <c r="E886">
        <v>2</v>
      </c>
      <c r="F886">
        <v>143</v>
      </c>
      <c r="G886">
        <v>2735</v>
      </c>
      <c r="H886" t="s">
        <v>11</v>
      </c>
      <c r="I886" t="s">
        <v>10</v>
      </c>
      <c r="J886">
        <f t="shared" si="13"/>
        <v>141</v>
      </c>
      <c r="K886" t="str">
        <f>VLOOKUP(B886,[2]taxonomy1!$B:$U,2,FALSE)</f>
        <v xml:space="preserve"> Melipona quadrifasciata.</v>
      </c>
      <c r="L886" t="str">
        <f>VLOOKUP(B886,[2]taxonomy1!$B:$U,4,FALSE)</f>
        <v xml:space="preserve"> NCBI_TaxID=166423 {ECO:0000313|EMBL:KOX80851.1, ECO:0000313|Proteomes:UP000053105};</v>
      </c>
      <c r="M886" t="str">
        <f>VLOOKUP(B886,[2]taxonomy1!$B:$U,6,FALSE)</f>
        <v>Eukaryota</v>
      </c>
      <c r="N886" t="str">
        <f>VLOOKUP(B886,[2]taxonomy1!$B:$U,7,FALSE)</f>
        <v xml:space="preserve"> Metazoa</v>
      </c>
      <c r="O886" t="str">
        <f>VLOOKUP(B886,[2]taxonomy1!$B:$U,8,FALSE)</f>
        <v xml:space="preserve"> Ecdysozoa</v>
      </c>
      <c r="P886" t="str">
        <f>VLOOKUP(B886,[2]taxonomy1!$B:$U,9,FALSE)</f>
        <v xml:space="preserve"> Arthropoda</v>
      </c>
      <c r="Q886" t="str">
        <f>VLOOKUP(B886,[2]taxonomy1!$B:$U,10,FALSE)</f>
        <v xml:space="preserve"> Hexapoda</v>
      </c>
      <c r="R886" t="str">
        <f>VLOOKUP(B886,[2]taxonomy1!$B:$U,11,FALSE)</f>
        <v xml:space="preserve"> Insecta</v>
      </c>
      <c r="S886" t="str">
        <f>VLOOKUP(B886,[2]taxonomy1!$B:$U,12,FALSE)</f>
        <v>Pterygota</v>
      </c>
      <c r="T886" t="str">
        <f>VLOOKUP(B886,[2]taxonomy1!$B:$U,13,FALSE)</f>
        <v xml:space="preserve"> Neoptera</v>
      </c>
      <c r="U886" t="str">
        <f>VLOOKUP(B886,[2]taxonomy1!$B:$U,14,FALSE)</f>
        <v xml:space="preserve"> Holometabola</v>
      </c>
      <c r="V886" t="str">
        <f>VLOOKUP(B886,[2]taxonomy1!$B:$U,15,FALSE)</f>
        <v xml:space="preserve"> Hymenoptera</v>
      </c>
      <c r="W886" t="str">
        <f>VLOOKUP(B886,[2]taxonomy1!$B:$U,16,FALSE)</f>
        <v xml:space="preserve"> Apocrita</v>
      </c>
    </row>
    <row r="887" spans="1:23" x14ac:dyDescent="0.3">
      <c r="A887" t="s">
        <v>1658</v>
      </c>
      <c r="B887" t="s">
        <v>1659</v>
      </c>
      <c r="C887">
        <v>348</v>
      </c>
      <c r="D887" t="s">
        <v>10</v>
      </c>
      <c r="E887">
        <v>158</v>
      </c>
      <c r="F887">
        <v>312</v>
      </c>
      <c r="G887">
        <v>2735</v>
      </c>
      <c r="H887" t="s">
        <v>11</v>
      </c>
      <c r="I887" t="s">
        <v>10</v>
      </c>
      <c r="J887">
        <f t="shared" si="13"/>
        <v>154</v>
      </c>
      <c r="K887" t="str">
        <f>VLOOKUP(B887,[2]taxonomy1!$B:$U,2,FALSE)</f>
        <v xml:space="preserve"> Melipona quadrifasciata.</v>
      </c>
      <c r="L887" t="str">
        <f>VLOOKUP(B887,[2]taxonomy1!$B:$U,4,FALSE)</f>
        <v xml:space="preserve"> NCBI_TaxID=166423 {ECO:0000313|EMBL:KOX80851.1, ECO:0000313|Proteomes:UP000053105};</v>
      </c>
      <c r="M887" t="str">
        <f>VLOOKUP(B887,[2]taxonomy1!$B:$U,6,FALSE)</f>
        <v>Eukaryota</v>
      </c>
      <c r="N887" t="str">
        <f>VLOOKUP(B887,[2]taxonomy1!$B:$U,7,FALSE)</f>
        <v xml:space="preserve"> Metazoa</v>
      </c>
      <c r="O887" t="str">
        <f>VLOOKUP(B887,[2]taxonomy1!$B:$U,8,FALSE)</f>
        <v xml:space="preserve"> Ecdysozoa</v>
      </c>
      <c r="P887" t="str">
        <f>VLOOKUP(B887,[2]taxonomy1!$B:$U,9,FALSE)</f>
        <v xml:space="preserve"> Arthropoda</v>
      </c>
      <c r="Q887" t="str">
        <f>VLOOKUP(B887,[2]taxonomy1!$B:$U,10,FALSE)</f>
        <v xml:space="preserve"> Hexapoda</v>
      </c>
      <c r="R887" t="str">
        <f>VLOOKUP(B887,[2]taxonomy1!$B:$U,11,FALSE)</f>
        <v xml:space="preserve"> Insecta</v>
      </c>
      <c r="S887" t="str">
        <f>VLOOKUP(B887,[2]taxonomy1!$B:$U,12,FALSE)</f>
        <v>Pterygota</v>
      </c>
      <c r="T887" t="str">
        <f>VLOOKUP(B887,[2]taxonomy1!$B:$U,13,FALSE)</f>
        <v xml:space="preserve"> Neoptera</v>
      </c>
      <c r="U887" t="str">
        <f>VLOOKUP(B887,[2]taxonomy1!$B:$U,14,FALSE)</f>
        <v xml:space="preserve"> Holometabola</v>
      </c>
      <c r="V887" t="str">
        <f>VLOOKUP(B887,[2]taxonomy1!$B:$U,15,FALSE)</f>
        <v xml:space="preserve"> Hymenoptera</v>
      </c>
      <c r="W887" t="str">
        <f>VLOOKUP(B887,[2]taxonomy1!$B:$U,16,FALSE)</f>
        <v xml:space="preserve"> Apocrita</v>
      </c>
    </row>
    <row r="888" spans="1:23" x14ac:dyDescent="0.3">
      <c r="A888" t="s">
        <v>1660</v>
      </c>
      <c r="B888" t="s">
        <v>1661</v>
      </c>
      <c r="C888">
        <v>365</v>
      </c>
      <c r="D888" t="s">
        <v>10</v>
      </c>
      <c r="E888">
        <v>52</v>
      </c>
      <c r="F888">
        <v>339</v>
      </c>
      <c r="G888">
        <v>2735</v>
      </c>
      <c r="H888" t="s">
        <v>11</v>
      </c>
      <c r="I888" t="s">
        <v>10</v>
      </c>
      <c r="J888">
        <f t="shared" si="13"/>
        <v>287</v>
      </c>
      <c r="K888" t="str">
        <f>VLOOKUP(B888,[2]taxonomy1!$B:$U,2,FALSE)</f>
        <v xml:space="preserve"> Phialophora attae.</v>
      </c>
      <c r="L888" t="str">
        <f>VLOOKUP(B888,[2]taxonomy1!$B:$U,4,FALSE)</f>
        <v xml:space="preserve"> NCBI_TaxID=1664694 {ECO:0000313|EMBL:KPI42252.1, ECO:0000313|Proteomes:UP000038010};</v>
      </c>
      <c r="M888" t="str">
        <f>VLOOKUP(B888,[2]taxonomy1!$B:$U,6,FALSE)</f>
        <v>Eukaryota</v>
      </c>
      <c r="N888" t="str">
        <f>VLOOKUP(B888,[2]taxonomy1!$B:$U,7,FALSE)</f>
        <v xml:space="preserve"> Fungi</v>
      </c>
      <c r="O888" t="str">
        <f>VLOOKUP(B888,[2]taxonomy1!$B:$U,8,FALSE)</f>
        <v xml:space="preserve"> Dikarya</v>
      </c>
      <c r="P888" t="str">
        <f>VLOOKUP(B888,[2]taxonomy1!$B:$U,9,FALSE)</f>
        <v xml:space="preserve"> Ascomycota</v>
      </c>
      <c r="Q888" t="str">
        <f>VLOOKUP(B888,[2]taxonomy1!$B:$U,10,FALSE)</f>
        <v xml:space="preserve"> Pezizomycotina</v>
      </c>
      <c r="R888" t="str">
        <f>VLOOKUP(B888,[2]taxonomy1!$B:$U,11,FALSE)</f>
        <v xml:space="preserve"> Eurotiomycetes</v>
      </c>
      <c r="S888" t="str">
        <f>VLOOKUP(B888,[2]taxonomy1!$B:$U,12,FALSE)</f>
        <v>Chaetothyriomycetidae</v>
      </c>
      <c r="T888" t="str">
        <f>VLOOKUP(B888,[2]taxonomy1!$B:$U,13,FALSE)</f>
        <v xml:space="preserve"> Chaetothyriales</v>
      </c>
      <c r="U888" t="str">
        <f>VLOOKUP(B888,[2]taxonomy1!$B:$U,14,FALSE)</f>
        <v xml:space="preserve"> Herpotrichiellaceae</v>
      </c>
      <c r="V888" t="str">
        <f>VLOOKUP(B888,[2]taxonomy1!$B:$U,15,FALSE)</f>
        <v>Phialophora.</v>
      </c>
      <c r="W888">
        <f>VLOOKUP(B888,[2]taxonomy1!$B:$U,16,FALSE)</f>
        <v>0</v>
      </c>
    </row>
    <row r="889" spans="1:23" x14ac:dyDescent="0.3">
      <c r="A889" t="s">
        <v>1662</v>
      </c>
      <c r="B889" t="s">
        <v>1663</v>
      </c>
      <c r="C889">
        <v>257</v>
      </c>
      <c r="D889" t="s">
        <v>10</v>
      </c>
      <c r="E889">
        <v>31</v>
      </c>
      <c r="F889">
        <v>211</v>
      </c>
      <c r="G889">
        <v>2735</v>
      </c>
      <c r="H889" t="s">
        <v>11</v>
      </c>
      <c r="I889" t="s">
        <v>10</v>
      </c>
      <c r="J889">
        <f t="shared" si="13"/>
        <v>180</v>
      </c>
      <c r="K889" t="str">
        <f>VLOOKUP(B889,[2]taxonomy1!$B:$U,2,FALSE)</f>
        <v xml:space="preserve"> Papilio machaon (Old World swallowtail butterfly).</v>
      </c>
      <c r="L889" t="str">
        <f>VLOOKUP(B889,[2]taxonomy1!$B:$U,4,FALSE)</f>
        <v xml:space="preserve"> NCBI_TaxID=76193 {ECO:0000313|EMBL:KPJ14617.1, ECO:0000313|Proteomes:UP000053240};</v>
      </c>
      <c r="M889" t="str">
        <f>VLOOKUP(B889,[2]taxonomy1!$B:$U,6,FALSE)</f>
        <v>Eukaryota</v>
      </c>
      <c r="N889" t="str">
        <f>VLOOKUP(B889,[2]taxonomy1!$B:$U,7,FALSE)</f>
        <v xml:space="preserve"> Metazoa</v>
      </c>
      <c r="O889" t="str">
        <f>VLOOKUP(B889,[2]taxonomy1!$B:$U,8,FALSE)</f>
        <v xml:space="preserve"> Ecdysozoa</v>
      </c>
      <c r="P889" t="str">
        <f>VLOOKUP(B889,[2]taxonomy1!$B:$U,9,FALSE)</f>
        <v xml:space="preserve"> Arthropoda</v>
      </c>
      <c r="Q889" t="str">
        <f>VLOOKUP(B889,[2]taxonomy1!$B:$U,10,FALSE)</f>
        <v xml:space="preserve"> Hexapoda</v>
      </c>
      <c r="R889" t="str">
        <f>VLOOKUP(B889,[2]taxonomy1!$B:$U,11,FALSE)</f>
        <v xml:space="preserve"> Insecta</v>
      </c>
      <c r="S889" t="str">
        <f>VLOOKUP(B889,[2]taxonomy1!$B:$U,12,FALSE)</f>
        <v>Pterygota</v>
      </c>
      <c r="T889" t="str">
        <f>VLOOKUP(B889,[2]taxonomy1!$B:$U,13,FALSE)</f>
        <v xml:space="preserve"> Neoptera</v>
      </c>
      <c r="U889" t="str">
        <f>VLOOKUP(B889,[2]taxonomy1!$B:$U,14,FALSE)</f>
        <v xml:space="preserve"> Holometabola</v>
      </c>
      <c r="V889" t="str">
        <f>VLOOKUP(B889,[2]taxonomy1!$B:$U,15,FALSE)</f>
        <v xml:space="preserve"> Lepidoptera</v>
      </c>
      <c r="W889" t="str">
        <f>VLOOKUP(B889,[2]taxonomy1!$B:$U,16,FALSE)</f>
        <v xml:space="preserve"> Glossata</v>
      </c>
    </row>
    <row r="890" spans="1:23" x14ac:dyDescent="0.3">
      <c r="A890" t="s">
        <v>1662</v>
      </c>
      <c r="B890" t="s">
        <v>1663</v>
      </c>
      <c r="C890">
        <v>257</v>
      </c>
      <c r="D890" t="s">
        <v>10</v>
      </c>
      <c r="E890">
        <v>207</v>
      </c>
      <c r="F890">
        <v>251</v>
      </c>
      <c r="G890">
        <v>2735</v>
      </c>
      <c r="H890" t="s">
        <v>11</v>
      </c>
      <c r="I890" t="s">
        <v>10</v>
      </c>
      <c r="J890">
        <f t="shared" si="13"/>
        <v>44</v>
      </c>
      <c r="K890" t="str">
        <f>VLOOKUP(B890,[2]taxonomy1!$B:$U,2,FALSE)</f>
        <v xml:space="preserve"> Papilio machaon (Old World swallowtail butterfly).</v>
      </c>
      <c r="L890" t="str">
        <f>VLOOKUP(B890,[2]taxonomy1!$B:$U,4,FALSE)</f>
        <v xml:space="preserve"> NCBI_TaxID=76193 {ECO:0000313|EMBL:KPJ14617.1, ECO:0000313|Proteomes:UP000053240};</v>
      </c>
      <c r="M890" t="str">
        <f>VLOOKUP(B890,[2]taxonomy1!$B:$U,6,FALSE)</f>
        <v>Eukaryota</v>
      </c>
      <c r="N890" t="str">
        <f>VLOOKUP(B890,[2]taxonomy1!$B:$U,7,FALSE)</f>
        <v xml:space="preserve"> Metazoa</v>
      </c>
      <c r="O890" t="str">
        <f>VLOOKUP(B890,[2]taxonomy1!$B:$U,8,FALSE)</f>
        <v xml:space="preserve"> Ecdysozoa</v>
      </c>
      <c r="P890" t="str">
        <f>VLOOKUP(B890,[2]taxonomy1!$B:$U,9,FALSE)</f>
        <v xml:space="preserve"> Arthropoda</v>
      </c>
      <c r="Q890" t="str">
        <f>VLOOKUP(B890,[2]taxonomy1!$B:$U,10,FALSE)</f>
        <v xml:space="preserve"> Hexapoda</v>
      </c>
      <c r="R890" t="str">
        <f>VLOOKUP(B890,[2]taxonomy1!$B:$U,11,FALSE)</f>
        <v xml:space="preserve"> Insecta</v>
      </c>
      <c r="S890" t="str">
        <f>VLOOKUP(B890,[2]taxonomy1!$B:$U,12,FALSE)</f>
        <v>Pterygota</v>
      </c>
      <c r="T890" t="str">
        <f>VLOOKUP(B890,[2]taxonomy1!$B:$U,13,FALSE)</f>
        <v xml:space="preserve"> Neoptera</v>
      </c>
      <c r="U890" t="str">
        <f>VLOOKUP(B890,[2]taxonomy1!$B:$U,14,FALSE)</f>
        <v xml:space="preserve"> Holometabola</v>
      </c>
      <c r="V890" t="str">
        <f>VLOOKUP(B890,[2]taxonomy1!$B:$U,15,FALSE)</f>
        <v xml:space="preserve"> Lepidoptera</v>
      </c>
      <c r="W890" t="str">
        <f>VLOOKUP(B890,[2]taxonomy1!$B:$U,16,FALSE)</f>
        <v xml:space="preserve"> Glossata</v>
      </c>
    </row>
    <row r="891" spans="1:23" x14ac:dyDescent="0.3">
      <c r="A891" t="s">
        <v>1664</v>
      </c>
      <c r="B891" t="s">
        <v>1665</v>
      </c>
      <c r="C891">
        <v>314</v>
      </c>
      <c r="D891" t="s">
        <v>10</v>
      </c>
      <c r="E891">
        <v>12</v>
      </c>
      <c r="F891">
        <v>305</v>
      </c>
      <c r="G891">
        <v>2735</v>
      </c>
      <c r="H891" t="s">
        <v>11</v>
      </c>
      <c r="I891" t="s">
        <v>10</v>
      </c>
      <c r="J891">
        <f t="shared" si="13"/>
        <v>293</v>
      </c>
      <c r="K891" t="str">
        <f>VLOOKUP(B891,[2]taxonomy1!$B:$U,2,FALSE)</f>
        <v xml:space="preserve"> Brugia pahangi (Filarial nematode worm).</v>
      </c>
      <c r="L891" t="str">
        <f>VLOOKUP(B891,[2]taxonomy1!$B:$U,4,FALSE)</f>
        <v xml:space="preserve"> NCBI_TaxID=6280 {ECO:0000313|Proteomes:UP000038020, ECO:0000313|WBParaSite:BPAG_0000040401-mRNA-1};</v>
      </c>
      <c r="M891" t="str">
        <f>VLOOKUP(B891,[2]taxonomy1!$B:$U,6,FALSE)</f>
        <v>Eukaryota</v>
      </c>
      <c r="N891" t="str">
        <f>VLOOKUP(B891,[2]taxonomy1!$B:$U,7,FALSE)</f>
        <v xml:space="preserve"> Metazoa</v>
      </c>
      <c r="O891" t="str">
        <f>VLOOKUP(B891,[2]taxonomy1!$B:$U,8,FALSE)</f>
        <v xml:space="preserve"> Ecdysozoa</v>
      </c>
      <c r="P891" t="str">
        <f>VLOOKUP(B891,[2]taxonomy1!$B:$U,9,FALSE)</f>
        <v xml:space="preserve"> Nematoda</v>
      </c>
      <c r="Q891" t="str">
        <f>VLOOKUP(B891,[2]taxonomy1!$B:$U,10,FALSE)</f>
        <v xml:space="preserve"> Chromadorea</v>
      </c>
      <c r="R891" t="str">
        <f>VLOOKUP(B891,[2]taxonomy1!$B:$U,11,FALSE)</f>
        <v xml:space="preserve"> Spirurida</v>
      </c>
      <c r="S891" t="str">
        <f>VLOOKUP(B891,[2]taxonomy1!$B:$U,12,FALSE)</f>
        <v>Spiruromorpha</v>
      </c>
      <c r="T891" t="str">
        <f>VLOOKUP(B891,[2]taxonomy1!$B:$U,13,FALSE)</f>
        <v xml:space="preserve"> Filarioidea</v>
      </c>
      <c r="U891" t="str">
        <f>VLOOKUP(B891,[2]taxonomy1!$B:$U,14,FALSE)</f>
        <v xml:space="preserve"> Onchocercidae</v>
      </c>
      <c r="V891" t="str">
        <f>VLOOKUP(B891,[2]taxonomy1!$B:$U,15,FALSE)</f>
        <v xml:space="preserve"> Brugia.</v>
      </c>
      <c r="W891">
        <f>VLOOKUP(B891,[2]taxonomy1!$B:$U,16,FALSE)</f>
        <v>0</v>
      </c>
    </row>
    <row r="892" spans="1:23" x14ac:dyDescent="0.3">
      <c r="A892" t="s">
        <v>1666</v>
      </c>
      <c r="B892" t="s">
        <v>1667</v>
      </c>
      <c r="C892">
        <v>345</v>
      </c>
      <c r="D892" t="s">
        <v>10</v>
      </c>
      <c r="E892">
        <v>41</v>
      </c>
      <c r="F892">
        <v>321</v>
      </c>
      <c r="G892">
        <v>2735</v>
      </c>
      <c r="H892" t="s">
        <v>11</v>
      </c>
      <c r="I892" t="s">
        <v>10</v>
      </c>
      <c r="J892">
        <f t="shared" si="13"/>
        <v>280</v>
      </c>
      <c r="K892" t="str">
        <f>VLOOKUP(B892,[2]taxonomy1!$B:$U,2,FALSE)</f>
        <v xml:space="preserve"> Brugia pahangi (Filarial nematode worm).</v>
      </c>
      <c r="L892" t="str">
        <f>VLOOKUP(B892,[2]taxonomy1!$B:$U,4,FALSE)</f>
        <v xml:space="preserve"> NCBI_TaxID=6280 {ECO:0000313|Proteomes:UP000038020, ECO:0000313|WBParaSite:BPAG_0000797701-mRNA-1};</v>
      </c>
      <c r="M892" t="str">
        <f>VLOOKUP(B892,[2]taxonomy1!$B:$U,6,FALSE)</f>
        <v>Eukaryota</v>
      </c>
      <c r="N892" t="str">
        <f>VLOOKUP(B892,[2]taxonomy1!$B:$U,7,FALSE)</f>
        <v xml:space="preserve"> Metazoa</v>
      </c>
      <c r="O892" t="str">
        <f>VLOOKUP(B892,[2]taxonomy1!$B:$U,8,FALSE)</f>
        <v xml:space="preserve"> Ecdysozoa</v>
      </c>
      <c r="P892" t="str">
        <f>VLOOKUP(B892,[2]taxonomy1!$B:$U,9,FALSE)</f>
        <v xml:space="preserve"> Nematoda</v>
      </c>
      <c r="Q892" t="str">
        <f>VLOOKUP(B892,[2]taxonomy1!$B:$U,10,FALSE)</f>
        <v xml:space="preserve"> Chromadorea</v>
      </c>
      <c r="R892" t="str">
        <f>VLOOKUP(B892,[2]taxonomy1!$B:$U,11,FALSE)</f>
        <v xml:space="preserve"> Spirurida</v>
      </c>
      <c r="S892" t="str">
        <f>VLOOKUP(B892,[2]taxonomy1!$B:$U,12,FALSE)</f>
        <v>Spiruromorpha</v>
      </c>
      <c r="T892" t="str">
        <f>VLOOKUP(B892,[2]taxonomy1!$B:$U,13,FALSE)</f>
        <v xml:space="preserve"> Filarioidea</v>
      </c>
      <c r="U892" t="str">
        <f>VLOOKUP(B892,[2]taxonomy1!$B:$U,14,FALSE)</f>
        <v xml:space="preserve"> Onchocercidae</v>
      </c>
      <c r="V892" t="str">
        <f>VLOOKUP(B892,[2]taxonomy1!$B:$U,15,FALSE)</f>
        <v xml:space="preserve"> Brugia.</v>
      </c>
      <c r="W892">
        <f>VLOOKUP(B892,[2]taxonomy1!$B:$U,16,FALSE)</f>
        <v>0</v>
      </c>
    </row>
    <row r="893" spans="1:23" x14ac:dyDescent="0.3">
      <c r="A893" t="s">
        <v>1668</v>
      </c>
      <c r="B893" t="s">
        <v>1669</v>
      </c>
      <c r="C893">
        <v>286</v>
      </c>
      <c r="D893" t="s">
        <v>10</v>
      </c>
      <c r="E893">
        <v>5</v>
      </c>
      <c r="F893">
        <v>279</v>
      </c>
      <c r="G893">
        <v>2735</v>
      </c>
      <c r="H893" t="s">
        <v>11</v>
      </c>
      <c r="I893" t="s">
        <v>10</v>
      </c>
      <c r="J893">
        <f t="shared" si="13"/>
        <v>274</v>
      </c>
      <c r="K893" t="str">
        <f>VLOOKUP(B893,[2]taxonomy1!$B:$U,2,FALSE)</f>
        <v xml:space="preserve"> Dracunculus medinensis (Guinea worm).</v>
      </c>
      <c r="L893" t="str">
        <f>VLOOKUP(B893,[2]taxonomy1!$B:$U,4,FALSE)</f>
        <v xml:space="preserve"> NCBI_TaxID=318479 {ECO:0000313|Proteomes:UP000038040, ECO:0000313|WBParaSite:DME_0000756201-mRNA-1};</v>
      </c>
      <c r="M893" t="str">
        <f>VLOOKUP(B893,[2]taxonomy1!$B:$U,6,FALSE)</f>
        <v>Eukaryota</v>
      </c>
      <c r="N893" t="str">
        <f>VLOOKUP(B893,[2]taxonomy1!$B:$U,7,FALSE)</f>
        <v xml:space="preserve"> Metazoa</v>
      </c>
      <c r="O893" t="str">
        <f>VLOOKUP(B893,[2]taxonomy1!$B:$U,8,FALSE)</f>
        <v xml:space="preserve"> Ecdysozoa</v>
      </c>
      <c r="P893" t="str">
        <f>VLOOKUP(B893,[2]taxonomy1!$B:$U,9,FALSE)</f>
        <v xml:space="preserve"> Nematoda</v>
      </c>
      <c r="Q893" t="str">
        <f>VLOOKUP(B893,[2]taxonomy1!$B:$U,10,FALSE)</f>
        <v xml:space="preserve"> Chromadorea</v>
      </c>
      <c r="R893" t="str">
        <f>VLOOKUP(B893,[2]taxonomy1!$B:$U,11,FALSE)</f>
        <v xml:space="preserve"> Spirurida</v>
      </c>
      <c r="S893" t="str">
        <f>VLOOKUP(B893,[2]taxonomy1!$B:$U,12,FALSE)</f>
        <v>Spirurida incertae sedis</v>
      </c>
      <c r="T893" t="str">
        <f>VLOOKUP(B893,[2]taxonomy1!$B:$U,13,FALSE)</f>
        <v xml:space="preserve"> Dracunculoidea</v>
      </c>
      <c r="U893" t="str">
        <f>VLOOKUP(B893,[2]taxonomy1!$B:$U,14,FALSE)</f>
        <v xml:space="preserve"> Dracunculidae</v>
      </c>
      <c r="V893" t="str">
        <f>VLOOKUP(B893,[2]taxonomy1!$B:$U,15,FALSE)</f>
        <v xml:space="preserve"> Dracunculus.</v>
      </c>
      <c r="W893">
        <f>VLOOKUP(B893,[2]taxonomy1!$B:$U,16,FALSE)</f>
        <v>0</v>
      </c>
    </row>
    <row r="894" spans="1:23" x14ac:dyDescent="0.3">
      <c r="A894" t="s">
        <v>1670</v>
      </c>
      <c r="B894" t="s">
        <v>1671</v>
      </c>
      <c r="C894">
        <v>312</v>
      </c>
      <c r="D894" t="s">
        <v>10</v>
      </c>
      <c r="E894">
        <v>26</v>
      </c>
      <c r="F894">
        <v>305</v>
      </c>
      <c r="G894">
        <v>2735</v>
      </c>
      <c r="H894" t="s">
        <v>11</v>
      </c>
      <c r="I894" t="s">
        <v>10</v>
      </c>
      <c r="J894">
        <f t="shared" si="13"/>
        <v>279</v>
      </c>
      <c r="K894" t="str">
        <f>VLOOKUP(B894,[2]taxonomy1!$B:$U,2,FALSE)</f>
        <v xml:space="preserve"> Dracunculus medinensis (Guinea worm).</v>
      </c>
      <c r="L894" t="str">
        <f>VLOOKUP(B894,[2]taxonomy1!$B:$U,4,FALSE)</f>
        <v xml:space="preserve"> NCBI_TaxID=318479 {ECO:0000313|Proteomes:UP000038040, ECO:0000313|WBParaSite:DME_0000961501-mRNA-1};</v>
      </c>
      <c r="M894" t="str">
        <f>VLOOKUP(B894,[2]taxonomy1!$B:$U,6,FALSE)</f>
        <v>Eukaryota</v>
      </c>
      <c r="N894" t="str">
        <f>VLOOKUP(B894,[2]taxonomy1!$B:$U,7,FALSE)</f>
        <v xml:space="preserve"> Metazoa</v>
      </c>
      <c r="O894" t="str">
        <f>VLOOKUP(B894,[2]taxonomy1!$B:$U,8,FALSE)</f>
        <v xml:space="preserve"> Ecdysozoa</v>
      </c>
      <c r="P894" t="str">
        <f>VLOOKUP(B894,[2]taxonomy1!$B:$U,9,FALSE)</f>
        <v xml:space="preserve"> Nematoda</v>
      </c>
      <c r="Q894" t="str">
        <f>VLOOKUP(B894,[2]taxonomy1!$B:$U,10,FALSE)</f>
        <v xml:space="preserve"> Chromadorea</v>
      </c>
      <c r="R894" t="str">
        <f>VLOOKUP(B894,[2]taxonomy1!$B:$U,11,FALSE)</f>
        <v xml:space="preserve"> Spirurida</v>
      </c>
      <c r="S894" t="str">
        <f>VLOOKUP(B894,[2]taxonomy1!$B:$U,12,FALSE)</f>
        <v>Spirurida incertae sedis</v>
      </c>
      <c r="T894" t="str">
        <f>VLOOKUP(B894,[2]taxonomy1!$B:$U,13,FALSE)</f>
        <v xml:space="preserve"> Dracunculoidea</v>
      </c>
      <c r="U894" t="str">
        <f>VLOOKUP(B894,[2]taxonomy1!$B:$U,14,FALSE)</f>
        <v xml:space="preserve"> Dracunculidae</v>
      </c>
      <c r="V894" t="str">
        <f>VLOOKUP(B894,[2]taxonomy1!$B:$U,15,FALSE)</f>
        <v xml:space="preserve"> Dracunculus.</v>
      </c>
      <c r="W894">
        <f>VLOOKUP(B894,[2]taxonomy1!$B:$U,16,FALSE)</f>
        <v>0</v>
      </c>
    </row>
    <row r="895" spans="1:23" x14ac:dyDescent="0.3">
      <c r="A895" t="s">
        <v>1672</v>
      </c>
      <c r="B895" t="s">
        <v>1673</v>
      </c>
      <c r="C895">
        <v>314</v>
      </c>
      <c r="D895" t="s">
        <v>10</v>
      </c>
      <c r="E895">
        <v>30</v>
      </c>
      <c r="F895">
        <v>308</v>
      </c>
      <c r="G895">
        <v>2735</v>
      </c>
      <c r="H895" t="s">
        <v>11</v>
      </c>
      <c r="I895" t="s">
        <v>10</v>
      </c>
      <c r="J895">
        <f t="shared" si="13"/>
        <v>278</v>
      </c>
      <c r="K895" t="str">
        <f>VLOOKUP(B895,[2]taxonomy1!$B:$U,2,FALSE)</f>
        <v xml:space="preserve"> Enterobius vermicularis (Human pinworm).</v>
      </c>
      <c r="L895" t="str">
        <f>VLOOKUP(B895,[2]taxonomy1!$B:$U,4,FALSE)</f>
        <v xml:space="preserve"> NCBI_TaxID=51028 {ECO:0000313|Proteomes:UP000038041, ECO:0000313|WBParaSite:EVEC_0000663101-mRNA-1};</v>
      </c>
      <c r="M895" t="str">
        <f>VLOOKUP(B895,[2]taxonomy1!$B:$U,6,FALSE)</f>
        <v>Eukaryota</v>
      </c>
      <c r="N895" t="str">
        <f>VLOOKUP(B895,[2]taxonomy1!$B:$U,7,FALSE)</f>
        <v xml:space="preserve"> Metazoa</v>
      </c>
      <c r="O895" t="str">
        <f>VLOOKUP(B895,[2]taxonomy1!$B:$U,8,FALSE)</f>
        <v xml:space="preserve"> Ecdysozoa</v>
      </c>
      <c r="P895" t="str">
        <f>VLOOKUP(B895,[2]taxonomy1!$B:$U,9,FALSE)</f>
        <v xml:space="preserve"> Nematoda</v>
      </c>
      <c r="Q895" t="str">
        <f>VLOOKUP(B895,[2]taxonomy1!$B:$U,10,FALSE)</f>
        <v xml:space="preserve"> Chromadorea</v>
      </c>
      <c r="R895" t="str">
        <f>VLOOKUP(B895,[2]taxonomy1!$B:$U,11,FALSE)</f>
        <v xml:space="preserve"> Oxyurida</v>
      </c>
      <c r="S895" t="str">
        <f>VLOOKUP(B895,[2]taxonomy1!$B:$U,12,FALSE)</f>
        <v>Oxyuroidea</v>
      </c>
      <c r="T895" t="str">
        <f>VLOOKUP(B895,[2]taxonomy1!$B:$U,13,FALSE)</f>
        <v xml:space="preserve"> Oxyuridae</v>
      </c>
      <c r="U895" t="str">
        <f>VLOOKUP(B895,[2]taxonomy1!$B:$U,14,FALSE)</f>
        <v xml:space="preserve"> Enterobius.</v>
      </c>
      <c r="V895">
        <f>VLOOKUP(B895,[2]taxonomy1!$B:$U,15,FALSE)</f>
        <v>0</v>
      </c>
      <c r="W895">
        <f>VLOOKUP(B895,[2]taxonomy1!$B:$U,16,FALSE)</f>
        <v>0</v>
      </c>
    </row>
    <row r="896" spans="1:23" x14ac:dyDescent="0.3">
      <c r="A896" t="s">
        <v>1674</v>
      </c>
      <c r="B896" t="s">
        <v>1675</v>
      </c>
      <c r="C896">
        <v>283</v>
      </c>
      <c r="D896" t="s">
        <v>10</v>
      </c>
      <c r="E896">
        <v>2</v>
      </c>
      <c r="F896">
        <v>276</v>
      </c>
      <c r="G896">
        <v>2735</v>
      </c>
      <c r="H896" t="s">
        <v>11</v>
      </c>
      <c r="I896" t="s">
        <v>10</v>
      </c>
      <c r="J896">
        <f t="shared" si="13"/>
        <v>274</v>
      </c>
      <c r="K896" t="str">
        <f>VLOOKUP(B896,[2]taxonomy1!$B:$U,2,FALSE)</f>
        <v xml:space="preserve"> Enterobius vermicularis (Human pinworm).</v>
      </c>
      <c r="L896" t="str">
        <f>VLOOKUP(B896,[2]taxonomy1!$B:$U,4,FALSE)</f>
        <v xml:space="preserve"> NCBI_TaxID=51028 {ECO:0000313|Proteomes:UP000038041, ECO:0000313|WBParaSite:EVEC_0000960101-mRNA-1};</v>
      </c>
      <c r="M896" t="str">
        <f>VLOOKUP(B896,[2]taxonomy1!$B:$U,6,FALSE)</f>
        <v>Eukaryota</v>
      </c>
      <c r="N896" t="str">
        <f>VLOOKUP(B896,[2]taxonomy1!$B:$U,7,FALSE)</f>
        <v xml:space="preserve"> Metazoa</v>
      </c>
      <c r="O896" t="str">
        <f>VLOOKUP(B896,[2]taxonomy1!$B:$U,8,FALSE)</f>
        <v xml:space="preserve"> Ecdysozoa</v>
      </c>
      <c r="P896" t="str">
        <f>VLOOKUP(B896,[2]taxonomy1!$B:$U,9,FALSE)</f>
        <v xml:space="preserve"> Nematoda</v>
      </c>
      <c r="Q896" t="str">
        <f>VLOOKUP(B896,[2]taxonomy1!$B:$U,10,FALSE)</f>
        <v xml:space="preserve"> Chromadorea</v>
      </c>
      <c r="R896" t="str">
        <f>VLOOKUP(B896,[2]taxonomy1!$B:$U,11,FALSE)</f>
        <v xml:space="preserve"> Oxyurida</v>
      </c>
      <c r="S896" t="str">
        <f>VLOOKUP(B896,[2]taxonomy1!$B:$U,12,FALSE)</f>
        <v>Oxyuroidea</v>
      </c>
      <c r="T896" t="str">
        <f>VLOOKUP(B896,[2]taxonomy1!$B:$U,13,FALSE)</f>
        <v xml:space="preserve"> Oxyuridae</v>
      </c>
      <c r="U896" t="str">
        <f>VLOOKUP(B896,[2]taxonomy1!$B:$U,14,FALSE)</f>
        <v xml:space="preserve"> Enterobius.</v>
      </c>
      <c r="V896">
        <f>VLOOKUP(B896,[2]taxonomy1!$B:$U,15,FALSE)</f>
        <v>0</v>
      </c>
      <c r="W896">
        <f>VLOOKUP(B896,[2]taxonomy1!$B:$U,16,FALSE)</f>
        <v>0</v>
      </c>
    </row>
    <row r="897" spans="1:23" x14ac:dyDescent="0.3">
      <c r="A897" t="s">
        <v>1676</v>
      </c>
      <c r="B897" t="s">
        <v>1677</v>
      </c>
      <c r="C897">
        <v>282</v>
      </c>
      <c r="D897" t="s">
        <v>10</v>
      </c>
      <c r="E897">
        <v>2</v>
      </c>
      <c r="F897">
        <v>274</v>
      </c>
      <c r="G897">
        <v>2735</v>
      </c>
      <c r="H897" t="s">
        <v>11</v>
      </c>
      <c r="I897" t="s">
        <v>10</v>
      </c>
      <c r="J897">
        <f t="shared" si="13"/>
        <v>272</v>
      </c>
      <c r="K897" t="str">
        <f>VLOOKUP(B897,[2]taxonomy1!$B:$U,2,FALSE)</f>
        <v xml:space="preserve"> Haemonchus placei (Barber's pole worm).</v>
      </c>
      <c r="L897" t="str">
        <f>VLOOKUP(B897,[2]taxonomy1!$B:$U,4,FALSE)</f>
        <v xml:space="preserve"> NCBI_TaxID=6290 {ECO:0000313|Proteomes:UP000038042, ECO:0000313|WBParaSite:HPLM_0001465101-mRNA-1};</v>
      </c>
      <c r="M897" t="str">
        <f>VLOOKUP(B897,[2]taxonomy1!$B:$U,6,FALSE)</f>
        <v>Eukaryota</v>
      </c>
      <c r="N897" t="str">
        <f>VLOOKUP(B897,[2]taxonomy1!$B:$U,7,FALSE)</f>
        <v xml:space="preserve"> Metazoa</v>
      </c>
      <c r="O897" t="str">
        <f>VLOOKUP(B897,[2]taxonomy1!$B:$U,8,FALSE)</f>
        <v xml:space="preserve"> Ecdysozoa</v>
      </c>
      <c r="P897" t="str">
        <f>VLOOKUP(B897,[2]taxonomy1!$B:$U,9,FALSE)</f>
        <v xml:space="preserve"> Nematoda</v>
      </c>
      <c r="Q897" t="str">
        <f>VLOOKUP(B897,[2]taxonomy1!$B:$U,10,FALSE)</f>
        <v xml:space="preserve"> Chromadorea</v>
      </c>
      <c r="R897" t="str">
        <f>VLOOKUP(B897,[2]taxonomy1!$B:$U,11,FALSE)</f>
        <v xml:space="preserve"> Rhabditida</v>
      </c>
      <c r="S897" t="str">
        <f>VLOOKUP(B897,[2]taxonomy1!$B:$U,12,FALSE)</f>
        <v>Strongylida</v>
      </c>
      <c r="T897" t="str">
        <f>VLOOKUP(B897,[2]taxonomy1!$B:$U,13,FALSE)</f>
        <v xml:space="preserve"> Trichostrongyloidea</v>
      </c>
      <c r="U897" t="str">
        <f>VLOOKUP(B897,[2]taxonomy1!$B:$U,14,FALSE)</f>
        <v xml:space="preserve"> Haemonchidae</v>
      </c>
      <c r="V897" t="str">
        <f>VLOOKUP(B897,[2]taxonomy1!$B:$U,15,FALSE)</f>
        <v xml:space="preserve"> Haemonchinae</v>
      </c>
      <c r="W897" t="str">
        <f>VLOOKUP(B897,[2]taxonomy1!$B:$U,16,FALSE)</f>
        <v>Haemonchus.</v>
      </c>
    </row>
    <row r="898" spans="1:23" x14ac:dyDescent="0.3">
      <c r="A898" t="s">
        <v>1678</v>
      </c>
      <c r="B898" t="s">
        <v>1679</v>
      </c>
      <c r="C898">
        <v>309</v>
      </c>
      <c r="D898" t="s">
        <v>10</v>
      </c>
      <c r="E898">
        <v>25</v>
      </c>
      <c r="F898">
        <v>304</v>
      </c>
      <c r="G898">
        <v>2735</v>
      </c>
      <c r="H898" t="s">
        <v>11</v>
      </c>
      <c r="I898" t="s">
        <v>10</v>
      </c>
      <c r="J898">
        <f t="shared" si="13"/>
        <v>279</v>
      </c>
      <c r="K898" t="str">
        <f>VLOOKUP(B898,[2]taxonomy1!$B:$U,2,FALSE)</f>
        <v xml:space="preserve"> Haemonchus placei (Barber's pole worm).</v>
      </c>
      <c r="L898" t="str">
        <f>VLOOKUP(B898,[2]taxonomy1!$B:$U,4,FALSE)</f>
        <v xml:space="preserve"> NCBI_TaxID=6290 {ECO:0000313|Proteomes:UP000038042, ECO:0000313|WBParaSite:HPLM_0002051501-mRNA-1};</v>
      </c>
      <c r="M898" t="str">
        <f>VLOOKUP(B898,[2]taxonomy1!$B:$U,6,FALSE)</f>
        <v>Eukaryota</v>
      </c>
      <c r="N898" t="str">
        <f>VLOOKUP(B898,[2]taxonomy1!$B:$U,7,FALSE)</f>
        <v xml:space="preserve"> Metazoa</v>
      </c>
      <c r="O898" t="str">
        <f>VLOOKUP(B898,[2]taxonomy1!$B:$U,8,FALSE)</f>
        <v xml:space="preserve"> Ecdysozoa</v>
      </c>
      <c r="P898" t="str">
        <f>VLOOKUP(B898,[2]taxonomy1!$B:$U,9,FALSE)</f>
        <v xml:space="preserve"> Nematoda</v>
      </c>
      <c r="Q898" t="str">
        <f>VLOOKUP(B898,[2]taxonomy1!$B:$U,10,FALSE)</f>
        <v xml:space="preserve"> Chromadorea</v>
      </c>
      <c r="R898" t="str">
        <f>VLOOKUP(B898,[2]taxonomy1!$B:$U,11,FALSE)</f>
        <v xml:space="preserve"> Rhabditida</v>
      </c>
      <c r="S898" t="str">
        <f>VLOOKUP(B898,[2]taxonomy1!$B:$U,12,FALSE)</f>
        <v>Strongylida</v>
      </c>
      <c r="T898" t="str">
        <f>VLOOKUP(B898,[2]taxonomy1!$B:$U,13,FALSE)</f>
        <v xml:space="preserve"> Trichostrongyloidea</v>
      </c>
      <c r="U898" t="str">
        <f>VLOOKUP(B898,[2]taxonomy1!$B:$U,14,FALSE)</f>
        <v xml:space="preserve"> Haemonchidae</v>
      </c>
      <c r="V898" t="str">
        <f>VLOOKUP(B898,[2]taxonomy1!$B:$U,15,FALSE)</f>
        <v xml:space="preserve"> Haemonchinae</v>
      </c>
      <c r="W898" t="str">
        <f>VLOOKUP(B898,[2]taxonomy1!$B:$U,16,FALSE)</f>
        <v>Haemonchus.</v>
      </c>
    </row>
    <row r="899" spans="1:23" x14ac:dyDescent="0.3">
      <c r="A899" t="s">
        <v>1680</v>
      </c>
      <c r="B899" t="s">
        <v>1681</v>
      </c>
      <c r="C899">
        <v>306</v>
      </c>
      <c r="D899" t="s">
        <v>10</v>
      </c>
      <c r="E899">
        <v>21</v>
      </c>
      <c r="F899">
        <v>299</v>
      </c>
      <c r="G899">
        <v>2735</v>
      </c>
      <c r="H899" t="s">
        <v>11</v>
      </c>
      <c r="I899" t="s">
        <v>10</v>
      </c>
      <c r="J899">
        <f t="shared" ref="J899:J962" si="14">F899-E899</f>
        <v>278</v>
      </c>
      <c r="K899" t="str">
        <f>VLOOKUP(B899,[2]taxonomy1!$B:$U,2,FALSE)</f>
        <v xml:space="preserve"> Nippostrongylus brasiliensis (Rat hookworm).</v>
      </c>
      <c r="L899" t="str">
        <f>VLOOKUP(B899,[2]taxonomy1!$B:$U,4,FALSE)</f>
        <v xml:space="preserve"> NCBI_TaxID=27835 {ECO:0000313|Proteomes:UP000038043, ECO:0000313|WBParaSite:NBR_0000609601-mRNA-1};</v>
      </c>
      <c r="M899" t="str">
        <f>VLOOKUP(B899,[2]taxonomy1!$B:$U,6,FALSE)</f>
        <v>Eukaryota</v>
      </c>
      <c r="N899" t="str">
        <f>VLOOKUP(B899,[2]taxonomy1!$B:$U,7,FALSE)</f>
        <v xml:space="preserve"> Metazoa</v>
      </c>
      <c r="O899" t="str">
        <f>VLOOKUP(B899,[2]taxonomy1!$B:$U,8,FALSE)</f>
        <v xml:space="preserve"> Ecdysozoa</v>
      </c>
      <c r="P899" t="str">
        <f>VLOOKUP(B899,[2]taxonomy1!$B:$U,9,FALSE)</f>
        <v xml:space="preserve"> Nematoda</v>
      </c>
      <c r="Q899" t="str">
        <f>VLOOKUP(B899,[2]taxonomy1!$B:$U,10,FALSE)</f>
        <v xml:space="preserve"> Chromadorea</v>
      </c>
      <c r="R899" t="str">
        <f>VLOOKUP(B899,[2]taxonomy1!$B:$U,11,FALSE)</f>
        <v xml:space="preserve"> Rhabditida</v>
      </c>
      <c r="S899" t="str">
        <f>VLOOKUP(B899,[2]taxonomy1!$B:$U,12,FALSE)</f>
        <v>Strongylida</v>
      </c>
      <c r="T899" t="str">
        <f>VLOOKUP(B899,[2]taxonomy1!$B:$U,13,FALSE)</f>
        <v xml:space="preserve"> Trichostrongyloidea</v>
      </c>
      <c r="U899" t="str">
        <f>VLOOKUP(B899,[2]taxonomy1!$B:$U,14,FALSE)</f>
        <v xml:space="preserve"> Heligmonellidae</v>
      </c>
      <c r="V899" t="str">
        <f>VLOOKUP(B899,[2]taxonomy1!$B:$U,15,FALSE)</f>
        <v xml:space="preserve"> Nippostrongylinae</v>
      </c>
      <c r="W899" t="str">
        <f>VLOOKUP(B899,[2]taxonomy1!$B:$U,16,FALSE)</f>
        <v>Nippostrongylus.</v>
      </c>
    </row>
    <row r="900" spans="1:23" x14ac:dyDescent="0.3">
      <c r="A900" t="s">
        <v>1682</v>
      </c>
      <c r="B900" t="s">
        <v>1683</v>
      </c>
      <c r="C900">
        <v>283</v>
      </c>
      <c r="D900" t="s">
        <v>10</v>
      </c>
      <c r="E900">
        <v>2</v>
      </c>
      <c r="F900">
        <v>274</v>
      </c>
      <c r="G900">
        <v>2735</v>
      </c>
      <c r="H900" t="s">
        <v>11</v>
      </c>
      <c r="I900" t="s">
        <v>10</v>
      </c>
      <c r="J900">
        <f t="shared" si="14"/>
        <v>272</v>
      </c>
      <c r="K900" t="str">
        <f>VLOOKUP(B900,[2]taxonomy1!$B:$U,2,FALSE)</f>
        <v xml:space="preserve"> Nippostrongylus brasiliensis (Rat hookworm).</v>
      </c>
      <c r="L900" t="str">
        <f>VLOOKUP(B900,[2]taxonomy1!$B:$U,4,FALSE)</f>
        <v xml:space="preserve"> NCBI_TaxID=27835 {ECO:0000313|Proteomes:UP000038043, ECO:0000313|WBParaSite:NBR_0001596201-mRNA-1};</v>
      </c>
      <c r="M900" t="str">
        <f>VLOOKUP(B900,[2]taxonomy1!$B:$U,6,FALSE)</f>
        <v>Eukaryota</v>
      </c>
      <c r="N900" t="str">
        <f>VLOOKUP(B900,[2]taxonomy1!$B:$U,7,FALSE)</f>
        <v xml:space="preserve"> Metazoa</v>
      </c>
      <c r="O900" t="str">
        <f>VLOOKUP(B900,[2]taxonomy1!$B:$U,8,FALSE)</f>
        <v xml:space="preserve"> Ecdysozoa</v>
      </c>
      <c r="P900" t="str">
        <f>VLOOKUP(B900,[2]taxonomy1!$B:$U,9,FALSE)</f>
        <v xml:space="preserve"> Nematoda</v>
      </c>
      <c r="Q900" t="str">
        <f>VLOOKUP(B900,[2]taxonomy1!$B:$U,10,FALSE)</f>
        <v xml:space="preserve"> Chromadorea</v>
      </c>
      <c r="R900" t="str">
        <f>VLOOKUP(B900,[2]taxonomy1!$B:$U,11,FALSE)</f>
        <v xml:space="preserve"> Rhabditida</v>
      </c>
      <c r="S900" t="str">
        <f>VLOOKUP(B900,[2]taxonomy1!$B:$U,12,FALSE)</f>
        <v>Strongylida</v>
      </c>
      <c r="T900" t="str">
        <f>VLOOKUP(B900,[2]taxonomy1!$B:$U,13,FALSE)</f>
        <v xml:space="preserve"> Trichostrongyloidea</v>
      </c>
      <c r="U900" t="str">
        <f>VLOOKUP(B900,[2]taxonomy1!$B:$U,14,FALSE)</f>
        <v xml:space="preserve"> Heligmonellidae</v>
      </c>
      <c r="V900" t="str">
        <f>VLOOKUP(B900,[2]taxonomy1!$B:$U,15,FALSE)</f>
        <v xml:space="preserve"> Nippostrongylinae</v>
      </c>
      <c r="W900" t="str">
        <f>VLOOKUP(B900,[2]taxonomy1!$B:$U,16,FALSE)</f>
        <v>Nippostrongylus.</v>
      </c>
    </row>
    <row r="901" spans="1:23" x14ac:dyDescent="0.3">
      <c r="A901" t="s">
        <v>1684</v>
      </c>
      <c r="B901" t="s">
        <v>1685</v>
      </c>
      <c r="C901">
        <v>67</v>
      </c>
      <c r="D901" t="s">
        <v>10</v>
      </c>
      <c r="E901">
        <v>2</v>
      </c>
      <c r="F901">
        <v>66</v>
      </c>
      <c r="G901">
        <v>2735</v>
      </c>
      <c r="H901" t="s">
        <v>11</v>
      </c>
      <c r="I901" t="s">
        <v>10</v>
      </c>
      <c r="J901">
        <f t="shared" si="14"/>
        <v>64</v>
      </c>
      <c r="K901" t="str">
        <f>VLOOKUP(B901,[2]taxonomy1!$B:$U,2,FALSE)</f>
        <v xml:space="preserve"> Nippostrongylus brasiliensis (Rat hookworm).</v>
      </c>
      <c r="L901" t="str">
        <f>VLOOKUP(B901,[2]taxonomy1!$B:$U,4,FALSE)</f>
        <v xml:space="preserve"> NCBI_TaxID=27835 {ECO:0000313|Proteomes:UP000038043, ECO:0000313|WBParaSite:NBR_0001705101-mRNA-1};</v>
      </c>
      <c r="M901" t="str">
        <f>VLOOKUP(B901,[2]taxonomy1!$B:$U,6,FALSE)</f>
        <v>Eukaryota</v>
      </c>
      <c r="N901" t="str">
        <f>VLOOKUP(B901,[2]taxonomy1!$B:$U,7,FALSE)</f>
        <v xml:space="preserve"> Metazoa</v>
      </c>
      <c r="O901" t="str">
        <f>VLOOKUP(B901,[2]taxonomy1!$B:$U,8,FALSE)</f>
        <v xml:space="preserve"> Ecdysozoa</v>
      </c>
      <c r="P901" t="str">
        <f>VLOOKUP(B901,[2]taxonomy1!$B:$U,9,FALSE)</f>
        <v xml:space="preserve"> Nematoda</v>
      </c>
      <c r="Q901" t="str">
        <f>VLOOKUP(B901,[2]taxonomy1!$B:$U,10,FALSE)</f>
        <v xml:space="preserve"> Chromadorea</v>
      </c>
      <c r="R901" t="str">
        <f>VLOOKUP(B901,[2]taxonomy1!$B:$U,11,FALSE)</f>
        <v xml:space="preserve"> Rhabditida</v>
      </c>
      <c r="S901" t="str">
        <f>VLOOKUP(B901,[2]taxonomy1!$B:$U,12,FALSE)</f>
        <v>Strongylida</v>
      </c>
      <c r="T901" t="str">
        <f>VLOOKUP(B901,[2]taxonomy1!$B:$U,13,FALSE)</f>
        <v xml:space="preserve"> Trichostrongyloidea</v>
      </c>
      <c r="U901" t="str">
        <f>VLOOKUP(B901,[2]taxonomy1!$B:$U,14,FALSE)</f>
        <v xml:space="preserve"> Heligmonellidae</v>
      </c>
      <c r="V901" t="str">
        <f>VLOOKUP(B901,[2]taxonomy1!$B:$U,15,FALSE)</f>
        <v xml:space="preserve"> Nippostrongylinae</v>
      </c>
      <c r="W901" t="str">
        <f>VLOOKUP(B901,[2]taxonomy1!$B:$U,16,FALSE)</f>
        <v>Nippostrongylus.</v>
      </c>
    </row>
    <row r="902" spans="1:23" x14ac:dyDescent="0.3">
      <c r="A902" t="s">
        <v>1686</v>
      </c>
      <c r="B902" t="s">
        <v>1687</v>
      </c>
      <c r="C902">
        <v>283</v>
      </c>
      <c r="D902" t="s">
        <v>10</v>
      </c>
      <c r="E902">
        <v>2</v>
      </c>
      <c r="F902">
        <v>276</v>
      </c>
      <c r="G902">
        <v>2735</v>
      </c>
      <c r="H902" t="s">
        <v>11</v>
      </c>
      <c r="I902" t="s">
        <v>10</v>
      </c>
      <c r="J902">
        <f t="shared" si="14"/>
        <v>274</v>
      </c>
      <c r="K902" t="str">
        <f>VLOOKUP(B902,[2]taxonomy1!$B:$U,2,FALSE)</f>
        <v xml:space="preserve"> Parastrongyloides trichosuri (Possum-specific nematode worm).</v>
      </c>
      <c r="L902" t="str">
        <f>VLOOKUP(B902,[2]taxonomy1!$B:$U,4,FALSE)</f>
        <v xml:space="preserve"> NCBI_TaxID=131310 {ECO:0000313|Proteomes:UP000038045, ECO:0000313|WBParaSite:PTRK_0001341300.1};</v>
      </c>
      <c r="M902" t="str">
        <f>VLOOKUP(B902,[2]taxonomy1!$B:$U,6,FALSE)</f>
        <v>Eukaryota</v>
      </c>
      <c r="N902" t="str">
        <f>VLOOKUP(B902,[2]taxonomy1!$B:$U,7,FALSE)</f>
        <v xml:space="preserve"> Metazoa</v>
      </c>
      <c r="O902" t="str">
        <f>VLOOKUP(B902,[2]taxonomy1!$B:$U,8,FALSE)</f>
        <v xml:space="preserve"> Ecdysozoa</v>
      </c>
      <c r="P902" t="str">
        <f>VLOOKUP(B902,[2]taxonomy1!$B:$U,9,FALSE)</f>
        <v xml:space="preserve"> Nematoda</v>
      </c>
      <c r="Q902" t="str">
        <f>VLOOKUP(B902,[2]taxonomy1!$B:$U,10,FALSE)</f>
        <v xml:space="preserve"> Chromadorea</v>
      </c>
      <c r="R902" t="str">
        <f>VLOOKUP(B902,[2]taxonomy1!$B:$U,11,FALSE)</f>
        <v xml:space="preserve"> Tylenchida</v>
      </c>
      <c r="S902" t="str">
        <f>VLOOKUP(B902,[2]taxonomy1!$B:$U,12,FALSE)</f>
        <v>Panagrolaimomorpha</v>
      </c>
      <c r="T902" t="str">
        <f>VLOOKUP(B902,[2]taxonomy1!$B:$U,13,FALSE)</f>
        <v xml:space="preserve"> Strongyloidoidea</v>
      </c>
      <c r="U902" t="str">
        <f>VLOOKUP(B902,[2]taxonomy1!$B:$U,14,FALSE)</f>
        <v xml:space="preserve"> Strongyloididae</v>
      </c>
      <c r="V902" t="str">
        <f>VLOOKUP(B902,[2]taxonomy1!$B:$U,15,FALSE)</f>
        <v>Parastrongyloides.</v>
      </c>
      <c r="W902">
        <f>VLOOKUP(B902,[2]taxonomy1!$B:$U,16,FALSE)</f>
        <v>0</v>
      </c>
    </row>
    <row r="903" spans="1:23" x14ac:dyDescent="0.3">
      <c r="A903" t="s">
        <v>1688</v>
      </c>
      <c r="B903" t="s">
        <v>1689</v>
      </c>
      <c r="C903">
        <v>283</v>
      </c>
      <c r="D903" t="s">
        <v>10</v>
      </c>
      <c r="E903">
        <v>2</v>
      </c>
      <c r="F903">
        <v>276</v>
      </c>
      <c r="G903">
        <v>2735</v>
      </c>
      <c r="H903" t="s">
        <v>11</v>
      </c>
      <c r="I903" t="s">
        <v>10</v>
      </c>
      <c r="J903">
        <f t="shared" si="14"/>
        <v>274</v>
      </c>
      <c r="K903" t="str">
        <f>VLOOKUP(B903,[2]taxonomy1!$B:$U,2,FALSE)</f>
        <v xml:space="preserve"> Parastrongyloides trichosuri (Possum-specific nematode worm).</v>
      </c>
      <c r="L903" t="str">
        <f>VLOOKUP(B903,[2]taxonomy1!$B:$U,4,FALSE)</f>
        <v xml:space="preserve"> NCBI_TaxID=131310 {ECO:0000313|Proteomes:UP000038045, ECO:0000313|WBParaSite:PTRK_0001618200.1};</v>
      </c>
      <c r="M903" t="str">
        <f>VLOOKUP(B903,[2]taxonomy1!$B:$U,6,FALSE)</f>
        <v>Eukaryota</v>
      </c>
      <c r="N903" t="str">
        <f>VLOOKUP(B903,[2]taxonomy1!$B:$U,7,FALSE)</f>
        <v xml:space="preserve"> Metazoa</v>
      </c>
      <c r="O903" t="str">
        <f>VLOOKUP(B903,[2]taxonomy1!$B:$U,8,FALSE)</f>
        <v xml:space="preserve"> Ecdysozoa</v>
      </c>
      <c r="P903" t="str">
        <f>VLOOKUP(B903,[2]taxonomy1!$B:$U,9,FALSE)</f>
        <v xml:space="preserve"> Nematoda</v>
      </c>
      <c r="Q903" t="str">
        <f>VLOOKUP(B903,[2]taxonomy1!$B:$U,10,FALSE)</f>
        <v xml:space="preserve"> Chromadorea</v>
      </c>
      <c r="R903" t="str">
        <f>VLOOKUP(B903,[2]taxonomy1!$B:$U,11,FALSE)</f>
        <v xml:space="preserve"> Tylenchida</v>
      </c>
      <c r="S903" t="str">
        <f>VLOOKUP(B903,[2]taxonomy1!$B:$U,12,FALSE)</f>
        <v>Panagrolaimomorpha</v>
      </c>
      <c r="T903" t="str">
        <f>VLOOKUP(B903,[2]taxonomy1!$B:$U,13,FALSE)</f>
        <v xml:space="preserve"> Strongyloidoidea</v>
      </c>
      <c r="U903" t="str">
        <f>VLOOKUP(B903,[2]taxonomy1!$B:$U,14,FALSE)</f>
        <v xml:space="preserve"> Strongyloididae</v>
      </c>
      <c r="V903" t="str">
        <f>VLOOKUP(B903,[2]taxonomy1!$B:$U,15,FALSE)</f>
        <v>Parastrongyloides.</v>
      </c>
      <c r="W903">
        <f>VLOOKUP(B903,[2]taxonomy1!$B:$U,16,FALSE)</f>
        <v>0</v>
      </c>
    </row>
    <row r="904" spans="1:23" x14ac:dyDescent="0.3">
      <c r="A904" t="s">
        <v>1690</v>
      </c>
      <c r="B904" t="s">
        <v>1691</v>
      </c>
      <c r="C904">
        <v>308</v>
      </c>
      <c r="D904" t="s">
        <v>10</v>
      </c>
      <c r="E904">
        <v>23</v>
      </c>
      <c r="F904">
        <v>302</v>
      </c>
      <c r="G904">
        <v>2735</v>
      </c>
      <c r="H904" t="s">
        <v>11</v>
      </c>
      <c r="I904" t="s">
        <v>10</v>
      </c>
      <c r="J904">
        <f t="shared" si="14"/>
        <v>279</v>
      </c>
      <c r="K904" t="str">
        <f>VLOOKUP(B904,[2]taxonomy1!$B:$U,2,FALSE)</f>
        <v xml:space="preserve"> Parastrongyloides trichosuri (Possum-specific nematode worm).</v>
      </c>
      <c r="L904" t="str">
        <f>VLOOKUP(B904,[2]taxonomy1!$B:$U,4,FALSE)</f>
        <v xml:space="preserve"> NCBI_TaxID=131310 {ECO:0000313|Proteomes:UP000038045, ECO:0000313|WBParaSite:PTRK_0001688600.1};</v>
      </c>
      <c r="M904" t="str">
        <f>VLOOKUP(B904,[2]taxonomy1!$B:$U,6,FALSE)</f>
        <v>Eukaryota</v>
      </c>
      <c r="N904" t="str">
        <f>VLOOKUP(B904,[2]taxonomy1!$B:$U,7,FALSE)</f>
        <v xml:space="preserve"> Metazoa</v>
      </c>
      <c r="O904" t="str">
        <f>VLOOKUP(B904,[2]taxonomy1!$B:$U,8,FALSE)</f>
        <v xml:space="preserve"> Ecdysozoa</v>
      </c>
      <c r="P904" t="str">
        <f>VLOOKUP(B904,[2]taxonomy1!$B:$U,9,FALSE)</f>
        <v xml:space="preserve"> Nematoda</v>
      </c>
      <c r="Q904" t="str">
        <f>VLOOKUP(B904,[2]taxonomy1!$B:$U,10,FALSE)</f>
        <v xml:space="preserve"> Chromadorea</v>
      </c>
      <c r="R904" t="str">
        <f>VLOOKUP(B904,[2]taxonomy1!$B:$U,11,FALSE)</f>
        <v xml:space="preserve"> Tylenchida</v>
      </c>
      <c r="S904" t="str">
        <f>VLOOKUP(B904,[2]taxonomy1!$B:$U,12,FALSE)</f>
        <v>Panagrolaimomorpha</v>
      </c>
      <c r="T904" t="str">
        <f>VLOOKUP(B904,[2]taxonomy1!$B:$U,13,FALSE)</f>
        <v xml:space="preserve"> Strongyloidoidea</v>
      </c>
      <c r="U904" t="str">
        <f>VLOOKUP(B904,[2]taxonomy1!$B:$U,14,FALSE)</f>
        <v xml:space="preserve"> Strongyloididae</v>
      </c>
      <c r="V904" t="str">
        <f>VLOOKUP(B904,[2]taxonomy1!$B:$U,15,FALSE)</f>
        <v>Parastrongyloides.</v>
      </c>
      <c r="W904">
        <f>VLOOKUP(B904,[2]taxonomy1!$B:$U,16,FALSE)</f>
        <v>0</v>
      </c>
    </row>
    <row r="905" spans="1:23" x14ac:dyDescent="0.3">
      <c r="A905" t="s">
        <v>1692</v>
      </c>
      <c r="B905" t="s">
        <v>1693</v>
      </c>
      <c r="C905">
        <v>258</v>
      </c>
      <c r="D905" t="s">
        <v>10</v>
      </c>
      <c r="E905">
        <v>2</v>
      </c>
      <c r="F905">
        <v>253</v>
      </c>
      <c r="G905">
        <v>2735</v>
      </c>
      <c r="H905" t="s">
        <v>11</v>
      </c>
      <c r="I905" t="s">
        <v>10</v>
      </c>
      <c r="J905">
        <f t="shared" si="14"/>
        <v>251</v>
      </c>
      <c r="K905" t="str">
        <f>VLOOKUP(B905,[2]taxonomy1!$B:$U,2,FALSE)</f>
        <v xml:space="preserve"> Syphacia muris.</v>
      </c>
      <c r="L905" t="str">
        <f>VLOOKUP(B905,[2]taxonomy1!$B:$U,4,FALSE)</f>
        <v xml:space="preserve"> NCBI_TaxID=451379 {ECO:0000313|Proteomes:UP000046393, ECO:0000313|WBParaSite:SMUV_0000325501-mRNA-1};</v>
      </c>
      <c r="M905" t="str">
        <f>VLOOKUP(B905,[2]taxonomy1!$B:$U,6,FALSE)</f>
        <v>Eukaryota</v>
      </c>
      <c r="N905" t="str">
        <f>VLOOKUP(B905,[2]taxonomy1!$B:$U,7,FALSE)</f>
        <v xml:space="preserve"> Metazoa</v>
      </c>
      <c r="O905" t="str">
        <f>VLOOKUP(B905,[2]taxonomy1!$B:$U,8,FALSE)</f>
        <v xml:space="preserve"> Ecdysozoa</v>
      </c>
      <c r="P905" t="str">
        <f>VLOOKUP(B905,[2]taxonomy1!$B:$U,9,FALSE)</f>
        <v xml:space="preserve"> Nematoda</v>
      </c>
      <c r="Q905" t="str">
        <f>VLOOKUP(B905,[2]taxonomy1!$B:$U,10,FALSE)</f>
        <v xml:space="preserve"> Chromadorea</v>
      </c>
      <c r="R905" t="str">
        <f>VLOOKUP(B905,[2]taxonomy1!$B:$U,11,FALSE)</f>
        <v xml:space="preserve"> Oxyurida</v>
      </c>
      <c r="S905" t="str">
        <f>VLOOKUP(B905,[2]taxonomy1!$B:$U,12,FALSE)</f>
        <v>Oxyuroidea</v>
      </c>
      <c r="T905" t="str">
        <f>VLOOKUP(B905,[2]taxonomy1!$B:$U,13,FALSE)</f>
        <v xml:space="preserve"> Oxyuridae</v>
      </c>
      <c r="U905" t="str">
        <f>VLOOKUP(B905,[2]taxonomy1!$B:$U,14,FALSE)</f>
        <v xml:space="preserve"> Syphacia.</v>
      </c>
      <c r="V905">
        <f>VLOOKUP(B905,[2]taxonomy1!$B:$U,15,FALSE)</f>
        <v>0</v>
      </c>
      <c r="W905">
        <f>VLOOKUP(B905,[2]taxonomy1!$B:$U,16,FALSE)</f>
        <v>0</v>
      </c>
    </row>
    <row r="906" spans="1:23" x14ac:dyDescent="0.3">
      <c r="A906" t="s">
        <v>1694</v>
      </c>
      <c r="B906" t="s">
        <v>1695</v>
      </c>
      <c r="C906">
        <v>321</v>
      </c>
      <c r="D906" t="s">
        <v>10</v>
      </c>
      <c r="E906">
        <v>33</v>
      </c>
      <c r="F906">
        <v>315</v>
      </c>
      <c r="G906">
        <v>2735</v>
      </c>
      <c r="H906" t="s">
        <v>11</v>
      </c>
      <c r="I906" t="s">
        <v>10</v>
      </c>
      <c r="J906">
        <f t="shared" si="14"/>
        <v>282</v>
      </c>
      <c r="K906" t="str">
        <f>VLOOKUP(B906,[2]taxonomy1!$B:$U,2,FALSE)</f>
        <v xml:space="preserve"> Syphacia muris.</v>
      </c>
      <c r="L906" t="str">
        <f>VLOOKUP(B906,[2]taxonomy1!$B:$U,4,FALSE)</f>
        <v xml:space="preserve"> NCBI_TaxID=451379 {ECO:0000313|Proteomes:UP000046393, ECO:0000313|WBParaSite:SMUV_0001067301-mRNA-1};</v>
      </c>
      <c r="M906" t="str">
        <f>VLOOKUP(B906,[2]taxonomy1!$B:$U,6,FALSE)</f>
        <v>Eukaryota</v>
      </c>
      <c r="N906" t="str">
        <f>VLOOKUP(B906,[2]taxonomy1!$B:$U,7,FALSE)</f>
        <v xml:space="preserve"> Metazoa</v>
      </c>
      <c r="O906" t="str">
        <f>VLOOKUP(B906,[2]taxonomy1!$B:$U,8,FALSE)</f>
        <v xml:space="preserve"> Ecdysozoa</v>
      </c>
      <c r="P906" t="str">
        <f>VLOOKUP(B906,[2]taxonomy1!$B:$U,9,FALSE)</f>
        <v xml:space="preserve"> Nematoda</v>
      </c>
      <c r="Q906" t="str">
        <f>VLOOKUP(B906,[2]taxonomy1!$B:$U,10,FALSE)</f>
        <v xml:space="preserve"> Chromadorea</v>
      </c>
      <c r="R906" t="str">
        <f>VLOOKUP(B906,[2]taxonomy1!$B:$U,11,FALSE)</f>
        <v xml:space="preserve"> Oxyurida</v>
      </c>
      <c r="S906" t="str">
        <f>VLOOKUP(B906,[2]taxonomy1!$B:$U,12,FALSE)</f>
        <v>Oxyuroidea</v>
      </c>
      <c r="T906" t="str">
        <f>VLOOKUP(B906,[2]taxonomy1!$B:$U,13,FALSE)</f>
        <v xml:space="preserve"> Oxyuridae</v>
      </c>
      <c r="U906" t="str">
        <f>VLOOKUP(B906,[2]taxonomy1!$B:$U,14,FALSE)</f>
        <v xml:space="preserve"> Syphacia.</v>
      </c>
      <c r="V906">
        <f>VLOOKUP(B906,[2]taxonomy1!$B:$U,15,FALSE)</f>
        <v>0</v>
      </c>
      <c r="W906">
        <f>VLOOKUP(B906,[2]taxonomy1!$B:$U,16,FALSE)</f>
        <v>0</v>
      </c>
    </row>
    <row r="907" spans="1:23" x14ac:dyDescent="0.3">
      <c r="A907" t="s">
        <v>1696</v>
      </c>
      <c r="B907" t="s">
        <v>1697</v>
      </c>
      <c r="C907">
        <v>308</v>
      </c>
      <c r="D907" t="s">
        <v>10</v>
      </c>
      <c r="E907">
        <v>23</v>
      </c>
      <c r="F907">
        <v>302</v>
      </c>
      <c r="G907">
        <v>2735</v>
      </c>
      <c r="H907" t="s">
        <v>11</v>
      </c>
      <c r="I907" t="s">
        <v>10</v>
      </c>
      <c r="J907">
        <f t="shared" si="14"/>
        <v>279</v>
      </c>
      <c r="K907" t="str">
        <f>VLOOKUP(B907,[2]taxonomy1!$B:$U,2,FALSE)</f>
        <v xml:space="preserve"> Strongyloides papillosus (Intestinal threadworm).</v>
      </c>
      <c r="L907" t="str">
        <f>VLOOKUP(B907,[2]taxonomy1!$B:$U,4,FALSE)</f>
        <v xml:space="preserve"> NCBI_TaxID=174720 {ECO:0000313|Proteomes:UP000046392, ECO:0000313|WBParaSite:SPAL_0000116600.1};</v>
      </c>
      <c r="M907" t="str">
        <f>VLOOKUP(B907,[2]taxonomy1!$B:$U,6,FALSE)</f>
        <v>Eukaryota</v>
      </c>
      <c r="N907" t="str">
        <f>VLOOKUP(B907,[2]taxonomy1!$B:$U,7,FALSE)</f>
        <v xml:space="preserve"> Metazoa</v>
      </c>
      <c r="O907" t="str">
        <f>VLOOKUP(B907,[2]taxonomy1!$B:$U,8,FALSE)</f>
        <v xml:space="preserve"> Ecdysozoa</v>
      </c>
      <c r="P907" t="str">
        <f>VLOOKUP(B907,[2]taxonomy1!$B:$U,9,FALSE)</f>
        <v xml:space="preserve"> Nematoda</v>
      </c>
      <c r="Q907" t="str">
        <f>VLOOKUP(B907,[2]taxonomy1!$B:$U,10,FALSE)</f>
        <v xml:space="preserve"> Chromadorea</v>
      </c>
      <c r="R907" t="str">
        <f>VLOOKUP(B907,[2]taxonomy1!$B:$U,11,FALSE)</f>
        <v xml:space="preserve"> Tylenchida</v>
      </c>
      <c r="S907" t="str">
        <f>VLOOKUP(B907,[2]taxonomy1!$B:$U,12,FALSE)</f>
        <v>Panagrolaimomorpha</v>
      </c>
      <c r="T907" t="str">
        <f>VLOOKUP(B907,[2]taxonomy1!$B:$U,13,FALSE)</f>
        <v xml:space="preserve"> Strongyloidoidea</v>
      </c>
      <c r="U907" t="str">
        <f>VLOOKUP(B907,[2]taxonomy1!$B:$U,14,FALSE)</f>
        <v xml:space="preserve"> Strongyloididae</v>
      </c>
      <c r="V907" t="str">
        <f>VLOOKUP(B907,[2]taxonomy1!$B:$U,15,FALSE)</f>
        <v xml:space="preserve"> Strongyloides.</v>
      </c>
      <c r="W907">
        <f>VLOOKUP(B907,[2]taxonomy1!$B:$U,16,FALSE)</f>
        <v>0</v>
      </c>
    </row>
    <row r="908" spans="1:23" x14ac:dyDescent="0.3">
      <c r="A908" t="s">
        <v>1698</v>
      </c>
      <c r="B908" t="s">
        <v>1699</v>
      </c>
      <c r="C908">
        <v>283</v>
      </c>
      <c r="D908" t="s">
        <v>10</v>
      </c>
      <c r="E908">
        <v>2</v>
      </c>
      <c r="F908">
        <v>276</v>
      </c>
      <c r="G908">
        <v>2735</v>
      </c>
      <c r="H908" t="s">
        <v>11</v>
      </c>
      <c r="I908" t="s">
        <v>10</v>
      </c>
      <c r="J908">
        <f t="shared" si="14"/>
        <v>274</v>
      </c>
      <c r="K908" t="str">
        <f>VLOOKUP(B908,[2]taxonomy1!$B:$U,2,FALSE)</f>
        <v xml:space="preserve"> Strongyloides papillosus (Intestinal threadworm).</v>
      </c>
      <c r="L908" t="str">
        <f>VLOOKUP(B908,[2]taxonomy1!$B:$U,4,FALSE)</f>
        <v xml:space="preserve"> NCBI_TaxID=174720 {ECO:0000313|Proteomes:UP000046392, ECO:0000313|WBParaSite:SPAL_0000510000.1};</v>
      </c>
      <c r="M908" t="str">
        <f>VLOOKUP(B908,[2]taxonomy1!$B:$U,6,FALSE)</f>
        <v>Eukaryota</v>
      </c>
      <c r="N908" t="str">
        <f>VLOOKUP(B908,[2]taxonomy1!$B:$U,7,FALSE)</f>
        <v xml:space="preserve"> Metazoa</v>
      </c>
      <c r="O908" t="str">
        <f>VLOOKUP(B908,[2]taxonomy1!$B:$U,8,FALSE)</f>
        <v xml:space="preserve"> Ecdysozoa</v>
      </c>
      <c r="P908" t="str">
        <f>VLOOKUP(B908,[2]taxonomy1!$B:$U,9,FALSE)</f>
        <v xml:space="preserve"> Nematoda</v>
      </c>
      <c r="Q908" t="str">
        <f>VLOOKUP(B908,[2]taxonomy1!$B:$U,10,FALSE)</f>
        <v xml:space="preserve"> Chromadorea</v>
      </c>
      <c r="R908" t="str">
        <f>VLOOKUP(B908,[2]taxonomy1!$B:$U,11,FALSE)</f>
        <v xml:space="preserve"> Tylenchida</v>
      </c>
      <c r="S908" t="str">
        <f>VLOOKUP(B908,[2]taxonomy1!$B:$U,12,FALSE)</f>
        <v>Panagrolaimomorpha</v>
      </c>
      <c r="T908" t="str">
        <f>VLOOKUP(B908,[2]taxonomy1!$B:$U,13,FALSE)</f>
        <v xml:space="preserve"> Strongyloidoidea</v>
      </c>
      <c r="U908" t="str">
        <f>VLOOKUP(B908,[2]taxonomy1!$B:$U,14,FALSE)</f>
        <v xml:space="preserve"> Strongyloididae</v>
      </c>
      <c r="V908" t="str">
        <f>VLOOKUP(B908,[2]taxonomy1!$B:$U,15,FALSE)</f>
        <v xml:space="preserve"> Strongyloides.</v>
      </c>
      <c r="W908">
        <f>VLOOKUP(B908,[2]taxonomy1!$B:$U,16,FALSE)</f>
        <v>0</v>
      </c>
    </row>
    <row r="909" spans="1:23" x14ac:dyDescent="0.3">
      <c r="A909" t="s">
        <v>1700</v>
      </c>
      <c r="B909" t="s">
        <v>1701</v>
      </c>
      <c r="C909">
        <v>283</v>
      </c>
      <c r="D909" t="s">
        <v>10</v>
      </c>
      <c r="E909">
        <v>3</v>
      </c>
      <c r="F909">
        <v>276</v>
      </c>
      <c r="G909">
        <v>2735</v>
      </c>
      <c r="H909" t="s">
        <v>11</v>
      </c>
      <c r="I909" t="s">
        <v>10</v>
      </c>
      <c r="J909">
        <f t="shared" si="14"/>
        <v>273</v>
      </c>
      <c r="K909" t="str">
        <f>VLOOKUP(B909,[2]taxonomy1!$B:$U,2,FALSE)</f>
        <v xml:space="preserve"> Strongyloides papillosus (Intestinal threadworm).</v>
      </c>
      <c r="L909" t="str">
        <f>VLOOKUP(B909,[2]taxonomy1!$B:$U,4,FALSE)</f>
        <v xml:space="preserve"> NCBI_TaxID=174720 {ECO:0000313|Proteomes:UP000046392, ECO:0000313|WBParaSite:SPAL_0001710500.1};</v>
      </c>
      <c r="M909" t="str">
        <f>VLOOKUP(B909,[2]taxonomy1!$B:$U,6,FALSE)</f>
        <v>Eukaryota</v>
      </c>
      <c r="N909" t="str">
        <f>VLOOKUP(B909,[2]taxonomy1!$B:$U,7,FALSE)</f>
        <v xml:space="preserve"> Metazoa</v>
      </c>
      <c r="O909" t="str">
        <f>VLOOKUP(B909,[2]taxonomy1!$B:$U,8,FALSE)</f>
        <v xml:space="preserve"> Ecdysozoa</v>
      </c>
      <c r="P909" t="str">
        <f>VLOOKUP(B909,[2]taxonomy1!$B:$U,9,FALSE)</f>
        <v xml:space="preserve"> Nematoda</v>
      </c>
      <c r="Q909" t="str">
        <f>VLOOKUP(B909,[2]taxonomy1!$B:$U,10,FALSE)</f>
        <v xml:space="preserve"> Chromadorea</v>
      </c>
      <c r="R909" t="str">
        <f>VLOOKUP(B909,[2]taxonomy1!$B:$U,11,FALSE)</f>
        <v xml:space="preserve"> Tylenchida</v>
      </c>
      <c r="S909" t="str">
        <f>VLOOKUP(B909,[2]taxonomy1!$B:$U,12,FALSE)</f>
        <v>Panagrolaimomorpha</v>
      </c>
      <c r="T909" t="str">
        <f>VLOOKUP(B909,[2]taxonomy1!$B:$U,13,FALSE)</f>
        <v xml:space="preserve"> Strongyloidoidea</v>
      </c>
      <c r="U909" t="str">
        <f>VLOOKUP(B909,[2]taxonomy1!$B:$U,14,FALSE)</f>
        <v xml:space="preserve"> Strongyloididae</v>
      </c>
      <c r="V909" t="str">
        <f>VLOOKUP(B909,[2]taxonomy1!$B:$U,15,FALSE)</f>
        <v xml:space="preserve"> Strongyloides.</v>
      </c>
      <c r="W909">
        <f>VLOOKUP(B909,[2]taxonomy1!$B:$U,16,FALSE)</f>
        <v>0</v>
      </c>
    </row>
    <row r="910" spans="1:23" x14ac:dyDescent="0.3">
      <c r="A910" t="s">
        <v>1702</v>
      </c>
      <c r="B910" t="s">
        <v>1703</v>
      </c>
      <c r="C910">
        <v>284</v>
      </c>
      <c r="D910" t="s">
        <v>10</v>
      </c>
      <c r="E910">
        <v>3</v>
      </c>
      <c r="F910">
        <v>275</v>
      </c>
      <c r="G910">
        <v>2735</v>
      </c>
      <c r="H910" t="s">
        <v>11</v>
      </c>
      <c r="I910" t="s">
        <v>10</v>
      </c>
      <c r="J910">
        <f t="shared" si="14"/>
        <v>272</v>
      </c>
      <c r="K910" t="str">
        <f>VLOOKUP(B910,[2]taxonomy1!$B:$U,2,FALSE)</f>
        <v xml:space="preserve"> Thelazia callipaeda (Oriental eyeworm) (Parasitic nematode).</v>
      </c>
      <c r="L910" t="str">
        <f>VLOOKUP(B910,[2]taxonomy1!$B:$U,4,FALSE)</f>
        <v xml:space="preserve"> NCBI_TaxID=103827 {ECO:0000313|Proteomes:UP000046394, ECO:0000313|WBParaSite:TCLT_0000420401-mRNA-1};</v>
      </c>
      <c r="M910" t="str">
        <f>VLOOKUP(B910,[2]taxonomy1!$B:$U,6,FALSE)</f>
        <v>Eukaryota</v>
      </c>
      <c r="N910" t="str">
        <f>VLOOKUP(B910,[2]taxonomy1!$B:$U,7,FALSE)</f>
        <v xml:space="preserve"> Metazoa</v>
      </c>
      <c r="O910" t="str">
        <f>VLOOKUP(B910,[2]taxonomy1!$B:$U,8,FALSE)</f>
        <v xml:space="preserve"> Ecdysozoa</v>
      </c>
      <c r="P910" t="str">
        <f>VLOOKUP(B910,[2]taxonomy1!$B:$U,9,FALSE)</f>
        <v xml:space="preserve"> Nematoda</v>
      </c>
      <c r="Q910" t="str">
        <f>VLOOKUP(B910,[2]taxonomy1!$B:$U,10,FALSE)</f>
        <v xml:space="preserve"> Chromadorea</v>
      </c>
      <c r="R910" t="str">
        <f>VLOOKUP(B910,[2]taxonomy1!$B:$U,11,FALSE)</f>
        <v xml:space="preserve"> Spirurida</v>
      </c>
      <c r="S910" t="str">
        <f>VLOOKUP(B910,[2]taxonomy1!$B:$U,12,FALSE)</f>
        <v>Spiruromorpha</v>
      </c>
      <c r="T910" t="str">
        <f>VLOOKUP(B910,[2]taxonomy1!$B:$U,13,FALSE)</f>
        <v xml:space="preserve"> Thelazioidea</v>
      </c>
      <c r="U910" t="str">
        <f>VLOOKUP(B910,[2]taxonomy1!$B:$U,14,FALSE)</f>
        <v xml:space="preserve"> Thelaziidae</v>
      </c>
      <c r="V910" t="str">
        <f>VLOOKUP(B910,[2]taxonomy1!$B:$U,15,FALSE)</f>
        <v xml:space="preserve"> Thelazia.</v>
      </c>
      <c r="W910">
        <f>VLOOKUP(B910,[2]taxonomy1!$B:$U,16,FALSE)</f>
        <v>0</v>
      </c>
    </row>
    <row r="911" spans="1:23" x14ac:dyDescent="0.3">
      <c r="A911" t="s">
        <v>1704</v>
      </c>
      <c r="B911" t="s">
        <v>1705</v>
      </c>
      <c r="C911">
        <v>326</v>
      </c>
      <c r="D911" t="s">
        <v>10</v>
      </c>
      <c r="E911">
        <v>40</v>
      </c>
      <c r="F911">
        <v>320</v>
      </c>
      <c r="G911">
        <v>2735</v>
      </c>
      <c r="H911" t="s">
        <v>11</v>
      </c>
      <c r="I911" t="s">
        <v>10</v>
      </c>
      <c r="J911">
        <f t="shared" si="14"/>
        <v>280</v>
      </c>
      <c r="K911" t="str">
        <f>VLOOKUP(B911,[2]taxonomy1!$B:$U,2,FALSE)</f>
        <v xml:space="preserve"> Thelazia callipaeda (Oriental eyeworm) (Parasitic nematode).</v>
      </c>
      <c r="L911" t="str">
        <f>VLOOKUP(B911,[2]taxonomy1!$B:$U,4,FALSE)</f>
        <v xml:space="preserve"> NCBI_TaxID=103827 {ECO:0000313|Proteomes:UP000046394, ECO:0000313|WBParaSite:TCLT_0000716901-mRNA-1};</v>
      </c>
      <c r="M911" t="str">
        <f>VLOOKUP(B911,[2]taxonomy1!$B:$U,6,FALSE)</f>
        <v>Eukaryota</v>
      </c>
      <c r="N911" t="str">
        <f>VLOOKUP(B911,[2]taxonomy1!$B:$U,7,FALSE)</f>
        <v xml:space="preserve"> Metazoa</v>
      </c>
      <c r="O911" t="str">
        <f>VLOOKUP(B911,[2]taxonomy1!$B:$U,8,FALSE)</f>
        <v xml:space="preserve"> Ecdysozoa</v>
      </c>
      <c r="P911" t="str">
        <f>VLOOKUP(B911,[2]taxonomy1!$B:$U,9,FALSE)</f>
        <v xml:space="preserve"> Nematoda</v>
      </c>
      <c r="Q911" t="str">
        <f>VLOOKUP(B911,[2]taxonomy1!$B:$U,10,FALSE)</f>
        <v xml:space="preserve"> Chromadorea</v>
      </c>
      <c r="R911" t="str">
        <f>VLOOKUP(B911,[2]taxonomy1!$B:$U,11,FALSE)</f>
        <v xml:space="preserve"> Spirurida</v>
      </c>
      <c r="S911" t="str">
        <f>VLOOKUP(B911,[2]taxonomy1!$B:$U,12,FALSE)</f>
        <v>Spiruromorpha</v>
      </c>
      <c r="T911" t="str">
        <f>VLOOKUP(B911,[2]taxonomy1!$B:$U,13,FALSE)</f>
        <v xml:space="preserve"> Thelazioidea</v>
      </c>
      <c r="U911" t="str">
        <f>VLOOKUP(B911,[2]taxonomy1!$B:$U,14,FALSE)</f>
        <v xml:space="preserve"> Thelaziidae</v>
      </c>
      <c r="V911" t="str">
        <f>VLOOKUP(B911,[2]taxonomy1!$B:$U,15,FALSE)</f>
        <v xml:space="preserve"> Thelazia.</v>
      </c>
      <c r="W911">
        <f>VLOOKUP(B911,[2]taxonomy1!$B:$U,16,FALSE)</f>
        <v>0</v>
      </c>
    </row>
    <row r="912" spans="1:23" x14ac:dyDescent="0.3">
      <c r="A912" t="s">
        <v>1706</v>
      </c>
      <c r="B912" t="s">
        <v>1707</v>
      </c>
      <c r="C912">
        <v>504</v>
      </c>
      <c r="D912" t="s">
        <v>10</v>
      </c>
      <c r="E912">
        <v>210</v>
      </c>
      <c r="F912">
        <v>483</v>
      </c>
      <c r="G912">
        <v>2735</v>
      </c>
      <c r="H912" t="s">
        <v>11</v>
      </c>
      <c r="I912" t="s">
        <v>10</v>
      </c>
      <c r="J912">
        <f t="shared" si="14"/>
        <v>273</v>
      </c>
      <c r="K912" t="str">
        <f>VLOOKUP(B912,[2]taxonomy1!$B:$U,2,FALSE)</f>
        <v xml:space="preserve"> Trichuris muris (Mouse whipworm).</v>
      </c>
      <c r="L912" t="str">
        <f>VLOOKUP(B912,[2]taxonomy1!$B:$U,4,FALSE)</f>
        <v xml:space="preserve"> NCBI_TaxID=70415 {ECO:0000313|Proteomes:UP000046395, ECO:0000313|WBParaSite:TMUE_s0101003900};</v>
      </c>
      <c r="M912" t="str">
        <f>VLOOKUP(B912,[2]taxonomy1!$B:$U,6,FALSE)</f>
        <v>Eukaryota</v>
      </c>
      <c r="N912" t="str">
        <f>VLOOKUP(B912,[2]taxonomy1!$B:$U,7,FALSE)</f>
        <v xml:space="preserve"> Metazoa</v>
      </c>
      <c r="O912" t="str">
        <f>VLOOKUP(B912,[2]taxonomy1!$B:$U,8,FALSE)</f>
        <v xml:space="preserve"> Ecdysozoa</v>
      </c>
      <c r="P912" t="str">
        <f>VLOOKUP(B912,[2]taxonomy1!$B:$U,9,FALSE)</f>
        <v xml:space="preserve"> Nematoda</v>
      </c>
      <c r="Q912" t="str">
        <f>VLOOKUP(B912,[2]taxonomy1!$B:$U,10,FALSE)</f>
        <v xml:space="preserve"> Enoplea</v>
      </c>
      <c r="R912" t="str">
        <f>VLOOKUP(B912,[2]taxonomy1!$B:$U,11,FALSE)</f>
        <v xml:space="preserve"> Dorylaimia</v>
      </c>
      <c r="S912" t="str">
        <f>VLOOKUP(B912,[2]taxonomy1!$B:$U,12,FALSE)</f>
        <v>Trichinellida</v>
      </c>
      <c r="T912" t="str">
        <f>VLOOKUP(B912,[2]taxonomy1!$B:$U,13,FALSE)</f>
        <v xml:space="preserve"> Trichuridae</v>
      </c>
      <c r="U912" t="str">
        <f>VLOOKUP(B912,[2]taxonomy1!$B:$U,14,FALSE)</f>
        <v xml:space="preserve"> Trichuris.</v>
      </c>
      <c r="V912">
        <f>VLOOKUP(B912,[2]taxonomy1!$B:$U,15,FALSE)</f>
        <v>0</v>
      </c>
      <c r="W912">
        <f>VLOOKUP(B912,[2]taxonomy1!$B:$U,16,FALSE)</f>
        <v>0</v>
      </c>
    </row>
    <row r="913" spans="1:23" x14ac:dyDescent="0.3">
      <c r="A913" t="s">
        <v>1708</v>
      </c>
      <c r="B913" t="s">
        <v>1709</v>
      </c>
      <c r="C913">
        <v>315</v>
      </c>
      <c r="D913" t="s">
        <v>10</v>
      </c>
      <c r="E913">
        <v>31</v>
      </c>
      <c r="F913">
        <v>308</v>
      </c>
      <c r="G913">
        <v>2735</v>
      </c>
      <c r="H913" t="s">
        <v>11</v>
      </c>
      <c r="I913" t="s">
        <v>10</v>
      </c>
      <c r="J913">
        <f t="shared" si="14"/>
        <v>277</v>
      </c>
      <c r="K913" t="str">
        <f>VLOOKUP(B913,[2]taxonomy1!$B:$U,2,FALSE)</f>
        <v xml:space="preserve"> Trichuris muris (Mouse whipworm).</v>
      </c>
      <c r="L913" t="str">
        <f>VLOOKUP(B913,[2]taxonomy1!$B:$U,4,FALSE)</f>
        <v xml:space="preserve"> NCBI_TaxID=70415 {ECO:0000313|Proteomes:UP000046395, ECO:0000313|WBParaSite:TMUE_s0250001000};</v>
      </c>
      <c r="M913" t="str">
        <f>VLOOKUP(B913,[2]taxonomy1!$B:$U,6,FALSE)</f>
        <v>Eukaryota</v>
      </c>
      <c r="N913" t="str">
        <f>VLOOKUP(B913,[2]taxonomy1!$B:$U,7,FALSE)</f>
        <v xml:space="preserve"> Metazoa</v>
      </c>
      <c r="O913" t="str">
        <f>VLOOKUP(B913,[2]taxonomy1!$B:$U,8,FALSE)</f>
        <v xml:space="preserve"> Ecdysozoa</v>
      </c>
      <c r="P913" t="str">
        <f>VLOOKUP(B913,[2]taxonomy1!$B:$U,9,FALSE)</f>
        <v xml:space="preserve"> Nematoda</v>
      </c>
      <c r="Q913" t="str">
        <f>VLOOKUP(B913,[2]taxonomy1!$B:$U,10,FALSE)</f>
        <v xml:space="preserve"> Enoplea</v>
      </c>
      <c r="R913" t="str">
        <f>VLOOKUP(B913,[2]taxonomy1!$B:$U,11,FALSE)</f>
        <v xml:space="preserve"> Dorylaimia</v>
      </c>
      <c r="S913" t="str">
        <f>VLOOKUP(B913,[2]taxonomy1!$B:$U,12,FALSE)</f>
        <v>Trichinellida</v>
      </c>
      <c r="T913" t="str">
        <f>VLOOKUP(B913,[2]taxonomy1!$B:$U,13,FALSE)</f>
        <v xml:space="preserve"> Trichuridae</v>
      </c>
      <c r="U913" t="str">
        <f>VLOOKUP(B913,[2]taxonomy1!$B:$U,14,FALSE)</f>
        <v xml:space="preserve"> Trichuris.</v>
      </c>
      <c r="V913">
        <f>VLOOKUP(B913,[2]taxonomy1!$B:$U,15,FALSE)</f>
        <v>0</v>
      </c>
      <c r="W913">
        <f>VLOOKUP(B913,[2]taxonomy1!$B:$U,16,FALSE)</f>
        <v>0</v>
      </c>
    </row>
    <row r="914" spans="1:23" x14ac:dyDescent="0.3">
      <c r="A914" t="s">
        <v>1710</v>
      </c>
      <c r="B914" t="s">
        <v>1711</v>
      </c>
      <c r="C914">
        <v>209</v>
      </c>
      <c r="D914" t="s">
        <v>10</v>
      </c>
      <c r="E914">
        <v>5</v>
      </c>
      <c r="F914">
        <v>202</v>
      </c>
      <c r="G914">
        <v>2735</v>
      </c>
      <c r="H914" t="s">
        <v>11</v>
      </c>
      <c r="I914" t="s">
        <v>10</v>
      </c>
      <c r="J914">
        <f t="shared" si="14"/>
        <v>197</v>
      </c>
      <c r="K914" t="str">
        <f>VLOOKUP(B914,[2]taxonomy1!$B:$U,2,FALSE)</f>
        <v xml:space="preserve"> Oryza sativa subsp. japonica (Rice).</v>
      </c>
      <c r="L914" t="str">
        <f>VLOOKUP(B914,[2]taxonomy1!$B:$U,4,FALSE)</f>
        <v xml:space="preserve"> NCBI_TaxID=39947 {ECO:0000313|EMBL:BAS74025.1, ECO:0000313|Proteomes:UP000059680};</v>
      </c>
      <c r="M914" t="str">
        <f>VLOOKUP(B914,[2]taxonomy1!$B:$U,6,FALSE)</f>
        <v>Eukaryota</v>
      </c>
      <c r="N914" t="str">
        <f>VLOOKUP(B914,[2]taxonomy1!$B:$U,7,FALSE)</f>
        <v xml:space="preserve"> Viridiplantae</v>
      </c>
      <c r="O914" t="str">
        <f>VLOOKUP(B914,[2]taxonomy1!$B:$U,8,FALSE)</f>
        <v xml:space="preserve"> Streptophyta</v>
      </c>
      <c r="P914" t="str">
        <f>VLOOKUP(B914,[2]taxonomy1!$B:$U,9,FALSE)</f>
        <v xml:space="preserve"> Embryophyta</v>
      </c>
      <c r="Q914" t="str">
        <f>VLOOKUP(B914,[2]taxonomy1!$B:$U,10,FALSE)</f>
        <v xml:space="preserve"> Tracheophyta</v>
      </c>
      <c r="R914" t="str">
        <f>VLOOKUP(B914,[2]taxonomy1!$B:$U,11,FALSE)</f>
        <v>Spermatophyta</v>
      </c>
      <c r="S914" t="str">
        <f>VLOOKUP(B914,[2]taxonomy1!$B:$U,12,FALSE)</f>
        <v xml:space="preserve"> Magnoliophyta</v>
      </c>
      <c r="T914" t="str">
        <f>VLOOKUP(B914,[2]taxonomy1!$B:$U,13,FALSE)</f>
        <v xml:space="preserve"> Liliopsida</v>
      </c>
      <c r="U914" t="str">
        <f>VLOOKUP(B914,[2]taxonomy1!$B:$U,14,FALSE)</f>
        <v xml:space="preserve"> Poales</v>
      </c>
      <c r="V914" t="str">
        <f>VLOOKUP(B914,[2]taxonomy1!$B:$U,15,FALSE)</f>
        <v xml:space="preserve"> Poaceae</v>
      </c>
      <c r="W914" t="str">
        <f>VLOOKUP(B914,[2]taxonomy1!$B:$U,16,FALSE)</f>
        <v xml:space="preserve"> BOP clade</v>
      </c>
    </row>
    <row r="915" spans="1:23" x14ac:dyDescent="0.3">
      <c r="A915" t="s">
        <v>1712</v>
      </c>
      <c r="B915" t="s">
        <v>1713</v>
      </c>
      <c r="C915">
        <v>282</v>
      </c>
      <c r="D915" t="s">
        <v>10</v>
      </c>
      <c r="E915">
        <v>2</v>
      </c>
      <c r="F915">
        <v>276</v>
      </c>
      <c r="G915">
        <v>2735</v>
      </c>
      <c r="H915" t="s">
        <v>11</v>
      </c>
      <c r="I915" t="s">
        <v>10</v>
      </c>
      <c r="J915">
        <f t="shared" si="14"/>
        <v>274</v>
      </c>
      <c r="K915" t="str">
        <f>VLOOKUP(B915,[2]taxonomy1!$B:$U,2,FALSE)</f>
        <v xml:space="preserve"> Plasmopara halstedii.</v>
      </c>
      <c r="L915" t="str">
        <f>VLOOKUP(B915,[2]taxonomy1!$B:$U,4,FALSE)</f>
        <v xml:space="preserve"> NCBI_TaxID=4781 {ECO:0000313|EMBL:CEG48891.1, ECO:0000313|Proteomes:UP000054928};</v>
      </c>
      <c r="M915" t="str">
        <f>VLOOKUP(B915,[2]taxonomy1!$B:$U,6,FALSE)</f>
        <v>Eukaryota</v>
      </c>
      <c r="N915" t="str">
        <f>VLOOKUP(B915,[2]taxonomy1!$B:$U,7,FALSE)</f>
        <v xml:space="preserve"> Stramenopiles</v>
      </c>
      <c r="O915" t="str">
        <f>VLOOKUP(B915,[2]taxonomy1!$B:$U,8,FALSE)</f>
        <v xml:space="preserve"> Oomycetes</v>
      </c>
      <c r="P915" t="str">
        <f>VLOOKUP(B915,[2]taxonomy1!$B:$U,9,FALSE)</f>
        <v xml:space="preserve"> Peronosporales</v>
      </c>
      <c r="Q915" t="str">
        <f>VLOOKUP(B915,[2]taxonomy1!$B:$U,10,FALSE)</f>
        <v xml:space="preserve"> Peronosporaceae</v>
      </c>
      <c r="R915" t="str">
        <f>VLOOKUP(B915,[2]taxonomy1!$B:$U,11,FALSE)</f>
        <v>Plasmopara.</v>
      </c>
      <c r="S915">
        <f>VLOOKUP(B915,[2]taxonomy1!$B:$U,12,FALSE)</f>
        <v>0</v>
      </c>
      <c r="T915">
        <f>VLOOKUP(B915,[2]taxonomy1!$B:$U,13,FALSE)</f>
        <v>0</v>
      </c>
      <c r="U915">
        <f>VLOOKUP(B915,[2]taxonomy1!$B:$U,14,FALSE)</f>
        <v>0</v>
      </c>
      <c r="V915">
        <f>VLOOKUP(B915,[2]taxonomy1!$B:$U,15,FALSE)</f>
        <v>0</v>
      </c>
      <c r="W915">
        <f>VLOOKUP(B915,[2]taxonomy1!$B:$U,16,FALSE)</f>
        <v>0</v>
      </c>
    </row>
    <row r="916" spans="1:23" x14ac:dyDescent="0.3">
      <c r="A916" t="s">
        <v>1714</v>
      </c>
      <c r="B916" t="s">
        <v>1715</v>
      </c>
      <c r="C916">
        <v>356</v>
      </c>
      <c r="D916" t="s">
        <v>10</v>
      </c>
      <c r="E916">
        <v>41</v>
      </c>
      <c r="F916">
        <v>327</v>
      </c>
      <c r="G916">
        <v>2735</v>
      </c>
      <c r="H916" t="s">
        <v>11</v>
      </c>
      <c r="I916" t="s">
        <v>10</v>
      </c>
      <c r="J916">
        <f t="shared" si="14"/>
        <v>286</v>
      </c>
      <c r="K916" t="str">
        <f>VLOOKUP(B916,[2]taxonomy1!$B:$U,2,FALSE)</f>
        <v xml:space="preserve"> Neonectria ditissima.</v>
      </c>
      <c r="L916" t="str">
        <f>VLOOKUP(B916,[2]taxonomy1!$B:$U,4,FALSE)</f>
        <v xml:space="preserve"> NCBI_TaxID=78410 {ECO:0000313|EMBL:KPM33908.1, ECO:0000313|Proteomes:UP000050424};</v>
      </c>
      <c r="M916" t="str">
        <f>VLOOKUP(B916,[2]taxonomy1!$B:$U,6,FALSE)</f>
        <v>Eukaryota</v>
      </c>
      <c r="N916" t="str">
        <f>VLOOKUP(B916,[2]taxonomy1!$B:$U,7,FALSE)</f>
        <v xml:space="preserve"> Fungi</v>
      </c>
      <c r="O916" t="str">
        <f>VLOOKUP(B916,[2]taxonomy1!$B:$U,8,FALSE)</f>
        <v xml:space="preserve"> Dikarya</v>
      </c>
      <c r="P916" t="str">
        <f>VLOOKUP(B916,[2]taxonomy1!$B:$U,9,FALSE)</f>
        <v xml:space="preserve"> Ascomycota</v>
      </c>
      <c r="Q916" t="str">
        <f>VLOOKUP(B916,[2]taxonomy1!$B:$U,10,FALSE)</f>
        <v xml:space="preserve"> Pezizomycotina</v>
      </c>
      <c r="R916" t="str">
        <f>VLOOKUP(B916,[2]taxonomy1!$B:$U,11,FALSE)</f>
        <v>Sordariomycetes</v>
      </c>
      <c r="S916" t="str">
        <f>VLOOKUP(B916,[2]taxonomy1!$B:$U,12,FALSE)</f>
        <v xml:space="preserve"> Hypocreomycetidae</v>
      </c>
      <c r="T916" t="str">
        <f>VLOOKUP(B916,[2]taxonomy1!$B:$U,13,FALSE)</f>
        <v xml:space="preserve"> Hypocreales</v>
      </c>
      <c r="U916" t="str">
        <f>VLOOKUP(B916,[2]taxonomy1!$B:$U,14,FALSE)</f>
        <v xml:space="preserve"> Nectriaceae</v>
      </c>
      <c r="V916" t="str">
        <f>VLOOKUP(B916,[2]taxonomy1!$B:$U,15,FALSE)</f>
        <v>Neonectria.</v>
      </c>
      <c r="W916">
        <f>VLOOKUP(B916,[2]taxonomy1!$B:$U,16,FALSE)</f>
        <v>0</v>
      </c>
    </row>
    <row r="917" spans="1:23" x14ac:dyDescent="0.3">
      <c r="A917" t="s">
        <v>1716</v>
      </c>
      <c r="B917" t="s">
        <v>1717</v>
      </c>
      <c r="C917">
        <v>283</v>
      </c>
      <c r="D917" t="s">
        <v>10</v>
      </c>
      <c r="E917">
        <v>3</v>
      </c>
      <c r="F917">
        <v>276</v>
      </c>
      <c r="G917">
        <v>2735</v>
      </c>
      <c r="H917" t="s">
        <v>11</v>
      </c>
      <c r="I917" t="s">
        <v>10</v>
      </c>
      <c r="J917">
        <f t="shared" si="14"/>
        <v>273</v>
      </c>
      <c r="K917" t="str">
        <f>VLOOKUP(B917,[2]taxonomy1!$B:$U,2,FALSE)</f>
        <v xml:space="preserve"> Scleropages formosus (Asian bonytongue).</v>
      </c>
      <c r="L917" t="str">
        <f>VLOOKUP(B917,[2]taxonomy1!$B:$U,4,FALSE)</f>
        <v xml:space="preserve"> NCBI_TaxID=113540 {ECO:0000313|EMBL:KPP76017.1, ECO:0000313|Proteomes:UP000034805};</v>
      </c>
      <c r="M917" t="str">
        <f>VLOOKUP(B917,[2]taxonomy1!$B:$U,6,FALSE)</f>
        <v>Eukaryota</v>
      </c>
      <c r="N917" t="str">
        <f>VLOOKUP(B917,[2]taxonomy1!$B:$U,7,FALSE)</f>
        <v xml:space="preserve"> Metazoa</v>
      </c>
      <c r="O917" t="str">
        <f>VLOOKUP(B917,[2]taxonomy1!$B:$U,8,FALSE)</f>
        <v xml:space="preserve"> Chordata</v>
      </c>
      <c r="P917" t="str">
        <f>VLOOKUP(B917,[2]taxonomy1!$B:$U,9,FALSE)</f>
        <v xml:space="preserve"> Craniata</v>
      </c>
      <c r="Q917" t="str">
        <f>VLOOKUP(B917,[2]taxonomy1!$B:$U,10,FALSE)</f>
        <v xml:space="preserve"> Vertebrata</v>
      </c>
      <c r="R917" t="str">
        <f>VLOOKUP(B917,[2]taxonomy1!$B:$U,11,FALSE)</f>
        <v xml:space="preserve"> Euteleostomi</v>
      </c>
      <c r="S917" t="str">
        <f>VLOOKUP(B917,[2]taxonomy1!$B:$U,12,FALSE)</f>
        <v>Actinopterygii</v>
      </c>
      <c r="T917" t="str">
        <f>VLOOKUP(B917,[2]taxonomy1!$B:$U,13,FALSE)</f>
        <v xml:space="preserve"> Neopterygii</v>
      </c>
      <c r="U917" t="str">
        <f>VLOOKUP(B917,[2]taxonomy1!$B:$U,14,FALSE)</f>
        <v xml:space="preserve"> Teleostei</v>
      </c>
      <c r="V917" t="str">
        <f>VLOOKUP(B917,[2]taxonomy1!$B:$U,15,FALSE)</f>
        <v xml:space="preserve"> Osteoglossocephala</v>
      </c>
      <c r="W917" t="str">
        <f>VLOOKUP(B917,[2]taxonomy1!$B:$U,16,FALSE)</f>
        <v>Osteoglossomorpha</v>
      </c>
    </row>
    <row r="918" spans="1:23" x14ac:dyDescent="0.3">
      <c r="A918" t="s">
        <v>1718</v>
      </c>
      <c r="B918" t="s">
        <v>1719</v>
      </c>
      <c r="C918">
        <v>282</v>
      </c>
      <c r="D918" t="s">
        <v>10</v>
      </c>
      <c r="E918">
        <v>2</v>
      </c>
      <c r="F918">
        <v>275</v>
      </c>
      <c r="G918">
        <v>2735</v>
      </c>
      <c r="H918" t="s">
        <v>11</v>
      </c>
      <c r="I918" t="s">
        <v>10</v>
      </c>
      <c r="J918">
        <f t="shared" si="14"/>
        <v>273</v>
      </c>
      <c r="K918" t="str">
        <f>VLOOKUP(B918,[2]taxonomy1!$B:$U,2,FALSE)</f>
        <v xml:space="preserve"> Drosophila ananassae (Fruit fly).</v>
      </c>
      <c r="L918" t="str">
        <f>VLOOKUP(B918,[2]taxonomy1!$B:$U,4,FALSE)</f>
        <v xml:space="preserve"> NCBI_TaxID=7217 {ECO:0000313|EMBL:KPU73932.1, ECO:0000313|Proteomes:UP000007801};</v>
      </c>
      <c r="M918" t="str">
        <f>VLOOKUP(B918,[2]taxonomy1!$B:$U,6,FALSE)</f>
        <v>Eukaryota</v>
      </c>
      <c r="N918" t="str">
        <f>VLOOKUP(B918,[2]taxonomy1!$B:$U,7,FALSE)</f>
        <v xml:space="preserve"> Metazoa</v>
      </c>
      <c r="O918" t="str">
        <f>VLOOKUP(B918,[2]taxonomy1!$B:$U,8,FALSE)</f>
        <v xml:space="preserve"> Ecdysozoa</v>
      </c>
      <c r="P918" t="str">
        <f>VLOOKUP(B918,[2]taxonomy1!$B:$U,9,FALSE)</f>
        <v xml:space="preserve"> Arthropoda</v>
      </c>
      <c r="Q918" t="str">
        <f>VLOOKUP(B918,[2]taxonomy1!$B:$U,10,FALSE)</f>
        <v xml:space="preserve"> Hexapoda</v>
      </c>
      <c r="R918" t="str">
        <f>VLOOKUP(B918,[2]taxonomy1!$B:$U,11,FALSE)</f>
        <v xml:space="preserve"> Insecta</v>
      </c>
      <c r="S918" t="str">
        <f>VLOOKUP(B918,[2]taxonomy1!$B:$U,12,FALSE)</f>
        <v>Pterygota</v>
      </c>
      <c r="T918" t="str">
        <f>VLOOKUP(B918,[2]taxonomy1!$B:$U,13,FALSE)</f>
        <v xml:space="preserve"> Neoptera</v>
      </c>
      <c r="U918" t="str">
        <f>VLOOKUP(B918,[2]taxonomy1!$B:$U,14,FALSE)</f>
        <v xml:space="preserve"> Holometabola</v>
      </c>
      <c r="V918" t="str">
        <f>VLOOKUP(B918,[2]taxonomy1!$B:$U,15,FALSE)</f>
        <v xml:space="preserve"> Diptera</v>
      </c>
      <c r="W918" t="str">
        <f>VLOOKUP(B918,[2]taxonomy1!$B:$U,16,FALSE)</f>
        <v xml:space="preserve"> Brachycera</v>
      </c>
    </row>
    <row r="919" spans="1:23" x14ac:dyDescent="0.3">
      <c r="A919" t="s">
        <v>1720</v>
      </c>
      <c r="B919" t="s">
        <v>1721</v>
      </c>
      <c r="C919">
        <v>414</v>
      </c>
      <c r="D919" t="s">
        <v>10</v>
      </c>
      <c r="E919">
        <v>168</v>
      </c>
      <c r="F919">
        <v>407</v>
      </c>
      <c r="G919">
        <v>2735</v>
      </c>
      <c r="H919" t="s">
        <v>11</v>
      </c>
      <c r="I919" t="s">
        <v>10</v>
      </c>
      <c r="J919">
        <f t="shared" si="14"/>
        <v>239</v>
      </c>
      <c r="K919" t="str">
        <f>VLOOKUP(B919,[2]taxonomy1!$B:$U,2,FALSE)</f>
        <v xml:space="preserve"> Oryza sativa subsp. japonica (Rice).</v>
      </c>
      <c r="L919" t="str">
        <f>VLOOKUP(B919,[2]taxonomy1!$B:$U,4,FALSE)</f>
        <v xml:space="preserve"> NCBI_TaxID=39947 {ECO:0000313|EMBL:BAS71548.1, ECO:0000313|Proteomes:UP000059680};</v>
      </c>
      <c r="M919" t="str">
        <f>VLOOKUP(B919,[2]taxonomy1!$B:$U,6,FALSE)</f>
        <v>Eukaryota</v>
      </c>
      <c r="N919" t="str">
        <f>VLOOKUP(B919,[2]taxonomy1!$B:$U,7,FALSE)</f>
        <v xml:space="preserve"> Viridiplantae</v>
      </c>
      <c r="O919" t="str">
        <f>VLOOKUP(B919,[2]taxonomy1!$B:$U,8,FALSE)</f>
        <v xml:space="preserve"> Streptophyta</v>
      </c>
      <c r="P919" t="str">
        <f>VLOOKUP(B919,[2]taxonomy1!$B:$U,9,FALSE)</f>
        <v xml:space="preserve"> Embryophyta</v>
      </c>
      <c r="Q919" t="str">
        <f>VLOOKUP(B919,[2]taxonomy1!$B:$U,10,FALSE)</f>
        <v xml:space="preserve"> Tracheophyta</v>
      </c>
      <c r="R919" t="str">
        <f>VLOOKUP(B919,[2]taxonomy1!$B:$U,11,FALSE)</f>
        <v>Spermatophyta</v>
      </c>
      <c r="S919" t="str">
        <f>VLOOKUP(B919,[2]taxonomy1!$B:$U,12,FALSE)</f>
        <v xml:space="preserve"> Magnoliophyta</v>
      </c>
      <c r="T919" t="str">
        <f>VLOOKUP(B919,[2]taxonomy1!$B:$U,13,FALSE)</f>
        <v xml:space="preserve"> Liliopsida</v>
      </c>
      <c r="U919" t="str">
        <f>VLOOKUP(B919,[2]taxonomy1!$B:$U,14,FALSE)</f>
        <v xml:space="preserve"> Poales</v>
      </c>
      <c r="V919" t="str">
        <f>VLOOKUP(B919,[2]taxonomy1!$B:$U,15,FALSE)</f>
        <v xml:space="preserve"> Poaceae</v>
      </c>
      <c r="W919" t="str">
        <f>VLOOKUP(B919,[2]taxonomy1!$B:$U,16,FALSE)</f>
        <v xml:space="preserve"> BOP clade</v>
      </c>
    </row>
    <row r="920" spans="1:23" x14ac:dyDescent="0.3">
      <c r="A920" t="s">
        <v>1722</v>
      </c>
      <c r="B920" t="s">
        <v>1723</v>
      </c>
      <c r="C920">
        <v>303</v>
      </c>
      <c r="D920" t="s">
        <v>10</v>
      </c>
      <c r="E920">
        <v>31</v>
      </c>
      <c r="F920">
        <v>297</v>
      </c>
      <c r="G920">
        <v>2735</v>
      </c>
      <c r="H920" t="s">
        <v>11</v>
      </c>
      <c r="I920" t="s">
        <v>10</v>
      </c>
      <c r="J920">
        <f t="shared" si="14"/>
        <v>266</v>
      </c>
      <c r="K920" t="str">
        <f>VLOOKUP(B920,[2]taxonomy1!$B:$U,2,FALSE)</f>
        <v xml:space="preserve"> Plasmopara halstedii.</v>
      </c>
      <c r="L920" t="str">
        <f>VLOOKUP(B920,[2]taxonomy1!$B:$U,4,FALSE)</f>
        <v xml:space="preserve"> NCBI_TaxID=4781 {ECO:0000313|EMBL:CEG36516.1, ECO:0000313|Proteomes:UP000054928};</v>
      </c>
      <c r="M920" t="str">
        <f>VLOOKUP(B920,[2]taxonomy1!$B:$U,6,FALSE)</f>
        <v>Eukaryota</v>
      </c>
      <c r="N920" t="str">
        <f>VLOOKUP(B920,[2]taxonomy1!$B:$U,7,FALSE)</f>
        <v xml:space="preserve"> Stramenopiles</v>
      </c>
      <c r="O920" t="str">
        <f>VLOOKUP(B920,[2]taxonomy1!$B:$U,8,FALSE)</f>
        <v xml:space="preserve"> Oomycetes</v>
      </c>
      <c r="P920" t="str">
        <f>VLOOKUP(B920,[2]taxonomy1!$B:$U,9,FALSE)</f>
        <v xml:space="preserve"> Peronosporales</v>
      </c>
      <c r="Q920" t="str">
        <f>VLOOKUP(B920,[2]taxonomy1!$B:$U,10,FALSE)</f>
        <v xml:space="preserve"> Peronosporaceae</v>
      </c>
      <c r="R920" t="str">
        <f>VLOOKUP(B920,[2]taxonomy1!$B:$U,11,FALSE)</f>
        <v>Plasmopara.</v>
      </c>
      <c r="S920">
        <f>VLOOKUP(B920,[2]taxonomy1!$B:$U,12,FALSE)</f>
        <v>0</v>
      </c>
      <c r="T920">
        <f>VLOOKUP(B920,[2]taxonomy1!$B:$U,13,FALSE)</f>
        <v>0</v>
      </c>
      <c r="U920">
        <f>VLOOKUP(B920,[2]taxonomy1!$B:$U,14,FALSE)</f>
        <v>0</v>
      </c>
      <c r="V920">
        <f>VLOOKUP(B920,[2]taxonomy1!$B:$U,15,FALSE)</f>
        <v>0</v>
      </c>
      <c r="W920">
        <f>VLOOKUP(B920,[2]taxonomy1!$B:$U,16,FALSE)</f>
        <v>0</v>
      </c>
    </row>
    <row r="921" spans="1:23" x14ac:dyDescent="0.3">
      <c r="A921" t="s">
        <v>1724</v>
      </c>
      <c r="B921" t="s">
        <v>1725</v>
      </c>
      <c r="C921">
        <v>282</v>
      </c>
      <c r="D921" t="s">
        <v>10</v>
      </c>
      <c r="E921">
        <v>2</v>
      </c>
      <c r="F921">
        <v>276</v>
      </c>
      <c r="G921">
        <v>2735</v>
      </c>
      <c r="H921" t="s">
        <v>11</v>
      </c>
      <c r="I921" t="s">
        <v>10</v>
      </c>
      <c r="J921">
        <f t="shared" si="14"/>
        <v>274</v>
      </c>
      <c r="K921" t="str">
        <f>VLOOKUP(B921,[2]taxonomy1!$B:$U,2,FALSE)</f>
        <v xml:space="preserve"> Plasmopara halstedii.</v>
      </c>
      <c r="L921" t="str">
        <f>VLOOKUP(B921,[2]taxonomy1!$B:$U,4,FALSE)</f>
        <v xml:space="preserve"> NCBI_TaxID=4781 {ECO:0000313|EMBL:CEG40062.1, ECO:0000313|Proteomes:UP000054928};</v>
      </c>
      <c r="M921" t="str">
        <f>VLOOKUP(B921,[2]taxonomy1!$B:$U,6,FALSE)</f>
        <v>Eukaryota</v>
      </c>
      <c r="N921" t="str">
        <f>VLOOKUP(B921,[2]taxonomy1!$B:$U,7,FALSE)</f>
        <v xml:space="preserve"> Stramenopiles</v>
      </c>
      <c r="O921" t="str">
        <f>VLOOKUP(B921,[2]taxonomy1!$B:$U,8,FALSE)</f>
        <v xml:space="preserve"> Oomycetes</v>
      </c>
      <c r="P921" t="str">
        <f>VLOOKUP(B921,[2]taxonomy1!$B:$U,9,FALSE)</f>
        <v xml:space="preserve"> Peronosporales</v>
      </c>
      <c r="Q921" t="str">
        <f>VLOOKUP(B921,[2]taxonomy1!$B:$U,10,FALSE)</f>
        <v xml:space="preserve"> Peronosporaceae</v>
      </c>
      <c r="R921" t="str">
        <f>VLOOKUP(B921,[2]taxonomy1!$B:$U,11,FALSE)</f>
        <v>Plasmopara.</v>
      </c>
      <c r="S921">
        <f>VLOOKUP(B921,[2]taxonomy1!$B:$U,12,FALSE)</f>
        <v>0</v>
      </c>
      <c r="T921">
        <f>VLOOKUP(B921,[2]taxonomy1!$B:$U,13,FALSE)</f>
        <v>0</v>
      </c>
      <c r="U921">
        <f>VLOOKUP(B921,[2]taxonomy1!$B:$U,14,FALSE)</f>
        <v>0</v>
      </c>
      <c r="V921">
        <f>VLOOKUP(B921,[2]taxonomy1!$B:$U,15,FALSE)</f>
        <v>0</v>
      </c>
      <c r="W921">
        <f>VLOOKUP(B921,[2]taxonomy1!$B:$U,16,FALSE)</f>
        <v>0</v>
      </c>
    </row>
    <row r="922" spans="1:23" x14ac:dyDescent="0.3">
      <c r="A922" t="s">
        <v>1726</v>
      </c>
      <c r="B922" t="s">
        <v>1727</v>
      </c>
      <c r="C922">
        <v>386</v>
      </c>
      <c r="D922" t="s">
        <v>10</v>
      </c>
      <c r="E922">
        <v>112</v>
      </c>
      <c r="F922">
        <v>379</v>
      </c>
      <c r="G922">
        <v>2735</v>
      </c>
      <c r="H922" t="s">
        <v>11</v>
      </c>
      <c r="I922" t="s">
        <v>10</v>
      </c>
      <c r="J922">
        <f t="shared" si="14"/>
        <v>267</v>
      </c>
      <c r="K922" t="str">
        <f>VLOOKUP(B922,[2]taxonomy1!$B:$U,2,FALSE)</f>
        <v xml:space="preserve"> Plasmopara halstedii.</v>
      </c>
      <c r="L922" t="str">
        <f>VLOOKUP(B922,[2]taxonomy1!$B:$U,4,FALSE)</f>
        <v xml:space="preserve"> NCBI_TaxID=4781 {ECO:0000313|EMBL:CEG46780.1, ECO:0000313|Proteomes:UP000054928};</v>
      </c>
      <c r="M922" t="str">
        <f>VLOOKUP(B922,[2]taxonomy1!$B:$U,6,FALSE)</f>
        <v>Eukaryota</v>
      </c>
      <c r="N922" t="str">
        <f>VLOOKUP(B922,[2]taxonomy1!$B:$U,7,FALSE)</f>
        <v xml:space="preserve"> Stramenopiles</v>
      </c>
      <c r="O922" t="str">
        <f>VLOOKUP(B922,[2]taxonomy1!$B:$U,8,FALSE)</f>
        <v xml:space="preserve"> Oomycetes</v>
      </c>
      <c r="P922" t="str">
        <f>VLOOKUP(B922,[2]taxonomy1!$B:$U,9,FALSE)</f>
        <v xml:space="preserve"> Peronosporales</v>
      </c>
      <c r="Q922" t="str">
        <f>VLOOKUP(B922,[2]taxonomy1!$B:$U,10,FALSE)</f>
        <v xml:space="preserve"> Peronosporaceae</v>
      </c>
      <c r="R922" t="str">
        <f>VLOOKUP(B922,[2]taxonomy1!$B:$U,11,FALSE)</f>
        <v>Plasmopara.</v>
      </c>
      <c r="S922">
        <f>VLOOKUP(B922,[2]taxonomy1!$B:$U,12,FALSE)</f>
        <v>0</v>
      </c>
      <c r="T922">
        <f>VLOOKUP(B922,[2]taxonomy1!$B:$U,13,FALSE)</f>
        <v>0</v>
      </c>
      <c r="U922">
        <f>VLOOKUP(B922,[2]taxonomy1!$B:$U,14,FALSE)</f>
        <v>0</v>
      </c>
      <c r="V922">
        <f>VLOOKUP(B922,[2]taxonomy1!$B:$U,15,FALSE)</f>
        <v>0</v>
      </c>
      <c r="W922">
        <f>VLOOKUP(B922,[2]taxonomy1!$B:$U,16,FALSE)</f>
        <v>0</v>
      </c>
    </row>
    <row r="923" spans="1:23" x14ac:dyDescent="0.3">
      <c r="A923" t="s">
        <v>1728</v>
      </c>
      <c r="B923" t="s">
        <v>1729</v>
      </c>
      <c r="C923">
        <v>380</v>
      </c>
      <c r="D923" t="s">
        <v>10</v>
      </c>
      <c r="E923">
        <v>75</v>
      </c>
      <c r="F923">
        <v>352</v>
      </c>
      <c r="G923">
        <v>2735</v>
      </c>
      <c r="H923" t="s">
        <v>11</v>
      </c>
      <c r="I923" t="s">
        <v>10</v>
      </c>
      <c r="J923">
        <f t="shared" si="14"/>
        <v>277</v>
      </c>
      <c r="K923" t="str">
        <f>VLOOKUP(B923,[2]taxonomy1!$B:$U,2,FALSE)</f>
        <v xml:space="preserve"> Ceraceosorus bombacis.</v>
      </c>
      <c r="L923" t="str">
        <f>VLOOKUP(B923,[2]taxonomy1!$B:$U,4,FALSE)</f>
        <v xml:space="preserve"> NCBI_TaxID=401625 {ECO:0000313|EMBL:CEH15542.1, ECO:0000313|Proteomes:UP000054845};</v>
      </c>
      <c r="M923" t="str">
        <f>VLOOKUP(B923,[2]taxonomy1!$B:$U,6,FALSE)</f>
        <v>Eukaryota</v>
      </c>
      <c r="N923" t="str">
        <f>VLOOKUP(B923,[2]taxonomy1!$B:$U,7,FALSE)</f>
        <v xml:space="preserve"> Fungi</v>
      </c>
      <c r="O923" t="str">
        <f>VLOOKUP(B923,[2]taxonomy1!$B:$U,8,FALSE)</f>
        <v xml:space="preserve"> Dikarya</v>
      </c>
      <c r="P923" t="str">
        <f>VLOOKUP(B923,[2]taxonomy1!$B:$U,9,FALSE)</f>
        <v xml:space="preserve"> Basidiomycota</v>
      </c>
      <c r="Q923" t="str">
        <f>VLOOKUP(B923,[2]taxonomy1!$B:$U,10,FALSE)</f>
        <v xml:space="preserve"> Ustilaginomycotina</v>
      </c>
      <c r="R923" t="str">
        <f>VLOOKUP(B923,[2]taxonomy1!$B:$U,11,FALSE)</f>
        <v>Exobasidiomycetes</v>
      </c>
      <c r="S923" t="str">
        <f>VLOOKUP(B923,[2]taxonomy1!$B:$U,12,FALSE)</f>
        <v xml:space="preserve"> Ceraceosorales</v>
      </c>
      <c r="T923" t="str">
        <f>VLOOKUP(B923,[2]taxonomy1!$B:$U,13,FALSE)</f>
        <v xml:space="preserve"> Ceraceosoraceae</v>
      </c>
      <c r="U923" t="str">
        <f>VLOOKUP(B923,[2]taxonomy1!$B:$U,14,FALSE)</f>
        <v xml:space="preserve"> Ceraceosorus.</v>
      </c>
      <c r="V923">
        <f>VLOOKUP(B923,[2]taxonomy1!$B:$U,15,FALSE)</f>
        <v>0</v>
      </c>
      <c r="W923">
        <f>VLOOKUP(B923,[2]taxonomy1!$B:$U,16,FALSE)</f>
        <v>0</v>
      </c>
    </row>
    <row r="924" spans="1:23" x14ac:dyDescent="0.3">
      <c r="A924" t="s">
        <v>1730</v>
      </c>
      <c r="B924" t="s">
        <v>1731</v>
      </c>
      <c r="C924">
        <v>293</v>
      </c>
      <c r="D924" t="s">
        <v>10</v>
      </c>
      <c r="E924">
        <v>7</v>
      </c>
      <c r="F924">
        <v>286</v>
      </c>
      <c r="G924">
        <v>2735</v>
      </c>
      <c r="H924" t="s">
        <v>11</v>
      </c>
      <c r="I924" t="s">
        <v>10</v>
      </c>
      <c r="J924">
        <f t="shared" si="14"/>
        <v>279</v>
      </c>
      <c r="K924" t="str">
        <f>VLOOKUP(B924,[2]taxonomy1!$B:$U,2,FALSE)</f>
        <v xml:space="preserve"> Ceraceosorus bombacis.</v>
      </c>
      <c r="L924" t="str">
        <f>VLOOKUP(B924,[2]taxonomy1!$B:$U,4,FALSE)</f>
        <v xml:space="preserve"> NCBI_TaxID=401625 {ECO:0000313|EMBL:CEH16766.1, ECO:0000313|Proteomes:UP000054845};</v>
      </c>
      <c r="M924" t="str">
        <f>VLOOKUP(B924,[2]taxonomy1!$B:$U,6,FALSE)</f>
        <v>Eukaryota</v>
      </c>
      <c r="N924" t="str">
        <f>VLOOKUP(B924,[2]taxonomy1!$B:$U,7,FALSE)</f>
        <v xml:space="preserve"> Fungi</v>
      </c>
      <c r="O924" t="str">
        <f>VLOOKUP(B924,[2]taxonomy1!$B:$U,8,FALSE)</f>
        <v xml:space="preserve"> Dikarya</v>
      </c>
      <c r="P924" t="str">
        <f>VLOOKUP(B924,[2]taxonomy1!$B:$U,9,FALSE)</f>
        <v xml:space="preserve"> Basidiomycota</v>
      </c>
      <c r="Q924" t="str">
        <f>VLOOKUP(B924,[2]taxonomy1!$B:$U,10,FALSE)</f>
        <v xml:space="preserve"> Ustilaginomycotina</v>
      </c>
      <c r="R924" t="str">
        <f>VLOOKUP(B924,[2]taxonomy1!$B:$U,11,FALSE)</f>
        <v>Exobasidiomycetes</v>
      </c>
      <c r="S924" t="str">
        <f>VLOOKUP(B924,[2]taxonomy1!$B:$U,12,FALSE)</f>
        <v xml:space="preserve"> Ceraceosorales</v>
      </c>
      <c r="T924" t="str">
        <f>VLOOKUP(B924,[2]taxonomy1!$B:$U,13,FALSE)</f>
        <v xml:space="preserve"> Ceraceosoraceae</v>
      </c>
      <c r="U924" t="str">
        <f>VLOOKUP(B924,[2]taxonomy1!$B:$U,14,FALSE)</f>
        <v xml:space="preserve"> Ceraceosorus.</v>
      </c>
      <c r="V924">
        <f>VLOOKUP(B924,[2]taxonomy1!$B:$U,15,FALSE)</f>
        <v>0</v>
      </c>
      <c r="W924">
        <f>VLOOKUP(B924,[2]taxonomy1!$B:$U,16,FALSE)</f>
        <v>0</v>
      </c>
    </row>
    <row r="925" spans="1:23" x14ac:dyDescent="0.3">
      <c r="A925" t="s">
        <v>1732</v>
      </c>
      <c r="B925" t="s">
        <v>1733</v>
      </c>
      <c r="C925">
        <v>283</v>
      </c>
      <c r="D925" t="s">
        <v>10</v>
      </c>
      <c r="E925">
        <v>2</v>
      </c>
      <c r="F925">
        <v>276</v>
      </c>
      <c r="G925">
        <v>2735</v>
      </c>
      <c r="H925" t="s">
        <v>11</v>
      </c>
      <c r="I925" t="s">
        <v>10</v>
      </c>
      <c r="J925">
        <f t="shared" si="14"/>
        <v>274</v>
      </c>
      <c r="K925" t="e">
        <f>VLOOKUP(B925,[2]taxonomy1!$B:$U,2,FALSE)</f>
        <v>#N/A</v>
      </c>
      <c r="L925" t="e">
        <f>VLOOKUP(B925,[2]taxonomy1!$B:$U,4,FALSE)</f>
        <v>#N/A</v>
      </c>
      <c r="M925" t="e">
        <f>VLOOKUP(B925,[2]taxonomy1!$B:$U,6,FALSE)</f>
        <v>#N/A</v>
      </c>
      <c r="N925" t="e">
        <f>VLOOKUP(B925,[2]taxonomy1!$B:$U,7,FALSE)</f>
        <v>#N/A</v>
      </c>
      <c r="O925" t="e">
        <f>VLOOKUP(B925,[2]taxonomy1!$B:$U,8,FALSE)</f>
        <v>#N/A</v>
      </c>
      <c r="P925" t="e">
        <f>VLOOKUP(B925,[2]taxonomy1!$B:$U,9,FALSE)</f>
        <v>#N/A</v>
      </c>
      <c r="Q925" t="e">
        <f>VLOOKUP(B925,[2]taxonomy1!$B:$U,10,FALSE)</f>
        <v>#N/A</v>
      </c>
      <c r="R925" t="e">
        <f>VLOOKUP(B925,[2]taxonomy1!$B:$U,11,FALSE)</f>
        <v>#N/A</v>
      </c>
      <c r="S925" t="e">
        <f>VLOOKUP(B925,[2]taxonomy1!$B:$U,12,FALSE)</f>
        <v>#N/A</v>
      </c>
      <c r="T925" t="e">
        <f>VLOOKUP(B925,[2]taxonomy1!$B:$U,13,FALSE)</f>
        <v>#N/A</v>
      </c>
      <c r="U925" t="e">
        <f>VLOOKUP(B925,[2]taxonomy1!$B:$U,14,FALSE)</f>
        <v>#N/A</v>
      </c>
      <c r="V925" t="e">
        <f>VLOOKUP(B925,[2]taxonomy1!$B:$U,15,FALSE)</f>
        <v>#N/A</v>
      </c>
      <c r="W925" t="e">
        <f>VLOOKUP(B925,[2]taxonomy1!$B:$U,16,FALSE)</f>
        <v>#N/A</v>
      </c>
    </row>
    <row r="926" spans="1:23" x14ac:dyDescent="0.3">
      <c r="A926" t="s">
        <v>1734</v>
      </c>
      <c r="B926" t="s">
        <v>1735</v>
      </c>
      <c r="C926">
        <v>363</v>
      </c>
      <c r="D926" t="s">
        <v>10</v>
      </c>
      <c r="E926">
        <v>2</v>
      </c>
      <c r="F926">
        <v>71</v>
      </c>
      <c r="G926">
        <v>2735</v>
      </c>
      <c r="H926" t="s">
        <v>11</v>
      </c>
      <c r="I926" t="s">
        <v>10</v>
      </c>
      <c r="J926">
        <f t="shared" si="14"/>
        <v>69</v>
      </c>
      <c r="K926" t="str">
        <f>VLOOKUP(B926,[2]taxonomy1!$B:$U,2,FALSE)</f>
        <v xml:space="preserve"> Neonectria ditissima.</v>
      </c>
      <c r="L926" t="str">
        <f>VLOOKUP(B926,[2]taxonomy1!$B:$U,4,FALSE)</f>
        <v xml:space="preserve"> NCBI_TaxID=78410 {ECO:0000313|EMBL:KPM43122.1, ECO:0000313|Proteomes:UP000050424};</v>
      </c>
      <c r="M926" t="str">
        <f>VLOOKUP(B926,[2]taxonomy1!$B:$U,6,FALSE)</f>
        <v>Eukaryota</v>
      </c>
      <c r="N926" t="str">
        <f>VLOOKUP(B926,[2]taxonomy1!$B:$U,7,FALSE)</f>
        <v xml:space="preserve"> Fungi</v>
      </c>
      <c r="O926" t="str">
        <f>VLOOKUP(B926,[2]taxonomy1!$B:$U,8,FALSE)</f>
        <v xml:space="preserve"> Dikarya</v>
      </c>
      <c r="P926" t="str">
        <f>VLOOKUP(B926,[2]taxonomy1!$B:$U,9,FALSE)</f>
        <v xml:space="preserve"> Ascomycota</v>
      </c>
      <c r="Q926" t="str">
        <f>VLOOKUP(B926,[2]taxonomy1!$B:$U,10,FALSE)</f>
        <v xml:space="preserve"> Pezizomycotina</v>
      </c>
      <c r="R926" t="str">
        <f>VLOOKUP(B926,[2]taxonomy1!$B:$U,11,FALSE)</f>
        <v>Sordariomycetes</v>
      </c>
      <c r="S926" t="str">
        <f>VLOOKUP(B926,[2]taxonomy1!$B:$U,12,FALSE)</f>
        <v xml:space="preserve"> Hypocreomycetidae</v>
      </c>
      <c r="T926" t="str">
        <f>VLOOKUP(B926,[2]taxonomy1!$B:$U,13,FALSE)</f>
        <v xml:space="preserve"> Hypocreales</v>
      </c>
      <c r="U926" t="str">
        <f>VLOOKUP(B926,[2]taxonomy1!$B:$U,14,FALSE)</f>
        <v xml:space="preserve"> Nectriaceae</v>
      </c>
      <c r="V926" t="str">
        <f>VLOOKUP(B926,[2]taxonomy1!$B:$U,15,FALSE)</f>
        <v>Neonectria.</v>
      </c>
      <c r="W926">
        <f>VLOOKUP(B926,[2]taxonomy1!$B:$U,16,FALSE)</f>
        <v>0</v>
      </c>
    </row>
    <row r="927" spans="1:23" x14ac:dyDescent="0.3">
      <c r="A927" t="s">
        <v>1734</v>
      </c>
      <c r="B927" t="s">
        <v>1735</v>
      </c>
      <c r="C927">
        <v>363</v>
      </c>
      <c r="D927" t="s">
        <v>10</v>
      </c>
      <c r="E927">
        <v>124</v>
      </c>
      <c r="F927">
        <v>356</v>
      </c>
      <c r="G927">
        <v>2735</v>
      </c>
      <c r="H927" t="s">
        <v>11</v>
      </c>
      <c r="I927" t="s">
        <v>10</v>
      </c>
      <c r="J927">
        <f t="shared" si="14"/>
        <v>232</v>
      </c>
      <c r="K927" t="str">
        <f>VLOOKUP(B927,[2]taxonomy1!$B:$U,2,FALSE)</f>
        <v xml:space="preserve"> Neonectria ditissima.</v>
      </c>
      <c r="L927" t="str">
        <f>VLOOKUP(B927,[2]taxonomy1!$B:$U,4,FALSE)</f>
        <v xml:space="preserve"> NCBI_TaxID=78410 {ECO:0000313|EMBL:KPM43122.1, ECO:0000313|Proteomes:UP000050424};</v>
      </c>
      <c r="M927" t="str">
        <f>VLOOKUP(B927,[2]taxonomy1!$B:$U,6,FALSE)</f>
        <v>Eukaryota</v>
      </c>
      <c r="N927" t="str">
        <f>VLOOKUP(B927,[2]taxonomy1!$B:$U,7,FALSE)</f>
        <v xml:space="preserve"> Fungi</v>
      </c>
      <c r="O927" t="str">
        <f>VLOOKUP(B927,[2]taxonomy1!$B:$U,8,FALSE)</f>
        <v xml:space="preserve"> Dikarya</v>
      </c>
      <c r="P927" t="str">
        <f>VLOOKUP(B927,[2]taxonomy1!$B:$U,9,FALSE)</f>
        <v xml:space="preserve"> Ascomycota</v>
      </c>
      <c r="Q927" t="str">
        <f>VLOOKUP(B927,[2]taxonomy1!$B:$U,10,FALSE)</f>
        <v xml:space="preserve"> Pezizomycotina</v>
      </c>
      <c r="R927" t="str">
        <f>VLOOKUP(B927,[2]taxonomy1!$B:$U,11,FALSE)</f>
        <v>Sordariomycetes</v>
      </c>
      <c r="S927" t="str">
        <f>VLOOKUP(B927,[2]taxonomy1!$B:$U,12,FALSE)</f>
        <v xml:space="preserve"> Hypocreomycetidae</v>
      </c>
      <c r="T927" t="str">
        <f>VLOOKUP(B927,[2]taxonomy1!$B:$U,13,FALSE)</f>
        <v xml:space="preserve"> Hypocreales</v>
      </c>
      <c r="U927" t="str">
        <f>VLOOKUP(B927,[2]taxonomy1!$B:$U,14,FALSE)</f>
        <v xml:space="preserve"> Nectriaceae</v>
      </c>
      <c r="V927" t="str">
        <f>VLOOKUP(B927,[2]taxonomy1!$B:$U,15,FALSE)</f>
        <v>Neonectria.</v>
      </c>
      <c r="W927">
        <f>VLOOKUP(B927,[2]taxonomy1!$B:$U,16,FALSE)</f>
        <v>0</v>
      </c>
    </row>
    <row r="928" spans="1:23" x14ac:dyDescent="0.3">
      <c r="A928" t="s">
        <v>1736</v>
      </c>
      <c r="B928" t="s">
        <v>1737</v>
      </c>
      <c r="C928">
        <v>317</v>
      </c>
      <c r="D928" t="s">
        <v>10</v>
      </c>
      <c r="E928">
        <v>68</v>
      </c>
      <c r="F928">
        <v>277</v>
      </c>
      <c r="G928">
        <v>2735</v>
      </c>
      <c r="H928" t="s">
        <v>11</v>
      </c>
      <c r="I928" t="s">
        <v>10</v>
      </c>
      <c r="J928">
        <f t="shared" si="14"/>
        <v>209</v>
      </c>
      <c r="K928" t="str">
        <f>VLOOKUP(B928,[2]taxonomy1!$B:$U,2,FALSE)</f>
        <v xml:space="preserve"> Scleropages formosus (Asian bonytongue).</v>
      </c>
      <c r="L928" t="str">
        <f>VLOOKUP(B928,[2]taxonomy1!$B:$U,4,FALSE)</f>
        <v xml:space="preserve"> NCBI_TaxID=113540 {ECO:0000313|EMBL:KPP65014.1, ECO:0000313|Proteomes:UP000034805};</v>
      </c>
      <c r="M928" t="str">
        <f>VLOOKUP(B928,[2]taxonomy1!$B:$U,6,FALSE)</f>
        <v>Eukaryota</v>
      </c>
      <c r="N928" t="str">
        <f>VLOOKUP(B928,[2]taxonomy1!$B:$U,7,FALSE)</f>
        <v xml:space="preserve"> Metazoa</v>
      </c>
      <c r="O928" t="str">
        <f>VLOOKUP(B928,[2]taxonomy1!$B:$U,8,FALSE)</f>
        <v xml:space="preserve"> Chordata</v>
      </c>
      <c r="P928" t="str">
        <f>VLOOKUP(B928,[2]taxonomy1!$B:$U,9,FALSE)</f>
        <v xml:space="preserve"> Craniata</v>
      </c>
      <c r="Q928" t="str">
        <f>VLOOKUP(B928,[2]taxonomy1!$B:$U,10,FALSE)</f>
        <v xml:space="preserve"> Vertebrata</v>
      </c>
      <c r="R928" t="str">
        <f>VLOOKUP(B928,[2]taxonomy1!$B:$U,11,FALSE)</f>
        <v xml:space="preserve"> Euteleostomi</v>
      </c>
      <c r="S928" t="str">
        <f>VLOOKUP(B928,[2]taxonomy1!$B:$U,12,FALSE)</f>
        <v>Actinopterygii</v>
      </c>
      <c r="T928" t="str">
        <f>VLOOKUP(B928,[2]taxonomy1!$B:$U,13,FALSE)</f>
        <v xml:space="preserve"> Neopterygii</v>
      </c>
      <c r="U928" t="str">
        <f>VLOOKUP(B928,[2]taxonomy1!$B:$U,14,FALSE)</f>
        <v xml:space="preserve"> Teleostei</v>
      </c>
      <c r="V928" t="str">
        <f>VLOOKUP(B928,[2]taxonomy1!$B:$U,15,FALSE)</f>
        <v xml:space="preserve"> Osteoglossocephala</v>
      </c>
      <c r="W928" t="str">
        <f>VLOOKUP(B928,[2]taxonomy1!$B:$U,16,FALSE)</f>
        <v>Osteoglossomorpha</v>
      </c>
    </row>
    <row r="929" spans="1:23" x14ac:dyDescent="0.3">
      <c r="A929" t="s">
        <v>1738</v>
      </c>
      <c r="B929" t="s">
        <v>1739</v>
      </c>
      <c r="C929">
        <v>319</v>
      </c>
      <c r="D929" t="s">
        <v>10</v>
      </c>
      <c r="E929">
        <v>53</v>
      </c>
      <c r="F929">
        <v>313</v>
      </c>
      <c r="G929">
        <v>2735</v>
      </c>
      <c r="H929" t="s">
        <v>11</v>
      </c>
      <c r="I929" t="s">
        <v>10</v>
      </c>
      <c r="J929">
        <f t="shared" si="14"/>
        <v>260</v>
      </c>
      <c r="K929" t="str">
        <f>VLOOKUP(B929,[2]taxonomy1!$B:$U,2,FALSE)</f>
        <v xml:space="preserve"> Scleropages formosus (Asian bonytongue).</v>
      </c>
      <c r="L929" t="str">
        <f>VLOOKUP(B929,[2]taxonomy1!$B:$U,4,FALSE)</f>
        <v xml:space="preserve"> NCBI_TaxID=113540 {ECO:0000313|EMBL:KPP63164.1, ECO:0000313|Proteomes:UP000034805};</v>
      </c>
      <c r="M929" t="str">
        <f>VLOOKUP(B929,[2]taxonomy1!$B:$U,6,FALSE)</f>
        <v>Eukaryota</v>
      </c>
      <c r="N929" t="str">
        <f>VLOOKUP(B929,[2]taxonomy1!$B:$U,7,FALSE)</f>
        <v xml:space="preserve"> Metazoa</v>
      </c>
      <c r="O929" t="str">
        <f>VLOOKUP(B929,[2]taxonomy1!$B:$U,8,FALSE)</f>
        <v xml:space="preserve"> Chordata</v>
      </c>
      <c r="P929" t="str">
        <f>VLOOKUP(B929,[2]taxonomy1!$B:$U,9,FALSE)</f>
        <v xml:space="preserve"> Craniata</v>
      </c>
      <c r="Q929" t="str">
        <f>VLOOKUP(B929,[2]taxonomy1!$B:$U,10,FALSE)</f>
        <v xml:space="preserve"> Vertebrata</v>
      </c>
      <c r="R929" t="str">
        <f>VLOOKUP(B929,[2]taxonomy1!$B:$U,11,FALSE)</f>
        <v xml:space="preserve"> Euteleostomi</v>
      </c>
      <c r="S929" t="str">
        <f>VLOOKUP(B929,[2]taxonomy1!$B:$U,12,FALSE)</f>
        <v>Actinopterygii</v>
      </c>
      <c r="T929" t="str">
        <f>VLOOKUP(B929,[2]taxonomy1!$B:$U,13,FALSE)</f>
        <v xml:space="preserve"> Neopterygii</v>
      </c>
      <c r="U929" t="str">
        <f>VLOOKUP(B929,[2]taxonomy1!$B:$U,14,FALSE)</f>
        <v xml:space="preserve"> Teleostei</v>
      </c>
      <c r="V929" t="str">
        <f>VLOOKUP(B929,[2]taxonomy1!$B:$U,15,FALSE)</f>
        <v xml:space="preserve"> Osteoglossocephala</v>
      </c>
      <c r="W929" t="str">
        <f>VLOOKUP(B929,[2]taxonomy1!$B:$U,16,FALSE)</f>
        <v>Osteoglossomorpha</v>
      </c>
    </row>
    <row r="930" spans="1:23" x14ac:dyDescent="0.3">
      <c r="A930" t="s">
        <v>1740</v>
      </c>
      <c r="B930" t="s">
        <v>1741</v>
      </c>
      <c r="C930">
        <v>278</v>
      </c>
      <c r="D930" t="s">
        <v>10</v>
      </c>
      <c r="E930">
        <v>49</v>
      </c>
      <c r="F930">
        <v>230</v>
      </c>
      <c r="G930">
        <v>2735</v>
      </c>
      <c r="H930" t="s">
        <v>11</v>
      </c>
      <c r="I930" t="s">
        <v>10</v>
      </c>
      <c r="J930">
        <f t="shared" si="14"/>
        <v>181</v>
      </c>
      <c r="K930" t="str">
        <f>VLOOKUP(B930,[2]taxonomy1!$B:$U,2,FALSE)</f>
        <v xml:space="preserve"> Scleropages formosus (Asian bonytongue).</v>
      </c>
      <c r="L930" t="str">
        <f>VLOOKUP(B930,[2]taxonomy1!$B:$U,4,FALSE)</f>
        <v xml:space="preserve"> NCBI_TaxID=113540 {ECO:0000313|EMBL:KPP79862.1, ECO:0000313|Proteomes:UP000034805};</v>
      </c>
      <c r="M930" t="str">
        <f>VLOOKUP(B930,[2]taxonomy1!$B:$U,6,FALSE)</f>
        <v>Eukaryota</v>
      </c>
      <c r="N930" t="str">
        <f>VLOOKUP(B930,[2]taxonomy1!$B:$U,7,FALSE)</f>
        <v xml:space="preserve"> Metazoa</v>
      </c>
      <c r="O930" t="str">
        <f>VLOOKUP(B930,[2]taxonomy1!$B:$U,8,FALSE)</f>
        <v xml:space="preserve"> Chordata</v>
      </c>
      <c r="P930" t="str">
        <f>VLOOKUP(B930,[2]taxonomy1!$B:$U,9,FALSE)</f>
        <v xml:space="preserve"> Craniata</v>
      </c>
      <c r="Q930" t="str">
        <f>VLOOKUP(B930,[2]taxonomy1!$B:$U,10,FALSE)</f>
        <v xml:space="preserve"> Vertebrata</v>
      </c>
      <c r="R930" t="str">
        <f>VLOOKUP(B930,[2]taxonomy1!$B:$U,11,FALSE)</f>
        <v xml:space="preserve"> Euteleostomi</v>
      </c>
      <c r="S930" t="str">
        <f>VLOOKUP(B930,[2]taxonomy1!$B:$U,12,FALSE)</f>
        <v>Actinopterygii</v>
      </c>
      <c r="T930" t="str">
        <f>VLOOKUP(B930,[2]taxonomy1!$B:$U,13,FALSE)</f>
        <v xml:space="preserve"> Neopterygii</v>
      </c>
      <c r="U930" t="str">
        <f>VLOOKUP(B930,[2]taxonomy1!$B:$U,14,FALSE)</f>
        <v xml:space="preserve"> Teleostei</v>
      </c>
      <c r="V930" t="str">
        <f>VLOOKUP(B930,[2]taxonomy1!$B:$U,15,FALSE)</f>
        <v xml:space="preserve"> Osteoglossocephala</v>
      </c>
      <c r="W930" t="str">
        <f>VLOOKUP(B930,[2]taxonomy1!$B:$U,16,FALSE)</f>
        <v>Osteoglossomorpha</v>
      </c>
    </row>
    <row r="931" spans="1:23" x14ac:dyDescent="0.3">
      <c r="A931" t="s">
        <v>1742</v>
      </c>
      <c r="B931" t="s">
        <v>1743</v>
      </c>
      <c r="C931">
        <v>176</v>
      </c>
      <c r="D931" t="s">
        <v>10</v>
      </c>
      <c r="E931">
        <v>95</v>
      </c>
      <c r="F931">
        <v>174</v>
      </c>
      <c r="G931">
        <v>2735</v>
      </c>
      <c r="H931" t="s">
        <v>11</v>
      </c>
      <c r="I931" t="s">
        <v>10</v>
      </c>
      <c r="J931">
        <f t="shared" si="14"/>
        <v>79</v>
      </c>
      <c r="K931" t="str">
        <f>VLOOKUP(B931,[2]taxonomy1!$B:$U,2,FALSE)</f>
        <v xml:space="preserve"> Scleropages formosus (Asian bonytongue).</v>
      </c>
      <c r="L931" t="str">
        <f>VLOOKUP(B931,[2]taxonomy1!$B:$U,4,FALSE)</f>
        <v xml:space="preserve"> NCBI_TaxID=113540 {ECO:0000313|EMBL:KPP79863.1, ECO:0000313|Proteomes:UP000034805};</v>
      </c>
      <c r="M931" t="str">
        <f>VLOOKUP(B931,[2]taxonomy1!$B:$U,6,FALSE)</f>
        <v>Eukaryota</v>
      </c>
      <c r="N931" t="str">
        <f>VLOOKUP(B931,[2]taxonomy1!$B:$U,7,FALSE)</f>
        <v xml:space="preserve"> Metazoa</v>
      </c>
      <c r="O931" t="str">
        <f>VLOOKUP(B931,[2]taxonomy1!$B:$U,8,FALSE)</f>
        <v xml:space="preserve"> Chordata</v>
      </c>
      <c r="P931" t="str">
        <f>VLOOKUP(B931,[2]taxonomy1!$B:$U,9,FALSE)</f>
        <v xml:space="preserve"> Craniata</v>
      </c>
      <c r="Q931" t="str">
        <f>VLOOKUP(B931,[2]taxonomy1!$B:$U,10,FALSE)</f>
        <v xml:space="preserve"> Vertebrata</v>
      </c>
      <c r="R931" t="str">
        <f>VLOOKUP(B931,[2]taxonomy1!$B:$U,11,FALSE)</f>
        <v xml:space="preserve"> Euteleostomi</v>
      </c>
      <c r="S931" t="str">
        <f>VLOOKUP(B931,[2]taxonomy1!$B:$U,12,FALSE)</f>
        <v>Actinopterygii</v>
      </c>
      <c r="T931" t="str">
        <f>VLOOKUP(B931,[2]taxonomy1!$B:$U,13,FALSE)</f>
        <v xml:space="preserve"> Neopterygii</v>
      </c>
      <c r="U931" t="str">
        <f>VLOOKUP(B931,[2]taxonomy1!$B:$U,14,FALSE)</f>
        <v xml:space="preserve"> Teleostei</v>
      </c>
      <c r="V931" t="str">
        <f>VLOOKUP(B931,[2]taxonomy1!$B:$U,15,FALSE)</f>
        <v xml:space="preserve"> Osteoglossocephala</v>
      </c>
      <c r="W931" t="str">
        <f>VLOOKUP(B931,[2]taxonomy1!$B:$U,16,FALSE)</f>
        <v>Osteoglossomorpha</v>
      </c>
    </row>
    <row r="932" spans="1:23" x14ac:dyDescent="0.3">
      <c r="A932" t="s">
        <v>1744</v>
      </c>
      <c r="B932" t="s">
        <v>1745</v>
      </c>
      <c r="C932">
        <v>311</v>
      </c>
      <c r="D932" t="s">
        <v>10</v>
      </c>
      <c r="E932">
        <v>31</v>
      </c>
      <c r="F932">
        <v>304</v>
      </c>
      <c r="G932">
        <v>2735</v>
      </c>
      <c r="H932" t="s">
        <v>11</v>
      </c>
      <c r="I932" t="s">
        <v>10</v>
      </c>
      <c r="J932">
        <f t="shared" si="14"/>
        <v>273</v>
      </c>
      <c r="K932" t="str">
        <f>VLOOKUP(B932,[2]taxonomy1!$B:$U,2,FALSE)</f>
        <v xml:space="preserve"> Scleropages formosus (Asian bonytongue).</v>
      </c>
      <c r="L932" t="str">
        <f>VLOOKUP(B932,[2]taxonomy1!$B:$U,4,FALSE)</f>
        <v xml:space="preserve"> NCBI_TaxID=113540 {ECO:0000313|EMBL:KPP79676.1, ECO:0000313|Proteomes:UP000034805};</v>
      </c>
      <c r="M932" t="str">
        <f>VLOOKUP(B932,[2]taxonomy1!$B:$U,6,FALSE)</f>
        <v>Eukaryota</v>
      </c>
      <c r="N932" t="str">
        <f>VLOOKUP(B932,[2]taxonomy1!$B:$U,7,FALSE)</f>
        <v xml:space="preserve"> Metazoa</v>
      </c>
      <c r="O932" t="str">
        <f>VLOOKUP(B932,[2]taxonomy1!$B:$U,8,FALSE)</f>
        <v xml:space="preserve"> Chordata</v>
      </c>
      <c r="P932" t="str">
        <f>VLOOKUP(B932,[2]taxonomy1!$B:$U,9,FALSE)</f>
        <v xml:space="preserve"> Craniata</v>
      </c>
      <c r="Q932" t="str">
        <f>VLOOKUP(B932,[2]taxonomy1!$B:$U,10,FALSE)</f>
        <v xml:space="preserve"> Vertebrata</v>
      </c>
      <c r="R932" t="str">
        <f>VLOOKUP(B932,[2]taxonomy1!$B:$U,11,FALSE)</f>
        <v xml:space="preserve"> Euteleostomi</v>
      </c>
      <c r="S932" t="str">
        <f>VLOOKUP(B932,[2]taxonomy1!$B:$U,12,FALSE)</f>
        <v>Actinopterygii</v>
      </c>
      <c r="T932" t="str">
        <f>VLOOKUP(B932,[2]taxonomy1!$B:$U,13,FALSE)</f>
        <v xml:space="preserve"> Neopterygii</v>
      </c>
      <c r="U932" t="str">
        <f>VLOOKUP(B932,[2]taxonomy1!$B:$U,14,FALSE)</f>
        <v xml:space="preserve"> Teleostei</v>
      </c>
      <c r="V932" t="str">
        <f>VLOOKUP(B932,[2]taxonomy1!$B:$U,15,FALSE)</f>
        <v xml:space="preserve"> Osteoglossocephala</v>
      </c>
      <c r="W932" t="str">
        <f>VLOOKUP(B932,[2]taxonomy1!$B:$U,16,FALSE)</f>
        <v>Osteoglossomorpha</v>
      </c>
    </row>
    <row r="933" spans="1:23" x14ac:dyDescent="0.3">
      <c r="A933" t="s">
        <v>1746</v>
      </c>
      <c r="B933" t="s">
        <v>1747</v>
      </c>
      <c r="C933">
        <v>244</v>
      </c>
      <c r="D933" t="s">
        <v>10</v>
      </c>
      <c r="E933">
        <v>1</v>
      </c>
      <c r="F933">
        <v>237</v>
      </c>
      <c r="G933">
        <v>2735</v>
      </c>
      <c r="H933" t="s">
        <v>11</v>
      </c>
      <c r="I933" t="s">
        <v>10</v>
      </c>
      <c r="J933">
        <f t="shared" si="14"/>
        <v>236</v>
      </c>
      <c r="K933" t="str">
        <f>VLOOKUP(B933,[2]taxonomy1!$B:$U,2,FALSE)</f>
        <v xml:space="preserve"> Scleropages formosus (Asian bonytongue).</v>
      </c>
      <c r="L933" t="str">
        <f>VLOOKUP(B933,[2]taxonomy1!$B:$U,4,FALSE)</f>
        <v xml:space="preserve"> NCBI_TaxID=113540 {ECO:0000313|EMBL:KPP68734.1, ECO:0000313|Proteomes:UP000034805};</v>
      </c>
      <c r="M933" t="str">
        <f>VLOOKUP(B933,[2]taxonomy1!$B:$U,6,FALSE)</f>
        <v>Eukaryota</v>
      </c>
      <c r="N933" t="str">
        <f>VLOOKUP(B933,[2]taxonomy1!$B:$U,7,FALSE)</f>
        <v xml:space="preserve"> Metazoa</v>
      </c>
      <c r="O933" t="str">
        <f>VLOOKUP(B933,[2]taxonomy1!$B:$U,8,FALSE)</f>
        <v xml:space="preserve"> Chordata</v>
      </c>
      <c r="P933" t="str">
        <f>VLOOKUP(B933,[2]taxonomy1!$B:$U,9,FALSE)</f>
        <v xml:space="preserve"> Craniata</v>
      </c>
      <c r="Q933" t="str">
        <f>VLOOKUP(B933,[2]taxonomy1!$B:$U,10,FALSE)</f>
        <v xml:space="preserve"> Vertebrata</v>
      </c>
      <c r="R933" t="str">
        <f>VLOOKUP(B933,[2]taxonomy1!$B:$U,11,FALSE)</f>
        <v xml:space="preserve"> Euteleostomi</v>
      </c>
      <c r="S933" t="str">
        <f>VLOOKUP(B933,[2]taxonomy1!$B:$U,12,FALSE)</f>
        <v>Actinopterygii</v>
      </c>
      <c r="T933" t="str">
        <f>VLOOKUP(B933,[2]taxonomy1!$B:$U,13,FALSE)</f>
        <v xml:space="preserve"> Neopterygii</v>
      </c>
      <c r="U933" t="str">
        <f>VLOOKUP(B933,[2]taxonomy1!$B:$U,14,FALSE)</f>
        <v xml:space="preserve"> Teleostei</v>
      </c>
      <c r="V933" t="str">
        <f>VLOOKUP(B933,[2]taxonomy1!$B:$U,15,FALSE)</f>
        <v xml:space="preserve"> Osteoglossocephala</v>
      </c>
      <c r="W933" t="str">
        <f>VLOOKUP(B933,[2]taxonomy1!$B:$U,16,FALSE)</f>
        <v>Osteoglossomorpha</v>
      </c>
    </row>
    <row r="934" spans="1:23" x14ac:dyDescent="0.3">
      <c r="A934" t="s">
        <v>1748</v>
      </c>
      <c r="B934" t="s">
        <v>1749</v>
      </c>
      <c r="C934">
        <v>283</v>
      </c>
      <c r="D934" t="s">
        <v>10</v>
      </c>
      <c r="E934">
        <v>18</v>
      </c>
      <c r="F934">
        <v>253</v>
      </c>
      <c r="G934">
        <v>2735</v>
      </c>
      <c r="H934" t="s">
        <v>11</v>
      </c>
      <c r="I934" t="s">
        <v>10</v>
      </c>
      <c r="J934">
        <f t="shared" si="14"/>
        <v>235</v>
      </c>
      <c r="K934" t="str">
        <f>VLOOKUP(B934,[2]taxonomy1!$B:$U,2,FALSE)</f>
        <v xml:space="preserve"> Scleropages formosus (Asian bonytongue).</v>
      </c>
      <c r="L934" t="str">
        <f>VLOOKUP(B934,[2]taxonomy1!$B:$U,4,FALSE)</f>
        <v xml:space="preserve"> NCBI_TaxID=113540 {ECO:0000313|EMBL:KPP62266.1, ECO:0000313|Proteomes:UP000034805};</v>
      </c>
      <c r="M934" t="str">
        <f>VLOOKUP(B934,[2]taxonomy1!$B:$U,6,FALSE)</f>
        <v>Eukaryota</v>
      </c>
      <c r="N934" t="str">
        <f>VLOOKUP(B934,[2]taxonomy1!$B:$U,7,FALSE)</f>
        <v xml:space="preserve"> Metazoa</v>
      </c>
      <c r="O934" t="str">
        <f>VLOOKUP(B934,[2]taxonomy1!$B:$U,8,FALSE)</f>
        <v xml:space="preserve"> Chordata</v>
      </c>
      <c r="P934" t="str">
        <f>VLOOKUP(B934,[2]taxonomy1!$B:$U,9,FALSE)</f>
        <v xml:space="preserve"> Craniata</v>
      </c>
      <c r="Q934" t="str">
        <f>VLOOKUP(B934,[2]taxonomy1!$B:$U,10,FALSE)</f>
        <v xml:space="preserve"> Vertebrata</v>
      </c>
      <c r="R934" t="str">
        <f>VLOOKUP(B934,[2]taxonomy1!$B:$U,11,FALSE)</f>
        <v xml:space="preserve"> Euteleostomi</v>
      </c>
      <c r="S934" t="str">
        <f>VLOOKUP(B934,[2]taxonomy1!$B:$U,12,FALSE)</f>
        <v>Actinopterygii</v>
      </c>
      <c r="T934" t="str">
        <f>VLOOKUP(B934,[2]taxonomy1!$B:$U,13,FALSE)</f>
        <v xml:space="preserve"> Neopterygii</v>
      </c>
      <c r="U934" t="str">
        <f>VLOOKUP(B934,[2]taxonomy1!$B:$U,14,FALSE)</f>
        <v xml:space="preserve"> Teleostei</v>
      </c>
      <c r="V934" t="str">
        <f>VLOOKUP(B934,[2]taxonomy1!$B:$U,15,FALSE)</f>
        <v xml:space="preserve"> Osteoglossocephala</v>
      </c>
      <c r="W934" t="str">
        <f>VLOOKUP(B934,[2]taxonomy1!$B:$U,16,FALSE)</f>
        <v>Osteoglossomorpha</v>
      </c>
    </row>
    <row r="935" spans="1:23" x14ac:dyDescent="0.3">
      <c r="A935" t="s">
        <v>1750</v>
      </c>
      <c r="B935" t="s">
        <v>1751</v>
      </c>
      <c r="C935">
        <v>286</v>
      </c>
      <c r="D935" t="s">
        <v>10</v>
      </c>
      <c r="E935">
        <v>4</v>
      </c>
      <c r="F935">
        <v>279</v>
      </c>
      <c r="G935">
        <v>2735</v>
      </c>
      <c r="H935" t="s">
        <v>11</v>
      </c>
      <c r="I935" t="s">
        <v>10</v>
      </c>
      <c r="J935">
        <f t="shared" si="14"/>
        <v>275</v>
      </c>
      <c r="K935" t="str">
        <f>VLOOKUP(B935,[2]taxonomy1!$B:$U,2,FALSE)</f>
        <v xml:space="preserve"> Rhodotorula graminis (strain WP1).</v>
      </c>
      <c r="L935" t="str">
        <f>VLOOKUP(B935,[2]taxonomy1!$B:$U,4,FALSE)</f>
        <v xml:space="preserve"> NCBI_TaxID=578459 {ECO:0000313|EMBL:KPV73428.1, ECO:0000313|Proteomes:UP000053890};</v>
      </c>
      <c r="M935" t="str">
        <f>VLOOKUP(B935,[2]taxonomy1!$B:$U,6,FALSE)</f>
        <v>Eukaryota</v>
      </c>
      <c r="N935" t="str">
        <f>VLOOKUP(B935,[2]taxonomy1!$B:$U,7,FALSE)</f>
        <v xml:space="preserve"> Fungi</v>
      </c>
      <c r="O935" t="str">
        <f>VLOOKUP(B935,[2]taxonomy1!$B:$U,8,FALSE)</f>
        <v xml:space="preserve"> Dikarya</v>
      </c>
      <c r="P935" t="str">
        <f>VLOOKUP(B935,[2]taxonomy1!$B:$U,9,FALSE)</f>
        <v xml:space="preserve"> Basidiomycota</v>
      </c>
      <c r="Q935" t="str">
        <f>VLOOKUP(B935,[2]taxonomy1!$B:$U,10,FALSE)</f>
        <v xml:space="preserve"> Pucciniomycotina</v>
      </c>
      <c r="R935" t="str">
        <f>VLOOKUP(B935,[2]taxonomy1!$B:$U,11,FALSE)</f>
        <v>Microbotryomycetes</v>
      </c>
      <c r="S935" t="str">
        <f>VLOOKUP(B935,[2]taxonomy1!$B:$U,12,FALSE)</f>
        <v xml:space="preserve"> Sporidiobolales</v>
      </c>
      <c r="T935" t="str">
        <f>VLOOKUP(B935,[2]taxonomy1!$B:$U,13,FALSE)</f>
        <v xml:space="preserve"> Sporidiobolaceae</v>
      </c>
      <c r="U935" t="str">
        <f>VLOOKUP(B935,[2]taxonomy1!$B:$U,14,FALSE)</f>
        <v xml:space="preserve"> Rhodotorula.</v>
      </c>
      <c r="V935">
        <f>VLOOKUP(B935,[2]taxonomy1!$B:$U,15,FALSE)</f>
        <v>0</v>
      </c>
      <c r="W935">
        <f>VLOOKUP(B935,[2]taxonomy1!$B:$U,16,FALSE)</f>
        <v>0</v>
      </c>
    </row>
    <row r="936" spans="1:23" x14ac:dyDescent="0.3">
      <c r="A936" t="s">
        <v>1752</v>
      </c>
      <c r="B936" t="s">
        <v>1753</v>
      </c>
      <c r="C936">
        <v>500</v>
      </c>
      <c r="D936" t="s">
        <v>10</v>
      </c>
      <c r="E936">
        <v>319</v>
      </c>
      <c r="F936">
        <v>500</v>
      </c>
      <c r="G936">
        <v>2735</v>
      </c>
      <c r="H936" t="s">
        <v>11</v>
      </c>
      <c r="I936" t="s">
        <v>10</v>
      </c>
      <c r="J936">
        <f t="shared" si="14"/>
        <v>181</v>
      </c>
      <c r="K936" t="str">
        <f>VLOOKUP(B936,[2]taxonomy1!$B:$U,2,FALSE)</f>
        <v xml:space="preserve"> Amazona aestiva (Blue-fronted Amazon parrot).</v>
      </c>
      <c r="L936" t="str">
        <f>VLOOKUP(B936,[2]taxonomy1!$B:$U,4,FALSE)</f>
        <v xml:space="preserve"> NCBI_TaxID=12930 {ECO:0000313|EMBL:KQK84720.1, ECO:0000313|Proteomes:UP000051836};</v>
      </c>
      <c r="M936" t="str">
        <f>VLOOKUP(B936,[2]taxonomy1!$B:$U,6,FALSE)</f>
        <v>Eukaryota</v>
      </c>
      <c r="N936" t="str">
        <f>VLOOKUP(B936,[2]taxonomy1!$B:$U,7,FALSE)</f>
        <v xml:space="preserve"> Metazoa</v>
      </c>
      <c r="O936" t="str">
        <f>VLOOKUP(B936,[2]taxonomy1!$B:$U,8,FALSE)</f>
        <v xml:space="preserve"> Chordata</v>
      </c>
      <c r="P936" t="str">
        <f>VLOOKUP(B936,[2]taxonomy1!$B:$U,9,FALSE)</f>
        <v xml:space="preserve"> Craniata</v>
      </c>
      <c r="Q936" t="str">
        <f>VLOOKUP(B936,[2]taxonomy1!$B:$U,10,FALSE)</f>
        <v xml:space="preserve"> Vertebrata</v>
      </c>
      <c r="R936" t="str">
        <f>VLOOKUP(B936,[2]taxonomy1!$B:$U,11,FALSE)</f>
        <v xml:space="preserve"> Euteleostomi</v>
      </c>
      <c r="S936" t="str">
        <f>VLOOKUP(B936,[2]taxonomy1!$B:$U,12,FALSE)</f>
        <v>Archelosauria</v>
      </c>
      <c r="T936" t="str">
        <f>VLOOKUP(B936,[2]taxonomy1!$B:$U,13,FALSE)</f>
        <v xml:space="preserve"> Archosauria</v>
      </c>
      <c r="U936" t="str">
        <f>VLOOKUP(B936,[2]taxonomy1!$B:$U,14,FALSE)</f>
        <v xml:space="preserve"> Dinosauria</v>
      </c>
      <c r="V936" t="str">
        <f>VLOOKUP(B936,[2]taxonomy1!$B:$U,15,FALSE)</f>
        <v xml:space="preserve"> Saurischia</v>
      </c>
      <c r="W936" t="str">
        <f>VLOOKUP(B936,[2]taxonomy1!$B:$U,16,FALSE)</f>
        <v xml:space="preserve"> Theropoda</v>
      </c>
    </row>
    <row r="937" spans="1:23" x14ac:dyDescent="0.3">
      <c r="A937" t="s">
        <v>1752</v>
      </c>
      <c r="B937" t="s">
        <v>1753</v>
      </c>
      <c r="C937">
        <v>500</v>
      </c>
      <c r="D937" t="s">
        <v>482</v>
      </c>
      <c r="E937">
        <v>11</v>
      </c>
      <c r="F937">
        <v>77</v>
      </c>
      <c r="G937">
        <v>11446</v>
      </c>
      <c r="H937" t="s">
        <v>483</v>
      </c>
      <c r="I937" t="s">
        <v>482</v>
      </c>
      <c r="J937">
        <f t="shared" si="14"/>
        <v>66</v>
      </c>
      <c r="K937" t="str">
        <f>VLOOKUP(B937,[2]taxonomy1!$B:$U,2,FALSE)</f>
        <v xml:space="preserve"> Amazona aestiva (Blue-fronted Amazon parrot).</v>
      </c>
      <c r="L937" t="str">
        <f>VLOOKUP(B937,[2]taxonomy1!$B:$U,4,FALSE)</f>
        <v xml:space="preserve"> NCBI_TaxID=12930 {ECO:0000313|EMBL:KQK84720.1, ECO:0000313|Proteomes:UP000051836};</v>
      </c>
      <c r="M937" t="str">
        <f>VLOOKUP(B937,[2]taxonomy1!$B:$U,6,FALSE)</f>
        <v>Eukaryota</v>
      </c>
      <c r="N937" t="str">
        <f>VLOOKUP(B937,[2]taxonomy1!$B:$U,7,FALSE)</f>
        <v xml:space="preserve"> Metazoa</v>
      </c>
      <c r="O937" t="str">
        <f>VLOOKUP(B937,[2]taxonomy1!$B:$U,8,FALSE)</f>
        <v xml:space="preserve"> Chordata</v>
      </c>
      <c r="P937" t="str">
        <f>VLOOKUP(B937,[2]taxonomy1!$B:$U,9,FALSE)</f>
        <v xml:space="preserve"> Craniata</v>
      </c>
      <c r="Q937" t="str">
        <f>VLOOKUP(B937,[2]taxonomy1!$B:$U,10,FALSE)</f>
        <v xml:space="preserve"> Vertebrata</v>
      </c>
      <c r="R937" t="str">
        <f>VLOOKUP(B937,[2]taxonomy1!$B:$U,11,FALSE)</f>
        <v xml:space="preserve"> Euteleostomi</v>
      </c>
      <c r="S937" t="str">
        <f>VLOOKUP(B937,[2]taxonomy1!$B:$U,12,FALSE)</f>
        <v>Archelosauria</v>
      </c>
      <c r="T937" t="str">
        <f>VLOOKUP(B937,[2]taxonomy1!$B:$U,13,FALSE)</f>
        <v xml:space="preserve"> Archosauria</v>
      </c>
      <c r="U937" t="str">
        <f>VLOOKUP(B937,[2]taxonomy1!$B:$U,14,FALSE)</f>
        <v xml:space="preserve"> Dinosauria</v>
      </c>
      <c r="V937" t="str">
        <f>VLOOKUP(B937,[2]taxonomy1!$B:$U,15,FALSE)</f>
        <v xml:space="preserve"> Saurischia</v>
      </c>
      <c r="W937" t="str">
        <f>VLOOKUP(B937,[2]taxonomy1!$B:$U,16,FALSE)</f>
        <v xml:space="preserve"> Theropoda</v>
      </c>
    </row>
    <row r="938" spans="1:23" x14ac:dyDescent="0.3">
      <c r="A938" t="s">
        <v>1754</v>
      </c>
      <c r="B938" t="s">
        <v>1755</v>
      </c>
      <c r="C938">
        <v>311</v>
      </c>
      <c r="D938" t="s">
        <v>10</v>
      </c>
      <c r="E938">
        <v>45</v>
      </c>
      <c r="F938">
        <v>304</v>
      </c>
      <c r="G938">
        <v>2735</v>
      </c>
      <c r="H938" t="s">
        <v>11</v>
      </c>
      <c r="I938" t="s">
        <v>10</v>
      </c>
      <c r="J938">
        <f t="shared" si="14"/>
        <v>259</v>
      </c>
      <c r="K938" t="str">
        <f>VLOOKUP(B938,[2]taxonomy1!$B:$U,2,FALSE)</f>
        <v xml:space="preserve"> Amazona aestiva (Blue-fronted Amazon parrot).</v>
      </c>
      <c r="L938" t="str">
        <f>VLOOKUP(B938,[2]taxonomy1!$B:$U,4,FALSE)</f>
        <v xml:space="preserve"> NCBI_TaxID=12930 {ECO:0000313|EMBL:KQK82331.1, ECO:0000313|Proteomes:UP000051836};</v>
      </c>
      <c r="M938" t="str">
        <f>VLOOKUP(B938,[2]taxonomy1!$B:$U,6,FALSE)</f>
        <v>Eukaryota</v>
      </c>
      <c r="N938" t="str">
        <f>VLOOKUP(B938,[2]taxonomy1!$B:$U,7,FALSE)</f>
        <v xml:space="preserve"> Metazoa</v>
      </c>
      <c r="O938" t="str">
        <f>VLOOKUP(B938,[2]taxonomy1!$B:$U,8,FALSE)</f>
        <v xml:space="preserve"> Chordata</v>
      </c>
      <c r="P938" t="str">
        <f>VLOOKUP(B938,[2]taxonomy1!$B:$U,9,FALSE)</f>
        <v xml:space="preserve"> Craniata</v>
      </c>
      <c r="Q938" t="str">
        <f>VLOOKUP(B938,[2]taxonomy1!$B:$U,10,FALSE)</f>
        <v xml:space="preserve"> Vertebrata</v>
      </c>
      <c r="R938" t="str">
        <f>VLOOKUP(B938,[2]taxonomy1!$B:$U,11,FALSE)</f>
        <v xml:space="preserve"> Euteleostomi</v>
      </c>
      <c r="S938" t="str">
        <f>VLOOKUP(B938,[2]taxonomy1!$B:$U,12,FALSE)</f>
        <v>Archelosauria</v>
      </c>
      <c r="T938" t="str">
        <f>VLOOKUP(B938,[2]taxonomy1!$B:$U,13,FALSE)</f>
        <v xml:space="preserve"> Archosauria</v>
      </c>
      <c r="U938" t="str">
        <f>VLOOKUP(B938,[2]taxonomy1!$B:$U,14,FALSE)</f>
        <v xml:space="preserve"> Dinosauria</v>
      </c>
      <c r="V938" t="str">
        <f>VLOOKUP(B938,[2]taxonomy1!$B:$U,15,FALSE)</f>
        <v xml:space="preserve"> Saurischia</v>
      </c>
      <c r="W938" t="str">
        <f>VLOOKUP(B938,[2]taxonomy1!$B:$U,16,FALSE)</f>
        <v xml:space="preserve"> Theropoda</v>
      </c>
    </row>
    <row r="939" spans="1:23" x14ac:dyDescent="0.3">
      <c r="A939" t="s">
        <v>1756</v>
      </c>
      <c r="B939" t="s">
        <v>1757</v>
      </c>
      <c r="C939">
        <v>101</v>
      </c>
      <c r="D939" t="s">
        <v>10</v>
      </c>
      <c r="E939">
        <v>1</v>
      </c>
      <c r="F939">
        <v>94</v>
      </c>
      <c r="G939">
        <v>2735</v>
      </c>
      <c r="H939" t="s">
        <v>11</v>
      </c>
      <c r="I939" t="s">
        <v>10</v>
      </c>
      <c r="J939">
        <f t="shared" si="14"/>
        <v>93</v>
      </c>
      <c r="K939" t="str">
        <f>VLOOKUP(B939,[2]taxonomy1!$B:$U,2,FALSE)</f>
        <v xml:space="preserve"> Amazona aestiva (Blue-fronted Amazon parrot).</v>
      </c>
      <c r="L939" t="str">
        <f>VLOOKUP(B939,[2]taxonomy1!$B:$U,4,FALSE)</f>
        <v xml:space="preserve"> NCBI_TaxID=12930 {ECO:0000313|EMBL:KQK84721.1, ECO:0000313|Proteomes:UP000051836};</v>
      </c>
      <c r="M939" t="str">
        <f>VLOOKUP(B939,[2]taxonomy1!$B:$U,6,FALSE)</f>
        <v>Eukaryota</v>
      </c>
      <c r="N939" t="str">
        <f>VLOOKUP(B939,[2]taxonomy1!$B:$U,7,FALSE)</f>
        <v xml:space="preserve"> Metazoa</v>
      </c>
      <c r="O939" t="str">
        <f>VLOOKUP(B939,[2]taxonomy1!$B:$U,8,FALSE)</f>
        <v xml:space="preserve"> Chordata</v>
      </c>
      <c r="P939" t="str">
        <f>VLOOKUP(B939,[2]taxonomy1!$B:$U,9,FALSE)</f>
        <v xml:space="preserve"> Craniata</v>
      </c>
      <c r="Q939" t="str">
        <f>VLOOKUP(B939,[2]taxonomy1!$B:$U,10,FALSE)</f>
        <v xml:space="preserve"> Vertebrata</v>
      </c>
      <c r="R939" t="str">
        <f>VLOOKUP(B939,[2]taxonomy1!$B:$U,11,FALSE)</f>
        <v xml:space="preserve"> Euteleostomi</v>
      </c>
      <c r="S939" t="str">
        <f>VLOOKUP(B939,[2]taxonomy1!$B:$U,12,FALSE)</f>
        <v>Archelosauria</v>
      </c>
      <c r="T939" t="str">
        <f>VLOOKUP(B939,[2]taxonomy1!$B:$U,13,FALSE)</f>
        <v xml:space="preserve"> Archosauria</v>
      </c>
      <c r="U939" t="str">
        <f>VLOOKUP(B939,[2]taxonomy1!$B:$U,14,FALSE)</f>
        <v xml:space="preserve"> Dinosauria</v>
      </c>
      <c r="V939" t="str">
        <f>VLOOKUP(B939,[2]taxonomy1!$B:$U,15,FALSE)</f>
        <v xml:space="preserve"> Saurischia</v>
      </c>
      <c r="W939" t="str">
        <f>VLOOKUP(B939,[2]taxonomy1!$B:$U,16,FALSE)</f>
        <v xml:space="preserve"> Theropoda</v>
      </c>
    </row>
    <row r="940" spans="1:23" x14ac:dyDescent="0.3">
      <c r="A940" t="s">
        <v>1758</v>
      </c>
      <c r="B940" t="s">
        <v>1759</v>
      </c>
      <c r="C940">
        <v>241</v>
      </c>
      <c r="D940" t="s">
        <v>10</v>
      </c>
      <c r="E940">
        <v>1</v>
      </c>
      <c r="F940">
        <v>235</v>
      </c>
      <c r="G940">
        <v>2735</v>
      </c>
      <c r="H940" t="s">
        <v>11</v>
      </c>
      <c r="I940" t="s">
        <v>10</v>
      </c>
      <c r="J940">
        <f t="shared" si="14"/>
        <v>234</v>
      </c>
      <c r="K940" t="str">
        <f>VLOOKUP(B940,[2]taxonomy1!$B:$U,2,FALSE)</f>
        <v xml:space="preserve"> Amazona aestiva (Blue-fronted Amazon parrot).</v>
      </c>
      <c r="L940" t="str">
        <f>VLOOKUP(B940,[2]taxonomy1!$B:$U,4,FALSE)</f>
        <v xml:space="preserve"> NCBI_TaxID=12930 {ECO:0000313|EMBL:KQL00055.1, ECO:0000313|Proteomes:UP000051836};</v>
      </c>
      <c r="M940" t="str">
        <f>VLOOKUP(B940,[2]taxonomy1!$B:$U,6,FALSE)</f>
        <v>Eukaryota</v>
      </c>
      <c r="N940" t="str">
        <f>VLOOKUP(B940,[2]taxonomy1!$B:$U,7,FALSE)</f>
        <v xml:space="preserve"> Metazoa</v>
      </c>
      <c r="O940" t="str">
        <f>VLOOKUP(B940,[2]taxonomy1!$B:$U,8,FALSE)</f>
        <v xml:space="preserve"> Chordata</v>
      </c>
      <c r="P940" t="str">
        <f>VLOOKUP(B940,[2]taxonomy1!$B:$U,9,FALSE)</f>
        <v xml:space="preserve"> Craniata</v>
      </c>
      <c r="Q940" t="str">
        <f>VLOOKUP(B940,[2]taxonomy1!$B:$U,10,FALSE)</f>
        <v xml:space="preserve"> Vertebrata</v>
      </c>
      <c r="R940" t="str">
        <f>VLOOKUP(B940,[2]taxonomy1!$B:$U,11,FALSE)</f>
        <v xml:space="preserve"> Euteleostomi</v>
      </c>
      <c r="S940" t="str">
        <f>VLOOKUP(B940,[2]taxonomy1!$B:$U,12,FALSE)</f>
        <v>Archelosauria</v>
      </c>
      <c r="T940" t="str">
        <f>VLOOKUP(B940,[2]taxonomy1!$B:$U,13,FALSE)</f>
        <v xml:space="preserve"> Archosauria</v>
      </c>
      <c r="U940" t="str">
        <f>VLOOKUP(B940,[2]taxonomy1!$B:$U,14,FALSE)</f>
        <v xml:space="preserve"> Dinosauria</v>
      </c>
      <c r="V940" t="str">
        <f>VLOOKUP(B940,[2]taxonomy1!$B:$U,15,FALSE)</f>
        <v xml:space="preserve"> Saurischia</v>
      </c>
      <c r="W940" t="str">
        <f>VLOOKUP(B940,[2]taxonomy1!$B:$U,16,FALSE)</f>
        <v xml:space="preserve"> Theropoda</v>
      </c>
    </row>
    <row r="941" spans="1:23" x14ac:dyDescent="0.3">
      <c r="A941" t="s">
        <v>1760</v>
      </c>
      <c r="B941" t="s">
        <v>1761</v>
      </c>
      <c r="C941">
        <v>282</v>
      </c>
      <c r="D941" t="s">
        <v>10</v>
      </c>
      <c r="E941">
        <v>2</v>
      </c>
      <c r="F941">
        <v>275</v>
      </c>
      <c r="G941">
        <v>2735</v>
      </c>
      <c r="H941" t="s">
        <v>11</v>
      </c>
      <c r="I941" t="s">
        <v>10</v>
      </c>
      <c r="J941">
        <f t="shared" si="14"/>
        <v>273</v>
      </c>
      <c r="K941" t="str">
        <f>VLOOKUP(B941,[2]taxonomy1!$B:$U,2,FALSE)</f>
        <v xml:space="preserve"> Drosophila virilis (Fruit fly).</v>
      </c>
      <c r="L941" t="str">
        <f>VLOOKUP(B941,[2]taxonomy1!$B:$U,4,FALSE)</f>
        <v xml:space="preserve"> NCBI_TaxID=7244 {ECO:0000313|EMBL:KRF81845.1, ECO:0000313|Proteomes:UP000008792};</v>
      </c>
      <c r="M941" t="str">
        <f>VLOOKUP(B941,[2]taxonomy1!$B:$U,6,FALSE)</f>
        <v>Eukaryota</v>
      </c>
      <c r="N941" t="str">
        <f>VLOOKUP(B941,[2]taxonomy1!$B:$U,7,FALSE)</f>
        <v xml:space="preserve"> Metazoa</v>
      </c>
      <c r="O941" t="str">
        <f>VLOOKUP(B941,[2]taxonomy1!$B:$U,8,FALSE)</f>
        <v xml:space="preserve"> Ecdysozoa</v>
      </c>
      <c r="P941" t="str">
        <f>VLOOKUP(B941,[2]taxonomy1!$B:$U,9,FALSE)</f>
        <v xml:space="preserve"> Arthropoda</v>
      </c>
      <c r="Q941" t="str">
        <f>VLOOKUP(B941,[2]taxonomy1!$B:$U,10,FALSE)</f>
        <v xml:space="preserve"> Hexapoda</v>
      </c>
      <c r="R941" t="str">
        <f>VLOOKUP(B941,[2]taxonomy1!$B:$U,11,FALSE)</f>
        <v xml:space="preserve"> Insecta</v>
      </c>
      <c r="S941" t="str">
        <f>VLOOKUP(B941,[2]taxonomy1!$B:$U,12,FALSE)</f>
        <v>Pterygota</v>
      </c>
      <c r="T941" t="str">
        <f>VLOOKUP(B941,[2]taxonomy1!$B:$U,13,FALSE)</f>
        <v xml:space="preserve"> Neoptera</v>
      </c>
      <c r="U941" t="str">
        <f>VLOOKUP(B941,[2]taxonomy1!$B:$U,14,FALSE)</f>
        <v xml:space="preserve"> Holometabola</v>
      </c>
      <c r="V941" t="str">
        <f>VLOOKUP(B941,[2]taxonomy1!$B:$U,15,FALSE)</f>
        <v xml:space="preserve"> Diptera</v>
      </c>
      <c r="W941" t="str">
        <f>VLOOKUP(B941,[2]taxonomy1!$B:$U,16,FALSE)</f>
        <v xml:space="preserve"> Brachycera</v>
      </c>
    </row>
    <row r="942" spans="1:23" x14ac:dyDescent="0.3">
      <c r="A942" t="s">
        <v>1762</v>
      </c>
      <c r="B942" t="s">
        <v>1763</v>
      </c>
      <c r="C942">
        <v>146</v>
      </c>
      <c r="D942" t="s">
        <v>10</v>
      </c>
      <c r="E942">
        <v>1</v>
      </c>
      <c r="F942">
        <v>139</v>
      </c>
      <c r="G942">
        <v>2735</v>
      </c>
      <c r="H942" t="s">
        <v>11</v>
      </c>
      <c r="I942" t="s">
        <v>10</v>
      </c>
      <c r="J942">
        <f t="shared" si="14"/>
        <v>138</v>
      </c>
      <c r="K942" t="str">
        <f>VLOOKUP(B942,[2]taxonomy1!$B:$U,2,FALSE)</f>
        <v xml:space="preserve"> Drosophila willistoni (Fruit fly).</v>
      </c>
      <c r="L942" t="str">
        <f>VLOOKUP(B942,[2]taxonomy1!$B:$U,4,FALSE)</f>
        <v xml:space="preserve"> NCBI_TaxID=7260 {ECO:0000313|EMBL:KRF98289.1, ECO:0000313|Proteomes:UP000007798};</v>
      </c>
      <c r="M942" t="str">
        <f>VLOOKUP(B942,[2]taxonomy1!$B:$U,6,FALSE)</f>
        <v>Eukaryota</v>
      </c>
      <c r="N942" t="str">
        <f>VLOOKUP(B942,[2]taxonomy1!$B:$U,7,FALSE)</f>
        <v xml:space="preserve"> Metazoa</v>
      </c>
      <c r="O942" t="str">
        <f>VLOOKUP(B942,[2]taxonomy1!$B:$U,8,FALSE)</f>
        <v xml:space="preserve"> Ecdysozoa</v>
      </c>
      <c r="P942" t="str">
        <f>VLOOKUP(B942,[2]taxonomy1!$B:$U,9,FALSE)</f>
        <v xml:space="preserve"> Arthropoda</v>
      </c>
      <c r="Q942" t="str">
        <f>VLOOKUP(B942,[2]taxonomy1!$B:$U,10,FALSE)</f>
        <v xml:space="preserve"> Hexapoda</v>
      </c>
      <c r="R942" t="str">
        <f>VLOOKUP(B942,[2]taxonomy1!$B:$U,11,FALSE)</f>
        <v xml:space="preserve"> Insecta</v>
      </c>
      <c r="S942" t="str">
        <f>VLOOKUP(B942,[2]taxonomy1!$B:$U,12,FALSE)</f>
        <v>Pterygota</v>
      </c>
      <c r="T942" t="str">
        <f>VLOOKUP(B942,[2]taxonomy1!$B:$U,13,FALSE)</f>
        <v xml:space="preserve"> Neoptera</v>
      </c>
      <c r="U942" t="str">
        <f>VLOOKUP(B942,[2]taxonomy1!$B:$U,14,FALSE)</f>
        <v xml:space="preserve"> Holometabola</v>
      </c>
      <c r="V942" t="str">
        <f>VLOOKUP(B942,[2]taxonomy1!$B:$U,15,FALSE)</f>
        <v xml:space="preserve"> Diptera</v>
      </c>
      <c r="W942" t="str">
        <f>VLOOKUP(B942,[2]taxonomy1!$B:$U,16,FALSE)</f>
        <v xml:space="preserve"> Brachycera</v>
      </c>
    </row>
    <row r="943" spans="1:23" x14ac:dyDescent="0.3">
      <c r="A943" t="s">
        <v>1764</v>
      </c>
      <c r="B943" t="s">
        <v>1765</v>
      </c>
      <c r="C943">
        <v>282</v>
      </c>
      <c r="D943" t="s">
        <v>10</v>
      </c>
      <c r="E943">
        <v>2</v>
      </c>
      <c r="F943">
        <v>275</v>
      </c>
      <c r="G943">
        <v>2735</v>
      </c>
      <c r="H943" t="s">
        <v>11</v>
      </c>
      <c r="I943" t="s">
        <v>10</v>
      </c>
      <c r="J943">
        <f t="shared" si="14"/>
        <v>273</v>
      </c>
      <c r="K943" t="str">
        <f>VLOOKUP(B943,[2]taxonomy1!$B:$U,2,FALSE)</f>
        <v xml:space="preserve"> Drosophila mojavensis (Fruit fly).</v>
      </c>
      <c r="L943" t="str">
        <f>VLOOKUP(B943,[2]taxonomy1!$B:$U,4,FALSE)</f>
        <v xml:space="preserve"> NCBI_TaxID=7230 {ECO:0000313|EMBL:KRG03385.1, ECO:0000313|Proteomes:UP000009192};</v>
      </c>
      <c r="M943" t="str">
        <f>VLOOKUP(B943,[2]taxonomy1!$B:$U,6,FALSE)</f>
        <v>Eukaryota</v>
      </c>
      <c r="N943" t="str">
        <f>VLOOKUP(B943,[2]taxonomy1!$B:$U,7,FALSE)</f>
        <v xml:space="preserve"> Metazoa</v>
      </c>
      <c r="O943" t="str">
        <f>VLOOKUP(B943,[2]taxonomy1!$B:$U,8,FALSE)</f>
        <v xml:space="preserve"> Ecdysozoa</v>
      </c>
      <c r="P943" t="str">
        <f>VLOOKUP(B943,[2]taxonomy1!$B:$U,9,FALSE)</f>
        <v xml:space="preserve"> Arthropoda</v>
      </c>
      <c r="Q943" t="str">
        <f>VLOOKUP(B943,[2]taxonomy1!$B:$U,10,FALSE)</f>
        <v xml:space="preserve"> Hexapoda</v>
      </c>
      <c r="R943" t="str">
        <f>VLOOKUP(B943,[2]taxonomy1!$B:$U,11,FALSE)</f>
        <v xml:space="preserve"> Insecta</v>
      </c>
      <c r="S943" t="str">
        <f>VLOOKUP(B943,[2]taxonomy1!$B:$U,12,FALSE)</f>
        <v>Pterygota</v>
      </c>
      <c r="T943" t="str">
        <f>VLOOKUP(B943,[2]taxonomy1!$B:$U,13,FALSE)</f>
        <v xml:space="preserve"> Neoptera</v>
      </c>
      <c r="U943" t="str">
        <f>VLOOKUP(B943,[2]taxonomy1!$B:$U,14,FALSE)</f>
        <v xml:space="preserve"> Holometabola</v>
      </c>
      <c r="V943" t="str">
        <f>VLOOKUP(B943,[2]taxonomy1!$B:$U,15,FALSE)</f>
        <v xml:space="preserve"> Diptera</v>
      </c>
      <c r="W943" t="str">
        <f>VLOOKUP(B943,[2]taxonomy1!$B:$U,16,FALSE)</f>
        <v xml:space="preserve"> Brachycera</v>
      </c>
    </row>
    <row r="944" spans="1:23" x14ac:dyDescent="0.3">
      <c r="A944" t="s">
        <v>1766</v>
      </c>
      <c r="B944" t="s">
        <v>1767</v>
      </c>
      <c r="C944">
        <v>318</v>
      </c>
      <c r="D944" t="s">
        <v>10</v>
      </c>
      <c r="E944">
        <v>32</v>
      </c>
      <c r="F944">
        <v>311</v>
      </c>
      <c r="G944">
        <v>2735</v>
      </c>
      <c r="H944" t="s">
        <v>11</v>
      </c>
      <c r="I944" t="s">
        <v>10</v>
      </c>
      <c r="J944">
        <f t="shared" si="14"/>
        <v>279</v>
      </c>
      <c r="K944" t="str">
        <f>VLOOKUP(B944,[2]taxonomy1!$B:$U,2,FALSE)</f>
        <v xml:space="preserve"> Drosophila mojavensis (Fruit fly).</v>
      </c>
      <c r="L944" t="str">
        <f>VLOOKUP(B944,[2]taxonomy1!$B:$U,4,FALSE)</f>
        <v xml:space="preserve"> NCBI_TaxID=7230 {ECO:0000313|EMBL:KRG03386.1, ECO:0000313|Proteomes:UP000009192};</v>
      </c>
      <c r="M944" t="str">
        <f>VLOOKUP(B944,[2]taxonomy1!$B:$U,6,FALSE)</f>
        <v>Eukaryota</v>
      </c>
      <c r="N944" t="str">
        <f>VLOOKUP(B944,[2]taxonomy1!$B:$U,7,FALSE)</f>
        <v xml:space="preserve"> Metazoa</v>
      </c>
      <c r="O944" t="str">
        <f>VLOOKUP(B944,[2]taxonomy1!$B:$U,8,FALSE)</f>
        <v xml:space="preserve"> Ecdysozoa</v>
      </c>
      <c r="P944" t="str">
        <f>VLOOKUP(B944,[2]taxonomy1!$B:$U,9,FALSE)</f>
        <v xml:space="preserve"> Arthropoda</v>
      </c>
      <c r="Q944" t="str">
        <f>VLOOKUP(B944,[2]taxonomy1!$B:$U,10,FALSE)</f>
        <v xml:space="preserve"> Hexapoda</v>
      </c>
      <c r="R944" t="str">
        <f>VLOOKUP(B944,[2]taxonomy1!$B:$U,11,FALSE)</f>
        <v xml:space="preserve"> Insecta</v>
      </c>
      <c r="S944" t="str">
        <f>VLOOKUP(B944,[2]taxonomy1!$B:$U,12,FALSE)</f>
        <v>Pterygota</v>
      </c>
      <c r="T944" t="str">
        <f>VLOOKUP(B944,[2]taxonomy1!$B:$U,13,FALSE)</f>
        <v xml:space="preserve"> Neoptera</v>
      </c>
      <c r="U944" t="str">
        <f>VLOOKUP(B944,[2]taxonomy1!$B:$U,14,FALSE)</f>
        <v xml:space="preserve"> Holometabola</v>
      </c>
      <c r="V944" t="str">
        <f>VLOOKUP(B944,[2]taxonomy1!$B:$U,15,FALSE)</f>
        <v xml:space="preserve"> Diptera</v>
      </c>
      <c r="W944" t="str">
        <f>VLOOKUP(B944,[2]taxonomy1!$B:$U,16,FALSE)</f>
        <v xml:space="preserve"> Brachycera</v>
      </c>
    </row>
    <row r="945" spans="1:23" x14ac:dyDescent="0.3">
      <c r="A945" t="s">
        <v>1768</v>
      </c>
      <c r="B945" t="s">
        <v>1769</v>
      </c>
      <c r="C945">
        <v>292</v>
      </c>
      <c r="D945" t="s">
        <v>10</v>
      </c>
      <c r="E945">
        <v>18</v>
      </c>
      <c r="F945">
        <v>292</v>
      </c>
      <c r="G945">
        <v>2735</v>
      </c>
      <c r="H945" t="s">
        <v>11</v>
      </c>
      <c r="I945" t="s">
        <v>10</v>
      </c>
      <c r="J945">
        <f t="shared" si="14"/>
        <v>274</v>
      </c>
      <c r="K945" t="str">
        <f>VLOOKUP(B945,[2]taxonomy1!$B:$U,2,FALSE)</f>
        <v xml:space="preserve"> Angiostrongylus costaricensis (Nematode worm).</v>
      </c>
      <c r="L945" t="str">
        <f>VLOOKUP(B945,[2]taxonomy1!$B:$U,4,FALSE)</f>
        <v xml:space="preserve"> NCBI_TaxID=334426 {ECO:0000313|Proteomes:UP000050601, ECO:0000313|WBParaSite:ACOC_0000014601-mRNA-1};</v>
      </c>
      <c r="M945" t="str">
        <f>VLOOKUP(B945,[2]taxonomy1!$B:$U,6,FALSE)</f>
        <v>Eukaryota</v>
      </c>
      <c r="N945" t="str">
        <f>VLOOKUP(B945,[2]taxonomy1!$B:$U,7,FALSE)</f>
        <v xml:space="preserve"> Metazoa</v>
      </c>
      <c r="O945" t="str">
        <f>VLOOKUP(B945,[2]taxonomy1!$B:$U,8,FALSE)</f>
        <v xml:space="preserve"> Ecdysozoa</v>
      </c>
      <c r="P945" t="str">
        <f>VLOOKUP(B945,[2]taxonomy1!$B:$U,9,FALSE)</f>
        <v xml:space="preserve"> Nematoda</v>
      </c>
      <c r="Q945" t="str">
        <f>VLOOKUP(B945,[2]taxonomy1!$B:$U,10,FALSE)</f>
        <v xml:space="preserve"> Chromadorea</v>
      </c>
      <c r="R945" t="str">
        <f>VLOOKUP(B945,[2]taxonomy1!$B:$U,11,FALSE)</f>
        <v xml:space="preserve"> Rhabditida</v>
      </c>
      <c r="S945" t="str">
        <f>VLOOKUP(B945,[2]taxonomy1!$B:$U,12,FALSE)</f>
        <v>Strongylida</v>
      </c>
      <c r="T945" t="str">
        <f>VLOOKUP(B945,[2]taxonomy1!$B:$U,13,FALSE)</f>
        <v xml:space="preserve"> Metastrongyloidea</v>
      </c>
      <c r="U945" t="str">
        <f>VLOOKUP(B945,[2]taxonomy1!$B:$U,14,FALSE)</f>
        <v xml:space="preserve"> Angiostrongylidae</v>
      </c>
      <c r="V945" t="str">
        <f>VLOOKUP(B945,[2]taxonomy1!$B:$U,15,FALSE)</f>
        <v xml:space="preserve"> Angiostrongylus.</v>
      </c>
      <c r="W945">
        <f>VLOOKUP(B945,[2]taxonomy1!$B:$U,16,FALSE)</f>
        <v>0</v>
      </c>
    </row>
    <row r="946" spans="1:23" x14ac:dyDescent="0.3">
      <c r="A946" t="s">
        <v>1770</v>
      </c>
      <c r="B946" t="s">
        <v>1771</v>
      </c>
      <c r="C946">
        <v>338</v>
      </c>
      <c r="D946" t="s">
        <v>10</v>
      </c>
      <c r="E946">
        <v>58</v>
      </c>
      <c r="F946">
        <v>329</v>
      </c>
      <c r="G946">
        <v>2735</v>
      </c>
      <c r="H946" t="s">
        <v>11</v>
      </c>
      <c r="I946" t="s">
        <v>10</v>
      </c>
      <c r="J946">
        <f t="shared" si="14"/>
        <v>271</v>
      </c>
      <c r="K946" t="str">
        <f>VLOOKUP(B946,[2]taxonomy1!$B:$U,2,FALSE)</f>
        <v xml:space="preserve"> Brugia timori.</v>
      </c>
      <c r="L946" t="str">
        <f>VLOOKUP(B946,[2]taxonomy1!$B:$U,4,FALSE)</f>
        <v xml:space="preserve"> NCBI_TaxID=42155 {ECO:0000313|Proteomes:UP000050602, ECO:0000313|WBParaSite:BTMF_0001000101-mRNA-1};</v>
      </c>
      <c r="M946" t="str">
        <f>VLOOKUP(B946,[2]taxonomy1!$B:$U,6,FALSE)</f>
        <v>Eukaryota</v>
      </c>
      <c r="N946" t="str">
        <f>VLOOKUP(B946,[2]taxonomy1!$B:$U,7,FALSE)</f>
        <v xml:space="preserve"> Metazoa</v>
      </c>
      <c r="O946" t="str">
        <f>VLOOKUP(B946,[2]taxonomy1!$B:$U,8,FALSE)</f>
        <v xml:space="preserve"> Ecdysozoa</v>
      </c>
      <c r="P946" t="str">
        <f>VLOOKUP(B946,[2]taxonomy1!$B:$U,9,FALSE)</f>
        <v xml:space="preserve"> Nematoda</v>
      </c>
      <c r="Q946" t="str">
        <f>VLOOKUP(B946,[2]taxonomy1!$B:$U,10,FALSE)</f>
        <v xml:space="preserve"> Chromadorea</v>
      </c>
      <c r="R946" t="str">
        <f>VLOOKUP(B946,[2]taxonomy1!$B:$U,11,FALSE)</f>
        <v xml:space="preserve"> Spirurida</v>
      </c>
      <c r="S946" t="str">
        <f>VLOOKUP(B946,[2]taxonomy1!$B:$U,12,FALSE)</f>
        <v>Spiruromorpha</v>
      </c>
      <c r="T946" t="str">
        <f>VLOOKUP(B946,[2]taxonomy1!$B:$U,13,FALSE)</f>
        <v xml:space="preserve"> Filarioidea</v>
      </c>
      <c r="U946" t="str">
        <f>VLOOKUP(B946,[2]taxonomy1!$B:$U,14,FALSE)</f>
        <v xml:space="preserve"> Onchocercidae</v>
      </c>
      <c r="V946" t="str">
        <f>VLOOKUP(B946,[2]taxonomy1!$B:$U,15,FALSE)</f>
        <v xml:space="preserve"> Brugia.</v>
      </c>
      <c r="W946">
        <f>VLOOKUP(B946,[2]taxonomy1!$B:$U,16,FALSE)</f>
        <v>0</v>
      </c>
    </row>
    <row r="947" spans="1:23" x14ac:dyDescent="0.3">
      <c r="A947" t="s">
        <v>1772</v>
      </c>
      <c r="B947" t="s">
        <v>1773</v>
      </c>
      <c r="C947">
        <v>256</v>
      </c>
      <c r="D947" t="s">
        <v>10</v>
      </c>
      <c r="E947">
        <v>3</v>
      </c>
      <c r="F947">
        <v>250</v>
      </c>
      <c r="G947">
        <v>2735</v>
      </c>
      <c r="H947" t="s">
        <v>11</v>
      </c>
      <c r="I947" t="s">
        <v>10</v>
      </c>
      <c r="J947">
        <f t="shared" si="14"/>
        <v>247</v>
      </c>
      <c r="K947" t="str">
        <f>VLOOKUP(B947,[2]taxonomy1!$B:$U,2,FALSE)</f>
        <v xml:space="preserve"> Brugia timori.</v>
      </c>
      <c r="L947" t="str">
        <f>VLOOKUP(B947,[2]taxonomy1!$B:$U,4,FALSE)</f>
        <v xml:space="preserve"> NCBI_TaxID=42155 {ECO:0000313|Proteomes:UP000050602, ECO:0000313|WBParaSite:BTMF_0001361201-mRNA-1};</v>
      </c>
      <c r="M947" t="str">
        <f>VLOOKUP(B947,[2]taxonomy1!$B:$U,6,FALSE)</f>
        <v>Eukaryota</v>
      </c>
      <c r="N947" t="str">
        <f>VLOOKUP(B947,[2]taxonomy1!$B:$U,7,FALSE)</f>
        <v xml:space="preserve"> Metazoa</v>
      </c>
      <c r="O947" t="str">
        <f>VLOOKUP(B947,[2]taxonomy1!$B:$U,8,FALSE)</f>
        <v xml:space="preserve"> Ecdysozoa</v>
      </c>
      <c r="P947" t="str">
        <f>VLOOKUP(B947,[2]taxonomy1!$B:$U,9,FALSE)</f>
        <v xml:space="preserve"> Nematoda</v>
      </c>
      <c r="Q947" t="str">
        <f>VLOOKUP(B947,[2]taxonomy1!$B:$U,10,FALSE)</f>
        <v xml:space="preserve"> Chromadorea</v>
      </c>
      <c r="R947" t="str">
        <f>VLOOKUP(B947,[2]taxonomy1!$B:$U,11,FALSE)</f>
        <v xml:space="preserve"> Spirurida</v>
      </c>
      <c r="S947" t="str">
        <f>VLOOKUP(B947,[2]taxonomy1!$B:$U,12,FALSE)</f>
        <v>Spiruromorpha</v>
      </c>
      <c r="T947" t="str">
        <f>VLOOKUP(B947,[2]taxonomy1!$B:$U,13,FALSE)</f>
        <v xml:space="preserve"> Filarioidea</v>
      </c>
      <c r="U947" t="str">
        <f>VLOOKUP(B947,[2]taxonomy1!$B:$U,14,FALSE)</f>
        <v xml:space="preserve"> Onchocercidae</v>
      </c>
      <c r="V947" t="str">
        <f>VLOOKUP(B947,[2]taxonomy1!$B:$U,15,FALSE)</f>
        <v xml:space="preserve"> Brugia.</v>
      </c>
      <c r="W947">
        <f>VLOOKUP(B947,[2]taxonomy1!$B:$U,16,FALSE)</f>
        <v>0</v>
      </c>
    </row>
    <row r="948" spans="1:23" x14ac:dyDescent="0.3">
      <c r="A948" t="s">
        <v>1774</v>
      </c>
      <c r="B948" t="s">
        <v>1775</v>
      </c>
      <c r="C948">
        <v>327</v>
      </c>
      <c r="D948" t="s">
        <v>10</v>
      </c>
      <c r="E948">
        <v>41</v>
      </c>
      <c r="F948">
        <v>321</v>
      </c>
      <c r="G948">
        <v>2735</v>
      </c>
      <c r="H948" t="s">
        <v>11</v>
      </c>
      <c r="I948" t="s">
        <v>10</v>
      </c>
      <c r="J948">
        <f t="shared" si="14"/>
        <v>280</v>
      </c>
      <c r="K948" t="str">
        <f>VLOOKUP(B948,[2]taxonomy1!$B:$U,2,FALSE)</f>
        <v xml:space="preserve"> Elaeophora elaphi.</v>
      </c>
      <c r="L948" t="str">
        <f>VLOOKUP(B948,[2]taxonomy1!$B:$U,4,FALSE)</f>
        <v xml:space="preserve"> NCBI_TaxID=1147741 {ECO:0000313|Proteomes:UP000050640, ECO:0000313|WBParaSite:EEL_0000042801-mRNA-1};</v>
      </c>
      <c r="M948" t="str">
        <f>VLOOKUP(B948,[2]taxonomy1!$B:$U,6,FALSE)</f>
        <v>Eukaryota</v>
      </c>
      <c r="N948" t="str">
        <f>VLOOKUP(B948,[2]taxonomy1!$B:$U,7,FALSE)</f>
        <v xml:space="preserve"> Metazoa</v>
      </c>
      <c r="O948" t="str">
        <f>VLOOKUP(B948,[2]taxonomy1!$B:$U,8,FALSE)</f>
        <v xml:space="preserve"> Ecdysozoa</v>
      </c>
      <c r="P948" t="str">
        <f>VLOOKUP(B948,[2]taxonomy1!$B:$U,9,FALSE)</f>
        <v xml:space="preserve"> Nematoda</v>
      </c>
      <c r="Q948" t="str">
        <f>VLOOKUP(B948,[2]taxonomy1!$B:$U,10,FALSE)</f>
        <v xml:space="preserve"> Chromadorea</v>
      </c>
      <c r="R948" t="str">
        <f>VLOOKUP(B948,[2]taxonomy1!$B:$U,11,FALSE)</f>
        <v xml:space="preserve"> Spirurida</v>
      </c>
      <c r="S948" t="str">
        <f>VLOOKUP(B948,[2]taxonomy1!$B:$U,12,FALSE)</f>
        <v>Spiruromorpha</v>
      </c>
      <c r="T948" t="str">
        <f>VLOOKUP(B948,[2]taxonomy1!$B:$U,13,FALSE)</f>
        <v xml:space="preserve"> Filarioidea</v>
      </c>
      <c r="U948" t="str">
        <f>VLOOKUP(B948,[2]taxonomy1!$B:$U,14,FALSE)</f>
        <v xml:space="preserve"> Onchocercidae</v>
      </c>
      <c r="V948" t="str">
        <f>VLOOKUP(B948,[2]taxonomy1!$B:$U,15,FALSE)</f>
        <v xml:space="preserve"> Elaeophora.</v>
      </c>
      <c r="W948">
        <f>VLOOKUP(B948,[2]taxonomy1!$B:$U,16,FALSE)</f>
        <v>0</v>
      </c>
    </row>
    <row r="949" spans="1:23" x14ac:dyDescent="0.3">
      <c r="A949" t="s">
        <v>1776</v>
      </c>
      <c r="B949" t="s">
        <v>1777</v>
      </c>
      <c r="C949">
        <v>242</v>
      </c>
      <c r="D949" t="s">
        <v>10</v>
      </c>
      <c r="E949">
        <v>2</v>
      </c>
      <c r="F949">
        <v>109</v>
      </c>
      <c r="G949">
        <v>2735</v>
      </c>
      <c r="H949" t="s">
        <v>11</v>
      </c>
      <c r="I949" t="s">
        <v>10</v>
      </c>
      <c r="J949">
        <f t="shared" si="14"/>
        <v>107</v>
      </c>
      <c r="K949" t="str">
        <f>VLOOKUP(B949,[2]taxonomy1!$B:$U,2,FALSE)</f>
        <v xml:space="preserve"> Hymenolepis diminuta (Rat tapeworm).</v>
      </c>
      <c r="L949" t="str">
        <f>VLOOKUP(B949,[2]taxonomy1!$B:$U,4,FALSE)</f>
        <v xml:space="preserve"> NCBI_TaxID=6216 {ECO:0000313|Proteomes:UP000046397, ECO:0000313|WBParaSite:HDID_0000005101-mRNA-1};</v>
      </c>
      <c r="M949" t="str">
        <f>VLOOKUP(B949,[2]taxonomy1!$B:$U,6,FALSE)</f>
        <v>Eukaryota</v>
      </c>
      <c r="N949" t="str">
        <f>VLOOKUP(B949,[2]taxonomy1!$B:$U,7,FALSE)</f>
        <v xml:space="preserve"> Metazoa</v>
      </c>
      <c r="O949" t="str">
        <f>VLOOKUP(B949,[2]taxonomy1!$B:$U,8,FALSE)</f>
        <v xml:space="preserve"> Platyhelminthes</v>
      </c>
      <c r="P949" t="str">
        <f>VLOOKUP(B949,[2]taxonomy1!$B:$U,9,FALSE)</f>
        <v xml:space="preserve"> Cestoda</v>
      </c>
      <c r="Q949" t="str">
        <f>VLOOKUP(B949,[2]taxonomy1!$B:$U,10,FALSE)</f>
        <v xml:space="preserve"> Eucestoda</v>
      </c>
      <c r="R949" t="str">
        <f>VLOOKUP(B949,[2]taxonomy1!$B:$U,11,FALSE)</f>
        <v>Cyclophyllidea</v>
      </c>
      <c r="S949" t="str">
        <f>VLOOKUP(B949,[2]taxonomy1!$B:$U,12,FALSE)</f>
        <v xml:space="preserve"> Hymenolepididae</v>
      </c>
      <c r="T949" t="str">
        <f>VLOOKUP(B949,[2]taxonomy1!$B:$U,13,FALSE)</f>
        <v xml:space="preserve"> Hymenolepis.</v>
      </c>
      <c r="U949">
        <f>VLOOKUP(B949,[2]taxonomy1!$B:$U,14,FALSE)</f>
        <v>0</v>
      </c>
      <c r="V949">
        <f>VLOOKUP(B949,[2]taxonomy1!$B:$U,15,FALSE)</f>
        <v>0</v>
      </c>
      <c r="W949">
        <f>VLOOKUP(B949,[2]taxonomy1!$B:$U,16,FALSE)</f>
        <v>0</v>
      </c>
    </row>
    <row r="950" spans="1:23" x14ac:dyDescent="0.3">
      <c r="A950" t="s">
        <v>1776</v>
      </c>
      <c r="B950" t="s">
        <v>1777</v>
      </c>
      <c r="C950">
        <v>242</v>
      </c>
      <c r="D950" t="s">
        <v>10</v>
      </c>
      <c r="E950">
        <v>102</v>
      </c>
      <c r="F950">
        <v>238</v>
      </c>
      <c r="G950">
        <v>2735</v>
      </c>
      <c r="H950" t="s">
        <v>11</v>
      </c>
      <c r="I950" t="s">
        <v>10</v>
      </c>
      <c r="J950">
        <f t="shared" si="14"/>
        <v>136</v>
      </c>
      <c r="K950" t="str">
        <f>VLOOKUP(B950,[2]taxonomy1!$B:$U,2,FALSE)</f>
        <v xml:space="preserve"> Hymenolepis diminuta (Rat tapeworm).</v>
      </c>
      <c r="L950" t="str">
        <f>VLOOKUP(B950,[2]taxonomy1!$B:$U,4,FALSE)</f>
        <v xml:space="preserve"> NCBI_TaxID=6216 {ECO:0000313|Proteomes:UP000046397, ECO:0000313|WBParaSite:HDID_0000005101-mRNA-1};</v>
      </c>
      <c r="M950" t="str">
        <f>VLOOKUP(B950,[2]taxonomy1!$B:$U,6,FALSE)</f>
        <v>Eukaryota</v>
      </c>
      <c r="N950" t="str">
        <f>VLOOKUP(B950,[2]taxonomy1!$B:$U,7,FALSE)</f>
        <v xml:space="preserve"> Metazoa</v>
      </c>
      <c r="O950" t="str">
        <f>VLOOKUP(B950,[2]taxonomy1!$B:$U,8,FALSE)</f>
        <v xml:space="preserve"> Platyhelminthes</v>
      </c>
      <c r="P950" t="str">
        <f>VLOOKUP(B950,[2]taxonomy1!$B:$U,9,FALSE)</f>
        <v xml:space="preserve"> Cestoda</v>
      </c>
      <c r="Q950" t="str">
        <f>VLOOKUP(B950,[2]taxonomy1!$B:$U,10,FALSE)</f>
        <v xml:space="preserve"> Eucestoda</v>
      </c>
      <c r="R950" t="str">
        <f>VLOOKUP(B950,[2]taxonomy1!$B:$U,11,FALSE)</f>
        <v>Cyclophyllidea</v>
      </c>
      <c r="S950" t="str">
        <f>VLOOKUP(B950,[2]taxonomy1!$B:$U,12,FALSE)</f>
        <v xml:space="preserve"> Hymenolepididae</v>
      </c>
      <c r="T950" t="str">
        <f>VLOOKUP(B950,[2]taxonomy1!$B:$U,13,FALSE)</f>
        <v xml:space="preserve"> Hymenolepis.</v>
      </c>
      <c r="U950">
        <f>VLOOKUP(B950,[2]taxonomy1!$B:$U,14,FALSE)</f>
        <v>0</v>
      </c>
      <c r="V950">
        <f>VLOOKUP(B950,[2]taxonomy1!$B:$U,15,FALSE)</f>
        <v>0</v>
      </c>
      <c r="W950">
        <f>VLOOKUP(B950,[2]taxonomy1!$B:$U,16,FALSE)</f>
        <v>0</v>
      </c>
    </row>
    <row r="951" spans="1:23" x14ac:dyDescent="0.3">
      <c r="A951" t="s">
        <v>1778</v>
      </c>
      <c r="B951" t="s">
        <v>1779</v>
      </c>
      <c r="C951">
        <v>276</v>
      </c>
      <c r="D951" t="s">
        <v>10</v>
      </c>
      <c r="E951">
        <v>4</v>
      </c>
      <c r="F951">
        <v>265</v>
      </c>
      <c r="G951">
        <v>2735</v>
      </c>
      <c r="H951" t="s">
        <v>11</v>
      </c>
      <c r="I951" t="s">
        <v>10</v>
      </c>
      <c r="J951">
        <f t="shared" si="14"/>
        <v>261</v>
      </c>
      <c r="K951" t="str">
        <f>VLOOKUP(B951,[2]taxonomy1!$B:$U,2,FALSE)</f>
        <v xml:space="preserve"> Hymenolepis diminuta (Rat tapeworm).</v>
      </c>
      <c r="L951" t="str">
        <f>VLOOKUP(B951,[2]taxonomy1!$B:$U,4,FALSE)</f>
        <v xml:space="preserve"> NCBI_TaxID=6216 {ECO:0000313|Proteomes:UP000046397, ECO:0000313|WBParaSite:HDID_0000217201-mRNA-1};</v>
      </c>
      <c r="M951" t="str">
        <f>VLOOKUP(B951,[2]taxonomy1!$B:$U,6,FALSE)</f>
        <v>Eukaryota</v>
      </c>
      <c r="N951" t="str">
        <f>VLOOKUP(B951,[2]taxonomy1!$B:$U,7,FALSE)</f>
        <v xml:space="preserve"> Metazoa</v>
      </c>
      <c r="O951" t="str">
        <f>VLOOKUP(B951,[2]taxonomy1!$B:$U,8,FALSE)</f>
        <v xml:space="preserve"> Platyhelminthes</v>
      </c>
      <c r="P951" t="str">
        <f>VLOOKUP(B951,[2]taxonomy1!$B:$U,9,FALSE)</f>
        <v xml:space="preserve"> Cestoda</v>
      </c>
      <c r="Q951" t="str">
        <f>VLOOKUP(B951,[2]taxonomy1!$B:$U,10,FALSE)</f>
        <v xml:space="preserve"> Eucestoda</v>
      </c>
      <c r="R951" t="str">
        <f>VLOOKUP(B951,[2]taxonomy1!$B:$U,11,FALSE)</f>
        <v>Cyclophyllidea</v>
      </c>
      <c r="S951" t="str">
        <f>VLOOKUP(B951,[2]taxonomy1!$B:$U,12,FALSE)</f>
        <v xml:space="preserve"> Hymenolepididae</v>
      </c>
      <c r="T951" t="str">
        <f>VLOOKUP(B951,[2]taxonomy1!$B:$U,13,FALSE)</f>
        <v xml:space="preserve"> Hymenolepis.</v>
      </c>
      <c r="U951">
        <f>VLOOKUP(B951,[2]taxonomy1!$B:$U,14,FALSE)</f>
        <v>0</v>
      </c>
      <c r="V951">
        <f>VLOOKUP(B951,[2]taxonomy1!$B:$U,15,FALSE)</f>
        <v>0</v>
      </c>
      <c r="W951">
        <f>VLOOKUP(B951,[2]taxonomy1!$B:$U,16,FALSE)</f>
        <v>0</v>
      </c>
    </row>
    <row r="952" spans="1:23" x14ac:dyDescent="0.3">
      <c r="A952" t="s">
        <v>1780</v>
      </c>
      <c r="B952" t="s">
        <v>1781</v>
      </c>
      <c r="C952">
        <v>306</v>
      </c>
      <c r="D952" t="s">
        <v>10</v>
      </c>
      <c r="E952">
        <v>19</v>
      </c>
      <c r="F952">
        <v>300</v>
      </c>
      <c r="G952">
        <v>2735</v>
      </c>
      <c r="H952" t="s">
        <v>11</v>
      </c>
      <c r="I952" t="s">
        <v>10</v>
      </c>
      <c r="J952">
        <f t="shared" si="14"/>
        <v>281</v>
      </c>
      <c r="K952" t="str">
        <f>VLOOKUP(B952,[2]taxonomy1!$B:$U,2,FALSE)</f>
        <v xml:space="preserve"> Hymenolepis diminuta (Rat tapeworm).</v>
      </c>
      <c r="L952" t="str">
        <f>VLOOKUP(B952,[2]taxonomy1!$B:$U,4,FALSE)</f>
        <v xml:space="preserve"> NCBI_TaxID=6216 {ECO:0000313|Proteomes:UP000046397, ECO:0000313|WBParaSite:HDID_0000304601-mRNA-1};</v>
      </c>
      <c r="M952" t="str">
        <f>VLOOKUP(B952,[2]taxonomy1!$B:$U,6,FALSE)</f>
        <v>Eukaryota</v>
      </c>
      <c r="N952" t="str">
        <f>VLOOKUP(B952,[2]taxonomy1!$B:$U,7,FALSE)</f>
        <v xml:space="preserve"> Metazoa</v>
      </c>
      <c r="O952" t="str">
        <f>VLOOKUP(B952,[2]taxonomy1!$B:$U,8,FALSE)</f>
        <v xml:space="preserve"> Platyhelminthes</v>
      </c>
      <c r="P952" t="str">
        <f>VLOOKUP(B952,[2]taxonomy1!$B:$U,9,FALSE)</f>
        <v xml:space="preserve"> Cestoda</v>
      </c>
      <c r="Q952" t="str">
        <f>VLOOKUP(B952,[2]taxonomy1!$B:$U,10,FALSE)</f>
        <v xml:space="preserve"> Eucestoda</v>
      </c>
      <c r="R952" t="str">
        <f>VLOOKUP(B952,[2]taxonomy1!$B:$U,11,FALSE)</f>
        <v>Cyclophyllidea</v>
      </c>
      <c r="S952" t="str">
        <f>VLOOKUP(B952,[2]taxonomy1!$B:$U,12,FALSE)</f>
        <v xml:space="preserve"> Hymenolepididae</v>
      </c>
      <c r="T952" t="str">
        <f>VLOOKUP(B952,[2]taxonomy1!$B:$U,13,FALSE)</f>
        <v xml:space="preserve"> Hymenolepis.</v>
      </c>
      <c r="U952">
        <f>VLOOKUP(B952,[2]taxonomy1!$B:$U,14,FALSE)</f>
        <v>0</v>
      </c>
      <c r="V952">
        <f>VLOOKUP(B952,[2]taxonomy1!$B:$U,15,FALSE)</f>
        <v>0</v>
      </c>
      <c r="W952">
        <f>VLOOKUP(B952,[2]taxonomy1!$B:$U,16,FALSE)</f>
        <v>0</v>
      </c>
    </row>
    <row r="953" spans="1:23" x14ac:dyDescent="0.3">
      <c r="A953" t="s">
        <v>1782</v>
      </c>
      <c r="B953" t="s">
        <v>1783</v>
      </c>
      <c r="C953">
        <v>276</v>
      </c>
      <c r="D953" t="s">
        <v>10</v>
      </c>
      <c r="E953">
        <v>4</v>
      </c>
      <c r="F953">
        <v>268</v>
      </c>
      <c r="G953">
        <v>2735</v>
      </c>
      <c r="H953" t="s">
        <v>11</v>
      </c>
      <c r="I953" t="s">
        <v>10</v>
      </c>
      <c r="J953">
        <f t="shared" si="14"/>
        <v>264</v>
      </c>
      <c r="K953" t="str">
        <f>VLOOKUP(B953,[2]taxonomy1!$B:$U,2,FALSE)</f>
        <v xml:space="preserve"> Hymenolepis nana (Dwarf tapeworm) (Rodentolepis nana).</v>
      </c>
      <c r="L953" t="str">
        <f>VLOOKUP(B953,[2]taxonomy1!$B:$U,4,FALSE)</f>
        <v xml:space="preserve"> NCBI_TaxID=102285 {ECO:0000313|Proteomes:UP000046398, ECO:0000313|WBParaSite:HNAJ_0000306401-mRNA-1};</v>
      </c>
      <c r="M953" t="str">
        <f>VLOOKUP(B953,[2]taxonomy1!$B:$U,6,FALSE)</f>
        <v>Eukaryota</v>
      </c>
      <c r="N953" t="str">
        <f>VLOOKUP(B953,[2]taxonomy1!$B:$U,7,FALSE)</f>
        <v xml:space="preserve"> Metazoa</v>
      </c>
      <c r="O953" t="str">
        <f>VLOOKUP(B953,[2]taxonomy1!$B:$U,8,FALSE)</f>
        <v xml:space="preserve"> Platyhelminthes</v>
      </c>
      <c r="P953" t="str">
        <f>VLOOKUP(B953,[2]taxonomy1!$B:$U,9,FALSE)</f>
        <v xml:space="preserve"> Cestoda</v>
      </c>
      <c r="Q953" t="str">
        <f>VLOOKUP(B953,[2]taxonomy1!$B:$U,10,FALSE)</f>
        <v xml:space="preserve"> Eucestoda</v>
      </c>
      <c r="R953" t="str">
        <f>VLOOKUP(B953,[2]taxonomy1!$B:$U,11,FALSE)</f>
        <v>Cyclophyllidea</v>
      </c>
      <c r="S953" t="str">
        <f>VLOOKUP(B953,[2]taxonomy1!$B:$U,12,FALSE)</f>
        <v xml:space="preserve"> Hymenolepididae</v>
      </c>
      <c r="T953" t="str">
        <f>VLOOKUP(B953,[2]taxonomy1!$B:$U,13,FALSE)</f>
        <v xml:space="preserve"> Hymenolepis.</v>
      </c>
      <c r="U953">
        <f>VLOOKUP(B953,[2]taxonomy1!$B:$U,14,FALSE)</f>
        <v>0</v>
      </c>
      <c r="V953">
        <f>VLOOKUP(B953,[2]taxonomy1!$B:$U,15,FALSE)</f>
        <v>0</v>
      </c>
      <c r="W953">
        <f>VLOOKUP(B953,[2]taxonomy1!$B:$U,16,FALSE)</f>
        <v>0</v>
      </c>
    </row>
    <row r="954" spans="1:23" x14ac:dyDescent="0.3">
      <c r="A954" t="s">
        <v>1784</v>
      </c>
      <c r="B954" t="s">
        <v>1785</v>
      </c>
      <c r="C954">
        <v>281</v>
      </c>
      <c r="D954" t="s">
        <v>10</v>
      </c>
      <c r="E954">
        <v>2</v>
      </c>
      <c r="F954">
        <v>276</v>
      </c>
      <c r="G954">
        <v>2735</v>
      </c>
      <c r="H954" t="s">
        <v>11</v>
      </c>
      <c r="I954" t="s">
        <v>10</v>
      </c>
      <c r="J954">
        <f t="shared" si="14"/>
        <v>274</v>
      </c>
      <c r="K954" t="str">
        <f>VLOOKUP(B954,[2]taxonomy1!$B:$U,2,FALSE)</f>
        <v xml:space="preserve"> Hymenolepis nana (Dwarf tapeworm) (Rodentolepis nana).</v>
      </c>
      <c r="L954" t="str">
        <f>VLOOKUP(B954,[2]taxonomy1!$B:$U,4,FALSE)</f>
        <v xml:space="preserve"> NCBI_TaxID=102285 {ECO:0000313|Proteomes:UP000046398, ECO:0000313|WBParaSite:HNAJ_0000735501-mRNA-1};</v>
      </c>
      <c r="M954" t="str">
        <f>VLOOKUP(B954,[2]taxonomy1!$B:$U,6,FALSE)</f>
        <v>Eukaryota</v>
      </c>
      <c r="N954" t="str">
        <f>VLOOKUP(B954,[2]taxonomy1!$B:$U,7,FALSE)</f>
        <v xml:space="preserve"> Metazoa</v>
      </c>
      <c r="O954" t="str">
        <f>VLOOKUP(B954,[2]taxonomy1!$B:$U,8,FALSE)</f>
        <v xml:space="preserve"> Platyhelminthes</v>
      </c>
      <c r="P954" t="str">
        <f>VLOOKUP(B954,[2]taxonomy1!$B:$U,9,FALSE)</f>
        <v xml:space="preserve"> Cestoda</v>
      </c>
      <c r="Q954" t="str">
        <f>VLOOKUP(B954,[2]taxonomy1!$B:$U,10,FALSE)</f>
        <v xml:space="preserve"> Eucestoda</v>
      </c>
      <c r="R954" t="str">
        <f>VLOOKUP(B954,[2]taxonomy1!$B:$U,11,FALSE)</f>
        <v>Cyclophyllidea</v>
      </c>
      <c r="S954" t="str">
        <f>VLOOKUP(B954,[2]taxonomy1!$B:$U,12,FALSE)</f>
        <v xml:space="preserve"> Hymenolepididae</v>
      </c>
      <c r="T954" t="str">
        <f>VLOOKUP(B954,[2]taxonomy1!$B:$U,13,FALSE)</f>
        <v xml:space="preserve"> Hymenolepis.</v>
      </c>
      <c r="U954">
        <f>VLOOKUP(B954,[2]taxonomy1!$B:$U,14,FALSE)</f>
        <v>0</v>
      </c>
      <c r="V954">
        <f>VLOOKUP(B954,[2]taxonomy1!$B:$U,15,FALSE)</f>
        <v>0</v>
      </c>
      <c r="W954">
        <f>VLOOKUP(B954,[2]taxonomy1!$B:$U,16,FALSE)</f>
        <v>0</v>
      </c>
    </row>
    <row r="955" spans="1:23" x14ac:dyDescent="0.3">
      <c r="A955" t="s">
        <v>1786</v>
      </c>
      <c r="B955" t="s">
        <v>1787</v>
      </c>
      <c r="C955">
        <v>306</v>
      </c>
      <c r="D955" t="s">
        <v>10</v>
      </c>
      <c r="E955">
        <v>19</v>
      </c>
      <c r="F955">
        <v>300</v>
      </c>
      <c r="G955">
        <v>2735</v>
      </c>
      <c r="H955" t="s">
        <v>11</v>
      </c>
      <c r="I955" t="s">
        <v>10</v>
      </c>
      <c r="J955">
        <f t="shared" si="14"/>
        <v>281</v>
      </c>
      <c r="K955" t="str">
        <f>VLOOKUP(B955,[2]taxonomy1!$B:$U,2,FALSE)</f>
        <v xml:space="preserve"> Hymenolepis nana (Dwarf tapeworm) (Rodentolepis nana).</v>
      </c>
      <c r="L955" t="str">
        <f>VLOOKUP(B955,[2]taxonomy1!$B:$U,4,FALSE)</f>
        <v xml:space="preserve"> NCBI_TaxID=102285 {ECO:0000313|Proteomes:UP000046398, ECO:0000313|WBParaSite:HNAJ_0000911601-mRNA-1};</v>
      </c>
      <c r="M955" t="str">
        <f>VLOOKUP(B955,[2]taxonomy1!$B:$U,6,FALSE)</f>
        <v>Eukaryota</v>
      </c>
      <c r="N955" t="str">
        <f>VLOOKUP(B955,[2]taxonomy1!$B:$U,7,FALSE)</f>
        <v xml:space="preserve"> Metazoa</v>
      </c>
      <c r="O955" t="str">
        <f>VLOOKUP(B955,[2]taxonomy1!$B:$U,8,FALSE)</f>
        <v xml:space="preserve"> Platyhelminthes</v>
      </c>
      <c r="P955" t="str">
        <f>VLOOKUP(B955,[2]taxonomy1!$B:$U,9,FALSE)</f>
        <v xml:space="preserve"> Cestoda</v>
      </c>
      <c r="Q955" t="str">
        <f>VLOOKUP(B955,[2]taxonomy1!$B:$U,10,FALSE)</f>
        <v xml:space="preserve"> Eucestoda</v>
      </c>
      <c r="R955" t="str">
        <f>VLOOKUP(B955,[2]taxonomy1!$B:$U,11,FALSE)</f>
        <v>Cyclophyllidea</v>
      </c>
      <c r="S955" t="str">
        <f>VLOOKUP(B955,[2]taxonomy1!$B:$U,12,FALSE)</f>
        <v xml:space="preserve"> Hymenolepididae</v>
      </c>
      <c r="T955" t="str">
        <f>VLOOKUP(B955,[2]taxonomy1!$B:$U,13,FALSE)</f>
        <v xml:space="preserve"> Hymenolepis.</v>
      </c>
      <c r="U955">
        <f>VLOOKUP(B955,[2]taxonomy1!$B:$U,14,FALSE)</f>
        <v>0</v>
      </c>
      <c r="V955">
        <f>VLOOKUP(B955,[2]taxonomy1!$B:$U,15,FALSE)</f>
        <v>0</v>
      </c>
      <c r="W955">
        <f>VLOOKUP(B955,[2]taxonomy1!$B:$U,16,FALSE)</f>
        <v>0</v>
      </c>
    </row>
    <row r="956" spans="1:23" x14ac:dyDescent="0.3">
      <c r="A956" t="s">
        <v>1788</v>
      </c>
      <c r="B956" t="s">
        <v>1789</v>
      </c>
      <c r="C956">
        <v>280</v>
      </c>
      <c r="D956" t="s">
        <v>10</v>
      </c>
      <c r="E956">
        <v>2</v>
      </c>
      <c r="F956">
        <v>275</v>
      </c>
      <c r="G956">
        <v>2735</v>
      </c>
      <c r="H956" t="s">
        <v>11</v>
      </c>
      <c r="I956" t="s">
        <v>10</v>
      </c>
      <c r="J956">
        <f t="shared" si="14"/>
        <v>273</v>
      </c>
      <c r="K956" t="str">
        <f>VLOOKUP(B956,[2]taxonomy1!$B:$U,2,FALSE)</f>
        <v xml:space="preserve"> Mesocestoides corti.</v>
      </c>
      <c r="L956" t="str">
        <f>VLOOKUP(B956,[2]taxonomy1!$B:$U,4,FALSE)</f>
        <v xml:space="preserve"> NCBI_TaxID=53468 {ECO:0000313|Proteomes:UP000046399, ECO:0000313|WBParaSite:MCOS_0000173401-mRNA-1};</v>
      </c>
      <c r="M956" t="str">
        <f>VLOOKUP(B956,[2]taxonomy1!$B:$U,6,FALSE)</f>
        <v>Eukaryota</v>
      </c>
      <c r="N956" t="str">
        <f>VLOOKUP(B956,[2]taxonomy1!$B:$U,7,FALSE)</f>
        <v xml:space="preserve"> Metazoa</v>
      </c>
      <c r="O956" t="str">
        <f>VLOOKUP(B956,[2]taxonomy1!$B:$U,8,FALSE)</f>
        <v xml:space="preserve"> Platyhelminthes</v>
      </c>
      <c r="P956" t="str">
        <f>VLOOKUP(B956,[2]taxonomy1!$B:$U,9,FALSE)</f>
        <v xml:space="preserve"> Cestoda</v>
      </c>
      <c r="Q956" t="str">
        <f>VLOOKUP(B956,[2]taxonomy1!$B:$U,10,FALSE)</f>
        <v xml:space="preserve"> Eucestoda</v>
      </c>
      <c r="R956" t="str">
        <f>VLOOKUP(B956,[2]taxonomy1!$B:$U,11,FALSE)</f>
        <v>Cyclophyllidea</v>
      </c>
      <c r="S956" t="str">
        <f>VLOOKUP(B956,[2]taxonomy1!$B:$U,12,FALSE)</f>
        <v xml:space="preserve"> Mesocestoididae</v>
      </c>
      <c r="T956" t="str">
        <f>VLOOKUP(B956,[2]taxonomy1!$B:$U,13,FALSE)</f>
        <v xml:space="preserve"> Mesocestoides.</v>
      </c>
      <c r="U956">
        <f>VLOOKUP(B956,[2]taxonomy1!$B:$U,14,FALSE)</f>
        <v>0</v>
      </c>
      <c r="V956">
        <f>VLOOKUP(B956,[2]taxonomy1!$B:$U,15,FALSE)</f>
        <v>0</v>
      </c>
      <c r="W956">
        <f>VLOOKUP(B956,[2]taxonomy1!$B:$U,16,FALSE)</f>
        <v>0</v>
      </c>
    </row>
    <row r="957" spans="1:23" x14ac:dyDescent="0.3">
      <c r="A957" t="s">
        <v>1790</v>
      </c>
      <c r="B957" t="s">
        <v>1791</v>
      </c>
      <c r="C957">
        <v>306</v>
      </c>
      <c r="D957" t="s">
        <v>10</v>
      </c>
      <c r="E957">
        <v>19</v>
      </c>
      <c r="F957">
        <v>300</v>
      </c>
      <c r="G957">
        <v>2735</v>
      </c>
      <c r="H957" t="s">
        <v>11</v>
      </c>
      <c r="I957" t="s">
        <v>10</v>
      </c>
      <c r="J957">
        <f t="shared" si="14"/>
        <v>281</v>
      </c>
      <c r="K957" t="str">
        <f>VLOOKUP(B957,[2]taxonomy1!$B:$U,2,FALSE)</f>
        <v xml:space="preserve"> Mesocestoides corti.</v>
      </c>
      <c r="L957" t="str">
        <f>VLOOKUP(B957,[2]taxonomy1!$B:$U,4,FALSE)</f>
        <v xml:space="preserve"> NCBI_TaxID=53468 {ECO:0000313|Proteomes:UP000046399, ECO:0000313|WBParaSite:MCOS_0000889501-mRNA-1};</v>
      </c>
      <c r="M957" t="str">
        <f>VLOOKUP(B957,[2]taxonomy1!$B:$U,6,FALSE)</f>
        <v>Eukaryota</v>
      </c>
      <c r="N957" t="str">
        <f>VLOOKUP(B957,[2]taxonomy1!$B:$U,7,FALSE)</f>
        <v xml:space="preserve"> Metazoa</v>
      </c>
      <c r="O957" t="str">
        <f>VLOOKUP(B957,[2]taxonomy1!$B:$U,8,FALSE)</f>
        <v xml:space="preserve"> Platyhelminthes</v>
      </c>
      <c r="P957" t="str">
        <f>VLOOKUP(B957,[2]taxonomy1!$B:$U,9,FALSE)</f>
        <v xml:space="preserve"> Cestoda</v>
      </c>
      <c r="Q957" t="str">
        <f>VLOOKUP(B957,[2]taxonomy1!$B:$U,10,FALSE)</f>
        <v xml:space="preserve"> Eucestoda</v>
      </c>
      <c r="R957" t="str">
        <f>VLOOKUP(B957,[2]taxonomy1!$B:$U,11,FALSE)</f>
        <v>Cyclophyllidea</v>
      </c>
      <c r="S957" t="str">
        <f>VLOOKUP(B957,[2]taxonomy1!$B:$U,12,FALSE)</f>
        <v xml:space="preserve"> Mesocestoididae</v>
      </c>
      <c r="T957" t="str">
        <f>VLOOKUP(B957,[2]taxonomy1!$B:$U,13,FALSE)</f>
        <v xml:space="preserve"> Mesocestoides.</v>
      </c>
      <c r="U957">
        <f>VLOOKUP(B957,[2]taxonomy1!$B:$U,14,FALSE)</f>
        <v>0</v>
      </c>
      <c r="V957">
        <f>VLOOKUP(B957,[2]taxonomy1!$B:$U,15,FALSE)</f>
        <v>0</v>
      </c>
      <c r="W957">
        <f>VLOOKUP(B957,[2]taxonomy1!$B:$U,16,FALSE)</f>
        <v>0</v>
      </c>
    </row>
    <row r="958" spans="1:23" x14ac:dyDescent="0.3">
      <c r="A958" t="s">
        <v>1792</v>
      </c>
      <c r="B958" t="s">
        <v>1793</v>
      </c>
      <c r="C958">
        <v>1414</v>
      </c>
      <c r="D958" t="s">
        <v>262</v>
      </c>
      <c r="E958">
        <v>343</v>
      </c>
      <c r="F958">
        <v>535</v>
      </c>
      <c r="G958">
        <v>16138</v>
      </c>
      <c r="H958" t="s">
        <v>263</v>
      </c>
      <c r="I958" t="s">
        <v>262</v>
      </c>
      <c r="J958">
        <f t="shared" si="14"/>
        <v>192</v>
      </c>
      <c r="K958" t="str">
        <f>VLOOKUP(B958,[2]taxonomy1!$B:$U,2,FALSE)</f>
        <v xml:space="preserve"> Taenia asiatica (Asian tapeworm).</v>
      </c>
      <c r="L958" t="str">
        <f>VLOOKUP(B958,[2]taxonomy1!$B:$U,4,FALSE)</f>
        <v xml:space="preserve"> NCBI_TaxID=60517 {ECO:0000313|Proteomes:UP000046400, ECO:0000313|WBParaSite:TASK_0000453301-mRNA-1};</v>
      </c>
      <c r="M958" t="str">
        <f>VLOOKUP(B958,[2]taxonomy1!$B:$U,6,FALSE)</f>
        <v>Eukaryota</v>
      </c>
      <c r="N958" t="str">
        <f>VLOOKUP(B958,[2]taxonomy1!$B:$U,7,FALSE)</f>
        <v xml:space="preserve"> Metazoa</v>
      </c>
      <c r="O958" t="str">
        <f>VLOOKUP(B958,[2]taxonomy1!$B:$U,8,FALSE)</f>
        <v xml:space="preserve"> Platyhelminthes</v>
      </c>
      <c r="P958" t="str">
        <f>VLOOKUP(B958,[2]taxonomy1!$B:$U,9,FALSE)</f>
        <v xml:space="preserve"> Cestoda</v>
      </c>
      <c r="Q958" t="str">
        <f>VLOOKUP(B958,[2]taxonomy1!$B:$U,10,FALSE)</f>
        <v xml:space="preserve"> Eucestoda</v>
      </c>
      <c r="R958" t="str">
        <f>VLOOKUP(B958,[2]taxonomy1!$B:$U,11,FALSE)</f>
        <v>Cyclophyllidea</v>
      </c>
      <c r="S958" t="str">
        <f>VLOOKUP(B958,[2]taxonomy1!$B:$U,12,FALSE)</f>
        <v xml:space="preserve"> Taeniidae</v>
      </c>
      <c r="T958" t="str">
        <f>VLOOKUP(B958,[2]taxonomy1!$B:$U,13,FALSE)</f>
        <v xml:space="preserve"> Taenia.</v>
      </c>
      <c r="U958">
        <f>VLOOKUP(B958,[2]taxonomy1!$B:$U,14,FALSE)</f>
        <v>0</v>
      </c>
      <c r="V958">
        <f>VLOOKUP(B958,[2]taxonomy1!$B:$U,15,FALSE)</f>
        <v>0</v>
      </c>
      <c r="W958">
        <f>VLOOKUP(B958,[2]taxonomy1!$B:$U,16,FALSE)</f>
        <v>0</v>
      </c>
    </row>
    <row r="959" spans="1:23" x14ac:dyDescent="0.3">
      <c r="A959" t="s">
        <v>1792</v>
      </c>
      <c r="B959" t="s">
        <v>1793</v>
      </c>
      <c r="C959">
        <v>1414</v>
      </c>
      <c r="D959" t="s">
        <v>262</v>
      </c>
      <c r="E959">
        <v>941</v>
      </c>
      <c r="F959">
        <v>1128</v>
      </c>
      <c r="G959">
        <v>16138</v>
      </c>
      <c r="H959" t="s">
        <v>263</v>
      </c>
      <c r="I959" t="s">
        <v>262</v>
      </c>
      <c r="J959">
        <f t="shared" si="14"/>
        <v>187</v>
      </c>
      <c r="K959" t="str">
        <f>VLOOKUP(B959,[2]taxonomy1!$B:$U,2,FALSE)</f>
        <v xml:space="preserve"> Taenia asiatica (Asian tapeworm).</v>
      </c>
      <c r="L959" t="str">
        <f>VLOOKUP(B959,[2]taxonomy1!$B:$U,4,FALSE)</f>
        <v xml:space="preserve"> NCBI_TaxID=60517 {ECO:0000313|Proteomes:UP000046400, ECO:0000313|WBParaSite:TASK_0000453301-mRNA-1};</v>
      </c>
      <c r="M959" t="str">
        <f>VLOOKUP(B959,[2]taxonomy1!$B:$U,6,FALSE)</f>
        <v>Eukaryota</v>
      </c>
      <c r="N959" t="str">
        <f>VLOOKUP(B959,[2]taxonomy1!$B:$U,7,FALSE)</f>
        <v xml:space="preserve"> Metazoa</v>
      </c>
      <c r="O959" t="str">
        <f>VLOOKUP(B959,[2]taxonomy1!$B:$U,8,FALSE)</f>
        <v xml:space="preserve"> Platyhelminthes</v>
      </c>
      <c r="P959" t="str">
        <f>VLOOKUP(B959,[2]taxonomy1!$B:$U,9,FALSE)</f>
        <v xml:space="preserve"> Cestoda</v>
      </c>
      <c r="Q959" t="str">
        <f>VLOOKUP(B959,[2]taxonomy1!$B:$U,10,FALSE)</f>
        <v xml:space="preserve"> Eucestoda</v>
      </c>
      <c r="R959" t="str">
        <f>VLOOKUP(B959,[2]taxonomy1!$B:$U,11,FALSE)</f>
        <v>Cyclophyllidea</v>
      </c>
      <c r="S959" t="str">
        <f>VLOOKUP(B959,[2]taxonomy1!$B:$U,12,FALSE)</f>
        <v xml:space="preserve"> Taeniidae</v>
      </c>
      <c r="T959" t="str">
        <f>VLOOKUP(B959,[2]taxonomy1!$B:$U,13,FALSE)</f>
        <v xml:space="preserve"> Taenia.</v>
      </c>
      <c r="U959">
        <f>VLOOKUP(B959,[2]taxonomy1!$B:$U,14,FALSE)</f>
        <v>0</v>
      </c>
      <c r="V959">
        <f>VLOOKUP(B959,[2]taxonomy1!$B:$U,15,FALSE)</f>
        <v>0</v>
      </c>
      <c r="W959">
        <f>VLOOKUP(B959,[2]taxonomy1!$B:$U,16,FALSE)</f>
        <v>0</v>
      </c>
    </row>
    <row r="960" spans="1:23" x14ac:dyDescent="0.3">
      <c r="A960" t="s">
        <v>1792</v>
      </c>
      <c r="B960" t="s">
        <v>1793</v>
      </c>
      <c r="C960">
        <v>1414</v>
      </c>
      <c r="D960" t="s">
        <v>10</v>
      </c>
      <c r="E960">
        <v>1141</v>
      </c>
      <c r="F960">
        <v>1404</v>
      </c>
      <c r="G960">
        <v>2735</v>
      </c>
      <c r="H960" t="s">
        <v>11</v>
      </c>
      <c r="I960" t="s">
        <v>10</v>
      </c>
      <c r="J960">
        <f t="shared" si="14"/>
        <v>263</v>
      </c>
      <c r="K960" t="str">
        <f>VLOOKUP(B960,[2]taxonomy1!$B:$U,2,FALSE)</f>
        <v xml:space="preserve"> Taenia asiatica (Asian tapeworm).</v>
      </c>
      <c r="L960" t="str">
        <f>VLOOKUP(B960,[2]taxonomy1!$B:$U,4,FALSE)</f>
        <v xml:space="preserve"> NCBI_TaxID=60517 {ECO:0000313|Proteomes:UP000046400, ECO:0000313|WBParaSite:TASK_0000453301-mRNA-1};</v>
      </c>
      <c r="M960" t="str">
        <f>VLOOKUP(B960,[2]taxonomy1!$B:$U,6,FALSE)</f>
        <v>Eukaryota</v>
      </c>
      <c r="N960" t="str">
        <f>VLOOKUP(B960,[2]taxonomy1!$B:$U,7,FALSE)</f>
        <v xml:space="preserve"> Metazoa</v>
      </c>
      <c r="O960" t="str">
        <f>VLOOKUP(B960,[2]taxonomy1!$B:$U,8,FALSE)</f>
        <v xml:space="preserve"> Platyhelminthes</v>
      </c>
      <c r="P960" t="str">
        <f>VLOOKUP(B960,[2]taxonomy1!$B:$U,9,FALSE)</f>
        <v xml:space="preserve"> Cestoda</v>
      </c>
      <c r="Q960" t="str">
        <f>VLOOKUP(B960,[2]taxonomy1!$B:$U,10,FALSE)</f>
        <v xml:space="preserve"> Eucestoda</v>
      </c>
      <c r="R960" t="str">
        <f>VLOOKUP(B960,[2]taxonomy1!$B:$U,11,FALSE)</f>
        <v>Cyclophyllidea</v>
      </c>
      <c r="S960" t="str">
        <f>VLOOKUP(B960,[2]taxonomy1!$B:$U,12,FALSE)</f>
        <v xml:space="preserve"> Taeniidae</v>
      </c>
      <c r="T960" t="str">
        <f>VLOOKUP(B960,[2]taxonomy1!$B:$U,13,FALSE)</f>
        <v xml:space="preserve"> Taenia.</v>
      </c>
      <c r="U960">
        <f>VLOOKUP(B960,[2]taxonomy1!$B:$U,14,FALSE)</f>
        <v>0</v>
      </c>
      <c r="V960">
        <f>VLOOKUP(B960,[2]taxonomy1!$B:$U,15,FALSE)</f>
        <v>0</v>
      </c>
      <c r="W960">
        <f>VLOOKUP(B960,[2]taxonomy1!$B:$U,16,FALSE)</f>
        <v>0</v>
      </c>
    </row>
    <row r="961" spans="1:23" x14ac:dyDescent="0.3">
      <c r="A961" t="s">
        <v>1794</v>
      </c>
      <c r="B961" t="s">
        <v>1795</v>
      </c>
      <c r="C961">
        <v>309</v>
      </c>
      <c r="D961" t="s">
        <v>10</v>
      </c>
      <c r="E961">
        <v>19</v>
      </c>
      <c r="F961">
        <v>299</v>
      </c>
      <c r="G961">
        <v>2735</v>
      </c>
      <c r="H961" t="s">
        <v>11</v>
      </c>
      <c r="I961" t="s">
        <v>10</v>
      </c>
      <c r="J961">
        <f t="shared" si="14"/>
        <v>280</v>
      </c>
      <c r="K961" t="str">
        <f>VLOOKUP(B961,[2]taxonomy1!$B:$U,2,FALSE)</f>
        <v xml:space="preserve"> Taenia asiatica (Asian tapeworm).</v>
      </c>
      <c r="L961" t="str">
        <f>VLOOKUP(B961,[2]taxonomy1!$B:$U,4,FALSE)</f>
        <v xml:space="preserve"> NCBI_TaxID=60517 {ECO:0000313|Proteomes:UP000046400, ECO:0000313|WBParaSite:TASK_0000633101-mRNA-1};</v>
      </c>
      <c r="M961" t="str">
        <f>VLOOKUP(B961,[2]taxonomy1!$B:$U,6,FALSE)</f>
        <v>Eukaryota</v>
      </c>
      <c r="N961" t="str">
        <f>VLOOKUP(B961,[2]taxonomy1!$B:$U,7,FALSE)</f>
        <v xml:space="preserve"> Metazoa</v>
      </c>
      <c r="O961" t="str">
        <f>VLOOKUP(B961,[2]taxonomy1!$B:$U,8,FALSE)</f>
        <v xml:space="preserve"> Platyhelminthes</v>
      </c>
      <c r="P961" t="str">
        <f>VLOOKUP(B961,[2]taxonomy1!$B:$U,9,FALSE)</f>
        <v xml:space="preserve"> Cestoda</v>
      </c>
      <c r="Q961" t="str">
        <f>VLOOKUP(B961,[2]taxonomy1!$B:$U,10,FALSE)</f>
        <v xml:space="preserve"> Eucestoda</v>
      </c>
      <c r="R961" t="str">
        <f>VLOOKUP(B961,[2]taxonomy1!$B:$U,11,FALSE)</f>
        <v>Cyclophyllidea</v>
      </c>
      <c r="S961" t="str">
        <f>VLOOKUP(B961,[2]taxonomy1!$B:$U,12,FALSE)</f>
        <v xml:space="preserve"> Taeniidae</v>
      </c>
      <c r="T961" t="str">
        <f>VLOOKUP(B961,[2]taxonomy1!$B:$U,13,FALSE)</f>
        <v xml:space="preserve"> Taenia.</v>
      </c>
      <c r="U961">
        <f>VLOOKUP(B961,[2]taxonomy1!$B:$U,14,FALSE)</f>
        <v>0</v>
      </c>
      <c r="V961">
        <f>VLOOKUP(B961,[2]taxonomy1!$B:$U,15,FALSE)</f>
        <v>0</v>
      </c>
      <c r="W961">
        <f>VLOOKUP(B961,[2]taxonomy1!$B:$U,16,FALSE)</f>
        <v>0</v>
      </c>
    </row>
    <row r="962" spans="1:23" x14ac:dyDescent="0.3">
      <c r="A962" t="s">
        <v>1796</v>
      </c>
      <c r="B962" t="s">
        <v>1797</v>
      </c>
      <c r="C962">
        <v>280</v>
      </c>
      <c r="D962" t="s">
        <v>10</v>
      </c>
      <c r="E962">
        <v>2</v>
      </c>
      <c r="F962">
        <v>275</v>
      </c>
      <c r="G962">
        <v>2735</v>
      </c>
      <c r="H962" t="s">
        <v>11</v>
      </c>
      <c r="I962" t="s">
        <v>10</v>
      </c>
      <c r="J962">
        <f t="shared" si="14"/>
        <v>273</v>
      </c>
      <c r="K962" t="str">
        <f>VLOOKUP(B962,[2]taxonomy1!$B:$U,2,FALSE)</f>
        <v xml:space="preserve"> Taenia asiatica (Asian tapeworm).</v>
      </c>
      <c r="L962" t="str">
        <f>VLOOKUP(B962,[2]taxonomy1!$B:$U,4,FALSE)</f>
        <v xml:space="preserve"> NCBI_TaxID=60517 {ECO:0000313|Proteomes:UP000046400, ECO:0000313|WBParaSite:TASK_0000898001-mRNA-1};</v>
      </c>
      <c r="M962" t="str">
        <f>VLOOKUP(B962,[2]taxonomy1!$B:$U,6,FALSE)</f>
        <v>Eukaryota</v>
      </c>
      <c r="N962" t="str">
        <f>VLOOKUP(B962,[2]taxonomy1!$B:$U,7,FALSE)</f>
        <v xml:space="preserve"> Metazoa</v>
      </c>
      <c r="O962" t="str">
        <f>VLOOKUP(B962,[2]taxonomy1!$B:$U,8,FALSE)</f>
        <v xml:space="preserve"> Platyhelminthes</v>
      </c>
      <c r="P962" t="str">
        <f>VLOOKUP(B962,[2]taxonomy1!$B:$U,9,FALSE)</f>
        <v xml:space="preserve"> Cestoda</v>
      </c>
      <c r="Q962" t="str">
        <f>VLOOKUP(B962,[2]taxonomy1!$B:$U,10,FALSE)</f>
        <v xml:space="preserve"> Eucestoda</v>
      </c>
      <c r="R962" t="str">
        <f>VLOOKUP(B962,[2]taxonomy1!$B:$U,11,FALSE)</f>
        <v>Cyclophyllidea</v>
      </c>
      <c r="S962" t="str">
        <f>VLOOKUP(B962,[2]taxonomy1!$B:$U,12,FALSE)</f>
        <v xml:space="preserve"> Taeniidae</v>
      </c>
      <c r="T962" t="str">
        <f>VLOOKUP(B962,[2]taxonomy1!$B:$U,13,FALSE)</f>
        <v xml:space="preserve"> Taenia.</v>
      </c>
      <c r="U962">
        <f>VLOOKUP(B962,[2]taxonomy1!$B:$U,14,FALSE)</f>
        <v>0</v>
      </c>
      <c r="V962">
        <f>VLOOKUP(B962,[2]taxonomy1!$B:$U,15,FALSE)</f>
        <v>0</v>
      </c>
      <c r="W962">
        <f>VLOOKUP(B962,[2]taxonomy1!$B:$U,16,FALSE)</f>
        <v>0</v>
      </c>
    </row>
    <row r="963" spans="1:23" x14ac:dyDescent="0.3">
      <c r="A963" t="s">
        <v>1798</v>
      </c>
      <c r="B963" t="s">
        <v>1799</v>
      </c>
      <c r="C963">
        <v>1401</v>
      </c>
      <c r="D963" t="s">
        <v>262</v>
      </c>
      <c r="E963">
        <v>337</v>
      </c>
      <c r="F963">
        <v>529</v>
      </c>
      <c r="G963">
        <v>16138</v>
      </c>
      <c r="H963" t="s">
        <v>263</v>
      </c>
      <c r="I963" t="s">
        <v>262</v>
      </c>
      <c r="J963">
        <f t="shared" ref="J963:J1026" si="15">F963-E963</f>
        <v>192</v>
      </c>
      <c r="K963" t="str">
        <f>VLOOKUP(B963,[2]taxonomy1!$B:$U,2,FALSE)</f>
        <v xml:space="preserve"> Hydatigena taeniaeformis (Feline tapeworm) (Taenia taeniaeformis).</v>
      </c>
      <c r="L963" t="str">
        <f>VLOOKUP(B963,[2]taxonomy1!$B:$U,4,FALSE)</f>
        <v xml:space="preserve"> NCBI_TaxID=6205 {ECO:0000313|Proteomes:UP000046396, ECO:0000313|WBParaSite:TTAC_0000661201-mRNA-1};</v>
      </c>
      <c r="M963" t="str">
        <f>VLOOKUP(B963,[2]taxonomy1!$B:$U,6,FALSE)</f>
        <v>Eukaryota</v>
      </c>
      <c r="N963" t="str">
        <f>VLOOKUP(B963,[2]taxonomy1!$B:$U,7,FALSE)</f>
        <v xml:space="preserve"> Metazoa</v>
      </c>
      <c r="O963" t="str">
        <f>VLOOKUP(B963,[2]taxonomy1!$B:$U,8,FALSE)</f>
        <v xml:space="preserve"> Platyhelminthes</v>
      </c>
      <c r="P963" t="str">
        <f>VLOOKUP(B963,[2]taxonomy1!$B:$U,9,FALSE)</f>
        <v xml:space="preserve"> Cestoda</v>
      </c>
      <c r="Q963" t="str">
        <f>VLOOKUP(B963,[2]taxonomy1!$B:$U,10,FALSE)</f>
        <v xml:space="preserve"> Eucestoda</v>
      </c>
      <c r="R963" t="str">
        <f>VLOOKUP(B963,[2]taxonomy1!$B:$U,11,FALSE)</f>
        <v>Cyclophyllidea</v>
      </c>
      <c r="S963" t="str">
        <f>VLOOKUP(B963,[2]taxonomy1!$B:$U,12,FALSE)</f>
        <v xml:space="preserve"> Taeniidae</v>
      </c>
      <c r="T963" t="str">
        <f>VLOOKUP(B963,[2]taxonomy1!$B:$U,13,FALSE)</f>
        <v xml:space="preserve"> Hydatigera.</v>
      </c>
      <c r="U963">
        <f>VLOOKUP(B963,[2]taxonomy1!$B:$U,14,FALSE)</f>
        <v>0</v>
      </c>
      <c r="V963">
        <f>VLOOKUP(B963,[2]taxonomy1!$B:$U,15,FALSE)</f>
        <v>0</v>
      </c>
      <c r="W963">
        <f>VLOOKUP(B963,[2]taxonomy1!$B:$U,16,FALSE)</f>
        <v>0</v>
      </c>
    </row>
    <row r="964" spans="1:23" x14ac:dyDescent="0.3">
      <c r="A964" t="s">
        <v>1798</v>
      </c>
      <c r="B964" t="s">
        <v>1799</v>
      </c>
      <c r="C964">
        <v>1401</v>
      </c>
      <c r="D964" t="s">
        <v>262</v>
      </c>
      <c r="E964">
        <v>928</v>
      </c>
      <c r="F964">
        <v>1111</v>
      </c>
      <c r="G964">
        <v>16138</v>
      </c>
      <c r="H964" t="s">
        <v>263</v>
      </c>
      <c r="I964" t="s">
        <v>262</v>
      </c>
      <c r="J964">
        <f t="shared" si="15"/>
        <v>183</v>
      </c>
      <c r="K964" t="str">
        <f>VLOOKUP(B964,[2]taxonomy1!$B:$U,2,FALSE)</f>
        <v xml:space="preserve"> Hydatigena taeniaeformis (Feline tapeworm) (Taenia taeniaeformis).</v>
      </c>
      <c r="L964" t="str">
        <f>VLOOKUP(B964,[2]taxonomy1!$B:$U,4,FALSE)</f>
        <v xml:space="preserve"> NCBI_TaxID=6205 {ECO:0000313|Proteomes:UP000046396, ECO:0000313|WBParaSite:TTAC_0000661201-mRNA-1};</v>
      </c>
      <c r="M964" t="str">
        <f>VLOOKUP(B964,[2]taxonomy1!$B:$U,6,FALSE)</f>
        <v>Eukaryota</v>
      </c>
      <c r="N964" t="str">
        <f>VLOOKUP(B964,[2]taxonomy1!$B:$U,7,FALSE)</f>
        <v xml:space="preserve"> Metazoa</v>
      </c>
      <c r="O964" t="str">
        <f>VLOOKUP(B964,[2]taxonomy1!$B:$U,8,FALSE)</f>
        <v xml:space="preserve"> Platyhelminthes</v>
      </c>
      <c r="P964" t="str">
        <f>VLOOKUP(B964,[2]taxonomy1!$B:$U,9,FALSE)</f>
        <v xml:space="preserve"> Cestoda</v>
      </c>
      <c r="Q964" t="str">
        <f>VLOOKUP(B964,[2]taxonomy1!$B:$U,10,FALSE)</f>
        <v xml:space="preserve"> Eucestoda</v>
      </c>
      <c r="R964" t="str">
        <f>VLOOKUP(B964,[2]taxonomy1!$B:$U,11,FALSE)</f>
        <v>Cyclophyllidea</v>
      </c>
      <c r="S964" t="str">
        <f>VLOOKUP(B964,[2]taxonomy1!$B:$U,12,FALSE)</f>
        <v xml:space="preserve"> Taeniidae</v>
      </c>
      <c r="T964" t="str">
        <f>VLOOKUP(B964,[2]taxonomy1!$B:$U,13,FALSE)</f>
        <v xml:space="preserve"> Hydatigera.</v>
      </c>
      <c r="U964">
        <f>VLOOKUP(B964,[2]taxonomy1!$B:$U,14,FALSE)</f>
        <v>0</v>
      </c>
      <c r="V964">
        <f>VLOOKUP(B964,[2]taxonomy1!$B:$U,15,FALSE)</f>
        <v>0</v>
      </c>
      <c r="W964">
        <f>VLOOKUP(B964,[2]taxonomy1!$B:$U,16,FALSE)</f>
        <v>0</v>
      </c>
    </row>
    <row r="965" spans="1:23" x14ac:dyDescent="0.3">
      <c r="A965" t="s">
        <v>1798</v>
      </c>
      <c r="B965" t="s">
        <v>1799</v>
      </c>
      <c r="C965">
        <v>1401</v>
      </c>
      <c r="D965" t="s">
        <v>10</v>
      </c>
      <c r="E965">
        <v>1129</v>
      </c>
      <c r="F965">
        <v>1392</v>
      </c>
      <c r="G965">
        <v>2735</v>
      </c>
      <c r="H965" t="s">
        <v>11</v>
      </c>
      <c r="I965" t="s">
        <v>10</v>
      </c>
      <c r="J965">
        <f t="shared" si="15"/>
        <v>263</v>
      </c>
      <c r="K965" t="str">
        <f>VLOOKUP(B965,[2]taxonomy1!$B:$U,2,FALSE)</f>
        <v xml:space="preserve"> Hydatigena taeniaeformis (Feline tapeworm) (Taenia taeniaeformis).</v>
      </c>
      <c r="L965" t="str">
        <f>VLOOKUP(B965,[2]taxonomy1!$B:$U,4,FALSE)</f>
        <v xml:space="preserve"> NCBI_TaxID=6205 {ECO:0000313|Proteomes:UP000046396, ECO:0000313|WBParaSite:TTAC_0000661201-mRNA-1};</v>
      </c>
      <c r="M965" t="str">
        <f>VLOOKUP(B965,[2]taxonomy1!$B:$U,6,FALSE)</f>
        <v>Eukaryota</v>
      </c>
      <c r="N965" t="str">
        <f>VLOOKUP(B965,[2]taxonomy1!$B:$U,7,FALSE)</f>
        <v xml:space="preserve"> Metazoa</v>
      </c>
      <c r="O965" t="str">
        <f>VLOOKUP(B965,[2]taxonomy1!$B:$U,8,FALSE)</f>
        <v xml:space="preserve"> Platyhelminthes</v>
      </c>
      <c r="P965" t="str">
        <f>VLOOKUP(B965,[2]taxonomy1!$B:$U,9,FALSE)</f>
        <v xml:space="preserve"> Cestoda</v>
      </c>
      <c r="Q965" t="str">
        <f>VLOOKUP(B965,[2]taxonomy1!$B:$U,10,FALSE)</f>
        <v xml:space="preserve"> Eucestoda</v>
      </c>
      <c r="R965" t="str">
        <f>VLOOKUP(B965,[2]taxonomy1!$B:$U,11,FALSE)</f>
        <v>Cyclophyllidea</v>
      </c>
      <c r="S965" t="str">
        <f>VLOOKUP(B965,[2]taxonomy1!$B:$U,12,FALSE)</f>
        <v xml:space="preserve"> Taeniidae</v>
      </c>
      <c r="T965" t="str">
        <f>VLOOKUP(B965,[2]taxonomy1!$B:$U,13,FALSE)</f>
        <v xml:space="preserve"> Hydatigera.</v>
      </c>
      <c r="U965">
        <f>VLOOKUP(B965,[2]taxonomy1!$B:$U,14,FALSE)</f>
        <v>0</v>
      </c>
      <c r="V965">
        <f>VLOOKUP(B965,[2]taxonomy1!$B:$U,15,FALSE)</f>
        <v>0</v>
      </c>
      <c r="W965">
        <f>VLOOKUP(B965,[2]taxonomy1!$B:$U,16,FALSE)</f>
        <v>0</v>
      </c>
    </row>
    <row r="966" spans="1:23" x14ac:dyDescent="0.3">
      <c r="A966" t="s">
        <v>1800</v>
      </c>
      <c r="B966" t="s">
        <v>1801</v>
      </c>
      <c r="C966">
        <v>327</v>
      </c>
      <c r="D966" t="s">
        <v>10</v>
      </c>
      <c r="E966">
        <v>2</v>
      </c>
      <c r="F966">
        <v>212</v>
      </c>
      <c r="G966">
        <v>2735</v>
      </c>
      <c r="H966" t="s">
        <v>11</v>
      </c>
      <c r="I966" t="s">
        <v>10</v>
      </c>
      <c r="J966">
        <f t="shared" si="15"/>
        <v>210</v>
      </c>
      <c r="K966" t="str">
        <f>VLOOKUP(B966,[2]taxonomy1!$B:$U,2,FALSE)</f>
        <v xml:space="preserve"> Hydatigena taeniaeformis (Feline tapeworm) (Taenia taeniaeformis).</v>
      </c>
      <c r="L966" t="str">
        <f>VLOOKUP(B966,[2]taxonomy1!$B:$U,4,FALSE)</f>
        <v xml:space="preserve"> NCBI_TaxID=6205 {ECO:0000313|Proteomes:UP000046396, ECO:0000313|WBParaSite:TTAC_0000714001-mRNA-1};</v>
      </c>
      <c r="M966" t="str">
        <f>VLOOKUP(B966,[2]taxonomy1!$B:$U,6,FALSE)</f>
        <v>Eukaryota</v>
      </c>
      <c r="N966" t="str">
        <f>VLOOKUP(B966,[2]taxonomy1!$B:$U,7,FALSE)</f>
        <v xml:space="preserve"> Metazoa</v>
      </c>
      <c r="O966" t="str">
        <f>VLOOKUP(B966,[2]taxonomy1!$B:$U,8,FALSE)</f>
        <v xml:space="preserve"> Platyhelminthes</v>
      </c>
      <c r="P966" t="str">
        <f>VLOOKUP(B966,[2]taxonomy1!$B:$U,9,FALSE)</f>
        <v xml:space="preserve"> Cestoda</v>
      </c>
      <c r="Q966" t="str">
        <f>VLOOKUP(B966,[2]taxonomy1!$B:$U,10,FALSE)</f>
        <v xml:space="preserve"> Eucestoda</v>
      </c>
      <c r="R966" t="str">
        <f>VLOOKUP(B966,[2]taxonomy1!$B:$U,11,FALSE)</f>
        <v>Cyclophyllidea</v>
      </c>
      <c r="S966" t="str">
        <f>VLOOKUP(B966,[2]taxonomy1!$B:$U,12,FALSE)</f>
        <v xml:space="preserve"> Taeniidae</v>
      </c>
      <c r="T966" t="str">
        <f>VLOOKUP(B966,[2]taxonomy1!$B:$U,13,FALSE)</f>
        <v xml:space="preserve"> Hydatigera.</v>
      </c>
      <c r="U966">
        <f>VLOOKUP(B966,[2]taxonomy1!$B:$U,14,FALSE)</f>
        <v>0</v>
      </c>
      <c r="V966">
        <f>VLOOKUP(B966,[2]taxonomy1!$B:$U,15,FALSE)</f>
        <v>0</v>
      </c>
      <c r="W966">
        <f>VLOOKUP(B966,[2]taxonomy1!$B:$U,16,FALSE)</f>
        <v>0</v>
      </c>
    </row>
    <row r="967" spans="1:23" x14ac:dyDescent="0.3">
      <c r="A967" t="s">
        <v>1802</v>
      </c>
      <c r="B967" t="s">
        <v>1803</v>
      </c>
      <c r="C967">
        <v>306</v>
      </c>
      <c r="D967" t="s">
        <v>10</v>
      </c>
      <c r="E967">
        <v>19</v>
      </c>
      <c r="F967">
        <v>300</v>
      </c>
      <c r="G967">
        <v>2735</v>
      </c>
      <c r="H967" t="s">
        <v>11</v>
      </c>
      <c r="I967" t="s">
        <v>10</v>
      </c>
      <c r="J967">
        <f t="shared" si="15"/>
        <v>281</v>
      </c>
      <c r="K967" t="str">
        <f>VLOOKUP(B967,[2]taxonomy1!$B:$U,2,FALSE)</f>
        <v xml:space="preserve"> Hydatigena taeniaeformis (Feline tapeworm) (Taenia taeniaeformis).</v>
      </c>
      <c r="L967" t="str">
        <f>VLOOKUP(B967,[2]taxonomy1!$B:$U,4,FALSE)</f>
        <v xml:space="preserve"> NCBI_TaxID=6205 {ECO:0000313|Proteomes:UP000046396, ECO:0000313|WBParaSite:TTAC_0001075101-mRNA-1};</v>
      </c>
      <c r="M967" t="str">
        <f>VLOOKUP(B967,[2]taxonomy1!$B:$U,6,FALSE)</f>
        <v>Eukaryota</v>
      </c>
      <c r="N967" t="str">
        <f>VLOOKUP(B967,[2]taxonomy1!$B:$U,7,FALSE)</f>
        <v xml:space="preserve"> Metazoa</v>
      </c>
      <c r="O967" t="str">
        <f>VLOOKUP(B967,[2]taxonomy1!$B:$U,8,FALSE)</f>
        <v xml:space="preserve"> Platyhelminthes</v>
      </c>
      <c r="P967" t="str">
        <f>VLOOKUP(B967,[2]taxonomy1!$B:$U,9,FALSE)</f>
        <v xml:space="preserve"> Cestoda</v>
      </c>
      <c r="Q967" t="str">
        <f>VLOOKUP(B967,[2]taxonomy1!$B:$U,10,FALSE)</f>
        <v xml:space="preserve"> Eucestoda</v>
      </c>
      <c r="R967" t="str">
        <f>VLOOKUP(B967,[2]taxonomy1!$B:$U,11,FALSE)</f>
        <v>Cyclophyllidea</v>
      </c>
      <c r="S967" t="str">
        <f>VLOOKUP(B967,[2]taxonomy1!$B:$U,12,FALSE)</f>
        <v xml:space="preserve"> Taeniidae</v>
      </c>
      <c r="T967" t="str">
        <f>VLOOKUP(B967,[2]taxonomy1!$B:$U,13,FALSE)</f>
        <v xml:space="preserve"> Hydatigera.</v>
      </c>
      <c r="U967">
        <f>VLOOKUP(B967,[2]taxonomy1!$B:$U,14,FALSE)</f>
        <v>0</v>
      </c>
      <c r="V967">
        <f>VLOOKUP(B967,[2]taxonomy1!$B:$U,15,FALSE)</f>
        <v>0</v>
      </c>
      <c r="W967">
        <f>VLOOKUP(B967,[2]taxonomy1!$B:$U,16,FALSE)</f>
        <v>0</v>
      </c>
    </row>
    <row r="968" spans="1:23" x14ac:dyDescent="0.3">
      <c r="A968" t="s">
        <v>1804</v>
      </c>
      <c r="B968" t="s">
        <v>1805</v>
      </c>
      <c r="C968">
        <v>259</v>
      </c>
      <c r="D968" t="s">
        <v>10</v>
      </c>
      <c r="E968">
        <v>1</v>
      </c>
      <c r="F968">
        <v>256</v>
      </c>
      <c r="G968">
        <v>2735</v>
      </c>
      <c r="H968" t="s">
        <v>11</v>
      </c>
      <c r="I968" t="s">
        <v>10</v>
      </c>
      <c r="J968">
        <f t="shared" si="15"/>
        <v>255</v>
      </c>
      <c r="K968" t="str">
        <f>VLOOKUP(B968,[2]taxonomy1!$B:$U,2,FALSE)</f>
        <v xml:space="preserve"> Bodo saltans (Flagellated protozoan).</v>
      </c>
      <c r="L968" t="str">
        <f>VLOOKUP(B968,[2]taxonomy1!$B:$U,4,FALSE)</f>
        <v xml:space="preserve"> NCBI_TaxID=75058 {ECO:0000313|EMBL:CUG92042.1, ECO:0000313|Proteomes:UP000051952};</v>
      </c>
      <c r="M968" t="str">
        <f>VLOOKUP(B968,[2]taxonomy1!$B:$U,6,FALSE)</f>
        <v>Eukaryota</v>
      </c>
      <c r="N968" t="str">
        <f>VLOOKUP(B968,[2]taxonomy1!$B:$U,7,FALSE)</f>
        <v xml:space="preserve"> Euglenozoa</v>
      </c>
      <c r="O968" t="str">
        <f>VLOOKUP(B968,[2]taxonomy1!$B:$U,8,FALSE)</f>
        <v xml:space="preserve"> Kinetoplastida</v>
      </c>
      <c r="P968" t="str">
        <f>VLOOKUP(B968,[2]taxonomy1!$B:$U,9,FALSE)</f>
        <v xml:space="preserve"> Bodonidae</v>
      </c>
      <c r="Q968" t="str">
        <f>VLOOKUP(B968,[2]taxonomy1!$B:$U,10,FALSE)</f>
        <v xml:space="preserve"> Bodo.</v>
      </c>
      <c r="R968">
        <f>VLOOKUP(B968,[2]taxonomy1!$B:$U,11,FALSE)</f>
        <v>0</v>
      </c>
      <c r="S968">
        <f>VLOOKUP(B968,[2]taxonomy1!$B:$U,12,FALSE)</f>
        <v>0</v>
      </c>
      <c r="T968">
        <f>VLOOKUP(B968,[2]taxonomy1!$B:$U,13,FALSE)</f>
        <v>0</v>
      </c>
      <c r="U968">
        <f>VLOOKUP(B968,[2]taxonomy1!$B:$U,14,FALSE)</f>
        <v>0</v>
      </c>
      <c r="V968">
        <f>VLOOKUP(B968,[2]taxonomy1!$B:$U,15,FALSE)</f>
        <v>0</v>
      </c>
      <c r="W968">
        <f>VLOOKUP(B968,[2]taxonomy1!$B:$U,16,FALSE)</f>
        <v>0</v>
      </c>
    </row>
    <row r="969" spans="1:23" x14ac:dyDescent="0.3">
      <c r="A969" t="s">
        <v>1806</v>
      </c>
      <c r="B969" t="s">
        <v>1807</v>
      </c>
      <c r="C969">
        <v>307</v>
      </c>
      <c r="D969" t="s">
        <v>10</v>
      </c>
      <c r="E969">
        <v>24</v>
      </c>
      <c r="F969">
        <v>300</v>
      </c>
      <c r="G969">
        <v>2735</v>
      </c>
      <c r="H969" t="s">
        <v>11</v>
      </c>
      <c r="I969" t="s">
        <v>10</v>
      </c>
      <c r="J969">
        <f t="shared" si="15"/>
        <v>276</v>
      </c>
      <c r="K969" t="str">
        <f>VLOOKUP(B969,[2]taxonomy1!$B:$U,2,FALSE)</f>
        <v xml:space="preserve"> fungal sp. No.11243.</v>
      </c>
      <c r="L969" t="str">
        <f>VLOOKUP(B969,[2]taxonomy1!$B:$U,4,FALSE)</f>
        <v xml:space="preserve"> NCBI_TaxID=1603295 {ECO:0000313|EMBL:GAM84278.1, ECO:0000313|Proteomes:UP000054361};</v>
      </c>
      <c r="M969" t="str">
        <f>VLOOKUP(B969,[2]taxonomy1!$B:$U,6,FALSE)</f>
        <v>Eukaryota</v>
      </c>
      <c r="N969" t="str">
        <f>VLOOKUP(B969,[2]taxonomy1!$B:$U,7,FALSE)</f>
        <v xml:space="preserve"> Fungi.</v>
      </c>
      <c r="O969">
        <f>VLOOKUP(B969,[2]taxonomy1!$B:$U,8,FALSE)</f>
        <v>0</v>
      </c>
      <c r="P969">
        <f>VLOOKUP(B969,[2]taxonomy1!$B:$U,9,FALSE)</f>
        <v>0</v>
      </c>
      <c r="Q969">
        <f>VLOOKUP(B969,[2]taxonomy1!$B:$U,10,FALSE)</f>
        <v>0</v>
      </c>
      <c r="R969">
        <f>VLOOKUP(B969,[2]taxonomy1!$B:$U,11,FALSE)</f>
        <v>0</v>
      </c>
      <c r="S969">
        <f>VLOOKUP(B969,[2]taxonomy1!$B:$U,12,FALSE)</f>
        <v>0</v>
      </c>
      <c r="T969">
        <f>VLOOKUP(B969,[2]taxonomy1!$B:$U,13,FALSE)</f>
        <v>0</v>
      </c>
      <c r="U969">
        <f>VLOOKUP(B969,[2]taxonomy1!$B:$U,14,FALSE)</f>
        <v>0</v>
      </c>
      <c r="V969">
        <f>VLOOKUP(B969,[2]taxonomy1!$B:$U,15,FALSE)</f>
        <v>0</v>
      </c>
      <c r="W969">
        <f>VLOOKUP(B969,[2]taxonomy1!$B:$U,16,FALSE)</f>
        <v>0</v>
      </c>
    </row>
    <row r="970" spans="1:23" x14ac:dyDescent="0.3">
      <c r="A970" t="s">
        <v>1808</v>
      </c>
      <c r="B970" t="s">
        <v>1809</v>
      </c>
      <c r="C970">
        <v>355</v>
      </c>
      <c r="D970" t="s">
        <v>10</v>
      </c>
      <c r="E970">
        <v>38</v>
      </c>
      <c r="F970">
        <v>326</v>
      </c>
      <c r="G970">
        <v>2735</v>
      </c>
      <c r="H970" t="s">
        <v>11</v>
      </c>
      <c r="I970" t="s">
        <v>10</v>
      </c>
      <c r="J970">
        <f t="shared" si="15"/>
        <v>288</v>
      </c>
      <c r="K970" t="str">
        <f>VLOOKUP(B970,[2]taxonomy1!$B:$U,2,FALSE)</f>
        <v xml:space="preserve"> Aspergillus lentulus.</v>
      </c>
      <c r="L970" t="str">
        <f>VLOOKUP(B970,[2]taxonomy1!$B:$U,4,FALSE)</f>
        <v xml:space="preserve"> NCBI_TaxID=293939 {ECO:0000313|EMBL:GAQ03519.1, ECO:0000313|Proteomes:UP000051487};</v>
      </c>
      <c r="M970" t="str">
        <f>VLOOKUP(B970,[2]taxonomy1!$B:$U,6,FALSE)</f>
        <v>Eukaryota</v>
      </c>
      <c r="N970" t="str">
        <f>VLOOKUP(B970,[2]taxonomy1!$B:$U,7,FALSE)</f>
        <v xml:space="preserve"> Fungi</v>
      </c>
      <c r="O970" t="str">
        <f>VLOOKUP(B970,[2]taxonomy1!$B:$U,8,FALSE)</f>
        <v xml:space="preserve"> Dikarya</v>
      </c>
      <c r="P970" t="str">
        <f>VLOOKUP(B970,[2]taxonomy1!$B:$U,9,FALSE)</f>
        <v xml:space="preserve"> Ascomycota</v>
      </c>
      <c r="Q970" t="str">
        <f>VLOOKUP(B970,[2]taxonomy1!$B:$U,10,FALSE)</f>
        <v xml:space="preserve"> Pezizomycotina</v>
      </c>
      <c r="R970" t="str">
        <f>VLOOKUP(B970,[2]taxonomy1!$B:$U,11,FALSE)</f>
        <v xml:space="preserve"> Eurotiomycetes</v>
      </c>
      <c r="S970" t="str">
        <f>VLOOKUP(B970,[2]taxonomy1!$B:$U,12,FALSE)</f>
        <v>Eurotiomycetidae</v>
      </c>
      <c r="T970" t="str">
        <f>VLOOKUP(B970,[2]taxonomy1!$B:$U,13,FALSE)</f>
        <v xml:space="preserve"> Eurotiales</v>
      </c>
      <c r="U970" t="str">
        <f>VLOOKUP(B970,[2]taxonomy1!$B:$U,14,FALSE)</f>
        <v xml:space="preserve"> Aspergillaceae</v>
      </c>
      <c r="V970" t="str">
        <f>VLOOKUP(B970,[2]taxonomy1!$B:$U,15,FALSE)</f>
        <v xml:space="preserve"> Aspergillus.</v>
      </c>
      <c r="W970">
        <f>VLOOKUP(B970,[2]taxonomy1!$B:$U,16,FALSE)</f>
        <v>0</v>
      </c>
    </row>
    <row r="971" spans="1:23" x14ac:dyDescent="0.3">
      <c r="A971" t="s">
        <v>1810</v>
      </c>
      <c r="B971" t="s">
        <v>1811</v>
      </c>
      <c r="C971">
        <v>341</v>
      </c>
      <c r="D971" t="s">
        <v>10</v>
      </c>
      <c r="E971">
        <v>3</v>
      </c>
      <c r="F971">
        <v>102</v>
      </c>
      <c r="G971">
        <v>2735</v>
      </c>
      <c r="H971" t="s">
        <v>11</v>
      </c>
      <c r="I971" t="s">
        <v>10</v>
      </c>
      <c r="J971">
        <f t="shared" si="15"/>
        <v>99</v>
      </c>
      <c r="K971" t="str">
        <f>VLOOKUP(B971,[2]taxonomy1!$B:$U,2,FALSE)</f>
        <v xml:space="preserve"> Aspergillus lentulus.</v>
      </c>
      <c r="L971" t="str">
        <f>VLOOKUP(B971,[2]taxonomy1!$B:$U,4,FALSE)</f>
        <v xml:space="preserve"> NCBI_TaxID=293939 {ECO:0000313|EMBL:GAQ07854.1, ECO:0000313|Proteomes:UP000051487};</v>
      </c>
      <c r="M971" t="str">
        <f>VLOOKUP(B971,[2]taxonomy1!$B:$U,6,FALSE)</f>
        <v>Eukaryota</v>
      </c>
      <c r="N971" t="str">
        <f>VLOOKUP(B971,[2]taxonomy1!$B:$U,7,FALSE)</f>
        <v xml:space="preserve"> Fungi</v>
      </c>
      <c r="O971" t="str">
        <f>VLOOKUP(B971,[2]taxonomy1!$B:$U,8,FALSE)</f>
        <v xml:space="preserve"> Dikarya</v>
      </c>
      <c r="P971" t="str">
        <f>VLOOKUP(B971,[2]taxonomy1!$B:$U,9,FALSE)</f>
        <v xml:space="preserve"> Ascomycota</v>
      </c>
      <c r="Q971" t="str">
        <f>VLOOKUP(B971,[2]taxonomy1!$B:$U,10,FALSE)</f>
        <v xml:space="preserve"> Pezizomycotina</v>
      </c>
      <c r="R971" t="str">
        <f>VLOOKUP(B971,[2]taxonomy1!$B:$U,11,FALSE)</f>
        <v xml:space="preserve"> Eurotiomycetes</v>
      </c>
      <c r="S971" t="str">
        <f>VLOOKUP(B971,[2]taxonomy1!$B:$U,12,FALSE)</f>
        <v>Eurotiomycetidae</v>
      </c>
      <c r="T971" t="str">
        <f>VLOOKUP(B971,[2]taxonomy1!$B:$U,13,FALSE)</f>
        <v xml:space="preserve"> Eurotiales</v>
      </c>
      <c r="U971" t="str">
        <f>VLOOKUP(B971,[2]taxonomy1!$B:$U,14,FALSE)</f>
        <v xml:space="preserve"> Aspergillaceae</v>
      </c>
      <c r="V971" t="str">
        <f>VLOOKUP(B971,[2]taxonomy1!$B:$U,15,FALSE)</f>
        <v xml:space="preserve"> Aspergillus.</v>
      </c>
      <c r="W971">
        <f>VLOOKUP(B971,[2]taxonomy1!$B:$U,16,FALSE)</f>
        <v>0</v>
      </c>
    </row>
    <row r="972" spans="1:23" x14ac:dyDescent="0.3">
      <c r="A972" t="s">
        <v>1810</v>
      </c>
      <c r="B972" t="s">
        <v>1811</v>
      </c>
      <c r="C972">
        <v>341</v>
      </c>
      <c r="D972" t="s">
        <v>10</v>
      </c>
      <c r="E972">
        <v>115</v>
      </c>
      <c r="F972">
        <v>334</v>
      </c>
      <c r="G972">
        <v>2735</v>
      </c>
      <c r="H972" t="s">
        <v>11</v>
      </c>
      <c r="I972" t="s">
        <v>10</v>
      </c>
      <c r="J972">
        <f t="shared" si="15"/>
        <v>219</v>
      </c>
      <c r="K972" t="str">
        <f>VLOOKUP(B972,[2]taxonomy1!$B:$U,2,FALSE)</f>
        <v xml:space="preserve"> Aspergillus lentulus.</v>
      </c>
      <c r="L972" t="str">
        <f>VLOOKUP(B972,[2]taxonomy1!$B:$U,4,FALSE)</f>
        <v xml:space="preserve"> NCBI_TaxID=293939 {ECO:0000313|EMBL:GAQ07854.1, ECO:0000313|Proteomes:UP000051487};</v>
      </c>
      <c r="M972" t="str">
        <f>VLOOKUP(B972,[2]taxonomy1!$B:$U,6,FALSE)</f>
        <v>Eukaryota</v>
      </c>
      <c r="N972" t="str">
        <f>VLOOKUP(B972,[2]taxonomy1!$B:$U,7,FALSE)</f>
        <v xml:space="preserve"> Fungi</v>
      </c>
      <c r="O972" t="str">
        <f>VLOOKUP(B972,[2]taxonomy1!$B:$U,8,FALSE)</f>
        <v xml:space="preserve"> Dikarya</v>
      </c>
      <c r="P972" t="str">
        <f>VLOOKUP(B972,[2]taxonomy1!$B:$U,9,FALSE)</f>
        <v xml:space="preserve"> Ascomycota</v>
      </c>
      <c r="Q972" t="str">
        <f>VLOOKUP(B972,[2]taxonomy1!$B:$U,10,FALSE)</f>
        <v xml:space="preserve"> Pezizomycotina</v>
      </c>
      <c r="R972" t="str">
        <f>VLOOKUP(B972,[2]taxonomy1!$B:$U,11,FALSE)</f>
        <v xml:space="preserve"> Eurotiomycetes</v>
      </c>
      <c r="S972" t="str">
        <f>VLOOKUP(B972,[2]taxonomy1!$B:$U,12,FALSE)</f>
        <v>Eurotiomycetidae</v>
      </c>
      <c r="T972" t="str">
        <f>VLOOKUP(B972,[2]taxonomy1!$B:$U,13,FALSE)</f>
        <v xml:space="preserve"> Eurotiales</v>
      </c>
      <c r="U972" t="str">
        <f>VLOOKUP(B972,[2]taxonomy1!$B:$U,14,FALSE)</f>
        <v xml:space="preserve"> Aspergillaceae</v>
      </c>
      <c r="V972" t="str">
        <f>VLOOKUP(B972,[2]taxonomy1!$B:$U,15,FALSE)</f>
        <v xml:space="preserve"> Aspergillus.</v>
      </c>
      <c r="W972">
        <f>VLOOKUP(B972,[2]taxonomy1!$B:$U,16,FALSE)</f>
        <v>0</v>
      </c>
    </row>
    <row r="973" spans="1:23" x14ac:dyDescent="0.3">
      <c r="A973" t="s">
        <v>1812</v>
      </c>
      <c r="B973" t="s">
        <v>1813</v>
      </c>
      <c r="C973">
        <v>321</v>
      </c>
      <c r="D973" t="s">
        <v>10</v>
      </c>
      <c r="E973">
        <v>36</v>
      </c>
      <c r="F973">
        <v>315</v>
      </c>
      <c r="G973">
        <v>2735</v>
      </c>
      <c r="H973" t="s">
        <v>11</v>
      </c>
      <c r="I973" t="s">
        <v>10</v>
      </c>
      <c r="J973">
        <f t="shared" si="15"/>
        <v>279</v>
      </c>
      <c r="K973" t="str">
        <f>VLOOKUP(B973,[2]taxonomy1!$B:$U,2,FALSE)</f>
        <v xml:space="preserve"> Oryctes borbonicus.</v>
      </c>
      <c r="L973" t="str">
        <f>VLOOKUP(B973,[2]taxonomy1!$B:$U,4,FALSE)</f>
        <v xml:space="preserve"> NCBI_TaxID=1629725 {ECO:0000313|EMBL:KRT78644.1, ECO:0000313|Proteomes:UP000051574};</v>
      </c>
      <c r="M973" t="str">
        <f>VLOOKUP(B973,[2]taxonomy1!$B:$U,6,FALSE)</f>
        <v>Eukaryota</v>
      </c>
      <c r="N973" t="str">
        <f>VLOOKUP(B973,[2]taxonomy1!$B:$U,7,FALSE)</f>
        <v xml:space="preserve"> Metazoa</v>
      </c>
      <c r="O973" t="str">
        <f>VLOOKUP(B973,[2]taxonomy1!$B:$U,8,FALSE)</f>
        <v xml:space="preserve"> Ecdysozoa</v>
      </c>
      <c r="P973" t="str">
        <f>VLOOKUP(B973,[2]taxonomy1!$B:$U,9,FALSE)</f>
        <v xml:space="preserve"> Arthropoda</v>
      </c>
      <c r="Q973" t="str">
        <f>VLOOKUP(B973,[2]taxonomy1!$B:$U,10,FALSE)</f>
        <v xml:space="preserve"> Hexapoda</v>
      </c>
      <c r="R973" t="str">
        <f>VLOOKUP(B973,[2]taxonomy1!$B:$U,11,FALSE)</f>
        <v xml:space="preserve"> Insecta</v>
      </c>
      <c r="S973" t="str">
        <f>VLOOKUP(B973,[2]taxonomy1!$B:$U,12,FALSE)</f>
        <v>Pterygota</v>
      </c>
      <c r="T973" t="str">
        <f>VLOOKUP(B973,[2]taxonomy1!$B:$U,13,FALSE)</f>
        <v xml:space="preserve"> Neoptera</v>
      </c>
      <c r="U973" t="str">
        <f>VLOOKUP(B973,[2]taxonomy1!$B:$U,14,FALSE)</f>
        <v xml:space="preserve"> Holometabola</v>
      </c>
      <c r="V973" t="str">
        <f>VLOOKUP(B973,[2]taxonomy1!$B:$U,15,FALSE)</f>
        <v xml:space="preserve"> Coleoptera</v>
      </c>
      <c r="W973" t="str">
        <f>VLOOKUP(B973,[2]taxonomy1!$B:$U,16,FALSE)</f>
        <v xml:space="preserve"> Polyphaga</v>
      </c>
    </row>
    <row r="974" spans="1:23" x14ac:dyDescent="0.3">
      <c r="A974" t="s">
        <v>1814</v>
      </c>
      <c r="B974" t="s">
        <v>1815</v>
      </c>
      <c r="C974">
        <v>282</v>
      </c>
      <c r="D974" t="s">
        <v>10</v>
      </c>
      <c r="E974">
        <v>2</v>
      </c>
      <c r="F974">
        <v>275</v>
      </c>
      <c r="G974">
        <v>2735</v>
      </c>
      <c r="H974" t="s">
        <v>11</v>
      </c>
      <c r="I974" t="s">
        <v>10</v>
      </c>
      <c r="J974">
        <f t="shared" si="15"/>
        <v>273</v>
      </c>
      <c r="K974" t="str">
        <f>VLOOKUP(B974,[2]taxonomy1!$B:$U,2,FALSE)</f>
        <v xml:space="preserve"> Oryctes borbonicus.</v>
      </c>
      <c r="L974" t="str">
        <f>VLOOKUP(B974,[2]taxonomy1!$B:$U,4,FALSE)</f>
        <v xml:space="preserve"> NCBI_TaxID=1629725 {ECO:0000313|EMBL:KRT78938.1, ECO:0000313|Proteomes:UP000051574};</v>
      </c>
      <c r="M974" t="str">
        <f>VLOOKUP(B974,[2]taxonomy1!$B:$U,6,FALSE)</f>
        <v>Eukaryota</v>
      </c>
      <c r="N974" t="str">
        <f>VLOOKUP(B974,[2]taxonomy1!$B:$U,7,FALSE)</f>
        <v xml:space="preserve"> Metazoa</v>
      </c>
      <c r="O974" t="str">
        <f>VLOOKUP(B974,[2]taxonomy1!$B:$U,8,FALSE)</f>
        <v xml:space="preserve"> Ecdysozoa</v>
      </c>
      <c r="P974" t="str">
        <f>VLOOKUP(B974,[2]taxonomy1!$B:$U,9,FALSE)</f>
        <v xml:space="preserve"> Arthropoda</v>
      </c>
      <c r="Q974" t="str">
        <f>VLOOKUP(B974,[2]taxonomy1!$B:$U,10,FALSE)</f>
        <v xml:space="preserve"> Hexapoda</v>
      </c>
      <c r="R974" t="str">
        <f>VLOOKUP(B974,[2]taxonomy1!$B:$U,11,FALSE)</f>
        <v xml:space="preserve"> Insecta</v>
      </c>
      <c r="S974" t="str">
        <f>VLOOKUP(B974,[2]taxonomy1!$B:$U,12,FALSE)</f>
        <v>Pterygota</v>
      </c>
      <c r="T974" t="str">
        <f>VLOOKUP(B974,[2]taxonomy1!$B:$U,13,FALSE)</f>
        <v xml:space="preserve"> Neoptera</v>
      </c>
      <c r="U974" t="str">
        <f>VLOOKUP(B974,[2]taxonomy1!$B:$U,14,FALSE)</f>
        <v xml:space="preserve"> Holometabola</v>
      </c>
      <c r="V974" t="str">
        <f>VLOOKUP(B974,[2]taxonomy1!$B:$U,15,FALSE)</f>
        <v xml:space="preserve"> Coleoptera</v>
      </c>
      <c r="W974" t="str">
        <f>VLOOKUP(B974,[2]taxonomy1!$B:$U,16,FALSE)</f>
        <v xml:space="preserve"> Polyphaga</v>
      </c>
    </row>
    <row r="975" spans="1:23" x14ac:dyDescent="0.3">
      <c r="A975" t="s">
        <v>1816</v>
      </c>
      <c r="B975" t="s">
        <v>1817</v>
      </c>
      <c r="C975">
        <v>284</v>
      </c>
      <c r="D975" t="s">
        <v>10</v>
      </c>
      <c r="E975">
        <v>3</v>
      </c>
      <c r="F975">
        <v>277</v>
      </c>
      <c r="G975">
        <v>2735</v>
      </c>
      <c r="H975" t="s">
        <v>11</v>
      </c>
      <c r="I975" t="s">
        <v>10</v>
      </c>
      <c r="J975">
        <f t="shared" si="15"/>
        <v>274</v>
      </c>
      <c r="K975" t="e">
        <f>VLOOKUP(B975,[2]taxonomy1!$B:$U,2,FALSE)</f>
        <v>#N/A</v>
      </c>
      <c r="L975" t="e">
        <f>VLOOKUP(B975,[2]taxonomy1!$B:$U,4,FALSE)</f>
        <v>#N/A</v>
      </c>
      <c r="M975" t="e">
        <f>VLOOKUP(B975,[2]taxonomy1!$B:$U,6,FALSE)</f>
        <v>#N/A</v>
      </c>
      <c r="N975" t="e">
        <f>VLOOKUP(B975,[2]taxonomy1!$B:$U,7,FALSE)</f>
        <v>#N/A</v>
      </c>
      <c r="O975" t="e">
        <f>VLOOKUP(B975,[2]taxonomy1!$B:$U,8,FALSE)</f>
        <v>#N/A</v>
      </c>
      <c r="P975" t="e">
        <f>VLOOKUP(B975,[2]taxonomy1!$B:$U,9,FALSE)</f>
        <v>#N/A</v>
      </c>
      <c r="Q975" t="e">
        <f>VLOOKUP(B975,[2]taxonomy1!$B:$U,10,FALSE)</f>
        <v>#N/A</v>
      </c>
      <c r="R975" t="e">
        <f>VLOOKUP(B975,[2]taxonomy1!$B:$U,11,FALSE)</f>
        <v>#N/A</v>
      </c>
      <c r="S975" t="e">
        <f>VLOOKUP(B975,[2]taxonomy1!$B:$U,12,FALSE)</f>
        <v>#N/A</v>
      </c>
      <c r="T975" t="e">
        <f>VLOOKUP(B975,[2]taxonomy1!$B:$U,13,FALSE)</f>
        <v>#N/A</v>
      </c>
      <c r="U975" t="e">
        <f>VLOOKUP(B975,[2]taxonomy1!$B:$U,14,FALSE)</f>
        <v>#N/A</v>
      </c>
      <c r="V975" t="e">
        <f>VLOOKUP(B975,[2]taxonomy1!$B:$U,15,FALSE)</f>
        <v>#N/A</v>
      </c>
      <c r="W975" t="e">
        <f>VLOOKUP(B975,[2]taxonomy1!$B:$U,16,FALSE)</f>
        <v>#N/A</v>
      </c>
    </row>
    <row r="976" spans="1:23" x14ac:dyDescent="0.3">
      <c r="A976" t="s">
        <v>1818</v>
      </c>
      <c r="B976" t="s">
        <v>1819</v>
      </c>
      <c r="C976">
        <v>355</v>
      </c>
      <c r="D976" t="s">
        <v>10</v>
      </c>
      <c r="E976">
        <v>38</v>
      </c>
      <c r="F976">
        <v>326</v>
      </c>
      <c r="G976">
        <v>2735</v>
      </c>
      <c r="H976" t="s">
        <v>11</v>
      </c>
      <c r="I976" t="s">
        <v>10</v>
      </c>
      <c r="J976">
        <f t="shared" si="15"/>
        <v>288</v>
      </c>
      <c r="K976" t="e">
        <f>VLOOKUP(B976,[2]taxonomy1!$B:$U,2,FALSE)</f>
        <v>#N/A</v>
      </c>
      <c r="L976" t="e">
        <f>VLOOKUP(B976,[2]taxonomy1!$B:$U,4,FALSE)</f>
        <v>#N/A</v>
      </c>
      <c r="M976" t="e">
        <f>VLOOKUP(B976,[2]taxonomy1!$B:$U,6,FALSE)</f>
        <v>#N/A</v>
      </c>
      <c r="N976" t="e">
        <f>VLOOKUP(B976,[2]taxonomy1!$B:$U,7,FALSE)</f>
        <v>#N/A</v>
      </c>
      <c r="O976" t="e">
        <f>VLOOKUP(B976,[2]taxonomy1!$B:$U,8,FALSE)</f>
        <v>#N/A</v>
      </c>
      <c r="P976" t="e">
        <f>VLOOKUP(B976,[2]taxonomy1!$B:$U,9,FALSE)</f>
        <v>#N/A</v>
      </c>
      <c r="Q976" t="e">
        <f>VLOOKUP(B976,[2]taxonomy1!$B:$U,10,FALSE)</f>
        <v>#N/A</v>
      </c>
      <c r="R976" t="e">
        <f>VLOOKUP(B976,[2]taxonomy1!$B:$U,11,FALSE)</f>
        <v>#N/A</v>
      </c>
      <c r="S976" t="e">
        <f>VLOOKUP(B976,[2]taxonomy1!$B:$U,12,FALSE)</f>
        <v>#N/A</v>
      </c>
      <c r="T976" t="e">
        <f>VLOOKUP(B976,[2]taxonomy1!$B:$U,13,FALSE)</f>
        <v>#N/A</v>
      </c>
      <c r="U976" t="e">
        <f>VLOOKUP(B976,[2]taxonomy1!$B:$U,14,FALSE)</f>
        <v>#N/A</v>
      </c>
      <c r="V976" t="e">
        <f>VLOOKUP(B976,[2]taxonomy1!$B:$U,15,FALSE)</f>
        <v>#N/A</v>
      </c>
      <c r="W976" t="e">
        <f>VLOOKUP(B976,[2]taxonomy1!$B:$U,16,FALSE)</f>
        <v>#N/A</v>
      </c>
    </row>
    <row r="977" spans="1:23" x14ac:dyDescent="0.3">
      <c r="A977" t="s">
        <v>1820</v>
      </c>
      <c r="B977" t="s">
        <v>1821</v>
      </c>
      <c r="C977">
        <v>355</v>
      </c>
      <c r="D977" t="s">
        <v>10</v>
      </c>
      <c r="E977">
        <v>38</v>
      </c>
      <c r="F977">
        <v>326</v>
      </c>
      <c r="G977">
        <v>2735</v>
      </c>
      <c r="H977" t="s">
        <v>11</v>
      </c>
      <c r="I977" t="s">
        <v>10</v>
      </c>
      <c r="J977">
        <f t="shared" si="15"/>
        <v>288</v>
      </c>
      <c r="K977" t="str">
        <f>VLOOKUP(B977,[2]taxonomy1!$B:$U,2,FALSE)</f>
        <v xml:space="preserve"> Aspergillus calidoustus.</v>
      </c>
      <c r="L977" t="str">
        <f>VLOOKUP(B977,[2]taxonomy1!$B:$U,4,FALSE)</f>
        <v xml:space="preserve"> NCBI_TaxID=454130 {ECO:0000313|EMBL:CEL01586.1, ECO:0000313|Proteomes:UP000054771};</v>
      </c>
      <c r="M977" t="str">
        <f>VLOOKUP(B977,[2]taxonomy1!$B:$U,6,FALSE)</f>
        <v>Eukaryota</v>
      </c>
      <c r="N977" t="str">
        <f>VLOOKUP(B977,[2]taxonomy1!$B:$U,7,FALSE)</f>
        <v xml:space="preserve"> Fungi</v>
      </c>
      <c r="O977" t="str">
        <f>VLOOKUP(B977,[2]taxonomy1!$B:$U,8,FALSE)</f>
        <v xml:space="preserve"> Dikarya</v>
      </c>
      <c r="P977" t="str">
        <f>VLOOKUP(B977,[2]taxonomy1!$B:$U,9,FALSE)</f>
        <v xml:space="preserve"> Ascomycota</v>
      </c>
      <c r="Q977" t="str">
        <f>VLOOKUP(B977,[2]taxonomy1!$B:$U,10,FALSE)</f>
        <v xml:space="preserve"> Pezizomycotina</v>
      </c>
      <c r="R977" t="str">
        <f>VLOOKUP(B977,[2]taxonomy1!$B:$U,11,FALSE)</f>
        <v xml:space="preserve"> Eurotiomycetes</v>
      </c>
      <c r="S977" t="str">
        <f>VLOOKUP(B977,[2]taxonomy1!$B:$U,12,FALSE)</f>
        <v>Eurotiomycetidae</v>
      </c>
      <c r="T977" t="str">
        <f>VLOOKUP(B977,[2]taxonomy1!$B:$U,13,FALSE)</f>
        <v xml:space="preserve"> Eurotiales</v>
      </c>
      <c r="U977" t="str">
        <f>VLOOKUP(B977,[2]taxonomy1!$B:$U,14,FALSE)</f>
        <v xml:space="preserve"> Aspergillaceae</v>
      </c>
      <c r="V977" t="str">
        <f>VLOOKUP(B977,[2]taxonomy1!$B:$U,15,FALSE)</f>
        <v xml:space="preserve"> Aspergillus.</v>
      </c>
      <c r="W977">
        <f>VLOOKUP(B977,[2]taxonomy1!$B:$U,16,FALSE)</f>
        <v>0</v>
      </c>
    </row>
    <row r="978" spans="1:23" x14ac:dyDescent="0.3">
      <c r="A978" t="s">
        <v>1822</v>
      </c>
      <c r="B978" t="s">
        <v>1823</v>
      </c>
      <c r="C978">
        <v>343</v>
      </c>
      <c r="D978" t="s">
        <v>10</v>
      </c>
      <c r="E978">
        <v>2</v>
      </c>
      <c r="F978">
        <v>119</v>
      </c>
      <c r="G978">
        <v>2735</v>
      </c>
      <c r="H978" t="s">
        <v>11</v>
      </c>
      <c r="I978" t="s">
        <v>10</v>
      </c>
      <c r="J978">
        <f t="shared" si="15"/>
        <v>117</v>
      </c>
      <c r="K978" t="str">
        <f>VLOOKUP(B978,[2]taxonomy1!$B:$U,2,FALSE)</f>
        <v xml:space="preserve"> Aspergillus calidoustus.</v>
      </c>
      <c r="L978" t="str">
        <f>VLOOKUP(B978,[2]taxonomy1!$B:$U,4,FALSE)</f>
        <v xml:space="preserve"> NCBI_TaxID=454130 {ECO:0000313|EMBL:CEL02623.1, ECO:0000313|Proteomes:UP000054771};</v>
      </c>
      <c r="M978" t="str">
        <f>VLOOKUP(B978,[2]taxonomy1!$B:$U,6,FALSE)</f>
        <v>Eukaryota</v>
      </c>
      <c r="N978" t="str">
        <f>VLOOKUP(B978,[2]taxonomy1!$B:$U,7,FALSE)</f>
        <v xml:space="preserve"> Fungi</v>
      </c>
      <c r="O978" t="str">
        <f>VLOOKUP(B978,[2]taxonomy1!$B:$U,8,FALSE)</f>
        <v xml:space="preserve"> Dikarya</v>
      </c>
      <c r="P978" t="str">
        <f>VLOOKUP(B978,[2]taxonomy1!$B:$U,9,FALSE)</f>
        <v xml:space="preserve"> Ascomycota</v>
      </c>
      <c r="Q978" t="str">
        <f>VLOOKUP(B978,[2]taxonomy1!$B:$U,10,FALSE)</f>
        <v xml:space="preserve"> Pezizomycotina</v>
      </c>
      <c r="R978" t="str">
        <f>VLOOKUP(B978,[2]taxonomy1!$B:$U,11,FALSE)</f>
        <v xml:space="preserve"> Eurotiomycetes</v>
      </c>
      <c r="S978" t="str">
        <f>VLOOKUP(B978,[2]taxonomy1!$B:$U,12,FALSE)</f>
        <v>Eurotiomycetidae</v>
      </c>
      <c r="T978" t="str">
        <f>VLOOKUP(B978,[2]taxonomy1!$B:$U,13,FALSE)</f>
        <v xml:space="preserve"> Eurotiales</v>
      </c>
      <c r="U978" t="str">
        <f>VLOOKUP(B978,[2]taxonomy1!$B:$U,14,FALSE)</f>
        <v xml:space="preserve"> Aspergillaceae</v>
      </c>
      <c r="V978" t="str">
        <f>VLOOKUP(B978,[2]taxonomy1!$B:$U,15,FALSE)</f>
        <v xml:space="preserve"> Aspergillus.</v>
      </c>
      <c r="W978">
        <f>VLOOKUP(B978,[2]taxonomy1!$B:$U,16,FALSE)</f>
        <v>0</v>
      </c>
    </row>
    <row r="979" spans="1:23" x14ac:dyDescent="0.3">
      <c r="A979" t="s">
        <v>1822</v>
      </c>
      <c r="B979" t="s">
        <v>1823</v>
      </c>
      <c r="C979">
        <v>343</v>
      </c>
      <c r="D979" t="s">
        <v>10</v>
      </c>
      <c r="E979">
        <v>89</v>
      </c>
      <c r="F979">
        <v>336</v>
      </c>
      <c r="G979">
        <v>2735</v>
      </c>
      <c r="H979" t="s">
        <v>11</v>
      </c>
      <c r="I979" t="s">
        <v>10</v>
      </c>
      <c r="J979">
        <f t="shared" si="15"/>
        <v>247</v>
      </c>
      <c r="K979" t="str">
        <f>VLOOKUP(B979,[2]taxonomy1!$B:$U,2,FALSE)</f>
        <v xml:space="preserve"> Aspergillus calidoustus.</v>
      </c>
      <c r="L979" t="str">
        <f>VLOOKUP(B979,[2]taxonomy1!$B:$U,4,FALSE)</f>
        <v xml:space="preserve"> NCBI_TaxID=454130 {ECO:0000313|EMBL:CEL02623.1, ECO:0000313|Proteomes:UP000054771};</v>
      </c>
      <c r="M979" t="str">
        <f>VLOOKUP(B979,[2]taxonomy1!$B:$U,6,FALSE)</f>
        <v>Eukaryota</v>
      </c>
      <c r="N979" t="str">
        <f>VLOOKUP(B979,[2]taxonomy1!$B:$U,7,FALSE)</f>
        <v xml:space="preserve"> Fungi</v>
      </c>
      <c r="O979" t="str">
        <f>VLOOKUP(B979,[2]taxonomy1!$B:$U,8,FALSE)</f>
        <v xml:space="preserve"> Dikarya</v>
      </c>
      <c r="P979" t="str">
        <f>VLOOKUP(B979,[2]taxonomy1!$B:$U,9,FALSE)</f>
        <v xml:space="preserve"> Ascomycota</v>
      </c>
      <c r="Q979" t="str">
        <f>VLOOKUP(B979,[2]taxonomy1!$B:$U,10,FALSE)</f>
        <v xml:space="preserve"> Pezizomycotina</v>
      </c>
      <c r="R979" t="str">
        <f>VLOOKUP(B979,[2]taxonomy1!$B:$U,11,FALSE)</f>
        <v xml:space="preserve"> Eurotiomycetes</v>
      </c>
      <c r="S979" t="str">
        <f>VLOOKUP(B979,[2]taxonomy1!$B:$U,12,FALSE)</f>
        <v>Eurotiomycetidae</v>
      </c>
      <c r="T979" t="str">
        <f>VLOOKUP(B979,[2]taxonomy1!$B:$U,13,FALSE)</f>
        <v xml:space="preserve"> Eurotiales</v>
      </c>
      <c r="U979" t="str">
        <f>VLOOKUP(B979,[2]taxonomy1!$B:$U,14,FALSE)</f>
        <v xml:space="preserve"> Aspergillaceae</v>
      </c>
      <c r="V979" t="str">
        <f>VLOOKUP(B979,[2]taxonomy1!$B:$U,15,FALSE)</f>
        <v xml:space="preserve"> Aspergillus.</v>
      </c>
      <c r="W979">
        <f>VLOOKUP(B979,[2]taxonomy1!$B:$U,16,FALSE)</f>
        <v>0</v>
      </c>
    </row>
    <row r="980" spans="1:23" x14ac:dyDescent="0.3">
      <c r="A980" t="s">
        <v>1824</v>
      </c>
      <c r="B980" t="s">
        <v>1825</v>
      </c>
      <c r="C980">
        <v>274</v>
      </c>
      <c r="D980" t="s">
        <v>10</v>
      </c>
      <c r="E980">
        <v>4</v>
      </c>
      <c r="F980">
        <v>267</v>
      </c>
      <c r="G980">
        <v>2735</v>
      </c>
      <c r="H980" t="s">
        <v>11</v>
      </c>
      <c r="I980" t="s">
        <v>10</v>
      </c>
      <c r="J980">
        <f t="shared" si="15"/>
        <v>263</v>
      </c>
      <c r="K980" t="e">
        <f>VLOOKUP(B980,[2]taxonomy1!$B:$U,2,FALSE)</f>
        <v>#N/A</v>
      </c>
      <c r="L980" t="e">
        <f>VLOOKUP(B980,[2]taxonomy1!$B:$U,4,FALSE)</f>
        <v>#N/A</v>
      </c>
      <c r="M980" t="e">
        <f>VLOOKUP(B980,[2]taxonomy1!$B:$U,6,FALSE)</f>
        <v>#N/A</v>
      </c>
      <c r="N980" t="e">
        <f>VLOOKUP(B980,[2]taxonomy1!$B:$U,7,FALSE)</f>
        <v>#N/A</v>
      </c>
      <c r="O980" t="e">
        <f>VLOOKUP(B980,[2]taxonomy1!$B:$U,8,FALSE)</f>
        <v>#N/A</v>
      </c>
      <c r="P980" t="e">
        <f>VLOOKUP(B980,[2]taxonomy1!$B:$U,9,FALSE)</f>
        <v>#N/A</v>
      </c>
      <c r="Q980" t="e">
        <f>VLOOKUP(B980,[2]taxonomy1!$B:$U,10,FALSE)</f>
        <v>#N/A</v>
      </c>
      <c r="R980" t="e">
        <f>VLOOKUP(B980,[2]taxonomy1!$B:$U,11,FALSE)</f>
        <v>#N/A</v>
      </c>
      <c r="S980" t="e">
        <f>VLOOKUP(B980,[2]taxonomy1!$B:$U,12,FALSE)</f>
        <v>#N/A</v>
      </c>
      <c r="T980" t="e">
        <f>VLOOKUP(B980,[2]taxonomy1!$B:$U,13,FALSE)</f>
        <v>#N/A</v>
      </c>
      <c r="U980" t="e">
        <f>VLOOKUP(B980,[2]taxonomy1!$B:$U,14,FALSE)</f>
        <v>#N/A</v>
      </c>
      <c r="V980" t="e">
        <f>VLOOKUP(B980,[2]taxonomy1!$B:$U,15,FALSE)</f>
        <v>#N/A</v>
      </c>
      <c r="W980" t="e">
        <f>VLOOKUP(B980,[2]taxonomy1!$B:$U,16,FALSE)</f>
        <v>#N/A</v>
      </c>
    </row>
    <row r="981" spans="1:23" x14ac:dyDescent="0.3">
      <c r="A981" t="s">
        <v>1826</v>
      </c>
      <c r="B981" t="s">
        <v>1827</v>
      </c>
      <c r="C981">
        <v>377</v>
      </c>
      <c r="D981" t="s">
        <v>10</v>
      </c>
      <c r="E981">
        <v>70</v>
      </c>
      <c r="F981">
        <v>368</v>
      </c>
      <c r="G981">
        <v>2735</v>
      </c>
      <c r="H981" t="s">
        <v>11</v>
      </c>
      <c r="I981" t="s">
        <v>10</v>
      </c>
      <c r="J981">
        <f t="shared" si="15"/>
        <v>298</v>
      </c>
      <c r="K981" t="str">
        <f>VLOOKUP(B981,[2]taxonomy1!$B:$U,2,FALSE)</f>
        <v xml:space="preserve"> Pseudocohnilembus persalinus (Ciliate).</v>
      </c>
      <c r="L981" t="str">
        <f>VLOOKUP(B981,[2]taxonomy1!$B:$U,4,FALSE)</f>
        <v xml:space="preserve"> NCBI_TaxID=266149 {ECO:0000313|EMBL:KRW99024.1, ECO:0000313|Proteomes:UP000054937};</v>
      </c>
      <c r="M981" t="str">
        <f>VLOOKUP(B981,[2]taxonomy1!$B:$U,6,FALSE)</f>
        <v>Eukaryota</v>
      </c>
      <c r="N981" t="str">
        <f>VLOOKUP(B981,[2]taxonomy1!$B:$U,7,FALSE)</f>
        <v xml:space="preserve"> Alveolata</v>
      </c>
      <c r="O981" t="str">
        <f>VLOOKUP(B981,[2]taxonomy1!$B:$U,8,FALSE)</f>
        <v xml:space="preserve"> Ciliophora</v>
      </c>
      <c r="P981" t="str">
        <f>VLOOKUP(B981,[2]taxonomy1!$B:$U,9,FALSE)</f>
        <v xml:space="preserve"> Intramacronucleata</v>
      </c>
      <c r="Q981" t="str">
        <f>VLOOKUP(B981,[2]taxonomy1!$B:$U,10,FALSE)</f>
        <v>Oligohymenophorea</v>
      </c>
      <c r="R981" t="str">
        <f>VLOOKUP(B981,[2]taxonomy1!$B:$U,11,FALSE)</f>
        <v xml:space="preserve"> Scuticociliatia</v>
      </c>
      <c r="S981" t="str">
        <f>VLOOKUP(B981,[2]taxonomy1!$B:$U,12,FALSE)</f>
        <v xml:space="preserve"> Philasterida</v>
      </c>
      <c r="T981" t="str">
        <f>VLOOKUP(B981,[2]taxonomy1!$B:$U,13,FALSE)</f>
        <v xml:space="preserve"> Pseudocohnilembidae</v>
      </c>
      <c r="U981" t="str">
        <f>VLOOKUP(B981,[2]taxonomy1!$B:$U,14,FALSE)</f>
        <v>Pseudocohnilembus.</v>
      </c>
      <c r="V981">
        <f>VLOOKUP(B981,[2]taxonomy1!$B:$U,15,FALSE)</f>
        <v>0</v>
      </c>
      <c r="W981">
        <f>VLOOKUP(B981,[2]taxonomy1!$B:$U,16,FALSE)</f>
        <v>0</v>
      </c>
    </row>
    <row r="982" spans="1:23" x14ac:dyDescent="0.3">
      <c r="A982" t="s">
        <v>1828</v>
      </c>
      <c r="B982" t="s">
        <v>1829</v>
      </c>
      <c r="C982">
        <v>313</v>
      </c>
      <c r="D982" t="s">
        <v>10</v>
      </c>
      <c r="E982">
        <v>9</v>
      </c>
      <c r="F982">
        <v>295</v>
      </c>
      <c r="G982">
        <v>2735</v>
      </c>
      <c r="H982" t="s">
        <v>11</v>
      </c>
      <c r="I982" t="s">
        <v>10</v>
      </c>
      <c r="J982">
        <f t="shared" si="15"/>
        <v>286</v>
      </c>
      <c r="K982" t="str">
        <f>VLOOKUP(B982,[2]taxonomy1!$B:$U,2,FALSE)</f>
        <v xml:space="preserve"> Pseudocohnilembus persalinus (Ciliate).</v>
      </c>
      <c r="L982" t="str">
        <f>VLOOKUP(B982,[2]taxonomy1!$B:$U,4,FALSE)</f>
        <v xml:space="preserve"> NCBI_TaxID=266149 {ECO:0000313|EMBL:KRX10731.1, ECO:0000313|Proteomes:UP000054937};</v>
      </c>
      <c r="M982" t="str">
        <f>VLOOKUP(B982,[2]taxonomy1!$B:$U,6,FALSE)</f>
        <v>Eukaryota</v>
      </c>
      <c r="N982" t="str">
        <f>VLOOKUP(B982,[2]taxonomy1!$B:$U,7,FALSE)</f>
        <v xml:space="preserve"> Alveolata</v>
      </c>
      <c r="O982" t="str">
        <f>VLOOKUP(B982,[2]taxonomy1!$B:$U,8,FALSE)</f>
        <v xml:space="preserve"> Ciliophora</v>
      </c>
      <c r="P982" t="str">
        <f>VLOOKUP(B982,[2]taxonomy1!$B:$U,9,FALSE)</f>
        <v xml:space="preserve"> Intramacronucleata</v>
      </c>
      <c r="Q982" t="str">
        <f>VLOOKUP(B982,[2]taxonomy1!$B:$U,10,FALSE)</f>
        <v>Oligohymenophorea</v>
      </c>
      <c r="R982" t="str">
        <f>VLOOKUP(B982,[2]taxonomy1!$B:$U,11,FALSE)</f>
        <v xml:space="preserve"> Scuticociliatia</v>
      </c>
      <c r="S982" t="str">
        <f>VLOOKUP(B982,[2]taxonomy1!$B:$U,12,FALSE)</f>
        <v xml:space="preserve"> Philasterida</v>
      </c>
      <c r="T982" t="str">
        <f>VLOOKUP(B982,[2]taxonomy1!$B:$U,13,FALSE)</f>
        <v xml:space="preserve"> Pseudocohnilembidae</v>
      </c>
      <c r="U982" t="str">
        <f>VLOOKUP(B982,[2]taxonomy1!$B:$U,14,FALSE)</f>
        <v>Pseudocohnilembus.</v>
      </c>
      <c r="V982">
        <f>VLOOKUP(B982,[2]taxonomy1!$B:$U,15,FALSE)</f>
        <v>0</v>
      </c>
      <c r="W982">
        <f>VLOOKUP(B982,[2]taxonomy1!$B:$U,16,FALSE)</f>
        <v>0</v>
      </c>
    </row>
    <row r="983" spans="1:23" x14ac:dyDescent="0.3">
      <c r="A983" t="s">
        <v>1830</v>
      </c>
      <c r="B983" t="s">
        <v>1831</v>
      </c>
      <c r="C983">
        <v>298</v>
      </c>
      <c r="D983" t="s">
        <v>10</v>
      </c>
      <c r="E983">
        <v>2</v>
      </c>
      <c r="F983">
        <v>283</v>
      </c>
      <c r="G983">
        <v>2735</v>
      </c>
      <c r="H983" t="s">
        <v>11</v>
      </c>
      <c r="I983" t="s">
        <v>10</v>
      </c>
      <c r="J983">
        <f t="shared" si="15"/>
        <v>281</v>
      </c>
      <c r="K983" t="str">
        <f>VLOOKUP(B983,[2]taxonomy1!$B:$U,2,FALSE)</f>
        <v xml:space="preserve"> Trichinella nelsoni.</v>
      </c>
      <c r="L983" t="str">
        <f>VLOOKUP(B983,[2]taxonomy1!$B:$U,4,FALSE)</f>
        <v xml:space="preserve"> NCBI_TaxID=6336 {ECO:0000313|EMBL:KRX15532.1, ECO:0000313|Proteomes:UP000054630};</v>
      </c>
      <c r="M983" t="str">
        <f>VLOOKUP(B983,[2]taxonomy1!$B:$U,6,FALSE)</f>
        <v>Eukaryota</v>
      </c>
      <c r="N983" t="str">
        <f>VLOOKUP(B983,[2]taxonomy1!$B:$U,7,FALSE)</f>
        <v xml:space="preserve"> Metazoa</v>
      </c>
      <c r="O983" t="str">
        <f>VLOOKUP(B983,[2]taxonomy1!$B:$U,8,FALSE)</f>
        <v xml:space="preserve"> Ecdysozoa</v>
      </c>
      <c r="P983" t="str">
        <f>VLOOKUP(B983,[2]taxonomy1!$B:$U,9,FALSE)</f>
        <v xml:space="preserve"> Nematoda</v>
      </c>
      <c r="Q983" t="str">
        <f>VLOOKUP(B983,[2]taxonomy1!$B:$U,10,FALSE)</f>
        <v xml:space="preserve"> Enoplea</v>
      </c>
      <c r="R983" t="str">
        <f>VLOOKUP(B983,[2]taxonomy1!$B:$U,11,FALSE)</f>
        <v xml:space="preserve"> Dorylaimia</v>
      </c>
      <c r="S983" t="str">
        <f>VLOOKUP(B983,[2]taxonomy1!$B:$U,12,FALSE)</f>
        <v>Trichinellida</v>
      </c>
      <c r="T983" t="str">
        <f>VLOOKUP(B983,[2]taxonomy1!$B:$U,13,FALSE)</f>
        <v xml:space="preserve"> Trichinellidae</v>
      </c>
      <c r="U983" t="str">
        <f>VLOOKUP(B983,[2]taxonomy1!$B:$U,14,FALSE)</f>
        <v xml:space="preserve"> Trichinella.</v>
      </c>
      <c r="V983">
        <f>VLOOKUP(B983,[2]taxonomy1!$B:$U,15,FALSE)</f>
        <v>0</v>
      </c>
      <c r="W983">
        <f>VLOOKUP(B983,[2]taxonomy1!$B:$U,16,FALSE)</f>
        <v>0</v>
      </c>
    </row>
    <row r="984" spans="1:23" x14ac:dyDescent="0.3">
      <c r="A984" t="s">
        <v>1832</v>
      </c>
      <c r="B984" t="s">
        <v>1833</v>
      </c>
      <c r="C984">
        <v>290</v>
      </c>
      <c r="D984" t="s">
        <v>10</v>
      </c>
      <c r="E984">
        <v>2</v>
      </c>
      <c r="F984">
        <v>275</v>
      </c>
      <c r="G984">
        <v>2735</v>
      </c>
      <c r="H984" t="s">
        <v>11</v>
      </c>
      <c r="I984" t="s">
        <v>10</v>
      </c>
      <c r="J984">
        <f t="shared" si="15"/>
        <v>273</v>
      </c>
      <c r="K984" t="str">
        <f>VLOOKUP(B984,[2]taxonomy1!$B:$U,2,FALSE)</f>
        <v xml:space="preserve"> Trichinella nelsoni.</v>
      </c>
      <c r="L984" t="str">
        <f>VLOOKUP(B984,[2]taxonomy1!$B:$U,4,FALSE)</f>
        <v xml:space="preserve"> NCBI_TaxID=6336 {ECO:0000313|EMBL:KRX15533.1, ECO:0000313|Proteomes:UP000054630};</v>
      </c>
      <c r="M984" t="str">
        <f>VLOOKUP(B984,[2]taxonomy1!$B:$U,6,FALSE)</f>
        <v>Eukaryota</v>
      </c>
      <c r="N984" t="str">
        <f>VLOOKUP(B984,[2]taxonomy1!$B:$U,7,FALSE)</f>
        <v xml:space="preserve"> Metazoa</v>
      </c>
      <c r="O984" t="str">
        <f>VLOOKUP(B984,[2]taxonomy1!$B:$U,8,FALSE)</f>
        <v xml:space="preserve"> Ecdysozoa</v>
      </c>
      <c r="P984" t="str">
        <f>VLOOKUP(B984,[2]taxonomy1!$B:$U,9,FALSE)</f>
        <v xml:space="preserve"> Nematoda</v>
      </c>
      <c r="Q984" t="str">
        <f>VLOOKUP(B984,[2]taxonomy1!$B:$U,10,FALSE)</f>
        <v xml:space="preserve"> Enoplea</v>
      </c>
      <c r="R984" t="str">
        <f>VLOOKUP(B984,[2]taxonomy1!$B:$U,11,FALSE)</f>
        <v xml:space="preserve"> Dorylaimia</v>
      </c>
      <c r="S984" t="str">
        <f>VLOOKUP(B984,[2]taxonomy1!$B:$U,12,FALSE)</f>
        <v>Trichinellida</v>
      </c>
      <c r="T984" t="str">
        <f>VLOOKUP(B984,[2]taxonomy1!$B:$U,13,FALSE)</f>
        <v xml:space="preserve"> Trichinellidae</v>
      </c>
      <c r="U984" t="str">
        <f>VLOOKUP(B984,[2]taxonomy1!$B:$U,14,FALSE)</f>
        <v xml:space="preserve"> Trichinella.</v>
      </c>
      <c r="V984">
        <f>VLOOKUP(B984,[2]taxonomy1!$B:$U,15,FALSE)</f>
        <v>0</v>
      </c>
      <c r="W984">
        <f>VLOOKUP(B984,[2]taxonomy1!$B:$U,16,FALSE)</f>
        <v>0</v>
      </c>
    </row>
    <row r="985" spans="1:23" x14ac:dyDescent="0.3">
      <c r="A985" t="s">
        <v>1834</v>
      </c>
      <c r="B985" t="s">
        <v>1835</v>
      </c>
      <c r="C985">
        <v>310</v>
      </c>
      <c r="D985" t="s">
        <v>10</v>
      </c>
      <c r="E985">
        <v>26</v>
      </c>
      <c r="F985">
        <v>304</v>
      </c>
      <c r="G985">
        <v>2735</v>
      </c>
      <c r="H985" t="s">
        <v>11</v>
      </c>
      <c r="I985" t="s">
        <v>10</v>
      </c>
      <c r="J985">
        <f t="shared" si="15"/>
        <v>278</v>
      </c>
      <c r="K985" t="str">
        <f>VLOOKUP(B985,[2]taxonomy1!$B:$U,2,FALSE)</f>
        <v xml:space="preserve"> Trichinella nelsoni.</v>
      </c>
      <c r="L985" t="str">
        <f>VLOOKUP(B985,[2]taxonomy1!$B:$U,4,FALSE)</f>
        <v xml:space="preserve"> NCBI_TaxID=6336 {ECO:0000313|EMBL:KRX25717.1, ECO:0000313|Proteomes:UP000054630};</v>
      </c>
      <c r="M985" t="str">
        <f>VLOOKUP(B985,[2]taxonomy1!$B:$U,6,FALSE)</f>
        <v>Eukaryota</v>
      </c>
      <c r="N985" t="str">
        <f>VLOOKUP(B985,[2]taxonomy1!$B:$U,7,FALSE)</f>
        <v xml:space="preserve"> Metazoa</v>
      </c>
      <c r="O985" t="str">
        <f>VLOOKUP(B985,[2]taxonomy1!$B:$U,8,FALSE)</f>
        <v xml:space="preserve"> Ecdysozoa</v>
      </c>
      <c r="P985" t="str">
        <f>VLOOKUP(B985,[2]taxonomy1!$B:$U,9,FALSE)</f>
        <v xml:space="preserve"> Nematoda</v>
      </c>
      <c r="Q985" t="str">
        <f>VLOOKUP(B985,[2]taxonomy1!$B:$U,10,FALSE)</f>
        <v xml:space="preserve"> Enoplea</v>
      </c>
      <c r="R985" t="str">
        <f>VLOOKUP(B985,[2]taxonomy1!$B:$U,11,FALSE)</f>
        <v xml:space="preserve"> Dorylaimia</v>
      </c>
      <c r="S985" t="str">
        <f>VLOOKUP(B985,[2]taxonomy1!$B:$U,12,FALSE)</f>
        <v>Trichinellida</v>
      </c>
      <c r="T985" t="str">
        <f>VLOOKUP(B985,[2]taxonomy1!$B:$U,13,FALSE)</f>
        <v xml:space="preserve"> Trichinellidae</v>
      </c>
      <c r="U985" t="str">
        <f>VLOOKUP(B985,[2]taxonomy1!$B:$U,14,FALSE)</f>
        <v xml:space="preserve"> Trichinella.</v>
      </c>
      <c r="V985">
        <f>VLOOKUP(B985,[2]taxonomy1!$B:$U,15,FALSE)</f>
        <v>0</v>
      </c>
      <c r="W985">
        <f>VLOOKUP(B985,[2]taxonomy1!$B:$U,16,FALSE)</f>
        <v>0</v>
      </c>
    </row>
    <row r="986" spans="1:23" x14ac:dyDescent="0.3">
      <c r="A986" t="s">
        <v>1836</v>
      </c>
      <c r="B986" t="s">
        <v>1837</v>
      </c>
      <c r="C986">
        <v>298</v>
      </c>
      <c r="D986" t="s">
        <v>10</v>
      </c>
      <c r="E986">
        <v>2</v>
      </c>
      <c r="F986">
        <v>283</v>
      </c>
      <c r="G986">
        <v>2735</v>
      </c>
      <c r="H986" t="s">
        <v>11</v>
      </c>
      <c r="I986" t="s">
        <v>10</v>
      </c>
      <c r="J986">
        <f t="shared" si="15"/>
        <v>281</v>
      </c>
      <c r="K986" t="str">
        <f>VLOOKUP(B986,[2]taxonomy1!$B:$U,2,FALSE)</f>
        <v xml:space="preserve"> Trichinella murrelli.</v>
      </c>
      <c r="L986" t="str">
        <f>VLOOKUP(B986,[2]taxonomy1!$B:$U,4,FALSE)</f>
        <v xml:space="preserve"> NCBI_TaxID=144512 {ECO:0000313|EMBL:KRX42282.1, ECO:0000313|Proteomes:UP000055048};</v>
      </c>
      <c r="M986" t="str">
        <f>VLOOKUP(B986,[2]taxonomy1!$B:$U,6,FALSE)</f>
        <v>Eukaryota</v>
      </c>
      <c r="N986" t="str">
        <f>VLOOKUP(B986,[2]taxonomy1!$B:$U,7,FALSE)</f>
        <v xml:space="preserve"> Metazoa</v>
      </c>
      <c r="O986" t="str">
        <f>VLOOKUP(B986,[2]taxonomy1!$B:$U,8,FALSE)</f>
        <v xml:space="preserve"> Ecdysozoa</v>
      </c>
      <c r="P986" t="str">
        <f>VLOOKUP(B986,[2]taxonomy1!$B:$U,9,FALSE)</f>
        <v xml:space="preserve"> Nematoda</v>
      </c>
      <c r="Q986" t="str">
        <f>VLOOKUP(B986,[2]taxonomy1!$B:$U,10,FALSE)</f>
        <v xml:space="preserve"> Enoplea</v>
      </c>
      <c r="R986" t="str">
        <f>VLOOKUP(B986,[2]taxonomy1!$B:$U,11,FALSE)</f>
        <v xml:space="preserve"> Dorylaimia</v>
      </c>
      <c r="S986" t="str">
        <f>VLOOKUP(B986,[2]taxonomy1!$B:$U,12,FALSE)</f>
        <v>Trichinellida</v>
      </c>
      <c r="T986" t="str">
        <f>VLOOKUP(B986,[2]taxonomy1!$B:$U,13,FALSE)</f>
        <v xml:space="preserve"> Trichinellidae</v>
      </c>
      <c r="U986" t="str">
        <f>VLOOKUP(B986,[2]taxonomy1!$B:$U,14,FALSE)</f>
        <v xml:space="preserve"> Trichinella.</v>
      </c>
      <c r="V986">
        <f>VLOOKUP(B986,[2]taxonomy1!$B:$U,15,FALSE)</f>
        <v>0</v>
      </c>
      <c r="W986">
        <f>VLOOKUP(B986,[2]taxonomy1!$B:$U,16,FALSE)</f>
        <v>0</v>
      </c>
    </row>
    <row r="987" spans="1:23" x14ac:dyDescent="0.3">
      <c r="A987" t="s">
        <v>1838</v>
      </c>
      <c r="B987" t="s">
        <v>1839</v>
      </c>
      <c r="C987">
        <v>290</v>
      </c>
      <c r="D987" t="s">
        <v>10</v>
      </c>
      <c r="E987">
        <v>2</v>
      </c>
      <c r="F987">
        <v>275</v>
      </c>
      <c r="G987">
        <v>2735</v>
      </c>
      <c r="H987" t="s">
        <v>11</v>
      </c>
      <c r="I987" t="s">
        <v>10</v>
      </c>
      <c r="J987">
        <f t="shared" si="15"/>
        <v>273</v>
      </c>
      <c r="K987" t="str">
        <f>VLOOKUP(B987,[2]taxonomy1!$B:$U,2,FALSE)</f>
        <v xml:space="preserve"> Trichinella murrelli.</v>
      </c>
      <c r="L987" t="str">
        <f>VLOOKUP(B987,[2]taxonomy1!$B:$U,4,FALSE)</f>
        <v xml:space="preserve"> NCBI_TaxID=144512 {ECO:0000313|EMBL:KRX42283.1, ECO:0000313|Proteomes:UP000055048};</v>
      </c>
      <c r="M987" t="str">
        <f>VLOOKUP(B987,[2]taxonomy1!$B:$U,6,FALSE)</f>
        <v>Eukaryota</v>
      </c>
      <c r="N987" t="str">
        <f>VLOOKUP(B987,[2]taxonomy1!$B:$U,7,FALSE)</f>
        <v xml:space="preserve"> Metazoa</v>
      </c>
      <c r="O987" t="str">
        <f>VLOOKUP(B987,[2]taxonomy1!$B:$U,8,FALSE)</f>
        <v xml:space="preserve"> Ecdysozoa</v>
      </c>
      <c r="P987" t="str">
        <f>VLOOKUP(B987,[2]taxonomy1!$B:$U,9,FALSE)</f>
        <v xml:space="preserve"> Nematoda</v>
      </c>
      <c r="Q987" t="str">
        <f>VLOOKUP(B987,[2]taxonomy1!$B:$U,10,FALSE)</f>
        <v xml:space="preserve"> Enoplea</v>
      </c>
      <c r="R987" t="str">
        <f>VLOOKUP(B987,[2]taxonomy1!$B:$U,11,FALSE)</f>
        <v xml:space="preserve"> Dorylaimia</v>
      </c>
      <c r="S987" t="str">
        <f>VLOOKUP(B987,[2]taxonomy1!$B:$U,12,FALSE)</f>
        <v>Trichinellida</v>
      </c>
      <c r="T987" t="str">
        <f>VLOOKUP(B987,[2]taxonomy1!$B:$U,13,FALSE)</f>
        <v xml:space="preserve"> Trichinellidae</v>
      </c>
      <c r="U987" t="str">
        <f>VLOOKUP(B987,[2]taxonomy1!$B:$U,14,FALSE)</f>
        <v xml:space="preserve"> Trichinella.</v>
      </c>
      <c r="V987">
        <f>VLOOKUP(B987,[2]taxonomy1!$B:$U,15,FALSE)</f>
        <v>0</v>
      </c>
      <c r="W987">
        <f>VLOOKUP(B987,[2]taxonomy1!$B:$U,16,FALSE)</f>
        <v>0</v>
      </c>
    </row>
    <row r="988" spans="1:23" x14ac:dyDescent="0.3">
      <c r="A988" t="s">
        <v>1840</v>
      </c>
      <c r="B988" t="s">
        <v>1841</v>
      </c>
      <c r="C988">
        <v>387</v>
      </c>
      <c r="D988" t="s">
        <v>10</v>
      </c>
      <c r="E988">
        <v>100</v>
      </c>
      <c r="F988">
        <v>378</v>
      </c>
      <c r="G988">
        <v>2735</v>
      </c>
      <c r="H988" t="s">
        <v>11</v>
      </c>
      <c r="I988" t="s">
        <v>10</v>
      </c>
      <c r="J988">
        <f t="shared" si="15"/>
        <v>278</v>
      </c>
      <c r="K988" t="str">
        <f>VLOOKUP(B988,[2]taxonomy1!$B:$U,2,FALSE)</f>
        <v xml:space="preserve"> Trichinella murrelli.</v>
      </c>
      <c r="L988" t="str">
        <f>VLOOKUP(B988,[2]taxonomy1!$B:$U,4,FALSE)</f>
        <v xml:space="preserve"> NCBI_TaxID=144512 {ECO:0000313|EMBL:KRX50856.1, ECO:0000313|Proteomes:UP000055048};</v>
      </c>
      <c r="M988" t="str">
        <f>VLOOKUP(B988,[2]taxonomy1!$B:$U,6,FALSE)</f>
        <v>Eukaryota</v>
      </c>
      <c r="N988" t="str">
        <f>VLOOKUP(B988,[2]taxonomy1!$B:$U,7,FALSE)</f>
        <v xml:space="preserve"> Metazoa</v>
      </c>
      <c r="O988" t="str">
        <f>VLOOKUP(B988,[2]taxonomy1!$B:$U,8,FALSE)</f>
        <v xml:space="preserve"> Ecdysozoa</v>
      </c>
      <c r="P988" t="str">
        <f>VLOOKUP(B988,[2]taxonomy1!$B:$U,9,FALSE)</f>
        <v xml:space="preserve"> Nematoda</v>
      </c>
      <c r="Q988" t="str">
        <f>VLOOKUP(B988,[2]taxonomy1!$B:$U,10,FALSE)</f>
        <v xml:space="preserve"> Enoplea</v>
      </c>
      <c r="R988" t="str">
        <f>VLOOKUP(B988,[2]taxonomy1!$B:$U,11,FALSE)</f>
        <v xml:space="preserve"> Dorylaimia</v>
      </c>
      <c r="S988" t="str">
        <f>VLOOKUP(B988,[2]taxonomy1!$B:$U,12,FALSE)</f>
        <v>Trichinellida</v>
      </c>
      <c r="T988" t="str">
        <f>VLOOKUP(B988,[2]taxonomy1!$B:$U,13,FALSE)</f>
        <v xml:space="preserve"> Trichinellidae</v>
      </c>
      <c r="U988" t="str">
        <f>VLOOKUP(B988,[2]taxonomy1!$B:$U,14,FALSE)</f>
        <v xml:space="preserve"> Trichinella.</v>
      </c>
      <c r="V988">
        <f>VLOOKUP(B988,[2]taxonomy1!$B:$U,15,FALSE)</f>
        <v>0</v>
      </c>
      <c r="W988">
        <f>VLOOKUP(B988,[2]taxonomy1!$B:$U,16,FALSE)</f>
        <v>0</v>
      </c>
    </row>
    <row r="989" spans="1:23" x14ac:dyDescent="0.3">
      <c r="A989" t="s">
        <v>1842</v>
      </c>
      <c r="B989" t="s">
        <v>1843</v>
      </c>
      <c r="C989">
        <v>392</v>
      </c>
      <c r="D989" t="s">
        <v>10</v>
      </c>
      <c r="E989">
        <v>108</v>
      </c>
      <c r="F989">
        <v>386</v>
      </c>
      <c r="G989">
        <v>2735</v>
      </c>
      <c r="H989" t="s">
        <v>11</v>
      </c>
      <c r="I989" t="s">
        <v>10</v>
      </c>
      <c r="J989">
        <f t="shared" si="15"/>
        <v>278</v>
      </c>
      <c r="K989" t="str">
        <f>VLOOKUP(B989,[2]taxonomy1!$B:$U,2,FALSE)</f>
        <v xml:space="preserve"> Trichinella murrelli.</v>
      </c>
      <c r="L989" t="str">
        <f>VLOOKUP(B989,[2]taxonomy1!$B:$U,4,FALSE)</f>
        <v xml:space="preserve"> NCBI_TaxID=144512 {ECO:0000313|EMBL:KRX50855.1, ECO:0000313|Proteomes:UP000055048};</v>
      </c>
      <c r="M989" t="str">
        <f>VLOOKUP(B989,[2]taxonomy1!$B:$U,6,FALSE)</f>
        <v>Eukaryota</v>
      </c>
      <c r="N989" t="str">
        <f>VLOOKUP(B989,[2]taxonomy1!$B:$U,7,FALSE)</f>
        <v xml:space="preserve"> Metazoa</v>
      </c>
      <c r="O989" t="str">
        <f>VLOOKUP(B989,[2]taxonomy1!$B:$U,8,FALSE)</f>
        <v xml:space="preserve"> Ecdysozoa</v>
      </c>
      <c r="P989" t="str">
        <f>VLOOKUP(B989,[2]taxonomy1!$B:$U,9,FALSE)</f>
        <v xml:space="preserve"> Nematoda</v>
      </c>
      <c r="Q989" t="str">
        <f>VLOOKUP(B989,[2]taxonomy1!$B:$U,10,FALSE)</f>
        <v xml:space="preserve"> Enoplea</v>
      </c>
      <c r="R989" t="str">
        <f>VLOOKUP(B989,[2]taxonomy1!$B:$U,11,FALSE)</f>
        <v xml:space="preserve"> Dorylaimia</v>
      </c>
      <c r="S989" t="str">
        <f>VLOOKUP(B989,[2]taxonomy1!$B:$U,12,FALSE)</f>
        <v>Trichinellida</v>
      </c>
      <c r="T989" t="str">
        <f>VLOOKUP(B989,[2]taxonomy1!$B:$U,13,FALSE)</f>
        <v xml:space="preserve"> Trichinellidae</v>
      </c>
      <c r="U989" t="str">
        <f>VLOOKUP(B989,[2]taxonomy1!$B:$U,14,FALSE)</f>
        <v xml:space="preserve"> Trichinella.</v>
      </c>
      <c r="V989">
        <f>VLOOKUP(B989,[2]taxonomy1!$B:$U,15,FALSE)</f>
        <v>0</v>
      </c>
      <c r="W989">
        <f>VLOOKUP(B989,[2]taxonomy1!$B:$U,16,FALSE)</f>
        <v>0</v>
      </c>
    </row>
    <row r="990" spans="1:23" x14ac:dyDescent="0.3">
      <c r="A990" t="s">
        <v>1844</v>
      </c>
      <c r="B990" t="s">
        <v>1845</v>
      </c>
      <c r="C990">
        <v>298</v>
      </c>
      <c r="D990" t="s">
        <v>10</v>
      </c>
      <c r="E990">
        <v>2</v>
      </c>
      <c r="F990">
        <v>283</v>
      </c>
      <c r="G990">
        <v>2735</v>
      </c>
      <c r="H990" t="s">
        <v>11</v>
      </c>
      <c r="I990" t="s">
        <v>10</v>
      </c>
      <c r="J990">
        <f t="shared" si="15"/>
        <v>281</v>
      </c>
      <c r="K990" t="str">
        <f>VLOOKUP(B990,[2]taxonomy1!$B:$U,2,FALSE)</f>
        <v xml:space="preserve"> Trichinella sp. T9.</v>
      </c>
      <c r="L990" t="str">
        <f>VLOOKUP(B990,[2]taxonomy1!$B:$U,4,FALSE)</f>
        <v xml:space="preserve"> NCBI_TaxID=181606 {ECO:0000313|EMBL:KRX61870.1, ECO:0000313|Proteomes:UP000054681};</v>
      </c>
      <c r="M990" t="str">
        <f>VLOOKUP(B990,[2]taxonomy1!$B:$U,6,FALSE)</f>
        <v>Eukaryota</v>
      </c>
      <c r="N990" t="str">
        <f>VLOOKUP(B990,[2]taxonomy1!$B:$U,7,FALSE)</f>
        <v xml:space="preserve"> Metazoa</v>
      </c>
      <c r="O990" t="str">
        <f>VLOOKUP(B990,[2]taxonomy1!$B:$U,8,FALSE)</f>
        <v xml:space="preserve"> Ecdysozoa</v>
      </c>
      <c r="P990" t="str">
        <f>VLOOKUP(B990,[2]taxonomy1!$B:$U,9,FALSE)</f>
        <v xml:space="preserve"> Nematoda</v>
      </c>
      <c r="Q990" t="str">
        <f>VLOOKUP(B990,[2]taxonomy1!$B:$U,10,FALSE)</f>
        <v xml:space="preserve"> Enoplea</v>
      </c>
      <c r="R990" t="str">
        <f>VLOOKUP(B990,[2]taxonomy1!$B:$U,11,FALSE)</f>
        <v xml:space="preserve"> Dorylaimia</v>
      </c>
      <c r="S990" t="str">
        <f>VLOOKUP(B990,[2]taxonomy1!$B:$U,12,FALSE)</f>
        <v>Trichinellida</v>
      </c>
      <c r="T990" t="str">
        <f>VLOOKUP(B990,[2]taxonomy1!$B:$U,13,FALSE)</f>
        <v xml:space="preserve"> Trichinellidae</v>
      </c>
      <c r="U990" t="str">
        <f>VLOOKUP(B990,[2]taxonomy1!$B:$U,14,FALSE)</f>
        <v xml:space="preserve"> Trichinella.</v>
      </c>
      <c r="V990">
        <f>VLOOKUP(B990,[2]taxonomy1!$B:$U,15,FALSE)</f>
        <v>0</v>
      </c>
      <c r="W990">
        <f>VLOOKUP(B990,[2]taxonomy1!$B:$U,16,FALSE)</f>
        <v>0</v>
      </c>
    </row>
    <row r="991" spans="1:23" x14ac:dyDescent="0.3">
      <c r="A991" t="s">
        <v>1846</v>
      </c>
      <c r="B991" t="s">
        <v>1847</v>
      </c>
      <c r="C991">
        <v>290</v>
      </c>
      <c r="D991" t="s">
        <v>10</v>
      </c>
      <c r="E991">
        <v>2</v>
      </c>
      <c r="F991">
        <v>275</v>
      </c>
      <c r="G991">
        <v>2735</v>
      </c>
      <c r="H991" t="s">
        <v>11</v>
      </c>
      <c r="I991" t="s">
        <v>10</v>
      </c>
      <c r="J991">
        <f t="shared" si="15"/>
        <v>273</v>
      </c>
      <c r="K991" t="str">
        <f>VLOOKUP(B991,[2]taxonomy1!$B:$U,2,FALSE)</f>
        <v xml:space="preserve"> Trichinella sp. T9.</v>
      </c>
      <c r="L991" t="str">
        <f>VLOOKUP(B991,[2]taxonomy1!$B:$U,4,FALSE)</f>
        <v xml:space="preserve"> NCBI_TaxID=181606 {ECO:0000313|EMBL:KRX61869.1, ECO:0000313|Proteomes:UP000054681};</v>
      </c>
      <c r="M991" t="str">
        <f>VLOOKUP(B991,[2]taxonomy1!$B:$U,6,FALSE)</f>
        <v>Eukaryota</v>
      </c>
      <c r="N991" t="str">
        <f>VLOOKUP(B991,[2]taxonomy1!$B:$U,7,FALSE)</f>
        <v xml:space="preserve"> Metazoa</v>
      </c>
      <c r="O991" t="str">
        <f>VLOOKUP(B991,[2]taxonomy1!$B:$U,8,FALSE)</f>
        <v xml:space="preserve"> Ecdysozoa</v>
      </c>
      <c r="P991" t="str">
        <f>VLOOKUP(B991,[2]taxonomy1!$B:$U,9,FALSE)</f>
        <v xml:space="preserve"> Nematoda</v>
      </c>
      <c r="Q991" t="str">
        <f>VLOOKUP(B991,[2]taxonomy1!$B:$U,10,FALSE)</f>
        <v xml:space="preserve"> Enoplea</v>
      </c>
      <c r="R991" t="str">
        <f>VLOOKUP(B991,[2]taxonomy1!$B:$U,11,FALSE)</f>
        <v xml:space="preserve"> Dorylaimia</v>
      </c>
      <c r="S991" t="str">
        <f>VLOOKUP(B991,[2]taxonomy1!$B:$U,12,FALSE)</f>
        <v>Trichinellida</v>
      </c>
      <c r="T991" t="str">
        <f>VLOOKUP(B991,[2]taxonomy1!$B:$U,13,FALSE)</f>
        <v xml:space="preserve"> Trichinellidae</v>
      </c>
      <c r="U991" t="str">
        <f>VLOOKUP(B991,[2]taxonomy1!$B:$U,14,FALSE)</f>
        <v xml:space="preserve"> Trichinella.</v>
      </c>
      <c r="V991">
        <f>VLOOKUP(B991,[2]taxonomy1!$B:$U,15,FALSE)</f>
        <v>0</v>
      </c>
      <c r="W991">
        <f>VLOOKUP(B991,[2]taxonomy1!$B:$U,16,FALSE)</f>
        <v>0</v>
      </c>
    </row>
    <row r="992" spans="1:23" x14ac:dyDescent="0.3">
      <c r="A992" t="s">
        <v>1848</v>
      </c>
      <c r="B992" t="s">
        <v>1849</v>
      </c>
      <c r="C992">
        <v>337</v>
      </c>
      <c r="D992" t="s">
        <v>10</v>
      </c>
      <c r="E992">
        <v>53</v>
      </c>
      <c r="F992">
        <v>331</v>
      </c>
      <c r="G992">
        <v>2735</v>
      </c>
      <c r="H992" t="s">
        <v>11</v>
      </c>
      <c r="I992" t="s">
        <v>10</v>
      </c>
      <c r="J992">
        <f t="shared" si="15"/>
        <v>278</v>
      </c>
      <c r="K992" t="str">
        <f>VLOOKUP(B992,[2]taxonomy1!$B:$U,2,FALSE)</f>
        <v xml:space="preserve"> Trichinella sp. T9.</v>
      </c>
      <c r="L992" t="str">
        <f>VLOOKUP(B992,[2]taxonomy1!$B:$U,4,FALSE)</f>
        <v xml:space="preserve"> NCBI_TaxID=181606 {ECO:0000313|EMBL:KRX68466.1, ECO:0000313|Proteomes:UP000054681};</v>
      </c>
      <c r="M992" t="str">
        <f>VLOOKUP(B992,[2]taxonomy1!$B:$U,6,FALSE)</f>
        <v>Eukaryota</v>
      </c>
      <c r="N992" t="str">
        <f>VLOOKUP(B992,[2]taxonomy1!$B:$U,7,FALSE)</f>
        <v xml:space="preserve"> Metazoa</v>
      </c>
      <c r="O992" t="str">
        <f>VLOOKUP(B992,[2]taxonomy1!$B:$U,8,FALSE)</f>
        <v xml:space="preserve"> Ecdysozoa</v>
      </c>
      <c r="P992" t="str">
        <f>VLOOKUP(B992,[2]taxonomy1!$B:$U,9,FALSE)</f>
        <v xml:space="preserve"> Nematoda</v>
      </c>
      <c r="Q992" t="str">
        <f>VLOOKUP(B992,[2]taxonomy1!$B:$U,10,FALSE)</f>
        <v xml:space="preserve"> Enoplea</v>
      </c>
      <c r="R992" t="str">
        <f>VLOOKUP(B992,[2]taxonomy1!$B:$U,11,FALSE)</f>
        <v xml:space="preserve"> Dorylaimia</v>
      </c>
      <c r="S992" t="str">
        <f>VLOOKUP(B992,[2]taxonomy1!$B:$U,12,FALSE)</f>
        <v>Trichinellida</v>
      </c>
      <c r="T992" t="str">
        <f>VLOOKUP(B992,[2]taxonomy1!$B:$U,13,FALSE)</f>
        <v xml:space="preserve"> Trichinellidae</v>
      </c>
      <c r="U992" t="str">
        <f>VLOOKUP(B992,[2]taxonomy1!$B:$U,14,FALSE)</f>
        <v xml:space="preserve"> Trichinella.</v>
      </c>
      <c r="V992">
        <f>VLOOKUP(B992,[2]taxonomy1!$B:$U,15,FALSE)</f>
        <v>0</v>
      </c>
      <c r="W992">
        <f>VLOOKUP(B992,[2]taxonomy1!$B:$U,16,FALSE)</f>
        <v>0</v>
      </c>
    </row>
    <row r="993" spans="1:23" x14ac:dyDescent="0.3">
      <c r="A993" t="s">
        <v>1850</v>
      </c>
      <c r="B993" t="s">
        <v>1851</v>
      </c>
      <c r="C993">
        <v>404</v>
      </c>
      <c r="D993" t="s">
        <v>10</v>
      </c>
      <c r="E993">
        <v>120</v>
      </c>
      <c r="F993">
        <v>398</v>
      </c>
      <c r="G993">
        <v>2735</v>
      </c>
      <c r="H993" t="s">
        <v>11</v>
      </c>
      <c r="I993" t="s">
        <v>10</v>
      </c>
      <c r="J993">
        <f t="shared" si="15"/>
        <v>278</v>
      </c>
      <c r="K993" t="str">
        <f>VLOOKUP(B993,[2]taxonomy1!$B:$U,2,FALSE)</f>
        <v xml:space="preserve"> Trichinella sp. T9.</v>
      </c>
      <c r="L993" t="str">
        <f>VLOOKUP(B993,[2]taxonomy1!$B:$U,4,FALSE)</f>
        <v xml:space="preserve"> NCBI_TaxID=181606 {ECO:0000313|EMBL:KRX68465.1, ECO:0000313|Proteomes:UP000054681};</v>
      </c>
      <c r="M993" t="str">
        <f>VLOOKUP(B993,[2]taxonomy1!$B:$U,6,FALSE)</f>
        <v>Eukaryota</v>
      </c>
      <c r="N993" t="str">
        <f>VLOOKUP(B993,[2]taxonomy1!$B:$U,7,FALSE)</f>
        <v xml:space="preserve"> Metazoa</v>
      </c>
      <c r="O993" t="str">
        <f>VLOOKUP(B993,[2]taxonomy1!$B:$U,8,FALSE)</f>
        <v xml:space="preserve"> Ecdysozoa</v>
      </c>
      <c r="P993" t="str">
        <f>VLOOKUP(B993,[2]taxonomy1!$B:$U,9,FALSE)</f>
        <v xml:space="preserve"> Nematoda</v>
      </c>
      <c r="Q993" t="str">
        <f>VLOOKUP(B993,[2]taxonomy1!$B:$U,10,FALSE)</f>
        <v xml:space="preserve"> Enoplea</v>
      </c>
      <c r="R993" t="str">
        <f>VLOOKUP(B993,[2]taxonomy1!$B:$U,11,FALSE)</f>
        <v xml:space="preserve"> Dorylaimia</v>
      </c>
      <c r="S993" t="str">
        <f>VLOOKUP(B993,[2]taxonomy1!$B:$U,12,FALSE)</f>
        <v>Trichinellida</v>
      </c>
      <c r="T993" t="str">
        <f>VLOOKUP(B993,[2]taxonomy1!$B:$U,13,FALSE)</f>
        <v xml:space="preserve"> Trichinellidae</v>
      </c>
      <c r="U993" t="str">
        <f>VLOOKUP(B993,[2]taxonomy1!$B:$U,14,FALSE)</f>
        <v xml:space="preserve"> Trichinella.</v>
      </c>
      <c r="V993">
        <f>VLOOKUP(B993,[2]taxonomy1!$B:$U,15,FALSE)</f>
        <v>0</v>
      </c>
      <c r="W993">
        <f>VLOOKUP(B993,[2]taxonomy1!$B:$U,16,FALSE)</f>
        <v>0</v>
      </c>
    </row>
    <row r="994" spans="1:23" x14ac:dyDescent="0.3">
      <c r="A994" t="s">
        <v>1852</v>
      </c>
      <c r="B994" t="s">
        <v>1853</v>
      </c>
      <c r="C994">
        <v>403</v>
      </c>
      <c r="D994" t="s">
        <v>10</v>
      </c>
      <c r="E994">
        <v>119</v>
      </c>
      <c r="F994">
        <v>397</v>
      </c>
      <c r="G994">
        <v>2735</v>
      </c>
      <c r="H994" t="s">
        <v>11</v>
      </c>
      <c r="I994" t="s">
        <v>10</v>
      </c>
      <c r="J994">
        <f t="shared" si="15"/>
        <v>278</v>
      </c>
      <c r="K994" t="str">
        <f>VLOOKUP(B994,[2]taxonomy1!$B:$U,2,FALSE)</f>
        <v xml:space="preserve"> Trichinella sp. T9.</v>
      </c>
      <c r="L994" t="str">
        <f>VLOOKUP(B994,[2]taxonomy1!$B:$U,4,FALSE)</f>
        <v xml:space="preserve"> NCBI_TaxID=181606 {ECO:0000313|EMBL:KRX68467.1, ECO:0000313|Proteomes:UP000054681};</v>
      </c>
      <c r="M994" t="str">
        <f>VLOOKUP(B994,[2]taxonomy1!$B:$U,6,FALSE)</f>
        <v>Eukaryota</v>
      </c>
      <c r="N994" t="str">
        <f>VLOOKUP(B994,[2]taxonomy1!$B:$U,7,FALSE)</f>
        <v xml:space="preserve"> Metazoa</v>
      </c>
      <c r="O994" t="str">
        <f>VLOOKUP(B994,[2]taxonomy1!$B:$U,8,FALSE)</f>
        <v xml:space="preserve"> Ecdysozoa</v>
      </c>
      <c r="P994" t="str">
        <f>VLOOKUP(B994,[2]taxonomy1!$B:$U,9,FALSE)</f>
        <v xml:space="preserve"> Nematoda</v>
      </c>
      <c r="Q994" t="str">
        <f>VLOOKUP(B994,[2]taxonomy1!$B:$U,10,FALSE)</f>
        <v xml:space="preserve"> Enoplea</v>
      </c>
      <c r="R994" t="str">
        <f>VLOOKUP(B994,[2]taxonomy1!$B:$U,11,FALSE)</f>
        <v xml:space="preserve"> Dorylaimia</v>
      </c>
      <c r="S994" t="str">
        <f>VLOOKUP(B994,[2]taxonomy1!$B:$U,12,FALSE)</f>
        <v>Trichinellida</v>
      </c>
      <c r="T994" t="str">
        <f>VLOOKUP(B994,[2]taxonomy1!$B:$U,13,FALSE)</f>
        <v xml:space="preserve"> Trichinellidae</v>
      </c>
      <c r="U994" t="str">
        <f>VLOOKUP(B994,[2]taxonomy1!$B:$U,14,FALSE)</f>
        <v xml:space="preserve"> Trichinella.</v>
      </c>
      <c r="V994">
        <f>VLOOKUP(B994,[2]taxonomy1!$B:$U,15,FALSE)</f>
        <v>0</v>
      </c>
      <c r="W994">
        <f>VLOOKUP(B994,[2]taxonomy1!$B:$U,16,FALSE)</f>
        <v>0</v>
      </c>
    </row>
    <row r="995" spans="1:23" x14ac:dyDescent="0.3">
      <c r="A995" t="s">
        <v>1854</v>
      </c>
      <c r="B995" t="s">
        <v>1855</v>
      </c>
      <c r="C995">
        <v>290</v>
      </c>
      <c r="D995" t="s">
        <v>10</v>
      </c>
      <c r="E995">
        <v>2</v>
      </c>
      <c r="F995">
        <v>275</v>
      </c>
      <c r="G995">
        <v>2735</v>
      </c>
      <c r="H995" t="s">
        <v>11</v>
      </c>
      <c r="I995" t="s">
        <v>10</v>
      </c>
      <c r="J995">
        <f t="shared" si="15"/>
        <v>273</v>
      </c>
      <c r="K995" t="str">
        <f>VLOOKUP(B995,[2]taxonomy1!$B:$U,2,FALSE)</f>
        <v xml:space="preserve"> Trichinella sp. T6.</v>
      </c>
      <c r="L995" t="str">
        <f>VLOOKUP(B995,[2]taxonomy1!$B:$U,4,FALSE)</f>
        <v xml:space="preserve"> NCBI_TaxID=92179 {ECO:0000313|EMBL:KRX74276.1, ECO:0000313|Proteomes:UP000054673};</v>
      </c>
      <c r="M995" t="str">
        <f>VLOOKUP(B995,[2]taxonomy1!$B:$U,6,FALSE)</f>
        <v>Eukaryota</v>
      </c>
      <c r="N995" t="str">
        <f>VLOOKUP(B995,[2]taxonomy1!$B:$U,7,FALSE)</f>
        <v xml:space="preserve"> Metazoa</v>
      </c>
      <c r="O995" t="str">
        <f>VLOOKUP(B995,[2]taxonomy1!$B:$U,8,FALSE)</f>
        <v xml:space="preserve"> Ecdysozoa</v>
      </c>
      <c r="P995" t="str">
        <f>VLOOKUP(B995,[2]taxonomy1!$B:$U,9,FALSE)</f>
        <v xml:space="preserve"> Nematoda</v>
      </c>
      <c r="Q995" t="str">
        <f>VLOOKUP(B995,[2]taxonomy1!$B:$U,10,FALSE)</f>
        <v xml:space="preserve"> Enoplea</v>
      </c>
      <c r="R995" t="str">
        <f>VLOOKUP(B995,[2]taxonomy1!$B:$U,11,FALSE)</f>
        <v xml:space="preserve"> Dorylaimia</v>
      </c>
      <c r="S995" t="str">
        <f>VLOOKUP(B995,[2]taxonomy1!$B:$U,12,FALSE)</f>
        <v>Trichinellida</v>
      </c>
      <c r="T995" t="str">
        <f>VLOOKUP(B995,[2]taxonomy1!$B:$U,13,FALSE)</f>
        <v xml:space="preserve"> Trichinellidae</v>
      </c>
      <c r="U995" t="str">
        <f>VLOOKUP(B995,[2]taxonomy1!$B:$U,14,FALSE)</f>
        <v xml:space="preserve"> Trichinella.</v>
      </c>
      <c r="V995">
        <f>VLOOKUP(B995,[2]taxonomy1!$B:$U,15,FALSE)</f>
        <v>0</v>
      </c>
      <c r="W995">
        <f>VLOOKUP(B995,[2]taxonomy1!$B:$U,16,FALSE)</f>
        <v>0</v>
      </c>
    </row>
    <row r="996" spans="1:23" x14ac:dyDescent="0.3">
      <c r="A996" t="s">
        <v>1856</v>
      </c>
      <c r="B996" t="s">
        <v>1857</v>
      </c>
      <c r="C996">
        <v>298</v>
      </c>
      <c r="D996" t="s">
        <v>10</v>
      </c>
      <c r="E996">
        <v>2</v>
      </c>
      <c r="F996">
        <v>283</v>
      </c>
      <c r="G996">
        <v>2735</v>
      </c>
      <c r="H996" t="s">
        <v>11</v>
      </c>
      <c r="I996" t="s">
        <v>10</v>
      </c>
      <c r="J996">
        <f t="shared" si="15"/>
        <v>281</v>
      </c>
      <c r="K996" t="str">
        <f>VLOOKUP(B996,[2]taxonomy1!$B:$U,2,FALSE)</f>
        <v xml:space="preserve"> Trichinella sp. T6.</v>
      </c>
      <c r="L996" t="str">
        <f>VLOOKUP(B996,[2]taxonomy1!$B:$U,4,FALSE)</f>
        <v xml:space="preserve"> NCBI_TaxID=92179 {ECO:0000313|EMBL:KRX74275.1, ECO:0000313|Proteomes:UP000054673};</v>
      </c>
      <c r="M996" t="str">
        <f>VLOOKUP(B996,[2]taxonomy1!$B:$U,6,FALSE)</f>
        <v>Eukaryota</v>
      </c>
      <c r="N996" t="str">
        <f>VLOOKUP(B996,[2]taxonomy1!$B:$U,7,FALSE)</f>
        <v xml:space="preserve"> Metazoa</v>
      </c>
      <c r="O996" t="str">
        <f>VLOOKUP(B996,[2]taxonomy1!$B:$U,8,FALSE)</f>
        <v xml:space="preserve"> Ecdysozoa</v>
      </c>
      <c r="P996" t="str">
        <f>VLOOKUP(B996,[2]taxonomy1!$B:$U,9,FALSE)</f>
        <v xml:space="preserve"> Nematoda</v>
      </c>
      <c r="Q996" t="str">
        <f>VLOOKUP(B996,[2]taxonomy1!$B:$U,10,FALSE)</f>
        <v xml:space="preserve"> Enoplea</v>
      </c>
      <c r="R996" t="str">
        <f>VLOOKUP(B996,[2]taxonomy1!$B:$U,11,FALSE)</f>
        <v xml:space="preserve"> Dorylaimia</v>
      </c>
      <c r="S996" t="str">
        <f>VLOOKUP(B996,[2]taxonomy1!$B:$U,12,FALSE)</f>
        <v>Trichinellida</v>
      </c>
      <c r="T996" t="str">
        <f>VLOOKUP(B996,[2]taxonomy1!$B:$U,13,FALSE)</f>
        <v xml:space="preserve"> Trichinellidae</v>
      </c>
      <c r="U996" t="str">
        <f>VLOOKUP(B996,[2]taxonomy1!$B:$U,14,FALSE)</f>
        <v xml:space="preserve"> Trichinella.</v>
      </c>
      <c r="V996">
        <f>VLOOKUP(B996,[2]taxonomy1!$B:$U,15,FALSE)</f>
        <v>0</v>
      </c>
      <c r="W996">
        <f>VLOOKUP(B996,[2]taxonomy1!$B:$U,16,FALSE)</f>
        <v>0</v>
      </c>
    </row>
    <row r="997" spans="1:23" x14ac:dyDescent="0.3">
      <c r="A997" t="s">
        <v>1858</v>
      </c>
      <c r="B997" t="s">
        <v>1859</v>
      </c>
      <c r="C997">
        <v>310</v>
      </c>
      <c r="D997" t="s">
        <v>10</v>
      </c>
      <c r="E997">
        <v>26</v>
      </c>
      <c r="F997">
        <v>304</v>
      </c>
      <c r="G997">
        <v>2735</v>
      </c>
      <c r="H997" t="s">
        <v>11</v>
      </c>
      <c r="I997" t="s">
        <v>10</v>
      </c>
      <c r="J997">
        <f t="shared" si="15"/>
        <v>278</v>
      </c>
      <c r="K997" t="str">
        <f>VLOOKUP(B997,[2]taxonomy1!$B:$U,2,FALSE)</f>
        <v xml:space="preserve"> Trichinella sp. T6.</v>
      </c>
      <c r="L997" t="str">
        <f>VLOOKUP(B997,[2]taxonomy1!$B:$U,4,FALSE)</f>
        <v xml:space="preserve"> NCBI_TaxID=92179 {ECO:0000313|EMBL:KRX82666.1, ECO:0000313|Proteomes:UP000054673};</v>
      </c>
      <c r="M997" t="str">
        <f>VLOOKUP(B997,[2]taxonomy1!$B:$U,6,FALSE)</f>
        <v>Eukaryota</v>
      </c>
      <c r="N997" t="str">
        <f>VLOOKUP(B997,[2]taxonomy1!$B:$U,7,FALSE)</f>
        <v xml:space="preserve"> Metazoa</v>
      </c>
      <c r="O997" t="str">
        <f>VLOOKUP(B997,[2]taxonomy1!$B:$U,8,FALSE)</f>
        <v xml:space="preserve"> Ecdysozoa</v>
      </c>
      <c r="P997" t="str">
        <f>VLOOKUP(B997,[2]taxonomy1!$B:$U,9,FALSE)</f>
        <v xml:space="preserve"> Nematoda</v>
      </c>
      <c r="Q997" t="str">
        <f>VLOOKUP(B997,[2]taxonomy1!$B:$U,10,FALSE)</f>
        <v xml:space="preserve"> Enoplea</v>
      </c>
      <c r="R997" t="str">
        <f>VLOOKUP(B997,[2]taxonomy1!$B:$U,11,FALSE)</f>
        <v xml:space="preserve"> Dorylaimia</v>
      </c>
      <c r="S997" t="str">
        <f>VLOOKUP(B997,[2]taxonomy1!$B:$U,12,FALSE)</f>
        <v>Trichinellida</v>
      </c>
      <c r="T997" t="str">
        <f>VLOOKUP(B997,[2]taxonomy1!$B:$U,13,FALSE)</f>
        <v xml:space="preserve"> Trichinellidae</v>
      </c>
      <c r="U997" t="str">
        <f>VLOOKUP(B997,[2]taxonomy1!$B:$U,14,FALSE)</f>
        <v xml:space="preserve"> Trichinella.</v>
      </c>
      <c r="V997">
        <f>VLOOKUP(B997,[2]taxonomy1!$B:$U,15,FALSE)</f>
        <v>0</v>
      </c>
      <c r="W997">
        <f>VLOOKUP(B997,[2]taxonomy1!$B:$U,16,FALSE)</f>
        <v>0</v>
      </c>
    </row>
    <row r="998" spans="1:23" x14ac:dyDescent="0.3">
      <c r="A998" t="s">
        <v>1860</v>
      </c>
      <c r="B998" t="s">
        <v>1861</v>
      </c>
      <c r="C998">
        <v>404</v>
      </c>
      <c r="D998" t="s">
        <v>10</v>
      </c>
      <c r="E998">
        <v>120</v>
      </c>
      <c r="F998">
        <v>398</v>
      </c>
      <c r="G998">
        <v>2735</v>
      </c>
      <c r="H998" t="s">
        <v>11</v>
      </c>
      <c r="I998" t="s">
        <v>10</v>
      </c>
      <c r="J998">
        <f t="shared" si="15"/>
        <v>278</v>
      </c>
      <c r="K998" t="str">
        <f>VLOOKUP(B998,[2]taxonomy1!$B:$U,2,FALSE)</f>
        <v xml:space="preserve"> Trichinella sp. T6.</v>
      </c>
      <c r="L998" t="str">
        <f>VLOOKUP(B998,[2]taxonomy1!$B:$U,4,FALSE)</f>
        <v xml:space="preserve"> NCBI_TaxID=92179 {ECO:0000313|EMBL:KRX82665.1, ECO:0000313|Proteomes:UP000054673};</v>
      </c>
      <c r="M998" t="str">
        <f>VLOOKUP(B998,[2]taxonomy1!$B:$U,6,FALSE)</f>
        <v>Eukaryota</v>
      </c>
      <c r="N998" t="str">
        <f>VLOOKUP(B998,[2]taxonomy1!$B:$U,7,FALSE)</f>
        <v xml:space="preserve"> Metazoa</v>
      </c>
      <c r="O998" t="str">
        <f>VLOOKUP(B998,[2]taxonomy1!$B:$U,8,FALSE)</f>
        <v xml:space="preserve"> Ecdysozoa</v>
      </c>
      <c r="P998" t="str">
        <f>VLOOKUP(B998,[2]taxonomy1!$B:$U,9,FALSE)</f>
        <v xml:space="preserve"> Nematoda</v>
      </c>
      <c r="Q998" t="str">
        <f>VLOOKUP(B998,[2]taxonomy1!$B:$U,10,FALSE)</f>
        <v xml:space="preserve"> Enoplea</v>
      </c>
      <c r="R998" t="str">
        <f>VLOOKUP(B998,[2]taxonomy1!$B:$U,11,FALSE)</f>
        <v xml:space="preserve"> Dorylaimia</v>
      </c>
      <c r="S998" t="str">
        <f>VLOOKUP(B998,[2]taxonomy1!$B:$U,12,FALSE)</f>
        <v>Trichinellida</v>
      </c>
      <c r="T998" t="str">
        <f>VLOOKUP(B998,[2]taxonomy1!$B:$U,13,FALSE)</f>
        <v xml:space="preserve"> Trichinellidae</v>
      </c>
      <c r="U998" t="str">
        <f>VLOOKUP(B998,[2]taxonomy1!$B:$U,14,FALSE)</f>
        <v xml:space="preserve"> Trichinella.</v>
      </c>
      <c r="V998">
        <f>VLOOKUP(B998,[2]taxonomy1!$B:$U,15,FALSE)</f>
        <v>0</v>
      </c>
      <c r="W998">
        <f>VLOOKUP(B998,[2]taxonomy1!$B:$U,16,FALSE)</f>
        <v>0</v>
      </c>
    </row>
    <row r="999" spans="1:23" x14ac:dyDescent="0.3">
      <c r="A999" t="s">
        <v>1862</v>
      </c>
      <c r="B999" t="s">
        <v>1863</v>
      </c>
      <c r="C999">
        <v>301</v>
      </c>
      <c r="D999" t="s">
        <v>10</v>
      </c>
      <c r="E999">
        <v>4</v>
      </c>
      <c r="F999">
        <v>284</v>
      </c>
      <c r="G999">
        <v>2735</v>
      </c>
      <c r="H999" t="s">
        <v>11</v>
      </c>
      <c r="I999" t="s">
        <v>10</v>
      </c>
      <c r="J999">
        <f t="shared" si="15"/>
        <v>280</v>
      </c>
      <c r="K999" t="str">
        <f>VLOOKUP(B999,[2]taxonomy1!$B:$U,2,FALSE)</f>
        <v xml:space="preserve"> Trichinella pseudospiralis (Parasitic roundworm).</v>
      </c>
      <c r="L999" t="str">
        <f>VLOOKUP(B999,[2]taxonomy1!$B:$U,4,FALSE)</f>
        <v xml:space="preserve"> NCBI_TaxID=6337 {ECO:0000313|EMBL:KRX91458.1, ECO:0000313|Proteomes:UP000054815};</v>
      </c>
      <c r="M999" t="str">
        <f>VLOOKUP(B999,[2]taxonomy1!$B:$U,6,FALSE)</f>
        <v>Eukaryota</v>
      </c>
      <c r="N999" t="str">
        <f>VLOOKUP(B999,[2]taxonomy1!$B:$U,7,FALSE)</f>
        <v xml:space="preserve"> Metazoa</v>
      </c>
      <c r="O999" t="str">
        <f>VLOOKUP(B999,[2]taxonomy1!$B:$U,8,FALSE)</f>
        <v xml:space="preserve"> Ecdysozoa</v>
      </c>
      <c r="P999" t="str">
        <f>VLOOKUP(B999,[2]taxonomy1!$B:$U,9,FALSE)</f>
        <v xml:space="preserve"> Nematoda</v>
      </c>
      <c r="Q999" t="str">
        <f>VLOOKUP(B999,[2]taxonomy1!$B:$U,10,FALSE)</f>
        <v xml:space="preserve"> Enoplea</v>
      </c>
      <c r="R999" t="str">
        <f>VLOOKUP(B999,[2]taxonomy1!$B:$U,11,FALSE)</f>
        <v xml:space="preserve"> Dorylaimia</v>
      </c>
      <c r="S999" t="str">
        <f>VLOOKUP(B999,[2]taxonomy1!$B:$U,12,FALSE)</f>
        <v>Trichinellida</v>
      </c>
      <c r="T999" t="str">
        <f>VLOOKUP(B999,[2]taxonomy1!$B:$U,13,FALSE)</f>
        <v xml:space="preserve"> Trichinellidae</v>
      </c>
      <c r="U999" t="str">
        <f>VLOOKUP(B999,[2]taxonomy1!$B:$U,14,FALSE)</f>
        <v xml:space="preserve"> Trichinella.</v>
      </c>
      <c r="V999">
        <f>VLOOKUP(B999,[2]taxonomy1!$B:$U,15,FALSE)</f>
        <v>0</v>
      </c>
      <c r="W999">
        <f>VLOOKUP(B999,[2]taxonomy1!$B:$U,16,FALSE)</f>
        <v>0</v>
      </c>
    </row>
    <row r="1000" spans="1:23" x14ac:dyDescent="0.3">
      <c r="A1000" t="s">
        <v>1864</v>
      </c>
      <c r="B1000" t="s">
        <v>1865</v>
      </c>
      <c r="C1000">
        <v>383</v>
      </c>
      <c r="D1000" t="s">
        <v>10</v>
      </c>
      <c r="E1000">
        <v>99</v>
      </c>
      <c r="F1000">
        <v>377</v>
      </c>
      <c r="G1000">
        <v>2735</v>
      </c>
      <c r="H1000" t="s">
        <v>11</v>
      </c>
      <c r="I1000" t="s">
        <v>10</v>
      </c>
      <c r="J1000">
        <f t="shared" si="15"/>
        <v>278</v>
      </c>
      <c r="K1000" t="str">
        <f>VLOOKUP(B1000,[2]taxonomy1!$B:$U,2,FALSE)</f>
        <v xml:space="preserve"> Trichinella pseudospiralis (Parasitic roundworm).</v>
      </c>
      <c r="L1000" t="str">
        <f>VLOOKUP(B1000,[2]taxonomy1!$B:$U,4,FALSE)</f>
        <v xml:space="preserve"> NCBI_TaxID=6337 {ECO:0000313|EMBL:KRX99786.1, ECO:0000313|Proteomes:UP000054815};</v>
      </c>
      <c r="M1000" t="str">
        <f>VLOOKUP(B1000,[2]taxonomy1!$B:$U,6,FALSE)</f>
        <v>Eukaryota</v>
      </c>
      <c r="N1000" t="str">
        <f>VLOOKUP(B1000,[2]taxonomy1!$B:$U,7,FALSE)</f>
        <v xml:space="preserve"> Metazoa</v>
      </c>
      <c r="O1000" t="str">
        <f>VLOOKUP(B1000,[2]taxonomy1!$B:$U,8,FALSE)</f>
        <v xml:space="preserve"> Ecdysozoa</v>
      </c>
      <c r="P1000" t="str">
        <f>VLOOKUP(B1000,[2]taxonomy1!$B:$U,9,FALSE)</f>
        <v xml:space="preserve"> Nematoda</v>
      </c>
      <c r="Q1000" t="str">
        <f>VLOOKUP(B1000,[2]taxonomy1!$B:$U,10,FALSE)</f>
        <v xml:space="preserve"> Enoplea</v>
      </c>
      <c r="R1000" t="str">
        <f>VLOOKUP(B1000,[2]taxonomy1!$B:$U,11,FALSE)</f>
        <v xml:space="preserve"> Dorylaimia</v>
      </c>
      <c r="S1000" t="str">
        <f>VLOOKUP(B1000,[2]taxonomy1!$B:$U,12,FALSE)</f>
        <v>Trichinellida</v>
      </c>
      <c r="T1000" t="str">
        <f>VLOOKUP(B1000,[2]taxonomy1!$B:$U,13,FALSE)</f>
        <v xml:space="preserve"> Trichinellidae</v>
      </c>
      <c r="U1000" t="str">
        <f>VLOOKUP(B1000,[2]taxonomy1!$B:$U,14,FALSE)</f>
        <v xml:space="preserve"> Trichinella.</v>
      </c>
      <c r="V1000">
        <f>VLOOKUP(B1000,[2]taxonomy1!$B:$U,15,FALSE)</f>
        <v>0</v>
      </c>
      <c r="W1000">
        <f>VLOOKUP(B1000,[2]taxonomy1!$B:$U,16,FALSE)</f>
        <v>0</v>
      </c>
    </row>
    <row r="1001" spans="1:23" x14ac:dyDescent="0.3">
      <c r="A1001" t="s">
        <v>1866</v>
      </c>
      <c r="B1001" t="s">
        <v>1867</v>
      </c>
      <c r="C1001">
        <v>298</v>
      </c>
      <c r="D1001" t="s">
        <v>10</v>
      </c>
      <c r="E1001">
        <v>2</v>
      </c>
      <c r="F1001">
        <v>283</v>
      </c>
      <c r="G1001">
        <v>2735</v>
      </c>
      <c r="H1001" t="s">
        <v>11</v>
      </c>
      <c r="I1001" t="s">
        <v>10</v>
      </c>
      <c r="J1001">
        <f t="shared" si="15"/>
        <v>281</v>
      </c>
      <c r="K1001" t="str">
        <f>VLOOKUP(B1001,[2]taxonomy1!$B:$U,2,FALSE)</f>
        <v xml:space="preserve"> Trichinella patagoniensis.</v>
      </c>
      <c r="L1001" t="str">
        <f>VLOOKUP(B1001,[2]taxonomy1!$B:$U,4,FALSE)</f>
        <v xml:space="preserve"> NCBI_TaxID=990121 {ECO:0000313|EMBL:KRY15871.1, ECO:0000313|Proteomes:UP000054783};</v>
      </c>
      <c r="M1001" t="str">
        <f>VLOOKUP(B1001,[2]taxonomy1!$B:$U,6,FALSE)</f>
        <v>Eukaryota</v>
      </c>
      <c r="N1001" t="str">
        <f>VLOOKUP(B1001,[2]taxonomy1!$B:$U,7,FALSE)</f>
        <v xml:space="preserve"> Metazoa</v>
      </c>
      <c r="O1001" t="str">
        <f>VLOOKUP(B1001,[2]taxonomy1!$B:$U,8,FALSE)</f>
        <v xml:space="preserve"> Ecdysozoa</v>
      </c>
      <c r="P1001" t="str">
        <f>VLOOKUP(B1001,[2]taxonomy1!$B:$U,9,FALSE)</f>
        <v xml:space="preserve"> Nematoda</v>
      </c>
      <c r="Q1001" t="str">
        <f>VLOOKUP(B1001,[2]taxonomy1!$B:$U,10,FALSE)</f>
        <v xml:space="preserve"> Enoplea</v>
      </c>
      <c r="R1001" t="str">
        <f>VLOOKUP(B1001,[2]taxonomy1!$B:$U,11,FALSE)</f>
        <v xml:space="preserve"> Dorylaimia</v>
      </c>
      <c r="S1001" t="str">
        <f>VLOOKUP(B1001,[2]taxonomy1!$B:$U,12,FALSE)</f>
        <v>Trichinellida</v>
      </c>
      <c r="T1001" t="str">
        <f>VLOOKUP(B1001,[2]taxonomy1!$B:$U,13,FALSE)</f>
        <v xml:space="preserve"> Trichinellidae</v>
      </c>
      <c r="U1001" t="str">
        <f>VLOOKUP(B1001,[2]taxonomy1!$B:$U,14,FALSE)</f>
        <v xml:space="preserve"> Trichinella.</v>
      </c>
      <c r="V1001">
        <f>VLOOKUP(B1001,[2]taxonomy1!$B:$U,15,FALSE)</f>
        <v>0</v>
      </c>
      <c r="W1001">
        <f>VLOOKUP(B1001,[2]taxonomy1!$B:$U,16,FALSE)</f>
        <v>0</v>
      </c>
    </row>
    <row r="1002" spans="1:23" x14ac:dyDescent="0.3">
      <c r="A1002" t="s">
        <v>1868</v>
      </c>
      <c r="B1002" t="s">
        <v>1869</v>
      </c>
      <c r="C1002">
        <v>320</v>
      </c>
      <c r="D1002" t="s">
        <v>10</v>
      </c>
      <c r="E1002">
        <v>36</v>
      </c>
      <c r="F1002">
        <v>314</v>
      </c>
      <c r="G1002">
        <v>2735</v>
      </c>
      <c r="H1002" t="s">
        <v>11</v>
      </c>
      <c r="I1002" t="s">
        <v>10</v>
      </c>
      <c r="J1002">
        <f t="shared" si="15"/>
        <v>278</v>
      </c>
      <c r="K1002" t="str">
        <f>VLOOKUP(B1002,[2]taxonomy1!$B:$U,2,FALSE)</f>
        <v xml:space="preserve"> Trichinella patagoniensis.</v>
      </c>
      <c r="L1002" t="str">
        <f>VLOOKUP(B1002,[2]taxonomy1!$B:$U,4,FALSE)</f>
        <v xml:space="preserve"> NCBI_TaxID=990121 {ECO:0000313|EMBL:KRY16304.1, ECO:0000313|Proteomes:UP000054783};</v>
      </c>
      <c r="M1002" t="str">
        <f>VLOOKUP(B1002,[2]taxonomy1!$B:$U,6,FALSE)</f>
        <v>Eukaryota</v>
      </c>
      <c r="N1002" t="str">
        <f>VLOOKUP(B1002,[2]taxonomy1!$B:$U,7,FALSE)</f>
        <v xml:space="preserve"> Metazoa</v>
      </c>
      <c r="O1002" t="str">
        <f>VLOOKUP(B1002,[2]taxonomy1!$B:$U,8,FALSE)</f>
        <v xml:space="preserve"> Ecdysozoa</v>
      </c>
      <c r="P1002" t="str">
        <f>VLOOKUP(B1002,[2]taxonomy1!$B:$U,9,FALSE)</f>
        <v xml:space="preserve"> Nematoda</v>
      </c>
      <c r="Q1002" t="str">
        <f>VLOOKUP(B1002,[2]taxonomy1!$B:$U,10,FALSE)</f>
        <v xml:space="preserve"> Enoplea</v>
      </c>
      <c r="R1002" t="str">
        <f>VLOOKUP(B1002,[2]taxonomy1!$B:$U,11,FALSE)</f>
        <v xml:space="preserve"> Dorylaimia</v>
      </c>
      <c r="S1002" t="str">
        <f>VLOOKUP(B1002,[2]taxonomy1!$B:$U,12,FALSE)</f>
        <v>Trichinellida</v>
      </c>
      <c r="T1002" t="str">
        <f>VLOOKUP(B1002,[2]taxonomy1!$B:$U,13,FALSE)</f>
        <v xml:space="preserve"> Trichinellidae</v>
      </c>
      <c r="U1002" t="str">
        <f>VLOOKUP(B1002,[2]taxonomy1!$B:$U,14,FALSE)</f>
        <v xml:space="preserve"> Trichinella.</v>
      </c>
      <c r="V1002">
        <f>VLOOKUP(B1002,[2]taxonomy1!$B:$U,15,FALSE)</f>
        <v>0</v>
      </c>
      <c r="W1002">
        <f>VLOOKUP(B1002,[2]taxonomy1!$B:$U,16,FALSE)</f>
        <v>0</v>
      </c>
    </row>
    <row r="1003" spans="1:23" x14ac:dyDescent="0.3">
      <c r="A1003" t="s">
        <v>1870</v>
      </c>
      <c r="B1003" t="s">
        <v>1871</v>
      </c>
      <c r="C1003">
        <v>290</v>
      </c>
      <c r="D1003" t="s">
        <v>10</v>
      </c>
      <c r="E1003">
        <v>2</v>
      </c>
      <c r="F1003">
        <v>275</v>
      </c>
      <c r="G1003">
        <v>2735</v>
      </c>
      <c r="H1003" t="s">
        <v>11</v>
      </c>
      <c r="I1003" t="s">
        <v>10</v>
      </c>
      <c r="J1003">
        <f t="shared" si="15"/>
        <v>273</v>
      </c>
      <c r="K1003" t="str">
        <f>VLOOKUP(B1003,[2]taxonomy1!$B:$U,2,FALSE)</f>
        <v xml:space="preserve"> Trichinella patagoniensis.</v>
      </c>
      <c r="L1003" t="str">
        <f>VLOOKUP(B1003,[2]taxonomy1!$B:$U,4,FALSE)</f>
        <v xml:space="preserve"> NCBI_TaxID=990121 {ECO:0000313|EMBL:KRY15870.1, ECO:0000313|Proteomes:UP000054783};</v>
      </c>
      <c r="M1003" t="str">
        <f>VLOOKUP(B1003,[2]taxonomy1!$B:$U,6,FALSE)</f>
        <v>Eukaryota</v>
      </c>
      <c r="N1003" t="str">
        <f>VLOOKUP(B1003,[2]taxonomy1!$B:$U,7,FALSE)</f>
        <v xml:space="preserve"> Metazoa</v>
      </c>
      <c r="O1003" t="str">
        <f>VLOOKUP(B1003,[2]taxonomy1!$B:$U,8,FALSE)</f>
        <v xml:space="preserve"> Ecdysozoa</v>
      </c>
      <c r="P1003" t="str">
        <f>VLOOKUP(B1003,[2]taxonomy1!$B:$U,9,FALSE)</f>
        <v xml:space="preserve"> Nematoda</v>
      </c>
      <c r="Q1003" t="str">
        <f>VLOOKUP(B1003,[2]taxonomy1!$B:$U,10,FALSE)</f>
        <v xml:space="preserve"> Enoplea</v>
      </c>
      <c r="R1003" t="str">
        <f>VLOOKUP(B1003,[2]taxonomy1!$B:$U,11,FALSE)</f>
        <v xml:space="preserve"> Dorylaimia</v>
      </c>
      <c r="S1003" t="str">
        <f>VLOOKUP(B1003,[2]taxonomy1!$B:$U,12,FALSE)</f>
        <v>Trichinellida</v>
      </c>
      <c r="T1003" t="str">
        <f>VLOOKUP(B1003,[2]taxonomy1!$B:$U,13,FALSE)</f>
        <v xml:space="preserve"> Trichinellidae</v>
      </c>
      <c r="U1003" t="str">
        <f>VLOOKUP(B1003,[2]taxonomy1!$B:$U,14,FALSE)</f>
        <v xml:space="preserve"> Trichinella.</v>
      </c>
      <c r="V1003">
        <f>VLOOKUP(B1003,[2]taxonomy1!$B:$U,15,FALSE)</f>
        <v>0</v>
      </c>
      <c r="W1003">
        <f>VLOOKUP(B1003,[2]taxonomy1!$B:$U,16,FALSE)</f>
        <v>0</v>
      </c>
    </row>
    <row r="1004" spans="1:23" x14ac:dyDescent="0.3">
      <c r="A1004" t="s">
        <v>1872</v>
      </c>
      <c r="B1004" t="s">
        <v>1873</v>
      </c>
      <c r="C1004">
        <v>376</v>
      </c>
      <c r="D1004" t="s">
        <v>10</v>
      </c>
      <c r="E1004">
        <v>61</v>
      </c>
      <c r="F1004">
        <v>339</v>
      </c>
      <c r="G1004">
        <v>2735</v>
      </c>
      <c r="H1004" t="s">
        <v>11</v>
      </c>
      <c r="I1004" t="s">
        <v>10</v>
      </c>
      <c r="J1004">
        <f t="shared" si="15"/>
        <v>278</v>
      </c>
      <c r="K1004" t="str">
        <f>VLOOKUP(B1004,[2]taxonomy1!$B:$U,2,FALSE)</f>
        <v xml:space="preserve"> Trichinella patagoniensis.</v>
      </c>
      <c r="L1004" t="str">
        <f>VLOOKUP(B1004,[2]taxonomy1!$B:$U,4,FALSE)</f>
        <v xml:space="preserve"> NCBI_TaxID=990121 {ECO:0000313|EMBL:KRY16303.1, ECO:0000313|Proteomes:UP000054783};</v>
      </c>
      <c r="M1004" t="str">
        <f>VLOOKUP(B1004,[2]taxonomy1!$B:$U,6,FALSE)</f>
        <v>Eukaryota</v>
      </c>
      <c r="N1004" t="str">
        <f>VLOOKUP(B1004,[2]taxonomy1!$B:$U,7,FALSE)</f>
        <v xml:space="preserve"> Metazoa</v>
      </c>
      <c r="O1004" t="str">
        <f>VLOOKUP(B1004,[2]taxonomy1!$B:$U,8,FALSE)</f>
        <v xml:space="preserve"> Ecdysozoa</v>
      </c>
      <c r="P1004" t="str">
        <f>VLOOKUP(B1004,[2]taxonomy1!$B:$U,9,FALSE)</f>
        <v xml:space="preserve"> Nematoda</v>
      </c>
      <c r="Q1004" t="str">
        <f>VLOOKUP(B1004,[2]taxonomy1!$B:$U,10,FALSE)</f>
        <v xml:space="preserve"> Enoplea</v>
      </c>
      <c r="R1004" t="str">
        <f>VLOOKUP(B1004,[2]taxonomy1!$B:$U,11,FALSE)</f>
        <v xml:space="preserve"> Dorylaimia</v>
      </c>
      <c r="S1004" t="str">
        <f>VLOOKUP(B1004,[2]taxonomy1!$B:$U,12,FALSE)</f>
        <v>Trichinellida</v>
      </c>
      <c r="T1004" t="str">
        <f>VLOOKUP(B1004,[2]taxonomy1!$B:$U,13,FALSE)</f>
        <v xml:space="preserve"> Trichinellidae</v>
      </c>
      <c r="U1004" t="str">
        <f>VLOOKUP(B1004,[2]taxonomy1!$B:$U,14,FALSE)</f>
        <v xml:space="preserve"> Trichinella.</v>
      </c>
      <c r="V1004">
        <f>VLOOKUP(B1004,[2]taxonomy1!$B:$U,15,FALSE)</f>
        <v>0</v>
      </c>
      <c r="W1004">
        <f>VLOOKUP(B1004,[2]taxonomy1!$B:$U,16,FALSE)</f>
        <v>0</v>
      </c>
    </row>
    <row r="1005" spans="1:23" x14ac:dyDescent="0.3">
      <c r="A1005" t="s">
        <v>1874</v>
      </c>
      <c r="B1005" t="s">
        <v>1875</v>
      </c>
      <c r="C1005">
        <v>290</v>
      </c>
      <c r="D1005" t="s">
        <v>10</v>
      </c>
      <c r="E1005">
        <v>2</v>
      </c>
      <c r="F1005">
        <v>275</v>
      </c>
      <c r="G1005">
        <v>2735</v>
      </c>
      <c r="H1005" t="s">
        <v>11</v>
      </c>
      <c r="I1005" t="s">
        <v>10</v>
      </c>
      <c r="J1005">
        <f t="shared" si="15"/>
        <v>273</v>
      </c>
      <c r="K1005" t="str">
        <f>VLOOKUP(B1005,[2]taxonomy1!$B:$U,2,FALSE)</f>
        <v xml:space="preserve"> Trichinella britovi (Parasitic roundworm).</v>
      </c>
      <c r="L1005" t="str">
        <f>VLOOKUP(B1005,[2]taxonomy1!$B:$U,4,FALSE)</f>
        <v xml:space="preserve"> NCBI_TaxID=45882 {ECO:0000313|EMBL:KRY54225.1, ECO:0000313|Proteomes:UP000054653};</v>
      </c>
      <c r="M1005" t="str">
        <f>VLOOKUP(B1005,[2]taxonomy1!$B:$U,6,FALSE)</f>
        <v>Eukaryota</v>
      </c>
      <c r="N1005" t="str">
        <f>VLOOKUP(B1005,[2]taxonomy1!$B:$U,7,FALSE)</f>
        <v xml:space="preserve"> Metazoa</v>
      </c>
      <c r="O1005" t="str">
        <f>VLOOKUP(B1005,[2]taxonomy1!$B:$U,8,FALSE)</f>
        <v xml:space="preserve"> Ecdysozoa</v>
      </c>
      <c r="P1005" t="str">
        <f>VLOOKUP(B1005,[2]taxonomy1!$B:$U,9,FALSE)</f>
        <v xml:space="preserve"> Nematoda</v>
      </c>
      <c r="Q1005" t="str">
        <f>VLOOKUP(B1005,[2]taxonomy1!$B:$U,10,FALSE)</f>
        <v xml:space="preserve"> Enoplea</v>
      </c>
      <c r="R1005" t="str">
        <f>VLOOKUP(B1005,[2]taxonomy1!$B:$U,11,FALSE)</f>
        <v xml:space="preserve"> Dorylaimia</v>
      </c>
      <c r="S1005" t="str">
        <f>VLOOKUP(B1005,[2]taxonomy1!$B:$U,12,FALSE)</f>
        <v>Trichinellida</v>
      </c>
      <c r="T1005" t="str">
        <f>VLOOKUP(B1005,[2]taxonomy1!$B:$U,13,FALSE)</f>
        <v xml:space="preserve"> Trichinellidae</v>
      </c>
      <c r="U1005" t="str">
        <f>VLOOKUP(B1005,[2]taxonomy1!$B:$U,14,FALSE)</f>
        <v xml:space="preserve"> Trichinella.</v>
      </c>
      <c r="V1005">
        <f>VLOOKUP(B1005,[2]taxonomy1!$B:$U,15,FALSE)</f>
        <v>0</v>
      </c>
      <c r="W1005">
        <f>VLOOKUP(B1005,[2]taxonomy1!$B:$U,16,FALSE)</f>
        <v>0</v>
      </c>
    </row>
    <row r="1006" spans="1:23" x14ac:dyDescent="0.3">
      <c r="A1006" t="s">
        <v>1876</v>
      </c>
      <c r="B1006" t="s">
        <v>1877</v>
      </c>
      <c r="C1006">
        <v>298</v>
      </c>
      <c r="D1006" t="s">
        <v>10</v>
      </c>
      <c r="E1006">
        <v>2</v>
      </c>
      <c r="F1006">
        <v>283</v>
      </c>
      <c r="G1006">
        <v>2735</v>
      </c>
      <c r="H1006" t="s">
        <v>11</v>
      </c>
      <c r="I1006" t="s">
        <v>10</v>
      </c>
      <c r="J1006">
        <f t="shared" si="15"/>
        <v>281</v>
      </c>
      <c r="K1006" t="str">
        <f>VLOOKUP(B1006,[2]taxonomy1!$B:$U,2,FALSE)</f>
        <v xml:space="preserve"> Trichinella britovi (Parasitic roundworm).</v>
      </c>
      <c r="L1006" t="str">
        <f>VLOOKUP(B1006,[2]taxonomy1!$B:$U,4,FALSE)</f>
        <v xml:space="preserve"> NCBI_TaxID=45882 {ECO:0000313|EMBL:KRY54226.1, ECO:0000313|Proteomes:UP000054653};</v>
      </c>
      <c r="M1006" t="str">
        <f>VLOOKUP(B1006,[2]taxonomy1!$B:$U,6,FALSE)</f>
        <v>Eukaryota</v>
      </c>
      <c r="N1006" t="str">
        <f>VLOOKUP(B1006,[2]taxonomy1!$B:$U,7,FALSE)</f>
        <v xml:space="preserve"> Metazoa</v>
      </c>
      <c r="O1006" t="str">
        <f>VLOOKUP(B1006,[2]taxonomy1!$B:$U,8,FALSE)</f>
        <v xml:space="preserve"> Ecdysozoa</v>
      </c>
      <c r="P1006" t="str">
        <f>VLOOKUP(B1006,[2]taxonomy1!$B:$U,9,FALSE)</f>
        <v xml:space="preserve"> Nematoda</v>
      </c>
      <c r="Q1006" t="str">
        <f>VLOOKUP(B1006,[2]taxonomy1!$B:$U,10,FALSE)</f>
        <v xml:space="preserve"> Enoplea</v>
      </c>
      <c r="R1006" t="str">
        <f>VLOOKUP(B1006,[2]taxonomy1!$B:$U,11,FALSE)</f>
        <v xml:space="preserve"> Dorylaimia</v>
      </c>
      <c r="S1006" t="str">
        <f>VLOOKUP(B1006,[2]taxonomy1!$B:$U,12,FALSE)</f>
        <v>Trichinellida</v>
      </c>
      <c r="T1006" t="str">
        <f>VLOOKUP(B1006,[2]taxonomy1!$B:$U,13,FALSE)</f>
        <v xml:space="preserve"> Trichinellidae</v>
      </c>
      <c r="U1006" t="str">
        <f>VLOOKUP(B1006,[2]taxonomy1!$B:$U,14,FALSE)</f>
        <v xml:space="preserve"> Trichinella.</v>
      </c>
      <c r="V1006">
        <f>VLOOKUP(B1006,[2]taxonomy1!$B:$U,15,FALSE)</f>
        <v>0</v>
      </c>
      <c r="W1006">
        <f>VLOOKUP(B1006,[2]taxonomy1!$B:$U,16,FALSE)</f>
        <v>0</v>
      </c>
    </row>
    <row r="1007" spans="1:23" x14ac:dyDescent="0.3">
      <c r="A1007" t="s">
        <v>1878</v>
      </c>
      <c r="B1007" t="s">
        <v>1879</v>
      </c>
      <c r="C1007">
        <v>415</v>
      </c>
      <c r="D1007" t="s">
        <v>10</v>
      </c>
      <c r="E1007">
        <v>131</v>
      </c>
      <c r="F1007">
        <v>409</v>
      </c>
      <c r="G1007">
        <v>2735</v>
      </c>
      <c r="H1007" t="s">
        <v>11</v>
      </c>
      <c r="I1007" t="s">
        <v>10</v>
      </c>
      <c r="J1007">
        <f t="shared" si="15"/>
        <v>278</v>
      </c>
      <c r="K1007" t="str">
        <f>VLOOKUP(B1007,[2]taxonomy1!$B:$U,2,FALSE)</f>
        <v xml:space="preserve"> Trichinella britovi (Parasitic roundworm).</v>
      </c>
      <c r="L1007" t="str">
        <f>VLOOKUP(B1007,[2]taxonomy1!$B:$U,4,FALSE)</f>
        <v xml:space="preserve"> NCBI_TaxID=45882 {ECO:0000313|EMBL:KRY60949.1, ECO:0000313|Proteomes:UP000054653};</v>
      </c>
      <c r="M1007" t="str">
        <f>VLOOKUP(B1007,[2]taxonomy1!$B:$U,6,FALSE)</f>
        <v>Eukaryota</v>
      </c>
      <c r="N1007" t="str">
        <f>VLOOKUP(B1007,[2]taxonomy1!$B:$U,7,FALSE)</f>
        <v xml:space="preserve"> Metazoa</v>
      </c>
      <c r="O1007" t="str">
        <f>VLOOKUP(B1007,[2]taxonomy1!$B:$U,8,FALSE)</f>
        <v xml:space="preserve"> Ecdysozoa</v>
      </c>
      <c r="P1007" t="str">
        <f>VLOOKUP(B1007,[2]taxonomy1!$B:$U,9,FALSE)</f>
        <v xml:space="preserve"> Nematoda</v>
      </c>
      <c r="Q1007" t="str">
        <f>VLOOKUP(B1007,[2]taxonomy1!$B:$U,10,FALSE)</f>
        <v xml:space="preserve"> Enoplea</v>
      </c>
      <c r="R1007" t="str">
        <f>VLOOKUP(B1007,[2]taxonomy1!$B:$U,11,FALSE)</f>
        <v xml:space="preserve"> Dorylaimia</v>
      </c>
      <c r="S1007" t="str">
        <f>VLOOKUP(B1007,[2]taxonomy1!$B:$U,12,FALSE)</f>
        <v>Trichinellida</v>
      </c>
      <c r="T1007" t="str">
        <f>VLOOKUP(B1007,[2]taxonomy1!$B:$U,13,FALSE)</f>
        <v xml:space="preserve"> Trichinellidae</v>
      </c>
      <c r="U1007" t="str">
        <f>VLOOKUP(B1007,[2]taxonomy1!$B:$U,14,FALSE)</f>
        <v xml:space="preserve"> Trichinella.</v>
      </c>
      <c r="V1007">
        <f>VLOOKUP(B1007,[2]taxonomy1!$B:$U,15,FALSE)</f>
        <v>0</v>
      </c>
      <c r="W1007">
        <f>VLOOKUP(B1007,[2]taxonomy1!$B:$U,16,FALSE)</f>
        <v>0</v>
      </c>
    </row>
    <row r="1008" spans="1:23" x14ac:dyDescent="0.3">
      <c r="A1008" t="s">
        <v>1880</v>
      </c>
      <c r="B1008" t="s">
        <v>1881</v>
      </c>
      <c r="C1008">
        <v>385</v>
      </c>
      <c r="D1008" t="s">
        <v>10</v>
      </c>
      <c r="E1008">
        <v>101</v>
      </c>
      <c r="F1008">
        <v>379</v>
      </c>
      <c r="G1008">
        <v>2735</v>
      </c>
      <c r="H1008" t="s">
        <v>11</v>
      </c>
      <c r="I1008" t="s">
        <v>10</v>
      </c>
      <c r="J1008">
        <f t="shared" si="15"/>
        <v>278</v>
      </c>
      <c r="K1008" t="str">
        <f>VLOOKUP(B1008,[2]taxonomy1!$B:$U,2,FALSE)</f>
        <v xml:space="preserve"> Trichinella britovi (Parasitic roundworm).</v>
      </c>
      <c r="L1008" t="str">
        <f>VLOOKUP(B1008,[2]taxonomy1!$B:$U,4,FALSE)</f>
        <v xml:space="preserve"> NCBI_TaxID=45882 {ECO:0000313|EMBL:KRY60950.1, ECO:0000313|Proteomes:UP000054653};</v>
      </c>
      <c r="M1008" t="str">
        <f>VLOOKUP(B1008,[2]taxonomy1!$B:$U,6,FALSE)</f>
        <v>Eukaryota</v>
      </c>
      <c r="N1008" t="str">
        <f>VLOOKUP(B1008,[2]taxonomy1!$B:$U,7,FALSE)</f>
        <v xml:space="preserve"> Metazoa</v>
      </c>
      <c r="O1008" t="str">
        <f>VLOOKUP(B1008,[2]taxonomy1!$B:$U,8,FALSE)</f>
        <v xml:space="preserve"> Ecdysozoa</v>
      </c>
      <c r="P1008" t="str">
        <f>VLOOKUP(B1008,[2]taxonomy1!$B:$U,9,FALSE)</f>
        <v xml:space="preserve"> Nematoda</v>
      </c>
      <c r="Q1008" t="str">
        <f>VLOOKUP(B1008,[2]taxonomy1!$B:$U,10,FALSE)</f>
        <v xml:space="preserve"> Enoplea</v>
      </c>
      <c r="R1008" t="str">
        <f>VLOOKUP(B1008,[2]taxonomy1!$B:$U,11,FALSE)</f>
        <v xml:space="preserve"> Dorylaimia</v>
      </c>
      <c r="S1008" t="str">
        <f>VLOOKUP(B1008,[2]taxonomy1!$B:$U,12,FALSE)</f>
        <v>Trichinellida</v>
      </c>
      <c r="T1008" t="str">
        <f>VLOOKUP(B1008,[2]taxonomy1!$B:$U,13,FALSE)</f>
        <v xml:space="preserve"> Trichinellidae</v>
      </c>
      <c r="U1008" t="str">
        <f>VLOOKUP(B1008,[2]taxonomy1!$B:$U,14,FALSE)</f>
        <v xml:space="preserve"> Trichinella.</v>
      </c>
      <c r="V1008">
        <f>VLOOKUP(B1008,[2]taxonomy1!$B:$U,15,FALSE)</f>
        <v>0</v>
      </c>
      <c r="W1008">
        <f>VLOOKUP(B1008,[2]taxonomy1!$B:$U,16,FALSE)</f>
        <v>0</v>
      </c>
    </row>
    <row r="1009" spans="1:23" x14ac:dyDescent="0.3">
      <c r="A1009" t="s">
        <v>1882</v>
      </c>
      <c r="B1009" t="s">
        <v>1883</v>
      </c>
      <c r="C1009">
        <v>292</v>
      </c>
      <c r="D1009" t="s">
        <v>10</v>
      </c>
      <c r="E1009">
        <v>3</v>
      </c>
      <c r="F1009">
        <v>275</v>
      </c>
      <c r="G1009">
        <v>2735</v>
      </c>
      <c r="H1009" t="s">
        <v>11</v>
      </c>
      <c r="I1009" t="s">
        <v>10</v>
      </c>
      <c r="J1009">
        <f t="shared" si="15"/>
        <v>272</v>
      </c>
      <c r="K1009" t="str">
        <f>VLOOKUP(B1009,[2]taxonomy1!$B:$U,2,FALSE)</f>
        <v xml:space="preserve"> Trichinella pseudospiralis (Parasitic roundworm).</v>
      </c>
      <c r="L1009" t="str">
        <f>VLOOKUP(B1009,[2]taxonomy1!$B:$U,4,FALSE)</f>
        <v xml:space="preserve"> NCBI_TaxID=6337 {ECO:0000313|EMBL:KRY83151.1, ECO:0000313|Proteomes:UP000054995};</v>
      </c>
      <c r="M1009" t="str">
        <f>VLOOKUP(B1009,[2]taxonomy1!$B:$U,6,FALSE)</f>
        <v>Eukaryota</v>
      </c>
      <c r="N1009" t="str">
        <f>VLOOKUP(B1009,[2]taxonomy1!$B:$U,7,FALSE)</f>
        <v xml:space="preserve"> Metazoa</v>
      </c>
      <c r="O1009" t="str">
        <f>VLOOKUP(B1009,[2]taxonomy1!$B:$U,8,FALSE)</f>
        <v xml:space="preserve"> Ecdysozoa</v>
      </c>
      <c r="P1009" t="str">
        <f>VLOOKUP(B1009,[2]taxonomy1!$B:$U,9,FALSE)</f>
        <v xml:space="preserve"> Nematoda</v>
      </c>
      <c r="Q1009" t="str">
        <f>VLOOKUP(B1009,[2]taxonomy1!$B:$U,10,FALSE)</f>
        <v xml:space="preserve"> Enoplea</v>
      </c>
      <c r="R1009" t="str">
        <f>VLOOKUP(B1009,[2]taxonomy1!$B:$U,11,FALSE)</f>
        <v xml:space="preserve"> Dorylaimia</v>
      </c>
      <c r="S1009" t="str">
        <f>VLOOKUP(B1009,[2]taxonomy1!$B:$U,12,FALSE)</f>
        <v>Trichinellida</v>
      </c>
      <c r="T1009" t="str">
        <f>VLOOKUP(B1009,[2]taxonomy1!$B:$U,13,FALSE)</f>
        <v xml:space="preserve"> Trichinellidae</v>
      </c>
      <c r="U1009" t="str">
        <f>VLOOKUP(B1009,[2]taxonomy1!$B:$U,14,FALSE)</f>
        <v xml:space="preserve"> Trichinella.</v>
      </c>
      <c r="V1009">
        <f>VLOOKUP(B1009,[2]taxonomy1!$B:$U,15,FALSE)</f>
        <v>0</v>
      </c>
      <c r="W1009">
        <f>VLOOKUP(B1009,[2]taxonomy1!$B:$U,16,FALSE)</f>
        <v>0</v>
      </c>
    </row>
    <row r="1010" spans="1:23" x14ac:dyDescent="0.3">
      <c r="A1010" t="s">
        <v>1884</v>
      </c>
      <c r="B1010" t="s">
        <v>1885</v>
      </c>
      <c r="C1010">
        <v>290</v>
      </c>
      <c r="D1010" t="s">
        <v>10</v>
      </c>
      <c r="E1010">
        <v>3</v>
      </c>
      <c r="F1010">
        <v>275</v>
      </c>
      <c r="G1010">
        <v>2735</v>
      </c>
      <c r="H1010" t="s">
        <v>11</v>
      </c>
      <c r="I1010" t="s">
        <v>10</v>
      </c>
      <c r="J1010">
        <f t="shared" si="15"/>
        <v>272</v>
      </c>
      <c r="K1010" t="str">
        <f>VLOOKUP(B1010,[2]taxonomy1!$B:$U,2,FALSE)</f>
        <v xml:space="preserve"> Trichinella zimbabwensis.</v>
      </c>
      <c r="L1010" t="str">
        <f>VLOOKUP(B1010,[2]taxonomy1!$B:$U,4,FALSE)</f>
        <v xml:space="preserve"> NCBI_TaxID=268475 {ECO:0000313|EMBL:KRZ06424.1, ECO:0000313|Proteomes:UP000055024};</v>
      </c>
      <c r="M1010" t="str">
        <f>VLOOKUP(B1010,[2]taxonomy1!$B:$U,6,FALSE)</f>
        <v>Eukaryota</v>
      </c>
      <c r="N1010" t="str">
        <f>VLOOKUP(B1010,[2]taxonomy1!$B:$U,7,FALSE)</f>
        <v xml:space="preserve"> Metazoa</v>
      </c>
      <c r="O1010" t="str">
        <f>VLOOKUP(B1010,[2]taxonomy1!$B:$U,8,FALSE)</f>
        <v xml:space="preserve"> Ecdysozoa</v>
      </c>
      <c r="P1010" t="str">
        <f>VLOOKUP(B1010,[2]taxonomy1!$B:$U,9,FALSE)</f>
        <v xml:space="preserve"> Nematoda</v>
      </c>
      <c r="Q1010" t="str">
        <f>VLOOKUP(B1010,[2]taxonomy1!$B:$U,10,FALSE)</f>
        <v xml:space="preserve"> Enoplea</v>
      </c>
      <c r="R1010" t="str">
        <f>VLOOKUP(B1010,[2]taxonomy1!$B:$U,11,FALSE)</f>
        <v xml:space="preserve"> Dorylaimia</v>
      </c>
      <c r="S1010" t="str">
        <f>VLOOKUP(B1010,[2]taxonomy1!$B:$U,12,FALSE)</f>
        <v>Trichinellida</v>
      </c>
      <c r="T1010" t="str">
        <f>VLOOKUP(B1010,[2]taxonomy1!$B:$U,13,FALSE)</f>
        <v xml:space="preserve"> Trichinellidae</v>
      </c>
      <c r="U1010" t="str">
        <f>VLOOKUP(B1010,[2]taxonomy1!$B:$U,14,FALSE)</f>
        <v xml:space="preserve"> Trichinella.</v>
      </c>
      <c r="V1010">
        <f>VLOOKUP(B1010,[2]taxonomy1!$B:$U,15,FALSE)</f>
        <v>0</v>
      </c>
      <c r="W1010">
        <f>VLOOKUP(B1010,[2]taxonomy1!$B:$U,16,FALSE)</f>
        <v>0</v>
      </c>
    </row>
    <row r="1011" spans="1:23" x14ac:dyDescent="0.3">
      <c r="A1011" t="s">
        <v>1886</v>
      </c>
      <c r="B1011" t="s">
        <v>1887</v>
      </c>
      <c r="C1011">
        <v>411</v>
      </c>
      <c r="D1011" t="s">
        <v>10</v>
      </c>
      <c r="E1011">
        <v>99</v>
      </c>
      <c r="F1011">
        <v>385</v>
      </c>
      <c r="G1011">
        <v>2735</v>
      </c>
      <c r="H1011" t="s">
        <v>11</v>
      </c>
      <c r="I1011" t="s">
        <v>10</v>
      </c>
      <c r="J1011">
        <f t="shared" si="15"/>
        <v>286</v>
      </c>
      <c r="K1011" t="str">
        <f>VLOOKUP(B1011,[2]taxonomy1!$B:$U,2,FALSE)</f>
        <v xml:space="preserve"> Trichinella zimbabwensis.</v>
      </c>
      <c r="L1011" t="str">
        <f>VLOOKUP(B1011,[2]taxonomy1!$B:$U,4,FALSE)</f>
        <v xml:space="preserve"> NCBI_TaxID=268475 {ECO:0000313|EMBL:KRZ19033.1, ECO:0000313|Proteomes:UP000055024};</v>
      </c>
      <c r="M1011" t="str">
        <f>VLOOKUP(B1011,[2]taxonomy1!$B:$U,6,FALSE)</f>
        <v>Eukaryota</v>
      </c>
      <c r="N1011" t="str">
        <f>VLOOKUP(B1011,[2]taxonomy1!$B:$U,7,FALSE)</f>
        <v xml:space="preserve"> Metazoa</v>
      </c>
      <c r="O1011" t="str">
        <f>VLOOKUP(B1011,[2]taxonomy1!$B:$U,8,FALSE)</f>
        <v xml:space="preserve"> Ecdysozoa</v>
      </c>
      <c r="P1011" t="str">
        <f>VLOOKUP(B1011,[2]taxonomy1!$B:$U,9,FALSE)</f>
        <v xml:space="preserve"> Nematoda</v>
      </c>
      <c r="Q1011" t="str">
        <f>VLOOKUP(B1011,[2]taxonomy1!$B:$U,10,FALSE)</f>
        <v xml:space="preserve"> Enoplea</v>
      </c>
      <c r="R1011" t="str">
        <f>VLOOKUP(B1011,[2]taxonomy1!$B:$U,11,FALSE)</f>
        <v xml:space="preserve"> Dorylaimia</v>
      </c>
      <c r="S1011" t="str">
        <f>VLOOKUP(B1011,[2]taxonomy1!$B:$U,12,FALSE)</f>
        <v>Trichinellida</v>
      </c>
      <c r="T1011" t="str">
        <f>VLOOKUP(B1011,[2]taxonomy1!$B:$U,13,FALSE)</f>
        <v xml:space="preserve"> Trichinellidae</v>
      </c>
      <c r="U1011" t="str">
        <f>VLOOKUP(B1011,[2]taxonomy1!$B:$U,14,FALSE)</f>
        <v xml:space="preserve"> Trichinella.</v>
      </c>
      <c r="V1011">
        <f>VLOOKUP(B1011,[2]taxonomy1!$B:$U,15,FALSE)</f>
        <v>0</v>
      </c>
      <c r="W1011">
        <f>VLOOKUP(B1011,[2]taxonomy1!$B:$U,16,FALSE)</f>
        <v>0</v>
      </c>
    </row>
    <row r="1012" spans="1:23" x14ac:dyDescent="0.3">
      <c r="A1012" t="s">
        <v>1888</v>
      </c>
      <c r="B1012" t="s">
        <v>1889</v>
      </c>
      <c r="C1012">
        <v>403</v>
      </c>
      <c r="D1012" t="s">
        <v>10</v>
      </c>
      <c r="E1012">
        <v>99</v>
      </c>
      <c r="F1012">
        <v>377</v>
      </c>
      <c r="G1012">
        <v>2735</v>
      </c>
      <c r="H1012" t="s">
        <v>11</v>
      </c>
      <c r="I1012" t="s">
        <v>10</v>
      </c>
      <c r="J1012">
        <f t="shared" si="15"/>
        <v>278</v>
      </c>
      <c r="K1012" t="str">
        <f>VLOOKUP(B1012,[2]taxonomy1!$B:$U,2,FALSE)</f>
        <v xml:space="preserve"> Trichinella zimbabwensis.</v>
      </c>
      <c r="L1012" t="str">
        <f>VLOOKUP(B1012,[2]taxonomy1!$B:$U,4,FALSE)</f>
        <v xml:space="preserve"> NCBI_TaxID=268475 {ECO:0000313|EMBL:KRZ19034.1, ECO:0000313|Proteomes:UP000055024};</v>
      </c>
      <c r="M1012" t="str">
        <f>VLOOKUP(B1012,[2]taxonomy1!$B:$U,6,FALSE)</f>
        <v>Eukaryota</v>
      </c>
      <c r="N1012" t="str">
        <f>VLOOKUP(B1012,[2]taxonomy1!$B:$U,7,FALSE)</f>
        <v xml:space="preserve"> Metazoa</v>
      </c>
      <c r="O1012" t="str">
        <f>VLOOKUP(B1012,[2]taxonomy1!$B:$U,8,FALSE)</f>
        <v xml:space="preserve"> Ecdysozoa</v>
      </c>
      <c r="P1012" t="str">
        <f>VLOOKUP(B1012,[2]taxonomy1!$B:$U,9,FALSE)</f>
        <v xml:space="preserve"> Nematoda</v>
      </c>
      <c r="Q1012" t="str">
        <f>VLOOKUP(B1012,[2]taxonomy1!$B:$U,10,FALSE)</f>
        <v xml:space="preserve"> Enoplea</v>
      </c>
      <c r="R1012" t="str">
        <f>VLOOKUP(B1012,[2]taxonomy1!$B:$U,11,FALSE)</f>
        <v xml:space="preserve"> Dorylaimia</v>
      </c>
      <c r="S1012" t="str">
        <f>VLOOKUP(B1012,[2]taxonomy1!$B:$U,12,FALSE)</f>
        <v>Trichinellida</v>
      </c>
      <c r="T1012" t="str">
        <f>VLOOKUP(B1012,[2]taxonomy1!$B:$U,13,FALSE)</f>
        <v xml:space="preserve"> Trichinellidae</v>
      </c>
      <c r="U1012" t="str">
        <f>VLOOKUP(B1012,[2]taxonomy1!$B:$U,14,FALSE)</f>
        <v xml:space="preserve"> Trichinella.</v>
      </c>
      <c r="V1012">
        <f>VLOOKUP(B1012,[2]taxonomy1!$B:$U,15,FALSE)</f>
        <v>0</v>
      </c>
      <c r="W1012">
        <f>VLOOKUP(B1012,[2]taxonomy1!$B:$U,16,FALSE)</f>
        <v>0</v>
      </c>
    </row>
    <row r="1013" spans="1:23" x14ac:dyDescent="0.3">
      <c r="A1013" t="s">
        <v>1890</v>
      </c>
      <c r="B1013" t="s">
        <v>1891</v>
      </c>
      <c r="C1013">
        <v>401</v>
      </c>
      <c r="D1013" t="s">
        <v>10</v>
      </c>
      <c r="E1013">
        <v>117</v>
      </c>
      <c r="F1013">
        <v>395</v>
      </c>
      <c r="G1013">
        <v>2735</v>
      </c>
      <c r="H1013" t="s">
        <v>11</v>
      </c>
      <c r="I1013" t="s">
        <v>10</v>
      </c>
      <c r="J1013">
        <f t="shared" si="15"/>
        <v>278</v>
      </c>
      <c r="K1013" t="str">
        <f>VLOOKUP(B1013,[2]taxonomy1!$B:$U,2,FALSE)</f>
        <v xml:space="preserve"> Trichinella nativa.</v>
      </c>
      <c r="L1013" t="str">
        <f>VLOOKUP(B1013,[2]taxonomy1!$B:$U,4,FALSE)</f>
        <v xml:space="preserve"> NCBI_TaxID=6335 {ECO:0000313|EMBL:KRZ51664.1, ECO:0000313|Proteomes:UP000054721};</v>
      </c>
      <c r="M1013" t="str">
        <f>VLOOKUP(B1013,[2]taxonomy1!$B:$U,6,FALSE)</f>
        <v>Eukaryota</v>
      </c>
      <c r="N1013" t="str">
        <f>VLOOKUP(B1013,[2]taxonomy1!$B:$U,7,FALSE)</f>
        <v xml:space="preserve"> Metazoa</v>
      </c>
      <c r="O1013" t="str">
        <f>VLOOKUP(B1013,[2]taxonomy1!$B:$U,8,FALSE)</f>
        <v xml:space="preserve"> Ecdysozoa</v>
      </c>
      <c r="P1013" t="str">
        <f>VLOOKUP(B1013,[2]taxonomy1!$B:$U,9,FALSE)</f>
        <v xml:space="preserve"> Nematoda</v>
      </c>
      <c r="Q1013" t="str">
        <f>VLOOKUP(B1013,[2]taxonomy1!$B:$U,10,FALSE)</f>
        <v xml:space="preserve"> Enoplea</v>
      </c>
      <c r="R1013" t="str">
        <f>VLOOKUP(B1013,[2]taxonomy1!$B:$U,11,FALSE)</f>
        <v xml:space="preserve"> Dorylaimia</v>
      </c>
      <c r="S1013" t="str">
        <f>VLOOKUP(B1013,[2]taxonomy1!$B:$U,12,FALSE)</f>
        <v>Trichinellida</v>
      </c>
      <c r="T1013" t="str">
        <f>VLOOKUP(B1013,[2]taxonomy1!$B:$U,13,FALSE)</f>
        <v xml:space="preserve"> Trichinellidae</v>
      </c>
      <c r="U1013" t="str">
        <f>VLOOKUP(B1013,[2]taxonomy1!$B:$U,14,FALSE)</f>
        <v xml:space="preserve"> Trichinella.</v>
      </c>
      <c r="V1013">
        <f>VLOOKUP(B1013,[2]taxonomy1!$B:$U,15,FALSE)</f>
        <v>0</v>
      </c>
      <c r="W1013">
        <f>VLOOKUP(B1013,[2]taxonomy1!$B:$U,16,FALSE)</f>
        <v>0</v>
      </c>
    </row>
    <row r="1014" spans="1:23" x14ac:dyDescent="0.3">
      <c r="A1014" t="s">
        <v>1892</v>
      </c>
      <c r="B1014" t="s">
        <v>1893</v>
      </c>
      <c r="C1014">
        <v>298</v>
      </c>
      <c r="D1014" t="s">
        <v>10</v>
      </c>
      <c r="E1014">
        <v>2</v>
      </c>
      <c r="F1014">
        <v>283</v>
      </c>
      <c r="G1014">
        <v>2735</v>
      </c>
      <c r="H1014" t="s">
        <v>11</v>
      </c>
      <c r="I1014" t="s">
        <v>10</v>
      </c>
      <c r="J1014">
        <f t="shared" si="15"/>
        <v>281</v>
      </c>
      <c r="K1014" t="str">
        <f>VLOOKUP(B1014,[2]taxonomy1!$B:$U,2,FALSE)</f>
        <v xml:space="preserve"> Trichinella nativa.</v>
      </c>
      <c r="L1014" t="str">
        <f>VLOOKUP(B1014,[2]taxonomy1!$B:$U,4,FALSE)</f>
        <v xml:space="preserve"> NCBI_TaxID=6335 {ECO:0000313|EMBL:KRZ53082.1, ECO:0000313|Proteomes:UP000054721};</v>
      </c>
      <c r="M1014" t="str">
        <f>VLOOKUP(B1014,[2]taxonomy1!$B:$U,6,FALSE)</f>
        <v>Eukaryota</v>
      </c>
      <c r="N1014" t="str">
        <f>VLOOKUP(B1014,[2]taxonomy1!$B:$U,7,FALSE)</f>
        <v xml:space="preserve"> Metazoa</v>
      </c>
      <c r="O1014" t="str">
        <f>VLOOKUP(B1014,[2]taxonomy1!$B:$U,8,FALSE)</f>
        <v xml:space="preserve"> Ecdysozoa</v>
      </c>
      <c r="P1014" t="str">
        <f>VLOOKUP(B1014,[2]taxonomy1!$B:$U,9,FALSE)</f>
        <v xml:space="preserve"> Nematoda</v>
      </c>
      <c r="Q1014" t="str">
        <f>VLOOKUP(B1014,[2]taxonomy1!$B:$U,10,FALSE)</f>
        <v xml:space="preserve"> Enoplea</v>
      </c>
      <c r="R1014" t="str">
        <f>VLOOKUP(B1014,[2]taxonomy1!$B:$U,11,FALSE)</f>
        <v xml:space="preserve"> Dorylaimia</v>
      </c>
      <c r="S1014" t="str">
        <f>VLOOKUP(B1014,[2]taxonomy1!$B:$U,12,FALSE)</f>
        <v>Trichinellida</v>
      </c>
      <c r="T1014" t="str">
        <f>VLOOKUP(B1014,[2]taxonomy1!$B:$U,13,FALSE)</f>
        <v xml:space="preserve"> Trichinellidae</v>
      </c>
      <c r="U1014" t="str">
        <f>VLOOKUP(B1014,[2]taxonomy1!$B:$U,14,FALSE)</f>
        <v xml:space="preserve"> Trichinella.</v>
      </c>
      <c r="V1014">
        <f>VLOOKUP(B1014,[2]taxonomy1!$B:$U,15,FALSE)</f>
        <v>0</v>
      </c>
      <c r="W1014">
        <f>VLOOKUP(B1014,[2]taxonomy1!$B:$U,16,FALSE)</f>
        <v>0</v>
      </c>
    </row>
    <row r="1015" spans="1:23" x14ac:dyDescent="0.3">
      <c r="A1015" t="s">
        <v>1894</v>
      </c>
      <c r="B1015" t="s">
        <v>1895</v>
      </c>
      <c r="C1015">
        <v>290</v>
      </c>
      <c r="D1015" t="s">
        <v>10</v>
      </c>
      <c r="E1015">
        <v>2</v>
      </c>
      <c r="F1015">
        <v>275</v>
      </c>
      <c r="G1015">
        <v>2735</v>
      </c>
      <c r="H1015" t="s">
        <v>11</v>
      </c>
      <c r="I1015" t="s">
        <v>10</v>
      </c>
      <c r="J1015">
        <f t="shared" si="15"/>
        <v>273</v>
      </c>
      <c r="K1015" t="str">
        <f>VLOOKUP(B1015,[2]taxonomy1!$B:$U,2,FALSE)</f>
        <v xml:space="preserve"> Trichinella nativa.</v>
      </c>
      <c r="L1015" t="str">
        <f>VLOOKUP(B1015,[2]taxonomy1!$B:$U,4,FALSE)</f>
        <v xml:space="preserve"> NCBI_TaxID=6335 {ECO:0000313|EMBL:KRZ53081.1, ECO:0000313|Proteomes:UP000054721};</v>
      </c>
      <c r="M1015" t="str">
        <f>VLOOKUP(B1015,[2]taxonomy1!$B:$U,6,FALSE)</f>
        <v>Eukaryota</v>
      </c>
      <c r="N1015" t="str">
        <f>VLOOKUP(B1015,[2]taxonomy1!$B:$U,7,FALSE)</f>
        <v xml:space="preserve"> Metazoa</v>
      </c>
      <c r="O1015" t="str">
        <f>VLOOKUP(B1015,[2]taxonomy1!$B:$U,8,FALSE)</f>
        <v xml:space="preserve"> Ecdysozoa</v>
      </c>
      <c r="P1015" t="str">
        <f>VLOOKUP(B1015,[2]taxonomy1!$B:$U,9,FALSE)</f>
        <v xml:space="preserve"> Nematoda</v>
      </c>
      <c r="Q1015" t="str">
        <f>VLOOKUP(B1015,[2]taxonomy1!$B:$U,10,FALSE)</f>
        <v xml:space="preserve"> Enoplea</v>
      </c>
      <c r="R1015" t="str">
        <f>VLOOKUP(B1015,[2]taxonomy1!$B:$U,11,FALSE)</f>
        <v xml:space="preserve"> Dorylaimia</v>
      </c>
      <c r="S1015" t="str">
        <f>VLOOKUP(B1015,[2]taxonomy1!$B:$U,12,FALSE)</f>
        <v>Trichinellida</v>
      </c>
      <c r="T1015" t="str">
        <f>VLOOKUP(B1015,[2]taxonomy1!$B:$U,13,FALSE)</f>
        <v xml:space="preserve"> Trichinellidae</v>
      </c>
      <c r="U1015" t="str">
        <f>VLOOKUP(B1015,[2]taxonomy1!$B:$U,14,FALSE)</f>
        <v xml:space="preserve"> Trichinella.</v>
      </c>
      <c r="V1015">
        <f>VLOOKUP(B1015,[2]taxonomy1!$B:$U,15,FALSE)</f>
        <v>0</v>
      </c>
      <c r="W1015">
        <f>VLOOKUP(B1015,[2]taxonomy1!$B:$U,16,FALSE)</f>
        <v>0</v>
      </c>
    </row>
    <row r="1016" spans="1:23" x14ac:dyDescent="0.3">
      <c r="A1016" t="s">
        <v>1896</v>
      </c>
      <c r="B1016" t="s">
        <v>1897</v>
      </c>
      <c r="C1016">
        <v>290</v>
      </c>
      <c r="D1016" t="s">
        <v>10</v>
      </c>
      <c r="E1016">
        <v>3</v>
      </c>
      <c r="F1016">
        <v>275</v>
      </c>
      <c r="G1016">
        <v>2735</v>
      </c>
      <c r="H1016" t="s">
        <v>11</v>
      </c>
      <c r="I1016" t="s">
        <v>10</v>
      </c>
      <c r="J1016">
        <f t="shared" si="15"/>
        <v>272</v>
      </c>
      <c r="K1016" t="str">
        <f>VLOOKUP(B1016,[2]taxonomy1!$B:$U,2,FALSE)</f>
        <v xml:space="preserve"> Trichinella papuae.</v>
      </c>
      <c r="L1016" t="str">
        <f>VLOOKUP(B1016,[2]taxonomy1!$B:$U,4,FALSE)</f>
        <v xml:space="preserve"> NCBI_TaxID=268474 {ECO:0000313|EMBL:KRZ68044.1, ECO:0000313|Proteomes:UP000054843};</v>
      </c>
      <c r="M1016" t="str">
        <f>VLOOKUP(B1016,[2]taxonomy1!$B:$U,6,FALSE)</f>
        <v>Eukaryota</v>
      </c>
      <c r="N1016" t="str">
        <f>VLOOKUP(B1016,[2]taxonomy1!$B:$U,7,FALSE)</f>
        <v xml:space="preserve"> Metazoa</v>
      </c>
      <c r="O1016" t="str">
        <f>VLOOKUP(B1016,[2]taxonomy1!$B:$U,8,FALSE)</f>
        <v xml:space="preserve"> Ecdysozoa</v>
      </c>
      <c r="P1016" t="str">
        <f>VLOOKUP(B1016,[2]taxonomy1!$B:$U,9,FALSE)</f>
        <v xml:space="preserve"> Nematoda</v>
      </c>
      <c r="Q1016" t="str">
        <f>VLOOKUP(B1016,[2]taxonomy1!$B:$U,10,FALSE)</f>
        <v xml:space="preserve"> Enoplea</v>
      </c>
      <c r="R1016" t="str">
        <f>VLOOKUP(B1016,[2]taxonomy1!$B:$U,11,FALSE)</f>
        <v xml:space="preserve"> Dorylaimia</v>
      </c>
      <c r="S1016" t="str">
        <f>VLOOKUP(B1016,[2]taxonomy1!$B:$U,12,FALSE)</f>
        <v>Trichinellida</v>
      </c>
      <c r="T1016" t="str">
        <f>VLOOKUP(B1016,[2]taxonomy1!$B:$U,13,FALSE)</f>
        <v xml:space="preserve"> Trichinellidae</v>
      </c>
      <c r="U1016" t="str">
        <f>VLOOKUP(B1016,[2]taxonomy1!$B:$U,14,FALSE)</f>
        <v xml:space="preserve"> Trichinella.</v>
      </c>
      <c r="V1016">
        <f>VLOOKUP(B1016,[2]taxonomy1!$B:$U,15,FALSE)</f>
        <v>0</v>
      </c>
      <c r="W1016">
        <f>VLOOKUP(B1016,[2]taxonomy1!$B:$U,16,FALSE)</f>
        <v>0</v>
      </c>
    </row>
    <row r="1017" spans="1:23" x14ac:dyDescent="0.3">
      <c r="A1017" t="s">
        <v>1898</v>
      </c>
      <c r="B1017" t="s">
        <v>1899</v>
      </c>
      <c r="C1017">
        <v>310</v>
      </c>
      <c r="D1017" t="s">
        <v>10</v>
      </c>
      <c r="E1017">
        <v>26</v>
      </c>
      <c r="F1017">
        <v>304</v>
      </c>
      <c r="G1017">
        <v>2735</v>
      </c>
      <c r="H1017" t="s">
        <v>11</v>
      </c>
      <c r="I1017" t="s">
        <v>10</v>
      </c>
      <c r="J1017">
        <f t="shared" si="15"/>
        <v>278</v>
      </c>
      <c r="K1017" t="str">
        <f>VLOOKUP(B1017,[2]taxonomy1!$B:$U,2,FALSE)</f>
        <v xml:space="preserve"> Trichinella papuae.</v>
      </c>
      <c r="L1017" t="str">
        <f>VLOOKUP(B1017,[2]taxonomy1!$B:$U,4,FALSE)</f>
        <v xml:space="preserve"> NCBI_TaxID=268474 {ECO:0000313|EMBL:KRZ71941.1, ECO:0000313|Proteomes:UP000054843};</v>
      </c>
      <c r="M1017" t="str">
        <f>VLOOKUP(B1017,[2]taxonomy1!$B:$U,6,FALSE)</f>
        <v>Eukaryota</v>
      </c>
      <c r="N1017" t="str">
        <f>VLOOKUP(B1017,[2]taxonomy1!$B:$U,7,FALSE)</f>
        <v xml:space="preserve"> Metazoa</v>
      </c>
      <c r="O1017" t="str">
        <f>VLOOKUP(B1017,[2]taxonomy1!$B:$U,8,FALSE)</f>
        <v xml:space="preserve"> Ecdysozoa</v>
      </c>
      <c r="P1017" t="str">
        <f>VLOOKUP(B1017,[2]taxonomy1!$B:$U,9,FALSE)</f>
        <v xml:space="preserve"> Nematoda</v>
      </c>
      <c r="Q1017" t="str">
        <f>VLOOKUP(B1017,[2]taxonomy1!$B:$U,10,FALSE)</f>
        <v xml:space="preserve"> Enoplea</v>
      </c>
      <c r="R1017" t="str">
        <f>VLOOKUP(B1017,[2]taxonomy1!$B:$U,11,FALSE)</f>
        <v xml:space="preserve"> Dorylaimia</v>
      </c>
      <c r="S1017" t="str">
        <f>VLOOKUP(B1017,[2]taxonomy1!$B:$U,12,FALSE)</f>
        <v>Trichinellida</v>
      </c>
      <c r="T1017" t="str">
        <f>VLOOKUP(B1017,[2]taxonomy1!$B:$U,13,FALSE)</f>
        <v xml:space="preserve"> Trichinellidae</v>
      </c>
      <c r="U1017" t="str">
        <f>VLOOKUP(B1017,[2]taxonomy1!$B:$U,14,FALSE)</f>
        <v xml:space="preserve"> Trichinella.</v>
      </c>
      <c r="V1017">
        <f>VLOOKUP(B1017,[2]taxonomy1!$B:$U,15,FALSE)</f>
        <v>0</v>
      </c>
      <c r="W1017">
        <f>VLOOKUP(B1017,[2]taxonomy1!$B:$U,16,FALSE)</f>
        <v>0</v>
      </c>
    </row>
    <row r="1018" spans="1:23" x14ac:dyDescent="0.3">
      <c r="A1018" t="s">
        <v>1900</v>
      </c>
      <c r="B1018" t="s">
        <v>1901</v>
      </c>
      <c r="C1018">
        <v>298</v>
      </c>
      <c r="D1018" t="s">
        <v>10</v>
      </c>
      <c r="E1018">
        <v>2</v>
      </c>
      <c r="F1018">
        <v>283</v>
      </c>
      <c r="G1018">
        <v>2735</v>
      </c>
      <c r="H1018" t="s">
        <v>11</v>
      </c>
      <c r="I1018" t="s">
        <v>10</v>
      </c>
      <c r="J1018">
        <f t="shared" si="15"/>
        <v>281</v>
      </c>
      <c r="K1018" t="str">
        <f>VLOOKUP(B1018,[2]taxonomy1!$B:$U,2,FALSE)</f>
        <v xml:space="preserve"> Trichinella sp. T8.</v>
      </c>
      <c r="L1018" t="str">
        <f>VLOOKUP(B1018,[2]taxonomy1!$B:$U,4,FALSE)</f>
        <v xml:space="preserve"> NCBI_TaxID=92180 {ECO:0000313|EMBL:KRZ91176.1, ECO:0000313|Proteomes:UP000054924};</v>
      </c>
      <c r="M1018" t="str">
        <f>VLOOKUP(B1018,[2]taxonomy1!$B:$U,6,FALSE)</f>
        <v>Eukaryota</v>
      </c>
      <c r="N1018" t="str">
        <f>VLOOKUP(B1018,[2]taxonomy1!$B:$U,7,FALSE)</f>
        <v xml:space="preserve"> Metazoa</v>
      </c>
      <c r="O1018" t="str">
        <f>VLOOKUP(B1018,[2]taxonomy1!$B:$U,8,FALSE)</f>
        <v xml:space="preserve"> Ecdysozoa</v>
      </c>
      <c r="P1018" t="str">
        <f>VLOOKUP(B1018,[2]taxonomy1!$B:$U,9,FALSE)</f>
        <v xml:space="preserve"> Nematoda</v>
      </c>
      <c r="Q1018" t="str">
        <f>VLOOKUP(B1018,[2]taxonomy1!$B:$U,10,FALSE)</f>
        <v xml:space="preserve"> Enoplea</v>
      </c>
      <c r="R1018" t="str">
        <f>VLOOKUP(B1018,[2]taxonomy1!$B:$U,11,FALSE)</f>
        <v xml:space="preserve"> Dorylaimia</v>
      </c>
      <c r="S1018" t="str">
        <f>VLOOKUP(B1018,[2]taxonomy1!$B:$U,12,FALSE)</f>
        <v>Trichinellida</v>
      </c>
      <c r="T1018" t="str">
        <f>VLOOKUP(B1018,[2]taxonomy1!$B:$U,13,FALSE)</f>
        <v xml:space="preserve"> Trichinellidae</v>
      </c>
      <c r="U1018" t="str">
        <f>VLOOKUP(B1018,[2]taxonomy1!$B:$U,14,FALSE)</f>
        <v xml:space="preserve"> Trichinella.</v>
      </c>
      <c r="V1018">
        <f>VLOOKUP(B1018,[2]taxonomy1!$B:$U,15,FALSE)</f>
        <v>0</v>
      </c>
      <c r="W1018">
        <f>VLOOKUP(B1018,[2]taxonomy1!$B:$U,16,FALSE)</f>
        <v>0</v>
      </c>
    </row>
    <row r="1019" spans="1:23" x14ac:dyDescent="0.3">
      <c r="A1019" t="s">
        <v>1902</v>
      </c>
      <c r="B1019" t="s">
        <v>1903</v>
      </c>
      <c r="C1019">
        <v>290</v>
      </c>
      <c r="D1019" t="s">
        <v>10</v>
      </c>
      <c r="E1019">
        <v>2</v>
      </c>
      <c r="F1019">
        <v>275</v>
      </c>
      <c r="G1019">
        <v>2735</v>
      </c>
      <c r="H1019" t="s">
        <v>11</v>
      </c>
      <c r="I1019" t="s">
        <v>10</v>
      </c>
      <c r="J1019">
        <f t="shared" si="15"/>
        <v>273</v>
      </c>
      <c r="K1019" t="str">
        <f>VLOOKUP(B1019,[2]taxonomy1!$B:$U,2,FALSE)</f>
        <v xml:space="preserve"> Trichinella sp. T8.</v>
      </c>
      <c r="L1019" t="str">
        <f>VLOOKUP(B1019,[2]taxonomy1!$B:$U,4,FALSE)</f>
        <v xml:space="preserve"> NCBI_TaxID=92180 {ECO:0000313|EMBL:KRZ91175.1, ECO:0000313|Proteomes:UP000054924};</v>
      </c>
      <c r="M1019" t="str">
        <f>VLOOKUP(B1019,[2]taxonomy1!$B:$U,6,FALSE)</f>
        <v>Eukaryota</v>
      </c>
      <c r="N1019" t="str">
        <f>VLOOKUP(B1019,[2]taxonomy1!$B:$U,7,FALSE)</f>
        <v xml:space="preserve"> Metazoa</v>
      </c>
      <c r="O1019" t="str">
        <f>VLOOKUP(B1019,[2]taxonomy1!$B:$U,8,FALSE)</f>
        <v xml:space="preserve"> Ecdysozoa</v>
      </c>
      <c r="P1019" t="str">
        <f>VLOOKUP(B1019,[2]taxonomy1!$B:$U,9,FALSE)</f>
        <v xml:space="preserve"> Nematoda</v>
      </c>
      <c r="Q1019" t="str">
        <f>VLOOKUP(B1019,[2]taxonomy1!$B:$U,10,FALSE)</f>
        <v xml:space="preserve"> Enoplea</v>
      </c>
      <c r="R1019" t="str">
        <f>VLOOKUP(B1019,[2]taxonomy1!$B:$U,11,FALSE)</f>
        <v xml:space="preserve"> Dorylaimia</v>
      </c>
      <c r="S1019" t="str">
        <f>VLOOKUP(B1019,[2]taxonomy1!$B:$U,12,FALSE)</f>
        <v>Trichinellida</v>
      </c>
      <c r="T1019" t="str">
        <f>VLOOKUP(B1019,[2]taxonomy1!$B:$U,13,FALSE)</f>
        <v xml:space="preserve"> Trichinellidae</v>
      </c>
      <c r="U1019" t="str">
        <f>VLOOKUP(B1019,[2]taxonomy1!$B:$U,14,FALSE)</f>
        <v xml:space="preserve"> Trichinella.</v>
      </c>
      <c r="V1019">
        <f>VLOOKUP(B1019,[2]taxonomy1!$B:$U,15,FALSE)</f>
        <v>0</v>
      </c>
      <c r="W1019">
        <f>VLOOKUP(B1019,[2]taxonomy1!$B:$U,16,FALSE)</f>
        <v>0</v>
      </c>
    </row>
    <row r="1020" spans="1:23" x14ac:dyDescent="0.3">
      <c r="A1020" t="s">
        <v>1904</v>
      </c>
      <c r="B1020" t="s">
        <v>1905</v>
      </c>
      <c r="C1020">
        <v>385</v>
      </c>
      <c r="D1020" t="s">
        <v>10</v>
      </c>
      <c r="E1020">
        <v>101</v>
      </c>
      <c r="F1020">
        <v>379</v>
      </c>
      <c r="G1020">
        <v>2735</v>
      </c>
      <c r="H1020" t="s">
        <v>11</v>
      </c>
      <c r="I1020" t="s">
        <v>10</v>
      </c>
      <c r="J1020">
        <f t="shared" si="15"/>
        <v>278</v>
      </c>
      <c r="K1020" t="str">
        <f>VLOOKUP(B1020,[2]taxonomy1!$B:$U,2,FALSE)</f>
        <v xml:space="preserve"> Trichinella sp. T8.</v>
      </c>
      <c r="L1020" t="str">
        <f>VLOOKUP(B1020,[2]taxonomy1!$B:$U,4,FALSE)</f>
        <v xml:space="preserve"> NCBI_TaxID=92180 {ECO:0000313|EMBL:KRZ96310.1, ECO:0000313|Proteomes:UP000054924};</v>
      </c>
      <c r="M1020" t="str">
        <f>VLOOKUP(B1020,[2]taxonomy1!$B:$U,6,FALSE)</f>
        <v>Eukaryota</v>
      </c>
      <c r="N1020" t="str">
        <f>VLOOKUP(B1020,[2]taxonomy1!$B:$U,7,FALSE)</f>
        <v xml:space="preserve"> Metazoa</v>
      </c>
      <c r="O1020" t="str">
        <f>VLOOKUP(B1020,[2]taxonomy1!$B:$U,8,FALSE)</f>
        <v xml:space="preserve"> Ecdysozoa</v>
      </c>
      <c r="P1020" t="str">
        <f>VLOOKUP(B1020,[2]taxonomy1!$B:$U,9,FALSE)</f>
        <v xml:space="preserve"> Nematoda</v>
      </c>
      <c r="Q1020" t="str">
        <f>VLOOKUP(B1020,[2]taxonomy1!$B:$U,10,FALSE)</f>
        <v xml:space="preserve"> Enoplea</v>
      </c>
      <c r="R1020" t="str">
        <f>VLOOKUP(B1020,[2]taxonomy1!$B:$U,11,FALSE)</f>
        <v xml:space="preserve"> Dorylaimia</v>
      </c>
      <c r="S1020" t="str">
        <f>VLOOKUP(B1020,[2]taxonomy1!$B:$U,12,FALSE)</f>
        <v>Trichinellida</v>
      </c>
      <c r="T1020" t="str">
        <f>VLOOKUP(B1020,[2]taxonomy1!$B:$U,13,FALSE)</f>
        <v xml:space="preserve"> Trichinellidae</v>
      </c>
      <c r="U1020" t="str">
        <f>VLOOKUP(B1020,[2]taxonomy1!$B:$U,14,FALSE)</f>
        <v xml:space="preserve"> Trichinella.</v>
      </c>
      <c r="V1020">
        <f>VLOOKUP(B1020,[2]taxonomy1!$B:$U,15,FALSE)</f>
        <v>0</v>
      </c>
      <c r="W1020">
        <f>VLOOKUP(B1020,[2]taxonomy1!$B:$U,16,FALSE)</f>
        <v>0</v>
      </c>
    </row>
    <row r="1021" spans="1:23" x14ac:dyDescent="0.3">
      <c r="A1021" t="s">
        <v>1906</v>
      </c>
      <c r="B1021" t="s">
        <v>1907</v>
      </c>
      <c r="C1021">
        <v>388</v>
      </c>
      <c r="D1021" t="s">
        <v>10</v>
      </c>
      <c r="E1021">
        <v>101</v>
      </c>
      <c r="F1021">
        <v>379</v>
      </c>
      <c r="G1021">
        <v>2735</v>
      </c>
      <c r="H1021" t="s">
        <v>11</v>
      </c>
      <c r="I1021" t="s">
        <v>10</v>
      </c>
      <c r="J1021">
        <f t="shared" si="15"/>
        <v>278</v>
      </c>
      <c r="K1021" t="str">
        <f>VLOOKUP(B1021,[2]taxonomy1!$B:$U,2,FALSE)</f>
        <v xml:space="preserve"> Trichinella sp. T8.</v>
      </c>
      <c r="L1021" t="str">
        <f>VLOOKUP(B1021,[2]taxonomy1!$B:$U,4,FALSE)</f>
        <v xml:space="preserve"> NCBI_TaxID=92180 {ECO:0000313|EMBL:KRZ96309.1, ECO:0000313|Proteomes:UP000054924};</v>
      </c>
      <c r="M1021" t="str">
        <f>VLOOKUP(B1021,[2]taxonomy1!$B:$U,6,FALSE)</f>
        <v>Eukaryota</v>
      </c>
      <c r="N1021" t="str">
        <f>VLOOKUP(B1021,[2]taxonomy1!$B:$U,7,FALSE)</f>
        <v xml:space="preserve"> Metazoa</v>
      </c>
      <c r="O1021" t="str">
        <f>VLOOKUP(B1021,[2]taxonomy1!$B:$U,8,FALSE)</f>
        <v xml:space="preserve"> Ecdysozoa</v>
      </c>
      <c r="P1021" t="str">
        <f>VLOOKUP(B1021,[2]taxonomy1!$B:$U,9,FALSE)</f>
        <v xml:space="preserve"> Nematoda</v>
      </c>
      <c r="Q1021" t="str">
        <f>VLOOKUP(B1021,[2]taxonomy1!$B:$U,10,FALSE)</f>
        <v xml:space="preserve"> Enoplea</v>
      </c>
      <c r="R1021" t="str">
        <f>VLOOKUP(B1021,[2]taxonomy1!$B:$U,11,FALSE)</f>
        <v xml:space="preserve"> Dorylaimia</v>
      </c>
      <c r="S1021" t="str">
        <f>VLOOKUP(B1021,[2]taxonomy1!$B:$U,12,FALSE)</f>
        <v>Trichinellida</v>
      </c>
      <c r="T1021" t="str">
        <f>VLOOKUP(B1021,[2]taxonomy1!$B:$U,13,FALSE)</f>
        <v xml:space="preserve"> Trichinellidae</v>
      </c>
      <c r="U1021" t="str">
        <f>VLOOKUP(B1021,[2]taxonomy1!$B:$U,14,FALSE)</f>
        <v xml:space="preserve"> Trichinella.</v>
      </c>
      <c r="V1021">
        <f>VLOOKUP(B1021,[2]taxonomy1!$B:$U,15,FALSE)</f>
        <v>0</v>
      </c>
      <c r="W1021">
        <f>VLOOKUP(B1021,[2]taxonomy1!$B:$U,16,FALSE)</f>
        <v>0</v>
      </c>
    </row>
    <row r="1022" spans="1:23" x14ac:dyDescent="0.3">
      <c r="A1022" t="s">
        <v>1908</v>
      </c>
      <c r="B1022" t="s">
        <v>1909</v>
      </c>
      <c r="C1022">
        <v>293</v>
      </c>
      <c r="D1022" t="s">
        <v>10</v>
      </c>
      <c r="E1022">
        <v>7</v>
      </c>
      <c r="F1022">
        <v>286</v>
      </c>
      <c r="G1022">
        <v>2735</v>
      </c>
      <c r="H1022" t="s">
        <v>11</v>
      </c>
      <c r="I1022" t="s">
        <v>10</v>
      </c>
      <c r="J1022">
        <f t="shared" si="15"/>
        <v>279</v>
      </c>
      <c r="K1022" t="str">
        <f>VLOOKUP(B1022,[2]taxonomy1!$B:$U,2,FALSE)</f>
        <v xml:space="preserve"> Moniliophthora roreri.</v>
      </c>
      <c r="L1022" t="str">
        <f>VLOOKUP(B1022,[2]taxonomy1!$B:$U,4,FALSE)</f>
        <v xml:space="preserve"> NCBI_TaxID=221103 {ECO:0000313|EMBL:KTB30360.1, ECO:0000313|Proteomes:UP000054988};</v>
      </c>
      <c r="M1022" t="str">
        <f>VLOOKUP(B1022,[2]taxonomy1!$B:$U,6,FALSE)</f>
        <v>Eukaryota</v>
      </c>
      <c r="N1022" t="str">
        <f>VLOOKUP(B1022,[2]taxonomy1!$B:$U,7,FALSE)</f>
        <v xml:space="preserve"> Fungi</v>
      </c>
      <c r="O1022" t="str">
        <f>VLOOKUP(B1022,[2]taxonomy1!$B:$U,8,FALSE)</f>
        <v xml:space="preserve"> Dikarya</v>
      </c>
      <c r="P1022" t="str">
        <f>VLOOKUP(B1022,[2]taxonomy1!$B:$U,9,FALSE)</f>
        <v xml:space="preserve"> Basidiomycota</v>
      </c>
      <c r="Q1022" t="str">
        <f>VLOOKUP(B1022,[2]taxonomy1!$B:$U,10,FALSE)</f>
        <v xml:space="preserve"> Agaricomycotina</v>
      </c>
      <c r="R1022" t="str">
        <f>VLOOKUP(B1022,[2]taxonomy1!$B:$U,11,FALSE)</f>
        <v>Agaricomycetes</v>
      </c>
      <c r="S1022" t="str">
        <f>VLOOKUP(B1022,[2]taxonomy1!$B:$U,12,FALSE)</f>
        <v xml:space="preserve"> Agaricomycetidae</v>
      </c>
      <c r="T1022" t="str">
        <f>VLOOKUP(B1022,[2]taxonomy1!$B:$U,13,FALSE)</f>
        <v xml:space="preserve"> Agaricales</v>
      </c>
      <c r="U1022" t="str">
        <f>VLOOKUP(B1022,[2]taxonomy1!$B:$U,14,FALSE)</f>
        <v xml:space="preserve"> Marasmiaceae</v>
      </c>
      <c r="V1022" t="str">
        <f>VLOOKUP(B1022,[2]taxonomy1!$B:$U,15,FALSE)</f>
        <v>Moniliophthora.</v>
      </c>
      <c r="W1022">
        <f>VLOOKUP(B1022,[2]taxonomy1!$B:$U,16,FALSE)</f>
        <v>0</v>
      </c>
    </row>
    <row r="1023" spans="1:23" x14ac:dyDescent="0.3">
      <c r="A1023" t="s">
        <v>1910</v>
      </c>
      <c r="B1023" t="s">
        <v>1911</v>
      </c>
      <c r="C1023">
        <v>363</v>
      </c>
      <c r="D1023" t="s">
        <v>10</v>
      </c>
      <c r="E1023">
        <v>55</v>
      </c>
      <c r="F1023">
        <v>332</v>
      </c>
      <c r="G1023">
        <v>2735</v>
      </c>
      <c r="H1023" t="s">
        <v>11</v>
      </c>
      <c r="I1023" t="s">
        <v>10</v>
      </c>
      <c r="J1023">
        <f t="shared" si="15"/>
        <v>277</v>
      </c>
      <c r="K1023" t="str">
        <f>VLOOKUP(B1023,[2]taxonomy1!$B:$U,2,FALSE)</f>
        <v xml:space="preserve"> Moniliophthora roreri.</v>
      </c>
      <c r="L1023" t="str">
        <f>VLOOKUP(B1023,[2]taxonomy1!$B:$U,4,FALSE)</f>
        <v xml:space="preserve"> NCBI_TaxID=221103 {ECO:0000313|EMBL:KTB32865.1, ECO:0000313|Proteomes:UP000054988};</v>
      </c>
      <c r="M1023" t="str">
        <f>VLOOKUP(B1023,[2]taxonomy1!$B:$U,6,FALSE)</f>
        <v>Eukaryota</v>
      </c>
      <c r="N1023" t="str">
        <f>VLOOKUP(B1023,[2]taxonomy1!$B:$U,7,FALSE)</f>
        <v xml:space="preserve"> Fungi</v>
      </c>
      <c r="O1023" t="str">
        <f>VLOOKUP(B1023,[2]taxonomy1!$B:$U,8,FALSE)</f>
        <v xml:space="preserve"> Dikarya</v>
      </c>
      <c r="P1023" t="str">
        <f>VLOOKUP(B1023,[2]taxonomy1!$B:$U,9,FALSE)</f>
        <v xml:space="preserve"> Basidiomycota</v>
      </c>
      <c r="Q1023" t="str">
        <f>VLOOKUP(B1023,[2]taxonomy1!$B:$U,10,FALSE)</f>
        <v xml:space="preserve"> Agaricomycotina</v>
      </c>
      <c r="R1023" t="str">
        <f>VLOOKUP(B1023,[2]taxonomy1!$B:$U,11,FALSE)</f>
        <v>Agaricomycetes</v>
      </c>
      <c r="S1023" t="str">
        <f>VLOOKUP(B1023,[2]taxonomy1!$B:$U,12,FALSE)</f>
        <v xml:space="preserve"> Agaricomycetidae</v>
      </c>
      <c r="T1023" t="str">
        <f>VLOOKUP(B1023,[2]taxonomy1!$B:$U,13,FALSE)</f>
        <v xml:space="preserve"> Agaricales</v>
      </c>
      <c r="U1023" t="str">
        <f>VLOOKUP(B1023,[2]taxonomy1!$B:$U,14,FALSE)</f>
        <v xml:space="preserve"> Marasmiaceae</v>
      </c>
      <c r="V1023" t="str">
        <f>VLOOKUP(B1023,[2]taxonomy1!$B:$U,15,FALSE)</f>
        <v>Moniliophthora.</v>
      </c>
      <c r="W1023">
        <f>VLOOKUP(B1023,[2]taxonomy1!$B:$U,16,FALSE)</f>
        <v>0</v>
      </c>
    </row>
    <row r="1024" spans="1:23" x14ac:dyDescent="0.3">
      <c r="A1024" t="s">
        <v>1912</v>
      </c>
      <c r="B1024" t="s">
        <v>1913</v>
      </c>
      <c r="C1024">
        <v>285</v>
      </c>
      <c r="D1024" t="s">
        <v>10</v>
      </c>
      <c r="E1024">
        <v>3</v>
      </c>
      <c r="F1024">
        <v>278</v>
      </c>
      <c r="G1024">
        <v>2735</v>
      </c>
      <c r="H1024" t="s">
        <v>11</v>
      </c>
      <c r="I1024" t="s">
        <v>10</v>
      </c>
      <c r="J1024">
        <f t="shared" si="15"/>
        <v>275</v>
      </c>
      <c r="K1024" t="e">
        <f>VLOOKUP(B1024,[2]taxonomy1!$B:$U,2,FALSE)</f>
        <v>#N/A</v>
      </c>
      <c r="L1024" t="e">
        <f>VLOOKUP(B1024,[2]taxonomy1!$B:$U,4,FALSE)</f>
        <v>#N/A</v>
      </c>
      <c r="M1024" t="e">
        <f>VLOOKUP(B1024,[2]taxonomy1!$B:$U,6,FALSE)</f>
        <v>#N/A</v>
      </c>
      <c r="N1024" t="e">
        <f>VLOOKUP(B1024,[2]taxonomy1!$B:$U,7,FALSE)</f>
        <v>#N/A</v>
      </c>
      <c r="O1024" t="e">
        <f>VLOOKUP(B1024,[2]taxonomy1!$B:$U,8,FALSE)</f>
        <v>#N/A</v>
      </c>
      <c r="P1024" t="e">
        <f>VLOOKUP(B1024,[2]taxonomy1!$B:$U,9,FALSE)</f>
        <v>#N/A</v>
      </c>
      <c r="Q1024" t="e">
        <f>VLOOKUP(B1024,[2]taxonomy1!$B:$U,10,FALSE)</f>
        <v>#N/A</v>
      </c>
      <c r="R1024" t="e">
        <f>VLOOKUP(B1024,[2]taxonomy1!$B:$U,11,FALSE)</f>
        <v>#N/A</v>
      </c>
      <c r="S1024" t="e">
        <f>VLOOKUP(B1024,[2]taxonomy1!$B:$U,12,FALSE)</f>
        <v>#N/A</v>
      </c>
      <c r="T1024" t="e">
        <f>VLOOKUP(B1024,[2]taxonomy1!$B:$U,13,FALSE)</f>
        <v>#N/A</v>
      </c>
      <c r="U1024" t="e">
        <f>VLOOKUP(B1024,[2]taxonomy1!$B:$U,14,FALSE)</f>
        <v>#N/A</v>
      </c>
      <c r="V1024" t="e">
        <f>VLOOKUP(B1024,[2]taxonomy1!$B:$U,15,FALSE)</f>
        <v>#N/A</v>
      </c>
      <c r="W1024" t="e">
        <f>VLOOKUP(B1024,[2]taxonomy1!$B:$U,16,FALSE)</f>
        <v>#N/A</v>
      </c>
    </row>
    <row r="1025" spans="1:23" x14ac:dyDescent="0.3">
      <c r="A1025" t="s">
        <v>1914</v>
      </c>
      <c r="B1025" t="s">
        <v>1915</v>
      </c>
      <c r="C1025">
        <v>336</v>
      </c>
      <c r="D1025" t="s">
        <v>10</v>
      </c>
      <c r="E1025">
        <v>35</v>
      </c>
      <c r="F1025">
        <v>323</v>
      </c>
      <c r="G1025">
        <v>2735</v>
      </c>
      <c r="H1025" t="s">
        <v>11</v>
      </c>
      <c r="I1025" t="s">
        <v>10</v>
      </c>
      <c r="J1025">
        <f t="shared" si="15"/>
        <v>288</v>
      </c>
      <c r="K1025" t="e">
        <f>VLOOKUP(B1025,[2]taxonomy1!$B:$U,2,FALSE)</f>
        <v>#N/A</v>
      </c>
      <c r="L1025" t="e">
        <f>VLOOKUP(B1025,[2]taxonomy1!$B:$U,4,FALSE)</f>
        <v>#N/A</v>
      </c>
      <c r="M1025" t="e">
        <f>VLOOKUP(B1025,[2]taxonomy1!$B:$U,6,FALSE)</f>
        <v>#N/A</v>
      </c>
      <c r="N1025" t="e">
        <f>VLOOKUP(B1025,[2]taxonomy1!$B:$U,7,FALSE)</f>
        <v>#N/A</v>
      </c>
      <c r="O1025" t="e">
        <f>VLOOKUP(B1025,[2]taxonomy1!$B:$U,8,FALSE)</f>
        <v>#N/A</v>
      </c>
      <c r="P1025" t="e">
        <f>VLOOKUP(B1025,[2]taxonomy1!$B:$U,9,FALSE)</f>
        <v>#N/A</v>
      </c>
      <c r="Q1025" t="e">
        <f>VLOOKUP(B1025,[2]taxonomy1!$B:$U,10,FALSE)</f>
        <v>#N/A</v>
      </c>
      <c r="R1025" t="e">
        <f>VLOOKUP(B1025,[2]taxonomy1!$B:$U,11,FALSE)</f>
        <v>#N/A</v>
      </c>
      <c r="S1025" t="e">
        <f>VLOOKUP(B1025,[2]taxonomy1!$B:$U,12,FALSE)</f>
        <v>#N/A</v>
      </c>
      <c r="T1025" t="e">
        <f>VLOOKUP(B1025,[2]taxonomy1!$B:$U,13,FALSE)</f>
        <v>#N/A</v>
      </c>
      <c r="U1025" t="e">
        <f>VLOOKUP(B1025,[2]taxonomy1!$B:$U,14,FALSE)</f>
        <v>#N/A</v>
      </c>
      <c r="V1025" t="e">
        <f>VLOOKUP(B1025,[2]taxonomy1!$B:$U,15,FALSE)</f>
        <v>#N/A</v>
      </c>
      <c r="W1025" t="e">
        <f>VLOOKUP(B1025,[2]taxonomy1!$B:$U,16,FALSE)</f>
        <v>#N/A</v>
      </c>
    </row>
    <row r="1026" spans="1:23" x14ac:dyDescent="0.3">
      <c r="A1026" t="s">
        <v>1916</v>
      </c>
      <c r="B1026" t="s">
        <v>1917</v>
      </c>
      <c r="C1026">
        <v>338</v>
      </c>
      <c r="D1026" t="s">
        <v>10</v>
      </c>
      <c r="E1026">
        <v>35</v>
      </c>
      <c r="F1026">
        <v>324</v>
      </c>
      <c r="G1026">
        <v>2735</v>
      </c>
      <c r="H1026" t="s">
        <v>11</v>
      </c>
      <c r="I1026" t="s">
        <v>10</v>
      </c>
      <c r="J1026">
        <f t="shared" si="15"/>
        <v>289</v>
      </c>
      <c r="K1026" t="e">
        <f>VLOOKUP(B1026,[2]taxonomy1!$B:$U,2,FALSE)</f>
        <v>#N/A</v>
      </c>
      <c r="L1026" t="e">
        <f>VLOOKUP(B1026,[2]taxonomy1!$B:$U,4,FALSE)</f>
        <v>#N/A</v>
      </c>
      <c r="M1026" t="e">
        <f>VLOOKUP(B1026,[2]taxonomy1!$B:$U,6,FALSE)</f>
        <v>#N/A</v>
      </c>
      <c r="N1026" t="e">
        <f>VLOOKUP(B1026,[2]taxonomy1!$B:$U,7,FALSE)</f>
        <v>#N/A</v>
      </c>
      <c r="O1026" t="e">
        <f>VLOOKUP(B1026,[2]taxonomy1!$B:$U,8,FALSE)</f>
        <v>#N/A</v>
      </c>
      <c r="P1026" t="e">
        <f>VLOOKUP(B1026,[2]taxonomy1!$B:$U,9,FALSE)</f>
        <v>#N/A</v>
      </c>
      <c r="Q1026" t="e">
        <f>VLOOKUP(B1026,[2]taxonomy1!$B:$U,10,FALSE)</f>
        <v>#N/A</v>
      </c>
      <c r="R1026" t="e">
        <f>VLOOKUP(B1026,[2]taxonomy1!$B:$U,11,FALSE)</f>
        <v>#N/A</v>
      </c>
      <c r="S1026" t="e">
        <f>VLOOKUP(B1026,[2]taxonomy1!$B:$U,12,FALSE)</f>
        <v>#N/A</v>
      </c>
      <c r="T1026" t="e">
        <f>VLOOKUP(B1026,[2]taxonomy1!$B:$U,13,FALSE)</f>
        <v>#N/A</v>
      </c>
      <c r="U1026" t="e">
        <f>VLOOKUP(B1026,[2]taxonomy1!$B:$U,14,FALSE)</f>
        <v>#N/A</v>
      </c>
      <c r="V1026" t="e">
        <f>VLOOKUP(B1026,[2]taxonomy1!$B:$U,15,FALSE)</f>
        <v>#N/A</v>
      </c>
      <c r="W1026" t="e">
        <f>VLOOKUP(B1026,[2]taxonomy1!$B:$U,16,FALSE)</f>
        <v>#N/A</v>
      </c>
    </row>
    <row r="1027" spans="1:23" x14ac:dyDescent="0.3">
      <c r="A1027" t="s">
        <v>1918</v>
      </c>
      <c r="B1027" t="s">
        <v>1919</v>
      </c>
      <c r="C1027">
        <v>285</v>
      </c>
      <c r="D1027" t="s">
        <v>10</v>
      </c>
      <c r="E1027">
        <v>3</v>
      </c>
      <c r="F1027">
        <v>278</v>
      </c>
      <c r="G1027">
        <v>2735</v>
      </c>
      <c r="H1027" t="s">
        <v>11</v>
      </c>
      <c r="I1027" t="s">
        <v>10</v>
      </c>
      <c r="J1027">
        <f t="shared" ref="J1027:J1090" si="16">F1027-E1027</f>
        <v>275</v>
      </c>
      <c r="K1027" t="e">
        <f>VLOOKUP(B1027,[2]taxonomy1!$B:$U,2,FALSE)</f>
        <v>#N/A</v>
      </c>
      <c r="L1027" t="e">
        <f>VLOOKUP(B1027,[2]taxonomy1!$B:$U,4,FALSE)</f>
        <v>#N/A</v>
      </c>
      <c r="M1027" t="e">
        <f>VLOOKUP(B1027,[2]taxonomy1!$B:$U,6,FALSE)</f>
        <v>#N/A</v>
      </c>
      <c r="N1027" t="e">
        <f>VLOOKUP(B1027,[2]taxonomy1!$B:$U,7,FALSE)</f>
        <v>#N/A</v>
      </c>
      <c r="O1027" t="e">
        <f>VLOOKUP(B1027,[2]taxonomy1!$B:$U,8,FALSE)</f>
        <v>#N/A</v>
      </c>
      <c r="P1027" t="e">
        <f>VLOOKUP(B1027,[2]taxonomy1!$B:$U,9,FALSE)</f>
        <v>#N/A</v>
      </c>
      <c r="Q1027" t="e">
        <f>VLOOKUP(B1027,[2]taxonomy1!$B:$U,10,FALSE)</f>
        <v>#N/A</v>
      </c>
      <c r="R1027" t="e">
        <f>VLOOKUP(B1027,[2]taxonomy1!$B:$U,11,FALSE)</f>
        <v>#N/A</v>
      </c>
      <c r="S1027" t="e">
        <f>VLOOKUP(B1027,[2]taxonomy1!$B:$U,12,FALSE)</f>
        <v>#N/A</v>
      </c>
      <c r="T1027" t="e">
        <f>VLOOKUP(B1027,[2]taxonomy1!$B:$U,13,FALSE)</f>
        <v>#N/A</v>
      </c>
      <c r="U1027" t="e">
        <f>VLOOKUP(B1027,[2]taxonomy1!$B:$U,14,FALSE)</f>
        <v>#N/A</v>
      </c>
      <c r="V1027" t="e">
        <f>VLOOKUP(B1027,[2]taxonomy1!$B:$U,15,FALSE)</f>
        <v>#N/A</v>
      </c>
      <c r="W1027" t="e">
        <f>VLOOKUP(B1027,[2]taxonomy1!$B:$U,16,FALSE)</f>
        <v>#N/A</v>
      </c>
    </row>
    <row r="1028" spans="1:23" x14ac:dyDescent="0.3">
      <c r="A1028" t="s">
        <v>1920</v>
      </c>
      <c r="B1028" t="s">
        <v>1921</v>
      </c>
      <c r="C1028">
        <v>354</v>
      </c>
      <c r="D1028" t="s">
        <v>10</v>
      </c>
      <c r="E1028">
        <v>39</v>
      </c>
      <c r="F1028">
        <v>325</v>
      </c>
      <c r="G1028">
        <v>2735</v>
      </c>
      <c r="H1028" t="s">
        <v>11</v>
      </c>
      <c r="I1028" t="s">
        <v>10</v>
      </c>
      <c r="J1028">
        <f t="shared" si="16"/>
        <v>286</v>
      </c>
      <c r="K1028" t="e">
        <f>VLOOKUP(B1028,[2]taxonomy1!$B:$U,2,FALSE)</f>
        <v>#N/A</v>
      </c>
      <c r="L1028" t="e">
        <f>VLOOKUP(B1028,[2]taxonomy1!$B:$U,4,FALSE)</f>
        <v>#N/A</v>
      </c>
      <c r="M1028" t="e">
        <f>VLOOKUP(B1028,[2]taxonomy1!$B:$U,6,FALSE)</f>
        <v>#N/A</v>
      </c>
      <c r="N1028" t="e">
        <f>VLOOKUP(B1028,[2]taxonomy1!$B:$U,7,FALSE)</f>
        <v>#N/A</v>
      </c>
      <c r="O1028" t="e">
        <f>VLOOKUP(B1028,[2]taxonomy1!$B:$U,8,FALSE)</f>
        <v>#N/A</v>
      </c>
      <c r="P1028" t="e">
        <f>VLOOKUP(B1028,[2]taxonomy1!$B:$U,9,FALSE)</f>
        <v>#N/A</v>
      </c>
      <c r="Q1028" t="e">
        <f>VLOOKUP(B1028,[2]taxonomy1!$B:$U,10,FALSE)</f>
        <v>#N/A</v>
      </c>
      <c r="R1028" t="e">
        <f>VLOOKUP(B1028,[2]taxonomy1!$B:$U,11,FALSE)</f>
        <v>#N/A</v>
      </c>
      <c r="S1028" t="e">
        <f>VLOOKUP(B1028,[2]taxonomy1!$B:$U,12,FALSE)</f>
        <v>#N/A</v>
      </c>
      <c r="T1028" t="e">
        <f>VLOOKUP(B1028,[2]taxonomy1!$B:$U,13,FALSE)</f>
        <v>#N/A</v>
      </c>
      <c r="U1028" t="e">
        <f>VLOOKUP(B1028,[2]taxonomy1!$B:$U,14,FALSE)</f>
        <v>#N/A</v>
      </c>
      <c r="V1028" t="e">
        <f>VLOOKUP(B1028,[2]taxonomy1!$B:$U,15,FALSE)</f>
        <v>#N/A</v>
      </c>
      <c r="W1028" t="e">
        <f>VLOOKUP(B1028,[2]taxonomy1!$B:$U,16,FALSE)</f>
        <v>#N/A</v>
      </c>
    </row>
    <row r="1029" spans="1:23" x14ac:dyDescent="0.3">
      <c r="A1029" t="s">
        <v>1922</v>
      </c>
      <c r="B1029" t="s">
        <v>1923</v>
      </c>
      <c r="C1029">
        <v>296</v>
      </c>
      <c r="D1029" t="s">
        <v>10</v>
      </c>
      <c r="E1029">
        <v>3</v>
      </c>
      <c r="F1029">
        <v>289</v>
      </c>
      <c r="G1029">
        <v>2735</v>
      </c>
      <c r="H1029" t="s">
        <v>11</v>
      </c>
      <c r="I1029" t="s">
        <v>10</v>
      </c>
      <c r="J1029">
        <f t="shared" si="16"/>
        <v>286</v>
      </c>
      <c r="K1029" t="e">
        <f>VLOOKUP(B1029,[2]taxonomy1!$B:$U,2,FALSE)</f>
        <v>#N/A</v>
      </c>
      <c r="L1029" t="e">
        <f>VLOOKUP(B1029,[2]taxonomy1!$B:$U,4,FALSE)</f>
        <v>#N/A</v>
      </c>
      <c r="M1029" t="e">
        <f>VLOOKUP(B1029,[2]taxonomy1!$B:$U,6,FALSE)</f>
        <v>#N/A</v>
      </c>
      <c r="N1029" t="e">
        <f>VLOOKUP(B1029,[2]taxonomy1!$B:$U,7,FALSE)</f>
        <v>#N/A</v>
      </c>
      <c r="O1029" t="e">
        <f>VLOOKUP(B1029,[2]taxonomy1!$B:$U,8,FALSE)</f>
        <v>#N/A</v>
      </c>
      <c r="P1029" t="e">
        <f>VLOOKUP(B1029,[2]taxonomy1!$B:$U,9,FALSE)</f>
        <v>#N/A</v>
      </c>
      <c r="Q1029" t="e">
        <f>VLOOKUP(B1029,[2]taxonomy1!$B:$U,10,FALSE)</f>
        <v>#N/A</v>
      </c>
      <c r="R1029" t="e">
        <f>VLOOKUP(B1029,[2]taxonomy1!$B:$U,11,FALSE)</f>
        <v>#N/A</v>
      </c>
      <c r="S1029" t="e">
        <f>VLOOKUP(B1029,[2]taxonomy1!$B:$U,12,FALSE)</f>
        <v>#N/A</v>
      </c>
      <c r="T1029" t="e">
        <f>VLOOKUP(B1029,[2]taxonomy1!$B:$U,13,FALSE)</f>
        <v>#N/A</v>
      </c>
      <c r="U1029" t="e">
        <f>VLOOKUP(B1029,[2]taxonomy1!$B:$U,14,FALSE)</f>
        <v>#N/A</v>
      </c>
      <c r="V1029" t="e">
        <f>VLOOKUP(B1029,[2]taxonomy1!$B:$U,15,FALSE)</f>
        <v>#N/A</v>
      </c>
      <c r="W1029" t="e">
        <f>VLOOKUP(B1029,[2]taxonomy1!$B:$U,16,FALSE)</f>
        <v>#N/A</v>
      </c>
    </row>
    <row r="1030" spans="1:23" x14ac:dyDescent="0.3">
      <c r="A1030" t="s">
        <v>1924</v>
      </c>
      <c r="B1030" t="s">
        <v>1925</v>
      </c>
      <c r="C1030">
        <v>322</v>
      </c>
      <c r="D1030" t="s">
        <v>10</v>
      </c>
      <c r="E1030">
        <v>48</v>
      </c>
      <c r="F1030">
        <v>315</v>
      </c>
      <c r="G1030">
        <v>2735</v>
      </c>
      <c r="H1030" t="s">
        <v>11</v>
      </c>
      <c r="I1030" t="s">
        <v>10</v>
      </c>
      <c r="J1030">
        <f t="shared" si="16"/>
        <v>267</v>
      </c>
      <c r="K1030" t="str">
        <f>VLOOKUP(B1030,[2]taxonomy1!$B:$U,2,FALSE)</f>
        <v xml:space="preserve"> Phytophthora nicotianae (Buckeye rot agent).</v>
      </c>
      <c r="L1030" t="str">
        <f>VLOOKUP(B1030,[2]taxonomy1!$B:$U,4,FALSE)</f>
        <v xml:space="preserve"> NCBI_TaxID=4790 {ECO:0000313|EMBL:KUF66355.1, ECO:0000313|Proteomes:UP000052943};</v>
      </c>
      <c r="M1030" t="str">
        <f>VLOOKUP(B1030,[2]taxonomy1!$B:$U,6,FALSE)</f>
        <v>Eukaryota</v>
      </c>
      <c r="N1030" t="str">
        <f>VLOOKUP(B1030,[2]taxonomy1!$B:$U,7,FALSE)</f>
        <v xml:space="preserve"> Stramenopiles</v>
      </c>
      <c r="O1030" t="str">
        <f>VLOOKUP(B1030,[2]taxonomy1!$B:$U,8,FALSE)</f>
        <v xml:space="preserve"> Oomycetes</v>
      </c>
      <c r="P1030" t="str">
        <f>VLOOKUP(B1030,[2]taxonomy1!$B:$U,9,FALSE)</f>
        <v xml:space="preserve"> Peronosporales</v>
      </c>
      <c r="Q1030" t="str">
        <f>VLOOKUP(B1030,[2]taxonomy1!$B:$U,10,FALSE)</f>
        <v xml:space="preserve"> Phytophthora.</v>
      </c>
      <c r="R1030">
        <f>VLOOKUP(B1030,[2]taxonomy1!$B:$U,11,FALSE)</f>
        <v>0</v>
      </c>
      <c r="S1030">
        <f>VLOOKUP(B1030,[2]taxonomy1!$B:$U,12,FALSE)</f>
        <v>0</v>
      </c>
      <c r="T1030">
        <f>VLOOKUP(B1030,[2]taxonomy1!$B:$U,13,FALSE)</f>
        <v>0</v>
      </c>
      <c r="U1030">
        <f>VLOOKUP(B1030,[2]taxonomy1!$B:$U,14,FALSE)</f>
        <v>0</v>
      </c>
      <c r="V1030">
        <f>VLOOKUP(B1030,[2]taxonomy1!$B:$U,15,FALSE)</f>
        <v>0</v>
      </c>
      <c r="W1030">
        <f>VLOOKUP(B1030,[2]taxonomy1!$B:$U,16,FALSE)</f>
        <v>0</v>
      </c>
    </row>
    <row r="1031" spans="1:23" x14ac:dyDescent="0.3">
      <c r="A1031" t="s">
        <v>1926</v>
      </c>
      <c r="B1031" t="s">
        <v>1927</v>
      </c>
      <c r="C1031">
        <v>282</v>
      </c>
      <c r="D1031" t="s">
        <v>10</v>
      </c>
      <c r="E1031">
        <v>2</v>
      </c>
      <c r="F1031">
        <v>276</v>
      </c>
      <c r="G1031">
        <v>2735</v>
      </c>
      <c r="H1031" t="s">
        <v>11</v>
      </c>
      <c r="I1031" t="s">
        <v>10</v>
      </c>
      <c r="J1031">
        <f t="shared" si="16"/>
        <v>274</v>
      </c>
      <c r="K1031" t="str">
        <f>VLOOKUP(B1031,[2]taxonomy1!$B:$U,2,FALSE)</f>
        <v xml:space="preserve"> Phytophthora nicotianae (Buckeye rot agent).</v>
      </c>
      <c r="L1031" t="str">
        <f>VLOOKUP(B1031,[2]taxonomy1!$B:$U,4,FALSE)</f>
        <v xml:space="preserve"> NCBI_TaxID=4790 {ECO:0000313|EMBL:KUF79041.1, ECO:0000313|Proteomes:UP000052943};</v>
      </c>
      <c r="M1031" t="str">
        <f>VLOOKUP(B1031,[2]taxonomy1!$B:$U,6,FALSE)</f>
        <v>Eukaryota</v>
      </c>
      <c r="N1031" t="str">
        <f>VLOOKUP(B1031,[2]taxonomy1!$B:$U,7,FALSE)</f>
        <v xml:space="preserve"> Stramenopiles</v>
      </c>
      <c r="O1031" t="str">
        <f>VLOOKUP(B1031,[2]taxonomy1!$B:$U,8,FALSE)</f>
        <v xml:space="preserve"> Oomycetes</v>
      </c>
      <c r="P1031" t="str">
        <f>VLOOKUP(B1031,[2]taxonomy1!$B:$U,9,FALSE)</f>
        <v xml:space="preserve"> Peronosporales</v>
      </c>
      <c r="Q1031" t="str">
        <f>VLOOKUP(B1031,[2]taxonomy1!$B:$U,10,FALSE)</f>
        <v xml:space="preserve"> Phytophthora.</v>
      </c>
      <c r="R1031">
        <f>VLOOKUP(B1031,[2]taxonomy1!$B:$U,11,FALSE)</f>
        <v>0</v>
      </c>
      <c r="S1031">
        <f>VLOOKUP(B1031,[2]taxonomy1!$B:$U,12,FALSE)</f>
        <v>0</v>
      </c>
      <c r="T1031">
        <f>VLOOKUP(B1031,[2]taxonomy1!$B:$U,13,FALSE)</f>
        <v>0</v>
      </c>
      <c r="U1031">
        <f>VLOOKUP(B1031,[2]taxonomy1!$B:$U,14,FALSE)</f>
        <v>0</v>
      </c>
      <c r="V1031">
        <f>VLOOKUP(B1031,[2]taxonomy1!$B:$U,15,FALSE)</f>
        <v>0</v>
      </c>
      <c r="W1031">
        <f>VLOOKUP(B1031,[2]taxonomy1!$B:$U,16,FALSE)</f>
        <v>0</v>
      </c>
    </row>
    <row r="1032" spans="1:23" x14ac:dyDescent="0.3">
      <c r="A1032" t="s">
        <v>1928</v>
      </c>
      <c r="B1032" t="s">
        <v>1929</v>
      </c>
      <c r="C1032">
        <v>282</v>
      </c>
      <c r="D1032" t="s">
        <v>10</v>
      </c>
      <c r="E1032">
        <v>2</v>
      </c>
      <c r="F1032">
        <v>276</v>
      </c>
      <c r="G1032">
        <v>2735</v>
      </c>
      <c r="H1032" t="s">
        <v>11</v>
      </c>
      <c r="I1032" t="s">
        <v>10</v>
      </c>
      <c r="J1032">
        <f t="shared" si="16"/>
        <v>274</v>
      </c>
      <c r="K1032" t="str">
        <f>VLOOKUP(B1032,[2]taxonomy1!$B:$U,2,FALSE)</f>
        <v xml:space="preserve"> Phytophthora nicotianae (Buckeye rot agent).</v>
      </c>
      <c r="L1032" t="str">
        <f>VLOOKUP(B1032,[2]taxonomy1!$B:$U,4,FALSE)</f>
        <v xml:space="preserve"> NCBI_TaxID=4790 {ECO:0000313|EMBL:KUF96188.1, ECO:0000313|Proteomes:UP000052943};</v>
      </c>
      <c r="M1032" t="str">
        <f>VLOOKUP(B1032,[2]taxonomy1!$B:$U,6,FALSE)</f>
        <v>Eukaryota</v>
      </c>
      <c r="N1032" t="str">
        <f>VLOOKUP(B1032,[2]taxonomy1!$B:$U,7,FALSE)</f>
        <v xml:space="preserve"> Stramenopiles</v>
      </c>
      <c r="O1032" t="str">
        <f>VLOOKUP(B1032,[2]taxonomy1!$B:$U,8,FALSE)</f>
        <v xml:space="preserve"> Oomycetes</v>
      </c>
      <c r="P1032" t="str">
        <f>VLOOKUP(B1032,[2]taxonomy1!$B:$U,9,FALSE)</f>
        <v xml:space="preserve"> Peronosporales</v>
      </c>
      <c r="Q1032" t="str">
        <f>VLOOKUP(B1032,[2]taxonomy1!$B:$U,10,FALSE)</f>
        <v xml:space="preserve"> Phytophthora.</v>
      </c>
      <c r="R1032">
        <f>VLOOKUP(B1032,[2]taxonomy1!$B:$U,11,FALSE)</f>
        <v>0</v>
      </c>
      <c r="S1032">
        <f>VLOOKUP(B1032,[2]taxonomy1!$B:$U,12,FALSE)</f>
        <v>0</v>
      </c>
      <c r="T1032">
        <f>VLOOKUP(B1032,[2]taxonomy1!$B:$U,13,FALSE)</f>
        <v>0</v>
      </c>
      <c r="U1032">
        <f>VLOOKUP(B1032,[2]taxonomy1!$B:$U,14,FALSE)</f>
        <v>0</v>
      </c>
      <c r="V1032">
        <f>VLOOKUP(B1032,[2]taxonomy1!$B:$U,15,FALSE)</f>
        <v>0</v>
      </c>
      <c r="W1032">
        <f>VLOOKUP(B1032,[2]taxonomy1!$B:$U,16,FALSE)</f>
        <v>0</v>
      </c>
    </row>
    <row r="1033" spans="1:23" x14ac:dyDescent="0.3">
      <c r="A1033" t="s">
        <v>1930</v>
      </c>
      <c r="B1033" t="s">
        <v>1931</v>
      </c>
      <c r="C1033">
        <v>363</v>
      </c>
      <c r="D1033" t="s">
        <v>10</v>
      </c>
      <c r="E1033">
        <v>136</v>
      </c>
      <c r="F1033">
        <v>356</v>
      </c>
      <c r="G1033">
        <v>2735</v>
      </c>
      <c r="H1033" t="s">
        <v>11</v>
      </c>
      <c r="I1033" t="s">
        <v>10</v>
      </c>
      <c r="J1033">
        <f t="shared" si="16"/>
        <v>220</v>
      </c>
      <c r="K1033" t="str">
        <f>VLOOKUP(B1033,[2]taxonomy1!$B:$U,2,FALSE)</f>
        <v xml:space="preserve"> Aspergillus niger.</v>
      </c>
      <c r="L1033" t="str">
        <f>VLOOKUP(B1033,[2]taxonomy1!$B:$U,4,FALSE)</f>
        <v xml:space="preserve"> NCBI_TaxID=5061 {ECO:0000313|EMBL:GAQ37378.1, ECO:0000313|Proteomes:UP000068243};</v>
      </c>
      <c r="M1033" t="str">
        <f>VLOOKUP(B1033,[2]taxonomy1!$B:$U,6,FALSE)</f>
        <v>Eukaryota</v>
      </c>
      <c r="N1033" t="str">
        <f>VLOOKUP(B1033,[2]taxonomy1!$B:$U,7,FALSE)</f>
        <v xml:space="preserve"> Fungi</v>
      </c>
      <c r="O1033" t="str">
        <f>VLOOKUP(B1033,[2]taxonomy1!$B:$U,8,FALSE)</f>
        <v xml:space="preserve"> Dikarya</v>
      </c>
      <c r="P1033" t="str">
        <f>VLOOKUP(B1033,[2]taxonomy1!$B:$U,9,FALSE)</f>
        <v xml:space="preserve"> Ascomycota</v>
      </c>
      <c r="Q1033" t="str">
        <f>VLOOKUP(B1033,[2]taxonomy1!$B:$U,10,FALSE)</f>
        <v xml:space="preserve"> Pezizomycotina</v>
      </c>
      <c r="R1033" t="str">
        <f>VLOOKUP(B1033,[2]taxonomy1!$B:$U,11,FALSE)</f>
        <v xml:space="preserve"> Eurotiomycetes</v>
      </c>
      <c r="S1033" t="str">
        <f>VLOOKUP(B1033,[2]taxonomy1!$B:$U,12,FALSE)</f>
        <v>Eurotiomycetidae</v>
      </c>
      <c r="T1033" t="str">
        <f>VLOOKUP(B1033,[2]taxonomy1!$B:$U,13,FALSE)</f>
        <v xml:space="preserve"> Eurotiales</v>
      </c>
      <c r="U1033" t="str">
        <f>VLOOKUP(B1033,[2]taxonomy1!$B:$U,14,FALSE)</f>
        <v xml:space="preserve"> Aspergillaceae</v>
      </c>
      <c r="V1033" t="str">
        <f>VLOOKUP(B1033,[2]taxonomy1!$B:$U,15,FALSE)</f>
        <v xml:space="preserve"> Aspergillus.</v>
      </c>
      <c r="W1033">
        <f>VLOOKUP(B1033,[2]taxonomy1!$B:$U,16,FALSE)</f>
        <v>0</v>
      </c>
    </row>
    <row r="1034" spans="1:23" x14ac:dyDescent="0.3">
      <c r="A1034" t="s">
        <v>1932</v>
      </c>
      <c r="B1034" t="s">
        <v>1933</v>
      </c>
      <c r="C1034">
        <v>355</v>
      </c>
      <c r="D1034" t="s">
        <v>10</v>
      </c>
      <c r="E1034">
        <v>38</v>
      </c>
      <c r="F1034">
        <v>326</v>
      </c>
      <c r="G1034">
        <v>2735</v>
      </c>
      <c r="H1034" t="s">
        <v>11</v>
      </c>
      <c r="I1034" t="s">
        <v>10</v>
      </c>
      <c r="J1034">
        <f t="shared" si="16"/>
        <v>288</v>
      </c>
      <c r="K1034" t="str">
        <f>VLOOKUP(B1034,[2]taxonomy1!$B:$U,2,FALSE)</f>
        <v xml:space="preserve"> Penicillium freii.</v>
      </c>
      <c r="L1034" t="str">
        <f>VLOOKUP(B1034,[2]taxonomy1!$B:$U,4,FALSE)</f>
        <v xml:space="preserve"> NCBI_TaxID=48697 {ECO:0000313|EMBL:KUM56739.1, ECO:0000313|Proteomes:UP000055045};</v>
      </c>
      <c r="M1034" t="str">
        <f>VLOOKUP(B1034,[2]taxonomy1!$B:$U,6,FALSE)</f>
        <v>Eukaryota</v>
      </c>
      <c r="N1034" t="str">
        <f>VLOOKUP(B1034,[2]taxonomy1!$B:$U,7,FALSE)</f>
        <v xml:space="preserve"> Fungi</v>
      </c>
      <c r="O1034" t="str">
        <f>VLOOKUP(B1034,[2]taxonomy1!$B:$U,8,FALSE)</f>
        <v xml:space="preserve"> Dikarya</v>
      </c>
      <c r="P1034" t="str">
        <f>VLOOKUP(B1034,[2]taxonomy1!$B:$U,9,FALSE)</f>
        <v xml:space="preserve"> Ascomycota</v>
      </c>
      <c r="Q1034" t="str">
        <f>VLOOKUP(B1034,[2]taxonomy1!$B:$U,10,FALSE)</f>
        <v xml:space="preserve"> Pezizomycotina</v>
      </c>
      <c r="R1034" t="str">
        <f>VLOOKUP(B1034,[2]taxonomy1!$B:$U,11,FALSE)</f>
        <v xml:space="preserve"> Eurotiomycetes</v>
      </c>
      <c r="S1034" t="str">
        <f>VLOOKUP(B1034,[2]taxonomy1!$B:$U,12,FALSE)</f>
        <v>Eurotiomycetidae</v>
      </c>
      <c r="T1034" t="str">
        <f>VLOOKUP(B1034,[2]taxonomy1!$B:$U,13,FALSE)</f>
        <v xml:space="preserve"> Eurotiales</v>
      </c>
      <c r="U1034" t="str">
        <f>VLOOKUP(B1034,[2]taxonomy1!$B:$U,14,FALSE)</f>
        <v xml:space="preserve"> Aspergillaceae</v>
      </c>
      <c r="V1034" t="str">
        <f>VLOOKUP(B1034,[2]taxonomy1!$B:$U,15,FALSE)</f>
        <v xml:space="preserve"> Penicillium.</v>
      </c>
      <c r="W1034">
        <f>VLOOKUP(B1034,[2]taxonomy1!$B:$U,16,FALSE)</f>
        <v>0</v>
      </c>
    </row>
    <row r="1035" spans="1:23" x14ac:dyDescent="0.3">
      <c r="A1035" t="s">
        <v>1934</v>
      </c>
      <c r="B1035" t="s">
        <v>1935</v>
      </c>
      <c r="C1035">
        <v>284</v>
      </c>
      <c r="D1035" t="s">
        <v>10</v>
      </c>
      <c r="E1035">
        <v>3</v>
      </c>
      <c r="F1035">
        <v>277</v>
      </c>
      <c r="G1035">
        <v>2735</v>
      </c>
      <c r="H1035" t="s">
        <v>11</v>
      </c>
      <c r="I1035" t="s">
        <v>10</v>
      </c>
      <c r="J1035">
        <f t="shared" si="16"/>
        <v>274</v>
      </c>
      <c r="K1035" t="str">
        <f>VLOOKUP(B1035,[2]taxonomy1!$B:$U,2,FALSE)</f>
        <v xml:space="preserve"> Penicillium freii.</v>
      </c>
      <c r="L1035" t="str">
        <f>VLOOKUP(B1035,[2]taxonomy1!$B:$U,4,FALSE)</f>
        <v xml:space="preserve"> NCBI_TaxID=48697 {ECO:0000313|EMBL:KUM58813.1, ECO:0000313|Proteomes:UP000055045};</v>
      </c>
      <c r="M1035" t="str">
        <f>VLOOKUP(B1035,[2]taxonomy1!$B:$U,6,FALSE)</f>
        <v>Eukaryota</v>
      </c>
      <c r="N1035" t="str">
        <f>VLOOKUP(B1035,[2]taxonomy1!$B:$U,7,FALSE)</f>
        <v xml:space="preserve"> Fungi</v>
      </c>
      <c r="O1035" t="str">
        <f>VLOOKUP(B1035,[2]taxonomy1!$B:$U,8,FALSE)</f>
        <v xml:space="preserve"> Dikarya</v>
      </c>
      <c r="P1035" t="str">
        <f>VLOOKUP(B1035,[2]taxonomy1!$B:$U,9,FALSE)</f>
        <v xml:space="preserve"> Ascomycota</v>
      </c>
      <c r="Q1035" t="str">
        <f>VLOOKUP(B1035,[2]taxonomy1!$B:$U,10,FALSE)</f>
        <v xml:space="preserve"> Pezizomycotina</v>
      </c>
      <c r="R1035" t="str">
        <f>VLOOKUP(B1035,[2]taxonomy1!$B:$U,11,FALSE)</f>
        <v xml:space="preserve"> Eurotiomycetes</v>
      </c>
      <c r="S1035" t="str">
        <f>VLOOKUP(B1035,[2]taxonomy1!$B:$U,12,FALSE)</f>
        <v>Eurotiomycetidae</v>
      </c>
      <c r="T1035" t="str">
        <f>VLOOKUP(B1035,[2]taxonomy1!$B:$U,13,FALSE)</f>
        <v xml:space="preserve"> Eurotiales</v>
      </c>
      <c r="U1035" t="str">
        <f>VLOOKUP(B1035,[2]taxonomy1!$B:$U,14,FALSE)</f>
        <v xml:space="preserve"> Aspergillaceae</v>
      </c>
      <c r="V1035" t="str">
        <f>VLOOKUP(B1035,[2]taxonomy1!$B:$U,15,FALSE)</f>
        <v xml:space="preserve"> Penicillium.</v>
      </c>
      <c r="W1035">
        <f>VLOOKUP(B1035,[2]taxonomy1!$B:$U,16,FALSE)</f>
        <v>0</v>
      </c>
    </row>
    <row r="1036" spans="1:23" x14ac:dyDescent="0.3">
      <c r="A1036" t="s">
        <v>1936</v>
      </c>
      <c r="B1036" t="s">
        <v>1937</v>
      </c>
      <c r="C1036">
        <v>320</v>
      </c>
      <c r="D1036" t="s">
        <v>10</v>
      </c>
      <c r="E1036">
        <v>7</v>
      </c>
      <c r="F1036">
        <v>281</v>
      </c>
      <c r="G1036">
        <v>2735</v>
      </c>
      <c r="H1036" t="s">
        <v>11</v>
      </c>
      <c r="I1036" t="s">
        <v>10</v>
      </c>
      <c r="J1036">
        <f t="shared" si="16"/>
        <v>274</v>
      </c>
      <c r="K1036" t="str">
        <f>VLOOKUP(B1036,[2]taxonomy1!$B:$U,2,FALSE)</f>
        <v xml:space="preserve"> Rhodotorula sp. JG-1b.</v>
      </c>
      <c r="L1036" t="str">
        <f>VLOOKUP(B1036,[2]taxonomy1!$B:$U,4,FALSE)</f>
        <v xml:space="preserve"> NCBI_TaxID=1305733 {ECO:0000313|EMBL:KWU42927.1, ECO:0000313|Proteomes:UP000062823};</v>
      </c>
      <c r="M1036" t="str">
        <f>VLOOKUP(B1036,[2]taxonomy1!$B:$U,6,FALSE)</f>
        <v>Eukaryota</v>
      </c>
      <c r="N1036" t="str">
        <f>VLOOKUP(B1036,[2]taxonomy1!$B:$U,7,FALSE)</f>
        <v xml:space="preserve"> Fungi</v>
      </c>
      <c r="O1036" t="str">
        <f>VLOOKUP(B1036,[2]taxonomy1!$B:$U,8,FALSE)</f>
        <v xml:space="preserve"> Dikarya</v>
      </c>
      <c r="P1036" t="str">
        <f>VLOOKUP(B1036,[2]taxonomy1!$B:$U,9,FALSE)</f>
        <v xml:space="preserve"> Basidiomycota</v>
      </c>
      <c r="Q1036" t="str">
        <f>VLOOKUP(B1036,[2]taxonomy1!$B:$U,10,FALSE)</f>
        <v xml:space="preserve"> Pucciniomycotina</v>
      </c>
      <c r="R1036" t="str">
        <f>VLOOKUP(B1036,[2]taxonomy1!$B:$U,11,FALSE)</f>
        <v>Microbotryomycetes</v>
      </c>
      <c r="S1036" t="str">
        <f>VLOOKUP(B1036,[2]taxonomy1!$B:$U,12,FALSE)</f>
        <v xml:space="preserve"> Sporidiobolales</v>
      </c>
      <c r="T1036" t="str">
        <f>VLOOKUP(B1036,[2]taxonomy1!$B:$U,13,FALSE)</f>
        <v xml:space="preserve"> Sporidiobolaceae</v>
      </c>
      <c r="U1036" t="str">
        <f>VLOOKUP(B1036,[2]taxonomy1!$B:$U,14,FALSE)</f>
        <v xml:space="preserve"> Rhodotorula.</v>
      </c>
      <c r="V1036">
        <f>VLOOKUP(B1036,[2]taxonomy1!$B:$U,15,FALSE)</f>
        <v>0</v>
      </c>
      <c r="W1036">
        <f>VLOOKUP(B1036,[2]taxonomy1!$B:$U,16,FALSE)</f>
        <v>0</v>
      </c>
    </row>
    <row r="1037" spans="1:23" x14ac:dyDescent="0.3">
      <c r="A1037" t="s">
        <v>1938</v>
      </c>
      <c r="B1037" t="s">
        <v>1939</v>
      </c>
      <c r="C1037">
        <v>374</v>
      </c>
      <c r="D1037" t="s">
        <v>10</v>
      </c>
      <c r="E1037">
        <v>52</v>
      </c>
      <c r="F1037">
        <v>347</v>
      </c>
      <c r="G1037">
        <v>2735</v>
      </c>
      <c r="H1037" t="s">
        <v>11</v>
      </c>
      <c r="I1037" t="s">
        <v>10</v>
      </c>
      <c r="J1037">
        <f t="shared" si="16"/>
        <v>295</v>
      </c>
      <c r="K1037" t="str">
        <f>VLOOKUP(B1037,[2]taxonomy1!$B:$U,2,FALSE)</f>
        <v xml:space="preserve"> Rhodotorula sp. JG-1b.</v>
      </c>
      <c r="L1037" t="str">
        <f>VLOOKUP(B1037,[2]taxonomy1!$B:$U,4,FALSE)</f>
        <v xml:space="preserve"> NCBI_TaxID=1305733 {ECO:0000313|EMBL:KWU47219.1, ECO:0000313|Proteomes:UP000062823};</v>
      </c>
      <c r="M1037" t="str">
        <f>VLOOKUP(B1037,[2]taxonomy1!$B:$U,6,FALSE)</f>
        <v>Eukaryota</v>
      </c>
      <c r="N1037" t="str">
        <f>VLOOKUP(B1037,[2]taxonomy1!$B:$U,7,FALSE)</f>
        <v xml:space="preserve"> Fungi</v>
      </c>
      <c r="O1037" t="str">
        <f>VLOOKUP(B1037,[2]taxonomy1!$B:$U,8,FALSE)</f>
        <v xml:space="preserve"> Dikarya</v>
      </c>
      <c r="P1037" t="str">
        <f>VLOOKUP(B1037,[2]taxonomy1!$B:$U,9,FALSE)</f>
        <v xml:space="preserve"> Basidiomycota</v>
      </c>
      <c r="Q1037" t="str">
        <f>VLOOKUP(B1037,[2]taxonomy1!$B:$U,10,FALSE)</f>
        <v xml:space="preserve"> Pucciniomycotina</v>
      </c>
      <c r="R1037" t="str">
        <f>VLOOKUP(B1037,[2]taxonomy1!$B:$U,11,FALSE)</f>
        <v>Microbotryomycetes</v>
      </c>
      <c r="S1037" t="str">
        <f>VLOOKUP(B1037,[2]taxonomy1!$B:$U,12,FALSE)</f>
        <v xml:space="preserve"> Sporidiobolales</v>
      </c>
      <c r="T1037" t="str">
        <f>VLOOKUP(B1037,[2]taxonomy1!$B:$U,13,FALSE)</f>
        <v xml:space="preserve"> Sporidiobolaceae</v>
      </c>
      <c r="U1037" t="str">
        <f>VLOOKUP(B1037,[2]taxonomy1!$B:$U,14,FALSE)</f>
        <v xml:space="preserve"> Rhodotorula.</v>
      </c>
      <c r="V1037">
        <f>VLOOKUP(B1037,[2]taxonomy1!$B:$U,15,FALSE)</f>
        <v>0</v>
      </c>
      <c r="W1037">
        <f>VLOOKUP(B1037,[2]taxonomy1!$B:$U,16,FALSE)</f>
        <v>0</v>
      </c>
    </row>
    <row r="1038" spans="1:23" x14ac:dyDescent="0.3">
      <c r="A1038" t="s">
        <v>1940</v>
      </c>
      <c r="B1038" t="s">
        <v>1941</v>
      </c>
      <c r="C1038">
        <v>354</v>
      </c>
      <c r="D1038" t="s">
        <v>10</v>
      </c>
      <c r="E1038">
        <v>38</v>
      </c>
      <c r="F1038">
        <v>325</v>
      </c>
      <c r="G1038">
        <v>2735</v>
      </c>
      <c r="H1038" t="s">
        <v>11</v>
      </c>
      <c r="I1038" t="s">
        <v>10</v>
      </c>
      <c r="J1038">
        <f t="shared" si="16"/>
        <v>287</v>
      </c>
      <c r="K1038" t="str">
        <f>VLOOKUP(B1038,[2]taxonomy1!$B:$U,2,FALSE)</f>
        <v xml:space="preserve"> Aspergillus niger.</v>
      </c>
      <c r="L1038" t="str">
        <f>VLOOKUP(B1038,[2]taxonomy1!$B:$U,4,FALSE)</f>
        <v xml:space="preserve"> NCBI_TaxID=5061 {ECO:0000313|EMBL:GAQ41165.1, ECO:0000313|Proteomes:UP000068243};</v>
      </c>
      <c r="M1038" t="str">
        <f>VLOOKUP(B1038,[2]taxonomy1!$B:$U,6,FALSE)</f>
        <v>Eukaryota</v>
      </c>
      <c r="N1038" t="str">
        <f>VLOOKUP(B1038,[2]taxonomy1!$B:$U,7,FALSE)</f>
        <v xml:space="preserve"> Fungi</v>
      </c>
      <c r="O1038" t="str">
        <f>VLOOKUP(B1038,[2]taxonomy1!$B:$U,8,FALSE)</f>
        <v xml:space="preserve"> Dikarya</v>
      </c>
      <c r="P1038" t="str">
        <f>VLOOKUP(B1038,[2]taxonomy1!$B:$U,9,FALSE)</f>
        <v xml:space="preserve"> Ascomycota</v>
      </c>
      <c r="Q1038" t="str">
        <f>VLOOKUP(B1038,[2]taxonomy1!$B:$U,10,FALSE)</f>
        <v xml:space="preserve"> Pezizomycotina</v>
      </c>
      <c r="R1038" t="str">
        <f>VLOOKUP(B1038,[2]taxonomy1!$B:$U,11,FALSE)</f>
        <v xml:space="preserve"> Eurotiomycetes</v>
      </c>
      <c r="S1038" t="str">
        <f>VLOOKUP(B1038,[2]taxonomy1!$B:$U,12,FALSE)</f>
        <v>Eurotiomycetidae</v>
      </c>
      <c r="T1038" t="str">
        <f>VLOOKUP(B1038,[2]taxonomy1!$B:$U,13,FALSE)</f>
        <v xml:space="preserve"> Eurotiales</v>
      </c>
      <c r="U1038" t="str">
        <f>VLOOKUP(B1038,[2]taxonomy1!$B:$U,14,FALSE)</f>
        <v xml:space="preserve"> Aspergillaceae</v>
      </c>
      <c r="V1038" t="str">
        <f>VLOOKUP(B1038,[2]taxonomy1!$B:$U,15,FALSE)</f>
        <v xml:space="preserve"> Aspergillus.</v>
      </c>
      <c r="W1038">
        <f>VLOOKUP(B1038,[2]taxonomy1!$B:$U,16,FALSE)</f>
        <v>0</v>
      </c>
    </row>
    <row r="1039" spans="1:23" x14ac:dyDescent="0.3">
      <c r="A1039" t="s">
        <v>1942</v>
      </c>
      <c r="B1039" t="s">
        <v>1943</v>
      </c>
      <c r="C1039">
        <v>441</v>
      </c>
      <c r="D1039" t="s">
        <v>1944</v>
      </c>
      <c r="E1039">
        <v>26</v>
      </c>
      <c r="F1039">
        <v>204</v>
      </c>
      <c r="G1039">
        <v>7379</v>
      </c>
      <c r="H1039" t="s">
        <v>1945</v>
      </c>
      <c r="I1039" t="s">
        <v>1944</v>
      </c>
      <c r="J1039">
        <f t="shared" si="16"/>
        <v>178</v>
      </c>
      <c r="K1039" t="str">
        <f>VLOOKUP(B1039,[2]taxonomy1!$B:$U,2,FALSE)</f>
        <v xml:space="preserve"> Sarcoptes scabiei (Itch mite) (Acarus scabiei).</v>
      </c>
      <c r="L1039" t="str">
        <f>VLOOKUP(B1039,[2]taxonomy1!$B:$U,4,FALSE)</f>
        <v xml:space="preserve"> NCBI_TaxID=52283 {ECO:0000313|EMBL:KPM06879.1, ECO:0000313|Proteomes:UP000070412};</v>
      </c>
      <c r="M1039" t="str">
        <f>VLOOKUP(B1039,[2]taxonomy1!$B:$U,6,FALSE)</f>
        <v>Eukaryota</v>
      </c>
      <c r="N1039" t="str">
        <f>VLOOKUP(B1039,[2]taxonomy1!$B:$U,7,FALSE)</f>
        <v xml:space="preserve"> Metazoa</v>
      </c>
      <c r="O1039" t="str">
        <f>VLOOKUP(B1039,[2]taxonomy1!$B:$U,8,FALSE)</f>
        <v xml:space="preserve"> Ecdysozoa</v>
      </c>
      <c r="P1039" t="str">
        <f>VLOOKUP(B1039,[2]taxonomy1!$B:$U,9,FALSE)</f>
        <v xml:space="preserve"> Arthropoda</v>
      </c>
      <c r="Q1039" t="str">
        <f>VLOOKUP(B1039,[2]taxonomy1!$B:$U,10,FALSE)</f>
        <v xml:space="preserve"> Chelicerata</v>
      </c>
      <c r="R1039" t="str">
        <f>VLOOKUP(B1039,[2]taxonomy1!$B:$U,11,FALSE)</f>
        <v xml:space="preserve"> Arachnida</v>
      </c>
      <c r="S1039" t="str">
        <f>VLOOKUP(B1039,[2]taxonomy1!$B:$U,12,FALSE)</f>
        <v>Acari</v>
      </c>
      <c r="T1039" t="str">
        <f>VLOOKUP(B1039,[2]taxonomy1!$B:$U,13,FALSE)</f>
        <v xml:space="preserve"> Acariformes</v>
      </c>
      <c r="U1039" t="str">
        <f>VLOOKUP(B1039,[2]taxonomy1!$B:$U,14,FALSE)</f>
        <v xml:space="preserve"> Sarcoptiformes</v>
      </c>
      <c r="V1039" t="str">
        <f>VLOOKUP(B1039,[2]taxonomy1!$B:$U,15,FALSE)</f>
        <v xml:space="preserve"> Astigmata</v>
      </c>
      <c r="W1039" t="str">
        <f>VLOOKUP(B1039,[2]taxonomy1!$B:$U,16,FALSE)</f>
        <v xml:space="preserve"> Psoroptidia</v>
      </c>
    </row>
    <row r="1040" spans="1:23" x14ac:dyDescent="0.3">
      <c r="A1040" t="s">
        <v>1942</v>
      </c>
      <c r="B1040" t="s">
        <v>1943</v>
      </c>
      <c r="C1040">
        <v>441</v>
      </c>
      <c r="D1040" t="s">
        <v>10</v>
      </c>
      <c r="E1040">
        <v>181</v>
      </c>
      <c r="F1040">
        <v>434</v>
      </c>
      <c r="G1040">
        <v>2735</v>
      </c>
      <c r="H1040" t="s">
        <v>11</v>
      </c>
      <c r="I1040" t="s">
        <v>10</v>
      </c>
      <c r="J1040">
        <f t="shared" si="16"/>
        <v>253</v>
      </c>
      <c r="K1040" t="str">
        <f>VLOOKUP(B1040,[2]taxonomy1!$B:$U,2,FALSE)</f>
        <v xml:space="preserve"> Sarcoptes scabiei (Itch mite) (Acarus scabiei).</v>
      </c>
      <c r="L1040" t="str">
        <f>VLOOKUP(B1040,[2]taxonomy1!$B:$U,4,FALSE)</f>
        <v xml:space="preserve"> NCBI_TaxID=52283 {ECO:0000313|EMBL:KPM06879.1, ECO:0000313|Proteomes:UP000070412};</v>
      </c>
      <c r="M1040" t="str">
        <f>VLOOKUP(B1040,[2]taxonomy1!$B:$U,6,FALSE)</f>
        <v>Eukaryota</v>
      </c>
      <c r="N1040" t="str">
        <f>VLOOKUP(B1040,[2]taxonomy1!$B:$U,7,FALSE)</f>
        <v xml:space="preserve"> Metazoa</v>
      </c>
      <c r="O1040" t="str">
        <f>VLOOKUP(B1040,[2]taxonomy1!$B:$U,8,FALSE)</f>
        <v xml:space="preserve"> Ecdysozoa</v>
      </c>
      <c r="P1040" t="str">
        <f>VLOOKUP(B1040,[2]taxonomy1!$B:$U,9,FALSE)</f>
        <v xml:space="preserve"> Arthropoda</v>
      </c>
      <c r="Q1040" t="str">
        <f>VLOOKUP(B1040,[2]taxonomy1!$B:$U,10,FALSE)</f>
        <v xml:space="preserve"> Chelicerata</v>
      </c>
      <c r="R1040" t="str">
        <f>VLOOKUP(B1040,[2]taxonomy1!$B:$U,11,FALSE)</f>
        <v xml:space="preserve"> Arachnida</v>
      </c>
      <c r="S1040" t="str">
        <f>VLOOKUP(B1040,[2]taxonomy1!$B:$U,12,FALSE)</f>
        <v>Acari</v>
      </c>
      <c r="T1040" t="str">
        <f>VLOOKUP(B1040,[2]taxonomy1!$B:$U,13,FALSE)</f>
        <v xml:space="preserve"> Acariformes</v>
      </c>
      <c r="U1040" t="str">
        <f>VLOOKUP(B1040,[2]taxonomy1!$B:$U,14,FALSE)</f>
        <v xml:space="preserve"> Sarcoptiformes</v>
      </c>
      <c r="V1040" t="str">
        <f>VLOOKUP(B1040,[2]taxonomy1!$B:$U,15,FALSE)</f>
        <v xml:space="preserve"> Astigmata</v>
      </c>
      <c r="W1040" t="str">
        <f>VLOOKUP(B1040,[2]taxonomy1!$B:$U,16,FALSE)</f>
        <v xml:space="preserve"> Psoroptidia</v>
      </c>
    </row>
    <row r="1041" spans="1:23" x14ac:dyDescent="0.3">
      <c r="A1041" t="s">
        <v>1946</v>
      </c>
      <c r="B1041" t="s">
        <v>1947</v>
      </c>
      <c r="C1041">
        <v>332</v>
      </c>
      <c r="D1041" t="s">
        <v>10</v>
      </c>
      <c r="E1041">
        <v>50</v>
      </c>
      <c r="F1041">
        <v>326</v>
      </c>
      <c r="G1041">
        <v>2735</v>
      </c>
      <c r="H1041" t="s">
        <v>11</v>
      </c>
      <c r="I1041" t="s">
        <v>10</v>
      </c>
      <c r="J1041">
        <f t="shared" si="16"/>
        <v>276</v>
      </c>
      <c r="K1041" t="str">
        <f>VLOOKUP(B1041,[2]taxonomy1!$B:$U,2,FALSE)</f>
        <v xml:space="preserve"> Sarcoptes scabiei (Itch mite) (Acarus scabiei).</v>
      </c>
      <c r="L1041" t="str">
        <f>VLOOKUP(B1041,[2]taxonomy1!$B:$U,4,FALSE)</f>
        <v xml:space="preserve"> NCBI_TaxID=52283 {ECO:0000313|EMBL:KPM08622.1, ECO:0000313|Proteomes:UP000070412};</v>
      </c>
      <c r="M1041" t="str">
        <f>VLOOKUP(B1041,[2]taxonomy1!$B:$U,6,FALSE)</f>
        <v>Eukaryota</v>
      </c>
      <c r="N1041" t="str">
        <f>VLOOKUP(B1041,[2]taxonomy1!$B:$U,7,FALSE)</f>
        <v xml:space="preserve"> Metazoa</v>
      </c>
      <c r="O1041" t="str">
        <f>VLOOKUP(B1041,[2]taxonomy1!$B:$U,8,FALSE)</f>
        <v xml:space="preserve"> Ecdysozoa</v>
      </c>
      <c r="P1041" t="str">
        <f>VLOOKUP(B1041,[2]taxonomy1!$B:$U,9,FALSE)</f>
        <v xml:space="preserve"> Arthropoda</v>
      </c>
      <c r="Q1041" t="str">
        <f>VLOOKUP(B1041,[2]taxonomy1!$B:$U,10,FALSE)</f>
        <v xml:space="preserve"> Chelicerata</v>
      </c>
      <c r="R1041" t="str">
        <f>VLOOKUP(B1041,[2]taxonomy1!$B:$U,11,FALSE)</f>
        <v xml:space="preserve"> Arachnida</v>
      </c>
      <c r="S1041" t="str">
        <f>VLOOKUP(B1041,[2]taxonomy1!$B:$U,12,FALSE)</f>
        <v>Acari</v>
      </c>
      <c r="T1041" t="str">
        <f>VLOOKUP(B1041,[2]taxonomy1!$B:$U,13,FALSE)</f>
        <v xml:space="preserve"> Acariformes</v>
      </c>
      <c r="U1041" t="str">
        <f>VLOOKUP(B1041,[2]taxonomy1!$B:$U,14,FALSE)</f>
        <v xml:space="preserve"> Sarcoptiformes</v>
      </c>
      <c r="V1041" t="str">
        <f>VLOOKUP(B1041,[2]taxonomy1!$B:$U,15,FALSE)</f>
        <v xml:space="preserve"> Astigmata</v>
      </c>
      <c r="W1041" t="str">
        <f>VLOOKUP(B1041,[2]taxonomy1!$B:$U,16,FALSE)</f>
        <v xml:space="preserve"> Psoroptidia</v>
      </c>
    </row>
    <row r="1042" spans="1:23" x14ac:dyDescent="0.3">
      <c r="A1042" t="s">
        <v>1948</v>
      </c>
      <c r="B1042" t="s">
        <v>1949</v>
      </c>
      <c r="C1042">
        <v>355</v>
      </c>
      <c r="D1042" t="s">
        <v>10</v>
      </c>
      <c r="E1042">
        <v>38</v>
      </c>
      <c r="F1042">
        <v>326</v>
      </c>
      <c r="G1042">
        <v>2735</v>
      </c>
      <c r="H1042" t="s">
        <v>11</v>
      </c>
      <c r="I1042" t="s">
        <v>10</v>
      </c>
      <c r="J1042">
        <f t="shared" si="16"/>
        <v>288</v>
      </c>
      <c r="K1042" t="str">
        <f>VLOOKUP(B1042,[2]taxonomy1!$B:$U,2,FALSE)</f>
        <v xml:space="preserve"> Penicillium patulum (Penicillium griseofulvum).</v>
      </c>
      <c r="L1042" t="str">
        <f>VLOOKUP(B1042,[2]taxonomy1!$B:$U,4,FALSE)</f>
        <v xml:space="preserve"> NCBI_TaxID=5078 {ECO:0000313|EMBL:KXG51168.1, ECO:0000313|Proteomes:UP000070168};</v>
      </c>
      <c r="M1042" t="str">
        <f>VLOOKUP(B1042,[2]taxonomy1!$B:$U,6,FALSE)</f>
        <v>Eukaryota</v>
      </c>
      <c r="N1042" t="str">
        <f>VLOOKUP(B1042,[2]taxonomy1!$B:$U,7,FALSE)</f>
        <v xml:space="preserve"> Fungi</v>
      </c>
      <c r="O1042" t="str">
        <f>VLOOKUP(B1042,[2]taxonomy1!$B:$U,8,FALSE)</f>
        <v xml:space="preserve"> Dikarya</v>
      </c>
      <c r="P1042" t="str">
        <f>VLOOKUP(B1042,[2]taxonomy1!$B:$U,9,FALSE)</f>
        <v xml:space="preserve"> Ascomycota</v>
      </c>
      <c r="Q1042" t="str">
        <f>VLOOKUP(B1042,[2]taxonomy1!$B:$U,10,FALSE)</f>
        <v xml:space="preserve"> Pezizomycotina</v>
      </c>
      <c r="R1042" t="str">
        <f>VLOOKUP(B1042,[2]taxonomy1!$B:$U,11,FALSE)</f>
        <v xml:space="preserve"> Eurotiomycetes</v>
      </c>
      <c r="S1042" t="str">
        <f>VLOOKUP(B1042,[2]taxonomy1!$B:$U,12,FALSE)</f>
        <v>Eurotiomycetidae</v>
      </c>
      <c r="T1042" t="str">
        <f>VLOOKUP(B1042,[2]taxonomy1!$B:$U,13,FALSE)</f>
        <v xml:space="preserve"> Eurotiales</v>
      </c>
      <c r="U1042" t="str">
        <f>VLOOKUP(B1042,[2]taxonomy1!$B:$U,14,FALSE)</f>
        <v xml:space="preserve"> Aspergillaceae</v>
      </c>
      <c r="V1042" t="str">
        <f>VLOOKUP(B1042,[2]taxonomy1!$B:$U,15,FALSE)</f>
        <v xml:space="preserve"> Penicillium.</v>
      </c>
      <c r="W1042">
        <f>VLOOKUP(B1042,[2]taxonomy1!$B:$U,16,FALSE)</f>
        <v>0</v>
      </c>
    </row>
    <row r="1043" spans="1:23" x14ac:dyDescent="0.3">
      <c r="A1043" t="s">
        <v>1950</v>
      </c>
      <c r="B1043" t="s">
        <v>1951</v>
      </c>
      <c r="C1043">
        <v>339</v>
      </c>
      <c r="D1043" t="s">
        <v>10</v>
      </c>
      <c r="E1043">
        <v>3</v>
      </c>
      <c r="F1043">
        <v>76</v>
      </c>
      <c r="G1043">
        <v>2735</v>
      </c>
      <c r="H1043" t="s">
        <v>11</v>
      </c>
      <c r="I1043" t="s">
        <v>10</v>
      </c>
      <c r="J1043">
        <f t="shared" si="16"/>
        <v>73</v>
      </c>
      <c r="K1043" t="str">
        <f>VLOOKUP(B1043,[2]taxonomy1!$B:$U,2,FALSE)</f>
        <v xml:space="preserve"> Penicillium patulum (Penicillium griseofulvum).</v>
      </c>
      <c r="L1043" t="str">
        <f>VLOOKUP(B1043,[2]taxonomy1!$B:$U,4,FALSE)</f>
        <v xml:space="preserve"> NCBI_TaxID=5078 {ECO:0000313|EMBL:KXG52514.1, ECO:0000313|Proteomes:UP000070168};</v>
      </c>
      <c r="M1043" t="str">
        <f>VLOOKUP(B1043,[2]taxonomy1!$B:$U,6,FALSE)</f>
        <v>Eukaryota</v>
      </c>
      <c r="N1043" t="str">
        <f>VLOOKUP(B1043,[2]taxonomy1!$B:$U,7,FALSE)</f>
        <v xml:space="preserve"> Fungi</v>
      </c>
      <c r="O1043" t="str">
        <f>VLOOKUP(B1043,[2]taxonomy1!$B:$U,8,FALSE)</f>
        <v xml:space="preserve"> Dikarya</v>
      </c>
      <c r="P1043" t="str">
        <f>VLOOKUP(B1043,[2]taxonomy1!$B:$U,9,FALSE)</f>
        <v xml:space="preserve"> Ascomycota</v>
      </c>
      <c r="Q1043" t="str">
        <f>VLOOKUP(B1043,[2]taxonomy1!$B:$U,10,FALSE)</f>
        <v xml:space="preserve"> Pezizomycotina</v>
      </c>
      <c r="R1043" t="str">
        <f>VLOOKUP(B1043,[2]taxonomy1!$B:$U,11,FALSE)</f>
        <v xml:space="preserve"> Eurotiomycetes</v>
      </c>
      <c r="S1043" t="str">
        <f>VLOOKUP(B1043,[2]taxonomy1!$B:$U,12,FALSE)</f>
        <v>Eurotiomycetidae</v>
      </c>
      <c r="T1043" t="str">
        <f>VLOOKUP(B1043,[2]taxonomy1!$B:$U,13,FALSE)</f>
        <v xml:space="preserve"> Eurotiales</v>
      </c>
      <c r="U1043" t="str">
        <f>VLOOKUP(B1043,[2]taxonomy1!$B:$U,14,FALSE)</f>
        <v xml:space="preserve"> Aspergillaceae</v>
      </c>
      <c r="V1043" t="str">
        <f>VLOOKUP(B1043,[2]taxonomy1!$B:$U,15,FALSE)</f>
        <v xml:space="preserve"> Penicillium.</v>
      </c>
      <c r="W1043">
        <f>VLOOKUP(B1043,[2]taxonomy1!$B:$U,16,FALSE)</f>
        <v>0</v>
      </c>
    </row>
    <row r="1044" spans="1:23" x14ac:dyDescent="0.3">
      <c r="A1044" t="s">
        <v>1950</v>
      </c>
      <c r="B1044" t="s">
        <v>1951</v>
      </c>
      <c r="C1044">
        <v>339</v>
      </c>
      <c r="D1044" t="s">
        <v>10</v>
      </c>
      <c r="E1044">
        <v>106</v>
      </c>
      <c r="F1044">
        <v>332</v>
      </c>
      <c r="G1044">
        <v>2735</v>
      </c>
      <c r="H1044" t="s">
        <v>11</v>
      </c>
      <c r="I1044" t="s">
        <v>10</v>
      </c>
      <c r="J1044">
        <f t="shared" si="16"/>
        <v>226</v>
      </c>
      <c r="K1044" t="str">
        <f>VLOOKUP(B1044,[2]taxonomy1!$B:$U,2,FALSE)</f>
        <v xml:space="preserve"> Penicillium patulum (Penicillium griseofulvum).</v>
      </c>
      <c r="L1044" t="str">
        <f>VLOOKUP(B1044,[2]taxonomy1!$B:$U,4,FALSE)</f>
        <v xml:space="preserve"> NCBI_TaxID=5078 {ECO:0000313|EMBL:KXG52514.1, ECO:0000313|Proteomes:UP000070168};</v>
      </c>
      <c r="M1044" t="str">
        <f>VLOOKUP(B1044,[2]taxonomy1!$B:$U,6,FALSE)</f>
        <v>Eukaryota</v>
      </c>
      <c r="N1044" t="str">
        <f>VLOOKUP(B1044,[2]taxonomy1!$B:$U,7,FALSE)</f>
        <v xml:space="preserve"> Fungi</v>
      </c>
      <c r="O1044" t="str">
        <f>VLOOKUP(B1044,[2]taxonomy1!$B:$U,8,FALSE)</f>
        <v xml:space="preserve"> Dikarya</v>
      </c>
      <c r="P1044" t="str">
        <f>VLOOKUP(B1044,[2]taxonomy1!$B:$U,9,FALSE)</f>
        <v xml:space="preserve"> Ascomycota</v>
      </c>
      <c r="Q1044" t="str">
        <f>VLOOKUP(B1044,[2]taxonomy1!$B:$U,10,FALSE)</f>
        <v xml:space="preserve"> Pezizomycotina</v>
      </c>
      <c r="R1044" t="str">
        <f>VLOOKUP(B1044,[2]taxonomy1!$B:$U,11,FALSE)</f>
        <v xml:space="preserve"> Eurotiomycetes</v>
      </c>
      <c r="S1044" t="str">
        <f>VLOOKUP(B1044,[2]taxonomy1!$B:$U,12,FALSE)</f>
        <v>Eurotiomycetidae</v>
      </c>
      <c r="T1044" t="str">
        <f>VLOOKUP(B1044,[2]taxonomy1!$B:$U,13,FALSE)</f>
        <v xml:space="preserve"> Eurotiales</v>
      </c>
      <c r="U1044" t="str">
        <f>VLOOKUP(B1044,[2]taxonomy1!$B:$U,14,FALSE)</f>
        <v xml:space="preserve"> Aspergillaceae</v>
      </c>
      <c r="V1044" t="str">
        <f>VLOOKUP(B1044,[2]taxonomy1!$B:$U,15,FALSE)</f>
        <v xml:space="preserve"> Penicillium.</v>
      </c>
      <c r="W1044">
        <f>VLOOKUP(B1044,[2]taxonomy1!$B:$U,16,FALSE)</f>
        <v>0</v>
      </c>
    </row>
    <row r="1045" spans="1:23" x14ac:dyDescent="0.3">
      <c r="A1045" t="s">
        <v>1952</v>
      </c>
      <c r="B1045" t="s">
        <v>1953</v>
      </c>
      <c r="C1045">
        <v>353</v>
      </c>
      <c r="D1045" t="s">
        <v>10</v>
      </c>
      <c r="E1045">
        <v>39</v>
      </c>
      <c r="F1045">
        <v>324</v>
      </c>
      <c r="G1045">
        <v>2735</v>
      </c>
      <c r="H1045" t="s">
        <v>11</v>
      </c>
      <c r="I1045" t="s">
        <v>10</v>
      </c>
      <c r="J1045">
        <f t="shared" si="16"/>
        <v>285</v>
      </c>
      <c r="K1045" t="str">
        <f>VLOOKUP(B1045,[2]taxonomy1!$B:$U,2,FALSE)</f>
        <v xml:space="preserve"> Colletotrichum salicis.</v>
      </c>
      <c r="L1045" t="str">
        <f>VLOOKUP(B1045,[2]taxonomy1!$B:$U,4,FALSE)</f>
        <v xml:space="preserve"> NCBI_TaxID=1209931 {ECO:0000313|EMBL:KXH39009.1, ECO:0000313|Proteomes:UP000070121};</v>
      </c>
      <c r="M1045" t="str">
        <f>VLOOKUP(B1045,[2]taxonomy1!$B:$U,6,FALSE)</f>
        <v>Eukaryota</v>
      </c>
      <c r="N1045" t="str">
        <f>VLOOKUP(B1045,[2]taxonomy1!$B:$U,7,FALSE)</f>
        <v xml:space="preserve"> Fungi</v>
      </c>
      <c r="O1045" t="str">
        <f>VLOOKUP(B1045,[2]taxonomy1!$B:$U,8,FALSE)</f>
        <v xml:space="preserve"> Dikarya</v>
      </c>
      <c r="P1045" t="str">
        <f>VLOOKUP(B1045,[2]taxonomy1!$B:$U,9,FALSE)</f>
        <v xml:space="preserve"> Ascomycota</v>
      </c>
      <c r="Q1045" t="str">
        <f>VLOOKUP(B1045,[2]taxonomy1!$B:$U,10,FALSE)</f>
        <v xml:space="preserve"> Pezizomycotina</v>
      </c>
      <c r="R1045" t="str">
        <f>VLOOKUP(B1045,[2]taxonomy1!$B:$U,11,FALSE)</f>
        <v>Sordariomycetes</v>
      </c>
      <c r="S1045" t="str">
        <f>VLOOKUP(B1045,[2]taxonomy1!$B:$U,12,FALSE)</f>
        <v xml:space="preserve"> Hypocreomycetidae</v>
      </c>
      <c r="T1045" t="str">
        <f>VLOOKUP(B1045,[2]taxonomy1!$B:$U,13,FALSE)</f>
        <v xml:space="preserve"> Glomerellales</v>
      </c>
      <c r="U1045" t="str">
        <f>VLOOKUP(B1045,[2]taxonomy1!$B:$U,14,FALSE)</f>
        <v xml:space="preserve"> Glomerellaceae</v>
      </c>
      <c r="V1045" t="str">
        <f>VLOOKUP(B1045,[2]taxonomy1!$B:$U,15,FALSE)</f>
        <v>Colletotrichum.</v>
      </c>
      <c r="W1045">
        <f>VLOOKUP(B1045,[2]taxonomy1!$B:$U,16,FALSE)</f>
        <v>0</v>
      </c>
    </row>
    <row r="1046" spans="1:23" x14ac:dyDescent="0.3">
      <c r="A1046" t="s">
        <v>1954</v>
      </c>
      <c r="B1046" t="s">
        <v>1955</v>
      </c>
      <c r="C1046">
        <v>336</v>
      </c>
      <c r="D1046" t="s">
        <v>10</v>
      </c>
      <c r="E1046">
        <v>2</v>
      </c>
      <c r="F1046">
        <v>86</v>
      </c>
      <c r="G1046">
        <v>2735</v>
      </c>
      <c r="H1046" t="s">
        <v>11</v>
      </c>
      <c r="I1046" t="s">
        <v>10</v>
      </c>
      <c r="J1046">
        <f t="shared" si="16"/>
        <v>84</v>
      </c>
      <c r="K1046" t="str">
        <f>VLOOKUP(B1046,[2]taxonomy1!$B:$U,2,FALSE)</f>
        <v xml:space="preserve"> Colletotrichum nymphaeae SA-01.</v>
      </c>
      <c r="L1046" t="str">
        <f>VLOOKUP(B1046,[2]taxonomy1!$B:$U,4,FALSE)</f>
        <v xml:space="preserve"> NCBI_TaxID=1460502 {ECO:0000313|EMBL:KXH39024.1, ECO:0000313|Proteomes:UP000070054};</v>
      </c>
      <c r="M1046" t="str">
        <f>VLOOKUP(B1046,[2]taxonomy1!$B:$U,6,FALSE)</f>
        <v>Eukaryota</v>
      </c>
      <c r="N1046" t="str">
        <f>VLOOKUP(B1046,[2]taxonomy1!$B:$U,7,FALSE)</f>
        <v xml:space="preserve"> Fungi</v>
      </c>
      <c r="O1046" t="str">
        <f>VLOOKUP(B1046,[2]taxonomy1!$B:$U,8,FALSE)</f>
        <v xml:space="preserve"> Dikarya</v>
      </c>
      <c r="P1046" t="str">
        <f>VLOOKUP(B1046,[2]taxonomy1!$B:$U,9,FALSE)</f>
        <v xml:space="preserve"> Ascomycota</v>
      </c>
      <c r="Q1046" t="str">
        <f>VLOOKUP(B1046,[2]taxonomy1!$B:$U,10,FALSE)</f>
        <v xml:space="preserve"> Pezizomycotina</v>
      </c>
      <c r="R1046" t="str">
        <f>VLOOKUP(B1046,[2]taxonomy1!$B:$U,11,FALSE)</f>
        <v>Sordariomycetes</v>
      </c>
      <c r="S1046" t="str">
        <f>VLOOKUP(B1046,[2]taxonomy1!$B:$U,12,FALSE)</f>
        <v xml:space="preserve"> Hypocreomycetidae</v>
      </c>
      <c r="T1046" t="str">
        <f>VLOOKUP(B1046,[2]taxonomy1!$B:$U,13,FALSE)</f>
        <v xml:space="preserve"> Glomerellales</v>
      </c>
      <c r="U1046" t="str">
        <f>VLOOKUP(B1046,[2]taxonomy1!$B:$U,14,FALSE)</f>
        <v xml:space="preserve"> Glomerellaceae</v>
      </c>
      <c r="V1046" t="str">
        <f>VLOOKUP(B1046,[2]taxonomy1!$B:$U,15,FALSE)</f>
        <v>Colletotrichum.</v>
      </c>
      <c r="W1046">
        <f>VLOOKUP(B1046,[2]taxonomy1!$B:$U,16,FALSE)</f>
        <v>0</v>
      </c>
    </row>
    <row r="1047" spans="1:23" x14ac:dyDescent="0.3">
      <c r="A1047" t="s">
        <v>1954</v>
      </c>
      <c r="B1047" t="s">
        <v>1955</v>
      </c>
      <c r="C1047">
        <v>336</v>
      </c>
      <c r="D1047" t="s">
        <v>10</v>
      </c>
      <c r="E1047">
        <v>91</v>
      </c>
      <c r="F1047">
        <v>329</v>
      </c>
      <c r="G1047">
        <v>2735</v>
      </c>
      <c r="H1047" t="s">
        <v>11</v>
      </c>
      <c r="I1047" t="s">
        <v>10</v>
      </c>
      <c r="J1047">
        <f t="shared" si="16"/>
        <v>238</v>
      </c>
      <c r="K1047" t="str">
        <f>VLOOKUP(B1047,[2]taxonomy1!$B:$U,2,FALSE)</f>
        <v xml:space="preserve"> Colletotrichum nymphaeae SA-01.</v>
      </c>
      <c r="L1047" t="str">
        <f>VLOOKUP(B1047,[2]taxonomy1!$B:$U,4,FALSE)</f>
        <v xml:space="preserve"> NCBI_TaxID=1460502 {ECO:0000313|EMBL:KXH39024.1, ECO:0000313|Proteomes:UP000070054};</v>
      </c>
      <c r="M1047" t="str">
        <f>VLOOKUP(B1047,[2]taxonomy1!$B:$U,6,FALSE)</f>
        <v>Eukaryota</v>
      </c>
      <c r="N1047" t="str">
        <f>VLOOKUP(B1047,[2]taxonomy1!$B:$U,7,FALSE)</f>
        <v xml:space="preserve"> Fungi</v>
      </c>
      <c r="O1047" t="str">
        <f>VLOOKUP(B1047,[2]taxonomy1!$B:$U,8,FALSE)</f>
        <v xml:space="preserve"> Dikarya</v>
      </c>
      <c r="P1047" t="str">
        <f>VLOOKUP(B1047,[2]taxonomy1!$B:$U,9,FALSE)</f>
        <v xml:space="preserve"> Ascomycota</v>
      </c>
      <c r="Q1047" t="str">
        <f>VLOOKUP(B1047,[2]taxonomy1!$B:$U,10,FALSE)</f>
        <v xml:space="preserve"> Pezizomycotina</v>
      </c>
      <c r="R1047" t="str">
        <f>VLOOKUP(B1047,[2]taxonomy1!$B:$U,11,FALSE)</f>
        <v>Sordariomycetes</v>
      </c>
      <c r="S1047" t="str">
        <f>VLOOKUP(B1047,[2]taxonomy1!$B:$U,12,FALSE)</f>
        <v xml:space="preserve"> Hypocreomycetidae</v>
      </c>
      <c r="T1047" t="str">
        <f>VLOOKUP(B1047,[2]taxonomy1!$B:$U,13,FALSE)</f>
        <v xml:space="preserve"> Glomerellales</v>
      </c>
      <c r="U1047" t="str">
        <f>VLOOKUP(B1047,[2]taxonomy1!$B:$U,14,FALSE)</f>
        <v xml:space="preserve"> Glomerellaceae</v>
      </c>
      <c r="V1047" t="str">
        <f>VLOOKUP(B1047,[2]taxonomy1!$B:$U,15,FALSE)</f>
        <v>Colletotrichum.</v>
      </c>
      <c r="W1047">
        <f>VLOOKUP(B1047,[2]taxonomy1!$B:$U,16,FALSE)</f>
        <v>0</v>
      </c>
    </row>
    <row r="1048" spans="1:23" x14ac:dyDescent="0.3">
      <c r="A1048" t="s">
        <v>1956</v>
      </c>
      <c r="B1048" t="s">
        <v>1957</v>
      </c>
      <c r="C1048">
        <v>353</v>
      </c>
      <c r="D1048" t="s">
        <v>10</v>
      </c>
      <c r="E1048">
        <v>39</v>
      </c>
      <c r="F1048">
        <v>324</v>
      </c>
      <c r="G1048">
        <v>2735</v>
      </c>
      <c r="H1048" t="s">
        <v>11</v>
      </c>
      <c r="I1048" t="s">
        <v>10</v>
      </c>
      <c r="J1048">
        <f t="shared" si="16"/>
        <v>285</v>
      </c>
      <c r="K1048" t="str">
        <f>VLOOKUP(B1048,[2]taxonomy1!$B:$U,2,FALSE)</f>
        <v xml:space="preserve"> Colletotrichum nymphaeae SA-01.</v>
      </c>
      <c r="L1048" t="str">
        <f>VLOOKUP(B1048,[2]taxonomy1!$B:$U,4,FALSE)</f>
        <v xml:space="preserve"> NCBI_TaxID=1460502 {ECO:0000313|EMBL:KXH42412.1, ECO:0000313|Proteomes:UP000070054};</v>
      </c>
      <c r="M1048" t="str">
        <f>VLOOKUP(B1048,[2]taxonomy1!$B:$U,6,FALSE)</f>
        <v>Eukaryota</v>
      </c>
      <c r="N1048" t="str">
        <f>VLOOKUP(B1048,[2]taxonomy1!$B:$U,7,FALSE)</f>
        <v xml:space="preserve"> Fungi</v>
      </c>
      <c r="O1048" t="str">
        <f>VLOOKUP(B1048,[2]taxonomy1!$B:$U,8,FALSE)</f>
        <v xml:space="preserve"> Dikarya</v>
      </c>
      <c r="P1048" t="str">
        <f>VLOOKUP(B1048,[2]taxonomy1!$B:$U,9,FALSE)</f>
        <v xml:space="preserve"> Ascomycota</v>
      </c>
      <c r="Q1048" t="str">
        <f>VLOOKUP(B1048,[2]taxonomy1!$B:$U,10,FALSE)</f>
        <v xml:space="preserve"> Pezizomycotina</v>
      </c>
      <c r="R1048" t="str">
        <f>VLOOKUP(B1048,[2]taxonomy1!$B:$U,11,FALSE)</f>
        <v>Sordariomycetes</v>
      </c>
      <c r="S1048" t="str">
        <f>VLOOKUP(B1048,[2]taxonomy1!$B:$U,12,FALSE)</f>
        <v xml:space="preserve"> Hypocreomycetidae</v>
      </c>
      <c r="T1048" t="str">
        <f>VLOOKUP(B1048,[2]taxonomy1!$B:$U,13,FALSE)</f>
        <v xml:space="preserve"> Glomerellales</v>
      </c>
      <c r="U1048" t="str">
        <f>VLOOKUP(B1048,[2]taxonomy1!$B:$U,14,FALSE)</f>
        <v xml:space="preserve"> Glomerellaceae</v>
      </c>
      <c r="V1048" t="str">
        <f>VLOOKUP(B1048,[2]taxonomy1!$B:$U,15,FALSE)</f>
        <v>Colletotrichum.</v>
      </c>
      <c r="W1048">
        <f>VLOOKUP(B1048,[2]taxonomy1!$B:$U,16,FALSE)</f>
        <v>0</v>
      </c>
    </row>
    <row r="1049" spans="1:23" x14ac:dyDescent="0.3">
      <c r="A1049" t="s">
        <v>1958</v>
      </c>
      <c r="B1049" t="s">
        <v>1959</v>
      </c>
      <c r="C1049">
        <v>336</v>
      </c>
      <c r="D1049" t="s">
        <v>10</v>
      </c>
      <c r="E1049">
        <v>2</v>
      </c>
      <c r="F1049">
        <v>86</v>
      </c>
      <c r="G1049">
        <v>2735</v>
      </c>
      <c r="H1049" t="s">
        <v>11</v>
      </c>
      <c r="I1049" t="s">
        <v>10</v>
      </c>
      <c r="J1049">
        <f t="shared" si="16"/>
        <v>84</v>
      </c>
      <c r="K1049" t="str">
        <f>VLOOKUP(B1049,[2]taxonomy1!$B:$U,2,FALSE)</f>
        <v xml:space="preserve"> Colletotrichum salicis.</v>
      </c>
      <c r="L1049" t="str">
        <f>VLOOKUP(B1049,[2]taxonomy1!$B:$U,4,FALSE)</f>
        <v xml:space="preserve"> NCBI_TaxID=1209931 {ECO:0000313|EMBL:KXH54218.1, ECO:0000313|Proteomes:UP000070121};</v>
      </c>
      <c r="M1049" t="str">
        <f>VLOOKUP(B1049,[2]taxonomy1!$B:$U,6,FALSE)</f>
        <v>Eukaryota</v>
      </c>
      <c r="N1049" t="str">
        <f>VLOOKUP(B1049,[2]taxonomy1!$B:$U,7,FALSE)</f>
        <v xml:space="preserve"> Fungi</v>
      </c>
      <c r="O1049" t="str">
        <f>VLOOKUP(B1049,[2]taxonomy1!$B:$U,8,FALSE)</f>
        <v xml:space="preserve"> Dikarya</v>
      </c>
      <c r="P1049" t="str">
        <f>VLOOKUP(B1049,[2]taxonomy1!$B:$U,9,FALSE)</f>
        <v xml:space="preserve"> Ascomycota</v>
      </c>
      <c r="Q1049" t="str">
        <f>VLOOKUP(B1049,[2]taxonomy1!$B:$U,10,FALSE)</f>
        <v xml:space="preserve"> Pezizomycotina</v>
      </c>
      <c r="R1049" t="str">
        <f>VLOOKUP(B1049,[2]taxonomy1!$B:$U,11,FALSE)</f>
        <v>Sordariomycetes</v>
      </c>
      <c r="S1049" t="str">
        <f>VLOOKUP(B1049,[2]taxonomy1!$B:$U,12,FALSE)</f>
        <v xml:space="preserve"> Hypocreomycetidae</v>
      </c>
      <c r="T1049" t="str">
        <f>VLOOKUP(B1049,[2]taxonomy1!$B:$U,13,FALSE)</f>
        <v xml:space="preserve"> Glomerellales</v>
      </c>
      <c r="U1049" t="str">
        <f>VLOOKUP(B1049,[2]taxonomy1!$B:$U,14,FALSE)</f>
        <v xml:space="preserve"> Glomerellaceae</v>
      </c>
      <c r="V1049" t="str">
        <f>VLOOKUP(B1049,[2]taxonomy1!$B:$U,15,FALSE)</f>
        <v>Colletotrichum.</v>
      </c>
      <c r="W1049">
        <f>VLOOKUP(B1049,[2]taxonomy1!$B:$U,16,FALSE)</f>
        <v>0</v>
      </c>
    </row>
    <row r="1050" spans="1:23" x14ac:dyDescent="0.3">
      <c r="A1050" t="s">
        <v>1958</v>
      </c>
      <c r="B1050" t="s">
        <v>1959</v>
      </c>
      <c r="C1050">
        <v>336</v>
      </c>
      <c r="D1050" t="s">
        <v>10</v>
      </c>
      <c r="E1050">
        <v>91</v>
      </c>
      <c r="F1050">
        <v>329</v>
      </c>
      <c r="G1050">
        <v>2735</v>
      </c>
      <c r="H1050" t="s">
        <v>11</v>
      </c>
      <c r="I1050" t="s">
        <v>10</v>
      </c>
      <c r="J1050">
        <f t="shared" si="16"/>
        <v>238</v>
      </c>
      <c r="K1050" t="str">
        <f>VLOOKUP(B1050,[2]taxonomy1!$B:$U,2,FALSE)</f>
        <v xml:space="preserve"> Colletotrichum salicis.</v>
      </c>
      <c r="L1050" t="str">
        <f>VLOOKUP(B1050,[2]taxonomy1!$B:$U,4,FALSE)</f>
        <v xml:space="preserve"> NCBI_TaxID=1209931 {ECO:0000313|EMBL:KXH54218.1, ECO:0000313|Proteomes:UP000070121};</v>
      </c>
      <c r="M1050" t="str">
        <f>VLOOKUP(B1050,[2]taxonomy1!$B:$U,6,FALSE)</f>
        <v>Eukaryota</v>
      </c>
      <c r="N1050" t="str">
        <f>VLOOKUP(B1050,[2]taxonomy1!$B:$U,7,FALSE)</f>
        <v xml:space="preserve"> Fungi</v>
      </c>
      <c r="O1050" t="str">
        <f>VLOOKUP(B1050,[2]taxonomy1!$B:$U,8,FALSE)</f>
        <v xml:space="preserve"> Dikarya</v>
      </c>
      <c r="P1050" t="str">
        <f>VLOOKUP(B1050,[2]taxonomy1!$B:$U,9,FALSE)</f>
        <v xml:space="preserve"> Ascomycota</v>
      </c>
      <c r="Q1050" t="str">
        <f>VLOOKUP(B1050,[2]taxonomy1!$B:$U,10,FALSE)</f>
        <v xml:space="preserve"> Pezizomycotina</v>
      </c>
      <c r="R1050" t="str">
        <f>VLOOKUP(B1050,[2]taxonomy1!$B:$U,11,FALSE)</f>
        <v>Sordariomycetes</v>
      </c>
      <c r="S1050" t="str">
        <f>VLOOKUP(B1050,[2]taxonomy1!$B:$U,12,FALSE)</f>
        <v xml:space="preserve"> Hypocreomycetidae</v>
      </c>
      <c r="T1050" t="str">
        <f>VLOOKUP(B1050,[2]taxonomy1!$B:$U,13,FALSE)</f>
        <v xml:space="preserve"> Glomerellales</v>
      </c>
      <c r="U1050" t="str">
        <f>VLOOKUP(B1050,[2]taxonomy1!$B:$U,14,FALSE)</f>
        <v xml:space="preserve"> Glomerellaceae</v>
      </c>
      <c r="V1050" t="str">
        <f>VLOOKUP(B1050,[2]taxonomy1!$B:$U,15,FALSE)</f>
        <v>Colletotrichum.</v>
      </c>
      <c r="W1050">
        <f>VLOOKUP(B1050,[2]taxonomy1!$B:$U,16,FALSE)</f>
        <v>0</v>
      </c>
    </row>
    <row r="1051" spans="1:23" x14ac:dyDescent="0.3">
      <c r="A1051" t="s">
        <v>1960</v>
      </c>
      <c r="B1051" t="s">
        <v>1961</v>
      </c>
      <c r="C1051">
        <v>284</v>
      </c>
      <c r="D1051" t="s">
        <v>10</v>
      </c>
      <c r="E1051">
        <v>3</v>
      </c>
      <c r="F1051">
        <v>277</v>
      </c>
      <c r="G1051">
        <v>2735</v>
      </c>
      <c r="H1051" t="s">
        <v>11</v>
      </c>
      <c r="I1051" t="s">
        <v>10</v>
      </c>
      <c r="J1051">
        <f t="shared" si="16"/>
        <v>274</v>
      </c>
      <c r="K1051" t="str">
        <f>VLOOKUP(B1051,[2]taxonomy1!$B:$U,2,FALSE)</f>
        <v xml:space="preserve"> Microdochium bolleyi.</v>
      </c>
      <c r="L1051" t="str">
        <f>VLOOKUP(B1051,[2]taxonomy1!$B:$U,4,FALSE)</f>
        <v xml:space="preserve"> NCBI_TaxID=196109 {ECO:0000313|EMBL:KXJ87695.1, ECO:0000313|Proteomes:UP000070501};</v>
      </c>
      <c r="M1051" t="str">
        <f>VLOOKUP(B1051,[2]taxonomy1!$B:$U,6,FALSE)</f>
        <v>Eukaryota</v>
      </c>
      <c r="N1051" t="str">
        <f>VLOOKUP(B1051,[2]taxonomy1!$B:$U,7,FALSE)</f>
        <v xml:space="preserve"> Fungi</v>
      </c>
      <c r="O1051" t="str">
        <f>VLOOKUP(B1051,[2]taxonomy1!$B:$U,8,FALSE)</f>
        <v xml:space="preserve"> Dikarya</v>
      </c>
      <c r="P1051" t="str">
        <f>VLOOKUP(B1051,[2]taxonomy1!$B:$U,9,FALSE)</f>
        <v xml:space="preserve"> Ascomycota</v>
      </c>
      <c r="Q1051" t="str">
        <f>VLOOKUP(B1051,[2]taxonomy1!$B:$U,10,FALSE)</f>
        <v xml:space="preserve"> Pezizomycotina</v>
      </c>
      <c r="R1051" t="str">
        <f>VLOOKUP(B1051,[2]taxonomy1!$B:$U,11,FALSE)</f>
        <v>Sordariomycetes</v>
      </c>
      <c r="S1051" t="str">
        <f>VLOOKUP(B1051,[2]taxonomy1!$B:$U,12,FALSE)</f>
        <v xml:space="preserve"> Xylariomycetidae</v>
      </c>
      <c r="T1051" t="str">
        <f>VLOOKUP(B1051,[2]taxonomy1!$B:$U,13,FALSE)</f>
        <v xml:space="preserve"> Xylariales</v>
      </c>
      <c r="U1051" t="str">
        <f>VLOOKUP(B1051,[2]taxonomy1!$B:$U,14,FALSE)</f>
        <v xml:space="preserve"> Microdochiaceae</v>
      </c>
      <c r="V1051" t="str">
        <f>VLOOKUP(B1051,[2]taxonomy1!$B:$U,15,FALSE)</f>
        <v>Microdochium.</v>
      </c>
      <c r="W1051">
        <f>VLOOKUP(B1051,[2]taxonomy1!$B:$U,16,FALSE)</f>
        <v>0</v>
      </c>
    </row>
    <row r="1052" spans="1:23" x14ac:dyDescent="0.3">
      <c r="A1052" t="s">
        <v>1962</v>
      </c>
      <c r="B1052" t="s">
        <v>1963</v>
      </c>
      <c r="C1052">
        <v>350</v>
      </c>
      <c r="D1052" t="s">
        <v>10</v>
      </c>
      <c r="E1052">
        <v>39</v>
      </c>
      <c r="F1052">
        <v>321</v>
      </c>
      <c r="G1052">
        <v>2735</v>
      </c>
      <c r="H1052" t="s">
        <v>11</v>
      </c>
      <c r="I1052" t="s">
        <v>10</v>
      </c>
      <c r="J1052">
        <f t="shared" si="16"/>
        <v>282</v>
      </c>
      <c r="K1052" t="str">
        <f>VLOOKUP(B1052,[2]taxonomy1!$B:$U,2,FALSE)</f>
        <v xml:space="preserve"> Microdochium bolleyi.</v>
      </c>
      <c r="L1052" t="str">
        <f>VLOOKUP(B1052,[2]taxonomy1!$B:$U,4,FALSE)</f>
        <v xml:space="preserve"> NCBI_TaxID=196109 {ECO:0000313|EMBL:KXJ92978.1, ECO:0000313|Proteomes:UP000070501};</v>
      </c>
      <c r="M1052" t="str">
        <f>VLOOKUP(B1052,[2]taxonomy1!$B:$U,6,FALSE)</f>
        <v>Eukaryota</v>
      </c>
      <c r="N1052" t="str">
        <f>VLOOKUP(B1052,[2]taxonomy1!$B:$U,7,FALSE)</f>
        <v xml:space="preserve"> Fungi</v>
      </c>
      <c r="O1052" t="str">
        <f>VLOOKUP(B1052,[2]taxonomy1!$B:$U,8,FALSE)</f>
        <v xml:space="preserve"> Dikarya</v>
      </c>
      <c r="P1052" t="str">
        <f>VLOOKUP(B1052,[2]taxonomy1!$B:$U,9,FALSE)</f>
        <v xml:space="preserve"> Ascomycota</v>
      </c>
      <c r="Q1052" t="str">
        <f>VLOOKUP(B1052,[2]taxonomy1!$B:$U,10,FALSE)</f>
        <v xml:space="preserve"> Pezizomycotina</v>
      </c>
      <c r="R1052" t="str">
        <f>VLOOKUP(B1052,[2]taxonomy1!$B:$U,11,FALSE)</f>
        <v>Sordariomycetes</v>
      </c>
      <c r="S1052" t="str">
        <f>VLOOKUP(B1052,[2]taxonomy1!$B:$U,12,FALSE)</f>
        <v xml:space="preserve"> Xylariomycetidae</v>
      </c>
      <c r="T1052" t="str">
        <f>VLOOKUP(B1052,[2]taxonomy1!$B:$U,13,FALSE)</f>
        <v xml:space="preserve"> Xylariales</v>
      </c>
      <c r="U1052" t="str">
        <f>VLOOKUP(B1052,[2]taxonomy1!$B:$U,14,FALSE)</f>
        <v xml:space="preserve"> Microdochiaceae</v>
      </c>
      <c r="V1052" t="str">
        <f>VLOOKUP(B1052,[2]taxonomy1!$B:$U,15,FALSE)</f>
        <v>Microdochium.</v>
      </c>
      <c r="W1052">
        <f>VLOOKUP(B1052,[2]taxonomy1!$B:$U,16,FALSE)</f>
        <v>0</v>
      </c>
    </row>
    <row r="1053" spans="1:23" x14ac:dyDescent="0.3">
      <c r="A1053" t="s">
        <v>1964</v>
      </c>
      <c r="B1053" t="s">
        <v>1965</v>
      </c>
      <c r="C1053">
        <v>284</v>
      </c>
      <c r="D1053" t="s">
        <v>10</v>
      </c>
      <c r="E1053">
        <v>2</v>
      </c>
      <c r="F1053">
        <v>277</v>
      </c>
      <c r="G1053">
        <v>2735</v>
      </c>
      <c r="H1053" t="s">
        <v>11</v>
      </c>
      <c r="I1053" t="s">
        <v>10</v>
      </c>
      <c r="J1053">
        <f t="shared" si="16"/>
        <v>275</v>
      </c>
      <c r="K1053" t="str">
        <f>VLOOKUP(B1053,[2]taxonomy1!$B:$U,2,FALSE)</f>
        <v xml:space="preserve"> Conidiobolus coronatus (strain ATCC 28846 / CBS 209.66 / NRRL 28638) (Delacroixia coronata).</v>
      </c>
      <c r="L1053" t="str">
        <f>VLOOKUP(B1053,[2]taxonomy1!$B:$U,4,FALSE)</f>
        <v xml:space="preserve"> NCBI_TaxID=796925 {ECO:0000313|EMBL:KXN68959.1, ECO:0000313|Proteomes:UP000070444};</v>
      </c>
      <c r="M1053" t="str">
        <f>VLOOKUP(B1053,[2]taxonomy1!$B:$U,6,FALSE)</f>
        <v>Eukaryota</v>
      </c>
      <c r="N1053" t="str">
        <f>VLOOKUP(B1053,[2]taxonomy1!$B:$U,7,FALSE)</f>
        <v xml:space="preserve"> Fungi</v>
      </c>
      <c r="O1053" t="str">
        <f>VLOOKUP(B1053,[2]taxonomy1!$B:$U,8,FALSE)</f>
        <v xml:space="preserve"> Fungi incertae sedis</v>
      </c>
      <c r="P1053" t="str">
        <f>VLOOKUP(B1053,[2]taxonomy1!$B:$U,9,FALSE)</f>
        <v xml:space="preserve"> Zoopagomycota</v>
      </c>
      <c r="Q1053" t="str">
        <f>VLOOKUP(B1053,[2]taxonomy1!$B:$U,10,FALSE)</f>
        <v>Entomophthoromycotina</v>
      </c>
      <c r="R1053" t="str">
        <f>VLOOKUP(B1053,[2]taxonomy1!$B:$U,11,FALSE)</f>
        <v xml:space="preserve"> Entomophthoromycetes</v>
      </c>
      <c r="S1053" t="str">
        <f>VLOOKUP(B1053,[2]taxonomy1!$B:$U,12,FALSE)</f>
        <v xml:space="preserve"> Entomophthorales</v>
      </c>
      <c r="T1053" t="str">
        <f>VLOOKUP(B1053,[2]taxonomy1!$B:$U,13,FALSE)</f>
        <v>Ancylistaceae</v>
      </c>
      <c r="U1053" t="str">
        <f>VLOOKUP(B1053,[2]taxonomy1!$B:$U,14,FALSE)</f>
        <v xml:space="preserve"> Conidiobolus.</v>
      </c>
      <c r="V1053">
        <f>VLOOKUP(B1053,[2]taxonomy1!$B:$U,15,FALSE)</f>
        <v>0</v>
      </c>
      <c r="W1053">
        <f>VLOOKUP(B1053,[2]taxonomy1!$B:$U,16,FALSE)</f>
        <v>0</v>
      </c>
    </row>
    <row r="1054" spans="1:23" x14ac:dyDescent="0.3">
      <c r="A1054" t="s">
        <v>1966</v>
      </c>
      <c r="B1054" t="s">
        <v>1967</v>
      </c>
      <c r="C1054">
        <v>283</v>
      </c>
      <c r="D1054" t="s">
        <v>10</v>
      </c>
      <c r="E1054">
        <v>2</v>
      </c>
      <c r="F1054">
        <v>276</v>
      </c>
      <c r="G1054">
        <v>2735</v>
      </c>
      <c r="H1054" t="s">
        <v>11</v>
      </c>
      <c r="I1054" t="s">
        <v>10</v>
      </c>
      <c r="J1054">
        <f t="shared" si="16"/>
        <v>274</v>
      </c>
      <c r="K1054" t="str">
        <f>VLOOKUP(B1054,[2]taxonomy1!$B:$U,2,FALSE)</f>
        <v xml:space="preserve"> Conidiobolus coronatus (strain ATCC 28846 / CBS 209.66 / NRRL 28638) (Delacroixia coronata).</v>
      </c>
      <c r="L1054" t="str">
        <f>VLOOKUP(B1054,[2]taxonomy1!$B:$U,4,FALSE)</f>
        <v xml:space="preserve"> NCBI_TaxID=796925 {ECO:0000313|EMBL:KXN71378.1, ECO:0000313|Proteomes:UP000070444};</v>
      </c>
      <c r="M1054" t="str">
        <f>VLOOKUP(B1054,[2]taxonomy1!$B:$U,6,FALSE)</f>
        <v>Eukaryota</v>
      </c>
      <c r="N1054" t="str">
        <f>VLOOKUP(B1054,[2]taxonomy1!$B:$U,7,FALSE)</f>
        <v xml:space="preserve"> Fungi</v>
      </c>
      <c r="O1054" t="str">
        <f>VLOOKUP(B1054,[2]taxonomy1!$B:$U,8,FALSE)</f>
        <v xml:space="preserve"> Fungi incertae sedis</v>
      </c>
      <c r="P1054" t="str">
        <f>VLOOKUP(B1054,[2]taxonomy1!$B:$U,9,FALSE)</f>
        <v xml:space="preserve"> Zoopagomycota</v>
      </c>
      <c r="Q1054" t="str">
        <f>VLOOKUP(B1054,[2]taxonomy1!$B:$U,10,FALSE)</f>
        <v>Entomophthoromycotina</v>
      </c>
      <c r="R1054" t="str">
        <f>VLOOKUP(B1054,[2]taxonomy1!$B:$U,11,FALSE)</f>
        <v xml:space="preserve"> Entomophthoromycetes</v>
      </c>
      <c r="S1054" t="str">
        <f>VLOOKUP(B1054,[2]taxonomy1!$B:$U,12,FALSE)</f>
        <v xml:space="preserve"> Entomophthorales</v>
      </c>
      <c r="T1054" t="str">
        <f>VLOOKUP(B1054,[2]taxonomy1!$B:$U,13,FALSE)</f>
        <v>Ancylistaceae</v>
      </c>
      <c r="U1054" t="str">
        <f>VLOOKUP(B1054,[2]taxonomy1!$B:$U,14,FALSE)</f>
        <v xml:space="preserve"> Conidiobolus.</v>
      </c>
      <c r="V1054">
        <f>VLOOKUP(B1054,[2]taxonomy1!$B:$U,15,FALSE)</f>
        <v>0</v>
      </c>
      <c r="W1054">
        <f>VLOOKUP(B1054,[2]taxonomy1!$B:$U,16,FALSE)</f>
        <v>0</v>
      </c>
    </row>
    <row r="1055" spans="1:23" x14ac:dyDescent="0.3">
      <c r="A1055" t="s">
        <v>1968</v>
      </c>
      <c r="B1055" t="s">
        <v>1969</v>
      </c>
      <c r="C1055">
        <v>327</v>
      </c>
      <c r="D1055" t="s">
        <v>10</v>
      </c>
      <c r="E1055">
        <v>47</v>
      </c>
      <c r="F1055">
        <v>320</v>
      </c>
      <c r="G1055">
        <v>2735</v>
      </c>
      <c r="H1055" t="s">
        <v>11</v>
      </c>
      <c r="I1055" t="s">
        <v>10</v>
      </c>
      <c r="J1055">
        <f t="shared" si="16"/>
        <v>273</v>
      </c>
      <c r="K1055" t="str">
        <f>VLOOKUP(B1055,[2]taxonomy1!$B:$U,2,FALSE)</f>
        <v xml:space="preserve"> Conidiobolus coronatus (strain ATCC 28846 / CBS 209.66 / NRRL 28638) (Delacroixia coronata).</v>
      </c>
      <c r="L1055" t="str">
        <f>VLOOKUP(B1055,[2]taxonomy1!$B:$U,4,FALSE)</f>
        <v xml:space="preserve"> NCBI_TaxID=796925 {ECO:0000313|EMBL:KXN72126.1, ECO:0000313|Proteomes:UP000070444};</v>
      </c>
      <c r="M1055" t="str">
        <f>VLOOKUP(B1055,[2]taxonomy1!$B:$U,6,FALSE)</f>
        <v>Eukaryota</v>
      </c>
      <c r="N1055" t="str">
        <f>VLOOKUP(B1055,[2]taxonomy1!$B:$U,7,FALSE)</f>
        <v xml:space="preserve"> Fungi</v>
      </c>
      <c r="O1055" t="str">
        <f>VLOOKUP(B1055,[2]taxonomy1!$B:$U,8,FALSE)</f>
        <v xml:space="preserve"> Fungi incertae sedis</v>
      </c>
      <c r="P1055" t="str">
        <f>VLOOKUP(B1055,[2]taxonomy1!$B:$U,9,FALSE)</f>
        <v xml:space="preserve"> Zoopagomycota</v>
      </c>
      <c r="Q1055" t="str">
        <f>VLOOKUP(B1055,[2]taxonomy1!$B:$U,10,FALSE)</f>
        <v>Entomophthoromycotina</v>
      </c>
      <c r="R1055" t="str">
        <f>VLOOKUP(B1055,[2]taxonomy1!$B:$U,11,FALSE)</f>
        <v xml:space="preserve"> Entomophthoromycetes</v>
      </c>
      <c r="S1055" t="str">
        <f>VLOOKUP(B1055,[2]taxonomy1!$B:$U,12,FALSE)</f>
        <v xml:space="preserve"> Entomophthorales</v>
      </c>
      <c r="T1055" t="str">
        <f>VLOOKUP(B1055,[2]taxonomy1!$B:$U,13,FALSE)</f>
        <v>Ancylistaceae</v>
      </c>
      <c r="U1055" t="str">
        <f>VLOOKUP(B1055,[2]taxonomy1!$B:$U,14,FALSE)</f>
        <v xml:space="preserve"> Conidiobolus.</v>
      </c>
      <c r="V1055">
        <f>VLOOKUP(B1055,[2]taxonomy1!$B:$U,15,FALSE)</f>
        <v>0</v>
      </c>
      <c r="W1055">
        <f>VLOOKUP(B1055,[2]taxonomy1!$B:$U,16,FALSE)</f>
        <v>0</v>
      </c>
    </row>
    <row r="1056" spans="1:23" x14ac:dyDescent="0.3">
      <c r="A1056" t="s">
        <v>1970</v>
      </c>
      <c r="B1056" t="s">
        <v>1971</v>
      </c>
      <c r="C1056">
        <v>294</v>
      </c>
      <c r="D1056" t="s">
        <v>10</v>
      </c>
      <c r="E1056">
        <v>7</v>
      </c>
      <c r="F1056">
        <v>287</v>
      </c>
      <c r="G1056">
        <v>2735</v>
      </c>
      <c r="H1056" t="s">
        <v>11</v>
      </c>
      <c r="I1056" t="s">
        <v>10</v>
      </c>
      <c r="J1056">
        <f t="shared" si="16"/>
        <v>280</v>
      </c>
      <c r="K1056" t="str">
        <f>VLOOKUP(B1056,[2]taxonomy1!$B:$U,2,FALSE)</f>
        <v xml:space="preserve"> Leucoagaricus sp. SymC.cos.</v>
      </c>
      <c r="L1056" t="str">
        <f>VLOOKUP(B1056,[2]taxonomy1!$B:$U,4,FALSE)</f>
        <v xml:space="preserve"> NCBI_TaxID=1714833 {ECO:0000313|EMBL:KXN82861.1, ECO:0000313|Proteomes:UP000070249};</v>
      </c>
      <c r="M1056" t="str">
        <f>VLOOKUP(B1056,[2]taxonomy1!$B:$U,6,FALSE)</f>
        <v>Eukaryota</v>
      </c>
      <c r="N1056" t="str">
        <f>VLOOKUP(B1056,[2]taxonomy1!$B:$U,7,FALSE)</f>
        <v xml:space="preserve"> Fungi</v>
      </c>
      <c r="O1056" t="str">
        <f>VLOOKUP(B1056,[2]taxonomy1!$B:$U,8,FALSE)</f>
        <v xml:space="preserve"> Dikarya</v>
      </c>
      <c r="P1056" t="str">
        <f>VLOOKUP(B1056,[2]taxonomy1!$B:$U,9,FALSE)</f>
        <v xml:space="preserve"> Basidiomycota</v>
      </c>
      <c r="Q1056" t="str">
        <f>VLOOKUP(B1056,[2]taxonomy1!$B:$U,10,FALSE)</f>
        <v xml:space="preserve"> Agaricomycotina</v>
      </c>
      <c r="R1056" t="str">
        <f>VLOOKUP(B1056,[2]taxonomy1!$B:$U,11,FALSE)</f>
        <v>Agaricomycetes</v>
      </c>
      <c r="S1056" t="str">
        <f>VLOOKUP(B1056,[2]taxonomy1!$B:$U,12,FALSE)</f>
        <v xml:space="preserve"> Agaricomycetidae</v>
      </c>
      <c r="T1056" t="str">
        <f>VLOOKUP(B1056,[2]taxonomy1!$B:$U,13,FALSE)</f>
        <v xml:space="preserve"> Agaricales</v>
      </c>
      <c r="U1056" t="str">
        <f>VLOOKUP(B1056,[2]taxonomy1!$B:$U,14,FALSE)</f>
        <v xml:space="preserve"> Agaricaceae</v>
      </c>
      <c r="V1056" t="str">
        <f>VLOOKUP(B1056,[2]taxonomy1!$B:$U,15,FALSE)</f>
        <v>Leucoagaricus.</v>
      </c>
      <c r="W1056">
        <f>VLOOKUP(B1056,[2]taxonomy1!$B:$U,16,FALSE)</f>
        <v>0</v>
      </c>
    </row>
    <row r="1057" spans="1:23" x14ac:dyDescent="0.3">
      <c r="A1057" t="s">
        <v>1972</v>
      </c>
      <c r="B1057" t="s">
        <v>1973</v>
      </c>
      <c r="C1057">
        <v>350</v>
      </c>
      <c r="D1057" t="s">
        <v>10</v>
      </c>
      <c r="E1057">
        <v>52</v>
      </c>
      <c r="F1057">
        <v>329</v>
      </c>
      <c r="G1057">
        <v>2735</v>
      </c>
      <c r="H1057" t="s">
        <v>11</v>
      </c>
      <c r="I1057" t="s">
        <v>10</v>
      </c>
      <c r="J1057">
        <f t="shared" si="16"/>
        <v>277</v>
      </c>
      <c r="K1057" t="str">
        <f>VLOOKUP(B1057,[2]taxonomy1!$B:$U,2,FALSE)</f>
        <v xml:space="preserve"> Leucoagaricus sp. SymC.cos.</v>
      </c>
      <c r="L1057" t="str">
        <f>VLOOKUP(B1057,[2]taxonomy1!$B:$U,4,FALSE)</f>
        <v xml:space="preserve"> NCBI_TaxID=1714833 {ECO:0000313|EMBL:KXN89250.1, ECO:0000313|Proteomes:UP000070249};</v>
      </c>
      <c r="M1057" t="str">
        <f>VLOOKUP(B1057,[2]taxonomy1!$B:$U,6,FALSE)</f>
        <v>Eukaryota</v>
      </c>
      <c r="N1057" t="str">
        <f>VLOOKUP(B1057,[2]taxonomy1!$B:$U,7,FALSE)</f>
        <v xml:space="preserve"> Fungi</v>
      </c>
      <c r="O1057" t="str">
        <f>VLOOKUP(B1057,[2]taxonomy1!$B:$U,8,FALSE)</f>
        <v xml:space="preserve"> Dikarya</v>
      </c>
      <c r="P1057" t="str">
        <f>VLOOKUP(B1057,[2]taxonomy1!$B:$U,9,FALSE)</f>
        <v xml:space="preserve"> Basidiomycota</v>
      </c>
      <c r="Q1057" t="str">
        <f>VLOOKUP(B1057,[2]taxonomy1!$B:$U,10,FALSE)</f>
        <v xml:space="preserve"> Agaricomycotina</v>
      </c>
      <c r="R1057" t="str">
        <f>VLOOKUP(B1057,[2]taxonomy1!$B:$U,11,FALSE)</f>
        <v>Agaricomycetes</v>
      </c>
      <c r="S1057" t="str">
        <f>VLOOKUP(B1057,[2]taxonomy1!$B:$U,12,FALSE)</f>
        <v xml:space="preserve"> Agaricomycetidae</v>
      </c>
      <c r="T1057" t="str">
        <f>VLOOKUP(B1057,[2]taxonomy1!$B:$U,13,FALSE)</f>
        <v xml:space="preserve"> Agaricales</v>
      </c>
      <c r="U1057" t="str">
        <f>VLOOKUP(B1057,[2]taxonomy1!$B:$U,14,FALSE)</f>
        <v xml:space="preserve"> Agaricaceae</v>
      </c>
      <c r="V1057" t="str">
        <f>VLOOKUP(B1057,[2]taxonomy1!$B:$U,15,FALSE)</f>
        <v>Leucoagaricus.</v>
      </c>
      <c r="W1057">
        <f>VLOOKUP(B1057,[2]taxonomy1!$B:$U,16,FALSE)</f>
        <v>0</v>
      </c>
    </row>
    <row r="1058" spans="1:23" x14ac:dyDescent="0.3">
      <c r="A1058" t="s">
        <v>1974</v>
      </c>
      <c r="B1058" t="s">
        <v>1975</v>
      </c>
      <c r="C1058">
        <v>287</v>
      </c>
      <c r="D1058" t="s">
        <v>10</v>
      </c>
      <c r="E1058">
        <v>5</v>
      </c>
      <c r="F1058">
        <v>280</v>
      </c>
      <c r="G1058">
        <v>2735</v>
      </c>
      <c r="H1058" t="s">
        <v>11</v>
      </c>
      <c r="I1058" t="s">
        <v>10</v>
      </c>
      <c r="J1058">
        <f t="shared" si="16"/>
        <v>275</v>
      </c>
      <c r="K1058" t="str">
        <f>VLOOKUP(B1058,[2]taxonomy1!$B:$U,2,FALSE)</f>
        <v xml:space="preserve"> Gonapodya prolifera JEL478.</v>
      </c>
      <c r="L1058" t="str">
        <f>VLOOKUP(B1058,[2]taxonomy1!$B:$U,4,FALSE)</f>
        <v xml:space="preserve"> NCBI_TaxID=1344416 {ECO:0000313|EMBL:KXS13011.1, ECO:0000313|Proteomes:UP000070544};</v>
      </c>
      <c r="M1058" t="str">
        <f>VLOOKUP(B1058,[2]taxonomy1!$B:$U,6,FALSE)</f>
        <v>Eukaryota</v>
      </c>
      <c r="N1058" t="str">
        <f>VLOOKUP(B1058,[2]taxonomy1!$B:$U,7,FALSE)</f>
        <v xml:space="preserve"> Fungi</v>
      </c>
      <c r="O1058" t="str">
        <f>VLOOKUP(B1058,[2]taxonomy1!$B:$U,8,FALSE)</f>
        <v xml:space="preserve"> Fungi incertae sedis</v>
      </c>
      <c r="P1058" t="str">
        <f>VLOOKUP(B1058,[2]taxonomy1!$B:$U,9,FALSE)</f>
        <v xml:space="preserve"> Chytridiomycota</v>
      </c>
      <c r="Q1058" t="str">
        <f>VLOOKUP(B1058,[2]taxonomy1!$B:$U,10,FALSE)</f>
        <v>Monoblepharidomycetes</v>
      </c>
      <c r="R1058" t="str">
        <f>VLOOKUP(B1058,[2]taxonomy1!$B:$U,11,FALSE)</f>
        <v xml:space="preserve"> Monoblepharidales</v>
      </c>
      <c r="S1058" t="str">
        <f>VLOOKUP(B1058,[2]taxonomy1!$B:$U,12,FALSE)</f>
        <v xml:space="preserve"> Gonapodyaceae</v>
      </c>
      <c r="T1058" t="str">
        <f>VLOOKUP(B1058,[2]taxonomy1!$B:$U,13,FALSE)</f>
        <v xml:space="preserve"> Gonapodya.</v>
      </c>
      <c r="U1058">
        <f>VLOOKUP(B1058,[2]taxonomy1!$B:$U,14,FALSE)</f>
        <v>0</v>
      </c>
      <c r="V1058">
        <f>VLOOKUP(B1058,[2]taxonomy1!$B:$U,15,FALSE)</f>
        <v>0</v>
      </c>
      <c r="W1058">
        <f>VLOOKUP(B1058,[2]taxonomy1!$B:$U,16,FALSE)</f>
        <v>0</v>
      </c>
    </row>
    <row r="1059" spans="1:23" x14ac:dyDescent="0.3">
      <c r="A1059" t="s">
        <v>1976</v>
      </c>
      <c r="B1059" t="s">
        <v>1977</v>
      </c>
      <c r="C1059">
        <v>419</v>
      </c>
      <c r="D1059" t="s">
        <v>10</v>
      </c>
      <c r="E1059">
        <v>62</v>
      </c>
      <c r="F1059">
        <v>167</v>
      </c>
      <c r="G1059">
        <v>2735</v>
      </c>
      <c r="H1059" t="s">
        <v>11</v>
      </c>
      <c r="I1059" t="s">
        <v>10</v>
      </c>
      <c r="J1059">
        <f t="shared" si="16"/>
        <v>105</v>
      </c>
      <c r="K1059" t="str">
        <f>VLOOKUP(B1059,[2]taxonomy1!$B:$U,2,FALSE)</f>
        <v xml:space="preserve"> Gonapodya prolifera JEL478.</v>
      </c>
      <c r="L1059" t="str">
        <f>VLOOKUP(B1059,[2]taxonomy1!$B:$U,4,FALSE)</f>
        <v xml:space="preserve"> NCBI_TaxID=1344416 {ECO:0000313|EMBL:KXS17980.1, ECO:0000313|Proteomes:UP000070544};</v>
      </c>
      <c r="M1059" t="str">
        <f>VLOOKUP(B1059,[2]taxonomy1!$B:$U,6,FALSE)</f>
        <v>Eukaryota</v>
      </c>
      <c r="N1059" t="str">
        <f>VLOOKUP(B1059,[2]taxonomy1!$B:$U,7,FALSE)</f>
        <v xml:space="preserve"> Fungi</v>
      </c>
      <c r="O1059" t="str">
        <f>VLOOKUP(B1059,[2]taxonomy1!$B:$U,8,FALSE)</f>
        <v xml:space="preserve"> Fungi incertae sedis</v>
      </c>
      <c r="P1059" t="str">
        <f>VLOOKUP(B1059,[2]taxonomy1!$B:$U,9,FALSE)</f>
        <v xml:space="preserve"> Chytridiomycota</v>
      </c>
      <c r="Q1059" t="str">
        <f>VLOOKUP(B1059,[2]taxonomy1!$B:$U,10,FALSE)</f>
        <v>Monoblepharidomycetes</v>
      </c>
      <c r="R1059" t="str">
        <f>VLOOKUP(B1059,[2]taxonomy1!$B:$U,11,FALSE)</f>
        <v xml:space="preserve"> Monoblepharidales</v>
      </c>
      <c r="S1059" t="str">
        <f>VLOOKUP(B1059,[2]taxonomy1!$B:$U,12,FALSE)</f>
        <v xml:space="preserve"> Gonapodyaceae</v>
      </c>
      <c r="T1059" t="str">
        <f>VLOOKUP(B1059,[2]taxonomy1!$B:$U,13,FALSE)</f>
        <v xml:space="preserve"> Gonapodya.</v>
      </c>
      <c r="U1059">
        <f>VLOOKUP(B1059,[2]taxonomy1!$B:$U,14,FALSE)</f>
        <v>0</v>
      </c>
      <c r="V1059">
        <f>VLOOKUP(B1059,[2]taxonomy1!$B:$U,15,FALSE)</f>
        <v>0</v>
      </c>
      <c r="W1059">
        <f>VLOOKUP(B1059,[2]taxonomy1!$B:$U,16,FALSE)</f>
        <v>0</v>
      </c>
    </row>
    <row r="1060" spans="1:23" x14ac:dyDescent="0.3">
      <c r="A1060" t="s">
        <v>1976</v>
      </c>
      <c r="B1060" t="s">
        <v>1977</v>
      </c>
      <c r="C1060">
        <v>419</v>
      </c>
      <c r="D1060" t="s">
        <v>10</v>
      </c>
      <c r="E1060">
        <v>166</v>
      </c>
      <c r="F1060">
        <v>412</v>
      </c>
      <c r="G1060">
        <v>2735</v>
      </c>
      <c r="H1060" t="s">
        <v>11</v>
      </c>
      <c r="I1060" t="s">
        <v>10</v>
      </c>
      <c r="J1060">
        <f t="shared" si="16"/>
        <v>246</v>
      </c>
      <c r="K1060" t="str">
        <f>VLOOKUP(B1060,[2]taxonomy1!$B:$U,2,FALSE)</f>
        <v xml:space="preserve"> Gonapodya prolifera JEL478.</v>
      </c>
      <c r="L1060" t="str">
        <f>VLOOKUP(B1060,[2]taxonomy1!$B:$U,4,FALSE)</f>
        <v xml:space="preserve"> NCBI_TaxID=1344416 {ECO:0000313|EMBL:KXS17980.1, ECO:0000313|Proteomes:UP000070544};</v>
      </c>
      <c r="M1060" t="str">
        <f>VLOOKUP(B1060,[2]taxonomy1!$B:$U,6,FALSE)</f>
        <v>Eukaryota</v>
      </c>
      <c r="N1060" t="str">
        <f>VLOOKUP(B1060,[2]taxonomy1!$B:$U,7,FALSE)</f>
        <v xml:space="preserve"> Fungi</v>
      </c>
      <c r="O1060" t="str">
        <f>VLOOKUP(B1060,[2]taxonomy1!$B:$U,8,FALSE)</f>
        <v xml:space="preserve"> Fungi incertae sedis</v>
      </c>
      <c r="P1060" t="str">
        <f>VLOOKUP(B1060,[2]taxonomy1!$B:$U,9,FALSE)</f>
        <v xml:space="preserve"> Chytridiomycota</v>
      </c>
      <c r="Q1060" t="str">
        <f>VLOOKUP(B1060,[2]taxonomy1!$B:$U,10,FALSE)</f>
        <v>Monoblepharidomycetes</v>
      </c>
      <c r="R1060" t="str">
        <f>VLOOKUP(B1060,[2]taxonomy1!$B:$U,11,FALSE)</f>
        <v xml:space="preserve"> Monoblepharidales</v>
      </c>
      <c r="S1060" t="str">
        <f>VLOOKUP(B1060,[2]taxonomy1!$B:$U,12,FALSE)</f>
        <v xml:space="preserve"> Gonapodyaceae</v>
      </c>
      <c r="T1060" t="str">
        <f>VLOOKUP(B1060,[2]taxonomy1!$B:$U,13,FALSE)</f>
        <v xml:space="preserve"> Gonapodya.</v>
      </c>
      <c r="U1060">
        <f>VLOOKUP(B1060,[2]taxonomy1!$B:$U,14,FALSE)</f>
        <v>0</v>
      </c>
      <c r="V1060">
        <f>VLOOKUP(B1060,[2]taxonomy1!$B:$U,15,FALSE)</f>
        <v>0</v>
      </c>
      <c r="W1060">
        <f>VLOOKUP(B1060,[2]taxonomy1!$B:$U,16,FALSE)</f>
        <v>0</v>
      </c>
    </row>
    <row r="1061" spans="1:23" x14ac:dyDescent="0.3">
      <c r="A1061" t="s">
        <v>1978</v>
      </c>
      <c r="B1061" t="s">
        <v>1979</v>
      </c>
      <c r="C1061">
        <v>372</v>
      </c>
      <c r="D1061" t="s">
        <v>10</v>
      </c>
      <c r="E1061">
        <v>54</v>
      </c>
      <c r="F1061">
        <v>346</v>
      </c>
      <c r="G1061">
        <v>2735</v>
      </c>
      <c r="H1061" t="s">
        <v>11</v>
      </c>
      <c r="I1061" t="s">
        <v>10</v>
      </c>
      <c r="J1061">
        <f t="shared" si="16"/>
        <v>292</v>
      </c>
      <c r="K1061" t="str">
        <f>VLOOKUP(B1061,[2]taxonomy1!$B:$U,2,FALSE)</f>
        <v xml:space="preserve"> Mycosphaerella eumusae.</v>
      </c>
      <c r="L1061" t="str">
        <f>VLOOKUP(B1061,[2]taxonomy1!$B:$U,4,FALSE)</f>
        <v xml:space="preserve"> NCBI_TaxID=321146 {ECO:0000313|EMBL:KXT05340.1, ECO:0000313|Proteomes:UP000070133};</v>
      </c>
      <c r="M1061" t="str">
        <f>VLOOKUP(B1061,[2]taxonomy1!$B:$U,6,FALSE)</f>
        <v>Eukaryota</v>
      </c>
      <c r="N1061" t="str">
        <f>VLOOKUP(B1061,[2]taxonomy1!$B:$U,7,FALSE)</f>
        <v xml:space="preserve"> Fungi</v>
      </c>
      <c r="O1061" t="str">
        <f>VLOOKUP(B1061,[2]taxonomy1!$B:$U,8,FALSE)</f>
        <v xml:space="preserve"> Dikarya</v>
      </c>
      <c r="P1061" t="str">
        <f>VLOOKUP(B1061,[2]taxonomy1!$B:$U,9,FALSE)</f>
        <v xml:space="preserve"> Ascomycota</v>
      </c>
      <c r="Q1061" t="str">
        <f>VLOOKUP(B1061,[2]taxonomy1!$B:$U,10,FALSE)</f>
        <v xml:space="preserve"> Pezizomycotina</v>
      </c>
      <c r="R1061" t="str">
        <f>VLOOKUP(B1061,[2]taxonomy1!$B:$U,11,FALSE)</f>
        <v>Dothideomycetes</v>
      </c>
      <c r="S1061" t="str">
        <f>VLOOKUP(B1061,[2]taxonomy1!$B:$U,12,FALSE)</f>
        <v xml:space="preserve"> Dothideomycetidae</v>
      </c>
      <c r="T1061" t="str">
        <f>VLOOKUP(B1061,[2]taxonomy1!$B:$U,13,FALSE)</f>
        <v xml:space="preserve"> Capnodiales</v>
      </c>
      <c r="U1061" t="str">
        <f>VLOOKUP(B1061,[2]taxonomy1!$B:$U,14,FALSE)</f>
        <v xml:space="preserve"> Mycosphaerellaceae</v>
      </c>
      <c r="V1061" t="str">
        <f>VLOOKUP(B1061,[2]taxonomy1!$B:$U,15,FALSE)</f>
        <v>Mycosphaerella.</v>
      </c>
      <c r="W1061">
        <f>VLOOKUP(B1061,[2]taxonomy1!$B:$U,16,FALSE)</f>
        <v>0</v>
      </c>
    </row>
    <row r="1062" spans="1:23" x14ac:dyDescent="0.3">
      <c r="A1062" t="s">
        <v>1980</v>
      </c>
      <c r="B1062" t="s">
        <v>1981</v>
      </c>
      <c r="C1062">
        <v>448</v>
      </c>
      <c r="D1062" t="s">
        <v>10</v>
      </c>
      <c r="E1062">
        <v>202</v>
      </c>
      <c r="F1062">
        <v>441</v>
      </c>
      <c r="G1062">
        <v>2735</v>
      </c>
      <c r="H1062" t="s">
        <v>11</v>
      </c>
      <c r="I1062" t="s">
        <v>10</v>
      </c>
      <c r="J1062">
        <f t="shared" si="16"/>
        <v>239</v>
      </c>
      <c r="K1062" t="str">
        <f>VLOOKUP(B1062,[2]taxonomy1!$B:$U,2,FALSE)</f>
        <v xml:space="preserve"> Mycosphaerella eumusae.</v>
      </c>
      <c r="L1062" t="str">
        <f>VLOOKUP(B1062,[2]taxonomy1!$B:$U,4,FALSE)</f>
        <v xml:space="preserve"> NCBI_TaxID=321146 {ECO:0000313|EMBL:KXT06894.1, ECO:0000313|Proteomes:UP000070133};</v>
      </c>
      <c r="M1062" t="str">
        <f>VLOOKUP(B1062,[2]taxonomy1!$B:$U,6,FALSE)</f>
        <v>Eukaryota</v>
      </c>
      <c r="N1062" t="str">
        <f>VLOOKUP(B1062,[2]taxonomy1!$B:$U,7,FALSE)</f>
        <v xml:space="preserve"> Fungi</v>
      </c>
      <c r="O1062" t="str">
        <f>VLOOKUP(B1062,[2]taxonomy1!$B:$U,8,FALSE)</f>
        <v xml:space="preserve"> Dikarya</v>
      </c>
      <c r="P1062" t="str">
        <f>VLOOKUP(B1062,[2]taxonomy1!$B:$U,9,FALSE)</f>
        <v xml:space="preserve"> Ascomycota</v>
      </c>
      <c r="Q1062" t="str">
        <f>VLOOKUP(B1062,[2]taxonomy1!$B:$U,10,FALSE)</f>
        <v xml:space="preserve"> Pezizomycotina</v>
      </c>
      <c r="R1062" t="str">
        <f>VLOOKUP(B1062,[2]taxonomy1!$B:$U,11,FALSE)</f>
        <v>Dothideomycetes</v>
      </c>
      <c r="S1062" t="str">
        <f>VLOOKUP(B1062,[2]taxonomy1!$B:$U,12,FALSE)</f>
        <v xml:space="preserve"> Dothideomycetidae</v>
      </c>
      <c r="T1062" t="str">
        <f>VLOOKUP(B1062,[2]taxonomy1!$B:$U,13,FALSE)</f>
        <v xml:space="preserve"> Capnodiales</v>
      </c>
      <c r="U1062" t="str">
        <f>VLOOKUP(B1062,[2]taxonomy1!$B:$U,14,FALSE)</f>
        <v xml:space="preserve"> Mycosphaerellaceae</v>
      </c>
      <c r="V1062" t="str">
        <f>VLOOKUP(B1062,[2]taxonomy1!$B:$U,15,FALSE)</f>
        <v>Mycosphaerella.</v>
      </c>
      <c r="W1062">
        <f>VLOOKUP(B1062,[2]taxonomy1!$B:$U,16,FALSE)</f>
        <v>0</v>
      </c>
    </row>
    <row r="1063" spans="1:23" x14ac:dyDescent="0.3">
      <c r="A1063" t="s">
        <v>1982</v>
      </c>
      <c r="B1063" t="s">
        <v>1983</v>
      </c>
      <c r="C1063">
        <v>379</v>
      </c>
      <c r="D1063" t="s">
        <v>10</v>
      </c>
      <c r="E1063">
        <v>61</v>
      </c>
      <c r="F1063">
        <v>353</v>
      </c>
      <c r="G1063">
        <v>2735</v>
      </c>
      <c r="H1063" t="s">
        <v>11</v>
      </c>
      <c r="I1063" t="s">
        <v>10</v>
      </c>
      <c r="J1063">
        <f t="shared" si="16"/>
        <v>292</v>
      </c>
      <c r="K1063" t="str">
        <f>VLOOKUP(B1063,[2]taxonomy1!$B:$U,2,FALSE)</f>
        <v xml:space="preserve"> Pseudocercospora musae.</v>
      </c>
      <c r="L1063" t="str">
        <f>VLOOKUP(B1063,[2]taxonomy1!$B:$U,4,FALSE)</f>
        <v xml:space="preserve"> NCBI_TaxID=113226 {ECO:0000313|EMBL:KXT17267.1, ECO:0000313|Proteomes:UP000073492};</v>
      </c>
      <c r="M1063" t="str">
        <f>VLOOKUP(B1063,[2]taxonomy1!$B:$U,6,FALSE)</f>
        <v>Eukaryota</v>
      </c>
      <c r="N1063" t="str">
        <f>VLOOKUP(B1063,[2]taxonomy1!$B:$U,7,FALSE)</f>
        <v xml:space="preserve"> Fungi</v>
      </c>
      <c r="O1063" t="str">
        <f>VLOOKUP(B1063,[2]taxonomy1!$B:$U,8,FALSE)</f>
        <v xml:space="preserve"> Dikarya</v>
      </c>
      <c r="P1063" t="str">
        <f>VLOOKUP(B1063,[2]taxonomy1!$B:$U,9,FALSE)</f>
        <v xml:space="preserve"> Ascomycota</v>
      </c>
      <c r="Q1063" t="str">
        <f>VLOOKUP(B1063,[2]taxonomy1!$B:$U,10,FALSE)</f>
        <v xml:space="preserve"> Pezizomycotina</v>
      </c>
      <c r="R1063" t="str">
        <f>VLOOKUP(B1063,[2]taxonomy1!$B:$U,11,FALSE)</f>
        <v>Dothideomycetes</v>
      </c>
      <c r="S1063" t="str">
        <f>VLOOKUP(B1063,[2]taxonomy1!$B:$U,12,FALSE)</f>
        <v xml:space="preserve"> Dothideomycetidae</v>
      </c>
      <c r="T1063" t="str">
        <f>VLOOKUP(B1063,[2]taxonomy1!$B:$U,13,FALSE)</f>
        <v xml:space="preserve"> Capnodiales</v>
      </c>
      <c r="U1063" t="str">
        <f>VLOOKUP(B1063,[2]taxonomy1!$B:$U,14,FALSE)</f>
        <v xml:space="preserve"> Mycosphaerellaceae</v>
      </c>
      <c r="V1063" t="str">
        <f>VLOOKUP(B1063,[2]taxonomy1!$B:$U,15,FALSE)</f>
        <v>Pseudocercospora.</v>
      </c>
      <c r="W1063">
        <f>VLOOKUP(B1063,[2]taxonomy1!$B:$U,16,FALSE)</f>
        <v>0</v>
      </c>
    </row>
    <row r="1064" spans="1:23" x14ac:dyDescent="0.3">
      <c r="A1064" t="s">
        <v>1984</v>
      </c>
      <c r="B1064" t="s">
        <v>1985</v>
      </c>
      <c r="C1064">
        <v>283</v>
      </c>
      <c r="D1064" t="s">
        <v>10</v>
      </c>
      <c r="E1064">
        <v>3</v>
      </c>
      <c r="F1064">
        <v>276</v>
      </c>
      <c r="G1064">
        <v>2735</v>
      </c>
      <c r="H1064" t="s">
        <v>11</v>
      </c>
      <c r="I1064" t="s">
        <v>10</v>
      </c>
      <c r="J1064">
        <f t="shared" si="16"/>
        <v>273</v>
      </c>
      <c r="K1064" t="e">
        <f>VLOOKUP(B1064,[2]taxonomy1!$B:$U,2,FALSE)</f>
        <v>#N/A</v>
      </c>
      <c r="L1064" t="e">
        <f>VLOOKUP(B1064,[2]taxonomy1!$B:$U,4,FALSE)</f>
        <v>#N/A</v>
      </c>
      <c r="M1064" t="e">
        <f>VLOOKUP(B1064,[2]taxonomy1!$B:$U,6,FALSE)</f>
        <v>#N/A</v>
      </c>
      <c r="N1064" t="e">
        <f>VLOOKUP(B1064,[2]taxonomy1!$B:$U,7,FALSE)</f>
        <v>#N/A</v>
      </c>
      <c r="O1064" t="e">
        <f>VLOOKUP(B1064,[2]taxonomy1!$B:$U,8,FALSE)</f>
        <v>#N/A</v>
      </c>
      <c r="P1064" t="e">
        <f>VLOOKUP(B1064,[2]taxonomy1!$B:$U,9,FALSE)</f>
        <v>#N/A</v>
      </c>
      <c r="Q1064" t="e">
        <f>VLOOKUP(B1064,[2]taxonomy1!$B:$U,10,FALSE)</f>
        <v>#N/A</v>
      </c>
      <c r="R1064" t="e">
        <f>VLOOKUP(B1064,[2]taxonomy1!$B:$U,11,FALSE)</f>
        <v>#N/A</v>
      </c>
      <c r="S1064" t="e">
        <f>VLOOKUP(B1064,[2]taxonomy1!$B:$U,12,FALSE)</f>
        <v>#N/A</v>
      </c>
      <c r="T1064" t="e">
        <f>VLOOKUP(B1064,[2]taxonomy1!$B:$U,13,FALSE)</f>
        <v>#N/A</v>
      </c>
      <c r="U1064" t="e">
        <f>VLOOKUP(B1064,[2]taxonomy1!$B:$U,14,FALSE)</f>
        <v>#N/A</v>
      </c>
      <c r="V1064" t="e">
        <f>VLOOKUP(B1064,[2]taxonomy1!$B:$U,15,FALSE)</f>
        <v>#N/A</v>
      </c>
      <c r="W1064" t="e">
        <f>VLOOKUP(B1064,[2]taxonomy1!$B:$U,16,FALSE)</f>
        <v>#N/A</v>
      </c>
    </row>
    <row r="1065" spans="1:23" x14ac:dyDescent="0.3">
      <c r="A1065" t="s">
        <v>1986</v>
      </c>
      <c r="B1065" t="s">
        <v>1987</v>
      </c>
      <c r="C1065">
        <v>308</v>
      </c>
      <c r="D1065" t="s">
        <v>10</v>
      </c>
      <c r="E1065">
        <v>24</v>
      </c>
      <c r="F1065">
        <v>301</v>
      </c>
      <c r="G1065">
        <v>2735</v>
      </c>
      <c r="H1065" t="s">
        <v>11</v>
      </c>
      <c r="I1065" t="s">
        <v>10</v>
      </c>
      <c r="J1065">
        <f t="shared" si="16"/>
        <v>277</v>
      </c>
      <c r="K1065" t="str">
        <f>VLOOKUP(B1065,[2]taxonomy1!$B:$U,2,FALSE)</f>
        <v xml:space="preserve"> Acidomyces richmondensis BFW.</v>
      </c>
      <c r="L1065" t="str">
        <f>VLOOKUP(B1065,[2]taxonomy1!$B:$U,4,FALSE)</f>
        <v xml:space="preserve"> NCBI_TaxID=766039 {ECO:0000313|EMBL:KYG43289.1, ECO:0000313|Proteomes:UP000075602};</v>
      </c>
      <c r="M1065" t="str">
        <f>VLOOKUP(B1065,[2]taxonomy1!$B:$U,6,FALSE)</f>
        <v>Eukaryota</v>
      </c>
      <c r="N1065" t="str">
        <f>VLOOKUP(B1065,[2]taxonomy1!$B:$U,7,FALSE)</f>
        <v xml:space="preserve"> Fungi</v>
      </c>
      <c r="O1065" t="str">
        <f>VLOOKUP(B1065,[2]taxonomy1!$B:$U,8,FALSE)</f>
        <v xml:space="preserve"> Dikarya</v>
      </c>
      <c r="P1065" t="str">
        <f>VLOOKUP(B1065,[2]taxonomy1!$B:$U,9,FALSE)</f>
        <v xml:space="preserve"> Ascomycota</v>
      </c>
      <c r="Q1065" t="str">
        <f>VLOOKUP(B1065,[2]taxonomy1!$B:$U,10,FALSE)</f>
        <v xml:space="preserve"> Pezizomycotina</v>
      </c>
      <c r="R1065" t="str">
        <f>VLOOKUP(B1065,[2]taxonomy1!$B:$U,11,FALSE)</f>
        <v>Dothideomycetes</v>
      </c>
      <c r="S1065" t="str">
        <f>VLOOKUP(B1065,[2]taxonomy1!$B:$U,12,FALSE)</f>
        <v xml:space="preserve"> Dothideomycetes incertae sedis</v>
      </c>
      <c r="T1065" t="str">
        <f>VLOOKUP(B1065,[2]taxonomy1!$B:$U,13,FALSE)</f>
        <v xml:space="preserve"> Acidomyces.</v>
      </c>
      <c r="U1065">
        <f>VLOOKUP(B1065,[2]taxonomy1!$B:$U,14,FALSE)</f>
        <v>0</v>
      </c>
      <c r="V1065">
        <f>VLOOKUP(B1065,[2]taxonomy1!$B:$U,15,FALSE)</f>
        <v>0</v>
      </c>
      <c r="W1065">
        <f>VLOOKUP(B1065,[2]taxonomy1!$B:$U,16,FALSE)</f>
        <v>0</v>
      </c>
    </row>
    <row r="1066" spans="1:23" x14ac:dyDescent="0.3">
      <c r="A1066" t="s">
        <v>1988</v>
      </c>
      <c r="B1066" t="s">
        <v>1989</v>
      </c>
      <c r="C1066">
        <v>376</v>
      </c>
      <c r="D1066" t="s">
        <v>10</v>
      </c>
      <c r="E1066">
        <v>58</v>
      </c>
      <c r="F1066">
        <v>350</v>
      </c>
      <c r="G1066">
        <v>2735</v>
      </c>
      <c r="H1066" t="s">
        <v>11</v>
      </c>
      <c r="I1066" t="s">
        <v>10</v>
      </c>
      <c r="J1066">
        <f t="shared" si="16"/>
        <v>292</v>
      </c>
      <c r="K1066" t="str">
        <f>VLOOKUP(B1066,[2]taxonomy1!$B:$U,2,FALSE)</f>
        <v xml:space="preserve"> Acidomyces richmondensis BFW.</v>
      </c>
      <c r="L1066" t="str">
        <f>VLOOKUP(B1066,[2]taxonomy1!$B:$U,4,FALSE)</f>
        <v xml:space="preserve"> NCBI_TaxID=766039 {ECO:0000313|EMBL:KYG43825.1, ECO:0000313|Proteomes:UP000075602};</v>
      </c>
      <c r="M1066" t="str">
        <f>VLOOKUP(B1066,[2]taxonomy1!$B:$U,6,FALSE)</f>
        <v>Eukaryota</v>
      </c>
      <c r="N1066" t="str">
        <f>VLOOKUP(B1066,[2]taxonomy1!$B:$U,7,FALSE)</f>
        <v xml:space="preserve"> Fungi</v>
      </c>
      <c r="O1066" t="str">
        <f>VLOOKUP(B1066,[2]taxonomy1!$B:$U,8,FALSE)</f>
        <v xml:space="preserve"> Dikarya</v>
      </c>
      <c r="P1066" t="str">
        <f>VLOOKUP(B1066,[2]taxonomy1!$B:$U,9,FALSE)</f>
        <v xml:space="preserve"> Ascomycota</v>
      </c>
      <c r="Q1066" t="str">
        <f>VLOOKUP(B1066,[2]taxonomy1!$B:$U,10,FALSE)</f>
        <v xml:space="preserve"> Pezizomycotina</v>
      </c>
      <c r="R1066" t="str">
        <f>VLOOKUP(B1066,[2]taxonomy1!$B:$U,11,FALSE)</f>
        <v>Dothideomycetes</v>
      </c>
      <c r="S1066" t="str">
        <f>VLOOKUP(B1066,[2]taxonomy1!$B:$U,12,FALSE)</f>
        <v xml:space="preserve"> Dothideomycetes incertae sedis</v>
      </c>
      <c r="T1066" t="str">
        <f>VLOOKUP(B1066,[2]taxonomy1!$B:$U,13,FALSE)</f>
        <v xml:space="preserve"> Acidomyces.</v>
      </c>
      <c r="U1066">
        <f>VLOOKUP(B1066,[2]taxonomy1!$B:$U,14,FALSE)</f>
        <v>0</v>
      </c>
      <c r="V1066">
        <f>VLOOKUP(B1066,[2]taxonomy1!$B:$U,15,FALSE)</f>
        <v>0</v>
      </c>
      <c r="W1066">
        <f>VLOOKUP(B1066,[2]taxonomy1!$B:$U,16,FALSE)</f>
        <v>0</v>
      </c>
    </row>
    <row r="1067" spans="1:23" x14ac:dyDescent="0.3">
      <c r="A1067" t="s">
        <v>1990</v>
      </c>
      <c r="B1067" t="s">
        <v>1991</v>
      </c>
      <c r="C1067">
        <v>1410</v>
      </c>
      <c r="D1067" t="s">
        <v>1392</v>
      </c>
      <c r="E1067">
        <v>254</v>
      </c>
      <c r="F1067">
        <v>440</v>
      </c>
      <c r="G1067">
        <v>9461</v>
      </c>
      <c r="H1067" t="s">
        <v>1393</v>
      </c>
      <c r="I1067" t="s">
        <v>1392</v>
      </c>
      <c r="J1067">
        <f t="shared" si="16"/>
        <v>186</v>
      </c>
      <c r="K1067" t="str">
        <f>VLOOKUP(B1067,[2]taxonomy1!$B:$U,2,FALSE)</f>
        <v xml:space="preserve"> Drechmeria coniospora.</v>
      </c>
      <c r="L1067" t="str">
        <f>VLOOKUP(B1067,[2]taxonomy1!$B:$U,4,FALSE)</f>
        <v xml:space="preserve"> NCBI_TaxID=98403 {ECO:0000313|EMBL:KYK58336.1, ECO:0000313|Proteomes:UP000076580};</v>
      </c>
      <c r="M1067" t="str">
        <f>VLOOKUP(B1067,[2]taxonomy1!$B:$U,6,FALSE)</f>
        <v>Eukaryota</v>
      </c>
      <c r="N1067" t="str">
        <f>VLOOKUP(B1067,[2]taxonomy1!$B:$U,7,FALSE)</f>
        <v xml:space="preserve"> Fungi</v>
      </c>
      <c r="O1067" t="str">
        <f>VLOOKUP(B1067,[2]taxonomy1!$B:$U,8,FALSE)</f>
        <v xml:space="preserve"> Dikarya</v>
      </c>
      <c r="P1067" t="str">
        <f>VLOOKUP(B1067,[2]taxonomy1!$B:$U,9,FALSE)</f>
        <v xml:space="preserve"> Ascomycota</v>
      </c>
      <c r="Q1067" t="str">
        <f>VLOOKUP(B1067,[2]taxonomy1!$B:$U,10,FALSE)</f>
        <v xml:space="preserve"> Pezizomycotina</v>
      </c>
      <c r="R1067" t="str">
        <f>VLOOKUP(B1067,[2]taxonomy1!$B:$U,11,FALSE)</f>
        <v>Sordariomycetes</v>
      </c>
      <c r="S1067" t="str">
        <f>VLOOKUP(B1067,[2]taxonomy1!$B:$U,12,FALSE)</f>
        <v xml:space="preserve"> Hypocreomycetidae</v>
      </c>
      <c r="T1067" t="str">
        <f>VLOOKUP(B1067,[2]taxonomy1!$B:$U,13,FALSE)</f>
        <v xml:space="preserve"> Hypocreales</v>
      </c>
      <c r="U1067" t="str">
        <f>VLOOKUP(B1067,[2]taxonomy1!$B:$U,14,FALSE)</f>
        <v xml:space="preserve"> Ophiocordycipitaceae</v>
      </c>
      <c r="V1067" t="str">
        <f>VLOOKUP(B1067,[2]taxonomy1!$B:$U,15,FALSE)</f>
        <v>Drechmeria.</v>
      </c>
      <c r="W1067">
        <f>VLOOKUP(B1067,[2]taxonomy1!$B:$U,16,FALSE)</f>
        <v>0</v>
      </c>
    </row>
    <row r="1068" spans="1:23" x14ac:dyDescent="0.3">
      <c r="A1068" t="s">
        <v>1990</v>
      </c>
      <c r="B1068" t="s">
        <v>1991</v>
      </c>
      <c r="C1068">
        <v>1410</v>
      </c>
      <c r="D1068" t="s">
        <v>1392</v>
      </c>
      <c r="E1068">
        <v>434</v>
      </c>
      <c r="F1068">
        <v>483</v>
      </c>
      <c r="G1068">
        <v>9461</v>
      </c>
      <c r="H1068" t="s">
        <v>1393</v>
      </c>
      <c r="I1068" t="s">
        <v>1392</v>
      </c>
      <c r="J1068">
        <f t="shared" si="16"/>
        <v>49</v>
      </c>
      <c r="K1068" t="str">
        <f>VLOOKUP(B1068,[2]taxonomy1!$B:$U,2,FALSE)</f>
        <v xml:space="preserve"> Drechmeria coniospora.</v>
      </c>
      <c r="L1068" t="str">
        <f>VLOOKUP(B1068,[2]taxonomy1!$B:$U,4,FALSE)</f>
        <v xml:space="preserve"> NCBI_TaxID=98403 {ECO:0000313|EMBL:KYK58336.1, ECO:0000313|Proteomes:UP000076580};</v>
      </c>
      <c r="M1068" t="str">
        <f>VLOOKUP(B1068,[2]taxonomy1!$B:$U,6,FALSE)</f>
        <v>Eukaryota</v>
      </c>
      <c r="N1068" t="str">
        <f>VLOOKUP(B1068,[2]taxonomy1!$B:$U,7,FALSE)</f>
        <v xml:space="preserve"> Fungi</v>
      </c>
      <c r="O1068" t="str">
        <f>VLOOKUP(B1068,[2]taxonomy1!$B:$U,8,FALSE)</f>
        <v xml:space="preserve"> Dikarya</v>
      </c>
      <c r="P1068" t="str">
        <f>VLOOKUP(B1068,[2]taxonomy1!$B:$U,9,FALSE)</f>
        <v xml:space="preserve"> Ascomycota</v>
      </c>
      <c r="Q1068" t="str">
        <f>VLOOKUP(B1068,[2]taxonomy1!$B:$U,10,FALSE)</f>
        <v xml:space="preserve"> Pezizomycotina</v>
      </c>
      <c r="R1068" t="str">
        <f>VLOOKUP(B1068,[2]taxonomy1!$B:$U,11,FALSE)</f>
        <v>Sordariomycetes</v>
      </c>
      <c r="S1068" t="str">
        <f>VLOOKUP(B1068,[2]taxonomy1!$B:$U,12,FALSE)</f>
        <v xml:space="preserve"> Hypocreomycetidae</v>
      </c>
      <c r="T1068" t="str">
        <f>VLOOKUP(B1068,[2]taxonomy1!$B:$U,13,FALSE)</f>
        <v xml:space="preserve"> Hypocreales</v>
      </c>
      <c r="U1068" t="str">
        <f>VLOOKUP(B1068,[2]taxonomy1!$B:$U,14,FALSE)</f>
        <v xml:space="preserve"> Ophiocordycipitaceae</v>
      </c>
      <c r="V1068" t="str">
        <f>VLOOKUP(B1068,[2]taxonomy1!$B:$U,15,FALSE)</f>
        <v>Drechmeria.</v>
      </c>
      <c r="W1068">
        <f>VLOOKUP(B1068,[2]taxonomy1!$B:$U,16,FALSE)</f>
        <v>0</v>
      </c>
    </row>
    <row r="1069" spans="1:23" x14ac:dyDescent="0.3">
      <c r="A1069" t="s">
        <v>1990</v>
      </c>
      <c r="B1069" t="s">
        <v>1991</v>
      </c>
      <c r="C1069">
        <v>1410</v>
      </c>
      <c r="D1069" t="s">
        <v>1392</v>
      </c>
      <c r="E1069">
        <v>553</v>
      </c>
      <c r="F1069">
        <v>689</v>
      </c>
      <c r="G1069">
        <v>9461</v>
      </c>
      <c r="H1069" t="s">
        <v>1393</v>
      </c>
      <c r="I1069" t="s">
        <v>1392</v>
      </c>
      <c r="J1069">
        <f t="shared" si="16"/>
        <v>136</v>
      </c>
      <c r="K1069" t="str">
        <f>VLOOKUP(B1069,[2]taxonomy1!$B:$U,2,FALSE)</f>
        <v xml:space="preserve"> Drechmeria coniospora.</v>
      </c>
      <c r="L1069" t="str">
        <f>VLOOKUP(B1069,[2]taxonomy1!$B:$U,4,FALSE)</f>
        <v xml:space="preserve"> NCBI_TaxID=98403 {ECO:0000313|EMBL:KYK58336.1, ECO:0000313|Proteomes:UP000076580};</v>
      </c>
      <c r="M1069" t="str">
        <f>VLOOKUP(B1069,[2]taxonomy1!$B:$U,6,FALSE)</f>
        <v>Eukaryota</v>
      </c>
      <c r="N1069" t="str">
        <f>VLOOKUP(B1069,[2]taxonomy1!$B:$U,7,FALSE)</f>
        <v xml:space="preserve"> Fungi</v>
      </c>
      <c r="O1069" t="str">
        <f>VLOOKUP(B1069,[2]taxonomy1!$B:$U,8,FALSE)</f>
        <v xml:space="preserve"> Dikarya</v>
      </c>
      <c r="P1069" t="str">
        <f>VLOOKUP(B1069,[2]taxonomy1!$B:$U,9,FALSE)</f>
        <v xml:space="preserve"> Ascomycota</v>
      </c>
      <c r="Q1069" t="str">
        <f>VLOOKUP(B1069,[2]taxonomy1!$B:$U,10,FALSE)</f>
        <v xml:space="preserve"> Pezizomycotina</v>
      </c>
      <c r="R1069" t="str">
        <f>VLOOKUP(B1069,[2]taxonomy1!$B:$U,11,FALSE)</f>
        <v>Sordariomycetes</v>
      </c>
      <c r="S1069" t="str">
        <f>VLOOKUP(B1069,[2]taxonomy1!$B:$U,12,FALSE)</f>
        <v xml:space="preserve"> Hypocreomycetidae</v>
      </c>
      <c r="T1069" t="str">
        <f>VLOOKUP(B1069,[2]taxonomy1!$B:$U,13,FALSE)</f>
        <v xml:space="preserve"> Hypocreales</v>
      </c>
      <c r="U1069" t="str">
        <f>VLOOKUP(B1069,[2]taxonomy1!$B:$U,14,FALSE)</f>
        <v xml:space="preserve"> Ophiocordycipitaceae</v>
      </c>
      <c r="V1069" t="str">
        <f>VLOOKUP(B1069,[2]taxonomy1!$B:$U,15,FALSE)</f>
        <v>Drechmeria.</v>
      </c>
      <c r="W1069">
        <f>VLOOKUP(B1069,[2]taxonomy1!$B:$U,16,FALSE)</f>
        <v>0</v>
      </c>
    </row>
    <row r="1070" spans="1:23" x14ac:dyDescent="0.3">
      <c r="A1070" t="s">
        <v>1990</v>
      </c>
      <c r="B1070" t="s">
        <v>1991</v>
      </c>
      <c r="C1070">
        <v>1410</v>
      </c>
      <c r="D1070" t="s">
        <v>1394</v>
      </c>
      <c r="E1070">
        <v>67</v>
      </c>
      <c r="F1070">
        <v>210</v>
      </c>
      <c r="G1070">
        <v>8489</v>
      </c>
      <c r="H1070" t="s">
        <v>1395</v>
      </c>
      <c r="I1070" t="s">
        <v>1394</v>
      </c>
      <c r="J1070">
        <f t="shared" si="16"/>
        <v>143</v>
      </c>
      <c r="K1070" t="str">
        <f>VLOOKUP(B1070,[2]taxonomy1!$B:$U,2,FALSE)</f>
        <v xml:space="preserve"> Drechmeria coniospora.</v>
      </c>
      <c r="L1070" t="str">
        <f>VLOOKUP(B1070,[2]taxonomy1!$B:$U,4,FALSE)</f>
        <v xml:space="preserve"> NCBI_TaxID=98403 {ECO:0000313|EMBL:KYK58336.1, ECO:0000313|Proteomes:UP000076580};</v>
      </c>
      <c r="M1070" t="str">
        <f>VLOOKUP(B1070,[2]taxonomy1!$B:$U,6,FALSE)</f>
        <v>Eukaryota</v>
      </c>
      <c r="N1070" t="str">
        <f>VLOOKUP(B1070,[2]taxonomy1!$B:$U,7,FALSE)</f>
        <v xml:space="preserve"> Fungi</v>
      </c>
      <c r="O1070" t="str">
        <f>VLOOKUP(B1070,[2]taxonomy1!$B:$U,8,FALSE)</f>
        <v xml:space="preserve"> Dikarya</v>
      </c>
      <c r="P1070" t="str">
        <f>VLOOKUP(B1070,[2]taxonomy1!$B:$U,9,FALSE)</f>
        <v xml:space="preserve"> Ascomycota</v>
      </c>
      <c r="Q1070" t="str">
        <f>VLOOKUP(B1070,[2]taxonomy1!$B:$U,10,FALSE)</f>
        <v xml:space="preserve"> Pezizomycotina</v>
      </c>
      <c r="R1070" t="str">
        <f>VLOOKUP(B1070,[2]taxonomy1!$B:$U,11,FALSE)</f>
        <v>Sordariomycetes</v>
      </c>
      <c r="S1070" t="str">
        <f>VLOOKUP(B1070,[2]taxonomy1!$B:$U,12,FALSE)</f>
        <v xml:space="preserve"> Hypocreomycetidae</v>
      </c>
      <c r="T1070" t="str">
        <f>VLOOKUP(B1070,[2]taxonomy1!$B:$U,13,FALSE)</f>
        <v xml:space="preserve"> Hypocreales</v>
      </c>
      <c r="U1070" t="str">
        <f>VLOOKUP(B1070,[2]taxonomy1!$B:$U,14,FALSE)</f>
        <v xml:space="preserve"> Ophiocordycipitaceae</v>
      </c>
      <c r="V1070" t="str">
        <f>VLOOKUP(B1070,[2]taxonomy1!$B:$U,15,FALSE)</f>
        <v>Drechmeria.</v>
      </c>
      <c r="W1070">
        <f>VLOOKUP(B1070,[2]taxonomy1!$B:$U,16,FALSE)</f>
        <v>0</v>
      </c>
    </row>
    <row r="1071" spans="1:23" x14ac:dyDescent="0.3">
      <c r="A1071" t="s">
        <v>1990</v>
      </c>
      <c r="B1071" t="s">
        <v>1991</v>
      </c>
      <c r="C1071">
        <v>1410</v>
      </c>
      <c r="D1071" t="s">
        <v>10</v>
      </c>
      <c r="E1071">
        <v>1182</v>
      </c>
      <c r="F1071">
        <v>1403</v>
      </c>
      <c r="G1071">
        <v>2735</v>
      </c>
      <c r="H1071" t="s">
        <v>11</v>
      </c>
      <c r="I1071" t="s">
        <v>10</v>
      </c>
      <c r="J1071">
        <f t="shared" si="16"/>
        <v>221</v>
      </c>
      <c r="K1071" t="str">
        <f>VLOOKUP(B1071,[2]taxonomy1!$B:$U,2,FALSE)</f>
        <v xml:space="preserve"> Drechmeria coniospora.</v>
      </c>
      <c r="L1071" t="str">
        <f>VLOOKUP(B1071,[2]taxonomy1!$B:$U,4,FALSE)</f>
        <v xml:space="preserve"> NCBI_TaxID=98403 {ECO:0000313|EMBL:KYK58336.1, ECO:0000313|Proteomes:UP000076580};</v>
      </c>
      <c r="M1071" t="str">
        <f>VLOOKUP(B1071,[2]taxonomy1!$B:$U,6,FALSE)</f>
        <v>Eukaryota</v>
      </c>
      <c r="N1071" t="str">
        <f>VLOOKUP(B1071,[2]taxonomy1!$B:$U,7,FALSE)</f>
        <v xml:space="preserve"> Fungi</v>
      </c>
      <c r="O1071" t="str">
        <f>VLOOKUP(B1071,[2]taxonomy1!$B:$U,8,FALSE)</f>
        <v xml:space="preserve"> Dikarya</v>
      </c>
      <c r="P1071" t="str">
        <f>VLOOKUP(B1071,[2]taxonomy1!$B:$U,9,FALSE)</f>
        <v xml:space="preserve"> Ascomycota</v>
      </c>
      <c r="Q1071" t="str">
        <f>VLOOKUP(B1071,[2]taxonomy1!$B:$U,10,FALSE)</f>
        <v xml:space="preserve"> Pezizomycotina</v>
      </c>
      <c r="R1071" t="str">
        <f>VLOOKUP(B1071,[2]taxonomy1!$B:$U,11,FALSE)</f>
        <v>Sordariomycetes</v>
      </c>
      <c r="S1071" t="str">
        <f>VLOOKUP(B1071,[2]taxonomy1!$B:$U,12,FALSE)</f>
        <v xml:space="preserve"> Hypocreomycetidae</v>
      </c>
      <c r="T1071" t="str">
        <f>VLOOKUP(B1071,[2]taxonomy1!$B:$U,13,FALSE)</f>
        <v xml:space="preserve"> Hypocreales</v>
      </c>
      <c r="U1071" t="str">
        <f>VLOOKUP(B1071,[2]taxonomy1!$B:$U,14,FALSE)</f>
        <v xml:space="preserve"> Ophiocordycipitaceae</v>
      </c>
      <c r="V1071" t="str">
        <f>VLOOKUP(B1071,[2]taxonomy1!$B:$U,15,FALSE)</f>
        <v>Drechmeria.</v>
      </c>
      <c r="W1071">
        <f>VLOOKUP(B1071,[2]taxonomy1!$B:$U,16,FALSE)</f>
        <v>0</v>
      </c>
    </row>
    <row r="1072" spans="1:23" x14ac:dyDescent="0.3">
      <c r="A1072" t="s">
        <v>1992</v>
      </c>
      <c r="B1072" t="s">
        <v>1993</v>
      </c>
      <c r="C1072">
        <v>374</v>
      </c>
      <c r="D1072" t="s">
        <v>10</v>
      </c>
      <c r="E1072">
        <v>40</v>
      </c>
      <c r="F1072">
        <v>325</v>
      </c>
      <c r="G1072">
        <v>2735</v>
      </c>
      <c r="H1072" t="s">
        <v>11</v>
      </c>
      <c r="I1072" t="s">
        <v>10</v>
      </c>
      <c r="J1072">
        <f t="shared" si="16"/>
        <v>285</v>
      </c>
      <c r="K1072" t="str">
        <f>VLOOKUP(B1072,[2]taxonomy1!$B:$U,2,FALSE)</f>
        <v xml:space="preserve"> Drechmeria coniospora.</v>
      </c>
      <c r="L1072" t="str">
        <f>VLOOKUP(B1072,[2]taxonomy1!$B:$U,4,FALSE)</f>
        <v xml:space="preserve"> NCBI_TaxID=98403 {ECO:0000313|EMBL:KYK58664.1, ECO:0000313|Proteomes:UP000076580};</v>
      </c>
      <c r="M1072" t="str">
        <f>VLOOKUP(B1072,[2]taxonomy1!$B:$U,6,FALSE)</f>
        <v>Eukaryota</v>
      </c>
      <c r="N1072" t="str">
        <f>VLOOKUP(B1072,[2]taxonomy1!$B:$U,7,FALSE)</f>
        <v xml:space="preserve"> Fungi</v>
      </c>
      <c r="O1072" t="str">
        <f>VLOOKUP(B1072,[2]taxonomy1!$B:$U,8,FALSE)</f>
        <v xml:space="preserve"> Dikarya</v>
      </c>
      <c r="P1072" t="str">
        <f>VLOOKUP(B1072,[2]taxonomy1!$B:$U,9,FALSE)</f>
        <v xml:space="preserve"> Ascomycota</v>
      </c>
      <c r="Q1072" t="str">
        <f>VLOOKUP(B1072,[2]taxonomy1!$B:$U,10,FALSE)</f>
        <v xml:space="preserve"> Pezizomycotina</v>
      </c>
      <c r="R1072" t="str">
        <f>VLOOKUP(B1072,[2]taxonomy1!$B:$U,11,FALSE)</f>
        <v>Sordariomycetes</v>
      </c>
      <c r="S1072" t="str">
        <f>VLOOKUP(B1072,[2]taxonomy1!$B:$U,12,FALSE)</f>
        <v xml:space="preserve"> Hypocreomycetidae</v>
      </c>
      <c r="T1072" t="str">
        <f>VLOOKUP(B1072,[2]taxonomy1!$B:$U,13,FALSE)</f>
        <v xml:space="preserve"> Hypocreales</v>
      </c>
      <c r="U1072" t="str">
        <f>VLOOKUP(B1072,[2]taxonomy1!$B:$U,14,FALSE)</f>
        <v xml:space="preserve"> Ophiocordycipitaceae</v>
      </c>
      <c r="V1072" t="str">
        <f>VLOOKUP(B1072,[2]taxonomy1!$B:$U,15,FALSE)</f>
        <v>Drechmeria.</v>
      </c>
      <c r="W1072">
        <f>VLOOKUP(B1072,[2]taxonomy1!$B:$U,16,FALSE)</f>
        <v>0</v>
      </c>
    </row>
    <row r="1073" spans="1:23" x14ac:dyDescent="0.3">
      <c r="A1073" t="s">
        <v>1994</v>
      </c>
      <c r="B1073" t="s">
        <v>1995</v>
      </c>
      <c r="C1073">
        <v>289</v>
      </c>
      <c r="D1073" t="s">
        <v>10</v>
      </c>
      <c r="E1073">
        <v>8</v>
      </c>
      <c r="F1073">
        <v>283</v>
      </c>
      <c r="G1073">
        <v>2735</v>
      </c>
      <c r="H1073" t="s">
        <v>11</v>
      </c>
      <c r="I1073" t="s">
        <v>10</v>
      </c>
      <c r="J1073">
        <f t="shared" si="16"/>
        <v>275</v>
      </c>
      <c r="K1073" t="str">
        <f>VLOOKUP(B1073,[2]taxonomy1!$B:$U,2,FALSE)</f>
        <v xml:space="preserve"> Alligator mississippiensis (American alligator).</v>
      </c>
      <c r="L1073" t="str">
        <f>VLOOKUP(B1073,[2]taxonomy1!$B:$U,4,FALSE)</f>
        <v xml:space="preserve"> NCBI_TaxID=8496 {ECO:0000313|EMBL:KYO19499.1};</v>
      </c>
      <c r="M1073" t="str">
        <f>VLOOKUP(B1073,[2]taxonomy1!$B:$U,6,FALSE)</f>
        <v>Eukaryota</v>
      </c>
      <c r="N1073" t="str">
        <f>VLOOKUP(B1073,[2]taxonomy1!$B:$U,7,FALSE)</f>
        <v xml:space="preserve"> Metazoa</v>
      </c>
      <c r="O1073" t="str">
        <f>VLOOKUP(B1073,[2]taxonomy1!$B:$U,8,FALSE)</f>
        <v xml:space="preserve"> Chordata</v>
      </c>
      <c r="P1073" t="str">
        <f>VLOOKUP(B1073,[2]taxonomy1!$B:$U,9,FALSE)</f>
        <v xml:space="preserve"> Craniata</v>
      </c>
      <c r="Q1073" t="str">
        <f>VLOOKUP(B1073,[2]taxonomy1!$B:$U,10,FALSE)</f>
        <v xml:space="preserve"> Vertebrata</v>
      </c>
      <c r="R1073" t="str">
        <f>VLOOKUP(B1073,[2]taxonomy1!$B:$U,11,FALSE)</f>
        <v xml:space="preserve"> Euteleostomi</v>
      </c>
      <c r="S1073" t="str">
        <f>VLOOKUP(B1073,[2]taxonomy1!$B:$U,12,FALSE)</f>
        <v>Archelosauria</v>
      </c>
      <c r="T1073" t="str">
        <f>VLOOKUP(B1073,[2]taxonomy1!$B:$U,13,FALSE)</f>
        <v xml:space="preserve"> Archosauria</v>
      </c>
      <c r="U1073" t="str">
        <f>VLOOKUP(B1073,[2]taxonomy1!$B:$U,14,FALSE)</f>
        <v xml:space="preserve"> Crocodylia</v>
      </c>
      <c r="V1073" t="str">
        <f>VLOOKUP(B1073,[2]taxonomy1!$B:$U,15,FALSE)</f>
        <v xml:space="preserve"> Alligatoridae</v>
      </c>
      <c r="W1073" t="str">
        <f>VLOOKUP(B1073,[2]taxonomy1!$B:$U,16,FALSE)</f>
        <v xml:space="preserve"> Alligatorinae</v>
      </c>
    </row>
    <row r="1074" spans="1:23" x14ac:dyDescent="0.3">
      <c r="A1074" t="s">
        <v>1996</v>
      </c>
      <c r="B1074" t="s">
        <v>1997</v>
      </c>
      <c r="C1074">
        <v>581</v>
      </c>
      <c r="D1074" t="s">
        <v>10</v>
      </c>
      <c r="E1074">
        <v>70</v>
      </c>
      <c r="F1074">
        <v>339</v>
      </c>
      <c r="G1074">
        <v>2735</v>
      </c>
      <c r="H1074" t="s">
        <v>11</v>
      </c>
      <c r="I1074" t="s">
        <v>10</v>
      </c>
      <c r="J1074">
        <f t="shared" si="16"/>
        <v>269</v>
      </c>
      <c r="K1074" t="str">
        <f>VLOOKUP(B1074,[2]taxonomy1!$B:$U,2,FALSE)</f>
        <v xml:space="preserve"> Alligator mississippiensis (American alligator).</v>
      </c>
      <c r="L1074" t="str">
        <f>VLOOKUP(B1074,[2]taxonomy1!$B:$U,4,FALSE)</f>
        <v xml:space="preserve"> NCBI_TaxID=8496 {ECO:0000313|EMBL:KYO20277.1};</v>
      </c>
      <c r="M1074" t="str">
        <f>VLOOKUP(B1074,[2]taxonomy1!$B:$U,6,FALSE)</f>
        <v>Eukaryota</v>
      </c>
      <c r="N1074" t="str">
        <f>VLOOKUP(B1074,[2]taxonomy1!$B:$U,7,FALSE)</f>
        <v xml:space="preserve"> Metazoa</v>
      </c>
      <c r="O1074" t="str">
        <f>VLOOKUP(B1074,[2]taxonomy1!$B:$U,8,FALSE)</f>
        <v xml:space="preserve"> Chordata</v>
      </c>
      <c r="P1074" t="str">
        <f>VLOOKUP(B1074,[2]taxonomy1!$B:$U,9,FALSE)</f>
        <v xml:space="preserve"> Craniata</v>
      </c>
      <c r="Q1074" t="str">
        <f>VLOOKUP(B1074,[2]taxonomy1!$B:$U,10,FALSE)</f>
        <v xml:space="preserve"> Vertebrata</v>
      </c>
      <c r="R1074" t="str">
        <f>VLOOKUP(B1074,[2]taxonomy1!$B:$U,11,FALSE)</f>
        <v xml:space="preserve"> Euteleostomi</v>
      </c>
      <c r="S1074" t="str">
        <f>VLOOKUP(B1074,[2]taxonomy1!$B:$U,12,FALSE)</f>
        <v>Archelosauria</v>
      </c>
      <c r="T1074" t="str">
        <f>VLOOKUP(B1074,[2]taxonomy1!$B:$U,13,FALSE)</f>
        <v xml:space="preserve"> Archosauria</v>
      </c>
      <c r="U1074" t="str">
        <f>VLOOKUP(B1074,[2]taxonomy1!$B:$U,14,FALSE)</f>
        <v xml:space="preserve"> Crocodylia</v>
      </c>
      <c r="V1074" t="str">
        <f>VLOOKUP(B1074,[2]taxonomy1!$B:$U,15,FALSE)</f>
        <v xml:space="preserve"> Alligatoridae</v>
      </c>
      <c r="W1074" t="str">
        <f>VLOOKUP(B1074,[2]taxonomy1!$B:$U,16,FALSE)</f>
        <v xml:space="preserve"> Alligatorinae</v>
      </c>
    </row>
    <row r="1075" spans="1:23" x14ac:dyDescent="0.3">
      <c r="A1075" t="s">
        <v>1998</v>
      </c>
      <c r="B1075" t="s">
        <v>1999</v>
      </c>
      <c r="C1075">
        <v>303</v>
      </c>
      <c r="D1075" t="s">
        <v>10</v>
      </c>
      <c r="E1075">
        <v>16</v>
      </c>
      <c r="F1075">
        <v>275</v>
      </c>
      <c r="G1075">
        <v>2735</v>
      </c>
      <c r="H1075" t="s">
        <v>11</v>
      </c>
      <c r="I1075" t="s">
        <v>10</v>
      </c>
      <c r="J1075">
        <f t="shared" si="16"/>
        <v>259</v>
      </c>
      <c r="K1075" t="str">
        <f>VLOOKUP(B1075,[2]taxonomy1!$B:$U,2,FALSE)</f>
        <v xml:space="preserve"> Alligator mississippiensis (American alligator).</v>
      </c>
      <c r="L1075" t="str">
        <f>VLOOKUP(B1075,[2]taxonomy1!$B:$U,4,FALSE)</f>
        <v xml:space="preserve"> NCBI_TaxID=8496 {ECO:0000313|EMBL:KYO27612.1};</v>
      </c>
      <c r="M1075" t="str">
        <f>VLOOKUP(B1075,[2]taxonomy1!$B:$U,6,FALSE)</f>
        <v>Eukaryota</v>
      </c>
      <c r="N1075" t="str">
        <f>VLOOKUP(B1075,[2]taxonomy1!$B:$U,7,FALSE)</f>
        <v xml:space="preserve"> Metazoa</v>
      </c>
      <c r="O1075" t="str">
        <f>VLOOKUP(B1075,[2]taxonomy1!$B:$U,8,FALSE)</f>
        <v xml:space="preserve"> Chordata</v>
      </c>
      <c r="P1075" t="str">
        <f>VLOOKUP(B1075,[2]taxonomy1!$B:$U,9,FALSE)</f>
        <v xml:space="preserve"> Craniata</v>
      </c>
      <c r="Q1075" t="str">
        <f>VLOOKUP(B1075,[2]taxonomy1!$B:$U,10,FALSE)</f>
        <v xml:space="preserve"> Vertebrata</v>
      </c>
      <c r="R1075" t="str">
        <f>VLOOKUP(B1075,[2]taxonomy1!$B:$U,11,FALSE)</f>
        <v xml:space="preserve"> Euteleostomi</v>
      </c>
      <c r="S1075" t="str">
        <f>VLOOKUP(B1075,[2]taxonomy1!$B:$U,12,FALSE)</f>
        <v>Archelosauria</v>
      </c>
      <c r="T1075" t="str">
        <f>VLOOKUP(B1075,[2]taxonomy1!$B:$U,13,FALSE)</f>
        <v xml:space="preserve"> Archosauria</v>
      </c>
      <c r="U1075" t="str">
        <f>VLOOKUP(B1075,[2]taxonomy1!$B:$U,14,FALSE)</f>
        <v xml:space="preserve"> Crocodylia</v>
      </c>
      <c r="V1075" t="str">
        <f>VLOOKUP(B1075,[2]taxonomy1!$B:$U,15,FALSE)</f>
        <v xml:space="preserve"> Alligatoridae</v>
      </c>
      <c r="W1075" t="str">
        <f>VLOOKUP(B1075,[2]taxonomy1!$B:$U,16,FALSE)</f>
        <v xml:space="preserve"> Alligatorinae</v>
      </c>
    </row>
    <row r="1076" spans="1:23" x14ac:dyDescent="0.3">
      <c r="A1076" t="s">
        <v>2000</v>
      </c>
      <c r="B1076" t="s">
        <v>2001</v>
      </c>
      <c r="C1076">
        <v>296</v>
      </c>
      <c r="D1076" t="s">
        <v>10</v>
      </c>
      <c r="E1076">
        <v>16</v>
      </c>
      <c r="F1076">
        <v>289</v>
      </c>
      <c r="G1076">
        <v>2735</v>
      </c>
      <c r="H1076" t="s">
        <v>11</v>
      </c>
      <c r="I1076" t="s">
        <v>10</v>
      </c>
      <c r="J1076">
        <f t="shared" si="16"/>
        <v>273</v>
      </c>
      <c r="K1076" t="str">
        <f>VLOOKUP(B1076,[2]taxonomy1!$B:$U,2,FALSE)</f>
        <v xml:space="preserve"> Alligator mississippiensis (American alligator).</v>
      </c>
      <c r="L1076" t="str">
        <f>VLOOKUP(B1076,[2]taxonomy1!$B:$U,4,FALSE)</f>
        <v xml:space="preserve"> NCBI_TaxID=8496 {ECO:0000313|EMBL:KYO34709.1};</v>
      </c>
      <c r="M1076" t="str">
        <f>VLOOKUP(B1076,[2]taxonomy1!$B:$U,6,FALSE)</f>
        <v>Eukaryota</v>
      </c>
      <c r="N1076" t="str">
        <f>VLOOKUP(B1076,[2]taxonomy1!$B:$U,7,FALSE)</f>
        <v xml:space="preserve"> Metazoa</v>
      </c>
      <c r="O1076" t="str">
        <f>VLOOKUP(B1076,[2]taxonomy1!$B:$U,8,FALSE)</f>
        <v xml:space="preserve"> Chordata</v>
      </c>
      <c r="P1076" t="str">
        <f>VLOOKUP(B1076,[2]taxonomy1!$B:$U,9,FALSE)</f>
        <v xml:space="preserve"> Craniata</v>
      </c>
      <c r="Q1076" t="str">
        <f>VLOOKUP(B1076,[2]taxonomy1!$B:$U,10,FALSE)</f>
        <v xml:space="preserve"> Vertebrata</v>
      </c>
      <c r="R1076" t="str">
        <f>VLOOKUP(B1076,[2]taxonomy1!$B:$U,11,FALSE)</f>
        <v xml:space="preserve"> Euteleostomi</v>
      </c>
      <c r="S1076" t="str">
        <f>VLOOKUP(B1076,[2]taxonomy1!$B:$U,12,FALSE)</f>
        <v>Archelosauria</v>
      </c>
      <c r="T1076" t="str">
        <f>VLOOKUP(B1076,[2]taxonomy1!$B:$U,13,FALSE)</f>
        <v xml:space="preserve"> Archosauria</v>
      </c>
      <c r="U1076" t="str">
        <f>VLOOKUP(B1076,[2]taxonomy1!$B:$U,14,FALSE)</f>
        <v xml:space="preserve"> Crocodylia</v>
      </c>
      <c r="V1076" t="str">
        <f>VLOOKUP(B1076,[2]taxonomy1!$B:$U,15,FALSE)</f>
        <v xml:space="preserve"> Alligatoridae</v>
      </c>
      <c r="W1076" t="str">
        <f>VLOOKUP(B1076,[2]taxonomy1!$B:$U,16,FALSE)</f>
        <v xml:space="preserve"> Alligatorinae</v>
      </c>
    </row>
    <row r="1077" spans="1:23" x14ac:dyDescent="0.3">
      <c r="A1077" t="s">
        <v>2002</v>
      </c>
      <c r="B1077" t="s">
        <v>2003</v>
      </c>
      <c r="C1077">
        <v>351</v>
      </c>
      <c r="D1077" t="s">
        <v>10</v>
      </c>
      <c r="E1077">
        <v>55</v>
      </c>
      <c r="F1077">
        <v>331</v>
      </c>
      <c r="G1077">
        <v>2735</v>
      </c>
      <c r="H1077" t="s">
        <v>11</v>
      </c>
      <c r="I1077" t="s">
        <v>10</v>
      </c>
      <c r="J1077">
        <f t="shared" si="16"/>
        <v>276</v>
      </c>
      <c r="K1077" t="str">
        <f>VLOOKUP(B1077,[2]taxonomy1!$B:$U,2,FALSE)</f>
        <v xml:space="preserve"> Alligator mississippiensis (American alligator).</v>
      </c>
      <c r="L1077" t="str">
        <f>VLOOKUP(B1077,[2]taxonomy1!$B:$U,4,FALSE)</f>
        <v xml:space="preserve"> NCBI_TaxID=8496 {ECO:0000313|EMBL:KYO46372.1};</v>
      </c>
      <c r="M1077" t="str">
        <f>VLOOKUP(B1077,[2]taxonomy1!$B:$U,6,FALSE)</f>
        <v>Eukaryota</v>
      </c>
      <c r="N1077" t="str">
        <f>VLOOKUP(B1077,[2]taxonomy1!$B:$U,7,FALSE)</f>
        <v xml:space="preserve"> Metazoa</v>
      </c>
      <c r="O1077" t="str">
        <f>VLOOKUP(B1077,[2]taxonomy1!$B:$U,8,FALSE)</f>
        <v xml:space="preserve"> Chordata</v>
      </c>
      <c r="P1077" t="str">
        <f>VLOOKUP(B1077,[2]taxonomy1!$B:$U,9,FALSE)</f>
        <v xml:space="preserve"> Craniata</v>
      </c>
      <c r="Q1077" t="str">
        <f>VLOOKUP(B1077,[2]taxonomy1!$B:$U,10,FALSE)</f>
        <v xml:space="preserve"> Vertebrata</v>
      </c>
      <c r="R1077" t="str">
        <f>VLOOKUP(B1077,[2]taxonomy1!$B:$U,11,FALSE)</f>
        <v xml:space="preserve"> Euteleostomi</v>
      </c>
      <c r="S1077" t="str">
        <f>VLOOKUP(B1077,[2]taxonomy1!$B:$U,12,FALSE)</f>
        <v>Archelosauria</v>
      </c>
      <c r="T1077" t="str">
        <f>VLOOKUP(B1077,[2]taxonomy1!$B:$U,13,FALSE)</f>
        <v xml:space="preserve"> Archosauria</v>
      </c>
      <c r="U1077" t="str">
        <f>VLOOKUP(B1077,[2]taxonomy1!$B:$U,14,FALSE)</f>
        <v xml:space="preserve"> Crocodylia</v>
      </c>
      <c r="V1077" t="str">
        <f>VLOOKUP(B1077,[2]taxonomy1!$B:$U,15,FALSE)</f>
        <v xml:space="preserve"> Alligatoridae</v>
      </c>
      <c r="W1077" t="str">
        <f>VLOOKUP(B1077,[2]taxonomy1!$B:$U,16,FALSE)</f>
        <v xml:space="preserve"> Alligatorinae</v>
      </c>
    </row>
    <row r="1078" spans="1:23" x14ac:dyDescent="0.3">
      <c r="A1078" t="s">
        <v>2004</v>
      </c>
      <c r="B1078" t="s">
        <v>2005</v>
      </c>
      <c r="C1078">
        <v>277</v>
      </c>
      <c r="D1078" t="s">
        <v>10</v>
      </c>
      <c r="E1078">
        <v>5</v>
      </c>
      <c r="F1078">
        <v>270</v>
      </c>
      <c r="G1078">
        <v>2735</v>
      </c>
      <c r="H1078" t="s">
        <v>11</v>
      </c>
      <c r="I1078" t="s">
        <v>10</v>
      </c>
      <c r="J1078">
        <f t="shared" si="16"/>
        <v>265</v>
      </c>
      <c r="K1078" t="str">
        <f>VLOOKUP(B1078,[2]taxonomy1!$B:$U,2,FALSE)</f>
        <v xml:space="preserve"> Cajanus cajan (Pigeon pea) (Cajanus indicus).</v>
      </c>
      <c r="L1078" t="str">
        <f>VLOOKUP(B1078,[2]taxonomy1!$B:$U,4,FALSE)</f>
        <v xml:space="preserve"> NCBI_TaxID=3821 {ECO:0000313|EMBL:KYP48669.1, ECO:0000313|Proteomes:UP000075243};</v>
      </c>
      <c r="M1078" t="str">
        <f>VLOOKUP(B1078,[2]taxonomy1!$B:$U,6,FALSE)</f>
        <v>Eukaryota</v>
      </c>
      <c r="N1078" t="str">
        <f>VLOOKUP(B1078,[2]taxonomy1!$B:$U,7,FALSE)</f>
        <v xml:space="preserve"> Viridiplantae</v>
      </c>
      <c r="O1078" t="str">
        <f>VLOOKUP(B1078,[2]taxonomy1!$B:$U,8,FALSE)</f>
        <v xml:space="preserve"> Streptophyta</v>
      </c>
      <c r="P1078" t="str">
        <f>VLOOKUP(B1078,[2]taxonomy1!$B:$U,9,FALSE)</f>
        <v xml:space="preserve"> Embryophyta</v>
      </c>
      <c r="Q1078" t="str">
        <f>VLOOKUP(B1078,[2]taxonomy1!$B:$U,10,FALSE)</f>
        <v xml:space="preserve"> Tracheophyta</v>
      </c>
      <c r="R1078" t="str">
        <f>VLOOKUP(B1078,[2]taxonomy1!$B:$U,11,FALSE)</f>
        <v>Spermatophyta</v>
      </c>
      <c r="S1078" t="str">
        <f>VLOOKUP(B1078,[2]taxonomy1!$B:$U,12,FALSE)</f>
        <v xml:space="preserve"> Magnoliophyta</v>
      </c>
      <c r="T1078" t="str">
        <f>VLOOKUP(B1078,[2]taxonomy1!$B:$U,13,FALSE)</f>
        <v xml:space="preserve"> eudicotyledons</v>
      </c>
      <c r="U1078" t="str">
        <f>VLOOKUP(B1078,[2]taxonomy1!$B:$U,14,FALSE)</f>
        <v xml:space="preserve"> Gunneridae</v>
      </c>
      <c r="V1078" t="str">
        <f>VLOOKUP(B1078,[2]taxonomy1!$B:$U,15,FALSE)</f>
        <v>Pentapetalae</v>
      </c>
      <c r="W1078" t="str">
        <f>VLOOKUP(B1078,[2]taxonomy1!$B:$U,16,FALSE)</f>
        <v xml:space="preserve"> rosids</v>
      </c>
    </row>
    <row r="1079" spans="1:23" x14ac:dyDescent="0.3">
      <c r="A1079" t="s">
        <v>2006</v>
      </c>
      <c r="B1079" t="s">
        <v>2007</v>
      </c>
      <c r="C1079">
        <v>276</v>
      </c>
      <c r="D1079" t="s">
        <v>10</v>
      </c>
      <c r="E1079">
        <v>4</v>
      </c>
      <c r="F1079">
        <v>269</v>
      </c>
      <c r="G1079">
        <v>2735</v>
      </c>
      <c r="H1079" t="s">
        <v>11</v>
      </c>
      <c r="I1079" t="s">
        <v>10</v>
      </c>
      <c r="J1079">
        <f t="shared" si="16"/>
        <v>265</v>
      </c>
      <c r="K1079" t="str">
        <f>VLOOKUP(B1079,[2]taxonomy1!$B:$U,2,FALSE)</f>
        <v xml:space="preserve"> Cajanus cajan (Pigeon pea) (Cajanus indicus).</v>
      </c>
      <c r="L1079" t="str">
        <f>VLOOKUP(B1079,[2]taxonomy1!$B:$U,4,FALSE)</f>
        <v xml:space="preserve"> NCBI_TaxID=3821 {ECO:0000313|EMBL:KYP49897.1, ECO:0000313|Proteomes:UP000075243};</v>
      </c>
      <c r="M1079" t="str">
        <f>VLOOKUP(B1079,[2]taxonomy1!$B:$U,6,FALSE)</f>
        <v>Eukaryota</v>
      </c>
      <c r="N1079" t="str">
        <f>VLOOKUP(B1079,[2]taxonomy1!$B:$U,7,FALSE)</f>
        <v xml:space="preserve"> Viridiplantae</v>
      </c>
      <c r="O1079" t="str">
        <f>VLOOKUP(B1079,[2]taxonomy1!$B:$U,8,FALSE)</f>
        <v xml:space="preserve"> Streptophyta</v>
      </c>
      <c r="P1079" t="str">
        <f>VLOOKUP(B1079,[2]taxonomy1!$B:$U,9,FALSE)</f>
        <v xml:space="preserve"> Embryophyta</v>
      </c>
      <c r="Q1079" t="str">
        <f>VLOOKUP(B1079,[2]taxonomy1!$B:$U,10,FALSE)</f>
        <v xml:space="preserve"> Tracheophyta</v>
      </c>
      <c r="R1079" t="str">
        <f>VLOOKUP(B1079,[2]taxonomy1!$B:$U,11,FALSE)</f>
        <v>Spermatophyta</v>
      </c>
      <c r="S1079" t="str">
        <f>VLOOKUP(B1079,[2]taxonomy1!$B:$U,12,FALSE)</f>
        <v xml:space="preserve"> Magnoliophyta</v>
      </c>
      <c r="T1079" t="str">
        <f>VLOOKUP(B1079,[2]taxonomy1!$B:$U,13,FALSE)</f>
        <v xml:space="preserve"> eudicotyledons</v>
      </c>
      <c r="U1079" t="str">
        <f>VLOOKUP(B1079,[2]taxonomy1!$B:$U,14,FALSE)</f>
        <v xml:space="preserve"> Gunneridae</v>
      </c>
      <c r="V1079" t="str">
        <f>VLOOKUP(B1079,[2]taxonomy1!$B:$U,15,FALSE)</f>
        <v>Pentapetalae</v>
      </c>
      <c r="W1079" t="str">
        <f>VLOOKUP(B1079,[2]taxonomy1!$B:$U,16,FALSE)</f>
        <v xml:space="preserve"> rosids</v>
      </c>
    </row>
    <row r="1080" spans="1:23" x14ac:dyDescent="0.3">
      <c r="A1080" t="s">
        <v>2008</v>
      </c>
      <c r="B1080" t="s">
        <v>2009</v>
      </c>
      <c r="C1080">
        <v>250</v>
      </c>
      <c r="D1080" t="s">
        <v>10</v>
      </c>
      <c r="E1080">
        <v>31</v>
      </c>
      <c r="F1080">
        <v>244</v>
      </c>
      <c r="G1080">
        <v>2735</v>
      </c>
      <c r="H1080" t="s">
        <v>11</v>
      </c>
      <c r="I1080" t="s">
        <v>10</v>
      </c>
      <c r="J1080">
        <f t="shared" si="16"/>
        <v>213</v>
      </c>
      <c r="K1080" t="str">
        <f>VLOOKUP(B1080,[2]taxonomy1!$B:$U,2,FALSE)</f>
        <v xml:space="preserve"> Cajanus cajan (Pigeon pea) (Cajanus indicus).</v>
      </c>
      <c r="L1080" t="str">
        <f>VLOOKUP(B1080,[2]taxonomy1!$B:$U,4,FALSE)</f>
        <v xml:space="preserve"> NCBI_TaxID=3821 {ECO:0000313|EMBL:KYP50709.1, ECO:0000313|Proteomes:UP000075243};</v>
      </c>
      <c r="M1080" t="str">
        <f>VLOOKUP(B1080,[2]taxonomy1!$B:$U,6,FALSE)</f>
        <v>Eukaryota</v>
      </c>
      <c r="N1080" t="str">
        <f>VLOOKUP(B1080,[2]taxonomy1!$B:$U,7,FALSE)</f>
        <v xml:space="preserve"> Viridiplantae</v>
      </c>
      <c r="O1080" t="str">
        <f>VLOOKUP(B1080,[2]taxonomy1!$B:$U,8,FALSE)</f>
        <v xml:space="preserve"> Streptophyta</v>
      </c>
      <c r="P1080" t="str">
        <f>VLOOKUP(B1080,[2]taxonomy1!$B:$U,9,FALSE)</f>
        <v xml:space="preserve"> Embryophyta</v>
      </c>
      <c r="Q1080" t="str">
        <f>VLOOKUP(B1080,[2]taxonomy1!$B:$U,10,FALSE)</f>
        <v xml:space="preserve"> Tracheophyta</v>
      </c>
      <c r="R1080" t="str">
        <f>VLOOKUP(B1080,[2]taxonomy1!$B:$U,11,FALSE)</f>
        <v>Spermatophyta</v>
      </c>
      <c r="S1080" t="str">
        <f>VLOOKUP(B1080,[2]taxonomy1!$B:$U,12,FALSE)</f>
        <v xml:space="preserve"> Magnoliophyta</v>
      </c>
      <c r="T1080" t="str">
        <f>VLOOKUP(B1080,[2]taxonomy1!$B:$U,13,FALSE)</f>
        <v xml:space="preserve"> eudicotyledons</v>
      </c>
      <c r="U1080" t="str">
        <f>VLOOKUP(B1080,[2]taxonomy1!$B:$U,14,FALSE)</f>
        <v xml:space="preserve"> Gunneridae</v>
      </c>
      <c r="V1080" t="str">
        <f>VLOOKUP(B1080,[2]taxonomy1!$B:$U,15,FALSE)</f>
        <v>Pentapetalae</v>
      </c>
      <c r="W1080" t="str">
        <f>VLOOKUP(B1080,[2]taxonomy1!$B:$U,16,FALSE)</f>
        <v xml:space="preserve"> rosids</v>
      </c>
    </row>
    <row r="1081" spans="1:23" x14ac:dyDescent="0.3">
      <c r="A1081" t="s">
        <v>2010</v>
      </c>
      <c r="B1081" t="s">
        <v>2011</v>
      </c>
      <c r="C1081">
        <v>277</v>
      </c>
      <c r="D1081" t="s">
        <v>10</v>
      </c>
      <c r="E1081">
        <v>4</v>
      </c>
      <c r="F1081">
        <v>270</v>
      </c>
      <c r="G1081">
        <v>2735</v>
      </c>
      <c r="H1081" t="s">
        <v>11</v>
      </c>
      <c r="I1081" t="s">
        <v>10</v>
      </c>
      <c r="J1081">
        <f t="shared" si="16"/>
        <v>266</v>
      </c>
      <c r="K1081" t="str">
        <f>VLOOKUP(B1081,[2]taxonomy1!$B:$U,2,FALSE)</f>
        <v xml:space="preserve"> Cajanus cajan (Pigeon pea) (Cajanus indicus).</v>
      </c>
      <c r="L1081" t="str">
        <f>VLOOKUP(B1081,[2]taxonomy1!$B:$U,4,FALSE)</f>
        <v xml:space="preserve"> NCBI_TaxID=3821 {ECO:0000313|EMBL:KYP52387.1, ECO:0000313|Proteomes:UP000075243};</v>
      </c>
      <c r="M1081" t="str">
        <f>VLOOKUP(B1081,[2]taxonomy1!$B:$U,6,FALSE)</f>
        <v>Eukaryota</v>
      </c>
      <c r="N1081" t="str">
        <f>VLOOKUP(B1081,[2]taxonomy1!$B:$U,7,FALSE)</f>
        <v xml:space="preserve"> Viridiplantae</v>
      </c>
      <c r="O1081" t="str">
        <f>VLOOKUP(B1081,[2]taxonomy1!$B:$U,8,FALSE)</f>
        <v xml:space="preserve"> Streptophyta</v>
      </c>
      <c r="P1081" t="str">
        <f>VLOOKUP(B1081,[2]taxonomy1!$B:$U,9,FALSE)</f>
        <v xml:space="preserve"> Embryophyta</v>
      </c>
      <c r="Q1081" t="str">
        <f>VLOOKUP(B1081,[2]taxonomy1!$B:$U,10,FALSE)</f>
        <v xml:space="preserve"> Tracheophyta</v>
      </c>
      <c r="R1081" t="str">
        <f>VLOOKUP(B1081,[2]taxonomy1!$B:$U,11,FALSE)</f>
        <v>Spermatophyta</v>
      </c>
      <c r="S1081" t="str">
        <f>VLOOKUP(B1081,[2]taxonomy1!$B:$U,12,FALSE)</f>
        <v xml:space="preserve"> Magnoliophyta</v>
      </c>
      <c r="T1081" t="str">
        <f>VLOOKUP(B1081,[2]taxonomy1!$B:$U,13,FALSE)</f>
        <v xml:space="preserve"> eudicotyledons</v>
      </c>
      <c r="U1081" t="str">
        <f>VLOOKUP(B1081,[2]taxonomy1!$B:$U,14,FALSE)</f>
        <v xml:space="preserve"> Gunneridae</v>
      </c>
      <c r="V1081" t="str">
        <f>VLOOKUP(B1081,[2]taxonomy1!$B:$U,15,FALSE)</f>
        <v>Pentapetalae</v>
      </c>
      <c r="W1081" t="str">
        <f>VLOOKUP(B1081,[2]taxonomy1!$B:$U,16,FALSE)</f>
        <v xml:space="preserve"> rosids</v>
      </c>
    </row>
    <row r="1082" spans="1:23" x14ac:dyDescent="0.3">
      <c r="A1082" t="s">
        <v>2012</v>
      </c>
      <c r="B1082" t="s">
        <v>2013</v>
      </c>
      <c r="C1082">
        <v>245</v>
      </c>
      <c r="D1082" t="s">
        <v>10</v>
      </c>
      <c r="E1082">
        <v>30</v>
      </c>
      <c r="F1082">
        <v>238</v>
      </c>
      <c r="G1082">
        <v>2735</v>
      </c>
      <c r="H1082" t="s">
        <v>11</v>
      </c>
      <c r="I1082" t="s">
        <v>10</v>
      </c>
      <c r="J1082">
        <f t="shared" si="16"/>
        <v>208</v>
      </c>
      <c r="K1082" t="str">
        <f>VLOOKUP(B1082,[2]taxonomy1!$B:$U,2,FALSE)</f>
        <v xml:space="preserve"> Cajanus cajan (Pigeon pea) (Cajanus indicus).</v>
      </c>
      <c r="L1082" t="str">
        <f>VLOOKUP(B1082,[2]taxonomy1!$B:$U,4,FALSE)</f>
        <v xml:space="preserve"> NCBI_TaxID=3821 {ECO:0000313|EMBL:KYP55501.1, ECO:0000313|Proteomes:UP000075243};</v>
      </c>
      <c r="M1082" t="str">
        <f>VLOOKUP(B1082,[2]taxonomy1!$B:$U,6,FALSE)</f>
        <v>Eukaryota</v>
      </c>
      <c r="N1082" t="str">
        <f>VLOOKUP(B1082,[2]taxonomy1!$B:$U,7,FALSE)</f>
        <v xml:space="preserve"> Viridiplantae</v>
      </c>
      <c r="O1082" t="str">
        <f>VLOOKUP(B1082,[2]taxonomy1!$B:$U,8,FALSE)</f>
        <v xml:space="preserve"> Streptophyta</v>
      </c>
      <c r="P1082" t="str">
        <f>VLOOKUP(B1082,[2]taxonomy1!$B:$U,9,FALSE)</f>
        <v xml:space="preserve"> Embryophyta</v>
      </c>
      <c r="Q1082" t="str">
        <f>VLOOKUP(B1082,[2]taxonomy1!$B:$U,10,FALSE)</f>
        <v xml:space="preserve"> Tracheophyta</v>
      </c>
      <c r="R1082" t="str">
        <f>VLOOKUP(B1082,[2]taxonomy1!$B:$U,11,FALSE)</f>
        <v>Spermatophyta</v>
      </c>
      <c r="S1082" t="str">
        <f>VLOOKUP(B1082,[2]taxonomy1!$B:$U,12,FALSE)</f>
        <v xml:space="preserve"> Magnoliophyta</v>
      </c>
      <c r="T1082" t="str">
        <f>VLOOKUP(B1082,[2]taxonomy1!$B:$U,13,FALSE)</f>
        <v xml:space="preserve"> eudicotyledons</v>
      </c>
      <c r="U1082" t="str">
        <f>VLOOKUP(B1082,[2]taxonomy1!$B:$U,14,FALSE)</f>
        <v xml:space="preserve"> Gunneridae</v>
      </c>
      <c r="V1082" t="str">
        <f>VLOOKUP(B1082,[2]taxonomy1!$B:$U,15,FALSE)</f>
        <v>Pentapetalae</v>
      </c>
      <c r="W1082" t="str">
        <f>VLOOKUP(B1082,[2]taxonomy1!$B:$U,16,FALSE)</f>
        <v xml:space="preserve"> rosids</v>
      </c>
    </row>
    <row r="1083" spans="1:23" x14ac:dyDescent="0.3">
      <c r="A1083" t="s">
        <v>2014</v>
      </c>
      <c r="B1083" t="s">
        <v>2015</v>
      </c>
      <c r="C1083">
        <v>261</v>
      </c>
      <c r="D1083" t="s">
        <v>10</v>
      </c>
      <c r="E1083">
        <v>1</v>
      </c>
      <c r="F1083">
        <v>254</v>
      </c>
      <c r="G1083">
        <v>2735</v>
      </c>
      <c r="H1083" t="s">
        <v>11</v>
      </c>
      <c r="I1083" t="s">
        <v>10</v>
      </c>
      <c r="J1083">
        <f t="shared" si="16"/>
        <v>253</v>
      </c>
      <c r="K1083" t="str">
        <f>VLOOKUP(B1083,[2]taxonomy1!$B:$U,2,FALSE)</f>
        <v xml:space="preserve"> Cajanus cajan (Pigeon pea) (Cajanus indicus).</v>
      </c>
      <c r="L1083" t="str">
        <f>VLOOKUP(B1083,[2]taxonomy1!$B:$U,4,FALSE)</f>
        <v xml:space="preserve"> NCBI_TaxID=3821 {ECO:0000313|EMBL:KYP57455.1, ECO:0000313|Proteomes:UP000075243};</v>
      </c>
      <c r="M1083" t="str">
        <f>VLOOKUP(B1083,[2]taxonomy1!$B:$U,6,FALSE)</f>
        <v>Eukaryota</v>
      </c>
      <c r="N1083" t="str">
        <f>VLOOKUP(B1083,[2]taxonomy1!$B:$U,7,FALSE)</f>
        <v xml:space="preserve"> Viridiplantae</v>
      </c>
      <c r="O1083" t="str">
        <f>VLOOKUP(B1083,[2]taxonomy1!$B:$U,8,FALSE)</f>
        <v xml:space="preserve"> Streptophyta</v>
      </c>
      <c r="P1083" t="str">
        <f>VLOOKUP(B1083,[2]taxonomy1!$B:$U,9,FALSE)</f>
        <v xml:space="preserve"> Embryophyta</v>
      </c>
      <c r="Q1083" t="str">
        <f>VLOOKUP(B1083,[2]taxonomy1!$B:$U,10,FALSE)</f>
        <v xml:space="preserve"> Tracheophyta</v>
      </c>
      <c r="R1083" t="str">
        <f>VLOOKUP(B1083,[2]taxonomy1!$B:$U,11,FALSE)</f>
        <v>Spermatophyta</v>
      </c>
      <c r="S1083" t="str">
        <f>VLOOKUP(B1083,[2]taxonomy1!$B:$U,12,FALSE)</f>
        <v xml:space="preserve"> Magnoliophyta</v>
      </c>
      <c r="T1083" t="str">
        <f>VLOOKUP(B1083,[2]taxonomy1!$B:$U,13,FALSE)</f>
        <v xml:space="preserve"> eudicotyledons</v>
      </c>
      <c r="U1083" t="str">
        <f>VLOOKUP(B1083,[2]taxonomy1!$B:$U,14,FALSE)</f>
        <v xml:space="preserve"> Gunneridae</v>
      </c>
      <c r="V1083" t="str">
        <f>VLOOKUP(B1083,[2]taxonomy1!$B:$U,15,FALSE)</f>
        <v>Pentapetalae</v>
      </c>
      <c r="W1083" t="str">
        <f>VLOOKUP(B1083,[2]taxonomy1!$B:$U,16,FALSE)</f>
        <v xml:space="preserve"> rosids</v>
      </c>
    </row>
    <row r="1084" spans="1:23" x14ac:dyDescent="0.3">
      <c r="A1084" t="s">
        <v>2016</v>
      </c>
      <c r="B1084" t="s">
        <v>2017</v>
      </c>
      <c r="C1084">
        <v>399</v>
      </c>
      <c r="D1084" t="s">
        <v>10</v>
      </c>
      <c r="E1084">
        <v>4</v>
      </c>
      <c r="F1084">
        <v>269</v>
      </c>
      <c r="G1084">
        <v>2735</v>
      </c>
      <c r="H1084" t="s">
        <v>11</v>
      </c>
      <c r="I1084" t="s">
        <v>10</v>
      </c>
      <c r="J1084">
        <f t="shared" si="16"/>
        <v>265</v>
      </c>
      <c r="K1084" t="str">
        <f>VLOOKUP(B1084,[2]taxonomy1!$B:$U,2,FALSE)</f>
        <v xml:space="preserve"> Cajanus cajan (Pigeon pea) (Cajanus indicus).</v>
      </c>
      <c r="L1084" t="str">
        <f>VLOOKUP(B1084,[2]taxonomy1!$B:$U,4,FALSE)</f>
        <v xml:space="preserve"> NCBI_TaxID=3821 {ECO:0000313|EMBL:KYP59398.1, ECO:0000313|Proteomes:UP000075243};</v>
      </c>
      <c r="M1084" t="str">
        <f>VLOOKUP(B1084,[2]taxonomy1!$B:$U,6,FALSE)</f>
        <v>Eukaryota</v>
      </c>
      <c r="N1084" t="str">
        <f>VLOOKUP(B1084,[2]taxonomy1!$B:$U,7,FALSE)</f>
        <v xml:space="preserve"> Viridiplantae</v>
      </c>
      <c r="O1084" t="str">
        <f>VLOOKUP(B1084,[2]taxonomy1!$B:$U,8,FALSE)</f>
        <v xml:space="preserve"> Streptophyta</v>
      </c>
      <c r="P1084" t="str">
        <f>VLOOKUP(B1084,[2]taxonomy1!$B:$U,9,FALSE)</f>
        <v xml:space="preserve"> Embryophyta</v>
      </c>
      <c r="Q1084" t="str">
        <f>VLOOKUP(B1084,[2]taxonomy1!$B:$U,10,FALSE)</f>
        <v xml:space="preserve"> Tracheophyta</v>
      </c>
      <c r="R1084" t="str">
        <f>VLOOKUP(B1084,[2]taxonomy1!$B:$U,11,FALSE)</f>
        <v>Spermatophyta</v>
      </c>
      <c r="S1084" t="str">
        <f>VLOOKUP(B1084,[2]taxonomy1!$B:$U,12,FALSE)</f>
        <v xml:space="preserve"> Magnoliophyta</v>
      </c>
      <c r="T1084" t="str">
        <f>VLOOKUP(B1084,[2]taxonomy1!$B:$U,13,FALSE)</f>
        <v xml:space="preserve"> eudicotyledons</v>
      </c>
      <c r="U1084" t="str">
        <f>VLOOKUP(B1084,[2]taxonomy1!$B:$U,14,FALSE)</f>
        <v xml:space="preserve"> Gunneridae</v>
      </c>
      <c r="V1084" t="str">
        <f>VLOOKUP(B1084,[2]taxonomy1!$B:$U,15,FALSE)</f>
        <v>Pentapetalae</v>
      </c>
      <c r="W1084" t="str">
        <f>VLOOKUP(B1084,[2]taxonomy1!$B:$U,16,FALSE)</f>
        <v xml:space="preserve"> rosids</v>
      </c>
    </row>
    <row r="1085" spans="1:23" x14ac:dyDescent="0.3">
      <c r="A1085" t="s">
        <v>2018</v>
      </c>
      <c r="B1085" t="s">
        <v>2019</v>
      </c>
      <c r="C1085">
        <v>308</v>
      </c>
      <c r="D1085" t="s">
        <v>10</v>
      </c>
      <c r="E1085">
        <v>28</v>
      </c>
      <c r="F1085">
        <v>301</v>
      </c>
      <c r="G1085">
        <v>2735</v>
      </c>
      <c r="H1085" t="s">
        <v>11</v>
      </c>
      <c r="I1085" t="s">
        <v>10</v>
      </c>
      <c r="J1085">
        <f t="shared" si="16"/>
        <v>273</v>
      </c>
      <c r="K1085" t="str">
        <f>VLOOKUP(B1085,[2]taxonomy1!$B:$U,2,FALSE)</f>
        <v xml:space="preserve"> Cajanus cajan (Pigeon pea) (Cajanus indicus).</v>
      </c>
      <c r="L1085" t="str">
        <f>VLOOKUP(B1085,[2]taxonomy1!$B:$U,4,FALSE)</f>
        <v xml:space="preserve"> NCBI_TaxID=3821 {ECO:0000313|EMBL:KYP61497.1, ECO:0000313|Proteomes:UP000075243};</v>
      </c>
      <c r="M1085" t="str">
        <f>VLOOKUP(B1085,[2]taxonomy1!$B:$U,6,FALSE)</f>
        <v>Eukaryota</v>
      </c>
      <c r="N1085" t="str">
        <f>VLOOKUP(B1085,[2]taxonomy1!$B:$U,7,FALSE)</f>
        <v xml:space="preserve"> Viridiplantae</v>
      </c>
      <c r="O1085" t="str">
        <f>VLOOKUP(B1085,[2]taxonomy1!$B:$U,8,FALSE)</f>
        <v xml:space="preserve"> Streptophyta</v>
      </c>
      <c r="P1085" t="str">
        <f>VLOOKUP(B1085,[2]taxonomy1!$B:$U,9,FALSE)</f>
        <v xml:space="preserve"> Embryophyta</v>
      </c>
      <c r="Q1085" t="str">
        <f>VLOOKUP(B1085,[2]taxonomy1!$B:$U,10,FALSE)</f>
        <v xml:space="preserve"> Tracheophyta</v>
      </c>
      <c r="R1085" t="str">
        <f>VLOOKUP(B1085,[2]taxonomy1!$B:$U,11,FALSE)</f>
        <v>Spermatophyta</v>
      </c>
      <c r="S1085" t="str">
        <f>VLOOKUP(B1085,[2]taxonomy1!$B:$U,12,FALSE)</f>
        <v xml:space="preserve"> Magnoliophyta</v>
      </c>
      <c r="T1085" t="str">
        <f>VLOOKUP(B1085,[2]taxonomy1!$B:$U,13,FALSE)</f>
        <v xml:space="preserve"> eudicotyledons</v>
      </c>
      <c r="U1085" t="str">
        <f>VLOOKUP(B1085,[2]taxonomy1!$B:$U,14,FALSE)</f>
        <v xml:space="preserve"> Gunneridae</v>
      </c>
      <c r="V1085" t="str">
        <f>VLOOKUP(B1085,[2]taxonomy1!$B:$U,15,FALSE)</f>
        <v>Pentapetalae</v>
      </c>
      <c r="W1085" t="str">
        <f>VLOOKUP(B1085,[2]taxonomy1!$B:$U,16,FALSE)</f>
        <v xml:space="preserve"> rosids</v>
      </c>
    </row>
    <row r="1086" spans="1:23" x14ac:dyDescent="0.3">
      <c r="A1086" t="s">
        <v>2020</v>
      </c>
      <c r="B1086" t="s">
        <v>2021</v>
      </c>
      <c r="C1086">
        <v>276</v>
      </c>
      <c r="D1086" t="s">
        <v>10</v>
      </c>
      <c r="E1086">
        <v>4</v>
      </c>
      <c r="F1086">
        <v>269</v>
      </c>
      <c r="G1086">
        <v>2735</v>
      </c>
      <c r="H1086" t="s">
        <v>11</v>
      </c>
      <c r="I1086" t="s">
        <v>10</v>
      </c>
      <c r="J1086">
        <f t="shared" si="16"/>
        <v>265</v>
      </c>
      <c r="K1086" t="str">
        <f>VLOOKUP(B1086,[2]taxonomy1!$B:$U,2,FALSE)</f>
        <v xml:space="preserve"> Cajanus cajan (Pigeon pea) (Cajanus indicus).</v>
      </c>
      <c r="L1086" t="str">
        <f>VLOOKUP(B1086,[2]taxonomy1!$B:$U,4,FALSE)</f>
        <v xml:space="preserve"> NCBI_TaxID=3821 {ECO:0000313|EMBL:KYP69278.1, ECO:0000313|Proteomes:UP000075243};</v>
      </c>
      <c r="M1086" t="str">
        <f>VLOOKUP(B1086,[2]taxonomy1!$B:$U,6,FALSE)</f>
        <v>Eukaryota</v>
      </c>
      <c r="N1086" t="str">
        <f>VLOOKUP(B1086,[2]taxonomy1!$B:$U,7,FALSE)</f>
        <v xml:space="preserve"> Viridiplantae</v>
      </c>
      <c r="O1086" t="str">
        <f>VLOOKUP(B1086,[2]taxonomy1!$B:$U,8,FALSE)</f>
        <v xml:space="preserve"> Streptophyta</v>
      </c>
      <c r="P1086" t="str">
        <f>VLOOKUP(B1086,[2]taxonomy1!$B:$U,9,FALSE)</f>
        <v xml:space="preserve"> Embryophyta</v>
      </c>
      <c r="Q1086" t="str">
        <f>VLOOKUP(B1086,[2]taxonomy1!$B:$U,10,FALSE)</f>
        <v xml:space="preserve"> Tracheophyta</v>
      </c>
      <c r="R1086" t="str">
        <f>VLOOKUP(B1086,[2]taxonomy1!$B:$U,11,FALSE)</f>
        <v>Spermatophyta</v>
      </c>
      <c r="S1086" t="str">
        <f>VLOOKUP(B1086,[2]taxonomy1!$B:$U,12,FALSE)</f>
        <v xml:space="preserve"> Magnoliophyta</v>
      </c>
      <c r="T1086" t="str">
        <f>VLOOKUP(B1086,[2]taxonomy1!$B:$U,13,FALSE)</f>
        <v xml:space="preserve"> eudicotyledons</v>
      </c>
      <c r="U1086" t="str">
        <f>VLOOKUP(B1086,[2]taxonomy1!$B:$U,14,FALSE)</f>
        <v xml:space="preserve"> Gunneridae</v>
      </c>
      <c r="V1086" t="str">
        <f>VLOOKUP(B1086,[2]taxonomy1!$B:$U,15,FALSE)</f>
        <v>Pentapetalae</v>
      </c>
      <c r="W1086" t="str">
        <f>VLOOKUP(B1086,[2]taxonomy1!$B:$U,16,FALSE)</f>
        <v xml:space="preserve"> rosids</v>
      </c>
    </row>
    <row r="1087" spans="1:23" x14ac:dyDescent="0.3">
      <c r="A1087" t="s">
        <v>2022</v>
      </c>
      <c r="B1087" t="s">
        <v>2023</v>
      </c>
      <c r="C1087">
        <v>294</v>
      </c>
      <c r="D1087" t="s">
        <v>10</v>
      </c>
      <c r="E1087">
        <v>7</v>
      </c>
      <c r="F1087">
        <v>287</v>
      </c>
      <c r="G1087">
        <v>2735</v>
      </c>
      <c r="H1087" t="s">
        <v>11</v>
      </c>
      <c r="I1087" t="s">
        <v>10</v>
      </c>
      <c r="J1087">
        <f t="shared" si="16"/>
        <v>280</v>
      </c>
      <c r="K1087" t="str">
        <f>VLOOKUP(B1087,[2]taxonomy1!$B:$U,2,FALSE)</f>
        <v xml:space="preserve"> Hypsizygus marmoreus (White beech mushroom) (Agaricus marmoreus).</v>
      </c>
      <c r="L1087" t="str">
        <f>VLOOKUP(B1087,[2]taxonomy1!$B:$U,4,FALSE)</f>
        <v xml:space="preserve"> NCBI_TaxID=39966 {ECO:0000313|EMBL:KYQ36602.1, ECO:0000313|Proteomes:UP000076154};</v>
      </c>
      <c r="M1087" t="str">
        <f>VLOOKUP(B1087,[2]taxonomy1!$B:$U,6,FALSE)</f>
        <v>Eukaryota</v>
      </c>
      <c r="N1087" t="str">
        <f>VLOOKUP(B1087,[2]taxonomy1!$B:$U,7,FALSE)</f>
        <v xml:space="preserve"> Fungi</v>
      </c>
      <c r="O1087" t="str">
        <f>VLOOKUP(B1087,[2]taxonomy1!$B:$U,8,FALSE)</f>
        <v xml:space="preserve"> Dikarya</v>
      </c>
      <c r="P1087" t="str">
        <f>VLOOKUP(B1087,[2]taxonomy1!$B:$U,9,FALSE)</f>
        <v xml:space="preserve"> Basidiomycota</v>
      </c>
      <c r="Q1087" t="str">
        <f>VLOOKUP(B1087,[2]taxonomy1!$B:$U,10,FALSE)</f>
        <v xml:space="preserve"> Agaricomycotina</v>
      </c>
      <c r="R1087" t="str">
        <f>VLOOKUP(B1087,[2]taxonomy1!$B:$U,11,FALSE)</f>
        <v>Agaricomycetes</v>
      </c>
      <c r="S1087" t="str">
        <f>VLOOKUP(B1087,[2]taxonomy1!$B:$U,12,FALSE)</f>
        <v xml:space="preserve"> Agaricomycetidae</v>
      </c>
      <c r="T1087" t="str">
        <f>VLOOKUP(B1087,[2]taxonomy1!$B:$U,13,FALSE)</f>
        <v xml:space="preserve"> Agaricales</v>
      </c>
      <c r="U1087" t="str">
        <f>VLOOKUP(B1087,[2]taxonomy1!$B:$U,14,FALSE)</f>
        <v xml:space="preserve"> Lyophyllaceae</v>
      </c>
      <c r="V1087" t="str">
        <f>VLOOKUP(B1087,[2]taxonomy1!$B:$U,15,FALSE)</f>
        <v>Hypsizygus.</v>
      </c>
      <c r="W1087">
        <f>VLOOKUP(B1087,[2]taxonomy1!$B:$U,16,FALSE)</f>
        <v>0</v>
      </c>
    </row>
    <row r="1088" spans="1:23" x14ac:dyDescent="0.3">
      <c r="A1088" t="s">
        <v>2024</v>
      </c>
      <c r="B1088" t="s">
        <v>2025</v>
      </c>
      <c r="C1088">
        <v>541</v>
      </c>
      <c r="D1088" t="s">
        <v>1214</v>
      </c>
      <c r="E1088">
        <v>324</v>
      </c>
      <c r="F1088">
        <v>479</v>
      </c>
      <c r="G1088">
        <v>369723</v>
      </c>
      <c r="H1088" t="s">
        <v>1215</v>
      </c>
      <c r="I1088" t="s">
        <v>1214</v>
      </c>
      <c r="J1088">
        <f t="shared" si="16"/>
        <v>155</v>
      </c>
      <c r="K1088" t="str">
        <f>VLOOKUP(B1088,[2]taxonomy1!$B:$U,2,FALSE)</f>
        <v xml:space="preserve"> Hypsizygus marmoreus (White beech mushroom) (Agaricus marmoreus).</v>
      </c>
      <c r="L1088" t="str">
        <f>VLOOKUP(B1088,[2]taxonomy1!$B:$U,4,FALSE)</f>
        <v xml:space="preserve"> NCBI_TaxID=39966 {ECO:0000313|EMBL:KYQ43473.1, ECO:0000313|Proteomes:UP000076154};</v>
      </c>
      <c r="M1088" t="str">
        <f>VLOOKUP(B1088,[2]taxonomy1!$B:$U,6,FALSE)</f>
        <v>Eukaryota</v>
      </c>
      <c r="N1088" t="str">
        <f>VLOOKUP(B1088,[2]taxonomy1!$B:$U,7,FALSE)</f>
        <v xml:space="preserve"> Fungi</v>
      </c>
      <c r="O1088" t="str">
        <f>VLOOKUP(B1088,[2]taxonomy1!$B:$U,8,FALSE)</f>
        <v xml:space="preserve"> Dikarya</v>
      </c>
      <c r="P1088" t="str">
        <f>VLOOKUP(B1088,[2]taxonomy1!$B:$U,9,FALSE)</f>
        <v xml:space="preserve"> Basidiomycota</v>
      </c>
      <c r="Q1088" t="str">
        <f>VLOOKUP(B1088,[2]taxonomy1!$B:$U,10,FALSE)</f>
        <v xml:space="preserve"> Agaricomycotina</v>
      </c>
      <c r="R1088" t="str">
        <f>VLOOKUP(B1088,[2]taxonomy1!$B:$U,11,FALSE)</f>
        <v>Agaricomycetes</v>
      </c>
      <c r="S1088" t="str">
        <f>VLOOKUP(B1088,[2]taxonomy1!$B:$U,12,FALSE)</f>
        <v xml:space="preserve"> Agaricomycetidae</v>
      </c>
      <c r="T1088" t="str">
        <f>VLOOKUP(B1088,[2]taxonomy1!$B:$U,13,FALSE)</f>
        <v xml:space="preserve"> Agaricales</v>
      </c>
      <c r="U1088" t="str">
        <f>VLOOKUP(B1088,[2]taxonomy1!$B:$U,14,FALSE)</f>
        <v xml:space="preserve"> Lyophyllaceae</v>
      </c>
      <c r="V1088" t="str">
        <f>VLOOKUP(B1088,[2]taxonomy1!$B:$U,15,FALSE)</f>
        <v>Hypsizygus.</v>
      </c>
      <c r="W1088">
        <f>VLOOKUP(B1088,[2]taxonomy1!$B:$U,16,FALSE)</f>
        <v>0</v>
      </c>
    </row>
    <row r="1089" spans="1:23" x14ac:dyDescent="0.3">
      <c r="A1089" t="s">
        <v>2024</v>
      </c>
      <c r="B1089" t="s">
        <v>2025</v>
      </c>
      <c r="C1089">
        <v>541</v>
      </c>
      <c r="D1089" t="s">
        <v>10</v>
      </c>
      <c r="E1089">
        <v>53</v>
      </c>
      <c r="F1089">
        <v>330</v>
      </c>
      <c r="G1089">
        <v>2735</v>
      </c>
      <c r="H1089" t="s">
        <v>11</v>
      </c>
      <c r="I1089" t="s">
        <v>10</v>
      </c>
      <c r="J1089">
        <f t="shared" si="16"/>
        <v>277</v>
      </c>
      <c r="K1089" t="str">
        <f>VLOOKUP(B1089,[2]taxonomy1!$B:$U,2,FALSE)</f>
        <v xml:space="preserve"> Hypsizygus marmoreus (White beech mushroom) (Agaricus marmoreus).</v>
      </c>
      <c r="L1089" t="str">
        <f>VLOOKUP(B1089,[2]taxonomy1!$B:$U,4,FALSE)</f>
        <v xml:space="preserve"> NCBI_TaxID=39966 {ECO:0000313|EMBL:KYQ43473.1, ECO:0000313|Proteomes:UP000076154};</v>
      </c>
      <c r="M1089" t="str">
        <f>VLOOKUP(B1089,[2]taxonomy1!$B:$U,6,FALSE)</f>
        <v>Eukaryota</v>
      </c>
      <c r="N1089" t="str">
        <f>VLOOKUP(B1089,[2]taxonomy1!$B:$U,7,FALSE)</f>
        <v xml:space="preserve"> Fungi</v>
      </c>
      <c r="O1089" t="str">
        <f>VLOOKUP(B1089,[2]taxonomy1!$B:$U,8,FALSE)</f>
        <v xml:space="preserve"> Dikarya</v>
      </c>
      <c r="P1089" t="str">
        <f>VLOOKUP(B1089,[2]taxonomy1!$B:$U,9,FALSE)</f>
        <v xml:space="preserve"> Basidiomycota</v>
      </c>
      <c r="Q1089" t="str">
        <f>VLOOKUP(B1089,[2]taxonomy1!$B:$U,10,FALSE)</f>
        <v xml:space="preserve"> Agaricomycotina</v>
      </c>
      <c r="R1089" t="str">
        <f>VLOOKUP(B1089,[2]taxonomy1!$B:$U,11,FALSE)</f>
        <v>Agaricomycetes</v>
      </c>
      <c r="S1089" t="str">
        <f>VLOOKUP(B1089,[2]taxonomy1!$B:$U,12,FALSE)</f>
        <v xml:space="preserve"> Agaricomycetidae</v>
      </c>
      <c r="T1089" t="str">
        <f>VLOOKUP(B1089,[2]taxonomy1!$B:$U,13,FALSE)</f>
        <v xml:space="preserve"> Agaricales</v>
      </c>
      <c r="U1089" t="str">
        <f>VLOOKUP(B1089,[2]taxonomy1!$B:$U,14,FALSE)</f>
        <v xml:space="preserve"> Lyophyllaceae</v>
      </c>
      <c r="V1089" t="str">
        <f>VLOOKUP(B1089,[2]taxonomy1!$B:$U,15,FALSE)</f>
        <v>Hypsizygus.</v>
      </c>
      <c r="W1089">
        <f>VLOOKUP(B1089,[2]taxonomy1!$B:$U,16,FALSE)</f>
        <v>0</v>
      </c>
    </row>
    <row r="1090" spans="1:23" x14ac:dyDescent="0.3">
      <c r="A1090" t="s">
        <v>2026</v>
      </c>
      <c r="B1090" t="s">
        <v>2027</v>
      </c>
      <c r="C1090">
        <v>332</v>
      </c>
      <c r="D1090" t="s">
        <v>10</v>
      </c>
      <c r="E1090">
        <v>47</v>
      </c>
      <c r="F1090">
        <v>326</v>
      </c>
      <c r="G1090">
        <v>2735</v>
      </c>
      <c r="H1090" t="s">
        <v>11</v>
      </c>
      <c r="I1090" t="s">
        <v>10</v>
      </c>
      <c r="J1090">
        <f t="shared" si="16"/>
        <v>279</v>
      </c>
      <c r="K1090" t="str">
        <f>VLOOKUP(B1090,[2]taxonomy1!$B:$U,2,FALSE)</f>
        <v xml:space="preserve"> Trachymyrmex zeteki.</v>
      </c>
      <c r="L1090" t="str">
        <f>VLOOKUP(B1090,[2]taxonomy1!$B:$U,4,FALSE)</f>
        <v xml:space="preserve"> NCBI_TaxID=64791 {ECO:0000313|EMBL:KYQ51775.1, ECO:0000313|Proteomes:UP000075809};</v>
      </c>
      <c r="M1090" t="str">
        <f>VLOOKUP(B1090,[2]taxonomy1!$B:$U,6,FALSE)</f>
        <v>Eukaryota</v>
      </c>
      <c r="N1090" t="str">
        <f>VLOOKUP(B1090,[2]taxonomy1!$B:$U,7,FALSE)</f>
        <v xml:space="preserve"> Metazoa</v>
      </c>
      <c r="O1090" t="str">
        <f>VLOOKUP(B1090,[2]taxonomy1!$B:$U,8,FALSE)</f>
        <v xml:space="preserve"> Ecdysozoa</v>
      </c>
      <c r="P1090" t="str">
        <f>VLOOKUP(B1090,[2]taxonomy1!$B:$U,9,FALSE)</f>
        <v xml:space="preserve"> Arthropoda</v>
      </c>
      <c r="Q1090" t="str">
        <f>VLOOKUP(B1090,[2]taxonomy1!$B:$U,10,FALSE)</f>
        <v xml:space="preserve"> Hexapoda</v>
      </c>
      <c r="R1090" t="str">
        <f>VLOOKUP(B1090,[2]taxonomy1!$B:$U,11,FALSE)</f>
        <v xml:space="preserve"> Insecta</v>
      </c>
      <c r="S1090" t="str">
        <f>VLOOKUP(B1090,[2]taxonomy1!$B:$U,12,FALSE)</f>
        <v>Pterygota</v>
      </c>
      <c r="T1090" t="str">
        <f>VLOOKUP(B1090,[2]taxonomy1!$B:$U,13,FALSE)</f>
        <v xml:space="preserve"> Neoptera</v>
      </c>
      <c r="U1090" t="str">
        <f>VLOOKUP(B1090,[2]taxonomy1!$B:$U,14,FALSE)</f>
        <v xml:space="preserve"> Holometabola</v>
      </c>
      <c r="V1090" t="str">
        <f>VLOOKUP(B1090,[2]taxonomy1!$B:$U,15,FALSE)</f>
        <v xml:space="preserve"> Hymenoptera</v>
      </c>
      <c r="W1090" t="str">
        <f>VLOOKUP(B1090,[2]taxonomy1!$B:$U,16,FALSE)</f>
        <v xml:space="preserve"> Apocrita</v>
      </c>
    </row>
    <row r="1091" spans="1:23" x14ac:dyDescent="0.3">
      <c r="A1091" t="s">
        <v>2028</v>
      </c>
      <c r="B1091" t="s">
        <v>2029</v>
      </c>
      <c r="C1091">
        <v>286</v>
      </c>
      <c r="D1091" t="s">
        <v>10</v>
      </c>
      <c r="E1091">
        <v>2</v>
      </c>
      <c r="F1091">
        <v>279</v>
      </c>
      <c r="G1091">
        <v>2735</v>
      </c>
      <c r="H1091" t="s">
        <v>11</v>
      </c>
      <c r="I1091" t="s">
        <v>10</v>
      </c>
      <c r="J1091">
        <f t="shared" ref="J1091:J1154" si="17">F1091-E1091</f>
        <v>277</v>
      </c>
      <c r="K1091" t="str">
        <f>VLOOKUP(B1091,[2]taxonomy1!$B:$U,2,FALSE)</f>
        <v xml:space="preserve"> Trachymyrmex zeteki.</v>
      </c>
      <c r="L1091" t="str">
        <f>VLOOKUP(B1091,[2]taxonomy1!$B:$U,4,FALSE)</f>
        <v xml:space="preserve"> NCBI_TaxID=64791 {ECO:0000313|EMBL:KYQ53384.1, ECO:0000313|Proteomes:UP000075809};</v>
      </c>
      <c r="M1091" t="str">
        <f>VLOOKUP(B1091,[2]taxonomy1!$B:$U,6,FALSE)</f>
        <v>Eukaryota</v>
      </c>
      <c r="N1091" t="str">
        <f>VLOOKUP(B1091,[2]taxonomy1!$B:$U,7,FALSE)</f>
        <v xml:space="preserve"> Metazoa</v>
      </c>
      <c r="O1091" t="str">
        <f>VLOOKUP(B1091,[2]taxonomy1!$B:$U,8,FALSE)</f>
        <v xml:space="preserve"> Ecdysozoa</v>
      </c>
      <c r="P1091" t="str">
        <f>VLOOKUP(B1091,[2]taxonomy1!$B:$U,9,FALSE)</f>
        <v xml:space="preserve"> Arthropoda</v>
      </c>
      <c r="Q1091" t="str">
        <f>VLOOKUP(B1091,[2]taxonomy1!$B:$U,10,FALSE)</f>
        <v xml:space="preserve"> Hexapoda</v>
      </c>
      <c r="R1091" t="str">
        <f>VLOOKUP(B1091,[2]taxonomy1!$B:$U,11,FALSE)</f>
        <v xml:space="preserve"> Insecta</v>
      </c>
      <c r="S1091" t="str">
        <f>VLOOKUP(B1091,[2]taxonomy1!$B:$U,12,FALSE)</f>
        <v>Pterygota</v>
      </c>
      <c r="T1091" t="str">
        <f>VLOOKUP(B1091,[2]taxonomy1!$B:$U,13,FALSE)</f>
        <v xml:space="preserve"> Neoptera</v>
      </c>
      <c r="U1091" t="str">
        <f>VLOOKUP(B1091,[2]taxonomy1!$B:$U,14,FALSE)</f>
        <v xml:space="preserve"> Holometabola</v>
      </c>
      <c r="V1091" t="str">
        <f>VLOOKUP(B1091,[2]taxonomy1!$B:$U,15,FALSE)</f>
        <v xml:space="preserve"> Hymenoptera</v>
      </c>
      <c r="W1091" t="str">
        <f>VLOOKUP(B1091,[2]taxonomy1!$B:$U,16,FALSE)</f>
        <v xml:space="preserve"> Apocrita</v>
      </c>
    </row>
    <row r="1092" spans="1:23" x14ac:dyDescent="0.3">
      <c r="A1092" t="s">
        <v>2030</v>
      </c>
      <c r="B1092" t="s">
        <v>2031</v>
      </c>
      <c r="C1092">
        <v>324</v>
      </c>
      <c r="D1092" t="s">
        <v>10</v>
      </c>
      <c r="E1092">
        <v>38</v>
      </c>
      <c r="F1092">
        <v>318</v>
      </c>
      <c r="G1092">
        <v>2735</v>
      </c>
      <c r="H1092" t="s">
        <v>11</v>
      </c>
      <c r="I1092" t="s">
        <v>10</v>
      </c>
      <c r="J1092">
        <f t="shared" si="17"/>
        <v>280</v>
      </c>
      <c r="K1092" t="str">
        <f>VLOOKUP(B1092,[2]taxonomy1!$B:$U,2,FALSE)</f>
        <v xml:space="preserve"> Trachymyrmex zeteki.</v>
      </c>
      <c r="L1092" t="str">
        <f>VLOOKUP(B1092,[2]taxonomy1!$B:$U,4,FALSE)</f>
        <v xml:space="preserve"> NCBI_TaxID=64791 {ECO:0000313|EMBL:KYQ55423.1, ECO:0000313|Proteomes:UP000075809};</v>
      </c>
      <c r="M1092" t="str">
        <f>VLOOKUP(B1092,[2]taxonomy1!$B:$U,6,FALSE)</f>
        <v>Eukaryota</v>
      </c>
      <c r="N1092" t="str">
        <f>VLOOKUP(B1092,[2]taxonomy1!$B:$U,7,FALSE)</f>
        <v xml:space="preserve"> Metazoa</v>
      </c>
      <c r="O1092" t="str">
        <f>VLOOKUP(B1092,[2]taxonomy1!$B:$U,8,FALSE)</f>
        <v xml:space="preserve"> Ecdysozoa</v>
      </c>
      <c r="P1092" t="str">
        <f>VLOOKUP(B1092,[2]taxonomy1!$B:$U,9,FALSE)</f>
        <v xml:space="preserve"> Arthropoda</v>
      </c>
      <c r="Q1092" t="str">
        <f>VLOOKUP(B1092,[2]taxonomy1!$B:$U,10,FALSE)</f>
        <v xml:space="preserve"> Hexapoda</v>
      </c>
      <c r="R1092" t="str">
        <f>VLOOKUP(B1092,[2]taxonomy1!$B:$U,11,FALSE)</f>
        <v xml:space="preserve"> Insecta</v>
      </c>
      <c r="S1092" t="str">
        <f>VLOOKUP(B1092,[2]taxonomy1!$B:$U,12,FALSE)</f>
        <v>Pterygota</v>
      </c>
      <c r="T1092" t="str">
        <f>VLOOKUP(B1092,[2]taxonomy1!$B:$U,13,FALSE)</f>
        <v xml:space="preserve"> Neoptera</v>
      </c>
      <c r="U1092" t="str">
        <f>VLOOKUP(B1092,[2]taxonomy1!$B:$U,14,FALSE)</f>
        <v xml:space="preserve"> Holometabola</v>
      </c>
      <c r="V1092" t="str">
        <f>VLOOKUP(B1092,[2]taxonomy1!$B:$U,15,FALSE)</f>
        <v xml:space="preserve"> Hymenoptera</v>
      </c>
      <c r="W1092" t="str">
        <f>VLOOKUP(B1092,[2]taxonomy1!$B:$U,16,FALSE)</f>
        <v xml:space="preserve"> Apocrita</v>
      </c>
    </row>
    <row r="1093" spans="1:23" x14ac:dyDescent="0.3">
      <c r="A1093" t="s">
        <v>2032</v>
      </c>
      <c r="B1093" t="s">
        <v>2033</v>
      </c>
      <c r="C1093">
        <v>276</v>
      </c>
      <c r="D1093" t="s">
        <v>10</v>
      </c>
      <c r="E1093">
        <v>3</v>
      </c>
      <c r="F1093">
        <v>269</v>
      </c>
      <c r="G1093">
        <v>2735</v>
      </c>
      <c r="H1093" t="s">
        <v>11</v>
      </c>
      <c r="I1093" t="s">
        <v>10</v>
      </c>
      <c r="J1093">
        <f t="shared" si="17"/>
        <v>266</v>
      </c>
      <c r="K1093" t="str">
        <f>VLOOKUP(B1093,[2]taxonomy1!$B:$U,2,FALSE)</f>
        <v xml:space="preserve"> Trachymyrmex zeteki.</v>
      </c>
      <c r="L1093" t="str">
        <f>VLOOKUP(B1093,[2]taxonomy1!$B:$U,4,FALSE)</f>
        <v xml:space="preserve"> NCBI_TaxID=64791 {ECO:0000313|EMBL:KYQ60458.1, ECO:0000313|Proteomes:UP000075809};</v>
      </c>
      <c r="M1093" t="str">
        <f>VLOOKUP(B1093,[2]taxonomy1!$B:$U,6,FALSE)</f>
        <v>Eukaryota</v>
      </c>
      <c r="N1093" t="str">
        <f>VLOOKUP(B1093,[2]taxonomy1!$B:$U,7,FALSE)</f>
        <v xml:space="preserve"> Metazoa</v>
      </c>
      <c r="O1093" t="str">
        <f>VLOOKUP(B1093,[2]taxonomy1!$B:$U,8,FALSE)</f>
        <v xml:space="preserve"> Ecdysozoa</v>
      </c>
      <c r="P1093" t="str">
        <f>VLOOKUP(B1093,[2]taxonomy1!$B:$U,9,FALSE)</f>
        <v xml:space="preserve"> Arthropoda</v>
      </c>
      <c r="Q1093" t="str">
        <f>VLOOKUP(B1093,[2]taxonomy1!$B:$U,10,FALSE)</f>
        <v xml:space="preserve"> Hexapoda</v>
      </c>
      <c r="R1093" t="str">
        <f>VLOOKUP(B1093,[2]taxonomy1!$B:$U,11,FALSE)</f>
        <v xml:space="preserve"> Insecta</v>
      </c>
      <c r="S1093" t="str">
        <f>VLOOKUP(B1093,[2]taxonomy1!$B:$U,12,FALSE)</f>
        <v>Pterygota</v>
      </c>
      <c r="T1093" t="str">
        <f>VLOOKUP(B1093,[2]taxonomy1!$B:$U,13,FALSE)</f>
        <v xml:space="preserve"> Neoptera</v>
      </c>
      <c r="U1093" t="str">
        <f>VLOOKUP(B1093,[2]taxonomy1!$B:$U,14,FALSE)</f>
        <v xml:space="preserve"> Holometabola</v>
      </c>
      <c r="V1093" t="str">
        <f>VLOOKUP(B1093,[2]taxonomy1!$B:$U,15,FALSE)</f>
        <v xml:space="preserve"> Hymenoptera</v>
      </c>
      <c r="W1093" t="str">
        <f>VLOOKUP(B1093,[2]taxonomy1!$B:$U,16,FALSE)</f>
        <v xml:space="preserve"> Apocrita</v>
      </c>
    </row>
    <row r="1094" spans="1:23" x14ac:dyDescent="0.3">
      <c r="A1094" t="s">
        <v>2034</v>
      </c>
      <c r="B1094" t="s">
        <v>2035</v>
      </c>
      <c r="C1094">
        <v>305</v>
      </c>
      <c r="D1094" t="s">
        <v>10</v>
      </c>
      <c r="E1094">
        <v>32</v>
      </c>
      <c r="F1094">
        <v>298</v>
      </c>
      <c r="G1094">
        <v>2735</v>
      </c>
      <c r="H1094" t="s">
        <v>11</v>
      </c>
      <c r="I1094" t="s">
        <v>10</v>
      </c>
      <c r="J1094">
        <f t="shared" si="17"/>
        <v>266</v>
      </c>
      <c r="K1094" t="str">
        <f>VLOOKUP(B1094,[2]taxonomy1!$B:$U,2,FALSE)</f>
        <v xml:space="preserve"> Tieghemostelium lacteum.</v>
      </c>
      <c r="L1094" t="str">
        <f>VLOOKUP(B1094,[2]taxonomy1!$B:$U,4,FALSE)</f>
        <v xml:space="preserve"> NCBI_TaxID=361077 {ECO:0000313|EMBL:KYQ88198.1, ECO:0000313|Proteomes:UP000076078};</v>
      </c>
      <c r="M1094" t="str">
        <f>VLOOKUP(B1094,[2]taxonomy1!$B:$U,6,FALSE)</f>
        <v>Eukaryota</v>
      </c>
      <c r="N1094" t="str">
        <f>VLOOKUP(B1094,[2]taxonomy1!$B:$U,7,FALSE)</f>
        <v xml:space="preserve"> Amoebozoa</v>
      </c>
      <c r="O1094" t="str">
        <f>VLOOKUP(B1094,[2]taxonomy1!$B:$U,8,FALSE)</f>
        <v xml:space="preserve"> Mycetozoa</v>
      </c>
      <c r="P1094" t="str">
        <f>VLOOKUP(B1094,[2]taxonomy1!$B:$U,9,FALSE)</f>
        <v xml:space="preserve"> Dictyostelids</v>
      </c>
      <c r="Q1094" t="str">
        <f>VLOOKUP(B1094,[2]taxonomy1!$B:$U,10,FALSE)</f>
        <v xml:space="preserve"> Dictyosteliales</v>
      </c>
      <c r="R1094" t="str">
        <f>VLOOKUP(B1094,[2]taxonomy1!$B:$U,11,FALSE)</f>
        <v>Raperosteliaceae</v>
      </c>
      <c r="S1094" t="str">
        <f>VLOOKUP(B1094,[2]taxonomy1!$B:$U,12,FALSE)</f>
        <v xml:space="preserve"> Tieghemostelium.</v>
      </c>
      <c r="T1094">
        <f>VLOOKUP(B1094,[2]taxonomy1!$B:$U,13,FALSE)</f>
        <v>0</v>
      </c>
      <c r="U1094">
        <f>VLOOKUP(B1094,[2]taxonomy1!$B:$U,14,FALSE)</f>
        <v>0</v>
      </c>
      <c r="V1094">
        <f>VLOOKUP(B1094,[2]taxonomy1!$B:$U,15,FALSE)</f>
        <v>0</v>
      </c>
      <c r="W1094">
        <f>VLOOKUP(B1094,[2]taxonomy1!$B:$U,16,FALSE)</f>
        <v>0</v>
      </c>
    </row>
    <row r="1095" spans="1:23" x14ac:dyDescent="0.3">
      <c r="A1095" t="s">
        <v>2036</v>
      </c>
      <c r="B1095" t="s">
        <v>2037</v>
      </c>
      <c r="C1095">
        <v>287</v>
      </c>
      <c r="D1095" t="s">
        <v>10</v>
      </c>
      <c r="E1095">
        <v>18</v>
      </c>
      <c r="F1095">
        <v>233</v>
      </c>
      <c r="G1095">
        <v>2735</v>
      </c>
      <c r="H1095" t="s">
        <v>11</v>
      </c>
      <c r="I1095" t="s">
        <v>10</v>
      </c>
      <c r="J1095">
        <f t="shared" si="17"/>
        <v>215</v>
      </c>
      <c r="K1095" t="str">
        <f>VLOOKUP(B1095,[2]taxonomy1!$B:$U,2,FALSE)</f>
        <v xml:space="preserve"> Tieghemostelium lacteum.</v>
      </c>
      <c r="L1095" t="str">
        <f>VLOOKUP(B1095,[2]taxonomy1!$B:$U,4,FALSE)</f>
        <v xml:space="preserve"> NCBI_TaxID=361077 {ECO:0000313|EMBL:KYQ89133.1, ECO:0000313|Proteomes:UP000076078};</v>
      </c>
      <c r="M1095" t="str">
        <f>VLOOKUP(B1095,[2]taxonomy1!$B:$U,6,FALSE)</f>
        <v>Eukaryota</v>
      </c>
      <c r="N1095" t="str">
        <f>VLOOKUP(B1095,[2]taxonomy1!$B:$U,7,FALSE)</f>
        <v xml:space="preserve"> Amoebozoa</v>
      </c>
      <c r="O1095" t="str">
        <f>VLOOKUP(B1095,[2]taxonomy1!$B:$U,8,FALSE)</f>
        <v xml:space="preserve"> Mycetozoa</v>
      </c>
      <c r="P1095" t="str">
        <f>VLOOKUP(B1095,[2]taxonomy1!$B:$U,9,FALSE)</f>
        <v xml:space="preserve"> Dictyostelids</v>
      </c>
      <c r="Q1095" t="str">
        <f>VLOOKUP(B1095,[2]taxonomy1!$B:$U,10,FALSE)</f>
        <v xml:space="preserve"> Dictyosteliales</v>
      </c>
      <c r="R1095" t="str">
        <f>VLOOKUP(B1095,[2]taxonomy1!$B:$U,11,FALSE)</f>
        <v>Raperosteliaceae</v>
      </c>
      <c r="S1095" t="str">
        <f>VLOOKUP(B1095,[2]taxonomy1!$B:$U,12,FALSE)</f>
        <v xml:space="preserve"> Tieghemostelium.</v>
      </c>
      <c r="T1095">
        <f>VLOOKUP(B1095,[2]taxonomy1!$B:$U,13,FALSE)</f>
        <v>0</v>
      </c>
      <c r="U1095">
        <f>VLOOKUP(B1095,[2]taxonomy1!$B:$U,14,FALSE)</f>
        <v>0</v>
      </c>
      <c r="V1095">
        <f>VLOOKUP(B1095,[2]taxonomy1!$B:$U,15,FALSE)</f>
        <v>0</v>
      </c>
      <c r="W1095">
        <f>VLOOKUP(B1095,[2]taxonomy1!$B:$U,16,FALSE)</f>
        <v>0</v>
      </c>
    </row>
    <row r="1096" spans="1:23" x14ac:dyDescent="0.3">
      <c r="A1096" t="s">
        <v>2038</v>
      </c>
      <c r="B1096" t="s">
        <v>2039</v>
      </c>
      <c r="C1096">
        <v>225</v>
      </c>
      <c r="D1096" t="s">
        <v>10</v>
      </c>
      <c r="E1096">
        <v>97</v>
      </c>
      <c r="F1096">
        <v>218</v>
      </c>
      <c r="G1096">
        <v>2735</v>
      </c>
      <c r="H1096" t="s">
        <v>11</v>
      </c>
      <c r="I1096" t="s">
        <v>10</v>
      </c>
      <c r="J1096">
        <f t="shared" si="17"/>
        <v>121</v>
      </c>
      <c r="K1096" t="str">
        <f>VLOOKUP(B1096,[2]taxonomy1!$B:$U,2,FALSE)</f>
        <v xml:space="preserve"> Tieghemostelium lacteum.</v>
      </c>
      <c r="L1096" t="str">
        <f>VLOOKUP(B1096,[2]taxonomy1!$B:$U,4,FALSE)</f>
        <v xml:space="preserve"> NCBI_TaxID=361077 {ECO:0000313|EMBL:KYQ93965.1, ECO:0000313|Proteomes:UP000076078};</v>
      </c>
      <c r="M1096" t="str">
        <f>VLOOKUP(B1096,[2]taxonomy1!$B:$U,6,FALSE)</f>
        <v>Eukaryota</v>
      </c>
      <c r="N1096" t="str">
        <f>VLOOKUP(B1096,[2]taxonomy1!$B:$U,7,FALSE)</f>
        <v xml:space="preserve"> Amoebozoa</v>
      </c>
      <c r="O1096" t="str">
        <f>VLOOKUP(B1096,[2]taxonomy1!$B:$U,8,FALSE)</f>
        <v xml:space="preserve"> Mycetozoa</v>
      </c>
      <c r="P1096" t="str">
        <f>VLOOKUP(B1096,[2]taxonomy1!$B:$U,9,FALSE)</f>
        <v xml:space="preserve"> Dictyostelids</v>
      </c>
      <c r="Q1096" t="str">
        <f>VLOOKUP(B1096,[2]taxonomy1!$B:$U,10,FALSE)</f>
        <v xml:space="preserve"> Dictyosteliales</v>
      </c>
      <c r="R1096" t="str">
        <f>VLOOKUP(B1096,[2]taxonomy1!$B:$U,11,FALSE)</f>
        <v>Raperosteliaceae</v>
      </c>
      <c r="S1096" t="str">
        <f>VLOOKUP(B1096,[2]taxonomy1!$B:$U,12,FALSE)</f>
        <v xml:space="preserve"> Tieghemostelium.</v>
      </c>
      <c r="T1096">
        <f>VLOOKUP(B1096,[2]taxonomy1!$B:$U,13,FALSE)</f>
        <v>0</v>
      </c>
      <c r="U1096">
        <f>VLOOKUP(B1096,[2]taxonomy1!$B:$U,14,FALSE)</f>
        <v>0</v>
      </c>
      <c r="V1096">
        <f>VLOOKUP(B1096,[2]taxonomy1!$B:$U,15,FALSE)</f>
        <v>0</v>
      </c>
      <c r="W1096">
        <f>VLOOKUP(B1096,[2]taxonomy1!$B:$U,16,FALSE)</f>
        <v>0</v>
      </c>
    </row>
    <row r="1097" spans="1:23" x14ac:dyDescent="0.3">
      <c r="A1097" t="s">
        <v>2040</v>
      </c>
      <c r="B1097" t="s">
        <v>2041</v>
      </c>
      <c r="C1097">
        <v>293</v>
      </c>
      <c r="D1097" t="s">
        <v>10</v>
      </c>
      <c r="E1097">
        <v>10</v>
      </c>
      <c r="F1097">
        <v>287</v>
      </c>
      <c r="G1097">
        <v>2735</v>
      </c>
      <c r="H1097" t="s">
        <v>11</v>
      </c>
      <c r="I1097" t="s">
        <v>10</v>
      </c>
      <c r="J1097">
        <f t="shared" si="17"/>
        <v>277</v>
      </c>
      <c r="K1097" t="str">
        <f>VLOOKUP(B1097,[2]taxonomy1!$B:$U,2,FALSE)</f>
        <v xml:space="preserve"> Dufourea novaeangliae.</v>
      </c>
      <c r="L1097" t="str">
        <f>VLOOKUP(B1097,[2]taxonomy1!$B:$U,4,FALSE)</f>
        <v xml:space="preserve"> NCBI_TaxID=178035 {ECO:0000313|EMBL:KZC05079.1, ECO:0000313|Proteomes:UP000076502};</v>
      </c>
      <c r="M1097" t="str">
        <f>VLOOKUP(B1097,[2]taxonomy1!$B:$U,6,FALSE)</f>
        <v>Eukaryota</v>
      </c>
      <c r="N1097" t="str">
        <f>VLOOKUP(B1097,[2]taxonomy1!$B:$U,7,FALSE)</f>
        <v xml:space="preserve"> Metazoa</v>
      </c>
      <c r="O1097" t="str">
        <f>VLOOKUP(B1097,[2]taxonomy1!$B:$U,8,FALSE)</f>
        <v xml:space="preserve"> Ecdysozoa</v>
      </c>
      <c r="P1097" t="str">
        <f>VLOOKUP(B1097,[2]taxonomy1!$B:$U,9,FALSE)</f>
        <v xml:space="preserve"> Arthropoda</v>
      </c>
      <c r="Q1097" t="str">
        <f>VLOOKUP(B1097,[2]taxonomy1!$B:$U,10,FALSE)</f>
        <v xml:space="preserve"> Hexapoda</v>
      </c>
      <c r="R1097" t="str">
        <f>VLOOKUP(B1097,[2]taxonomy1!$B:$U,11,FALSE)</f>
        <v xml:space="preserve"> Insecta</v>
      </c>
      <c r="S1097" t="str">
        <f>VLOOKUP(B1097,[2]taxonomy1!$B:$U,12,FALSE)</f>
        <v>Pterygota</v>
      </c>
      <c r="T1097" t="str">
        <f>VLOOKUP(B1097,[2]taxonomy1!$B:$U,13,FALSE)</f>
        <v xml:space="preserve"> Neoptera</v>
      </c>
      <c r="U1097" t="str">
        <f>VLOOKUP(B1097,[2]taxonomy1!$B:$U,14,FALSE)</f>
        <v xml:space="preserve"> Holometabola</v>
      </c>
      <c r="V1097" t="str">
        <f>VLOOKUP(B1097,[2]taxonomy1!$B:$U,15,FALSE)</f>
        <v xml:space="preserve"> Hymenoptera</v>
      </c>
      <c r="W1097" t="str">
        <f>VLOOKUP(B1097,[2]taxonomy1!$B:$U,16,FALSE)</f>
        <v xml:space="preserve"> Apocrita</v>
      </c>
    </row>
    <row r="1098" spans="1:23" x14ac:dyDescent="0.3">
      <c r="A1098" t="s">
        <v>2042</v>
      </c>
      <c r="B1098" t="s">
        <v>2043</v>
      </c>
      <c r="C1098">
        <v>287</v>
      </c>
      <c r="D1098" t="s">
        <v>10</v>
      </c>
      <c r="E1098">
        <v>2</v>
      </c>
      <c r="F1098">
        <v>280</v>
      </c>
      <c r="G1098">
        <v>2735</v>
      </c>
      <c r="H1098" t="s">
        <v>11</v>
      </c>
      <c r="I1098" t="s">
        <v>10</v>
      </c>
      <c r="J1098">
        <f t="shared" si="17"/>
        <v>278</v>
      </c>
      <c r="K1098" t="str">
        <f>VLOOKUP(B1098,[2]taxonomy1!$B:$U,2,FALSE)</f>
        <v xml:space="preserve"> Dufourea novaeangliae.</v>
      </c>
      <c r="L1098" t="str">
        <f>VLOOKUP(B1098,[2]taxonomy1!$B:$U,4,FALSE)</f>
        <v xml:space="preserve"> NCBI_TaxID=178035 {ECO:0000313|EMBL:KZC05211.1, ECO:0000313|Proteomes:UP000076502};</v>
      </c>
      <c r="M1098" t="str">
        <f>VLOOKUP(B1098,[2]taxonomy1!$B:$U,6,FALSE)</f>
        <v>Eukaryota</v>
      </c>
      <c r="N1098" t="str">
        <f>VLOOKUP(B1098,[2]taxonomy1!$B:$U,7,FALSE)</f>
        <v xml:space="preserve"> Metazoa</v>
      </c>
      <c r="O1098" t="str">
        <f>VLOOKUP(B1098,[2]taxonomy1!$B:$U,8,FALSE)</f>
        <v xml:space="preserve"> Ecdysozoa</v>
      </c>
      <c r="P1098" t="str">
        <f>VLOOKUP(B1098,[2]taxonomy1!$B:$U,9,FALSE)</f>
        <v xml:space="preserve"> Arthropoda</v>
      </c>
      <c r="Q1098" t="str">
        <f>VLOOKUP(B1098,[2]taxonomy1!$B:$U,10,FALSE)</f>
        <v xml:space="preserve"> Hexapoda</v>
      </c>
      <c r="R1098" t="str">
        <f>VLOOKUP(B1098,[2]taxonomy1!$B:$U,11,FALSE)</f>
        <v xml:space="preserve"> Insecta</v>
      </c>
      <c r="S1098" t="str">
        <f>VLOOKUP(B1098,[2]taxonomy1!$B:$U,12,FALSE)</f>
        <v>Pterygota</v>
      </c>
      <c r="T1098" t="str">
        <f>VLOOKUP(B1098,[2]taxonomy1!$B:$U,13,FALSE)</f>
        <v xml:space="preserve"> Neoptera</v>
      </c>
      <c r="U1098" t="str">
        <f>VLOOKUP(B1098,[2]taxonomy1!$B:$U,14,FALSE)</f>
        <v xml:space="preserve"> Holometabola</v>
      </c>
      <c r="V1098" t="str">
        <f>VLOOKUP(B1098,[2]taxonomy1!$B:$U,15,FALSE)</f>
        <v xml:space="preserve"> Hymenoptera</v>
      </c>
      <c r="W1098" t="str">
        <f>VLOOKUP(B1098,[2]taxonomy1!$B:$U,16,FALSE)</f>
        <v xml:space="preserve"> Apocrita</v>
      </c>
    </row>
    <row r="1099" spans="1:23" x14ac:dyDescent="0.3">
      <c r="A1099" t="s">
        <v>2044</v>
      </c>
      <c r="B1099" t="s">
        <v>2045</v>
      </c>
      <c r="C1099">
        <v>283</v>
      </c>
      <c r="D1099" t="s">
        <v>10</v>
      </c>
      <c r="E1099">
        <v>2</v>
      </c>
      <c r="F1099">
        <v>276</v>
      </c>
      <c r="G1099">
        <v>2735</v>
      </c>
      <c r="H1099" t="s">
        <v>11</v>
      </c>
      <c r="I1099" t="s">
        <v>10</v>
      </c>
      <c r="J1099">
        <f t="shared" si="17"/>
        <v>274</v>
      </c>
      <c r="K1099" t="str">
        <f>VLOOKUP(B1099,[2]taxonomy1!$B:$U,2,FALSE)</f>
        <v xml:space="preserve"> Dufourea novaeangliae.</v>
      </c>
      <c r="L1099" t="str">
        <f>VLOOKUP(B1099,[2]taxonomy1!$B:$U,4,FALSE)</f>
        <v xml:space="preserve"> NCBI_TaxID=178035 {ECO:0000313|EMBL:KZC05295.1, ECO:0000313|Proteomes:UP000076502};</v>
      </c>
      <c r="M1099" t="str">
        <f>VLOOKUP(B1099,[2]taxonomy1!$B:$U,6,FALSE)</f>
        <v>Eukaryota</v>
      </c>
      <c r="N1099" t="str">
        <f>VLOOKUP(B1099,[2]taxonomy1!$B:$U,7,FALSE)</f>
        <v xml:space="preserve"> Metazoa</v>
      </c>
      <c r="O1099" t="str">
        <f>VLOOKUP(B1099,[2]taxonomy1!$B:$U,8,FALSE)</f>
        <v xml:space="preserve"> Ecdysozoa</v>
      </c>
      <c r="P1099" t="str">
        <f>VLOOKUP(B1099,[2]taxonomy1!$B:$U,9,FALSE)</f>
        <v xml:space="preserve"> Arthropoda</v>
      </c>
      <c r="Q1099" t="str">
        <f>VLOOKUP(B1099,[2]taxonomy1!$B:$U,10,FALSE)</f>
        <v xml:space="preserve"> Hexapoda</v>
      </c>
      <c r="R1099" t="str">
        <f>VLOOKUP(B1099,[2]taxonomy1!$B:$U,11,FALSE)</f>
        <v xml:space="preserve"> Insecta</v>
      </c>
      <c r="S1099" t="str">
        <f>VLOOKUP(B1099,[2]taxonomy1!$B:$U,12,FALSE)</f>
        <v>Pterygota</v>
      </c>
      <c r="T1099" t="str">
        <f>VLOOKUP(B1099,[2]taxonomy1!$B:$U,13,FALSE)</f>
        <v xml:space="preserve"> Neoptera</v>
      </c>
      <c r="U1099" t="str">
        <f>VLOOKUP(B1099,[2]taxonomy1!$B:$U,14,FALSE)</f>
        <v xml:space="preserve"> Holometabola</v>
      </c>
      <c r="V1099" t="str">
        <f>VLOOKUP(B1099,[2]taxonomy1!$B:$U,15,FALSE)</f>
        <v xml:space="preserve"> Hymenoptera</v>
      </c>
      <c r="W1099" t="str">
        <f>VLOOKUP(B1099,[2]taxonomy1!$B:$U,16,FALSE)</f>
        <v xml:space="preserve"> Apocrita</v>
      </c>
    </row>
    <row r="1100" spans="1:23" x14ac:dyDescent="0.3">
      <c r="A1100" t="s">
        <v>2046</v>
      </c>
      <c r="B1100" t="s">
        <v>2047</v>
      </c>
      <c r="C1100">
        <v>324</v>
      </c>
      <c r="D1100" t="s">
        <v>10</v>
      </c>
      <c r="E1100">
        <v>37</v>
      </c>
      <c r="F1100">
        <v>317</v>
      </c>
      <c r="G1100">
        <v>2735</v>
      </c>
      <c r="H1100" t="s">
        <v>11</v>
      </c>
      <c r="I1100" t="s">
        <v>10</v>
      </c>
      <c r="J1100">
        <f t="shared" si="17"/>
        <v>280</v>
      </c>
      <c r="K1100" t="str">
        <f>VLOOKUP(B1100,[2]taxonomy1!$B:$U,2,FALSE)</f>
        <v xml:space="preserve"> Dufourea novaeangliae.</v>
      </c>
      <c r="L1100" t="str">
        <f>VLOOKUP(B1100,[2]taxonomy1!$B:$U,4,FALSE)</f>
        <v xml:space="preserve"> NCBI_TaxID=178035 {ECO:0000313|EMBL:KZC09118.1, ECO:0000313|Proteomes:UP000076502};</v>
      </c>
      <c r="M1100" t="str">
        <f>VLOOKUP(B1100,[2]taxonomy1!$B:$U,6,FALSE)</f>
        <v>Eukaryota</v>
      </c>
      <c r="N1100" t="str">
        <f>VLOOKUP(B1100,[2]taxonomy1!$B:$U,7,FALSE)</f>
        <v xml:space="preserve"> Metazoa</v>
      </c>
      <c r="O1100" t="str">
        <f>VLOOKUP(B1100,[2]taxonomy1!$B:$U,8,FALSE)</f>
        <v xml:space="preserve"> Ecdysozoa</v>
      </c>
      <c r="P1100" t="str">
        <f>VLOOKUP(B1100,[2]taxonomy1!$B:$U,9,FALSE)</f>
        <v xml:space="preserve"> Arthropoda</v>
      </c>
      <c r="Q1100" t="str">
        <f>VLOOKUP(B1100,[2]taxonomy1!$B:$U,10,FALSE)</f>
        <v xml:space="preserve"> Hexapoda</v>
      </c>
      <c r="R1100" t="str">
        <f>VLOOKUP(B1100,[2]taxonomy1!$B:$U,11,FALSE)</f>
        <v xml:space="preserve"> Insecta</v>
      </c>
      <c r="S1100" t="str">
        <f>VLOOKUP(B1100,[2]taxonomy1!$B:$U,12,FALSE)</f>
        <v>Pterygota</v>
      </c>
      <c r="T1100" t="str">
        <f>VLOOKUP(B1100,[2]taxonomy1!$B:$U,13,FALSE)</f>
        <v xml:space="preserve"> Neoptera</v>
      </c>
      <c r="U1100" t="str">
        <f>VLOOKUP(B1100,[2]taxonomy1!$B:$U,14,FALSE)</f>
        <v xml:space="preserve"> Holometabola</v>
      </c>
      <c r="V1100" t="str">
        <f>VLOOKUP(B1100,[2]taxonomy1!$B:$U,15,FALSE)</f>
        <v xml:space="preserve"> Hymenoptera</v>
      </c>
      <c r="W1100" t="str">
        <f>VLOOKUP(B1100,[2]taxonomy1!$B:$U,16,FALSE)</f>
        <v xml:space="preserve"> Apocrita</v>
      </c>
    </row>
    <row r="1101" spans="1:23" x14ac:dyDescent="0.3">
      <c r="A1101" t="s">
        <v>2048</v>
      </c>
      <c r="B1101" t="s">
        <v>2049</v>
      </c>
      <c r="C1101">
        <v>324</v>
      </c>
      <c r="D1101" t="s">
        <v>10</v>
      </c>
      <c r="E1101">
        <v>38</v>
      </c>
      <c r="F1101">
        <v>318</v>
      </c>
      <c r="G1101">
        <v>2735</v>
      </c>
      <c r="H1101" t="s">
        <v>11</v>
      </c>
      <c r="I1101" t="s">
        <v>10</v>
      </c>
      <c r="J1101">
        <f t="shared" si="17"/>
        <v>280</v>
      </c>
      <c r="K1101" t="str">
        <f>VLOOKUP(B1101,[2]taxonomy1!$B:$U,2,FALSE)</f>
        <v xml:space="preserve"> Atta cephalotes (Leafcutter ant).</v>
      </c>
      <c r="L1101" t="str">
        <f>VLOOKUP(B1101,[2]taxonomy1!$B:$U,4,FALSE)</f>
        <v xml:space="preserve"> NCBI_TaxID=12957 {ECO:0000313|EnsemblMetazoa:XP_012060047.1};</v>
      </c>
      <c r="M1101" t="str">
        <f>VLOOKUP(B1101,[2]taxonomy1!$B:$U,6,FALSE)</f>
        <v>Eukaryota</v>
      </c>
      <c r="N1101" t="str">
        <f>VLOOKUP(B1101,[2]taxonomy1!$B:$U,7,FALSE)</f>
        <v xml:space="preserve"> Metazoa</v>
      </c>
      <c r="O1101" t="str">
        <f>VLOOKUP(B1101,[2]taxonomy1!$B:$U,8,FALSE)</f>
        <v xml:space="preserve"> Ecdysozoa</v>
      </c>
      <c r="P1101" t="str">
        <f>VLOOKUP(B1101,[2]taxonomy1!$B:$U,9,FALSE)</f>
        <v xml:space="preserve"> Arthropoda</v>
      </c>
      <c r="Q1101" t="str">
        <f>VLOOKUP(B1101,[2]taxonomy1!$B:$U,10,FALSE)</f>
        <v xml:space="preserve"> Hexapoda</v>
      </c>
      <c r="R1101" t="str">
        <f>VLOOKUP(B1101,[2]taxonomy1!$B:$U,11,FALSE)</f>
        <v xml:space="preserve"> Insecta</v>
      </c>
      <c r="S1101" t="str">
        <f>VLOOKUP(B1101,[2]taxonomy1!$B:$U,12,FALSE)</f>
        <v>Pterygota</v>
      </c>
      <c r="T1101" t="str">
        <f>VLOOKUP(B1101,[2]taxonomy1!$B:$U,13,FALSE)</f>
        <v xml:space="preserve"> Neoptera</v>
      </c>
      <c r="U1101" t="str">
        <f>VLOOKUP(B1101,[2]taxonomy1!$B:$U,14,FALSE)</f>
        <v xml:space="preserve"> Holometabola</v>
      </c>
      <c r="V1101" t="str">
        <f>VLOOKUP(B1101,[2]taxonomy1!$B:$U,15,FALSE)</f>
        <v xml:space="preserve"> Hymenoptera</v>
      </c>
      <c r="W1101" t="str">
        <f>VLOOKUP(B1101,[2]taxonomy1!$B:$U,16,FALSE)</f>
        <v xml:space="preserve"> Apocrita</v>
      </c>
    </row>
    <row r="1102" spans="1:23" x14ac:dyDescent="0.3">
      <c r="A1102" t="s">
        <v>2050</v>
      </c>
      <c r="B1102" t="s">
        <v>2051</v>
      </c>
      <c r="C1102">
        <v>330</v>
      </c>
      <c r="D1102" t="s">
        <v>10</v>
      </c>
      <c r="E1102">
        <v>45</v>
      </c>
      <c r="F1102">
        <v>324</v>
      </c>
      <c r="G1102">
        <v>2735</v>
      </c>
      <c r="H1102" t="s">
        <v>11</v>
      </c>
      <c r="I1102" t="s">
        <v>10</v>
      </c>
      <c r="J1102">
        <f t="shared" si="17"/>
        <v>279</v>
      </c>
      <c r="K1102" t="str">
        <f>VLOOKUP(B1102,[2]taxonomy1!$B:$U,2,FALSE)</f>
        <v xml:space="preserve"> Atta cephalotes (Leafcutter ant).</v>
      </c>
      <c r="L1102" t="str">
        <f>VLOOKUP(B1102,[2]taxonomy1!$B:$U,4,FALSE)</f>
        <v xml:space="preserve"> NCBI_TaxID=12957 {ECO:0000313|EnsemblMetazoa:XP_012061608.1};</v>
      </c>
      <c r="M1102" t="str">
        <f>VLOOKUP(B1102,[2]taxonomy1!$B:$U,6,FALSE)</f>
        <v>Eukaryota</v>
      </c>
      <c r="N1102" t="str">
        <f>VLOOKUP(B1102,[2]taxonomy1!$B:$U,7,FALSE)</f>
        <v xml:space="preserve"> Metazoa</v>
      </c>
      <c r="O1102" t="str">
        <f>VLOOKUP(B1102,[2]taxonomy1!$B:$U,8,FALSE)</f>
        <v xml:space="preserve"> Ecdysozoa</v>
      </c>
      <c r="P1102" t="str">
        <f>VLOOKUP(B1102,[2]taxonomy1!$B:$U,9,FALSE)</f>
        <v xml:space="preserve"> Arthropoda</v>
      </c>
      <c r="Q1102" t="str">
        <f>VLOOKUP(B1102,[2]taxonomy1!$B:$U,10,FALSE)</f>
        <v xml:space="preserve"> Hexapoda</v>
      </c>
      <c r="R1102" t="str">
        <f>VLOOKUP(B1102,[2]taxonomy1!$B:$U,11,FALSE)</f>
        <v xml:space="preserve"> Insecta</v>
      </c>
      <c r="S1102" t="str">
        <f>VLOOKUP(B1102,[2]taxonomy1!$B:$U,12,FALSE)</f>
        <v>Pterygota</v>
      </c>
      <c r="T1102" t="str">
        <f>VLOOKUP(B1102,[2]taxonomy1!$B:$U,13,FALSE)</f>
        <v xml:space="preserve"> Neoptera</v>
      </c>
      <c r="U1102" t="str">
        <f>VLOOKUP(B1102,[2]taxonomy1!$B:$U,14,FALSE)</f>
        <v xml:space="preserve"> Holometabola</v>
      </c>
      <c r="V1102" t="str">
        <f>VLOOKUP(B1102,[2]taxonomy1!$B:$U,15,FALSE)</f>
        <v xml:space="preserve"> Hymenoptera</v>
      </c>
      <c r="W1102" t="str">
        <f>VLOOKUP(B1102,[2]taxonomy1!$B:$U,16,FALSE)</f>
        <v xml:space="preserve"> Apocrita</v>
      </c>
    </row>
    <row r="1103" spans="1:23" x14ac:dyDescent="0.3">
      <c r="A1103" t="s">
        <v>2052</v>
      </c>
      <c r="B1103" t="s">
        <v>2053</v>
      </c>
      <c r="C1103">
        <v>283</v>
      </c>
      <c r="D1103" t="s">
        <v>10</v>
      </c>
      <c r="E1103">
        <v>2</v>
      </c>
      <c r="F1103">
        <v>276</v>
      </c>
      <c r="G1103">
        <v>2735</v>
      </c>
      <c r="H1103" t="s">
        <v>11</v>
      </c>
      <c r="I1103" t="s">
        <v>10</v>
      </c>
      <c r="J1103">
        <f t="shared" si="17"/>
        <v>274</v>
      </c>
      <c r="K1103" t="str">
        <f>VLOOKUP(B1103,[2]taxonomy1!$B:$U,2,FALSE)</f>
        <v xml:space="preserve"> Atta cephalotes (Leafcutter ant).</v>
      </c>
      <c r="L1103" t="str">
        <f>VLOOKUP(B1103,[2]taxonomy1!$B:$U,4,FALSE)</f>
        <v xml:space="preserve"> NCBI_TaxID=12957 {ECO:0000313|EnsemblMetazoa:XP_012063128.1};</v>
      </c>
      <c r="M1103" t="str">
        <f>VLOOKUP(B1103,[2]taxonomy1!$B:$U,6,FALSE)</f>
        <v>Eukaryota</v>
      </c>
      <c r="N1103" t="str">
        <f>VLOOKUP(B1103,[2]taxonomy1!$B:$U,7,FALSE)</f>
        <v xml:space="preserve"> Metazoa</v>
      </c>
      <c r="O1103" t="str">
        <f>VLOOKUP(B1103,[2]taxonomy1!$B:$U,8,FALSE)</f>
        <v xml:space="preserve"> Ecdysozoa</v>
      </c>
      <c r="P1103" t="str">
        <f>VLOOKUP(B1103,[2]taxonomy1!$B:$U,9,FALSE)</f>
        <v xml:space="preserve"> Arthropoda</v>
      </c>
      <c r="Q1103" t="str">
        <f>VLOOKUP(B1103,[2]taxonomy1!$B:$U,10,FALSE)</f>
        <v xml:space="preserve"> Hexapoda</v>
      </c>
      <c r="R1103" t="str">
        <f>VLOOKUP(B1103,[2]taxonomy1!$B:$U,11,FALSE)</f>
        <v xml:space="preserve"> Insecta</v>
      </c>
      <c r="S1103" t="str">
        <f>VLOOKUP(B1103,[2]taxonomy1!$B:$U,12,FALSE)</f>
        <v>Pterygota</v>
      </c>
      <c r="T1103" t="str">
        <f>VLOOKUP(B1103,[2]taxonomy1!$B:$U,13,FALSE)</f>
        <v xml:space="preserve"> Neoptera</v>
      </c>
      <c r="U1103" t="str">
        <f>VLOOKUP(B1103,[2]taxonomy1!$B:$U,14,FALSE)</f>
        <v xml:space="preserve"> Holometabola</v>
      </c>
      <c r="V1103" t="str">
        <f>VLOOKUP(B1103,[2]taxonomy1!$B:$U,15,FALSE)</f>
        <v xml:space="preserve"> Hymenoptera</v>
      </c>
      <c r="W1103" t="str">
        <f>VLOOKUP(B1103,[2]taxonomy1!$B:$U,16,FALSE)</f>
        <v xml:space="preserve"> Apocrita</v>
      </c>
    </row>
    <row r="1104" spans="1:23" x14ac:dyDescent="0.3">
      <c r="A1104" t="s">
        <v>2054</v>
      </c>
      <c r="B1104" t="s">
        <v>2055</v>
      </c>
      <c r="C1104">
        <v>296</v>
      </c>
      <c r="D1104" t="s">
        <v>10</v>
      </c>
      <c r="E1104">
        <v>7</v>
      </c>
      <c r="F1104">
        <v>288</v>
      </c>
      <c r="G1104">
        <v>2735</v>
      </c>
      <c r="H1104" t="s">
        <v>11</v>
      </c>
      <c r="I1104" t="s">
        <v>10</v>
      </c>
      <c r="J1104">
        <f t="shared" si="17"/>
        <v>281</v>
      </c>
      <c r="K1104" t="str">
        <f>VLOOKUP(B1104,[2]taxonomy1!$B:$U,2,FALSE)</f>
        <v xml:space="preserve"> Angiostrongylus costaricensis (Nematode worm).</v>
      </c>
      <c r="L1104" t="str">
        <f>VLOOKUP(B1104,[2]taxonomy1!$B:$U,4,FALSE)</f>
        <v xml:space="preserve"> NCBI_TaxID=334426 {ECO:0000313|WBParaSite:ACOC_0000340801-mRNA-1};</v>
      </c>
      <c r="M1104" t="str">
        <f>VLOOKUP(B1104,[2]taxonomy1!$B:$U,6,FALSE)</f>
        <v>Eukaryota</v>
      </c>
      <c r="N1104" t="str">
        <f>VLOOKUP(B1104,[2]taxonomy1!$B:$U,7,FALSE)</f>
        <v xml:space="preserve"> Metazoa</v>
      </c>
      <c r="O1104" t="str">
        <f>VLOOKUP(B1104,[2]taxonomy1!$B:$U,8,FALSE)</f>
        <v xml:space="preserve"> Ecdysozoa</v>
      </c>
      <c r="P1104" t="str">
        <f>VLOOKUP(B1104,[2]taxonomy1!$B:$U,9,FALSE)</f>
        <v xml:space="preserve"> Nematoda</v>
      </c>
      <c r="Q1104" t="str">
        <f>VLOOKUP(B1104,[2]taxonomy1!$B:$U,10,FALSE)</f>
        <v xml:space="preserve"> Chromadorea</v>
      </c>
      <c r="R1104" t="str">
        <f>VLOOKUP(B1104,[2]taxonomy1!$B:$U,11,FALSE)</f>
        <v xml:space="preserve"> Rhabditida</v>
      </c>
      <c r="S1104" t="str">
        <f>VLOOKUP(B1104,[2]taxonomy1!$B:$U,12,FALSE)</f>
        <v>Strongylida</v>
      </c>
      <c r="T1104" t="str">
        <f>VLOOKUP(B1104,[2]taxonomy1!$B:$U,13,FALSE)</f>
        <v xml:space="preserve"> Metastrongyloidea</v>
      </c>
      <c r="U1104" t="str">
        <f>VLOOKUP(B1104,[2]taxonomy1!$B:$U,14,FALSE)</f>
        <v xml:space="preserve"> Angiostrongylidae</v>
      </c>
      <c r="V1104" t="str">
        <f>VLOOKUP(B1104,[2]taxonomy1!$B:$U,15,FALSE)</f>
        <v xml:space="preserve"> Angiostrongylus.</v>
      </c>
      <c r="W1104">
        <f>VLOOKUP(B1104,[2]taxonomy1!$B:$U,16,FALSE)</f>
        <v>0</v>
      </c>
    </row>
    <row r="1105" spans="1:23" x14ac:dyDescent="0.3">
      <c r="A1105" t="s">
        <v>2056</v>
      </c>
      <c r="B1105" t="s">
        <v>2057</v>
      </c>
      <c r="C1105">
        <v>352</v>
      </c>
      <c r="D1105" t="s">
        <v>10</v>
      </c>
      <c r="E1105">
        <v>42</v>
      </c>
      <c r="F1105">
        <v>347</v>
      </c>
      <c r="G1105">
        <v>2735</v>
      </c>
      <c r="H1105" t="s">
        <v>11</v>
      </c>
      <c r="I1105" t="s">
        <v>10</v>
      </c>
      <c r="J1105">
        <f t="shared" si="17"/>
        <v>305</v>
      </c>
      <c r="K1105" t="str">
        <f>VLOOKUP(B1105,[2]taxonomy1!$B:$U,2,FALSE)</f>
        <v xml:space="preserve"> Elaeophora elaphi.</v>
      </c>
      <c r="L1105" t="str">
        <f>VLOOKUP(B1105,[2]taxonomy1!$B:$U,4,FALSE)</f>
        <v xml:space="preserve"> NCBI_TaxID=1147741 {ECO:0000313|WBParaSite:EEL_0000042701-mRNA-1};</v>
      </c>
      <c r="M1105" t="str">
        <f>VLOOKUP(B1105,[2]taxonomy1!$B:$U,6,FALSE)</f>
        <v>Eukaryota</v>
      </c>
      <c r="N1105" t="str">
        <f>VLOOKUP(B1105,[2]taxonomy1!$B:$U,7,FALSE)</f>
        <v xml:space="preserve"> Metazoa</v>
      </c>
      <c r="O1105" t="str">
        <f>VLOOKUP(B1105,[2]taxonomy1!$B:$U,8,FALSE)</f>
        <v xml:space="preserve"> Ecdysozoa</v>
      </c>
      <c r="P1105" t="str">
        <f>VLOOKUP(B1105,[2]taxonomy1!$B:$U,9,FALSE)</f>
        <v xml:space="preserve"> Nematoda</v>
      </c>
      <c r="Q1105" t="str">
        <f>VLOOKUP(B1105,[2]taxonomy1!$B:$U,10,FALSE)</f>
        <v xml:space="preserve"> Chromadorea</v>
      </c>
      <c r="R1105" t="str">
        <f>VLOOKUP(B1105,[2]taxonomy1!$B:$U,11,FALSE)</f>
        <v xml:space="preserve"> Spirurida</v>
      </c>
      <c r="S1105" t="str">
        <f>VLOOKUP(B1105,[2]taxonomy1!$B:$U,12,FALSE)</f>
        <v>Spiruromorpha</v>
      </c>
      <c r="T1105" t="str">
        <f>VLOOKUP(B1105,[2]taxonomy1!$B:$U,13,FALSE)</f>
        <v xml:space="preserve"> Filarioidea</v>
      </c>
      <c r="U1105" t="str">
        <f>VLOOKUP(B1105,[2]taxonomy1!$B:$U,14,FALSE)</f>
        <v xml:space="preserve"> Onchocercidae</v>
      </c>
      <c r="V1105" t="str">
        <f>VLOOKUP(B1105,[2]taxonomy1!$B:$U,15,FALSE)</f>
        <v xml:space="preserve"> Elaeophora.</v>
      </c>
      <c r="W1105">
        <f>VLOOKUP(B1105,[2]taxonomy1!$B:$U,16,FALSE)</f>
        <v>0</v>
      </c>
    </row>
    <row r="1106" spans="1:23" x14ac:dyDescent="0.3">
      <c r="A1106" t="s">
        <v>2058</v>
      </c>
      <c r="B1106" t="s">
        <v>2059</v>
      </c>
      <c r="C1106">
        <v>243</v>
      </c>
      <c r="D1106" t="s">
        <v>10</v>
      </c>
      <c r="E1106">
        <v>22</v>
      </c>
      <c r="F1106">
        <v>228</v>
      </c>
      <c r="G1106">
        <v>2735</v>
      </c>
      <c r="H1106" t="s">
        <v>11</v>
      </c>
      <c r="I1106" t="s">
        <v>10</v>
      </c>
      <c r="J1106">
        <f t="shared" si="17"/>
        <v>206</v>
      </c>
      <c r="K1106" t="str">
        <f>VLOOKUP(B1106,[2]taxonomy1!$B:$U,2,FALSE)</f>
        <v xml:space="preserve"> Elaeophora elaphi.</v>
      </c>
      <c r="L1106" t="str">
        <f>VLOOKUP(B1106,[2]taxonomy1!$B:$U,4,FALSE)</f>
        <v xml:space="preserve"> NCBI_TaxID=1147741 {ECO:0000313|WBParaSite:EEL_0000771401-mRNA-1};</v>
      </c>
      <c r="M1106" t="str">
        <f>VLOOKUP(B1106,[2]taxonomy1!$B:$U,6,FALSE)</f>
        <v>Eukaryota</v>
      </c>
      <c r="N1106" t="str">
        <f>VLOOKUP(B1106,[2]taxonomy1!$B:$U,7,FALSE)</f>
        <v xml:space="preserve"> Metazoa</v>
      </c>
      <c r="O1106" t="str">
        <f>VLOOKUP(B1106,[2]taxonomy1!$B:$U,8,FALSE)</f>
        <v xml:space="preserve"> Ecdysozoa</v>
      </c>
      <c r="P1106" t="str">
        <f>VLOOKUP(B1106,[2]taxonomy1!$B:$U,9,FALSE)</f>
        <v xml:space="preserve"> Nematoda</v>
      </c>
      <c r="Q1106" t="str">
        <f>VLOOKUP(B1106,[2]taxonomy1!$B:$U,10,FALSE)</f>
        <v xml:space="preserve"> Chromadorea</v>
      </c>
      <c r="R1106" t="str">
        <f>VLOOKUP(B1106,[2]taxonomy1!$B:$U,11,FALSE)</f>
        <v xml:space="preserve"> Spirurida</v>
      </c>
      <c r="S1106" t="str">
        <f>VLOOKUP(B1106,[2]taxonomy1!$B:$U,12,FALSE)</f>
        <v>Spiruromorpha</v>
      </c>
      <c r="T1106" t="str">
        <f>VLOOKUP(B1106,[2]taxonomy1!$B:$U,13,FALSE)</f>
        <v xml:space="preserve"> Filarioidea</v>
      </c>
      <c r="U1106" t="str">
        <f>VLOOKUP(B1106,[2]taxonomy1!$B:$U,14,FALSE)</f>
        <v xml:space="preserve"> Onchocercidae</v>
      </c>
      <c r="V1106" t="str">
        <f>VLOOKUP(B1106,[2]taxonomy1!$B:$U,15,FALSE)</f>
        <v xml:space="preserve"> Elaeophora.</v>
      </c>
      <c r="W1106">
        <f>VLOOKUP(B1106,[2]taxonomy1!$B:$U,16,FALSE)</f>
        <v>0</v>
      </c>
    </row>
    <row r="1107" spans="1:23" x14ac:dyDescent="0.3">
      <c r="A1107" t="s">
        <v>2060</v>
      </c>
      <c r="B1107" t="s">
        <v>2061</v>
      </c>
      <c r="C1107">
        <v>313</v>
      </c>
      <c r="D1107" t="s">
        <v>10</v>
      </c>
      <c r="E1107">
        <v>27</v>
      </c>
      <c r="F1107">
        <v>306</v>
      </c>
      <c r="G1107">
        <v>2735</v>
      </c>
      <c r="H1107" t="s">
        <v>11</v>
      </c>
      <c r="I1107" t="s">
        <v>10</v>
      </c>
      <c r="J1107">
        <f t="shared" si="17"/>
        <v>279</v>
      </c>
      <c r="K1107" t="str">
        <f>VLOOKUP(B1107,[2]taxonomy1!$B:$U,2,FALSE)</f>
        <v xml:space="preserve"> Colletotrichum incanum.</v>
      </c>
      <c r="L1107" t="str">
        <f>VLOOKUP(B1107,[2]taxonomy1!$B:$U,4,FALSE)</f>
        <v xml:space="preserve"> NCBI_TaxID=1573173 {ECO:0000313|EMBL:KZL68487.1, ECO:0000313|Proteomes:UP000076584};</v>
      </c>
      <c r="M1107" t="str">
        <f>VLOOKUP(B1107,[2]taxonomy1!$B:$U,6,FALSE)</f>
        <v>Eukaryota</v>
      </c>
      <c r="N1107" t="str">
        <f>VLOOKUP(B1107,[2]taxonomy1!$B:$U,7,FALSE)</f>
        <v xml:space="preserve"> Fungi</v>
      </c>
      <c r="O1107" t="str">
        <f>VLOOKUP(B1107,[2]taxonomy1!$B:$U,8,FALSE)</f>
        <v xml:space="preserve"> Dikarya</v>
      </c>
      <c r="P1107" t="str">
        <f>VLOOKUP(B1107,[2]taxonomy1!$B:$U,9,FALSE)</f>
        <v xml:space="preserve"> Ascomycota</v>
      </c>
      <c r="Q1107" t="str">
        <f>VLOOKUP(B1107,[2]taxonomy1!$B:$U,10,FALSE)</f>
        <v xml:space="preserve"> Pezizomycotina</v>
      </c>
      <c r="R1107" t="str">
        <f>VLOOKUP(B1107,[2]taxonomy1!$B:$U,11,FALSE)</f>
        <v>Sordariomycetes</v>
      </c>
      <c r="S1107" t="str">
        <f>VLOOKUP(B1107,[2]taxonomy1!$B:$U,12,FALSE)</f>
        <v xml:space="preserve"> Hypocreomycetidae</v>
      </c>
      <c r="T1107" t="str">
        <f>VLOOKUP(B1107,[2]taxonomy1!$B:$U,13,FALSE)</f>
        <v xml:space="preserve"> Glomerellales</v>
      </c>
      <c r="U1107" t="str">
        <f>VLOOKUP(B1107,[2]taxonomy1!$B:$U,14,FALSE)</f>
        <v xml:space="preserve"> Glomerellaceae</v>
      </c>
      <c r="V1107" t="str">
        <f>VLOOKUP(B1107,[2]taxonomy1!$B:$U,15,FALSE)</f>
        <v>Colletotrichum.</v>
      </c>
      <c r="W1107">
        <f>VLOOKUP(B1107,[2]taxonomy1!$B:$U,16,FALSE)</f>
        <v>0</v>
      </c>
    </row>
    <row r="1108" spans="1:23" x14ac:dyDescent="0.3">
      <c r="A1108" t="s">
        <v>2062</v>
      </c>
      <c r="B1108" t="s">
        <v>2063</v>
      </c>
      <c r="C1108">
        <v>243</v>
      </c>
      <c r="D1108" t="s">
        <v>10</v>
      </c>
      <c r="E1108">
        <v>4</v>
      </c>
      <c r="F1108">
        <v>236</v>
      </c>
      <c r="G1108">
        <v>2735</v>
      </c>
      <c r="H1108" t="s">
        <v>11</v>
      </c>
      <c r="I1108" t="s">
        <v>10</v>
      </c>
      <c r="J1108">
        <f t="shared" si="17"/>
        <v>232</v>
      </c>
      <c r="K1108" t="str">
        <f>VLOOKUP(B1108,[2]taxonomy1!$B:$U,2,FALSE)</f>
        <v xml:space="preserve"> Daucus carota subsp. sativus.</v>
      </c>
      <c r="L1108" t="str">
        <f>VLOOKUP(B1108,[2]taxonomy1!$B:$U,4,FALSE)</f>
        <v xml:space="preserve"> NCBI_TaxID=79200 {ECO:0000313|EMBL:KZM88722.1, ECO:0000313|Proteomes:UP000077755};</v>
      </c>
      <c r="M1108" t="str">
        <f>VLOOKUP(B1108,[2]taxonomy1!$B:$U,6,FALSE)</f>
        <v>Eukaryota</v>
      </c>
      <c r="N1108" t="str">
        <f>VLOOKUP(B1108,[2]taxonomy1!$B:$U,7,FALSE)</f>
        <v xml:space="preserve"> Viridiplantae</v>
      </c>
      <c r="O1108" t="str">
        <f>VLOOKUP(B1108,[2]taxonomy1!$B:$U,8,FALSE)</f>
        <v xml:space="preserve"> Streptophyta</v>
      </c>
      <c r="P1108" t="str">
        <f>VLOOKUP(B1108,[2]taxonomy1!$B:$U,9,FALSE)</f>
        <v xml:space="preserve"> Embryophyta</v>
      </c>
      <c r="Q1108" t="str">
        <f>VLOOKUP(B1108,[2]taxonomy1!$B:$U,10,FALSE)</f>
        <v xml:space="preserve"> Tracheophyta</v>
      </c>
      <c r="R1108" t="str">
        <f>VLOOKUP(B1108,[2]taxonomy1!$B:$U,11,FALSE)</f>
        <v>Spermatophyta</v>
      </c>
      <c r="S1108" t="str">
        <f>VLOOKUP(B1108,[2]taxonomy1!$B:$U,12,FALSE)</f>
        <v xml:space="preserve"> Magnoliophyta</v>
      </c>
      <c r="T1108" t="str">
        <f>VLOOKUP(B1108,[2]taxonomy1!$B:$U,13,FALSE)</f>
        <v xml:space="preserve"> eudicotyledons</v>
      </c>
      <c r="U1108" t="str">
        <f>VLOOKUP(B1108,[2]taxonomy1!$B:$U,14,FALSE)</f>
        <v xml:space="preserve"> Gunneridae</v>
      </c>
      <c r="V1108" t="str">
        <f>VLOOKUP(B1108,[2]taxonomy1!$B:$U,15,FALSE)</f>
        <v>Pentapetalae</v>
      </c>
      <c r="W1108" t="str">
        <f>VLOOKUP(B1108,[2]taxonomy1!$B:$U,16,FALSE)</f>
        <v xml:space="preserve"> asterids</v>
      </c>
    </row>
    <row r="1109" spans="1:23" x14ac:dyDescent="0.3">
      <c r="A1109" t="s">
        <v>2064</v>
      </c>
      <c r="B1109" t="s">
        <v>2065</v>
      </c>
      <c r="C1109">
        <v>351</v>
      </c>
      <c r="D1109" t="s">
        <v>10</v>
      </c>
      <c r="E1109">
        <v>2</v>
      </c>
      <c r="F1109">
        <v>73</v>
      </c>
      <c r="G1109">
        <v>2735</v>
      </c>
      <c r="H1109" t="s">
        <v>11</v>
      </c>
      <c r="I1109" t="s">
        <v>10</v>
      </c>
      <c r="J1109">
        <f t="shared" si="17"/>
        <v>71</v>
      </c>
      <c r="K1109" t="str">
        <f>VLOOKUP(B1109,[2]taxonomy1!$B:$U,2,FALSE)</f>
        <v xml:space="preserve"> Sporothrix insectorum RCEF 264.</v>
      </c>
      <c r="L1109" t="str">
        <f>VLOOKUP(B1109,[2]taxonomy1!$B:$U,4,FALSE)</f>
        <v xml:space="preserve"> NCBI_TaxID=1081102 {ECO:0000313|EMBL:OAA66620.1, ECO:0000313|Proteomes:UP000076874};</v>
      </c>
      <c r="M1109" t="str">
        <f>VLOOKUP(B1109,[2]taxonomy1!$B:$U,6,FALSE)</f>
        <v>Eukaryota</v>
      </c>
      <c r="N1109" t="str">
        <f>VLOOKUP(B1109,[2]taxonomy1!$B:$U,7,FALSE)</f>
        <v xml:space="preserve"> Fungi</v>
      </c>
      <c r="O1109" t="str">
        <f>VLOOKUP(B1109,[2]taxonomy1!$B:$U,8,FALSE)</f>
        <v xml:space="preserve"> Dikarya</v>
      </c>
      <c r="P1109" t="str">
        <f>VLOOKUP(B1109,[2]taxonomy1!$B:$U,9,FALSE)</f>
        <v xml:space="preserve"> Ascomycota</v>
      </c>
      <c r="Q1109" t="str">
        <f>VLOOKUP(B1109,[2]taxonomy1!$B:$U,10,FALSE)</f>
        <v xml:space="preserve"> Pezizomycotina</v>
      </c>
      <c r="R1109" t="str">
        <f>VLOOKUP(B1109,[2]taxonomy1!$B:$U,11,FALSE)</f>
        <v>Sordariomycetes</v>
      </c>
      <c r="S1109" t="str">
        <f>VLOOKUP(B1109,[2]taxonomy1!$B:$U,12,FALSE)</f>
        <v xml:space="preserve"> Sordariomycetidae</v>
      </c>
      <c r="T1109" t="str">
        <f>VLOOKUP(B1109,[2]taxonomy1!$B:$U,13,FALSE)</f>
        <v xml:space="preserve"> Ophiostomatales</v>
      </c>
      <c r="U1109" t="str">
        <f>VLOOKUP(B1109,[2]taxonomy1!$B:$U,14,FALSE)</f>
        <v xml:space="preserve"> Ophiostomataceae</v>
      </c>
      <c r="V1109" t="str">
        <f>VLOOKUP(B1109,[2]taxonomy1!$B:$U,15,FALSE)</f>
        <v>Sporothrix.</v>
      </c>
      <c r="W1109">
        <f>VLOOKUP(B1109,[2]taxonomy1!$B:$U,16,FALSE)</f>
        <v>0</v>
      </c>
    </row>
    <row r="1110" spans="1:23" x14ac:dyDescent="0.3">
      <c r="A1110" t="s">
        <v>2064</v>
      </c>
      <c r="B1110" t="s">
        <v>2065</v>
      </c>
      <c r="C1110">
        <v>351</v>
      </c>
      <c r="D1110" t="s">
        <v>10</v>
      </c>
      <c r="E1110">
        <v>117</v>
      </c>
      <c r="F1110">
        <v>344</v>
      </c>
      <c r="G1110">
        <v>2735</v>
      </c>
      <c r="H1110" t="s">
        <v>11</v>
      </c>
      <c r="I1110" t="s">
        <v>10</v>
      </c>
      <c r="J1110">
        <f t="shared" si="17"/>
        <v>227</v>
      </c>
      <c r="K1110" t="str">
        <f>VLOOKUP(B1110,[2]taxonomy1!$B:$U,2,FALSE)</f>
        <v xml:space="preserve"> Sporothrix insectorum RCEF 264.</v>
      </c>
      <c r="L1110" t="str">
        <f>VLOOKUP(B1110,[2]taxonomy1!$B:$U,4,FALSE)</f>
        <v xml:space="preserve"> NCBI_TaxID=1081102 {ECO:0000313|EMBL:OAA66620.1, ECO:0000313|Proteomes:UP000076874};</v>
      </c>
      <c r="M1110" t="str">
        <f>VLOOKUP(B1110,[2]taxonomy1!$B:$U,6,FALSE)</f>
        <v>Eukaryota</v>
      </c>
      <c r="N1110" t="str">
        <f>VLOOKUP(B1110,[2]taxonomy1!$B:$U,7,FALSE)</f>
        <v xml:space="preserve"> Fungi</v>
      </c>
      <c r="O1110" t="str">
        <f>VLOOKUP(B1110,[2]taxonomy1!$B:$U,8,FALSE)</f>
        <v xml:space="preserve"> Dikarya</v>
      </c>
      <c r="P1110" t="str">
        <f>VLOOKUP(B1110,[2]taxonomy1!$B:$U,9,FALSE)</f>
        <v xml:space="preserve"> Ascomycota</v>
      </c>
      <c r="Q1110" t="str">
        <f>VLOOKUP(B1110,[2]taxonomy1!$B:$U,10,FALSE)</f>
        <v xml:space="preserve"> Pezizomycotina</v>
      </c>
      <c r="R1110" t="str">
        <f>VLOOKUP(B1110,[2]taxonomy1!$B:$U,11,FALSE)</f>
        <v>Sordariomycetes</v>
      </c>
      <c r="S1110" t="str">
        <f>VLOOKUP(B1110,[2]taxonomy1!$B:$U,12,FALSE)</f>
        <v xml:space="preserve"> Sordariomycetidae</v>
      </c>
      <c r="T1110" t="str">
        <f>VLOOKUP(B1110,[2]taxonomy1!$B:$U,13,FALSE)</f>
        <v xml:space="preserve"> Ophiostomatales</v>
      </c>
      <c r="U1110" t="str">
        <f>VLOOKUP(B1110,[2]taxonomy1!$B:$U,14,FALSE)</f>
        <v xml:space="preserve"> Ophiostomataceae</v>
      </c>
      <c r="V1110" t="str">
        <f>VLOOKUP(B1110,[2]taxonomy1!$B:$U,15,FALSE)</f>
        <v>Sporothrix.</v>
      </c>
      <c r="W1110">
        <f>VLOOKUP(B1110,[2]taxonomy1!$B:$U,16,FALSE)</f>
        <v>0</v>
      </c>
    </row>
    <row r="1111" spans="1:23" x14ac:dyDescent="0.3">
      <c r="A1111" t="s">
        <v>2066</v>
      </c>
      <c r="B1111" t="s">
        <v>2067</v>
      </c>
      <c r="C1111">
        <v>283</v>
      </c>
      <c r="D1111" t="s">
        <v>10</v>
      </c>
      <c r="E1111">
        <v>3</v>
      </c>
      <c r="F1111">
        <v>276</v>
      </c>
      <c r="G1111">
        <v>2735</v>
      </c>
      <c r="H1111" t="s">
        <v>11</v>
      </c>
      <c r="I1111" t="s">
        <v>10</v>
      </c>
      <c r="J1111">
        <f t="shared" si="17"/>
        <v>273</v>
      </c>
      <c r="K1111" t="str">
        <f>VLOOKUP(B1111,[2]taxonomy1!$B:$U,2,FALSE)</f>
        <v xml:space="preserve"> Mucor circinelloides f. lusitanicus CBS 277.49.</v>
      </c>
      <c r="L1111" t="str">
        <f>VLOOKUP(B1111,[2]taxonomy1!$B:$U,4,FALSE)</f>
        <v xml:space="preserve"> NCBI_TaxID=747725 {ECO:0000313|EMBL:OAD08679.1, ECO:0000313|Proteomes:UP000077051};</v>
      </c>
      <c r="M1111" t="str">
        <f>VLOOKUP(B1111,[2]taxonomy1!$B:$U,6,FALSE)</f>
        <v>Eukaryota</v>
      </c>
      <c r="N1111" t="str">
        <f>VLOOKUP(B1111,[2]taxonomy1!$B:$U,7,FALSE)</f>
        <v xml:space="preserve"> Fungi</v>
      </c>
      <c r="O1111" t="str">
        <f>VLOOKUP(B1111,[2]taxonomy1!$B:$U,8,FALSE)</f>
        <v xml:space="preserve"> Fungi incertae sedis</v>
      </c>
      <c r="P1111" t="str">
        <f>VLOOKUP(B1111,[2]taxonomy1!$B:$U,9,FALSE)</f>
        <v xml:space="preserve"> Mucoromycota</v>
      </c>
      <c r="Q1111" t="str">
        <f>VLOOKUP(B1111,[2]taxonomy1!$B:$U,10,FALSE)</f>
        <v xml:space="preserve"> Mucoromycotina</v>
      </c>
      <c r="R1111" t="str">
        <f>VLOOKUP(B1111,[2]taxonomy1!$B:$U,11,FALSE)</f>
        <v>Mucorales</v>
      </c>
      <c r="S1111" t="str">
        <f>VLOOKUP(B1111,[2]taxonomy1!$B:$U,12,FALSE)</f>
        <v xml:space="preserve"> Mucorineae</v>
      </c>
      <c r="T1111" t="str">
        <f>VLOOKUP(B1111,[2]taxonomy1!$B:$U,13,FALSE)</f>
        <v xml:space="preserve"> Mucoraceae</v>
      </c>
      <c r="U1111" t="str">
        <f>VLOOKUP(B1111,[2]taxonomy1!$B:$U,14,FALSE)</f>
        <v xml:space="preserve"> Mucor.</v>
      </c>
      <c r="V1111">
        <f>VLOOKUP(B1111,[2]taxonomy1!$B:$U,15,FALSE)</f>
        <v>0</v>
      </c>
      <c r="W1111">
        <f>VLOOKUP(B1111,[2]taxonomy1!$B:$U,16,FALSE)</f>
        <v>0</v>
      </c>
    </row>
    <row r="1112" spans="1:23" x14ac:dyDescent="0.3">
      <c r="A1112" t="s">
        <v>2068</v>
      </c>
      <c r="B1112" t="s">
        <v>2069</v>
      </c>
      <c r="C1112">
        <v>351</v>
      </c>
      <c r="D1112" t="s">
        <v>10</v>
      </c>
      <c r="E1112">
        <v>15</v>
      </c>
      <c r="F1112">
        <v>87</v>
      </c>
      <c r="G1112">
        <v>2735</v>
      </c>
      <c r="H1112" t="s">
        <v>11</v>
      </c>
      <c r="I1112" t="s">
        <v>10</v>
      </c>
      <c r="J1112">
        <f t="shared" si="17"/>
        <v>72</v>
      </c>
      <c r="K1112" t="str">
        <f>VLOOKUP(B1112,[2]taxonomy1!$B:$U,2,FALSE)</f>
        <v xml:space="preserve"> Didymella rabiei (Chickpea ascochyta blight fungus) (Mycosphaerella rabiei).</v>
      </c>
      <c r="L1112" t="str">
        <f>VLOOKUP(B1112,[2]taxonomy1!$B:$U,4,FALSE)</f>
        <v xml:space="preserve"> NCBI_TaxID=5454 {ECO:0000313|EMBL:KZM19274.1, ECO:0000313|Proteomes:UP000076837};</v>
      </c>
      <c r="M1112" t="str">
        <f>VLOOKUP(B1112,[2]taxonomy1!$B:$U,6,FALSE)</f>
        <v>Eukaryota</v>
      </c>
      <c r="N1112" t="str">
        <f>VLOOKUP(B1112,[2]taxonomy1!$B:$U,7,FALSE)</f>
        <v xml:space="preserve"> Fungi</v>
      </c>
      <c r="O1112" t="str">
        <f>VLOOKUP(B1112,[2]taxonomy1!$B:$U,8,FALSE)</f>
        <v xml:space="preserve"> Dikarya</v>
      </c>
      <c r="P1112" t="str">
        <f>VLOOKUP(B1112,[2]taxonomy1!$B:$U,9,FALSE)</f>
        <v xml:space="preserve"> Ascomycota</v>
      </c>
      <c r="Q1112" t="str">
        <f>VLOOKUP(B1112,[2]taxonomy1!$B:$U,10,FALSE)</f>
        <v xml:space="preserve"> Pezizomycotina</v>
      </c>
      <c r="R1112" t="str">
        <f>VLOOKUP(B1112,[2]taxonomy1!$B:$U,11,FALSE)</f>
        <v>Dothideomycetes</v>
      </c>
      <c r="S1112" t="str">
        <f>VLOOKUP(B1112,[2]taxonomy1!$B:$U,12,FALSE)</f>
        <v xml:space="preserve"> Pleosporomycetidae</v>
      </c>
      <c r="T1112" t="str">
        <f>VLOOKUP(B1112,[2]taxonomy1!$B:$U,13,FALSE)</f>
        <v xml:space="preserve"> Pleosporales</v>
      </c>
      <c r="U1112" t="str">
        <f>VLOOKUP(B1112,[2]taxonomy1!$B:$U,14,FALSE)</f>
        <v xml:space="preserve"> Pleosporineae</v>
      </c>
      <c r="V1112" t="str">
        <f>VLOOKUP(B1112,[2]taxonomy1!$B:$U,15,FALSE)</f>
        <v>Didymellaceae</v>
      </c>
      <c r="W1112" t="str">
        <f>VLOOKUP(B1112,[2]taxonomy1!$B:$U,16,FALSE)</f>
        <v xml:space="preserve"> Ascochyta.</v>
      </c>
    </row>
    <row r="1113" spans="1:23" x14ac:dyDescent="0.3">
      <c r="A1113" t="s">
        <v>2068</v>
      </c>
      <c r="B1113" t="s">
        <v>2069</v>
      </c>
      <c r="C1113">
        <v>351</v>
      </c>
      <c r="D1113" t="s">
        <v>10</v>
      </c>
      <c r="E1113">
        <v>95</v>
      </c>
      <c r="F1113">
        <v>344</v>
      </c>
      <c r="G1113">
        <v>2735</v>
      </c>
      <c r="H1113" t="s">
        <v>11</v>
      </c>
      <c r="I1113" t="s">
        <v>10</v>
      </c>
      <c r="J1113">
        <f t="shared" si="17"/>
        <v>249</v>
      </c>
      <c r="K1113" t="str">
        <f>VLOOKUP(B1113,[2]taxonomy1!$B:$U,2,FALSE)</f>
        <v xml:space="preserve"> Didymella rabiei (Chickpea ascochyta blight fungus) (Mycosphaerella rabiei).</v>
      </c>
      <c r="L1113" t="str">
        <f>VLOOKUP(B1113,[2]taxonomy1!$B:$U,4,FALSE)</f>
        <v xml:space="preserve"> NCBI_TaxID=5454 {ECO:0000313|EMBL:KZM19274.1, ECO:0000313|Proteomes:UP000076837};</v>
      </c>
      <c r="M1113" t="str">
        <f>VLOOKUP(B1113,[2]taxonomy1!$B:$U,6,FALSE)</f>
        <v>Eukaryota</v>
      </c>
      <c r="N1113" t="str">
        <f>VLOOKUP(B1113,[2]taxonomy1!$B:$U,7,FALSE)</f>
        <v xml:space="preserve"> Fungi</v>
      </c>
      <c r="O1113" t="str">
        <f>VLOOKUP(B1113,[2]taxonomy1!$B:$U,8,FALSE)</f>
        <v xml:space="preserve"> Dikarya</v>
      </c>
      <c r="P1113" t="str">
        <f>VLOOKUP(B1113,[2]taxonomy1!$B:$U,9,FALSE)</f>
        <v xml:space="preserve"> Ascomycota</v>
      </c>
      <c r="Q1113" t="str">
        <f>VLOOKUP(B1113,[2]taxonomy1!$B:$U,10,FALSE)</f>
        <v xml:space="preserve"> Pezizomycotina</v>
      </c>
      <c r="R1113" t="str">
        <f>VLOOKUP(B1113,[2]taxonomy1!$B:$U,11,FALSE)</f>
        <v>Dothideomycetes</v>
      </c>
      <c r="S1113" t="str">
        <f>VLOOKUP(B1113,[2]taxonomy1!$B:$U,12,FALSE)</f>
        <v xml:space="preserve"> Pleosporomycetidae</v>
      </c>
      <c r="T1113" t="str">
        <f>VLOOKUP(B1113,[2]taxonomy1!$B:$U,13,FALSE)</f>
        <v xml:space="preserve"> Pleosporales</v>
      </c>
      <c r="U1113" t="str">
        <f>VLOOKUP(B1113,[2]taxonomy1!$B:$U,14,FALSE)</f>
        <v xml:space="preserve"> Pleosporineae</v>
      </c>
      <c r="V1113" t="str">
        <f>VLOOKUP(B1113,[2]taxonomy1!$B:$U,15,FALSE)</f>
        <v>Didymellaceae</v>
      </c>
      <c r="W1113" t="str">
        <f>VLOOKUP(B1113,[2]taxonomy1!$B:$U,16,FALSE)</f>
        <v xml:space="preserve"> Ascochyta.</v>
      </c>
    </row>
    <row r="1114" spans="1:23" x14ac:dyDescent="0.3">
      <c r="A1114" t="s">
        <v>2070</v>
      </c>
      <c r="B1114" t="s">
        <v>2071</v>
      </c>
      <c r="C1114">
        <v>366</v>
      </c>
      <c r="D1114" t="s">
        <v>10</v>
      </c>
      <c r="E1114">
        <v>50</v>
      </c>
      <c r="F1114">
        <v>336</v>
      </c>
      <c r="G1114">
        <v>2735</v>
      </c>
      <c r="H1114" t="s">
        <v>11</v>
      </c>
      <c r="I1114" t="s">
        <v>10</v>
      </c>
      <c r="J1114">
        <f t="shared" si="17"/>
        <v>286</v>
      </c>
      <c r="K1114" t="str">
        <f>VLOOKUP(B1114,[2]taxonomy1!$B:$U,2,FALSE)</f>
        <v xml:space="preserve"> Didymella rabiei (Chickpea ascochyta blight fungus) (Mycosphaerella rabiei).</v>
      </c>
      <c r="L1114" t="str">
        <f>VLOOKUP(B1114,[2]taxonomy1!$B:$U,4,FALSE)</f>
        <v xml:space="preserve"> NCBI_TaxID=5454 {ECO:0000313|EMBL:KZM20727.1, ECO:0000313|Proteomes:UP000076837};</v>
      </c>
      <c r="M1114" t="str">
        <f>VLOOKUP(B1114,[2]taxonomy1!$B:$U,6,FALSE)</f>
        <v>Eukaryota</v>
      </c>
      <c r="N1114" t="str">
        <f>VLOOKUP(B1114,[2]taxonomy1!$B:$U,7,FALSE)</f>
        <v xml:space="preserve"> Fungi</v>
      </c>
      <c r="O1114" t="str">
        <f>VLOOKUP(B1114,[2]taxonomy1!$B:$U,8,FALSE)</f>
        <v xml:space="preserve"> Dikarya</v>
      </c>
      <c r="P1114" t="str">
        <f>VLOOKUP(B1114,[2]taxonomy1!$B:$U,9,FALSE)</f>
        <v xml:space="preserve"> Ascomycota</v>
      </c>
      <c r="Q1114" t="str">
        <f>VLOOKUP(B1114,[2]taxonomy1!$B:$U,10,FALSE)</f>
        <v xml:space="preserve"> Pezizomycotina</v>
      </c>
      <c r="R1114" t="str">
        <f>VLOOKUP(B1114,[2]taxonomy1!$B:$U,11,FALSE)</f>
        <v>Dothideomycetes</v>
      </c>
      <c r="S1114" t="str">
        <f>VLOOKUP(B1114,[2]taxonomy1!$B:$U,12,FALSE)</f>
        <v xml:space="preserve"> Pleosporomycetidae</v>
      </c>
      <c r="T1114" t="str">
        <f>VLOOKUP(B1114,[2]taxonomy1!$B:$U,13,FALSE)</f>
        <v xml:space="preserve"> Pleosporales</v>
      </c>
      <c r="U1114" t="str">
        <f>VLOOKUP(B1114,[2]taxonomy1!$B:$U,14,FALSE)</f>
        <v xml:space="preserve"> Pleosporineae</v>
      </c>
      <c r="V1114" t="str">
        <f>VLOOKUP(B1114,[2]taxonomy1!$B:$U,15,FALSE)</f>
        <v>Didymellaceae</v>
      </c>
      <c r="W1114" t="str">
        <f>VLOOKUP(B1114,[2]taxonomy1!$B:$U,16,FALSE)</f>
        <v xml:space="preserve"> Ascochyta.</v>
      </c>
    </row>
    <row r="1115" spans="1:23" x14ac:dyDescent="0.3">
      <c r="A1115" t="s">
        <v>2072</v>
      </c>
      <c r="B1115" t="s">
        <v>2073</v>
      </c>
      <c r="C1115">
        <v>283</v>
      </c>
      <c r="D1115" t="s">
        <v>10</v>
      </c>
      <c r="E1115">
        <v>3</v>
      </c>
      <c r="F1115">
        <v>276</v>
      </c>
      <c r="G1115">
        <v>2735</v>
      </c>
      <c r="H1115" t="s">
        <v>11</v>
      </c>
      <c r="I1115" t="s">
        <v>10</v>
      </c>
      <c r="J1115">
        <f t="shared" si="17"/>
        <v>273</v>
      </c>
      <c r="K1115" t="str">
        <f>VLOOKUP(B1115,[2]taxonomy1!$B:$U,2,FALSE)</f>
        <v xml:space="preserve"> Phycomyces blakesleeanus (strain ATCC 8743b / DSM 1359 / FGSC 10004 / NBRC 33097 / NRRL 1555).</v>
      </c>
      <c r="L1115" t="str">
        <f>VLOOKUP(B1115,[2]taxonomy1!$B:$U,4,FALSE)</f>
        <v xml:space="preserve"> NCBI_TaxID=763407 {ECO:0000313|EMBL:OAD69321.1, ECO:0000313|Proteomes:UP000077315};</v>
      </c>
      <c r="M1115" t="str">
        <f>VLOOKUP(B1115,[2]taxonomy1!$B:$U,6,FALSE)</f>
        <v>Eukaryota</v>
      </c>
      <c r="N1115" t="str">
        <f>VLOOKUP(B1115,[2]taxonomy1!$B:$U,7,FALSE)</f>
        <v xml:space="preserve"> Fungi</v>
      </c>
      <c r="O1115" t="str">
        <f>VLOOKUP(B1115,[2]taxonomy1!$B:$U,8,FALSE)</f>
        <v xml:space="preserve"> Fungi incertae sedis</v>
      </c>
      <c r="P1115" t="str">
        <f>VLOOKUP(B1115,[2]taxonomy1!$B:$U,9,FALSE)</f>
        <v xml:space="preserve"> Mucoromycota</v>
      </c>
      <c r="Q1115" t="str">
        <f>VLOOKUP(B1115,[2]taxonomy1!$B:$U,10,FALSE)</f>
        <v xml:space="preserve"> Mucoromycotina</v>
      </c>
      <c r="R1115" t="str">
        <f>VLOOKUP(B1115,[2]taxonomy1!$B:$U,11,FALSE)</f>
        <v>Mucorales</v>
      </c>
      <c r="S1115" t="str">
        <f>VLOOKUP(B1115,[2]taxonomy1!$B:$U,12,FALSE)</f>
        <v xml:space="preserve"> Phycomycetaceae</v>
      </c>
      <c r="T1115" t="str">
        <f>VLOOKUP(B1115,[2]taxonomy1!$B:$U,13,FALSE)</f>
        <v xml:space="preserve"> Phycomyces.</v>
      </c>
      <c r="U1115">
        <f>VLOOKUP(B1115,[2]taxonomy1!$B:$U,14,FALSE)</f>
        <v>0</v>
      </c>
      <c r="V1115">
        <f>VLOOKUP(B1115,[2]taxonomy1!$B:$U,15,FALSE)</f>
        <v>0</v>
      </c>
      <c r="W1115">
        <f>VLOOKUP(B1115,[2]taxonomy1!$B:$U,16,FALSE)</f>
        <v>0</v>
      </c>
    </row>
    <row r="1116" spans="1:23" x14ac:dyDescent="0.3">
      <c r="A1116" t="s">
        <v>2074</v>
      </c>
      <c r="B1116" t="s">
        <v>2075</v>
      </c>
      <c r="C1116">
        <v>335</v>
      </c>
      <c r="D1116" t="s">
        <v>10</v>
      </c>
      <c r="E1116">
        <v>55</v>
      </c>
      <c r="F1116">
        <v>328</v>
      </c>
      <c r="G1116">
        <v>2735</v>
      </c>
      <c r="H1116" t="s">
        <v>11</v>
      </c>
      <c r="I1116" t="s">
        <v>10</v>
      </c>
      <c r="J1116">
        <f t="shared" si="17"/>
        <v>273</v>
      </c>
      <c r="K1116" t="str">
        <f>VLOOKUP(B1116,[2]taxonomy1!$B:$U,2,FALSE)</f>
        <v xml:space="preserve"> Phycomyces blakesleeanus (strain ATCC 8743b / DSM 1359 / FGSC 10004 / NBRC 33097 / NRRL 1555).</v>
      </c>
      <c r="L1116" t="str">
        <f>VLOOKUP(B1116,[2]taxonomy1!$B:$U,4,FALSE)</f>
        <v xml:space="preserve"> NCBI_TaxID=763407 {ECO:0000313|EMBL:OAD78531.1, ECO:0000313|Proteomes:UP000077315};</v>
      </c>
      <c r="M1116" t="str">
        <f>VLOOKUP(B1116,[2]taxonomy1!$B:$U,6,FALSE)</f>
        <v>Eukaryota</v>
      </c>
      <c r="N1116" t="str">
        <f>VLOOKUP(B1116,[2]taxonomy1!$B:$U,7,FALSE)</f>
        <v xml:space="preserve"> Fungi</v>
      </c>
      <c r="O1116" t="str">
        <f>VLOOKUP(B1116,[2]taxonomy1!$B:$U,8,FALSE)</f>
        <v xml:space="preserve"> Fungi incertae sedis</v>
      </c>
      <c r="P1116" t="str">
        <f>VLOOKUP(B1116,[2]taxonomy1!$B:$U,9,FALSE)</f>
        <v xml:space="preserve"> Mucoromycota</v>
      </c>
      <c r="Q1116" t="str">
        <f>VLOOKUP(B1116,[2]taxonomy1!$B:$U,10,FALSE)</f>
        <v xml:space="preserve"> Mucoromycotina</v>
      </c>
      <c r="R1116" t="str">
        <f>VLOOKUP(B1116,[2]taxonomy1!$B:$U,11,FALSE)</f>
        <v>Mucorales</v>
      </c>
      <c r="S1116" t="str">
        <f>VLOOKUP(B1116,[2]taxonomy1!$B:$U,12,FALSE)</f>
        <v xml:space="preserve"> Phycomycetaceae</v>
      </c>
      <c r="T1116" t="str">
        <f>VLOOKUP(B1116,[2]taxonomy1!$B:$U,13,FALSE)</f>
        <v xml:space="preserve"> Phycomyces.</v>
      </c>
      <c r="U1116">
        <f>VLOOKUP(B1116,[2]taxonomy1!$B:$U,14,FALSE)</f>
        <v>0</v>
      </c>
      <c r="V1116">
        <f>VLOOKUP(B1116,[2]taxonomy1!$B:$U,15,FALSE)</f>
        <v>0</v>
      </c>
      <c r="W1116">
        <f>VLOOKUP(B1116,[2]taxonomy1!$B:$U,16,FALSE)</f>
        <v>0</v>
      </c>
    </row>
    <row r="1117" spans="1:23" x14ac:dyDescent="0.3">
      <c r="A1117" t="s">
        <v>2076</v>
      </c>
      <c r="B1117" t="s">
        <v>2077</v>
      </c>
      <c r="C1117">
        <v>253</v>
      </c>
      <c r="D1117" t="s">
        <v>10</v>
      </c>
      <c r="E1117">
        <v>10</v>
      </c>
      <c r="F1117">
        <v>246</v>
      </c>
      <c r="G1117">
        <v>2735</v>
      </c>
      <c r="H1117" t="s">
        <v>11</v>
      </c>
      <c r="I1117" t="s">
        <v>10</v>
      </c>
      <c r="J1117">
        <f t="shared" si="17"/>
        <v>236</v>
      </c>
      <c r="K1117" t="str">
        <f>VLOOKUP(B1117,[2]taxonomy1!$B:$U,2,FALSE)</f>
        <v xml:space="preserve"> Daucus carota subsp. sativus.</v>
      </c>
      <c r="L1117" t="str">
        <f>VLOOKUP(B1117,[2]taxonomy1!$B:$U,4,FALSE)</f>
        <v xml:space="preserve"> NCBI_TaxID=79200 {ECO:0000313|EMBL:KZM88291.1, ECO:0000313|Proteomes:UP000077755};</v>
      </c>
      <c r="M1117" t="str">
        <f>VLOOKUP(B1117,[2]taxonomy1!$B:$U,6,FALSE)</f>
        <v>Eukaryota</v>
      </c>
      <c r="N1117" t="str">
        <f>VLOOKUP(B1117,[2]taxonomy1!$B:$U,7,FALSE)</f>
        <v xml:space="preserve"> Viridiplantae</v>
      </c>
      <c r="O1117" t="str">
        <f>VLOOKUP(B1117,[2]taxonomy1!$B:$U,8,FALSE)</f>
        <v xml:space="preserve"> Streptophyta</v>
      </c>
      <c r="P1117" t="str">
        <f>VLOOKUP(B1117,[2]taxonomy1!$B:$U,9,FALSE)</f>
        <v xml:space="preserve"> Embryophyta</v>
      </c>
      <c r="Q1117" t="str">
        <f>VLOOKUP(B1117,[2]taxonomy1!$B:$U,10,FALSE)</f>
        <v xml:space="preserve"> Tracheophyta</v>
      </c>
      <c r="R1117" t="str">
        <f>VLOOKUP(B1117,[2]taxonomy1!$B:$U,11,FALSE)</f>
        <v>Spermatophyta</v>
      </c>
      <c r="S1117" t="str">
        <f>VLOOKUP(B1117,[2]taxonomy1!$B:$U,12,FALSE)</f>
        <v xml:space="preserve"> Magnoliophyta</v>
      </c>
      <c r="T1117" t="str">
        <f>VLOOKUP(B1117,[2]taxonomy1!$B:$U,13,FALSE)</f>
        <v xml:space="preserve"> eudicotyledons</v>
      </c>
      <c r="U1117" t="str">
        <f>VLOOKUP(B1117,[2]taxonomy1!$B:$U,14,FALSE)</f>
        <v xml:space="preserve"> Gunneridae</v>
      </c>
      <c r="V1117" t="str">
        <f>VLOOKUP(B1117,[2]taxonomy1!$B:$U,15,FALSE)</f>
        <v>Pentapetalae</v>
      </c>
      <c r="W1117" t="str">
        <f>VLOOKUP(B1117,[2]taxonomy1!$B:$U,16,FALSE)</f>
        <v xml:space="preserve"> asterids</v>
      </c>
    </row>
    <row r="1118" spans="1:23" x14ac:dyDescent="0.3">
      <c r="A1118" t="s">
        <v>2078</v>
      </c>
      <c r="B1118" t="s">
        <v>2079</v>
      </c>
      <c r="C1118">
        <v>294</v>
      </c>
      <c r="D1118" t="s">
        <v>10</v>
      </c>
      <c r="E1118">
        <v>7</v>
      </c>
      <c r="F1118">
        <v>287</v>
      </c>
      <c r="G1118">
        <v>2735</v>
      </c>
      <c r="H1118" t="s">
        <v>11</v>
      </c>
      <c r="I1118" t="s">
        <v>10</v>
      </c>
      <c r="J1118">
        <f t="shared" si="17"/>
        <v>280</v>
      </c>
      <c r="K1118" t="str">
        <f>VLOOKUP(B1118,[2]taxonomy1!$B:$U,2,FALSE)</f>
        <v xml:space="preserve"> Sistotremastrum niveocremeum HHB9708.</v>
      </c>
      <c r="L1118" t="str">
        <f>VLOOKUP(B1118,[2]taxonomy1!$B:$U,4,FALSE)</f>
        <v xml:space="preserve"> NCBI_TaxID=1314777 {ECO:0000313|EMBL:KZS93620.1, ECO:0000313|Proteomes:UP000076722};</v>
      </c>
      <c r="M1118" t="str">
        <f>VLOOKUP(B1118,[2]taxonomy1!$B:$U,6,FALSE)</f>
        <v>Eukaryota</v>
      </c>
      <c r="N1118" t="str">
        <f>VLOOKUP(B1118,[2]taxonomy1!$B:$U,7,FALSE)</f>
        <v xml:space="preserve"> Fungi</v>
      </c>
      <c r="O1118" t="str">
        <f>VLOOKUP(B1118,[2]taxonomy1!$B:$U,8,FALSE)</f>
        <v xml:space="preserve"> Dikarya</v>
      </c>
      <c r="P1118" t="str">
        <f>VLOOKUP(B1118,[2]taxonomy1!$B:$U,9,FALSE)</f>
        <v xml:space="preserve"> Basidiomycota</v>
      </c>
      <c r="Q1118" t="str">
        <f>VLOOKUP(B1118,[2]taxonomy1!$B:$U,10,FALSE)</f>
        <v xml:space="preserve"> Agaricomycotina</v>
      </c>
      <c r="R1118" t="str">
        <f>VLOOKUP(B1118,[2]taxonomy1!$B:$U,11,FALSE)</f>
        <v>Agaricomycetes</v>
      </c>
      <c r="S1118" t="str">
        <f>VLOOKUP(B1118,[2]taxonomy1!$B:$U,12,FALSE)</f>
        <v xml:space="preserve"> Trechisporales</v>
      </c>
      <c r="T1118" t="str">
        <f>VLOOKUP(B1118,[2]taxonomy1!$B:$U,13,FALSE)</f>
        <v xml:space="preserve"> Hydnodontaceae</v>
      </c>
      <c r="U1118" t="str">
        <f>VLOOKUP(B1118,[2]taxonomy1!$B:$U,14,FALSE)</f>
        <v xml:space="preserve"> Sistotremastrum.</v>
      </c>
      <c r="V1118">
        <f>VLOOKUP(B1118,[2]taxonomy1!$B:$U,15,FALSE)</f>
        <v>0</v>
      </c>
      <c r="W1118">
        <f>VLOOKUP(B1118,[2]taxonomy1!$B:$U,16,FALSE)</f>
        <v>0</v>
      </c>
    </row>
    <row r="1119" spans="1:23" x14ac:dyDescent="0.3">
      <c r="A1119" t="s">
        <v>2080</v>
      </c>
      <c r="B1119" t="s">
        <v>2081</v>
      </c>
      <c r="C1119">
        <v>287</v>
      </c>
      <c r="D1119" t="s">
        <v>10</v>
      </c>
      <c r="E1119">
        <v>5</v>
      </c>
      <c r="F1119">
        <v>280</v>
      </c>
      <c r="G1119">
        <v>2735</v>
      </c>
      <c r="H1119" t="s">
        <v>11</v>
      </c>
      <c r="I1119" t="s">
        <v>10</v>
      </c>
      <c r="J1119">
        <f t="shared" si="17"/>
        <v>275</v>
      </c>
      <c r="K1119" t="str">
        <f>VLOOKUP(B1119,[2]taxonomy1!$B:$U,2,FALSE)</f>
        <v xml:space="preserve"> Daucus carota subsp. sativus.</v>
      </c>
      <c r="L1119" t="str">
        <f>VLOOKUP(B1119,[2]taxonomy1!$B:$U,4,FALSE)</f>
        <v xml:space="preserve"> NCBI_TaxID=79200 {ECO:0000313|EMBL:KZM90964.1, ECO:0000313|Proteomes:UP000077755};</v>
      </c>
      <c r="M1119" t="str">
        <f>VLOOKUP(B1119,[2]taxonomy1!$B:$U,6,FALSE)</f>
        <v>Eukaryota</v>
      </c>
      <c r="N1119" t="str">
        <f>VLOOKUP(B1119,[2]taxonomy1!$B:$U,7,FALSE)</f>
        <v xml:space="preserve"> Viridiplantae</v>
      </c>
      <c r="O1119" t="str">
        <f>VLOOKUP(B1119,[2]taxonomy1!$B:$U,8,FALSE)</f>
        <v xml:space="preserve"> Streptophyta</v>
      </c>
      <c r="P1119" t="str">
        <f>VLOOKUP(B1119,[2]taxonomy1!$B:$U,9,FALSE)</f>
        <v xml:space="preserve"> Embryophyta</v>
      </c>
      <c r="Q1119" t="str">
        <f>VLOOKUP(B1119,[2]taxonomy1!$B:$U,10,FALSE)</f>
        <v xml:space="preserve"> Tracheophyta</v>
      </c>
      <c r="R1119" t="str">
        <f>VLOOKUP(B1119,[2]taxonomy1!$B:$U,11,FALSE)</f>
        <v>Spermatophyta</v>
      </c>
      <c r="S1119" t="str">
        <f>VLOOKUP(B1119,[2]taxonomy1!$B:$U,12,FALSE)</f>
        <v xml:space="preserve"> Magnoliophyta</v>
      </c>
      <c r="T1119" t="str">
        <f>VLOOKUP(B1119,[2]taxonomy1!$B:$U,13,FALSE)</f>
        <v xml:space="preserve"> eudicotyledons</v>
      </c>
      <c r="U1119" t="str">
        <f>VLOOKUP(B1119,[2]taxonomy1!$B:$U,14,FALSE)</f>
        <v xml:space="preserve"> Gunneridae</v>
      </c>
      <c r="V1119" t="str">
        <f>VLOOKUP(B1119,[2]taxonomy1!$B:$U,15,FALSE)</f>
        <v>Pentapetalae</v>
      </c>
      <c r="W1119" t="str">
        <f>VLOOKUP(B1119,[2]taxonomy1!$B:$U,16,FALSE)</f>
        <v xml:space="preserve"> asterids</v>
      </c>
    </row>
    <row r="1120" spans="1:23" x14ac:dyDescent="0.3">
      <c r="A1120" t="s">
        <v>2082</v>
      </c>
      <c r="B1120" t="s">
        <v>2083</v>
      </c>
      <c r="C1120">
        <v>308</v>
      </c>
      <c r="D1120" t="s">
        <v>10</v>
      </c>
      <c r="E1120">
        <v>25</v>
      </c>
      <c r="F1120">
        <v>301</v>
      </c>
      <c r="G1120">
        <v>2735</v>
      </c>
      <c r="H1120" t="s">
        <v>11</v>
      </c>
      <c r="I1120" t="s">
        <v>10</v>
      </c>
      <c r="J1120">
        <f t="shared" si="17"/>
        <v>276</v>
      </c>
      <c r="K1120" t="str">
        <f>VLOOKUP(B1120,[2]taxonomy1!$B:$U,2,FALSE)</f>
        <v xml:space="preserve"> Daucus carota subsp. sativus.</v>
      </c>
      <c r="L1120" t="str">
        <f>VLOOKUP(B1120,[2]taxonomy1!$B:$U,4,FALSE)</f>
        <v xml:space="preserve"> NCBI_TaxID=79200 {ECO:0000313|EMBL:KZM90966.1, ECO:0000313|Proteomes:UP000077755};</v>
      </c>
      <c r="M1120" t="str">
        <f>VLOOKUP(B1120,[2]taxonomy1!$B:$U,6,FALSE)</f>
        <v>Eukaryota</v>
      </c>
      <c r="N1120" t="str">
        <f>VLOOKUP(B1120,[2]taxonomy1!$B:$U,7,FALSE)</f>
        <v xml:space="preserve"> Viridiplantae</v>
      </c>
      <c r="O1120" t="str">
        <f>VLOOKUP(B1120,[2]taxonomy1!$B:$U,8,FALSE)</f>
        <v xml:space="preserve"> Streptophyta</v>
      </c>
      <c r="P1120" t="str">
        <f>VLOOKUP(B1120,[2]taxonomy1!$B:$U,9,FALSE)</f>
        <v xml:space="preserve"> Embryophyta</v>
      </c>
      <c r="Q1120" t="str">
        <f>VLOOKUP(B1120,[2]taxonomy1!$B:$U,10,FALSE)</f>
        <v xml:space="preserve"> Tracheophyta</v>
      </c>
      <c r="R1120" t="str">
        <f>VLOOKUP(B1120,[2]taxonomy1!$B:$U,11,FALSE)</f>
        <v>Spermatophyta</v>
      </c>
      <c r="S1120" t="str">
        <f>VLOOKUP(B1120,[2]taxonomy1!$B:$U,12,FALSE)</f>
        <v xml:space="preserve"> Magnoliophyta</v>
      </c>
      <c r="T1120" t="str">
        <f>VLOOKUP(B1120,[2]taxonomy1!$B:$U,13,FALSE)</f>
        <v xml:space="preserve"> eudicotyledons</v>
      </c>
      <c r="U1120" t="str">
        <f>VLOOKUP(B1120,[2]taxonomy1!$B:$U,14,FALSE)</f>
        <v xml:space="preserve"> Gunneridae</v>
      </c>
      <c r="V1120" t="str">
        <f>VLOOKUP(B1120,[2]taxonomy1!$B:$U,15,FALSE)</f>
        <v>Pentapetalae</v>
      </c>
      <c r="W1120" t="str">
        <f>VLOOKUP(B1120,[2]taxonomy1!$B:$U,16,FALSE)</f>
        <v xml:space="preserve"> asterids</v>
      </c>
    </row>
    <row r="1121" spans="1:23" x14ac:dyDescent="0.3">
      <c r="A1121" t="s">
        <v>2084</v>
      </c>
      <c r="B1121" t="s">
        <v>2085</v>
      </c>
      <c r="C1121">
        <v>276</v>
      </c>
      <c r="D1121" t="s">
        <v>10</v>
      </c>
      <c r="E1121">
        <v>4</v>
      </c>
      <c r="F1121">
        <v>269</v>
      </c>
      <c r="G1121">
        <v>2735</v>
      </c>
      <c r="H1121" t="s">
        <v>11</v>
      </c>
      <c r="I1121" t="s">
        <v>10</v>
      </c>
      <c r="J1121">
        <f t="shared" si="17"/>
        <v>265</v>
      </c>
      <c r="K1121" t="str">
        <f>VLOOKUP(B1121,[2]taxonomy1!$B:$U,2,FALSE)</f>
        <v xml:space="preserve"> Daucus carota subsp. sativus.</v>
      </c>
      <c r="L1121" t="str">
        <f>VLOOKUP(B1121,[2]taxonomy1!$B:$U,4,FALSE)</f>
        <v xml:space="preserve"> NCBI_TaxID=79200 {ECO:0000313|EMBL:KZM92514.1, ECO:0000313|Proteomes:UP000077755};</v>
      </c>
      <c r="M1121" t="str">
        <f>VLOOKUP(B1121,[2]taxonomy1!$B:$U,6,FALSE)</f>
        <v>Eukaryota</v>
      </c>
      <c r="N1121" t="str">
        <f>VLOOKUP(B1121,[2]taxonomy1!$B:$U,7,FALSE)</f>
        <v xml:space="preserve"> Viridiplantae</v>
      </c>
      <c r="O1121" t="str">
        <f>VLOOKUP(B1121,[2]taxonomy1!$B:$U,8,FALSE)</f>
        <v xml:space="preserve"> Streptophyta</v>
      </c>
      <c r="P1121" t="str">
        <f>VLOOKUP(B1121,[2]taxonomy1!$B:$U,9,FALSE)</f>
        <v xml:space="preserve"> Embryophyta</v>
      </c>
      <c r="Q1121" t="str">
        <f>VLOOKUP(B1121,[2]taxonomy1!$B:$U,10,FALSE)</f>
        <v xml:space="preserve"> Tracheophyta</v>
      </c>
      <c r="R1121" t="str">
        <f>VLOOKUP(B1121,[2]taxonomy1!$B:$U,11,FALSE)</f>
        <v>Spermatophyta</v>
      </c>
      <c r="S1121" t="str">
        <f>VLOOKUP(B1121,[2]taxonomy1!$B:$U,12,FALSE)</f>
        <v xml:space="preserve"> Magnoliophyta</v>
      </c>
      <c r="T1121" t="str">
        <f>VLOOKUP(B1121,[2]taxonomy1!$B:$U,13,FALSE)</f>
        <v xml:space="preserve"> eudicotyledons</v>
      </c>
      <c r="U1121" t="str">
        <f>VLOOKUP(B1121,[2]taxonomy1!$B:$U,14,FALSE)</f>
        <v xml:space="preserve"> Gunneridae</v>
      </c>
      <c r="V1121" t="str">
        <f>VLOOKUP(B1121,[2]taxonomy1!$B:$U,15,FALSE)</f>
        <v>Pentapetalae</v>
      </c>
      <c r="W1121" t="str">
        <f>VLOOKUP(B1121,[2]taxonomy1!$B:$U,16,FALSE)</f>
        <v xml:space="preserve"> asterids</v>
      </c>
    </row>
    <row r="1122" spans="1:23" x14ac:dyDescent="0.3">
      <c r="A1122" t="s">
        <v>2086</v>
      </c>
      <c r="B1122" t="s">
        <v>2087</v>
      </c>
      <c r="C1122">
        <v>281</v>
      </c>
      <c r="D1122" t="s">
        <v>10</v>
      </c>
      <c r="E1122">
        <v>2</v>
      </c>
      <c r="F1122">
        <v>274</v>
      </c>
      <c r="G1122">
        <v>2735</v>
      </c>
      <c r="H1122" t="s">
        <v>11</v>
      </c>
      <c r="I1122" t="s">
        <v>10</v>
      </c>
      <c r="J1122">
        <f t="shared" si="17"/>
        <v>272</v>
      </c>
      <c r="K1122" t="str">
        <f>VLOOKUP(B1122,[2]taxonomy1!$B:$U,2,FALSE)</f>
        <v xml:space="preserve"> Daphnia magna.</v>
      </c>
      <c r="L1122" t="str">
        <f>VLOOKUP(B1122,[2]taxonomy1!$B:$U,4,FALSE)</f>
        <v xml:space="preserve"> NCBI_TaxID=35525 {ECO:0000313|EMBL:KZS15715.1, ECO:0000313|Proteomes:UP000076858};</v>
      </c>
      <c r="M1122" t="str">
        <f>VLOOKUP(B1122,[2]taxonomy1!$B:$U,6,FALSE)</f>
        <v>Eukaryota</v>
      </c>
      <c r="N1122" t="str">
        <f>VLOOKUP(B1122,[2]taxonomy1!$B:$U,7,FALSE)</f>
        <v xml:space="preserve"> Metazoa</v>
      </c>
      <c r="O1122" t="str">
        <f>VLOOKUP(B1122,[2]taxonomy1!$B:$U,8,FALSE)</f>
        <v xml:space="preserve"> Ecdysozoa</v>
      </c>
      <c r="P1122" t="str">
        <f>VLOOKUP(B1122,[2]taxonomy1!$B:$U,9,FALSE)</f>
        <v xml:space="preserve"> Arthropoda</v>
      </c>
      <c r="Q1122" t="str">
        <f>VLOOKUP(B1122,[2]taxonomy1!$B:$U,10,FALSE)</f>
        <v xml:space="preserve"> Crustacea</v>
      </c>
      <c r="R1122" t="str">
        <f>VLOOKUP(B1122,[2]taxonomy1!$B:$U,11,FALSE)</f>
        <v xml:space="preserve"> Branchiopoda</v>
      </c>
      <c r="S1122" t="str">
        <f>VLOOKUP(B1122,[2]taxonomy1!$B:$U,12,FALSE)</f>
        <v>Diplostraca</v>
      </c>
      <c r="T1122" t="str">
        <f>VLOOKUP(B1122,[2]taxonomy1!$B:$U,13,FALSE)</f>
        <v xml:space="preserve"> Cladocera</v>
      </c>
      <c r="U1122" t="str">
        <f>VLOOKUP(B1122,[2]taxonomy1!$B:$U,14,FALSE)</f>
        <v xml:space="preserve"> Anomopoda</v>
      </c>
      <c r="V1122" t="str">
        <f>VLOOKUP(B1122,[2]taxonomy1!$B:$U,15,FALSE)</f>
        <v xml:space="preserve"> Daphniidae</v>
      </c>
      <c r="W1122" t="str">
        <f>VLOOKUP(B1122,[2]taxonomy1!$B:$U,16,FALSE)</f>
        <v xml:space="preserve"> Daphnia.</v>
      </c>
    </row>
    <row r="1123" spans="1:23" x14ac:dyDescent="0.3">
      <c r="A1123" t="s">
        <v>2088</v>
      </c>
      <c r="B1123" t="s">
        <v>2089</v>
      </c>
      <c r="C1123">
        <v>303</v>
      </c>
      <c r="D1123" t="s">
        <v>10</v>
      </c>
      <c r="E1123">
        <v>23</v>
      </c>
      <c r="F1123">
        <v>296</v>
      </c>
      <c r="G1123">
        <v>2735</v>
      </c>
      <c r="H1123" t="s">
        <v>11</v>
      </c>
      <c r="I1123" t="s">
        <v>10</v>
      </c>
      <c r="J1123">
        <f t="shared" si="17"/>
        <v>273</v>
      </c>
      <c r="K1123" t="str">
        <f>VLOOKUP(B1123,[2]taxonomy1!$B:$U,2,FALSE)</f>
        <v xml:space="preserve"> Daucus carota subsp. sativus.</v>
      </c>
      <c r="L1123" t="str">
        <f>VLOOKUP(B1123,[2]taxonomy1!$B:$U,4,FALSE)</f>
        <v xml:space="preserve"> NCBI_TaxID=79200 {ECO:0000313|EMBL:KZM95355.1, ECO:0000313|Proteomes:UP000077755};</v>
      </c>
      <c r="M1123" t="str">
        <f>VLOOKUP(B1123,[2]taxonomy1!$B:$U,6,FALSE)</f>
        <v>Eukaryota</v>
      </c>
      <c r="N1123" t="str">
        <f>VLOOKUP(B1123,[2]taxonomy1!$B:$U,7,FALSE)</f>
        <v xml:space="preserve"> Viridiplantae</v>
      </c>
      <c r="O1123" t="str">
        <f>VLOOKUP(B1123,[2]taxonomy1!$B:$U,8,FALSE)</f>
        <v xml:space="preserve"> Streptophyta</v>
      </c>
      <c r="P1123" t="str">
        <f>VLOOKUP(B1123,[2]taxonomy1!$B:$U,9,FALSE)</f>
        <v xml:space="preserve"> Embryophyta</v>
      </c>
      <c r="Q1123" t="str">
        <f>VLOOKUP(B1123,[2]taxonomy1!$B:$U,10,FALSE)</f>
        <v xml:space="preserve"> Tracheophyta</v>
      </c>
      <c r="R1123" t="str">
        <f>VLOOKUP(B1123,[2]taxonomy1!$B:$U,11,FALSE)</f>
        <v>Spermatophyta</v>
      </c>
      <c r="S1123" t="str">
        <f>VLOOKUP(B1123,[2]taxonomy1!$B:$U,12,FALSE)</f>
        <v xml:space="preserve"> Magnoliophyta</v>
      </c>
      <c r="T1123" t="str">
        <f>VLOOKUP(B1123,[2]taxonomy1!$B:$U,13,FALSE)</f>
        <v xml:space="preserve"> eudicotyledons</v>
      </c>
      <c r="U1123" t="str">
        <f>VLOOKUP(B1123,[2]taxonomy1!$B:$U,14,FALSE)</f>
        <v xml:space="preserve"> Gunneridae</v>
      </c>
      <c r="V1123" t="str">
        <f>VLOOKUP(B1123,[2]taxonomy1!$B:$U,15,FALSE)</f>
        <v>Pentapetalae</v>
      </c>
      <c r="W1123" t="str">
        <f>VLOOKUP(B1123,[2]taxonomy1!$B:$U,16,FALSE)</f>
        <v xml:space="preserve"> asterids</v>
      </c>
    </row>
    <row r="1124" spans="1:23" x14ac:dyDescent="0.3">
      <c r="A1124" t="s">
        <v>2090</v>
      </c>
      <c r="B1124" t="s">
        <v>2091</v>
      </c>
      <c r="C1124">
        <v>306</v>
      </c>
      <c r="D1124" t="s">
        <v>10</v>
      </c>
      <c r="E1124">
        <v>28</v>
      </c>
      <c r="F1124">
        <v>306</v>
      </c>
      <c r="G1124">
        <v>2735</v>
      </c>
      <c r="H1124" t="s">
        <v>11</v>
      </c>
      <c r="I1124" t="s">
        <v>10</v>
      </c>
      <c r="J1124">
        <f t="shared" si="17"/>
        <v>278</v>
      </c>
      <c r="K1124" t="str">
        <f>VLOOKUP(B1124,[2]taxonomy1!$B:$U,2,FALSE)</f>
        <v xml:space="preserve"> Daphnia magna.</v>
      </c>
      <c r="L1124" t="str">
        <f>VLOOKUP(B1124,[2]taxonomy1!$B:$U,4,FALSE)</f>
        <v xml:space="preserve"> NCBI_TaxID=35525 {ECO:0000313|EMBL:KZS17075.1, ECO:0000313|Proteomes:UP000076858};</v>
      </c>
      <c r="M1124" t="str">
        <f>VLOOKUP(B1124,[2]taxonomy1!$B:$U,6,FALSE)</f>
        <v>Eukaryota</v>
      </c>
      <c r="N1124" t="str">
        <f>VLOOKUP(B1124,[2]taxonomy1!$B:$U,7,FALSE)</f>
        <v xml:space="preserve"> Metazoa</v>
      </c>
      <c r="O1124" t="str">
        <f>VLOOKUP(B1124,[2]taxonomy1!$B:$U,8,FALSE)</f>
        <v xml:space="preserve"> Ecdysozoa</v>
      </c>
      <c r="P1124" t="str">
        <f>VLOOKUP(B1124,[2]taxonomy1!$B:$U,9,FALSE)</f>
        <v xml:space="preserve"> Arthropoda</v>
      </c>
      <c r="Q1124" t="str">
        <f>VLOOKUP(B1124,[2]taxonomy1!$B:$U,10,FALSE)</f>
        <v xml:space="preserve"> Crustacea</v>
      </c>
      <c r="R1124" t="str">
        <f>VLOOKUP(B1124,[2]taxonomy1!$B:$U,11,FALSE)</f>
        <v xml:space="preserve"> Branchiopoda</v>
      </c>
      <c r="S1124" t="str">
        <f>VLOOKUP(B1124,[2]taxonomy1!$B:$U,12,FALSE)</f>
        <v>Diplostraca</v>
      </c>
      <c r="T1124" t="str">
        <f>VLOOKUP(B1124,[2]taxonomy1!$B:$U,13,FALSE)</f>
        <v xml:space="preserve"> Cladocera</v>
      </c>
      <c r="U1124" t="str">
        <f>VLOOKUP(B1124,[2]taxonomy1!$B:$U,14,FALSE)</f>
        <v xml:space="preserve"> Anomopoda</v>
      </c>
      <c r="V1124" t="str">
        <f>VLOOKUP(B1124,[2]taxonomy1!$B:$U,15,FALSE)</f>
        <v xml:space="preserve"> Daphniidae</v>
      </c>
      <c r="W1124" t="str">
        <f>VLOOKUP(B1124,[2]taxonomy1!$B:$U,16,FALSE)</f>
        <v xml:space="preserve"> Daphnia.</v>
      </c>
    </row>
    <row r="1125" spans="1:23" x14ac:dyDescent="0.3">
      <c r="A1125" t="s">
        <v>2092</v>
      </c>
      <c r="B1125" t="s">
        <v>2093</v>
      </c>
      <c r="C1125">
        <v>357</v>
      </c>
      <c r="D1125" t="s">
        <v>10</v>
      </c>
      <c r="E1125">
        <v>55</v>
      </c>
      <c r="F1125">
        <v>332</v>
      </c>
      <c r="G1125">
        <v>2735</v>
      </c>
      <c r="H1125" t="s">
        <v>11</v>
      </c>
      <c r="I1125" t="s">
        <v>10</v>
      </c>
      <c r="J1125">
        <f t="shared" si="17"/>
        <v>277</v>
      </c>
      <c r="K1125" t="str">
        <f>VLOOKUP(B1125,[2]taxonomy1!$B:$U,2,FALSE)</f>
        <v xml:space="preserve"> Sistotremastrum niveocremeum HHB9708.</v>
      </c>
      <c r="L1125" t="str">
        <f>VLOOKUP(B1125,[2]taxonomy1!$B:$U,4,FALSE)</f>
        <v xml:space="preserve"> NCBI_TaxID=1314777 {ECO:0000313|EMBL:KZS99250.1, ECO:0000313|Proteomes:UP000076722};</v>
      </c>
      <c r="M1125" t="str">
        <f>VLOOKUP(B1125,[2]taxonomy1!$B:$U,6,FALSE)</f>
        <v>Eukaryota</v>
      </c>
      <c r="N1125" t="str">
        <f>VLOOKUP(B1125,[2]taxonomy1!$B:$U,7,FALSE)</f>
        <v xml:space="preserve"> Fungi</v>
      </c>
      <c r="O1125" t="str">
        <f>VLOOKUP(B1125,[2]taxonomy1!$B:$U,8,FALSE)</f>
        <v xml:space="preserve"> Dikarya</v>
      </c>
      <c r="P1125" t="str">
        <f>VLOOKUP(B1125,[2]taxonomy1!$B:$U,9,FALSE)</f>
        <v xml:space="preserve"> Basidiomycota</v>
      </c>
      <c r="Q1125" t="str">
        <f>VLOOKUP(B1125,[2]taxonomy1!$B:$U,10,FALSE)</f>
        <v xml:space="preserve"> Agaricomycotina</v>
      </c>
      <c r="R1125" t="str">
        <f>VLOOKUP(B1125,[2]taxonomy1!$B:$U,11,FALSE)</f>
        <v>Agaricomycetes</v>
      </c>
      <c r="S1125" t="str">
        <f>VLOOKUP(B1125,[2]taxonomy1!$B:$U,12,FALSE)</f>
        <v xml:space="preserve"> Trechisporales</v>
      </c>
      <c r="T1125" t="str">
        <f>VLOOKUP(B1125,[2]taxonomy1!$B:$U,13,FALSE)</f>
        <v xml:space="preserve"> Hydnodontaceae</v>
      </c>
      <c r="U1125" t="str">
        <f>VLOOKUP(B1125,[2]taxonomy1!$B:$U,14,FALSE)</f>
        <v xml:space="preserve"> Sistotremastrum.</v>
      </c>
      <c r="V1125">
        <f>VLOOKUP(B1125,[2]taxonomy1!$B:$U,15,FALSE)</f>
        <v>0</v>
      </c>
      <c r="W1125">
        <f>VLOOKUP(B1125,[2]taxonomy1!$B:$U,16,FALSE)</f>
        <v>0</v>
      </c>
    </row>
    <row r="1126" spans="1:23" x14ac:dyDescent="0.3">
      <c r="A1126" t="s">
        <v>2094</v>
      </c>
      <c r="B1126" t="s">
        <v>2095</v>
      </c>
      <c r="C1126">
        <v>318</v>
      </c>
      <c r="D1126" t="s">
        <v>10</v>
      </c>
      <c r="E1126">
        <v>16</v>
      </c>
      <c r="F1126">
        <v>296</v>
      </c>
      <c r="G1126">
        <v>2735</v>
      </c>
      <c r="H1126" t="s">
        <v>11</v>
      </c>
      <c r="I1126" t="s">
        <v>10</v>
      </c>
      <c r="J1126">
        <f t="shared" si="17"/>
        <v>280</v>
      </c>
      <c r="K1126" t="str">
        <f>VLOOKUP(B1126,[2]taxonomy1!$B:$U,2,FALSE)</f>
        <v xml:space="preserve"> Exidia glandulosa HHB12029.</v>
      </c>
      <c r="L1126" t="str">
        <f>VLOOKUP(B1126,[2]taxonomy1!$B:$U,4,FALSE)</f>
        <v xml:space="preserve"> NCBI_TaxID=1314781 {ECO:0000313|EMBL:KZV80308.1, ECO:0000313|Proteomes:UP000077266};</v>
      </c>
      <c r="M1126" t="str">
        <f>VLOOKUP(B1126,[2]taxonomy1!$B:$U,6,FALSE)</f>
        <v>Eukaryota</v>
      </c>
      <c r="N1126" t="str">
        <f>VLOOKUP(B1126,[2]taxonomy1!$B:$U,7,FALSE)</f>
        <v xml:space="preserve"> Fungi</v>
      </c>
      <c r="O1126" t="str">
        <f>VLOOKUP(B1126,[2]taxonomy1!$B:$U,8,FALSE)</f>
        <v xml:space="preserve"> Dikarya</v>
      </c>
      <c r="P1126" t="str">
        <f>VLOOKUP(B1126,[2]taxonomy1!$B:$U,9,FALSE)</f>
        <v xml:space="preserve"> Basidiomycota</v>
      </c>
      <c r="Q1126" t="str">
        <f>VLOOKUP(B1126,[2]taxonomy1!$B:$U,10,FALSE)</f>
        <v xml:space="preserve"> Agaricomycotina</v>
      </c>
      <c r="R1126" t="str">
        <f>VLOOKUP(B1126,[2]taxonomy1!$B:$U,11,FALSE)</f>
        <v>Agaricomycetes</v>
      </c>
      <c r="S1126" t="str">
        <f>VLOOKUP(B1126,[2]taxonomy1!$B:$U,12,FALSE)</f>
        <v xml:space="preserve"> Auriculariales</v>
      </c>
      <c r="T1126" t="str">
        <f>VLOOKUP(B1126,[2]taxonomy1!$B:$U,13,FALSE)</f>
        <v xml:space="preserve"> Exidiaceae</v>
      </c>
      <c r="U1126" t="str">
        <f>VLOOKUP(B1126,[2]taxonomy1!$B:$U,14,FALSE)</f>
        <v xml:space="preserve"> Exidia.</v>
      </c>
      <c r="V1126">
        <f>VLOOKUP(B1126,[2]taxonomy1!$B:$U,15,FALSE)</f>
        <v>0</v>
      </c>
      <c r="W1126">
        <f>VLOOKUP(B1126,[2]taxonomy1!$B:$U,16,FALSE)</f>
        <v>0</v>
      </c>
    </row>
    <row r="1127" spans="1:23" x14ac:dyDescent="0.3">
      <c r="A1127" t="s">
        <v>2096</v>
      </c>
      <c r="B1127" t="s">
        <v>2097</v>
      </c>
      <c r="C1127">
        <v>296</v>
      </c>
      <c r="D1127" t="s">
        <v>10</v>
      </c>
      <c r="E1127">
        <v>7</v>
      </c>
      <c r="F1127">
        <v>289</v>
      </c>
      <c r="G1127">
        <v>2735</v>
      </c>
      <c r="H1127" t="s">
        <v>11</v>
      </c>
      <c r="I1127" t="s">
        <v>10</v>
      </c>
      <c r="J1127">
        <f t="shared" si="17"/>
        <v>282</v>
      </c>
      <c r="K1127" t="str">
        <f>VLOOKUP(B1127,[2]taxonomy1!$B:$U,2,FALSE)</f>
        <v xml:space="preserve"> Calocera cornea HHB12733.</v>
      </c>
      <c r="L1127" t="str">
        <f>VLOOKUP(B1127,[2]taxonomy1!$B:$U,4,FALSE)</f>
        <v xml:space="preserve"> NCBI_TaxID=1353952 {ECO:0000313|EMBL:KZT51506.1, ECO:0000313|Proteomes:UP000076842};</v>
      </c>
      <c r="M1127" t="str">
        <f>VLOOKUP(B1127,[2]taxonomy1!$B:$U,6,FALSE)</f>
        <v>Eukaryota</v>
      </c>
      <c r="N1127" t="str">
        <f>VLOOKUP(B1127,[2]taxonomy1!$B:$U,7,FALSE)</f>
        <v xml:space="preserve"> Fungi</v>
      </c>
      <c r="O1127" t="str">
        <f>VLOOKUP(B1127,[2]taxonomy1!$B:$U,8,FALSE)</f>
        <v xml:space="preserve"> Dikarya</v>
      </c>
      <c r="P1127" t="str">
        <f>VLOOKUP(B1127,[2]taxonomy1!$B:$U,9,FALSE)</f>
        <v xml:space="preserve"> Basidiomycota</v>
      </c>
      <c r="Q1127" t="str">
        <f>VLOOKUP(B1127,[2]taxonomy1!$B:$U,10,FALSE)</f>
        <v xml:space="preserve"> Agaricomycotina</v>
      </c>
      <c r="R1127" t="str">
        <f>VLOOKUP(B1127,[2]taxonomy1!$B:$U,11,FALSE)</f>
        <v>Dacrymycetes</v>
      </c>
      <c r="S1127" t="str">
        <f>VLOOKUP(B1127,[2]taxonomy1!$B:$U,12,FALSE)</f>
        <v xml:space="preserve"> Dacrymycetales</v>
      </c>
      <c r="T1127" t="str">
        <f>VLOOKUP(B1127,[2]taxonomy1!$B:$U,13,FALSE)</f>
        <v xml:space="preserve"> Dacrymycetaceae</v>
      </c>
      <c r="U1127" t="str">
        <f>VLOOKUP(B1127,[2]taxonomy1!$B:$U,14,FALSE)</f>
        <v xml:space="preserve"> Calocera.</v>
      </c>
      <c r="V1127">
        <f>VLOOKUP(B1127,[2]taxonomy1!$B:$U,15,FALSE)</f>
        <v>0</v>
      </c>
      <c r="W1127">
        <f>VLOOKUP(B1127,[2]taxonomy1!$B:$U,16,FALSE)</f>
        <v>0</v>
      </c>
    </row>
    <row r="1128" spans="1:23" x14ac:dyDescent="0.3">
      <c r="A1128" t="s">
        <v>2098</v>
      </c>
      <c r="B1128" t="s">
        <v>2099</v>
      </c>
      <c r="C1128">
        <v>294</v>
      </c>
      <c r="D1128" t="s">
        <v>10</v>
      </c>
      <c r="E1128">
        <v>7</v>
      </c>
      <c r="F1128">
        <v>287</v>
      </c>
      <c r="G1128">
        <v>2735</v>
      </c>
      <c r="H1128" t="s">
        <v>11</v>
      </c>
      <c r="I1128" t="s">
        <v>10</v>
      </c>
      <c r="J1128">
        <f t="shared" si="17"/>
        <v>280</v>
      </c>
      <c r="K1128" t="str">
        <f>VLOOKUP(B1128,[2]taxonomy1!$B:$U,2,FALSE)</f>
        <v xml:space="preserve"> Laetiporus sulphureus 93-53.</v>
      </c>
      <c r="L1128" t="str">
        <f>VLOOKUP(B1128,[2]taxonomy1!$B:$U,4,FALSE)</f>
        <v xml:space="preserve"> NCBI_TaxID=1314785 {ECO:0000313|EMBL:KZT09237.1, ECO:0000313|Proteomes:UP000076871};</v>
      </c>
      <c r="M1128" t="str">
        <f>VLOOKUP(B1128,[2]taxonomy1!$B:$U,6,FALSE)</f>
        <v>Eukaryota</v>
      </c>
      <c r="N1128" t="str">
        <f>VLOOKUP(B1128,[2]taxonomy1!$B:$U,7,FALSE)</f>
        <v xml:space="preserve"> Fungi</v>
      </c>
      <c r="O1128" t="str">
        <f>VLOOKUP(B1128,[2]taxonomy1!$B:$U,8,FALSE)</f>
        <v xml:space="preserve"> Dikarya</v>
      </c>
      <c r="P1128" t="str">
        <f>VLOOKUP(B1128,[2]taxonomy1!$B:$U,9,FALSE)</f>
        <v xml:space="preserve"> Basidiomycota</v>
      </c>
      <c r="Q1128" t="str">
        <f>VLOOKUP(B1128,[2]taxonomy1!$B:$U,10,FALSE)</f>
        <v xml:space="preserve"> Agaricomycotina</v>
      </c>
      <c r="R1128" t="str">
        <f>VLOOKUP(B1128,[2]taxonomy1!$B:$U,11,FALSE)</f>
        <v>Agaricomycetes</v>
      </c>
      <c r="S1128" t="str">
        <f>VLOOKUP(B1128,[2]taxonomy1!$B:$U,12,FALSE)</f>
        <v xml:space="preserve"> Polyporales</v>
      </c>
      <c r="T1128" t="str">
        <f>VLOOKUP(B1128,[2]taxonomy1!$B:$U,13,FALSE)</f>
        <v xml:space="preserve"> Laetiporus.</v>
      </c>
      <c r="U1128">
        <f>VLOOKUP(B1128,[2]taxonomy1!$B:$U,14,FALSE)</f>
        <v>0</v>
      </c>
      <c r="V1128">
        <f>VLOOKUP(B1128,[2]taxonomy1!$B:$U,15,FALSE)</f>
        <v>0</v>
      </c>
      <c r="W1128">
        <f>VLOOKUP(B1128,[2]taxonomy1!$B:$U,16,FALSE)</f>
        <v>0</v>
      </c>
    </row>
    <row r="1129" spans="1:23" x14ac:dyDescent="0.3">
      <c r="A1129" t="s">
        <v>2100</v>
      </c>
      <c r="B1129" t="s">
        <v>2101</v>
      </c>
      <c r="C1129">
        <v>356</v>
      </c>
      <c r="D1129" t="s">
        <v>10</v>
      </c>
      <c r="E1129">
        <v>39</v>
      </c>
      <c r="F1129">
        <v>327</v>
      </c>
      <c r="G1129">
        <v>2735</v>
      </c>
      <c r="H1129" t="s">
        <v>11</v>
      </c>
      <c r="I1129" t="s">
        <v>10</v>
      </c>
      <c r="J1129">
        <f t="shared" si="17"/>
        <v>288</v>
      </c>
      <c r="K1129" t="str">
        <f>VLOOKUP(B1129,[2]taxonomy1!$B:$U,2,FALSE)</f>
        <v xml:space="preserve"> Xylona heveae TC161.</v>
      </c>
      <c r="L1129" t="str">
        <f>VLOOKUP(B1129,[2]taxonomy1!$B:$U,4,FALSE)</f>
        <v xml:space="preserve"> NCBI_TaxID=1328760 {ECO:0000313|EMBL:KZF21281.1, ECO:0000313|Proteomes:UP000076632};</v>
      </c>
      <c r="M1129" t="str">
        <f>VLOOKUP(B1129,[2]taxonomy1!$B:$U,6,FALSE)</f>
        <v>Eukaryota</v>
      </c>
      <c r="N1129" t="str">
        <f>VLOOKUP(B1129,[2]taxonomy1!$B:$U,7,FALSE)</f>
        <v xml:space="preserve"> Fungi</v>
      </c>
      <c r="O1129" t="str">
        <f>VLOOKUP(B1129,[2]taxonomy1!$B:$U,8,FALSE)</f>
        <v xml:space="preserve"> Dikarya</v>
      </c>
      <c r="P1129" t="str">
        <f>VLOOKUP(B1129,[2]taxonomy1!$B:$U,9,FALSE)</f>
        <v xml:space="preserve"> Ascomycota</v>
      </c>
      <c r="Q1129" t="str">
        <f>VLOOKUP(B1129,[2]taxonomy1!$B:$U,10,FALSE)</f>
        <v xml:space="preserve"> Pezizomycotina</v>
      </c>
      <c r="R1129" t="str">
        <f>VLOOKUP(B1129,[2]taxonomy1!$B:$U,11,FALSE)</f>
        <v xml:space="preserve"> Xylonomycetes</v>
      </c>
      <c r="S1129" t="str">
        <f>VLOOKUP(B1129,[2]taxonomy1!$B:$U,12,FALSE)</f>
        <v>Xylonales</v>
      </c>
      <c r="T1129" t="str">
        <f>VLOOKUP(B1129,[2]taxonomy1!$B:$U,13,FALSE)</f>
        <v xml:space="preserve"> Xylonaceae</v>
      </c>
      <c r="U1129" t="str">
        <f>VLOOKUP(B1129,[2]taxonomy1!$B:$U,14,FALSE)</f>
        <v xml:space="preserve"> Xylona.</v>
      </c>
      <c r="V1129">
        <f>VLOOKUP(B1129,[2]taxonomy1!$B:$U,15,FALSE)</f>
        <v>0</v>
      </c>
      <c r="W1129">
        <f>VLOOKUP(B1129,[2]taxonomy1!$B:$U,16,FALSE)</f>
        <v>0</v>
      </c>
    </row>
    <row r="1130" spans="1:23" x14ac:dyDescent="0.3">
      <c r="A1130" t="s">
        <v>2102</v>
      </c>
      <c r="B1130" t="s">
        <v>2103</v>
      </c>
      <c r="C1130">
        <v>349</v>
      </c>
      <c r="D1130" t="s">
        <v>10</v>
      </c>
      <c r="E1130">
        <v>46</v>
      </c>
      <c r="F1130">
        <v>323</v>
      </c>
      <c r="G1130">
        <v>2735</v>
      </c>
      <c r="H1130" t="s">
        <v>11</v>
      </c>
      <c r="I1130" t="s">
        <v>10</v>
      </c>
      <c r="J1130">
        <f t="shared" si="17"/>
        <v>277</v>
      </c>
      <c r="K1130" t="str">
        <f>VLOOKUP(B1130,[2]taxonomy1!$B:$U,2,FALSE)</f>
        <v xml:space="preserve"> Laetiporus sulphureus 93-53.</v>
      </c>
      <c r="L1130" t="str">
        <f>VLOOKUP(B1130,[2]taxonomy1!$B:$U,4,FALSE)</f>
        <v xml:space="preserve"> NCBI_TaxID=1314785 {ECO:0000313|EMBL:KZT11315.1, ECO:0000313|Proteomes:UP000076871};</v>
      </c>
      <c r="M1130" t="str">
        <f>VLOOKUP(B1130,[2]taxonomy1!$B:$U,6,FALSE)</f>
        <v>Eukaryota</v>
      </c>
      <c r="N1130" t="str">
        <f>VLOOKUP(B1130,[2]taxonomy1!$B:$U,7,FALSE)</f>
        <v xml:space="preserve"> Fungi</v>
      </c>
      <c r="O1130" t="str">
        <f>VLOOKUP(B1130,[2]taxonomy1!$B:$U,8,FALSE)</f>
        <v xml:space="preserve"> Dikarya</v>
      </c>
      <c r="P1130" t="str">
        <f>VLOOKUP(B1130,[2]taxonomy1!$B:$U,9,FALSE)</f>
        <v xml:space="preserve"> Basidiomycota</v>
      </c>
      <c r="Q1130" t="str">
        <f>VLOOKUP(B1130,[2]taxonomy1!$B:$U,10,FALSE)</f>
        <v xml:space="preserve"> Agaricomycotina</v>
      </c>
      <c r="R1130" t="str">
        <f>VLOOKUP(B1130,[2]taxonomy1!$B:$U,11,FALSE)</f>
        <v>Agaricomycetes</v>
      </c>
      <c r="S1130" t="str">
        <f>VLOOKUP(B1130,[2]taxonomy1!$B:$U,12,FALSE)</f>
        <v xml:space="preserve"> Polyporales</v>
      </c>
      <c r="T1130" t="str">
        <f>VLOOKUP(B1130,[2]taxonomy1!$B:$U,13,FALSE)</f>
        <v xml:space="preserve"> Laetiporus.</v>
      </c>
      <c r="U1130">
        <f>VLOOKUP(B1130,[2]taxonomy1!$B:$U,14,FALSE)</f>
        <v>0</v>
      </c>
      <c r="V1130">
        <f>VLOOKUP(B1130,[2]taxonomy1!$B:$U,15,FALSE)</f>
        <v>0</v>
      </c>
      <c r="W1130">
        <f>VLOOKUP(B1130,[2]taxonomy1!$B:$U,16,FALSE)</f>
        <v>0</v>
      </c>
    </row>
    <row r="1131" spans="1:23" x14ac:dyDescent="0.3">
      <c r="A1131" t="s">
        <v>2104</v>
      </c>
      <c r="B1131" t="s">
        <v>2105</v>
      </c>
      <c r="C1131">
        <v>360</v>
      </c>
      <c r="D1131" t="s">
        <v>10</v>
      </c>
      <c r="E1131">
        <v>57</v>
      </c>
      <c r="F1131">
        <v>333</v>
      </c>
      <c r="G1131">
        <v>2735</v>
      </c>
      <c r="H1131" t="s">
        <v>11</v>
      </c>
      <c r="I1131" t="s">
        <v>10</v>
      </c>
      <c r="J1131">
        <f t="shared" si="17"/>
        <v>276</v>
      </c>
      <c r="K1131" t="str">
        <f>VLOOKUP(B1131,[2]taxonomy1!$B:$U,2,FALSE)</f>
        <v xml:space="preserve"> Calocera cornea HHB12733.</v>
      </c>
      <c r="L1131" t="str">
        <f>VLOOKUP(B1131,[2]taxonomy1!$B:$U,4,FALSE)</f>
        <v xml:space="preserve"> NCBI_TaxID=1353952 {ECO:0000313|EMBL:KZT59010.1, ECO:0000313|Proteomes:UP000076842};</v>
      </c>
      <c r="M1131" t="str">
        <f>VLOOKUP(B1131,[2]taxonomy1!$B:$U,6,FALSE)</f>
        <v>Eukaryota</v>
      </c>
      <c r="N1131" t="str">
        <f>VLOOKUP(B1131,[2]taxonomy1!$B:$U,7,FALSE)</f>
        <v xml:space="preserve"> Fungi</v>
      </c>
      <c r="O1131" t="str">
        <f>VLOOKUP(B1131,[2]taxonomy1!$B:$U,8,FALSE)</f>
        <v xml:space="preserve"> Dikarya</v>
      </c>
      <c r="P1131" t="str">
        <f>VLOOKUP(B1131,[2]taxonomy1!$B:$U,9,FALSE)</f>
        <v xml:space="preserve"> Basidiomycota</v>
      </c>
      <c r="Q1131" t="str">
        <f>VLOOKUP(B1131,[2]taxonomy1!$B:$U,10,FALSE)</f>
        <v xml:space="preserve"> Agaricomycotina</v>
      </c>
      <c r="R1131" t="str">
        <f>VLOOKUP(B1131,[2]taxonomy1!$B:$U,11,FALSE)</f>
        <v>Dacrymycetes</v>
      </c>
      <c r="S1131" t="str">
        <f>VLOOKUP(B1131,[2]taxonomy1!$B:$U,12,FALSE)</f>
        <v xml:space="preserve"> Dacrymycetales</v>
      </c>
      <c r="T1131" t="str">
        <f>VLOOKUP(B1131,[2]taxonomy1!$B:$U,13,FALSE)</f>
        <v xml:space="preserve"> Dacrymycetaceae</v>
      </c>
      <c r="U1131" t="str">
        <f>VLOOKUP(B1131,[2]taxonomy1!$B:$U,14,FALSE)</f>
        <v xml:space="preserve"> Calocera.</v>
      </c>
      <c r="V1131">
        <f>VLOOKUP(B1131,[2]taxonomy1!$B:$U,15,FALSE)</f>
        <v>0</v>
      </c>
      <c r="W1131">
        <f>VLOOKUP(B1131,[2]taxonomy1!$B:$U,16,FALSE)</f>
        <v>0</v>
      </c>
    </row>
    <row r="1132" spans="1:23" x14ac:dyDescent="0.3">
      <c r="A1132" t="s">
        <v>2106</v>
      </c>
      <c r="B1132" t="s">
        <v>2107</v>
      </c>
      <c r="C1132">
        <v>283</v>
      </c>
      <c r="D1132" t="s">
        <v>10</v>
      </c>
      <c r="E1132">
        <v>2</v>
      </c>
      <c r="F1132">
        <v>276</v>
      </c>
      <c r="G1132">
        <v>2735</v>
      </c>
      <c r="H1132" t="s">
        <v>11</v>
      </c>
      <c r="I1132" t="s">
        <v>10</v>
      </c>
      <c r="J1132">
        <f t="shared" si="17"/>
        <v>274</v>
      </c>
      <c r="K1132" t="str">
        <f>VLOOKUP(B1132,[2]taxonomy1!$B:$U,2,FALSE)</f>
        <v xml:space="preserve"> Xylona heveae TC161.</v>
      </c>
      <c r="L1132" t="str">
        <f>VLOOKUP(B1132,[2]taxonomy1!$B:$U,4,FALSE)</f>
        <v xml:space="preserve"> NCBI_TaxID=1328760 {ECO:0000313|EMBL:KZF25688.1, ECO:0000313|Proteomes:UP000076632};</v>
      </c>
      <c r="M1132" t="str">
        <f>VLOOKUP(B1132,[2]taxonomy1!$B:$U,6,FALSE)</f>
        <v>Eukaryota</v>
      </c>
      <c r="N1132" t="str">
        <f>VLOOKUP(B1132,[2]taxonomy1!$B:$U,7,FALSE)</f>
        <v xml:space="preserve"> Fungi</v>
      </c>
      <c r="O1132" t="str">
        <f>VLOOKUP(B1132,[2]taxonomy1!$B:$U,8,FALSE)</f>
        <v xml:space="preserve"> Dikarya</v>
      </c>
      <c r="P1132" t="str">
        <f>VLOOKUP(B1132,[2]taxonomy1!$B:$U,9,FALSE)</f>
        <v xml:space="preserve"> Ascomycota</v>
      </c>
      <c r="Q1132" t="str">
        <f>VLOOKUP(B1132,[2]taxonomy1!$B:$U,10,FALSE)</f>
        <v xml:space="preserve"> Pezizomycotina</v>
      </c>
      <c r="R1132" t="str">
        <f>VLOOKUP(B1132,[2]taxonomy1!$B:$U,11,FALSE)</f>
        <v xml:space="preserve"> Xylonomycetes</v>
      </c>
      <c r="S1132" t="str">
        <f>VLOOKUP(B1132,[2]taxonomy1!$B:$U,12,FALSE)</f>
        <v>Xylonales</v>
      </c>
      <c r="T1132" t="str">
        <f>VLOOKUP(B1132,[2]taxonomy1!$B:$U,13,FALSE)</f>
        <v xml:space="preserve"> Xylonaceae</v>
      </c>
      <c r="U1132" t="str">
        <f>VLOOKUP(B1132,[2]taxonomy1!$B:$U,14,FALSE)</f>
        <v xml:space="preserve"> Xylona.</v>
      </c>
      <c r="V1132">
        <f>VLOOKUP(B1132,[2]taxonomy1!$B:$U,15,FALSE)</f>
        <v>0</v>
      </c>
      <c r="W1132">
        <f>VLOOKUP(B1132,[2]taxonomy1!$B:$U,16,FALSE)</f>
        <v>0</v>
      </c>
    </row>
    <row r="1133" spans="1:23" x14ac:dyDescent="0.3">
      <c r="A1133" t="s">
        <v>2108</v>
      </c>
      <c r="B1133" t="s">
        <v>2109</v>
      </c>
      <c r="C1133">
        <v>294</v>
      </c>
      <c r="D1133" t="s">
        <v>10</v>
      </c>
      <c r="E1133">
        <v>7</v>
      </c>
      <c r="F1133">
        <v>287</v>
      </c>
      <c r="G1133">
        <v>2735</v>
      </c>
      <c r="H1133" t="s">
        <v>11</v>
      </c>
      <c r="I1133" t="s">
        <v>10</v>
      </c>
      <c r="J1133">
        <f t="shared" si="17"/>
        <v>280</v>
      </c>
      <c r="K1133" t="str">
        <f>VLOOKUP(B1133,[2]taxonomy1!$B:$U,2,FALSE)</f>
        <v xml:space="preserve"> Daedalea quercina L-15889.</v>
      </c>
      <c r="L1133" t="str">
        <f>VLOOKUP(B1133,[2]taxonomy1!$B:$U,4,FALSE)</f>
        <v xml:space="preserve"> NCBI_TaxID=1314783 {ECO:0000313|EMBL:KZT67241.1, ECO:0000313|Proteomes:UP000076727};</v>
      </c>
      <c r="M1133" t="str">
        <f>VLOOKUP(B1133,[2]taxonomy1!$B:$U,6,FALSE)</f>
        <v>Eukaryota</v>
      </c>
      <c r="N1133" t="str">
        <f>VLOOKUP(B1133,[2]taxonomy1!$B:$U,7,FALSE)</f>
        <v xml:space="preserve"> Fungi</v>
      </c>
      <c r="O1133" t="str">
        <f>VLOOKUP(B1133,[2]taxonomy1!$B:$U,8,FALSE)</f>
        <v xml:space="preserve"> Dikarya</v>
      </c>
      <c r="P1133" t="str">
        <f>VLOOKUP(B1133,[2]taxonomy1!$B:$U,9,FALSE)</f>
        <v xml:space="preserve"> Basidiomycota</v>
      </c>
      <c r="Q1133" t="str">
        <f>VLOOKUP(B1133,[2]taxonomy1!$B:$U,10,FALSE)</f>
        <v xml:space="preserve"> Agaricomycotina</v>
      </c>
      <c r="R1133" t="str">
        <f>VLOOKUP(B1133,[2]taxonomy1!$B:$U,11,FALSE)</f>
        <v>Agaricomycetes</v>
      </c>
      <c r="S1133" t="str">
        <f>VLOOKUP(B1133,[2]taxonomy1!$B:$U,12,FALSE)</f>
        <v xml:space="preserve"> Polyporales</v>
      </c>
      <c r="T1133" t="str">
        <f>VLOOKUP(B1133,[2]taxonomy1!$B:$U,13,FALSE)</f>
        <v xml:space="preserve"> Daedalea.</v>
      </c>
      <c r="U1133">
        <f>VLOOKUP(B1133,[2]taxonomy1!$B:$U,14,FALSE)</f>
        <v>0</v>
      </c>
      <c r="V1133">
        <f>VLOOKUP(B1133,[2]taxonomy1!$B:$U,15,FALSE)</f>
        <v>0</v>
      </c>
      <c r="W1133">
        <f>VLOOKUP(B1133,[2]taxonomy1!$B:$U,16,FALSE)</f>
        <v>0</v>
      </c>
    </row>
    <row r="1134" spans="1:23" x14ac:dyDescent="0.3">
      <c r="A1134" t="s">
        <v>2110</v>
      </c>
      <c r="B1134" t="s">
        <v>2111</v>
      </c>
      <c r="C1134">
        <v>302</v>
      </c>
      <c r="D1134" t="s">
        <v>10</v>
      </c>
      <c r="E1134">
        <v>7</v>
      </c>
      <c r="F1134">
        <v>295</v>
      </c>
      <c r="G1134">
        <v>2735</v>
      </c>
      <c r="H1134" t="s">
        <v>11</v>
      </c>
      <c r="I1134" t="s">
        <v>10</v>
      </c>
      <c r="J1134">
        <f t="shared" si="17"/>
        <v>288</v>
      </c>
      <c r="K1134" t="str">
        <f>VLOOKUP(B1134,[2]taxonomy1!$B:$U,2,FALSE)</f>
        <v xml:space="preserve"> Exidia glandulosa HHB12029.</v>
      </c>
      <c r="L1134" t="str">
        <f>VLOOKUP(B1134,[2]taxonomy1!$B:$U,4,FALSE)</f>
        <v xml:space="preserve"> NCBI_TaxID=1314781 {ECO:0000313|EMBL:KZW01539.1, ECO:0000313|Proteomes:UP000077266};</v>
      </c>
      <c r="M1134" t="str">
        <f>VLOOKUP(B1134,[2]taxonomy1!$B:$U,6,FALSE)</f>
        <v>Eukaryota</v>
      </c>
      <c r="N1134" t="str">
        <f>VLOOKUP(B1134,[2]taxonomy1!$B:$U,7,FALSE)</f>
        <v xml:space="preserve"> Fungi</v>
      </c>
      <c r="O1134" t="str">
        <f>VLOOKUP(B1134,[2]taxonomy1!$B:$U,8,FALSE)</f>
        <v xml:space="preserve"> Dikarya</v>
      </c>
      <c r="P1134" t="str">
        <f>VLOOKUP(B1134,[2]taxonomy1!$B:$U,9,FALSE)</f>
        <v xml:space="preserve"> Basidiomycota</v>
      </c>
      <c r="Q1134" t="str">
        <f>VLOOKUP(B1134,[2]taxonomy1!$B:$U,10,FALSE)</f>
        <v xml:space="preserve"> Agaricomycotina</v>
      </c>
      <c r="R1134" t="str">
        <f>VLOOKUP(B1134,[2]taxonomy1!$B:$U,11,FALSE)</f>
        <v>Agaricomycetes</v>
      </c>
      <c r="S1134" t="str">
        <f>VLOOKUP(B1134,[2]taxonomy1!$B:$U,12,FALSE)</f>
        <v xml:space="preserve"> Auriculariales</v>
      </c>
      <c r="T1134" t="str">
        <f>VLOOKUP(B1134,[2]taxonomy1!$B:$U,13,FALSE)</f>
        <v xml:space="preserve"> Exidiaceae</v>
      </c>
      <c r="U1134" t="str">
        <f>VLOOKUP(B1134,[2]taxonomy1!$B:$U,14,FALSE)</f>
        <v xml:space="preserve"> Exidia.</v>
      </c>
      <c r="V1134">
        <f>VLOOKUP(B1134,[2]taxonomy1!$B:$U,15,FALSE)</f>
        <v>0</v>
      </c>
      <c r="W1134">
        <f>VLOOKUP(B1134,[2]taxonomy1!$B:$U,16,FALSE)</f>
        <v>0</v>
      </c>
    </row>
    <row r="1135" spans="1:23" x14ac:dyDescent="0.3">
      <c r="A1135" t="s">
        <v>2112</v>
      </c>
      <c r="B1135" t="s">
        <v>2113</v>
      </c>
      <c r="C1135">
        <v>350</v>
      </c>
      <c r="D1135" t="s">
        <v>10</v>
      </c>
      <c r="E1135">
        <v>47</v>
      </c>
      <c r="F1135">
        <v>324</v>
      </c>
      <c r="G1135">
        <v>2735</v>
      </c>
      <c r="H1135" t="s">
        <v>11</v>
      </c>
      <c r="I1135" t="s">
        <v>10</v>
      </c>
      <c r="J1135">
        <f t="shared" si="17"/>
        <v>277</v>
      </c>
      <c r="K1135" t="str">
        <f>VLOOKUP(B1135,[2]taxonomy1!$B:$U,2,FALSE)</f>
        <v xml:space="preserve"> Daedalea quercina L-15889.</v>
      </c>
      <c r="L1135" t="str">
        <f>VLOOKUP(B1135,[2]taxonomy1!$B:$U,4,FALSE)</f>
        <v xml:space="preserve"> NCBI_TaxID=1314783 {ECO:0000313|EMBL:KZT68156.1, ECO:0000313|Proteomes:UP000076727};</v>
      </c>
      <c r="M1135" t="str">
        <f>VLOOKUP(B1135,[2]taxonomy1!$B:$U,6,FALSE)</f>
        <v>Eukaryota</v>
      </c>
      <c r="N1135" t="str">
        <f>VLOOKUP(B1135,[2]taxonomy1!$B:$U,7,FALSE)</f>
        <v xml:space="preserve"> Fungi</v>
      </c>
      <c r="O1135" t="str">
        <f>VLOOKUP(B1135,[2]taxonomy1!$B:$U,8,FALSE)</f>
        <v xml:space="preserve"> Dikarya</v>
      </c>
      <c r="P1135" t="str">
        <f>VLOOKUP(B1135,[2]taxonomy1!$B:$U,9,FALSE)</f>
        <v xml:space="preserve"> Basidiomycota</v>
      </c>
      <c r="Q1135" t="str">
        <f>VLOOKUP(B1135,[2]taxonomy1!$B:$U,10,FALSE)</f>
        <v xml:space="preserve"> Agaricomycotina</v>
      </c>
      <c r="R1135" t="str">
        <f>VLOOKUP(B1135,[2]taxonomy1!$B:$U,11,FALSE)</f>
        <v>Agaricomycetes</v>
      </c>
      <c r="S1135" t="str">
        <f>VLOOKUP(B1135,[2]taxonomy1!$B:$U,12,FALSE)</f>
        <v xml:space="preserve"> Polyporales</v>
      </c>
      <c r="T1135" t="str">
        <f>VLOOKUP(B1135,[2]taxonomy1!$B:$U,13,FALSE)</f>
        <v xml:space="preserve"> Daedalea.</v>
      </c>
      <c r="U1135">
        <f>VLOOKUP(B1135,[2]taxonomy1!$B:$U,14,FALSE)</f>
        <v>0</v>
      </c>
      <c r="V1135">
        <f>VLOOKUP(B1135,[2]taxonomy1!$B:$U,15,FALSE)</f>
        <v>0</v>
      </c>
      <c r="W1135">
        <f>VLOOKUP(B1135,[2]taxonomy1!$B:$U,16,FALSE)</f>
        <v>0</v>
      </c>
    </row>
    <row r="1136" spans="1:23" x14ac:dyDescent="0.3">
      <c r="A1136" t="s">
        <v>2114</v>
      </c>
      <c r="B1136" t="s">
        <v>2115</v>
      </c>
      <c r="C1136">
        <v>352</v>
      </c>
      <c r="D1136" t="s">
        <v>10</v>
      </c>
      <c r="E1136">
        <v>48</v>
      </c>
      <c r="F1136">
        <v>325</v>
      </c>
      <c r="G1136">
        <v>2735</v>
      </c>
      <c r="H1136" t="s">
        <v>11</v>
      </c>
      <c r="I1136" t="s">
        <v>10</v>
      </c>
      <c r="J1136">
        <f t="shared" si="17"/>
        <v>277</v>
      </c>
      <c r="K1136" t="str">
        <f>VLOOKUP(B1136,[2]taxonomy1!$B:$U,2,FALSE)</f>
        <v xml:space="preserve"> Neolentinus lepideus HHB14362 ss-1.</v>
      </c>
      <c r="L1136" t="str">
        <f>VLOOKUP(B1136,[2]taxonomy1!$B:$U,4,FALSE)</f>
        <v xml:space="preserve"> NCBI_TaxID=1314782 {ECO:0000313|EMBL:KZT26455.1, ECO:0000313|Proteomes:UP000076761};</v>
      </c>
      <c r="M1136" t="str">
        <f>VLOOKUP(B1136,[2]taxonomy1!$B:$U,6,FALSE)</f>
        <v>Eukaryota</v>
      </c>
      <c r="N1136" t="str">
        <f>VLOOKUP(B1136,[2]taxonomy1!$B:$U,7,FALSE)</f>
        <v xml:space="preserve"> Fungi</v>
      </c>
      <c r="O1136" t="str">
        <f>VLOOKUP(B1136,[2]taxonomy1!$B:$U,8,FALSE)</f>
        <v xml:space="preserve"> Dikarya</v>
      </c>
      <c r="P1136" t="str">
        <f>VLOOKUP(B1136,[2]taxonomy1!$B:$U,9,FALSE)</f>
        <v xml:space="preserve"> Basidiomycota</v>
      </c>
      <c r="Q1136" t="str">
        <f>VLOOKUP(B1136,[2]taxonomy1!$B:$U,10,FALSE)</f>
        <v xml:space="preserve"> Agaricomycotina</v>
      </c>
      <c r="R1136" t="str">
        <f>VLOOKUP(B1136,[2]taxonomy1!$B:$U,11,FALSE)</f>
        <v>Agaricomycetes</v>
      </c>
      <c r="S1136" t="str">
        <f>VLOOKUP(B1136,[2]taxonomy1!$B:$U,12,FALSE)</f>
        <v xml:space="preserve"> Gloeophyllales</v>
      </c>
      <c r="T1136" t="str">
        <f>VLOOKUP(B1136,[2]taxonomy1!$B:$U,13,FALSE)</f>
        <v xml:space="preserve"> Gloeophyllaceae</v>
      </c>
      <c r="U1136" t="str">
        <f>VLOOKUP(B1136,[2]taxonomy1!$B:$U,14,FALSE)</f>
        <v xml:space="preserve"> Neolentinus.</v>
      </c>
      <c r="V1136">
        <f>VLOOKUP(B1136,[2]taxonomy1!$B:$U,15,FALSE)</f>
        <v>0</v>
      </c>
      <c r="W1136">
        <f>VLOOKUP(B1136,[2]taxonomy1!$B:$U,16,FALSE)</f>
        <v>0</v>
      </c>
    </row>
    <row r="1137" spans="1:23" x14ac:dyDescent="0.3">
      <c r="A1137" t="s">
        <v>2116</v>
      </c>
      <c r="B1137" t="s">
        <v>2117</v>
      </c>
      <c r="C1137">
        <v>294</v>
      </c>
      <c r="D1137" t="s">
        <v>10</v>
      </c>
      <c r="E1137">
        <v>7</v>
      </c>
      <c r="F1137">
        <v>287</v>
      </c>
      <c r="G1137">
        <v>2735</v>
      </c>
      <c r="H1137" t="s">
        <v>11</v>
      </c>
      <c r="I1137" t="s">
        <v>10</v>
      </c>
      <c r="J1137">
        <f t="shared" si="17"/>
        <v>280</v>
      </c>
      <c r="K1137" t="str">
        <f>VLOOKUP(B1137,[2]taxonomy1!$B:$U,2,FALSE)</f>
        <v xml:space="preserve"> Neolentinus lepideus HHB14362 ss-1.</v>
      </c>
      <c r="L1137" t="str">
        <f>VLOOKUP(B1137,[2]taxonomy1!$B:$U,4,FALSE)</f>
        <v xml:space="preserve"> NCBI_TaxID=1314782 {ECO:0000313|EMBL:KZT28326.1, ECO:0000313|Proteomes:UP000076761};</v>
      </c>
      <c r="M1137" t="str">
        <f>VLOOKUP(B1137,[2]taxonomy1!$B:$U,6,FALSE)</f>
        <v>Eukaryota</v>
      </c>
      <c r="N1137" t="str">
        <f>VLOOKUP(B1137,[2]taxonomy1!$B:$U,7,FALSE)</f>
        <v xml:space="preserve"> Fungi</v>
      </c>
      <c r="O1137" t="str">
        <f>VLOOKUP(B1137,[2]taxonomy1!$B:$U,8,FALSE)</f>
        <v xml:space="preserve"> Dikarya</v>
      </c>
      <c r="P1137" t="str">
        <f>VLOOKUP(B1137,[2]taxonomy1!$B:$U,9,FALSE)</f>
        <v xml:space="preserve"> Basidiomycota</v>
      </c>
      <c r="Q1137" t="str">
        <f>VLOOKUP(B1137,[2]taxonomy1!$B:$U,10,FALSE)</f>
        <v xml:space="preserve"> Agaricomycotina</v>
      </c>
      <c r="R1137" t="str">
        <f>VLOOKUP(B1137,[2]taxonomy1!$B:$U,11,FALSE)</f>
        <v>Agaricomycetes</v>
      </c>
      <c r="S1137" t="str">
        <f>VLOOKUP(B1137,[2]taxonomy1!$B:$U,12,FALSE)</f>
        <v xml:space="preserve"> Gloeophyllales</v>
      </c>
      <c r="T1137" t="str">
        <f>VLOOKUP(B1137,[2]taxonomy1!$B:$U,13,FALSE)</f>
        <v xml:space="preserve"> Gloeophyllaceae</v>
      </c>
      <c r="U1137" t="str">
        <f>VLOOKUP(B1137,[2]taxonomy1!$B:$U,14,FALSE)</f>
        <v xml:space="preserve"> Neolentinus.</v>
      </c>
      <c r="V1137">
        <f>VLOOKUP(B1137,[2]taxonomy1!$B:$U,15,FALSE)</f>
        <v>0</v>
      </c>
      <c r="W1137">
        <f>VLOOKUP(B1137,[2]taxonomy1!$B:$U,16,FALSE)</f>
        <v>0</v>
      </c>
    </row>
    <row r="1138" spans="1:23" x14ac:dyDescent="0.3">
      <c r="A1138" t="s">
        <v>2118</v>
      </c>
      <c r="B1138" t="s">
        <v>2119</v>
      </c>
      <c r="C1138">
        <v>294</v>
      </c>
      <c r="D1138" t="s">
        <v>10</v>
      </c>
      <c r="E1138">
        <v>7</v>
      </c>
      <c r="F1138">
        <v>287</v>
      </c>
      <c r="G1138">
        <v>2735</v>
      </c>
      <c r="H1138" t="s">
        <v>11</v>
      </c>
      <c r="I1138" t="s">
        <v>10</v>
      </c>
      <c r="J1138">
        <f t="shared" si="17"/>
        <v>280</v>
      </c>
      <c r="K1138" t="str">
        <f>VLOOKUP(B1138,[2]taxonomy1!$B:$U,2,FALSE)</f>
        <v xml:space="preserve"> Sistotremastrum suecicum HHB10207 ss-3.</v>
      </c>
      <c r="L1138" t="str">
        <f>VLOOKUP(B1138,[2]taxonomy1!$B:$U,4,FALSE)</f>
        <v xml:space="preserve"> NCBI_TaxID=1314776 {ECO:0000313|EMBL:KZT32888.1, ECO:0000313|Proteomes:UP000076798};</v>
      </c>
      <c r="M1138" t="str">
        <f>VLOOKUP(B1138,[2]taxonomy1!$B:$U,6,FALSE)</f>
        <v>Eukaryota</v>
      </c>
      <c r="N1138" t="str">
        <f>VLOOKUP(B1138,[2]taxonomy1!$B:$U,7,FALSE)</f>
        <v xml:space="preserve"> Fungi</v>
      </c>
      <c r="O1138" t="str">
        <f>VLOOKUP(B1138,[2]taxonomy1!$B:$U,8,FALSE)</f>
        <v xml:space="preserve"> Dikarya</v>
      </c>
      <c r="P1138" t="str">
        <f>VLOOKUP(B1138,[2]taxonomy1!$B:$U,9,FALSE)</f>
        <v xml:space="preserve"> Basidiomycota</v>
      </c>
      <c r="Q1138" t="str">
        <f>VLOOKUP(B1138,[2]taxonomy1!$B:$U,10,FALSE)</f>
        <v xml:space="preserve"> Agaricomycotina</v>
      </c>
      <c r="R1138" t="str">
        <f>VLOOKUP(B1138,[2]taxonomy1!$B:$U,11,FALSE)</f>
        <v>Agaricomycetes</v>
      </c>
      <c r="S1138" t="str">
        <f>VLOOKUP(B1138,[2]taxonomy1!$B:$U,12,FALSE)</f>
        <v xml:space="preserve"> Trechisporales</v>
      </c>
      <c r="T1138" t="str">
        <f>VLOOKUP(B1138,[2]taxonomy1!$B:$U,13,FALSE)</f>
        <v xml:space="preserve"> Hydnodontaceae</v>
      </c>
      <c r="U1138" t="str">
        <f>VLOOKUP(B1138,[2]taxonomy1!$B:$U,14,FALSE)</f>
        <v xml:space="preserve"> Sistotremastrum.</v>
      </c>
      <c r="V1138">
        <f>VLOOKUP(B1138,[2]taxonomy1!$B:$U,15,FALSE)</f>
        <v>0</v>
      </c>
      <c r="W1138">
        <f>VLOOKUP(B1138,[2]taxonomy1!$B:$U,16,FALSE)</f>
        <v>0</v>
      </c>
    </row>
    <row r="1139" spans="1:23" x14ac:dyDescent="0.3">
      <c r="A1139" t="s">
        <v>2120</v>
      </c>
      <c r="B1139" t="s">
        <v>2121</v>
      </c>
      <c r="C1139">
        <v>293</v>
      </c>
      <c r="D1139" t="s">
        <v>10</v>
      </c>
      <c r="E1139">
        <v>7</v>
      </c>
      <c r="F1139">
        <v>286</v>
      </c>
      <c r="G1139">
        <v>2735</v>
      </c>
      <c r="H1139" t="s">
        <v>11</v>
      </c>
      <c r="I1139" t="s">
        <v>10</v>
      </c>
      <c r="J1139">
        <f t="shared" si="17"/>
        <v>279</v>
      </c>
      <c r="K1139" t="str">
        <f>VLOOKUP(B1139,[2]taxonomy1!$B:$U,2,FALSE)</f>
        <v xml:space="preserve"> Peniophora sp. CONT.</v>
      </c>
      <c r="L1139" t="str">
        <f>VLOOKUP(B1139,[2]taxonomy1!$B:$U,4,FALSE)</f>
        <v xml:space="preserve"> NCBI_TaxID=1314672 {ECO:0000313|EMBL:KZV63473.1, ECO:0000313|Proteomes:UP000077086};</v>
      </c>
      <c r="M1139" t="str">
        <f>VLOOKUP(B1139,[2]taxonomy1!$B:$U,6,FALSE)</f>
        <v>Eukaryota</v>
      </c>
      <c r="N1139" t="str">
        <f>VLOOKUP(B1139,[2]taxonomy1!$B:$U,7,FALSE)</f>
        <v xml:space="preserve"> Fungi</v>
      </c>
      <c r="O1139" t="str">
        <f>VLOOKUP(B1139,[2]taxonomy1!$B:$U,8,FALSE)</f>
        <v xml:space="preserve"> Dikarya</v>
      </c>
      <c r="P1139" t="str">
        <f>VLOOKUP(B1139,[2]taxonomy1!$B:$U,9,FALSE)</f>
        <v xml:space="preserve"> Basidiomycota</v>
      </c>
      <c r="Q1139" t="str">
        <f>VLOOKUP(B1139,[2]taxonomy1!$B:$U,10,FALSE)</f>
        <v xml:space="preserve"> Agaricomycotina</v>
      </c>
      <c r="R1139" t="str">
        <f>VLOOKUP(B1139,[2]taxonomy1!$B:$U,11,FALSE)</f>
        <v>Agaricomycetes</v>
      </c>
      <c r="S1139" t="str">
        <f>VLOOKUP(B1139,[2]taxonomy1!$B:$U,12,FALSE)</f>
        <v xml:space="preserve"> Russulales</v>
      </c>
      <c r="T1139" t="str">
        <f>VLOOKUP(B1139,[2]taxonomy1!$B:$U,13,FALSE)</f>
        <v xml:space="preserve"> Peniophoraceae</v>
      </c>
      <c r="U1139" t="str">
        <f>VLOOKUP(B1139,[2]taxonomy1!$B:$U,14,FALSE)</f>
        <v xml:space="preserve"> Peniophora.</v>
      </c>
      <c r="V1139">
        <f>VLOOKUP(B1139,[2]taxonomy1!$B:$U,15,FALSE)</f>
        <v>0</v>
      </c>
      <c r="W1139">
        <f>VLOOKUP(B1139,[2]taxonomy1!$B:$U,16,FALSE)</f>
        <v>0</v>
      </c>
    </row>
    <row r="1140" spans="1:23" x14ac:dyDescent="0.3">
      <c r="A1140" t="s">
        <v>2122</v>
      </c>
      <c r="B1140" t="s">
        <v>2123</v>
      </c>
      <c r="C1140">
        <v>354</v>
      </c>
      <c r="D1140" t="s">
        <v>10</v>
      </c>
      <c r="E1140">
        <v>57</v>
      </c>
      <c r="F1140">
        <v>334</v>
      </c>
      <c r="G1140">
        <v>2735</v>
      </c>
      <c r="H1140" t="s">
        <v>11</v>
      </c>
      <c r="I1140" t="s">
        <v>10</v>
      </c>
      <c r="J1140">
        <f t="shared" si="17"/>
        <v>277</v>
      </c>
      <c r="K1140" t="str">
        <f>VLOOKUP(B1140,[2]taxonomy1!$B:$U,2,FALSE)</f>
        <v xml:space="preserve"> Fibularhizoctonia sp. CBS 109695.</v>
      </c>
      <c r="L1140" t="str">
        <f>VLOOKUP(B1140,[2]taxonomy1!$B:$U,4,FALSE)</f>
        <v xml:space="preserve"> NCBI_TaxID=436010 {ECO:0000313|EMBL:KZP11965.1, ECO:0000313|Proteomes:UP000076532};</v>
      </c>
      <c r="M1140" t="str">
        <f>VLOOKUP(B1140,[2]taxonomy1!$B:$U,6,FALSE)</f>
        <v>Eukaryota</v>
      </c>
      <c r="N1140" t="str">
        <f>VLOOKUP(B1140,[2]taxonomy1!$B:$U,7,FALSE)</f>
        <v xml:space="preserve"> Fungi</v>
      </c>
      <c r="O1140" t="str">
        <f>VLOOKUP(B1140,[2]taxonomy1!$B:$U,8,FALSE)</f>
        <v xml:space="preserve"> Dikarya</v>
      </c>
      <c r="P1140" t="str">
        <f>VLOOKUP(B1140,[2]taxonomy1!$B:$U,9,FALSE)</f>
        <v xml:space="preserve"> Basidiomycota</v>
      </c>
      <c r="Q1140" t="str">
        <f>VLOOKUP(B1140,[2]taxonomy1!$B:$U,10,FALSE)</f>
        <v xml:space="preserve"> Agaricomycotina</v>
      </c>
      <c r="R1140" t="str">
        <f>VLOOKUP(B1140,[2]taxonomy1!$B:$U,11,FALSE)</f>
        <v>Agaricomycetes</v>
      </c>
      <c r="S1140" t="str">
        <f>VLOOKUP(B1140,[2]taxonomy1!$B:$U,12,FALSE)</f>
        <v xml:space="preserve"> Agaricomycetidae</v>
      </c>
      <c r="T1140" t="str">
        <f>VLOOKUP(B1140,[2]taxonomy1!$B:$U,13,FALSE)</f>
        <v xml:space="preserve"> Atheliales</v>
      </c>
      <c r="U1140" t="str">
        <f>VLOOKUP(B1140,[2]taxonomy1!$B:$U,14,FALSE)</f>
        <v xml:space="preserve"> Atheliaceae</v>
      </c>
      <c r="V1140" t="str">
        <f>VLOOKUP(B1140,[2]taxonomy1!$B:$U,15,FALSE)</f>
        <v>Fibularhizoctonia.</v>
      </c>
      <c r="W1140">
        <f>VLOOKUP(B1140,[2]taxonomy1!$B:$U,16,FALSE)</f>
        <v>0</v>
      </c>
    </row>
    <row r="1141" spans="1:23" x14ac:dyDescent="0.3">
      <c r="A1141" t="s">
        <v>2124</v>
      </c>
      <c r="B1141" t="s">
        <v>2125</v>
      </c>
      <c r="C1141">
        <v>276</v>
      </c>
      <c r="D1141" t="s">
        <v>10</v>
      </c>
      <c r="E1141">
        <v>4</v>
      </c>
      <c r="F1141">
        <v>269</v>
      </c>
      <c r="G1141">
        <v>2735</v>
      </c>
      <c r="H1141" t="s">
        <v>11</v>
      </c>
      <c r="I1141" t="s">
        <v>10</v>
      </c>
      <c r="J1141">
        <f t="shared" si="17"/>
        <v>265</v>
      </c>
      <c r="K1141" t="str">
        <f>VLOOKUP(B1141,[2]taxonomy1!$B:$U,2,FALSE)</f>
        <v xml:space="preserve"> Daucus carota subsp. sativus.</v>
      </c>
      <c r="L1141" t="str">
        <f>VLOOKUP(B1141,[2]taxonomy1!$B:$U,4,FALSE)</f>
        <v xml:space="preserve"> NCBI_TaxID=79200 {ECO:0000313|EMBL:KZN02408.1, ECO:0000313|Proteomes:UP000077755};</v>
      </c>
      <c r="M1141" t="str">
        <f>VLOOKUP(B1141,[2]taxonomy1!$B:$U,6,FALSE)</f>
        <v>Eukaryota</v>
      </c>
      <c r="N1141" t="str">
        <f>VLOOKUP(B1141,[2]taxonomy1!$B:$U,7,FALSE)</f>
        <v xml:space="preserve"> Viridiplantae</v>
      </c>
      <c r="O1141" t="str">
        <f>VLOOKUP(B1141,[2]taxonomy1!$B:$U,8,FALSE)</f>
        <v xml:space="preserve"> Streptophyta</v>
      </c>
      <c r="P1141" t="str">
        <f>VLOOKUP(B1141,[2]taxonomy1!$B:$U,9,FALSE)</f>
        <v xml:space="preserve"> Embryophyta</v>
      </c>
      <c r="Q1141" t="str">
        <f>VLOOKUP(B1141,[2]taxonomy1!$B:$U,10,FALSE)</f>
        <v xml:space="preserve"> Tracheophyta</v>
      </c>
      <c r="R1141" t="str">
        <f>VLOOKUP(B1141,[2]taxonomy1!$B:$U,11,FALSE)</f>
        <v>Spermatophyta</v>
      </c>
      <c r="S1141" t="str">
        <f>VLOOKUP(B1141,[2]taxonomy1!$B:$U,12,FALSE)</f>
        <v xml:space="preserve"> Magnoliophyta</v>
      </c>
      <c r="T1141" t="str">
        <f>VLOOKUP(B1141,[2]taxonomy1!$B:$U,13,FALSE)</f>
        <v xml:space="preserve"> eudicotyledons</v>
      </c>
      <c r="U1141" t="str">
        <f>VLOOKUP(B1141,[2]taxonomy1!$B:$U,14,FALSE)</f>
        <v xml:space="preserve"> Gunneridae</v>
      </c>
      <c r="V1141" t="str">
        <f>VLOOKUP(B1141,[2]taxonomy1!$B:$U,15,FALSE)</f>
        <v>Pentapetalae</v>
      </c>
      <c r="W1141" t="str">
        <f>VLOOKUP(B1141,[2]taxonomy1!$B:$U,16,FALSE)</f>
        <v xml:space="preserve"> asterids</v>
      </c>
    </row>
    <row r="1142" spans="1:23" x14ac:dyDescent="0.3">
      <c r="A1142" t="s">
        <v>2126</v>
      </c>
      <c r="B1142" t="s">
        <v>2127</v>
      </c>
      <c r="C1142">
        <v>276</v>
      </c>
      <c r="D1142" t="s">
        <v>10</v>
      </c>
      <c r="E1142">
        <v>4</v>
      </c>
      <c r="F1142">
        <v>269</v>
      </c>
      <c r="G1142">
        <v>2735</v>
      </c>
      <c r="H1142" t="s">
        <v>11</v>
      </c>
      <c r="I1142" t="s">
        <v>10</v>
      </c>
      <c r="J1142">
        <f t="shared" si="17"/>
        <v>265</v>
      </c>
      <c r="K1142" t="str">
        <f>VLOOKUP(B1142,[2]taxonomy1!$B:$U,2,FALSE)</f>
        <v xml:space="preserve"> Daucus carota subsp. sativus.</v>
      </c>
      <c r="L1142" t="str">
        <f>VLOOKUP(B1142,[2]taxonomy1!$B:$U,4,FALSE)</f>
        <v xml:space="preserve"> NCBI_TaxID=79200 {ECO:0000313|EMBL:KZN06296.1, ECO:0000313|Proteomes:UP000077755};</v>
      </c>
      <c r="M1142" t="str">
        <f>VLOOKUP(B1142,[2]taxonomy1!$B:$U,6,FALSE)</f>
        <v>Eukaryota</v>
      </c>
      <c r="N1142" t="str">
        <f>VLOOKUP(B1142,[2]taxonomy1!$B:$U,7,FALSE)</f>
        <v xml:space="preserve"> Viridiplantae</v>
      </c>
      <c r="O1142" t="str">
        <f>VLOOKUP(B1142,[2]taxonomy1!$B:$U,8,FALSE)</f>
        <v xml:space="preserve"> Streptophyta</v>
      </c>
      <c r="P1142" t="str">
        <f>VLOOKUP(B1142,[2]taxonomy1!$B:$U,9,FALSE)</f>
        <v xml:space="preserve"> Embryophyta</v>
      </c>
      <c r="Q1142" t="str">
        <f>VLOOKUP(B1142,[2]taxonomy1!$B:$U,10,FALSE)</f>
        <v xml:space="preserve"> Tracheophyta</v>
      </c>
      <c r="R1142" t="str">
        <f>VLOOKUP(B1142,[2]taxonomy1!$B:$U,11,FALSE)</f>
        <v>Spermatophyta</v>
      </c>
      <c r="S1142" t="str">
        <f>VLOOKUP(B1142,[2]taxonomy1!$B:$U,12,FALSE)</f>
        <v xml:space="preserve"> Magnoliophyta</v>
      </c>
      <c r="T1142" t="str">
        <f>VLOOKUP(B1142,[2]taxonomy1!$B:$U,13,FALSE)</f>
        <v xml:space="preserve"> eudicotyledons</v>
      </c>
      <c r="U1142" t="str">
        <f>VLOOKUP(B1142,[2]taxonomy1!$B:$U,14,FALSE)</f>
        <v xml:space="preserve"> Gunneridae</v>
      </c>
      <c r="V1142" t="str">
        <f>VLOOKUP(B1142,[2]taxonomy1!$B:$U,15,FALSE)</f>
        <v>Pentapetalae</v>
      </c>
      <c r="W1142" t="str">
        <f>VLOOKUP(B1142,[2]taxonomy1!$B:$U,16,FALSE)</f>
        <v xml:space="preserve"> asterids</v>
      </c>
    </row>
    <row r="1143" spans="1:23" x14ac:dyDescent="0.3">
      <c r="A1143" t="s">
        <v>2128</v>
      </c>
      <c r="B1143" t="s">
        <v>2129</v>
      </c>
      <c r="C1143">
        <v>349</v>
      </c>
      <c r="D1143" t="s">
        <v>10</v>
      </c>
      <c r="E1143">
        <v>47</v>
      </c>
      <c r="F1143">
        <v>323</v>
      </c>
      <c r="G1143">
        <v>2735</v>
      </c>
      <c r="H1143" t="s">
        <v>11</v>
      </c>
      <c r="I1143" t="s">
        <v>10</v>
      </c>
      <c r="J1143">
        <f t="shared" si="17"/>
        <v>276</v>
      </c>
      <c r="K1143" t="str">
        <f>VLOOKUP(B1143,[2]taxonomy1!$B:$U,2,FALSE)</f>
        <v xml:space="preserve"> Peniophora sp. CONT.</v>
      </c>
      <c r="L1143" t="str">
        <f>VLOOKUP(B1143,[2]taxonomy1!$B:$U,4,FALSE)</f>
        <v xml:space="preserve"> NCBI_TaxID=1314672 {ECO:0000313|EMBL:KZV69512.1, ECO:0000313|Proteomes:UP000077086};</v>
      </c>
      <c r="M1143" t="str">
        <f>VLOOKUP(B1143,[2]taxonomy1!$B:$U,6,FALSE)</f>
        <v>Eukaryota</v>
      </c>
      <c r="N1143" t="str">
        <f>VLOOKUP(B1143,[2]taxonomy1!$B:$U,7,FALSE)</f>
        <v xml:space="preserve"> Fungi</v>
      </c>
      <c r="O1143" t="str">
        <f>VLOOKUP(B1143,[2]taxonomy1!$B:$U,8,FALSE)</f>
        <v xml:space="preserve"> Dikarya</v>
      </c>
      <c r="P1143" t="str">
        <f>VLOOKUP(B1143,[2]taxonomy1!$B:$U,9,FALSE)</f>
        <v xml:space="preserve"> Basidiomycota</v>
      </c>
      <c r="Q1143" t="str">
        <f>VLOOKUP(B1143,[2]taxonomy1!$B:$U,10,FALSE)</f>
        <v xml:space="preserve"> Agaricomycotina</v>
      </c>
      <c r="R1143" t="str">
        <f>VLOOKUP(B1143,[2]taxonomy1!$B:$U,11,FALSE)</f>
        <v>Agaricomycetes</v>
      </c>
      <c r="S1143" t="str">
        <f>VLOOKUP(B1143,[2]taxonomy1!$B:$U,12,FALSE)</f>
        <v xml:space="preserve"> Russulales</v>
      </c>
      <c r="T1143" t="str">
        <f>VLOOKUP(B1143,[2]taxonomy1!$B:$U,13,FALSE)</f>
        <v xml:space="preserve"> Peniophoraceae</v>
      </c>
      <c r="U1143" t="str">
        <f>VLOOKUP(B1143,[2]taxonomy1!$B:$U,14,FALSE)</f>
        <v xml:space="preserve"> Peniophora.</v>
      </c>
      <c r="V1143">
        <f>VLOOKUP(B1143,[2]taxonomy1!$B:$U,15,FALSE)</f>
        <v>0</v>
      </c>
      <c r="W1143">
        <f>VLOOKUP(B1143,[2]taxonomy1!$B:$U,16,FALSE)</f>
        <v>0</v>
      </c>
    </row>
    <row r="1144" spans="1:23" x14ac:dyDescent="0.3">
      <c r="A1144" t="s">
        <v>2130</v>
      </c>
      <c r="B1144" t="s">
        <v>2131</v>
      </c>
      <c r="C1144">
        <v>332</v>
      </c>
      <c r="D1144" t="s">
        <v>10</v>
      </c>
      <c r="E1144">
        <v>30</v>
      </c>
      <c r="F1144">
        <v>307</v>
      </c>
      <c r="G1144">
        <v>2735</v>
      </c>
      <c r="H1144" t="s">
        <v>11</v>
      </c>
      <c r="I1144" t="s">
        <v>10</v>
      </c>
      <c r="J1144">
        <f t="shared" si="17"/>
        <v>277</v>
      </c>
      <c r="K1144" t="str">
        <f>VLOOKUP(B1144,[2]taxonomy1!$B:$U,2,FALSE)</f>
        <v xml:space="preserve"> Sistotremastrum suecicum HHB10207 ss-3.</v>
      </c>
      <c r="L1144" t="str">
        <f>VLOOKUP(B1144,[2]taxonomy1!$B:$U,4,FALSE)</f>
        <v xml:space="preserve"> NCBI_TaxID=1314776 {ECO:0000313|EMBL:KZT42078.1, ECO:0000313|Proteomes:UP000076798};</v>
      </c>
      <c r="M1144" t="str">
        <f>VLOOKUP(B1144,[2]taxonomy1!$B:$U,6,FALSE)</f>
        <v>Eukaryota</v>
      </c>
      <c r="N1144" t="str">
        <f>VLOOKUP(B1144,[2]taxonomy1!$B:$U,7,FALSE)</f>
        <v xml:space="preserve"> Fungi</v>
      </c>
      <c r="O1144" t="str">
        <f>VLOOKUP(B1144,[2]taxonomy1!$B:$U,8,FALSE)</f>
        <v xml:space="preserve"> Dikarya</v>
      </c>
      <c r="P1144" t="str">
        <f>VLOOKUP(B1144,[2]taxonomy1!$B:$U,9,FALSE)</f>
        <v xml:space="preserve"> Basidiomycota</v>
      </c>
      <c r="Q1144" t="str">
        <f>VLOOKUP(B1144,[2]taxonomy1!$B:$U,10,FALSE)</f>
        <v xml:space="preserve"> Agaricomycotina</v>
      </c>
      <c r="R1144" t="str">
        <f>VLOOKUP(B1144,[2]taxonomy1!$B:$U,11,FALSE)</f>
        <v>Agaricomycetes</v>
      </c>
      <c r="S1144" t="str">
        <f>VLOOKUP(B1144,[2]taxonomy1!$B:$U,12,FALSE)</f>
        <v xml:space="preserve"> Trechisporales</v>
      </c>
      <c r="T1144" t="str">
        <f>VLOOKUP(B1144,[2]taxonomy1!$B:$U,13,FALSE)</f>
        <v xml:space="preserve"> Hydnodontaceae</v>
      </c>
      <c r="U1144" t="str">
        <f>VLOOKUP(B1144,[2]taxonomy1!$B:$U,14,FALSE)</f>
        <v xml:space="preserve"> Sistotremastrum.</v>
      </c>
      <c r="V1144">
        <f>VLOOKUP(B1144,[2]taxonomy1!$B:$U,15,FALSE)</f>
        <v>0</v>
      </c>
      <c r="W1144">
        <f>VLOOKUP(B1144,[2]taxonomy1!$B:$U,16,FALSE)</f>
        <v>0</v>
      </c>
    </row>
    <row r="1145" spans="1:23" x14ac:dyDescent="0.3">
      <c r="A1145" t="s">
        <v>2132</v>
      </c>
      <c r="B1145" t="s">
        <v>2133</v>
      </c>
      <c r="C1145">
        <v>294</v>
      </c>
      <c r="D1145" t="s">
        <v>10</v>
      </c>
      <c r="E1145">
        <v>8</v>
      </c>
      <c r="F1145">
        <v>287</v>
      </c>
      <c r="G1145">
        <v>2735</v>
      </c>
      <c r="H1145" t="s">
        <v>11</v>
      </c>
      <c r="I1145" t="s">
        <v>10</v>
      </c>
      <c r="J1145">
        <f t="shared" si="17"/>
        <v>279</v>
      </c>
      <c r="K1145" t="str">
        <f>VLOOKUP(B1145,[2]taxonomy1!$B:$U,2,FALSE)</f>
        <v xml:space="preserve"> Fibularhizoctonia sp. CBS 109695.</v>
      </c>
      <c r="L1145" t="str">
        <f>VLOOKUP(B1145,[2]taxonomy1!$B:$U,4,FALSE)</f>
        <v xml:space="preserve"> NCBI_TaxID=436010 {ECO:0000313|EMBL:KZP18909.1, ECO:0000313|Proteomes:UP000076532};</v>
      </c>
      <c r="M1145" t="str">
        <f>VLOOKUP(B1145,[2]taxonomy1!$B:$U,6,FALSE)</f>
        <v>Eukaryota</v>
      </c>
      <c r="N1145" t="str">
        <f>VLOOKUP(B1145,[2]taxonomy1!$B:$U,7,FALSE)</f>
        <v xml:space="preserve"> Fungi</v>
      </c>
      <c r="O1145" t="str">
        <f>VLOOKUP(B1145,[2]taxonomy1!$B:$U,8,FALSE)</f>
        <v xml:space="preserve"> Dikarya</v>
      </c>
      <c r="P1145" t="str">
        <f>VLOOKUP(B1145,[2]taxonomy1!$B:$U,9,FALSE)</f>
        <v xml:space="preserve"> Basidiomycota</v>
      </c>
      <c r="Q1145" t="str">
        <f>VLOOKUP(B1145,[2]taxonomy1!$B:$U,10,FALSE)</f>
        <v xml:space="preserve"> Agaricomycotina</v>
      </c>
      <c r="R1145" t="str">
        <f>VLOOKUP(B1145,[2]taxonomy1!$B:$U,11,FALSE)</f>
        <v>Agaricomycetes</v>
      </c>
      <c r="S1145" t="str">
        <f>VLOOKUP(B1145,[2]taxonomy1!$B:$U,12,FALSE)</f>
        <v xml:space="preserve"> Agaricomycetidae</v>
      </c>
      <c r="T1145" t="str">
        <f>VLOOKUP(B1145,[2]taxonomy1!$B:$U,13,FALSE)</f>
        <v xml:space="preserve"> Atheliales</v>
      </c>
      <c r="U1145" t="str">
        <f>VLOOKUP(B1145,[2]taxonomy1!$B:$U,14,FALSE)</f>
        <v xml:space="preserve"> Atheliaceae</v>
      </c>
      <c r="V1145" t="str">
        <f>VLOOKUP(B1145,[2]taxonomy1!$B:$U,15,FALSE)</f>
        <v>Fibularhizoctonia.</v>
      </c>
      <c r="W1145">
        <f>VLOOKUP(B1145,[2]taxonomy1!$B:$U,16,FALSE)</f>
        <v>0</v>
      </c>
    </row>
    <row r="1146" spans="1:23" x14ac:dyDescent="0.3">
      <c r="A1146" t="s">
        <v>2134</v>
      </c>
      <c r="B1146" t="s">
        <v>2135</v>
      </c>
      <c r="C1146">
        <v>353</v>
      </c>
      <c r="D1146" t="s">
        <v>10</v>
      </c>
      <c r="E1146">
        <v>39</v>
      </c>
      <c r="F1146">
        <v>324</v>
      </c>
      <c r="G1146">
        <v>2735</v>
      </c>
      <c r="H1146" t="s">
        <v>11</v>
      </c>
      <c r="I1146" t="s">
        <v>10</v>
      </c>
      <c r="J1146">
        <f t="shared" si="17"/>
        <v>285</v>
      </c>
      <c r="K1146" t="str">
        <f>VLOOKUP(B1146,[2]taxonomy1!$B:$U,2,FALSE)</f>
        <v xml:space="preserve"> Colletotrichum tofieldiae.</v>
      </c>
      <c r="L1146" t="str">
        <f>VLOOKUP(B1146,[2]taxonomy1!$B:$U,4,FALSE)</f>
        <v xml:space="preserve"> NCBI_TaxID=708197 {ECO:0000313|EMBL:KZL71358.1, ECO:0000313|Proteomes:UP000076552};</v>
      </c>
      <c r="M1146" t="str">
        <f>VLOOKUP(B1146,[2]taxonomy1!$B:$U,6,FALSE)</f>
        <v>Eukaryota</v>
      </c>
      <c r="N1146" t="str">
        <f>VLOOKUP(B1146,[2]taxonomy1!$B:$U,7,FALSE)</f>
        <v xml:space="preserve"> Fungi</v>
      </c>
      <c r="O1146" t="str">
        <f>VLOOKUP(B1146,[2]taxonomy1!$B:$U,8,FALSE)</f>
        <v xml:space="preserve"> Dikarya</v>
      </c>
      <c r="P1146" t="str">
        <f>VLOOKUP(B1146,[2]taxonomy1!$B:$U,9,FALSE)</f>
        <v xml:space="preserve"> Ascomycota</v>
      </c>
      <c r="Q1146" t="str">
        <f>VLOOKUP(B1146,[2]taxonomy1!$B:$U,10,FALSE)</f>
        <v xml:space="preserve"> Pezizomycotina</v>
      </c>
      <c r="R1146" t="str">
        <f>VLOOKUP(B1146,[2]taxonomy1!$B:$U,11,FALSE)</f>
        <v>Sordariomycetes</v>
      </c>
      <c r="S1146" t="str">
        <f>VLOOKUP(B1146,[2]taxonomy1!$B:$U,12,FALSE)</f>
        <v xml:space="preserve"> Hypocreomycetidae</v>
      </c>
      <c r="T1146" t="str">
        <f>VLOOKUP(B1146,[2]taxonomy1!$B:$U,13,FALSE)</f>
        <v xml:space="preserve"> Glomerellales</v>
      </c>
      <c r="U1146" t="str">
        <f>VLOOKUP(B1146,[2]taxonomy1!$B:$U,14,FALSE)</f>
        <v xml:space="preserve"> Glomerellaceae</v>
      </c>
      <c r="V1146" t="str">
        <f>VLOOKUP(B1146,[2]taxonomy1!$B:$U,15,FALSE)</f>
        <v>Colletotrichum.</v>
      </c>
      <c r="W1146">
        <f>VLOOKUP(B1146,[2]taxonomy1!$B:$U,16,FALSE)</f>
        <v>0</v>
      </c>
    </row>
    <row r="1147" spans="1:23" x14ac:dyDescent="0.3">
      <c r="A1147" t="s">
        <v>2136</v>
      </c>
      <c r="B1147" t="s">
        <v>2137</v>
      </c>
      <c r="C1147">
        <v>313</v>
      </c>
      <c r="D1147" t="s">
        <v>10</v>
      </c>
      <c r="E1147">
        <v>27</v>
      </c>
      <c r="F1147">
        <v>306</v>
      </c>
      <c r="G1147">
        <v>2735</v>
      </c>
      <c r="H1147" t="s">
        <v>11</v>
      </c>
      <c r="I1147" t="s">
        <v>10</v>
      </c>
      <c r="J1147">
        <f t="shared" si="17"/>
        <v>279</v>
      </c>
      <c r="K1147" t="str">
        <f>VLOOKUP(B1147,[2]taxonomy1!$B:$U,2,FALSE)</f>
        <v xml:space="preserve"> Colletotrichum tofieldiae.</v>
      </c>
      <c r="L1147" t="str">
        <f>VLOOKUP(B1147,[2]taxonomy1!$B:$U,4,FALSE)</f>
        <v xml:space="preserve"> NCBI_TaxID=708197 {ECO:0000313|EMBL:KZL74556.1, ECO:0000313|Proteomes:UP000076552};</v>
      </c>
      <c r="M1147" t="str">
        <f>VLOOKUP(B1147,[2]taxonomy1!$B:$U,6,FALSE)</f>
        <v>Eukaryota</v>
      </c>
      <c r="N1147" t="str">
        <f>VLOOKUP(B1147,[2]taxonomy1!$B:$U,7,FALSE)</f>
        <v xml:space="preserve"> Fungi</v>
      </c>
      <c r="O1147" t="str">
        <f>VLOOKUP(B1147,[2]taxonomy1!$B:$U,8,FALSE)</f>
        <v xml:space="preserve"> Dikarya</v>
      </c>
      <c r="P1147" t="str">
        <f>VLOOKUP(B1147,[2]taxonomy1!$B:$U,9,FALSE)</f>
        <v xml:space="preserve"> Ascomycota</v>
      </c>
      <c r="Q1147" t="str">
        <f>VLOOKUP(B1147,[2]taxonomy1!$B:$U,10,FALSE)</f>
        <v xml:space="preserve"> Pezizomycotina</v>
      </c>
      <c r="R1147" t="str">
        <f>VLOOKUP(B1147,[2]taxonomy1!$B:$U,11,FALSE)</f>
        <v>Sordariomycetes</v>
      </c>
      <c r="S1147" t="str">
        <f>VLOOKUP(B1147,[2]taxonomy1!$B:$U,12,FALSE)</f>
        <v xml:space="preserve"> Hypocreomycetidae</v>
      </c>
      <c r="T1147" t="str">
        <f>VLOOKUP(B1147,[2]taxonomy1!$B:$U,13,FALSE)</f>
        <v xml:space="preserve"> Glomerellales</v>
      </c>
      <c r="U1147" t="str">
        <f>VLOOKUP(B1147,[2]taxonomy1!$B:$U,14,FALSE)</f>
        <v xml:space="preserve"> Glomerellaceae</v>
      </c>
      <c r="V1147" t="str">
        <f>VLOOKUP(B1147,[2]taxonomy1!$B:$U,15,FALSE)</f>
        <v>Colletotrichum.</v>
      </c>
      <c r="W1147">
        <f>VLOOKUP(B1147,[2]taxonomy1!$B:$U,16,FALSE)</f>
        <v>0</v>
      </c>
    </row>
    <row r="1148" spans="1:23" x14ac:dyDescent="0.3">
      <c r="A1148" t="s">
        <v>2138</v>
      </c>
      <c r="B1148" t="s">
        <v>2139</v>
      </c>
      <c r="C1148">
        <v>352</v>
      </c>
      <c r="D1148" t="s">
        <v>10</v>
      </c>
      <c r="E1148">
        <v>39</v>
      </c>
      <c r="F1148">
        <v>324</v>
      </c>
      <c r="G1148">
        <v>2735</v>
      </c>
      <c r="H1148" t="s">
        <v>11</v>
      </c>
      <c r="I1148" t="s">
        <v>10</v>
      </c>
      <c r="J1148">
        <f t="shared" si="17"/>
        <v>285</v>
      </c>
      <c r="K1148" t="str">
        <f>VLOOKUP(B1148,[2]taxonomy1!$B:$U,2,FALSE)</f>
        <v xml:space="preserve"> Cordyceps brongniartii RCEF 3172.</v>
      </c>
      <c r="L1148" t="str">
        <f>VLOOKUP(B1148,[2]taxonomy1!$B:$U,4,FALSE)</f>
        <v xml:space="preserve"> NCBI_TaxID=1081107 {ECO:0000313|EMBL:OAA37745.1, ECO:0000313|Proteomes:UP000076863};</v>
      </c>
      <c r="M1148" t="str">
        <f>VLOOKUP(B1148,[2]taxonomy1!$B:$U,6,FALSE)</f>
        <v>Eukaryota</v>
      </c>
      <c r="N1148" t="str">
        <f>VLOOKUP(B1148,[2]taxonomy1!$B:$U,7,FALSE)</f>
        <v xml:space="preserve"> Fungi</v>
      </c>
      <c r="O1148" t="str">
        <f>VLOOKUP(B1148,[2]taxonomy1!$B:$U,8,FALSE)</f>
        <v xml:space="preserve"> Dikarya</v>
      </c>
      <c r="P1148" t="str">
        <f>VLOOKUP(B1148,[2]taxonomy1!$B:$U,9,FALSE)</f>
        <v xml:space="preserve"> Ascomycota</v>
      </c>
      <c r="Q1148" t="str">
        <f>VLOOKUP(B1148,[2]taxonomy1!$B:$U,10,FALSE)</f>
        <v xml:space="preserve"> Pezizomycotina</v>
      </c>
      <c r="R1148" t="str">
        <f>VLOOKUP(B1148,[2]taxonomy1!$B:$U,11,FALSE)</f>
        <v>Sordariomycetes</v>
      </c>
      <c r="S1148" t="str">
        <f>VLOOKUP(B1148,[2]taxonomy1!$B:$U,12,FALSE)</f>
        <v xml:space="preserve"> Hypocreomycetidae</v>
      </c>
      <c r="T1148" t="str">
        <f>VLOOKUP(B1148,[2]taxonomy1!$B:$U,13,FALSE)</f>
        <v xml:space="preserve"> Hypocreales</v>
      </c>
      <c r="U1148" t="str">
        <f>VLOOKUP(B1148,[2]taxonomy1!$B:$U,14,FALSE)</f>
        <v xml:space="preserve"> Cordycipitaceae</v>
      </c>
      <c r="V1148" t="str">
        <f>VLOOKUP(B1148,[2]taxonomy1!$B:$U,15,FALSE)</f>
        <v>Cordyceps</v>
      </c>
      <c r="W1148" t="str">
        <f>VLOOKUP(B1148,[2]taxonomy1!$B:$U,16,FALSE)</f>
        <v xml:space="preserve"> Cordyceps brongniartii.</v>
      </c>
    </row>
    <row r="1149" spans="1:23" x14ac:dyDescent="0.3">
      <c r="A1149" t="s">
        <v>2140</v>
      </c>
      <c r="B1149" t="s">
        <v>2141</v>
      </c>
      <c r="C1149">
        <v>283</v>
      </c>
      <c r="D1149" t="s">
        <v>10</v>
      </c>
      <c r="E1149">
        <v>3</v>
      </c>
      <c r="F1149">
        <v>276</v>
      </c>
      <c r="G1149">
        <v>2735</v>
      </c>
      <c r="H1149" t="s">
        <v>11</v>
      </c>
      <c r="I1149" t="s">
        <v>10</v>
      </c>
      <c r="J1149">
        <f t="shared" si="17"/>
        <v>273</v>
      </c>
      <c r="K1149" t="str">
        <f>VLOOKUP(B1149,[2]taxonomy1!$B:$U,2,FALSE)</f>
        <v xml:space="preserve"> Cordyceps brongniartii RCEF 3172.</v>
      </c>
      <c r="L1149" t="str">
        <f>VLOOKUP(B1149,[2]taxonomy1!$B:$U,4,FALSE)</f>
        <v xml:space="preserve"> NCBI_TaxID=1081107 {ECO:0000313|EMBL:OAA37935.1, ECO:0000313|Proteomes:UP000076863};</v>
      </c>
      <c r="M1149" t="str">
        <f>VLOOKUP(B1149,[2]taxonomy1!$B:$U,6,FALSE)</f>
        <v>Eukaryota</v>
      </c>
      <c r="N1149" t="str">
        <f>VLOOKUP(B1149,[2]taxonomy1!$B:$U,7,FALSE)</f>
        <v xml:space="preserve"> Fungi</v>
      </c>
      <c r="O1149" t="str">
        <f>VLOOKUP(B1149,[2]taxonomy1!$B:$U,8,FALSE)</f>
        <v xml:space="preserve"> Dikarya</v>
      </c>
      <c r="P1149" t="str">
        <f>VLOOKUP(B1149,[2]taxonomy1!$B:$U,9,FALSE)</f>
        <v xml:space="preserve"> Ascomycota</v>
      </c>
      <c r="Q1149" t="str">
        <f>VLOOKUP(B1149,[2]taxonomy1!$B:$U,10,FALSE)</f>
        <v xml:space="preserve"> Pezizomycotina</v>
      </c>
      <c r="R1149" t="str">
        <f>VLOOKUP(B1149,[2]taxonomy1!$B:$U,11,FALSE)</f>
        <v>Sordariomycetes</v>
      </c>
      <c r="S1149" t="str">
        <f>VLOOKUP(B1149,[2]taxonomy1!$B:$U,12,FALSE)</f>
        <v xml:space="preserve"> Hypocreomycetidae</v>
      </c>
      <c r="T1149" t="str">
        <f>VLOOKUP(B1149,[2]taxonomy1!$B:$U,13,FALSE)</f>
        <v xml:space="preserve"> Hypocreales</v>
      </c>
      <c r="U1149" t="str">
        <f>VLOOKUP(B1149,[2]taxonomy1!$B:$U,14,FALSE)</f>
        <v xml:space="preserve"> Cordycipitaceae</v>
      </c>
      <c r="V1149" t="str">
        <f>VLOOKUP(B1149,[2]taxonomy1!$B:$U,15,FALSE)</f>
        <v>Cordyceps</v>
      </c>
      <c r="W1149" t="str">
        <f>VLOOKUP(B1149,[2]taxonomy1!$B:$U,16,FALSE)</f>
        <v xml:space="preserve"> Cordyceps brongniartii.</v>
      </c>
    </row>
    <row r="1150" spans="1:23" x14ac:dyDescent="0.3">
      <c r="A1150" t="s">
        <v>2142</v>
      </c>
      <c r="B1150" t="s">
        <v>2143</v>
      </c>
      <c r="C1150">
        <v>353</v>
      </c>
      <c r="D1150" t="s">
        <v>10</v>
      </c>
      <c r="E1150">
        <v>39</v>
      </c>
      <c r="F1150">
        <v>324</v>
      </c>
      <c r="G1150">
        <v>2735</v>
      </c>
      <c r="H1150" t="s">
        <v>11</v>
      </c>
      <c r="I1150" t="s">
        <v>10</v>
      </c>
      <c r="J1150">
        <f t="shared" si="17"/>
        <v>285</v>
      </c>
      <c r="K1150" t="str">
        <f>VLOOKUP(B1150,[2]taxonomy1!$B:$U,2,FALSE)</f>
        <v xml:space="preserve"> Colletotrichum incanum.</v>
      </c>
      <c r="L1150" t="str">
        <f>VLOOKUP(B1150,[2]taxonomy1!$B:$U,4,FALSE)</f>
        <v xml:space="preserve"> NCBI_TaxID=1573173 {ECO:0000313|EMBL:KZL83660.1, ECO:0000313|Proteomes:UP000076584};</v>
      </c>
      <c r="M1150" t="str">
        <f>VLOOKUP(B1150,[2]taxonomy1!$B:$U,6,FALSE)</f>
        <v>Eukaryota</v>
      </c>
      <c r="N1150" t="str">
        <f>VLOOKUP(B1150,[2]taxonomy1!$B:$U,7,FALSE)</f>
        <v xml:space="preserve"> Fungi</v>
      </c>
      <c r="O1150" t="str">
        <f>VLOOKUP(B1150,[2]taxonomy1!$B:$U,8,FALSE)</f>
        <v xml:space="preserve"> Dikarya</v>
      </c>
      <c r="P1150" t="str">
        <f>VLOOKUP(B1150,[2]taxonomy1!$B:$U,9,FALSE)</f>
        <v xml:space="preserve"> Ascomycota</v>
      </c>
      <c r="Q1150" t="str">
        <f>VLOOKUP(B1150,[2]taxonomy1!$B:$U,10,FALSE)</f>
        <v xml:space="preserve"> Pezizomycotina</v>
      </c>
      <c r="R1150" t="str">
        <f>VLOOKUP(B1150,[2]taxonomy1!$B:$U,11,FALSE)</f>
        <v>Sordariomycetes</v>
      </c>
      <c r="S1150" t="str">
        <f>VLOOKUP(B1150,[2]taxonomy1!$B:$U,12,FALSE)</f>
        <v xml:space="preserve"> Hypocreomycetidae</v>
      </c>
      <c r="T1150" t="str">
        <f>VLOOKUP(B1150,[2]taxonomy1!$B:$U,13,FALSE)</f>
        <v xml:space="preserve"> Glomerellales</v>
      </c>
      <c r="U1150" t="str">
        <f>VLOOKUP(B1150,[2]taxonomy1!$B:$U,14,FALSE)</f>
        <v xml:space="preserve"> Glomerellaceae</v>
      </c>
      <c r="V1150" t="str">
        <f>VLOOKUP(B1150,[2]taxonomy1!$B:$U,15,FALSE)</f>
        <v>Colletotrichum.</v>
      </c>
      <c r="W1150">
        <f>VLOOKUP(B1150,[2]taxonomy1!$B:$U,16,FALSE)</f>
        <v>0</v>
      </c>
    </row>
    <row r="1151" spans="1:23" x14ac:dyDescent="0.3">
      <c r="A1151" t="s">
        <v>2144</v>
      </c>
      <c r="B1151" t="s">
        <v>2145</v>
      </c>
      <c r="C1151">
        <v>359</v>
      </c>
      <c r="D1151" t="s">
        <v>10</v>
      </c>
      <c r="E1151">
        <v>57</v>
      </c>
      <c r="F1151">
        <v>333</v>
      </c>
      <c r="G1151">
        <v>2735</v>
      </c>
      <c r="H1151" t="s">
        <v>11</v>
      </c>
      <c r="I1151" t="s">
        <v>10</v>
      </c>
      <c r="J1151">
        <f t="shared" si="17"/>
        <v>276</v>
      </c>
      <c r="K1151" t="str">
        <f>VLOOKUP(B1151,[2]taxonomy1!$B:$U,2,FALSE)</f>
        <v xml:space="preserve"> Calocera viscosa TUFC12733.</v>
      </c>
      <c r="L1151" t="str">
        <f>VLOOKUP(B1151,[2]taxonomy1!$B:$U,4,FALSE)</f>
        <v xml:space="preserve"> NCBI_TaxID=1330018 {ECO:0000313|EMBL:KZO95290.1, ECO:0000313|Proteomes:UP000076738};</v>
      </c>
      <c r="M1151" t="str">
        <f>VLOOKUP(B1151,[2]taxonomy1!$B:$U,6,FALSE)</f>
        <v>Eukaryota</v>
      </c>
      <c r="N1151" t="str">
        <f>VLOOKUP(B1151,[2]taxonomy1!$B:$U,7,FALSE)</f>
        <v xml:space="preserve"> Fungi</v>
      </c>
      <c r="O1151" t="str">
        <f>VLOOKUP(B1151,[2]taxonomy1!$B:$U,8,FALSE)</f>
        <v xml:space="preserve"> Dikarya</v>
      </c>
      <c r="P1151" t="str">
        <f>VLOOKUP(B1151,[2]taxonomy1!$B:$U,9,FALSE)</f>
        <v xml:space="preserve"> Basidiomycota</v>
      </c>
      <c r="Q1151" t="str">
        <f>VLOOKUP(B1151,[2]taxonomy1!$B:$U,10,FALSE)</f>
        <v xml:space="preserve"> Agaricomycotina</v>
      </c>
      <c r="R1151" t="str">
        <f>VLOOKUP(B1151,[2]taxonomy1!$B:$U,11,FALSE)</f>
        <v>Dacrymycetes</v>
      </c>
      <c r="S1151" t="str">
        <f>VLOOKUP(B1151,[2]taxonomy1!$B:$U,12,FALSE)</f>
        <v xml:space="preserve"> Dacrymycetales</v>
      </c>
      <c r="T1151" t="str">
        <f>VLOOKUP(B1151,[2]taxonomy1!$B:$U,13,FALSE)</f>
        <v xml:space="preserve"> Dacrymycetaceae</v>
      </c>
      <c r="U1151" t="str">
        <f>VLOOKUP(B1151,[2]taxonomy1!$B:$U,14,FALSE)</f>
        <v xml:space="preserve"> Calocera.</v>
      </c>
      <c r="V1151">
        <f>VLOOKUP(B1151,[2]taxonomy1!$B:$U,15,FALSE)</f>
        <v>0</v>
      </c>
      <c r="W1151">
        <f>VLOOKUP(B1151,[2]taxonomy1!$B:$U,16,FALSE)</f>
        <v>0</v>
      </c>
    </row>
    <row r="1152" spans="1:23" x14ac:dyDescent="0.3">
      <c r="A1152" t="s">
        <v>2146</v>
      </c>
      <c r="B1152" t="s">
        <v>2147</v>
      </c>
      <c r="C1152">
        <v>283</v>
      </c>
      <c r="D1152" t="s">
        <v>10</v>
      </c>
      <c r="E1152">
        <v>3</v>
      </c>
      <c r="F1152">
        <v>276</v>
      </c>
      <c r="G1152">
        <v>2735</v>
      </c>
      <c r="H1152" t="s">
        <v>11</v>
      </c>
      <c r="I1152" t="s">
        <v>10</v>
      </c>
      <c r="J1152">
        <f t="shared" si="17"/>
        <v>273</v>
      </c>
      <c r="K1152" t="str">
        <f>VLOOKUP(B1152,[2]taxonomy1!$B:$U,2,FALSE)</f>
        <v xml:space="preserve"> Phycomyces blakesleeanus (strain ATCC 8743b / DSM 1359 / FGSC 10004 / NBRC 33097 / NRRL 1555).</v>
      </c>
      <c r="L1152" t="str">
        <f>VLOOKUP(B1152,[2]taxonomy1!$B:$U,4,FALSE)</f>
        <v xml:space="preserve"> NCBI_TaxID=763407 {ECO:0000313|EMBL:OAD71909.1, ECO:0000313|Proteomes:UP000077315};</v>
      </c>
      <c r="M1152" t="str">
        <f>VLOOKUP(B1152,[2]taxonomy1!$B:$U,6,FALSE)</f>
        <v>Eukaryota</v>
      </c>
      <c r="N1152" t="str">
        <f>VLOOKUP(B1152,[2]taxonomy1!$B:$U,7,FALSE)</f>
        <v xml:space="preserve"> Fungi</v>
      </c>
      <c r="O1152" t="str">
        <f>VLOOKUP(B1152,[2]taxonomy1!$B:$U,8,FALSE)</f>
        <v xml:space="preserve"> Fungi incertae sedis</v>
      </c>
      <c r="P1152" t="str">
        <f>VLOOKUP(B1152,[2]taxonomy1!$B:$U,9,FALSE)</f>
        <v xml:space="preserve"> Mucoromycota</v>
      </c>
      <c r="Q1152" t="str">
        <f>VLOOKUP(B1152,[2]taxonomy1!$B:$U,10,FALSE)</f>
        <v xml:space="preserve"> Mucoromycotina</v>
      </c>
      <c r="R1152" t="str">
        <f>VLOOKUP(B1152,[2]taxonomy1!$B:$U,11,FALSE)</f>
        <v>Mucorales</v>
      </c>
      <c r="S1152" t="str">
        <f>VLOOKUP(B1152,[2]taxonomy1!$B:$U,12,FALSE)</f>
        <v xml:space="preserve"> Phycomycetaceae</v>
      </c>
      <c r="T1152" t="str">
        <f>VLOOKUP(B1152,[2]taxonomy1!$B:$U,13,FALSE)</f>
        <v xml:space="preserve"> Phycomyces.</v>
      </c>
      <c r="U1152">
        <f>VLOOKUP(B1152,[2]taxonomy1!$B:$U,14,FALSE)</f>
        <v>0</v>
      </c>
      <c r="V1152">
        <f>VLOOKUP(B1152,[2]taxonomy1!$B:$U,15,FALSE)</f>
        <v>0</v>
      </c>
      <c r="W1152">
        <f>VLOOKUP(B1152,[2]taxonomy1!$B:$U,16,FALSE)</f>
        <v>0</v>
      </c>
    </row>
    <row r="1153" spans="1:23" x14ac:dyDescent="0.3">
      <c r="A1153" t="s">
        <v>2148</v>
      </c>
      <c r="B1153" t="s">
        <v>2149</v>
      </c>
      <c r="C1153">
        <v>296</v>
      </c>
      <c r="D1153" t="s">
        <v>10</v>
      </c>
      <c r="E1153">
        <v>7</v>
      </c>
      <c r="F1153">
        <v>289</v>
      </c>
      <c r="G1153">
        <v>2735</v>
      </c>
      <c r="H1153" t="s">
        <v>11</v>
      </c>
      <c r="I1153" t="s">
        <v>10</v>
      </c>
      <c r="J1153">
        <f t="shared" si="17"/>
        <v>282</v>
      </c>
      <c r="K1153" t="str">
        <f>VLOOKUP(B1153,[2]taxonomy1!$B:$U,2,FALSE)</f>
        <v xml:space="preserve"> Calocera viscosa TUFC12733.</v>
      </c>
      <c r="L1153" t="str">
        <f>VLOOKUP(B1153,[2]taxonomy1!$B:$U,4,FALSE)</f>
        <v xml:space="preserve"> NCBI_TaxID=1330018 {ECO:0000313|EMBL:KZP01317.1, ECO:0000313|Proteomes:UP000076738};</v>
      </c>
      <c r="M1153" t="str">
        <f>VLOOKUP(B1153,[2]taxonomy1!$B:$U,6,FALSE)</f>
        <v>Eukaryota</v>
      </c>
      <c r="N1153" t="str">
        <f>VLOOKUP(B1153,[2]taxonomy1!$B:$U,7,FALSE)</f>
        <v xml:space="preserve"> Fungi</v>
      </c>
      <c r="O1153" t="str">
        <f>VLOOKUP(B1153,[2]taxonomy1!$B:$U,8,FALSE)</f>
        <v xml:space="preserve"> Dikarya</v>
      </c>
      <c r="P1153" t="str">
        <f>VLOOKUP(B1153,[2]taxonomy1!$B:$U,9,FALSE)</f>
        <v xml:space="preserve"> Basidiomycota</v>
      </c>
      <c r="Q1153" t="str">
        <f>VLOOKUP(B1153,[2]taxonomy1!$B:$U,10,FALSE)</f>
        <v xml:space="preserve"> Agaricomycotina</v>
      </c>
      <c r="R1153" t="str">
        <f>VLOOKUP(B1153,[2]taxonomy1!$B:$U,11,FALSE)</f>
        <v>Dacrymycetes</v>
      </c>
      <c r="S1153" t="str">
        <f>VLOOKUP(B1153,[2]taxonomy1!$B:$U,12,FALSE)</f>
        <v xml:space="preserve"> Dacrymycetales</v>
      </c>
      <c r="T1153" t="str">
        <f>VLOOKUP(B1153,[2]taxonomy1!$B:$U,13,FALSE)</f>
        <v xml:space="preserve"> Dacrymycetaceae</v>
      </c>
      <c r="U1153" t="str">
        <f>VLOOKUP(B1153,[2]taxonomy1!$B:$U,14,FALSE)</f>
        <v xml:space="preserve"> Calocera.</v>
      </c>
      <c r="V1153">
        <f>VLOOKUP(B1153,[2]taxonomy1!$B:$U,15,FALSE)</f>
        <v>0</v>
      </c>
      <c r="W1153">
        <f>VLOOKUP(B1153,[2]taxonomy1!$B:$U,16,FALSE)</f>
        <v>0</v>
      </c>
    </row>
    <row r="1154" spans="1:23" x14ac:dyDescent="0.3">
      <c r="A1154" t="s">
        <v>2150</v>
      </c>
      <c r="B1154" t="s">
        <v>2151</v>
      </c>
      <c r="C1154">
        <v>357</v>
      </c>
      <c r="D1154" t="s">
        <v>10</v>
      </c>
      <c r="E1154">
        <v>38</v>
      </c>
      <c r="F1154">
        <v>327</v>
      </c>
      <c r="G1154">
        <v>2735</v>
      </c>
      <c r="H1154" t="s">
        <v>11</v>
      </c>
      <c r="I1154" t="s">
        <v>10</v>
      </c>
      <c r="J1154">
        <f t="shared" si="17"/>
        <v>289</v>
      </c>
      <c r="K1154" t="str">
        <f>VLOOKUP(B1154,[2]taxonomy1!$B:$U,2,FALSE)</f>
        <v xml:space="preserve"> Sporothrix insectorum RCEF 264.</v>
      </c>
      <c r="L1154" t="str">
        <f>VLOOKUP(B1154,[2]taxonomy1!$B:$U,4,FALSE)</f>
        <v xml:space="preserve"> NCBI_TaxID=1081102 {ECO:0000313|EMBL:OAA67293.1, ECO:0000313|Proteomes:UP000076874};</v>
      </c>
      <c r="M1154" t="str">
        <f>VLOOKUP(B1154,[2]taxonomy1!$B:$U,6,FALSE)</f>
        <v>Eukaryota</v>
      </c>
      <c r="N1154" t="str">
        <f>VLOOKUP(B1154,[2]taxonomy1!$B:$U,7,FALSE)</f>
        <v xml:space="preserve"> Fungi</v>
      </c>
      <c r="O1154" t="str">
        <f>VLOOKUP(B1154,[2]taxonomy1!$B:$U,8,FALSE)</f>
        <v xml:space="preserve"> Dikarya</v>
      </c>
      <c r="P1154" t="str">
        <f>VLOOKUP(B1154,[2]taxonomy1!$B:$U,9,FALSE)</f>
        <v xml:space="preserve"> Ascomycota</v>
      </c>
      <c r="Q1154" t="str">
        <f>VLOOKUP(B1154,[2]taxonomy1!$B:$U,10,FALSE)</f>
        <v xml:space="preserve"> Pezizomycotina</v>
      </c>
      <c r="R1154" t="str">
        <f>VLOOKUP(B1154,[2]taxonomy1!$B:$U,11,FALSE)</f>
        <v>Sordariomycetes</v>
      </c>
      <c r="S1154" t="str">
        <f>VLOOKUP(B1154,[2]taxonomy1!$B:$U,12,FALSE)</f>
        <v xml:space="preserve"> Sordariomycetidae</v>
      </c>
      <c r="T1154" t="str">
        <f>VLOOKUP(B1154,[2]taxonomy1!$B:$U,13,FALSE)</f>
        <v xml:space="preserve"> Ophiostomatales</v>
      </c>
      <c r="U1154" t="str">
        <f>VLOOKUP(B1154,[2]taxonomy1!$B:$U,14,FALSE)</f>
        <v xml:space="preserve"> Ophiostomataceae</v>
      </c>
      <c r="V1154" t="str">
        <f>VLOOKUP(B1154,[2]taxonomy1!$B:$U,15,FALSE)</f>
        <v>Sporothrix.</v>
      </c>
      <c r="W1154">
        <f>VLOOKUP(B1154,[2]taxonomy1!$B:$U,16,FALSE)</f>
        <v>0</v>
      </c>
    </row>
    <row r="1155" spans="1:23" x14ac:dyDescent="0.3">
      <c r="A1155" t="s">
        <v>2152</v>
      </c>
      <c r="B1155" t="s">
        <v>2153</v>
      </c>
      <c r="C1155">
        <v>283</v>
      </c>
      <c r="D1155" t="s">
        <v>10</v>
      </c>
      <c r="E1155">
        <v>2</v>
      </c>
      <c r="F1155">
        <v>276</v>
      </c>
      <c r="G1155">
        <v>2735</v>
      </c>
      <c r="H1155" t="s">
        <v>11</v>
      </c>
      <c r="I1155" t="s">
        <v>10</v>
      </c>
      <c r="J1155">
        <f t="shared" ref="J1155:J1218" si="18">F1155-E1155</f>
        <v>274</v>
      </c>
      <c r="K1155" t="str">
        <f>VLOOKUP(B1155,[2]taxonomy1!$B:$U,2,FALSE)</f>
        <v xml:space="preserve"> Cordyceps confragosa RCEF 1005.</v>
      </c>
      <c r="L1155" t="str">
        <f>VLOOKUP(B1155,[2]taxonomy1!$B:$U,4,FALSE)</f>
        <v xml:space="preserve"> NCBI_TaxID=1081108 {ECO:0000313|EMBL:OAA72673.1, ECO:0000313|Proteomes:UP000076881};</v>
      </c>
      <c r="M1155" t="str">
        <f>VLOOKUP(B1155,[2]taxonomy1!$B:$U,6,FALSE)</f>
        <v>Eukaryota</v>
      </c>
      <c r="N1155" t="str">
        <f>VLOOKUP(B1155,[2]taxonomy1!$B:$U,7,FALSE)</f>
        <v xml:space="preserve"> Fungi</v>
      </c>
      <c r="O1155" t="str">
        <f>VLOOKUP(B1155,[2]taxonomy1!$B:$U,8,FALSE)</f>
        <v xml:space="preserve"> Dikarya</v>
      </c>
      <c r="P1155" t="str">
        <f>VLOOKUP(B1155,[2]taxonomy1!$B:$U,9,FALSE)</f>
        <v xml:space="preserve"> Ascomycota</v>
      </c>
      <c r="Q1155" t="str">
        <f>VLOOKUP(B1155,[2]taxonomy1!$B:$U,10,FALSE)</f>
        <v xml:space="preserve"> Pezizomycotina</v>
      </c>
      <c r="R1155" t="str">
        <f>VLOOKUP(B1155,[2]taxonomy1!$B:$U,11,FALSE)</f>
        <v>Sordariomycetes</v>
      </c>
      <c r="S1155" t="str">
        <f>VLOOKUP(B1155,[2]taxonomy1!$B:$U,12,FALSE)</f>
        <v xml:space="preserve"> Hypocreomycetidae</v>
      </c>
      <c r="T1155" t="str">
        <f>VLOOKUP(B1155,[2]taxonomy1!$B:$U,13,FALSE)</f>
        <v xml:space="preserve"> Hypocreales</v>
      </c>
      <c r="U1155" t="str">
        <f>VLOOKUP(B1155,[2]taxonomy1!$B:$U,14,FALSE)</f>
        <v xml:space="preserve"> Cordycipitaceae</v>
      </c>
      <c r="V1155" t="str">
        <f>VLOOKUP(B1155,[2]taxonomy1!$B:$U,15,FALSE)</f>
        <v>Cordyceps.</v>
      </c>
      <c r="W1155">
        <f>VLOOKUP(B1155,[2]taxonomy1!$B:$U,16,FALSE)</f>
        <v>0</v>
      </c>
    </row>
    <row r="1156" spans="1:23" x14ac:dyDescent="0.3">
      <c r="A1156" t="s">
        <v>2154</v>
      </c>
      <c r="B1156" t="s">
        <v>2155</v>
      </c>
      <c r="C1156">
        <v>352</v>
      </c>
      <c r="D1156" t="s">
        <v>10</v>
      </c>
      <c r="E1156">
        <v>39</v>
      </c>
      <c r="F1156">
        <v>324</v>
      </c>
      <c r="G1156">
        <v>2735</v>
      </c>
      <c r="H1156" t="s">
        <v>11</v>
      </c>
      <c r="I1156" t="s">
        <v>10</v>
      </c>
      <c r="J1156">
        <f t="shared" si="18"/>
        <v>285</v>
      </c>
      <c r="K1156" t="str">
        <f>VLOOKUP(B1156,[2]taxonomy1!$B:$U,2,FALSE)</f>
        <v xml:space="preserve"> Cordyceps confragosa RCEF 1005.</v>
      </c>
      <c r="L1156" t="str">
        <f>VLOOKUP(B1156,[2]taxonomy1!$B:$U,4,FALSE)</f>
        <v xml:space="preserve"> NCBI_TaxID=1081108 {ECO:0000313|EMBL:OAA77647.1, ECO:0000313|Proteomes:UP000076881};</v>
      </c>
      <c r="M1156" t="str">
        <f>VLOOKUP(B1156,[2]taxonomy1!$B:$U,6,FALSE)</f>
        <v>Eukaryota</v>
      </c>
      <c r="N1156" t="str">
        <f>VLOOKUP(B1156,[2]taxonomy1!$B:$U,7,FALSE)</f>
        <v xml:space="preserve"> Fungi</v>
      </c>
      <c r="O1156" t="str">
        <f>VLOOKUP(B1156,[2]taxonomy1!$B:$U,8,FALSE)</f>
        <v xml:space="preserve"> Dikarya</v>
      </c>
      <c r="P1156" t="str">
        <f>VLOOKUP(B1156,[2]taxonomy1!$B:$U,9,FALSE)</f>
        <v xml:space="preserve"> Ascomycota</v>
      </c>
      <c r="Q1156" t="str">
        <f>VLOOKUP(B1156,[2]taxonomy1!$B:$U,10,FALSE)</f>
        <v xml:space="preserve"> Pezizomycotina</v>
      </c>
      <c r="R1156" t="str">
        <f>VLOOKUP(B1156,[2]taxonomy1!$B:$U,11,FALSE)</f>
        <v>Sordariomycetes</v>
      </c>
      <c r="S1156" t="str">
        <f>VLOOKUP(B1156,[2]taxonomy1!$B:$U,12,FALSE)</f>
        <v xml:space="preserve"> Hypocreomycetidae</v>
      </c>
      <c r="T1156" t="str">
        <f>VLOOKUP(B1156,[2]taxonomy1!$B:$U,13,FALSE)</f>
        <v xml:space="preserve"> Hypocreales</v>
      </c>
      <c r="U1156" t="str">
        <f>VLOOKUP(B1156,[2]taxonomy1!$B:$U,14,FALSE)</f>
        <v xml:space="preserve"> Cordycipitaceae</v>
      </c>
      <c r="V1156" t="str">
        <f>VLOOKUP(B1156,[2]taxonomy1!$B:$U,15,FALSE)</f>
        <v>Cordyceps.</v>
      </c>
      <c r="W1156">
        <f>VLOOKUP(B1156,[2]taxonomy1!$B:$U,16,FALSE)</f>
        <v>0</v>
      </c>
    </row>
    <row r="1157" spans="1:23" x14ac:dyDescent="0.3">
      <c r="A1157" t="s">
        <v>2156</v>
      </c>
      <c r="B1157" t="s">
        <v>2157</v>
      </c>
      <c r="C1157">
        <v>284</v>
      </c>
      <c r="D1157" t="s">
        <v>10</v>
      </c>
      <c r="E1157">
        <v>3</v>
      </c>
      <c r="F1157">
        <v>277</v>
      </c>
      <c r="G1157">
        <v>2735</v>
      </c>
      <c r="H1157" t="s">
        <v>11</v>
      </c>
      <c r="I1157" t="s">
        <v>10</v>
      </c>
      <c r="J1157">
        <f t="shared" si="18"/>
        <v>274</v>
      </c>
      <c r="K1157" t="str">
        <f>VLOOKUP(B1157,[2]taxonomy1!$B:$U,2,FALSE)</f>
        <v xml:space="preserve"> Mucor circinelloides f. lusitanicus CBS 277.49.</v>
      </c>
      <c r="L1157" t="str">
        <f>VLOOKUP(B1157,[2]taxonomy1!$B:$U,4,FALSE)</f>
        <v xml:space="preserve"> NCBI_TaxID=747725 {ECO:0000313|EMBL:OAD00543.1, ECO:0000313|Proteomes:UP000077051};</v>
      </c>
      <c r="M1157" t="str">
        <f>VLOOKUP(B1157,[2]taxonomy1!$B:$U,6,FALSE)</f>
        <v>Eukaryota</v>
      </c>
      <c r="N1157" t="str">
        <f>VLOOKUP(B1157,[2]taxonomy1!$B:$U,7,FALSE)</f>
        <v xml:space="preserve"> Fungi</v>
      </c>
      <c r="O1157" t="str">
        <f>VLOOKUP(B1157,[2]taxonomy1!$B:$U,8,FALSE)</f>
        <v xml:space="preserve"> Fungi incertae sedis</v>
      </c>
      <c r="P1157" t="str">
        <f>VLOOKUP(B1157,[2]taxonomy1!$B:$U,9,FALSE)</f>
        <v xml:space="preserve"> Mucoromycota</v>
      </c>
      <c r="Q1157" t="str">
        <f>VLOOKUP(B1157,[2]taxonomy1!$B:$U,10,FALSE)</f>
        <v xml:space="preserve"> Mucoromycotina</v>
      </c>
      <c r="R1157" t="str">
        <f>VLOOKUP(B1157,[2]taxonomy1!$B:$U,11,FALSE)</f>
        <v>Mucorales</v>
      </c>
      <c r="S1157" t="str">
        <f>VLOOKUP(B1157,[2]taxonomy1!$B:$U,12,FALSE)</f>
        <v xml:space="preserve"> Mucorineae</v>
      </c>
      <c r="T1157" t="str">
        <f>VLOOKUP(B1157,[2]taxonomy1!$B:$U,13,FALSE)</f>
        <v xml:space="preserve"> Mucoraceae</v>
      </c>
      <c r="U1157" t="str">
        <f>VLOOKUP(B1157,[2]taxonomy1!$B:$U,14,FALSE)</f>
        <v xml:space="preserve"> Mucor.</v>
      </c>
      <c r="V1157">
        <f>VLOOKUP(B1157,[2]taxonomy1!$B:$U,15,FALSE)</f>
        <v>0</v>
      </c>
      <c r="W1157">
        <f>VLOOKUP(B1157,[2]taxonomy1!$B:$U,16,FALSE)</f>
        <v>0</v>
      </c>
    </row>
    <row r="1158" spans="1:23" x14ac:dyDescent="0.3">
      <c r="A1158" t="s">
        <v>2158</v>
      </c>
      <c r="B1158" t="s">
        <v>2159</v>
      </c>
      <c r="C1158">
        <v>211</v>
      </c>
      <c r="D1158" t="s">
        <v>10</v>
      </c>
      <c r="E1158">
        <v>1</v>
      </c>
      <c r="F1158">
        <v>204</v>
      </c>
      <c r="G1158">
        <v>2735</v>
      </c>
      <c r="H1158" t="s">
        <v>11</v>
      </c>
      <c r="I1158" t="s">
        <v>10</v>
      </c>
      <c r="J1158">
        <f t="shared" si="18"/>
        <v>203</v>
      </c>
      <c r="K1158" t="str">
        <f>VLOOKUP(B1158,[2]taxonomy1!$B:$U,2,FALSE)</f>
        <v xml:space="preserve"> Mucor circinelloides f. lusitanicus CBS 277.49.</v>
      </c>
      <c r="L1158" t="str">
        <f>VLOOKUP(B1158,[2]taxonomy1!$B:$U,4,FALSE)</f>
        <v xml:space="preserve"> NCBI_TaxID=747725 {ECO:0000313|EMBL:OAD09111.1, ECO:0000313|Proteomes:UP000077051};</v>
      </c>
      <c r="M1158" t="str">
        <f>VLOOKUP(B1158,[2]taxonomy1!$B:$U,6,FALSE)</f>
        <v>Eukaryota</v>
      </c>
      <c r="N1158" t="str">
        <f>VLOOKUP(B1158,[2]taxonomy1!$B:$U,7,FALSE)</f>
        <v xml:space="preserve"> Fungi</v>
      </c>
      <c r="O1158" t="str">
        <f>VLOOKUP(B1158,[2]taxonomy1!$B:$U,8,FALSE)</f>
        <v xml:space="preserve"> Fungi incertae sedis</v>
      </c>
      <c r="P1158" t="str">
        <f>VLOOKUP(B1158,[2]taxonomy1!$B:$U,9,FALSE)</f>
        <v xml:space="preserve"> Mucoromycota</v>
      </c>
      <c r="Q1158" t="str">
        <f>VLOOKUP(B1158,[2]taxonomy1!$B:$U,10,FALSE)</f>
        <v xml:space="preserve"> Mucoromycotina</v>
      </c>
      <c r="R1158" t="str">
        <f>VLOOKUP(B1158,[2]taxonomy1!$B:$U,11,FALSE)</f>
        <v>Mucorales</v>
      </c>
      <c r="S1158" t="str">
        <f>VLOOKUP(B1158,[2]taxonomy1!$B:$U,12,FALSE)</f>
        <v xml:space="preserve"> Mucorineae</v>
      </c>
      <c r="T1158" t="str">
        <f>VLOOKUP(B1158,[2]taxonomy1!$B:$U,13,FALSE)</f>
        <v xml:space="preserve"> Mucoraceae</v>
      </c>
      <c r="U1158" t="str">
        <f>VLOOKUP(B1158,[2]taxonomy1!$B:$U,14,FALSE)</f>
        <v xml:space="preserve"> Mucor.</v>
      </c>
      <c r="V1158">
        <f>VLOOKUP(B1158,[2]taxonomy1!$B:$U,15,FALSE)</f>
        <v>0</v>
      </c>
      <c r="W1158">
        <f>VLOOKUP(B1158,[2]taxonomy1!$B:$U,16,FALSE)</f>
        <v>0</v>
      </c>
    </row>
    <row r="1159" spans="1:23" x14ac:dyDescent="0.3">
      <c r="A1159" t="s">
        <v>2160</v>
      </c>
      <c r="B1159" t="s">
        <v>2161</v>
      </c>
      <c r="C1159">
        <v>277</v>
      </c>
      <c r="D1159" t="s">
        <v>10</v>
      </c>
      <c r="E1159">
        <v>4</v>
      </c>
      <c r="F1159">
        <v>270</v>
      </c>
      <c r="G1159">
        <v>2735</v>
      </c>
      <c r="H1159" t="s">
        <v>11</v>
      </c>
      <c r="I1159" t="s">
        <v>10</v>
      </c>
      <c r="J1159">
        <f t="shared" si="18"/>
        <v>266</v>
      </c>
      <c r="K1159" t="str">
        <f>VLOOKUP(B1159,[2]taxonomy1!$B:$U,2,FALSE)</f>
        <v xml:space="preserve"> Daucus carota subsp. sativus.</v>
      </c>
      <c r="L1159" t="str">
        <f>VLOOKUP(B1159,[2]taxonomy1!$B:$U,4,FALSE)</f>
        <v xml:space="preserve"> NCBI_TaxID=79200 {ECO:0000313|EMBL:KZM80113.1, ECO:0000313|Proteomes:UP000077755};</v>
      </c>
      <c r="M1159" t="str">
        <f>VLOOKUP(B1159,[2]taxonomy1!$B:$U,6,FALSE)</f>
        <v>Eukaryota</v>
      </c>
      <c r="N1159" t="str">
        <f>VLOOKUP(B1159,[2]taxonomy1!$B:$U,7,FALSE)</f>
        <v xml:space="preserve"> Viridiplantae</v>
      </c>
      <c r="O1159" t="str">
        <f>VLOOKUP(B1159,[2]taxonomy1!$B:$U,8,FALSE)</f>
        <v xml:space="preserve"> Streptophyta</v>
      </c>
      <c r="P1159" t="str">
        <f>VLOOKUP(B1159,[2]taxonomy1!$B:$U,9,FALSE)</f>
        <v xml:space="preserve"> Embryophyta</v>
      </c>
      <c r="Q1159" t="str">
        <f>VLOOKUP(B1159,[2]taxonomy1!$B:$U,10,FALSE)</f>
        <v xml:space="preserve"> Tracheophyta</v>
      </c>
      <c r="R1159" t="str">
        <f>VLOOKUP(B1159,[2]taxonomy1!$B:$U,11,FALSE)</f>
        <v>Spermatophyta</v>
      </c>
      <c r="S1159" t="str">
        <f>VLOOKUP(B1159,[2]taxonomy1!$B:$U,12,FALSE)</f>
        <v xml:space="preserve"> Magnoliophyta</v>
      </c>
      <c r="T1159" t="str">
        <f>VLOOKUP(B1159,[2]taxonomy1!$B:$U,13,FALSE)</f>
        <v xml:space="preserve"> eudicotyledons</v>
      </c>
      <c r="U1159" t="str">
        <f>VLOOKUP(B1159,[2]taxonomy1!$B:$U,14,FALSE)</f>
        <v xml:space="preserve"> Gunneridae</v>
      </c>
      <c r="V1159" t="str">
        <f>VLOOKUP(B1159,[2]taxonomy1!$B:$U,15,FALSE)</f>
        <v>Pentapetalae</v>
      </c>
      <c r="W1159" t="str">
        <f>VLOOKUP(B1159,[2]taxonomy1!$B:$U,16,FALSE)</f>
        <v xml:space="preserve"> asterids</v>
      </c>
    </row>
    <row r="1160" spans="1:23" x14ac:dyDescent="0.3">
      <c r="A1160" t="s">
        <v>2162</v>
      </c>
      <c r="B1160" t="s">
        <v>2163</v>
      </c>
      <c r="C1160">
        <v>207</v>
      </c>
      <c r="D1160" t="s">
        <v>10</v>
      </c>
      <c r="E1160">
        <v>3</v>
      </c>
      <c r="F1160">
        <v>200</v>
      </c>
      <c r="G1160">
        <v>2735</v>
      </c>
      <c r="H1160" t="s">
        <v>11</v>
      </c>
      <c r="I1160" t="s">
        <v>10</v>
      </c>
      <c r="J1160">
        <f t="shared" si="18"/>
        <v>197</v>
      </c>
      <c r="K1160" t="str">
        <f>VLOOKUP(B1160,[2]taxonomy1!$B:$U,2,FALSE)</f>
        <v xml:space="preserve"> Daucus carota subsp. sativus.</v>
      </c>
      <c r="L1160" t="str">
        <f>VLOOKUP(B1160,[2]taxonomy1!$B:$U,4,FALSE)</f>
        <v xml:space="preserve"> NCBI_TaxID=79200 {ECO:0000313|EMBL:KZM83480.1, ECO:0000313|Proteomes:UP000077755};</v>
      </c>
      <c r="M1160" t="str">
        <f>VLOOKUP(B1160,[2]taxonomy1!$B:$U,6,FALSE)</f>
        <v>Eukaryota</v>
      </c>
      <c r="N1160" t="str">
        <f>VLOOKUP(B1160,[2]taxonomy1!$B:$U,7,FALSE)</f>
        <v xml:space="preserve"> Viridiplantae</v>
      </c>
      <c r="O1160" t="str">
        <f>VLOOKUP(B1160,[2]taxonomy1!$B:$U,8,FALSE)</f>
        <v xml:space="preserve"> Streptophyta</v>
      </c>
      <c r="P1160" t="str">
        <f>VLOOKUP(B1160,[2]taxonomy1!$B:$U,9,FALSE)</f>
        <v xml:space="preserve"> Embryophyta</v>
      </c>
      <c r="Q1160" t="str">
        <f>VLOOKUP(B1160,[2]taxonomy1!$B:$U,10,FALSE)</f>
        <v xml:space="preserve"> Tracheophyta</v>
      </c>
      <c r="R1160" t="str">
        <f>VLOOKUP(B1160,[2]taxonomy1!$B:$U,11,FALSE)</f>
        <v>Spermatophyta</v>
      </c>
      <c r="S1160" t="str">
        <f>VLOOKUP(B1160,[2]taxonomy1!$B:$U,12,FALSE)</f>
        <v xml:space="preserve"> Magnoliophyta</v>
      </c>
      <c r="T1160" t="str">
        <f>VLOOKUP(B1160,[2]taxonomy1!$B:$U,13,FALSE)</f>
        <v xml:space="preserve"> eudicotyledons</v>
      </c>
      <c r="U1160" t="str">
        <f>VLOOKUP(B1160,[2]taxonomy1!$B:$U,14,FALSE)</f>
        <v xml:space="preserve"> Gunneridae</v>
      </c>
      <c r="V1160" t="str">
        <f>VLOOKUP(B1160,[2]taxonomy1!$B:$U,15,FALSE)</f>
        <v>Pentapetalae</v>
      </c>
      <c r="W1160" t="str">
        <f>VLOOKUP(B1160,[2]taxonomy1!$B:$U,16,FALSE)</f>
        <v xml:space="preserve"> asterids</v>
      </c>
    </row>
    <row r="1161" spans="1:23" x14ac:dyDescent="0.3">
      <c r="A1161" t="s">
        <v>2164</v>
      </c>
      <c r="B1161" t="s">
        <v>2165</v>
      </c>
      <c r="C1161">
        <v>239</v>
      </c>
      <c r="D1161" t="s">
        <v>10</v>
      </c>
      <c r="E1161">
        <v>50</v>
      </c>
      <c r="F1161">
        <v>232</v>
      </c>
      <c r="G1161">
        <v>2735</v>
      </c>
      <c r="H1161" t="s">
        <v>11</v>
      </c>
      <c r="I1161" t="s">
        <v>10</v>
      </c>
      <c r="J1161">
        <f t="shared" si="18"/>
        <v>182</v>
      </c>
      <c r="K1161" t="str">
        <f>VLOOKUP(B1161,[2]taxonomy1!$B:$U,2,FALSE)</f>
        <v xml:space="preserve"> Daucus carota subsp. sativus.</v>
      </c>
      <c r="L1161" t="str">
        <f>VLOOKUP(B1161,[2]taxonomy1!$B:$U,4,FALSE)</f>
        <v xml:space="preserve"> NCBI_TaxID=79200 {ECO:0000313|EMBL:KZM83905.1, ECO:0000313|Proteomes:UP000077755};</v>
      </c>
      <c r="M1161" t="str">
        <f>VLOOKUP(B1161,[2]taxonomy1!$B:$U,6,FALSE)</f>
        <v>Eukaryota</v>
      </c>
      <c r="N1161" t="str">
        <f>VLOOKUP(B1161,[2]taxonomy1!$B:$U,7,FALSE)</f>
        <v xml:space="preserve"> Viridiplantae</v>
      </c>
      <c r="O1161" t="str">
        <f>VLOOKUP(B1161,[2]taxonomy1!$B:$U,8,FALSE)</f>
        <v xml:space="preserve"> Streptophyta</v>
      </c>
      <c r="P1161" t="str">
        <f>VLOOKUP(B1161,[2]taxonomy1!$B:$U,9,FALSE)</f>
        <v xml:space="preserve"> Embryophyta</v>
      </c>
      <c r="Q1161" t="str">
        <f>VLOOKUP(B1161,[2]taxonomy1!$B:$U,10,FALSE)</f>
        <v xml:space="preserve"> Tracheophyta</v>
      </c>
      <c r="R1161" t="str">
        <f>VLOOKUP(B1161,[2]taxonomy1!$B:$U,11,FALSE)</f>
        <v>Spermatophyta</v>
      </c>
      <c r="S1161" t="str">
        <f>VLOOKUP(B1161,[2]taxonomy1!$B:$U,12,FALSE)</f>
        <v xml:space="preserve"> Magnoliophyta</v>
      </c>
      <c r="T1161" t="str">
        <f>VLOOKUP(B1161,[2]taxonomy1!$B:$U,13,FALSE)</f>
        <v xml:space="preserve"> eudicotyledons</v>
      </c>
      <c r="U1161" t="str">
        <f>VLOOKUP(B1161,[2]taxonomy1!$B:$U,14,FALSE)</f>
        <v xml:space="preserve"> Gunneridae</v>
      </c>
      <c r="V1161" t="str">
        <f>VLOOKUP(B1161,[2]taxonomy1!$B:$U,15,FALSE)</f>
        <v>Pentapetalae</v>
      </c>
      <c r="W1161" t="str">
        <f>VLOOKUP(B1161,[2]taxonomy1!$B:$U,16,FALSE)</f>
        <v xml:space="preserve"> asterids</v>
      </c>
    </row>
    <row r="1162" spans="1:23" x14ac:dyDescent="0.3">
      <c r="A1162" t="s">
        <v>2166</v>
      </c>
      <c r="B1162" t="s">
        <v>2167</v>
      </c>
      <c r="C1162">
        <v>249</v>
      </c>
      <c r="D1162" t="s">
        <v>10</v>
      </c>
      <c r="E1162">
        <v>1</v>
      </c>
      <c r="F1162">
        <v>242</v>
      </c>
      <c r="G1162">
        <v>2735</v>
      </c>
      <c r="H1162" t="s">
        <v>11</v>
      </c>
      <c r="I1162" t="s">
        <v>10</v>
      </c>
      <c r="J1162">
        <f t="shared" si="18"/>
        <v>241</v>
      </c>
      <c r="K1162" t="str">
        <f>VLOOKUP(B1162,[2]taxonomy1!$B:$U,2,FALSE)</f>
        <v xml:space="preserve"> Daucus carota subsp. sativus.</v>
      </c>
      <c r="L1162" t="str">
        <f>VLOOKUP(B1162,[2]taxonomy1!$B:$U,4,FALSE)</f>
        <v xml:space="preserve"> NCBI_TaxID=79200 {ECO:0000313|EMBL:KZM85191.1, ECO:0000313|Proteomes:UP000077755};</v>
      </c>
      <c r="M1162" t="str">
        <f>VLOOKUP(B1162,[2]taxonomy1!$B:$U,6,FALSE)</f>
        <v>Eukaryota</v>
      </c>
      <c r="N1162" t="str">
        <f>VLOOKUP(B1162,[2]taxonomy1!$B:$U,7,FALSE)</f>
        <v xml:space="preserve"> Viridiplantae</v>
      </c>
      <c r="O1162" t="str">
        <f>VLOOKUP(B1162,[2]taxonomy1!$B:$U,8,FALSE)</f>
        <v xml:space="preserve"> Streptophyta</v>
      </c>
      <c r="P1162" t="str">
        <f>VLOOKUP(B1162,[2]taxonomy1!$B:$U,9,FALSE)</f>
        <v xml:space="preserve"> Embryophyta</v>
      </c>
      <c r="Q1162" t="str">
        <f>VLOOKUP(B1162,[2]taxonomy1!$B:$U,10,FALSE)</f>
        <v xml:space="preserve"> Tracheophyta</v>
      </c>
      <c r="R1162" t="str">
        <f>VLOOKUP(B1162,[2]taxonomy1!$B:$U,11,FALSE)</f>
        <v>Spermatophyta</v>
      </c>
      <c r="S1162" t="str">
        <f>VLOOKUP(B1162,[2]taxonomy1!$B:$U,12,FALSE)</f>
        <v xml:space="preserve"> Magnoliophyta</v>
      </c>
      <c r="T1162" t="str">
        <f>VLOOKUP(B1162,[2]taxonomy1!$B:$U,13,FALSE)</f>
        <v xml:space="preserve"> eudicotyledons</v>
      </c>
      <c r="U1162" t="str">
        <f>VLOOKUP(B1162,[2]taxonomy1!$B:$U,14,FALSE)</f>
        <v xml:space="preserve"> Gunneridae</v>
      </c>
      <c r="V1162" t="str">
        <f>VLOOKUP(B1162,[2]taxonomy1!$B:$U,15,FALSE)</f>
        <v>Pentapetalae</v>
      </c>
      <c r="W1162" t="str">
        <f>VLOOKUP(B1162,[2]taxonomy1!$B:$U,16,FALSE)</f>
        <v xml:space="preserve"> asterids</v>
      </c>
    </row>
    <row r="1163" spans="1:23" x14ac:dyDescent="0.3">
      <c r="A1163" t="s">
        <v>2168</v>
      </c>
      <c r="B1163" t="s">
        <v>2169</v>
      </c>
      <c r="C1163">
        <v>286</v>
      </c>
      <c r="D1163" t="s">
        <v>10</v>
      </c>
      <c r="E1163">
        <v>4</v>
      </c>
      <c r="F1163">
        <v>279</v>
      </c>
      <c r="G1163">
        <v>2735</v>
      </c>
      <c r="H1163" t="s">
        <v>11</v>
      </c>
      <c r="I1163" t="s">
        <v>10</v>
      </c>
      <c r="J1163">
        <f t="shared" si="18"/>
        <v>275</v>
      </c>
      <c r="K1163" t="str">
        <f>VLOOKUP(B1163,[2]taxonomy1!$B:$U,2,FALSE)</f>
        <v xml:space="preserve"> Marchantia polymorpha subsp. ruderalis.</v>
      </c>
      <c r="L1163" t="str">
        <f>VLOOKUP(B1163,[2]taxonomy1!$B:$U,4,FALSE)</f>
        <v xml:space="preserve"> NCBI_TaxID=1480154 {ECO:0000313|EMBL:OAE18981.1, ECO:0000313|Proteomes:UP000077202};</v>
      </c>
      <c r="M1163" t="str">
        <f>VLOOKUP(B1163,[2]taxonomy1!$B:$U,6,FALSE)</f>
        <v>Eukaryota</v>
      </c>
      <c r="N1163" t="str">
        <f>VLOOKUP(B1163,[2]taxonomy1!$B:$U,7,FALSE)</f>
        <v xml:space="preserve"> Viridiplantae</v>
      </c>
      <c r="O1163" t="str">
        <f>VLOOKUP(B1163,[2]taxonomy1!$B:$U,8,FALSE)</f>
        <v xml:space="preserve"> Streptophyta</v>
      </c>
      <c r="P1163" t="str">
        <f>VLOOKUP(B1163,[2]taxonomy1!$B:$U,9,FALSE)</f>
        <v xml:space="preserve"> Embryophyta</v>
      </c>
      <c r="Q1163" t="str">
        <f>VLOOKUP(B1163,[2]taxonomy1!$B:$U,10,FALSE)</f>
        <v xml:space="preserve"> Marchantiophyta</v>
      </c>
      <c r="R1163" t="str">
        <f>VLOOKUP(B1163,[2]taxonomy1!$B:$U,11,FALSE)</f>
        <v>Marchantiopsida</v>
      </c>
      <c r="S1163" t="str">
        <f>VLOOKUP(B1163,[2]taxonomy1!$B:$U,12,FALSE)</f>
        <v xml:space="preserve"> Marchantiidae</v>
      </c>
      <c r="T1163" t="str">
        <f>VLOOKUP(B1163,[2]taxonomy1!$B:$U,13,FALSE)</f>
        <v xml:space="preserve"> Marchantiales</v>
      </c>
      <c r="U1163" t="str">
        <f>VLOOKUP(B1163,[2]taxonomy1!$B:$U,14,FALSE)</f>
        <v xml:space="preserve"> Marchantiaceae</v>
      </c>
      <c r="V1163" t="str">
        <f>VLOOKUP(B1163,[2]taxonomy1!$B:$U,15,FALSE)</f>
        <v>Marchantia.</v>
      </c>
      <c r="W1163">
        <f>VLOOKUP(B1163,[2]taxonomy1!$B:$U,16,FALSE)</f>
        <v>0</v>
      </c>
    </row>
    <row r="1164" spans="1:23" x14ac:dyDescent="0.3">
      <c r="A1164" t="s">
        <v>2170</v>
      </c>
      <c r="B1164" t="s">
        <v>2171</v>
      </c>
      <c r="C1164">
        <v>296</v>
      </c>
      <c r="D1164" t="s">
        <v>10</v>
      </c>
      <c r="E1164">
        <v>20</v>
      </c>
      <c r="F1164">
        <v>286</v>
      </c>
      <c r="G1164">
        <v>2735</v>
      </c>
      <c r="H1164" t="s">
        <v>11</v>
      </c>
      <c r="I1164" t="s">
        <v>10</v>
      </c>
      <c r="J1164">
        <f t="shared" si="18"/>
        <v>266</v>
      </c>
      <c r="K1164" t="str">
        <f>VLOOKUP(B1164,[2]taxonomy1!$B:$U,2,FALSE)</f>
        <v xml:space="preserve"> Marchantia polymorpha subsp. ruderalis.</v>
      </c>
      <c r="L1164" t="str">
        <f>VLOOKUP(B1164,[2]taxonomy1!$B:$U,4,FALSE)</f>
        <v xml:space="preserve"> NCBI_TaxID=1480154 {ECO:0000313|EMBL:OAE23397.1, ECO:0000313|Proteomes:UP000077202};</v>
      </c>
      <c r="M1164" t="str">
        <f>VLOOKUP(B1164,[2]taxonomy1!$B:$U,6,FALSE)</f>
        <v>Eukaryota</v>
      </c>
      <c r="N1164" t="str">
        <f>VLOOKUP(B1164,[2]taxonomy1!$B:$U,7,FALSE)</f>
        <v xml:space="preserve"> Viridiplantae</v>
      </c>
      <c r="O1164" t="str">
        <f>VLOOKUP(B1164,[2]taxonomy1!$B:$U,8,FALSE)</f>
        <v xml:space="preserve"> Streptophyta</v>
      </c>
      <c r="P1164" t="str">
        <f>VLOOKUP(B1164,[2]taxonomy1!$B:$U,9,FALSE)</f>
        <v xml:space="preserve"> Embryophyta</v>
      </c>
      <c r="Q1164" t="str">
        <f>VLOOKUP(B1164,[2]taxonomy1!$B:$U,10,FALSE)</f>
        <v xml:space="preserve"> Marchantiophyta</v>
      </c>
      <c r="R1164" t="str">
        <f>VLOOKUP(B1164,[2]taxonomy1!$B:$U,11,FALSE)</f>
        <v>Marchantiopsida</v>
      </c>
      <c r="S1164" t="str">
        <f>VLOOKUP(B1164,[2]taxonomy1!$B:$U,12,FALSE)</f>
        <v xml:space="preserve"> Marchantiidae</v>
      </c>
      <c r="T1164" t="str">
        <f>VLOOKUP(B1164,[2]taxonomy1!$B:$U,13,FALSE)</f>
        <v xml:space="preserve"> Marchantiales</v>
      </c>
      <c r="U1164" t="str">
        <f>VLOOKUP(B1164,[2]taxonomy1!$B:$U,14,FALSE)</f>
        <v xml:space="preserve"> Marchantiaceae</v>
      </c>
      <c r="V1164" t="str">
        <f>VLOOKUP(B1164,[2]taxonomy1!$B:$U,15,FALSE)</f>
        <v>Marchantia.</v>
      </c>
      <c r="W1164">
        <f>VLOOKUP(B1164,[2]taxonomy1!$B:$U,16,FALSE)</f>
        <v>0</v>
      </c>
    </row>
    <row r="1165" spans="1:23" x14ac:dyDescent="0.3">
      <c r="A1165" t="s">
        <v>2172</v>
      </c>
      <c r="B1165" t="s">
        <v>2173</v>
      </c>
      <c r="C1165">
        <v>316</v>
      </c>
      <c r="D1165" t="s">
        <v>10</v>
      </c>
      <c r="E1165">
        <v>37</v>
      </c>
      <c r="F1165">
        <v>309</v>
      </c>
      <c r="G1165">
        <v>2735</v>
      </c>
      <c r="H1165" t="s">
        <v>11</v>
      </c>
      <c r="I1165" t="s">
        <v>10</v>
      </c>
      <c r="J1165">
        <f t="shared" si="18"/>
        <v>272</v>
      </c>
      <c r="K1165" t="str">
        <f>VLOOKUP(B1165,[2]taxonomy1!$B:$U,2,FALSE)</f>
        <v xml:space="preserve"> Marchantia polymorpha subsp. ruderalis.</v>
      </c>
      <c r="L1165" t="str">
        <f>VLOOKUP(B1165,[2]taxonomy1!$B:$U,4,FALSE)</f>
        <v xml:space="preserve"> NCBI_TaxID=1480154 {ECO:0000313|EMBL:OAE35208.1, ECO:0000313|Proteomes:UP000077202};</v>
      </c>
      <c r="M1165" t="str">
        <f>VLOOKUP(B1165,[2]taxonomy1!$B:$U,6,FALSE)</f>
        <v>Eukaryota</v>
      </c>
      <c r="N1165" t="str">
        <f>VLOOKUP(B1165,[2]taxonomy1!$B:$U,7,FALSE)</f>
        <v xml:space="preserve"> Viridiplantae</v>
      </c>
      <c r="O1165" t="str">
        <f>VLOOKUP(B1165,[2]taxonomy1!$B:$U,8,FALSE)</f>
        <v xml:space="preserve"> Streptophyta</v>
      </c>
      <c r="P1165" t="str">
        <f>VLOOKUP(B1165,[2]taxonomy1!$B:$U,9,FALSE)</f>
        <v xml:space="preserve"> Embryophyta</v>
      </c>
      <c r="Q1165" t="str">
        <f>VLOOKUP(B1165,[2]taxonomy1!$B:$U,10,FALSE)</f>
        <v xml:space="preserve"> Marchantiophyta</v>
      </c>
      <c r="R1165" t="str">
        <f>VLOOKUP(B1165,[2]taxonomy1!$B:$U,11,FALSE)</f>
        <v>Marchantiopsida</v>
      </c>
      <c r="S1165" t="str">
        <f>VLOOKUP(B1165,[2]taxonomy1!$B:$U,12,FALSE)</f>
        <v xml:space="preserve"> Marchantiidae</v>
      </c>
      <c r="T1165" t="str">
        <f>VLOOKUP(B1165,[2]taxonomy1!$B:$U,13,FALSE)</f>
        <v xml:space="preserve"> Marchantiales</v>
      </c>
      <c r="U1165" t="str">
        <f>VLOOKUP(B1165,[2]taxonomy1!$B:$U,14,FALSE)</f>
        <v xml:space="preserve"> Marchantiaceae</v>
      </c>
      <c r="V1165" t="str">
        <f>VLOOKUP(B1165,[2]taxonomy1!$B:$U,15,FALSE)</f>
        <v>Marchantia.</v>
      </c>
      <c r="W1165">
        <f>VLOOKUP(B1165,[2]taxonomy1!$B:$U,16,FALSE)</f>
        <v>0</v>
      </c>
    </row>
    <row r="1166" spans="1:23" x14ac:dyDescent="0.3">
      <c r="A1166" t="s">
        <v>2174</v>
      </c>
      <c r="B1166" t="s">
        <v>2175</v>
      </c>
      <c r="C1166">
        <v>297</v>
      </c>
      <c r="D1166" t="s">
        <v>10</v>
      </c>
      <c r="E1166">
        <v>15</v>
      </c>
      <c r="F1166">
        <v>290</v>
      </c>
      <c r="G1166">
        <v>2735</v>
      </c>
      <c r="H1166" t="s">
        <v>11</v>
      </c>
      <c r="I1166" t="s">
        <v>10</v>
      </c>
      <c r="J1166">
        <f t="shared" si="18"/>
        <v>275</v>
      </c>
      <c r="K1166" t="str">
        <f>VLOOKUP(B1166,[2]taxonomy1!$B:$U,2,FALSE)</f>
        <v xml:space="preserve"> Paraphaeosphaeria sporulosa.</v>
      </c>
      <c r="L1166" t="str">
        <f>VLOOKUP(B1166,[2]taxonomy1!$B:$U,4,FALSE)</f>
        <v xml:space="preserve"> NCBI_TaxID=1460663 {ECO:0000313|EMBL:OAG07203.1, ECO:0000313|Proteomes:UP000077069};</v>
      </c>
      <c r="M1166" t="str">
        <f>VLOOKUP(B1166,[2]taxonomy1!$B:$U,6,FALSE)</f>
        <v>Eukaryota</v>
      </c>
      <c r="N1166" t="str">
        <f>VLOOKUP(B1166,[2]taxonomy1!$B:$U,7,FALSE)</f>
        <v xml:space="preserve"> Fungi</v>
      </c>
      <c r="O1166" t="str">
        <f>VLOOKUP(B1166,[2]taxonomy1!$B:$U,8,FALSE)</f>
        <v xml:space="preserve"> Dikarya</v>
      </c>
      <c r="P1166" t="str">
        <f>VLOOKUP(B1166,[2]taxonomy1!$B:$U,9,FALSE)</f>
        <v xml:space="preserve"> Ascomycota</v>
      </c>
      <c r="Q1166" t="str">
        <f>VLOOKUP(B1166,[2]taxonomy1!$B:$U,10,FALSE)</f>
        <v xml:space="preserve"> Pezizomycotina</v>
      </c>
      <c r="R1166" t="str">
        <f>VLOOKUP(B1166,[2]taxonomy1!$B:$U,11,FALSE)</f>
        <v>Dothideomycetes</v>
      </c>
      <c r="S1166" t="str">
        <f>VLOOKUP(B1166,[2]taxonomy1!$B:$U,12,FALSE)</f>
        <v xml:space="preserve"> Pleosporomycetidae</v>
      </c>
      <c r="T1166" t="str">
        <f>VLOOKUP(B1166,[2]taxonomy1!$B:$U,13,FALSE)</f>
        <v xml:space="preserve"> Pleosporales</v>
      </c>
      <c r="U1166" t="str">
        <f>VLOOKUP(B1166,[2]taxonomy1!$B:$U,14,FALSE)</f>
        <v xml:space="preserve"> Massarineae</v>
      </c>
      <c r="V1166" t="str">
        <f>VLOOKUP(B1166,[2]taxonomy1!$B:$U,15,FALSE)</f>
        <v>Didymosphaeriaceae</v>
      </c>
      <c r="W1166" t="str">
        <f>VLOOKUP(B1166,[2]taxonomy1!$B:$U,16,FALSE)</f>
        <v xml:space="preserve"> Paraphaeosphaeria.</v>
      </c>
    </row>
    <row r="1167" spans="1:23" x14ac:dyDescent="0.3">
      <c r="A1167" t="s">
        <v>2176</v>
      </c>
      <c r="B1167" t="s">
        <v>2177</v>
      </c>
      <c r="C1167">
        <v>356</v>
      </c>
      <c r="D1167" t="s">
        <v>10</v>
      </c>
      <c r="E1167">
        <v>42</v>
      </c>
      <c r="F1167">
        <v>328</v>
      </c>
      <c r="G1167">
        <v>2735</v>
      </c>
      <c r="H1167" t="s">
        <v>11</v>
      </c>
      <c r="I1167" t="s">
        <v>10</v>
      </c>
      <c r="J1167">
        <f t="shared" si="18"/>
        <v>286</v>
      </c>
      <c r="K1167" t="str">
        <f>VLOOKUP(B1167,[2]taxonomy1!$B:$U,2,FALSE)</f>
        <v xml:space="preserve"> Paraphaeosphaeria sporulosa.</v>
      </c>
      <c r="L1167" t="str">
        <f>VLOOKUP(B1167,[2]taxonomy1!$B:$U,4,FALSE)</f>
        <v xml:space="preserve"> NCBI_TaxID=1460663 {ECO:0000313|EMBL:OAG09500.1, ECO:0000313|Proteomes:UP000077069};</v>
      </c>
      <c r="M1167" t="str">
        <f>VLOOKUP(B1167,[2]taxonomy1!$B:$U,6,FALSE)</f>
        <v>Eukaryota</v>
      </c>
      <c r="N1167" t="str">
        <f>VLOOKUP(B1167,[2]taxonomy1!$B:$U,7,FALSE)</f>
        <v xml:space="preserve"> Fungi</v>
      </c>
      <c r="O1167" t="str">
        <f>VLOOKUP(B1167,[2]taxonomy1!$B:$U,8,FALSE)</f>
        <v xml:space="preserve"> Dikarya</v>
      </c>
      <c r="P1167" t="str">
        <f>VLOOKUP(B1167,[2]taxonomy1!$B:$U,9,FALSE)</f>
        <v xml:space="preserve"> Ascomycota</v>
      </c>
      <c r="Q1167" t="str">
        <f>VLOOKUP(B1167,[2]taxonomy1!$B:$U,10,FALSE)</f>
        <v xml:space="preserve"> Pezizomycotina</v>
      </c>
      <c r="R1167" t="str">
        <f>VLOOKUP(B1167,[2]taxonomy1!$B:$U,11,FALSE)</f>
        <v>Dothideomycetes</v>
      </c>
      <c r="S1167" t="str">
        <f>VLOOKUP(B1167,[2]taxonomy1!$B:$U,12,FALSE)</f>
        <v xml:space="preserve"> Pleosporomycetidae</v>
      </c>
      <c r="T1167" t="str">
        <f>VLOOKUP(B1167,[2]taxonomy1!$B:$U,13,FALSE)</f>
        <v xml:space="preserve"> Pleosporales</v>
      </c>
      <c r="U1167" t="str">
        <f>VLOOKUP(B1167,[2]taxonomy1!$B:$U,14,FALSE)</f>
        <v xml:space="preserve"> Massarineae</v>
      </c>
      <c r="V1167" t="str">
        <f>VLOOKUP(B1167,[2]taxonomy1!$B:$U,15,FALSE)</f>
        <v>Didymosphaeriaceae</v>
      </c>
      <c r="W1167" t="str">
        <f>VLOOKUP(B1167,[2]taxonomy1!$B:$U,16,FALSE)</f>
        <v xml:space="preserve"> Paraphaeosphaeria.</v>
      </c>
    </row>
    <row r="1168" spans="1:23" x14ac:dyDescent="0.3">
      <c r="A1168" t="s">
        <v>2178</v>
      </c>
      <c r="B1168" t="s">
        <v>2179</v>
      </c>
      <c r="C1168">
        <v>297</v>
      </c>
      <c r="D1168" t="s">
        <v>10</v>
      </c>
      <c r="E1168">
        <v>15</v>
      </c>
      <c r="F1168">
        <v>290</v>
      </c>
      <c r="G1168">
        <v>2735</v>
      </c>
      <c r="H1168" t="s">
        <v>11</v>
      </c>
      <c r="I1168" t="s">
        <v>10</v>
      </c>
      <c r="J1168">
        <f t="shared" si="18"/>
        <v>275</v>
      </c>
      <c r="K1168" t="str">
        <f>VLOOKUP(B1168,[2]taxonomy1!$B:$U,2,FALSE)</f>
        <v xml:space="preserve"> Alternaria alternata (Alternaria rot fungus) (Torula alternata).</v>
      </c>
      <c r="L1168" t="str">
        <f>VLOOKUP(B1168,[2]taxonomy1!$B:$U,4,FALSE)</f>
        <v xml:space="preserve"> NCBI_TaxID=5599 {ECO:0000313|EMBL:OAG18357.1, ECO:0000313|Proteomes:UP000077248};</v>
      </c>
      <c r="M1168" t="str">
        <f>VLOOKUP(B1168,[2]taxonomy1!$B:$U,6,FALSE)</f>
        <v>Eukaryota</v>
      </c>
      <c r="N1168" t="str">
        <f>VLOOKUP(B1168,[2]taxonomy1!$B:$U,7,FALSE)</f>
        <v xml:space="preserve"> Fungi</v>
      </c>
      <c r="O1168" t="str">
        <f>VLOOKUP(B1168,[2]taxonomy1!$B:$U,8,FALSE)</f>
        <v xml:space="preserve"> Dikarya</v>
      </c>
      <c r="P1168" t="str">
        <f>VLOOKUP(B1168,[2]taxonomy1!$B:$U,9,FALSE)</f>
        <v xml:space="preserve"> Ascomycota</v>
      </c>
      <c r="Q1168" t="str">
        <f>VLOOKUP(B1168,[2]taxonomy1!$B:$U,10,FALSE)</f>
        <v xml:space="preserve"> Pezizomycotina</v>
      </c>
      <c r="R1168" t="str">
        <f>VLOOKUP(B1168,[2]taxonomy1!$B:$U,11,FALSE)</f>
        <v>Dothideomycetes</v>
      </c>
      <c r="S1168" t="str">
        <f>VLOOKUP(B1168,[2]taxonomy1!$B:$U,12,FALSE)</f>
        <v xml:space="preserve"> Pleosporomycetidae</v>
      </c>
      <c r="T1168" t="str">
        <f>VLOOKUP(B1168,[2]taxonomy1!$B:$U,13,FALSE)</f>
        <v xml:space="preserve"> Pleosporales</v>
      </c>
      <c r="U1168" t="str">
        <f>VLOOKUP(B1168,[2]taxonomy1!$B:$U,14,FALSE)</f>
        <v xml:space="preserve"> Pleosporineae</v>
      </c>
      <c r="V1168" t="str">
        <f>VLOOKUP(B1168,[2]taxonomy1!$B:$U,15,FALSE)</f>
        <v>Pleosporaceae</v>
      </c>
      <c r="W1168" t="str">
        <f>VLOOKUP(B1168,[2]taxonomy1!$B:$U,16,FALSE)</f>
        <v xml:space="preserve"> Alternaria</v>
      </c>
    </row>
    <row r="1169" spans="1:23" x14ac:dyDescent="0.3">
      <c r="A1169" t="s">
        <v>2180</v>
      </c>
      <c r="B1169" t="s">
        <v>2181</v>
      </c>
      <c r="C1169">
        <v>367</v>
      </c>
      <c r="D1169" t="s">
        <v>10</v>
      </c>
      <c r="E1169">
        <v>51</v>
      </c>
      <c r="F1169">
        <v>337</v>
      </c>
      <c r="G1169">
        <v>2735</v>
      </c>
      <c r="H1169" t="s">
        <v>11</v>
      </c>
      <c r="I1169" t="s">
        <v>10</v>
      </c>
      <c r="J1169">
        <f t="shared" si="18"/>
        <v>286</v>
      </c>
      <c r="K1169" t="str">
        <f>VLOOKUP(B1169,[2]taxonomy1!$B:$U,2,FALSE)</f>
        <v xml:space="preserve"> Alternaria alternata (Alternaria rot fungus) (Torula alternata).</v>
      </c>
      <c r="L1169" t="str">
        <f>VLOOKUP(B1169,[2]taxonomy1!$B:$U,4,FALSE)</f>
        <v xml:space="preserve"> NCBI_TaxID=5599 {ECO:0000313|EMBL:OAG20402.1, ECO:0000313|Proteomes:UP000077248};</v>
      </c>
      <c r="M1169" t="str">
        <f>VLOOKUP(B1169,[2]taxonomy1!$B:$U,6,FALSE)</f>
        <v>Eukaryota</v>
      </c>
      <c r="N1169" t="str">
        <f>VLOOKUP(B1169,[2]taxonomy1!$B:$U,7,FALSE)</f>
        <v xml:space="preserve"> Fungi</v>
      </c>
      <c r="O1169" t="str">
        <f>VLOOKUP(B1169,[2]taxonomy1!$B:$U,8,FALSE)</f>
        <v xml:space="preserve"> Dikarya</v>
      </c>
      <c r="P1169" t="str">
        <f>VLOOKUP(B1169,[2]taxonomy1!$B:$U,9,FALSE)</f>
        <v xml:space="preserve"> Ascomycota</v>
      </c>
      <c r="Q1169" t="str">
        <f>VLOOKUP(B1169,[2]taxonomy1!$B:$U,10,FALSE)</f>
        <v xml:space="preserve"> Pezizomycotina</v>
      </c>
      <c r="R1169" t="str">
        <f>VLOOKUP(B1169,[2]taxonomy1!$B:$U,11,FALSE)</f>
        <v>Dothideomycetes</v>
      </c>
      <c r="S1169" t="str">
        <f>VLOOKUP(B1169,[2]taxonomy1!$B:$U,12,FALSE)</f>
        <v xml:space="preserve"> Pleosporomycetidae</v>
      </c>
      <c r="T1169" t="str">
        <f>VLOOKUP(B1169,[2]taxonomy1!$B:$U,13,FALSE)</f>
        <v xml:space="preserve"> Pleosporales</v>
      </c>
      <c r="U1169" t="str">
        <f>VLOOKUP(B1169,[2]taxonomy1!$B:$U,14,FALSE)</f>
        <v xml:space="preserve"> Pleosporineae</v>
      </c>
      <c r="V1169" t="str">
        <f>VLOOKUP(B1169,[2]taxonomy1!$B:$U,15,FALSE)</f>
        <v>Pleosporaceae</v>
      </c>
      <c r="W1169" t="str">
        <f>VLOOKUP(B1169,[2]taxonomy1!$B:$U,16,FALSE)</f>
        <v xml:space="preserve"> Alternaria</v>
      </c>
    </row>
    <row r="1170" spans="1:23" x14ac:dyDescent="0.3">
      <c r="A1170" t="s">
        <v>2182</v>
      </c>
      <c r="B1170" t="s">
        <v>2183</v>
      </c>
      <c r="C1170">
        <v>1052</v>
      </c>
      <c r="D1170" t="s">
        <v>2184</v>
      </c>
      <c r="E1170">
        <v>295</v>
      </c>
      <c r="F1170">
        <v>814</v>
      </c>
      <c r="G1170">
        <v>1555</v>
      </c>
      <c r="H1170" t="s">
        <v>2185</v>
      </c>
      <c r="I1170" t="s">
        <v>2184</v>
      </c>
      <c r="J1170">
        <f t="shared" si="18"/>
        <v>519</v>
      </c>
      <c r="K1170" t="str">
        <f>VLOOKUP(B1170,[2]taxonomy1!$B:$U,2,FALSE)</f>
        <v xml:space="preserve"> Batrachochytrium dendrobatidis JEL423.</v>
      </c>
      <c r="L1170" t="str">
        <f>VLOOKUP(B1170,[2]taxonomy1!$B:$U,4,FALSE)</f>
        <v xml:space="preserve"> NCBI_TaxID=403673 {ECO:0000313|EMBL:OAJ41682.1, ECO:0000313|Proteomes:UP000077115};</v>
      </c>
      <c r="M1170" t="str">
        <f>VLOOKUP(B1170,[2]taxonomy1!$B:$U,6,FALSE)</f>
        <v>Eukaryota</v>
      </c>
      <c r="N1170" t="str">
        <f>VLOOKUP(B1170,[2]taxonomy1!$B:$U,7,FALSE)</f>
        <v xml:space="preserve"> Fungi</v>
      </c>
      <c r="O1170" t="str">
        <f>VLOOKUP(B1170,[2]taxonomy1!$B:$U,8,FALSE)</f>
        <v xml:space="preserve"> Fungi incertae sedis</v>
      </c>
      <c r="P1170" t="str">
        <f>VLOOKUP(B1170,[2]taxonomy1!$B:$U,9,FALSE)</f>
        <v xml:space="preserve"> Chytridiomycota</v>
      </c>
      <c r="Q1170" t="str">
        <f>VLOOKUP(B1170,[2]taxonomy1!$B:$U,10,FALSE)</f>
        <v>Chytridiomycetes</v>
      </c>
      <c r="R1170" t="str">
        <f>VLOOKUP(B1170,[2]taxonomy1!$B:$U,11,FALSE)</f>
        <v xml:space="preserve"> Rhizophydiales</v>
      </c>
      <c r="S1170" t="str">
        <f>VLOOKUP(B1170,[2]taxonomy1!$B:$U,12,FALSE)</f>
        <v xml:space="preserve"> Rhizophydiales incertae sedis</v>
      </c>
      <c r="T1170" t="str">
        <f>VLOOKUP(B1170,[2]taxonomy1!$B:$U,13,FALSE)</f>
        <v>Batrachochytrium.</v>
      </c>
      <c r="U1170">
        <f>VLOOKUP(B1170,[2]taxonomy1!$B:$U,14,FALSE)</f>
        <v>0</v>
      </c>
      <c r="V1170">
        <f>VLOOKUP(B1170,[2]taxonomy1!$B:$U,15,FALSE)</f>
        <v>0</v>
      </c>
      <c r="W1170">
        <f>VLOOKUP(B1170,[2]taxonomy1!$B:$U,16,FALSE)</f>
        <v>0</v>
      </c>
    </row>
    <row r="1171" spans="1:23" x14ac:dyDescent="0.3">
      <c r="A1171" t="s">
        <v>2182</v>
      </c>
      <c r="B1171" t="s">
        <v>2183</v>
      </c>
      <c r="C1171">
        <v>1052</v>
      </c>
      <c r="D1171" t="s">
        <v>2186</v>
      </c>
      <c r="E1171">
        <v>39</v>
      </c>
      <c r="F1171">
        <v>161</v>
      </c>
      <c r="G1171">
        <v>758</v>
      </c>
      <c r="H1171" t="s">
        <v>2187</v>
      </c>
      <c r="I1171" t="s">
        <v>2186</v>
      </c>
      <c r="J1171">
        <f t="shared" si="18"/>
        <v>122</v>
      </c>
      <c r="K1171" t="str">
        <f>VLOOKUP(B1171,[2]taxonomy1!$B:$U,2,FALSE)</f>
        <v xml:space="preserve"> Batrachochytrium dendrobatidis JEL423.</v>
      </c>
      <c r="L1171" t="str">
        <f>VLOOKUP(B1171,[2]taxonomy1!$B:$U,4,FALSE)</f>
        <v xml:space="preserve"> NCBI_TaxID=403673 {ECO:0000313|EMBL:OAJ41682.1, ECO:0000313|Proteomes:UP000077115};</v>
      </c>
      <c r="M1171" t="str">
        <f>VLOOKUP(B1171,[2]taxonomy1!$B:$U,6,FALSE)</f>
        <v>Eukaryota</v>
      </c>
      <c r="N1171" t="str">
        <f>VLOOKUP(B1171,[2]taxonomy1!$B:$U,7,FALSE)</f>
        <v xml:space="preserve"> Fungi</v>
      </c>
      <c r="O1171" t="str">
        <f>VLOOKUP(B1171,[2]taxonomy1!$B:$U,8,FALSE)</f>
        <v xml:space="preserve"> Fungi incertae sedis</v>
      </c>
      <c r="P1171" t="str">
        <f>VLOOKUP(B1171,[2]taxonomy1!$B:$U,9,FALSE)</f>
        <v xml:space="preserve"> Chytridiomycota</v>
      </c>
      <c r="Q1171" t="str">
        <f>VLOOKUP(B1171,[2]taxonomy1!$B:$U,10,FALSE)</f>
        <v>Chytridiomycetes</v>
      </c>
      <c r="R1171" t="str">
        <f>VLOOKUP(B1171,[2]taxonomy1!$B:$U,11,FALSE)</f>
        <v xml:space="preserve"> Rhizophydiales</v>
      </c>
      <c r="S1171" t="str">
        <f>VLOOKUP(B1171,[2]taxonomy1!$B:$U,12,FALSE)</f>
        <v xml:space="preserve"> Rhizophydiales incertae sedis</v>
      </c>
      <c r="T1171" t="str">
        <f>VLOOKUP(B1171,[2]taxonomy1!$B:$U,13,FALSE)</f>
        <v>Batrachochytrium.</v>
      </c>
      <c r="U1171">
        <f>VLOOKUP(B1171,[2]taxonomy1!$B:$U,14,FALSE)</f>
        <v>0</v>
      </c>
      <c r="V1171">
        <f>VLOOKUP(B1171,[2]taxonomy1!$B:$U,15,FALSE)</f>
        <v>0</v>
      </c>
      <c r="W1171">
        <f>VLOOKUP(B1171,[2]taxonomy1!$B:$U,16,FALSE)</f>
        <v>0</v>
      </c>
    </row>
    <row r="1172" spans="1:23" x14ac:dyDescent="0.3">
      <c r="A1172" t="s">
        <v>2182</v>
      </c>
      <c r="B1172" t="s">
        <v>2183</v>
      </c>
      <c r="C1172">
        <v>1052</v>
      </c>
      <c r="D1172" t="s">
        <v>10</v>
      </c>
      <c r="E1172">
        <v>802</v>
      </c>
      <c r="F1172">
        <v>1045</v>
      </c>
      <c r="G1172">
        <v>2735</v>
      </c>
      <c r="H1172" t="s">
        <v>11</v>
      </c>
      <c r="I1172" t="s">
        <v>10</v>
      </c>
      <c r="J1172">
        <f t="shared" si="18"/>
        <v>243</v>
      </c>
      <c r="K1172" t="str">
        <f>VLOOKUP(B1172,[2]taxonomy1!$B:$U,2,FALSE)</f>
        <v xml:space="preserve"> Batrachochytrium dendrobatidis JEL423.</v>
      </c>
      <c r="L1172" t="str">
        <f>VLOOKUP(B1172,[2]taxonomy1!$B:$U,4,FALSE)</f>
        <v xml:space="preserve"> NCBI_TaxID=403673 {ECO:0000313|EMBL:OAJ41682.1, ECO:0000313|Proteomes:UP000077115};</v>
      </c>
      <c r="M1172" t="str">
        <f>VLOOKUP(B1172,[2]taxonomy1!$B:$U,6,FALSE)</f>
        <v>Eukaryota</v>
      </c>
      <c r="N1172" t="str">
        <f>VLOOKUP(B1172,[2]taxonomy1!$B:$U,7,FALSE)</f>
        <v xml:space="preserve"> Fungi</v>
      </c>
      <c r="O1172" t="str">
        <f>VLOOKUP(B1172,[2]taxonomy1!$B:$U,8,FALSE)</f>
        <v xml:space="preserve"> Fungi incertae sedis</v>
      </c>
      <c r="P1172" t="str">
        <f>VLOOKUP(B1172,[2]taxonomy1!$B:$U,9,FALSE)</f>
        <v xml:space="preserve"> Chytridiomycota</v>
      </c>
      <c r="Q1172" t="str">
        <f>VLOOKUP(B1172,[2]taxonomy1!$B:$U,10,FALSE)</f>
        <v>Chytridiomycetes</v>
      </c>
      <c r="R1172" t="str">
        <f>VLOOKUP(B1172,[2]taxonomy1!$B:$U,11,FALSE)</f>
        <v xml:space="preserve"> Rhizophydiales</v>
      </c>
      <c r="S1172" t="str">
        <f>VLOOKUP(B1172,[2]taxonomy1!$B:$U,12,FALSE)</f>
        <v xml:space="preserve"> Rhizophydiales incertae sedis</v>
      </c>
      <c r="T1172" t="str">
        <f>VLOOKUP(B1172,[2]taxonomy1!$B:$U,13,FALSE)</f>
        <v>Batrachochytrium.</v>
      </c>
      <c r="U1172">
        <f>VLOOKUP(B1172,[2]taxonomy1!$B:$U,14,FALSE)</f>
        <v>0</v>
      </c>
      <c r="V1172">
        <f>VLOOKUP(B1172,[2]taxonomy1!$B:$U,15,FALSE)</f>
        <v>0</v>
      </c>
      <c r="W1172">
        <f>VLOOKUP(B1172,[2]taxonomy1!$B:$U,16,FALSE)</f>
        <v>0</v>
      </c>
    </row>
    <row r="1173" spans="1:23" x14ac:dyDescent="0.3">
      <c r="A1173" t="s">
        <v>2188</v>
      </c>
      <c r="B1173" t="s">
        <v>2189</v>
      </c>
      <c r="C1173">
        <v>345</v>
      </c>
      <c r="D1173" t="s">
        <v>10</v>
      </c>
      <c r="E1173">
        <v>96</v>
      </c>
      <c r="F1173">
        <v>339</v>
      </c>
      <c r="G1173">
        <v>2735</v>
      </c>
      <c r="H1173" t="s">
        <v>11</v>
      </c>
      <c r="I1173" t="s">
        <v>10</v>
      </c>
      <c r="J1173">
        <f t="shared" si="18"/>
        <v>243</v>
      </c>
      <c r="K1173" t="str">
        <f>VLOOKUP(B1173,[2]taxonomy1!$B:$U,2,FALSE)</f>
        <v xml:space="preserve"> Batrachochytrium dendrobatidis JEL423.</v>
      </c>
      <c r="L1173" t="str">
        <f>VLOOKUP(B1173,[2]taxonomy1!$B:$U,4,FALSE)</f>
        <v xml:space="preserve"> NCBI_TaxID=403673 {ECO:0000313|EMBL:OAJ44581.1, ECO:0000313|Proteomes:UP000077115};</v>
      </c>
      <c r="M1173" t="str">
        <f>VLOOKUP(B1173,[2]taxonomy1!$B:$U,6,FALSE)</f>
        <v>Eukaryota</v>
      </c>
      <c r="N1173" t="str">
        <f>VLOOKUP(B1173,[2]taxonomy1!$B:$U,7,FALSE)</f>
        <v xml:space="preserve"> Fungi</v>
      </c>
      <c r="O1173" t="str">
        <f>VLOOKUP(B1173,[2]taxonomy1!$B:$U,8,FALSE)</f>
        <v xml:space="preserve"> Fungi incertae sedis</v>
      </c>
      <c r="P1173" t="str">
        <f>VLOOKUP(B1173,[2]taxonomy1!$B:$U,9,FALSE)</f>
        <v xml:space="preserve"> Chytridiomycota</v>
      </c>
      <c r="Q1173" t="str">
        <f>VLOOKUP(B1173,[2]taxonomy1!$B:$U,10,FALSE)</f>
        <v>Chytridiomycetes</v>
      </c>
      <c r="R1173" t="str">
        <f>VLOOKUP(B1173,[2]taxonomy1!$B:$U,11,FALSE)</f>
        <v xml:space="preserve"> Rhizophydiales</v>
      </c>
      <c r="S1173" t="str">
        <f>VLOOKUP(B1173,[2]taxonomy1!$B:$U,12,FALSE)</f>
        <v xml:space="preserve"> Rhizophydiales incertae sedis</v>
      </c>
      <c r="T1173" t="str">
        <f>VLOOKUP(B1173,[2]taxonomy1!$B:$U,13,FALSE)</f>
        <v>Batrachochytrium.</v>
      </c>
      <c r="U1173">
        <f>VLOOKUP(B1173,[2]taxonomy1!$B:$U,14,FALSE)</f>
        <v>0</v>
      </c>
      <c r="V1173">
        <f>VLOOKUP(B1173,[2]taxonomy1!$B:$U,15,FALSE)</f>
        <v>0</v>
      </c>
      <c r="W1173">
        <f>VLOOKUP(B1173,[2]taxonomy1!$B:$U,16,FALSE)</f>
        <v>0</v>
      </c>
    </row>
    <row r="1174" spans="1:23" x14ac:dyDescent="0.3">
      <c r="A1174" t="s">
        <v>2190</v>
      </c>
      <c r="B1174" t="s">
        <v>2191</v>
      </c>
      <c r="C1174">
        <v>390</v>
      </c>
      <c r="D1174" t="s">
        <v>10</v>
      </c>
      <c r="E1174">
        <v>26</v>
      </c>
      <c r="F1174">
        <v>113</v>
      </c>
      <c r="G1174">
        <v>2735</v>
      </c>
      <c r="H1174" t="s">
        <v>11</v>
      </c>
      <c r="I1174" t="s">
        <v>10</v>
      </c>
      <c r="J1174">
        <f t="shared" si="18"/>
        <v>87</v>
      </c>
      <c r="K1174" t="str">
        <f>VLOOKUP(B1174,[2]taxonomy1!$B:$U,2,FALSE)</f>
        <v xml:space="preserve"> Batrachochytrium dendrobatidis JEL423.</v>
      </c>
      <c r="L1174" t="str">
        <f>VLOOKUP(B1174,[2]taxonomy1!$B:$U,4,FALSE)</f>
        <v xml:space="preserve"> NCBI_TaxID=403673 {ECO:0000313|EMBL:OAJ44580.1, ECO:0000313|Proteomes:UP000077115};</v>
      </c>
      <c r="M1174" t="str">
        <f>VLOOKUP(B1174,[2]taxonomy1!$B:$U,6,FALSE)</f>
        <v>Eukaryota</v>
      </c>
      <c r="N1174" t="str">
        <f>VLOOKUP(B1174,[2]taxonomy1!$B:$U,7,FALSE)</f>
        <v xml:space="preserve"> Fungi</v>
      </c>
      <c r="O1174" t="str">
        <f>VLOOKUP(B1174,[2]taxonomy1!$B:$U,8,FALSE)</f>
        <v xml:space="preserve"> Fungi incertae sedis</v>
      </c>
      <c r="P1174" t="str">
        <f>VLOOKUP(B1174,[2]taxonomy1!$B:$U,9,FALSE)</f>
        <v xml:space="preserve"> Chytridiomycota</v>
      </c>
      <c r="Q1174" t="str">
        <f>VLOOKUP(B1174,[2]taxonomy1!$B:$U,10,FALSE)</f>
        <v>Chytridiomycetes</v>
      </c>
      <c r="R1174" t="str">
        <f>VLOOKUP(B1174,[2]taxonomy1!$B:$U,11,FALSE)</f>
        <v xml:space="preserve"> Rhizophydiales</v>
      </c>
      <c r="S1174" t="str">
        <f>VLOOKUP(B1174,[2]taxonomy1!$B:$U,12,FALSE)</f>
        <v xml:space="preserve"> Rhizophydiales incertae sedis</v>
      </c>
      <c r="T1174" t="str">
        <f>VLOOKUP(B1174,[2]taxonomy1!$B:$U,13,FALSE)</f>
        <v>Batrachochytrium.</v>
      </c>
      <c r="U1174">
        <f>VLOOKUP(B1174,[2]taxonomy1!$B:$U,14,FALSE)</f>
        <v>0</v>
      </c>
      <c r="V1174">
        <f>VLOOKUP(B1174,[2]taxonomy1!$B:$U,15,FALSE)</f>
        <v>0</v>
      </c>
      <c r="W1174">
        <f>VLOOKUP(B1174,[2]taxonomy1!$B:$U,16,FALSE)</f>
        <v>0</v>
      </c>
    </row>
    <row r="1175" spans="1:23" x14ac:dyDescent="0.3">
      <c r="A1175" t="s">
        <v>2190</v>
      </c>
      <c r="B1175" t="s">
        <v>2191</v>
      </c>
      <c r="C1175">
        <v>390</v>
      </c>
      <c r="D1175" t="s">
        <v>10</v>
      </c>
      <c r="E1175">
        <v>141</v>
      </c>
      <c r="F1175">
        <v>384</v>
      </c>
      <c r="G1175">
        <v>2735</v>
      </c>
      <c r="H1175" t="s">
        <v>11</v>
      </c>
      <c r="I1175" t="s">
        <v>10</v>
      </c>
      <c r="J1175">
        <f t="shared" si="18"/>
        <v>243</v>
      </c>
      <c r="K1175" t="str">
        <f>VLOOKUP(B1175,[2]taxonomy1!$B:$U,2,FALSE)</f>
        <v xml:space="preserve"> Batrachochytrium dendrobatidis JEL423.</v>
      </c>
      <c r="L1175" t="str">
        <f>VLOOKUP(B1175,[2]taxonomy1!$B:$U,4,FALSE)</f>
        <v xml:space="preserve"> NCBI_TaxID=403673 {ECO:0000313|EMBL:OAJ44580.1, ECO:0000313|Proteomes:UP000077115};</v>
      </c>
      <c r="M1175" t="str">
        <f>VLOOKUP(B1175,[2]taxonomy1!$B:$U,6,FALSE)</f>
        <v>Eukaryota</v>
      </c>
      <c r="N1175" t="str">
        <f>VLOOKUP(B1175,[2]taxonomy1!$B:$U,7,FALSE)</f>
        <v xml:space="preserve"> Fungi</v>
      </c>
      <c r="O1175" t="str">
        <f>VLOOKUP(B1175,[2]taxonomy1!$B:$U,8,FALSE)</f>
        <v xml:space="preserve"> Fungi incertae sedis</v>
      </c>
      <c r="P1175" t="str">
        <f>VLOOKUP(B1175,[2]taxonomy1!$B:$U,9,FALSE)</f>
        <v xml:space="preserve"> Chytridiomycota</v>
      </c>
      <c r="Q1175" t="str">
        <f>VLOOKUP(B1175,[2]taxonomy1!$B:$U,10,FALSE)</f>
        <v>Chytridiomycetes</v>
      </c>
      <c r="R1175" t="str">
        <f>VLOOKUP(B1175,[2]taxonomy1!$B:$U,11,FALSE)</f>
        <v xml:space="preserve"> Rhizophydiales</v>
      </c>
      <c r="S1175" t="str">
        <f>VLOOKUP(B1175,[2]taxonomy1!$B:$U,12,FALSE)</f>
        <v xml:space="preserve"> Rhizophydiales incertae sedis</v>
      </c>
      <c r="T1175" t="str">
        <f>VLOOKUP(B1175,[2]taxonomy1!$B:$U,13,FALSE)</f>
        <v>Batrachochytrium.</v>
      </c>
      <c r="U1175">
        <f>VLOOKUP(B1175,[2]taxonomy1!$B:$U,14,FALSE)</f>
        <v>0</v>
      </c>
      <c r="V1175">
        <f>VLOOKUP(B1175,[2]taxonomy1!$B:$U,15,FALSE)</f>
        <v>0</v>
      </c>
      <c r="W1175">
        <f>VLOOKUP(B1175,[2]taxonomy1!$B:$U,16,FALSE)</f>
        <v>0</v>
      </c>
    </row>
    <row r="1176" spans="1:23" x14ac:dyDescent="0.3">
      <c r="A1176" t="s">
        <v>2192</v>
      </c>
      <c r="B1176" t="s">
        <v>2193</v>
      </c>
      <c r="C1176">
        <v>365</v>
      </c>
      <c r="D1176" t="s">
        <v>10</v>
      </c>
      <c r="E1176">
        <v>49</v>
      </c>
      <c r="F1176">
        <v>335</v>
      </c>
      <c r="G1176">
        <v>2735</v>
      </c>
      <c r="H1176" t="s">
        <v>11</v>
      </c>
      <c r="I1176" t="s">
        <v>10</v>
      </c>
      <c r="J1176">
        <f t="shared" si="18"/>
        <v>286</v>
      </c>
      <c r="K1176" t="str">
        <f>VLOOKUP(B1176,[2]taxonomy1!$B:$U,2,FALSE)</f>
        <v xml:space="preserve"> Stagonospora sp. SRC1lsM3a.</v>
      </c>
      <c r="L1176" t="str">
        <f>VLOOKUP(B1176,[2]taxonomy1!$B:$U,4,FALSE)</f>
        <v xml:space="preserve"> NCBI_TaxID=765868 {ECO:0000313|EMBL:OAK95614.1, ECO:0000313|Proteomes:UP000077206};</v>
      </c>
      <c r="M1176" t="str">
        <f>VLOOKUP(B1176,[2]taxonomy1!$B:$U,6,FALSE)</f>
        <v>Eukaryota</v>
      </c>
      <c r="N1176" t="str">
        <f>VLOOKUP(B1176,[2]taxonomy1!$B:$U,7,FALSE)</f>
        <v xml:space="preserve"> Fungi</v>
      </c>
      <c r="O1176" t="str">
        <f>VLOOKUP(B1176,[2]taxonomy1!$B:$U,8,FALSE)</f>
        <v xml:space="preserve"> Dikarya</v>
      </c>
      <c r="P1176" t="str">
        <f>VLOOKUP(B1176,[2]taxonomy1!$B:$U,9,FALSE)</f>
        <v xml:space="preserve"> Ascomycota</v>
      </c>
      <c r="Q1176" t="str">
        <f>VLOOKUP(B1176,[2]taxonomy1!$B:$U,10,FALSE)</f>
        <v xml:space="preserve"> Pezizomycotina</v>
      </c>
      <c r="R1176" t="str">
        <f>VLOOKUP(B1176,[2]taxonomy1!$B:$U,11,FALSE)</f>
        <v>Dothideomycetes</v>
      </c>
      <c r="S1176" t="str">
        <f>VLOOKUP(B1176,[2]taxonomy1!$B:$U,12,FALSE)</f>
        <v xml:space="preserve"> Pleosporomycetidae</v>
      </c>
      <c r="T1176" t="str">
        <f>VLOOKUP(B1176,[2]taxonomy1!$B:$U,13,FALSE)</f>
        <v xml:space="preserve"> Pleosporales</v>
      </c>
      <c r="U1176" t="str">
        <f>VLOOKUP(B1176,[2]taxonomy1!$B:$U,14,FALSE)</f>
        <v xml:space="preserve"> Massarineae</v>
      </c>
      <c r="V1176" t="str">
        <f>VLOOKUP(B1176,[2]taxonomy1!$B:$U,15,FALSE)</f>
        <v>Massarinaceae</v>
      </c>
      <c r="W1176" t="str">
        <f>VLOOKUP(B1176,[2]taxonomy1!$B:$U,16,FALSE)</f>
        <v xml:space="preserve"> Stagonospora.</v>
      </c>
    </row>
    <row r="1177" spans="1:23" x14ac:dyDescent="0.3">
      <c r="A1177" t="s">
        <v>2194</v>
      </c>
      <c r="B1177" t="s">
        <v>2195</v>
      </c>
      <c r="C1177">
        <v>297</v>
      </c>
      <c r="D1177" t="s">
        <v>10</v>
      </c>
      <c r="E1177">
        <v>15</v>
      </c>
      <c r="F1177">
        <v>290</v>
      </c>
      <c r="G1177">
        <v>2735</v>
      </c>
      <c r="H1177" t="s">
        <v>11</v>
      </c>
      <c r="I1177" t="s">
        <v>10</v>
      </c>
      <c r="J1177">
        <f t="shared" si="18"/>
        <v>275</v>
      </c>
      <c r="K1177" t="str">
        <f>VLOOKUP(B1177,[2]taxonomy1!$B:$U,2,FALSE)</f>
        <v xml:space="preserve"> Stagonospora sp. SRC1lsM3a.</v>
      </c>
      <c r="L1177" t="str">
        <f>VLOOKUP(B1177,[2]taxonomy1!$B:$U,4,FALSE)</f>
        <v xml:space="preserve"> NCBI_TaxID=765868 {ECO:0000313|EMBL:OAK95874.1, ECO:0000313|Proteomes:UP000077206};</v>
      </c>
      <c r="M1177" t="str">
        <f>VLOOKUP(B1177,[2]taxonomy1!$B:$U,6,FALSE)</f>
        <v>Eukaryota</v>
      </c>
      <c r="N1177" t="str">
        <f>VLOOKUP(B1177,[2]taxonomy1!$B:$U,7,FALSE)</f>
        <v xml:space="preserve"> Fungi</v>
      </c>
      <c r="O1177" t="str">
        <f>VLOOKUP(B1177,[2]taxonomy1!$B:$U,8,FALSE)</f>
        <v xml:space="preserve"> Dikarya</v>
      </c>
      <c r="P1177" t="str">
        <f>VLOOKUP(B1177,[2]taxonomy1!$B:$U,9,FALSE)</f>
        <v xml:space="preserve"> Ascomycota</v>
      </c>
      <c r="Q1177" t="str">
        <f>VLOOKUP(B1177,[2]taxonomy1!$B:$U,10,FALSE)</f>
        <v xml:space="preserve"> Pezizomycotina</v>
      </c>
      <c r="R1177" t="str">
        <f>VLOOKUP(B1177,[2]taxonomy1!$B:$U,11,FALSE)</f>
        <v>Dothideomycetes</v>
      </c>
      <c r="S1177" t="str">
        <f>VLOOKUP(B1177,[2]taxonomy1!$B:$U,12,FALSE)</f>
        <v xml:space="preserve"> Pleosporomycetidae</v>
      </c>
      <c r="T1177" t="str">
        <f>VLOOKUP(B1177,[2]taxonomy1!$B:$U,13,FALSE)</f>
        <v xml:space="preserve"> Pleosporales</v>
      </c>
      <c r="U1177" t="str">
        <f>VLOOKUP(B1177,[2]taxonomy1!$B:$U,14,FALSE)</f>
        <v xml:space="preserve"> Massarineae</v>
      </c>
      <c r="V1177" t="str">
        <f>VLOOKUP(B1177,[2]taxonomy1!$B:$U,15,FALSE)</f>
        <v>Massarinaceae</v>
      </c>
      <c r="W1177" t="str">
        <f>VLOOKUP(B1177,[2]taxonomy1!$B:$U,16,FALSE)</f>
        <v xml:space="preserve"> Stagonospora.</v>
      </c>
    </row>
    <row r="1178" spans="1:23" x14ac:dyDescent="0.3">
      <c r="A1178" t="s">
        <v>2196</v>
      </c>
      <c r="B1178" t="s">
        <v>2197</v>
      </c>
      <c r="C1178">
        <v>368</v>
      </c>
      <c r="D1178" t="s">
        <v>10</v>
      </c>
      <c r="E1178">
        <v>52</v>
      </c>
      <c r="F1178">
        <v>338</v>
      </c>
      <c r="G1178">
        <v>2735</v>
      </c>
      <c r="H1178" t="s">
        <v>11</v>
      </c>
      <c r="I1178" t="s">
        <v>10</v>
      </c>
      <c r="J1178">
        <f t="shared" si="18"/>
        <v>286</v>
      </c>
      <c r="K1178" t="str">
        <f>VLOOKUP(B1178,[2]taxonomy1!$B:$U,2,FALSE)</f>
        <v xml:space="preserve"> Pyrenochaeta sp. DS3sAY3a.</v>
      </c>
      <c r="L1178" t="str">
        <f>VLOOKUP(B1178,[2]taxonomy1!$B:$U,4,FALSE)</f>
        <v xml:space="preserve"> NCBI_TaxID=765867 {ECO:0000313|EMBL:OAL48917.1, ECO:0000313|Proteomes:UP000077535};</v>
      </c>
      <c r="M1178" t="str">
        <f>VLOOKUP(B1178,[2]taxonomy1!$B:$U,6,FALSE)</f>
        <v>Eukaryota</v>
      </c>
      <c r="N1178" t="str">
        <f>VLOOKUP(B1178,[2]taxonomy1!$B:$U,7,FALSE)</f>
        <v xml:space="preserve"> Fungi</v>
      </c>
      <c r="O1178" t="str">
        <f>VLOOKUP(B1178,[2]taxonomy1!$B:$U,8,FALSE)</f>
        <v xml:space="preserve"> Dikarya</v>
      </c>
      <c r="P1178" t="str">
        <f>VLOOKUP(B1178,[2]taxonomy1!$B:$U,9,FALSE)</f>
        <v xml:space="preserve"> Ascomycota</v>
      </c>
      <c r="Q1178" t="str">
        <f>VLOOKUP(B1178,[2]taxonomy1!$B:$U,10,FALSE)</f>
        <v xml:space="preserve"> Pezizomycotina</v>
      </c>
      <c r="R1178" t="str">
        <f>VLOOKUP(B1178,[2]taxonomy1!$B:$U,11,FALSE)</f>
        <v>Dothideomycetes</v>
      </c>
      <c r="S1178" t="str">
        <f>VLOOKUP(B1178,[2]taxonomy1!$B:$U,12,FALSE)</f>
        <v xml:space="preserve"> Pleosporomycetidae</v>
      </c>
      <c r="T1178" t="str">
        <f>VLOOKUP(B1178,[2]taxonomy1!$B:$U,13,FALSE)</f>
        <v xml:space="preserve"> Pleosporales</v>
      </c>
      <c r="U1178" t="str">
        <f>VLOOKUP(B1178,[2]taxonomy1!$B:$U,14,FALSE)</f>
        <v xml:space="preserve"> Pleosporineae</v>
      </c>
      <c r="V1178" t="str">
        <f>VLOOKUP(B1178,[2]taxonomy1!$B:$U,15,FALSE)</f>
        <v>Cucurbitariaceae</v>
      </c>
      <c r="W1178" t="str">
        <f>VLOOKUP(B1178,[2]taxonomy1!$B:$U,16,FALSE)</f>
        <v xml:space="preserve"> Pyrenochaeta.</v>
      </c>
    </row>
    <row r="1179" spans="1:23" x14ac:dyDescent="0.3">
      <c r="A1179" t="s">
        <v>2198</v>
      </c>
      <c r="B1179" t="s">
        <v>2199</v>
      </c>
      <c r="C1179">
        <v>297</v>
      </c>
      <c r="D1179" t="s">
        <v>10</v>
      </c>
      <c r="E1179">
        <v>15</v>
      </c>
      <c r="F1179">
        <v>290</v>
      </c>
      <c r="G1179">
        <v>2735</v>
      </c>
      <c r="H1179" t="s">
        <v>11</v>
      </c>
      <c r="I1179" t="s">
        <v>10</v>
      </c>
      <c r="J1179">
        <f t="shared" si="18"/>
        <v>275</v>
      </c>
      <c r="K1179" t="str">
        <f>VLOOKUP(B1179,[2]taxonomy1!$B:$U,2,FALSE)</f>
        <v xml:space="preserve"> Pyrenochaeta sp. DS3sAY3a.</v>
      </c>
      <c r="L1179" t="str">
        <f>VLOOKUP(B1179,[2]taxonomy1!$B:$U,4,FALSE)</f>
        <v xml:space="preserve"> NCBI_TaxID=765867 {ECO:0000313|EMBL:OAL48635.1, ECO:0000313|Proteomes:UP000077535};</v>
      </c>
      <c r="M1179" t="str">
        <f>VLOOKUP(B1179,[2]taxonomy1!$B:$U,6,FALSE)</f>
        <v>Eukaryota</v>
      </c>
      <c r="N1179" t="str">
        <f>VLOOKUP(B1179,[2]taxonomy1!$B:$U,7,FALSE)</f>
        <v xml:space="preserve"> Fungi</v>
      </c>
      <c r="O1179" t="str">
        <f>VLOOKUP(B1179,[2]taxonomy1!$B:$U,8,FALSE)</f>
        <v xml:space="preserve"> Dikarya</v>
      </c>
      <c r="P1179" t="str">
        <f>VLOOKUP(B1179,[2]taxonomy1!$B:$U,9,FALSE)</f>
        <v xml:space="preserve"> Ascomycota</v>
      </c>
      <c r="Q1179" t="str">
        <f>VLOOKUP(B1179,[2]taxonomy1!$B:$U,10,FALSE)</f>
        <v xml:space="preserve"> Pezizomycotina</v>
      </c>
      <c r="R1179" t="str">
        <f>VLOOKUP(B1179,[2]taxonomy1!$B:$U,11,FALSE)</f>
        <v>Dothideomycetes</v>
      </c>
      <c r="S1179" t="str">
        <f>VLOOKUP(B1179,[2]taxonomy1!$B:$U,12,FALSE)</f>
        <v xml:space="preserve"> Pleosporomycetidae</v>
      </c>
      <c r="T1179" t="str">
        <f>VLOOKUP(B1179,[2]taxonomy1!$B:$U,13,FALSE)</f>
        <v xml:space="preserve"> Pleosporales</v>
      </c>
      <c r="U1179" t="str">
        <f>VLOOKUP(B1179,[2]taxonomy1!$B:$U,14,FALSE)</f>
        <v xml:space="preserve"> Pleosporineae</v>
      </c>
      <c r="V1179" t="str">
        <f>VLOOKUP(B1179,[2]taxonomy1!$B:$U,15,FALSE)</f>
        <v>Cucurbitariaceae</v>
      </c>
      <c r="W1179" t="str">
        <f>VLOOKUP(B1179,[2]taxonomy1!$B:$U,16,FALSE)</f>
        <v xml:space="preserve"> Pyrenochaeta.</v>
      </c>
    </row>
    <row r="1180" spans="1:23" x14ac:dyDescent="0.3">
      <c r="A1180" t="s">
        <v>2200</v>
      </c>
      <c r="B1180" t="s">
        <v>2201</v>
      </c>
      <c r="C1180">
        <v>380</v>
      </c>
      <c r="D1180" t="s">
        <v>10</v>
      </c>
      <c r="E1180">
        <v>70</v>
      </c>
      <c r="F1180">
        <v>355</v>
      </c>
      <c r="G1180">
        <v>2735</v>
      </c>
      <c r="H1180" t="s">
        <v>11</v>
      </c>
      <c r="I1180" t="s">
        <v>10</v>
      </c>
      <c r="J1180">
        <f t="shared" si="18"/>
        <v>285</v>
      </c>
      <c r="K1180" t="str">
        <f>VLOOKUP(B1180,[2]taxonomy1!$B:$U,2,FALSE)</f>
        <v xml:space="preserve"> Puccinia triticina (isolate 1-1 / race 1 (BBBD)) (Brown leaf rust fungus).</v>
      </c>
      <c r="L1180" t="str">
        <f>VLOOKUP(B1180,[2]taxonomy1!$B:$U,4,FALSE)</f>
        <v xml:space="preserve"> NCBI_TaxID=630390 {ECO:0000313|EMBL:OAV86794.1, ECO:0000313|Proteomes:UP000005240};</v>
      </c>
      <c r="M1180" t="str">
        <f>VLOOKUP(B1180,[2]taxonomy1!$B:$U,6,FALSE)</f>
        <v>Eukaryota</v>
      </c>
      <c r="N1180" t="str">
        <f>VLOOKUP(B1180,[2]taxonomy1!$B:$U,7,FALSE)</f>
        <v xml:space="preserve"> Fungi</v>
      </c>
      <c r="O1180" t="str">
        <f>VLOOKUP(B1180,[2]taxonomy1!$B:$U,8,FALSE)</f>
        <v xml:space="preserve"> Dikarya</v>
      </c>
      <c r="P1180" t="str">
        <f>VLOOKUP(B1180,[2]taxonomy1!$B:$U,9,FALSE)</f>
        <v xml:space="preserve"> Basidiomycota</v>
      </c>
      <c r="Q1180" t="str">
        <f>VLOOKUP(B1180,[2]taxonomy1!$B:$U,10,FALSE)</f>
        <v xml:space="preserve"> Pucciniomycotina</v>
      </c>
      <c r="R1180" t="str">
        <f>VLOOKUP(B1180,[2]taxonomy1!$B:$U,11,FALSE)</f>
        <v>Pucciniomycetes</v>
      </c>
      <c r="S1180" t="str">
        <f>VLOOKUP(B1180,[2]taxonomy1!$B:$U,12,FALSE)</f>
        <v xml:space="preserve"> Pucciniales</v>
      </c>
      <c r="T1180" t="str">
        <f>VLOOKUP(B1180,[2]taxonomy1!$B:$U,13,FALSE)</f>
        <v xml:space="preserve"> Pucciniaceae</v>
      </c>
      <c r="U1180" t="str">
        <f>VLOOKUP(B1180,[2]taxonomy1!$B:$U,14,FALSE)</f>
        <v xml:space="preserve"> Puccinia.</v>
      </c>
      <c r="V1180">
        <f>VLOOKUP(B1180,[2]taxonomy1!$B:$U,15,FALSE)</f>
        <v>0</v>
      </c>
      <c r="W1180">
        <f>VLOOKUP(B1180,[2]taxonomy1!$B:$U,16,FALSE)</f>
        <v>0</v>
      </c>
    </row>
    <row r="1181" spans="1:23" x14ac:dyDescent="0.3">
      <c r="A1181" t="s">
        <v>2202</v>
      </c>
      <c r="B1181" t="s">
        <v>2203</v>
      </c>
      <c r="C1181">
        <v>278</v>
      </c>
      <c r="D1181" t="s">
        <v>10</v>
      </c>
      <c r="E1181">
        <v>12</v>
      </c>
      <c r="F1181">
        <v>225</v>
      </c>
      <c r="G1181">
        <v>2735</v>
      </c>
      <c r="H1181" t="s">
        <v>11</v>
      </c>
      <c r="I1181" t="s">
        <v>10</v>
      </c>
      <c r="J1181">
        <f t="shared" si="18"/>
        <v>213</v>
      </c>
      <c r="K1181" t="str">
        <f>VLOOKUP(B1181,[2]taxonomy1!$B:$U,2,FALSE)</f>
        <v xml:space="preserve"> Echinostoma caproni.</v>
      </c>
      <c r="L1181" t="str">
        <f>VLOOKUP(B1181,[2]taxonomy1!$B:$U,4,FALSE)</f>
        <v xml:space="preserve"> NCBI_TaxID=27848 {ECO:0000313|Proteomes:UP000050740, ECO:0000313|WBParaSite:ECPE_0000377901-mRNA-1};</v>
      </c>
      <c r="M1181" t="str">
        <f>VLOOKUP(B1181,[2]taxonomy1!$B:$U,6,FALSE)</f>
        <v>Eukaryota</v>
      </c>
      <c r="N1181" t="str">
        <f>VLOOKUP(B1181,[2]taxonomy1!$B:$U,7,FALSE)</f>
        <v xml:space="preserve"> Metazoa</v>
      </c>
      <c r="O1181" t="str">
        <f>VLOOKUP(B1181,[2]taxonomy1!$B:$U,8,FALSE)</f>
        <v xml:space="preserve"> Platyhelminthes</v>
      </c>
      <c r="P1181" t="str">
        <f>VLOOKUP(B1181,[2]taxonomy1!$B:$U,9,FALSE)</f>
        <v xml:space="preserve"> Trematoda</v>
      </c>
      <c r="Q1181" t="str">
        <f>VLOOKUP(B1181,[2]taxonomy1!$B:$U,10,FALSE)</f>
        <v xml:space="preserve"> Digenea</v>
      </c>
      <c r="R1181" t="str">
        <f>VLOOKUP(B1181,[2]taxonomy1!$B:$U,11,FALSE)</f>
        <v>Plagiorchiida</v>
      </c>
      <c r="S1181" t="str">
        <f>VLOOKUP(B1181,[2]taxonomy1!$B:$U,12,FALSE)</f>
        <v xml:space="preserve"> Echinostomata</v>
      </c>
      <c r="T1181" t="str">
        <f>VLOOKUP(B1181,[2]taxonomy1!$B:$U,13,FALSE)</f>
        <v xml:space="preserve"> Echinostomatoidea</v>
      </c>
      <c r="U1181" t="str">
        <f>VLOOKUP(B1181,[2]taxonomy1!$B:$U,14,FALSE)</f>
        <v xml:space="preserve"> Echinostomatidae</v>
      </c>
      <c r="V1181" t="str">
        <f>VLOOKUP(B1181,[2]taxonomy1!$B:$U,15,FALSE)</f>
        <v>Echinostoma.</v>
      </c>
      <c r="W1181">
        <f>VLOOKUP(B1181,[2]taxonomy1!$B:$U,16,FALSE)</f>
        <v>0</v>
      </c>
    </row>
    <row r="1182" spans="1:23" x14ac:dyDescent="0.3">
      <c r="A1182" t="s">
        <v>2202</v>
      </c>
      <c r="B1182" t="s">
        <v>2203</v>
      </c>
      <c r="C1182">
        <v>278</v>
      </c>
      <c r="D1182" t="s">
        <v>10</v>
      </c>
      <c r="E1182">
        <v>220</v>
      </c>
      <c r="F1182">
        <v>272</v>
      </c>
      <c r="G1182">
        <v>2735</v>
      </c>
      <c r="H1182" t="s">
        <v>11</v>
      </c>
      <c r="I1182" t="s">
        <v>10</v>
      </c>
      <c r="J1182">
        <f t="shared" si="18"/>
        <v>52</v>
      </c>
      <c r="K1182" t="str">
        <f>VLOOKUP(B1182,[2]taxonomy1!$B:$U,2,FALSE)</f>
        <v xml:space="preserve"> Echinostoma caproni.</v>
      </c>
      <c r="L1182" t="str">
        <f>VLOOKUP(B1182,[2]taxonomy1!$B:$U,4,FALSE)</f>
        <v xml:space="preserve"> NCBI_TaxID=27848 {ECO:0000313|Proteomes:UP000050740, ECO:0000313|WBParaSite:ECPE_0000377901-mRNA-1};</v>
      </c>
      <c r="M1182" t="str">
        <f>VLOOKUP(B1182,[2]taxonomy1!$B:$U,6,FALSE)</f>
        <v>Eukaryota</v>
      </c>
      <c r="N1182" t="str">
        <f>VLOOKUP(B1182,[2]taxonomy1!$B:$U,7,FALSE)</f>
        <v xml:space="preserve"> Metazoa</v>
      </c>
      <c r="O1182" t="str">
        <f>VLOOKUP(B1182,[2]taxonomy1!$B:$U,8,FALSE)</f>
        <v xml:space="preserve"> Platyhelminthes</v>
      </c>
      <c r="P1182" t="str">
        <f>VLOOKUP(B1182,[2]taxonomy1!$B:$U,9,FALSE)</f>
        <v xml:space="preserve"> Trematoda</v>
      </c>
      <c r="Q1182" t="str">
        <f>VLOOKUP(B1182,[2]taxonomy1!$B:$U,10,FALSE)</f>
        <v xml:space="preserve"> Digenea</v>
      </c>
      <c r="R1182" t="str">
        <f>VLOOKUP(B1182,[2]taxonomy1!$B:$U,11,FALSE)</f>
        <v>Plagiorchiida</v>
      </c>
      <c r="S1182" t="str">
        <f>VLOOKUP(B1182,[2]taxonomy1!$B:$U,12,FALSE)</f>
        <v xml:space="preserve"> Echinostomata</v>
      </c>
      <c r="T1182" t="str">
        <f>VLOOKUP(B1182,[2]taxonomy1!$B:$U,13,FALSE)</f>
        <v xml:space="preserve"> Echinostomatoidea</v>
      </c>
      <c r="U1182" t="str">
        <f>VLOOKUP(B1182,[2]taxonomy1!$B:$U,14,FALSE)</f>
        <v xml:space="preserve"> Echinostomatidae</v>
      </c>
      <c r="V1182" t="str">
        <f>VLOOKUP(B1182,[2]taxonomy1!$B:$U,15,FALSE)</f>
        <v>Echinostoma.</v>
      </c>
      <c r="W1182">
        <f>VLOOKUP(B1182,[2]taxonomy1!$B:$U,16,FALSE)</f>
        <v>0</v>
      </c>
    </row>
    <row r="1183" spans="1:23" x14ac:dyDescent="0.3">
      <c r="A1183" t="s">
        <v>2204</v>
      </c>
      <c r="B1183" t="s">
        <v>2205</v>
      </c>
      <c r="C1183">
        <v>253</v>
      </c>
      <c r="D1183" t="s">
        <v>10</v>
      </c>
      <c r="E1183">
        <v>2</v>
      </c>
      <c r="F1183">
        <v>253</v>
      </c>
      <c r="G1183">
        <v>2735</v>
      </c>
      <c r="H1183" t="s">
        <v>11</v>
      </c>
      <c r="I1183" t="s">
        <v>10</v>
      </c>
      <c r="J1183">
        <f t="shared" si="18"/>
        <v>251</v>
      </c>
      <c r="K1183" t="str">
        <f>VLOOKUP(B1183,[2]taxonomy1!$B:$U,2,FALSE)</f>
        <v xml:space="preserve"> Echinostoma caproni.</v>
      </c>
      <c r="L1183" t="str">
        <f>VLOOKUP(B1183,[2]taxonomy1!$B:$U,4,FALSE)</f>
        <v xml:space="preserve"> NCBI_TaxID=27848 {ECO:0000313|Proteomes:UP000050740, ECO:0000313|WBParaSite:ECPE_0000567901-mRNA-1};</v>
      </c>
      <c r="M1183" t="str">
        <f>VLOOKUP(B1183,[2]taxonomy1!$B:$U,6,FALSE)</f>
        <v>Eukaryota</v>
      </c>
      <c r="N1183" t="str">
        <f>VLOOKUP(B1183,[2]taxonomy1!$B:$U,7,FALSE)</f>
        <v xml:space="preserve"> Metazoa</v>
      </c>
      <c r="O1183" t="str">
        <f>VLOOKUP(B1183,[2]taxonomy1!$B:$U,8,FALSE)</f>
        <v xml:space="preserve"> Platyhelminthes</v>
      </c>
      <c r="P1183" t="str">
        <f>VLOOKUP(B1183,[2]taxonomy1!$B:$U,9,FALSE)</f>
        <v xml:space="preserve"> Trematoda</v>
      </c>
      <c r="Q1183" t="str">
        <f>VLOOKUP(B1183,[2]taxonomy1!$B:$U,10,FALSE)</f>
        <v xml:space="preserve"> Digenea</v>
      </c>
      <c r="R1183" t="str">
        <f>VLOOKUP(B1183,[2]taxonomy1!$B:$U,11,FALSE)</f>
        <v>Plagiorchiida</v>
      </c>
      <c r="S1183" t="str">
        <f>VLOOKUP(B1183,[2]taxonomy1!$B:$U,12,FALSE)</f>
        <v xml:space="preserve"> Echinostomata</v>
      </c>
      <c r="T1183" t="str">
        <f>VLOOKUP(B1183,[2]taxonomy1!$B:$U,13,FALSE)</f>
        <v xml:space="preserve"> Echinostomatoidea</v>
      </c>
      <c r="U1183" t="str">
        <f>VLOOKUP(B1183,[2]taxonomy1!$B:$U,14,FALSE)</f>
        <v xml:space="preserve"> Echinostomatidae</v>
      </c>
      <c r="V1183" t="str">
        <f>VLOOKUP(B1183,[2]taxonomy1!$B:$U,15,FALSE)</f>
        <v>Echinostoma.</v>
      </c>
      <c r="W1183">
        <f>VLOOKUP(B1183,[2]taxonomy1!$B:$U,16,FALSE)</f>
        <v>0</v>
      </c>
    </row>
    <row r="1184" spans="1:23" x14ac:dyDescent="0.3">
      <c r="A1184" t="s">
        <v>2206</v>
      </c>
      <c r="B1184" t="s">
        <v>2207</v>
      </c>
      <c r="C1184">
        <v>78</v>
      </c>
      <c r="D1184" t="s">
        <v>10</v>
      </c>
      <c r="E1184">
        <v>1</v>
      </c>
      <c r="F1184">
        <v>73</v>
      </c>
      <c r="G1184">
        <v>2735</v>
      </c>
      <c r="H1184" t="s">
        <v>11</v>
      </c>
      <c r="I1184" t="s">
        <v>10</v>
      </c>
      <c r="J1184">
        <f t="shared" si="18"/>
        <v>72</v>
      </c>
      <c r="K1184" t="str">
        <f>VLOOKUP(B1184,[2]taxonomy1!$B:$U,2,FALSE)</f>
        <v xml:space="preserve"> Echinostoma caproni.</v>
      </c>
      <c r="L1184" t="str">
        <f>VLOOKUP(B1184,[2]taxonomy1!$B:$U,4,FALSE)</f>
        <v xml:space="preserve"> NCBI_TaxID=27848 {ECO:0000313|Proteomes:UP000050740, ECO:0000313|WBParaSite:ECPE_0000600201-mRNA-1};</v>
      </c>
      <c r="M1184" t="str">
        <f>VLOOKUP(B1184,[2]taxonomy1!$B:$U,6,FALSE)</f>
        <v>Eukaryota</v>
      </c>
      <c r="N1184" t="str">
        <f>VLOOKUP(B1184,[2]taxonomy1!$B:$U,7,FALSE)</f>
        <v xml:space="preserve"> Metazoa</v>
      </c>
      <c r="O1184" t="str">
        <f>VLOOKUP(B1184,[2]taxonomy1!$B:$U,8,FALSE)</f>
        <v xml:space="preserve"> Platyhelminthes</v>
      </c>
      <c r="P1184" t="str">
        <f>VLOOKUP(B1184,[2]taxonomy1!$B:$U,9,FALSE)</f>
        <v xml:space="preserve"> Trematoda</v>
      </c>
      <c r="Q1184" t="str">
        <f>VLOOKUP(B1184,[2]taxonomy1!$B:$U,10,FALSE)</f>
        <v xml:space="preserve"> Digenea</v>
      </c>
      <c r="R1184" t="str">
        <f>VLOOKUP(B1184,[2]taxonomy1!$B:$U,11,FALSE)</f>
        <v>Plagiorchiida</v>
      </c>
      <c r="S1184" t="str">
        <f>VLOOKUP(B1184,[2]taxonomy1!$B:$U,12,FALSE)</f>
        <v xml:space="preserve"> Echinostomata</v>
      </c>
      <c r="T1184" t="str">
        <f>VLOOKUP(B1184,[2]taxonomy1!$B:$U,13,FALSE)</f>
        <v xml:space="preserve"> Echinostomatoidea</v>
      </c>
      <c r="U1184" t="str">
        <f>VLOOKUP(B1184,[2]taxonomy1!$B:$U,14,FALSE)</f>
        <v xml:space="preserve"> Echinostomatidae</v>
      </c>
      <c r="V1184" t="str">
        <f>VLOOKUP(B1184,[2]taxonomy1!$B:$U,15,FALSE)</f>
        <v>Echinostoma.</v>
      </c>
      <c r="W1184">
        <f>VLOOKUP(B1184,[2]taxonomy1!$B:$U,16,FALSE)</f>
        <v>0</v>
      </c>
    </row>
    <row r="1185" spans="1:23" x14ac:dyDescent="0.3">
      <c r="A1185" t="s">
        <v>2208</v>
      </c>
      <c r="B1185" t="s">
        <v>2209</v>
      </c>
      <c r="C1185">
        <v>135</v>
      </c>
      <c r="D1185" t="s">
        <v>10</v>
      </c>
      <c r="E1185">
        <v>2</v>
      </c>
      <c r="F1185">
        <v>99</v>
      </c>
      <c r="G1185">
        <v>2735</v>
      </c>
      <c r="H1185" t="s">
        <v>11</v>
      </c>
      <c r="I1185" t="s">
        <v>10</v>
      </c>
      <c r="J1185">
        <f t="shared" si="18"/>
        <v>97</v>
      </c>
      <c r="K1185" t="str">
        <f>VLOOKUP(B1185,[2]taxonomy1!$B:$U,2,FALSE)</f>
        <v xml:space="preserve"> Echinostoma caproni.</v>
      </c>
      <c r="L1185" t="str">
        <f>VLOOKUP(B1185,[2]taxonomy1!$B:$U,4,FALSE)</f>
        <v xml:space="preserve"> NCBI_TaxID=27848 {ECO:0000313|Proteomes:UP000050740, ECO:0000313|WBParaSite:ECPE_0000600301-mRNA-1};</v>
      </c>
      <c r="M1185" t="str">
        <f>VLOOKUP(B1185,[2]taxonomy1!$B:$U,6,FALSE)</f>
        <v>Eukaryota</v>
      </c>
      <c r="N1185" t="str">
        <f>VLOOKUP(B1185,[2]taxonomy1!$B:$U,7,FALSE)</f>
        <v xml:space="preserve"> Metazoa</v>
      </c>
      <c r="O1185" t="str">
        <f>VLOOKUP(B1185,[2]taxonomy1!$B:$U,8,FALSE)</f>
        <v xml:space="preserve"> Platyhelminthes</v>
      </c>
      <c r="P1185" t="str">
        <f>VLOOKUP(B1185,[2]taxonomy1!$B:$U,9,FALSE)</f>
        <v xml:space="preserve"> Trematoda</v>
      </c>
      <c r="Q1185" t="str">
        <f>VLOOKUP(B1185,[2]taxonomy1!$B:$U,10,FALSE)</f>
        <v xml:space="preserve"> Digenea</v>
      </c>
      <c r="R1185" t="str">
        <f>VLOOKUP(B1185,[2]taxonomy1!$B:$U,11,FALSE)</f>
        <v>Plagiorchiida</v>
      </c>
      <c r="S1185" t="str">
        <f>VLOOKUP(B1185,[2]taxonomy1!$B:$U,12,FALSE)</f>
        <v xml:space="preserve"> Echinostomata</v>
      </c>
      <c r="T1185" t="str">
        <f>VLOOKUP(B1185,[2]taxonomy1!$B:$U,13,FALSE)</f>
        <v xml:space="preserve"> Echinostomatoidea</v>
      </c>
      <c r="U1185" t="str">
        <f>VLOOKUP(B1185,[2]taxonomy1!$B:$U,14,FALSE)</f>
        <v xml:space="preserve"> Echinostomatidae</v>
      </c>
      <c r="V1185" t="str">
        <f>VLOOKUP(B1185,[2]taxonomy1!$B:$U,15,FALSE)</f>
        <v>Echinostoma.</v>
      </c>
      <c r="W1185">
        <f>VLOOKUP(B1185,[2]taxonomy1!$B:$U,16,FALSE)</f>
        <v>0</v>
      </c>
    </row>
    <row r="1186" spans="1:23" x14ac:dyDescent="0.3">
      <c r="A1186" t="s">
        <v>2210</v>
      </c>
      <c r="B1186" t="s">
        <v>2211</v>
      </c>
      <c r="C1186">
        <v>649</v>
      </c>
      <c r="D1186" t="s">
        <v>10</v>
      </c>
      <c r="E1186">
        <v>521</v>
      </c>
      <c r="F1186">
        <v>643</v>
      </c>
      <c r="G1186">
        <v>2735</v>
      </c>
      <c r="H1186" t="s">
        <v>11</v>
      </c>
      <c r="I1186" t="s">
        <v>10</v>
      </c>
      <c r="J1186">
        <f t="shared" si="18"/>
        <v>122</v>
      </c>
      <c r="K1186" t="str">
        <f>VLOOKUP(B1186,[2]taxonomy1!$B:$U,2,FALSE)</f>
        <v xml:space="preserve"> Echinostoma caproni.</v>
      </c>
      <c r="L1186" t="str">
        <f>VLOOKUP(B1186,[2]taxonomy1!$B:$U,4,FALSE)</f>
        <v xml:space="preserve"> NCBI_TaxID=27848 {ECO:0000313|Proteomes:UP000050740, ECO:0000313|WBParaSite:ECPE_0001306501-mRNA-1};</v>
      </c>
      <c r="M1186" t="str">
        <f>VLOOKUP(B1186,[2]taxonomy1!$B:$U,6,FALSE)</f>
        <v>Eukaryota</v>
      </c>
      <c r="N1186" t="str">
        <f>VLOOKUP(B1186,[2]taxonomy1!$B:$U,7,FALSE)</f>
        <v xml:space="preserve"> Metazoa</v>
      </c>
      <c r="O1186" t="str">
        <f>VLOOKUP(B1186,[2]taxonomy1!$B:$U,8,FALSE)</f>
        <v xml:space="preserve"> Platyhelminthes</v>
      </c>
      <c r="P1186" t="str">
        <f>VLOOKUP(B1186,[2]taxonomy1!$B:$U,9,FALSE)</f>
        <v xml:space="preserve"> Trematoda</v>
      </c>
      <c r="Q1186" t="str">
        <f>VLOOKUP(B1186,[2]taxonomy1!$B:$U,10,FALSE)</f>
        <v xml:space="preserve"> Digenea</v>
      </c>
      <c r="R1186" t="str">
        <f>VLOOKUP(B1186,[2]taxonomy1!$B:$U,11,FALSE)</f>
        <v>Plagiorchiida</v>
      </c>
      <c r="S1186" t="str">
        <f>VLOOKUP(B1186,[2]taxonomy1!$B:$U,12,FALSE)</f>
        <v xml:space="preserve"> Echinostomata</v>
      </c>
      <c r="T1186" t="str">
        <f>VLOOKUP(B1186,[2]taxonomy1!$B:$U,13,FALSE)</f>
        <v xml:space="preserve"> Echinostomatoidea</v>
      </c>
      <c r="U1186" t="str">
        <f>VLOOKUP(B1186,[2]taxonomy1!$B:$U,14,FALSE)</f>
        <v xml:space="preserve"> Echinostomatidae</v>
      </c>
      <c r="V1186" t="str">
        <f>VLOOKUP(B1186,[2]taxonomy1!$B:$U,15,FALSE)</f>
        <v>Echinostoma.</v>
      </c>
      <c r="W1186">
        <f>VLOOKUP(B1186,[2]taxonomy1!$B:$U,16,FALSE)</f>
        <v>0</v>
      </c>
    </row>
    <row r="1187" spans="1:23" x14ac:dyDescent="0.3">
      <c r="A1187" t="s">
        <v>2210</v>
      </c>
      <c r="B1187" t="s">
        <v>2211</v>
      </c>
      <c r="C1187">
        <v>649</v>
      </c>
      <c r="D1187" t="s">
        <v>2212</v>
      </c>
      <c r="E1187">
        <v>400</v>
      </c>
      <c r="F1187">
        <v>489</v>
      </c>
      <c r="G1187">
        <v>2754</v>
      </c>
      <c r="H1187" t="s">
        <v>2213</v>
      </c>
      <c r="I1187" t="s">
        <v>2212</v>
      </c>
      <c r="J1187">
        <f t="shared" si="18"/>
        <v>89</v>
      </c>
      <c r="K1187" t="str">
        <f>VLOOKUP(B1187,[2]taxonomy1!$B:$U,2,FALSE)</f>
        <v xml:space="preserve"> Echinostoma caproni.</v>
      </c>
      <c r="L1187" t="str">
        <f>VLOOKUP(B1187,[2]taxonomy1!$B:$U,4,FALSE)</f>
        <v xml:space="preserve"> NCBI_TaxID=27848 {ECO:0000313|Proteomes:UP000050740, ECO:0000313|WBParaSite:ECPE_0001306501-mRNA-1};</v>
      </c>
      <c r="M1187" t="str">
        <f>VLOOKUP(B1187,[2]taxonomy1!$B:$U,6,FALSE)</f>
        <v>Eukaryota</v>
      </c>
      <c r="N1187" t="str">
        <f>VLOOKUP(B1187,[2]taxonomy1!$B:$U,7,FALSE)</f>
        <v xml:space="preserve"> Metazoa</v>
      </c>
      <c r="O1187" t="str">
        <f>VLOOKUP(B1187,[2]taxonomy1!$B:$U,8,FALSE)</f>
        <v xml:space="preserve"> Platyhelminthes</v>
      </c>
      <c r="P1187" t="str">
        <f>VLOOKUP(B1187,[2]taxonomy1!$B:$U,9,FALSE)</f>
        <v xml:space="preserve"> Trematoda</v>
      </c>
      <c r="Q1187" t="str">
        <f>VLOOKUP(B1187,[2]taxonomy1!$B:$U,10,FALSE)</f>
        <v xml:space="preserve"> Digenea</v>
      </c>
      <c r="R1187" t="str">
        <f>VLOOKUP(B1187,[2]taxonomy1!$B:$U,11,FALSE)</f>
        <v>Plagiorchiida</v>
      </c>
      <c r="S1187" t="str">
        <f>VLOOKUP(B1187,[2]taxonomy1!$B:$U,12,FALSE)</f>
        <v xml:space="preserve"> Echinostomata</v>
      </c>
      <c r="T1187" t="str">
        <f>VLOOKUP(B1187,[2]taxonomy1!$B:$U,13,FALSE)</f>
        <v xml:space="preserve"> Echinostomatoidea</v>
      </c>
      <c r="U1187" t="str">
        <f>VLOOKUP(B1187,[2]taxonomy1!$B:$U,14,FALSE)</f>
        <v xml:space="preserve"> Echinostomatidae</v>
      </c>
      <c r="V1187" t="str">
        <f>VLOOKUP(B1187,[2]taxonomy1!$B:$U,15,FALSE)</f>
        <v>Echinostoma.</v>
      </c>
      <c r="W1187">
        <f>VLOOKUP(B1187,[2]taxonomy1!$B:$U,16,FALSE)</f>
        <v>0</v>
      </c>
    </row>
    <row r="1188" spans="1:23" x14ac:dyDescent="0.3">
      <c r="A1188" t="s">
        <v>2214</v>
      </c>
      <c r="B1188" t="s">
        <v>2215</v>
      </c>
      <c r="C1188">
        <v>304</v>
      </c>
      <c r="D1188" t="s">
        <v>10</v>
      </c>
      <c r="E1188">
        <v>8</v>
      </c>
      <c r="F1188">
        <v>286</v>
      </c>
      <c r="G1188">
        <v>2735</v>
      </c>
      <c r="H1188" t="s">
        <v>11</v>
      </c>
      <c r="I1188" t="s">
        <v>10</v>
      </c>
      <c r="J1188">
        <f t="shared" si="18"/>
        <v>278</v>
      </c>
      <c r="K1188" t="str">
        <f>VLOOKUP(B1188,[2]taxonomy1!$B:$U,2,FALSE)</f>
        <v xml:space="preserve"> Globodera pallida (Potato cyst nematode).</v>
      </c>
      <c r="L1188" t="str">
        <f>VLOOKUP(B1188,[2]taxonomy1!$B:$U,4,FALSE)</f>
        <v xml:space="preserve"> NCBI_TaxID=36090 {ECO:0000313|Proteomes:UP000050741, ECO:0000313|WBParaSite:GPLIN_001130000};</v>
      </c>
      <c r="M1188" t="str">
        <f>VLOOKUP(B1188,[2]taxonomy1!$B:$U,6,FALSE)</f>
        <v>Eukaryota</v>
      </c>
      <c r="N1188" t="str">
        <f>VLOOKUP(B1188,[2]taxonomy1!$B:$U,7,FALSE)</f>
        <v xml:space="preserve"> Metazoa</v>
      </c>
      <c r="O1188" t="str">
        <f>VLOOKUP(B1188,[2]taxonomy1!$B:$U,8,FALSE)</f>
        <v xml:space="preserve"> Ecdysozoa</v>
      </c>
      <c r="P1188" t="str">
        <f>VLOOKUP(B1188,[2]taxonomy1!$B:$U,9,FALSE)</f>
        <v xml:space="preserve"> Nematoda</v>
      </c>
      <c r="Q1188" t="str">
        <f>VLOOKUP(B1188,[2]taxonomy1!$B:$U,10,FALSE)</f>
        <v xml:space="preserve"> Chromadorea</v>
      </c>
      <c r="R1188" t="str">
        <f>VLOOKUP(B1188,[2]taxonomy1!$B:$U,11,FALSE)</f>
        <v xml:space="preserve"> Tylenchida</v>
      </c>
      <c r="S1188" t="str">
        <f>VLOOKUP(B1188,[2]taxonomy1!$B:$U,12,FALSE)</f>
        <v>Tylenchomorpha</v>
      </c>
      <c r="T1188" t="str">
        <f>VLOOKUP(B1188,[2]taxonomy1!$B:$U,13,FALSE)</f>
        <v xml:space="preserve"> Tylenchoidea</v>
      </c>
      <c r="U1188" t="str">
        <f>VLOOKUP(B1188,[2]taxonomy1!$B:$U,14,FALSE)</f>
        <v xml:space="preserve"> Heteroderidae</v>
      </c>
      <c r="V1188" t="str">
        <f>VLOOKUP(B1188,[2]taxonomy1!$B:$U,15,FALSE)</f>
        <v xml:space="preserve"> Heteroderinae</v>
      </c>
      <c r="W1188" t="str">
        <f>VLOOKUP(B1188,[2]taxonomy1!$B:$U,16,FALSE)</f>
        <v xml:space="preserve"> Globodera.</v>
      </c>
    </row>
    <row r="1189" spans="1:23" x14ac:dyDescent="0.3">
      <c r="A1189" t="s">
        <v>2216</v>
      </c>
      <c r="B1189" t="s">
        <v>2217</v>
      </c>
      <c r="C1189">
        <v>289</v>
      </c>
      <c r="D1189" t="s">
        <v>10</v>
      </c>
      <c r="E1189">
        <v>3</v>
      </c>
      <c r="F1189">
        <v>280</v>
      </c>
      <c r="G1189">
        <v>2735</v>
      </c>
      <c r="H1189" t="s">
        <v>11</v>
      </c>
      <c r="I1189" t="s">
        <v>10</v>
      </c>
      <c r="J1189">
        <f t="shared" si="18"/>
        <v>277</v>
      </c>
      <c r="K1189" t="str">
        <f>VLOOKUP(B1189,[2]taxonomy1!$B:$U,2,FALSE)</f>
        <v xml:space="preserve"> Gongylonema pulchrum.</v>
      </c>
      <c r="L1189" t="str">
        <f>VLOOKUP(B1189,[2]taxonomy1!$B:$U,4,FALSE)</f>
        <v xml:space="preserve"> NCBI_TaxID=637853 {ECO:0000313|Proteomes:UP000050760, ECO:0000313|WBParaSite:GPUH_0001018701-mRNA-1};</v>
      </c>
      <c r="M1189" t="str">
        <f>VLOOKUP(B1189,[2]taxonomy1!$B:$U,6,FALSE)</f>
        <v>Eukaryota</v>
      </c>
      <c r="N1189" t="str">
        <f>VLOOKUP(B1189,[2]taxonomy1!$B:$U,7,FALSE)</f>
        <v xml:space="preserve"> Metazoa</v>
      </c>
      <c r="O1189" t="str">
        <f>VLOOKUP(B1189,[2]taxonomy1!$B:$U,8,FALSE)</f>
        <v xml:space="preserve"> Ecdysozoa</v>
      </c>
      <c r="P1189" t="str">
        <f>VLOOKUP(B1189,[2]taxonomy1!$B:$U,9,FALSE)</f>
        <v xml:space="preserve"> Nematoda</v>
      </c>
      <c r="Q1189" t="str">
        <f>VLOOKUP(B1189,[2]taxonomy1!$B:$U,10,FALSE)</f>
        <v xml:space="preserve"> Chromadorea</v>
      </c>
      <c r="R1189" t="str">
        <f>VLOOKUP(B1189,[2]taxonomy1!$B:$U,11,FALSE)</f>
        <v xml:space="preserve"> Spirurida</v>
      </c>
      <c r="S1189" t="str">
        <f>VLOOKUP(B1189,[2]taxonomy1!$B:$U,12,FALSE)</f>
        <v>Spiruromorpha</v>
      </c>
      <c r="T1189" t="str">
        <f>VLOOKUP(B1189,[2]taxonomy1!$B:$U,13,FALSE)</f>
        <v xml:space="preserve"> Spiruroidea</v>
      </c>
      <c r="U1189" t="str">
        <f>VLOOKUP(B1189,[2]taxonomy1!$B:$U,14,FALSE)</f>
        <v xml:space="preserve"> Gongylonematidae</v>
      </c>
      <c r="V1189" t="str">
        <f>VLOOKUP(B1189,[2]taxonomy1!$B:$U,15,FALSE)</f>
        <v xml:space="preserve"> Gongylonema.</v>
      </c>
      <c r="W1189">
        <f>VLOOKUP(B1189,[2]taxonomy1!$B:$U,16,FALSE)</f>
        <v>0</v>
      </c>
    </row>
    <row r="1190" spans="1:23" x14ac:dyDescent="0.3">
      <c r="A1190" t="s">
        <v>2218</v>
      </c>
      <c r="B1190" t="s">
        <v>2219</v>
      </c>
      <c r="C1190">
        <v>131</v>
      </c>
      <c r="D1190" t="s">
        <v>10</v>
      </c>
      <c r="E1190">
        <v>1</v>
      </c>
      <c r="F1190">
        <v>125</v>
      </c>
      <c r="G1190">
        <v>2735</v>
      </c>
      <c r="H1190" t="s">
        <v>11</v>
      </c>
      <c r="I1190" t="s">
        <v>10</v>
      </c>
      <c r="J1190">
        <f t="shared" si="18"/>
        <v>124</v>
      </c>
      <c r="K1190" t="str">
        <f>VLOOKUP(B1190,[2]taxonomy1!$B:$U,2,FALSE)</f>
        <v xml:space="preserve"> Gongylonema pulchrum.</v>
      </c>
      <c r="L1190" t="str">
        <f>VLOOKUP(B1190,[2]taxonomy1!$B:$U,4,FALSE)</f>
        <v xml:space="preserve"> NCBI_TaxID=637853 {ECO:0000313|Proteomes:UP000050760, ECO:0000313|WBParaSite:GPUH_0001100901-mRNA-1};</v>
      </c>
      <c r="M1190" t="str">
        <f>VLOOKUP(B1190,[2]taxonomy1!$B:$U,6,FALSE)</f>
        <v>Eukaryota</v>
      </c>
      <c r="N1190" t="str">
        <f>VLOOKUP(B1190,[2]taxonomy1!$B:$U,7,FALSE)</f>
        <v xml:space="preserve"> Metazoa</v>
      </c>
      <c r="O1190" t="str">
        <f>VLOOKUP(B1190,[2]taxonomy1!$B:$U,8,FALSE)</f>
        <v xml:space="preserve"> Ecdysozoa</v>
      </c>
      <c r="P1190" t="str">
        <f>VLOOKUP(B1190,[2]taxonomy1!$B:$U,9,FALSE)</f>
        <v xml:space="preserve"> Nematoda</v>
      </c>
      <c r="Q1190" t="str">
        <f>VLOOKUP(B1190,[2]taxonomy1!$B:$U,10,FALSE)</f>
        <v xml:space="preserve"> Chromadorea</v>
      </c>
      <c r="R1190" t="str">
        <f>VLOOKUP(B1190,[2]taxonomy1!$B:$U,11,FALSE)</f>
        <v xml:space="preserve"> Spirurida</v>
      </c>
      <c r="S1190" t="str">
        <f>VLOOKUP(B1190,[2]taxonomy1!$B:$U,12,FALSE)</f>
        <v>Spiruromorpha</v>
      </c>
      <c r="T1190" t="str">
        <f>VLOOKUP(B1190,[2]taxonomy1!$B:$U,13,FALSE)</f>
        <v xml:space="preserve"> Spiruroidea</v>
      </c>
      <c r="U1190" t="str">
        <f>VLOOKUP(B1190,[2]taxonomy1!$B:$U,14,FALSE)</f>
        <v xml:space="preserve"> Gongylonematidae</v>
      </c>
      <c r="V1190" t="str">
        <f>VLOOKUP(B1190,[2]taxonomy1!$B:$U,15,FALSE)</f>
        <v xml:space="preserve"> Gongylonema.</v>
      </c>
      <c r="W1190">
        <f>VLOOKUP(B1190,[2]taxonomy1!$B:$U,16,FALSE)</f>
        <v>0</v>
      </c>
    </row>
    <row r="1191" spans="1:23" x14ac:dyDescent="0.3">
      <c r="A1191" t="s">
        <v>2220</v>
      </c>
      <c r="B1191" t="s">
        <v>2221</v>
      </c>
      <c r="C1191">
        <v>146</v>
      </c>
      <c r="D1191" t="s">
        <v>10</v>
      </c>
      <c r="E1191">
        <v>38</v>
      </c>
      <c r="F1191">
        <v>137</v>
      </c>
      <c r="G1191">
        <v>2735</v>
      </c>
      <c r="H1191" t="s">
        <v>11</v>
      </c>
      <c r="I1191" t="s">
        <v>10</v>
      </c>
      <c r="J1191">
        <f t="shared" si="18"/>
        <v>99</v>
      </c>
      <c r="K1191" t="str">
        <f>VLOOKUP(B1191,[2]taxonomy1!$B:$U,2,FALSE)</f>
        <v xml:space="preserve"> Gongylonema pulchrum.</v>
      </c>
      <c r="L1191" t="str">
        <f>VLOOKUP(B1191,[2]taxonomy1!$B:$U,4,FALSE)</f>
        <v xml:space="preserve"> NCBI_TaxID=637853 {ECO:0000313|Proteomes:UP000050760, ECO:0000313|WBParaSite:GPUH_0001782601-mRNA-1};</v>
      </c>
      <c r="M1191" t="str">
        <f>VLOOKUP(B1191,[2]taxonomy1!$B:$U,6,FALSE)</f>
        <v>Eukaryota</v>
      </c>
      <c r="N1191" t="str">
        <f>VLOOKUP(B1191,[2]taxonomy1!$B:$U,7,FALSE)</f>
        <v xml:space="preserve"> Metazoa</v>
      </c>
      <c r="O1191" t="str">
        <f>VLOOKUP(B1191,[2]taxonomy1!$B:$U,8,FALSE)</f>
        <v xml:space="preserve"> Ecdysozoa</v>
      </c>
      <c r="P1191" t="str">
        <f>VLOOKUP(B1191,[2]taxonomy1!$B:$U,9,FALSE)</f>
        <v xml:space="preserve"> Nematoda</v>
      </c>
      <c r="Q1191" t="str">
        <f>VLOOKUP(B1191,[2]taxonomy1!$B:$U,10,FALSE)</f>
        <v xml:space="preserve"> Chromadorea</v>
      </c>
      <c r="R1191" t="str">
        <f>VLOOKUP(B1191,[2]taxonomy1!$B:$U,11,FALSE)</f>
        <v xml:space="preserve"> Spirurida</v>
      </c>
      <c r="S1191" t="str">
        <f>VLOOKUP(B1191,[2]taxonomy1!$B:$U,12,FALSE)</f>
        <v>Spiruromorpha</v>
      </c>
      <c r="T1191" t="str">
        <f>VLOOKUP(B1191,[2]taxonomy1!$B:$U,13,FALSE)</f>
        <v xml:space="preserve"> Spiruroidea</v>
      </c>
      <c r="U1191" t="str">
        <f>VLOOKUP(B1191,[2]taxonomy1!$B:$U,14,FALSE)</f>
        <v xml:space="preserve"> Gongylonematidae</v>
      </c>
      <c r="V1191" t="str">
        <f>VLOOKUP(B1191,[2]taxonomy1!$B:$U,15,FALSE)</f>
        <v xml:space="preserve"> Gongylonema.</v>
      </c>
      <c r="W1191">
        <f>VLOOKUP(B1191,[2]taxonomy1!$B:$U,16,FALSE)</f>
        <v>0</v>
      </c>
    </row>
    <row r="1192" spans="1:23" x14ac:dyDescent="0.3">
      <c r="A1192" t="s">
        <v>2222</v>
      </c>
      <c r="B1192" t="s">
        <v>2223</v>
      </c>
      <c r="C1192">
        <v>99</v>
      </c>
      <c r="D1192" t="s">
        <v>10</v>
      </c>
      <c r="E1192">
        <v>2</v>
      </c>
      <c r="F1192">
        <v>93</v>
      </c>
      <c r="G1192">
        <v>2735</v>
      </c>
      <c r="H1192" t="s">
        <v>11</v>
      </c>
      <c r="I1192" t="s">
        <v>10</v>
      </c>
      <c r="J1192">
        <f t="shared" si="18"/>
        <v>91</v>
      </c>
      <c r="K1192" t="str">
        <f>VLOOKUP(B1192,[2]taxonomy1!$B:$U,2,FALSE)</f>
        <v xml:space="preserve"> Gongylonema pulchrum.</v>
      </c>
      <c r="L1192" t="str">
        <f>VLOOKUP(B1192,[2]taxonomy1!$B:$U,4,FALSE)</f>
        <v xml:space="preserve"> NCBI_TaxID=637853 {ECO:0000313|Proteomes:UP000050760, ECO:0000313|WBParaSite:GPUH_0002247601-mRNA-1};</v>
      </c>
      <c r="M1192" t="str">
        <f>VLOOKUP(B1192,[2]taxonomy1!$B:$U,6,FALSE)</f>
        <v>Eukaryota</v>
      </c>
      <c r="N1192" t="str">
        <f>VLOOKUP(B1192,[2]taxonomy1!$B:$U,7,FALSE)</f>
        <v xml:space="preserve"> Metazoa</v>
      </c>
      <c r="O1192" t="str">
        <f>VLOOKUP(B1192,[2]taxonomy1!$B:$U,8,FALSE)</f>
        <v xml:space="preserve"> Ecdysozoa</v>
      </c>
      <c r="P1192" t="str">
        <f>VLOOKUP(B1192,[2]taxonomy1!$B:$U,9,FALSE)</f>
        <v xml:space="preserve"> Nematoda</v>
      </c>
      <c r="Q1192" t="str">
        <f>VLOOKUP(B1192,[2]taxonomy1!$B:$U,10,FALSE)</f>
        <v xml:space="preserve"> Chromadorea</v>
      </c>
      <c r="R1192" t="str">
        <f>VLOOKUP(B1192,[2]taxonomy1!$B:$U,11,FALSE)</f>
        <v xml:space="preserve"> Spirurida</v>
      </c>
      <c r="S1192" t="str">
        <f>VLOOKUP(B1192,[2]taxonomy1!$B:$U,12,FALSE)</f>
        <v>Spiruromorpha</v>
      </c>
      <c r="T1192" t="str">
        <f>VLOOKUP(B1192,[2]taxonomy1!$B:$U,13,FALSE)</f>
        <v xml:space="preserve"> Spiruroidea</v>
      </c>
      <c r="U1192" t="str">
        <f>VLOOKUP(B1192,[2]taxonomy1!$B:$U,14,FALSE)</f>
        <v xml:space="preserve"> Gongylonematidae</v>
      </c>
      <c r="V1192" t="str">
        <f>VLOOKUP(B1192,[2]taxonomy1!$B:$U,15,FALSE)</f>
        <v xml:space="preserve"> Gongylonema.</v>
      </c>
      <c r="W1192">
        <f>VLOOKUP(B1192,[2]taxonomy1!$B:$U,16,FALSE)</f>
        <v>0</v>
      </c>
    </row>
    <row r="1193" spans="1:23" x14ac:dyDescent="0.3">
      <c r="A1193" t="s">
        <v>2224</v>
      </c>
      <c r="B1193" t="s">
        <v>2225</v>
      </c>
      <c r="C1193">
        <v>273</v>
      </c>
      <c r="D1193" t="s">
        <v>10</v>
      </c>
      <c r="E1193">
        <v>9</v>
      </c>
      <c r="F1193">
        <v>255</v>
      </c>
      <c r="G1193">
        <v>2735</v>
      </c>
      <c r="H1193" t="s">
        <v>11</v>
      </c>
      <c r="I1193" t="s">
        <v>10</v>
      </c>
      <c r="J1193">
        <f t="shared" si="18"/>
        <v>246</v>
      </c>
      <c r="K1193" t="str">
        <f>VLOOKUP(B1193,[2]taxonomy1!$B:$U,2,FALSE)</f>
        <v xml:space="preserve"> Heligmosomoides polygyrus bakeri (Parasitic nematode) (Heligmosomoides bakeri).</v>
      </c>
      <c r="L1193" t="str">
        <f>VLOOKUP(B1193,[2]taxonomy1!$B:$U,4,FALSE)</f>
        <v xml:space="preserve"> NCBI_TaxID=375939 {ECO:0000313|Proteomes:UP000050761, ECO:0000313|WBParaSite:HPBE_0000050101-mRNA-1};</v>
      </c>
      <c r="M1193" t="str">
        <f>VLOOKUP(B1193,[2]taxonomy1!$B:$U,6,FALSE)</f>
        <v>Eukaryota</v>
      </c>
      <c r="N1193" t="str">
        <f>VLOOKUP(B1193,[2]taxonomy1!$B:$U,7,FALSE)</f>
        <v xml:space="preserve"> Metazoa</v>
      </c>
      <c r="O1193" t="str">
        <f>VLOOKUP(B1193,[2]taxonomy1!$B:$U,8,FALSE)</f>
        <v xml:space="preserve"> Ecdysozoa</v>
      </c>
      <c r="P1193" t="str">
        <f>VLOOKUP(B1193,[2]taxonomy1!$B:$U,9,FALSE)</f>
        <v xml:space="preserve"> Nematoda</v>
      </c>
      <c r="Q1193" t="str">
        <f>VLOOKUP(B1193,[2]taxonomy1!$B:$U,10,FALSE)</f>
        <v xml:space="preserve"> Chromadorea</v>
      </c>
      <c r="R1193" t="str">
        <f>VLOOKUP(B1193,[2]taxonomy1!$B:$U,11,FALSE)</f>
        <v xml:space="preserve"> Rhabditida</v>
      </c>
      <c r="S1193" t="str">
        <f>VLOOKUP(B1193,[2]taxonomy1!$B:$U,12,FALSE)</f>
        <v>Strongylida</v>
      </c>
      <c r="T1193" t="str">
        <f>VLOOKUP(B1193,[2]taxonomy1!$B:$U,13,FALSE)</f>
        <v xml:space="preserve"> Trichostrongyloidea</v>
      </c>
      <c r="U1193" t="str">
        <f>VLOOKUP(B1193,[2]taxonomy1!$B:$U,14,FALSE)</f>
        <v xml:space="preserve"> Heligmosomatidae</v>
      </c>
      <c r="V1193" t="str">
        <f>VLOOKUP(B1193,[2]taxonomy1!$B:$U,15,FALSE)</f>
        <v xml:space="preserve"> Heligmosomoides.</v>
      </c>
      <c r="W1193">
        <f>VLOOKUP(B1193,[2]taxonomy1!$B:$U,16,FALSE)</f>
        <v>0</v>
      </c>
    </row>
    <row r="1194" spans="1:23" x14ac:dyDescent="0.3">
      <c r="A1194" t="s">
        <v>2226</v>
      </c>
      <c r="B1194" t="s">
        <v>2227</v>
      </c>
      <c r="C1194">
        <v>260</v>
      </c>
      <c r="D1194" t="s">
        <v>10</v>
      </c>
      <c r="E1194">
        <v>1</v>
      </c>
      <c r="F1194">
        <v>260</v>
      </c>
      <c r="G1194">
        <v>2735</v>
      </c>
      <c r="H1194" t="s">
        <v>11</v>
      </c>
      <c r="I1194" t="s">
        <v>10</v>
      </c>
      <c r="J1194">
        <f t="shared" si="18"/>
        <v>259</v>
      </c>
      <c r="K1194" t="str">
        <f>VLOOKUP(B1194,[2]taxonomy1!$B:$U,2,FALSE)</f>
        <v xml:space="preserve"> Heligmosomoides polygyrus bakeri (Parasitic nematode) (Heligmosomoides bakeri).</v>
      </c>
      <c r="L1194" t="str">
        <f>VLOOKUP(B1194,[2]taxonomy1!$B:$U,4,FALSE)</f>
        <v xml:space="preserve"> NCBI_TaxID=375939 {ECO:0000313|Proteomes:UP000050761, ECO:0000313|WBParaSite:HPBE_0002469801-mRNA-1};</v>
      </c>
      <c r="M1194" t="str">
        <f>VLOOKUP(B1194,[2]taxonomy1!$B:$U,6,FALSE)</f>
        <v>Eukaryota</v>
      </c>
      <c r="N1194" t="str">
        <f>VLOOKUP(B1194,[2]taxonomy1!$B:$U,7,FALSE)</f>
        <v xml:space="preserve"> Metazoa</v>
      </c>
      <c r="O1194" t="str">
        <f>VLOOKUP(B1194,[2]taxonomy1!$B:$U,8,FALSE)</f>
        <v xml:space="preserve"> Ecdysozoa</v>
      </c>
      <c r="P1194" t="str">
        <f>VLOOKUP(B1194,[2]taxonomy1!$B:$U,9,FALSE)</f>
        <v xml:space="preserve"> Nematoda</v>
      </c>
      <c r="Q1194" t="str">
        <f>VLOOKUP(B1194,[2]taxonomy1!$B:$U,10,FALSE)</f>
        <v xml:space="preserve"> Chromadorea</v>
      </c>
      <c r="R1194" t="str">
        <f>VLOOKUP(B1194,[2]taxonomy1!$B:$U,11,FALSE)</f>
        <v xml:space="preserve"> Rhabditida</v>
      </c>
      <c r="S1194" t="str">
        <f>VLOOKUP(B1194,[2]taxonomy1!$B:$U,12,FALSE)</f>
        <v>Strongylida</v>
      </c>
      <c r="T1194" t="str">
        <f>VLOOKUP(B1194,[2]taxonomy1!$B:$U,13,FALSE)</f>
        <v xml:space="preserve"> Trichostrongyloidea</v>
      </c>
      <c r="U1194" t="str">
        <f>VLOOKUP(B1194,[2]taxonomy1!$B:$U,14,FALSE)</f>
        <v xml:space="preserve"> Heligmosomatidae</v>
      </c>
      <c r="V1194" t="str">
        <f>VLOOKUP(B1194,[2]taxonomy1!$B:$U,15,FALSE)</f>
        <v xml:space="preserve"> Heligmosomoides.</v>
      </c>
      <c r="W1194">
        <f>VLOOKUP(B1194,[2]taxonomy1!$B:$U,16,FALSE)</f>
        <v>0</v>
      </c>
    </row>
    <row r="1195" spans="1:23" x14ac:dyDescent="0.3">
      <c r="A1195" t="s">
        <v>2228</v>
      </c>
      <c r="B1195" t="s">
        <v>2229</v>
      </c>
      <c r="C1195">
        <v>287</v>
      </c>
      <c r="D1195" t="s">
        <v>10</v>
      </c>
      <c r="E1195">
        <v>4</v>
      </c>
      <c r="F1195">
        <v>275</v>
      </c>
      <c r="G1195">
        <v>2735</v>
      </c>
      <c r="H1195" t="s">
        <v>11</v>
      </c>
      <c r="I1195" t="s">
        <v>10</v>
      </c>
      <c r="J1195">
        <f t="shared" si="18"/>
        <v>271</v>
      </c>
      <c r="K1195" t="str">
        <f>VLOOKUP(B1195,[2]taxonomy1!$B:$U,2,FALSE)</f>
        <v xml:space="preserve"> Onchocerca flexuosa.</v>
      </c>
      <c r="L1195" t="str">
        <f>VLOOKUP(B1195,[2]taxonomy1!$B:$U,4,FALSE)</f>
        <v xml:space="preserve"> NCBI_TaxID=387005 {ECO:0000313|Proteomes:UP000050787, ECO:0000313|WBParaSite:OFLC_0000228401-mRNA-1};</v>
      </c>
      <c r="M1195" t="str">
        <f>VLOOKUP(B1195,[2]taxonomy1!$B:$U,6,FALSE)</f>
        <v>Eukaryota</v>
      </c>
      <c r="N1195" t="str">
        <f>VLOOKUP(B1195,[2]taxonomy1!$B:$U,7,FALSE)</f>
        <v xml:space="preserve"> Metazoa</v>
      </c>
      <c r="O1195" t="str">
        <f>VLOOKUP(B1195,[2]taxonomy1!$B:$U,8,FALSE)</f>
        <v xml:space="preserve"> Ecdysozoa</v>
      </c>
      <c r="P1195" t="str">
        <f>VLOOKUP(B1195,[2]taxonomy1!$B:$U,9,FALSE)</f>
        <v xml:space="preserve"> Nematoda</v>
      </c>
      <c r="Q1195" t="str">
        <f>VLOOKUP(B1195,[2]taxonomy1!$B:$U,10,FALSE)</f>
        <v xml:space="preserve"> Chromadorea</v>
      </c>
      <c r="R1195" t="str">
        <f>VLOOKUP(B1195,[2]taxonomy1!$B:$U,11,FALSE)</f>
        <v xml:space="preserve"> Spirurida</v>
      </c>
      <c r="S1195" t="str">
        <f>VLOOKUP(B1195,[2]taxonomy1!$B:$U,12,FALSE)</f>
        <v>Spiruromorpha</v>
      </c>
      <c r="T1195" t="str">
        <f>VLOOKUP(B1195,[2]taxonomy1!$B:$U,13,FALSE)</f>
        <v xml:space="preserve"> Filarioidea</v>
      </c>
      <c r="U1195" t="str">
        <f>VLOOKUP(B1195,[2]taxonomy1!$B:$U,14,FALSE)</f>
        <v xml:space="preserve"> Onchocercidae</v>
      </c>
      <c r="V1195" t="str">
        <f>VLOOKUP(B1195,[2]taxonomy1!$B:$U,15,FALSE)</f>
        <v xml:space="preserve"> Onchocerca.</v>
      </c>
      <c r="W1195">
        <f>VLOOKUP(B1195,[2]taxonomy1!$B:$U,16,FALSE)</f>
        <v>0</v>
      </c>
    </row>
    <row r="1196" spans="1:23" x14ac:dyDescent="0.3">
      <c r="A1196" t="s">
        <v>2230</v>
      </c>
      <c r="B1196" t="s">
        <v>2231</v>
      </c>
      <c r="C1196">
        <v>327</v>
      </c>
      <c r="D1196" t="s">
        <v>10</v>
      </c>
      <c r="E1196">
        <v>41</v>
      </c>
      <c r="F1196">
        <v>321</v>
      </c>
      <c r="G1196">
        <v>2735</v>
      </c>
      <c r="H1196" t="s">
        <v>11</v>
      </c>
      <c r="I1196" t="s">
        <v>10</v>
      </c>
      <c r="J1196">
        <f t="shared" si="18"/>
        <v>280</v>
      </c>
      <c r="K1196" t="str">
        <f>VLOOKUP(B1196,[2]taxonomy1!$B:$U,2,FALSE)</f>
        <v xml:space="preserve"> Onchocerca flexuosa.</v>
      </c>
      <c r="L1196" t="str">
        <f>VLOOKUP(B1196,[2]taxonomy1!$B:$U,4,FALSE)</f>
        <v xml:space="preserve"> NCBI_TaxID=387005 {ECO:0000313|Proteomes:UP000050787, ECO:0000313|WBParaSite:OFLC_0001241101-mRNA-1};</v>
      </c>
      <c r="M1196" t="str">
        <f>VLOOKUP(B1196,[2]taxonomy1!$B:$U,6,FALSE)</f>
        <v>Eukaryota</v>
      </c>
      <c r="N1196" t="str">
        <f>VLOOKUP(B1196,[2]taxonomy1!$B:$U,7,FALSE)</f>
        <v xml:space="preserve"> Metazoa</v>
      </c>
      <c r="O1196" t="str">
        <f>VLOOKUP(B1196,[2]taxonomy1!$B:$U,8,FALSE)</f>
        <v xml:space="preserve"> Ecdysozoa</v>
      </c>
      <c r="P1196" t="str">
        <f>VLOOKUP(B1196,[2]taxonomy1!$B:$U,9,FALSE)</f>
        <v xml:space="preserve"> Nematoda</v>
      </c>
      <c r="Q1196" t="str">
        <f>VLOOKUP(B1196,[2]taxonomy1!$B:$U,10,FALSE)</f>
        <v xml:space="preserve"> Chromadorea</v>
      </c>
      <c r="R1196" t="str">
        <f>VLOOKUP(B1196,[2]taxonomy1!$B:$U,11,FALSE)</f>
        <v xml:space="preserve"> Spirurida</v>
      </c>
      <c r="S1196" t="str">
        <f>VLOOKUP(B1196,[2]taxonomy1!$B:$U,12,FALSE)</f>
        <v>Spiruromorpha</v>
      </c>
      <c r="T1196" t="str">
        <f>VLOOKUP(B1196,[2]taxonomy1!$B:$U,13,FALSE)</f>
        <v xml:space="preserve"> Filarioidea</v>
      </c>
      <c r="U1196" t="str">
        <f>VLOOKUP(B1196,[2]taxonomy1!$B:$U,14,FALSE)</f>
        <v xml:space="preserve"> Onchocercidae</v>
      </c>
      <c r="V1196" t="str">
        <f>VLOOKUP(B1196,[2]taxonomy1!$B:$U,15,FALSE)</f>
        <v xml:space="preserve"> Onchocerca.</v>
      </c>
      <c r="W1196">
        <f>VLOOKUP(B1196,[2]taxonomy1!$B:$U,16,FALSE)</f>
        <v>0</v>
      </c>
    </row>
    <row r="1197" spans="1:23" x14ac:dyDescent="0.3">
      <c r="A1197" t="s">
        <v>2232</v>
      </c>
      <c r="B1197" t="s">
        <v>2233</v>
      </c>
      <c r="C1197">
        <v>203</v>
      </c>
      <c r="D1197" t="s">
        <v>10</v>
      </c>
      <c r="E1197">
        <v>1</v>
      </c>
      <c r="F1197">
        <v>192</v>
      </c>
      <c r="G1197">
        <v>2735</v>
      </c>
      <c r="H1197" t="s">
        <v>11</v>
      </c>
      <c r="I1197" t="s">
        <v>10</v>
      </c>
      <c r="J1197">
        <f t="shared" si="18"/>
        <v>191</v>
      </c>
      <c r="K1197" t="str">
        <f>VLOOKUP(B1197,[2]taxonomy1!$B:$U,2,FALSE)</f>
        <v xml:space="preserve"> Soboliphyme baturini.</v>
      </c>
      <c r="L1197" t="str">
        <f>VLOOKUP(B1197,[2]taxonomy1!$B:$U,4,FALSE)</f>
        <v xml:space="preserve"> NCBI_TaxID=241478 {ECO:0000313|Proteomes:UP000050793, ECO:0000313|WBParaSite:SBAD_0000216701-mRNA-1};</v>
      </c>
      <c r="M1197" t="str">
        <f>VLOOKUP(B1197,[2]taxonomy1!$B:$U,6,FALSE)</f>
        <v>Eukaryota</v>
      </c>
      <c r="N1197" t="str">
        <f>VLOOKUP(B1197,[2]taxonomy1!$B:$U,7,FALSE)</f>
        <v xml:space="preserve"> Metazoa</v>
      </c>
      <c r="O1197" t="str">
        <f>VLOOKUP(B1197,[2]taxonomy1!$B:$U,8,FALSE)</f>
        <v xml:space="preserve"> Ecdysozoa</v>
      </c>
      <c r="P1197" t="str">
        <f>VLOOKUP(B1197,[2]taxonomy1!$B:$U,9,FALSE)</f>
        <v xml:space="preserve"> Nematoda</v>
      </c>
      <c r="Q1197" t="str">
        <f>VLOOKUP(B1197,[2]taxonomy1!$B:$U,10,FALSE)</f>
        <v xml:space="preserve"> Enoplea</v>
      </c>
      <c r="R1197" t="str">
        <f>VLOOKUP(B1197,[2]taxonomy1!$B:$U,11,FALSE)</f>
        <v xml:space="preserve"> Dorylaimia</v>
      </c>
      <c r="S1197" t="str">
        <f>VLOOKUP(B1197,[2]taxonomy1!$B:$U,12,FALSE)</f>
        <v>Dioctophymatida</v>
      </c>
      <c r="T1197" t="str">
        <f>VLOOKUP(B1197,[2]taxonomy1!$B:$U,13,FALSE)</f>
        <v xml:space="preserve"> Dioctophymatoidea</v>
      </c>
      <c r="U1197" t="str">
        <f>VLOOKUP(B1197,[2]taxonomy1!$B:$U,14,FALSE)</f>
        <v xml:space="preserve"> Soboliphymatidae</v>
      </c>
      <c r="V1197" t="str">
        <f>VLOOKUP(B1197,[2]taxonomy1!$B:$U,15,FALSE)</f>
        <v xml:space="preserve"> Soboliphyme.</v>
      </c>
      <c r="W1197">
        <f>VLOOKUP(B1197,[2]taxonomy1!$B:$U,16,FALSE)</f>
        <v>0</v>
      </c>
    </row>
    <row r="1198" spans="1:23" x14ac:dyDescent="0.3">
      <c r="A1198" t="s">
        <v>2234</v>
      </c>
      <c r="B1198" t="s">
        <v>2235</v>
      </c>
      <c r="C1198">
        <v>113</v>
      </c>
      <c r="D1198" t="s">
        <v>10</v>
      </c>
      <c r="E1198">
        <v>4</v>
      </c>
      <c r="F1198">
        <v>107</v>
      </c>
      <c r="G1198">
        <v>2735</v>
      </c>
      <c r="H1198" t="s">
        <v>11</v>
      </c>
      <c r="I1198" t="s">
        <v>10</v>
      </c>
      <c r="J1198">
        <f t="shared" si="18"/>
        <v>103</v>
      </c>
      <c r="K1198" t="str">
        <f>VLOOKUP(B1198,[2]taxonomy1!$B:$U,2,FALSE)</f>
        <v xml:space="preserve"> Soboliphyme baturini.</v>
      </c>
      <c r="L1198" t="str">
        <f>VLOOKUP(B1198,[2]taxonomy1!$B:$U,4,FALSE)</f>
        <v xml:space="preserve"> NCBI_TaxID=241478 {ECO:0000313|Proteomes:UP000050793, ECO:0000313|WBParaSite:SBAD_0001066501-mRNA-1};</v>
      </c>
      <c r="M1198" t="str">
        <f>VLOOKUP(B1198,[2]taxonomy1!$B:$U,6,FALSE)</f>
        <v>Eukaryota</v>
      </c>
      <c r="N1198" t="str">
        <f>VLOOKUP(B1198,[2]taxonomy1!$B:$U,7,FALSE)</f>
        <v xml:space="preserve"> Metazoa</v>
      </c>
      <c r="O1198" t="str">
        <f>VLOOKUP(B1198,[2]taxonomy1!$B:$U,8,FALSE)</f>
        <v xml:space="preserve"> Ecdysozoa</v>
      </c>
      <c r="P1198" t="str">
        <f>VLOOKUP(B1198,[2]taxonomy1!$B:$U,9,FALSE)</f>
        <v xml:space="preserve"> Nematoda</v>
      </c>
      <c r="Q1198" t="str">
        <f>VLOOKUP(B1198,[2]taxonomy1!$B:$U,10,FALSE)</f>
        <v xml:space="preserve"> Enoplea</v>
      </c>
      <c r="R1198" t="str">
        <f>VLOOKUP(B1198,[2]taxonomy1!$B:$U,11,FALSE)</f>
        <v xml:space="preserve"> Dorylaimia</v>
      </c>
      <c r="S1198" t="str">
        <f>VLOOKUP(B1198,[2]taxonomy1!$B:$U,12,FALSE)</f>
        <v>Dioctophymatida</v>
      </c>
      <c r="T1198" t="str">
        <f>VLOOKUP(B1198,[2]taxonomy1!$B:$U,13,FALSE)</f>
        <v xml:space="preserve"> Dioctophymatoidea</v>
      </c>
      <c r="U1198" t="str">
        <f>VLOOKUP(B1198,[2]taxonomy1!$B:$U,14,FALSE)</f>
        <v xml:space="preserve"> Soboliphymatidae</v>
      </c>
      <c r="V1198" t="str">
        <f>VLOOKUP(B1198,[2]taxonomy1!$B:$U,15,FALSE)</f>
        <v xml:space="preserve"> Soboliphyme.</v>
      </c>
      <c r="W1198">
        <f>VLOOKUP(B1198,[2]taxonomy1!$B:$U,16,FALSE)</f>
        <v>0</v>
      </c>
    </row>
    <row r="1199" spans="1:23" x14ac:dyDescent="0.3">
      <c r="A1199" t="s">
        <v>2236</v>
      </c>
      <c r="B1199" t="s">
        <v>2237</v>
      </c>
      <c r="C1199">
        <v>282</v>
      </c>
      <c r="D1199" t="s">
        <v>10</v>
      </c>
      <c r="E1199">
        <v>2</v>
      </c>
      <c r="F1199">
        <v>281</v>
      </c>
      <c r="G1199">
        <v>2735</v>
      </c>
      <c r="H1199" t="s">
        <v>11</v>
      </c>
      <c r="I1199" t="s">
        <v>10</v>
      </c>
      <c r="J1199">
        <f t="shared" si="18"/>
        <v>279</v>
      </c>
      <c r="K1199" t="str">
        <f>VLOOKUP(B1199,[2]taxonomy1!$B:$U,2,FALSE)</f>
        <v xml:space="preserve"> Schistosoma curassoni.</v>
      </c>
      <c r="L1199" t="str">
        <f>VLOOKUP(B1199,[2]taxonomy1!$B:$U,4,FALSE)</f>
        <v xml:space="preserve"> NCBI_TaxID=6186 {ECO:0000313|Proteomes:UP000050789, ECO:0000313|WBParaSite:SCUD_0000029101-mRNA-1};</v>
      </c>
      <c r="M1199" t="str">
        <f>VLOOKUP(B1199,[2]taxonomy1!$B:$U,6,FALSE)</f>
        <v>Eukaryota</v>
      </c>
      <c r="N1199" t="str">
        <f>VLOOKUP(B1199,[2]taxonomy1!$B:$U,7,FALSE)</f>
        <v xml:space="preserve"> Metazoa</v>
      </c>
      <c r="O1199" t="str">
        <f>VLOOKUP(B1199,[2]taxonomy1!$B:$U,8,FALSE)</f>
        <v xml:space="preserve"> Platyhelminthes</v>
      </c>
      <c r="P1199" t="str">
        <f>VLOOKUP(B1199,[2]taxonomy1!$B:$U,9,FALSE)</f>
        <v xml:space="preserve"> Trematoda</v>
      </c>
      <c r="Q1199" t="str">
        <f>VLOOKUP(B1199,[2]taxonomy1!$B:$U,10,FALSE)</f>
        <v xml:space="preserve"> Digenea</v>
      </c>
      <c r="R1199" t="str">
        <f>VLOOKUP(B1199,[2]taxonomy1!$B:$U,11,FALSE)</f>
        <v xml:space="preserve"> Strigeidida</v>
      </c>
      <c r="S1199" t="str">
        <f>VLOOKUP(B1199,[2]taxonomy1!$B:$U,12,FALSE)</f>
        <v>Schistosomatoidea</v>
      </c>
      <c r="T1199" t="str">
        <f>VLOOKUP(B1199,[2]taxonomy1!$B:$U,13,FALSE)</f>
        <v xml:space="preserve"> Schistosomatidae</v>
      </c>
      <c r="U1199" t="str">
        <f>VLOOKUP(B1199,[2]taxonomy1!$B:$U,14,FALSE)</f>
        <v xml:space="preserve"> Schistosoma.</v>
      </c>
      <c r="V1199">
        <f>VLOOKUP(B1199,[2]taxonomy1!$B:$U,15,FALSE)</f>
        <v>0</v>
      </c>
      <c r="W1199">
        <f>VLOOKUP(B1199,[2]taxonomy1!$B:$U,16,FALSE)</f>
        <v>0</v>
      </c>
    </row>
    <row r="1200" spans="1:23" x14ac:dyDescent="0.3">
      <c r="A1200" t="s">
        <v>2238</v>
      </c>
      <c r="B1200" t="s">
        <v>2239</v>
      </c>
      <c r="C1200">
        <v>318</v>
      </c>
      <c r="D1200" t="s">
        <v>10</v>
      </c>
      <c r="E1200">
        <v>31</v>
      </c>
      <c r="F1200">
        <v>312</v>
      </c>
      <c r="G1200">
        <v>2735</v>
      </c>
      <c r="H1200" t="s">
        <v>11</v>
      </c>
      <c r="I1200" t="s">
        <v>10</v>
      </c>
      <c r="J1200">
        <f t="shared" si="18"/>
        <v>281</v>
      </c>
      <c r="K1200" t="str">
        <f>VLOOKUP(B1200,[2]taxonomy1!$B:$U,2,FALSE)</f>
        <v xml:space="preserve"> Schistosoma curassoni.</v>
      </c>
      <c r="L1200" t="str">
        <f>VLOOKUP(B1200,[2]taxonomy1!$B:$U,4,FALSE)</f>
        <v xml:space="preserve"> NCBI_TaxID=6186 {ECO:0000313|Proteomes:UP000050789, ECO:0000313|WBParaSite:SCUD_0001383401-mRNA-1};</v>
      </c>
      <c r="M1200" t="str">
        <f>VLOOKUP(B1200,[2]taxonomy1!$B:$U,6,FALSE)</f>
        <v>Eukaryota</v>
      </c>
      <c r="N1200" t="str">
        <f>VLOOKUP(B1200,[2]taxonomy1!$B:$U,7,FALSE)</f>
        <v xml:space="preserve"> Metazoa</v>
      </c>
      <c r="O1200" t="str">
        <f>VLOOKUP(B1200,[2]taxonomy1!$B:$U,8,FALSE)</f>
        <v xml:space="preserve"> Platyhelminthes</v>
      </c>
      <c r="P1200" t="str">
        <f>VLOOKUP(B1200,[2]taxonomy1!$B:$U,9,FALSE)</f>
        <v xml:space="preserve"> Trematoda</v>
      </c>
      <c r="Q1200" t="str">
        <f>VLOOKUP(B1200,[2]taxonomy1!$B:$U,10,FALSE)</f>
        <v xml:space="preserve"> Digenea</v>
      </c>
      <c r="R1200" t="str">
        <f>VLOOKUP(B1200,[2]taxonomy1!$B:$U,11,FALSE)</f>
        <v xml:space="preserve"> Strigeidida</v>
      </c>
      <c r="S1200" t="str">
        <f>VLOOKUP(B1200,[2]taxonomy1!$B:$U,12,FALSE)</f>
        <v>Schistosomatoidea</v>
      </c>
      <c r="T1200" t="str">
        <f>VLOOKUP(B1200,[2]taxonomy1!$B:$U,13,FALSE)</f>
        <v xml:space="preserve"> Schistosomatidae</v>
      </c>
      <c r="U1200" t="str">
        <f>VLOOKUP(B1200,[2]taxonomy1!$B:$U,14,FALSE)</f>
        <v xml:space="preserve"> Schistosoma.</v>
      </c>
      <c r="V1200">
        <f>VLOOKUP(B1200,[2]taxonomy1!$B:$U,15,FALSE)</f>
        <v>0</v>
      </c>
      <c r="W1200">
        <f>VLOOKUP(B1200,[2]taxonomy1!$B:$U,16,FALSE)</f>
        <v>0</v>
      </c>
    </row>
    <row r="1201" spans="1:23" x14ac:dyDescent="0.3">
      <c r="A1201" t="s">
        <v>2240</v>
      </c>
      <c r="B1201" t="s">
        <v>2241</v>
      </c>
      <c r="C1201">
        <v>269</v>
      </c>
      <c r="D1201" t="s">
        <v>10</v>
      </c>
      <c r="E1201">
        <v>2</v>
      </c>
      <c r="F1201">
        <v>259</v>
      </c>
      <c r="G1201">
        <v>2735</v>
      </c>
      <c r="H1201" t="s">
        <v>11</v>
      </c>
      <c r="I1201" t="s">
        <v>10</v>
      </c>
      <c r="J1201">
        <f t="shared" si="18"/>
        <v>257</v>
      </c>
      <c r="K1201" t="str">
        <f>VLOOKUP(B1201,[2]taxonomy1!$B:$U,2,FALSE)</f>
        <v xml:space="preserve"> Schistosoma margrebowiei.</v>
      </c>
      <c r="L1201" t="str">
        <f>VLOOKUP(B1201,[2]taxonomy1!$B:$U,4,FALSE)</f>
        <v xml:space="preserve"> NCBI_TaxID=48269 {ECO:0000313|Proteomes:UP000050790, ECO:0000313|WBParaSite:SMRZ_0000480501-mRNA-1};</v>
      </c>
      <c r="M1201" t="str">
        <f>VLOOKUP(B1201,[2]taxonomy1!$B:$U,6,FALSE)</f>
        <v>Eukaryota</v>
      </c>
      <c r="N1201" t="str">
        <f>VLOOKUP(B1201,[2]taxonomy1!$B:$U,7,FALSE)</f>
        <v xml:space="preserve"> Metazoa</v>
      </c>
      <c r="O1201" t="str">
        <f>VLOOKUP(B1201,[2]taxonomy1!$B:$U,8,FALSE)</f>
        <v xml:space="preserve"> Platyhelminthes</v>
      </c>
      <c r="P1201" t="str">
        <f>VLOOKUP(B1201,[2]taxonomy1!$B:$U,9,FALSE)</f>
        <v xml:space="preserve"> Trematoda</v>
      </c>
      <c r="Q1201" t="str">
        <f>VLOOKUP(B1201,[2]taxonomy1!$B:$U,10,FALSE)</f>
        <v xml:space="preserve"> Digenea</v>
      </c>
      <c r="R1201" t="str">
        <f>VLOOKUP(B1201,[2]taxonomy1!$B:$U,11,FALSE)</f>
        <v xml:space="preserve"> Strigeidida</v>
      </c>
      <c r="S1201" t="str">
        <f>VLOOKUP(B1201,[2]taxonomy1!$B:$U,12,FALSE)</f>
        <v>Schistosomatoidea</v>
      </c>
      <c r="T1201" t="str">
        <f>VLOOKUP(B1201,[2]taxonomy1!$B:$U,13,FALSE)</f>
        <v xml:space="preserve"> Schistosomatidae</v>
      </c>
      <c r="U1201" t="str">
        <f>VLOOKUP(B1201,[2]taxonomy1!$B:$U,14,FALSE)</f>
        <v xml:space="preserve"> Schistosoma.</v>
      </c>
      <c r="V1201">
        <f>VLOOKUP(B1201,[2]taxonomy1!$B:$U,15,FALSE)</f>
        <v>0</v>
      </c>
      <c r="W1201">
        <f>VLOOKUP(B1201,[2]taxonomy1!$B:$U,16,FALSE)</f>
        <v>0</v>
      </c>
    </row>
    <row r="1202" spans="1:23" x14ac:dyDescent="0.3">
      <c r="A1202" t="s">
        <v>2242</v>
      </c>
      <c r="B1202" t="s">
        <v>2243</v>
      </c>
      <c r="C1202">
        <v>318</v>
      </c>
      <c r="D1202" t="s">
        <v>10</v>
      </c>
      <c r="E1202">
        <v>31</v>
      </c>
      <c r="F1202">
        <v>312</v>
      </c>
      <c r="G1202">
        <v>2735</v>
      </c>
      <c r="H1202" t="s">
        <v>11</v>
      </c>
      <c r="I1202" t="s">
        <v>10</v>
      </c>
      <c r="J1202">
        <f t="shared" si="18"/>
        <v>281</v>
      </c>
      <c r="K1202" t="str">
        <f>VLOOKUP(B1202,[2]taxonomy1!$B:$U,2,FALSE)</f>
        <v xml:space="preserve"> Schistosoma margrebowiei.</v>
      </c>
      <c r="L1202" t="str">
        <f>VLOOKUP(B1202,[2]taxonomy1!$B:$U,4,FALSE)</f>
        <v xml:space="preserve"> NCBI_TaxID=48269 {ECO:0000313|Proteomes:UP000050790, ECO:0000313|WBParaSite:SMRZ_0000771001-mRNA-1};</v>
      </c>
      <c r="M1202" t="str">
        <f>VLOOKUP(B1202,[2]taxonomy1!$B:$U,6,FALSE)</f>
        <v>Eukaryota</v>
      </c>
      <c r="N1202" t="str">
        <f>VLOOKUP(B1202,[2]taxonomy1!$B:$U,7,FALSE)</f>
        <v xml:space="preserve"> Metazoa</v>
      </c>
      <c r="O1202" t="str">
        <f>VLOOKUP(B1202,[2]taxonomy1!$B:$U,8,FALSE)</f>
        <v xml:space="preserve"> Platyhelminthes</v>
      </c>
      <c r="P1202" t="str">
        <f>VLOOKUP(B1202,[2]taxonomy1!$B:$U,9,FALSE)</f>
        <v xml:space="preserve"> Trematoda</v>
      </c>
      <c r="Q1202" t="str">
        <f>VLOOKUP(B1202,[2]taxonomy1!$B:$U,10,FALSE)</f>
        <v xml:space="preserve"> Digenea</v>
      </c>
      <c r="R1202" t="str">
        <f>VLOOKUP(B1202,[2]taxonomy1!$B:$U,11,FALSE)</f>
        <v xml:space="preserve"> Strigeidida</v>
      </c>
      <c r="S1202" t="str">
        <f>VLOOKUP(B1202,[2]taxonomy1!$B:$U,12,FALSE)</f>
        <v>Schistosomatoidea</v>
      </c>
      <c r="T1202" t="str">
        <f>VLOOKUP(B1202,[2]taxonomy1!$B:$U,13,FALSE)</f>
        <v xml:space="preserve"> Schistosomatidae</v>
      </c>
      <c r="U1202" t="str">
        <f>VLOOKUP(B1202,[2]taxonomy1!$B:$U,14,FALSE)</f>
        <v xml:space="preserve"> Schistosoma.</v>
      </c>
      <c r="V1202">
        <f>VLOOKUP(B1202,[2]taxonomy1!$B:$U,15,FALSE)</f>
        <v>0</v>
      </c>
      <c r="W1202">
        <f>VLOOKUP(B1202,[2]taxonomy1!$B:$U,16,FALSE)</f>
        <v>0</v>
      </c>
    </row>
    <row r="1203" spans="1:23" x14ac:dyDescent="0.3">
      <c r="A1203" t="s">
        <v>2244</v>
      </c>
      <c r="B1203" t="s">
        <v>2245</v>
      </c>
      <c r="C1203">
        <v>151</v>
      </c>
      <c r="D1203" t="s">
        <v>10</v>
      </c>
      <c r="E1203">
        <v>50</v>
      </c>
      <c r="F1203">
        <v>144</v>
      </c>
      <c r="G1203">
        <v>2735</v>
      </c>
      <c r="H1203" t="s">
        <v>11</v>
      </c>
      <c r="I1203" t="s">
        <v>10</v>
      </c>
      <c r="J1203">
        <f t="shared" si="18"/>
        <v>94</v>
      </c>
      <c r="K1203" t="str">
        <f>VLOOKUP(B1203,[2]taxonomy1!$B:$U,2,FALSE)</f>
        <v xml:space="preserve"> Schistosoma margrebowiei.</v>
      </c>
      <c r="L1203" t="str">
        <f>VLOOKUP(B1203,[2]taxonomy1!$B:$U,4,FALSE)</f>
        <v xml:space="preserve"> NCBI_TaxID=48269 {ECO:0000313|Proteomes:UP000050790, ECO:0000313|WBParaSite:SMRZ_0001527901-mRNA-1};</v>
      </c>
      <c r="M1203" t="str">
        <f>VLOOKUP(B1203,[2]taxonomy1!$B:$U,6,FALSE)</f>
        <v>Eukaryota</v>
      </c>
      <c r="N1203" t="str">
        <f>VLOOKUP(B1203,[2]taxonomy1!$B:$U,7,FALSE)</f>
        <v xml:space="preserve"> Metazoa</v>
      </c>
      <c r="O1203" t="str">
        <f>VLOOKUP(B1203,[2]taxonomy1!$B:$U,8,FALSE)</f>
        <v xml:space="preserve"> Platyhelminthes</v>
      </c>
      <c r="P1203" t="str">
        <f>VLOOKUP(B1203,[2]taxonomy1!$B:$U,9,FALSE)</f>
        <v xml:space="preserve"> Trematoda</v>
      </c>
      <c r="Q1203" t="str">
        <f>VLOOKUP(B1203,[2]taxonomy1!$B:$U,10,FALSE)</f>
        <v xml:space="preserve"> Digenea</v>
      </c>
      <c r="R1203" t="str">
        <f>VLOOKUP(B1203,[2]taxonomy1!$B:$U,11,FALSE)</f>
        <v xml:space="preserve"> Strigeidida</v>
      </c>
      <c r="S1203" t="str">
        <f>VLOOKUP(B1203,[2]taxonomy1!$B:$U,12,FALSE)</f>
        <v>Schistosomatoidea</v>
      </c>
      <c r="T1203" t="str">
        <f>VLOOKUP(B1203,[2]taxonomy1!$B:$U,13,FALSE)</f>
        <v xml:space="preserve"> Schistosomatidae</v>
      </c>
      <c r="U1203" t="str">
        <f>VLOOKUP(B1203,[2]taxonomy1!$B:$U,14,FALSE)</f>
        <v xml:space="preserve"> Schistosoma.</v>
      </c>
      <c r="V1203">
        <f>VLOOKUP(B1203,[2]taxonomy1!$B:$U,15,FALSE)</f>
        <v>0</v>
      </c>
      <c r="W1203">
        <f>VLOOKUP(B1203,[2]taxonomy1!$B:$U,16,FALSE)</f>
        <v>0</v>
      </c>
    </row>
    <row r="1204" spans="1:23" x14ac:dyDescent="0.3">
      <c r="A1204" t="s">
        <v>2246</v>
      </c>
      <c r="B1204" t="s">
        <v>2247</v>
      </c>
      <c r="C1204">
        <v>269</v>
      </c>
      <c r="D1204" t="s">
        <v>10</v>
      </c>
      <c r="E1204">
        <v>2</v>
      </c>
      <c r="F1204">
        <v>256</v>
      </c>
      <c r="G1204">
        <v>2735</v>
      </c>
      <c r="H1204" t="s">
        <v>11</v>
      </c>
      <c r="I1204" t="s">
        <v>10</v>
      </c>
      <c r="J1204">
        <f t="shared" si="18"/>
        <v>254</v>
      </c>
      <c r="K1204" t="str">
        <f>VLOOKUP(B1204,[2]taxonomy1!$B:$U,2,FALSE)</f>
        <v xml:space="preserve"> Schistosoma mattheei.</v>
      </c>
      <c r="L1204" t="str">
        <f>VLOOKUP(B1204,[2]taxonomy1!$B:$U,4,FALSE)</f>
        <v xml:space="preserve"> NCBI_TaxID=31246 {ECO:0000313|Proteomes:UP000050791, ECO:0000313|WBParaSite:SMTD_0000512101-mRNA-1};</v>
      </c>
      <c r="M1204" t="str">
        <f>VLOOKUP(B1204,[2]taxonomy1!$B:$U,6,FALSE)</f>
        <v>Eukaryota</v>
      </c>
      <c r="N1204" t="str">
        <f>VLOOKUP(B1204,[2]taxonomy1!$B:$U,7,FALSE)</f>
        <v xml:space="preserve"> Metazoa</v>
      </c>
      <c r="O1204" t="str">
        <f>VLOOKUP(B1204,[2]taxonomy1!$B:$U,8,FALSE)</f>
        <v xml:space="preserve"> Platyhelminthes</v>
      </c>
      <c r="P1204" t="str">
        <f>VLOOKUP(B1204,[2]taxonomy1!$B:$U,9,FALSE)</f>
        <v xml:space="preserve"> Trematoda</v>
      </c>
      <c r="Q1204" t="str">
        <f>VLOOKUP(B1204,[2]taxonomy1!$B:$U,10,FALSE)</f>
        <v xml:space="preserve"> Digenea</v>
      </c>
      <c r="R1204" t="str">
        <f>VLOOKUP(B1204,[2]taxonomy1!$B:$U,11,FALSE)</f>
        <v xml:space="preserve"> Strigeidida</v>
      </c>
      <c r="S1204" t="str">
        <f>VLOOKUP(B1204,[2]taxonomy1!$B:$U,12,FALSE)</f>
        <v>Schistosomatoidea</v>
      </c>
      <c r="T1204" t="str">
        <f>VLOOKUP(B1204,[2]taxonomy1!$B:$U,13,FALSE)</f>
        <v xml:space="preserve"> Schistosomatidae</v>
      </c>
      <c r="U1204" t="str">
        <f>VLOOKUP(B1204,[2]taxonomy1!$B:$U,14,FALSE)</f>
        <v xml:space="preserve"> Schistosoma.</v>
      </c>
      <c r="V1204">
        <f>VLOOKUP(B1204,[2]taxonomy1!$B:$U,15,FALSE)</f>
        <v>0</v>
      </c>
      <c r="W1204">
        <f>VLOOKUP(B1204,[2]taxonomy1!$B:$U,16,FALSE)</f>
        <v>0</v>
      </c>
    </row>
    <row r="1205" spans="1:23" x14ac:dyDescent="0.3">
      <c r="A1205" t="s">
        <v>2248</v>
      </c>
      <c r="B1205" t="s">
        <v>2249</v>
      </c>
      <c r="C1205">
        <v>318</v>
      </c>
      <c r="D1205" t="s">
        <v>10</v>
      </c>
      <c r="E1205">
        <v>31</v>
      </c>
      <c r="F1205">
        <v>312</v>
      </c>
      <c r="G1205">
        <v>2735</v>
      </c>
      <c r="H1205" t="s">
        <v>11</v>
      </c>
      <c r="I1205" t="s">
        <v>10</v>
      </c>
      <c r="J1205">
        <f t="shared" si="18"/>
        <v>281</v>
      </c>
      <c r="K1205" t="str">
        <f>VLOOKUP(B1205,[2]taxonomy1!$B:$U,2,FALSE)</f>
        <v xml:space="preserve"> Schistosoma mattheei.</v>
      </c>
      <c r="L1205" t="str">
        <f>VLOOKUP(B1205,[2]taxonomy1!$B:$U,4,FALSE)</f>
        <v xml:space="preserve"> NCBI_TaxID=31246 {ECO:0000313|Proteomes:UP000050791, ECO:0000313|WBParaSite:SMTD_0000867301-mRNA-1};</v>
      </c>
      <c r="M1205" t="str">
        <f>VLOOKUP(B1205,[2]taxonomy1!$B:$U,6,FALSE)</f>
        <v>Eukaryota</v>
      </c>
      <c r="N1205" t="str">
        <f>VLOOKUP(B1205,[2]taxonomy1!$B:$U,7,FALSE)</f>
        <v xml:space="preserve"> Metazoa</v>
      </c>
      <c r="O1205" t="str">
        <f>VLOOKUP(B1205,[2]taxonomy1!$B:$U,8,FALSE)</f>
        <v xml:space="preserve"> Platyhelminthes</v>
      </c>
      <c r="P1205" t="str">
        <f>VLOOKUP(B1205,[2]taxonomy1!$B:$U,9,FALSE)</f>
        <v xml:space="preserve"> Trematoda</v>
      </c>
      <c r="Q1205" t="str">
        <f>VLOOKUP(B1205,[2]taxonomy1!$B:$U,10,FALSE)</f>
        <v xml:space="preserve"> Digenea</v>
      </c>
      <c r="R1205" t="str">
        <f>VLOOKUP(B1205,[2]taxonomy1!$B:$U,11,FALSE)</f>
        <v xml:space="preserve"> Strigeidida</v>
      </c>
      <c r="S1205" t="str">
        <f>VLOOKUP(B1205,[2]taxonomy1!$B:$U,12,FALSE)</f>
        <v>Schistosomatoidea</v>
      </c>
      <c r="T1205" t="str">
        <f>VLOOKUP(B1205,[2]taxonomy1!$B:$U,13,FALSE)</f>
        <v xml:space="preserve"> Schistosomatidae</v>
      </c>
      <c r="U1205" t="str">
        <f>VLOOKUP(B1205,[2]taxonomy1!$B:$U,14,FALSE)</f>
        <v xml:space="preserve"> Schistosoma.</v>
      </c>
      <c r="V1205">
        <f>VLOOKUP(B1205,[2]taxonomy1!$B:$U,15,FALSE)</f>
        <v>0</v>
      </c>
      <c r="W1205">
        <f>VLOOKUP(B1205,[2]taxonomy1!$B:$U,16,FALSE)</f>
        <v>0</v>
      </c>
    </row>
    <row r="1206" spans="1:23" x14ac:dyDescent="0.3">
      <c r="A1206" t="s">
        <v>2250</v>
      </c>
      <c r="B1206" t="s">
        <v>2251</v>
      </c>
      <c r="C1206">
        <v>287</v>
      </c>
      <c r="D1206" t="s">
        <v>10</v>
      </c>
      <c r="E1206">
        <v>31</v>
      </c>
      <c r="F1206">
        <v>190</v>
      </c>
      <c r="G1206">
        <v>2735</v>
      </c>
      <c r="H1206" t="s">
        <v>11</v>
      </c>
      <c r="I1206" t="s">
        <v>10</v>
      </c>
      <c r="J1206">
        <f t="shared" si="18"/>
        <v>159</v>
      </c>
      <c r="K1206" t="str">
        <f>VLOOKUP(B1206,[2]taxonomy1!$B:$U,2,FALSE)</f>
        <v xml:space="preserve"> Schistosoma rodhaini.</v>
      </c>
      <c r="L1206" t="str">
        <f>VLOOKUP(B1206,[2]taxonomy1!$B:$U,4,FALSE)</f>
        <v xml:space="preserve"> NCBI_TaxID=6188 {ECO:0000313|Proteomes:UP000050792, ECO:0000313|WBParaSite:SROB_0000609501-mRNA-1};</v>
      </c>
      <c r="M1206" t="str">
        <f>VLOOKUP(B1206,[2]taxonomy1!$B:$U,6,FALSE)</f>
        <v>Eukaryota</v>
      </c>
      <c r="N1206" t="str">
        <f>VLOOKUP(B1206,[2]taxonomy1!$B:$U,7,FALSE)</f>
        <v xml:space="preserve"> Metazoa</v>
      </c>
      <c r="O1206" t="str">
        <f>VLOOKUP(B1206,[2]taxonomy1!$B:$U,8,FALSE)</f>
        <v xml:space="preserve"> Platyhelminthes</v>
      </c>
      <c r="P1206" t="str">
        <f>VLOOKUP(B1206,[2]taxonomy1!$B:$U,9,FALSE)</f>
        <v xml:space="preserve"> Trematoda</v>
      </c>
      <c r="Q1206" t="str">
        <f>VLOOKUP(B1206,[2]taxonomy1!$B:$U,10,FALSE)</f>
        <v xml:space="preserve"> Digenea</v>
      </c>
      <c r="R1206" t="str">
        <f>VLOOKUP(B1206,[2]taxonomy1!$B:$U,11,FALSE)</f>
        <v xml:space="preserve"> Strigeidida</v>
      </c>
      <c r="S1206" t="str">
        <f>VLOOKUP(B1206,[2]taxonomy1!$B:$U,12,FALSE)</f>
        <v>Schistosomatoidea</v>
      </c>
      <c r="T1206" t="str">
        <f>VLOOKUP(B1206,[2]taxonomy1!$B:$U,13,FALSE)</f>
        <v xml:space="preserve"> Schistosomatidae</v>
      </c>
      <c r="U1206" t="str">
        <f>VLOOKUP(B1206,[2]taxonomy1!$B:$U,14,FALSE)</f>
        <v xml:space="preserve"> Schistosoma.</v>
      </c>
      <c r="V1206">
        <f>VLOOKUP(B1206,[2]taxonomy1!$B:$U,15,FALSE)</f>
        <v>0</v>
      </c>
      <c r="W1206">
        <f>VLOOKUP(B1206,[2]taxonomy1!$B:$U,16,FALSE)</f>
        <v>0</v>
      </c>
    </row>
    <row r="1207" spans="1:23" x14ac:dyDescent="0.3">
      <c r="A1207" t="s">
        <v>2250</v>
      </c>
      <c r="B1207" t="s">
        <v>2251</v>
      </c>
      <c r="C1207">
        <v>287</v>
      </c>
      <c r="D1207" t="s">
        <v>10</v>
      </c>
      <c r="E1207">
        <v>185</v>
      </c>
      <c r="F1207">
        <v>281</v>
      </c>
      <c r="G1207">
        <v>2735</v>
      </c>
      <c r="H1207" t="s">
        <v>11</v>
      </c>
      <c r="I1207" t="s">
        <v>10</v>
      </c>
      <c r="J1207">
        <f t="shared" si="18"/>
        <v>96</v>
      </c>
      <c r="K1207" t="str">
        <f>VLOOKUP(B1207,[2]taxonomy1!$B:$U,2,FALSE)</f>
        <v xml:space="preserve"> Schistosoma rodhaini.</v>
      </c>
      <c r="L1207" t="str">
        <f>VLOOKUP(B1207,[2]taxonomy1!$B:$U,4,FALSE)</f>
        <v xml:space="preserve"> NCBI_TaxID=6188 {ECO:0000313|Proteomes:UP000050792, ECO:0000313|WBParaSite:SROB_0000609501-mRNA-1};</v>
      </c>
      <c r="M1207" t="str">
        <f>VLOOKUP(B1207,[2]taxonomy1!$B:$U,6,FALSE)</f>
        <v>Eukaryota</v>
      </c>
      <c r="N1207" t="str">
        <f>VLOOKUP(B1207,[2]taxonomy1!$B:$U,7,FALSE)</f>
        <v xml:space="preserve"> Metazoa</v>
      </c>
      <c r="O1207" t="str">
        <f>VLOOKUP(B1207,[2]taxonomy1!$B:$U,8,FALSE)</f>
        <v xml:space="preserve"> Platyhelminthes</v>
      </c>
      <c r="P1207" t="str">
        <f>VLOOKUP(B1207,[2]taxonomy1!$B:$U,9,FALSE)</f>
        <v xml:space="preserve"> Trematoda</v>
      </c>
      <c r="Q1207" t="str">
        <f>VLOOKUP(B1207,[2]taxonomy1!$B:$U,10,FALSE)</f>
        <v xml:space="preserve"> Digenea</v>
      </c>
      <c r="R1207" t="str">
        <f>VLOOKUP(B1207,[2]taxonomy1!$B:$U,11,FALSE)</f>
        <v xml:space="preserve"> Strigeidida</v>
      </c>
      <c r="S1207" t="str">
        <f>VLOOKUP(B1207,[2]taxonomy1!$B:$U,12,FALSE)</f>
        <v>Schistosomatoidea</v>
      </c>
      <c r="T1207" t="str">
        <f>VLOOKUP(B1207,[2]taxonomy1!$B:$U,13,FALSE)</f>
        <v xml:space="preserve"> Schistosomatidae</v>
      </c>
      <c r="U1207" t="str">
        <f>VLOOKUP(B1207,[2]taxonomy1!$B:$U,14,FALSE)</f>
        <v xml:space="preserve"> Schistosoma.</v>
      </c>
      <c r="V1207">
        <f>VLOOKUP(B1207,[2]taxonomy1!$B:$U,15,FALSE)</f>
        <v>0</v>
      </c>
      <c r="W1207">
        <f>VLOOKUP(B1207,[2]taxonomy1!$B:$U,16,FALSE)</f>
        <v>0</v>
      </c>
    </row>
    <row r="1208" spans="1:23" x14ac:dyDescent="0.3">
      <c r="A1208" t="s">
        <v>2252</v>
      </c>
      <c r="B1208" t="s">
        <v>2253</v>
      </c>
      <c r="C1208">
        <v>254</v>
      </c>
      <c r="D1208" t="s">
        <v>10</v>
      </c>
      <c r="E1208">
        <v>1</v>
      </c>
      <c r="F1208">
        <v>253</v>
      </c>
      <c r="G1208">
        <v>2735</v>
      </c>
      <c r="H1208" t="s">
        <v>11</v>
      </c>
      <c r="I1208" t="s">
        <v>10</v>
      </c>
      <c r="J1208">
        <f t="shared" si="18"/>
        <v>252</v>
      </c>
      <c r="K1208" t="str">
        <f>VLOOKUP(B1208,[2]taxonomy1!$B:$U,2,FALSE)</f>
        <v xml:space="preserve"> Schistosoma rodhaini.</v>
      </c>
      <c r="L1208" t="str">
        <f>VLOOKUP(B1208,[2]taxonomy1!$B:$U,4,FALSE)</f>
        <v xml:space="preserve"> NCBI_TaxID=6188 {ECO:0000313|Proteomes:UP000050792, ECO:0000313|WBParaSite:SROB_0001091101-mRNA-1};</v>
      </c>
      <c r="M1208" t="str">
        <f>VLOOKUP(B1208,[2]taxonomy1!$B:$U,6,FALSE)</f>
        <v>Eukaryota</v>
      </c>
      <c r="N1208" t="str">
        <f>VLOOKUP(B1208,[2]taxonomy1!$B:$U,7,FALSE)</f>
        <v xml:space="preserve"> Metazoa</v>
      </c>
      <c r="O1208" t="str">
        <f>VLOOKUP(B1208,[2]taxonomy1!$B:$U,8,FALSE)</f>
        <v xml:space="preserve"> Platyhelminthes</v>
      </c>
      <c r="P1208" t="str">
        <f>VLOOKUP(B1208,[2]taxonomy1!$B:$U,9,FALSE)</f>
        <v xml:space="preserve"> Trematoda</v>
      </c>
      <c r="Q1208" t="str">
        <f>VLOOKUP(B1208,[2]taxonomy1!$B:$U,10,FALSE)</f>
        <v xml:space="preserve"> Digenea</v>
      </c>
      <c r="R1208" t="str">
        <f>VLOOKUP(B1208,[2]taxonomy1!$B:$U,11,FALSE)</f>
        <v xml:space="preserve"> Strigeidida</v>
      </c>
      <c r="S1208" t="str">
        <f>VLOOKUP(B1208,[2]taxonomy1!$B:$U,12,FALSE)</f>
        <v>Schistosomatoidea</v>
      </c>
      <c r="T1208" t="str">
        <f>VLOOKUP(B1208,[2]taxonomy1!$B:$U,13,FALSE)</f>
        <v xml:space="preserve"> Schistosomatidae</v>
      </c>
      <c r="U1208" t="str">
        <f>VLOOKUP(B1208,[2]taxonomy1!$B:$U,14,FALSE)</f>
        <v xml:space="preserve"> Schistosoma.</v>
      </c>
      <c r="V1208">
        <f>VLOOKUP(B1208,[2]taxonomy1!$B:$U,15,FALSE)</f>
        <v>0</v>
      </c>
      <c r="W1208">
        <f>VLOOKUP(B1208,[2]taxonomy1!$B:$U,16,FALSE)</f>
        <v>0</v>
      </c>
    </row>
    <row r="1209" spans="1:23" x14ac:dyDescent="0.3">
      <c r="A1209" t="s">
        <v>2254</v>
      </c>
      <c r="B1209" t="s">
        <v>2255</v>
      </c>
      <c r="C1209">
        <v>291</v>
      </c>
      <c r="D1209" t="s">
        <v>10</v>
      </c>
      <c r="E1209">
        <v>2</v>
      </c>
      <c r="F1209">
        <v>257</v>
      </c>
      <c r="G1209">
        <v>2735</v>
      </c>
      <c r="H1209" t="s">
        <v>11</v>
      </c>
      <c r="I1209" t="s">
        <v>10</v>
      </c>
      <c r="J1209">
        <f t="shared" si="18"/>
        <v>255</v>
      </c>
      <c r="K1209" t="str">
        <f>VLOOKUP(B1209,[2]taxonomy1!$B:$U,2,FALSE)</f>
        <v xml:space="preserve"> Schistosoma rodhaini.</v>
      </c>
      <c r="L1209" t="str">
        <f>VLOOKUP(B1209,[2]taxonomy1!$B:$U,4,FALSE)</f>
        <v xml:space="preserve"> NCBI_TaxID=6188 {ECO:0000313|Proteomes:UP000050792, ECO:0000313|WBParaSite:SROB_0001786601-mRNA-1};</v>
      </c>
      <c r="M1209" t="str">
        <f>VLOOKUP(B1209,[2]taxonomy1!$B:$U,6,FALSE)</f>
        <v>Eukaryota</v>
      </c>
      <c r="N1209" t="str">
        <f>VLOOKUP(B1209,[2]taxonomy1!$B:$U,7,FALSE)</f>
        <v xml:space="preserve"> Metazoa</v>
      </c>
      <c r="O1209" t="str">
        <f>VLOOKUP(B1209,[2]taxonomy1!$B:$U,8,FALSE)</f>
        <v xml:space="preserve"> Platyhelminthes</v>
      </c>
      <c r="P1209" t="str">
        <f>VLOOKUP(B1209,[2]taxonomy1!$B:$U,9,FALSE)</f>
        <v xml:space="preserve"> Trematoda</v>
      </c>
      <c r="Q1209" t="str">
        <f>VLOOKUP(B1209,[2]taxonomy1!$B:$U,10,FALSE)</f>
        <v xml:space="preserve"> Digenea</v>
      </c>
      <c r="R1209" t="str">
        <f>VLOOKUP(B1209,[2]taxonomy1!$B:$U,11,FALSE)</f>
        <v xml:space="preserve"> Strigeidida</v>
      </c>
      <c r="S1209" t="str">
        <f>VLOOKUP(B1209,[2]taxonomy1!$B:$U,12,FALSE)</f>
        <v>Schistosomatoidea</v>
      </c>
      <c r="T1209" t="str">
        <f>VLOOKUP(B1209,[2]taxonomy1!$B:$U,13,FALSE)</f>
        <v xml:space="preserve"> Schistosomatidae</v>
      </c>
      <c r="U1209" t="str">
        <f>VLOOKUP(B1209,[2]taxonomy1!$B:$U,14,FALSE)</f>
        <v xml:space="preserve"> Schistosoma.</v>
      </c>
      <c r="V1209">
        <f>VLOOKUP(B1209,[2]taxonomy1!$B:$U,15,FALSE)</f>
        <v>0</v>
      </c>
      <c r="W1209">
        <f>VLOOKUP(B1209,[2]taxonomy1!$B:$U,16,FALSE)</f>
        <v>0</v>
      </c>
    </row>
    <row r="1210" spans="1:23" x14ac:dyDescent="0.3">
      <c r="A1210" t="s">
        <v>2256</v>
      </c>
      <c r="B1210" t="s">
        <v>2257</v>
      </c>
      <c r="C1210">
        <v>241</v>
      </c>
      <c r="D1210" t="s">
        <v>10</v>
      </c>
      <c r="E1210">
        <v>89</v>
      </c>
      <c r="F1210">
        <v>215</v>
      </c>
      <c r="G1210">
        <v>2735</v>
      </c>
      <c r="H1210" t="s">
        <v>11</v>
      </c>
      <c r="I1210" t="s">
        <v>10</v>
      </c>
      <c r="J1210">
        <f t="shared" si="18"/>
        <v>126</v>
      </c>
      <c r="K1210" t="str">
        <f>VLOOKUP(B1210,[2]taxonomy1!$B:$U,2,FALSE)</f>
        <v xml:space="preserve"> Schistocephalus solidus (Tapeworm).</v>
      </c>
      <c r="L1210" t="str">
        <f>VLOOKUP(B1210,[2]taxonomy1!$B:$U,4,FALSE)</f>
        <v xml:space="preserve"> NCBI_TaxID=70667 {ECO:0000313|Proteomes:UP000050788, ECO:0000313|WBParaSite:SSLN_0000072701-mRNA-1};</v>
      </c>
      <c r="M1210" t="str">
        <f>VLOOKUP(B1210,[2]taxonomy1!$B:$U,6,FALSE)</f>
        <v>Eukaryota</v>
      </c>
      <c r="N1210" t="str">
        <f>VLOOKUP(B1210,[2]taxonomy1!$B:$U,7,FALSE)</f>
        <v xml:space="preserve"> Metazoa</v>
      </c>
      <c r="O1210" t="str">
        <f>VLOOKUP(B1210,[2]taxonomy1!$B:$U,8,FALSE)</f>
        <v xml:space="preserve"> Platyhelminthes</v>
      </c>
      <c r="P1210" t="str">
        <f>VLOOKUP(B1210,[2]taxonomy1!$B:$U,9,FALSE)</f>
        <v xml:space="preserve"> Cestoda</v>
      </c>
      <c r="Q1210" t="str">
        <f>VLOOKUP(B1210,[2]taxonomy1!$B:$U,10,FALSE)</f>
        <v xml:space="preserve"> Eucestoda</v>
      </c>
      <c r="R1210" t="str">
        <f>VLOOKUP(B1210,[2]taxonomy1!$B:$U,11,FALSE)</f>
        <v>Diphyllobothriidea</v>
      </c>
      <c r="S1210" t="str">
        <f>VLOOKUP(B1210,[2]taxonomy1!$B:$U,12,FALSE)</f>
        <v xml:space="preserve"> Diphyllobothriidae</v>
      </c>
      <c r="T1210" t="str">
        <f>VLOOKUP(B1210,[2]taxonomy1!$B:$U,13,FALSE)</f>
        <v xml:space="preserve"> Schistocephalus.</v>
      </c>
      <c r="U1210">
        <f>VLOOKUP(B1210,[2]taxonomy1!$B:$U,14,FALSE)</f>
        <v>0</v>
      </c>
      <c r="V1210">
        <f>VLOOKUP(B1210,[2]taxonomy1!$B:$U,15,FALSE)</f>
        <v>0</v>
      </c>
      <c r="W1210">
        <f>VLOOKUP(B1210,[2]taxonomy1!$B:$U,16,FALSE)</f>
        <v>0</v>
      </c>
    </row>
    <row r="1211" spans="1:23" x14ac:dyDescent="0.3">
      <c r="A1211" t="s">
        <v>2258</v>
      </c>
      <c r="B1211" t="s">
        <v>2259</v>
      </c>
      <c r="C1211">
        <v>262</v>
      </c>
      <c r="D1211" t="s">
        <v>10</v>
      </c>
      <c r="E1211">
        <v>126</v>
      </c>
      <c r="F1211">
        <v>255</v>
      </c>
      <c r="G1211">
        <v>2735</v>
      </c>
      <c r="H1211" t="s">
        <v>11</v>
      </c>
      <c r="I1211" t="s">
        <v>10</v>
      </c>
      <c r="J1211">
        <f t="shared" si="18"/>
        <v>129</v>
      </c>
      <c r="K1211" t="str">
        <f>VLOOKUP(B1211,[2]taxonomy1!$B:$U,2,FALSE)</f>
        <v xml:space="preserve"> Schistocephalus solidus (Tapeworm).</v>
      </c>
      <c r="L1211" t="str">
        <f>VLOOKUP(B1211,[2]taxonomy1!$B:$U,4,FALSE)</f>
        <v xml:space="preserve"> NCBI_TaxID=70667 {ECO:0000313|Proteomes:UP000050788, ECO:0000313|WBParaSite:SSLN_0001843801-mRNA-1};</v>
      </c>
      <c r="M1211" t="str">
        <f>VLOOKUP(B1211,[2]taxonomy1!$B:$U,6,FALSE)</f>
        <v>Eukaryota</v>
      </c>
      <c r="N1211" t="str">
        <f>VLOOKUP(B1211,[2]taxonomy1!$B:$U,7,FALSE)</f>
        <v xml:space="preserve"> Metazoa</v>
      </c>
      <c r="O1211" t="str">
        <f>VLOOKUP(B1211,[2]taxonomy1!$B:$U,8,FALSE)</f>
        <v xml:space="preserve"> Platyhelminthes</v>
      </c>
      <c r="P1211" t="str">
        <f>VLOOKUP(B1211,[2]taxonomy1!$B:$U,9,FALSE)</f>
        <v xml:space="preserve"> Cestoda</v>
      </c>
      <c r="Q1211" t="str">
        <f>VLOOKUP(B1211,[2]taxonomy1!$B:$U,10,FALSE)</f>
        <v xml:space="preserve"> Eucestoda</v>
      </c>
      <c r="R1211" t="str">
        <f>VLOOKUP(B1211,[2]taxonomy1!$B:$U,11,FALSE)</f>
        <v>Diphyllobothriidea</v>
      </c>
      <c r="S1211" t="str">
        <f>VLOOKUP(B1211,[2]taxonomy1!$B:$U,12,FALSE)</f>
        <v xml:space="preserve"> Diphyllobothriidae</v>
      </c>
      <c r="T1211" t="str">
        <f>VLOOKUP(B1211,[2]taxonomy1!$B:$U,13,FALSE)</f>
        <v xml:space="preserve"> Schistocephalus.</v>
      </c>
      <c r="U1211">
        <f>VLOOKUP(B1211,[2]taxonomy1!$B:$U,14,FALSE)</f>
        <v>0</v>
      </c>
      <c r="V1211">
        <f>VLOOKUP(B1211,[2]taxonomy1!$B:$U,15,FALSE)</f>
        <v>0</v>
      </c>
      <c r="W1211">
        <f>VLOOKUP(B1211,[2]taxonomy1!$B:$U,16,FALSE)</f>
        <v>0</v>
      </c>
    </row>
    <row r="1212" spans="1:23" x14ac:dyDescent="0.3">
      <c r="A1212" t="s">
        <v>2260</v>
      </c>
      <c r="B1212" t="s">
        <v>2261</v>
      </c>
      <c r="C1212">
        <v>306</v>
      </c>
      <c r="D1212" t="s">
        <v>10</v>
      </c>
      <c r="E1212">
        <v>19</v>
      </c>
      <c r="F1212">
        <v>300</v>
      </c>
      <c r="G1212">
        <v>2735</v>
      </c>
      <c r="H1212" t="s">
        <v>11</v>
      </c>
      <c r="I1212" t="s">
        <v>10</v>
      </c>
      <c r="J1212">
        <f t="shared" si="18"/>
        <v>281</v>
      </c>
      <c r="K1212" t="str">
        <f>VLOOKUP(B1212,[2]taxonomy1!$B:$U,2,FALSE)</f>
        <v xml:space="preserve"> Schistocephalus solidus (Tapeworm).</v>
      </c>
      <c r="L1212" t="str">
        <f>VLOOKUP(B1212,[2]taxonomy1!$B:$U,4,FALSE)</f>
        <v xml:space="preserve"> NCBI_TaxID=70667 {ECO:0000313|Proteomes:UP000050788, ECO:0000313|WBParaSite:SSLN_0001908001-mRNA-1};</v>
      </c>
      <c r="M1212" t="str">
        <f>VLOOKUP(B1212,[2]taxonomy1!$B:$U,6,FALSE)</f>
        <v>Eukaryota</v>
      </c>
      <c r="N1212" t="str">
        <f>VLOOKUP(B1212,[2]taxonomy1!$B:$U,7,FALSE)</f>
        <v xml:space="preserve"> Metazoa</v>
      </c>
      <c r="O1212" t="str">
        <f>VLOOKUP(B1212,[2]taxonomy1!$B:$U,8,FALSE)</f>
        <v xml:space="preserve"> Platyhelminthes</v>
      </c>
      <c r="P1212" t="str">
        <f>VLOOKUP(B1212,[2]taxonomy1!$B:$U,9,FALSE)</f>
        <v xml:space="preserve"> Cestoda</v>
      </c>
      <c r="Q1212" t="str">
        <f>VLOOKUP(B1212,[2]taxonomy1!$B:$U,10,FALSE)</f>
        <v xml:space="preserve"> Eucestoda</v>
      </c>
      <c r="R1212" t="str">
        <f>VLOOKUP(B1212,[2]taxonomy1!$B:$U,11,FALSE)</f>
        <v>Diphyllobothriidea</v>
      </c>
      <c r="S1212" t="str">
        <f>VLOOKUP(B1212,[2]taxonomy1!$B:$U,12,FALSE)</f>
        <v xml:space="preserve"> Diphyllobothriidae</v>
      </c>
      <c r="T1212" t="str">
        <f>VLOOKUP(B1212,[2]taxonomy1!$B:$U,13,FALSE)</f>
        <v xml:space="preserve"> Schistocephalus.</v>
      </c>
      <c r="U1212">
        <f>VLOOKUP(B1212,[2]taxonomy1!$B:$U,14,FALSE)</f>
        <v>0</v>
      </c>
      <c r="V1212">
        <f>VLOOKUP(B1212,[2]taxonomy1!$B:$U,15,FALSE)</f>
        <v>0</v>
      </c>
      <c r="W1212">
        <f>VLOOKUP(B1212,[2]taxonomy1!$B:$U,16,FALSE)</f>
        <v>0</v>
      </c>
    </row>
    <row r="1213" spans="1:23" x14ac:dyDescent="0.3">
      <c r="A1213" t="s">
        <v>2262</v>
      </c>
      <c r="B1213" t="s">
        <v>2263</v>
      </c>
      <c r="C1213">
        <v>291</v>
      </c>
      <c r="D1213" t="s">
        <v>10</v>
      </c>
      <c r="E1213">
        <v>11</v>
      </c>
      <c r="F1213">
        <v>285</v>
      </c>
      <c r="G1213">
        <v>2735</v>
      </c>
      <c r="H1213" t="s">
        <v>11</v>
      </c>
      <c r="I1213" t="s">
        <v>10</v>
      </c>
      <c r="J1213">
        <f t="shared" si="18"/>
        <v>274</v>
      </c>
      <c r="K1213" t="str">
        <f>VLOOKUP(B1213,[2]taxonomy1!$B:$U,2,FALSE)</f>
        <v xml:space="preserve"> Trichobilharzia regenti (Nasal bird schistosome).</v>
      </c>
      <c r="L1213" t="str">
        <f>VLOOKUP(B1213,[2]taxonomy1!$B:$U,4,FALSE)</f>
        <v xml:space="preserve"> NCBI_TaxID=157069 {ECO:0000313|Proteomes:UP000050795, ECO:0000313|WBParaSite:TRE_0001021001-mRNA-1};</v>
      </c>
      <c r="M1213" t="str">
        <f>VLOOKUP(B1213,[2]taxonomy1!$B:$U,6,FALSE)</f>
        <v>Eukaryota</v>
      </c>
      <c r="N1213" t="str">
        <f>VLOOKUP(B1213,[2]taxonomy1!$B:$U,7,FALSE)</f>
        <v xml:space="preserve"> Metazoa</v>
      </c>
      <c r="O1213" t="str">
        <f>VLOOKUP(B1213,[2]taxonomy1!$B:$U,8,FALSE)</f>
        <v xml:space="preserve"> Platyhelminthes</v>
      </c>
      <c r="P1213" t="str">
        <f>VLOOKUP(B1213,[2]taxonomy1!$B:$U,9,FALSE)</f>
        <v xml:space="preserve"> Trematoda</v>
      </c>
      <c r="Q1213" t="str">
        <f>VLOOKUP(B1213,[2]taxonomy1!$B:$U,10,FALSE)</f>
        <v xml:space="preserve"> Digenea</v>
      </c>
      <c r="R1213" t="str">
        <f>VLOOKUP(B1213,[2]taxonomy1!$B:$U,11,FALSE)</f>
        <v xml:space="preserve"> Strigeidida</v>
      </c>
      <c r="S1213" t="str">
        <f>VLOOKUP(B1213,[2]taxonomy1!$B:$U,12,FALSE)</f>
        <v>Schistosomatoidea</v>
      </c>
      <c r="T1213" t="str">
        <f>VLOOKUP(B1213,[2]taxonomy1!$B:$U,13,FALSE)</f>
        <v xml:space="preserve"> Schistosomatidae</v>
      </c>
      <c r="U1213" t="str">
        <f>VLOOKUP(B1213,[2]taxonomy1!$B:$U,14,FALSE)</f>
        <v xml:space="preserve"> Trichobilharzia.</v>
      </c>
      <c r="V1213">
        <f>VLOOKUP(B1213,[2]taxonomy1!$B:$U,15,FALSE)</f>
        <v>0</v>
      </c>
      <c r="W1213">
        <f>VLOOKUP(B1213,[2]taxonomy1!$B:$U,16,FALSE)</f>
        <v>0</v>
      </c>
    </row>
    <row r="1214" spans="1:23" x14ac:dyDescent="0.3">
      <c r="A1214" t="s">
        <v>2264</v>
      </c>
      <c r="B1214" t="s">
        <v>2265</v>
      </c>
      <c r="C1214">
        <v>155</v>
      </c>
      <c r="D1214" t="s">
        <v>10</v>
      </c>
      <c r="E1214">
        <v>2</v>
      </c>
      <c r="F1214">
        <v>83</v>
      </c>
      <c r="G1214">
        <v>2735</v>
      </c>
      <c r="H1214" t="s">
        <v>11</v>
      </c>
      <c r="I1214" t="s">
        <v>10</v>
      </c>
      <c r="J1214">
        <f t="shared" si="18"/>
        <v>81</v>
      </c>
      <c r="K1214" t="str">
        <f>VLOOKUP(B1214,[2]taxonomy1!$B:$U,2,FALSE)</f>
        <v xml:space="preserve"> Trichobilharzia regenti (Nasal bird schistosome).</v>
      </c>
      <c r="L1214" t="str">
        <f>VLOOKUP(B1214,[2]taxonomy1!$B:$U,4,FALSE)</f>
        <v xml:space="preserve"> NCBI_TaxID=157069 {ECO:0000313|Proteomes:UP000050795, ECO:0000313|WBParaSite:TRE_0001765601-mRNA-1};</v>
      </c>
      <c r="M1214" t="str">
        <f>VLOOKUP(B1214,[2]taxonomy1!$B:$U,6,FALSE)</f>
        <v>Eukaryota</v>
      </c>
      <c r="N1214" t="str">
        <f>VLOOKUP(B1214,[2]taxonomy1!$B:$U,7,FALSE)</f>
        <v xml:space="preserve"> Metazoa</v>
      </c>
      <c r="O1214" t="str">
        <f>VLOOKUP(B1214,[2]taxonomy1!$B:$U,8,FALSE)</f>
        <v xml:space="preserve"> Platyhelminthes</v>
      </c>
      <c r="P1214" t="str">
        <f>VLOOKUP(B1214,[2]taxonomy1!$B:$U,9,FALSE)</f>
        <v xml:space="preserve"> Trematoda</v>
      </c>
      <c r="Q1214" t="str">
        <f>VLOOKUP(B1214,[2]taxonomy1!$B:$U,10,FALSE)</f>
        <v xml:space="preserve"> Digenea</v>
      </c>
      <c r="R1214" t="str">
        <f>VLOOKUP(B1214,[2]taxonomy1!$B:$U,11,FALSE)</f>
        <v xml:space="preserve"> Strigeidida</v>
      </c>
      <c r="S1214" t="str">
        <f>VLOOKUP(B1214,[2]taxonomy1!$B:$U,12,FALSE)</f>
        <v>Schistosomatoidea</v>
      </c>
      <c r="T1214" t="str">
        <f>VLOOKUP(B1214,[2]taxonomy1!$B:$U,13,FALSE)</f>
        <v xml:space="preserve"> Schistosomatidae</v>
      </c>
      <c r="U1214" t="str">
        <f>VLOOKUP(B1214,[2]taxonomy1!$B:$U,14,FALSE)</f>
        <v xml:space="preserve"> Trichobilharzia.</v>
      </c>
      <c r="V1214">
        <f>VLOOKUP(B1214,[2]taxonomy1!$B:$U,15,FALSE)</f>
        <v>0</v>
      </c>
      <c r="W1214">
        <f>VLOOKUP(B1214,[2]taxonomy1!$B:$U,16,FALSE)</f>
        <v>0</v>
      </c>
    </row>
    <row r="1215" spans="1:23" x14ac:dyDescent="0.3">
      <c r="A1215" t="s">
        <v>2266</v>
      </c>
      <c r="B1215" t="s">
        <v>2267</v>
      </c>
      <c r="C1215">
        <v>369</v>
      </c>
      <c r="D1215" t="s">
        <v>10</v>
      </c>
      <c r="E1215">
        <v>95</v>
      </c>
      <c r="F1215">
        <v>361</v>
      </c>
      <c r="G1215">
        <v>2735</v>
      </c>
      <c r="H1215" t="s">
        <v>11</v>
      </c>
      <c r="I1215" t="s">
        <v>10</v>
      </c>
      <c r="J1215">
        <f t="shared" si="18"/>
        <v>266</v>
      </c>
      <c r="K1215" t="str">
        <f>VLOOKUP(B1215,[2]taxonomy1!$B:$U,2,FALSE)</f>
        <v xml:space="preserve"> Papilio xuthus (Asian swallowtail butterfly).</v>
      </c>
      <c r="L1215" t="str">
        <f>VLOOKUP(B1215,[2]taxonomy1!$B:$U,4,FALSE)</f>
        <v xml:space="preserve"> NCBI_TaxID=66420 {ECO:0000313|EMBL:KPI95001.1, ECO:0000313|Proteomes:UP000053268};</v>
      </c>
      <c r="M1215" t="str">
        <f>VLOOKUP(B1215,[2]taxonomy1!$B:$U,6,FALSE)</f>
        <v>Eukaryota</v>
      </c>
      <c r="N1215" t="str">
        <f>VLOOKUP(B1215,[2]taxonomy1!$B:$U,7,FALSE)</f>
        <v xml:space="preserve"> Metazoa</v>
      </c>
      <c r="O1215" t="str">
        <f>VLOOKUP(B1215,[2]taxonomy1!$B:$U,8,FALSE)</f>
        <v xml:space="preserve"> Ecdysozoa</v>
      </c>
      <c r="P1215" t="str">
        <f>VLOOKUP(B1215,[2]taxonomy1!$B:$U,9,FALSE)</f>
        <v xml:space="preserve"> Arthropoda</v>
      </c>
      <c r="Q1215" t="str">
        <f>VLOOKUP(B1215,[2]taxonomy1!$B:$U,10,FALSE)</f>
        <v xml:space="preserve"> Hexapoda</v>
      </c>
      <c r="R1215" t="str">
        <f>VLOOKUP(B1215,[2]taxonomy1!$B:$U,11,FALSE)</f>
        <v xml:space="preserve"> Insecta</v>
      </c>
      <c r="S1215" t="str">
        <f>VLOOKUP(B1215,[2]taxonomy1!$B:$U,12,FALSE)</f>
        <v>Pterygota</v>
      </c>
      <c r="T1215" t="str">
        <f>VLOOKUP(B1215,[2]taxonomy1!$B:$U,13,FALSE)</f>
        <v xml:space="preserve"> Neoptera</v>
      </c>
      <c r="U1215" t="str">
        <f>VLOOKUP(B1215,[2]taxonomy1!$B:$U,14,FALSE)</f>
        <v xml:space="preserve"> Holometabola</v>
      </c>
      <c r="V1215" t="str">
        <f>VLOOKUP(B1215,[2]taxonomy1!$B:$U,15,FALSE)</f>
        <v xml:space="preserve"> Lepidoptera</v>
      </c>
      <c r="W1215" t="str">
        <f>VLOOKUP(B1215,[2]taxonomy1!$B:$U,16,FALSE)</f>
        <v xml:space="preserve"> Glossata</v>
      </c>
    </row>
    <row r="1216" spans="1:23" x14ac:dyDescent="0.3">
      <c r="A1216" t="s">
        <v>2268</v>
      </c>
      <c r="B1216" t="s">
        <v>2269</v>
      </c>
      <c r="C1216">
        <v>315</v>
      </c>
      <c r="D1216" t="s">
        <v>10</v>
      </c>
      <c r="E1216">
        <v>31</v>
      </c>
      <c r="F1216">
        <v>309</v>
      </c>
      <c r="G1216">
        <v>2735</v>
      </c>
      <c r="H1216" t="s">
        <v>11</v>
      </c>
      <c r="I1216" t="s">
        <v>10</v>
      </c>
      <c r="J1216">
        <f t="shared" si="18"/>
        <v>278</v>
      </c>
      <c r="K1216" t="str">
        <f>VLOOKUP(B1216,[2]taxonomy1!$B:$U,2,FALSE)</f>
        <v xml:space="preserve"> Papilio xuthus (Asian swallowtail butterfly).</v>
      </c>
      <c r="L1216" t="str">
        <f>VLOOKUP(B1216,[2]taxonomy1!$B:$U,4,FALSE)</f>
        <v xml:space="preserve"> NCBI_TaxID=66420 {ECO:0000313|EMBL:KPI95238.1, ECO:0000313|Proteomes:UP000053268};</v>
      </c>
      <c r="M1216" t="str">
        <f>VLOOKUP(B1216,[2]taxonomy1!$B:$U,6,FALSE)</f>
        <v>Eukaryota</v>
      </c>
      <c r="N1216" t="str">
        <f>VLOOKUP(B1216,[2]taxonomy1!$B:$U,7,FALSE)</f>
        <v xml:space="preserve"> Metazoa</v>
      </c>
      <c r="O1216" t="str">
        <f>VLOOKUP(B1216,[2]taxonomy1!$B:$U,8,FALSE)</f>
        <v xml:space="preserve"> Ecdysozoa</v>
      </c>
      <c r="P1216" t="str">
        <f>VLOOKUP(B1216,[2]taxonomy1!$B:$U,9,FALSE)</f>
        <v xml:space="preserve"> Arthropoda</v>
      </c>
      <c r="Q1216" t="str">
        <f>VLOOKUP(B1216,[2]taxonomy1!$B:$U,10,FALSE)</f>
        <v xml:space="preserve"> Hexapoda</v>
      </c>
      <c r="R1216" t="str">
        <f>VLOOKUP(B1216,[2]taxonomy1!$B:$U,11,FALSE)</f>
        <v xml:space="preserve"> Insecta</v>
      </c>
      <c r="S1216" t="str">
        <f>VLOOKUP(B1216,[2]taxonomy1!$B:$U,12,FALSE)</f>
        <v>Pterygota</v>
      </c>
      <c r="T1216" t="str">
        <f>VLOOKUP(B1216,[2]taxonomy1!$B:$U,13,FALSE)</f>
        <v xml:space="preserve"> Neoptera</v>
      </c>
      <c r="U1216" t="str">
        <f>VLOOKUP(B1216,[2]taxonomy1!$B:$U,14,FALSE)</f>
        <v xml:space="preserve"> Holometabola</v>
      </c>
      <c r="V1216" t="str">
        <f>VLOOKUP(B1216,[2]taxonomy1!$B:$U,15,FALSE)</f>
        <v xml:space="preserve"> Lepidoptera</v>
      </c>
      <c r="W1216" t="str">
        <f>VLOOKUP(B1216,[2]taxonomy1!$B:$U,16,FALSE)</f>
        <v xml:space="preserve"> Glossata</v>
      </c>
    </row>
    <row r="1217" spans="1:23" x14ac:dyDescent="0.3">
      <c r="A1217" t="s">
        <v>2270</v>
      </c>
      <c r="B1217" t="s">
        <v>2271</v>
      </c>
      <c r="C1217">
        <v>362</v>
      </c>
      <c r="D1217" t="s">
        <v>10</v>
      </c>
      <c r="E1217">
        <v>82</v>
      </c>
      <c r="F1217">
        <v>355</v>
      </c>
      <c r="G1217">
        <v>2735</v>
      </c>
      <c r="H1217" t="s">
        <v>11</v>
      </c>
      <c r="I1217" t="s">
        <v>10</v>
      </c>
      <c r="J1217">
        <f t="shared" si="18"/>
        <v>273</v>
      </c>
      <c r="K1217" t="str">
        <f>VLOOKUP(B1217,[2]taxonomy1!$B:$U,2,FALSE)</f>
        <v xml:space="preserve"> Papilio xuthus (Asian swallowtail butterfly).</v>
      </c>
      <c r="L1217" t="str">
        <f>VLOOKUP(B1217,[2]taxonomy1!$B:$U,4,FALSE)</f>
        <v xml:space="preserve"> NCBI_TaxID=66420 {ECO:0000313|EMBL:KPI99861.1, ECO:0000313|Proteomes:UP000053268};</v>
      </c>
      <c r="M1217" t="str">
        <f>VLOOKUP(B1217,[2]taxonomy1!$B:$U,6,FALSE)</f>
        <v>Eukaryota</v>
      </c>
      <c r="N1217" t="str">
        <f>VLOOKUP(B1217,[2]taxonomy1!$B:$U,7,FALSE)</f>
        <v xml:space="preserve"> Metazoa</v>
      </c>
      <c r="O1217" t="str">
        <f>VLOOKUP(B1217,[2]taxonomy1!$B:$U,8,FALSE)</f>
        <v xml:space="preserve"> Ecdysozoa</v>
      </c>
      <c r="P1217" t="str">
        <f>VLOOKUP(B1217,[2]taxonomy1!$B:$U,9,FALSE)</f>
        <v xml:space="preserve"> Arthropoda</v>
      </c>
      <c r="Q1217" t="str">
        <f>VLOOKUP(B1217,[2]taxonomy1!$B:$U,10,FALSE)</f>
        <v xml:space="preserve"> Hexapoda</v>
      </c>
      <c r="R1217" t="str">
        <f>VLOOKUP(B1217,[2]taxonomy1!$B:$U,11,FALSE)</f>
        <v xml:space="preserve"> Insecta</v>
      </c>
      <c r="S1217" t="str">
        <f>VLOOKUP(B1217,[2]taxonomy1!$B:$U,12,FALSE)</f>
        <v>Pterygota</v>
      </c>
      <c r="T1217" t="str">
        <f>VLOOKUP(B1217,[2]taxonomy1!$B:$U,13,FALSE)</f>
        <v xml:space="preserve"> Neoptera</v>
      </c>
      <c r="U1217" t="str">
        <f>VLOOKUP(B1217,[2]taxonomy1!$B:$U,14,FALSE)</f>
        <v xml:space="preserve"> Holometabola</v>
      </c>
      <c r="V1217" t="str">
        <f>VLOOKUP(B1217,[2]taxonomy1!$B:$U,15,FALSE)</f>
        <v xml:space="preserve"> Lepidoptera</v>
      </c>
      <c r="W1217" t="str">
        <f>VLOOKUP(B1217,[2]taxonomy1!$B:$U,16,FALSE)</f>
        <v xml:space="preserve"> Glossata</v>
      </c>
    </row>
    <row r="1218" spans="1:23" x14ac:dyDescent="0.3">
      <c r="A1218" t="s">
        <v>2272</v>
      </c>
      <c r="B1218" t="s">
        <v>2273</v>
      </c>
      <c r="C1218">
        <v>369</v>
      </c>
      <c r="D1218" t="s">
        <v>10</v>
      </c>
      <c r="E1218">
        <v>95</v>
      </c>
      <c r="F1218">
        <v>361</v>
      </c>
      <c r="G1218">
        <v>2735</v>
      </c>
      <c r="H1218" t="s">
        <v>11</v>
      </c>
      <c r="I1218" t="s">
        <v>10</v>
      </c>
      <c r="J1218">
        <f t="shared" si="18"/>
        <v>266</v>
      </c>
      <c r="K1218" t="str">
        <f>VLOOKUP(B1218,[2]taxonomy1!$B:$U,2,FALSE)</f>
        <v xml:space="preserve"> Papilio machaon (Old World swallowtail butterfly).</v>
      </c>
      <c r="L1218" t="str">
        <f>VLOOKUP(B1218,[2]taxonomy1!$B:$U,4,FALSE)</f>
        <v xml:space="preserve"> NCBI_TaxID=76193 {ECO:0000313|EMBL:KPJ08676.1, ECO:0000313|Proteomes:UP000053240};</v>
      </c>
      <c r="M1218" t="str">
        <f>VLOOKUP(B1218,[2]taxonomy1!$B:$U,6,FALSE)</f>
        <v>Eukaryota</v>
      </c>
      <c r="N1218" t="str">
        <f>VLOOKUP(B1218,[2]taxonomy1!$B:$U,7,FALSE)</f>
        <v xml:space="preserve"> Metazoa</v>
      </c>
      <c r="O1218" t="str">
        <f>VLOOKUP(B1218,[2]taxonomy1!$B:$U,8,FALSE)</f>
        <v xml:space="preserve"> Ecdysozoa</v>
      </c>
      <c r="P1218" t="str">
        <f>VLOOKUP(B1218,[2]taxonomy1!$B:$U,9,FALSE)</f>
        <v xml:space="preserve"> Arthropoda</v>
      </c>
      <c r="Q1218" t="str">
        <f>VLOOKUP(B1218,[2]taxonomy1!$B:$U,10,FALSE)</f>
        <v xml:space="preserve"> Hexapoda</v>
      </c>
      <c r="R1218" t="str">
        <f>VLOOKUP(B1218,[2]taxonomy1!$B:$U,11,FALSE)</f>
        <v xml:space="preserve"> Insecta</v>
      </c>
      <c r="S1218" t="str">
        <f>VLOOKUP(B1218,[2]taxonomy1!$B:$U,12,FALSE)</f>
        <v>Pterygota</v>
      </c>
      <c r="T1218" t="str">
        <f>VLOOKUP(B1218,[2]taxonomy1!$B:$U,13,FALSE)</f>
        <v xml:space="preserve"> Neoptera</v>
      </c>
      <c r="U1218" t="str">
        <f>VLOOKUP(B1218,[2]taxonomy1!$B:$U,14,FALSE)</f>
        <v xml:space="preserve"> Holometabola</v>
      </c>
      <c r="V1218" t="str">
        <f>VLOOKUP(B1218,[2]taxonomy1!$B:$U,15,FALSE)</f>
        <v xml:space="preserve"> Lepidoptera</v>
      </c>
      <c r="W1218" t="str">
        <f>VLOOKUP(B1218,[2]taxonomy1!$B:$U,16,FALSE)</f>
        <v xml:space="preserve"> Glossata</v>
      </c>
    </row>
    <row r="1219" spans="1:23" x14ac:dyDescent="0.3">
      <c r="A1219" t="s">
        <v>2274</v>
      </c>
      <c r="B1219" t="s">
        <v>2275</v>
      </c>
      <c r="C1219">
        <v>321</v>
      </c>
      <c r="D1219" t="s">
        <v>10</v>
      </c>
      <c r="E1219">
        <v>40</v>
      </c>
      <c r="F1219">
        <v>289</v>
      </c>
      <c r="G1219">
        <v>2735</v>
      </c>
      <c r="H1219" t="s">
        <v>11</v>
      </c>
      <c r="I1219" t="s">
        <v>10</v>
      </c>
      <c r="J1219">
        <f t="shared" ref="J1219:J1282" si="19">F1219-E1219</f>
        <v>249</v>
      </c>
      <c r="K1219" t="str">
        <f>VLOOKUP(B1219,[2]taxonomy1!$B:$U,2,FALSE)</f>
        <v xml:space="preserve"> Papilio machaon (Old World swallowtail butterfly).</v>
      </c>
      <c r="L1219" t="str">
        <f>VLOOKUP(B1219,[2]taxonomy1!$B:$U,4,FALSE)</f>
        <v xml:space="preserve"> NCBI_TaxID=76193 {ECO:0000313|EMBL:KPJ12874.1, ECO:0000313|Proteomes:UP000053240};</v>
      </c>
      <c r="M1219" t="str">
        <f>VLOOKUP(B1219,[2]taxonomy1!$B:$U,6,FALSE)</f>
        <v>Eukaryota</v>
      </c>
      <c r="N1219" t="str">
        <f>VLOOKUP(B1219,[2]taxonomy1!$B:$U,7,FALSE)</f>
        <v xml:space="preserve"> Metazoa</v>
      </c>
      <c r="O1219" t="str">
        <f>VLOOKUP(B1219,[2]taxonomy1!$B:$U,8,FALSE)</f>
        <v xml:space="preserve"> Ecdysozoa</v>
      </c>
      <c r="P1219" t="str">
        <f>VLOOKUP(B1219,[2]taxonomy1!$B:$U,9,FALSE)</f>
        <v xml:space="preserve"> Arthropoda</v>
      </c>
      <c r="Q1219" t="str">
        <f>VLOOKUP(B1219,[2]taxonomy1!$B:$U,10,FALSE)</f>
        <v xml:space="preserve"> Hexapoda</v>
      </c>
      <c r="R1219" t="str">
        <f>VLOOKUP(B1219,[2]taxonomy1!$B:$U,11,FALSE)</f>
        <v xml:space="preserve"> Insecta</v>
      </c>
      <c r="S1219" t="str">
        <f>VLOOKUP(B1219,[2]taxonomy1!$B:$U,12,FALSE)</f>
        <v>Pterygota</v>
      </c>
      <c r="T1219" t="str">
        <f>VLOOKUP(B1219,[2]taxonomy1!$B:$U,13,FALSE)</f>
        <v xml:space="preserve"> Neoptera</v>
      </c>
      <c r="U1219" t="str">
        <f>VLOOKUP(B1219,[2]taxonomy1!$B:$U,14,FALSE)</f>
        <v xml:space="preserve"> Holometabola</v>
      </c>
      <c r="V1219" t="str">
        <f>VLOOKUP(B1219,[2]taxonomy1!$B:$U,15,FALSE)</f>
        <v xml:space="preserve"> Lepidoptera</v>
      </c>
      <c r="W1219" t="str">
        <f>VLOOKUP(B1219,[2]taxonomy1!$B:$U,16,FALSE)</f>
        <v xml:space="preserve"> Glossata</v>
      </c>
    </row>
    <row r="1220" spans="1:23" x14ac:dyDescent="0.3">
      <c r="A1220" t="s">
        <v>2276</v>
      </c>
      <c r="B1220" t="s">
        <v>2277</v>
      </c>
      <c r="C1220">
        <v>342</v>
      </c>
      <c r="D1220" t="s">
        <v>10</v>
      </c>
      <c r="E1220">
        <v>62</v>
      </c>
      <c r="F1220">
        <v>335</v>
      </c>
      <c r="G1220">
        <v>2735</v>
      </c>
      <c r="H1220" t="s">
        <v>11</v>
      </c>
      <c r="I1220" t="s">
        <v>10</v>
      </c>
      <c r="J1220">
        <f t="shared" si="19"/>
        <v>273</v>
      </c>
      <c r="K1220" t="str">
        <f>VLOOKUP(B1220,[2]taxonomy1!$B:$U,2,FALSE)</f>
        <v xml:space="preserve"> Papilio machaon (Old World swallowtail butterfly).</v>
      </c>
      <c r="L1220" t="str">
        <f>VLOOKUP(B1220,[2]taxonomy1!$B:$U,4,FALSE)</f>
        <v xml:space="preserve"> NCBI_TaxID=76193 {ECO:0000313|EMBL:KPJ18661.1, ECO:0000313|Proteomes:UP000053240};</v>
      </c>
      <c r="M1220" t="str">
        <f>VLOOKUP(B1220,[2]taxonomy1!$B:$U,6,FALSE)</f>
        <v>Eukaryota</v>
      </c>
      <c r="N1220" t="str">
        <f>VLOOKUP(B1220,[2]taxonomy1!$B:$U,7,FALSE)</f>
        <v xml:space="preserve"> Metazoa</v>
      </c>
      <c r="O1220" t="str">
        <f>VLOOKUP(B1220,[2]taxonomy1!$B:$U,8,FALSE)</f>
        <v xml:space="preserve"> Ecdysozoa</v>
      </c>
      <c r="P1220" t="str">
        <f>VLOOKUP(B1220,[2]taxonomy1!$B:$U,9,FALSE)</f>
        <v xml:space="preserve"> Arthropoda</v>
      </c>
      <c r="Q1220" t="str">
        <f>VLOOKUP(B1220,[2]taxonomy1!$B:$U,10,FALSE)</f>
        <v xml:space="preserve"> Hexapoda</v>
      </c>
      <c r="R1220" t="str">
        <f>VLOOKUP(B1220,[2]taxonomy1!$B:$U,11,FALSE)</f>
        <v xml:space="preserve"> Insecta</v>
      </c>
      <c r="S1220" t="str">
        <f>VLOOKUP(B1220,[2]taxonomy1!$B:$U,12,FALSE)</f>
        <v>Pterygota</v>
      </c>
      <c r="T1220" t="str">
        <f>VLOOKUP(B1220,[2]taxonomy1!$B:$U,13,FALSE)</f>
        <v xml:space="preserve"> Neoptera</v>
      </c>
      <c r="U1220" t="str">
        <f>VLOOKUP(B1220,[2]taxonomy1!$B:$U,14,FALSE)</f>
        <v xml:space="preserve"> Holometabola</v>
      </c>
      <c r="V1220" t="str">
        <f>VLOOKUP(B1220,[2]taxonomy1!$B:$U,15,FALSE)</f>
        <v xml:space="preserve"> Lepidoptera</v>
      </c>
      <c r="W1220" t="str">
        <f>VLOOKUP(B1220,[2]taxonomy1!$B:$U,16,FALSE)</f>
        <v xml:space="preserve"> Glossata</v>
      </c>
    </row>
    <row r="1221" spans="1:23" x14ac:dyDescent="0.3">
      <c r="A1221" t="s">
        <v>2278</v>
      </c>
      <c r="B1221" t="s">
        <v>2279</v>
      </c>
      <c r="C1221">
        <v>372</v>
      </c>
      <c r="D1221" t="s">
        <v>10</v>
      </c>
      <c r="E1221">
        <v>50</v>
      </c>
      <c r="F1221">
        <v>345</v>
      </c>
      <c r="G1221">
        <v>2735</v>
      </c>
      <c r="H1221" t="s">
        <v>11</v>
      </c>
      <c r="I1221" t="s">
        <v>10</v>
      </c>
      <c r="J1221">
        <f t="shared" si="19"/>
        <v>295</v>
      </c>
      <c r="K1221" t="str">
        <f>VLOOKUP(B1221,[2]taxonomy1!$B:$U,2,FALSE)</f>
        <v xml:space="preserve"> Rhodotorula graminis (strain WP1).</v>
      </c>
      <c r="L1221" t="str">
        <f>VLOOKUP(B1221,[2]taxonomy1!$B:$U,4,FALSE)</f>
        <v xml:space="preserve"> NCBI_TaxID=578459 {ECO:0000313|EMBL:KPV74985.1, ECO:0000313|Proteomes:UP000053890};</v>
      </c>
      <c r="M1221" t="str">
        <f>VLOOKUP(B1221,[2]taxonomy1!$B:$U,6,FALSE)</f>
        <v>Eukaryota</v>
      </c>
      <c r="N1221" t="str">
        <f>VLOOKUP(B1221,[2]taxonomy1!$B:$U,7,FALSE)</f>
        <v xml:space="preserve"> Fungi</v>
      </c>
      <c r="O1221" t="str">
        <f>VLOOKUP(B1221,[2]taxonomy1!$B:$U,8,FALSE)</f>
        <v xml:space="preserve"> Dikarya</v>
      </c>
      <c r="P1221" t="str">
        <f>VLOOKUP(B1221,[2]taxonomy1!$B:$U,9,FALSE)</f>
        <v xml:space="preserve"> Basidiomycota</v>
      </c>
      <c r="Q1221" t="str">
        <f>VLOOKUP(B1221,[2]taxonomy1!$B:$U,10,FALSE)</f>
        <v xml:space="preserve"> Pucciniomycotina</v>
      </c>
      <c r="R1221" t="str">
        <f>VLOOKUP(B1221,[2]taxonomy1!$B:$U,11,FALSE)</f>
        <v>Microbotryomycetes</v>
      </c>
      <c r="S1221" t="str">
        <f>VLOOKUP(B1221,[2]taxonomy1!$B:$U,12,FALSE)</f>
        <v xml:space="preserve"> Sporidiobolales</v>
      </c>
      <c r="T1221" t="str">
        <f>VLOOKUP(B1221,[2]taxonomy1!$B:$U,13,FALSE)</f>
        <v xml:space="preserve"> Sporidiobolaceae</v>
      </c>
      <c r="U1221" t="str">
        <f>VLOOKUP(B1221,[2]taxonomy1!$B:$U,14,FALSE)</f>
        <v xml:space="preserve"> Rhodotorula.</v>
      </c>
      <c r="V1221">
        <f>VLOOKUP(B1221,[2]taxonomy1!$B:$U,15,FALSE)</f>
        <v>0</v>
      </c>
      <c r="W1221">
        <f>VLOOKUP(B1221,[2]taxonomy1!$B:$U,16,FALSE)</f>
        <v>0</v>
      </c>
    </row>
    <row r="1222" spans="1:23" x14ac:dyDescent="0.3">
      <c r="A1222" t="s">
        <v>2280</v>
      </c>
      <c r="B1222" t="s">
        <v>2281</v>
      </c>
      <c r="C1222">
        <v>324</v>
      </c>
      <c r="D1222" t="s">
        <v>10</v>
      </c>
      <c r="E1222">
        <v>2</v>
      </c>
      <c r="F1222">
        <v>317</v>
      </c>
      <c r="G1222">
        <v>2735</v>
      </c>
      <c r="H1222" t="s">
        <v>11</v>
      </c>
      <c r="I1222" t="s">
        <v>10</v>
      </c>
      <c r="J1222">
        <f t="shared" si="19"/>
        <v>315</v>
      </c>
      <c r="K1222" t="str">
        <f>VLOOKUP(B1222,[2]taxonomy1!$B:$U,2,FALSE)</f>
        <v xml:space="preserve"> Phialocephala scopiformis.</v>
      </c>
      <c r="L1222" t="str">
        <f>VLOOKUP(B1222,[2]taxonomy1!$B:$U,4,FALSE)</f>
        <v xml:space="preserve"> NCBI_TaxID=149040 {ECO:0000313|EMBL:KUJ12142.1, ECO:0000313|Proteomes:UP000070700};</v>
      </c>
      <c r="M1222" t="str">
        <f>VLOOKUP(B1222,[2]taxonomy1!$B:$U,6,FALSE)</f>
        <v>Eukaryota</v>
      </c>
      <c r="N1222" t="str">
        <f>VLOOKUP(B1222,[2]taxonomy1!$B:$U,7,FALSE)</f>
        <v xml:space="preserve"> Fungi</v>
      </c>
      <c r="O1222" t="str">
        <f>VLOOKUP(B1222,[2]taxonomy1!$B:$U,8,FALSE)</f>
        <v xml:space="preserve"> Dikarya</v>
      </c>
      <c r="P1222" t="str">
        <f>VLOOKUP(B1222,[2]taxonomy1!$B:$U,9,FALSE)</f>
        <v xml:space="preserve"> Ascomycota</v>
      </c>
      <c r="Q1222" t="str">
        <f>VLOOKUP(B1222,[2]taxonomy1!$B:$U,10,FALSE)</f>
        <v xml:space="preserve"> Pezizomycotina</v>
      </c>
      <c r="R1222" t="str">
        <f>VLOOKUP(B1222,[2]taxonomy1!$B:$U,11,FALSE)</f>
        <v xml:space="preserve"> Leotiomycetes</v>
      </c>
      <c r="S1222" t="str">
        <f>VLOOKUP(B1222,[2]taxonomy1!$B:$U,12,FALSE)</f>
        <v>Helotiales</v>
      </c>
      <c r="T1222" t="str">
        <f>VLOOKUP(B1222,[2]taxonomy1!$B:$U,13,FALSE)</f>
        <v xml:space="preserve"> Helotiales incertae sedis</v>
      </c>
      <c r="U1222" t="str">
        <f>VLOOKUP(B1222,[2]taxonomy1!$B:$U,14,FALSE)</f>
        <v xml:space="preserve"> Phialocephala.</v>
      </c>
      <c r="V1222">
        <f>VLOOKUP(B1222,[2]taxonomy1!$B:$U,15,FALSE)</f>
        <v>0</v>
      </c>
      <c r="W1222">
        <f>VLOOKUP(B1222,[2]taxonomy1!$B:$U,16,FALSE)</f>
        <v>0</v>
      </c>
    </row>
    <row r="1223" spans="1:23" x14ac:dyDescent="0.3">
      <c r="A1223" t="s">
        <v>2282</v>
      </c>
      <c r="B1223" t="s">
        <v>2283</v>
      </c>
      <c r="C1223">
        <v>357</v>
      </c>
      <c r="D1223" t="s">
        <v>10</v>
      </c>
      <c r="E1223">
        <v>42</v>
      </c>
      <c r="F1223">
        <v>329</v>
      </c>
      <c r="G1223">
        <v>2735</v>
      </c>
      <c r="H1223" t="s">
        <v>11</v>
      </c>
      <c r="I1223" t="s">
        <v>10</v>
      </c>
      <c r="J1223">
        <f t="shared" si="19"/>
        <v>287</v>
      </c>
      <c r="K1223" t="str">
        <f>VLOOKUP(B1223,[2]taxonomy1!$B:$U,2,FALSE)</f>
        <v xml:space="preserve"> Phialocephala scopiformis.</v>
      </c>
      <c r="L1223" t="str">
        <f>VLOOKUP(B1223,[2]taxonomy1!$B:$U,4,FALSE)</f>
        <v xml:space="preserve"> NCBI_TaxID=149040 {ECO:0000313|EMBL:KUJ20134.1, ECO:0000313|Proteomes:UP000070700};</v>
      </c>
      <c r="M1223" t="str">
        <f>VLOOKUP(B1223,[2]taxonomy1!$B:$U,6,FALSE)</f>
        <v>Eukaryota</v>
      </c>
      <c r="N1223" t="str">
        <f>VLOOKUP(B1223,[2]taxonomy1!$B:$U,7,FALSE)</f>
        <v xml:space="preserve"> Fungi</v>
      </c>
      <c r="O1223" t="str">
        <f>VLOOKUP(B1223,[2]taxonomy1!$B:$U,8,FALSE)</f>
        <v xml:space="preserve"> Dikarya</v>
      </c>
      <c r="P1223" t="str">
        <f>VLOOKUP(B1223,[2]taxonomy1!$B:$U,9,FALSE)</f>
        <v xml:space="preserve"> Ascomycota</v>
      </c>
      <c r="Q1223" t="str">
        <f>VLOOKUP(B1223,[2]taxonomy1!$B:$U,10,FALSE)</f>
        <v xml:space="preserve"> Pezizomycotina</v>
      </c>
      <c r="R1223" t="str">
        <f>VLOOKUP(B1223,[2]taxonomy1!$B:$U,11,FALSE)</f>
        <v xml:space="preserve"> Leotiomycetes</v>
      </c>
      <c r="S1223" t="str">
        <f>VLOOKUP(B1223,[2]taxonomy1!$B:$U,12,FALSE)</f>
        <v>Helotiales</v>
      </c>
      <c r="T1223" t="str">
        <f>VLOOKUP(B1223,[2]taxonomy1!$B:$U,13,FALSE)</f>
        <v xml:space="preserve"> Helotiales incertae sedis</v>
      </c>
      <c r="U1223" t="str">
        <f>VLOOKUP(B1223,[2]taxonomy1!$B:$U,14,FALSE)</f>
        <v xml:space="preserve"> Phialocephala.</v>
      </c>
      <c r="V1223">
        <f>VLOOKUP(B1223,[2]taxonomy1!$B:$U,15,FALSE)</f>
        <v>0</v>
      </c>
      <c r="W1223">
        <f>VLOOKUP(B1223,[2]taxonomy1!$B:$U,16,FALSE)</f>
        <v>0</v>
      </c>
    </row>
    <row r="1224" spans="1:23" x14ac:dyDescent="0.3">
      <c r="A1224" t="s">
        <v>2284</v>
      </c>
      <c r="B1224" t="s">
        <v>2285</v>
      </c>
      <c r="C1224">
        <v>337</v>
      </c>
      <c r="D1224" t="s">
        <v>10</v>
      </c>
      <c r="E1224">
        <v>58</v>
      </c>
      <c r="F1224">
        <v>330</v>
      </c>
      <c r="G1224">
        <v>2735</v>
      </c>
      <c r="H1224" t="s">
        <v>11</v>
      </c>
      <c r="I1224" t="s">
        <v>10</v>
      </c>
      <c r="J1224">
        <f t="shared" si="19"/>
        <v>272</v>
      </c>
      <c r="K1224" t="str">
        <f>VLOOKUP(B1224,[2]taxonomy1!$B:$U,2,FALSE)</f>
        <v xml:space="preserve"> Sorghum bicolor (Sorghum) (Sorghum vulgare).</v>
      </c>
      <c r="L1224" t="str">
        <f>VLOOKUP(B1224,[2]taxonomy1!$B:$U,4,FALSE)</f>
        <v xml:space="preserve"> NCBI_TaxID=4558 {ECO:0000313|EMBL:KXG32258.1, ECO:0000313|Proteomes:UP000000768};</v>
      </c>
      <c r="M1224" t="str">
        <f>VLOOKUP(B1224,[2]taxonomy1!$B:$U,6,FALSE)</f>
        <v>Eukaryota</v>
      </c>
      <c r="N1224" t="str">
        <f>VLOOKUP(B1224,[2]taxonomy1!$B:$U,7,FALSE)</f>
        <v xml:space="preserve"> Viridiplantae</v>
      </c>
      <c r="O1224" t="str">
        <f>VLOOKUP(B1224,[2]taxonomy1!$B:$U,8,FALSE)</f>
        <v xml:space="preserve"> Streptophyta</v>
      </c>
      <c r="P1224" t="str">
        <f>VLOOKUP(B1224,[2]taxonomy1!$B:$U,9,FALSE)</f>
        <v xml:space="preserve"> Embryophyta</v>
      </c>
      <c r="Q1224" t="str">
        <f>VLOOKUP(B1224,[2]taxonomy1!$B:$U,10,FALSE)</f>
        <v xml:space="preserve"> Tracheophyta</v>
      </c>
      <c r="R1224" t="str">
        <f>VLOOKUP(B1224,[2]taxonomy1!$B:$U,11,FALSE)</f>
        <v>Spermatophyta</v>
      </c>
      <c r="S1224" t="str">
        <f>VLOOKUP(B1224,[2]taxonomy1!$B:$U,12,FALSE)</f>
        <v xml:space="preserve"> Magnoliophyta</v>
      </c>
      <c r="T1224" t="str">
        <f>VLOOKUP(B1224,[2]taxonomy1!$B:$U,13,FALSE)</f>
        <v xml:space="preserve"> Liliopsida</v>
      </c>
      <c r="U1224" t="str">
        <f>VLOOKUP(B1224,[2]taxonomy1!$B:$U,14,FALSE)</f>
        <v xml:space="preserve"> Poales</v>
      </c>
      <c r="V1224" t="str">
        <f>VLOOKUP(B1224,[2]taxonomy1!$B:$U,15,FALSE)</f>
        <v xml:space="preserve"> Poaceae</v>
      </c>
      <c r="W1224" t="str">
        <f>VLOOKUP(B1224,[2]taxonomy1!$B:$U,16,FALSE)</f>
        <v>PACMAD clade</v>
      </c>
    </row>
    <row r="1225" spans="1:23" x14ac:dyDescent="0.3">
      <c r="A1225" t="s">
        <v>2286</v>
      </c>
      <c r="B1225" t="s">
        <v>2287</v>
      </c>
      <c r="C1225">
        <v>241</v>
      </c>
      <c r="D1225" t="s">
        <v>10</v>
      </c>
      <c r="E1225">
        <v>1</v>
      </c>
      <c r="F1225">
        <v>235</v>
      </c>
      <c r="G1225">
        <v>2735</v>
      </c>
      <c r="H1225" t="s">
        <v>11</v>
      </c>
      <c r="I1225" t="s">
        <v>10</v>
      </c>
      <c r="J1225">
        <f t="shared" si="19"/>
        <v>234</v>
      </c>
      <c r="K1225" t="str">
        <f>VLOOKUP(B1225,[2]taxonomy1!$B:$U,2,FALSE)</f>
        <v xml:space="preserve"> Xenopus tropicalis (Western clawed frog) (Silurana tropicalis).</v>
      </c>
      <c r="L1225" t="str">
        <f>VLOOKUP(B1225,[2]taxonomy1!$B:$U,4,FALSE)</f>
        <v xml:space="preserve"> NCBI_TaxID=8364 {ECO:0000313|EMBL:OCA18320.1, ECO:0000313|Proteomes:UP000008143};</v>
      </c>
      <c r="M1225" t="str">
        <f>VLOOKUP(B1225,[2]taxonomy1!$B:$U,6,FALSE)</f>
        <v>Eukaryota</v>
      </c>
      <c r="N1225" t="str">
        <f>VLOOKUP(B1225,[2]taxonomy1!$B:$U,7,FALSE)</f>
        <v xml:space="preserve"> Metazoa</v>
      </c>
      <c r="O1225" t="str">
        <f>VLOOKUP(B1225,[2]taxonomy1!$B:$U,8,FALSE)</f>
        <v xml:space="preserve"> Chordata</v>
      </c>
      <c r="P1225" t="str">
        <f>VLOOKUP(B1225,[2]taxonomy1!$B:$U,9,FALSE)</f>
        <v xml:space="preserve"> Craniata</v>
      </c>
      <c r="Q1225" t="str">
        <f>VLOOKUP(B1225,[2]taxonomy1!$B:$U,10,FALSE)</f>
        <v xml:space="preserve"> Vertebrata</v>
      </c>
      <c r="R1225" t="str">
        <f>VLOOKUP(B1225,[2]taxonomy1!$B:$U,11,FALSE)</f>
        <v xml:space="preserve"> Euteleostomi</v>
      </c>
      <c r="S1225" t="str">
        <f>VLOOKUP(B1225,[2]taxonomy1!$B:$U,12,FALSE)</f>
        <v>Amphibia</v>
      </c>
      <c r="T1225" t="str">
        <f>VLOOKUP(B1225,[2]taxonomy1!$B:$U,13,FALSE)</f>
        <v xml:space="preserve"> Batrachia</v>
      </c>
      <c r="U1225" t="str">
        <f>VLOOKUP(B1225,[2]taxonomy1!$B:$U,14,FALSE)</f>
        <v xml:space="preserve"> Anura</v>
      </c>
      <c r="V1225" t="str">
        <f>VLOOKUP(B1225,[2]taxonomy1!$B:$U,15,FALSE)</f>
        <v xml:space="preserve"> Pipoidea</v>
      </c>
      <c r="W1225" t="str">
        <f>VLOOKUP(B1225,[2]taxonomy1!$B:$U,16,FALSE)</f>
        <v xml:space="preserve"> Pipidae</v>
      </c>
    </row>
    <row r="1226" spans="1:23" x14ac:dyDescent="0.3">
      <c r="A1226" t="s">
        <v>2288</v>
      </c>
      <c r="B1226" t="s">
        <v>2289</v>
      </c>
      <c r="C1226">
        <v>337</v>
      </c>
      <c r="D1226" t="s">
        <v>10</v>
      </c>
      <c r="E1226">
        <v>44</v>
      </c>
      <c r="F1226">
        <v>329</v>
      </c>
      <c r="G1226">
        <v>2735</v>
      </c>
      <c r="H1226" t="s">
        <v>11</v>
      </c>
      <c r="I1226" t="s">
        <v>10</v>
      </c>
      <c r="J1226">
        <f t="shared" si="19"/>
        <v>285</v>
      </c>
      <c r="K1226" t="str">
        <f>VLOOKUP(B1226,[2]taxonomy1!$B:$U,2,FALSE)</f>
        <v xml:space="preserve"> Paramecium tetraurelia.</v>
      </c>
      <c r="L1226" t="str">
        <f>VLOOKUP(B1226,[2]taxonomy1!$B:$U,4,FALSE)</f>
        <v xml:space="preserve"> NCBI_TaxID=5888 {ECO:0000313|EMBL:CAK74293.1, ECO:0000313|Proteomes:UP000000600};</v>
      </c>
      <c r="M1226" t="str">
        <f>VLOOKUP(B1226,[2]taxonomy1!$B:$U,6,FALSE)</f>
        <v>Eukaryota</v>
      </c>
      <c r="N1226" t="str">
        <f>VLOOKUP(B1226,[2]taxonomy1!$B:$U,7,FALSE)</f>
        <v xml:space="preserve"> Alveolata</v>
      </c>
      <c r="O1226" t="str">
        <f>VLOOKUP(B1226,[2]taxonomy1!$B:$U,8,FALSE)</f>
        <v xml:space="preserve"> Ciliophora</v>
      </c>
      <c r="P1226" t="str">
        <f>VLOOKUP(B1226,[2]taxonomy1!$B:$U,9,FALSE)</f>
        <v xml:space="preserve"> Intramacronucleata</v>
      </c>
      <c r="Q1226" t="str">
        <f>VLOOKUP(B1226,[2]taxonomy1!$B:$U,10,FALSE)</f>
        <v>Oligohymenophorea</v>
      </c>
      <c r="R1226" t="str">
        <f>VLOOKUP(B1226,[2]taxonomy1!$B:$U,11,FALSE)</f>
        <v xml:space="preserve"> Peniculida</v>
      </c>
      <c r="S1226" t="str">
        <f>VLOOKUP(B1226,[2]taxonomy1!$B:$U,12,FALSE)</f>
        <v xml:space="preserve"> Parameciidae</v>
      </c>
      <c r="T1226" t="str">
        <f>VLOOKUP(B1226,[2]taxonomy1!$B:$U,13,FALSE)</f>
        <v xml:space="preserve"> Paramecium.</v>
      </c>
      <c r="U1226">
        <f>VLOOKUP(B1226,[2]taxonomy1!$B:$U,14,FALSE)</f>
        <v>0</v>
      </c>
      <c r="V1226">
        <f>VLOOKUP(B1226,[2]taxonomy1!$B:$U,15,FALSE)</f>
        <v>0</v>
      </c>
      <c r="W1226">
        <f>VLOOKUP(B1226,[2]taxonomy1!$B:$U,16,FALSE)</f>
        <v>0</v>
      </c>
    </row>
    <row r="1227" spans="1:23" x14ac:dyDescent="0.3">
      <c r="A1227" t="s">
        <v>2290</v>
      </c>
      <c r="B1227" t="s">
        <v>2291</v>
      </c>
      <c r="C1227">
        <v>210</v>
      </c>
      <c r="D1227" t="s">
        <v>10</v>
      </c>
      <c r="E1227">
        <v>44</v>
      </c>
      <c r="F1227">
        <v>205</v>
      </c>
      <c r="G1227">
        <v>2735</v>
      </c>
      <c r="H1227" t="s">
        <v>11</v>
      </c>
      <c r="I1227" t="s">
        <v>10</v>
      </c>
      <c r="J1227">
        <f t="shared" si="19"/>
        <v>161</v>
      </c>
      <c r="K1227" t="str">
        <f>VLOOKUP(B1227,[2]taxonomy1!$B:$U,2,FALSE)</f>
        <v xml:space="preserve"> Paramecium tetraurelia.</v>
      </c>
      <c r="L1227" t="str">
        <f>VLOOKUP(B1227,[2]taxonomy1!$B:$U,4,FALSE)</f>
        <v xml:space="preserve"> NCBI_TaxID=5888 {ECO:0000313|EMBL:CAK76822.1, ECO:0000313|Proteomes:UP000000600};</v>
      </c>
      <c r="M1227" t="str">
        <f>VLOOKUP(B1227,[2]taxonomy1!$B:$U,6,FALSE)</f>
        <v>Eukaryota</v>
      </c>
      <c r="N1227" t="str">
        <f>VLOOKUP(B1227,[2]taxonomy1!$B:$U,7,FALSE)</f>
        <v xml:space="preserve"> Alveolata</v>
      </c>
      <c r="O1227" t="str">
        <f>VLOOKUP(B1227,[2]taxonomy1!$B:$U,8,FALSE)</f>
        <v xml:space="preserve"> Ciliophora</v>
      </c>
      <c r="P1227" t="str">
        <f>VLOOKUP(B1227,[2]taxonomy1!$B:$U,9,FALSE)</f>
        <v xml:space="preserve"> Intramacronucleata</v>
      </c>
      <c r="Q1227" t="str">
        <f>VLOOKUP(B1227,[2]taxonomy1!$B:$U,10,FALSE)</f>
        <v>Oligohymenophorea</v>
      </c>
      <c r="R1227" t="str">
        <f>VLOOKUP(B1227,[2]taxonomy1!$B:$U,11,FALSE)</f>
        <v xml:space="preserve"> Peniculida</v>
      </c>
      <c r="S1227" t="str">
        <f>VLOOKUP(B1227,[2]taxonomy1!$B:$U,12,FALSE)</f>
        <v xml:space="preserve"> Parameciidae</v>
      </c>
      <c r="T1227" t="str">
        <f>VLOOKUP(B1227,[2]taxonomy1!$B:$U,13,FALSE)</f>
        <v xml:space="preserve"> Paramecium.</v>
      </c>
      <c r="U1227">
        <f>VLOOKUP(B1227,[2]taxonomy1!$B:$U,14,FALSE)</f>
        <v>0</v>
      </c>
      <c r="V1227">
        <f>VLOOKUP(B1227,[2]taxonomy1!$B:$U,15,FALSE)</f>
        <v>0</v>
      </c>
      <c r="W1227">
        <f>VLOOKUP(B1227,[2]taxonomy1!$B:$U,16,FALSE)</f>
        <v>0</v>
      </c>
    </row>
    <row r="1228" spans="1:23" x14ac:dyDescent="0.3">
      <c r="A1228" t="s">
        <v>2292</v>
      </c>
      <c r="B1228" t="s">
        <v>2293</v>
      </c>
      <c r="C1228">
        <v>126</v>
      </c>
      <c r="D1228" t="s">
        <v>10</v>
      </c>
      <c r="E1228">
        <v>1</v>
      </c>
      <c r="F1228">
        <v>118</v>
      </c>
      <c r="G1228">
        <v>2735</v>
      </c>
      <c r="H1228" t="s">
        <v>11</v>
      </c>
      <c r="I1228" t="s">
        <v>10</v>
      </c>
      <c r="J1228">
        <f t="shared" si="19"/>
        <v>117</v>
      </c>
      <c r="K1228" t="str">
        <f>VLOOKUP(B1228,[2]taxonomy1!$B:$U,2,FALSE)</f>
        <v xml:space="preserve"> Paramecium tetraurelia.</v>
      </c>
      <c r="L1228" t="str">
        <f>VLOOKUP(B1228,[2]taxonomy1!$B:$U,4,FALSE)</f>
        <v xml:space="preserve"> NCBI_TaxID=5888 {ECO:0000313|EMBL:CAK76823.1, ECO:0000313|Proteomes:UP000000600};</v>
      </c>
      <c r="M1228" t="str">
        <f>VLOOKUP(B1228,[2]taxonomy1!$B:$U,6,FALSE)</f>
        <v>Eukaryota</v>
      </c>
      <c r="N1228" t="str">
        <f>VLOOKUP(B1228,[2]taxonomy1!$B:$U,7,FALSE)</f>
        <v xml:space="preserve"> Alveolata</v>
      </c>
      <c r="O1228" t="str">
        <f>VLOOKUP(B1228,[2]taxonomy1!$B:$U,8,FALSE)</f>
        <v xml:space="preserve"> Ciliophora</v>
      </c>
      <c r="P1228" t="str">
        <f>VLOOKUP(B1228,[2]taxonomy1!$B:$U,9,FALSE)</f>
        <v xml:space="preserve"> Intramacronucleata</v>
      </c>
      <c r="Q1228" t="str">
        <f>VLOOKUP(B1228,[2]taxonomy1!$B:$U,10,FALSE)</f>
        <v>Oligohymenophorea</v>
      </c>
      <c r="R1228" t="str">
        <f>VLOOKUP(B1228,[2]taxonomy1!$B:$U,11,FALSE)</f>
        <v xml:space="preserve"> Peniculida</v>
      </c>
      <c r="S1228" t="str">
        <f>VLOOKUP(B1228,[2]taxonomy1!$B:$U,12,FALSE)</f>
        <v xml:space="preserve"> Parameciidae</v>
      </c>
      <c r="T1228" t="str">
        <f>VLOOKUP(B1228,[2]taxonomy1!$B:$U,13,FALSE)</f>
        <v xml:space="preserve"> Paramecium.</v>
      </c>
      <c r="U1228">
        <f>VLOOKUP(B1228,[2]taxonomy1!$B:$U,14,FALSE)</f>
        <v>0</v>
      </c>
      <c r="V1228">
        <f>VLOOKUP(B1228,[2]taxonomy1!$B:$U,15,FALSE)</f>
        <v>0</v>
      </c>
      <c r="W1228">
        <f>VLOOKUP(B1228,[2]taxonomy1!$B:$U,16,FALSE)</f>
        <v>0</v>
      </c>
    </row>
    <row r="1229" spans="1:23" x14ac:dyDescent="0.3">
      <c r="A1229" t="s">
        <v>2294</v>
      </c>
      <c r="B1229" t="s">
        <v>2295</v>
      </c>
      <c r="C1229">
        <v>347</v>
      </c>
      <c r="D1229" t="s">
        <v>10</v>
      </c>
      <c r="E1229">
        <v>44</v>
      </c>
      <c r="F1229">
        <v>339</v>
      </c>
      <c r="G1229">
        <v>2735</v>
      </c>
      <c r="H1229" t="s">
        <v>11</v>
      </c>
      <c r="I1229" t="s">
        <v>10</v>
      </c>
      <c r="J1229">
        <f t="shared" si="19"/>
        <v>295</v>
      </c>
      <c r="K1229" t="str">
        <f>VLOOKUP(B1229,[2]taxonomy1!$B:$U,2,FALSE)</f>
        <v xml:space="preserve"> Paramecium tetraurelia.</v>
      </c>
      <c r="L1229" t="str">
        <f>VLOOKUP(B1229,[2]taxonomy1!$B:$U,4,FALSE)</f>
        <v xml:space="preserve"> NCBI_TaxID=5888 {ECO:0000313|EMBL:CAK81634.1, ECO:0000313|Proteomes:UP000000600};</v>
      </c>
      <c r="M1229" t="str">
        <f>VLOOKUP(B1229,[2]taxonomy1!$B:$U,6,FALSE)</f>
        <v>Eukaryota</v>
      </c>
      <c r="N1229" t="str">
        <f>VLOOKUP(B1229,[2]taxonomy1!$B:$U,7,FALSE)</f>
        <v xml:space="preserve"> Alveolata</v>
      </c>
      <c r="O1229" t="str">
        <f>VLOOKUP(B1229,[2]taxonomy1!$B:$U,8,FALSE)</f>
        <v xml:space="preserve"> Ciliophora</v>
      </c>
      <c r="P1229" t="str">
        <f>VLOOKUP(B1229,[2]taxonomy1!$B:$U,9,FALSE)</f>
        <v xml:space="preserve"> Intramacronucleata</v>
      </c>
      <c r="Q1229" t="str">
        <f>VLOOKUP(B1229,[2]taxonomy1!$B:$U,10,FALSE)</f>
        <v>Oligohymenophorea</v>
      </c>
      <c r="R1229" t="str">
        <f>VLOOKUP(B1229,[2]taxonomy1!$B:$U,11,FALSE)</f>
        <v xml:space="preserve"> Peniculida</v>
      </c>
      <c r="S1229" t="str">
        <f>VLOOKUP(B1229,[2]taxonomy1!$B:$U,12,FALSE)</f>
        <v xml:space="preserve"> Parameciidae</v>
      </c>
      <c r="T1229" t="str">
        <f>VLOOKUP(B1229,[2]taxonomy1!$B:$U,13,FALSE)</f>
        <v xml:space="preserve"> Paramecium.</v>
      </c>
      <c r="U1229">
        <f>VLOOKUP(B1229,[2]taxonomy1!$B:$U,14,FALSE)</f>
        <v>0</v>
      </c>
      <c r="V1229">
        <f>VLOOKUP(B1229,[2]taxonomy1!$B:$U,15,FALSE)</f>
        <v>0</v>
      </c>
      <c r="W1229">
        <f>VLOOKUP(B1229,[2]taxonomy1!$B:$U,16,FALSE)</f>
        <v>0</v>
      </c>
    </row>
    <row r="1230" spans="1:23" x14ac:dyDescent="0.3">
      <c r="A1230" t="s">
        <v>2296</v>
      </c>
      <c r="B1230" t="s">
        <v>2297</v>
      </c>
      <c r="C1230">
        <v>337</v>
      </c>
      <c r="D1230" t="s">
        <v>10</v>
      </c>
      <c r="E1230">
        <v>44</v>
      </c>
      <c r="F1230">
        <v>329</v>
      </c>
      <c r="G1230">
        <v>2735</v>
      </c>
      <c r="H1230" t="s">
        <v>11</v>
      </c>
      <c r="I1230" t="s">
        <v>10</v>
      </c>
      <c r="J1230">
        <f t="shared" si="19"/>
        <v>285</v>
      </c>
      <c r="K1230" t="str">
        <f>VLOOKUP(B1230,[2]taxonomy1!$B:$U,2,FALSE)</f>
        <v xml:space="preserve"> Paramecium tetraurelia.</v>
      </c>
      <c r="L1230" t="str">
        <f>VLOOKUP(B1230,[2]taxonomy1!$B:$U,4,FALSE)</f>
        <v xml:space="preserve"> NCBI_TaxID=5888 {ECO:0000313|EMBL:CAK86019.1, ECO:0000313|Proteomes:UP000000600};</v>
      </c>
      <c r="M1230" t="str">
        <f>VLOOKUP(B1230,[2]taxonomy1!$B:$U,6,FALSE)</f>
        <v>Eukaryota</v>
      </c>
      <c r="N1230" t="str">
        <f>VLOOKUP(B1230,[2]taxonomy1!$B:$U,7,FALSE)</f>
        <v xml:space="preserve"> Alveolata</v>
      </c>
      <c r="O1230" t="str">
        <f>VLOOKUP(B1230,[2]taxonomy1!$B:$U,8,FALSE)</f>
        <v xml:space="preserve"> Ciliophora</v>
      </c>
      <c r="P1230" t="str">
        <f>VLOOKUP(B1230,[2]taxonomy1!$B:$U,9,FALSE)</f>
        <v xml:space="preserve"> Intramacronucleata</v>
      </c>
      <c r="Q1230" t="str">
        <f>VLOOKUP(B1230,[2]taxonomy1!$B:$U,10,FALSE)</f>
        <v>Oligohymenophorea</v>
      </c>
      <c r="R1230" t="str">
        <f>VLOOKUP(B1230,[2]taxonomy1!$B:$U,11,FALSE)</f>
        <v xml:space="preserve"> Peniculida</v>
      </c>
      <c r="S1230" t="str">
        <f>VLOOKUP(B1230,[2]taxonomy1!$B:$U,12,FALSE)</f>
        <v xml:space="preserve"> Parameciidae</v>
      </c>
      <c r="T1230" t="str">
        <f>VLOOKUP(B1230,[2]taxonomy1!$B:$U,13,FALSE)</f>
        <v xml:space="preserve"> Paramecium.</v>
      </c>
      <c r="U1230">
        <f>VLOOKUP(B1230,[2]taxonomy1!$B:$U,14,FALSE)</f>
        <v>0</v>
      </c>
      <c r="V1230">
        <f>VLOOKUP(B1230,[2]taxonomy1!$B:$U,15,FALSE)</f>
        <v>0</v>
      </c>
      <c r="W1230">
        <f>VLOOKUP(B1230,[2]taxonomy1!$B:$U,16,FALSE)</f>
        <v>0</v>
      </c>
    </row>
    <row r="1231" spans="1:23" x14ac:dyDescent="0.3">
      <c r="A1231" t="s">
        <v>2298</v>
      </c>
      <c r="B1231" t="s">
        <v>2299</v>
      </c>
      <c r="C1231">
        <v>342</v>
      </c>
      <c r="D1231" t="s">
        <v>10</v>
      </c>
      <c r="E1231">
        <v>3</v>
      </c>
      <c r="F1231">
        <v>75</v>
      </c>
      <c r="G1231">
        <v>2735</v>
      </c>
      <c r="H1231" t="s">
        <v>11</v>
      </c>
      <c r="I1231" t="s">
        <v>10</v>
      </c>
      <c r="J1231">
        <f t="shared" si="19"/>
        <v>72</v>
      </c>
      <c r="K1231" t="str">
        <f>VLOOKUP(B1231,[2]taxonomy1!$B:$U,2,FALSE)</f>
        <v xml:space="preserve"> Aspergillus clavatus (strain ATCC 1007 / CBS 513.65 / DSM 816 / NCTC 3887 / NRRL 1).</v>
      </c>
      <c r="L1231" t="str">
        <f>VLOOKUP(B1231,[2]taxonomy1!$B:$U,4,FALSE)</f>
        <v xml:space="preserve"> NCBI_TaxID=344612 {ECO:0000313|EMBL:EAW10155.1, ECO:0000313|Proteomes:UP000006701};</v>
      </c>
      <c r="M1231" t="str">
        <f>VLOOKUP(B1231,[2]taxonomy1!$B:$U,6,FALSE)</f>
        <v>Eukaryota</v>
      </c>
      <c r="N1231" t="str">
        <f>VLOOKUP(B1231,[2]taxonomy1!$B:$U,7,FALSE)</f>
        <v xml:space="preserve"> Fungi</v>
      </c>
      <c r="O1231" t="str">
        <f>VLOOKUP(B1231,[2]taxonomy1!$B:$U,8,FALSE)</f>
        <v xml:space="preserve"> Dikarya</v>
      </c>
      <c r="P1231" t="str">
        <f>VLOOKUP(B1231,[2]taxonomy1!$B:$U,9,FALSE)</f>
        <v xml:space="preserve"> Ascomycota</v>
      </c>
      <c r="Q1231" t="str">
        <f>VLOOKUP(B1231,[2]taxonomy1!$B:$U,10,FALSE)</f>
        <v xml:space="preserve"> Pezizomycotina</v>
      </c>
      <c r="R1231" t="str">
        <f>VLOOKUP(B1231,[2]taxonomy1!$B:$U,11,FALSE)</f>
        <v xml:space="preserve"> Eurotiomycetes</v>
      </c>
      <c r="S1231" t="str">
        <f>VLOOKUP(B1231,[2]taxonomy1!$B:$U,12,FALSE)</f>
        <v>Eurotiomycetidae</v>
      </c>
      <c r="T1231" t="str">
        <f>VLOOKUP(B1231,[2]taxonomy1!$B:$U,13,FALSE)</f>
        <v xml:space="preserve"> Eurotiales</v>
      </c>
      <c r="U1231" t="str">
        <f>VLOOKUP(B1231,[2]taxonomy1!$B:$U,14,FALSE)</f>
        <v xml:space="preserve"> Aspergillaceae</v>
      </c>
      <c r="V1231" t="str">
        <f>VLOOKUP(B1231,[2]taxonomy1!$B:$U,15,FALSE)</f>
        <v xml:space="preserve"> Aspergillus.</v>
      </c>
      <c r="W1231">
        <f>VLOOKUP(B1231,[2]taxonomy1!$B:$U,16,FALSE)</f>
        <v>0</v>
      </c>
    </row>
    <row r="1232" spans="1:23" x14ac:dyDescent="0.3">
      <c r="A1232" t="s">
        <v>2298</v>
      </c>
      <c r="B1232" t="s">
        <v>2299</v>
      </c>
      <c r="C1232">
        <v>342</v>
      </c>
      <c r="D1232" t="s">
        <v>10</v>
      </c>
      <c r="E1232">
        <v>108</v>
      </c>
      <c r="F1232">
        <v>335</v>
      </c>
      <c r="G1232">
        <v>2735</v>
      </c>
      <c r="H1232" t="s">
        <v>11</v>
      </c>
      <c r="I1232" t="s">
        <v>10</v>
      </c>
      <c r="J1232">
        <f t="shared" si="19"/>
        <v>227</v>
      </c>
      <c r="K1232" t="str">
        <f>VLOOKUP(B1232,[2]taxonomy1!$B:$U,2,FALSE)</f>
        <v xml:space="preserve"> Aspergillus clavatus (strain ATCC 1007 / CBS 513.65 / DSM 816 / NCTC 3887 / NRRL 1).</v>
      </c>
      <c r="L1232" t="str">
        <f>VLOOKUP(B1232,[2]taxonomy1!$B:$U,4,FALSE)</f>
        <v xml:space="preserve"> NCBI_TaxID=344612 {ECO:0000313|EMBL:EAW10155.1, ECO:0000313|Proteomes:UP000006701};</v>
      </c>
      <c r="M1232" t="str">
        <f>VLOOKUP(B1232,[2]taxonomy1!$B:$U,6,FALSE)</f>
        <v>Eukaryota</v>
      </c>
      <c r="N1232" t="str">
        <f>VLOOKUP(B1232,[2]taxonomy1!$B:$U,7,FALSE)</f>
        <v xml:space="preserve"> Fungi</v>
      </c>
      <c r="O1232" t="str">
        <f>VLOOKUP(B1232,[2]taxonomy1!$B:$U,8,FALSE)</f>
        <v xml:space="preserve"> Dikarya</v>
      </c>
      <c r="P1232" t="str">
        <f>VLOOKUP(B1232,[2]taxonomy1!$B:$U,9,FALSE)</f>
        <v xml:space="preserve"> Ascomycota</v>
      </c>
      <c r="Q1232" t="str">
        <f>VLOOKUP(B1232,[2]taxonomy1!$B:$U,10,FALSE)</f>
        <v xml:space="preserve"> Pezizomycotina</v>
      </c>
      <c r="R1232" t="str">
        <f>VLOOKUP(B1232,[2]taxonomy1!$B:$U,11,FALSE)</f>
        <v xml:space="preserve"> Eurotiomycetes</v>
      </c>
      <c r="S1232" t="str">
        <f>VLOOKUP(B1232,[2]taxonomy1!$B:$U,12,FALSE)</f>
        <v>Eurotiomycetidae</v>
      </c>
      <c r="T1232" t="str">
        <f>VLOOKUP(B1232,[2]taxonomy1!$B:$U,13,FALSE)</f>
        <v xml:space="preserve"> Eurotiales</v>
      </c>
      <c r="U1232" t="str">
        <f>VLOOKUP(B1232,[2]taxonomy1!$B:$U,14,FALSE)</f>
        <v xml:space="preserve"> Aspergillaceae</v>
      </c>
      <c r="V1232" t="str">
        <f>VLOOKUP(B1232,[2]taxonomy1!$B:$U,15,FALSE)</f>
        <v xml:space="preserve"> Aspergillus.</v>
      </c>
      <c r="W1232">
        <f>VLOOKUP(B1232,[2]taxonomy1!$B:$U,16,FALSE)</f>
        <v>0</v>
      </c>
    </row>
    <row r="1233" spans="1:23" x14ac:dyDescent="0.3">
      <c r="A1233" t="s">
        <v>2300</v>
      </c>
      <c r="B1233" t="s">
        <v>2301</v>
      </c>
      <c r="C1233">
        <v>355</v>
      </c>
      <c r="D1233" t="s">
        <v>10</v>
      </c>
      <c r="E1233">
        <v>38</v>
      </c>
      <c r="F1233">
        <v>326</v>
      </c>
      <c r="G1233">
        <v>2735</v>
      </c>
      <c r="H1233" t="s">
        <v>11</v>
      </c>
      <c r="I1233" t="s">
        <v>10</v>
      </c>
      <c r="J1233">
        <f t="shared" si="19"/>
        <v>288</v>
      </c>
      <c r="K1233" t="str">
        <f>VLOOKUP(B1233,[2]taxonomy1!$B:$U,2,FALSE)</f>
        <v xml:space="preserve"> Aspergillus clavatus (strain ATCC 1007 / CBS 513.65 / DSM 816 / NCTC 3887 / NRRL 1).</v>
      </c>
      <c r="L1233" t="str">
        <f>VLOOKUP(B1233,[2]taxonomy1!$B:$U,4,FALSE)</f>
        <v xml:space="preserve"> NCBI_TaxID=344612 {ECO:0000313|EMBL:EAW08610.1, ECO:0000313|Proteomes:UP000006701};</v>
      </c>
      <c r="M1233" t="str">
        <f>VLOOKUP(B1233,[2]taxonomy1!$B:$U,6,FALSE)</f>
        <v>Eukaryota</v>
      </c>
      <c r="N1233" t="str">
        <f>VLOOKUP(B1233,[2]taxonomy1!$B:$U,7,FALSE)</f>
        <v xml:space="preserve"> Fungi</v>
      </c>
      <c r="O1233" t="str">
        <f>VLOOKUP(B1233,[2]taxonomy1!$B:$U,8,FALSE)</f>
        <v xml:space="preserve"> Dikarya</v>
      </c>
      <c r="P1233" t="str">
        <f>VLOOKUP(B1233,[2]taxonomy1!$B:$U,9,FALSE)</f>
        <v xml:space="preserve"> Ascomycota</v>
      </c>
      <c r="Q1233" t="str">
        <f>VLOOKUP(B1233,[2]taxonomy1!$B:$U,10,FALSE)</f>
        <v xml:space="preserve"> Pezizomycotina</v>
      </c>
      <c r="R1233" t="str">
        <f>VLOOKUP(B1233,[2]taxonomy1!$B:$U,11,FALSE)</f>
        <v xml:space="preserve"> Eurotiomycetes</v>
      </c>
      <c r="S1233" t="str">
        <f>VLOOKUP(B1233,[2]taxonomy1!$B:$U,12,FALSE)</f>
        <v>Eurotiomycetidae</v>
      </c>
      <c r="T1233" t="str">
        <f>VLOOKUP(B1233,[2]taxonomy1!$B:$U,13,FALSE)</f>
        <v xml:space="preserve"> Eurotiales</v>
      </c>
      <c r="U1233" t="str">
        <f>VLOOKUP(B1233,[2]taxonomy1!$B:$U,14,FALSE)</f>
        <v xml:space="preserve"> Aspergillaceae</v>
      </c>
      <c r="V1233" t="str">
        <f>VLOOKUP(B1233,[2]taxonomy1!$B:$U,15,FALSE)</f>
        <v xml:space="preserve"> Aspergillus.</v>
      </c>
      <c r="W1233">
        <f>VLOOKUP(B1233,[2]taxonomy1!$B:$U,16,FALSE)</f>
        <v>0</v>
      </c>
    </row>
    <row r="1234" spans="1:23" x14ac:dyDescent="0.3">
      <c r="A1234" t="s">
        <v>2302</v>
      </c>
      <c r="B1234" t="s">
        <v>2303</v>
      </c>
      <c r="C1234">
        <v>284</v>
      </c>
      <c r="D1234" t="s">
        <v>10</v>
      </c>
      <c r="E1234">
        <v>3</v>
      </c>
      <c r="F1234">
        <v>277</v>
      </c>
      <c r="G1234">
        <v>2735</v>
      </c>
      <c r="H1234" t="s">
        <v>11</v>
      </c>
      <c r="I1234" t="s">
        <v>10</v>
      </c>
      <c r="J1234">
        <f t="shared" si="19"/>
        <v>274</v>
      </c>
      <c r="K1234" t="str">
        <f>VLOOKUP(B1234,[2]taxonomy1!$B:$U,2,FALSE)</f>
        <v xml:space="preserve"> Neosartorya fischeri (strain ATCC 1020 / DSM 3700 / CBS 544.65 / FGSC A1164 / JCM 1740 / NRRL 181 / WB 181) (Aspergillus fischerianus).</v>
      </c>
      <c r="L1234" t="str">
        <f>VLOOKUP(B1234,[2]taxonomy1!$B:$U,4,FALSE)</f>
        <v xml:space="preserve"> NCBI_TaxID=331117 {ECO:0000313|EMBL:EAW25439.1, ECO:0000313|Proteomes:UP000006702};</v>
      </c>
      <c r="M1234" t="str">
        <f>VLOOKUP(B1234,[2]taxonomy1!$B:$U,6,FALSE)</f>
        <v>Eukaryota</v>
      </c>
      <c r="N1234" t="str">
        <f>VLOOKUP(B1234,[2]taxonomy1!$B:$U,7,FALSE)</f>
        <v xml:space="preserve"> Fungi</v>
      </c>
      <c r="O1234" t="str">
        <f>VLOOKUP(B1234,[2]taxonomy1!$B:$U,8,FALSE)</f>
        <v xml:space="preserve"> Dikarya</v>
      </c>
      <c r="P1234" t="str">
        <f>VLOOKUP(B1234,[2]taxonomy1!$B:$U,9,FALSE)</f>
        <v xml:space="preserve"> Ascomycota</v>
      </c>
      <c r="Q1234" t="str">
        <f>VLOOKUP(B1234,[2]taxonomy1!$B:$U,10,FALSE)</f>
        <v xml:space="preserve"> Pezizomycotina</v>
      </c>
      <c r="R1234" t="str">
        <f>VLOOKUP(B1234,[2]taxonomy1!$B:$U,11,FALSE)</f>
        <v xml:space="preserve"> Eurotiomycetes</v>
      </c>
      <c r="S1234" t="str">
        <f>VLOOKUP(B1234,[2]taxonomy1!$B:$U,12,FALSE)</f>
        <v>Eurotiomycetidae</v>
      </c>
      <c r="T1234" t="str">
        <f>VLOOKUP(B1234,[2]taxonomy1!$B:$U,13,FALSE)</f>
        <v xml:space="preserve"> Eurotiales</v>
      </c>
      <c r="U1234" t="str">
        <f>VLOOKUP(B1234,[2]taxonomy1!$B:$U,14,FALSE)</f>
        <v xml:space="preserve"> Aspergillaceae</v>
      </c>
      <c r="V1234" t="str">
        <f>VLOOKUP(B1234,[2]taxonomy1!$B:$U,15,FALSE)</f>
        <v xml:space="preserve"> Aspergillus.</v>
      </c>
      <c r="W1234">
        <f>VLOOKUP(B1234,[2]taxonomy1!$B:$U,16,FALSE)</f>
        <v>0</v>
      </c>
    </row>
    <row r="1235" spans="1:23" x14ac:dyDescent="0.3">
      <c r="A1235" t="s">
        <v>2304</v>
      </c>
      <c r="B1235" t="s">
        <v>2305</v>
      </c>
      <c r="C1235">
        <v>355</v>
      </c>
      <c r="D1235" t="s">
        <v>10</v>
      </c>
      <c r="E1235">
        <v>38</v>
      </c>
      <c r="F1235">
        <v>326</v>
      </c>
      <c r="G1235">
        <v>2735</v>
      </c>
      <c r="H1235" t="s">
        <v>11</v>
      </c>
      <c r="I1235" t="s">
        <v>10</v>
      </c>
      <c r="J1235">
        <f t="shared" si="19"/>
        <v>288</v>
      </c>
      <c r="K1235" t="str">
        <f>VLOOKUP(B1235,[2]taxonomy1!$B:$U,2,FALSE)</f>
        <v xml:space="preserve"> Neosartorya fischeri (strain ATCC 1020 / DSM 3700 / CBS 544.65 / FGSC A1164 / JCM 1740 / NRRL 181 / WB 181) (Aspergillus fischerianus).</v>
      </c>
      <c r="L1235" t="str">
        <f>VLOOKUP(B1235,[2]taxonomy1!$B:$U,4,FALSE)</f>
        <v xml:space="preserve"> NCBI_TaxID=331117 {ECO:0000313|EMBL:EAW15823.1, ECO:0000313|Proteomes:UP000006702};</v>
      </c>
      <c r="M1235" t="str">
        <f>VLOOKUP(B1235,[2]taxonomy1!$B:$U,6,FALSE)</f>
        <v>Eukaryota</v>
      </c>
      <c r="N1235" t="str">
        <f>VLOOKUP(B1235,[2]taxonomy1!$B:$U,7,FALSE)</f>
        <v xml:space="preserve"> Fungi</v>
      </c>
      <c r="O1235" t="str">
        <f>VLOOKUP(B1235,[2]taxonomy1!$B:$U,8,FALSE)</f>
        <v xml:space="preserve"> Dikarya</v>
      </c>
      <c r="P1235" t="str">
        <f>VLOOKUP(B1235,[2]taxonomy1!$B:$U,9,FALSE)</f>
        <v xml:space="preserve"> Ascomycota</v>
      </c>
      <c r="Q1235" t="str">
        <f>VLOOKUP(B1235,[2]taxonomy1!$B:$U,10,FALSE)</f>
        <v xml:space="preserve"> Pezizomycotina</v>
      </c>
      <c r="R1235" t="str">
        <f>VLOOKUP(B1235,[2]taxonomy1!$B:$U,11,FALSE)</f>
        <v xml:space="preserve"> Eurotiomycetes</v>
      </c>
      <c r="S1235" t="str">
        <f>VLOOKUP(B1235,[2]taxonomy1!$B:$U,12,FALSE)</f>
        <v>Eurotiomycetidae</v>
      </c>
      <c r="T1235" t="str">
        <f>VLOOKUP(B1235,[2]taxonomy1!$B:$U,13,FALSE)</f>
        <v xml:space="preserve"> Eurotiales</v>
      </c>
      <c r="U1235" t="str">
        <f>VLOOKUP(B1235,[2]taxonomy1!$B:$U,14,FALSE)</f>
        <v xml:space="preserve"> Aspergillaceae</v>
      </c>
      <c r="V1235" t="str">
        <f>VLOOKUP(B1235,[2]taxonomy1!$B:$U,15,FALSE)</f>
        <v xml:space="preserve"> Aspergillus.</v>
      </c>
      <c r="W1235">
        <f>VLOOKUP(B1235,[2]taxonomy1!$B:$U,16,FALSE)</f>
        <v>0</v>
      </c>
    </row>
    <row r="1236" spans="1:23" x14ac:dyDescent="0.3">
      <c r="A1236" t="s">
        <v>2306</v>
      </c>
      <c r="B1236" t="s">
        <v>2307</v>
      </c>
      <c r="C1236">
        <v>109</v>
      </c>
      <c r="D1236" t="s">
        <v>10</v>
      </c>
      <c r="E1236">
        <v>29</v>
      </c>
      <c r="F1236">
        <v>109</v>
      </c>
      <c r="G1236">
        <v>2735</v>
      </c>
      <c r="H1236" t="s">
        <v>11</v>
      </c>
      <c r="I1236" t="s">
        <v>10</v>
      </c>
      <c r="J1236">
        <f t="shared" si="19"/>
        <v>80</v>
      </c>
      <c r="K1236" t="str">
        <f>VLOOKUP(B1236,[2]taxonomy1!$B:$U,2,FALSE)</f>
        <v xml:space="preserve"> Homo sapiens (Human).</v>
      </c>
      <c r="L1236" t="str">
        <f>VLOOKUP(B1236,[2]taxonomy1!$B:$U,4,FALSE)</f>
        <v xml:space="preserve"> NCBI_TaxID=9606 {ECO:0000313|Ensembl:ENSP00000389551, ECO:0000313|Proteomes:UP000005640};</v>
      </c>
      <c r="M1236" t="str">
        <f>VLOOKUP(B1236,[2]taxonomy1!$B:$U,6,FALSE)</f>
        <v>Eukaryota</v>
      </c>
      <c r="N1236" t="str">
        <f>VLOOKUP(B1236,[2]taxonomy1!$B:$U,7,FALSE)</f>
        <v xml:space="preserve"> Metazoa</v>
      </c>
      <c r="O1236" t="str">
        <f>VLOOKUP(B1236,[2]taxonomy1!$B:$U,8,FALSE)</f>
        <v xml:space="preserve"> Chordata</v>
      </c>
      <c r="P1236" t="str">
        <f>VLOOKUP(B1236,[2]taxonomy1!$B:$U,9,FALSE)</f>
        <v xml:space="preserve"> Craniata</v>
      </c>
      <c r="Q1236" t="str">
        <f>VLOOKUP(B1236,[2]taxonomy1!$B:$U,10,FALSE)</f>
        <v xml:space="preserve"> Vertebrata</v>
      </c>
      <c r="R1236" t="str">
        <f>VLOOKUP(B1236,[2]taxonomy1!$B:$U,11,FALSE)</f>
        <v xml:space="preserve"> Euteleostomi</v>
      </c>
      <c r="S1236" t="str">
        <f>VLOOKUP(B1236,[2]taxonomy1!$B:$U,12,FALSE)</f>
        <v>Mammalia</v>
      </c>
      <c r="T1236" t="str">
        <f>VLOOKUP(B1236,[2]taxonomy1!$B:$U,13,FALSE)</f>
        <v xml:space="preserve"> Eutheria</v>
      </c>
      <c r="U1236" t="str">
        <f>VLOOKUP(B1236,[2]taxonomy1!$B:$U,14,FALSE)</f>
        <v xml:space="preserve"> Euarchontoglires</v>
      </c>
      <c r="V1236" t="str">
        <f>VLOOKUP(B1236,[2]taxonomy1!$B:$U,15,FALSE)</f>
        <v xml:space="preserve"> Primates</v>
      </c>
      <c r="W1236" t="str">
        <f>VLOOKUP(B1236,[2]taxonomy1!$B:$U,16,FALSE)</f>
        <v xml:space="preserve"> Haplorrhini</v>
      </c>
    </row>
    <row r="1237" spans="1:23" x14ac:dyDescent="0.3">
      <c r="A1237" t="s">
        <v>2308</v>
      </c>
      <c r="B1237" t="s">
        <v>2309</v>
      </c>
      <c r="C1237">
        <v>297</v>
      </c>
      <c r="D1237" t="s">
        <v>10</v>
      </c>
      <c r="E1237">
        <v>62</v>
      </c>
      <c r="F1237">
        <v>286</v>
      </c>
      <c r="G1237">
        <v>2735</v>
      </c>
      <c r="H1237" t="s">
        <v>11</v>
      </c>
      <c r="I1237" t="s">
        <v>10</v>
      </c>
      <c r="J1237">
        <f t="shared" si="19"/>
        <v>224</v>
      </c>
      <c r="K1237" t="str">
        <f>VLOOKUP(B1237,[2]taxonomy1!$B:$U,2,FALSE)</f>
        <v xml:space="preserve"> Trichomonas vaginalis.</v>
      </c>
      <c r="L1237" t="str">
        <f>VLOOKUP(B1237,[2]taxonomy1!$B:$U,4,FALSE)</f>
        <v xml:space="preserve"> NCBI_TaxID=5722 {ECO:0000313|EMBL:EAY16225.1, ECO:0000313|Proteomes:UP000001542};</v>
      </c>
      <c r="M1237" t="str">
        <f>VLOOKUP(B1237,[2]taxonomy1!$B:$U,6,FALSE)</f>
        <v>Eukaryota</v>
      </c>
      <c r="N1237" t="str">
        <f>VLOOKUP(B1237,[2]taxonomy1!$B:$U,7,FALSE)</f>
        <v xml:space="preserve"> Parabasalia</v>
      </c>
      <c r="O1237" t="str">
        <f>VLOOKUP(B1237,[2]taxonomy1!$B:$U,8,FALSE)</f>
        <v xml:space="preserve"> Trichomonadida</v>
      </c>
      <c r="P1237" t="str">
        <f>VLOOKUP(B1237,[2]taxonomy1!$B:$U,9,FALSE)</f>
        <v xml:space="preserve"> Trichomonadidae</v>
      </c>
      <c r="Q1237" t="str">
        <f>VLOOKUP(B1237,[2]taxonomy1!$B:$U,10,FALSE)</f>
        <v xml:space="preserve"> Trichomonas.</v>
      </c>
      <c r="R1237">
        <f>VLOOKUP(B1237,[2]taxonomy1!$B:$U,11,FALSE)</f>
        <v>0</v>
      </c>
      <c r="S1237">
        <f>VLOOKUP(B1237,[2]taxonomy1!$B:$U,12,FALSE)</f>
        <v>0</v>
      </c>
      <c r="T1237">
        <f>VLOOKUP(B1237,[2]taxonomy1!$B:$U,13,FALSE)</f>
        <v>0</v>
      </c>
      <c r="U1237">
        <f>VLOOKUP(B1237,[2]taxonomy1!$B:$U,14,FALSE)</f>
        <v>0</v>
      </c>
      <c r="V1237">
        <f>VLOOKUP(B1237,[2]taxonomy1!$B:$U,15,FALSE)</f>
        <v>0</v>
      </c>
      <c r="W1237">
        <f>VLOOKUP(B1237,[2]taxonomy1!$B:$U,16,FALSE)</f>
        <v>0</v>
      </c>
    </row>
    <row r="1238" spans="1:23" x14ac:dyDescent="0.3">
      <c r="A1238" t="s">
        <v>2310</v>
      </c>
      <c r="B1238" t="s">
        <v>2311</v>
      </c>
      <c r="C1238">
        <v>290</v>
      </c>
      <c r="D1238" t="s">
        <v>10</v>
      </c>
      <c r="E1238">
        <v>6</v>
      </c>
      <c r="F1238">
        <v>279</v>
      </c>
      <c r="G1238">
        <v>2735</v>
      </c>
      <c r="H1238" t="s">
        <v>11</v>
      </c>
      <c r="I1238" t="s">
        <v>10</v>
      </c>
      <c r="J1238">
        <f t="shared" si="19"/>
        <v>273</v>
      </c>
      <c r="K1238" t="str">
        <f>VLOOKUP(B1238,[2]taxonomy1!$B:$U,2,FALSE)</f>
        <v xml:space="preserve"> Trichomonas vaginalis.</v>
      </c>
      <c r="L1238" t="str">
        <f>VLOOKUP(B1238,[2]taxonomy1!$B:$U,4,FALSE)</f>
        <v xml:space="preserve"> NCBI_TaxID=5722 {ECO:0000313|EMBL:EAY07972.1, ECO:0000313|Proteomes:UP000001542};</v>
      </c>
      <c r="M1238" t="str">
        <f>VLOOKUP(B1238,[2]taxonomy1!$B:$U,6,FALSE)</f>
        <v>Eukaryota</v>
      </c>
      <c r="N1238" t="str">
        <f>VLOOKUP(B1238,[2]taxonomy1!$B:$U,7,FALSE)</f>
        <v xml:space="preserve"> Parabasalia</v>
      </c>
      <c r="O1238" t="str">
        <f>VLOOKUP(B1238,[2]taxonomy1!$B:$U,8,FALSE)</f>
        <v xml:space="preserve"> Trichomonadida</v>
      </c>
      <c r="P1238" t="str">
        <f>VLOOKUP(B1238,[2]taxonomy1!$B:$U,9,FALSE)</f>
        <v xml:space="preserve"> Trichomonadidae</v>
      </c>
      <c r="Q1238" t="str">
        <f>VLOOKUP(B1238,[2]taxonomy1!$B:$U,10,FALSE)</f>
        <v xml:space="preserve"> Trichomonas.</v>
      </c>
      <c r="R1238">
        <f>VLOOKUP(B1238,[2]taxonomy1!$B:$U,11,FALSE)</f>
        <v>0</v>
      </c>
      <c r="S1238">
        <f>VLOOKUP(B1238,[2]taxonomy1!$B:$U,12,FALSE)</f>
        <v>0</v>
      </c>
      <c r="T1238">
        <f>VLOOKUP(B1238,[2]taxonomy1!$B:$U,13,FALSE)</f>
        <v>0</v>
      </c>
      <c r="U1238">
        <f>VLOOKUP(B1238,[2]taxonomy1!$B:$U,14,FALSE)</f>
        <v>0</v>
      </c>
      <c r="V1238">
        <f>VLOOKUP(B1238,[2]taxonomy1!$B:$U,15,FALSE)</f>
        <v>0</v>
      </c>
      <c r="W1238">
        <f>VLOOKUP(B1238,[2]taxonomy1!$B:$U,16,FALSE)</f>
        <v>0</v>
      </c>
    </row>
    <row r="1239" spans="1:23" x14ac:dyDescent="0.3">
      <c r="A1239" t="s">
        <v>2312</v>
      </c>
      <c r="B1239" t="s">
        <v>2313</v>
      </c>
      <c r="C1239">
        <v>296</v>
      </c>
      <c r="D1239" t="s">
        <v>10</v>
      </c>
      <c r="E1239">
        <v>96</v>
      </c>
      <c r="F1239">
        <v>289</v>
      </c>
      <c r="G1239">
        <v>2735</v>
      </c>
      <c r="H1239" t="s">
        <v>11</v>
      </c>
      <c r="I1239" t="s">
        <v>10</v>
      </c>
      <c r="J1239">
        <f t="shared" si="19"/>
        <v>193</v>
      </c>
      <c r="K1239" t="str">
        <f>VLOOKUP(B1239,[2]taxonomy1!$B:$U,2,FALSE)</f>
        <v xml:space="preserve"> Trichomonas vaginalis.</v>
      </c>
      <c r="L1239" t="str">
        <f>VLOOKUP(B1239,[2]taxonomy1!$B:$U,4,FALSE)</f>
        <v xml:space="preserve"> NCBI_TaxID=5722 {ECO:0000313|EMBL:EAX95719.1, ECO:0000313|Proteomes:UP000001542};</v>
      </c>
      <c r="M1239" t="str">
        <f>VLOOKUP(B1239,[2]taxonomy1!$B:$U,6,FALSE)</f>
        <v>Eukaryota</v>
      </c>
      <c r="N1239" t="str">
        <f>VLOOKUP(B1239,[2]taxonomy1!$B:$U,7,FALSE)</f>
        <v xml:space="preserve"> Parabasalia</v>
      </c>
      <c r="O1239" t="str">
        <f>VLOOKUP(B1239,[2]taxonomy1!$B:$U,8,FALSE)</f>
        <v xml:space="preserve"> Trichomonadida</v>
      </c>
      <c r="P1239" t="str">
        <f>VLOOKUP(B1239,[2]taxonomy1!$B:$U,9,FALSE)</f>
        <v xml:space="preserve"> Trichomonadidae</v>
      </c>
      <c r="Q1239" t="str">
        <f>VLOOKUP(B1239,[2]taxonomy1!$B:$U,10,FALSE)</f>
        <v xml:space="preserve"> Trichomonas.</v>
      </c>
      <c r="R1239">
        <f>VLOOKUP(B1239,[2]taxonomy1!$B:$U,11,FALSE)</f>
        <v>0</v>
      </c>
      <c r="S1239">
        <f>VLOOKUP(B1239,[2]taxonomy1!$B:$U,12,FALSE)</f>
        <v>0</v>
      </c>
      <c r="T1239">
        <f>VLOOKUP(B1239,[2]taxonomy1!$B:$U,13,FALSE)</f>
        <v>0</v>
      </c>
      <c r="U1239">
        <f>VLOOKUP(B1239,[2]taxonomy1!$B:$U,14,FALSE)</f>
        <v>0</v>
      </c>
      <c r="V1239">
        <f>VLOOKUP(B1239,[2]taxonomy1!$B:$U,15,FALSE)</f>
        <v>0</v>
      </c>
      <c r="W1239">
        <f>VLOOKUP(B1239,[2]taxonomy1!$B:$U,16,FALSE)</f>
        <v>0</v>
      </c>
    </row>
    <row r="1240" spans="1:23" x14ac:dyDescent="0.3">
      <c r="A1240" t="s">
        <v>2314</v>
      </c>
      <c r="B1240" t="s">
        <v>2315</v>
      </c>
      <c r="C1240">
        <v>354</v>
      </c>
      <c r="D1240" t="s">
        <v>10</v>
      </c>
      <c r="E1240">
        <v>38</v>
      </c>
      <c r="F1240">
        <v>325</v>
      </c>
      <c r="G1240">
        <v>2735</v>
      </c>
      <c r="H1240" t="s">
        <v>11</v>
      </c>
      <c r="I1240" t="s">
        <v>10</v>
      </c>
      <c r="J1240">
        <f t="shared" si="19"/>
        <v>287</v>
      </c>
      <c r="K1240" t="str">
        <f>VLOOKUP(B1240,[2]taxonomy1!$B:$U,2,FALSE)</f>
        <v xml:space="preserve"> Aspergillus niger (strain CBS 513.88 / FGSC A1513).</v>
      </c>
      <c r="L1240" t="str">
        <f>VLOOKUP(B1240,[2]taxonomy1!$B:$U,4,FALSE)</f>
        <v xml:space="preserve"> NCBI_TaxID=425011 {ECO:0000313|Proteomes:UP000006706};</v>
      </c>
      <c r="M1240" t="str">
        <f>VLOOKUP(B1240,[2]taxonomy1!$B:$U,6,FALSE)</f>
        <v>Eukaryota</v>
      </c>
      <c r="N1240" t="str">
        <f>VLOOKUP(B1240,[2]taxonomy1!$B:$U,7,FALSE)</f>
        <v xml:space="preserve"> Fungi</v>
      </c>
      <c r="O1240" t="str">
        <f>VLOOKUP(B1240,[2]taxonomy1!$B:$U,8,FALSE)</f>
        <v xml:space="preserve"> Dikarya</v>
      </c>
      <c r="P1240" t="str">
        <f>VLOOKUP(B1240,[2]taxonomy1!$B:$U,9,FALSE)</f>
        <v xml:space="preserve"> Ascomycota</v>
      </c>
      <c r="Q1240" t="str">
        <f>VLOOKUP(B1240,[2]taxonomy1!$B:$U,10,FALSE)</f>
        <v xml:space="preserve"> Pezizomycotina</v>
      </c>
      <c r="R1240" t="str">
        <f>VLOOKUP(B1240,[2]taxonomy1!$B:$U,11,FALSE)</f>
        <v xml:space="preserve"> Eurotiomycetes</v>
      </c>
      <c r="S1240" t="str">
        <f>VLOOKUP(B1240,[2]taxonomy1!$B:$U,12,FALSE)</f>
        <v>Eurotiomycetidae</v>
      </c>
      <c r="T1240" t="str">
        <f>VLOOKUP(B1240,[2]taxonomy1!$B:$U,13,FALSE)</f>
        <v xml:space="preserve"> Eurotiales</v>
      </c>
      <c r="U1240" t="str">
        <f>VLOOKUP(B1240,[2]taxonomy1!$B:$U,14,FALSE)</f>
        <v xml:space="preserve"> Aspergillaceae</v>
      </c>
      <c r="V1240" t="str">
        <f>VLOOKUP(B1240,[2]taxonomy1!$B:$U,15,FALSE)</f>
        <v xml:space="preserve"> Aspergillus.</v>
      </c>
      <c r="W1240">
        <f>VLOOKUP(B1240,[2]taxonomy1!$B:$U,16,FALSE)</f>
        <v>0</v>
      </c>
    </row>
    <row r="1241" spans="1:23" x14ac:dyDescent="0.3">
      <c r="A1241" t="s">
        <v>2316</v>
      </c>
      <c r="B1241" t="s">
        <v>2317</v>
      </c>
      <c r="C1241">
        <v>275</v>
      </c>
      <c r="D1241" t="s">
        <v>10</v>
      </c>
      <c r="E1241">
        <v>2</v>
      </c>
      <c r="F1241">
        <v>268</v>
      </c>
      <c r="G1241">
        <v>2735</v>
      </c>
      <c r="H1241" t="s">
        <v>11</v>
      </c>
      <c r="I1241" t="s">
        <v>10</v>
      </c>
      <c r="J1241">
        <f t="shared" si="19"/>
        <v>266</v>
      </c>
      <c r="K1241" t="str">
        <f>VLOOKUP(B1241,[2]taxonomy1!$B:$U,2,FALSE)</f>
        <v xml:space="preserve"> Oryza sativa subsp. indica (Rice).</v>
      </c>
      <c r="L1241" t="str">
        <f>VLOOKUP(B1241,[2]taxonomy1!$B:$U,4,FALSE)</f>
        <v xml:space="preserve"> NCBI_TaxID=39946 {ECO:0000313|EMBL:EAY74735.1, ECO:0000313|Proteomes:UP000007015};</v>
      </c>
      <c r="M1241" t="str">
        <f>VLOOKUP(B1241,[2]taxonomy1!$B:$U,6,FALSE)</f>
        <v>Eukaryota</v>
      </c>
      <c r="N1241" t="str">
        <f>VLOOKUP(B1241,[2]taxonomy1!$B:$U,7,FALSE)</f>
        <v xml:space="preserve"> Viridiplantae</v>
      </c>
      <c r="O1241" t="str">
        <f>VLOOKUP(B1241,[2]taxonomy1!$B:$U,8,FALSE)</f>
        <v xml:space="preserve"> Streptophyta</v>
      </c>
      <c r="P1241" t="str">
        <f>VLOOKUP(B1241,[2]taxonomy1!$B:$U,9,FALSE)</f>
        <v xml:space="preserve"> Embryophyta</v>
      </c>
      <c r="Q1241" t="str">
        <f>VLOOKUP(B1241,[2]taxonomy1!$B:$U,10,FALSE)</f>
        <v xml:space="preserve"> Tracheophyta</v>
      </c>
      <c r="R1241" t="str">
        <f>VLOOKUP(B1241,[2]taxonomy1!$B:$U,11,FALSE)</f>
        <v>Spermatophyta</v>
      </c>
      <c r="S1241" t="str">
        <f>VLOOKUP(B1241,[2]taxonomy1!$B:$U,12,FALSE)</f>
        <v xml:space="preserve"> Magnoliophyta</v>
      </c>
      <c r="T1241" t="str">
        <f>VLOOKUP(B1241,[2]taxonomy1!$B:$U,13,FALSE)</f>
        <v xml:space="preserve"> Liliopsida</v>
      </c>
      <c r="U1241" t="str">
        <f>VLOOKUP(B1241,[2]taxonomy1!$B:$U,14,FALSE)</f>
        <v xml:space="preserve"> Poales</v>
      </c>
      <c r="V1241" t="str">
        <f>VLOOKUP(B1241,[2]taxonomy1!$B:$U,15,FALSE)</f>
        <v xml:space="preserve"> Poaceae</v>
      </c>
      <c r="W1241" t="str">
        <f>VLOOKUP(B1241,[2]taxonomy1!$B:$U,16,FALSE)</f>
        <v xml:space="preserve"> BOP clade</v>
      </c>
    </row>
    <row r="1242" spans="1:23" x14ac:dyDescent="0.3">
      <c r="A1242" t="s">
        <v>2318</v>
      </c>
      <c r="B1242" t="s">
        <v>2319</v>
      </c>
      <c r="C1242">
        <v>337</v>
      </c>
      <c r="D1242" t="s">
        <v>10</v>
      </c>
      <c r="E1242">
        <v>58</v>
      </c>
      <c r="F1242">
        <v>330</v>
      </c>
      <c r="G1242">
        <v>2735</v>
      </c>
      <c r="H1242" t="s">
        <v>11</v>
      </c>
      <c r="I1242" t="s">
        <v>10</v>
      </c>
      <c r="J1242">
        <f t="shared" si="19"/>
        <v>272</v>
      </c>
      <c r="K1242" t="str">
        <f>VLOOKUP(B1242,[2]taxonomy1!$B:$U,2,FALSE)</f>
        <v xml:space="preserve"> Oryza sativa subsp. indica (Rice).</v>
      </c>
      <c r="L1242" t="str">
        <f>VLOOKUP(B1242,[2]taxonomy1!$B:$U,4,FALSE)</f>
        <v xml:space="preserve"> NCBI_TaxID=39946 {ECO:0000313|EMBL:EAY89818.1, ECO:0000313|Proteomes:UP000007015};</v>
      </c>
      <c r="M1242" t="str">
        <f>VLOOKUP(B1242,[2]taxonomy1!$B:$U,6,FALSE)</f>
        <v>Eukaryota</v>
      </c>
      <c r="N1242" t="str">
        <f>VLOOKUP(B1242,[2]taxonomy1!$B:$U,7,FALSE)</f>
        <v xml:space="preserve"> Viridiplantae</v>
      </c>
      <c r="O1242" t="str">
        <f>VLOOKUP(B1242,[2]taxonomy1!$B:$U,8,FALSE)</f>
        <v xml:space="preserve"> Streptophyta</v>
      </c>
      <c r="P1242" t="str">
        <f>VLOOKUP(B1242,[2]taxonomy1!$B:$U,9,FALSE)</f>
        <v xml:space="preserve"> Embryophyta</v>
      </c>
      <c r="Q1242" t="str">
        <f>VLOOKUP(B1242,[2]taxonomy1!$B:$U,10,FALSE)</f>
        <v xml:space="preserve"> Tracheophyta</v>
      </c>
      <c r="R1242" t="str">
        <f>VLOOKUP(B1242,[2]taxonomy1!$B:$U,11,FALSE)</f>
        <v>Spermatophyta</v>
      </c>
      <c r="S1242" t="str">
        <f>VLOOKUP(B1242,[2]taxonomy1!$B:$U,12,FALSE)</f>
        <v xml:space="preserve"> Magnoliophyta</v>
      </c>
      <c r="T1242" t="str">
        <f>VLOOKUP(B1242,[2]taxonomy1!$B:$U,13,FALSE)</f>
        <v xml:space="preserve"> Liliopsida</v>
      </c>
      <c r="U1242" t="str">
        <f>VLOOKUP(B1242,[2]taxonomy1!$B:$U,14,FALSE)</f>
        <v xml:space="preserve"> Poales</v>
      </c>
      <c r="V1242" t="str">
        <f>VLOOKUP(B1242,[2]taxonomy1!$B:$U,15,FALSE)</f>
        <v xml:space="preserve"> Poaceae</v>
      </c>
      <c r="W1242" t="str">
        <f>VLOOKUP(B1242,[2]taxonomy1!$B:$U,16,FALSE)</f>
        <v xml:space="preserve"> BOP clade</v>
      </c>
    </row>
    <row r="1243" spans="1:23" x14ac:dyDescent="0.3">
      <c r="A1243" t="s">
        <v>2320</v>
      </c>
      <c r="B1243" t="s">
        <v>2321</v>
      </c>
      <c r="C1243">
        <v>274</v>
      </c>
      <c r="D1243" t="s">
        <v>10</v>
      </c>
      <c r="E1243">
        <v>3</v>
      </c>
      <c r="F1243">
        <v>267</v>
      </c>
      <c r="G1243">
        <v>2735</v>
      </c>
      <c r="H1243" t="s">
        <v>11</v>
      </c>
      <c r="I1243" t="s">
        <v>10</v>
      </c>
      <c r="J1243">
        <f t="shared" si="19"/>
        <v>264</v>
      </c>
      <c r="K1243" t="str">
        <f>VLOOKUP(B1243,[2]taxonomy1!$B:$U,2,FALSE)</f>
        <v xml:space="preserve"> Oryza sativa subsp. indica (Rice).</v>
      </c>
      <c r="L1243" t="str">
        <f>VLOOKUP(B1243,[2]taxonomy1!$B:$U,4,FALSE)</f>
        <v xml:space="preserve"> NCBI_TaxID=39946 {ECO:0000313|EMBL:EAZ08792.1, ECO:0000313|Proteomes:UP000007015};</v>
      </c>
      <c r="M1243" t="str">
        <f>VLOOKUP(B1243,[2]taxonomy1!$B:$U,6,FALSE)</f>
        <v>Eukaryota</v>
      </c>
      <c r="N1243" t="str">
        <f>VLOOKUP(B1243,[2]taxonomy1!$B:$U,7,FALSE)</f>
        <v xml:space="preserve"> Viridiplantae</v>
      </c>
      <c r="O1243" t="str">
        <f>VLOOKUP(B1243,[2]taxonomy1!$B:$U,8,FALSE)</f>
        <v xml:space="preserve"> Streptophyta</v>
      </c>
      <c r="P1243" t="str">
        <f>VLOOKUP(B1243,[2]taxonomy1!$B:$U,9,FALSE)</f>
        <v xml:space="preserve"> Embryophyta</v>
      </c>
      <c r="Q1243" t="str">
        <f>VLOOKUP(B1243,[2]taxonomy1!$B:$U,10,FALSE)</f>
        <v xml:space="preserve"> Tracheophyta</v>
      </c>
      <c r="R1243" t="str">
        <f>VLOOKUP(B1243,[2]taxonomy1!$B:$U,11,FALSE)</f>
        <v>Spermatophyta</v>
      </c>
      <c r="S1243" t="str">
        <f>VLOOKUP(B1243,[2]taxonomy1!$B:$U,12,FALSE)</f>
        <v xml:space="preserve"> Magnoliophyta</v>
      </c>
      <c r="T1243" t="str">
        <f>VLOOKUP(B1243,[2]taxonomy1!$B:$U,13,FALSE)</f>
        <v xml:space="preserve"> Liliopsida</v>
      </c>
      <c r="U1243" t="str">
        <f>VLOOKUP(B1243,[2]taxonomy1!$B:$U,14,FALSE)</f>
        <v xml:space="preserve"> Poales</v>
      </c>
      <c r="V1243" t="str">
        <f>VLOOKUP(B1243,[2]taxonomy1!$B:$U,15,FALSE)</f>
        <v xml:space="preserve"> Poaceae</v>
      </c>
      <c r="W1243" t="str">
        <f>VLOOKUP(B1243,[2]taxonomy1!$B:$U,16,FALSE)</f>
        <v xml:space="preserve"> BOP clade</v>
      </c>
    </row>
    <row r="1244" spans="1:23" x14ac:dyDescent="0.3">
      <c r="A1244" t="s">
        <v>2322</v>
      </c>
      <c r="B1244" t="s">
        <v>2323</v>
      </c>
      <c r="C1244">
        <v>391</v>
      </c>
      <c r="D1244" t="s">
        <v>10</v>
      </c>
      <c r="E1244">
        <v>65</v>
      </c>
      <c r="F1244">
        <v>357</v>
      </c>
      <c r="G1244">
        <v>2735</v>
      </c>
      <c r="H1244" t="s">
        <v>11</v>
      </c>
      <c r="I1244" t="s">
        <v>10</v>
      </c>
      <c r="J1244">
        <f t="shared" si="19"/>
        <v>292</v>
      </c>
      <c r="K1244" t="str">
        <f>VLOOKUP(B1244,[2]taxonomy1!$B:$U,2,FALSE)</f>
        <v xml:space="preserve"> Scheffersomyces stipitis (strain ATCC 58785 / CBS 6054 / NBRC 10063 / NRRL Y-11545) (Yeast) (Pichia stipitis).</v>
      </c>
      <c r="L1244" t="str">
        <f>VLOOKUP(B1244,[2]taxonomy1!$B:$U,4,FALSE)</f>
        <v xml:space="preserve"> NCBI_TaxID=322104 {ECO:0000313|EMBL:ABN64473.2, ECO:0000313|Proteomes:UP000002258};</v>
      </c>
      <c r="M1244" t="str">
        <f>VLOOKUP(B1244,[2]taxonomy1!$B:$U,6,FALSE)</f>
        <v>Eukaryota</v>
      </c>
      <c r="N1244" t="str">
        <f>VLOOKUP(B1244,[2]taxonomy1!$B:$U,7,FALSE)</f>
        <v xml:space="preserve"> Fungi</v>
      </c>
      <c r="O1244" t="str">
        <f>VLOOKUP(B1244,[2]taxonomy1!$B:$U,8,FALSE)</f>
        <v xml:space="preserve"> Dikarya</v>
      </c>
      <c r="P1244" t="str">
        <f>VLOOKUP(B1244,[2]taxonomy1!$B:$U,9,FALSE)</f>
        <v xml:space="preserve"> Ascomycota</v>
      </c>
      <c r="Q1244" t="str">
        <f>VLOOKUP(B1244,[2]taxonomy1!$B:$U,10,FALSE)</f>
        <v xml:space="preserve"> Saccharomycotina</v>
      </c>
      <c r="R1244" t="str">
        <f>VLOOKUP(B1244,[2]taxonomy1!$B:$U,11,FALSE)</f>
        <v>Saccharomycetes</v>
      </c>
      <c r="S1244" t="str">
        <f>VLOOKUP(B1244,[2]taxonomy1!$B:$U,12,FALSE)</f>
        <v xml:space="preserve"> Saccharomycetales</v>
      </c>
      <c r="T1244" t="str">
        <f>VLOOKUP(B1244,[2]taxonomy1!$B:$U,13,FALSE)</f>
        <v xml:space="preserve"> Debaryomycetaceae</v>
      </c>
      <c r="U1244" t="str">
        <f>VLOOKUP(B1244,[2]taxonomy1!$B:$U,14,FALSE)</f>
        <v>Scheffersomyces.</v>
      </c>
      <c r="V1244">
        <f>VLOOKUP(B1244,[2]taxonomy1!$B:$U,15,FALSE)</f>
        <v>0</v>
      </c>
      <c r="W1244">
        <f>VLOOKUP(B1244,[2]taxonomy1!$B:$U,16,FALSE)</f>
        <v>0</v>
      </c>
    </row>
    <row r="1245" spans="1:23" x14ac:dyDescent="0.3">
      <c r="A1245" t="s">
        <v>2324</v>
      </c>
      <c r="B1245" t="s">
        <v>2325</v>
      </c>
      <c r="C1245">
        <v>282</v>
      </c>
      <c r="D1245" t="s">
        <v>10</v>
      </c>
      <c r="E1245">
        <v>2</v>
      </c>
      <c r="F1245">
        <v>275</v>
      </c>
      <c r="G1245">
        <v>2735</v>
      </c>
      <c r="H1245" t="s">
        <v>11</v>
      </c>
      <c r="I1245" t="s">
        <v>10</v>
      </c>
      <c r="J1245">
        <f t="shared" si="19"/>
        <v>273</v>
      </c>
      <c r="K1245" t="str">
        <f>VLOOKUP(B1245,[2]taxonomy1!$B:$U,2,FALSE)</f>
        <v xml:space="preserve"> Scheffersomyces stipitis (strain ATCC 58785 / CBS 6054 / NBRC 10063 / NRRL Y-11545) (Yeast) (Pichia stipitis).</v>
      </c>
      <c r="L1245" t="str">
        <f>VLOOKUP(B1245,[2]taxonomy1!$B:$U,4,FALSE)</f>
        <v xml:space="preserve"> NCBI_TaxID=322104 {ECO:0000313|EMBL:ABN67446.1, ECO:0000313|Proteomes:UP000002258};</v>
      </c>
      <c r="M1245" t="str">
        <f>VLOOKUP(B1245,[2]taxonomy1!$B:$U,6,FALSE)</f>
        <v>Eukaryota</v>
      </c>
      <c r="N1245" t="str">
        <f>VLOOKUP(B1245,[2]taxonomy1!$B:$U,7,FALSE)</f>
        <v xml:space="preserve"> Fungi</v>
      </c>
      <c r="O1245" t="str">
        <f>VLOOKUP(B1245,[2]taxonomy1!$B:$U,8,FALSE)</f>
        <v xml:space="preserve"> Dikarya</v>
      </c>
      <c r="P1245" t="str">
        <f>VLOOKUP(B1245,[2]taxonomy1!$B:$U,9,FALSE)</f>
        <v xml:space="preserve"> Ascomycota</v>
      </c>
      <c r="Q1245" t="str">
        <f>VLOOKUP(B1245,[2]taxonomy1!$B:$U,10,FALSE)</f>
        <v xml:space="preserve"> Saccharomycotina</v>
      </c>
      <c r="R1245" t="str">
        <f>VLOOKUP(B1245,[2]taxonomy1!$B:$U,11,FALSE)</f>
        <v>Saccharomycetes</v>
      </c>
      <c r="S1245" t="str">
        <f>VLOOKUP(B1245,[2]taxonomy1!$B:$U,12,FALSE)</f>
        <v xml:space="preserve"> Saccharomycetales</v>
      </c>
      <c r="T1245" t="str">
        <f>VLOOKUP(B1245,[2]taxonomy1!$B:$U,13,FALSE)</f>
        <v xml:space="preserve"> Debaryomycetaceae</v>
      </c>
      <c r="U1245" t="str">
        <f>VLOOKUP(B1245,[2]taxonomy1!$B:$U,14,FALSE)</f>
        <v>Scheffersomyces.</v>
      </c>
      <c r="V1245">
        <f>VLOOKUP(B1245,[2]taxonomy1!$B:$U,15,FALSE)</f>
        <v>0</v>
      </c>
      <c r="W1245">
        <f>VLOOKUP(B1245,[2]taxonomy1!$B:$U,16,FALSE)</f>
        <v>0</v>
      </c>
    </row>
    <row r="1246" spans="1:23" x14ac:dyDescent="0.3">
      <c r="A1246" t="s">
        <v>2326</v>
      </c>
      <c r="B1246" t="s">
        <v>2327</v>
      </c>
      <c r="C1246">
        <v>314</v>
      </c>
      <c r="D1246" t="s">
        <v>10</v>
      </c>
      <c r="E1246">
        <v>38</v>
      </c>
      <c r="F1246">
        <v>307</v>
      </c>
      <c r="G1246">
        <v>2735</v>
      </c>
      <c r="H1246" t="s">
        <v>11</v>
      </c>
      <c r="I1246" t="s">
        <v>10</v>
      </c>
      <c r="J1246">
        <f t="shared" si="19"/>
        <v>269</v>
      </c>
      <c r="K1246" t="str">
        <f>VLOOKUP(B1246,[2]taxonomy1!$B:$U,2,FALSE)</f>
        <v xml:space="preserve"> Ostreococcus lucimarinus (strain CCE9901).</v>
      </c>
      <c r="L1246" t="str">
        <f>VLOOKUP(B1246,[2]taxonomy1!$B:$U,4,FALSE)</f>
        <v xml:space="preserve"> NCBI_TaxID=436017 {ECO:0000313|EMBL:ABO95318.1, ECO:0000313|Proteomes:UP000001568};</v>
      </c>
      <c r="M1246" t="str">
        <f>VLOOKUP(B1246,[2]taxonomy1!$B:$U,6,FALSE)</f>
        <v>Eukaryota</v>
      </c>
      <c r="N1246" t="str">
        <f>VLOOKUP(B1246,[2]taxonomy1!$B:$U,7,FALSE)</f>
        <v xml:space="preserve"> Viridiplantae</v>
      </c>
      <c r="O1246" t="str">
        <f>VLOOKUP(B1246,[2]taxonomy1!$B:$U,8,FALSE)</f>
        <v xml:space="preserve"> Chlorophyta</v>
      </c>
      <c r="P1246" t="str">
        <f>VLOOKUP(B1246,[2]taxonomy1!$B:$U,9,FALSE)</f>
        <v xml:space="preserve"> prasinophytes</v>
      </c>
      <c r="Q1246" t="str">
        <f>VLOOKUP(B1246,[2]taxonomy1!$B:$U,10,FALSE)</f>
        <v xml:space="preserve"> Mamiellophyceae</v>
      </c>
      <c r="R1246" t="str">
        <f>VLOOKUP(B1246,[2]taxonomy1!$B:$U,11,FALSE)</f>
        <v>Mamiellales</v>
      </c>
      <c r="S1246" t="str">
        <f>VLOOKUP(B1246,[2]taxonomy1!$B:$U,12,FALSE)</f>
        <v xml:space="preserve"> Bathycoccaceae</v>
      </c>
      <c r="T1246" t="str">
        <f>VLOOKUP(B1246,[2]taxonomy1!$B:$U,13,FALSE)</f>
        <v xml:space="preserve"> Ostreococcus.</v>
      </c>
      <c r="U1246">
        <f>VLOOKUP(B1246,[2]taxonomy1!$B:$U,14,FALSE)</f>
        <v>0</v>
      </c>
      <c r="V1246">
        <f>VLOOKUP(B1246,[2]taxonomy1!$B:$U,15,FALSE)</f>
        <v>0</v>
      </c>
      <c r="W1246">
        <f>VLOOKUP(B1246,[2]taxonomy1!$B:$U,16,FALSE)</f>
        <v>0</v>
      </c>
    </row>
    <row r="1247" spans="1:23" x14ac:dyDescent="0.3">
      <c r="A1247" t="s">
        <v>2328</v>
      </c>
      <c r="B1247" t="s">
        <v>2329</v>
      </c>
      <c r="C1247">
        <v>269</v>
      </c>
      <c r="D1247" t="s">
        <v>10</v>
      </c>
      <c r="E1247">
        <v>3</v>
      </c>
      <c r="F1247">
        <v>263</v>
      </c>
      <c r="G1247">
        <v>2735</v>
      </c>
      <c r="H1247" t="s">
        <v>11</v>
      </c>
      <c r="I1247" t="s">
        <v>10</v>
      </c>
      <c r="J1247">
        <f t="shared" si="19"/>
        <v>260</v>
      </c>
      <c r="K1247" t="str">
        <f>VLOOKUP(B1247,[2]taxonomy1!$B:$U,2,FALSE)</f>
        <v xml:space="preserve"> Ostreococcus lucimarinus (strain CCE9901).</v>
      </c>
      <c r="L1247" t="str">
        <f>VLOOKUP(B1247,[2]taxonomy1!$B:$U,4,FALSE)</f>
        <v xml:space="preserve"> NCBI_TaxID=436017 {ECO:0000313|EMBL:ABO98598.1, ECO:0000313|Proteomes:UP000001568};</v>
      </c>
      <c r="M1247" t="str">
        <f>VLOOKUP(B1247,[2]taxonomy1!$B:$U,6,FALSE)</f>
        <v>Eukaryota</v>
      </c>
      <c r="N1247" t="str">
        <f>VLOOKUP(B1247,[2]taxonomy1!$B:$U,7,FALSE)</f>
        <v xml:space="preserve"> Viridiplantae</v>
      </c>
      <c r="O1247" t="str">
        <f>VLOOKUP(B1247,[2]taxonomy1!$B:$U,8,FALSE)</f>
        <v xml:space="preserve"> Chlorophyta</v>
      </c>
      <c r="P1247" t="str">
        <f>VLOOKUP(B1247,[2]taxonomy1!$B:$U,9,FALSE)</f>
        <v xml:space="preserve"> prasinophytes</v>
      </c>
      <c r="Q1247" t="str">
        <f>VLOOKUP(B1247,[2]taxonomy1!$B:$U,10,FALSE)</f>
        <v xml:space="preserve"> Mamiellophyceae</v>
      </c>
      <c r="R1247" t="str">
        <f>VLOOKUP(B1247,[2]taxonomy1!$B:$U,11,FALSE)</f>
        <v>Mamiellales</v>
      </c>
      <c r="S1247" t="str">
        <f>VLOOKUP(B1247,[2]taxonomy1!$B:$U,12,FALSE)</f>
        <v xml:space="preserve"> Bathycoccaceae</v>
      </c>
      <c r="T1247" t="str">
        <f>VLOOKUP(B1247,[2]taxonomy1!$B:$U,13,FALSE)</f>
        <v xml:space="preserve"> Ostreococcus.</v>
      </c>
      <c r="U1247">
        <f>VLOOKUP(B1247,[2]taxonomy1!$B:$U,14,FALSE)</f>
        <v>0</v>
      </c>
      <c r="V1247">
        <f>VLOOKUP(B1247,[2]taxonomy1!$B:$U,15,FALSE)</f>
        <v>0</v>
      </c>
      <c r="W1247">
        <f>VLOOKUP(B1247,[2]taxonomy1!$B:$U,16,FALSE)</f>
        <v>0</v>
      </c>
    </row>
    <row r="1248" spans="1:23" x14ac:dyDescent="0.3">
      <c r="A1248" t="s">
        <v>2330</v>
      </c>
      <c r="B1248" t="s">
        <v>2331</v>
      </c>
      <c r="C1248">
        <v>276</v>
      </c>
      <c r="D1248" t="s">
        <v>10</v>
      </c>
      <c r="E1248">
        <v>4</v>
      </c>
      <c r="F1248">
        <v>269</v>
      </c>
      <c r="G1248">
        <v>2735</v>
      </c>
      <c r="H1248" t="s">
        <v>11</v>
      </c>
      <c r="I1248" t="s">
        <v>10</v>
      </c>
      <c r="J1248">
        <f t="shared" si="19"/>
        <v>265</v>
      </c>
      <c r="K1248" t="str">
        <f>VLOOKUP(B1248,[2]taxonomy1!$B:$U,2,FALSE)</f>
        <v xml:space="preserve"> Vitis vinifera (Grape).</v>
      </c>
      <c r="L1248" t="str">
        <f>VLOOKUP(B1248,[2]taxonomy1!$B:$U,4,FALSE)</f>
        <v xml:space="preserve"> NCBI_TaxID=29760 {ECO:0000313|EMBL:CAN75907.1};</v>
      </c>
      <c r="M1248" t="str">
        <f>VLOOKUP(B1248,[2]taxonomy1!$B:$U,6,FALSE)</f>
        <v>Eukaryota</v>
      </c>
      <c r="N1248" t="str">
        <f>VLOOKUP(B1248,[2]taxonomy1!$B:$U,7,FALSE)</f>
        <v xml:space="preserve"> Viridiplantae</v>
      </c>
      <c r="O1248" t="str">
        <f>VLOOKUP(B1248,[2]taxonomy1!$B:$U,8,FALSE)</f>
        <v xml:space="preserve"> Streptophyta</v>
      </c>
      <c r="P1248" t="str">
        <f>VLOOKUP(B1248,[2]taxonomy1!$B:$U,9,FALSE)</f>
        <v xml:space="preserve"> Embryophyta</v>
      </c>
      <c r="Q1248" t="str">
        <f>VLOOKUP(B1248,[2]taxonomy1!$B:$U,10,FALSE)</f>
        <v xml:space="preserve"> Tracheophyta</v>
      </c>
      <c r="R1248" t="str">
        <f>VLOOKUP(B1248,[2]taxonomy1!$B:$U,11,FALSE)</f>
        <v>Spermatophyta</v>
      </c>
      <c r="S1248" t="str">
        <f>VLOOKUP(B1248,[2]taxonomy1!$B:$U,12,FALSE)</f>
        <v xml:space="preserve"> Magnoliophyta</v>
      </c>
      <c r="T1248" t="str">
        <f>VLOOKUP(B1248,[2]taxonomy1!$B:$U,13,FALSE)</f>
        <v xml:space="preserve"> eudicotyledons</v>
      </c>
      <c r="U1248" t="str">
        <f>VLOOKUP(B1248,[2]taxonomy1!$B:$U,14,FALSE)</f>
        <v xml:space="preserve"> Gunneridae</v>
      </c>
      <c r="V1248" t="str">
        <f>VLOOKUP(B1248,[2]taxonomy1!$B:$U,15,FALSE)</f>
        <v>Pentapetalae</v>
      </c>
      <c r="W1248" t="str">
        <f>VLOOKUP(B1248,[2]taxonomy1!$B:$U,16,FALSE)</f>
        <v xml:space="preserve"> rosids</v>
      </c>
    </row>
    <row r="1249" spans="1:23" x14ac:dyDescent="0.3">
      <c r="A1249" t="s">
        <v>2332</v>
      </c>
      <c r="B1249" t="s">
        <v>2333</v>
      </c>
      <c r="C1249">
        <v>276</v>
      </c>
      <c r="D1249" t="s">
        <v>10</v>
      </c>
      <c r="E1249">
        <v>4</v>
      </c>
      <c r="F1249">
        <v>269</v>
      </c>
      <c r="G1249">
        <v>2735</v>
      </c>
      <c r="H1249" t="s">
        <v>11</v>
      </c>
      <c r="I1249" t="s">
        <v>10</v>
      </c>
      <c r="J1249">
        <f t="shared" si="19"/>
        <v>265</v>
      </c>
      <c r="K1249" t="str">
        <f>VLOOKUP(B1249,[2]taxonomy1!$B:$U,2,FALSE)</f>
        <v xml:space="preserve"> Vitis vinifera (Grape).</v>
      </c>
      <c r="L1249" t="str">
        <f>VLOOKUP(B1249,[2]taxonomy1!$B:$U,4,FALSE)</f>
        <v xml:space="preserve"> NCBI_TaxID=29760 {ECO:0000313|EMBL:CAN61274.1};</v>
      </c>
      <c r="M1249" t="str">
        <f>VLOOKUP(B1249,[2]taxonomy1!$B:$U,6,FALSE)</f>
        <v>Eukaryota</v>
      </c>
      <c r="N1249" t="str">
        <f>VLOOKUP(B1249,[2]taxonomy1!$B:$U,7,FALSE)</f>
        <v xml:space="preserve"> Viridiplantae</v>
      </c>
      <c r="O1249" t="str">
        <f>VLOOKUP(B1249,[2]taxonomy1!$B:$U,8,FALSE)</f>
        <v xml:space="preserve"> Streptophyta</v>
      </c>
      <c r="P1249" t="str">
        <f>VLOOKUP(B1249,[2]taxonomy1!$B:$U,9,FALSE)</f>
        <v xml:space="preserve"> Embryophyta</v>
      </c>
      <c r="Q1249" t="str">
        <f>VLOOKUP(B1249,[2]taxonomy1!$B:$U,10,FALSE)</f>
        <v xml:space="preserve"> Tracheophyta</v>
      </c>
      <c r="R1249" t="str">
        <f>VLOOKUP(B1249,[2]taxonomy1!$B:$U,11,FALSE)</f>
        <v>Spermatophyta</v>
      </c>
      <c r="S1249" t="str">
        <f>VLOOKUP(B1249,[2]taxonomy1!$B:$U,12,FALSE)</f>
        <v xml:space="preserve"> Magnoliophyta</v>
      </c>
      <c r="T1249" t="str">
        <f>VLOOKUP(B1249,[2]taxonomy1!$B:$U,13,FALSE)</f>
        <v xml:space="preserve"> eudicotyledons</v>
      </c>
      <c r="U1249" t="str">
        <f>VLOOKUP(B1249,[2]taxonomy1!$B:$U,14,FALSE)</f>
        <v xml:space="preserve"> Gunneridae</v>
      </c>
      <c r="V1249" t="str">
        <f>VLOOKUP(B1249,[2]taxonomy1!$B:$U,15,FALSE)</f>
        <v>Pentapetalae</v>
      </c>
      <c r="W1249" t="str">
        <f>VLOOKUP(B1249,[2]taxonomy1!$B:$U,16,FALSE)</f>
        <v xml:space="preserve"> rosids</v>
      </c>
    </row>
    <row r="1250" spans="1:23" x14ac:dyDescent="0.3">
      <c r="A1250" t="s">
        <v>2334</v>
      </c>
      <c r="B1250" t="s">
        <v>2335</v>
      </c>
      <c r="C1250">
        <v>282</v>
      </c>
      <c r="D1250" t="s">
        <v>10</v>
      </c>
      <c r="E1250">
        <v>2</v>
      </c>
      <c r="F1250">
        <v>275</v>
      </c>
      <c r="G1250">
        <v>2735</v>
      </c>
      <c r="H1250" t="s">
        <v>11</v>
      </c>
      <c r="I1250" t="s">
        <v>10</v>
      </c>
      <c r="J1250">
        <f t="shared" si="19"/>
        <v>273</v>
      </c>
      <c r="K1250" t="str">
        <f>VLOOKUP(B1250,[2]taxonomy1!$B:$U,2,FALSE)</f>
        <v xml:space="preserve"> Meyerozyma guilliermondii (strain ATCC 6260 / CBS 566 / DSM 6381 / JCM 1539 / NBRC 10279 / NRRL Y-324) (Yeast) (Candida guilliermondii).</v>
      </c>
      <c r="L1250" t="str">
        <f>VLOOKUP(B1250,[2]taxonomy1!$B:$U,4,FALSE)</f>
        <v xml:space="preserve"> NCBI_TaxID=294746 {ECO:0000313|EMBL:EDK36515.1, ECO:0000313|Proteomes:UP000001997};</v>
      </c>
      <c r="M1250" t="str">
        <f>VLOOKUP(B1250,[2]taxonomy1!$B:$U,6,FALSE)</f>
        <v>Eukaryota</v>
      </c>
      <c r="N1250" t="str">
        <f>VLOOKUP(B1250,[2]taxonomy1!$B:$U,7,FALSE)</f>
        <v xml:space="preserve"> Fungi</v>
      </c>
      <c r="O1250" t="str">
        <f>VLOOKUP(B1250,[2]taxonomy1!$B:$U,8,FALSE)</f>
        <v xml:space="preserve"> Dikarya</v>
      </c>
      <c r="P1250" t="str">
        <f>VLOOKUP(B1250,[2]taxonomy1!$B:$U,9,FALSE)</f>
        <v xml:space="preserve"> Ascomycota</v>
      </c>
      <c r="Q1250" t="str">
        <f>VLOOKUP(B1250,[2]taxonomy1!$B:$U,10,FALSE)</f>
        <v xml:space="preserve"> Saccharomycotina</v>
      </c>
      <c r="R1250" t="str">
        <f>VLOOKUP(B1250,[2]taxonomy1!$B:$U,11,FALSE)</f>
        <v>Saccharomycetes</v>
      </c>
      <c r="S1250" t="str">
        <f>VLOOKUP(B1250,[2]taxonomy1!$B:$U,12,FALSE)</f>
        <v xml:space="preserve"> Saccharomycetales</v>
      </c>
      <c r="T1250" t="str">
        <f>VLOOKUP(B1250,[2]taxonomy1!$B:$U,13,FALSE)</f>
        <v xml:space="preserve"> Debaryomycetaceae</v>
      </c>
      <c r="U1250" t="str">
        <f>VLOOKUP(B1250,[2]taxonomy1!$B:$U,14,FALSE)</f>
        <v xml:space="preserve"> Meyerozyma.</v>
      </c>
      <c r="V1250">
        <f>VLOOKUP(B1250,[2]taxonomy1!$B:$U,15,FALSE)</f>
        <v>0</v>
      </c>
      <c r="W1250">
        <f>VLOOKUP(B1250,[2]taxonomy1!$B:$U,16,FALSE)</f>
        <v>0</v>
      </c>
    </row>
    <row r="1251" spans="1:23" x14ac:dyDescent="0.3">
      <c r="A1251" t="s">
        <v>2336</v>
      </c>
      <c r="B1251" t="s">
        <v>2337</v>
      </c>
      <c r="C1251">
        <v>386</v>
      </c>
      <c r="D1251" t="s">
        <v>10</v>
      </c>
      <c r="E1251">
        <v>64</v>
      </c>
      <c r="F1251">
        <v>356</v>
      </c>
      <c r="G1251">
        <v>2735</v>
      </c>
      <c r="H1251" t="s">
        <v>11</v>
      </c>
      <c r="I1251" t="s">
        <v>10</v>
      </c>
      <c r="J1251">
        <f t="shared" si="19"/>
        <v>292</v>
      </c>
      <c r="K1251" t="str">
        <f>VLOOKUP(B1251,[2]taxonomy1!$B:$U,2,FALSE)</f>
        <v xml:space="preserve"> Meyerozyma guilliermondii (strain ATCC 6260 / CBS 566 / DSM 6381 / JCM 1539 / NBRC 10279 / NRRL Y-324) (Yeast) (Candida guilliermondii).</v>
      </c>
      <c r="L1251" t="str">
        <f>VLOOKUP(B1251,[2]taxonomy1!$B:$U,4,FALSE)</f>
        <v xml:space="preserve"> NCBI_TaxID=294746 {ECO:0000313|EMBL:EDK40580.2, ECO:0000313|Proteomes:UP000001997};</v>
      </c>
      <c r="M1251" t="str">
        <f>VLOOKUP(B1251,[2]taxonomy1!$B:$U,6,FALSE)</f>
        <v>Eukaryota</v>
      </c>
      <c r="N1251" t="str">
        <f>VLOOKUP(B1251,[2]taxonomy1!$B:$U,7,FALSE)</f>
        <v xml:space="preserve"> Fungi</v>
      </c>
      <c r="O1251" t="str">
        <f>VLOOKUP(B1251,[2]taxonomy1!$B:$U,8,FALSE)</f>
        <v xml:space="preserve"> Dikarya</v>
      </c>
      <c r="P1251" t="str">
        <f>VLOOKUP(B1251,[2]taxonomy1!$B:$U,9,FALSE)</f>
        <v xml:space="preserve"> Ascomycota</v>
      </c>
      <c r="Q1251" t="str">
        <f>VLOOKUP(B1251,[2]taxonomy1!$B:$U,10,FALSE)</f>
        <v xml:space="preserve"> Saccharomycotina</v>
      </c>
      <c r="R1251" t="str">
        <f>VLOOKUP(B1251,[2]taxonomy1!$B:$U,11,FALSE)</f>
        <v>Saccharomycetes</v>
      </c>
      <c r="S1251" t="str">
        <f>VLOOKUP(B1251,[2]taxonomy1!$B:$U,12,FALSE)</f>
        <v xml:space="preserve"> Saccharomycetales</v>
      </c>
      <c r="T1251" t="str">
        <f>VLOOKUP(B1251,[2]taxonomy1!$B:$U,13,FALSE)</f>
        <v xml:space="preserve"> Debaryomycetaceae</v>
      </c>
      <c r="U1251" t="str">
        <f>VLOOKUP(B1251,[2]taxonomy1!$B:$U,14,FALSE)</f>
        <v xml:space="preserve"> Meyerozyma.</v>
      </c>
      <c r="V1251">
        <f>VLOOKUP(B1251,[2]taxonomy1!$B:$U,15,FALSE)</f>
        <v>0</v>
      </c>
      <c r="W1251">
        <f>VLOOKUP(B1251,[2]taxonomy1!$B:$U,16,FALSE)</f>
        <v>0</v>
      </c>
    </row>
    <row r="1252" spans="1:23" x14ac:dyDescent="0.3">
      <c r="A1252" t="s">
        <v>2338</v>
      </c>
      <c r="B1252" t="s">
        <v>2339</v>
      </c>
      <c r="C1252">
        <v>282</v>
      </c>
      <c r="D1252" t="s">
        <v>10</v>
      </c>
      <c r="E1252">
        <v>2</v>
      </c>
      <c r="F1252">
        <v>275</v>
      </c>
      <c r="G1252">
        <v>2735</v>
      </c>
      <c r="H1252" t="s">
        <v>11</v>
      </c>
      <c r="I1252" t="s">
        <v>10</v>
      </c>
      <c r="J1252">
        <f t="shared" si="19"/>
        <v>273</v>
      </c>
      <c r="K1252" t="str">
        <f>VLOOKUP(B1252,[2]taxonomy1!$B:$U,2,FALSE)</f>
        <v xml:space="preserve"> Lodderomyces elongisporus (strain ATCC 11503 / CBS 2605 / JCM 1781 / NBRC 1676 / NRRL YB-4239) (Yeast) (Saccharomyces elongisporus).</v>
      </c>
      <c r="L1252" t="str">
        <f>VLOOKUP(B1252,[2]taxonomy1!$B:$U,4,FALSE)</f>
        <v xml:space="preserve"> NCBI_TaxID=379508 {ECO:0000313|EMBL:EDK43515.1, ECO:0000313|Proteomes:UP000001996};</v>
      </c>
      <c r="M1252" t="str">
        <f>VLOOKUP(B1252,[2]taxonomy1!$B:$U,6,FALSE)</f>
        <v>Eukaryota</v>
      </c>
      <c r="N1252" t="str">
        <f>VLOOKUP(B1252,[2]taxonomy1!$B:$U,7,FALSE)</f>
        <v xml:space="preserve"> Fungi</v>
      </c>
      <c r="O1252" t="str">
        <f>VLOOKUP(B1252,[2]taxonomy1!$B:$U,8,FALSE)</f>
        <v xml:space="preserve"> Dikarya</v>
      </c>
      <c r="P1252" t="str">
        <f>VLOOKUP(B1252,[2]taxonomy1!$B:$U,9,FALSE)</f>
        <v xml:space="preserve"> Ascomycota</v>
      </c>
      <c r="Q1252" t="str">
        <f>VLOOKUP(B1252,[2]taxonomy1!$B:$U,10,FALSE)</f>
        <v xml:space="preserve"> Saccharomycotina</v>
      </c>
      <c r="R1252" t="str">
        <f>VLOOKUP(B1252,[2]taxonomy1!$B:$U,11,FALSE)</f>
        <v>Saccharomycetes</v>
      </c>
      <c r="S1252" t="str">
        <f>VLOOKUP(B1252,[2]taxonomy1!$B:$U,12,FALSE)</f>
        <v xml:space="preserve"> Saccharomycetales</v>
      </c>
      <c r="T1252" t="str">
        <f>VLOOKUP(B1252,[2]taxonomy1!$B:$U,13,FALSE)</f>
        <v xml:space="preserve"> Debaryomycetaceae</v>
      </c>
      <c r="U1252" t="str">
        <f>VLOOKUP(B1252,[2]taxonomy1!$B:$U,14,FALSE)</f>
        <v>Candida/Lodderomyces clade</v>
      </c>
      <c r="V1252" t="str">
        <f>VLOOKUP(B1252,[2]taxonomy1!$B:$U,15,FALSE)</f>
        <v xml:space="preserve"> Lodderomyces.</v>
      </c>
      <c r="W1252">
        <f>VLOOKUP(B1252,[2]taxonomy1!$B:$U,16,FALSE)</f>
        <v>0</v>
      </c>
    </row>
    <row r="1253" spans="1:23" x14ac:dyDescent="0.3">
      <c r="A1253" t="s">
        <v>2340</v>
      </c>
      <c r="B1253" t="s">
        <v>2341</v>
      </c>
      <c r="C1253">
        <v>390</v>
      </c>
      <c r="D1253" t="s">
        <v>10</v>
      </c>
      <c r="E1253">
        <v>65</v>
      </c>
      <c r="F1253">
        <v>355</v>
      </c>
      <c r="G1253">
        <v>2735</v>
      </c>
      <c r="H1253" t="s">
        <v>11</v>
      </c>
      <c r="I1253" t="s">
        <v>10</v>
      </c>
      <c r="J1253">
        <f t="shared" si="19"/>
        <v>290</v>
      </c>
      <c r="K1253" t="str">
        <f>VLOOKUP(B1253,[2]taxonomy1!$B:$U,2,FALSE)</f>
        <v xml:space="preserve"> Lodderomyces elongisporus (strain ATCC 11503 / CBS 2605 / JCM 1781 / NBRC 1676 / NRRL YB-4239) (Yeast) (Saccharomyces elongisporus).</v>
      </c>
      <c r="L1253" t="str">
        <f>VLOOKUP(B1253,[2]taxonomy1!$B:$U,4,FALSE)</f>
        <v xml:space="preserve"> NCBI_TaxID=379508 {ECO:0000313|EMBL:EDK46873.1, ECO:0000313|Proteomes:UP000001996};</v>
      </c>
      <c r="M1253" t="str">
        <f>VLOOKUP(B1253,[2]taxonomy1!$B:$U,6,FALSE)</f>
        <v>Eukaryota</v>
      </c>
      <c r="N1253" t="str">
        <f>VLOOKUP(B1253,[2]taxonomy1!$B:$U,7,FALSE)</f>
        <v xml:space="preserve"> Fungi</v>
      </c>
      <c r="O1253" t="str">
        <f>VLOOKUP(B1253,[2]taxonomy1!$B:$U,8,FALSE)</f>
        <v xml:space="preserve"> Dikarya</v>
      </c>
      <c r="P1253" t="str">
        <f>VLOOKUP(B1253,[2]taxonomy1!$B:$U,9,FALSE)</f>
        <v xml:space="preserve"> Ascomycota</v>
      </c>
      <c r="Q1253" t="str">
        <f>VLOOKUP(B1253,[2]taxonomy1!$B:$U,10,FALSE)</f>
        <v xml:space="preserve"> Saccharomycotina</v>
      </c>
      <c r="R1253" t="str">
        <f>VLOOKUP(B1253,[2]taxonomy1!$B:$U,11,FALSE)</f>
        <v>Saccharomycetes</v>
      </c>
      <c r="S1253" t="str">
        <f>VLOOKUP(B1253,[2]taxonomy1!$B:$U,12,FALSE)</f>
        <v xml:space="preserve"> Saccharomycetales</v>
      </c>
      <c r="T1253" t="str">
        <f>VLOOKUP(B1253,[2]taxonomy1!$B:$U,13,FALSE)</f>
        <v xml:space="preserve"> Debaryomycetaceae</v>
      </c>
      <c r="U1253" t="str">
        <f>VLOOKUP(B1253,[2]taxonomy1!$B:$U,14,FALSE)</f>
        <v>Candida/Lodderomyces clade</v>
      </c>
      <c r="V1253" t="str">
        <f>VLOOKUP(B1253,[2]taxonomy1!$B:$U,15,FALSE)</f>
        <v xml:space="preserve"> Lodderomyces.</v>
      </c>
      <c r="W1253">
        <f>VLOOKUP(B1253,[2]taxonomy1!$B:$U,16,FALSE)</f>
        <v>0</v>
      </c>
    </row>
    <row r="1254" spans="1:23" x14ac:dyDescent="0.3">
      <c r="A1254" t="s">
        <v>2342</v>
      </c>
      <c r="B1254" t="s">
        <v>2343</v>
      </c>
      <c r="C1254">
        <v>289</v>
      </c>
      <c r="D1254" t="s">
        <v>10</v>
      </c>
      <c r="E1254">
        <v>7</v>
      </c>
      <c r="F1254">
        <v>282</v>
      </c>
      <c r="G1254">
        <v>2735</v>
      </c>
      <c r="H1254" t="s">
        <v>11</v>
      </c>
      <c r="I1254" t="s">
        <v>10</v>
      </c>
      <c r="J1254">
        <f t="shared" si="19"/>
        <v>275</v>
      </c>
      <c r="K1254" t="str">
        <f>VLOOKUP(B1254,[2]taxonomy1!$B:$U,2,FALSE)</f>
        <v xml:space="preserve"> Plasmodium vivax (strain Salvador I).</v>
      </c>
      <c r="L1254" t="str">
        <f>VLOOKUP(B1254,[2]taxonomy1!$B:$U,4,FALSE)</f>
        <v xml:space="preserve"> NCBI_TaxID=126793 {ECO:0000313|Proteomes:UP000008333};</v>
      </c>
      <c r="M1254" t="str">
        <f>VLOOKUP(B1254,[2]taxonomy1!$B:$U,6,FALSE)</f>
        <v>Eukaryota</v>
      </c>
      <c r="N1254" t="str">
        <f>VLOOKUP(B1254,[2]taxonomy1!$B:$U,7,FALSE)</f>
        <v xml:space="preserve"> Alveolata</v>
      </c>
      <c r="O1254" t="str">
        <f>VLOOKUP(B1254,[2]taxonomy1!$B:$U,8,FALSE)</f>
        <v xml:space="preserve"> Apicomplexa</v>
      </c>
      <c r="P1254" t="str">
        <f>VLOOKUP(B1254,[2]taxonomy1!$B:$U,9,FALSE)</f>
        <v xml:space="preserve"> Aconoidasida</v>
      </c>
      <c r="Q1254" t="str">
        <f>VLOOKUP(B1254,[2]taxonomy1!$B:$U,10,FALSE)</f>
        <v xml:space="preserve"> Haemosporida</v>
      </c>
      <c r="R1254" t="str">
        <f>VLOOKUP(B1254,[2]taxonomy1!$B:$U,11,FALSE)</f>
        <v>Plasmodiidae</v>
      </c>
      <c r="S1254" t="str">
        <f>VLOOKUP(B1254,[2]taxonomy1!$B:$U,12,FALSE)</f>
        <v xml:space="preserve"> Plasmodium</v>
      </c>
      <c r="T1254" t="str">
        <f>VLOOKUP(B1254,[2]taxonomy1!$B:$U,13,FALSE)</f>
        <v xml:space="preserve"> Plasmodium (Plasmodium).</v>
      </c>
      <c r="U1254">
        <f>VLOOKUP(B1254,[2]taxonomy1!$B:$U,14,FALSE)</f>
        <v>0</v>
      </c>
      <c r="V1254">
        <f>VLOOKUP(B1254,[2]taxonomy1!$B:$U,15,FALSE)</f>
        <v>0</v>
      </c>
      <c r="W1254">
        <f>VLOOKUP(B1254,[2]taxonomy1!$B:$U,16,FALSE)</f>
        <v>0</v>
      </c>
    </row>
    <row r="1255" spans="1:23" x14ac:dyDescent="0.3">
      <c r="A1255" t="s">
        <v>2344</v>
      </c>
      <c r="B1255" t="s">
        <v>2345</v>
      </c>
      <c r="C1255">
        <v>397</v>
      </c>
      <c r="D1255" t="s">
        <v>10</v>
      </c>
      <c r="E1255">
        <v>103</v>
      </c>
      <c r="F1255">
        <v>380</v>
      </c>
      <c r="G1255">
        <v>2735</v>
      </c>
      <c r="H1255" t="s">
        <v>11</v>
      </c>
      <c r="I1255" t="s">
        <v>10</v>
      </c>
      <c r="J1255">
        <f t="shared" si="19"/>
        <v>277</v>
      </c>
      <c r="K1255" t="str">
        <f>VLOOKUP(B1255,[2]taxonomy1!$B:$U,2,FALSE)</f>
        <v xml:space="preserve"> Plasmodium vivax (strain Salvador I).</v>
      </c>
      <c r="L1255" t="str">
        <f>VLOOKUP(B1255,[2]taxonomy1!$B:$U,4,FALSE)</f>
        <v xml:space="preserve"> NCBI_TaxID=126793 {ECO:0000313|Proteomes:UP000008333};</v>
      </c>
      <c r="M1255" t="str">
        <f>VLOOKUP(B1255,[2]taxonomy1!$B:$U,6,FALSE)</f>
        <v>Eukaryota</v>
      </c>
      <c r="N1255" t="str">
        <f>VLOOKUP(B1255,[2]taxonomy1!$B:$U,7,FALSE)</f>
        <v xml:space="preserve"> Alveolata</v>
      </c>
      <c r="O1255" t="str">
        <f>VLOOKUP(B1255,[2]taxonomy1!$B:$U,8,FALSE)</f>
        <v xml:space="preserve"> Apicomplexa</v>
      </c>
      <c r="P1255" t="str">
        <f>VLOOKUP(B1255,[2]taxonomy1!$B:$U,9,FALSE)</f>
        <v xml:space="preserve"> Aconoidasida</v>
      </c>
      <c r="Q1255" t="str">
        <f>VLOOKUP(B1255,[2]taxonomy1!$B:$U,10,FALSE)</f>
        <v xml:space="preserve"> Haemosporida</v>
      </c>
      <c r="R1255" t="str">
        <f>VLOOKUP(B1255,[2]taxonomy1!$B:$U,11,FALSE)</f>
        <v>Plasmodiidae</v>
      </c>
      <c r="S1255" t="str">
        <f>VLOOKUP(B1255,[2]taxonomy1!$B:$U,12,FALSE)</f>
        <v xml:space="preserve"> Plasmodium</v>
      </c>
      <c r="T1255" t="str">
        <f>VLOOKUP(B1255,[2]taxonomy1!$B:$U,13,FALSE)</f>
        <v xml:space="preserve"> Plasmodium (Plasmodium).</v>
      </c>
      <c r="U1255">
        <f>VLOOKUP(B1255,[2]taxonomy1!$B:$U,14,FALSE)</f>
        <v>0</v>
      </c>
      <c r="V1255">
        <f>VLOOKUP(B1255,[2]taxonomy1!$B:$U,15,FALSE)</f>
        <v>0</v>
      </c>
      <c r="W1255">
        <f>VLOOKUP(B1255,[2]taxonomy1!$B:$U,16,FALSE)</f>
        <v>0</v>
      </c>
    </row>
    <row r="1256" spans="1:23" x14ac:dyDescent="0.3">
      <c r="A1256" t="s">
        <v>2346</v>
      </c>
      <c r="B1256" t="s">
        <v>2347</v>
      </c>
      <c r="C1256">
        <v>280</v>
      </c>
      <c r="D1256" t="s">
        <v>10</v>
      </c>
      <c r="E1256">
        <v>2</v>
      </c>
      <c r="F1256">
        <v>273</v>
      </c>
      <c r="G1256">
        <v>2735</v>
      </c>
      <c r="H1256" t="s">
        <v>11</v>
      </c>
      <c r="I1256" t="s">
        <v>10</v>
      </c>
      <c r="J1256">
        <f t="shared" si="19"/>
        <v>271</v>
      </c>
      <c r="K1256" t="str">
        <f>VLOOKUP(B1256,[2]taxonomy1!$B:$U,2,FALSE)</f>
        <v xml:space="preserve"> Crassostrea gigas (Pacific oyster) (Crassostrea angulata).</v>
      </c>
      <c r="L1256" t="str">
        <f>VLOOKUP(B1256,[2]taxonomy1!$B:$U,4,FALSE)</f>
        <v xml:space="preserve"> NCBI_TaxID=29159 {ECO:0000313|EMBL:BAF63641.1};</v>
      </c>
      <c r="M1256" t="str">
        <f>VLOOKUP(B1256,[2]taxonomy1!$B:$U,6,FALSE)</f>
        <v>Eukaryota</v>
      </c>
      <c r="N1256" t="str">
        <f>VLOOKUP(B1256,[2]taxonomy1!$B:$U,7,FALSE)</f>
        <v xml:space="preserve"> Metazoa</v>
      </c>
      <c r="O1256" t="str">
        <f>VLOOKUP(B1256,[2]taxonomy1!$B:$U,8,FALSE)</f>
        <v xml:space="preserve"> Lophotrochozoa</v>
      </c>
      <c r="P1256" t="str">
        <f>VLOOKUP(B1256,[2]taxonomy1!$B:$U,9,FALSE)</f>
        <v xml:space="preserve"> Mollusca</v>
      </c>
      <c r="Q1256" t="str">
        <f>VLOOKUP(B1256,[2]taxonomy1!$B:$U,10,FALSE)</f>
        <v xml:space="preserve"> Bivalvia</v>
      </c>
      <c r="R1256" t="str">
        <f>VLOOKUP(B1256,[2]taxonomy1!$B:$U,11,FALSE)</f>
        <v xml:space="preserve"> Pteriomorphia</v>
      </c>
      <c r="S1256" t="str">
        <f>VLOOKUP(B1256,[2]taxonomy1!$B:$U,12,FALSE)</f>
        <v>Ostreoida</v>
      </c>
      <c r="T1256" t="str">
        <f>VLOOKUP(B1256,[2]taxonomy1!$B:$U,13,FALSE)</f>
        <v xml:space="preserve"> Ostreoidea</v>
      </c>
      <c r="U1256" t="str">
        <f>VLOOKUP(B1256,[2]taxonomy1!$B:$U,14,FALSE)</f>
        <v xml:space="preserve"> Ostreidae</v>
      </c>
      <c r="V1256" t="str">
        <f>VLOOKUP(B1256,[2]taxonomy1!$B:$U,15,FALSE)</f>
        <v xml:space="preserve"> Crassostrea.</v>
      </c>
      <c r="W1256">
        <f>VLOOKUP(B1256,[2]taxonomy1!$B:$U,16,FALSE)</f>
        <v>0</v>
      </c>
    </row>
    <row r="1257" spans="1:23" x14ac:dyDescent="0.3">
      <c r="A1257" t="s">
        <v>2348</v>
      </c>
      <c r="B1257" t="s">
        <v>2349</v>
      </c>
      <c r="C1257">
        <v>284</v>
      </c>
      <c r="D1257" t="s">
        <v>10</v>
      </c>
      <c r="E1257">
        <v>3</v>
      </c>
      <c r="F1257">
        <v>277</v>
      </c>
      <c r="G1257">
        <v>2735</v>
      </c>
      <c r="H1257" t="s">
        <v>11</v>
      </c>
      <c r="I1257" t="s">
        <v>10</v>
      </c>
      <c r="J1257">
        <f t="shared" si="19"/>
        <v>274</v>
      </c>
      <c r="K1257" t="str">
        <f>VLOOKUP(B1257,[2]taxonomy1!$B:$U,2,FALSE)</f>
        <v xml:space="preserve"> Bos taurus (Bovine).</v>
      </c>
      <c r="L1257" t="str">
        <f>VLOOKUP(B1257,[2]taxonomy1!$B:$U,4,FALSE)</f>
        <v xml:space="preserve"> NCBI_TaxID=9913 {ECO:0000313|EMBL:AAI46150.1};</v>
      </c>
      <c r="M1257" t="str">
        <f>VLOOKUP(B1257,[2]taxonomy1!$B:$U,6,FALSE)</f>
        <v>Eukaryota</v>
      </c>
      <c r="N1257" t="str">
        <f>VLOOKUP(B1257,[2]taxonomy1!$B:$U,7,FALSE)</f>
        <v xml:space="preserve"> Metazoa</v>
      </c>
      <c r="O1257" t="str">
        <f>VLOOKUP(B1257,[2]taxonomy1!$B:$U,8,FALSE)</f>
        <v xml:space="preserve"> Chordata</v>
      </c>
      <c r="P1257" t="str">
        <f>VLOOKUP(B1257,[2]taxonomy1!$B:$U,9,FALSE)</f>
        <v xml:space="preserve"> Craniata</v>
      </c>
      <c r="Q1257" t="str">
        <f>VLOOKUP(B1257,[2]taxonomy1!$B:$U,10,FALSE)</f>
        <v xml:space="preserve"> Vertebrata</v>
      </c>
      <c r="R1257" t="str">
        <f>VLOOKUP(B1257,[2]taxonomy1!$B:$U,11,FALSE)</f>
        <v xml:space="preserve"> Euteleostomi</v>
      </c>
      <c r="S1257" t="str">
        <f>VLOOKUP(B1257,[2]taxonomy1!$B:$U,12,FALSE)</f>
        <v>Mammalia</v>
      </c>
      <c r="T1257" t="str">
        <f>VLOOKUP(B1257,[2]taxonomy1!$B:$U,13,FALSE)</f>
        <v xml:space="preserve"> Eutheria</v>
      </c>
      <c r="U1257" t="str">
        <f>VLOOKUP(B1257,[2]taxonomy1!$B:$U,14,FALSE)</f>
        <v xml:space="preserve"> Laurasiatheria</v>
      </c>
      <c r="V1257" t="str">
        <f>VLOOKUP(B1257,[2]taxonomy1!$B:$U,15,FALSE)</f>
        <v xml:space="preserve"> Cetartiodactyla</v>
      </c>
      <c r="W1257" t="str">
        <f>VLOOKUP(B1257,[2]taxonomy1!$B:$U,16,FALSE)</f>
        <v xml:space="preserve"> Ruminantia</v>
      </c>
    </row>
    <row r="1258" spans="1:23" x14ac:dyDescent="0.3">
      <c r="A1258" t="s">
        <v>2350</v>
      </c>
      <c r="B1258" t="s">
        <v>2351</v>
      </c>
      <c r="C1258">
        <v>352</v>
      </c>
      <c r="D1258" t="s">
        <v>10</v>
      </c>
      <c r="E1258">
        <v>35</v>
      </c>
      <c r="F1258">
        <v>323</v>
      </c>
      <c r="G1258">
        <v>2735</v>
      </c>
      <c r="H1258" t="s">
        <v>11</v>
      </c>
      <c r="I1258" t="s">
        <v>10</v>
      </c>
      <c r="J1258">
        <f t="shared" si="19"/>
        <v>288</v>
      </c>
      <c r="K1258" t="str">
        <f>VLOOKUP(B1258,[2]taxonomy1!$B:$U,2,FALSE)</f>
        <v xml:space="preserve"> Ajellomyces capsulatus (strain NAm1 / WU24) (Darling's disease fungus) (Histoplasma capsulatum).</v>
      </c>
      <c r="L1258" t="str">
        <f>VLOOKUP(B1258,[2]taxonomy1!$B:$U,4,FALSE)</f>
        <v xml:space="preserve"> NCBI_TaxID=339724 {ECO:0000313|EMBL:EDN09715.1, ECO:0000313|Proteomes:UP000009297};</v>
      </c>
      <c r="M1258" t="str">
        <f>VLOOKUP(B1258,[2]taxonomy1!$B:$U,6,FALSE)</f>
        <v>Eukaryota</v>
      </c>
      <c r="N1258" t="str">
        <f>VLOOKUP(B1258,[2]taxonomy1!$B:$U,7,FALSE)</f>
        <v xml:space="preserve"> Fungi</v>
      </c>
      <c r="O1258" t="str">
        <f>VLOOKUP(B1258,[2]taxonomy1!$B:$U,8,FALSE)</f>
        <v xml:space="preserve"> Dikarya</v>
      </c>
      <c r="P1258" t="str">
        <f>VLOOKUP(B1258,[2]taxonomy1!$B:$U,9,FALSE)</f>
        <v xml:space="preserve"> Ascomycota</v>
      </c>
      <c r="Q1258" t="str">
        <f>VLOOKUP(B1258,[2]taxonomy1!$B:$U,10,FALSE)</f>
        <v xml:space="preserve"> Pezizomycotina</v>
      </c>
      <c r="R1258" t="str">
        <f>VLOOKUP(B1258,[2]taxonomy1!$B:$U,11,FALSE)</f>
        <v xml:space="preserve"> Eurotiomycetes</v>
      </c>
      <c r="S1258" t="str">
        <f>VLOOKUP(B1258,[2]taxonomy1!$B:$U,12,FALSE)</f>
        <v>Eurotiomycetidae</v>
      </c>
      <c r="T1258" t="str">
        <f>VLOOKUP(B1258,[2]taxonomy1!$B:$U,13,FALSE)</f>
        <v xml:space="preserve"> Onygenales</v>
      </c>
      <c r="U1258" t="str">
        <f>VLOOKUP(B1258,[2]taxonomy1!$B:$U,14,FALSE)</f>
        <v xml:space="preserve"> Ajellomycetaceae</v>
      </c>
      <c r="V1258" t="str">
        <f>VLOOKUP(B1258,[2]taxonomy1!$B:$U,15,FALSE)</f>
        <v xml:space="preserve"> Histoplasma.</v>
      </c>
      <c r="W1258">
        <f>VLOOKUP(B1258,[2]taxonomy1!$B:$U,16,FALSE)</f>
        <v>0</v>
      </c>
    </row>
    <row r="1259" spans="1:23" x14ac:dyDescent="0.3">
      <c r="A1259" t="s">
        <v>2352</v>
      </c>
      <c r="B1259" t="s">
        <v>2353</v>
      </c>
      <c r="C1259">
        <v>402</v>
      </c>
      <c r="D1259" t="s">
        <v>10</v>
      </c>
      <c r="E1259">
        <v>108</v>
      </c>
      <c r="F1259">
        <v>382</v>
      </c>
      <c r="G1259">
        <v>2735</v>
      </c>
      <c r="H1259" t="s">
        <v>11</v>
      </c>
      <c r="I1259" t="s">
        <v>10</v>
      </c>
      <c r="J1259">
        <f t="shared" si="19"/>
        <v>274</v>
      </c>
      <c r="K1259" t="str">
        <f>VLOOKUP(B1259,[2]taxonomy1!$B:$U,2,FALSE)</f>
        <v xml:space="preserve"> Babesia bovis.</v>
      </c>
      <c r="L1259" t="str">
        <f>VLOOKUP(B1259,[2]taxonomy1!$B:$U,4,FALSE)</f>
        <v xml:space="preserve"> NCBI_TaxID=5865 {ECO:0000313|EMBL:EDO08728.1, ECO:0000313|Proteomes:UP000002173};</v>
      </c>
      <c r="M1259" t="str">
        <f>VLOOKUP(B1259,[2]taxonomy1!$B:$U,6,FALSE)</f>
        <v>Eukaryota</v>
      </c>
      <c r="N1259" t="str">
        <f>VLOOKUP(B1259,[2]taxonomy1!$B:$U,7,FALSE)</f>
        <v xml:space="preserve"> Alveolata</v>
      </c>
      <c r="O1259" t="str">
        <f>VLOOKUP(B1259,[2]taxonomy1!$B:$U,8,FALSE)</f>
        <v xml:space="preserve"> Apicomplexa</v>
      </c>
      <c r="P1259" t="str">
        <f>VLOOKUP(B1259,[2]taxonomy1!$B:$U,9,FALSE)</f>
        <v xml:space="preserve"> Aconoidasida</v>
      </c>
      <c r="Q1259" t="str">
        <f>VLOOKUP(B1259,[2]taxonomy1!$B:$U,10,FALSE)</f>
        <v xml:space="preserve"> Piroplasmida</v>
      </c>
      <c r="R1259" t="str">
        <f>VLOOKUP(B1259,[2]taxonomy1!$B:$U,11,FALSE)</f>
        <v>Babesiidae</v>
      </c>
      <c r="S1259" t="str">
        <f>VLOOKUP(B1259,[2]taxonomy1!$B:$U,12,FALSE)</f>
        <v xml:space="preserve"> Babesia.</v>
      </c>
      <c r="T1259">
        <f>VLOOKUP(B1259,[2]taxonomy1!$B:$U,13,FALSE)</f>
        <v>0</v>
      </c>
      <c r="U1259">
        <f>VLOOKUP(B1259,[2]taxonomy1!$B:$U,14,FALSE)</f>
        <v>0</v>
      </c>
      <c r="V1259">
        <f>VLOOKUP(B1259,[2]taxonomy1!$B:$U,15,FALSE)</f>
        <v>0</v>
      </c>
      <c r="W1259">
        <f>VLOOKUP(B1259,[2]taxonomy1!$B:$U,16,FALSE)</f>
        <v>0</v>
      </c>
    </row>
    <row r="1260" spans="1:23" x14ac:dyDescent="0.3">
      <c r="A1260" t="s">
        <v>2354</v>
      </c>
      <c r="B1260" t="s">
        <v>2355</v>
      </c>
      <c r="C1260">
        <v>356</v>
      </c>
      <c r="D1260" t="s">
        <v>10</v>
      </c>
      <c r="E1260">
        <v>42</v>
      </c>
      <c r="F1260">
        <v>328</v>
      </c>
      <c r="G1260">
        <v>2735</v>
      </c>
      <c r="H1260" t="s">
        <v>11</v>
      </c>
      <c r="I1260" t="s">
        <v>10</v>
      </c>
      <c r="J1260">
        <f t="shared" si="19"/>
        <v>286</v>
      </c>
      <c r="K1260" t="str">
        <f>VLOOKUP(B1260,[2]taxonomy1!$B:$U,2,FALSE)</f>
        <v xml:space="preserve"> Sclerotinia sclerotiorum (strain ATCC 18683 / 1980 / Ss-1) (White mold) (Whetzelinia sclerotiorum).</v>
      </c>
      <c r="L1260" t="str">
        <f>VLOOKUP(B1260,[2]taxonomy1!$B:$U,4,FALSE)</f>
        <v xml:space="preserve"> NCBI_TaxID=665079 {ECO:0000313|EMBL:EDN93222.1, ECO:0000313|Proteomes:UP000001312};</v>
      </c>
      <c r="M1260" t="str">
        <f>VLOOKUP(B1260,[2]taxonomy1!$B:$U,6,FALSE)</f>
        <v>Eukaryota</v>
      </c>
      <c r="N1260" t="str">
        <f>VLOOKUP(B1260,[2]taxonomy1!$B:$U,7,FALSE)</f>
        <v xml:space="preserve"> Fungi</v>
      </c>
      <c r="O1260" t="str">
        <f>VLOOKUP(B1260,[2]taxonomy1!$B:$U,8,FALSE)</f>
        <v xml:space="preserve"> Dikarya</v>
      </c>
      <c r="P1260" t="str">
        <f>VLOOKUP(B1260,[2]taxonomy1!$B:$U,9,FALSE)</f>
        <v xml:space="preserve"> Ascomycota</v>
      </c>
      <c r="Q1260" t="str">
        <f>VLOOKUP(B1260,[2]taxonomy1!$B:$U,10,FALSE)</f>
        <v xml:space="preserve"> Pezizomycotina</v>
      </c>
      <c r="R1260" t="str">
        <f>VLOOKUP(B1260,[2]taxonomy1!$B:$U,11,FALSE)</f>
        <v xml:space="preserve"> Leotiomycetes</v>
      </c>
      <c r="S1260" t="str">
        <f>VLOOKUP(B1260,[2]taxonomy1!$B:$U,12,FALSE)</f>
        <v>Helotiales</v>
      </c>
      <c r="T1260" t="str">
        <f>VLOOKUP(B1260,[2]taxonomy1!$B:$U,13,FALSE)</f>
        <v xml:space="preserve"> Sclerotiniaceae</v>
      </c>
      <c r="U1260" t="str">
        <f>VLOOKUP(B1260,[2]taxonomy1!$B:$U,14,FALSE)</f>
        <v xml:space="preserve"> Sclerotinia.</v>
      </c>
      <c r="V1260">
        <f>VLOOKUP(B1260,[2]taxonomy1!$B:$U,15,FALSE)</f>
        <v>0</v>
      </c>
      <c r="W1260">
        <f>VLOOKUP(B1260,[2]taxonomy1!$B:$U,16,FALSE)</f>
        <v>0</v>
      </c>
    </row>
    <row r="1261" spans="1:23" x14ac:dyDescent="0.3">
      <c r="A1261" t="s">
        <v>2356</v>
      </c>
      <c r="B1261" t="s">
        <v>2357</v>
      </c>
      <c r="C1261">
        <v>283</v>
      </c>
      <c r="D1261" t="s">
        <v>10</v>
      </c>
      <c r="E1261">
        <v>2</v>
      </c>
      <c r="F1261">
        <v>276</v>
      </c>
      <c r="G1261">
        <v>2735</v>
      </c>
      <c r="H1261" t="s">
        <v>11</v>
      </c>
      <c r="I1261" t="s">
        <v>10</v>
      </c>
      <c r="J1261">
        <f t="shared" si="19"/>
        <v>274</v>
      </c>
      <c r="K1261" t="str">
        <f>VLOOKUP(B1261,[2]taxonomy1!$B:$U,2,FALSE)</f>
        <v xml:space="preserve"> Sclerotinia sclerotiorum (strain ATCC 18683 / 1980 / Ss-1) (White mold) (Whetzelinia sclerotiorum).</v>
      </c>
      <c r="L1261" t="str">
        <f>VLOOKUP(B1261,[2]taxonomy1!$B:$U,4,FALSE)</f>
        <v xml:space="preserve"> NCBI_TaxID=665079 {ECO:0000313|EMBL:EDN94776.1, ECO:0000313|Proteomes:UP000001312};</v>
      </c>
      <c r="M1261" t="str">
        <f>VLOOKUP(B1261,[2]taxonomy1!$B:$U,6,FALSE)</f>
        <v>Eukaryota</v>
      </c>
      <c r="N1261" t="str">
        <f>VLOOKUP(B1261,[2]taxonomy1!$B:$U,7,FALSE)</f>
        <v xml:space="preserve"> Fungi</v>
      </c>
      <c r="O1261" t="str">
        <f>VLOOKUP(B1261,[2]taxonomy1!$B:$U,8,FALSE)</f>
        <v xml:space="preserve"> Dikarya</v>
      </c>
      <c r="P1261" t="str">
        <f>VLOOKUP(B1261,[2]taxonomy1!$B:$U,9,FALSE)</f>
        <v xml:space="preserve"> Ascomycota</v>
      </c>
      <c r="Q1261" t="str">
        <f>VLOOKUP(B1261,[2]taxonomy1!$B:$U,10,FALSE)</f>
        <v xml:space="preserve"> Pezizomycotina</v>
      </c>
      <c r="R1261" t="str">
        <f>VLOOKUP(B1261,[2]taxonomy1!$B:$U,11,FALSE)</f>
        <v xml:space="preserve"> Leotiomycetes</v>
      </c>
      <c r="S1261" t="str">
        <f>VLOOKUP(B1261,[2]taxonomy1!$B:$U,12,FALSE)</f>
        <v>Helotiales</v>
      </c>
      <c r="T1261" t="str">
        <f>VLOOKUP(B1261,[2]taxonomy1!$B:$U,13,FALSE)</f>
        <v xml:space="preserve"> Sclerotiniaceae</v>
      </c>
      <c r="U1261" t="str">
        <f>VLOOKUP(B1261,[2]taxonomy1!$B:$U,14,FALSE)</f>
        <v xml:space="preserve"> Sclerotinia.</v>
      </c>
      <c r="V1261">
        <f>VLOOKUP(B1261,[2]taxonomy1!$B:$U,15,FALSE)</f>
        <v>0</v>
      </c>
      <c r="W1261">
        <f>VLOOKUP(B1261,[2]taxonomy1!$B:$U,16,FALSE)</f>
        <v>0</v>
      </c>
    </row>
    <row r="1262" spans="1:23" x14ac:dyDescent="0.3">
      <c r="A1262" t="s">
        <v>2358</v>
      </c>
      <c r="B1262" t="s">
        <v>2359</v>
      </c>
      <c r="C1262">
        <v>329</v>
      </c>
      <c r="D1262" t="s">
        <v>10</v>
      </c>
      <c r="E1262">
        <v>47</v>
      </c>
      <c r="F1262">
        <v>323</v>
      </c>
      <c r="G1262">
        <v>2735</v>
      </c>
      <c r="H1262" t="s">
        <v>11</v>
      </c>
      <c r="I1262" t="s">
        <v>10</v>
      </c>
      <c r="J1262">
        <f t="shared" si="19"/>
        <v>276</v>
      </c>
      <c r="K1262" t="str">
        <f>VLOOKUP(B1262,[2]taxonomy1!$B:$U,2,FALSE)</f>
        <v xml:space="preserve"> Nematostella vectensis (Starlet sea anemone).</v>
      </c>
      <c r="L1262" t="str">
        <f>VLOOKUP(B1262,[2]taxonomy1!$B:$U,4,FALSE)</f>
        <v xml:space="preserve"> NCBI_TaxID=45351 {ECO:0000313|Proteomes:UP000001593};</v>
      </c>
      <c r="M1262" t="str">
        <f>VLOOKUP(B1262,[2]taxonomy1!$B:$U,6,FALSE)</f>
        <v>Eukaryota</v>
      </c>
      <c r="N1262" t="str">
        <f>VLOOKUP(B1262,[2]taxonomy1!$B:$U,7,FALSE)</f>
        <v xml:space="preserve"> Metazoa</v>
      </c>
      <c r="O1262" t="str">
        <f>VLOOKUP(B1262,[2]taxonomy1!$B:$U,8,FALSE)</f>
        <v xml:space="preserve"> Cnidaria</v>
      </c>
      <c r="P1262" t="str">
        <f>VLOOKUP(B1262,[2]taxonomy1!$B:$U,9,FALSE)</f>
        <v xml:space="preserve"> Anthozoa</v>
      </c>
      <c r="Q1262" t="str">
        <f>VLOOKUP(B1262,[2]taxonomy1!$B:$U,10,FALSE)</f>
        <v xml:space="preserve"> Hexacorallia</v>
      </c>
      <c r="R1262" t="str">
        <f>VLOOKUP(B1262,[2]taxonomy1!$B:$U,11,FALSE)</f>
        <v xml:space="preserve"> Actiniaria</v>
      </c>
      <c r="S1262" t="str">
        <f>VLOOKUP(B1262,[2]taxonomy1!$B:$U,12,FALSE)</f>
        <v>Edwardsiidae</v>
      </c>
      <c r="T1262" t="str">
        <f>VLOOKUP(B1262,[2]taxonomy1!$B:$U,13,FALSE)</f>
        <v xml:space="preserve"> Nematostella.</v>
      </c>
      <c r="U1262">
        <f>VLOOKUP(B1262,[2]taxonomy1!$B:$U,14,FALSE)</f>
        <v>0</v>
      </c>
      <c r="V1262">
        <f>VLOOKUP(B1262,[2]taxonomy1!$B:$U,15,FALSE)</f>
        <v>0</v>
      </c>
      <c r="W1262">
        <f>VLOOKUP(B1262,[2]taxonomy1!$B:$U,16,FALSE)</f>
        <v>0</v>
      </c>
    </row>
    <row r="1263" spans="1:23" x14ac:dyDescent="0.3">
      <c r="A1263" t="s">
        <v>2360</v>
      </c>
      <c r="B1263" t="s">
        <v>2361</v>
      </c>
      <c r="C1263">
        <v>284</v>
      </c>
      <c r="D1263" t="s">
        <v>10</v>
      </c>
      <c r="E1263">
        <v>4</v>
      </c>
      <c r="F1263">
        <v>277</v>
      </c>
      <c r="G1263">
        <v>2735</v>
      </c>
      <c r="H1263" t="s">
        <v>11</v>
      </c>
      <c r="I1263" t="s">
        <v>10</v>
      </c>
      <c r="J1263">
        <f t="shared" si="19"/>
        <v>273</v>
      </c>
      <c r="K1263" t="str">
        <f>VLOOKUP(B1263,[2]taxonomy1!$B:$U,2,FALSE)</f>
        <v xml:space="preserve"> Nematostella vectensis (Starlet sea anemone).</v>
      </c>
      <c r="L1263" t="str">
        <f>VLOOKUP(B1263,[2]taxonomy1!$B:$U,4,FALSE)</f>
        <v xml:space="preserve"> NCBI_TaxID=45351 {ECO:0000313|Proteomes:UP000001593};</v>
      </c>
      <c r="M1263" t="str">
        <f>VLOOKUP(B1263,[2]taxonomy1!$B:$U,6,FALSE)</f>
        <v>Eukaryota</v>
      </c>
      <c r="N1263" t="str">
        <f>VLOOKUP(B1263,[2]taxonomy1!$B:$U,7,FALSE)</f>
        <v xml:space="preserve"> Metazoa</v>
      </c>
      <c r="O1263" t="str">
        <f>VLOOKUP(B1263,[2]taxonomy1!$B:$U,8,FALSE)</f>
        <v xml:space="preserve"> Cnidaria</v>
      </c>
      <c r="P1263" t="str">
        <f>VLOOKUP(B1263,[2]taxonomy1!$B:$U,9,FALSE)</f>
        <v xml:space="preserve"> Anthozoa</v>
      </c>
      <c r="Q1263" t="str">
        <f>VLOOKUP(B1263,[2]taxonomy1!$B:$U,10,FALSE)</f>
        <v xml:space="preserve"> Hexacorallia</v>
      </c>
      <c r="R1263" t="str">
        <f>VLOOKUP(B1263,[2]taxonomy1!$B:$U,11,FALSE)</f>
        <v xml:space="preserve"> Actiniaria</v>
      </c>
      <c r="S1263" t="str">
        <f>VLOOKUP(B1263,[2]taxonomy1!$B:$U,12,FALSE)</f>
        <v>Edwardsiidae</v>
      </c>
      <c r="T1263" t="str">
        <f>VLOOKUP(B1263,[2]taxonomy1!$B:$U,13,FALSE)</f>
        <v xml:space="preserve"> Nematostella.</v>
      </c>
      <c r="U1263">
        <f>VLOOKUP(B1263,[2]taxonomy1!$B:$U,14,FALSE)</f>
        <v>0</v>
      </c>
      <c r="V1263">
        <f>VLOOKUP(B1263,[2]taxonomy1!$B:$U,15,FALSE)</f>
        <v>0</v>
      </c>
      <c r="W1263">
        <f>VLOOKUP(B1263,[2]taxonomy1!$B:$U,16,FALSE)</f>
        <v>0</v>
      </c>
    </row>
    <row r="1264" spans="1:23" x14ac:dyDescent="0.3">
      <c r="A1264" t="s">
        <v>2362</v>
      </c>
      <c r="B1264" t="s">
        <v>2363</v>
      </c>
      <c r="C1264">
        <v>389</v>
      </c>
      <c r="D1264" t="s">
        <v>10</v>
      </c>
      <c r="E1264">
        <v>59</v>
      </c>
      <c r="F1264">
        <v>356</v>
      </c>
      <c r="G1264">
        <v>2735</v>
      </c>
      <c r="H1264" t="s">
        <v>11</v>
      </c>
      <c r="I1264" t="s">
        <v>10</v>
      </c>
      <c r="J1264">
        <f t="shared" si="19"/>
        <v>297</v>
      </c>
      <c r="K1264" t="str">
        <f>VLOOKUP(B1264,[2]taxonomy1!$B:$U,2,FALSE)</f>
        <v xml:space="preserve"> Vanderwaltozyma polyspora (strain ATCC 22028 / DSM 70294) (Kluyveromyces polysporus).</v>
      </c>
      <c r="L1264" t="str">
        <f>VLOOKUP(B1264,[2]taxonomy1!$B:$U,4,FALSE)</f>
        <v xml:space="preserve"> NCBI_TaxID=436907 {ECO:0000313|Proteomes:UP000000267};</v>
      </c>
      <c r="M1264" t="str">
        <f>VLOOKUP(B1264,[2]taxonomy1!$B:$U,6,FALSE)</f>
        <v>Eukaryota</v>
      </c>
      <c r="N1264" t="str">
        <f>VLOOKUP(B1264,[2]taxonomy1!$B:$U,7,FALSE)</f>
        <v xml:space="preserve"> Fungi</v>
      </c>
      <c r="O1264" t="str">
        <f>VLOOKUP(B1264,[2]taxonomy1!$B:$U,8,FALSE)</f>
        <v xml:space="preserve"> Dikarya</v>
      </c>
      <c r="P1264" t="str">
        <f>VLOOKUP(B1264,[2]taxonomy1!$B:$U,9,FALSE)</f>
        <v xml:space="preserve"> Ascomycota</v>
      </c>
      <c r="Q1264" t="str">
        <f>VLOOKUP(B1264,[2]taxonomy1!$B:$U,10,FALSE)</f>
        <v xml:space="preserve"> Saccharomycotina</v>
      </c>
      <c r="R1264" t="str">
        <f>VLOOKUP(B1264,[2]taxonomy1!$B:$U,11,FALSE)</f>
        <v>Saccharomycetes</v>
      </c>
      <c r="S1264" t="str">
        <f>VLOOKUP(B1264,[2]taxonomy1!$B:$U,12,FALSE)</f>
        <v xml:space="preserve"> Saccharomycetales</v>
      </c>
      <c r="T1264" t="str">
        <f>VLOOKUP(B1264,[2]taxonomy1!$B:$U,13,FALSE)</f>
        <v xml:space="preserve"> Saccharomycetaceae</v>
      </c>
      <c r="U1264" t="str">
        <f>VLOOKUP(B1264,[2]taxonomy1!$B:$U,14,FALSE)</f>
        <v>Vanderwaltozyma.</v>
      </c>
      <c r="V1264">
        <f>VLOOKUP(B1264,[2]taxonomy1!$B:$U,15,FALSE)</f>
        <v>0</v>
      </c>
      <c r="W1264">
        <f>VLOOKUP(B1264,[2]taxonomy1!$B:$U,16,FALSE)</f>
        <v>0</v>
      </c>
    </row>
    <row r="1265" spans="1:23" x14ac:dyDescent="0.3">
      <c r="A1265" t="s">
        <v>2364</v>
      </c>
      <c r="B1265" t="s">
        <v>2365</v>
      </c>
      <c r="C1265">
        <v>282</v>
      </c>
      <c r="D1265" t="s">
        <v>10</v>
      </c>
      <c r="E1265">
        <v>2</v>
      </c>
      <c r="F1265">
        <v>275</v>
      </c>
      <c r="G1265">
        <v>2735</v>
      </c>
      <c r="H1265" t="s">
        <v>11</v>
      </c>
      <c r="I1265" t="s">
        <v>10</v>
      </c>
      <c r="J1265">
        <f t="shared" si="19"/>
        <v>273</v>
      </c>
      <c r="K1265" t="str">
        <f>VLOOKUP(B1265,[2]taxonomy1!$B:$U,2,FALSE)</f>
        <v xml:space="preserve"> Vanderwaltozyma polyspora (strain ATCC 22028 / DSM 70294) (Kluyveromyces polysporus).</v>
      </c>
      <c r="L1265" t="str">
        <f>VLOOKUP(B1265,[2]taxonomy1!$B:$U,4,FALSE)</f>
        <v xml:space="preserve"> NCBI_TaxID=436907 {ECO:0000313|Proteomes:UP000000267};</v>
      </c>
      <c r="M1265" t="str">
        <f>VLOOKUP(B1265,[2]taxonomy1!$B:$U,6,FALSE)</f>
        <v>Eukaryota</v>
      </c>
      <c r="N1265" t="str">
        <f>VLOOKUP(B1265,[2]taxonomy1!$B:$U,7,FALSE)</f>
        <v xml:space="preserve"> Fungi</v>
      </c>
      <c r="O1265" t="str">
        <f>VLOOKUP(B1265,[2]taxonomy1!$B:$U,8,FALSE)</f>
        <v xml:space="preserve"> Dikarya</v>
      </c>
      <c r="P1265" t="str">
        <f>VLOOKUP(B1265,[2]taxonomy1!$B:$U,9,FALSE)</f>
        <v xml:space="preserve"> Ascomycota</v>
      </c>
      <c r="Q1265" t="str">
        <f>VLOOKUP(B1265,[2]taxonomy1!$B:$U,10,FALSE)</f>
        <v xml:space="preserve"> Saccharomycotina</v>
      </c>
      <c r="R1265" t="str">
        <f>VLOOKUP(B1265,[2]taxonomy1!$B:$U,11,FALSE)</f>
        <v>Saccharomycetes</v>
      </c>
      <c r="S1265" t="str">
        <f>VLOOKUP(B1265,[2]taxonomy1!$B:$U,12,FALSE)</f>
        <v xml:space="preserve"> Saccharomycetales</v>
      </c>
      <c r="T1265" t="str">
        <f>VLOOKUP(B1265,[2]taxonomy1!$B:$U,13,FALSE)</f>
        <v xml:space="preserve"> Saccharomycetaceae</v>
      </c>
      <c r="U1265" t="str">
        <f>VLOOKUP(B1265,[2]taxonomy1!$B:$U,14,FALSE)</f>
        <v>Vanderwaltozyma.</v>
      </c>
      <c r="V1265">
        <f>VLOOKUP(B1265,[2]taxonomy1!$B:$U,15,FALSE)</f>
        <v>0</v>
      </c>
      <c r="W1265">
        <f>VLOOKUP(B1265,[2]taxonomy1!$B:$U,16,FALSE)</f>
        <v>0</v>
      </c>
    </row>
    <row r="1266" spans="1:23" x14ac:dyDescent="0.3">
      <c r="A1266" t="s">
        <v>2366</v>
      </c>
      <c r="B1266" t="s">
        <v>2367</v>
      </c>
      <c r="C1266">
        <v>280</v>
      </c>
      <c r="D1266" t="s">
        <v>10</v>
      </c>
      <c r="E1266">
        <v>3</v>
      </c>
      <c r="F1266">
        <v>274</v>
      </c>
      <c r="G1266">
        <v>2735</v>
      </c>
      <c r="H1266" t="s">
        <v>11</v>
      </c>
      <c r="I1266" t="s">
        <v>10</v>
      </c>
      <c r="J1266">
        <f t="shared" si="19"/>
        <v>271</v>
      </c>
      <c r="K1266" t="str">
        <f>VLOOKUP(B1266,[2]taxonomy1!$B:$U,2,FALSE)</f>
        <v xml:space="preserve"> Chlamydomonas reinhardtii (Chlamydomonas smithii).</v>
      </c>
      <c r="L1266" t="str">
        <f>VLOOKUP(B1266,[2]taxonomy1!$B:$U,4,FALSE)</f>
        <v xml:space="preserve"> NCBI_TaxID=3055;</v>
      </c>
      <c r="M1266" t="str">
        <f>VLOOKUP(B1266,[2]taxonomy1!$B:$U,6,FALSE)</f>
        <v>Eukaryota</v>
      </c>
      <c r="N1266" t="str">
        <f>VLOOKUP(B1266,[2]taxonomy1!$B:$U,7,FALSE)</f>
        <v xml:space="preserve"> Viridiplantae</v>
      </c>
      <c r="O1266" t="str">
        <f>VLOOKUP(B1266,[2]taxonomy1!$B:$U,8,FALSE)</f>
        <v xml:space="preserve"> Chlorophyta</v>
      </c>
      <c r="P1266" t="str">
        <f>VLOOKUP(B1266,[2]taxonomy1!$B:$U,9,FALSE)</f>
        <v xml:space="preserve"> Chlorophyceae</v>
      </c>
      <c r="Q1266" t="str">
        <f>VLOOKUP(B1266,[2]taxonomy1!$B:$U,10,FALSE)</f>
        <v>Chlamydomonadales</v>
      </c>
      <c r="R1266" t="str">
        <f>VLOOKUP(B1266,[2]taxonomy1!$B:$U,11,FALSE)</f>
        <v xml:space="preserve"> Chlamydomonadaceae</v>
      </c>
      <c r="S1266" t="str">
        <f>VLOOKUP(B1266,[2]taxonomy1!$B:$U,12,FALSE)</f>
        <v xml:space="preserve"> Chlamydomonas.</v>
      </c>
      <c r="T1266">
        <f>VLOOKUP(B1266,[2]taxonomy1!$B:$U,13,FALSE)</f>
        <v>0</v>
      </c>
      <c r="U1266">
        <f>VLOOKUP(B1266,[2]taxonomy1!$B:$U,14,FALSE)</f>
        <v>0</v>
      </c>
      <c r="V1266">
        <f>VLOOKUP(B1266,[2]taxonomy1!$B:$U,15,FALSE)</f>
        <v>0</v>
      </c>
      <c r="W1266">
        <f>VLOOKUP(B1266,[2]taxonomy1!$B:$U,16,FALSE)</f>
        <v>0</v>
      </c>
    </row>
    <row r="1267" spans="1:23" x14ac:dyDescent="0.3">
      <c r="A1267" t="s">
        <v>2368</v>
      </c>
      <c r="B1267" t="s">
        <v>2369</v>
      </c>
      <c r="C1267">
        <v>276</v>
      </c>
      <c r="D1267" t="s">
        <v>10</v>
      </c>
      <c r="E1267">
        <v>3</v>
      </c>
      <c r="F1267">
        <v>270</v>
      </c>
      <c r="G1267">
        <v>2735</v>
      </c>
      <c r="H1267" t="s">
        <v>11</v>
      </c>
      <c r="I1267" t="s">
        <v>10</v>
      </c>
      <c r="J1267">
        <f t="shared" si="19"/>
        <v>267</v>
      </c>
      <c r="K1267" t="str">
        <f>VLOOKUP(B1267,[2]taxonomy1!$B:$U,2,FALSE)</f>
        <v xml:space="preserve"> Chlamydomonas reinhardtii (Chlamydomonas smithii).</v>
      </c>
      <c r="L1267" t="str">
        <f>VLOOKUP(B1267,[2]taxonomy1!$B:$U,4,FALSE)</f>
        <v xml:space="preserve"> NCBI_TaxID=3055;</v>
      </c>
      <c r="M1267" t="str">
        <f>VLOOKUP(B1267,[2]taxonomy1!$B:$U,6,FALSE)</f>
        <v>Eukaryota</v>
      </c>
      <c r="N1267" t="str">
        <f>VLOOKUP(B1267,[2]taxonomy1!$B:$U,7,FALSE)</f>
        <v xml:space="preserve"> Viridiplantae</v>
      </c>
      <c r="O1267" t="str">
        <f>VLOOKUP(B1267,[2]taxonomy1!$B:$U,8,FALSE)</f>
        <v xml:space="preserve"> Chlorophyta</v>
      </c>
      <c r="P1267" t="str">
        <f>VLOOKUP(B1267,[2]taxonomy1!$B:$U,9,FALSE)</f>
        <v xml:space="preserve"> Chlorophyceae</v>
      </c>
      <c r="Q1267" t="str">
        <f>VLOOKUP(B1267,[2]taxonomy1!$B:$U,10,FALSE)</f>
        <v>Chlamydomonadales</v>
      </c>
      <c r="R1267" t="str">
        <f>VLOOKUP(B1267,[2]taxonomy1!$B:$U,11,FALSE)</f>
        <v xml:space="preserve"> Chlamydomonadaceae</v>
      </c>
      <c r="S1267" t="str">
        <f>VLOOKUP(B1267,[2]taxonomy1!$B:$U,12,FALSE)</f>
        <v xml:space="preserve"> Chlamydomonas.</v>
      </c>
      <c r="T1267">
        <f>VLOOKUP(B1267,[2]taxonomy1!$B:$U,13,FALSE)</f>
        <v>0</v>
      </c>
      <c r="U1267">
        <f>VLOOKUP(B1267,[2]taxonomy1!$B:$U,14,FALSE)</f>
        <v>0</v>
      </c>
      <c r="V1267">
        <f>VLOOKUP(B1267,[2]taxonomy1!$B:$U,15,FALSE)</f>
        <v>0</v>
      </c>
      <c r="W1267">
        <f>VLOOKUP(B1267,[2]taxonomy1!$B:$U,16,FALSE)</f>
        <v>0</v>
      </c>
    </row>
    <row r="1268" spans="1:23" x14ac:dyDescent="0.3">
      <c r="A1268" t="s">
        <v>2370</v>
      </c>
      <c r="B1268" t="s">
        <v>2371</v>
      </c>
      <c r="C1268">
        <v>339</v>
      </c>
      <c r="D1268" t="s">
        <v>10</v>
      </c>
      <c r="E1268">
        <v>58</v>
      </c>
      <c r="F1268">
        <v>332</v>
      </c>
      <c r="G1268">
        <v>2735</v>
      </c>
      <c r="H1268" t="s">
        <v>11</v>
      </c>
      <c r="I1268" t="s">
        <v>10</v>
      </c>
      <c r="J1268">
        <f t="shared" si="19"/>
        <v>274</v>
      </c>
      <c r="K1268" t="str">
        <f>VLOOKUP(B1268,[2]taxonomy1!$B:$U,2,FALSE)</f>
        <v xml:space="preserve"> Chlamydomonas reinhardtii (Chlamydomonas smithii).</v>
      </c>
      <c r="L1268" t="str">
        <f>VLOOKUP(B1268,[2]taxonomy1!$B:$U,4,FALSE)</f>
        <v xml:space="preserve"> NCBI_TaxID=3055;</v>
      </c>
      <c r="M1268" t="str">
        <f>VLOOKUP(B1268,[2]taxonomy1!$B:$U,6,FALSE)</f>
        <v>Eukaryota</v>
      </c>
      <c r="N1268" t="str">
        <f>VLOOKUP(B1268,[2]taxonomy1!$B:$U,7,FALSE)</f>
        <v xml:space="preserve"> Viridiplantae</v>
      </c>
      <c r="O1268" t="str">
        <f>VLOOKUP(B1268,[2]taxonomy1!$B:$U,8,FALSE)</f>
        <v xml:space="preserve"> Chlorophyta</v>
      </c>
      <c r="P1268" t="str">
        <f>VLOOKUP(B1268,[2]taxonomy1!$B:$U,9,FALSE)</f>
        <v xml:space="preserve"> Chlorophyceae</v>
      </c>
      <c r="Q1268" t="str">
        <f>VLOOKUP(B1268,[2]taxonomy1!$B:$U,10,FALSE)</f>
        <v>Chlamydomonadales</v>
      </c>
      <c r="R1268" t="str">
        <f>VLOOKUP(B1268,[2]taxonomy1!$B:$U,11,FALSE)</f>
        <v xml:space="preserve"> Chlamydomonadaceae</v>
      </c>
      <c r="S1268" t="str">
        <f>VLOOKUP(B1268,[2]taxonomy1!$B:$U,12,FALSE)</f>
        <v xml:space="preserve"> Chlamydomonas.</v>
      </c>
      <c r="T1268">
        <f>VLOOKUP(B1268,[2]taxonomy1!$B:$U,13,FALSE)</f>
        <v>0</v>
      </c>
      <c r="U1268">
        <f>VLOOKUP(B1268,[2]taxonomy1!$B:$U,14,FALSE)</f>
        <v>0</v>
      </c>
      <c r="V1268">
        <f>VLOOKUP(B1268,[2]taxonomy1!$B:$U,15,FALSE)</f>
        <v>0</v>
      </c>
      <c r="W1268">
        <f>VLOOKUP(B1268,[2]taxonomy1!$B:$U,16,FALSE)</f>
        <v>0</v>
      </c>
    </row>
    <row r="1269" spans="1:23" x14ac:dyDescent="0.3">
      <c r="A1269" t="s">
        <v>2372</v>
      </c>
      <c r="B1269" t="s">
        <v>2373</v>
      </c>
      <c r="C1269">
        <v>351</v>
      </c>
      <c r="D1269" t="s">
        <v>10</v>
      </c>
      <c r="E1269">
        <v>50</v>
      </c>
      <c r="F1269">
        <v>327</v>
      </c>
      <c r="G1269">
        <v>2735</v>
      </c>
      <c r="H1269" t="s">
        <v>11</v>
      </c>
      <c r="I1269" t="s">
        <v>10</v>
      </c>
      <c r="J1269">
        <f t="shared" si="19"/>
        <v>277</v>
      </c>
      <c r="K1269" t="str">
        <f>VLOOKUP(B1269,[2]taxonomy1!$B:$U,2,FALSE)</f>
        <v xml:space="preserve"> Coprinopsis cinerea (strain Okayama-7 / 130 / ATCC MYA-4618 / FGSC 9003) (Inky cap fungus) (Hormographiella aspergillata).</v>
      </c>
      <c r="L1269" t="str">
        <f>VLOOKUP(B1269,[2]taxonomy1!$B:$U,4,FALSE)</f>
        <v xml:space="preserve"> NCBI_TaxID=240176 {ECO:0000313|EMBL:EAU88530.1, ECO:0000313|Proteomes:UP000001861};</v>
      </c>
      <c r="M1269" t="str">
        <f>VLOOKUP(B1269,[2]taxonomy1!$B:$U,6,FALSE)</f>
        <v>Eukaryota</v>
      </c>
      <c r="N1269" t="str">
        <f>VLOOKUP(B1269,[2]taxonomy1!$B:$U,7,FALSE)</f>
        <v xml:space="preserve"> Fungi</v>
      </c>
      <c r="O1269" t="str">
        <f>VLOOKUP(B1269,[2]taxonomy1!$B:$U,8,FALSE)</f>
        <v xml:space="preserve"> Dikarya</v>
      </c>
      <c r="P1269" t="str">
        <f>VLOOKUP(B1269,[2]taxonomy1!$B:$U,9,FALSE)</f>
        <v xml:space="preserve"> Basidiomycota</v>
      </c>
      <c r="Q1269" t="str">
        <f>VLOOKUP(B1269,[2]taxonomy1!$B:$U,10,FALSE)</f>
        <v xml:space="preserve"> Agaricomycotina</v>
      </c>
      <c r="R1269" t="str">
        <f>VLOOKUP(B1269,[2]taxonomy1!$B:$U,11,FALSE)</f>
        <v>Agaricomycetes</v>
      </c>
      <c r="S1269" t="str">
        <f>VLOOKUP(B1269,[2]taxonomy1!$B:$U,12,FALSE)</f>
        <v xml:space="preserve"> Agaricomycetidae</v>
      </c>
      <c r="T1269" t="str">
        <f>VLOOKUP(B1269,[2]taxonomy1!$B:$U,13,FALSE)</f>
        <v xml:space="preserve"> Agaricales</v>
      </c>
      <c r="U1269" t="str">
        <f>VLOOKUP(B1269,[2]taxonomy1!$B:$U,14,FALSE)</f>
        <v xml:space="preserve"> Psathyrellaceae</v>
      </c>
      <c r="V1269" t="str">
        <f>VLOOKUP(B1269,[2]taxonomy1!$B:$U,15,FALSE)</f>
        <v>Coprinopsis.</v>
      </c>
      <c r="W1269">
        <f>VLOOKUP(B1269,[2]taxonomy1!$B:$U,16,FALSE)</f>
        <v>0</v>
      </c>
    </row>
    <row r="1270" spans="1:23" x14ac:dyDescent="0.3">
      <c r="A1270" t="s">
        <v>2374</v>
      </c>
      <c r="B1270" t="s">
        <v>2375</v>
      </c>
      <c r="C1270">
        <v>294</v>
      </c>
      <c r="D1270" t="s">
        <v>10</v>
      </c>
      <c r="E1270">
        <v>7</v>
      </c>
      <c r="F1270">
        <v>287</v>
      </c>
      <c r="G1270">
        <v>2735</v>
      </c>
      <c r="H1270" t="s">
        <v>11</v>
      </c>
      <c r="I1270" t="s">
        <v>10</v>
      </c>
      <c r="J1270">
        <f t="shared" si="19"/>
        <v>280</v>
      </c>
      <c r="K1270" t="str">
        <f>VLOOKUP(B1270,[2]taxonomy1!$B:$U,2,FALSE)</f>
        <v xml:space="preserve"> Coprinopsis cinerea (strain Okayama-7 / 130 / ATCC MYA-4618 / FGSC 9003) (Inky cap fungus) (Hormographiella aspergillata).</v>
      </c>
      <c r="L1270" t="str">
        <f>VLOOKUP(B1270,[2]taxonomy1!$B:$U,4,FALSE)</f>
        <v xml:space="preserve"> NCBI_TaxID=240176 {ECO:0000313|EMBL:EAU86031.2, ECO:0000313|Proteomes:UP000001861};</v>
      </c>
      <c r="M1270" t="str">
        <f>VLOOKUP(B1270,[2]taxonomy1!$B:$U,6,FALSE)</f>
        <v>Eukaryota</v>
      </c>
      <c r="N1270" t="str">
        <f>VLOOKUP(B1270,[2]taxonomy1!$B:$U,7,FALSE)</f>
        <v xml:space="preserve"> Fungi</v>
      </c>
      <c r="O1270" t="str">
        <f>VLOOKUP(B1270,[2]taxonomy1!$B:$U,8,FALSE)</f>
        <v xml:space="preserve"> Dikarya</v>
      </c>
      <c r="P1270" t="str">
        <f>VLOOKUP(B1270,[2]taxonomy1!$B:$U,9,FALSE)</f>
        <v xml:space="preserve"> Basidiomycota</v>
      </c>
      <c r="Q1270" t="str">
        <f>VLOOKUP(B1270,[2]taxonomy1!$B:$U,10,FALSE)</f>
        <v xml:space="preserve"> Agaricomycotina</v>
      </c>
      <c r="R1270" t="str">
        <f>VLOOKUP(B1270,[2]taxonomy1!$B:$U,11,FALSE)</f>
        <v>Agaricomycetes</v>
      </c>
      <c r="S1270" t="str">
        <f>VLOOKUP(B1270,[2]taxonomy1!$B:$U,12,FALSE)</f>
        <v xml:space="preserve"> Agaricomycetidae</v>
      </c>
      <c r="T1270" t="str">
        <f>VLOOKUP(B1270,[2]taxonomy1!$B:$U,13,FALSE)</f>
        <v xml:space="preserve"> Agaricales</v>
      </c>
      <c r="U1270" t="str">
        <f>VLOOKUP(B1270,[2]taxonomy1!$B:$U,14,FALSE)</f>
        <v xml:space="preserve"> Psathyrellaceae</v>
      </c>
      <c r="V1270" t="str">
        <f>VLOOKUP(B1270,[2]taxonomy1!$B:$U,15,FALSE)</f>
        <v>Coprinopsis.</v>
      </c>
      <c r="W1270">
        <f>VLOOKUP(B1270,[2]taxonomy1!$B:$U,16,FALSE)</f>
        <v>0</v>
      </c>
    </row>
    <row r="1271" spans="1:23" x14ac:dyDescent="0.3">
      <c r="A1271" t="s">
        <v>2376</v>
      </c>
      <c r="B1271" t="s">
        <v>2377</v>
      </c>
      <c r="C1271">
        <v>363</v>
      </c>
      <c r="D1271" t="s">
        <v>10</v>
      </c>
      <c r="E1271">
        <v>61</v>
      </c>
      <c r="F1271">
        <v>337</v>
      </c>
      <c r="G1271">
        <v>2735</v>
      </c>
      <c r="H1271" t="s">
        <v>11</v>
      </c>
      <c r="I1271" t="s">
        <v>10</v>
      </c>
      <c r="J1271">
        <f t="shared" si="19"/>
        <v>276</v>
      </c>
      <c r="K1271" t="str">
        <f>VLOOKUP(B1271,[2]taxonomy1!$B:$U,2,FALSE)</f>
        <v xml:space="preserve"> Malassezia globosa (strain ATCC MYA-4612 / CBS 7966) (Dandruff-associated fungus).</v>
      </c>
      <c r="L1271" t="str">
        <f>VLOOKUP(B1271,[2]taxonomy1!$B:$U,4,FALSE)</f>
        <v xml:space="preserve"> NCBI_TaxID=425265 {ECO:0000313|EMBL:EDP42887.1, ECO:0000313|Proteomes:UP000008837};</v>
      </c>
      <c r="M1271" t="str">
        <f>VLOOKUP(B1271,[2]taxonomy1!$B:$U,6,FALSE)</f>
        <v>Eukaryota</v>
      </c>
      <c r="N1271" t="str">
        <f>VLOOKUP(B1271,[2]taxonomy1!$B:$U,7,FALSE)</f>
        <v xml:space="preserve"> Fungi</v>
      </c>
      <c r="O1271" t="str">
        <f>VLOOKUP(B1271,[2]taxonomy1!$B:$U,8,FALSE)</f>
        <v xml:space="preserve"> Dikarya</v>
      </c>
      <c r="P1271" t="str">
        <f>VLOOKUP(B1271,[2]taxonomy1!$B:$U,9,FALSE)</f>
        <v xml:space="preserve"> Basidiomycota</v>
      </c>
      <c r="Q1271" t="str">
        <f>VLOOKUP(B1271,[2]taxonomy1!$B:$U,10,FALSE)</f>
        <v xml:space="preserve"> Ustilaginomycotina</v>
      </c>
      <c r="R1271" t="str">
        <f>VLOOKUP(B1271,[2]taxonomy1!$B:$U,11,FALSE)</f>
        <v>Malasseziomycetes</v>
      </c>
      <c r="S1271" t="str">
        <f>VLOOKUP(B1271,[2]taxonomy1!$B:$U,12,FALSE)</f>
        <v xml:space="preserve"> Malasseziales</v>
      </c>
      <c r="T1271" t="str">
        <f>VLOOKUP(B1271,[2]taxonomy1!$B:$U,13,FALSE)</f>
        <v xml:space="preserve"> Malasseziaceae</v>
      </c>
      <c r="U1271" t="str">
        <f>VLOOKUP(B1271,[2]taxonomy1!$B:$U,14,FALSE)</f>
        <v xml:space="preserve"> Malassezia.</v>
      </c>
      <c r="V1271">
        <f>VLOOKUP(B1271,[2]taxonomy1!$B:$U,15,FALSE)</f>
        <v>0</v>
      </c>
      <c r="W1271">
        <f>VLOOKUP(B1271,[2]taxonomy1!$B:$U,16,FALSE)</f>
        <v>0</v>
      </c>
    </row>
    <row r="1272" spans="1:23" x14ac:dyDescent="0.3">
      <c r="A1272" t="s">
        <v>2378</v>
      </c>
      <c r="B1272" t="s">
        <v>2379</v>
      </c>
      <c r="C1272">
        <v>291</v>
      </c>
      <c r="D1272" t="s">
        <v>10</v>
      </c>
      <c r="E1272">
        <v>5</v>
      </c>
      <c r="F1272">
        <v>284</v>
      </c>
      <c r="G1272">
        <v>2735</v>
      </c>
      <c r="H1272" t="s">
        <v>11</v>
      </c>
      <c r="I1272" t="s">
        <v>10</v>
      </c>
      <c r="J1272">
        <f t="shared" si="19"/>
        <v>279</v>
      </c>
      <c r="K1272" t="str">
        <f>VLOOKUP(B1272,[2]taxonomy1!$B:$U,2,FALSE)</f>
        <v xml:space="preserve"> Malassezia globosa (strain ATCC MYA-4612 / CBS 7966) (Dandruff-associated fungus).</v>
      </c>
      <c r="L1272" t="str">
        <f>VLOOKUP(B1272,[2]taxonomy1!$B:$U,4,FALSE)</f>
        <v xml:space="preserve"> NCBI_TaxID=425265 {ECO:0000313|EMBL:EDP43155.1, ECO:0000313|Proteomes:UP000008837};</v>
      </c>
      <c r="M1272" t="str">
        <f>VLOOKUP(B1272,[2]taxonomy1!$B:$U,6,FALSE)</f>
        <v>Eukaryota</v>
      </c>
      <c r="N1272" t="str">
        <f>VLOOKUP(B1272,[2]taxonomy1!$B:$U,7,FALSE)</f>
        <v xml:space="preserve"> Fungi</v>
      </c>
      <c r="O1272" t="str">
        <f>VLOOKUP(B1272,[2]taxonomy1!$B:$U,8,FALSE)</f>
        <v xml:space="preserve"> Dikarya</v>
      </c>
      <c r="P1272" t="str">
        <f>VLOOKUP(B1272,[2]taxonomy1!$B:$U,9,FALSE)</f>
        <v xml:space="preserve"> Basidiomycota</v>
      </c>
      <c r="Q1272" t="str">
        <f>VLOOKUP(B1272,[2]taxonomy1!$B:$U,10,FALSE)</f>
        <v xml:space="preserve"> Ustilaginomycotina</v>
      </c>
      <c r="R1272" t="str">
        <f>VLOOKUP(B1272,[2]taxonomy1!$B:$U,11,FALSE)</f>
        <v>Malasseziomycetes</v>
      </c>
      <c r="S1272" t="str">
        <f>VLOOKUP(B1272,[2]taxonomy1!$B:$U,12,FALSE)</f>
        <v xml:space="preserve"> Malasseziales</v>
      </c>
      <c r="T1272" t="str">
        <f>VLOOKUP(B1272,[2]taxonomy1!$B:$U,13,FALSE)</f>
        <v xml:space="preserve"> Malasseziaceae</v>
      </c>
      <c r="U1272" t="str">
        <f>VLOOKUP(B1272,[2]taxonomy1!$B:$U,14,FALSE)</f>
        <v xml:space="preserve"> Malassezia.</v>
      </c>
      <c r="V1272">
        <f>VLOOKUP(B1272,[2]taxonomy1!$B:$U,15,FALSE)</f>
        <v>0</v>
      </c>
      <c r="W1272">
        <f>VLOOKUP(B1272,[2]taxonomy1!$B:$U,16,FALSE)</f>
        <v>0</v>
      </c>
    </row>
    <row r="1273" spans="1:23" x14ac:dyDescent="0.3">
      <c r="A1273" t="s">
        <v>2380</v>
      </c>
      <c r="B1273" t="s">
        <v>2381</v>
      </c>
      <c r="C1273">
        <v>283</v>
      </c>
      <c r="D1273" t="s">
        <v>10</v>
      </c>
      <c r="E1273">
        <v>2</v>
      </c>
      <c r="F1273">
        <v>274</v>
      </c>
      <c r="G1273">
        <v>2735</v>
      </c>
      <c r="H1273" t="s">
        <v>11</v>
      </c>
      <c r="I1273" t="s">
        <v>10</v>
      </c>
      <c r="J1273">
        <f t="shared" si="19"/>
        <v>272</v>
      </c>
      <c r="K1273" t="str">
        <f>VLOOKUP(B1273,[2]taxonomy1!$B:$U,2,FALSE)</f>
        <v xml:space="preserve"> Caenorhabditis briggsae.</v>
      </c>
      <c r="L1273" t="str">
        <f>VLOOKUP(B1273,[2]taxonomy1!$B:$U,4,FALSE)</f>
        <v xml:space="preserve"> NCBI_TaxID=6238 {ECO:0000313|EMBL:CAP26452.1, ECO:0000313|Proteomes:UP000008549};</v>
      </c>
      <c r="M1273" t="str">
        <f>VLOOKUP(B1273,[2]taxonomy1!$B:$U,6,FALSE)</f>
        <v>Eukaryota</v>
      </c>
      <c r="N1273" t="str">
        <f>VLOOKUP(B1273,[2]taxonomy1!$B:$U,7,FALSE)</f>
        <v xml:space="preserve"> Metazoa</v>
      </c>
      <c r="O1273" t="str">
        <f>VLOOKUP(B1273,[2]taxonomy1!$B:$U,8,FALSE)</f>
        <v xml:space="preserve"> Ecdysozoa</v>
      </c>
      <c r="P1273" t="str">
        <f>VLOOKUP(B1273,[2]taxonomy1!$B:$U,9,FALSE)</f>
        <v xml:space="preserve"> Nematoda</v>
      </c>
      <c r="Q1273" t="str">
        <f>VLOOKUP(B1273,[2]taxonomy1!$B:$U,10,FALSE)</f>
        <v xml:space="preserve"> Chromadorea</v>
      </c>
      <c r="R1273" t="str">
        <f>VLOOKUP(B1273,[2]taxonomy1!$B:$U,11,FALSE)</f>
        <v xml:space="preserve"> Rhabditida</v>
      </c>
      <c r="S1273" t="str">
        <f>VLOOKUP(B1273,[2]taxonomy1!$B:$U,12,FALSE)</f>
        <v>Rhabditoidea</v>
      </c>
      <c r="T1273" t="str">
        <f>VLOOKUP(B1273,[2]taxonomy1!$B:$U,13,FALSE)</f>
        <v xml:space="preserve"> Rhabditidae</v>
      </c>
      <c r="U1273" t="str">
        <f>VLOOKUP(B1273,[2]taxonomy1!$B:$U,14,FALSE)</f>
        <v xml:space="preserve"> Peloderinae</v>
      </c>
      <c r="V1273" t="str">
        <f>VLOOKUP(B1273,[2]taxonomy1!$B:$U,15,FALSE)</f>
        <v xml:space="preserve"> Caenorhabditis.</v>
      </c>
      <c r="W1273">
        <f>VLOOKUP(B1273,[2]taxonomy1!$B:$U,16,FALSE)</f>
        <v>0</v>
      </c>
    </row>
    <row r="1274" spans="1:23" x14ac:dyDescent="0.3">
      <c r="A1274" t="s">
        <v>2382</v>
      </c>
      <c r="B1274" t="s">
        <v>2383</v>
      </c>
      <c r="C1274">
        <v>276</v>
      </c>
      <c r="D1274" t="s">
        <v>10</v>
      </c>
      <c r="E1274">
        <v>4</v>
      </c>
      <c r="F1274">
        <v>269</v>
      </c>
      <c r="G1274">
        <v>2735</v>
      </c>
      <c r="H1274" t="s">
        <v>11</v>
      </c>
      <c r="I1274" t="s">
        <v>10</v>
      </c>
      <c r="J1274">
        <f t="shared" si="19"/>
        <v>265</v>
      </c>
      <c r="K1274" t="str">
        <f>VLOOKUP(B1274,[2]taxonomy1!$B:$U,2,FALSE)</f>
        <v xml:space="preserve"> Populus trichocarpa (Western balsam poplar) (Populus balsamifera subsp. trichocarpa).</v>
      </c>
      <c r="L1274" t="str">
        <f>VLOOKUP(B1274,[2]taxonomy1!$B:$U,4,FALSE)</f>
        <v xml:space="preserve"> NCBI_TaxID=3694 {ECO:0000313|EMBL:ABK92505.1};</v>
      </c>
      <c r="M1274" t="str">
        <f>VLOOKUP(B1274,[2]taxonomy1!$B:$U,6,FALSE)</f>
        <v>Eukaryota</v>
      </c>
      <c r="N1274" t="str">
        <f>VLOOKUP(B1274,[2]taxonomy1!$B:$U,7,FALSE)</f>
        <v xml:space="preserve"> Viridiplantae</v>
      </c>
      <c r="O1274" t="str">
        <f>VLOOKUP(B1274,[2]taxonomy1!$B:$U,8,FALSE)</f>
        <v xml:space="preserve"> Streptophyta</v>
      </c>
      <c r="P1274" t="str">
        <f>VLOOKUP(B1274,[2]taxonomy1!$B:$U,9,FALSE)</f>
        <v xml:space="preserve"> Embryophyta</v>
      </c>
      <c r="Q1274" t="str">
        <f>VLOOKUP(B1274,[2]taxonomy1!$B:$U,10,FALSE)</f>
        <v xml:space="preserve"> Tracheophyta</v>
      </c>
      <c r="R1274" t="str">
        <f>VLOOKUP(B1274,[2]taxonomy1!$B:$U,11,FALSE)</f>
        <v>Spermatophyta</v>
      </c>
      <c r="S1274" t="str">
        <f>VLOOKUP(B1274,[2]taxonomy1!$B:$U,12,FALSE)</f>
        <v xml:space="preserve"> Magnoliophyta</v>
      </c>
      <c r="T1274" t="str">
        <f>VLOOKUP(B1274,[2]taxonomy1!$B:$U,13,FALSE)</f>
        <v xml:space="preserve"> eudicotyledons</v>
      </c>
      <c r="U1274" t="str">
        <f>VLOOKUP(B1274,[2]taxonomy1!$B:$U,14,FALSE)</f>
        <v xml:space="preserve"> Gunneridae</v>
      </c>
      <c r="V1274" t="str">
        <f>VLOOKUP(B1274,[2]taxonomy1!$B:$U,15,FALSE)</f>
        <v>Pentapetalae</v>
      </c>
      <c r="W1274" t="str">
        <f>VLOOKUP(B1274,[2]taxonomy1!$B:$U,16,FALSE)</f>
        <v xml:space="preserve"> rosids</v>
      </c>
    </row>
    <row r="1275" spans="1:23" x14ac:dyDescent="0.3">
      <c r="A1275" t="s">
        <v>2384</v>
      </c>
      <c r="B1275" t="s">
        <v>2385</v>
      </c>
      <c r="C1275">
        <v>274</v>
      </c>
      <c r="D1275" t="s">
        <v>10</v>
      </c>
      <c r="E1275">
        <v>4</v>
      </c>
      <c r="F1275">
        <v>267</v>
      </c>
      <c r="G1275">
        <v>2735</v>
      </c>
      <c r="H1275" t="s">
        <v>11</v>
      </c>
      <c r="I1275" t="s">
        <v>10</v>
      </c>
      <c r="J1275">
        <f t="shared" si="19"/>
        <v>263</v>
      </c>
      <c r="K1275" t="str">
        <f>VLOOKUP(B1275,[2]taxonomy1!$B:$U,2,FALSE)</f>
        <v xml:space="preserve"> Populus trichocarpa (Western balsam poplar) (Populus balsamifera subsp. trichocarpa).</v>
      </c>
      <c r="L1275" t="str">
        <f>VLOOKUP(B1275,[2]taxonomy1!$B:$U,4,FALSE)</f>
        <v xml:space="preserve"> NCBI_TaxID=3694 {ECO:0000313|EMBL:ABK94151.1};</v>
      </c>
      <c r="M1275" t="str">
        <f>VLOOKUP(B1275,[2]taxonomy1!$B:$U,6,FALSE)</f>
        <v>Eukaryota</v>
      </c>
      <c r="N1275" t="str">
        <f>VLOOKUP(B1275,[2]taxonomy1!$B:$U,7,FALSE)</f>
        <v xml:space="preserve"> Viridiplantae</v>
      </c>
      <c r="O1275" t="str">
        <f>VLOOKUP(B1275,[2]taxonomy1!$B:$U,8,FALSE)</f>
        <v xml:space="preserve"> Streptophyta</v>
      </c>
      <c r="P1275" t="str">
        <f>VLOOKUP(B1275,[2]taxonomy1!$B:$U,9,FALSE)</f>
        <v xml:space="preserve"> Embryophyta</v>
      </c>
      <c r="Q1275" t="str">
        <f>VLOOKUP(B1275,[2]taxonomy1!$B:$U,10,FALSE)</f>
        <v xml:space="preserve"> Tracheophyta</v>
      </c>
      <c r="R1275" t="str">
        <f>VLOOKUP(B1275,[2]taxonomy1!$B:$U,11,FALSE)</f>
        <v>Spermatophyta</v>
      </c>
      <c r="S1275" t="str">
        <f>VLOOKUP(B1275,[2]taxonomy1!$B:$U,12,FALSE)</f>
        <v xml:space="preserve"> Magnoliophyta</v>
      </c>
      <c r="T1275" t="str">
        <f>VLOOKUP(B1275,[2]taxonomy1!$B:$U,13,FALSE)</f>
        <v xml:space="preserve"> eudicotyledons</v>
      </c>
      <c r="U1275" t="str">
        <f>VLOOKUP(B1275,[2]taxonomy1!$B:$U,14,FALSE)</f>
        <v xml:space="preserve"> Gunneridae</v>
      </c>
      <c r="V1275" t="str">
        <f>VLOOKUP(B1275,[2]taxonomy1!$B:$U,15,FALSE)</f>
        <v>Pentapetalae</v>
      </c>
      <c r="W1275" t="str">
        <f>VLOOKUP(B1275,[2]taxonomy1!$B:$U,16,FALSE)</f>
        <v xml:space="preserve"> rosids</v>
      </c>
    </row>
    <row r="1276" spans="1:23" x14ac:dyDescent="0.3">
      <c r="A1276" t="s">
        <v>2386</v>
      </c>
      <c r="B1276" t="s">
        <v>2387</v>
      </c>
      <c r="C1276">
        <v>276</v>
      </c>
      <c r="D1276" t="s">
        <v>10</v>
      </c>
      <c r="E1276">
        <v>4</v>
      </c>
      <c r="F1276">
        <v>269</v>
      </c>
      <c r="G1276">
        <v>2735</v>
      </c>
      <c r="H1276" t="s">
        <v>11</v>
      </c>
      <c r="I1276" t="s">
        <v>10</v>
      </c>
      <c r="J1276">
        <f t="shared" si="19"/>
        <v>265</v>
      </c>
      <c r="K1276" t="str">
        <f>VLOOKUP(B1276,[2]taxonomy1!$B:$U,2,FALSE)</f>
        <v xml:space="preserve"> Populus trichocarpa (Western balsam poplar) (Populus balsamifera subsp. trichocarpa).</v>
      </c>
      <c r="L1276" t="str">
        <f>VLOOKUP(B1276,[2]taxonomy1!$B:$U,4,FALSE)</f>
        <v xml:space="preserve"> NCBI_TaxID=3694 {ECO:0000313|EMBL:ABK94257.1};</v>
      </c>
      <c r="M1276" t="str">
        <f>VLOOKUP(B1276,[2]taxonomy1!$B:$U,6,FALSE)</f>
        <v>Eukaryota</v>
      </c>
      <c r="N1276" t="str">
        <f>VLOOKUP(B1276,[2]taxonomy1!$B:$U,7,FALSE)</f>
        <v xml:space="preserve"> Viridiplantae</v>
      </c>
      <c r="O1276" t="str">
        <f>VLOOKUP(B1276,[2]taxonomy1!$B:$U,8,FALSE)</f>
        <v xml:space="preserve"> Streptophyta</v>
      </c>
      <c r="P1276" t="str">
        <f>VLOOKUP(B1276,[2]taxonomy1!$B:$U,9,FALSE)</f>
        <v xml:space="preserve"> Embryophyta</v>
      </c>
      <c r="Q1276" t="str">
        <f>VLOOKUP(B1276,[2]taxonomy1!$B:$U,10,FALSE)</f>
        <v xml:space="preserve"> Tracheophyta</v>
      </c>
      <c r="R1276" t="str">
        <f>VLOOKUP(B1276,[2]taxonomy1!$B:$U,11,FALSE)</f>
        <v>Spermatophyta</v>
      </c>
      <c r="S1276" t="str">
        <f>VLOOKUP(B1276,[2]taxonomy1!$B:$U,12,FALSE)</f>
        <v xml:space="preserve"> Magnoliophyta</v>
      </c>
      <c r="T1276" t="str">
        <f>VLOOKUP(B1276,[2]taxonomy1!$B:$U,13,FALSE)</f>
        <v xml:space="preserve"> eudicotyledons</v>
      </c>
      <c r="U1276" t="str">
        <f>VLOOKUP(B1276,[2]taxonomy1!$B:$U,14,FALSE)</f>
        <v xml:space="preserve"> Gunneridae</v>
      </c>
      <c r="V1276" t="str">
        <f>VLOOKUP(B1276,[2]taxonomy1!$B:$U,15,FALSE)</f>
        <v>Pentapetalae</v>
      </c>
      <c r="W1276" t="str">
        <f>VLOOKUP(B1276,[2]taxonomy1!$B:$U,16,FALSE)</f>
        <v xml:space="preserve"> rosids</v>
      </c>
    </row>
    <row r="1277" spans="1:23" x14ac:dyDescent="0.3">
      <c r="A1277" t="s">
        <v>2388</v>
      </c>
      <c r="B1277" t="s">
        <v>2389</v>
      </c>
      <c r="C1277">
        <v>316</v>
      </c>
      <c r="D1277" t="s">
        <v>10</v>
      </c>
      <c r="E1277">
        <v>33</v>
      </c>
      <c r="F1277">
        <v>309</v>
      </c>
      <c r="G1277">
        <v>2735</v>
      </c>
      <c r="H1277" t="s">
        <v>11</v>
      </c>
      <c r="I1277" t="s">
        <v>10</v>
      </c>
      <c r="J1277">
        <f t="shared" si="19"/>
        <v>276</v>
      </c>
      <c r="K1277" t="str">
        <f>VLOOKUP(B1277,[2]taxonomy1!$B:$U,2,FALSE)</f>
        <v xml:space="preserve"> Physcomitrella patens subsp. patens (Moss).</v>
      </c>
      <c r="L1277" t="str">
        <f>VLOOKUP(B1277,[2]taxonomy1!$B:$U,4,FALSE)</f>
        <v xml:space="preserve"> NCBI_TaxID=3218;</v>
      </c>
      <c r="M1277" t="str">
        <f>VLOOKUP(B1277,[2]taxonomy1!$B:$U,6,FALSE)</f>
        <v>Eukaryota</v>
      </c>
      <c r="N1277" t="str">
        <f>VLOOKUP(B1277,[2]taxonomy1!$B:$U,7,FALSE)</f>
        <v xml:space="preserve"> Viridiplantae</v>
      </c>
      <c r="O1277" t="str">
        <f>VLOOKUP(B1277,[2]taxonomy1!$B:$U,8,FALSE)</f>
        <v xml:space="preserve"> Streptophyta</v>
      </c>
      <c r="P1277" t="str">
        <f>VLOOKUP(B1277,[2]taxonomy1!$B:$U,9,FALSE)</f>
        <v xml:space="preserve"> Embryophyta</v>
      </c>
      <c r="Q1277" t="str">
        <f>VLOOKUP(B1277,[2]taxonomy1!$B:$U,10,FALSE)</f>
        <v xml:space="preserve"> Bryophyta</v>
      </c>
      <c r="R1277" t="str">
        <f>VLOOKUP(B1277,[2]taxonomy1!$B:$U,11,FALSE)</f>
        <v>Bryophytina</v>
      </c>
      <c r="S1277" t="str">
        <f>VLOOKUP(B1277,[2]taxonomy1!$B:$U,12,FALSE)</f>
        <v xml:space="preserve"> Bryopsida</v>
      </c>
      <c r="T1277" t="str">
        <f>VLOOKUP(B1277,[2]taxonomy1!$B:$U,13,FALSE)</f>
        <v xml:space="preserve"> Funariidae</v>
      </c>
      <c r="U1277" t="str">
        <f>VLOOKUP(B1277,[2]taxonomy1!$B:$U,14,FALSE)</f>
        <v xml:space="preserve"> Funariales</v>
      </c>
      <c r="V1277" t="str">
        <f>VLOOKUP(B1277,[2]taxonomy1!$B:$U,15,FALSE)</f>
        <v xml:space="preserve"> Funariaceae</v>
      </c>
      <c r="W1277" t="str">
        <f>VLOOKUP(B1277,[2]taxonomy1!$B:$U,16,FALSE)</f>
        <v>Physcomitrella.</v>
      </c>
    </row>
    <row r="1278" spans="1:23" x14ac:dyDescent="0.3">
      <c r="A1278" t="s">
        <v>2390</v>
      </c>
      <c r="B1278" t="s">
        <v>2391</v>
      </c>
      <c r="C1278">
        <v>316</v>
      </c>
      <c r="D1278" t="s">
        <v>10</v>
      </c>
      <c r="E1278">
        <v>33</v>
      </c>
      <c r="F1278">
        <v>309</v>
      </c>
      <c r="G1278">
        <v>2735</v>
      </c>
      <c r="H1278" t="s">
        <v>11</v>
      </c>
      <c r="I1278" t="s">
        <v>10</v>
      </c>
      <c r="J1278">
        <f t="shared" si="19"/>
        <v>276</v>
      </c>
      <c r="K1278" t="str">
        <f>VLOOKUP(B1278,[2]taxonomy1!$B:$U,2,FALSE)</f>
        <v xml:space="preserve"> Physcomitrella patens subsp. patens (Moss).</v>
      </c>
      <c r="L1278" t="str">
        <f>VLOOKUP(B1278,[2]taxonomy1!$B:$U,4,FALSE)</f>
        <v xml:space="preserve"> NCBI_TaxID=3218;</v>
      </c>
      <c r="M1278" t="str">
        <f>VLOOKUP(B1278,[2]taxonomy1!$B:$U,6,FALSE)</f>
        <v>Eukaryota</v>
      </c>
      <c r="N1278" t="str">
        <f>VLOOKUP(B1278,[2]taxonomy1!$B:$U,7,FALSE)</f>
        <v xml:space="preserve"> Viridiplantae</v>
      </c>
      <c r="O1278" t="str">
        <f>VLOOKUP(B1278,[2]taxonomy1!$B:$U,8,FALSE)</f>
        <v xml:space="preserve"> Streptophyta</v>
      </c>
      <c r="P1278" t="str">
        <f>VLOOKUP(B1278,[2]taxonomy1!$B:$U,9,FALSE)</f>
        <v xml:space="preserve"> Embryophyta</v>
      </c>
      <c r="Q1278" t="str">
        <f>VLOOKUP(B1278,[2]taxonomy1!$B:$U,10,FALSE)</f>
        <v xml:space="preserve"> Bryophyta</v>
      </c>
      <c r="R1278" t="str">
        <f>VLOOKUP(B1278,[2]taxonomy1!$B:$U,11,FALSE)</f>
        <v>Bryophytina</v>
      </c>
      <c r="S1278" t="str">
        <f>VLOOKUP(B1278,[2]taxonomy1!$B:$U,12,FALSE)</f>
        <v xml:space="preserve"> Bryopsida</v>
      </c>
      <c r="T1278" t="str">
        <f>VLOOKUP(B1278,[2]taxonomy1!$B:$U,13,FALSE)</f>
        <v xml:space="preserve"> Funariidae</v>
      </c>
      <c r="U1278" t="str">
        <f>VLOOKUP(B1278,[2]taxonomy1!$B:$U,14,FALSE)</f>
        <v xml:space="preserve"> Funariales</v>
      </c>
      <c r="V1278" t="str">
        <f>VLOOKUP(B1278,[2]taxonomy1!$B:$U,15,FALSE)</f>
        <v xml:space="preserve"> Funariaceae</v>
      </c>
      <c r="W1278" t="str">
        <f>VLOOKUP(B1278,[2]taxonomy1!$B:$U,16,FALSE)</f>
        <v>Physcomitrella.</v>
      </c>
    </row>
    <row r="1279" spans="1:23" x14ac:dyDescent="0.3">
      <c r="A1279" t="s">
        <v>2392</v>
      </c>
      <c r="B1279" t="s">
        <v>2393</v>
      </c>
      <c r="C1279">
        <v>290</v>
      </c>
      <c r="D1279" t="s">
        <v>10</v>
      </c>
      <c r="E1279">
        <v>15</v>
      </c>
      <c r="F1279">
        <v>282</v>
      </c>
      <c r="G1279">
        <v>2735</v>
      </c>
      <c r="H1279" t="s">
        <v>11</v>
      </c>
      <c r="I1279" t="s">
        <v>10</v>
      </c>
      <c r="J1279">
        <f t="shared" si="19"/>
        <v>267</v>
      </c>
      <c r="K1279" t="str">
        <f>VLOOKUP(B1279,[2]taxonomy1!$B:$U,2,FALSE)</f>
        <v xml:space="preserve"> Physcomitrella patens subsp. patens (Moss).</v>
      </c>
      <c r="L1279" t="str">
        <f>VLOOKUP(B1279,[2]taxonomy1!$B:$U,4,FALSE)</f>
        <v xml:space="preserve"> NCBI_TaxID=3218;</v>
      </c>
      <c r="M1279" t="str">
        <f>VLOOKUP(B1279,[2]taxonomy1!$B:$U,6,FALSE)</f>
        <v>Eukaryota</v>
      </c>
      <c r="N1279" t="str">
        <f>VLOOKUP(B1279,[2]taxonomy1!$B:$U,7,FALSE)</f>
        <v xml:space="preserve"> Viridiplantae</v>
      </c>
      <c r="O1279" t="str">
        <f>VLOOKUP(B1279,[2]taxonomy1!$B:$U,8,FALSE)</f>
        <v xml:space="preserve"> Streptophyta</v>
      </c>
      <c r="P1279" t="str">
        <f>VLOOKUP(B1279,[2]taxonomy1!$B:$U,9,FALSE)</f>
        <v xml:space="preserve"> Embryophyta</v>
      </c>
      <c r="Q1279" t="str">
        <f>VLOOKUP(B1279,[2]taxonomy1!$B:$U,10,FALSE)</f>
        <v xml:space="preserve"> Bryophyta</v>
      </c>
      <c r="R1279" t="str">
        <f>VLOOKUP(B1279,[2]taxonomy1!$B:$U,11,FALSE)</f>
        <v>Bryophytina</v>
      </c>
      <c r="S1279" t="str">
        <f>VLOOKUP(B1279,[2]taxonomy1!$B:$U,12,FALSE)</f>
        <v xml:space="preserve"> Bryopsida</v>
      </c>
      <c r="T1279" t="str">
        <f>VLOOKUP(B1279,[2]taxonomy1!$B:$U,13,FALSE)</f>
        <v xml:space="preserve"> Funariidae</v>
      </c>
      <c r="U1279" t="str">
        <f>VLOOKUP(B1279,[2]taxonomy1!$B:$U,14,FALSE)</f>
        <v xml:space="preserve"> Funariales</v>
      </c>
      <c r="V1279" t="str">
        <f>VLOOKUP(B1279,[2]taxonomy1!$B:$U,15,FALSE)</f>
        <v xml:space="preserve"> Funariaceae</v>
      </c>
      <c r="W1279" t="str">
        <f>VLOOKUP(B1279,[2]taxonomy1!$B:$U,16,FALSE)</f>
        <v>Physcomitrella.</v>
      </c>
    </row>
    <row r="1280" spans="1:23" x14ac:dyDescent="0.3">
      <c r="A1280" t="s">
        <v>2394</v>
      </c>
      <c r="B1280" t="s">
        <v>2395</v>
      </c>
      <c r="C1280">
        <v>276</v>
      </c>
      <c r="D1280" t="s">
        <v>10</v>
      </c>
      <c r="E1280">
        <v>4</v>
      </c>
      <c r="F1280">
        <v>269</v>
      </c>
      <c r="G1280">
        <v>2735</v>
      </c>
      <c r="H1280" t="s">
        <v>11</v>
      </c>
      <c r="I1280" t="s">
        <v>10</v>
      </c>
      <c r="J1280">
        <f t="shared" si="19"/>
        <v>265</v>
      </c>
      <c r="K1280" t="str">
        <f>VLOOKUP(B1280,[2]taxonomy1!$B:$U,2,FALSE)</f>
        <v xml:space="preserve"> Physcomitrella patens subsp. patens (Moss).</v>
      </c>
      <c r="L1280" t="str">
        <f>VLOOKUP(B1280,[2]taxonomy1!$B:$U,4,FALSE)</f>
        <v xml:space="preserve"> NCBI_TaxID=3218;</v>
      </c>
      <c r="M1280" t="str">
        <f>VLOOKUP(B1280,[2]taxonomy1!$B:$U,6,FALSE)</f>
        <v>Eukaryota</v>
      </c>
      <c r="N1280" t="str">
        <f>VLOOKUP(B1280,[2]taxonomy1!$B:$U,7,FALSE)</f>
        <v xml:space="preserve"> Viridiplantae</v>
      </c>
      <c r="O1280" t="str">
        <f>VLOOKUP(B1280,[2]taxonomy1!$B:$U,8,FALSE)</f>
        <v xml:space="preserve"> Streptophyta</v>
      </c>
      <c r="P1280" t="str">
        <f>VLOOKUP(B1280,[2]taxonomy1!$B:$U,9,FALSE)</f>
        <v xml:space="preserve"> Embryophyta</v>
      </c>
      <c r="Q1280" t="str">
        <f>VLOOKUP(B1280,[2]taxonomy1!$B:$U,10,FALSE)</f>
        <v xml:space="preserve"> Bryophyta</v>
      </c>
      <c r="R1280" t="str">
        <f>VLOOKUP(B1280,[2]taxonomy1!$B:$U,11,FALSE)</f>
        <v>Bryophytina</v>
      </c>
      <c r="S1280" t="str">
        <f>VLOOKUP(B1280,[2]taxonomy1!$B:$U,12,FALSE)</f>
        <v xml:space="preserve"> Bryopsida</v>
      </c>
      <c r="T1280" t="str">
        <f>VLOOKUP(B1280,[2]taxonomy1!$B:$U,13,FALSE)</f>
        <v xml:space="preserve"> Funariidae</v>
      </c>
      <c r="U1280" t="str">
        <f>VLOOKUP(B1280,[2]taxonomy1!$B:$U,14,FALSE)</f>
        <v xml:space="preserve"> Funariales</v>
      </c>
      <c r="V1280" t="str">
        <f>VLOOKUP(B1280,[2]taxonomy1!$B:$U,15,FALSE)</f>
        <v xml:space="preserve"> Funariaceae</v>
      </c>
      <c r="W1280" t="str">
        <f>VLOOKUP(B1280,[2]taxonomy1!$B:$U,16,FALSE)</f>
        <v>Physcomitrella.</v>
      </c>
    </row>
    <row r="1281" spans="1:23" x14ac:dyDescent="0.3">
      <c r="A1281" t="s">
        <v>2396</v>
      </c>
      <c r="B1281" t="s">
        <v>2397</v>
      </c>
      <c r="C1281">
        <v>276</v>
      </c>
      <c r="D1281" t="s">
        <v>10</v>
      </c>
      <c r="E1281">
        <v>4</v>
      </c>
      <c r="F1281">
        <v>269</v>
      </c>
      <c r="G1281">
        <v>2735</v>
      </c>
      <c r="H1281" t="s">
        <v>11</v>
      </c>
      <c r="I1281" t="s">
        <v>10</v>
      </c>
      <c r="J1281">
        <f t="shared" si="19"/>
        <v>265</v>
      </c>
      <c r="K1281" t="str">
        <f>VLOOKUP(B1281,[2]taxonomy1!$B:$U,2,FALSE)</f>
        <v xml:space="preserve"> Physcomitrella patens subsp. patens (Moss).</v>
      </c>
      <c r="L1281" t="str">
        <f>VLOOKUP(B1281,[2]taxonomy1!$B:$U,4,FALSE)</f>
        <v xml:space="preserve"> NCBI_TaxID=3218;</v>
      </c>
      <c r="M1281" t="str">
        <f>VLOOKUP(B1281,[2]taxonomy1!$B:$U,6,FALSE)</f>
        <v>Eukaryota</v>
      </c>
      <c r="N1281" t="str">
        <f>VLOOKUP(B1281,[2]taxonomy1!$B:$U,7,FALSE)</f>
        <v xml:space="preserve"> Viridiplantae</v>
      </c>
      <c r="O1281" t="str">
        <f>VLOOKUP(B1281,[2]taxonomy1!$B:$U,8,FALSE)</f>
        <v xml:space="preserve"> Streptophyta</v>
      </c>
      <c r="P1281" t="str">
        <f>VLOOKUP(B1281,[2]taxonomy1!$B:$U,9,FALSE)</f>
        <v xml:space="preserve"> Embryophyta</v>
      </c>
      <c r="Q1281" t="str">
        <f>VLOOKUP(B1281,[2]taxonomy1!$B:$U,10,FALSE)</f>
        <v xml:space="preserve"> Bryophyta</v>
      </c>
      <c r="R1281" t="str">
        <f>VLOOKUP(B1281,[2]taxonomy1!$B:$U,11,FALSE)</f>
        <v>Bryophytina</v>
      </c>
      <c r="S1281" t="str">
        <f>VLOOKUP(B1281,[2]taxonomy1!$B:$U,12,FALSE)</f>
        <v xml:space="preserve"> Bryopsida</v>
      </c>
      <c r="T1281" t="str">
        <f>VLOOKUP(B1281,[2]taxonomy1!$B:$U,13,FALSE)</f>
        <v xml:space="preserve"> Funariidae</v>
      </c>
      <c r="U1281" t="str">
        <f>VLOOKUP(B1281,[2]taxonomy1!$B:$U,14,FALSE)</f>
        <v xml:space="preserve"> Funariales</v>
      </c>
      <c r="V1281" t="str">
        <f>VLOOKUP(B1281,[2]taxonomy1!$B:$U,15,FALSE)</f>
        <v xml:space="preserve"> Funariaceae</v>
      </c>
      <c r="W1281" t="str">
        <f>VLOOKUP(B1281,[2]taxonomy1!$B:$U,16,FALSE)</f>
        <v>Physcomitrella.</v>
      </c>
    </row>
    <row r="1282" spans="1:23" x14ac:dyDescent="0.3">
      <c r="A1282" t="s">
        <v>2398</v>
      </c>
      <c r="B1282" t="s">
        <v>2399</v>
      </c>
      <c r="C1282">
        <v>306</v>
      </c>
      <c r="D1282" t="s">
        <v>10</v>
      </c>
      <c r="E1282">
        <v>26</v>
      </c>
      <c r="F1282">
        <v>299</v>
      </c>
      <c r="G1282">
        <v>2735</v>
      </c>
      <c r="H1282" t="s">
        <v>11</v>
      </c>
      <c r="I1282" t="s">
        <v>10</v>
      </c>
      <c r="J1282">
        <f t="shared" si="19"/>
        <v>273</v>
      </c>
      <c r="K1282" t="str">
        <f>VLOOKUP(B1282,[2]taxonomy1!$B:$U,2,FALSE)</f>
        <v xml:space="preserve"> Physcomitrella patens subsp. patens (Moss).</v>
      </c>
      <c r="L1282" t="str">
        <f>VLOOKUP(B1282,[2]taxonomy1!$B:$U,4,FALSE)</f>
        <v xml:space="preserve"> NCBI_TaxID=3218;</v>
      </c>
      <c r="M1282" t="str">
        <f>VLOOKUP(B1282,[2]taxonomy1!$B:$U,6,FALSE)</f>
        <v>Eukaryota</v>
      </c>
      <c r="N1282" t="str">
        <f>VLOOKUP(B1282,[2]taxonomy1!$B:$U,7,FALSE)</f>
        <v xml:space="preserve"> Viridiplantae</v>
      </c>
      <c r="O1282" t="str">
        <f>VLOOKUP(B1282,[2]taxonomy1!$B:$U,8,FALSE)</f>
        <v xml:space="preserve"> Streptophyta</v>
      </c>
      <c r="P1282" t="str">
        <f>VLOOKUP(B1282,[2]taxonomy1!$B:$U,9,FALSE)</f>
        <v xml:space="preserve"> Embryophyta</v>
      </c>
      <c r="Q1282" t="str">
        <f>VLOOKUP(B1282,[2]taxonomy1!$B:$U,10,FALSE)</f>
        <v xml:space="preserve"> Bryophyta</v>
      </c>
      <c r="R1282" t="str">
        <f>VLOOKUP(B1282,[2]taxonomy1!$B:$U,11,FALSE)</f>
        <v>Bryophytina</v>
      </c>
      <c r="S1282" t="str">
        <f>VLOOKUP(B1282,[2]taxonomy1!$B:$U,12,FALSE)</f>
        <v xml:space="preserve"> Bryopsida</v>
      </c>
      <c r="T1282" t="str">
        <f>VLOOKUP(B1282,[2]taxonomy1!$B:$U,13,FALSE)</f>
        <v xml:space="preserve"> Funariidae</v>
      </c>
      <c r="U1282" t="str">
        <f>VLOOKUP(B1282,[2]taxonomy1!$B:$U,14,FALSE)</f>
        <v xml:space="preserve"> Funariales</v>
      </c>
      <c r="V1282" t="str">
        <f>VLOOKUP(B1282,[2]taxonomy1!$B:$U,15,FALSE)</f>
        <v xml:space="preserve"> Funariaceae</v>
      </c>
      <c r="W1282" t="str">
        <f>VLOOKUP(B1282,[2]taxonomy1!$B:$U,16,FALSE)</f>
        <v>Physcomitrella.</v>
      </c>
    </row>
    <row r="1283" spans="1:23" x14ac:dyDescent="0.3">
      <c r="A1283" t="s">
        <v>2400</v>
      </c>
      <c r="B1283" t="s">
        <v>2401</v>
      </c>
      <c r="C1283">
        <v>660</v>
      </c>
      <c r="D1283" t="s">
        <v>10</v>
      </c>
      <c r="E1283">
        <v>22</v>
      </c>
      <c r="F1283">
        <v>185</v>
      </c>
      <c r="G1283">
        <v>2735</v>
      </c>
      <c r="H1283" t="s">
        <v>11</v>
      </c>
      <c r="I1283" t="s">
        <v>10</v>
      </c>
      <c r="J1283">
        <f t="shared" ref="J1283:J1346" si="20">F1283-E1283</f>
        <v>163</v>
      </c>
      <c r="K1283" t="str">
        <f>VLOOKUP(B1283,[2]taxonomy1!$B:$U,2,FALSE)</f>
        <v xml:space="preserve"> Monosiga brevicollis (Choanoflagellate).</v>
      </c>
      <c r="L1283" t="str">
        <f>VLOOKUP(B1283,[2]taxonomy1!$B:$U,4,FALSE)</f>
        <v xml:space="preserve"> NCBI_TaxID=81824 {ECO:0000313|Proteomes:UP000001357};</v>
      </c>
      <c r="M1283" t="str">
        <f>VLOOKUP(B1283,[2]taxonomy1!$B:$U,6,FALSE)</f>
        <v>Eukaryota</v>
      </c>
      <c r="N1283" t="str">
        <f>VLOOKUP(B1283,[2]taxonomy1!$B:$U,7,FALSE)</f>
        <v xml:space="preserve"> Choanoflagellida</v>
      </c>
      <c r="O1283" t="str">
        <f>VLOOKUP(B1283,[2]taxonomy1!$B:$U,8,FALSE)</f>
        <v xml:space="preserve"> Craspedida</v>
      </c>
      <c r="P1283" t="str">
        <f>VLOOKUP(B1283,[2]taxonomy1!$B:$U,9,FALSE)</f>
        <v xml:space="preserve"> Salpingoecidae</v>
      </c>
      <c r="Q1283" t="str">
        <f>VLOOKUP(B1283,[2]taxonomy1!$B:$U,10,FALSE)</f>
        <v xml:space="preserve"> Monosiga.</v>
      </c>
      <c r="R1283">
        <f>VLOOKUP(B1283,[2]taxonomy1!$B:$U,11,FALSE)</f>
        <v>0</v>
      </c>
      <c r="S1283">
        <f>VLOOKUP(B1283,[2]taxonomy1!$B:$U,12,FALSE)</f>
        <v>0</v>
      </c>
      <c r="T1283">
        <f>VLOOKUP(B1283,[2]taxonomy1!$B:$U,13,FALSE)</f>
        <v>0</v>
      </c>
      <c r="U1283">
        <f>VLOOKUP(B1283,[2]taxonomy1!$B:$U,14,FALSE)</f>
        <v>0</v>
      </c>
      <c r="V1283">
        <f>VLOOKUP(B1283,[2]taxonomy1!$B:$U,15,FALSE)</f>
        <v>0</v>
      </c>
      <c r="W1283">
        <f>VLOOKUP(B1283,[2]taxonomy1!$B:$U,16,FALSE)</f>
        <v>0</v>
      </c>
    </row>
    <row r="1284" spans="1:23" x14ac:dyDescent="0.3">
      <c r="A1284" t="s">
        <v>2400</v>
      </c>
      <c r="B1284" t="s">
        <v>2401</v>
      </c>
      <c r="C1284">
        <v>660</v>
      </c>
      <c r="D1284" t="s">
        <v>10</v>
      </c>
      <c r="E1284">
        <v>186</v>
      </c>
      <c r="F1284">
        <v>342</v>
      </c>
      <c r="G1284">
        <v>2735</v>
      </c>
      <c r="H1284" t="s">
        <v>11</v>
      </c>
      <c r="I1284" t="s">
        <v>10</v>
      </c>
      <c r="J1284">
        <f t="shared" si="20"/>
        <v>156</v>
      </c>
      <c r="K1284" t="str">
        <f>VLOOKUP(B1284,[2]taxonomy1!$B:$U,2,FALSE)</f>
        <v xml:space="preserve"> Monosiga brevicollis (Choanoflagellate).</v>
      </c>
      <c r="L1284" t="str">
        <f>VLOOKUP(B1284,[2]taxonomy1!$B:$U,4,FALSE)</f>
        <v xml:space="preserve"> NCBI_TaxID=81824 {ECO:0000313|Proteomes:UP000001357};</v>
      </c>
      <c r="M1284" t="str">
        <f>VLOOKUP(B1284,[2]taxonomy1!$B:$U,6,FALSE)</f>
        <v>Eukaryota</v>
      </c>
      <c r="N1284" t="str">
        <f>VLOOKUP(B1284,[2]taxonomy1!$B:$U,7,FALSE)</f>
        <v xml:space="preserve"> Choanoflagellida</v>
      </c>
      <c r="O1284" t="str">
        <f>VLOOKUP(B1284,[2]taxonomy1!$B:$U,8,FALSE)</f>
        <v xml:space="preserve"> Craspedida</v>
      </c>
      <c r="P1284" t="str">
        <f>VLOOKUP(B1284,[2]taxonomy1!$B:$U,9,FALSE)</f>
        <v xml:space="preserve"> Salpingoecidae</v>
      </c>
      <c r="Q1284" t="str">
        <f>VLOOKUP(B1284,[2]taxonomy1!$B:$U,10,FALSE)</f>
        <v xml:space="preserve"> Monosiga.</v>
      </c>
      <c r="R1284">
        <f>VLOOKUP(B1284,[2]taxonomy1!$B:$U,11,FALSE)</f>
        <v>0</v>
      </c>
      <c r="S1284">
        <f>VLOOKUP(B1284,[2]taxonomy1!$B:$U,12,FALSE)</f>
        <v>0</v>
      </c>
      <c r="T1284">
        <f>VLOOKUP(B1284,[2]taxonomy1!$B:$U,13,FALSE)</f>
        <v>0</v>
      </c>
      <c r="U1284">
        <f>VLOOKUP(B1284,[2]taxonomy1!$B:$U,14,FALSE)</f>
        <v>0</v>
      </c>
      <c r="V1284">
        <f>VLOOKUP(B1284,[2]taxonomy1!$B:$U,15,FALSE)</f>
        <v>0</v>
      </c>
      <c r="W1284">
        <f>VLOOKUP(B1284,[2]taxonomy1!$B:$U,16,FALSE)</f>
        <v>0</v>
      </c>
    </row>
    <row r="1285" spans="1:23" x14ac:dyDescent="0.3">
      <c r="A1285" t="s">
        <v>2400</v>
      </c>
      <c r="B1285" t="s">
        <v>2401</v>
      </c>
      <c r="C1285">
        <v>660</v>
      </c>
      <c r="D1285" t="s">
        <v>2402</v>
      </c>
      <c r="E1285">
        <v>377</v>
      </c>
      <c r="F1285">
        <v>566</v>
      </c>
      <c r="G1285">
        <v>16463</v>
      </c>
      <c r="H1285" t="s">
        <v>2403</v>
      </c>
      <c r="I1285" t="s">
        <v>2402</v>
      </c>
      <c r="J1285">
        <f t="shared" si="20"/>
        <v>189</v>
      </c>
      <c r="K1285" t="str">
        <f>VLOOKUP(B1285,[2]taxonomy1!$B:$U,2,FALSE)</f>
        <v xml:space="preserve"> Monosiga brevicollis (Choanoflagellate).</v>
      </c>
      <c r="L1285" t="str">
        <f>VLOOKUP(B1285,[2]taxonomy1!$B:$U,4,FALSE)</f>
        <v xml:space="preserve"> NCBI_TaxID=81824 {ECO:0000313|Proteomes:UP000001357};</v>
      </c>
      <c r="M1285" t="str">
        <f>VLOOKUP(B1285,[2]taxonomy1!$B:$U,6,FALSE)</f>
        <v>Eukaryota</v>
      </c>
      <c r="N1285" t="str">
        <f>VLOOKUP(B1285,[2]taxonomy1!$B:$U,7,FALSE)</f>
        <v xml:space="preserve"> Choanoflagellida</v>
      </c>
      <c r="O1285" t="str">
        <f>VLOOKUP(B1285,[2]taxonomy1!$B:$U,8,FALSE)</f>
        <v xml:space="preserve"> Craspedida</v>
      </c>
      <c r="P1285" t="str">
        <f>VLOOKUP(B1285,[2]taxonomy1!$B:$U,9,FALSE)</f>
        <v xml:space="preserve"> Salpingoecidae</v>
      </c>
      <c r="Q1285" t="str">
        <f>VLOOKUP(B1285,[2]taxonomy1!$B:$U,10,FALSE)</f>
        <v xml:space="preserve"> Monosiga.</v>
      </c>
      <c r="R1285">
        <f>VLOOKUP(B1285,[2]taxonomy1!$B:$U,11,FALSE)</f>
        <v>0</v>
      </c>
      <c r="S1285">
        <f>VLOOKUP(B1285,[2]taxonomy1!$B:$U,12,FALSE)</f>
        <v>0</v>
      </c>
      <c r="T1285">
        <f>VLOOKUP(B1285,[2]taxonomy1!$B:$U,13,FALSE)</f>
        <v>0</v>
      </c>
      <c r="U1285">
        <f>VLOOKUP(B1285,[2]taxonomy1!$B:$U,14,FALSE)</f>
        <v>0</v>
      </c>
      <c r="V1285">
        <f>VLOOKUP(B1285,[2]taxonomy1!$B:$U,15,FALSE)</f>
        <v>0</v>
      </c>
      <c r="W1285">
        <f>VLOOKUP(B1285,[2]taxonomy1!$B:$U,16,FALSE)</f>
        <v>0</v>
      </c>
    </row>
    <row r="1286" spans="1:23" x14ac:dyDescent="0.3">
      <c r="A1286" t="s">
        <v>2404</v>
      </c>
      <c r="B1286" t="s">
        <v>2405</v>
      </c>
      <c r="C1286">
        <v>278</v>
      </c>
      <c r="D1286" t="s">
        <v>10</v>
      </c>
      <c r="E1286">
        <v>2</v>
      </c>
      <c r="F1286">
        <v>271</v>
      </c>
      <c r="G1286">
        <v>2735</v>
      </c>
      <c r="H1286" t="s">
        <v>11</v>
      </c>
      <c r="I1286" t="s">
        <v>10</v>
      </c>
      <c r="J1286">
        <f t="shared" si="20"/>
        <v>269</v>
      </c>
      <c r="K1286" t="str">
        <f>VLOOKUP(B1286,[2]taxonomy1!$B:$U,2,FALSE)</f>
        <v xml:space="preserve"> Monosiga brevicollis (Choanoflagellate).</v>
      </c>
      <c r="L1286" t="str">
        <f>VLOOKUP(B1286,[2]taxonomy1!$B:$U,4,FALSE)</f>
        <v xml:space="preserve"> NCBI_TaxID=81824 {ECO:0000313|Proteomes:UP000001357};</v>
      </c>
      <c r="M1286" t="str">
        <f>VLOOKUP(B1286,[2]taxonomy1!$B:$U,6,FALSE)</f>
        <v>Eukaryota</v>
      </c>
      <c r="N1286" t="str">
        <f>VLOOKUP(B1286,[2]taxonomy1!$B:$U,7,FALSE)</f>
        <v xml:space="preserve"> Choanoflagellida</v>
      </c>
      <c r="O1286" t="str">
        <f>VLOOKUP(B1286,[2]taxonomy1!$B:$U,8,FALSE)</f>
        <v xml:space="preserve"> Craspedida</v>
      </c>
      <c r="P1286" t="str">
        <f>VLOOKUP(B1286,[2]taxonomy1!$B:$U,9,FALSE)</f>
        <v xml:space="preserve"> Salpingoecidae</v>
      </c>
      <c r="Q1286" t="str">
        <f>VLOOKUP(B1286,[2]taxonomy1!$B:$U,10,FALSE)</f>
        <v xml:space="preserve"> Monosiga.</v>
      </c>
      <c r="R1286">
        <f>VLOOKUP(B1286,[2]taxonomy1!$B:$U,11,FALSE)</f>
        <v>0</v>
      </c>
      <c r="S1286">
        <f>VLOOKUP(B1286,[2]taxonomy1!$B:$U,12,FALSE)</f>
        <v>0</v>
      </c>
      <c r="T1286">
        <f>VLOOKUP(B1286,[2]taxonomy1!$B:$U,13,FALSE)</f>
        <v>0</v>
      </c>
      <c r="U1286">
        <f>VLOOKUP(B1286,[2]taxonomy1!$B:$U,14,FALSE)</f>
        <v>0</v>
      </c>
      <c r="V1286">
        <f>VLOOKUP(B1286,[2]taxonomy1!$B:$U,15,FALSE)</f>
        <v>0</v>
      </c>
      <c r="W1286">
        <f>VLOOKUP(B1286,[2]taxonomy1!$B:$U,16,FALSE)</f>
        <v>0</v>
      </c>
    </row>
    <row r="1287" spans="1:23" x14ac:dyDescent="0.3">
      <c r="A1287" t="s">
        <v>2406</v>
      </c>
      <c r="B1287" t="s">
        <v>2407</v>
      </c>
      <c r="C1287">
        <v>341</v>
      </c>
      <c r="D1287" t="s">
        <v>10</v>
      </c>
      <c r="E1287">
        <v>44</v>
      </c>
      <c r="F1287">
        <v>321</v>
      </c>
      <c r="G1287">
        <v>2735</v>
      </c>
      <c r="H1287" t="s">
        <v>11</v>
      </c>
      <c r="I1287" t="s">
        <v>10</v>
      </c>
      <c r="J1287">
        <f t="shared" si="20"/>
        <v>277</v>
      </c>
      <c r="K1287" t="str">
        <f>VLOOKUP(B1287,[2]taxonomy1!$B:$U,2,FALSE)</f>
        <v xml:space="preserve"> Laccaria bicolor (strain S238N-H82 / ATCC MYA-4686) (Bicoloured deceiver) (Laccaria laccata var. bicolor).</v>
      </c>
      <c r="L1287" t="str">
        <f>VLOOKUP(B1287,[2]taxonomy1!$B:$U,4,FALSE)</f>
        <v xml:space="preserve"> NCBI_TaxID=486041 {ECO:0000313|Proteomes:UP000001194};</v>
      </c>
      <c r="M1287" t="str">
        <f>VLOOKUP(B1287,[2]taxonomy1!$B:$U,6,FALSE)</f>
        <v>Eukaryota</v>
      </c>
      <c r="N1287" t="str">
        <f>VLOOKUP(B1287,[2]taxonomy1!$B:$U,7,FALSE)</f>
        <v xml:space="preserve"> Fungi</v>
      </c>
      <c r="O1287" t="str">
        <f>VLOOKUP(B1287,[2]taxonomy1!$B:$U,8,FALSE)</f>
        <v xml:space="preserve"> Dikarya</v>
      </c>
      <c r="P1287" t="str">
        <f>VLOOKUP(B1287,[2]taxonomy1!$B:$U,9,FALSE)</f>
        <v xml:space="preserve"> Basidiomycota</v>
      </c>
      <c r="Q1287" t="str">
        <f>VLOOKUP(B1287,[2]taxonomy1!$B:$U,10,FALSE)</f>
        <v xml:space="preserve"> Agaricomycotina</v>
      </c>
      <c r="R1287" t="str">
        <f>VLOOKUP(B1287,[2]taxonomy1!$B:$U,11,FALSE)</f>
        <v>Agaricomycetes</v>
      </c>
      <c r="S1287" t="str">
        <f>VLOOKUP(B1287,[2]taxonomy1!$B:$U,12,FALSE)</f>
        <v xml:space="preserve"> Agaricomycetidae</v>
      </c>
      <c r="T1287" t="str">
        <f>VLOOKUP(B1287,[2]taxonomy1!$B:$U,13,FALSE)</f>
        <v xml:space="preserve"> Agaricales</v>
      </c>
      <c r="U1287" t="str">
        <f>VLOOKUP(B1287,[2]taxonomy1!$B:$U,14,FALSE)</f>
        <v xml:space="preserve"> Tricholomataceae</v>
      </c>
      <c r="V1287" t="str">
        <f>VLOOKUP(B1287,[2]taxonomy1!$B:$U,15,FALSE)</f>
        <v>Laccaria.</v>
      </c>
      <c r="W1287">
        <f>VLOOKUP(B1287,[2]taxonomy1!$B:$U,16,FALSE)</f>
        <v>0</v>
      </c>
    </row>
    <row r="1288" spans="1:23" x14ac:dyDescent="0.3">
      <c r="A1288" t="s">
        <v>2408</v>
      </c>
      <c r="B1288" t="s">
        <v>2409</v>
      </c>
      <c r="C1288">
        <v>294</v>
      </c>
      <c r="D1288" t="s">
        <v>10</v>
      </c>
      <c r="E1288">
        <v>7</v>
      </c>
      <c r="F1288">
        <v>287</v>
      </c>
      <c r="G1288">
        <v>2735</v>
      </c>
      <c r="H1288" t="s">
        <v>11</v>
      </c>
      <c r="I1288" t="s">
        <v>10</v>
      </c>
      <c r="J1288">
        <f t="shared" si="20"/>
        <v>280</v>
      </c>
      <c r="K1288" t="str">
        <f>VLOOKUP(B1288,[2]taxonomy1!$B:$U,2,FALSE)</f>
        <v xml:space="preserve"> Laccaria bicolor (strain S238N-H82 / ATCC MYA-4686) (Bicoloured deceiver) (Laccaria laccata var. bicolor).</v>
      </c>
      <c r="L1288" t="str">
        <f>VLOOKUP(B1288,[2]taxonomy1!$B:$U,4,FALSE)</f>
        <v xml:space="preserve"> NCBI_TaxID=486041 {ECO:0000313|Proteomes:UP000001194};</v>
      </c>
      <c r="M1288" t="str">
        <f>VLOOKUP(B1288,[2]taxonomy1!$B:$U,6,FALSE)</f>
        <v>Eukaryota</v>
      </c>
      <c r="N1288" t="str">
        <f>VLOOKUP(B1288,[2]taxonomy1!$B:$U,7,FALSE)</f>
        <v xml:space="preserve"> Fungi</v>
      </c>
      <c r="O1288" t="str">
        <f>VLOOKUP(B1288,[2]taxonomy1!$B:$U,8,FALSE)</f>
        <v xml:space="preserve"> Dikarya</v>
      </c>
      <c r="P1288" t="str">
        <f>VLOOKUP(B1288,[2]taxonomy1!$B:$U,9,FALSE)</f>
        <v xml:space="preserve"> Basidiomycota</v>
      </c>
      <c r="Q1288" t="str">
        <f>VLOOKUP(B1288,[2]taxonomy1!$B:$U,10,FALSE)</f>
        <v xml:space="preserve"> Agaricomycotina</v>
      </c>
      <c r="R1288" t="str">
        <f>VLOOKUP(B1288,[2]taxonomy1!$B:$U,11,FALSE)</f>
        <v>Agaricomycetes</v>
      </c>
      <c r="S1288" t="str">
        <f>VLOOKUP(B1288,[2]taxonomy1!$B:$U,12,FALSE)</f>
        <v xml:space="preserve"> Agaricomycetidae</v>
      </c>
      <c r="T1288" t="str">
        <f>VLOOKUP(B1288,[2]taxonomy1!$B:$U,13,FALSE)</f>
        <v xml:space="preserve"> Agaricales</v>
      </c>
      <c r="U1288" t="str">
        <f>VLOOKUP(B1288,[2]taxonomy1!$B:$U,14,FALSE)</f>
        <v xml:space="preserve"> Tricholomataceae</v>
      </c>
      <c r="V1288" t="str">
        <f>VLOOKUP(B1288,[2]taxonomy1!$B:$U,15,FALSE)</f>
        <v>Laccaria.</v>
      </c>
      <c r="W1288">
        <f>VLOOKUP(B1288,[2]taxonomy1!$B:$U,16,FALSE)</f>
        <v>0</v>
      </c>
    </row>
    <row r="1289" spans="1:23" x14ac:dyDescent="0.3">
      <c r="A1289" t="s">
        <v>2410</v>
      </c>
      <c r="B1289" t="s">
        <v>2411</v>
      </c>
      <c r="C1289">
        <v>318</v>
      </c>
      <c r="D1289" t="s">
        <v>10</v>
      </c>
      <c r="E1289">
        <v>38</v>
      </c>
      <c r="F1289">
        <v>311</v>
      </c>
      <c r="G1289">
        <v>2735</v>
      </c>
      <c r="H1289" t="s">
        <v>11</v>
      </c>
      <c r="I1289" t="s">
        <v>10</v>
      </c>
      <c r="J1289">
        <f t="shared" si="20"/>
        <v>273</v>
      </c>
      <c r="K1289" t="str">
        <f>VLOOKUP(B1289,[2]taxonomy1!$B:$U,2,FALSE)</f>
        <v xml:space="preserve"> Danio rerio (Zebrafish) (Brachydanio rerio).</v>
      </c>
      <c r="L1289" t="str">
        <f>VLOOKUP(B1289,[2]taxonomy1!$B:$U,4,FALSE)</f>
        <v xml:space="preserve"> NCBI_TaxID=7955 {ECO:0000313|Ensembl:ENSDARP00000121437, ECO:0000313|Proteomes:UP000000437};</v>
      </c>
      <c r="M1289" t="str">
        <f>VLOOKUP(B1289,[2]taxonomy1!$B:$U,6,FALSE)</f>
        <v>Eukaryota</v>
      </c>
      <c r="N1289" t="str">
        <f>VLOOKUP(B1289,[2]taxonomy1!$B:$U,7,FALSE)</f>
        <v xml:space="preserve"> Metazoa</v>
      </c>
      <c r="O1289" t="str">
        <f>VLOOKUP(B1289,[2]taxonomy1!$B:$U,8,FALSE)</f>
        <v xml:space="preserve"> Chordata</v>
      </c>
      <c r="P1289" t="str">
        <f>VLOOKUP(B1289,[2]taxonomy1!$B:$U,9,FALSE)</f>
        <v xml:space="preserve"> Craniata</v>
      </c>
      <c r="Q1289" t="str">
        <f>VLOOKUP(B1289,[2]taxonomy1!$B:$U,10,FALSE)</f>
        <v xml:space="preserve"> Vertebrata</v>
      </c>
      <c r="R1289" t="str">
        <f>VLOOKUP(B1289,[2]taxonomy1!$B:$U,11,FALSE)</f>
        <v xml:space="preserve"> Euteleostomi</v>
      </c>
      <c r="S1289" t="str">
        <f>VLOOKUP(B1289,[2]taxonomy1!$B:$U,12,FALSE)</f>
        <v>Actinopterygii</v>
      </c>
      <c r="T1289" t="str">
        <f>VLOOKUP(B1289,[2]taxonomy1!$B:$U,13,FALSE)</f>
        <v xml:space="preserve"> Neopterygii</v>
      </c>
      <c r="U1289" t="str">
        <f>VLOOKUP(B1289,[2]taxonomy1!$B:$U,14,FALSE)</f>
        <v xml:space="preserve"> Teleostei</v>
      </c>
      <c r="V1289" t="str">
        <f>VLOOKUP(B1289,[2]taxonomy1!$B:$U,15,FALSE)</f>
        <v xml:space="preserve"> Ostariophysi</v>
      </c>
      <c r="W1289" t="str">
        <f>VLOOKUP(B1289,[2]taxonomy1!$B:$U,16,FALSE)</f>
        <v xml:space="preserve"> Cypriniformes</v>
      </c>
    </row>
    <row r="1290" spans="1:23" x14ac:dyDescent="0.3">
      <c r="A1290" t="s">
        <v>2412</v>
      </c>
      <c r="B1290" t="s">
        <v>2413</v>
      </c>
      <c r="C1290">
        <v>279</v>
      </c>
      <c r="D1290" t="s">
        <v>10</v>
      </c>
      <c r="E1290">
        <v>28</v>
      </c>
      <c r="F1290">
        <v>279</v>
      </c>
      <c r="G1290">
        <v>2735</v>
      </c>
      <c r="H1290" t="s">
        <v>11</v>
      </c>
      <c r="I1290" t="s">
        <v>10</v>
      </c>
      <c r="J1290">
        <f t="shared" si="20"/>
        <v>251</v>
      </c>
      <c r="K1290" t="str">
        <f>VLOOKUP(B1290,[2]taxonomy1!$B:$U,2,FALSE)</f>
        <v xml:space="preserve"> Danio rerio (Zebrafish) (Brachydanio rerio).</v>
      </c>
      <c r="L1290" t="str">
        <f>VLOOKUP(B1290,[2]taxonomy1!$B:$U,4,FALSE)</f>
        <v xml:space="preserve"> NCBI_TaxID=7955 {ECO:0000313|Ensembl:ENSDARP00000123532, ECO:0000313|Proteomes:UP000000437};</v>
      </c>
      <c r="M1290" t="str">
        <f>VLOOKUP(B1290,[2]taxonomy1!$B:$U,6,FALSE)</f>
        <v>Eukaryota</v>
      </c>
      <c r="N1290" t="str">
        <f>VLOOKUP(B1290,[2]taxonomy1!$B:$U,7,FALSE)</f>
        <v xml:space="preserve"> Metazoa</v>
      </c>
      <c r="O1290" t="str">
        <f>VLOOKUP(B1290,[2]taxonomy1!$B:$U,8,FALSE)</f>
        <v xml:space="preserve"> Chordata</v>
      </c>
      <c r="P1290" t="str">
        <f>VLOOKUP(B1290,[2]taxonomy1!$B:$U,9,FALSE)</f>
        <v xml:space="preserve"> Craniata</v>
      </c>
      <c r="Q1290" t="str">
        <f>VLOOKUP(B1290,[2]taxonomy1!$B:$U,10,FALSE)</f>
        <v xml:space="preserve"> Vertebrata</v>
      </c>
      <c r="R1290" t="str">
        <f>VLOOKUP(B1290,[2]taxonomy1!$B:$U,11,FALSE)</f>
        <v xml:space="preserve"> Euteleostomi</v>
      </c>
      <c r="S1290" t="str">
        <f>VLOOKUP(B1290,[2]taxonomy1!$B:$U,12,FALSE)</f>
        <v>Actinopterygii</v>
      </c>
      <c r="T1290" t="str">
        <f>VLOOKUP(B1290,[2]taxonomy1!$B:$U,13,FALSE)</f>
        <v xml:space="preserve"> Neopterygii</v>
      </c>
      <c r="U1290" t="str">
        <f>VLOOKUP(B1290,[2]taxonomy1!$B:$U,14,FALSE)</f>
        <v xml:space="preserve"> Teleostei</v>
      </c>
      <c r="V1290" t="str">
        <f>VLOOKUP(B1290,[2]taxonomy1!$B:$U,15,FALSE)</f>
        <v xml:space="preserve"> Ostariophysi</v>
      </c>
      <c r="W1290" t="str">
        <f>VLOOKUP(B1290,[2]taxonomy1!$B:$U,16,FALSE)</f>
        <v xml:space="preserve"> Cypriniformes</v>
      </c>
    </row>
    <row r="1291" spans="1:23" x14ac:dyDescent="0.3">
      <c r="A1291" t="s">
        <v>2414</v>
      </c>
      <c r="B1291" t="s">
        <v>2415</v>
      </c>
      <c r="C1291">
        <v>282</v>
      </c>
      <c r="D1291" t="s">
        <v>10</v>
      </c>
      <c r="E1291">
        <v>2</v>
      </c>
      <c r="F1291">
        <v>275</v>
      </c>
      <c r="G1291">
        <v>2735</v>
      </c>
      <c r="H1291" t="s">
        <v>11</v>
      </c>
      <c r="I1291" t="s">
        <v>10</v>
      </c>
      <c r="J1291">
        <f t="shared" si="20"/>
        <v>273</v>
      </c>
      <c r="K1291" t="str">
        <f>VLOOKUP(B1291,[2]taxonomy1!$B:$U,2,FALSE)</f>
        <v xml:space="preserve"> Culex quinquefasciatus (Southern house mosquito) (Culex pungens).</v>
      </c>
      <c r="L1291" t="str">
        <f>VLOOKUP(B1291,[2]taxonomy1!$B:$U,4,FALSE)</f>
        <v xml:space="preserve"> NCBI_TaxID=7176 {ECO:0000313|Proteomes:UP000002320};</v>
      </c>
      <c r="M1291" t="str">
        <f>VLOOKUP(B1291,[2]taxonomy1!$B:$U,6,FALSE)</f>
        <v>Eukaryota</v>
      </c>
      <c r="N1291" t="str">
        <f>VLOOKUP(B1291,[2]taxonomy1!$B:$U,7,FALSE)</f>
        <v xml:space="preserve"> Metazoa</v>
      </c>
      <c r="O1291" t="str">
        <f>VLOOKUP(B1291,[2]taxonomy1!$B:$U,8,FALSE)</f>
        <v xml:space="preserve"> Ecdysozoa</v>
      </c>
      <c r="P1291" t="str">
        <f>VLOOKUP(B1291,[2]taxonomy1!$B:$U,9,FALSE)</f>
        <v xml:space="preserve"> Arthropoda</v>
      </c>
      <c r="Q1291" t="str">
        <f>VLOOKUP(B1291,[2]taxonomy1!$B:$U,10,FALSE)</f>
        <v xml:space="preserve"> Hexapoda</v>
      </c>
      <c r="R1291" t="str">
        <f>VLOOKUP(B1291,[2]taxonomy1!$B:$U,11,FALSE)</f>
        <v xml:space="preserve"> Insecta</v>
      </c>
      <c r="S1291" t="str">
        <f>VLOOKUP(B1291,[2]taxonomy1!$B:$U,12,FALSE)</f>
        <v>Pterygota</v>
      </c>
      <c r="T1291" t="str">
        <f>VLOOKUP(B1291,[2]taxonomy1!$B:$U,13,FALSE)</f>
        <v xml:space="preserve"> Neoptera</v>
      </c>
      <c r="U1291" t="str">
        <f>VLOOKUP(B1291,[2]taxonomy1!$B:$U,14,FALSE)</f>
        <v xml:space="preserve"> Holometabola</v>
      </c>
      <c r="V1291" t="str">
        <f>VLOOKUP(B1291,[2]taxonomy1!$B:$U,15,FALSE)</f>
        <v xml:space="preserve"> Diptera</v>
      </c>
      <c r="W1291" t="str">
        <f>VLOOKUP(B1291,[2]taxonomy1!$B:$U,16,FALSE)</f>
        <v xml:space="preserve"> Nematocera</v>
      </c>
    </row>
    <row r="1292" spans="1:23" x14ac:dyDescent="0.3">
      <c r="A1292" t="s">
        <v>2416</v>
      </c>
      <c r="B1292" t="s">
        <v>2417</v>
      </c>
      <c r="C1292">
        <v>329</v>
      </c>
      <c r="D1292" t="s">
        <v>10</v>
      </c>
      <c r="E1292">
        <v>44</v>
      </c>
      <c r="F1292">
        <v>323</v>
      </c>
      <c r="G1292">
        <v>2735</v>
      </c>
      <c r="H1292" t="s">
        <v>11</v>
      </c>
      <c r="I1292" t="s">
        <v>10</v>
      </c>
      <c r="J1292">
        <f t="shared" si="20"/>
        <v>279</v>
      </c>
      <c r="K1292" t="str">
        <f>VLOOKUP(B1292,[2]taxonomy1!$B:$U,2,FALSE)</f>
        <v xml:space="preserve"> Culex quinquefasciatus (Southern house mosquito) (Culex pungens).</v>
      </c>
      <c r="L1292" t="str">
        <f>VLOOKUP(B1292,[2]taxonomy1!$B:$U,4,FALSE)</f>
        <v xml:space="preserve"> NCBI_TaxID=7176 {ECO:0000313|Proteomes:UP000002320};</v>
      </c>
      <c r="M1292" t="str">
        <f>VLOOKUP(B1292,[2]taxonomy1!$B:$U,6,FALSE)</f>
        <v>Eukaryota</v>
      </c>
      <c r="N1292" t="str">
        <f>VLOOKUP(B1292,[2]taxonomy1!$B:$U,7,FALSE)</f>
        <v xml:space="preserve"> Metazoa</v>
      </c>
      <c r="O1292" t="str">
        <f>VLOOKUP(B1292,[2]taxonomy1!$B:$U,8,FALSE)</f>
        <v xml:space="preserve"> Ecdysozoa</v>
      </c>
      <c r="P1292" t="str">
        <f>VLOOKUP(B1292,[2]taxonomy1!$B:$U,9,FALSE)</f>
        <v xml:space="preserve"> Arthropoda</v>
      </c>
      <c r="Q1292" t="str">
        <f>VLOOKUP(B1292,[2]taxonomy1!$B:$U,10,FALSE)</f>
        <v xml:space="preserve"> Hexapoda</v>
      </c>
      <c r="R1292" t="str">
        <f>VLOOKUP(B1292,[2]taxonomy1!$B:$U,11,FALSE)</f>
        <v xml:space="preserve"> Insecta</v>
      </c>
      <c r="S1292" t="str">
        <f>VLOOKUP(B1292,[2]taxonomy1!$B:$U,12,FALSE)</f>
        <v>Pterygota</v>
      </c>
      <c r="T1292" t="str">
        <f>VLOOKUP(B1292,[2]taxonomy1!$B:$U,13,FALSE)</f>
        <v xml:space="preserve"> Neoptera</v>
      </c>
      <c r="U1292" t="str">
        <f>VLOOKUP(B1292,[2]taxonomy1!$B:$U,14,FALSE)</f>
        <v xml:space="preserve"> Holometabola</v>
      </c>
      <c r="V1292" t="str">
        <f>VLOOKUP(B1292,[2]taxonomy1!$B:$U,15,FALSE)</f>
        <v xml:space="preserve"> Diptera</v>
      </c>
      <c r="W1292" t="str">
        <f>VLOOKUP(B1292,[2]taxonomy1!$B:$U,16,FALSE)</f>
        <v xml:space="preserve"> Nematocera</v>
      </c>
    </row>
    <row r="1293" spans="1:23" x14ac:dyDescent="0.3">
      <c r="A1293" t="s">
        <v>2418</v>
      </c>
      <c r="B1293" t="s">
        <v>2419</v>
      </c>
      <c r="C1293">
        <v>202</v>
      </c>
      <c r="D1293" t="s">
        <v>10</v>
      </c>
      <c r="E1293">
        <v>79</v>
      </c>
      <c r="F1293">
        <v>194</v>
      </c>
      <c r="G1293">
        <v>2735</v>
      </c>
      <c r="H1293" t="s">
        <v>11</v>
      </c>
      <c r="I1293" t="s">
        <v>10</v>
      </c>
      <c r="J1293">
        <f t="shared" si="20"/>
        <v>115</v>
      </c>
      <c r="K1293" t="str">
        <f>VLOOKUP(B1293,[2]taxonomy1!$B:$U,2,FALSE)</f>
        <v xml:space="preserve"> Culex quinquefasciatus (Southern house mosquito) (Culex pungens).</v>
      </c>
      <c r="L1293" t="str">
        <f>VLOOKUP(B1293,[2]taxonomy1!$B:$U,4,FALSE)</f>
        <v xml:space="preserve"> NCBI_TaxID=7176 {ECO:0000313|Proteomes:UP000002320};</v>
      </c>
      <c r="M1293" t="str">
        <f>VLOOKUP(B1293,[2]taxonomy1!$B:$U,6,FALSE)</f>
        <v>Eukaryota</v>
      </c>
      <c r="N1293" t="str">
        <f>VLOOKUP(B1293,[2]taxonomy1!$B:$U,7,FALSE)</f>
        <v xml:space="preserve"> Metazoa</v>
      </c>
      <c r="O1293" t="str">
        <f>VLOOKUP(B1293,[2]taxonomy1!$B:$U,8,FALSE)</f>
        <v xml:space="preserve"> Ecdysozoa</v>
      </c>
      <c r="P1293" t="str">
        <f>VLOOKUP(B1293,[2]taxonomy1!$B:$U,9,FALSE)</f>
        <v xml:space="preserve"> Arthropoda</v>
      </c>
      <c r="Q1293" t="str">
        <f>VLOOKUP(B1293,[2]taxonomy1!$B:$U,10,FALSE)</f>
        <v xml:space="preserve"> Hexapoda</v>
      </c>
      <c r="R1293" t="str">
        <f>VLOOKUP(B1293,[2]taxonomy1!$B:$U,11,FALSE)</f>
        <v xml:space="preserve"> Insecta</v>
      </c>
      <c r="S1293" t="str">
        <f>VLOOKUP(B1293,[2]taxonomy1!$B:$U,12,FALSE)</f>
        <v>Pterygota</v>
      </c>
      <c r="T1293" t="str">
        <f>VLOOKUP(B1293,[2]taxonomy1!$B:$U,13,FALSE)</f>
        <v xml:space="preserve"> Neoptera</v>
      </c>
      <c r="U1293" t="str">
        <f>VLOOKUP(B1293,[2]taxonomy1!$B:$U,14,FALSE)</f>
        <v xml:space="preserve"> Holometabola</v>
      </c>
      <c r="V1293" t="str">
        <f>VLOOKUP(B1293,[2]taxonomy1!$B:$U,15,FALSE)</f>
        <v xml:space="preserve"> Diptera</v>
      </c>
      <c r="W1293" t="str">
        <f>VLOOKUP(B1293,[2]taxonomy1!$B:$U,16,FALSE)</f>
        <v xml:space="preserve"> Nematocera</v>
      </c>
    </row>
    <row r="1294" spans="1:23" x14ac:dyDescent="0.3">
      <c r="A1294" t="s">
        <v>2420</v>
      </c>
      <c r="B1294" t="s">
        <v>2421</v>
      </c>
      <c r="C1294">
        <v>303</v>
      </c>
      <c r="D1294" t="s">
        <v>10</v>
      </c>
      <c r="E1294">
        <v>48</v>
      </c>
      <c r="F1294">
        <v>303</v>
      </c>
      <c r="G1294">
        <v>2735</v>
      </c>
      <c r="H1294" t="s">
        <v>11</v>
      </c>
      <c r="I1294" t="s">
        <v>10</v>
      </c>
      <c r="J1294">
        <f t="shared" si="20"/>
        <v>255</v>
      </c>
      <c r="K1294" t="str">
        <f>VLOOKUP(B1294,[2]taxonomy1!$B:$U,2,FALSE)</f>
        <v xml:space="preserve"> Culex quinquefasciatus (Southern house mosquito) (Culex pungens).</v>
      </c>
      <c r="L1294" t="str">
        <f>VLOOKUP(B1294,[2]taxonomy1!$B:$U,4,FALSE)</f>
        <v xml:space="preserve"> NCBI_TaxID=7176 {ECO:0000313|Proteomes:UP000002320};</v>
      </c>
      <c r="M1294" t="str">
        <f>VLOOKUP(B1294,[2]taxonomy1!$B:$U,6,FALSE)</f>
        <v>Eukaryota</v>
      </c>
      <c r="N1294" t="str">
        <f>VLOOKUP(B1294,[2]taxonomy1!$B:$U,7,FALSE)</f>
        <v xml:space="preserve"> Metazoa</v>
      </c>
      <c r="O1294" t="str">
        <f>VLOOKUP(B1294,[2]taxonomy1!$B:$U,8,FALSE)</f>
        <v xml:space="preserve"> Ecdysozoa</v>
      </c>
      <c r="P1294" t="str">
        <f>VLOOKUP(B1294,[2]taxonomy1!$B:$U,9,FALSE)</f>
        <v xml:space="preserve"> Arthropoda</v>
      </c>
      <c r="Q1294" t="str">
        <f>VLOOKUP(B1294,[2]taxonomy1!$B:$U,10,FALSE)</f>
        <v xml:space="preserve"> Hexapoda</v>
      </c>
      <c r="R1294" t="str">
        <f>VLOOKUP(B1294,[2]taxonomy1!$B:$U,11,FALSE)</f>
        <v xml:space="preserve"> Insecta</v>
      </c>
      <c r="S1294" t="str">
        <f>VLOOKUP(B1294,[2]taxonomy1!$B:$U,12,FALSE)</f>
        <v>Pterygota</v>
      </c>
      <c r="T1294" t="str">
        <f>VLOOKUP(B1294,[2]taxonomy1!$B:$U,13,FALSE)</f>
        <v xml:space="preserve"> Neoptera</v>
      </c>
      <c r="U1294" t="str">
        <f>VLOOKUP(B1294,[2]taxonomy1!$B:$U,14,FALSE)</f>
        <v xml:space="preserve"> Holometabola</v>
      </c>
      <c r="V1294" t="str">
        <f>VLOOKUP(B1294,[2]taxonomy1!$B:$U,15,FALSE)</f>
        <v xml:space="preserve"> Diptera</v>
      </c>
      <c r="W1294" t="str">
        <f>VLOOKUP(B1294,[2]taxonomy1!$B:$U,16,FALSE)</f>
        <v xml:space="preserve"> Nematocera</v>
      </c>
    </row>
    <row r="1295" spans="1:23" x14ac:dyDescent="0.3">
      <c r="A1295" t="s">
        <v>2422</v>
      </c>
      <c r="B1295" t="s">
        <v>2423</v>
      </c>
      <c r="C1295">
        <v>284</v>
      </c>
      <c r="D1295" t="s">
        <v>10</v>
      </c>
      <c r="E1295">
        <v>3</v>
      </c>
      <c r="F1295">
        <v>277</v>
      </c>
      <c r="G1295">
        <v>2735</v>
      </c>
      <c r="H1295" t="s">
        <v>11</v>
      </c>
      <c r="I1295" t="s">
        <v>10</v>
      </c>
      <c r="J1295">
        <f t="shared" si="20"/>
        <v>274</v>
      </c>
      <c r="K1295" t="str">
        <f>VLOOKUP(B1295,[2]taxonomy1!$B:$U,2,FALSE)</f>
        <v xml:space="preserve"> Podospora anserina (strain S / ATCC MYA-4624 / DSM 980 / FGSC 10383) (Pleurage anserina).</v>
      </c>
      <c r="L1295" t="str">
        <f>VLOOKUP(B1295,[2]taxonomy1!$B:$U,4,FALSE)</f>
        <v xml:space="preserve"> NCBI_TaxID=515849 {ECO:0000313|EMBL:CAP73614.1};</v>
      </c>
      <c r="M1295" t="str">
        <f>VLOOKUP(B1295,[2]taxonomy1!$B:$U,6,FALSE)</f>
        <v>Eukaryota</v>
      </c>
      <c r="N1295" t="str">
        <f>VLOOKUP(B1295,[2]taxonomy1!$B:$U,7,FALSE)</f>
        <v xml:space="preserve"> Fungi</v>
      </c>
      <c r="O1295" t="str">
        <f>VLOOKUP(B1295,[2]taxonomy1!$B:$U,8,FALSE)</f>
        <v xml:space="preserve"> Dikarya</v>
      </c>
      <c r="P1295" t="str">
        <f>VLOOKUP(B1295,[2]taxonomy1!$B:$U,9,FALSE)</f>
        <v xml:space="preserve"> Ascomycota</v>
      </c>
      <c r="Q1295" t="str">
        <f>VLOOKUP(B1295,[2]taxonomy1!$B:$U,10,FALSE)</f>
        <v xml:space="preserve"> Pezizomycotina</v>
      </c>
      <c r="R1295" t="str">
        <f>VLOOKUP(B1295,[2]taxonomy1!$B:$U,11,FALSE)</f>
        <v>Sordariomycetes</v>
      </c>
      <c r="S1295" t="str">
        <f>VLOOKUP(B1295,[2]taxonomy1!$B:$U,12,FALSE)</f>
        <v xml:space="preserve"> Sordariomycetidae</v>
      </c>
      <c r="T1295" t="str">
        <f>VLOOKUP(B1295,[2]taxonomy1!$B:$U,13,FALSE)</f>
        <v xml:space="preserve"> Sordariales</v>
      </c>
      <c r="U1295" t="str">
        <f>VLOOKUP(B1295,[2]taxonomy1!$B:$U,14,FALSE)</f>
        <v xml:space="preserve"> Lasiosphaeriaceae</v>
      </c>
      <c r="V1295" t="str">
        <f>VLOOKUP(B1295,[2]taxonomy1!$B:$U,15,FALSE)</f>
        <v>Podospora.</v>
      </c>
      <c r="W1295">
        <f>VLOOKUP(B1295,[2]taxonomy1!$B:$U,16,FALSE)</f>
        <v>0</v>
      </c>
    </row>
    <row r="1296" spans="1:23" x14ac:dyDescent="0.3">
      <c r="A1296" t="s">
        <v>2424</v>
      </c>
      <c r="B1296" t="s">
        <v>2425</v>
      </c>
      <c r="C1296">
        <v>354</v>
      </c>
      <c r="D1296" t="s">
        <v>10</v>
      </c>
      <c r="E1296">
        <v>39</v>
      </c>
      <c r="F1296">
        <v>325</v>
      </c>
      <c r="G1296">
        <v>2735</v>
      </c>
      <c r="H1296" t="s">
        <v>11</v>
      </c>
      <c r="I1296" t="s">
        <v>10</v>
      </c>
      <c r="J1296">
        <f t="shared" si="20"/>
        <v>286</v>
      </c>
      <c r="K1296" t="str">
        <f>VLOOKUP(B1296,[2]taxonomy1!$B:$U,2,FALSE)</f>
        <v xml:space="preserve"> Podospora anserina (strain S / ATCC MYA-4624 / DSM 980 / FGSC 10383) (Pleurage anserina).</v>
      </c>
      <c r="L1296" t="str">
        <f>VLOOKUP(B1296,[2]taxonomy1!$B:$U,4,FALSE)</f>
        <v xml:space="preserve"> NCBI_TaxID=515849 {ECO:0000313|EMBL:CAP73697.1};</v>
      </c>
      <c r="M1296" t="str">
        <f>VLOOKUP(B1296,[2]taxonomy1!$B:$U,6,FALSE)</f>
        <v>Eukaryota</v>
      </c>
      <c r="N1296" t="str">
        <f>VLOOKUP(B1296,[2]taxonomy1!$B:$U,7,FALSE)</f>
        <v xml:space="preserve"> Fungi</v>
      </c>
      <c r="O1296" t="str">
        <f>VLOOKUP(B1296,[2]taxonomy1!$B:$U,8,FALSE)</f>
        <v xml:space="preserve"> Dikarya</v>
      </c>
      <c r="P1296" t="str">
        <f>VLOOKUP(B1296,[2]taxonomy1!$B:$U,9,FALSE)</f>
        <v xml:space="preserve"> Ascomycota</v>
      </c>
      <c r="Q1296" t="str">
        <f>VLOOKUP(B1296,[2]taxonomy1!$B:$U,10,FALSE)</f>
        <v xml:space="preserve"> Pezizomycotina</v>
      </c>
      <c r="R1296" t="str">
        <f>VLOOKUP(B1296,[2]taxonomy1!$B:$U,11,FALSE)</f>
        <v>Sordariomycetes</v>
      </c>
      <c r="S1296" t="str">
        <f>VLOOKUP(B1296,[2]taxonomy1!$B:$U,12,FALSE)</f>
        <v xml:space="preserve"> Sordariomycetidae</v>
      </c>
      <c r="T1296" t="str">
        <f>VLOOKUP(B1296,[2]taxonomy1!$B:$U,13,FALSE)</f>
        <v xml:space="preserve"> Sordariales</v>
      </c>
      <c r="U1296" t="str">
        <f>VLOOKUP(B1296,[2]taxonomy1!$B:$U,14,FALSE)</f>
        <v xml:space="preserve"> Lasiosphaeriaceae</v>
      </c>
      <c r="V1296" t="str">
        <f>VLOOKUP(B1296,[2]taxonomy1!$B:$U,15,FALSE)</f>
        <v>Podospora.</v>
      </c>
      <c r="W1296">
        <f>VLOOKUP(B1296,[2]taxonomy1!$B:$U,16,FALSE)</f>
        <v>0</v>
      </c>
    </row>
    <row r="1297" spans="1:23" x14ac:dyDescent="0.3">
      <c r="A1297" t="s">
        <v>2426</v>
      </c>
      <c r="B1297" t="s">
        <v>2427</v>
      </c>
      <c r="C1297">
        <v>282</v>
      </c>
      <c r="D1297" t="s">
        <v>10</v>
      </c>
      <c r="E1297">
        <v>16</v>
      </c>
      <c r="F1297">
        <v>275</v>
      </c>
      <c r="G1297">
        <v>2735</v>
      </c>
      <c r="H1297" t="s">
        <v>11</v>
      </c>
      <c r="I1297" t="s">
        <v>10</v>
      </c>
      <c r="J1297">
        <f t="shared" si="20"/>
        <v>259</v>
      </c>
      <c r="K1297" t="str">
        <f>VLOOKUP(B1297,[2]taxonomy1!$B:$U,2,FALSE)</f>
        <v xml:space="preserve"> Pyrenophora tritici-repentis (strain Pt-1C-BFP) (Wheat tan spot fungus) (Drechslera tritici-repentis).</v>
      </c>
      <c r="L1297" t="str">
        <f>VLOOKUP(B1297,[2]taxonomy1!$B:$U,4,FALSE)</f>
        <v xml:space="preserve"> NCBI_TaxID=426418 {ECO:0000313|EMBL:EDU47211.1, ECO:0000313|Proteomes:UP000001471};</v>
      </c>
      <c r="M1297" t="str">
        <f>VLOOKUP(B1297,[2]taxonomy1!$B:$U,6,FALSE)</f>
        <v>Eukaryota</v>
      </c>
      <c r="N1297" t="str">
        <f>VLOOKUP(B1297,[2]taxonomy1!$B:$U,7,FALSE)</f>
        <v xml:space="preserve"> Fungi</v>
      </c>
      <c r="O1297" t="str">
        <f>VLOOKUP(B1297,[2]taxonomy1!$B:$U,8,FALSE)</f>
        <v xml:space="preserve"> Dikarya</v>
      </c>
      <c r="P1297" t="str">
        <f>VLOOKUP(B1297,[2]taxonomy1!$B:$U,9,FALSE)</f>
        <v xml:space="preserve"> Ascomycota</v>
      </c>
      <c r="Q1297" t="str">
        <f>VLOOKUP(B1297,[2]taxonomy1!$B:$U,10,FALSE)</f>
        <v xml:space="preserve"> Pezizomycotina</v>
      </c>
      <c r="R1297" t="str">
        <f>VLOOKUP(B1297,[2]taxonomy1!$B:$U,11,FALSE)</f>
        <v>Dothideomycetes</v>
      </c>
      <c r="S1297" t="str">
        <f>VLOOKUP(B1297,[2]taxonomy1!$B:$U,12,FALSE)</f>
        <v xml:space="preserve"> Pleosporomycetidae</v>
      </c>
      <c r="T1297" t="str">
        <f>VLOOKUP(B1297,[2]taxonomy1!$B:$U,13,FALSE)</f>
        <v xml:space="preserve"> Pleosporales</v>
      </c>
      <c r="U1297" t="str">
        <f>VLOOKUP(B1297,[2]taxonomy1!$B:$U,14,FALSE)</f>
        <v xml:space="preserve"> Pleosporineae</v>
      </c>
      <c r="V1297" t="str">
        <f>VLOOKUP(B1297,[2]taxonomy1!$B:$U,15,FALSE)</f>
        <v>Pleosporaceae</v>
      </c>
      <c r="W1297" t="str">
        <f>VLOOKUP(B1297,[2]taxonomy1!$B:$U,16,FALSE)</f>
        <v xml:space="preserve"> Pyrenophora.</v>
      </c>
    </row>
    <row r="1298" spans="1:23" x14ac:dyDescent="0.3">
      <c r="A1298" t="s">
        <v>2428</v>
      </c>
      <c r="B1298" t="s">
        <v>2429</v>
      </c>
      <c r="C1298">
        <v>367</v>
      </c>
      <c r="D1298" t="s">
        <v>10</v>
      </c>
      <c r="E1298">
        <v>51</v>
      </c>
      <c r="F1298">
        <v>337</v>
      </c>
      <c r="G1298">
        <v>2735</v>
      </c>
      <c r="H1298" t="s">
        <v>11</v>
      </c>
      <c r="I1298" t="s">
        <v>10</v>
      </c>
      <c r="J1298">
        <f t="shared" si="20"/>
        <v>286</v>
      </c>
      <c r="K1298" t="str">
        <f>VLOOKUP(B1298,[2]taxonomy1!$B:$U,2,FALSE)</f>
        <v xml:space="preserve"> Pyrenophora tritici-repentis (strain Pt-1C-BFP) (Wheat tan spot fungus) (Drechslera tritici-repentis).</v>
      </c>
      <c r="L1298" t="str">
        <f>VLOOKUP(B1298,[2]taxonomy1!$B:$U,4,FALSE)</f>
        <v xml:space="preserve"> NCBI_TaxID=426418 {ECO:0000313|EMBL:EDU42944.1, ECO:0000313|Proteomes:UP000001471};</v>
      </c>
      <c r="M1298" t="str">
        <f>VLOOKUP(B1298,[2]taxonomy1!$B:$U,6,FALSE)</f>
        <v>Eukaryota</v>
      </c>
      <c r="N1298" t="str">
        <f>VLOOKUP(B1298,[2]taxonomy1!$B:$U,7,FALSE)</f>
        <v xml:space="preserve"> Fungi</v>
      </c>
      <c r="O1298" t="str">
        <f>VLOOKUP(B1298,[2]taxonomy1!$B:$U,8,FALSE)</f>
        <v xml:space="preserve"> Dikarya</v>
      </c>
      <c r="P1298" t="str">
        <f>VLOOKUP(B1298,[2]taxonomy1!$B:$U,9,FALSE)</f>
        <v xml:space="preserve"> Ascomycota</v>
      </c>
      <c r="Q1298" t="str">
        <f>VLOOKUP(B1298,[2]taxonomy1!$B:$U,10,FALSE)</f>
        <v xml:space="preserve"> Pezizomycotina</v>
      </c>
      <c r="R1298" t="str">
        <f>VLOOKUP(B1298,[2]taxonomy1!$B:$U,11,FALSE)</f>
        <v>Dothideomycetes</v>
      </c>
      <c r="S1298" t="str">
        <f>VLOOKUP(B1298,[2]taxonomy1!$B:$U,12,FALSE)</f>
        <v xml:space="preserve"> Pleosporomycetidae</v>
      </c>
      <c r="T1298" t="str">
        <f>VLOOKUP(B1298,[2]taxonomy1!$B:$U,13,FALSE)</f>
        <v xml:space="preserve"> Pleosporales</v>
      </c>
      <c r="U1298" t="str">
        <f>VLOOKUP(B1298,[2]taxonomy1!$B:$U,14,FALSE)</f>
        <v xml:space="preserve"> Pleosporineae</v>
      </c>
      <c r="V1298" t="str">
        <f>VLOOKUP(B1298,[2]taxonomy1!$B:$U,15,FALSE)</f>
        <v>Pleosporaceae</v>
      </c>
      <c r="W1298" t="str">
        <f>VLOOKUP(B1298,[2]taxonomy1!$B:$U,16,FALSE)</f>
        <v xml:space="preserve"> Pyrenophora.</v>
      </c>
    </row>
    <row r="1299" spans="1:23" x14ac:dyDescent="0.3">
      <c r="A1299" t="s">
        <v>2430</v>
      </c>
      <c r="B1299" t="s">
        <v>2431</v>
      </c>
      <c r="C1299">
        <v>394</v>
      </c>
      <c r="D1299" t="s">
        <v>10</v>
      </c>
      <c r="E1299">
        <v>103</v>
      </c>
      <c r="F1299">
        <v>379</v>
      </c>
      <c r="G1299">
        <v>2735</v>
      </c>
      <c r="H1299" t="s">
        <v>11</v>
      </c>
      <c r="I1299" t="s">
        <v>10</v>
      </c>
      <c r="J1299">
        <f t="shared" si="20"/>
        <v>276</v>
      </c>
      <c r="K1299" t="str">
        <f>VLOOKUP(B1299,[2]taxonomy1!$B:$U,2,FALSE)</f>
        <v xml:space="preserve"> Plasmodium knowlesi (strain H).</v>
      </c>
      <c r="L1299" t="str">
        <f>VLOOKUP(B1299,[2]taxonomy1!$B:$U,4,FALSE)</f>
        <v xml:space="preserve"> NCBI_TaxID=5851 {ECO:0000313|EMBL:CAQ40907.1, ECO:0000313|Proteomes:UP000031513};</v>
      </c>
      <c r="M1299" t="str">
        <f>VLOOKUP(B1299,[2]taxonomy1!$B:$U,6,FALSE)</f>
        <v>Eukaryota</v>
      </c>
      <c r="N1299" t="str">
        <f>VLOOKUP(B1299,[2]taxonomy1!$B:$U,7,FALSE)</f>
        <v xml:space="preserve"> Alveolata</v>
      </c>
      <c r="O1299" t="str">
        <f>VLOOKUP(B1299,[2]taxonomy1!$B:$U,8,FALSE)</f>
        <v xml:space="preserve"> Apicomplexa</v>
      </c>
      <c r="P1299" t="str">
        <f>VLOOKUP(B1299,[2]taxonomy1!$B:$U,9,FALSE)</f>
        <v xml:space="preserve"> Aconoidasida</v>
      </c>
      <c r="Q1299" t="str">
        <f>VLOOKUP(B1299,[2]taxonomy1!$B:$U,10,FALSE)</f>
        <v xml:space="preserve"> Haemosporida</v>
      </c>
      <c r="R1299" t="str">
        <f>VLOOKUP(B1299,[2]taxonomy1!$B:$U,11,FALSE)</f>
        <v>Plasmodiidae</v>
      </c>
      <c r="S1299" t="str">
        <f>VLOOKUP(B1299,[2]taxonomy1!$B:$U,12,FALSE)</f>
        <v xml:space="preserve"> Plasmodium</v>
      </c>
      <c r="T1299" t="str">
        <f>VLOOKUP(B1299,[2]taxonomy1!$B:$U,13,FALSE)</f>
        <v xml:space="preserve"> Plasmodium (Plasmodium).</v>
      </c>
      <c r="U1299">
        <f>VLOOKUP(B1299,[2]taxonomy1!$B:$U,14,FALSE)</f>
        <v>0</v>
      </c>
      <c r="V1299">
        <f>VLOOKUP(B1299,[2]taxonomy1!$B:$U,15,FALSE)</f>
        <v>0</v>
      </c>
      <c r="W1299">
        <f>VLOOKUP(B1299,[2]taxonomy1!$B:$U,16,FALSE)</f>
        <v>0</v>
      </c>
    </row>
    <row r="1300" spans="1:23" x14ac:dyDescent="0.3">
      <c r="A1300" t="s">
        <v>2432</v>
      </c>
      <c r="B1300" t="s">
        <v>2433</v>
      </c>
      <c r="C1300">
        <v>320</v>
      </c>
      <c r="D1300" t="s">
        <v>10</v>
      </c>
      <c r="E1300">
        <v>32</v>
      </c>
      <c r="F1300">
        <v>306</v>
      </c>
      <c r="G1300">
        <v>2735</v>
      </c>
      <c r="H1300" t="s">
        <v>11</v>
      </c>
      <c r="I1300" t="s">
        <v>10</v>
      </c>
      <c r="J1300">
        <f t="shared" si="20"/>
        <v>274</v>
      </c>
      <c r="K1300" t="str">
        <f>VLOOKUP(B1300,[2]taxonomy1!$B:$U,2,FALSE)</f>
        <v xml:space="preserve"> Drosophila ananassae (Fruit fly).</v>
      </c>
      <c r="L1300" t="str">
        <f>VLOOKUP(B1300,[2]taxonomy1!$B:$U,4,FALSE)</f>
        <v xml:space="preserve"> NCBI_TaxID=7217 {ECO:0000313|EMBL:EDV43526.1, ECO:0000313|Proteomes:UP000007801};</v>
      </c>
      <c r="M1300" t="str">
        <f>VLOOKUP(B1300,[2]taxonomy1!$B:$U,6,FALSE)</f>
        <v>Eukaryota</v>
      </c>
      <c r="N1300" t="str">
        <f>VLOOKUP(B1300,[2]taxonomy1!$B:$U,7,FALSE)</f>
        <v xml:space="preserve"> Metazoa</v>
      </c>
      <c r="O1300" t="str">
        <f>VLOOKUP(B1300,[2]taxonomy1!$B:$U,8,FALSE)</f>
        <v xml:space="preserve"> Ecdysozoa</v>
      </c>
      <c r="P1300" t="str">
        <f>VLOOKUP(B1300,[2]taxonomy1!$B:$U,9,FALSE)</f>
        <v xml:space="preserve"> Arthropoda</v>
      </c>
      <c r="Q1300" t="str">
        <f>VLOOKUP(B1300,[2]taxonomy1!$B:$U,10,FALSE)</f>
        <v xml:space="preserve"> Hexapoda</v>
      </c>
      <c r="R1300" t="str">
        <f>VLOOKUP(B1300,[2]taxonomy1!$B:$U,11,FALSE)</f>
        <v xml:space="preserve"> Insecta</v>
      </c>
      <c r="S1300" t="str">
        <f>VLOOKUP(B1300,[2]taxonomy1!$B:$U,12,FALSE)</f>
        <v>Pterygota</v>
      </c>
      <c r="T1300" t="str">
        <f>VLOOKUP(B1300,[2]taxonomy1!$B:$U,13,FALSE)</f>
        <v xml:space="preserve"> Neoptera</v>
      </c>
      <c r="U1300" t="str">
        <f>VLOOKUP(B1300,[2]taxonomy1!$B:$U,14,FALSE)</f>
        <v xml:space="preserve"> Holometabola</v>
      </c>
      <c r="V1300" t="str">
        <f>VLOOKUP(B1300,[2]taxonomy1!$B:$U,15,FALSE)</f>
        <v xml:space="preserve"> Diptera</v>
      </c>
      <c r="W1300" t="str">
        <f>VLOOKUP(B1300,[2]taxonomy1!$B:$U,16,FALSE)</f>
        <v xml:space="preserve"> Brachycera</v>
      </c>
    </row>
    <row r="1301" spans="1:23" x14ac:dyDescent="0.3">
      <c r="A1301" t="s">
        <v>2434</v>
      </c>
      <c r="B1301" t="s">
        <v>2435</v>
      </c>
      <c r="C1301">
        <v>337</v>
      </c>
      <c r="D1301" t="s">
        <v>10</v>
      </c>
      <c r="E1301">
        <v>52</v>
      </c>
      <c r="F1301">
        <v>331</v>
      </c>
      <c r="G1301">
        <v>2735</v>
      </c>
      <c r="H1301" t="s">
        <v>11</v>
      </c>
      <c r="I1301" t="s">
        <v>10</v>
      </c>
      <c r="J1301">
        <f t="shared" si="20"/>
        <v>279</v>
      </c>
      <c r="K1301" t="str">
        <f>VLOOKUP(B1301,[2]taxonomy1!$B:$U,2,FALSE)</f>
        <v xml:space="preserve"> Drosophila ananassae (Fruit fly).</v>
      </c>
      <c r="L1301" t="str">
        <f>VLOOKUP(B1301,[2]taxonomy1!$B:$U,4,FALSE)</f>
        <v xml:space="preserve"> NCBI_TaxID=7217 {ECO:0000313|EMBL:EDV38151.1, ECO:0000313|Proteomes:UP000007801};</v>
      </c>
      <c r="M1301" t="str">
        <f>VLOOKUP(B1301,[2]taxonomy1!$B:$U,6,FALSE)</f>
        <v>Eukaryota</v>
      </c>
      <c r="N1301" t="str">
        <f>VLOOKUP(B1301,[2]taxonomy1!$B:$U,7,FALSE)</f>
        <v xml:space="preserve"> Metazoa</v>
      </c>
      <c r="O1301" t="str">
        <f>VLOOKUP(B1301,[2]taxonomy1!$B:$U,8,FALSE)</f>
        <v xml:space="preserve"> Ecdysozoa</v>
      </c>
      <c r="P1301" t="str">
        <f>VLOOKUP(B1301,[2]taxonomy1!$B:$U,9,FALSE)</f>
        <v xml:space="preserve"> Arthropoda</v>
      </c>
      <c r="Q1301" t="str">
        <f>VLOOKUP(B1301,[2]taxonomy1!$B:$U,10,FALSE)</f>
        <v xml:space="preserve"> Hexapoda</v>
      </c>
      <c r="R1301" t="str">
        <f>VLOOKUP(B1301,[2]taxonomy1!$B:$U,11,FALSE)</f>
        <v xml:space="preserve"> Insecta</v>
      </c>
      <c r="S1301" t="str">
        <f>VLOOKUP(B1301,[2]taxonomy1!$B:$U,12,FALSE)</f>
        <v>Pterygota</v>
      </c>
      <c r="T1301" t="str">
        <f>VLOOKUP(B1301,[2]taxonomy1!$B:$U,13,FALSE)</f>
        <v xml:space="preserve"> Neoptera</v>
      </c>
      <c r="U1301" t="str">
        <f>VLOOKUP(B1301,[2]taxonomy1!$B:$U,14,FALSE)</f>
        <v xml:space="preserve"> Holometabola</v>
      </c>
      <c r="V1301" t="str">
        <f>VLOOKUP(B1301,[2]taxonomy1!$B:$U,15,FALSE)</f>
        <v xml:space="preserve"> Diptera</v>
      </c>
      <c r="W1301" t="str">
        <f>VLOOKUP(B1301,[2]taxonomy1!$B:$U,16,FALSE)</f>
        <v xml:space="preserve"> Brachycera</v>
      </c>
    </row>
    <row r="1302" spans="1:23" x14ac:dyDescent="0.3">
      <c r="A1302" t="s">
        <v>2436</v>
      </c>
      <c r="B1302" t="s">
        <v>2437</v>
      </c>
      <c r="C1302">
        <v>324</v>
      </c>
      <c r="D1302" t="s">
        <v>10</v>
      </c>
      <c r="E1302">
        <v>45</v>
      </c>
      <c r="F1302">
        <v>317</v>
      </c>
      <c r="G1302">
        <v>2735</v>
      </c>
      <c r="H1302" t="s">
        <v>11</v>
      </c>
      <c r="I1302" t="s">
        <v>10</v>
      </c>
      <c r="J1302">
        <f t="shared" si="20"/>
        <v>272</v>
      </c>
      <c r="K1302" t="str">
        <f>VLOOKUP(B1302,[2]taxonomy1!$B:$U,2,FALSE)</f>
        <v xml:space="preserve"> Drosophila ananassae (Fruit fly).</v>
      </c>
      <c r="L1302" t="str">
        <f>VLOOKUP(B1302,[2]taxonomy1!$B:$U,4,FALSE)</f>
        <v xml:space="preserve"> NCBI_TaxID=7217 {ECO:0000313|EMBL:EDV32422.2, ECO:0000313|Proteomes:UP000007801};</v>
      </c>
      <c r="M1302" t="str">
        <f>VLOOKUP(B1302,[2]taxonomy1!$B:$U,6,FALSE)</f>
        <v>Eukaryota</v>
      </c>
      <c r="N1302" t="str">
        <f>VLOOKUP(B1302,[2]taxonomy1!$B:$U,7,FALSE)</f>
        <v xml:space="preserve"> Metazoa</v>
      </c>
      <c r="O1302" t="str">
        <f>VLOOKUP(B1302,[2]taxonomy1!$B:$U,8,FALSE)</f>
        <v xml:space="preserve"> Ecdysozoa</v>
      </c>
      <c r="P1302" t="str">
        <f>VLOOKUP(B1302,[2]taxonomy1!$B:$U,9,FALSE)</f>
        <v xml:space="preserve"> Arthropoda</v>
      </c>
      <c r="Q1302" t="str">
        <f>VLOOKUP(B1302,[2]taxonomy1!$B:$U,10,FALSE)</f>
        <v xml:space="preserve"> Hexapoda</v>
      </c>
      <c r="R1302" t="str">
        <f>VLOOKUP(B1302,[2]taxonomy1!$B:$U,11,FALSE)</f>
        <v xml:space="preserve"> Insecta</v>
      </c>
      <c r="S1302" t="str">
        <f>VLOOKUP(B1302,[2]taxonomy1!$B:$U,12,FALSE)</f>
        <v>Pterygota</v>
      </c>
      <c r="T1302" t="str">
        <f>VLOOKUP(B1302,[2]taxonomy1!$B:$U,13,FALSE)</f>
        <v xml:space="preserve"> Neoptera</v>
      </c>
      <c r="U1302" t="str">
        <f>VLOOKUP(B1302,[2]taxonomy1!$B:$U,14,FALSE)</f>
        <v xml:space="preserve"> Holometabola</v>
      </c>
      <c r="V1302" t="str">
        <f>VLOOKUP(B1302,[2]taxonomy1!$B:$U,15,FALSE)</f>
        <v xml:space="preserve"> Diptera</v>
      </c>
      <c r="W1302" t="str">
        <f>VLOOKUP(B1302,[2]taxonomy1!$B:$U,16,FALSE)</f>
        <v xml:space="preserve"> Brachycera</v>
      </c>
    </row>
    <row r="1303" spans="1:23" x14ac:dyDescent="0.3">
      <c r="A1303" t="s">
        <v>2438</v>
      </c>
      <c r="B1303" t="s">
        <v>2439</v>
      </c>
      <c r="C1303">
        <v>346</v>
      </c>
      <c r="D1303" t="s">
        <v>10</v>
      </c>
      <c r="E1303">
        <v>63</v>
      </c>
      <c r="F1303">
        <v>339</v>
      </c>
      <c r="G1303">
        <v>2735</v>
      </c>
      <c r="H1303" t="s">
        <v>11</v>
      </c>
      <c r="I1303" t="s">
        <v>10</v>
      </c>
      <c r="J1303">
        <f t="shared" si="20"/>
        <v>276</v>
      </c>
      <c r="K1303" t="str">
        <f>VLOOKUP(B1303,[2]taxonomy1!$B:$U,2,FALSE)</f>
        <v xml:space="preserve"> Drosophila ananassae (Fruit fly).</v>
      </c>
      <c r="L1303" t="str">
        <f>VLOOKUP(B1303,[2]taxonomy1!$B:$U,4,FALSE)</f>
        <v xml:space="preserve"> NCBI_TaxID=7217 {ECO:0000313|EMBL:EDV32423.1, ECO:0000313|Proteomes:UP000007801};</v>
      </c>
      <c r="M1303" t="str">
        <f>VLOOKUP(B1303,[2]taxonomy1!$B:$U,6,FALSE)</f>
        <v>Eukaryota</v>
      </c>
      <c r="N1303" t="str">
        <f>VLOOKUP(B1303,[2]taxonomy1!$B:$U,7,FALSE)</f>
        <v xml:space="preserve"> Metazoa</v>
      </c>
      <c r="O1303" t="str">
        <f>VLOOKUP(B1303,[2]taxonomy1!$B:$U,8,FALSE)</f>
        <v xml:space="preserve"> Ecdysozoa</v>
      </c>
      <c r="P1303" t="str">
        <f>VLOOKUP(B1303,[2]taxonomy1!$B:$U,9,FALSE)</f>
        <v xml:space="preserve"> Arthropoda</v>
      </c>
      <c r="Q1303" t="str">
        <f>VLOOKUP(B1303,[2]taxonomy1!$B:$U,10,FALSE)</f>
        <v xml:space="preserve"> Hexapoda</v>
      </c>
      <c r="R1303" t="str">
        <f>VLOOKUP(B1303,[2]taxonomy1!$B:$U,11,FALSE)</f>
        <v xml:space="preserve"> Insecta</v>
      </c>
      <c r="S1303" t="str">
        <f>VLOOKUP(B1303,[2]taxonomy1!$B:$U,12,FALSE)</f>
        <v>Pterygota</v>
      </c>
      <c r="T1303" t="str">
        <f>VLOOKUP(B1303,[2]taxonomy1!$B:$U,13,FALSE)</f>
        <v xml:space="preserve"> Neoptera</v>
      </c>
      <c r="U1303" t="str">
        <f>VLOOKUP(B1303,[2]taxonomy1!$B:$U,14,FALSE)</f>
        <v xml:space="preserve"> Holometabola</v>
      </c>
      <c r="V1303" t="str">
        <f>VLOOKUP(B1303,[2]taxonomy1!$B:$U,15,FALSE)</f>
        <v xml:space="preserve"> Diptera</v>
      </c>
      <c r="W1303" t="str">
        <f>VLOOKUP(B1303,[2]taxonomy1!$B:$U,16,FALSE)</f>
        <v xml:space="preserve"> Brachycera</v>
      </c>
    </row>
    <row r="1304" spans="1:23" x14ac:dyDescent="0.3">
      <c r="A1304" t="s">
        <v>2440</v>
      </c>
      <c r="B1304" t="s">
        <v>2441</v>
      </c>
      <c r="C1304">
        <v>333</v>
      </c>
      <c r="D1304" t="s">
        <v>10</v>
      </c>
      <c r="E1304">
        <v>48</v>
      </c>
      <c r="F1304">
        <v>324</v>
      </c>
      <c r="G1304">
        <v>2735</v>
      </c>
      <c r="H1304" t="s">
        <v>11</v>
      </c>
      <c r="I1304" t="s">
        <v>10</v>
      </c>
      <c r="J1304">
        <f t="shared" si="20"/>
        <v>276</v>
      </c>
      <c r="K1304" t="str">
        <f>VLOOKUP(B1304,[2]taxonomy1!$B:$U,2,FALSE)</f>
        <v xml:space="preserve"> Drosophila ananassae (Fruit fly).</v>
      </c>
      <c r="L1304" t="str">
        <f>VLOOKUP(B1304,[2]taxonomy1!$B:$U,4,FALSE)</f>
        <v xml:space="preserve"> NCBI_TaxID=7217 {ECO:0000313|EMBL:EDV32424.1, ECO:0000313|Proteomes:UP000007801};</v>
      </c>
      <c r="M1304" t="str">
        <f>VLOOKUP(B1304,[2]taxonomy1!$B:$U,6,FALSE)</f>
        <v>Eukaryota</v>
      </c>
      <c r="N1304" t="str">
        <f>VLOOKUP(B1304,[2]taxonomy1!$B:$U,7,FALSE)</f>
        <v xml:space="preserve"> Metazoa</v>
      </c>
      <c r="O1304" t="str">
        <f>VLOOKUP(B1304,[2]taxonomy1!$B:$U,8,FALSE)</f>
        <v xml:space="preserve"> Ecdysozoa</v>
      </c>
      <c r="P1304" t="str">
        <f>VLOOKUP(B1304,[2]taxonomy1!$B:$U,9,FALSE)</f>
        <v xml:space="preserve"> Arthropoda</v>
      </c>
      <c r="Q1304" t="str">
        <f>VLOOKUP(B1304,[2]taxonomy1!$B:$U,10,FALSE)</f>
        <v xml:space="preserve"> Hexapoda</v>
      </c>
      <c r="R1304" t="str">
        <f>VLOOKUP(B1304,[2]taxonomy1!$B:$U,11,FALSE)</f>
        <v xml:space="preserve"> Insecta</v>
      </c>
      <c r="S1304" t="str">
        <f>VLOOKUP(B1304,[2]taxonomy1!$B:$U,12,FALSE)</f>
        <v>Pterygota</v>
      </c>
      <c r="T1304" t="str">
        <f>VLOOKUP(B1304,[2]taxonomy1!$B:$U,13,FALSE)</f>
        <v xml:space="preserve"> Neoptera</v>
      </c>
      <c r="U1304" t="str">
        <f>VLOOKUP(B1304,[2]taxonomy1!$B:$U,14,FALSE)</f>
        <v xml:space="preserve"> Holometabola</v>
      </c>
      <c r="V1304" t="str">
        <f>VLOOKUP(B1304,[2]taxonomy1!$B:$U,15,FALSE)</f>
        <v xml:space="preserve"> Diptera</v>
      </c>
      <c r="W1304" t="str">
        <f>VLOOKUP(B1304,[2]taxonomy1!$B:$U,16,FALSE)</f>
        <v xml:space="preserve"> Brachycera</v>
      </c>
    </row>
    <row r="1305" spans="1:23" x14ac:dyDescent="0.3">
      <c r="A1305" t="s">
        <v>2442</v>
      </c>
      <c r="B1305" t="s">
        <v>2443</v>
      </c>
      <c r="C1305">
        <v>301</v>
      </c>
      <c r="D1305" t="s">
        <v>10</v>
      </c>
      <c r="E1305">
        <v>9</v>
      </c>
      <c r="F1305">
        <v>294</v>
      </c>
      <c r="G1305">
        <v>2735</v>
      </c>
      <c r="H1305" t="s">
        <v>11</v>
      </c>
      <c r="I1305" t="s">
        <v>10</v>
      </c>
      <c r="J1305">
        <f t="shared" si="20"/>
        <v>285</v>
      </c>
      <c r="K1305" t="str">
        <f>VLOOKUP(B1305,[2]taxonomy1!$B:$U,2,FALSE)</f>
        <v xml:space="preserve"> Drosophila ananassae (Fruit fly).</v>
      </c>
      <c r="L1305" t="str">
        <f>VLOOKUP(B1305,[2]taxonomy1!$B:$U,4,FALSE)</f>
        <v xml:space="preserve"> NCBI_TaxID=7217 {ECO:0000313|EMBL:EDV32425.1, ECO:0000313|Proteomes:UP000007801};</v>
      </c>
      <c r="M1305" t="str">
        <f>VLOOKUP(B1305,[2]taxonomy1!$B:$U,6,FALSE)</f>
        <v>Eukaryota</v>
      </c>
      <c r="N1305" t="str">
        <f>VLOOKUP(B1305,[2]taxonomy1!$B:$U,7,FALSE)</f>
        <v xml:space="preserve"> Metazoa</v>
      </c>
      <c r="O1305" t="str">
        <f>VLOOKUP(B1305,[2]taxonomy1!$B:$U,8,FALSE)</f>
        <v xml:space="preserve"> Ecdysozoa</v>
      </c>
      <c r="P1305" t="str">
        <f>VLOOKUP(B1305,[2]taxonomy1!$B:$U,9,FALSE)</f>
        <v xml:space="preserve"> Arthropoda</v>
      </c>
      <c r="Q1305" t="str">
        <f>VLOOKUP(B1305,[2]taxonomy1!$B:$U,10,FALSE)</f>
        <v xml:space="preserve"> Hexapoda</v>
      </c>
      <c r="R1305" t="str">
        <f>VLOOKUP(B1305,[2]taxonomy1!$B:$U,11,FALSE)</f>
        <v xml:space="preserve"> Insecta</v>
      </c>
      <c r="S1305" t="str">
        <f>VLOOKUP(B1305,[2]taxonomy1!$B:$U,12,FALSE)</f>
        <v>Pterygota</v>
      </c>
      <c r="T1305" t="str">
        <f>VLOOKUP(B1305,[2]taxonomy1!$B:$U,13,FALSE)</f>
        <v xml:space="preserve"> Neoptera</v>
      </c>
      <c r="U1305" t="str">
        <f>VLOOKUP(B1305,[2]taxonomy1!$B:$U,14,FALSE)</f>
        <v xml:space="preserve"> Holometabola</v>
      </c>
      <c r="V1305" t="str">
        <f>VLOOKUP(B1305,[2]taxonomy1!$B:$U,15,FALSE)</f>
        <v xml:space="preserve"> Diptera</v>
      </c>
      <c r="W1305" t="str">
        <f>VLOOKUP(B1305,[2]taxonomy1!$B:$U,16,FALSE)</f>
        <v xml:space="preserve"> Brachycera</v>
      </c>
    </row>
    <row r="1306" spans="1:23" x14ac:dyDescent="0.3">
      <c r="A1306" t="s">
        <v>2444</v>
      </c>
      <c r="B1306" t="s">
        <v>2445</v>
      </c>
      <c r="C1306">
        <v>315</v>
      </c>
      <c r="D1306" t="s">
        <v>10</v>
      </c>
      <c r="E1306">
        <v>35</v>
      </c>
      <c r="F1306">
        <v>308</v>
      </c>
      <c r="G1306">
        <v>2735</v>
      </c>
      <c r="H1306" t="s">
        <v>11</v>
      </c>
      <c r="I1306" t="s">
        <v>10</v>
      </c>
      <c r="J1306">
        <f t="shared" si="20"/>
        <v>273</v>
      </c>
      <c r="K1306" t="str">
        <f>VLOOKUP(B1306,[2]taxonomy1!$B:$U,2,FALSE)</f>
        <v xml:space="preserve"> Drosophila ananassae (Fruit fly).</v>
      </c>
      <c r="L1306" t="str">
        <f>VLOOKUP(B1306,[2]taxonomy1!$B:$U,4,FALSE)</f>
        <v xml:space="preserve"> NCBI_TaxID=7217 {ECO:0000313|EMBL:EDV32426.1, ECO:0000313|Proteomes:UP000007801};</v>
      </c>
      <c r="M1306" t="str">
        <f>VLOOKUP(B1306,[2]taxonomy1!$B:$U,6,FALSE)</f>
        <v>Eukaryota</v>
      </c>
      <c r="N1306" t="str">
        <f>VLOOKUP(B1306,[2]taxonomy1!$B:$U,7,FALSE)</f>
        <v xml:space="preserve"> Metazoa</v>
      </c>
      <c r="O1306" t="str">
        <f>VLOOKUP(B1306,[2]taxonomy1!$B:$U,8,FALSE)</f>
        <v xml:space="preserve"> Ecdysozoa</v>
      </c>
      <c r="P1306" t="str">
        <f>VLOOKUP(B1306,[2]taxonomy1!$B:$U,9,FALSE)</f>
        <v xml:space="preserve"> Arthropoda</v>
      </c>
      <c r="Q1306" t="str">
        <f>VLOOKUP(B1306,[2]taxonomy1!$B:$U,10,FALSE)</f>
        <v xml:space="preserve"> Hexapoda</v>
      </c>
      <c r="R1306" t="str">
        <f>VLOOKUP(B1306,[2]taxonomy1!$B:$U,11,FALSE)</f>
        <v xml:space="preserve"> Insecta</v>
      </c>
      <c r="S1306" t="str">
        <f>VLOOKUP(B1306,[2]taxonomy1!$B:$U,12,FALSE)</f>
        <v>Pterygota</v>
      </c>
      <c r="T1306" t="str">
        <f>VLOOKUP(B1306,[2]taxonomy1!$B:$U,13,FALSE)</f>
        <v xml:space="preserve"> Neoptera</v>
      </c>
      <c r="U1306" t="str">
        <f>VLOOKUP(B1306,[2]taxonomy1!$B:$U,14,FALSE)</f>
        <v xml:space="preserve"> Holometabola</v>
      </c>
      <c r="V1306" t="str">
        <f>VLOOKUP(B1306,[2]taxonomy1!$B:$U,15,FALSE)</f>
        <v xml:space="preserve"> Diptera</v>
      </c>
      <c r="W1306" t="str">
        <f>VLOOKUP(B1306,[2]taxonomy1!$B:$U,16,FALSE)</f>
        <v xml:space="preserve"> Brachycera</v>
      </c>
    </row>
    <row r="1307" spans="1:23" x14ac:dyDescent="0.3">
      <c r="A1307" t="s">
        <v>2446</v>
      </c>
      <c r="B1307" t="s">
        <v>2447</v>
      </c>
      <c r="C1307">
        <v>316</v>
      </c>
      <c r="D1307" t="s">
        <v>10</v>
      </c>
      <c r="E1307">
        <v>64</v>
      </c>
      <c r="F1307">
        <v>275</v>
      </c>
      <c r="G1307">
        <v>2735</v>
      </c>
      <c r="H1307" t="s">
        <v>11</v>
      </c>
      <c r="I1307" t="s">
        <v>10</v>
      </c>
      <c r="J1307">
        <f t="shared" si="20"/>
        <v>211</v>
      </c>
      <c r="K1307" t="str">
        <f>VLOOKUP(B1307,[2]taxonomy1!$B:$U,2,FALSE)</f>
        <v xml:space="preserve"> Drosophila ananassae (Fruit fly).</v>
      </c>
      <c r="L1307" t="str">
        <f>VLOOKUP(B1307,[2]taxonomy1!$B:$U,4,FALSE)</f>
        <v xml:space="preserve"> NCBI_TaxID=7217 {ECO:0000313|EMBL:EDV34322.2, ECO:0000313|Proteomes:UP000007801};</v>
      </c>
      <c r="M1307" t="str">
        <f>VLOOKUP(B1307,[2]taxonomy1!$B:$U,6,FALSE)</f>
        <v>Eukaryota</v>
      </c>
      <c r="N1307" t="str">
        <f>VLOOKUP(B1307,[2]taxonomy1!$B:$U,7,FALSE)</f>
        <v xml:space="preserve"> Metazoa</v>
      </c>
      <c r="O1307" t="str">
        <f>VLOOKUP(B1307,[2]taxonomy1!$B:$U,8,FALSE)</f>
        <v xml:space="preserve"> Ecdysozoa</v>
      </c>
      <c r="P1307" t="str">
        <f>VLOOKUP(B1307,[2]taxonomy1!$B:$U,9,FALSE)</f>
        <v xml:space="preserve"> Arthropoda</v>
      </c>
      <c r="Q1307" t="str">
        <f>VLOOKUP(B1307,[2]taxonomy1!$B:$U,10,FALSE)</f>
        <v xml:space="preserve"> Hexapoda</v>
      </c>
      <c r="R1307" t="str">
        <f>VLOOKUP(B1307,[2]taxonomy1!$B:$U,11,FALSE)</f>
        <v xml:space="preserve"> Insecta</v>
      </c>
      <c r="S1307" t="str">
        <f>VLOOKUP(B1307,[2]taxonomy1!$B:$U,12,FALSE)</f>
        <v>Pterygota</v>
      </c>
      <c r="T1307" t="str">
        <f>VLOOKUP(B1307,[2]taxonomy1!$B:$U,13,FALSE)</f>
        <v xml:space="preserve"> Neoptera</v>
      </c>
      <c r="U1307" t="str">
        <f>VLOOKUP(B1307,[2]taxonomy1!$B:$U,14,FALSE)</f>
        <v xml:space="preserve"> Holometabola</v>
      </c>
      <c r="V1307" t="str">
        <f>VLOOKUP(B1307,[2]taxonomy1!$B:$U,15,FALSE)</f>
        <v xml:space="preserve"> Diptera</v>
      </c>
      <c r="W1307" t="str">
        <f>VLOOKUP(B1307,[2]taxonomy1!$B:$U,16,FALSE)</f>
        <v xml:space="preserve"> Brachycera</v>
      </c>
    </row>
    <row r="1308" spans="1:23" x14ac:dyDescent="0.3">
      <c r="A1308" t="s">
        <v>2448</v>
      </c>
      <c r="B1308" t="s">
        <v>2449</v>
      </c>
      <c r="C1308">
        <v>345</v>
      </c>
      <c r="D1308" t="s">
        <v>10</v>
      </c>
      <c r="E1308">
        <v>63</v>
      </c>
      <c r="F1308">
        <v>339</v>
      </c>
      <c r="G1308">
        <v>2735</v>
      </c>
      <c r="H1308" t="s">
        <v>11</v>
      </c>
      <c r="I1308" t="s">
        <v>10</v>
      </c>
      <c r="J1308">
        <f t="shared" si="20"/>
        <v>276</v>
      </c>
      <c r="K1308" t="str">
        <f>VLOOKUP(B1308,[2]taxonomy1!$B:$U,2,FALSE)</f>
        <v xml:space="preserve"> Drosophila ananassae (Fruit fly).</v>
      </c>
      <c r="L1308" t="str">
        <f>VLOOKUP(B1308,[2]taxonomy1!$B:$U,4,FALSE)</f>
        <v xml:space="preserve"> NCBI_TaxID=7217 {ECO:0000313|EMBL:EDV34764.2, ECO:0000313|Proteomes:UP000007801};</v>
      </c>
      <c r="M1308" t="str">
        <f>VLOOKUP(B1308,[2]taxonomy1!$B:$U,6,FALSE)</f>
        <v>Eukaryota</v>
      </c>
      <c r="N1308" t="str">
        <f>VLOOKUP(B1308,[2]taxonomy1!$B:$U,7,FALSE)</f>
        <v xml:space="preserve"> Metazoa</v>
      </c>
      <c r="O1308" t="str">
        <f>VLOOKUP(B1308,[2]taxonomy1!$B:$U,8,FALSE)</f>
        <v xml:space="preserve"> Ecdysozoa</v>
      </c>
      <c r="P1308" t="str">
        <f>VLOOKUP(B1308,[2]taxonomy1!$B:$U,9,FALSE)</f>
        <v xml:space="preserve"> Arthropoda</v>
      </c>
      <c r="Q1308" t="str">
        <f>VLOOKUP(B1308,[2]taxonomy1!$B:$U,10,FALSE)</f>
        <v xml:space="preserve"> Hexapoda</v>
      </c>
      <c r="R1308" t="str">
        <f>VLOOKUP(B1308,[2]taxonomy1!$B:$U,11,FALSE)</f>
        <v xml:space="preserve"> Insecta</v>
      </c>
      <c r="S1308" t="str">
        <f>VLOOKUP(B1308,[2]taxonomy1!$B:$U,12,FALSE)</f>
        <v>Pterygota</v>
      </c>
      <c r="T1308" t="str">
        <f>VLOOKUP(B1308,[2]taxonomy1!$B:$U,13,FALSE)</f>
        <v xml:space="preserve"> Neoptera</v>
      </c>
      <c r="U1308" t="str">
        <f>VLOOKUP(B1308,[2]taxonomy1!$B:$U,14,FALSE)</f>
        <v xml:space="preserve"> Holometabola</v>
      </c>
      <c r="V1308" t="str">
        <f>VLOOKUP(B1308,[2]taxonomy1!$B:$U,15,FALSE)</f>
        <v xml:space="preserve"> Diptera</v>
      </c>
      <c r="W1308" t="str">
        <f>VLOOKUP(B1308,[2]taxonomy1!$B:$U,16,FALSE)</f>
        <v xml:space="preserve"> Brachycera</v>
      </c>
    </row>
    <row r="1309" spans="1:23" x14ac:dyDescent="0.3">
      <c r="A1309" t="s">
        <v>2450</v>
      </c>
      <c r="B1309" t="s">
        <v>2451</v>
      </c>
      <c r="C1309">
        <v>332</v>
      </c>
      <c r="D1309" t="s">
        <v>10</v>
      </c>
      <c r="E1309">
        <v>50</v>
      </c>
      <c r="F1309">
        <v>326</v>
      </c>
      <c r="G1309">
        <v>2735</v>
      </c>
      <c r="H1309" t="s">
        <v>11</v>
      </c>
      <c r="I1309" t="s">
        <v>10</v>
      </c>
      <c r="J1309">
        <f t="shared" si="20"/>
        <v>276</v>
      </c>
      <c r="K1309" t="str">
        <f>VLOOKUP(B1309,[2]taxonomy1!$B:$U,2,FALSE)</f>
        <v xml:space="preserve"> Trichoplax adhaerens (Trichoplax reptans).</v>
      </c>
      <c r="L1309" t="str">
        <f>VLOOKUP(B1309,[2]taxonomy1!$B:$U,4,FALSE)</f>
        <v xml:space="preserve"> NCBI_TaxID=10228 {ECO:0000313|Proteomes:UP000009022};</v>
      </c>
      <c r="M1309" t="str">
        <f>VLOOKUP(B1309,[2]taxonomy1!$B:$U,6,FALSE)</f>
        <v>Eukaryota</v>
      </c>
      <c r="N1309" t="str">
        <f>VLOOKUP(B1309,[2]taxonomy1!$B:$U,7,FALSE)</f>
        <v xml:space="preserve"> Metazoa</v>
      </c>
      <c r="O1309" t="str">
        <f>VLOOKUP(B1309,[2]taxonomy1!$B:$U,8,FALSE)</f>
        <v xml:space="preserve"> Placozoa</v>
      </c>
      <c r="P1309" t="str">
        <f>VLOOKUP(B1309,[2]taxonomy1!$B:$U,9,FALSE)</f>
        <v xml:space="preserve"> Trichoplax.</v>
      </c>
      <c r="Q1309">
        <f>VLOOKUP(B1309,[2]taxonomy1!$B:$U,10,FALSE)</f>
        <v>0</v>
      </c>
      <c r="R1309">
        <f>VLOOKUP(B1309,[2]taxonomy1!$B:$U,11,FALSE)</f>
        <v>0</v>
      </c>
      <c r="S1309">
        <f>VLOOKUP(B1309,[2]taxonomy1!$B:$U,12,FALSE)</f>
        <v>0</v>
      </c>
      <c r="T1309">
        <f>VLOOKUP(B1309,[2]taxonomy1!$B:$U,13,FALSE)</f>
        <v>0</v>
      </c>
      <c r="U1309">
        <f>VLOOKUP(B1309,[2]taxonomy1!$B:$U,14,FALSE)</f>
        <v>0</v>
      </c>
      <c r="V1309">
        <f>VLOOKUP(B1309,[2]taxonomy1!$B:$U,15,FALSE)</f>
        <v>0</v>
      </c>
      <c r="W1309">
        <f>VLOOKUP(B1309,[2]taxonomy1!$B:$U,16,FALSE)</f>
        <v>0</v>
      </c>
    </row>
    <row r="1310" spans="1:23" x14ac:dyDescent="0.3">
      <c r="A1310" t="s">
        <v>2452</v>
      </c>
      <c r="B1310" t="s">
        <v>2453</v>
      </c>
      <c r="C1310">
        <v>281</v>
      </c>
      <c r="D1310" t="s">
        <v>10</v>
      </c>
      <c r="E1310">
        <v>2</v>
      </c>
      <c r="F1310">
        <v>274</v>
      </c>
      <c r="G1310">
        <v>2735</v>
      </c>
      <c r="H1310" t="s">
        <v>11</v>
      </c>
      <c r="I1310" t="s">
        <v>10</v>
      </c>
      <c r="J1310">
        <f t="shared" si="20"/>
        <v>272</v>
      </c>
      <c r="K1310" t="str">
        <f>VLOOKUP(B1310,[2]taxonomy1!$B:$U,2,FALSE)</f>
        <v xml:space="preserve"> Trichoplax adhaerens (Trichoplax reptans).</v>
      </c>
      <c r="L1310" t="str">
        <f>VLOOKUP(B1310,[2]taxonomy1!$B:$U,4,FALSE)</f>
        <v xml:space="preserve"> NCBI_TaxID=10228 {ECO:0000313|Proteomes:UP000009022};</v>
      </c>
      <c r="M1310" t="str">
        <f>VLOOKUP(B1310,[2]taxonomy1!$B:$U,6,FALSE)</f>
        <v>Eukaryota</v>
      </c>
      <c r="N1310" t="str">
        <f>VLOOKUP(B1310,[2]taxonomy1!$B:$U,7,FALSE)</f>
        <v xml:space="preserve"> Metazoa</v>
      </c>
      <c r="O1310" t="str">
        <f>VLOOKUP(B1310,[2]taxonomy1!$B:$U,8,FALSE)</f>
        <v xml:space="preserve"> Placozoa</v>
      </c>
      <c r="P1310" t="str">
        <f>VLOOKUP(B1310,[2]taxonomy1!$B:$U,9,FALSE)</f>
        <v xml:space="preserve"> Trichoplax.</v>
      </c>
      <c r="Q1310">
        <f>VLOOKUP(B1310,[2]taxonomy1!$B:$U,10,FALSE)</f>
        <v>0</v>
      </c>
      <c r="R1310">
        <f>VLOOKUP(B1310,[2]taxonomy1!$B:$U,11,FALSE)</f>
        <v>0</v>
      </c>
      <c r="S1310">
        <f>VLOOKUP(B1310,[2]taxonomy1!$B:$U,12,FALSE)</f>
        <v>0</v>
      </c>
      <c r="T1310">
        <f>VLOOKUP(B1310,[2]taxonomy1!$B:$U,13,FALSE)</f>
        <v>0</v>
      </c>
      <c r="U1310">
        <f>VLOOKUP(B1310,[2]taxonomy1!$B:$U,14,FALSE)</f>
        <v>0</v>
      </c>
      <c r="V1310">
        <f>VLOOKUP(B1310,[2]taxonomy1!$B:$U,15,FALSE)</f>
        <v>0</v>
      </c>
      <c r="W1310">
        <f>VLOOKUP(B1310,[2]taxonomy1!$B:$U,16,FALSE)</f>
        <v>0</v>
      </c>
    </row>
    <row r="1311" spans="1:23" x14ac:dyDescent="0.3">
      <c r="A1311" t="s">
        <v>2454</v>
      </c>
      <c r="B1311" t="s">
        <v>2455</v>
      </c>
      <c r="C1311">
        <v>333</v>
      </c>
      <c r="D1311" t="s">
        <v>10</v>
      </c>
      <c r="E1311">
        <v>54</v>
      </c>
      <c r="F1311">
        <v>326</v>
      </c>
      <c r="G1311">
        <v>2735</v>
      </c>
      <c r="H1311" t="s">
        <v>11</v>
      </c>
      <c r="I1311" t="s">
        <v>10</v>
      </c>
      <c r="J1311">
        <f t="shared" si="20"/>
        <v>272</v>
      </c>
      <c r="K1311" t="str">
        <f>VLOOKUP(B1311,[2]taxonomy1!$B:$U,2,FALSE)</f>
        <v xml:space="preserve"> Zea mays (Maize).</v>
      </c>
      <c r="L1311" t="str">
        <f>VLOOKUP(B1311,[2]taxonomy1!$B:$U,4,FALSE)</f>
        <v xml:space="preserve"> NCBI_TaxID=4577 {ECO:0000313|EMBL:ACF83192.1};</v>
      </c>
      <c r="M1311" t="str">
        <f>VLOOKUP(B1311,[2]taxonomy1!$B:$U,6,FALSE)</f>
        <v>Eukaryota</v>
      </c>
      <c r="N1311" t="str">
        <f>VLOOKUP(B1311,[2]taxonomy1!$B:$U,7,FALSE)</f>
        <v xml:space="preserve"> Viridiplantae</v>
      </c>
      <c r="O1311" t="str">
        <f>VLOOKUP(B1311,[2]taxonomy1!$B:$U,8,FALSE)</f>
        <v xml:space="preserve"> Streptophyta</v>
      </c>
      <c r="P1311" t="str">
        <f>VLOOKUP(B1311,[2]taxonomy1!$B:$U,9,FALSE)</f>
        <v xml:space="preserve"> Embryophyta</v>
      </c>
      <c r="Q1311" t="str">
        <f>VLOOKUP(B1311,[2]taxonomy1!$B:$U,10,FALSE)</f>
        <v xml:space="preserve"> Tracheophyta</v>
      </c>
      <c r="R1311" t="str">
        <f>VLOOKUP(B1311,[2]taxonomy1!$B:$U,11,FALSE)</f>
        <v>Spermatophyta</v>
      </c>
      <c r="S1311" t="str">
        <f>VLOOKUP(B1311,[2]taxonomy1!$B:$U,12,FALSE)</f>
        <v xml:space="preserve"> Magnoliophyta</v>
      </c>
      <c r="T1311" t="str">
        <f>VLOOKUP(B1311,[2]taxonomy1!$B:$U,13,FALSE)</f>
        <v xml:space="preserve"> Liliopsida</v>
      </c>
      <c r="U1311" t="str">
        <f>VLOOKUP(B1311,[2]taxonomy1!$B:$U,14,FALSE)</f>
        <v xml:space="preserve"> Poales</v>
      </c>
      <c r="V1311" t="str">
        <f>VLOOKUP(B1311,[2]taxonomy1!$B:$U,15,FALSE)</f>
        <v xml:space="preserve"> Poaceae</v>
      </c>
      <c r="W1311" t="str">
        <f>VLOOKUP(B1311,[2]taxonomy1!$B:$U,16,FALSE)</f>
        <v>PACMAD clade</v>
      </c>
    </row>
    <row r="1312" spans="1:23" x14ac:dyDescent="0.3">
      <c r="A1312" t="s">
        <v>2456</v>
      </c>
      <c r="B1312" t="s">
        <v>2457</v>
      </c>
      <c r="C1312">
        <v>276</v>
      </c>
      <c r="D1312" t="s">
        <v>10</v>
      </c>
      <c r="E1312">
        <v>3</v>
      </c>
      <c r="F1312">
        <v>269</v>
      </c>
      <c r="G1312">
        <v>2735</v>
      </c>
      <c r="H1312" t="s">
        <v>11</v>
      </c>
      <c r="I1312" t="s">
        <v>10</v>
      </c>
      <c r="J1312">
        <f t="shared" si="20"/>
        <v>266</v>
      </c>
      <c r="K1312" t="str">
        <f>VLOOKUP(B1312,[2]taxonomy1!$B:$U,2,FALSE)</f>
        <v xml:space="preserve"> Zea mays (Maize).</v>
      </c>
      <c r="L1312" t="str">
        <f>VLOOKUP(B1312,[2]taxonomy1!$B:$U,4,FALSE)</f>
        <v xml:space="preserve"> NCBI_TaxID=4577 {ECO:0000313|EMBL:ACF85328.1};</v>
      </c>
      <c r="M1312" t="str">
        <f>VLOOKUP(B1312,[2]taxonomy1!$B:$U,6,FALSE)</f>
        <v>Eukaryota</v>
      </c>
      <c r="N1312" t="str">
        <f>VLOOKUP(B1312,[2]taxonomy1!$B:$U,7,FALSE)</f>
        <v xml:space="preserve"> Viridiplantae</v>
      </c>
      <c r="O1312" t="str">
        <f>VLOOKUP(B1312,[2]taxonomy1!$B:$U,8,FALSE)</f>
        <v xml:space="preserve"> Streptophyta</v>
      </c>
      <c r="P1312" t="str">
        <f>VLOOKUP(B1312,[2]taxonomy1!$B:$U,9,FALSE)</f>
        <v xml:space="preserve"> Embryophyta</v>
      </c>
      <c r="Q1312" t="str">
        <f>VLOOKUP(B1312,[2]taxonomy1!$B:$U,10,FALSE)</f>
        <v xml:space="preserve"> Tracheophyta</v>
      </c>
      <c r="R1312" t="str">
        <f>VLOOKUP(B1312,[2]taxonomy1!$B:$U,11,FALSE)</f>
        <v>Spermatophyta</v>
      </c>
      <c r="S1312" t="str">
        <f>VLOOKUP(B1312,[2]taxonomy1!$B:$U,12,FALSE)</f>
        <v xml:space="preserve"> Magnoliophyta</v>
      </c>
      <c r="T1312" t="str">
        <f>VLOOKUP(B1312,[2]taxonomy1!$B:$U,13,FALSE)</f>
        <v xml:space="preserve"> Liliopsida</v>
      </c>
      <c r="U1312" t="str">
        <f>VLOOKUP(B1312,[2]taxonomy1!$B:$U,14,FALSE)</f>
        <v xml:space="preserve"> Poales</v>
      </c>
      <c r="V1312" t="str">
        <f>VLOOKUP(B1312,[2]taxonomy1!$B:$U,15,FALSE)</f>
        <v xml:space="preserve"> Poaceae</v>
      </c>
      <c r="W1312" t="str">
        <f>VLOOKUP(B1312,[2]taxonomy1!$B:$U,16,FALSE)</f>
        <v>PACMAD clade</v>
      </c>
    </row>
    <row r="1313" spans="1:23" x14ac:dyDescent="0.3">
      <c r="A1313" t="s">
        <v>2458</v>
      </c>
      <c r="B1313" t="s">
        <v>2459</v>
      </c>
      <c r="C1313">
        <v>317</v>
      </c>
      <c r="D1313" t="s">
        <v>10</v>
      </c>
      <c r="E1313">
        <v>54</v>
      </c>
      <c r="F1313">
        <v>310</v>
      </c>
      <c r="G1313">
        <v>2735</v>
      </c>
      <c r="H1313" t="s">
        <v>11</v>
      </c>
      <c r="I1313" t="s">
        <v>10</v>
      </c>
      <c r="J1313">
        <f t="shared" si="20"/>
        <v>256</v>
      </c>
      <c r="K1313" t="str">
        <f>VLOOKUP(B1313,[2]taxonomy1!$B:$U,2,FALSE)</f>
        <v xml:space="preserve"> Zea mays (Maize).</v>
      </c>
      <c r="L1313" t="str">
        <f>VLOOKUP(B1313,[2]taxonomy1!$B:$U,4,FALSE)</f>
        <v xml:space="preserve"> NCBI_TaxID=4577 {ECO:0000313|EMBL:ACF85762.1};</v>
      </c>
      <c r="M1313" t="str">
        <f>VLOOKUP(B1313,[2]taxonomy1!$B:$U,6,FALSE)</f>
        <v>Eukaryota</v>
      </c>
      <c r="N1313" t="str">
        <f>VLOOKUP(B1313,[2]taxonomy1!$B:$U,7,FALSE)</f>
        <v xml:space="preserve"> Viridiplantae</v>
      </c>
      <c r="O1313" t="str">
        <f>VLOOKUP(B1313,[2]taxonomy1!$B:$U,8,FALSE)</f>
        <v xml:space="preserve"> Streptophyta</v>
      </c>
      <c r="P1313" t="str">
        <f>VLOOKUP(B1313,[2]taxonomy1!$B:$U,9,FALSE)</f>
        <v xml:space="preserve"> Embryophyta</v>
      </c>
      <c r="Q1313" t="str">
        <f>VLOOKUP(B1313,[2]taxonomy1!$B:$U,10,FALSE)</f>
        <v xml:space="preserve"> Tracheophyta</v>
      </c>
      <c r="R1313" t="str">
        <f>VLOOKUP(B1313,[2]taxonomy1!$B:$U,11,FALSE)</f>
        <v>Spermatophyta</v>
      </c>
      <c r="S1313" t="str">
        <f>VLOOKUP(B1313,[2]taxonomy1!$B:$U,12,FALSE)</f>
        <v xml:space="preserve"> Magnoliophyta</v>
      </c>
      <c r="T1313" t="str">
        <f>VLOOKUP(B1313,[2]taxonomy1!$B:$U,13,FALSE)</f>
        <v xml:space="preserve"> Liliopsida</v>
      </c>
      <c r="U1313" t="str">
        <f>VLOOKUP(B1313,[2]taxonomy1!$B:$U,14,FALSE)</f>
        <v xml:space="preserve"> Poales</v>
      </c>
      <c r="V1313" t="str">
        <f>VLOOKUP(B1313,[2]taxonomy1!$B:$U,15,FALSE)</f>
        <v xml:space="preserve"> Poaceae</v>
      </c>
      <c r="W1313" t="str">
        <f>VLOOKUP(B1313,[2]taxonomy1!$B:$U,16,FALSE)</f>
        <v>PACMAD clade</v>
      </c>
    </row>
    <row r="1314" spans="1:23" x14ac:dyDescent="0.3">
      <c r="A1314" t="s">
        <v>2460</v>
      </c>
      <c r="B1314" t="s">
        <v>2461</v>
      </c>
      <c r="C1314">
        <v>275</v>
      </c>
      <c r="D1314" t="s">
        <v>10</v>
      </c>
      <c r="E1314">
        <v>2</v>
      </c>
      <c r="F1314">
        <v>268</v>
      </c>
      <c r="G1314">
        <v>2735</v>
      </c>
      <c r="H1314" t="s">
        <v>11</v>
      </c>
      <c r="I1314" t="s">
        <v>10</v>
      </c>
      <c r="J1314">
        <f t="shared" si="20"/>
        <v>266</v>
      </c>
      <c r="K1314" t="str">
        <f>VLOOKUP(B1314,[2]taxonomy1!$B:$U,2,FALSE)</f>
        <v xml:space="preserve"> Zea mays (Maize).</v>
      </c>
      <c r="L1314" t="str">
        <f>VLOOKUP(B1314,[2]taxonomy1!$B:$U,4,FALSE)</f>
        <v xml:space="preserve"> NCBI_TaxID=4577 {ECO:0000313|EMBL:ACF86667.1};</v>
      </c>
      <c r="M1314" t="str">
        <f>VLOOKUP(B1314,[2]taxonomy1!$B:$U,6,FALSE)</f>
        <v>Eukaryota</v>
      </c>
      <c r="N1314" t="str">
        <f>VLOOKUP(B1314,[2]taxonomy1!$B:$U,7,FALSE)</f>
        <v xml:space="preserve"> Viridiplantae</v>
      </c>
      <c r="O1314" t="str">
        <f>VLOOKUP(B1314,[2]taxonomy1!$B:$U,8,FALSE)</f>
        <v xml:space="preserve"> Streptophyta</v>
      </c>
      <c r="P1314" t="str">
        <f>VLOOKUP(B1314,[2]taxonomy1!$B:$U,9,FALSE)</f>
        <v xml:space="preserve"> Embryophyta</v>
      </c>
      <c r="Q1314" t="str">
        <f>VLOOKUP(B1314,[2]taxonomy1!$B:$U,10,FALSE)</f>
        <v xml:space="preserve"> Tracheophyta</v>
      </c>
      <c r="R1314" t="str">
        <f>VLOOKUP(B1314,[2]taxonomy1!$B:$U,11,FALSE)</f>
        <v>Spermatophyta</v>
      </c>
      <c r="S1314" t="str">
        <f>VLOOKUP(B1314,[2]taxonomy1!$B:$U,12,FALSE)</f>
        <v xml:space="preserve"> Magnoliophyta</v>
      </c>
      <c r="T1314" t="str">
        <f>VLOOKUP(B1314,[2]taxonomy1!$B:$U,13,FALSE)</f>
        <v xml:space="preserve"> Liliopsida</v>
      </c>
      <c r="U1314" t="str">
        <f>VLOOKUP(B1314,[2]taxonomy1!$B:$U,14,FALSE)</f>
        <v xml:space="preserve"> Poales</v>
      </c>
      <c r="V1314" t="str">
        <f>VLOOKUP(B1314,[2]taxonomy1!$B:$U,15,FALSE)</f>
        <v xml:space="preserve"> Poaceae</v>
      </c>
      <c r="W1314" t="str">
        <f>VLOOKUP(B1314,[2]taxonomy1!$B:$U,16,FALSE)</f>
        <v>PACMAD clade</v>
      </c>
    </row>
    <row r="1315" spans="1:23" x14ac:dyDescent="0.3">
      <c r="A1315" t="s">
        <v>2462</v>
      </c>
      <c r="B1315" t="s">
        <v>2463</v>
      </c>
      <c r="C1315">
        <v>135</v>
      </c>
      <c r="D1315" t="s">
        <v>10</v>
      </c>
      <c r="E1315">
        <v>33</v>
      </c>
      <c r="F1315">
        <v>135</v>
      </c>
      <c r="G1315">
        <v>2735</v>
      </c>
      <c r="H1315" t="s">
        <v>11</v>
      </c>
      <c r="I1315" t="s">
        <v>10</v>
      </c>
      <c r="J1315">
        <f t="shared" si="20"/>
        <v>102</v>
      </c>
      <c r="K1315" t="str">
        <f>VLOOKUP(B1315,[2]taxonomy1!$B:$U,2,FALSE)</f>
        <v xml:space="preserve"> Drosophila persimilis (Fruit fly).</v>
      </c>
      <c r="L1315" t="str">
        <f>VLOOKUP(B1315,[2]taxonomy1!$B:$U,4,FALSE)</f>
        <v xml:space="preserve"> NCBI_TaxID=7234 {ECO:0000313|Proteomes:UP000008744};</v>
      </c>
      <c r="M1315" t="str">
        <f>VLOOKUP(B1315,[2]taxonomy1!$B:$U,6,FALSE)</f>
        <v>Eukaryota</v>
      </c>
      <c r="N1315" t="str">
        <f>VLOOKUP(B1315,[2]taxonomy1!$B:$U,7,FALSE)</f>
        <v xml:space="preserve"> Metazoa</v>
      </c>
      <c r="O1315" t="str">
        <f>VLOOKUP(B1315,[2]taxonomy1!$B:$U,8,FALSE)</f>
        <v xml:space="preserve"> Ecdysozoa</v>
      </c>
      <c r="P1315" t="str">
        <f>VLOOKUP(B1315,[2]taxonomy1!$B:$U,9,FALSE)</f>
        <v xml:space="preserve"> Arthropoda</v>
      </c>
      <c r="Q1315" t="str">
        <f>VLOOKUP(B1315,[2]taxonomy1!$B:$U,10,FALSE)</f>
        <v xml:space="preserve"> Hexapoda</v>
      </c>
      <c r="R1315" t="str">
        <f>VLOOKUP(B1315,[2]taxonomy1!$B:$U,11,FALSE)</f>
        <v xml:space="preserve"> Insecta</v>
      </c>
      <c r="S1315" t="str">
        <f>VLOOKUP(B1315,[2]taxonomy1!$B:$U,12,FALSE)</f>
        <v>Pterygota</v>
      </c>
      <c r="T1315" t="str">
        <f>VLOOKUP(B1315,[2]taxonomy1!$B:$U,13,FALSE)</f>
        <v xml:space="preserve"> Neoptera</v>
      </c>
      <c r="U1315" t="str">
        <f>VLOOKUP(B1315,[2]taxonomy1!$B:$U,14,FALSE)</f>
        <v xml:space="preserve"> Holometabola</v>
      </c>
      <c r="V1315" t="str">
        <f>VLOOKUP(B1315,[2]taxonomy1!$B:$U,15,FALSE)</f>
        <v xml:space="preserve"> Diptera</v>
      </c>
      <c r="W1315" t="str">
        <f>VLOOKUP(B1315,[2]taxonomy1!$B:$U,16,FALSE)</f>
        <v xml:space="preserve"> Brachycera</v>
      </c>
    </row>
    <row r="1316" spans="1:23" x14ac:dyDescent="0.3">
      <c r="A1316" t="s">
        <v>2464</v>
      </c>
      <c r="B1316" t="s">
        <v>2465</v>
      </c>
      <c r="C1316">
        <v>321</v>
      </c>
      <c r="D1316" t="s">
        <v>10</v>
      </c>
      <c r="E1316">
        <v>33</v>
      </c>
      <c r="F1316">
        <v>307</v>
      </c>
      <c r="G1316">
        <v>2735</v>
      </c>
      <c r="H1316" t="s">
        <v>11</v>
      </c>
      <c r="I1316" t="s">
        <v>10</v>
      </c>
      <c r="J1316">
        <f t="shared" si="20"/>
        <v>274</v>
      </c>
      <c r="K1316" t="str">
        <f>VLOOKUP(B1316,[2]taxonomy1!$B:$U,2,FALSE)</f>
        <v xml:space="preserve"> Drosophila persimilis (Fruit fly).</v>
      </c>
      <c r="L1316" t="str">
        <f>VLOOKUP(B1316,[2]taxonomy1!$B:$U,4,FALSE)</f>
        <v xml:space="preserve"> NCBI_TaxID=7234 {ECO:0000313|Proteomes:UP000008744};</v>
      </c>
      <c r="M1316" t="str">
        <f>VLOOKUP(B1316,[2]taxonomy1!$B:$U,6,FALSE)</f>
        <v>Eukaryota</v>
      </c>
      <c r="N1316" t="str">
        <f>VLOOKUP(B1316,[2]taxonomy1!$B:$U,7,FALSE)</f>
        <v xml:space="preserve"> Metazoa</v>
      </c>
      <c r="O1316" t="str">
        <f>VLOOKUP(B1316,[2]taxonomy1!$B:$U,8,FALSE)</f>
        <v xml:space="preserve"> Ecdysozoa</v>
      </c>
      <c r="P1316" t="str">
        <f>VLOOKUP(B1316,[2]taxonomy1!$B:$U,9,FALSE)</f>
        <v xml:space="preserve"> Arthropoda</v>
      </c>
      <c r="Q1316" t="str">
        <f>VLOOKUP(B1316,[2]taxonomy1!$B:$U,10,FALSE)</f>
        <v xml:space="preserve"> Hexapoda</v>
      </c>
      <c r="R1316" t="str">
        <f>VLOOKUP(B1316,[2]taxonomy1!$B:$U,11,FALSE)</f>
        <v xml:space="preserve"> Insecta</v>
      </c>
      <c r="S1316" t="str">
        <f>VLOOKUP(B1316,[2]taxonomy1!$B:$U,12,FALSE)</f>
        <v>Pterygota</v>
      </c>
      <c r="T1316" t="str">
        <f>VLOOKUP(B1316,[2]taxonomy1!$B:$U,13,FALSE)</f>
        <v xml:space="preserve"> Neoptera</v>
      </c>
      <c r="U1316" t="str">
        <f>VLOOKUP(B1316,[2]taxonomy1!$B:$U,14,FALSE)</f>
        <v xml:space="preserve"> Holometabola</v>
      </c>
      <c r="V1316" t="str">
        <f>VLOOKUP(B1316,[2]taxonomy1!$B:$U,15,FALSE)</f>
        <v xml:space="preserve"> Diptera</v>
      </c>
      <c r="W1316" t="str">
        <f>VLOOKUP(B1316,[2]taxonomy1!$B:$U,16,FALSE)</f>
        <v xml:space="preserve"> Brachycera</v>
      </c>
    </row>
    <row r="1317" spans="1:23" x14ac:dyDescent="0.3">
      <c r="A1317" t="s">
        <v>2466</v>
      </c>
      <c r="B1317" t="s">
        <v>2467</v>
      </c>
      <c r="C1317">
        <v>348</v>
      </c>
      <c r="D1317" t="s">
        <v>10</v>
      </c>
      <c r="E1317">
        <v>64</v>
      </c>
      <c r="F1317">
        <v>341</v>
      </c>
      <c r="G1317">
        <v>2735</v>
      </c>
      <c r="H1317" t="s">
        <v>11</v>
      </c>
      <c r="I1317" t="s">
        <v>10</v>
      </c>
      <c r="J1317">
        <f t="shared" si="20"/>
        <v>277</v>
      </c>
      <c r="K1317" t="str">
        <f>VLOOKUP(B1317,[2]taxonomy1!$B:$U,2,FALSE)</f>
        <v xml:space="preserve"> Drosophila persimilis (Fruit fly).</v>
      </c>
      <c r="L1317" t="str">
        <f>VLOOKUP(B1317,[2]taxonomy1!$B:$U,4,FALSE)</f>
        <v xml:space="preserve"> NCBI_TaxID=7234 {ECO:0000313|Proteomes:UP000008744};</v>
      </c>
      <c r="M1317" t="str">
        <f>VLOOKUP(B1317,[2]taxonomy1!$B:$U,6,FALSE)</f>
        <v>Eukaryota</v>
      </c>
      <c r="N1317" t="str">
        <f>VLOOKUP(B1317,[2]taxonomy1!$B:$U,7,FALSE)</f>
        <v xml:space="preserve"> Metazoa</v>
      </c>
      <c r="O1317" t="str">
        <f>VLOOKUP(B1317,[2]taxonomy1!$B:$U,8,FALSE)</f>
        <v xml:space="preserve"> Ecdysozoa</v>
      </c>
      <c r="P1317" t="str">
        <f>VLOOKUP(B1317,[2]taxonomy1!$B:$U,9,FALSE)</f>
        <v xml:space="preserve"> Arthropoda</v>
      </c>
      <c r="Q1317" t="str">
        <f>VLOOKUP(B1317,[2]taxonomy1!$B:$U,10,FALSE)</f>
        <v xml:space="preserve"> Hexapoda</v>
      </c>
      <c r="R1317" t="str">
        <f>VLOOKUP(B1317,[2]taxonomy1!$B:$U,11,FALSE)</f>
        <v xml:space="preserve"> Insecta</v>
      </c>
      <c r="S1317" t="str">
        <f>VLOOKUP(B1317,[2]taxonomy1!$B:$U,12,FALSE)</f>
        <v>Pterygota</v>
      </c>
      <c r="T1317" t="str">
        <f>VLOOKUP(B1317,[2]taxonomy1!$B:$U,13,FALSE)</f>
        <v xml:space="preserve"> Neoptera</v>
      </c>
      <c r="U1317" t="str">
        <f>VLOOKUP(B1317,[2]taxonomy1!$B:$U,14,FALSE)</f>
        <v xml:space="preserve"> Holometabola</v>
      </c>
      <c r="V1317" t="str">
        <f>VLOOKUP(B1317,[2]taxonomy1!$B:$U,15,FALSE)</f>
        <v xml:space="preserve"> Diptera</v>
      </c>
      <c r="W1317" t="str">
        <f>VLOOKUP(B1317,[2]taxonomy1!$B:$U,16,FALSE)</f>
        <v xml:space="preserve"> Brachycera</v>
      </c>
    </row>
    <row r="1318" spans="1:23" x14ac:dyDescent="0.3">
      <c r="A1318" t="s">
        <v>2468</v>
      </c>
      <c r="B1318" t="s">
        <v>2469</v>
      </c>
      <c r="C1318">
        <v>297</v>
      </c>
      <c r="D1318" t="s">
        <v>10</v>
      </c>
      <c r="E1318">
        <v>2</v>
      </c>
      <c r="F1318">
        <v>290</v>
      </c>
      <c r="G1318">
        <v>2735</v>
      </c>
      <c r="H1318" t="s">
        <v>11</v>
      </c>
      <c r="I1318" t="s">
        <v>10</v>
      </c>
      <c r="J1318">
        <f t="shared" si="20"/>
        <v>288</v>
      </c>
      <c r="K1318" t="str">
        <f>VLOOKUP(B1318,[2]taxonomy1!$B:$U,2,FALSE)</f>
        <v xml:space="preserve"> Drosophila persimilis (Fruit fly).</v>
      </c>
      <c r="L1318" t="str">
        <f>VLOOKUP(B1318,[2]taxonomy1!$B:$U,4,FALSE)</f>
        <v xml:space="preserve"> NCBI_TaxID=7234 {ECO:0000313|Proteomes:UP000008744};</v>
      </c>
      <c r="M1318" t="str">
        <f>VLOOKUP(B1318,[2]taxonomy1!$B:$U,6,FALSE)</f>
        <v>Eukaryota</v>
      </c>
      <c r="N1318" t="str">
        <f>VLOOKUP(B1318,[2]taxonomy1!$B:$U,7,FALSE)</f>
        <v xml:space="preserve"> Metazoa</v>
      </c>
      <c r="O1318" t="str">
        <f>VLOOKUP(B1318,[2]taxonomy1!$B:$U,8,FALSE)</f>
        <v xml:space="preserve"> Ecdysozoa</v>
      </c>
      <c r="P1318" t="str">
        <f>VLOOKUP(B1318,[2]taxonomy1!$B:$U,9,FALSE)</f>
        <v xml:space="preserve"> Arthropoda</v>
      </c>
      <c r="Q1318" t="str">
        <f>VLOOKUP(B1318,[2]taxonomy1!$B:$U,10,FALSE)</f>
        <v xml:space="preserve"> Hexapoda</v>
      </c>
      <c r="R1318" t="str">
        <f>VLOOKUP(B1318,[2]taxonomy1!$B:$U,11,FALSE)</f>
        <v xml:space="preserve"> Insecta</v>
      </c>
      <c r="S1318" t="str">
        <f>VLOOKUP(B1318,[2]taxonomy1!$B:$U,12,FALSE)</f>
        <v>Pterygota</v>
      </c>
      <c r="T1318" t="str">
        <f>VLOOKUP(B1318,[2]taxonomy1!$B:$U,13,FALSE)</f>
        <v xml:space="preserve"> Neoptera</v>
      </c>
      <c r="U1318" t="str">
        <f>VLOOKUP(B1318,[2]taxonomy1!$B:$U,14,FALSE)</f>
        <v xml:space="preserve"> Holometabola</v>
      </c>
      <c r="V1318" t="str">
        <f>VLOOKUP(B1318,[2]taxonomy1!$B:$U,15,FALSE)</f>
        <v xml:space="preserve"> Diptera</v>
      </c>
      <c r="W1318" t="str">
        <f>VLOOKUP(B1318,[2]taxonomy1!$B:$U,16,FALSE)</f>
        <v xml:space="preserve"> Brachycera</v>
      </c>
    </row>
    <row r="1319" spans="1:23" x14ac:dyDescent="0.3">
      <c r="A1319" t="s">
        <v>2470</v>
      </c>
      <c r="B1319" t="s">
        <v>2471</v>
      </c>
      <c r="C1319">
        <v>282</v>
      </c>
      <c r="D1319" t="s">
        <v>10</v>
      </c>
      <c r="E1319">
        <v>2</v>
      </c>
      <c r="F1319">
        <v>275</v>
      </c>
      <c r="G1319">
        <v>2735</v>
      </c>
      <c r="H1319" t="s">
        <v>11</v>
      </c>
      <c r="I1319" t="s">
        <v>10</v>
      </c>
      <c r="J1319">
        <f t="shared" si="20"/>
        <v>273</v>
      </c>
      <c r="K1319" t="str">
        <f>VLOOKUP(B1319,[2]taxonomy1!$B:$U,2,FALSE)</f>
        <v xml:space="preserve"> Drosophila persimilis (Fruit fly).</v>
      </c>
      <c r="L1319" t="str">
        <f>VLOOKUP(B1319,[2]taxonomy1!$B:$U,4,FALSE)</f>
        <v xml:space="preserve"> NCBI_TaxID=7234 {ECO:0000313|Proteomes:UP000008744};</v>
      </c>
      <c r="M1319" t="str">
        <f>VLOOKUP(B1319,[2]taxonomy1!$B:$U,6,FALSE)</f>
        <v>Eukaryota</v>
      </c>
      <c r="N1319" t="str">
        <f>VLOOKUP(B1319,[2]taxonomy1!$B:$U,7,FALSE)</f>
        <v xml:space="preserve"> Metazoa</v>
      </c>
      <c r="O1319" t="str">
        <f>VLOOKUP(B1319,[2]taxonomy1!$B:$U,8,FALSE)</f>
        <v xml:space="preserve"> Ecdysozoa</v>
      </c>
      <c r="P1319" t="str">
        <f>VLOOKUP(B1319,[2]taxonomy1!$B:$U,9,FALSE)</f>
        <v xml:space="preserve"> Arthropoda</v>
      </c>
      <c r="Q1319" t="str">
        <f>VLOOKUP(B1319,[2]taxonomy1!$B:$U,10,FALSE)</f>
        <v xml:space="preserve"> Hexapoda</v>
      </c>
      <c r="R1319" t="str">
        <f>VLOOKUP(B1319,[2]taxonomy1!$B:$U,11,FALSE)</f>
        <v xml:space="preserve"> Insecta</v>
      </c>
      <c r="S1319" t="str">
        <f>VLOOKUP(B1319,[2]taxonomy1!$B:$U,12,FALSE)</f>
        <v>Pterygota</v>
      </c>
      <c r="T1319" t="str">
        <f>VLOOKUP(B1319,[2]taxonomy1!$B:$U,13,FALSE)</f>
        <v xml:space="preserve"> Neoptera</v>
      </c>
      <c r="U1319" t="str">
        <f>VLOOKUP(B1319,[2]taxonomy1!$B:$U,14,FALSE)</f>
        <v xml:space="preserve"> Holometabola</v>
      </c>
      <c r="V1319" t="str">
        <f>VLOOKUP(B1319,[2]taxonomy1!$B:$U,15,FALSE)</f>
        <v xml:space="preserve"> Diptera</v>
      </c>
      <c r="W1319" t="str">
        <f>VLOOKUP(B1319,[2]taxonomy1!$B:$U,16,FALSE)</f>
        <v xml:space="preserve"> Brachycera</v>
      </c>
    </row>
    <row r="1320" spans="1:23" x14ac:dyDescent="0.3">
      <c r="A1320" t="s">
        <v>2472</v>
      </c>
      <c r="B1320" t="s">
        <v>2473</v>
      </c>
      <c r="C1320">
        <v>334</v>
      </c>
      <c r="D1320" t="s">
        <v>10</v>
      </c>
      <c r="E1320">
        <v>49</v>
      </c>
      <c r="F1320">
        <v>328</v>
      </c>
      <c r="G1320">
        <v>2735</v>
      </c>
      <c r="H1320" t="s">
        <v>11</v>
      </c>
      <c r="I1320" t="s">
        <v>10</v>
      </c>
      <c r="J1320">
        <f t="shared" si="20"/>
        <v>279</v>
      </c>
      <c r="K1320" t="str">
        <f>VLOOKUP(B1320,[2]taxonomy1!$B:$U,2,FALSE)</f>
        <v xml:space="preserve"> Drosophila persimilis (Fruit fly).</v>
      </c>
      <c r="L1320" t="str">
        <f>VLOOKUP(B1320,[2]taxonomy1!$B:$U,4,FALSE)</f>
        <v xml:space="preserve"> NCBI_TaxID=7234 {ECO:0000313|Proteomes:UP000008744};</v>
      </c>
      <c r="M1320" t="str">
        <f>VLOOKUP(B1320,[2]taxonomy1!$B:$U,6,FALSE)</f>
        <v>Eukaryota</v>
      </c>
      <c r="N1320" t="str">
        <f>VLOOKUP(B1320,[2]taxonomy1!$B:$U,7,FALSE)</f>
        <v xml:space="preserve"> Metazoa</v>
      </c>
      <c r="O1320" t="str">
        <f>VLOOKUP(B1320,[2]taxonomy1!$B:$U,8,FALSE)</f>
        <v xml:space="preserve"> Ecdysozoa</v>
      </c>
      <c r="P1320" t="str">
        <f>VLOOKUP(B1320,[2]taxonomy1!$B:$U,9,FALSE)</f>
        <v xml:space="preserve"> Arthropoda</v>
      </c>
      <c r="Q1320" t="str">
        <f>VLOOKUP(B1320,[2]taxonomy1!$B:$U,10,FALSE)</f>
        <v xml:space="preserve"> Hexapoda</v>
      </c>
      <c r="R1320" t="str">
        <f>VLOOKUP(B1320,[2]taxonomy1!$B:$U,11,FALSE)</f>
        <v xml:space="preserve"> Insecta</v>
      </c>
      <c r="S1320" t="str">
        <f>VLOOKUP(B1320,[2]taxonomy1!$B:$U,12,FALSE)</f>
        <v>Pterygota</v>
      </c>
      <c r="T1320" t="str">
        <f>VLOOKUP(B1320,[2]taxonomy1!$B:$U,13,FALSE)</f>
        <v xml:space="preserve"> Neoptera</v>
      </c>
      <c r="U1320" t="str">
        <f>VLOOKUP(B1320,[2]taxonomy1!$B:$U,14,FALSE)</f>
        <v xml:space="preserve"> Holometabola</v>
      </c>
      <c r="V1320" t="str">
        <f>VLOOKUP(B1320,[2]taxonomy1!$B:$U,15,FALSE)</f>
        <v xml:space="preserve"> Diptera</v>
      </c>
      <c r="W1320" t="str">
        <f>VLOOKUP(B1320,[2]taxonomy1!$B:$U,16,FALSE)</f>
        <v xml:space="preserve"> Brachycera</v>
      </c>
    </row>
    <row r="1321" spans="1:23" x14ac:dyDescent="0.3">
      <c r="A1321" t="s">
        <v>2474</v>
      </c>
      <c r="B1321" t="s">
        <v>2475</v>
      </c>
      <c r="C1321">
        <v>325</v>
      </c>
      <c r="D1321" t="s">
        <v>10</v>
      </c>
      <c r="E1321">
        <v>40</v>
      </c>
      <c r="F1321">
        <v>319</v>
      </c>
      <c r="G1321">
        <v>2735</v>
      </c>
      <c r="H1321" t="s">
        <v>11</v>
      </c>
      <c r="I1321" t="s">
        <v>10</v>
      </c>
      <c r="J1321">
        <f t="shared" si="20"/>
        <v>279</v>
      </c>
      <c r="K1321" t="str">
        <f>VLOOKUP(B1321,[2]taxonomy1!$B:$U,2,FALSE)</f>
        <v xml:space="preserve"> Drosophila persimilis (Fruit fly).</v>
      </c>
      <c r="L1321" t="str">
        <f>VLOOKUP(B1321,[2]taxonomy1!$B:$U,4,FALSE)</f>
        <v xml:space="preserve"> NCBI_TaxID=7234 {ECO:0000313|Proteomes:UP000008744};</v>
      </c>
      <c r="M1321" t="str">
        <f>VLOOKUP(B1321,[2]taxonomy1!$B:$U,6,FALSE)</f>
        <v>Eukaryota</v>
      </c>
      <c r="N1321" t="str">
        <f>VLOOKUP(B1321,[2]taxonomy1!$B:$U,7,FALSE)</f>
        <v xml:space="preserve"> Metazoa</v>
      </c>
      <c r="O1321" t="str">
        <f>VLOOKUP(B1321,[2]taxonomy1!$B:$U,8,FALSE)</f>
        <v xml:space="preserve"> Ecdysozoa</v>
      </c>
      <c r="P1321" t="str">
        <f>VLOOKUP(B1321,[2]taxonomy1!$B:$U,9,FALSE)</f>
        <v xml:space="preserve"> Arthropoda</v>
      </c>
      <c r="Q1321" t="str">
        <f>VLOOKUP(B1321,[2]taxonomy1!$B:$U,10,FALSE)</f>
        <v xml:space="preserve"> Hexapoda</v>
      </c>
      <c r="R1321" t="str">
        <f>VLOOKUP(B1321,[2]taxonomy1!$B:$U,11,FALSE)</f>
        <v xml:space="preserve"> Insecta</v>
      </c>
      <c r="S1321" t="str">
        <f>VLOOKUP(B1321,[2]taxonomy1!$B:$U,12,FALSE)</f>
        <v>Pterygota</v>
      </c>
      <c r="T1321" t="str">
        <f>VLOOKUP(B1321,[2]taxonomy1!$B:$U,13,FALSE)</f>
        <v xml:space="preserve"> Neoptera</v>
      </c>
      <c r="U1321" t="str">
        <f>VLOOKUP(B1321,[2]taxonomy1!$B:$U,14,FALSE)</f>
        <v xml:space="preserve"> Holometabola</v>
      </c>
      <c r="V1321" t="str">
        <f>VLOOKUP(B1321,[2]taxonomy1!$B:$U,15,FALSE)</f>
        <v xml:space="preserve"> Diptera</v>
      </c>
      <c r="W1321" t="str">
        <f>VLOOKUP(B1321,[2]taxonomy1!$B:$U,16,FALSE)</f>
        <v xml:space="preserve"> Brachycera</v>
      </c>
    </row>
    <row r="1322" spans="1:23" x14ac:dyDescent="0.3">
      <c r="A1322" t="s">
        <v>2476</v>
      </c>
      <c r="B1322" t="s">
        <v>2477</v>
      </c>
      <c r="C1322">
        <v>321</v>
      </c>
      <c r="D1322" t="s">
        <v>10</v>
      </c>
      <c r="E1322">
        <v>33</v>
      </c>
      <c r="F1322">
        <v>307</v>
      </c>
      <c r="G1322">
        <v>2735</v>
      </c>
      <c r="H1322" t="s">
        <v>11</v>
      </c>
      <c r="I1322" t="s">
        <v>10</v>
      </c>
      <c r="J1322">
        <f t="shared" si="20"/>
        <v>274</v>
      </c>
      <c r="K1322" t="str">
        <f>VLOOKUP(B1322,[2]taxonomy1!$B:$U,2,FALSE)</f>
        <v xml:space="preserve"> Drosophila sechellia (Fruit fly).</v>
      </c>
      <c r="L1322" t="str">
        <f>VLOOKUP(B1322,[2]taxonomy1!$B:$U,4,FALSE)</f>
        <v xml:space="preserve"> NCBI_TaxID=7238 {ECO:0000313|Proteomes:UP000001292};</v>
      </c>
      <c r="M1322" t="str">
        <f>VLOOKUP(B1322,[2]taxonomy1!$B:$U,6,FALSE)</f>
        <v>Eukaryota</v>
      </c>
      <c r="N1322" t="str">
        <f>VLOOKUP(B1322,[2]taxonomy1!$B:$U,7,FALSE)</f>
        <v xml:space="preserve"> Metazoa</v>
      </c>
      <c r="O1322" t="str">
        <f>VLOOKUP(B1322,[2]taxonomy1!$B:$U,8,FALSE)</f>
        <v xml:space="preserve"> Ecdysozoa</v>
      </c>
      <c r="P1322" t="str">
        <f>VLOOKUP(B1322,[2]taxonomy1!$B:$U,9,FALSE)</f>
        <v xml:space="preserve"> Arthropoda</v>
      </c>
      <c r="Q1322" t="str">
        <f>VLOOKUP(B1322,[2]taxonomy1!$B:$U,10,FALSE)</f>
        <v xml:space="preserve"> Hexapoda</v>
      </c>
      <c r="R1322" t="str">
        <f>VLOOKUP(B1322,[2]taxonomy1!$B:$U,11,FALSE)</f>
        <v xml:space="preserve"> Insecta</v>
      </c>
      <c r="S1322" t="str">
        <f>VLOOKUP(B1322,[2]taxonomy1!$B:$U,12,FALSE)</f>
        <v>Pterygota</v>
      </c>
      <c r="T1322" t="str">
        <f>VLOOKUP(B1322,[2]taxonomy1!$B:$U,13,FALSE)</f>
        <v xml:space="preserve"> Neoptera</v>
      </c>
      <c r="U1322" t="str">
        <f>VLOOKUP(B1322,[2]taxonomy1!$B:$U,14,FALSE)</f>
        <v xml:space="preserve"> Holometabola</v>
      </c>
      <c r="V1322" t="str">
        <f>VLOOKUP(B1322,[2]taxonomy1!$B:$U,15,FALSE)</f>
        <v xml:space="preserve"> Diptera</v>
      </c>
      <c r="W1322" t="str">
        <f>VLOOKUP(B1322,[2]taxonomy1!$B:$U,16,FALSE)</f>
        <v xml:space="preserve"> Brachycera</v>
      </c>
    </row>
    <row r="1323" spans="1:23" x14ac:dyDescent="0.3">
      <c r="A1323" t="s">
        <v>2478</v>
      </c>
      <c r="B1323" t="s">
        <v>2479</v>
      </c>
      <c r="C1323">
        <v>361</v>
      </c>
      <c r="D1323" t="s">
        <v>10</v>
      </c>
      <c r="E1323">
        <v>81</v>
      </c>
      <c r="F1323">
        <v>354</v>
      </c>
      <c r="G1323">
        <v>2735</v>
      </c>
      <c r="H1323" t="s">
        <v>11</v>
      </c>
      <c r="I1323" t="s">
        <v>10</v>
      </c>
      <c r="J1323">
        <f t="shared" si="20"/>
        <v>273</v>
      </c>
      <c r="K1323" t="str">
        <f>VLOOKUP(B1323,[2]taxonomy1!$B:$U,2,FALSE)</f>
        <v xml:space="preserve"> Drosophila sechellia (Fruit fly).</v>
      </c>
      <c r="L1323" t="str">
        <f>VLOOKUP(B1323,[2]taxonomy1!$B:$U,4,FALSE)</f>
        <v xml:space="preserve"> NCBI_TaxID=7238 {ECO:0000313|Proteomes:UP000001292};</v>
      </c>
      <c r="M1323" t="str">
        <f>VLOOKUP(B1323,[2]taxonomy1!$B:$U,6,FALSE)</f>
        <v>Eukaryota</v>
      </c>
      <c r="N1323" t="str">
        <f>VLOOKUP(B1323,[2]taxonomy1!$B:$U,7,FALSE)</f>
        <v xml:space="preserve"> Metazoa</v>
      </c>
      <c r="O1323" t="str">
        <f>VLOOKUP(B1323,[2]taxonomy1!$B:$U,8,FALSE)</f>
        <v xml:space="preserve"> Ecdysozoa</v>
      </c>
      <c r="P1323" t="str">
        <f>VLOOKUP(B1323,[2]taxonomy1!$B:$U,9,FALSE)</f>
        <v xml:space="preserve"> Arthropoda</v>
      </c>
      <c r="Q1323" t="str">
        <f>VLOOKUP(B1323,[2]taxonomy1!$B:$U,10,FALSE)</f>
        <v xml:space="preserve"> Hexapoda</v>
      </c>
      <c r="R1323" t="str">
        <f>VLOOKUP(B1323,[2]taxonomy1!$B:$U,11,FALSE)</f>
        <v xml:space="preserve"> Insecta</v>
      </c>
      <c r="S1323" t="str">
        <f>VLOOKUP(B1323,[2]taxonomy1!$B:$U,12,FALSE)</f>
        <v>Pterygota</v>
      </c>
      <c r="T1323" t="str">
        <f>VLOOKUP(B1323,[2]taxonomy1!$B:$U,13,FALSE)</f>
        <v xml:space="preserve"> Neoptera</v>
      </c>
      <c r="U1323" t="str">
        <f>VLOOKUP(B1323,[2]taxonomy1!$B:$U,14,FALSE)</f>
        <v xml:space="preserve"> Holometabola</v>
      </c>
      <c r="V1323" t="str">
        <f>VLOOKUP(B1323,[2]taxonomy1!$B:$U,15,FALSE)</f>
        <v xml:space="preserve"> Diptera</v>
      </c>
      <c r="W1323" t="str">
        <f>VLOOKUP(B1323,[2]taxonomy1!$B:$U,16,FALSE)</f>
        <v xml:space="preserve"> Brachycera</v>
      </c>
    </row>
    <row r="1324" spans="1:23" x14ac:dyDescent="0.3">
      <c r="A1324" t="s">
        <v>2480</v>
      </c>
      <c r="B1324" t="s">
        <v>2481</v>
      </c>
      <c r="C1324">
        <v>340</v>
      </c>
      <c r="D1324" t="s">
        <v>10</v>
      </c>
      <c r="E1324">
        <v>60</v>
      </c>
      <c r="F1324">
        <v>333</v>
      </c>
      <c r="G1324">
        <v>2735</v>
      </c>
      <c r="H1324" t="s">
        <v>11</v>
      </c>
      <c r="I1324" t="s">
        <v>10</v>
      </c>
      <c r="J1324">
        <f t="shared" si="20"/>
        <v>273</v>
      </c>
      <c r="K1324" t="str">
        <f>VLOOKUP(B1324,[2]taxonomy1!$B:$U,2,FALSE)</f>
        <v xml:space="preserve"> Drosophila sechellia (Fruit fly).</v>
      </c>
      <c r="L1324" t="str">
        <f>VLOOKUP(B1324,[2]taxonomy1!$B:$U,4,FALSE)</f>
        <v xml:space="preserve"> NCBI_TaxID=7238 {ECO:0000313|Proteomes:UP000001292};</v>
      </c>
      <c r="M1324" t="str">
        <f>VLOOKUP(B1324,[2]taxonomy1!$B:$U,6,FALSE)</f>
        <v>Eukaryota</v>
      </c>
      <c r="N1324" t="str">
        <f>VLOOKUP(B1324,[2]taxonomy1!$B:$U,7,FALSE)</f>
        <v xml:space="preserve"> Metazoa</v>
      </c>
      <c r="O1324" t="str">
        <f>VLOOKUP(B1324,[2]taxonomy1!$B:$U,8,FALSE)</f>
        <v xml:space="preserve"> Ecdysozoa</v>
      </c>
      <c r="P1324" t="str">
        <f>VLOOKUP(B1324,[2]taxonomy1!$B:$U,9,FALSE)</f>
        <v xml:space="preserve"> Arthropoda</v>
      </c>
      <c r="Q1324" t="str">
        <f>VLOOKUP(B1324,[2]taxonomy1!$B:$U,10,FALSE)</f>
        <v xml:space="preserve"> Hexapoda</v>
      </c>
      <c r="R1324" t="str">
        <f>VLOOKUP(B1324,[2]taxonomy1!$B:$U,11,FALSE)</f>
        <v xml:space="preserve"> Insecta</v>
      </c>
      <c r="S1324" t="str">
        <f>VLOOKUP(B1324,[2]taxonomy1!$B:$U,12,FALSE)</f>
        <v>Pterygota</v>
      </c>
      <c r="T1324" t="str">
        <f>VLOOKUP(B1324,[2]taxonomy1!$B:$U,13,FALSE)</f>
        <v xml:space="preserve"> Neoptera</v>
      </c>
      <c r="U1324" t="str">
        <f>VLOOKUP(B1324,[2]taxonomy1!$B:$U,14,FALSE)</f>
        <v xml:space="preserve"> Holometabola</v>
      </c>
      <c r="V1324" t="str">
        <f>VLOOKUP(B1324,[2]taxonomy1!$B:$U,15,FALSE)</f>
        <v xml:space="preserve"> Diptera</v>
      </c>
      <c r="W1324" t="str">
        <f>VLOOKUP(B1324,[2]taxonomy1!$B:$U,16,FALSE)</f>
        <v xml:space="preserve"> Brachycera</v>
      </c>
    </row>
    <row r="1325" spans="1:23" x14ac:dyDescent="0.3">
      <c r="A1325" t="s">
        <v>2482</v>
      </c>
      <c r="B1325" t="s">
        <v>2483</v>
      </c>
      <c r="C1325">
        <v>293</v>
      </c>
      <c r="D1325" t="s">
        <v>10</v>
      </c>
      <c r="E1325">
        <v>4</v>
      </c>
      <c r="F1325">
        <v>286</v>
      </c>
      <c r="G1325">
        <v>2735</v>
      </c>
      <c r="H1325" t="s">
        <v>11</v>
      </c>
      <c r="I1325" t="s">
        <v>10</v>
      </c>
      <c r="J1325">
        <f t="shared" si="20"/>
        <v>282</v>
      </c>
      <c r="K1325" t="str">
        <f>VLOOKUP(B1325,[2]taxonomy1!$B:$U,2,FALSE)</f>
        <v xml:space="preserve"> Drosophila sechellia (Fruit fly).</v>
      </c>
      <c r="L1325" t="str">
        <f>VLOOKUP(B1325,[2]taxonomy1!$B:$U,4,FALSE)</f>
        <v xml:space="preserve"> NCBI_TaxID=7238 {ECO:0000313|Proteomes:UP000001292};</v>
      </c>
      <c r="M1325" t="str">
        <f>VLOOKUP(B1325,[2]taxonomy1!$B:$U,6,FALSE)</f>
        <v>Eukaryota</v>
      </c>
      <c r="N1325" t="str">
        <f>VLOOKUP(B1325,[2]taxonomy1!$B:$U,7,FALSE)</f>
        <v xml:space="preserve"> Metazoa</v>
      </c>
      <c r="O1325" t="str">
        <f>VLOOKUP(B1325,[2]taxonomy1!$B:$U,8,FALSE)</f>
        <v xml:space="preserve"> Ecdysozoa</v>
      </c>
      <c r="P1325" t="str">
        <f>VLOOKUP(B1325,[2]taxonomy1!$B:$U,9,FALSE)</f>
        <v xml:space="preserve"> Arthropoda</v>
      </c>
      <c r="Q1325" t="str">
        <f>VLOOKUP(B1325,[2]taxonomy1!$B:$U,10,FALSE)</f>
        <v xml:space="preserve"> Hexapoda</v>
      </c>
      <c r="R1325" t="str">
        <f>VLOOKUP(B1325,[2]taxonomy1!$B:$U,11,FALSE)</f>
        <v xml:space="preserve"> Insecta</v>
      </c>
      <c r="S1325" t="str">
        <f>VLOOKUP(B1325,[2]taxonomy1!$B:$U,12,FALSE)</f>
        <v>Pterygota</v>
      </c>
      <c r="T1325" t="str">
        <f>VLOOKUP(B1325,[2]taxonomy1!$B:$U,13,FALSE)</f>
        <v xml:space="preserve"> Neoptera</v>
      </c>
      <c r="U1325" t="str">
        <f>VLOOKUP(B1325,[2]taxonomy1!$B:$U,14,FALSE)</f>
        <v xml:space="preserve"> Holometabola</v>
      </c>
      <c r="V1325" t="str">
        <f>VLOOKUP(B1325,[2]taxonomy1!$B:$U,15,FALSE)</f>
        <v xml:space="preserve"> Diptera</v>
      </c>
      <c r="W1325" t="str">
        <f>VLOOKUP(B1325,[2]taxonomy1!$B:$U,16,FALSE)</f>
        <v xml:space="preserve"> Brachycera</v>
      </c>
    </row>
    <row r="1326" spans="1:23" x14ac:dyDescent="0.3">
      <c r="A1326" t="s">
        <v>2484</v>
      </c>
      <c r="B1326" t="s">
        <v>2485</v>
      </c>
      <c r="C1326">
        <v>282</v>
      </c>
      <c r="D1326" t="s">
        <v>10</v>
      </c>
      <c r="E1326">
        <v>2</v>
      </c>
      <c r="F1326">
        <v>275</v>
      </c>
      <c r="G1326">
        <v>2735</v>
      </c>
      <c r="H1326" t="s">
        <v>11</v>
      </c>
      <c r="I1326" t="s">
        <v>10</v>
      </c>
      <c r="J1326">
        <f t="shared" si="20"/>
        <v>273</v>
      </c>
      <c r="K1326" t="str">
        <f>VLOOKUP(B1326,[2]taxonomy1!$B:$U,2,FALSE)</f>
        <v xml:space="preserve"> Drosophila sechellia (Fruit fly).</v>
      </c>
      <c r="L1326" t="str">
        <f>VLOOKUP(B1326,[2]taxonomy1!$B:$U,4,FALSE)</f>
        <v xml:space="preserve"> NCBI_TaxID=7238 {ECO:0000313|Proteomes:UP000001292};</v>
      </c>
      <c r="M1326" t="str">
        <f>VLOOKUP(B1326,[2]taxonomy1!$B:$U,6,FALSE)</f>
        <v>Eukaryota</v>
      </c>
      <c r="N1326" t="str">
        <f>VLOOKUP(B1326,[2]taxonomy1!$B:$U,7,FALSE)</f>
        <v xml:space="preserve"> Metazoa</v>
      </c>
      <c r="O1326" t="str">
        <f>VLOOKUP(B1326,[2]taxonomy1!$B:$U,8,FALSE)</f>
        <v xml:space="preserve"> Ecdysozoa</v>
      </c>
      <c r="P1326" t="str">
        <f>VLOOKUP(B1326,[2]taxonomy1!$B:$U,9,FALSE)</f>
        <v xml:space="preserve"> Arthropoda</v>
      </c>
      <c r="Q1326" t="str">
        <f>VLOOKUP(B1326,[2]taxonomy1!$B:$U,10,FALSE)</f>
        <v xml:space="preserve"> Hexapoda</v>
      </c>
      <c r="R1326" t="str">
        <f>VLOOKUP(B1326,[2]taxonomy1!$B:$U,11,FALSE)</f>
        <v xml:space="preserve"> Insecta</v>
      </c>
      <c r="S1326" t="str">
        <f>VLOOKUP(B1326,[2]taxonomy1!$B:$U,12,FALSE)</f>
        <v>Pterygota</v>
      </c>
      <c r="T1326" t="str">
        <f>VLOOKUP(B1326,[2]taxonomy1!$B:$U,13,FALSE)</f>
        <v xml:space="preserve"> Neoptera</v>
      </c>
      <c r="U1326" t="str">
        <f>VLOOKUP(B1326,[2]taxonomy1!$B:$U,14,FALSE)</f>
        <v xml:space="preserve"> Holometabola</v>
      </c>
      <c r="V1326" t="str">
        <f>VLOOKUP(B1326,[2]taxonomy1!$B:$U,15,FALSE)</f>
        <v xml:space="preserve"> Diptera</v>
      </c>
      <c r="W1326" t="str">
        <f>VLOOKUP(B1326,[2]taxonomy1!$B:$U,16,FALSE)</f>
        <v xml:space="preserve"> Brachycera</v>
      </c>
    </row>
    <row r="1327" spans="1:23" x14ac:dyDescent="0.3">
      <c r="A1327" t="s">
        <v>2486</v>
      </c>
      <c r="B1327" t="s">
        <v>2487</v>
      </c>
      <c r="C1327">
        <v>344</v>
      </c>
      <c r="D1327" t="s">
        <v>10</v>
      </c>
      <c r="E1327">
        <v>59</v>
      </c>
      <c r="F1327">
        <v>338</v>
      </c>
      <c r="G1327">
        <v>2735</v>
      </c>
      <c r="H1327" t="s">
        <v>11</v>
      </c>
      <c r="I1327" t="s">
        <v>10</v>
      </c>
      <c r="J1327">
        <f t="shared" si="20"/>
        <v>279</v>
      </c>
      <c r="K1327" t="str">
        <f>VLOOKUP(B1327,[2]taxonomy1!$B:$U,2,FALSE)</f>
        <v xml:space="preserve"> Drosophila sechellia (Fruit fly).</v>
      </c>
      <c r="L1327" t="str">
        <f>VLOOKUP(B1327,[2]taxonomy1!$B:$U,4,FALSE)</f>
        <v xml:space="preserve"> NCBI_TaxID=7238 {ECO:0000313|Proteomes:UP000001292};</v>
      </c>
      <c r="M1327" t="str">
        <f>VLOOKUP(B1327,[2]taxonomy1!$B:$U,6,FALSE)</f>
        <v>Eukaryota</v>
      </c>
      <c r="N1327" t="str">
        <f>VLOOKUP(B1327,[2]taxonomy1!$B:$U,7,FALSE)</f>
        <v xml:space="preserve"> Metazoa</v>
      </c>
      <c r="O1327" t="str">
        <f>VLOOKUP(B1327,[2]taxonomy1!$B:$U,8,FALSE)</f>
        <v xml:space="preserve"> Ecdysozoa</v>
      </c>
      <c r="P1327" t="str">
        <f>VLOOKUP(B1327,[2]taxonomy1!$B:$U,9,FALSE)</f>
        <v xml:space="preserve"> Arthropoda</v>
      </c>
      <c r="Q1327" t="str">
        <f>VLOOKUP(B1327,[2]taxonomy1!$B:$U,10,FALSE)</f>
        <v xml:space="preserve"> Hexapoda</v>
      </c>
      <c r="R1327" t="str">
        <f>VLOOKUP(B1327,[2]taxonomy1!$B:$U,11,FALSE)</f>
        <v xml:space="preserve"> Insecta</v>
      </c>
      <c r="S1327" t="str">
        <f>VLOOKUP(B1327,[2]taxonomy1!$B:$U,12,FALSE)</f>
        <v>Pterygota</v>
      </c>
      <c r="T1327" t="str">
        <f>VLOOKUP(B1327,[2]taxonomy1!$B:$U,13,FALSE)</f>
        <v xml:space="preserve"> Neoptera</v>
      </c>
      <c r="U1327" t="str">
        <f>VLOOKUP(B1327,[2]taxonomy1!$B:$U,14,FALSE)</f>
        <v xml:space="preserve"> Holometabola</v>
      </c>
      <c r="V1327" t="str">
        <f>VLOOKUP(B1327,[2]taxonomy1!$B:$U,15,FALSE)</f>
        <v xml:space="preserve"> Diptera</v>
      </c>
      <c r="W1327" t="str">
        <f>VLOOKUP(B1327,[2]taxonomy1!$B:$U,16,FALSE)</f>
        <v xml:space="preserve"> Brachycera</v>
      </c>
    </row>
    <row r="1328" spans="1:23" x14ac:dyDescent="0.3">
      <c r="A1328" t="s">
        <v>2488</v>
      </c>
      <c r="B1328" t="s">
        <v>2489</v>
      </c>
      <c r="C1328">
        <v>340</v>
      </c>
      <c r="D1328" t="s">
        <v>10</v>
      </c>
      <c r="E1328">
        <v>55</v>
      </c>
      <c r="F1328">
        <v>334</v>
      </c>
      <c r="G1328">
        <v>2735</v>
      </c>
      <c r="H1328" t="s">
        <v>11</v>
      </c>
      <c r="I1328" t="s">
        <v>10</v>
      </c>
      <c r="J1328">
        <f t="shared" si="20"/>
        <v>279</v>
      </c>
      <c r="K1328" t="str">
        <f>VLOOKUP(B1328,[2]taxonomy1!$B:$U,2,FALSE)</f>
        <v xml:space="preserve"> Drosophila sechellia (Fruit fly).</v>
      </c>
      <c r="L1328" t="str">
        <f>VLOOKUP(B1328,[2]taxonomy1!$B:$U,4,FALSE)</f>
        <v xml:space="preserve"> NCBI_TaxID=7238 {ECO:0000313|Proteomes:UP000001292};</v>
      </c>
      <c r="M1328" t="str">
        <f>VLOOKUP(B1328,[2]taxonomy1!$B:$U,6,FALSE)</f>
        <v>Eukaryota</v>
      </c>
      <c r="N1328" t="str">
        <f>VLOOKUP(B1328,[2]taxonomy1!$B:$U,7,FALSE)</f>
        <v xml:space="preserve"> Metazoa</v>
      </c>
      <c r="O1328" t="str">
        <f>VLOOKUP(B1328,[2]taxonomy1!$B:$U,8,FALSE)</f>
        <v xml:space="preserve"> Ecdysozoa</v>
      </c>
      <c r="P1328" t="str">
        <f>VLOOKUP(B1328,[2]taxonomy1!$B:$U,9,FALSE)</f>
        <v xml:space="preserve"> Arthropoda</v>
      </c>
      <c r="Q1328" t="str">
        <f>VLOOKUP(B1328,[2]taxonomy1!$B:$U,10,FALSE)</f>
        <v xml:space="preserve"> Hexapoda</v>
      </c>
      <c r="R1328" t="str">
        <f>VLOOKUP(B1328,[2]taxonomy1!$B:$U,11,FALSE)</f>
        <v xml:space="preserve"> Insecta</v>
      </c>
      <c r="S1328" t="str">
        <f>VLOOKUP(B1328,[2]taxonomy1!$B:$U,12,FALSE)</f>
        <v>Pterygota</v>
      </c>
      <c r="T1328" t="str">
        <f>VLOOKUP(B1328,[2]taxonomy1!$B:$U,13,FALSE)</f>
        <v xml:space="preserve"> Neoptera</v>
      </c>
      <c r="U1328" t="str">
        <f>VLOOKUP(B1328,[2]taxonomy1!$B:$U,14,FALSE)</f>
        <v xml:space="preserve"> Holometabola</v>
      </c>
      <c r="V1328" t="str">
        <f>VLOOKUP(B1328,[2]taxonomy1!$B:$U,15,FALSE)</f>
        <v xml:space="preserve"> Diptera</v>
      </c>
      <c r="W1328" t="str">
        <f>VLOOKUP(B1328,[2]taxonomy1!$B:$U,16,FALSE)</f>
        <v xml:space="preserve"> Brachycera</v>
      </c>
    </row>
    <row r="1329" spans="1:23" x14ac:dyDescent="0.3">
      <c r="A1329" t="s">
        <v>2490</v>
      </c>
      <c r="B1329" t="s">
        <v>2491</v>
      </c>
      <c r="C1329">
        <v>317</v>
      </c>
      <c r="D1329" t="s">
        <v>10</v>
      </c>
      <c r="E1329">
        <v>29</v>
      </c>
      <c r="F1329">
        <v>303</v>
      </c>
      <c r="G1329">
        <v>2735</v>
      </c>
      <c r="H1329" t="s">
        <v>11</v>
      </c>
      <c r="I1329" t="s">
        <v>10</v>
      </c>
      <c r="J1329">
        <f t="shared" si="20"/>
        <v>274</v>
      </c>
      <c r="K1329" t="str">
        <f>VLOOKUP(B1329,[2]taxonomy1!$B:$U,2,FALSE)</f>
        <v xml:space="preserve"> Drosophila grimshawi (Fruit fly) (Idiomyia grimshawi).</v>
      </c>
      <c r="L1329" t="str">
        <f>VLOOKUP(B1329,[2]taxonomy1!$B:$U,4,FALSE)</f>
        <v xml:space="preserve"> NCBI_TaxID=7222 {ECO:0000313|Proteomes:UP000001070};</v>
      </c>
      <c r="M1329" t="str">
        <f>VLOOKUP(B1329,[2]taxonomy1!$B:$U,6,FALSE)</f>
        <v>Eukaryota</v>
      </c>
      <c r="N1329" t="str">
        <f>VLOOKUP(B1329,[2]taxonomy1!$B:$U,7,FALSE)</f>
        <v xml:space="preserve"> Metazoa</v>
      </c>
      <c r="O1329" t="str">
        <f>VLOOKUP(B1329,[2]taxonomy1!$B:$U,8,FALSE)</f>
        <v xml:space="preserve"> Ecdysozoa</v>
      </c>
      <c r="P1329" t="str">
        <f>VLOOKUP(B1329,[2]taxonomy1!$B:$U,9,FALSE)</f>
        <v xml:space="preserve"> Arthropoda</v>
      </c>
      <c r="Q1329" t="str">
        <f>VLOOKUP(B1329,[2]taxonomy1!$B:$U,10,FALSE)</f>
        <v xml:space="preserve"> Hexapoda</v>
      </c>
      <c r="R1329" t="str">
        <f>VLOOKUP(B1329,[2]taxonomy1!$B:$U,11,FALSE)</f>
        <v xml:space="preserve"> Insecta</v>
      </c>
      <c r="S1329" t="str">
        <f>VLOOKUP(B1329,[2]taxonomy1!$B:$U,12,FALSE)</f>
        <v>Pterygota</v>
      </c>
      <c r="T1329" t="str">
        <f>VLOOKUP(B1329,[2]taxonomy1!$B:$U,13,FALSE)</f>
        <v xml:space="preserve"> Neoptera</v>
      </c>
      <c r="U1329" t="str">
        <f>VLOOKUP(B1329,[2]taxonomy1!$B:$U,14,FALSE)</f>
        <v xml:space="preserve"> Holometabola</v>
      </c>
      <c r="V1329" t="str">
        <f>VLOOKUP(B1329,[2]taxonomy1!$B:$U,15,FALSE)</f>
        <v xml:space="preserve"> Diptera</v>
      </c>
      <c r="W1329" t="str">
        <f>VLOOKUP(B1329,[2]taxonomy1!$B:$U,16,FALSE)</f>
        <v xml:space="preserve"> Brachycera</v>
      </c>
    </row>
    <row r="1330" spans="1:23" x14ac:dyDescent="0.3">
      <c r="A1330" t="s">
        <v>2492</v>
      </c>
      <c r="B1330" t="s">
        <v>2493</v>
      </c>
      <c r="C1330">
        <v>344</v>
      </c>
      <c r="D1330" t="s">
        <v>10</v>
      </c>
      <c r="E1330">
        <v>59</v>
      </c>
      <c r="F1330">
        <v>338</v>
      </c>
      <c r="G1330">
        <v>2735</v>
      </c>
      <c r="H1330" t="s">
        <v>11</v>
      </c>
      <c r="I1330" t="s">
        <v>10</v>
      </c>
      <c r="J1330">
        <f t="shared" si="20"/>
        <v>279</v>
      </c>
      <c r="K1330" t="str">
        <f>VLOOKUP(B1330,[2]taxonomy1!$B:$U,2,FALSE)</f>
        <v xml:space="preserve"> Drosophila grimshawi (Fruit fly) (Idiomyia grimshawi).</v>
      </c>
      <c r="L1330" t="str">
        <f>VLOOKUP(B1330,[2]taxonomy1!$B:$U,4,FALSE)</f>
        <v xml:space="preserve"> NCBI_TaxID=7222 {ECO:0000313|Proteomes:UP000001070};</v>
      </c>
      <c r="M1330" t="str">
        <f>VLOOKUP(B1330,[2]taxonomy1!$B:$U,6,FALSE)</f>
        <v>Eukaryota</v>
      </c>
      <c r="N1330" t="str">
        <f>VLOOKUP(B1330,[2]taxonomy1!$B:$U,7,FALSE)</f>
        <v xml:space="preserve"> Metazoa</v>
      </c>
      <c r="O1330" t="str">
        <f>VLOOKUP(B1330,[2]taxonomy1!$B:$U,8,FALSE)</f>
        <v xml:space="preserve"> Ecdysozoa</v>
      </c>
      <c r="P1330" t="str">
        <f>VLOOKUP(B1330,[2]taxonomy1!$B:$U,9,FALSE)</f>
        <v xml:space="preserve"> Arthropoda</v>
      </c>
      <c r="Q1330" t="str">
        <f>VLOOKUP(B1330,[2]taxonomy1!$B:$U,10,FALSE)</f>
        <v xml:space="preserve"> Hexapoda</v>
      </c>
      <c r="R1330" t="str">
        <f>VLOOKUP(B1330,[2]taxonomy1!$B:$U,11,FALSE)</f>
        <v xml:space="preserve"> Insecta</v>
      </c>
      <c r="S1330" t="str">
        <f>VLOOKUP(B1330,[2]taxonomy1!$B:$U,12,FALSE)</f>
        <v>Pterygota</v>
      </c>
      <c r="T1330" t="str">
        <f>VLOOKUP(B1330,[2]taxonomy1!$B:$U,13,FALSE)</f>
        <v xml:space="preserve"> Neoptera</v>
      </c>
      <c r="U1330" t="str">
        <f>VLOOKUP(B1330,[2]taxonomy1!$B:$U,14,FALSE)</f>
        <v xml:space="preserve"> Holometabola</v>
      </c>
      <c r="V1330" t="str">
        <f>VLOOKUP(B1330,[2]taxonomy1!$B:$U,15,FALSE)</f>
        <v xml:space="preserve"> Diptera</v>
      </c>
      <c r="W1330" t="str">
        <f>VLOOKUP(B1330,[2]taxonomy1!$B:$U,16,FALSE)</f>
        <v xml:space="preserve"> Brachycera</v>
      </c>
    </row>
    <row r="1331" spans="1:23" x14ac:dyDescent="0.3">
      <c r="A1331" t="s">
        <v>2494</v>
      </c>
      <c r="B1331" t="s">
        <v>2495</v>
      </c>
      <c r="C1331">
        <v>335</v>
      </c>
      <c r="D1331" t="s">
        <v>10</v>
      </c>
      <c r="E1331">
        <v>58</v>
      </c>
      <c r="F1331">
        <v>328</v>
      </c>
      <c r="G1331">
        <v>2735</v>
      </c>
      <c r="H1331" t="s">
        <v>11</v>
      </c>
      <c r="I1331" t="s">
        <v>10</v>
      </c>
      <c r="J1331">
        <f t="shared" si="20"/>
        <v>270</v>
      </c>
      <c r="K1331" t="str">
        <f>VLOOKUP(B1331,[2]taxonomy1!$B:$U,2,FALSE)</f>
        <v xml:space="preserve"> Drosophila grimshawi (Fruit fly) (Idiomyia grimshawi).</v>
      </c>
      <c r="L1331" t="str">
        <f>VLOOKUP(B1331,[2]taxonomy1!$B:$U,4,FALSE)</f>
        <v xml:space="preserve"> NCBI_TaxID=7222 {ECO:0000313|Proteomes:UP000001070};</v>
      </c>
      <c r="M1331" t="str">
        <f>VLOOKUP(B1331,[2]taxonomy1!$B:$U,6,FALSE)</f>
        <v>Eukaryota</v>
      </c>
      <c r="N1331" t="str">
        <f>VLOOKUP(B1331,[2]taxonomy1!$B:$U,7,FALSE)</f>
        <v xml:space="preserve"> Metazoa</v>
      </c>
      <c r="O1331" t="str">
        <f>VLOOKUP(B1331,[2]taxonomy1!$B:$U,8,FALSE)</f>
        <v xml:space="preserve"> Ecdysozoa</v>
      </c>
      <c r="P1331" t="str">
        <f>VLOOKUP(B1331,[2]taxonomy1!$B:$U,9,FALSE)</f>
        <v xml:space="preserve"> Arthropoda</v>
      </c>
      <c r="Q1331" t="str">
        <f>VLOOKUP(B1331,[2]taxonomy1!$B:$U,10,FALSE)</f>
        <v xml:space="preserve"> Hexapoda</v>
      </c>
      <c r="R1331" t="str">
        <f>VLOOKUP(B1331,[2]taxonomy1!$B:$U,11,FALSE)</f>
        <v xml:space="preserve"> Insecta</v>
      </c>
      <c r="S1331" t="str">
        <f>VLOOKUP(B1331,[2]taxonomy1!$B:$U,12,FALSE)</f>
        <v>Pterygota</v>
      </c>
      <c r="T1331" t="str">
        <f>VLOOKUP(B1331,[2]taxonomy1!$B:$U,13,FALSE)</f>
        <v xml:space="preserve"> Neoptera</v>
      </c>
      <c r="U1331" t="str">
        <f>VLOOKUP(B1331,[2]taxonomy1!$B:$U,14,FALSE)</f>
        <v xml:space="preserve"> Holometabola</v>
      </c>
      <c r="V1331" t="str">
        <f>VLOOKUP(B1331,[2]taxonomy1!$B:$U,15,FALSE)</f>
        <v xml:space="preserve"> Diptera</v>
      </c>
      <c r="W1331" t="str">
        <f>VLOOKUP(B1331,[2]taxonomy1!$B:$U,16,FALSE)</f>
        <v xml:space="preserve"> Brachycera</v>
      </c>
    </row>
    <row r="1332" spans="1:23" x14ac:dyDescent="0.3">
      <c r="A1332" t="s">
        <v>2496</v>
      </c>
      <c r="B1332" t="s">
        <v>2497</v>
      </c>
      <c r="C1332">
        <v>296</v>
      </c>
      <c r="D1332" t="s">
        <v>10</v>
      </c>
      <c r="E1332">
        <v>3</v>
      </c>
      <c r="F1332">
        <v>289</v>
      </c>
      <c r="G1332">
        <v>2735</v>
      </c>
      <c r="H1332" t="s">
        <v>11</v>
      </c>
      <c r="I1332" t="s">
        <v>10</v>
      </c>
      <c r="J1332">
        <f t="shared" si="20"/>
        <v>286</v>
      </c>
      <c r="K1332" t="str">
        <f>VLOOKUP(B1332,[2]taxonomy1!$B:$U,2,FALSE)</f>
        <v xml:space="preserve"> Drosophila grimshawi (Fruit fly) (Idiomyia grimshawi).</v>
      </c>
      <c r="L1332" t="str">
        <f>VLOOKUP(B1332,[2]taxonomy1!$B:$U,4,FALSE)</f>
        <v xml:space="preserve"> NCBI_TaxID=7222 {ECO:0000313|Proteomes:UP000001070};</v>
      </c>
      <c r="M1332" t="str">
        <f>VLOOKUP(B1332,[2]taxonomy1!$B:$U,6,FALSE)</f>
        <v>Eukaryota</v>
      </c>
      <c r="N1332" t="str">
        <f>VLOOKUP(B1332,[2]taxonomy1!$B:$U,7,FALSE)</f>
        <v xml:space="preserve"> Metazoa</v>
      </c>
      <c r="O1332" t="str">
        <f>VLOOKUP(B1332,[2]taxonomy1!$B:$U,8,FALSE)</f>
        <v xml:space="preserve"> Ecdysozoa</v>
      </c>
      <c r="P1332" t="str">
        <f>VLOOKUP(B1332,[2]taxonomy1!$B:$U,9,FALSE)</f>
        <v xml:space="preserve"> Arthropoda</v>
      </c>
      <c r="Q1332" t="str">
        <f>VLOOKUP(B1332,[2]taxonomy1!$B:$U,10,FALSE)</f>
        <v xml:space="preserve"> Hexapoda</v>
      </c>
      <c r="R1332" t="str">
        <f>VLOOKUP(B1332,[2]taxonomy1!$B:$U,11,FALSE)</f>
        <v xml:space="preserve"> Insecta</v>
      </c>
      <c r="S1332" t="str">
        <f>VLOOKUP(B1332,[2]taxonomy1!$B:$U,12,FALSE)</f>
        <v>Pterygota</v>
      </c>
      <c r="T1332" t="str">
        <f>VLOOKUP(B1332,[2]taxonomy1!$B:$U,13,FALSE)</f>
        <v xml:space="preserve"> Neoptera</v>
      </c>
      <c r="U1332" t="str">
        <f>VLOOKUP(B1332,[2]taxonomy1!$B:$U,14,FALSE)</f>
        <v xml:space="preserve"> Holometabola</v>
      </c>
      <c r="V1332" t="str">
        <f>VLOOKUP(B1332,[2]taxonomy1!$B:$U,15,FALSE)</f>
        <v xml:space="preserve"> Diptera</v>
      </c>
      <c r="W1332" t="str">
        <f>VLOOKUP(B1332,[2]taxonomy1!$B:$U,16,FALSE)</f>
        <v xml:space="preserve"> Brachycera</v>
      </c>
    </row>
    <row r="1333" spans="1:23" x14ac:dyDescent="0.3">
      <c r="A1333" t="s">
        <v>2498</v>
      </c>
      <c r="B1333" t="s">
        <v>2499</v>
      </c>
      <c r="C1333">
        <v>282</v>
      </c>
      <c r="D1333" t="s">
        <v>10</v>
      </c>
      <c r="E1333">
        <v>2</v>
      </c>
      <c r="F1333">
        <v>275</v>
      </c>
      <c r="G1333">
        <v>2735</v>
      </c>
      <c r="H1333" t="s">
        <v>11</v>
      </c>
      <c r="I1333" t="s">
        <v>10</v>
      </c>
      <c r="J1333">
        <f t="shared" si="20"/>
        <v>273</v>
      </c>
      <c r="K1333" t="str">
        <f>VLOOKUP(B1333,[2]taxonomy1!$B:$U,2,FALSE)</f>
        <v xml:space="preserve"> Drosophila grimshawi (Fruit fly) (Idiomyia grimshawi).</v>
      </c>
      <c r="L1333" t="str">
        <f>VLOOKUP(B1333,[2]taxonomy1!$B:$U,4,FALSE)</f>
        <v xml:space="preserve"> NCBI_TaxID=7222 {ECO:0000313|Proteomes:UP000001070};</v>
      </c>
      <c r="M1333" t="str">
        <f>VLOOKUP(B1333,[2]taxonomy1!$B:$U,6,FALSE)</f>
        <v>Eukaryota</v>
      </c>
      <c r="N1333" t="str">
        <f>VLOOKUP(B1333,[2]taxonomy1!$B:$U,7,FALSE)</f>
        <v xml:space="preserve"> Metazoa</v>
      </c>
      <c r="O1333" t="str">
        <f>VLOOKUP(B1333,[2]taxonomy1!$B:$U,8,FALSE)</f>
        <v xml:space="preserve"> Ecdysozoa</v>
      </c>
      <c r="P1333" t="str">
        <f>VLOOKUP(B1333,[2]taxonomy1!$B:$U,9,FALSE)</f>
        <v xml:space="preserve"> Arthropoda</v>
      </c>
      <c r="Q1333" t="str">
        <f>VLOOKUP(B1333,[2]taxonomy1!$B:$U,10,FALSE)</f>
        <v xml:space="preserve"> Hexapoda</v>
      </c>
      <c r="R1333" t="str">
        <f>VLOOKUP(B1333,[2]taxonomy1!$B:$U,11,FALSE)</f>
        <v xml:space="preserve"> Insecta</v>
      </c>
      <c r="S1333" t="str">
        <f>VLOOKUP(B1333,[2]taxonomy1!$B:$U,12,FALSE)</f>
        <v>Pterygota</v>
      </c>
      <c r="T1333" t="str">
        <f>VLOOKUP(B1333,[2]taxonomy1!$B:$U,13,FALSE)</f>
        <v xml:space="preserve"> Neoptera</v>
      </c>
      <c r="U1333" t="str">
        <f>VLOOKUP(B1333,[2]taxonomy1!$B:$U,14,FALSE)</f>
        <v xml:space="preserve"> Holometabola</v>
      </c>
      <c r="V1333" t="str">
        <f>VLOOKUP(B1333,[2]taxonomy1!$B:$U,15,FALSE)</f>
        <v xml:space="preserve"> Diptera</v>
      </c>
      <c r="W1333" t="str">
        <f>VLOOKUP(B1333,[2]taxonomy1!$B:$U,16,FALSE)</f>
        <v xml:space="preserve"> Brachycera</v>
      </c>
    </row>
    <row r="1334" spans="1:23" x14ac:dyDescent="0.3">
      <c r="A1334" t="s">
        <v>2500</v>
      </c>
      <c r="B1334" t="s">
        <v>2501</v>
      </c>
      <c r="C1334">
        <v>283</v>
      </c>
      <c r="D1334" t="s">
        <v>10</v>
      </c>
      <c r="E1334">
        <v>3</v>
      </c>
      <c r="F1334">
        <v>276</v>
      </c>
      <c r="G1334">
        <v>2735</v>
      </c>
      <c r="H1334" t="s">
        <v>11</v>
      </c>
      <c r="I1334" t="s">
        <v>10</v>
      </c>
      <c r="J1334">
        <f t="shared" si="20"/>
        <v>273</v>
      </c>
      <c r="K1334" t="str">
        <f>VLOOKUP(B1334,[2]taxonomy1!$B:$U,2,FALSE)</f>
        <v xml:space="preserve"> Drosophila grimshawi (Fruit fly) (Idiomyia grimshawi).</v>
      </c>
      <c r="L1334" t="str">
        <f>VLOOKUP(B1334,[2]taxonomy1!$B:$U,4,FALSE)</f>
        <v xml:space="preserve"> NCBI_TaxID=7222 {ECO:0000313|Proteomes:UP000001070};</v>
      </c>
      <c r="M1334" t="str">
        <f>VLOOKUP(B1334,[2]taxonomy1!$B:$U,6,FALSE)</f>
        <v>Eukaryota</v>
      </c>
      <c r="N1334" t="str">
        <f>VLOOKUP(B1334,[2]taxonomy1!$B:$U,7,FALSE)</f>
        <v xml:space="preserve"> Metazoa</v>
      </c>
      <c r="O1334" t="str">
        <f>VLOOKUP(B1334,[2]taxonomy1!$B:$U,8,FALSE)</f>
        <v xml:space="preserve"> Ecdysozoa</v>
      </c>
      <c r="P1334" t="str">
        <f>VLOOKUP(B1334,[2]taxonomy1!$B:$U,9,FALSE)</f>
        <v xml:space="preserve"> Arthropoda</v>
      </c>
      <c r="Q1334" t="str">
        <f>VLOOKUP(B1334,[2]taxonomy1!$B:$U,10,FALSE)</f>
        <v xml:space="preserve"> Hexapoda</v>
      </c>
      <c r="R1334" t="str">
        <f>VLOOKUP(B1334,[2]taxonomy1!$B:$U,11,FALSE)</f>
        <v xml:space="preserve"> Insecta</v>
      </c>
      <c r="S1334" t="str">
        <f>VLOOKUP(B1334,[2]taxonomy1!$B:$U,12,FALSE)</f>
        <v>Pterygota</v>
      </c>
      <c r="T1334" t="str">
        <f>VLOOKUP(B1334,[2]taxonomy1!$B:$U,13,FALSE)</f>
        <v xml:space="preserve"> Neoptera</v>
      </c>
      <c r="U1334" t="str">
        <f>VLOOKUP(B1334,[2]taxonomy1!$B:$U,14,FALSE)</f>
        <v xml:space="preserve"> Holometabola</v>
      </c>
      <c r="V1334" t="str">
        <f>VLOOKUP(B1334,[2]taxonomy1!$B:$U,15,FALSE)</f>
        <v xml:space="preserve"> Diptera</v>
      </c>
      <c r="W1334" t="str">
        <f>VLOOKUP(B1334,[2]taxonomy1!$B:$U,16,FALSE)</f>
        <v xml:space="preserve"> Brachycera</v>
      </c>
    </row>
    <row r="1335" spans="1:23" x14ac:dyDescent="0.3">
      <c r="A1335" t="s">
        <v>2502</v>
      </c>
      <c r="B1335" t="s">
        <v>2503</v>
      </c>
      <c r="C1335">
        <v>317</v>
      </c>
      <c r="D1335" t="s">
        <v>10</v>
      </c>
      <c r="E1335">
        <v>29</v>
      </c>
      <c r="F1335">
        <v>303</v>
      </c>
      <c r="G1335">
        <v>2735</v>
      </c>
      <c r="H1335" t="s">
        <v>11</v>
      </c>
      <c r="I1335" t="s">
        <v>10</v>
      </c>
      <c r="J1335">
        <f t="shared" si="20"/>
        <v>274</v>
      </c>
      <c r="K1335" t="str">
        <f>VLOOKUP(B1335,[2]taxonomy1!$B:$U,2,FALSE)</f>
        <v xml:space="preserve"> Drosophila mojavensis (Fruit fly).</v>
      </c>
      <c r="L1335" t="str">
        <f>VLOOKUP(B1335,[2]taxonomy1!$B:$U,4,FALSE)</f>
        <v xml:space="preserve"> NCBI_TaxID=7230 {ECO:0000313|EMBL:EDW15787.1, ECO:0000313|Proteomes:UP000009192};</v>
      </c>
      <c r="M1335" t="str">
        <f>VLOOKUP(B1335,[2]taxonomy1!$B:$U,6,FALSE)</f>
        <v>Eukaryota</v>
      </c>
      <c r="N1335" t="str">
        <f>VLOOKUP(B1335,[2]taxonomy1!$B:$U,7,FALSE)</f>
        <v xml:space="preserve"> Metazoa</v>
      </c>
      <c r="O1335" t="str">
        <f>VLOOKUP(B1335,[2]taxonomy1!$B:$U,8,FALSE)</f>
        <v xml:space="preserve"> Ecdysozoa</v>
      </c>
      <c r="P1335" t="str">
        <f>VLOOKUP(B1335,[2]taxonomy1!$B:$U,9,FALSE)</f>
        <v xml:space="preserve"> Arthropoda</v>
      </c>
      <c r="Q1335" t="str">
        <f>VLOOKUP(B1335,[2]taxonomy1!$B:$U,10,FALSE)</f>
        <v xml:space="preserve"> Hexapoda</v>
      </c>
      <c r="R1335" t="str">
        <f>VLOOKUP(B1335,[2]taxonomy1!$B:$U,11,FALSE)</f>
        <v xml:space="preserve"> Insecta</v>
      </c>
      <c r="S1335" t="str">
        <f>VLOOKUP(B1335,[2]taxonomy1!$B:$U,12,FALSE)</f>
        <v>Pterygota</v>
      </c>
      <c r="T1335" t="str">
        <f>VLOOKUP(B1335,[2]taxonomy1!$B:$U,13,FALSE)</f>
        <v xml:space="preserve"> Neoptera</v>
      </c>
      <c r="U1335" t="str">
        <f>VLOOKUP(B1335,[2]taxonomy1!$B:$U,14,FALSE)</f>
        <v xml:space="preserve"> Holometabola</v>
      </c>
      <c r="V1335" t="str">
        <f>VLOOKUP(B1335,[2]taxonomy1!$B:$U,15,FALSE)</f>
        <v xml:space="preserve"> Diptera</v>
      </c>
      <c r="W1335" t="str">
        <f>VLOOKUP(B1335,[2]taxonomy1!$B:$U,16,FALSE)</f>
        <v xml:space="preserve"> Brachycera</v>
      </c>
    </row>
    <row r="1336" spans="1:23" x14ac:dyDescent="0.3">
      <c r="A1336" t="s">
        <v>2504</v>
      </c>
      <c r="B1336" t="s">
        <v>2505</v>
      </c>
      <c r="C1336">
        <v>304</v>
      </c>
      <c r="D1336" t="s">
        <v>10</v>
      </c>
      <c r="E1336">
        <v>24</v>
      </c>
      <c r="F1336">
        <v>297</v>
      </c>
      <c r="G1336">
        <v>2735</v>
      </c>
      <c r="H1336" t="s">
        <v>11</v>
      </c>
      <c r="I1336" t="s">
        <v>10</v>
      </c>
      <c r="J1336">
        <f t="shared" si="20"/>
        <v>273</v>
      </c>
      <c r="K1336" t="str">
        <f>VLOOKUP(B1336,[2]taxonomy1!$B:$U,2,FALSE)</f>
        <v xml:space="preserve"> Drosophila mojavensis (Fruit fly).</v>
      </c>
      <c r="L1336" t="str">
        <f>VLOOKUP(B1336,[2]taxonomy1!$B:$U,4,FALSE)</f>
        <v xml:space="preserve"> NCBI_TaxID=7230 {ECO:0000313|EMBL:EDW12683.2, ECO:0000313|Proteomes:UP000009192};</v>
      </c>
      <c r="M1336" t="str">
        <f>VLOOKUP(B1336,[2]taxonomy1!$B:$U,6,FALSE)</f>
        <v>Eukaryota</v>
      </c>
      <c r="N1336" t="str">
        <f>VLOOKUP(B1336,[2]taxonomy1!$B:$U,7,FALSE)</f>
        <v xml:space="preserve"> Metazoa</v>
      </c>
      <c r="O1336" t="str">
        <f>VLOOKUP(B1336,[2]taxonomy1!$B:$U,8,FALSE)</f>
        <v xml:space="preserve"> Ecdysozoa</v>
      </c>
      <c r="P1336" t="str">
        <f>VLOOKUP(B1336,[2]taxonomy1!$B:$U,9,FALSE)</f>
        <v xml:space="preserve"> Arthropoda</v>
      </c>
      <c r="Q1336" t="str">
        <f>VLOOKUP(B1336,[2]taxonomy1!$B:$U,10,FALSE)</f>
        <v xml:space="preserve"> Hexapoda</v>
      </c>
      <c r="R1336" t="str">
        <f>VLOOKUP(B1336,[2]taxonomy1!$B:$U,11,FALSE)</f>
        <v xml:space="preserve"> Insecta</v>
      </c>
      <c r="S1336" t="str">
        <f>VLOOKUP(B1336,[2]taxonomy1!$B:$U,12,FALSE)</f>
        <v>Pterygota</v>
      </c>
      <c r="T1336" t="str">
        <f>VLOOKUP(B1336,[2]taxonomy1!$B:$U,13,FALSE)</f>
        <v xml:space="preserve"> Neoptera</v>
      </c>
      <c r="U1336" t="str">
        <f>VLOOKUP(B1336,[2]taxonomy1!$B:$U,14,FALSE)</f>
        <v xml:space="preserve"> Holometabola</v>
      </c>
      <c r="V1336" t="str">
        <f>VLOOKUP(B1336,[2]taxonomy1!$B:$U,15,FALSE)</f>
        <v xml:space="preserve"> Diptera</v>
      </c>
      <c r="W1336" t="str">
        <f>VLOOKUP(B1336,[2]taxonomy1!$B:$U,16,FALSE)</f>
        <v xml:space="preserve"> Brachycera</v>
      </c>
    </row>
    <row r="1337" spans="1:23" x14ac:dyDescent="0.3">
      <c r="A1337" t="s">
        <v>2506</v>
      </c>
      <c r="B1337" t="s">
        <v>2507</v>
      </c>
      <c r="C1337">
        <v>288</v>
      </c>
      <c r="D1337" t="s">
        <v>10</v>
      </c>
      <c r="E1337">
        <v>2</v>
      </c>
      <c r="F1337">
        <v>281</v>
      </c>
      <c r="G1337">
        <v>2735</v>
      </c>
      <c r="H1337" t="s">
        <v>11</v>
      </c>
      <c r="I1337" t="s">
        <v>10</v>
      </c>
      <c r="J1337">
        <f t="shared" si="20"/>
        <v>279</v>
      </c>
      <c r="K1337" t="str">
        <f>VLOOKUP(B1337,[2]taxonomy1!$B:$U,2,FALSE)</f>
        <v xml:space="preserve"> Drosophila mojavensis (Fruit fly).</v>
      </c>
      <c r="L1337" t="str">
        <f>VLOOKUP(B1337,[2]taxonomy1!$B:$U,4,FALSE)</f>
        <v xml:space="preserve"> NCBI_TaxID=7230 {ECO:0000313|EMBL:EDW12684.1, ECO:0000313|Proteomes:UP000009192};</v>
      </c>
      <c r="M1337" t="str">
        <f>VLOOKUP(B1337,[2]taxonomy1!$B:$U,6,FALSE)</f>
        <v>Eukaryota</v>
      </c>
      <c r="N1337" t="str">
        <f>VLOOKUP(B1337,[2]taxonomy1!$B:$U,7,FALSE)</f>
        <v xml:space="preserve"> Metazoa</v>
      </c>
      <c r="O1337" t="str">
        <f>VLOOKUP(B1337,[2]taxonomy1!$B:$U,8,FALSE)</f>
        <v xml:space="preserve"> Ecdysozoa</v>
      </c>
      <c r="P1337" t="str">
        <f>VLOOKUP(B1337,[2]taxonomy1!$B:$U,9,FALSE)</f>
        <v xml:space="preserve"> Arthropoda</v>
      </c>
      <c r="Q1337" t="str">
        <f>VLOOKUP(B1337,[2]taxonomy1!$B:$U,10,FALSE)</f>
        <v xml:space="preserve"> Hexapoda</v>
      </c>
      <c r="R1337" t="str">
        <f>VLOOKUP(B1337,[2]taxonomy1!$B:$U,11,FALSE)</f>
        <v xml:space="preserve"> Insecta</v>
      </c>
      <c r="S1337" t="str">
        <f>VLOOKUP(B1337,[2]taxonomy1!$B:$U,12,FALSE)</f>
        <v>Pterygota</v>
      </c>
      <c r="T1337" t="str">
        <f>VLOOKUP(B1337,[2]taxonomy1!$B:$U,13,FALSE)</f>
        <v xml:space="preserve"> Neoptera</v>
      </c>
      <c r="U1337" t="str">
        <f>VLOOKUP(B1337,[2]taxonomy1!$B:$U,14,FALSE)</f>
        <v xml:space="preserve"> Holometabola</v>
      </c>
      <c r="V1337" t="str">
        <f>VLOOKUP(B1337,[2]taxonomy1!$B:$U,15,FALSE)</f>
        <v xml:space="preserve"> Diptera</v>
      </c>
      <c r="W1337" t="str">
        <f>VLOOKUP(B1337,[2]taxonomy1!$B:$U,16,FALSE)</f>
        <v xml:space="preserve"> Brachycera</v>
      </c>
    </row>
    <row r="1338" spans="1:23" x14ac:dyDescent="0.3">
      <c r="A1338" t="s">
        <v>2508</v>
      </c>
      <c r="B1338" t="s">
        <v>2509</v>
      </c>
      <c r="C1338">
        <v>335</v>
      </c>
      <c r="D1338" t="s">
        <v>10</v>
      </c>
      <c r="E1338">
        <v>57</v>
      </c>
      <c r="F1338">
        <v>328</v>
      </c>
      <c r="G1338">
        <v>2735</v>
      </c>
      <c r="H1338" t="s">
        <v>11</v>
      </c>
      <c r="I1338" t="s">
        <v>10</v>
      </c>
      <c r="J1338">
        <f t="shared" si="20"/>
        <v>271</v>
      </c>
      <c r="K1338" t="str">
        <f>VLOOKUP(B1338,[2]taxonomy1!$B:$U,2,FALSE)</f>
        <v xml:space="preserve"> Drosophila mojavensis (Fruit fly).</v>
      </c>
      <c r="L1338" t="str">
        <f>VLOOKUP(B1338,[2]taxonomy1!$B:$U,4,FALSE)</f>
        <v xml:space="preserve"> NCBI_TaxID=7230 {ECO:0000313|EMBL:EDW12685.2, ECO:0000313|Proteomes:UP000009192};</v>
      </c>
      <c r="M1338" t="str">
        <f>VLOOKUP(B1338,[2]taxonomy1!$B:$U,6,FALSE)</f>
        <v>Eukaryota</v>
      </c>
      <c r="N1338" t="str">
        <f>VLOOKUP(B1338,[2]taxonomy1!$B:$U,7,FALSE)</f>
        <v xml:space="preserve"> Metazoa</v>
      </c>
      <c r="O1338" t="str">
        <f>VLOOKUP(B1338,[2]taxonomy1!$B:$U,8,FALSE)</f>
        <v xml:space="preserve"> Ecdysozoa</v>
      </c>
      <c r="P1338" t="str">
        <f>VLOOKUP(B1338,[2]taxonomy1!$B:$U,9,FALSE)</f>
        <v xml:space="preserve"> Arthropoda</v>
      </c>
      <c r="Q1338" t="str">
        <f>VLOOKUP(B1338,[2]taxonomy1!$B:$U,10,FALSE)</f>
        <v xml:space="preserve"> Hexapoda</v>
      </c>
      <c r="R1338" t="str">
        <f>VLOOKUP(B1338,[2]taxonomy1!$B:$U,11,FALSE)</f>
        <v xml:space="preserve"> Insecta</v>
      </c>
      <c r="S1338" t="str">
        <f>VLOOKUP(B1338,[2]taxonomy1!$B:$U,12,FALSE)</f>
        <v>Pterygota</v>
      </c>
      <c r="T1338" t="str">
        <f>VLOOKUP(B1338,[2]taxonomy1!$B:$U,13,FALSE)</f>
        <v xml:space="preserve"> Neoptera</v>
      </c>
      <c r="U1338" t="str">
        <f>VLOOKUP(B1338,[2]taxonomy1!$B:$U,14,FALSE)</f>
        <v xml:space="preserve"> Holometabola</v>
      </c>
      <c r="V1338" t="str">
        <f>VLOOKUP(B1338,[2]taxonomy1!$B:$U,15,FALSE)</f>
        <v xml:space="preserve"> Diptera</v>
      </c>
      <c r="W1338" t="str">
        <f>VLOOKUP(B1338,[2]taxonomy1!$B:$U,16,FALSE)</f>
        <v xml:space="preserve"> Brachycera</v>
      </c>
    </row>
    <row r="1339" spans="1:23" x14ac:dyDescent="0.3">
      <c r="A1339" t="s">
        <v>2510</v>
      </c>
      <c r="B1339" t="s">
        <v>2511</v>
      </c>
      <c r="C1339">
        <v>330</v>
      </c>
      <c r="D1339" t="s">
        <v>10</v>
      </c>
      <c r="E1339">
        <v>53</v>
      </c>
      <c r="F1339">
        <v>323</v>
      </c>
      <c r="G1339">
        <v>2735</v>
      </c>
      <c r="H1339" t="s">
        <v>11</v>
      </c>
      <c r="I1339" t="s">
        <v>10</v>
      </c>
      <c r="J1339">
        <f t="shared" si="20"/>
        <v>270</v>
      </c>
      <c r="K1339" t="str">
        <f>VLOOKUP(B1339,[2]taxonomy1!$B:$U,2,FALSE)</f>
        <v xml:space="preserve"> Drosophila mojavensis (Fruit fly).</v>
      </c>
      <c r="L1339" t="str">
        <f>VLOOKUP(B1339,[2]taxonomy1!$B:$U,4,FALSE)</f>
        <v xml:space="preserve"> NCBI_TaxID=7230 {ECO:0000313|EMBL:EDW12686.1, ECO:0000313|Proteomes:UP000009192};</v>
      </c>
      <c r="M1339" t="str">
        <f>VLOOKUP(B1339,[2]taxonomy1!$B:$U,6,FALSE)</f>
        <v>Eukaryota</v>
      </c>
      <c r="N1339" t="str">
        <f>VLOOKUP(B1339,[2]taxonomy1!$B:$U,7,FALSE)</f>
        <v xml:space="preserve"> Metazoa</v>
      </c>
      <c r="O1339" t="str">
        <f>VLOOKUP(B1339,[2]taxonomy1!$B:$U,8,FALSE)</f>
        <v xml:space="preserve"> Ecdysozoa</v>
      </c>
      <c r="P1339" t="str">
        <f>VLOOKUP(B1339,[2]taxonomy1!$B:$U,9,FALSE)</f>
        <v xml:space="preserve"> Arthropoda</v>
      </c>
      <c r="Q1339" t="str">
        <f>VLOOKUP(B1339,[2]taxonomy1!$B:$U,10,FALSE)</f>
        <v xml:space="preserve"> Hexapoda</v>
      </c>
      <c r="R1339" t="str">
        <f>VLOOKUP(B1339,[2]taxonomy1!$B:$U,11,FALSE)</f>
        <v xml:space="preserve"> Insecta</v>
      </c>
      <c r="S1339" t="str">
        <f>VLOOKUP(B1339,[2]taxonomy1!$B:$U,12,FALSE)</f>
        <v>Pterygota</v>
      </c>
      <c r="T1339" t="str">
        <f>VLOOKUP(B1339,[2]taxonomy1!$B:$U,13,FALSE)</f>
        <v xml:space="preserve"> Neoptera</v>
      </c>
      <c r="U1339" t="str">
        <f>VLOOKUP(B1339,[2]taxonomy1!$B:$U,14,FALSE)</f>
        <v xml:space="preserve"> Holometabola</v>
      </c>
      <c r="V1339" t="str">
        <f>VLOOKUP(B1339,[2]taxonomy1!$B:$U,15,FALSE)</f>
        <v xml:space="preserve"> Diptera</v>
      </c>
      <c r="W1339" t="str">
        <f>VLOOKUP(B1339,[2]taxonomy1!$B:$U,16,FALSE)</f>
        <v xml:space="preserve"> Brachycera</v>
      </c>
    </row>
    <row r="1340" spans="1:23" x14ac:dyDescent="0.3">
      <c r="A1340" t="s">
        <v>2512</v>
      </c>
      <c r="B1340" t="s">
        <v>2513</v>
      </c>
      <c r="C1340">
        <v>353</v>
      </c>
      <c r="D1340" t="s">
        <v>10</v>
      </c>
      <c r="E1340">
        <v>69</v>
      </c>
      <c r="F1340">
        <v>346</v>
      </c>
      <c r="G1340">
        <v>2735</v>
      </c>
      <c r="H1340" t="s">
        <v>11</v>
      </c>
      <c r="I1340" t="s">
        <v>10</v>
      </c>
      <c r="J1340">
        <f t="shared" si="20"/>
        <v>277</v>
      </c>
      <c r="K1340" t="str">
        <f>VLOOKUP(B1340,[2]taxonomy1!$B:$U,2,FALSE)</f>
        <v xml:space="preserve"> Drosophila mojavensis (Fruit fly).</v>
      </c>
      <c r="L1340" t="str">
        <f>VLOOKUP(B1340,[2]taxonomy1!$B:$U,4,FALSE)</f>
        <v xml:space="preserve"> NCBI_TaxID=7230 {ECO:0000313|EMBL:EDW12687.2, ECO:0000313|Proteomes:UP000009192};</v>
      </c>
      <c r="M1340" t="str">
        <f>VLOOKUP(B1340,[2]taxonomy1!$B:$U,6,FALSE)</f>
        <v>Eukaryota</v>
      </c>
      <c r="N1340" t="str">
        <f>VLOOKUP(B1340,[2]taxonomy1!$B:$U,7,FALSE)</f>
        <v xml:space="preserve"> Metazoa</v>
      </c>
      <c r="O1340" t="str">
        <f>VLOOKUP(B1340,[2]taxonomy1!$B:$U,8,FALSE)</f>
        <v xml:space="preserve"> Ecdysozoa</v>
      </c>
      <c r="P1340" t="str">
        <f>VLOOKUP(B1340,[2]taxonomy1!$B:$U,9,FALSE)</f>
        <v xml:space="preserve"> Arthropoda</v>
      </c>
      <c r="Q1340" t="str">
        <f>VLOOKUP(B1340,[2]taxonomy1!$B:$U,10,FALSE)</f>
        <v xml:space="preserve"> Hexapoda</v>
      </c>
      <c r="R1340" t="str">
        <f>VLOOKUP(B1340,[2]taxonomy1!$B:$U,11,FALSE)</f>
        <v xml:space="preserve"> Insecta</v>
      </c>
      <c r="S1340" t="str">
        <f>VLOOKUP(B1340,[2]taxonomy1!$B:$U,12,FALSE)</f>
        <v>Pterygota</v>
      </c>
      <c r="T1340" t="str">
        <f>VLOOKUP(B1340,[2]taxonomy1!$B:$U,13,FALSE)</f>
        <v xml:space="preserve"> Neoptera</v>
      </c>
      <c r="U1340" t="str">
        <f>VLOOKUP(B1340,[2]taxonomy1!$B:$U,14,FALSE)</f>
        <v xml:space="preserve"> Holometabola</v>
      </c>
      <c r="V1340" t="str">
        <f>VLOOKUP(B1340,[2]taxonomy1!$B:$U,15,FALSE)</f>
        <v xml:space="preserve"> Diptera</v>
      </c>
      <c r="W1340" t="str">
        <f>VLOOKUP(B1340,[2]taxonomy1!$B:$U,16,FALSE)</f>
        <v xml:space="preserve"> Brachycera</v>
      </c>
    </row>
    <row r="1341" spans="1:23" x14ac:dyDescent="0.3">
      <c r="A1341" t="s">
        <v>2514</v>
      </c>
      <c r="B1341" t="s">
        <v>2515</v>
      </c>
      <c r="C1341">
        <v>344</v>
      </c>
      <c r="D1341" t="s">
        <v>10</v>
      </c>
      <c r="E1341">
        <v>59</v>
      </c>
      <c r="F1341">
        <v>338</v>
      </c>
      <c r="G1341">
        <v>2735</v>
      </c>
      <c r="H1341" t="s">
        <v>11</v>
      </c>
      <c r="I1341" t="s">
        <v>10</v>
      </c>
      <c r="J1341">
        <f t="shared" si="20"/>
        <v>279</v>
      </c>
      <c r="K1341" t="str">
        <f>VLOOKUP(B1341,[2]taxonomy1!$B:$U,2,FALSE)</f>
        <v xml:space="preserve"> Drosophila mojavensis (Fruit fly).</v>
      </c>
      <c r="L1341" t="str">
        <f>VLOOKUP(B1341,[2]taxonomy1!$B:$U,4,FALSE)</f>
        <v xml:space="preserve"> NCBI_TaxID=7230 {ECO:0000313|EMBL:EDW05914.1, ECO:0000313|Proteomes:UP000009192};</v>
      </c>
      <c r="M1341" t="str">
        <f>VLOOKUP(B1341,[2]taxonomy1!$B:$U,6,FALSE)</f>
        <v>Eukaryota</v>
      </c>
      <c r="N1341" t="str">
        <f>VLOOKUP(B1341,[2]taxonomy1!$B:$U,7,FALSE)</f>
        <v xml:space="preserve"> Metazoa</v>
      </c>
      <c r="O1341" t="str">
        <f>VLOOKUP(B1341,[2]taxonomy1!$B:$U,8,FALSE)</f>
        <v xml:space="preserve"> Ecdysozoa</v>
      </c>
      <c r="P1341" t="str">
        <f>VLOOKUP(B1341,[2]taxonomy1!$B:$U,9,FALSE)</f>
        <v xml:space="preserve"> Arthropoda</v>
      </c>
      <c r="Q1341" t="str">
        <f>VLOOKUP(B1341,[2]taxonomy1!$B:$U,10,FALSE)</f>
        <v xml:space="preserve"> Hexapoda</v>
      </c>
      <c r="R1341" t="str">
        <f>VLOOKUP(B1341,[2]taxonomy1!$B:$U,11,FALSE)</f>
        <v xml:space="preserve"> Insecta</v>
      </c>
      <c r="S1341" t="str">
        <f>VLOOKUP(B1341,[2]taxonomy1!$B:$U,12,FALSE)</f>
        <v>Pterygota</v>
      </c>
      <c r="T1341" t="str">
        <f>VLOOKUP(B1341,[2]taxonomy1!$B:$U,13,FALSE)</f>
        <v xml:space="preserve"> Neoptera</v>
      </c>
      <c r="U1341" t="str">
        <f>VLOOKUP(B1341,[2]taxonomy1!$B:$U,14,FALSE)</f>
        <v xml:space="preserve"> Holometabola</v>
      </c>
      <c r="V1341" t="str">
        <f>VLOOKUP(B1341,[2]taxonomy1!$B:$U,15,FALSE)</f>
        <v xml:space="preserve"> Diptera</v>
      </c>
      <c r="W1341" t="str">
        <f>VLOOKUP(B1341,[2]taxonomy1!$B:$U,16,FALSE)</f>
        <v xml:space="preserve"> Brachycera</v>
      </c>
    </row>
    <row r="1342" spans="1:23" x14ac:dyDescent="0.3">
      <c r="A1342" t="s">
        <v>2516</v>
      </c>
      <c r="B1342" t="s">
        <v>2517</v>
      </c>
      <c r="C1342">
        <v>382</v>
      </c>
      <c r="D1342" t="s">
        <v>10</v>
      </c>
      <c r="E1342">
        <v>95</v>
      </c>
      <c r="F1342">
        <v>376</v>
      </c>
      <c r="G1342">
        <v>2735</v>
      </c>
      <c r="H1342" t="s">
        <v>11</v>
      </c>
      <c r="I1342" t="s">
        <v>10</v>
      </c>
      <c r="J1342">
        <f t="shared" si="20"/>
        <v>281</v>
      </c>
      <c r="K1342" t="str">
        <f>VLOOKUP(B1342,[2]taxonomy1!$B:$U,2,FALSE)</f>
        <v xml:space="preserve"> Drosophila mojavensis (Fruit fly).</v>
      </c>
      <c r="L1342" t="str">
        <f>VLOOKUP(B1342,[2]taxonomy1!$B:$U,4,FALSE)</f>
        <v xml:space="preserve"> NCBI_TaxID=7230 {ECO:0000313|EMBL:EDW06033.1, ECO:0000313|Proteomes:UP000009192};</v>
      </c>
      <c r="M1342" t="str">
        <f>VLOOKUP(B1342,[2]taxonomy1!$B:$U,6,FALSE)</f>
        <v>Eukaryota</v>
      </c>
      <c r="N1342" t="str">
        <f>VLOOKUP(B1342,[2]taxonomy1!$B:$U,7,FALSE)</f>
        <v xml:space="preserve"> Metazoa</v>
      </c>
      <c r="O1342" t="str">
        <f>VLOOKUP(B1342,[2]taxonomy1!$B:$U,8,FALSE)</f>
        <v xml:space="preserve"> Ecdysozoa</v>
      </c>
      <c r="P1342" t="str">
        <f>VLOOKUP(B1342,[2]taxonomy1!$B:$U,9,FALSE)</f>
        <v xml:space="preserve"> Arthropoda</v>
      </c>
      <c r="Q1342" t="str">
        <f>VLOOKUP(B1342,[2]taxonomy1!$B:$U,10,FALSE)</f>
        <v xml:space="preserve"> Hexapoda</v>
      </c>
      <c r="R1342" t="str">
        <f>VLOOKUP(B1342,[2]taxonomy1!$B:$U,11,FALSE)</f>
        <v xml:space="preserve"> Insecta</v>
      </c>
      <c r="S1342" t="str">
        <f>VLOOKUP(B1342,[2]taxonomy1!$B:$U,12,FALSE)</f>
        <v>Pterygota</v>
      </c>
      <c r="T1342" t="str">
        <f>VLOOKUP(B1342,[2]taxonomy1!$B:$U,13,FALSE)</f>
        <v xml:space="preserve"> Neoptera</v>
      </c>
      <c r="U1342" t="str">
        <f>VLOOKUP(B1342,[2]taxonomy1!$B:$U,14,FALSE)</f>
        <v xml:space="preserve"> Holometabola</v>
      </c>
      <c r="V1342" t="str">
        <f>VLOOKUP(B1342,[2]taxonomy1!$B:$U,15,FALSE)</f>
        <v xml:space="preserve"> Diptera</v>
      </c>
      <c r="W1342" t="str">
        <f>VLOOKUP(B1342,[2]taxonomy1!$B:$U,16,FALSE)</f>
        <v xml:space="preserve"> Brachycera</v>
      </c>
    </row>
    <row r="1343" spans="1:23" x14ac:dyDescent="0.3">
      <c r="A1343" t="s">
        <v>2518</v>
      </c>
      <c r="B1343" t="s">
        <v>2519</v>
      </c>
      <c r="C1343">
        <v>304</v>
      </c>
      <c r="D1343" t="s">
        <v>10</v>
      </c>
      <c r="E1343">
        <v>24</v>
      </c>
      <c r="F1343">
        <v>297</v>
      </c>
      <c r="G1343">
        <v>2735</v>
      </c>
      <c r="H1343" t="s">
        <v>11</v>
      </c>
      <c r="I1343" t="s">
        <v>10</v>
      </c>
      <c r="J1343">
        <f t="shared" si="20"/>
        <v>273</v>
      </c>
      <c r="K1343" t="str">
        <f>VLOOKUP(B1343,[2]taxonomy1!$B:$U,2,FALSE)</f>
        <v xml:space="preserve"> Drosophila virilis (Fruit fly).</v>
      </c>
      <c r="L1343" t="str">
        <f>VLOOKUP(B1343,[2]taxonomy1!$B:$U,4,FALSE)</f>
        <v xml:space="preserve"> NCBI_TaxID=7244 {ECO:0000313|EMBL:EDW64752.1, ECO:0000313|Proteomes:UP000008792};</v>
      </c>
      <c r="M1343" t="str">
        <f>VLOOKUP(B1343,[2]taxonomy1!$B:$U,6,FALSE)</f>
        <v>Eukaryota</v>
      </c>
      <c r="N1343" t="str">
        <f>VLOOKUP(B1343,[2]taxonomy1!$B:$U,7,FALSE)</f>
        <v xml:space="preserve"> Metazoa</v>
      </c>
      <c r="O1343" t="str">
        <f>VLOOKUP(B1343,[2]taxonomy1!$B:$U,8,FALSE)</f>
        <v xml:space="preserve"> Ecdysozoa</v>
      </c>
      <c r="P1343" t="str">
        <f>VLOOKUP(B1343,[2]taxonomy1!$B:$U,9,FALSE)</f>
        <v xml:space="preserve"> Arthropoda</v>
      </c>
      <c r="Q1343" t="str">
        <f>VLOOKUP(B1343,[2]taxonomy1!$B:$U,10,FALSE)</f>
        <v xml:space="preserve"> Hexapoda</v>
      </c>
      <c r="R1343" t="str">
        <f>VLOOKUP(B1343,[2]taxonomy1!$B:$U,11,FALSE)</f>
        <v xml:space="preserve"> Insecta</v>
      </c>
      <c r="S1343" t="str">
        <f>VLOOKUP(B1343,[2]taxonomy1!$B:$U,12,FALSE)</f>
        <v>Pterygota</v>
      </c>
      <c r="T1343" t="str">
        <f>VLOOKUP(B1343,[2]taxonomy1!$B:$U,13,FALSE)</f>
        <v xml:space="preserve"> Neoptera</v>
      </c>
      <c r="U1343" t="str">
        <f>VLOOKUP(B1343,[2]taxonomy1!$B:$U,14,FALSE)</f>
        <v xml:space="preserve"> Holometabola</v>
      </c>
      <c r="V1343" t="str">
        <f>VLOOKUP(B1343,[2]taxonomy1!$B:$U,15,FALSE)</f>
        <v xml:space="preserve"> Diptera</v>
      </c>
      <c r="W1343" t="str">
        <f>VLOOKUP(B1343,[2]taxonomy1!$B:$U,16,FALSE)</f>
        <v xml:space="preserve"> Brachycera</v>
      </c>
    </row>
    <row r="1344" spans="1:23" x14ac:dyDescent="0.3">
      <c r="A1344" t="s">
        <v>2520</v>
      </c>
      <c r="B1344" t="s">
        <v>2521</v>
      </c>
      <c r="C1344">
        <v>292</v>
      </c>
      <c r="D1344" t="s">
        <v>10</v>
      </c>
      <c r="E1344">
        <v>3</v>
      </c>
      <c r="F1344">
        <v>285</v>
      </c>
      <c r="G1344">
        <v>2735</v>
      </c>
      <c r="H1344" t="s">
        <v>11</v>
      </c>
      <c r="I1344" t="s">
        <v>10</v>
      </c>
      <c r="J1344">
        <f t="shared" si="20"/>
        <v>282</v>
      </c>
      <c r="K1344" t="str">
        <f>VLOOKUP(B1344,[2]taxonomy1!$B:$U,2,FALSE)</f>
        <v xml:space="preserve"> Drosophila virilis (Fruit fly).</v>
      </c>
      <c r="L1344" t="str">
        <f>VLOOKUP(B1344,[2]taxonomy1!$B:$U,4,FALSE)</f>
        <v xml:space="preserve"> NCBI_TaxID=7244 {ECO:0000313|EMBL:EDW64753.1, ECO:0000313|Proteomes:UP000008792};</v>
      </c>
      <c r="M1344" t="str">
        <f>VLOOKUP(B1344,[2]taxonomy1!$B:$U,6,FALSE)</f>
        <v>Eukaryota</v>
      </c>
      <c r="N1344" t="str">
        <f>VLOOKUP(B1344,[2]taxonomy1!$B:$U,7,FALSE)</f>
        <v xml:space="preserve"> Metazoa</v>
      </c>
      <c r="O1344" t="str">
        <f>VLOOKUP(B1344,[2]taxonomy1!$B:$U,8,FALSE)</f>
        <v xml:space="preserve"> Ecdysozoa</v>
      </c>
      <c r="P1344" t="str">
        <f>VLOOKUP(B1344,[2]taxonomy1!$B:$U,9,FALSE)</f>
        <v xml:space="preserve"> Arthropoda</v>
      </c>
      <c r="Q1344" t="str">
        <f>VLOOKUP(B1344,[2]taxonomy1!$B:$U,10,FALSE)</f>
        <v xml:space="preserve"> Hexapoda</v>
      </c>
      <c r="R1344" t="str">
        <f>VLOOKUP(B1344,[2]taxonomy1!$B:$U,11,FALSE)</f>
        <v xml:space="preserve"> Insecta</v>
      </c>
      <c r="S1344" t="str">
        <f>VLOOKUP(B1344,[2]taxonomy1!$B:$U,12,FALSE)</f>
        <v>Pterygota</v>
      </c>
      <c r="T1344" t="str">
        <f>VLOOKUP(B1344,[2]taxonomy1!$B:$U,13,FALSE)</f>
        <v xml:space="preserve"> Neoptera</v>
      </c>
      <c r="U1344" t="str">
        <f>VLOOKUP(B1344,[2]taxonomy1!$B:$U,14,FALSE)</f>
        <v xml:space="preserve"> Holometabola</v>
      </c>
      <c r="V1344" t="str">
        <f>VLOOKUP(B1344,[2]taxonomy1!$B:$U,15,FALSE)</f>
        <v xml:space="preserve"> Diptera</v>
      </c>
      <c r="W1344" t="str">
        <f>VLOOKUP(B1344,[2]taxonomy1!$B:$U,16,FALSE)</f>
        <v xml:space="preserve"> Brachycera</v>
      </c>
    </row>
    <row r="1345" spans="1:23" x14ac:dyDescent="0.3">
      <c r="A1345" t="s">
        <v>2522</v>
      </c>
      <c r="B1345" t="s">
        <v>2523</v>
      </c>
      <c r="C1345">
        <v>320</v>
      </c>
      <c r="D1345" t="s">
        <v>10</v>
      </c>
      <c r="E1345">
        <v>42</v>
      </c>
      <c r="F1345">
        <v>313</v>
      </c>
      <c r="G1345">
        <v>2735</v>
      </c>
      <c r="H1345" t="s">
        <v>11</v>
      </c>
      <c r="I1345" t="s">
        <v>10</v>
      </c>
      <c r="J1345">
        <f t="shared" si="20"/>
        <v>271</v>
      </c>
      <c r="K1345" t="str">
        <f>VLOOKUP(B1345,[2]taxonomy1!$B:$U,2,FALSE)</f>
        <v xml:space="preserve"> Drosophila virilis (Fruit fly).</v>
      </c>
      <c r="L1345" t="str">
        <f>VLOOKUP(B1345,[2]taxonomy1!$B:$U,4,FALSE)</f>
        <v xml:space="preserve"> NCBI_TaxID=7244 {ECO:0000313|EMBL:EDW64754.1, ECO:0000313|Proteomes:UP000008792};</v>
      </c>
      <c r="M1345" t="str">
        <f>VLOOKUP(B1345,[2]taxonomy1!$B:$U,6,FALSE)</f>
        <v>Eukaryota</v>
      </c>
      <c r="N1345" t="str">
        <f>VLOOKUP(B1345,[2]taxonomy1!$B:$U,7,FALSE)</f>
        <v xml:space="preserve"> Metazoa</v>
      </c>
      <c r="O1345" t="str">
        <f>VLOOKUP(B1345,[2]taxonomy1!$B:$U,8,FALSE)</f>
        <v xml:space="preserve"> Ecdysozoa</v>
      </c>
      <c r="P1345" t="str">
        <f>VLOOKUP(B1345,[2]taxonomy1!$B:$U,9,FALSE)</f>
        <v xml:space="preserve"> Arthropoda</v>
      </c>
      <c r="Q1345" t="str">
        <f>VLOOKUP(B1345,[2]taxonomy1!$B:$U,10,FALSE)</f>
        <v xml:space="preserve"> Hexapoda</v>
      </c>
      <c r="R1345" t="str">
        <f>VLOOKUP(B1345,[2]taxonomy1!$B:$U,11,FALSE)</f>
        <v xml:space="preserve"> Insecta</v>
      </c>
      <c r="S1345" t="str">
        <f>VLOOKUP(B1345,[2]taxonomy1!$B:$U,12,FALSE)</f>
        <v>Pterygota</v>
      </c>
      <c r="T1345" t="str">
        <f>VLOOKUP(B1345,[2]taxonomy1!$B:$U,13,FALSE)</f>
        <v xml:space="preserve"> Neoptera</v>
      </c>
      <c r="U1345" t="str">
        <f>VLOOKUP(B1345,[2]taxonomy1!$B:$U,14,FALSE)</f>
        <v xml:space="preserve"> Holometabola</v>
      </c>
      <c r="V1345" t="str">
        <f>VLOOKUP(B1345,[2]taxonomy1!$B:$U,15,FALSE)</f>
        <v xml:space="preserve"> Diptera</v>
      </c>
      <c r="W1345" t="str">
        <f>VLOOKUP(B1345,[2]taxonomy1!$B:$U,16,FALSE)</f>
        <v xml:space="preserve"> Brachycera</v>
      </c>
    </row>
    <row r="1346" spans="1:23" x14ac:dyDescent="0.3">
      <c r="A1346" t="s">
        <v>2524</v>
      </c>
      <c r="B1346" t="s">
        <v>2525</v>
      </c>
      <c r="C1346">
        <v>309</v>
      </c>
      <c r="D1346" t="s">
        <v>10</v>
      </c>
      <c r="E1346">
        <v>31</v>
      </c>
      <c r="F1346">
        <v>302</v>
      </c>
      <c r="G1346">
        <v>2735</v>
      </c>
      <c r="H1346" t="s">
        <v>11</v>
      </c>
      <c r="I1346" t="s">
        <v>10</v>
      </c>
      <c r="J1346">
        <f t="shared" si="20"/>
        <v>271</v>
      </c>
      <c r="K1346" t="str">
        <f>VLOOKUP(B1346,[2]taxonomy1!$B:$U,2,FALSE)</f>
        <v xml:space="preserve"> Drosophila virilis (Fruit fly).</v>
      </c>
      <c r="L1346" t="str">
        <f>VLOOKUP(B1346,[2]taxonomy1!$B:$U,4,FALSE)</f>
        <v xml:space="preserve"> NCBI_TaxID=7244 {ECO:0000313|EMBL:EDW64755.1, ECO:0000313|Proteomes:UP000008792};</v>
      </c>
      <c r="M1346" t="str">
        <f>VLOOKUP(B1346,[2]taxonomy1!$B:$U,6,FALSE)</f>
        <v>Eukaryota</v>
      </c>
      <c r="N1346" t="str">
        <f>VLOOKUP(B1346,[2]taxonomy1!$B:$U,7,FALSE)</f>
        <v xml:space="preserve"> Metazoa</v>
      </c>
      <c r="O1346" t="str">
        <f>VLOOKUP(B1346,[2]taxonomy1!$B:$U,8,FALSE)</f>
        <v xml:space="preserve"> Ecdysozoa</v>
      </c>
      <c r="P1346" t="str">
        <f>VLOOKUP(B1346,[2]taxonomy1!$B:$U,9,FALSE)</f>
        <v xml:space="preserve"> Arthropoda</v>
      </c>
      <c r="Q1346" t="str">
        <f>VLOOKUP(B1346,[2]taxonomy1!$B:$U,10,FALSE)</f>
        <v xml:space="preserve"> Hexapoda</v>
      </c>
      <c r="R1346" t="str">
        <f>VLOOKUP(B1346,[2]taxonomy1!$B:$U,11,FALSE)</f>
        <v xml:space="preserve"> Insecta</v>
      </c>
      <c r="S1346" t="str">
        <f>VLOOKUP(B1346,[2]taxonomy1!$B:$U,12,FALSE)</f>
        <v>Pterygota</v>
      </c>
      <c r="T1346" t="str">
        <f>VLOOKUP(B1346,[2]taxonomy1!$B:$U,13,FALSE)</f>
        <v xml:space="preserve"> Neoptera</v>
      </c>
      <c r="U1346" t="str">
        <f>VLOOKUP(B1346,[2]taxonomy1!$B:$U,14,FALSE)</f>
        <v xml:space="preserve"> Holometabola</v>
      </c>
      <c r="V1346" t="str">
        <f>VLOOKUP(B1346,[2]taxonomy1!$B:$U,15,FALSE)</f>
        <v xml:space="preserve"> Diptera</v>
      </c>
      <c r="W1346" t="str">
        <f>VLOOKUP(B1346,[2]taxonomy1!$B:$U,16,FALSE)</f>
        <v xml:space="preserve"> Brachycera</v>
      </c>
    </row>
    <row r="1347" spans="1:23" x14ac:dyDescent="0.3">
      <c r="A1347" t="s">
        <v>2526</v>
      </c>
      <c r="B1347" t="s">
        <v>2527</v>
      </c>
      <c r="C1347">
        <v>331</v>
      </c>
      <c r="D1347" t="s">
        <v>10</v>
      </c>
      <c r="E1347">
        <v>53</v>
      </c>
      <c r="F1347">
        <v>324</v>
      </c>
      <c r="G1347">
        <v>2735</v>
      </c>
      <c r="H1347" t="s">
        <v>11</v>
      </c>
      <c r="I1347" t="s">
        <v>10</v>
      </c>
      <c r="J1347">
        <f t="shared" ref="J1347:J1410" si="21">F1347-E1347</f>
        <v>271</v>
      </c>
      <c r="K1347" t="str">
        <f>VLOOKUP(B1347,[2]taxonomy1!$B:$U,2,FALSE)</f>
        <v xml:space="preserve"> Drosophila virilis (Fruit fly).</v>
      </c>
      <c r="L1347" t="str">
        <f>VLOOKUP(B1347,[2]taxonomy1!$B:$U,4,FALSE)</f>
        <v xml:space="preserve"> NCBI_TaxID=7244 {ECO:0000313|EMBL:EDW64756.1, ECO:0000313|Proteomes:UP000008792};</v>
      </c>
      <c r="M1347" t="str">
        <f>VLOOKUP(B1347,[2]taxonomy1!$B:$U,6,FALSE)</f>
        <v>Eukaryota</v>
      </c>
      <c r="N1347" t="str">
        <f>VLOOKUP(B1347,[2]taxonomy1!$B:$U,7,FALSE)</f>
        <v xml:space="preserve"> Metazoa</v>
      </c>
      <c r="O1347" t="str">
        <f>VLOOKUP(B1347,[2]taxonomy1!$B:$U,8,FALSE)</f>
        <v xml:space="preserve"> Ecdysozoa</v>
      </c>
      <c r="P1347" t="str">
        <f>VLOOKUP(B1347,[2]taxonomy1!$B:$U,9,FALSE)</f>
        <v xml:space="preserve"> Arthropoda</v>
      </c>
      <c r="Q1347" t="str">
        <f>VLOOKUP(B1347,[2]taxonomy1!$B:$U,10,FALSE)</f>
        <v xml:space="preserve"> Hexapoda</v>
      </c>
      <c r="R1347" t="str">
        <f>VLOOKUP(B1347,[2]taxonomy1!$B:$U,11,FALSE)</f>
        <v xml:space="preserve"> Insecta</v>
      </c>
      <c r="S1347" t="str">
        <f>VLOOKUP(B1347,[2]taxonomy1!$B:$U,12,FALSE)</f>
        <v>Pterygota</v>
      </c>
      <c r="T1347" t="str">
        <f>VLOOKUP(B1347,[2]taxonomy1!$B:$U,13,FALSE)</f>
        <v xml:space="preserve"> Neoptera</v>
      </c>
      <c r="U1347" t="str">
        <f>VLOOKUP(B1347,[2]taxonomy1!$B:$U,14,FALSE)</f>
        <v xml:space="preserve"> Holometabola</v>
      </c>
      <c r="V1347" t="str">
        <f>VLOOKUP(B1347,[2]taxonomy1!$B:$U,15,FALSE)</f>
        <v xml:space="preserve"> Diptera</v>
      </c>
      <c r="W1347" t="str">
        <f>VLOOKUP(B1347,[2]taxonomy1!$B:$U,16,FALSE)</f>
        <v xml:space="preserve"> Brachycera</v>
      </c>
    </row>
    <row r="1348" spans="1:23" x14ac:dyDescent="0.3">
      <c r="A1348" t="s">
        <v>2528</v>
      </c>
      <c r="B1348" t="s">
        <v>2529</v>
      </c>
      <c r="C1348">
        <v>325</v>
      </c>
      <c r="D1348" t="s">
        <v>10</v>
      </c>
      <c r="E1348">
        <v>47</v>
      </c>
      <c r="F1348">
        <v>318</v>
      </c>
      <c r="G1348">
        <v>2735</v>
      </c>
      <c r="H1348" t="s">
        <v>11</v>
      </c>
      <c r="I1348" t="s">
        <v>10</v>
      </c>
      <c r="J1348">
        <f t="shared" si="21"/>
        <v>271</v>
      </c>
      <c r="K1348" t="str">
        <f>VLOOKUP(B1348,[2]taxonomy1!$B:$U,2,FALSE)</f>
        <v xml:space="preserve"> Drosophila virilis (Fruit fly).</v>
      </c>
      <c r="L1348" t="str">
        <f>VLOOKUP(B1348,[2]taxonomy1!$B:$U,4,FALSE)</f>
        <v xml:space="preserve"> NCBI_TaxID=7244 {ECO:0000313|EMBL:EDW64757.1, ECO:0000313|Proteomes:UP000008792};</v>
      </c>
      <c r="M1348" t="str">
        <f>VLOOKUP(B1348,[2]taxonomy1!$B:$U,6,FALSE)</f>
        <v>Eukaryota</v>
      </c>
      <c r="N1348" t="str">
        <f>VLOOKUP(B1348,[2]taxonomy1!$B:$U,7,FALSE)</f>
        <v xml:space="preserve"> Metazoa</v>
      </c>
      <c r="O1348" t="str">
        <f>VLOOKUP(B1348,[2]taxonomy1!$B:$U,8,FALSE)</f>
        <v xml:space="preserve"> Ecdysozoa</v>
      </c>
      <c r="P1348" t="str">
        <f>VLOOKUP(B1348,[2]taxonomy1!$B:$U,9,FALSE)</f>
        <v xml:space="preserve"> Arthropoda</v>
      </c>
      <c r="Q1348" t="str">
        <f>VLOOKUP(B1348,[2]taxonomy1!$B:$U,10,FALSE)</f>
        <v xml:space="preserve"> Hexapoda</v>
      </c>
      <c r="R1348" t="str">
        <f>VLOOKUP(B1348,[2]taxonomy1!$B:$U,11,FALSE)</f>
        <v xml:space="preserve"> Insecta</v>
      </c>
      <c r="S1348" t="str">
        <f>VLOOKUP(B1348,[2]taxonomy1!$B:$U,12,FALSE)</f>
        <v>Pterygota</v>
      </c>
      <c r="T1348" t="str">
        <f>VLOOKUP(B1348,[2]taxonomy1!$B:$U,13,FALSE)</f>
        <v xml:space="preserve"> Neoptera</v>
      </c>
      <c r="U1348" t="str">
        <f>VLOOKUP(B1348,[2]taxonomy1!$B:$U,14,FALSE)</f>
        <v xml:space="preserve"> Holometabola</v>
      </c>
      <c r="V1348" t="str">
        <f>VLOOKUP(B1348,[2]taxonomy1!$B:$U,15,FALSE)</f>
        <v xml:space="preserve"> Diptera</v>
      </c>
      <c r="W1348" t="str">
        <f>VLOOKUP(B1348,[2]taxonomy1!$B:$U,16,FALSE)</f>
        <v xml:space="preserve"> Brachycera</v>
      </c>
    </row>
    <row r="1349" spans="1:23" x14ac:dyDescent="0.3">
      <c r="A1349" t="s">
        <v>2530</v>
      </c>
      <c r="B1349" t="s">
        <v>2531</v>
      </c>
      <c r="C1349">
        <v>317</v>
      </c>
      <c r="D1349" t="s">
        <v>10</v>
      </c>
      <c r="E1349">
        <v>29</v>
      </c>
      <c r="F1349">
        <v>303</v>
      </c>
      <c r="G1349">
        <v>2735</v>
      </c>
      <c r="H1349" t="s">
        <v>11</v>
      </c>
      <c r="I1349" t="s">
        <v>10</v>
      </c>
      <c r="J1349">
        <f t="shared" si="21"/>
        <v>274</v>
      </c>
      <c r="K1349" t="str">
        <f>VLOOKUP(B1349,[2]taxonomy1!$B:$U,2,FALSE)</f>
        <v xml:space="preserve"> Drosophila virilis (Fruit fly).</v>
      </c>
      <c r="L1349" t="str">
        <f>VLOOKUP(B1349,[2]taxonomy1!$B:$U,4,FALSE)</f>
        <v xml:space="preserve"> NCBI_TaxID=7244 {ECO:0000313|EMBL:EDW59407.1, ECO:0000313|Proteomes:UP000008792};</v>
      </c>
      <c r="M1349" t="str">
        <f>VLOOKUP(B1349,[2]taxonomy1!$B:$U,6,FALSE)</f>
        <v>Eukaryota</v>
      </c>
      <c r="N1349" t="str">
        <f>VLOOKUP(B1349,[2]taxonomy1!$B:$U,7,FALSE)</f>
        <v xml:space="preserve"> Metazoa</v>
      </c>
      <c r="O1349" t="str">
        <f>VLOOKUP(B1349,[2]taxonomy1!$B:$U,8,FALSE)</f>
        <v xml:space="preserve"> Ecdysozoa</v>
      </c>
      <c r="P1349" t="str">
        <f>VLOOKUP(B1349,[2]taxonomy1!$B:$U,9,FALSE)</f>
        <v xml:space="preserve"> Arthropoda</v>
      </c>
      <c r="Q1349" t="str">
        <f>VLOOKUP(B1349,[2]taxonomy1!$B:$U,10,FALSE)</f>
        <v xml:space="preserve"> Hexapoda</v>
      </c>
      <c r="R1349" t="str">
        <f>VLOOKUP(B1349,[2]taxonomy1!$B:$U,11,FALSE)</f>
        <v xml:space="preserve"> Insecta</v>
      </c>
      <c r="S1349" t="str">
        <f>VLOOKUP(B1349,[2]taxonomy1!$B:$U,12,FALSE)</f>
        <v>Pterygota</v>
      </c>
      <c r="T1349" t="str">
        <f>VLOOKUP(B1349,[2]taxonomy1!$B:$U,13,FALSE)</f>
        <v xml:space="preserve"> Neoptera</v>
      </c>
      <c r="U1349" t="str">
        <f>VLOOKUP(B1349,[2]taxonomy1!$B:$U,14,FALSE)</f>
        <v xml:space="preserve"> Holometabola</v>
      </c>
      <c r="V1349" t="str">
        <f>VLOOKUP(B1349,[2]taxonomy1!$B:$U,15,FALSE)</f>
        <v xml:space="preserve"> Diptera</v>
      </c>
      <c r="W1349" t="str">
        <f>VLOOKUP(B1349,[2]taxonomy1!$B:$U,16,FALSE)</f>
        <v xml:space="preserve"> Brachycera</v>
      </c>
    </row>
    <row r="1350" spans="1:23" x14ac:dyDescent="0.3">
      <c r="A1350" t="s">
        <v>2532</v>
      </c>
      <c r="B1350" t="s">
        <v>2533</v>
      </c>
      <c r="C1350">
        <v>388</v>
      </c>
      <c r="D1350" t="s">
        <v>10</v>
      </c>
      <c r="E1350">
        <v>101</v>
      </c>
      <c r="F1350">
        <v>382</v>
      </c>
      <c r="G1350">
        <v>2735</v>
      </c>
      <c r="H1350" t="s">
        <v>11</v>
      </c>
      <c r="I1350" t="s">
        <v>10</v>
      </c>
      <c r="J1350">
        <f t="shared" si="21"/>
        <v>281</v>
      </c>
      <c r="K1350" t="str">
        <f>VLOOKUP(B1350,[2]taxonomy1!$B:$U,2,FALSE)</f>
        <v xml:space="preserve"> Drosophila virilis (Fruit fly).</v>
      </c>
      <c r="L1350" t="str">
        <f>VLOOKUP(B1350,[2]taxonomy1!$B:$U,4,FALSE)</f>
        <v xml:space="preserve"> NCBI_TaxID=7244 {ECO:0000313|EMBL:EDW62798.1, ECO:0000313|Proteomes:UP000008792};</v>
      </c>
      <c r="M1350" t="str">
        <f>VLOOKUP(B1350,[2]taxonomy1!$B:$U,6,FALSE)</f>
        <v>Eukaryota</v>
      </c>
      <c r="N1350" t="str">
        <f>VLOOKUP(B1350,[2]taxonomy1!$B:$U,7,FALSE)</f>
        <v xml:space="preserve"> Metazoa</v>
      </c>
      <c r="O1350" t="str">
        <f>VLOOKUP(B1350,[2]taxonomy1!$B:$U,8,FALSE)</f>
        <v xml:space="preserve"> Ecdysozoa</v>
      </c>
      <c r="P1350" t="str">
        <f>VLOOKUP(B1350,[2]taxonomy1!$B:$U,9,FALSE)</f>
        <v xml:space="preserve"> Arthropoda</v>
      </c>
      <c r="Q1350" t="str">
        <f>VLOOKUP(B1350,[2]taxonomy1!$B:$U,10,FALSE)</f>
        <v xml:space="preserve"> Hexapoda</v>
      </c>
      <c r="R1350" t="str">
        <f>VLOOKUP(B1350,[2]taxonomy1!$B:$U,11,FALSE)</f>
        <v xml:space="preserve"> Insecta</v>
      </c>
      <c r="S1350" t="str">
        <f>VLOOKUP(B1350,[2]taxonomy1!$B:$U,12,FALSE)</f>
        <v>Pterygota</v>
      </c>
      <c r="T1350" t="str">
        <f>VLOOKUP(B1350,[2]taxonomy1!$B:$U,13,FALSE)</f>
        <v xml:space="preserve"> Neoptera</v>
      </c>
      <c r="U1350" t="str">
        <f>VLOOKUP(B1350,[2]taxonomy1!$B:$U,14,FALSE)</f>
        <v xml:space="preserve"> Holometabola</v>
      </c>
      <c r="V1350" t="str">
        <f>VLOOKUP(B1350,[2]taxonomy1!$B:$U,15,FALSE)</f>
        <v xml:space="preserve"> Diptera</v>
      </c>
      <c r="W1350" t="str">
        <f>VLOOKUP(B1350,[2]taxonomy1!$B:$U,16,FALSE)</f>
        <v xml:space="preserve"> Brachycera</v>
      </c>
    </row>
    <row r="1351" spans="1:23" x14ac:dyDescent="0.3">
      <c r="A1351" t="s">
        <v>2534</v>
      </c>
      <c r="B1351" t="s">
        <v>2535</v>
      </c>
      <c r="C1351">
        <v>343</v>
      </c>
      <c r="D1351" t="s">
        <v>10</v>
      </c>
      <c r="E1351">
        <v>58</v>
      </c>
      <c r="F1351">
        <v>337</v>
      </c>
      <c r="G1351">
        <v>2735</v>
      </c>
      <c r="H1351" t="s">
        <v>11</v>
      </c>
      <c r="I1351" t="s">
        <v>10</v>
      </c>
      <c r="J1351">
        <f t="shared" si="21"/>
        <v>279</v>
      </c>
      <c r="K1351" t="str">
        <f>VLOOKUP(B1351,[2]taxonomy1!$B:$U,2,FALSE)</f>
        <v xml:space="preserve"> Drosophila virilis (Fruit fly).</v>
      </c>
      <c r="L1351" t="str">
        <f>VLOOKUP(B1351,[2]taxonomy1!$B:$U,4,FALSE)</f>
        <v xml:space="preserve"> NCBI_TaxID=7244 {ECO:0000313|EMBL:EDW66209.1, ECO:0000313|Proteomes:UP000008792};</v>
      </c>
      <c r="M1351" t="str">
        <f>VLOOKUP(B1351,[2]taxonomy1!$B:$U,6,FALSE)</f>
        <v>Eukaryota</v>
      </c>
      <c r="N1351" t="str">
        <f>VLOOKUP(B1351,[2]taxonomy1!$B:$U,7,FALSE)</f>
        <v xml:space="preserve"> Metazoa</v>
      </c>
      <c r="O1351" t="str">
        <f>VLOOKUP(B1351,[2]taxonomy1!$B:$U,8,FALSE)</f>
        <v xml:space="preserve"> Ecdysozoa</v>
      </c>
      <c r="P1351" t="str">
        <f>VLOOKUP(B1351,[2]taxonomy1!$B:$U,9,FALSE)</f>
        <v xml:space="preserve"> Arthropoda</v>
      </c>
      <c r="Q1351" t="str">
        <f>VLOOKUP(B1351,[2]taxonomy1!$B:$U,10,FALSE)</f>
        <v xml:space="preserve"> Hexapoda</v>
      </c>
      <c r="R1351" t="str">
        <f>VLOOKUP(B1351,[2]taxonomy1!$B:$U,11,FALSE)</f>
        <v xml:space="preserve"> Insecta</v>
      </c>
      <c r="S1351" t="str">
        <f>VLOOKUP(B1351,[2]taxonomy1!$B:$U,12,FALSE)</f>
        <v>Pterygota</v>
      </c>
      <c r="T1351" t="str">
        <f>VLOOKUP(B1351,[2]taxonomy1!$B:$U,13,FALSE)</f>
        <v xml:space="preserve"> Neoptera</v>
      </c>
      <c r="U1351" t="str">
        <f>VLOOKUP(B1351,[2]taxonomy1!$B:$U,14,FALSE)</f>
        <v xml:space="preserve"> Holometabola</v>
      </c>
      <c r="V1351" t="str">
        <f>VLOOKUP(B1351,[2]taxonomy1!$B:$U,15,FALSE)</f>
        <v xml:space="preserve"> Diptera</v>
      </c>
      <c r="W1351" t="str">
        <f>VLOOKUP(B1351,[2]taxonomy1!$B:$U,16,FALSE)</f>
        <v xml:space="preserve"> Brachycera</v>
      </c>
    </row>
    <row r="1352" spans="1:23" x14ac:dyDescent="0.3">
      <c r="A1352" t="s">
        <v>2536</v>
      </c>
      <c r="B1352" t="s">
        <v>2537</v>
      </c>
      <c r="C1352">
        <v>341</v>
      </c>
      <c r="D1352" t="s">
        <v>10</v>
      </c>
      <c r="E1352">
        <v>56</v>
      </c>
      <c r="F1352">
        <v>335</v>
      </c>
      <c r="G1352">
        <v>2735</v>
      </c>
      <c r="H1352" t="s">
        <v>11</v>
      </c>
      <c r="I1352" t="s">
        <v>10</v>
      </c>
      <c r="J1352">
        <f t="shared" si="21"/>
        <v>279</v>
      </c>
      <c r="K1352" t="str">
        <f>VLOOKUP(B1352,[2]taxonomy1!$B:$U,2,FALSE)</f>
        <v xml:space="preserve"> Drosophila willistoni (Fruit fly).</v>
      </c>
      <c r="L1352" t="str">
        <f>VLOOKUP(B1352,[2]taxonomy1!$B:$U,4,FALSE)</f>
        <v xml:space="preserve"> NCBI_TaxID=7260 {ECO:0000313|EMBL:EDW73796.1, ECO:0000313|Proteomes:UP000007798};</v>
      </c>
      <c r="M1352" t="str">
        <f>VLOOKUP(B1352,[2]taxonomy1!$B:$U,6,FALSE)</f>
        <v>Eukaryota</v>
      </c>
      <c r="N1352" t="str">
        <f>VLOOKUP(B1352,[2]taxonomy1!$B:$U,7,FALSE)</f>
        <v xml:space="preserve"> Metazoa</v>
      </c>
      <c r="O1352" t="str">
        <f>VLOOKUP(B1352,[2]taxonomy1!$B:$U,8,FALSE)</f>
        <v xml:space="preserve"> Ecdysozoa</v>
      </c>
      <c r="P1352" t="str">
        <f>VLOOKUP(B1352,[2]taxonomy1!$B:$U,9,FALSE)</f>
        <v xml:space="preserve"> Arthropoda</v>
      </c>
      <c r="Q1352" t="str">
        <f>VLOOKUP(B1352,[2]taxonomy1!$B:$U,10,FALSE)</f>
        <v xml:space="preserve"> Hexapoda</v>
      </c>
      <c r="R1352" t="str">
        <f>VLOOKUP(B1352,[2]taxonomy1!$B:$U,11,FALSE)</f>
        <v xml:space="preserve"> Insecta</v>
      </c>
      <c r="S1352" t="str">
        <f>VLOOKUP(B1352,[2]taxonomy1!$B:$U,12,FALSE)</f>
        <v>Pterygota</v>
      </c>
      <c r="T1352" t="str">
        <f>VLOOKUP(B1352,[2]taxonomy1!$B:$U,13,FALSE)</f>
        <v xml:space="preserve"> Neoptera</v>
      </c>
      <c r="U1352" t="str">
        <f>VLOOKUP(B1352,[2]taxonomy1!$B:$U,14,FALSE)</f>
        <v xml:space="preserve"> Holometabola</v>
      </c>
      <c r="V1352" t="str">
        <f>VLOOKUP(B1352,[2]taxonomy1!$B:$U,15,FALSE)</f>
        <v xml:space="preserve"> Diptera</v>
      </c>
      <c r="W1352" t="str">
        <f>VLOOKUP(B1352,[2]taxonomy1!$B:$U,16,FALSE)</f>
        <v xml:space="preserve"> Brachycera</v>
      </c>
    </row>
    <row r="1353" spans="1:23" x14ac:dyDescent="0.3">
      <c r="A1353" t="s">
        <v>2538</v>
      </c>
      <c r="B1353" t="s">
        <v>2539</v>
      </c>
      <c r="C1353">
        <v>282</v>
      </c>
      <c r="D1353" t="s">
        <v>10</v>
      </c>
      <c r="E1353">
        <v>2</v>
      </c>
      <c r="F1353">
        <v>275</v>
      </c>
      <c r="G1353">
        <v>2735</v>
      </c>
      <c r="H1353" t="s">
        <v>11</v>
      </c>
      <c r="I1353" t="s">
        <v>10</v>
      </c>
      <c r="J1353">
        <f t="shared" si="21"/>
        <v>273</v>
      </c>
      <c r="K1353" t="str">
        <f>VLOOKUP(B1353,[2]taxonomy1!$B:$U,2,FALSE)</f>
        <v xml:space="preserve"> Drosophila willistoni (Fruit fly).</v>
      </c>
      <c r="L1353" t="str">
        <f>VLOOKUP(B1353,[2]taxonomy1!$B:$U,4,FALSE)</f>
        <v xml:space="preserve"> NCBI_TaxID=7260 {ECO:0000313|EMBL:EDW75634.1, ECO:0000313|Proteomes:UP000007798};</v>
      </c>
      <c r="M1353" t="str">
        <f>VLOOKUP(B1353,[2]taxonomy1!$B:$U,6,FALSE)</f>
        <v>Eukaryota</v>
      </c>
      <c r="N1353" t="str">
        <f>VLOOKUP(B1353,[2]taxonomy1!$B:$U,7,FALSE)</f>
        <v xml:space="preserve"> Metazoa</v>
      </c>
      <c r="O1353" t="str">
        <f>VLOOKUP(B1353,[2]taxonomy1!$B:$U,8,FALSE)</f>
        <v xml:space="preserve"> Ecdysozoa</v>
      </c>
      <c r="P1353" t="str">
        <f>VLOOKUP(B1353,[2]taxonomy1!$B:$U,9,FALSE)</f>
        <v xml:space="preserve"> Arthropoda</v>
      </c>
      <c r="Q1353" t="str">
        <f>VLOOKUP(B1353,[2]taxonomy1!$B:$U,10,FALSE)</f>
        <v xml:space="preserve"> Hexapoda</v>
      </c>
      <c r="R1353" t="str">
        <f>VLOOKUP(B1353,[2]taxonomy1!$B:$U,11,FALSE)</f>
        <v xml:space="preserve"> Insecta</v>
      </c>
      <c r="S1353" t="str">
        <f>VLOOKUP(B1353,[2]taxonomy1!$B:$U,12,FALSE)</f>
        <v>Pterygota</v>
      </c>
      <c r="T1353" t="str">
        <f>VLOOKUP(B1353,[2]taxonomy1!$B:$U,13,FALSE)</f>
        <v xml:space="preserve"> Neoptera</v>
      </c>
      <c r="U1353" t="str">
        <f>VLOOKUP(B1353,[2]taxonomy1!$B:$U,14,FALSE)</f>
        <v xml:space="preserve"> Holometabola</v>
      </c>
      <c r="V1353" t="str">
        <f>VLOOKUP(B1353,[2]taxonomy1!$B:$U,15,FALSE)</f>
        <v xml:space="preserve"> Diptera</v>
      </c>
      <c r="W1353" t="str">
        <f>VLOOKUP(B1353,[2]taxonomy1!$B:$U,16,FALSE)</f>
        <v xml:space="preserve"> Brachycera</v>
      </c>
    </row>
    <row r="1354" spans="1:23" x14ac:dyDescent="0.3">
      <c r="A1354" t="s">
        <v>2540</v>
      </c>
      <c r="B1354" t="s">
        <v>2541</v>
      </c>
      <c r="C1354">
        <v>496</v>
      </c>
      <c r="D1354" t="s">
        <v>10</v>
      </c>
      <c r="E1354">
        <v>216</v>
      </c>
      <c r="F1354">
        <v>489</v>
      </c>
      <c r="G1354">
        <v>2735</v>
      </c>
      <c r="H1354" t="s">
        <v>11</v>
      </c>
      <c r="I1354" t="s">
        <v>10</v>
      </c>
      <c r="J1354">
        <f t="shared" si="21"/>
        <v>273</v>
      </c>
      <c r="K1354" t="str">
        <f>VLOOKUP(B1354,[2]taxonomy1!$B:$U,2,FALSE)</f>
        <v xml:space="preserve"> Drosophila willistoni (Fruit fly).</v>
      </c>
      <c r="L1354" t="str">
        <f>VLOOKUP(B1354,[2]taxonomy1!$B:$U,4,FALSE)</f>
        <v xml:space="preserve"> NCBI_TaxID=7260 {ECO:0000313|EMBL:EDW75636.2, ECO:0000313|Proteomes:UP000007798};</v>
      </c>
      <c r="M1354" t="str">
        <f>VLOOKUP(B1354,[2]taxonomy1!$B:$U,6,FALSE)</f>
        <v>Eukaryota</v>
      </c>
      <c r="N1354" t="str">
        <f>VLOOKUP(B1354,[2]taxonomy1!$B:$U,7,FALSE)</f>
        <v xml:space="preserve"> Metazoa</v>
      </c>
      <c r="O1354" t="str">
        <f>VLOOKUP(B1354,[2]taxonomy1!$B:$U,8,FALSE)</f>
        <v xml:space="preserve"> Ecdysozoa</v>
      </c>
      <c r="P1354" t="str">
        <f>VLOOKUP(B1354,[2]taxonomy1!$B:$U,9,FALSE)</f>
        <v xml:space="preserve"> Arthropoda</v>
      </c>
      <c r="Q1354" t="str">
        <f>VLOOKUP(B1354,[2]taxonomy1!$B:$U,10,FALSE)</f>
        <v xml:space="preserve"> Hexapoda</v>
      </c>
      <c r="R1354" t="str">
        <f>VLOOKUP(B1354,[2]taxonomy1!$B:$U,11,FALSE)</f>
        <v xml:space="preserve"> Insecta</v>
      </c>
      <c r="S1354" t="str">
        <f>VLOOKUP(B1354,[2]taxonomy1!$B:$U,12,FALSE)</f>
        <v>Pterygota</v>
      </c>
      <c r="T1354" t="str">
        <f>VLOOKUP(B1354,[2]taxonomy1!$B:$U,13,FALSE)</f>
        <v xml:space="preserve"> Neoptera</v>
      </c>
      <c r="U1354" t="str">
        <f>VLOOKUP(B1354,[2]taxonomy1!$B:$U,14,FALSE)</f>
        <v xml:space="preserve"> Holometabola</v>
      </c>
      <c r="V1354" t="str">
        <f>VLOOKUP(B1354,[2]taxonomy1!$B:$U,15,FALSE)</f>
        <v xml:space="preserve"> Diptera</v>
      </c>
      <c r="W1354" t="str">
        <f>VLOOKUP(B1354,[2]taxonomy1!$B:$U,16,FALSE)</f>
        <v xml:space="preserve"> Brachycera</v>
      </c>
    </row>
    <row r="1355" spans="1:23" x14ac:dyDescent="0.3">
      <c r="A1355" t="s">
        <v>2542</v>
      </c>
      <c r="B1355" t="s">
        <v>2543</v>
      </c>
      <c r="C1355">
        <v>310</v>
      </c>
      <c r="D1355" t="s">
        <v>10</v>
      </c>
      <c r="E1355">
        <v>2</v>
      </c>
      <c r="F1355">
        <v>303</v>
      </c>
      <c r="G1355">
        <v>2735</v>
      </c>
      <c r="H1355" t="s">
        <v>11</v>
      </c>
      <c r="I1355" t="s">
        <v>10</v>
      </c>
      <c r="J1355">
        <f t="shared" si="21"/>
        <v>301</v>
      </c>
      <c r="K1355" t="str">
        <f>VLOOKUP(B1355,[2]taxonomy1!$B:$U,2,FALSE)</f>
        <v xml:space="preserve"> Drosophila willistoni (Fruit fly).</v>
      </c>
      <c r="L1355" t="str">
        <f>VLOOKUP(B1355,[2]taxonomy1!$B:$U,4,FALSE)</f>
        <v xml:space="preserve"> NCBI_TaxID=7260 {ECO:0000313|EMBL:EDW75637.2, ECO:0000313|Proteomes:UP000007798};</v>
      </c>
      <c r="M1355" t="str">
        <f>VLOOKUP(B1355,[2]taxonomy1!$B:$U,6,FALSE)</f>
        <v>Eukaryota</v>
      </c>
      <c r="N1355" t="str">
        <f>VLOOKUP(B1355,[2]taxonomy1!$B:$U,7,FALSE)</f>
        <v xml:space="preserve"> Metazoa</v>
      </c>
      <c r="O1355" t="str">
        <f>VLOOKUP(B1355,[2]taxonomy1!$B:$U,8,FALSE)</f>
        <v xml:space="preserve"> Ecdysozoa</v>
      </c>
      <c r="P1355" t="str">
        <f>VLOOKUP(B1355,[2]taxonomy1!$B:$U,9,FALSE)</f>
        <v xml:space="preserve"> Arthropoda</v>
      </c>
      <c r="Q1355" t="str">
        <f>VLOOKUP(B1355,[2]taxonomy1!$B:$U,10,FALSE)</f>
        <v xml:space="preserve"> Hexapoda</v>
      </c>
      <c r="R1355" t="str">
        <f>VLOOKUP(B1355,[2]taxonomy1!$B:$U,11,FALSE)</f>
        <v xml:space="preserve"> Insecta</v>
      </c>
      <c r="S1355" t="str">
        <f>VLOOKUP(B1355,[2]taxonomy1!$B:$U,12,FALSE)</f>
        <v>Pterygota</v>
      </c>
      <c r="T1355" t="str">
        <f>VLOOKUP(B1355,[2]taxonomy1!$B:$U,13,FALSE)</f>
        <v xml:space="preserve"> Neoptera</v>
      </c>
      <c r="U1355" t="str">
        <f>VLOOKUP(B1355,[2]taxonomy1!$B:$U,14,FALSE)</f>
        <v xml:space="preserve"> Holometabola</v>
      </c>
      <c r="V1355" t="str">
        <f>VLOOKUP(B1355,[2]taxonomy1!$B:$U,15,FALSE)</f>
        <v xml:space="preserve"> Diptera</v>
      </c>
      <c r="W1355" t="str">
        <f>VLOOKUP(B1355,[2]taxonomy1!$B:$U,16,FALSE)</f>
        <v xml:space="preserve"> Brachycera</v>
      </c>
    </row>
    <row r="1356" spans="1:23" x14ac:dyDescent="0.3">
      <c r="A1356" t="s">
        <v>2544</v>
      </c>
      <c r="B1356" t="s">
        <v>2545</v>
      </c>
      <c r="C1356">
        <v>331</v>
      </c>
      <c r="D1356" t="s">
        <v>10</v>
      </c>
      <c r="E1356">
        <v>51</v>
      </c>
      <c r="F1356">
        <v>324</v>
      </c>
      <c r="G1356">
        <v>2735</v>
      </c>
      <c r="H1356" t="s">
        <v>11</v>
      </c>
      <c r="I1356" t="s">
        <v>10</v>
      </c>
      <c r="J1356">
        <f t="shared" si="21"/>
        <v>273</v>
      </c>
      <c r="K1356" t="str">
        <f>VLOOKUP(B1356,[2]taxonomy1!$B:$U,2,FALSE)</f>
        <v xml:space="preserve"> Drosophila willistoni (Fruit fly).</v>
      </c>
      <c r="L1356" t="str">
        <f>VLOOKUP(B1356,[2]taxonomy1!$B:$U,4,FALSE)</f>
        <v xml:space="preserve"> NCBI_TaxID=7260 {ECO:0000313|EMBL:EDW75638.1, ECO:0000313|Proteomes:UP000007798};</v>
      </c>
      <c r="M1356" t="str">
        <f>VLOOKUP(B1356,[2]taxonomy1!$B:$U,6,FALSE)</f>
        <v>Eukaryota</v>
      </c>
      <c r="N1356" t="str">
        <f>VLOOKUP(B1356,[2]taxonomy1!$B:$U,7,FALSE)</f>
        <v xml:space="preserve"> Metazoa</v>
      </c>
      <c r="O1356" t="str">
        <f>VLOOKUP(B1356,[2]taxonomy1!$B:$U,8,FALSE)</f>
        <v xml:space="preserve"> Ecdysozoa</v>
      </c>
      <c r="P1356" t="str">
        <f>VLOOKUP(B1356,[2]taxonomy1!$B:$U,9,FALSE)</f>
        <v xml:space="preserve"> Arthropoda</v>
      </c>
      <c r="Q1356" t="str">
        <f>VLOOKUP(B1356,[2]taxonomy1!$B:$U,10,FALSE)</f>
        <v xml:space="preserve"> Hexapoda</v>
      </c>
      <c r="R1356" t="str">
        <f>VLOOKUP(B1356,[2]taxonomy1!$B:$U,11,FALSE)</f>
        <v xml:space="preserve"> Insecta</v>
      </c>
      <c r="S1356" t="str">
        <f>VLOOKUP(B1356,[2]taxonomy1!$B:$U,12,FALSE)</f>
        <v>Pterygota</v>
      </c>
      <c r="T1356" t="str">
        <f>VLOOKUP(B1356,[2]taxonomy1!$B:$U,13,FALSE)</f>
        <v xml:space="preserve"> Neoptera</v>
      </c>
      <c r="U1356" t="str">
        <f>VLOOKUP(B1356,[2]taxonomy1!$B:$U,14,FALSE)</f>
        <v xml:space="preserve"> Holometabola</v>
      </c>
      <c r="V1356" t="str">
        <f>VLOOKUP(B1356,[2]taxonomy1!$B:$U,15,FALSE)</f>
        <v xml:space="preserve"> Diptera</v>
      </c>
      <c r="W1356" t="str">
        <f>VLOOKUP(B1356,[2]taxonomy1!$B:$U,16,FALSE)</f>
        <v xml:space="preserve"> Brachycera</v>
      </c>
    </row>
    <row r="1357" spans="1:23" x14ac:dyDescent="0.3">
      <c r="A1357" t="s">
        <v>2546</v>
      </c>
      <c r="B1357" t="s">
        <v>2547</v>
      </c>
      <c r="C1357">
        <v>319</v>
      </c>
      <c r="D1357" t="s">
        <v>10</v>
      </c>
      <c r="E1357">
        <v>31</v>
      </c>
      <c r="F1357">
        <v>305</v>
      </c>
      <c r="G1357">
        <v>2735</v>
      </c>
      <c r="H1357" t="s">
        <v>11</v>
      </c>
      <c r="I1357" t="s">
        <v>10</v>
      </c>
      <c r="J1357">
        <f t="shared" si="21"/>
        <v>274</v>
      </c>
      <c r="K1357" t="str">
        <f>VLOOKUP(B1357,[2]taxonomy1!$B:$U,2,FALSE)</f>
        <v xml:space="preserve"> Drosophila willistoni (Fruit fly).</v>
      </c>
      <c r="L1357" t="str">
        <f>VLOOKUP(B1357,[2]taxonomy1!$B:$U,4,FALSE)</f>
        <v xml:space="preserve"> NCBI_TaxID=7260 {ECO:0000313|EMBL:EDW80724.1, ECO:0000313|Proteomes:UP000007798};</v>
      </c>
      <c r="M1357" t="str">
        <f>VLOOKUP(B1357,[2]taxonomy1!$B:$U,6,FALSE)</f>
        <v>Eukaryota</v>
      </c>
      <c r="N1357" t="str">
        <f>VLOOKUP(B1357,[2]taxonomy1!$B:$U,7,FALSE)</f>
        <v xml:space="preserve"> Metazoa</v>
      </c>
      <c r="O1357" t="str">
        <f>VLOOKUP(B1357,[2]taxonomy1!$B:$U,8,FALSE)</f>
        <v xml:space="preserve"> Ecdysozoa</v>
      </c>
      <c r="P1357" t="str">
        <f>VLOOKUP(B1357,[2]taxonomy1!$B:$U,9,FALSE)</f>
        <v xml:space="preserve"> Arthropoda</v>
      </c>
      <c r="Q1357" t="str">
        <f>VLOOKUP(B1357,[2]taxonomy1!$B:$U,10,FALSE)</f>
        <v xml:space="preserve"> Hexapoda</v>
      </c>
      <c r="R1357" t="str">
        <f>VLOOKUP(B1357,[2]taxonomy1!$B:$U,11,FALSE)</f>
        <v xml:space="preserve"> Insecta</v>
      </c>
      <c r="S1357" t="str">
        <f>VLOOKUP(B1357,[2]taxonomy1!$B:$U,12,FALSE)</f>
        <v>Pterygota</v>
      </c>
      <c r="T1357" t="str">
        <f>VLOOKUP(B1357,[2]taxonomy1!$B:$U,13,FALSE)</f>
        <v xml:space="preserve"> Neoptera</v>
      </c>
      <c r="U1357" t="str">
        <f>VLOOKUP(B1357,[2]taxonomy1!$B:$U,14,FALSE)</f>
        <v xml:space="preserve"> Holometabola</v>
      </c>
      <c r="V1357" t="str">
        <f>VLOOKUP(B1357,[2]taxonomy1!$B:$U,15,FALSE)</f>
        <v xml:space="preserve"> Diptera</v>
      </c>
      <c r="W1357" t="str">
        <f>VLOOKUP(B1357,[2]taxonomy1!$B:$U,16,FALSE)</f>
        <v xml:space="preserve"> Brachycera</v>
      </c>
    </row>
    <row r="1358" spans="1:23" x14ac:dyDescent="0.3">
      <c r="A1358" t="s">
        <v>2548</v>
      </c>
      <c r="B1358" t="s">
        <v>2549</v>
      </c>
      <c r="C1358">
        <v>346</v>
      </c>
      <c r="D1358" t="s">
        <v>10</v>
      </c>
      <c r="E1358">
        <v>61</v>
      </c>
      <c r="F1358">
        <v>340</v>
      </c>
      <c r="G1358">
        <v>2735</v>
      </c>
      <c r="H1358" t="s">
        <v>11</v>
      </c>
      <c r="I1358" t="s">
        <v>10</v>
      </c>
      <c r="J1358">
        <f t="shared" si="21"/>
        <v>279</v>
      </c>
      <c r="K1358" t="str">
        <f>VLOOKUP(B1358,[2]taxonomy1!$B:$U,2,FALSE)</f>
        <v xml:space="preserve"> Drosophila willistoni (Fruit fly).</v>
      </c>
      <c r="L1358" t="str">
        <f>VLOOKUP(B1358,[2]taxonomy1!$B:$U,4,FALSE)</f>
        <v xml:space="preserve"> NCBI_TaxID=7260 {ECO:0000313|EMBL:EDW82681.1, ECO:0000313|Proteomes:UP000007798};</v>
      </c>
      <c r="M1358" t="str">
        <f>VLOOKUP(B1358,[2]taxonomy1!$B:$U,6,FALSE)</f>
        <v>Eukaryota</v>
      </c>
      <c r="N1358" t="str">
        <f>VLOOKUP(B1358,[2]taxonomy1!$B:$U,7,FALSE)</f>
        <v xml:space="preserve"> Metazoa</v>
      </c>
      <c r="O1358" t="str">
        <f>VLOOKUP(B1358,[2]taxonomy1!$B:$U,8,FALSE)</f>
        <v xml:space="preserve"> Ecdysozoa</v>
      </c>
      <c r="P1358" t="str">
        <f>VLOOKUP(B1358,[2]taxonomy1!$B:$U,9,FALSE)</f>
        <v xml:space="preserve"> Arthropoda</v>
      </c>
      <c r="Q1358" t="str">
        <f>VLOOKUP(B1358,[2]taxonomy1!$B:$U,10,FALSE)</f>
        <v xml:space="preserve"> Hexapoda</v>
      </c>
      <c r="R1358" t="str">
        <f>VLOOKUP(B1358,[2]taxonomy1!$B:$U,11,FALSE)</f>
        <v xml:space="preserve"> Insecta</v>
      </c>
      <c r="S1358" t="str">
        <f>VLOOKUP(B1358,[2]taxonomy1!$B:$U,12,FALSE)</f>
        <v>Pterygota</v>
      </c>
      <c r="T1358" t="str">
        <f>VLOOKUP(B1358,[2]taxonomy1!$B:$U,13,FALSE)</f>
        <v xml:space="preserve"> Neoptera</v>
      </c>
      <c r="U1358" t="str">
        <f>VLOOKUP(B1358,[2]taxonomy1!$B:$U,14,FALSE)</f>
        <v xml:space="preserve"> Holometabola</v>
      </c>
      <c r="V1358" t="str">
        <f>VLOOKUP(B1358,[2]taxonomy1!$B:$U,15,FALSE)</f>
        <v xml:space="preserve"> Diptera</v>
      </c>
      <c r="W1358" t="str">
        <f>VLOOKUP(B1358,[2]taxonomy1!$B:$U,16,FALSE)</f>
        <v xml:space="preserve"> Brachycera</v>
      </c>
    </row>
    <row r="1359" spans="1:23" x14ac:dyDescent="0.3">
      <c r="A1359" t="s">
        <v>2550</v>
      </c>
      <c r="B1359" t="s">
        <v>2551</v>
      </c>
      <c r="C1359">
        <v>304</v>
      </c>
      <c r="D1359" t="s">
        <v>10</v>
      </c>
      <c r="E1359">
        <v>18</v>
      </c>
      <c r="F1359">
        <v>298</v>
      </c>
      <c r="G1359">
        <v>2735</v>
      </c>
      <c r="H1359" t="s">
        <v>11</v>
      </c>
      <c r="I1359" t="s">
        <v>10</v>
      </c>
      <c r="J1359">
        <f t="shared" si="21"/>
        <v>280</v>
      </c>
      <c r="K1359" t="str">
        <f>VLOOKUP(B1359,[2]taxonomy1!$B:$U,2,FALSE)</f>
        <v xml:space="preserve"> Drosophila willistoni (Fruit fly).</v>
      </c>
      <c r="L1359" t="str">
        <f>VLOOKUP(B1359,[2]taxonomy1!$B:$U,4,FALSE)</f>
        <v xml:space="preserve"> NCBI_TaxID=7260 {ECO:0000313|EMBL:EDW86344.2, ECO:0000313|Proteomes:UP000007798};</v>
      </c>
      <c r="M1359" t="str">
        <f>VLOOKUP(B1359,[2]taxonomy1!$B:$U,6,FALSE)</f>
        <v>Eukaryota</v>
      </c>
      <c r="N1359" t="str">
        <f>VLOOKUP(B1359,[2]taxonomy1!$B:$U,7,FALSE)</f>
        <v xml:space="preserve"> Metazoa</v>
      </c>
      <c r="O1359" t="str">
        <f>VLOOKUP(B1359,[2]taxonomy1!$B:$U,8,FALSE)</f>
        <v xml:space="preserve"> Ecdysozoa</v>
      </c>
      <c r="P1359" t="str">
        <f>VLOOKUP(B1359,[2]taxonomy1!$B:$U,9,FALSE)</f>
        <v xml:space="preserve"> Arthropoda</v>
      </c>
      <c r="Q1359" t="str">
        <f>VLOOKUP(B1359,[2]taxonomy1!$B:$U,10,FALSE)</f>
        <v xml:space="preserve"> Hexapoda</v>
      </c>
      <c r="R1359" t="str">
        <f>VLOOKUP(B1359,[2]taxonomy1!$B:$U,11,FALSE)</f>
        <v xml:space="preserve"> Insecta</v>
      </c>
      <c r="S1359" t="str">
        <f>VLOOKUP(B1359,[2]taxonomy1!$B:$U,12,FALSE)</f>
        <v>Pterygota</v>
      </c>
      <c r="T1359" t="str">
        <f>VLOOKUP(B1359,[2]taxonomy1!$B:$U,13,FALSE)</f>
        <v xml:space="preserve"> Neoptera</v>
      </c>
      <c r="U1359" t="str">
        <f>VLOOKUP(B1359,[2]taxonomy1!$B:$U,14,FALSE)</f>
        <v xml:space="preserve"> Holometabola</v>
      </c>
      <c r="V1359" t="str">
        <f>VLOOKUP(B1359,[2]taxonomy1!$B:$U,15,FALSE)</f>
        <v xml:space="preserve"> Diptera</v>
      </c>
      <c r="W1359" t="str">
        <f>VLOOKUP(B1359,[2]taxonomy1!$B:$U,16,FALSE)</f>
        <v xml:space="preserve"> Brachycera</v>
      </c>
    </row>
    <row r="1360" spans="1:23" x14ac:dyDescent="0.3">
      <c r="A1360" t="s">
        <v>2552</v>
      </c>
      <c r="B1360" t="s">
        <v>2553</v>
      </c>
      <c r="C1360">
        <v>361</v>
      </c>
      <c r="D1360" t="s">
        <v>10</v>
      </c>
      <c r="E1360">
        <v>81</v>
      </c>
      <c r="F1360">
        <v>354</v>
      </c>
      <c r="G1360">
        <v>2735</v>
      </c>
      <c r="H1360" t="s">
        <v>11</v>
      </c>
      <c r="I1360" t="s">
        <v>10</v>
      </c>
      <c r="J1360">
        <f t="shared" si="21"/>
        <v>273</v>
      </c>
      <c r="K1360" t="str">
        <f>VLOOKUP(B1360,[2]taxonomy1!$B:$U,2,FALSE)</f>
        <v xml:space="preserve"> Drosophila simulans (Fruit fly).</v>
      </c>
      <c r="L1360" t="str">
        <f>VLOOKUP(B1360,[2]taxonomy1!$B:$U,4,FALSE)</f>
        <v xml:space="preserve"> NCBI_TaxID=7240 {ECO:0000313|EMBL:EDX04613.1, ECO:0000313|Proteomes:UP000000304};</v>
      </c>
      <c r="M1360" t="str">
        <f>VLOOKUP(B1360,[2]taxonomy1!$B:$U,6,FALSE)</f>
        <v>Eukaryota</v>
      </c>
      <c r="N1360" t="str">
        <f>VLOOKUP(B1360,[2]taxonomy1!$B:$U,7,FALSE)</f>
        <v xml:space="preserve"> Metazoa</v>
      </c>
      <c r="O1360" t="str">
        <f>VLOOKUP(B1360,[2]taxonomy1!$B:$U,8,FALSE)</f>
        <v xml:space="preserve"> Ecdysozoa</v>
      </c>
      <c r="P1360" t="str">
        <f>VLOOKUP(B1360,[2]taxonomy1!$B:$U,9,FALSE)</f>
        <v xml:space="preserve"> Arthropoda</v>
      </c>
      <c r="Q1360" t="str">
        <f>VLOOKUP(B1360,[2]taxonomy1!$B:$U,10,FALSE)</f>
        <v xml:space="preserve"> Hexapoda</v>
      </c>
      <c r="R1360" t="str">
        <f>VLOOKUP(B1360,[2]taxonomy1!$B:$U,11,FALSE)</f>
        <v xml:space="preserve"> Insecta</v>
      </c>
      <c r="S1360" t="str">
        <f>VLOOKUP(B1360,[2]taxonomy1!$B:$U,12,FALSE)</f>
        <v>Pterygota</v>
      </c>
      <c r="T1360" t="str">
        <f>VLOOKUP(B1360,[2]taxonomy1!$B:$U,13,FALSE)</f>
        <v xml:space="preserve"> Neoptera</v>
      </c>
      <c r="U1360" t="str">
        <f>VLOOKUP(B1360,[2]taxonomy1!$B:$U,14,FALSE)</f>
        <v xml:space="preserve"> Holometabola</v>
      </c>
      <c r="V1360" t="str">
        <f>VLOOKUP(B1360,[2]taxonomy1!$B:$U,15,FALSE)</f>
        <v xml:space="preserve"> Diptera</v>
      </c>
      <c r="W1360" t="str">
        <f>VLOOKUP(B1360,[2]taxonomy1!$B:$U,16,FALSE)</f>
        <v xml:space="preserve"> Brachycera</v>
      </c>
    </row>
    <row r="1361" spans="1:23" x14ac:dyDescent="0.3">
      <c r="A1361" t="s">
        <v>2554</v>
      </c>
      <c r="B1361" t="s">
        <v>2555</v>
      </c>
      <c r="C1361">
        <v>340</v>
      </c>
      <c r="D1361" t="s">
        <v>10</v>
      </c>
      <c r="E1361">
        <v>60</v>
      </c>
      <c r="F1361">
        <v>333</v>
      </c>
      <c r="G1361">
        <v>2735</v>
      </c>
      <c r="H1361" t="s">
        <v>11</v>
      </c>
      <c r="I1361" t="s">
        <v>10</v>
      </c>
      <c r="J1361">
        <f t="shared" si="21"/>
        <v>273</v>
      </c>
      <c r="K1361" t="str">
        <f>VLOOKUP(B1361,[2]taxonomy1!$B:$U,2,FALSE)</f>
        <v xml:space="preserve"> Drosophila simulans (Fruit fly).</v>
      </c>
      <c r="L1361" t="str">
        <f>VLOOKUP(B1361,[2]taxonomy1!$B:$U,4,FALSE)</f>
        <v xml:space="preserve"> NCBI_TaxID=7240 {ECO:0000313|EMBL:EDX04614.1, ECO:0000313|Proteomes:UP000000304};</v>
      </c>
      <c r="M1361" t="str">
        <f>VLOOKUP(B1361,[2]taxonomy1!$B:$U,6,FALSE)</f>
        <v>Eukaryota</v>
      </c>
      <c r="N1361" t="str">
        <f>VLOOKUP(B1361,[2]taxonomy1!$B:$U,7,FALSE)</f>
        <v xml:space="preserve"> Metazoa</v>
      </c>
      <c r="O1361" t="str">
        <f>VLOOKUP(B1361,[2]taxonomy1!$B:$U,8,FALSE)</f>
        <v xml:space="preserve"> Ecdysozoa</v>
      </c>
      <c r="P1361" t="str">
        <f>VLOOKUP(B1361,[2]taxonomy1!$B:$U,9,FALSE)</f>
        <v xml:space="preserve"> Arthropoda</v>
      </c>
      <c r="Q1361" t="str">
        <f>VLOOKUP(B1361,[2]taxonomy1!$B:$U,10,FALSE)</f>
        <v xml:space="preserve"> Hexapoda</v>
      </c>
      <c r="R1361" t="str">
        <f>VLOOKUP(B1361,[2]taxonomy1!$B:$U,11,FALSE)</f>
        <v xml:space="preserve"> Insecta</v>
      </c>
      <c r="S1361" t="str">
        <f>VLOOKUP(B1361,[2]taxonomy1!$B:$U,12,FALSE)</f>
        <v>Pterygota</v>
      </c>
      <c r="T1361" t="str">
        <f>VLOOKUP(B1361,[2]taxonomy1!$B:$U,13,FALSE)</f>
        <v xml:space="preserve"> Neoptera</v>
      </c>
      <c r="U1361" t="str">
        <f>VLOOKUP(B1361,[2]taxonomy1!$B:$U,14,FALSE)</f>
        <v xml:space="preserve"> Holometabola</v>
      </c>
      <c r="V1361" t="str">
        <f>VLOOKUP(B1361,[2]taxonomy1!$B:$U,15,FALSE)</f>
        <v xml:space="preserve"> Diptera</v>
      </c>
      <c r="W1361" t="str">
        <f>VLOOKUP(B1361,[2]taxonomy1!$B:$U,16,FALSE)</f>
        <v xml:space="preserve"> Brachycera</v>
      </c>
    </row>
    <row r="1362" spans="1:23" x14ac:dyDescent="0.3">
      <c r="A1362" t="s">
        <v>2556</v>
      </c>
      <c r="B1362" t="s">
        <v>2557</v>
      </c>
      <c r="C1362">
        <v>293</v>
      </c>
      <c r="D1362" t="s">
        <v>10</v>
      </c>
      <c r="E1362">
        <v>4</v>
      </c>
      <c r="F1362">
        <v>286</v>
      </c>
      <c r="G1362">
        <v>2735</v>
      </c>
      <c r="H1362" t="s">
        <v>11</v>
      </c>
      <c r="I1362" t="s">
        <v>10</v>
      </c>
      <c r="J1362">
        <f t="shared" si="21"/>
        <v>282</v>
      </c>
      <c r="K1362" t="str">
        <f>VLOOKUP(B1362,[2]taxonomy1!$B:$U,2,FALSE)</f>
        <v xml:space="preserve"> Drosophila simulans (Fruit fly).</v>
      </c>
      <c r="L1362" t="str">
        <f>VLOOKUP(B1362,[2]taxonomy1!$B:$U,4,FALSE)</f>
        <v xml:space="preserve"> NCBI_TaxID=7240 {ECO:0000313|EMBL:EDX04615.1, ECO:0000313|Proteomes:UP000000304};</v>
      </c>
      <c r="M1362" t="str">
        <f>VLOOKUP(B1362,[2]taxonomy1!$B:$U,6,FALSE)</f>
        <v>Eukaryota</v>
      </c>
      <c r="N1362" t="str">
        <f>VLOOKUP(B1362,[2]taxonomy1!$B:$U,7,FALSE)</f>
        <v xml:space="preserve"> Metazoa</v>
      </c>
      <c r="O1362" t="str">
        <f>VLOOKUP(B1362,[2]taxonomy1!$B:$U,8,FALSE)</f>
        <v xml:space="preserve"> Ecdysozoa</v>
      </c>
      <c r="P1362" t="str">
        <f>VLOOKUP(B1362,[2]taxonomy1!$B:$U,9,FALSE)</f>
        <v xml:space="preserve"> Arthropoda</v>
      </c>
      <c r="Q1362" t="str">
        <f>VLOOKUP(B1362,[2]taxonomy1!$B:$U,10,FALSE)</f>
        <v xml:space="preserve"> Hexapoda</v>
      </c>
      <c r="R1362" t="str">
        <f>VLOOKUP(B1362,[2]taxonomy1!$B:$U,11,FALSE)</f>
        <v xml:space="preserve"> Insecta</v>
      </c>
      <c r="S1362" t="str">
        <f>VLOOKUP(B1362,[2]taxonomy1!$B:$U,12,FALSE)</f>
        <v>Pterygota</v>
      </c>
      <c r="T1362" t="str">
        <f>VLOOKUP(B1362,[2]taxonomy1!$B:$U,13,FALSE)</f>
        <v xml:space="preserve"> Neoptera</v>
      </c>
      <c r="U1362" t="str">
        <f>VLOOKUP(B1362,[2]taxonomy1!$B:$U,14,FALSE)</f>
        <v xml:space="preserve"> Holometabola</v>
      </c>
      <c r="V1362" t="str">
        <f>VLOOKUP(B1362,[2]taxonomy1!$B:$U,15,FALSE)</f>
        <v xml:space="preserve"> Diptera</v>
      </c>
      <c r="W1362" t="str">
        <f>VLOOKUP(B1362,[2]taxonomy1!$B:$U,16,FALSE)</f>
        <v xml:space="preserve"> Brachycera</v>
      </c>
    </row>
    <row r="1363" spans="1:23" x14ac:dyDescent="0.3">
      <c r="A1363" t="s">
        <v>2558</v>
      </c>
      <c r="B1363" t="s">
        <v>2559</v>
      </c>
      <c r="C1363">
        <v>282</v>
      </c>
      <c r="D1363" t="s">
        <v>10</v>
      </c>
      <c r="E1363">
        <v>2</v>
      </c>
      <c r="F1363">
        <v>275</v>
      </c>
      <c r="G1363">
        <v>2735</v>
      </c>
      <c r="H1363" t="s">
        <v>11</v>
      </c>
      <c r="I1363" t="s">
        <v>10</v>
      </c>
      <c r="J1363">
        <f t="shared" si="21"/>
        <v>273</v>
      </c>
      <c r="K1363" t="str">
        <f>VLOOKUP(B1363,[2]taxonomy1!$B:$U,2,FALSE)</f>
        <v xml:space="preserve"> Drosophila simulans (Fruit fly).</v>
      </c>
      <c r="L1363" t="str">
        <f>VLOOKUP(B1363,[2]taxonomy1!$B:$U,4,FALSE)</f>
        <v xml:space="preserve"> NCBI_TaxID=7240 {ECO:0000313|EMBL:EDX04616.1, ECO:0000313|Proteomes:UP000000304};</v>
      </c>
      <c r="M1363" t="str">
        <f>VLOOKUP(B1363,[2]taxonomy1!$B:$U,6,FALSE)</f>
        <v>Eukaryota</v>
      </c>
      <c r="N1363" t="str">
        <f>VLOOKUP(B1363,[2]taxonomy1!$B:$U,7,FALSE)</f>
        <v xml:space="preserve"> Metazoa</v>
      </c>
      <c r="O1363" t="str">
        <f>VLOOKUP(B1363,[2]taxonomy1!$B:$U,8,FALSE)</f>
        <v xml:space="preserve"> Ecdysozoa</v>
      </c>
      <c r="P1363" t="str">
        <f>VLOOKUP(B1363,[2]taxonomy1!$B:$U,9,FALSE)</f>
        <v xml:space="preserve"> Arthropoda</v>
      </c>
      <c r="Q1363" t="str">
        <f>VLOOKUP(B1363,[2]taxonomy1!$B:$U,10,FALSE)</f>
        <v xml:space="preserve"> Hexapoda</v>
      </c>
      <c r="R1363" t="str">
        <f>VLOOKUP(B1363,[2]taxonomy1!$B:$U,11,FALSE)</f>
        <v xml:space="preserve"> Insecta</v>
      </c>
      <c r="S1363" t="str">
        <f>VLOOKUP(B1363,[2]taxonomy1!$B:$U,12,FALSE)</f>
        <v>Pterygota</v>
      </c>
      <c r="T1363" t="str">
        <f>VLOOKUP(B1363,[2]taxonomy1!$B:$U,13,FALSE)</f>
        <v xml:space="preserve"> Neoptera</v>
      </c>
      <c r="U1363" t="str">
        <f>VLOOKUP(B1363,[2]taxonomy1!$B:$U,14,FALSE)</f>
        <v xml:space="preserve"> Holometabola</v>
      </c>
      <c r="V1363" t="str">
        <f>VLOOKUP(B1363,[2]taxonomy1!$B:$U,15,FALSE)</f>
        <v xml:space="preserve"> Diptera</v>
      </c>
      <c r="W1363" t="str">
        <f>VLOOKUP(B1363,[2]taxonomy1!$B:$U,16,FALSE)</f>
        <v xml:space="preserve"> Brachycera</v>
      </c>
    </row>
    <row r="1364" spans="1:23" x14ac:dyDescent="0.3">
      <c r="A1364" t="s">
        <v>2560</v>
      </c>
      <c r="B1364" t="s">
        <v>2561</v>
      </c>
      <c r="C1364">
        <v>340</v>
      </c>
      <c r="D1364" t="s">
        <v>10</v>
      </c>
      <c r="E1364">
        <v>55</v>
      </c>
      <c r="F1364">
        <v>334</v>
      </c>
      <c r="G1364">
        <v>2735</v>
      </c>
      <c r="H1364" t="s">
        <v>11</v>
      </c>
      <c r="I1364" t="s">
        <v>10</v>
      </c>
      <c r="J1364">
        <f t="shared" si="21"/>
        <v>279</v>
      </c>
      <c r="K1364" t="str">
        <f>VLOOKUP(B1364,[2]taxonomy1!$B:$U,2,FALSE)</f>
        <v xml:space="preserve"> Drosophila simulans (Fruit fly).</v>
      </c>
      <c r="L1364" t="str">
        <f>VLOOKUP(B1364,[2]taxonomy1!$B:$U,4,FALSE)</f>
        <v xml:space="preserve"> NCBI_TaxID=7240 {ECO:0000313|EMBL:EDX05868.1, ECO:0000313|Proteomes:UP000000304};</v>
      </c>
      <c r="M1364" t="str">
        <f>VLOOKUP(B1364,[2]taxonomy1!$B:$U,6,FALSE)</f>
        <v>Eukaryota</v>
      </c>
      <c r="N1364" t="str">
        <f>VLOOKUP(B1364,[2]taxonomy1!$B:$U,7,FALSE)</f>
        <v xml:space="preserve"> Metazoa</v>
      </c>
      <c r="O1364" t="str">
        <f>VLOOKUP(B1364,[2]taxonomy1!$B:$U,8,FALSE)</f>
        <v xml:space="preserve"> Ecdysozoa</v>
      </c>
      <c r="P1364" t="str">
        <f>VLOOKUP(B1364,[2]taxonomy1!$B:$U,9,FALSE)</f>
        <v xml:space="preserve"> Arthropoda</v>
      </c>
      <c r="Q1364" t="str">
        <f>VLOOKUP(B1364,[2]taxonomy1!$B:$U,10,FALSE)</f>
        <v xml:space="preserve"> Hexapoda</v>
      </c>
      <c r="R1364" t="str">
        <f>VLOOKUP(B1364,[2]taxonomy1!$B:$U,11,FALSE)</f>
        <v xml:space="preserve"> Insecta</v>
      </c>
      <c r="S1364" t="str">
        <f>VLOOKUP(B1364,[2]taxonomy1!$B:$U,12,FALSE)</f>
        <v>Pterygota</v>
      </c>
      <c r="T1364" t="str">
        <f>VLOOKUP(B1364,[2]taxonomy1!$B:$U,13,FALSE)</f>
        <v xml:space="preserve"> Neoptera</v>
      </c>
      <c r="U1364" t="str">
        <f>VLOOKUP(B1364,[2]taxonomy1!$B:$U,14,FALSE)</f>
        <v xml:space="preserve"> Holometabola</v>
      </c>
      <c r="V1364" t="str">
        <f>VLOOKUP(B1364,[2]taxonomy1!$B:$U,15,FALSE)</f>
        <v xml:space="preserve"> Diptera</v>
      </c>
      <c r="W1364" t="str">
        <f>VLOOKUP(B1364,[2]taxonomy1!$B:$U,16,FALSE)</f>
        <v xml:space="preserve"> Brachycera</v>
      </c>
    </row>
    <row r="1365" spans="1:23" x14ac:dyDescent="0.3">
      <c r="A1365" t="s">
        <v>2562</v>
      </c>
      <c r="B1365" t="s">
        <v>2563</v>
      </c>
      <c r="C1365">
        <v>321</v>
      </c>
      <c r="D1365" t="s">
        <v>10</v>
      </c>
      <c r="E1365">
        <v>33</v>
      </c>
      <c r="F1365">
        <v>307</v>
      </c>
      <c r="G1365">
        <v>2735</v>
      </c>
      <c r="H1365" t="s">
        <v>11</v>
      </c>
      <c r="I1365" t="s">
        <v>10</v>
      </c>
      <c r="J1365">
        <f t="shared" si="21"/>
        <v>274</v>
      </c>
      <c r="K1365" t="str">
        <f>VLOOKUP(B1365,[2]taxonomy1!$B:$U,2,FALSE)</f>
        <v xml:space="preserve"> Drosophila simulans (Fruit fly).</v>
      </c>
      <c r="L1365" t="str">
        <f>VLOOKUP(B1365,[2]taxonomy1!$B:$U,4,FALSE)</f>
        <v xml:space="preserve"> NCBI_TaxID=7240 {ECO:0000313|EMBL:EDX12783.1, ECO:0000313|Proteomes:UP000000304};</v>
      </c>
      <c r="M1365" t="str">
        <f>VLOOKUP(B1365,[2]taxonomy1!$B:$U,6,FALSE)</f>
        <v>Eukaryota</v>
      </c>
      <c r="N1365" t="str">
        <f>VLOOKUP(B1365,[2]taxonomy1!$B:$U,7,FALSE)</f>
        <v xml:space="preserve"> Metazoa</v>
      </c>
      <c r="O1365" t="str">
        <f>VLOOKUP(B1365,[2]taxonomy1!$B:$U,8,FALSE)</f>
        <v xml:space="preserve"> Ecdysozoa</v>
      </c>
      <c r="P1365" t="str">
        <f>VLOOKUP(B1365,[2]taxonomy1!$B:$U,9,FALSE)</f>
        <v xml:space="preserve"> Arthropoda</v>
      </c>
      <c r="Q1365" t="str">
        <f>VLOOKUP(B1365,[2]taxonomy1!$B:$U,10,FALSE)</f>
        <v xml:space="preserve"> Hexapoda</v>
      </c>
      <c r="R1365" t="str">
        <f>VLOOKUP(B1365,[2]taxonomy1!$B:$U,11,FALSE)</f>
        <v xml:space="preserve"> Insecta</v>
      </c>
      <c r="S1365" t="str">
        <f>VLOOKUP(B1365,[2]taxonomy1!$B:$U,12,FALSE)</f>
        <v>Pterygota</v>
      </c>
      <c r="T1365" t="str">
        <f>VLOOKUP(B1365,[2]taxonomy1!$B:$U,13,FALSE)</f>
        <v xml:space="preserve"> Neoptera</v>
      </c>
      <c r="U1365" t="str">
        <f>VLOOKUP(B1365,[2]taxonomy1!$B:$U,14,FALSE)</f>
        <v xml:space="preserve"> Holometabola</v>
      </c>
      <c r="V1365" t="str">
        <f>VLOOKUP(B1365,[2]taxonomy1!$B:$U,15,FALSE)</f>
        <v xml:space="preserve"> Diptera</v>
      </c>
      <c r="W1365" t="str">
        <f>VLOOKUP(B1365,[2]taxonomy1!$B:$U,16,FALSE)</f>
        <v xml:space="preserve"> Brachycera</v>
      </c>
    </row>
    <row r="1366" spans="1:23" x14ac:dyDescent="0.3">
      <c r="A1366" t="s">
        <v>2564</v>
      </c>
      <c r="B1366" t="s">
        <v>2565</v>
      </c>
      <c r="C1366">
        <v>344</v>
      </c>
      <c r="D1366" t="s">
        <v>10</v>
      </c>
      <c r="E1366">
        <v>59</v>
      </c>
      <c r="F1366">
        <v>338</v>
      </c>
      <c r="G1366">
        <v>2735</v>
      </c>
      <c r="H1366" t="s">
        <v>11</v>
      </c>
      <c r="I1366" t="s">
        <v>10</v>
      </c>
      <c r="J1366">
        <f t="shared" si="21"/>
        <v>279</v>
      </c>
      <c r="K1366" t="str">
        <f>VLOOKUP(B1366,[2]taxonomy1!$B:$U,2,FALSE)</f>
        <v xml:space="preserve"> Drosophila simulans (Fruit fly).</v>
      </c>
      <c r="L1366" t="str">
        <f>VLOOKUP(B1366,[2]taxonomy1!$B:$U,4,FALSE)</f>
        <v xml:space="preserve"> NCBI_TaxID=7240 {ECO:0000313|EMBL:EDX17348.1, ECO:0000313|Proteomes:UP000000304};</v>
      </c>
      <c r="M1366" t="str">
        <f>VLOOKUP(B1366,[2]taxonomy1!$B:$U,6,FALSE)</f>
        <v>Eukaryota</v>
      </c>
      <c r="N1366" t="str">
        <f>VLOOKUP(B1366,[2]taxonomy1!$B:$U,7,FALSE)</f>
        <v xml:space="preserve"> Metazoa</v>
      </c>
      <c r="O1366" t="str">
        <f>VLOOKUP(B1366,[2]taxonomy1!$B:$U,8,FALSE)</f>
        <v xml:space="preserve"> Ecdysozoa</v>
      </c>
      <c r="P1366" t="str">
        <f>VLOOKUP(B1366,[2]taxonomy1!$B:$U,9,FALSE)</f>
        <v xml:space="preserve"> Arthropoda</v>
      </c>
      <c r="Q1366" t="str">
        <f>VLOOKUP(B1366,[2]taxonomy1!$B:$U,10,FALSE)</f>
        <v xml:space="preserve"> Hexapoda</v>
      </c>
      <c r="R1366" t="str">
        <f>VLOOKUP(B1366,[2]taxonomy1!$B:$U,11,FALSE)</f>
        <v xml:space="preserve"> Insecta</v>
      </c>
      <c r="S1366" t="str">
        <f>VLOOKUP(B1366,[2]taxonomy1!$B:$U,12,FALSE)</f>
        <v>Pterygota</v>
      </c>
      <c r="T1366" t="str">
        <f>VLOOKUP(B1366,[2]taxonomy1!$B:$U,13,FALSE)</f>
        <v xml:space="preserve"> Neoptera</v>
      </c>
      <c r="U1366" t="str">
        <f>VLOOKUP(B1366,[2]taxonomy1!$B:$U,14,FALSE)</f>
        <v xml:space="preserve"> Holometabola</v>
      </c>
      <c r="V1366" t="str">
        <f>VLOOKUP(B1366,[2]taxonomy1!$B:$U,15,FALSE)</f>
        <v xml:space="preserve"> Diptera</v>
      </c>
      <c r="W1366" t="str">
        <f>VLOOKUP(B1366,[2]taxonomy1!$B:$U,16,FALSE)</f>
        <v xml:space="preserve"> Brachycera</v>
      </c>
    </row>
    <row r="1367" spans="1:23" x14ac:dyDescent="0.3">
      <c r="A1367" t="s">
        <v>2566</v>
      </c>
      <c r="B1367" t="s">
        <v>2567</v>
      </c>
      <c r="C1367">
        <v>328</v>
      </c>
      <c r="D1367" t="s">
        <v>10</v>
      </c>
      <c r="E1367">
        <v>43</v>
      </c>
      <c r="F1367">
        <v>322</v>
      </c>
      <c r="G1367">
        <v>2735</v>
      </c>
      <c r="H1367" t="s">
        <v>11</v>
      </c>
      <c r="I1367" t="s">
        <v>10</v>
      </c>
      <c r="J1367">
        <f t="shared" si="21"/>
        <v>279</v>
      </c>
      <c r="K1367" t="str">
        <f>VLOOKUP(B1367,[2]taxonomy1!$B:$U,2,FALSE)</f>
        <v xml:space="preserve"> Drosophila pseudoobscura pseudoobscura (Fruit fly).</v>
      </c>
      <c r="L1367" t="str">
        <f>VLOOKUP(B1367,[2]taxonomy1!$B:$U,4,FALSE)</f>
        <v xml:space="preserve"> NCBI_TaxID=46245 {ECO:0000313|EMBL:EDY69534.1, ECO:0000313|Proteomes:UP000001819};</v>
      </c>
      <c r="M1367" t="str">
        <f>VLOOKUP(B1367,[2]taxonomy1!$B:$U,6,FALSE)</f>
        <v>Eukaryota</v>
      </c>
      <c r="N1367" t="str">
        <f>VLOOKUP(B1367,[2]taxonomy1!$B:$U,7,FALSE)</f>
        <v xml:space="preserve"> Metazoa</v>
      </c>
      <c r="O1367" t="str">
        <f>VLOOKUP(B1367,[2]taxonomy1!$B:$U,8,FALSE)</f>
        <v xml:space="preserve"> Ecdysozoa</v>
      </c>
      <c r="P1367" t="str">
        <f>VLOOKUP(B1367,[2]taxonomy1!$B:$U,9,FALSE)</f>
        <v xml:space="preserve"> Arthropoda</v>
      </c>
      <c r="Q1367" t="str">
        <f>VLOOKUP(B1367,[2]taxonomy1!$B:$U,10,FALSE)</f>
        <v xml:space="preserve"> Hexapoda</v>
      </c>
      <c r="R1367" t="str">
        <f>VLOOKUP(B1367,[2]taxonomy1!$B:$U,11,FALSE)</f>
        <v xml:space="preserve"> Insecta</v>
      </c>
      <c r="S1367" t="str">
        <f>VLOOKUP(B1367,[2]taxonomy1!$B:$U,12,FALSE)</f>
        <v>Pterygota</v>
      </c>
      <c r="T1367" t="str">
        <f>VLOOKUP(B1367,[2]taxonomy1!$B:$U,13,FALSE)</f>
        <v xml:space="preserve"> Neoptera</v>
      </c>
      <c r="U1367" t="str">
        <f>VLOOKUP(B1367,[2]taxonomy1!$B:$U,14,FALSE)</f>
        <v xml:space="preserve"> Holometabola</v>
      </c>
      <c r="V1367" t="str">
        <f>VLOOKUP(B1367,[2]taxonomy1!$B:$U,15,FALSE)</f>
        <v xml:space="preserve"> Diptera</v>
      </c>
      <c r="W1367" t="str">
        <f>VLOOKUP(B1367,[2]taxonomy1!$B:$U,16,FALSE)</f>
        <v xml:space="preserve"> Brachycera</v>
      </c>
    </row>
    <row r="1368" spans="1:23" x14ac:dyDescent="0.3">
      <c r="A1368" t="s">
        <v>2568</v>
      </c>
      <c r="B1368" t="s">
        <v>2569</v>
      </c>
      <c r="C1368">
        <v>311</v>
      </c>
      <c r="D1368" t="s">
        <v>10</v>
      </c>
      <c r="E1368">
        <v>10</v>
      </c>
      <c r="F1368">
        <v>286</v>
      </c>
      <c r="G1368">
        <v>2735</v>
      </c>
      <c r="H1368" t="s">
        <v>11</v>
      </c>
      <c r="I1368" t="s">
        <v>10</v>
      </c>
      <c r="J1368">
        <f t="shared" si="21"/>
        <v>276</v>
      </c>
      <c r="K1368" t="str">
        <f>VLOOKUP(B1368,[2]taxonomy1!$B:$U,2,FALSE)</f>
        <v xml:space="preserve"> Cryptosporidium muris (strain RN66).</v>
      </c>
      <c r="L1368" t="str">
        <f>VLOOKUP(B1368,[2]taxonomy1!$B:$U,4,FALSE)</f>
        <v xml:space="preserve"> NCBI_TaxID=441375 {ECO:0000313|Proteomes:UP000001460};</v>
      </c>
      <c r="M1368" t="str">
        <f>VLOOKUP(B1368,[2]taxonomy1!$B:$U,6,FALSE)</f>
        <v>Eukaryota</v>
      </c>
      <c r="N1368" t="str">
        <f>VLOOKUP(B1368,[2]taxonomy1!$B:$U,7,FALSE)</f>
        <v xml:space="preserve"> Alveolata</v>
      </c>
      <c r="O1368" t="str">
        <f>VLOOKUP(B1368,[2]taxonomy1!$B:$U,8,FALSE)</f>
        <v xml:space="preserve"> Apicomplexa</v>
      </c>
      <c r="P1368" t="str">
        <f>VLOOKUP(B1368,[2]taxonomy1!$B:$U,9,FALSE)</f>
        <v xml:space="preserve"> Conoidasida</v>
      </c>
      <c r="Q1368" t="str">
        <f>VLOOKUP(B1368,[2]taxonomy1!$B:$U,10,FALSE)</f>
        <v xml:space="preserve"> Coccidia</v>
      </c>
      <c r="R1368" t="str">
        <f>VLOOKUP(B1368,[2]taxonomy1!$B:$U,11,FALSE)</f>
        <v>Eucoccidiorida</v>
      </c>
      <c r="S1368" t="str">
        <f>VLOOKUP(B1368,[2]taxonomy1!$B:$U,12,FALSE)</f>
        <v xml:space="preserve"> Eimeriorina</v>
      </c>
      <c r="T1368" t="str">
        <f>VLOOKUP(B1368,[2]taxonomy1!$B:$U,13,FALSE)</f>
        <v xml:space="preserve"> Cryptosporidiidae</v>
      </c>
      <c r="U1368" t="str">
        <f>VLOOKUP(B1368,[2]taxonomy1!$B:$U,14,FALSE)</f>
        <v xml:space="preserve"> Cryptosporidium.</v>
      </c>
      <c r="V1368">
        <f>VLOOKUP(B1368,[2]taxonomy1!$B:$U,15,FALSE)</f>
        <v>0</v>
      </c>
      <c r="W1368">
        <f>VLOOKUP(B1368,[2]taxonomy1!$B:$U,16,FALSE)</f>
        <v>0</v>
      </c>
    </row>
    <row r="1369" spans="1:23" x14ac:dyDescent="0.3">
      <c r="A1369" t="s">
        <v>2570</v>
      </c>
      <c r="B1369" t="s">
        <v>2571</v>
      </c>
      <c r="C1369">
        <v>355</v>
      </c>
      <c r="D1369" t="s">
        <v>10</v>
      </c>
      <c r="E1369">
        <v>38</v>
      </c>
      <c r="F1369">
        <v>326</v>
      </c>
      <c r="G1369">
        <v>2735</v>
      </c>
      <c r="H1369" t="s">
        <v>11</v>
      </c>
      <c r="I1369" t="s">
        <v>10</v>
      </c>
      <c r="J1369">
        <f t="shared" si="21"/>
        <v>288</v>
      </c>
      <c r="K1369" t="str">
        <f>VLOOKUP(B1369,[2]taxonomy1!$B:$U,2,FALSE)</f>
        <v xml:space="preserve"> Penicillium rubens (strain ATCC 28089 / DSM 1075 / NRRL 1951 / Wisconsin 54-1255) (Penicillium chrysogenum).</v>
      </c>
      <c r="L1369" t="str">
        <f>VLOOKUP(B1369,[2]taxonomy1!$B:$U,4,FALSE)</f>
        <v xml:space="preserve"> NCBI_TaxID=500485 {ECO:0000313|EMBL:CAP80080.1, ECO:0000313|Proteomes:UP000000724};</v>
      </c>
      <c r="M1369" t="str">
        <f>VLOOKUP(B1369,[2]taxonomy1!$B:$U,6,FALSE)</f>
        <v>Eukaryota</v>
      </c>
      <c r="N1369" t="str">
        <f>VLOOKUP(B1369,[2]taxonomy1!$B:$U,7,FALSE)</f>
        <v xml:space="preserve"> Fungi</v>
      </c>
      <c r="O1369" t="str">
        <f>VLOOKUP(B1369,[2]taxonomy1!$B:$U,8,FALSE)</f>
        <v xml:space="preserve"> Dikarya</v>
      </c>
      <c r="P1369" t="str">
        <f>VLOOKUP(B1369,[2]taxonomy1!$B:$U,9,FALSE)</f>
        <v xml:space="preserve"> Ascomycota</v>
      </c>
      <c r="Q1369" t="str">
        <f>VLOOKUP(B1369,[2]taxonomy1!$B:$U,10,FALSE)</f>
        <v xml:space="preserve"> Pezizomycotina</v>
      </c>
      <c r="R1369" t="str">
        <f>VLOOKUP(B1369,[2]taxonomy1!$B:$U,11,FALSE)</f>
        <v xml:space="preserve"> Eurotiomycetes</v>
      </c>
      <c r="S1369" t="str">
        <f>VLOOKUP(B1369,[2]taxonomy1!$B:$U,12,FALSE)</f>
        <v>Eurotiomycetidae</v>
      </c>
      <c r="T1369" t="str">
        <f>VLOOKUP(B1369,[2]taxonomy1!$B:$U,13,FALSE)</f>
        <v xml:space="preserve"> Eurotiales</v>
      </c>
      <c r="U1369" t="str">
        <f>VLOOKUP(B1369,[2]taxonomy1!$B:$U,14,FALSE)</f>
        <v xml:space="preserve"> Aspergillaceae</v>
      </c>
      <c r="V1369" t="str">
        <f>VLOOKUP(B1369,[2]taxonomy1!$B:$U,15,FALSE)</f>
        <v xml:space="preserve"> Penicillium</v>
      </c>
      <c r="W1369" t="str">
        <f>VLOOKUP(B1369,[2]taxonomy1!$B:$U,16,FALSE)</f>
        <v>Penicillium chrysogenum species complex.</v>
      </c>
    </row>
    <row r="1370" spans="1:23" x14ac:dyDescent="0.3">
      <c r="A1370" t="s">
        <v>2572</v>
      </c>
      <c r="B1370" t="s">
        <v>2573</v>
      </c>
      <c r="C1370">
        <v>339</v>
      </c>
      <c r="D1370" t="s">
        <v>10</v>
      </c>
      <c r="E1370">
        <v>3</v>
      </c>
      <c r="F1370">
        <v>72</v>
      </c>
      <c r="G1370">
        <v>2735</v>
      </c>
      <c r="H1370" t="s">
        <v>11</v>
      </c>
      <c r="I1370" t="s">
        <v>10</v>
      </c>
      <c r="J1370">
        <f t="shared" si="21"/>
        <v>69</v>
      </c>
      <c r="K1370" t="str">
        <f>VLOOKUP(B1370,[2]taxonomy1!$B:$U,2,FALSE)</f>
        <v xml:space="preserve"> Penicillium rubens (strain ATCC 28089 / DSM 1075 / NRRL 1951 / Wisconsin 54-1255) (Penicillium chrysogenum).</v>
      </c>
      <c r="L1370" t="str">
        <f>VLOOKUP(B1370,[2]taxonomy1!$B:$U,4,FALSE)</f>
        <v xml:space="preserve"> NCBI_TaxID=500485 {ECO:0000313|EMBL:CAP99083.1, ECO:0000313|Proteomes:UP000000724};</v>
      </c>
      <c r="M1370" t="str">
        <f>VLOOKUP(B1370,[2]taxonomy1!$B:$U,6,FALSE)</f>
        <v>Eukaryota</v>
      </c>
      <c r="N1370" t="str">
        <f>VLOOKUP(B1370,[2]taxonomy1!$B:$U,7,FALSE)</f>
        <v xml:space="preserve"> Fungi</v>
      </c>
      <c r="O1370" t="str">
        <f>VLOOKUP(B1370,[2]taxonomy1!$B:$U,8,FALSE)</f>
        <v xml:space="preserve"> Dikarya</v>
      </c>
      <c r="P1370" t="str">
        <f>VLOOKUP(B1370,[2]taxonomy1!$B:$U,9,FALSE)</f>
        <v xml:space="preserve"> Ascomycota</v>
      </c>
      <c r="Q1370" t="str">
        <f>VLOOKUP(B1370,[2]taxonomy1!$B:$U,10,FALSE)</f>
        <v xml:space="preserve"> Pezizomycotina</v>
      </c>
      <c r="R1370" t="str">
        <f>VLOOKUP(B1370,[2]taxonomy1!$B:$U,11,FALSE)</f>
        <v xml:space="preserve"> Eurotiomycetes</v>
      </c>
      <c r="S1370" t="str">
        <f>VLOOKUP(B1370,[2]taxonomy1!$B:$U,12,FALSE)</f>
        <v>Eurotiomycetidae</v>
      </c>
      <c r="T1370" t="str">
        <f>VLOOKUP(B1370,[2]taxonomy1!$B:$U,13,FALSE)</f>
        <v xml:space="preserve"> Eurotiales</v>
      </c>
      <c r="U1370" t="str">
        <f>VLOOKUP(B1370,[2]taxonomy1!$B:$U,14,FALSE)</f>
        <v xml:space="preserve"> Aspergillaceae</v>
      </c>
      <c r="V1370" t="str">
        <f>VLOOKUP(B1370,[2]taxonomy1!$B:$U,15,FALSE)</f>
        <v xml:space="preserve"> Penicillium</v>
      </c>
      <c r="W1370" t="str">
        <f>VLOOKUP(B1370,[2]taxonomy1!$B:$U,16,FALSE)</f>
        <v>Penicillium chrysogenum species complex.</v>
      </c>
    </row>
    <row r="1371" spans="1:23" x14ac:dyDescent="0.3">
      <c r="A1371" t="s">
        <v>2572</v>
      </c>
      <c r="B1371" t="s">
        <v>2573</v>
      </c>
      <c r="C1371">
        <v>339</v>
      </c>
      <c r="D1371" t="s">
        <v>10</v>
      </c>
      <c r="E1371">
        <v>116</v>
      </c>
      <c r="F1371">
        <v>332</v>
      </c>
      <c r="G1371">
        <v>2735</v>
      </c>
      <c r="H1371" t="s">
        <v>11</v>
      </c>
      <c r="I1371" t="s">
        <v>10</v>
      </c>
      <c r="J1371">
        <f t="shared" si="21"/>
        <v>216</v>
      </c>
      <c r="K1371" t="str">
        <f>VLOOKUP(B1371,[2]taxonomy1!$B:$U,2,FALSE)</f>
        <v xml:space="preserve"> Penicillium rubens (strain ATCC 28089 / DSM 1075 / NRRL 1951 / Wisconsin 54-1255) (Penicillium chrysogenum).</v>
      </c>
      <c r="L1371" t="str">
        <f>VLOOKUP(B1371,[2]taxonomy1!$B:$U,4,FALSE)</f>
        <v xml:space="preserve"> NCBI_TaxID=500485 {ECO:0000313|EMBL:CAP99083.1, ECO:0000313|Proteomes:UP000000724};</v>
      </c>
      <c r="M1371" t="str">
        <f>VLOOKUP(B1371,[2]taxonomy1!$B:$U,6,FALSE)</f>
        <v>Eukaryota</v>
      </c>
      <c r="N1371" t="str">
        <f>VLOOKUP(B1371,[2]taxonomy1!$B:$U,7,FALSE)</f>
        <v xml:space="preserve"> Fungi</v>
      </c>
      <c r="O1371" t="str">
        <f>VLOOKUP(B1371,[2]taxonomy1!$B:$U,8,FALSE)</f>
        <v xml:space="preserve"> Dikarya</v>
      </c>
      <c r="P1371" t="str">
        <f>VLOOKUP(B1371,[2]taxonomy1!$B:$U,9,FALSE)</f>
        <v xml:space="preserve"> Ascomycota</v>
      </c>
      <c r="Q1371" t="str">
        <f>VLOOKUP(B1371,[2]taxonomy1!$B:$U,10,FALSE)</f>
        <v xml:space="preserve"> Pezizomycotina</v>
      </c>
      <c r="R1371" t="str">
        <f>VLOOKUP(B1371,[2]taxonomy1!$B:$U,11,FALSE)</f>
        <v xml:space="preserve"> Eurotiomycetes</v>
      </c>
      <c r="S1371" t="str">
        <f>VLOOKUP(B1371,[2]taxonomy1!$B:$U,12,FALSE)</f>
        <v>Eurotiomycetidae</v>
      </c>
      <c r="T1371" t="str">
        <f>VLOOKUP(B1371,[2]taxonomy1!$B:$U,13,FALSE)</f>
        <v xml:space="preserve"> Eurotiales</v>
      </c>
      <c r="U1371" t="str">
        <f>VLOOKUP(B1371,[2]taxonomy1!$B:$U,14,FALSE)</f>
        <v xml:space="preserve"> Aspergillaceae</v>
      </c>
      <c r="V1371" t="str">
        <f>VLOOKUP(B1371,[2]taxonomy1!$B:$U,15,FALSE)</f>
        <v xml:space="preserve"> Penicillium</v>
      </c>
      <c r="W1371" t="str">
        <f>VLOOKUP(B1371,[2]taxonomy1!$B:$U,16,FALSE)</f>
        <v>Penicillium chrysogenum species complex.</v>
      </c>
    </row>
    <row r="1372" spans="1:23" x14ac:dyDescent="0.3">
      <c r="A1372" t="s">
        <v>2574</v>
      </c>
      <c r="B1372" t="s">
        <v>2575</v>
      </c>
      <c r="C1372">
        <v>282</v>
      </c>
      <c r="D1372" t="s">
        <v>10</v>
      </c>
      <c r="E1372">
        <v>2</v>
      </c>
      <c r="F1372">
        <v>275</v>
      </c>
      <c r="G1372">
        <v>2735</v>
      </c>
      <c r="H1372" t="s">
        <v>11</v>
      </c>
      <c r="I1372" t="s">
        <v>10</v>
      </c>
      <c r="J1372">
        <f t="shared" si="21"/>
        <v>273</v>
      </c>
      <c r="K1372" t="str">
        <f>VLOOKUP(B1372,[2]taxonomy1!$B:$U,2,FALSE)</f>
        <v xml:space="preserve"> Schizosaccharomyces japonicus (strain yFS275 / FY16936) (Fission yeast).</v>
      </c>
      <c r="L1372" t="str">
        <f>VLOOKUP(B1372,[2]taxonomy1!$B:$U,4,FALSE)</f>
        <v xml:space="preserve"> NCBI_TaxID=402676 {ECO:0000313|EMBL:EEB05056.1, ECO:0000313|Proteomes:UP000001744};</v>
      </c>
      <c r="M1372" t="str">
        <f>VLOOKUP(B1372,[2]taxonomy1!$B:$U,6,FALSE)</f>
        <v>Eukaryota</v>
      </c>
      <c r="N1372" t="str">
        <f>VLOOKUP(B1372,[2]taxonomy1!$B:$U,7,FALSE)</f>
        <v xml:space="preserve"> Fungi</v>
      </c>
      <c r="O1372" t="str">
        <f>VLOOKUP(B1372,[2]taxonomy1!$B:$U,8,FALSE)</f>
        <v xml:space="preserve"> Dikarya</v>
      </c>
      <c r="P1372" t="str">
        <f>VLOOKUP(B1372,[2]taxonomy1!$B:$U,9,FALSE)</f>
        <v xml:space="preserve"> Ascomycota</v>
      </c>
      <c r="Q1372" t="str">
        <f>VLOOKUP(B1372,[2]taxonomy1!$B:$U,10,FALSE)</f>
        <v xml:space="preserve"> Taphrinomycotina</v>
      </c>
      <c r="R1372" t="str">
        <f>VLOOKUP(B1372,[2]taxonomy1!$B:$U,11,FALSE)</f>
        <v>Schizosaccharomycetes</v>
      </c>
      <c r="S1372" t="str">
        <f>VLOOKUP(B1372,[2]taxonomy1!$B:$U,12,FALSE)</f>
        <v xml:space="preserve"> Schizosaccharomycetales</v>
      </c>
      <c r="T1372" t="str">
        <f>VLOOKUP(B1372,[2]taxonomy1!$B:$U,13,FALSE)</f>
        <v>Schizosaccharomycetaceae</v>
      </c>
      <c r="U1372" t="str">
        <f>VLOOKUP(B1372,[2]taxonomy1!$B:$U,14,FALSE)</f>
        <v xml:space="preserve"> Schizosaccharomyces.</v>
      </c>
      <c r="V1372">
        <f>VLOOKUP(B1372,[2]taxonomy1!$B:$U,15,FALSE)</f>
        <v>0</v>
      </c>
      <c r="W1372">
        <f>VLOOKUP(B1372,[2]taxonomy1!$B:$U,16,FALSE)</f>
        <v>0</v>
      </c>
    </row>
    <row r="1373" spans="1:23" x14ac:dyDescent="0.3">
      <c r="A1373" t="s">
        <v>2576</v>
      </c>
      <c r="B1373" t="s">
        <v>2577</v>
      </c>
      <c r="C1373">
        <v>347</v>
      </c>
      <c r="D1373" t="s">
        <v>10</v>
      </c>
      <c r="E1373">
        <v>29</v>
      </c>
      <c r="F1373">
        <v>319</v>
      </c>
      <c r="G1373">
        <v>2735</v>
      </c>
      <c r="H1373" t="s">
        <v>11</v>
      </c>
      <c r="I1373" t="s">
        <v>10</v>
      </c>
      <c r="J1373">
        <f t="shared" si="21"/>
        <v>290</v>
      </c>
      <c r="K1373" t="str">
        <f>VLOOKUP(B1373,[2]taxonomy1!$B:$U,2,FALSE)</f>
        <v xml:space="preserve"> Schizosaccharomyces japonicus (strain yFS275 / FY16936) (Fission yeast).</v>
      </c>
      <c r="L1373" t="str">
        <f>VLOOKUP(B1373,[2]taxonomy1!$B:$U,4,FALSE)</f>
        <v xml:space="preserve"> NCBI_TaxID=402676 {ECO:0000313|EMBL:EEB08364.1, ECO:0000313|Proteomes:UP000001744};</v>
      </c>
      <c r="M1373" t="str">
        <f>VLOOKUP(B1373,[2]taxonomy1!$B:$U,6,FALSE)</f>
        <v>Eukaryota</v>
      </c>
      <c r="N1373" t="str">
        <f>VLOOKUP(B1373,[2]taxonomy1!$B:$U,7,FALSE)</f>
        <v xml:space="preserve"> Fungi</v>
      </c>
      <c r="O1373" t="str">
        <f>VLOOKUP(B1373,[2]taxonomy1!$B:$U,8,FALSE)</f>
        <v xml:space="preserve"> Dikarya</v>
      </c>
      <c r="P1373" t="str">
        <f>VLOOKUP(B1373,[2]taxonomy1!$B:$U,9,FALSE)</f>
        <v xml:space="preserve"> Ascomycota</v>
      </c>
      <c r="Q1373" t="str">
        <f>VLOOKUP(B1373,[2]taxonomy1!$B:$U,10,FALSE)</f>
        <v xml:space="preserve"> Taphrinomycotina</v>
      </c>
      <c r="R1373" t="str">
        <f>VLOOKUP(B1373,[2]taxonomy1!$B:$U,11,FALSE)</f>
        <v>Schizosaccharomycetes</v>
      </c>
      <c r="S1373" t="str">
        <f>VLOOKUP(B1373,[2]taxonomy1!$B:$U,12,FALSE)</f>
        <v xml:space="preserve"> Schizosaccharomycetales</v>
      </c>
      <c r="T1373" t="str">
        <f>VLOOKUP(B1373,[2]taxonomy1!$B:$U,13,FALSE)</f>
        <v>Schizosaccharomycetaceae</v>
      </c>
      <c r="U1373" t="str">
        <f>VLOOKUP(B1373,[2]taxonomy1!$B:$U,14,FALSE)</f>
        <v xml:space="preserve"> Schizosaccharomyces.</v>
      </c>
      <c r="V1373">
        <f>VLOOKUP(B1373,[2]taxonomy1!$B:$U,15,FALSE)</f>
        <v>0</v>
      </c>
      <c r="W1373">
        <f>VLOOKUP(B1373,[2]taxonomy1!$B:$U,16,FALSE)</f>
        <v>0</v>
      </c>
    </row>
    <row r="1374" spans="1:23" x14ac:dyDescent="0.3">
      <c r="A1374" t="s">
        <v>2578</v>
      </c>
      <c r="B1374" t="s">
        <v>2579</v>
      </c>
      <c r="C1374">
        <v>466</v>
      </c>
      <c r="D1374" t="s">
        <v>10</v>
      </c>
      <c r="E1374">
        <v>157</v>
      </c>
      <c r="F1374">
        <v>448</v>
      </c>
      <c r="G1374">
        <v>2735</v>
      </c>
      <c r="H1374" t="s">
        <v>11</v>
      </c>
      <c r="I1374" t="s">
        <v>10</v>
      </c>
      <c r="J1374">
        <f t="shared" si="21"/>
        <v>291</v>
      </c>
      <c r="K1374" t="str">
        <f>VLOOKUP(B1374,[2]taxonomy1!$B:$U,2,FALSE)</f>
        <v xml:space="preserve"> Toxoplasma gondii (strain ATCC 50861 / VEG).</v>
      </c>
      <c r="L1374" t="str">
        <f>VLOOKUP(B1374,[2]taxonomy1!$B:$U,4,FALSE)</f>
        <v xml:space="preserve"> NCBI_TaxID=432359 {ECO:0000313|EMBL:ESS28825.1, ECO:0000313|Proteomes:UP000002226};</v>
      </c>
      <c r="M1374" t="str">
        <f>VLOOKUP(B1374,[2]taxonomy1!$B:$U,6,FALSE)</f>
        <v>Eukaryota</v>
      </c>
      <c r="N1374" t="str">
        <f>VLOOKUP(B1374,[2]taxonomy1!$B:$U,7,FALSE)</f>
        <v xml:space="preserve"> Alveolata</v>
      </c>
      <c r="O1374" t="str">
        <f>VLOOKUP(B1374,[2]taxonomy1!$B:$U,8,FALSE)</f>
        <v xml:space="preserve"> Apicomplexa</v>
      </c>
      <c r="P1374" t="str">
        <f>VLOOKUP(B1374,[2]taxonomy1!$B:$U,9,FALSE)</f>
        <v xml:space="preserve"> Conoidasida</v>
      </c>
      <c r="Q1374" t="str">
        <f>VLOOKUP(B1374,[2]taxonomy1!$B:$U,10,FALSE)</f>
        <v xml:space="preserve"> Coccidia</v>
      </c>
      <c r="R1374" t="str">
        <f>VLOOKUP(B1374,[2]taxonomy1!$B:$U,11,FALSE)</f>
        <v>Eucoccidiorida</v>
      </c>
      <c r="S1374" t="str">
        <f>VLOOKUP(B1374,[2]taxonomy1!$B:$U,12,FALSE)</f>
        <v xml:space="preserve"> Eimeriorina</v>
      </c>
      <c r="T1374" t="str">
        <f>VLOOKUP(B1374,[2]taxonomy1!$B:$U,13,FALSE)</f>
        <v xml:space="preserve"> Sarcocystidae</v>
      </c>
      <c r="U1374" t="str">
        <f>VLOOKUP(B1374,[2]taxonomy1!$B:$U,14,FALSE)</f>
        <v xml:space="preserve"> Toxoplasma.</v>
      </c>
      <c r="V1374">
        <f>VLOOKUP(B1374,[2]taxonomy1!$B:$U,15,FALSE)</f>
        <v>0</v>
      </c>
      <c r="W1374">
        <f>VLOOKUP(B1374,[2]taxonomy1!$B:$U,16,FALSE)</f>
        <v>0</v>
      </c>
    </row>
    <row r="1375" spans="1:23" x14ac:dyDescent="0.3">
      <c r="A1375" t="s">
        <v>2580</v>
      </c>
      <c r="B1375" t="s">
        <v>2581</v>
      </c>
      <c r="C1375">
        <v>284</v>
      </c>
      <c r="D1375" t="s">
        <v>10</v>
      </c>
      <c r="E1375">
        <v>3</v>
      </c>
      <c r="F1375">
        <v>277</v>
      </c>
      <c r="G1375">
        <v>2735</v>
      </c>
      <c r="H1375" t="s">
        <v>11</v>
      </c>
      <c r="I1375" t="s">
        <v>10</v>
      </c>
      <c r="J1375">
        <f t="shared" si="21"/>
        <v>274</v>
      </c>
      <c r="K1375" t="str">
        <f>VLOOKUP(B1375,[2]taxonomy1!$B:$U,2,FALSE)</f>
        <v xml:space="preserve"> Talaromyces marneffei (strain ATCC 18224 / CBS 334.59 / QM 7333) (Penicillium marneffei).</v>
      </c>
      <c r="L1375" t="str">
        <f>VLOOKUP(B1375,[2]taxonomy1!$B:$U,4,FALSE)</f>
        <v xml:space="preserve"> NCBI_TaxID=441960 {ECO:0000313|EMBL:EEA27901.1, ECO:0000313|Proteomes:UP000001294};</v>
      </c>
      <c r="M1375" t="str">
        <f>VLOOKUP(B1375,[2]taxonomy1!$B:$U,6,FALSE)</f>
        <v>Eukaryota</v>
      </c>
      <c r="N1375" t="str">
        <f>VLOOKUP(B1375,[2]taxonomy1!$B:$U,7,FALSE)</f>
        <v xml:space="preserve"> Fungi</v>
      </c>
      <c r="O1375" t="str">
        <f>VLOOKUP(B1375,[2]taxonomy1!$B:$U,8,FALSE)</f>
        <v xml:space="preserve"> Dikarya</v>
      </c>
      <c r="P1375" t="str">
        <f>VLOOKUP(B1375,[2]taxonomy1!$B:$U,9,FALSE)</f>
        <v xml:space="preserve"> Ascomycota</v>
      </c>
      <c r="Q1375" t="str">
        <f>VLOOKUP(B1375,[2]taxonomy1!$B:$U,10,FALSE)</f>
        <v xml:space="preserve"> Pezizomycotina</v>
      </c>
      <c r="R1375" t="str">
        <f>VLOOKUP(B1375,[2]taxonomy1!$B:$U,11,FALSE)</f>
        <v xml:space="preserve"> Eurotiomycetes</v>
      </c>
      <c r="S1375" t="str">
        <f>VLOOKUP(B1375,[2]taxonomy1!$B:$U,12,FALSE)</f>
        <v>Eurotiomycetidae</v>
      </c>
      <c r="T1375" t="str">
        <f>VLOOKUP(B1375,[2]taxonomy1!$B:$U,13,FALSE)</f>
        <v xml:space="preserve"> Eurotiales</v>
      </c>
      <c r="U1375" t="str">
        <f>VLOOKUP(B1375,[2]taxonomy1!$B:$U,14,FALSE)</f>
        <v xml:space="preserve"> Trichocomaceae</v>
      </c>
      <c r="V1375" t="str">
        <f>VLOOKUP(B1375,[2]taxonomy1!$B:$U,15,FALSE)</f>
        <v xml:space="preserve"> Talaromyces.</v>
      </c>
      <c r="W1375">
        <f>VLOOKUP(B1375,[2]taxonomy1!$B:$U,16,FALSE)</f>
        <v>0</v>
      </c>
    </row>
    <row r="1376" spans="1:23" x14ac:dyDescent="0.3">
      <c r="A1376" t="s">
        <v>2582</v>
      </c>
      <c r="B1376" t="s">
        <v>2583</v>
      </c>
      <c r="C1376">
        <v>355</v>
      </c>
      <c r="D1376" t="s">
        <v>10</v>
      </c>
      <c r="E1376">
        <v>38</v>
      </c>
      <c r="F1376">
        <v>326</v>
      </c>
      <c r="G1376">
        <v>2735</v>
      </c>
      <c r="H1376" t="s">
        <v>11</v>
      </c>
      <c r="I1376" t="s">
        <v>10</v>
      </c>
      <c r="J1376">
        <f t="shared" si="21"/>
        <v>288</v>
      </c>
      <c r="K1376" t="str">
        <f>VLOOKUP(B1376,[2]taxonomy1!$B:$U,2,FALSE)</f>
        <v xml:space="preserve"> Talaromyces marneffei (strain ATCC 18224 / CBS 334.59 / QM 7333) (Penicillium marneffei).</v>
      </c>
      <c r="L1376" t="str">
        <f>VLOOKUP(B1376,[2]taxonomy1!$B:$U,4,FALSE)</f>
        <v xml:space="preserve"> NCBI_TaxID=441960 {ECO:0000313|EMBL:EEA18878.1, ECO:0000313|Proteomes:UP000001294};</v>
      </c>
      <c r="M1376" t="str">
        <f>VLOOKUP(B1376,[2]taxonomy1!$B:$U,6,FALSE)</f>
        <v>Eukaryota</v>
      </c>
      <c r="N1376" t="str">
        <f>VLOOKUP(B1376,[2]taxonomy1!$B:$U,7,FALSE)</f>
        <v xml:space="preserve"> Fungi</v>
      </c>
      <c r="O1376" t="str">
        <f>VLOOKUP(B1376,[2]taxonomy1!$B:$U,8,FALSE)</f>
        <v xml:space="preserve"> Dikarya</v>
      </c>
      <c r="P1376" t="str">
        <f>VLOOKUP(B1376,[2]taxonomy1!$B:$U,9,FALSE)</f>
        <v xml:space="preserve"> Ascomycota</v>
      </c>
      <c r="Q1376" t="str">
        <f>VLOOKUP(B1376,[2]taxonomy1!$B:$U,10,FALSE)</f>
        <v xml:space="preserve"> Pezizomycotina</v>
      </c>
      <c r="R1376" t="str">
        <f>VLOOKUP(B1376,[2]taxonomy1!$B:$U,11,FALSE)</f>
        <v xml:space="preserve"> Eurotiomycetes</v>
      </c>
      <c r="S1376" t="str">
        <f>VLOOKUP(B1376,[2]taxonomy1!$B:$U,12,FALSE)</f>
        <v>Eurotiomycetidae</v>
      </c>
      <c r="T1376" t="str">
        <f>VLOOKUP(B1376,[2]taxonomy1!$B:$U,13,FALSE)</f>
        <v xml:space="preserve"> Eurotiales</v>
      </c>
      <c r="U1376" t="str">
        <f>VLOOKUP(B1376,[2]taxonomy1!$B:$U,14,FALSE)</f>
        <v xml:space="preserve"> Trichocomaceae</v>
      </c>
      <c r="V1376" t="str">
        <f>VLOOKUP(B1376,[2]taxonomy1!$B:$U,15,FALSE)</f>
        <v xml:space="preserve"> Talaromyces.</v>
      </c>
      <c r="W1376">
        <f>VLOOKUP(B1376,[2]taxonomy1!$B:$U,16,FALSE)</f>
        <v>0</v>
      </c>
    </row>
    <row r="1377" spans="1:23" x14ac:dyDescent="0.3">
      <c r="A1377" t="s">
        <v>2584</v>
      </c>
      <c r="B1377" t="s">
        <v>2585</v>
      </c>
      <c r="C1377">
        <v>276</v>
      </c>
      <c r="D1377" t="s">
        <v>10</v>
      </c>
      <c r="E1377">
        <v>4</v>
      </c>
      <c r="F1377">
        <v>269</v>
      </c>
      <c r="G1377">
        <v>2735</v>
      </c>
      <c r="H1377" t="s">
        <v>11</v>
      </c>
      <c r="I1377" t="s">
        <v>10</v>
      </c>
      <c r="J1377">
        <f t="shared" si="21"/>
        <v>265</v>
      </c>
      <c r="K1377" t="str">
        <f>VLOOKUP(B1377,[2]taxonomy1!$B:$U,2,FALSE)</f>
        <v xml:space="preserve"> Zea mays (Maize).</v>
      </c>
      <c r="L1377" t="str">
        <f>VLOOKUP(B1377,[2]taxonomy1!$B:$U,4,FALSE)</f>
        <v xml:space="preserve"> NCBI_TaxID=4577 {ECO:0000313|EMBL:ACG30926.1};</v>
      </c>
      <c r="M1377" t="str">
        <f>VLOOKUP(B1377,[2]taxonomy1!$B:$U,6,FALSE)</f>
        <v>Eukaryota</v>
      </c>
      <c r="N1377" t="str">
        <f>VLOOKUP(B1377,[2]taxonomy1!$B:$U,7,FALSE)</f>
        <v xml:space="preserve"> Viridiplantae</v>
      </c>
      <c r="O1377" t="str">
        <f>VLOOKUP(B1377,[2]taxonomy1!$B:$U,8,FALSE)</f>
        <v xml:space="preserve"> Streptophyta</v>
      </c>
      <c r="P1377" t="str">
        <f>VLOOKUP(B1377,[2]taxonomy1!$B:$U,9,FALSE)</f>
        <v xml:space="preserve"> Embryophyta</v>
      </c>
      <c r="Q1377" t="str">
        <f>VLOOKUP(B1377,[2]taxonomy1!$B:$U,10,FALSE)</f>
        <v xml:space="preserve"> Tracheophyta</v>
      </c>
      <c r="R1377" t="str">
        <f>VLOOKUP(B1377,[2]taxonomy1!$B:$U,11,FALSE)</f>
        <v>Spermatophyta</v>
      </c>
      <c r="S1377" t="str">
        <f>VLOOKUP(B1377,[2]taxonomy1!$B:$U,12,FALSE)</f>
        <v xml:space="preserve"> Magnoliophyta</v>
      </c>
      <c r="T1377" t="str">
        <f>VLOOKUP(B1377,[2]taxonomy1!$B:$U,13,FALSE)</f>
        <v xml:space="preserve"> Liliopsida</v>
      </c>
      <c r="U1377" t="str">
        <f>VLOOKUP(B1377,[2]taxonomy1!$B:$U,14,FALSE)</f>
        <v xml:space="preserve"> Poales</v>
      </c>
      <c r="V1377" t="str">
        <f>VLOOKUP(B1377,[2]taxonomy1!$B:$U,15,FALSE)</f>
        <v xml:space="preserve"> Poaceae</v>
      </c>
      <c r="W1377" t="str">
        <f>VLOOKUP(B1377,[2]taxonomy1!$B:$U,16,FALSE)</f>
        <v>PACMAD clade</v>
      </c>
    </row>
    <row r="1378" spans="1:23" x14ac:dyDescent="0.3">
      <c r="A1378" t="s">
        <v>2586</v>
      </c>
      <c r="B1378" t="s">
        <v>2587</v>
      </c>
      <c r="C1378">
        <v>277</v>
      </c>
      <c r="D1378" t="s">
        <v>10</v>
      </c>
      <c r="E1378">
        <v>2</v>
      </c>
      <c r="F1378">
        <v>270</v>
      </c>
      <c r="G1378">
        <v>2735</v>
      </c>
      <c r="H1378" t="s">
        <v>11</v>
      </c>
      <c r="I1378" t="s">
        <v>10</v>
      </c>
      <c r="J1378">
        <f t="shared" si="21"/>
        <v>268</v>
      </c>
      <c r="K1378" t="str">
        <f>VLOOKUP(B1378,[2]taxonomy1!$B:$U,2,FALSE)</f>
        <v xml:space="preserve"> Zea mays (Maize).</v>
      </c>
      <c r="L1378" t="str">
        <f>VLOOKUP(B1378,[2]taxonomy1!$B:$U,4,FALSE)</f>
        <v xml:space="preserve"> NCBI_TaxID=4577 {ECO:0000313|EMBL:ACG34232.1};</v>
      </c>
      <c r="M1378" t="str">
        <f>VLOOKUP(B1378,[2]taxonomy1!$B:$U,6,FALSE)</f>
        <v>Eukaryota</v>
      </c>
      <c r="N1378" t="str">
        <f>VLOOKUP(B1378,[2]taxonomy1!$B:$U,7,FALSE)</f>
        <v xml:space="preserve"> Viridiplantae</v>
      </c>
      <c r="O1378" t="str">
        <f>VLOOKUP(B1378,[2]taxonomy1!$B:$U,8,FALSE)</f>
        <v xml:space="preserve"> Streptophyta</v>
      </c>
      <c r="P1378" t="str">
        <f>VLOOKUP(B1378,[2]taxonomy1!$B:$U,9,FALSE)</f>
        <v xml:space="preserve"> Embryophyta</v>
      </c>
      <c r="Q1378" t="str">
        <f>VLOOKUP(B1378,[2]taxonomy1!$B:$U,10,FALSE)</f>
        <v xml:space="preserve"> Tracheophyta</v>
      </c>
      <c r="R1378" t="str">
        <f>VLOOKUP(B1378,[2]taxonomy1!$B:$U,11,FALSE)</f>
        <v>Spermatophyta</v>
      </c>
      <c r="S1378" t="str">
        <f>VLOOKUP(B1378,[2]taxonomy1!$B:$U,12,FALSE)</f>
        <v xml:space="preserve"> Magnoliophyta</v>
      </c>
      <c r="T1378" t="str">
        <f>VLOOKUP(B1378,[2]taxonomy1!$B:$U,13,FALSE)</f>
        <v xml:space="preserve"> Liliopsida</v>
      </c>
      <c r="U1378" t="str">
        <f>VLOOKUP(B1378,[2]taxonomy1!$B:$U,14,FALSE)</f>
        <v xml:space="preserve"> Poales</v>
      </c>
      <c r="V1378" t="str">
        <f>VLOOKUP(B1378,[2]taxonomy1!$B:$U,15,FALSE)</f>
        <v xml:space="preserve"> Poaceae</v>
      </c>
      <c r="W1378" t="str">
        <f>VLOOKUP(B1378,[2]taxonomy1!$B:$U,16,FALSE)</f>
        <v>PACMAD clade</v>
      </c>
    </row>
    <row r="1379" spans="1:23" x14ac:dyDescent="0.3">
      <c r="A1379" t="s">
        <v>2588</v>
      </c>
      <c r="B1379" t="s">
        <v>2589</v>
      </c>
      <c r="C1379">
        <v>334</v>
      </c>
      <c r="D1379" t="s">
        <v>10</v>
      </c>
      <c r="E1379">
        <v>55</v>
      </c>
      <c r="F1379">
        <v>327</v>
      </c>
      <c r="G1379">
        <v>2735</v>
      </c>
      <c r="H1379" t="s">
        <v>11</v>
      </c>
      <c r="I1379" t="s">
        <v>10</v>
      </c>
      <c r="J1379">
        <f t="shared" si="21"/>
        <v>272</v>
      </c>
      <c r="K1379" t="str">
        <f>VLOOKUP(B1379,[2]taxonomy1!$B:$U,2,FALSE)</f>
        <v xml:space="preserve"> Zea mays (Maize).</v>
      </c>
      <c r="L1379" t="str">
        <f>VLOOKUP(B1379,[2]taxonomy1!$B:$U,4,FALSE)</f>
        <v xml:space="preserve"> NCBI_TaxID=4577 {ECO:0000313|EMBL:ACG35576.1};</v>
      </c>
      <c r="M1379" t="str">
        <f>VLOOKUP(B1379,[2]taxonomy1!$B:$U,6,FALSE)</f>
        <v>Eukaryota</v>
      </c>
      <c r="N1379" t="str">
        <f>VLOOKUP(B1379,[2]taxonomy1!$B:$U,7,FALSE)</f>
        <v xml:space="preserve"> Viridiplantae</v>
      </c>
      <c r="O1379" t="str">
        <f>VLOOKUP(B1379,[2]taxonomy1!$B:$U,8,FALSE)</f>
        <v xml:space="preserve"> Streptophyta</v>
      </c>
      <c r="P1379" t="str">
        <f>VLOOKUP(B1379,[2]taxonomy1!$B:$U,9,FALSE)</f>
        <v xml:space="preserve"> Embryophyta</v>
      </c>
      <c r="Q1379" t="str">
        <f>VLOOKUP(B1379,[2]taxonomy1!$B:$U,10,FALSE)</f>
        <v xml:space="preserve"> Tracheophyta</v>
      </c>
      <c r="R1379" t="str">
        <f>VLOOKUP(B1379,[2]taxonomy1!$B:$U,11,FALSE)</f>
        <v>Spermatophyta</v>
      </c>
      <c r="S1379" t="str">
        <f>VLOOKUP(B1379,[2]taxonomy1!$B:$U,12,FALSE)</f>
        <v xml:space="preserve"> Magnoliophyta</v>
      </c>
      <c r="T1379" t="str">
        <f>VLOOKUP(B1379,[2]taxonomy1!$B:$U,13,FALSE)</f>
        <v xml:space="preserve"> Liliopsida</v>
      </c>
      <c r="U1379" t="str">
        <f>VLOOKUP(B1379,[2]taxonomy1!$B:$U,14,FALSE)</f>
        <v xml:space="preserve"> Poales</v>
      </c>
      <c r="V1379" t="str">
        <f>VLOOKUP(B1379,[2]taxonomy1!$B:$U,15,FALSE)</f>
        <v xml:space="preserve"> Poaceae</v>
      </c>
      <c r="W1379" t="str">
        <f>VLOOKUP(B1379,[2]taxonomy1!$B:$U,16,FALSE)</f>
        <v>PACMAD clade</v>
      </c>
    </row>
    <row r="1380" spans="1:23" x14ac:dyDescent="0.3">
      <c r="A1380" t="s">
        <v>2590</v>
      </c>
      <c r="B1380" t="s">
        <v>2591</v>
      </c>
      <c r="C1380">
        <v>115</v>
      </c>
      <c r="D1380" t="s">
        <v>10</v>
      </c>
      <c r="E1380">
        <v>4</v>
      </c>
      <c r="F1380">
        <v>115</v>
      </c>
      <c r="G1380">
        <v>2735</v>
      </c>
      <c r="H1380" t="s">
        <v>11</v>
      </c>
      <c r="I1380" t="s">
        <v>10</v>
      </c>
      <c r="J1380">
        <f t="shared" si="21"/>
        <v>111</v>
      </c>
      <c r="K1380" t="str">
        <f>VLOOKUP(B1380,[2]taxonomy1!$B:$U,2,FALSE)</f>
        <v xml:space="preserve"> Oryza sativa subsp. japonica (Rice).</v>
      </c>
      <c r="L1380" t="str">
        <f>VLOOKUP(B1380,[2]taxonomy1!$B:$U,4,FALSE)</f>
        <v xml:space="preserve"> NCBI_TaxID=39947 {ECO:0000313|EMBL:BAG92834.1};</v>
      </c>
      <c r="M1380" t="str">
        <f>VLOOKUP(B1380,[2]taxonomy1!$B:$U,6,FALSE)</f>
        <v>Eukaryota</v>
      </c>
      <c r="N1380" t="str">
        <f>VLOOKUP(B1380,[2]taxonomy1!$B:$U,7,FALSE)</f>
        <v xml:space="preserve"> Viridiplantae</v>
      </c>
      <c r="O1380" t="str">
        <f>VLOOKUP(B1380,[2]taxonomy1!$B:$U,8,FALSE)</f>
        <v xml:space="preserve"> Streptophyta</v>
      </c>
      <c r="P1380" t="str">
        <f>VLOOKUP(B1380,[2]taxonomy1!$B:$U,9,FALSE)</f>
        <v xml:space="preserve"> Embryophyta</v>
      </c>
      <c r="Q1380" t="str">
        <f>VLOOKUP(B1380,[2]taxonomy1!$B:$U,10,FALSE)</f>
        <v xml:space="preserve"> Tracheophyta</v>
      </c>
      <c r="R1380" t="str">
        <f>VLOOKUP(B1380,[2]taxonomy1!$B:$U,11,FALSE)</f>
        <v>Spermatophyta</v>
      </c>
      <c r="S1380" t="str">
        <f>VLOOKUP(B1380,[2]taxonomy1!$B:$U,12,FALSE)</f>
        <v xml:space="preserve"> Magnoliophyta</v>
      </c>
      <c r="T1380" t="str">
        <f>VLOOKUP(B1380,[2]taxonomy1!$B:$U,13,FALSE)</f>
        <v xml:space="preserve"> Liliopsida</v>
      </c>
      <c r="U1380" t="str">
        <f>VLOOKUP(B1380,[2]taxonomy1!$B:$U,14,FALSE)</f>
        <v xml:space="preserve"> Poales</v>
      </c>
      <c r="V1380" t="str">
        <f>VLOOKUP(B1380,[2]taxonomy1!$B:$U,15,FALSE)</f>
        <v xml:space="preserve"> Poaceae</v>
      </c>
      <c r="W1380" t="str">
        <f>VLOOKUP(B1380,[2]taxonomy1!$B:$U,16,FALSE)</f>
        <v xml:space="preserve"> BOP clade</v>
      </c>
    </row>
    <row r="1381" spans="1:23" x14ac:dyDescent="0.3">
      <c r="A1381" t="s">
        <v>2592</v>
      </c>
      <c r="B1381" t="s">
        <v>2593</v>
      </c>
      <c r="C1381">
        <v>276</v>
      </c>
      <c r="D1381" t="s">
        <v>10</v>
      </c>
      <c r="E1381">
        <v>4</v>
      </c>
      <c r="F1381">
        <v>269</v>
      </c>
      <c r="G1381">
        <v>2735</v>
      </c>
      <c r="H1381" t="s">
        <v>11</v>
      </c>
      <c r="I1381" t="s">
        <v>10</v>
      </c>
      <c r="J1381">
        <f t="shared" si="21"/>
        <v>265</v>
      </c>
      <c r="K1381" t="str">
        <f>VLOOKUP(B1381,[2]taxonomy1!$B:$U,2,FALSE)</f>
        <v xml:space="preserve"> Medicago truncatula (Barrel medic) (Medicago tribuloides).</v>
      </c>
      <c r="L1381" t="str">
        <f>VLOOKUP(B1381,[2]taxonomy1!$B:$U,4,FALSE)</f>
        <v xml:space="preserve"> NCBI_TaxID=3880 {ECO:0000313|EMBL:ACJ85279.1};</v>
      </c>
      <c r="M1381" t="str">
        <f>VLOOKUP(B1381,[2]taxonomy1!$B:$U,6,FALSE)</f>
        <v>Eukaryota</v>
      </c>
      <c r="N1381" t="str">
        <f>VLOOKUP(B1381,[2]taxonomy1!$B:$U,7,FALSE)</f>
        <v xml:space="preserve"> Viridiplantae</v>
      </c>
      <c r="O1381" t="str">
        <f>VLOOKUP(B1381,[2]taxonomy1!$B:$U,8,FALSE)</f>
        <v xml:space="preserve"> Streptophyta</v>
      </c>
      <c r="P1381" t="str">
        <f>VLOOKUP(B1381,[2]taxonomy1!$B:$U,9,FALSE)</f>
        <v xml:space="preserve"> Embryophyta</v>
      </c>
      <c r="Q1381" t="str">
        <f>VLOOKUP(B1381,[2]taxonomy1!$B:$U,10,FALSE)</f>
        <v xml:space="preserve"> Tracheophyta</v>
      </c>
      <c r="R1381" t="str">
        <f>VLOOKUP(B1381,[2]taxonomy1!$B:$U,11,FALSE)</f>
        <v>Spermatophyta</v>
      </c>
      <c r="S1381" t="str">
        <f>VLOOKUP(B1381,[2]taxonomy1!$B:$U,12,FALSE)</f>
        <v xml:space="preserve"> Magnoliophyta</v>
      </c>
      <c r="T1381" t="str">
        <f>VLOOKUP(B1381,[2]taxonomy1!$B:$U,13,FALSE)</f>
        <v xml:space="preserve"> eudicotyledons</v>
      </c>
      <c r="U1381" t="str">
        <f>VLOOKUP(B1381,[2]taxonomy1!$B:$U,14,FALSE)</f>
        <v xml:space="preserve"> Gunneridae</v>
      </c>
      <c r="V1381" t="str">
        <f>VLOOKUP(B1381,[2]taxonomy1!$B:$U,15,FALSE)</f>
        <v>Pentapetalae</v>
      </c>
      <c r="W1381" t="str">
        <f>VLOOKUP(B1381,[2]taxonomy1!$B:$U,16,FALSE)</f>
        <v xml:space="preserve"> rosids</v>
      </c>
    </row>
    <row r="1382" spans="1:23" x14ac:dyDescent="0.3">
      <c r="A1382" t="s">
        <v>2594</v>
      </c>
      <c r="B1382" t="s">
        <v>2595</v>
      </c>
      <c r="C1382">
        <v>411</v>
      </c>
      <c r="D1382" t="s">
        <v>10</v>
      </c>
      <c r="E1382">
        <v>105</v>
      </c>
      <c r="F1382">
        <v>404</v>
      </c>
      <c r="G1382">
        <v>2735</v>
      </c>
      <c r="H1382" t="s">
        <v>11</v>
      </c>
      <c r="I1382" t="s">
        <v>10</v>
      </c>
      <c r="J1382">
        <f t="shared" si="21"/>
        <v>299</v>
      </c>
      <c r="K1382" t="str">
        <f>VLOOKUP(B1382,[2]taxonomy1!$B:$U,2,FALSE)</f>
        <v xml:space="preserve"> Phaeodactylum tricornutum (strain CCAP 1055/1).</v>
      </c>
      <c r="L1382" t="str">
        <f>VLOOKUP(B1382,[2]taxonomy1!$B:$U,4,FALSE)</f>
        <v xml:space="preserve"> NCBI_TaxID=556484 {ECO:0000313|Proteomes:UP000000759};</v>
      </c>
      <c r="M1382" t="str">
        <f>VLOOKUP(B1382,[2]taxonomy1!$B:$U,6,FALSE)</f>
        <v>Eukaryota</v>
      </c>
      <c r="N1382" t="str">
        <f>VLOOKUP(B1382,[2]taxonomy1!$B:$U,7,FALSE)</f>
        <v xml:space="preserve"> Stramenopiles</v>
      </c>
      <c r="O1382" t="str">
        <f>VLOOKUP(B1382,[2]taxonomy1!$B:$U,8,FALSE)</f>
        <v xml:space="preserve"> Bacillariophyta</v>
      </c>
      <c r="P1382" t="str">
        <f>VLOOKUP(B1382,[2]taxonomy1!$B:$U,9,FALSE)</f>
        <v xml:space="preserve"> Bacillariophyceae</v>
      </c>
      <c r="Q1382" t="str">
        <f>VLOOKUP(B1382,[2]taxonomy1!$B:$U,10,FALSE)</f>
        <v>Bacillariophycidae</v>
      </c>
      <c r="R1382" t="str">
        <f>VLOOKUP(B1382,[2]taxonomy1!$B:$U,11,FALSE)</f>
        <v xml:space="preserve"> Naviculales</v>
      </c>
      <c r="S1382" t="str">
        <f>VLOOKUP(B1382,[2]taxonomy1!$B:$U,12,FALSE)</f>
        <v xml:space="preserve"> Phaeodactylaceae</v>
      </c>
      <c r="T1382" t="str">
        <f>VLOOKUP(B1382,[2]taxonomy1!$B:$U,13,FALSE)</f>
        <v xml:space="preserve"> Phaeodactylum.</v>
      </c>
      <c r="U1382">
        <f>VLOOKUP(B1382,[2]taxonomy1!$B:$U,14,FALSE)</f>
        <v>0</v>
      </c>
      <c r="V1382">
        <f>VLOOKUP(B1382,[2]taxonomy1!$B:$U,15,FALSE)</f>
        <v>0</v>
      </c>
      <c r="W1382">
        <f>VLOOKUP(B1382,[2]taxonomy1!$B:$U,16,FALSE)</f>
        <v>0</v>
      </c>
    </row>
    <row r="1383" spans="1:23" x14ac:dyDescent="0.3">
      <c r="A1383" t="s">
        <v>2596</v>
      </c>
      <c r="B1383" t="s">
        <v>2597</v>
      </c>
      <c r="C1383">
        <v>264</v>
      </c>
      <c r="D1383" t="s">
        <v>10</v>
      </c>
      <c r="E1383">
        <v>2</v>
      </c>
      <c r="F1383">
        <v>259</v>
      </c>
      <c r="G1383">
        <v>2735</v>
      </c>
      <c r="H1383" t="s">
        <v>11</v>
      </c>
      <c r="I1383" t="s">
        <v>10</v>
      </c>
      <c r="J1383">
        <f t="shared" si="21"/>
        <v>257</v>
      </c>
      <c r="K1383" t="str">
        <f>VLOOKUP(B1383,[2]taxonomy1!$B:$U,2,FALSE)</f>
        <v xml:space="preserve"> Phaeodactylum tricornutum (strain CCAP 1055/1).</v>
      </c>
      <c r="L1383" t="str">
        <f>VLOOKUP(B1383,[2]taxonomy1!$B:$U,4,FALSE)</f>
        <v xml:space="preserve"> NCBI_TaxID=556484 {ECO:0000313|Proteomes:UP000000759};</v>
      </c>
      <c r="M1383" t="str">
        <f>VLOOKUP(B1383,[2]taxonomy1!$B:$U,6,FALSE)</f>
        <v>Eukaryota</v>
      </c>
      <c r="N1383" t="str">
        <f>VLOOKUP(B1383,[2]taxonomy1!$B:$U,7,FALSE)</f>
        <v xml:space="preserve"> Stramenopiles</v>
      </c>
      <c r="O1383" t="str">
        <f>VLOOKUP(B1383,[2]taxonomy1!$B:$U,8,FALSE)</f>
        <v xml:space="preserve"> Bacillariophyta</v>
      </c>
      <c r="P1383" t="str">
        <f>VLOOKUP(B1383,[2]taxonomy1!$B:$U,9,FALSE)</f>
        <v xml:space="preserve"> Bacillariophyceae</v>
      </c>
      <c r="Q1383" t="str">
        <f>VLOOKUP(B1383,[2]taxonomy1!$B:$U,10,FALSE)</f>
        <v>Bacillariophycidae</v>
      </c>
      <c r="R1383" t="str">
        <f>VLOOKUP(B1383,[2]taxonomy1!$B:$U,11,FALSE)</f>
        <v xml:space="preserve"> Naviculales</v>
      </c>
      <c r="S1383" t="str">
        <f>VLOOKUP(B1383,[2]taxonomy1!$B:$U,12,FALSE)</f>
        <v xml:space="preserve"> Phaeodactylaceae</v>
      </c>
      <c r="T1383" t="str">
        <f>VLOOKUP(B1383,[2]taxonomy1!$B:$U,13,FALSE)</f>
        <v xml:space="preserve"> Phaeodactylum.</v>
      </c>
      <c r="U1383">
        <f>VLOOKUP(B1383,[2]taxonomy1!$B:$U,14,FALSE)</f>
        <v>0</v>
      </c>
      <c r="V1383">
        <f>VLOOKUP(B1383,[2]taxonomy1!$B:$U,15,FALSE)</f>
        <v>0</v>
      </c>
      <c r="W1383">
        <f>VLOOKUP(B1383,[2]taxonomy1!$B:$U,16,FALSE)</f>
        <v>0</v>
      </c>
    </row>
    <row r="1384" spans="1:23" x14ac:dyDescent="0.3">
      <c r="A1384" t="s">
        <v>2598</v>
      </c>
      <c r="B1384" t="s">
        <v>2599</v>
      </c>
      <c r="C1384">
        <v>282</v>
      </c>
      <c r="D1384" t="s">
        <v>10</v>
      </c>
      <c r="E1384">
        <v>2</v>
      </c>
      <c r="F1384">
        <v>275</v>
      </c>
      <c r="G1384">
        <v>2735</v>
      </c>
      <c r="H1384" t="s">
        <v>11</v>
      </c>
      <c r="I1384" t="s">
        <v>10</v>
      </c>
      <c r="J1384">
        <f t="shared" si="21"/>
        <v>273</v>
      </c>
      <c r="K1384" t="str">
        <f>VLOOKUP(B1384,[2]taxonomy1!$B:$U,2,FALSE)</f>
        <v xml:space="preserve"> Ixodes scapularis (Black-legged tick) (Deer tick).</v>
      </c>
      <c r="L1384" t="str">
        <f>VLOOKUP(B1384,[2]taxonomy1!$B:$U,4,FALSE)</f>
        <v xml:space="preserve"> NCBI_TaxID=6945 {ECO:0000313|Proteomes:UP000001555};</v>
      </c>
      <c r="M1384" t="str">
        <f>VLOOKUP(B1384,[2]taxonomy1!$B:$U,6,FALSE)</f>
        <v>Eukaryota</v>
      </c>
      <c r="N1384" t="str">
        <f>VLOOKUP(B1384,[2]taxonomy1!$B:$U,7,FALSE)</f>
        <v xml:space="preserve"> Metazoa</v>
      </c>
      <c r="O1384" t="str">
        <f>VLOOKUP(B1384,[2]taxonomy1!$B:$U,8,FALSE)</f>
        <v xml:space="preserve"> Ecdysozoa</v>
      </c>
      <c r="P1384" t="str">
        <f>VLOOKUP(B1384,[2]taxonomy1!$B:$U,9,FALSE)</f>
        <v xml:space="preserve"> Arthropoda</v>
      </c>
      <c r="Q1384" t="str">
        <f>VLOOKUP(B1384,[2]taxonomy1!$B:$U,10,FALSE)</f>
        <v xml:space="preserve"> Chelicerata</v>
      </c>
      <c r="R1384" t="str">
        <f>VLOOKUP(B1384,[2]taxonomy1!$B:$U,11,FALSE)</f>
        <v xml:space="preserve"> Arachnida</v>
      </c>
      <c r="S1384" t="str">
        <f>VLOOKUP(B1384,[2]taxonomy1!$B:$U,12,FALSE)</f>
        <v>Acari</v>
      </c>
      <c r="T1384" t="str">
        <f>VLOOKUP(B1384,[2]taxonomy1!$B:$U,13,FALSE)</f>
        <v xml:space="preserve"> Parasitiformes</v>
      </c>
      <c r="U1384" t="str">
        <f>VLOOKUP(B1384,[2]taxonomy1!$B:$U,14,FALSE)</f>
        <v xml:space="preserve"> Ixodida</v>
      </c>
      <c r="V1384" t="str">
        <f>VLOOKUP(B1384,[2]taxonomy1!$B:$U,15,FALSE)</f>
        <v xml:space="preserve"> Ixodoidea</v>
      </c>
      <c r="W1384" t="str">
        <f>VLOOKUP(B1384,[2]taxonomy1!$B:$U,16,FALSE)</f>
        <v xml:space="preserve"> Ixodidae</v>
      </c>
    </row>
    <row r="1385" spans="1:23" x14ac:dyDescent="0.3">
      <c r="A1385" t="s">
        <v>2600</v>
      </c>
      <c r="B1385" t="s">
        <v>2601</v>
      </c>
      <c r="C1385">
        <v>285</v>
      </c>
      <c r="D1385" t="s">
        <v>10</v>
      </c>
      <c r="E1385">
        <v>40</v>
      </c>
      <c r="F1385">
        <v>279</v>
      </c>
      <c r="G1385">
        <v>2735</v>
      </c>
      <c r="H1385" t="s">
        <v>11</v>
      </c>
      <c r="I1385" t="s">
        <v>10</v>
      </c>
      <c r="J1385">
        <f t="shared" si="21"/>
        <v>239</v>
      </c>
      <c r="K1385" t="str">
        <f>VLOOKUP(B1385,[2]taxonomy1!$B:$U,2,FALSE)</f>
        <v xml:space="preserve"> Enterocytozoon bieneusi (strain H348) (Microsporidian parasite).</v>
      </c>
      <c r="L1385" t="str">
        <f>VLOOKUP(B1385,[2]taxonomy1!$B:$U,4,FALSE)</f>
        <v xml:space="preserve"> NCBI_TaxID=481877 {ECO:0000313|EMBL:EED44614.1, ECO:0000313|Proteomes:UP000001742};</v>
      </c>
      <c r="M1385" t="str">
        <f>VLOOKUP(B1385,[2]taxonomy1!$B:$U,6,FALSE)</f>
        <v>Eukaryota</v>
      </c>
      <c r="N1385" t="str">
        <f>VLOOKUP(B1385,[2]taxonomy1!$B:$U,7,FALSE)</f>
        <v xml:space="preserve"> Fungi</v>
      </c>
      <c r="O1385" t="str">
        <f>VLOOKUP(B1385,[2]taxonomy1!$B:$U,8,FALSE)</f>
        <v xml:space="preserve"> Fungi incertae sedis</v>
      </c>
      <c r="P1385" t="str">
        <f>VLOOKUP(B1385,[2]taxonomy1!$B:$U,9,FALSE)</f>
        <v xml:space="preserve"> Microsporidia</v>
      </c>
      <c r="Q1385" t="str">
        <f>VLOOKUP(B1385,[2]taxonomy1!$B:$U,10,FALSE)</f>
        <v>Enterocytozoonidae</v>
      </c>
      <c r="R1385" t="str">
        <f>VLOOKUP(B1385,[2]taxonomy1!$B:$U,11,FALSE)</f>
        <v xml:space="preserve"> Enterocytozoon.</v>
      </c>
      <c r="S1385">
        <f>VLOOKUP(B1385,[2]taxonomy1!$B:$U,12,FALSE)</f>
        <v>0</v>
      </c>
      <c r="T1385">
        <f>VLOOKUP(B1385,[2]taxonomy1!$B:$U,13,FALSE)</f>
        <v>0</v>
      </c>
      <c r="U1385">
        <f>VLOOKUP(B1385,[2]taxonomy1!$B:$U,14,FALSE)</f>
        <v>0</v>
      </c>
      <c r="V1385">
        <f>VLOOKUP(B1385,[2]taxonomy1!$B:$U,15,FALSE)</f>
        <v>0</v>
      </c>
      <c r="W1385">
        <f>VLOOKUP(B1385,[2]taxonomy1!$B:$U,16,FALSE)</f>
        <v>0</v>
      </c>
    </row>
    <row r="1386" spans="1:23" x14ac:dyDescent="0.3">
      <c r="A1386" t="s">
        <v>2602</v>
      </c>
      <c r="B1386" t="s">
        <v>2603</v>
      </c>
      <c r="C1386">
        <v>305</v>
      </c>
      <c r="D1386" t="s">
        <v>10</v>
      </c>
      <c r="E1386">
        <v>44</v>
      </c>
      <c r="F1386">
        <v>298</v>
      </c>
      <c r="G1386">
        <v>2735</v>
      </c>
      <c r="H1386" t="s">
        <v>11</v>
      </c>
      <c r="I1386" t="s">
        <v>10</v>
      </c>
      <c r="J1386">
        <f t="shared" si="21"/>
        <v>254</v>
      </c>
      <c r="K1386" t="str">
        <f>VLOOKUP(B1386,[2]taxonomy1!$B:$U,2,FALSE)</f>
        <v xml:space="preserve"> Oryza sativa subsp. indica (Rice).</v>
      </c>
      <c r="L1386" t="str">
        <f>VLOOKUP(B1386,[2]taxonomy1!$B:$U,4,FALSE)</f>
        <v xml:space="preserve"> NCBI_TaxID=39946 {ECO:0000313|EMBL:EEC71387.1, ECO:0000313|Proteomes:UP000007015};</v>
      </c>
      <c r="M1386" t="str">
        <f>VLOOKUP(B1386,[2]taxonomy1!$B:$U,6,FALSE)</f>
        <v>Eukaryota</v>
      </c>
      <c r="N1386" t="str">
        <f>VLOOKUP(B1386,[2]taxonomy1!$B:$U,7,FALSE)</f>
        <v xml:space="preserve"> Viridiplantae</v>
      </c>
      <c r="O1386" t="str">
        <f>VLOOKUP(B1386,[2]taxonomy1!$B:$U,8,FALSE)</f>
        <v xml:space="preserve"> Streptophyta</v>
      </c>
      <c r="P1386" t="str">
        <f>VLOOKUP(B1386,[2]taxonomy1!$B:$U,9,FALSE)</f>
        <v xml:space="preserve"> Embryophyta</v>
      </c>
      <c r="Q1386" t="str">
        <f>VLOOKUP(B1386,[2]taxonomy1!$B:$U,10,FALSE)</f>
        <v xml:space="preserve"> Tracheophyta</v>
      </c>
      <c r="R1386" t="str">
        <f>VLOOKUP(B1386,[2]taxonomy1!$B:$U,11,FALSE)</f>
        <v>Spermatophyta</v>
      </c>
      <c r="S1386" t="str">
        <f>VLOOKUP(B1386,[2]taxonomy1!$B:$U,12,FALSE)</f>
        <v xml:space="preserve"> Magnoliophyta</v>
      </c>
      <c r="T1386" t="str">
        <f>VLOOKUP(B1386,[2]taxonomy1!$B:$U,13,FALSE)</f>
        <v xml:space="preserve"> Liliopsida</v>
      </c>
      <c r="U1386" t="str">
        <f>VLOOKUP(B1386,[2]taxonomy1!$B:$U,14,FALSE)</f>
        <v xml:space="preserve"> Poales</v>
      </c>
      <c r="V1386" t="str">
        <f>VLOOKUP(B1386,[2]taxonomy1!$B:$U,15,FALSE)</f>
        <v xml:space="preserve"> Poaceae</v>
      </c>
      <c r="W1386" t="str">
        <f>VLOOKUP(B1386,[2]taxonomy1!$B:$U,16,FALSE)</f>
        <v xml:space="preserve"> BOP clade</v>
      </c>
    </row>
    <row r="1387" spans="1:23" x14ac:dyDescent="0.3">
      <c r="A1387" t="s">
        <v>2604</v>
      </c>
      <c r="B1387" t="s">
        <v>2605</v>
      </c>
      <c r="C1387">
        <v>332</v>
      </c>
      <c r="D1387" t="s">
        <v>10</v>
      </c>
      <c r="E1387">
        <v>53</v>
      </c>
      <c r="F1387">
        <v>325</v>
      </c>
      <c r="G1387">
        <v>2735</v>
      </c>
      <c r="H1387" t="s">
        <v>11</v>
      </c>
      <c r="I1387" t="s">
        <v>10</v>
      </c>
      <c r="J1387">
        <f t="shared" si="21"/>
        <v>272</v>
      </c>
      <c r="K1387" t="str">
        <f>VLOOKUP(B1387,[2]taxonomy1!$B:$U,2,FALSE)</f>
        <v xml:space="preserve"> Oryza sativa subsp. indica (Rice).</v>
      </c>
      <c r="L1387" t="str">
        <f>VLOOKUP(B1387,[2]taxonomy1!$B:$U,4,FALSE)</f>
        <v xml:space="preserve"> NCBI_TaxID=39946 {ECO:0000313|EMBL:EEC70397.1, ECO:0000313|Proteomes:UP000007015};</v>
      </c>
      <c r="M1387" t="str">
        <f>VLOOKUP(B1387,[2]taxonomy1!$B:$U,6,FALSE)</f>
        <v>Eukaryota</v>
      </c>
      <c r="N1387" t="str">
        <f>VLOOKUP(B1387,[2]taxonomy1!$B:$U,7,FALSE)</f>
        <v xml:space="preserve"> Viridiplantae</v>
      </c>
      <c r="O1387" t="str">
        <f>VLOOKUP(B1387,[2]taxonomy1!$B:$U,8,FALSE)</f>
        <v xml:space="preserve"> Streptophyta</v>
      </c>
      <c r="P1387" t="str">
        <f>VLOOKUP(B1387,[2]taxonomy1!$B:$U,9,FALSE)</f>
        <v xml:space="preserve"> Embryophyta</v>
      </c>
      <c r="Q1387" t="str">
        <f>VLOOKUP(B1387,[2]taxonomy1!$B:$U,10,FALSE)</f>
        <v xml:space="preserve"> Tracheophyta</v>
      </c>
      <c r="R1387" t="str">
        <f>VLOOKUP(B1387,[2]taxonomy1!$B:$U,11,FALSE)</f>
        <v>Spermatophyta</v>
      </c>
      <c r="S1387" t="str">
        <f>VLOOKUP(B1387,[2]taxonomy1!$B:$U,12,FALSE)</f>
        <v xml:space="preserve"> Magnoliophyta</v>
      </c>
      <c r="T1387" t="str">
        <f>VLOOKUP(B1387,[2]taxonomy1!$B:$U,13,FALSE)</f>
        <v xml:space="preserve"> Liliopsida</v>
      </c>
      <c r="U1387" t="str">
        <f>VLOOKUP(B1387,[2]taxonomy1!$B:$U,14,FALSE)</f>
        <v xml:space="preserve"> Poales</v>
      </c>
      <c r="V1387" t="str">
        <f>VLOOKUP(B1387,[2]taxonomy1!$B:$U,15,FALSE)</f>
        <v xml:space="preserve"> Poaceae</v>
      </c>
      <c r="W1387" t="str">
        <f>VLOOKUP(B1387,[2]taxonomy1!$B:$U,16,FALSE)</f>
        <v xml:space="preserve"> BOP clade</v>
      </c>
    </row>
    <row r="1388" spans="1:23" x14ac:dyDescent="0.3">
      <c r="A1388" t="s">
        <v>2606</v>
      </c>
      <c r="B1388" t="s">
        <v>2607</v>
      </c>
      <c r="C1388">
        <v>276</v>
      </c>
      <c r="D1388" t="s">
        <v>10</v>
      </c>
      <c r="E1388">
        <v>4</v>
      </c>
      <c r="F1388">
        <v>269</v>
      </c>
      <c r="G1388">
        <v>2735</v>
      </c>
      <c r="H1388" t="s">
        <v>11</v>
      </c>
      <c r="I1388" t="s">
        <v>10</v>
      </c>
      <c r="J1388">
        <f t="shared" si="21"/>
        <v>265</v>
      </c>
      <c r="K1388" t="str">
        <f>VLOOKUP(B1388,[2]taxonomy1!$B:$U,2,FALSE)</f>
        <v xml:space="preserve"> Oryza sativa subsp. indica (Rice).</v>
      </c>
      <c r="L1388" t="str">
        <f>VLOOKUP(B1388,[2]taxonomy1!$B:$U,4,FALSE)</f>
        <v xml:space="preserve"> NCBI_TaxID=39946 {ECO:0000313|EMBL:EEC74475.1, ECO:0000313|Proteomes:UP000007015};</v>
      </c>
      <c r="M1388" t="str">
        <f>VLOOKUP(B1388,[2]taxonomy1!$B:$U,6,FALSE)</f>
        <v>Eukaryota</v>
      </c>
      <c r="N1388" t="str">
        <f>VLOOKUP(B1388,[2]taxonomy1!$B:$U,7,FALSE)</f>
        <v xml:space="preserve"> Viridiplantae</v>
      </c>
      <c r="O1388" t="str">
        <f>VLOOKUP(B1388,[2]taxonomy1!$B:$U,8,FALSE)</f>
        <v xml:space="preserve"> Streptophyta</v>
      </c>
      <c r="P1388" t="str">
        <f>VLOOKUP(B1388,[2]taxonomy1!$B:$U,9,FALSE)</f>
        <v xml:space="preserve"> Embryophyta</v>
      </c>
      <c r="Q1388" t="str">
        <f>VLOOKUP(B1388,[2]taxonomy1!$B:$U,10,FALSE)</f>
        <v xml:space="preserve"> Tracheophyta</v>
      </c>
      <c r="R1388" t="str">
        <f>VLOOKUP(B1388,[2]taxonomy1!$B:$U,11,FALSE)</f>
        <v>Spermatophyta</v>
      </c>
      <c r="S1388" t="str">
        <f>VLOOKUP(B1388,[2]taxonomy1!$B:$U,12,FALSE)</f>
        <v xml:space="preserve"> Magnoliophyta</v>
      </c>
      <c r="T1388" t="str">
        <f>VLOOKUP(B1388,[2]taxonomy1!$B:$U,13,FALSE)</f>
        <v xml:space="preserve"> Liliopsida</v>
      </c>
      <c r="U1388" t="str">
        <f>VLOOKUP(B1388,[2]taxonomy1!$B:$U,14,FALSE)</f>
        <v xml:space="preserve"> Poales</v>
      </c>
      <c r="V1388" t="str">
        <f>VLOOKUP(B1388,[2]taxonomy1!$B:$U,15,FALSE)</f>
        <v xml:space="preserve"> Poaceae</v>
      </c>
      <c r="W1388" t="str">
        <f>VLOOKUP(B1388,[2]taxonomy1!$B:$U,16,FALSE)</f>
        <v xml:space="preserve"> BOP clade</v>
      </c>
    </row>
    <row r="1389" spans="1:23" x14ac:dyDescent="0.3">
      <c r="A1389" t="s">
        <v>2608</v>
      </c>
      <c r="B1389" t="s">
        <v>2609</v>
      </c>
      <c r="C1389">
        <v>277</v>
      </c>
      <c r="D1389" t="s">
        <v>10</v>
      </c>
      <c r="E1389">
        <v>5</v>
      </c>
      <c r="F1389">
        <v>270</v>
      </c>
      <c r="G1389">
        <v>2735</v>
      </c>
      <c r="H1389" t="s">
        <v>11</v>
      </c>
      <c r="I1389" t="s">
        <v>10</v>
      </c>
      <c r="J1389">
        <f t="shared" si="21"/>
        <v>265</v>
      </c>
      <c r="K1389" t="str">
        <f>VLOOKUP(B1389,[2]taxonomy1!$B:$U,2,FALSE)</f>
        <v xml:space="preserve"> Oryza sativa subsp. indica (Rice).</v>
      </c>
      <c r="L1389" t="str">
        <f>VLOOKUP(B1389,[2]taxonomy1!$B:$U,4,FALSE)</f>
        <v xml:space="preserve"> NCBI_TaxID=39946 {ECO:0000313|EMBL:EEC74706.1, ECO:0000313|Proteomes:UP000007015};</v>
      </c>
      <c r="M1389" t="str">
        <f>VLOOKUP(B1389,[2]taxonomy1!$B:$U,6,FALSE)</f>
        <v>Eukaryota</v>
      </c>
      <c r="N1389" t="str">
        <f>VLOOKUP(B1389,[2]taxonomy1!$B:$U,7,FALSE)</f>
        <v xml:space="preserve"> Viridiplantae</v>
      </c>
      <c r="O1389" t="str">
        <f>VLOOKUP(B1389,[2]taxonomy1!$B:$U,8,FALSE)</f>
        <v xml:space="preserve"> Streptophyta</v>
      </c>
      <c r="P1389" t="str">
        <f>VLOOKUP(B1389,[2]taxonomy1!$B:$U,9,FALSE)</f>
        <v xml:space="preserve"> Embryophyta</v>
      </c>
      <c r="Q1389" t="str">
        <f>VLOOKUP(B1389,[2]taxonomy1!$B:$U,10,FALSE)</f>
        <v xml:space="preserve"> Tracheophyta</v>
      </c>
      <c r="R1389" t="str">
        <f>VLOOKUP(B1389,[2]taxonomy1!$B:$U,11,FALSE)</f>
        <v>Spermatophyta</v>
      </c>
      <c r="S1389" t="str">
        <f>VLOOKUP(B1389,[2]taxonomy1!$B:$U,12,FALSE)</f>
        <v xml:space="preserve"> Magnoliophyta</v>
      </c>
      <c r="T1389" t="str">
        <f>VLOOKUP(B1389,[2]taxonomy1!$B:$U,13,FALSE)</f>
        <v xml:space="preserve"> Liliopsida</v>
      </c>
      <c r="U1389" t="str">
        <f>VLOOKUP(B1389,[2]taxonomy1!$B:$U,14,FALSE)</f>
        <v xml:space="preserve"> Poales</v>
      </c>
      <c r="V1389" t="str">
        <f>VLOOKUP(B1389,[2]taxonomy1!$B:$U,15,FALSE)</f>
        <v xml:space="preserve"> Poaceae</v>
      </c>
      <c r="W1389" t="str">
        <f>VLOOKUP(B1389,[2]taxonomy1!$B:$U,16,FALSE)</f>
        <v xml:space="preserve"> BOP clade</v>
      </c>
    </row>
    <row r="1390" spans="1:23" x14ac:dyDescent="0.3">
      <c r="A1390" t="s">
        <v>2610</v>
      </c>
      <c r="B1390" t="s">
        <v>2611</v>
      </c>
      <c r="C1390">
        <v>280</v>
      </c>
      <c r="D1390" t="s">
        <v>10</v>
      </c>
      <c r="E1390">
        <v>9</v>
      </c>
      <c r="F1390">
        <v>273</v>
      </c>
      <c r="G1390">
        <v>2735</v>
      </c>
      <c r="H1390" t="s">
        <v>11</v>
      </c>
      <c r="I1390" t="s">
        <v>10</v>
      </c>
      <c r="J1390">
        <f t="shared" si="21"/>
        <v>264</v>
      </c>
      <c r="K1390" t="str">
        <f>VLOOKUP(B1390,[2]taxonomy1!$B:$U,2,FALSE)</f>
        <v xml:space="preserve"> Oryza sativa subsp. indica (Rice).</v>
      </c>
      <c r="L1390" t="str">
        <f>VLOOKUP(B1390,[2]taxonomy1!$B:$U,4,FALSE)</f>
        <v xml:space="preserve"> NCBI_TaxID=39946 {ECO:0000313|EMBL:EEC79592.1, ECO:0000313|Proteomes:UP000007015};</v>
      </c>
      <c r="M1390" t="str">
        <f>VLOOKUP(B1390,[2]taxonomy1!$B:$U,6,FALSE)</f>
        <v>Eukaryota</v>
      </c>
      <c r="N1390" t="str">
        <f>VLOOKUP(B1390,[2]taxonomy1!$B:$U,7,FALSE)</f>
        <v xml:space="preserve"> Viridiplantae</v>
      </c>
      <c r="O1390" t="str">
        <f>VLOOKUP(B1390,[2]taxonomy1!$B:$U,8,FALSE)</f>
        <v xml:space="preserve"> Streptophyta</v>
      </c>
      <c r="P1390" t="str">
        <f>VLOOKUP(B1390,[2]taxonomy1!$B:$U,9,FALSE)</f>
        <v xml:space="preserve"> Embryophyta</v>
      </c>
      <c r="Q1390" t="str">
        <f>VLOOKUP(B1390,[2]taxonomy1!$B:$U,10,FALSE)</f>
        <v xml:space="preserve"> Tracheophyta</v>
      </c>
      <c r="R1390" t="str">
        <f>VLOOKUP(B1390,[2]taxonomy1!$B:$U,11,FALSE)</f>
        <v>Spermatophyta</v>
      </c>
      <c r="S1390" t="str">
        <f>VLOOKUP(B1390,[2]taxonomy1!$B:$U,12,FALSE)</f>
        <v xml:space="preserve"> Magnoliophyta</v>
      </c>
      <c r="T1390" t="str">
        <f>VLOOKUP(B1390,[2]taxonomy1!$B:$U,13,FALSE)</f>
        <v xml:space="preserve"> Liliopsida</v>
      </c>
      <c r="U1390" t="str">
        <f>VLOOKUP(B1390,[2]taxonomy1!$B:$U,14,FALSE)</f>
        <v xml:space="preserve"> Poales</v>
      </c>
      <c r="V1390" t="str">
        <f>VLOOKUP(B1390,[2]taxonomy1!$B:$U,15,FALSE)</f>
        <v xml:space="preserve"> Poaceae</v>
      </c>
      <c r="W1390" t="str">
        <f>VLOOKUP(B1390,[2]taxonomy1!$B:$U,16,FALSE)</f>
        <v xml:space="preserve"> BOP clade</v>
      </c>
    </row>
    <row r="1391" spans="1:23" x14ac:dyDescent="0.3">
      <c r="A1391" t="s">
        <v>2612</v>
      </c>
      <c r="B1391" t="s">
        <v>2613</v>
      </c>
      <c r="C1391">
        <v>268</v>
      </c>
      <c r="D1391" t="s">
        <v>10</v>
      </c>
      <c r="E1391">
        <v>2</v>
      </c>
      <c r="F1391">
        <v>265</v>
      </c>
      <c r="G1391">
        <v>2735</v>
      </c>
      <c r="H1391" t="s">
        <v>11</v>
      </c>
      <c r="I1391" t="s">
        <v>10</v>
      </c>
      <c r="J1391">
        <f t="shared" si="21"/>
        <v>263</v>
      </c>
      <c r="K1391" t="str">
        <f>VLOOKUP(B1391,[2]taxonomy1!$B:$U,2,FALSE)</f>
        <v xml:space="preserve"> Thalassiosira pseudonana (Marine diatom) (Cyclotella nana).</v>
      </c>
      <c r="L1391" t="str">
        <f>VLOOKUP(B1391,[2]taxonomy1!$B:$U,4,FALSE)</f>
        <v xml:space="preserve"> NCBI_TaxID=35128 {ECO:0000313|Proteomes:UP000001449};</v>
      </c>
      <c r="M1391" t="str">
        <f>VLOOKUP(B1391,[2]taxonomy1!$B:$U,6,FALSE)</f>
        <v>Eukaryota</v>
      </c>
      <c r="N1391" t="str">
        <f>VLOOKUP(B1391,[2]taxonomy1!$B:$U,7,FALSE)</f>
        <v xml:space="preserve"> Stramenopiles</v>
      </c>
      <c r="O1391" t="str">
        <f>VLOOKUP(B1391,[2]taxonomy1!$B:$U,8,FALSE)</f>
        <v xml:space="preserve"> Bacillariophyta</v>
      </c>
      <c r="P1391" t="str">
        <f>VLOOKUP(B1391,[2]taxonomy1!$B:$U,9,FALSE)</f>
        <v xml:space="preserve"> Coscinodiscophyceae</v>
      </c>
      <c r="Q1391" t="str">
        <f>VLOOKUP(B1391,[2]taxonomy1!$B:$U,10,FALSE)</f>
        <v>Thalassiosirophycidae</v>
      </c>
      <c r="R1391" t="str">
        <f>VLOOKUP(B1391,[2]taxonomy1!$B:$U,11,FALSE)</f>
        <v xml:space="preserve"> Thalassiosirales</v>
      </c>
      <c r="S1391" t="str">
        <f>VLOOKUP(B1391,[2]taxonomy1!$B:$U,12,FALSE)</f>
        <v xml:space="preserve"> Thalassiosiraceae</v>
      </c>
      <c r="T1391" t="str">
        <f>VLOOKUP(B1391,[2]taxonomy1!$B:$U,13,FALSE)</f>
        <v>Thalassiosira.</v>
      </c>
      <c r="U1391">
        <f>VLOOKUP(B1391,[2]taxonomy1!$B:$U,14,FALSE)</f>
        <v>0</v>
      </c>
      <c r="V1391">
        <f>VLOOKUP(B1391,[2]taxonomy1!$B:$U,15,FALSE)</f>
        <v>0</v>
      </c>
      <c r="W1391">
        <f>VLOOKUP(B1391,[2]taxonomy1!$B:$U,16,FALSE)</f>
        <v>0</v>
      </c>
    </row>
    <row r="1392" spans="1:23" x14ac:dyDescent="0.3">
      <c r="A1392" t="s">
        <v>2614</v>
      </c>
      <c r="B1392" t="s">
        <v>2615</v>
      </c>
      <c r="C1392">
        <v>285</v>
      </c>
      <c r="D1392" t="s">
        <v>10</v>
      </c>
      <c r="E1392">
        <v>5</v>
      </c>
      <c r="F1392">
        <v>279</v>
      </c>
      <c r="G1392">
        <v>2735</v>
      </c>
      <c r="H1392" t="s">
        <v>11</v>
      </c>
      <c r="I1392" t="s">
        <v>10</v>
      </c>
      <c r="J1392">
        <f t="shared" si="21"/>
        <v>274</v>
      </c>
      <c r="K1392" t="str">
        <f>VLOOKUP(B1392,[2]taxonomy1!$B:$U,2,FALSE)</f>
        <v xml:space="preserve"> Thalassiosira pseudonana (Marine diatom) (Cyclotella nana).</v>
      </c>
      <c r="L1392" t="str">
        <f>VLOOKUP(B1392,[2]taxonomy1!$B:$U,4,FALSE)</f>
        <v xml:space="preserve"> NCBI_TaxID=35128 {ECO:0000313|Proteomes:UP000001449};</v>
      </c>
      <c r="M1392" t="str">
        <f>VLOOKUP(B1392,[2]taxonomy1!$B:$U,6,FALSE)</f>
        <v>Eukaryota</v>
      </c>
      <c r="N1392" t="str">
        <f>VLOOKUP(B1392,[2]taxonomy1!$B:$U,7,FALSE)</f>
        <v xml:space="preserve"> Stramenopiles</v>
      </c>
      <c r="O1392" t="str">
        <f>VLOOKUP(B1392,[2]taxonomy1!$B:$U,8,FALSE)</f>
        <v xml:space="preserve"> Bacillariophyta</v>
      </c>
      <c r="P1392" t="str">
        <f>VLOOKUP(B1392,[2]taxonomy1!$B:$U,9,FALSE)</f>
        <v xml:space="preserve"> Coscinodiscophyceae</v>
      </c>
      <c r="Q1392" t="str">
        <f>VLOOKUP(B1392,[2]taxonomy1!$B:$U,10,FALSE)</f>
        <v>Thalassiosirophycidae</v>
      </c>
      <c r="R1392" t="str">
        <f>VLOOKUP(B1392,[2]taxonomy1!$B:$U,11,FALSE)</f>
        <v xml:space="preserve"> Thalassiosirales</v>
      </c>
      <c r="S1392" t="str">
        <f>VLOOKUP(B1392,[2]taxonomy1!$B:$U,12,FALSE)</f>
        <v xml:space="preserve"> Thalassiosiraceae</v>
      </c>
      <c r="T1392" t="str">
        <f>VLOOKUP(B1392,[2]taxonomy1!$B:$U,13,FALSE)</f>
        <v>Thalassiosira.</v>
      </c>
      <c r="U1392">
        <f>VLOOKUP(B1392,[2]taxonomy1!$B:$U,14,FALSE)</f>
        <v>0</v>
      </c>
      <c r="V1392">
        <f>VLOOKUP(B1392,[2]taxonomy1!$B:$U,15,FALSE)</f>
        <v>0</v>
      </c>
      <c r="W1392">
        <f>VLOOKUP(B1392,[2]taxonomy1!$B:$U,16,FALSE)</f>
        <v>0</v>
      </c>
    </row>
    <row r="1393" spans="1:23" x14ac:dyDescent="0.3">
      <c r="A1393" t="s">
        <v>2616</v>
      </c>
      <c r="B1393" t="s">
        <v>2617</v>
      </c>
      <c r="C1393">
        <v>284</v>
      </c>
      <c r="D1393" t="s">
        <v>10</v>
      </c>
      <c r="E1393">
        <v>3</v>
      </c>
      <c r="F1393">
        <v>277</v>
      </c>
      <c r="G1393">
        <v>2735</v>
      </c>
      <c r="H1393" t="s">
        <v>11</v>
      </c>
      <c r="I1393" t="s">
        <v>10</v>
      </c>
      <c r="J1393">
        <f t="shared" si="21"/>
        <v>274</v>
      </c>
      <c r="K1393" t="str">
        <f>VLOOKUP(B1393,[2]taxonomy1!$B:$U,2,FALSE)</f>
        <v xml:space="preserve"> Talaromyces stipitatus (strain ATCC 10500 / CBS 375.48 / QM 6759 / NRRL 1006) (Penicillium stipitatum).</v>
      </c>
      <c r="L1393" t="str">
        <f>VLOOKUP(B1393,[2]taxonomy1!$B:$U,4,FALSE)</f>
        <v xml:space="preserve"> NCBI_TaxID=441959 {ECO:0000313|EMBL:EED23743.1, ECO:0000313|Proteomes:UP000001745};</v>
      </c>
      <c r="M1393" t="str">
        <f>VLOOKUP(B1393,[2]taxonomy1!$B:$U,6,FALSE)</f>
        <v>Eukaryota</v>
      </c>
      <c r="N1393" t="str">
        <f>VLOOKUP(B1393,[2]taxonomy1!$B:$U,7,FALSE)</f>
        <v xml:space="preserve"> Fungi</v>
      </c>
      <c r="O1393" t="str">
        <f>VLOOKUP(B1393,[2]taxonomy1!$B:$U,8,FALSE)</f>
        <v xml:space="preserve"> Dikarya</v>
      </c>
      <c r="P1393" t="str">
        <f>VLOOKUP(B1393,[2]taxonomy1!$B:$U,9,FALSE)</f>
        <v xml:space="preserve"> Ascomycota</v>
      </c>
      <c r="Q1393" t="str">
        <f>VLOOKUP(B1393,[2]taxonomy1!$B:$U,10,FALSE)</f>
        <v xml:space="preserve"> Pezizomycotina</v>
      </c>
      <c r="R1393" t="str">
        <f>VLOOKUP(B1393,[2]taxonomy1!$B:$U,11,FALSE)</f>
        <v xml:space="preserve"> Eurotiomycetes</v>
      </c>
      <c r="S1393" t="str">
        <f>VLOOKUP(B1393,[2]taxonomy1!$B:$U,12,FALSE)</f>
        <v>Eurotiomycetidae</v>
      </c>
      <c r="T1393" t="str">
        <f>VLOOKUP(B1393,[2]taxonomy1!$B:$U,13,FALSE)</f>
        <v xml:space="preserve"> Eurotiales</v>
      </c>
      <c r="U1393" t="str">
        <f>VLOOKUP(B1393,[2]taxonomy1!$B:$U,14,FALSE)</f>
        <v xml:space="preserve"> Trichocomaceae</v>
      </c>
      <c r="V1393" t="str">
        <f>VLOOKUP(B1393,[2]taxonomy1!$B:$U,15,FALSE)</f>
        <v xml:space="preserve"> Talaromyces.</v>
      </c>
      <c r="W1393">
        <f>VLOOKUP(B1393,[2]taxonomy1!$B:$U,16,FALSE)</f>
        <v>0</v>
      </c>
    </row>
    <row r="1394" spans="1:23" x14ac:dyDescent="0.3">
      <c r="A1394" t="s">
        <v>2618</v>
      </c>
      <c r="B1394" t="s">
        <v>2619</v>
      </c>
      <c r="C1394">
        <v>355</v>
      </c>
      <c r="D1394" t="s">
        <v>10</v>
      </c>
      <c r="E1394">
        <v>38</v>
      </c>
      <c r="F1394">
        <v>326</v>
      </c>
      <c r="G1394">
        <v>2735</v>
      </c>
      <c r="H1394" t="s">
        <v>11</v>
      </c>
      <c r="I1394" t="s">
        <v>10</v>
      </c>
      <c r="J1394">
        <f t="shared" si="21"/>
        <v>288</v>
      </c>
      <c r="K1394" t="str">
        <f>VLOOKUP(B1394,[2]taxonomy1!$B:$U,2,FALSE)</f>
        <v xml:space="preserve"> Talaromyces stipitatus (strain ATCC 10500 / CBS 375.48 / QM 6759 / NRRL 1006) (Penicillium stipitatum).</v>
      </c>
      <c r="L1394" t="str">
        <f>VLOOKUP(B1394,[2]taxonomy1!$B:$U,4,FALSE)</f>
        <v xml:space="preserve"> NCBI_TaxID=441959 {ECO:0000313|EMBL:EED12521.1, ECO:0000313|Proteomes:UP000001745};</v>
      </c>
      <c r="M1394" t="str">
        <f>VLOOKUP(B1394,[2]taxonomy1!$B:$U,6,FALSE)</f>
        <v>Eukaryota</v>
      </c>
      <c r="N1394" t="str">
        <f>VLOOKUP(B1394,[2]taxonomy1!$B:$U,7,FALSE)</f>
        <v xml:space="preserve"> Fungi</v>
      </c>
      <c r="O1394" t="str">
        <f>VLOOKUP(B1394,[2]taxonomy1!$B:$U,8,FALSE)</f>
        <v xml:space="preserve"> Dikarya</v>
      </c>
      <c r="P1394" t="str">
        <f>VLOOKUP(B1394,[2]taxonomy1!$B:$U,9,FALSE)</f>
        <v xml:space="preserve"> Ascomycota</v>
      </c>
      <c r="Q1394" t="str">
        <f>VLOOKUP(B1394,[2]taxonomy1!$B:$U,10,FALSE)</f>
        <v xml:space="preserve"> Pezizomycotina</v>
      </c>
      <c r="R1394" t="str">
        <f>VLOOKUP(B1394,[2]taxonomy1!$B:$U,11,FALSE)</f>
        <v xml:space="preserve"> Eurotiomycetes</v>
      </c>
      <c r="S1394" t="str">
        <f>VLOOKUP(B1394,[2]taxonomy1!$B:$U,12,FALSE)</f>
        <v>Eurotiomycetidae</v>
      </c>
      <c r="T1394" t="str">
        <f>VLOOKUP(B1394,[2]taxonomy1!$B:$U,13,FALSE)</f>
        <v xml:space="preserve"> Eurotiales</v>
      </c>
      <c r="U1394" t="str">
        <f>VLOOKUP(B1394,[2]taxonomy1!$B:$U,14,FALSE)</f>
        <v xml:space="preserve"> Trichocomaceae</v>
      </c>
      <c r="V1394" t="str">
        <f>VLOOKUP(B1394,[2]taxonomy1!$B:$U,15,FALSE)</f>
        <v xml:space="preserve"> Talaromyces.</v>
      </c>
      <c r="W1394">
        <f>VLOOKUP(B1394,[2]taxonomy1!$B:$U,16,FALSE)</f>
        <v>0</v>
      </c>
    </row>
    <row r="1395" spans="1:23" x14ac:dyDescent="0.3">
      <c r="A1395" t="s">
        <v>2620</v>
      </c>
      <c r="B1395" t="s">
        <v>2621</v>
      </c>
      <c r="C1395">
        <v>346</v>
      </c>
      <c r="D1395" t="s">
        <v>10</v>
      </c>
      <c r="E1395">
        <v>3</v>
      </c>
      <c r="F1395">
        <v>73</v>
      </c>
      <c r="G1395">
        <v>2735</v>
      </c>
      <c r="H1395" t="s">
        <v>11</v>
      </c>
      <c r="I1395" t="s">
        <v>10</v>
      </c>
      <c r="J1395">
        <f t="shared" si="21"/>
        <v>70</v>
      </c>
      <c r="K1395" t="str">
        <f>VLOOKUP(B1395,[2]taxonomy1!$B:$U,2,FALSE)</f>
        <v xml:space="preserve"> Aspergillus flavus (strain ATCC 200026 / FGSC A1120 / NRRL 3357 / JCM 12722 / SRRC 167).</v>
      </c>
      <c r="L1395" t="str">
        <f>VLOOKUP(B1395,[2]taxonomy1!$B:$U,4,FALSE)</f>
        <v xml:space="preserve"> NCBI_TaxID=332952 {ECO:0000313|EMBL:EED53927.1, ECO:0000313|Proteomes:UP000001875};</v>
      </c>
      <c r="M1395" t="str">
        <f>VLOOKUP(B1395,[2]taxonomy1!$B:$U,6,FALSE)</f>
        <v>Eukaryota</v>
      </c>
      <c r="N1395" t="str">
        <f>VLOOKUP(B1395,[2]taxonomy1!$B:$U,7,FALSE)</f>
        <v xml:space="preserve"> Fungi</v>
      </c>
      <c r="O1395" t="str">
        <f>VLOOKUP(B1395,[2]taxonomy1!$B:$U,8,FALSE)</f>
        <v xml:space="preserve"> Dikarya</v>
      </c>
      <c r="P1395" t="str">
        <f>VLOOKUP(B1395,[2]taxonomy1!$B:$U,9,FALSE)</f>
        <v xml:space="preserve"> Ascomycota</v>
      </c>
      <c r="Q1395" t="str">
        <f>VLOOKUP(B1395,[2]taxonomy1!$B:$U,10,FALSE)</f>
        <v xml:space="preserve"> Pezizomycotina</v>
      </c>
      <c r="R1395" t="str">
        <f>VLOOKUP(B1395,[2]taxonomy1!$B:$U,11,FALSE)</f>
        <v xml:space="preserve"> Eurotiomycetes</v>
      </c>
      <c r="S1395" t="str">
        <f>VLOOKUP(B1395,[2]taxonomy1!$B:$U,12,FALSE)</f>
        <v>Eurotiomycetidae</v>
      </c>
      <c r="T1395" t="str">
        <f>VLOOKUP(B1395,[2]taxonomy1!$B:$U,13,FALSE)</f>
        <v xml:space="preserve"> Eurotiales</v>
      </c>
      <c r="U1395" t="str">
        <f>VLOOKUP(B1395,[2]taxonomy1!$B:$U,14,FALSE)</f>
        <v xml:space="preserve"> Aspergillaceae</v>
      </c>
      <c r="V1395" t="str">
        <f>VLOOKUP(B1395,[2]taxonomy1!$B:$U,15,FALSE)</f>
        <v xml:space="preserve"> Aspergillus.</v>
      </c>
      <c r="W1395">
        <f>VLOOKUP(B1395,[2]taxonomy1!$B:$U,16,FALSE)</f>
        <v>0</v>
      </c>
    </row>
    <row r="1396" spans="1:23" x14ac:dyDescent="0.3">
      <c r="A1396" t="s">
        <v>2620</v>
      </c>
      <c r="B1396" t="s">
        <v>2621</v>
      </c>
      <c r="C1396">
        <v>346</v>
      </c>
      <c r="D1396" t="s">
        <v>10</v>
      </c>
      <c r="E1396">
        <v>103</v>
      </c>
      <c r="F1396">
        <v>339</v>
      </c>
      <c r="G1396">
        <v>2735</v>
      </c>
      <c r="H1396" t="s">
        <v>11</v>
      </c>
      <c r="I1396" t="s">
        <v>10</v>
      </c>
      <c r="J1396">
        <f t="shared" si="21"/>
        <v>236</v>
      </c>
      <c r="K1396" t="str">
        <f>VLOOKUP(B1396,[2]taxonomy1!$B:$U,2,FALSE)</f>
        <v xml:space="preserve"> Aspergillus flavus (strain ATCC 200026 / FGSC A1120 / NRRL 3357 / JCM 12722 / SRRC 167).</v>
      </c>
      <c r="L1396" t="str">
        <f>VLOOKUP(B1396,[2]taxonomy1!$B:$U,4,FALSE)</f>
        <v xml:space="preserve"> NCBI_TaxID=332952 {ECO:0000313|EMBL:EED53927.1, ECO:0000313|Proteomes:UP000001875};</v>
      </c>
      <c r="M1396" t="str">
        <f>VLOOKUP(B1396,[2]taxonomy1!$B:$U,6,FALSE)</f>
        <v>Eukaryota</v>
      </c>
      <c r="N1396" t="str">
        <f>VLOOKUP(B1396,[2]taxonomy1!$B:$U,7,FALSE)</f>
        <v xml:space="preserve"> Fungi</v>
      </c>
      <c r="O1396" t="str">
        <f>VLOOKUP(B1396,[2]taxonomy1!$B:$U,8,FALSE)</f>
        <v xml:space="preserve"> Dikarya</v>
      </c>
      <c r="P1396" t="str">
        <f>VLOOKUP(B1396,[2]taxonomy1!$B:$U,9,FALSE)</f>
        <v xml:space="preserve"> Ascomycota</v>
      </c>
      <c r="Q1396" t="str">
        <f>VLOOKUP(B1396,[2]taxonomy1!$B:$U,10,FALSE)</f>
        <v xml:space="preserve"> Pezizomycotina</v>
      </c>
      <c r="R1396" t="str">
        <f>VLOOKUP(B1396,[2]taxonomy1!$B:$U,11,FALSE)</f>
        <v xml:space="preserve"> Eurotiomycetes</v>
      </c>
      <c r="S1396" t="str">
        <f>VLOOKUP(B1396,[2]taxonomy1!$B:$U,12,FALSE)</f>
        <v>Eurotiomycetidae</v>
      </c>
      <c r="T1396" t="str">
        <f>VLOOKUP(B1396,[2]taxonomy1!$B:$U,13,FALSE)</f>
        <v xml:space="preserve"> Eurotiales</v>
      </c>
      <c r="U1396" t="str">
        <f>VLOOKUP(B1396,[2]taxonomy1!$B:$U,14,FALSE)</f>
        <v xml:space="preserve"> Aspergillaceae</v>
      </c>
      <c r="V1396" t="str">
        <f>VLOOKUP(B1396,[2]taxonomy1!$B:$U,15,FALSE)</f>
        <v xml:space="preserve"> Aspergillus.</v>
      </c>
      <c r="W1396">
        <f>VLOOKUP(B1396,[2]taxonomy1!$B:$U,16,FALSE)</f>
        <v>0</v>
      </c>
    </row>
    <row r="1397" spans="1:23" x14ac:dyDescent="0.3">
      <c r="A1397" t="s">
        <v>2622</v>
      </c>
      <c r="B1397" t="s">
        <v>2623</v>
      </c>
      <c r="C1397">
        <v>355</v>
      </c>
      <c r="D1397" t="s">
        <v>10</v>
      </c>
      <c r="E1397">
        <v>38</v>
      </c>
      <c r="F1397">
        <v>326</v>
      </c>
      <c r="G1397">
        <v>2735</v>
      </c>
      <c r="H1397" t="s">
        <v>11</v>
      </c>
      <c r="I1397" t="s">
        <v>10</v>
      </c>
      <c r="J1397">
        <f t="shared" si="21"/>
        <v>288</v>
      </c>
      <c r="K1397" t="str">
        <f>VLOOKUP(B1397,[2]taxonomy1!$B:$U,2,FALSE)</f>
        <v xml:space="preserve"> Aspergillus flavus (strain ATCC 200026 / FGSC A1120 / NRRL 3357 / JCM 12722 / SRRC 167).</v>
      </c>
      <c r="L1397" t="str">
        <f>VLOOKUP(B1397,[2]taxonomy1!$B:$U,4,FALSE)</f>
        <v xml:space="preserve"> NCBI_TaxID=332952 {ECO:0000313|EMBL:EED51223.1, ECO:0000313|Proteomes:UP000001875};</v>
      </c>
      <c r="M1397" t="str">
        <f>VLOOKUP(B1397,[2]taxonomy1!$B:$U,6,FALSE)</f>
        <v>Eukaryota</v>
      </c>
      <c r="N1397" t="str">
        <f>VLOOKUP(B1397,[2]taxonomy1!$B:$U,7,FALSE)</f>
        <v xml:space="preserve"> Fungi</v>
      </c>
      <c r="O1397" t="str">
        <f>VLOOKUP(B1397,[2]taxonomy1!$B:$U,8,FALSE)</f>
        <v xml:space="preserve"> Dikarya</v>
      </c>
      <c r="P1397" t="str">
        <f>VLOOKUP(B1397,[2]taxonomy1!$B:$U,9,FALSE)</f>
        <v xml:space="preserve"> Ascomycota</v>
      </c>
      <c r="Q1397" t="str">
        <f>VLOOKUP(B1397,[2]taxonomy1!$B:$U,10,FALSE)</f>
        <v xml:space="preserve"> Pezizomycotina</v>
      </c>
      <c r="R1397" t="str">
        <f>VLOOKUP(B1397,[2]taxonomy1!$B:$U,11,FALSE)</f>
        <v xml:space="preserve"> Eurotiomycetes</v>
      </c>
      <c r="S1397" t="str">
        <f>VLOOKUP(B1397,[2]taxonomy1!$B:$U,12,FALSE)</f>
        <v>Eurotiomycetidae</v>
      </c>
      <c r="T1397" t="str">
        <f>VLOOKUP(B1397,[2]taxonomy1!$B:$U,13,FALSE)</f>
        <v xml:space="preserve"> Eurotiales</v>
      </c>
      <c r="U1397" t="str">
        <f>VLOOKUP(B1397,[2]taxonomy1!$B:$U,14,FALSE)</f>
        <v xml:space="preserve"> Aspergillaceae</v>
      </c>
      <c r="V1397" t="str">
        <f>VLOOKUP(B1397,[2]taxonomy1!$B:$U,15,FALSE)</f>
        <v xml:space="preserve"> Aspergillus.</v>
      </c>
      <c r="W1397">
        <f>VLOOKUP(B1397,[2]taxonomy1!$B:$U,16,FALSE)</f>
        <v>0</v>
      </c>
    </row>
    <row r="1398" spans="1:23" x14ac:dyDescent="0.3">
      <c r="A1398" t="s">
        <v>2624</v>
      </c>
      <c r="B1398" t="s">
        <v>2625</v>
      </c>
      <c r="C1398">
        <v>328</v>
      </c>
      <c r="D1398" t="s">
        <v>10</v>
      </c>
      <c r="E1398">
        <v>25</v>
      </c>
      <c r="F1398">
        <v>126</v>
      </c>
      <c r="G1398">
        <v>2735</v>
      </c>
      <c r="H1398" t="s">
        <v>11</v>
      </c>
      <c r="I1398" t="s">
        <v>10</v>
      </c>
      <c r="J1398">
        <f t="shared" si="21"/>
        <v>101</v>
      </c>
      <c r="K1398" t="str">
        <f>VLOOKUP(B1398,[2]taxonomy1!$B:$U,2,FALSE)</f>
        <v xml:space="preserve"> Populus trichocarpa (Western balsam poplar) (Populus balsamifera subsp. trichocarpa).</v>
      </c>
      <c r="L1398" t="str">
        <f>VLOOKUP(B1398,[2]taxonomy1!$B:$U,4,FALSE)</f>
        <v xml:space="preserve"> NCBI_TaxID=3694 {ECO:0000313|EMBL:EEE83578.1, ECO:0000313|Proteomes:UP000006729};</v>
      </c>
      <c r="M1398" t="str">
        <f>VLOOKUP(B1398,[2]taxonomy1!$B:$U,6,FALSE)</f>
        <v>Eukaryota</v>
      </c>
      <c r="N1398" t="str">
        <f>VLOOKUP(B1398,[2]taxonomy1!$B:$U,7,FALSE)</f>
        <v xml:space="preserve"> Viridiplantae</v>
      </c>
      <c r="O1398" t="str">
        <f>VLOOKUP(B1398,[2]taxonomy1!$B:$U,8,FALSE)</f>
        <v xml:space="preserve"> Streptophyta</v>
      </c>
      <c r="P1398" t="str">
        <f>VLOOKUP(B1398,[2]taxonomy1!$B:$U,9,FALSE)</f>
        <v xml:space="preserve"> Embryophyta</v>
      </c>
      <c r="Q1398" t="str">
        <f>VLOOKUP(B1398,[2]taxonomy1!$B:$U,10,FALSE)</f>
        <v xml:space="preserve"> Tracheophyta</v>
      </c>
      <c r="R1398" t="str">
        <f>VLOOKUP(B1398,[2]taxonomy1!$B:$U,11,FALSE)</f>
        <v>Spermatophyta</v>
      </c>
      <c r="S1398" t="str">
        <f>VLOOKUP(B1398,[2]taxonomy1!$B:$U,12,FALSE)</f>
        <v xml:space="preserve"> Magnoliophyta</v>
      </c>
      <c r="T1398" t="str">
        <f>VLOOKUP(B1398,[2]taxonomy1!$B:$U,13,FALSE)</f>
        <v xml:space="preserve"> eudicotyledons</v>
      </c>
      <c r="U1398" t="str">
        <f>VLOOKUP(B1398,[2]taxonomy1!$B:$U,14,FALSE)</f>
        <v xml:space="preserve"> Gunneridae</v>
      </c>
      <c r="V1398" t="str">
        <f>VLOOKUP(B1398,[2]taxonomy1!$B:$U,15,FALSE)</f>
        <v>Pentapetalae</v>
      </c>
      <c r="W1398" t="str">
        <f>VLOOKUP(B1398,[2]taxonomy1!$B:$U,16,FALSE)</f>
        <v xml:space="preserve"> rosids</v>
      </c>
    </row>
    <row r="1399" spans="1:23" x14ac:dyDescent="0.3">
      <c r="A1399" t="s">
        <v>2624</v>
      </c>
      <c r="B1399" t="s">
        <v>2625</v>
      </c>
      <c r="C1399">
        <v>328</v>
      </c>
      <c r="D1399" t="s">
        <v>10</v>
      </c>
      <c r="E1399">
        <v>124</v>
      </c>
      <c r="F1399">
        <v>317</v>
      </c>
      <c r="G1399">
        <v>2735</v>
      </c>
      <c r="H1399" t="s">
        <v>11</v>
      </c>
      <c r="I1399" t="s">
        <v>10</v>
      </c>
      <c r="J1399">
        <f t="shared" si="21"/>
        <v>193</v>
      </c>
      <c r="K1399" t="str">
        <f>VLOOKUP(B1399,[2]taxonomy1!$B:$U,2,FALSE)</f>
        <v xml:space="preserve"> Populus trichocarpa (Western balsam poplar) (Populus balsamifera subsp. trichocarpa).</v>
      </c>
      <c r="L1399" t="str">
        <f>VLOOKUP(B1399,[2]taxonomy1!$B:$U,4,FALSE)</f>
        <v xml:space="preserve"> NCBI_TaxID=3694 {ECO:0000313|EMBL:EEE83578.1, ECO:0000313|Proteomes:UP000006729};</v>
      </c>
      <c r="M1399" t="str">
        <f>VLOOKUP(B1399,[2]taxonomy1!$B:$U,6,FALSE)</f>
        <v>Eukaryota</v>
      </c>
      <c r="N1399" t="str">
        <f>VLOOKUP(B1399,[2]taxonomy1!$B:$U,7,FALSE)</f>
        <v xml:space="preserve"> Viridiplantae</v>
      </c>
      <c r="O1399" t="str">
        <f>VLOOKUP(B1399,[2]taxonomy1!$B:$U,8,FALSE)</f>
        <v xml:space="preserve"> Streptophyta</v>
      </c>
      <c r="P1399" t="str">
        <f>VLOOKUP(B1399,[2]taxonomy1!$B:$U,9,FALSE)</f>
        <v xml:space="preserve"> Embryophyta</v>
      </c>
      <c r="Q1399" t="str">
        <f>VLOOKUP(B1399,[2]taxonomy1!$B:$U,10,FALSE)</f>
        <v xml:space="preserve"> Tracheophyta</v>
      </c>
      <c r="R1399" t="str">
        <f>VLOOKUP(B1399,[2]taxonomy1!$B:$U,11,FALSE)</f>
        <v>Spermatophyta</v>
      </c>
      <c r="S1399" t="str">
        <f>VLOOKUP(B1399,[2]taxonomy1!$B:$U,12,FALSE)</f>
        <v xml:space="preserve"> Magnoliophyta</v>
      </c>
      <c r="T1399" t="str">
        <f>VLOOKUP(B1399,[2]taxonomy1!$B:$U,13,FALSE)</f>
        <v xml:space="preserve"> eudicotyledons</v>
      </c>
      <c r="U1399" t="str">
        <f>VLOOKUP(B1399,[2]taxonomy1!$B:$U,14,FALSE)</f>
        <v xml:space="preserve"> Gunneridae</v>
      </c>
      <c r="V1399" t="str">
        <f>VLOOKUP(B1399,[2]taxonomy1!$B:$U,15,FALSE)</f>
        <v>Pentapetalae</v>
      </c>
      <c r="W1399" t="str">
        <f>VLOOKUP(B1399,[2]taxonomy1!$B:$U,16,FALSE)</f>
        <v xml:space="preserve"> rosids</v>
      </c>
    </row>
    <row r="1400" spans="1:23" x14ac:dyDescent="0.3">
      <c r="A1400" t="s">
        <v>2626</v>
      </c>
      <c r="B1400" t="s">
        <v>2627</v>
      </c>
      <c r="C1400">
        <v>316</v>
      </c>
      <c r="D1400" t="s">
        <v>10</v>
      </c>
      <c r="E1400">
        <v>47</v>
      </c>
      <c r="F1400">
        <v>311</v>
      </c>
      <c r="G1400">
        <v>2735</v>
      </c>
      <c r="H1400" t="s">
        <v>11</v>
      </c>
      <c r="I1400" t="s">
        <v>10</v>
      </c>
      <c r="J1400">
        <f t="shared" si="21"/>
        <v>264</v>
      </c>
      <c r="K1400" t="str">
        <f>VLOOKUP(B1400,[2]taxonomy1!$B:$U,2,FALSE)</f>
        <v xml:space="preserve"> Populus trichocarpa (Western balsam poplar) (Populus balsamifera subsp. trichocarpa).</v>
      </c>
      <c r="L1400" t="str">
        <f>VLOOKUP(B1400,[2]taxonomy1!$B:$U,4,FALSE)</f>
        <v xml:space="preserve"> NCBI_TaxID=3694 {ECO:0000313|EMBL:EEE83579.1, ECO:0000313|Proteomes:UP000006729};</v>
      </c>
      <c r="M1400" t="str">
        <f>VLOOKUP(B1400,[2]taxonomy1!$B:$U,6,FALSE)</f>
        <v>Eukaryota</v>
      </c>
      <c r="N1400" t="str">
        <f>VLOOKUP(B1400,[2]taxonomy1!$B:$U,7,FALSE)</f>
        <v xml:space="preserve"> Viridiplantae</v>
      </c>
      <c r="O1400" t="str">
        <f>VLOOKUP(B1400,[2]taxonomy1!$B:$U,8,FALSE)</f>
        <v xml:space="preserve"> Streptophyta</v>
      </c>
      <c r="P1400" t="str">
        <f>VLOOKUP(B1400,[2]taxonomy1!$B:$U,9,FALSE)</f>
        <v xml:space="preserve"> Embryophyta</v>
      </c>
      <c r="Q1400" t="str">
        <f>VLOOKUP(B1400,[2]taxonomy1!$B:$U,10,FALSE)</f>
        <v xml:space="preserve"> Tracheophyta</v>
      </c>
      <c r="R1400" t="str">
        <f>VLOOKUP(B1400,[2]taxonomy1!$B:$U,11,FALSE)</f>
        <v>Spermatophyta</v>
      </c>
      <c r="S1400" t="str">
        <f>VLOOKUP(B1400,[2]taxonomy1!$B:$U,12,FALSE)</f>
        <v xml:space="preserve"> Magnoliophyta</v>
      </c>
      <c r="T1400" t="str">
        <f>VLOOKUP(B1400,[2]taxonomy1!$B:$U,13,FALSE)</f>
        <v xml:space="preserve"> eudicotyledons</v>
      </c>
      <c r="U1400" t="str">
        <f>VLOOKUP(B1400,[2]taxonomy1!$B:$U,14,FALSE)</f>
        <v xml:space="preserve"> Gunneridae</v>
      </c>
      <c r="V1400" t="str">
        <f>VLOOKUP(B1400,[2]taxonomy1!$B:$U,15,FALSE)</f>
        <v>Pentapetalae</v>
      </c>
      <c r="W1400" t="str">
        <f>VLOOKUP(B1400,[2]taxonomy1!$B:$U,16,FALSE)</f>
        <v xml:space="preserve"> rosids</v>
      </c>
    </row>
    <row r="1401" spans="1:23" x14ac:dyDescent="0.3">
      <c r="A1401" t="s">
        <v>2628</v>
      </c>
      <c r="B1401" t="s">
        <v>2629</v>
      </c>
      <c r="C1401">
        <v>322</v>
      </c>
      <c r="D1401" t="s">
        <v>10</v>
      </c>
      <c r="E1401">
        <v>50</v>
      </c>
      <c r="F1401">
        <v>315</v>
      </c>
      <c r="G1401">
        <v>2735</v>
      </c>
      <c r="H1401" t="s">
        <v>11</v>
      </c>
      <c r="I1401" t="s">
        <v>10</v>
      </c>
      <c r="J1401">
        <f t="shared" si="21"/>
        <v>265</v>
      </c>
      <c r="K1401" t="str">
        <f>VLOOKUP(B1401,[2]taxonomy1!$B:$U,2,FALSE)</f>
        <v xml:space="preserve"> Populus trichocarpa (Western balsam poplar) (Populus balsamifera subsp. trichocarpa).</v>
      </c>
      <c r="L1401" t="str">
        <f>VLOOKUP(B1401,[2]taxonomy1!$B:$U,4,FALSE)</f>
        <v xml:space="preserve"> NCBI_TaxID=3694 {ECO:0000313|EMBL:EEE93503.2, ECO:0000313|Proteomes:UP000006729};</v>
      </c>
      <c r="M1401" t="str">
        <f>VLOOKUP(B1401,[2]taxonomy1!$B:$U,6,FALSE)</f>
        <v>Eukaryota</v>
      </c>
      <c r="N1401" t="str">
        <f>VLOOKUP(B1401,[2]taxonomy1!$B:$U,7,FALSE)</f>
        <v xml:space="preserve"> Viridiplantae</v>
      </c>
      <c r="O1401" t="str">
        <f>VLOOKUP(B1401,[2]taxonomy1!$B:$U,8,FALSE)</f>
        <v xml:space="preserve"> Streptophyta</v>
      </c>
      <c r="P1401" t="str">
        <f>VLOOKUP(B1401,[2]taxonomy1!$B:$U,9,FALSE)</f>
        <v xml:space="preserve"> Embryophyta</v>
      </c>
      <c r="Q1401" t="str">
        <f>VLOOKUP(B1401,[2]taxonomy1!$B:$U,10,FALSE)</f>
        <v xml:space="preserve"> Tracheophyta</v>
      </c>
      <c r="R1401" t="str">
        <f>VLOOKUP(B1401,[2]taxonomy1!$B:$U,11,FALSE)</f>
        <v>Spermatophyta</v>
      </c>
      <c r="S1401" t="str">
        <f>VLOOKUP(B1401,[2]taxonomy1!$B:$U,12,FALSE)</f>
        <v xml:space="preserve"> Magnoliophyta</v>
      </c>
      <c r="T1401" t="str">
        <f>VLOOKUP(B1401,[2]taxonomy1!$B:$U,13,FALSE)</f>
        <v xml:space="preserve"> eudicotyledons</v>
      </c>
      <c r="U1401" t="str">
        <f>VLOOKUP(B1401,[2]taxonomy1!$B:$U,14,FALSE)</f>
        <v xml:space="preserve"> Gunneridae</v>
      </c>
      <c r="V1401" t="str">
        <f>VLOOKUP(B1401,[2]taxonomy1!$B:$U,15,FALSE)</f>
        <v>Pentapetalae</v>
      </c>
      <c r="W1401" t="str">
        <f>VLOOKUP(B1401,[2]taxonomy1!$B:$U,16,FALSE)</f>
        <v xml:space="preserve"> rosids</v>
      </c>
    </row>
    <row r="1402" spans="1:23" x14ac:dyDescent="0.3">
      <c r="A1402" t="s">
        <v>2630</v>
      </c>
      <c r="B1402" t="s">
        <v>2631</v>
      </c>
      <c r="C1402">
        <v>316</v>
      </c>
      <c r="D1402" t="s">
        <v>10</v>
      </c>
      <c r="E1402">
        <v>38</v>
      </c>
      <c r="F1402">
        <v>310</v>
      </c>
      <c r="G1402">
        <v>2735</v>
      </c>
      <c r="H1402" t="s">
        <v>11</v>
      </c>
      <c r="I1402" t="s">
        <v>10</v>
      </c>
      <c r="J1402">
        <f t="shared" si="21"/>
        <v>272</v>
      </c>
      <c r="K1402" t="str">
        <f>VLOOKUP(B1402,[2]taxonomy1!$B:$U,2,FALSE)</f>
        <v xml:space="preserve"> Populus trichocarpa (Western balsam poplar) (Populus balsamifera subsp. trichocarpa).</v>
      </c>
      <c r="L1402" t="str">
        <f>VLOOKUP(B1402,[2]taxonomy1!$B:$U,4,FALSE)</f>
        <v xml:space="preserve"> NCBI_TaxID=3694 {ECO:0000313|EMBL:EEE90814.2, ECO:0000313|Proteomes:UP000006729};</v>
      </c>
      <c r="M1402" t="str">
        <f>VLOOKUP(B1402,[2]taxonomy1!$B:$U,6,FALSE)</f>
        <v>Eukaryota</v>
      </c>
      <c r="N1402" t="str">
        <f>VLOOKUP(B1402,[2]taxonomy1!$B:$U,7,FALSE)</f>
        <v xml:space="preserve"> Viridiplantae</v>
      </c>
      <c r="O1402" t="str">
        <f>VLOOKUP(B1402,[2]taxonomy1!$B:$U,8,FALSE)</f>
        <v xml:space="preserve"> Streptophyta</v>
      </c>
      <c r="P1402" t="str">
        <f>VLOOKUP(B1402,[2]taxonomy1!$B:$U,9,FALSE)</f>
        <v xml:space="preserve"> Embryophyta</v>
      </c>
      <c r="Q1402" t="str">
        <f>VLOOKUP(B1402,[2]taxonomy1!$B:$U,10,FALSE)</f>
        <v xml:space="preserve"> Tracheophyta</v>
      </c>
      <c r="R1402" t="str">
        <f>VLOOKUP(B1402,[2]taxonomy1!$B:$U,11,FALSE)</f>
        <v>Spermatophyta</v>
      </c>
      <c r="S1402" t="str">
        <f>VLOOKUP(B1402,[2]taxonomy1!$B:$U,12,FALSE)</f>
        <v xml:space="preserve"> Magnoliophyta</v>
      </c>
      <c r="T1402" t="str">
        <f>VLOOKUP(B1402,[2]taxonomy1!$B:$U,13,FALSE)</f>
        <v xml:space="preserve"> eudicotyledons</v>
      </c>
      <c r="U1402" t="str">
        <f>VLOOKUP(B1402,[2]taxonomy1!$B:$U,14,FALSE)</f>
        <v xml:space="preserve"> Gunneridae</v>
      </c>
      <c r="V1402" t="str">
        <f>VLOOKUP(B1402,[2]taxonomy1!$B:$U,15,FALSE)</f>
        <v>Pentapetalae</v>
      </c>
      <c r="W1402" t="str">
        <f>VLOOKUP(B1402,[2]taxonomy1!$B:$U,16,FALSE)</f>
        <v xml:space="preserve"> rosids</v>
      </c>
    </row>
    <row r="1403" spans="1:23" x14ac:dyDescent="0.3">
      <c r="A1403" t="s">
        <v>2632</v>
      </c>
      <c r="B1403" t="s">
        <v>2633</v>
      </c>
      <c r="C1403">
        <v>265</v>
      </c>
      <c r="D1403" t="s">
        <v>10</v>
      </c>
      <c r="E1403">
        <v>63</v>
      </c>
      <c r="F1403">
        <v>242</v>
      </c>
      <c r="G1403">
        <v>2735</v>
      </c>
      <c r="H1403" t="s">
        <v>11</v>
      </c>
      <c r="I1403" t="s">
        <v>10</v>
      </c>
      <c r="J1403">
        <f t="shared" si="21"/>
        <v>179</v>
      </c>
      <c r="K1403" t="str">
        <f>VLOOKUP(B1403,[2]taxonomy1!$B:$U,2,FALSE)</f>
        <v xml:space="preserve"> Populus trichocarpa (Western balsam poplar) (Populus balsamifera subsp. trichocarpa).</v>
      </c>
      <c r="L1403" t="str">
        <f>VLOOKUP(B1403,[2]taxonomy1!$B:$U,4,FALSE)</f>
        <v xml:space="preserve"> NCBI_TaxID=3694 {ECO:0000313|EMBL:EEE87131.1, ECO:0000313|Proteomes:UP000006729};</v>
      </c>
      <c r="M1403" t="str">
        <f>VLOOKUP(B1403,[2]taxonomy1!$B:$U,6,FALSE)</f>
        <v>Eukaryota</v>
      </c>
      <c r="N1403" t="str">
        <f>VLOOKUP(B1403,[2]taxonomy1!$B:$U,7,FALSE)</f>
        <v xml:space="preserve"> Viridiplantae</v>
      </c>
      <c r="O1403" t="str">
        <f>VLOOKUP(B1403,[2]taxonomy1!$B:$U,8,FALSE)</f>
        <v xml:space="preserve"> Streptophyta</v>
      </c>
      <c r="P1403" t="str">
        <f>VLOOKUP(B1403,[2]taxonomy1!$B:$U,9,FALSE)</f>
        <v xml:space="preserve"> Embryophyta</v>
      </c>
      <c r="Q1403" t="str">
        <f>VLOOKUP(B1403,[2]taxonomy1!$B:$U,10,FALSE)</f>
        <v xml:space="preserve"> Tracheophyta</v>
      </c>
      <c r="R1403" t="str">
        <f>VLOOKUP(B1403,[2]taxonomy1!$B:$U,11,FALSE)</f>
        <v>Spermatophyta</v>
      </c>
      <c r="S1403" t="str">
        <f>VLOOKUP(B1403,[2]taxonomy1!$B:$U,12,FALSE)</f>
        <v xml:space="preserve"> Magnoliophyta</v>
      </c>
      <c r="T1403" t="str">
        <f>VLOOKUP(B1403,[2]taxonomy1!$B:$U,13,FALSE)</f>
        <v xml:space="preserve"> eudicotyledons</v>
      </c>
      <c r="U1403" t="str">
        <f>VLOOKUP(B1403,[2]taxonomy1!$B:$U,14,FALSE)</f>
        <v xml:space="preserve"> Gunneridae</v>
      </c>
      <c r="V1403" t="str">
        <f>VLOOKUP(B1403,[2]taxonomy1!$B:$U,15,FALSE)</f>
        <v>Pentapetalae</v>
      </c>
      <c r="W1403" t="str">
        <f>VLOOKUP(B1403,[2]taxonomy1!$B:$U,16,FALSE)</f>
        <v xml:space="preserve"> rosids</v>
      </c>
    </row>
    <row r="1404" spans="1:23" x14ac:dyDescent="0.3">
      <c r="A1404" t="s">
        <v>2634</v>
      </c>
      <c r="B1404" t="s">
        <v>2635</v>
      </c>
      <c r="C1404">
        <v>249</v>
      </c>
      <c r="D1404" t="s">
        <v>10</v>
      </c>
      <c r="E1404">
        <v>35</v>
      </c>
      <c r="F1404">
        <v>242</v>
      </c>
      <c r="G1404">
        <v>2735</v>
      </c>
      <c r="H1404" t="s">
        <v>11</v>
      </c>
      <c r="I1404" t="s">
        <v>10</v>
      </c>
      <c r="J1404">
        <f t="shared" si="21"/>
        <v>207</v>
      </c>
      <c r="K1404" t="str">
        <f>VLOOKUP(B1404,[2]taxonomy1!$B:$U,2,FALSE)</f>
        <v xml:space="preserve"> Populus trichocarpa (Western balsam poplar) (Populus balsamifera subsp. trichocarpa).</v>
      </c>
      <c r="L1404" t="str">
        <f>VLOOKUP(B1404,[2]taxonomy1!$B:$U,4,FALSE)</f>
        <v xml:space="preserve"> NCBI_TaxID=3694 {ECO:0000313|EMBL:EEE96828.2, ECO:0000313|Proteomes:UP000006729};</v>
      </c>
      <c r="M1404" t="str">
        <f>VLOOKUP(B1404,[2]taxonomy1!$B:$U,6,FALSE)</f>
        <v>Eukaryota</v>
      </c>
      <c r="N1404" t="str">
        <f>VLOOKUP(B1404,[2]taxonomy1!$B:$U,7,FALSE)</f>
        <v xml:space="preserve"> Viridiplantae</v>
      </c>
      <c r="O1404" t="str">
        <f>VLOOKUP(B1404,[2]taxonomy1!$B:$U,8,FALSE)</f>
        <v xml:space="preserve"> Streptophyta</v>
      </c>
      <c r="P1404" t="str">
        <f>VLOOKUP(B1404,[2]taxonomy1!$B:$U,9,FALSE)</f>
        <v xml:space="preserve"> Embryophyta</v>
      </c>
      <c r="Q1404" t="str">
        <f>VLOOKUP(B1404,[2]taxonomy1!$B:$U,10,FALSE)</f>
        <v xml:space="preserve"> Tracheophyta</v>
      </c>
      <c r="R1404" t="str">
        <f>VLOOKUP(B1404,[2]taxonomy1!$B:$U,11,FALSE)</f>
        <v>Spermatophyta</v>
      </c>
      <c r="S1404" t="str">
        <f>VLOOKUP(B1404,[2]taxonomy1!$B:$U,12,FALSE)</f>
        <v xml:space="preserve"> Magnoliophyta</v>
      </c>
      <c r="T1404" t="str">
        <f>VLOOKUP(B1404,[2]taxonomy1!$B:$U,13,FALSE)</f>
        <v xml:space="preserve"> eudicotyledons</v>
      </c>
      <c r="U1404" t="str">
        <f>VLOOKUP(B1404,[2]taxonomy1!$B:$U,14,FALSE)</f>
        <v xml:space="preserve"> Gunneridae</v>
      </c>
      <c r="V1404" t="str">
        <f>VLOOKUP(B1404,[2]taxonomy1!$B:$U,15,FALSE)</f>
        <v>Pentapetalae</v>
      </c>
      <c r="W1404" t="str">
        <f>VLOOKUP(B1404,[2]taxonomy1!$B:$U,16,FALSE)</f>
        <v xml:space="preserve"> rosids</v>
      </c>
    </row>
    <row r="1405" spans="1:23" x14ac:dyDescent="0.3">
      <c r="A1405" t="s">
        <v>2636</v>
      </c>
      <c r="B1405" t="s">
        <v>2637</v>
      </c>
      <c r="C1405">
        <v>316</v>
      </c>
      <c r="D1405" t="s">
        <v>10</v>
      </c>
      <c r="E1405">
        <v>38</v>
      </c>
      <c r="F1405">
        <v>310</v>
      </c>
      <c r="G1405">
        <v>2735</v>
      </c>
      <c r="H1405" t="s">
        <v>11</v>
      </c>
      <c r="I1405" t="s">
        <v>10</v>
      </c>
      <c r="J1405">
        <f t="shared" si="21"/>
        <v>272</v>
      </c>
      <c r="K1405" t="str">
        <f>VLOOKUP(B1405,[2]taxonomy1!$B:$U,2,FALSE)</f>
        <v xml:space="preserve"> Populus trichocarpa (Western balsam poplar) (Populus balsamifera subsp. trichocarpa).</v>
      </c>
      <c r="L1405" t="str">
        <f>VLOOKUP(B1405,[2]taxonomy1!$B:$U,4,FALSE)</f>
        <v xml:space="preserve"> NCBI_TaxID=3694 {ECO:0000313|EMBL:EEE98310.1, ECO:0000313|Proteomes:UP000006729};</v>
      </c>
      <c r="M1405" t="str">
        <f>VLOOKUP(B1405,[2]taxonomy1!$B:$U,6,FALSE)</f>
        <v>Eukaryota</v>
      </c>
      <c r="N1405" t="str">
        <f>VLOOKUP(B1405,[2]taxonomy1!$B:$U,7,FALSE)</f>
        <v xml:space="preserve"> Viridiplantae</v>
      </c>
      <c r="O1405" t="str">
        <f>VLOOKUP(B1405,[2]taxonomy1!$B:$U,8,FALSE)</f>
        <v xml:space="preserve"> Streptophyta</v>
      </c>
      <c r="P1405" t="str">
        <f>VLOOKUP(B1405,[2]taxonomy1!$B:$U,9,FALSE)</f>
        <v xml:space="preserve"> Embryophyta</v>
      </c>
      <c r="Q1405" t="str">
        <f>VLOOKUP(B1405,[2]taxonomy1!$B:$U,10,FALSE)</f>
        <v xml:space="preserve"> Tracheophyta</v>
      </c>
      <c r="R1405" t="str">
        <f>VLOOKUP(B1405,[2]taxonomy1!$B:$U,11,FALSE)</f>
        <v>Spermatophyta</v>
      </c>
      <c r="S1405" t="str">
        <f>VLOOKUP(B1405,[2]taxonomy1!$B:$U,12,FALSE)</f>
        <v xml:space="preserve"> Magnoliophyta</v>
      </c>
      <c r="T1405" t="str">
        <f>VLOOKUP(B1405,[2]taxonomy1!$B:$U,13,FALSE)</f>
        <v xml:space="preserve"> eudicotyledons</v>
      </c>
      <c r="U1405" t="str">
        <f>VLOOKUP(B1405,[2]taxonomy1!$B:$U,14,FALSE)</f>
        <v xml:space="preserve"> Gunneridae</v>
      </c>
      <c r="V1405" t="str">
        <f>VLOOKUP(B1405,[2]taxonomy1!$B:$U,15,FALSE)</f>
        <v>Pentapetalae</v>
      </c>
      <c r="W1405" t="str">
        <f>VLOOKUP(B1405,[2]taxonomy1!$B:$U,16,FALSE)</f>
        <v xml:space="preserve"> rosids</v>
      </c>
    </row>
    <row r="1406" spans="1:23" x14ac:dyDescent="0.3">
      <c r="A1406" t="s">
        <v>2638</v>
      </c>
      <c r="B1406" t="s">
        <v>2639</v>
      </c>
      <c r="C1406">
        <v>169</v>
      </c>
      <c r="D1406" t="s">
        <v>10</v>
      </c>
      <c r="E1406">
        <v>81</v>
      </c>
      <c r="F1406">
        <v>164</v>
      </c>
      <c r="G1406">
        <v>2735</v>
      </c>
      <c r="H1406" t="s">
        <v>11</v>
      </c>
      <c r="I1406" t="s">
        <v>10</v>
      </c>
      <c r="J1406">
        <f t="shared" si="21"/>
        <v>83</v>
      </c>
      <c r="K1406" t="str">
        <f>VLOOKUP(B1406,[2]taxonomy1!$B:$U,2,FALSE)</f>
        <v xml:space="preserve"> Populus trichocarpa (Western balsam poplar) (Populus balsamifera subsp. trichocarpa).</v>
      </c>
      <c r="L1406" t="str">
        <f>VLOOKUP(B1406,[2]taxonomy1!$B:$U,4,FALSE)</f>
        <v xml:space="preserve"> NCBI_TaxID=3694 {ECO:0000313|EMBL:EEE98311.2, ECO:0000313|Proteomes:UP000006729};</v>
      </c>
      <c r="M1406" t="str">
        <f>VLOOKUP(B1406,[2]taxonomy1!$B:$U,6,FALSE)</f>
        <v>Eukaryota</v>
      </c>
      <c r="N1406" t="str">
        <f>VLOOKUP(B1406,[2]taxonomy1!$B:$U,7,FALSE)</f>
        <v xml:space="preserve"> Viridiplantae</v>
      </c>
      <c r="O1406" t="str">
        <f>VLOOKUP(B1406,[2]taxonomy1!$B:$U,8,FALSE)</f>
        <v xml:space="preserve"> Streptophyta</v>
      </c>
      <c r="P1406" t="str">
        <f>VLOOKUP(B1406,[2]taxonomy1!$B:$U,9,FALSE)</f>
        <v xml:space="preserve"> Embryophyta</v>
      </c>
      <c r="Q1406" t="str">
        <f>VLOOKUP(B1406,[2]taxonomy1!$B:$U,10,FALSE)</f>
        <v xml:space="preserve"> Tracheophyta</v>
      </c>
      <c r="R1406" t="str">
        <f>VLOOKUP(B1406,[2]taxonomy1!$B:$U,11,FALSE)</f>
        <v>Spermatophyta</v>
      </c>
      <c r="S1406" t="str">
        <f>VLOOKUP(B1406,[2]taxonomy1!$B:$U,12,FALSE)</f>
        <v xml:space="preserve"> Magnoliophyta</v>
      </c>
      <c r="T1406" t="str">
        <f>VLOOKUP(B1406,[2]taxonomy1!$B:$U,13,FALSE)</f>
        <v xml:space="preserve"> eudicotyledons</v>
      </c>
      <c r="U1406" t="str">
        <f>VLOOKUP(B1406,[2]taxonomy1!$B:$U,14,FALSE)</f>
        <v xml:space="preserve"> Gunneridae</v>
      </c>
      <c r="V1406" t="str">
        <f>VLOOKUP(B1406,[2]taxonomy1!$B:$U,15,FALSE)</f>
        <v>Pentapetalae</v>
      </c>
      <c r="W1406" t="str">
        <f>VLOOKUP(B1406,[2]taxonomy1!$B:$U,16,FALSE)</f>
        <v xml:space="preserve"> rosids</v>
      </c>
    </row>
    <row r="1407" spans="1:23" x14ac:dyDescent="0.3">
      <c r="A1407" t="s">
        <v>2640</v>
      </c>
      <c r="B1407" t="s">
        <v>2641</v>
      </c>
      <c r="C1407">
        <v>276</v>
      </c>
      <c r="D1407" t="s">
        <v>10</v>
      </c>
      <c r="E1407">
        <v>4</v>
      </c>
      <c r="F1407">
        <v>269</v>
      </c>
      <c r="G1407">
        <v>2735</v>
      </c>
      <c r="H1407" t="s">
        <v>11</v>
      </c>
      <c r="I1407" t="s">
        <v>10</v>
      </c>
      <c r="J1407">
        <f t="shared" si="21"/>
        <v>265</v>
      </c>
      <c r="K1407" t="str">
        <f>VLOOKUP(B1407,[2]taxonomy1!$B:$U,2,FALSE)</f>
        <v xml:space="preserve"> Populus trichocarpa (Western balsam poplar) (Populus balsamifera subsp. trichocarpa).</v>
      </c>
      <c r="L1407" t="str">
        <f>VLOOKUP(B1407,[2]taxonomy1!$B:$U,4,FALSE)</f>
        <v xml:space="preserve"> NCBI_TaxID=3694 {ECO:0000313|EMBL:EEE99004.2, ECO:0000313|Proteomes:UP000006729};</v>
      </c>
      <c r="M1407" t="str">
        <f>VLOOKUP(B1407,[2]taxonomy1!$B:$U,6,FALSE)</f>
        <v>Eukaryota</v>
      </c>
      <c r="N1407" t="str">
        <f>VLOOKUP(B1407,[2]taxonomy1!$B:$U,7,FALSE)</f>
        <v xml:space="preserve"> Viridiplantae</v>
      </c>
      <c r="O1407" t="str">
        <f>VLOOKUP(B1407,[2]taxonomy1!$B:$U,8,FALSE)</f>
        <v xml:space="preserve"> Streptophyta</v>
      </c>
      <c r="P1407" t="str">
        <f>VLOOKUP(B1407,[2]taxonomy1!$B:$U,9,FALSE)</f>
        <v xml:space="preserve"> Embryophyta</v>
      </c>
      <c r="Q1407" t="str">
        <f>VLOOKUP(B1407,[2]taxonomy1!$B:$U,10,FALSE)</f>
        <v xml:space="preserve"> Tracheophyta</v>
      </c>
      <c r="R1407" t="str">
        <f>VLOOKUP(B1407,[2]taxonomy1!$B:$U,11,FALSE)</f>
        <v>Spermatophyta</v>
      </c>
      <c r="S1407" t="str">
        <f>VLOOKUP(B1407,[2]taxonomy1!$B:$U,12,FALSE)</f>
        <v xml:space="preserve"> Magnoliophyta</v>
      </c>
      <c r="T1407" t="str">
        <f>VLOOKUP(B1407,[2]taxonomy1!$B:$U,13,FALSE)</f>
        <v xml:space="preserve"> eudicotyledons</v>
      </c>
      <c r="U1407" t="str">
        <f>VLOOKUP(B1407,[2]taxonomy1!$B:$U,14,FALSE)</f>
        <v xml:space="preserve"> Gunneridae</v>
      </c>
      <c r="V1407" t="str">
        <f>VLOOKUP(B1407,[2]taxonomy1!$B:$U,15,FALSE)</f>
        <v>Pentapetalae</v>
      </c>
      <c r="W1407" t="str">
        <f>VLOOKUP(B1407,[2]taxonomy1!$B:$U,16,FALSE)</f>
        <v xml:space="preserve"> rosids</v>
      </c>
    </row>
    <row r="1408" spans="1:23" x14ac:dyDescent="0.3">
      <c r="A1408" t="s">
        <v>2642</v>
      </c>
      <c r="B1408" t="s">
        <v>2643</v>
      </c>
      <c r="C1408">
        <v>275</v>
      </c>
      <c r="D1408" t="s">
        <v>10</v>
      </c>
      <c r="E1408">
        <v>4</v>
      </c>
      <c r="F1408">
        <v>268</v>
      </c>
      <c r="G1408">
        <v>2735</v>
      </c>
      <c r="H1408" t="s">
        <v>11</v>
      </c>
      <c r="I1408" t="s">
        <v>10</v>
      </c>
      <c r="J1408">
        <f t="shared" si="21"/>
        <v>264</v>
      </c>
      <c r="K1408" t="str">
        <f>VLOOKUP(B1408,[2]taxonomy1!$B:$U,2,FALSE)</f>
        <v xml:space="preserve"> Populus trichocarpa (Western balsam poplar) (Populus balsamifera subsp. trichocarpa).</v>
      </c>
      <c r="L1408" t="str">
        <f>VLOOKUP(B1408,[2]taxonomy1!$B:$U,4,FALSE)</f>
        <v xml:space="preserve"> NCBI_TaxID=3694 {ECO:0000313|EMBL:EEF03626.1, ECO:0000313|Proteomes:UP000006729};</v>
      </c>
      <c r="M1408" t="str">
        <f>VLOOKUP(B1408,[2]taxonomy1!$B:$U,6,FALSE)</f>
        <v>Eukaryota</v>
      </c>
      <c r="N1408" t="str">
        <f>VLOOKUP(B1408,[2]taxonomy1!$B:$U,7,FALSE)</f>
        <v xml:space="preserve"> Viridiplantae</v>
      </c>
      <c r="O1408" t="str">
        <f>VLOOKUP(B1408,[2]taxonomy1!$B:$U,8,FALSE)</f>
        <v xml:space="preserve"> Streptophyta</v>
      </c>
      <c r="P1408" t="str">
        <f>VLOOKUP(B1408,[2]taxonomy1!$B:$U,9,FALSE)</f>
        <v xml:space="preserve"> Embryophyta</v>
      </c>
      <c r="Q1408" t="str">
        <f>VLOOKUP(B1408,[2]taxonomy1!$B:$U,10,FALSE)</f>
        <v xml:space="preserve"> Tracheophyta</v>
      </c>
      <c r="R1408" t="str">
        <f>VLOOKUP(B1408,[2]taxonomy1!$B:$U,11,FALSE)</f>
        <v>Spermatophyta</v>
      </c>
      <c r="S1408" t="str">
        <f>VLOOKUP(B1408,[2]taxonomy1!$B:$U,12,FALSE)</f>
        <v xml:space="preserve"> Magnoliophyta</v>
      </c>
      <c r="T1408" t="str">
        <f>VLOOKUP(B1408,[2]taxonomy1!$B:$U,13,FALSE)</f>
        <v xml:space="preserve"> eudicotyledons</v>
      </c>
      <c r="U1408" t="str">
        <f>VLOOKUP(B1408,[2]taxonomy1!$B:$U,14,FALSE)</f>
        <v xml:space="preserve"> Gunneridae</v>
      </c>
      <c r="V1408" t="str">
        <f>VLOOKUP(B1408,[2]taxonomy1!$B:$U,15,FALSE)</f>
        <v>Pentapetalae</v>
      </c>
      <c r="W1408" t="str">
        <f>VLOOKUP(B1408,[2]taxonomy1!$B:$U,16,FALSE)</f>
        <v xml:space="preserve"> rosids</v>
      </c>
    </row>
    <row r="1409" spans="1:23" x14ac:dyDescent="0.3">
      <c r="A1409" t="s">
        <v>2644</v>
      </c>
      <c r="B1409" t="s">
        <v>2645</v>
      </c>
      <c r="C1409">
        <v>275</v>
      </c>
      <c r="D1409" t="s">
        <v>10</v>
      </c>
      <c r="E1409">
        <v>4</v>
      </c>
      <c r="F1409">
        <v>268</v>
      </c>
      <c r="G1409">
        <v>2735</v>
      </c>
      <c r="H1409" t="s">
        <v>11</v>
      </c>
      <c r="I1409" t="s">
        <v>10</v>
      </c>
      <c r="J1409">
        <f t="shared" si="21"/>
        <v>264</v>
      </c>
      <c r="K1409" t="str">
        <f>VLOOKUP(B1409,[2]taxonomy1!$B:$U,2,FALSE)</f>
        <v xml:space="preserve"> Populus trichocarpa (Western balsam poplar) (Populus balsamifera subsp. trichocarpa).</v>
      </c>
      <c r="L1409" t="str">
        <f>VLOOKUP(B1409,[2]taxonomy1!$B:$U,4,FALSE)</f>
        <v xml:space="preserve"> NCBI_TaxID=3694 {ECO:0000313|EMBL:ERP59612.1, ECO:0000313|Proteomes:UP000006729};</v>
      </c>
      <c r="M1409" t="str">
        <f>VLOOKUP(B1409,[2]taxonomy1!$B:$U,6,FALSE)</f>
        <v>Eukaryota</v>
      </c>
      <c r="N1409" t="str">
        <f>VLOOKUP(B1409,[2]taxonomy1!$B:$U,7,FALSE)</f>
        <v xml:space="preserve"> Viridiplantae</v>
      </c>
      <c r="O1409" t="str">
        <f>VLOOKUP(B1409,[2]taxonomy1!$B:$U,8,FALSE)</f>
        <v xml:space="preserve"> Streptophyta</v>
      </c>
      <c r="P1409" t="str">
        <f>VLOOKUP(B1409,[2]taxonomy1!$B:$U,9,FALSE)</f>
        <v xml:space="preserve"> Embryophyta</v>
      </c>
      <c r="Q1409" t="str">
        <f>VLOOKUP(B1409,[2]taxonomy1!$B:$U,10,FALSE)</f>
        <v xml:space="preserve"> Tracheophyta</v>
      </c>
      <c r="R1409" t="str">
        <f>VLOOKUP(B1409,[2]taxonomy1!$B:$U,11,FALSE)</f>
        <v>Spermatophyta</v>
      </c>
      <c r="S1409" t="str">
        <f>VLOOKUP(B1409,[2]taxonomy1!$B:$U,12,FALSE)</f>
        <v xml:space="preserve"> Magnoliophyta</v>
      </c>
      <c r="T1409" t="str">
        <f>VLOOKUP(B1409,[2]taxonomy1!$B:$U,13,FALSE)</f>
        <v xml:space="preserve"> eudicotyledons</v>
      </c>
      <c r="U1409" t="str">
        <f>VLOOKUP(B1409,[2]taxonomy1!$B:$U,14,FALSE)</f>
        <v xml:space="preserve"> Gunneridae</v>
      </c>
      <c r="V1409" t="str">
        <f>VLOOKUP(B1409,[2]taxonomy1!$B:$U,15,FALSE)</f>
        <v>Pentapetalae</v>
      </c>
      <c r="W1409" t="str">
        <f>VLOOKUP(B1409,[2]taxonomy1!$B:$U,16,FALSE)</f>
        <v xml:space="preserve"> rosids</v>
      </c>
    </row>
    <row r="1410" spans="1:23" x14ac:dyDescent="0.3">
      <c r="A1410" t="s">
        <v>2646</v>
      </c>
      <c r="B1410" t="s">
        <v>2647</v>
      </c>
      <c r="C1410">
        <v>290</v>
      </c>
      <c r="D1410" t="s">
        <v>10</v>
      </c>
      <c r="E1410">
        <v>1</v>
      </c>
      <c r="F1410">
        <v>283</v>
      </c>
      <c r="G1410">
        <v>2735</v>
      </c>
      <c r="H1410" t="s">
        <v>11</v>
      </c>
      <c r="I1410" t="s">
        <v>10</v>
      </c>
      <c r="J1410">
        <f t="shared" si="21"/>
        <v>282</v>
      </c>
      <c r="K1410" t="str">
        <f>VLOOKUP(B1410,[2]taxonomy1!$B:$U,2,FALSE)</f>
        <v xml:space="preserve"> Toxoplasma gondii (strain ATCC 50861 / VEG).</v>
      </c>
      <c r="L1410" t="str">
        <f>VLOOKUP(B1410,[2]taxonomy1!$B:$U,4,FALSE)</f>
        <v xml:space="preserve"> NCBI_TaxID=432359 {ECO:0000313|EMBL:ESS31863.1, ECO:0000313|Proteomes:UP000002226};</v>
      </c>
      <c r="M1410" t="str">
        <f>VLOOKUP(B1410,[2]taxonomy1!$B:$U,6,FALSE)</f>
        <v>Eukaryota</v>
      </c>
      <c r="N1410" t="str">
        <f>VLOOKUP(B1410,[2]taxonomy1!$B:$U,7,FALSE)</f>
        <v xml:space="preserve"> Alveolata</v>
      </c>
      <c r="O1410" t="str">
        <f>VLOOKUP(B1410,[2]taxonomy1!$B:$U,8,FALSE)</f>
        <v xml:space="preserve"> Apicomplexa</v>
      </c>
      <c r="P1410" t="str">
        <f>VLOOKUP(B1410,[2]taxonomy1!$B:$U,9,FALSE)</f>
        <v xml:space="preserve"> Conoidasida</v>
      </c>
      <c r="Q1410" t="str">
        <f>VLOOKUP(B1410,[2]taxonomy1!$B:$U,10,FALSE)</f>
        <v xml:space="preserve"> Coccidia</v>
      </c>
      <c r="R1410" t="str">
        <f>VLOOKUP(B1410,[2]taxonomy1!$B:$U,11,FALSE)</f>
        <v>Eucoccidiorida</v>
      </c>
      <c r="S1410" t="str">
        <f>VLOOKUP(B1410,[2]taxonomy1!$B:$U,12,FALSE)</f>
        <v xml:space="preserve"> Eimeriorina</v>
      </c>
      <c r="T1410" t="str">
        <f>VLOOKUP(B1410,[2]taxonomy1!$B:$U,13,FALSE)</f>
        <v xml:space="preserve"> Sarcocystidae</v>
      </c>
      <c r="U1410" t="str">
        <f>VLOOKUP(B1410,[2]taxonomy1!$B:$U,14,FALSE)</f>
        <v xml:space="preserve"> Toxoplasma.</v>
      </c>
      <c r="V1410">
        <f>VLOOKUP(B1410,[2]taxonomy1!$B:$U,15,FALSE)</f>
        <v>0</v>
      </c>
      <c r="W1410">
        <f>VLOOKUP(B1410,[2]taxonomy1!$B:$U,16,FALSE)</f>
        <v>0</v>
      </c>
    </row>
    <row r="1411" spans="1:23" x14ac:dyDescent="0.3">
      <c r="A1411" t="s">
        <v>2648</v>
      </c>
      <c r="B1411" t="s">
        <v>2649</v>
      </c>
      <c r="C1411">
        <v>275</v>
      </c>
      <c r="D1411" t="s">
        <v>10</v>
      </c>
      <c r="E1411">
        <v>4</v>
      </c>
      <c r="F1411">
        <v>268</v>
      </c>
      <c r="G1411">
        <v>2735</v>
      </c>
      <c r="H1411" t="s">
        <v>11</v>
      </c>
      <c r="I1411" t="s">
        <v>10</v>
      </c>
      <c r="J1411">
        <f t="shared" ref="J1411:J1474" si="22">F1411-E1411</f>
        <v>264</v>
      </c>
      <c r="K1411" t="str">
        <f>VLOOKUP(B1411,[2]taxonomy1!$B:$U,2,FALSE)</f>
        <v xml:space="preserve"> Ricinus communis (Castor bean).</v>
      </c>
      <c r="L1411" t="str">
        <f>VLOOKUP(B1411,[2]taxonomy1!$B:$U,4,FALSE)</f>
        <v xml:space="preserve"> NCBI_TaxID=3988 {ECO:0000313|Proteomes:UP000008311};</v>
      </c>
      <c r="M1411" t="str">
        <f>VLOOKUP(B1411,[2]taxonomy1!$B:$U,6,FALSE)</f>
        <v>Eukaryota</v>
      </c>
      <c r="N1411" t="str">
        <f>VLOOKUP(B1411,[2]taxonomy1!$B:$U,7,FALSE)</f>
        <v xml:space="preserve"> Viridiplantae</v>
      </c>
      <c r="O1411" t="str">
        <f>VLOOKUP(B1411,[2]taxonomy1!$B:$U,8,FALSE)</f>
        <v xml:space="preserve"> Streptophyta</v>
      </c>
      <c r="P1411" t="str">
        <f>VLOOKUP(B1411,[2]taxonomy1!$B:$U,9,FALSE)</f>
        <v xml:space="preserve"> Embryophyta</v>
      </c>
      <c r="Q1411" t="str">
        <f>VLOOKUP(B1411,[2]taxonomy1!$B:$U,10,FALSE)</f>
        <v xml:space="preserve"> Tracheophyta</v>
      </c>
      <c r="R1411" t="str">
        <f>VLOOKUP(B1411,[2]taxonomy1!$B:$U,11,FALSE)</f>
        <v>Spermatophyta</v>
      </c>
      <c r="S1411" t="str">
        <f>VLOOKUP(B1411,[2]taxonomy1!$B:$U,12,FALSE)</f>
        <v xml:space="preserve"> Magnoliophyta</v>
      </c>
      <c r="T1411" t="str">
        <f>VLOOKUP(B1411,[2]taxonomy1!$B:$U,13,FALSE)</f>
        <v xml:space="preserve"> eudicotyledons</v>
      </c>
      <c r="U1411" t="str">
        <f>VLOOKUP(B1411,[2]taxonomy1!$B:$U,14,FALSE)</f>
        <v xml:space="preserve"> Gunneridae</v>
      </c>
      <c r="V1411" t="str">
        <f>VLOOKUP(B1411,[2]taxonomy1!$B:$U,15,FALSE)</f>
        <v>Pentapetalae</v>
      </c>
      <c r="W1411" t="str">
        <f>VLOOKUP(B1411,[2]taxonomy1!$B:$U,16,FALSE)</f>
        <v xml:space="preserve"> rosids</v>
      </c>
    </row>
    <row r="1412" spans="1:23" x14ac:dyDescent="0.3">
      <c r="A1412" t="s">
        <v>2650</v>
      </c>
      <c r="B1412" t="s">
        <v>2651</v>
      </c>
      <c r="C1412">
        <v>251</v>
      </c>
      <c r="D1412" t="s">
        <v>10</v>
      </c>
      <c r="E1412">
        <v>35</v>
      </c>
      <c r="F1412">
        <v>244</v>
      </c>
      <c r="G1412">
        <v>2735</v>
      </c>
      <c r="H1412" t="s">
        <v>11</v>
      </c>
      <c r="I1412" t="s">
        <v>10</v>
      </c>
      <c r="J1412">
        <f t="shared" si="22"/>
        <v>209</v>
      </c>
      <c r="K1412" t="str">
        <f>VLOOKUP(B1412,[2]taxonomy1!$B:$U,2,FALSE)</f>
        <v xml:space="preserve"> Ricinus communis (Castor bean).</v>
      </c>
      <c r="L1412" t="str">
        <f>VLOOKUP(B1412,[2]taxonomy1!$B:$U,4,FALSE)</f>
        <v xml:space="preserve"> NCBI_TaxID=3988 {ECO:0000313|Proteomes:UP000008311};</v>
      </c>
      <c r="M1412" t="str">
        <f>VLOOKUP(B1412,[2]taxonomy1!$B:$U,6,FALSE)</f>
        <v>Eukaryota</v>
      </c>
      <c r="N1412" t="str">
        <f>VLOOKUP(B1412,[2]taxonomy1!$B:$U,7,FALSE)</f>
        <v xml:space="preserve"> Viridiplantae</v>
      </c>
      <c r="O1412" t="str">
        <f>VLOOKUP(B1412,[2]taxonomy1!$B:$U,8,FALSE)</f>
        <v xml:space="preserve"> Streptophyta</v>
      </c>
      <c r="P1412" t="str">
        <f>VLOOKUP(B1412,[2]taxonomy1!$B:$U,9,FALSE)</f>
        <v xml:space="preserve"> Embryophyta</v>
      </c>
      <c r="Q1412" t="str">
        <f>VLOOKUP(B1412,[2]taxonomy1!$B:$U,10,FALSE)</f>
        <v xml:space="preserve"> Tracheophyta</v>
      </c>
      <c r="R1412" t="str">
        <f>VLOOKUP(B1412,[2]taxonomy1!$B:$U,11,FALSE)</f>
        <v>Spermatophyta</v>
      </c>
      <c r="S1412" t="str">
        <f>VLOOKUP(B1412,[2]taxonomy1!$B:$U,12,FALSE)</f>
        <v xml:space="preserve"> Magnoliophyta</v>
      </c>
      <c r="T1412" t="str">
        <f>VLOOKUP(B1412,[2]taxonomy1!$B:$U,13,FALSE)</f>
        <v xml:space="preserve"> eudicotyledons</v>
      </c>
      <c r="U1412" t="str">
        <f>VLOOKUP(B1412,[2]taxonomy1!$B:$U,14,FALSE)</f>
        <v xml:space="preserve"> Gunneridae</v>
      </c>
      <c r="V1412" t="str">
        <f>VLOOKUP(B1412,[2]taxonomy1!$B:$U,15,FALSE)</f>
        <v>Pentapetalae</v>
      </c>
      <c r="W1412" t="str">
        <f>VLOOKUP(B1412,[2]taxonomy1!$B:$U,16,FALSE)</f>
        <v xml:space="preserve"> rosids</v>
      </c>
    </row>
    <row r="1413" spans="1:23" x14ac:dyDescent="0.3">
      <c r="A1413" t="s">
        <v>2652</v>
      </c>
      <c r="B1413" t="s">
        <v>2653</v>
      </c>
      <c r="C1413">
        <v>308</v>
      </c>
      <c r="D1413" t="s">
        <v>10</v>
      </c>
      <c r="E1413">
        <v>30</v>
      </c>
      <c r="F1413">
        <v>302</v>
      </c>
      <c r="G1413">
        <v>2735</v>
      </c>
      <c r="H1413" t="s">
        <v>11</v>
      </c>
      <c r="I1413" t="s">
        <v>10</v>
      </c>
      <c r="J1413">
        <f t="shared" si="22"/>
        <v>272</v>
      </c>
      <c r="K1413" t="str">
        <f>VLOOKUP(B1413,[2]taxonomy1!$B:$U,2,FALSE)</f>
        <v xml:space="preserve"> Ricinus communis (Castor bean).</v>
      </c>
      <c r="L1413" t="str">
        <f>VLOOKUP(B1413,[2]taxonomy1!$B:$U,4,FALSE)</f>
        <v xml:space="preserve"> NCBI_TaxID=3988 {ECO:0000313|Proteomes:UP000008311};</v>
      </c>
      <c r="M1413" t="str">
        <f>VLOOKUP(B1413,[2]taxonomy1!$B:$U,6,FALSE)</f>
        <v>Eukaryota</v>
      </c>
      <c r="N1413" t="str">
        <f>VLOOKUP(B1413,[2]taxonomy1!$B:$U,7,FALSE)</f>
        <v xml:space="preserve"> Viridiplantae</v>
      </c>
      <c r="O1413" t="str">
        <f>VLOOKUP(B1413,[2]taxonomy1!$B:$U,8,FALSE)</f>
        <v xml:space="preserve"> Streptophyta</v>
      </c>
      <c r="P1413" t="str">
        <f>VLOOKUP(B1413,[2]taxonomy1!$B:$U,9,FALSE)</f>
        <v xml:space="preserve"> Embryophyta</v>
      </c>
      <c r="Q1413" t="str">
        <f>VLOOKUP(B1413,[2]taxonomy1!$B:$U,10,FALSE)</f>
        <v xml:space="preserve"> Tracheophyta</v>
      </c>
      <c r="R1413" t="str">
        <f>VLOOKUP(B1413,[2]taxonomy1!$B:$U,11,FALSE)</f>
        <v>Spermatophyta</v>
      </c>
      <c r="S1413" t="str">
        <f>VLOOKUP(B1413,[2]taxonomy1!$B:$U,12,FALSE)</f>
        <v xml:space="preserve"> Magnoliophyta</v>
      </c>
      <c r="T1413" t="str">
        <f>VLOOKUP(B1413,[2]taxonomy1!$B:$U,13,FALSE)</f>
        <v xml:space="preserve"> eudicotyledons</v>
      </c>
      <c r="U1413" t="str">
        <f>VLOOKUP(B1413,[2]taxonomy1!$B:$U,14,FALSE)</f>
        <v xml:space="preserve"> Gunneridae</v>
      </c>
      <c r="V1413" t="str">
        <f>VLOOKUP(B1413,[2]taxonomy1!$B:$U,15,FALSE)</f>
        <v>Pentapetalae</v>
      </c>
      <c r="W1413" t="str">
        <f>VLOOKUP(B1413,[2]taxonomy1!$B:$U,16,FALSE)</f>
        <v xml:space="preserve"> rosids</v>
      </c>
    </row>
    <row r="1414" spans="1:23" x14ac:dyDescent="0.3">
      <c r="A1414" t="s">
        <v>2654</v>
      </c>
      <c r="B1414" t="s">
        <v>2655</v>
      </c>
      <c r="C1414">
        <v>274</v>
      </c>
      <c r="D1414" t="s">
        <v>10</v>
      </c>
      <c r="E1414">
        <v>4</v>
      </c>
      <c r="F1414">
        <v>267</v>
      </c>
      <c r="G1414">
        <v>2735</v>
      </c>
      <c r="H1414" t="s">
        <v>11</v>
      </c>
      <c r="I1414" t="s">
        <v>10</v>
      </c>
      <c r="J1414">
        <f t="shared" si="22"/>
        <v>263</v>
      </c>
      <c r="K1414" t="str">
        <f>VLOOKUP(B1414,[2]taxonomy1!$B:$U,2,FALSE)</f>
        <v xml:space="preserve"> Ricinus communis (Castor bean).</v>
      </c>
      <c r="L1414" t="str">
        <f>VLOOKUP(B1414,[2]taxonomy1!$B:$U,4,FALSE)</f>
        <v xml:space="preserve"> NCBI_TaxID=3988 {ECO:0000313|Proteomes:UP000008311};</v>
      </c>
      <c r="M1414" t="str">
        <f>VLOOKUP(B1414,[2]taxonomy1!$B:$U,6,FALSE)</f>
        <v>Eukaryota</v>
      </c>
      <c r="N1414" t="str">
        <f>VLOOKUP(B1414,[2]taxonomy1!$B:$U,7,FALSE)</f>
        <v xml:space="preserve"> Viridiplantae</v>
      </c>
      <c r="O1414" t="str">
        <f>VLOOKUP(B1414,[2]taxonomy1!$B:$U,8,FALSE)</f>
        <v xml:space="preserve"> Streptophyta</v>
      </c>
      <c r="P1414" t="str">
        <f>VLOOKUP(B1414,[2]taxonomy1!$B:$U,9,FALSE)</f>
        <v xml:space="preserve"> Embryophyta</v>
      </c>
      <c r="Q1414" t="str">
        <f>VLOOKUP(B1414,[2]taxonomy1!$B:$U,10,FALSE)</f>
        <v xml:space="preserve"> Tracheophyta</v>
      </c>
      <c r="R1414" t="str">
        <f>VLOOKUP(B1414,[2]taxonomy1!$B:$U,11,FALSE)</f>
        <v>Spermatophyta</v>
      </c>
      <c r="S1414" t="str">
        <f>VLOOKUP(B1414,[2]taxonomy1!$B:$U,12,FALSE)</f>
        <v xml:space="preserve"> Magnoliophyta</v>
      </c>
      <c r="T1414" t="str">
        <f>VLOOKUP(B1414,[2]taxonomy1!$B:$U,13,FALSE)</f>
        <v xml:space="preserve"> eudicotyledons</v>
      </c>
      <c r="U1414" t="str">
        <f>VLOOKUP(B1414,[2]taxonomy1!$B:$U,14,FALSE)</f>
        <v xml:space="preserve"> Gunneridae</v>
      </c>
      <c r="V1414" t="str">
        <f>VLOOKUP(B1414,[2]taxonomy1!$B:$U,15,FALSE)</f>
        <v>Pentapetalae</v>
      </c>
      <c r="W1414" t="str">
        <f>VLOOKUP(B1414,[2]taxonomy1!$B:$U,16,FALSE)</f>
        <v xml:space="preserve"> rosids</v>
      </c>
    </row>
    <row r="1415" spans="1:23" x14ac:dyDescent="0.3">
      <c r="A1415" t="s">
        <v>2656</v>
      </c>
      <c r="B1415" t="s">
        <v>2657</v>
      </c>
      <c r="C1415">
        <v>276</v>
      </c>
      <c r="D1415" t="s">
        <v>10</v>
      </c>
      <c r="E1415">
        <v>4</v>
      </c>
      <c r="F1415">
        <v>269</v>
      </c>
      <c r="G1415">
        <v>2735</v>
      </c>
      <c r="H1415" t="s">
        <v>11</v>
      </c>
      <c r="I1415" t="s">
        <v>10</v>
      </c>
      <c r="J1415">
        <f t="shared" si="22"/>
        <v>265</v>
      </c>
      <c r="K1415" t="str">
        <f>VLOOKUP(B1415,[2]taxonomy1!$B:$U,2,FALSE)</f>
        <v xml:space="preserve"> Ricinus communis (Castor bean).</v>
      </c>
      <c r="L1415" t="str">
        <f>VLOOKUP(B1415,[2]taxonomy1!$B:$U,4,FALSE)</f>
        <v xml:space="preserve"> NCBI_TaxID=3988 {ECO:0000313|Proteomes:UP000008311};</v>
      </c>
      <c r="M1415" t="str">
        <f>VLOOKUP(B1415,[2]taxonomy1!$B:$U,6,FALSE)</f>
        <v>Eukaryota</v>
      </c>
      <c r="N1415" t="str">
        <f>VLOOKUP(B1415,[2]taxonomy1!$B:$U,7,FALSE)</f>
        <v xml:space="preserve"> Viridiplantae</v>
      </c>
      <c r="O1415" t="str">
        <f>VLOOKUP(B1415,[2]taxonomy1!$B:$U,8,FALSE)</f>
        <v xml:space="preserve"> Streptophyta</v>
      </c>
      <c r="P1415" t="str">
        <f>VLOOKUP(B1415,[2]taxonomy1!$B:$U,9,FALSE)</f>
        <v xml:space="preserve"> Embryophyta</v>
      </c>
      <c r="Q1415" t="str">
        <f>VLOOKUP(B1415,[2]taxonomy1!$B:$U,10,FALSE)</f>
        <v xml:space="preserve"> Tracheophyta</v>
      </c>
      <c r="R1415" t="str">
        <f>VLOOKUP(B1415,[2]taxonomy1!$B:$U,11,FALSE)</f>
        <v>Spermatophyta</v>
      </c>
      <c r="S1415" t="str">
        <f>VLOOKUP(B1415,[2]taxonomy1!$B:$U,12,FALSE)</f>
        <v xml:space="preserve"> Magnoliophyta</v>
      </c>
      <c r="T1415" t="str">
        <f>VLOOKUP(B1415,[2]taxonomy1!$B:$U,13,FALSE)</f>
        <v xml:space="preserve"> eudicotyledons</v>
      </c>
      <c r="U1415" t="str">
        <f>VLOOKUP(B1415,[2]taxonomy1!$B:$U,14,FALSE)</f>
        <v xml:space="preserve"> Gunneridae</v>
      </c>
      <c r="V1415" t="str">
        <f>VLOOKUP(B1415,[2]taxonomy1!$B:$U,15,FALSE)</f>
        <v>Pentapetalae</v>
      </c>
      <c r="W1415" t="str">
        <f>VLOOKUP(B1415,[2]taxonomy1!$B:$U,16,FALSE)</f>
        <v xml:space="preserve"> rosids</v>
      </c>
    </row>
    <row r="1416" spans="1:23" x14ac:dyDescent="0.3">
      <c r="A1416" t="s">
        <v>2658</v>
      </c>
      <c r="B1416" t="s">
        <v>2659</v>
      </c>
      <c r="C1416">
        <v>276</v>
      </c>
      <c r="D1416" t="s">
        <v>10</v>
      </c>
      <c r="E1416">
        <v>4</v>
      </c>
      <c r="F1416">
        <v>269</v>
      </c>
      <c r="G1416">
        <v>2735</v>
      </c>
      <c r="H1416" t="s">
        <v>11</v>
      </c>
      <c r="I1416" t="s">
        <v>10</v>
      </c>
      <c r="J1416">
        <f t="shared" si="22"/>
        <v>265</v>
      </c>
      <c r="K1416" t="str">
        <f>VLOOKUP(B1416,[2]taxonomy1!$B:$U,2,FALSE)</f>
        <v xml:space="preserve"> Ricinus communis (Castor bean).</v>
      </c>
      <c r="L1416" t="str">
        <f>VLOOKUP(B1416,[2]taxonomy1!$B:$U,4,FALSE)</f>
        <v xml:space="preserve"> NCBI_TaxID=3988 {ECO:0000313|Proteomes:UP000008311};</v>
      </c>
      <c r="M1416" t="str">
        <f>VLOOKUP(B1416,[2]taxonomy1!$B:$U,6,FALSE)</f>
        <v>Eukaryota</v>
      </c>
      <c r="N1416" t="str">
        <f>VLOOKUP(B1416,[2]taxonomy1!$B:$U,7,FALSE)</f>
        <v xml:space="preserve"> Viridiplantae</v>
      </c>
      <c r="O1416" t="str">
        <f>VLOOKUP(B1416,[2]taxonomy1!$B:$U,8,FALSE)</f>
        <v xml:space="preserve"> Streptophyta</v>
      </c>
      <c r="P1416" t="str">
        <f>VLOOKUP(B1416,[2]taxonomy1!$B:$U,9,FALSE)</f>
        <v xml:space="preserve"> Embryophyta</v>
      </c>
      <c r="Q1416" t="str">
        <f>VLOOKUP(B1416,[2]taxonomy1!$B:$U,10,FALSE)</f>
        <v xml:space="preserve"> Tracheophyta</v>
      </c>
      <c r="R1416" t="str">
        <f>VLOOKUP(B1416,[2]taxonomy1!$B:$U,11,FALSE)</f>
        <v>Spermatophyta</v>
      </c>
      <c r="S1416" t="str">
        <f>VLOOKUP(B1416,[2]taxonomy1!$B:$U,12,FALSE)</f>
        <v xml:space="preserve"> Magnoliophyta</v>
      </c>
      <c r="T1416" t="str">
        <f>VLOOKUP(B1416,[2]taxonomy1!$B:$U,13,FALSE)</f>
        <v xml:space="preserve"> eudicotyledons</v>
      </c>
      <c r="U1416" t="str">
        <f>VLOOKUP(B1416,[2]taxonomy1!$B:$U,14,FALSE)</f>
        <v xml:space="preserve"> Gunneridae</v>
      </c>
      <c r="V1416" t="str">
        <f>VLOOKUP(B1416,[2]taxonomy1!$B:$U,15,FALSE)</f>
        <v>Pentapetalae</v>
      </c>
      <c r="W1416" t="str">
        <f>VLOOKUP(B1416,[2]taxonomy1!$B:$U,16,FALSE)</f>
        <v xml:space="preserve"> rosids</v>
      </c>
    </row>
    <row r="1417" spans="1:23" x14ac:dyDescent="0.3">
      <c r="A1417" t="s">
        <v>2660</v>
      </c>
      <c r="B1417" t="s">
        <v>2661</v>
      </c>
      <c r="C1417">
        <v>284</v>
      </c>
      <c r="D1417" t="s">
        <v>10</v>
      </c>
      <c r="E1417">
        <v>3</v>
      </c>
      <c r="F1417">
        <v>277</v>
      </c>
      <c r="G1417">
        <v>2735</v>
      </c>
      <c r="H1417" t="s">
        <v>11</v>
      </c>
      <c r="I1417" t="s">
        <v>10</v>
      </c>
      <c r="J1417">
        <f t="shared" si="22"/>
        <v>274</v>
      </c>
      <c r="K1417" t="str">
        <f>VLOOKUP(B1417,[2]taxonomy1!$B:$U,2,FALSE)</f>
        <v xml:space="preserve"> Ajellomyces capsulatus (strain G186AR / H82 / ATCC MYA-2454 / RMSCC 2432) (Darling's disease fungus) (Histoplasma capsulatum).</v>
      </c>
      <c r="L1417" t="str">
        <f>VLOOKUP(B1417,[2]taxonomy1!$B:$U,4,FALSE)</f>
        <v xml:space="preserve"> NCBI_TaxID=447093 {ECO:0000313|EMBL:EEH08771.1, ECO:0000313|Proteomes:UP000001631};</v>
      </c>
      <c r="M1417" t="str">
        <f>VLOOKUP(B1417,[2]taxonomy1!$B:$U,6,FALSE)</f>
        <v>Eukaryota</v>
      </c>
      <c r="N1417" t="str">
        <f>VLOOKUP(B1417,[2]taxonomy1!$B:$U,7,FALSE)</f>
        <v xml:space="preserve"> Fungi</v>
      </c>
      <c r="O1417" t="str">
        <f>VLOOKUP(B1417,[2]taxonomy1!$B:$U,8,FALSE)</f>
        <v xml:space="preserve"> Dikarya</v>
      </c>
      <c r="P1417" t="str">
        <f>VLOOKUP(B1417,[2]taxonomy1!$B:$U,9,FALSE)</f>
        <v xml:space="preserve"> Ascomycota</v>
      </c>
      <c r="Q1417" t="str">
        <f>VLOOKUP(B1417,[2]taxonomy1!$B:$U,10,FALSE)</f>
        <v xml:space="preserve"> Pezizomycotina</v>
      </c>
      <c r="R1417" t="str">
        <f>VLOOKUP(B1417,[2]taxonomy1!$B:$U,11,FALSE)</f>
        <v xml:space="preserve"> Eurotiomycetes</v>
      </c>
      <c r="S1417" t="str">
        <f>VLOOKUP(B1417,[2]taxonomy1!$B:$U,12,FALSE)</f>
        <v>Eurotiomycetidae</v>
      </c>
      <c r="T1417" t="str">
        <f>VLOOKUP(B1417,[2]taxonomy1!$B:$U,13,FALSE)</f>
        <v xml:space="preserve"> Onygenales</v>
      </c>
      <c r="U1417" t="str">
        <f>VLOOKUP(B1417,[2]taxonomy1!$B:$U,14,FALSE)</f>
        <v xml:space="preserve"> Ajellomycetaceae</v>
      </c>
      <c r="V1417" t="str">
        <f>VLOOKUP(B1417,[2]taxonomy1!$B:$U,15,FALSE)</f>
        <v xml:space="preserve"> Histoplasma.</v>
      </c>
      <c r="W1417">
        <f>VLOOKUP(B1417,[2]taxonomy1!$B:$U,16,FALSE)</f>
        <v>0</v>
      </c>
    </row>
    <row r="1418" spans="1:23" x14ac:dyDescent="0.3">
      <c r="A1418" t="s">
        <v>2662</v>
      </c>
      <c r="B1418" t="s">
        <v>2663</v>
      </c>
      <c r="C1418">
        <v>352</v>
      </c>
      <c r="D1418" t="s">
        <v>10</v>
      </c>
      <c r="E1418">
        <v>35</v>
      </c>
      <c r="F1418">
        <v>323</v>
      </c>
      <c r="G1418">
        <v>2735</v>
      </c>
      <c r="H1418" t="s">
        <v>11</v>
      </c>
      <c r="I1418" t="s">
        <v>10</v>
      </c>
      <c r="J1418">
        <f t="shared" si="22"/>
        <v>288</v>
      </c>
      <c r="K1418" t="str">
        <f>VLOOKUP(B1418,[2]taxonomy1!$B:$U,2,FALSE)</f>
        <v xml:space="preserve"> Ajellomyces capsulatus (strain G186AR / H82 / ATCC MYA-2454 / RMSCC 2432) (Darling's disease fungus) (Histoplasma capsulatum).</v>
      </c>
      <c r="L1418" t="str">
        <f>VLOOKUP(B1418,[2]taxonomy1!$B:$U,4,FALSE)</f>
        <v xml:space="preserve"> NCBI_TaxID=447093 {ECO:0000313|EMBL:EEH02590.1, ECO:0000313|Proteomes:UP000001631};</v>
      </c>
      <c r="M1418" t="str">
        <f>VLOOKUP(B1418,[2]taxonomy1!$B:$U,6,FALSE)</f>
        <v>Eukaryota</v>
      </c>
      <c r="N1418" t="str">
        <f>VLOOKUP(B1418,[2]taxonomy1!$B:$U,7,FALSE)</f>
        <v xml:space="preserve"> Fungi</v>
      </c>
      <c r="O1418" t="str">
        <f>VLOOKUP(B1418,[2]taxonomy1!$B:$U,8,FALSE)</f>
        <v xml:space="preserve"> Dikarya</v>
      </c>
      <c r="P1418" t="str">
        <f>VLOOKUP(B1418,[2]taxonomy1!$B:$U,9,FALSE)</f>
        <v xml:space="preserve"> Ascomycota</v>
      </c>
      <c r="Q1418" t="str">
        <f>VLOOKUP(B1418,[2]taxonomy1!$B:$U,10,FALSE)</f>
        <v xml:space="preserve"> Pezizomycotina</v>
      </c>
      <c r="R1418" t="str">
        <f>VLOOKUP(B1418,[2]taxonomy1!$B:$U,11,FALSE)</f>
        <v xml:space="preserve"> Eurotiomycetes</v>
      </c>
      <c r="S1418" t="str">
        <f>VLOOKUP(B1418,[2]taxonomy1!$B:$U,12,FALSE)</f>
        <v>Eurotiomycetidae</v>
      </c>
      <c r="T1418" t="str">
        <f>VLOOKUP(B1418,[2]taxonomy1!$B:$U,13,FALSE)</f>
        <v xml:space="preserve"> Onygenales</v>
      </c>
      <c r="U1418" t="str">
        <f>VLOOKUP(B1418,[2]taxonomy1!$B:$U,14,FALSE)</f>
        <v xml:space="preserve"> Ajellomycetaceae</v>
      </c>
      <c r="V1418" t="str">
        <f>VLOOKUP(B1418,[2]taxonomy1!$B:$U,15,FALSE)</f>
        <v xml:space="preserve"> Histoplasma.</v>
      </c>
      <c r="W1418">
        <f>VLOOKUP(B1418,[2]taxonomy1!$B:$U,16,FALSE)</f>
        <v>0</v>
      </c>
    </row>
    <row r="1419" spans="1:23" x14ac:dyDescent="0.3">
      <c r="A1419" t="s">
        <v>2664</v>
      </c>
      <c r="B1419" t="s">
        <v>2665</v>
      </c>
      <c r="C1419">
        <v>219</v>
      </c>
      <c r="D1419" t="s">
        <v>10</v>
      </c>
      <c r="E1419">
        <v>2</v>
      </c>
      <c r="F1419">
        <v>211</v>
      </c>
      <c r="G1419">
        <v>2735</v>
      </c>
      <c r="H1419" t="s">
        <v>11</v>
      </c>
      <c r="I1419" t="s">
        <v>10</v>
      </c>
      <c r="J1419">
        <f t="shared" si="22"/>
        <v>209</v>
      </c>
      <c r="K1419" t="str">
        <f>VLOOKUP(B1419,[2]taxonomy1!$B:$U,2,FALSE)</f>
        <v xml:space="preserve"> Micromonas commoda (strain RCC299 / NOUM17 / CCMP2709) (Picoplanktonic green alga).</v>
      </c>
      <c r="L1419" t="str">
        <f>VLOOKUP(B1419,[2]taxonomy1!$B:$U,4,FALSE)</f>
        <v xml:space="preserve"> NCBI_TaxID=296587 {ECO:0000313|EMBL:ACO64769.1, ECO:0000313|Proteomes:UP000002009};</v>
      </c>
      <c r="M1419" t="str">
        <f>VLOOKUP(B1419,[2]taxonomy1!$B:$U,6,FALSE)</f>
        <v>Eukaryota</v>
      </c>
      <c r="N1419" t="str">
        <f>VLOOKUP(B1419,[2]taxonomy1!$B:$U,7,FALSE)</f>
        <v xml:space="preserve"> Viridiplantae</v>
      </c>
      <c r="O1419" t="str">
        <f>VLOOKUP(B1419,[2]taxonomy1!$B:$U,8,FALSE)</f>
        <v xml:space="preserve"> Chlorophyta</v>
      </c>
      <c r="P1419" t="str">
        <f>VLOOKUP(B1419,[2]taxonomy1!$B:$U,9,FALSE)</f>
        <v xml:space="preserve"> prasinophytes</v>
      </c>
      <c r="Q1419" t="str">
        <f>VLOOKUP(B1419,[2]taxonomy1!$B:$U,10,FALSE)</f>
        <v xml:space="preserve"> Mamiellophyceae</v>
      </c>
      <c r="R1419" t="str">
        <f>VLOOKUP(B1419,[2]taxonomy1!$B:$U,11,FALSE)</f>
        <v>Mamiellales</v>
      </c>
      <c r="S1419" t="str">
        <f>VLOOKUP(B1419,[2]taxonomy1!$B:$U,12,FALSE)</f>
        <v xml:space="preserve"> Mamiellaceae</v>
      </c>
      <c r="T1419" t="str">
        <f>VLOOKUP(B1419,[2]taxonomy1!$B:$U,13,FALSE)</f>
        <v xml:space="preserve"> Micromonas.</v>
      </c>
      <c r="U1419">
        <f>VLOOKUP(B1419,[2]taxonomy1!$B:$U,14,FALSE)</f>
        <v>0</v>
      </c>
      <c r="V1419">
        <f>VLOOKUP(B1419,[2]taxonomy1!$B:$U,15,FALSE)</f>
        <v>0</v>
      </c>
      <c r="W1419">
        <f>VLOOKUP(B1419,[2]taxonomy1!$B:$U,16,FALSE)</f>
        <v>0</v>
      </c>
    </row>
    <row r="1420" spans="1:23" x14ac:dyDescent="0.3">
      <c r="A1420" t="s">
        <v>2666</v>
      </c>
      <c r="B1420" t="s">
        <v>2667</v>
      </c>
      <c r="C1420">
        <v>320</v>
      </c>
      <c r="D1420" t="s">
        <v>10</v>
      </c>
      <c r="E1420">
        <v>43</v>
      </c>
      <c r="F1420">
        <v>313</v>
      </c>
      <c r="G1420">
        <v>2735</v>
      </c>
      <c r="H1420" t="s">
        <v>11</v>
      </c>
      <c r="I1420" t="s">
        <v>10</v>
      </c>
      <c r="J1420">
        <f t="shared" si="22"/>
        <v>270</v>
      </c>
      <c r="K1420" t="str">
        <f>VLOOKUP(B1420,[2]taxonomy1!$B:$U,2,FALSE)</f>
        <v xml:space="preserve"> Micromonas commoda (strain RCC299 / NOUM17 / CCMP2709) (Picoplanktonic green alga).</v>
      </c>
      <c r="L1420" t="str">
        <f>VLOOKUP(B1420,[2]taxonomy1!$B:$U,4,FALSE)</f>
        <v xml:space="preserve"> NCBI_TaxID=296587 {ECO:0000313|EMBL:ACO68486.1, ECO:0000313|Proteomes:UP000002009};</v>
      </c>
      <c r="M1420" t="str">
        <f>VLOOKUP(B1420,[2]taxonomy1!$B:$U,6,FALSE)</f>
        <v>Eukaryota</v>
      </c>
      <c r="N1420" t="str">
        <f>VLOOKUP(B1420,[2]taxonomy1!$B:$U,7,FALSE)</f>
        <v xml:space="preserve"> Viridiplantae</v>
      </c>
      <c r="O1420" t="str">
        <f>VLOOKUP(B1420,[2]taxonomy1!$B:$U,8,FALSE)</f>
        <v xml:space="preserve"> Chlorophyta</v>
      </c>
      <c r="P1420" t="str">
        <f>VLOOKUP(B1420,[2]taxonomy1!$B:$U,9,FALSE)</f>
        <v xml:space="preserve"> prasinophytes</v>
      </c>
      <c r="Q1420" t="str">
        <f>VLOOKUP(B1420,[2]taxonomy1!$B:$U,10,FALSE)</f>
        <v xml:space="preserve"> Mamiellophyceae</v>
      </c>
      <c r="R1420" t="str">
        <f>VLOOKUP(B1420,[2]taxonomy1!$B:$U,11,FALSE)</f>
        <v>Mamiellales</v>
      </c>
      <c r="S1420" t="str">
        <f>VLOOKUP(B1420,[2]taxonomy1!$B:$U,12,FALSE)</f>
        <v xml:space="preserve"> Mamiellaceae</v>
      </c>
      <c r="T1420" t="str">
        <f>VLOOKUP(B1420,[2]taxonomy1!$B:$U,13,FALSE)</f>
        <v xml:space="preserve"> Micromonas.</v>
      </c>
      <c r="U1420">
        <f>VLOOKUP(B1420,[2]taxonomy1!$B:$U,14,FALSE)</f>
        <v>0</v>
      </c>
      <c r="V1420">
        <f>VLOOKUP(B1420,[2]taxonomy1!$B:$U,15,FALSE)</f>
        <v>0</v>
      </c>
      <c r="W1420">
        <f>VLOOKUP(B1420,[2]taxonomy1!$B:$U,16,FALSE)</f>
        <v>0</v>
      </c>
    </row>
    <row r="1421" spans="1:23" x14ac:dyDescent="0.3">
      <c r="A1421" t="s">
        <v>2668</v>
      </c>
      <c r="B1421" t="s">
        <v>2669</v>
      </c>
      <c r="C1421">
        <v>272</v>
      </c>
      <c r="D1421" t="s">
        <v>10</v>
      </c>
      <c r="E1421">
        <v>3</v>
      </c>
      <c r="F1421">
        <v>265</v>
      </c>
      <c r="G1421">
        <v>2735</v>
      </c>
      <c r="H1421" t="s">
        <v>11</v>
      </c>
      <c r="I1421" t="s">
        <v>10</v>
      </c>
      <c r="J1421">
        <f t="shared" si="22"/>
        <v>262</v>
      </c>
      <c r="K1421" t="str">
        <f>VLOOKUP(B1421,[2]taxonomy1!$B:$U,2,FALSE)</f>
        <v xml:space="preserve"> Micromonas commoda (strain RCC299 / NOUM17 / CCMP2709) (Picoplanktonic green alga).</v>
      </c>
      <c r="L1421" t="str">
        <f>VLOOKUP(B1421,[2]taxonomy1!$B:$U,4,FALSE)</f>
        <v xml:space="preserve"> NCBI_TaxID=296587 {ECO:0000313|EMBL:ACO68685.1, ECO:0000313|Proteomes:UP000002009};</v>
      </c>
      <c r="M1421" t="str">
        <f>VLOOKUP(B1421,[2]taxonomy1!$B:$U,6,FALSE)</f>
        <v>Eukaryota</v>
      </c>
      <c r="N1421" t="str">
        <f>VLOOKUP(B1421,[2]taxonomy1!$B:$U,7,FALSE)</f>
        <v xml:space="preserve"> Viridiplantae</v>
      </c>
      <c r="O1421" t="str">
        <f>VLOOKUP(B1421,[2]taxonomy1!$B:$U,8,FALSE)</f>
        <v xml:space="preserve"> Chlorophyta</v>
      </c>
      <c r="P1421" t="str">
        <f>VLOOKUP(B1421,[2]taxonomy1!$B:$U,9,FALSE)</f>
        <v xml:space="preserve"> prasinophytes</v>
      </c>
      <c r="Q1421" t="str">
        <f>VLOOKUP(B1421,[2]taxonomy1!$B:$U,10,FALSE)</f>
        <v xml:space="preserve"> Mamiellophyceae</v>
      </c>
      <c r="R1421" t="str">
        <f>VLOOKUP(B1421,[2]taxonomy1!$B:$U,11,FALSE)</f>
        <v>Mamiellales</v>
      </c>
      <c r="S1421" t="str">
        <f>VLOOKUP(B1421,[2]taxonomy1!$B:$U,12,FALSE)</f>
        <v xml:space="preserve"> Mamiellaceae</v>
      </c>
      <c r="T1421" t="str">
        <f>VLOOKUP(B1421,[2]taxonomy1!$B:$U,13,FALSE)</f>
        <v xml:space="preserve"> Micromonas.</v>
      </c>
      <c r="U1421">
        <f>VLOOKUP(B1421,[2]taxonomy1!$B:$U,14,FALSE)</f>
        <v>0</v>
      </c>
      <c r="V1421">
        <f>VLOOKUP(B1421,[2]taxonomy1!$B:$U,15,FALSE)</f>
        <v>0</v>
      </c>
      <c r="W1421">
        <f>VLOOKUP(B1421,[2]taxonomy1!$B:$U,16,FALSE)</f>
        <v>0</v>
      </c>
    </row>
    <row r="1422" spans="1:23" x14ac:dyDescent="0.3">
      <c r="A1422" t="s">
        <v>2670</v>
      </c>
      <c r="B1422" t="s">
        <v>2671</v>
      </c>
      <c r="C1422">
        <v>291</v>
      </c>
      <c r="D1422" t="s">
        <v>10</v>
      </c>
      <c r="E1422">
        <v>1</v>
      </c>
      <c r="F1422">
        <v>246</v>
      </c>
      <c r="G1422">
        <v>2735</v>
      </c>
      <c r="H1422" t="s">
        <v>11</v>
      </c>
      <c r="I1422" t="s">
        <v>10</v>
      </c>
      <c r="J1422">
        <f t="shared" si="22"/>
        <v>245</v>
      </c>
      <c r="K1422" t="str">
        <f>VLOOKUP(B1422,[2]taxonomy1!$B:$U,2,FALSE)</f>
        <v xml:space="preserve"> Micromonas commoda (strain RCC299 / NOUM17 / CCMP2709) (Picoplanktonic green alga).</v>
      </c>
      <c r="L1422" t="str">
        <f>VLOOKUP(B1422,[2]taxonomy1!$B:$U,4,FALSE)</f>
        <v xml:space="preserve"> NCBI_TaxID=296587 {ECO:0000313|EMBL:ACO70622.1, ECO:0000313|Proteomes:UP000002009};</v>
      </c>
      <c r="M1422" t="str">
        <f>VLOOKUP(B1422,[2]taxonomy1!$B:$U,6,FALSE)</f>
        <v>Eukaryota</v>
      </c>
      <c r="N1422" t="str">
        <f>VLOOKUP(B1422,[2]taxonomy1!$B:$U,7,FALSE)</f>
        <v xml:space="preserve"> Viridiplantae</v>
      </c>
      <c r="O1422" t="str">
        <f>VLOOKUP(B1422,[2]taxonomy1!$B:$U,8,FALSE)</f>
        <v xml:space="preserve"> Chlorophyta</v>
      </c>
      <c r="P1422" t="str">
        <f>VLOOKUP(B1422,[2]taxonomy1!$B:$U,9,FALSE)</f>
        <v xml:space="preserve"> prasinophytes</v>
      </c>
      <c r="Q1422" t="str">
        <f>VLOOKUP(B1422,[2]taxonomy1!$B:$U,10,FALSE)</f>
        <v xml:space="preserve"> Mamiellophyceae</v>
      </c>
      <c r="R1422" t="str">
        <f>VLOOKUP(B1422,[2]taxonomy1!$B:$U,11,FALSE)</f>
        <v>Mamiellales</v>
      </c>
      <c r="S1422" t="str">
        <f>VLOOKUP(B1422,[2]taxonomy1!$B:$U,12,FALSE)</f>
        <v xml:space="preserve"> Mamiellaceae</v>
      </c>
      <c r="T1422" t="str">
        <f>VLOOKUP(B1422,[2]taxonomy1!$B:$U,13,FALSE)</f>
        <v xml:space="preserve"> Micromonas.</v>
      </c>
      <c r="U1422">
        <f>VLOOKUP(B1422,[2]taxonomy1!$B:$U,14,FALSE)</f>
        <v>0</v>
      </c>
      <c r="V1422">
        <f>VLOOKUP(B1422,[2]taxonomy1!$B:$U,15,FALSE)</f>
        <v>0</v>
      </c>
      <c r="W1422">
        <f>VLOOKUP(B1422,[2]taxonomy1!$B:$U,16,FALSE)</f>
        <v>0</v>
      </c>
    </row>
    <row r="1423" spans="1:23" x14ac:dyDescent="0.3">
      <c r="A1423" t="s">
        <v>2672</v>
      </c>
      <c r="B1423" t="s">
        <v>2673</v>
      </c>
      <c r="C1423">
        <v>355</v>
      </c>
      <c r="D1423" t="s">
        <v>10</v>
      </c>
      <c r="E1423">
        <v>38</v>
      </c>
      <c r="F1423">
        <v>326</v>
      </c>
      <c r="G1423">
        <v>2735</v>
      </c>
      <c r="H1423" t="s">
        <v>11</v>
      </c>
      <c r="I1423" t="s">
        <v>10</v>
      </c>
      <c r="J1423">
        <f t="shared" si="22"/>
        <v>288</v>
      </c>
      <c r="K1423" t="str">
        <f>VLOOKUP(B1423,[2]taxonomy1!$B:$U,2,FALSE)</f>
        <v xml:space="preserve"> Paracoccidioides brasiliensis (strain Pb18).</v>
      </c>
      <c r="L1423" t="str">
        <f>VLOOKUP(B1423,[2]taxonomy1!$B:$U,4,FALSE)</f>
        <v xml:space="preserve"> NCBI_TaxID=502780 {ECO:0000313|EMBL:EEH50107.1, ECO:0000313|Proteomes:UP000001628};</v>
      </c>
      <c r="M1423" t="str">
        <f>VLOOKUP(B1423,[2]taxonomy1!$B:$U,6,FALSE)</f>
        <v>Eukaryota</v>
      </c>
      <c r="N1423" t="str">
        <f>VLOOKUP(B1423,[2]taxonomy1!$B:$U,7,FALSE)</f>
        <v xml:space="preserve"> Fungi</v>
      </c>
      <c r="O1423" t="str">
        <f>VLOOKUP(B1423,[2]taxonomy1!$B:$U,8,FALSE)</f>
        <v xml:space="preserve"> Dikarya</v>
      </c>
      <c r="P1423" t="str">
        <f>VLOOKUP(B1423,[2]taxonomy1!$B:$U,9,FALSE)</f>
        <v xml:space="preserve"> Ascomycota</v>
      </c>
      <c r="Q1423" t="str">
        <f>VLOOKUP(B1423,[2]taxonomy1!$B:$U,10,FALSE)</f>
        <v xml:space="preserve"> Pezizomycotina</v>
      </c>
      <c r="R1423" t="str">
        <f>VLOOKUP(B1423,[2]taxonomy1!$B:$U,11,FALSE)</f>
        <v xml:space="preserve"> Eurotiomycetes</v>
      </c>
      <c r="S1423" t="str">
        <f>VLOOKUP(B1423,[2]taxonomy1!$B:$U,12,FALSE)</f>
        <v>Eurotiomycetidae</v>
      </c>
      <c r="T1423" t="str">
        <f>VLOOKUP(B1423,[2]taxonomy1!$B:$U,13,FALSE)</f>
        <v xml:space="preserve"> Onygenales</v>
      </c>
      <c r="U1423" t="str">
        <f>VLOOKUP(B1423,[2]taxonomy1!$B:$U,14,FALSE)</f>
        <v xml:space="preserve"> Onygenales incertae sedis</v>
      </c>
      <c r="V1423" t="str">
        <f>VLOOKUP(B1423,[2]taxonomy1!$B:$U,15,FALSE)</f>
        <v>Paracoccidioides.</v>
      </c>
      <c r="W1423">
        <f>VLOOKUP(B1423,[2]taxonomy1!$B:$U,16,FALSE)</f>
        <v>0</v>
      </c>
    </row>
    <row r="1424" spans="1:23" x14ac:dyDescent="0.3">
      <c r="A1424" t="s">
        <v>2674</v>
      </c>
      <c r="B1424" t="s">
        <v>2675</v>
      </c>
      <c r="C1424">
        <v>298</v>
      </c>
      <c r="D1424" t="s">
        <v>10</v>
      </c>
      <c r="E1424">
        <v>3</v>
      </c>
      <c r="F1424">
        <v>291</v>
      </c>
      <c r="G1424">
        <v>2735</v>
      </c>
      <c r="H1424" t="s">
        <v>11</v>
      </c>
      <c r="I1424" t="s">
        <v>10</v>
      </c>
      <c r="J1424">
        <f t="shared" si="22"/>
        <v>288</v>
      </c>
      <c r="K1424" t="str">
        <f>VLOOKUP(B1424,[2]taxonomy1!$B:$U,2,FALSE)</f>
        <v xml:space="preserve"> Paracoccidioides brasiliensis (strain Pb18).</v>
      </c>
      <c r="L1424" t="str">
        <f>VLOOKUP(B1424,[2]taxonomy1!$B:$U,4,FALSE)</f>
        <v xml:space="preserve"> NCBI_TaxID=502780 {ECO:0000313|EMBL:EEH43338.2, ECO:0000313|Proteomes:UP000001628};</v>
      </c>
      <c r="M1424" t="str">
        <f>VLOOKUP(B1424,[2]taxonomy1!$B:$U,6,FALSE)</f>
        <v>Eukaryota</v>
      </c>
      <c r="N1424" t="str">
        <f>VLOOKUP(B1424,[2]taxonomy1!$B:$U,7,FALSE)</f>
        <v xml:space="preserve"> Fungi</v>
      </c>
      <c r="O1424" t="str">
        <f>VLOOKUP(B1424,[2]taxonomy1!$B:$U,8,FALSE)</f>
        <v xml:space="preserve"> Dikarya</v>
      </c>
      <c r="P1424" t="str">
        <f>VLOOKUP(B1424,[2]taxonomy1!$B:$U,9,FALSE)</f>
        <v xml:space="preserve"> Ascomycota</v>
      </c>
      <c r="Q1424" t="str">
        <f>VLOOKUP(B1424,[2]taxonomy1!$B:$U,10,FALSE)</f>
        <v xml:space="preserve"> Pezizomycotina</v>
      </c>
      <c r="R1424" t="str">
        <f>VLOOKUP(B1424,[2]taxonomy1!$B:$U,11,FALSE)</f>
        <v xml:space="preserve"> Eurotiomycetes</v>
      </c>
      <c r="S1424" t="str">
        <f>VLOOKUP(B1424,[2]taxonomy1!$B:$U,12,FALSE)</f>
        <v>Eurotiomycetidae</v>
      </c>
      <c r="T1424" t="str">
        <f>VLOOKUP(B1424,[2]taxonomy1!$B:$U,13,FALSE)</f>
        <v xml:space="preserve"> Onygenales</v>
      </c>
      <c r="U1424" t="str">
        <f>VLOOKUP(B1424,[2]taxonomy1!$B:$U,14,FALSE)</f>
        <v xml:space="preserve"> Onygenales incertae sedis</v>
      </c>
      <c r="V1424" t="str">
        <f>VLOOKUP(B1424,[2]taxonomy1!$B:$U,15,FALSE)</f>
        <v>Paracoccidioides.</v>
      </c>
      <c r="W1424">
        <f>VLOOKUP(B1424,[2]taxonomy1!$B:$U,16,FALSE)</f>
        <v>0</v>
      </c>
    </row>
    <row r="1425" spans="1:23" x14ac:dyDescent="0.3">
      <c r="A1425" t="s">
        <v>2676</v>
      </c>
      <c r="B1425" t="s">
        <v>2677</v>
      </c>
      <c r="C1425">
        <v>355</v>
      </c>
      <c r="D1425" t="s">
        <v>10</v>
      </c>
      <c r="E1425">
        <v>38</v>
      </c>
      <c r="F1425">
        <v>326</v>
      </c>
      <c r="G1425">
        <v>2735</v>
      </c>
      <c r="H1425" t="s">
        <v>11</v>
      </c>
      <c r="I1425" t="s">
        <v>10</v>
      </c>
      <c r="J1425">
        <f t="shared" si="22"/>
        <v>288</v>
      </c>
      <c r="K1425" t="str">
        <f>VLOOKUP(B1425,[2]taxonomy1!$B:$U,2,FALSE)</f>
        <v xml:space="preserve"> Paracoccidioides lutzii (strain ATCC MYA-826 / Pb01) (Paracoccidioides brasiliensis).</v>
      </c>
      <c r="L1425" t="str">
        <f>VLOOKUP(B1425,[2]taxonomy1!$B:$U,4,FALSE)</f>
        <v xml:space="preserve"> NCBI_TaxID=502779 {ECO:0000313|EMBL:EEH41359.1, ECO:0000313|Proteomes:UP000002059};</v>
      </c>
      <c r="M1425" t="str">
        <f>VLOOKUP(B1425,[2]taxonomy1!$B:$U,6,FALSE)</f>
        <v>Eukaryota</v>
      </c>
      <c r="N1425" t="str">
        <f>VLOOKUP(B1425,[2]taxonomy1!$B:$U,7,FALSE)</f>
        <v xml:space="preserve"> Fungi</v>
      </c>
      <c r="O1425" t="str">
        <f>VLOOKUP(B1425,[2]taxonomy1!$B:$U,8,FALSE)</f>
        <v xml:space="preserve"> Dikarya</v>
      </c>
      <c r="P1425" t="str">
        <f>VLOOKUP(B1425,[2]taxonomy1!$B:$U,9,FALSE)</f>
        <v xml:space="preserve"> Ascomycota</v>
      </c>
      <c r="Q1425" t="str">
        <f>VLOOKUP(B1425,[2]taxonomy1!$B:$U,10,FALSE)</f>
        <v xml:space="preserve"> Pezizomycotina</v>
      </c>
      <c r="R1425" t="str">
        <f>VLOOKUP(B1425,[2]taxonomy1!$B:$U,11,FALSE)</f>
        <v xml:space="preserve"> Eurotiomycetes</v>
      </c>
      <c r="S1425" t="str">
        <f>VLOOKUP(B1425,[2]taxonomy1!$B:$U,12,FALSE)</f>
        <v>Eurotiomycetidae</v>
      </c>
      <c r="T1425" t="str">
        <f>VLOOKUP(B1425,[2]taxonomy1!$B:$U,13,FALSE)</f>
        <v xml:space="preserve"> Onygenales</v>
      </c>
      <c r="U1425" t="str">
        <f>VLOOKUP(B1425,[2]taxonomy1!$B:$U,14,FALSE)</f>
        <v xml:space="preserve"> Onygenales incertae sedis</v>
      </c>
      <c r="V1425" t="str">
        <f>VLOOKUP(B1425,[2]taxonomy1!$B:$U,15,FALSE)</f>
        <v>Paracoccidioides.</v>
      </c>
      <c r="W1425">
        <f>VLOOKUP(B1425,[2]taxonomy1!$B:$U,16,FALSE)</f>
        <v>0</v>
      </c>
    </row>
    <row r="1426" spans="1:23" x14ac:dyDescent="0.3">
      <c r="A1426" t="s">
        <v>2678</v>
      </c>
      <c r="B1426" t="s">
        <v>2679</v>
      </c>
      <c r="C1426">
        <v>269</v>
      </c>
      <c r="D1426" t="s">
        <v>10</v>
      </c>
      <c r="E1426">
        <v>4</v>
      </c>
      <c r="F1426">
        <v>262</v>
      </c>
      <c r="G1426">
        <v>2735</v>
      </c>
      <c r="H1426" t="s">
        <v>11</v>
      </c>
      <c r="I1426" t="s">
        <v>10</v>
      </c>
      <c r="J1426">
        <f t="shared" si="22"/>
        <v>258</v>
      </c>
      <c r="K1426" t="str">
        <f>VLOOKUP(B1426,[2]taxonomy1!$B:$U,2,FALSE)</f>
        <v xml:space="preserve"> Micromonas pusilla (strain CCMP1545) (Picoplanktonic green alga).</v>
      </c>
      <c r="L1426" t="str">
        <f>VLOOKUP(B1426,[2]taxonomy1!$B:$U,4,FALSE)</f>
        <v xml:space="preserve"> NCBI_TaxID=564608 {ECO:0000313|Proteomes:UP000001876};</v>
      </c>
      <c r="M1426" t="str">
        <f>VLOOKUP(B1426,[2]taxonomy1!$B:$U,6,FALSE)</f>
        <v>Eukaryota</v>
      </c>
      <c r="N1426" t="str">
        <f>VLOOKUP(B1426,[2]taxonomy1!$B:$U,7,FALSE)</f>
        <v xml:space="preserve"> Viridiplantae</v>
      </c>
      <c r="O1426" t="str">
        <f>VLOOKUP(B1426,[2]taxonomy1!$B:$U,8,FALSE)</f>
        <v xml:space="preserve"> Chlorophyta</v>
      </c>
      <c r="P1426" t="str">
        <f>VLOOKUP(B1426,[2]taxonomy1!$B:$U,9,FALSE)</f>
        <v xml:space="preserve"> prasinophytes</v>
      </c>
      <c r="Q1426" t="str">
        <f>VLOOKUP(B1426,[2]taxonomy1!$B:$U,10,FALSE)</f>
        <v xml:space="preserve"> Mamiellophyceae</v>
      </c>
      <c r="R1426" t="str">
        <f>VLOOKUP(B1426,[2]taxonomy1!$B:$U,11,FALSE)</f>
        <v>Mamiellales</v>
      </c>
      <c r="S1426" t="str">
        <f>VLOOKUP(B1426,[2]taxonomy1!$B:$U,12,FALSE)</f>
        <v xml:space="preserve"> Mamiellaceae</v>
      </c>
      <c r="T1426" t="str">
        <f>VLOOKUP(B1426,[2]taxonomy1!$B:$U,13,FALSE)</f>
        <v xml:space="preserve"> Micromonas.</v>
      </c>
      <c r="U1426">
        <f>VLOOKUP(B1426,[2]taxonomy1!$B:$U,14,FALSE)</f>
        <v>0</v>
      </c>
      <c r="V1426">
        <f>VLOOKUP(B1426,[2]taxonomy1!$B:$U,15,FALSE)</f>
        <v>0</v>
      </c>
      <c r="W1426">
        <f>VLOOKUP(B1426,[2]taxonomy1!$B:$U,16,FALSE)</f>
        <v>0</v>
      </c>
    </row>
    <row r="1427" spans="1:23" x14ac:dyDescent="0.3">
      <c r="A1427" t="s">
        <v>2680</v>
      </c>
      <c r="B1427" t="s">
        <v>2681</v>
      </c>
      <c r="C1427">
        <v>331</v>
      </c>
      <c r="D1427" t="s">
        <v>10</v>
      </c>
      <c r="E1427">
        <v>54</v>
      </c>
      <c r="F1427">
        <v>324</v>
      </c>
      <c r="G1427">
        <v>2735</v>
      </c>
      <c r="H1427" t="s">
        <v>11</v>
      </c>
      <c r="I1427" t="s">
        <v>10</v>
      </c>
      <c r="J1427">
        <f t="shared" si="22"/>
        <v>270</v>
      </c>
      <c r="K1427" t="str">
        <f>VLOOKUP(B1427,[2]taxonomy1!$B:$U,2,FALSE)</f>
        <v xml:space="preserve"> Micromonas pusilla (strain CCMP1545) (Picoplanktonic green alga).</v>
      </c>
      <c r="L1427" t="str">
        <f>VLOOKUP(B1427,[2]taxonomy1!$B:$U,4,FALSE)</f>
        <v xml:space="preserve"> NCBI_TaxID=564608 {ECO:0000313|Proteomes:UP000001876};</v>
      </c>
      <c r="M1427" t="str">
        <f>VLOOKUP(B1427,[2]taxonomy1!$B:$U,6,FALSE)</f>
        <v>Eukaryota</v>
      </c>
      <c r="N1427" t="str">
        <f>VLOOKUP(B1427,[2]taxonomy1!$B:$U,7,FALSE)</f>
        <v xml:space="preserve"> Viridiplantae</v>
      </c>
      <c r="O1427" t="str">
        <f>VLOOKUP(B1427,[2]taxonomy1!$B:$U,8,FALSE)</f>
        <v xml:space="preserve"> Chlorophyta</v>
      </c>
      <c r="P1427" t="str">
        <f>VLOOKUP(B1427,[2]taxonomy1!$B:$U,9,FALSE)</f>
        <v xml:space="preserve"> prasinophytes</v>
      </c>
      <c r="Q1427" t="str">
        <f>VLOOKUP(B1427,[2]taxonomy1!$B:$U,10,FALSE)</f>
        <v xml:space="preserve"> Mamiellophyceae</v>
      </c>
      <c r="R1427" t="str">
        <f>VLOOKUP(B1427,[2]taxonomy1!$B:$U,11,FALSE)</f>
        <v>Mamiellales</v>
      </c>
      <c r="S1427" t="str">
        <f>VLOOKUP(B1427,[2]taxonomy1!$B:$U,12,FALSE)</f>
        <v xml:space="preserve"> Mamiellaceae</v>
      </c>
      <c r="T1427" t="str">
        <f>VLOOKUP(B1427,[2]taxonomy1!$B:$U,13,FALSE)</f>
        <v xml:space="preserve"> Micromonas.</v>
      </c>
      <c r="U1427">
        <f>VLOOKUP(B1427,[2]taxonomy1!$B:$U,14,FALSE)</f>
        <v>0</v>
      </c>
      <c r="V1427">
        <f>VLOOKUP(B1427,[2]taxonomy1!$B:$U,15,FALSE)</f>
        <v>0</v>
      </c>
      <c r="W1427">
        <f>VLOOKUP(B1427,[2]taxonomy1!$B:$U,16,FALSE)</f>
        <v>0</v>
      </c>
    </row>
    <row r="1428" spans="1:23" x14ac:dyDescent="0.3">
      <c r="A1428" t="s">
        <v>2682</v>
      </c>
      <c r="B1428" t="s">
        <v>2683</v>
      </c>
      <c r="C1428">
        <v>286</v>
      </c>
      <c r="D1428" t="s">
        <v>10</v>
      </c>
      <c r="E1428">
        <v>1</v>
      </c>
      <c r="F1428">
        <v>243</v>
      </c>
      <c r="G1428">
        <v>2735</v>
      </c>
      <c r="H1428" t="s">
        <v>11</v>
      </c>
      <c r="I1428" t="s">
        <v>10</v>
      </c>
      <c r="J1428">
        <f t="shared" si="22"/>
        <v>242</v>
      </c>
      <c r="K1428" t="str">
        <f>VLOOKUP(B1428,[2]taxonomy1!$B:$U,2,FALSE)</f>
        <v xml:space="preserve"> Micromonas pusilla (strain CCMP1545) (Picoplanktonic green alga).</v>
      </c>
      <c r="L1428" t="str">
        <f>VLOOKUP(B1428,[2]taxonomy1!$B:$U,4,FALSE)</f>
        <v xml:space="preserve"> NCBI_TaxID=564608 {ECO:0000313|Proteomes:UP000001876};</v>
      </c>
      <c r="M1428" t="str">
        <f>VLOOKUP(B1428,[2]taxonomy1!$B:$U,6,FALSE)</f>
        <v>Eukaryota</v>
      </c>
      <c r="N1428" t="str">
        <f>VLOOKUP(B1428,[2]taxonomy1!$B:$U,7,FALSE)</f>
        <v xml:space="preserve"> Viridiplantae</v>
      </c>
      <c r="O1428" t="str">
        <f>VLOOKUP(B1428,[2]taxonomy1!$B:$U,8,FALSE)</f>
        <v xml:space="preserve"> Chlorophyta</v>
      </c>
      <c r="P1428" t="str">
        <f>VLOOKUP(B1428,[2]taxonomy1!$B:$U,9,FALSE)</f>
        <v xml:space="preserve"> prasinophytes</v>
      </c>
      <c r="Q1428" t="str">
        <f>VLOOKUP(B1428,[2]taxonomy1!$B:$U,10,FALSE)</f>
        <v xml:space="preserve"> Mamiellophyceae</v>
      </c>
      <c r="R1428" t="str">
        <f>VLOOKUP(B1428,[2]taxonomy1!$B:$U,11,FALSE)</f>
        <v>Mamiellales</v>
      </c>
      <c r="S1428" t="str">
        <f>VLOOKUP(B1428,[2]taxonomy1!$B:$U,12,FALSE)</f>
        <v xml:space="preserve"> Mamiellaceae</v>
      </c>
      <c r="T1428" t="str">
        <f>VLOOKUP(B1428,[2]taxonomy1!$B:$U,13,FALSE)</f>
        <v xml:space="preserve"> Micromonas.</v>
      </c>
      <c r="U1428">
        <f>VLOOKUP(B1428,[2]taxonomy1!$B:$U,14,FALSE)</f>
        <v>0</v>
      </c>
      <c r="V1428">
        <f>VLOOKUP(B1428,[2]taxonomy1!$B:$U,15,FALSE)</f>
        <v>0</v>
      </c>
      <c r="W1428">
        <f>VLOOKUP(B1428,[2]taxonomy1!$B:$U,16,FALSE)</f>
        <v>0</v>
      </c>
    </row>
    <row r="1429" spans="1:23" x14ac:dyDescent="0.3">
      <c r="A1429" t="s">
        <v>2684</v>
      </c>
      <c r="B1429" t="s">
        <v>2685</v>
      </c>
      <c r="C1429">
        <v>337</v>
      </c>
      <c r="D1429" t="s">
        <v>10</v>
      </c>
      <c r="E1429">
        <v>55</v>
      </c>
      <c r="F1429">
        <v>331</v>
      </c>
      <c r="G1429">
        <v>2735</v>
      </c>
      <c r="H1429" t="s">
        <v>11</v>
      </c>
      <c r="I1429" t="s">
        <v>10</v>
      </c>
      <c r="J1429">
        <f t="shared" si="22"/>
        <v>276</v>
      </c>
      <c r="K1429" t="str">
        <f>VLOOKUP(B1429,[2]taxonomy1!$B:$U,2,FALSE)</f>
        <v xml:space="preserve"> Branchiostoma floridae (Florida lancelet) (Amphioxus).</v>
      </c>
      <c r="L1429" t="str">
        <f>VLOOKUP(B1429,[2]taxonomy1!$B:$U,4,FALSE)</f>
        <v xml:space="preserve"> NCBI_TaxID=7739 {ECO:0000313|Proteomes:UP000001554};</v>
      </c>
      <c r="M1429" t="str">
        <f>VLOOKUP(B1429,[2]taxonomy1!$B:$U,6,FALSE)</f>
        <v>Eukaryota</v>
      </c>
      <c r="N1429" t="str">
        <f>VLOOKUP(B1429,[2]taxonomy1!$B:$U,7,FALSE)</f>
        <v xml:space="preserve"> Metazoa</v>
      </c>
      <c r="O1429" t="str">
        <f>VLOOKUP(B1429,[2]taxonomy1!$B:$U,8,FALSE)</f>
        <v xml:space="preserve"> Chordata</v>
      </c>
      <c r="P1429" t="str">
        <f>VLOOKUP(B1429,[2]taxonomy1!$B:$U,9,FALSE)</f>
        <v xml:space="preserve"> Cephalochordata</v>
      </c>
      <c r="Q1429" t="str">
        <f>VLOOKUP(B1429,[2]taxonomy1!$B:$U,10,FALSE)</f>
        <v xml:space="preserve"> Branchiostomidae</v>
      </c>
      <c r="R1429" t="str">
        <f>VLOOKUP(B1429,[2]taxonomy1!$B:$U,11,FALSE)</f>
        <v>Branchiostoma.</v>
      </c>
      <c r="S1429">
        <f>VLOOKUP(B1429,[2]taxonomy1!$B:$U,12,FALSE)</f>
        <v>0</v>
      </c>
      <c r="T1429">
        <f>VLOOKUP(B1429,[2]taxonomy1!$B:$U,13,FALSE)</f>
        <v>0</v>
      </c>
      <c r="U1429">
        <f>VLOOKUP(B1429,[2]taxonomy1!$B:$U,14,FALSE)</f>
        <v>0</v>
      </c>
      <c r="V1429">
        <f>VLOOKUP(B1429,[2]taxonomy1!$B:$U,15,FALSE)</f>
        <v>0</v>
      </c>
      <c r="W1429">
        <f>VLOOKUP(B1429,[2]taxonomy1!$B:$U,16,FALSE)</f>
        <v>0</v>
      </c>
    </row>
    <row r="1430" spans="1:23" x14ac:dyDescent="0.3">
      <c r="A1430" t="s">
        <v>2686</v>
      </c>
      <c r="B1430" t="s">
        <v>2687</v>
      </c>
      <c r="C1430">
        <v>245</v>
      </c>
      <c r="D1430" t="s">
        <v>10</v>
      </c>
      <c r="E1430">
        <v>4</v>
      </c>
      <c r="F1430">
        <v>148</v>
      </c>
      <c r="G1430">
        <v>2735</v>
      </c>
      <c r="H1430" t="s">
        <v>11</v>
      </c>
      <c r="I1430" t="s">
        <v>10</v>
      </c>
      <c r="J1430">
        <f t="shared" si="22"/>
        <v>144</v>
      </c>
      <c r="K1430" t="str">
        <f>VLOOKUP(B1430,[2]taxonomy1!$B:$U,2,FALSE)</f>
        <v xml:space="preserve"> Branchiostoma floridae (Florida lancelet) (Amphioxus).</v>
      </c>
      <c r="L1430" t="str">
        <f>VLOOKUP(B1430,[2]taxonomy1!$B:$U,4,FALSE)</f>
        <v xml:space="preserve"> NCBI_TaxID=7739 {ECO:0000313|Proteomes:UP000001554};</v>
      </c>
      <c r="M1430" t="str">
        <f>VLOOKUP(B1430,[2]taxonomy1!$B:$U,6,FALSE)</f>
        <v>Eukaryota</v>
      </c>
      <c r="N1430" t="str">
        <f>VLOOKUP(B1430,[2]taxonomy1!$B:$U,7,FALSE)</f>
        <v xml:space="preserve"> Metazoa</v>
      </c>
      <c r="O1430" t="str">
        <f>VLOOKUP(B1430,[2]taxonomy1!$B:$U,8,FALSE)</f>
        <v xml:space="preserve"> Chordata</v>
      </c>
      <c r="P1430" t="str">
        <f>VLOOKUP(B1430,[2]taxonomy1!$B:$U,9,FALSE)</f>
        <v xml:space="preserve"> Cephalochordata</v>
      </c>
      <c r="Q1430" t="str">
        <f>VLOOKUP(B1430,[2]taxonomy1!$B:$U,10,FALSE)</f>
        <v xml:space="preserve"> Branchiostomidae</v>
      </c>
      <c r="R1430" t="str">
        <f>VLOOKUP(B1430,[2]taxonomy1!$B:$U,11,FALSE)</f>
        <v>Branchiostoma.</v>
      </c>
      <c r="S1430">
        <f>VLOOKUP(B1430,[2]taxonomy1!$B:$U,12,FALSE)</f>
        <v>0</v>
      </c>
      <c r="T1430">
        <f>VLOOKUP(B1430,[2]taxonomy1!$B:$U,13,FALSE)</f>
        <v>0</v>
      </c>
      <c r="U1430">
        <f>VLOOKUP(B1430,[2]taxonomy1!$B:$U,14,FALSE)</f>
        <v>0</v>
      </c>
      <c r="V1430">
        <f>VLOOKUP(B1430,[2]taxonomy1!$B:$U,15,FALSE)</f>
        <v>0</v>
      </c>
      <c r="W1430">
        <f>VLOOKUP(B1430,[2]taxonomy1!$B:$U,16,FALSE)</f>
        <v>0</v>
      </c>
    </row>
    <row r="1431" spans="1:23" x14ac:dyDescent="0.3">
      <c r="A1431" t="s">
        <v>2686</v>
      </c>
      <c r="B1431" t="s">
        <v>2687</v>
      </c>
      <c r="C1431">
        <v>245</v>
      </c>
      <c r="D1431" t="s">
        <v>10</v>
      </c>
      <c r="E1431">
        <v>141</v>
      </c>
      <c r="F1431">
        <v>238</v>
      </c>
      <c r="G1431">
        <v>2735</v>
      </c>
      <c r="H1431" t="s">
        <v>11</v>
      </c>
      <c r="I1431" t="s">
        <v>10</v>
      </c>
      <c r="J1431">
        <f t="shared" si="22"/>
        <v>97</v>
      </c>
      <c r="K1431" t="str">
        <f>VLOOKUP(B1431,[2]taxonomy1!$B:$U,2,FALSE)</f>
        <v xml:space="preserve"> Branchiostoma floridae (Florida lancelet) (Amphioxus).</v>
      </c>
      <c r="L1431" t="str">
        <f>VLOOKUP(B1431,[2]taxonomy1!$B:$U,4,FALSE)</f>
        <v xml:space="preserve"> NCBI_TaxID=7739 {ECO:0000313|Proteomes:UP000001554};</v>
      </c>
      <c r="M1431" t="str">
        <f>VLOOKUP(B1431,[2]taxonomy1!$B:$U,6,FALSE)</f>
        <v>Eukaryota</v>
      </c>
      <c r="N1431" t="str">
        <f>VLOOKUP(B1431,[2]taxonomy1!$B:$U,7,FALSE)</f>
        <v xml:space="preserve"> Metazoa</v>
      </c>
      <c r="O1431" t="str">
        <f>VLOOKUP(B1431,[2]taxonomy1!$B:$U,8,FALSE)</f>
        <v xml:space="preserve"> Chordata</v>
      </c>
      <c r="P1431" t="str">
        <f>VLOOKUP(B1431,[2]taxonomy1!$B:$U,9,FALSE)</f>
        <v xml:space="preserve"> Cephalochordata</v>
      </c>
      <c r="Q1431" t="str">
        <f>VLOOKUP(B1431,[2]taxonomy1!$B:$U,10,FALSE)</f>
        <v xml:space="preserve"> Branchiostomidae</v>
      </c>
      <c r="R1431" t="str">
        <f>VLOOKUP(B1431,[2]taxonomy1!$B:$U,11,FALSE)</f>
        <v>Branchiostoma.</v>
      </c>
      <c r="S1431">
        <f>VLOOKUP(B1431,[2]taxonomy1!$B:$U,12,FALSE)</f>
        <v>0</v>
      </c>
      <c r="T1431">
        <f>VLOOKUP(B1431,[2]taxonomy1!$B:$U,13,FALSE)</f>
        <v>0</v>
      </c>
      <c r="U1431">
        <f>VLOOKUP(B1431,[2]taxonomy1!$B:$U,14,FALSE)</f>
        <v>0</v>
      </c>
      <c r="V1431">
        <f>VLOOKUP(B1431,[2]taxonomy1!$B:$U,15,FALSE)</f>
        <v>0</v>
      </c>
      <c r="W1431">
        <f>VLOOKUP(B1431,[2]taxonomy1!$B:$U,16,FALSE)</f>
        <v>0</v>
      </c>
    </row>
    <row r="1432" spans="1:23" x14ac:dyDescent="0.3">
      <c r="A1432" t="s">
        <v>2688</v>
      </c>
      <c r="B1432" t="s">
        <v>2689</v>
      </c>
      <c r="C1432">
        <v>275</v>
      </c>
      <c r="D1432" t="s">
        <v>10</v>
      </c>
      <c r="E1432">
        <v>3</v>
      </c>
      <c r="F1432">
        <v>268</v>
      </c>
      <c r="G1432">
        <v>2735</v>
      </c>
      <c r="H1432" t="s">
        <v>11</v>
      </c>
      <c r="I1432" t="s">
        <v>10</v>
      </c>
      <c r="J1432">
        <f t="shared" si="22"/>
        <v>265</v>
      </c>
      <c r="K1432" t="str">
        <f>VLOOKUP(B1432,[2]taxonomy1!$B:$U,2,FALSE)</f>
        <v xml:space="preserve"> Zea mays (Maize).</v>
      </c>
      <c r="L1432" t="str">
        <f>VLOOKUP(B1432,[2]taxonomy1!$B:$U,4,FALSE)</f>
        <v xml:space="preserve"> NCBI_TaxID=4577 {ECO:0000313|EMBL:ACR34027.1};</v>
      </c>
      <c r="M1432" t="str">
        <f>VLOOKUP(B1432,[2]taxonomy1!$B:$U,6,FALSE)</f>
        <v>Eukaryota</v>
      </c>
      <c r="N1432" t="str">
        <f>VLOOKUP(B1432,[2]taxonomy1!$B:$U,7,FALSE)</f>
        <v xml:space="preserve"> Viridiplantae</v>
      </c>
      <c r="O1432" t="str">
        <f>VLOOKUP(B1432,[2]taxonomy1!$B:$U,8,FALSE)</f>
        <v xml:space="preserve"> Streptophyta</v>
      </c>
      <c r="P1432" t="str">
        <f>VLOOKUP(B1432,[2]taxonomy1!$B:$U,9,FALSE)</f>
        <v xml:space="preserve"> Embryophyta</v>
      </c>
      <c r="Q1432" t="str">
        <f>VLOOKUP(B1432,[2]taxonomy1!$B:$U,10,FALSE)</f>
        <v xml:space="preserve"> Tracheophyta</v>
      </c>
      <c r="R1432" t="str">
        <f>VLOOKUP(B1432,[2]taxonomy1!$B:$U,11,FALSE)</f>
        <v>Spermatophyta</v>
      </c>
      <c r="S1432" t="str">
        <f>VLOOKUP(B1432,[2]taxonomy1!$B:$U,12,FALSE)</f>
        <v xml:space="preserve"> Magnoliophyta</v>
      </c>
      <c r="T1432" t="str">
        <f>VLOOKUP(B1432,[2]taxonomy1!$B:$U,13,FALSE)</f>
        <v xml:space="preserve"> Liliopsida</v>
      </c>
      <c r="U1432" t="str">
        <f>VLOOKUP(B1432,[2]taxonomy1!$B:$U,14,FALSE)</f>
        <v xml:space="preserve"> Poales</v>
      </c>
      <c r="V1432" t="str">
        <f>VLOOKUP(B1432,[2]taxonomy1!$B:$U,15,FALSE)</f>
        <v xml:space="preserve"> Poaceae</v>
      </c>
      <c r="W1432" t="str">
        <f>VLOOKUP(B1432,[2]taxonomy1!$B:$U,16,FALSE)</f>
        <v>PACMAD clade</v>
      </c>
    </row>
    <row r="1433" spans="1:23" x14ac:dyDescent="0.3">
      <c r="A1433" t="s">
        <v>2690</v>
      </c>
      <c r="B1433" t="s">
        <v>2691</v>
      </c>
      <c r="C1433">
        <v>355</v>
      </c>
      <c r="D1433" t="s">
        <v>10</v>
      </c>
      <c r="E1433">
        <v>38</v>
      </c>
      <c r="F1433">
        <v>326</v>
      </c>
      <c r="G1433">
        <v>2735</v>
      </c>
      <c r="H1433" t="s">
        <v>11</v>
      </c>
      <c r="I1433" t="s">
        <v>10</v>
      </c>
      <c r="J1433">
        <f t="shared" si="22"/>
        <v>288</v>
      </c>
      <c r="K1433" t="str">
        <f>VLOOKUP(B1433,[2]taxonomy1!$B:$U,2,FALSE)</f>
        <v xml:space="preserve"> Uncinocarpus reesii (strain UAMH 1704).</v>
      </c>
      <c r="L1433" t="str">
        <f>VLOOKUP(B1433,[2]taxonomy1!$B:$U,4,FALSE)</f>
        <v xml:space="preserve"> NCBI_TaxID=336963 {ECO:0000313|EMBL:EEP78292.1, ECO:0000313|Proteomes:UP000002058};</v>
      </c>
      <c r="M1433" t="str">
        <f>VLOOKUP(B1433,[2]taxonomy1!$B:$U,6,FALSE)</f>
        <v>Eukaryota</v>
      </c>
      <c r="N1433" t="str">
        <f>VLOOKUP(B1433,[2]taxonomy1!$B:$U,7,FALSE)</f>
        <v xml:space="preserve"> Fungi</v>
      </c>
      <c r="O1433" t="str">
        <f>VLOOKUP(B1433,[2]taxonomy1!$B:$U,8,FALSE)</f>
        <v xml:space="preserve"> Dikarya</v>
      </c>
      <c r="P1433" t="str">
        <f>VLOOKUP(B1433,[2]taxonomy1!$B:$U,9,FALSE)</f>
        <v xml:space="preserve"> Ascomycota</v>
      </c>
      <c r="Q1433" t="str">
        <f>VLOOKUP(B1433,[2]taxonomy1!$B:$U,10,FALSE)</f>
        <v xml:space="preserve"> Pezizomycotina</v>
      </c>
      <c r="R1433" t="str">
        <f>VLOOKUP(B1433,[2]taxonomy1!$B:$U,11,FALSE)</f>
        <v xml:space="preserve"> Eurotiomycetes</v>
      </c>
      <c r="S1433" t="str">
        <f>VLOOKUP(B1433,[2]taxonomy1!$B:$U,12,FALSE)</f>
        <v>Eurotiomycetidae</v>
      </c>
      <c r="T1433" t="str">
        <f>VLOOKUP(B1433,[2]taxonomy1!$B:$U,13,FALSE)</f>
        <v xml:space="preserve"> Onygenales</v>
      </c>
      <c r="U1433" t="str">
        <f>VLOOKUP(B1433,[2]taxonomy1!$B:$U,14,FALSE)</f>
        <v xml:space="preserve"> Onygenaceae</v>
      </c>
      <c r="V1433" t="str">
        <f>VLOOKUP(B1433,[2]taxonomy1!$B:$U,15,FALSE)</f>
        <v xml:space="preserve"> Uncinocarpus.</v>
      </c>
      <c r="W1433">
        <f>VLOOKUP(B1433,[2]taxonomy1!$B:$U,16,FALSE)</f>
        <v>0</v>
      </c>
    </row>
    <row r="1434" spans="1:23" x14ac:dyDescent="0.3">
      <c r="A1434" t="s">
        <v>2692</v>
      </c>
      <c r="B1434" t="s">
        <v>2693</v>
      </c>
      <c r="C1434">
        <v>284</v>
      </c>
      <c r="D1434" t="s">
        <v>10</v>
      </c>
      <c r="E1434">
        <v>3</v>
      </c>
      <c r="F1434">
        <v>277</v>
      </c>
      <c r="G1434">
        <v>2735</v>
      </c>
      <c r="H1434" t="s">
        <v>11</v>
      </c>
      <c r="I1434" t="s">
        <v>10</v>
      </c>
      <c r="J1434">
        <f t="shared" si="22"/>
        <v>274</v>
      </c>
      <c r="K1434" t="str">
        <f>VLOOKUP(B1434,[2]taxonomy1!$B:$U,2,FALSE)</f>
        <v xml:space="preserve"> Uncinocarpus reesii (strain UAMH 1704).</v>
      </c>
      <c r="L1434" t="str">
        <f>VLOOKUP(B1434,[2]taxonomy1!$B:$U,4,FALSE)</f>
        <v xml:space="preserve"> NCBI_TaxID=336963 {ECO:0000313|EMBL:EEP80720.1, ECO:0000313|Proteomes:UP000002058};</v>
      </c>
      <c r="M1434" t="str">
        <f>VLOOKUP(B1434,[2]taxonomy1!$B:$U,6,FALSE)</f>
        <v>Eukaryota</v>
      </c>
      <c r="N1434" t="str">
        <f>VLOOKUP(B1434,[2]taxonomy1!$B:$U,7,FALSE)</f>
        <v xml:space="preserve"> Fungi</v>
      </c>
      <c r="O1434" t="str">
        <f>VLOOKUP(B1434,[2]taxonomy1!$B:$U,8,FALSE)</f>
        <v xml:space="preserve"> Dikarya</v>
      </c>
      <c r="P1434" t="str">
        <f>VLOOKUP(B1434,[2]taxonomy1!$B:$U,9,FALSE)</f>
        <v xml:space="preserve"> Ascomycota</v>
      </c>
      <c r="Q1434" t="str">
        <f>VLOOKUP(B1434,[2]taxonomy1!$B:$U,10,FALSE)</f>
        <v xml:space="preserve"> Pezizomycotina</v>
      </c>
      <c r="R1434" t="str">
        <f>VLOOKUP(B1434,[2]taxonomy1!$B:$U,11,FALSE)</f>
        <v xml:space="preserve"> Eurotiomycetes</v>
      </c>
      <c r="S1434" t="str">
        <f>VLOOKUP(B1434,[2]taxonomy1!$B:$U,12,FALSE)</f>
        <v>Eurotiomycetidae</v>
      </c>
      <c r="T1434" t="str">
        <f>VLOOKUP(B1434,[2]taxonomy1!$B:$U,13,FALSE)</f>
        <v xml:space="preserve"> Onygenales</v>
      </c>
      <c r="U1434" t="str">
        <f>VLOOKUP(B1434,[2]taxonomy1!$B:$U,14,FALSE)</f>
        <v xml:space="preserve"> Onygenaceae</v>
      </c>
      <c r="V1434" t="str">
        <f>VLOOKUP(B1434,[2]taxonomy1!$B:$U,15,FALSE)</f>
        <v xml:space="preserve"> Uncinocarpus.</v>
      </c>
      <c r="W1434">
        <f>VLOOKUP(B1434,[2]taxonomy1!$B:$U,16,FALSE)</f>
        <v>0</v>
      </c>
    </row>
    <row r="1435" spans="1:23" x14ac:dyDescent="0.3">
      <c r="A1435" t="s">
        <v>2694</v>
      </c>
      <c r="B1435" t="s">
        <v>2695</v>
      </c>
      <c r="C1435">
        <v>284</v>
      </c>
      <c r="D1435" t="s">
        <v>10</v>
      </c>
      <c r="E1435">
        <v>12</v>
      </c>
      <c r="F1435">
        <v>274</v>
      </c>
      <c r="G1435">
        <v>2735</v>
      </c>
      <c r="H1435" t="s">
        <v>11</v>
      </c>
      <c r="I1435" t="s">
        <v>10</v>
      </c>
      <c r="J1435">
        <f t="shared" si="22"/>
        <v>262</v>
      </c>
      <c r="K1435" t="str">
        <f>VLOOKUP(B1435,[2]taxonomy1!$B:$U,2,FALSE)</f>
        <v xml:space="preserve"> Entamoeba histolytica.</v>
      </c>
      <c r="L1435" t="str">
        <f>VLOOKUP(B1435,[2]taxonomy1!$B:$U,4,FALSE)</f>
        <v xml:space="preserve"> NCBI_TaxID=5759 {ECO:0000313|EMBL:EAL49628.2, ECO:0000313|Proteomes:UP000001926};</v>
      </c>
      <c r="M1435" t="str">
        <f>VLOOKUP(B1435,[2]taxonomy1!$B:$U,6,FALSE)</f>
        <v>Eukaryota</v>
      </c>
      <c r="N1435" t="str">
        <f>VLOOKUP(B1435,[2]taxonomy1!$B:$U,7,FALSE)</f>
        <v xml:space="preserve"> Amoebozoa</v>
      </c>
      <c r="O1435" t="str">
        <f>VLOOKUP(B1435,[2]taxonomy1!$B:$U,8,FALSE)</f>
        <v xml:space="preserve"> Archamoebae</v>
      </c>
      <c r="P1435" t="str">
        <f>VLOOKUP(B1435,[2]taxonomy1!$B:$U,9,FALSE)</f>
        <v xml:space="preserve"> Entamoebidae</v>
      </c>
      <c r="Q1435" t="str">
        <f>VLOOKUP(B1435,[2]taxonomy1!$B:$U,10,FALSE)</f>
        <v xml:space="preserve"> Entamoeba.</v>
      </c>
      <c r="R1435">
        <f>VLOOKUP(B1435,[2]taxonomy1!$B:$U,11,FALSE)</f>
        <v>0</v>
      </c>
      <c r="S1435">
        <f>VLOOKUP(B1435,[2]taxonomy1!$B:$U,12,FALSE)</f>
        <v>0</v>
      </c>
      <c r="T1435">
        <f>VLOOKUP(B1435,[2]taxonomy1!$B:$U,13,FALSE)</f>
        <v>0</v>
      </c>
      <c r="U1435">
        <f>VLOOKUP(B1435,[2]taxonomy1!$B:$U,14,FALSE)</f>
        <v>0</v>
      </c>
      <c r="V1435">
        <f>VLOOKUP(B1435,[2]taxonomy1!$B:$U,15,FALSE)</f>
        <v>0</v>
      </c>
      <c r="W1435">
        <f>VLOOKUP(B1435,[2]taxonomy1!$B:$U,16,FALSE)</f>
        <v>0</v>
      </c>
    </row>
    <row r="1436" spans="1:23" x14ac:dyDescent="0.3">
      <c r="A1436" t="s">
        <v>2696</v>
      </c>
      <c r="B1436" t="s">
        <v>2697</v>
      </c>
      <c r="C1436">
        <v>283</v>
      </c>
      <c r="D1436" t="s">
        <v>10</v>
      </c>
      <c r="E1436">
        <v>2</v>
      </c>
      <c r="F1436">
        <v>276</v>
      </c>
      <c r="G1436">
        <v>2735</v>
      </c>
      <c r="H1436" t="s">
        <v>11</v>
      </c>
      <c r="I1436" t="s">
        <v>10</v>
      </c>
      <c r="J1436">
        <f t="shared" si="22"/>
        <v>274</v>
      </c>
      <c r="K1436" t="str">
        <f>VLOOKUP(B1436,[2]taxonomy1!$B:$U,2,FALSE)</f>
        <v xml:space="preserve"> Komagataella phaffii (strain GS115 / ATCC 20864) (Yeast) (Pichia pastoris).</v>
      </c>
      <c r="L1436" t="str">
        <f>VLOOKUP(B1436,[2]taxonomy1!$B:$U,4,FALSE)</f>
        <v xml:space="preserve"> NCBI_TaxID=644223 {ECO:0000313|EMBL:CAY69516.1, ECO:0000313|Proteomes:UP000000314};</v>
      </c>
      <c r="M1436" t="str">
        <f>VLOOKUP(B1436,[2]taxonomy1!$B:$U,6,FALSE)</f>
        <v>Eukaryota</v>
      </c>
      <c r="N1436" t="str">
        <f>VLOOKUP(B1436,[2]taxonomy1!$B:$U,7,FALSE)</f>
        <v xml:space="preserve"> Fungi</v>
      </c>
      <c r="O1436" t="str">
        <f>VLOOKUP(B1436,[2]taxonomy1!$B:$U,8,FALSE)</f>
        <v xml:space="preserve"> Dikarya</v>
      </c>
      <c r="P1436" t="str">
        <f>VLOOKUP(B1436,[2]taxonomy1!$B:$U,9,FALSE)</f>
        <v xml:space="preserve"> Ascomycota</v>
      </c>
      <c r="Q1436" t="str">
        <f>VLOOKUP(B1436,[2]taxonomy1!$B:$U,10,FALSE)</f>
        <v xml:space="preserve"> Saccharomycotina</v>
      </c>
      <c r="R1436" t="str">
        <f>VLOOKUP(B1436,[2]taxonomy1!$B:$U,11,FALSE)</f>
        <v>Saccharomycetes</v>
      </c>
      <c r="S1436" t="str">
        <f>VLOOKUP(B1436,[2]taxonomy1!$B:$U,12,FALSE)</f>
        <v xml:space="preserve"> Saccharomycetales</v>
      </c>
      <c r="T1436" t="str">
        <f>VLOOKUP(B1436,[2]taxonomy1!$B:$U,13,FALSE)</f>
        <v xml:space="preserve"> Phaffomycetaceae</v>
      </c>
      <c r="U1436" t="str">
        <f>VLOOKUP(B1436,[2]taxonomy1!$B:$U,14,FALSE)</f>
        <v xml:space="preserve"> Komagataella.</v>
      </c>
      <c r="V1436">
        <f>VLOOKUP(B1436,[2]taxonomy1!$B:$U,15,FALSE)</f>
        <v>0</v>
      </c>
      <c r="W1436">
        <f>VLOOKUP(B1436,[2]taxonomy1!$B:$U,16,FALSE)</f>
        <v>0</v>
      </c>
    </row>
    <row r="1437" spans="1:23" x14ac:dyDescent="0.3">
      <c r="A1437" t="s">
        <v>2698</v>
      </c>
      <c r="B1437" t="s">
        <v>2699</v>
      </c>
      <c r="C1437">
        <v>389</v>
      </c>
      <c r="D1437" t="s">
        <v>10</v>
      </c>
      <c r="E1437">
        <v>62</v>
      </c>
      <c r="F1437">
        <v>354</v>
      </c>
      <c r="G1437">
        <v>2735</v>
      </c>
      <c r="H1437" t="s">
        <v>11</v>
      </c>
      <c r="I1437" t="s">
        <v>10</v>
      </c>
      <c r="J1437">
        <f t="shared" si="22"/>
        <v>292</v>
      </c>
      <c r="K1437" t="str">
        <f>VLOOKUP(B1437,[2]taxonomy1!$B:$U,2,FALSE)</f>
        <v xml:space="preserve"> Komagataella phaffii (strain GS115 / ATCC 20864) (Yeast) (Pichia pastoris).</v>
      </c>
      <c r="L1437" t="str">
        <f>VLOOKUP(B1437,[2]taxonomy1!$B:$U,4,FALSE)</f>
        <v xml:space="preserve"> NCBI_TaxID=644223 {ECO:0000313|EMBL:CAY71640.1, ECO:0000313|Proteomes:UP000000314};</v>
      </c>
      <c r="M1437" t="str">
        <f>VLOOKUP(B1437,[2]taxonomy1!$B:$U,6,FALSE)</f>
        <v>Eukaryota</v>
      </c>
      <c r="N1437" t="str">
        <f>VLOOKUP(B1437,[2]taxonomy1!$B:$U,7,FALSE)</f>
        <v xml:space="preserve"> Fungi</v>
      </c>
      <c r="O1437" t="str">
        <f>VLOOKUP(B1437,[2]taxonomy1!$B:$U,8,FALSE)</f>
        <v xml:space="preserve"> Dikarya</v>
      </c>
      <c r="P1437" t="str">
        <f>VLOOKUP(B1437,[2]taxonomy1!$B:$U,9,FALSE)</f>
        <v xml:space="preserve"> Ascomycota</v>
      </c>
      <c r="Q1437" t="str">
        <f>VLOOKUP(B1437,[2]taxonomy1!$B:$U,10,FALSE)</f>
        <v xml:space="preserve"> Saccharomycotina</v>
      </c>
      <c r="R1437" t="str">
        <f>VLOOKUP(B1437,[2]taxonomy1!$B:$U,11,FALSE)</f>
        <v>Saccharomycetes</v>
      </c>
      <c r="S1437" t="str">
        <f>VLOOKUP(B1437,[2]taxonomy1!$B:$U,12,FALSE)</f>
        <v xml:space="preserve"> Saccharomycetales</v>
      </c>
      <c r="T1437" t="str">
        <f>VLOOKUP(B1437,[2]taxonomy1!$B:$U,13,FALSE)</f>
        <v xml:space="preserve"> Phaffomycetaceae</v>
      </c>
      <c r="U1437" t="str">
        <f>VLOOKUP(B1437,[2]taxonomy1!$B:$U,14,FALSE)</f>
        <v xml:space="preserve"> Komagataella.</v>
      </c>
      <c r="V1437">
        <f>VLOOKUP(B1437,[2]taxonomy1!$B:$U,15,FALSE)</f>
        <v>0</v>
      </c>
      <c r="W1437">
        <f>VLOOKUP(B1437,[2]taxonomy1!$B:$U,16,FALSE)</f>
        <v>0</v>
      </c>
    </row>
    <row r="1438" spans="1:23" x14ac:dyDescent="0.3">
      <c r="A1438" t="s">
        <v>2700</v>
      </c>
      <c r="B1438" t="s">
        <v>2701</v>
      </c>
      <c r="C1438">
        <v>281</v>
      </c>
      <c r="D1438" t="s">
        <v>10</v>
      </c>
      <c r="E1438">
        <v>27</v>
      </c>
      <c r="F1438">
        <v>276</v>
      </c>
      <c r="G1438">
        <v>2735</v>
      </c>
      <c r="H1438" t="s">
        <v>11</v>
      </c>
      <c r="I1438" t="s">
        <v>10</v>
      </c>
      <c r="J1438">
        <f t="shared" si="22"/>
        <v>249</v>
      </c>
      <c r="K1438" t="str">
        <f>VLOOKUP(B1438,[2]taxonomy1!$B:$U,2,FALSE)</f>
        <v xml:space="preserve"> Nosema ceranae (strain BRL01) (Microsporidian parasite).</v>
      </c>
      <c r="L1438" t="str">
        <f>VLOOKUP(B1438,[2]taxonomy1!$B:$U,4,FALSE)</f>
        <v xml:space="preserve"> NCBI_TaxID=578460 {ECO:0000313|Proteomes:UP000009082};</v>
      </c>
      <c r="M1438" t="str">
        <f>VLOOKUP(B1438,[2]taxonomy1!$B:$U,6,FALSE)</f>
        <v>Eukaryota</v>
      </c>
      <c r="N1438" t="str">
        <f>VLOOKUP(B1438,[2]taxonomy1!$B:$U,7,FALSE)</f>
        <v xml:space="preserve"> Fungi</v>
      </c>
      <c r="O1438" t="str">
        <f>VLOOKUP(B1438,[2]taxonomy1!$B:$U,8,FALSE)</f>
        <v xml:space="preserve"> Fungi incertae sedis</v>
      </c>
      <c r="P1438" t="str">
        <f>VLOOKUP(B1438,[2]taxonomy1!$B:$U,9,FALSE)</f>
        <v xml:space="preserve"> Microsporidia</v>
      </c>
      <c r="Q1438" t="str">
        <f>VLOOKUP(B1438,[2]taxonomy1!$B:$U,10,FALSE)</f>
        <v xml:space="preserve"> Nosematidae</v>
      </c>
      <c r="R1438" t="str">
        <f>VLOOKUP(B1438,[2]taxonomy1!$B:$U,11,FALSE)</f>
        <v>Nosema.</v>
      </c>
      <c r="S1438">
        <f>VLOOKUP(B1438,[2]taxonomy1!$B:$U,12,FALSE)</f>
        <v>0</v>
      </c>
      <c r="T1438">
        <f>VLOOKUP(B1438,[2]taxonomy1!$B:$U,13,FALSE)</f>
        <v>0</v>
      </c>
      <c r="U1438">
        <f>VLOOKUP(B1438,[2]taxonomy1!$B:$U,14,FALSE)</f>
        <v>0</v>
      </c>
      <c r="V1438">
        <f>VLOOKUP(B1438,[2]taxonomy1!$B:$U,15,FALSE)</f>
        <v>0</v>
      </c>
      <c r="W1438">
        <f>VLOOKUP(B1438,[2]taxonomy1!$B:$U,16,FALSE)</f>
        <v>0</v>
      </c>
    </row>
    <row r="1439" spans="1:23" x14ac:dyDescent="0.3">
      <c r="A1439" t="s">
        <v>2702</v>
      </c>
      <c r="B1439" t="s">
        <v>2703</v>
      </c>
      <c r="C1439">
        <v>217</v>
      </c>
      <c r="D1439" t="s">
        <v>10</v>
      </c>
      <c r="E1439">
        <v>59</v>
      </c>
      <c r="F1439">
        <v>215</v>
      </c>
      <c r="G1439">
        <v>2735</v>
      </c>
      <c r="H1439" t="s">
        <v>11</v>
      </c>
      <c r="I1439" t="s">
        <v>10</v>
      </c>
      <c r="J1439">
        <f t="shared" si="22"/>
        <v>156</v>
      </c>
      <c r="K1439" t="str">
        <f>VLOOKUP(B1439,[2]taxonomy1!$B:$U,2,FALSE)</f>
        <v xml:space="preserve"> Clavispora lusitaniae (strain ATCC 42720) (Yeast) (Candida lusitaniae).</v>
      </c>
      <c r="L1439" t="str">
        <f>VLOOKUP(B1439,[2]taxonomy1!$B:$U,4,FALSE)</f>
        <v xml:space="preserve"> NCBI_TaxID=306902 {ECO:0000313|EMBL:EEQ36862.1, ECO:0000313|Proteomes:UP000007703};</v>
      </c>
      <c r="M1439" t="str">
        <f>VLOOKUP(B1439,[2]taxonomy1!$B:$U,6,FALSE)</f>
        <v>Eukaryota</v>
      </c>
      <c r="N1439" t="str">
        <f>VLOOKUP(B1439,[2]taxonomy1!$B:$U,7,FALSE)</f>
        <v xml:space="preserve"> Fungi</v>
      </c>
      <c r="O1439" t="str">
        <f>VLOOKUP(B1439,[2]taxonomy1!$B:$U,8,FALSE)</f>
        <v xml:space="preserve"> Dikarya</v>
      </c>
      <c r="P1439" t="str">
        <f>VLOOKUP(B1439,[2]taxonomy1!$B:$U,9,FALSE)</f>
        <v xml:space="preserve"> Ascomycota</v>
      </c>
      <c r="Q1439" t="str">
        <f>VLOOKUP(B1439,[2]taxonomy1!$B:$U,10,FALSE)</f>
        <v xml:space="preserve"> Saccharomycotina</v>
      </c>
      <c r="R1439" t="str">
        <f>VLOOKUP(B1439,[2]taxonomy1!$B:$U,11,FALSE)</f>
        <v>Saccharomycetes</v>
      </c>
      <c r="S1439" t="str">
        <f>VLOOKUP(B1439,[2]taxonomy1!$B:$U,12,FALSE)</f>
        <v xml:space="preserve"> Saccharomycetales</v>
      </c>
      <c r="T1439" t="str">
        <f>VLOOKUP(B1439,[2]taxonomy1!$B:$U,13,FALSE)</f>
        <v xml:space="preserve"> Metschnikowiaceae</v>
      </c>
      <c r="U1439" t="str">
        <f>VLOOKUP(B1439,[2]taxonomy1!$B:$U,14,FALSE)</f>
        <v xml:space="preserve"> Clavispora.</v>
      </c>
      <c r="V1439">
        <f>VLOOKUP(B1439,[2]taxonomy1!$B:$U,15,FALSE)</f>
        <v>0</v>
      </c>
      <c r="W1439">
        <f>VLOOKUP(B1439,[2]taxonomy1!$B:$U,16,FALSE)</f>
        <v>0</v>
      </c>
    </row>
    <row r="1440" spans="1:23" x14ac:dyDescent="0.3">
      <c r="A1440" t="s">
        <v>2704</v>
      </c>
      <c r="B1440" t="s">
        <v>2705</v>
      </c>
      <c r="C1440">
        <v>197</v>
      </c>
      <c r="D1440" t="s">
        <v>10</v>
      </c>
      <c r="E1440">
        <v>15</v>
      </c>
      <c r="F1440">
        <v>163</v>
      </c>
      <c r="G1440">
        <v>2735</v>
      </c>
      <c r="H1440" t="s">
        <v>11</v>
      </c>
      <c r="I1440" t="s">
        <v>10</v>
      </c>
      <c r="J1440">
        <f t="shared" si="22"/>
        <v>148</v>
      </c>
      <c r="K1440" t="str">
        <f>VLOOKUP(B1440,[2]taxonomy1!$B:$U,2,FALSE)</f>
        <v xml:space="preserve"> Clavispora lusitaniae (strain ATCC 42720) (Yeast) (Candida lusitaniae).</v>
      </c>
      <c r="L1440" t="str">
        <f>VLOOKUP(B1440,[2]taxonomy1!$B:$U,4,FALSE)</f>
        <v xml:space="preserve"> NCBI_TaxID=306902 {ECO:0000313|EMBL:EEQ36863.1, ECO:0000313|Proteomes:UP000007703};</v>
      </c>
      <c r="M1440" t="str">
        <f>VLOOKUP(B1440,[2]taxonomy1!$B:$U,6,FALSE)</f>
        <v>Eukaryota</v>
      </c>
      <c r="N1440" t="str">
        <f>VLOOKUP(B1440,[2]taxonomy1!$B:$U,7,FALSE)</f>
        <v xml:space="preserve"> Fungi</v>
      </c>
      <c r="O1440" t="str">
        <f>VLOOKUP(B1440,[2]taxonomy1!$B:$U,8,FALSE)</f>
        <v xml:space="preserve"> Dikarya</v>
      </c>
      <c r="P1440" t="str">
        <f>VLOOKUP(B1440,[2]taxonomy1!$B:$U,9,FALSE)</f>
        <v xml:space="preserve"> Ascomycota</v>
      </c>
      <c r="Q1440" t="str">
        <f>VLOOKUP(B1440,[2]taxonomy1!$B:$U,10,FALSE)</f>
        <v xml:space="preserve"> Saccharomycotina</v>
      </c>
      <c r="R1440" t="str">
        <f>VLOOKUP(B1440,[2]taxonomy1!$B:$U,11,FALSE)</f>
        <v>Saccharomycetes</v>
      </c>
      <c r="S1440" t="str">
        <f>VLOOKUP(B1440,[2]taxonomy1!$B:$U,12,FALSE)</f>
        <v xml:space="preserve"> Saccharomycetales</v>
      </c>
      <c r="T1440" t="str">
        <f>VLOOKUP(B1440,[2]taxonomy1!$B:$U,13,FALSE)</f>
        <v xml:space="preserve"> Metschnikowiaceae</v>
      </c>
      <c r="U1440" t="str">
        <f>VLOOKUP(B1440,[2]taxonomy1!$B:$U,14,FALSE)</f>
        <v xml:space="preserve"> Clavispora.</v>
      </c>
      <c r="V1440">
        <f>VLOOKUP(B1440,[2]taxonomy1!$B:$U,15,FALSE)</f>
        <v>0</v>
      </c>
      <c r="W1440">
        <f>VLOOKUP(B1440,[2]taxonomy1!$B:$U,16,FALSE)</f>
        <v>0</v>
      </c>
    </row>
    <row r="1441" spans="1:23" x14ac:dyDescent="0.3">
      <c r="A1441" t="s">
        <v>2706</v>
      </c>
      <c r="B1441" t="s">
        <v>2707</v>
      </c>
      <c r="C1441">
        <v>282</v>
      </c>
      <c r="D1441" t="s">
        <v>10</v>
      </c>
      <c r="E1441">
        <v>2</v>
      </c>
      <c r="F1441">
        <v>275</v>
      </c>
      <c r="G1441">
        <v>2735</v>
      </c>
      <c r="H1441" t="s">
        <v>11</v>
      </c>
      <c r="I1441" t="s">
        <v>10</v>
      </c>
      <c r="J1441">
        <f t="shared" si="22"/>
        <v>273</v>
      </c>
      <c r="K1441" t="str">
        <f>VLOOKUP(B1441,[2]taxonomy1!$B:$U,2,FALSE)</f>
        <v xml:space="preserve"> Clavispora lusitaniae (strain ATCC 42720) (Yeast) (Candida lusitaniae).</v>
      </c>
      <c r="L1441" t="str">
        <f>VLOOKUP(B1441,[2]taxonomy1!$B:$U,4,FALSE)</f>
        <v xml:space="preserve"> NCBI_TaxID=306902 {ECO:0000313|EMBL:EEQ38359.1, ECO:0000313|Proteomes:UP000007703};</v>
      </c>
      <c r="M1441" t="str">
        <f>VLOOKUP(B1441,[2]taxonomy1!$B:$U,6,FALSE)</f>
        <v>Eukaryota</v>
      </c>
      <c r="N1441" t="str">
        <f>VLOOKUP(B1441,[2]taxonomy1!$B:$U,7,FALSE)</f>
        <v xml:space="preserve"> Fungi</v>
      </c>
      <c r="O1441" t="str">
        <f>VLOOKUP(B1441,[2]taxonomy1!$B:$U,8,FALSE)</f>
        <v xml:space="preserve"> Dikarya</v>
      </c>
      <c r="P1441" t="str">
        <f>VLOOKUP(B1441,[2]taxonomy1!$B:$U,9,FALSE)</f>
        <v xml:space="preserve"> Ascomycota</v>
      </c>
      <c r="Q1441" t="str">
        <f>VLOOKUP(B1441,[2]taxonomy1!$B:$U,10,FALSE)</f>
        <v xml:space="preserve"> Saccharomycotina</v>
      </c>
      <c r="R1441" t="str">
        <f>VLOOKUP(B1441,[2]taxonomy1!$B:$U,11,FALSE)</f>
        <v>Saccharomycetes</v>
      </c>
      <c r="S1441" t="str">
        <f>VLOOKUP(B1441,[2]taxonomy1!$B:$U,12,FALSE)</f>
        <v xml:space="preserve"> Saccharomycetales</v>
      </c>
      <c r="T1441" t="str">
        <f>VLOOKUP(B1441,[2]taxonomy1!$B:$U,13,FALSE)</f>
        <v xml:space="preserve"> Metschnikowiaceae</v>
      </c>
      <c r="U1441" t="str">
        <f>VLOOKUP(B1441,[2]taxonomy1!$B:$U,14,FALSE)</f>
        <v xml:space="preserve"> Clavispora.</v>
      </c>
      <c r="V1441">
        <f>VLOOKUP(B1441,[2]taxonomy1!$B:$U,15,FALSE)</f>
        <v>0</v>
      </c>
      <c r="W1441">
        <f>VLOOKUP(B1441,[2]taxonomy1!$B:$U,16,FALSE)</f>
        <v>0</v>
      </c>
    </row>
    <row r="1442" spans="1:23" x14ac:dyDescent="0.3">
      <c r="A1442" t="s">
        <v>2708</v>
      </c>
      <c r="B1442" t="s">
        <v>2709</v>
      </c>
      <c r="C1442">
        <v>389</v>
      </c>
      <c r="D1442" t="s">
        <v>10</v>
      </c>
      <c r="E1442">
        <v>61</v>
      </c>
      <c r="F1442">
        <v>356</v>
      </c>
      <c r="G1442">
        <v>2735</v>
      </c>
      <c r="H1442" t="s">
        <v>11</v>
      </c>
      <c r="I1442" t="s">
        <v>10</v>
      </c>
      <c r="J1442">
        <f t="shared" si="22"/>
        <v>295</v>
      </c>
      <c r="K1442" t="str">
        <f>VLOOKUP(B1442,[2]taxonomy1!$B:$U,2,FALSE)</f>
        <v xml:space="preserve"> Lachancea thermotolerans (strain ATCC 56472 / CBS 6340 / NRRL Y-8284) (Yeast) (Kluyveromyces thermotolerans).</v>
      </c>
      <c r="L1442" t="str">
        <f>VLOOKUP(B1442,[2]taxonomy1!$B:$U,4,FALSE)</f>
        <v xml:space="preserve"> NCBI_TaxID=559295 {ECO:0000313|EMBL:CAR21270.1, ECO:0000313|Proteomes:UP000002036};</v>
      </c>
      <c r="M1442" t="str">
        <f>VLOOKUP(B1442,[2]taxonomy1!$B:$U,6,FALSE)</f>
        <v>Eukaryota</v>
      </c>
      <c r="N1442" t="str">
        <f>VLOOKUP(B1442,[2]taxonomy1!$B:$U,7,FALSE)</f>
        <v xml:space="preserve"> Fungi</v>
      </c>
      <c r="O1442" t="str">
        <f>VLOOKUP(B1442,[2]taxonomy1!$B:$U,8,FALSE)</f>
        <v xml:space="preserve"> Dikarya</v>
      </c>
      <c r="P1442" t="str">
        <f>VLOOKUP(B1442,[2]taxonomy1!$B:$U,9,FALSE)</f>
        <v xml:space="preserve"> Ascomycota</v>
      </c>
      <c r="Q1442" t="str">
        <f>VLOOKUP(B1442,[2]taxonomy1!$B:$U,10,FALSE)</f>
        <v xml:space="preserve"> Saccharomycotina</v>
      </c>
      <c r="R1442" t="str">
        <f>VLOOKUP(B1442,[2]taxonomy1!$B:$U,11,FALSE)</f>
        <v>Saccharomycetes</v>
      </c>
      <c r="S1442" t="str">
        <f>VLOOKUP(B1442,[2]taxonomy1!$B:$U,12,FALSE)</f>
        <v xml:space="preserve"> Saccharomycetales</v>
      </c>
      <c r="T1442" t="str">
        <f>VLOOKUP(B1442,[2]taxonomy1!$B:$U,13,FALSE)</f>
        <v xml:space="preserve"> Saccharomycetaceae</v>
      </c>
      <c r="U1442" t="str">
        <f>VLOOKUP(B1442,[2]taxonomy1!$B:$U,14,FALSE)</f>
        <v xml:space="preserve"> Lachancea.</v>
      </c>
      <c r="V1442">
        <f>VLOOKUP(B1442,[2]taxonomy1!$B:$U,15,FALSE)</f>
        <v>0</v>
      </c>
      <c r="W1442">
        <f>VLOOKUP(B1442,[2]taxonomy1!$B:$U,16,FALSE)</f>
        <v>0</v>
      </c>
    </row>
    <row r="1443" spans="1:23" x14ac:dyDescent="0.3">
      <c r="A1443" t="s">
        <v>2710</v>
      </c>
      <c r="B1443" t="s">
        <v>2711</v>
      </c>
      <c r="C1443">
        <v>281</v>
      </c>
      <c r="D1443" t="s">
        <v>10</v>
      </c>
      <c r="E1443">
        <v>2</v>
      </c>
      <c r="F1443">
        <v>274</v>
      </c>
      <c r="G1443">
        <v>2735</v>
      </c>
      <c r="H1443" t="s">
        <v>11</v>
      </c>
      <c r="I1443" t="s">
        <v>10</v>
      </c>
      <c r="J1443">
        <f t="shared" si="22"/>
        <v>272</v>
      </c>
      <c r="K1443" t="str">
        <f>VLOOKUP(B1443,[2]taxonomy1!$B:$U,2,FALSE)</f>
        <v xml:space="preserve"> Lachancea thermotolerans (strain ATCC 56472 / CBS 6340 / NRRL Y-8284) (Yeast) (Kluyveromyces thermotolerans).</v>
      </c>
      <c r="L1443" t="str">
        <f>VLOOKUP(B1443,[2]taxonomy1!$B:$U,4,FALSE)</f>
        <v xml:space="preserve"> NCBI_TaxID=559295 {ECO:0000313|EMBL:CAR25015.1, ECO:0000313|Proteomes:UP000002036};</v>
      </c>
      <c r="M1443" t="str">
        <f>VLOOKUP(B1443,[2]taxonomy1!$B:$U,6,FALSE)</f>
        <v>Eukaryota</v>
      </c>
      <c r="N1443" t="str">
        <f>VLOOKUP(B1443,[2]taxonomy1!$B:$U,7,FALSE)</f>
        <v xml:space="preserve"> Fungi</v>
      </c>
      <c r="O1443" t="str">
        <f>VLOOKUP(B1443,[2]taxonomy1!$B:$U,8,FALSE)</f>
        <v xml:space="preserve"> Dikarya</v>
      </c>
      <c r="P1443" t="str">
        <f>VLOOKUP(B1443,[2]taxonomy1!$B:$U,9,FALSE)</f>
        <v xml:space="preserve"> Ascomycota</v>
      </c>
      <c r="Q1443" t="str">
        <f>VLOOKUP(B1443,[2]taxonomy1!$B:$U,10,FALSE)</f>
        <v xml:space="preserve"> Saccharomycotina</v>
      </c>
      <c r="R1443" t="str">
        <f>VLOOKUP(B1443,[2]taxonomy1!$B:$U,11,FALSE)</f>
        <v>Saccharomycetes</v>
      </c>
      <c r="S1443" t="str">
        <f>VLOOKUP(B1443,[2]taxonomy1!$B:$U,12,FALSE)</f>
        <v xml:space="preserve"> Saccharomycetales</v>
      </c>
      <c r="T1443" t="str">
        <f>VLOOKUP(B1443,[2]taxonomy1!$B:$U,13,FALSE)</f>
        <v xml:space="preserve"> Saccharomycetaceae</v>
      </c>
      <c r="U1443" t="str">
        <f>VLOOKUP(B1443,[2]taxonomy1!$B:$U,14,FALSE)</f>
        <v xml:space="preserve"> Lachancea.</v>
      </c>
      <c r="V1443">
        <f>VLOOKUP(B1443,[2]taxonomy1!$B:$U,15,FALSE)</f>
        <v>0</v>
      </c>
      <c r="W1443">
        <f>VLOOKUP(B1443,[2]taxonomy1!$B:$U,16,FALSE)</f>
        <v>0</v>
      </c>
    </row>
    <row r="1444" spans="1:23" x14ac:dyDescent="0.3">
      <c r="A1444" t="s">
        <v>2712</v>
      </c>
      <c r="B1444" t="s">
        <v>2713</v>
      </c>
      <c r="C1444">
        <v>281</v>
      </c>
      <c r="D1444" t="s">
        <v>10</v>
      </c>
      <c r="E1444">
        <v>2</v>
      </c>
      <c r="F1444">
        <v>274</v>
      </c>
      <c r="G1444">
        <v>2735</v>
      </c>
      <c r="H1444" t="s">
        <v>11</v>
      </c>
      <c r="I1444" t="s">
        <v>10</v>
      </c>
      <c r="J1444">
        <f t="shared" si="22"/>
        <v>272</v>
      </c>
      <c r="K1444" t="str">
        <f>VLOOKUP(B1444,[2]taxonomy1!$B:$U,2,FALSE)</f>
        <v xml:space="preserve"> Zygosaccharomyces rouxii (strain ATCC 2623 / CBS 732 / NBRC 1130 / NCYC 568 / NRRL Y-229) (Candida mogii).</v>
      </c>
      <c r="L1444" t="str">
        <f>VLOOKUP(B1444,[2]taxonomy1!$B:$U,4,FALSE)</f>
        <v xml:space="preserve"> NCBI_TaxID=559307 {ECO:0000313|Proteomes:UP000008536};</v>
      </c>
      <c r="M1444" t="str">
        <f>VLOOKUP(B1444,[2]taxonomy1!$B:$U,6,FALSE)</f>
        <v>Eukaryota</v>
      </c>
      <c r="N1444" t="str">
        <f>VLOOKUP(B1444,[2]taxonomy1!$B:$U,7,FALSE)</f>
        <v xml:space="preserve"> Fungi</v>
      </c>
      <c r="O1444" t="str">
        <f>VLOOKUP(B1444,[2]taxonomy1!$B:$U,8,FALSE)</f>
        <v xml:space="preserve"> Dikarya</v>
      </c>
      <c r="P1444" t="str">
        <f>VLOOKUP(B1444,[2]taxonomy1!$B:$U,9,FALSE)</f>
        <v xml:space="preserve"> Ascomycota</v>
      </c>
      <c r="Q1444" t="str">
        <f>VLOOKUP(B1444,[2]taxonomy1!$B:$U,10,FALSE)</f>
        <v xml:space="preserve"> Saccharomycotina</v>
      </c>
      <c r="R1444" t="str">
        <f>VLOOKUP(B1444,[2]taxonomy1!$B:$U,11,FALSE)</f>
        <v>Saccharomycetes</v>
      </c>
      <c r="S1444" t="str">
        <f>VLOOKUP(B1444,[2]taxonomy1!$B:$U,12,FALSE)</f>
        <v xml:space="preserve"> Saccharomycetales</v>
      </c>
      <c r="T1444" t="str">
        <f>VLOOKUP(B1444,[2]taxonomy1!$B:$U,13,FALSE)</f>
        <v xml:space="preserve"> Saccharomycetaceae</v>
      </c>
      <c r="U1444" t="str">
        <f>VLOOKUP(B1444,[2]taxonomy1!$B:$U,14,FALSE)</f>
        <v>Zygosaccharomyces.</v>
      </c>
      <c r="V1444">
        <f>VLOOKUP(B1444,[2]taxonomy1!$B:$U,15,FALSE)</f>
        <v>0</v>
      </c>
      <c r="W1444">
        <f>VLOOKUP(B1444,[2]taxonomy1!$B:$U,16,FALSE)</f>
        <v>0</v>
      </c>
    </row>
    <row r="1445" spans="1:23" x14ac:dyDescent="0.3">
      <c r="A1445" t="s">
        <v>2714</v>
      </c>
      <c r="B1445" t="s">
        <v>2715</v>
      </c>
      <c r="C1445">
        <v>386</v>
      </c>
      <c r="D1445" t="s">
        <v>10</v>
      </c>
      <c r="E1445">
        <v>59</v>
      </c>
      <c r="F1445">
        <v>354</v>
      </c>
      <c r="G1445">
        <v>2735</v>
      </c>
      <c r="H1445" t="s">
        <v>11</v>
      </c>
      <c r="I1445" t="s">
        <v>10</v>
      </c>
      <c r="J1445">
        <f t="shared" si="22"/>
        <v>295</v>
      </c>
      <c r="K1445" t="str">
        <f>VLOOKUP(B1445,[2]taxonomy1!$B:$U,2,FALSE)</f>
        <v xml:space="preserve"> Zygosaccharomyces rouxii (strain ATCC 2623 / CBS 732 / NBRC 1130 / NCYC 568 / NRRL Y-229) (Candida mogii).</v>
      </c>
      <c r="L1445" t="str">
        <f>VLOOKUP(B1445,[2]taxonomy1!$B:$U,4,FALSE)</f>
        <v xml:space="preserve"> NCBI_TaxID=559307 {ECO:0000313|Proteomes:UP000008536};</v>
      </c>
      <c r="M1445" t="str">
        <f>VLOOKUP(B1445,[2]taxonomy1!$B:$U,6,FALSE)</f>
        <v>Eukaryota</v>
      </c>
      <c r="N1445" t="str">
        <f>VLOOKUP(B1445,[2]taxonomy1!$B:$U,7,FALSE)</f>
        <v xml:space="preserve"> Fungi</v>
      </c>
      <c r="O1445" t="str">
        <f>VLOOKUP(B1445,[2]taxonomy1!$B:$U,8,FALSE)</f>
        <v xml:space="preserve"> Dikarya</v>
      </c>
      <c r="P1445" t="str">
        <f>VLOOKUP(B1445,[2]taxonomy1!$B:$U,9,FALSE)</f>
        <v xml:space="preserve"> Ascomycota</v>
      </c>
      <c r="Q1445" t="str">
        <f>VLOOKUP(B1445,[2]taxonomy1!$B:$U,10,FALSE)</f>
        <v xml:space="preserve"> Saccharomycotina</v>
      </c>
      <c r="R1445" t="str">
        <f>VLOOKUP(B1445,[2]taxonomy1!$B:$U,11,FALSE)</f>
        <v>Saccharomycetes</v>
      </c>
      <c r="S1445" t="str">
        <f>VLOOKUP(B1445,[2]taxonomy1!$B:$U,12,FALSE)</f>
        <v xml:space="preserve"> Saccharomycetales</v>
      </c>
      <c r="T1445" t="str">
        <f>VLOOKUP(B1445,[2]taxonomy1!$B:$U,13,FALSE)</f>
        <v xml:space="preserve"> Saccharomycetaceae</v>
      </c>
      <c r="U1445" t="str">
        <f>VLOOKUP(B1445,[2]taxonomy1!$B:$U,14,FALSE)</f>
        <v>Zygosaccharomyces.</v>
      </c>
      <c r="V1445">
        <f>VLOOKUP(B1445,[2]taxonomy1!$B:$U,15,FALSE)</f>
        <v>0</v>
      </c>
      <c r="W1445">
        <f>VLOOKUP(B1445,[2]taxonomy1!$B:$U,16,FALSE)</f>
        <v>0</v>
      </c>
    </row>
    <row r="1446" spans="1:23" x14ac:dyDescent="0.3">
      <c r="A1446" t="s">
        <v>2716</v>
      </c>
      <c r="B1446" t="s">
        <v>2717</v>
      </c>
      <c r="C1446">
        <v>284</v>
      </c>
      <c r="D1446" t="s">
        <v>10</v>
      </c>
      <c r="E1446">
        <v>3</v>
      </c>
      <c r="F1446">
        <v>277</v>
      </c>
      <c r="G1446">
        <v>2735</v>
      </c>
      <c r="H1446" t="s">
        <v>11</v>
      </c>
      <c r="I1446" t="s">
        <v>10</v>
      </c>
      <c r="J1446">
        <f t="shared" si="22"/>
        <v>274</v>
      </c>
      <c r="K1446" t="str">
        <f>VLOOKUP(B1446,[2]taxonomy1!$B:$U,2,FALSE)</f>
        <v xml:space="preserve"> Arthroderma otae (strain ATCC MYA-4605 / CBS 113480) (Microsporum canis).</v>
      </c>
      <c r="L1446" t="str">
        <f>VLOOKUP(B1446,[2]taxonomy1!$B:$U,4,FALSE)</f>
        <v xml:space="preserve"> NCBI_TaxID=554155 {ECO:0000313|EMBL:EEQ28432.1, ECO:0000313|Proteomes:UP000002035};</v>
      </c>
      <c r="M1446" t="str">
        <f>VLOOKUP(B1446,[2]taxonomy1!$B:$U,6,FALSE)</f>
        <v>Eukaryota</v>
      </c>
      <c r="N1446" t="str">
        <f>VLOOKUP(B1446,[2]taxonomy1!$B:$U,7,FALSE)</f>
        <v xml:space="preserve"> Fungi</v>
      </c>
      <c r="O1446" t="str">
        <f>VLOOKUP(B1446,[2]taxonomy1!$B:$U,8,FALSE)</f>
        <v xml:space="preserve"> Dikarya</v>
      </c>
      <c r="P1446" t="str">
        <f>VLOOKUP(B1446,[2]taxonomy1!$B:$U,9,FALSE)</f>
        <v xml:space="preserve"> Ascomycota</v>
      </c>
      <c r="Q1446" t="str">
        <f>VLOOKUP(B1446,[2]taxonomy1!$B:$U,10,FALSE)</f>
        <v xml:space="preserve"> Pezizomycotina</v>
      </c>
      <c r="R1446" t="str">
        <f>VLOOKUP(B1446,[2]taxonomy1!$B:$U,11,FALSE)</f>
        <v xml:space="preserve"> Eurotiomycetes</v>
      </c>
      <c r="S1446" t="str">
        <f>VLOOKUP(B1446,[2]taxonomy1!$B:$U,12,FALSE)</f>
        <v>Eurotiomycetidae</v>
      </c>
      <c r="T1446" t="str">
        <f>VLOOKUP(B1446,[2]taxonomy1!$B:$U,13,FALSE)</f>
        <v xml:space="preserve"> Onygenales</v>
      </c>
      <c r="U1446" t="str">
        <f>VLOOKUP(B1446,[2]taxonomy1!$B:$U,14,FALSE)</f>
        <v xml:space="preserve"> Arthrodermataceae</v>
      </c>
      <c r="V1446" t="str">
        <f>VLOOKUP(B1446,[2]taxonomy1!$B:$U,15,FALSE)</f>
        <v xml:space="preserve"> Microsporum.</v>
      </c>
      <c r="W1446">
        <f>VLOOKUP(B1446,[2]taxonomy1!$B:$U,16,FALSE)</f>
        <v>0</v>
      </c>
    </row>
    <row r="1447" spans="1:23" x14ac:dyDescent="0.3">
      <c r="A1447" t="s">
        <v>2718</v>
      </c>
      <c r="B1447" t="s">
        <v>2719</v>
      </c>
      <c r="C1447">
        <v>353</v>
      </c>
      <c r="D1447" t="s">
        <v>10</v>
      </c>
      <c r="E1447">
        <v>38</v>
      </c>
      <c r="F1447">
        <v>325</v>
      </c>
      <c r="G1447">
        <v>2735</v>
      </c>
      <c r="H1447" t="s">
        <v>11</v>
      </c>
      <c r="I1447" t="s">
        <v>10</v>
      </c>
      <c r="J1447">
        <f t="shared" si="22"/>
        <v>287</v>
      </c>
      <c r="K1447" t="str">
        <f>VLOOKUP(B1447,[2]taxonomy1!$B:$U,2,FALSE)</f>
        <v xml:space="preserve"> Arthroderma otae (strain ATCC MYA-4605 / CBS 113480) (Microsporum canis).</v>
      </c>
      <c r="L1447" t="str">
        <f>VLOOKUP(B1447,[2]taxonomy1!$B:$U,4,FALSE)</f>
        <v xml:space="preserve"> NCBI_TaxID=554155 {ECO:0000313|EMBL:EEQ32431.1, ECO:0000313|Proteomes:UP000002035};</v>
      </c>
      <c r="M1447" t="str">
        <f>VLOOKUP(B1447,[2]taxonomy1!$B:$U,6,FALSE)</f>
        <v>Eukaryota</v>
      </c>
      <c r="N1447" t="str">
        <f>VLOOKUP(B1447,[2]taxonomy1!$B:$U,7,FALSE)</f>
        <v xml:space="preserve"> Fungi</v>
      </c>
      <c r="O1447" t="str">
        <f>VLOOKUP(B1447,[2]taxonomy1!$B:$U,8,FALSE)</f>
        <v xml:space="preserve"> Dikarya</v>
      </c>
      <c r="P1447" t="str">
        <f>VLOOKUP(B1447,[2]taxonomy1!$B:$U,9,FALSE)</f>
        <v xml:space="preserve"> Ascomycota</v>
      </c>
      <c r="Q1447" t="str">
        <f>VLOOKUP(B1447,[2]taxonomy1!$B:$U,10,FALSE)</f>
        <v xml:space="preserve"> Pezizomycotina</v>
      </c>
      <c r="R1447" t="str">
        <f>VLOOKUP(B1447,[2]taxonomy1!$B:$U,11,FALSE)</f>
        <v xml:space="preserve"> Eurotiomycetes</v>
      </c>
      <c r="S1447" t="str">
        <f>VLOOKUP(B1447,[2]taxonomy1!$B:$U,12,FALSE)</f>
        <v>Eurotiomycetidae</v>
      </c>
      <c r="T1447" t="str">
        <f>VLOOKUP(B1447,[2]taxonomy1!$B:$U,13,FALSE)</f>
        <v xml:space="preserve"> Onygenales</v>
      </c>
      <c r="U1447" t="str">
        <f>VLOOKUP(B1447,[2]taxonomy1!$B:$U,14,FALSE)</f>
        <v xml:space="preserve"> Arthrodermataceae</v>
      </c>
      <c r="V1447" t="str">
        <f>VLOOKUP(B1447,[2]taxonomy1!$B:$U,15,FALSE)</f>
        <v xml:space="preserve"> Microsporum.</v>
      </c>
      <c r="W1447">
        <f>VLOOKUP(B1447,[2]taxonomy1!$B:$U,16,FALSE)</f>
        <v>0</v>
      </c>
    </row>
    <row r="1448" spans="1:23" x14ac:dyDescent="0.3">
      <c r="A1448" t="s">
        <v>2720</v>
      </c>
      <c r="B1448" t="s">
        <v>2721</v>
      </c>
      <c r="C1448">
        <v>284</v>
      </c>
      <c r="D1448" t="s">
        <v>10</v>
      </c>
      <c r="E1448">
        <v>3</v>
      </c>
      <c r="F1448">
        <v>277</v>
      </c>
      <c r="G1448">
        <v>2735</v>
      </c>
      <c r="H1448" t="s">
        <v>11</v>
      </c>
      <c r="I1448" t="s">
        <v>10</v>
      </c>
      <c r="J1448">
        <f t="shared" si="22"/>
        <v>274</v>
      </c>
      <c r="K1448" t="str">
        <f>VLOOKUP(B1448,[2]taxonomy1!$B:$U,2,FALSE)</f>
        <v xml:space="preserve"> Ajellomyces dermatitidis (strain ER-3 / ATCC MYA-2586) (Blastomyces dermatitidis).</v>
      </c>
      <c r="L1448" t="str">
        <f>VLOOKUP(B1448,[2]taxonomy1!$B:$U,4,FALSE)</f>
        <v xml:space="preserve"> NCBI_TaxID=559297 {ECO:0000313|EMBL:EEQ87256.1, ECO:0000313|Proteomes:UP000002039};</v>
      </c>
      <c r="M1448" t="str">
        <f>VLOOKUP(B1448,[2]taxonomy1!$B:$U,6,FALSE)</f>
        <v>Eukaryota</v>
      </c>
      <c r="N1448" t="str">
        <f>VLOOKUP(B1448,[2]taxonomy1!$B:$U,7,FALSE)</f>
        <v xml:space="preserve"> Fungi</v>
      </c>
      <c r="O1448" t="str">
        <f>VLOOKUP(B1448,[2]taxonomy1!$B:$U,8,FALSE)</f>
        <v xml:space="preserve"> Dikarya</v>
      </c>
      <c r="P1448" t="str">
        <f>VLOOKUP(B1448,[2]taxonomy1!$B:$U,9,FALSE)</f>
        <v xml:space="preserve"> Ascomycota</v>
      </c>
      <c r="Q1448" t="str">
        <f>VLOOKUP(B1448,[2]taxonomy1!$B:$U,10,FALSE)</f>
        <v xml:space="preserve"> Pezizomycotina</v>
      </c>
      <c r="R1448" t="str">
        <f>VLOOKUP(B1448,[2]taxonomy1!$B:$U,11,FALSE)</f>
        <v xml:space="preserve"> Eurotiomycetes</v>
      </c>
      <c r="S1448" t="str">
        <f>VLOOKUP(B1448,[2]taxonomy1!$B:$U,12,FALSE)</f>
        <v>Eurotiomycetidae</v>
      </c>
      <c r="T1448" t="str">
        <f>VLOOKUP(B1448,[2]taxonomy1!$B:$U,13,FALSE)</f>
        <v xml:space="preserve"> Onygenales</v>
      </c>
      <c r="U1448" t="str">
        <f>VLOOKUP(B1448,[2]taxonomy1!$B:$U,14,FALSE)</f>
        <v xml:space="preserve"> Ajellomycetaceae</v>
      </c>
      <c r="V1448" t="str">
        <f>VLOOKUP(B1448,[2]taxonomy1!$B:$U,15,FALSE)</f>
        <v xml:space="preserve"> Blastomyces.</v>
      </c>
      <c r="W1448">
        <f>VLOOKUP(B1448,[2]taxonomy1!$B:$U,16,FALSE)</f>
        <v>0</v>
      </c>
    </row>
    <row r="1449" spans="1:23" x14ac:dyDescent="0.3">
      <c r="A1449" t="s">
        <v>2722</v>
      </c>
      <c r="B1449" t="s">
        <v>2723</v>
      </c>
      <c r="C1449">
        <v>352</v>
      </c>
      <c r="D1449" t="s">
        <v>10</v>
      </c>
      <c r="E1449">
        <v>35</v>
      </c>
      <c r="F1449">
        <v>323</v>
      </c>
      <c r="G1449">
        <v>2735</v>
      </c>
      <c r="H1449" t="s">
        <v>11</v>
      </c>
      <c r="I1449" t="s">
        <v>10</v>
      </c>
      <c r="J1449">
        <f t="shared" si="22"/>
        <v>288</v>
      </c>
      <c r="K1449" t="str">
        <f>VLOOKUP(B1449,[2]taxonomy1!$B:$U,2,FALSE)</f>
        <v xml:space="preserve"> Ajellomyces dermatitidis (strain ER-3 / ATCC MYA-2586) (Blastomyces dermatitidis).</v>
      </c>
      <c r="L1449" t="str">
        <f>VLOOKUP(B1449,[2]taxonomy1!$B:$U,4,FALSE)</f>
        <v xml:space="preserve"> NCBI_TaxID=559297 {ECO:0000313|EMBL:EEQ85887.1, ECO:0000313|Proteomes:UP000002039};</v>
      </c>
      <c r="M1449" t="str">
        <f>VLOOKUP(B1449,[2]taxonomy1!$B:$U,6,FALSE)</f>
        <v>Eukaryota</v>
      </c>
      <c r="N1449" t="str">
        <f>VLOOKUP(B1449,[2]taxonomy1!$B:$U,7,FALSE)</f>
        <v xml:space="preserve"> Fungi</v>
      </c>
      <c r="O1449" t="str">
        <f>VLOOKUP(B1449,[2]taxonomy1!$B:$U,8,FALSE)</f>
        <v xml:space="preserve"> Dikarya</v>
      </c>
      <c r="P1449" t="str">
        <f>VLOOKUP(B1449,[2]taxonomy1!$B:$U,9,FALSE)</f>
        <v xml:space="preserve"> Ascomycota</v>
      </c>
      <c r="Q1449" t="str">
        <f>VLOOKUP(B1449,[2]taxonomy1!$B:$U,10,FALSE)</f>
        <v xml:space="preserve"> Pezizomycotina</v>
      </c>
      <c r="R1449" t="str">
        <f>VLOOKUP(B1449,[2]taxonomy1!$B:$U,11,FALSE)</f>
        <v xml:space="preserve"> Eurotiomycetes</v>
      </c>
      <c r="S1449" t="str">
        <f>VLOOKUP(B1449,[2]taxonomy1!$B:$U,12,FALSE)</f>
        <v>Eurotiomycetidae</v>
      </c>
      <c r="T1449" t="str">
        <f>VLOOKUP(B1449,[2]taxonomy1!$B:$U,13,FALSE)</f>
        <v xml:space="preserve"> Onygenales</v>
      </c>
      <c r="U1449" t="str">
        <f>VLOOKUP(B1449,[2]taxonomy1!$B:$U,14,FALSE)</f>
        <v xml:space="preserve"> Ajellomycetaceae</v>
      </c>
      <c r="V1449" t="str">
        <f>VLOOKUP(B1449,[2]taxonomy1!$B:$U,15,FALSE)</f>
        <v xml:space="preserve"> Blastomyces.</v>
      </c>
      <c r="W1449">
        <f>VLOOKUP(B1449,[2]taxonomy1!$B:$U,16,FALSE)</f>
        <v>0</v>
      </c>
    </row>
    <row r="1450" spans="1:23" x14ac:dyDescent="0.3">
      <c r="A1450" t="s">
        <v>2724</v>
      </c>
      <c r="B1450" t="s">
        <v>2725</v>
      </c>
      <c r="C1450">
        <v>312</v>
      </c>
      <c r="D1450" t="s">
        <v>10</v>
      </c>
      <c r="E1450">
        <v>15</v>
      </c>
      <c r="F1450">
        <v>290</v>
      </c>
      <c r="G1450">
        <v>2735</v>
      </c>
      <c r="H1450" t="s">
        <v>11</v>
      </c>
      <c r="I1450" t="s">
        <v>10</v>
      </c>
      <c r="J1450">
        <f t="shared" si="22"/>
        <v>275</v>
      </c>
      <c r="K1450" t="str">
        <f>VLOOKUP(B1450,[2]taxonomy1!$B:$U,2,FALSE)</f>
        <v xml:space="preserve"> Perkinsus marinus (strain ATCC 50983 / TXsc).</v>
      </c>
      <c r="L1450" t="str">
        <f>VLOOKUP(B1450,[2]taxonomy1!$B:$U,4,FALSE)</f>
        <v xml:space="preserve"> NCBI_TaxID=423536 {ECO:0000313|Proteomes:UP000007800};</v>
      </c>
      <c r="M1450" t="str">
        <f>VLOOKUP(B1450,[2]taxonomy1!$B:$U,6,FALSE)</f>
        <v>Eukaryota</v>
      </c>
      <c r="N1450" t="str">
        <f>VLOOKUP(B1450,[2]taxonomy1!$B:$U,7,FALSE)</f>
        <v xml:space="preserve"> Alveolata</v>
      </c>
      <c r="O1450" t="str">
        <f>VLOOKUP(B1450,[2]taxonomy1!$B:$U,8,FALSE)</f>
        <v xml:space="preserve"> Perkinsea</v>
      </c>
      <c r="P1450" t="str">
        <f>VLOOKUP(B1450,[2]taxonomy1!$B:$U,9,FALSE)</f>
        <v xml:space="preserve"> Perkinsida</v>
      </c>
      <c r="Q1450" t="str">
        <f>VLOOKUP(B1450,[2]taxonomy1!$B:$U,10,FALSE)</f>
        <v xml:space="preserve"> Perkinsidae</v>
      </c>
      <c r="R1450" t="str">
        <f>VLOOKUP(B1450,[2]taxonomy1!$B:$U,11,FALSE)</f>
        <v xml:space="preserve"> Perkinsus.</v>
      </c>
      <c r="S1450">
        <f>VLOOKUP(B1450,[2]taxonomy1!$B:$U,12,FALSE)</f>
        <v>0</v>
      </c>
      <c r="T1450">
        <f>VLOOKUP(B1450,[2]taxonomy1!$B:$U,13,FALSE)</f>
        <v>0</v>
      </c>
      <c r="U1450">
        <f>VLOOKUP(B1450,[2]taxonomy1!$B:$U,14,FALSE)</f>
        <v>0</v>
      </c>
      <c r="V1450">
        <f>VLOOKUP(B1450,[2]taxonomy1!$B:$U,15,FALSE)</f>
        <v>0</v>
      </c>
      <c r="W1450">
        <f>VLOOKUP(B1450,[2]taxonomy1!$B:$U,16,FALSE)</f>
        <v>0</v>
      </c>
    </row>
    <row r="1451" spans="1:23" x14ac:dyDescent="0.3">
      <c r="A1451" t="s">
        <v>2726</v>
      </c>
      <c r="B1451" t="s">
        <v>2727</v>
      </c>
      <c r="C1451">
        <v>403</v>
      </c>
      <c r="D1451" t="s">
        <v>2728</v>
      </c>
      <c r="E1451">
        <v>33</v>
      </c>
      <c r="F1451">
        <v>65</v>
      </c>
      <c r="G1451">
        <v>795</v>
      </c>
      <c r="H1451" t="s">
        <v>2729</v>
      </c>
      <c r="I1451" t="s">
        <v>2728</v>
      </c>
      <c r="J1451">
        <f t="shared" si="22"/>
        <v>32</v>
      </c>
      <c r="K1451" t="str">
        <f>VLOOKUP(B1451,[2]taxonomy1!$B:$U,2,FALSE)</f>
        <v xml:space="preserve"> Perkinsus marinus (strain ATCC 50983 / TXsc).</v>
      </c>
      <c r="L1451" t="str">
        <f>VLOOKUP(B1451,[2]taxonomy1!$B:$U,4,FALSE)</f>
        <v xml:space="preserve"> NCBI_TaxID=423536 {ECO:0000313|Proteomes:UP000007800};</v>
      </c>
      <c r="M1451" t="str">
        <f>VLOOKUP(B1451,[2]taxonomy1!$B:$U,6,FALSE)</f>
        <v>Eukaryota</v>
      </c>
      <c r="N1451" t="str">
        <f>VLOOKUP(B1451,[2]taxonomy1!$B:$U,7,FALSE)</f>
        <v xml:space="preserve"> Alveolata</v>
      </c>
      <c r="O1451" t="str">
        <f>VLOOKUP(B1451,[2]taxonomy1!$B:$U,8,FALSE)</f>
        <v xml:space="preserve"> Perkinsea</v>
      </c>
      <c r="P1451" t="str">
        <f>VLOOKUP(B1451,[2]taxonomy1!$B:$U,9,FALSE)</f>
        <v xml:space="preserve"> Perkinsida</v>
      </c>
      <c r="Q1451" t="str">
        <f>VLOOKUP(B1451,[2]taxonomy1!$B:$U,10,FALSE)</f>
        <v xml:space="preserve"> Perkinsidae</v>
      </c>
      <c r="R1451" t="str">
        <f>VLOOKUP(B1451,[2]taxonomy1!$B:$U,11,FALSE)</f>
        <v xml:space="preserve"> Perkinsus.</v>
      </c>
      <c r="S1451">
        <f>VLOOKUP(B1451,[2]taxonomy1!$B:$U,12,FALSE)</f>
        <v>0</v>
      </c>
      <c r="T1451">
        <f>VLOOKUP(B1451,[2]taxonomy1!$B:$U,13,FALSE)</f>
        <v>0</v>
      </c>
      <c r="U1451">
        <f>VLOOKUP(B1451,[2]taxonomy1!$B:$U,14,FALSE)</f>
        <v>0</v>
      </c>
      <c r="V1451">
        <f>VLOOKUP(B1451,[2]taxonomy1!$B:$U,15,FALSE)</f>
        <v>0</v>
      </c>
      <c r="W1451">
        <f>VLOOKUP(B1451,[2]taxonomy1!$B:$U,16,FALSE)</f>
        <v>0</v>
      </c>
    </row>
    <row r="1452" spans="1:23" x14ac:dyDescent="0.3">
      <c r="A1452" t="s">
        <v>2726</v>
      </c>
      <c r="B1452" t="s">
        <v>2727</v>
      </c>
      <c r="C1452">
        <v>403</v>
      </c>
      <c r="D1452" t="s">
        <v>10</v>
      </c>
      <c r="E1452">
        <v>87</v>
      </c>
      <c r="F1452">
        <v>396</v>
      </c>
      <c r="G1452">
        <v>2735</v>
      </c>
      <c r="H1452" t="s">
        <v>11</v>
      </c>
      <c r="I1452" t="s">
        <v>10</v>
      </c>
      <c r="J1452">
        <f t="shared" si="22"/>
        <v>309</v>
      </c>
      <c r="K1452" t="str">
        <f>VLOOKUP(B1452,[2]taxonomy1!$B:$U,2,FALSE)</f>
        <v xml:space="preserve"> Perkinsus marinus (strain ATCC 50983 / TXsc).</v>
      </c>
      <c r="L1452" t="str">
        <f>VLOOKUP(B1452,[2]taxonomy1!$B:$U,4,FALSE)</f>
        <v xml:space="preserve"> NCBI_TaxID=423536 {ECO:0000313|Proteomes:UP000007800};</v>
      </c>
      <c r="M1452" t="str">
        <f>VLOOKUP(B1452,[2]taxonomy1!$B:$U,6,FALSE)</f>
        <v>Eukaryota</v>
      </c>
      <c r="N1452" t="str">
        <f>VLOOKUP(B1452,[2]taxonomy1!$B:$U,7,FALSE)</f>
        <v xml:space="preserve"> Alveolata</v>
      </c>
      <c r="O1452" t="str">
        <f>VLOOKUP(B1452,[2]taxonomy1!$B:$U,8,FALSE)</f>
        <v xml:space="preserve"> Perkinsea</v>
      </c>
      <c r="P1452" t="str">
        <f>VLOOKUP(B1452,[2]taxonomy1!$B:$U,9,FALSE)</f>
        <v xml:space="preserve"> Perkinsida</v>
      </c>
      <c r="Q1452" t="str">
        <f>VLOOKUP(B1452,[2]taxonomy1!$B:$U,10,FALSE)</f>
        <v xml:space="preserve"> Perkinsidae</v>
      </c>
      <c r="R1452" t="str">
        <f>VLOOKUP(B1452,[2]taxonomy1!$B:$U,11,FALSE)</f>
        <v xml:space="preserve"> Perkinsus.</v>
      </c>
      <c r="S1452">
        <f>VLOOKUP(B1452,[2]taxonomy1!$B:$U,12,FALSE)</f>
        <v>0</v>
      </c>
      <c r="T1452">
        <f>VLOOKUP(B1452,[2]taxonomy1!$B:$U,13,FALSE)</f>
        <v>0</v>
      </c>
      <c r="U1452">
        <f>VLOOKUP(B1452,[2]taxonomy1!$B:$U,14,FALSE)</f>
        <v>0</v>
      </c>
      <c r="V1452">
        <f>VLOOKUP(B1452,[2]taxonomy1!$B:$U,15,FALSE)</f>
        <v>0</v>
      </c>
      <c r="W1452">
        <f>VLOOKUP(B1452,[2]taxonomy1!$B:$U,16,FALSE)</f>
        <v>0</v>
      </c>
    </row>
    <row r="1453" spans="1:23" x14ac:dyDescent="0.3">
      <c r="A1453" t="s">
        <v>2730</v>
      </c>
      <c r="B1453" t="s">
        <v>2731</v>
      </c>
      <c r="C1453">
        <v>214</v>
      </c>
      <c r="D1453" t="s">
        <v>10</v>
      </c>
      <c r="E1453">
        <v>1</v>
      </c>
      <c r="F1453">
        <v>192</v>
      </c>
      <c r="G1453">
        <v>2735</v>
      </c>
      <c r="H1453" t="s">
        <v>11</v>
      </c>
      <c r="I1453" t="s">
        <v>10</v>
      </c>
      <c r="J1453">
        <f t="shared" si="22"/>
        <v>191</v>
      </c>
      <c r="K1453" t="str">
        <f>VLOOKUP(B1453,[2]taxonomy1!$B:$U,2,FALSE)</f>
        <v xml:space="preserve"> Perkinsus marinus (strain ATCC 50983 / TXsc).</v>
      </c>
      <c r="L1453" t="str">
        <f>VLOOKUP(B1453,[2]taxonomy1!$B:$U,4,FALSE)</f>
        <v xml:space="preserve"> NCBI_TaxID=423536 {ECO:0000313|Proteomes:UP000007800};</v>
      </c>
      <c r="M1453" t="str">
        <f>VLOOKUP(B1453,[2]taxonomy1!$B:$U,6,FALSE)</f>
        <v>Eukaryota</v>
      </c>
      <c r="N1453" t="str">
        <f>VLOOKUP(B1453,[2]taxonomy1!$B:$U,7,FALSE)</f>
        <v xml:space="preserve"> Alveolata</v>
      </c>
      <c r="O1453" t="str">
        <f>VLOOKUP(B1453,[2]taxonomy1!$B:$U,8,FALSE)</f>
        <v xml:space="preserve"> Perkinsea</v>
      </c>
      <c r="P1453" t="str">
        <f>VLOOKUP(B1453,[2]taxonomy1!$B:$U,9,FALSE)</f>
        <v xml:space="preserve"> Perkinsida</v>
      </c>
      <c r="Q1453" t="str">
        <f>VLOOKUP(B1453,[2]taxonomy1!$B:$U,10,FALSE)</f>
        <v xml:space="preserve"> Perkinsidae</v>
      </c>
      <c r="R1453" t="str">
        <f>VLOOKUP(B1453,[2]taxonomy1!$B:$U,11,FALSE)</f>
        <v xml:space="preserve"> Perkinsus.</v>
      </c>
      <c r="S1453">
        <f>VLOOKUP(B1453,[2]taxonomy1!$B:$U,12,FALSE)</f>
        <v>0</v>
      </c>
      <c r="T1453">
        <f>VLOOKUP(B1453,[2]taxonomy1!$B:$U,13,FALSE)</f>
        <v>0</v>
      </c>
      <c r="U1453">
        <f>VLOOKUP(B1453,[2]taxonomy1!$B:$U,14,FALSE)</f>
        <v>0</v>
      </c>
      <c r="V1453">
        <f>VLOOKUP(B1453,[2]taxonomy1!$B:$U,15,FALSE)</f>
        <v>0</v>
      </c>
      <c r="W1453">
        <f>VLOOKUP(B1453,[2]taxonomy1!$B:$U,16,FALSE)</f>
        <v>0</v>
      </c>
    </row>
    <row r="1454" spans="1:23" x14ac:dyDescent="0.3">
      <c r="A1454" t="s">
        <v>2732</v>
      </c>
      <c r="B1454" t="s">
        <v>2733</v>
      </c>
      <c r="C1454">
        <v>190</v>
      </c>
      <c r="D1454" t="s">
        <v>10</v>
      </c>
      <c r="E1454">
        <v>1</v>
      </c>
      <c r="F1454">
        <v>168</v>
      </c>
      <c r="G1454">
        <v>2735</v>
      </c>
      <c r="H1454" t="s">
        <v>11</v>
      </c>
      <c r="I1454" t="s">
        <v>10</v>
      </c>
      <c r="J1454">
        <f t="shared" si="22"/>
        <v>167</v>
      </c>
      <c r="K1454" t="str">
        <f>VLOOKUP(B1454,[2]taxonomy1!$B:$U,2,FALSE)</f>
        <v xml:space="preserve"> Perkinsus marinus (strain ATCC 50983 / TXsc).</v>
      </c>
      <c r="L1454" t="str">
        <f>VLOOKUP(B1454,[2]taxonomy1!$B:$U,4,FALSE)</f>
        <v xml:space="preserve"> NCBI_TaxID=423536 {ECO:0000313|Proteomes:UP000007800};</v>
      </c>
      <c r="M1454" t="str">
        <f>VLOOKUP(B1454,[2]taxonomy1!$B:$U,6,FALSE)</f>
        <v>Eukaryota</v>
      </c>
      <c r="N1454" t="str">
        <f>VLOOKUP(B1454,[2]taxonomy1!$B:$U,7,FALSE)</f>
        <v xml:space="preserve"> Alveolata</v>
      </c>
      <c r="O1454" t="str">
        <f>VLOOKUP(B1454,[2]taxonomy1!$B:$U,8,FALSE)</f>
        <v xml:space="preserve"> Perkinsea</v>
      </c>
      <c r="P1454" t="str">
        <f>VLOOKUP(B1454,[2]taxonomy1!$B:$U,9,FALSE)</f>
        <v xml:space="preserve"> Perkinsida</v>
      </c>
      <c r="Q1454" t="str">
        <f>VLOOKUP(B1454,[2]taxonomy1!$B:$U,10,FALSE)</f>
        <v xml:space="preserve"> Perkinsidae</v>
      </c>
      <c r="R1454" t="str">
        <f>VLOOKUP(B1454,[2]taxonomy1!$B:$U,11,FALSE)</f>
        <v xml:space="preserve"> Perkinsus.</v>
      </c>
      <c r="S1454">
        <f>VLOOKUP(B1454,[2]taxonomy1!$B:$U,12,FALSE)</f>
        <v>0</v>
      </c>
      <c r="T1454">
        <f>VLOOKUP(B1454,[2]taxonomy1!$B:$U,13,FALSE)</f>
        <v>0</v>
      </c>
      <c r="U1454">
        <f>VLOOKUP(B1454,[2]taxonomy1!$B:$U,14,FALSE)</f>
        <v>0</v>
      </c>
      <c r="V1454">
        <f>VLOOKUP(B1454,[2]taxonomy1!$B:$U,15,FALSE)</f>
        <v>0</v>
      </c>
      <c r="W1454">
        <f>VLOOKUP(B1454,[2]taxonomy1!$B:$U,16,FALSE)</f>
        <v>0</v>
      </c>
    </row>
    <row r="1455" spans="1:23" x14ac:dyDescent="0.3">
      <c r="A1455" t="s">
        <v>2734</v>
      </c>
      <c r="B1455" t="s">
        <v>2735</v>
      </c>
      <c r="C1455">
        <v>229</v>
      </c>
      <c r="D1455" t="s">
        <v>10</v>
      </c>
      <c r="E1455">
        <v>1</v>
      </c>
      <c r="F1455">
        <v>207</v>
      </c>
      <c r="G1455">
        <v>2735</v>
      </c>
      <c r="H1455" t="s">
        <v>11</v>
      </c>
      <c r="I1455" t="s">
        <v>10</v>
      </c>
      <c r="J1455">
        <f t="shared" si="22"/>
        <v>206</v>
      </c>
      <c r="K1455" t="str">
        <f>VLOOKUP(B1455,[2]taxonomy1!$B:$U,2,FALSE)</f>
        <v xml:space="preserve"> Perkinsus marinus (strain ATCC 50983 / TXsc).</v>
      </c>
      <c r="L1455" t="str">
        <f>VLOOKUP(B1455,[2]taxonomy1!$B:$U,4,FALSE)</f>
        <v xml:space="preserve"> NCBI_TaxID=423536 {ECO:0000313|Proteomes:UP000007800};</v>
      </c>
      <c r="M1455" t="str">
        <f>VLOOKUP(B1455,[2]taxonomy1!$B:$U,6,FALSE)</f>
        <v>Eukaryota</v>
      </c>
      <c r="N1455" t="str">
        <f>VLOOKUP(B1455,[2]taxonomy1!$B:$U,7,FALSE)</f>
        <v xml:space="preserve"> Alveolata</v>
      </c>
      <c r="O1455" t="str">
        <f>VLOOKUP(B1455,[2]taxonomy1!$B:$U,8,FALSE)</f>
        <v xml:space="preserve"> Perkinsea</v>
      </c>
      <c r="P1455" t="str">
        <f>VLOOKUP(B1455,[2]taxonomy1!$B:$U,9,FALSE)</f>
        <v xml:space="preserve"> Perkinsida</v>
      </c>
      <c r="Q1455" t="str">
        <f>VLOOKUP(B1455,[2]taxonomy1!$B:$U,10,FALSE)</f>
        <v xml:space="preserve"> Perkinsidae</v>
      </c>
      <c r="R1455" t="str">
        <f>VLOOKUP(B1455,[2]taxonomy1!$B:$U,11,FALSE)</f>
        <v xml:space="preserve"> Perkinsus.</v>
      </c>
      <c r="S1455">
        <f>VLOOKUP(B1455,[2]taxonomy1!$B:$U,12,FALSE)</f>
        <v>0</v>
      </c>
      <c r="T1455">
        <f>VLOOKUP(B1455,[2]taxonomy1!$B:$U,13,FALSE)</f>
        <v>0</v>
      </c>
      <c r="U1455">
        <f>VLOOKUP(B1455,[2]taxonomy1!$B:$U,14,FALSE)</f>
        <v>0</v>
      </c>
      <c r="V1455">
        <f>VLOOKUP(B1455,[2]taxonomy1!$B:$U,15,FALSE)</f>
        <v>0</v>
      </c>
      <c r="W1455">
        <f>VLOOKUP(B1455,[2]taxonomy1!$B:$U,16,FALSE)</f>
        <v>0</v>
      </c>
    </row>
    <row r="1456" spans="1:23" x14ac:dyDescent="0.3">
      <c r="A1456" t="s">
        <v>2736</v>
      </c>
      <c r="B1456" t="s">
        <v>2737</v>
      </c>
      <c r="C1456">
        <v>181</v>
      </c>
      <c r="D1456" t="s">
        <v>10</v>
      </c>
      <c r="E1456">
        <v>1</v>
      </c>
      <c r="F1456">
        <v>179</v>
      </c>
      <c r="G1456">
        <v>2735</v>
      </c>
      <c r="H1456" t="s">
        <v>11</v>
      </c>
      <c r="I1456" t="s">
        <v>10</v>
      </c>
      <c r="J1456">
        <f t="shared" si="22"/>
        <v>178</v>
      </c>
      <c r="K1456" t="str">
        <f>VLOOKUP(B1456,[2]taxonomy1!$B:$U,2,FALSE)</f>
        <v xml:space="preserve"> Perkinsus marinus (strain ATCC 50983 / TXsc).</v>
      </c>
      <c r="L1456" t="str">
        <f>VLOOKUP(B1456,[2]taxonomy1!$B:$U,4,FALSE)</f>
        <v xml:space="preserve"> NCBI_TaxID=423536 {ECO:0000313|Proteomes:UP000007800};</v>
      </c>
      <c r="M1456" t="str">
        <f>VLOOKUP(B1456,[2]taxonomy1!$B:$U,6,FALSE)</f>
        <v>Eukaryota</v>
      </c>
      <c r="N1456" t="str">
        <f>VLOOKUP(B1456,[2]taxonomy1!$B:$U,7,FALSE)</f>
        <v xml:space="preserve"> Alveolata</v>
      </c>
      <c r="O1456" t="str">
        <f>VLOOKUP(B1456,[2]taxonomy1!$B:$U,8,FALSE)</f>
        <v xml:space="preserve"> Perkinsea</v>
      </c>
      <c r="P1456" t="str">
        <f>VLOOKUP(B1456,[2]taxonomy1!$B:$U,9,FALSE)</f>
        <v xml:space="preserve"> Perkinsida</v>
      </c>
      <c r="Q1456" t="str">
        <f>VLOOKUP(B1456,[2]taxonomy1!$B:$U,10,FALSE)</f>
        <v xml:space="preserve"> Perkinsidae</v>
      </c>
      <c r="R1456" t="str">
        <f>VLOOKUP(B1456,[2]taxonomy1!$B:$U,11,FALSE)</f>
        <v xml:space="preserve"> Perkinsus.</v>
      </c>
      <c r="S1456">
        <f>VLOOKUP(B1456,[2]taxonomy1!$B:$U,12,FALSE)</f>
        <v>0</v>
      </c>
      <c r="T1456">
        <f>VLOOKUP(B1456,[2]taxonomy1!$B:$U,13,FALSE)</f>
        <v>0</v>
      </c>
      <c r="U1456">
        <f>VLOOKUP(B1456,[2]taxonomy1!$B:$U,14,FALSE)</f>
        <v>0</v>
      </c>
      <c r="V1456">
        <f>VLOOKUP(B1456,[2]taxonomy1!$B:$U,15,FALSE)</f>
        <v>0</v>
      </c>
      <c r="W1456">
        <f>VLOOKUP(B1456,[2]taxonomy1!$B:$U,16,FALSE)</f>
        <v>0</v>
      </c>
    </row>
    <row r="1457" spans="1:23" x14ac:dyDescent="0.3">
      <c r="A1457" t="s">
        <v>2738</v>
      </c>
      <c r="B1457" t="s">
        <v>2739</v>
      </c>
      <c r="C1457">
        <v>279</v>
      </c>
      <c r="D1457" t="s">
        <v>10</v>
      </c>
      <c r="E1457">
        <v>15</v>
      </c>
      <c r="F1457">
        <v>256</v>
      </c>
      <c r="G1457">
        <v>2735</v>
      </c>
      <c r="H1457" t="s">
        <v>11</v>
      </c>
      <c r="I1457" t="s">
        <v>10</v>
      </c>
      <c r="J1457">
        <f t="shared" si="22"/>
        <v>241</v>
      </c>
      <c r="K1457" t="str">
        <f>VLOOKUP(B1457,[2]taxonomy1!$B:$U,2,FALSE)</f>
        <v xml:space="preserve"> Perkinsus marinus (strain ATCC 50983 / TXsc).</v>
      </c>
      <c r="L1457" t="str">
        <f>VLOOKUP(B1457,[2]taxonomy1!$B:$U,4,FALSE)</f>
        <v xml:space="preserve"> NCBI_TaxID=423536 {ECO:0000313|Proteomes:UP000007800};</v>
      </c>
      <c r="M1457" t="str">
        <f>VLOOKUP(B1457,[2]taxonomy1!$B:$U,6,FALSE)</f>
        <v>Eukaryota</v>
      </c>
      <c r="N1457" t="str">
        <f>VLOOKUP(B1457,[2]taxonomy1!$B:$U,7,FALSE)</f>
        <v xml:space="preserve"> Alveolata</v>
      </c>
      <c r="O1457" t="str">
        <f>VLOOKUP(B1457,[2]taxonomy1!$B:$U,8,FALSE)</f>
        <v xml:space="preserve"> Perkinsea</v>
      </c>
      <c r="P1457" t="str">
        <f>VLOOKUP(B1457,[2]taxonomy1!$B:$U,9,FALSE)</f>
        <v xml:space="preserve"> Perkinsida</v>
      </c>
      <c r="Q1457" t="str">
        <f>VLOOKUP(B1457,[2]taxonomy1!$B:$U,10,FALSE)</f>
        <v xml:space="preserve"> Perkinsidae</v>
      </c>
      <c r="R1457" t="str">
        <f>VLOOKUP(B1457,[2]taxonomy1!$B:$U,11,FALSE)</f>
        <v xml:space="preserve"> Perkinsus.</v>
      </c>
      <c r="S1457">
        <f>VLOOKUP(B1457,[2]taxonomy1!$B:$U,12,FALSE)</f>
        <v>0</v>
      </c>
      <c r="T1457">
        <f>VLOOKUP(B1457,[2]taxonomy1!$B:$U,13,FALSE)</f>
        <v>0</v>
      </c>
      <c r="U1457">
        <f>VLOOKUP(B1457,[2]taxonomy1!$B:$U,14,FALSE)</f>
        <v>0</v>
      </c>
      <c r="V1457">
        <f>VLOOKUP(B1457,[2]taxonomy1!$B:$U,15,FALSE)</f>
        <v>0</v>
      </c>
      <c r="W1457">
        <f>VLOOKUP(B1457,[2]taxonomy1!$B:$U,16,FALSE)</f>
        <v>0</v>
      </c>
    </row>
    <row r="1458" spans="1:23" x14ac:dyDescent="0.3">
      <c r="A1458" t="s">
        <v>2740</v>
      </c>
      <c r="B1458" t="s">
        <v>2741</v>
      </c>
      <c r="C1458">
        <v>389</v>
      </c>
      <c r="D1458" t="s">
        <v>10</v>
      </c>
      <c r="E1458">
        <v>63</v>
      </c>
      <c r="F1458">
        <v>353</v>
      </c>
      <c r="G1458">
        <v>2735</v>
      </c>
      <c r="H1458" t="s">
        <v>11</v>
      </c>
      <c r="I1458" t="s">
        <v>10</v>
      </c>
      <c r="J1458">
        <f t="shared" si="22"/>
        <v>290</v>
      </c>
      <c r="K1458" t="str">
        <f>VLOOKUP(B1458,[2]taxonomy1!$B:$U,2,FALSE)</f>
        <v xml:space="preserve"> Candida tropicalis (strain ATCC MYA-3404 / T1) (Yeast).</v>
      </c>
      <c r="L1458" t="str">
        <f>VLOOKUP(B1458,[2]taxonomy1!$B:$U,4,FALSE)</f>
        <v xml:space="preserve"> NCBI_TaxID=294747 {ECO:0000313|EMBL:EER32349.1, ECO:0000313|Proteomes:UP000002037};</v>
      </c>
      <c r="M1458" t="str">
        <f>VLOOKUP(B1458,[2]taxonomy1!$B:$U,6,FALSE)</f>
        <v>Eukaryota</v>
      </c>
      <c r="N1458" t="str">
        <f>VLOOKUP(B1458,[2]taxonomy1!$B:$U,7,FALSE)</f>
        <v xml:space="preserve"> Fungi</v>
      </c>
      <c r="O1458" t="str">
        <f>VLOOKUP(B1458,[2]taxonomy1!$B:$U,8,FALSE)</f>
        <v xml:space="preserve"> Dikarya</v>
      </c>
      <c r="P1458" t="str">
        <f>VLOOKUP(B1458,[2]taxonomy1!$B:$U,9,FALSE)</f>
        <v xml:space="preserve"> Ascomycota</v>
      </c>
      <c r="Q1458" t="str">
        <f>VLOOKUP(B1458,[2]taxonomy1!$B:$U,10,FALSE)</f>
        <v xml:space="preserve"> Saccharomycotina</v>
      </c>
      <c r="R1458" t="str">
        <f>VLOOKUP(B1458,[2]taxonomy1!$B:$U,11,FALSE)</f>
        <v>Saccharomycetes</v>
      </c>
      <c r="S1458" t="str">
        <f>VLOOKUP(B1458,[2]taxonomy1!$B:$U,12,FALSE)</f>
        <v xml:space="preserve"> Saccharomycetales</v>
      </c>
      <c r="T1458" t="str">
        <f>VLOOKUP(B1458,[2]taxonomy1!$B:$U,13,FALSE)</f>
        <v xml:space="preserve"> Debaryomycetaceae</v>
      </c>
      <c r="U1458" t="str">
        <f>VLOOKUP(B1458,[2]taxonomy1!$B:$U,14,FALSE)</f>
        <v>Candida/Lodderomyces clade</v>
      </c>
      <c r="V1458" t="str">
        <f>VLOOKUP(B1458,[2]taxonomy1!$B:$U,15,FALSE)</f>
        <v xml:space="preserve"> Candida.</v>
      </c>
      <c r="W1458">
        <f>VLOOKUP(B1458,[2]taxonomy1!$B:$U,16,FALSE)</f>
        <v>0</v>
      </c>
    </row>
    <row r="1459" spans="1:23" x14ac:dyDescent="0.3">
      <c r="A1459" t="s">
        <v>2742</v>
      </c>
      <c r="B1459" t="s">
        <v>2743</v>
      </c>
      <c r="C1459">
        <v>282</v>
      </c>
      <c r="D1459" t="s">
        <v>10</v>
      </c>
      <c r="E1459">
        <v>2</v>
      </c>
      <c r="F1459">
        <v>275</v>
      </c>
      <c r="G1459">
        <v>2735</v>
      </c>
      <c r="H1459" t="s">
        <v>11</v>
      </c>
      <c r="I1459" t="s">
        <v>10</v>
      </c>
      <c r="J1459">
        <f t="shared" si="22"/>
        <v>273</v>
      </c>
      <c r="K1459" t="str">
        <f>VLOOKUP(B1459,[2]taxonomy1!$B:$U,2,FALSE)</f>
        <v xml:space="preserve"> Candida tropicalis (strain ATCC MYA-3404 / T1) (Yeast).</v>
      </c>
      <c r="L1459" t="str">
        <f>VLOOKUP(B1459,[2]taxonomy1!$B:$U,4,FALSE)</f>
        <v xml:space="preserve"> NCBI_TaxID=294747 {ECO:0000313|EMBL:EER31968.1, ECO:0000313|Proteomes:UP000002037};</v>
      </c>
      <c r="M1459" t="str">
        <f>VLOOKUP(B1459,[2]taxonomy1!$B:$U,6,FALSE)</f>
        <v>Eukaryota</v>
      </c>
      <c r="N1459" t="str">
        <f>VLOOKUP(B1459,[2]taxonomy1!$B:$U,7,FALSE)</f>
        <v xml:space="preserve"> Fungi</v>
      </c>
      <c r="O1459" t="str">
        <f>VLOOKUP(B1459,[2]taxonomy1!$B:$U,8,FALSE)</f>
        <v xml:space="preserve"> Dikarya</v>
      </c>
      <c r="P1459" t="str">
        <f>VLOOKUP(B1459,[2]taxonomy1!$B:$U,9,FALSE)</f>
        <v xml:space="preserve"> Ascomycota</v>
      </c>
      <c r="Q1459" t="str">
        <f>VLOOKUP(B1459,[2]taxonomy1!$B:$U,10,FALSE)</f>
        <v xml:space="preserve"> Saccharomycotina</v>
      </c>
      <c r="R1459" t="str">
        <f>VLOOKUP(B1459,[2]taxonomy1!$B:$U,11,FALSE)</f>
        <v>Saccharomycetes</v>
      </c>
      <c r="S1459" t="str">
        <f>VLOOKUP(B1459,[2]taxonomy1!$B:$U,12,FALSE)</f>
        <v xml:space="preserve"> Saccharomycetales</v>
      </c>
      <c r="T1459" t="str">
        <f>VLOOKUP(B1459,[2]taxonomy1!$B:$U,13,FALSE)</f>
        <v xml:space="preserve"> Debaryomycetaceae</v>
      </c>
      <c r="U1459" t="str">
        <f>VLOOKUP(B1459,[2]taxonomy1!$B:$U,14,FALSE)</f>
        <v>Candida/Lodderomyces clade</v>
      </c>
      <c r="V1459" t="str">
        <f>VLOOKUP(B1459,[2]taxonomy1!$B:$U,15,FALSE)</f>
        <v xml:space="preserve"> Candida.</v>
      </c>
      <c r="W1459">
        <f>VLOOKUP(B1459,[2]taxonomy1!$B:$U,16,FALSE)</f>
        <v>0</v>
      </c>
    </row>
    <row r="1460" spans="1:23" x14ac:dyDescent="0.3">
      <c r="A1460" t="s">
        <v>2744</v>
      </c>
      <c r="B1460" t="s">
        <v>2745</v>
      </c>
      <c r="C1460">
        <v>308</v>
      </c>
      <c r="D1460" t="s">
        <v>10</v>
      </c>
      <c r="E1460">
        <v>28</v>
      </c>
      <c r="F1460">
        <v>301</v>
      </c>
      <c r="G1460">
        <v>2735</v>
      </c>
      <c r="H1460" t="s">
        <v>11</v>
      </c>
      <c r="I1460" t="s">
        <v>10</v>
      </c>
      <c r="J1460">
        <f t="shared" si="22"/>
        <v>273</v>
      </c>
      <c r="K1460" t="str">
        <f>VLOOKUP(B1460,[2]taxonomy1!$B:$U,2,FALSE)</f>
        <v xml:space="preserve"> Glycine max (Soybean) (Glycine hispida).</v>
      </c>
      <c r="L1460" t="str">
        <f>VLOOKUP(B1460,[2]taxonomy1!$B:$U,4,FALSE)</f>
        <v xml:space="preserve"> NCBI_TaxID=3847 {ECO:0000313|EMBL:BAH79623.1};</v>
      </c>
      <c r="M1460" t="str">
        <f>VLOOKUP(B1460,[2]taxonomy1!$B:$U,6,FALSE)</f>
        <v>Eukaryota</v>
      </c>
      <c r="N1460" t="str">
        <f>VLOOKUP(B1460,[2]taxonomy1!$B:$U,7,FALSE)</f>
        <v xml:space="preserve"> Viridiplantae</v>
      </c>
      <c r="O1460" t="str">
        <f>VLOOKUP(B1460,[2]taxonomy1!$B:$U,8,FALSE)</f>
        <v xml:space="preserve"> Streptophyta</v>
      </c>
      <c r="P1460" t="str">
        <f>VLOOKUP(B1460,[2]taxonomy1!$B:$U,9,FALSE)</f>
        <v xml:space="preserve"> Embryophyta</v>
      </c>
      <c r="Q1460" t="str">
        <f>VLOOKUP(B1460,[2]taxonomy1!$B:$U,10,FALSE)</f>
        <v xml:space="preserve"> Tracheophyta</v>
      </c>
      <c r="R1460" t="str">
        <f>VLOOKUP(B1460,[2]taxonomy1!$B:$U,11,FALSE)</f>
        <v>Spermatophyta</v>
      </c>
      <c r="S1460" t="str">
        <f>VLOOKUP(B1460,[2]taxonomy1!$B:$U,12,FALSE)</f>
        <v xml:space="preserve"> Magnoliophyta</v>
      </c>
      <c r="T1460" t="str">
        <f>VLOOKUP(B1460,[2]taxonomy1!$B:$U,13,FALSE)</f>
        <v xml:space="preserve"> eudicotyledons</v>
      </c>
      <c r="U1460" t="str">
        <f>VLOOKUP(B1460,[2]taxonomy1!$B:$U,14,FALSE)</f>
        <v xml:space="preserve"> Gunneridae</v>
      </c>
      <c r="V1460" t="str">
        <f>VLOOKUP(B1460,[2]taxonomy1!$B:$U,15,FALSE)</f>
        <v>Pentapetalae</v>
      </c>
      <c r="W1460" t="str">
        <f>VLOOKUP(B1460,[2]taxonomy1!$B:$U,16,FALSE)</f>
        <v xml:space="preserve"> rosids</v>
      </c>
    </row>
    <row r="1461" spans="1:23" x14ac:dyDescent="0.3">
      <c r="A1461" t="s">
        <v>2746</v>
      </c>
      <c r="B1461" t="s">
        <v>2747</v>
      </c>
      <c r="C1461">
        <v>275</v>
      </c>
      <c r="D1461" t="s">
        <v>10</v>
      </c>
      <c r="E1461">
        <v>3</v>
      </c>
      <c r="F1461">
        <v>268</v>
      </c>
      <c r="G1461">
        <v>2735</v>
      </c>
      <c r="H1461" t="s">
        <v>11</v>
      </c>
      <c r="I1461" t="s">
        <v>10</v>
      </c>
      <c r="J1461">
        <f t="shared" si="22"/>
        <v>265</v>
      </c>
      <c r="K1461" t="str">
        <f>VLOOKUP(B1461,[2]taxonomy1!$B:$U,2,FALSE)</f>
        <v xml:space="preserve"> Sorghum bicolor (Sorghum) (Sorghum vulgare).</v>
      </c>
      <c r="L1461" t="str">
        <f>VLOOKUP(B1461,[2]taxonomy1!$B:$U,4,FALSE)</f>
        <v xml:space="preserve"> NCBI_TaxID=4558 {ECO:0000313|EMBL:EER92681.1, ECO:0000313|Proteomes:UP000000768};</v>
      </c>
      <c r="M1461" t="str">
        <f>VLOOKUP(B1461,[2]taxonomy1!$B:$U,6,FALSE)</f>
        <v>Eukaryota</v>
      </c>
      <c r="N1461" t="str">
        <f>VLOOKUP(B1461,[2]taxonomy1!$B:$U,7,FALSE)</f>
        <v xml:space="preserve"> Viridiplantae</v>
      </c>
      <c r="O1461" t="str">
        <f>VLOOKUP(B1461,[2]taxonomy1!$B:$U,8,FALSE)</f>
        <v xml:space="preserve"> Streptophyta</v>
      </c>
      <c r="P1461" t="str">
        <f>VLOOKUP(B1461,[2]taxonomy1!$B:$U,9,FALSE)</f>
        <v xml:space="preserve"> Embryophyta</v>
      </c>
      <c r="Q1461" t="str">
        <f>VLOOKUP(B1461,[2]taxonomy1!$B:$U,10,FALSE)</f>
        <v xml:space="preserve"> Tracheophyta</v>
      </c>
      <c r="R1461" t="str">
        <f>VLOOKUP(B1461,[2]taxonomy1!$B:$U,11,FALSE)</f>
        <v>Spermatophyta</v>
      </c>
      <c r="S1461" t="str">
        <f>VLOOKUP(B1461,[2]taxonomy1!$B:$U,12,FALSE)</f>
        <v xml:space="preserve"> Magnoliophyta</v>
      </c>
      <c r="T1461" t="str">
        <f>VLOOKUP(B1461,[2]taxonomy1!$B:$U,13,FALSE)</f>
        <v xml:space="preserve"> Liliopsida</v>
      </c>
      <c r="U1461" t="str">
        <f>VLOOKUP(B1461,[2]taxonomy1!$B:$U,14,FALSE)</f>
        <v xml:space="preserve"> Poales</v>
      </c>
      <c r="V1461" t="str">
        <f>VLOOKUP(B1461,[2]taxonomy1!$B:$U,15,FALSE)</f>
        <v xml:space="preserve"> Poaceae</v>
      </c>
      <c r="W1461" t="str">
        <f>VLOOKUP(B1461,[2]taxonomy1!$B:$U,16,FALSE)</f>
        <v>PACMAD clade</v>
      </c>
    </row>
    <row r="1462" spans="1:23" x14ac:dyDescent="0.3">
      <c r="A1462" t="s">
        <v>2748</v>
      </c>
      <c r="B1462" t="s">
        <v>2749</v>
      </c>
      <c r="C1462">
        <v>276</v>
      </c>
      <c r="D1462" t="s">
        <v>10</v>
      </c>
      <c r="E1462">
        <v>4</v>
      </c>
      <c r="F1462">
        <v>269</v>
      </c>
      <c r="G1462">
        <v>2735</v>
      </c>
      <c r="H1462" t="s">
        <v>11</v>
      </c>
      <c r="I1462" t="s">
        <v>10</v>
      </c>
      <c r="J1462">
        <f t="shared" si="22"/>
        <v>265</v>
      </c>
      <c r="K1462" t="str">
        <f>VLOOKUP(B1462,[2]taxonomy1!$B:$U,2,FALSE)</f>
        <v xml:space="preserve"> Sorghum bicolor (Sorghum) (Sorghum vulgare).</v>
      </c>
      <c r="L1462" t="str">
        <f>VLOOKUP(B1462,[2]taxonomy1!$B:$U,4,FALSE)</f>
        <v xml:space="preserve"> NCBI_TaxID=4558 {ECO:0000313|EMBL:EER95548.1, ECO:0000313|Proteomes:UP000000768};</v>
      </c>
      <c r="M1462" t="str">
        <f>VLOOKUP(B1462,[2]taxonomy1!$B:$U,6,FALSE)</f>
        <v>Eukaryota</v>
      </c>
      <c r="N1462" t="str">
        <f>VLOOKUP(B1462,[2]taxonomy1!$B:$U,7,FALSE)</f>
        <v xml:space="preserve"> Viridiplantae</v>
      </c>
      <c r="O1462" t="str">
        <f>VLOOKUP(B1462,[2]taxonomy1!$B:$U,8,FALSE)</f>
        <v xml:space="preserve"> Streptophyta</v>
      </c>
      <c r="P1462" t="str">
        <f>VLOOKUP(B1462,[2]taxonomy1!$B:$U,9,FALSE)</f>
        <v xml:space="preserve"> Embryophyta</v>
      </c>
      <c r="Q1462" t="str">
        <f>VLOOKUP(B1462,[2]taxonomy1!$B:$U,10,FALSE)</f>
        <v xml:space="preserve"> Tracheophyta</v>
      </c>
      <c r="R1462" t="str">
        <f>VLOOKUP(B1462,[2]taxonomy1!$B:$U,11,FALSE)</f>
        <v>Spermatophyta</v>
      </c>
      <c r="S1462" t="str">
        <f>VLOOKUP(B1462,[2]taxonomy1!$B:$U,12,FALSE)</f>
        <v xml:space="preserve"> Magnoliophyta</v>
      </c>
      <c r="T1462" t="str">
        <f>VLOOKUP(B1462,[2]taxonomy1!$B:$U,13,FALSE)</f>
        <v xml:space="preserve"> Liliopsida</v>
      </c>
      <c r="U1462" t="str">
        <f>VLOOKUP(B1462,[2]taxonomy1!$B:$U,14,FALSE)</f>
        <v xml:space="preserve"> Poales</v>
      </c>
      <c r="V1462" t="str">
        <f>VLOOKUP(B1462,[2]taxonomy1!$B:$U,15,FALSE)</f>
        <v xml:space="preserve"> Poaceae</v>
      </c>
      <c r="W1462" t="str">
        <f>VLOOKUP(B1462,[2]taxonomy1!$B:$U,16,FALSE)</f>
        <v>PACMAD clade</v>
      </c>
    </row>
    <row r="1463" spans="1:23" x14ac:dyDescent="0.3">
      <c r="A1463" t="s">
        <v>2750</v>
      </c>
      <c r="B1463" t="s">
        <v>2751</v>
      </c>
      <c r="C1463">
        <v>333</v>
      </c>
      <c r="D1463" t="s">
        <v>10</v>
      </c>
      <c r="E1463">
        <v>54</v>
      </c>
      <c r="F1463">
        <v>326</v>
      </c>
      <c r="G1463">
        <v>2735</v>
      </c>
      <c r="H1463" t="s">
        <v>11</v>
      </c>
      <c r="I1463" t="s">
        <v>10</v>
      </c>
      <c r="J1463">
        <f t="shared" si="22"/>
        <v>272</v>
      </c>
      <c r="K1463" t="str">
        <f>VLOOKUP(B1463,[2]taxonomy1!$B:$U,2,FALSE)</f>
        <v xml:space="preserve"> Sorghum bicolor (Sorghum) (Sorghum vulgare).</v>
      </c>
      <c r="L1463" t="str">
        <f>VLOOKUP(B1463,[2]taxonomy1!$B:$U,4,FALSE)</f>
        <v xml:space="preserve"> NCBI_TaxID=4558 {ECO:0000313|EMBL:EER94935.1, ECO:0000313|Proteomes:UP000000768};</v>
      </c>
      <c r="M1463" t="str">
        <f>VLOOKUP(B1463,[2]taxonomy1!$B:$U,6,FALSE)</f>
        <v>Eukaryota</v>
      </c>
      <c r="N1463" t="str">
        <f>VLOOKUP(B1463,[2]taxonomy1!$B:$U,7,FALSE)</f>
        <v xml:space="preserve"> Viridiplantae</v>
      </c>
      <c r="O1463" t="str">
        <f>VLOOKUP(B1463,[2]taxonomy1!$B:$U,8,FALSE)</f>
        <v xml:space="preserve"> Streptophyta</v>
      </c>
      <c r="P1463" t="str">
        <f>VLOOKUP(B1463,[2]taxonomy1!$B:$U,9,FALSE)</f>
        <v xml:space="preserve"> Embryophyta</v>
      </c>
      <c r="Q1463" t="str">
        <f>VLOOKUP(B1463,[2]taxonomy1!$B:$U,10,FALSE)</f>
        <v xml:space="preserve"> Tracheophyta</v>
      </c>
      <c r="R1463" t="str">
        <f>VLOOKUP(B1463,[2]taxonomy1!$B:$U,11,FALSE)</f>
        <v>Spermatophyta</v>
      </c>
      <c r="S1463" t="str">
        <f>VLOOKUP(B1463,[2]taxonomy1!$B:$U,12,FALSE)</f>
        <v xml:space="preserve"> Magnoliophyta</v>
      </c>
      <c r="T1463" t="str">
        <f>VLOOKUP(B1463,[2]taxonomy1!$B:$U,13,FALSE)</f>
        <v xml:space="preserve"> Liliopsida</v>
      </c>
      <c r="U1463" t="str">
        <f>VLOOKUP(B1463,[2]taxonomy1!$B:$U,14,FALSE)</f>
        <v xml:space="preserve"> Poales</v>
      </c>
      <c r="V1463" t="str">
        <f>VLOOKUP(B1463,[2]taxonomy1!$B:$U,15,FALSE)</f>
        <v xml:space="preserve"> Poaceae</v>
      </c>
      <c r="W1463" t="str">
        <f>VLOOKUP(B1463,[2]taxonomy1!$B:$U,16,FALSE)</f>
        <v>PACMAD clade</v>
      </c>
    </row>
    <row r="1464" spans="1:23" x14ac:dyDescent="0.3">
      <c r="A1464" t="s">
        <v>2752</v>
      </c>
      <c r="B1464" t="s">
        <v>2753</v>
      </c>
      <c r="C1464">
        <v>276</v>
      </c>
      <c r="D1464" t="s">
        <v>10</v>
      </c>
      <c r="E1464">
        <v>3</v>
      </c>
      <c r="F1464">
        <v>269</v>
      </c>
      <c r="G1464">
        <v>2735</v>
      </c>
      <c r="H1464" t="s">
        <v>11</v>
      </c>
      <c r="I1464" t="s">
        <v>10</v>
      </c>
      <c r="J1464">
        <f t="shared" si="22"/>
        <v>266</v>
      </c>
      <c r="K1464" t="str">
        <f>VLOOKUP(B1464,[2]taxonomy1!$B:$U,2,FALSE)</f>
        <v xml:space="preserve"> Sorghum bicolor (Sorghum) (Sorghum vulgare).</v>
      </c>
      <c r="L1464" t="str">
        <f>VLOOKUP(B1464,[2]taxonomy1!$B:$U,4,FALSE)</f>
        <v xml:space="preserve"> NCBI_TaxID=4558 {ECO:0000313|EMBL:EER96631.1, ECO:0000313|Proteomes:UP000000768};</v>
      </c>
      <c r="M1464" t="str">
        <f>VLOOKUP(B1464,[2]taxonomy1!$B:$U,6,FALSE)</f>
        <v>Eukaryota</v>
      </c>
      <c r="N1464" t="str">
        <f>VLOOKUP(B1464,[2]taxonomy1!$B:$U,7,FALSE)</f>
        <v xml:space="preserve"> Viridiplantae</v>
      </c>
      <c r="O1464" t="str">
        <f>VLOOKUP(B1464,[2]taxonomy1!$B:$U,8,FALSE)</f>
        <v xml:space="preserve"> Streptophyta</v>
      </c>
      <c r="P1464" t="str">
        <f>VLOOKUP(B1464,[2]taxonomy1!$B:$U,9,FALSE)</f>
        <v xml:space="preserve"> Embryophyta</v>
      </c>
      <c r="Q1464" t="str">
        <f>VLOOKUP(B1464,[2]taxonomy1!$B:$U,10,FALSE)</f>
        <v xml:space="preserve"> Tracheophyta</v>
      </c>
      <c r="R1464" t="str">
        <f>VLOOKUP(B1464,[2]taxonomy1!$B:$U,11,FALSE)</f>
        <v>Spermatophyta</v>
      </c>
      <c r="S1464" t="str">
        <f>VLOOKUP(B1464,[2]taxonomy1!$B:$U,12,FALSE)</f>
        <v xml:space="preserve"> Magnoliophyta</v>
      </c>
      <c r="T1464" t="str">
        <f>VLOOKUP(B1464,[2]taxonomy1!$B:$U,13,FALSE)</f>
        <v xml:space="preserve"> Liliopsida</v>
      </c>
      <c r="U1464" t="str">
        <f>VLOOKUP(B1464,[2]taxonomy1!$B:$U,14,FALSE)</f>
        <v xml:space="preserve"> Poales</v>
      </c>
      <c r="V1464" t="str">
        <f>VLOOKUP(B1464,[2]taxonomy1!$B:$U,15,FALSE)</f>
        <v xml:space="preserve"> Poaceae</v>
      </c>
      <c r="W1464" t="str">
        <f>VLOOKUP(B1464,[2]taxonomy1!$B:$U,16,FALSE)</f>
        <v>PACMAD clade</v>
      </c>
    </row>
    <row r="1465" spans="1:23" x14ac:dyDescent="0.3">
      <c r="A1465" t="s">
        <v>2754</v>
      </c>
      <c r="B1465" t="s">
        <v>2755</v>
      </c>
      <c r="C1465">
        <v>277</v>
      </c>
      <c r="D1465" t="s">
        <v>10</v>
      </c>
      <c r="E1465">
        <v>2</v>
      </c>
      <c r="F1465">
        <v>270</v>
      </c>
      <c r="G1465">
        <v>2735</v>
      </c>
      <c r="H1465" t="s">
        <v>11</v>
      </c>
      <c r="I1465" t="s">
        <v>10</v>
      </c>
      <c r="J1465">
        <f t="shared" si="22"/>
        <v>268</v>
      </c>
      <c r="K1465" t="str">
        <f>VLOOKUP(B1465,[2]taxonomy1!$B:$U,2,FALSE)</f>
        <v xml:space="preserve"> Sorghum bicolor (Sorghum) (Sorghum vulgare).</v>
      </c>
      <c r="L1465" t="str">
        <f>VLOOKUP(B1465,[2]taxonomy1!$B:$U,4,FALSE)</f>
        <v xml:space="preserve"> NCBI_TaxID=4558 {ECO:0000313|EMBL:EES03523.1, ECO:0000313|Proteomes:UP000000768};</v>
      </c>
      <c r="M1465" t="str">
        <f>VLOOKUP(B1465,[2]taxonomy1!$B:$U,6,FALSE)</f>
        <v>Eukaryota</v>
      </c>
      <c r="N1465" t="str">
        <f>VLOOKUP(B1465,[2]taxonomy1!$B:$U,7,FALSE)</f>
        <v xml:space="preserve"> Viridiplantae</v>
      </c>
      <c r="O1465" t="str">
        <f>VLOOKUP(B1465,[2]taxonomy1!$B:$U,8,FALSE)</f>
        <v xml:space="preserve"> Streptophyta</v>
      </c>
      <c r="P1465" t="str">
        <f>VLOOKUP(B1465,[2]taxonomy1!$B:$U,9,FALSE)</f>
        <v xml:space="preserve"> Embryophyta</v>
      </c>
      <c r="Q1465" t="str">
        <f>VLOOKUP(B1465,[2]taxonomy1!$B:$U,10,FALSE)</f>
        <v xml:space="preserve"> Tracheophyta</v>
      </c>
      <c r="R1465" t="str">
        <f>VLOOKUP(B1465,[2]taxonomy1!$B:$U,11,FALSE)</f>
        <v>Spermatophyta</v>
      </c>
      <c r="S1465" t="str">
        <f>VLOOKUP(B1465,[2]taxonomy1!$B:$U,12,FALSE)</f>
        <v xml:space="preserve"> Magnoliophyta</v>
      </c>
      <c r="T1465" t="str">
        <f>VLOOKUP(B1465,[2]taxonomy1!$B:$U,13,FALSE)</f>
        <v xml:space="preserve"> Liliopsida</v>
      </c>
      <c r="U1465" t="str">
        <f>VLOOKUP(B1465,[2]taxonomy1!$B:$U,14,FALSE)</f>
        <v xml:space="preserve"> Poales</v>
      </c>
      <c r="V1465" t="str">
        <f>VLOOKUP(B1465,[2]taxonomy1!$B:$U,15,FALSE)</f>
        <v xml:space="preserve"> Poaceae</v>
      </c>
      <c r="W1465" t="str">
        <f>VLOOKUP(B1465,[2]taxonomy1!$B:$U,16,FALSE)</f>
        <v>PACMAD clade</v>
      </c>
    </row>
    <row r="1466" spans="1:23" x14ac:dyDescent="0.3">
      <c r="A1466" t="s">
        <v>2756</v>
      </c>
      <c r="B1466" t="s">
        <v>2757</v>
      </c>
      <c r="C1466">
        <v>275</v>
      </c>
      <c r="D1466" t="s">
        <v>10</v>
      </c>
      <c r="E1466">
        <v>2</v>
      </c>
      <c r="F1466">
        <v>268</v>
      </c>
      <c r="G1466">
        <v>2735</v>
      </c>
      <c r="H1466" t="s">
        <v>11</v>
      </c>
      <c r="I1466" t="s">
        <v>10</v>
      </c>
      <c r="J1466">
        <f t="shared" si="22"/>
        <v>266</v>
      </c>
      <c r="K1466" t="str">
        <f>VLOOKUP(B1466,[2]taxonomy1!$B:$U,2,FALSE)</f>
        <v xml:space="preserve"> Sorghum bicolor (Sorghum) (Sorghum vulgare).</v>
      </c>
      <c r="L1466" t="str">
        <f>VLOOKUP(B1466,[2]taxonomy1!$B:$U,4,FALSE)</f>
        <v xml:space="preserve"> NCBI_TaxID=4558 {ECO:0000313|EMBL:EES03185.1, ECO:0000313|Proteomes:UP000000768};</v>
      </c>
      <c r="M1466" t="str">
        <f>VLOOKUP(B1466,[2]taxonomy1!$B:$U,6,FALSE)</f>
        <v>Eukaryota</v>
      </c>
      <c r="N1466" t="str">
        <f>VLOOKUP(B1466,[2]taxonomy1!$B:$U,7,FALSE)</f>
        <v xml:space="preserve"> Viridiplantae</v>
      </c>
      <c r="O1466" t="str">
        <f>VLOOKUP(B1466,[2]taxonomy1!$B:$U,8,FALSE)</f>
        <v xml:space="preserve"> Streptophyta</v>
      </c>
      <c r="P1466" t="str">
        <f>VLOOKUP(B1466,[2]taxonomy1!$B:$U,9,FALSE)</f>
        <v xml:space="preserve"> Embryophyta</v>
      </c>
      <c r="Q1466" t="str">
        <f>VLOOKUP(B1466,[2]taxonomy1!$B:$U,10,FALSE)</f>
        <v xml:space="preserve"> Tracheophyta</v>
      </c>
      <c r="R1466" t="str">
        <f>VLOOKUP(B1466,[2]taxonomy1!$B:$U,11,FALSE)</f>
        <v>Spermatophyta</v>
      </c>
      <c r="S1466" t="str">
        <f>VLOOKUP(B1466,[2]taxonomy1!$B:$U,12,FALSE)</f>
        <v xml:space="preserve"> Magnoliophyta</v>
      </c>
      <c r="T1466" t="str">
        <f>VLOOKUP(B1466,[2]taxonomy1!$B:$U,13,FALSE)</f>
        <v xml:space="preserve"> Liliopsida</v>
      </c>
      <c r="U1466" t="str">
        <f>VLOOKUP(B1466,[2]taxonomy1!$B:$U,14,FALSE)</f>
        <v xml:space="preserve"> Poales</v>
      </c>
      <c r="V1466" t="str">
        <f>VLOOKUP(B1466,[2]taxonomy1!$B:$U,15,FALSE)</f>
        <v xml:space="preserve"> Poaceae</v>
      </c>
      <c r="W1466" t="str">
        <f>VLOOKUP(B1466,[2]taxonomy1!$B:$U,16,FALSE)</f>
        <v>PACMAD clade</v>
      </c>
    </row>
    <row r="1467" spans="1:23" x14ac:dyDescent="0.3">
      <c r="A1467" t="s">
        <v>2758</v>
      </c>
      <c r="B1467" t="s">
        <v>2759</v>
      </c>
      <c r="C1467">
        <v>276</v>
      </c>
      <c r="D1467" t="s">
        <v>10</v>
      </c>
      <c r="E1467">
        <v>5</v>
      </c>
      <c r="F1467">
        <v>269</v>
      </c>
      <c r="G1467">
        <v>2735</v>
      </c>
      <c r="H1467" t="s">
        <v>11</v>
      </c>
      <c r="I1467" t="s">
        <v>10</v>
      </c>
      <c r="J1467">
        <f t="shared" si="22"/>
        <v>264</v>
      </c>
      <c r="K1467" t="str">
        <f>VLOOKUP(B1467,[2]taxonomy1!$B:$U,2,FALSE)</f>
        <v xml:space="preserve"> Sorghum bicolor (Sorghum) (Sorghum vulgare).</v>
      </c>
      <c r="L1467" t="str">
        <f>VLOOKUP(B1467,[2]taxonomy1!$B:$U,4,FALSE)</f>
        <v xml:space="preserve"> NCBI_TaxID=4558 {ECO:0000313|EMBL:EES18574.1, ECO:0000313|Proteomes:UP000000768};</v>
      </c>
      <c r="M1467" t="str">
        <f>VLOOKUP(B1467,[2]taxonomy1!$B:$U,6,FALSE)</f>
        <v>Eukaryota</v>
      </c>
      <c r="N1467" t="str">
        <f>VLOOKUP(B1467,[2]taxonomy1!$B:$U,7,FALSE)</f>
        <v xml:space="preserve"> Viridiplantae</v>
      </c>
      <c r="O1467" t="str">
        <f>VLOOKUP(B1467,[2]taxonomy1!$B:$U,8,FALSE)</f>
        <v xml:space="preserve"> Streptophyta</v>
      </c>
      <c r="P1467" t="str">
        <f>VLOOKUP(B1467,[2]taxonomy1!$B:$U,9,FALSE)</f>
        <v xml:space="preserve"> Embryophyta</v>
      </c>
      <c r="Q1467" t="str">
        <f>VLOOKUP(B1467,[2]taxonomy1!$B:$U,10,FALSE)</f>
        <v xml:space="preserve"> Tracheophyta</v>
      </c>
      <c r="R1467" t="str">
        <f>VLOOKUP(B1467,[2]taxonomy1!$B:$U,11,FALSE)</f>
        <v>Spermatophyta</v>
      </c>
      <c r="S1467" t="str">
        <f>VLOOKUP(B1467,[2]taxonomy1!$B:$U,12,FALSE)</f>
        <v xml:space="preserve"> Magnoliophyta</v>
      </c>
      <c r="T1467" t="str">
        <f>VLOOKUP(B1467,[2]taxonomy1!$B:$U,13,FALSE)</f>
        <v xml:space="preserve"> Liliopsida</v>
      </c>
      <c r="U1467" t="str">
        <f>VLOOKUP(B1467,[2]taxonomy1!$B:$U,14,FALSE)</f>
        <v xml:space="preserve"> Poales</v>
      </c>
      <c r="V1467" t="str">
        <f>VLOOKUP(B1467,[2]taxonomy1!$B:$U,15,FALSE)</f>
        <v xml:space="preserve"> Poaceae</v>
      </c>
      <c r="W1467" t="str">
        <f>VLOOKUP(B1467,[2]taxonomy1!$B:$U,16,FALSE)</f>
        <v>PACMAD clade</v>
      </c>
    </row>
    <row r="1468" spans="1:23" x14ac:dyDescent="0.3">
      <c r="A1468" t="s">
        <v>2760</v>
      </c>
      <c r="B1468" t="s">
        <v>2761</v>
      </c>
      <c r="C1468">
        <v>284</v>
      </c>
      <c r="D1468" t="s">
        <v>10</v>
      </c>
      <c r="E1468">
        <v>3</v>
      </c>
      <c r="F1468">
        <v>277</v>
      </c>
      <c r="G1468">
        <v>2735</v>
      </c>
      <c r="H1468" t="s">
        <v>11</v>
      </c>
      <c r="I1468" t="s">
        <v>10</v>
      </c>
      <c r="J1468">
        <f t="shared" si="22"/>
        <v>274</v>
      </c>
      <c r="K1468" t="str">
        <f>VLOOKUP(B1468,[2]taxonomy1!$B:$U,2,FALSE)</f>
        <v xml:space="preserve"> Ajellomyces capsulatus (strain H143) (Darling's disease fungus) (Histoplasma capsulatum).</v>
      </c>
      <c r="L1468" t="str">
        <f>VLOOKUP(B1468,[2]taxonomy1!$B:$U,4,FALSE)</f>
        <v xml:space="preserve"> NCBI_TaxID=544712 {ECO:0000313|EMBL:EER43553.1, ECO:0000313|Proteomes:UP000002624};</v>
      </c>
      <c r="M1468" t="str">
        <f>VLOOKUP(B1468,[2]taxonomy1!$B:$U,6,FALSE)</f>
        <v>Eukaryota</v>
      </c>
      <c r="N1468" t="str">
        <f>VLOOKUP(B1468,[2]taxonomy1!$B:$U,7,FALSE)</f>
        <v xml:space="preserve"> Fungi</v>
      </c>
      <c r="O1468" t="str">
        <f>VLOOKUP(B1468,[2]taxonomy1!$B:$U,8,FALSE)</f>
        <v xml:space="preserve"> Dikarya</v>
      </c>
      <c r="P1468" t="str">
        <f>VLOOKUP(B1468,[2]taxonomy1!$B:$U,9,FALSE)</f>
        <v xml:space="preserve"> Ascomycota</v>
      </c>
      <c r="Q1468" t="str">
        <f>VLOOKUP(B1468,[2]taxonomy1!$B:$U,10,FALSE)</f>
        <v xml:space="preserve"> Pezizomycotina</v>
      </c>
      <c r="R1468" t="str">
        <f>VLOOKUP(B1468,[2]taxonomy1!$B:$U,11,FALSE)</f>
        <v xml:space="preserve"> Eurotiomycetes</v>
      </c>
      <c r="S1468" t="str">
        <f>VLOOKUP(B1468,[2]taxonomy1!$B:$U,12,FALSE)</f>
        <v>Eurotiomycetidae</v>
      </c>
      <c r="T1468" t="str">
        <f>VLOOKUP(B1468,[2]taxonomy1!$B:$U,13,FALSE)</f>
        <v xml:space="preserve"> Onygenales</v>
      </c>
      <c r="U1468" t="str">
        <f>VLOOKUP(B1468,[2]taxonomy1!$B:$U,14,FALSE)</f>
        <v xml:space="preserve"> Ajellomycetaceae</v>
      </c>
      <c r="V1468" t="str">
        <f>VLOOKUP(B1468,[2]taxonomy1!$B:$U,15,FALSE)</f>
        <v xml:space="preserve"> Histoplasma.</v>
      </c>
      <c r="W1468">
        <f>VLOOKUP(B1468,[2]taxonomy1!$B:$U,16,FALSE)</f>
        <v>0</v>
      </c>
    </row>
    <row r="1469" spans="1:23" x14ac:dyDescent="0.3">
      <c r="A1469" t="s">
        <v>2762</v>
      </c>
      <c r="B1469" t="s">
        <v>2763</v>
      </c>
      <c r="C1469">
        <v>352</v>
      </c>
      <c r="D1469" t="s">
        <v>10</v>
      </c>
      <c r="E1469">
        <v>35</v>
      </c>
      <c r="F1469">
        <v>323</v>
      </c>
      <c r="G1469">
        <v>2735</v>
      </c>
      <c r="H1469" t="s">
        <v>11</v>
      </c>
      <c r="I1469" t="s">
        <v>10</v>
      </c>
      <c r="J1469">
        <f t="shared" si="22"/>
        <v>288</v>
      </c>
      <c r="K1469" t="str">
        <f>VLOOKUP(B1469,[2]taxonomy1!$B:$U,2,FALSE)</f>
        <v xml:space="preserve"> Ajellomyces capsulatus (strain H143) (Darling's disease fungus) (Histoplasma capsulatum).</v>
      </c>
      <c r="L1469" t="str">
        <f>VLOOKUP(B1469,[2]taxonomy1!$B:$U,4,FALSE)</f>
        <v xml:space="preserve"> NCBI_TaxID=544712 {ECO:0000313|EMBL:EER40567.1, ECO:0000313|Proteomes:UP000002624};</v>
      </c>
      <c r="M1469" t="str">
        <f>VLOOKUP(B1469,[2]taxonomy1!$B:$U,6,FALSE)</f>
        <v>Eukaryota</v>
      </c>
      <c r="N1469" t="str">
        <f>VLOOKUP(B1469,[2]taxonomy1!$B:$U,7,FALSE)</f>
        <v xml:space="preserve"> Fungi</v>
      </c>
      <c r="O1469" t="str">
        <f>VLOOKUP(B1469,[2]taxonomy1!$B:$U,8,FALSE)</f>
        <v xml:space="preserve"> Dikarya</v>
      </c>
      <c r="P1469" t="str">
        <f>VLOOKUP(B1469,[2]taxonomy1!$B:$U,9,FALSE)</f>
        <v xml:space="preserve"> Ascomycota</v>
      </c>
      <c r="Q1469" t="str">
        <f>VLOOKUP(B1469,[2]taxonomy1!$B:$U,10,FALSE)</f>
        <v xml:space="preserve"> Pezizomycotina</v>
      </c>
      <c r="R1469" t="str">
        <f>VLOOKUP(B1469,[2]taxonomy1!$B:$U,11,FALSE)</f>
        <v xml:space="preserve"> Eurotiomycetes</v>
      </c>
      <c r="S1469" t="str">
        <f>VLOOKUP(B1469,[2]taxonomy1!$B:$U,12,FALSE)</f>
        <v>Eurotiomycetidae</v>
      </c>
      <c r="T1469" t="str">
        <f>VLOOKUP(B1469,[2]taxonomy1!$B:$U,13,FALSE)</f>
        <v xml:space="preserve"> Onygenales</v>
      </c>
      <c r="U1469" t="str">
        <f>VLOOKUP(B1469,[2]taxonomy1!$B:$U,14,FALSE)</f>
        <v xml:space="preserve"> Ajellomycetaceae</v>
      </c>
      <c r="V1469" t="str">
        <f>VLOOKUP(B1469,[2]taxonomy1!$B:$U,15,FALSE)</f>
        <v xml:space="preserve"> Histoplasma.</v>
      </c>
      <c r="W1469">
        <f>VLOOKUP(B1469,[2]taxonomy1!$B:$U,16,FALSE)</f>
        <v>0</v>
      </c>
    </row>
    <row r="1470" spans="1:23" x14ac:dyDescent="0.3">
      <c r="A1470" t="s">
        <v>2764</v>
      </c>
      <c r="B1470" t="s">
        <v>2765</v>
      </c>
      <c r="C1470">
        <v>377</v>
      </c>
      <c r="D1470" t="s">
        <v>10</v>
      </c>
      <c r="E1470">
        <v>84</v>
      </c>
      <c r="F1470">
        <v>361</v>
      </c>
      <c r="G1470">
        <v>2735</v>
      </c>
      <c r="H1470" t="s">
        <v>11</v>
      </c>
      <c r="I1470" t="s">
        <v>10</v>
      </c>
      <c r="J1470">
        <f t="shared" si="22"/>
        <v>277</v>
      </c>
      <c r="K1470" t="str">
        <f>VLOOKUP(B1470,[2]taxonomy1!$B:$U,2,FALSE)</f>
        <v xml:space="preserve"> Plasmodium falciparum (isolate 3D7).</v>
      </c>
      <c r="L1470" t="str">
        <f>VLOOKUP(B1470,[2]taxonomy1!$B:$U,4,FALSE)</f>
        <v xml:space="preserve"> NCBI_TaxID=36329 {ECO:0000313|EMBL:CAG24986.2, ECO:0000313|Proteomes:UP000001450};</v>
      </c>
      <c r="M1470" t="str">
        <f>VLOOKUP(B1470,[2]taxonomy1!$B:$U,6,FALSE)</f>
        <v>Eukaryota</v>
      </c>
      <c r="N1470" t="str">
        <f>VLOOKUP(B1470,[2]taxonomy1!$B:$U,7,FALSE)</f>
        <v xml:space="preserve"> Alveolata</v>
      </c>
      <c r="O1470" t="str">
        <f>VLOOKUP(B1470,[2]taxonomy1!$B:$U,8,FALSE)</f>
        <v xml:space="preserve"> Apicomplexa</v>
      </c>
      <c r="P1470" t="str">
        <f>VLOOKUP(B1470,[2]taxonomy1!$B:$U,9,FALSE)</f>
        <v xml:space="preserve"> Aconoidasida</v>
      </c>
      <c r="Q1470" t="str">
        <f>VLOOKUP(B1470,[2]taxonomy1!$B:$U,10,FALSE)</f>
        <v xml:space="preserve"> Haemosporida</v>
      </c>
      <c r="R1470" t="str">
        <f>VLOOKUP(B1470,[2]taxonomy1!$B:$U,11,FALSE)</f>
        <v>Plasmodiidae</v>
      </c>
      <c r="S1470" t="str">
        <f>VLOOKUP(B1470,[2]taxonomy1!$B:$U,12,FALSE)</f>
        <v xml:space="preserve"> Plasmodium</v>
      </c>
      <c r="T1470" t="str">
        <f>VLOOKUP(B1470,[2]taxonomy1!$B:$U,13,FALSE)</f>
        <v xml:space="preserve"> Plasmodium (Laverania).</v>
      </c>
      <c r="U1470">
        <f>VLOOKUP(B1470,[2]taxonomy1!$B:$U,14,FALSE)</f>
        <v>0</v>
      </c>
      <c r="V1470">
        <f>VLOOKUP(B1470,[2]taxonomy1!$B:$U,15,FALSE)</f>
        <v>0</v>
      </c>
      <c r="W1470">
        <f>VLOOKUP(B1470,[2]taxonomy1!$B:$U,16,FALSE)</f>
        <v>0</v>
      </c>
    </row>
    <row r="1471" spans="1:23" x14ac:dyDescent="0.3">
      <c r="A1471" t="s">
        <v>2766</v>
      </c>
      <c r="B1471" t="s">
        <v>2767</v>
      </c>
      <c r="C1471">
        <v>276</v>
      </c>
      <c r="D1471" t="s">
        <v>10</v>
      </c>
      <c r="E1471">
        <v>4</v>
      </c>
      <c r="F1471">
        <v>269</v>
      </c>
      <c r="G1471">
        <v>2735</v>
      </c>
      <c r="H1471" t="s">
        <v>11</v>
      </c>
      <c r="I1471" t="s">
        <v>10</v>
      </c>
      <c r="J1471">
        <f t="shared" si="22"/>
        <v>265</v>
      </c>
      <c r="K1471" t="str">
        <f>VLOOKUP(B1471,[2]taxonomy1!$B:$U,2,FALSE)</f>
        <v xml:space="preserve"> Glycine max (Soybean) (Glycine hispida).</v>
      </c>
      <c r="L1471" t="str">
        <f>VLOOKUP(B1471,[2]taxonomy1!$B:$U,4,FALSE)</f>
        <v xml:space="preserve"> NCBI_TaxID=3847 {ECO:0000313|EMBL:ACU18830.1};</v>
      </c>
      <c r="M1471" t="str">
        <f>VLOOKUP(B1471,[2]taxonomy1!$B:$U,6,FALSE)</f>
        <v>Eukaryota</v>
      </c>
      <c r="N1471" t="str">
        <f>VLOOKUP(B1471,[2]taxonomy1!$B:$U,7,FALSE)</f>
        <v xml:space="preserve"> Viridiplantae</v>
      </c>
      <c r="O1471" t="str">
        <f>VLOOKUP(B1471,[2]taxonomy1!$B:$U,8,FALSE)</f>
        <v xml:space="preserve"> Streptophyta</v>
      </c>
      <c r="P1471" t="str">
        <f>VLOOKUP(B1471,[2]taxonomy1!$B:$U,9,FALSE)</f>
        <v xml:space="preserve"> Embryophyta</v>
      </c>
      <c r="Q1471" t="str">
        <f>VLOOKUP(B1471,[2]taxonomy1!$B:$U,10,FALSE)</f>
        <v xml:space="preserve"> Tracheophyta</v>
      </c>
      <c r="R1471" t="str">
        <f>VLOOKUP(B1471,[2]taxonomy1!$B:$U,11,FALSE)</f>
        <v>Spermatophyta</v>
      </c>
      <c r="S1471" t="str">
        <f>VLOOKUP(B1471,[2]taxonomy1!$B:$U,12,FALSE)</f>
        <v xml:space="preserve"> Magnoliophyta</v>
      </c>
      <c r="T1471" t="str">
        <f>VLOOKUP(B1471,[2]taxonomy1!$B:$U,13,FALSE)</f>
        <v xml:space="preserve"> eudicotyledons</v>
      </c>
      <c r="U1471" t="str">
        <f>VLOOKUP(B1471,[2]taxonomy1!$B:$U,14,FALSE)</f>
        <v xml:space="preserve"> Gunneridae</v>
      </c>
      <c r="V1471" t="str">
        <f>VLOOKUP(B1471,[2]taxonomy1!$B:$U,15,FALSE)</f>
        <v>Pentapetalae</v>
      </c>
      <c r="W1471" t="str">
        <f>VLOOKUP(B1471,[2]taxonomy1!$B:$U,16,FALSE)</f>
        <v xml:space="preserve"> rosids</v>
      </c>
    </row>
    <row r="1472" spans="1:23" x14ac:dyDescent="0.3">
      <c r="A1472" t="s">
        <v>2768</v>
      </c>
      <c r="B1472" t="s">
        <v>2769</v>
      </c>
      <c r="C1472">
        <v>276</v>
      </c>
      <c r="D1472" t="s">
        <v>10</v>
      </c>
      <c r="E1472">
        <v>4</v>
      </c>
      <c r="F1472">
        <v>269</v>
      </c>
      <c r="G1472">
        <v>2735</v>
      </c>
      <c r="H1472" t="s">
        <v>11</v>
      </c>
      <c r="I1472" t="s">
        <v>10</v>
      </c>
      <c r="J1472">
        <f t="shared" si="22"/>
        <v>265</v>
      </c>
      <c r="K1472" t="str">
        <f>VLOOKUP(B1472,[2]taxonomy1!$B:$U,2,FALSE)</f>
        <v xml:space="preserve"> Glycine max (Soybean) (Glycine hispida).</v>
      </c>
      <c r="L1472" t="str">
        <f>VLOOKUP(B1472,[2]taxonomy1!$B:$U,4,FALSE)</f>
        <v xml:space="preserve"> NCBI_TaxID=3847 {ECO:0000313|EMBL:ACU21099.1};</v>
      </c>
      <c r="M1472" t="str">
        <f>VLOOKUP(B1472,[2]taxonomy1!$B:$U,6,FALSE)</f>
        <v>Eukaryota</v>
      </c>
      <c r="N1472" t="str">
        <f>VLOOKUP(B1472,[2]taxonomy1!$B:$U,7,FALSE)</f>
        <v xml:space="preserve"> Viridiplantae</v>
      </c>
      <c r="O1472" t="str">
        <f>VLOOKUP(B1472,[2]taxonomy1!$B:$U,8,FALSE)</f>
        <v xml:space="preserve"> Streptophyta</v>
      </c>
      <c r="P1472" t="str">
        <f>VLOOKUP(B1472,[2]taxonomy1!$B:$U,9,FALSE)</f>
        <v xml:space="preserve"> Embryophyta</v>
      </c>
      <c r="Q1472" t="str">
        <f>VLOOKUP(B1472,[2]taxonomy1!$B:$U,10,FALSE)</f>
        <v xml:space="preserve"> Tracheophyta</v>
      </c>
      <c r="R1472" t="str">
        <f>VLOOKUP(B1472,[2]taxonomy1!$B:$U,11,FALSE)</f>
        <v>Spermatophyta</v>
      </c>
      <c r="S1472" t="str">
        <f>VLOOKUP(B1472,[2]taxonomy1!$B:$U,12,FALSE)</f>
        <v xml:space="preserve"> Magnoliophyta</v>
      </c>
      <c r="T1472" t="str">
        <f>VLOOKUP(B1472,[2]taxonomy1!$B:$U,13,FALSE)</f>
        <v xml:space="preserve"> eudicotyledons</v>
      </c>
      <c r="U1472" t="str">
        <f>VLOOKUP(B1472,[2]taxonomy1!$B:$U,14,FALSE)</f>
        <v xml:space="preserve"> Gunneridae</v>
      </c>
      <c r="V1472" t="str">
        <f>VLOOKUP(B1472,[2]taxonomy1!$B:$U,15,FALSE)</f>
        <v>Pentapetalae</v>
      </c>
      <c r="W1472" t="str">
        <f>VLOOKUP(B1472,[2]taxonomy1!$B:$U,16,FALSE)</f>
        <v xml:space="preserve"> rosids</v>
      </c>
    </row>
    <row r="1473" spans="1:23" x14ac:dyDescent="0.3">
      <c r="A1473" t="s">
        <v>2770</v>
      </c>
      <c r="B1473" t="s">
        <v>2771</v>
      </c>
      <c r="C1473">
        <v>276</v>
      </c>
      <c r="D1473" t="s">
        <v>10</v>
      </c>
      <c r="E1473">
        <v>4</v>
      </c>
      <c r="F1473">
        <v>269</v>
      </c>
      <c r="G1473">
        <v>2735</v>
      </c>
      <c r="H1473" t="s">
        <v>11</v>
      </c>
      <c r="I1473" t="s">
        <v>10</v>
      </c>
      <c r="J1473">
        <f t="shared" si="22"/>
        <v>265</v>
      </c>
      <c r="K1473" t="str">
        <f>VLOOKUP(B1473,[2]taxonomy1!$B:$U,2,FALSE)</f>
        <v xml:space="preserve"> Glycine max (Soybean) (Glycine hispida).</v>
      </c>
      <c r="L1473" t="str">
        <f>VLOOKUP(B1473,[2]taxonomy1!$B:$U,4,FALSE)</f>
        <v xml:space="preserve"> NCBI_TaxID=3847 {ECO:0000313|EMBL:ACU22675.1};</v>
      </c>
      <c r="M1473" t="str">
        <f>VLOOKUP(B1473,[2]taxonomy1!$B:$U,6,FALSE)</f>
        <v>Eukaryota</v>
      </c>
      <c r="N1473" t="str">
        <f>VLOOKUP(B1473,[2]taxonomy1!$B:$U,7,FALSE)</f>
        <v xml:space="preserve"> Viridiplantae</v>
      </c>
      <c r="O1473" t="str">
        <f>VLOOKUP(B1473,[2]taxonomy1!$B:$U,8,FALSE)</f>
        <v xml:space="preserve"> Streptophyta</v>
      </c>
      <c r="P1473" t="str">
        <f>VLOOKUP(B1473,[2]taxonomy1!$B:$U,9,FALSE)</f>
        <v xml:space="preserve"> Embryophyta</v>
      </c>
      <c r="Q1473" t="str">
        <f>VLOOKUP(B1473,[2]taxonomy1!$B:$U,10,FALSE)</f>
        <v xml:space="preserve"> Tracheophyta</v>
      </c>
      <c r="R1473" t="str">
        <f>VLOOKUP(B1473,[2]taxonomy1!$B:$U,11,FALSE)</f>
        <v>Spermatophyta</v>
      </c>
      <c r="S1473" t="str">
        <f>VLOOKUP(B1473,[2]taxonomy1!$B:$U,12,FALSE)</f>
        <v xml:space="preserve"> Magnoliophyta</v>
      </c>
      <c r="T1473" t="str">
        <f>VLOOKUP(B1473,[2]taxonomy1!$B:$U,13,FALSE)</f>
        <v xml:space="preserve"> eudicotyledons</v>
      </c>
      <c r="U1473" t="str">
        <f>VLOOKUP(B1473,[2]taxonomy1!$B:$U,14,FALSE)</f>
        <v xml:space="preserve"> Gunneridae</v>
      </c>
      <c r="V1473" t="str">
        <f>VLOOKUP(B1473,[2]taxonomy1!$B:$U,15,FALSE)</f>
        <v>Pentapetalae</v>
      </c>
      <c r="W1473" t="str">
        <f>VLOOKUP(B1473,[2]taxonomy1!$B:$U,16,FALSE)</f>
        <v xml:space="preserve"> rosids</v>
      </c>
    </row>
    <row r="1474" spans="1:23" x14ac:dyDescent="0.3">
      <c r="A1474" t="s">
        <v>2772</v>
      </c>
      <c r="B1474" t="s">
        <v>2773</v>
      </c>
      <c r="C1474">
        <v>356</v>
      </c>
      <c r="D1474" t="s">
        <v>10</v>
      </c>
      <c r="E1474">
        <v>2</v>
      </c>
      <c r="F1474">
        <v>80</v>
      </c>
      <c r="G1474">
        <v>2735</v>
      </c>
      <c r="H1474" t="s">
        <v>11</v>
      </c>
      <c r="I1474" t="s">
        <v>10</v>
      </c>
      <c r="J1474">
        <f t="shared" si="22"/>
        <v>78</v>
      </c>
      <c r="K1474" t="str">
        <f>VLOOKUP(B1474,[2]taxonomy1!$B:$U,2,FALSE)</f>
        <v xml:space="preserve"> Nectria haematococca (strain 77-13-4 / ATCC MYA-4622 / FGSC 9596 / MPVI) (Fusarium solani subsp. pisi).</v>
      </c>
      <c r="L1474" t="str">
        <f>VLOOKUP(B1474,[2]taxonomy1!$B:$U,4,FALSE)</f>
        <v xml:space="preserve"> NCBI_TaxID=660122 {ECO:0000313|Proteomes:UP000005206};</v>
      </c>
      <c r="M1474" t="str">
        <f>VLOOKUP(B1474,[2]taxonomy1!$B:$U,6,FALSE)</f>
        <v>Eukaryota</v>
      </c>
      <c r="N1474" t="str">
        <f>VLOOKUP(B1474,[2]taxonomy1!$B:$U,7,FALSE)</f>
        <v xml:space="preserve"> Fungi</v>
      </c>
      <c r="O1474" t="str">
        <f>VLOOKUP(B1474,[2]taxonomy1!$B:$U,8,FALSE)</f>
        <v xml:space="preserve"> Dikarya</v>
      </c>
      <c r="P1474" t="str">
        <f>VLOOKUP(B1474,[2]taxonomy1!$B:$U,9,FALSE)</f>
        <v xml:space="preserve"> Ascomycota</v>
      </c>
      <c r="Q1474" t="str">
        <f>VLOOKUP(B1474,[2]taxonomy1!$B:$U,10,FALSE)</f>
        <v xml:space="preserve"> Pezizomycotina</v>
      </c>
      <c r="R1474" t="str">
        <f>VLOOKUP(B1474,[2]taxonomy1!$B:$U,11,FALSE)</f>
        <v>Sordariomycetes</v>
      </c>
      <c r="S1474" t="str">
        <f>VLOOKUP(B1474,[2]taxonomy1!$B:$U,12,FALSE)</f>
        <v xml:space="preserve"> Hypocreomycetidae</v>
      </c>
      <c r="T1474" t="str">
        <f>VLOOKUP(B1474,[2]taxonomy1!$B:$U,13,FALSE)</f>
        <v xml:space="preserve"> Hypocreales</v>
      </c>
      <c r="U1474" t="str">
        <f>VLOOKUP(B1474,[2]taxonomy1!$B:$U,14,FALSE)</f>
        <v xml:space="preserve"> Nectriaceae</v>
      </c>
      <c r="V1474" t="str">
        <f>VLOOKUP(B1474,[2]taxonomy1!$B:$U,15,FALSE)</f>
        <v>Fusarium</v>
      </c>
      <c r="W1474" t="str">
        <f>VLOOKUP(B1474,[2]taxonomy1!$B:$U,16,FALSE)</f>
        <v xml:space="preserve"> Fusarium solani species complex.</v>
      </c>
    </row>
    <row r="1475" spans="1:23" x14ac:dyDescent="0.3">
      <c r="A1475" t="s">
        <v>2772</v>
      </c>
      <c r="B1475" t="s">
        <v>2773</v>
      </c>
      <c r="C1475">
        <v>356</v>
      </c>
      <c r="D1475" t="s">
        <v>10</v>
      </c>
      <c r="E1475">
        <v>115</v>
      </c>
      <c r="F1475">
        <v>349</v>
      </c>
      <c r="G1475">
        <v>2735</v>
      </c>
      <c r="H1475" t="s">
        <v>11</v>
      </c>
      <c r="I1475" t="s">
        <v>10</v>
      </c>
      <c r="J1475">
        <f t="shared" ref="J1475:J1538" si="23">F1475-E1475</f>
        <v>234</v>
      </c>
      <c r="K1475" t="str">
        <f>VLOOKUP(B1475,[2]taxonomy1!$B:$U,2,FALSE)</f>
        <v xml:space="preserve"> Nectria haematococca (strain 77-13-4 / ATCC MYA-4622 / FGSC 9596 / MPVI) (Fusarium solani subsp. pisi).</v>
      </c>
      <c r="L1475" t="str">
        <f>VLOOKUP(B1475,[2]taxonomy1!$B:$U,4,FALSE)</f>
        <v xml:space="preserve"> NCBI_TaxID=660122 {ECO:0000313|Proteomes:UP000005206};</v>
      </c>
      <c r="M1475" t="str">
        <f>VLOOKUP(B1475,[2]taxonomy1!$B:$U,6,FALSE)</f>
        <v>Eukaryota</v>
      </c>
      <c r="N1475" t="str">
        <f>VLOOKUP(B1475,[2]taxonomy1!$B:$U,7,FALSE)</f>
        <v xml:space="preserve"> Fungi</v>
      </c>
      <c r="O1475" t="str">
        <f>VLOOKUP(B1475,[2]taxonomy1!$B:$U,8,FALSE)</f>
        <v xml:space="preserve"> Dikarya</v>
      </c>
      <c r="P1475" t="str">
        <f>VLOOKUP(B1475,[2]taxonomy1!$B:$U,9,FALSE)</f>
        <v xml:space="preserve"> Ascomycota</v>
      </c>
      <c r="Q1475" t="str">
        <f>VLOOKUP(B1475,[2]taxonomy1!$B:$U,10,FALSE)</f>
        <v xml:space="preserve"> Pezizomycotina</v>
      </c>
      <c r="R1475" t="str">
        <f>VLOOKUP(B1475,[2]taxonomy1!$B:$U,11,FALSE)</f>
        <v>Sordariomycetes</v>
      </c>
      <c r="S1475" t="str">
        <f>VLOOKUP(B1475,[2]taxonomy1!$B:$U,12,FALSE)</f>
        <v xml:space="preserve"> Hypocreomycetidae</v>
      </c>
      <c r="T1475" t="str">
        <f>VLOOKUP(B1475,[2]taxonomy1!$B:$U,13,FALSE)</f>
        <v xml:space="preserve"> Hypocreales</v>
      </c>
      <c r="U1475" t="str">
        <f>VLOOKUP(B1475,[2]taxonomy1!$B:$U,14,FALSE)</f>
        <v xml:space="preserve"> Nectriaceae</v>
      </c>
      <c r="V1475" t="str">
        <f>VLOOKUP(B1475,[2]taxonomy1!$B:$U,15,FALSE)</f>
        <v>Fusarium</v>
      </c>
      <c r="W1475" t="str">
        <f>VLOOKUP(B1475,[2]taxonomy1!$B:$U,16,FALSE)</f>
        <v xml:space="preserve"> Fusarium solani species complex.</v>
      </c>
    </row>
    <row r="1476" spans="1:23" x14ac:dyDescent="0.3">
      <c r="A1476" t="s">
        <v>2774</v>
      </c>
      <c r="B1476" t="s">
        <v>2775</v>
      </c>
      <c r="C1476">
        <v>356</v>
      </c>
      <c r="D1476" t="s">
        <v>10</v>
      </c>
      <c r="E1476">
        <v>41</v>
      </c>
      <c r="F1476">
        <v>327</v>
      </c>
      <c r="G1476">
        <v>2735</v>
      </c>
      <c r="H1476" t="s">
        <v>11</v>
      </c>
      <c r="I1476" t="s">
        <v>10</v>
      </c>
      <c r="J1476">
        <f t="shared" si="23"/>
        <v>286</v>
      </c>
      <c r="K1476" t="str">
        <f>VLOOKUP(B1476,[2]taxonomy1!$B:$U,2,FALSE)</f>
        <v xml:space="preserve"> Nectria haematococca (strain 77-13-4 / ATCC MYA-4622 / FGSC 9596 / MPVI) (Fusarium solani subsp. pisi).</v>
      </c>
      <c r="L1476" t="str">
        <f>VLOOKUP(B1476,[2]taxonomy1!$B:$U,4,FALSE)</f>
        <v xml:space="preserve"> NCBI_TaxID=660122 {ECO:0000313|Proteomes:UP000005206};</v>
      </c>
      <c r="M1476" t="str">
        <f>VLOOKUP(B1476,[2]taxonomy1!$B:$U,6,FALSE)</f>
        <v>Eukaryota</v>
      </c>
      <c r="N1476" t="str">
        <f>VLOOKUP(B1476,[2]taxonomy1!$B:$U,7,FALSE)</f>
        <v xml:space="preserve"> Fungi</v>
      </c>
      <c r="O1476" t="str">
        <f>VLOOKUP(B1476,[2]taxonomy1!$B:$U,8,FALSE)</f>
        <v xml:space="preserve"> Dikarya</v>
      </c>
      <c r="P1476" t="str">
        <f>VLOOKUP(B1476,[2]taxonomy1!$B:$U,9,FALSE)</f>
        <v xml:space="preserve"> Ascomycota</v>
      </c>
      <c r="Q1476" t="str">
        <f>VLOOKUP(B1476,[2]taxonomy1!$B:$U,10,FALSE)</f>
        <v xml:space="preserve"> Pezizomycotina</v>
      </c>
      <c r="R1476" t="str">
        <f>VLOOKUP(B1476,[2]taxonomy1!$B:$U,11,FALSE)</f>
        <v>Sordariomycetes</v>
      </c>
      <c r="S1476" t="str">
        <f>VLOOKUP(B1476,[2]taxonomy1!$B:$U,12,FALSE)</f>
        <v xml:space="preserve"> Hypocreomycetidae</v>
      </c>
      <c r="T1476" t="str">
        <f>VLOOKUP(B1476,[2]taxonomy1!$B:$U,13,FALSE)</f>
        <v xml:space="preserve"> Hypocreales</v>
      </c>
      <c r="U1476" t="str">
        <f>VLOOKUP(B1476,[2]taxonomy1!$B:$U,14,FALSE)</f>
        <v xml:space="preserve"> Nectriaceae</v>
      </c>
      <c r="V1476" t="str">
        <f>VLOOKUP(B1476,[2]taxonomy1!$B:$U,15,FALSE)</f>
        <v>Fusarium</v>
      </c>
      <c r="W1476" t="str">
        <f>VLOOKUP(B1476,[2]taxonomy1!$B:$U,16,FALSE)</f>
        <v xml:space="preserve"> Fusarium solani species complex.</v>
      </c>
    </row>
    <row r="1477" spans="1:23" x14ac:dyDescent="0.3">
      <c r="A1477" t="s">
        <v>2776</v>
      </c>
      <c r="B1477" t="s">
        <v>2777</v>
      </c>
      <c r="C1477">
        <v>183</v>
      </c>
      <c r="D1477" t="s">
        <v>10</v>
      </c>
      <c r="E1477">
        <v>3</v>
      </c>
      <c r="F1477">
        <v>183</v>
      </c>
      <c r="G1477">
        <v>2735</v>
      </c>
      <c r="H1477" t="s">
        <v>11</v>
      </c>
      <c r="I1477" t="s">
        <v>10</v>
      </c>
      <c r="J1477">
        <f t="shared" si="23"/>
        <v>180</v>
      </c>
      <c r="K1477" t="str">
        <f>VLOOKUP(B1477,[2]taxonomy1!$B:$U,2,FALSE)</f>
        <v xml:space="preserve"> Homo sapiens (Human).</v>
      </c>
      <c r="L1477" t="str">
        <f>VLOOKUP(B1477,[2]taxonomy1!$B:$U,4,FALSE)</f>
        <v xml:space="preserve"> NCBI_TaxID=9606 {ECO:0000313|Ensembl:ENSP00000390129, ECO:0000313|Proteomes:UP000005640};</v>
      </c>
      <c r="M1477" t="str">
        <f>VLOOKUP(B1477,[2]taxonomy1!$B:$U,6,FALSE)</f>
        <v>Eukaryota</v>
      </c>
      <c r="N1477" t="str">
        <f>VLOOKUP(B1477,[2]taxonomy1!$B:$U,7,FALSE)</f>
        <v xml:space="preserve"> Metazoa</v>
      </c>
      <c r="O1477" t="str">
        <f>VLOOKUP(B1477,[2]taxonomy1!$B:$U,8,FALSE)</f>
        <v xml:space="preserve"> Chordata</v>
      </c>
      <c r="P1477" t="str">
        <f>VLOOKUP(B1477,[2]taxonomy1!$B:$U,9,FALSE)</f>
        <v xml:space="preserve"> Craniata</v>
      </c>
      <c r="Q1477" t="str">
        <f>VLOOKUP(B1477,[2]taxonomy1!$B:$U,10,FALSE)</f>
        <v xml:space="preserve"> Vertebrata</v>
      </c>
      <c r="R1477" t="str">
        <f>VLOOKUP(B1477,[2]taxonomy1!$B:$U,11,FALSE)</f>
        <v xml:space="preserve"> Euteleostomi</v>
      </c>
      <c r="S1477" t="str">
        <f>VLOOKUP(B1477,[2]taxonomy1!$B:$U,12,FALSE)</f>
        <v>Mammalia</v>
      </c>
      <c r="T1477" t="str">
        <f>VLOOKUP(B1477,[2]taxonomy1!$B:$U,13,FALSE)</f>
        <v xml:space="preserve"> Eutheria</v>
      </c>
      <c r="U1477" t="str">
        <f>VLOOKUP(B1477,[2]taxonomy1!$B:$U,14,FALSE)</f>
        <v xml:space="preserve"> Euarchontoglires</v>
      </c>
      <c r="V1477" t="str">
        <f>VLOOKUP(B1477,[2]taxonomy1!$B:$U,15,FALSE)</f>
        <v xml:space="preserve"> Primates</v>
      </c>
      <c r="W1477" t="str">
        <f>VLOOKUP(B1477,[2]taxonomy1!$B:$U,16,FALSE)</f>
        <v xml:space="preserve"> Haplorrhini</v>
      </c>
    </row>
    <row r="1478" spans="1:23" x14ac:dyDescent="0.3">
      <c r="A1478" t="s">
        <v>2778</v>
      </c>
      <c r="B1478" t="s">
        <v>2779</v>
      </c>
      <c r="C1478">
        <v>247</v>
      </c>
      <c r="D1478" t="s">
        <v>10</v>
      </c>
      <c r="E1478">
        <v>2</v>
      </c>
      <c r="F1478">
        <v>98</v>
      </c>
      <c r="G1478">
        <v>2735</v>
      </c>
      <c r="H1478" t="s">
        <v>11</v>
      </c>
      <c r="I1478" t="s">
        <v>10</v>
      </c>
      <c r="J1478">
        <f t="shared" si="23"/>
        <v>96</v>
      </c>
      <c r="K1478" t="str">
        <f>VLOOKUP(B1478,[2]taxonomy1!$B:$U,2,FALSE)</f>
        <v xml:space="preserve"> Verticillium alfalfae (strain VaMs.102 / ATCC MYA-4576 / FGSC 10136) (Verticillium wilt of alfalfa) (Verticillium albo-atrum).</v>
      </c>
      <c r="L1478" t="str">
        <f>VLOOKUP(B1478,[2]taxonomy1!$B:$U,4,FALSE)</f>
        <v xml:space="preserve"> NCBI_TaxID=526221 {ECO:0000313|Proteomes:UP000008698};</v>
      </c>
      <c r="M1478" t="str">
        <f>VLOOKUP(B1478,[2]taxonomy1!$B:$U,6,FALSE)</f>
        <v>Eukaryota</v>
      </c>
      <c r="N1478" t="str">
        <f>VLOOKUP(B1478,[2]taxonomy1!$B:$U,7,FALSE)</f>
        <v xml:space="preserve"> Fungi</v>
      </c>
      <c r="O1478" t="str">
        <f>VLOOKUP(B1478,[2]taxonomy1!$B:$U,8,FALSE)</f>
        <v xml:space="preserve"> Dikarya</v>
      </c>
      <c r="P1478" t="str">
        <f>VLOOKUP(B1478,[2]taxonomy1!$B:$U,9,FALSE)</f>
        <v xml:space="preserve"> Ascomycota</v>
      </c>
      <c r="Q1478" t="str">
        <f>VLOOKUP(B1478,[2]taxonomy1!$B:$U,10,FALSE)</f>
        <v xml:space="preserve"> Pezizomycotina</v>
      </c>
      <c r="R1478" t="str">
        <f>VLOOKUP(B1478,[2]taxonomy1!$B:$U,11,FALSE)</f>
        <v>Sordariomycetes</v>
      </c>
      <c r="S1478" t="str">
        <f>VLOOKUP(B1478,[2]taxonomy1!$B:$U,12,FALSE)</f>
        <v xml:space="preserve"> Hypocreomycetidae</v>
      </c>
      <c r="T1478" t="str">
        <f>VLOOKUP(B1478,[2]taxonomy1!$B:$U,13,FALSE)</f>
        <v xml:space="preserve"> Glomerellales</v>
      </c>
      <c r="U1478" t="str">
        <f>VLOOKUP(B1478,[2]taxonomy1!$B:$U,14,FALSE)</f>
        <v>Plectosphaerellaceae</v>
      </c>
      <c r="V1478" t="str">
        <f>VLOOKUP(B1478,[2]taxonomy1!$B:$U,15,FALSE)</f>
        <v xml:space="preserve"> Verticillium.</v>
      </c>
      <c r="W1478">
        <f>VLOOKUP(B1478,[2]taxonomy1!$B:$U,16,FALSE)</f>
        <v>0</v>
      </c>
    </row>
    <row r="1479" spans="1:23" x14ac:dyDescent="0.3">
      <c r="A1479" t="s">
        <v>2778</v>
      </c>
      <c r="B1479" t="s">
        <v>2779</v>
      </c>
      <c r="C1479">
        <v>247</v>
      </c>
      <c r="D1479" t="s">
        <v>10</v>
      </c>
      <c r="E1479">
        <v>100</v>
      </c>
      <c r="F1479">
        <v>240</v>
      </c>
      <c r="G1479">
        <v>2735</v>
      </c>
      <c r="H1479" t="s">
        <v>11</v>
      </c>
      <c r="I1479" t="s">
        <v>10</v>
      </c>
      <c r="J1479">
        <f t="shared" si="23"/>
        <v>140</v>
      </c>
      <c r="K1479" t="str">
        <f>VLOOKUP(B1479,[2]taxonomy1!$B:$U,2,FALSE)</f>
        <v xml:space="preserve"> Verticillium alfalfae (strain VaMs.102 / ATCC MYA-4576 / FGSC 10136) (Verticillium wilt of alfalfa) (Verticillium albo-atrum).</v>
      </c>
      <c r="L1479" t="str">
        <f>VLOOKUP(B1479,[2]taxonomy1!$B:$U,4,FALSE)</f>
        <v xml:space="preserve"> NCBI_TaxID=526221 {ECO:0000313|Proteomes:UP000008698};</v>
      </c>
      <c r="M1479" t="str">
        <f>VLOOKUP(B1479,[2]taxonomy1!$B:$U,6,FALSE)</f>
        <v>Eukaryota</v>
      </c>
      <c r="N1479" t="str">
        <f>VLOOKUP(B1479,[2]taxonomy1!$B:$U,7,FALSE)</f>
        <v xml:space="preserve"> Fungi</v>
      </c>
      <c r="O1479" t="str">
        <f>VLOOKUP(B1479,[2]taxonomy1!$B:$U,8,FALSE)</f>
        <v xml:space="preserve"> Dikarya</v>
      </c>
      <c r="P1479" t="str">
        <f>VLOOKUP(B1479,[2]taxonomy1!$B:$U,9,FALSE)</f>
        <v xml:space="preserve"> Ascomycota</v>
      </c>
      <c r="Q1479" t="str">
        <f>VLOOKUP(B1479,[2]taxonomy1!$B:$U,10,FALSE)</f>
        <v xml:space="preserve"> Pezizomycotina</v>
      </c>
      <c r="R1479" t="str">
        <f>VLOOKUP(B1479,[2]taxonomy1!$B:$U,11,FALSE)</f>
        <v>Sordariomycetes</v>
      </c>
      <c r="S1479" t="str">
        <f>VLOOKUP(B1479,[2]taxonomy1!$B:$U,12,FALSE)</f>
        <v xml:space="preserve"> Hypocreomycetidae</v>
      </c>
      <c r="T1479" t="str">
        <f>VLOOKUP(B1479,[2]taxonomy1!$B:$U,13,FALSE)</f>
        <v xml:space="preserve"> Glomerellales</v>
      </c>
      <c r="U1479" t="str">
        <f>VLOOKUP(B1479,[2]taxonomy1!$B:$U,14,FALSE)</f>
        <v>Plectosphaerellaceae</v>
      </c>
      <c r="V1479" t="str">
        <f>VLOOKUP(B1479,[2]taxonomy1!$B:$U,15,FALSE)</f>
        <v xml:space="preserve"> Verticillium.</v>
      </c>
      <c r="W1479">
        <f>VLOOKUP(B1479,[2]taxonomy1!$B:$U,16,FALSE)</f>
        <v>0</v>
      </c>
    </row>
    <row r="1480" spans="1:23" x14ac:dyDescent="0.3">
      <c r="A1480" t="s">
        <v>2780</v>
      </c>
      <c r="B1480" t="s">
        <v>2781</v>
      </c>
      <c r="C1480">
        <v>352</v>
      </c>
      <c r="D1480" t="s">
        <v>10</v>
      </c>
      <c r="E1480">
        <v>39</v>
      </c>
      <c r="F1480">
        <v>323</v>
      </c>
      <c r="G1480">
        <v>2735</v>
      </c>
      <c r="H1480" t="s">
        <v>11</v>
      </c>
      <c r="I1480" t="s">
        <v>10</v>
      </c>
      <c r="J1480">
        <f t="shared" si="23"/>
        <v>284</v>
      </c>
      <c r="K1480" t="str">
        <f>VLOOKUP(B1480,[2]taxonomy1!$B:$U,2,FALSE)</f>
        <v xml:space="preserve"> Verticillium alfalfae (strain VaMs.102 / ATCC MYA-4576 / FGSC 10136) (Verticillium wilt of alfalfa) (Verticillium albo-atrum).</v>
      </c>
      <c r="L1480" t="str">
        <f>VLOOKUP(B1480,[2]taxonomy1!$B:$U,4,FALSE)</f>
        <v xml:space="preserve"> NCBI_TaxID=526221 {ECO:0000313|Proteomes:UP000008698};</v>
      </c>
      <c r="M1480" t="str">
        <f>VLOOKUP(B1480,[2]taxonomy1!$B:$U,6,FALSE)</f>
        <v>Eukaryota</v>
      </c>
      <c r="N1480" t="str">
        <f>VLOOKUP(B1480,[2]taxonomy1!$B:$U,7,FALSE)</f>
        <v xml:space="preserve"> Fungi</v>
      </c>
      <c r="O1480" t="str">
        <f>VLOOKUP(B1480,[2]taxonomy1!$B:$U,8,FALSE)</f>
        <v xml:space="preserve"> Dikarya</v>
      </c>
      <c r="P1480" t="str">
        <f>VLOOKUP(B1480,[2]taxonomy1!$B:$U,9,FALSE)</f>
        <v xml:space="preserve"> Ascomycota</v>
      </c>
      <c r="Q1480" t="str">
        <f>VLOOKUP(B1480,[2]taxonomy1!$B:$U,10,FALSE)</f>
        <v xml:space="preserve"> Pezizomycotina</v>
      </c>
      <c r="R1480" t="str">
        <f>VLOOKUP(B1480,[2]taxonomy1!$B:$U,11,FALSE)</f>
        <v>Sordariomycetes</v>
      </c>
      <c r="S1480" t="str">
        <f>VLOOKUP(B1480,[2]taxonomy1!$B:$U,12,FALSE)</f>
        <v xml:space="preserve"> Hypocreomycetidae</v>
      </c>
      <c r="T1480" t="str">
        <f>VLOOKUP(B1480,[2]taxonomy1!$B:$U,13,FALSE)</f>
        <v xml:space="preserve"> Glomerellales</v>
      </c>
      <c r="U1480" t="str">
        <f>VLOOKUP(B1480,[2]taxonomy1!$B:$U,14,FALSE)</f>
        <v>Plectosphaerellaceae</v>
      </c>
      <c r="V1480" t="str">
        <f>VLOOKUP(B1480,[2]taxonomy1!$B:$U,15,FALSE)</f>
        <v xml:space="preserve"> Verticillium.</v>
      </c>
      <c r="W1480">
        <f>VLOOKUP(B1480,[2]taxonomy1!$B:$U,16,FALSE)</f>
        <v>0</v>
      </c>
    </row>
    <row r="1481" spans="1:23" x14ac:dyDescent="0.3">
      <c r="A1481" t="s">
        <v>2782</v>
      </c>
      <c r="B1481" t="s">
        <v>2783</v>
      </c>
      <c r="C1481">
        <v>303</v>
      </c>
      <c r="D1481" t="s">
        <v>10</v>
      </c>
      <c r="E1481">
        <v>31</v>
      </c>
      <c r="F1481">
        <v>297</v>
      </c>
      <c r="G1481">
        <v>2735</v>
      </c>
      <c r="H1481" t="s">
        <v>11</v>
      </c>
      <c r="I1481" t="s">
        <v>10</v>
      </c>
      <c r="J1481">
        <f t="shared" si="23"/>
        <v>266</v>
      </c>
      <c r="K1481" t="str">
        <f>VLOOKUP(B1481,[2]taxonomy1!$B:$U,2,FALSE)</f>
        <v xml:space="preserve"> Phytophthora infestans (strain T30-4) (Potato late blight fungus).</v>
      </c>
      <c r="L1481" t="str">
        <f>VLOOKUP(B1481,[2]taxonomy1!$B:$U,4,FALSE)</f>
        <v xml:space="preserve"> NCBI_TaxID=403677 {ECO:0000313|Proteomes:UP000006643};</v>
      </c>
      <c r="M1481" t="str">
        <f>VLOOKUP(B1481,[2]taxonomy1!$B:$U,6,FALSE)</f>
        <v>Eukaryota</v>
      </c>
      <c r="N1481" t="str">
        <f>VLOOKUP(B1481,[2]taxonomy1!$B:$U,7,FALSE)</f>
        <v xml:space="preserve"> Stramenopiles</v>
      </c>
      <c r="O1481" t="str">
        <f>VLOOKUP(B1481,[2]taxonomy1!$B:$U,8,FALSE)</f>
        <v xml:space="preserve"> Oomycetes</v>
      </c>
      <c r="P1481" t="str">
        <f>VLOOKUP(B1481,[2]taxonomy1!$B:$U,9,FALSE)</f>
        <v xml:space="preserve"> Peronosporales</v>
      </c>
      <c r="Q1481" t="str">
        <f>VLOOKUP(B1481,[2]taxonomy1!$B:$U,10,FALSE)</f>
        <v xml:space="preserve"> Phytophthora.</v>
      </c>
      <c r="R1481">
        <f>VLOOKUP(B1481,[2]taxonomy1!$B:$U,11,FALSE)</f>
        <v>0</v>
      </c>
      <c r="S1481">
        <f>VLOOKUP(B1481,[2]taxonomy1!$B:$U,12,FALSE)</f>
        <v>0</v>
      </c>
      <c r="T1481">
        <f>VLOOKUP(B1481,[2]taxonomy1!$B:$U,13,FALSE)</f>
        <v>0</v>
      </c>
      <c r="U1481">
        <f>VLOOKUP(B1481,[2]taxonomy1!$B:$U,14,FALSE)</f>
        <v>0</v>
      </c>
      <c r="V1481">
        <f>VLOOKUP(B1481,[2]taxonomy1!$B:$U,15,FALSE)</f>
        <v>0</v>
      </c>
      <c r="W1481">
        <f>VLOOKUP(B1481,[2]taxonomy1!$B:$U,16,FALSE)</f>
        <v>0</v>
      </c>
    </row>
    <row r="1482" spans="1:23" x14ac:dyDescent="0.3">
      <c r="A1482" t="s">
        <v>2784</v>
      </c>
      <c r="B1482" t="s">
        <v>2785</v>
      </c>
      <c r="C1482">
        <v>322</v>
      </c>
      <c r="D1482" t="s">
        <v>10</v>
      </c>
      <c r="E1482">
        <v>48</v>
      </c>
      <c r="F1482">
        <v>315</v>
      </c>
      <c r="G1482">
        <v>2735</v>
      </c>
      <c r="H1482" t="s">
        <v>11</v>
      </c>
      <c r="I1482" t="s">
        <v>10</v>
      </c>
      <c r="J1482">
        <f t="shared" si="23"/>
        <v>267</v>
      </c>
      <c r="K1482" t="str">
        <f>VLOOKUP(B1482,[2]taxonomy1!$B:$U,2,FALSE)</f>
        <v xml:space="preserve"> Phytophthora infestans (strain T30-4) (Potato late blight fungus).</v>
      </c>
      <c r="L1482" t="str">
        <f>VLOOKUP(B1482,[2]taxonomy1!$B:$U,4,FALSE)</f>
        <v xml:space="preserve"> NCBI_TaxID=403677 {ECO:0000313|Proteomes:UP000006643};</v>
      </c>
      <c r="M1482" t="str">
        <f>VLOOKUP(B1482,[2]taxonomy1!$B:$U,6,FALSE)</f>
        <v>Eukaryota</v>
      </c>
      <c r="N1482" t="str">
        <f>VLOOKUP(B1482,[2]taxonomy1!$B:$U,7,FALSE)</f>
        <v xml:space="preserve"> Stramenopiles</v>
      </c>
      <c r="O1482" t="str">
        <f>VLOOKUP(B1482,[2]taxonomy1!$B:$U,8,FALSE)</f>
        <v xml:space="preserve"> Oomycetes</v>
      </c>
      <c r="P1482" t="str">
        <f>VLOOKUP(B1482,[2]taxonomy1!$B:$U,9,FALSE)</f>
        <v xml:space="preserve"> Peronosporales</v>
      </c>
      <c r="Q1482" t="str">
        <f>VLOOKUP(B1482,[2]taxonomy1!$B:$U,10,FALSE)</f>
        <v xml:space="preserve"> Phytophthora.</v>
      </c>
      <c r="R1482">
        <f>VLOOKUP(B1482,[2]taxonomy1!$B:$U,11,FALSE)</f>
        <v>0</v>
      </c>
      <c r="S1482">
        <f>VLOOKUP(B1482,[2]taxonomy1!$B:$U,12,FALSE)</f>
        <v>0</v>
      </c>
      <c r="T1482">
        <f>VLOOKUP(B1482,[2]taxonomy1!$B:$U,13,FALSE)</f>
        <v>0</v>
      </c>
      <c r="U1482">
        <f>VLOOKUP(B1482,[2]taxonomy1!$B:$U,14,FALSE)</f>
        <v>0</v>
      </c>
      <c r="V1482">
        <f>VLOOKUP(B1482,[2]taxonomy1!$B:$U,15,FALSE)</f>
        <v>0</v>
      </c>
      <c r="W1482">
        <f>VLOOKUP(B1482,[2]taxonomy1!$B:$U,16,FALSE)</f>
        <v>0</v>
      </c>
    </row>
    <row r="1483" spans="1:23" x14ac:dyDescent="0.3">
      <c r="A1483" t="s">
        <v>2786</v>
      </c>
      <c r="B1483" t="s">
        <v>2787</v>
      </c>
      <c r="C1483">
        <v>282</v>
      </c>
      <c r="D1483" t="s">
        <v>10</v>
      </c>
      <c r="E1483">
        <v>2</v>
      </c>
      <c r="F1483">
        <v>276</v>
      </c>
      <c r="G1483">
        <v>2735</v>
      </c>
      <c r="H1483" t="s">
        <v>11</v>
      </c>
      <c r="I1483" t="s">
        <v>10</v>
      </c>
      <c r="J1483">
        <f t="shared" si="23"/>
        <v>274</v>
      </c>
      <c r="K1483" t="str">
        <f>VLOOKUP(B1483,[2]taxonomy1!$B:$U,2,FALSE)</f>
        <v xml:space="preserve"> Phytophthora infestans (strain T30-4) (Potato late blight fungus).</v>
      </c>
      <c r="L1483" t="str">
        <f>VLOOKUP(B1483,[2]taxonomy1!$B:$U,4,FALSE)</f>
        <v xml:space="preserve"> NCBI_TaxID=403677 {ECO:0000313|Proteomes:UP000006643};</v>
      </c>
      <c r="M1483" t="str">
        <f>VLOOKUP(B1483,[2]taxonomy1!$B:$U,6,FALSE)</f>
        <v>Eukaryota</v>
      </c>
      <c r="N1483" t="str">
        <f>VLOOKUP(B1483,[2]taxonomy1!$B:$U,7,FALSE)</f>
        <v xml:space="preserve"> Stramenopiles</v>
      </c>
      <c r="O1483" t="str">
        <f>VLOOKUP(B1483,[2]taxonomy1!$B:$U,8,FALSE)</f>
        <v xml:space="preserve"> Oomycetes</v>
      </c>
      <c r="P1483" t="str">
        <f>VLOOKUP(B1483,[2]taxonomy1!$B:$U,9,FALSE)</f>
        <v xml:space="preserve"> Peronosporales</v>
      </c>
      <c r="Q1483" t="str">
        <f>VLOOKUP(B1483,[2]taxonomy1!$B:$U,10,FALSE)</f>
        <v xml:space="preserve"> Phytophthora.</v>
      </c>
      <c r="R1483">
        <f>VLOOKUP(B1483,[2]taxonomy1!$B:$U,11,FALSE)</f>
        <v>0</v>
      </c>
      <c r="S1483">
        <f>VLOOKUP(B1483,[2]taxonomy1!$B:$U,12,FALSE)</f>
        <v>0</v>
      </c>
      <c r="T1483">
        <f>VLOOKUP(B1483,[2]taxonomy1!$B:$U,13,FALSE)</f>
        <v>0</v>
      </c>
      <c r="U1483">
        <f>VLOOKUP(B1483,[2]taxonomy1!$B:$U,14,FALSE)</f>
        <v>0</v>
      </c>
      <c r="V1483">
        <f>VLOOKUP(B1483,[2]taxonomy1!$B:$U,15,FALSE)</f>
        <v>0</v>
      </c>
      <c r="W1483">
        <f>VLOOKUP(B1483,[2]taxonomy1!$B:$U,16,FALSE)</f>
        <v>0</v>
      </c>
    </row>
    <row r="1484" spans="1:23" x14ac:dyDescent="0.3">
      <c r="A1484" t="s">
        <v>2788</v>
      </c>
      <c r="B1484" t="s">
        <v>2789</v>
      </c>
      <c r="C1484">
        <v>282</v>
      </c>
      <c r="D1484" t="s">
        <v>10</v>
      </c>
      <c r="E1484">
        <v>2</v>
      </c>
      <c r="F1484">
        <v>276</v>
      </c>
      <c r="G1484">
        <v>2735</v>
      </c>
      <c r="H1484" t="s">
        <v>11</v>
      </c>
      <c r="I1484" t="s">
        <v>10</v>
      </c>
      <c r="J1484">
        <f t="shared" si="23"/>
        <v>274</v>
      </c>
      <c r="K1484" t="str">
        <f>VLOOKUP(B1484,[2]taxonomy1!$B:$U,2,FALSE)</f>
        <v xml:space="preserve"> Phytophthora infestans (strain T30-4) (Potato late blight fungus).</v>
      </c>
      <c r="L1484" t="str">
        <f>VLOOKUP(B1484,[2]taxonomy1!$B:$U,4,FALSE)</f>
        <v xml:space="preserve"> NCBI_TaxID=403677 {ECO:0000313|Proteomes:UP000006643};</v>
      </c>
      <c r="M1484" t="str">
        <f>VLOOKUP(B1484,[2]taxonomy1!$B:$U,6,FALSE)</f>
        <v>Eukaryota</v>
      </c>
      <c r="N1484" t="str">
        <f>VLOOKUP(B1484,[2]taxonomy1!$B:$U,7,FALSE)</f>
        <v xml:space="preserve"> Stramenopiles</v>
      </c>
      <c r="O1484" t="str">
        <f>VLOOKUP(B1484,[2]taxonomy1!$B:$U,8,FALSE)</f>
        <v xml:space="preserve"> Oomycetes</v>
      </c>
      <c r="P1484" t="str">
        <f>VLOOKUP(B1484,[2]taxonomy1!$B:$U,9,FALSE)</f>
        <v xml:space="preserve"> Peronosporales</v>
      </c>
      <c r="Q1484" t="str">
        <f>VLOOKUP(B1484,[2]taxonomy1!$B:$U,10,FALSE)</f>
        <v xml:space="preserve"> Phytophthora.</v>
      </c>
      <c r="R1484">
        <f>VLOOKUP(B1484,[2]taxonomy1!$B:$U,11,FALSE)</f>
        <v>0</v>
      </c>
      <c r="S1484">
        <f>VLOOKUP(B1484,[2]taxonomy1!$B:$U,12,FALSE)</f>
        <v>0</v>
      </c>
      <c r="T1484">
        <f>VLOOKUP(B1484,[2]taxonomy1!$B:$U,13,FALSE)</f>
        <v>0</v>
      </c>
      <c r="U1484">
        <f>VLOOKUP(B1484,[2]taxonomy1!$B:$U,14,FALSE)</f>
        <v>0</v>
      </c>
      <c r="V1484">
        <f>VLOOKUP(B1484,[2]taxonomy1!$B:$U,15,FALSE)</f>
        <v>0</v>
      </c>
      <c r="W1484">
        <f>VLOOKUP(B1484,[2]taxonomy1!$B:$U,16,FALSE)</f>
        <v>0</v>
      </c>
    </row>
    <row r="1485" spans="1:23" x14ac:dyDescent="0.3">
      <c r="A1485" t="s">
        <v>2790</v>
      </c>
      <c r="B1485" t="s">
        <v>2791</v>
      </c>
      <c r="C1485">
        <v>318</v>
      </c>
      <c r="D1485" t="s">
        <v>10</v>
      </c>
      <c r="E1485">
        <v>38</v>
      </c>
      <c r="F1485">
        <v>312</v>
      </c>
      <c r="G1485">
        <v>2735</v>
      </c>
      <c r="H1485" t="s">
        <v>11</v>
      </c>
      <c r="I1485" t="s">
        <v>10</v>
      </c>
      <c r="J1485">
        <f t="shared" si="23"/>
        <v>274</v>
      </c>
      <c r="K1485" t="str">
        <f>VLOOKUP(B1485,[2]taxonomy1!$B:$U,2,FALSE)</f>
        <v xml:space="preserve"> Naegleria gruberi (Amoeba).</v>
      </c>
      <c r="L1485" t="str">
        <f>VLOOKUP(B1485,[2]taxonomy1!$B:$U,4,FALSE)</f>
        <v xml:space="preserve"> NCBI_TaxID=5762 {ECO:0000313|Proteomes:UP000006671};</v>
      </c>
      <c r="M1485" t="str">
        <f>VLOOKUP(B1485,[2]taxonomy1!$B:$U,6,FALSE)</f>
        <v>Eukaryota</v>
      </c>
      <c r="N1485" t="str">
        <f>VLOOKUP(B1485,[2]taxonomy1!$B:$U,7,FALSE)</f>
        <v xml:space="preserve"> Heterolobosea</v>
      </c>
      <c r="O1485" t="str">
        <f>VLOOKUP(B1485,[2]taxonomy1!$B:$U,8,FALSE)</f>
        <v xml:space="preserve"> Schizopyrenida</v>
      </c>
      <c r="P1485" t="str">
        <f>VLOOKUP(B1485,[2]taxonomy1!$B:$U,9,FALSE)</f>
        <v xml:space="preserve"> Vahlkampfiidae</v>
      </c>
      <c r="Q1485" t="str">
        <f>VLOOKUP(B1485,[2]taxonomy1!$B:$U,10,FALSE)</f>
        <v xml:space="preserve"> Naegleria.</v>
      </c>
      <c r="R1485">
        <f>VLOOKUP(B1485,[2]taxonomy1!$B:$U,11,FALSE)</f>
        <v>0</v>
      </c>
      <c r="S1485">
        <f>VLOOKUP(B1485,[2]taxonomy1!$B:$U,12,FALSE)</f>
        <v>0</v>
      </c>
      <c r="T1485">
        <f>VLOOKUP(B1485,[2]taxonomy1!$B:$U,13,FALSE)</f>
        <v>0</v>
      </c>
      <c r="U1485">
        <f>VLOOKUP(B1485,[2]taxonomy1!$B:$U,14,FALSE)</f>
        <v>0</v>
      </c>
      <c r="V1485">
        <f>VLOOKUP(B1485,[2]taxonomy1!$B:$U,15,FALSE)</f>
        <v>0</v>
      </c>
      <c r="W1485">
        <f>VLOOKUP(B1485,[2]taxonomy1!$B:$U,16,FALSE)</f>
        <v>0</v>
      </c>
    </row>
    <row r="1486" spans="1:23" x14ac:dyDescent="0.3">
      <c r="A1486" t="s">
        <v>2792</v>
      </c>
      <c r="B1486" t="s">
        <v>2793</v>
      </c>
      <c r="C1486">
        <v>285</v>
      </c>
      <c r="D1486" t="s">
        <v>10</v>
      </c>
      <c r="E1486">
        <v>1</v>
      </c>
      <c r="F1486">
        <v>278</v>
      </c>
      <c r="G1486">
        <v>2735</v>
      </c>
      <c r="H1486" t="s">
        <v>11</v>
      </c>
      <c r="I1486" t="s">
        <v>10</v>
      </c>
      <c r="J1486">
        <f t="shared" si="23"/>
        <v>277</v>
      </c>
      <c r="K1486" t="str">
        <f>VLOOKUP(B1486,[2]taxonomy1!$B:$U,2,FALSE)</f>
        <v xml:space="preserve"> Naegleria gruberi (Amoeba).</v>
      </c>
      <c r="L1486" t="str">
        <f>VLOOKUP(B1486,[2]taxonomy1!$B:$U,4,FALSE)</f>
        <v xml:space="preserve"> NCBI_TaxID=5762 {ECO:0000313|Proteomes:UP000006671};</v>
      </c>
      <c r="M1486" t="str">
        <f>VLOOKUP(B1486,[2]taxonomy1!$B:$U,6,FALSE)</f>
        <v>Eukaryota</v>
      </c>
      <c r="N1486" t="str">
        <f>VLOOKUP(B1486,[2]taxonomy1!$B:$U,7,FALSE)</f>
        <v xml:space="preserve"> Heterolobosea</v>
      </c>
      <c r="O1486" t="str">
        <f>VLOOKUP(B1486,[2]taxonomy1!$B:$U,8,FALSE)</f>
        <v xml:space="preserve"> Schizopyrenida</v>
      </c>
      <c r="P1486" t="str">
        <f>VLOOKUP(B1486,[2]taxonomy1!$B:$U,9,FALSE)</f>
        <v xml:space="preserve"> Vahlkampfiidae</v>
      </c>
      <c r="Q1486" t="str">
        <f>VLOOKUP(B1486,[2]taxonomy1!$B:$U,10,FALSE)</f>
        <v xml:space="preserve"> Naegleria.</v>
      </c>
      <c r="R1486">
        <f>VLOOKUP(B1486,[2]taxonomy1!$B:$U,11,FALSE)</f>
        <v>0</v>
      </c>
      <c r="S1486">
        <f>VLOOKUP(B1486,[2]taxonomy1!$B:$U,12,FALSE)</f>
        <v>0</v>
      </c>
      <c r="T1486">
        <f>VLOOKUP(B1486,[2]taxonomy1!$B:$U,13,FALSE)</f>
        <v>0</v>
      </c>
      <c r="U1486">
        <f>VLOOKUP(B1486,[2]taxonomy1!$B:$U,14,FALSE)</f>
        <v>0</v>
      </c>
      <c r="V1486">
        <f>VLOOKUP(B1486,[2]taxonomy1!$B:$U,15,FALSE)</f>
        <v>0</v>
      </c>
      <c r="W1486">
        <f>VLOOKUP(B1486,[2]taxonomy1!$B:$U,16,FALSE)</f>
        <v>0</v>
      </c>
    </row>
    <row r="1487" spans="1:23" x14ac:dyDescent="0.3">
      <c r="A1487" t="s">
        <v>2794</v>
      </c>
      <c r="B1487" t="s">
        <v>2795</v>
      </c>
      <c r="C1487">
        <v>298</v>
      </c>
      <c r="D1487" t="s">
        <v>10</v>
      </c>
      <c r="E1487">
        <v>26</v>
      </c>
      <c r="F1487">
        <v>291</v>
      </c>
      <c r="G1487">
        <v>2735</v>
      </c>
      <c r="H1487" t="s">
        <v>11</v>
      </c>
      <c r="I1487" t="s">
        <v>10</v>
      </c>
      <c r="J1487">
        <f t="shared" si="23"/>
        <v>265</v>
      </c>
      <c r="K1487" t="str">
        <f>VLOOKUP(B1487,[2]taxonomy1!$B:$U,2,FALSE)</f>
        <v xml:space="preserve"> Polysphondylium pallidum (strain ATCC 26659 / Pp 5 / PN500) (Heterostelium pallidum).</v>
      </c>
      <c r="L1487" t="str">
        <f>VLOOKUP(B1487,[2]taxonomy1!$B:$U,4,FALSE)</f>
        <v xml:space="preserve"> NCBI_TaxID=670386 {ECO:0000313|EMBL:EFA80126.1, ECO:0000313|Proteomes:UP000001396};</v>
      </c>
      <c r="M1487" t="str">
        <f>VLOOKUP(B1487,[2]taxonomy1!$B:$U,6,FALSE)</f>
        <v>Eukaryota</v>
      </c>
      <c r="N1487" t="str">
        <f>VLOOKUP(B1487,[2]taxonomy1!$B:$U,7,FALSE)</f>
        <v xml:space="preserve"> Amoebozoa</v>
      </c>
      <c r="O1487" t="str">
        <f>VLOOKUP(B1487,[2]taxonomy1!$B:$U,8,FALSE)</f>
        <v xml:space="preserve"> Mycetozoa</v>
      </c>
      <c r="P1487" t="str">
        <f>VLOOKUP(B1487,[2]taxonomy1!$B:$U,9,FALSE)</f>
        <v xml:space="preserve"> Dictyostelids</v>
      </c>
      <c r="Q1487" t="str">
        <f>VLOOKUP(B1487,[2]taxonomy1!$B:$U,10,FALSE)</f>
        <v xml:space="preserve"> Acytosteliales</v>
      </c>
      <c r="R1487" t="str">
        <f>VLOOKUP(B1487,[2]taxonomy1!$B:$U,11,FALSE)</f>
        <v>Acytosteliaceae</v>
      </c>
      <c r="S1487" t="str">
        <f>VLOOKUP(B1487,[2]taxonomy1!$B:$U,12,FALSE)</f>
        <v xml:space="preserve"> Heterostelium.</v>
      </c>
      <c r="T1487">
        <f>VLOOKUP(B1487,[2]taxonomy1!$B:$U,13,FALSE)</f>
        <v>0</v>
      </c>
      <c r="U1487">
        <f>VLOOKUP(B1487,[2]taxonomy1!$B:$U,14,FALSE)</f>
        <v>0</v>
      </c>
      <c r="V1487">
        <f>VLOOKUP(B1487,[2]taxonomy1!$B:$U,15,FALSE)</f>
        <v>0</v>
      </c>
      <c r="W1487">
        <f>VLOOKUP(B1487,[2]taxonomy1!$B:$U,16,FALSE)</f>
        <v>0</v>
      </c>
    </row>
    <row r="1488" spans="1:23" x14ac:dyDescent="0.3">
      <c r="A1488" t="s">
        <v>2796</v>
      </c>
      <c r="B1488" t="s">
        <v>2797</v>
      </c>
      <c r="C1488">
        <v>301</v>
      </c>
      <c r="D1488" t="s">
        <v>10</v>
      </c>
      <c r="E1488">
        <v>20</v>
      </c>
      <c r="F1488">
        <v>250</v>
      </c>
      <c r="G1488">
        <v>2735</v>
      </c>
      <c r="H1488" t="s">
        <v>11</v>
      </c>
      <c r="I1488" t="s">
        <v>10</v>
      </c>
      <c r="J1488">
        <f t="shared" si="23"/>
        <v>230</v>
      </c>
      <c r="K1488" t="str">
        <f>VLOOKUP(B1488,[2]taxonomy1!$B:$U,2,FALSE)</f>
        <v xml:space="preserve"> Polysphondylium pallidum (strain ATCC 26659 / Pp 5 / PN500) (Heterostelium pallidum).</v>
      </c>
      <c r="L1488" t="str">
        <f>VLOOKUP(B1488,[2]taxonomy1!$B:$U,4,FALSE)</f>
        <v xml:space="preserve"> NCBI_TaxID=670386 {ECO:0000313|EMBL:EFA78606.1, ECO:0000313|Proteomes:UP000001396};</v>
      </c>
      <c r="M1488" t="str">
        <f>VLOOKUP(B1488,[2]taxonomy1!$B:$U,6,FALSE)</f>
        <v>Eukaryota</v>
      </c>
      <c r="N1488" t="str">
        <f>VLOOKUP(B1488,[2]taxonomy1!$B:$U,7,FALSE)</f>
        <v xml:space="preserve"> Amoebozoa</v>
      </c>
      <c r="O1488" t="str">
        <f>VLOOKUP(B1488,[2]taxonomy1!$B:$U,8,FALSE)</f>
        <v xml:space="preserve"> Mycetozoa</v>
      </c>
      <c r="P1488" t="str">
        <f>VLOOKUP(B1488,[2]taxonomy1!$B:$U,9,FALSE)</f>
        <v xml:space="preserve"> Dictyostelids</v>
      </c>
      <c r="Q1488" t="str">
        <f>VLOOKUP(B1488,[2]taxonomy1!$B:$U,10,FALSE)</f>
        <v xml:space="preserve"> Acytosteliales</v>
      </c>
      <c r="R1488" t="str">
        <f>VLOOKUP(B1488,[2]taxonomy1!$B:$U,11,FALSE)</f>
        <v>Acytosteliaceae</v>
      </c>
      <c r="S1488" t="str">
        <f>VLOOKUP(B1488,[2]taxonomy1!$B:$U,12,FALSE)</f>
        <v xml:space="preserve"> Heterostelium.</v>
      </c>
      <c r="T1488">
        <f>VLOOKUP(B1488,[2]taxonomy1!$B:$U,13,FALSE)</f>
        <v>0</v>
      </c>
      <c r="U1488">
        <f>VLOOKUP(B1488,[2]taxonomy1!$B:$U,14,FALSE)</f>
        <v>0</v>
      </c>
      <c r="V1488">
        <f>VLOOKUP(B1488,[2]taxonomy1!$B:$U,15,FALSE)</f>
        <v>0</v>
      </c>
      <c r="W1488">
        <f>VLOOKUP(B1488,[2]taxonomy1!$B:$U,16,FALSE)</f>
        <v>0</v>
      </c>
    </row>
    <row r="1489" spans="1:23" x14ac:dyDescent="0.3">
      <c r="A1489" t="s">
        <v>2798</v>
      </c>
      <c r="B1489" t="s">
        <v>2799</v>
      </c>
      <c r="C1489">
        <v>332</v>
      </c>
      <c r="D1489" t="s">
        <v>10</v>
      </c>
      <c r="E1489">
        <v>132</v>
      </c>
      <c r="F1489">
        <v>325</v>
      </c>
      <c r="G1489">
        <v>2735</v>
      </c>
      <c r="H1489" t="s">
        <v>11</v>
      </c>
      <c r="I1489" t="s">
        <v>10</v>
      </c>
      <c r="J1489">
        <f t="shared" si="23"/>
        <v>193</v>
      </c>
      <c r="K1489" t="str">
        <f>VLOOKUP(B1489,[2]taxonomy1!$B:$U,2,FALSE)</f>
        <v xml:space="preserve"> Polysphondylium pallidum (strain ATCC 26659 / Pp 5 / PN500) (Heterostelium pallidum).</v>
      </c>
      <c r="L1489" t="str">
        <f>VLOOKUP(B1489,[2]taxonomy1!$B:$U,4,FALSE)</f>
        <v xml:space="preserve"> NCBI_TaxID=670386 {ECO:0000313|EMBL:EFA76535.1, ECO:0000313|Proteomes:UP000001396};</v>
      </c>
      <c r="M1489" t="str">
        <f>VLOOKUP(B1489,[2]taxonomy1!$B:$U,6,FALSE)</f>
        <v>Eukaryota</v>
      </c>
      <c r="N1489" t="str">
        <f>VLOOKUP(B1489,[2]taxonomy1!$B:$U,7,FALSE)</f>
        <v xml:space="preserve"> Amoebozoa</v>
      </c>
      <c r="O1489" t="str">
        <f>VLOOKUP(B1489,[2]taxonomy1!$B:$U,8,FALSE)</f>
        <v xml:space="preserve"> Mycetozoa</v>
      </c>
      <c r="P1489" t="str">
        <f>VLOOKUP(B1489,[2]taxonomy1!$B:$U,9,FALSE)</f>
        <v xml:space="preserve"> Dictyostelids</v>
      </c>
      <c r="Q1489" t="str">
        <f>VLOOKUP(B1489,[2]taxonomy1!$B:$U,10,FALSE)</f>
        <v xml:space="preserve"> Acytosteliales</v>
      </c>
      <c r="R1489" t="str">
        <f>VLOOKUP(B1489,[2]taxonomy1!$B:$U,11,FALSE)</f>
        <v>Acytosteliaceae</v>
      </c>
      <c r="S1489" t="str">
        <f>VLOOKUP(B1489,[2]taxonomy1!$B:$U,12,FALSE)</f>
        <v xml:space="preserve"> Heterostelium.</v>
      </c>
      <c r="T1489">
        <f>VLOOKUP(B1489,[2]taxonomy1!$B:$U,13,FALSE)</f>
        <v>0</v>
      </c>
      <c r="U1489">
        <f>VLOOKUP(B1489,[2]taxonomy1!$B:$U,14,FALSE)</f>
        <v>0</v>
      </c>
      <c r="V1489">
        <f>VLOOKUP(B1489,[2]taxonomy1!$B:$U,15,FALSE)</f>
        <v>0</v>
      </c>
      <c r="W1489">
        <f>VLOOKUP(B1489,[2]taxonomy1!$B:$U,16,FALSE)</f>
        <v>0</v>
      </c>
    </row>
    <row r="1490" spans="1:23" x14ac:dyDescent="0.3">
      <c r="A1490" t="s">
        <v>2800</v>
      </c>
      <c r="B1490" t="s">
        <v>2801</v>
      </c>
      <c r="C1490">
        <v>75</v>
      </c>
      <c r="D1490" t="s">
        <v>10</v>
      </c>
      <c r="E1490">
        <v>15</v>
      </c>
      <c r="F1490">
        <v>75</v>
      </c>
      <c r="G1490">
        <v>2735</v>
      </c>
      <c r="H1490" t="s">
        <v>11</v>
      </c>
      <c r="I1490" t="s">
        <v>10</v>
      </c>
      <c r="J1490">
        <f t="shared" si="23"/>
        <v>60</v>
      </c>
      <c r="K1490" t="str">
        <f>VLOOKUP(B1490,[2]taxonomy1!$B:$U,2,FALSE)</f>
        <v xml:space="preserve"> Mus musculus (Mouse).</v>
      </c>
      <c r="L1490" t="str">
        <f>VLOOKUP(B1490,[2]taxonomy1!$B:$U,4,FALSE)</f>
        <v xml:space="preserve"> NCBI_TaxID=10090 {ECO:0000313|Ensembl:ENSMUSP00000123032, ECO:0000313|Proteomes:UP000000589};</v>
      </c>
      <c r="M1490" t="str">
        <f>VLOOKUP(B1490,[2]taxonomy1!$B:$U,6,FALSE)</f>
        <v>Eukaryota</v>
      </c>
      <c r="N1490" t="str">
        <f>VLOOKUP(B1490,[2]taxonomy1!$B:$U,7,FALSE)</f>
        <v xml:space="preserve"> Metazoa</v>
      </c>
      <c r="O1490" t="str">
        <f>VLOOKUP(B1490,[2]taxonomy1!$B:$U,8,FALSE)</f>
        <v xml:space="preserve"> Chordata</v>
      </c>
      <c r="P1490" t="str">
        <f>VLOOKUP(B1490,[2]taxonomy1!$B:$U,9,FALSE)</f>
        <v xml:space="preserve"> Craniata</v>
      </c>
      <c r="Q1490" t="str">
        <f>VLOOKUP(B1490,[2]taxonomy1!$B:$U,10,FALSE)</f>
        <v xml:space="preserve"> Vertebrata</v>
      </c>
      <c r="R1490" t="str">
        <f>VLOOKUP(B1490,[2]taxonomy1!$B:$U,11,FALSE)</f>
        <v xml:space="preserve"> Euteleostomi</v>
      </c>
      <c r="S1490" t="str">
        <f>VLOOKUP(B1490,[2]taxonomy1!$B:$U,12,FALSE)</f>
        <v>Mammalia</v>
      </c>
      <c r="T1490" t="str">
        <f>VLOOKUP(B1490,[2]taxonomy1!$B:$U,13,FALSE)</f>
        <v xml:space="preserve"> Eutheria</v>
      </c>
      <c r="U1490" t="str">
        <f>VLOOKUP(B1490,[2]taxonomy1!$B:$U,14,FALSE)</f>
        <v xml:space="preserve"> Euarchontoglires</v>
      </c>
      <c r="V1490" t="str">
        <f>VLOOKUP(B1490,[2]taxonomy1!$B:$U,15,FALSE)</f>
        <v xml:space="preserve"> Glires</v>
      </c>
      <c r="W1490" t="str">
        <f>VLOOKUP(B1490,[2]taxonomy1!$B:$U,16,FALSE)</f>
        <v xml:space="preserve"> Rodentia</v>
      </c>
    </row>
    <row r="1491" spans="1:23" x14ac:dyDescent="0.3">
      <c r="A1491" t="s">
        <v>2802</v>
      </c>
      <c r="B1491" t="s">
        <v>2803</v>
      </c>
      <c r="C1491">
        <v>274</v>
      </c>
      <c r="D1491" t="s">
        <v>10</v>
      </c>
      <c r="E1491">
        <v>26</v>
      </c>
      <c r="F1491">
        <v>97</v>
      </c>
      <c r="G1491">
        <v>2735</v>
      </c>
      <c r="H1491" t="s">
        <v>11</v>
      </c>
      <c r="I1491" t="s">
        <v>10</v>
      </c>
      <c r="J1491">
        <f t="shared" si="23"/>
        <v>71</v>
      </c>
      <c r="K1491" t="str">
        <f>VLOOKUP(B1491,[2]taxonomy1!$B:$U,2,FALSE)</f>
        <v xml:space="preserve"> Mus musculus (Mouse).</v>
      </c>
      <c r="L1491" t="str">
        <f>VLOOKUP(B1491,[2]taxonomy1!$B:$U,4,FALSE)</f>
        <v xml:space="preserve"> NCBI_TaxID=10090 {ECO:0000313|Ensembl:ENSMUSP00000106958, ECO:0000313|Proteomes:UP000000589};</v>
      </c>
      <c r="M1491" t="str">
        <f>VLOOKUP(B1491,[2]taxonomy1!$B:$U,6,FALSE)</f>
        <v>Eukaryota</v>
      </c>
      <c r="N1491" t="str">
        <f>VLOOKUP(B1491,[2]taxonomy1!$B:$U,7,FALSE)</f>
        <v xml:space="preserve"> Metazoa</v>
      </c>
      <c r="O1491" t="str">
        <f>VLOOKUP(B1491,[2]taxonomy1!$B:$U,8,FALSE)</f>
        <v xml:space="preserve"> Chordata</v>
      </c>
      <c r="P1491" t="str">
        <f>VLOOKUP(B1491,[2]taxonomy1!$B:$U,9,FALSE)</f>
        <v xml:space="preserve"> Craniata</v>
      </c>
      <c r="Q1491" t="str">
        <f>VLOOKUP(B1491,[2]taxonomy1!$B:$U,10,FALSE)</f>
        <v xml:space="preserve"> Vertebrata</v>
      </c>
      <c r="R1491" t="str">
        <f>VLOOKUP(B1491,[2]taxonomy1!$B:$U,11,FALSE)</f>
        <v xml:space="preserve"> Euteleostomi</v>
      </c>
      <c r="S1491" t="str">
        <f>VLOOKUP(B1491,[2]taxonomy1!$B:$U,12,FALSE)</f>
        <v>Mammalia</v>
      </c>
      <c r="T1491" t="str">
        <f>VLOOKUP(B1491,[2]taxonomy1!$B:$U,13,FALSE)</f>
        <v xml:space="preserve"> Eutheria</v>
      </c>
      <c r="U1491" t="str">
        <f>VLOOKUP(B1491,[2]taxonomy1!$B:$U,14,FALSE)</f>
        <v xml:space="preserve"> Euarchontoglires</v>
      </c>
      <c r="V1491" t="str">
        <f>VLOOKUP(B1491,[2]taxonomy1!$B:$U,15,FALSE)</f>
        <v xml:space="preserve"> Glires</v>
      </c>
      <c r="W1491" t="str">
        <f>VLOOKUP(B1491,[2]taxonomy1!$B:$U,16,FALSE)</f>
        <v xml:space="preserve"> Rodentia</v>
      </c>
    </row>
    <row r="1492" spans="1:23" x14ac:dyDescent="0.3">
      <c r="A1492" t="s">
        <v>2802</v>
      </c>
      <c r="B1492" t="s">
        <v>2803</v>
      </c>
      <c r="C1492">
        <v>274</v>
      </c>
      <c r="D1492" t="s">
        <v>10</v>
      </c>
      <c r="E1492">
        <v>87</v>
      </c>
      <c r="F1492">
        <v>268</v>
      </c>
      <c r="G1492">
        <v>2735</v>
      </c>
      <c r="H1492" t="s">
        <v>11</v>
      </c>
      <c r="I1492" t="s">
        <v>10</v>
      </c>
      <c r="J1492">
        <f t="shared" si="23"/>
        <v>181</v>
      </c>
      <c r="K1492" t="str">
        <f>VLOOKUP(B1492,[2]taxonomy1!$B:$U,2,FALSE)</f>
        <v xml:space="preserve"> Mus musculus (Mouse).</v>
      </c>
      <c r="L1492" t="str">
        <f>VLOOKUP(B1492,[2]taxonomy1!$B:$U,4,FALSE)</f>
        <v xml:space="preserve"> NCBI_TaxID=10090 {ECO:0000313|Ensembl:ENSMUSP00000106958, ECO:0000313|Proteomes:UP000000589};</v>
      </c>
      <c r="M1492" t="str">
        <f>VLOOKUP(B1492,[2]taxonomy1!$B:$U,6,FALSE)</f>
        <v>Eukaryota</v>
      </c>
      <c r="N1492" t="str">
        <f>VLOOKUP(B1492,[2]taxonomy1!$B:$U,7,FALSE)</f>
        <v xml:space="preserve"> Metazoa</v>
      </c>
      <c r="O1492" t="str">
        <f>VLOOKUP(B1492,[2]taxonomy1!$B:$U,8,FALSE)</f>
        <v xml:space="preserve"> Chordata</v>
      </c>
      <c r="P1492" t="str">
        <f>VLOOKUP(B1492,[2]taxonomy1!$B:$U,9,FALSE)</f>
        <v xml:space="preserve"> Craniata</v>
      </c>
      <c r="Q1492" t="str">
        <f>VLOOKUP(B1492,[2]taxonomy1!$B:$U,10,FALSE)</f>
        <v xml:space="preserve"> Vertebrata</v>
      </c>
      <c r="R1492" t="str">
        <f>VLOOKUP(B1492,[2]taxonomy1!$B:$U,11,FALSE)</f>
        <v xml:space="preserve"> Euteleostomi</v>
      </c>
      <c r="S1492" t="str">
        <f>VLOOKUP(B1492,[2]taxonomy1!$B:$U,12,FALSE)</f>
        <v>Mammalia</v>
      </c>
      <c r="T1492" t="str">
        <f>VLOOKUP(B1492,[2]taxonomy1!$B:$U,13,FALSE)</f>
        <v xml:space="preserve"> Eutheria</v>
      </c>
      <c r="U1492" t="str">
        <f>VLOOKUP(B1492,[2]taxonomy1!$B:$U,14,FALSE)</f>
        <v xml:space="preserve"> Euarchontoglires</v>
      </c>
      <c r="V1492" t="str">
        <f>VLOOKUP(B1492,[2]taxonomy1!$B:$U,15,FALSE)</f>
        <v xml:space="preserve"> Glires</v>
      </c>
      <c r="W1492" t="str">
        <f>VLOOKUP(B1492,[2]taxonomy1!$B:$U,16,FALSE)</f>
        <v xml:space="preserve"> Rodentia</v>
      </c>
    </row>
    <row r="1493" spans="1:23" x14ac:dyDescent="0.3">
      <c r="A1493" t="s">
        <v>2804</v>
      </c>
      <c r="B1493" t="s">
        <v>2805</v>
      </c>
      <c r="C1493">
        <v>118</v>
      </c>
      <c r="D1493" t="s">
        <v>10</v>
      </c>
      <c r="E1493">
        <v>26</v>
      </c>
      <c r="F1493">
        <v>118</v>
      </c>
      <c r="G1493">
        <v>2735</v>
      </c>
      <c r="H1493" t="s">
        <v>11</v>
      </c>
      <c r="I1493" t="s">
        <v>10</v>
      </c>
      <c r="J1493">
        <f t="shared" si="23"/>
        <v>92</v>
      </c>
      <c r="K1493" t="str">
        <f>VLOOKUP(B1493,[2]taxonomy1!$B:$U,2,FALSE)</f>
        <v xml:space="preserve"> Mus musculus (Mouse).</v>
      </c>
      <c r="L1493" t="str">
        <f>VLOOKUP(B1493,[2]taxonomy1!$B:$U,4,FALSE)</f>
        <v xml:space="preserve"> NCBI_TaxID=10090 {ECO:0000313|Ensembl:ENSMUSP00000115877, ECO:0000313|Proteomes:UP000000589};</v>
      </c>
      <c r="M1493" t="str">
        <f>VLOOKUP(B1493,[2]taxonomy1!$B:$U,6,FALSE)</f>
        <v>Eukaryota</v>
      </c>
      <c r="N1493" t="str">
        <f>VLOOKUP(B1493,[2]taxonomy1!$B:$U,7,FALSE)</f>
        <v xml:space="preserve"> Metazoa</v>
      </c>
      <c r="O1493" t="str">
        <f>VLOOKUP(B1493,[2]taxonomy1!$B:$U,8,FALSE)</f>
        <v xml:space="preserve"> Chordata</v>
      </c>
      <c r="P1493" t="str">
        <f>VLOOKUP(B1493,[2]taxonomy1!$B:$U,9,FALSE)</f>
        <v xml:space="preserve"> Craniata</v>
      </c>
      <c r="Q1493" t="str">
        <f>VLOOKUP(B1493,[2]taxonomy1!$B:$U,10,FALSE)</f>
        <v xml:space="preserve"> Vertebrata</v>
      </c>
      <c r="R1493" t="str">
        <f>VLOOKUP(B1493,[2]taxonomy1!$B:$U,11,FALSE)</f>
        <v xml:space="preserve"> Euteleostomi</v>
      </c>
      <c r="S1493" t="str">
        <f>VLOOKUP(B1493,[2]taxonomy1!$B:$U,12,FALSE)</f>
        <v>Mammalia</v>
      </c>
      <c r="T1493" t="str">
        <f>VLOOKUP(B1493,[2]taxonomy1!$B:$U,13,FALSE)</f>
        <v xml:space="preserve"> Eutheria</v>
      </c>
      <c r="U1493" t="str">
        <f>VLOOKUP(B1493,[2]taxonomy1!$B:$U,14,FALSE)</f>
        <v xml:space="preserve"> Euarchontoglires</v>
      </c>
      <c r="V1493" t="str">
        <f>VLOOKUP(B1493,[2]taxonomy1!$B:$U,15,FALSE)</f>
        <v xml:space="preserve"> Glires</v>
      </c>
      <c r="W1493" t="str">
        <f>VLOOKUP(B1493,[2]taxonomy1!$B:$U,16,FALSE)</f>
        <v xml:space="preserve"> Rodentia</v>
      </c>
    </row>
    <row r="1494" spans="1:23" x14ac:dyDescent="0.3">
      <c r="A1494" t="s">
        <v>2806</v>
      </c>
      <c r="B1494" t="s">
        <v>2807</v>
      </c>
      <c r="C1494">
        <v>201</v>
      </c>
      <c r="D1494" t="s">
        <v>10</v>
      </c>
      <c r="E1494">
        <v>15</v>
      </c>
      <c r="F1494">
        <v>201</v>
      </c>
      <c r="G1494">
        <v>2735</v>
      </c>
      <c r="H1494" t="s">
        <v>11</v>
      </c>
      <c r="I1494" t="s">
        <v>10</v>
      </c>
      <c r="J1494">
        <f t="shared" si="23"/>
        <v>186</v>
      </c>
      <c r="K1494" t="str">
        <f>VLOOKUP(B1494,[2]taxonomy1!$B:$U,2,FALSE)</f>
        <v xml:space="preserve"> Mus musculus (Mouse).</v>
      </c>
      <c r="L1494" t="str">
        <f>VLOOKUP(B1494,[2]taxonomy1!$B:$U,4,FALSE)</f>
        <v xml:space="preserve"> NCBI_TaxID=10090 {ECO:0000313|Ensembl:ENSMUSP00000115560, ECO:0000313|Proteomes:UP000000589};</v>
      </c>
      <c r="M1494" t="str">
        <f>VLOOKUP(B1494,[2]taxonomy1!$B:$U,6,FALSE)</f>
        <v>Eukaryota</v>
      </c>
      <c r="N1494" t="str">
        <f>VLOOKUP(B1494,[2]taxonomy1!$B:$U,7,FALSE)</f>
        <v xml:space="preserve"> Metazoa</v>
      </c>
      <c r="O1494" t="str">
        <f>VLOOKUP(B1494,[2]taxonomy1!$B:$U,8,FALSE)</f>
        <v xml:space="preserve"> Chordata</v>
      </c>
      <c r="P1494" t="str">
        <f>VLOOKUP(B1494,[2]taxonomy1!$B:$U,9,FALSE)</f>
        <v xml:space="preserve"> Craniata</v>
      </c>
      <c r="Q1494" t="str">
        <f>VLOOKUP(B1494,[2]taxonomy1!$B:$U,10,FALSE)</f>
        <v xml:space="preserve"> Vertebrata</v>
      </c>
      <c r="R1494" t="str">
        <f>VLOOKUP(B1494,[2]taxonomy1!$B:$U,11,FALSE)</f>
        <v xml:space="preserve"> Euteleostomi</v>
      </c>
      <c r="S1494" t="str">
        <f>VLOOKUP(B1494,[2]taxonomy1!$B:$U,12,FALSE)</f>
        <v>Mammalia</v>
      </c>
      <c r="T1494" t="str">
        <f>VLOOKUP(B1494,[2]taxonomy1!$B:$U,13,FALSE)</f>
        <v xml:space="preserve"> Eutheria</v>
      </c>
      <c r="U1494" t="str">
        <f>VLOOKUP(B1494,[2]taxonomy1!$B:$U,14,FALSE)</f>
        <v xml:space="preserve"> Euarchontoglires</v>
      </c>
      <c r="V1494" t="str">
        <f>VLOOKUP(B1494,[2]taxonomy1!$B:$U,15,FALSE)</f>
        <v xml:space="preserve"> Glires</v>
      </c>
      <c r="W1494" t="str">
        <f>VLOOKUP(B1494,[2]taxonomy1!$B:$U,16,FALSE)</f>
        <v xml:space="preserve"> Rodentia</v>
      </c>
    </row>
    <row r="1495" spans="1:23" x14ac:dyDescent="0.3">
      <c r="A1495" t="s">
        <v>2808</v>
      </c>
      <c r="B1495" t="s">
        <v>2809</v>
      </c>
      <c r="C1495">
        <v>95</v>
      </c>
      <c r="D1495" t="s">
        <v>10</v>
      </c>
      <c r="E1495">
        <v>26</v>
      </c>
      <c r="F1495">
        <v>90</v>
      </c>
      <c r="G1495">
        <v>2735</v>
      </c>
      <c r="H1495" t="s">
        <v>11</v>
      </c>
      <c r="I1495" t="s">
        <v>10</v>
      </c>
      <c r="J1495">
        <f t="shared" si="23"/>
        <v>64</v>
      </c>
      <c r="K1495" t="str">
        <f>VLOOKUP(B1495,[2]taxonomy1!$B:$U,2,FALSE)</f>
        <v xml:space="preserve"> Mus musculus (Mouse).</v>
      </c>
      <c r="L1495" t="str">
        <f>VLOOKUP(B1495,[2]taxonomy1!$B:$U,4,FALSE)</f>
        <v xml:space="preserve"> NCBI_TaxID=10090 {ECO:0000313|Ensembl:ENSMUSP00000119006, ECO:0000313|Proteomes:UP000000589};</v>
      </c>
      <c r="M1495" t="str">
        <f>VLOOKUP(B1495,[2]taxonomy1!$B:$U,6,FALSE)</f>
        <v>Eukaryota</v>
      </c>
      <c r="N1495" t="str">
        <f>VLOOKUP(B1495,[2]taxonomy1!$B:$U,7,FALSE)</f>
        <v xml:space="preserve"> Metazoa</v>
      </c>
      <c r="O1495" t="str">
        <f>VLOOKUP(B1495,[2]taxonomy1!$B:$U,8,FALSE)</f>
        <v xml:space="preserve"> Chordata</v>
      </c>
      <c r="P1495" t="str">
        <f>VLOOKUP(B1495,[2]taxonomy1!$B:$U,9,FALSE)</f>
        <v xml:space="preserve"> Craniata</v>
      </c>
      <c r="Q1495" t="str">
        <f>VLOOKUP(B1495,[2]taxonomy1!$B:$U,10,FALSE)</f>
        <v xml:space="preserve"> Vertebrata</v>
      </c>
      <c r="R1495" t="str">
        <f>VLOOKUP(B1495,[2]taxonomy1!$B:$U,11,FALSE)</f>
        <v xml:space="preserve"> Euteleostomi</v>
      </c>
      <c r="S1495" t="str">
        <f>VLOOKUP(B1495,[2]taxonomy1!$B:$U,12,FALSE)</f>
        <v>Mammalia</v>
      </c>
      <c r="T1495" t="str">
        <f>VLOOKUP(B1495,[2]taxonomy1!$B:$U,13,FALSE)</f>
        <v xml:space="preserve"> Eutheria</v>
      </c>
      <c r="U1495" t="str">
        <f>VLOOKUP(B1495,[2]taxonomy1!$B:$U,14,FALSE)</f>
        <v xml:space="preserve"> Euarchontoglires</v>
      </c>
      <c r="V1495" t="str">
        <f>VLOOKUP(B1495,[2]taxonomy1!$B:$U,15,FALSE)</f>
        <v xml:space="preserve"> Glires</v>
      </c>
      <c r="W1495" t="str">
        <f>VLOOKUP(B1495,[2]taxonomy1!$B:$U,16,FALSE)</f>
        <v xml:space="preserve"> Rodentia</v>
      </c>
    </row>
    <row r="1496" spans="1:23" x14ac:dyDescent="0.3">
      <c r="A1496" t="s">
        <v>2810</v>
      </c>
      <c r="B1496" t="s">
        <v>2811</v>
      </c>
      <c r="C1496">
        <v>354</v>
      </c>
      <c r="D1496" t="s">
        <v>10</v>
      </c>
      <c r="E1496">
        <v>38</v>
      </c>
      <c r="F1496">
        <v>326</v>
      </c>
      <c r="G1496">
        <v>2735</v>
      </c>
      <c r="H1496" t="s">
        <v>11</v>
      </c>
      <c r="I1496" t="s">
        <v>10</v>
      </c>
      <c r="J1496">
        <f t="shared" si="23"/>
        <v>288</v>
      </c>
      <c r="K1496" t="str">
        <f>VLOOKUP(B1496,[2]taxonomy1!$B:$U,2,FALSE)</f>
        <v xml:space="preserve"> Arthroderma benhamiae (strain ATCC MYA-4681 / CBS 112371) (Trichophyton mentagrophytes).</v>
      </c>
      <c r="L1496" t="str">
        <f>VLOOKUP(B1496,[2]taxonomy1!$B:$U,4,FALSE)</f>
        <v xml:space="preserve"> NCBI_TaxID=663331 {ECO:0000313|EMBL:EFE36769.1, ECO:0000313|Proteomes:UP000008866};</v>
      </c>
      <c r="M1496" t="str">
        <f>VLOOKUP(B1496,[2]taxonomy1!$B:$U,6,FALSE)</f>
        <v>Eukaryota</v>
      </c>
      <c r="N1496" t="str">
        <f>VLOOKUP(B1496,[2]taxonomy1!$B:$U,7,FALSE)</f>
        <v xml:space="preserve"> Fungi</v>
      </c>
      <c r="O1496" t="str">
        <f>VLOOKUP(B1496,[2]taxonomy1!$B:$U,8,FALSE)</f>
        <v xml:space="preserve"> Dikarya</v>
      </c>
      <c r="P1496" t="str">
        <f>VLOOKUP(B1496,[2]taxonomy1!$B:$U,9,FALSE)</f>
        <v xml:space="preserve"> Ascomycota</v>
      </c>
      <c r="Q1496" t="str">
        <f>VLOOKUP(B1496,[2]taxonomy1!$B:$U,10,FALSE)</f>
        <v xml:space="preserve"> Pezizomycotina</v>
      </c>
      <c r="R1496" t="str">
        <f>VLOOKUP(B1496,[2]taxonomy1!$B:$U,11,FALSE)</f>
        <v xml:space="preserve"> Eurotiomycetes</v>
      </c>
      <c r="S1496" t="str">
        <f>VLOOKUP(B1496,[2]taxonomy1!$B:$U,12,FALSE)</f>
        <v>Eurotiomycetidae</v>
      </c>
      <c r="T1496" t="str">
        <f>VLOOKUP(B1496,[2]taxonomy1!$B:$U,13,FALSE)</f>
        <v xml:space="preserve"> Onygenales</v>
      </c>
      <c r="U1496" t="str">
        <f>VLOOKUP(B1496,[2]taxonomy1!$B:$U,14,FALSE)</f>
        <v xml:space="preserve"> Arthrodermataceae</v>
      </c>
      <c r="V1496" t="str">
        <f>VLOOKUP(B1496,[2]taxonomy1!$B:$U,15,FALSE)</f>
        <v xml:space="preserve"> Trichophyton.</v>
      </c>
      <c r="W1496">
        <f>VLOOKUP(B1496,[2]taxonomy1!$B:$U,16,FALSE)</f>
        <v>0</v>
      </c>
    </row>
    <row r="1497" spans="1:23" x14ac:dyDescent="0.3">
      <c r="A1497" t="s">
        <v>2812</v>
      </c>
      <c r="B1497" t="s">
        <v>2813</v>
      </c>
      <c r="C1497">
        <v>315</v>
      </c>
      <c r="D1497" t="s">
        <v>10</v>
      </c>
      <c r="E1497">
        <v>48</v>
      </c>
      <c r="F1497">
        <v>308</v>
      </c>
      <c r="G1497">
        <v>2735</v>
      </c>
      <c r="H1497" t="s">
        <v>11</v>
      </c>
      <c r="I1497" t="s">
        <v>10</v>
      </c>
      <c r="J1497">
        <f t="shared" si="23"/>
        <v>260</v>
      </c>
      <c r="K1497" t="str">
        <f>VLOOKUP(B1497,[2]taxonomy1!$B:$U,2,FALSE)</f>
        <v xml:space="preserve"> Arthroderma benhamiae (strain ATCC MYA-4681 / CBS 112371) (Trichophyton mentagrophytes).</v>
      </c>
      <c r="L1497" t="str">
        <f>VLOOKUP(B1497,[2]taxonomy1!$B:$U,4,FALSE)</f>
        <v xml:space="preserve"> NCBI_TaxID=663331 {ECO:0000313|EMBL:EFE30527.1, ECO:0000313|Proteomes:UP000008866};</v>
      </c>
      <c r="M1497" t="str">
        <f>VLOOKUP(B1497,[2]taxonomy1!$B:$U,6,FALSE)</f>
        <v>Eukaryota</v>
      </c>
      <c r="N1497" t="str">
        <f>VLOOKUP(B1497,[2]taxonomy1!$B:$U,7,FALSE)</f>
        <v xml:space="preserve"> Fungi</v>
      </c>
      <c r="O1497" t="str">
        <f>VLOOKUP(B1497,[2]taxonomy1!$B:$U,8,FALSE)</f>
        <v xml:space="preserve"> Dikarya</v>
      </c>
      <c r="P1497" t="str">
        <f>VLOOKUP(B1497,[2]taxonomy1!$B:$U,9,FALSE)</f>
        <v xml:space="preserve"> Ascomycota</v>
      </c>
      <c r="Q1497" t="str">
        <f>VLOOKUP(B1497,[2]taxonomy1!$B:$U,10,FALSE)</f>
        <v xml:space="preserve"> Pezizomycotina</v>
      </c>
      <c r="R1497" t="str">
        <f>VLOOKUP(B1497,[2]taxonomy1!$B:$U,11,FALSE)</f>
        <v xml:space="preserve"> Eurotiomycetes</v>
      </c>
      <c r="S1497" t="str">
        <f>VLOOKUP(B1497,[2]taxonomy1!$B:$U,12,FALSE)</f>
        <v>Eurotiomycetidae</v>
      </c>
      <c r="T1497" t="str">
        <f>VLOOKUP(B1497,[2]taxonomy1!$B:$U,13,FALSE)</f>
        <v xml:space="preserve"> Onygenales</v>
      </c>
      <c r="U1497" t="str">
        <f>VLOOKUP(B1497,[2]taxonomy1!$B:$U,14,FALSE)</f>
        <v xml:space="preserve"> Arthrodermataceae</v>
      </c>
      <c r="V1497" t="str">
        <f>VLOOKUP(B1497,[2]taxonomy1!$B:$U,15,FALSE)</f>
        <v xml:space="preserve"> Trichophyton.</v>
      </c>
      <c r="W1497">
        <f>VLOOKUP(B1497,[2]taxonomy1!$B:$U,16,FALSE)</f>
        <v>0</v>
      </c>
    </row>
    <row r="1498" spans="1:23" x14ac:dyDescent="0.3">
      <c r="A1498" t="s">
        <v>2814</v>
      </c>
      <c r="B1498" t="s">
        <v>2815</v>
      </c>
      <c r="C1498">
        <v>288</v>
      </c>
      <c r="D1498" t="s">
        <v>10</v>
      </c>
      <c r="E1498">
        <v>3</v>
      </c>
      <c r="F1498">
        <v>281</v>
      </c>
      <c r="G1498">
        <v>2735</v>
      </c>
      <c r="H1498" t="s">
        <v>11</v>
      </c>
      <c r="I1498" t="s">
        <v>10</v>
      </c>
      <c r="J1498">
        <f t="shared" si="23"/>
        <v>278</v>
      </c>
      <c r="K1498" t="str">
        <f>VLOOKUP(B1498,[2]taxonomy1!$B:$U,2,FALSE)</f>
        <v xml:space="preserve"> Tuber melanosporum (strain Mel28) (Perigord black truffle).</v>
      </c>
      <c r="L1498" t="str">
        <f>VLOOKUP(B1498,[2]taxonomy1!$B:$U,4,FALSE)</f>
        <v xml:space="preserve"> NCBI_TaxID=656061 {ECO:0000313|EMBL:CAZ79263.1, ECO:0000313|Proteomes:UP000006911};</v>
      </c>
      <c r="M1498" t="str">
        <f>VLOOKUP(B1498,[2]taxonomy1!$B:$U,6,FALSE)</f>
        <v>Eukaryota</v>
      </c>
      <c r="N1498" t="str">
        <f>VLOOKUP(B1498,[2]taxonomy1!$B:$U,7,FALSE)</f>
        <v xml:space="preserve"> Fungi</v>
      </c>
      <c r="O1498" t="str">
        <f>VLOOKUP(B1498,[2]taxonomy1!$B:$U,8,FALSE)</f>
        <v xml:space="preserve"> Dikarya</v>
      </c>
      <c r="P1498" t="str">
        <f>VLOOKUP(B1498,[2]taxonomy1!$B:$U,9,FALSE)</f>
        <v xml:space="preserve"> Ascomycota</v>
      </c>
      <c r="Q1498" t="str">
        <f>VLOOKUP(B1498,[2]taxonomy1!$B:$U,10,FALSE)</f>
        <v xml:space="preserve"> Pezizomycotina</v>
      </c>
      <c r="R1498" t="str">
        <f>VLOOKUP(B1498,[2]taxonomy1!$B:$U,11,FALSE)</f>
        <v xml:space="preserve"> Pezizomycetes</v>
      </c>
      <c r="S1498" t="str">
        <f>VLOOKUP(B1498,[2]taxonomy1!$B:$U,12,FALSE)</f>
        <v>Pezizales</v>
      </c>
      <c r="T1498" t="str">
        <f>VLOOKUP(B1498,[2]taxonomy1!$B:$U,13,FALSE)</f>
        <v xml:space="preserve"> Tuberaceae</v>
      </c>
      <c r="U1498" t="str">
        <f>VLOOKUP(B1498,[2]taxonomy1!$B:$U,14,FALSE)</f>
        <v xml:space="preserve"> Tuber.</v>
      </c>
      <c r="V1498">
        <f>VLOOKUP(B1498,[2]taxonomy1!$B:$U,15,FALSE)</f>
        <v>0</v>
      </c>
      <c r="W1498">
        <f>VLOOKUP(B1498,[2]taxonomy1!$B:$U,16,FALSE)</f>
        <v>0</v>
      </c>
    </row>
    <row r="1499" spans="1:23" x14ac:dyDescent="0.3">
      <c r="A1499" t="s">
        <v>2816</v>
      </c>
      <c r="B1499" t="s">
        <v>2817</v>
      </c>
      <c r="C1499">
        <v>373</v>
      </c>
      <c r="D1499" t="s">
        <v>10</v>
      </c>
      <c r="E1499">
        <v>46</v>
      </c>
      <c r="F1499">
        <v>340</v>
      </c>
      <c r="G1499">
        <v>2735</v>
      </c>
      <c r="H1499" t="s">
        <v>11</v>
      </c>
      <c r="I1499" t="s">
        <v>10</v>
      </c>
      <c r="J1499">
        <f t="shared" si="23"/>
        <v>294</v>
      </c>
      <c r="K1499" t="str">
        <f>VLOOKUP(B1499,[2]taxonomy1!$B:$U,2,FALSE)</f>
        <v xml:space="preserve"> Tuber melanosporum (strain Mel28) (Perigord black truffle).</v>
      </c>
      <c r="L1499" t="str">
        <f>VLOOKUP(B1499,[2]taxonomy1!$B:$U,4,FALSE)</f>
        <v xml:space="preserve"> NCBI_TaxID=656061 {ECO:0000313|EMBL:CAZ79881.1, ECO:0000313|Proteomes:UP000006911};</v>
      </c>
      <c r="M1499" t="str">
        <f>VLOOKUP(B1499,[2]taxonomy1!$B:$U,6,FALSE)</f>
        <v>Eukaryota</v>
      </c>
      <c r="N1499" t="str">
        <f>VLOOKUP(B1499,[2]taxonomy1!$B:$U,7,FALSE)</f>
        <v xml:space="preserve"> Fungi</v>
      </c>
      <c r="O1499" t="str">
        <f>VLOOKUP(B1499,[2]taxonomy1!$B:$U,8,FALSE)</f>
        <v xml:space="preserve"> Dikarya</v>
      </c>
      <c r="P1499" t="str">
        <f>VLOOKUP(B1499,[2]taxonomy1!$B:$U,9,FALSE)</f>
        <v xml:space="preserve"> Ascomycota</v>
      </c>
      <c r="Q1499" t="str">
        <f>VLOOKUP(B1499,[2]taxonomy1!$B:$U,10,FALSE)</f>
        <v xml:space="preserve"> Pezizomycotina</v>
      </c>
      <c r="R1499" t="str">
        <f>VLOOKUP(B1499,[2]taxonomy1!$B:$U,11,FALSE)</f>
        <v xml:space="preserve"> Pezizomycetes</v>
      </c>
      <c r="S1499" t="str">
        <f>VLOOKUP(B1499,[2]taxonomy1!$B:$U,12,FALSE)</f>
        <v>Pezizales</v>
      </c>
      <c r="T1499" t="str">
        <f>VLOOKUP(B1499,[2]taxonomy1!$B:$U,13,FALSE)</f>
        <v xml:space="preserve"> Tuberaceae</v>
      </c>
      <c r="U1499" t="str">
        <f>VLOOKUP(B1499,[2]taxonomy1!$B:$U,14,FALSE)</f>
        <v xml:space="preserve"> Tuber.</v>
      </c>
      <c r="V1499">
        <f>VLOOKUP(B1499,[2]taxonomy1!$B:$U,15,FALSE)</f>
        <v>0</v>
      </c>
      <c r="W1499">
        <f>VLOOKUP(B1499,[2]taxonomy1!$B:$U,16,FALSE)</f>
        <v>0</v>
      </c>
    </row>
    <row r="1500" spans="1:23" x14ac:dyDescent="0.3">
      <c r="A1500" t="s">
        <v>2818</v>
      </c>
      <c r="B1500" t="s">
        <v>2819</v>
      </c>
      <c r="C1500">
        <v>323</v>
      </c>
      <c r="D1500" t="s">
        <v>10</v>
      </c>
      <c r="E1500">
        <v>38</v>
      </c>
      <c r="F1500">
        <v>317</v>
      </c>
      <c r="G1500">
        <v>2735</v>
      </c>
      <c r="H1500" t="s">
        <v>11</v>
      </c>
      <c r="I1500" t="s">
        <v>10</v>
      </c>
      <c r="J1500">
        <f t="shared" si="23"/>
        <v>279</v>
      </c>
      <c r="K1500" t="str">
        <f>VLOOKUP(B1500,[2]taxonomy1!$B:$U,2,FALSE)</f>
        <v xml:space="preserve"> Tribolium castaneum (Red flour beetle).</v>
      </c>
      <c r="L1500" t="str">
        <f>VLOOKUP(B1500,[2]taxonomy1!$B:$U,4,FALSE)</f>
        <v xml:space="preserve"> NCBI_TaxID=7070 {ECO:0000313|EMBL:EFA00558.1, ECO:0000313|Proteomes:UP000007266};</v>
      </c>
      <c r="M1500" t="str">
        <f>VLOOKUP(B1500,[2]taxonomy1!$B:$U,6,FALSE)</f>
        <v>Eukaryota</v>
      </c>
      <c r="N1500" t="str">
        <f>VLOOKUP(B1500,[2]taxonomy1!$B:$U,7,FALSE)</f>
        <v xml:space="preserve"> Metazoa</v>
      </c>
      <c r="O1500" t="str">
        <f>VLOOKUP(B1500,[2]taxonomy1!$B:$U,8,FALSE)</f>
        <v xml:space="preserve"> Ecdysozoa</v>
      </c>
      <c r="P1500" t="str">
        <f>VLOOKUP(B1500,[2]taxonomy1!$B:$U,9,FALSE)</f>
        <v xml:space="preserve"> Arthropoda</v>
      </c>
      <c r="Q1500" t="str">
        <f>VLOOKUP(B1500,[2]taxonomy1!$B:$U,10,FALSE)</f>
        <v xml:space="preserve"> Hexapoda</v>
      </c>
      <c r="R1500" t="str">
        <f>VLOOKUP(B1500,[2]taxonomy1!$B:$U,11,FALSE)</f>
        <v xml:space="preserve"> Insecta</v>
      </c>
      <c r="S1500" t="str">
        <f>VLOOKUP(B1500,[2]taxonomy1!$B:$U,12,FALSE)</f>
        <v>Pterygota</v>
      </c>
      <c r="T1500" t="str">
        <f>VLOOKUP(B1500,[2]taxonomy1!$B:$U,13,FALSE)</f>
        <v xml:space="preserve"> Neoptera</v>
      </c>
      <c r="U1500" t="str">
        <f>VLOOKUP(B1500,[2]taxonomy1!$B:$U,14,FALSE)</f>
        <v xml:space="preserve"> Holometabola</v>
      </c>
      <c r="V1500" t="str">
        <f>VLOOKUP(B1500,[2]taxonomy1!$B:$U,15,FALSE)</f>
        <v xml:space="preserve"> Coleoptera</v>
      </c>
      <c r="W1500" t="str">
        <f>VLOOKUP(B1500,[2]taxonomy1!$B:$U,16,FALSE)</f>
        <v xml:space="preserve"> Polyphaga</v>
      </c>
    </row>
    <row r="1501" spans="1:23" x14ac:dyDescent="0.3">
      <c r="A1501" t="s">
        <v>2820</v>
      </c>
      <c r="B1501" t="s">
        <v>2821</v>
      </c>
      <c r="C1501">
        <v>347</v>
      </c>
      <c r="D1501" t="s">
        <v>10</v>
      </c>
      <c r="E1501">
        <v>67</v>
      </c>
      <c r="F1501">
        <v>340</v>
      </c>
      <c r="G1501">
        <v>2735</v>
      </c>
      <c r="H1501" t="s">
        <v>11</v>
      </c>
      <c r="I1501" t="s">
        <v>10</v>
      </c>
      <c r="J1501">
        <f t="shared" si="23"/>
        <v>273</v>
      </c>
      <c r="K1501" t="str">
        <f>VLOOKUP(B1501,[2]taxonomy1!$B:$U,2,FALSE)</f>
        <v xml:space="preserve"> Tribolium castaneum (Red flour beetle).</v>
      </c>
      <c r="L1501" t="str">
        <f>VLOOKUP(B1501,[2]taxonomy1!$B:$U,4,FALSE)</f>
        <v xml:space="preserve"> NCBI_TaxID=7070 {ECO:0000313|EMBL:EFA08733.2, ECO:0000313|Proteomes:UP000007266};</v>
      </c>
      <c r="M1501" t="str">
        <f>VLOOKUP(B1501,[2]taxonomy1!$B:$U,6,FALSE)</f>
        <v>Eukaryota</v>
      </c>
      <c r="N1501" t="str">
        <f>VLOOKUP(B1501,[2]taxonomy1!$B:$U,7,FALSE)</f>
        <v xml:space="preserve"> Metazoa</v>
      </c>
      <c r="O1501" t="str">
        <f>VLOOKUP(B1501,[2]taxonomy1!$B:$U,8,FALSE)</f>
        <v xml:space="preserve"> Ecdysozoa</v>
      </c>
      <c r="P1501" t="str">
        <f>VLOOKUP(B1501,[2]taxonomy1!$B:$U,9,FALSE)</f>
        <v xml:space="preserve"> Arthropoda</v>
      </c>
      <c r="Q1501" t="str">
        <f>VLOOKUP(B1501,[2]taxonomy1!$B:$U,10,FALSE)</f>
        <v xml:space="preserve"> Hexapoda</v>
      </c>
      <c r="R1501" t="str">
        <f>VLOOKUP(B1501,[2]taxonomy1!$B:$U,11,FALSE)</f>
        <v xml:space="preserve"> Insecta</v>
      </c>
      <c r="S1501" t="str">
        <f>VLOOKUP(B1501,[2]taxonomy1!$B:$U,12,FALSE)</f>
        <v>Pterygota</v>
      </c>
      <c r="T1501" t="str">
        <f>VLOOKUP(B1501,[2]taxonomy1!$B:$U,13,FALSE)</f>
        <v xml:space="preserve"> Neoptera</v>
      </c>
      <c r="U1501" t="str">
        <f>VLOOKUP(B1501,[2]taxonomy1!$B:$U,14,FALSE)</f>
        <v xml:space="preserve"> Holometabola</v>
      </c>
      <c r="V1501" t="str">
        <f>VLOOKUP(B1501,[2]taxonomy1!$B:$U,15,FALSE)</f>
        <v xml:space="preserve"> Coleoptera</v>
      </c>
      <c r="W1501" t="str">
        <f>VLOOKUP(B1501,[2]taxonomy1!$B:$U,16,FALSE)</f>
        <v xml:space="preserve"> Polyphaga</v>
      </c>
    </row>
    <row r="1502" spans="1:23" x14ac:dyDescent="0.3">
      <c r="A1502" t="s">
        <v>2822</v>
      </c>
      <c r="B1502" t="s">
        <v>2823</v>
      </c>
      <c r="C1502">
        <v>442</v>
      </c>
      <c r="D1502" t="s">
        <v>10</v>
      </c>
      <c r="E1502">
        <v>169</v>
      </c>
      <c r="F1502">
        <v>435</v>
      </c>
      <c r="G1502">
        <v>2735</v>
      </c>
      <c r="H1502" t="s">
        <v>11</v>
      </c>
      <c r="I1502" t="s">
        <v>10</v>
      </c>
      <c r="J1502">
        <f t="shared" si="23"/>
        <v>266</v>
      </c>
      <c r="K1502" t="str">
        <f>VLOOKUP(B1502,[2]taxonomy1!$B:$U,2,FALSE)</f>
        <v xml:space="preserve"> Ectocarpus siliculosus (Brown alga) (Conferva siliculosa).</v>
      </c>
      <c r="L1502" t="str">
        <f>VLOOKUP(B1502,[2]taxonomy1!$B:$U,4,FALSE)</f>
        <v xml:space="preserve"> NCBI_TaxID=2880 {ECO:0000313|EMBL:CBJ27101.1, ECO:0000313|Proteomes:UP000002630};</v>
      </c>
      <c r="M1502" t="str">
        <f>VLOOKUP(B1502,[2]taxonomy1!$B:$U,6,FALSE)</f>
        <v>Eukaryota</v>
      </c>
      <c r="N1502" t="str">
        <f>VLOOKUP(B1502,[2]taxonomy1!$B:$U,7,FALSE)</f>
        <v xml:space="preserve"> Stramenopiles</v>
      </c>
      <c r="O1502" t="str">
        <f>VLOOKUP(B1502,[2]taxonomy1!$B:$U,8,FALSE)</f>
        <v xml:space="preserve"> PX clade</v>
      </c>
      <c r="P1502" t="str">
        <f>VLOOKUP(B1502,[2]taxonomy1!$B:$U,9,FALSE)</f>
        <v xml:space="preserve"> Phaeophyceae</v>
      </c>
      <c r="Q1502" t="str">
        <f>VLOOKUP(B1502,[2]taxonomy1!$B:$U,10,FALSE)</f>
        <v xml:space="preserve"> Ectocarpales</v>
      </c>
      <c r="R1502" t="str">
        <f>VLOOKUP(B1502,[2]taxonomy1!$B:$U,11,FALSE)</f>
        <v>Ectocarpaceae</v>
      </c>
      <c r="S1502" t="str">
        <f>VLOOKUP(B1502,[2]taxonomy1!$B:$U,12,FALSE)</f>
        <v xml:space="preserve"> Ectocarpus.</v>
      </c>
      <c r="T1502">
        <f>VLOOKUP(B1502,[2]taxonomy1!$B:$U,13,FALSE)</f>
        <v>0</v>
      </c>
      <c r="U1502">
        <f>VLOOKUP(B1502,[2]taxonomy1!$B:$U,14,FALSE)</f>
        <v>0</v>
      </c>
      <c r="V1502">
        <f>VLOOKUP(B1502,[2]taxonomy1!$B:$U,15,FALSE)</f>
        <v>0</v>
      </c>
      <c r="W1502">
        <f>VLOOKUP(B1502,[2]taxonomy1!$B:$U,16,FALSE)</f>
        <v>0</v>
      </c>
    </row>
    <row r="1503" spans="1:23" x14ac:dyDescent="0.3">
      <c r="A1503" t="s">
        <v>2824</v>
      </c>
      <c r="B1503" t="s">
        <v>2825</v>
      </c>
      <c r="C1503">
        <v>295</v>
      </c>
      <c r="D1503" t="s">
        <v>10</v>
      </c>
      <c r="E1503">
        <v>15</v>
      </c>
      <c r="F1503">
        <v>288</v>
      </c>
      <c r="G1503">
        <v>2735</v>
      </c>
      <c r="H1503" t="s">
        <v>11</v>
      </c>
      <c r="I1503" t="s">
        <v>10</v>
      </c>
      <c r="J1503">
        <f t="shared" si="23"/>
        <v>273</v>
      </c>
      <c r="K1503" t="str">
        <f>VLOOKUP(B1503,[2]taxonomy1!$B:$U,2,FALSE)</f>
        <v xml:space="preserve"> Arabidopsis lyrata subsp. lyrata (Lyre-leaved rock-cress).</v>
      </c>
      <c r="L1503" t="str">
        <f>VLOOKUP(B1503,[2]taxonomy1!$B:$U,4,FALSE)</f>
        <v xml:space="preserve"> NCBI_TaxID=81972 {ECO:0000313|Proteomes:UP000008694};</v>
      </c>
      <c r="M1503" t="str">
        <f>VLOOKUP(B1503,[2]taxonomy1!$B:$U,6,FALSE)</f>
        <v>Eukaryota</v>
      </c>
      <c r="N1503" t="str">
        <f>VLOOKUP(B1503,[2]taxonomy1!$B:$U,7,FALSE)</f>
        <v xml:space="preserve"> Viridiplantae</v>
      </c>
      <c r="O1503" t="str">
        <f>VLOOKUP(B1503,[2]taxonomy1!$B:$U,8,FALSE)</f>
        <v xml:space="preserve"> Streptophyta</v>
      </c>
      <c r="P1503" t="str">
        <f>VLOOKUP(B1503,[2]taxonomy1!$B:$U,9,FALSE)</f>
        <v xml:space="preserve"> Embryophyta</v>
      </c>
      <c r="Q1503" t="str">
        <f>VLOOKUP(B1503,[2]taxonomy1!$B:$U,10,FALSE)</f>
        <v xml:space="preserve"> Tracheophyta</v>
      </c>
      <c r="R1503" t="str">
        <f>VLOOKUP(B1503,[2]taxonomy1!$B:$U,11,FALSE)</f>
        <v>Spermatophyta</v>
      </c>
      <c r="S1503" t="str">
        <f>VLOOKUP(B1503,[2]taxonomy1!$B:$U,12,FALSE)</f>
        <v xml:space="preserve"> Magnoliophyta</v>
      </c>
      <c r="T1503" t="str">
        <f>VLOOKUP(B1503,[2]taxonomy1!$B:$U,13,FALSE)</f>
        <v xml:space="preserve"> eudicotyledons</v>
      </c>
      <c r="U1503" t="str">
        <f>VLOOKUP(B1503,[2]taxonomy1!$B:$U,14,FALSE)</f>
        <v xml:space="preserve"> Gunneridae</v>
      </c>
      <c r="V1503" t="str">
        <f>VLOOKUP(B1503,[2]taxonomy1!$B:$U,15,FALSE)</f>
        <v>Pentapetalae</v>
      </c>
      <c r="W1503" t="str">
        <f>VLOOKUP(B1503,[2]taxonomy1!$B:$U,16,FALSE)</f>
        <v xml:space="preserve"> rosids</v>
      </c>
    </row>
    <row r="1504" spans="1:23" x14ac:dyDescent="0.3">
      <c r="A1504" t="s">
        <v>2826</v>
      </c>
      <c r="B1504" t="s">
        <v>2827</v>
      </c>
      <c r="C1504">
        <v>308</v>
      </c>
      <c r="D1504" t="s">
        <v>10</v>
      </c>
      <c r="E1504">
        <v>30</v>
      </c>
      <c r="F1504">
        <v>302</v>
      </c>
      <c r="G1504">
        <v>2735</v>
      </c>
      <c r="H1504" t="s">
        <v>11</v>
      </c>
      <c r="I1504" t="s">
        <v>10</v>
      </c>
      <c r="J1504">
        <f t="shared" si="23"/>
        <v>272</v>
      </c>
      <c r="K1504" t="str">
        <f>VLOOKUP(B1504,[2]taxonomy1!$B:$U,2,FALSE)</f>
        <v xml:space="preserve"> Arabidopsis lyrata subsp. lyrata (Lyre-leaved rock-cress).</v>
      </c>
      <c r="L1504" t="str">
        <f>VLOOKUP(B1504,[2]taxonomy1!$B:$U,4,FALSE)</f>
        <v xml:space="preserve"> NCBI_TaxID=81972 {ECO:0000313|Proteomes:UP000008694};</v>
      </c>
      <c r="M1504" t="str">
        <f>VLOOKUP(B1504,[2]taxonomy1!$B:$U,6,FALSE)</f>
        <v>Eukaryota</v>
      </c>
      <c r="N1504" t="str">
        <f>VLOOKUP(B1504,[2]taxonomy1!$B:$U,7,FALSE)</f>
        <v xml:space="preserve"> Viridiplantae</v>
      </c>
      <c r="O1504" t="str">
        <f>VLOOKUP(B1504,[2]taxonomy1!$B:$U,8,FALSE)</f>
        <v xml:space="preserve"> Streptophyta</v>
      </c>
      <c r="P1504" t="str">
        <f>VLOOKUP(B1504,[2]taxonomy1!$B:$U,9,FALSE)</f>
        <v xml:space="preserve"> Embryophyta</v>
      </c>
      <c r="Q1504" t="str">
        <f>VLOOKUP(B1504,[2]taxonomy1!$B:$U,10,FALSE)</f>
        <v xml:space="preserve"> Tracheophyta</v>
      </c>
      <c r="R1504" t="str">
        <f>VLOOKUP(B1504,[2]taxonomy1!$B:$U,11,FALSE)</f>
        <v>Spermatophyta</v>
      </c>
      <c r="S1504" t="str">
        <f>VLOOKUP(B1504,[2]taxonomy1!$B:$U,12,FALSE)</f>
        <v xml:space="preserve"> Magnoliophyta</v>
      </c>
      <c r="T1504" t="str">
        <f>VLOOKUP(B1504,[2]taxonomy1!$B:$U,13,FALSE)</f>
        <v xml:space="preserve"> eudicotyledons</v>
      </c>
      <c r="U1504" t="str">
        <f>VLOOKUP(B1504,[2]taxonomy1!$B:$U,14,FALSE)</f>
        <v xml:space="preserve"> Gunneridae</v>
      </c>
      <c r="V1504" t="str">
        <f>VLOOKUP(B1504,[2]taxonomy1!$B:$U,15,FALSE)</f>
        <v>Pentapetalae</v>
      </c>
      <c r="W1504" t="str">
        <f>VLOOKUP(B1504,[2]taxonomy1!$B:$U,16,FALSE)</f>
        <v xml:space="preserve"> rosids</v>
      </c>
    </row>
    <row r="1505" spans="1:23" x14ac:dyDescent="0.3">
      <c r="A1505" t="s">
        <v>2828</v>
      </c>
      <c r="B1505" t="s">
        <v>2829</v>
      </c>
      <c r="C1505">
        <v>197</v>
      </c>
      <c r="D1505" t="s">
        <v>10</v>
      </c>
      <c r="E1505">
        <v>103</v>
      </c>
      <c r="F1505">
        <v>180</v>
      </c>
      <c r="G1505">
        <v>2735</v>
      </c>
      <c r="H1505" t="s">
        <v>11</v>
      </c>
      <c r="I1505" t="s">
        <v>10</v>
      </c>
      <c r="J1505">
        <f t="shared" si="23"/>
        <v>77</v>
      </c>
      <c r="K1505" t="str">
        <f>VLOOKUP(B1505,[2]taxonomy1!$B:$U,2,FALSE)</f>
        <v xml:space="preserve"> Arabidopsis lyrata subsp. lyrata (Lyre-leaved rock-cress).</v>
      </c>
      <c r="L1505" t="str">
        <f>VLOOKUP(B1505,[2]taxonomy1!$B:$U,4,FALSE)</f>
        <v xml:space="preserve"> NCBI_TaxID=81972 {ECO:0000313|Proteomes:UP000008694};</v>
      </c>
      <c r="M1505" t="str">
        <f>VLOOKUP(B1505,[2]taxonomy1!$B:$U,6,FALSE)</f>
        <v>Eukaryota</v>
      </c>
      <c r="N1505" t="str">
        <f>VLOOKUP(B1505,[2]taxonomy1!$B:$U,7,FALSE)</f>
        <v xml:space="preserve"> Viridiplantae</v>
      </c>
      <c r="O1505" t="str">
        <f>VLOOKUP(B1505,[2]taxonomy1!$B:$U,8,FALSE)</f>
        <v xml:space="preserve"> Streptophyta</v>
      </c>
      <c r="P1505" t="str">
        <f>VLOOKUP(B1505,[2]taxonomy1!$B:$U,9,FALSE)</f>
        <v xml:space="preserve"> Embryophyta</v>
      </c>
      <c r="Q1505" t="str">
        <f>VLOOKUP(B1505,[2]taxonomy1!$B:$U,10,FALSE)</f>
        <v xml:space="preserve"> Tracheophyta</v>
      </c>
      <c r="R1505" t="str">
        <f>VLOOKUP(B1505,[2]taxonomy1!$B:$U,11,FALSE)</f>
        <v>Spermatophyta</v>
      </c>
      <c r="S1505" t="str">
        <f>VLOOKUP(B1505,[2]taxonomy1!$B:$U,12,FALSE)</f>
        <v xml:space="preserve"> Magnoliophyta</v>
      </c>
      <c r="T1505" t="str">
        <f>VLOOKUP(B1505,[2]taxonomy1!$B:$U,13,FALSE)</f>
        <v xml:space="preserve"> eudicotyledons</v>
      </c>
      <c r="U1505" t="str">
        <f>VLOOKUP(B1505,[2]taxonomy1!$B:$U,14,FALSE)</f>
        <v xml:space="preserve"> Gunneridae</v>
      </c>
      <c r="V1505" t="str">
        <f>VLOOKUP(B1505,[2]taxonomy1!$B:$U,15,FALSE)</f>
        <v>Pentapetalae</v>
      </c>
      <c r="W1505" t="str">
        <f>VLOOKUP(B1505,[2]taxonomy1!$B:$U,16,FALSE)</f>
        <v xml:space="preserve"> rosids</v>
      </c>
    </row>
    <row r="1506" spans="1:23" x14ac:dyDescent="0.3">
      <c r="A1506" t="s">
        <v>2830</v>
      </c>
      <c r="B1506" t="s">
        <v>2831</v>
      </c>
      <c r="C1506">
        <v>270</v>
      </c>
      <c r="D1506" t="s">
        <v>10</v>
      </c>
      <c r="E1506">
        <v>109</v>
      </c>
      <c r="F1506">
        <v>264</v>
      </c>
      <c r="G1506">
        <v>2735</v>
      </c>
      <c r="H1506" t="s">
        <v>11</v>
      </c>
      <c r="I1506" t="s">
        <v>10</v>
      </c>
      <c r="J1506">
        <f t="shared" si="23"/>
        <v>155</v>
      </c>
      <c r="K1506" t="str">
        <f>VLOOKUP(B1506,[2]taxonomy1!$B:$U,2,FALSE)</f>
        <v xml:space="preserve"> Arabidopsis lyrata subsp. lyrata (Lyre-leaved rock-cress).</v>
      </c>
      <c r="L1506" t="str">
        <f>VLOOKUP(B1506,[2]taxonomy1!$B:$U,4,FALSE)</f>
        <v xml:space="preserve"> NCBI_TaxID=81972 {ECO:0000313|Proteomes:UP000008694};</v>
      </c>
      <c r="M1506" t="str">
        <f>VLOOKUP(B1506,[2]taxonomy1!$B:$U,6,FALSE)</f>
        <v>Eukaryota</v>
      </c>
      <c r="N1506" t="str">
        <f>VLOOKUP(B1506,[2]taxonomy1!$B:$U,7,FALSE)</f>
        <v xml:space="preserve"> Viridiplantae</v>
      </c>
      <c r="O1506" t="str">
        <f>VLOOKUP(B1506,[2]taxonomy1!$B:$U,8,FALSE)</f>
        <v xml:space="preserve"> Streptophyta</v>
      </c>
      <c r="P1506" t="str">
        <f>VLOOKUP(B1506,[2]taxonomy1!$B:$U,9,FALSE)</f>
        <v xml:space="preserve"> Embryophyta</v>
      </c>
      <c r="Q1506" t="str">
        <f>VLOOKUP(B1506,[2]taxonomy1!$B:$U,10,FALSE)</f>
        <v xml:space="preserve"> Tracheophyta</v>
      </c>
      <c r="R1506" t="str">
        <f>VLOOKUP(B1506,[2]taxonomy1!$B:$U,11,FALSE)</f>
        <v>Spermatophyta</v>
      </c>
      <c r="S1506" t="str">
        <f>VLOOKUP(B1506,[2]taxonomy1!$B:$U,12,FALSE)</f>
        <v xml:space="preserve"> Magnoliophyta</v>
      </c>
      <c r="T1506" t="str">
        <f>VLOOKUP(B1506,[2]taxonomy1!$B:$U,13,FALSE)</f>
        <v xml:space="preserve"> eudicotyledons</v>
      </c>
      <c r="U1506" t="str">
        <f>VLOOKUP(B1506,[2]taxonomy1!$B:$U,14,FALSE)</f>
        <v xml:space="preserve"> Gunneridae</v>
      </c>
      <c r="V1506" t="str">
        <f>VLOOKUP(B1506,[2]taxonomy1!$B:$U,15,FALSE)</f>
        <v>Pentapetalae</v>
      </c>
      <c r="W1506" t="str">
        <f>VLOOKUP(B1506,[2]taxonomy1!$B:$U,16,FALSE)</f>
        <v xml:space="preserve"> rosids</v>
      </c>
    </row>
    <row r="1507" spans="1:23" x14ac:dyDescent="0.3">
      <c r="A1507" t="s">
        <v>2832</v>
      </c>
      <c r="B1507" t="s">
        <v>2833</v>
      </c>
      <c r="C1507">
        <v>299</v>
      </c>
      <c r="D1507" t="s">
        <v>10</v>
      </c>
      <c r="E1507">
        <v>24</v>
      </c>
      <c r="F1507">
        <v>293</v>
      </c>
      <c r="G1507">
        <v>2735</v>
      </c>
      <c r="H1507" t="s">
        <v>11</v>
      </c>
      <c r="I1507" t="s">
        <v>10</v>
      </c>
      <c r="J1507">
        <f t="shared" si="23"/>
        <v>269</v>
      </c>
      <c r="K1507" t="str">
        <f>VLOOKUP(B1507,[2]taxonomy1!$B:$U,2,FALSE)</f>
        <v xml:space="preserve"> Arabidopsis lyrata subsp. lyrata (Lyre-leaved rock-cress).</v>
      </c>
      <c r="L1507" t="str">
        <f>VLOOKUP(B1507,[2]taxonomy1!$B:$U,4,FALSE)</f>
        <v xml:space="preserve"> NCBI_TaxID=81972 {ECO:0000313|Proteomes:UP000008694};</v>
      </c>
      <c r="M1507" t="str">
        <f>VLOOKUP(B1507,[2]taxonomy1!$B:$U,6,FALSE)</f>
        <v>Eukaryota</v>
      </c>
      <c r="N1507" t="str">
        <f>VLOOKUP(B1507,[2]taxonomy1!$B:$U,7,FALSE)</f>
        <v xml:space="preserve"> Viridiplantae</v>
      </c>
      <c r="O1507" t="str">
        <f>VLOOKUP(B1507,[2]taxonomy1!$B:$U,8,FALSE)</f>
        <v xml:space="preserve"> Streptophyta</v>
      </c>
      <c r="P1507" t="str">
        <f>VLOOKUP(B1507,[2]taxonomy1!$B:$U,9,FALSE)</f>
        <v xml:space="preserve"> Embryophyta</v>
      </c>
      <c r="Q1507" t="str">
        <f>VLOOKUP(B1507,[2]taxonomy1!$B:$U,10,FALSE)</f>
        <v xml:space="preserve"> Tracheophyta</v>
      </c>
      <c r="R1507" t="str">
        <f>VLOOKUP(B1507,[2]taxonomy1!$B:$U,11,FALSE)</f>
        <v>Spermatophyta</v>
      </c>
      <c r="S1507" t="str">
        <f>VLOOKUP(B1507,[2]taxonomy1!$B:$U,12,FALSE)</f>
        <v xml:space="preserve"> Magnoliophyta</v>
      </c>
      <c r="T1507" t="str">
        <f>VLOOKUP(B1507,[2]taxonomy1!$B:$U,13,FALSE)</f>
        <v xml:space="preserve"> eudicotyledons</v>
      </c>
      <c r="U1507" t="str">
        <f>VLOOKUP(B1507,[2]taxonomy1!$B:$U,14,FALSE)</f>
        <v xml:space="preserve"> Gunneridae</v>
      </c>
      <c r="V1507" t="str">
        <f>VLOOKUP(B1507,[2]taxonomy1!$B:$U,15,FALSE)</f>
        <v>Pentapetalae</v>
      </c>
      <c r="W1507" t="str">
        <f>VLOOKUP(B1507,[2]taxonomy1!$B:$U,16,FALSE)</f>
        <v xml:space="preserve"> rosids</v>
      </c>
    </row>
    <row r="1508" spans="1:23" x14ac:dyDescent="0.3">
      <c r="A1508" t="s">
        <v>2834</v>
      </c>
      <c r="B1508" t="s">
        <v>2835</v>
      </c>
      <c r="C1508">
        <v>301</v>
      </c>
      <c r="D1508" t="s">
        <v>10</v>
      </c>
      <c r="E1508">
        <v>24</v>
      </c>
      <c r="F1508">
        <v>295</v>
      </c>
      <c r="G1508">
        <v>2735</v>
      </c>
      <c r="H1508" t="s">
        <v>11</v>
      </c>
      <c r="I1508" t="s">
        <v>10</v>
      </c>
      <c r="J1508">
        <f t="shared" si="23"/>
        <v>271</v>
      </c>
      <c r="K1508" t="str">
        <f>VLOOKUP(B1508,[2]taxonomy1!$B:$U,2,FALSE)</f>
        <v xml:space="preserve"> Arabidopsis lyrata subsp. lyrata (Lyre-leaved rock-cress).</v>
      </c>
      <c r="L1508" t="str">
        <f>VLOOKUP(B1508,[2]taxonomy1!$B:$U,4,FALSE)</f>
        <v xml:space="preserve"> NCBI_TaxID=81972 {ECO:0000313|Proteomes:UP000008694};</v>
      </c>
      <c r="M1508" t="str">
        <f>VLOOKUP(B1508,[2]taxonomy1!$B:$U,6,FALSE)</f>
        <v>Eukaryota</v>
      </c>
      <c r="N1508" t="str">
        <f>VLOOKUP(B1508,[2]taxonomy1!$B:$U,7,FALSE)</f>
        <v xml:space="preserve"> Viridiplantae</v>
      </c>
      <c r="O1508" t="str">
        <f>VLOOKUP(B1508,[2]taxonomy1!$B:$U,8,FALSE)</f>
        <v xml:space="preserve"> Streptophyta</v>
      </c>
      <c r="P1508" t="str">
        <f>VLOOKUP(B1508,[2]taxonomy1!$B:$U,9,FALSE)</f>
        <v xml:space="preserve"> Embryophyta</v>
      </c>
      <c r="Q1508" t="str">
        <f>VLOOKUP(B1508,[2]taxonomy1!$B:$U,10,FALSE)</f>
        <v xml:space="preserve"> Tracheophyta</v>
      </c>
      <c r="R1508" t="str">
        <f>VLOOKUP(B1508,[2]taxonomy1!$B:$U,11,FALSE)</f>
        <v>Spermatophyta</v>
      </c>
      <c r="S1508" t="str">
        <f>VLOOKUP(B1508,[2]taxonomy1!$B:$U,12,FALSE)</f>
        <v xml:space="preserve"> Magnoliophyta</v>
      </c>
      <c r="T1508" t="str">
        <f>VLOOKUP(B1508,[2]taxonomy1!$B:$U,13,FALSE)</f>
        <v xml:space="preserve"> eudicotyledons</v>
      </c>
      <c r="U1508" t="str">
        <f>VLOOKUP(B1508,[2]taxonomy1!$B:$U,14,FALSE)</f>
        <v xml:space="preserve"> Gunneridae</v>
      </c>
      <c r="V1508" t="str">
        <f>VLOOKUP(B1508,[2]taxonomy1!$B:$U,15,FALSE)</f>
        <v>Pentapetalae</v>
      </c>
      <c r="W1508" t="str">
        <f>VLOOKUP(B1508,[2]taxonomy1!$B:$U,16,FALSE)</f>
        <v xml:space="preserve"> rosids</v>
      </c>
    </row>
    <row r="1509" spans="1:23" x14ac:dyDescent="0.3">
      <c r="A1509" t="s">
        <v>2836</v>
      </c>
      <c r="B1509" t="s">
        <v>2837</v>
      </c>
      <c r="C1509">
        <v>276</v>
      </c>
      <c r="D1509" t="s">
        <v>10</v>
      </c>
      <c r="E1509">
        <v>4</v>
      </c>
      <c r="F1509">
        <v>269</v>
      </c>
      <c r="G1509">
        <v>2735</v>
      </c>
      <c r="H1509" t="s">
        <v>11</v>
      </c>
      <c r="I1509" t="s">
        <v>10</v>
      </c>
      <c r="J1509">
        <f t="shared" si="23"/>
        <v>265</v>
      </c>
      <c r="K1509" t="str">
        <f>VLOOKUP(B1509,[2]taxonomy1!$B:$U,2,FALSE)</f>
        <v xml:space="preserve"> Arabidopsis lyrata subsp. lyrata (Lyre-leaved rock-cress).</v>
      </c>
      <c r="L1509" t="str">
        <f>VLOOKUP(B1509,[2]taxonomy1!$B:$U,4,FALSE)</f>
        <v xml:space="preserve"> NCBI_TaxID=81972 {ECO:0000313|Proteomes:UP000008694};</v>
      </c>
      <c r="M1509" t="str">
        <f>VLOOKUP(B1509,[2]taxonomy1!$B:$U,6,FALSE)</f>
        <v>Eukaryota</v>
      </c>
      <c r="N1509" t="str">
        <f>VLOOKUP(B1509,[2]taxonomy1!$B:$U,7,FALSE)</f>
        <v xml:space="preserve"> Viridiplantae</v>
      </c>
      <c r="O1509" t="str">
        <f>VLOOKUP(B1509,[2]taxonomy1!$B:$U,8,FALSE)</f>
        <v xml:space="preserve"> Streptophyta</v>
      </c>
      <c r="P1509" t="str">
        <f>VLOOKUP(B1509,[2]taxonomy1!$B:$U,9,FALSE)</f>
        <v xml:space="preserve"> Embryophyta</v>
      </c>
      <c r="Q1509" t="str">
        <f>VLOOKUP(B1509,[2]taxonomy1!$B:$U,10,FALSE)</f>
        <v xml:space="preserve"> Tracheophyta</v>
      </c>
      <c r="R1509" t="str">
        <f>VLOOKUP(B1509,[2]taxonomy1!$B:$U,11,FALSE)</f>
        <v>Spermatophyta</v>
      </c>
      <c r="S1509" t="str">
        <f>VLOOKUP(B1509,[2]taxonomy1!$B:$U,12,FALSE)</f>
        <v xml:space="preserve"> Magnoliophyta</v>
      </c>
      <c r="T1509" t="str">
        <f>VLOOKUP(B1509,[2]taxonomy1!$B:$U,13,FALSE)</f>
        <v xml:space="preserve"> eudicotyledons</v>
      </c>
      <c r="U1509" t="str">
        <f>VLOOKUP(B1509,[2]taxonomy1!$B:$U,14,FALSE)</f>
        <v xml:space="preserve"> Gunneridae</v>
      </c>
      <c r="V1509" t="str">
        <f>VLOOKUP(B1509,[2]taxonomy1!$B:$U,15,FALSE)</f>
        <v>Pentapetalae</v>
      </c>
      <c r="W1509" t="str">
        <f>VLOOKUP(B1509,[2]taxonomy1!$B:$U,16,FALSE)</f>
        <v xml:space="preserve"> rosids</v>
      </c>
    </row>
    <row r="1510" spans="1:23" x14ac:dyDescent="0.3">
      <c r="A1510" t="s">
        <v>2838</v>
      </c>
      <c r="B1510" t="s">
        <v>2839</v>
      </c>
      <c r="C1510">
        <v>308</v>
      </c>
      <c r="D1510" t="s">
        <v>10</v>
      </c>
      <c r="E1510">
        <v>30</v>
      </c>
      <c r="F1510">
        <v>302</v>
      </c>
      <c r="G1510">
        <v>2735</v>
      </c>
      <c r="H1510" t="s">
        <v>11</v>
      </c>
      <c r="I1510" t="s">
        <v>10</v>
      </c>
      <c r="J1510">
        <f t="shared" si="23"/>
        <v>272</v>
      </c>
      <c r="K1510" t="str">
        <f>VLOOKUP(B1510,[2]taxonomy1!$B:$U,2,FALSE)</f>
        <v xml:space="preserve"> Arabidopsis lyrata subsp. lyrata (Lyre-leaved rock-cress).</v>
      </c>
      <c r="L1510" t="str">
        <f>VLOOKUP(B1510,[2]taxonomy1!$B:$U,4,FALSE)</f>
        <v xml:space="preserve"> NCBI_TaxID=81972 {ECO:0000313|Proteomes:UP000008694};</v>
      </c>
      <c r="M1510" t="str">
        <f>VLOOKUP(B1510,[2]taxonomy1!$B:$U,6,FALSE)</f>
        <v>Eukaryota</v>
      </c>
      <c r="N1510" t="str">
        <f>VLOOKUP(B1510,[2]taxonomy1!$B:$U,7,FALSE)</f>
        <v xml:space="preserve"> Viridiplantae</v>
      </c>
      <c r="O1510" t="str">
        <f>VLOOKUP(B1510,[2]taxonomy1!$B:$U,8,FALSE)</f>
        <v xml:space="preserve"> Streptophyta</v>
      </c>
      <c r="P1510" t="str">
        <f>VLOOKUP(B1510,[2]taxonomy1!$B:$U,9,FALSE)</f>
        <v xml:space="preserve"> Embryophyta</v>
      </c>
      <c r="Q1510" t="str">
        <f>VLOOKUP(B1510,[2]taxonomy1!$B:$U,10,FALSE)</f>
        <v xml:space="preserve"> Tracheophyta</v>
      </c>
      <c r="R1510" t="str">
        <f>VLOOKUP(B1510,[2]taxonomy1!$B:$U,11,FALSE)</f>
        <v>Spermatophyta</v>
      </c>
      <c r="S1510" t="str">
        <f>VLOOKUP(B1510,[2]taxonomy1!$B:$U,12,FALSE)</f>
        <v xml:space="preserve"> Magnoliophyta</v>
      </c>
      <c r="T1510" t="str">
        <f>VLOOKUP(B1510,[2]taxonomy1!$B:$U,13,FALSE)</f>
        <v xml:space="preserve"> eudicotyledons</v>
      </c>
      <c r="U1510" t="str">
        <f>VLOOKUP(B1510,[2]taxonomy1!$B:$U,14,FALSE)</f>
        <v xml:space="preserve"> Gunneridae</v>
      </c>
      <c r="V1510" t="str">
        <f>VLOOKUP(B1510,[2]taxonomy1!$B:$U,15,FALSE)</f>
        <v>Pentapetalae</v>
      </c>
      <c r="W1510" t="str">
        <f>VLOOKUP(B1510,[2]taxonomy1!$B:$U,16,FALSE)</f>
        <v xml:space="preserve"> rosids</v>
      </c>
    </row>
    <row r="1511" spans="1:23" x14ac:dyDescent="0.3">
      <c r="A1511" t="s">
        <v>2840</v>
      </c>
      <c r="B1511" t="s">
        <v>2841</v>
      </c>
      <c r="C1511">
        <v>276</v>
      </c>
      <c r="D1511" t="s">
        <v>10</v>
      </c>
      <c r="E1511">
        <v>4</v>
      </c>
      <c r="F1511">
        <v>269</v>
      </c>
      <c r="G1511">
        <v>2735</v>
      </c>
      <c r="H1511" t="s">
        <v>11</v>
      </c>
      <c r="I1511" t="s">
        <v>10</v>
      </c>
      <c r="J1511">
        <f t="shared" si="23"/>
        <v>265</v>
      </c>
      <c r="K1511" t="str">
        <f>VLOOKUP(B1511,[2]taxonomy1!$B:$U,2,FALSE)</f>
        <v xml:space="preserve"> Arabidopsis lyrata subsp. lyrata (Lyre-leaved rock-cress).</v>
      </c>
      <c r="L1511" t="str">
        <f>VLOOKUP(B1511,[2]taxonomy1!$B:$U,4,FALSE)</f>
        <v xml:space="preserve"> NCBI_TaxID=81972 {ECO:0000313|Proteomes:UP000008694};</v>
      </c>
      <c r="M1511" t="str">
        <f>VLOOKUP(B1511,[2]taxonomy1!$B:$U,6,FALSE)</f>
        <v>Eukaryota</v>
      </c>
      <c r="N1511" t="str">
        <f>VLOOKUP(B1511,[2]taxonomy1!$B:$U,7,FALSE)</f>
        <v xml:space="preserve"> Viridiplantae</v>
      </c>
      <c r="O1511" t="str">
        <f>VLOOKUP(B1511,[2]taxonomy1!$B:$U,8,FALSE)</f>
        <v xml:space="preserve"> Streptophyta</v>
      </c>
      <c r="P1511" t="str">
        <f>VLOOKUP(B1511,[2]taxonomy1!$B:$U,9,FALSE)</f>
        <v xml:space="preserve"> Embryophyta</v>
      </c>
      <c r="Q1511" t="str">
        <f>VLOOKUP(B1511,[2]taxonomy1!$B:$U,10,FALSE)</f>
        <v xml:space="preserve"> Tracheophyta</v>
      </c>
      <c r="R1511" t="str">
        <f>VLOOKUP(B1511,[2]taxonomy1!$B:$U,11,FALSE)</f>
        <v>Spermatophyta</v>
      </c>
      <c r="S1511" t="str">
        <f>VLOOKUP(B1511,[2]taxonomy1!$B:$U,12,FALSE)</f>
        <v xml:space="preserve"> Magnoliophyta</v>
      </c>
      <c r="T1511" t="str">
        <f>VLOOKUP(B1511,[2]taxonomy1!$B:$U,13,FALSE)</f>
        <v xml:space="preserve"> eudicotyledons</v>
      </c>
      <c r="U1511" t="str">
        <f>VLOOKUP(B1511,[2]taxonomy1!$B:$U,14,FALSE)</f>
        <v xml:space="preserve"> Gunneridae</v>
      </c>
      <c r="V1511" t="str">
        <f>VLOOKUP(B1511,[2]taxonomy1!$B:$U,15,FALSE)</f>
        <v>Pentapetalae</v>
      </c>
      <c r="W1511" t="str">
        <f>VLOOKUP(B1511,[2]taxonomy1!$B:$U,16,FALSE)</f>
        <v xml:space="preserve"> rosids</v>
      </c>
    </row>
    <row r="1512" spans="1:23" x14ac:dyDescent="0.3">
      <c r="A1512" t="s">
        <v>2842</v>
      </c>
      <c r="B1512" t="s">
        <v>2843</v>
      </c>
      <c r="C1512">
        <v>276</v>
      </c>
      <c r="D1512" t="s">
        <v>10</v>
      </c>
      <c r="E1512">
        <v>4</v>
      </c>
      <c r="F1512">
        <v>269</v>
      </c>
      <c r="G1512">
        <v>2735</v>
      </c>
      <c r="H1512" t="s">
        <v>11</v>
      </c>
      <c r="I1512" t="s">
        <v>10</v>
      </c>
      <c r="J1512">
        <f t="shared" si="23"/>
        <v>265</v>
      </c>
      <c r="K1512" t="str">
        <f>VLOOKUP(B1512,[2]taxonomy1!$B:$U,2,FALSE)</f>
        <v xml:space="preserve"> Arabidopsis lyrata subsp. lyrata (Lyre-leaved rock-cress).</v>
      </c>
      <c r="L1512" t="str">
        <f>VLOOKUP(B1512,[2]taxonomy1!$B:$U,4,FALSE)</f>
        <v xml:space="preserve"> NCBI_TaxID=81972 {ECO:0000313|Proteomes:UP000008694};</v>
      </c>
      <c r="M1512" t="str">
        <f>VLOOKUP(B1512,[2]taxonomy1!$B:$U,6,FALSE)</f>
        <v>Eukaryota</v>
      </c>
      <c r="N1512" t="str">
        <f>VLOOKUP(B1512,[2]taxonomy1!$B:$U,7,FALSE)</f>
        <v xml:space="preserve"> Viridiplantae</v>
      </c>
      <c r="O1512" t="str">
        <f>VLOOKUP(B1512,[2]taxonomy1!$B:$U,8,FALSE)</f>
        <v xml:space="preserve"> Streptophyta</v>
      </c>
      <c r="P1512" t="str">
        <f>VLOOKUP(B1512,[2]taxonomy1!$B:$U,9,FALSE)</f>
        <v xml:space="preserve"> Embryophyta</v>
      </c>
      <c r="Q1512" t="str">
        <f>VLOOKUP(B1512,[2]taxonomy1!$B:$U,10,FALSE)</f>
        <v xml:space="preserve"> Tracheophyta</v>
      </c>
      <c r="R1512" t="str">
        <f>VLOOKUP(B1512,[2]taxonomy1!$B:$U,11,FALSE)</f>
        <v>Spermatophyta</v>
      </c>
      <c r="S1512" t="str">
        <f>VLOOKUP(B1512,[2]taxonomy1!$B:$U,12,FALSE)</f>
        <v xml:space="preserve"> Magnoliophyta</v>
      </c>
      <c r="T1512" t="str">
        <f>VLOOKUP(B1512,[2]taxonomy1!$B:$U,13,FALSE)</f>
        <v xml:space="preserve"> eudicotyledons</v>
      </c>
      <c r="U1512" t="str">
        <f>VLOOKUP(B1512,[2]taxonomy1!$B:$U,14,FALSE)</f>
        <v xml:space="preserve"> Gunneridae</v>
      </c>
      <c r="V1512" t="str">
        <f>VLOOKUP(B1512,[2]taxonomy1!$B:$U,15,FALSE)</f>
        <v>Pentapetalae</v>
      </c>
      <c r="W1512" t="str">
        <f>VLOOKUP(B1512,[2]taxonomy1!$B:$U,16,FALSE)</f>
        <v xml:space="preserve"> rosids</v>
      </c>
    </row>
    <row r="1513" spans="1:23" x14ac:dyDescent="0.3">
      <c r="A1513" t="s">
        <v>2844</v>
      </c>
      <c r="B1513" t="s">
        <v>2845</v>
      </c>
      <c r="C1513">
        <v>274</v>
      </c>
      <c r="D1513" t="s">
        <v>10</v>
      </c>
      <c r="E1513">
        <v>4</v>
      </c>
      <c r="F1513">
        <v>267</v>
      </c>
      <c r="G1513">
        <v>2735</v>
      </c>
      <c r="H1513" t="s">
        <v>11</v>
      </c>
      <c r="I1513" t="s">
        <v>10</v>
      </c>
      <c r="J1513">
        <f t="shared" si="23"/>
        <v>263</v>
      </c>
      <c r="K1513" t="str">
        <f>VLOOKUP(B1513,[2]taxonomy1!$B:$U,2,FALSE)</f>
        <v xml:space="preserve"> Arabidopsis lyrata subsp. lyrata (Lyre-leaved rock-cress).</v>
      </c>
      <c r="L1513" t="str">
        <f>VLOOKUP(B1513,[2]taxonomy1!$B:$U,4,FALSE)</f>
        <v xml:space="preserve"> NCBI_TaxID=81972 {ECO:0000313|Proteomes:UP000008694};</v>
      </c>
      <c r="M1513" t="str">
        <f>VLOOKUP(B1513,[2]taxonomy1!$B:$U,6,FALSE)</f>
        <v>Eukaryota</v>
      </c>
      <c r="N1513" t="str">
        <f>VLOOKUP(B1513,[2]taxonomy1!$B:$U,7,FALSE)</f>
        <v xml:space="preserve"> Viridiplantae</v>
      </c>
      <c r="O1513" t="str">
        <f>VLOOKUP(B1513,[2]taxonomy1!$B:$U,8,FALSE)</f>
        <v xml:space="preserve"> Streptophyta</v>
      </c>
      <c r="P1513" t="str">
        <f>VLOOKUP(B1513,[2]taxonomy1!$B:$U,9,FALSE)</f>
        <v xml:space="preserve"> Embryophyta</v>
      </c>
      <c r="Q1513" t="str">
        <f>VLOOKUP(B1513,[2]taxonomy1!$B:$U,10,FALSE)</f>
        <v xml:space="preserve"> Tracheophyta</v>
      </c>
      <c r="R1513" t="str">
        <f>VLOOKUP(B1513,[2]taxonomy1!$B:$U,11,FALSE)</f>
        <v>Spermatophyta</v>
      </c>
      <c r="S1513" t="str">
        <f>VLOOKUP(B1513,[2]taxonomy1!$B:$U,12,FALSE)</f>
        <v xml:space="preserve"> Magnoliophyta</v>
      </c>
      <c r="T1513" t="str">
        <f>VLOOKUP(B1513,[2]taxonomy1!$B:$U,13,FALSE)</f>
        <v xml:space="preserve"> eudicotyledons</v>
      </c>
      <c r="U1513" t="str">
        <f>VLOOKUP(B1513,[2]taxonomy1!$B:$U,14,FALSE)</f>
        <v xml:space="preserve"> Gunneridae</v>
      </c>
      <c r="V1513" t="str">
        <f>VLOOKUP(B1513,[2]taxonomy1!$B:$U,15,FALSE)</f>
        <v>Pentapetalae</v>
      </c>
      <c r="W1513" t="str">
        <f>VLOOKUP(B1513,[2]taxonomy1!$B:$U,16,FALSE)</f>
        <v xml:space="preserve"> rosids</v>
      </c>
    </row>
    <row r="1514" spans="1:23" x14ac:dyDescent="0.3">
      <c r="A1514" t="s">
        <v>2846</v>
      </c>
      <c r="B1514" t="s">
        <v>2847</v>
      </c>
      <c r="C1514">
        <v>276</v>
      </c>
      <c r="D1514" t="s">
        <v>10</v>
      </c>
      <c r="E1514">
        <v>4</v>
      </c>
      <c r="F1514">
        <v>269</v>
      </c>
      <c r="G1514">
        <v>2735</v>
      </c>
      <c r="H1514" t="s">
        <v>11</v>
      </c>
      <c r="I1514" t="s">
        <v>10</v>
      </c>
      <c r="J1514">
        <f t="shared" si="23"/>
        <v>265</v>
      </c>
      <c r="K1514" t="str">
        <f>VLOOKUP(B1514,[2]taxonomy1!$B:$U,2,FALSE)</f>
        <v xml:space="preserve"> Arabidopsis lyrata subsp. lyrata (Lyre-leaved rock-cress).</v>
      </c>
      <c r="L1514" t="str">
        <f>VLOOKUP(B1514,[2]taxonomy1!$B:$U,4,FALSE)</f>
        <v xml:space="preserve"> NCBI_TaxID=81972 {ECO:0000313|Proteomes:UP000008694};</v>
      </c>
      <c r="M1514" t="str">
        <f>VLOOKUP(B1514,[2]taxonomy1!$B:$U,6,FALSE)</f>
        <v>Eukaryota</v>
      </c>
      <c r="N1514" t="str">
        <f>VLOOKUP(B1514,[2]taxonomy1!$B:$U,7,FALSE)</f>
        <v xml:space="preserve"> Viridiplantae</v>
      </c>
      <c r="O1514" t="str">
        <f>VLOOKUP(B1514,[2]taxonomy1!$B:$U,8,FALSE)</f>
        <v xml:space="preserve"> Streptophyta</v>
      </c>
      <c r="P1514" t="str">
        <f>VLOOKUP(B1514,[2]taxonomy1!$B:$U,9,FALSE)</f>
        <v xml:space="preserve"> Embryophyta</v>
      </c>
      <c r="Q1514" t="str">
        <f>VLOOKUP(B1514,[2]taxonomy1!$B:$U,10,FALSE)</f>
        <v xml:space="preserve"> Tracheophyta</v>
      </c>
      <c r="R1514" t="str">
        <f>VLOOKUP(B1514,[2]taxonomy1!$B:$U,11,FALSE)</f>
        <v>Spermatophyta</v>
      </c>
      <c r="S1514" t="str">
        <f>VLOOKUP(B1514,[2]taxonomy1!$B:$U,12,FALSE)</f>
        <v xml:space="preserve"> Magnoliophyta</v>
      </c>
      <c r="T1514" t="str">
        <f>VLOOKUP(B1514,[2]taxonomy1!$B:$U,13,FALSE)</f>
        <v xml:space="preserve"> eudicotyledons</v>
      </c>
      <c r="U1514" t="str">
        <f>VLOOKUP(B1514,[2]taxonomy1!$B:$U,14,FALSE)</f>
        <v xml:space="preserve"> Gunneridae</v>
      </c>
      <c r="V1514" t="str">
        <f>VLOOKUP(B1514,[2]taxonomy1!$B:$U,15,FALSE)</f>
        <v>Pentapetalae</v>
      </c>
      <c r="W1514" t="str">
        <f>VLOOKUP(B1514,[2]taxonomy1!$B:$U,16,FALSE)</f>
        <v xml:space="preserve"> rosids</v>
      </c>
    </row>
    <row r="1515" spans="1:23" x14ac:dyDescent="0.3">
      <c r="A1515" t="s">
        <v>2848</v>
      </c>
      <c r="B1515" t="s">
        <v>2849</v>
      </c>
      <c r="C1515">
        <v>258</v>
      </c>
      <c r="D1515" t="s">
        <v>10</v>
      </c>
      <c r="E1515">
        <v>59</v>
      </c>
      <c r="F1515">
        <v>251</v>
      </c>
      <c r="G1515">
        <v>2735</v>
      </c>
      <c r="H1515" t="s">
        <v>11</v>
      </c>
      <c r="I1515" t="s">
        <v>10</v>
      </c>
      <c r="J1515">
        <f t="shared" si="23"/>
        <v>192</v>
      </c>
      <c r="K1515" t="str">
        <f>VLOOKUP(B1515,[2]taxonomy1!$B:$U,2,FALSE)</f>
        <v xml:space="preserve"> Vitis vinifera (Grape).</v>
      </c>
      <c r="L1515" t="str">
        <f>VLOOKUP(B1515,[2]taxonomy1!$B:$U,4,FALSE)</f>
        <v xml:space="preserve"> NCBI_TaxID=29760 {ECO:0000313|Proteomes:UP000009183};</v>
      </c>
      <c r="M1515" t="str">
        <f>VLOOKUP(B1515,[2]taxonomy1!$B:$U,6,FALSE)</f>
        <v>Eukaryota</v>
      </c>
      <c r="N1515" t="str">
        <f>VLOOKUP(B1515,[2]taxonomy1!$B:$U,7,FALSE)</f>
        <v xml:space="preserve"> Viridiplantae</v>
      </c>
      <c r="O1515" t="str">
        <f>VLOOKUP(B1515,[2]taxonomy1!$B:$U,8,FALSE)</f>
        <v xml:space="preserve"> Streptophyta</v>
      </c>
      <c r="P1515" t="str">
        <f>VLOOKUP(B1515,[2]taxonomy1!$B:$U,9,FALSE)</f>
        <v xml:space="preserve"> Embryophyta</v>
      </c>
      <c r="Q1515" t="str">
        <f>VLOOKUP(B1515,[2]taxonomy1!$B:$U,10,FALSE)</f>
        <v xml:space="preserve"> Tracheophyta</v>
      </c>
      <c r="R1515" t="str">
        <f>VLOOKUP(B1515,[2]taxonomy1!$B:$U,11,FALSE)</f>
        <v>Spermatophyta</v>
      </c>
      <c r="S1515" t="str">
        <f>VLOOKUP(B1515,[2]taxonomy1!$B:$U,12,FALSE)</f>
        <v xml:space="preserve"> Magnoliophyta</v>
      </c>
      <c r="T1515" t="str">
        <f>VLOOKUP(B1515,[2]taxonomy1!$B:$U,13,FALSE)</f>
        <v xml:space="preserve"> eudicotyledons</v>
      </c>
      <c r="U1515" t="str">
        <f>VLOOKUP(B1515,[2]taxonomy1!$B:$U,14,FALSE)</f>
        <v xml:space="preserve"> Gunneridae</v>
      </c>
      <c r="V1515" t="str">
        <f>VLOOKUP(B1515,[2]taxonomy1!$B:$U,15,FALSE)</f>
        <v>Pentapetalae</v>
      </c>
      <c r="W1515" t="str">
        <f>VLOOKUP(B1515,[2]taxonomy1!$B:$U,16,FALSE)</f>
        <v xml:space="preserve"> rosids</v>
      </c>
    </row>
    <row r="1516" spans="1:23" x14ac:dyDescent="0.3">
      <c r="A1516" t="s">
        <v>2850</v>
      </c>
      <c r="B1516" t="s">
        <v>2851</v>
      </c>
      <c r="C1516">
        <v>277</v>
      </c>
      <c r="D1516" t="s">
        <v>10</v>
      </c>
      <c r="E1516">
        <v>4</v>
      </c>
      <c r="F1516">
        <v>270</v>
      </c>
      <c r="G1516">
        <v>2735</v>
      </c>
      <c r="H1516" t="s">
        <v>11</v>
      </c>
      <c r="I1516" t="s">
        <v>10</v>
      </c>
      <c r="J1516">
        <f t="shared" si="23"/>
        <v>266</v>
      </c>
      <c r="K1516" t="str">
        <f>VLOOKUP(B1516,[2]taxonomy1!$B:$U,2,FALSE)</f>
        <v xml:space="preserve"> Vitis vinifera (Grape).</v>
      </c>
      <c r="L1516" t="str">
        <f>VLOOKUP(B1516,[2]taxonomy1!$B:$U,4,FALSE)</f>
        <v xml:space="preserve"> NCBI_TaxID=29760 {ECO:0000313|Proteomes:UP000009183};</v>
      </c>
      <c r="M1516" t="str">
        <f>VLOOKUP(B1516,[2]taxonomy1!$B:$U,6,FALSE)</f>
        <v>Eukaryota</v>
      </c>
      <c r="N1516" t="str">
        <f>VLOOKUP(B1516,[2]taxonomy1!$B:$U,7,FALSE)</f>
        <v xml:space="preserve"> Viridiplantae</v>
      </c>
      <c r="O1516" t="str">
        <f>VLOOKUP(B1516,[2]taxonomy1!$B:$U,8,FALSE)</f>
        <v xml:space="preserve"> Streptophyta</v>
      </c>
      <c r="P1516" t="str">
        <f>VLOOKUP(B1516,[2]taxonomy1!$B:$U,9,FALSE)</f>
        <v xml:space="preserve"> Embryophyta</v>
      </c>
      <c r="Q1516" t="str">
        <f>VLOOKUP(B1516,[2]taxonomy1!$B:$U,10,FALSE)</f>
        <v xml:space="preserve"> Tracheophyta</v>
      </c>
      <c r="R1516" t="str">
        <f>VLOOKUP(B1516,[2]taxonomy1!$B:$U,11,FALSE)</f>
        <v>Spermatophyta</v>
      </c>
      <c r="S1516" t="str">
        <f>VLOOKUP(B1516,[2]taxonomy1!$B:$U,12,FALSE)</f>
        <v xml:space="preserve"> Magnoliophyta</v>
      </c>
      <c r="T1516" t="str">
        <f>VLOOKUP(B1516,[2]taxonomy1!$B:$U,13,FALSE)</f>
        <v xml:space="preserve"> eudicotyledons</v>
      </c>
      <c r="U1516" t="str">
        <f>VLOOKUP(B1516,[2]taxonomy1!$B:$U,14,FALSE)</f>
        <v xml:space="preserve"> Gunneridae</v>
      </c>
      <c r="V1516" t="str">
        <f>VLOOKUP(B1516,[2]taxonomy1!$B:$U,15,FALSE)</f>
        <v>Pentapetalae</v>
      </c>
      <c r="W1516" t="str">
        <f>VLOOKUP(B1516,[2]taxonomy1!$B:$U,16,FALSE)</f>
        <v xml:space="preserve"> rosids</v>
      </c>
    </row>
    <row r="1517" spans="1:23" x14ac:dyDescent="0.3">
      <c r="A1517" t="s">
        <v>2852</v>
      </c>
      <c r="B1517" t="s">
        <v>2853</v>
      </c>
      <c r="C1517">
        <v>309</v>
      </c>
      <c r="D1517" t="s">
        <v>10</v>
      </c>
      <c r="E1517">
        <v>30</v>
      </c>
      <c r="F1517">
        <v>302</v>
      </c>
      <c r="G1517">
        <v>2735</v>
      </c>
      <c r="H1517" t="s">
        <v>11</v>
      </c>
      <c r="I1517" t="s">
        <v>10</v>
      </c>
      <c r="J1517">
        <f t="shared" si="23"/>
        <v>272</v>
      </c>
      <c r="K1517" t="str">
        <f>VLOOKUP(B1517,[2]taxonomy1!$B:$U,2,FALSE)</f>
        <v xml:space="preserve"> Vitis vinifera (Grape).</v>
      </c>
      <c r="L1517" t="str">
        <f>VLOOKUP(B1517,[2]taxonomy1!$B:$U,4,FALSE)</f>
        <v xml:space="preserve"> NCBI_TaxID=29760 {ECO:0000313|Proteomes:UP000009183};</v>
      </c>
      <c r="M1517" t="str">
        <f>VLOOKUP(B1517,[2]taxonomy1!$B:$U,6,FALSE)</f>
        <v>Eukaryota</v>
      </c>
      <c r="N1517" t="str">
        <f>VLOOKUP(B1517,[2]taxonomy1!$B:$U,7,FALSE)</f>
        <v xml:space="preserve"> Viridiplantae</v>
      </c>
      <c r="O1517" t="str">
        <f>VLOOKUP(B1517,[2]taxonomy1!$B:$U,8,FALSE)</f>
        <v xml:space="preserve"> Streptophyta</v>
      </c>
      <c r="P1517" t="str">
        <f>VLOOKUP(B1517,[2]taxonomy1!$B:$U,9,FALSE)</f>
        <v xml:space="preserve"> Embryophyta</v>
      </c>
      <c r="Q1517" t="str">
        <f>VLOOKUP(B1517,[2]taxonomy1!$B:$U,10,FALSE)</f>
        <v xml:space="preserve"> Tracheophyta</v>
      </c>
      <c r="R1517" t="str">
        <f>VLOOKUP(B1517,[2]taxonomy1!$B:$U,11,FALSE)</f>
        <v>Spermatophyta</v>
      </c>
      <c r="S1517" t="str">
        <f>VLOOKUP(B1517,[2]taxonomy1!$B:$U,12,FALSE)</f>
        <v xml:space="preserve"> Magnoliophyta</v>
      </c>
      <c r="T1517" t="str">
        <f>VLOOKUP(B1517,[2]taxonomy1!$B:$U,13,FALSE)</f>
        <v xml:space="preserve"> eudicotyledons</v>
      </c>
      <c r="U1517" t="str">
        <f>VLOOKUP(B1517,[2]taxonomy1!$B:$U,14,FALSE)</f>
        <v xml:space="preserve"> Gunneridae</v>
      </c>
      <c r="V1517" t="str">
        <f>VLOOKUP(B1517,[2]taxonomy1!$B:$U,15,FALSE)</f>
        <v>Pentapetalae</v>
      </c>
      <c r="W1517" t="str">
        <f>VLOOKUP(B1517,[2]taxonomy1!$B:$U,16,FALSE)</f>
        <v xml:space="preserve"> rosids</v>
      </c>
    </row>
    <row r="1518" spans="1:23" x14ac:dyDescent="0.3">
      <c r="A1518" t="s">
        <v>2854</v>
      </c>
      <c r="B1518" t="s">
        <v>2855</v>
      </c>
      <c r="C1518">
        <v>320</v>
      </c>
      <c r="D1518" t="s">
        <v>10</v>
      </c>
      <c r="E1518">
        <v>51</v>
      </c>
      <c r="F1518">
        <v>314</v>
      </c>
      <c r="G1518">
        <v>2735</v>
      </c>
      <c r="H1518" t="s">
        <v>11</v>
      </c>
      <c r="I1518" t="s">
        <v>10</v>
      </c>
      <c r="J1518">
        <f t="shared" si="23"/>
        <v>263</v>
      </c>
      <c r="K1518" t="str">
        <f>VLOOKUP(B1518,[2]taxonomy1!$B:$U,2,FALSE)</f>
        <v xml:space="preserve"> Ectocarpus siliculosus (Brown alga) (Conferva siliculosa).</v>
      </c>
      <c r="L1518" t="str">
        <f>VLOOKUP(B1518,[2]taxonomy1!$B:$U,4,FALSE)</f>
        <v xml:space="preserve"> NCBI_TaxID=2880 {ECO:0000313|EMBL:CBN78926.1, ECO:0000313|Proteomes:UP000002630};</v>
      </c>
      <c r="M1518" t="str">
        <f>VLOOKUP(B1518,[2]taxonomy1!$B:$U,6,FALSE)</f>
        <v>Eukaryota</v>
      </c>
      <c r="N1518" t="str">
        <f>VLOOKUP(B1518,[2]taxonomy1!$B:$U,7,FALSE)</f>
        <v xml:space="preserve"> Stramenopiles</v>
      </c>
      <c r="O1518" t="str">
        <f>VLOOKUP(B1518,[2]taxonomy1!$B:$U,8,FALSE)</f>
        <v xml:space="preserve"> PX clade</v>
      </c>
      <c r="P1518" t="str">
        <f>VLOOKUP(B1518,[2]taxonomy1!$B:$U,9,FALSE)</f>
        <v xml:space="preserve"> Phaeophyceae</v>
      </c>
      <c r="Q1518" t="str">
        <f>VLOOKUP(B1518,[2]taxonomy1!$B:$U,10,FALSE)</f>
        <v xml:space="preserve"> Ectocarpales</v>
      </c>
      <c r="R1518" t="str">
        <f>VLOOKUP(B1518,[2]taxonomy1!$B:$U,11,FALSE)</f>
        <v>Ectocarpaceae</v>
      </c>
      <c r="S1518" t="str">
        <f>VLOOKUP(B1518,[2]taxonomy1!$B:$U,12,FALSE)</f>
        <v xml:space="preserve"> Ectocarpus.</v>
      </c>
      <c r="T1518">
        <f>VLOOKUP(B1518,[2]taxonomy1!$B:$U,13,FALSE)</f>
        <v>0</v>
      </c>
      <c r="U1518">
        <f>VLOOKUP(B1518,[2]taxonomy1!$B:$U,14,FALSE)</f>
        <v>0</v>
      </c>
      <c r="V1518">
        <f>VLOOKUP(B1518,[2]taxonomy1!$B:$U,15,FALSE)</f>
        <v>0</v>
      </c>
      <c r="W1518">
        <f>VLOOKUP(B1518,[2]taxonomy1!$B:$U,16,FALSE)</f>
        <v>0</v>
      </c>
    </row>
    <row r="1519" spans="1:23" x14ac:dyDescent="0.3">
      <c r="A1519" t="s">
        <v>2856</v>
      </c>
      <c r="B1519" t="s">
        <v>2857</v>
      </c>
      <c r="C1519">
        <v>278</v>
      </c>
      <c r="D1519" t="s">
        <v>10</v>
      </c>
      <c r="E1519">
        <v>3</v>
      </c>
      <c r="F1519">
        <v>271</v>
      </c>
      <c r="G1519">
        <v>2735</v>
      </c>
      <c r="H1519" t="s">
        <v>11</v>
      </c>
      <c r="I1519" t="s">
        <v>10</v>
      </c>
      <c r="J1519">
        <f t="shared" si="23"/>
        <v>268</v>
      </c>
      <c r="K1519" t="str">
        <f>VLOOKUP(B1519,[2]taxonomy1!$B:$U,2,FALSE)</f>
        <v xml:space="preserve"> Blastocystis hominis.</v>
      </c>
      <c r="L1519" t="str">
        <f>VLOOKUP(B1519,[2]taxonomy1!$B:$U,4,FALSE)</f>
        <v xml:space="preserve"> NCBI_TaxID=12968 {ECO:0000313|EMBL:CBK21987.2, ECO:0000313|Proteomes:UP000008312};</v>
      </c>
      <c r="M1519" t="str">
        <f>VLOOKUP(B1519,[2]taxonomy1!$B:$U,6,FALSE)</f>
        <v>Eukaryota</v>
      </c>
      <c r="N1519" t="str">
        <f>VLOOKUP(B1519,[2]taxonomy1!$B:$U,7,FALSE)</f>
        <v xml:space="preserve"> Stramenopiles</v>
      </c>
      <c r="O1519" t="str">
        <f>VLOOKUP(B1519,[2]taxonomy1!$B:$U,8,FALSE)</f>
        <v xml:space="preserve"> Blastocystis.</v>
      </c>
      <c r="P1519">
        <f>VLOOKUP(B1519,[2]taxonomy1!$B:$U,9,FALSE)</f>
        <v>0</v>
      </c>
      <c r="Q1519">
        <f>VLOOKUP(B1519,[2]taxonomy1!$B:$U,10,FALSE)</f>
        <v>0</v>
      </c>
      <c r="R1519">
        <f>VLOOKUP(B1519,[2]taxonomy1!$B:$U,11,FALSE)</f>
        <v>0</v>
      </c>
      <c r="S1519">
        <f>VLOOKUP(B1519,[2]taxonomy1!$B:$U,12,FALSE)</f>
        <v>0</v>
      </c>
      <c r="T1519">
        <f>VLOOKUP(B1519,[2]taxonomy1!$B:$U,13,FALSE)</f>
        <v>0</v>
      </c>
      <c r="U1519">
        <f>VLOOKUP(B1519,[2]taxonomy1!$B:$U,14,FALSE)</f>
        <v>0</v>
      </c>
      <c r="V1519">
        <f>VLOOKUP(B1519,[2]taxonomy1!$B:$U,15,FALSE)</f>
        <v>0</v>
      </c>
      <c r="W1519">
        <f>VLOOKUP(B1519,[2]taxonomy1!$B:$U,16,FALSE)</f>
        <v>0</v>
      </c>
    </row>
    <row r="1520" spans="1:23" x14ac:dyDescent="0.3">
      <c r="A1520" t="s">
        <v>2858</v>
      </c>
      <c r="B1520" t="s">
        <v>2859</v>
      </c>
      <c r="C1520">
        <v>278</v>
      </c>
      <c r="D1520" t="s">
        <v>10</v>
      </c>
      <c r="E1520">
        <v>3</v>
      </c>
      <c r="F1520">
        <v>271</v>
      </c>
      <c r="G1520">
        <v>2735</v>
      </c>
      <c r="H1520" t="s">
        <v>11</v>
      </c>
      <c r="I1520" t="s">
        <v>10</v>
      </c>
      <c r="J1520">
        <f t="shared" si="23"/>
        <v>268</v>
      </c>
      <c r="K1520" t="str">
        <f>VLOOKUP(B1520,[2]taxonomy1!$B:$U,2,FALSE)</f>
        <v xml:space="preserve"> Blastocystis hominis.</v>
      </c>
      <c r="L1520" t="str">
        <f>VLOOKUP(B1520,[2]taxonomy1!$B:$U,4,FALSE)</f>
        <v xml:space="preserve"> NCBI_TaxID=12968 {ECO:0000313|EMBL:CBK22000.2, ECO:0000313|Proteomes:UP000008312};</v>
      </c>
      <c r="M1520" t="str">
        <f>VLOOKUP(B1520,[2]taxonomy1!$B:$U,6,FALSE)</f>
        <v>Eukaryota</v>
      </c>
      <c r="N1520" t="str">
        <f>VLOOKUP(B1520,[2]taxonomy1!$B:$U,7,FALSE)</f>
        <v xml:space="preserve"> Stramenopiles</v>
      </c>
      <c r="O1520" t="str">
        <f>VLOOKUP(B1520,[2]taxonomy1!$B:$U,8,FALSE)</f>
        <v xml:space="preserve"> Blastocystis.</v>
      </c>
      <c r="P1520">
        <f>VLOOKUP(B1520,[2]taxonomy1!$B:$U,9,FALSE)</f>
        <v>0</v>
      </c>
      <c r="Q1520">
        <f>VLOOKUP(B1520,[2]taxonomy1!$B:$U,10,FALSE)</f>
        <v>0</v>
      </c>
      <c r="R1520">
        <f>VLOOKUP(B1520,[2]taxonomy1!$B:$U,11,FALSE)</f>
        <v>0</v>
      </c>
      <c r="S1520">
        <f>VLOOKUP(B1520,[2]taxonomy1!$B:$U,12,FALSE)</f>
        <v>0</v>
      </c>
      <c r="T1520">
        <f>VLOOKUP(B1520,[2]taxonomy1!$B:$U,13,FALSE)</f>
        <v>0</v>
      </c>
      <c r="U1520">
        <f>VLOOKUP(B1520,[2]taxonomy1!$B:$U,14,FALSE)</f>
        <v>0</v>
      </c>
      <c r="V1520">
        <f>VLOOKUP(B1520,[2]taxonomy1!$B:$U,15,FALSE)</f>
        <v>0</v>
      </c>
      <c r="W1520">
        <f>VLOOKUP(B1520,[2]taxonomy1!$B:$U,16,FALSE)</f>
        <v>0</v>
      </c>
    </row>
    <row r="1521" spans="1:23" x14ac:dyDescent="0.3">
      <c r="A1521" t="s">
        <v>2860</v>
      </c>
      <c r="B1521" t="s">
        <v>2861</v>
      </c>
      <c r="C1521">
        <v>276</v>
      </c>
      <c r="D1521" t="s">
        <v>10</v>
      </c>
      <c r="E1521">
        <v>4</v>
      </c>
      <c r="F1521">
        <v>269</v>
      </c>
      <c r="G1521">
        <v>2735</v>
      </c>
      <c r="H1521" t="s">
        <v>11</v>
      </c>
      <c r="I1521" t="s">
        <v>10</v>
      </c>
      <c r="J1521">
        <f t="shared" si="23"/>
        <v>265</v>
      </c>
      <c r="K1521" t="str">
        <f>VLOOKUP(B1521,[2]taxonomy1!$B:$U,2,FALSE)</f>
        <v xml:space="preserve"> Blastocystis hominis.</v>
      </c>
      <c r="L1521" t="str">
        <f>VLOOKUP(B1521,[2]taxonomy1!$B:$U,4,FALSE)</f>
        <v xml:space="preserve"> NCBI_TaxID=12968 {ECO:0000313|EMBL:CBK22266.2, ECO:0000313|Proteomes:UP000008312};</v>
      </c>
      <c r="M1521" t="str">
        <f>VLOOKUP(B1521,[2]taxonomy1!$B:$U,6,FALSE)</f>
        <v>Eukaryota</v>
      </c>
      <c r="N1521" t="str">
        <f>VLOOKUP(B1521,[2]taxonomy1!$B:$U,7,FALSE)</f>
        <v xml:space="preserve"> Stramenopiles</v>
      </c>
      <c r="O1521" t="str">
        <f>VLOOKUP(B1521,[2]taxonomy1!$B:$U,8,FALSE)</f>
        <v xml:space="preserve"> Blastocystis.</v>
      </c>
      <c r="P1521">
        <f>VLOOKUP(B1521,[2]taxonomy1!$B:$U,9,FALSE)</f>
        <v>0</v>
      </c>
      <c r="Q1521">
        <f>VLOOKUP(B1521,[2]taxonomy1!$B:$U,10,FALSE)</f>
        <v>0</v>
      </c>
      <c r="R1521">
        <f>VLOOKUP(B1521,[2]taxonomy1!$B:$U,11,FALSE)</f>
        <v>0</v>
      </c>
      <c r="S1521">
        <f>VLOOKUP(B1521,[2]taxonomy1!$B:$U,12,FALSE)</f>
        <v>0</v>
      </c>
      <c r="T1521">
        <f>VLOOKUP(B1521,[2]taxonomy1!$B:$U,13,FALSE)</f>
        <v>0</v>
      </c>
      <c r="U1521">
        <f>VLOOKUP(B1521,[2]taxonomy1!$B:$U,14,FALSE)</f>
        <v>0</v>
      </c>
      <c r="V1521">
        <f>VLOOKUP(B1521,[2]taxonomy1!$B:$U,15,FALSE)</f>
        <v>0</v>
      </c>
      <c r="W1521">
        <f>VLOOKUP(B1521,[2]taxonomy1!$B:$U,16,FALSE)</f>
        <v>0</v>
      </c>
    </row>
    <row r="1522" spans="1:23" x14ac:dyDescent="0.3">
      <c r="A1522" t="s">
        <v>2862</v>
      </c>
      <c r="B1522" t="s">
        <v>2863</v>
      </c>
      <c r="C1522">
        <v>352</v>
      </c>
      <c r="D1522" t="s">
        <v>10</v>
      </c>
      <c r="E1522">
        <v>53</v>
      </c>
      <c r="F1522">
        <v>328</v>
      </c>
      <c r="G1522">
        <v>2735</v>
      </c>
      <c r="H1522" t="s">
        <v>11</v>
      </c>
      <c r="I1522" t="s">
        <v>10</v>
      </c>
      <c r="J1522">
        <f t="shared" si="23"/>
        <v>275</v>
      </c>
      <c r="K1522" t="str">
        <f>VLOOKUP(B1522,[2]taxonomy1!$B:$U,2,FALSE)</f>
        <v xml:space="preserve"> Schizophyllum commune (strain H4-8 / FGSC 9210) (Split gill fungus).</v>
      </c>
      <c r="L1522" t="str">
        <f>VLOOKUP(B1522,[2]taxonomy1!$B:$U,4,FALSE)</f>
        <v xml:space="preserve"> NCBI_TaxID=578458 {ECO:0000313|Proteomes:UP000007431};</v>
      </c>
      <c r="M1522" t="str">
        <f>VLOOKUP(B1522,[2]taxonomy1!$B:$U,6,FALSE)</f>
        <v>Eukaryota</v>
      </c>
      <c r="N1522" t="str">
        <f>VLOOKUP(B1522,[2]taxonomy1!$B:$U,7,FALSE)</f>
        <v xml:space="preserve"> Fungi</v>
      </c>
      <c r="O1522" t="str">
        <f>VLOOKUP(B1522,[2]taxonomy1!$B:$U,8,FALSE)</f>
        <v xml:space="preserve"> Dikarya</v>
      </c>
      <c r="P1522" t="str">
        <f>VLOOKUP(B1522,[2]taxonomy1!$B:$U,9,FALSE)</f>
        <v xml:space="preserve"> Basidiomycota</v>
      </c>
      <c r="Q1522" t="str">
        <f>VLOOKUP(B1522,[2]taxonomy1!$B:$U,10,FALSE)</f>
        <v xml:space="preserve"> Agaricomycotina</v>
      </c>
      <c r="R1522" t="str">
        <f>VLOOKUP(B1522,[2]taxonomy1!$B:$U,11,FALSE)</f>
        <v>Agaricomycetes</v>
      </c>
      <c r="S1522" t="str">
        <f>VLOOKUP(B1522,[2]taxonomy1!$B:$U,12,FALSE)</f>
        <v xml:space="preserve"> Agaricomycetidae</v>
      </c>
      <c r="T1522" t="str">
        <f>VLOOKUP(B1522,[2]taxonomy1!$B:$U,13,FALSE)</f>
        <v xml:space="preserve"> Agaricales</v>
      </c>
      <c r="U1522" t="str">
        <f>VLOOKUP(B1522,[2]taxonomy1!$B:$U,14,FALSE)</f>
        <v xml:space="preserve"> Schizophyllaceae</v>
      </c>
      <c r="V1522" t="str">
        <f>VLOOKUP(B1522,[2]taxonomy1!$B:$U,15,FALSE)</f>
        <v>Schizophyllum.</v>
      </c>
      <c r="W1522">
        <f>VLOOKUP(B1522,[2]taxonomy1!$B:$U,16,FALSE)</f>
        <v>0</v>
      </c>
    </row>
    <row r="1523" spans="1:23" x14ac:dyDescent="0.3">
      <c r="A1523" t="s">
        <v>2864</v>
      </c>
      <c r="B1523" t="s">
        <v>2865</v>
      </c>
      <c r="C1523">
        <v>298</v>
      </c>
      <c r="D1523" t="s">
        <v>10</v>
      </c>
      <c r="E1523">
        <v>7</v>
      </c>
      <c r="F1523">
        <v>291</v>
      </c>
      <c r="G1523">
        <v>2735</v>
      </c>
      <c r="H1523" t="s">
        <v>11</v>
      </c>
      <c r="I1523" t="s">
        <v>10</v>
      </c>
      <c r="J1523">
        <f t="shared" si="23"/>
        <v>284</v>
      </c>
      <c r="K1523" t="str">
        <f>VLOOKUP(B1523,[2]taxonomy1!$B:$U,2,FALSE)</f>
        <v xml:space="preserve"> Schizophyllum commune (strain H4-8 / FGSC 9210) (Split gill fungus).</v>
      </c>
      <c r="L1523" t="str">
        <f>VLOOKUP(B1523,[2]taxonomy1!$B:$U,4,FALSE)</f>
        <v xml:space="preserve"> NCBI_TaxID=578458 {ECO:0000313|Proteomes:UP000007431};</v>
      </c>
      <c r="M1523" t="str">
        <f>VLOOKUP(B1523,[2]taxonomy1!$B:$U,6,FALSE)</f>
        <v>Eukaryota</v>
      </c>
      <c r="N1523" t="str">
        <f>VLOOKUP(B1523,[2]taxonomy1!$B:$U,7,FALSE)</f>
        <v xml:space="preserve"> Fungi</v>
      </c>
      <c r="O1523" t="str">
        <f>VLOOKUP(B1523,[2]taxonomy1!$B:$U,8,FALSE)</f>
        <v xml:space="preserve"> Dikarya</v>
      </c>
      <c r="P1523" t="str">
        <f>VLOOKUP(B1523,[2]taxonomy1!$B:$U,9,FALSE)</f>
        <v xml:space="preserve"> Basidiomycota</v>
      </c>
      <c r="Q1523" t="str">
        <f>VLOOKUP(B1523,[2]taxonomy1!$B:$U,10,FALSE)</f>
        <v xml:space="preserve"> Agaricomycotina</v>
      </c>
      <c r="R1523" t="str">
        <f>VLOOKUP(B1523,[2]taxonomy1!$B:$U,11,FALSE)</f>
        <v>Agaricomycetes</v>
      </c>
      <c r="S1523" t="str">
        <f>VLOOKUP(B1523,[2]taxonomy1!$B:$U,12,FALSE)</f>
        <v xml:space="preserve"> Agaricomycetidae</v>
      </c>
      <c r="T1523" t="str">
        <f>VLOOKUP(B1523,[2]taxonomy1!$B:$U,13,FALSE)</f>
        <v xml:space="preserve"> Agaricales</v>
      </c>
      <c r="U1523" t="str">
        <f>VLOOKUP(B1523,[2]taxonomy1!$B:$U,14,FALSE)</f>
        <v xml:space="preserve"> Schizophyllaceae</v>
      </c>
      <c r="V1523" t="str">
        <f>VLOOKUP(B1523,[2]taxonomy1!$B:$U,15,FALSE)</f>
        <v>Schizophyllum.</v>
      </c>
      <c r="W1523">
        <f>VLOOKUP(B1523,[2]taxonomy1!$B:$U,16,FALSE)</f>
        <v>0</v>
      </c>
    </row>
    <row r="1524" spans="1:23" x14ac:dyDescent="0.3">
      <c r="A1524" t="s">
        <v>2866</v>
      </c>
      <c r="B1524" t="s">
        <v>2867</v>
      </c>
      <c r="C1524">
        <v>328</v>
      </c>
      <c r="D1524" t="s">
        <v>10</v>
      </c>
      <c r="E1524">
        <v>49</v>
      </c>
      <c r="F1524">
        <v>321</v>
      </c>
      <c r="G1524">
        <v>2735</v>
      </c>
      <c r="H1524" t="s">
        <v>11</v>
      </c>
      <c r="I1524" t="s">
        <v>10</v>
      </c>
      <c r="J1524">
        <f t="shared" si="23"/>
        <v>272</v>
      </c>
      <c r="K1524" t="str">
        <f>VLOOKUP(B1524,[2]taxonomy1!$B:$U,2,FALSE)</f>
        <v xml:space="preserve"> Selaginella moellendorffii (Spikemoss).</v>
      </c>
      <c r="L1524" t="str">
        <f>VLOOKUP(B1524,[2]taxonomy1!$B:$U,4,FALSE)</f>
        <v xml:space="preserve"> NCBI_TaxID=88036 {ECO:0000313|Proteomes:UP000001514};</v>
      </c>
      <c r="M1524" t="str">
        <f>VLOOKUP(B1524,[2]taxonomy1!$B:$U,6,FALSE)</f>
        <v>Eukaryota</v>
      </c>
      <c r="N1524" t="str">
        <f>VLOOKUP(B1524,[2]taxonomy1!$B:$U,7,FALSE)</f>
        <v xml:space="preserve"> Viridiplantae</v>
      </c>
      <c r="O1524" t="str">
        <f>VLOOKUP(B1524,[2]taxonomy1!$B:$U,8,FALSE)</f>
        <v xml:space="preserve"> Streptophyta</v>
      </c>
      <c r="P1524" t="str">
        <f>VLOOKUP(B1524,[2]taxonomy1!$B:$U,9,FALSE)</f>
        <v xml:space="preserve"> Embryophyta</v>
      </c>
      <c r="Q1524" t="str">
        <f>VLOOKUP(B1524,[2]taxonomy1!$B:$U,10,FALSE)</f>
        <v xml:space="preserve"> Tracheophyta</v>
      </c>
      <c r="R1524" t="str">
        <f>VLOOKUP(B1524,[2]taxonomy1!$B:$U,11,FALSE)</f>
        <v>Lycopodiopsida</v>
      </c>
      <c r="S1524" t="str">
        <f>VLOOKUP(B1524,[2]taxonomy1!$B:$U,12,FALSE)</f>
        <v xml:space="preserve"> Selaginellales</v>
      </c>
      <c r="T1524" t="str">
        <f>VLOOKUP(B1524,[2]taxonomy1!$B:$U,13,FALSE)</f>
        <v xml:space="preserve"> Selaginellaceae</v>
      </c>
      <c r="U1524" t="str">
        <f>VLOOKUP(B1524,[2]taxonomy1!$B:$U,14,FALSE)</f>
        <v xml:space="preserve"> Selaginella.</v>
      </c>
      <c r="V1524">
        <f>VLOOKUP(B1524,[2]taxonomy1!$B:$U,15,FALSE)</f>
        <v>0</v>
      </c>
      <c r="W1524">
        <f>VLOOKUP(B1524,[2]taxonomy1!$B:$U,16,FALSE)</f>
        <v>0</v>
      </c>
    </row>
    <row r="1525" spans="1:23" x14ac:dyDescent="0.3">
      <c r="A1525" t="s">
        <v>2868</v>
      </c>
      <c r="B1525" t="s">
        <v>2869</v>
      </c>
      <c r="C1525">
        <v>276</v>
      </c>
      <c r="D1525" t="s">
        <v>10</v>
      </c>
      <c r="E1525">
        <v>4</v>
      </c>
      <c r="F1525">
        <v>269</v>
      </c>
      <c r="G1525">
        <v>2735</v>
      </c>
      <c r="H1525" t="s">
        <v>11</v>
      </c>
      <c r="I1525" t="s">
        <v>10</v>
      </c>
      <c r="J1525">
        <f t="shared" si="23"/>
        <v>265</v>
      </c>
      <c r="K1525" t="str">
        <f>VLOOKUP(B1525,[2]taxonomy1!$B:$U,2,FALSE)</f>
        <v xml:space="preserve"> Selaginella moellendorffii (Spikemoss).</v>
      </c>
      <c r="L1525" t="str">
        <f>VLOOKUP(B1525,[2]taxonomy1!$B:$U,4,FALSE)</f>
        <v xml:space="preserve"> NCBI_TaxID=88036 {ECO:0000313|Proteomes:UP000001514};</v>
      </c>
      <c r="M1525" t="str">
        <f>VLOOKUP(B1525,[2]taxonomy1!$B:$U,6,FALSE)</f>
        <v>Eukaryota</v>
      </c>
      <c r="N1525" t="str">
        <f>VLOOKUP(B1525,[2]taxonomy1!$B:$U,7,FALSE)</f>
        <v xml:space="preserve"> Viridiplantae</v>
      </c>
      <c r="O1525" t="str">
        <f>VLOOKUP(B1525,[2]taxonomy1!$B:$U,8,FALSE)</f>
        <v xml:space="preserve"> Streptophyta</v>
      </c>
      <c r="P1525" t="str">
        <f>VLOOKUP(B1525,[2]taxonomy1!$B:$U,9,FALSE)</f>
        <v xml:space="preserve"> Embryophyta</v>
      </c>
      <c r="Q1525" t="str">
        <f>VLOOKUP(B1525,[2]taxonomy1!$B:$U,10,FALSE)</f>
        <v xml:space="preserve"> Tracheophyta</v>
      </c>
      <c r="R1525" t="str">
        <f>VLOOKUP(B1525,[2]taxonomy1!$B:$U,11,FALSE)</f>
        <v>Lycopodiopsida</v>
      </c>
      <c r="S1525" t="str">
        <f>VLOOKUP(B1525,[2]taxonomy1!$B:$U,12,FALSE)</f>
        <v xml:space="preserve"> Selaginellales</v>
      </c>
      <c r="T1525" t="str">
        <f>VLOOKUP(B1525,[2]taxonomy1!$B:$U,13,FALSE)</f>
        <v xml:space="preserve"> Selaginellaceae</v>
      </c>
      <c r="U1525" t="str">
        <f>VLOOKUP(B1525,[2]taxonomy1!$B:$U,14,FALSE)</f>
        <v xml:space="preserve"> Selaginella.</v>
      </c>
      <c r="V1525">
        <f>VLOOKUP(B1525,[2]taxonomy1!$B:$U,15,FALSE)</f>
        <v>0</v>
      </c>
      <c r="W1525">
        <f>VLOOKUP(B1525,[2]taxonomy1!$B:$U,16,FALSE)</f>
        <v>0</v>
      </c>
    </row>
    <row r="1526" spans="1:23" x14ac:dyDescent="0.3">
      <c r="A1526" t="s">
        <v>2870</v>
      </c>
      <c r="B1526" t="s">
        <v>2871</v>
      </c>
      <c r="C1526">
        <v>278</v>
      </c>
      <c r="D1526" t="s">
        <v>10</v>
      </c>
      <c r="E1526">
        <v>6</v>
      </c>
      <c r="F1526">
        <v>271</v>
      </c>
      <c r="G1526">
        <v>2735</v>
      </c>
      <c r="H1526" t="s">
        <v>11</v>
      </c>
      <c r="I1526" t="s">
        <v>10</v>
      </c>
      <c r="J1526">
        <f t="shared" si="23"/>
        <v>265</v>
      </c>
      <c r="K1526" t="str">
        <f>VLOOKUP(B1526,[2]taxonomy1!$B:$U,2,FALSE)</f>
        <v xml:space="preserve"> Selaginella moellendorffii (Spikemoss).</v>
      </c>
      <c r="L1526" t="str">
        <f>VLOOKUP(B1526,[2]taxonomy1!$B:$U,4,FALSE)</f>
        <v xml:space="preserve"> NCBI_TaxID=88036 {ECO:0000313|Proteomes:UP000001514};</v>
      </c>
      <c r="M1526" t="str">
        <f>VLOOKUP(B1526,[2]taxonomy1!$B:$U,6,FALSE)</f>
        <v>Eukaryota</v>
      </c>
      <c r="N1526" t="str">
        <f>VLOOKUP(B1526,[2]taxonomy1!$B:$U,7,FALSE)</f>
        <v xml:space="preserve"> Viridiplantae</v>
      </c>
      <c r="O1526" t="str">
        <f>VLOOKUP(B1526,[2]taxonomy1!$B:$U,8,FALSE)</f>
        <v xml:space="preserve"> Streptophyta</v>
      </c>
      <c r="P1526" t="str">
        <f>VLOOKUP(B1526,[2]taxonomy1!$B:$U,9,FALSE)</f>
        <v xml:space="preserve"> Embryophyta</v>
      </c>
      <c r="Q1526" t="str">
        <f>VLOOKUP(B1526,[2]taxonomy1!$B:$U,10,FALSE)</f>
        <v xml:space="preserve"> Tracheophyta</v>
      </c>
      <c r="R1526" t="str">
        <f>VLOOKUP(B1526,[2]taxonomy1!$B:$U,11,FALSE)</f>
        <v>Lycopodiopsida</v>
      </c>
      <c r="S1526" t="str">
        <f>VLOOKUP(B1526,[2]taxonomy1!$B:$U,12,FALSE)</f>
        <v xml:space="preserve"> Selaginellales</v>
      </c>
      <c r="T1526" t="str">
        <f>VLOOKUP(B1526,[2]taxonomy1!$B:$U,13,FALSE)</f>
        <v xml:space="preserve"> Selaginellaceae</v>
      </c>
      <c r="U1526" t="str">
        <f>VLOOKUP(B1526,[2]taxonomy1!$B:$U,14,FALSE)</f>
        <v xml:space="preserve"> Selaginella.</v>
      </c>
      <c r="V1526">
        <f>VLOOKUP(B1526,[2]taxonomy1!$B:$U,15,FALSE)</f>
        <v>0</v>
      </c>
      <c r="W1526">
        <f>VLOOKUP(B1526,[2]taxonomy1!$B:$U,16,FALSE)</f>
        <v>0</v>
      </c>
    </row>
    <row r="1527" spans="1:23" x14ac:dyDescent="0.3">
      <c r="A1527" t="s">
        <v>2872</v>
      </c>
      <c r="B1527" t="s">
        <v>2873</v>
      </c>
      <c r="C1527">
        <v>278</v>
      </c>
      <c r="D1527" t="s">
        <v>10</v>
      </c>
      <c r="E1527">
        <v>6</v>
      </c>
      <c r="F1527">
        <v>271</v>
      </c>
      <c r="G1527">
        <v>2735</v>
      </c>
      <c r="H1527" t="s">
        <v>11</v>
      </c>
      <c r="I1527" t="s">
        <v>10</v>
      </c>
      <c r="J1527">
        <f t="shared" si="23"/>
        <v>265</v>
      </c>
      <c r="K1527" t="str">
        <f>VLOOKUP(B1527,[2]taxonomy1!$B:$U,2,FALSE)</f>
        <v xml:space="preserve"> Selaginella moellendorffii (Spikemoss).</v>
      </c>
      <c r="L1527" t="str">
        <f>VLOOKUP(B1527,[2]taxonomy1!$B:$U,4,FALSE)</f>
        <v xml:space="preserve"> NCBI_TaxID=88036 {ECO:0000313|Proteomes:UP000001514};</v>
      </c>
      <c r="M1527" t="str">
        <f>VLOOKUP(B1527,[2]taxonomy1!$B:$U,6,FALSE)</f>
        <v>Eukaryota</v>
      </c>
      <c r="N1527" t="str">
        <f>VLOOKUP(B1527,[2]taxonomy1!$B:$U,7,FALSE)</f>
        <v xml:space="preserve"> Viridiplantae</v>
      </c>
      <c r="O1527" t="str">
        <f>VLOOKUP(B1527,[2]taxonomy1!$B:$U,8,FALSE)</f>
        <v xml:space="preserve"> Streptophyta</v>
      </c>
      <c r="P1527" t="str">
        <f>VLOOKUP(B1527,[2]taxonomy1!$B:$U,9,FALSE)</f>
        <v xml:space="preserve"> Embryophyta</v>
      </c>
      <c r="Q1527" t="str">
        <f>VLOOKUP(B1527,[2]taxonomy1!$B:$U,10,FALSE)</f>
        <v xml:space="preserve"> Tracheophyta</v>
      </c>
      <c r="R1527" t="str">
        <f>VLOOKUP(B1527,[2]taxonomy1!$B:$U,11,FALSE)</f>
        <v>Lycopodiopsida</v>
      </c>
      <c r="S1527" t="str">
        <f>VLOOKUP(B1527,[2]taxonomy1!$B:$U,12,FALSE)</f>
        <v xml:space="preserve"> Selaginellales</v>
      </c>
      <c r="T1527" t="str">
        <f>VLOOKUP(B1527,[2]taxonomy1!$B:$U,13,FALSE)</f>
        <v xml:space="preserve"> Selaginellaceae</v>
      </c>
      <c r="U1527" t="str">
        <f>VLOOKUP(B1527,[2]taxonomy1!$B:$U,14,FALSE)</f>
        <v xml:space="preserve"> Selaginella.</v>
      </c>
      <c r="V1527">
        <f>VLOOKUP(B1527,[2]taxonomy1!$B:$U,15,FALSE)</f>
        <v>0</v>
      </c>
      <c r="W1527">
        <f>VLOOKUP(B1527,[2]taxonomy1!$B:$U,16,FALSE)</f>
        <v>0</v>
      </c>
    </row>
    <row r="1528" spans="1:23" x14ac:dyDescent="0.3">
      <c r="A1528" t="s">
        <v>2874</v>
      </c>
      <c r="B1528" t="s">
        <v>2875</v>
      </c>
      <c r="C1528">
        <v>276</v>
      </c>
      <c r="D1528" t="s">
        <v>10</v>
      </c>
      <c r="E1528">
        <v>4</v>
      </c>
      <c r="F1528">
        <v>269</v>
      </c>
      <c r="G1528">
        <v>2735</v>
      </c>
      <c r="H1528" t="s">
        <v>11</v>
      </c>
      <c r="I1528" t="s">
        <v>10</v>
      </c>
      <c r="J1528">
        <f t="shared" si="23"/>
        <v>265</v>
      </c>
      <c r="K1528" t="str">
        <f>VLOOKUP(B1528,[2]taxonomy1!$B:$U,2,FALSE)</f>
        <v xml:space="preserve"> Selaginella moellendorffii (Spikemoss).</v>
      </c>
      <c r="L1528" t="str">
        <f>VLOOKUP(B1528,[2]taxonomy1!$B:$U,4,FALSE)</f>
        <v xml:space="preserve"> NCBI_TaxID=88036 {ECO:0000313|Proteomes:UP000001514};</v>
      </c>
      <c r="M1528" t="str">
        <f>VLOOKUP(B1528,[2]taxonomy1!$B:$U,6,FALSE)</f>
        <v>Eukaryota</v>
      </c>
      <c r="N1528" t="str">
        <f>VLOOKUP(B1528,[2]taxonomy1!$B:$U,7,FALSE)</f>
        <v xml:space="preserve"> Viridiplantae</v>
      </c>
      <c r="O1528" t="str">
        <f>VLOOKUP(B1528,[2]taxonomy1!$B:$U,8,FALSE)</f>
        <v xml:space="preserve"> Streptophyta</v>
      </c>
      <c r="P1528" t="str">
        <f>VLOOKUP(B1528,[2]taxonomy1!$B:$U,9,FALSE)</f>
        <v xml:space="preserve"> Embryophyta</v>
      </c>
      <c r="Q1528" t="str">
        <f>VLOOKUP(B1528,[2]taxonomy1!$B:$U,10,FALSE)</f>
        <v xml:space="preserve"> Tracheophyta</v>
      </c>
      <c r="R1528" t="str">
        <f>VLOOKUP(B1528,[2]taxonomy1!$B:$U,11,FALSE)</f>
        <v>Lycopodiopsida</v>
      </c>
      <c r="S1528" t="str">
        <f>VLOOKUP(B1528,[2]taxonomy1!$B:$U,12,FALSE)</f>
        <v xml:space="preserve"> Selaginellales</v>
      </c>
      <c r="T1528" t="str">
        <f>VLOOKUP(B1528,[2]taxonomy1!$B:$U,13,FALSE)</f>
        <v xml:space="preserve"> Selaginellaceae</v>
      </c>
      <c r="U1528" t="str">
        <f>VLOOKUP(B1528,[2]taxonomy1!$B:$U,14,FALSE)</f>
        <v xml:space="preserve"> Selaginella.</v>
      </c>
      <c r="V1528">
        <f>VLOOKUP(B1528,[2]taxonomy1!$B:$U,15,FALSE)</f>
        <v>0</v>
      </c>
      <c r="W1528">
        <f>VLOOKUP(B1528,[2]taxonomy1!$B:$U,16,FALSE)</f>
        <v>0</v>
      </c>
    </row>
    <row r="1529" spans="1:23" x14ac:dyDescent="0.3">
      <c r="A1529" t="s">
        <v>2876</v>
      </c>
      <c r="B1529" t="s">
        <v>2877</v>
      </c>
      <c r="C1529">
        <v>286</v>
      </c>
      <c r="D1529" t="s">
        <v>10</v>
      </c>
      <c r="E1529">
        <v>9</v>
      </c>
      <c r="F1529">
        <v>276</v>
      </c>
      <c r="G1529">
        <v>2735</v>
      </c>
      <c r="H1529" t="s">
        <v>11</v>
      </c>
      <c r="I1529" t="s">
        <v>10</v>
      </c>
      <c r="J1529">
        <f t="shared" si="23"/>
        <v>267</v>
      </c>
      <c r="K1529" t="str">
        <f>VLOOKUP(B1529,[2]taxonomy1!$B:$U,2,FALSE)</f>
        <v xml:space="preserve"> Selaginella moellendorffii (Spikemoss).</v>
      </c>
      <c r="L1529" t="str">
        <f>VLOOKUP(B1529,[2]taxonomy1!$B:$U,4,FALSE)</f>
        <v xml:space="preserve"> NCBI_TaxID=88036 {ECO:0000313|Proteomes:UP000001514};</v>
      </c>
      <c r="M1529" t="str">
        <f>VLOOKUP(B1529,[2]taxonomy1!$B:$U,6,FALSE)</f>
        <v>Eukaryota</v>
      </c>
      <c r="N1529" t="str">
        <f>VLOOKUP(B1529,[2]taxonomy1!$B:$U,7,FALSE)</f>
        <v xml:space="preserve"> Viridiplantae</v>
      </c>
      <c r="O1529" t="str">
        <f>VLOOKUP(B1529,[2]taxonomy1!$B:$U,8,FALSE)</f>
        <v xml:space="preserve"> Streptophyta</v>
      </c>
      <c r="P1529" t="str">
        <f>VLOOKUP(B1529,[2]taxonomy1!$B:$U,9,FALSE)</f>
        <v xml:space="preserve"> Embryophyta</v>
      </c>
      <c r="Q1529" t="str">
        <f>VLOOKUP(B1529,[2]taxonomy1!$B:$U,10,FALSE)</f>
        <v xml:space="preserve"> Tracheophyta</v>
      </c>
      <c r="R1529" t="str">
        <f>VLOOKUP(B1529,[2]taxonomy1!$B:$U,11,FALSE)</f>
        <v>Lycopodiopsida</v>
      </c>
      <c r="S1529" t="str">
        <f>VLOOKUP(B1529,[2]taxonomy1!$B:$U,12,FALSE)</f>
        <v xml:space="preserve"> Selaginellales</v>
      </c>
      <c r="T1529" t="str">
        <f>VLOOKUP(B1529,[2]taxonomy1!$B:$U,13,FALSE)</f>
        <v xml:space="preserve"> Selaginellaceae</v>
      </c>
      <c r="U1529" t="str">
        <f>VLOOKUP(B1529,[2]taxonomy1!$B:$U,14,FALSE)</f>
        <v xml:space="preserve"> Selaginella.</v>
      </c>
      <c r="V1529">
        <f>VLOOKUP(B1529,[2]taxonomy1!$B:$U,15,FALSE)</f>
        <v>0</v>
      </c>
      <c r="W1529">
        <f>VLOOKUP(B1529,[2]taxonomy1!$B:$U,16,FALSE)</f>
        <v>0</v>
      </c>
    </row>
    <row r="1530" spans="1:23" x14ac:dyDescent="0.3">
      <c r="A1530" t="s">
        <v>2878</v>
      </c>
      <c r="B1530" t="s">
        <v>2879</v>
      </c>
      <c r="C1530">
        <v>286</v>
      </c>
      <c r="D1530" t="s">
        <v>10</v>
      </c>
      <c r="E1530">
        <v>9</v>
      </c>
      <c r="F1530">
        <v>276</v>
      </c>
      <c r="G1530">
        <v>2735</v>
      </c>
      <c r="H1530" t="s">
        <v>11</v>
      </c>
      <c r="I1530" t="s">
        <v>10</v>
      </c>
      <c r="J1530">
        <f t="shared" si="23"/>
        <v>267</v>
      </c>
      <c r="K1530" t="str">
        <f>VLOOKUP(B1530,[2]taxonomy1!$B:$U,2,FALSE)</f>
        <v xml:space="preserve"> Selaginella moellendorffii (Spikemoss).</v>
      </c>
      <c r="L1530" t="str">
        <f>VLOOKUP(B1530,[2]taxonomy1!$B:$U,4,FALSE)</f>
        <v xml:space="preserve"> NCBI_TaxID=88036 {ECO:0000313|Proteomes:UP000001514};</v>
      </c>
      <c r="M1530" t="str">
        <f>VLOOKUP(B1530,[2]taxonomy1!$B:$U,6,FALSE)</f>
        <v>Eukaryota</v>
      </c>
      <c r="N1530" t="str">
        <f>VLOOKUP(B1530,[2]taxonomy1!$B:$U,7,FALSE)</f>
        <v xml:space="preserve"> Viridiplantae</v>
      </c>
      <c r="O1530" t="str">
        <f>VLOOKUP(B1530,[2]taxonomy1!$B:$U,8,FALSE)</f>
        <v xml:space="preserve"> Streptophyta</v>
      </c>
      <c r="P1530" t="str">
        <f>VLOOKUP(B1530,[2]taxonomy1!$B:$U,9,FALSE)</f>
        <v xml:space="preserve"> Embryophyta</v>
      </c>
      <c r="Q1530" t="str">
        <f>VLOOKUP(B1530,[2]taxonomy1!$B:$U,10,FALSE)</f>
        <v xml:space="preserve"> Tracheophyta</v>
      </c>
      <c r="R1530" t="str">
        <f>VLOOKUP(B1530,[2]taxonomy1!$B:$U,11,FALSE)</f>
        <v>Lycopodiopsida</v>
      </c>
      <c r="S1530" t="str">
        <f>VLOOKUP(B1530,[2]taxonomy1!$B:$U,12,FALSE)</f>
        <v xml:space="preserve"> Selaginellales</v>
      </c>
      <c r="T1530" t="str">
        <f>VLOOKUP(B1530,[2]taxonomy1!$B:$U,13,FALSE)</f>
        <v xml:space="preserve"> Selaginellaceae</v>
      </c>
      <c r="U1530" t="str">
        <f>VLOOKUP(B1530,[2]taxonomy1!$B:$U,14,FALSE)</f>
        <v xml:space="preserve"> Selaginella.</v>
      </c>
      <c r="V1530">
        <f>VLOOKUP(B1530,[2]taxonomy1!$B:$U,15,FALSE)</f>
        <v>0</v>
      </c>
      <c r="W1530">
        <f>VLOOKUP(B1530,[2]taxonomy1!$B:$U,16,FALSE)</f>
        <v>0</v>
      </c>
    </row>
    <row r="1531" spans="1:23" x14ac:dyDescent="0.3">
      <c r="A1531" t="s">
        <v>2880</v>
      </c>
      <c r="B1531" t="s">
        <v>2881</v>
      </c>
      <c r="C1531">
        <v>310</v>
      </c>
      <c r="D1531" t="s">
        <v>10</v>
      </c>
      <c r="E1531">
        <v>30</v>
      </c>
      <c r="F1531">
        <v>303</v>
      </c>
      <c r="G1531">
        <v>2735</v>
      </c>
      <c r="H1531" t="s">
        <v>11</v>
      </c>
      <c r="I1531" t="s">
        <v>10</v>
      </c>
      <c r="J1531">
        <f t="shared" si="23"/>
        <v>273</v>
      </c>
      <c r="K1531" t="str">
        <f>VLOOKUP(B1531,[2]taxonomy1!$B:$U,2,FALSE)</f>
        <v xml:space="preserve"> Volvox carteri f. nagariensis.</v>
      </c>
      <c r="L1531" t="str">
        <f>VLOOKUP(B1531,[2]taxonomy1!$B:$U,4,FALSE)</f>
        <v xml:space="preserve"> NCBI_TaxID=3068 {ECO:0000313|Proteomes:UP000001058};</v>
      </c>
      <c r="M1531" t="str">
        <f>VLOOKUP(B1531,[2]taxonomy1!$B:$U,6,FALSE)</f>
        <v>Eukaryota</v>
      </c>
      <c r="N1531" t="str">
        <f>VLOOKUP(B1531,[2]taxonomy1!$B:$U,7,FALSE)</f>
        <v xml:space="preserve"> Viridiplantae</v>
      </c>
      <c r="O1531" t="str">
        <f>VLOOKUP(B1531,[2]taxonomy1!$B:$U,8,FALSE)</f>
        <v xml:space="preserve"> Chlorophyta</v>
      </c>
      <c r="P1531" t="str">
        <f>VLOOKUP(B1531,[2]taxonomy1!$B:$U,9,FALSE)</f>
        <v xml:space="preserve"> Chlorophyceae</v>
      </c>
      <c r="Q1531" t="str">
        <f>VLOOKUP(B1531,[2]taxonomy1!$B:$U,10,FALSE)</f>
        <v>Chlamydomonadales</v>
      </c>
      <c r="R1531" t="str">
        <f>VLOOKUP(B1531,[2]taxonomy1!$B:$U,11,FALSE)</f>
        <v xml:space="preserve"> Volvocaceae</v>
      </c>
      <c r="S1531" t="str">
        <f>VLOOKUP(B1531,[2]taxonomy1!$B:$U,12,FALSE)</f>
        <v xml:space="preserve"> Volvox.</v>
      </c>
      <c r="T1531">
        <f>VLOOKUP(B1531,[2]taxonomy1!$B:$U,13,FALSE)</f>
        <v>0</v>
      </c>
      <c r="U1531">
        <f>VLOOKUP(B1531,[2]taxonomy1!$B:$U,14,FALSE)</f>
        <v>0</v>
      </c>
      <c r="V1531">
        <f>VLOOKUP(B1531,[2]taxonomy1!$B:$U,15,FALSE)</f>
        <v>0</v>
      </c>
      <c r="W1531">
        <f>VLOOKUP(B1531,[2]taxonomy1!$B:$U,16,FALSE)</f>
        <v>0</v>
      </c>
    </row>
    <row r="1532" spans="1:23" x14ac:dyDescent="0.3">
      <c r="A1532" t="s">
        <v>2882</v>
      </c>
      <c r="B1532" t="s">
        <v>2883</v>
      </c>
      <c r="C1532">
        <v>276</v>
      </c>
      <c r="D1532" t="s">
        <v>10</v>
      </c>
      <c r="E1532">
        <v>3</v>
      </c>
      <c r="F1532">
        <v>270</v>
      </c>
      <c r="G1532">
        <v>2735</v>
      </c>
      <c r="H1532" t="s">
        <v>11</v>
      </c>
      <c r="I1532" t="s">
        <v>10</v>
      </c>
      <c r="J1532">
        <f t="shared" si="23"/>
        <v>267</v>
      </c>
      <c r="K1532" t="str">
        <f>VLOOKUP(B1532,[2]taxonomy1!$B:$U,2,FALSE)</f>
        <v xml:space="preserve"> Volvox carteri f. nagariensis.</v>
      </c>
      <c r="L1532" t="str">
        <f>VLOOKUP(B1532,[2]taxonomy1!$B:$U,4,FALSE)</f>
        <v xml:space="preserve"> NCBI_TaxID=3068 {ECO:0000313|Proteomes:UP000001058};</v>
      </c>
      <c r="M1532" t="str">
        <f>VLOOKUP(B1532,[2]taxonomy1!$B:$U,6,FALSE)</f>
        <v>Eukaryota</v>
      </c>
      <c r="N1532" t="str">
        <f>VLOOKUP(B1532,[2]taxonomy1!$B:$U,7,FALSE)</f>
        <v xml:space="preserve"> Viridiplantae</v>
      </c>
      <c r="O1532" t="str">
        <f>VLOOKUP(B1532,[2]taxonomy1!$B:$U,8,FALSE)</f>
        <v xml:space="preserve"> Chlorophyta</v>
      </c>
      <c r="P1532" t="str">
        <f>VLOOKUP(B1532,[2]taxonomy1!$B:$U,9,FALSE)</f>
        <v xml:space="preserve"> Chlorophyceae</v>
      </c>
      <c r="Q1532" t="str">
        <f>VLOOKUP(B1532,[2]taxonomy1!$B:$U,10,FALSE)</f>
        <v>Chlamydomonadales</v>
      </c>
      <c r="R1532" t="str">
        <f>VLOOKUP(B1532,[2]taxonomy1!$B:$U,11,FALSE)</f>
        <v xml:space="preserve"> Volvocaceae</v>
      </c>
      <c r="S1532" t="str">
        <f>VLOOKUP(B1532,[2]taxonomy1!$B:$U,12,FALSE)</f>
        <v xml:space="preserve"> Volvox.</v>
      </c>
      <c r="T1532">
        <f>VLOOKUP(B1532,[2]taxonomy1!$B:$U,13,FALSE)</f>
        <v>0</v>
      </c>
      <c r="U1532">
        <f>VLOOKUP(B1532,[2]taxonomy1!$B:$U,14,FALSE)</f>
        <v>0</v>
      </c>
      <c r="V1532">
        <f>VLOOKUP(B1532,[2]taxonomy1!$B:$U,15,FALSE)</f>
        <v>0</v>
      </c>
      <c r="W1532">
        <f>VLOOKUP(B1532,[2]taxonomy1!$B:$U,16,FALSE)</f>
        <v>0</v>
      </c>
    </row>
    <row r="1533" spans="1:23" x14ac:dyDescent="0.3">
      <c r="A1533" t="s">
        <v>2884</v>
      </c>
      <c r="B1533" t="s">
        <v>2885</v>
      </c>
      <c r="C1533">
        <v>280</v>
      </c>
      <c r="D1533" t="s">
        <v>10</v>
      </c>
      <c r="E1533">
        <v>3</v>
      </c>
      <c r="F1533">
        <v>274</v>
      </c>
      <c r="G1533">
        <v>2735</v>
      </c>
      <c r="H1533" t="s">
        <v>11</v>
      </c>
      <c r="I1533" t="s">
        <v>10</v>
      </c>
      <c r="J1533">
        <f t="shared" si="23"/>
        <v>271</v>
      </c>
      <c r="K1533" t="str">
        <f>VLOOKUP(B1533,[2]taxonomy1!$B:$U,2,FALSE)</f>
        <v xml:space="preserve"> Volvox carteri f. nagariensis.</v>
      </c>
      <c r="L1533" t="str">
        <f>VLOOKUP(B1533,[2]taxonomy1!$B:$U,4,FALSE)</f>
        <v xml:space="preserve"> NCBI_TaxID=3068 {ECO:0000313|Proteomes:UP000001058};</v>
      </c>
      <c r="M1533" t="str">
        <f>VLOOKUP(B1533,[2]taxonomy1!$B:$U,6,FALSE)</f>
        <v>Eukaryota</v>
      </c>
      <c r="N1533" t="str">
        <f>VLOOKUP(B1533,[2]taxonomy1!$B:$U,7,FALSE)</f>
        <v xml:space="preserve"> Viridiplantae</v>
      </c>
      <c r="O1533" t="str">
        <f>VLOOKUP(B1533,[2]taxonomy1!$B:$U,8,FALSE)</f>
        <v xml:space="preserve"> Chlorophyta</v>
      </c>
      <c r="P1533" t="str">
        <f>VLOOKUP(B1533,[2]taxonomy1!$B:$U,9,FALSE)</f>
        <v xml:space="preserve"> Chlorophyceae</v>
      </c>
      <c r="Q1533" t="str">
        <f>VLOOKUP(B1533,[2]taxonomy1!$B:$U,10,FALSE)</f>
        <v>Chlamydomonadales</v>
      </c>
      <c r="R1533" t="str">
        <f>VLOOKUP(B1533,[2]taxonomy1!$B:$U,11,FALSE)</f>
        <v xml:space="preserve"> Volvocaceae</v>
      </c>
      <c r="S1533" t="str">
        <f>VLOOKUP(B1533,[2]taxonomy1!$B:$U,12,FALSE)</f>
        <v xml:space="preserve"> Volvox.</v>
      </c>
      <c r="T1533">
        <f>VLOOKUP(B1533,[2]taxonomy1!$B:$U,13,FALSE)</f>
        <v>0</v>
      </c>
      <c r="U1533">
        <f>VLOOKUP(B1533,[2]taxonomy1!$B:$U,14,FALSE)</f>
        <v>0</v>
      </c>
      <c r="V1533">
        <f>VLOOKUP(B1533,[2]taxonomy1!$B:$U,15,FALSE)</f>
        <v>0</v>
      </c>
      <c r="W1533">
        <f>VLOOKUP(B1533,[2]taxonomy1!$B:$U,16,FALSE)</f>
        <v>0</v>
      </c>
    </row>
    <row r="1534" spans="1:23" x14ac:dyDescent="0.3">
      <c r="A1534" t="s">
        <v>2886</v>
      </c>
      <c r="B1534" t="s">
        <v>2887</v>
      </c>
      <c r="C1534">
        <v>84</v>
      </c>
      <c r="D1534" t="s">
        <v>10</v>
      </c>
      <c r="E1534">
        <v>1</v>
      </c>
      <c r="F1534">
        <v>77</v>
      </c>
      <c r="G1534">
        <v>2735</v>
      </c>
      <c r="H1534" t="s">
        <v>11</v>
      </c>
      <c r="I1534" t="s">
        <v>10</v>
      </c>
      <c r="J1534">
        <f t="shared" si="23"/>
        <v>76</v>
      </c>
      <c r="K1534" t="str">
        <f>VLOOKUP(B1534,[2]taxonomy1!$B:$U,2,FALSE)</f>
        <v xml:space="preserve"> Vitis vinifera (Grape).</v>
      </c>
      <c r="L1534" t="str">
        <f>VLOOKUP(B1534,[2]taxonomy1!$B:$U,4,FALSE)</f>
        <v xml:space="preserve"> NCBI_TaxID=29760 {ECO:0000313|Proteomes:UP000009183};</v>
      </c>
      <c r="M1534" t="str">
        <f>VLOOKUP(B1534,[2]taxonomy1!$B:$U,6,FALSE)</f>
        <v>Eukaryota</v>
      </c>
      <c r="N1534" t="str">
        <f>VLOOKUP(B1534,[2]taxonomy1!$B:$U,7,FALSE)</f>
        <v xml:space="preserve"> Viridiplantae</v>
      </c>
      <c r="O1534" t="str">
        <f>VLOOKUP(B1534,[2]taxonomy1!$B:$U,8,FALSE)</f>
        <v xml:space="preserve"> Streptophyta</v>
      </c>
      <c r="P1534" t="str">
        <f>VLOOKUP(B1534,[2]taxonomy1!$B:$U,9,FALSE)</f>
        <v xml:space="preserve"> Embryophyta</v>
      </c>
      <c r="Q1534" t="str">
        <f>VLOOKUP(B1534,[2]taxonomy1!$B:$U,10,FALSE)</f>
        <v xml:space="preserve"> Tracheophyta</v>
      </c>
      <c r="R1534" t="str">
        <f>VLOOKUP(B1534,[2]taxonomy1!$B:$U,11,FALSE)</f>
        <v>Spermatophyta</v>
      </c>
      <c r="S1534" t="str">
        <f>VLOOKUP(B1534,[2]taxonomy1!$B:$U,12,FALSE)</f>
        <v xml:space="preserve"> Magnoliophyta</v>
      </c>
      <c r="T1534" t="str">
        <f>VLOOKUP(B1534,[2]taxonomy1!$B:$U,13,FALSE)</f>
        <v xml:space="preserve"> eudicotyledons</v>
      </c>
      <c r="U1534" t="str">
        <f>VLOOKUP(B1534,[2]taxonomy1!$B:$U,14,FALSE)</f>
        <v xml:space="preserve"> Gunneridae</v>
      </c>
      <c r="V1534" t="str">
        <f>VLOOKUP(B1534,[2]taxonomy1!$B:$U,15,FALSE)</f>
        <v>Pentapetalae</v>
      </c>
      <c r="W1534" t="str">
        <f>VLOOKUP(B1534,[2]taxonomy1!$B:$U,16,FALSE)</f>
        <v xml:space="preserve"> rosids</v>
      </c>
    </row>
    <row r="1535" spans="1:23" x14ac:dyDescent="0.3">
      <c r="A1535" t="s">
        <v>2888</v>
      </c>
      <c r="B1535" t="s">
        <v>2889</v>
      </c>
      <c r="C1535">
        <v>326</v>
      </c>
      <c r="D1535" t="s">
        <v>10</v>
      </c>
      <c r="E1535">
        <v>49</v>
      </c>
      <c r="F1535">
        <v>320</v>
      </c>
      <c r="G1535">
        <v>2735</v>
      </c>
      <c r="H1535" t="s">
        <v>11</v>
      </c>
      <c r="I1535" t="s">
        <v>10</v>
      </c>
      <c r="J1535">
        <f t="shared" si="23"/>
        <v>271</v>
      </c>
      <c r="K1535" t="str">
        <f>VLOOKUP(B1535,[2]taxonomy1!$B:$U,2,FALSE)</f>
        <v xml:space="preserve"> Pediculus humanus subsp. corporis (Body louse).</v>
      </c>
      <c r="L1535" t="str">
        <f>VLOOKUP(B1535,[2]taxonomy1!$B:$U,4,FALSE)</f>
        <v xml:space="preserve"> NCBI_TaxID=121224 {ECO:0000313|Proteomes:UP000009046};</v>
      </c>
      <c r="M1535" t="str">
        <f>VLOOKUP(B1535,[2]taxonomy1!$B:$U,6,FALSE)</f>
        <v>Eukaryota</v>
      </c>
      <c r="N1535" t="str">
        <f>VLOOKUP(B1535,[2]taxonomy1!$B:$U,7,FALSE)</f>
        <v xml:space="preserve"> Metazoa</v>
      </c>
      <c r="O1535" t="str">
        <f>VLOOKUP(B1535,[2]taxonomy1!$B:$U,8,FALSE)</f>
        <v xml:space="preserve"> Ecdysozoa</v>
      </c>
      <c r="P1535" t="str">
        <f>VLOOKUP(B1535,[2]taxonomy1!$B:$U,9,FALSE)</f>
        <v xml:space="preserve"> Arthropoda</v>
      </c>
      <c r="Q1535" t="str">
        <f>VLOOKUP(B1535,[2]taxonomy1!$B:$U,10,FALSE)</f>
        <v xml:space="preserve"> Hexapoda</v>
      </c>
      <c r="R1535" t="str">
        <f>VLOOKUP(B1535,[2]taxonomy1!$B:$U,11,FALSE)</f>
        <v xml:space="preserve"> Insecta</v>
      </c>
      <c r="S1535" t="str">
        <f>VLOOKUP(B1535,[2]taxonomy1!$B:$U,12,FALSE)</f>
        <v>Pterygota</v>
      </c>
      <c r="T1535" t="str">
        <f>VLOOKUP(B1535,[2]taxonomy1!$B:$U,13,FALSE)</f>
        <v xml:space="preserve"> Neoptera</v>
      </c>
      <c r="U1535" t="str">
        <f>VLOOKUP(B1535,[2]taxonomy1!$B:$U,14,FALSE)</f>
        <v xml:space="preserve"> Paraneoptera</v>
      </c>
      <c r="V1535" t="str">
        <f>VLOOKUP(B1535,[2]taxonomy1!$B:$U,15,FALSE)</f>
        <v xml:space="preserve"> Psocodea</v>
      </c>
      <c r="W1535" t="str">
        <f>VLOOKUP(B1535,[2]taxonomy1!$B:$U,16,FALSE)</f>
        <v xml:space="preserve"> Phthiraptera</v>
      </c>
    </row>
    <row r="1536" spans="1:23" x14ac:dyDescent="0.3">
      <c r="A1536" t="s">
        <v>2890</v>
      </c>
      <c r="B1536" t="s">
        <v>2891</v>
      </c>
      <c r="C1536">
        <v>289</v>
      </c>
      <c r="D1536" t="s">
        <v>10</v>
      </c>
      <c r="E1536">
        <v>9</v>
      </c>
      <c r="F1536">
        <v>282</v>
      </c>
      <c r="G1536">
        <v>2735</v>
      </c>
      <c r="H1536" t="s">
        <v>11</v>
      </c>
      <c r="I1536" t="s">
        <v>10</v>
      </c>
      <c r="J1536">
        <f t="shared" si="23"/>
        <v>273</v>
      </c>
      <c r="K1536" t="str">
        <f>VLOOKUP(B1536,[2]taxonomy1!$B:$U,2,FALSE)</f>
        <v xml:space="preserve"> Pediculus humanus subsp. corporis (Body louse).</v>
      </c>
      <c r="L1536" t="str">
        <f>VLOOKUP(B1536,[2]taxonomy1!$B:$U,4,FALSE)</f>
        <v xml:space="preserve"> NCBI_TaxID=121224 {ECO:0000313|Proteomes:UP000009046};</v>
      </c>
      <c r="M1536" t="str">
        <f>VLOOKUP(B1536,[2]taxonomy1!$B:$U,6,FALSE)</f>
        <v>Eukaryota</v>
      </c>
      <c r="N1536" t="str">
        <f>VLOOKUP(B1536,[2]taxonomy1!$B:$U,7,FALSE)</f>
        <v xml:space="preserve"> Metazoa</v>
      </c>
      <c r="O1536" t="str">
        <f>VLOOKUP(B1536,[2]taxonomy1!$B:$U,8,FALSE)</f>
        <v xml:space="preserve"> Ecdysozoa</v>
      </c>
      <c r="P1536" t="str">
        <f>VLOOKUP(B1536,[2]taxonomy1!$B:$U,9,FALSE)</f>
        <v xml:space="preserve"> Arthropoda</v>
      </c>
      <c r="Q1536" t="str">
        <f>VLOOKUP(B1536,[2]taxonomy1!$B:$U,10,FALSE)</f>
        <v xml:space="preserve"> Hexapoda</v>
      </c>
      <c r="R1536" t="str">
        <f>VLOOKUP(B1536,[2]taxonomy1!$B:$U,11,FALSE)</f>
        <v xml:space="preserve"> Insecta</v>
      </c>
      <c r="S1536" t="str">
        <f>VLOOKUP(B1536,[2]taxonomy1!$B:$U,12,FALSE)</f>
        <v>Pterygota</v>
      </c>
      <c r="T1536" t="str">
        <f>VLOOKUP(B1536,[2]taxonomy1!$B:$U,13,FALSE)</f>
        <v xml:space="preserve"> Neoptera</v>
      </c>
      <c r="U1536" t="str">
        <f>VLOOKUP(B1536,[2]taxonomy1!$B:$U,14,FALSE)</f>
        <v xml:space="preserve"> Paraneoptera</v>
      </c>
      <c r="V1536" t="str">
        <f>VLOOKUP(B1536,[2]taxonomy1!$B:$U,15,FALSE)</f>
        <v xml:space="preserve"> Psocodea</v>
      </c>
      <c r="W1536" t="str">
        <f>VLOOKUP(B1536,[2]taxonomy1!$B:$U,16,FALSE)</f>
        <v xml:space="preserve"> Phthiraptera</v>
      </c>
    </row>
    <row r="1537" spans="1:23" x14ac:dyDescent="0.3">
      <c r="A1537" t="s">
        <v>2892</v>
      </c>
      <c r="B1537" t="s">
        <v>2893</v>
      </c>
      <c r="C1537">
        <v>308</v>
      </c>
      <c r="D1537" t="s">
        <v>10</v>
      </c>
      <c r="E1537">
        <v>28</v>
      </c>
      <c r="F1537">
        <v>301</v>
      </c>
      <c r="G1537">
        <v>2735</v>
      </c>
      <c r="H1537" t="s">
        <v>11</v>
      </c>
      <c r="I1537" t="s">
        <v>10</v>
      </c>
      <c r="J1537">
        <f t="shared" si="23"/>
        <v>273</v>
      </c>
      <c r="K1537" t="str">
        <f>VLOOKUP(B1537,[2]taxonomy1!$B:$U,2,FALSE)</f>
        <v xml:space="preserve"> Pediculus humanus subsp. corporis (Body louse).</v>
      </c>
      <c r="L1537" t="str">
        <f>VLOOKUP(B1537,[2]taxonomy1!$B:$U,4,FALSE)</f>
        <v xml:space="preserve"> NCBI_TaxID=121224 {ECO:0000313|Proteomes:UP000009046};</v>
      </c>
      <c r="M1537" t="str">
        <f>VLOOKUP(B1537,[2]taxonomy1!$B:$U,6,FALSE)</f>
        <v>Eukaryota</v>
      </c>
      <c r="N1537" t="str">
        <f>VLOOKUP(B1537,[2]taxonomy1!$B:$U,7,FALSE)</f>
        <v xml:space="preserve"> Metazoa</v>
      </c>
      <c r="O1537" t="str">
        <f>VLOOKUP(B1537,[2]taxonomy1!$B:$U,8,FALSE)</f>
        <v xml:space="preserve"> Ecdysozoa</v>
      </c>
      <c r="P1537" t="str">
        <f>VLOOKUP(B1537,[2]taxonomy1!$B:$U,9,FALSE)</f>
        <v xml:space="preserve"> Arthropoda</v>
      </c>
      <c r="Q1537" t="str">
        <f>VLOOKUP(B1537,[2]taxonomy1!$B:$U,10,FALSE)</f>
        <v xml:space="preserve"> Hexapoda</v>
      </c>
      <c r="R1537" t="str">
        <f>VLOOKUP(B1537,[2]taxonomy1!$B:$U,11,FALSE)</f>
        <v xml:space="preserve"> Insecta</v>
      </c>
      <c r="S1537" t="str">
        <f>VLOOKUP(B1537,[2]taxonomy1!$B:$U,12,FALSE)</f>
        <v>Pterygota</v>
      </c>
      <c r="T1537" t="str">
        <f>VLOOKUP(B1537,[2]taxonomy1!$B:$U,13,FALSE)</f>
        <v xml:space="preserve"> Neoptera</v>
      </c>
      <c r="U1537" t="str">
        <f>VLOOKUP(B1537,[2]taxonomy1!$B:$U,14,FALSE)</f>
        <v xml:space="preserve"> Paraneoptera</v>
      </c>
      <c r="V1537" t="str">
        <f>VLOOKUP(B1537,[2]taxonomy1!$B:$U,15,FALSE)</f>
        <v xml:space="preserve"> Psocodea</v>
      </c>
      <c r="W1537" t="str">
        <f>VLOOKUP(B1537,[2]taxonomy1!$B:$U,16,FALSE)</f>
        <v xml:space="preserve"> Phthiraptera</v>
      </c>
    </row>
    <row r="1538" spans="1:23" x14ac:dyDescent="0.3">
      <c r="A1538" t="s">
        <v>2894</v>
      </c>
      <c r="B1538" t="s">
        <v>2895</v>
      </c>
      <c r="C1538">
        <v>283</v>
      </c>
      <c r="D1538" t="s">
        <v>10</v>
      </c>
      <c r="E1538">
        <v>3</v>
      </c>
      <c r="F1538">
        <v>276</v>
      </c>
      <c r="G1538">
        <v>2735</v>
      </c>
      <c r="H1538" t="s">
        <v>11</v>
      </c>
      <c r="I1538" t="s">
        <v>10</v>
      </c>
      <c r="J1538">
        <f t="shared" si="23"/>
        <v>273</v>
      </c>
      <c r="K1538" t="str">
        <f>VLOOKUP(B1538,[2]taxonomy1!$B:$U,2,FALSE)</f>
        <v xml:space="preserve"> Gallus gallus (Chicken).</v>
      </c>
      <c r="L1538" t="str">
        <f>VLOOKUP(B1538,[2]taxonomy1!$B:$U,4,FALSE)</f>
        <v xml:space="preserve"> NCBI_TaxID=9031 {ECO:0000313|Ensembl:ENSGALP00000010494, ECO:0000313|Proteomes:UP000000539};</v>
      </c>
      <c r="M1538" t="str">
        <f>VLOOKUP(B1538,[2]taxonomy1!$B:$U,6,FALSE)</f>
        <v>Eukaryota</v>
      </c>
      <c r="N1538" t="str">
        <f>VLOOKUP(B1538,[2]taxonomy1!$B:$U,7,FALSE)</f>
        <v xml:space="preserve"> Metazoa</v>
      </c>
      <c r="O1538" t="str">
        <f>VLOOKUP(B1538,[2]taxonomy1!$B:$U,8,FALSE)</f>
        <v xml:space="preserve"> Chordata</v>
      </c>
      <c r="P1538" t="str">
        <f>VLOOKUP(B1538,[2]taxonomy1!$B:$U,9,FALSE)</f>
        <v xml:space="preserve"> Craniata</v>
      </c>
      <c r="Q1538" t="str">
        <f>VLOOKUP(B1538,[2]taxonomy1!$B:$U,10,FALSE)</f>
        <v xml:space="preserve"> Vertebrata</v>
      </c>
      <c r="R1538" t="str">
        <f>VLOOKUP(B1538,[2]taxonomy1!$B:$U,11,FALSE)</f>
        <v xml:space="preserve"> Euteleostomi</v>
      </c>
      <c r="S1538" t="str">
        <f>VLOOKUP(B1538,[2]taxonomy1!$B:$U,12,FALSE)</f>
        <v>Archelosauria</v>
      </c>
      <c r="T1538" t="str">
        <f>VLOOKUP(B1538,[2]taxonomy1!$B:$U,13,FALSE)</f>
        <v xml:space="preserve"> Archosauria</v>
      </c>
      <c r="U1538" t="str">
        <f>VLOOKUP(B1538,[2]taxonomy1!$B:$U,14,FALSE)</f>
        <v xml:space="preserve"> Dinosauria</v>
      </c>
      <c r="V1538" t="str">
        <f>VLOOKUP(B1538,[2]taxonomy1!$B:$U,15,FALSE)</f>
        <v xml:space="preserve"> Saurischia</v>
      </c>
      <c r="W1538" t="str">
        <f>VLOOKUP(B1538,[2]taxonomy1!$B:$U,16,FALSE)</f>
        <v xml:space="preserve"> Theropoda</v>
      </c>
    </row>
    <row r="1539" spans="1:23" x14ac:dyDescent="0.3">
      <c r="A1539" t="s">
        <v>2896</v>
      </c>
      <c r="B1539" t="s">
        <v>2897</v>
      </c>
      <c r="C1539">
        <v>284</v>
      </c>
      <c r="D1539" t="s">
        <v>10</v>
      </c>
      <c r="E1539">
        <v>4</v>
      </c>
      <c r="F1539">
        <v>277</v>
      </c>
      <c r="G1539">
        <v>2735</v>
      </c>
      <c r="H1539" t="s">
        <v>11</v>
      </c>
      <c r="I1539" t="s">
        <v>10</v>
      </c>
      <c r="J1539">
        <f t="shared" ref="J1539:J1602" si="24">F1539-E1539</f>
        <v>273</v>
      </c>
      <c r="K1539" t="e">
        <f>VLOOKUP(B1539,[2]taxonomy1!$B:$U,2,FALSE)</f>
        <v>#N/A</v>
      </c>
      <c r="L1539" t="e">
        <f>VLOOKUP(B1539,[2]taxonomy1!$B:$U,4,FALSE)</f>
        <v>#N/A</v>
      </c>
      <c r="M1539" t="e">
        <f>VLOOKUP(B1539,[2]taxonomy1!$B:$U,6,FALSE)</f>
        <v>#N/A</v>
      </c>
      <c r="N1539" t="e">
        <f>VLOOKUP(B1539,[2]taxonomy1!$B:$U,7,FALSE)</f>
        <v>#N/A</v>
      </c>
      <c r="O1539" t="e">
        <f>VLOOKUP(B1539,[2]taxonomy1!$B:$U,8,FALSE)</f>
        <v>#N/A</v>
      </c>
      <c r="P1539" t="e">
        <f>VLOOKUP(B1539,[2]taxonomy1!$B:$U,9,FALSE)</f>
        <v>#N/A</v>
      </c>
      <c r="Q1539" t="e">
        <f>VLOOKUP(B1539,[2]taxonomy1!$B:$U,10,FALSE)</f>
        <v>#N/A</v>
      </c>
      <c r="R1539" t="e">
        <f>VLOOKUP(B1539,[2]taxonomy1!$B:$U,11,FALSE)</f>
        <v>#N/A</v>
      </c>
      <c r="S1539" t="e">
        <f>VLOOKUP(B1539,[2]taxonomy1!$B:$U,12,FALSE)</f>
        <v>#N/A</v>
      </c>
      <c r="T1539" t="e">
        <f>VLOOKUP(B1539,[2]taxonomy1!$B:$U,13,FALSE)</f>
        <v>#N/A</v>
      </c>
      <c r="U1539" t="e">
        <f>VLOOKUP(B1539,[2]taxonomy1!$B:$U,14,FALSE)</f>
        <v>#N/A</v>
      </c>
      <c r="V1539" t="e">
        <f>VLOOKUP(B1539,[2]taxonomy1!$B:$U,15,FALSE)</f>
        <v>#N/A</v>
      </c>
      <c r="W1539" t="e">
        <f>VLOOKUP(B1539,[2]taxonomy1!$B:$U,16,FALSE)</f>
        <v>#N/A</v>
      </c>
    </row>
    <row r="1540" spans="1:23" x14ac:dyDescent="0.3">
      <c r="A1540" t="s">
        <v>2898</v>
      </c>
      <c r="B1540" t="s">
        <v>2899</v>
      </c>
      <c r="C1540">
        <v>327</v>
      </c>
      <c r="D1540" t="s">
        <v>10</v>
      </c>
      <c r="E1540">
        <v>41</v>
      </c>
      <c r="F1540">
        <v>321</v>
      </c>
      <c r="G1540">
        <v>2735</v>
      </c>
      <c r="H1540" t="s">
        <v>11</v>
      </c>
      <c r="I1540" t="s">
        <v>10</v>
      </c>
      <c r="J1540">
        <f t="shared" si="24"/>
        <v>280</v>
      </c>
      <c r="K1540" t="e">
        <f>VLOOKUP(B1540,[2]taxonomy1!$B:$U,2,FALSE)</f>
        <v>#N/A</v>
      </c>
      <c r="L1540" t="e">
        <f>VLOOKUP(B1540,[2]taxonomy1!$B:$U,4,FALSE)</f>
        <v>#N/A</v>
      </c>
      <c r="M1540" t="e">
        <f>VLOOKUP(B1540,[2]taxonomy1!$B:$U,6,FALSE)</f>
        <v>#N/A</v>
      </c>
      <c r="N1540" t="e">
        <f>VLOOKUP(B1540,[2]taxonomy1!$B:$U,7,FALSE)</f>
        <v>#N/A</v>
      </c>
      <c r="O1540" t="e">
        <f>VLOOKUP(B1540,[2]taxonomy1!$B:$U,8,FALSE)</f>
        <v>#N/A</v>
      </c>
      <c r="P1540" t="e">
        <f>VLOOKUP(B1540,[2]taxonomy1!$B:$U,9,FALSE)</f>
        <v>#N/A</v>
      </c>
      <c r="Q1540" t="e">
        <f>VLOOKUP(B1540,[2]taxonomy1!$B:$U,10,FALSE)</f>
        <v>#N/A</v>
      </c>
      <c r="R1540" t="e">
        <f>VLOOKUP(B1540,[2]taxonomy1!$B:$U,11,FALSE)</f>
        <v>#N/A</v>
      </c>
      <c r="S1540" t="e">
        <f>VLOOKUP(B1540,[2]taxonomy1!$B:$U,12,FALSE)</f>
        <v>#N/A</v>
      </c>
      <c r="T1540" t="e">
        <f>VLOOKUP(B1540,[2]taxonomy1!$B:$U,13,FALSE)</f>
        <v>#N/A</v>
      </c>
      <c r="U1540" t="e">
        <f>VLOOKUP(B1540,[2]taxonomy1!$B:$U,14,FALSE)</f>
        <v>#N/A</v>
      </c>
      <c r="V1540" t="e">
        <f>VLOOKUP(B1540,[2]taxonomy1!$B:$U,15,FALSE)</f>
        <v>#N/A</v>
      </c>
      <c r="W1540" t="e">
        <f>VLOOKUP(B1540,[2]taxonomy1!$B:$U,16,FALSE)</f>
        <v>#N/A</v>
      </c>
    </row>
    <row r="1541" spans="1:23" x14ac:dyDescent="0.3">
      <c r="A1541" t="s">
        <v>2900</v>
      </c>
      <c r="B1541" t="s">
        <v>2901</v>
      </c>
      <c r="C1541">
        <v>313</v>
      </c>
      <c r="D1541" t="s">
        <v>10</v>
      </c>
      <c r="E1541">
        <v>40</v>
      </c>
      <c r="F1541">
        <v>308</v>
      </c>
      <c r="G1541">
        <v>2735</v>
      </c>
      <c r="H1541" t="s">
        <v>11</v>
      </c>
      <c r="I1541" t="s">
        <v>10</v>
      </c>
      <c r="J1541">
        <f t="shared" si="24"/>
        <v>268</v>
      </c>
      <c r="K1541" t="e">
        <f>VLOOKUP(B1541,[2]taxonomy1!$B:$U,2,FALSE)</f>
        <v>#N/A</v>
      </c>
      <c r="L1541" t="e">
        <f>VLOOKUP(B1541,[2]taxonomy1!$B:$U,4,FALSE)</f>
        <v>#N/A</v>
      </c>
      <c r="M1541" t="e">
        <f>VLOOKUP(B1541,[2]taxonomy1!$B:$U,6,FALSE)</f>
        <v>#N/A</v>
      </c>
      <c r="N1541" t="e">
        <f>VLOOKUP(B1541,[2]taxonomy1!$B:$U,7,FALSE)</f>
        <v>#N/A</v>
      </c>
      <c r="O1541" t="e">
        <f>VLOOKUP(B1541,[2]taxonomy1!$B:$U,8,FALSE)</f>
        <v>#N/A</v>
      </c>
      <c r="P1541" t="e">
        <f>VLOOKUP(B1541,[2]taxonomy1!$B:$U,9,FALSE)</f>
        <v>#N/A</v>
      </c>
      <c r="Q1541" t="e">
        <f>VLOOKUP(B1541,[2]taxonomy1!$B:$U,10,FALSE)</f>
        <v>#N/A</v>
      </c>
      <c r="R1541" t="e">
        <f>VLOOKUP(B1541,[2]taxonomy1!$B:$U,11,FALSE)</f>
        <v>#N/A</v>
      </c>
      <c r="S1541" t="e">
        <f>VLOOKUP(B1541,[2]taxonomy1!$B:$U,12,FALSE)</f>
        <v>#N/A</v>
      </c>
      <c r="T1541" t="e">
        <f>VLOOKUP(B1541,[2]taxonomy1!$B:$U,13,FALSE)</f>
        <v>#N/A</v>
      </c>
      <c r="U1541" t="e">
        <f>VLOOKUP(B1541,[2]taxonomy1!$B:$U,14,FALSE)</f>
        <v>#N/A</v>
      </c>
      <c r="V1541" t="e">
        <f>VLOOKUP(B1541,[2]taxonomy1!$B:$U,15,FALSE)</f>
        <v>#N/A</v>
      </c>
      <c r="W1541" t="e">
        <f>VLOOKUP(B1541,[2]taxonomy1!$B:$U,16,FALSE)</f>
        <v>#N/A</v>
      </c>
    </row>
    <row r="1542" spans="1:23" x14ac:dyDescent="0.3">
      <c r="A1542" t="s">
        <v>2902</v>
      </c>
      <c r="B1542" t="s">
        <v>2903</v>
      </c>
      <c r="C1542">
        <v>275</v>
      </c>
      <c r="D1542" t="s">
        <v>10</v>
      </c>
      <c r="E1542">
        <v>2</v>
      </c>
      <c r="F1542">
        <v>270</v>
      </c>
      <c r="G1542">
        <v>2735</v>
      </c>
      <c r="H1542" t="s">
        <v>11</v>
      </c>
      <c r="I1542" t="s">
        <v>10</v>
      </c>
      <c r="J1542">
        <f t="shared" si="24"/>
        <v>268</v>
      </c>
      <c r="K1542" t="str">
        <f>VLOOKUP(B1542,[2]taxonomy1!$B:$U,2,FALSE)</f>
        <v xml:space="preserve"> Chlorella variabilis (Green alga).</v>
      </c>
      <c r="L1542" t="str">
        <f>VLOOKUP(B1542,[2]taxonomy1!$B:$U,4,FALSE)</f>
        <v xml:space="preserve"> NCBI_TaxID=554065 {ECO:0000313|Proteomes:UP000008141};</v>
      </c>
      <c r="M1542" t="str">
        <f>VLOOKUP(B1542,[2]taxonomy1!$B:$U,6,FALSE)</f>
        <v>Eukaryota</v>
      </c>
      <c r="N1542" t="str">
        <f>VLOOKUP(B1542,[2]taxonomy1!$B:$U,7,FALSE)</f>
        <v xml:space="preserve"> Viridiplantae</v>
      </c>
      <c r="O1542" t="str">
        <f>VLOOKUP(B1542,[2]taxonomy1!$B:$U,8,FALSE)</f>
        <v xml:space="preserve"> Chlorophyta</v>
      </c>
      <c r="P1542" t="str">
        <f>VLOOKUP(B1542,[2]taxonomy1!$B:$U,9,FALSE)</f>
        <v xml:space="preserve"> Trebouxiophyceae</v>
      </c>
      <c r="Q1542" t="str">
        <f>VLOOKUP(B1542,[2]taxonomy1!$B:$U,10,FALSE)</f>
        <v xml:space="preserve"> Chlorellales</v>
      </c>
      <c r="R1542" t="str">
        <f>VLOOKUP(B1542,[2]taxonomy1!$B:$U,11,FALSE)</f>
        <v>Chlorellaceae</v>
      </c>
      <c r="S1542" t="str">
        <f>VLOOKUP(B1542,[2]taxonomy1!$B:$U,12,FALSE)</f>
        <v xml:space="preserve"> Chlorella.</v>
      </c>
      <c r="T1542">
        <f>VLOOKUP(B1542,[2]taxonomy1!$B:$U,13,FALSE)</f>
        <v>0</v>
      </c>
      <c r="U1542">
        <f>VLOOKUP(B1542,[2]taxonomy1!$B:$U,14,FALSE)</f>
        <v>0</v>
      </c>
      <c r="V1542">
        <f>VLOOKUP(B1542,[2]taxonomy1!$B:$U,15,FALSE)</f>
        <v>0</v>
      </c>
      <c r="W1542">
        <f>VLOOKUP(B1542,[2]taxonomy1!$B:$U,16,FALSE)</f>
        <v>0</v>
      </c>
    </row>
    <row r="1543" spans="1:23" x14ac:dyDescent="0.3">
      <c r="A1543" t="s">
        <v>2904</v>
      </c>
      <c r="B1543" t="s">
        <v>2905</v>
      </c>
      <c r="C1543">
        <v>313</v>
      </c>
      <c r="D1543" t="s">
        <v>10</v>
      </c>
      <c r="E1543">
        <v>33</v>
      </c>
      <c r="F1543">
        <v>306</v>
      </c>
      <c r="G1543">
        <v>2735</v>
      </c>
      <c r="H1543" t="s">
        <v>11</v>
      </c>
      <c r="I1543" t="s">
        <v>10</v>
      </c>
      <c r="J1543">
        <f t="shared" si="24"/>
        <v>273</v>
      </c>
      <c r="K1543" t="str">
        <f>VLOOKUP(B1543,[2]taxonomy1!$B:$U,2,FALSE)</f>
        <v xml:space="preserve"> Chlorella variabilis (Green alga).</v>
      </c>
      <c r="L1543" t="str">
        <f>VLOOKUP(B1543,[2]taxonomy1!$B:$U,4,FALSE)</f>
        <v xml:space="preserve"> NCBI_TaxID=554065 {ECO:0000313|Proteomes:UP000008141};</v>
      </c>
      <c r="M1543" t="str">
        <f>VLOOKUP(B1543,[2]taxonomy1!$B:$U,6,FALSE)</f>
        <v>Eukaryota</v>
      </c>
      <c r="N1543" t="str">
        <f>VLOOKUP(B1543,[2]taxonomy1!$B:$U,7,FALSE)</f>
        <v xml:space="preserve"> Viridiplantae</v>
      </c>
      <c r="O1543" t="str">
        <f>VLOOKUP(B1543,[2]taxonomy1!$B:$U,8,FALSE)</f>
        <v xml:space="preserve"> Chlorophyta</v>
      </c>
      <c r="P1543" t="str">
        <f>VLOOKUP(B1543,[2]taxonomy1!$B:$U,9,FALSE)</f>
        <v xml:space="preserve"> Trebouxiophyceae</v>
      </c>
      <c r="Q1543" t="str">
        <f>VLOOKUP(B1543,[2]taxonomy1!$B:$U,10,FALSE)</f>
        <v xml:space="preserve"> Chlorellales</v>
      </c>
      <c r="R1543" t="str">
        <f>VLOOKUP(B1543,[2]taxonomy1!$B:$U,11,FALSE)</f>
        <v>Chlorellaceae</v>
      </c>
      <c r="S1543" t="str">
        <f>VLOOKUP(B1543,[2]taxonomy1!$B:$U,12,FALSE)</f>
        <v xml:space="preserve"> Chlorella.</v>
      </c>
      <c r="T1543">
        <f>VLOOKUP(B1543,[2]taxonomy1!$B:$U,13,FALSE)</f>
        <v>0</v>
      </c>
      <c r="U1543">
        <f>VLOOKUP(B1543,[2]taxonomy1!$B:$U,14,FALSE)</f>
        <v>0</v>
      </c>
      <c r="V1543">
        <f>VLOOKUP(B1543,[2]taxonomy1!$B:$U,15,FALSE)</f>
        <v>0</v>
      </c>
      <c r="W1543">
        <f>VLOOKUP(B1543,[2]taxonomy1!$B:$U,16,FALSE)</f>
        <v>0</v>
      </c>
    </row>
    <row r="1544" spans="1:23" x14ac:dyDescent="0.3">
      <c r="A1544" t="s">
        <v>2906</v>
      </c>
      <c r="B1544" t="s">
        <v>2907</v>
      </c>
      <c r="C1544">
        <v>325</v>
      </c>
      <c r="D1544" t="s">
        <v>10</v>
      </c>
      <c r="E1544">
        <v>39</v>
      </c>
      <c r="F1544">
        <v>319</v>
      </c>
      <c r="G1544">
        <v>2735</v>
      </c>
      <c r="H1544" t="s">
        <v>11</v>
      </c>
      <c r="I1544" t="s">
        <v>10</v>
      </c>
      <c r="J1544">
        <f t="shared" si="24"/>
        <v>280</v>
      </c>
      <c r="K1544" t="str">
        <f>VLOOKUP(B1544,[2]taxonomy1!$B:$U,2,FALSE)</f>
        <v xml:space="preserve"> Camponotus floridanus (Florida carpenter ant).</v>
      </c>
      <c r="L1544" t="str">
        <f>VLOOKUP(B1544,[2]taxonomy1!$B:$U,4,FALSE)</f>
        <v xml:space="preserve"> NCBI_TaxID=104421 {ECO:0000313|Proteomes:UP000000311};</v>
      </c>
      <c r="M1544" t="str">
        <f>VLOOKUP(B1544,[2]taxonomy1!$B:$U,6,FALSE)</f>
        <v>Eukaryota</v>
      </c>
      <c r="N1544" t="str">
        <f>VLOOKUP(B1544,[2]taxonomy1!$B:$U,7,FALSE)</f>
        <v xml:space="preserve"> Metazoa</v>
      </c>
      <c r="O1544" t="str">
        <f>VLOOKUP(B1544,[2]taxonomy1!$B:$U,8,FALSE)</f>
        <v xml:space="preserve"> Ecdysozoa</v>
      </c>
      <c r="P1544" t="str">
        <f>VLOOKUP(B1544,[2]taxonomy1!$B:$U,9,FALSE)</f>
        <v xml:space="preserve"> Arthropoda</v>
      </c>
      <c r="Q1544" t="str">
        <f>VLOOKUP(B1544,[2]taxonomy1!$B:$U,10,FALSE)</f>
        <v xml:space="preserve"> Hexapoda</v>
      </c>
      <c r="R1544" t="str">
        <f>VLOOKUP(B1544,[2]taxonomy1!$B:$U,11,FALSE)</f>
        <v xml:space="preserve"> Insecta</v>
      </c>
      <c r="S1544" t="str">
        <f>VLOOKUP(B1544,[2]taxonomy1!$B:$U,12,FALSE)</f>
        <v>Pterygota</v>
      </c>
      <c r="T1544" t="str">
        <f>VLOOKUP(B1544,[2]taxonomy1!$B:$U,13,FALSE)</f>
        <v xml:space="preserve"> Neoptera</v>
      </c>
      <c r="U1544" t="str">
        <f>VLOOKUP(B1544,[2]taxonomy1!$B:$U,14,FALSE)</f>
        <v xml:space="preserve"> Holometabola</v>
      </c>
      <c r="V1544" t="str">
        <f>VLOOKUP(B1544,[2]taxonomy1!$B:$U,15,FALSE)</f>
        <v xml:space="preserve"> Hymenoptera</v>
      </c>
      <c r="W1544" t="str">
        <f>VLOOKUP(B1544,[2]taxonomy1!$B:$U,16,FALSE)</f>
        <v xml:space="preserve"> Apocrita</v>
      </c>
    </row>
    <row r="1545" spans="1:23" x14ac:dyDescent="0.3">
      <c r="A1545" t="s">
        <v>2908</v>
      </c>
      <c r="B1545" t="s">
        <v>2909</v>
      </c>
      <c r="C1545">
        <v>335</v>
      </c>
      <c r="D1545" t="s">
        <v>10</v>
      </c>
      <c r="E1545">
        <v>50</v>
      </c>
      <c r="F1545">
        <v>329</v>
      </c>
      <c r="G1545">
        <v>2735</v>
      </c>
      <c r="H1545" t="s">
        <v>11</v>
      </c>
      <c r="I1545" t="s">
        <v>10</v>
      </c>
      <c r="J1545">
        <f t="shared" si="24"/>
        <v>279</v>
      </c>
      <c r="K1545" t="str">
        <f>VLOOKUP(B1545,[2]taxonomy1!$B:$U,2,FALSE)</f>
        <v xml:space="preserve"> Camponotus floridanus (Florida carpenter ant).</v>
      </c>
      <c r="L1545" t="str">
        <f>VLOOKUP(B1545,[2]taxonomy1!$B:$U,4,FALSE)</f>
        <v xml:space="preserve"> NCBI_TaxID=104421 {ECO:0000313|Proteomes:UP000000311};</v>
      </c>
      <c r="M1545" t="str">
        <f>VLOOKUP(B1545,[2]taxonomy1!$B:$U,6,FALSE)</f>
        <v>Eukaryota</v>
      </c>
      <c r="N1545" t="str">
        <f>VLOOKUP(B1545,[2]taxonomy1!$B:$U,7,FALSE)</f>
        <v xml:space="preserve"> Metazoa</v>
      </c>
      <c r="O1545" t="str">
        <f>VLOOKUP(B1545,[2]taxonomy1!$B:$U,8,FALSE)</f>
        <v xml:space="preserve"> Ecdysozoa</v>
      </c>
      <c r="P1545" t="str">
        <f>VLOOKUP(B1545,[2]taxonomy1!$B:$U,9,FALSE)</f>
        <v xml:space="preserve"> Arthropoda</v>
      </c>
      <c r="Q1545" t="str">
        <f>VLOOKUP(B1545,[2]taxonomy1!$B:$U,10,FALSE)</f>
        <v xml:space="preserve"> Hexapoda</v>
      </c>
      <c r="R1545" t="str">
        <f>VLOOKUP(B1545,[2]taxonomy1!$B:$U,11,FALSE)</f>
        <v xml:space="preserve"> Insecta</v>
      </c>
      <c r="S1545" t="str">
        <f>VLOOKUP(B1545,[2]taxonomy1!$B:$U,12,FALSE)</f>
        <v>Pterygota</v>
      </c>
      <c r="T1545" t="str">
        <f>VLOOKUP(B1545,[2]taxonomy1!$B:$U,13,FALSE)</f>
        <v xml:space="preserve"> Neoptera</v>
      </c>
      <c r="U1545" t="str">
        <f>VLOOKUP(B1545,[2]taxonomy1!$B:$U,14,FALSE)</f>
        <v xml:space="preserve"> Holometabola</v>
      </c>
      <c r="V1545" t="str">
        <f>VLOOKUP(B1545,[2]taxonomy1!$B:$U,15,FALSE)</f>
        <v xml:space="preserve"> Hymenoptera</v>
      </c>
      <c r="W1545" t="str">
        <f>VLOOKUP(B1545,[2]taxonomy1!$B:$U,16,FALSE)</f>
        <v xml:space="preserve"> Apocrita</v>
      </c>
    </row>
    <row r="1546" spans="1:23" x14ac:dyDescent="0.3">
      <c r="A1546" t="s">
        <v>2910</v>
      </c>
      <c r="B1546" t="s">
        <v>2911</v>
      </c>
      <c r="C1546">
        <v>286</v>
      </c>
      <c r="D1546" t="s">
        <v>10</v>
      </c>
      <c r="E1546">
        <v>2</v>
      </c>
      <c r="F1546">
        <v>279</v>
      </c>
      <c r="G1546">
        <v>2735</v>
      </c>
      <c r="H1546" t="s">
        <v>11</v>
      </c>
      <c r="I1546" t="s">
        <v>10</v>
      </c>
      <c r="J1546">
        <f t="shared" si="24"/>
        <v>277</v>
      </c>
      <c r="K1546" t="str">
        <f>VLOOKUP(B1546,[2]taxonomy1!$B:$U,2,FALSE)</f>
        <v xml:space="preserve"> Camponotus floridanus (Florida carpenter ant).</v>
      </c>
      <c r="L1546" t="str">
        <f>VLOOKUP(B1546,[2]taxonomy1!$B:$U,4,FALSE)</f>
        <v xml:space="preserve"> NCBI_TaxID=104421 {ECO:0000313|Proteomes:UP000000311};</v>
      </c>
      <c r="M1546" t="str">
        <f>VLOOKUP(B1546,[2]taxonomy1!$B:$U,6,FALSE)</f>
        <v>Eukaryota</v>
      </c>
      <c r="N1546" t="str">
        <f>VLOOKUP(B1546,[2]taxonomy1!$B:$U,7,FALSE)</f>
        <v xml:space="preserve"> Metazoa</v>
      </c>
      <c r="O1546" t="str">
        <f>VLOOKUP(B1546,[2]taxonomy1!$B:$U,8,FALSE)</f>
        <v xml:space="preserve"> Ecdysozoa</v>
      </c>
      <c r="P1546" t="str">
        <f>VLOOKUP(B1546,[2]taxonomy1!$B:$U,9,FALSE)</f>
        <v xml:space="preserve"> Arthropoda</v>
      </c>
      <c r="Q1546" t="str">
        <f>VLOOKUP(B1546,[2]taxonomy1!$B:$U,10,FALSE)</f>
        <v xml:space="preserve"> Hexapoda</v>
      </c>
      <c r="R1546" t="str">
        <f>VLOOKUP(B1546,[2]taxonomy1!$B:$U,11,FALSE)</f>
        <v xml:space="preserve"> Insecta</v>
      </c>
      <c r="S1546" t="str">
        <f>VLOOKUP(B1546,[2]taxonomy1!$B:$U,12,FALSE)</f>
        <v>Pterygota</v>
      </c>
      <c r="T1546" t="str">
        <f>VLOOKUP(B1546,[2]taxonomy1!$B:$U,13,FALSE)</f>
        <v xml:space="preserve"> Neoptera</v>
      </c>
      <c r="U1546" t="str">
        <f>VLOOKUP(B1546,[2]taxonomy1!$B:$U,14,FALSE)</f>
        <v xml:space="preserve"> Holometabola</v>
      </c>
      <c r="V1546" t="str">
        <f>VLOOKUP(B1546,[2]taxonomy1!$B:$U,15,FALSE)</f>
        <v xml:space="preserve"> Hymenoptera</v>
      </c>
      <c r="W1546" t="str">
        <f>VLOOKUP(B1546,[2]taxonomy1!$B:$U,16,FALSE)</f>
        <v xml:space="preserve"> Apocrita</v>
      </c>
    </row>
    <row r="1547" spans="1:23" x14ac:dyDescent="0.3">
      <c r="A1547" t="s">
        <v>2912</v>
      </c>
      <c r="B1547" t="s">
        <v>2913</v>
      </c>
      <c r="C1547">
        <v>283</v>
      </c>
      <c r="D1547" t="s">
        <v>10</v>
      </c>
      <c r="E1547">
        <v>2</v>
      </c>
      <c r="F1547">
        <v>276</v>
      </c>
      <c r="G1547">
        <v>2735</v>
      </c>
      <c r="H1547" t="s">
        <v>11</v>
      </c>
      <c r="I1547" t="s">
        <v>10</v>
      </c>
      <c r="J1547">
        <f t="shared" si="24"/>
        <v>274</v>
      </c>
      <c r="K1547" t="str">
        <f>VLOOKUP(B1547,[2]taxonomy1!$B:$U,2,FALSE)</f>
        <v xml:space="preserve"> Camponotus floridanus (Florida carpenter ant).</v>
      </c>
      <c r="L1547" t="str">
        <f>VLOOKUP(B1547,[2]taxonomy1!$B:$U,4,FALSE)</f>
        <v xml:space="preserve"> NCBI_TaxID=104421 {ECO:0000313|Proteomes:UP000000311};</v>
      </c>
      <c r="M1547" t="str">
        <f>VLOOKUP(B1547,[2]taxonomy1!$B:$U,6,FALSE)</f>
        <v>Eukaryota</v>
      </c>
      <c r="N1547" t="str">
        <f>VLOOKUP(B1547,[2]taxonomy1!$B:$U,7,FALSE)</f>
        <v xml:space="preserve"> Metazoa</v>
      </c>
      <c r="O1547" t="str">
        <f>VLOOKUP(B1547,[2]taxonomy1!$B:$U,8,FALSE)</f>
        <v xml:space="preserve"> Ecdysozoa</v>
      </c>
      <c r="P1547" t="str">
        <f>VLOOKUP(B1547,[2]taxonomy1!$B:$U,9,FALSE)</f>
        <v xml:space="preserve"> Arthropoda</v>
      </c>
      <c r="Q1547" t="str">
        <f>VLOOKUP(B1547,[2]taxonomy1!$B:$U,10,FALSE)</f>
        <v xml:space="preserve"> Hexapoda</v>
      </c>
      <c r="R1547" t="str">
        <f>VLOOKUP(B1547,[2]taxonomy1!$B:$U,11,FALSE)</f>
        <v xml:space="preserve"> Insecta</v>
      </c>
      <c r="S1547" t="str">
        <f>VLOOKUP(B1547,[2]taxonomy1!$B:$U,12,FALSE)</f>
        <v>Pterygota</v>
      </c>
      <c r="T1547" t="str">
        <f>VLOOKUP(B1547,[2]taxonomy1!$B:$U,13,FALSE)</f>
        <v xml:space="preserve"> Neoptera</v>
      </c>
      <c r="U1547" t="str">
        <f>VLOOKUP(B1547,[2]taxonomy1!$B:$U,14,FALSE)</f>
        <v xml:space="preserve"> Holometabola</v>
      </c>
      <c r="V1547" t="str">
        <f>VLOOKUP(B1547,[2]taxonomy1!$B:$U,15,FALSE)</f>
        <v xml:space="preserve"> Hymenoptera</v>
      </c>
      <c r="W1547" t="str">
        <f>VLOOKUP(B1547,[2]taxonomy1!$B:$U,16,FALSE)</f>
        <v xml:space="preserve"> Apocrita</v>
      </c>
    </row>
    <row r="1548" spans="1:23" x14ac:dyDescent="0.3">
      <c r="A1548" t="s">
        <v>2914</v>
      </c>
      <c r="B1548" t="s">
        <v>2915</v>
      </c>
      <c r="C1548">
        <v>305</v>
      </c>
      <c r="D1548" t="s">
        <v>10</v>
      </c>
      <c r="E1548">
        <v>114</v>
      </c>
      <c r="F1548">
        <v>299</v>
      </c>
      <c r="G1548">
        <v>2735</v>
      </c>
      <c r="H1548" t="s">
        <v>11</v>
      </c>
      <c r="I1548" t="s">
        <v>10</v>
      </c>
      <c r="J1548">
        <f t="shared" si="24"/>
        <v>185</v>
      </c>
      <c r="K1548" t="str">
        <f>VLOOKUP(B1548,[2]taxonomy1!$B:$U,2,FALSE)</f>
        <v xml:space="preserve"> Harpegnathos saltator (Jerdon's jumping ant).</v>
      </c>
      <c r="L1548" t="str">
        <f>VLOOKUP(B1548,[2]taxonomy1!$B:$U,4,FALSE)</f>
        <v xml:space="preserve"> NCBI_TaxID=610380 {ECO:0000313|Proteomes:UP000008237};</v>
      </c>
      <c r="M1548" t="str">
        <f>VLOOKUP(B1548,[2]taxonomy1!$B:$U,6,FALSE)</f>
        <v>Eukaryota</v>
      </c>
      <c r="N1548" t="str">
        <f>VLOOKUP(B1548,[2]taxonomy1!$B:$U,7,FALSE)</f>
        <v xml:space="preserve"> Metazoa</v>
      </c>
      <c r="O1548" t="str">
        <f>VLOOKUP(B1548,[2]taxonomy1!$B:$U,8,FALSE)</f>
        <v xml:space="preserve"> Ecdysozoa</v>
      </c>
      <c r="P1548" t="str">
        <f>VLOOKUP(B1548,[2]taxonomy1!$B:$U,9,FALSE)</f>
        <v xml:space="preserve"> Arthropoda</v>
      </c>
      <c r="Q1548" t="str">
        <f>VLOOKUP(B1548,[2]taxonomy1!$B:$U,10,FALSE)</f>
        <v xml:space="preserve"> Hexapoda</v>
      </c>
      <c r="R1548" t="str">
        <f>VLOOKUP(B1548,[2]taxonomy1!$B:$U,11,FALSE)</f>
        <v xml:space="preserve"> Insecta</v>
      </c>
      <c r="S1548" t="str">
        <f>VLOOKUP(B1548,[2]taxonomy1!$B:$U,12,FALSE)</f>
        <v>Pterygota</v>
      </c>
      <c r="T1548" t="str">
        <f>VLOOKUP(B1548,[2]taxonomy1!$B:$U,13,FALSE)</f>
        <v xml:space="preserve"> Neoptera</v>
      </c>
      <c r="U1548" t="str">
        <f>VLOOKUP(B1548,[2]taxonomy1!$B:$U,14,FALSE)</f>
        <v xml:space="preserve"> Holometabola</v>
      </c>
      <c r="V1548" t="str">
        <f>VLOOKUP(B1548,[2]taxonomy1!$B:$U,15,FALSE)</f>
        <v xml:space="preserve"> Hymenoptera</v>
      </c>
      <c r="W1548" t="str">
        <f>VLOOKUP(B1548,[2]taxonomy1!$B:$U,16,FALSE)</f>
        <v xml:space="preserve"> Apocrita</v>
      </c>
    </row>
    <row r="1549" spans="1:23" x14ac:dyDescent="0.3">
      <c r="A1549" t="s">
        <v>2916</v>
      </c>
      <c r="B1549" t="s">
        <v>2917</v>
      </c>
      <c r="C1549">
        <v>283</v>
      </c>
      <c r="D1549" t="s">
        <v>10</v>
      </c>
      <c r="E1549">
        <v>2</v>
      </c>
      <c r="F1549">
        <v>276</v>
      </c>
      <c r="G1549">
        <v>2735</v>
      </c>
      <c r="H1549" t="s">
        <v>11</v>
      </c>
      <c r="I1549" t="s">
        <v>10</v>
      </c>
      <c r="J1549">
        <f t="shared" si="24"/>
        <v>274</v>
      </c>
      <c r="K1549" t="str">
        <f>VLOOKUP(B1549,[2]taxonomy1!$B:$U,2,FALSE)</f>
        <v xml:space="preserve"> Harpegnathos saltator (Jerdon's jumping ant).</v>
      </c>
      <c r="L1549" t="str">
        <f>VLOOKUP(B1549,[2]taxonomy1!$B:$U,4,FALSE)</f>
        <v xml:space="preserve"> NCBI_TaxID=610380 {ECO:0000313|Proteomes:UP000008237};</v>
      </c>
      <c r="M1549" t="str">
        <f>VLOOKUP(B1549,[2]taxonomy1!$B:$U,6,FALSE)</f>
        <v>Eukaryota</v>
      </c>
      <c r="N1549" t="str">
        <f>VLOOKUP(B1549,[2]taxonomy1!$B:$U,7,FALSE)</f>
        <v xml:space="preserve"> Metazoa</v>
      </c>
      <c r="O1549" t="str">
        <f>VLOOKUP(B1549,[2]taxonomy1!$B:$U,8,FALSE)</f>
        <v xml:space="preserve"> Ecdysozoa</v>
      </c>
      <c r="P1549" t="str">
        <f>VLOOKUP(B1549,[2]taxonomy1!$B:$U,9,FALSE)</f>
        <v xml:space="preserve"> Arthropoda</v>
      </c>
      <c r="Q1549" t="str">
        <f>VLOOKUP(B1549,[2]taxonomy1!$B:$U,10,FALSE)</f>
        <v xml:space="preserve"> Hexapoda</v>
      </c>
      <c r="R1549" t="str">
        <f>VLOOKUP(B1549,[2]taxonomy1!$B:$U,11,FALSE)</f>
        <v xml:space="preserve"> Insecta</v>
      </c>
      <c r="S1549" t="str">
        <f>VLOOKUP(B1549,[2]taxonomy1!$B:$U,12,FALSE)</f>
        <v>Pterygota</v>
      </c>
      <c r="T1549" t="str">
        <f>VLOOKUP(B1549,[2]taxonomy1!$B:$U,13,FALSE)</f>
        <v xml:space="preserve"> Neoptera</v>
      </c>
      <c r="U1549" t="str">
        <f>VLOOKUP(B1549,[2]taxonomy1!$B:$U,14,FALSE)</f>
        <v xml:space="preserve"> Holometabola</v>
      </c>
      <c r="V1549" t="str">
        <f>VLOOKUP(B1549,[2]taxonomy1!$B:$U,15,FALSE)</f>
        <v xml:space="preserve"> Hymenoptera</v>
      </c>
      <c r="W1549" t="str">
        <f>VLOOKUP(B1549,[2]taxonomy1!$B:$U,16,FALSE)</f>
        <v xml:space="preserve"> Apocrita</v>
      </c>
    </row>
    <row r="1550" spans="1:23" x14ac:dyDescent="0.3">
      <c r="A1550" t="s">
        <v>2918</v>
      </c>
      <c r="B1550" t="s">
        <v>2919</v>
      </c>
      <c r="C1550">
        <v>300</v>
      </c>
      <c r="D1550" t="s">
        <v>10</v>
      </c>
      <c r="E1550">
        <v>42</v>
      </c>
      <c r="F1550">
        <v>210</v>
      </c>
      <c r="G1550">
        <v>2735</v>
      </c>
      <c r="H1550" t="s">
        <v>11</v>
      </c>
      <c r="I1550" t="s">
        <v>10</v>
      </c>
      <c r="J1550">
        <f t="shared" si="24"/>
        <v>168</v>
      </c>
      <c r="K1550" t="str">
        <f>VLOOKUP(B1550,[2]taxonomy1!$B:$U,2,FALSE)</f>
        <v xml:space="preserve"> Harpegnathos saltator (Jerdon's jumping ant).</v>
      </c>
      <c r="L1550" t="str">
        <f>VLOOKUP(B1550,[2]taxonomy1!$B:$U,4,FALSE)</f>
        <v xml:space="preserve"> NCBI_TaxID=610380 {ECO:0000313|Proteomes:UP000008237};</v>
      </c>
      <c r="M1550" t="str">
        <f>VLOOKUP(B1550,[2]taxonomy1!$B:$U,6,FALSE)</f>
        <v>Eukaryota</v>
      </c>
      <c r="N1550" t="str">
        <f>VLOOKUP(B1550,[2]taxonomy1!$B:$U,7,FALSE)</f>
        <v xml:space="preserve"> Metazoa</v>
      </c>
      <c r="O1550" t="str">
        <f>VLOOKUP(B1550,[2]taxonomy1!$B:$U,8,FALSE)</f>
        <v xml:space="preserve"> Ecdysozoa</v>
      </c>
      <c r="P1550" t="str">
        <f>VLOOKUP(B1550,[2]taxonomy1!$B:$U,9,FALSE)</f>
        <v xml:space="preserve"> Arthropoda</v>
      </c>
      <c r="Q1550" t="str">
        <f>VLOOKUP(B1550,[2]taxonomy1!$B:$U,10,FALSE)</f>
        <v xml:space="preserve"> Hexapoda</v>
      </c>
      <c r="R1550" t="str">
        <f>VLOOKUP(B1550,[2]taxonomy1!$B:$U,11,FALSE)</f>
        <v xml:space="preserve"> Insecta</v>
      </c>
      <c r="S1550" t="str">
        <f>VLOOKUP(B1550,[2]taxonomy1!$B:$U,12,FALSE)</f>
        <v>Pterygota</v>
      </c>
      <c r="T1550" t="str">
        <f>VLOOKUP(B1550,[2]taxonomy1!$B:$U,13,FALSE)</f>
        <v xml:space="preserve"> Neoptera</v>
      </c>
      <c r="U1550" t="str">
        <f>VLOOKUP(B1550,[2]taxonomy1!$B:$U,14,FALSE)</f>
        <v xml:space="preserve"> Holometabola</v>
      </c>
      <c r="V1550" t="str">
        <f>VLOOKUP(B1550,[2]taxonomy1!$B:$U,15,FALSE)</f>
        <v xml:space="preserve"> Hymenoptera</v>
      </c>
      <c r="W1550" t="str">
        <f>VLOOKUP(B1550,[2]taxonomy1!$B:$U,16,FALSE)</f>
        <v xml:space="preserve"> Apocrita</v>
      </c>
    </row>
    <row r="1551" spans="1:23" x14ac:dyDescent="0.3">
      <c r="A1551" t="s">
        <v>2918</v>
      </c>
      <c r="B1551" t="s">
        <v>2919</v>
      </c>
      <c r="C1551">
        <v>300</v>
      </c>
      <c r="D1551" t="s">
        <v>10</v>
      </c>
      <c r="E1551">
        <v>204</v>
      </c>
      <c r="F1551">
        <v>294</v>
      </c>
      <c r="G1551">
        <v>2735</v>
      </c>
      <c r="H1551" t="s">
        <v>11</v>
      </c>
      <c r="I1551" t="s">
        <v>10</v>
      </c>
      <c r="J1551">
        <f t="shared" si="24"/>
        <v>90</v>
      </c>
      <c r="K1551" t="str">
        <f>VLOOKUP(B1551,[2]taxonomy1!$B:$U,2,FALSE)</f>
        <v xml:space="preserve"> Harpegnathos saltator (Jerdon's jumping ant).</v>
      </c>
      <c r="L1551" t="str">
        <f>VLOOKUP(B1551,[2]taxonomy1!$B:$U,4,FALSE)</f>
        <v xml:space="preserve"> NCBI_TaxID=610380 {ECO:0000313|Proteomes:UP000008237};</v>
      </c>
      <c r="M1551" t="str">
        <f>VLOOKUP(B1551,[2]taxonomy1!$B:$U,6,FALSE)</f>
        <v>Eukaryota</v>
      </c>
      <c r="N1551" t="str">
        <f>VLOOKUP(B1551,[2]taxonomy1!$B:$U,7,FALSE)</f>
        <v xml:space="preserve"> Metazoa</v>
      </c>
      <c r="O1551" t="str">
        <f>VLOOKUP(B1551,[2]taxonomy1!$B:$U,8,FALSE)</f>
        <v xml:space="preserve"> Ecdysozoa</v>
      </c>
      <c r="P1551" t="str">
        <f>VLOOKUP(B1551,[2]taxonomy1!$B:$U,9,FALSE)</f>
        <v xml:space="preserve"> Arthropoda</v>
      </c>
      <c r="Q1551" t="str">
        <f>VLOOKUP(B1551,[2]taxonomy1!$B:$U,10,FALSE)</f>
        <v xml:space="preserve"> Hexapoda</v>
      </c>
      <c r="R1551" t="str">
        <f>VLOOKUP(B1551,[2]taxonomy1!$B:$U,11,FALSE)</f>
        <v xml:space="preserve"> Insecta</v>
      </c>
      <c r="S1551" t="str">
        <f>VLOOKUP(B1551,[2]taxonomy1!$B:$U,12,FALSE)</f>
        <v>Pterygota</v>
      </c>
      <c r="T1551" t="str">
        <f>VLOOKUP(B1551,[2]taxonomy1!$B:$U,13,FALSE)</f>
        <v xml:space="preserve"> Neoptera</v>
      </c>
      <c r="U1551" t="str">
        <f>VLOOKUP(B1551,[2]taxonomy1!$B:$U,14,FALSE)</f>
        <v xml:space="preserve"> Holometabola</v>
      </c>
      <c r="V1551" t="str">
        <f>VLOOKUP(B1551,[2]taxonomy1!$B:$U,15,FALSE)</f>
        <v xml:space="preserve"> Hymenoptera</v>
      </c>
      <c r="W1551" t="str">
        <f>VLOOKUP(B1551,[2]taxonomy1!$B:$U,16,FALSE)</f>
        <v xml:space="preserve"> Apocrita</v>
      </c>
    </row>
    <row r="1552" spans="1:23" x14ac:dyDescent="0.3">
      <c r="A1552" t="s">
        <v>2920</v>
      </c>
      <c r="B1552" t="s">
        <v>2921</v>
      </c>
      <c r="C1552">
        <v>104</v>
      </c>
      <c r="D1552" t="s">
        <v>10</v>
      </c>
      <c r="E1552">
        <v>1</v>
      </c>
      <c r="F1552">
        <v>104</v>
      </c>
      <c r="G1552">
        <v>2735</v>
      </c>
      <c r="H1552" t="s">
        <v>11</v>
      </c>
      <c r="I1552" t="s">
        <v>10</v>
      </c>
      <c r="J1552">
        <f t="shared" si="24"/>
        <v>103</v>
      </c>
      <c r="K1552" t="str">
        <f>VLOOKUP(B1552,[2]taxonomy1!$B:$U,2,FALSE)</f>
        <v xml:space="preserve"> Moniliophthora perniciosa (strain FA553 / isolate CP02) (Witches'-broom disease fungus) (Marasmius perniciosus).</v>
      </c>
      <c r="L1552" t="str">
        <f>VLOOKUP(B1552,[2]taxonomy1!$B:$U,4,FALSE)</f>
        <v xml:space="preserve"> NCBI_TaxID=554373 {ECO:0000313|EMBL:EEB87309.1, ECO:0000313|Proteomes:UP000000741};</v>
      </c>
      <c r="M1552" t="str">
        <f>VLOOKUP(B1552,[2]taxonomy1!$B:$U,6,FALSE)</f>
        <v>Eukaryota</v>
      </c>
      <c r="N1552" t="str">
        <f>VLOOKUP(B1552,[2]taxonomy1!$B:$U,7,FALSE)</f>
        <v xml:space="preserve"> Fungi</v>
      </c>
      <c r="O1552" t="str">
        <f>VLOOKUP(B1552,[2]taxonomy1!$B:$U,8,FALSE)</f>
        <v xml:space="preserve"> Dikarya</v>
      </c>
      <c r="P1552" t="str">
        <f>VLOOKUP(B1552,[2]taxonomy1!$B:$U,9,FALSE)</f>
        <v xml:space="preserve"> Basidiomycota</v>
      </c>
      <c r="Q1552" t="str">
        <f>VLOOKUP(B1552,[2]taxonomy1!$B:$U,10,FALSE)</f>
        <v xml:space="preserve"> Agaricomycotina</v>
      </c>
      <c r="R1552" t="str">
        <f>VLOOKUP(B1552,[2]taxonomy1!$B:$U,11,FALSE)</f>
        <v>Agaricomycetes</v>
      </c>
      <c r="S1552" t="str">
        <f>VLOOKUP(B1552,[2]taxonomy1!$B:$U,12,FALSE)</f>
        <v xml:space="preserve"> Agaricomycetidae</v>
      </c>
      <c r="T1552" t="str">
        <f>VLOOKUP(B1552,[2]taxonomy1!$B:$U,13,FALSE)</f>
        <v xml:space="preserve"> Agaricales</v>
      </c>
      <c r="U1552" t="str">
        <f>VLOOKUP(B1552,[2]taxonomy1!$B:$U,14,FALSE)</f>
        <v xml:space="preserve"> Marasmiaceae</v>
      </c>
      <c r="V1552" t="str">
        <f>VLOOKUP(B1552,[2]taxonomy1!$B:$U,15,FALSE)</f>
        <v>Moniliophthora.</v>
      </c>
      <c r="W1552">
        <f>VLOOKUP(B1552,[2]taxonomy1!$B:$U,16,FALSE)</f>
        <v>0</v>
      </c>
    </row>
    <row r="1553" spans="1:23" x14ac:dyDescent="0.3">
      <c r="A1553" t="s">
        <v>2922</v>
      </c>
      <c r="B1553" t="s">
        <v>2923</v>
      </c>
      <c r="C1553">
        <v>66</v>
      </c>
      <c r="D1553" t="s">
        <v>10</v>
      </c>
      <c r="E1553">
        <v>1</v>
      </c>
      <c r="F1553">
        <v>66</v>
      </c>
      <c r="G1553">
        <v>2735</v>
      </c>
      <c r="H1553" t="s">
        <v>11</v>
      </c>
      <c r="I1553" t="s">
        <v>10</v>
      </c>
      <c r="J1553">
        <f t="shared" si="24"/>
        <v>65</v>
      </c>
      <c r="K1553" t="str">
        <f>VLOOKUP(B1553,[2]taxonomy1!$B:$U,2,FALSE)</f>
        <v xml:space="preserve"> Moniliophthora perniciosa (strain FA553 / isolate CP02) (Witches'-broom disease fungus) (Marasmius perniciosus).</v>
      </c>
      <c r="L1553" t="str">
        <f>VLOOKUP(B1553,[2]taxonomy1!$B:$U,4,FALSE)</f>
        <v xml:space="preserve"> NCBI_TaxID=554373 {ECO:0000313|EMBL:EEB87266.1, ECO:0000313|Proteomes:UP000000741};</v>
      </c>
      <c r="M1553" t="str">
        <f>VLOOKUP(B1553,[2]taxonomy1!$B:$U,6,FALSE)</f>
        <v>Eukaryota</v>
      </c>
      <c r="N1553" t="str">
        <f>VLOOKUP(B1553,[2]taxonomy1!$B:$U,7,FALSE)</f>
        <v xml:space="preserve"> Fungi</v>
      </c>
      <c r="O1553" t="str">
        <f>VLOOKUP(B1553,[2]taxonomy1!$B:$U,8,FALSE)</f>
        <v xml:space="preserve"> Dikarya</v>
      </c>
      <c r="P1553" t="str">
        <f>VLOOKUP(B1553,[2]taxonomy1!$B:$U,9,FALSE)</f>
        <v xml:space="preserve"> Basidiomycota</v>
      </c>
      <c r="Q1553" t="str">
        <f>VLOOKUP(B1553,[2]taxonomy1!$B:$U,10,FALSE)</f>
        <v xml:space="preserve"> Agaricomycotina</v>
      </c>
      <c r="R1553" t="str">
        <f>VLOOKUP(B1553,[2]taxonomy1!$B:$U,11,FALSE)</f>
        <v>Agaricomycetes</v>
      </c>
      <c r="S1553" t="str">
        <f>VLOOKUP(B1553,[2]taxonomy1!$B:$U,12,FALSE)</f>
        <v xml:space="preserve"> Agaricomycetidae</v>
      </c>
      <c r="T1553" t="str">
        <f>VLOOKUP(B1553,[2]taxonomy1!$B:$U,13,FALSE)</f>
        <v xml:space="preserve"> Agaricales</v>
      </c>
      <c r="U1553" t="str">
        <f>VLOOKUP(B1553,[2]taxonomy1!$B:$U,14,FALSE)</f>
        <v xml:space="preserve"> Marasmiaceae</v>
      </c>
      <c r="V1553" t="str">
        <f>VLOOKUP(B1553,[2]taxonomy1!$B:$U,15,FALSE)</f>
        <v>Moniliophthora.</v>
      </c>
      <c r="W1553">
        <f>VLOOKUP(B1553,[2]taxonomy1!$B:$U,16,FALSE)</f>
        <v>0</v>
      </c>
    </row>
    <row r="1554" spans="1:23" x14ac:dyDescent="0.3">
      <c r="A1554" t="s">
        <v>2924</v>
      </c>
      <c r="B1554" t="s">
        <v>2925</v>
      </c>
      <c r="C1554">
        <v>294</v>
      </c>
      <c r="D1554" t="s">
        <v>10</v>
      </c>
      <c r="E1554">
        <v>14</v>
      </c>
      <c r="F1554">
        <v>287</v>
      </c>
      <c r="G1554">
        <v>2735</v>
      </c>
      <c r="H1554" t="s">
        <v>11</v>
      </c>
      <c r="I1554" t="s">
        <v>10</v>
      </c>
      <c r="J1554">
        <f t="shared" si="24"/>
        <v>273</v>
      </c>
      <c r="K1554" t="str">
        <f>VLOOKUP(B1554,[2]taxonomy1!$B:$U,2,FALSE)</f>
        <v xml:space="preserve"> Canis lupus familiaris (Dog) (Canis familiaris).</v>
      </c>
      <c r="L1554" t="str">
        <f>VLOOKUP(B1554,[2]taxonomy1!$B:$U,4,FALSE)</f>
        <v xml:space="preserve"> NCBI_TaxID=9615 {ECO:0000313|Ensembl:ENSCAFP00000030326, ECO:0000313|Proteomes:UP000002254};</v>
      </c>
      <c r="M1554" t="str">
        <f>VLOOKUP(B1554,[2]taxonomy1!$B:$U,6,FALSE)</f>
        <v>Eukaryota</v>
      </c>
      <c r="N1554" t="str">
        <f>VLOOKUP(B1554,[2]taxonomy1!$B:$U,7,FALSE)</f>
        <v xml:space="preserve"> Metazoa</v>
      </c>
      <c r="O1554" t="str">
        <f>VLOOKUP(B1554,[2]taxonomy1!$B:$U,8,FALSE)</f>
        <v xml:space="preserve"> Chordata</v>
      </c>
      <c r="P1554" t="str">
        <f>VLOOKUP(B1554,[2]taxonomy1!$B:$U,9,FALSE)</f>
        <v xml:space="preserve"> Craniata</v>
      </c>
      <c r="Q1554" t="str">
        <f>VLOOKUP(B1554,[2]taxonomy1!$B:$U,10,FALSE)</f>
        <v xml:space="preserve"> Vertebrata</v>
      </c>
      <c r="R1554" t="str">
        <f>VLOOKUP(B1554,[2]taxonomy1!$B:$U,11,FALSE)</f>
        <v xml:space="preserve"> Euteleostomi</v>
      </c>
      <c r="S1554" t="str">
        <f>VLOOKUP(B1554,[2]taxonomy1!$B:$U,12,FALSE)</f>
        <v>Mammalia</v>
      </c>
      <c r="T1554" t="str">
        <f>VLOOKUP(B1554,[2]taxonomy1!$B:$U,13,FALSE)</f>
        <v xml:space="preserve"> Eutheria</v>
      </c>
      <c r="U1554" t="str">
        <f>VLOOKUP(B1554,[2]taxonomy1!$B:$U,14,FALSE)</f>
        <v xml:space="preserve"> Laurasiatheria</v>
      </c>
      <c r="V1554" t="str">
        <f>VLOOKUP(B1554,[2]taxonomy1!$B:$U,15,FALSE)</f>
        <v xml:space="preserve"> Carnivora</v>
      </c>
      <c r="W1554" t="str">
        <f>VLOOKUP(B1554,[2]taxonomy1!$B:$U,16,FALSE)</f>
        <v xml:space="preserve"> Caniformia</v>
      </c>
    </row>
    <row r="1555" spans="1:23" x14ac:dyDescent="0.3">
      <c r="A1555" t="s">
        <v>2926</v>
      </c>
      <c r="B1555" t="s">
        <v>2927</v>
      </c>
      <c r="C1555">
        <v>336</v>
      </c>
      <c r="D1555" t="s">
        <v>10</v>
      </c>
      <c r="E1555">
        <v>54</v>
      </c>
      <c r="F1555">
        <v>330</v>
      </c>
      <c r="G1555">
        <v>2735</v>
      </c>
      <c r="H1555" t="s">
        <v>11</v>
      </c>
      <c r="I1555" t="s">
        <v>10</v>
      </c>
      <c r="J1555">
        <f t="shared" si="24"/>
        <v>276</v>
      </c>
      <c r="K1555" t="str">
        <f>VLOOKUP(B1555,[2]taxonomy1!$B:$U,2,FALSE)</f>
        <v xml:space="preserve"> Canis lupus familiaris (Dog) (Canis familiaris).</v>
      </c>
      <c r="L1555" t="str">
        <f>VLOOKUP(B1555,[2]taxonomy1!$B:$U,4,FALSE)</f>
        <v xml:space="preserve"> NCBI_TaxID=9615 {ECO:0000313|Ensembl:ENSCAFP00000019014, ECO:0000313|Proteomes:UP000002254};</v>
      </c>
      <c r="M1555" t="str">
        <f>VLOOKUP(B1555,[2]taxonomy1!$B:$U,6,FALSE)</f>
        <v>Eukaryota</v>
      </c>
      <c r="N1555" t="str">
        <f>VLOOKUP(B1555,[2]taxonomy1!$B:$U,7,FALSE)</f>
        <v xml:space="preserve"> Metazoa</v>
      </c>
      <c r="O1555" t="str">
        <f>VLOOKUP(B1555,[2]taxonomy1!$B:$U,8,FALSE)</f>
        <v xml:space="preserve"> Chordata</v>
      </c>
      <c r="P1555" t="str">
        <f>VLOOKUP(B1555,[2]taxonomy1!$B:$U,9,FALSE)</f>
        <v xml:space="preserve"> Craniata</v>
      </c>
      <c r="Q1555" t="str">
        <f>VLOOKUP(B1555,[2]taxonomy1!$B:$U,10,FALSE)</f>
        <v xml:space="preserve"> Vertebrata</v>
      </c>
      <c r="R1555" t="str">
        <f>VLOOKUP(B1555,[2]taxonomy1!$B:$U,11,FALSE)</f>
        <v xml:space="preserve"> Euteleostomi</v>
      </c>
      <c r="S1555" t="str">
        <f>VLOOKUP(B1555,[2]taxonomy1!$B:$U,12,FALSE)</f>
        <v>Mammalia</v>
      </c>
      <c r="T1555" t="str">
        <f>VLOOKUP(B1555,[2]taxonomy1!$B:$U,13,FALSE)</f>
        <v xml:space="preserve"> Eutheria</v>
      </c>
      <c r="U1555" t="str">
        <f>VLOOKUP(B1555,[2]taxonomy1!$B:$U,14,FALSE)</f>
        <v xml:space="preserve"> Laurasiatheria</v>
      </c>
      <c r="V1555" t="str">
        <f>VLOOKUP(B1555,[2]taxonomy1!$B:$U,15,FALSE)</f>
        <v xml:space="preserve"> Carnivora</v>
      </c>
      <c r="W1555" t="str">
        <f>VLOOKUP(B1555,[2]taxonomy1!$B:$U,16,FALSE)</f>
        <v xml:space="preserve"> Caniformia</v>
      </c>
    </row>
    <row r="1556" spans="1:23" x14ac:dyDescent="0.3">
      <c r="A1556" t="s">
        <v>2928</v>
      </c>
      <c r="B1556" t="s">
        <v>2929</v>
      </c>
      <c r="C1556">
        <v>291</v>
      </c>
      <c r="D1556" t="s">
        <v>10</v>
      </c>
      <c r="E1556">
        <v>11</v>
      </c>
      <c r="F1556">
        <v>284</v>
      </c>
      <c r="G1556">
        <v>2735</v>
      </c>
      <c r="H1556" t="s">
        <v>11</v>
      </c>
      <c r="I1556" t="s">
        <v>10</v>
      </c>
      <c r="J1556">
        <f t="shared" si="24"/>
        <v>273</v>
      </c>
      <c r="K1556" t="str">
        <f>VLOOKUP(B1556,[2]taxonomy1!$B:$U,2,FALSE)</f>
        <v xml:space="preserve"> Canis lupus familiaris (Dog) (Canis familiaris).</v>
      </c>
      <c r="L1556" t="str">
        <f>VLOOKUP(B1556,[2]taxonomy1!$B:$U,4,FALSE)</f>
        <v xml:space="preserve"> NCBI_TaxID=9615 {ECO:0000313|Ensembl:ENSCAFP00000008235, ECO:0000313|Proteomes:UP000002254};</v>
      </c>
      <c r="M1556" t="str">
        <f>VLOOKUP(B1556,[2]taxonomy1!$B:$U,6,FALSE)</f>
        <v>Eukaryota</v>
      </c>
      <c r="N1556" t="str">
        <f>VLOOKUP(B1556,[2]taxonomy1!$B:$U,7,FALSE)</f>
        <v xml:space="preserve"> Metazoa</v>
      </c>
      <c r="O1556" t="str">
        <f>VLOOKUP(B1556,[2]taxonomy1!$B:$U,8,FALSE)</f>
        <v xml:space="preserve"> Chordata</v>
      </c>
      <c r="P1556" t="str">
        <f>VLOOKUP(B1556,[2]taxonomy1!$B:$U,9,FALSE)</f>
        <v xml:space="preserve"> Craniata</v>
      </c>
      <c r="Q1556" t="str">
        <f>VLOOKUP(B1556,[2]taxonomy1!$B:$U,10,FALSE)</f>
        <v xml:space="preserve"> Vertebrata</v>
      </c>
      <c r="R1556" t="str">
        <f>VLOOKUP(B1556,[2]taxonomy1!$B:$U,11,FALSE)</f>
        <v xml:space="preserve"> Euteleostomi</v>
      </c>
      <c r="S1556" t="str">
        <f>VLOOKUP(B1556,[2]taxonomy1!$B:$U,12,FALSE)</f>
        <v>Mammalia</v>
      </c>
      <c r="T1556" t="str">
        <f>VLOOKUP(B1556,[2]taxonomy1!$B:$U,13,FALSE)</f>
        <v xml:space="preserve"> Eutheria</v>
      </c>
      <c r="U1556" t="str">
        <f>VLOOKUP(B1556,[2]taxonomy1!$B:$U,14,FALSE)</f>
        <v xml:space="preserve"> Laurasiatheria</v>
      </c>
      <c r="V1556" t="str">
        <f>VLOOKUP(B1556,[2]taxonomy1!$B:$U,15,FALSE)</f>
        <v xml:space="preserve"> Carnivora</v>
      </c>
      <c r="W1556" t="str">
        <f>VLOOKUP(B1556,[2]taxonomy1!$B:$U,16,FALSE)</f>
        <v xml:space="preserve"> Caniformia</v>
      </c>
    </row>
    <row r="1557" spans="1:23" x14ac:dyDescent="0.3">
      <c r="A1557" t="s">
        <v>2930</v>
      </c>
      <c r="B1557" t="s">
        <v>2931</v>
      </c>
      <c r="C1557">
        <v>380</v>
      </c>
      <c r="D1557" t="s">
        <v>10</v>
      </c>
      <c r="E1557">
        <v>70</v>
      </c>
      <c r="F1557">
        <v>355</v>
      </c>
      <c r="G1557">
        <v>2735</v>
      </c>
      <c r="H1557" t="s">
        <v>11</v>
      </c>
      <c r="I1557" t="s">
        <v>10</v>
      </c>
      <c r="J1557">
        <f t="shared" si="24"/>
        <v>285</v>
      </c>
      <c r="K1557" t="str">
        <f>VLOOKUP(B1557,[2]taxonomy1!$B:$U,2,FALSE)</f>
        <v xml:space="preserve"> Puccinia graminis f. sp. tritici (strain CRL 75-36-700-3 / race SCCL) (Black stem rust fungus).</v>
      </c>
      <c r="L1557" t="str">
        <f>VLOOKUP(B1557,[2]taxonomy1!$B:$U,4,FALSE)</f>
        <v xml:space="preserve"> NCBI_TaxID=418459 {ECO:0000313|EMBL:EFP76283.1, ECO:0000313|Proteomes:UP000008783};</v>
      </c>
      <c r="M1557" t="str">
        <f>VLOOKUP(B1557,[2]taxonomy1!$B:$U,6,FALSE)</f>
        <v>Eukaryota</v>
      </c>
      <c r="N1557" t="str">
        <f>VLOOKUP(B1557,[2]taxonomy1!$B:$U,7,FALSE)</f>
        <v xml:space="preserve"> Fungi</v>
      </c>
      <c r="O1557" t="str">
        <f>VLOOKUP(B1557,[2]taxonomy1!$B:$U,8,FALSE)</f>
        <v xml:space="preserve"> Dikarya</v>
      </c>
      <c r="P1557" t="str">
        <f>VLOOKUP(B1557,[2]taxonomy1!$B:$U,9,FALSE)</f>
        <v xml:space="preserve"> Basidiomycota</v>
      </c>
      <c r="Q1557" t="str">
        <f>VLOOKUP(B1557,[2]taxonomy1!$B:$U,10,FALSE)</f>
        <v xml:space="preserve"> Pucciniomycotina</v>
      </c>
      <c r="R1557" t="str">
        <f>VLOOKUP(B1557,[2]taxonomy1!$B:$U,11,FALSE)</f>
        <v>Pucciniomycetes</v>
      </c>
      <c r="S1557" t="str">
        <f>VLOOKUP(B1557,[2]taxonomy1!$B:$U,12,FALSE)</f>
        <v xml:space="preserve"> Pucciniales</v>
      </c>
      <c r="T1557" t="str">
        <f>VLOOKUP(B1557,[2]taxonomy1!$B:$U,13,FALSE)</f>
        <v xml:space="preserve"> Pucciniaceae</v>
      </c>
      <c r="U1557" t="str">
        <f>VLOOKUP(B1557,[2]taxonomy1!$B:$U,14,FALSE)</f>
        <v xml:space="preserve"> Puccinia.</v>
      </c>
      <c r="V1557">
        <f>VLOOKUP(B1557,[2]taxonomy1!$B:$U,15,FALSE)</f>
        <v>0</v>
      </c>
      <c r="W1557">
        <f>VLOOKUP(B1557,[2]taxonomy1!$B:$U,16,FALSE)</f>
        <v>0</v>
      </c>
    </row>
    <row r="1558" spans="1:23" x14ac:dyDescent="0.3">
      <c r="A1558" t="s">
        <v>2932</v>
      </c>
      <c r="B1558" t="s">
        <v>2933</v>
      </c>
      <c r="C1558">
        <v>299</v>
      </c>
      <c r="D1558" t="s">
        <v>10</v>
      </c>
      <c r="E1558">
        <v>6</v>
      </c>
      <c r="F1558">
        <v>292</v>
      </c>
      <c r="G1558">
        <v>2735</v>
      </c>
      <c r="H1558" t="s">
        <v>11</v>
      </c>
      <c r="I1558" t="s">
        <v>10</v>
      </c>
      <c r="J1558">
        <f t="shared" si="24"/>
        <v>286</v>
      </c>
      <c r="K1558" t="str">
        <f>VLOOKUP(B1558,[2]taxonomy1!$B:$U,2,FALSE)</f>
        <v xml:space="preserve"> Puccinia graminis f. sp. tritici (strain CRL 75-36-700-3 / race SCCL) (Black stem rust fungus).</v>
      </c>
      <c r="L1558" t="str">
        <f>VLOOKUP(B1558,[2]taxonomy1!$B:$U,4,FALSE)</f>
        <v xml:space="preserve"> NCBI_TaxID=418459 {ECO:0000313|EMBL:EFP85781.1, ECO:0000313|Proteomes:UP000008783};</v>
      </c>
      <c r="M1558" t="str">
        <f>VLOOKUP(B1558,[2]taxonomy1!$B:$U,6,FALSE)</f>
        <v>Eukaryota</v>
      </c>
      <c r="N1558" t="str">
        <f>VLOOKUP(B1558,[2]taxonomy1!$B:$U,7,FALSE)</f>
        <v xml:space="preserve"> Fungi</v>
      </c>
      <c r="O1558" t="str">
        <f>VLOOKUP(B1558,[2]taxonomy1!$B:$U,8,FALSE)</f>
        <v xml:space="preserve"> Dikarya</v>
      </c>
      <c r="P1558" t="str">
        <f>VLOOKUP(B1558,[2]taxonomy1!$B:$U,9,FALSE)</f>
        <v xml:space="preserve"> Basidiomycota</v>
      </c>
      <c r="Q1558" t="str">
        <f>VLOOKUP(B1558,[2]taxonomy1!$B:$U,10,FALSE)</f>
        <v xml:space="preserve"> Pucciniomycotina</v>
      </c>
      <c r="R1558" t="str">
        <f>VLOOKUP(B1558,[2]taxonomy1!$B:$U,11,FALSE)</f>
        <v>Pucciniomycetes</v>
      </c>
      <c r="S1558" t="str">
        <f>VLOOKUP(B1558,[2]taxonomy1!$B:$U,12,FALSE)</f>
        <v xml:space="preserve"> Pucciniales</v>
      </c>
      <c r="T1558" t="str">
        <f>VLOOKUP(B1558,[2]taxonomy1!$B:$U,13,FALSE)</f>
        <v xml:space="preserve"> Pucciniaceae</v>
      </c>
      <c r="U1558" t="str">
        <f>VLOOKUP(B1558,[2]taxonomy1!$B:$U,14,FALSE)</f>
        <v xml:space="preserve"> Puccinia.</v>
      </c>
      <c r="V1558">
        <f>VLOOKUP(B1558,[2]taxonomy1!$B:$U,15,FALSE)</f>
        <v>0</v>
      </c>
      <c r="W1558">
        <f>VLOOKUP(B1558,[2]taxonomy1!$B:$U,16,FALSE)</f>
        <v>0</v>
      </c>
    </row>
    <row r="1559" spans="1:23" x14ac:dyDescent="0.3">
      <c r="A1559" t="s">
        <v>2934</v>
      </c>
      <c r="B1559" t="s">
        <v>2935</v>
      </c>
      <c r="C1559">
        <v>301</v>
      </c>
      <c r="D1559" t="s">
        <v>10</v>
      </c>
      <c r="E1559">
        <v>17</v>
      </c>
      <c r="F1559">
        <v>295</v>
      </c>
      <c r="G1559">
        <v>2735</v>
      </c>
      <c r="H1559" t="s">
        <v>11</v>
      </c>
      <c r="I1559" t="s">
        <v>10</v>
      </c>
      <c r="J1559">
        <f t="shared" si="24"/>
        <v>278</v>
      </c>
      <c r="K1559" t="str">
        <f>VLOOKUP(B1559,[2]taxonomy1!$B:$U,2,FALSE)</f>
        <v xml:space="preserve"> Caenorhabditis remanei (Caenorhabditis vulgaris).</v>
      </c>
      <c r="L1559" t="str">
        <f>VLOOKUP(B1559,[2]taxonomy1!$B:$U,4,FALSE)</f>
        <v xml:space="preserve"> NCBI_TaxID=31234 {ECO:0000313|Proteomes:UP000008281};</v>
      </c>
      <c r="M1559" t="str">
        <f>VLOOKUP(B1559,[2]taxonomy1!$B:$U,6,FALSE)</f>
        <v>Eukaryota</v>
      </c>
      <c r="N1559" t="str">
        <f>VLOOKUP(B1559,[2]taxonomy1!$B:$U,7,FALSE)</f>
        <v xml:space="preserve"> Metazoa</v>
      </c>
      <c r="O1559" t="str">
        <f>VLOOKUP(B1559,[2]taxonomy1!$B:$U,8,FALSE)</f>
        <v xml:space="preserve"> Ecdysozoa</v>
      </c>
      <c r="P1559" t="str">
        <f>VLOOKUP(B1559,[2]taxonomy1!$B:$U,9,FALSE)</f>
        <v xml:space="preserve"> Nematoda</v>
      </c>
      <c r="Q1559" t="str">
        <f>VLOOKUP(B1559,[2]taxonomy1!$B:$U,10,FALSE)</f>
        <v xml:space="preserve"> Chromadorea</v>
      </c>
      <c r="R1559" t="str">
        <f>VLOOKUP(B1559,[2]taxonomy1!$B:$U,11,FALSE)</f>
        <v xml:space="preserve"> Rhabditida</v>
      </c>
      <c r="S1559" t="str">
        <f>VLOOKUP(B1559,[2]taxonomy1!$B:$U,12,FALSE)</f>
        <v>Rhabditoidea</v>
      </c>
      <c r="T1559" t="str">
        <f>VLOOKUP(B1559,[2]taxonomy1!$B:$U,13,FALSE)</f>
        <v xml:space="preserve"> Rhabditidae</v>
      </c>
      <c r="U1559" t="str">
        <f>VLOOKUP(B1559,[2]taxonomy1!$B:$U,14,FALSE)</f>
        <v xml:space="preserve"> Peloderinae</v>
      </c>
      <c r="V1559" t="str">
        <f>VLOOKUP(B1559,[2]taxonomy1!$B:$U,15,FALSE)</f>
        <v xml:space="preserve"> Caenorhabditis.</v>
      </c>
      <c r="W1559">
        <f>VLOOKUP(B1559,[2]taxonomy1!$B:$U,16,FALSE)</f>
        <v>0</v>
      </c>
    </row>
    <row r="1560" spans="1:23" x14ac:dyDescent="0.3">
      <c r="A1560" t="s">
        <v>2936</v>
      </c>
      <c r="B1560" t="s">
        <v>2937</v>
      </c>
      <c r="C1560">
        <v>283</v>
      </c>
      <c r="D1560" t="s">
        <v>10</v>
      </c>
      <c r="E1560">
        <v>2</v>
      </c>
      <c r="F1560">
        <v>274</v>
      </c>
      <c r="G1560">
        <v>2735</v>
      </c>
      <c r="H1560" t="s">
        <v>11</v>
      </c>
      <c r="I1560" t="s">
        <v>10</v>
      </c>
      <c r="J1560">
        <f t="shared" si="24"/>
        <v>272</v>
      </c>
      <c r="K1560" t="str">
        <f>VLOOKUP(B1560,[2]taxonomy1!$B:$U,2,FALSE)</f>
        <v xml:space="preserve"> Caenorhabditis remanei (Caenorhabditis vulgaris).</v>
      </c>
      <c r="L1560" t="str">
        <f>VLOOKUP(B1560,[2]taxonomy1!$B:$U,4,FALSE)</f>
        <v xml:space="preserve"> NCBI_TaxID=31234 {ECO:0000313|Proteomes:UP000008281};</v>
      </c>
      <c r="M1560" t="str">
        <f>VLOOKUP(B1560,[2]taxonomy1!$B:$U,6,FALSE)</f>
        <v>Eukaryota</v>
      </c>
      <c r="N1560" t="str">
        <f>VLOOKUP(B1560,[2]taxonomy1!$B:$U,7,FALSE)</f>
        <v xml:space="preserve"> Metazoa</v>
      </c>
      <c r="O1560" t="str">
        <f>VLOOKUP(B1560,[2]taxonomy1!$B:$U,8,FALSE)</f>
        <v xml:space="preserve"> Ecdysozoa</v>
      </c>
      <c r="P1560" t="str">
        <f>VLOOKUP(B1560,[2]taxonomy1!$B:$U,9,FALSE)</f>
        <v xml:space="preserve"> Nematoda</v>
      </c>
      <c r="Q1560" t="str">
        <f>VLOOKUP(B1560,[2]taxonomy1!$B:$U,10,FALSE)</f>
        <v xml:space="preserve"> Chromadorea</v>
      </c>
      <c r="R1560" t="str">
        <f>VLOOKUP(B1560,[2]taxonomy1!$B:$U,11,FALSE)</f>
        <v xml:space="preserve"> Rhabditida</v>
      </c>
      <c r="S1560" t="str">
        <f>VLOOKUP(B1560,[2]taxonomy1!$B:$U,12,FALSE)</f>
        <v>Rhabditoidea</v>
      </c>
      <c r="T1560" t="str">
        <f>VLOOKUP(B1560,[2]taxonomy1!$B:$U,13,FALSE)</f>
        <v xml:space="preserve"> Rhabditidae</v>
      </c>
      <c r="U1560" t="str">
        <f>VLOOKUP(B1560,[2]taxonomy1!$B:$U,14,FALSE)</f>
        <v xml:space="preserve"> Peloderinae</v>
      </c>
      <c r="V1560" t="str">
        <f>VLOOKUP(B1560,[2]taxonomy1!$B:$U,15,FALSE)</f>
        <v xml:space="preserve"> Caenorhabditis.</v>
      </c>
      <c r="W1560">
        <f>VLOOKUP(B1560,[2]taxonomy1!$B:$U,16,FALSE)</f>
        <v>0</v>
      </c>
    </row>
    <row r="1561" spans="1:23" x14ac:dyDescent="0.3">
      <c r="A1561" t="s">
        <v>2938</v>
      </c>
      <c r="B1561" t="s">
        <v>2939</v>
      </c>
      <c r="C1561">
        <v>353</v>
      </c>
      <c r="D1561" t="s">
        <v>10</v>
      </c>
      <c r="E1561">
        <v>39</v>
      </c>
      <c r="F1561">
        <v>324</v>
      </c>
      <c r="G1561">
        <v>2735</v>
      </c>
      <c r="H1561" t="s">
        <v>11</v>
      </c>
      <c r="I1561" t="s">
        <v>10</v>
      </c>
      <c r="J1561">
        <f t="shared" si="24"/>
        <v>285</v>
      </c>
      <c r="K1561" t="str">
        <f>VLOOKUP(B1561,[2]taxonomy1!$B:$U,2,FALSE)</f>
        <v xml:space="preserve"> Colletotrichum graminicola (strain M1.001 / M2 / FGSC 10212) (Maize anthracnose fungus) (Glomerella graminicola).</v>
      </c>
      <c r="L1561" t="str">
        <f>VLOOKUP(B1561,[2]taxonomy1!$B:$U,4,FALSE)</f>
        <v xml:space="preserve"> NCBI_TaxID=645133 {ECO:0000313|Proteomes:UP000008782};</v>
      </c>
      <c r="M1561" t="str">
        <f>VLOOKUP(B1561,[2]taxonomy1!$B:$U,6,FALSE)</f>
        <v>Eukaryota</v>
      </c>
      <c r="N1561" t="str">
        <f>VLOOKUP(B1561,[2]taxonomy1!$B:$U,7,FALSE)</f>
        <v xml:space="preserve"> Fungi</v>
      </c>
      <c r="O1561" t="str">
        <f>VLOOKUP(B1561,[2]taxonomy1!$B:$U,8,FALSE)</f>
        <v xml:space="preserve"> Dikarya</v>
      </c>
      <c r="P1561" t="str">
        <f>VLOOKUP(B1561,[2]taxonomy1!$B:$U,9,FALSE)</f>
        <v xml:space="preserve"> Ascomycota</v>
      </c>
      <c r="Q1561" t="str">
        <f>VLOOKUP(B1561,[2]taxonomy1!$B:$U,10,FALSE)</f>
        <v xml:space="preserve"> Pezizomycotina</v>
      </c>
      <c r="R1561" t="str">
        <f>VLOOKUP(B1561,[2]taxonomy1!$B:$U,11,FALSE)</f>
        <v>Sordariomycetes</v>
      </c>
      <c r="S1561" t="str">
        <f>VLOOKUP(B1561,[2]taxonomy1!$B:$U,12,FALSE)</f>
        <v xml:space="preserve"> Hypocreomycetidae</v>
      </c>
      <c r="T1561" t="str">
        <f>VLOOKUP(B1561,[2]taxonomy1!$B:$U,13,FALSE)</f>
        <v xml:space="preserve"> Glomerellales</v>
      </c>
      <c r="U1561" t="str">
        <f>VLOOKUP(B1561,[2]taxonomy1!$B:$U,14,FALSE)</f>
        <v xml:space="preserve"> Glomerellaceae</v>
      </c>
      <c r="V1561" t="str">
        <f>VLOOKUP(B1561,[2]taxonomy1!$B:$U,15,FALSE)</f>
        <v>Colletotrichum.</v>
      </c>
      <c r="W1561">
        <f>VLOOKUP(B1561,[2]taxonomy1!$B:$U,16,FALSE)</f>
        <v>0</v>
      </c>
    </row>
    <row r="1562" spans="1:23" x14ac:dyDescent="0.3">
      <c r="A1562" t="s">
        <v>2940</v>
      </c>
      <c r="B1562" t="s">
        <v>2941</v>
      </c>
      <c r="C1562">
        <v>288</v>
      </c>
      <c r="D1562" t="s">
        <v>10</v>
      </c>
      <c r="E1562">
        <v>2</v>
      </c>
      <c r="F1562">
        <v>281</v>
      </c>
      <c r="G1562">
        <v>2735</v>
      </c>
      <c r="H1562" t="s">
        <v>11</v>
      </c>
      <c r="I1562" t="s">
        <v>10</v>
      </c>
      <c r="J1562">
        <f t="shared" si="24"/>
        <v>279</v>
      </c>
      <c r="K1562" t="str">
        <f>VLOOKUP(B1562,[2]taxonomy1!$B:$U,2,FALSE)</f>
        <v xml:space="preserve"> Colletotrichum graminicola (strain M1.001 / M2 / FGSC 10212) (Maize anthracnose fungus) (Glomerella graminicola).</v>
      </c>
      <c r="L1562" t="str">
        <f>VLOOKUP(B1562,[2]taxonomy1!$B:$U,4,FALSE)</f>
        <v xml:space="preserve"> NCBI_TaxID=645133 {ECO:0000313|Proteomes:UP000008782};</v>
      </c>
      <c r="M1562" t="str">
        <f>VLOOKUP(B1562,[2]taxonomy1!$B:$U,6,FALSE)</f>
        <v>Eukaryota</v>
      </c>
      <c r="N1562" t="str">
        <f>VLOOKUP(B1562,[2]taxonomy1!$B:$U,7,FALSE)</f>
        <v xml:space="preserve"> Fungi</v>
      </c>
      <c r="O1562" t="str">
        <f>VLOOKUP(B1562,[2]taxonomy1!$B:$U,8,FALSE)</f>
        <v xml:space="preserve"> Dikarya</v>
      </c>
      <c r="P1562" t="str">
        <f>VLOOKUP(B1562,[2]taxonomy1!$B:$U,9,FALSE)</f>
        <v xml:space="preserve"> Ascomycota</v>
      </c>
      <c r="Q1562" t="str">
        <f>VLOOKUP(B1562,[2]taxonomy1!$B:$U,10,FALSE)</f>
        <v xml:space="preserve"> Pezizomycotina</v>
      </c>
      <c r="R1562" t="str">
        <f>VLOOKUP(B1562,[2]taxonomy1!$B:$U,11,FALSE)</f>
        <v>Sordariomycetes</v>
      </c>
      <c r="S1562" t="str">
        <f>VLOOKUP(B1562,[2]taxonomy1!$B:$U,12,FALSE)</f>
        <v xml:space="preserve"> Hypocreomycetidae</v>
      </c>
      <c r="T1562" t="str">
        <f>VLOOKUP(B1562,[2]taxonomy1!$B:$U,13,FALSE)</f>
        <v xml:space="preserve"> Glomerellales</v>
      </c>
      <c r="U1562" t="str">
        <f>VLOOKUP(B1562,[2]taxonomy1!$B:$U,14,FALSE)</f>
        <v xml:space="preserve"> Glomerellaceae</v>
      </c>
      <c r="V1562" t="str">
        <f>VLOOKUP(B1562,[2]taxonomy1!$B:$U,15,FALSE)</f>
        <v>Colletotrichum.</v>
      </c>
      <c r="W1562">
        <f>VLOOKUP(B1562,[2]taxonomy1!$B:$U,16,FALSE)</f>
        <v>0</v>
      </c>
    </row>
    <row r="1563" spans="1:23" x14ac:dyDescent="0.3">
      <c r="A1563" t="s">
        <v>2942</v>
      </c>
      <c r="B1563" t="s">
        <v>2943</v>
      </c>
      <c r="C1563">
        <v>297</v>
      </c>
      <c r="D1563" t="s">
        <v>10</v>
      </c>
      <c r="E1563">
        <v>15</v>
      </c>
      <c r="F1563">
        <v>290</v>
      </c>
      <c r="G1563">
        <v>2735</v>
      </c>
      <c r="H1563" t="s">
        <v>11</v>
      </c>
      <c r="I1563" t="s">
        <v>10</v>
      </c>
      <c r="J1563">
        <f t="shared" si="24"/>
        <v>275</v>
      </c>
      <c r="K1563" t="str">
        <f>VLOOKUP(B1563,[2]taxonomy1!$B:$U,2,FALSE)</f>
        <v xml:space="preserve"> Pyrenophora teres f. teres (strain 0-1) (Barley net blotch fungus) (Drechslera teres f. teres).</v>
      </c>
      <c r="L1563" t="str">
        <f>VLOOKUP(B1563,[2]taxonomy1!$B:$U,4,FALSE)</f>
        <v xml:space="preserve"> NCBI_TaxID=861557 {ECO:0000313|Proteomes:UP000001067};</v>
      </c>
      <c r="M1563" t="str">
        <f>VLOOKUP(B1563,[2]taxonomy1!$B:$U,6,FALSE)</f>
        <v>Eukaryota</v>
      </c>
      <c r="N1563" t="str">
        <f>VLOOKUP(B1563,[2]taxonomy1!$B:$U,7,FALSE)</f>
        <v xml:space="preserve"> Fungi</v>
      </c>
      <c r="O1563" t="str">
        <f>VLOOKUP(B1563,[2]taxonomy1!$B:$U,8,FALSE)</f>
        <v xml:space="preserve"> Dikarya</v>
      </c>
      <c r="P1563" t="str">
        <f>VLOOKUP(B1563,[2]taxonomy1!$B:$U,9,FALSE)</f>
        <v xml:space="preserve"> Ascomycota</v>
      </c>
      <c r="Q1563" t="str">
        <f>VLOOKUP(B1563,[2]taxonomy1!$B:$U,10,FALSE)</f>
        <v xml:space="preserve"> Pezizomycotina</v>
      </c>
      <c r="R1563" t="str">
        <f>VLOOKUP(B1563,[2]taxonomy1!$B:$U,11,FALSE)</f>
        <v>Dothideomycetes</v>
      </c>
      <c r="S1563" t="str">
        <f>VLOOKUP(B1563,[2]taxonomy1!$B:$U,12,FALSE)</f>
        <v xml:space="preserve"> Pleosporomycetidae</v>
      </c>
      <c r="T1563" t="str">
        <f>VLOOKUP(B1563,[2]taxonomy1!$B:$U,13,FALSE)</f>
        <v xml:space="preserve"> Pleosporales</v>
      </c>
      <c r="U1563" t="str">
        <f>VLOOKUP(B1563,[2]taxonomy1!$B:$U,14,FALSE)</f>
        <v xml:space="preserve"> Pleosporineae</v>
      </c>
      <c r="V1563" t="str">
        <f>VLOOKUP(B1563,[2]taxonomy1!$B:$U,15,FALSE)</f>
        <v>Pleosporaceae</v>
      </c>
      <c r="W1563" t="str">
        <f>VLOOKUP(B1563,[2]taxonomy1!$B:$U,16,FALSE)</f>
        <v xml:space="preserve"> Pyrenophora.</v>
      </c>
    </row>
    <row r="1564" spans="1:23" x14ac:dyDescent="0.3">
      <c r="A1564" t="s">
        <v>2944</v>
      </c>
      <c r="B1564" t="s">
        <v>2945</v>
      </c>
      <c r="C1564">
        <v>367</v>
      </c>
      <c r="D1564" t="s">
        <v>10</v>
      </c>
      <c r="E1564">
        <v>51</v>
      </c>
      <c r="F1564">
        <v>337</v>
      </c>
      <c r="G1564">
        <v>2735</v>
      </c>
      <c r="H1564" t="s">
        <v>11</v>
      </c>
      <c r="I1564" t="s">
        <v>10</v>
      </c>
      <c r="J1564">
        <f t="shared" si="24"/>
        <v>286</v>
      </c>
      <c r="K1564" t="str">
        <f>VLOOKUP(B1564,[2]taxonomy1!$B:$U,2,FALSE)</f>
        <v xml:space="preserve"> Pyrenophora teres f. teres (strain 0-1) (Barley net blotch fungus) (Drechslera teres f. teres).</v>
      </c>
      <c r="L1564" t="str">
        <f>VLOOKUP(B1564,[2]taxonomy1!$B:$U,4,FALSE)</f>
        <v xml:space="preserve"> NCBI_TaxID=861557 {ECO:0000313|Proteomes:UP000001067};</v>
      </c>
      <c r="M1564" t="str">
        <f>VLOOKUP(B1564,[2]taxonomy1!$B:$U,6,FALSE)</f>
        <v>Eukaryota</v>
      </c>
      <c r="N1564" t="str">
        <f>VLOOKUP(B1564,[2]taxonomy1!$B:$U,7,FALSE)</f>
        <v xml:space="preserve"> Fungi</v>
      </c>
      <c r="O1564" t="str">
        <f>VLOOKUP(B1564,[2]taxonomy1!$B:$U,8,FALSE)</f>
        <v xml:space="preserve"> Dikarya</v>
      </c>
      <c r="P1564" t="str">
        <f>VLOOKUP(B1564,[2]taxonomy1!$B:$U,9,FALSE)</f>
        <v xml:space="preserve"> Ascomycota</v>
      </c>
      <c r="Q1564" t="str">
        <f>VLOOKUP(B1564,[2]taxonomy1!$B:$U,10,FALSE)</f>
        <v xml:space="preserve"> Pezizomycotina</v>
      </c>
      <c r="R1564" t="str">
        <f>VLOOKUP(B1564,[2]taxonomy1!$B:$U,11,FALSE)</f>
        <v>Dothideomycetes</v>
      </c>
      <c r="S1564" t="str">
        <f>VLOOKUP(B1564,[2]taxonomy1!$B:$U,12,FALSE)</f>
        <v xml:space="preserve"> Pleosporomycetidae</v>
      </c>
      <c r="T1564" t="str">
        <f>VLOOKUP(B1564,[2]taxonomy1!$B:$U,13,FALSE)</f>
        <v xml:space="preserve"> Pleosporales</v>
      </c>
      <c r="U1564" t="str">
        <f>VLOOKUP(B1564,[2]taxonomy1!$B:$U,14,FALSE)</f>
        <v xml:space="preserve"> Pleosporineae</v>
      </c>
      <c r="V1564" t="str">
        <f>VLOOKUP(B1564,[2]taxonomy1!$B:$U,15,FALSE)</f>
        <v>Pleosporaceae</v>
      </c>
      <c r="W1564" t="str">
        <f>VLOOKUP(B1564,[2]taxonomy1!$B:$U,16,FALSE)</f>
        <v xml:space="preserve"> Pyrenophora.</v>
      </c>
    </row>
    <row r="1565" spans="1:23" x14ac:dyDescent="0.3">
      <c r="A1565" t="s">
        <v>2946</v>
      </c>
      <c r="B1565" t="s">
        <v>2947</v>
      </c>
      <c r="C1565">
        <v>354</v>
      </c>
      <c r="D1565" t="s">
        <v>10</v>
      </c>
      <c r="E1565">
        <v>38</v>
      </c>
      <c r="F1565">
        <v>326</v>
      </c>
      <c r="G1565">
        <v>2735</v>
      </c>
      <c r="H1565" t="s">
        <v>11</v>
      </c>
      <c r="I1565" t="s">
        <v>10</v>
      </c>
      <c r="J1565">
        <f t="shared" si="24"/>
        <v>288</v>
      </c>
      <c r="K1565" t="str">
        <f>VLOOKUP(B1565,[2]taxonomy1!$B:$U,2,FALSE)</f>
        <v xml:space="preserve"> Arthroderma gypseum (strain ATCC MYA-4604 / CBS 118893) (Microsporum gypseum).</v>
      </c>
      <c r="L1565" t="str">
        <f>VLOOKUP(B1565,[2]taxonomy1!$B:$U,4,FALSE)</f>
        <v xml:space="preserve"> NCBI_TaxID=535722 {ECO:0000313|Proteomes:UP000002669};</v>
      </c>
      <c r="M1565" t="str">
        <f>VLOOKUP(B1565,[2]taxonomy1!$B:$U,6,FALSE)</f>
        <v>Eukaryota</v>
      </c>
      <c r="N1565" t="str">
        <f>VLOOKUP(B1565,[2]taxonomy1!$B:$U,7,FALSE)</f>
        <v xml:space="preserve"> Fungi</v>
      </c>
      <c r="O1565" t="str">
        <f>VLOOKUP(B1565,[2]taxonomy1!$B:$U,8,FALSE)</f>
        <v xml:space="preserve"> Dikarya</v>
      </c>
      <c r="P1565" t="str">
        <f>VLOOKUP(B1565,[2]taxonomy1!$B:$U,9,FALSE)</f>
        <v xml:space="preserve"> Ascomycota</v>
      </c>
      <c r="Q1565" t="str">
        <f>VLOOKUP(B1565,[2]taxonomy1!$B:$U,10,FALSE)</f>
        <v xml:space="preserve"> Pezizomycotina</v>
      </c>
      <c r="R1565" t="str">
        <f>VLOOKUP(B1565,[2]taxonomy1!$B:$U,11,FALSE)</f>
        <v xml:space="preserve"> Eurotiomycetes</v>
      </c>
      <c r="S1565" t="str">
        <f>VLOOKUP(B1565,[2]taxonomy1!$B:$U,12,FALSE)</f>
        <v>Eurotiomycetidae</v>
      </c>
      <c r="T1565" t="str">
        <f>VLOOKUP(B1565,[2]taxonomy1!$B:$U,13,FALSE)</f>
        <v xml:space="preserve"> Onygenales</v>
      </c>
      <c r="U1565" t="str">
        <f>VLOOKUP(B1565,[2]taxonomy1!$B:$U,14,FALSE)</f>
        <v xml:space="preserve"> Arthrodermataceae</v>
      </c>
      <c r="V1565" t="str">
        <f>VLOOKUP(B1565,[2]taxonomy1!$B:$U,15,FALSE)</f>
        <v xml:space="preserve"> Nannizzia.</v>
      </c>
      <c r="W1565">
        <f>VLOOKUP(B1565,[2]taxonomy1!$B:$U,16,FALSE)</f>
        <v>0</v>
      </c>
    </row>
    <row r="1566" spans="1:23" x14ac:dyDescent="0.3">
      <c r="A1566" t="s">
        <v>2948</v>
      </c>
      <c r="B1566" t="s">
        <v>2949</v>
      </c>
      <c r="C1566">
        <v>269</v>
      </c>
      <c r="D1566" t="s">
        <v>10</v>
      </c>
      <c r="E1566">
        <v>2</v>
      </c>
      <c r="F1566">
        <v>262</v>
      </c>
      <c r="G1566">
        <v>2735</v>
      </c>
      <c r="H1566" t="s">
        <v>11</v>
      </c>
      <c r="I1566" t="s">
        <v>10</v>
      </c>
      <c r="J1566">
        <f t="shared" si="24"/>
        <v>260</v>
      </c>
      <c r="K1566" t="str">
        <f>VLOOKUP(B1566,[2]taxonomy1!$B:$U,2,FALSE)</f>
        <v xml:space="preserve"> Oikopleura dioica (Tunicate).</v>
      </c>
      <c r="L1566" t="str">
        <f>VLOOKUP(B1566,[2]taxonomy1!$B:$U,4,FALSE)</f>
        <v xml:space="preserve"> NCBI_TaxID=34765 {ECO:0000313|EMBL:CBY19126.1, ECO:0000313|Proteomes:UP000001307};</v>
      </c>
      <c r="M1566" t="str">
        <f>VLOOKUP(B1566,[2]taxonomy1!$B:$U,6,FALSE)</f>
        <v>Eukaryota</v>
      </c>
      <c r="N1566" t="str">
        <f>VLOOKUP(B1566,[2]taxonomy1!$B:$U,7,FALSE)</f>
        <v xml:space="preserve"> Metazoa</v>
      </c>
      <c r="O1566" t="str">
        <f>VLOOKUP(B1566,[2]taxonomy1!$B:$U,8,FALSE)</f>
        <v xml:space="preserve"> Chordata</v>
      </c>
      <c r="P1566" t="str">
        <f>VLOOKUP(B1566,[2]taxonomy1!$B:$U,9,FALSE)</f>
        <v xml:space="preserve"> Tunicata</v>
      </c>
      <c r="Q1566" t="str">
        <f>VLOOKUP(B1566,[2]taxonomy1!$B:$U,10,FALSE)</f>
        <v xml:space="preserve"> Appendicularia</v>
      </c>
      <c r="R1566" t="str">
        <f>VLOOKUP(B1566,[2]taxonomy1!$B:$U,11,FALSE)</f>
        <v xml:space="preserve"> Oikopleuridae</v>
      </c>
      <c r="S1566" t="str">
        <f>VLOOKUP(B1566,[2]taxonomy1!$B:$U,12,FALSE)</f>
        <v>Oikopleura.</v>
      </c>
      <c r="T1566">
        <f>VLOOKUP(B1566,[2]taxonomy1!$B:$U,13,FALSE)</f>
        <v>0</v>
      </c>
      <c r="U1566">
        <f>VLOOKUP(B1566,[2]taxonomy1!$B:$U,14,FALSE)</f>
        <v>0</v>
      </c>
      <c r="V1566">
        <f>VLOOKUP(B1566,[2]taxonomy1!$B:$U,15,FALSE)</f>
        <v>0</v>
      </c>
      <c r="W1566">
        <f>VLOOKUP(B1566,[2]taxonomy1!$B:$U,16,FALSE)</f>
        <v>0</v>
      </c>
    </row>
    <row r="1567" spans="1:23" x14ac:dyDescent="0.3">
      <c r="A1567" t="s">
        <v>2950</v>
      </c>
      <c r="B1567" t="s">
        <v>2951</v>
      </c>
      <c r="C1567">
        <v>365</v>
      </c>
      <c r="D1567" t="s">
        <v>10</v>
      </c>
      <c r="E1567">
        <v>51</v>
      </c>
      <c r="F1567">
        <v>337</v>
      </c>
      <c r="G1567">
        <v>2735</v>
      </c>
      <c r="H1567" t="s">
        <v>11</v>
      </c>
      <c r="I1567" t="s">
        <v>10</v>
      </c>
      <c r="J1567">
        <f t="shared" si="24"/>
        <v>286</v>
      </c>
      <c r="K1567" t="str">
        <f>VLOOKUP(B1567,[2]taxonomy1!$B:$U,2,FALSE)</f>
        <v xml:space="preserve"> Leptosphaeria maculans (strain JN3 / isolate v23.1.3 / race Av1-4-5-6-7-8) (Blackleg fungus) (Phoma lingam).</v>
      </c>
      <c r="L1567" t="str">
        <f>VLOOKUP(B1567,[2]taxonomy1!$B:$U,4,FALSE)</f>
        <v xml:space="preserve"> NCBI_TaxID=985895 {ECO:0000313|Proteomes:UP000002668};</v>
      </c>
      <c r="M1567" t="str">
        <f>VLOOKUP(B1567,[2]taxonomy1!$B:$U,6,FALSE)</f>
        <v>Eukaryota</v>
      </c>
      <c r="N1567" t="str">
        <f>VLOOKUP(B1567,[2]taxonomy1!$B:$U,7,FALSE)</f>
        <v xml:space="preserve"> Fungi</v>
      </c>
      <c r="O1567" t="str">
        <f>VLOOKUP(B1567,[2]taxonomy1!$B:$U,8,FALSE)</f>
        <v xml:space="preserve"> Dikarya</v>
      </c>
      <c r="P1567" t="str">
        <f>VLOOKUP(B1567,[2]taxonomy1!$B:$U,9,FALSE)</f>
        <v xml:space="preserve"> Ascomycota</v>
      </c>
      <c r="Q1567" t="str">
        <f>VLOOKUP(B1567,[2]taxonomy1!$B:$U,10,FALSE)</f>
        <v xml:space="preserve"> Pezizomycotina</v>
      </c>
      <c r="R1567" t="str">
        <f>VLOOKUP(B1567,[2]taxonomy1!$B:$U,11,FALSE)</f>
        <v>Dothideomycetes</v>
      </c>
      <c r="S1567" t="str">
        <f>VLOOKUP(B1567,[2]taxonomy1!$B:$U,12,FALSE)</f>
        <v xml:space="preserve"> Pleosporomycetidae</v>
      </c>
      <c r="T1567" t="str">
        <f>VLOOKUP(B1567,[2]taxonomy1!$B:$U,13,FALSE)</f>
        <v xml:space="preserve"> Pleosporales</v>
      </c>
      <c r="U1567" t="str">
        <f>VLOOKUP(B1567,[2]taxonomy1!$B:$U,14,FALSE)</f>
        <v xml:space="preserve"> Pleosporineae</v>
      </c>
      <c r="V1567" t="str">
        <f>VLOOKUP(B1567,[2]taxonomy1!$B:$U,15,FALSE)</f>
        <v>Leptosphaeriaceae</v>
      </c>
      <c r="W1567" t="str">
        <f>VLOOKUP(B1567,[2]taxonomy1!$B:$U,16,FALSE)</f>
        <v xml:space="preserve"> Leptosphaeria</v>
      </c>
    </row>
    <row r="1568" spans="1:23" x14ac:dyDescent="0.3">
      <c r="A1568" t="s">
        <v>2952</v>
      </c>
      <c r="B1568" t="s">
        <v>2953</v>
      </c>
      <c r="C1568">
        <v>284</v>
      </c>
      <c r="D1568" t="s">
        <v>10</v>
      </c>
      <c r="E1568">
        <v>3</v>
      </c>
      <c r="F1568">
        <v>277</v>
      </c>
      <c r="G1568">
        <v>2735</v>
      </c>
      <c r="H1568" t="s">
        <v>11</v>
      </c>
      <c r="I1568" t="s">
        <v>10</v>
      </c>
      <c r="J1568">
        <f t="shared" si="24"/>
        <v>274</v>
      </c>
      <c r="K1568" t="str">
        <f>VLOOKUP(B1568,[2]taxonomy1!$B:$U,2,FALSE)</f>
        <v xml:space="preserve"> Arthroderma gypseum (strain ATCC MYA-4604 / CBS 118893) (Microsporum gypseum).</v>
      </c>
      <c r="L1568" t="str">
        <f>VLOOKUP(B1568,[2]taxonomy1!$B:$U,4,FALSE)</f>
        <v xml:space="preserve"> NCBI_TaxID=535722 {ECO:0000313|Proteomes:UP000002669};</v>
      </c>
      <c r="M1568" t="str">
        <f>VLOOKUP(B1568,[2]taxonomy1!$B:$U,6,FALSE)</f>
        <v>Eukaryota</v>
      </c>
      <c r="N1568" t="str">
        <f>VLOOKUP(B1568,[2]taxonomy1!$B:$U,7,FALSE)</f>
        <v xml:space="preserve"> Fungi</v>
      </c>
      <c r="O1568" t="str">
        <f>VLOOKUP(B1568,[2]taxonomy1!$B:$U,8,FALSE)</f>
        <v xml:space="preserve"> Dikarya</v>
      </c>
      <c r="P1568" t="str">
        <f>VLOOKUP(B1568,[2]taxonomy1!$B:$U,9,FALSE)</f>
        <v xml:space="preserve"> Ascomycota</v>
      </c>
      <c r="Q1568" t="str">
        <f>VLOOKUP(B1568,[2]taxonomy1!$B:$U,10,FALSE)</f>
        <v xml:space="preserve"> Pezizomycotina</v>
      </c>
      <c r="R1568" t="str">
        <f>VLOOKUP(B1568,[2]taxonomy1!$B:$U,11,FALSE)</f>
        <v xml:space="preserve"> Eurotiomycetes</v>
      </c>
      <c r="S1568" t="str">
        <f>VLOOKUP(B1568,[2]taxonomy1!$B:$U,12,FALSE)</f>
        <v>Eurotiomycetidae</v>
      </c>
      <c r="T1568" t="str">
        <f>VLOOKUP(B1568,[2]taxonomy1!$B:$U,13,FALSE)</f>
        <v xml:space="preserve"> Onygenales</v>
      </c>
      <c r="U1568" t="str">
        <f>VLOOKUP(B1568,[2]taxonomy1!$B:$U,14,FALSE)</f>
        <v xml:space="preserve"> Arthrodermataceae</v>
      </c>
      <c r="V1568" t="str">
        <f>VLOOKUP(B1568,[2]taxonomy1!$B:$U,15,FALSE)</f>
        <v xml:space="preserve"> Nannizzia.</v>
      </c>
      <c r="W1568">
        <f>VLOOKUP(B1568,[2]taxonomy1!$B:$U,16,FALSE)</f>
        <v>0</v>
      </c>
    </row>
    <row r="1569" spans="1:23" x14ac:dyDescent="0.3">
      <c r="A1569" t="s">
        <v>2954</v>
      </c>
      <c r="B1569" t="s">
        <v>2955</v>
      </c>
      <c r="C1569">
        <v>297</v>
      </c>
      <c r="D1569" t="s">
        <v>10</v>
      </c>
      <c r="E1569">
        <v>15</v>
      </c>
      <c r="F1569">
        <v>290</v>
      </c>
      <c r="G1569">
        <v>2735</v>
      </c>
      <c r="H1569" t="s">
        <v>11</v>
      </c>
      <c r="I1569" t="s">
        <v>10</v>
      </c>
      <c r="J1569">
        <f t="shared" si="24"/>
        <v>275</v>
      </c>
      <c r="K1569" t="str">
        <f>VLOOKUP(B1569,[2]taxonomy1!$B:$U,2,FALSE)</f>
        <v xml:space="preserve"> Leptosphaeria maculans (strain JN3 / isolate v23.1.3 / race Av1-4-5-6-7-8) (Blackleg fungus) (Phoma lingam).</v>
      </c>
      <c r="L1569" t="str">
        <f>VLOOKUP(B1569,[2]taxonomy1!$B:$U,4,FALSE)</f>
        <v xml:space="preserve"> NCBI_TaxID=985895 {ECO:0000313|Proteomes:UP000002668};</v>
      </c>
      <c r="M1569" t="str">
        <f>VLOOKUP(B1569,[2]taxonomy1!$B:$U,6,FALSE)</f>
        <v>Eukaryota</v>
      </c>
      <c r="N1569" t="str">
        <f>VLOOKUP(B1569,[2]taxonomy1!$B:$U,7,FALSE)</f>
        <v xml:space="preserve"> Fungi</v>
      </c>
      <c r="O1569" t="str">
        <f>VLOOKUP(B1569,[2]taxonomy1!$B:$U,8,FALSE)</f>
        <v xml:space="preserve"> Dikarya</v>
      </c>
      <c r="P1569" t="str">
        <f>VLOOKUP(B1569,[2]taxonomy1!$B:$U,9,FALSE)</f>
        <v xml:space="preserve"> Ascomycota</v>
      </c>
      <c r="Q1569" t="str">
        <f>VLOOKUP(B1569,[2]taxonomy1!$B:$U,10,FALSE)</f>
        <v xml:space="preserve"> Pezizomycotina</v>
      </c>
      <c r="R1569" t="str">
        <f>VLOOKUP(B1569,[2]taxonomy1!$B:$U,11,FALSE)</f>
        <v>Dothideomycetes</v>
      </c>
      <c r="S1569" t="str">
        <f>VLOOKUP(B1569,[2]taxonomy1!$B:$U,12,FALSE)</f>
        <v xml:space="preserve"> Pleosporomycetidae</v>
      </c>
      <c r="T1569" t="str">
        <f>VLOOKUP(B1569,[2]taxonomy1!$B:$U,13,FALSE)</f>
        <v xml:space="preserve"> Pleosporales</v>
      </c>
      <c r="U1569" t="str">
        <f>VLOOKUP(B1569,[2]taxonomy1!$B:$U,14,FALSE)</f>
        <v xml:space="preserve"> Pleosporineae</v>
      </c>
      <c r="V1569" t="str">
        <f>VLOOKUP(B1569,[2]taxonomy1!$B:$U,15,FALSE)</f>
        <v>Leptosphaeriaceae</v>
      </c>
      <c r="W1569" t="str">
        <f>VLOOKUP(B1569,[2]taxonomy1!$B:$U,16,FALSE)</f>
        <v xml:space="preserve"> Leptosphaeria</v>
      </c>
    </row>
    <row r="1570" spans="1:23" x14ac:dyDescent="0.3">
      <c r="A1570" t="s">
        <v>2956</v>
      </c>
      <c r="B1570" t="s">
        <v>2957</v>
      </c>
      <c r="C1570">
        <v>57</v>
      </c>
      <c r="D1570" t="s">
        <v>10</v>
      </c>
      <c r="E1570">
        <v>3</v>
      </c>
      <c r="F1570">
        <v>49</v>
      </c>
      <c r="G1570">
        <v>2735</v>
      </c>
      <c r="H1570" t="s">
        <v>11</v>
      </c>
      <c r="I1570" t="s">
        <v>10</v>
      </c>
      <c r="J1570">
        <f t="shared" si="24"/>
        <v>46</v>
      </c>
      <c r="K1570" t="str">
        <f>VLOOKUP(B1570,[2]taxonomy1!$B:$U,2,FALSE)</f>
        <v xml:space="preserve"> Homo sapiens (Human).</v>
      </c>
      <c r="L1570" t="str">
        <f>VLOOKUP(B1570,[2]taxonomy1!$B:$U,4,FALSE)</f>
        <v xml:space="preserve"> NCBI_TaxID=9606 {ECO:0000313|Ensembl:ENSP00000430373, ECO:0000313|Proteomes:UP000005640};</v>
      </c>
      <c r="M1570" t="str">
        <f>VLOOKUP(B1570,[2]taxonomy1!$B:$U,6,FALSE)</f>
        <v>Eukaryota</v>
      </c>
      <c r="N1570" t="str">
        <f>VLOOKUP(B1570,[2]taxonomy1!$B:$U,7,FALSE)</f>
        <v xml:space="preserve"> Metazoa</v>
      </c>
      <c r="O1570" t="str">
        <f>VLOOKUP(B1570,[2]taxonomy1!$B:$U,8,FALSE)</f>
        <v xml:space="preserve"> Chordata</v>
      </c>
      <c r="P1570" t="str">
        <f>VLOOKUP(B1570,[2]taxonomy1!$B:$U,9,FALSE)</f>
        <v xml:space="preserve"> Craniata</v>
      </c>
      <c r="Q1570" t="str">
        <f>VLOOKUP(B1570,[2]taxonomy1!$B:$U,10,FALSE)</f>
        <v xml:space="preserve"> Vertebrata</v>
      </c>
      <c r="R1570" t="str">
        <f>VLOOKUP(B1570,[2]taxonomy1!$B:$U,11,FALSE)</f>
        <v xml:space="preserve"> Euteleostomi</v>
      </c>
      <c r="S1570" t="str">
        <f>VLOOKUP(B1570,[2]taxonomy1!$B:$U,12,FALSE)</f>
        <v>Mammalia</v>
      </c>
      <c r="T1570" t="str">
        <f>VLOOKUP(B1570,[2]taxonomy1!$B:$U,13,FALSE)</f>
        <v xml:space="preserve"> Eutheria</v>
      </c>
      <c r="U1570" t="str">
        <f>VLOOKUP(B1570,[2]taxonomy1!$B:$U,14,FALSE)</f>
        <v xml:space="preserve"> Euarchontoglires</v>
      </c>
      <c r="V1570" t="str">
        <f>VLOOKUP(B1570,[2]taxonomy1!$B:$U,15,FALSE)</f>
        <v xml:space="preserve"> Primates</v>
      </c>
      <c r="W1570" t="str">
        <f>VLOOKUP(B1570,[2]taxonomy1!$B:$U,16,FALSE)</f>
        <v xml:space="preserve"> Haplorrhini</v>
      </c>
    </row>
    <row r="1571" spans="1:23" x14ac:dyDescent="0.3">
      <c r="A1571" t="s">
        <v>2958</v>
      </c>
      <c r="B1571" t="s">
        <v>2959</v>
      </c>
      <c r="C1571">
        <v>134</v>
      </c>
      <c r="D1571" t="s">
        <v>10</v>
      </c>
      <c r="E1571">
        <v>3</v>
      </c>
      <c r="F1571">
        <v>134</v>
      </c>
      <c r="G1571">
        <v>2735</v>
      </c>
      <c r="H1571" t="s">
        <v>11</v>
      </c>
      <c r="I1571" t="s">
        <v>10</v>
      </c>
      <c r="J1571">
        <f t="shared" si="24"/>
        <v>131</v>
      </c>
      <c r="K1571" t="str">
        <f>VLOOKUP(B1571,[2]taxonomy1!$B:$U,2,FALSE)</f>
        <v xml:space="preserve"> Homo sapiens (Human).</v>
      </c>
      <c r="L1571" t="str">
        <f>VLOOKUP(B1571,[2]taxonomy1!$B:$U,4,FALSE)</f>
        <v xml:space="preserve"> NCBI_TaxID=9606 {ECO:0000313|Ensembl:ENSP00000428029, ECO:0000313|Proteomes:UP000005640};</v>
      </c>
      <c r="M1571" t="str">
        <f>VLOOKUP(B1571,[2]taxonomy1!$B:$U,6,FALSE)</f>
        <v>Eukaryota</v>
      </c>
      <c r="N1571" t="str">
        <f>VLOOKUP(B1571,[2]taxonomy1!$B:$U,7,FALSE)</f>
        <v xml:space="preserve"> Metazoa</v>
      </c>
      <c r="O1571" t="str">
        <f>VLOOKUP(B1571,[2]taxonomy1!$B:$U,8,FALSE)</f>
        <v xml:space="preserve"> Chordata</v>
      </c>
      <c r="P1571" t="str">
        <f>VLOOKUP(B1571,[2]taxonomy1!$B:$U,9,FALSE)</f>
        <v xml:space="preserve"> Craniata</v>
      </c>
      <c r="Q1571" t="str">
        <f>VLOOKUP(B1571,[2]taxonomy1!$B:$U,10,FALSE)</f>
        <v xml:space="preserve"> Vertebrata</v>
      </c>
      <c r="R1571" t="str">
        <f>VLOOKUP(B1571,[2]taxonomy1!$B:$U,11,FALSE)</f>
        <v xml:space="preserve"> Euteleostomi</v>
      </c>
      <c r="S1571" t="str">
        <f>VLOOKUP(B1571,[2]taxonomy1!$B:$U,12,FALSE)</f>
        <v>Mammalia</v>
      </c>
      <c r="T1571" t="str">
        <f>VLOOKUP(B1571,[2]taxonomy1!$B:$U,13,FALSE)</f>
        <v xml:space="preserve"> Eutheria</v>
      </c>
      <c r="U1571" t="str">
        <f>VLOOKUP(B1571,[2]taxonomy1!$B:$U,14,FALSE)</f>
        <v xml:space="preserve"> Euarchontoglires</v>
      </c>
      <c r="V1571" t="str">
        <f>VLOOKUP(B1571,[2]taxonomy1!$B:$U,15,FALSE)</f>
        <v xml:space="preserve"> Primates</v>
      </c>
      <c r="W1571" t="str">
        <f>VLOOKUP(B1571,[2]taxonomy1!$B:$U,16,FALSE)</f>
        <v xml:space="preserve"> Haplorrhini</v>
      </c>
    </row>
    <row r="1572" spans="1:23" x14ac:dyDescent="0.3">
      <c r="A1572" t="s">
        <v>2960</v>
      </c>
      <c r="B1572" t="s">
        <v>2961</v>
      </c>
      <c r="C1572">
        <v>100</v>
      </c>
      <c r="D1572" t="s">
        <v>10</v>
      </c>
      <c r="E1572">
        <v>3</v>
      </c>
      <c r="F1572">
        <v>96</v>
      </c>
      <c r="G1572">
        <v>2735</v>
      </c>
      <c r="H1572" t="s">
        <v>11</v>
      </c>
      <c r="I1572" t="s">
        <v>10</v>
      </c>
      <c r="J1572">
        <f t="shared" si="24"/>
        <v>93</v>
      </c>
      <c r="K1572" t="str">
        <f>VLOOKUP(B1572,[2]taxonomy1!$B:$U,2,FALSE)</f>
        <v xml:space="preserve"> Homo sapiens (Human).</v>
      </c>
      <c r="L1572" t="str">
        <f>VLOOKUP(B1572,[2]taxonomy1!$B:$U,4,FALSE)</f>
        <v xml:space="preserve"> NCBI_TaxID=9606 {ECO:0000313|Ensembl:ENSP00000430908, ECO:0000313|Proteomes:UP000005640};</v>
      </c>
      <c r="M1572" t="str">
        <f>VLOOKUP(B1572,[2]taxonomy1!$B:$U,6,FALSE)</f>
        <v>Eukaryota</v>
      </c>
      <c r="N1572" t="str">
        <f>VLOOKUP(B1572,[2]taxonomy1!$B:$U,7,FALSE)</f>
        <v xml:space="preserve"> Metazoa</v>
      </c>
      <c r="O1572" t="str">
        <f>VLOOKUP(B1572,[2]taxonomy1!$B:$U,8,FALSE)</f>
        <v xml:space="preserve"> Chordata</v>
      </c>
      <c r="P1572" t="str">
        <f>VLOOKUP(B1572,[2]taxonomy1!$B:$U,9,FALSE)</f>
        <v xml:space="preserve"> Craniata</v>
      </c>
      <c r="Q1572" t="str">
        <f>VLOOKUP(B1572,[2]taxonomy1!$B:$U,10,FALSE)</f>
        <v xml:space="preserve"> Vertebrata</v>
      </c>
      <c r="R1572" t="str">
        <f>VLOOKUP(B1572,[2]taxonomy1!$B:$U,11,FALSE)</f>
        <v xml:space="preserve"> Euteleostomi</v>
      </c>
      <c r="S1572" t="str">
        <f>VLOOKUP(B1572,[2]taxonomy1!$B:$U,12,FALSE)</f>
        <v>Mammalia</v>
      </c>
      <c r="T1572" t="str">
        <f>VLOOKUP(B1572,[2]taxonomy1!$B:$U,13,FALSE)</f>
        <v xml:space="preserve"> Eutheria</v>
      </c>
      <c r="U1572" t="str">
        <f>VLOOKUP(B1572,[2]taxonomy1!$B:$U,14,FALSE)</f>
        <v xml:space="preserve"> Euarchontoglires</v>
      </c>
      <c r="V1572" t="str">
        <f>VLOOKUP(B1572,[2]taxonomy1!$B:$U,15,FALSE)</f>
        <v xml:space="preserve"> Primates</v>
      </c>
      <c r="W1572" t="str">
        <f>VLOOKUP(B1572,[2]taxonomy1!$B:$U,16,FALSE)</f>
        <v xml:space="preserve"> Haplorrhini</v>
      </c>
    </row>
    <row r="1573" spans="1:23" x14ac:dyDescent="0.3">
      <c r="A1573" t="s">
        <v>2962</v>
      </c>
      <c r="B1573" t="s">
        <v>2963</v>
      </c>
      <c r="C1573">
        <v>165</v>
      </c>
      <c r="D1573" t="s">
        <v>10</v>
      </c>
      <c r="E1573">
        <v>3</v>
      </c>
      <c r="F1573">
        <v>165</v>
      </c>
      <c r="G1573">
        <v>2735</v>
      </c>
      <c r="H1573" t="s">
        <v>11</v>
      </c>
      <c r="I1573" t="s">
        <v>10</v>
      </c>
      <c r="J1573">
        <f t="shared" si="24"/>
        <v>162</v>
      </c>
      <c r="K1573" t="str">
        <f>VLOOKUP(B1573,[2]taxonomy1!$B:$U,2,FALSE)</f>
        <v xml:space="preserve"> Homo sapiens (Human).</v>
      </c>
      <c r="L1573" t="str">
        <f>VLOOKUP(B1573,[2]taxonomy1!$B:$U,4,FALSE)</f>
        <v xml:space="preserve"> NCBI_TaxID=9606 {ECO:0000313|Ensembl:ENSP00000428519, ECO:0000313|Proteomes:UP000005640};</v>
      </c>
      <c r="M1573" t="str">
        <f>VLOOKUP(B1573,[2]taxonomy1!$B:$U,6,FALSE)</f>
        <v>Eukaryota</v>
      </c>
      <c r="N1573" t="str">
        <f>VLOOKUP(B1573,[2]taxonomy1!$B:$U,7,FALSE)</f>
        <v xml:space="preserve"> Metazoa</v>
      </c>
      <c r="O1573" t="str">
        <f>VLOOKUP(B1573,[2]taxonomy1!$B:$U,8,FALSE)</f>
        <v xml:space="preserve"> Chordata</v>
      </c>
      <c r="P1573" t="str">
        <f>VLOOKUP(B1573,[2]taxonomy1!$B:$U,9,FALSE)</f>
        <v xml:space="preserve"> Craniata</v>
      </c>
      <c r="Q1573" t="str">
        <f>VLOOKUP(B1573,[2]taxonomy1!$B:$U,10,FALSE)</f>
        <v xml:space="preserve"> Vertebrata</v>
      </c>
      <c r="R1573" t="str">
        <f>VLOOKUP(B1573,[2]taxonomy1!$B:$U,11,FALSE)</f>
        <v xml:space="preserve"> Euteleostomi</v>
      </c>
      <c r="S1573" t="str">
        <f>VLOOKUP(B1573,[2]taxonomy1!$B:$U,12,FALSE)</f>
        <v>Mammalia</v>
      </c>
      <c r="T1573" t="str">
        <f>VLOOKUP(B1573,[2]taxonomy1!$B:$U,13,FALSE)</f>
        <v xml:space="preserve"> Eutheria</v>
      </c>
      <c r="U1573" t="str">
        <f>VLOOKUP(B1573,[2]taxonomy1!$B:$U,14,FALSE)</f>
        <v xml:space="preserve"> Euarchontoglires</v>
      </c>
      <c r="V1573" t="str">
        <f>VLOOKUP(B1573,[2]taxonomy1!$B:$U,15,FALSE)</f>
        <v xml:space="preserve"> Primates</v>
      </c>
      <c r="W1573" t="str">
        <f>VLOOKUP(B1573,[2]taxonomy1!$B:$U,16,FALSE)</f>
        <v xml:space="preserve"> Haplorrhini</v>
      </c>
    </row>
    <row r="1574" spans="1:23" x14ac:dyDescent="0.3">
      <c r="A1574" t="s">
        <v>2964</v>
      </c>
      <c r="B1574" t="s">
        <v>2965</v>
      </c>
      <c r="C1574">
        <v>158</v>
      </c>
      <c r="D1574" t="s">
        <v>10</v>
      </c>
      <c r="E1574">
        <v>3</v>
      </c>
      <c r="F1574">
        <v>158</v>
      </c>
      <c r="G1574">
        <v>2735</v>
      </c>
      <c r="H1574" t="s">
        <v>11</v>
      </c>
      <c r="I1574" t="s">
        <v>10</v>
      </c>
      <c r="J1574">
        <f t="shared" si="24"/>
        <v>155</v>
      </c>
      <c r="K1574" t="str">
        <f>VLOOKUP(B1574,[2]taxonomy1!$B:$U,2,FALSE)</f>
        <v xml:space="preserve"> Homo sapiens (Human).</v>
      </c>
      <c r="L1574" t="str">
        <f>VLOOKUP(B1574,[2]taxonomy1!$B:$U,4,FALSE)</f>
        <v xml:space="preserve"> NCBI_TaxID=9606 {ECO:0000313|Ensembl:ENSP00000429006, ECO:0000313|Proteomes:UP000005640};</v>
      </c>
      <c r="M1574" t="str">
        <f>VLOOKUP(B1574,[2]taxonomy1!$B:$U,6,FALSE)</f>
        <v>Eukaryota</v>
      </c>
      <c r="N1574" t="str">
        <f>VLOOKUP(B1574,[2]taxonomy1!$B:$U,7,FALSE)</f>
        <v xml:space="preserve"> Metazoa</v>
      </c>
      <c r="O1574" t="str">
        <f>VLOOKUP(B1574,[2]taxonomy1!$B:$U,8,FALSE)</f>
        <v xml:space="preserve"> Chordata</v>
      </c>
      <c r="P1574" t="str">
        <f>VLOOKUP(B1574,[2]taxonomy1!$B:$U,9,FALSE)</f>
        <v xml:space="preserve"> Craniata</v>
      </c>
      <c r="Q1574" t="str">
        <f>VLOOKUP(B1574,[2]taxonomy1!$B:$U,10,FALSE)</f>
        <v xml:space="preserve"> Vertebrata</v>
      </c>
      <c r="R1574" t="str">
        <f>VLOOKUP(B1574,[2]taxonomy1!$B:$U,11,FALSE)</f>
        <v xml:space="preserve"> Euteleostomi</v>
      </c>
      <c r="S1574" t="str">
        <f>VLOOKUP(B1574,[2]taxonomy1!$B:$U,12,FALSE)</f>
        <v>Mammalia</v>
      </c>
      <c r="T1574" t="str">
        <f>VLOOKUP(B1574,[2]taxonomy1!$B:$U,13,FALSE)</f>
        <v xml:space="preserve"> Eutheria</v>
      </c>
      <c r="U1574" t="str">
        <f>VLOOKUP(B1574,[2]taxonomy1!$B:$U,14,FALSE)</f>
        <v xml:space="preserve"> Euarchontoglires</v>
      </c>
      <c r="V1574" t="str">
        <f>VLOOKUP(B1574,[2]taxonomy1!$B:$U,15,FALSE)</f>
        <v xml:space="preserve"> Primates</v>
      </c>
      <c r="W1574" t="str">
        <f>VLOOKUP(B1574,[2]taxonomy1!$B:$U,16,FALSE)</f>
        <v xml:space="preserve"> Haplorrhini</v>
      </c>
    </row>
    <row r="1575" spans="1:23" x14ac:dyDescent="0.3">
      <c r="A1575" t="s">
        <v>2966</v>
      </c>
      <c r="B1575" t="s">
        <v>2967</v>
      </c>
      <c r="C1575">
        <v>108</v>
      </c>
      <c r="D1575" t="s">
        <v>10</v>
      </c>
      <c r="E1575">
        <v>1</v>
      </c>
      <c r="F1575">
        <v>108</v>
      </c>
      <c r="G1575">
        <v>2735</v>
      </c>
      <c r="H1575" t="s">
        <v>11</v>
      </c>
      <c r="I1575" t="s">
        <v>10</v>
      </c>
      <c r="J1575">
        <f t="shared" si="24"/>
        <v>107</v>
      </c>
      <c r="K1575" t="str">
        <f>VLOOKUP(B1575,[2]taxonomy1!$B:$U,2,FALSE)</f>
        <v xml:space="preserve"> Homo sapiens (Human).</v>
      </c>
      <c r="L1575" t="str">
        <f>VLOOKUP(B1575,[2]taxonomy1!$B:$U,4,FALSE)</f>
        <v xml:space="preserve"> NCBI_TaxID=9606 {ECO:0000313|Ensembl:ENSP00000428977, ECO:0000313|Proteomes:UP000005640};</v>
      </c>
      <c r="M1575" t="str">
        <f>VLOOKUP(B1575,[2]taxonomy1!$B:$U,6,FALSE)</f>
        <v>Eukaryota</v>
      </c>
      <c r="N1575" t="str">
        <f>VLOOKUP(B1575,[2]taxonomy1!$B:$U,7,FALSE)</f>
        <v xml:space="preserve"> Metazoa</v>
      </c>
      <c r="O1575" t="str">
        <f>VLOOKUP(B1575,[2]taxonomy1!$B:$U,8,FALSE)</f>
        <v xml:space="preserve"> Chordata</v>
      </c>
      <c r="P1575" t="str">
        <f>VLOOKUP(B1575,[2]taxonomy1!$B:$U,9,FALSE)</f>
        <v xml:space="preserve"> Craniata</v>
      </c>
      <c r="Q1575" t="str">
        <f>VLOOKUP(B1575,[2]taxonomy1!$B:$U,10,FALSE)</f>
        <v xml:space="preserve"> Vertebrata</v>
      </c>
      <c r="R1575" t="str">
        <f>VLOOKUP(B1575,[2]taxonomy1!$B:$U,11,FALSE)</f>
        <v xml:space="preserve"> Euteleostomi</v>
      </c>
      <c r="S1575" t="str">
        <f>VLOOKUP(B1575,[2]taxonomy1!$B:$U,12,FALSE)</f>
        <v>Mammalia</v>
      </c>
      <c r="T1575" t="str">
        <f>VLOOKUP(B1575,[2]taxonomy1!$B:$U,13,FALSE)</f>
        <v xml:space="preserve"> Eutheria</v>
      </c>
      <c r="U1575" t="str">
        <f>VLOOKUP(B1575,[2]taxonomy1!$B:$U,14,FALSE)</f>
        <v xml:space="preserve"> Euarchontoglires</v>
      </c>
      <c r="V1575" t="str">
        <f>VLOOKUP(B1575,[2]taxonomy1!$B:$U,15,FALSE)</f>
        <v xml:space="preserve"> Primates</v>
      </c>
      <c r="W1575" t="str">
        <f>VLOOKUP(B1575,[2]taxonomy1!$B:$U,16,FALSE)</f>
        <v xml:space="preserve"> Haplorrhini</v>
      </c>
    </row>
    <row r="1576" spans="1:23" x14ac:dyDescent="0.3">
      <c r="A1576" t="s">
        <v>2968</v>
      </c>
      <c r="B1576" t="s">
        <v>2969</v>
      </c>
      <c r="C1576">
        <v>388</v>
      </c>
      <c r="D1576" t="s">
        <v>10</v>
      </c>
      <c r="E1576">
        <v>101</v>
      </c>
      <c r="F1576">
        <v>379</v>
      </c>
      <c r="G1576">
        <v>2735</v>
      </c>
      <c r="H1576" t="s">
        <v>11</v>
      </c>
      <c r="I1576" t="s">
        <v>10</v>
      </c>
      <c r="J1576">
        <f t="shared" si="24"/>
        <v>278</v>
      </c>
      <c r="K1576" t="str">
        <f>VLOOKUP(B1576,[2]taxonomy1!$B:$U,2,FALSE)</f>
        <v xml:space="preserve"> Trichinella spiralis (Trichina worm).</v>
      </c>
      <c r="L1576" t="str">
        <f>VLOOKUP(B1576,[2]taxonomy1!$B:$U,4,FALSE)</f>
        <v xml:space="preserve"> NCBI_TaxID=6334 {ECO:0000313|EMBL:EFV57431.1, ECO:0000313|Proteomes:UP000006823};</v>
      </c>
      <c r="M1576" t="str">
        <f>VLOOKUP(B1576,[2]taxonomy1!$B:$U,6,FALSE)</f>
        <v>Eukaryota</v>
      </c>
      <c r="N1576" t="str">
        <f>VLOOKUP(B1576,[2]taxonomy1!$B:$U,7,FALSE)</f>
        <v xml:space="preserve"> Metazoa</v>
      </c>
      <c r="O1576" t="str">
        <f>VLOOKUP(B1576,[2]taxonomy1!$B:$U,8,FALSE)</f>
        <v xml:space="preserve"> Ecdysozoa</v>
      </c>
      <c r="P1576" t="str">
        <f>VLOOKUP(B1576,[2]taxonomy1!$B:$U,9,FALSE)</f>
        <v xml:space="preserve"> Nematoda</v>
      </c>
      <c r="Q1576" t="str">
        <f>VLOOKUP(B1576,[2]taxonomy1!$B:$U,10,FALSE)</f>
        <v xml:space="preserve"> Enoplea</v>
      </c>
      <c r="R1576" t="str">
        <f>VLOOKUP(B1576,[2]taxonomy1!$B:$U,11,FALSE)</f>
        <v xml:space="preserve"> Dorylaimia</v>
      </c>
      <c r="S1576" t="str">
        <f>VLOOKUP(B1576,[2]taxonomy1!$B:$U,12,FALSE)</f>
        <v>Trichinellida</v>
      </c>
      <c r="T1576" t="str">
        <f>VLOOKUP(B1576,[2]taxonomy1!$B:$U,13,FALSE)</f>
        <v xml:space="preserve"> Trichinellidae</v>
      </c>
      <c r="U1576" t="str">
        <f>VLOOKUP(B1576,[2]taxonomy1!$B:$U,14,FALSE)</f>
        <v xml:space="preserve"> Trichinella.</v>
      </c>
      <c r="V1576">
        <f>VLOOKUP(B1576,[2]taxonomy1!$B:$U,15,FALSE)</f>
        <v>0</v>
      </c>
      <c r="W1576">
        <f>VLOOKUP(B1576,[2]taxonomy1!$B:$U,16,FALSE)</f>
        <v>0</v>
      </c>
    </row>
    <row r="1577" spans="1:23" x14ac:dyDescent="0.3">
      <c r="A1577" t="s">
        <v>2970</v>
      </c>
      <c r="B1577" t="s">
        <v>2971</v>
      </c>
      <c r="C1577">
        <v>295</v>
      </c>
      <c r="D1577" t="s">
        <v>10</v>
      </c>
      <c r="E1577">
        <v>3</v>
      </c>
      <c r="F1577">
        <v>283</v>
      </c>
      <c r="G1577">
        <v>2735</v>
      </c>
      <c r="H1577" t="s">
        <v>11</v>
      </c>
      <c r="I1577" t="s">
        <v>10</v>
      </c>
      <c r="J1577">
        <f t="shared" si="24"/>
        <v>280</v>
      </c>
      <c r="K1577" t="str">
        <f>VLOOKUP(B1577,[2]taxonomy1!$B:$U,2,FALSE)</f>
        <v xml:space="preserve"> Trichinella spiralis (Trichina worm).</v>
      </c>
      <c r="L1577" t="str">
        <f>VLOOKUP(B1577,[2]taxonomy1!$B:$U,4,FALSE)</f>
        <v xml:space="preserve"> NCBI_TaxID=6334 {ECO:0000313|EMBL:EFV49836.1, ECO:0000313|Proteomes:UP000006823};</v>
      </c>
      <c r="M1577" t="str">
        <f>VLOOKUP(B1577,[2]taxonomy1!$B:$U,6,FALSE)</f>
        <v>Eukaryota</v>
      </c>
      <c r="N1577" t="str">
        <f>VLOOKUP(B1577,[2]taxonomy1!$B:$U,7,FALSE)</f>
        <v xml:space="preserve"> Metazoa</v>
      </c>
      <c r="O1577" t="str">
        <f>VLOOKUP(B1577,[2]taxonomy1!$B:$U,8,FALSE)</f>
        <v xml:space="preserve"> Ecdysozoa</v>
      </c>
      <c r="P1577" t="str">
        <f>VLOOKUP(B1577,[2]taxonomy1!$B:$U,9,FALSE)</f>
        <v xml:space="preserve"> Nematoda</v>
      </c>
      <c r="Q1577" t="str">
        <f>VLOOKUP(B1577,[2]taxonomy1!$B:$U,10,FALSE)</f>
        <v xml:space="preserve"> Enoplea</v>
      </c>
      <c r="R1577" t="str">
        <f>VLOOKUP(B1577,[2]taxonomy1!$B:$U,11,FALSE)</f>
        <v xml:space="preserve"> Dorylaimia</v>
      </c>
      <c r="S1577" t="str">
        <f>VLOOKUP(B1577,[2]taxonomy1!$B:$U,12,FALSE)</f>
        <v>Trichinellida</v>
      </c>
      <c r="T1577" t="str">
        <f>VLOOKUP(B1577,[2]taxonomy1!$B:$U,13,FALSE)</f>
        <v xml:space="preserve"> Trichinellidae</v>
      </c>
      <c r="U1577" t="str">
        <f>VLOOKUP(B1577,[2]taxonomy1!$B:$U,14,FALSE)</f>
        <v xml:space="preserve"> Trichinella.</v>
      </c>
      <c r="V1577">
        <f>VLOOKUP(B1577,[2]taxonomy1!$B:$U,15,FALSE)</f>
        <v>0</v>
      </c>
      <c r="W1577">
        <f>VLOOKUP(B1577,[2]taxonomy1!$B:$U,16,FALSE)</f>
        <v>0</v>
      </c>
    </row>
    <row r="1578" spans="1:23" x14ac:dyDescent="0.3">
      <c r="A1578" t="s">
        <v>2972</v>
      </c>
      <c r="B1578" t="s">
        <v>2973</v>
      </c>
      <c r="C1578">
        <v>391</v>
      </c>
      <c r="D1578" t="s">
        <v>10</v>
      </c>
      <c r="E1578">
        <v>89</v>
      </c>
      <c r="F1578">
        <v>366</v>
      </c>
      <c r="G1578">
        <v>2735</v>
      </c>
      <c r="H1578" t="s">
        <v>11</v>
      </c>
      <c r="I1578" t="s">
        <v>10</v>
      </c>
      <c r="J1578">
        <f t="shared" si="24"/>
        <v>277</v>
      </c>
      <c r="K1578" t="str">
        <f>VLOOKUP(B1578,[2]taxonomy1!$B:$U,2,FALSE)</f>
        <v xml:space="preserve"> Sporisorium reilianum (strain SRZ2) (Maize head smut fungus).</v>
      </c>
      <c r="L1578" t="str">
        <f>VLOOKUP(B1578,[2]taxonomy1!$B:$U,4,FALSE)</f>
        <v xml:space="preserve"> NCBI_TaxID=999809 {ECO:0000313|EMBL:CBQ68027.1, ECO:0000313|Proteomes:UP000008867};</v>
      </c>
      <c r="M1578" t="str">
        <f>VLOOKUP(B1578,[2]taxonomy1!$B:$U,6,FALSE)</f>
        <v>Eukaryota</v>
      </c>
      <c r="N1578" t="str">
        <f>VLOOKUP(B1578,[2]taxonomy1!$B:$U,7,FALSE)</f>
        <v xml:space="preserve"> Fungi</v>
      </c>
      <c r="O1578" t="str">
        <f>VLOOKUP(B1578,[2]taxonomy1!$B:$U,8,FALSE)</f>
        <v xml:space="preserve"> Dikarya</v>
      </c>
      <c r="P1578" t="str">
        <f>VLOOKUP(B1578,[2]taxonomy1!$B:$U,9,FALSE)</f>
        <v xml:space="preserve"> Basidiomycota</v>
      </c>
      <c r="Q1578" t="str">
        <f>VLOOKUP(B1578,[2]taxonomy1!$B:$U,10,FALSE)</f>
        <v xml:space="preserve"> Ustilaginomycotina</v>
      </c>
      <c r="R1578" t="str">
        <f>VLOOKUP(B1578,[2]taxonomy1!$B:$U,11,FALSE)</f>
        <v>Ustilaginomycetes</v>
      </c>
      <c r="S1578" t="str">
        <f>VLOOKUP(B1578,[2]taxonomy1!$B:$U,12,FALSE)</f>
        <v xml:space="preserve"> Ustilaginales</v>
      </c>
      <c r="T1578" t="str">
        <f>VLOOKUP(B1578,[2]taxonomy1!$B:$U,13,FALSE)</f>
        <v xml:space="preserve"> Ustilaginaceae</v>
      </c>
      <c r="U1578" t="str">
        <f>VLOOKUP(B1578,[2]taxonomy1!$B:$U,14,FALSE)</f>
        <v xml:space="preserve"> Sporisorium.</v>
      </c>
      <c r="V1578">
        <f>VLOOKUP(B1578,[2]taxonomy1!$B:$U,15,FALSE)</f>
        <v>0</v>
      </c>
      <c r="W1578">
        <f>VLOOKUP(B1578,[2]taxonomy1!$B:$U,16,FALSE)</f>
        <v>0</v>
      </c>
    </row>
    <row r="1579" spans="1:23" x14ac:dyDescent="0.3">
      <c r="A1579" t="s">
        <v>2974</v>
      </c>
      <c r="B1579" t="s">
        <v>2975</v>
      </c>
      <c r="C1579">
        <v>296</v>
      </c>
      <c r="D1579" t="s">
        <v>10</v>
      </c>
      <c r="E1579">
        <v>9</v>
      </c>
      <c r="F1579">
        <v>289</v>
      </c>
      <c r="G1579">
        <v>2735</v>
      </c>
      <c r="H1579" t="s">
        <v>11</v>
      </c>
      <c r="I1579" t="s">
        <v>10</v>
      </c>
      <c r="J1579">
        <f t="shared" si="24"/>
        <v>280</v>
      </c>
      <c r="K1579" t="str">
        <f>VLOOKUP(B1579,[2]taxonomy1!$B:$U,2,FALSE)</f>
        <v xml:space="preserve"> Sporisorium reilianum (strain SRZ2) (Maize head smut fungus).</v>
      </c>
      <c r="L1579" t="str">
        <f>VLOOKUP(B1579,[2]taxonomy1!$B:$U,4,FALSE)</f>
        <v xml:space="preserve"> NCBI_TaxID=999809 {ECO:0000313|EMBL:CBQ69577.1, ECO:0000313|Proteomes:UP000008867};</v>
      </c>
      <c r="M1579" t="str">
        <f>VLOOKUP(B1579,[2]taxonomy1!$B:$U,6,FALSE)</f>
        <v>Eukaryota</v>
      </c>
      <c r="N1579" t="str">
        <f>VLOOKUP(B1579,[2]taxonomy1!$B:$U,7,FALSE)</f>
        <v xml:space="preserve"> Fungi</v>
      </c>
      <c r="O1579" t="str">
        <f>VLOOKUP(B1579,[2]taxonomy1!$B:$U,8,FALSE)</f>
        <v xml:space="preserve"> Dikarya</v>
      </c>
      <c r="P1579" t="str">
        <f>VLOOKUP(B1579,[2]taxonomy1!$B:$U,9,FALSE)</f>
        <v xml:space="preserve"> Basidiomycota</v>
      </c>
      <c r="Q1579" t="str">
        <f>VLOOKUP(B1579,[2]taxonomy1!$B:$U,10,FALSE)</f>
        <v xml:space="preserve"> Ustilaginomycotina</v>
      </c>
      <c r="R1579" t="str">
        <f>VLOOKUP(B1579,[2]taxonomy1!$B:$U,11,FALSE)</f>
        <v>Ustilaginomycetes</v>
      </c>
      <c r="S1579" t="str">
        <f>VLOOKUP(B1579,[2]taxonomy1!$B:$U,12,FALSE)</f>
        <v xml:space="preserve"> Ustilaginales</v>
      </c>
      <c r="T1579" t="str">
        <f>VLOOKUP(B1579,[2]taxonomy1!$B:$U,13,FALSE)</f>
        <v xml:space="preserve"> Ustilaginaceae</v>
      </c>
      <c r="U1579" t="str">
        <f>VLOOKUP(B1579,[2]taxonomy1!$B:$U,14,FALSE)</f>
        <v xml:space="preserve"> Sporisorium.</v>
      </c>
      <c r="V1579">
        <f>VLOOKUP(B1579,[2]taxonomy1!$B:$U,15,FALSE)</f>
        <v>0</v>
      </c>
      <c r="W1579">
        <f>VLOOKUP(B1579,[2]taxonomy1!$B:$U,16,FALSE)</f>
        <v>0</v>
      </c>
    </row>
    <row r="1580" spans="1:23" x14ac:dyDescent="0.3">
      <c r="A1580" t="s">
        <v>2976</v>
      </c>
      <c r="B1580" t="s">
        <v>2977</v>
      </c>
      <c r="C1580">
        <v>281</v>
      </c>
      <c r="D1580" t="s">
        <v>10</v>
      </c>
      <c r="E1580">
        <v>2</v>
      </c>
      <c r="F1580">
        <v>274</v>
      </c>
      <c r="G1580">
        <v>2735</v>
      </c>
      <c r="H1580" t="s">
        <v>11</v>
      </c>
      <c r="I1580" t="s">
        <v>10</v>
      </c>
      <c r="J1580">
        <f t="shared" si="24"/>
        <v>272</v>
      </c>
      <c r="K1580" t="str">
        <f>VLOOKUP(B1580,[2]taxonomy1!$B:$U,2,FALSE)</f>
        <v xml:space="preserve"> Saccharomyces cerevisiae (strain AWRI796) (Baker's yeast).</v>
      </c>
      <c r="L1580" t="str">
        <f>VLOOKUP(B1580,[2]taxonomy1!$B:$U,4,FALSE)</f>
        <v xml:space="preserve"> NCBI_TaxID=764097 {ECO:0000313|EMBL:EGA74532.1, ECO:0000313|Proteomes:UP000000306};</v>
      </c>
      <c r="M1580" t="str">
        <f>VLOOKUP(B1580,[2]taxonomy1!$B:$U,6,FALSE)</f>
        <v>Eukaryota</v>
      </c>
      <c r="N1580" t="str">
        <f>VLOOKUP(B1580,[2]taxonomy1!$B:$U,7,FALSE)</f>
        <v xml:space="preserve"> Fungi</v>
      </c>
      <c r="O1580" t="str">
        <f>VLOOKUP(B1580,[2]taxonomy1!$B:$U,8,FALSE)</f>
        <v xml:space="preserve"> Dikarya</v>
      </c>
      <c r="P1580" t="str">
        <f>VLOOKUP(B1580,[2]taxonomy1!$B:$U,9,FALSE)</f>
        <v xml:space="preserve"> Ascomycota</v>
      </c>
      <c r="Q1580" t="str">
        <f>VLOOKUP(B1580,[2]taxonomy1!$B:$U,10,FALSE)</f>
        <v xml:space="preserve"> Saccharomycotina</v>
      </c>
      <c r="R1580" t="str">
        <f>VLOOKUP(B1580,[2]taxonomy1!$B:$U,11,FALSE)</f>
        <v>Saccharomycetes</v>
      </c>
      <c r="S1580" t="str">
        <f>VLOOKUP(B1580,[2]taxonomy1!$B:$U,12,FALSE)</f>
        <v xml:space="preserve"> Saccharomycetales</v>
      </c>
      <c r="T1580" t="str">
        <f>VLOOKUP(B1580,[2]taxonomy1!$B:$U,13,FALSE)</f>
        <v xml:space="preserve"> Saccharomycetaceae</v>
      </c>
      <c r="U1580" t="str">
        <f>VLOOKUP(B1580,[2]taxonomy1!$B:$U,14,FALSE)</f>
        <v xml:space="preserve"> Saccharomyces.</v>
      </c>
      <c r="V1580">
        <f>VLOOKUP(B1580,[2]taxonomy1!$B:$U,15,FALSE)</f>
        <v>0</v>
      </c>
      <c r="W1580">
        <f>VLOOKUP(B1580,[2]taxonomy1!$B:$U,16,FALSE)</f>
        <v>0</v>
      </c>
    </row>
    <row r="1581" spans="1:23" x14ac:dyDescent="0.3">
      <c r="A1581" t="s">
        <v>2978</v>
      </c>
      <c r="B1581" t="s">
        <v>2979</v>
      </c>
      <c r="C1581">
        <v>387</v>
      </c>
      <c r="D1581" t="s">
        <v>10</v>
      </c>
      <c r="E1581">
        <v>59</v>
      </c>
      <c r="F1581">
        <v>354</v>
      </c>
      <c r="G1581">
        <v>2735</v>
      </c>
      <c r="H1581" t="s">
        <v>11</v>
      </c>
      <c r="I1581" t="s">
        <v>10</v>
      </c>
      <c r="J1581">
        <f t="shared" si="24"/>
        <v>295</v>
      </c>
      <c r="K1581" t="str">
        <f>VLOOKUP(B1581,[2]taxonomy1!$B:$U,2,FALSE)</f>
        <v xml:space="preserve"> Saccharomyces cerevisiae (strain AWRI796) (Baker's yeast).</v>
      </c>
      <c r="L1581" t="str">
        <f>VLOOKUP(B1581,[2]taxonomy1!$B:$U,4,FALSE)</f>
        <v xml:space="preserve"> NCBI_TaxID=764097 {ECO:0000313|EMBL:EGA73542.1, ECO:0000313|Proteomes:UP000000306};</v>
      </c>
      <c r="M1581" t="str">
        <f>VLOOKUP(B1581,[2]taxonomy1!$B:$U,6,FALSE)</f>
        <v>Eukaryota</v>
      </c>
      <c r="N1581" t="str">
        <f>VLOOKUP(B1581,[2]taxonomy1!$B:$U,7,FALSE)</f>
        <v xml:space="preserve"> Fungi</v>
      </c>
      <c r="O1581" t="str">
        <f>VLOOKUP(B1581,[2]taxonomy1!$B:$U,8,FALSE)</f>
        <v xml:space="preserve"> Dikarya</v>
      </c>
      <c r="P1581" t="str">
        <f>VLOOKUP(B1581,[2]taxonomy1!$B:$U,9,FALSE)</f>
        <v xml:space="preserve"> Ascomycota</v>
      </c>
      <c r="Q1581" t="str">
        <f>VLOOKUP(B1581,[2]taxonomy1!$B:$U,10,FALSE)</f>
        <v xml:space="preserve"> Saccharomycotina</v>
      </c>
      <c r="R1581" t="str">
        <f>VLOOKUP(B1581,[2]taxonomy1!$B:$U,11,FALSE)</f>
        <v>Saccharomycetes</v>
      </c>
      <c r="S1581" t="str">
        <f>VLOOKUP(B1581,[2]taxonomy1!$B:$U,12,FALSE)</f>
        <v xml:space="preserve"> Saccharomycetales</v>
      </c>
      <c r="T1581" t="str">
        <f>VLOOKUP(B1581,[2]taxonomy1!$B:$U,13,FALSE)</f>
        <v xml:space="preserve"> Saccharomycetaceae</v>
      </c>
      <c r="U1581" t="str">
        <f>VLOOKUP(B1581,[2]taxonomy1!$B:$U,14,FALSE)</f>
        <v xml:space="preserve"> Saccharomyces.</v>
      </c>
      <c r="V1581">
        <f>VLOOKUP(B1581,[2]taxonomy1!$B:$U,15,FALSE)</f>
        <v>0</v>
      </c>
      <c r="W1581">
        <f>VLOOKUP(B1581,[2]taxonomy1!$B:$U,16,FALSE)</f>
        <v>0</v>
      </c>
    </row>
    <row r="1582" spans="1:23" x14ac:dyDescent="0.3">
      <c r="A1582" t="s">
        <v>2980</v>
      </c>
      <c r="B1582" t="s">
        <v>2981</v>
      </c>
      <c r="C1582">
        <v>283</v>
      </c>
      <c r="D1582" t="s">
        <v>10</v>
      </c>
      <c r="E1582">
        <v>2</v>
      </c>
      <c r="F1582">
        <v>276</v>
      </c>
      <c r="G1582">
        <v>2735</v>
      </c>
      <c r="H1582" t="s">
        <v>11</v>
      </c>
      <c r="I1582" t="s">
        <v>10</v>
      </c>
      <c r="J1582">
        <f t="shared" si="24"/>
        <v>274</v>
      </c>
      <c r="K1582" t="str">
        <f>VLOOKUP(B1582,[2]taxonomy1!$B:$U,2,FALSE)</f>
        <v xml:space="preserve"> Saccharomyces cerevisiae (strain AWRI796) (Baker's yeast).</v>
      </c>
      <c r="L1582" t="str">
        <f>VLOOKUP(B1582,[2]taxonomy1!$B:$U,4,FALSE)</f>
        <v xml:space="preserve"> NCBI_TaxID=764097 {ECO:0000313|EMBL:EGA73389.1, ECO:0000313|Proteomes:UP000000306};</v>
      </c>
      <c r="M1582" t="str">
        <f>VLOOKUP(B1582,[2]taxonomy1!$B:$U,6,FALSE)</f>
        <v>Eukaryota</v>
      </c>
      <c r="N1582" t="str">
        <f>VLOOKUP(B1582,[2]taxonomy1!$B:$U,7,FALSE)</f>
        <v xml:space="preserve"> Fungi</v>
      </c>
      <c r="O1582" t="str">
        <f>VLOOKUP(B1582,[2]taxonomy1!$B:$U,8,FALSE)</f>
        <v xml:space="preserve"> Dikarya</v>
      </c>
      <c r="P1582" t="str">
        <f>VLOOKUP(B1582,[2]taxonomy1!$B:$U,9,FALSE)</f>
        <v xml:space="preserve"> Ascomycota</v>
      </c>
      <c r="Q1582" t="str">
        <f>VLOOKUP(B1582,[2]taxonomy1!$B:$U,10,FALSE)</f>
        <v xml:space="preserve"> Saccharomycotina</v>
      </c>
      <c r="R1582" t="str">
        <f>VLOOKUP(B1582,[2]taxonomy1!$B:$U,11,FALSE)</f>
        <v>Saccharomycetes</v>
      </c>
      <c r="S1582" t="str">
        <f>VLOOKUP(B1582,[2]taxonomy1!$B:$U,12,FALSE)</f>
        <v xml:space="preserve"> Saccharomycetales</v>
      </c>
      <c r="T1582" t="str">
        <f>VLOOKUP(B1582,[2]taxonomy1!$B:$U,13,FALSE)</f>
        <v xml:space="preserve"> Saccharomycetaceae</v>
      </c>
      <c r="U1582" t="str">
        <f>VLOOKUP(B1582,[2]taxonomy1!$B:$U,14,FALSE)</f>
        <v xml:space="preserve"> Saccharomyces.</v>
      </c>
      <c r="V1582">
        <f>VLOOKUP(B1582,[2]taxonomy1!$B:$U,15,FALSE)</f>
        <v>0</v>
      </c>
      <c r="W1582">
        <f>VLOOKUP(B1582,[2]taxonomy1!$B:$U,16,FALSE)</f>
        <v>0</v>
      </c>
    </row>
    <row r="1583" spans="1:23" x14ac:dyDescent="0.3">
      <c r="A1583" t="s">
        <v>2982</v>
      </c>
      <c r="B1583" t="s">
        <v>2983</v>
      </c>
      <c r="C1583">
        <v>170</v>
      </c>
      <c r="D1583" t="s">
        <v>10</v>
      </c>
      <c r="E1583">
        <v>8</v>
      </c>
      <c r="F1583">
        <v>165</v>
      </c>
      <c r="G1583">
        <v>2735</v>
      </c>
      <c r="H1583" t="s">
        <v>11</v>
      </c>
      <c r="I1583" t="s">
        <v>10</v>
      </c>
      <c r="J1583">
        <f t="shared" si="24"/>
        <v>157</v>
      </c>
      <c r="K1583" t="str">
        <f>VLOOKUP(B1583,[2]taxonomy1!$B:$U,2,FALSE)</f>
        <v xml:space="preserve"> Saccharomyces cerevisiae (strain Lalvin QA23) (Baker's yeast).</v>
      </c>
      <c r="L1583" t="str">
        <f>VLOOKUP(B1583,[2]taxonomy1!$B:$U,4,FALSE)</f>
        <v xml:space="preserve"> NCBI_TaxID=764098 {ECO:0000313|EMBL:EGA82419.1, ECO:0000313|Proteomes:UP000007236};</v>
      </c>
      <c r="M1583" t="str">
        <f>VLOOKUP(B1583,[2]taxonomy1!$B:$U,6,FALSE)</f>
        <v>Eukaryota</v>
      </c>
      <c r="N1583" t="str">
        <f>VLOOKUP(B1583,[2]taxonomy1!$B:$U,7,FALSE)</f>
        <v xml:space="preserve"> Fungi</v>
      </c>
      <c r="O1583" t="str">
        <f>VLOOKUP(B1583,[2]taxonomy1!$B:$U,8,FALSE)</f>
        <v xml:space="preserve"> Dikarya</v>
      </c>
      <c r="P1583" t="str">
        <f>VLOOKUP(B1583,[2]taxonomy1!$B:$U,9,FALSE)</f>
        <v xml:space="preserve"> Ascomycota</v>
      </c>
      <c r="Q1583" t="str">
        <f>VLOOKUP(B1583,[2]taxonomy1!$B:$U,10,FALSE)</f>
        <v xml:space="preserve"> Saccharomycotina</v>
      </c>
      <c r="R1583" t="str">
        <f>VLOOKUP(B1583,[2]taxonomy1!$B:$U,11,FALSE)</f>
        <v>Saccharomycetes</v>
      </c>
      <c r="S1583" t="str">
        <f>VLOOKUP(B1583,[2]taxonomy1!$B:$U,12,FALSE)</f>
        <v xml:space="preserve"> Saccharomycetales</v>
      </c>
      <c r="T1583" t="str">
        <f>VLOOKUP(B1583,[2]taxonomy1!$B:$U,13,FALSE)</f>
        <v xml:space="preserve"> Saccharomycetaceae</v>
      </c>
      <c r="U1583" t="str">
        <f>VLOOKUP(B1583,[2]taxonomy1!$B:$U,14,FALSE)</f>
        <v xml:space="preserve"> Saccharomyces.</v>
      </c>
      <c r="V1583">
        <f>VLOOKUP(B1583,[2]taxonomy1!$B:$U,15,FALSE)</f>
        <v>0</v>
      </c>
      <c r="W1583">
        <f>VLOOKUP(B1583,[2]taxonomy1!$B:$U,16,FALSE)</f>
        <v>0</v>
      </c>
    </row>
    <row r="1584" spans="1:23" x14ac:dyDescent="0.3">
      <c r="A1584" t="s">
        <v>2984</v>
      </c>
      <c r="B1584" t="s">
        <v>2985</v>
      </c>
      <c r="C1584">
        <v>387</v>
      </c>
      <c r="D1584" t="s">
        <v>10</v>
      </c>
      <c r="E1584">
        <v>59</v>
      </c>
      <c r="F1584">
        <v>354</v>
      </c>
      <c r="G1584">
        <v>2735</v>
      </c>
      <c r="H1584" t="s">
        <v>11</v>
      </c>
      <c r="I1584" t="s">
        <v>10</v>
      </c>
      <c r="J1584">
        <f t="shared" si="24"/>
        <v>295</v>
      </c>
      <c r="K1584" t="str">
        <f>VLOOKUP(B1584,[2]taxonomy1!$B:$U,2,FALSE)</f>
        <v xml:space="preserve"> Saccharomyces cerevisiae (strain Lalvin QA23) (Baker's yeast).</v>
      </c>
      <c r="L1584" t="str">
        <f>VLOOKUP(B1584,[2]taxonomy1!$B:$U,4,FALSE)</f>
        <v xml:space="preserve"> NCBI_TaxID=764098 {ECO:0000313|EMBL:EGA81299.1, ECO:0000313|Proteomes:UP000007236};</v>
      </c>
      <c r="M1584" t="str">
        <f>VLOOKUP(B1584,[2]taxonomy1!$B:$U,6,FALSE)</f>
        <v>Eukaryota</v>
      </c>
      <c r="N1584" t="str">
        <f>VLOOKUP(B1584,[2]taxonomy1!$B:$U,7,FALSE)</f>
        <v xml:space="preserve"> Fungi</v>
      </c>
      <c r="O1584" t="str">
        <f>VLOOKUP(B1584,[2]taxonomy1!$B:$U,8,FALSE)</f>
        <v xml:space="preserve"> Dikarya</v>
      </c>
      <c r="P1584" t="str">
        <f>VLOOKUP(B1584,[2]taxonomy1!$B:$U,9,FALSE)</f>
        <v xml:space="preserve"> Ascomycota</v>
      </c>
      <c r="Q1584" t="str">
        <f>VLOOKUP(B1584,[2]taxonomy1!$B:$U,10,FALSE)</f>
        <v xml:space="preserve"> Saccharomycotina</v>
      </c>
      <c r="R1584" t="str">
        <f>VLOOKUP(B1584,[2]taxonomy1!$B:$U,11,FALSE)</f>
        <v>Saccharomycetes</v>
      </c>
      <c r="S1584" t="str">
        <f>VLOOKUP(B1584,[2]taxonomy1!$B:$U,12,FALSE)</f>
        <v xml:space="preserve"> Saccharomycetales</v>
      </c>
      <c r="T1584" t="str">
        <f>VLOOKUP(B1584,[2]taxonomy1!$B:$U,13,FALSE)</f>
        <v xml:space="preserve"> Saccharomycetaceae</v>
      </c>
      <c r="U1584" t="str">
        <f>VLOOKUP(B1584,[2]taxonomy1!$B:$U,14,FALSE)</f>
        <v xml:space="preserve"> Saccharomyces.</v>
      </c>
      <c r="V1584">
        <f>VLOOKUP(B1584,[2]taxonomy1!$B:$U,15,FALSE)</f>
        <v>0</v>
      </c>
      <c r="W1584">
        <f>VLOOKUP(B1584,[2]taxonomy1!$B:$U,16,FALSE)</f>
        <v>0</v>
      </c>
    </row>
    <row r="1585" spans="1:23" x14ac:dyDescent="0.3">
      <c r="A1585" t="s">
        <v>2986</v>
      </c>
      <c r="B1585" t="s">
        <v>2987</v>
      </c>
      <c r="C1585">
        <v>283</v>
      </c>
      <c r="D1585" t="s">
        <v>10</v>
      </c>
      <c r="E1585">
        <v>2</v>
      </c>
      <c r="F1585">
        <v>276</v>
      </c>
      <c r="G1585">
        <v>2735</v>
      </c>
      <c r="H1585" t="s">
        <v>11</v>
      </c>
      <c r="I1585" t="s">
        <v>10</v>
      </c>
      <c r="J1585">
        <f t="shared" si="24"/>
        <v>274</v>
      </c>
      <c r="K1585" t="str">
        <f>VLOOKUP(B1585,[2]taxonomy1!$B:$U,2,FALSE)</f>
        <v xml:space="preserve"> Saccharomyces cerevisiae (strain Lalvin QA23) (Baker's yeast).</v>
      </c>
      <c r="L1585" t="str">
        <f>VLOOKUP(B1585,[2]taxonomy1!$B:$U,4,FALSE)</f>
        <v xml:space="preserve"> NCBI_TaxID=764098 {ECO:0000313|EMBL:EGA81194.1, ECO:0000313|Proteomes:UP000007236};</v>
      </c>
      <c r="M1585" t="str">
        <f>VLOOKUP(B1585,[2]taxonomy1!$B:$U,6,FALSE)</f>
        <v>Eukaryota</v>
      </c>
      <c r="N1585" t="str">
        <f>VLOOKUP(B1585,[2]taxonomy1!$B:$U,7,FALSE)</f>
        <v xml:space="preserve"> Fungi</v>
      </c>
      <c r="O1585" t="str">
        <f>VLOOKUP(B1585,[2]taxonomy1!$B:$U,8,FALSE)</f>
        <v xml:space="preserve"> Dikarya</v>
      </c>
      <c r="P1585" t="str">
        <f>VLOOKUP(B1585,[2]taxonomy1!$B:$U,9,FALSE)</f>
        <v xml:space="preserve"> Ascomycota</v>
      </c>
      <c r="Q1585" t="str">
        <f>VLOOKUP(B1585,[2]taxonomy1!$B:$U,10,FALSE)</f>
        <v xml:space="preserve"> Saccharomycotina</v>
      </c>
      <c r="R1585" t="str">
        <f>VLOOKUP(B1585,[2]taxonomy1!$B:$U,11,FALSE)</f>
        <v>Saccharomycetes</v>
      </c>
      <c r="S1585" t="str">
        <f>VLOOKUP(B1585,[2]taxonomy1!$B:$U,12,FALSE)</f>
        <v xml:space="preserve"> Saccharomycetales</v>
      </c>
      <c r="T1585" t="str">
        <f>VLOOKUP(B1585,[2]taxonomy1!$B:$U,13,FALSE)</f>
        <v xml:space="preserve"> Saccharomycetaceae</v>
      </c>
      <c r="U1585" t="str">
        <f>VLOOKUP(B1585,[2]taxonomy1!$B:$U,14,FALSE)</f>
        <v xml:space="preserve"> Saccharomyces.</v>
      </c>
      <c r="V1585">
        <f>VLOOKUP(B1585,[2]taxonomy1!$B:$U,15,FALSE)</f>
        <v>0</v>
      </c>
      <c r="W1585">
        <f>VLOOKUP(B1585,[2]taxonomy1!$B:$U,16,FALSE)</f>
        <v>0</v>
      </c>
    </row>
    <row r="1586" spans="1:23" x14ac:dyDescent="0.3">
      <c r="A1586" t="s">
        <v>2988</v>
      </c>
      <c r="B1586" t="s">
        <v>2989</v>
      </c>
      <c r="C1586">
        <v>281</v>
      </c>
      <c r="D1586" t="s">
        <v>10</v>
      </c>
      <c r="E1586">
        <v>2</v>
      </c>
      <c r="F1586">
        <v>274</v>
      </c>
      <c r="G1586">
        <v>2735</v>
      </c>
      <c r="H1586" t="s">
        <v>11</v>
      </c>
      <c r="I1586" t="s">
        <v>10</v>
      </c>
      <c r="J1586">
        <f t="shared" si="24"/>
        <v>272</v>
      </c>
      <c r="K1586" t="str">
        <f>VLOOKUP(B1586,[2]taxonomy1!$B:$U,2,FALSE)</f>
        <v xml:space="preserve"> Saccharomyces cerevisiae (strain VIN 13) (Baker's yeast).</v>
      </c>
      <c r="L1586" t="str">
        <f>VLOOKUP(B1586,[2]taxonomy1!$B:$U,4,FALSE)</f>
        <v xml:space="preserve"> NCBI_TaxID=764099 {ECO:0000313|EMBL:EGA78410.1, ECO:0000313|Proteomes:UP000000307};</v>
      </c>
      <c r="M1586" t="str">
        <f>VLOOKUP(B1586,[2]taxonomy1!$B:$U,6,FALSE)</f>
        <v>Eukaryota</v>
      </c>
      <c r="N1586" t="str">
        <f>VLOOKUP(B1586,[2]taxonomy1!$B:$U,7,FALSE)</f>
        <v xml:space="preserve"> Fungi</v>
      </c>
      <c r="O1586" t="str">
        <f>VLOOKUP(B1586,[2]taxonomy1!$B:$U,8,FALSE)</f>
        <v xml:space="preserve"> Dikarya</v>
      </c>
      <c r="P1586" t="str">
        <f>VLOOKUP(B1586,[2]taxonomy1!$B:$U,9,FALSE)</f>
        <v xml:space="preserve"> Ascomycota</v>
      </c>
      <c r="Q1586" t="str">
        <f>VLOOKUP(B1586,[2]taxonomy1!$B:$U,10,FALSE)</f>
        <v xml:space="preserve"> Saccharomycotina</v>
      </c>
      <c r="R1586" t="str">
        <f>VLOOKUP(B1586,[2]taxonomy1!$B:$U,11,FALSE)</f>
        <v>Saccharomycetes</v>
      </c>
      <c r="S1586" t="str">
        <f>VLOOKUP(B1586,[2]taxonomy1!$B:$U,12,FALSE)</f>
        <v xml:space="preserve"> Saccharomycetales</v>
      </c>
      <c r="T1586" t="str">
        <f>VLOOKUP(B1586,[2]taxonomy1!$B:$U,13,FALSE)</f>
        <v xml:space="preserve"> Saccharomycetaceae</v>
      </c>
      <c r="U1586" t="str">
        <f>VLOOKUP(B1586,[2]taxonomy1!$B:$U,14,FALSE)</f>
        <v xml:space="preserve"> Saccharomyces.</v>
      </c>
      <c r="V1586">
        <f>VLOOKUP(B1586,[2]taxonomy1!$B:$U,15,FALSE)</f>
        <v>0</v>
      </c>
      <c r="W1586">
        <f>VLOOKUP(B1586,[2]taxonomy1!$B:$U,16,FALSE)</f>
        <v>0</v>
      </c>
    </row>
    <row r="1587" spans="1:23" x14ac:dyDescent="0.3">
      <c r="A1587" t="s">
        <v>2990</v>
      </c>
      <c r="B1587" t="s">
        <v>2991</v>
      </c>
      <c r="C1587">
        <v>387</v>
      </c>
      <c r="D1587" t="s">
        <v>10</v>
      </c>
      <c r="E1587">
        <v>59</v>
      </c>
      <c r="F1587">
        <v>354</v>
      </c>
      <c r="G1587">
        <v>2735</v>
      </c>
      <c r="H1587" t="s">
        <v>11</v>
      </c>
      <c r="I1587" t="s">
        <v>10</v>
      </c>
      <c r="J1587">
        <f t="shared" si="24"/>
        <v>295</v>
      </c>
      <c r="K1587" t="str">
        <f>VLOOKUP(B1587,[2]taxonomy1!$B:$U,2,FALSE)</f>
        <v xml:space="preserve"> Saccharomyces cerevisiae (strain VIN 13) (Baker's yeast).</v>
      </c>
      <c r="L1587" t="str">
        <f>VLOOKUP(B1587,[2]taxonomy1!$B:$U,4,FALSE)</f>
        <v xml:space="preserve"> NCBI_TaxID=764099 {ECO:0000313|EMBL:EGA77318.1, ECO:0000313|Proteomes:UP000000307};</v>
      </c>
      <c r="M1587" t="str">
        <f>VLOOKUP(B1587,[2]taxonomy1!$B:$U,6,FALSE)</f>
        <v>Eukaryota</v>
      </c>
      <c r="N1587" t="str">
        <f>VLOOKUP(B1587,[2]taxonomy1!$B:$U,7,FALSE)</f>
        <v xml:space="preserve"> Fungi</v>
      </c>
      <c r="O1587" t="str">
        <f>VLOOKUP(B1587,[2]taxonomy1!$B:$U,8,FALSE)</f>
        <v xml:space="preserve"> Dikarya</v>
      </c>
      <c r="P1587" t="str">
        <f>VLOOKUP(B1587,[2]taxonomy1!$B:$U,9,FALSE)</f>
        <v xml:space="preserve"> Ascomycota</v>
      </c>
      <c r="Q1587" t="str">
        <f>VLOOKUP(B1587,[2]taxonomy1!$B:$U,10,FALSE)</f>
        <v xml:space="preserve"> Saccharomycotina</v>
      </c>
      <c r="R1587" t="str">
        <f>VLOOKUP(B1587,[2]taxonomy1!$B:$U,11,FALSE)</f>
        <v>Saccharomycetes</v>
      </c>
      <c r="S1587" t="str">
        <f>VLOOKUP(B1587,[2]taxonomy1!$B:$U,12,FALSE)</f>
        <v xml:space="preserve"> Saccharomycetales</v>
      </c>
      <c r="T1587" t="str">
        <f>VLOOKUP(B1587,[2]taxonomy1!$B:$U,13,FALSE)</f>
        <v xml:space="preserve"> Saccharomycetaceae</v>
      </c>
      <c r="U1587" t="str">
        <f>VLOOKUP(B1587,[2]taxonomy1!$B:$U,14,FALSE)</f>
        <v xml:space="preserve"> Saccharomyces.</v>
      </c>
      <c r="V1587">
        <f>VLOOKUP(B1587,[2]taxonomy1!$B:$U,15,FALSE)</f>
        <v>0</v>
      </c>
      <c r="W1587">
        <f>VLOOKUP(B1587,[2]taxonomy1!$B:$U,16,FALSE)</f>
        <v>0</v>
      </c>
    </row>
    <row r="1588" spans="1:23" x14ac:dyDescent="0.3">
      <c r="A1588" t="s">
        <v>2992</v>
      </c>
      <c r="B1588" t="s">
        <v>2993</v>
      </c>
      <c r="C1588">
        <v>283</v>
      </c>
      <c r="D1588" t="s">
        <v>10</v>
      </c>
      <c r="E1588">
        <v>2</v>
      </c>
      <c r="F1588">
        <v>276</v>
      </c>
      <c r="G1588">
        <v>2735</v>
      </c>
      <c r="H1588" t="s">
        <v>11</v>
      </c>
      <c r="I1588" t="s">
        <v>10</v>
      </c>
      <c r="J1588">
        <f t="shared" si="24"/>
        <v>274</v>
      </c>
      <c r="K1588" t="str">
        <f>VLOOKUP(B1588,[2]taxonomy1!$B:$U,2,FALSE)</f>
        <v xml:space="preserve"> Saccharomyces cerevisiae (strain VIN 13) (Baker's yeast).</v>
      </c>
      <c r="L1588" t="str">
        <f>VLOOKUP(B1588,[2]taxonomy1!$B:$U,4,FALSE)</f>
        <v xml:space="preserve"> NCBI_TaxID=764099 {ECO:0000313|EMBL:EGA77110.1, ECO:0000313|Proteomes:UP000000307};</v>
      </c>
      <c r="M1588" t="str">
        <f>VLOOKUP(B1588,[2]taxonomy1!$B:$U,6,FALSE)</f>
        <v>Eukaryota</v>
      </c>
      <c r="N1588" t="str">
        <f>VLOOKUP(B1588,[2]taxonomy1!$B:$U,7,FALSE)</f>
        <v xml:space="preserve"> Fungi</v>
      </c>
      <c r="O1588" t="str">
        <f>VLOOKUP(B1588,[2]taxonomy1!$B:$U,8,FALSE)</f>
        <v xml:space="preserve"> Dikarya</v>
      </c>
      <c r="P1588" t="str">
        <f>VLOOKUP(B1588,[2]taxonomy1!$B:$U,9,FALSE)</f>
        <v xml:space="preserve"> Ascomycota</v>
      </c>
      <c r="Q1588" t="str">
        <f>VLOOKUP(B1588,[2]taxonomy1!$B:$U,10,FALSE)</f>
        <v xml:space="preserve"> Saccharomycotina</v>
      </c>
      <c r="R1588" t="str">
        <f>VLOOKUP(B1588,[2]taxonomy1!$B:$U,11,FALSE)</f>
        <v>Saccharomycetes</v>
      </c>
      <c r="S1588" t="str">
        <f>VLOOKUP(B1588,[2]taxonomy1!$B:$U,12,FALSE)</f>
        <v xml:space="preserve"> Saccharomycetales</v>
      </c>
      <c r="T1588" t="str">
        <f>VLOOKUP(B1588,[2]taxonomy1!$B:$U,13,FALSE)</f>
        <v xml:space="preserve"> Saccharomycetaceae</v>
      </c>
      <c r="U1588" t="str">
        <f>VLOOKUP(B1588,[2]taxonomy1!$B:$U,14,FALSE)</f>
        <v xml:space="preserve"> Saccharomyces.</v>
      </c>
      <c r="V1588">
        <f>VLOOKUP(B1588,[2]taxonomy1!$B:$U,15,FALSE)</f>
        <v>0</v>
      </c>
      <c r="W1588">
        <f>VLOOKUP(B1588,[2]taxonomy1!$B:$U,16,FALSE)</f>
        <v>0</v>
      </c>
    </row>
    <row r="1589" spans="1:23" x14ac:dyDescent="0.3">
      <c r="A1589" t="s">
        <v>2994</v>
      </c>
      <c r="B1589" t="s">
        <v>2995</v>
      </c>
      <c r="C1589">
        <v>112</v>
      </c>
      <c r="D1589" t="s">
        <v>10</v>
      </c>
      <c r="E1589">
        <v>2</v>
      </c>
      <c r="F1589">
        <v>112</v>
      </c>
      <c r="G1589">
        <v>2735</v>
      </c>
      <c r="H1589" t="s">
        <v>11</v>
      </c>
      <c r="I1589" t="s">
        <v>10</v>
      </c>
      <c r="J1589">
        <f t="shared" si="24"/>
        <v>110</v>
      </c>
      <c r="K1589" t="str">
        <f>VLOOKUP(B1589,[2]taxonomy1!$B:$U,2,FALSE)</f>
        <v xml:space="preserve"> Saccharomyces cerevisiae (strain FostersO) (Baker's yeast).</v>
      </c>
      <c r="L1589" t="str">
        <f>VLOOKUP(B1589,[2]taxonomy1!$B:$U,4,FALSE)</f>
        <v xml:space="preserve"> NCBI_TaxID=764101 {ECO:0000313|EMBL:EGA61899.1, ECO:0000313|Proteomes:UP000007237};</v>
      </c>
      <c r="M1589" t="str">
        <f>VLOOKUP(B1589,[2]taxonomy1!$B:$U,6,FALSE)</f>
        <v>Eukaryota</v>
      </c>
      <c r="N1589" t="str">
        <f>VLOOKUP(B1589,[2]taxonomy1!$B:$U,7,FALSE)</f>
        <v xml:space="preserve"> Fungi</v>
      </c>
      <c r="O1589" t="str">
        <f>VLOOKUP(B1589,[2]taxonomy1!$B:$U,8,FALSE)</f>
        <v xml:space="preserve"> Dikarya</v>
      </c>
      <c r="P1589" t="str">
        <f>VLOOKUP(B1589,[2]taxonomy1!$B:$U,9,FALSE)</f>
        <v xml:space="preserve"> Ascomycota</v>
      </c>
      <c r="Q1589" t="str">
        <f>VLOOKUP(B1589,[2]taxonomy1!$B:$U,10,FALSE)</f>
        <v xml:space="preserve"> Saccharomycotina</v>
      </c>
      <c r="R1589" t="str">
        <f>VLOOKUP(B1589,[2]taxonomy1!$B:$U,11,FALSE)</f>
        <v>Saccharomycetes</v>
      </c>
      <c r="S1589" t="str">
        <f>VLOOKUP(B1589,[2]taxonomy1!$B:$U,12,FALSE)</f>
        <v xml:space="preserve"> Saccharomycetales</v>
      </c>
      <c r="T1589" t="str">
        <f>VLOOKUP(B1589,[2]taxonomy1!$B:$U,13,FALSE)</f>
        <v xml:space="preserve"> Saccharomycetaceae</v>
      </c>
      <c r="U1589" t="str">
        <f>VLOOKUP(B1589,[2]taxonomy1!$B:$U,14,FALSE)</f>
        <v xml:space="preserve"> Saccharomyces.</v>
      </c>
      <c r="V1589">
        <f>VLOOKUP(B1589,[2]taxonomy1!$B:$U,15,FALSE)</f>
        <v>0</v>
      </c>
      <c r="W1589">
        <f>VLOOKUP(B1589,[2]taxonomy1!$B:$U,16,FALSE)</f>
        <v>0</v>
      </c>
    </row>
    <row r="1590" spans="1:23" x14ac:dyDescent="0.3">
      <c r="A1590" t="s">
        <v>2996</v>
      </c>
      <c r="B1590" t="s">
        <v>2997</v>
      </c>
      <c r="C1590">
        <v>294</v>
      </c>
      <c r="D1590" t="s">
        <v>10</v>
      </c>
      <c r="E1590">
        <v>1</v>
      </c>
      <c r="F1590">
        <v>261</v>
      </c>
      <c r="G1590">
        <v>2735</v>
      </c>
      <c r="H1590" t="s">
        <v>11</v>
      </c>
      <c r="I1590" t="s">
        <v>10</v>
      </c>
      <c r="J1590">
        <f t="shared" si="24"/>
        <v>260</v>
      </c>
      <c r="K1590" t="str">
        <f>VLOOKUP(B1590,[2]taxonomy1!$B:$U,2,FALSE)</f>
        <v xml:space="preserve"> Saccharomyces cerevisiae (strain FostersO) (Baker's yeast).</v>
      </c>
      <c r="L1590" t="str">
        <f>VLOOKUP(B1590,[2]taxonomy1!$B:$U,4,FALSE)</f>
        <v xml:space="preserve"> NCBI_TaxID=764101 {ECO:0000313|EMBL:EGA60912.1, ECO:0000313|Proteomes:UP000007237};</v>
      </c>
      <c r="M1590" t="str">
        <f>VLOOKUP(B1590,[2]taxonomy1!$B:$U,6,FALSE)</f>
        <v>Eukaryota</v>
      </c>
      <c r="N1590" t="str">
        <f>VLOOKUP(B1590,[2]taxonomy1!$B:$U,7,FALSE)</f>
        <v xml:space="preserve"> Fungi</v>
      </c>
      <c r="O1590" t="str">
        <f>VLOOKUP(B1590,[2]taxonomy1!$B:$U,8,FALSE)</f>
        <v xml:space="preserve"> Dikarya</v>
      </c>
      <c r="P1590" t="str">
        <f>VLOOKUP(B1590,[2]taxonomy1!$B:$U,9,FALSE)</f>
        <v xml:space="preserve"> Ascomycota</v>
      </c>
      <c r="Q1590" t="str">
        <f>VLOOKUP(B1590,[2]taxonomy1!$B:$U,10,FALSE)</f>
        <v xml:space="preserve"> Saccharomycotina</v>
      </c>
      <c r="R1590" t="str">
        <f>VLOOKUP(B1590,[2]taxonomy1!$B:$U,11,FALSE)</f>
        <v>Saccharomycetes</v>
      </c>
      <c r="S1590" t="str">
        <f>VLOOKUP(B1590,[2]taxonomy1!$B:$U,12,FALSE)</f>
        <v xml:space="preserve"> Saccharomycetales</v>
      </c>
      <c r="T1590" t="str">
        <f>VLOOKUP(B1590,[2]taxonomy1!$B:$U,13,FALSE)</f>
        <v xml:space="preserve"> Saccharomycetaceae</v>
      </c>
      <c r="U1590" t="str">
        <f>VLOOKUP(B1590,[2]taxonomy1!$B:$U,14,FALSE)</f>
        <v xml:space="preserve"> Saccharomyces.</v>
      </c>
      <c r="V1590">
        <f>VLOOKUP(B1590,[2]taxonomy1!$B:$U,15,FALSE)</f>
        <v>0</v>
      </c>
      <c r="W1590">
        <f>VLOOKUP(B1590,[2]taxonomy1!$B:$U,16,FALSE)</f>
        <v>0</v>
      </c>
    </row>
    <row r="1591" spans="1:23" x14ac:dyDescent="0.3">
      <c r="A1591" t="s">
        <v>2998</v>
      </c>
      <c r="B1591" t="s">
        <v>2999</v>
      </c>
      <c r="C1591">
        <v>283</v>
      </c>
      <c r="D1591" t="s">
        <v>10</v>
      </c>
      <c r="E1591">
        <v>2</v>
      </c>
      <c r="F1591">
        <v>276</v>
      </c>
      <c r="G1591">
        <v>2735</v>
      </c>
      <c r="H1591" t="s">
        <v>11</v>
      </c>
      <c r="I1591" t="s">
        <v>10</v>
      </c>
      <c r="J1591">
        <f t="shared" si="24"/>
        <v>274</v>
      </c>
      <c r="K1591" t="str">
        <f>VLOOKUP(B1591,[2]taxonomy1!$B:$U,2,FALSE)</f>
        <v xml:space="preserve"> Saccharomyces cerevisiae (strain FostersO) (Baker's yeast).</v>
      </c>
      <c r="L1591" t="str">
        <f>VLOOKUP(B1591,[2]taxonomy1!$B:$U,4,FALSE)</f>
        <v xml:space="preserve"> NCBI_TaxID=764101 {ECO:0000313|EMBL:EGA60723.1, ECO:0000313|Proteomes:UP000007237};</v>
      </c>
      <c r="M1591" t="str">
        <f>VLOOKUP(B1591,[2]taxonomy1!$B:$U,6,FALSE)</f>
        <v>Eukaryota</v>
      </c>
      <c r="N1591" t="str">
        <f>VLOOKUP(B1591,[2]taxonomy1!$B:$U,7,FALSE)</f>
        <v xml:space="preserve"> Fungi</v>
      </c>
      <c r="O1591" t="str">
        <f>VLOOKUP(B1591,[2]taxonomy1!$B:$U,8,FALSE)</f>
        <v xml:space="preserve"> Dikarya</v>
      </c>
      <c r="P1591" t="str">
        <f>VLOOKUP(B1591,[2]taxonomy1!$B:$U,9,FALSE)</f>
        <v xml:space="preserve"> Ascomycota</v>
      </c>
      <c r="Q1591" t="str">
        <f>VLOOKUP(B1591,[2]taxonomy1!$B:$U,10,FALSE)</f>
        <v xml:space="preserve"> Saccharomycotina</v>
      </c>
      <c r="R1591" t="str">
        <f>VLOOKUP(B1591,[2]taxonomy1!$B:$U,11,FALSE)</f>
        <v>Saccharomycetes</v>
      </c>
      <c r="S1591" t="str">
        <f>VLOOKUP(B1591,[2]taxonomy1!$B:$U,12,FALSE)</f>
        <v xml:space="preserve"> Saccharomycetales</v>
      </c>
      <c r="T1591" t="str">
        <f>VLOOKUP(B1591,[2]taxonomy1!$B:$U,13,FALSE)</f>
        <v xml:space="preserve"> Saccharomycetaceae</v>
      </c>
      <c r="U1591" t="str">
        <f>VLOOKUP(B1591,[2]taxonomy1!$B:$U,14,FALSE)</f>
        <v xml:space="preserve"> Saccharomyces.</v>
      </c>
      <c r="V1591">
        <f>VLOOKUP(B1591,[2]taxonomy1!$B:$U,15,FALSE)</f>
        <v>0</v>
      </c>
      <c r="W1591">
        <f>VLOOKUP(B1591,[2]taxonomy1!$B:$U,16,FALSE)</f>
        <v>0</v>
      </c>
    </row>
    <row r="1592" spans="1:23" x14ac:dyDescent="0.3">
      <c r="A1592" t="s">
        <v>3000</v>
      </c>
      <c r="B1592" t="s">
        <v>3001</v>
      </c>
      <c r="C1592">
        <v>281</v>
      </c>
      <c r="D1592" t="s">
        <v>10</v>
      </c>
      <c r="E1592">
        <v>2</v>
      </c>
      <c r="F1592">
        <v>274</v>
      </c>
      <c r="G1592">
        <v>2735</v>
      </c>
      <c r="H1592" t="s">
        <v>11</v>
      </c>
      <c r="I1592" t="s">
        <v>10</v>
      </c>
      <c r="J1592">
        <f t="shared" si="24"/>
        <v>272</v>
      </c>
      <c r="K1592" t="str">
        <f>VLOOKUP(B1592,[2]taxonomy1!$B:$U,2,FALSE)</f>
        <v xml:space="preserve"> Saccharomyces cerevisiae (strain FostersB) (Baker's yeast).</v>
      </c>
      <c r="L1592" t="str">
        <f>VLOOKUP(B1592,[2]taxonomy1!$B:$U,4,FALSE)</f>
        <v xml:space="preserve"> NCBI_TaxID=764102 {ECO:0000313|EMBL:EGA58294.1, ECO:0000313|Proteomes:UP000000309};</v>
      </c>
      <c r="M1592" t="str">
        <f>VLOOKUP(B1592,[2]taxonomy1!$B:$U,6,FALSE)</f>
        <v>Eukaryota</v>
      </c>
      <c r="N1592" t="str">
        <f>VLOOKUP(B1592,[2]taxonomy1!$B:$U,7,FALSE)</f>
        <v xml:space="preserve"> Fungi</v>
      </c>
      <c r="O1592" t="str">
        <f>VLOOKUP(B1592,[2]taxonomy1!$B:$U,8,FALSE)</f>
        <v xml:space="preserve"> Dikarya</v>
      </c>
      <c r="P1592" t="str">
        <f>VLOOKUP(B1592,[2]taxonomy1!$B:$U,9,FALSE)</f>
        <v xml:space="preserve"> Ascomycota</v>
      </c>
      <c r="Q1592" t="str">
        <f>VLOOKUP(B1592,[2]taxonomy1!$B:$U,10,FALSE)</f>
        <v xml:space="preserve"> Saccharomycotina</v>
      </c>
      <c r="R1592" t="str">
        <f>VLOOKUP(B1592,[2]taxonomy1!$B:$U,11,FALSE)</f>
        <v>Saccharomycetes</v>
      </c>
      <c r="S1592" t="str">
        <f>VLOOKUP(B1592,[2]taxonomy1!$B:$U,12,FALSE)</f>
        <v xml:space="preserve"> Saccharomycetales</v>
      </c>
      <c r="T1592" t="str">
        <f>VLOOKUP(B1592,[2]taxonomy1!$B:$U,13,FALSE)</f>
        <v xml:space="preserve"> Saccharomycetaceae</v>
      </c>
      <c r="U1592" t="str">
        <f>VLOOKUP(B1592,[2]taxonomy1!$B:$U,14,FALSE)</f>
        <v xml:space="preserve"> Saccharomyces.</v>
      </c>
      <c r="V1592">
        <f>VLOOKUP(B1592,[2]taxonomy1!$B:$U,15,FALSE)</f>
        <v>0</v>
      </c>
      <c r="W1592">
        <f>VLOOKUP(B1592,[2]taxonomy1!$B:$U,16,FALSE)</f>
        <v>0</v>
      </c>
    </row>
    <row r="1593" spans="1:23" x14ac:dyDescent="0.3">
      <c r="A1593" t="s">
        <v>3002</v>
      </c>
      <c r="B1593" t="s">
        <v>3003</v>
      </c>
      <c r="C1593">
        <v>387</v>
      </c>
      <c r="D1593" t="s">
        <v>10</v>
      </c>
      <c r="E1593">
        <v>59</v>
      </c>
      <c r="F1593">
        <v>354</v>
      </c>
      <c r="G1593">
        <v>2735</v>
      </c>
      <c r="H1593" t="s">
        <v>11</v>
      </c>
      <c r="I1593" t="s">
        <v>10</v>
      </c>
      <c r="J1593">
        <f t="shared" si="24"/>
        <v>295</v>
      </c>
      <c r="K1593" t="str">
        <f>VLOOKUP(B1593,[2]taxonomy1!$B:$U,2,FALSE)</f>
        <v xml:space="preserve"> Saccharomyces cerevisiae (strain FostersB) (Baker's yeast).</v>
      </c>
      <c r="L1593" t="str">
        <f>VLOOKUP(B1593,[2]taxonomy1!$B:$U,4,FALSE)</f>
        <v xml:space="preserve"> NCBI_TaxID=764102 {ECO:0000313|EMBL:EGA57223.1, ECO:0000313|Proteomes:UP000000309};</v>
      </c>
      <c r="M1593" t="str">
        <f>VLOOKUP(B1593,[2]taxonomy1!$B:$U,6,FALSE)</f>
        <v>Eukaryota</v>
      </c>
      <c r="N1593" t="str">
        <f>VLOOKUP(B1593,[2]taxonomy1!$B:$U,7,FALSE)</f>
        <v xml:space="preserve"> Fungi</v>
      </c>
      <c r="O1593" t="str">
        <f>VLOOKUP(B1593,[2]taxonomy1!$B:$U,8,FALSE)</f>
        <v xml:space="preserve"> Dikarya</v>
      </c>
      <c r="P1593" t="str">
        <f>VLOOKUP(B1593,[2]taxonomy1!$B:$U,9,FALSE)</f>
        <v xml:space="preserve"> Ascomycota</v>
      </c>
      <c r="Q1593" t="str">
        <f>VLOOKUP(B1593,[2]taxonomy1!$B:$U,10,FALSE)</f>
        <v xml:space="preserve"> Saccharomycotina</v>
      </c>
      <c r="R1593" t="str">
        <f>VLOOKUP(B1593,[2]taxonomy1!$B:$U,11,FALSE)</f>
        <v>Saccharomycetes</v>
      </c>
      <c r="S1593" t="str">
        <f>VLOOKUP(B1593,[2]taxonomy1!$B:$U,12,FALSE)</f>
        <v xml:space="preserve"> Saccharomycetales</v>
      </c>
      <c r="T1593" t="str">
        <f>VLOOKUP(B1593,[2]taxonomy1!$B:$U,13,FALSE)</f>
        <v xml:space="preserve"> Saccharomycetaceae</v>
      </c>
      <c r="U1593" t="str">
        <f>VLOOKUP(B1593,[2]taxonomy1!$B:$U,14,FALSE)</f>
        <v xml:space="preserve"> Saccharomyces.</v>
      </c>
      <c r="V1593">
        <f>VLOOKUP(B1593,[2]taxonomy1!$B:$U,15,FALSE)</f>
        <v>0</v>
      </c>
      <c r="W1593">
        <f>VLOOKUP(B1593,[2]taxonomy1!$B:$U,16,FALSE)</f>
        <v>0</v>
      </c>
    </row>
    <row r="1594" spans="1:23" x14ac:dyDescent="0.3">
      <c r="A1594" t="s">
        <v>3004</v>
      </c>
      <c r="B1594" t="s">
        <v>3005</v>
      </c>
      <c r="C1594">
        <v>283</v>
      </c>
      <c r="D1594" t="s">
        <v>10</v>
      </c>
      <c r="E1594">
        <v>2</v>
      </c>
      <c r="F1594">
        <v>276</v>
      </c>
      <c r="G1594">
        <v>2735</v>
      </c>
      <c r="H1594" t="s">
        <v>11</v>
      </c>
      <c r="I1594" t="s">
        <v>10</v>
      </c>
      <c r="J1594">
        <f t="shared" si="24"/>
        <v>274</v>
      </c>
      <c r="K1594" t="str">
        <f>VLOOKUP(B1594,[2]taxonomy1!$B:$U,2,FALSE)</f>
        <v xml:space="preserve"> Saccharomyces cerevisiae (strain FostersB) (Baker's yeast).</v>
      </c>
      <c r="L1594" t="str">
        <f>VLOOKUP(B1594,[2]taxonomy1!$B:$U,4,FALSE)</f>
        <v xml:space="preserve"> NCBI_TaxID=764102 {ECO:0000313|EMBL:EGA57052.1, ECO:0000313|Proteomes:UP000000309};</v>
      </c>
      <c r="M1594" t="str">
        <f>VLOOKUP(B1594,[2]taxonomy1!$B:$U,6,FALSE)</f>
        <v>Eukaryota</v>
      </c>
      <c r="N1594" t="str">
        <f>VLOOKUP(B1594,[2]taxonomy1!$B:$U,7,FALSE)</f>
        <v xml:space="preserve"> Fungi</v>
      </c>
      <c r="O1594" t="str">
        <f>VLOOKUP(B1594,[2]taxonomy1!$B:$U,8,FALSE)</f>
        <v xml:space="preserve"> Dikarya</v>
      </c>
      <c r="P1594" t="str">
        <f>VLOOKUP(B1594,[2]taxonomy1!$B:$U,9,FALSE)</f>
        <v xml:space="preserve"> Ascomycota</v>
      </c>
      <c r="Q1594" t="str">
        <f>VLOOKUP(B1594,[2]taxonomy1!$B:$U,10,FALSE)</f>
        <v xml:space="preserve"> Saccharomycotina</v>
      </c>
      <c r="R1594" t="str">
        <f>VLOOKUP(B1594,[2]taxonomy1!$B:$U,11,FALSE)</f>
        <v>Saccharomycetes</v>
      </c>
      <c r="S1594" t="str">
        <f>VLOOKUP(B1594,[2]taxonomy1!$B:$U,12,FALSE)</f>
        <v xml:space="preserve"> Saccharomycetales</v>
      </c>
      <c r="T1594" t="str">
        <f>VLOOKUP(B1594,[2]taxonomy1!$B:$U,13,FALSE)</f>
        <v xml:space="preserve"> Saccharomycetaceae</v>
      </c>
      <c r="U1594" t="str">
        <f>VLOOKUP(B1594,[2]taxonomy1!$B:$U,14,FALSE)</f>
        <v xml:space="preserve"> Saccharomyces.</v>
      </c>
      <c r="V1594">
        <f>VLOOKUP(B1594,[2]taxonomy1!$B:$U,15,FALSE)</f>
        <v>0</v>
      </c>
      <c r="W1594">
        <f>VLOOKUP(B1594,[2]taxonomy1!$B:$U,16,FALSE)</f>
        <v>0</v>
      </c>
    </row>
    <row r="1595" spans="1:23" x14ac:dyDescent="0.3">
      <c r="A1595" t="s">
        <v>3006</v>
      </c>
      <c r="B1595" t="s">
        <v>3007</v>
      </c>
      <c r="C1595">
        <v>281</v>
      </c>
      <c r="D1595" t="s">
        <v>10</v>
      </c>
      <c r="E1595">
        <v>2</v>
      </c>
      <c r="F1595">
        <v>274</v>
      </c>
      <c r="G1595">
        <v>2735</v>
      </c>
      <c r="H1595" t="s">
        <v>11</v>
      </c>
      <c r="I1595" t="s">
        <v>10</v>
      </c>
      <c r="J1595">
        <f t="shared" si="24"/>
        <v>272</v>
      </c>
      <c r="K1595" t="str">
        <f>VLOOKUP(B1595,[2]taxonomy1!$B:$U,2,FALSE)</f>
        <v xml:space="preserve"> Saccharomyces cerevisiae (strain Zymaflore VL3) (Baker's yeast).</v>
      </c>
      <c r="L1595" t="str">
        <f>VLOOKUP(B1595,[2]taxonomy1!$B:$U,4,FALSE)</f>
        <v xml:space="preserve"> NCBI_TaxID=764100 {ECO:0000313|EMBL:EGA86395.1, ECO:0000313|Proteomes:UP000007238};</v>
      </c>
      <c r="M1595" t="str">
        <f>VLOOKUP(B1595,[2]taxonomy1!$B:$U,6,FALSE)</f>
        <v>Eukaryota</v>
      </c>
      <c r="N1595" t="str">
        <f>VLOOKUP(B1595,[2]taxonomy1!$B:$U,7,FALSE)</f>
        <v xml:space="preserve"> Fungi</v>
      </c>
      <c r="O1595" t="str">
        <f>VLOOKUP(B1595,[2]taxonomy1!$B:$U,8,FALSE)</f>
        <v xml:space="preserve"> Dikarya</v>
      </c>
      <c r="P1595" t="str">
        <f>VLOOKUP(B1595,[2]taxonomy1!$B:$U,9,FALSE)</f>
        <v xml:space="preserve"> Ascomycota</v>
      </c>
      <c r="Q1595" t="str">
        <f>VLOOKUP(B1595,[2]taxonomy1!$B:$U,10,FALSE)</f>
        <v xml:space="preserve"> Saccharomycotina</v>
      </c>
      <c r="R1595" t="str">
        <f>VLOOKUP(B1595,[2]taxonomy1!$B:$U,11,FALSE)</f>
        <v>Saccharomycetes</v>
      </c>
      <c r="S1595" t="str">
        <f>VLOOKUP(B1595,[2]taxonomy1!$B:$U,12,FALSE)</f>
        <v xml:space="preserve"> Saccharomycetales</v>
      </c>
      <c r="T1595" t="str">
        <f>VLOOKUP(B1595,[2]taxonomy1!$B:$U,13,FALSE)</f>
        <v xml:space="preserve"> Saccharomycetaceae</v>
      </c>
      <c r="U1595" t="str">
        <f>VLOOKUP(B1595,[2]taxonomy1!$B:$U,14,FALSE)</f>
        <v xml:space="preserve"> Saccharomyces.</v>
      </c>
      <c r="V1595">
        <f>VLOOKUP(B1595,[2]taxonomy1!$B:$U,15,FALSE)</f>
        <v>0</v>
      </c>
      <c r="W1595">
        <f>VLOOKUP(B1595,[2]taxonomy1!$B:$U,16,FALSE)</f>
        <v>0</v>
      </c>
    </row>
    <row r="1596" spans="1:23" x14ac:dyDescent="0.3">
      <c r="A1596" t="s">
        <v>3008</v>
      </c>
      <c r="B1596" t="s">
        <v>3009</v>
      </c>
      <c r="C1596">
        <v>283</v>
      </c>
      <c r="D1596" t="s">
        <v>10</v>
      </c>
      <c r="E1596">
        <v>2</v>
      </c>
      <c r="F1596">
        <v>276</v>
      </c>
      <c r="G1596">
        <v>2735</v>
      </c>
      <c r="H1596" t="s">
        <v>11</v>
      </c>
      <c r="I1596" t="s">
        <v>10</v>
      </c>
      <c r="J1596">
        <f t="shared" si="24"/>
        <v>274</v>
      </c>
      <c r="K1596" t="str">
        <f>VLOOKUP(B1596,[2]taxonomy1!$B:$U,2,FALSE)</f>
        <v xml:space="preserve"> Saccharomyces cerevisiae (strain Zymaflore VL3) (Baker's yeast).</v>
      </c>
      <c r="L1596" t="str">
        <f>VLOOKUP(B1596,[2]taxonomy1!$B:$U,4,FALSE)</f>
        <v xml:space="preserve"> NCBI_TaxID=764100 {ECO:0000313|EMBL:EGA85086.1, ECO:0000313|Proteomes:UP000007238};</v>
      </c>
      <c r="M1596" t="str">
        <f>VLOOKUP(B1596,[2]taxonomy1!$B:$U,6,FALSE)</f>
        <v>Eukaryota</v>
      </c>
      <c r="N1596" t="str">
        <f>VLOOKUP(B1596,[2]taxonomy1!$B:$U,7,FALSE)</f>
        <v xml:space="preserve"> Fungi</v>
      </c>
      <c r="O1596" t="str">
        <f>VLOOKUP(B1596,[2]taxonomy1!$B:$U,8,FALSE)</f>
        <v xml:space="preserve"> Dikarya</v>
      </c>
      <c r="P1596" t="str">
        <f>VLOOKUP(B1596,[2]taxonomy1!$B:$U,9,FALSE)</f>
        <v xml:space="preserve"> Ascomycota</v>
      </c>
      <c r="Q1596" t="str">
        <f>VLOOKUP(B1596,[2]taxonomy1!$B:$U,10,FALSE)</f>
        <v xml:space="preserve"> Saccharomycotina</v>
      </c>
      <c r="R1596" t="str">
        <f>VLOOKUP(B1596,[2]taxonomy1!$B:$U,11,FALSE)</f>
        <v>Saccharomycetes</v>
      </c>
      <c r="S1596" t="str">
        <f>VLOOKUP(B1596,[2]taxonomy1!$B:$U,12,FALSE)</f>
        <v xml:space="preserve"> Saccharomycetales</v>
      </c>
      <c r="T1596" t="str">
        <f>VLOOKUP(B1596,[2]taxonomy1!$B:$U,13,FALSE)</f>
        <v xml:space="preserve"> Saccharomycetaceae</v>
      </c>
      <c r="U1596" t="str">
        <f>VLOOKUP(B1596,[2]taxonomy1!$B:$U,14,FALSE)</f>
        <v xml:space="preserve"> Saccharomyces.</v>
      </c>
      <c r="V1596">
        <f>VLOOKUP(B1596,[2]taxonomy1!$B:$U,15,FALSE)</f>
        <v>0</v>
      </c>
      <c r="W1596">
        <f>VLOOKUP(B1596,[2]taxonomy1!$B:$U,16,FALSE)</f>
        <v>0</v>
      </c>
    </row>
    <row r="1597" spans="1:23" x14ac:dyDescent="0.3">
      <c r="A1597" t="s">
        <v>3010</v>
      </c>
      <c r="B1597" t="s">
        <v>3011</v>
      </c>
      <c r="C1597">
        <v>355</v>
      </c>
      <c r="D1597" t="s">
        <v>10</v>
      </c>
      <c r="E1597">
        <v>38</v>
      </c>
      <c r="F1597">
        <v>326</v>
      </c>
      <c r="G1597">
        <v>2735</v>
      </c>
      <c r="H1597" t="s">
        <v>11</v>
      </c>
      <c r="I1597" t="s">
        <v>10</v>
      </c>
      <c r="J1597">
        <f t="shared" si="24"/>
        <v>288</v>
      </c>
      <c r="K1597" t="str">
        <f>VLOOKUP(B1597,[2]taxonomy1!$B:$U,2,FALSE)</f>
        <v xml:space="preserve"> Coccidioides posadasii (strain RMSCC 757 / Silveira) (Valley fever fungus).</v>
      </c>
      <c r="L1597" t="str">
        <f>VLOOKUP(B1597,[2]taxonomy1!$B:$U,4,FALSE)</f>
        <v xml:space="preserve"> NCBI_TaxID=443226 {ECO:0000313|Proteomes:UP000002497};</v>
      </c>
      <c r="M1597" t="str">
        <f>VLOOKUP(B1597,[2]taxonomy1!$B:$U,6,FALSE)</f>
        <v>Eukaryota</v>
      </c>
      <c r="N1597" t="str">
        <f>VLOOKUP(B1597,[2]taxonomy1!$B:$U,7,FALSE)</f>
        <v xml:space="preserve"> Fungi</v>
      </c>
      <c r="O1597" t="str">
        <f>VLOOKUP(B1597,[2]taxonomy1!$B:$U,8,FALSE)</f>
        <v xml:space="preserve"> Dikarya</v>
      </c>
      <c r="P1597" t="str">
        <f>VLOOKUP(B1597,[2]taxonomy1!$B:$U,9,FALSE)</f>
        <v xml:space="preserve"> Ascomycota</v>
      </c>
      <c r="Q1597" t="str">
        <f>VLOOKUP(B1597,[2]taxonomy1!$B:$U,10,FALSE)</f>
        <v xml:space="preserve"> Pezizomycotina</v>
      </c>
      <c r="R1597" t="str">
        <f>VLOOKUP(B1597,[2]taxonomy1!$B:$U,11,FALSE)</f>
        <v xml:space="preserve"> Eurotiomycetes</v>
      </c>
      <c r="S1597" t="str">
        <f>VLOOKUP(B1597,[2]taxonomy1!$B:$U,12,FALSE)</f>
        <v>Eurotiomycetidae</v>
      </c>
      <c r="T1597" t="str">
        <f>VLOOKUP(B1597,[2]taxonomy1!$B:$U,13,FALSE)</f>
        <v xml:space="preserve"> Onygenales</v>
      </c>
      <c r="U1597" t="str">
        <f>VLOOKUP(B1597,[2]taxonomy1!$B:$U,14,FALSE)</f>
        <v xml:space="preserve"> Onygenales incertae sedis</v>
      </c>
      <c r="V1597" t="str">
        <f>VLOOKUP(B1597,[2]taxonomy1!$B:$U,15,FALSE)</f>
        <v xml:space="preserve"> Coccidioides.</v>
      </c>
      <c r="W1597">
        <f>VLOOKUP(B1597,[2]taxonomy1!$B:$U,16,FALSE)</f>
        <v>0</v>
      </c>
    </row>
    <row r="1598" spans="1:23" x14ac:dyDescent="0.3">
      <c r="A1598" t="s">
        <v>3012</v>
      </c>
      <c r="B1598" t="s">
        <v>3013</v>
      </c>
      <c r="C1598">
        <v>284</v>
      </c>
      <c r="D1598" t="s">
        <v>10</v>
      </c>
      <c r="E1598">
        <v>3</v>
      </c>
      <c r="F1598">
        <v>277</v>
      </c>
      <c r="G1598">
        <v>2735</v>
      </c>
      <c r="H1598" t="s">
        <v>11</v>
      </c>
      <c r="I1598" t="s">
        <v>10</v>
      </c>
      <c r="J1598">
        <f t="shared" si="24"/>
        <v>274</v>
      </c>
      <c r="K1598" t="str">
        <f>VLOOKUP(B1598,[2]taxonomy1!$B:$U,2,FALSE)</f>
        <v xml:space="preserve"> Coccidioides posadasii (strain RMSCC 757 / Silveira) (Valley fever fungus).</v>
      </c>
      <c r="L1598" t="str">
        <f>VLOOKUP(B1598,[2]taxonomy1!$B:$U,4,FALSE)</f>
        <v xml:space="preserve"> NCBI_TaxID=443226 {ECO:0000313|Proteomes:UP000002497};</v>
      </c>
      <c r="M1598" t="str">
        <f>VLOOKUP(B1598,[2]taxonomy1!$B:$U,6,FALSE)</f>
        <v>Eukaryota</v>
      </c>
      <c r="N1598" t="str">
        <f>VLOOKUP(B1598,[2]taxonomy1!$B:$U,7,FALSE)</f>
        <v xml:space="preserve"> Fungi</v>
      </c>
      <c r="O1598" t="str">
        <f>VLOOKUP(B1598,[2]taxonomy1!$B:$U,8,FALSE)</f>
        <v xml:space="preserve"> Dikarya</v>
      </c>
      <c r="P1598" t="str">
        <f>VLOOKUP(B1598,[2]taxonomy1!$B:$U,9,FALSE)</f>
        <v xml:space="preserve"> Ascomycota</v>
      </c>
      <c r="Q1598" t="str">
        <f>VLOOKUP(B1598,[2]taxonomy1!$B:$U,10,FALSE)</f>
        <v xml:space="preserve"> Pezizomycotina</v>
      </c>
      <c r="R1598" t="str">
        <f>VLOOKUP(B1598,[2]taxonomy1!$B:$U,11,FALSE)</f>
        <v xml:space="preserve"> Eurotiomycetes</v>
      </c>
      <c r="S1598" t="str">
        <f>VLOOKUP(B1598,[2]taxonomy1!$B:$U,12,FALSE)</f>
        <v>Eurotiomycetidae</v>
      </c>
      <c r="T1598" t="str">
        <f>VLOOKUP(B1598,[2]taxonomy1!$B:$U,13,FALSE)</f>
        <v xml:space="preserve"> Onygenales</v>
      </c>
      <c r="U1598" t="str">
        <f>VLOOKUP(B1598,[2]taxonomy1!$B:$U,14,FALSE)</f>
        <v xml:space="preserve"> Onygenales incertae sedis</v>
      </c>
      <c r="V1598" t="str">
        <f>VLOOKUP(B1598,[2]taxonomy1!$B:$U,15,FALSE)</f>
        <v xml:space="preserve"> Coccidioides.</v>
      </c>
      <c r="W1598">
        <f>VLOOKUP(B1598,[2]taxonomy1!$B:$U,16,FALSE)</f>
        <v>0</v>
      </c>
    </row>
    <row r="1599" spans="1:23" x14ac:dyDescent="0.3">
      <c r="A1599" t="s">
        <v>3014</v>
      </c>
      <c r="B1599" t="s">
        <v>3015</v>
      </c>
      <c r="C1599">
        <v>283</v>
      </c>
      <c r="D1599" t="s">
        <v>10</v>
      </c>
      <c r="E1599">
        <v>2</v>
      </c>
      <c r="F1599">
        <v>276</v>
      </c>
      <c r="G1599">
        <v>2735</v>
      </c>
      <c r="H1599" t="s">
        <v>11</v>
      </c>
      <c r="I1599" t="s">
        <v>10</v>
      </c>
      <c r="J1599">
        <f t="shared" si="24"/>
        <v>274</v>
      </c>
      <c r="K1599" t="str">
        <f>VLOOKUP(B1599,[2]taxonomy1!$B:$U,2,FALSE)</f>
        <v xml:space="preserve"> Metarhizium acridum (strain CQMa 102).</v>
      </c>
      <c r="L1599" t="str">
        <f>VLOOKUP(B1599,[2]taxonomy1!$B:$U,4,FALSE)</f>
        <v xml:space="preserve"> NCBI_TaxID=655827 {ECO:0000313|Proteomes:UP000002499};</v>
      </c>
      <c r="M1599" t="str">
        <f>VLOOKUP(B1599,[2]taxonomy1!$B:$U,6,FALSE)</f>
        <v>Eukaryota</v>
      </c>
      <c r="N1599" t="str">
        <f>VLOOKUP(B1599,[2]taxonomy1!$B:$U,7,FALSE)</f>
        <v xml:space="preserve"> Fungi</v>
      </c>
      <c r="O1599" t="str">
        <f>VLOOKUP(B1599,[2]taxonomy1!$B:$U,8,FALSE)</f>
        <v xml:space="preserve"> Dikarya</v>
      </c>
      <c r="P1599" t="str">
        <f>VLOOKUP(B1599,[2]taxonomy1!$B:$U,9,FALSE)</f>
        <v xml:space="preserve"> Ascomycota</v>
      </c>
      <c r="Q1599" t="str">
        <f>VLOOKUP(B1599,[2]taxonomy1!$B:$U,10,FALSE)</f>
        <v xml:space="preserve"> Pezizomycotina</v>
      </c>
      <c r="R1599" t="str">
        <f>VLOOKUP(B1599,[2]taxonomy1!$B:$U,11,FALSE)</f>
        <v>Sordariomycetes</v>
      </c>
      <c r="S1599" t="str">
        <f>VLOOKUP(B1599,[2]taxonomy1!$B:$U,12,FALSE)</f>
        <v xml:space="preserve"> Hypocreomycetidae</v>
      </c>
      <c r="T1599" t="str">
        <f>VLOOKUP(B1599,[2]taxonomy1!$B:$U,13,FALSE)</f>
        <v xml:space="preserve"> Hypocreales</v>
      </c>
      <c r="U1599" t="str">
        <f>VLOOKUP(B1599,[2]taxonomy1!$B:$U,14,FALSE)</f>
        <v xml:space="preserve"> Clavicipitaceae</v>
      </c>
      <c r="V1599" t="str">
        <f>VLOOKUP(B1599,[2]taxonomy1!$B:$U,15,FALSE)</f>
        <v>Metarhizium.</v>
      </c>
      <c r="W1599">
        <f>VLOOKUP(B1599,[2]taxonomy1!$B:$U,16,FALSE)</f>
        <v>0</v>
      </c>
    </row>
    <row r="1600" spans="1:23" x14ac:dyDescent="0.3">
      <c r="A1600" t="s">
        <v>3016</v>
      </c>
      <c r="B1600" t="s">
        <v>3017</v>
      </c>
      <c r="C1600">
        <v>377</v>
      </c>
      <c r="D1600" t="s">
        <v>10</v>
      </c>
      <c r="E1600">
        <v>39</v>
      </c>
      <c r="F1600">
        <v>323</v>
      </c>
      <c r="G1600">
        <v>2735</v>
      </c>
      <c r="H1600" t="s">
        <v>11</v>
      </c>
      <c r="I1600" t="s">
        <v>10</v>
      </c>
      <c r="J1600">
        <f t="shared" si="24"/>
        <v>284</v>
      </c>
      <c r="K1600" t="str">
        <f>VLOOKUP(B1600,[2]taxonomy1!$B:$U,2,FALSE)</f>
        <v xml:space="preserve"> Metarhizium acridum (strain CQMa 102).</v>
      </c>
      <c r="L1600" t="str">
        <f>VLOOKUP(B1600,[2]taxonomy1!$B:$U,4,FALSE)</f>
        <v xml:space="preserve"> NCBI_TaxID=655827 {ECO:0000313|Proteomes:UP000002499};</v>
      </c>
      <c r="M1600" t="str">
        <f>VLOOKUP(B1600,[2]taxonomy1!$B:$U,6,FALSE)</f>
        <v>Eukaryota</v>
      </c>
      <c r="N1600" t="str">
        <f>VLOOKUP(B1600,[2]taxonomy1!$B:$U,7,FALSE)</f>
        <v xml:space="preserve"> Fungi</v>
      </c>
      <c r="O1600" t="str">
        <f>VLOOKUP(B1600,[2]taxonomy1!$B:$U,8,FALSE)</f>
        <v xml:space="preserve"> Dikarya</v>
      </c>
      <c r="P1600" t="str">
        <f>VLOOKUP(B1600,[2]taxonomy1!$B:$U,9,FALSE)</f>
        <v xml:space="preserve"> Ascomycota</v>
      </c>
      <c r="Q1600" t="str">
        <f>VLOOKUP(B1600,[2]taxonomy1!$B:$U,10,FALSE)</f>
        <v xml:space="preserve"> Pezizomycotina</v>
      </c>
      <c r="R1600" t="str">
        <f>VLOOKUP(B1600,[2]taxonomy1!$B:$U,11,FALSE)</f>
        <v>Sordariomycetes</v>
      </c>
      <c r="S1600" t="str">
        <f>VLOOKUP(B1600,[2]taxonomy1!$B:$U,12,FALSE)</f>
        <v xml:space="preserve"> Hypocreomycetidae</v>
      </c>
      <c r="T1600" t="str">
        <f>VLOOKUP(B1600,[2]taxonomy1!$B:$U,13,FALSE)</f>
        <v xml:space="preserve"> Hypocreales</v>
      </c>
      <c r="U1600" t="str">
        <f>VLOOKUP(B1600,[2]taxonomy1!$B:$U,14,FALSE)</f>
        <v xml:space="preserve"> Clavicipitaceae</v>
      </c>
      <c r="V1600" t="str">
        <f>VLOOKUP(B1600,[2]taxonomy1!$B:$U,15,FALSE)</f>
        <v>Metarhizium.</v>
      </c>
      <c r="W1600">
        <f>VLOOKUP(B1600,[2]taxonomy1!$B:$U,16,FALSE)</f>
        <v>0</v>
      </c>
    </row>
    <row r="1601" spans="1:23" x14ac:dyDescent="0.3">
      <c r="A1601" t="s">
        <v>3018</v>
      </c>
      <c r="B1601" t="s">
        <v>3019</v>
      </c>
      <c r="C1601">
        <v>340</v>
      </c>
      <c r="D1601" t="s">
        <v>10</v>
      </c>
      <c r="E1601">
        <v>2</v>
      </c>
      <c r="F1601">
        <v>71</v>
      </c>
      <c r="G1601">
        <v>2735</v>
      </c>
      <c r="H1601" t="s">
        <v>11</v>
      </c>
      <c r="I1601" t="s">
        <v>10</v>
      </c>
      <c r="J1601">
        <f t="shared" si="24"/>
        <v>69</v>
      </c>
      <c r="K1601" t="str">
        <f>VLOOKUP(B1601,[2]taxonomy1!$B:$U,2,FALSE)</f>
        <v xml:space="preserve"> Metarhizium robertsii (strain ARSEF 23 / ATCC MYA-3075) (Metarhizium anisopliae (strain ARSEF 23)).</v>
      </c>
      <c r="L1601" t="str">
        <f>VLOOKUP(B1601,[2]taxonomy1!$B:$U,4,FALSE)</f>
        <v xml:space="preserve"> NCBI_TaxID=655844 {ECO:0000313|EMBL:EFY99511.1, ECO:0000313|Proteomes:UP000002498};</v>
      </c>
      <c r="M1601" t="str">
        <f>VLOOKUP(B1601,[2]taxonomy1!$B:$U,6,FALSE)</f>
        <v>Eukaryota</v>
      </c>
      <c r="N1601" t="str">
        <f>VLOOKUP(B1601,[2]taxonomy1!$B:$U,7,FALSE)</f>
        <v xml:space="preserve"> Fungi</v>
      </c>
      <c r="O1601" t="str">
        <f>VLOOKUP(B1601,[2]taxonomy1!$B:$U,8,FALSE)</f>
        <v xml:space="preserve"> Dikarya</v>
      </c>
      <c r="P1601" t="str">
        <f>VLOOKUP(B1601,[2]taxonomy1!$B:$U,9,FALSE)</f>
        <v xml:space="preserve"> Ascomycota</v>
      </c>
      <c r="Q1601" t="str">
        <f>VLOOKUP(B1601,[2]taxonomy1!$B:$U,10,FALSE)</f>
        <v xml:space="preserve"> Pezizomycotina</v>
      </c>
      <c r="R1601" t="str">
        <f>VLOOKUP(B1601,[2]taxonomy1!$B:$U,11,FALSE)</f>
        <v>Sordariomycetes</v>
      </c>
      <c r="S1601" t="str">
        <f>VLOOKUP(B1601,[2]taxonomy1!$B:$U,12,FALSE)</f>
        <v xml:space="preserve"> Hypocreomycetidae</v>
      </c>
      <c r="T1601" t="str">
        <f>VLOOKUP(B1601,[2]taxonomy1!$B:$U,13,FALSE)</f>
        <v xml:space="preserve"> Hypocreales</v>
      </c>
      <c r="U1601" t="str">
        <f>VLOOKUP(B1601,[2]taxonomy1!$B:$U,14,FALSE)</f>
        <v xml:space="preserve"> Clavicipitaceae</v>
      </c>
      <c r="V1601" t="str">
        <f>VLOOKUP(B1601,[2]taxonomy1!$B:$U,15,FALSE)</f>
        <v>Metarhizium.</v>
      </c>
      <c r="W1601">
        <f>VLOOKUP(B1601,[2]taxonomy1!$B:$U,16,FALSE)</f>
        <v>0</v>
      </c>
    </row>
    <row r="1602" spans="1:23" x14ac:dyDescent="0.3">
      <c r="A1602" t="s">
        <v>3018</v>
      </c>
      <c r="B1602" t="s">
        <v>3019</v>
      </c>
      <c r="C1602">
        <v>340</v>
      </c>
      <c r="D1602" t="s">
        <v>10</v>
      </c>
      <c r="E1602">
        <v>95</v>
      </c>
      <c r="F1602">
        <v>333</v>
      </c>
      <c r="G1602">
        <v>2735</v>
      </c>
      <c r="H1602" t="s">
        <v>11</v>
      </c>
      <c r="I1602" t="s">
        <v>10</v>
      </c>
      <c r="J1602">
        <f t="shared" si="24"/>
        <v>238</v>
      </c>
      <c r="K1602" t="str">
        <f>VLOOKUP(B1602,[2]taxonomy1!$B:$U,2,FALSE)</f>
        <v xml:space="preserve"> Metarhizium robertsii (strain ARSEF 23 / ATCC MYA-3075) (Metarhizium anisopliae (strain ARSEF 23)).</v>
      </c>
      <c r="L1602" t="str">
        <f>VLOOKUP(B1602,[2]taxonomy1!$B:$U,4,FALSE)</f>
        <v xml:space="preserve"> NCBI_TaxID=655844 {ECO:0000313|EMBL:EFY99511.1, ECO:0000313|Proteomes:UP000002498};</v>
      </c>
      <c r="M1602" t="str">
        <f>VLOOKUP(B1602,[2]taxonomy1!$B:$U,6,FALSE)</f>
        <v>Eukaryota</v>
      </c>
      <c r="N1602" t="str">
        <f>VLOOKUP(B1602,[2]taxonomy1!$B:$U,7,FALSE)</f>
        <v xml:space="preserve"> Fungi</v>
      </c>
      <c r="O1602" t="str">
        <f>VLOOKUP(B1602,[2]taxonomy1!$B:$U,8,FALSE)</f>
        <v xml:space="preserve"> Dikarya</v>
      </c>
      <c r="P1602" t="str">
        <f>VLOOKUP(B1602,[2]taxonomy1!$B:$U,9,FALSE)</f>
        <v xml:space="preserve"> Ascomycota</v>
      </c>
      <c r="Q1602" t="str">
        <f>VLOOKUP(B1602,[2]taxonomy1!$B:$U,10,FALSE)</f>
        <v xml:space="preserve"> Pezizomycotina</v>
      </c>
      <c r="R1602" t="str">
        <f>VLOOKUP(B1602,[2]taxonomy1!$B:$U,11,FALSE)</f>
        <v>Sordariomycetes</v>
      </c>
      <c r="S1602" t="str">
        <f>VLOOKUP(B1602,[2]taxonomy1!$B:$U,12,FALSE)</f>
        <v xml:space="preserve"> Hypocreomycetidae</v>
      </c>
      <c r="T1602" t="str">
        <f>VLOOKUP(B1602,[2]taxonomy1!$B:$U,13,FALSE)</f>
        <v xml:space="preserve"> Hypocreales</v>
      </c>
      <c r="U1602" t="str">
        <f>VLOOKUP(B1602,[2]taxonomy1!$B:$U,14,FALSE)</f>
        <v xml:space="preserve"> Clavicipitaceae</v>
      </c>
      <c r="V1602" t="str">
        <f>VLOOKUP(B1602,[2]taxonomy1!$B:$U,15,FALSE)</f>
        <v>Metarhizium.</v>
      </c>
      <c r="W1602">
        <f>VLOOKUP(B1602,[2]taxonomy1!$B:$U,16,FALSE)</f>
        <v>0</v>
      </c>
    </row>
    <row r="1603" spans="1:23" x14ac:dyDescent="0.3">
      <c r="A1603" t="s">
        <v>3020</v>
      </c>
      <c r="B1603" t="s">
        <v>3021</v>
      </c>
      <c r="C1603">
        <v>354</v>
      </c>
      <c r="D1603" t="s">
        <v>10</v>
      </c>
      <c r="E1603">
        <v>39</v>
      </c>
      <c r="F1603">
        <v>325</v>
      </c>
      <c r="G1603">
        <v>2735</v>
      </c>
      <c r="H1603" t="s">
        <v>11</v>
      </c>
      <c r="I1603" t="s">
        <v>10</v>
      </c>
      <c r="J1603">
        <f t="shared" ref="J1603:J1666" si="25">F1603-E1603</f>
        <v>286</v>
      </c>
      <c r="K1603" t="str">
        <f>VLOOKUP(B1603,[2]taxonomy1!$B:$U,2,FALSE)</f>
        <v xml:space="preserve"> Metarhizium robertsii (strain ARSEF 23 / ATCC MYA-3075) (Metarhizium anisopliae (strain ARSEF 23)).</v>
      </c>
      <c r="L1603" t="str">
        <f>VLOOKUP(B1603,[2]taxonomy1!$B:$U,4,FALSE)</f>
        <v xml:space="preserve"> NCBI_TaxID=655844 {ECO:0000313|EMBL:EFY97014.1, ECO:0000313|Proteomes:UP000002498};</v>
      </c>
      <c r="M1603" t="str">
        <f>VLOOKUP(B1603,[2]taxonomy1!$B:$U,6,FALSE)</f>
        <v>Eukaryota</v>
      </c>
      <c r="N1603" t="str">
        <f>VLOOKUP(B1603,[2]taxonomy1!$B:$U,7,FALSE)</f>
        <v xml:space="preserve"> Fungi</v>
      </c>
      <c r="O1603" t="str">
        <f>VLOOKUP(B1603,[2]taxonomy1!$B:$U,8,FALSE)</f>
        <v xml:space="preserve"> Dikarya</v>
      </c>
      <c r="P1603" t="str">
        <f>VLOOKUP(B1603,[2]taxonomy1!$B:$U,9,FALSE)</f>
        <v xml:space="preserve"> Ascomycota</v>
      </c>
      <c r="Q1603" t="str">
        <f>VLOOKUP(B1603,[2]taxonomy1!$B:$U,10,FALSE)</f>
        <v xml:space="preserve"> Pezizomycotina</v>
      </c>
      <c r="R1603" t="str">
        <f>VLOOKUP(B1603,[2]taxonomy1!$B:$U,11,FALSE)</f>
        <v>Sordariomycetes</v>
      </c>
      <c r="S1603" t="str">
        <f>VLOOKUP(B1603,[2]taxonomy1!$B:$U,12,FALSE)</f>
        <v xml:space="preserve"> Hypocreomycetidae</v>
      </c>
      <c r="T1603" t="str">
        <f>VLOOKUP(B1603,[2]taxonomy1!$B:$U,13,FALSE)</f>
        <v xml:space="preserve"> Hypocreales</v>
      </c>
      <c r="U1603" t="str">
        <f>VLOOKUP(B1603,[2]taxonomy1!$B:$U,14,FALSE)</f>
        <v xml:space="preserve"> Clavicipitaceae</v>
      </c>
      <c r="V1603" t="str">
        <f>VLOOKUP(B1603,[2]taxonomy1!$B:$U,15,FALSE)</f>
        <v>Metarhizium.</v>
      </c>
      <c r="W1603">
        <f>VLOOKUP(B1603,[2]taxonomy1!$B:$U,16,FALSE)</f>
        <v>0</v>
      </c>
    </row>
    <row r="1604" spans="1:23" x14ac:dyDescent="0.3">
      <c r="A1604" t="s">
        <v>3022</v>
      </c>
      <c r="B1604" t="s">
        <v>3023</v>
      </c>
      <c r="C1604">
        <v>313</v>
      </c>
      <c r="D1604" t="s">
        <v>10</v>
      </c>
      <c r="E1604">
        <v>28</v>
      </c>
      <c r="F1604">
        <v>307</v>
      </c>
      <c r="G1604">
        <v>2735</v>
      </c>
      <c r="H1604" t="s">
        <v>11</v>
      </c>
      <c r="I1604" t="s">
        <v>10</v>
      </c>
      <c r="J1604">
        <f t="shared" si="25"/>
        <v>279</v>
      </c>
      <c r="K1604" t="str">
        <f>VLOOKUP(B1604,[2]taxonomy1!$B:$U,2,FALSE)</f>
        <v xml:space="preserve"> Daphnia pulex (Water flea).</v>
      </c>
      <c r="L1604" t="str">
        <f>VLOOKUP(B1604,[2]taxonomy1!$B:$U,4,FALSE)</f>
        <v xml:space="preserve"> NCBI_TaxID=6669 {ECO:0000313|Proteomes:UP000000305};</v>
      </c>
      <c r="M1604" t="str">
        <f>VLOOKUP(B1604,[2]taxonomy1!$B:$U,6,FALSE)</f>
        <v>Eukaryota</v>
      </c>
      <c r="N1604" t="str">
        <f>VLOOKUP(B1604,[2]taxonomy1!$B:$U,7,FALSE)</f>
        <v xml:space="preserve"> Metazoa</v>
      </c>
      <c r="O1604" t="str">
        <f>VLOOKUP(B1604,[2]taxonomy1!$B:$U,8,FALSE)</f>
        <v xml:space="preserve"> Ecdysozoa</v>
      </c>
      <c r="P1604" t="str">
        <f>VLOOKUP(B1604,[2]taxonomy1!$B:$U,9,FALSE)</f>
        <v xml:space="preserve"> Arthropoda</v>
      </c>
      <c r="Q1604" t="str">
        <f>VLOOKUP(B1604,[2]taxonomy1!$B:$U,10,FALSE)</f>
        <v xml:space="preserve"> Crustacea</v>
      </c>
      <c r="R1604" t="str">
        <f>VLOOKUP(B1604,[2]taxonomy1!$B:$U,11,FALSE)</f>
        <v xml:space="preserve"> Branchiopoda</v>
      </c>
      <c r="S1604" t="str">
        <f>VLOOKUP(B1604,[2]taxonomy1!$B:$U,12,FALSE)</f>
        <v>Diplostraca</v>
      </c>
      <c r="T1604" t="str">
        <f>VLOOKUP(B1604,[2]taxonomy1!$B:$U,13,FALSE)</f>
        <v xml:space="preserve"> Cladocera</v>
      </c>
      <c r="U1604" t="str">
        <f>VLOOKUP(B1604,[2]taxonomy1!$B:$U,14,FALSE)</f>
        <v xml:space="preserve"> Anomopoda</v>
      </c>
      <c r="V1604" t="str">
        <f>VLOOKUP(B1604,[2]taxonomy1!$B:$U,15,FALSE)</f>
        <v xml:space="preserve"> Daphniidae</v>
      </c>
      <c r="W1604" t="str">
        <f>VLOOKUP(B1604,[2]taxonomy1!$B:$U,16,FALSE)</f>
        <v xml:space="preserve"> Daphnia.</v>
      </c>
    </row>
    <row r="1605" spans="1:23" x14ac:dyDescent="0.3">
      <c r="A1605" t="s">
        <v>3024</v>
      </c>
      <c r="B1605" t="s">
        <v>3025</v>
      </c>
      <c r="C1605">
        <v>281</v>
      </c>
      <c r="D1605" t="s">
        <v>10</v>
      </c>
      <c r="E1605">
        <v>2</v>
      </c>
      <c r="F1605">
        <v>274</v>
      </c>
      <c r="G1605">
        <v>2735</v>
      </c>
      <c r="H1605" t="s">
        <v>11</v>
      </c>
      <c r="I1605" t="s">
        <v>10</v>
      </c>
      <c r="J1605">
        <f t="shared" si="25"/>
        <v>272</v>
      </c>
      <c r="K1605" t="str">
        <f>VLOOKUP(B1605,[2]taxonomy1!$B:$U,2,FALSE)</f>
        <v xml:space="preserve"> Daphnia pulex (Water flea).</v>
      </c>
      <c r="L1605" t="str">
        <f>VLOOKUP(B1605,[2]taxonomy1!$B:$U,4,FALSE)</f>
        <v xml:space="preserve"> NCBI_TaxID=6669 {ECO:0000313|Proteomes:UP000000305};</v>
      </c>
      <c r="M1605" t="str">
        <f>VLOOKUP(B1605,[2]taxonomy1!$B:$U,6,FALSE)</f>
        <v>Eukaryota</v>
      </c>
      <c r="N1605" t="str">
        <f>VLOOKUP(B1605,[2]taxonomy1!$B:$U,7,FALSE)</f>
        <v xml:space="preserve"> Metazoa</v>
      </c>
      <c r="O1605" t="str">
        <f>VLOOKUP(B1605,[2]taxonomy1!$B:$U,8,FALSE)</f>
        <v xml:space="preserve"> Ecdysozoa</v>
      </c>
      <c r="P1605" t="str">
        <f>VLOOKUP(B1605,[2]taxonomy1!$B:$U,9,FALSE)</f>
        <v xml:space="preserve"> Arthropoda</v>
      </c>
      <c r="Q1605" t="str">
        <f>VLOOKUP(B1605,[2]taxonomy1!$B:$U,10,FALSE)</f>
        <v xml:space="preserve"> Crustacea</v>
      </c>
      <c r="R1605" t="str">
        <f>VLOOKUP(B1605,[2]taxonomy1!$B:$U,11,FALSE)</f>
        <v xml:space="preserve"> Branchiopoda</v>
      </c>
      <c r="S1605" t="str">
        <f>VLOOKUP(B1605,[2]taxonomy1!$B:$U,12,FALSE)</f>
        <v>Diplostraca</v>
      </c>
      <c r="T1605" t="str">
        <f>VLOOKUP(B1605,[2]taxonomy1!$B:$U,13,FALSE)</f>
        <v xml:space="preserve"> Cladocera</v>
      </c>
      <c r="U1605" t="str">
        <f>VLOOKUP(B1605,[2]taxonomy1!$B:$U,14,FALSE)</f>
        <v xml:space="preserve"> Anomopoda</v>
      </c>
      <c r="V1605" t="str">
        <f>VLOOKUP(B1605,[2]taxonomy1!$B:$U,15,FALSE)</f>
        <v xml:space="preserve"> Daphniidae</v>
      </c>
      <c r="W1605" t="str">
        <f>VLOOKUP(B1605,[2]taxonomy1!$B:$U,16,FALSE)</f>
        <v xml:space="preserve"> Daphnia.</v>
      </c>
    </row>
    <row r="1606" spans="1:23" x14ac:dyDescent="0.3">
      <c r="A1606" t="s">
        <v>3026</v>
      </c>
      <c r="B1606" t="s">
        <v>3027</v>
      </c>
      <c r="C1606">
        <v>324</v>
      </c>
      <c r="D1606" t="s">
        <v>10</v>
      </c>
      <c r="E1606">
        <v>38</v>
      </c>
      <c r="F1606">
        <v>318</v>
      </c>
      <c r="G1606">
        <v>2735</v>
      </c>
      <c r="H1606" t="s">
        <v>11</v>
      </c>
      <c r="I1606" t="s">
        <v>10</v>
      </c>
      <c r="J1606">
        <f t="shared" si="25"/>
        <v>280</v>
      </c>
      <c r="K1606" t="str">
        <f>VLOOKUP(B1606,[2]taxonomy1!$B:$U,2,FALSE)</f>
        <v xml:space="preserve"> Solenopsis invicta (Red imported fire ant) (Solenopsis wagneri).</v>
      </c>
      <c r="L1606" t="str">
        <f>VLOOKUP(B1606,[2]taxonomy1!$B:$U,4,FALSE)</f>
        <v xml:space="preserve"> NCBI_TaxID=13686 {ECO:0000313|Proteomes:UP000006539};</v>
      </c>
      <c r="M1606" t="str">
        <f>VLOOKUP(B1606,[2]taxonomy1!$B:$U,6,FALSE)</f>
        <v>Eukaryota</v>
      </c>
      <c r="N1606" t="str">
        <f>VLOOKUP(B1606,[2]taxonomy1!$B:$U,7,FALSE)</f>
        <v xml:space="preserve"> Metazoa</v>
      </c>
      <c r="O1606" t="str">
        <f>VLOOKUP(B1606,[2]taxonomy1!$B:$U,8,FALSE)</f>
        <v xml:space="preserve"> Ecdysozoa</v>
      </c>
      <c r="P1606" t="str">
        <f>VLOOKUP(B1606,[2]taxonomy1!$B:$U,9,FALSE)</f>
        <v xml:space="preserve"> Arthropoda</v>
      </c>
      <c r="Q1606" t="str">
        <f>VLOOKUP(B1606,[2]taxonomy1!$B:$U,10,FALSE)</f>
        <v xml:space="preserve"> Hexapoda</v>
      </c>
      <c r="R1606" t="str">
        <f>VLOOKUP(B1606,[2]taxonomy1!$B:$U,11,FALSE)</f>
        <v xml:space="preserve"> Insecta</v>
      </c>
      <c r="S1606" t="str">
        <f>VLOOKUP(B1606,[2]taxonomy1!$B:$U,12,FALSE)</f>
        <v>Pterygota</v>
      </c>
      <c r="T1606" t="str">
        <f>VLOOKUP(B1606,[2]taxonomy1!$B:$U,13,FALSE)</f>
        <v xml:space="preserve"> Neoptera</v>
      </c>
      <c r="U1606" t="str">
        <f>VLOOKUP(B1606,[2]taxonomy1!$B:$U,14,FALSE)</f>
        <v xml:space="preserve"> Holometabola</v>
      </c>
      <c r="V1606" t="str">
        <f>VLOOKUP(B1606,[2]taxonomy1!$B:$U,15,FALSE)</f>
        <v xml:space="preserve"> Hymenoptera</v>
      </c>
      <c r="W1606" t="str">
        <f>VLOOKUP(B1606,[2]taxonomy1!$B:$U,16,FALSE)</f>
        <v xml:space="preserve"> Apocrita</v>
      </c>
    </row>
    <row r="1607" spans="1:23" x14ac:dyDescent="0.3">
      <c r="A1607" t="s">
        <v>3028</v>
      </c>
      <c r="B1607" t="s">
        <v>3029</v>
      </c>
      <c r="C1607">
        <v>254</v>
      </c>
      <c r="D1607" t="s">
        <v>10</v>
      </c>
      <c r="E1607">
        <v>2</v>
      </c>
      <c r="F1607">
        <v>254</v>
      </c>
      <c r="G1607">
        <v>2735</v>
      </c>
      <c r="H1607" t="s">
        <v>11</v>
      </c>
      <c r="I1607" t="s">
        <v>10</v>
      </c>
      <c r="J1607">
        <f t="shared" si="25"/>
        <v>252</v>
      </c>
      <c r="K1607" t="str">
        <f>VLOOKUP(B1607,[2]taxonomy1!$B:$U,2,FALSE)</f>
        <v xml:space="preserve"> Solenopsis invicta (Red imported fire ant) (Solenopsis wagneri).</v>
      </c>
      <c r="L1607" t="str">
        <f>VLOOKUP(B1607,[2]taxonomy1!$B:$U,4,FALSE)</f>
        <v xml:space="preserve"> NCBI_TaxID=13686 {ECO:0000313|Proteomes:UP000006539};</v>
      </c>
      <c r="M1607" t="str">
        <f>VLOOKUP(B1607,[2]taxonomy1!$B:$U,6,FALSE)</f>
        <v>Eukaryota</v>
      </c>
      <c r="N1607" t="str">
        <f>VLOOKUP(B1607,[2]taxonomy1!$B:$U,7,FALSE)</f>
        <v xml:space="preserve"> Metazoa</v>
      </c>
      <c r="O1607" t="str">
        <f>VLOOKUP(B1607,[2]taxonomy1!$B:$U,8,FALSE)</f>
        <v xml:space="preserve"> Ecdysozoa</v>
      </c>
      <c r="P1607" t="str">
        <f>VLOOKUP(B1607,[2]taxonomy1!$B:$U,9,FALSE)</f>
        <v xml:space="preserve"> Arthropoda</v>
      </c>
      <c r="Q1607" t="str">
        <f>VLOOKUP(B1607,[2]taxonomy1!$B:$U,10,FALSE)</f>
        <v xml:space="preserve"> Hexapoda</v>
      </c>
      <c r="R1607" t="str">
        <f>VLOOKUP(B1607,[2]taxonomy1!$B:$U,11,FALSE)</f>
        <v xml:space="preserve"> Insecta</v>
      </c>
      <c r="S1607" t="str">
        <f>VLOOKUP(B1607,[2]taxonomy1!$B:$U,12,FALSE)</f>
        <v>Pterygota</v>
      </c>
      <c r="T1607" t="str">
        <f>VLOOKUP(B1607,[2]taxonomy1!$B:$U,13,FALSE)</f>
        <v xml:space="preserve"> Neoptera</v>
      </c>
      <c r="U1607" t="str">
        <f>VLOOKUP(B1607,[2]taxonomy1!$B:$U,14,FALSE)</f>
        <v xml:space="preserve"> Holometabola</v>
      </c>
      <c r="V1607" t="str">
        <f>VLOOKUP(B1607,[2]taxonomy1!$B:$U,15,FALSE)</f>
        <v xml:space="preserve"> Hymenoptera</v>
      </c>
      <c r="W1607" t="str">
        <f>VLOOKUP(B1607,[2]taxonomy1!$B:$U,16,FALSE)</f>
        <v xml:space="preserve"> Apocrita</v>
      </c>
    </row>
    <row r="1608" spans="1:23" x14ac:dyDescent="0.3">
      <c r="A1608" t="s">
        <v>3030</v>
      </c>
      <c r="B1608" t="s">
        <v>3031</v>
      </c>
      <c r="C1608">
        <v>332</v>
      </c>
      <c r="D1608" t="s">
        <v>10</v>
      </c>
      <c r="E1608">
        <v>47</v>
      </c>
      <c r="F1608">
        <v>326</v>
      </c>
      <c r="G1608">
        <v>2735</v>
      </c>
      <c r="H1608" t="s">
        <v>11</v>
      </c>
      <c r="I1608" t="s">
        <v>10</v>
      </c>
      <c r="J1608">
        <f t="shared" si="25"/>
        <v>279</v>
      </c>
      <c r="K1608" t="str">
        <f>VLOOKUP(B1608,[2]taxonomy1!$B:$U,2,FALSE)</f>
        <v xml:space="preserve"> Solenopsis invicta (Red imported fire ant) (Solenopsis wagneri).</v>
      </c>
      <c r="L1608" t="str">
        <f>VLOOKUP(B1608,[2]taxonomy1!$B:$U,4,FALSE)</f>
        <v xml:space="preserve"> NCBI_TaxID=13686 {ECO:0000313|Proteomes:UP000006539};</v>
      </c>
      <c r="M1608" t="str">
        <f>VLOOKUP(B1608,[2]taxonomy1!$B:$U,6,FALSE)</f>
        <v>Eukaryota</v>
      </c>
      <c r="N1608" t="str">
        <f>VLOOKUP(B1608,[2]taxonomy1!$B:$U,7,FALSE)</f>
        <v xml:space="preserve"> Metazoa</v>
      </c>
      <c r="O1608" t="str">
        <f>VLOOKUP(B1608,[2]taxonomy1!$B:$U,8,FALSE)</f>
        <v xml:space="preserve"> Ecdysozoa</v>
      </c>
      <c r="P1608" t="str">
        <f>VLOOKUP(B1608,[2]taxonomy1!$B:$U,9,FALSE)</f>
        <v xml:space="preserve"> Arthropoda</v>
      </c>
      <c r="Q1608" t="str">
        <f>VLOOKUP(B1608,[2]taxonomy1!$B:$U,10,FALSE)</f>
        <v xml:space="preserve"> Hexapoda</v>
      </c>
      <c r="R1608" t="str">
        <f>VLOOKUP(B1608,[2]taxonomy1!$B:$U,11,FALSE)</f>
        <v xml:space="preserve"> Insecta</v>
      </c>
      <c r="S1608" t="str">
        <f>VLOOKUP(B1608,[2]taxonomy1!$B:$U,12,FALSE)</f>
        <v>Pterygota</v>
      </c>
      <c r="T1608" t="str">
        <f>VLOOKUP(B1608,[2]taxonomy1!$B:$U,13,FALSE)</f>
        <v xml:space="preserve"> Neoptera</v>
      </c>
      <c r="U1608" t="str">
        <f>VLOOKUP(B1608,[2]taxonomy1!$B:$U,14,FALSE)</f>
        <v xml:space="preserve"> Holometabola</v>
      </c>
      <c r="V1608" t="str">
        <f>VLOOKUP(B1608,[2]taxonomy1!$B:$U,15,FALSE)</f>
        <v xml:space="preserve"> Hymenoptera</v>
      </c>
      <c r="W1608" t="str">
        <f>VLOOKUP(B1608,[2]taxonomy1!$B:$U,16,FALSE)</f>
        <v xml:space="preserve"> Apocrita</v>
      </c>
    </row>
    <row r="1609" spans="1:23" x14ac:dyDescent="0.3">
      <c r="A1609" t="s">
        <v>3032</v>
      </c>
      <c r="B1609" t="s">
        <v>3033</v>
      </c>
      <c r="C1609">
        <v>235</v>
      </c>
      <c r="D1609" t="s">
        <v>10</v>
      </c>
      <c r="E1609">
        <v>62</v>
      </c>
      <c r="F1609">
        <v>235</v>
      </c>
      <c r="G1609">
        <v>2735</v>
      </c>
      <c r="H1609" t="s">
        <v>11</v>
      </c>
      <c r="I1609" t="s">
        <v>10</v>
      </c>
      <c r="J1609">
        <f t="shared" si="25"/>
        <v>173</v>
      </c>
      <c r="K1609" t="str">
        <f>VLOOKUP(B1609,[2]taxonomy1!$B:$U,2,FALSE)</f>
        <v xml:space="preserve"> Danio rerio (Zebrafish) (Brachydanio rerio).</v>
      </c>
      <c r="L1609" t="str">
        <f>VLOOKUP(B1609,[2]taxonomy1!$B:$U,4,FALSE)</f>
        <v xml:space="preserve"> NCBI_TaxID=7955 {ECO:0000313|Ensembl:ENSDARP00000113104, ECO:0000313|Proteomes:UP000000437};</v>
      </c>
      <c r="M1609" t="str">
        <f>VLOOKUP(B1609,[2]taxonomy1!$B:$U,6,FALSE)</f>
        <v>Eukaryota</v>
      </c>
      <c r="N1609" t="str">
        <f>VLOOKUP(B1609,[2]taxonomy1!$B:$U,7,FALSE)</f>
        <v xml:space="preserve"> Metazoa</v>
      </c>
      <c r="O1609" t="str">
        <f>VLOOKUP(B1609,[2]taxonomy1!$B:$U,8,FALSE)</f>
        <v xml:space="preserve"> Chordata</v>
      </c>
      <c r="P1609" t="str">
        <f>VLOOKUP(B1609,[2]taxonomy1!$B:$U,9,FALSE)</f>
        <v xml:space="preserve"> Craniata</v>
      </c>
      <c r="Q1609" t="str">
        <f>VLOOKUP(B1609,[2]taxonomy1!$B:$U,10,FALSE)</f>
        <v xml:space="preserve"> Vertebrata</v>
      </c>
      <c r="R1609" t="str">
        <f>VLOOKUP(B1609,[2]taxonomy1!$B:$U,11,FALSE)</f>
        <v xml:space="preserve"> Euteleostomi</v>
      </c>
      <c r="S1609" t="str">
        <f>VLOOKUP(B1609,[2]taxonomy1!$B:$U,12,FALSE)</f>
        <v>Actinopterygii</v>
      </c>
      <c r="T1609" t="str">
        <f>VLOOKUP(B1609,[2]taxonomy1!$B:$U,13,FALSE)</f>
        <v xml:space="preserve"> Neopterygii</v>
      </c>
      <c r="U1609" t="str">
        <f>VLOOKUP(B1609,[2]taxonomy1!$B:$U,14,FALSE)</f>
        <v xml:space="preserve"> Teleostei</v>
      </c>
      <c r="V1609" t="str">
        <f>VLOOKUP(B1609,[2]taxonomy1!$B:$U,15,FALSE)</f>
        <v xml:space="preserve"> Ostariophysi</v>
      </c>
      <c r="W1609" t="str">
        <f>VLOOKUP(B1609,[2]taxonomy1!$B:$U,16,FALSE)</f>
        <v xml:space="preserve"> Cypriniformes</v>
      </c>
    </row>
    <row r="1610" spans="1:23" x14ac:dyDescent="0.3">
      <c r="A1610" t="s">
        <v>3034</v>
      </c>
      <c r="B1610" t="s">
        <v>3035</v>
      </c>
      <c r="C1610">
        <v>278</v>
      </c>
      <c r="D1610" t="s">
        <v>10</v>
      </c>
      <c r="E1610">
        <v>78</v>
      </c>
      <c r="F1610">
        <v>278</v>
      </c>
      <c r="G1610">
        <v>2735</v>
      </c>
      <c r="H1610" t="s">
        <v>11</v>
      </c>
      <c r="I1610" t="s">
        <v>10</v>
      </c>
      <c r="J1610">
        <f t="shared" si="25"/>
        <v>200</v>
      </c>
      <c r="K1610" t="str">
        <f>VLOOKUP(B1610,[2]taxonomy1!$B:$U,2,FALSE)</f>
        <v xml:space="preserve"> Danio rerio (Zebrafish) (Brachydanio rerio).</v>
      </c>
      <c r="L1610" t="str">
        <f>VLOOKUP(B1610,[2]taxonomy1!$B:$U,4,FALSE)</f>
        <v xml:space="preserve"> NCBI_TaxID=7955 {ECO:0000313|Ensembl:ENSDARP00000118886, ECO:0000313|Proteomes:UP000000437};</v>
      </c>
      <c r="M1610" t="str">
        <f>VLOOKUP(B1610,[2]taxonomy1!$B:$U,6,FALSE)</f>
        <v>Eukaryota</v>
      </c>
      <c r="N1610" t="str">
        <f>VLOOKUP(B1610,[2]taxonomy1!$B:$U,7,FALSE)</f>
        <v xml:space="preserve"> Metazoa</v>
      </c>
      <c r="O1610" t="str">
        <f>VLOOKUP(B1610,[2]taxonomy1!$B:$U,8,FALSE)</f>
        <v xml:space="preserve"> Chordata</v>
      </c>
      <c r="P1610" t="str">
        <f>VLOOKUP(B1610,[2]taxonomy1!$B:$U,9,FALSE)</f>
        <v xml:space="preserve"> Craniata</v>
      </c>
      <c r="Q1610" t="str">
        <f>VLOOKUP(B1610,[2]taxonomy1!$B:$U,10,FALSE)</f>
        <v xml:space="preserve"> Vertebrata</v>
      </c>
      <c r="R1610" t="str">
        <f>VLOOKUP(B1610,[2]taxonomy1!$B:$U,11,FALSE)</f>
        <v xml:space="preserve"> Euteleostomi</v>
      </c>
      <c r="S1610" t="str">
        <f>VLOOKUP(B1610,[2]taxonomy1!$B:$U,12,FALSE)</f>
        <v>Actinopterygii</v>
      </c>
      <c r="T1610" t="str">
        <f>VLOOKUP(B1610,[2]taxonomy1!$B:$U,13,FALSE)</f>
        <v xml:space="preserve"> Neopterygii</v>
      </c>
      <c r="U1610" t="str">
        <f>VLOOKUP(B1610,[2]taxonomy1!$B:$U,14,FALSE)</f>
        <v xml:space="preserve"> Teleostei</v>
      </c>
      <c r="V1610" t="str">
        <f>VLOOKUP(B1610,[2]taxonomy1!$B:$U,15,FALSE)</f>
        <v xml:space="preserve"> Ostariophysi</v>
      </c>
      <c r="W1610" t="str">
        <f>VLOOKUP(B1610,[2]taxonomy1!$B:$U,16,FALSE)</f>
        <v xml:space="preserve"> Cypriniformes</v>
      </c>
    </row>
    <row r="1611" spans="1:23" x14ac:dyDescent="0.3">
      <c r="A1611" t="s">
        <v>3036</v>
      </c>
      <c r="B1611" t="s">
        <v>3037</v>
      </c>
      <c r="C1611">
        <v>284</v>
      </c>
      <c r="D1611" t="s">
        <v>10</v>
      </c>
      <c r="E1611">
        <v>3</v>
      </c>
      <c r="F1611">
        <v>277</v>
      </c>
      <c r="G1611">
        <v>2735</v>
      </c>
      <c r="H1611" t="s">
        <v>11</v>
      </c>
      <c r="I1611" t="s">
        <v>10</v>
      </c>
      <c r="J1611">
        <f t="shared" si="25"/>
        <v>274</v>
      </c>
      <c r="K1611" t="str">
        <f>VLOOKUP(B1611,[2]taxonomy1!$B:$U,2,FALSE)</f>
        <v xml:space="preserve"> Ajellomyces capsulatus (strain H88) (Darling's disease fungus) (Histoplasma capsulatum).</v>
      </c>
      <c r="L1611" t="str">
        <f>VLOOKUP(B1611,[2]taxonomy1!$B:$U,4,FALSE)</f>
        <v xml:space="preserve"> NCBI_TaxID=544711 {ECO:0000313|Proteomes:UP000008142};</v>
      </c>
      <c r="M1611" t="str">
        <f>VLOOKUP(B1611,[2]taxonomy1!$B:$U,6,FALSE)</f>
        <v>Eukaryota</v>
      </c>
      <c r="N1611" t="str">
        <f>VLOOKUP(B1611,[2]taxonomy1!$B:$U,7,FALSE)</f>
        <v xml:space="preserve"> Fungi</v>
      </c>
      <c r="O1611" t="str">
        <f>VLOOKUP(B1611,[2]taxonomy1!$B:$U,8,FALSE)</f>
        <v xml:space="preserve"> Dikarya</v>
      </c>
      <c r="P1611" t="str">
        <f>VLOOKUP(B1611,[2]taxonomy1!$B:$U,9,FALSE)</f>
        <v xml:space="preserve"> Ascomycota</v>
      </c>
      <c r="Q1611" t="str">
        <f>VLOOKUP(B1611,[2]taxonomy1!$B:$U,10,FALSE)</f>
        <v xml:space="preserve"> Pezizomycotina</v>
      </c>
      <c r="R1611" t="str">
        <f>VLOOKUP(B1611,[2]taxonomy1!$B:$U,11,FALSE)</f>
        <v xml:space="preserve"> Eurotiomycetes</v>
      </c>
      <c r="S1611" t="str">
        <f>VLOOKUP(B1611,[2]taxonomy1!$B:$U,12,FALSE)</f>
        <v>Eurotiomycetidae</v>
      </c>
      <c r="T1611" t="str">
        <f>VLOOKUP(B1611,[2]taxonomy1!$B:$U,13,FALSE)</f>
        <v xml:space="preserve"> Onygenales</v>
      </c>
      <c r="U1611" t="str">
        <f>VLOOKUP(B1611,[2]taxonomy1!$B:$U,14,FALSE)</f>
        <v xml:space="preserve"> Ajellomycetaceae</v>
      </c>
      <c r="V1611" t="str">
        <f>VLOOKUP(B1611,[2]taxonomy1!$B:$U,15,FALSE)</f>
        <v xml:space="preserve"> Histoplasma.</v>
      </c>
      <c r="W1611">
        <f>VLOOKUP(B1611,[2]taxonomy1!$B:$U,16,FALSE)</f>
        <v>0</v>
      </c>
    </row>
    <row r="1612" spans="1:23" x14ac:dyDescent="0.3">
      <c r="A1612" t="s">
        <v>3038</v>
      </c>
      <c r="B1612" t="s">
        <v>3039</v>
      </c>
      <c r="C1612">
        <v>352</v>
      </c>
      <c r="D1612" t="s">
        <v>10</v>
      </c>
      <c r="E1612">
        <v>35</v>
      </c>
      <c r="F1612">
        <v>323</v>
      </c>
      <c r="G1612">
        <v>2735</v>
      </c>
      <c r="H1612" t="s">
        <v>11</v>
      </c>
      <c r="I1612" t="s">
        <v>10</v>
      </c>
      <c r="J1612">
        <f t="shared" si="25"/>
        <v>288</v>
      </c>
      <c r="K1612" t="str">
        <f>VLOOKUP(B1612,[2]taxonomy1!$B:$U,2,FALSE)</f>
        <v xml:space="preserve"> Ajellomyces capsulatus (strain H88) (Darling's disease fungus) (Histoplasma capsulatum).</v>
      </c>
      <c r="L1612" t="str">
        <f>VLOOKUP(B1612,[2]taxonomy1!$B:$U,4,FALSE)</f>
        <v xml:space="preserve"> NCBI_TaxID=544711 {ECO:0000313|Proteomes:UP000008142};</v>
      </c>
      <c r="M1612" t="str">
        <f>VLOOKUP(B1612,[2]taxonomy1!$B:$U,6,FALSE)</f>
        <v>Eukaryota</v>
      </c>
      <c r="N1612" t="str">
        <f>VLOOKUP(B1612,[2]taxonomy1!$B:$U,7,FALSE)</f>
        <v xml:space="preserve"> Fungi</v>
      </c>
      <c r="O1612" t="str">
        <f>VLOOKUP(B1612,[2]taxonomy1!$B:$U,8,FALSE)</f>
        <v xml:space="preserve"> Dikarya</v>
      </c>
      <c r="P1612" t="str">
        <f>VLOOKUP(B1612,[2]taxonomy1!$B:$U,9,FALSE)</f>
        <v xml:space="preserve"> Ascomycota</v>
      </c>
      <c r="Q1612" t="str">
        <f>VLOOKUP(B1612,[2]taxonomy1!$B:$U,10,FALSE)</f>
        <v xml:space="preserve"> Pezizomycotina</v>
      </c>
      <c r="R1612" t="str">
        <f>VLOOKUP(B1612,[2]taxonomy1!$B:$U,11,FALSE)</f>
        <v xml:space="preserve"> Eurotiomycetes</v>
      </c>
      <c r="S1612" t="str">
        <f>VLOOKUP(B1612,[2]taxonomy1!$B:$U,12,FALSE)</f>
        <v>Eurotiomycetidae</v>
      </c>
      <c r="T1612" t="str">
        <f>VLOOKUP(B1612,[2]taxonomy1!$B:$U,13,FALSE)</f>
        <v xml:space="preserve"> Onygenales</v>
      </c>
      <c r="U1612" t="str">
        <f>VLOOKUP(B1612,[2]taxonomy1!$B:$U,14,FALSE)</f>
        <v xml:space="preserve"> Ajellomycetaceae</v>
      </c>
      <c r="V1612" t="str">
        <f>VLOOKUP(B1612,[2]taxonomy1!$B:$U,15,FALSE)</f>
        <v xml:space="preserve"> Histoplasma.</v>
      </c>
      <c r="W1612">
        <f>VLOOKUP(B1612,[2]taxonomy1!$B:$U,16,FALSE)</f>
        <v>0</v>
      </c>
    </row>
    <row r="1613" spans="1:23" x14ac:dyDescent="0.3">
      <c r="A1613" t="s">
        <v>3040</v>
      </c>
      <c r="B1613" t="s">
        <v>3041</v>
      </c>
      <c r="C1613">
        <v>290</v>
      </c>
      <c r="D1613" t="s">
        <v>10</v>
      </c>
      <c r="E1613">
        <v>1</v>
      </c>
      <c r="F1613">
        <v>283</v>
      </c>
      <c r="G1613">
        <v>2735</v>
      </c>
      <c r="H1613" t="s">
        <v>11</v>
      </c>
      <c r="I1613" t="s">
        <v>10</v>
      </c>
      <c r="J1613">
        <f t="shared" si="25"/>
        <v>282</v>
      </c>
      <c r="K1613" t="str">
        <f>VLOOKUP(B1613,[2]taxonomy1!$B:$U,2,FALSE)</f>
        <v xml:space="preserve"> Neospora caninum (strain Liverpool).</v>
      </c>
      <c r="L1613" t="str">
        <f>VLOOKUP(B1613,[2]taxonomy1!$B:$U,4,FALSE)</f>
        <v xml:space="preserve"> NCBI_TaxID=572307 {ECO:0000313|EMBL:CBZ52675.1, ECO:0000313|Proteomes:UP000007494};</v>
      </c>
      <c r="M1613" t="str">
        <f>VLOOKUP(B1613,[2]taxonomy1!$B:$U,6,FALSE)</f>
        <v>Eukaryota</v>
      </c>
      <c r="N1613" t="str">
        <f>VLOOKUP(B1613,[2]taxonomy1!$B:$U,7,FALSE)</f>
        <v xml:space="preserve"> Alveolata</v>
      </c>
      <c r="O1613" t="str">
        <f>VLOOKUP(B1613,[2]taxonomy1!$B:$U,8,FALSE)</f>
        <v xml:space="preserve"> Apicomplexa</v>
      </c>
      <c r="P1613" t="str">
        <f>VLOOKUP(B1613,[2]taxonomy1!$B:$U,9,FALSE)</f>
        <v xml:space="preserve"> Conoidasida</v>
      </c>
      <c r="Q1613" t="str">
        <f>VLOOKUP(B1613,[2]taxonomy1!$B:$U,10,FALSE)</f>
        <v xml:space="preserve"> Coccidia</v>
      </c>
      <c r="R1613" t="str">
        <f>VLOOKUP(B1613,[2]taxonomy1!$B:$U,11,FALSE)</f>
        <v>Eucoccidiorida</v>
      </c>
      <c r="S1613" t="str">
        <f>VLOOKUP(B1613,[2]taxonomy1!$B:$U,12,FALSE)</f>
        <v xml:space="preserve"> Eimeriorina</v>
      </c>
      <c r="T1613" t="str">
        <f>VLOOKUP(B1613,[2]taxonomy1!$B:$U,13,FALSE)</f>
        <v xml:space="preserve"> Sarcocystidae</v>
      </c>
      <c r="U1613" t="str">
        <f>VLOOKUP(B1613,[2]taxonomy1!$B:$U,14,FALSE)</f>
        <v xml:space="preserve"> Neospora.</v>
      </c>
      <c r="V1613">
        <f>VLOOKUP(B1613,[2]taxonomy1!$B:$U,15,FALSE)</f>
        <v>0</v>
      </c>
      <c r="W1613">
        <f>VLOOKUP(B1613,[2]taxonomy1!$B:$U,16,FALSE)</f>
        <v>0</v>
      </c>
    </row>
    <row r="1614" spans="1:23" x14ac:dyDescent="0.3">
      <c r="A1614" t="s">
        <v>3042</v>
      </c>
      <c r="B1614" t="s">
        <v>3043</v>
      </c>
      <c r="C1614">
        <v>482</v>
      </c>
      <c r="D1614" t="s">
        <v>10</v>
      </c>
      <c r="E1614">
        <v>160</v>
      </c>
      <c r="F1614">
        <v>464</v>
      </c>
      <c r="G1614">
        <v>2735</v>
      </c>
      <c r="H1614" t="s">
        <v>11</v>
      </c>
      <c r="I1614" t="s">
        <v>10</v>
      </c>
      <c r="J1614">
        <f t="shared" si="25"/>
        <v>304</v>
      </c>
      <c r="K1614" t="str">
        <f>VLOOKUP(B1614,[2]taxonomy1!$B:$U,2,FALSE)</f>
        <v xml:space="preserve"> Neospora caninum (strain Liverpool).</v>
      </c>
      <c r="L1614" t="str">
        <f>VLOOKUP(B1614,[2]taxonomy1!$B:$U,4,FALSE)</f>
        <v xml:space="preserve"> NCBI_TaxID=572307 {ECO:0000313|EMBL:CBZ55769.1, ECO:0000313|Proteomes:UP000007494};</v>
      </c>
      <c r="M1614" t="str">
        <f>VLOOKUP(B1614,[2]taxonomy1!$B:$U,6,FALSE)</f>
        <v>Eukaryota</v>
      </c>
      <c r="N1614" t="str">
        <f>VLOOKUP(B1614,[2]taxonomy1!$B:$U,7,FALSE)</f>
        <v xml:space="preserve"> Alveolata</v>
      </c>
      <c r="O1614" t="str">
        <f>VLOOKUP(B1614,[2]taxonomy1!$B:$U,8,FALSE)</f>
        <v xml:space="preserve"> Apicomplexa</v>
      </c>
      <c r="P1614" t="str">
        <f>VLOOKUP(B1614,[2]taxonomy1!$B:$U,9,FALSE)</f>
        <v xml:space="preserve"> Conoidasida</v>
      </c>
      <c r="Q1614" t="str">
        <f>VLOOKUP(B1614,[2]taxonomy1!$B:$U,10,FALSE)</f>
        <v xml:space="preserve"> Coccidia</v>
      </c>
      <c r="R1614" t="str">
        <f>VLOOKUP(B1614,[2]taxonomy1!$B:$U,11,FALSE)</f>
        <v>Eucoccidiorida</v>
      </c>
      <c r="S1614" t="str">
        <f>VLOOKUP(B1614,[2]taxonomy1!$B:$U,12,FALSE)</f>
        <v xml:space="preserve"> Eimeriorina</v>
      </c>
      <c r="T1614" t="str">
        <f>VLOOKUP(B1614,[2]taxonomy1!$B:$U,13,FALSE)</f>
        <v xml:space="preserve"> Sarcocystidae</v>
      </c>
      <c r="U1614" t="str">
        <f>VLOOKUP(B1614,[2]taxonomy1!$B:$U,14,FALSE)</f>
        <v xml:space="preserve"> Neospora.</v>
      </c>
      <c r="V1614">
        <f>VLOOKUP(B1614,[2]taxonomy1!$B:$U,15,FALSE)</f>
        <v>0</v>
      </c>
      <c r="W1614">
        <f>VLOOKUP(B1614,[2]taxonomy1!$B:$U,16,FALSE)</f>
        <v>0</v>
      </c>
    </row>
    <row r="1615" spans="1:23" x14ac:dyDescent="0.3">
      <c r="A1615" t="s">
        <v>3044</v>
      </c>
      <c r="B1615" t="s">
        <v>3045</v>
      </c>
      <c r="C1615">
        <v>428</v>
      </c>
      <c r="D1615" t="s">
        <v>10</v>
      </c>
      <c r="E1615">
        <v>2</v>
      </c>
      <c r="F1615">
        <v>82</v>
      </c>
      <c r="G1615">
        <v>2735</v>
      </c>
      <c r="H1615" t="s">
        <v>11</v>
      </c>
      <c r="I1615" t="s">
        <v>10</v>
      </c>
      <c r="J1615">
        <f t="shared" si="25"/>
        <v>80</v>
      </c>
      <c r="K1615" t="str">
        <f>VLOOKUP(B1615,[2]taxonomy1!$B:$U,2,FALSE)</f>
        <v xml:space="preserve"> Grosmannia clavigera (strain kw1407 / UAMH 11150) (Blue stain fungus) (Graphiocladiella clavigera).</v>
      </c>
      <c r="L1615" t="str">
        <f>VLOOKUP(B1615,[2]taxonomy1!$B:$U,4,FALSE)</f>
        <v xml:space="preserve"> NCBI_TaxID=655863 {ECO:0000313|Proteomes:UP000007796};</v>
      </c>
      <c r="M1615" t="str">
        <f>VLOOKUP(B1615,[2]taxonomy1!$B:$U,6,FALSE)</f>
        <v>Eukaryota</v>
      </c>
      <c r="N1615" t="str">
        <f>VLOOKUP(B1615,[2]taxonomy1!$B:$U,7,FALSE)</f>
        <v xml:space="preserve"> Fungi</v>
      </c>
      <c r="O1615" t="str">
        <f>VLOOKUP(B1615,[2]taxonomy1!$B:$U,8,FALSE)</f>
        <v xml:space="preserve"> Dikarya</v>
      </c>
      <c r="P1615" t="str">
        <f>VLOOKUP(B1615,[2]taxonomy1!$B:$U,9,FALSE)</f>
        <v xml:space="preserve"> Ascomycota</v>
      </c>
      <c r="Q1615" t="str">
        <f>VLOOKUP(B1615,[2]taxonomy1!$B:$U,10,FALSE)</f>
        <v xml:space="preserve"> Pezizomycotina</v>
      </c>
      <c r="R1615" t="str">
        <f>VLOOKUP(B1615,[2]taxonomy1!$B:$U,11,FALSE)</f>
        <v>Sordariomycetes</v>
      </c>
      <c r="S1615" t="str">
        <f>VLOOKUP(B1615,[2]taxonomy1!$B:$U,12,FALSE)</f>
        <v xml:space="preserve"> Sordariomycetidae</v>
      </c>
      <c r="T1615" t="str">
        <f>VLOOKUP(B1615,[2]taxonomy1!$B:$U,13,FALSE)</f>
        <v xml:space="preserve"> Ophiostomatales</v>
      </c>
      <c r="U1615" t="str">
        <f>VLOOKUP(B1615,[2]taxonomy1!$B:$U,14,FALSE)</f>
        <v xml:space="preserve"> Ophiostomataceae</v>
      </c>
      <c r="V1615" t="str">
        <f>VLOOKUP(B1615,[2]taxonomy1!$B:$U,15,FALSE)</f>
        <v>Grosmannia.</v>
      </c>
      <c r="W1615">
        <f>VLOOKUP(B1615,[2]taxonomy1!$B:$U,16,FALSE)</f>
        <v>0</v>
      </c>
    </row>
    <row r="1616" spans="1:23" x14ac:dyDescent="0.3">
      <c r="A1616" t="s">
        <v>3044</v>
      </c>
      <c r="B1616" t="s">
        <v>3045</v>
      </c>
      <c r="C1616">
        <v>428</v>
      </c>
      <c r="D1616" t="s">
        <v>10</v>
      </c>
      <c r="E1616">
        <v>191</v>
      </c>
      <c r="F1616">
        <v>421</v>
      </c>
      <c r="G1616">
        <v>2735</v>
      </c>
      <c r="H1616" t="s">
        <v>11</v>
      </c>
      <c r="I1616" t="s">
        <v>10</v>
      </c>
      <c r="J1616">
        <f t="shared" si="25"/>
        <v>230</v>
      </c>
      <c r="K1616" t="str">
        <f>VLOOKUP(B1616,[2]taxonomy1!$B:$U,2,FALSE)</f>
        <v xml:space="preserve"> Grosmannia clavigera (strain kw1407 / UAMH 11150) (Blue stain fungus) (Graphiocladiella clavigera).</v>
      </c>
      <c r="L1616" t="str">
        <f>VLOOKUP(B1616,[2]taxonomy1!$B:$U,4,FALSE)</f>
        <v xml:space="preserve"> NCBI_TaxID=655863 {ECO:0000313|Proteomes:UP000007796};</v>
      </c>
      <c r="M1616" t="str">
        <f>VLOOKUP(B1616,[2]taxonomy1!$B:$U,6,FALSE)</f>
        <v>Eukaryota</v>
      </c>
      <c r="N1616" t="str">
        <f>VLOOKUP(B1616,[2]taxonomy1!$B:$U,7,FALSE)</f>
        <v xml:space="preserve"> Fungi</v>
      </c>
      <c r="O1616" t="str">
        <f>VLOOKUP(B1616,[2]taxonomy1!$B:$U,8,FALSE)</f>
        <v xml:space="preserve"> Dikarya</v>
      </c>
      <c r="P1616" t="str">
        <f>VLOOKUP(B1616,[2]taxonomy1!$B:$U,9,FALSE)</f>
        <v xml:space="preserve"> Ascomycota</v>
      </c>
      <c r="Q1616" t="str">
        <f>VLOOKUP(B1616,[2]taxonomy1!$B:$U,10,FALSE)</f>
        <v xml:space="preserve"> Pezizomycotina</v>
      </c>
      <c r="R1616" t="str">
        <f>VLOOKUP(B1616,[2]taxonomy1!$B:$U,11,FALSE)</f>
        <v>Sordariomycetes</v>
      </c>
      <c r="S1616" t="str">
        <f>VLOOKUP(B1616,[2]taxonomy1!$B:$U,12,FALSE)</f>
        <v xml:space="preserve"> Sordariomycetidae</v>
      </c>
      <c r="T1616" t="str">
        <f>VLOOKUP(B1616,[2]taxonomy1!$B:$U,13,FALSE)</f>
        <v xml:space="preserve"> Ophiostomatales</v>
      </c>
      <c r="U1616" t="str">
        <f>VLOOKUP(B1616,[2]taxonomy1!$B:$U,14,FALSE)</f>
        <v xml:space="preserve"> Ophiostomataceae</v>
      </c>
      <c r="V1616" t="str">
        <f>VLOOKUP(B1616,[2]taxonomy1!$B:$U,15,FALSE)</f>
        <v>Grosmannia.</v>
      </c>
      <c r="W1616">
        <f>VLOOKUP(B1616,[2]taxonomy1!$B:$U,16,FALSE)</f>
        <v>0</v>
      </c>
    </row>
    <row r="1617" spans="1:23" x14ac:dyDescent="0.3">
      <c r="A1617" t="s">
        <v>3046</v>
      </c>
      <c r="B1617" t="s">
        <v>3047</v>
      </c>
      <c r="C1617">
        <v>354</v>
      </c>
      <c r="D1617" t="s">
        <v>10</v>
      </c>
      <c r="E1617">
        <v>37</v>
      </c>
      <c r="F1617">
        <v>324</v>
      </c>
      <c r="G1617">
        <v>2735</v>
      </c>
      <c r="H1617" t="s">
        <v>11</v>
      </c>
      <c r="I1617" t="s">
        <v>10</v>
      </c>
      <c r="J1617">
        <f t="shared" si="25"/>
        <v>287</v>
      </c>
      <c r="K1617" t="str">
        <f>VLOOKUP(B1617,[2]taxonomy1!$B:$U,2,FALSE)</f>
        <v xml:space="preserve"> Grosmannia clavigera (strain kw1407 / UAMH 11150) (Blue stain fungus) (Graphiocladiella clavigera).</v>
      </c>
      <c r="L1617" t="str">
        <f>VLOOKUP(B1617,[2]taxonomy1!$B:$U,4,FALSE)</f>
        <v xml:space="preserve"> NCBI_TaxID=655863 {ECO:0000313|Proteomes:UP000007796};</v>
      </c>
      <c r="M1617" t="str">
        <f>VLOOKUP(B1617,[2]taxonomy1!$B:$U,6,FALSE)</f>
        <v>Eukaryota</v>
      </c>
      <c r="N1617" t="str">
        <f>VLOOKUP(B1617,[2]taxonomy1!$B:$U,7,FALSE)</f>
        <v xml:space="preserve"> Fungi</v>
      </c>
      <c r="O1617" t="str">
        <f>VLOOKUP(B1617,[2]taxonomy1!$B:$U,8,FALSE)</f>
        <v xml:space="preserve"> Dikarya</v>
      </c>
      <c r="P1617" t="str">
        <f>VLOOKUP(B1617,[2]taxonomy1!$B:$U,9,FALSE)</f>
        <v xml:space="preserve"> Ascomycota</v>
      </c>
      <c r="Q1617" t="str">
        <f>VLOOKUP(B1617,[2]taxonomy1!$B:$U,10,FALSE)</f>
        <v xml:space="preserve"> Pezizomycotina</v>
      </c>
      <c r="R1617" t="str">
        <f>VLOOKUP(B1617,[2]taxonomy1!$B:$U,11,FALSE)</f>
        <v>Sordariomycetes</v>
      </c>
      <c r="S1617" t="str">
        <f>VLOOKUP(B1617,[2]taxonomy1!$B:$U,12,FALSE)</f>
        <v xml:space="preserve"> Sordariomycetidae</v>
      </c>
      <c r="T1617" t="str">
        <f>VLOOKUP(B1617,[2]taxonomy1!$B:$U,13,FALSE)</f>
        <v xml:space="preserve"> Ophiostomatales</v>
      </c>
      <c r="U1617" t="str">
        <f>VLOOKUP(B1617,[2]taxonomy1!$B:$U,14,FALSE)</f>
        <v xml:space="preserve"> Ophiostomataceae</v>
      </c>
      <c r="V1617" t="str">
        <f>VLOOKUP(B1617,[2]taxonomy1!$B:$U,15,FALSE)</f>
        <v>Grosmannia.</v>
      </c>
      <c r="W1617">
        <f>VLOOKUP(B1617,[2]taxonomy1!$B:$U,16,FALSE)</f>
        <v>0</v>
      </c>
    </row>
    <row r="1618" spans="1:23" x14ac:dyDescent="0.3">
      <c r="A1618" t="s">
        <v>3048</v>
      </c>
      <c r="B1618" t="s">
        <v>3049</v>
      </c>
      <c r="C1618">
        <v>314</v>
      </c>
      <c r="D1618" t="s">
        <v>10</v>
      </c>
      <c r="E1618">
        <v>22</v>
      </c>
      <c r="F1618">
        <v>307</v>
      </c>
      <c r="G1618">
        <v>2735</v>
      </c>
      <c r="H1618" t="s">
        <v>11</v>
      </c>
      <c r="I1618" t="s">
        <v>10</v>
      </c>
      <c r="J1618">
        <f t="shared" si="25"/>
        <v>285</v>
      </c>
      <c r="K1618" t="str">
        <f>VLOOKUP(B1618,[2]taxonomy1!$B:$U,2,FALSE)</f>
        <v xml:space="preserve"> Aureococcus anophagefferens (Harmful bloom alga).</v>
      </c>
      <c r="L1618" t="str">
        <f>VLOOKUP(B1618,[2]taxonomy1!$B:$U,4,FALSE)</f>
        <v xml:space="preserve"> NCBI_TaxID=44056 {ECO:0000313|Proteomes:UP000002729};</v>
      </c>
      <c r="M1618" t="str">
        <f>VLOOKUP(B1618,[2]taxonomy1!$B:$U,6,FALSE)</f>
        <v>Eukaryota</v>
      </c>
      <c r="N1618" t="str">
        <f>VLOOKUP(B1618,[2]taxonomy1!$B:$U,7,FALSE)</f>
        <v xml:space="preserve"> Stramenopiles</v>
      </c>
      <c r="O1618" t="str">
        <f>VLOOKUP(B1618,[2]taxonomy1!$B:$U,8,FALSE)</f>
        <v xml:space="preserve"> Pelagophyceae</v>
      </c>
      <c r="P1618" t="str">
        <f>VLOOKUP(B1618,[2]taxonomy1!$B:$U,9,FALSE)</f>
        <v xml:space="preserve"> Pelagomonadales</v>
      </c>
      <c r="Q1618" t="str">
        <f>VLOOKUP(B1618,[2]taxonomy1!$B:$U,10,FALSE)</f>
        <v xml:space="preserve"> Aureococcus.</v>
      </c>
      <c r="R1618">
        <f>VLOOKUP(B1618,[2]taxonomy1!$B:$U,11,FALSE)</f>
        <v>0</v>
      </c>
      <c r="S1618">
        <f>VLOOKUP(B1618,[2]taxonomy1!$B:$U,12,FALSE)</f>
        <v>0</v>
      </c>
      <c r="T1618">
        <f>VLOOKUP(B1618,[2]taxonomy1!$B:$U,13,FALSE)</f>
        <v>0</v>
      </c>
      <c r="U1618">
        <f>VLOOKUP(B1618,[2]taxonomy1!$B:$U,14,FALSE)</f>
        <v>0</v>
      </c>
      <c r="V1618">
        <f>VLOOKUP(B1618,[2]taxonomy1!$B:$U,15,FALSE)</f>
        <v>0</v>
      </c>
      <c r="W1618">
        <f>VLOOKUP(B1618,[2]taxonomy1!$B:$U,16,FALSE)</f>
        <v>0</v>
      </c>
    </row>
    <row r="1619" spans="1:23" x14ac:dyDescent="0.3">
      <c r="A1619" t="s">
        <v>3050</v>
      </c>
      <c r="B1619" t="s">
        <v>3051</v>
      </c>
      <c r="C1619">
        <v>312</v>
      </c>
      <c r="D1619" t="s">
        <v>10</v>
      </c>
      <c r="E1619">
        <v>39</v>
      </c>
      <c r="F1619">
        <v>305</v>
      </c>
      <c r="G1619">
        <v>2735</v>
      </c>
      <c r="H1619" t="s">
        <v>11</v>
      </c>
      <c r="I1619" t="s">
        <v>10</v>
      </c>
      <c r="J1619">
        <f t="shared" si="25"/>
        <v>266</v>
      </c>
      <c r="K1619" t="str">
        <f>VLOOKUP(B1619,[2]taxonomy1!$B:$U,2,FALSE)</f>
        <v xml:space="preserve"> Dictyostelium purpureum (Slime mold).</v>
      </c>
      <c r="L1619" t="str">
        <f>VLOOKUP(B1619,[2]taxonomy1!$B:$U,4,FALSE)</f>
        <v xml:space="preserve"> NCBI_TaxID=5786 {ECO:0000313|Proteomes:UP000001064};</v>
      </c>
      <c r="M1619" t="str">
        <f>VLOOKUP(B1619,[2]taxonomy1!$B:$U,6,FALSE)</f>
        <v>Eukaryota</v>
      </c>
      <c r="N1619" t="str">
        <f>VLOOKUP(B1619,[2]taxonomy1!$B:$U,7,FALSE)</f>
        <v xml:space="preserve"> Amoebozoa</v>
      </c>
      <c r="O1619" t="str">
        <f>VLOOKUP(B1619,[2]taxonomy1!$B:$U,8,FALSE)</f>
        <v xml:space="preserve"> Mycetozoa</v>
      </c>
      <c r="P1619" t="str">
        <f>VLOOKUP(B1619,[2]taxonomy1!$B:$U,9,FALSE)</f>
        <v xml:space="preserve"> Dictyostelids</v>
      </c>
      <c r="Q1619" t="str">
        <f>VLOOKUP(B1619,[2]taxonomy1!$B:$U,10,FALSE)</f>
        <v xml:space="preserve"> Dictyosteliales</v>
      </c>
      <c r="R1619" t="str">
        <f>VLOOKUP(B1619,[2]taxonomy1!$B:$U,11,FALSE)</f>
        <v>Dictyosteliaceae</v>
      </c>
      <c r="S1619" t="str">
        <f>VLOOKUP(B1619,[2]taxonomy1!$B:$U,12,FALSE)</f>
        <v xml:space="preserve"> Dictyostelium.</v>
      </c>
      <c r="T1619">
        <f>VLOOKUP(B1619,[2]taxonomy1!$B:$U,13,FALSE)</f>
        <v>0</v>
      </c>
      <c r="U1619">
        <f>VLOOKUP(B1619,[2]taxonomy1!$B:$U,14,FALSE)</f>
        <v>0</v>
      </c>
      <c r="V1619">
        <f>VLOOKUP(B1619,[2]taxonomy1!$B:$U,15,FALSE)</f>
        <v>0</v>
      </c>
      <c r="W1619">
        <f>VLOOKUP(B1619,[2]taxonomy1!$B:$U,16,FALSE)</f>
        <v>0</v>
      </c>
    </row>
    <row r="1620" spans="1:23" x14ac:dyDescent="0.3">
      <c r="A1620" t="s">
        <v>3052</v>
      </c>
      <c r="B1620" t="s">
        <v>3053</v>
      </c>
      <c r="C1620">
        <v>609</v>
      </c>
      <c r="D1620" t="s">
        <v>3054</v>
      </c>
      <c r="E1620">
        <v>132</v>
      </c>
      <c r="F1620">
        <v>256</v>
      </c>
      <c r="G1620">
        <v>1106</v>
      </c>
      <c r="H1620" t="s">
        <v>3055</v>
      </c>
      <c r="I1620" t="s">
        <v>3054</v>
      </c>
      <c r="J1620">
        <f t="shared" si="25"/>
        <v>124</v>
      </c>
      <c r="K1620" t="str">
        <f>VLOOKUP(B1620,[2]taxonomy1!$B:$U,2,FALSE)</f>
        <v xml:space="preserve"> Dictyostelium purpureum (Slime mold).</v>
      </c>
      <c r="L1620" t="str">
        <f>VLOOKUP(B1620,[2]taxonomy1!$B:$U,4,FALSE)</f>
        <v xml:space="preserve"> NCBI_TaxID=5786 {ECO:0000313|Proteomes:UP000001064};</v>
      </c>
      <c r="M1620" t="str">
        <f>VLOOKUP(B1620,[2]taxonomy1!$B:$U,6,FALSE)</f>
        <v>Eukaryota</v>
      </c>
      <c r="N1620" t="str">
        <f>VLOOKUP(B1620,[2]taxonomy1!$B:$U,7,FALSE)</f>
        <v xml:space="preserve"> Amoebozoa</v>
      </c>
      <c r="O1620" t="str">
        <f>VLOOKUP(B1620,[2]taxonomy1!$B:$U,8,FALSE)</f>
        <v xml:space="preserve"> Mycetozoa</v>
      </c>
      <c r="P1620" t="str">
        <f>VLOOKUP(B1620,[2]taxonomy1!$B:$U,9,FALSE)</f>
        <v xml:space="preserve"> Dictyostelids</v>
      </c>
      <c r="Q1620" t="str">
        <f>VLOOKUP(B1620,[2]taxonomy1!$B:$U,10,FALSE)</f>
        <v xml:space="preserve"> Dictyosteliales</v>
      </c>
      <c r="R1620" t="str">
        <f>VLOOKUP(B1620,[2]taxonomy1!$B:$U,11,FALSE)</f>
        <v>Dictyosteliaceae</v>
      </c>
      <c r="S1620" t="str">
        <f>VLOOKUP(B1620,[2]taxonomy1!$B:$U,12,FALSE)</f>
        <v xml:space="preserve"> Dictyostelium.</v>
      </c>
      <c r="T1620">
        <f>VLOOKUP(B1620,[2]taxonomy1!$B:$U,13,FALSE)</f>
        <v>0</v>
      </c>
      <c r="U1620">
        <f>VLOOKUP(B1620,[2]taxonomy1!$B:$U,14,FALSE)</f>
        <v>0</v>
      </c>
      <c r="V1620">
        <f>VLOOKUP(B1620,[2]taxonomy1!$B:$U,15,FALSE)</f>
        <v>0</v>
      </c>
      <c r="W1620">
        <f>VLOOKUP(B1620,[2]taxonomy1!$B:$U,16,FALSE)</f>
        <v>0</v>
      </c>
    </row>
    <row r="1621" spans="1:23" x14ac:dyDescent="0.3">
      <c r="A1621" t="s">
        <v>3052</v>
      </c>
      <c r="B1621" t="s">
        <v>3053</v>
      </c>
      <c r="C1621">
        <v>609</v>
      </c>
      <c r="D1621" t="s">
        <v>10</v>
      </c>
      <c r="E1621">
        <v>339</v>
      </c>
      <c r="F1621">
        <v>602</v>
      </c>
      <c r="G1621">
        <v>2735</v>
      </c>
      <c r="H1621" t="s">
        <v>11</v>
      </c>
      <c r="I1621" t="s">
        <v>10</v>
      </c>
      <c r="J1621">
        <f t="shared" si="25"/>
        <v>263</v>
      </c>
      <c r="K1621" t="str">
        <f>VLOOKUP(B1621,[2]taxonomy1!$B:$U,2,FALSE)</f>
        <v xml:space="preserve"> Dictyostelium purpureum (Slime mold).</v>
      </c>
      <c r="L1621" t="str">
        <f>VLOOKUP(B1621,[2]taxonomy1!$B:$U,4,FALSE)</f>
        <v xml:space="preserve"> NCBI_TaxID=5786 {ECO:0000313|Proteomes:UP000001064};</v>
      </c>
      <c r="M1621" t="str">
        <f>VLOOKUP(B1621,[2]taxonomy1!$B:$U,6,FALSE)</f>
        <v>Eukaryota</v>
      </c>
      <c r="N1621" t="str">
        <f>VLOOKUP(B1621,[2]taxonomy1!$B:$U,7,FALSE)</f>
        <v xml:space="preserve"> Amoebozoa</v>
      </c>
      <c r="O1621" t="str">
        <f>VLOOKUP(B1621,[2]taxonomy1!$B:$U,8,FALSE)</f>
        <v xml:space="preserve"> Mycetozoa</v>
      </c>
      <c r="P1621" t="str">
        <f>VLOOKUP(B1621,[2]taxonomy1!$B:$U,9,FALSE)</f>
        <v xml:space="preserve"> Dictyostelids</v>
      </c>
      <c r="Q1621" t="str">
        <f>VLOOKUP(B1621,[2]taxonomy1!$B:$U,10,FALSE)</f>
        <v xml:space="preserve"> Dictyosteliales</v>
      </c>
      <c r="R1621" t="str">
        <f>VLOOKUP(B1621,[2]taxonomy1!$B:$U,11,FALSE)</f>
        <v>Dictyosteliaceae</v>
      </c>
      <c r="S1621" t="str">
        <f>VLOOKUP(B1621,[2]taxonomy1!$B:$U,12,FALSE)</f>
        <v xml:space="preserve"> Dictyostelium.</v>
      </c>
      <c r="T1621">
        <f>VLOOKUP(B1621,[2]taxonomy1!$B:$U,13,FALSE)</f>
        <v>0</v>
      </c>
      <c r="U1621">
        <f>VLOOKUP(B1621,[2]taxonomy1!$B:$U,14,FALSE)</f>
        <v>0</v>
      </c>
      <c r="V1621">
        <f>VLOOKUP(B1621,[2]taxonomy1!$B:$U,15,FALSE)</f>
        <v>0</v>
      </c>
      <c r="W1621">
        <f>VLOOKUP(B1621,[2]taxonomy1!$B:$U,16,FALSE)</f>
        <v>0</v>
      </c>
    </row>
    <row r="1622" spans="1:23" x14ac:dyDescent="0.3">
      <c r="A1622" t="s">
        <v>3052</v>
      </c>
      <c r="B1622" t="s">
        <v>3053</v>
      </c>
      <c r="C1622">
        <v>609</v>
      </c>
      <c r="D1622" t="s">
        <v>3056</v>
      </c>
      <c r="E1622">
        <v>14</v>
      </c>
      <c r="F1622">
        <v>89</v>
      </c>
      <c r="G1622">
        <v>42872</v>
      </c>
      <c r="H1622" t="s">
        <v>3057</v>
      </c>
      <c r="I1622" t="s">
        <v>3056</v>
      </c>
      <c r="J1622">
        <f t="shared" si="25"/>
        <v>75</v>
      </c>
      <c r="K1622" t="str">
        <f>VLOOKUP(B1622,[2]taxonomy1!$B:$U,2,FALSE)</f>
        <v xml:space="preserve"> Dictyostelium purpureum (Slime mold).</v>
      </c>
      <c r="L1622" t="str">
        <f>VLOOKUP(B1622,[2]taxonomy1!$B:$U,4,FALSE)</f>
        <v xml:space="preserve"> NCBI_TaxID=5786 {ECO:0000313|Proteomes:UP000001064};</v>
      </c>
      <c r="M1622" t="str">
        <f>VLOOKUP(B1622,[2]taxonomy1!$B:$U,6,FALSE)</f>
        <v>Eukaryota</v>
      </c>
      <c r="N1622" t="str">
        <f>VLOOKUP(B1622,[2]taxonomy1!$B:$U,7,FALSE)</f>
        <v xml:space="preserve"> Amoebozoa</v>
      </c>
      <c r="O1622" t="str">
        <f>VLOOKUP(B1622,[2]taxonomy1!$B:$U,8,FALSE)</f>
        <v xml:space="preserve"> Mycetozoa</v>
      </c>
      <c r="P1622" t="str">
        <f>VLOOKUP(B1622,[2]taxonomy1!$B:$U,9,FALSE)</f>
        <v xml:space="preserve"> Dictyostelids</v>
      </c>
      <c r="Q1622" t="str">
        <f>VLOOKUP(B1622,[2]taxonomy1!$B:$U,10,FALSE)</f>
        <v xml:space="preserve"> Dictyosteliales</v>
      </c>
      <c r="R1622" t="str">
        <f>VLOOKUP(B1622,[2]taxonomy1!$B:$U,11,FALSE)</f>
        <v>Dictyosteliaceae</v>
      </c>
      <c r="S1622" t="str">
        <f>VLOOKUP(B1622,[2]taxonomy1!$B:$U,12,FALSE)</f>
        <v xml:space="preserve"> Dictyostelium.</v>
      </c>
      <c r="T1622">
        <f>VLOOKUP(B1622,[2]taxonomy1!$B:$U,13,FALSE)</f>
        <v>0</v>
      </c>
      <c r="U1622">
        <f>VLOOKUP(B1622,[2]taxonomy1!$B:$U,14,FALSE)</f>
        <v>0</v>
      </c>
      <c r="V1622">
        <f>VLOOKUP(B1622,[2]taxonomy1!$B:$U,15,FALSE)</f>
        <v>0</v>
      </c>
      <c r="W1622">
        <f>VLOOKUP(B1622,[2]taxonomy1!$B:$U,16,FALSE)</f>
        <v>0</v>
      </c>
    </row>
    <row r="1623" spans="1:23" x14ac:dyDescent="0.3">
      <c r="A1623" t="s">
        <v>3058</v>
      </c>
      <c r="B1623" t="s">
        <v>3059</v>
      </c>
      <c r="C1623">
        <v>295</v>
      </c>
      <c r="D1623" t="s">
        <v>10</v>
      </c>
      <c r="E1623">
        <v>15</v>
      </c>
      <c r="F1623">
        <v>288</v>
      </c>
      <c r="G1623">
        <v>2735</v>
      </c>
      <c r="H1623" t="s">
        <v>11</v>
      </c>
      <c r="I1623" t="s">
        <v>10</v>
      </c>
      <c r="J1623">
        <f t="shared" si="25"/>
        <v>273</v>
      </c>
      <c r="K1623" t="str">
        <f>VLOOKUP(B1623,[2]taxonomy1!$B:$U,2,FALSE)</f>
        <v xml:space="preserve"> Bos taurus (Bovine).</v>
      </c>
      <c r="L1623" t="str">
        <f>VLOOKUP(B1623,[2]taxonomy1!$B:$U,4,FALSE)</f>
        <v xml:space="preserve"> NCBI_TaxID=9913 {ECO:0000313|Ensembl:ENSBTAP00000049262, ECO:0000313|Proteomes:UP000009136};</v>
      </c>
      <c r="M1623" t="str">
        <f>VLOOKUP(B1623,[2]taxonomy1!$B:$U,6,FALSE)</f>
        <v>Eukaryota</v>
      </c>
      <c r="N1623" t="str">
        <f>VLOOKUP(B1623,[2]taxonomy1!$B:$U,7,FALSE)</f>
        <v xml:space="preserve"> Metazoa</v>
      </c>
      <c r="O1623" t="str">
        <f>VLOOKUP(B1623,[2]taxonomy1!$B:$U,8,FALSE)</f>
        <v xml:space="preserve"> Chordata</v>
      </c>
      <c r="P1623" t="str">
        <f>VLOOKUP(B1623,[2]taxonomy1!$B:$U,9,FALSE)</f>
        <v xml:space="preserve"> Craniata</v>
      </c>
      <c r="Q1623" t="str">
        <f>VLOOKUP(B1623,[2]taxonomy1!$B:$U,10,FALSE)</f>
        <v xml:space="preserve"> Vertebrata</v>
      </c>
      <c r="R1623" t="str">
        <f>VLOOKUP(B1623,[2]taxonomy1!$B:$U,11,FALSE)</f>
        <v xml:space="preserve"> Euteleostomi</v>
      </c>
      <c r="S1623" t="str">
        <f>VLOOKUP(B1623,[2]taxonomy1!$B:$U,12,FALSE)</f>
        <v>Mammalia</v>
      </c>
      <c r="T1623" t="str">
        <f>VLOOKUP(B1623,[2]taxonomy1!$B:$U,13,FALSE)</f>
        <v xml:space="preserve"> Eutheria</v>
      </c>
      <c r="U1623" t="str">
        <f>VLOOKUP(B1623,[2]taxonomy1!$B:$U,14,FALSE)</f>
        <v xml:space="preserve"> Laurasiatheria</v>
      </c>
      <c r="V1623" t="str">
        <f>VLOOKUP(B1623,[2]taxonomy1!$B:$U,15,FALSE)</f>
        <v xml:space="preserve"> Cetartiodactyla</v>
      </c>
      <c r="W1623" t="str">
        <f>VLOOKUP(B1623,[2]taxonomy1!$B:$U,16,FALSE)</f>
        <v xml:space="preserve"> Ruminantia</v>
      </c>
    </row>
    <row r="1624" spans="1:23" x14ac:dyDescent="0.3">
      <c r="A1624" t="s">
        <v>3060</v>
      </c>
      <c r="B1624" t="s">
        <v>3061</v>
      </c>
      <c r="C1624">
        <v>275</v>
      </c>
      <c r="D1624" t="s">
        <v>10</v>
      </c>
      <c r="E1624">
        <v>3</v>
      </c>
      <c r="F1624">
        <v>268</v>
      </c>
      <c r="G1624">
        <v>2735</v>
      </c>
      <c r="H1624" t="s">
        <v>11</v>
      </c>
      <c r="I1624" t="s">
        <v>10</v>
      </c>
      <c r="J1624">
        <f t="shared" si="25"/>
        <v>265</v>
      </c>
      <c r="K1624" t="str">
        <f>VLOOKUP(B1624,[2]taxonomy1!$B:$U,2,FALSE)</f>
        <v xml:space="preserve"> Bos taurus (Bovine).</v>
      </c>
      <c r="L1624" t="str">
        <f>VLOOKUP(B1624,[2]taxonomy1!$B:$U,4,FALSE)</f>
        <v xml:space="preserve"> NCBI_TaxID=9913 {ECO:0000313|Ensembl:ENSBTAP00000008222, ECO:0000313|Proteomes:UP000009136};</v>
      </c>
      <c r="M1624" t="str">
        <f>VLOOKUP(B1624,[2]taxonomy1!$B:$U,6,FALSE)</f>
        <v>Eukaryota</v>
      </c>
      <c r="N1624" t="str">
        <f>VLOOKUP(B1624,[2]taxonomy1!$B:$U,7,FALSE)</f>
        <v xml:space="preserve"> Metazoa</v>
      </c>
      <c r="O1624" t="str">
        <f>VLOOKUP(B1624,[2]taxonomy1!$B:$U,8,FALSE)</f>
        <v xml:space="preserve"> Chordata</v>
      </c>
      <c r="P1624" t="str">
        <f>VLOOKUP(B1624,[2]taxonomy1!$B:$U,9,FALSE)</f>
        <v xml:space="preserve"> Craniata</v>
      </c>
      <c r="Q1624" t="str">
        <f>VLOOKUP(B1624,[2]taxonomy1!$B:$U,10,FALSE)</f>
        <v xml:space="preserve"> Vertebrata</v>
      </c>
      <c r="R1624" t="str">
        <f>VLOOKUP(B1624,[2]taxonomy1!$B:$U,11,FALSE)</f>
        <v xml:space="preserve"> Euteleostomi</v>
      </c>
      <c r="S1624" t="str">
        <f>VLOOKUP(B1624,[2]taxonomy1!$B:$U,12,FALSE)</f>
        <v>Mammalia</v>
      </c>
      <c r="T1624" t="str">
        <f>VLOOKUP(B1624,[2]taxonomy1!$B:$U,13,FALSE)</f>
        <v xml:space="preserve"> Eutheria</v>
      </c>
      <c r="U1624" t="str">
        <f>VLOOKUP(B1624,[2]taxonomy1!$B:$U,14,FALSE)</f>
        <v xml:space="preserve"> Laurasiatheria</v>
      </c>
      <c r="V1624" t="str">
        <f>VLOOKUP(B1624,[2]taxonomy1!$B:$U,15,FALSE)</f>
        <v xml:space="preserve"> Cetartiodactyla</v>
      </c>
      <c r="W1624" t="str">
        <f>VLOOKUP(B1624,[2]taxonomy1!$B:$U,16,FALSE)</f>
        <v xml:space="preserve"> Ruminantia</v>
      </c>
    </row>
    <row r="1625" spans="1:23" x14ac:dyDescent="0.3">
      <c r="A1625" t="s">
        <v>3062</v>
      </c>
      <c r="B1625" t="s">
        <v>3063</v>
      </c>
      <c r="C1625">
        <v>296</v>
      </c>
      <c r="D1625" t="s">
        <v>10</v>
      </c>
      <c r="E1625">
        <v>16</v>
      </c>
      <c r="F1625">
        <v>289</v>
      </c>
      <c r="G1625">
        <v>2735</v>
      </c>
      <c r="H1625" t="s">
        <v>11</v>
      </c>
      <c r="I1625" t="s">
        <v>10</v>
      </c>
      <c r="J1625">
        <f t="shared" si="25"/>
        <v>273</v>
      </c>
      <c r="K1625" t="str">
        <f>VLOOKUP(B1625,[2]taxonomy1!$B:$U,2,FALSE)</f>
        <v xml:space="preserve"> Canis lupus familiaris (Dog) (Canis familiaris).</v>
      </c>
      <c r="L1625" t="str">
        <f>VLOOKUP(B1625,[2]taxonomy1!$B:$U,4,FALSE)</f>
        <v xml:space="preserve"> NCBI_TaxID=9615 {ECO:0000313|Ensembl:ENSCAFP00000033450, ECO:0000313|Proteomes:UP000002254};</v>
      </c>
      <c r="M1625" t="str">
        <f>VLOOKUP(B1625,[2]taxonomy1!$B:$U,6,FALSE)</f>
        <v>Eukaryota</v>
      </c>
      <c r="N1625" t="str">
        <f>VLOOKUP(B1625,[2]taxonomy1!$B:$U,7,FALSE)</f>
        <v xml:space="preserve"> Metazoa</v>
      </c>
      <c r="O1625" t="str">
        <f>VLOOKUP(B1625,[2]taxonomy1!$B:$U,8,FALSE)</f>
        <v xml:space="preserve"> Chordata</v>
      </c>
      <c r="P1625" t="str">
        <f>VLOOKUP(B1625,[2]taxonomy1!$B:$U,9,FALSE)</f>
        <v xml:space="preserve"> Craniata</v>
      </c>
      <c r="Q1625" t="str">
        <f>VLOOKUP(B1625,[2]taxonomy1!$B:$U,10,FALSE)</f>
        <v xml:space="preserve"> Vertebrata</v>
      </c>
      <c r="R1625" t="str">
        <f>VLOOKUP(B1625,[2]taxonomy1!$B:$U,11,FALSE)</f>
        <v xml:space="preserve"> Euteleostomi</v>
      </c>
      <c r="S1625" t="str">
        <f>VLOOKUP(B1625,[2]taxonomy1!$B:$U,12,FALSE)</f>
        <v>Mammalia</v>
      </c>
      <c r="T1625" t="str">
        <f>VLOOKUP(B1625,[2]taxonomy1!$B:$U,13,FALSE)</f>
        <v xml:space="preserve"> Eutheria</v>
      </c>
      <c r="U1625" t="str">
        <f>VLOOKUP(B1625,[2]taxonomy1!$B:$U,14,FALSE)</f>
        <v xml:space="preserve"> Laurasiatheria</v>
      </c>
      <c r="V1625" t="str">
        <f>VLOOKUP(B1625,[2]taxonomy1!$B:$U,15,FALSE)</f>
        <v xml:space="preserve"> Carnivora</v>
      </c>
      <c r="W1625" t="str">
        <f>VLOOKUP(B1625,[2]taxonomy1!$B:$U,16,FALSE)</f>
        <v xml:space="preserve"> Caniformia</v>
      </c>
    </row>
    <row r="1626" spans="1:23" x14ac:dyDescent="0.3">
      <c r="A1626" t="s">
        <v>3064</v>
      </c>
      <c r="B1626" t="s">
        <v>3065</v>
      </c>
      <c r="C1626">
        <v>283</v>
      </c>
      <c r="D1626" t="s">
        <v>10</v>
      </c>
      <c r="E1626">
        <v>3</v>
      </c>
      <c r="F1626">
        <v>276</v>
      </c>
      <c r="G1626">
        <v>2735</v>
      </c>
      <c r="H1626" t="s">
        <v>11</v>
      </c>
      <c r="I1626" t="s">
        <v>10</v>
      </c>
      <c r="J1626">
        <f t="shared" si="25"/>
        <v>273</v>
      </c>
      <c r="K1626" t="str">
        <f>VLOOKUP(B1626,[2]taxonomy1!$B:$U,2,FALSE)</f>
        <v xml:space="preserve"> Canis lupus familiaris (Dog) (Canis familiaris).</v>
      </c>
      <c r="L1626" t="str">
        <f>VLOOKUP(B1626,[2]taxonomy1!$B:$U,4,FALSE)</f>
        <v xml:space="preserve"> NCBI_TaxID=9615 {ECO:0000313|Ensembl:ENSCAFP00000001399, ECO:0000313|Proteomes:UP000002254};</v>
      </c>
      <c r="M1626" t="str">
        <f>VLOOKUP(B1626,[2]taxonomy1!$B:$U,6,FALSE)</f>
        <v>Eukaryota</v>
      </c>
      <c r="N1626" t="str">
        <f>VLOOKUP(B1626,[2]taxonomy1!$B:$U,7,FALSE)</f>
        <v xml:space="preserve"> Metazoa</v>
      </c>
      <c r="O1626" t="str">
        <f>VLOOKUP(B1626,[2]taxonomy1!$B:$U,8,FALSE)</f>
        <v xml:space="preserve"> Chordata</v>
      </c>
      <c r="P1626" t="str">
        <f>VLOOKUP(B1626,[2]taxonomy1!$B:$U,9,FALSE)</f>
        <v xml:space="preserve"> Craniata</v>
      </c>
      <c r="Q1626" t="str">
        <f>VLOOKUP(B1626,[2]taxonomy1!$B:$U,10,FALSE)</f>
        <v xml:space="preserve"> Vertebrata</v>
      </c>
      <c r="R1626" t="str">
        <f>VLOOKUP(B1626,[2]taxonomy1!$B:$U,11,FALSE)</f>
        <v xml:space="preserve"> Euteleostomi</v>
      </c>
      <c r="S1626" t="str">
        <f>VLOOKUP(B1626,[2]taxonomy1!$B:$U,12,FALSE)</f>
        <v>Mammalia</v>
      </c>
      <c r="T1626" t="str">
        <f>VLOOKUP(B1626,[2]taxonomy1!$B:$U,13,FALSE)</f>
        <v xml:space="preserve"> Eutheria</v>
      </c>
      <c r="U1626" t="str">
        <f>VLOOKUP(B1626,[2]taxonomy1!$B:$U,14,FALSE)</f>
        <v xml:space="preserve"> Laurasiatheria</v>
      </c>
      <c r="V1626" t="str">
        <f>VLOOKUP(B1626,[2]taxonomy1!$B:$U,15,FALSE)</f>
        <v xml:space="preserve"> Carnivora</v>
      </c>
      <c r="W1626" t="str">
        <f>VLOOKUP(B1626,[2]taxonomy1!$B:$U,16,FALSE)</f>
        <v xml:space="preserve"> Caniformia</v>
      </c>
    </row>
    <row r="1627" spans="1:23" x14ac:dyDescent="0.3">
      <c r="A1627" t="s">
        <v>3066</v>
      </c>
      <c r="B1627" t="s">
        <v>3067</v>
      </c>
      <c r="C1627">
        <v>361</v>
      </c>
      <c r="D1627" t="s">
        <v>10</v>
      </c>
      <c r="E1627">
        <v>79</v>
      </c>
      <c r="F1627">
        <v>355</v>
      </c>
      <c r="G1627">
        <v>2735</v>
      </c>
      <c r="H1627" t="s">
        <v>11</v>
      </c>
      <c r="I1627" t="s">
        <v>10</v>
      </c>
      <c r="J1627">
        <f t="shared" si="25"/>
        <v>276</v>
      </c>
      <c r="K1627" t="str">
        <f>VLOOKUP(B1627,[2]taxonomy1!$B:$U,2,FALSE)</f>
        <v xml:space="preserve"> Canis lupus familiaris (Dog) (Canis familiaris).</v>
      </c>
      <c r="L1627" t="str">
        <f>VLOOKUP(B1627,[2]taxonomy1!$B:$U,4,FALSE)</f>
        <v xml:space="preserve"> NCBI_TaxID=9615 {ECO:0000313|Ensembl:ENSCAFP00000006902, ECO:0000313|Proteomes:UP000002254};</v>
      </c>
      <c r="M1627" t="str">
        <f>VLOOKUP(B1627,[2]taxonomy1!$B:$U,6,FALSE)</f>
        <v>Eukaryota</v>
      </c>
      <c r="N1627" t="str">
        <f>VLOOKUP(B1627,[2]taxonomy1!$B:$U,7,FALSE)</f>
        <v xml:space="preserve"> Metazoa</v>
      </c>
      <c r="O1627" t="str">
        <f>VLOOKUP(B1627,[2]taxonomy1!$B:$U,8,FALSE)</f>
        <v xml:space="preserve"> Chordata</v>
      </c>
      <c r="P1627" t="str">
        <f>VLOOKUP(B1627,[2]taxonomy1!$B:$U,9,FALSE)</f>
        <v xml:space="preserve"> Craniata</v>
      </c>
      <c r="Q1627" t="str">
        <f>VLOOKUP(B1627,[2]taxonomy1!$B:$U,10,FALSE)</f>
        <v xml:space="preserve"> Vertebrata</v>
      </c>
      <c r="R1627" t="str">
        <f>VLOOKUP(B1627,[2]taxonomy1!$B:$U,11,FALSE)</f>
        <v xml:space="preserve"> Euteleostomi</v>
      </c>
      <c r="S1627" t="str">
        <f>VLOOKUP(B1627,[2]taxonomy1!$B:$U,12,FALSE)</f>
        <v>Mammalia</v>
      </c>
      <c r="T1627" t="str">
        <f>VLOOKUP(B1627,[2]taxonomy1!$B:$U,13,FALSE)</f>
        <v xml:space="preserve"> Eutheria</v>
      </c>
      <c r="U1627" t="str">
        <f>VLOOKUP(B1627,[2]taxonomy1!$B:$U,14,FALSE)</f>
        <v xml:space="preserve"> Laurasiatheria</v>
      </c>
      <c r="V1627" t="str">
        <f>VLOOKUP(B1627,[2]taxonomy1!$B:$U,15,FALSE)</f>
        <v xml:space="preserve"> Carnivora</v>
      </c>
      <c r="W1627" t="str">
        <f>VLOOKUP(B1627,[2]taxonomy1!$B:$U,16,FALSE)</f>
        <v xml:space="preserve"> Caniformia</v>
      </c>
    </row>
    <row r="1628" spans="1:23" x14ac:dyDescent="0.3">
      <c r="A1628" t="s">
        <v>3068</v>
      </c>
      <c r="B1628" t="s">
        <v>3069</v>
      </c>
      <c r="C1628">
        <v>307</v>
      </c>
      <c r="D1628" t="s">
        <v>10</v>
      </c>
      <c r="E1628">
        <v>25</v>
      </c>
      <c r="F1628">
        <v>301</v>
      </c>
      <c r="G1628">
        <v>2735</v>
      </c>
      <c r="H1628" t="s">
        <v>11</v>
      </c>
      <c r="I1628" t="s">
        <v>10</v>
      </c>
      <c r="J1628">
        <f t="shared" si="25"/>
        <v>276</v>
      </c>
      <c r="K1628" t="str">
        <f>VLOOKUP(B1628,[2]taxonomy1!$B:$U,2,FALSE)</f>
        <v xml:space="preserve"> Sus scrofa (Pig).</v>
      </c>
      <c r="L1628" t="str">
        <f>VLOOKUP(B1628,[2]taxonomy1!$B:$U,4,FALSE)</f>
        <v xml:space="preserve"> NCBI_TaxID=9823 {ECO:0000313|Ensembl:ENSSSCP00000003344, ECO:0000313|Proteomes:UP000008227};</v>
      </c>
      <c r="M1628" t="str">
        <f>VLOOKUP(B1628,[2]taxonomy1!$B:$U,6,FALSE)</f>
        <v>Eukaryota</v>
      </c>
      <c r="N1628" t="str">
        <f>VLOOKUP(B1628,[2]taxonomy1!$B:$U,7,FALSE)</f>
        <v xml:space="preserve"> Metazoa</v>
      </c>
      <c r="O1628" t="str">
        <f>VLOOKUP(B1628,[2]taxonomy1!$B:$U,8,FALSE)</f>
        <v xml:space="preserve"> Chordata</v>
      </c>
      <c r="P1628" t="str">
        <f>VLOOKUP(B1628,[2]taxonomy1!$B:$U,9,FALSE)</f>
        <v xml:space="preserve"> Craniata</v>
      </c>
      <c r="Q1628" t="str">
        <f>VLOOKUP(B1628,[2]taxonomy1!$B:$U,10,FALSE)</f>
        <v xml:space="preserve"> Vertebrata</v>
      </c>
      <c r="R1628" t="str">
        <f>VLOOKUP(B1628,[2]taxonomy1!$B:$U,11,FALSE)</f>
        <v xml:space="preserve"> Euteleostomi</v>
      </c>
      <c r="S1628" t="str">
        <f>VLOOKUP(B1628,[2]taxonomy1!$B:$U,12,FALSE)</f>
        <v>Mammalia</v>
      </c>
      <c r="T1628" t="str">
        <f>VLOOKUP(B1628,[2]taxonomy1!$B:$U,13,FALSE)</f>
        <v xml:space="preserve"> Eutheria</v>
      </c>
      <c r="U1628" t="str">
        <f>VLOOKUP(B1628,[2]taxonomy1!$B:$U,14,FALSE)</f>
        <v xml:space="preserve"> Laurasiatheria</v>
      </c>
      <c r="V1628" t="str">
        <f>VLOOKUP(B1628,[2]taxonomy1!$B:$U,15,FALSE)</f>
        <v xml:space="preserve"> Cetartiodactyla</v>
      </c>
      <c r="W1628" t="str">
        <f>VLOOKUP(B1628,[2]taxonomy1!$B:$U,16,FALSE)</f>
        <v xml:space="preserve"> Suina</v>
      </c>
    </row>
    <row r="1629" spans="1:23" x14ac:dyDescent="0.3">
      <c r="A1629" t="s">
        <v>3070</v>
      </c>
      <c r="B1629" t="s">
        <v>3071</v>
      </c>
      <c r="C1629">
        <v>308</v>
      </c>
      <c r="D1629" t="s">
        <v>10</v>
      </c>
      <c r="E1629">
        <v>26</v>
      </c>
      <c r="F1629">
        <v>302</v>
      </c>
      <c r="G1629">
        <v>2735</v>
      </c>
      <c r="H1629" t="s">
        <v>11</v>
      </c>
      <c r="I1629" t="s">
        <v>10</v>
      </c>
      <c r="J1629">
        <f t="shared" si="25"/>
        <v>276</v>
      </c>
      <c r="K1629" t="str">
        <f>VLOOKUP(B1629,[2]taxonomy1!$B:$U,2,FALSE)</f>
        <v xml:space="preserve"> Sus scrofa (Pig).</v>
      </c>
      <c r="L1629" t="str">
        <f>VLOOKUP(B1629,[2]taxonomy1!$B:$U,4,FALSE)</f>
        <v xml:space="preserve"> NCBI_TaxID=9823 {ECO:0000313|Ensembl:ENSSSCP00000006774, ECO:0000313|Proteomes:UP000008227};</v>
      </c>
      <c r="M1629" t="str">
        <f>VLOOKUP(B1629,[2]taxonomy1!$B:$U,6,FALSE)</f>
        <v>Eukaryota</v>
      </c>
      <c r="N1629" t="str">
        <f>VLOOKUP(B1629,[2]taxonomy1!$B:$U,7,FALSE)</f>
        <v xml:space="preserve"> Metazoa</v>
      </c>
      <c r="O1629" t="str">
        <f>VLOOKUP(B1629,[2]taxonomy1!$B:$U,8,FALSE)</f>
        <v xml:space="preserve"> Chordata</v>
      </c>
      <c r="P1629" t="str">
        <f>VLOOKUP(B1629,[2]taxonomy1!$B:$U,9,FALSE)</f>
        <v xml:space="preserve"> Craniata</v>
      </c>
      <c r="Q1629" t="str">
        <f>VLOOKUP(B1629,[2]taxonomy1!$B:$U,10,FALSE)</f>
        <v xml:space="preserve"> Vertebrata</v>
      </c>
      <c r="R1629" t="str">
        <f>VLOOKUP(B1629,[2]taxonomy1!$B:$U,11,FALSE)</f>
        <v xml:space="preserve"> Euteleostomi</v>
      </c>
      <c r="S1629" t="str">
        <f>VLOOKUP(B1629,[2]taxonomy1!$B:$U,12,FALSE)</f>
        <v>Mammalia</v>
      </c>
      <c r="T1629" t="str">
        <f>VLOOKUP(B1629,[2]taxonomy1!$B:$U,13,FALSE)</f>
        <v xml:space="preserve"> Eutheria</v>
      </c>
      <c r="U1629" t="str">
        <f>VLOOKUP(B1629,[2]taxonomy1!$B:$U,14,FALSE)</f>
        <v xml:space="preserve"> Laurasiatheria</v>
      </c>
      <c r="V1629" t="str">
        <f>VLOOKUP(B1629,[2]taxonomy1!$B:$U,15,FALSE)</f>
        <v xml:space="preserve"> Cetartiodactyla</v>
      </c>
      <c r="W1629" t="str">
        <f>VLOOKUP(B1629,[2]taxonomy1!$B:$U,16,FALSE)</f>
        <v xml:space="preserve"> Suina</v>
      </c>
    </row>
    <row r="1630" spans="1:23" x14ac:dyDescent="0.3">
      <c r="A1630" t="s">
        <v>3072</v>
      </c>
      <c r="B1630" t="s">
        <v>3073</v>
      </c>
      <c r="C1630">
        <v>295</v>
      </c>
      <c r="D1630" t="s">
        <v>10</v>
      </c>
      <c r="E1630">
        <v>14</v>
      </c>
      <c r="F1630">
        <v>288</v>
      </c>
      <c r="G1630">
        <v>2735</v>
      </c>
      <c r="H1630" t="s">
        <v>11</v>
      </c>
      <c r="I1630" t="s">
        <v>10</v>
      </c>
      <c r="J1630">
        <f t="shared" si="25"/>
        <v>274</v>
      </c>
      <c r="K1630" t="str">
        <f>VLOOKUP(B1630,[2]taxonomy1!$B:$U,2,FALSE)</f>
        <v xml:space="preserve"> Sus scrofa (Pig).</v>
      </c>
      <c r="L1630" t="str">
        <f>VLOOKUP(B1630,[2]taxonomy1!$B:$U,4,FALSE)</f>
        <v xml:space="preserve"> NCBI_TaxID=9823 {ECO:0000313|Ensembl:ENSSSCP00000011005, ECO:0000313|Proteomes:UP000008227};</v>
      </c>
      <c r="M1630" t="str">
        <f>VLOOKUP(B1630,[2]taxonomy1!$B:$U,6,FALSE)</f>
        <v>Eukaryota</v>
      </c>
      <c r="N1630" t="str">
        <f>VLOOKUP(B1630,[2]taxonomy1!$B:$U,7,FALSE)</f>
        <v xml:space="preserve"> Metazoa</v>
      </c>
      <c r="O1630" t="str">
        <f>VLOOKUP(B1630,[2]taxonomy1!$B:$U,8,FALSE)</f>
        <v xml:space="preserve"> Chordata</v>
      </c>
      <c r="P1630" t="str">
        <f>VLOOKUP(B1630,[2]taxonomy1!$B:$U,9,FALSE)</f>
        <v xml:space="preserve"> Craniata</v>
      </c>
      <c r="Q1630" t="str">
        <f>VLOOKUP(B1630,[2]taxonomy1!$B:$U,10,FALSE)</f>
        <v xml:space="preserve"> Vertebrata</v>
      </c>
      <c r="R1630" t="str">
        <f>VLOOKUP(B1630,[2]taxonomy1!$B:$U,11,FALSE)</f>
        <v xml:space="preserve"> Euteleostomi</v>
      </c>
      <c r="S1630" t="str">
        <f>VLOOKUP(B1630,[2]taxonomy1!$B:$U,12,FALSE)</f>
        <v>Mammalia</v>
      </c>
      <c r="T1630" t="str">
        <f>VLOOKUP(B1630,[2]taxonomy1!$B:$U,13,FALSE)</f>
        <v xml:space="preserve"> Eutheria</v>
      </c>
      <c r="U1630" t="str">
        <f>VLOOKUP(B1630,[2]taxonomy1!$B:$U,14,FALSE)</f>
        <v xml:space="preserve"> Laurasiatheria</v>
      </c>
      <c r="V1630" t="str">
        <f>VLOOKUP(B1630,[2]taxonomy1!$B:$U,15,FALSE)</f>
        <v xml:space="preserve"> Cetartiodactyla</v>
      </c>
      <c r="W1630" t="str">
        <f>VLOOKUP(B1630,[2]taxonomy1!$B:$U,16,FALSE)</f>
        <v xml:space="preserve"> Suina</v>
      </c>
    </row>
    <row r="1631" spans="1:23" x14ac:dyDescent="0.3">
      <c r="A1631" t="s">
        <v>3074</v>
      </c>
      <c r="B1631" t="s">
        <v>3075</v>
      </c>
      <c r="C1631">
        <v>283</v>
      </c>
      <c r="D1631" t="s">
        <v>10</v>
      </c>
      <c r="E1631">
        <v>3</v>
      </c>
      <c r="F1631">
        <v>276</v>
      </c>
      <c r="G1631">
        <v>2735</v>
      </c>
      <c r="H1631" t="s">
        <v>11</v>
      </c>
      <c r="I1631" t="s">
        <v>10</v>
      </c>
      <c r="J1631">
        <f t="shared" si="25"/>
        <v>273</v>
      </c>
      <c r="K1631" t="str">
        <f>VLOOKUP(B1631,[2]taxonomy1!$B:$U,2,FALSE)</f>
        <v xml:space="preserve"> Sus scrofa (Pig).</v>
      </c>
      <c r="L1631" t="str">
        <f>VLOOKUP(B1631,[2]taxonomy1!$B:$U,4,FALSE)</f>
        <v xml:space="preserve"> NCBI_TaxID=9823 {ECO:0000313|Ensembl:ENSSSCP00000007488, ECO:0000313|Proteomes:UP000008227};</v>
      </c>
      <c r="M1631" t="str">
        <f>VLOOKUP(B1631,[2]taxonomy1!$B:$U,6,FALSE)</f>
        <v>Eukaryota</v>
      </c>
      <c r="N1631" t="str">
        <f>VLOOKUP(B1631,[2]taxonomy1!$B:$U,7,FALSE)</f>
        <v xml:space="preserve"> Metazoa</v>
      </c>
      <c r="O1631" t="str">
        <f>VLOOKUP(B1631,[2]taxonomy1!$B:$U,8,FALSE)</f>
        <v xml:space="preserve"> Chordata</v>
      </c>
      <c r="P1631" t="str">
        <f>VLOOKUP(B1631,[2]taxonomy1!$B:$U,9,FALSE)</f>
        <v xml:space="preserve"> Craniata</v>
      </c>
      <c r="Q1631" t="str">
        <f>VLOOKUP(B1631,[2]taxonomy1!$B:$U,10,FALSE)</f>
        <v xml:space="preserve"> Vertebrata</v>
      </c>
      <c r="R1631" t="str">
        <f>VLOOKUP(B1631,[2]taxonomy1!$B:$U,11,FALSE)</f>
        <v xml:space="preserve"> Euteleostomi</v>
      </c>
      <c r="S1631" t="str">
        <f>VLOOKUP(B1631,[2]taxonomy1!$B:$U,12,FALSE)</f>
        <v>Mammalia</v>
      </c>
      <c r="T1631" t="str">
        <f>VLOOKUP(B1631,[2]taxonomy1!$B:$U,13,FALSE)</f>
        <v xml:space="preserve"> Eutheria</v>
      </c>
      <c r="U1631" t="str">
        <f>VLOOKUP(B1631,[2]taxonomy1!$B:$U,14,FALSE)</f>
        <v xml:space="preserve"> Laurasiatheria</v>
      </c>
      <c r="V1631" t="str">
        <f>VLOOKUP(B1631,[2]taxonomy1!$B:$U,15,FALSE)</f>
        <v xml:space="preserve"> Cetartiodactyla</v>
      </c>
      <c r="W1631" t="str">
        <f>VLOOKUP(B1631,[2]taxonomy1!$B:$U,16,FALSE)</f>
        <v xml:space="preserve"> Suina</v>
      </c>
    </row>
    <row r="1632" spans="1:23" x14ac:dyDescent="0.3">
      <c r="A1632" t="s">
        <v>3076</v>
      </c>
      <c r="B1632" t="s">
        <v>3077</v>
      </c>
      <c r="C1632">
        <v>129</v>
      </c>
      <c r="D1632" t="s">
        <v>10</v>
      </c>
      <c r="E1632">
        <v>1</v>
      </c>
      <c r="F1632">
        <v>122</v>
      </c>
      <c r="G1632">
        <v>2735</v>
      </c>
      <c r="H1632" t="s">
        <v>11</v>
      </c>
      <c r="I1632" t="s">
        <v>10</v>
      </c>
      <c r="J1632">
        <f t="shared" si="25"/>
        <v>121</v>
      </c>
      <c r="K1632" t="str">
        <f>VLOOKUP(B1632,[2]taxonomy1!$B:$U,2,FALSE)</f>
        <v xml:space="preserve"> Sus scrofa (Pig).</v>
      </c>
      <c r="L1632" t="str">
        <f>VLOOKUP(B1632,[2]taxonomy1!$B:$U,4,FALSE)</f>
        <v xml:space="preserve"> NCBI_TaxID=9823 {ECO:0000313|Ensembl:ENSSSCP00000007487, ECO:0000313|Proteomes:UP000008227};</v>
      </c>
      <c r="M1632" t="str">
        <f>VLOOKUP(B1632,[2]taxonomy1!$B:$U,6,FALSE)</f>
        <v>Eukaryota</v>
      </c>
      <c r="N1632" t="str">
        <f>VLOOKUP(B1632,[2]taxonomy1!$B:$U,7,FALSE)</f>
        <v xml:space="preserve"> Metazoa</v>
      </c>
      <c r="O1632" t="str">
        <f>VLOOKUP(B1632,[2]taxonomy1!$B:$U,8,FALSE)</f>
        <v xml:space="preserve"> Chordata</v>
      </c>
      <c r="P1632" t="str">
        <f>VLOOKUP(B1632,[2]taxonomy1!$B:$U,9,FALSE)</f>
        <v xml:space="preserve"> Craniata</v>
      </c>
      <c r="Q1632" t="str">
        <f>VLOOKUP(B1632,[2]taxonomy1!$B:$U,10,FALSE)</f>
        <v xml:space="preserve"> Vertebrata</v>
      </c>
      <c r="R1632" t="str">
        <f>VLOOKUP(B1632,[2]taxonomy1!$B:$U,11,FALSE)</f>
        <v xml:space="preserve"> Euteleostomi</v>
      </c>
      <c r="S1632" t="str">
        <f>VLOOKUP(B1632,[2]taxonomy1!$B:$U,12,FALSE)</f>
        <v>Mammalia</v>
      </c>
      <c r="T1632" t="str">
        <f>VLOOKUP(B1632,[2]taxonomy1!$B:$U,13,FALSE)</f>
        <v xml:space="preserve"> Eutheria</v>
      </c>
      <c r="U1632" t="str">
        <f>VLOOKUP(B1632,[2]taxonomy1!$B:$U,14,FALSE)</f>
        <v xml:space="preserve"> Laurasiatheria</v>
      </c>
      <c r="V1632" t="str">
        <f>VLOOKUP(B1632,[2]taxonomy1!$B:$U,15,FALSE)</f>
        <v xml:space="preserve"> Cetartiodactyla</v>
      </c>
      <c r="W1632" t="str">
        <f>VLOOKUP(B1632,[2]taxonomy1!$B:$U,16,FALSE)</f>
        <v xml:space="preserve"> Suina</v>
      </c>
    </row>
    <row r="1633" spans="1:23" x14ac:dyDescent="0.3">
      <c r="A1633" t="s">
        <v>3078</v>
      </c>
      <c r="B1633" t="s">
        <v>3079</v>
      </c>
      <c r="C1633">
        <v>290</v>
      </c>
      <c r="D1633" t="s">
        <v>10</v>
      </c>
      <c r="E1633">
        <v>17</v>
      </c>
      <c r="F1633">
        <v>283</v>
      </c>
      <c r="G1633">
        <v>2735</v>
      </c>
      <c r="H1633" t="s">
        <v>11</v>
      </c>
      <c r="I1633" t="s">
        <v>10</v>
      </c>
      <c r="J1633">
        <f t="shared" si="25"/>
        <v>266</v>
      </c>
      <c r="K1633" t="str">
        <f>VLOOKUP(B1633,[2]taxonomy1!$B:$U,2,FALSE)</f>
        <v xml:space="preserve"> Hordeum vulgare subsp. vulgare (Domesticated barley).</v>
      </c>
      <c r="L1633" t="str">
        <f>VLOOKUP(B1633,[2]taxonomy1!$B:$U,4,FALSE)</f>
        <v xml:space="preserve"> NCBI_TaxID=112509 {ECO:0000313|EMBL:BAJ86472.1};</v>
      </c>
      <c r="M1633" t="str">
        <f>VLOOKUP(B1633,[2]taxonomy1!$B:$U,6,FALSE)</f>
        <v>Eukaryota</v>
      </c>
      <c r="N1633" t="str">
        <f>VLOOKUP(B1633,[2]taxonomy1!$B:$U,7,FALSE)</f>
        <v xml:space="preserve"> Viridiplantae</v>
      </c>
      <c r="O1633" t="str">
        <f>VLOOKUP(B1633,[2]taxonomy1!$B:$U,8,FALSE)</f>
        <v xml:space="preserve"> Streptophyta</v>
      </c>
      <c r="P1633" t="str">
        <f>VLOOKUP(B1633,[2]taxonomy1!$B:$U,9,FALSE)</f>
        <v xml:space="preserve"> Embryophyta</v>
      </c>
      <c r="Q1633" t="str">
        <f>VLOOKUP(B1633,[2]taxonomy1!$B:$U,10,FALSE)</f>
        <v xml:space="preserve"> Tracheophyta</v>
      </c>
      <c r="R1633" t="str">
        <f>VLOOKUP(B1633,[2]taxonomy1!$B:$U,11,FALSE)</f>
        <v>Spermatophyta</v>
      </c>
      <c r="S1633" t="str">
        <f>VLOOKUP(B1633,[2]taxonomy1!$B:$U,12,FALSE)</f>
        <v xml:space="preserve"> Magnoliophyta</v>
      </c>
      <c r="T1633" t="str">
        <f>VLOOKUP(B1633,[2]taxonomy1!$B:$U,13,FALSE)</f>
        <v xml:space="preserve"> Liliopsida</v>
      </c>
      <c r="U1633" t="str">
        <f>VLOOKUP(B1633,[2]taxonomy1!$B:$U,14,FALSE)</f>
        <v xml:space="preserve"> Poales</v>
      </c>
      <c r="V1633" t="str">
        <f>VLOOKUP(B1633,[2]taxonomy1!$B:$U,15,FALSE)</f>
        <v xml:space="preserve"> Poaceae</v>
      </c>
      <c r="W1633" t="str">
        <f>VLOOKUP(B1633,[2]taxonomy1!$B:$U,16,FALSE)</f>
        <v xml:space="preserve"> BOP clade</v>
      </c>
    </row>
    <row r="1634" spans="1:23" x14ac:dyDescent="0.3">
      <c r="A1634" t="s">
        <v>3080</v>
      </c>
      <c r="B1634" t="s">
        <v>3081</v>
      </c>
      <c r="C1634">
        <v>275</v>
      </c>
      <c r="D1634" t="s">
        <v>10</v>
      </c>
      <c r="E1634">
        <v>2</v>
      </c>
      <c r="F1634">
        <v>268</v>
      </c>
      <c r="G1634">
        <v>2735</v>
      </c>
      <c r="H1634" t="s">
        <v>11</v>
      </c>
      <c r="I1634" t="s">
        <v>10</v>
      </c>
      <c r="J1634">
        <f t="shared" si="25"/>
        <v>266</v>
      </c>
      <c r="K1634" t="str">
        <f>VLOOKUP(B1634,[2]taxonomy1!$B:$U,2,FALSE)</f>
        <v xml:space="preserve"> Hordeum vulgare subsp. vulgare (Domesticated barley).</v>
      </c>
      <c r="L1634" t="str">
        <f>VLOOKUP(B1634,[2]taxonomy1!$B:$U,4,FALSE)</f>
        <v xml:space="preserve"> NCBI_TaxID=112509 {ECO:0000313|EMBL:BAJ88464.1};</v>
      </c>
      <c r="M1634" t="str">
        <f>VLOOKUP(B1634,[2]taxonomy1!$B:$U,6,FALSE)</f>
        <v>Eukaryota</v>
      </c>
      <c r="N1634" t="str">
        <f>VLOOKUP(B1634,[2]taxonomy1!$B:$U,7,FALSE)</f>
        <v xml:space="preserve"> Viridiplantae</v>
      </c>
      <c r="O1634" t="str">
        <f>VLOOKUP(B1634,[2]taxonomy1!$B:$U,8,FALSE)</f>
        <v xml:space="preserve"> Streptophyta</v>
      </c>
      <c r="P1634" t="str">
        <f>VLOOKUP(B1634,[2]taxonomy1!$B:$U,9,FALSE)</f>
        <v xml:space="preserve"> Embryophyta</v>
      </c>
      <c r="Q1634" t="str">
        <f>VLOOKUP(B1634,[2]taxonomy1!$B:$U,10,FALSE)</f>
        <v xml:space="preserve"> Tracheophyta</v>
      </c>
      <c r="R1634" t="str">
        <f>VLOOKUP(B1634,[2]taxonomy1!$B:$U,11,FALSE)</f>
        <v>Spermatophyta</v>
      </c>
      <c r="S1634" t="str">
        <f>VLOOKUP(B1634,[2]taxonomy1!$B:$U,12,FALSE)</f>
        <v xml:space="preserve"> Magnoliophyta</v>
      </c>
      <c r="T1634" t="str">
        <f>VLOOKUP(B1634,[2]taxonomy1!$B:$U,13,FALSE)</f>
        <v xml:space="preserve"> Liliopsida</v>
      </c>
      <c r="U1634" t="str">
        <f>VLOOKUP(B1634,[2]taxonomy1!$B:$U,14,FALSE)</f>
        <v xml:space="preserve"> Poales</v>
      </c>
      <c r="V1634" t="str">
        <f>VLOOKUP(B1634,[2]taxonomy1!$B:$U,15,FALSE)</f>
        <v xml:space="preserve"> Poaceae</v>
      </c>
      <c r="W1634" t="str">
        <f>VLOOKUP(B1634,[2]taxonomy1!$B:$U,16,FALSE)</f>
        <v xml:space="preserve"> BOP clade</v>
      </c>
    </row>
    <row r="1635" spans="1:23" x14ac:dyDescent="0.3">
      <c r="A1635" t="s">
        <v>3082</v>
      </c>
      <c r="B1635" t="s">
        <v>3083</v>
      </c>
      <c r="C1635">
        <v>277</v>
      </c>
      <c r="D1635" t="s">
        <v>10</v>
      </c>
      <c r="E1635">
        <v>5</v>
      </c>
      <c r="F1635">
        <v>270</v>
      </c>
      <c r="G1635">
        <v>2735</v>
      </c>
      <c r="H1635" t="s">
        <v>11</v>
      </c>
      <c r="I1635" t="s">
        <v>10</v>
      </c>
      <c r="J1635">
        <f t="shared" si="25"/>
        <v>265</v>
      </c>
      <c r="K1635" t="str">
        <f>VLOOKUP(B1635,[2]taxonomy1!$B:$U,2,FALSE)</f>
        <v xml:space="preserve"> Hordeum vulgare subsp. vulgare (Domesticated barley).</v>
      </c>
      <c r="L1635" t="str">
        <f>VLOOKUP(B1635,[2]taxonomy1!$B:$U,4,FALSE)</f>
        <v xml:space="preserve"> NCBI_TaxID=112509 {ECO:0000313|EMBL:BAJ91367.1};</v>
      </c>
      <c r="M1635" t="str">
        <f>VLOOKUP(B1635,[2]taxonomy1!$B:$U,6,FALSE)</f>
        <v>Eukaryota</v>
      </c>
      <c r="N1635" t="str">
        <f>VLOOKUP(B1635,[2]taxonomy1!$B:$U,7,FALSE)</f>
        <v xml:space="preserve"> Viridiplantae</v>
      </c>
      <c r="O1635" t="str">
        <f>VLOOKUP(B1635,[2]taxonomy1!$B:$U,8,FALSE)</f>
        <v xml:space="preserve"> Streptophyta</v>
      </c>
      <c r="P1635" t="str">
        <f>VLOOKUP(B1635,[2]taxonomy1!$B:$U,9,FALSE)</f>
        <v xml:space="preserve"> Embryophyta</v>
      </c>
      <c r="Q1635" t="str">
        <f>VLOOKUP(B1635,[2]taxonomy1!$B:$U,10,FALSE)</f>
        <v xml:space="preserve"> Tracheophyta</v>
      </c>
      <c r="R1635" t="str">
        <f>VLOOKUP(B1635,[2]taxonomy1!$B:$U,11,FALSE)</f>
        <v>Spermatophyta</v>
      </c>
      <c r="S1635" t="str">
        <f>VLOOKUP(B1635,[2]taxonomy1!$B:$U,12,FALSE)</f>
        <v xml:space="preserve"> Magnoliophyta</v>
      </c>
      <c r="T1635" t="str">
        <f>VLOOKUP(B1635,[2]taxonomy1!$B:$U,13,FALSE)</f>
        <v xml:space="preserve"> Liliopsida</v>
      </c>
      <c r="U1635" t="str">
        <f>VLOOKUP(B1635,[2]taxonomy1!$B:$U,14,FALSE)</f>
        <v xml:space="preserve"> Poales</v>
      </c>
      <c r="V1635" t="str">
        <f>VLOOKUP(B1635,[2]taxonomy1!$B:$U,15,FALSE)</f>
        <v xml:space="preserve"> Poaceae</v>
      </c>
      <c r="W1635" t="str">
        <f>VLOOKUP(B1635,[2]taxonomy1!$B:$U,16,FALSE)</f>
        <v xml:space="preserve"> BOP clade</v>
      </c>
    </row>
    <row r="1636" spans="1:23" x14ac:dyDescent="0.3">
      <c r="A1636" t="s">
        <v>3084</v>
      </c>
      <c r="B1636" t="s">
        <v>3085</v>
      </c>
      <c r="C1636">
        <v>354</v>
      </c>
      <c r="D1636" t="s">
        <v>10</v>
      </c>
      <c r="E1636">
        <v>38</v>
      </c>
      <c r="F1636">
        <v>326</v>
      </c>
      <c r="G1636">
        <v>2735</v>
      </c>
      <c r="H1636" t="s">
        <v>11</v>
      </c>
      <c r="I1636" t="s">
        <v>10</v>
      </c>
      <c r="J1636">
        <f t="shared" si="25"/>
        <v>288</v>
      </c>
      <c r="K1636" t="str">
        <f>VLOOKUP(B1636,[2]taxonomy1!$B:$U,2,FALSE)</f>
        <v xml:space="preserve"> Trichophyton equinum (strain ATCC MYA-4606 / CBS 127.97) (Horse ringworm fungus).</v>
      </c>
      <c r="L1636" t="str">
        <f>VLOOKUP(B1636,[2]taxonomy1!$B:$U,4,FALSE)</f>
        <v xml:space="preserve"> NCBI_TaxID=559882 {ECO:0000313|Proteomes:UP000009169};</v>
      </c>
      <c r="M1636" t="str">
        <f>VLOOKUP(B1636,[2]taxonomy1!$B:$U,6,FALSE)</f>
        <v>Eukaryota</v>
      </c>
      <c r="N1636" t="str">
        <f>VLOOKUP(B1636,[2]taxonomy1!$B:$U,7,FALSE)</f>
        <v xml:space="preserve"> Fungi</v>
      </c>
      <c r="O1636" t="str">
        <f>VLOOKUP(B1636,[2]taxonomy1!$B:$U,8,FALSE)</f>
        <v xml:space="preserve"> Dikarya</v>
      </c>
      <c r="P1636" t="str">
        <f>VLOOKUP(B1636,[2]taxonomy1!$B:$U,9,FALSE)</f>
        <v xml:space="preserve"> Ascomycota</v>
      </c>
      <c r="Q1636" t="str">
        <f>VLOOKUP(B1636,[2]taxonomy1!$B:$U,10,FALSE)</f>
        <v xml:space="preserve"> Pezizomycotina</v>
      </c>
      <c r="R1636" t="str">
        <f>VLOOKUP(B1636,[2]taxonomy1!$B:$U,11,FALSE)</f>
        <v xml:space="preserve"> Eurotiomycetes</v>
      </c>
      <c r="S1636" t="str">
        <f>VLOOKUP(B1636,[2]taxonomy1!$B:$U,12,FALSE)</f>
        <v>Eurotiomycetidae</v>
      </c>
      <c r="T1636" t="str">
        <f>VLOOKUP(B1636,[2]taxonomy1!$B:$U,13,FALSE)</f>
        <v xml:space="preserve"> Onygenales</v>
      </c>
      <c r="U1636" t="str">
        <f>VLOOKUP(B1636,[2]taxonomy1!$B:$U,14,FALSE)</f>
        <v xml:space="preserve"> Arthrodermataceae</v>
      </c>
      <c r="V1636" t="str">
        <f>VLOOKUP(B1636,[2]taxonomy1!$B:$U,15,FALSE)</f>
        <v xml:space="preserve"> Trichophyton.</v>
      </c>
      <c r="W1636">
        <f>VLOOKUP(B1636,[2]taxonomy1!$B:$U,16,FALSE)</f>
        <v>0</v>
      </c>
    </row>
    <row r="1637" spans="1:23" x14ac:dyDescent="0.3">
      <c r="A1637" t="s">
        <v>3086</v>
      </c>
      <c r="B1637" t="s">
        <v>3087</v>
      </c>
      <c r="C1637">
        <v>192</v>
      </c>
      <c r="D1637" t="s">
        <v>10</v>
      </c>
      <c r="E1637">
        <v>3</v>
      </c>
      <c r="F1637">
        <v>185</v>
      </c>
      <c r="G1637">
        <v>2735</v>
      </c>
      <c r="H1637" t="s">
        <v>11</v>
      </c>
      <c r="I1637" t="s">
        <v>10</v>
      </c>
      <c r="J1637">
        <f t="shared" si="25"/>
        <v>182</v>
      </c>
      <c r="K1637" t="str">
        <f>VLOOKUP(B1637,[2]taxonomy1!$B:$U,2,FALSE)</f>
        <v xml:space="preserve"> Trichophyton equinum (strain ATCC MYA-4606 / CBS 127.97) (Horse ringworm fungus).</v>
      </c>
      <c r="L1637" t="str">
        <f>VLOOKUP(B1637,[2]taxonomy1!$B:$U,4,FALSE)</f>
        <v xml:space="preserve"> NCBI_TaxID=559882 {ECO:0000313|Proteomes:UP000009169};</v>
      </c>
      <c r="M1637" t="str">
        <f>VLOOKUP(B1637,[2]taxonomy1!$B:$U,6,FALSE)</f>
        <v>Eukaryota</v>
      </c>
      <c r="N1637" t="str">
        <f>VLOOKUP(B1637,[2]taxonomy1!$B:$U,7,FALSE)</f>
        <v xml:space="preserve"> Fungi</v>
      </c>
      <c r="O1637" t="str">
        <f>VLOOKUP(B1637,[2]taxonomy1!$B:$U,8,FALSE)</f>
        <v xml:space="preserve"> Dikarya</v>
      </c>
      <c r="P1637" t="str">
        <f>VLOOKUP(B1637,[2]taxonomy1!$B:$U,9,FALSE)</f>
        <v xml:space="preserve"> Ascomycota</v>
      </c>
      <c r="Q1637" t="str">
        <f>VLOOKUP(B1637,[2]taxonomy1!$B:$U,10,FALSE)</f>
        <v xml:space="preserve"> Pezizomycotina</v>
      </c>
      <c r="R1637" t="str">
        <f>VLOOKUP(B1637,[2]taxonomy1!$B:$U,11,FALSE)</f>
        <v xml:space="preserve"> Eurotiomycetes</v>
      </c>
      <c r="S1637" t="str">
        <f>VLOOKUP(B1637,[2]taxonomy1!$B:$U,12,FALSE)</f>
        <v>Eurotiomycetidae</v>
      </c>
      <c r="T1637" t="str">
        <f>VLOOKUP(B1637,[2]taxonomy1!$B:$U,13,FALSE)</f>
        <v xml:space="preserve"> Onygenales</v>
      </c>
      <c r="U1637" t="str">
        <f>VLOOKUP(B1637,[2]taxonomy1!$B:$U,14,FALSE)</f>
        <v xml:space="preserve"> Arthrodermataceae</v>
      </c>
      <c r="V1637" t="str">
        <f>VLOOKUP(B1637,[2]taxonomy1!$B:$U,15,FALSE)</f>
        <v xml:space="preserve"> Trichophyton.</v>
      </c>
      <c r="W1637">
        <f>VLOOKUP(B1637,[2]taxonomy1!$B:$U,16,FALSE)</f>
        <v>0</v>
      </c>
    </row>
    <row r="1638" spans="1:23" x14ac:dyDescent="0.3">
      <c r="A1638" t="s">
        <v>3088</v>
      </c>
      <c r="B1638" t="s">
        <v>3089</v>
      </c>
      <c r="C1638">
        <v>333</v>
      </c>
      <c r="D1638" t="s">
        <v>10</v>
      </c>
      <c r="E1638">
        <v>76</v>
      </c>
      <c r="F1638">
        <v>326</v>
      </c>
      <c r="G1638">
        <v>2735</v>
      </c>
      <c r="H1638" t="s">
        <v>11</v>
      </c>
      <c r="I1638" t="s">
        <v>10</v>
      </c>
      <c r="J1638">
        <f t="shared" si="25"/>
        <v>250</v>
      </c>
      <c r="K1638" t="str">
        <f>VLOOKUP(B1638,[2]taxonomy1!$B:$U,2,FALSE)</f>
        <v xml:space="preserve"> Trichophyton rubrum (strain ATCC MYA-4607 / CBS 118892) (Athlete's foot fungus).</v>
      </c>
      <c r="L1638" t="str">
        <f>VLOOKUP(B1638,[2]taxonomy1!$B:$U,4,FALSE)</f>
        <v xml:space="preserve"> NCBI_TaxID=559305 {ECO:0000313|EMBL:EGD88345.2, ECO:0000313|Proteomes:UP000008864};</v>
      </c>
      <c r="M1638" t="str">
        <f>VLOOKUP(B1638,[2]taxonomy1!$B:$U,6,FALSE)</f>
        <v>Eukaryota</v>
      </c>
      <c r="N1638" t="str">
        <f>VLOOKUP(B1638,[2]taxonomy1!$B:$U,7,FALSE)</f>
        <v xml:space="preserve"> Fungi</v>
      </c>
      <c r="O1638" t="str">
        <f>VLOOKUP(B1638,[2]taxonomy1!$B:$U,8,FALSE)</f>
        <v xml:space="preserve"> Dikarya</v>
      </c>
      <c r="P1638" t="str">
        <f>VLOOKUP(B1638,[2]taxonomy1!$B:$U,9,FALSE)</f>
        <v xml:space="preserve"> Ascomycota</v>
      </c>
      <c r="Q1638" t="str">
        <f>VLOOKUP(B1638,[2]taxonomy1!$B:$U,10,FALSE)</f>
        <v xml:space="preserve"> Pezizomycotina</v>
      </c>
      <c r="R1638" t="str">
        <f>VLOOKUP(B1638,[2]taxonomy1!$B:$U,11,FALSE)</f>
        <v xml:space="preserve"> Eurotiomycetes</v>
      </c>
      <c r="S1638" t="str">
        <f>VLOOKUP(B1638,[2]taxonomy1!$B:$U,12,FALSE)</f>
        <v>Eurotiomycetidae</v>
      </c>
      <c r="T1638" t="str">
        <f>VLOOKUP(B1638,[2]taxonomy1!$B:$U,13,FALSE)</f>
        <v xml:space="preserve"> Onygenales</v>
      </c>
      <c r="U1638" t="str">
        <f>VLOOKUP(B1638,[2]taxonomy1!$B:$U,14,FALSE)</f>
        <v xml:space="preserve"> Arthrodermataceae</v>
      </c>
      <c r="V1638" t="str">
        <f>VLOOKUP(B1638,[2]taxonomy1!$B:$U,15,FALSE)</f>
        <v xml:space="preserve"> Trichophyton.</v>
      </c>
      <c r="W1638">
        <f>VLOOKUP(B1638,[2]taxonomy1!$B:$U,16,FALSE)</f>
        <v>0</v>
      </c>
    </row>
    <row r="1639" spans="1:23" x14ac:dyDescent="0.3">
      <c r="A1639" t="s">
        <v>3090</v>
      </c>
      <c r="B1639" t="s">
        <v>3091</v>
      </c>
      <c r="C1639">
        <v>354</v>
      </c>
      <c r="D1639" t="s">
        <v>10</v>
      </c>
      <c r="E1639">
        <v>38</v>
      </c>
      <c r="F1639">
        <v>326</v>
      </c>
      <c r="G1639">
        <v>2735</v>
      </c>
      <c r="H1639" t="s">
        <v>11</v>
      </c>
      <c r="I1639" t="s">
        <v>10</v>
      </c>
      <c r="J1639">
        <f t="shared" si="25"/>
        <v>288</v>
      </c>
      <c r="K1639" t="str">
        <f>VLOOKUP(B1639,[2]taxonomy1!$B:$U,2,FALSE)</f>
        <v xml:space="preserve"> Trichophyton rubrum (strain ATCC MYA-4607 / CBS 118892) (Athlete's foot fungus).</v>
      </c>
      <c r="L1639" t="str">
        <f>VLOOKUP(B1639,[2]taxonomy1!$B:$U,4,FALSE)</f>
        <v xml:space="preserve"> NCBI_TaxID=559305 {ECO:0000313|EMBL:EGD90193.1, ECO:0000313|Proteomes:UP000008864};</v>
      </c>
      <c r="M1639" t="str">
        <f>VLOOKUP(B1639,[2]taxonomy1!$B:$U,6,FALSE)</f>
        <v>Eukaryota</v>
      </c>
      <c r="N1639" t="str">
        <f>VLOOKUP(B1639,[2]taxonomy1!$B:$U,7,FALSE)</f>
        <v xml:space="preserve"> Fungi</v>
      </c>
      <c r="O1639" t="str">
        <f>VLOOKUP(B1639,[2]taxonomy1!$B:$U,8,FALSE)</f>
        <v xml:space="preserve"> Dikarya</v>
      </c>
      <c r="P1639" t="str">
        <f>VLOOKUP(B1639,[2]taxonomy1!$B:$U,9,FALSE)</f>
        <v xml:space="preserve"> Ascomycota</v>
      </c>
      <c r="Q1639" t="str">
        <f>VLOOKUP(B1639,[2]taxonomy1!$B:$U,10,FALSE)</f>
        <v xml:space="preserve"> Pezizomycotina</v>
      </c>
      <c r="R1639" t="str">
        <f>VLOOKUP(B1639,[2]taxonomy1!$B:$U,11,FALSE)</f>
        <v xml:space="preserve"> Eurotiomycetes</v>
      </c>
      <c r="S1639" t="str">
        <f>VLOOKUP(B1639,[2]taxonomy1!$B:$U,12,FALSE)</f>
        <v>Eurotiomycetidae</v>
      </c>
      <c r="T1639" t="str">
        <f>VLOOKUP(B1639,[2]taxonomy1!$B:$U,13,FALSE)</f>
        <v xml:space="preserve"> Onygenales</v>
      </c>
      <c r="U1639" t="str">
        <f>VLOOKUP(B1639,[2]taxonomy1!$B:$U,14,FALSE)</f>
        <v xml:space="preserve"> Arthrodermataceae</v>
      </c>
      <c r="V1639" t="str">
        <f>VLOOKUP(B1639,[2]taxonomy1!$B:$U,15,FALSE)</f>
        <v xml:space="preserve"> Trichophyton.</v>
      </c>
      <c r="W1639">
        <f>VLOOKUP(B1639,[2]taxonomy1!$B:$U,16,FALSE)</f>
        <v>0</v>
      </c>
    </row>
    <row r="1640" spans="1:23" x14ac:dyDescent="0.3">
      <c r="A1640" t="s">
        <v>3092</v>
      </c>
      <c r="B1640" t="s">
        <v>3093</v>
      </c>
      <c r="C1640">
        <v>323</v>
      </c>
      <c r="D1640" t="s">
        <v>10</v>
      </c>
      <c r="E1640">
        <v>39</v>
      </c>
      <c r="F1640">
        <v>317</v>
      </c>
      <c r="G1640">
        <v>2735</v>
      </c>
      <c r="H1640" t="s">
        <v>11</v>
      </c>
      <c r="I1640" t="s">
        <v>10</v>
      </c>
      <c r="J1640">
        <f t="shared" si="25"/>
        <v>278</v>
      </c>
      <c r="K1640" t="str">
        <f>VLOOKUP(B1640,[2]taxonomy1!$B:$U,2,FALSE)</f>
        <v xml:space="preserve"> Salpingoeca rosetta (strain ATCC 50818 / BSB-021).</v>
      </c>
      <c r="L1640" t="str">
        <f>VLOOKUP(B1640,[2]taxonomy1!$B:$U,4,FALSE)</f>
        <v xml:space="preserve"> NCBI_TaxID=946362 {ECO:0000313|Proteomes:UP000007799};</v>
      </c>
      <c r="M1640" t="str">
        <f>VLOOKUP(B1640,[2]taxonomy1!$B:$U,6,FALSE)</f>
        <v>Eukaryota</v>
      </c>
      <c r="N1640" t="str">
        <f>VLOOKUP(B1640,[2]taxonomy1!$B:$U,7,FALSE)</f>
        <v xml:space="preserve"> Choanoflagellida</v>
      </c>
      <c r="O1640" t="str">
        <f>VLOOKUP(B1640,[2]taxonomy1!$B:$U,8,FALSE)</f>
        <v xml:space="preserve"> Craspedida</v>
      </c>
      <c r="P1640" t="str">
        <f>VLOOKUP(B1640,[2]taxonomy1!$B:$U,9,FALSE)</f>
        <v xml:space="preserve"> Salpingoecidae</v>
      </c>
      <c r="Q1640" t="str">
        <f>VLOOKUP(B1640,[2]taxonomy1!$B:$U,10,FALSE)</f>
        <v xml:space="preserve"> Salpingoeca.</v>
      </c>
      <c r="R1640">
        <f>VLOOKUP(B1640,[2]taxonomy1!$B:$U,11,FALSE)</f>
        <v>0</v>
      </c>
      <c r="S1640">
        <f>VLOOKUP(B1640,[2]taxonomy1!$B:$U,12,FALSE)</f>
        <v>0</v>
      </c>
      <c r="T1640">
        <f>VLOOKUP(B1640,[2]taxonomy1!$B:$U,13,FALSE)</f>
        <v>0</v>
      </c>
      <c r="U1640">
        <f>VLOOKUP(B1640,[2]taxonomy1!$B:$U,14,FALSE)</f>
        <v>0</v>
      </c>
      <c r="V1640">
        <f>VLOOKUP(B1640,[2]taxonomy1!$B:$U,15,FALSE)</f>
        <v>0</v>
      </c>
      <c r="W1640">
        <f>VLOOKUP(B1640,[2]taxonomy1!$B:$U,16,FALSE)</f>
        <v>0</v>
      </c>
    </row>
    <row r="1641" spans="1:23" x14ac:dyDescent="0.3">
      <c r="A1641" t="s">
        <v>3094</v>
      </c>
      <c r="B1641" t="s">
        <v>3095</v>
      </c>
      <c r="C1641">
        <v>271</v>
      </c>
      <c r="D1641" t="s">
        <v>10</v>
      </c>
      <c r="E1641">
        <v>2</v>
      </c>
      <c r="F1641">
        <v>264</v>
      </c>
      <c r="G1641">
        <v>2735</v>
      </c>
      <c r="H1641" t="s">
        <v>11</v>
      </c>
      <c r="I1641" t="s">
        <v>10</v>
      </c>
      <c r="J1641">
        <f t="shared" si="25"/>
        <v>262</v>
      </c>
      <c r="K1641" t="str">
        <f>VLOOKUP(B1641,[2]taxonomy1!$B:$U,2,FALSE)</f>
        <v xml:space="preserve"> Salpingoeca rosetta (strain ATCC 50818 / BSB-021).</v>
      </c>
      <c r="L1641" t="str">
        <f>VLOOKUP(B1641,[2]taxonomy1!$B:$U,4,FALSE)</f>
        <v xml:space="preserve"> NCBI_TaxID=946362 {ECO:0000313|Proteomes:UP000007799};</v>
      </c>
      <c r="M1641" t="str">
        <f>VLOOKUP(B1641,[2]taxonomy1!$B:$U,6,FALSE)</f>
        <v>Eukaryota</v>
      </c>
      <c r="N1641" t="str">
        <f>VLOOKUP(B1641,[2]taxonomy1!$B:$U,7,FALSE)</f>
        <v xml:space="preserve"> Choanoflagellida</v>
      </c>
      <c r="O1641" t="str">
        <f>VLOOKUP(B1641,[2]taxonomy1!$B:$U,8,FALSE)</f>
        <v xml:space="preserve"> Craspedida</v>
      </c>
      <c r="P1641" t="str">
        <f>VLOOKUP(B1641,[2]taxonomy1!$B:$U,9,FALSE)</f>
        <v xml:space="preserve"> Salpingoecidae</v>
      </c>
      <c r="Q1641" t="str">
        <f>VLOOKUP(B1641,[2]taxonomy1!$B:$U,10,FALSE)</f>
        <v xml:space="preserve"> Salpingoeca.</v>
      </c>
      <c r="R1641">
        <f>VLOOKUP(B1641,[2]taxonomy1!$B:$U,11,FALSE)</f>
        <v>0</v>
      </c>
      <c r="S1641">
        <f>VLOOKUP(B1641,[2]taxonomy1!$B:$U,12,FALSE)</f>
        <v>0</v>
      </c>
      <c r="T1641">
        <f>VLOOKUP(B1641,[2]taxonomy1!$B:$U,13,FALSE)</f>
        <v>0</v>
      </c>
      <c r="U1641">
        <f>VLOOKUP(B1641,[2]taxonomy1!$B:$U,14,FALSE)</f>
        <v>0</v>
      </c>
      <c r="V1641">
        <f>VLOOKUP(B1641,[2]taxonomy1!$B:$U,15,FALSE)</f>
        <v>0</v>
      </c>
      <c r="W1641">
        <f>VLOOKUP(B1641,[2]taxonomy1!$B:$U,16,FALSE)</f>
        <v>0</v>
      </c>
    </row>
    <row r="1642" spans="1:23" x14ac:dyDescent="0.3">
      <c r="A1642" t="s">
        <v>3096</v>
      </c>
      <c r="B1642" t="s">
        <v>3097</v>
      </c>
      <c r="C1642">
        <v>254</v>
      </c>
      <c r="D1642" t="s">
        <v>10</v>
      </c>
      <c r="E1642">
        <v>3</v>
      </c>
      <c r="F1642">
        <v>235</v>
      </c>
      <c r="G1642">
        <v>2735</v>
      </c>
      <c r="H1642" t="s">
        <v>11</v>
      </c>
      <c r="I1642" t="s">
        <v>10</v>
      </c>
      <c r="J1642">
        <f t="shared" si="25"/>
        <v>232</v>
      </c>
      <c r="K1642" t="str">
        <f>VLOOKUP(B1642,[2]taxonomy1!$B:$U,2,FALSE)</f>
        <v xml:space="preserve"> Mus musculus (Mouse).</v>
      </c>
      <c r="L1642" t="str">
        <f>VLOOKUP(B1642,[2]taxonomy1!$B:$U,4,FALSE)</f>
        <v xml:space="preserve"> NCBI_TaxID=10090 {ECO:0000313|Ensembl:ENSMUSP00000116919, ECO:0000313|Proteomes:UP000000589};</v>
      </c>
      <c r="M1642" t="str">
        <f>VLOOKUP(B1642,[2]taxonomy1!$B:$U,6,FALSE)</f>
        <v>Eukaryota</v>
      </c>
      <c r="N1642" t="str">
        <f>VLOOKUP(B1642,[2]taxonomy1!$B:$U,7,FALSE)</f>
        <v xml:space="preserve"> Metazoa</v>
      </c>
      <c r="O1642" t="str">
        <f>VLOOKUP(B1642,[2]taxonomy1!$B:$U,8,FALSE)</f>
        <v xml:space="preserve"> Chordata</v>
      </c>
      <c r="P1642" t="str">
        <f>VLOOKUP(B1642,[2]taxonomy1!$B:$U,9,FALSE)</f>
        <v xml:space="preserve"> Craniata</v>
      </c>
      <c r="Q1642" t="str">
        <f>VLOOKUP(B1642,[2]taxonomy1!$B:$U,10,FALSE)</f>
        <v xml:space="preserve"> Vertebrata</v>
      </c>
      <c r="R1642" t="str">
        <f>VLOOKUP(B1642,[2]taxonomy1!$B:$U,11,FALSE)</f>
        <v xml:space="preserve"> Euteleostomi</v>
      </c>
      <c r="S1642" t="str">
        <f>VLOOKUP(B1642,[2]taxonomy1!$B:$U,12,FALSE)</f>
        <v>Mammalia</v>
      </c>
      <c r="T1642" t="str">
        <f>VLOOKUP(B1642,[2]taxonomy1!$B:$U,13,FALSE)</f>
        <v xml:space="preserve"> Eutheria</v>
      </c>
      <c r="U1642" t="str">
        <f>VLOOKUP(B1642,[2]taxonomy1!$B:$U,14,FALSE)</f>
        <v xml:space="preserve"> Euarchontoglires</v>
      </c>
      <c r="V1642" t="str">
        <f>VLOOKUP(B1642,[2]taxonomy1!$B:$U,15,FALSE)</f>
        <v xml:space="preserve"> Glires</v>
      </c>
      <c r="W1642" t="str">
        <f>VLOOKUP(B1642,[2]taxonomy1!$B:$U,16,FALSE)</f>
        <v xml:space="preserve"> Rodentia</v>
      </c>
    </row>
    <row r="1643" spans="1:23" x14ac:dyDescent="0.3">
      <c r="A1643" t="s">
        <v>3098</v>
      </c>
      <c r="B1643" t="s">
        <v>3099</v>
      </c>
      <c r="C1643">
        <v>127</v>
      </c>
      <c r="D1643" t="s">
        <v>10</v>
      </c>
      <c r="E1643">
        <v>4</v>
      </c>
      <c r="F1643">
        <v>90</v>
      </c>
      <c r="G1643">
        <v>2735</v>
      </c>
      <c r="H1643" t="s">
        <v>11</v>
      </c>
      <c r="I1643" t="s">
        <v>10</v>
      </c>
      <c r="J1643">
        <f t="shared" si="25"/>
        <v>86</v>
      </c>
      <c r="K1643" t="str">
        <f>VLOOKUP(B1643,[2]taxonomy1!$B:$U,2,FALSE)</f>
        <v xml:space="preserve"> Arabidopsis thaliana (Mouse-ear cress).</v>
      </c>
      <c r="L1643" t="str">
        <f>VLOOKUP(B1643,[2]taxonomy1!$B:$U,4,FALSE)</f>
        <v xml:space="preserve"> NCBI_TaxID=3702 {ECO:0000313|EMBL:AEE78607.1, ECO:0000313|Proteomes:UP000006548};</v>
      </c>
      <c r="M1643" t="str">
        <f>VLOOKUP(B1643,[2]taxonomy1!$B:$U,6,FALSE)</f>
        <v>Eukaryota</v>
      </c>
      <c r="N1643" t="str">
        <f>VLOOKUP(B1643,[2]taxonomy1!$B:$U,7,FALSE)</f>
        <v xml:space="preserve"> Viridiplantae</v>
      </c>
      <c r="O1643" t="str">
        <f>VLOOKUP(B1643,[2]taxonomy1!$B:$U,8,FALSE)</f>
        <v xml:space="preserve"> Streptophyta</v>
      </c>
      <c r="P1643" t="str">
        <f>VLOOKUP(B1643,[2]taxonomy1!$B:$U,9,FALSE)</f>
        <v xml:space="preserve"> Embryophyta</v>
      </c>
      <c r="Q1643" t="str">
        <f>VLOOKUP(B1643,[2]taxonomy1!$B:$U,10,FALSE)</f>
        <v xml:space="preserve"> Tracheophyta</v>
      </c>
      <c r="R1643" t="str">
        <f>VLOOKUP(B1643,[2]taxonomy1!$B:$U,11,FALSE)</f>
        <v>Spermatophyta</v>
      </c>
      <c r="S1643" t="str">
        <f>VLOOKUP(B1643,[2]taxonomy1!$B:$U,12,FALSE)</f>
        <v xml:space="preserve"> Magnoliophyta</v>
      </c>
      <c r="T1643" t="str">
        <f>VLOOKUP(B1643,[2]taxonomy1!$B:$U,13,FALSE)</f>
        <v xml:space="preserve"> eudicotyledons</v>
      </c>
      <c r="U1643" t="str">
        <f>VLOOKUP(B1643,[2]taxonomy1!$B:$U,14,FALSE)</f>
        <v xml:space="preserve"> Gunneridae</v>
      </c>
      <c r="V1643" t="str">
        <f>VLOOKUP(B1643,[2]taxonomy1!$B:$U,15,FALSE)</f>
        <v>Pentapetalae</v>
      </c>
      <c r="W1643" t="str">
        <f>VLOOKUP(B1643,[2]taxonomy1!$B:$U,16,FALSE)</f>
        <v xml:space="preserve"> rosids</v>
      </c>
    </row>
    <row r="1644" spans="1:23" x14ac:dyDescent="0.3">
      <c r="A1644" t="s">
        <v>3100</v>
      </c>
      <c r="B1644" t="s">
        <v>3101</v>
      </c>
      <c r="C1644">
        <v>303</v>
      </c>
      <c r="D1644" t="s">
        <v>10</v>
      </c>
      <c r="E1644">
        <v>4</v>
      </c>
      <c r="F1644">
        <v>296</v>
      </c>
      <c r="G1644">
        <v>2735</v>
      </c>
      <c r="H1644" t="s">
        <v>11</v>
      </c>
      <c r="I1644" t="s">
        <v>10</v>
      </c>
      <c r="J1644">
        <f t="shared" si="25"/>
        <v>292</v>
      </c>
      <c r="K1644" t="str">
        <f>VLOOKUP(B1644,[2]taxonomy1!$B:$U,2,FALSE)</f>
        <v xml:space="preserve"> Arabidopsis thaliana (Mouse-ear cress).</v>
      </c>
      <c r="L1644" t="str">
        <f>VLOOKUP(B1644,[2]taxonomy1!$B:$U,4,FALSE)</f>
        <v xml:space="preserve"> NCBI_TaxID=3702 {ECO:0000313|EMBL:AED98353.1, ECO:0000313|Proteomes:UP000006548};</v>
      </c>
      <c r="M1644" t="str">
        <f>VLOOKUP(B1644,[2]taxonomy1!$B:$U,6,FALSE)</f>
        <v>Eukaryota</v>
      </c>
      <c r="N1644" t="str">
        <f>VLOOKUP(B1644,[2]taxonomy1!$B:$U,7,FALSE)</f>
        <v xml:space="preserve"> Viridiplantae</v>
      </c>
      <c r="O1644" t="str">
        <f>VLOOKUP(B1644,[2]taxonomy1!$B:$U,8,FALSE)</f>
        <v xml:space="preserve"> Streptophyta</v>
      </c>
      <c r="P1644" t="str">
        <f>VLOOKUP(B1644,[2]taxonomy1!$B:$U,9,FALSE)</f>
        <v xml:space="preserve"> Embryophyta</v>
      </c>
      <c r="Q1644" t="str">
        <f>VLOOKUP(B1644,[2]taxonomy1!$B:$U,10,FALSE)</f>
        <v xml:space="preserve"> Tracheophyta</v>
      </c>
      <c r="R1644" t="str">
        <f>VLOOKUP(B1644,[2]taxonomy1!$B:$U,11,FALSE)</f>
        <v>Spermatophyta</v>
      </c>
      <c r="S1644" t="str">
        <f>VLOOKUP(B1644,[2]taxonomy1!$B:$U,12,FALSE)</f>
        <v xml:space="preserve"> Magnoliophyta</v>
      </c>
      <c r="T1644" t="str">
        <f>VLOOKUP(B1644,[2]taxonomy1!$B:$U,13,FALSE)</f>
        <v xml:space="preserve"> eudicotyledons</v>
      </c>
      <c r="U1644" t="str">
        <f>VLOOKUP(B1644,[2]taxonomy1!$B:$U,14,FALSE)</f>
        <v xml:space="preserve"> Gunneridae</v>
      </c>
      <c r="V1644" t="str">
        <f>VLOOKUP(B1644,[2]taxonomy1!$B:$U,15,FALSE)</f>
        <v>Pentapetalae</v>
      </c>
      <c r="W1644" t="str">
        <f>VLOOKUP(B1644,[2]taxonomy1!$B:$U,16,FALSE)</f>
        <v xml:space="preserve"> rosids</v>
      </c>
    </row>
    <row r="1645" spans="1:23" x14ac:dyDescent="0.3">
      <c r="A1645" t="s">
        <v>3102</v>
      </c>
      <c r="B1645" t="s">
        <v>3103</v>
      </c>
      <c r="C1645">
        <v>285</v>
      </c>
      <c r="D1645" t="s">
        <v>10</v>
      </c>
      <c r="E1645">
        <v>4</v>
      </c>
      <c r="F1645">
        <v>278</v>
      </c>
      <c r="G1645">
        <v>2735</v>
      </c>
      <c r="H1645" t="s">
        <v>11</v>
      </c>
      <c r="I1645" t="s">
        <v>10</v>
      </c>
      <c r="J1645">
        <f t="shared" si="25"/>
        <v>274</v>
      </c>
      <c r="K1645" t="str">
        <f>VLOOKUP(B1645,[2]taxonomy1!$B:$U,2,FALSE)</f>
        <v xml:space="preserve"> Batrachochytrium dendrobatidis (strain JAM81 / FGSC 10211) (Frog chytrid fungus).</v>
      </c>
      <c r="L1645" t="str">
        <f>VLOOKUP(B1645,[2]taxonomy1!$B:$U,4,FALSE)</f>
        <v xml:space="preserve"> NCBI_TaxID=684364 {ECO:0000313|Proteomes:UP000007241};</v>
      </c>
      <c r="M1645" t="str">
        <f>VLOOKUP(B1645,[2]taxonomy1!$B:$U,6,FALSE)</f>
        <v>Eukaryota</v>
      </c>
      <c r="N1645" t="str">
        <f>VLOOKUP(B1645,[2]taxonomy1!$B:$U,7,FALSE)</f>
        <v xml:space="preserve"> Fungi</v>
      </c>
      <c r="O1645" t="str">
        <f>VLOOKUP(B1645,[2]taxonomy1!$B:$U,8,FALSE)</f>
        <v xml:space="preserve"> Fungi incertae sedis</v>
      </c>
      <c r="P1645" t="str">
        <f>VLOOKUP(B1645,[2]taxonomy1!$B:$U,9,FALSE)</f>
        <v xml:space="preserve"> Chytridiomycota</v>
      </c>
      <c r="Q1645" t="str">
        <f>VLOOKUP(B1645,[2]taxonomy1!$B:$U,10,FALSE)</f>
        <v>Chytridiomycetes</v>
      </c>
      <c r="R1645" t="str">
        <f>VLOOKUP(B1645,[2]taxonomy1!$B:$U,11,FALSE)</f>
        <v xml:space="preserve"> Rhizophydiales</v>
      </c>
      <c r="S1645" t="str">
        <f>VLOOKUP(B1645,[2]taxonomy1!$B:$U,12,FALSE)</f>
        <v xml:space="preserve"> Rhizophydiales incertae sedis</v>
      </c>
      <c r="T1645" t="str">
        <f>VLOOKUP(B1645,[2]taxonomy1!$B:$U,13,FALSE)</f>
        <v>Batrachochytrium.</v>
      </c>
      <c r="U1645">
        <f>VLOOKUP(B1645,[2]taxonomy1!$B:$U,14,FALSE)</f>
        <v>0</v>
      </c>
      <c r="V1645">
        <f>VLOOKUP(B1645,[2]taxonomy1!$B:$U,15,FALSE)</f>
        <v>0</v>
      </c>
      <c r="W1645">
        <f>VLOOKUP(B1645,[2]taxonomy1!$B:$U,16,FALSE)</f>
        <v>0</v>
      </c>
    </row>
    <row r="1646" spans="1:23" x14ac:dyDescent="0.3">
      <c r="A1646" t="s">
        <v>3104</v>
      </c>
      <c r="B1646" t="s">
        <v>3105</v>
      </c>
      <c r="C1646">
        <v>390</v>
      </c>
      <c r="D1646" t="s">
        <v>10</v>
      </c>
      <c r="E1646">
        <v>26</v>
      </c>
      <c r="F1646">
        <v>113</v>
      </c>
      <c r="G1646">
        <v>2735</v>
      </c>
      <c r="H1646" t="s">
        <v>11</v>
      </c>
      <c r="I1646" t="s">
        <v>10</v>
      </c>
      <c r="J1646">
        <f t="shared" si="25"/>
        <v>87</v>
      </c>
      <c r="K1646" t="str">
        <f>VLOOKUP(B1646,[2]taxonomy1!$B:$U,2,FALSE)</f>
        <v xml:space="preserve"> Batrachochytrium dendrobatidis (strain JAM81 / FGSC 10211) (Frog chytrid fungus).</v>
      </c>
      <c r="L1646" t="str">
        <f>VLOOKUP(B1646,[2]taxonomy1!$B:$U,4,FALSE)</f>
        <v xml:space="preserve"> NCBI_TaxID=684364 {ECO:0000313|Proteomes:UP000007241};</v>
      </c>
      <c r="M1646" t="str">
        <f>VLOOKUP(B1646,[2]taxonomy1!$B:$U,6,FALSE)</f>
        <v>Eukaryota</v>
      </c>
      <c r="N1646" t="str">
        <f>VLOOKUP(B1646,[2]taxonomy1!$B:$U,7,FALSE)</f>
        <v xml:space="preserve"> Fungi</v>
      </c>
      <c r="O1646" t="str">
        <f>VLOOKUP(B1646,[2]taxonomy1!$B:$U,8,FALSE)</f>
        <v xml:space="preserve"> Fungi incertae sedis</v>
      </c>
      <c r="P1646" t="str">
        <f>VLOOKUP(B1646,[2]taxonomy1!$B:$U,9,FALSE)</f>
        <v xml:space="preserve"> Chytridiomycota</v>
      </c>
      <c r="Q1646" t="str">
        <f>VLOOKUP(B1646,[2]taxonomy1!$B:$U,10,FALSE)</f>
        <v>Chytridiomycetes</v>
      </c>
      <c r="R1646" t="str">
        <f>VLOOKUP(B1646,[2]taxonomy1!$B:$U,11,FALSE)</f>
        <v xml:space="preserve"> Rhizophydiales</v>
      </c>
      <c r="S1646" t="str">
        <f>VLOOKUP(B1646,[2]taxonomy1!$B:$U,12,FALSE)</f>
        <v xml:space="preserve"> Rhizophydiales incertae sedis</v>
      </c>
      <c r="T1646" t="str">
        <f>VLOOKUP(B1646,[2]taxonomy1!$B:$U,13,FALSE)</f>
        <v>Batrachochytrium.</v>
      </c>
      <c r="U1646">
        <f>VLOOKUP(B1646,[2]taxonomy1!$B:$U,14,FALSE)</f>
        <v>0</v>
      </c>
      <c r="V1646">
        <f>VLOOKUP(B1646,[2]taxonomy1!$B:$U,15,FALSE)</f>
        <v>0</v>
      </c>
      <c r="W1646">
        <f>VLOOKUP(B1646,[2]taxonomy1!$B:$U,16,FALSE)</f>
        <v>0</v>
      </c>
    </row>
    <row r="1647" spans="1:23" x14ac:dyDescent="0.3">
      <c r="A1647" t="s">
        <v>3104</v>
      </c>
      <c r="B1647" t="s">
        <v>3105</v>
      </c>
      <c r="C1647">
        <v>390</v>
      </c>
      <c r="D1647" t="s">
        <v>10</v>
      </c>
      <c r="E1647">
        <v>141</v>
      </c>
      <c r="F1647">
        <v>384</v>
      </c>
      <c r="G1647">
        <v>2735</v>
      </c>
      <c r="H1647" t="s">
        <v>11</v>
      </c>
      <c r="I1647" t="s">
        <v>10</v>
      </c>
      <c r="J1647">
        <f t="shared" si="25"/>
        <v>243</v>
      </c>
      <c r="K1647" t="str">
        <f>VLOOKUP(B1647,[2]taxonomy1!$B:$U,2,FALSE)</f>
        <v xml:space="preserve"> Batrachochytrium dendrobatidis (strain JAM81 / FGSC 10211) (Frog chytrid fungus).</v>
      </c>
      <c r="L1647" t="str">
        <f>VLOOKUP(B1647,[2]taxonomy1!$B:$U,4,FALSE)</f>
        <v xml:space="preserve"> NCBI_TaxID=684364 {ECO:0000313|Proteomes:UP000007241};</v>
      </c>
      <c r="M1647" t="str">
        <f>VLOOKUP(B1647,[2]taxonomy1!$B:$U,6,FALSE)</f>
        <v>Eukaryota</v>
      </c>
      <c r="N1647" t="str">
        <f>VLOOKUP(B1647,[2]taxonomy1!$B:$U,7,FALSE)</f>
        <v xml:space="preserve"> Fungi</v>
      </c>
      <c r="O1647" t="str">
        <f>VLOOKUP(B1647,[2]taxonomy1!$B:$U,8,FALSE)</f>
        <v xml:space="preserve"> Fungi incertae sedis</v>
      </c>
      <c r="P1647" t="str">
        <f>VLOOKUP(B1647,[2]taxonomy1!$B:$U,9,FALSE)</f>
        <v xml:space="preserve"> Chytridiomycota</v>
      </c>
      <c r="Q1647" t="str">
        <f>VLOOKUP(B1647,[2]taxonomy1!$B:$U,10,FALSE)</f>
        <v>Chytridiomycetes</v>
      </c>
      <c r="R1647" t="str">
        <f>VLOOKUP(B1647,[2]taxonomy1!$B:$U,11,FALSE)</f>
        <v xml:space="preserve"> Rhizophydiales</v>
      </c>
      <c r="S1647" t="str">
        <f>VLOOKUP(B1647,[2]taxonomy1!$B:$U,12,FALSE)</f>
        <v xml:space="preserve"> Rhizophydiales incertae sedis</v>
      </c>
      <c r="T1647" t="str">
        <f>VLOOKUP(B1647,[2]taxonomy1!$B:$U,13,FALSE)</f>
        <v>Batrachochytrium.</v>
      </c>
      <c r="U1647">
        <f>VLOOKUP(B1647,[2]taxonomy1!$B:$U,14,FALSE)</f>
        <v>0</v>
      </c>
      <c r="V1647">
        <f>VLOOKUP(B1647,[2]taxonomy1!$B:$U,15,FALSE)</f>
        <v>0</v>
      </c>
      <c r="W1647">
        <f>VLOOKUP(B1647,[2]taxonomy1!$B:$U,16,FALSE)</f>
        <v>0</v>
      </c>
    </row>
    <row r="1648" spans="1:23" x14ac:dyDescent="0.3">
      <c r="A1648" t="s">
        <v>3106</v>
      </c>
      <c r="B1648" t="s">
        <v>3107</v>
      </c>
      <c r="C1648">
        <v>1039</v>
      </c>
      <c r="D1648" t="s">
        <v>3108</v>
      </c>
      <c r="E1648">
        <v>462</v>
      </c>
      <c r="F1648">
        <v>561</v>
      </c>
      <c r="G1648">
        <v>63111</v>
      </c>
      <c r="H1648" t="s">
        <v>3109</v>
      </c>
      <c r="I1648" t="s">
        <v>3108</v>
      </c>
      <c r="J1648">
        <f t="shared" si="25"/>
        <v>99</v>
      </c>
      <c r="K1648" t="str">
        <f>VLOOKUP(B1648,[2]taxonomy1!$B:$U,2,FALSE)</f>
        <v xml:space="preserve"> Cavenderia fasciculata (strain SH3) (Slime mold) (Dictyostelium fasciculatum).</v>
      </c>
      <c r="L1648" t="str">
        <f>VLOOKUP(B1648,[2]taxonomy1!$B:$U,4,FALSE)</f>
        <v xml:space="preserve"> NCBI_TaxID=1054147 {ECO:0000313|Proteomes:UP000007797};</v>
      </c>
      <c r="M1648" t="str">
        <f>VLOOKUP(B1648,[2]taxonomy1!$B:$U,6,FALSE)</f>
        <v>Eukaryota</v>
      </c>
      <c r="N1648" t="str">
        <f>VLOOKUP(B1648,[2]taxonomy1!$B:$U,7,FALSE)</f>
        <v xml:space="preserve"> Amoebozoa</v>
      </c>
      <c r="O1648" t="str">
        <f>VLOOKUP(B1648,[2]taxonomy1!$B:$U,8,FALSE)</f>
        <v xml:space="preserve"> Mycetozoa</v>
      </c>
      <c r="P1648" t="str">
        <f>VLOOKUP(B1648,[2]taxonomy1!$B:$U,9,FALSE)</f>
        <v xml:space="preserve"> Dictyostelids</v>
      </c>
      <c r="Q1648" t="str">
        <f>VLOOKUP(B1648,[2]taxonomy1!$B:$U,10,FALSE)</f>
        <v xml:space="preserve"> Acytosteliales</v>
      </c>
      <c r="R1648" t="str">
        <f>VLOOKUP(B1648,[2]taxonomy1!$B:$U,11,FALSE)</f>
        <v>Cavenderiaceae</v>
      </c>
      <c r="S1648" t="str">
        <f>VLOOKUP(B1648,[2]taxonomy1!$B:$U,12,FALSE)</f>
        <v xml:space="preserve"> Cavenderia.</v>
      </c>
      <c r="T1648">
        <f>VLOOKUP(B1648,[2]taxonomy1!$B:$U,13,FALSE)</f>
        <v>0</v>
      </c>
      <c r="U1648">
        <f>VLOOKUP(B1648,[2]taxonomy1!$B:$U,14,FALSE)</f>
        <v>0</v>
      </c>
      <c r="V1648">
        <f>VLOOKUP(B1648,[2]taxonomy1!$B:$U,15,FALSE)</f>
        <v>0</v>
      </c>
      <c r="W1648">
        <f>VLOOKUP(B1648,[2]taxonomy1!$B:$U,16,FALSE)</f>
        <v>0</v>
      </c>
    </row>
    <row r="1649" spans="1:23" x14ac:dyDescent="0.3">
      <c r="A1649" t="s">
        <v>3106</v>
      </c>
      <c r="B1649" t="s">
        <v>3107</v>
      </c>
      <c r="C1649">
        <v>1039</v>
      </c>
      <c r="D1649" t="s">
        <v>10</v>
      </c>
      <c r="E1649">
        <v>595</v>
      </c>
      <c r="F1649">
        <v>858</v>
      </c>
      <c r="G1649">
        <v>2735</v>
      </c>
      <c r="H1649" t="s">
        <v>11</v>
      </c>
      <c r="I1649" t="s">
        <v>10</v>
      </c>
      <c r="J1649">
        <f t="shared" si="25"/>
        <v>263</v>
      </c>
      <c r="K1649" t="str">
        <f>VLOOKUP(B1649,[2]taxonomy1!$B:$U,2,FALSE)</f>
        <v xml:space="preserve"> Cavenderia fasciculata (strain SH3) (Slime mold) (Dictyostelium fasciculatum).</v>
      </c>
      <c r="L1649" t="str">
        <f>VLOOKUP(B1649,[2]taxonomy1!$B:$U,4,FALSE)</f>
        <v xml:space="preserve"> NCBI_TaxID=1054147 {ECO:0000313|Proteomes:UP000007797};</v>
      </c>
      <c r="M1649" t="str">
        <f>VLOOKUP(B1649,[2]taxonomy1!$B:$U,6,FALSE)</f>
        <v>Eukaryota</v>
      </c>
      <c r="N1649" t="str">
        <f>VLOOKUP(B1649,[2]taxonomy1!$B:$U,7,FALSE)</f>
        <v xml:space="preserve"> Amoebozoa</v>
      </c>
      <c r="O1649" t="str">
        <f>VLOOKUP(B1649,[2]taxonomy1!$B:$U,8,FALSE)</f>
        <v xml:space="preserve"> Mycetozoa</v>
      </c>
      <c r="P1649" t="str">
        <f>VLOOKUP(B1649,[2]taxonomy1!$B:$U,9,FALSE)</f>
        <v xml:space="preserve"> Dictyostelids</v>
      </c>
      <c r="Q1649" t="str">
        <f>VLOOKUP(B1649,[2]taxonomy1!$B:$U,10,FALSE)</f>
        <v xml:space="preserve"> Acytosteliales</v>
      </c>
      <c r="R1649" t="str">
        <f>VLOOKUP(B1649,[2]taxonomy1!$B:$U,11,FALSE)</f>
        <v>Cavenderiaceae</v>
      </c>
      <c r="S1649" t="str">
        <f>VLOOKUP(B1649,[2]taxonomy1!$B:$U,12,FALSE)</f>
        <v xml:space="preserve"> Cavenderia.</v>
      </c>
      <c r="T1649">
        <f>VLOOKUP(B1649,[2]taxonomy1!$B:$U,13,FALSE)</f>
        <v>0</v>
      </c>
      <c r="U1649">
        <f>VLOOKUP(B1649,[2]taxonomy1!$B:$U,14,FALSE)</f>
        <v>0</v>
      </c>
      <c r="V1649">
        <f>VLOOKUP(B1649,[2]taxonomy1!$B:$U,15,FALSE)</f>
        <v>0</v>
      </c>
      <c r="W1649">
        <f>VLOOKUP(B1649,[2]taxonomy1!$B:$U,16,FALSE)</f>
        <v>0</v>
      </c>
    </row>
    <row r="1650" spans="1:23" x14ac:dyDescent="0.3">
      <c r="A1650" t="s">
        <v>3110</v>
      </c>
      <c r="B1650" t="s">
        <v>3111</v>
      </c>
      <c r="C1650">
        <v>295</v>
      </c>
      <c r="D1650" t="s">
        <v>10</v>
      </c>
      <c r="E1650">
        <v>24</v>
      </c>
      <c r="F1650">
        <v>250</v>
      </c>
      <c r="G1650">
        <v>2735</v>
      </c>
      <c r="H1650" t="s">
        <v>11</v>
      </c>
      <c r="I1650" t="s">
        <v>10</v>
      </c>
      <c r="J1650">
        <f t="shared" si="25"/>
        <v>226</v>
      </c>
      <c r="K1650" t="str">
        <f>VLOOKUP(B1650,[2]taxonomy1!$B:$U,2,FALSE)</f>
        <v xml:space="preserve"> Cavenderia fasciculata (strain SH3) (Slime mold) (Dictyostelium fasciculatum).</v>
      </c>
      <c r="L1650" t="str">
        <f>VLOOKUP(B1650,[2]taxonomy1!$B:$U,4,FALSE)</f>
        <v xml:space="preserve"> NCBI_TaxID=1054147 {ECO:0000313|Proteomes:UP000007797};</v>
      </c>
      <c r="M1650" t="str">
        <f>VLOOKUP(B1650,[2]taxonomy1!$B:$U,6,FALSE)</f>
        <v>Eukaryota</v>
      </c>
      <c r="N1650" t="str">
        <f>VLOOKUP(B1650,[2]taxonomy1!$B:$U,7,FALSE)</f>
        <v xml:space="preserve"> Amoebozoa</v>
      </c>
      <c r="O1650" t="str">
        <f>VLOOKUP(B1650,[2]taxonomy1!$B:$U,8,FALSE)</f>
        <v xml:space="preserve"> Mycetozoa</v>
      </c>
      <c r="P1650" t="str">
        <f>VLOOKUP(B1650,[2]taxonomy1!$B:$U,9,FALSE)</f>
        <v xml:space="preserve"> Dictyostelids</v>
      </c>
      <c r="Q1650" t="str">
        <f>VLOOKUP(B1650,[2]taxonomy1!$B:$U,10,FALSE)</f>
        <v xml:space="preserve"> Acytosteliales</v>
      </c>
      <c r="R1650" t="str">
        <f>VLOOKUP(B1650,[2]taxonomy1!$B:$U,11,FALSE)</f>
        <v>Cavenderiaceae</v>
      </c>
      <c r="S1650" t="str">
        <f>VLOOKUP(B1650,[2]taxonomy1!$B:$U,12,FALSE)</f>
        <v xml:space="preserve"> Cavenderia.</v>
      </c>
      <c r="T1650">
        <f>VLOOKUP(B1650,[2]taxonomy1!$B:$U,13,FALSE)</f>
        <v>0</v>
      </c>
      <c r="U1650">
        <f>VLOOKUP(B1650,[2]taxonomy1!$B:$U,14,FALSE)</f>
        <v>0</v>
      </c>
      <c r="V1650">
        <f>VLOOKUP(B1650,[2]taxonomy1!$B:$U,15,FALSE)</f>
        <v>0</v>
      </c>
      <c r="W1650">
        <f>VLOOKUP(B1650,[2]taxonomy1!$B:$U,16,FALSE)</f>
        <v>0</v>
      </c>
    </row>
    <row r="1651" spans="1:23" x14ac:dyDescent="0.3">
      <c r="A1651" t="s">
        <v>3112</v>
      </c>
      <c r="B1651" t="s">
        <v>3113</v>
      </c>
      <c r="C1651">
        <v>301</v>
      </c>
      <c r="D1651" t="s">
        <v>10</v>
      </c>
      <c r="E1651">
        <v>31</v>
      </c>
      <c r="F1651">
        <v>294</v>
      </c>
      <c r="G1651">
        <v>2735</v>
      </c>
      <c r="H1651" t="s">
        <v>11</v>
      </c>
      <c r="I1651" t="s">
        <v>10</v>
      </c>
      <c r="J1651">
        <f t="shared" si="25"/>
        <v>263</v>
      </c>
      <c r="K1651" t="str">
        <f>VLOOKUP(B1651,[2]taxonomy1!$B:$U,2,FALSE)</f>
        <v xml:space="preserve"> Cavenderia fasciculata (strain SH3) (Slime mold) (Dictyostelium fasciculatum).</v>
      </c>
      <c r="L1651" t="str">
        <f>VLOOKUP(B1651,[2]taxonomy1!$B:$U,4,FALSE)</f>
        <v xml:space="preserve"> NCBI_TaxID=1054147 {ECO:0000313|Proteomes:UP000007797};</v>
      </c>
      <c r="M1651" t="str">
        <f>VLOOKUP(B1651,[2]taxonomy1!$B:$U,6,FALSE)</f>
        <v>Eukaryota</v>
      </c>
      <c r="N1651" t="str">
        <f>VLOOKUP(B1651,[2]taxonomy1!$B:$U,7,FALSE)</f>
        <v xml:space="preserve"> Amoebozoa</v>
      </c>
      <c r="O1651" t="str">
        <f>VLOOKUP(B1651,[2]taxonomy1!$B:$U,8,FALSE)</f>
        <v xml:space="preserve"> Mycetozoa</v>
      </c>
      <c r="P1651" t="str">
        <f>VLOOKUP(B1651,[2]taxonomy1!$B:$U,9,FALSE)</f>
        <v xml:space="preserve"> Dictyostelids</v>
      </c>
      <c r="Q1651" t="str">
        <f>VLOOKUP(B1651,[2]taxonomy1!$B:$U,10,FALSE)</f>
        <v xml:space="preserve"> Acytosteliales</v>
      </c>
      <c r="R1651" t="str">
        <f>VLOOKUP(B1651,[2]taxonomy1!$B:$U,11,FALSE)</f>
        <v>Cavenderiaceae</v>
      </c>
      <c r="S1651" t="str">
        <f>VLOOKUP(B1651,[2]taxonomy1!$B:$U,12,FALSE)</f>
        <v xml:space="preserve"> Cavenderia.</v>
      </c>
      <c r="T1651">
        <f>VLOOKUP(B1651,[2]taxonomy1!$B:$U,13,FALSE)</f>
        <v>0</v>
      </c>
      <c r="U1651">
        <f>VLOOKUP(B1651,[2]taxonomy1!$B:$U,14,FALSE)</f>
        <v>0</v>
      </c>
      <c r="V1651">
        <f>VLOOKUP(B1651,[2]taxonomy1!$B:$U,15,FALSE)</f>
        <v>0</v>
      </c>
      <c r="W1651">
        <f>VLOOKUP(B1651,[2]taxonomy1!$B:$U,16,FALSE)</f>
        <v>0</v>
      </c>
    </row>
    <row r="1652" spans="1:23" x14ac:dyDescent="0.3">
      <c r="A1652" t="s">
        <v>3114</v>
      </c>
      <c r="B1652" t="s">
        <v>3115</v>
      </c>
      <c r="C1652">
        <v>300</v>
      </c>
      <c r="D1652" t="s">
        <v>10</v>
      </c>
      <c r="E1652">
        <v>5</v>
      </c>
      <c r="F1652">
        <v>293</v>
      </c>
      <c r="G1652">
        <v>2735</v>
      </c>
      <c r="H1652" t="s">
        <v>11</v>
      </c>
      <c r="I1652" t="s">
        <v>10</v>
      </c>
      <c r="J1652">
        <f t="shared" si="25"/>
        <v>288</v>
      </c>
      <c r="K1652" t="str">
        <f>VLOOKUP(B1652,[2]taxonomy1!$B:$U,2,FALSE)</f>
        <v xml:space="preserve"> Melampsora larici-populina (strain 98AG31 / pathotype 3-4-7) (Poplar leaf rust fungus).</v>
      </c>
      <c r="L1652" t="str">
        <f>VLOOKUP(B1652,[2]taxonomy1!$B:$U,4,FALSE)</f>
        <v xml:space="preserve"> NCBI_TaxID=747676 {ECO:0000313|Proteomes:UP000001072};</v>
      </c>
      <c r="M1652" t="str">
        <f>VLOOKUP(B1652,[2]taxonomy1!$B:$U,6,FALSE)</f>
        <v>Eukaryota</v>
      </c>
      <c r="N1652" t="str">
        <f>VLOOKUP(B1652,[2]taxonomy1!$B:$U,7,FALSE)</f>
        <v xml:space="preserve"> Fungi</v>
      </c>
      <c r="O1652" t="str">
        <f>VLOOKUP(B1652,[2]taxonomy1!$B:$U,8,FALSE)</f>
        <v xml:space="preserve"> Dikarya</v>
      </c>
      <c r="P1652" t="str">
        <f>VLOOKUP(B1652,[2]taxonomy1!$B:$U,9,FALSE)</f>
        <v xml:space="preserve"> Basidiomycota</v>
      </c>
      <c r="Q1652" t="str">
        <f>VLOOKUP(B1652,[2]taxonomy1!$B:$U,10,FALSE)</f>
        <v xml:space="preserve"> Pucciniomycotina</v>
      </c>
      <c r="R1652" t="str">
        <f>VLOOKUP(B1652,[2]taxonomy1!$B:$U,11,FALSE)</f>
        <v>Pucciniomycetes</v>
      </c>
      <c r="S1652" t="str">
        <f>VLOOKUP(B1652,[2]taxonomy1!$B:$U,12,FALSE)</f>
        <v xml:space="preserve"> Pucciniales</v>
      </c>
      <c r="T1652" t="str">
        <f>VLOOKUP(B1652,[2]taxonomy1!$B:$U,13,FALSE)</f>
        <v xml:space="preserve"> Melampsoraceae</v>
      </c>
      <c r="U1652" t="str">
        <f>VLOOKUP(B1652,[2]taxonomy1!$B:$U,14,FALSE)</f>
        <v xml:space="preserve"> Melampsora.</v>
      </c>
      <c r="V1652">
        <f>VLOOKUP(B1652,[2]taxonomy1!$B:$U,15,FALSE)</f>
        <v>0</v>
      </c>
      <c r="W1652">
        <f>VLOOKUP(B1652,[2]taxonomy1!$B:$U,16,FALSE)</f>
        <v>0</v>
      </c>
    </row>
    <row r="1653" spans="1:23" x14ac:dyDescent="0.3">
      <c r="A1653" t="s">
        <v>3116</v>
      </c>
      <c r="B1653" t="s">
        <v>3117</v>
      </c>
      <c r="C1653">
        <v>367</v>
      </c>
      <c r="D1653" t="s">
        <v>10</v>
      </c>
      <c r="E1653">
        <v>54</v>
      </c>
      <c r="F1653">
        <v>342</v>
      </c>
      <c r="G1653">
        <v>2735</v>
      </c>
      <c r="H1653" t="s">
        <v>11</v>
      </c>
      <c r="I1653" t="s">
        <v>10</v>
      </c>
      <c r="J1653">
        <f t="shared" si="25"/>
        <v>288</v>
      </c>
      <c r="K1653" t="str">
        <f>VLOOKUP(B1653,[2]taxonomy1!$B:$U,2,FALSE)</f>
        <v xml:space="preserve"> Melampsora larici-populina (strain 98AG31 / pathotype 3-4-7) (Poplar leaf rust fungus).</v>
      </c>
      <c r="L1653" t="str">
        <f>VLOOKUP(B1653,[2]taxonomy1!$B:$U,4,FALSE)</f>
        <v xml:space="preserve"> NCBI_TaxID=747676 {ECO:0000313|Proteomes:UP000001072};</v>
      </c>
      <c r="M1653" t="str">
        <f>VLOOKUP(B1653,[2]taxonomy1!$B:$U,6,FALSE)</f>
        <v>Eukaryota</v>
      </c>
      <c r="N1653" t="str">
        <f>VLOOKUP(B1653,[2]taxonomy1!$B:$U,7,FALSE)</f>
        <v xml:space="preserve"> Fungi</v>
      </c>
      <c r="O1653" t="str">
        <f>VLOOKUP(B1653,[2]taxonomy1!$B:$U,8,FALSE)</f>
        <v xml:space="preserve"> Dikarya</v>
      </c>
      <c r="P1653" t="str">
        <f>VLOOKUP(B1653,[2]taxonomy1!$B:$U,9,FALSE)</f>
        <v xml:space="preserve"> Basidiomycota</v>
      </c>
      <c r="Q1653" t="str">
        <f>VLOOKUP(B1653,[2]taxonomy1!$B:$U,10,FALSE)</f>
        <v xml:space="preserve"> Pucciniomycotina</v>
      </c>
      <c r="R1653" t="str">
        <f>VLOOKUP(B1653,[2]taxonomy1!$B:$U,11,FALSE)</f>
        <v>Pucciniomycetes</v>
      </c>
      <c r="S1653" t="str">
        <f>VLOOKUP(B1653,[2]taxonomy1!$B:$U,12,FALSE)</f>
        <v xml:space="preserve"> Pucciniales</v>
      </c>
      <c r="T1653" t="str">
        <f>VLOOKUP(B1653,[2]taxonomy1!$B:$U,13,FALSE)</f>
        <v xml:space="preserve"> Melampsoraceae</v>
      </c>
      <c r="U1653" t="str">
        <f>VLOOKUP(B1653,[2]taxonomy1!$B:$U,14,FALSE)</f>
        <v xml:space="preserve"> Melampsora.</v>
      </c>
      <c r="V1653">
        <f>VLOOKUP(B1653,[2]taxonomy1!$B:$U,15,FALSE)</f>
        <v>0</v>
      </c>
      <c r="W1653">
        <f>VLOOKUP(B1653,[2]taxonomy1!$B:$U,16,FALSE)</f>
        <v>0</v>
      </c>
    </row>
    <row r="1654" spans="1:23" x14ac:dyDescent="0.3">
      <c r="A1654" t="s">
        <v>3118</v>
      </c>
      <c r="B1654" t="s">
        <v>3119</v>
      </c>
      <c r="C1654">
        <v>324</v>
      </c>
      <c r="D1654" t="s">
        <v>10</v>
      </c>
      <c r="E1654">
        <v>38</v>
      </c>
      <c r="F1654">
        <v>318</v>
      </c>
      <c r="G1654">
        <v>2735</v>
      </c>
      <c r="H1654" t="s">
        <v>11</v>
      </c>
      <c r="I1654" t="s">
        <v>10</v>
      </c>
      <c r="J1654">
        <f t="shared" si="25"/>
        <v>280</v>
      </c>
      <c r="K1654" t="str">
        <f>VLOOKUP(B1654,[2]taxonomy1!$B:$U,2,FALSE)</f>
        <v xml:space="preserve"> Acromyrmex echinatior (Panamanian leafcutter ant) (Acromyrmex octospinosus echinatior).</v>
      </c>
      <c r="L1654" t="str">
        <f>VLOOKUP(B1654,[2]taxonomy1!$B:$U,4,FALSE)</f>
        <v xml:space="preserve"> NCBI_TaxID=103372 {ECO:0000313|Proteomes:UP000007755};</v>
      </c>
      <c r="M1654" t="str">
        <f>VLOOKUP(B1654,[2]taxonomy1!$B:$U,6,FALSE)</f>
        <v>Eukaryota</v>
      </c>
      <c r="N1654" t="str">
        <f>VLOOKUP(B1654,[2]taxonomy1!$B:$U,7,FALSE)</f>
        <v xml:space="preserve"> Metazoa</v>
      </c>
      <c r="O1654" t="str">
        <f>VLOOKUP(B1654,[2]taxonomy1!$B:$U,8,FALSE)</f>
        <v xml:space="preserve"> Ecdysozoa</v>
      </c>
      <c r="P1654" t="str">
        <f>VLOOKUP(B1654,[2]taxonomy1!$B:$U,9,FALSE)</f>
        <v xml:space="preserve"> Arthropoda</v>
      </c>
      <c r="Q1654" t="str">
        <f>VLOOKUP(B1654,[2]taxonomy1!$B:$U,10,FALSE)</f>
        <v xml:space="preserve"> Hexapoda</v>
      </c>
      <c r="R1654" t="str">
        <f>VLOOKUP(B1654,[2]taxonomy1!$B:$U,11,FALSE)</f>
        <v xml:space="preserve"> Insecta</v>
      </c>
      <c r="S1654" t="str">
        <f>VLOOKUP(B1654,[2]taxonomy1!$B:$U,12,FALSE)</f>
        <v>Pterygota</v>
      </c>
      <c r="T1654" t="str">
        <f>VLOOKUP(B1654,[2]taxonomy1!$B:$U,13,FALSE)</f>
        <v xml:space="preserve"> Neoptera</v>
      </c>
      <c r="U1654" t="str">
        <f>VLOOKUP(B1654,[2]taxonomy1!$B:$U,14,FALSE)</f>
        <v xml:space="preserve"> Holometabola</v>
      </c>
      <c r="V1654" t="str">
        <f>VLOOKUP(B1654,[2]taxonomy1!$B:$U,15,FALSE)</f>
        <v xml:space="preserve"> Hymenoptera</v>
      </c>
      <c r="W1654" t="str">
        <f>VLOOKUP(B1654,[2]taxonomy1!$B:$U,16,FALSE)</f>
        <v xml:space="preserve"> Apocrita</v>
      </c>
    </row>
    <row r="1655" spans="1:23" x14ac:dyDescent="0.3">
      <c r="A1655" t="s">
        <v>3120</v>
      </c>
      <c r="B1655" t="s">
        <v>3121</v>
      </c>
      <c r="C1655">
        <v>227</v>
      </c>
      <c r="D1655" t="s">
        <v>10</v>
      </c>
      <c r="E1655">
        <v>1</v>
      </c>
      <c r="F1655">
        <v>220</v>
      </c>
      <c r="G1655">
        <v>2735</v>
      </c>
      <c r="H1655" t="s">
        <v>11</v>
      </c>
      <c r="I1655" t="s">
        <v>10</v>
      </c>
      <c r="J1655">
        <f t="shared" si="25"/>
        <v>219</v>
      </c>
      <c r="K1655" t="str">
        <f>VLOOKUP(B1655,[2]taxonomy1!$B:$U,2,FALSE)</f>
        <v xml:space="preserve"> Acromyrmex echinatior (Panamanian leafcutter ant) (Acromyrmex octospinosus echinatior).</v>
      </c>
      <c r="L1655" t="str">
        <f>VLOOKUP(B1655,[2]taxonomy1!$B:$U,4,FALSE)</f>
        <v xml:space="preserve"> NCBI_TaxID=103372 {ECO:0000313|Proteomes:UP000007755};</v>
      </c>
      <c r="M1655" t="str">
        <f>VLOOKUP(B1655,[2]taxonomy1!$B:$U,6,FALSE)</f>
        <v>Eukaryota</v>
      </c>
      <c r="N1655" t="str">
        <f>VLOOKUP(B1655,[2]taxonomy1!$B:$U,7,FALSE)</f>
        <v xml:space="preserve"> Metazoa</v>
      </c>
      <c r="O1655" t="str">
        <f>VLOOKUP(B1655,[2]taxonomy1!$B:$U,8,FALSE)</f>
        <v xml:space="preserve"> Ecdysozoa</v>
      </c>
      <c r="P1655" t="str">
        <f>VLOOKUP(B1655,[2]taxonomy1!$B:$U,9,FALSE)</f>
        <v xml:space="preserve"> Arthropoda</v>
      </c>
      <c r="Q1655" t="str">
        <f>VLOOKUP(B1655,[2]taxonomy1!$B:$U,10,FALSE)</f>
        <v xml:space="preserve"> Hexapoda</v>
      </c>
      <c r="R1655" t="str">
        <f>VLOOKUP(B1655,[2]taxonomy1!$B:$U,11,FALSE)</f>
        <v xml:space="preserve"> Insecta</v>
      </c>
      <c r="S1655" t="str">
        <f>VLOOKUP(B1655,[2]taxonomy1!$B:$U,12,FALSE)</f>
        <v>Pterygota</v>
      </c>
      <c r="T1655" t="str">
        <f>VLOOKUP(B1655,[2]taxonomy1!$B:$U,13,FALSE)</f>
        <v xml:space="preserve"> Neoptera</v>
      </c>
      <c r="U1655" t="str">
        <f>VLOOKUP(B1655,[2]taxonomy1!$B:$U,14,FALSE)</f>
        <v xml:space="preserve"> Holometabola</v>
      </c>
      <c r="V1655" t="str">
        <f>VLOOKUP(B1655,[2]taxonomy1!$B:$U,15,FALSE)</f>
        <v xml:space="preserve"> Hymenoptera</v>
      </c>
      <c r="W1655" t="str">
        <f>VLOOKUP(B1655,[2]taxonomy1!$B:$U,16,FALSE)</f>
        <v xml:space="preserve"> Apocrita</v>
      </c>
    </row>
    <row r="1656" spans="1:23" x14ac:dyDescent="0.3">
      <c r="A1656" t="s">
        <v>3122</v>
      </c>
      <c r="B1656" t="s">
        <v>3123</v>
      </c>
      <c r="C1656">
        <v>283</v>
      </c>
      <c r="D1656" t="s">
        <v>10</v>
      </c>
      <c r="E1656">
        <v>2</v>
      </c>
      <c r="F1656">
        <v>276</v>
      </c>
      <c r="G1656">
        <v>2735</v>
      </c>
      <c r="H1656" t="s">
        <v>11</v>
      </c>
      <c r="I1656" t="s">
        <v>10</v>
      </c>
      <c r="J1656">
        <f t="shared" si="25"/>
        <v>274</v>
      </c>
      <c r="K1656" t="str">
        <f>VLOOKUP(B1656,[2]taxonomy1!$B:$U,2,FALSE)</f>
        <v xml:space="preserve"> Acromyrmex echinatior (Panamanian leafcutter ant) (Acromyrmex octospinosus echinatior).</v>
      </c>
      <c r="L1656" t="str">
        <f>VLOOKUP(B1656,[2]taxonomy1!$B:$U,4,FALSE)</f>
        <v xml:space="preserve"> NCBI_TaxID=103372 {ECO:0000313|Proteomes:UP000007755};</v>
      </c>
      <c r="M1656" t="str">
        <f>VLOOKUP(B1656,[2]taxonomy1!$B:$U,6,FALSE)</f>
        <v>Eukaryota</v>
      </c>
      <c r="N1656" t="str">
        <f>VLOOKUP(B1656,[2]taxonomy1!$B:$U,7,FALSE)</f>
        <v xml:space="preserve"> Metazoa</v>
      </c>
      <c r="O1656" t="str">
        <f>VLOOKUP(B1656,[2]taxonomy1!$B:$U,8,FALSE)</f>
        <v xml:space="preserve"> Ecdysozoa</v>
      </c>
      <c r="P1656" t="str">
        <f>VLOOKUP(B1656,[2]taxonomy1!$B:$U,9,FALSE)</f>
        <v xml:space="preserve"> Arthropoda</v>
      </c>
      <c r="Q1656" t="str">
        <f>VLOOKUP(B1656,[2]taxonomy1!$B:$U,10,FALSE)</f>
        <v xml:space="preserve"> Hexapoda</v>
      </c>
      <c r="R1656" t="str">
        <f>VLOOKUP(B1656,[2]taxonomy1!$B:$U,11,FALSE)</f>
        <v xml:space="preserve"> Insecta</v>
      </c>
      <c r="S1656" t="str">
        <f>VLOOKUP(B1656,[2]taxonomy1!$B:$U,12,FALSE)</f>
        <v>Pterygota</v>
      </c>
      <c r="T1656" t="str">
        <f>VLOOKUP(B1656,[2]taxonomy1!$B:$U,13,FALSE)</f>
        <v xml:space="preserve"> Neoptera</v>
      </c>
      <c r="U1656" t="str">
        <f>VLOOKUP(B1656,[2]taxonomy1!$B:$U,14,FALSE)</f>
        <v xml:space="preserve"> Holometabola</v>
      </c>
      <c r="V1656" t="str">
        <f>VLOOKUP(B1656,[2]taxonomy1!$B:$U,15,FALSE)</f>
        <v xml:space="preserve"> Hymenoptera</v>
      </c>
      <c r="W1656" t="str">
        <f>VLOOKUP(B1656,[2]taxonomy1!$B:$U,16,FALSE)</f>
        <v xml:space="preserve"> Apocrita</v>
      </c>
    </row>
    <row r="1657" spans="1:23" x14ac:dyDescent="0.3">
      <c r="A1657" t="s">
        <v>3124</v>
      </c>
      <c r="B1657" t="s">
        <v>3125</v>
      </c>
      <c r="C1657">
        <v>332</v>
      </c>
      <c r="D1657" t="s">
        <v>10</v>
      </c>
      <c r="E1657">
        <v>47</v>
      </c>
      <c r="F1657">
        <v>326</v>
      </c>
      <c r="G1657">
        <v>2735</v>
      </c>
      <c r="H1657" t="s">
        <v>11</v>
      </c>
      <c r="I1657" t="s">
        <v>10</v>
      </c>
      <c r="J1657">
        <f t="shared" si="25"/>
        <v>279</v>
      </c>
      <c r="K1657" t="str">
        <f>VLOOKUP(B1657,[2]taxonomy1!$B:$U,2,FALSE)</f>
        <v xml:space="preserve"> Acromyrmex echinatior (Panamanian leafcutter ant) (Acromyrmex octospinosus echinatior).</v>
      </c>
      <c r="L1657" t="str">
        <f>VLOOKUP(B1657,[2]taxonomy1!$B:$U,4,FALSE)</f>
        <v xml:space="preserve"> NCBI_TaxID=103372 {ECO:0000313|Proteomes:UP000007755};</v>
      </c>
      <c r="M1657" t="str">
        <f>VLOOKUP(B1657,[2]taxonomy1!$B:$U,6,FALSE)</f>
        <v>Eukaryota</v>
      </c>
      <c r="N1657" t="str">
        <f>VLOOKUP(B1657,[2]taxonomy1!$B:$U,7,FALSE)</f>
        <v xml:space="preserve"> Metazoa</v>
      </c>
      <c r="O1657" t="str">
        <f>VLOOKUP(B1657,[2]taxonomy1!$B:$U,8,FALSE)</f>
        <v xml:space="preserve"> Ecdysozoa</v>
      </c>
      <c r="P1657" t="str">
        <f>VLOOKUP(B1657,[2]taxonomy1!$B:$U,9,FALSE)</f>
        <v xml:space="preserve"> Arthropoda</v>
      </c>
      <c r="Q1657" t="str">
        <f>VLOOKUP(B1657,[2]taxonomy1!$B:$U,10,FALSE)</f>
        <v xml:space="preserve"> Hexapoda</v>
      </c>
      <c r="R1657" t="str">
        <f>VLOOKUP(B1657,[2]taxonomy1!$B:$U,11,FALSE)</f>
        <v xml:space="preserve"> Insecta</v>
      </c>
      <c r="S1657" t="str">
        <f>VLOOKUP(B1657,[2]taxonomy1!$B:$U,12,FALSE)</f>
        <v>Pterygota</v>
      </c>
      <c r="T1657" t="str">
        <f>VLOOKUP(B1657,[2]taxonomy1!$B:$U,13,FALSE)</f>
        <v xml:space="preserve"> Neoptera</v>
      </c>
      <c r="U1657" t="str">
        <f>VLOOKUP(B1657,[2]taxonomy1!$B:$U,14,FALSE)</f>
        <v xml:space="preserve"> Holometabola</v>
      </c>
      <c r="V1657" t="str">
        <f>VLOOKUP(B1657,[2]taxonomy1!$B:$U,15,FALSE)</f>
        <v xml:space="preserve"> Hymenoptera</v>
      </c>
      <c r="W1657" t="str">
        <f>VLOOKUP(B1657,[2]taxonomy1!$B:$U,16,FALSE)</f>
        <v xml:space="preserve"> Apocrita</v>
      </c>
    </row>
    <row r="1658" spans="1:23" x14ac:dyDescent="0.3">
      <c r="A1658" t="s">
        <v>3126</v>
      </c>
      <c r="B1658" t="s">
        <v>3127</v>
      </c>
      <c r="C1658">
        <v>276</v>
      </c>
      <c r="D1658" t="s">
        <v>10</v>
      </c>
      <c r="E1658">
        <v>4</v>
      </c>
      <c r="F1658">
        <v>269</v>
      </c>
      <c r="G1658">
        <v>2735</v>
      </c>
      <c r="H1658" t="s">
        <v>11</v>
      </c>
      <c r="I1658" t="s">
        <v>10</v>
      </c>
      <c r="J1658">
        <f t="shared" si="25"/>
        <v>265</v>
      </c>
      <c r="K1658" t="str">
        <f>VLOOKUP(B1658,[2]taxonomy1!$B:$U,2,FALSE)</f>
        <v xml:space="preserve"> Vitis vinifera (Grape).</v>
      </c>
      <c r="L1658" t="str">
        <f>VLOOKUP(B1658,[2]taxonomy1!$B:$U,4,FALSE)</f>
        <v xml:space="preserve"> NCBI_TaxID=29760 {ECO:0000313|Proteomes:UP000009183};</v>
      </c>
      <c r="M1658" t="str">
        <f>VLOOKUP(B1658,[2]taxonomy1!$B:$U,6,FALSE)</f>
        <v>Eukaryota</v>
      </c>
      <c r="N1658" t="str">
        <f>VLOOKUP(B1658,[2]taxonomy1!$B:$U,7,FALSE)</f>
        <v xml:space="preserve"> Viridiplantae</v>
      </c>
      <c r="O1658" t="str">
        <f>VLOOKUP(B1658,[2]taxonomy1!$B:$U,8,FALSE)</f>
        <v xml:space="preserve"> Streptophyta</v>
      </c>
      <c r="P1658" t="str">
        <f>VLOOKUP(B1658,[2]taxonomy1!$B:$U,9,FALSE)</f>
        <v xml:space="preserve"> Embryophyta</v>
      </c>
      <c r="Q1658" t="str">
        <f>VLOOKUP(B1658,[2]taxonomy1!$B:$U,10,FALSE)</f>
        <v xml:space="preserve"> Tracheophyta</v>
      </c>
      <c r="R1658" t="str">
        <f>VLOOKUP(B1658,[2]taxonomy1!$B:$U,11,FALSE)</f>
        <v>Spermatophyta</v>
      </c>
      <c r="S1658" t="str">
        <f>VLOOKUP(B1658,[2]taxonomy1!$B:$U,12,FALSE)</f>
        <v xml:space="preserve"> Magnoliophyta</v>
      </c>
      <c r="T1658" t="str">
        <f>VLOOKUP(B1658,[2]taxonomy1!$B:$U,13,FALSE)</f>
        <v xml:space="preserve"> eudicotyledons</v>
      </c>
      <c r="U1658" t="str">
        <f>VLOOKUP(B1658,[2]taxonomy1!$B:$U,14,FALSE)</f>
        <v xml:space="preserve"> Gunneridae</v>
      </c>
      <c r="V1658" t="str">
        <f>VLOOKUP(B1658,[2]taxonomy1!$B:$U,15,FALSE)</f>
        <v>Pentapetalae</v>
      </c>
      <c r="W1658" t="str">
        <f>VLOOKUP(B1658,[2]taxonomy1!$B:$U,16,FALSE)</f>
        <v xml:space="preserve"> rosids</v>
      </c>
    </row>
    <row r="1659" spans="1:23" x14ac:dyDescent="0.3">
      <c r="A1659" t="s">
        <v>3128</v>
      </c>
      <c r="B1659" t="s">
        <v>3129</v>
      </c>
      <c r="C1659">
        <v>114</v>
      </c>
      <c r="D1659" t="s">
        <v>10</v>
      </c>
      <c r="E1659">
        <v>4</v>
      </c>
      <c r="F1659">
        <v>113</v>
      </c>
      <c r="G1659">
        <v>2735</v>
      </c>
      <c r="H1659" t="s">
        <v>11</v>
      </c>
      <c r="I1659" t="s">
        <v>10</v>
      </c>
      <c r="J1659">
        <f t="shared" si="25"/>
        <v>109</v>
      </c>
      <c r="K1659" t="str">
        <f>VLOOKUP(B1659,[2]taxonomy1!$B:$U,2,FALSE)</f>
        <v xml:space="preserve"> Vitis vinifera (Grape).</v>
      </c>
      <c r="L1659" t="str">
        <f>VLOOKUP(B1659,[2]taxonomy1!$B:$U,4,FALSE)</f>
        <v xml:space="preserve"> NCBI_TaxID=29760 {ECO:0000313|Proteomes:UP000009183};</v>
      </c>
      <c r="M1659" t="str">
        <f>VLOOKUP(B1659,[2]taxonomy1!$B:$U,6,FALSE)</f>
        <v>Eukaryota</v>
      </c>
      <c r="N1659" t="str">
        <f>VLOOKUP(B1659,[2]taxonomy1!$B:$U,7,FALSE)</f>
        <v xml:space="preserve"> Viridiplantae</v>
      </c>
      <c r="O1659" t="str">
        <f>VLOOKUP(B1659,[2]taxonomy1!$B:$U,8,FALSE)</f>
        <v xml:space="preserve"> Streptophyta</v>
      </c>
      <c r="P1659" t="str">
        <f>VLOOKUP(B1659,[2]taxonomy1!$B:$U,9,FALSE)</f>
        <v xml:space="preserve"> Embryophyta</v>
      </c>
      <c r="Q1659" t="str">
        <f>VLOOKUP(B1659,[2]taxonomy1!$B:$U,10,FALSE)</f>
        <v xml:space="preserve"> Tracheophyta</v>
      </c>
      <c r="R1659" t="str">
        <f>VLOOKUP(B1659,[2]taxonomy1!$B:$U,11,FALSE)</f>
        <v>Spermatophyta</v>
      </c>
      <c r="S1659" t="str">
        <f>VLOOKUP(B1659,[2]taxonomy1!$B:$U,12,FALSE)</f>
        <v xml:space="preserve"> Magnoliophyta</v>
      </c>
      <c r="T1659" t="str">
        <f>VLOOKUP(B1659,[2]taxonomy1!$B:$U,13,FALSE)</f>
        <v xml:space="preserve"> eudicotyledons</v>
      </c>
      <c r="U1659" t="str">
        <f>VLOOKUP(B1659,[2]taxonomy1!$B:$U,14,FALSE)</f>
        <v xml:space="preserve"> Gunneridae</v>
      </c>
      <c r="V1659" t="str">
        <f>VLOOKUP(B1659,[2]taxonomy1!$B:$U,15,FALSE)</f>
        <v>Pentapetalae</v>
      </c>
      <c r="W1659" t="str">
        <f>VLOOKUP(B1659,[2]taxonomy1!$B:$U,16,FALSE)</f>
        <v xml:space="preserve"> rosids</v>
      </c>
    </row>
    <row r="1660" spans="1:23" x14ac:dyDescent="0.3">
      <c r="A1660" t="s">
        <v>3130</v>
      </c>
      <c r="B1660" t="s">
        <v>3131</v>
      </c>
      <c r="C1660">
        <v>285</v>
      </c>
      <c r="D1660" t="s">
        <v>10</v>
      </c>
      <c r="E1660">
        <v>5</v>
      </c>
      <c r="F1660">
        <v>278</v>
      </c>
      <c r="G1660">
        <v>2735</v>
      </c>
      <c r="H1660" t="s">
        <v>11</v>
      </c>
      <c r="I1660" t="s">
        <v>10</v>
      </c>
      <c r="J1660">
        <f t="shared" si="25"/>
        <v>273</v>
      </c>
      <c r="K1660" t="str">
        <f>VLOOKUP(B1660,[2]taxonomy1!$B:$U,2,FALSE)</f>
        <v xml:space="preserve"> Equus caballus (Horse).</v>
      </c>
      <c r="L1660" t="str">
        <f>VLOOKUP(B1660,[2]taxonomy1!$B:$U,4,FALSE)</f>
        <v xml:space="preserve"> NCBI_TaxID=9796 {ECO:0000313|Ensembl:ENSECAP00000010473, ECO:0000313|Proteomes:UP000002281};</v>
      </c>
      <c r="M1660" t="str">
        <f>VLOOKUP(B1660,[2]taxonomy1!$B:$U,6,FALSE)</f>
        <v>Eukaryota</v>
      </c>
      <c r="N1660" t="str">
        <f>VLOOKUP(B1660,[2]taxonomy1!$B:$U,7,FALSE)</f>
        <v xml:space="preserve"> Metazoa</v>
      </c>
      <c r="O1660" t="str">
        <f>VLOOKUP(B1660,[2]taxonomy1!$B:$U,8,FALSE)</f>
        <v xml:space="preserve"> Chordata</v>
      </c>
      <c r="P1660" t="str">
        <f>VLOOKUP(B1660,[2]taxonomy1!$B:$U,9,FALSE)</f>
        <v xml:space="preserve"> Craniata</v>
      </c>
      <c r="Q1660" t="str">
        <f>VLOOKUP(B1660,[2]taxonomy1!$B:$U,10,FALSE)</f>
        <v xml:space="preserve"> Vertebrata</v>
      </c>
      <c r="R1660" t="str">
        <f>VLOOKUP(B1660,[2]taxonomy1!$B:$U,11,FALSE)</f>
        <v xml:space="preserve"> Euteleostomi</v>
      </c>
      <c r="S1660" t="str">
        <f>VLOOKUP(B1660,[2]taxonomy1!$B:$U,12,FALSE)</f>
        <v>Mammalia</v>
      </c>
      <c r="T1660" t="str">
        <f>VLOOKUP(B1660,[2]taxonomy1!$B:$U,13,FALSE)</f>
        <v xml:space="preserve"> Eutheria</v>
      </c>
      <c r="U1660" t="str">
        <f>VLOOKUP(B1660,[2]taxonomy1!$B:$U,14,FALSE)</f>
        <v xml:space="preserve"> Laurasiatheria</v>
      </c>
      <c r="V1660" t="str">
        <f>VLOOKUP(B1660,[2]taxonomy1!$B:$U,15,FALSE)</f>
        <v xml:space="preserve"> Perissodactyla</v>
      </c>
      <c r="W1660" t="str">
        <f>VLOOKUP(B1660,[2]taxonomy1!$B:$U,16,FALSE)</f>
        <v xml:space="preserve"> Equidae</v>
      </c>
    </row>
    <row r="1661" spans="1:23" x14ac:dyDescent="0.3">
      <c r="A1661" t="s">
        <v>3132</v>
      </c>
      <c r="B1661" t="s">
        <v>3133</v>
      </c>
      <c r="C1661">
        <v>297</v>
      </c>
      <c r="D1661" t="s">
        <v>10</v>
      </c>
      <c r="E1661">
        <v>17</v>
      </c>
      <c r="F1661">
        <v>290</v>
      </c>
      <c r="G1661">
        <v>2735</v>
      </c>
      <c r="H1661" t="s">
        <v>11</v>
      </c>
      <c r="I1661" t="s">
        <v>10</v>
      </c>
      <c r="J1661">
        <f t="shared" si="25"/>
        <v>273</v>
      </c>
      <c r="K1661" t="str">
        <f>VLOOKUP(B1661,[2]taxonomy1!$B:$U,2,FALSE)</f>
        <v xml:space="preserve"> Ornithorhynchus anatinus (Duckbill platypus).</v>
      </c>
      <c r="L1661" t="str">
        <f>VLOOKUP(B1661,[2]taxonomy1!$B:$U,4,FALSE)</f>
        <v xml:space="preserve"> NCBI_TaxID=9258 {ECO:0000313|Ensembl:ENSOANP00000009409, ECO:0000313|Proteomes:UP000002279};</v>
      </c>
      <c r="M1661" t="str">
        <f>VLOOKUP(B1661,[2]taxonomy1!$B:$U,6,FALSE)</f>
        <v>Eukaryota</v>
      </c>
      <c r="N1661" t="str">
        <f>VLOOKUP(B1661,[2]taxonomy1!$B:$U,7,FALSE)</f>
        <v xml:space="preserve"> Metazoa</v>
      </c>
      <c r="O1661" t="str">
        <f>VLOOKUP(B1661,[2]taxonomy1!$B:$U,8,FALSE)</f>
        <v xml:space="preserve"> Chordata</v>
      </c>
      <c r="P1661" t="str">
        <f>VLOOKUP(B1661,[2]taxonomy1!$B:$U,9,FALSE)</f>
        <v xml:space="preserve"> Craniata</v>
      </c>
      <c r="Q1661" t="str">
        <f>VLOOKUP(B1661,[2]taxonomy1!$B:$U,10,FALSE)</f>
        <v xml:space="preserve"> Vertebrata</v>
      </c>
      <c r="R1661" t="str">
        <f>VLOOKUP(B1661,[2]taxonomy1!$B:$U,11,FALSE)</f>
        <v xml:space="preserve"> Euteleostomi</v>
      </c>
      <c r="S1661" t="str">
        <f>VLOOKUP(B1661,[2]taxonomy1!$B:$U,12,FALSE)</f>
        <v>Mammalia</v>
      </c>
      <c r="T1661" t="str">
        <f>VLOOKUP(B1661,[2]taxonomy1!$B:$U,13,FALSE)</f>
        <v xml:space="preserve"> Monotremata</v>
      </c>
      <c r="U1661" t="str">
        <f>VLOOKUP(B1661,[2]taxonomy1!$B:$U,14,FALSE)</f>
        <v xml:space="preserve"> Ornithorhynchidae</v>
      </c>
      <c r="V1661" t="str">
        <f>VLOOKUP(B1661,[2]taxonomy1!$B:$U,15,FALSE)</f>
        <v xml:space="preserve"> Ornithorhynchus.</v>
      </c>
      <c r="W1661">
        <f>VLOOKUP(B1661,[2]taxonomy1!$B:$U,16,FALSE)</f>
        <v>0</v>
      </c>
    </row>
    <row r="1662" spans="1:23" x14ac:dyDescent="0.3">
      <c r="A1662" t="s">
        <v>3134</v>
      </c>
      <c r="B1662" t="s">
        <v>3135</v>
      </c>
      <c r="C1662">
        <v>418</v>
      </c>
      <c r="D1662" t="s">
        <v>10</v>
      </c>
      <c r="E1662">
        <v>136</v>
      </c>
      <c r="F1662">
        <v>412</v>
      </c>
      <c r="G1662">
        <v>2735</v>
      </c>
      <c r="H1662" t="s">
        <v>11</v>
      </c>
      <c r="I1662" t="s">
        <v>10</v>
      </c>
      <c r="J1662">
        <f t="shared" si="25"/>
        <v>276</v>
      </c>
      <c r="K1662" t="str">
        <f>VLOOKUP(B1662,[2]taxonomy1!$B:$U,2,FALSE)</f>
        <v xml:space="preserve"> Monodelphis domestica (Gray short-tailed opossum).</v>
      </c>
      <c r="L1662" t="str">
        <f>VLOOKUP(B1662,[2]taxonomy1!$B:$U,4,FALSE)</f>
        <v xml:space="preserve"> NCBI_TaxID=13616 {ECO:0000313|Ensembl:ENSMODP00000026085, ECO:0000313|Proteomes:UP000002280};</v>
      </c>
      <c r="M1662" t="str">
        <f>VLOOKUP(B1662,[2]taxonomy1!$B:$U,6,FALSE)</f>
        <v>Eukaryota</v>
      </c>
      <c r="N1662" t="str">
        <f>VLOOKUP(B1662,[2]taxonomy1!$B:$U,7,FALSE)</f>
        <v xml:space="preserve"> Metazoa</v>
      </c>
      <c r="O1662" t="str">
        <f>VLOOKUP(B1662,[2]taxonomy1!$B:$U,8,FALSE)</f>
        <v xml:space="preserve"> Chordata</v>
      </c>
      <c r="P1662" t="str">
        <f>VLOOKUP(B1662,[2]taxonomy1!$B:$U,9,FALSE)</f>
        <v xml:space="preserve"> Craniata</v>
      </c>
      <c r="Q1662" t="str">
        <f>VLOOKUP(B1662,[2]taxonomy1!$B:$U,10,FALSE)</f>
        <v xml:space="preserve"> Vertebrata</v>
      </c>
      <c r="R1662" t="str">
        <f>VLOOKUP(B1662,[2]taxonomy1!$B:$U,11,FALSE)</f>
        <v xml:space="preserve"> Euteleostomi</v>
      </c>
      <c r="S1662" t="str">
        <f>VLOOKUP(B1662,[2]taxonomy1!$B:$U,12,FALSE)</f>
        <v>Mammalia</v>
      </c>
      <c r="T1662" t="str">
        <f>VLOOKUP(B1662,[2]taxonomy1!$B:$U,13,FALSE)</f>
        <v xml:space="preserve"> Metatheria</v>
      </c>
      <c r="U1662" t="str">
        <f>VLOOKUP(B1662,[2]taxonomy1!$B:$U,14,FALSE)</f>
        <v xml:space="preserve"> Didelphimorphia</v>
      </c>
      <c r="V1662" t="str">
        <f>VLOOKUP(B1662,[2]taxonomy1!$B:$U,15,FALSE)</f>
        <v xml:space="preserve"> Didelphidae</v>
      </c>
      <c r="W1662" t="str">
        <f>VLOOKUP(B1662,[2]taxonomy1!$B:$U,16,FALSE)</f>
        <v xml:space="preserve"> Monodelphis.</v>
      </c>
    </row>
    <row r="1663" spans="1:23" x14ac:dyDescent="0.3">
      <c r="A1663" t="s">
        <v>3136</v>
      </c>
      <c r="B1663" t="s">
        <v>3137</v>
      </c>
      <c r="C1663">
        <v>286</v>
      </c>
      <c r="D1663" t="s">
        <v>10</v>
      </c>
      <c r="E1663">
        <v>26</v>
      </c>
      <c r="F1663">
        <v>286</v>
      </c>
      <c r="G1663">
        <v>2735</v>
      </c>
      <c r="H1663" t="s">
        <v>11</v>
      </c>
      <c r="I1663" t="s">
        <v>10</v>
      </c>
      <c r="J1663">
        <f t="shared" si="25"/>
        <v>260</v>
      </c>
      <c r="K1663" t="str">
        <f>VLOOKUP(B1663,[2]taxonomy1!$B:$U,2,FALSE)</f>
        <v xml:space="preserve"> Equus caballus (Horse).</v>
      </c>
      <c r="L1663" t="str">
        <f>VLOOKUP(B1663,[2]taxonomy1!$B:$U,4,FALSE)</f>
        <v xml:space="preserve"> NCBI_TaxID=9796 {ECO:0000313|Ensembl:ENSECAP00000008473, ECO:0000313|Proteomes:UP000002281};</v>
      </c>
      <c r="M1663" t="str">
        <f>VLOOKUP(B1663,[2]taxonomy1!$B:$U,6,FALSE)</f>
        <v>Eukaryota</v>
      </c>
      <c r="N1663" t="str">
        <f>VLOOKUP(B1663,[2]taxonomy1!$B:$U,7,FALSE)</f>
        <v xml:space="preserve"> Metazoa</v>
      </c>
      <c r="O1663" t="str">
        <f>VLOOKUP(B1663,[2]taxonomy1!$B:$U,8,FALSE)</f>
        <v xml:space="preserve"> Chordata</v>
      </c>
      <c r="P1663" t="str">
        <f>VLOOKUP(B1663,[2]taxonomy1!$B:$U,9,FALSE)</f>
        <v xml:space="preserve"> Craniata</v>
      </c>
      <c r="Q1663" t="str">
        <f>VLOOKUP(B1663,[2]taxonomy1!$B:$U,10,FALSE)</f>
        <v xml:space="preserve"> Vertebrata</v>
      </c>
      <c r="R1663" t="str">
        <f>VLOOKUP(B1663,[2]taxonomy1!$B:$U,11,FALSE)</f>
        <v xml:space="preserve"> Euteleostomi</v>
      </c>
      <c r="S1663" t="str">
        <f>VLOOKUP(B1663,[2]taxonomy1!$B:$U,12,FALSE)</f>
        <v>Mammalia</v>
      </c>
      <c r="T1663" t="str">
        <f>VLOOKUP(B1663,[2]taxonomy1!$B:$U,13,FALSE)</f>
        <v xml:space="preserve"> Eutheria</v>
      </c>
      <c r="U1663" t="str">
        <f>VLOOKUP(B1663,[2]taxonomy1!$B:$U,14,FALSE)</f>
        <v xml:space="preserve"> Laurasiatheria</v>
      </c>
      <c r="V1663" t="str">
        <f>VLOOKUP(B1663,[2]taxonomy1!$B:$U,15,FALSE)</f>
        <v xml:space="preserve"> Perissodactyla</v>
      </c>
      <c r="W1663" t="str">
        <f>VLOOKUP(B1663,[2]taxonomy1!$B:$U,16,FALSE)</f>
        <v xml:space="preserve"> Equidae</v>
      </c>
    </row>
    <row r="1664" spans="1:23" x14ac:dyDescent="0.3">
      <c r="A1664" t="s">
        <v>3138</v>
      </c>
      <c r="B1664" t="s">
        <v>3139</v>
      </c>
      <c r="C1664">
        <v>284</v>
      </c>
      <c r="D1664" t="s">
        <v>10</v>
      </c>
      <c r="E1664">
        <v>4</v>
      </c>
      <c r="F1664">
        <v>277</v>
      </c>
      <c r="G1664">
        <v>2735</v>
      </c>
      <c r="H1664" t="s">
        <v>11</v>
      </c>
      <c r="I1664" t="s">
        <v>10</v>
      </c>
      <c r="J1664">
        <f t="shared" si="25"/>
        <v>273</v>
      </c>
      <c r="K1664" t="str">
        <f>VLOOKUP(B1664,[2]taxonomy1!$B:$U,2,FALSE)</f>
        <v xml:space="preserve"> Xenopus tropicalis (Western clawed frog) (Silurana tropicalis).</v>
      </c>
      <c r="L1664" t="str">
        <f>VLOOKUP(B1664,[2]taxonomy1!$B:$U,4,FALSE)</f>
        <v xml:space="preserve"> NCBI_TaxID=8364 {ECO:0000313|Ensembl:ENSXETP00000021720, ECO:0000313|Proteomes:UP000008143};</v>
      </c>
      <c r="M1664" t="str">
        <f>VLOOKUP(B1664,[2]taxonomy1!$B:$U,6,FALSE)</f>
        <v>Eukaryota</v>
      </c>
      <c r="N1664" t="str">
        <f>VLOOKUP(B1664,[2]taxonomy1!$B:$U,7,FALSE)</f>
        <v xml:space="preserve"> Metazoa</v>
      </c>
      <c r="O1664" t="str">
        <f>VLOOKUP(B1664,[2]taxonomy1!$B:$U,8,FALSE)</f>
        <v xml:space="preserve"> Chordata</v>
      </c>
      <c r="P1664" t="str">
        <f>VLOOKUP(B1664,[2]taxonomy1!$B:$U,9,FALSE)</f>
        <v xml:space="preserve"> Craniata</v>
      </c>
      <c r="Q1664" t="str">
        <f>VLOOKUP(B1664,[2]taxonomy1!$B:$U,10,FALSE)</f>
        <v xml:space="preserve"> Vertebrata</v>
      </c>
      <c r="R1664" t="str">
        <f>VLOOKUP(B1664,[2]taxonomy1!$B:$U,11,FALSE)</f>
        <v xml:space="preserve"> Euteleostomi</v>
      </c>
      <c r="S1664" t="str">
        <f>VLOOKUP(B1664,[2]taxonomy1!$B:$U,12,FALSE)</f>
        <v>Amphibia</v>
      </c>
      <c r="T1664" t="str">
        <f>VLOOKUP(B1664,[2]taxonomy1!$B:$U,13,FALSE)</f>
        <v xml:space="preserve"> Batrachia</v>
      </c>
      <c r="U1664" t="str">
        <f>VLOOKUP(B1664,[2]taxonomy1!$B:$U,14,FALSE)</f>
        <v xml:space="preserve"> Anura</v>
      </c>
      <c r="V1664" t="str">
        <f>VLOOKUP(B1664,[2]taxonomy1!$B:$U,15,FALSE)</f>
        <v xml:space="preserve"> Pipoidea</v>
      </c>
      <c r="W1664" t="str">
        <f>VLOOKUP(B1664,[2]taxonomy1!$B:$U,16,FALSE)</f>
        <v xml:space="preserve"> Pipidae</v>
      </c>
    </row>
    <row r="1665" spans="1:23" x14ac:dyDescent="0.3">
      <c r="A1665" t="s">
        <v>3140</v>
      </c>
      <c r="B1665" t="s">
        <v>3141</v>
      </c>
      <c r="C1665">
        <v>297</v>
      </c>
      <c r="D1665" t="s">
        <v>10</v>
      </c>
      <c r="E1665">
        <v>17</v>
      </c>
      <c r="F1665">
        <v>290</v>
      </c>
      <c r="G1665">
        <v>2735</v>
      </c>
      <c r="H1665" t="s">
        <v>11</v>
      </c>
      <c r="I1665" t="s">
        <v>10</v>
      </c>
      <c r="J1665">
        <f t="shared" si="25"/>
        <v>273</v>
      </c>
      <c r="K1665" t="str">
        <f>VLOOKUP(B1665,[2]taxonomy1!$B:$U,2,FALSE)</f>
        <v xml:space="preserve"> Equus caballus (Horse).</v>
      </c>
      <c r="L1665" t="str">
        <f>VLOOKUP(B1665,[2]taxonomy1!$B:$U,4,FALSE)</f>
        <v xml:space="preserve"> NCBI_TaxID=9796 {ECO:0000313|Ensembl:ENSECAP00000013147, ECO:0000313|Proteomes:UP000002281};</v>
      </c>
      <c r="M1665" t="str">
        <f>VLOOKUP(B1665,[2]taxonomy1!$B:$U,6,FALSE)</f>
        <v>Eukaryota</v>
      </c>
      <c r="N1665" t="str">
        <f>VLOOKUP(B1665,[2]taxonomy1!$B:$U,7,FALSE)</f>
        <v xml:space="preserve"> Metazoa</v>
      </c>
      <c r="O1665" t="str">
        <f>VLOOKUP(B1665,[2]taxonomy1!$B:$U,8,FALSE)</f>
        <v xml:space="preserve"> Chordata</v>
      </c>
      <c r="P1665" t="str">
        <f>VLOOKUP(B1665,[2]taxonomy1!$B:$U,9,FALSE)</f>
        <v xml:space="preserve"> Craniata</v>
      </c>
      <c r="Q1665" t="str">
        <f>VLOOKUP(B1665,[2]taxonomy1!$B:$U,10,FALSE)</f>
        <v xml:space="preserve"> Vertebrata</v>
      </c>
      <c r="R1665" t="str">
        <f>VLOOKUP(B1665,[2]taxonomy1!$B:$U,11,FALSE)</f>
        <v xml:space="preserve"> Euteleostomi</v>
      </c>
      <c r="S1665" t="str">
        <f>VLOOKUP(B1665,[2]taxonomy1!$B:$U,12,FALSE)</f>
        <v>Mammalia</v>
      </c>
      <c r="T1665" t="str">
        <f>VLOOKUP(B1665,[2]taxonomy1!$B:$U,13,FALSE)</f>
        <v xml:space="preserve"> Eutheria</v>
      </c>
      <c r="U1665" t="str">
        <f>VLOOKUP(B1665,[2]taxonomy1!$B:$U,14,FALSE)</f>
        <v xml:space="preserve"> Laurasiatheria</v>
      </c>
      <c r="V1665" t="str">
        <f>VLOOKUP(B1665,[2]taxonomy1!$B:$U,15,FALSE)</f>
        <v xml:space="preserve"> Perissodactyla</v>
      </c>
      <c r="W1665" t="str">
        <f>VLOOKUP(B1665,[2]taxonomy1!$B:$U,16,FALSE)</f>
        <v xml:space="preserve"> Equidae</v>
      </c>
    </row>
    <row r="1666" spans="1:23" x14ac:dyDescent="0.3">
      <c r="A1666" t="s">
        <v>3142</v>
      </c>
      <c r="B1666" t="s">
        <v>3143</v>
      </c>
      <c r="C1666">
        <v>308</v>
      </c>
      <c r="D1666" t="s">
        <v>10</v>
      </c>
      <c r="E1666">
        <v>26</v>
      </c>
      <c r="F1666">
        <v>302</v>
      </c>
      <c r="G1666">
        <v>2735</v>
      </c>
      <c r="H1666" t="s">
        <v>11</v>
      </c>
      <c r="I1666" t="s">
        <v>10</v>
      </c>
      <c r="J1666">
        <f t="shared" si="25"/>
        <v>276</v>
      </c>
      <c r="K1666" t="str">
        <f>VLOOKUP(B1666,[2]taxonomy1!$B:$U,2,FALSE)</f>
        <v xml:space="preserve"> Canis lupus familiaris (Dog) (Canis familiaris).</v>
      </c>
      <c r="L1666" t="str">
        <f>VLOOKUP(B1666,[2]taxonomy1!$B:$U,4,FALSE)</f>
        <v xml:space="preserve"> NCBI_TaxID=9615 {ECO:0000313|Ensembl:ENSCAFP00000032256, ECO:0000313|Proteomes:UP000002254};</v>
      </c>
      <c r="M1666" t="str">
        <f>VLOOKUP(B1666,[2]taxonomy1!$B:$U,6,FALSE)</f>
        <v>Eukaryota</v>
      </c>
      <c r="N1666" t="str">
        <f>VLOOKUP(B1666,[2]taxonomy1!$B:$U,7,FALSE)</f>
        <v xml:space="preserve"> Metazoa</v>
      </c>
      <c r="O1666" t="str">
        <f>VLOOKUP(B1666,[2]taxonomy1!$B:$U,8,FALSE)</f>
        <v xml:space="preserve"> Chordata</v>
      </c>
      <c r="P1666" t="str">
        <f>VLOOKUP(B1666,[2]taxonomy1!$B:$U,9,FALSE)</f>
        <v xml:space="preserve"> Craniata</v>
      </c>
      <c r="Q1666" t="str">
        <f>VLOOKUP(B1666,[2]taxonomy1!$B:$U,10,FALSE)</f>
        <v xml:space="preserve"> Vertebrata</v>
      </c>
      <c r="R1666" t="str">
        <f>VLOOKUP(B1666,[2]taxonomy1!$B:$U,11,FALSE)</f>
        <v xml:space="preserve"> Euteleostomi</v>
      </c>
      <c r="S1666" t="str">
        <f>VLOOKUP(B1666,[2]taxonomy1!$B:$U,12,FALSE)</f>
        <v>Mammalia</v>
      </c>
      <c r="T1666" t="str">
        <f>VLOOKUP(B1666,[2]taxonomy1!$B:$U,13,FALSE)</f>
        <v xml:space="preserve"> Eutheria</v>
      </c>
      <c r="U1666" t="str">
        <f>VLOOKUP(B1666,[2]taxonomy1!$B:$U,14,FALSE)</f>
        <v xml:space="preserve"> Laurasiatheria</v>
      </c>
      <c r="V1666" t="str">
        <f>VLOOKUP(B1666,[2]taxonomy1!$B:$U,15,FALSE)</f>
        <v xml:space="preserve"> Carnivora</v>
      </c>
      <c r="W1666" t="str">
        <f>VLOOKUP(B1666,[2]taxonomy1!$B:$U,16,FALSE)</f>
        <v xml:space="preserve"> Caniformia</v>
      </c>
    </row>
    <row r="1667" spans="1:23" x14ac:dyDescent="0.3">
      <c r="A1667" t="s">
        <v>3144</v>
      </c>
      <c r="B1667" t="s">
        <v>3145</v>
      </c>
      <c r="C1667">
        <v>283</v>
      </c>
      <c r="D1667" t="s">
        <v>10</v>
      </c>
      <c r="E1667">
        <v>3</v>
      </c>
      <c r="F1667">
        <v>276</v>
      </c>
      <c r="G1667">
        <v>2735</v>
      </c>
      <c r="H1667" t="s">
        <v>11</v>
      </c>
      <c r="I1667" t="s">
        <v>10</v>
      </c>
      <c r="J1667">
        <f t="shared" ref="J1667:J1730" si="26">F1667-E1667</f>
        <v>273</v>
      </c>
      <c r="K1667" t="str">
        <f>VLOOKUP(B1667,[2]taxonomy1!$B:$U,2,FALSE)</f>
        <v xml:space="preserve"> Monodelphis domestica (Gray short-tailed opossum).</v>
      </c>
      <c r="L1667" t="str">
        <f>VLOOKUP(B1667,[2]taxonomy1!$B:$U,4,FALSE)</f>
        <v xml:space="preserve"> NCBI_TaxID=13616 {ECO:0000313|Ensembl:ENSMODP00000017701, ECO:0000313|Proteomes:UP000002280};</v>
      </c>
      <c r="M1667" t="str">
        <f>VLOOKUP(B1667,[2]taxonomy1!$B:$U,6,FALSE)</f>
        <v>Eukaryota</v>
      </c>
      <c r="N1667" t="str">
        <f>VLOOKUP(B1667,[2]taxonomy1!$B:$U,7,FALSE)</f>
        <v xml:space="preserve"> Metazoa</v>
      </c>
      <c r="O1667" t="str">
        <f>VLOOKUP(B1667,[2]taxonomy1!$B:$U,8,FALSE)</f>
        <v xml:space="preserve"> Chordata</v>
      </c>
      <c r="P1667" t="str">
        <f>VLOOKUP(B1667,[2]taxonomy1!$B:$U,9,FALSE)</f>
        <v xml:space="preserve"> Craniata</v>
      </c>
      <c r="Q1667" t="str">
        <f>VLOOKUP(B1667,[2]taxonomy1!$B:$U,10,FALSE)</f>
        <v xml:space="preserve"> Vertebrata</v>
      </c>
      <c r="R1667" t="str">
        <f>VLOOKUP(B1667,[2]taxonomy1!$B:$U,11,FALSE)</f>
        <v xml:space="preserve"> Euteleostomi</v>
      </c>
      <c r="S1667" t="str">
        <f>VLOOKUP(B1667,[2]taxonomy1!$B:$U,12,FALSE)</f>
        <v>Mammalia</v>
      </c>
      <c r="T1667" t="str">
        <f>VLOOKUP(B1667,[2]taxonomy1!$B:$U,13,FALSE)</f>
        <v xml:space="preserve"> Metatheria</v>
      </c>
      <c r="U1667" t="str">
        <f>VLOOKUP(B1667,[2]taxonomy1!$B:$U,14,FALSE)</f>
        <v xml:space="preserve"> Didelphimorphia</v>
      </c>
      <c r="V1667" t="str">
        <f>VLOOKUP(B1667,[2]taxonomy1!$B:$U,15,FALSE)</f>
        <v xml:space="preserve"> Didelphidae</v>
      </c>
      <c r="W1667" t="str">
        <f>VLOOKUP(B1667,[2]taxonomy1!$B:$U,16,FALSE)</f>
        <v xml:space="preserve"> Monodelphis.</v>
      </c>
    </row>
    <row r="1668" spans="1:23" x14ac:dyDescent="0.3">
      <c r="A1668" t="s">
        <v>3146</v>
      </c>
      <c r="B1668" t="s">
        <v>3147</v>
      </c>
      <c r="C1668">
        <v>283</v>
      </c>
      <c r="D1668" t="s">
        <v>10</v>
      </c>
      <c r="E1668">
        <v>82</v>
      </c>
      <c r="F1668">
        <v>283</v>
      </c>
      <c r="G1668">
        <v>2735</v>
      </c>
      <c r="H1668" t="s">
        <v>11</v>
      </c>
      <c r="I1668" t="s">
        <v>10</v>
      </c>
      <c r="J1668">
        <f t="shared" si="26"/>
        <v>201</v>
      </c>
      <c r="K1668" t="str">
        <f>VLOOKUP(B1668,[2]taxonomy1!$B:$U,2,FALSE)</f>
        <v xml:space="preserve"> Xenopus tropicalis (Western clawed frog) (Silurana tropicalis).</v>
      </c>
      <c r="L1668" t="str">
        <f>VLOOKUP(B1668,[2]taxonomy1!$B:$U,4,FALSE)</f>
        <v xml:space="preserve"> NCBI_TaxID=8364 {ECO:0000313|Ensembl:ENSXETP00000041847, ECO:0000313|Proteomes:UP000008143};</v>
      </c>
      <c r="M1668" t="str">
        <f>VLOOKUP(B1668,[2]taxonomy1!$B:$U,6,FALSE)</f>
        <v>Eukaryota</v>
      </c>
      <c r="N1668" t="str">
        <f>VLOOKUP(B1668,[2]taxonomy1!$B:$U,7,FALSE)</f>
        <v xml:space="preserve"> Metazoa</v>
      </c>
      <c r="O1668" t="str">
        <f>VLOOKUP(B1668,[2]taxonomy1!$B:$U,8,FALSE)</f>
        <v xml:space="preserve"> Chordata</v>
      </c>
      <c r="P1668" t="str">
        <f>VLOOKUP(B1668,[2]taxonomy1!$B:$U,9,FALSE)</f>
        <v xml:space="preserve"> Craniata</v>
      </c>
      <c r="Q1668" t="str">
        <f>VLOOKUP(B1668,[2]taxonomy1!$B:$U,10,FALSE)</f>
        <v xml:space="preserve"> Vertebrata</v>
      </c>
      <c r="R1668" t="str">
        <f>VLOOKUP(B1668,[2]taxonomy1!$B:$U,11,FALSE)</f>
        <v xml:space="preserve"> Euteleostomi</v>
      </c>
      <c r="S1668" t="str">
        <f>VLOOKUP(B1668,[2]taxonomy1!$B:$U,12,FALSE)</f>
        <v>Amphibia</v>
      </c>
      <c r="T1668" t="str">
        <f>VLOOKUP(B1668,[2]taxonomy1!$B:$U,13,FALSE)</f>
        <v xml:space="preserve"> Batrachia</v>
      </c>
      <c r="U1668" t="str">
        <f>VLOOKUP(B1668,[2]taxonomy1!$B:$U,14,FALSE)</f>
        <v xml:space="preserve"> Anura</v>
      </c>
      <c r="V1668" t="str">
        <f>VLOOKUP(B1668,[2]taxonomy1!$B:$U,15,FALSE)</f>
        <v xml:space="preserve"> Pipoidea</v>
      </c>
      <c r="W1668" t="str">
        <f>VLOOKUP(B1668,[2]taxonomy1!$B:$U,16,FALSE)</f>
        <v xml:space="preserve"> Pipidae</v>
      </c>
    </row>
    <row r="1669" spans="1:23" x14ac:dyDescent="0.3">
      <c r="A1669" t="s">
        <v>3148</v>
      </c>
      <c r="B1669" t="s">
        <v>3149</v>
      </c>
      <c r="C1669">
        <v>283</v>
      </c>
      <c r="D1669" t="s">
        <v>10</v>
      </c>
      <c r="E1669">
        <v>3</v>
      </c>
      <c r="F1669">
        <v>276</v>
      </c>
      <c r="G1669">
        <v>2735</v>
      </c>
      <c r="H1669" t="s">
        <v>11</v>
      </c>
      <c r="I1669" t="s">
        <v>10</v>
      </c>
      <c r="J1669">
        <f t="shared" si="26"/>
        <v>273</v>
      </c>
      <c r="K1669" t="str">
        <f>VLOOKUP(B1669,[2]taxonomy1!$B:$U,2,FALSE)</f>
        <v xml:space="preserve"> Monodelphis domestica (Gray short-tailed opossum).</v>
      </c>
      <c r="L1669" t="str">
        <f>VLOOKUP(B1669,[2]taxonomy1!$B:$U,4,FALSE)</f>
        <v xml:space="preserve"> NCBI_TaxID=13616 {ECO:0000313|Ensembl:ENSMODP00000019378, ECO:0000313|Proteomes:UP000002280};</v>
      </c>
      <c r="M1669" t="str">
        <f>VLOOKUP(B1669,[2]taxonomy1!$B:$U,6,FALSE)</f>
        <v>Eukaryota</v>
      </c>
      <c r="N1669" t="str">
        <f>VLOOKUP(B1669,[2]taxonomy1!$B:$U,7,FALSE)</f>
        <v xml:space="preserve"> Metazoa</v>
      </c>
      <c r="O1669" t="str">
        <f>VLOOKUP(B1669,[2]taxonomy1!$B:$U,8,FALSE)</f>
        <v xml:space="preserve"> Chordata</v>
      </c>
      <c r="P1669" t="str">
        <f>VLOOKUP(B1669,[2]taxonomy1!$B:$U,9,FALSE)</f>
        <v xml:space="preserve"> Craniata</v>
      </c>
      <c r="Q1669" t="str">
        <f>VLOOKUP(B1669,[2]taxonomy1!$B:$U,10,FALSE)</f>
        <v xml:space="preserve"> Vertebrata</v>
      </c>
      <c r="R1669" t="str">
        <f>VLOOKUP(B1669,[2]taxonomy1!$B:$U,11,FALSE)</f>
        <v xml:space="preserve"> Euteleostomi</v>
      </c>
      <c r="S1669" t="str">
        <f>VLOOKUP(B1669,[2]taxonomy1!$B:$U,12,FALSE)</f>
        <v>Mammalia</v>
      </c>
      <c r="T1669" t="str">
        <f>VLOOKUP(B1669,[2]taxonomy1!$B:$U,13,FALSE)</f>
        <v xml:space="preserve"> Metatheria</v>
      </c>
      <c r="U1669" t="str">
        <f>VLOOKUP(B1669,[2]taxonomy1!$B:$U,14,FALSE)</f>
        <v xml:space="preserve"> Didelphimorphia</v>
      </c>
      <c r="V1669" t="str">
        <f>VLOOKUP(B1669,[2]taxonomy1!$B:$U,15,FALSE)</f>
        <v xml:space="preserve"> Didelphidae</v>
      </c>
      <c r="W1669" t="str">
        <f>VLOOKUP(B1669,[2]taxonomy1!$B:$U,16,FALSE)</f>
        <v xml:space="preserve"> Monodelphis.</v>
      </c>
    </row>
    <row r="1670" spans="1:23" x14ac:dyDescent="0.3">
      <c r="A1670" t="s">
        <v>3150</v>
      </c>
      <c r="B1670" t="s">
        <v>3151</v>
      </c>
      <c r="C1670">
        <v>258</v>
      </c>
      <c r="D1670" t="s">
        <v>10</v>
      </c>
      <c r="E1670">
        <v>23</v>
      </c>
      <c r="F1670">
        <v>133</v>
      </c>
      <c r="G1670">
        <v>2735</v>
      </c>
      <c r="H1670" t="s">
        <v>11</v>
      </c>
      <c r="I1670" t="s">
        <v>10</v>
      </c>
      <c r="J1670">
        <f t="shared" si="26"/>
        <v>110</v>
      </c>
      <c r="K1670" t="str">
        <f>VLOOKUP(B1670,[2]taxonomy1!$B:$U,2,FALSE)</f>
        <v xml:space="preserve"> Ornithorhynchus anatinus (Duckbill platypus).</v>
      </c>
      <c r="L1670" t="str">
        <f>VLOOKUP(B1670,[2]taxonomy1!$B:$U,4,FALSE)</f>
        <v xml:space="preserve"> NCBI_TaxID=9258 {ECO:0000313|Ensembl:ENSOANP00000010042, ECO:0000313|Proteomes:UP000002279};</v>
      </c>
      <c r="M1670" t="str">
        <f>VLOOKUP(B1670,[2]taxonomy1!$B:$U,6,FALSE)</f>
        <v>Eukaryota</v>
      </c>
      <c r="N1670" t="str">
        <f>VLOOKUP(B1670,[2]taxonomy1!$B:$U,7,FALSE)</f>
        <v xml:space="preserve"> Metazoa</v>
      </c>
      <c r="O1670" t="str">
        <f>VLOOKUP(B1670,[2]taxonomy1!$B:$U,8,FALSE)</f>
        <v xml:space="preserve"> Chordata</v>
      </c>
      <c r="P1670" t="str">
        <f>VLOOKUP(B1670,[2]taxonomy1!$B:$U,9,FALSE)</f>
        <v xml:space="preserve"> Craniata</v>
      </c>
      <c r="Q1670" t="str">
        <f>VLOOKUP(B1670,[2]taxonomy1!$B:$U,10,FALSE)</f>
        <v xml:space="preserve"> Vertebrata</v>
      </c>
      <c r="R1670" t="str">
        <f>VLOOKUP(B1670,[2]taxonomy1!$B:$U,11,FALSE)</f>
        <v xml:space="preserve"> Euteleostomi</v>
      </c>
      <c r="S1670" t="str">
        <f>VLOOKUP(B1670,[2]taxonomy1!$B:$U,12,FALSE)</f>
        <v>Mammalia</v>
      </c>
      <c r="T1670" t="str">
        <f>VLOOKUP(B1670,[2]taxonomy1!$B:$U,13,FALSE)</f>
        <v xml:space="preserve"> Monotremata</v>
      </c>
      <c r="U1670" t="str">
        <f>VLOOKUP(B1670,[2]taxonomy1!$B:$U,14,FALSE)</f>
        <v xml:space="preserve"> Ornithorhynchidae</v>
      </c>
      <c r="V1670" t="str">
        <f>VLOOKUP(B1670,[2]taxonomy1!$B:$U,15,FALSE)</f>
        <v xml:space="preserve"> Ornithorhynchus.</v>
      </c>
      <c r="W1670">
        <f>VLOOKUP(B1670,[2]taxonomy1!$B:$U,16,FALSE)</f>
        <v>0</v>
      </c>
    </row>
    <row r="1671" spans="1:23" x14ac:dyDescent="0.3">
      <c r="A1671" t="s">
        <v>3150</v>
      </c>
      <c r="B1671" t="s">
        <v>3151</v>
      </c>
      <c r="C1671">
        <v>258</v>
      </c>
      <c r="D1671" t="s">
        <v>10</v>
      </c>
      <c r="E1671">
        <v>204</v>
      </c>
      <c r="F1671">
        <v>258</v>
      </c>
      <c r="G1671">
        <v>2735</v>
      </c>
      <c r="H1671" t="s">
        <v>11</v>
      </c>
      <c r="I1671" t="s">
        <v>10</v>
      </c>
      <c r="J1671">
        <f t="shared" si="26"/>
        <v>54</v>
      </c>
      <c r="K1671" t="str">
        <f>VLOOKUP(B1671,[2]taxonomy1!$B:$U,2,FALSE)</f>
        <v xml:space="preserve"> Ornithorhynchus anatinus (Duckbill platypus).</v>
      </c>
      <c r="L1671" t="str">
        <f>VLOOKUP(B1671,[2]taxonomy1!$B:$U,4,FALSE)</f>
        <v xml:space="preserve"> NCBI_TaxID=9258 {ECO:0000313|Ensembl:ENSOANP00000010042, ECO:0000313|Proteomes:UP000002279};</v>
      </c>
      <c r="M1671" t="str">
        <f>VLOOKUP(B1671,[2]taxonomy1!$B:$U,6,FALSE)</f>
        <v>Eukaryota</v>
      </c>
      <c r="N1671" t="str">
        <f>VLOOKUP(B1671,[2]taxonomy1!$B:$U,7,FALSE)</f>
        <v xml:space="preserve"> Metazoa</v>
      </c>
      <c r="O1671" t="str">
        <f>VLOOKUP(B1671,[2]taxonomy1!$B:$U,8,FALSE)</f>
        <v xml:space="preserve"> Chordata</v>
      </c>
      <c r="P1671" t="str">
        <f>VLOOKUP(B1671,[2]taxonomy1!$B:$U,9,FALSE)</f>
        <v xml:space="preserve"> Craniata</v>
      </c>
      <c r="Q1671" t="str">
        <f>VLOOKUP(B1671,[2]taxonomy1!$B:$U,10,FALSE)</f>
        <v xml:space="preserve"> Vertebrata</v>
      </c>
      <c r="R1671" t="str">
        <f>VLOOKUP(B1671,[2]taxonomy1!$B:$U,11,FALSE)</f>
        <v xml:space="preserve"> Euteleostomi</v>
      </c>
      <c r="S1671" t="str">
        <f>VLOOKUP(B1671,[2]taxonomy1!$B:$U,12,FALSE)</f>
        <v>Mammalia</v>
      </c>
      <c r="T1671" t="str">
        <f>VLOOKUP(B1671,[2]taxonomy1!$B:$U,13,FALSE)</f>
        <v xml:space="preserve"> Monotremata</v>
      </c>
      <c r="U1671" t="str">
        <f>VLOOKUP(B1671,[2]taxonomy1!$B:$U,14,FALSE)</f>
        <v xml:space="preserve"> Ornithorhynchidae</v>
      </c>
      <c r="V1671" t="str">
        <f>VLOOKUP(B1671,[2]taxonomy1!$B:$U,15,FALSE)</f>
        <v xml:space="preserve"> Ornithorhynchus.</v>
      </c>
      <c r="W1671">
        <f>VLOOKUP(B1671,[2]taxonomy1!$B:$U,16,FALSE)</f>
        <v>0</v>
      </c>
    </row>
    <row r="1672" spans="1:23" x14ac:dyDescent="0.3">
      <c r="A1672" t="s">
        <v>3152</v>
      </c>
      <c r="B1672" t="s">
        <v>3153</v>
      </c>
      <c r="C1672">
        <v>308</v>
      </c>
      <c r="D1672" t="s">
        <v>10</v>
      </c>
      <c r="E1672">
        <v>26</v>
      </c>
      <c r="F1672">
        <v>302</v>
      </c>
      <c r="G1672">
        <v>2735</v>
      </c>
      <c r="H1672" t="s">
        <v>11</v>
      </c>
      <c r="I1672" t="s">
        <v>10</v>
      </c>
      <c r="J1672">
        <f t="shared" si="26"/>
        <v>276</v>
      </c>
      <c r="K1672" t="str">
        <f>VLOOKUP(B1672,[2]taxonomy1!$B:$U,2,FALSE)</f>
        <v xml:space="preserve"> Callithrix jacchus (White-tufted-ear marmoset).</v>
      </c>
      <c r="L1672" t="str">
        <f>VLOOKUP(B1672,[2]taxonomy1!$B:$U,4,FALSE)</f>
        <v xml:space="preserve"> NCBI_TaxID=9483 {ECO:0000313|Ensembl:ENSCJAP00000042730, ECO:0000313|Proteomes:UP000008225};</v>
      </c>
      <c r="M1672" t="str">
        <f>VLOOKUP(B1672,[2]taxonomy1!$B:$U,6,FALSE)</f>
        <v>Eukaryota</v>
      </c>
      <c r="N1672" t="str">
        <f>VLOOKUP(B1672,[2]taxonomy1!$B:$U,7,FALSE)</f>
        <v xml:space="preserve"> Metazoa</v>
      </c>
      <c r="O1672" t="str">
        <f>VLOOKUP(B1672,[2]taxonomy1!$B:$U,8,FALSE)</f>
        <v xml:space="preserve"> Chordata</v>
      </c>
      <c r="P1672" t="str">
        <f>VLOOKUP(B1672,[2]taxonomy1!$B:$U,9,FALSE)</f>
        <v xml:space="preserve"> Craniata</v>
      </c>
      <c r="Q1672" t="str">
        <f>VLOOKUP(B1672,[2]taxonomy1!$B:$U,10,FALSE)</f>
        <v xml:space="preserve"> Vertebrata</v>
      </c>
      <c r="R1672" t="str">
        <f>VLOOKUP(B1672,[2]taxonomy1!$B:$U,11,FALSE)</f>
        <v xml:space="preserve"> Euteleostomi</v>
      </c>
      <c r="S1672" t="str">
        <f>VLOOKUP(B1672,[2]taxonomy1!$B:$U,12,FALSE)</f>
        <v>Mammalia</v>
      </c>
      <c r="T1672" t="str">
        <f>VLOOKUP(B1672,[2]taxonomy1!$B:$U,13,FALSE)</f>
        <v xml:space="preserve"> Eutheria</v>
      </c>
      <c r="U1672" t="str">
        <f>VLOOKUP(B1672,[2]taxonomy1!$B:$U,14,FALSE)</f>
        <v xml:space="preserve"> Euarchontoglires</v>
      </c>
      <c r="V1672" t="str">
        <f>VLOOKUP(B1672,[2]taxonomy1!$B:$U,15,FALSE)</f>
        <v xml:space="preserve"> Primates</v>
      </c>
      <c r="W1672" t="str">
        <f>VLOOKUP(B1672,[2]taxonomy1!$B:$U,16,FALSE)</f>
        <v xml:space="preserve"> Haplorrhini</v>
      </c>
    </row>
    <row r="1673" spans="1:23" x14ac:dyDescent="0.3">
      <c r="A1673" t="s">
        <v>3154</v>
      </c>
      <c r="B1673" t="s">
        <v>3155</v>
      </c>
      <c r="C1673">
        <v>338</v>
      </c>
      <c r="D1673" t="s">
        <v>10</v>
      </c>
      <c r="E1673">
        <v>57</v>
      </c>
      <c r="F1673">
        <v>332</v>
      </c>
      <c r="G1673">
        <v>2735</v>
      </c>
      <c r="H1673" t="s">
        <v>11</v>
      </c>
      <c r="I1673" t="s">
        <v>10</v>
      </c>
      <c r="J1673">
        <f t="shared" si="26"/>
        <v>275</v>
      </c>
      <c r="K1673" t="e">
        <f>VLOOKUP(B1673,[2]taxonomy1!$B:$U,2,FALSE)</f>
        <v>#N/A</v>
      </c>
      <c r="L1673" t="e">
        <f>VLOOKUP(B1673,[2]taxonomy1!$B:$U,4,FALSE)</f>
        <v>#N/A</v>
      </c>
      <c r="M1673" t="e">
        <f>VLOOKUP(B1673,[2]taxonomy1!$B:$U,6,FALSE)</f>
        <v>#N/A</v>
      </c>
      <c r="N1673" t="e">
        <f>VLOOKUP(B1673,[2]taxonomy1!$B:$U,7,FALSE)</f>
        <v>#N/A</v>
      </c>
      <c r="O1673" t="e">
        <f>VLOOKUP(B1673,[2]taxonomy1!$B:$U,8,FALSE)</f>
        <v>#N/A</v>
      </c>
      <c r="P1673" t="e">
        <f>VLOOKUP(B1673,[2]taxonomy1!$B:$U,9,FALSE)</f>
        <v>#N/A</v>
      </c>
      <c r="Q1673" t="e">
        <f>VLOOKUP(B1673,[2]taxonomy1!$B:$U,10,FALSE)</f>
        <v>#N/A</v>
      </c>
      <c r="R1673" t="e">
        <f>VLOOKUP(B1673,[2]taxonomy1!$B:$U,11,FALSE)</f>
        <v>#N/A</v>
      </c>
      <c r="S1673" t="e">
        <f>VLOOKUP(B1673,[2]taxonomy1!$B:$U,12,FALSE)</f>
        <v>#N/A</v>
      </c>
      <c r="T1673" t="e">
        <f>VLOOKUP(B1673,[2]taxonomy1!$B:$U,13,FALSE)</f>
        <v>#N/A</v>
      </c>
      <c r="U1673" t="e">
        <f>VLOOKUP(B1673,[2]taxonomy1!$B:$U,14,FALSE)</f>
        <v>#N/A</v>
      </c>
      <c r="V1673" t="e">
        <f>VLOOKUP(B1673,[2]taxonomy1!$B:$U,15,FALSE)</f>
        <v>#N/A</v>
      </c>
      <c r="W1673" t="e">
        <f>VLOOKUP(B1673,[2]taxonomy1!$B:$U,16,FALSE)</f>
        <v>#N/A</v>
      </c>
    </row>
    <row r="1674" spans="1:23" x14ac:dyDescent="0.3">
      <c r="A1674" t="s">
        <v>3156</v>
      </c>
      <c r="B1674" t="s">
        <v>3157</v>
      </c>
      <c r="C1674">
        <v>278</v>
      </c>
      <c r="D1674" t="s">
        <v>10</v>
      </c>
      <c r="E1674">
        <v>3</v>
      </c>
      <c r="F1674">
        <v>123</v>
      </c>
      <c r="G1674">
        <v>2735</v>
      </c>
      <c r="H1674" t="s">
        <v>11</v>
      </c>
      <c r="I1674" t="s">
        <v>10</v>
      </c>
      <c r="J1674">
        <f t="shared" si="26"/>
        <v>120</v>
      </c>
      <c r="K1674" t="str">
        <f>VLOOKUP(B1674,[2]taxonomy1!$B:$U,2,FALSE)</f>
        <v xml:space="preserve"> Macaca mulatta (Rhesus macaque).</v>
      </c>
      <c r="L1674" t="str">
        <f>VLOOKUP(B1674,[2]taxonomy1!$B:$U,4,FALSE)</f>
        <v xml:space="preserve"> NCBI_TaxID=9544 {ECO:0000313|Ensembl:ENSMMUP00000026578, ECO:0000313|Proteomes:UP000006718};</v>
      </c>
      <c r="M1674" t="str">
        <f>VLOOKUP(B1674,[2]taxonomy1!$B:$U,6,FALSE)</f>
        <v>Eukaryota</v>
      </c>
      <c r="N1674" t="str">
        <f>VLOOKUP(B1674,[2]taxonomy1!$B:$U,7,FALSE)</f>
        <v xml:space="preserve"> Metazoa</v>
      </c>
      <c r="O1674" t="str">
        <f>VLOOKUP(B1674,[2]taxonomy1!$B:$U,8,FALSE)</f>
        <v xml:space="preserve"> Chordata</v>
      </c>
      <c r="P1674" t="str">
        <f>VLOOKUP(B1674,[2]taxonomy1!$B:$U,9,FALSE)</f>
        <v xml:space="preserve"> Craniata</v>
      </c>
      <c r="Q1674" t="str">
        <f>VLOOKUP(B1674,[2]taxonomy1!$B:$U,10,FALSE)</f>
        <v xml:space="preserve"> Vertebrata</v>
      </c>
      <c r="R1674" t="str">
        <f>VLOOKUP(B1674,[2]taxonomy1!$B:$U,11,FALSE)</f>
        <v xml:space="preserve"> Euteleostomi</v>
      </c>
      <c r="S1674" t="str">
        <f>VLOOKUP(B1674,[2]taxonomy1!$B:$U,12,FALSE)</f>
        <v>Mammalia</v>
      </c>
      <c r="T1674" t="str">
        <f>VLOOKUP(B1674,[2]taxonomy1!$B:$U,13,FALSE)</f>
        <v xml:space="preserve"> Eutheria</v>
      </c>
      <c r="U1674" t="str">
        <f>VLOOKUP(B1674,[2]taxonomy1!$B:$U,14,FALSE)</f>
        <v xml:space="preserve"> Euarchontoglires</v>
      </c>
      <c r="V1674" t="str">
        <f>VLOOKUP(B1674,[2]taxonomy1!$B:$U,15,FALSE)</f>
        <v xml:space="preserve"> Primates</v>
      </c>
      <c r="W1674" t="str">
        <f>VLOOKUP(B1674,[2]taxonomy1!$B:$U,16,FALSE)</f>
        <v xml:space="preserve"> Haplorrhini</v>
      </c>
    </row>
    <row r="1675" spans="1:23" x14ac:dyDescent="0.3">
      <c r="A1675" t="s">
        <v>3156</v>
      </c>
      <c r="B1675" t="s">
        <v>3157</v>
      </c>
      <c r="C1675">
        <v>278</v>
      </c>
      <c r="D1675" t="s">
        <v>10</v>
      </c>
      <c r="E1675">
        <v>171</v>
      </c>
      <c r="F1675">
        <v>271</v>
      </c>
      <c r="G1675">
        <v>2735</v>
      </c>
      <c r="H1675" t="s">
        <v>11</v>
      </c>
      <c r="I1675" t="s">
        <v>10</v>
      </c>
      <c r="J1675">
        <f t="shared" si="26"/>
        <v>100</v>
      </c>
      <c r="K1675" t="str">
        <f>VLOOKUP(B1675,[2]taxonomy1!$B:$U,2,FALSE)</f>
        <v xml:space="preserve"> Macaca mulatta (Rhesus macaque).</v>
      </c>
      <c r="L1675" t="str">
        <f>VLOOKUP(B1675,[2]taxonomy1!$B:$U,4,FALSE)</f>
        <v xml:space="preserve"> NCBI_TaxID=9544 {ECO:0000313|Ensembl:ENSMMUP00000026578, ECO:0000313|Proteomes:UP000006718};</v>
      </c>
      <c r="M1675" t="str">
        <f>VLOOKUP(B1675,[2]taxonomy1!$B:$U,6,FALSE)</f>
        <v>Eukaryota</v>
      </c>
      <c r="N1675" t="str">
        <f>VLOOKUP(B1675,[2]taxonomy1!$B:$U,7,FALSE)</f>
        <v xml:space="preserve"> Metazoa</v>
      </c>
      <c r="O1675" t="str">
        <f>VLOOKUP(B1675,[2]taxonomy1!$B:$U,8,FALSE)</f>
        <v xml:space="preserve"> Chordata</v>
      </c>
      <c r="P1675" t="str">
        <f>VLOOKUP(B1675,[2]taxonomy1!$B:$U,9,FALSE)</f>
        <v xml:space="preserve"> Craniata</v>
      </c>
      <c r="Q1675" t="str">
        <f>VLOOKUP(B1675,[2]taxonomy1!$B:$U,10,FALSE)</f>
        <v xml:space="preserve"> Vertebrata</v>
      </c>
      <c r="R1675" t="str">
        <f>VLOOKUP(B1675,[2]taxonomy1!$B:$U,11,FALSE)</f>
        <v xml:space="preserve"> Euteleostomi</v>
      </c>
      <c r="S1675" t="str">
        <f>VLOOKUP(B1675,[2]taxonomy1!$B:$U,12,FALSE)</f>
        <v>Mammalia</v>
      </c>
      <c r="T1675" t="str">
        <f>VLOOKUP(B1675,[2]taxonomy1!$B:$U,13,FALSE)</f>
        <v xml:space="preserve"> Eutheria</v>
      </c>
      <c r="U1675" t="str">
        <f>VLOOKUP(B1675,[2]taxonomy1!$B:$U,14,FALSE)</f>
        <v xml:space="preserve"> Euarchontoglires</v>
      </c>
      <c r="V1675" t="str">
        <f>VLOOKUP(B1675,[2]taxonomy1!$B:$U,15,FALSE)</f>
        <v xml:space="preserve"> Primates</v>
      </c>
      <c r="W1675" t="str">
        <f>VLOOKUP(B1675,[2]taxonomy1!$B:$U,16,FALSE)</f>
        <v xml:space="preserve"> Haplorrhini</v>
      </c>
    </row>
    <row r="1676" spans="1:23" x14ac:dyDescent="0.3">
      <c r="A1676" t="s">
        <v>3158</v>
      </c>
      <c r="B1676" t="s">
        <v>3159</v>
      </c>
      <c r="C1676">
        <v>342</v>
      </c>
      <c r="D1676" t="s">
        <v>10</v>
      </c>
      <c r="E1676">
        <v>60</v>
      </c>
      <c r="F1676">
        <v>336</v>
      </c>
      <c r="G1676">
        <v>2735</v>
      </c>
      <c r="H1676" t="s">
        <v>11</v>
      </c>
      <c r="I1676" t="s">
        <v>10</v>
      </c>
      <c r="J1676">
        <f t="shared" si="26"/>
        <v>276</v>
      </c>
      <c r="K1676" t="str">
        <f>VLOOKUP(B1676,[2]taxonomy1!$B:$U,2,FALSE)</f>
        <v xml:space="preserve"> Ornithorhynchus anatinus (Duckbill platypus).</v>
      </c>
      <c r="L1676" t="str">
        <f>VLOOKUP(B1676,[2]taxonomy1!$B:$U,4,FALSE)</f>
        <v xml:space="preserve"> NCBI_TaxID=9258 {ECO:0000313|Ensembl:ENSOANP00000022809, ECO:0000313|Proteomes:UP000002279};</v>
      </c>
      <c r="M1676" t="str">
        <f>VLOOKUP(B1676,[2]taxonomy1!$B:$U,6,FALSE)</f>
        <v>Eukaryota</v>
      </c>
      <c r="N1676" t="str">
        <f>VLOOKUP(B1676,[2]taxonomy1!$B:$U,7,FALSE)</f>
        <v xml:space="preserve"> Metazoa</v>
      </c>
      <c r="O1676" t="str">
        <f>VLOOKUP(B1676,[2]taxonomy1!$B:$U,8,FALSE)</f>
        <v xml:space="preserve"> Chordata</v>
      </c>
      <c r="P1676" t="str">
        <f>VLOOKUP(B1676,[2]taxonomy1!$B:$U,9,FALSE)</f>
        <v xml:space="preserve"> Craniata</v>
      </c>
      <c r="Q1676" t="str">
        <f>VLOOKUP(B1676,[2]taxonomy1!$B:$U,10,FALSE)</f>
        <v xml:space="preserve"> Vertebrata</v>
      </c>
      <c r="R1676" t="str">
        <f>VLOOKUP(B1676,[2]taxonomy1!$B:$U,11,FALSE)</f>
        <v xml:space="preserve"> Euteleostomi</v>
      </c>
      <c r="S1676" t="str">
        <f>VLOOKUP(B1676,[2]taxonomy1!$B:$U,12,FALSE)</f>
        <v>Mammalia</v>
      </c>
      <c r="T1676" t="str">
        <f>VLOOKUP(B1676,[2]taxonomy1!$B:$U,13,FALSE)</f>
        <v xml:space="preserve"> Monotremata</v>
      </c>
      <c r="U1676" t="str">
        <f>VLOOKUP(B1676,[2]taxonomy1!$B:$U,14,FALSE)</f>
        <v xml:space="preserve"> Ornithorhynchidae</v>
      </c>
      <c r="V1676" t="str">
        <f>VLOOKUP(B1676,[2]taxonomy1!$B:$U,15,FALSE)</f>
        <v xml:space="preserve"> Ornithorhynchus.</v>
      </c>
      <c r="W1676">
        <f>VLOOKUP(B1676,[2]taxonomy1!$B:$U,16,FALSE)</f>
        <v>0</v>
      </c>
    </row>
    <row r="1677" spans="1:23" x14ac:dyDescent="0.3">
      <c r="A1677" t="s">
        <v>3160</v>
      </c>
      <c r="B1677" t="s">
        <v>3161</v>
      </c>
      <c r="C1677">
        <v>283</v>
      </c>
      <c r="D1677" t="s">
        <v>10</v>
      </c>
      <c r="E1677">
        <v>3</v>
      </c>
      <c r="F1677">
        <v>276</v>
      </c>
      <c r="G1677">
        <v>2735</v>
      </c>
      <c r="H1677" t="s">
        <v>11</v>
      </c>
      <c r="I1677" t="s">
        <v>10</v>
      </c>
      <c r="J1677">
        <f t="shared" si="26"/>
        <v>273</v>
      </c>
      <c r="K1677" t="str">
        <f>VLOOKUP(B1677,[2]taxonomy1!$B:$U,2,FALSE)</f>
        <v xml:space="preserve"> Ciona intestinalis (Transparent sea squirt) (Ascidia intestinalis).</v>
      </c>
      <c r="L1677" t="str">
        <f>VLOOKUP(B1677,[2]taxonomy1!$B:$U,4,FALSE)</f>
        <v xml:space="preserve"> NCBI_TaxID=7719 {ECO:0000313|Ensembl:ENSCINP00000014192, ECO:0000313|Proteomes:UP000008144};</v>
      </c>
      <c r="M1677" t="str">
        <f>VLOOKUP(B1677,[2]taxonomy1!$B:$U,6,FALSE)</f>
        <v>Eukaryota</v>
      </c>
      <c r="N1677" t="str">
        <f>VLOOKUP(B1677,[2]taxonomy1!$B:$U,7,FALSE)</f>
        <v xml:space="preserve"> Metazoa</v>
      </c>
      <c r="O1677" t="str">
        <f>VLOOKUP(B1677,[2]taxonomy1!$B:$U,8,FALSE)</f>
        <v xml:space="preserve"> Chordata</v>
      </c>
      <c r="P1677" t="str">
        <f>VLOOKUP(B1677,[2]taxonomy1!$B:$U,9,FALSE)</f>
        <v xml:space="preserve"> Tunicata</v>
      </c>
      <c r="Q1677" t="str">
        <f>VLOOKUP(B1677,[2]taxonomy1!$B:$U,10,FALSE)</f>
        <v xml:space="preserve"> Ascidiacea</v>
      </c>
      <c r="R1677" t="str">
        <f>VLOOKUP(B1677,[2]taxonomy1!$B:$U,11,FALSE)</f>
        <v xml:space="preserve"> Enterogona</v>
      </c>
      <c r="S1677" t="str">
        <f>VLOOKUP(B1677,[2]taxonomy1!$B:$U,12,FALSE)</f>
        <v>Phlebobranchia</v>
      </c>
      <c r="T1677" t="str">
        <f>VLOOKUP(B1677,[2]taxonomy1!$B:$U,13,FALSE)</f>
        <v xml:space="preserve"> Cionidae</v>
      </c>
      <c r="U1677" t="str">
        <f>VLOOKUP(B1677,[2]taxonomy1!$B:$U,14,FALSE)</f>
        <v xml:space="preserve"> Ciona.</v>
      </c>
      <c r="V1677">
        <f>VLOOKUP(B1677,[2]taxonomy1!$B:$U,15,FALSE)</f>
        <v>0</v>
      </c>
      <c r="W1677">
        <f>VLOOKUP(B1677,[2]taxonomy1!$B:$U,16,FALSE)</f>
        <v>0</v>
      </c>
    </row>
    <row r="1678" spans="1:23" x14ac:dyDescent="0.3">
      <c r="A1678" t="s">
        <v>3162</v>
      </c>
      <c r="B1678" t="s">
        <v>3163</v>
      </c>
      <c r="C1678">
        <v>391</v>
      </c>
      <c r="D1678" t="s">
        <v>10</v>
      </c>
      <c r="E1678">
        <v>109</v>
      </c>
      <c r="F1678">
        <v>385</v>
      </c>
      <c r="G1678">
        <v>2735</v>
      </c>
      <c r="H1678" t="s">
        <v>11</v>
      </c>
      <c r="I1678" t="s">
        <v>10</v>
      </c>
      <c r="J1678">
        <f t="shared" si="26"/>
        <v>276</v>
      </c>
      <c r="K1678" t="str">
        <f>VLOOKUP(B1678,[2]taxonomy1!$B:$U,2,FALSE)</f>
        <v xml:space="preserve"> Monodelphis domestica (Gray short-tailed opossum).</v>
      </c>
      <c r="L1678" t="str">
        <f>VLOOKUP(B1678,[2]taxonomy1!$B:$U,4,FALSE)</f>
        <v xml:space="preserve"> NCBI_TaxID=13616 {ECO:0000313|Ensembl:ENSMODP00000006292, ECO:0000313|Proteomes:UP000002280};</v>
      </c>
      <c r="M1678" t="str">
        <f>VLOOKUP(B1678,[2]taxonomy1!$B:$U,6,FALSE)</f>
        <v>Eukaryota</v>
      </c>
      <c r="N1678" t="str">
        <f>VLOOKUP(B1678,[2]taxonomy1!$B:$U,7,FALSE)</f>
        <v xml:space="preserve"> Metazoa</v>
      </c>
      <c r="O1678" t="str">
        <f>VLOOKUP(B1678,[2]taxonomy1!$B:$U,8,FALSE)</f>
        <v xml:space="preserve"> Chordata</v>
      </c>
      <c r="P1678" t="str">
        <f>VLOOKUP(B1678,[2]taxonomy1!$B:$U,9,FALSE)</f>
        <v xml:space="preserve"> Craniata</v>
      </c>
      <c r="Q1678" t="str">
        <f>VLOOKUP(B1678,[2]taxonomy1!$B:$U,10,FALSE)</f>
        <v xml:space="preserve"> Vertebrata</v>
      </c>
      <c r="R1678" t="str">
        <f>VLOOKUP(B1678,[2]taxonomy1!$B:$U,11,FALSE)</f>
        <v xml:space="preserve"> Euteleostomi</v>
      </c>
      <c r="S1678" t="str">
        <f>VLOOKUP(B1678,[2]taxonomy1!$B:$U,12,FALSE)</f>
        <v>Mammalia</v>
      </c>
      <c r="T1678" t="str">
        <f>VLOOKUP(B1678,[2]taxonomy1!$B:$U,13,FALSE)</f>
        <v xml:space="preserve"> Metatheria</v>
      </c>
      <c r="U1678" t="str">
        <f>VLOOKUP(B1678,[2]taxonomy1!$B:$U,14,FALSE)</f>
        <v xml:space="preserve"> Didelphimorphia</v>
      </c>
      <c r="V1678" t="str">
        <f>VLOOKUP(B1678,[2]taxonomy1!$B:$U,15,FALSE)</f>
        <v xml:space="preserve"> Didelphidae</v>
      </c>
      <c r="W1678" t="str">
        <f>VLOOKUP(B1678,[2]taxonomy1!$B:$U,16,FALSE)</f>
        <v xml:space="preserve"> Monodelphis.</v>
      </c>
    </row>
    <row r="1679" spans="1:23" x14ac:dyDescent="0.3">
      <c r="A1679" t="s">
        <v>3164</v>
      </c>
      <c r="B1679" t="s">
        <v>3165</v>
      </c>
      <c r="C1679">
        <v>332</v>
      </c>
      <c r="D1679" t="s">
        <v>10</v>
      </c>
      <c r="E1679">
        <v>97</v>
      </c>
      <c r="F1679">
        <v>328</v>
      </c>
      <c r="G1679">
        <v>2735</v>
      </c>
      <c r="H1679" t="s">
        <v>11</v>
      </c>
      <c r="I1679" t="s">
        <v>10</v>
      </c>
      <c r="J1679">
        <f t="shared" si="26"/>
        <v>231</v>
      </c>
      <c r="K1679" t="str">
        <f>VLOOKUP(B1679,[2]taxonomy1!$B:$U,2,FALSE)</f>
        <v xml:space="preserve"> Callithrix jacchus (White-tufted-ear marmoset).</v>
      </c>
      <c r="L1679" t="str">
        <f>VLOOKUP(B1679,[2]taxonomy1!$B:$U,4,FALSE)</f>
        <v xml:space="preserve"> NCBI_TaxID=9483 {ECO:0000313|Ensembl:ENSCJAP00000049869, ECO:0000313|Proteomes:UP000008225};</v>
      </c>
      <c r="M1679" t="str">
        <f>VLOOKUP(B1679,[2]taxonomy1!$B:$U,6,FALSE)</f>
        <v>Eukaryota</v>
      </c>
      <c r="N1679" t="str">
        <f>VLOOKUP(B1679,[2]taxonomy1!$B:$U,7,FALSE)</f>
        <v xml:space="preserve"> Metazoa</v>
      </c>
      <c r="O1679" t="str">
        <f>VLOOKUP(B1679,[2]taxonomy1!$B:$U,8,FALSE)</f>
        <v xml:space="preserve"> Chordata</v>
      </c>
      <c r="P1679" t="str">
        <f>VLOOKUP(B1679,[2]taxonomy1!$B:$U,9,FALSE)</f>
        <v xml:space="preserve"> Craniata</v>
      </c>
      <c r="Q1679" t="str">
        <f>VLOOKUP(B1679,[2]taxonomy1!$B:$U,10,FALSE)</f>
        <v xml:space="preserve"> Vertebrata</v>
      </c>
      <c r="R1679" t="str">
        <f>VLOOKUP(B1679,[2]taxonomy1!$B:$U,11,FALSE)</f>
        <v xml:space="preserve"> Euteleostomi</v>
      </c>
      <c r="S1679" t="str">
        <f>VLOOKUP(B1679,[2]taxonomy1!$B:$U,12,FALSE)</f>
        <v>Mammalia</v>
      </c>
      <c r="T1679" t="str">
        <f>VLOOKUP(B1679,[2]taxonomy1!$B:$U,13,FALSE)</f>
        <v xml:space="preserve"> Eutheria</v>
      </c>
      <c r="U1679" t="str">
        <f>VLOOKUP(B1679,[2]taxonomy1!$B:$U,14,FALSE)</f>
        <v xml:space="preserve"> Euarchontoglires</v>
      </c>
      <c r="V1679" t="str">
        <f>VLOOKUP(B1679,[2]taxonomy1!$B:$U,15,FALSE)</f>
        <v xml:space="preserve"> Primates</v>
      </c>
      <c r="W1679" t="str">
        <f>VLOOKUP(B1679,[2]taxonomy1!$B:$U,16,FALSE)</f>
        <v xml:space="preserve"> Haplorrhini</v>
      </c>
    </row>
    <row r="1680" spans="1:23" x14ac:dyDescent="0.3">
      <c r="A1680" t="s">
        <v>3166</v>
      </c>
      <c r="B1680" t="s">
        <v>3167</v>
      </c>
      <c r="C1680">
        <v>283</v>
      </c>
      <c r="D1680" t="s">
        <v>10</v>
      </c>
      <c r="E1680">
        <v>3</v>
      </c>
      <c r="F1680">
        <v>276</v>
      </c>
      <c r="G1680">
        <v>2735</v>
      </c>
      <c r="H1680" t="s">
        <v>11</v>
      </c>
      <c r="I1680" t="s">
        <v>10</v>
      </c>
      <c r="J1680">
        <f t="shared" si="26"/>
        <v>273</v>
      </c>
      <c r="K1680" t="str">
        <f>VLOOKUP(B1680,[2]taxonomy1!$B:$U,2,FALSE)</f>
        <v xml:space="preserve"> Ornithorhynchus anatinus (Duckbill platypus).</v>
      </c>
      <c r="L1680" t="str">
        <f>VLOOKUP(B1680,[2]taxonomy1!$B:$U,4,FALSE)</f>
        <v xml:space="preserve"> NCBI_TaxID=9258 {ECO:0000313|Ensembl:ENSOANP00000001108, ECO:0000313|Proteomes:UP000002279};</v>
      </c>
      <c r="M1680" t="str">
        <f>VLOOKUP(B1680,[2]taxonomy1!$B:$U,6,FALSE)</f>
        <v>Eukaryota</v>
      </c>
      <c r="N1680" t="str">
        <f>VLOOKUP(B1680,[2]taxonomy1!$B:$U,7,FALSE)</f>
        <v xml:space="preserve"> Metazoa</v>
      </c>
      <c r="O1680" t="str">
        <f>VLOOKUP(B1680,[2]taxonomy1!$B:$U,8,FALSE)</f>
        <v xml:space="preserve"> Chordata</v>
      </c>
      <c r="P1680" t="str">
        <f>VLOOKUP(B1680,[2]taxonomy1!$B:$U,9,FALSE)</f>
        <v xml:space="preserve"> Craniata</v>
      </c>
      <c r="Q1680" t="str">
        <f>VLOOKUP(B1680,[2]taxonomy1!$B:$U,10,FALSE)</f>
        <v xml:space="preserve"> Vertebrata</v>
      </c>
      <c r="R1680" t="str">
        <f>VLOOKUP(B1680,[2]taxonomy1!$B:$U,11,FALSE)</f>
        <v xml:space="preserve"> Euteleostomi</v>
      </c>
      <c r="S1680" t="str">
        <f>VLOOKUP(B1680,[2]taxonomy1!$B:$U,12,FALSE)</f>
        <v>Mammalia</v>
      </c>
      <c r="T1680" t="str">
        <f>VLOOKUP(B1680,[2]taxonomy1!$B:$U,13,FALSE)</f>
        <v xml:space="preserve"> Monotremata</v>
      </c>
      <c r="U1680" t="str">
        <f>VLOOKUP(B1680,[2]taxonomy1!$B:$U,14,FALSE)</f>
        <v xml:space="preserve"> Ornithorhynchidae</v>
      </c>
      <c r="V1680" t="str">
        <f>VLOOKUP(B1680,[2]taxonomy1!$B:$U,15,FALSE)</f>
        <v xml:space="preserve"> Ornithorhynchus.</v>
      </c>
      <c r="W1680">
        <f>VLOOKUP(B1680,[2]taxonomy1!$B:$U,16,FALSE)</f>
        <v>0</v>
      </c>
    </row>
    <row r="1681" spans="1:23" x14ac:dyDescent="0.3">
      <c r="A1681" t="s">
        <v>3168</v>
      </c>
      <c r="B1681" t="s">
        <v>3169</v>
      </c>
      <c r="C1681">
        <v>284</v>
      </c>
      <c r="D1681" t="s">
        <v>10</v>
      </c>
      <c r="E1681">
        <v>3</v>
      </c>
      <c r="F1681">
        <v>277</v>
      </c>
      <c r="G1681">
        <v>2735</v>
      </c>
      <c r="H1681" t="s">
        <v>11</v>
      </c>
      <c r="I1681" t="s">
        <v>10</v>
      </c>
      <c r="J1681">
        <f t="shared" si="26"/>
        <v>274</v>
      </c>
      <c r="K1681" t="str">
        <f>VLOOKUP(B1681,[2]taxonomy1!$B:$U,2,FALSE)</f>
        <v xml:space="preserve"> Ornithorhynchus anatinus (Duckbill platypus).</v>
      </c>
      <c r="L1681" t="str">
        <f>VLOOKUP(B1681,[2]taxonomy1!$B:$U,4,FALSE)</f>
        <v xml:space="preserve"> NCBI_TaxID=9258 {ECO:0000313|Ensembl:ENSOANP00000001107, ECO:0000313|Proteomes:UP000002279};</v>
      </c>
      <c r="M1681" t="str">
        <f>VLOOKUP(B1681,[2]taxonomy1!$B:$U,6,FALSE)</f>
        <v>Eukaryota</v>
      </c>
      <c r="N1681" t="str">
        <f>VLOOKUP(B1681,[2]taxonomy1!$B:$U,7,FALSE)</f>
        <v xml:space="preserve"> Metazoa</v>
      </c>
      <c r="O1681" t="str">
        <f>VLOOKUP(B1681,[2]taxonomy1!$B:$U,8,FALSE)</f>
        <v xml:space="preserve"> Chordata</v>
      </c>
      <c r="P1681" t="str">
        <f>VLOOKUP(B1681,[2]taxonomy1!$B:$U,9,FALSE)</f>
        <v xml:space="preserve"> Craniata</v>
      </c>
      <c r="Q1681" t="str">
        <f>VLOOKUP(B1681,[2]taxonomy1!$B:$U,10,FALSE)</f>
        <v xml:space="preserve"> Vertebrata</v>
      </c>
      <c r="R1681" t="str">
        <f>VLOOKUP(B1681,[2]taxonomy1!$B:$U,11,FALSE)</f>
        <v xml:space="preserve"> Euteleostomi</v>
      </c>
      <c r="S1681" t="str">
        <f>VLOOKUP(B1681,[2]taxonomy1!$B:$U,12,FALSE)</f>
        <v>Mammalia</v>
      </c>
      <c r="T1681" t="str">
        <f>VLOOKUP(B1681,[2]taxonomy1!$B:$U,13,FALSE)</f>
        <v xml:space="preserve"> Monotremata</v>
      </c>
      <c r="U1681" t="str">
        <f>VLOOKUP(B1681,[2]taxonomy1!$B:$U,14,FALSE)</f>
        <v xml:space="preserve"> Ornithorhynchidae</v>
      </c>
      <c r="V1681" t="str">
        <f>VLOOKUP(B1681,[2]taxonomy1!$B:$U,15,FALSE)</f>
        <v xml:space="preserve"> Ornithorhynchus.</v>
      </c>
      <c r="W1681">
        <f>VLOOKUP(B1681,[2]taxonomy1!$B:$U,16,FALSE)</f>
        <v>0</v>
      </c>
    </row>
    <row r="1682" spans="1:23" x14ac:dyDescent="0.3">
      <c r="A1682" t="s">
        <v>3170</v>
      </c>
      <c r="B1682" t="s">
        <v>3171</v>
      </c>
      <c r="C1682">
        <v>289</v>
      </c>
      <c r="D1682" t="s">
        <v>10</v>
      </c>
      <c r="E1682">
        <v>10</v>
      </c>
      <c r="F1682">
        <v>282</v>
      </c>
      <c r="G1682">
        <v>2735</v>
      </c>
      <c r="H1682" t="s">
        <v>11</v>
      </c>
      <c r="I1682" t="s">
        <v>10</v>
      </c>
      <c r="J1682">
        <f t="shared" si="26"/>
        <v>272</v>
      </c>
      <c r="K1682" t="str">
        <f>VLOOKUP(B1682,[2]taxonomy1!$B:$U,2,FALSE)</f>
        <v xml:space="preserve"> Callithrix jacchus (White-tufted-ear marmoset).</v>
      </c>
      <c r="L1682" t="str">
        <f>VLOOKUP(B1682,[2]taxonomy1!$B:$U,4,FALSE)</f>
        <v xml:space="preserve"> NCBI_TaxID=9483 {ECO:0000313|Ensembl:ENSCJAP00000013547, ECO:0000313|Proteomes:UP000008225};</v>
      </c>
      <c r="M1682" t="str">
        <f>VLOOKUP(B1682,[2]taxonomy1!$B:$U,6,FALSE)</f>
        <v>Eukaryota</v>
      </c>
      <c r="N1682" t="str">
        <f>VLOOKUP(B1682,[2]taxonomy1!$B:$U,7,FALSE)</f>
        <v xml:space="preserve"> Metazoa</v>
      </c>
      <c r="O1682" t="str">
        <f>VLOOKUP(B1682,[2]taxonomy1!$B:$U,8,FALSE)</f>
        <v xml:space="preserve"> Chordata</v>
      </c>
      <c r="P1682" t="str">
        <f>VLOOKUP(B1682,[2]taxonomy1!$B:$U,9,FALSE)</f>
        <v xml:space="preserve"> Craniata</v>
      </c>
      <c r="Q1682" t="str">
        <f>VLOOKUP(B1682,[2]taxonomy1!$B:$U,10,FALSE)</f>
        <v xml:space="preserve"> Vertebrata</v>
      </c>
      <c r="R1682" t="str">
        <f>VLOOKUP(B1682,[2]taxonomy1!$B:$U,11,FALSE)</f>
        <v xml:space="preserve"> Euteleostomi</v>
      </c>
      <c r="S1682" t="str">
        <f>VLOOKUP(B1682,[2]taxonomy1!$B:$U,12,FALSE)</f>
        <v>Mammalia</v>
      </c>
      <c r="T1682" t="str">
        <f>VLOOKUP(B1682,[2]taxonomy1!$B:$U,13,FALSE)</f>
        <v xml:space="preserve"> Eutheria</v>
      </c>
      <c r="U1682" t="str">
        <f>VLOOKUP(B1682,[2]taxonomy1!$B:$U,14,FALSE)</f>
        <v xml:space="preserve"> Euarchontoglires</v>
      </c>
      <c r="V1682" t="str">
        <f>VLOOKUP(B1682,[2]taxonomy1!$B:$U,15,FALSE)</f>
        <v xml:space="preserve"> Primates</v>
      </c>
      <c r="W1682" t="str">
        <f>VLOOKUP(B1682,[2]taxonomy1!$B:$U,16,FALSE)</f>
        <v xml:space="preserve"> Haplorrhini</v>
      </c>
    </row>
    <row r="1683" spans="1:23" x14ac:dyDescent="0.3">
      <c r="A1683" t="s">
        <v>3172</v>
      </c>
      <c r="B1683" t="s">
        <v>3173</v>
      </c>
      <c r="C1683">
        <v>222</v>
      </c>
      <c r="D1683" t="s">
        <v>10</v>
      </c>
      <c r="E1683">
        <v>4</v>
      </c>
      <c r="F1683">
        <v>216</v>
      </c>
      <c r="G1683">
        <v>2735</v>
      </c>
      <c r="H1683" t="s">
        <v>11</v>
      </c>
      <c r="I1683" t="s">
        <v>10</v>
      </c>
      <c r="J1683">
        <f t="shared" si="26"/>
        <v>212</v>
      </c>
      <c r="K1683" t="str">
        <f>VLOOKUP(B1683,[2]taxonomy1!$B:$U,2,FALSE)</f>
        <v xml:space="preserve"> Equus caballus (Horse).</v>
      </c>
      <c r="L1683" t="str">
        <f>VLOOKUP(B1683,[2]taxonomy1!$B:$U,4,FALSE)</f>
        <v xml:space="preserve"> NCBI_TaxID=9796 {ECO:0000313|Ensembl:ENSECAP00000011981, ECO:0000313|Proteomes:UP000002281};</v>
      </c>
      <c r="M1683" t="str">
        <f>VLOOKUP(B1683,[2]taxonomy1!$B:$U,6,FALSE)</f>
        <v>Eukaryota</v>
      </c>
      <c r="N1683" t="str">
        <f>VLOOKUP(B1683,[2]taxonomy1!$B:$U,7,FALSE)</f>
        <v xml:space="preserve"> Metazoa</v>
      </c>
      <c r="O1683" t="str">
        <f>VLOOKUP(B1683,[2]taxonomy1!$B:$U,8,FALSE)</f>
        <v xml:space="preserve"> Chordata</v>
      </c>
      <c r="P1683" t="str">
        <f>VLOOKUP(B1683,[2]taxonomy1!$B:$U,9,FALSE)</f>
        <v xml:space="preserve"> Craniata</v>
      </c>
      <c r="Q1683" t="str">
        <f>VLOOKUP(B1683,[2]taxonomy1!$B:$U,10,FALSE)</f>
        <v xml:space="preserve"> Vertebrata</v>
      </c>
      <c r="R1683" t="str">
        <f>VLOOKUP(B1683,[2]taxonomy1!$B:$U,11,FALSE)</f>
        <v xml:space="preserve"> Euteleostomi</v>
      </c>
      <c r="S1683" t="str">
        <f>VLOOKUP(B1683,[2]taxonomy1!$B:$U,12,FALSE)</f>
        <v>Mammalia</v>
      </c>
      <c r="T1683" t="str">
        <f>VLOOKUP(B1683,[2]taxonomy1!$B:$U,13,FALSE)</f>
        <v xml:space="preserve"> Eutheria</v>
      </c>
      <c r="U1683" t="str">
        <f>VLOOKUP(B1683,[2]taxonomy1!$B:$U,14,FALSE)</f>
        <v xml:space="preserve"> Laurasiatheria</v>
      </c>
      <c r="V1683" t="str">
        <f>VLOOKUP(B1683,[2]taxonomy1!$B:$U,15,FALSE)</f>
        <v xml:space="preserve"> Perissodactyla</v>
      </c>
      <c r="W1683" t="str">
        <f>VLOOKUP(B1683,[2]taxonomy1!$B:$U,16,FALSE)</f>
        <v xml:space="preserve"> Equidae</v>
      </c>
    </row>
    <row r="1684" spans="1:23" x14ac:dyDescent="0.3">
      <c r="A1684" t="s">
        <v>3174</v>
      </c>
      <c r="B1684" t="s">
        <v>3175</v>
      </c>
      <c r="C1684">
        <v>285</v>
      </c>
      <c r="D1684" t="s">
        <v>10</v>
      </c>
      <c r="E1684">
        <v>5</v>
      </c>
      <c r="F1684">
        <v>278</v>
      </c>
      <c r="G1684">
        <v>2735</v>
      </c>
      <c r="H1684" t="s">
        <v>11</v>
      </c>
      <c r="I1684" t="s">
        <v>10</v>
      </c>
      <c r="J1684">
        <f t="shared" si="26"/>
        <v>273</v>
      </c>
      <c r="K1684" t="str">
        <f>VLOOKUP(B1684,[2]taxonomy1!$B:$U,2,FALSE)</f>
        <v xml:space="preserve"> Xenopus tropicalis (Western clawed frog) (Silurana tropicalis).</v>
      </c>
      <c r="L1684" t="str">
        <f>VLOOKUP(B1684,[2]taxonomy1!$B:$U,4,FALSE)</f>
        <v xml:space="preserve"> NCBI_TaxID=8364 {ECO:0000313|Ensembl:ENSXETP00000036613, ECO:0000313|Proteomes:UP000008143};</v>
      </c>
      <c r="M1684" t="str">
        <f>VLOOKUP(B1684,[2]taxonomy1!$B:$U,6,FALSE)</f>
        <v>Eukaryota</v>
      </c>
      <c r="N1684" t="str">
        <f>VLOOKUP(B1684,[2]taxonomy1!$B:$U,7,FALSE)</f>
        <v xml:space="preserve"> Metazoa</v>
      </c>
      <c r="O1684" t="str">
        <f>VLOOKUP(B1684,[2]taxonomy1!$B:$U,8,FALSE)</f>
        <v xml:space="preserve"> Chordata</v>
      </c>
      <c r="P1684" t="str">
        <f>VLOOKUP(B1684,[2]taxonomy1!$B:$U,9,FALSE)</f>
        <v xml:space="preserve"> Craniata</v>
      </c>
      <c r="Q1684" t="str">
        <f>VLOOKUP(B1684,[2]taxonomy1!$B:$U,10,FALSE)</f>
        <v xml:space="preserve"> Vertebrata</v>
      </c>
      <c r="R1684" t="str">
        <f>VLOOKUP(B1684,[2]taxonomy1!$B:$U,11,FALSE)</f>
        <v xml:space="preserve"> Euteleostomi</v>
      </c>
      <c r="S1684" t="str">
        <f>VLOOKUP(B1684,[2]taxonomy1!$B:$U,12,FALSE)</f>
        <v>Amphibia</v>
      </c>
      <c r="T1684" t="str">
        <f>VLOOKUP(B1684,[2]taxonomy1!$B:$U,13,FALSE)</f>
        <v xml:space="preserve"> Batrachia</v>
      </c>
      <c r="U1684" t="str">
        <f>VLOOKUP(B1684,[2]taxonomy1!$B:$U,14,FALSE)</f>
        <v xml:space="preserve"> Anura</v>
      </c>
      <c r="V1684" t="str">
        <f>VLOOKUP(B1684,[2]taxonomy1!$B:$U,15,FALSE)</f>
        <v xml:space="preserve"> Pipoidea</v>
      </c>
      <c r="W1684" t="str">
        <f>VLOOKUP(B1684,[2]taxonomy1!$B:$U,16,FALSE)</f>
        <v xml:space="preserve"> Pipidae</v>
      </c>
    </row>
    <row r="1685" spans="1:23" x14ac:dyDescent="0.3">
      <c r="A1685" t="s">
        <v>3176</v>
      </c>
      <c r="B1685" t="s">
        <v>3177</v>
      </c>
      <c r="C1685">
        <v>296</v>
      </c>
      <c r="D1685" t="s">
        <v>10</v>
      </c>
      <c r="E1685">
        <v>16</v>
      </c>
      <c r="F1685">
        <v>289</v>
      </c>
      <c r="G1685">
        <v>2735</v>
      </c>
      <c r="H1685" t="s">
        <v>11</v>
      </c>
      <c r="I1685" t="s">
        <v>10</v>
      </c>
      <c r="J1685">
        <f t="shared" si="26"/>
        <v>273</v>
      </c>
      <c r="K1685" t="str">
        <f>VLOOKUP(B1685,[2]taxonomy1!$B:$U,2,FALSE)</f>
        <v xml:space="preserve"> Monodelphis domestica (Gray short-tailed opossum).</v>
      </c>
      <c r="L1685" t="str">
        <f>VLOOKUP(B1685,[2]taxonomy1!$B:$U,4,FALSE)</f>
        <v xml:space="preserve"> NCBI_TaxID=13616 {ECO:0000313|Ensembl:ENSMODP00000001069, ECO:0000313|Proteomes:UP000002280};</v>
      </c>
      <c r="M1685" t="str">
        <f>VLOOKUP(B1685,[2]taxonomy1!$B:$U,6,FALSE)</f>
        <v>Eukaryota</v>
      </c>
      <c r="N1685" t="str">
        <f>VLOOKUP(B1685,[2]taxonomy1!$B:$U,7,FALSE)</f>
        <v xml:space="preserve"> Metazoa</v>
      </c>
      <c r="O1685" t="str">
        <f>VLOOKUP(B1685,[2]taxonomy1!$B:$U,8,FALSE)</f>
        <v xml:space="preserve"> Chordata</v>
      </c>
      <c r="P1685" t="str">
        <f>VLOOKUP(B1685,[2]taxonomy1!$B:$U,9,FALSE)</f>
        <v xml:space="preserve"> Craniata</v>
      </c>
      <c r="Q1685" t="str">
        <f>VLOOKUP(B1685,[2]taxonomy1!$B:$U,10,FALSE)</f>
        <v xml:space="preserve"> Vertebrata</v>
      </c>
      <c r="R1685" t="str">
        <f>VLOOKUP(B1685,[2]taxonomy1!$B:$U,11,FALSE)</f>
        <v xml:space="preserve"> Euteleostomi</v>
      </c>
      <c r="S1685" t="str">
        <f>VLOOKUP(B1685,[2]taxonomy1!$B:$U,12,FALSE)</f>
        <v>Mammalia</v>
      </c>
      <c r="T1685" t="str">
        <f>VLOOKUP(B1685,[2]taxonomy1!$B:$U,13,FALSE)</f>
        <v xml:space="preserve"> Metatheria</v>
      </c>
      <c r="U1685" t="str">
        <f>VLOOKUP(B1685,[2]taxonomy1!$B:$U,14,FALSE)</f>
        <v xml:space="preserve"> Didelphimorphia</v>
      </c>
      <c r="V1685" t="str">
        <f>VLOOKUP(B1685,[2]taxonomy1!$B:$U,15,FALSE)</f>
        <v xml:space="preserve"> Didelphidae</v>
      </c>
      <c r="W1685" t="str">
        <f>VLOOKUP(B1685,[2]taxonomy1!$B:$U,16,FALSE)</f>
        <v xml:space="preserve"> Monodelphis.</v>
      </c>
    </row>
    <row r="1686" spans="1:23" x14ac:dyDescent="0.3">
      <c r="A1686" t="s">
        <v>3178</v>
      </c>
      <c r="B1686" t="s">
        <v>3179</v>
      </c>
      <c r="C1686">
        <v>283</v>
      </c>
      <c r="D1686" t="s">
        <v>10</v>
      </c>
      <c r="E1686">
        <v>3</v>
      </c>
      <c r="F1686">
        <v>276</v>
      </c>
      <c r="G1686">
        <v>2735</v>
      </c>
      <c r="H1686" t="s">
        <v>11</v>
      </c>
      <c r="I1686" t="s">
        <v>10</v>
      </c>
      <c r="J1686">
        <f t="shared" si="26"/>
        <v>273</v>
      </c>
      <c r="K1686" t="str">
        <f>VLOOKUP(B1686,[2]taxonomy1!$B:$U,2,FALSE)</f>
        <v xml:space="preserve"> Callithrix jacchus (White-tufted-ear marmoset).</v>
      </c>
      <c r="L1686" t="str">
        <f>VLOOKUP(B1686,[2]taxonomy1!$B:$U,4,FALSE)</f>
        <v xml:space="preserve"> NCBI_TaxID=9483 {ECO:0000313|Ensembl:ENSCJAP00000025004, ECO:0000313|Proteomes:UP000008225};</v>
      </c>
      <c r="M1686" t="str">
        <f>VLOOKUP(B1686,[2]taxonomy1!$B:$U,6,FALSE)</f>
        <v>Eukaryota</v>
      </c>
      <c r="N1686" t="str">
        <f>VLOOKUP(B1686,[2]taxonomy1!$B:$U,7,FALSE)</f>
        <v xml:space="preserve"> Metazoa</v>
      </c>
      <c r="O1686" t="str">
        <f>VLOOKUP(B1686,[2]taxonomy1!$B:$U,8,FALSE)</f>
        <v xml:space="preserve"> Chordata</v>
      </c>
      <c r="P1686" t="str">
        <f>VLOOKUP(B1686,[2]taxonomy1!$B:$U,9,FALSE)</f>
        <v xml:space="preserve"> Craniata</v>
      </c>
      <c r="Q1686" t="str">
        <f>VLOOKUP(B1686,[2]taxonomy1!$B:$U,10,FALSE)</f>
        <v xml:space="preserve"> Vertebrata</v>
      </c>
      <c r="R1686" t="str">
        <f>VLOOKUP(B1686,[2]taxonomy1!$B:$U,11,FALSE)</f>
        <v xml:space="preserve"> Euteleostomi</v>
      </c>
      <c r="S1686" t="str">
        <f>VLOOKUP(B1686,[2]taxonomy1!$B:$U,12,FALSE)</f>
        <v>Mammalia</v>
      </c>
      <c r="T1686" t="str">
        <f>VLOOKUP(B1686,[2]taxonomy1!$B:$U,13,FALSE)</f>
        <v xml:space="preserve"> Eutheria</v>
      </c>
      <c r="U1686" t="str">
        <f>VLOOKUP(B1686,[2]taxonomy1!$B:$U,14,FALSE)</f>
        <v xml:space="preserve"> Euarchontoglires</v>
      </c>
      <c r="V1686" t="str">
        <f>VLOOKUP(B1686,[2]taxonomy1!$B:$U,15,FALSE)</f>
        <v xml:space="preserve"> Primates</v>
      </c>
      <c r="W1686" t="str">
        <f>VLOOKUP(B1686,[2]taxonomy1!$B:$U,16,FALSE)</f>
        <v xml:space="preserve"> Haplorrhini</v>
      </c>
    </row>
    <row r="1687" spans="1:23" x14ac:dyDescent="0.3">
      <c r="A1687" t="s">
        <v>3180</v>
      </c>
      <c r="B1687" t="s">
        <v>3181</v>
      </c>
      <c r="C1687">
        <v>46</v>
      </c>
      <c r="D1687" t="s">
        <v>10</v>
      </c>
      <c r="E1687">
        <v>1</v>
      </c>
      <c r="F1687">
        <v>46</v>
      </c>
      <c r="G1687">
        <v>2735</v>
      </c>
      <c r="H1687" t="s">
        <v>11</v>
      </c>
      <c r="I1687" t="s">
        <v>10</v>
      </c>
      <c r="J1687">
        <f t="shared" si="26"/>
        <v>45</v>
      </c>
      <c r="K1687" t="e">
        <f>VLOOKUP(B1687,[2]taxonomy1!$B:$U,2,FALSE)</f>
        <v>#N/A</v>
      </c>
      <c r="L1687" t="e">
        <f>VLOOKUP(B1687,[2]taxonomy1!$B:$U,4,FALSE)</f>
        <v>#N/A</v>
      </c>
      <c r="M1687" t="e">
        <f>VLOOKUP(B1687,[2]taxonomy1!$B:$U,6,FALSE)</f>
        <v>#N/A</v>
      </c>
      <c r="N1687" t="e">
        <f>VLOOKUP(B1687,[2]taxonomy1!$B:$U,7,FALSE)</f>
        <v>#N/A</v>
      </c>
      <c r="O1687" t="e">
        <f>VLOOKUP(B1687,[2]taxonomy1!$B:$U,8,FALSE)</f>
        <v>#N/A</v>
      </c>
      <c r="P1687" t="e">
        <f>VLOOKUP(B1687,[2]taxonomy1!$B:$U,9,FALSE)</f>
        <v>#N/A</v>
      </c>
      <c r="Q1687" t="e">
        <f>VLOOKUP(B1687,[2]taxonomy1!$B:$U,10,FALSE)</f>
        <v>#N/A</v>
      </c>
      <c r="R1687" t="e">
        <f>VLOOKUP(B1687,[2]taxonomy1!$B:$U,11,FALSE)</f>
        <v>#N/A</v>
      </c>
      <c r="S1687" t="e">
        <f>VLOOKUP(B1687,[2]taxonomy1!$B:$U,12,FALSE)</f>
        <v>#N/A</v>
      </c>
      <c r="T1687" t="e">
        <f>VLOOKUP(B1687,[2]taxonomy1!$B:$U,13,FALSE)</f>
        <v>#N/A</v>
      </c>
      <c r="U1687" t="e">
        <f>VLOOKUP(B1687,[2]taxonomy1!$B:$U,14,FALSE)</f>
        <v>#N/A</v>
      </c>
      <c r="V1687" t="e">
        <f>VLOOKUP(B1687,[2]taxonomy1!$B:$U,15,FALSE)</f>
        <v>#N/A</v>
      </c>
      <c r="W1687" t="e">
        <f>VLOOKUP(B1687,[2]taxonomy1!$B:$U,16,FALSE)</f>
        <v>#N/A</v>
      </c>
    </row>
    <row r="1688" spans="1:23" x14ac:dyDescent="0.3">
      <c r="A1688" t="s">
        <v>3182</v>
      </c>
      <c r="B1688" t="s">
        <v>3183</v>
      </c>
      <c r="C1688">
        <v>361</v>
      </c>
      <c r="D1688" t="s">
        <v>10</v>
      </c>
      <c r="E1688">
        <v>79</v>
      </c>
      <c r="F1688">
        <v>355</v>
      </c>
      <c r="G1688">
        <v>2735</v>
      </c>
      <c r="H1688" t="s">
        <v>11</v>
      </c>
      <c r="I1688" t="s">
        <v>10</v>
      </c>
      <c r="J1688">
        <f t="shared" si="26"/>
        <v>276</v>
      </c>
      <c r="K1688" t="str">
        <f>VLOOKUP(B1688,[2]taxonomy1!$B:$U,2,FALSE)</f>
        <v xml:space="preserve"> Macaca mulatta (Rhesus macaque).</v>
      </c>
      <c r="L1688" t="str">
        <f>VLOOKUP(B1688,[2]taxonomy1!$B:$U,4,FALSE)</f>
        <v xml:space="preserve"> NCBI_TaxID=9544 {ECO:0000313|Ensembl:ENSMMUP00000018785, ECO:0000313|Proteomes:UP000006718};</v>
      </c>
      <c r="M1688" t="str">
        <f>VLOOKUP(B1688,[2]taxonomy1!$B:$U,6,FALSE)</f>
        <v>Eukaryota</v>
      </c>
      <c r="N1688" t="str">
        <f>VLOOKUP(B1688,[2]taxonomy1!$B:$U,7,FALSE)</f>
        <v xml:space="preserve"> Metazoa</v>
      </c>
      <c r="O1688" t="str">
        <f>VLOOKUP(B1688,[2]taxonomy1!$B:$U,8,FALSE)</f>
        <v xml:space="preserve"> Chordata</v>
      </c>
      <c r="P1688" t="str">
        <f>VLOOKUP(B1688,[2]taxonomy1!$B:$U,9,FALSE)</f>
        <v xml:space="preserve"> Craniata</v>
      </c>
      <c r="Q1688" t="str">
        <f>VLOOKUP(B1688,[2]taxonomy1!$B:$U,10,FALSE)</f>
        <v xml:space="preserve"> Vertebrata</v>
      </c>
      <c r="R1688" t="str">
        <f>VLOOKUP(B1688,[2]taxonomy1!$B:$U,11,FALSE)</f>
        <v xml:space="preserve"> Euteleostomi</v>
      </c>
      <c r="S1688" t="str">
        <f>VLOOKUP(B1688,[2]taxonomy1!$B:$U,12,FALSE)</f>
        <v>Mammalia</v>
      </c>
      <c r="T1688" t="str">
        <f>VLOOKUP(B1688,[2]taxonomy1!$B:$U,13,FALSE)</f>
        <v xml:space="preserve"> Eutheria</v>
      </c>
      <c r="U1688" t="str">
        <f>VLOOKUP(B1688,[2]taxonomy1!$B:$U,14,FALSE)</f>
        <v xml:space="preserve"> Euarchontoglires</v>
      </c>
      <c r="V1688" t="str">
        <f>VLOOKUP(B1688,[2]taxonomy1!$B:$U,15,FALSE)</f>
        <v xml:space="preserve"> Primates</v>
      </c>
      <c r="W1688" t="str">
        <f>VLOOKUP(B1688,[2]taxonomy1!$B:$U,16,FALSE)</f>
        <v xml:space="preserve"> Haplorrhini</v>
      </c>
    </row>
    <row r="1689" spans="1:23" x14ac:dyDescent="0.3">
      <c r="A1689" t="s">
        <v>3184</v>
      </c>
      <c r="B1689" t="s">
        <v>3185</v>
      </c>
      <c r="C1689">
        <v>307</v>
      </c>
      <c r="D1689" t="s">
        <v>10</v>
      </c>
      <c r="E1689">
        <v>25</v>
      </c>
      <c r="F1689">
        <v>301</v>
      </c>
      <c r="G1689">
        <v>2735</v>
      </c>
      <c r="H1689" t="s">
        <v>11</v>
      </c>
      <c r="I1689" t="s">
        <v>10</v>
      </c>
      <c r="J1689">
        <f t="shared" si="26"/>
        <v>276</v>
      </c>
      <c r="K1689" t="str">
        <f>VLOOKUP(B1689,[2]taxonomy1!$B:$U,2,FALSE)</f>
        <v xml:space="preserve"> Xenopus tropicalis (Western clawed frog) (Silurana tropicalis).</v>
      </c>
      <c r="L1689" t="str">
        <f>VLOOKUP(B1689,[2]taxonomy1!$B:$U,4,FALSE)</f>
        <v xml:space="preserve"> NCBI_TaxID=8364 {ECO:0000313|Ensembl:ENSXETP00000063499, ECO:0000313|Proteomes:UP000008143};</v>
      </c>
      <c r="M1689" t="str">
        <f>VLOOKUP(B1689,[2]taxonomy1!$B:$U,6,FALSE)</f>
        <v>Eukaryota</v>
      </c>
      <c r="N1689" t="str">
        <f>VLOOKUP(B1689,[2]taxonomy1!$B:$U,7,FALSE)</f>
        <v xml:space="preserve"> Metazoa</v>
      </c>
      <c r="O1689" t="str">
        <f>VLOOKUP(B1689,[2]taxonomy1!$B:$U,8,FALSE)</f>
        <v xml:space="preserve"> Chordata</v>
      </c>
      <c r="P1689" t="str">
        <f>VLOOKUP(B1689,[2]taxonomy1!$B:$U,9,FALSE)</f>
        <v xml:space="preserve"> Craniata</v>
      </c>
      <c r="Q1689" t="str">
        <f>VLOOKUP(B1689,[2]taxonomy1!$B:$U,10,FALSE)</f>
        <v xml:space="preserve"> Vertebrata</v>
      </c>
      <c r="R1689" t="str">
        <f>VLOOKUP(B1689,[2]taxonomy1!$B:$U,11,FALSE)</f>
        <v xml:space="preserve"> Euteleostomi</v>
      </c>
      <c r="S1689" t="str">
        <f>VLOOKUP(B1689,[2]taxonomy1!$B:$U,12,FALSE)</f>
        <v>Amphibia</v>
      </c>
      <c r="T1689" t="str">
        <f>VLOOKUP(B1689,[2]taxonomy1!$B:$U,13,FALSE)</f>
        <v xml:space="preserve"> Batrachia</v>
      </c>
      <c r="U1689" t="str">
        <f>VLOOKUP(B1689,[2]taxonomy1!$B:$U,14,FALSE)</f>
        <v xml:space="preserve"> Anura</v>
      </c>
      <c r="V1689" t="str">
        <f>VLOOKUP(B1689,[2]taxonomy1!$B:$U,15,FALSE)</f>
        <v xml:space="preserve"> Pipoidea</v>
      </c>
      <c r="W1689" t="str">
        <f>VLOOKUP(B1689,[2]taxonomy1!$B:$U,16,FALSE)</f>
        <v xml:space="preserve"> Pipidae</v>
      </c>
    </row>
    <row r="1690" spans="1:23" x14ac:dyDescent="0.3">
      <c r="A1690" t="s">
        <v>3186</v>
      </c>
      <c r="B1690" t="s">
        <v>3187</v>
      </c>
      <c r="C1690">
        <v>267</v>
      </c>
      <c r="D1690" t="s">
        <v>10</v>
      </c>
      <c r="E1690">
        <v>4</v>
      </c>
      <c r="F1690">
        <v>247</v>
      </c>
      <c r="G1690">
        <v>2735</v>
      </c>
      <c r="H1690" t="s">
        <v>11</v>
      </c>
      <c r="I1690" t="s">
        <v>10</v>
      </c>
      <c r="J1690">
        <f t="shared" si="26"/>
        <v>243</v>
      </c>
      <c r="K1690" t="str">
        <f>VLOOKUP(B1690,[2]taxonomy1!$B:$U,2,FALSE)</f>
        <v xml:space="preserve"> Monodelphis domestica (Gray short-tailed opossum).</v>
      </c>
      <c r="L1690" t="str">
        <f>VLOOKUP(B1690,[2]taxonomy1!$B:$U,4,FALSE)</f>
        <v xml:space="preserve"> NCBI_TaxID=13616 {ECO:0000313|Ensembl:ENSMODP00000011031, ECO:0000313|Proteomes:UP000002280};</v>
      </c>
      <c r="M1690" t="str">
        <f>VLOOKUP(B1690,[2]taxonomy1!$B:$U,6,FALSE)</f>
        <v>Eukaryota</v>
      </c>
      <c r="N1690" t="str">
        <f>VLOOKUP(B1690,[2]taxonomy1!$B:$U,7,FALSE)</f>
        <v xml:space="preserve"> Metazoa</v>
      </c>
      <c r="O1690" t="str">
        <f>VLOOKUP(B1690,[2]taxonomy1!$B:$U,8,FALSE)</f>
        <v xml:space="preserve"> Chordata</v>
      </c>
      <c r="P1690" t="str">
        <f>VLOOKUP(B1690,[2]taxonomy1!$B:$U,9,FALSE)</f>
        <v xml:space="preserve"> Craniata</v>
      </c>
      <c r="Q1690" t="str">
        <f>VLOOKUP(B1690,[2]taxonomy1!$B:$U,10,FALSE)</f>
        <v xml:space="preserve"> Vertebrata</v>
      </c>
      <c r="R1690" t="str">
        <f>VLOOKUP(B1690,[2]taxonomy1!$B:$U,11,FALSE)</f>
        <v xml:space="preserve"> Euteleostomi</v>
      </c>
      <c r="S1690" t="str">
        <f>VLOOKUP(B1690,[2]taxonomy1!$B:$U,12,FALSE)</f>
        <v>Mammalia</v>
      </c>
      <c r="T1690" t="str">
        <f>VLOOKUP(B1690,[2]taxonomy1!$B:$U,13,FALSE)</f>
        <v xml:space="preserve"> Metatheria</v>
      </c>
      <c r="U1690" t="str">
        <f>VLOOKUP(B1690,[2]taxonomy1!$B:$U,14,FALSE)</f>
        <v xml:space="preserve"> Didelphimorphia</v>
      </c>
      <c r="V1690" t="str">
        <f>VLOOKUP(B1690,[2]taxonomy1!$B:$U,15,FALSE)</f>
        <v xml:space="preserve"> Didelphidae</v>
      </c>
      <c r="W1690" t="str">
        <f>VLOOKUP(B1690,[2]taxonomy1!$B:$U,16,FALSE)</f>
        <v xml:space="preserve"> Monodelphis.</v>
      </c>
    </row>
    <row r="1691" spans="1:23" x14ac:dyDescent="0.3">
      <c r="A1691" t="s">
        <v>3188</v>
      </c>
      <c r="B1691" t="s">
        <v>3189</v>
      </c>
      <c r="C1691">
        <v>283</v>
      </c>
      <c r="D1691" t="s">
        <v>10</v>
      </c>
      <c r="E1691">
        <v>3</v>
      </c>
      <c r="F1691">
        <v>276</v>
      </c>
      <c r="G1691">
        <v>2735</v>
      </c>
      <c r="H1691" t="s">
        <v>11</v>
      </c>
      <c r="I1691" t="s">
        <v>10</v>
      </c>
      <c r="J1691">
        <f t="shared" si="26"/>
        <v>273</v>
      </c>
      <c r="K1691" t="str">
        <f>VLOOKUP(B1691,[2]taxonomy1!$B:$U,2,FALSE)</f>
        <v xml:space="preserve"> Equus caballus (Horse).</v>
      </c>
      <c r="L1691" t="str">
        <f>VLOOKUP(B1691,[2]taxonomy1!$B:$U,4,FALSE)</f>
        <v xml:space="preserve"> NCBI_TaxID=9796 {ECO:0000313|Ensembl:ENSECAP00000000534, ECO:0000313|Proteomes:UP000002281};</v>
      </c>
      <c r="M1691" t="str">
        <f>VLOOKUP(B1691,[2]taxonomy1!$B:$U,6,FALSE)</f>
        <v>Eukaryota</v>
      </c>
      <c r="N1691" t="str">
        <f>VLOOKUP(B1691,[2]taxonomy1!$B:$U,7,FALSE)</f>
        <v xml:space="preserve"> Metazoa</v>
      </c>
      <c r="O1691" t="str">
        <f>VLOOKUP(B1691,[2]taxonomy1!$B:$U,8,FALSE)</f>
        <v xml:space="preserve"> Chordata</v>
      </c>
      <c r="P1691" t="str">
        <f>VLOOKUP(B1691,[2]taxonomy1!$B:$U,9,FALSE)</f>
        <v xml:space="preserve"> Craniata</v>
      </c>
      <c r="Q1691" t="str">
        <f>VLOOKUP(B1691,[2]taxonomy1!$B:$U,10,FALSE)</f>
        <v xml:space="preserve"> Vertebrata</v>
      </c>
      <c r="R1691" t="str">
        <f>VLOOKUP(B1691,[2]taxonomy1!$B:$U,11,FALSE)</f>
        <v xml:space="preserve"> Euteleostomi</v>
      </c>
      <c r="S1691" t="str">
        <f>VLOOKUP(B1691,[2]taxonomy1!$B:$U,12,FALSE)</f>
        <v>Mammalia</v>
      </c>
      <c r="T1691" t="str">
        <f>VLOOKUP(B1691,[2]taxonomy1!$B:$U,13,FALSE)</f>
        <v xml:space="preserve"> Eutheria</v>
      </c>
      <c r="U1691" t="str">
        <f>VLOOKUP(B1691,[2]taxonomy1!$B:$U,14,FALSE)</f>
        <v xml:space="preserve"> Laurasiatheria</v>
      </c>
      <c r="V1691" t="str">
        <f>VLOOKUP(B1691,[2]taxonomy1!$B:$U,15,FALSE)</f>
        <v xml:space="preserve"> Perissodactyla</v>
      </c>
      <c r="W1691" t="str">
        <f>VLOOKUP(B1691,[2]taxonomy1!$B:$U,16,FALSE)</f>
        <v xml:space="preserve"> Equidae</v>
      </c>
    </row>
    <row r="1692" spans="1:23" x14ac:dyDescent="0.3">
      <c r="A1692" t="s">
        <v>3190</v>
      </c>
      <c r="B1692" t="s">
        <v>3191</v>
      </c>
      <c r="C1692">
        <v>294</v>
      </c>
      <c r="D1692" t="s">
        <v>10</v>
      </c>
      <c r="E1692">
        <v>14</v>
      </c>
      <c r="F1692">
        <v>287</v>
      </c>
      <c r="G1692">
        <v>2735</v>
      </c>
      <c r="H1692" t="s">
        <v>11</v>
      </c>
      <c r="I1692" t="s">
        <v>10</v>
      </c>
      <c r="J1692">
        <f t="shared" si="26"/>
        <v>273</v>
      </c>
      <c r="K1692" t="str">
        <f>VLOOKUP(B1692,[2]taxonomy1!$B:$U,2,FALSE)</f>
        <v xml:space="preserve"> Macaca mulatta (Rhesus macaque).</v>
      </c>
      <c r="L1692" t="str">
        <f>VLOOKUP(B1692,[2]taxonomy1!$B:$U,4,FALSE)</f>
        <v xml:space="preserve"> NCBI_TaxID=9544 {ECO:0000313|Ensembl:ENSMMUP00000011398, ECO:0000313|Proteomes:UP000006718};</v>
      </c>
      <c r="M1692" t="str">
        <f>VLOOKUP(B1692,[2]taxonomy1!$B:$U,6,FALSE)</f>
        <v>Eukaryota</v>
      </c>
      <c r="N1692" t="str">
        <f>VLOOKUP(B1692,[2]taxonomy1!$B:$U,7,FALSE)</f>
        <v xml:space="preserve"> Metazoa</v>
      </c>
      <c r="O1692" t="str">
        <f>VLOOKUP(B1692,[2]taxonomy1!$B:$U,8,FALSE)</f>
        <v xml:space="preserve"> Chordata</v>
      </c>
      <c r="P1692" t="str">
        <f>VLOOKUP(B1692,[2]taxonomy1!$B:$U,9,FALSE)</f>
        <v xml:space="preserve"> Craniata</v>
      </c>
      <c r="Q1692" t="str">
        <f>VLOOKUP(B1692,[2]taxonomy1!$B:$U,10,FALSE)</f>
        <v xml:space="preserve"> Vertebrata</v>
      </c>
      <c r="R1692" t="str">
        <f>VLOOKUP(B1692,[2]taxonomy1!$B:$U,11,FALSE)</f>
        <v xml:space="preserve"> Euteleostomi</v>
      </c>
      <c r="S1692" t="str">
        <f>VLOOKUP(B1692,[2]taxonomy1!$B:$U,12,FALSE)</f>
        <v>Mammalia</v>
      </c>
      <c r="T1692" t="str">
        <f>VLOOKUP(B1692,[2]taxonomy1!$B:$U,13,FALSE)</f>
        <v xml:space="preserve"> Eutheria</v>
      </c>
      <c r="U1692" t="str">
        <f>VLOOKUP(B1692,[2]taxonomy1!$B:$U,14,FALSE)</f>
        <v xml:space="preserve"> Euarchontoglires</v>
      </c>
      <c r="V1692" t="str">
        <f>VLOOKUP(B1692,[2]taxonomy1!$B:$U,15,FALSE)</f>
        <v xml:space="preserve"> Primates</v>
      </c>
      <c r="W1692" t="str">
        <f>VLOOKUP(B1692,[2]taxonomy1!$B:$U,16,FALSE)</f>
        <v xml:space="preserve"> Haplorrhini</v>
      </c>
    </row>
    <row r="1693" spans="1:23" x14ac:dyDescent="0.3">
      <c r="A1693" t="s">
        <v>3192</v>
      </c>
      <c r="B1693" t="s">
        <v>3193</v>
      </c>
      <c r="C1693">
        <v>330</v>
      </c>
      <c r="D1693" t="s">
        <v>10</v>
      </c>
      <c r="E1693">
        <v>14</v>
      </c>
      <c r="F1693">
        <v>285</v>
      </c>
      <c r="G1693">
        <v>2735</v>
      </c>
      <c r="H1693" t="s">
        <v>11</v>
      </c>
      <c r="I1693" t="s">
        <v>10</v>
      </c>
      <c r="J1693">
        <f t="shared" si="26"/>
        <v>271</v>
      </c>
      <c r="K1693" t="e">
        <f>VLOOKUP(B1693,[2]taxonomy1!$B:$U,2,FALSE)</f>
        <v>#N/A</v>
      </c>
      <c r="L1693" t="e">
        <f>VLOOKUP(B1693,[2]taxonomy1!$B:$U,4,FALSE)</f>
        <v>#N/A</v>
      </c>
      <c r="M1693" t="e">
        <f>VLOOKUP(B1693,[2]taxonomy1!$B:$U,6,FALSE)</f>
        <v>#N/A</v>
      </c>
      <c r="N1693" t="e">
        <f>VLOOKUP(B1693,[2]taxonomy1!$B:$U,7,FALSE)</f>
        <v>#N/A</v>
      </c>
      <c r="O1693" t="e">
        <f>VLOOKUP(B1693,[2]taxonomy1!$B:$U,8,FALSE)</f>
        <v>#N/A</v>
      </c>
      <c r="P1693" t="e">
        <f>VLOOKUP(B1693,[2]taxonomy1!$B:$U,9,FALSE)</f>
        <v>#N/A</v>
      </c>
      <c r="Q1693" t="e">
        <f>VLOOKUP(B1693,[2]taxonomy1!$B:$U,10,FALSE)</f>
        <v>#N/A</v>
      </c>
      <c r="R1693" t="e">
        <f>VLOOKUP(B1693,[2]taxonomy1!$B:$U,11,FALSE)</f>
        <v>#N/A</v>
      </c>
      <c r="S1693" t="e">
        <f>VLOOKUP(B1693,[2]taxonomy1!$B:$U,12,FALSE)</f>
        <v>#N/A</v>
      </c>
      <c r="T1693" t="e">
        <f>VLOOKUP(B1693,[2]taxonomy1!$B:$U,13,FALSE)</f>
        <v>#N/A</v>
      </c>
      <c r="U1693" t="e">
        <f>VLOOKUP(B1693,[2]taxonomy1!$B:$U,14,FALSE)</f>
        <v>#N/A</v>
      </c>
      <c r="V1693" t="e">
        <f>VLOOKUP(B1693,[2]taxonomy1!$B:$U,15,FALSE)</f>
        <v>#N/A</v>
      </c>
      <c r="W1693" t="e">
        <f>VLOOKUP(B1693,[2]taxonomy1!$B:$U,16,FALSE)</f>
        <v>#N/A</v>
      </c>
    </row>
    <row r="1694" spans="1:23" x14ac:dyDescent="0.3">
      <c r="A1694" t="s">
        <v>3194</v>
      </c>
      <c r="B1694" t="s">
        <v>3195</v>
      </c>
      <c r="C1694">
        <v>283</v>
      </c>
      <c r="D1694" t="s">
        <v>10</v>
      </c>
      <c r="E1694">
        <v>3</v>
      </c>
      <c r="F1694">
        <v>276</v>
      </c>
      <c r="G1694">
        <v>2735</v>
      </c>
      <c r="H1694" t="s">
        <v>11</v>
      </c>
      <c r="I1694" t="s">
        <v>10</v>
      </c>
      <c r="J1694">
        <f t="shared" si="26"/>
        <v>273</v>
      </c>
      <c r="K1694" t="e">
        <f>VLOOKUP(B1694,[2]taxonomy1!$B:$U,2,FALSE)</f>
        <v>#N/A</v>
      </c>
      <c r="L1694" t="e">
        <f>VLOOKUP(B1694,[2]taxonomy1!$B:$U,4,FALSE)</f>
        <v>#N/A</v>
      </c>
      <c r="M1694" t="e">
        <f>VLOOKUP(B1694,[2]taxonomy1!$B:$U,6,FALSE)</f>
        <v>#N/A</v>
      </c>
      <c r="N1694" t="e">
        <f>VLOOKUP(B1694,[2]taxonomy1!$B:$U,7,FALSE)</f>
        <v>#N/A</v>
      </c>
      <c r="O1694" t="e">
        <f>VLOOKUP(B1694,[2]taxonomy1!$B:$U,8,FALSE)</f>
        <v>#N/A</v>
      </c>
      <c r="P1694" t="e">
        <f>VLOOKUP(B1694,[2]taxonomy1!$B:$U,9,FALSE)</f>
        <v>#N/A</v>
      </c>
      <c r="Q1694" t="e">
        <f>VLOOKUP(B1694,[2]taxonomy1!$B:$U,10,FALSE)</f>
        <v>#N/A</v>
      </c>
      <c r="R1694" t="e">
        <f>VLOOKUP(B1694,[2]taxonomy1!$B:$U,11,FALSE)</f>
        <v>#N/A</v>
      </c>
      <c r="S1694" t="e">
        <f>VLOOKUP(B1694,[2]taxonomy1!$B:$U,12,FALSE)</f>
        <v>#N/A</v>
      </c>
      <c r="T1694" t="e">
        <f>VLOOKUP(B1694,[2]taxonomy1!$B:$U,13,FALSE)</f>
        <v>#N/A</v>
      </c>
      <c r="U1694" t="e">
        <f>VLOOKUP(B1694,[2]taxonomy1!$B:$U,14,FALSE)</f>
        <v>#N/A</v>
      </c>
      <c r="V1694" t="e">
        <f>VLOOKUP(B1694,[2]taxonomy1!$B:$U,15,FALSE)</f>
        <v>#N/A</v>
      </c>
      <c r="W1694" t="e">
        <f>VLOOKUP(B1694,[2]taxonomy1!$B:$U,16,FALSE)</f>
        <v>#N/A</v>
      </c>
    </row>
    <row r="1695" spans="1:23" x14ac:dyDescent="0.3">
      <c r="A1695" t="s">
        <v>3196</v>
      </c>
      <c r="B1695" t="s">
        <v>3197</v>
      </c>
      <c r="C1695">
        <v>210</v>
      </c>
      <c r="D1695" t="s">
        <v>10</v>
      </c>
      <c r="E1695">
        <v>5</v>
      </c>
      <c r="F1695">
        <v>107</v>
      </c>
      <c r="G1695">
        <v>2735</v>
      </c>
      <c r="H1695" t="s">
        <v>11</v>
      </c>
      <c r="I1695" t="s">
        <v>10</v>
      </c>
      <c r="J1695">
        <f t="shared" si="26"/>
        <v>102</v>
      </c>
      <c r="K1695" t="str">
        <f>VLOOKUP(B1695,[2]taxonomy1!$B:$U,2,FALSE)</f>
        <v xml:space="preserve"> Callithrix jacchus (White-tufted-ear marmoset).</v>
      </c>
      <c r="L1695" t="str">
        <f>VLOOKUP(B1695,[2]taxonomy1!$B:$U,4,FALSE)</f>
        <v xml:space="preserve"> NCBI_TaxID=9483 {ECO:0000313|Ensembl:ENSCJAP00000050873, ECO:0000313|Proteomes:UP000008225};</v>
      </c>
      <c r="M1695" t="str">
        <f>VLOOKUP(B1695,[2]taxonomy1!$B:$U,6,FALSE)</f>
        <v>Eukaryota</v>
      </c>
      <c r="N1695" t="str">
        <f>VLOOKUP(B1695,[2]taxonomy1!$B:$U,7,FALSE)</f>
        <v xml:space="preserve"> Metazoa</v>
      </c>
      <c r="O1695" t="str">
        <f>VLOOKUP(B1695,[2]taxonomy1!$B:$U,8,FALSE)</f>
        <v xml:space="preserve"> Chordata</v>
      </c>
      <c r="P1695" t="str">
        <f>VLOOKUP(B1695,[2]taxonomy1!$B:$U,9,FALSE)</f>
        <v xml:space="preserve"> Craniata</v>
      </c>
      <c r="Q1695" t="str">
        <f>VLOOKUP(B1695,[2]taxonomy1!$B:$U,10,FALSE)</f>
        <v xml:space="preserve"> Vertebrata</v>
      </c>
      <c r="R1695" t="str">
        <f>VLOOKUP(B1695,[2]taxonomy1!$B:$U,11,FALSE)</f>
        <v xml:space="preserve"> Euteleostomi</v>
      </c>
      <c r="S1695" t="str">
        <f>VLOOKUP(B1695,[2]taxonomy1!$B:$U,12,FALSE)</f>
        <v>Mammalia</v>
      </c>
      <c r="T1695" t="str">
        <f>VLOOKUP(B1695,[2]taxonomy1!$B:$U,13,FALSE)</f>
        <v xml:space="preserve"> Eutheria</v>
      </c>
      <c r="U1695" t="str">
        <f>VLOOKUP(B1695,[2]taxonomy1!$B:$U,14,FALSE)</f>
        <v xml:space="preserve"> Euarchontoglires</v>
      </c>
      <c r="V1695" t="str">
        <f>VLOOKUP(B1695,[2]taxonomy1!$B:$U,15,FALSE)</f>
        <v xml:space="preserve"> Primates</v>
      </c>
      <c r="W1695" t="str">
        <f>VLOOKUP(B1695,[2]taxonomy1!$B:$U,16,FALSE)</f>
        <v xml:space="preserve"> Haplorrhini</v>
      </c>
    </row>
    <row r="1696" spans="1:23" x14ac:dyDescent="0.3">
      <c r="A1696" t="s">
        <v>3196</v>
      </c>
      <c r="B1696" t="s">
        <v>3197</v>
      </c>
      <c r="C1696">
        <v>210</v>
      </c>
      <c r="D1696" t="s">
        <v>10</v>
      </c>
      <c r="E1696">
        <v>98</v>
      </c>
      <c r="F1696">
        <v>204</v>
      </c>
      <c r="G1696">
        <v>2735</v>
      </c>
      <c r="H1696" t="s">
        <v>11</v>
      </c>
      <c r="I1696" t="s">
        <v>10</v>
      </c>
      <c r="J1696">
        <f t="shared" si="26"/>
        <v>106</v>
      </c>
      <c r="K1696" t="str">
        <f>VLOOKUP(B1696,[2]taxonomy1!$B:$U,2,FALSE)</f>
        <v xml:space="preserve"> Callithrix jacchus (White-tufted-ear marmoset).</v>
      </c>
      <c r="L1696" t="str">
        <f>VLOOKUP(B1696,[2]taxonomy1!$B:$U,4,FALSE)</f>
        <v xml:space="preserve"> NCBI_TaxID=9483 {ECO:0000313|Ensembl:ENSCJAP00000050873, ECO:0000313|Proteomes:UP000008225};</v>
      </c>
      <c r="M1696" t="str">
        <f>VLOOKUP(B1696,[2]taxonomy1!$B:$U,6,FALSE)</f>
        <v>Eukaryota</v>
      </c>
      <c r="N1696" t="str">
        <f>VLOOKUP(B1696,[2]taxonomy1!$B:$U,7,FALSE)</f>
        <v xml:space="preserve"> Metazoa</v>
      </c>
      <c r="O1696" t="str">
        <f>VLOOKUP(B1696,[2]taxonomy1!$B:$U,8,FALSE)</f>
        <v xml:space="preserve"> Chordata</v>
      </c>
      <c r="P1696" t="str">
        <f>VLOOKUP(B1696,[2]taxonomy1!$B:$U,9,FALSE)</f>
        <v xml:space="preserve"> Craniata</v>
      </c>
      <c r="Q1696" t="str">
        <f>VLOOKUP(B1696,[2]taxonomy1!$B:$U,10,FALSE)</f>
        <v xml:space="preserve"> Vertebrata</v>
      </c>
      <c r="R1696" t="str">
        <f>VLOOKUP(B1696,[2]taxonomy1!$B:$U,11,FALSE)</f>
        <v xml:space="preserve"> Euteleostomi</v>
      </c>
      <c r="S1696" t="str">
        <f>VLOOKUP(B1696,[2]taxonomy1!$B:$U,12,FALSE)</f>
        <v>Mammalia</v>
      </c>
      <c r="T1696" t="str">
        <f>VLOOKUP(B1696,[2]taxonomy1!$B:$U,13,FALSE)</f>
        <v xml:space="preserve"> Eutheria</v>
      </c>
      <c r="U1696" t="str">
        <f>VLOOKUP(B1696,[2]taxonomy1!$B:$U,14,FALSE)</f>
        <v xml:space="preserve"> Euarchontoglires</v>
      </c>
      <c r="V1696" t="str">
        <f>VLOOKUP(B1696,[2]taxonomy1!$B:$U,15,FALSE)</f>
        <v xml:space="preserve"> Primates</v>
      </c>
      <c r="W1696" t="str">
        <f>VLOOKUP(B1696,[2]taxonomy1!$B:$U,16,FALSE)</f>
        <v xml:space="preserve"> Haplorrhini</v>
      </c>
    </row>
    <row r="1697" spans="1:23" x14ac:dyDescent="0.3">
      <c r="A1697" t="s">
        <v>3198</v>
      </c>
      <c r="B1697" t="s">
        <v>3199</v>
      </c>
      <c r="C1697">
        <v>269</v>
      </c>
      <c r="D1697" t="s">
        <v>10</v>
      </c>
      <c r="E1697">
        <v>3</v>
      </c>
      <c r="F1697">
        <v>255</v>
      </c>
      <c r="G1697">
        <v>2735</v>
      </c>
      <c r="H1697" t="s">
        <v>11</v>
      </c>
      <c r="I1697" t="s">
        <v>10</v>
      </c>
      <c r="J1697">
        <f t="shared" si="26"/>
        <v>252</v>
      </c>
      <c r="K1697" t="str">
        <f>VLOOKUP(B1697,[2]taxonomy1!$B:$U,2,FALSE)</f>
        <v xml:space="preserve"> Ornithorhynchus anatinus (Duckbill platypus).</v>
      </c>
      <c r="L1697" t="str">
        <f>VLOOKUP(B1697,[2]taxonomy1!$B:$U,4,FALSE)</f>
        <v xml:space="preserve"> NCBI_TaxID=9258 {ECO:0000313|Ensembl:ENSOANP00000021283, ECO:0000313|Proteomes:UP000002279};</v>
      </c>
      <c r="M1697" t="str">
        <f>VLOOKUP(B1697,[2]taxonomy1!$B:$U,6,FALSE)</f>
        <v>Eukaryota</v>
      </c>
      <c r="N1697" t="str">
        <f>VLOOKUP(B1697,[2]taxonomy1!$B:$U,7,FALSE)</f>
        <v xml:space="preserve"> Metazoa</v>
      </c>
      <c r="O1697" t="str">
        <f>VLOOKUP(B1697,[2]taxonomy1!$B:$U,8,FALSE)</f>
        <v xml:space="preserve"> Chordata</v>
      </c>
      <c r="P1697" t="str">
        <f>VLOOKUP(B1697,[2]taxonomy1!$B:$U,9,FALSE)</f>
        <v xml:space="preserve"> Craniata</v>
      </c>
      <c r="Q1697" t="str">
        <f>VLOOKUP(B1697,[2]taxonomy1!$B:$U,10,FALSE)</f>
        <v xml:space="preserve"> Vertebrata</v>
      </c>
      <c r="R1697" t="str">
        <f>VLOOKUP(B1697,[2]taxonomy1!$B:$U,11,FALSE)</f>
        <v xml:space="preserve"> Euteleostomi</v>
      </c>
      <c r="S1697" t="str">
        <f>VLOOKUP(B1697,[2]taxonomy1!$B:$U,12,FALSE)</f>
        <v>Mammalia</v>
      </c>
      <c r="T1697" t="str">
        <f>VLOOKUP(B1697,[2]taxonomy1!$B:$U,13,FALSE)</f>
        <v xml:space="preserve"> Monotremata</v>
      </c>
      <c r="U1697" t="str">
        <f>VLOOKUP(B1697,[2]taxonomy1!$B:$U,14,FALSE)</f>
        <v xml:space="preserve"> Ornithorhynchidae</v>
      </c>
      <c r="V1697" t="str">
        <f>VLOOKUP(B1697,[2]taxonomy1!$B:$U,15,FALSE)</f>
        <v xml:space="preserve"> Ornithorhynchus.</v>
      </c>
      <c r="W1697">
        <f>VLOOKUP(B1697,[2]taxonomy1!$B:$U,16,FALSE)</f>
        <v>0</v>
      </c>
    </row>
    <row r="1698" spans="1:23" x14ac:dyDescent="0.3">
      <c r="A1698" t="s">
        <v>3200</v>
      </c>
      <c r="B1698" t="s">
        <v>3201</v>
      </c>
      <c r="C1698">
        <v>308</v>
      </c>
      <c r="D1698" t="s">
        <v>10</v>
      </c>
      <c r="E1698">
        <v>26</v>
      </c>
      <c r="F1698">
        <v>302</v>
      </c>
      <c r="G1698">
        <v>2735</v>
      </c>
      <c r="H1698" t="s">
        <v>11</v>
      </c>
      <c r="I1698" t="s">
        <v>10</v>
      </c>
      <c r="J1698">
        <f t="shared" si="26"/>
        <v>276</v>
      </c>
      <c r="K1698" t="str">
        <f>VLOOKUP(B1698,[2]taxonomy1!$B:$U,2,FALSE)</f>
        <v xml:space="preserve"> Macaca mulatta (Rhesus macaque).</v>
      </c>
      <c r="L1698" t="str">
        <f>VLOOKUP(B1698,[2]taxonomy1!$B:$U,4,FALSE)</f>
        <v xml:space="preserve"> NCBI_TaxID=9544 {ECO:0000313|Ensembl:ENSMMUP00000023822, ECO:0000313|Proteomes:UP000006718};</v>
      </c>
      <c r="M1698" t="str">
        <f>VLOOKUP(B1698,[2]taxonomy1!$B:$U,6,FALSE)</f>
        <v>Eukaryota</v>
      </c>
      <c r="N1698" t="str">
        <f>VLOOKUP(B1698,[2]taxonomy1!$B:$U,7,FALSE)</f>
        <v xml:space="preserve"> Metazoa</v>
      </c>
      <c r="O1698" t="str">
        <f>VLOOKUP(B1698,[2]taxonomy1!$B:$U,8,FALSE)</f>
        <v xml:space="preserve"> Chordata</v>
      </c>
      <c r="P1698" t="str">
        <f>VLOOKUP(B1698,[2]taxonomy1!$B:$U,9,FALSE)</f>
        <v xml:space="preserve"> Craniata</v>
      </c>
      <c r="Q1698" t="str">
        <f>VLOOKUP(B1698,[2]taxonomy1!$B:$U,10,FALSE)</f>
        <v xml:space="preserve"> Vertebrata</v>
      </c>
      <c r="R1698" t="str">
        <f>VLOOKUP(B1698,[2]taxonomy1!$B:$U,11,FALSE)</f>
        <v xml:space="preserve"> Euteleostomi</v>
      </c>
      <c r="S1698" t="str">
        <f>VLOOKUP(B1698,[2]taxonomy1!$B:$U,12,FALSE)</f>
        <v>Mammalia</v>
      </c>
      <c r="T1698" t="str">
        <f>VLOOKUP(B1698,[2]taxonomy1!$B:$U,13,FALSE)</f>
        <v xml:space="preserve"> Eutheria</v>
      </c>
      <c r="U1698" t="str">
        <f>VLOOKUP(B1698,[2]taxonomy1!$B:$U,14,FALSE)</f>
        <v xml:space="preserve"> Euarchontoglires</v>
      </c>
      <c r="V1698" t="str">
        <f>VLOOKUP(B1698,[2]taxonomy1!$B:$U,15,FALSE)</f>
        <v xml:space="preserve"> Primates</v>
      </c>
      <c r="W1698" t="str">
        <f>VLOOKUP(B1698,[2]taxonomy1!$B:$U,16,FALSE)</f>
        <v xml:space="preserve"> Haplorrhini</v>
      </c>
    </row>
    <row r="1699" spans="1:23" x14ac:dyDescent="0.3">
      <c r="A1699" t="s">
        <v>3202</v>
      </c>
      <c r="B1699" t="s">
        <v>3203</v>
      </c>
      <c r="C1699">
        <v>277</v>
      </c>
      <c r="D1699" t="s">
        <v>10</v>
      </c>
      <c r="E1699">
        <v>4</v>
      </c>
      <c r="F1699">
        <v>270</v>
      </c>
      <c r="G1699">
        <v>2735</v>
      </c>
      <c r="H1699" t="s">
        <v>11</v>
      </c>
      <c r="I1699" t="s">
        <v>10</v>
      </c>
      <c r="J1699">
        <f t="shared" si="26"/>
        <v>266</v>
      </c>
      <c r="K1699" t="str">
        <f>VLOOKUP(B1699,[2]taxonomy1!$B:$U,2,FALSE)</f>
        <v xml:space="preserve"> Macaca mulatta (Rhesus macaque).</v>
      </c>
      <c r="L1699" t="str">
        <f>VLOOKUP(B1699,[2]taxonomy1!$B:$U,4,FALSE)</f>
        <v xml:space="preserve"> NCBI_TaxID=9544 {ECO:0000313|Ensembl:ENSMMUP00000026366, ECO:0000313|Proteomes:UP000006718};</v>
      </c>
      <c r="M1699" t="str">
        <f>VLOOKUP(B1699,[2]taxonomy1!$B:$U,6,FALSE)</f>
        <v>Eukaryota</v>
      </c>
      <c r="N1699" t="str">
        <f>VLOOKUP(B1699,[2]taxonomy1!$B:$U,7,FALSE)</f>
        <v xml:space="preserve"> Metazoa</v>
      </c>
      <c r="O1699" t="str">
        <f>VLOOKUP(B1699,[2]taxonomy1!$B:$U,8,FALSE)</f>
        <v xml:space="preserve"> Chordata</v>
      </c>
      <c r="P1699" t="str">
        <f>VLOOKUP(B1699,[2]taxonomy1!$B:$U,9,FALSE)</f>
        <v xml:space="preserve"> Craniata</v>
      </c>
      <c r="Q1699" t="str">
        <f>VLOOKUP(B1699,[2]taxonomy1!$B:$U,10,FALSE)</f>
        <v xml:space="preserve"> Vertebrata</v>
      </c>
      <c r="R1699" t="str">
        <f>VLOOKUP(B1699,[2]taxonomy1!$B:$U,11,FALSE)</f>
        <v xml:space="preserve"> Euteleostomi</v>
      </c>
      <c r="S1699" t="str">
        <f>VLOOKUP(B1699,[2]taxonomy1!$B:$U,12,FALSE)</f>
        <v>Mammalia</v>
      </c>
      <c r="T1699" t="str">
        <f>VLOOKUP(B1699,[2]taxonomy1!$B:$U,13,FALSE)</f>
        <v xml:space="preserve"> Eutheria</v>
      </c>
      <c r="U1699" t="str">
        <f>VLOOKUP(B1699,[2]taxonomy1!$B:$U,14,FALSE)</f>
        <v xml:space="preserve"> Euarchontoglires</v>
      </c>
      <c r="V1699" t="str">
        <f>VLOOKUP(B1699,[2]taxonomy1!$B:$U,15,FALSE)</f>
        <v xml:space="preserve"> Primates</v>
      </c>
      <c r="W1699" t="str">
        <f>VLOOKUP(B1699,[2]taxonomy1!$B:$U,16,FALSE)</f>
        <v xml:space="preserve"> Haplorrhini</v>
      </c>
    </row>
    <row r="1700" spans="1:23" x14ac:dyDescent="0.3">
      <c r="A1700" t="s">
        <v>3204</v>
      </c>
      <c r="B1700" t="s">
        <v>3205</v>
      </c>
      <c r="C1700">
        <v>283</v>
      </c>
      <c r="D1700" t="s">
        <v>10</v>
      </c>
      <c r="E1700">
        <v>3</v>
      </c>
      <c r="F1700">
        <v>276</v>
      </c>
      <c r="G1700">
        <v>2735</v>
      </c>
      <c r="H1700" t="s">
        <v>11</v>
      </c>
      <c r="I1700" t="s">
        <v>10</v>
      </c>
      <c r="J1700">
        <f t="shared" si="26"/>
        <v>273</v>
      </c>
      <c r="K1700" t="str">
        <f>VLOOKUP(B1700,[2]taxonomy1!$B:$U,2,FALSE)</f>
        <v xml:space="preserve"> Macaca mulatta (Rhesus macaque).</v>
      </c>
      <c r="L1700" t="str">
        <f>VLOOKUP(B1700,[2]taxonomy1!$B:$U,4,FALSE)</f>
        <v xml:space="preserve"> NCBI_TaxID=9544 {ECO:0000313|Ensembl:ENSMMUP00000021336, ECO:0000313|Proteomes:UP000006718};</v>
      </c>
      <c r="M1700" t="str">
        <f>VLOOKUP(B1700,[2]taxonomy1!$B:$U,6,FALSE)</f>
        <v>Eukaryota</v>
      </c>
      <c r="N1700" t="str">
        <f>VLOOKUP(B1700,[2]taxonomy1!$B:$U,7,FALSE)</f>
        <v xml:space="preserve"> Metazoa</v>
      </c>
      <c r="O1700" t="str">
        <f>VLOOKUP(B1700,[2]taxonomy1!$B:$U,8,FALSE)</f>
        <v xml:space="preserve"> Chordata</v>
      </c>
      <c r="P1700" t="str">
        <f>VLOOKUP(B1700,[2]taxonomy1!$B:$U,9,FALSE)</f>
        <v xml:space="preserve"> Craniata</v>
      </c>
      <c r="Q1700" t="str">
        <f>VLOOKUP(B1700,[2]taxonomy1!$B:$U,10,FALSE)</f>
        <v xml:space="preserve"> Vertebrata</v>
      </c>
      <c r="R1700" t="str">
        <f>VLOOKUP(B1700,[2]taxonomy1!$B:$U,11,FALSE)</f>
        <v xml:space="preserve"> Euteleostomi</v>
      </c>
      <c r="S1700" t="str">
        <f>VLOOKUP(B1700,[2]taxonomy1!$B:$U,12,FALSE)</f>
        <v>Mammalia</v>
      </c>
      <c r="T1700" t="str">
        <f>VLOOKUP(B1700,[2]taxonomy1!$B:$U,13,FALSE)</f>
        <v xml:space="preserve"> Eutheria</v>
      </c>
      <c r="U1700" t="str">
        <f>VLOOKUP(B1700,[2]taxonomy1!$B:$U,14,FALSE)</f>
        <v xml:space="preserve"> Euarchontoglires</v>
      </c>
      <c r="V1700" t="str">
        <f>VLOOKUP(B1700,[2]taxonomy1!$B:$U,15,FALSE)</f>
        <v xml:space="preserve"> Primates</v>
      </c>
      <c r="W1700" t="str">
        <f>VLOOKUP(B1700,[2]taxonomy1!$B:$U,16,FALSE)</f>
        <v xml:space="preserve"> Haplorrhini</v>
      </c>
    </row>
    <row r="1701" spans="1:23" x14ac:dyDescent="0.3">
      <c r="A1701" t="s">
        <v>3206</v>
      </c>
      <c r="B1701" t="s">
        <v>3207</v>
      </c>
      <c r="C1701">
        <v>273</v>
      </c>
      <c r="D1701" t="s">
        <v>10</v>
      </c>
      <c r="E1701">
        <v>12</v>
      </c>
      <c r="F1701">
        <v>267</v>
      </c>
      <c r="G1701">
        <v>2735</v>
      </c>
      <c r="H1701" t="s">
        <v>11</v>
      </c>
      <c r="I1701" t="s">
        <v>10</v>
      </c>
      <c r="J1701">
        <f t="shared" si="26"/>
        <v>255</v>
      </c>
      <c r="K1701" t="str">
        <f>VLOOKUP(B1701,[2]taxonomy1!$B:$U,2,FALSE)</f>
        <v xml:space="preserve"> Callithrix jacchus (White-tufted-ear marmoset).</v>
      </c>
      <c r="L1701" t="str">
        <f>VLOOKUP(B1701,[2]taxonomy1!$B:$U,4,FALSE)</f>
        <v xml:space="preserve"> NCBI_TaxID=9483 {ECO:0000313|Ensembl:ENSCJAP00000000237, ECO:0000313|Proteomes:UP000008225};</v>
      </c>
      <c r="M1701" t="str">
        <f>VLOOKUP(B1701,[2]taxonomy1!$B:$U,6,FALSE)</f>
        <v>Eukaryota</v>
      </c>
      <c r="N1701" t="str">
        <f>VLOOKUP(B1701,[2]taxonomy1!$B:$U,7,FALSE)</f>
        <v xml:space="preserve"> Metazoa</v>
      </c>
      <c r="O1701" t="str">
        <f>VLOOKUP(B1701,[2]taxonomy1!$B:$U,8,FALSE)</f>
        <v xml:space="preserve"> Chordata</v>
      </c>
      <c r="P1701" t="str">
        <f>VLOOKUP(B1701,[2]taxonomy1!$B:$U,9,FALSE)</f>
        <v xml:space="preserve"> Craniata</v>
      </c>
      <c r="Q1701" t="str">
        <f>VLOOKUP(B1701,[2]taxonomy1!$B:$U,10,FALSE)</f>
        <v xml:space="preserve"> Vertebrata</v>
      </c>
      <c r="R1701" t="str">
        <f>VLOOKUP(B1701,[2]taxonomy1!$B:$U,11,FALSE)</f>
        <v xml:space="preserve"> Euteleostomi</v>
      </c>
      <c r="S1701" t="str">
        <f>VLOOKUP(B1701,[2]taxonomy1!$B:$U,12,FALSE)</f>
        <v>Mammalia</v>
      </c>
      <c r="T1701" t="str">
        <f>VLOOKUP(B1701,[2]taxonomy1!$B:$U,13,FALSE)</f>
        <v xml:space="preserve"> Eutheria</v>
      </c>
      <c r="U1701" t="str">
        <f>VLOOKUP(B1701,[2]taxonomy1!$B:$U,14,FALSE)</f>
        <v xml:space="preserve"> Euarchontoglires</v>
      </c>
      <c r="V1701" t="str">
        <f>VLOOKUP(B1701,[2]taxonomy1!$B:$U,15,FALSE)</f>
        <v xml:space="preserve"> Primates</v>
      </c>
      <c r="W1701" t="str">
        <f>VLOOKUP(B1701,[2]taxonomy1!$B:$U,16,FALSE)</f>
        <v xml:space="preserve"> Haplorrhini</v>
      </c>
    </row>
    <row r="1702" spans="1:23" x14ac:dyDescent="0.3">
      <c r="A1702" t="s">
        <v>3208</v>
      </c>
      <c r="B1702" t="s">
        <v>3209</v>
      </c>
      <c r="C1702">
        <v>255</v>
      </c>
      <c r="D1702" t="s">
        <v>10</v>
      </c>
      <c r="E1702">
        <v>3</v>
      </c>
      <c r="F1702">
        <v>255</v>
      </c>
      <c r="G1702">
        <v>2735</v>
      </c>
      <c r="H1702" t="s">
        <v>11</v>
      </c>
      <c r="I1702" t="s">
        <v>10</v>
      </c>
      <c r="J1702">
        <f t="shared" si="26"/>
        <v>252</v>
      </c>
      <c r="K1702" t="str">
        <f>VLOOKUP(B1702,[2]taxonomy1!$B:$U,2,FALSE)</f>
        <v xml:space="preserve"> Callithrix jacchus (White-tufted-ear marmoset).</v>
      </c>
      <c r="L1702" t="str">
        <f>VLOOKUP(B1702,[2]taxonomy1!$B:$U,4,FALSE)</f>
        <v xml:space="preserve"> NCBI_TaxID=9483 {ECO:0000313|Ensembl:ENSCJAP00000050636, ECO:0000313|Proteomes:UP000008225};</v>
      </c>
      <c r="M1702" t="str">
        <f>VLOOKUP(B1702,[2]taxonomy1!$B:$U,6,FALSE)</f>
        <v>Eukaryota</v>
      </c>
      <c r="N1702" t="str">
        <f>VLOOKUP(B1702,[2]taxonomy1!$B:$U,7,FALSE)</f>
        <v xml:space="preserve"> Metazoa</v>
      </c>
      <c r="O1702" t="str">
        <f>VLOOKUP(B1702,[2]taxonomy1!$B:$U,8,FALSE)</f>
        <v xml:space="preserve"> Chordata</v>
      </c>
      <c r="P1702" t="str">
        <f>VLOOKUP(B1702,[2]taxonomy1!$B:$U,9,FALSE)</f>
        <v xml:space="preserve"> Craniata</v>
      </c>
      <c r="Q1702" t="str">
        <f>VLOOKUP(B1702,[2]taxonomy1!$B:$U,10,FALSE)</f>
        <v xml:space="preserve"> Vertebrata</v>
      </c>
      <c r="R1702" t="str">
        <f>VLOOKUP(B1702,[2]taxonomy1!$B:$U,11,FALSE)</f>
        <v xml:space="preserve"> Euteleostomi</v>
      </c>
      <c r="S1702" t="str">
        <f>VLOOKUP(B1702,[2]taxonomy1!$B:$U,12,FALSE)</f>
        <v>Mammalia</v>
      </c>
      <c r="T1702" t="str">
        <f>VLOOKUP(B1702,[2]taxonomy1!$B:$U,13,FALSE)</f>
        <v xml:space="preserve"> Eutheria</v>
      </c>
      <c r="U1702" t="str">
        <f>VLOOKUP(B1702,[2]taxonomy1!$B:$U,14,FALSE)</f>
        <v xml:space="preserve"> Euarchontoglires</v>
      </c>
      <c r="V1702" t="str">
        <f>VLOOKUP(B1702,[2]taxonomy1!$B:$U,15,FALSE)</f>
        <v xml:space="preserve"> Primates</v>
      </c>
      <c r="W1702" t="str">
        <f>VLOOKUP(B1702,[2]taxonomy1!$B:$U,16,FALSE)</f>
        <v xml:space="preserve"> Haplorrhini</v>
      </c>
    </row>
    <row r="1703" spans="1:23" x14ac:dyDescent="0.3">
      <c r="A1703" t="s">
        <v>3210</v>
      </c>
      <c r="B1703" t="s">
        <v>3211</v>
      </c>
      <c r="C1703">
        <v>361</v>
      </c>
      <c r="D1703" t="s">
        <v>10</v>
      </c>
      <c r="E1703">
        <v>79</v>
      </c>
      <c r="F1703">
        <v>355</v>
      </c>
      <c r="G1703">
        <v>2735</v>
      </c>
      <c r="H1703" t="s">
        <v>11</v>
      </c>
      <c r="I1703" t="s">
        <v>10</v>
      </c>
      <c r="J1703">
        <f t="shared" si="26"/>
        <v>276</v>
      </c>
      <c r="K1703" t="str">
        <f>VLOOKUP(B1703,[2]taxonomy1!$B:$U,2,FALSE)</f>
        <v xml:space="preserve"> Callithrix jacchus (White-tufted-ear marmoset).</v>
      </c>
      <c r="L1703" t="str">
        <f>VLOOKUP(B1703,[2]taxonomy1!$B:$U,4,FALSE)</f>
        <v xml:space="preserve"> NCBI_TaxID=9483 {ECO:0000313|Ensembl:ENSCJAP00000024012, ECO:0000313|Proteomes:UP000008225};</v>
      </c>
      <c r="M1703" t="str">
        <f>VLOOKUP(B1703,[2]taxonomy1!$B:$U,6,FALSE)</f>
        <v>Eukaryota</v>
      </c>
      <c r="N1703" t="str">
        <f>VLOOKUP(B1703,[2]taxonomy1!$B:$U,7,FALSE)</f>
        <v xml:space="preserve"> Metazoa</v>
      </c>
      <c r="O1703" t="str">
        <f>VLOOKUP(B1703,[2]taxonomy1!$B:$U,8,FALSE)</f>
        <v xml:space="preserve"> Chordata</v>
      </c>
      <c r="P1703" t="str">
        <f>VLOOKUP(B1703,[2]taxonomy1!$B:$U,9,FALSE)</f>
        <v xml:space="preserve"> Craniata</v>
      </c>
      <c r="Q1703" t="str">
        <f>VLOOKUP(B1703,[2]taxonomy1!$B:$U,10,FALSE)</f>
        <v xml:space="preserve"> Vertebrata</v>
      </c>
      <c r="R1703" t="str">
        <f>VLOOKUP(B1703,[2]taxonomy1!$B:$U,11,FALSE)</f>
        <v xml:space="preserve"> Euteleostomi</v>
      </c>
      <c r="S1703" t="str">
        <f>VLOOKUP(B1703,[2]taxonomy1!$B:$U,12,FALSE)</f>
        <v>Mammalia</v>
      </c>
      <c r="T1703" t="str">
        <f>VLOOKUP(B1703,[2]taxonomy1!$B:$U,13,FALSE)</f>
        <v xml:space="preserve"> Eutheria</v>
      </c>
      <c r="U1703" t="str">
        <f>VLOOKUP(B1703,[2]taxonomy1!$B:$U,14,FALSE)</f>
        <v xml:space="preserve"> Euarchontoglires</v>
      </c>
      <c r="V1703" t="str">
        <f>VLOOKUP(B1703,[2]taxonomy1!$B:$U,15,FALSE)</f>
        <v xml:space="preserve"> Primates</v>
      </c>
      <c r="W1703" t="str">
        <f>VLOOKUP(B1703,[2]taxonomy1!$B:$U,16,FALSE)</f>
        <v xml:space="preserve"> Haplorrhini</v>
      </c>
    </row>
    <row r="1704" spans="1:23" x14ac:dyDescent="0.3">
      <c r="A1704" t="s">
        <v>3212</v>
      </c>
      <c r="B1704" t="s">
        <v>3213</v>
      </c>
      <c r="C1704">
        <v>294</v>
      </c>
      <c r="D1704" t="s">
        <v>10</v>
      </c>
      <c r="E1704">
        <v>14</v>
      </c>
      <c r="F1704">
        <v>287</v>
      </c>
      <c r="G1704">
        <v>2735</v>
      </c>
      <c r="H1704" t="s">
        <v>11</v>
      </c>
      <c r="I1704" t="s">
        <v>10</v>
      </c>
      <c r="J1704">
        <f t="shared" si="26"/>
        <v>273</v>
      </c>
      <c r="K1704" t="str">
        <f>VLOOKUP(B1704,[2]taxonomy1!$B:$U,2,FALSE)</f>
        <v xml:space="preserve"> Callithrix jacchus (White-tufted-ear marmoset).</v>
      </c>
      <c r="L1704" t="str">
        <f>VLOOKUP(B1704,[2]taxonomy1!$B:$U,4,FALSE)</f>
        <v xml:space="preserve"> NCBI_TaxID=9483 {ECO:0000313|Ensembl:ENSCJAP00000002032, ECO:0000313|Proteomes:UP000008225};</v>
      </c>
      <c r="M1704" t="str">
        <f>VLOOKUP(B1704,[2]taxonomy1!$B:$U,6,FALSE)</f>
        <v>Eukaryota</v>
      </c>
      <c r="N1704" t="str">
        <f>VLOOKUP(B1704,[2]taxonomy1!$B:$U,7,FALSE)</f>
        <v xml:space="preserve"> Metazoa</v>
      </c>
      <c r="O1704" t="str">
        <f>VLOOKUP(B1704,[2]taxonomy1!$B:$U,8,FALSE)</f>
        <v xml:space="preserve"> Chordata</v>
      </c>
      <c r="P1704" t="str">
        <f>VLOOKUP(B1704,[2]taxonomy1!$B:$U,9,FALSE)</f>
        <v xml:space="preserve"> Craniata</v>
      </c>
      <c r="Q1704" t="str">
        <f>VLOOKUP(B1704,[2]taxonomy1!$B:$U,10,FALSE)</f>
        <v xml:space="preserve"> Vertebrata</v>
      </c>
      <c r="R1704" t="str">
        <f>VLOOKUP(B1704,[2]taxonomy1!$B:$U,11,FALSE)</f>
        <v xml:space="preserve"> Euteleostomi</v>
      </c>
      <c r="S1704" t="str">
        <f>VLOOKUP(B1704,[2]taxonomy1!$B:$U,12,FALSE)</f>
        <v>Mammalia</v>
      </c>
      <c r="T1704" t="str">
        <f>VLOOKUP(B1704,[2]taxonomy1!$B:$U,13,FALSE)</f>
        <v xml:space="preserve"> Eutheria</v>
      </c>
      <c r="U1704" t="str">
        <f>VLOOKUP(B1704,[2]taxonomy1!$B:$U,14,FALSE)</f>
        <v xml:space="preserve"> Euarchontoglires</v>
      </c>
      <c r="V1704" t="str">
        <f>VLOOKUP(B1704,[2]taxonomy1!$B:$U,15,FALSE)</f>
        <v xml:space="preserve"> Primates</v>
      </c>
      <c r="W1704" t="str">
        <f>VLOOKUP(B1704,[2]taxonomy1!$B:$U,16,FALSE)</f>
        <v xml:space="preserve"> Haplorrhini</v>
      </c>
    </row>
    <row r="1705" spans="1:23" x14ac:dyDescent="0.3">
      <c r="A1705" t="s">
        <v>3214</v>
      </c>
      <c r="B1705" t="s">
        <v>3215</v>
      </c>
      <c r="C1705">
        <v>190</v>
      </c>
      <c r="D1705" t="s">
        <v>10</v>
      </c>
      <c r="E1705">
        <v>3</v>
      </c>
      <c r="F1705">
        <v>184</v>
      </c>
      <c r="G1705">
        <v>2735</v>
      </c>
      <c r="H1705" t="s">
        <v>11</v>
      </c>
      <c r="I1705" t="s">
        <v>10</v>
      </c>
      <c r="J1705">
        <f t="shared" si="26"/>
        <v>181</v>
      </c>
      <c r="K1705" t="str">
        <f>VLOOKUP(B1705,[2]taxonomy1!$B:$U,2,FALSE)</f>
        <v xml:space="preserve"> Callithrix jacchus (White-tufted-ear marmoset).</v>
      </c>
      <c r="L1705" t="str">
        <f>VLOOKUP(B1705,[2]taxonomy1!$B:$U,4,FALSE)</f>
        <v xml:space="preserve"> NCBI_TaxID=9483 {ECO:0000313|Ensembl:ENSCJAP00000009028, ECO:0000313|Proteomes:UP000008225};</v>
      </c>
      <c r="M1705" t="str">
        <f>VLOOKUP(B1705,[2]taxonomy1!$B:$U,6,FALSE)</f>
        <v>Eukaryota</v>
      </c>
      <c r="N1705" t="str">
        <f>VLOOKUP(B1705,[2]taxonomy1!$B:$U,7,FALSE)</f>
        <v xml:space="preserve"> Metazoa</v>
      </c>
      <c r="O1705" t="str">
        <f>VLOOKUP(B1705,[2]taxonomy1!$B:$U,8,FALSE)</f>
        <v xml:space="preserve"> Chordata</v>
      </c>
      <c r="P1705" t="str">
        <f>VLOOKUP(B1705,[2]taxonomy1!$B:$U,9,FALSE)</f>
        <v xml:space="preserve"> Craniata</v>
      </c>
      <c r="Q1705" t="str">
        <f>VLOOKUP(B1705,[2]taxonomy1!$B:$U,10,FALSE)</f>
        <v xml:space="preserve"> Vertebrata</v>
      </c>
      <c r="R1705" t="str">
        <f>VLOOKUP(B1705,[2]taxonomy1!$B:$U,11,FALSE)</f>
        <v xml:space="preserve"> Euteleostomi</v>
      </c>
      <c r="S1705" t="str">
        <f>VLOOKUP(B1705,[2]taxonomy1!$B:$U,12,FALSE)</f>
        <v>Mammalia</v>
      </c>
      <c r="T1705" t="str">
        <f>VLOOKUP(B1705,[2]taxonomy1!$B:$U,13,FALSE)</f>
        <v xml:space="preserve"> Eutheria</v>
      </c>
      <c r="U1705" t="str">
        <f>VLOOKUP(B1705,[2]taxonomy1!$B:$U,14,FALSE)</f>
        <v xml:space="preserve"> Euarchontoglires</v>
      </c>
      <c r="V1705" t="str">
        <f>VLOOKUP(B1705,[2]taxonomy1!$B:$U,15,FALSE)</f>
        <v xml:space="preserve"> Primates</v>
      </c>
      <c r="W1705" t="str">
        <f>VLOOKUP(B1705,[2]taxonomy1!$B:$U,16,FALSE)</f>
        <v xml:space="preserve"> Haplorrhini</v>
      </c>
    </row>
    <row r="1706" spans="1:23" x14ac:dyDescent="0.3">
      <c r="A1706" t="s">
        <v>3216</v>
      </c>
      <c r="B1706" t="s">
        <v>3217</v>
      </c>
      <c r="C1706">
        <v>274</v>
      </c>
      <c r="D1706" t="s">
        <v>10</v>
      </c>
      <c r="E1706">
        <v>26</v>
      </c>
      <c r="F1706">
        <v>97</v>
      </c>
      <c r="G1706">
        <v>2735</v>
      </c>
      <c r="H1706" t="s">
        <v>11</v>
      </c>
      <c r="I1706" t="s">
        <v>10</v>
      </c>
      <c r="J1706">
        <f t="shared" si="26"/>
        <v>71</v>
      </c>
      <c r="K1706" t="str">
        <f>VLOOKUP(B1706,[2]taxonomy1!$B:$U,2,FALSE)</f>
        <v xml:space="preserve"> Callithrix jacchus (White-tufted-ear marmoset).</v>
      </c>
      <c r="L1706" t="str">
        <f>VLOOKUP(B1706,[2]taxonomy1!$B:$U,4,FALSE)</f>
        <v xml:space="preserve"> NCBI_TaxID=9483 {ECO:0000313|Ensembl:ENSCJAP00000009021, ECO:0000313|Proteomes:UP000008225};</v>
      </c>
      <c r="M1706" t="str">
        <f>VLOOKUP(B1706,[2]taxonomy1!$B:$U,6,FALSE)</f>
        <v>Eukaryota</v>
      </c>
      <c r="N1706" t="str">
        <f>VLOOKUP(B1706,[2]taxonomy1!$B:$U,7,FALSE)</f>
        <v xml:space="preserve"> Metazoa</v>
      </c>
      <c r="O1706" t="str">
        <f>VLOOKUP(B1706,[2]taxonomy1!$B:$U,8,FALSE)</f>
        <v xml:space="preserve"> Chordata</v>
      </c>
      <c r="P1706" t="str">
        <f>VLOOKUP(B1706,[2]taxonomy1!$B:$U,9,FALSE)</f>
        <v xml:space="preserve"> Craniata</v>
      </c>
      <c r="Q1706" t="str">
        <f>VLOOKUP(B1706,[2]taxonomy1!$B:$U,10,FALSE)</f>
        <v xml:space="preserve"> Vertebrata</v>
      </c>
      <c r="R1706" t="str">
        <f>VLOOKUP(B1706,[2]taxonomy1!$B:$U,11,FALSE)</f>
        <v xml:space="preserve"> Euteleostomi</v>
      </c>
      <c r="S1706" t="str">
        <f>VLOOKUP(B1706,[2]taxonomy1!$B:$U,12,FALSE)</f>
        <v>Mammalia</v>
      </c>
      <c r="T1706" t="str">
        <f>VLOOKUP(B1706,[2]taxonomy1!$B:$U,13,FALSE)</f>
        <v xml:space="preserve"> Eutheria</v>
      </c>
      <c r="U1706" t="str">
        <f>VLOOKUP(B1706,[2]taxonomy1!$B:$U,14,FALSE)</f>
        <v xml:space="preserve"> Euarchontoglires</v>
      </c>
      <c r="V1706" t="str">
        <f>VLOOKUP(B1706,[2]taxonomy1!$B:$U,15,FALSE)</f>
        <v xml:space="preserve"> Primates</v>
      </c>
      <c r="W1706" t="str">
        <f>VLOOKUP(B1706,[2]taxonomy1!$B:$U,16,FALSE)</f>
        <v xml:space="preserve"> Haplorrhini</v>
      </c>
    </row>
    <row r="1707" spans="1:23" x14ac:dyDescent="0.3">
      <c r="A1707" t="s">
        <v>3216</v>
      </c>
      <c r="B1707" t="s">
        <v>3217</v>
      </c>
      <c r="C1707">
        <v>274</v>
      </c>
      <c r="D1707" t="s">
        <v>10</v>
      </c>
      <c r="E1707">
        <v>87</v>
      </c>
      <c r="F1707">
        <v>268</v>
      </c>
      <c r="G1707">
        <v>2735</v>
      </c>
      <c r="H1707" t="s">
        <v>11</v>
      </c>
      <c r="I1707" t="s">
        <v>10</v>
      </c>
      <c r="J1707">
        <f t="shared" si="26"/>
        <v>181</v>
      </c>
      <c r="K1707" t="str">
        <f>VLOOKUP(B1707,[2]taxonomy1!$B:$U,2,FALSE)</f>
        <v xml:space="preserve"> Callithrix jacchus (White-tufted-ear marmoset).</v>
      </c>
      <c r="L1707" t="str">
        <f>VLOOKUP(B1707,[2]taxonomy1!$B:$U,4,FALSE)</f>
        <v xml:space="preserve"> NCBI_TaxID=9483 {ECO:0000313|Ensembl:ENSCJAP00000009021, ECO:0000313|Proteomes:UP000008225};</v>
      </c>
      <c r="M1707" t="str">
        <f>VLOOKUP(B1707,[2]taxonomy1!$B:$U,6,FALSE)</f>
        <v>Eukaryota</v>
      </c>
      <c r="N1707" t="str">
        <f>VLOOKUP(B1707,[2]taxonomy1!$B:$U,7,FALSE)</f>
        <v xml:space="preserve"> Metazoa</v>
      </c>
      <c r="O1707" t="str">
        <f>VLOOKUP(B1707,[2]taxonomy1!$B:$U,8,FALSE)</f>
        <v xml:space="preserve"> Chordata</v>
      </c>
      <c r="P1707" t="str">
        <f>VLOOKUP(B1707,[2]taxonomy1!$B:$U,9,FALSE)</f>
        <v xml:space="preserve"> Craniata</v>
      </c>
      <c r="Q1707" t="str">
        <f>VLOOKUP(B1707,[2]taxonomy1!$B:$U,10,FALSE)</f>
        <v xml:space="preserve"> Vertebrata</v>
      </c>
      <c r="R1707" t="str">
        <f>VLOOKUP(B1707,[2]taxonomy1!$B:$U,11,FALSE)</f>
        <v xml:space="preserve"> Euteleostomi</v>
      </c>
      <c r="S1707" t="str">
        <f>VLOOKUP(B1707,[2]taxonomy1!$B:$U,12,FALSE)</f>
        <v>Mammalia</v>
      </c>
      <c r="T1707" t="str">
        <f>VLOOKUP(B1707,[2]taxonomy1!$B:$U,13,FALSE)</f>
        <v xml:space="preserve"> Eutheria</v>
      </c>
      <c r="U1707" t="str">
        <f>VLOOKUP(B1707,[2]taxonomy1!$B:$U,14,FALSE)</f>
        <v xml:space="preserve"> Euarchontoglires</v>
      </c>
      <c r="V1707" t="str">
        <f>VLOOKUP(B1707,[2]taxonomy1!$B:$U,15,FALSE)</f>
        <v xml:space="preserve"> Primates</v>
      </c>
      <c r="W1707" t="str">
        <f>VLOOKUP(B1707,[2]taxonomy1!$B:$U,16,FALSE)</f>
        <v xml:space="preserve"> Haplorrhini</v>
      </c>
    </row>
    <row r="1708" spans="1:23" x14ac:dyDescent="0.3">
      <c r="A1708" t="s">
        <v>3218</v>
      </c>
      <c r="B1708" t="s">
        <v>3219</v>
      </c>
      <c r="C1708">
        <v>284</v>
      </c>
      <c r="D1708" t="s">
        <v>10</v>
      </c>
      <c r="E1708">
        <v>3</v>
      </c>
      <c r="F1708">
        <v>263</v>
      </c>
      <c r="G1708">
        <v>2735</v>
      </c>
      <c r="H1708" t="s">
        <v>11</v>
      </c>
      <c r="I1708" t="s">
        <v>10</v>
      </c>
      <c r="J1708">
        <f t="shared" si="26"/>
        <v>260</v>
      </c>
      <c r="K1708" t="str">
        <f>VLOOKUP(B1708,[2]taxonomy1!$B:$U,2,FALSE)</f>
        <v xml:space="preserve"> Callithrix jacchus (White-tufted-ear marmoset).</v>
      </c>
      <c r="L1708" t="str">
        <f>VLOOKUP(B1708,[2]taxonomy1!$B:$U,4,FALSE)</f>
        <v xml:space="preserve"> NCBI_TaxID=9483 {ECO:0000313|Ensembl:ENSCJAP00000014820, ECO:0000313|Proteomes:UP000008225};</v>
      </c>
      <c r="M1708" t="str">
        <f>VLOOKUP(B1708,[2]taxonomy1!$B:$U,6,FALSE)</f>
        <v>Eukaryota</v>
      </c>
      <c r="N1708" t="str">
        <f>VLOOKUP(B1708,[2]taxonomy1!$B:$U,7,FALSE)</f>
        <v xml:space="preserve"> Metazoa</v>
      </c>
      <c r="O1708" t="str">
        <f>VLOOKUP(B1708,[2]taxonomy1!$B:$U,8,FALSE)</f>
        <v xml:space="preserve"> Chordata</v>
      </c>
      <c r="P1708" t="str">
        <f>VLOOKUP(B1708,[2]taxonomy1!$B:$U,9,FALSE)</f>
        <v xml:space="preserve"> Craniata</v>
      </c>
      <c r="Q1708" t="str">
        <f>VLOOKUP(B1708,[2]taxonomy1!$B:$U,10,FALSE)</f>
        <v xml:space="preserve"> Vertebrata</v>
      </c>
      <c r="R1708" t="str">
        <f>VLOOKUP(B1708,[2]taxonomy1!$B:$U,11,FALSE)</f>
        <v xml:space="preserve"> Euteleostomi</v>
      </c>
      <c r="S1708" t="str">
        <f>VLOOKUP(B1708,[2]taxonomy1!$B:$U,12,FALSE)</f>
        <v>Mammalia</v>
      </c>
      <c r="T1708" t="str">
        <f>VLOOKUP(B1708,[2]taxonomy1!$B:$U,13,FALSE)</f>
        <v xml:space="preserve"> Eutheria</v>
      </c>
      <c r="U1708" t="str">
        <f>VLOOKUP(B1708,[2]taxonomy1!$B:$U,14,FALSE)</f>
        <v xml:space="preserve"> Euarchontoglires</v>
      </c>
      <c r="V1708" t="str">
        <f>VLOOKUP(B1708,[2]taxonomy1!$B:$U,15,FALSE)</f>
        <v xml:space="preserve"> Primates</v>
      </c>
      <c r="W1708" t="str">
        <f>VLOOKUP(B1708,[2]taxonomy1!$B:$U,16,FALSE)</f>
        <v xml:space="preserve"> Haplorrhini</v>
      </c>
    </row>
    <row r="1709" spans="1:23" x14ac:dyDescent="0.3">
      <c r="A1709" t="s">
        <v>3220</v>
      </c>
      <c r="B1709" t="s">
        <v>3221</v>
      </c>
      <c r="C1709">
        <v>255</v>
      </c>
      <c r="D1709" t="s">
        <v>10</v>
      </c>
      <c r="E1709">
        <v>3</v>
      </c>
      <c r="F1709">
        <v>255</v>
      </c>
      <c r="G1709">
        <v>2735</v>
      </c>
      <c r="H1709" t="s">
        <v>11</v>
      </c>
      <c r="I1709" t="s">
        <v>10</v>
      </c>
      <c r="J1709">
        <f t="shared" si="26"/>
        <v>252</v>
      </c>
      <c r="K1709" t="str">
        <f>VLOOKUP(B1709,[2]taxonomy1!$B:$U,2,FALSE)</f>
        <v xml:space="preserve"> Callithrix jacchus (White-tufted-ear marmoset).</v>
      </c>
      <c r="L1709" t="str">
        <f>VLOOKUP(B1709,[2]taxonomy1!$B:$U,4,FALSE)</f>
        <v xml:space="preserve"> NCBI_TaxID=9483 {ECO:0000313|Ensembl:ENSCJAP00000014805, ECO:0000313|Proteomes:UP000008225};</v>
      </c>
      <c r="M1709" t="str">
        <f>VLOOKUP(B1709,[2]taxonomy1!$B:$U,6,FALSE)</f>
        <v>Eukaryota</v>
      </c>
      <c r="N1709" t="str">
        <f>VLOOKUP(B1709,[2]taxonomy1!$B:$U,7,FALSE)</f>
        <v xml:space="preserve"> Metazoa</v>
      </c>
      <c r="O1709" t="str">
        <f>VLOOKUP(B1709,[2]taxonomy1!$B:$U,8,FALSE)</f>
        <v xml:space="preserve"> Chordata</v>
      </c>
      <c r="P1709" t="str">
        <f>VLOOKUP(B1709,[2]taxonomy1!$B:$U,9,FALSE)</f>
        <v xml:space="preserve"> Craniata</v>
      </c>
      <c r="Q1709" t="str">
        <f>VLOOKUP(B1709,[2]taxonomy1!$B:$U,10,FALSE)</f>
        <v xml:space="preserve"> Vertebrata</v>
      </c>
      <c r="R1709" t="str">
        <f>VLOOKUP(B1709,[2]taxonomy1!$B:$U,11,FALSE)</f>
        <v xml:space="preserve"> Euteleostomi</v>
      </c>
      <c r="S1709" t="str">
        <f>VLOOKUP(B1709,[2]taxonomy1!$B:$U,12,FALSE)</f>
        <v>Mammalia</v>
      </c>
      <c r="T1709" t="str">
        <f>VLOOKUP(B1709,[2]taxonomy1!$B:$U,13,FALSE)</f>
        <v xml:space="preserve"> Eutheria</v>
      </c>
      <c r="U1709" t="str">
        <f>VLOOKUP(B1709,[2]taxonomy1!$B:$U,14,FALSE)</f>
        <v xml:space="preserve"> Euarchontoglires</v>
      </c>
      <c r="V1709" t="str">
        <f>VLOOKUP(B1709,[2]taxonomy1!$B:$U,15,FALSE)</f>
        <v xml:space="preserve"> Primates</v>
      </c>
      <c r="W1709" t="str">
        <f>VLOOKUP(B1709,[2]taxonomy1!$B:$U,16,FALSE)</f>
        <v xml:space="preserve"> Haplorrhini</v>
      </c>
    </row>
    <row r="1710" spans="1:23" x14ac:dyDescent="0.3">
      <c r="A1710" t="s">
        <v>3222</v>
      </c>
      <c r="B1710" t="s">
        <v>3223</v>
      </c>
      <c r="C1710">
        <v>349</v>
      </c>
      <c r="D1710" t="s">
        <v>10</v>
      </c>
      <c r="E1710">
        <v>40</v>
      </c>
      <c r="F1710">
        <v>323</v>
      </c>
      <c r="G1710">
        <v>2735</v>
      </c>
      <c r="H1710" t="s">
        <v>11</v>
      </c>
      <c r="I1710" t="s">
        <v>10</v>
      </c>
      <c r="J1710">
        <f t="shared" si="26"/>
        <v>283</v>
      </c>
      <c r="K1710" t="str">
        <f>VLOOKUP(B1710,[2]taxonomy1!$B:$U,2,FALSE)</f>
        <v xml:space="preserve"> Sordaria macrospora (strain ATCC MYA-333 / DSM 997 / K(L3346) / K-hell).</v>
      </c>
      <c r="L1710" t="str">
        <f>VLOOKUP(B1710,[2]taxonomy1!$B:$U,4,FALSE)</f>
        <v xml:space="preserve"> NCBI_TaxID=771870 {ECO:0000313|EMBL:CCC08925.1, ECO:0000313|Proteomes:UP000001881};</v>
      </c>
      <c r="M1710" t="str">
        <f>VLOOKUP(B1710,[2]taxonomy1!$B:$U,6,FALSE)</f>
        <v>Eukaryota</v>
      </c>
      <c r="N1710" t="str">
        <f>VLOOKUP(B1710,[2]taxonomy1!$B:$U,7,FALSE)</f>
        <v xml:space="preserve"> Fungi</v>
      </c>
      <c r="O1710" t="str">
        <f>VLOOKUP(B1710,[2]taxonomy1!$B:$U,8,FALSE)</f>
        <v xml:space="preserve"> Dikarya</v>
      </c>
      <c r="P1710" t="str">
        <f>VLOOKUP(B1710,[2]taxonomy1!$B:$U,9,FALSE)</f>
        <v xml:space="preserve"> Ascomycota</v>
      </c>
      <c r="Q1710" t="str">
        <f>VLOOKUP(B1710,[2]taxonomy1!$B:$U,10,FALSE)</f>
        <v xml:space="preserve"> Pezizomycotina</v>
      </c>
      <c r="R1710" t="str">
        <f>VLOOKUP(B1710,[2]taxonomy1!$B:$U,11,FALSE)</f>
        <v>Sordariomycetes</v>
      </c>
      <c r="S1710" t="str">
        <f>VLOOKUP(B1710,[2]taxonomy1!$B:$U,12,FALSE)</f>
        <v xml:space="preserve"> Sordariomycetidae</v>
      </c>
      <c r="T1710" t="str">
        <f>VLOOKUP(B1710,[2]taxonomy1!$B:$U,13,FALSE)</f>
        <v xml:space="preserve"> Sordariales</v>
      </c>
      <c r="U1710" t="str">
        <f>VLOOKUP(B1710,[2]taxonomy1!$B:$U,14,FALSE)</f>
        <v xml:space="preserve"> Sordariaceae</v>
      </c>
      <c r="V1710" t="str">
        <f>VLOOKUP(B1710,[2]taxonomy1!$B:$U,15,FALSE)</f>
        <v>Sordaria.</v>
      </c>
      <c r="W1710">
        <f>VLOOKUP(B1710,[2]taxonomy1!$B:$U,16,FALSE)</f>
        <v>0</v>
      </c>
    </row>
    <row r="1711" spans="1:23" x14ac:dyDescent="0.3">
      <c r="A1711" t="s">
        <v>3224</v>
      </c>
      <c r="B1711" t="s">
        <v>3225</v>
      </c>
      <c r="C1711">
        <v>283</v>
      </c>
      <c r="D1711" t="s">
        <v>10</v>
      </c>
      <c r="E1711">
        <v>2</v>
      </c>
      <c r="F1711">
        <v>276</v>
      </c>
      <c r="G1711">
        <v>2735</v>
      </c>
      <c r="H1711" t="s">
        <v>11</v>
      </c>
      <c r="I1711" t="s">
        <v>10</v>
      </c>
      <c r="J1711">
        <f t="shared" si="26"/>
        <v>274</v>
      </c>
      <c r="K1711" t="str">
        <f>VLOOKUP(B1711,[2]taxonomy1!$B:$U,2,FALSE)</f>
        <v xml:space="preserve"> Sordaria macrospora (strain ATCC MYA-333 / DSM 997 / K(L3346) / K-hell).</v>
      </c>
      <c r="L1711" t="str">
        <f>VLOOKUP(B1711,[2]taxonomy1!$B:$U,4,FALSE)</f>
        <v xml:space="preserve"> NCBI_TaxID=771870 {ECO:0000313|EMBL:CCC12405.1, ECO:0000313|Proteomes:UP000001881};</v>
      </c>
      <c r="M1711" t="str">
        <f>VLOOKUP(B1711,[2]taxonomy1!$B:$U,6,FALSE)</f>
        <v>Eukaryota</v>
      </c>
      <c r="N1711" t="str">
        <f>VLOOKUP(B1711,[2]taxonomy1!$B:$U,7,FALSE)</f>
        <v xml:space="preserve"> Fungi</v>
      </c>
      <c r="O1711" t="str">
        <f>VLOOKUP(B1711,[2]taxonomy1!$B:$U,8,FALSE)</f>
        <v xml:space="preserve"> Dikarya</v>
      </c>
      <c r="P1711" t="str">
        <f>VLOOKUP(B1711,[2]taxonomy1!$B:$U,9,FALSE)</f>
        <v xml:space="preserve"> Ascomycota</v>
      </c>
      <c r="Q1711" t="str">
        <f>VLOOKUP(B1711,[2]taxonomy1!$B:$U,10,FALSE)</f>
        <v xml:space="preserve"> Pezizomycotina</v>
      </c>
      <c r="R1711" t="str">
        <f>VLOOKUP(B1711,[2]taxonomy1!$B:$U,11,FALSE)</f>
        <v>Sordariomycetes</v>
      </c>
      <c r="S1711" t="str">
        <f>VLOOKUP(B1711,[2]taxonomy1!$B:$U,12,FALSE)</f>
        <v xml:space="preserve"> Sordariomycetidae</v>
      </c>
      <c r="T1711" t="str">
        <f>VLOOKUP(B1711,[2]taxonomy1!$B:$U,13,FALSE)</f>
        <v xml:space="preserve"> Sordariales</v>
      </c>
      <c r="U1711" t="str">
        <f>VLOOKUP(B1711,[2]taxonomy1!$B:$U,14,FALSE)</f>
        <v xml:space="preserve"> Sordariaceae</v>
      </c>
      <c r="V1711" t="str">
        <f>VLOOKUP(B1711,[2]taxonomy1!$B:$U,15,FALSE)</f>
        <v>Sordaria.</v>
      </c>
      <c r="W1711">
        <f>VLOOKUP(B1711,[2]taxonomy1!$B:$U,16,FALSE)</f>
        <v>0</v>
      </c>
    </row>
    <row r="1712" spans="1:23" x14ac:dyDescent="0.3">
      <c r="A1712" t="s">
        <v>3226</v>
      </c>
      <c r="B1712" t="s">
        <v>3227</v>
      </c>
      <c r="C1712">
        <v>294</v>
      </c>
      <c r="D1712" t="s">
        <v>10</v>
      </c>
      <c r="E1712">
        <v>7</v>
      </c>
      <c r="F1712">
        <v>287</v>
      </c>
      <c r="G1712">
        <v>2735</v>
      </c>
      <c r="H1712" t="s">
        <v>11</v>
      </c>
      <c r="I1712" t="s">
        <v>10</v>
      </c>
      <c r="J1712">
        <f t="shared" si="26"/>
        <v>280</v>
      </c>
      <c r="K1712" t="str">
        <f>VLOOKUP(B1712,[2]taxonomy1!$B:$U,2,FALSE)</f>
        <v xml:space="preserve"> Serpula lacrymans var. lacrymans (strain S7.3) (Dry rot fungus).</v>
      </c>
      <c r="L1712" t="str">
        <f>VLOOKUP(B1712,[2]taxonomy1!$B:$U,4,FALSE)</f>
        <v xml:space="preserve"> NCBI_TaxID=936435 {ECO:0000313|Proteomes:UP000008063};</v>
      </c>
      <c r="M1712" t="str">
        <f>VLOOKUP(B1712,[2]taxonomy1!$B:$U,6,FALSE)</f>
        <v>Eukaryota</v>
      </c>
      <c r="N1712" t="str">
        <f>VLOOKUP(B1712,[2]taxonomy1!$B:$U,7,FALSE)</f>
        <v xml:space="preserve"> Fungi</v>
      </c>
      <c r="O1712" t="str">
        <f>VLOOKUP(B1712,[2]taxonomy1!$B:$U,8,FALSE)</f>
        <v xml:space="preserve"> Dikarya</v>
      </c>
      <c r="P1712" t="str">
        <f>VLOOKUP(B1712,[2]taxonomy1!$B:$U,9,FALSE)</f>
        <v xml:space="preserve"> Basidiomycota</v>
      </c>
      <c r="Q1712" t="str">
        <f>VLOOKUP(B1712,[2]taxonomy1!$B:$U,10,FALSE)</f>
        <v xml:space="preserve"> Agaricomycotina</v>
      </c>
      <c r="R1712" t="str">
        <f>VLOOKUP(B1712,[2]taxonomy1!$B:$U,11,FALSE)</f>
        <v>Agaricomycetes</v>
      </c>
      <c r="S1712" t="str">
        <f>VLOOKUP(B1712,[2]taxonomy1!$B:$U,12,FALSE)</f>
        <v xml:space="preserve"> Agaricomycetidae</v>
      </c>
      <c r="T1712" t="str">
        <f>VLOOKUP(B1712,[2]taxonomy1!$B:$U,13,FALSE)</f>
        <v xml:space="preserve"> Boletales</v>
      </c>
      <c r="U1712" t="str">
        <f>VLOOKUP(B1712,[2]taxonomy1!$B:$U,14,FALSE)</f>
        <v xml:space="preserve"> Coniophorineae</v>
      </c>
      <c r="V1712" t="str">
        <f>VLOOKUP(B1712,[2]taxonomy1!$B:$U,15,FALSE)</f>
        <v>Serpulaceae</v>
      </c>
      <c r="W1712" t="str">
        <f>VLOOKUP(B1712,[2]taxonomy1!$B:$U,16,FALSE)</f>
        <v xml:space="preserve"> Serpula.</v>
      </c>
    </row>
    <row r="1713" spans="1:23" x14ac:dyDescent="0.3">
      <c r="A1713" t="s">
        <v>3228</v>
      </c>
      <c r="B1713" t="s">
        <v>3229</v>
      </c>
      <c r="C1713">
        <v>353</v>
      </c>
      <c r="D1713" t="s">
        <v>10</v>
      </c>
      <c r="E1713">
        <v>55</v>
      </c>
      <c r="F1713">
        <v>332</v>
      </c>
      <c r="G1713">
        <v>2735</v>
      </c>
      <c r="H1713" t="s">
        <v>11</v>
      </c>
      <c r="I1713" t="s">
        <v>10</v>
      </c>
      <c r="J1713">
        <f t="shared" si="26"/>
        <v>277</v>
      </c>
      <c r="K1713" t="str">
        <f>VLOOKUP(B1713,[2]taxonomy1!$B:$U,2,FALSE)</f>
        <v xml:space="preserve"> Serpula lacrymans var. lacrymans (strain S7.3) (Dry rot fungus).</v>
      </c>
      <c r="L1713" t="str">
        <f>VLOOKUP(B1713,[2]taxonomy1!$B:$U,4,FALSE)</f>
        <v xml:space="preserve"> NCBI_TaxID=936435 {ECO:0000313|Proteomes:UP000008063};</v>
      </c>
      <c r="M1713" t="str">
        <f>VLOOKUP(B1713,[2]taxonomy1!$B:$U,6,FALSE)</f>
        <v>Eukaryota</v>
      </c>
      <c r="N1713" t="str">
        <f>VLOOKUP(B1713,[2]taxonomy1!$B:$U,7,FALSE)</f>
        <v xml:space="preserve"> Fungi</v>
      </c>
      <c r="O1713" t="str">
        <f>VLOOKUP(B1713,[2]taxonomy1!$B:$U,8,FALSE)</f>
        <v xml:space="preserve"> Dikarya</v>
      </c>
      <c r="P1713" t="str">
        <f>VLOOKUP(B1713,[2]taxonomy1!$B:$U,9,FALSE)</f>
        <v xml:space="preserve"> Basidiomycota</v>
      </c>
      <c r="Q1713" t="str">
        <f>VLOOKUP(B1713,[2]taxonomy1!$B:$U,10,FALSE)</f>
        <v xml:space="preserve"> Agaricomycotina</v>
      </c>
      <c r="R1713" t="str">
        <f>VLOOKUP(B1713,[2]taxonomy1!$B:$U,11,FALSE)</f>
        <v>Agaricomycetes</v>
      </c>
      <c r="S1713" t="str">
        <f>VLOOKUP(B1713,[2]taxonomy1!$B:$U,12,FALSE)</f>
        <v xml:space="preserve"> Agaricomycetidae</v>
      </c>
      <c r="T1713" t="str">
        <f>VLOOKUP(B1713,[2]taxonomy1!$B:$U,13,FALSE)</f>
        <v xml:space="preserve"> Boletales</v>
      </c>
      <c r="U1713" t="str">
        <f>VLOOKUP(B1713,[2]taxonomy1!$B:$U,14,FALSE)</f>
        <v xml:space="preserve"> Coniophorineae</v>
      </c>
      <c r="V1713" t="str">
        <f>VLOOKUP(B1713,[2]taxonomy1!$B:$U,15,FALSE)</f>
        <v>Serpulaceae</v>
      </c>
      <c r="W1713" t="str">
        <f>VLOOKUP(B1713,[2]taxonomy1!$B:$U,16,FALSE)</f>
        <v xml:space="preserve"> Serpula.</v>
      </c>
    </row>
    <row r="1714" spans="1:23" x14ac:dyDescent="0.3">
      <c r="A1714" t="s">
        <v>3230</v>
      </c>
      <c r="B1714" t="s">
        <v>3231</v>
      </c>
      <c r="C1714">
        <v>356</v>
      </c>
      <c r="D1714" t="s">
        <v>10</v>
      </c>
      <c r="E1714">
        <v>41</v>
      </c>
      <c r="F1714">
        <v>327</v>
      </c>
      <c r="G1714">
        <v>2735</v>
      </c>
      <c r="H1714" t="s">
        <v>11</v>
      </c>
      <c r="I1714" t="s">
        <v>10</v>
      </c>
      <c r="J1714">
        <f t="shared" si="26"/>
        <v>286</v>
      </c>
      <c r="K1714" t="str">
        <f>VLOOKUP(B1714,[2]taxonomy1!$B:$U,2,FALSE)</f>
        <v xml:space="preserve"> Fusarium oxysporum (strain Fo5176) (Fusarium vascular wilt).</v>
      </c>
      <c r="L1714" t="str">
        <f>VLOOKUP(B1714,[2]taxonomy1!$B:$U,4,FALSE)</f>
        <v xml:space="preserve"> NCBI_TaxID=660025 {ECO:0000313|EMBL:EGU80345.1, ECO:0000313|Proteomes:UP000002489};</v>
      </c>
      <c r="M1714" t="str">
        <f>VLOOKUP(B1714,[2]taxonomy1!$B:$U,6,FALSE)</f>
        <v>Eukaryota</v>
      </c>
      <c r="N1714" t="str">
        <f>VLOOKUP(B1714,[2]taxonomy1!$B:$U,7,FALSE)</f>
        <v xml:space="preserve"> Fungi</v>
      </c>
      <c r="O1714" t="str">
        <f>VLOOKUP(B1714,[2]taxonomy1!$B:$U,8,FALSE)</f>
        <v xml:space="preserve"> Dikarya</v>
      </c>
      <c r="P1714" t="str">
        <f>VLOOKUP(B1714,[2]taxonomy1!$B:$U,9,FALSE)</f>
        <v xml:space="preserve"> Ascomycota</v>
      </c>
      <c r="Q1714" t="str">
        <f>VLOOKUP(B1714,[2]taxonomy1!$B:$U,10,FALSE)</f>
        <v xml:space="preserve"> Pezizomycotina</v>
      </c>
      <c r="R1714" t="str">
        <f>VLOOKUP(B1714,[2]taxonomy1!$B:$U,11,FALSE)</f>
        <v>Sordariomycetes</v>
      </c>
      <c r="S1714" t="str">
        <f>VLOOKUP(B1714,[2]taxonomy1!$B:$U,12,FALSE)</f>
        <v xml:space="preserve"> Hypocreomycetidae</v>
      </c>
      <c r="T1714" t="str">
        <f>VLOOKUP(B1714,[2]taxonomy1!$B:$U,13,FALSE)</f>
        <v xml:space="preserve"> Hypocreales</v>
      </c>
      <c r="U1714" t="str">
        <f>VLOOKUP(B1714,[2]taxonomy1!$B:$U,14,FALSE)</f>
        <v xml:space="preserve"> Nectriaceae</v>
      </c>
      <c r="V1714" t="str">
        <f>VLOOKUP(B1714,[2]taxonomy1!$B:$U,15,FALSE)</f>
        <v>Fusarium</v>
      </c>
      <c r="W1714" t="str">
        <f>VLOOKUP(B1714,[2]taxonomy1!$B:$U,16,FALSE)</f>
        <v xml:space="preserve"> Fusarium oxysporum species complex.</v>
      </c>
    </row>
    <row r="1715" spans="1:23" x14ac:dyDescent="0.3">
      <c r="A1715" t="s">
        <v>3232</v>
      </c>
      <c r="B1715" t="s">
        <v>3233</v>
      </c>
      <c r="C1715">
        <v>290</v>
      </c>
      <c r="D1715" t="s">
        <v>10</v>
      </c>
      <c r="E1715">
        <v>2</v>
      </c>
      <c r="F1715">
        <v>283</v>
      </c>
      <c r="G1715">
        <v>2735</v>
      </c>
      <c r="H1715" t="s">
        <v>11</v>
      </c>
      <c r="I1715" t="s">
        <v>10</v>
      </c>
      <c r="J1715">
        <f t="shared" si="26"/>
        <v>281</v>
      </c>
      <c r="K1715" t="str">
        <f>VLOOKUP(B1715,[2]taxonomy1!$B:$U,2,FALSE)</f>
        <v xml:space="preserve"> Fusarium oxysporum (strain Fo5176) (Fusarium vascular wilt).</v>
      </c>
      <c r="L1715" t="str">
        <f>VLOOKUP(B1715,[2]taxonomy1!$B:$U,4,FALSE)</f>
        <v xml:space="preserve"> NCBI_TaxID=660025 {ECO:0000313|EMBL:EGU80296.1, ECO:0000313|Proteomes:UP000002489};</v>
      </c>
      <c r="M1715" t="str">
        <f>VLOOKUP(B1715,[2]taxonomy1!$B:$U,6,FALSE)</f>
        <v>Eukaryota</v>
      </c>
      <c r="N1715" t="str">
        <f>VLOOKUP(B1715,[2]taxonomy1!$B:$U,7,FALSE)</f>
        <v xml:space="preserve"> Fungi</v>
      </c>
      <c r="O1715" t="str">
        <f>VLOOKUP(B1715,[2]taxonomy1!$B:$U,8,FALSE)</f>
        <v xml:space="preserve"> Dikarya</v>
      </c>
      <c r="P1715" t="str">
        <f>VLOOKUP(B1715,[2]taxonomy1!$B:$U,9,FALSE)</f>
        <v xml:space="preserve"> Ascomycota</v>
      </c>
      <c r="Q1715" t="str">
        <f>VLOOKUP(B1715,[2]taxonomy1!$B:$U,10,FALSE)</f>
        <v xml:space="preserve"> Pezizomycotina</v>
      </c>
      <c r="R1715" t="str">
        <f>VLOOKUP(B1715,[2]taxonomy1!$B:$U,11,FALSE)</f>
        <v>Sordariomycetes</v>
      </c>
      <c r="S1715" t="str">
        <f>VLOOKUP(B1715,[2]taxonomy1!$B:$U,12,FALSE)</f>
        <v xml:space="preserve"> Hypocreomycetidae</v>
      </c>
      <c r="T1715" t="str">
        <f>VLOOKUP(B1715,[2]taxonomy1!$B:$U,13,FALSE)</f>
        <v xml:space="preserve"> Hypocreales</v>
      </c>
      <c r="U1715" t="str">
        <f>VLOOKUP(B1715,[2]taxonomy1!$B:$U,14,FALSE)</f>
        <v xml:space="preserve"> Nectriaceae</v>
      </c>
      <c r="V1715" t="str">
        <f>VLOOKUP(B1715,[2]taxonomy1!$B:$U,15,FALSE)</f>
        <v>Fusarium</v>
      </c>
      <c r="W1715" t="str">
        <f>VLOOKUP(B1715,[2]taxonomy1!$B:$U,16,FALSE)</f>
        <v xml:space="preserve"> Fusarium oxysporum species complex.</v>
      </c>
    </row>
    <row r="1716" spans="1:23" x14ac:dyDescent="0.3">
      <c r="A1716" t="s">
        <v>3234</v>
      </c>
      <c r="B1716" t="s">
        <v>3235</v>
      </c>
      <c r="C1716">
        <v>375</v>
      </c>
      <c r="D1716" t="s">
        <v>10</v>
      </c>
      <c r="E1716">
        <v>57</v>
      </c>
      <c r="F1716">
        <v>349</v>
      </c>
      <c r="G1716">
        <v>2735</v>
      </c>
      <c r="H1716" t="s">
        <v>11</v>
      </c>
      <c r="I1716" t="s">
        <v>10</v>
      </c>
      <c r="J1716">
        <f t="shared" si="26"/>
        <v>292</v>
      </c>
      <c r="K1716" t="str">
        <f>VLOOKUP(B1716,[2]taxonomy1!$B:$U,2,FALSE)</f>
        <v xml:space="preserve"> Zymoseptoria tritici (strain CBS 115943 / IPO323) (Speckled leaf blotch fungus) (Septoria tritici).</v>
      </c>
      <c r="L1716" t="str">
        <f>VLOOKUP(B1716,[2]taxonomy1!$B:$U,4,FALSE)</f>
        <v xml:space="preserve"> NCBI_TaxID=336722 {ECO:0000313|EMBL:EGP83878.1, ECO:0000313|Proteomes:UP000008062};</v>
      </c>
      <c r="M1716" t="str">
        <f>VLOOKUP(B1716,[2]taxonomy1!$B:$U,6,FALSE)</f>
        <v>Eukaryota</v>
      </c>
      <c r="N1716" t="str">
        <f>VLOOKUP(B1716,[2]taxonomy1!$B:$U,7,FALSE)</f>
        <v xml:space="preserve"> Fungi</v>
      </c>
      <c r="O1716" t="str">
        <f>VLOOKUP(B1716,[2]taxonomy1!$B:$U,8,FALSE)</f>
        <v xml:space="preserve"> Dikarya</v>
      </c>
      <c r="P1716" t="str">
        <f>VLOOKUP(B1716,[2]taxonomy1!$B:$U,9,FALSE)</f>
        <v xml:space="preserve"> Ascomycota</v>
      </c>
      <c r="Q1716" t="str">
        <f>VLOOKUP(B1716,[2]taxonomy1!$B:$U,10,FALSE)</f>
        <v xml:space="preserve"> Pezizomycotina</v>
      </c>
      <c r="R1716" t="str">
        <f>VLOOKUP(B1716,[2]taxonomy1!$B:$U,11,FALSE)</f>
        <v>Dothideomycetes</v>
      </c>
      <c r="S1716" t="str">
        <f>VLOOKUP(B1716,[2]taxonomy1!$B:$U,12,FALSE)</f>
        <v xml:space="preserve"> Dothideomycetidae</v>
      </c>
      <c r="T1716" t="str">
        <f>VLOOKUP(B1716,[2]taxonomy1!$B:$U,13,FALSE)</f>
        <v xml:space="preserve"> Capnodiales</v>
      </c>
      <c r="U1716" t="str">
        <f>VLOOKUP(B1716,[2]taxonomy1!$B:$U,14,FALSE)</f>
        <v xml:space="preserve"> Mycosphaerellaceae</v>
      </c>
      <c r="V1716" t="str">
        <f>VLOOKUP(B1716,[2]taxonomy1!$B:$U,15,FALSE)</f>
        <v>Zymoseptoria.</v>
      </c>
      <c r="W1716">
        <f>VLOOKUP(B1716,[2]taxonomy1!$B:$U,16,FALSE)</f>
        <v>0</v>
      </c>
    </row>
    <row r="1717" spans="1:23" x14ac:dyDescent="0.3">
      <c r="A1717" t="s">
        <v>3236</v>
      </c>
      <c r="B1717" t="s">
        <v>3237</v>
      </c>
      <c r="C1717">
        <v>303</v>
      </c>
      <c r="D1717" t="s">
        <v>10</v>
      </c>
      <c r="E1717">
        <v>19</v>
      </c>
      <c r="F1717">
        <v>296</v>
      </c>
      <c r="G1717">
        <v>2735</v>
      </c>
      <c r="H1717" t="s">
        <v>11</v>
      </c>
      <c r="I1717" t="s">
        <v>10</v>
      </c>
      <c r="J1717">
        <f t="shared" si="26"/>
        <v>277</v>
      </c>
      <c r="K1717" t="str">
        <f>VLOOKUP(B1717,[2]taxonomy1!$B:$U,2,FALSE)</f>
        <v xml:space="preserve"> Zymoseptoria tritici (strain CBS 115943 / IPO323) (Speckled leaf blotch fungus) (Septoria tritici).</v>
      </c>
      <c r="L1717" t="str">
        <f>VLOOKUP(B1717,[2]taxonomy1!$B:$U,4,FALSE)</f>
        <v xml:space="preserve"> NCBI_TaxID=336722 {ECO:0000313|EMBL:EGP82924.1, ECO:0000313|Proteomes:UP000008062};</v>
      </c>
      <c r="M1717" t="str">
        <f>VLOOKUP(B1717,[2]taxonomy1!$B:$U,6,FALSE)</f>
        <v>Eukaryota</v>
      </c>
      <c r="N1717" t="str">
        <f>VLOOKUP(B1717,[2]taxonomy1!$B:$U,7,FALSE)</f>
        <v xml:space="preserve"> Fungi</v>
      </c>
      <c r="O1717" t="str">
        <f>VLOOKUP(B1717,[2]taxonomy1!$B:$U,8,FALSE)</f>
        <v xml:space="preserve"> Dikarya</v>
      </c>
      <c r="P1717" t="str">
        <f>VLOOKUP(B1717,[2]taxonomy1!$B:$U,9,FALSE)</f>
        <v xml:space="preserve"> Ascomycota</v>
      </c>
      <c r="Q1717" t="str">
        <f>VLOOKUP(B1717,[2]taxonomy1!$B:$U,10,FALSE)</f>
        <v xml:space="preserve"> Pezizomycotina</v>
      </c>
      <c r="R1717" t="str">
        <f>VLOOKUP(B1717,[2]taxonomy1!$B:$U,11,FALSE)</f>
        <v>Dothideomycetes</v>
      </c>
      <c r="S1717" t="str">
        <f>VLOOKUP(B1717,[2]taxonomy1!$B:$U,12,FALSE)</f>
        <v xml:space="preserve"> Dothideomycetidae</v>
      </c>
      <c r="T1717" t="str">
        <f>VLOOKUP(B1717,[2]taxonomy1!$B:$U,13,FALSE)</f>
        <v xml:space="preserve"> Capnodiales</v>
      </c>
      <c r="U1717" t="str">
        <f>VLOOKUP(B1717,[2]taxonomy1!$B:$U,14,FALSE)</f>
        <v xml:space="preserve"> Mycosphaerellaceae</v>
      </c>
      <c r="V1717" t="str">
        <f>VLOOKUP(B1717,[2]taxonomy1!$B:$U,15,FALSE)</f>
        <v>Zymoseptoria.</v>
      </c>
      <c r="W1717">
        <f>VLOOKUP(B1717,[2]taxonomy1!$B:$U,16,FALSE)</f>
        <v>0</v>
      </c>
    </row>
    <row r="1718" spans="1:23" x14ac:dyDescent="0.3">
      <c r="A1718" t="s">
        <v>3238</v>
      </c>
      <c r="B1718" t="s">
        <v>3239</v>
      </c>
      <c r="C1718">
        <v>301</v>
      </c>
      <c r="D1718" t="s">
        <v>10</v>
      </c>
      <c r="E1718">
        <v>17</v>
      </c>
      <c r="F1718">
        <v>295</v>
      </c>
      <c r="G1718">
        <v>2735</v>
      </c>
      <c r="H1718" t="s">
        <v>11</v>
      </c>
      <c r="I1718" t="s">
        <v>10</v>
      </c>
      <c r="J1718">
        <f t="shared" si="26"/>
        <v>278</v>
      </c>
      <c r="K1718" t="str">
        <f>VLOOKUP(B1718,[2]taxonomy1!$B:$U,2,FALSE)</f>
        <v xml:space="preserve"> Caenorhabditis brenneri (Nematode worm).</v>
      </c>
      <c r="L1718" t="str">
        <f>VLOOKUP(B1718,[2]taxonomy1!$B:$U,4,FALSE)</f>
        <v xml:space="preserve"> NCBI_TaxID=135651 {ECO:0000313|Proteomes:UP000008068};</v>
      </c>
      <c r="M1718" t="str">
        <f>VLOOKUP(B1718,[2]taxonomy1!$B:$U,6,FALSE)</f>
        <v>Eukaryota</v>
      </c>
      <c r="N1718" t="str">
        <f>VLOOKUP(B1718,[2]taxonomy1!$B:$U,7,FALSE)</f>
        <v xml:space="preserve"> Metazoa</v>
      </c>
      <c r="O1718" t="str">
        <f>VLOOKUP(B1718,[2]taxonomy1!$B:$U,8,FALSE)</f>
        <v xml:space="preserve"> Ecdysozoa</v>
      </c>
      <c r="P1718" t="str">
        <f>VLOOKUP(B1718,[2]taxonomy1!$B:$U,9,FALSE)</f>
        <v xml:space="preserve"> Nematoda</v>
      </c>
      <c r="Q1718" t="str">
        <f>VLOOKUP(B1718,[2]taxonomy1!$B:$U,10,FALSE)</f>
        <v xml:space="preserve"> Chromadorea</v>
      </c>
      <c r="R1718" t="str">
        <f>VLOOKUP(B1718,[2]taxonomy1!$B:$U,11,FALSE)</f>
        <v xml:space="preserve"> Rhabditida</v>
      </c>
      <c r="S1718" t="str">
        <f>VLOOKUP(B1718,[2]taxonomy1!$B:$U,12,FALSE)</f>
        <v>Rhabditoidea</v>
      </c>
      <c r="T1718" t="str">
        <f>VLOOKUP(B1718,[2]taxonomy1!$B:$U,13,FALSE)</f>
        <v xml:space="preserve"> Rhabditidae</v>
      </c>
      <c r="U1718" t="str">
        <f>VLOOKUP(B1718,[2]taxonomy1!$B:$U,14,FALSE)</f>
        <v xml:space="preserve"> Peloderinae</v>
      </c>
      <c r="V1718" t="str">
        <f>VLOOKUP(B1718,[2]taxonomy1!$B:$U,15,FALSE)</f>
        <v xml:space="preserve"> Caenorhabditis.</v>
      </c>
      <c r="W1718">
        <f>VLOOKUP(B1718,[2]taxonomy1!$B:$U,16,FALSE)</f>
        <v>0</v>
      </c>
    </row>
    <row r="1719" spans="1:23" x14ac:dyDescent="0.3">
      <c r="A1719" t="s">
        <v>3240</v>
      </c>
      <c r="B1719" t="s">
        <v>3241</v>
      </c>
      <c r="C1719">
        <v>283</v>
      </c>
      <c r="D1719" t="s">
        <v>10</v>
      </c>
      <c r="E1719">
        <v>2</v>
      </c>
      <c r="F1719">
        <v>274</v>
      </c>
      <c r="G1719">
        <v>2735</v>
      </c>
      <c r="H1719" t="s">
        <v>11</v>
      </c>
      <c r="I1719" t="s">
        <v>10</v>
      </c>
      <c r="J1719">
        <f t="shared" si="26"/>
        <v>272</v>
      </c>
      <c r="K1719" t="str">
        <f>VLOOKUP(B1719,[2]taxonomy1!$B:$U,2,FALSE)</f>
        <v xml:space="preserve"> Caenorhabditis brenneri (Nematode worm).</v>
      </c>
      <c r="L1719" t="str">
        <f>VLOOKUP(B1719,[2]taxonomy1!$B:$U,4,FALSE)</f>
        <v xml:space="preserve"> NCBI_TaxID=135651 {ECO:0000313|Proteomes:UP000008068};</v>
      </c>
      <c r="M1719" t="str">
        <f>VLOOKUP(B1719,[2]taxonomy1!$B:$U,6,FALSE)</f>
        <v>Eukaryota</v>
      </c>
      <c r="N1719" t="str">
        <f>VLOOKUP(B1719,[2]taxonomy1!$B:$U,7,FALSE)</f>
        <v xml:space="preserve"> Metazoa</v>
      </c>
      <c r="O1719" t="str">
        <f>VLOOKUP(B1719,[2]taxonomy1!$B:$U,8,FALSE)</f>
        <v xml:space="preserve"> Ecdysozoa</v>
      </c>
      <c r="P1719" t="str">
        <f>VLOOKUP(B1719,[2]taxonomy1!$B:$U,9,FALSE)</f>
        <v xml:space="preserve"> Nematoda</v>
      </c>
      <c r="Q1719" t="str">
        <f>VLOOKUP(B1719,[2]taxonomy1!$B:$U,10,FALSE)</f>
        <v xml:space="preserve"> Chromadorea</v>
      </c>
      <c r="R1719" t="str">
        <f>VLOOKUP(B1719,[2]taxonomy1!$B:$U,11,FALSE)</f>
        <v xml:space="preserve"> Rhabditida</v>
      </c>
      <c r="S1719" t="str">
        <f>VLOOKUP(B1719,[2]taxonomy1!$B:$U,12,FALSE)</f>
        <v>Rhabditoidea</v>
      </c>
      <c r="T1719" t="str">
        <f>VLOOKUP(B1719,[2]taxonomy1!$B:$U,13,FALSE)</f>
        <v xml:space="preserve"> Rhabditidae</v>
      </c>
      <c r="U1719" t="str">
        <f>VLOOKUP(B1719,[2]taxonomy1!$B:$U,14,FALSE)</f>
        <v xml:space="preserve"> Peloderinae</v>
      </c>
      <c r="V1719" t="str">
        <f>VLOOKUP(B1719,[2]taxonomy1!$B:$U,15,FALSE)</f>
        <v xml:space="preserve"> Caenorhabditis.</v>
      </c>
      <c r="W1719">
        <f>VLOOKUP(B1719,[2]taxonomy1!$B:$U,16,FALSE)</f>
        <v>0</v>
      </c>
    </row>
    <row r="1720" spans="1:23" x14ac:dyDescent="0.3">
      <c r="A1720" t="s">
        <v>3242</v>
      </c>
      <c r="B1720" t="s">
        <v>3243</v>
      </c>
      <c r="C1720">
        <v>312</v>
      </c>
      <c r="D1720" t="s">
        <v>10</v>
      </c>
      <c r="E1720">
        <v>94</v>
      </c>
      <c r="F1720">
        <v>293</v>
      </c>
      <c r="G1720">
        <v>2735</v>
      </c>
      <c r="H1720" t="s">
        <v>11</v>
      </c>
      <c r="I1720" t="s">
        <v>10</v>
      </c>
      <c r="J1720">
        <f t="shared" si="26"/>
        <v>199</v>
      </c>
      <c r="K1720" t="str">
        <f>VLOOKUP(B1720,[2]taxonomy1!$B:$U,2,FALSE)</f>
        <v xml:space="preserve"> Ichthyophthirius multifiliis (strain G5) (White spot disease agent) (Ich).</v>
      </c>
      <c r="L1720" t="str">
        <f>VLOOKUP(B1720,[2]taxonomy1!$B:$U,4,FALSE)</f>
        <v xml:space="preserve"> NCBI_TaxID=857967 {ECO:0000313|Proteomes:UP000008983};</v>
      </c>
      <c r="M1720" t="str">
        <f>VLOOKUP(B1720,[2]taxonomy1!$B:$U,6,FALSE)</f>
        <v>Eukaryota</v>
      </c>
      <c r="N1720" t="str">
        <f>VLOOKUP(B1720,[2]taxonomy1!$B:$U,7,FALSE)</f>
        <v xml:space="preserve"> Alveolata</v>
      </c>
      <c r="O1720" t="str">
        <f>VLOOKUP(B1720,[2]taxonomy1!$B:$U,8,FALSE)</f>
        <v xml:space="preserve"> Ciliophora</v>
      </c>
      <c r="P1720" t="str">
        <f>VLOOKUP(B1720,[2]taxonomy1!$B:$U,9,FALSE)</f>
        <v xml:space="preserve"> Intramacronucleata</v>
      </c>
      <c r="Q1720" t="str">
        <f>VLOOKUP(B1720,[2]taxonomy1!$B:$U,10,FALSE)</f>
        <v>Oligohymenophorea</v>
      </c>
      <c r="R1720" t="str">
        <f>VLOOKUP(B1720,[2]taxonomy1!$B:$U,11,FALSE)</f>
        <v xml:space="preserve"> Hymenostomatida</v>
      </c>
      <c r="S1720" t="str">
        <f>VLOOKUP(B1720,[2]taxonomy1!$B:$U,12,FALSE)</f>
        <v xml:space="preserve"> Ophryoglenina</v>
      </c>
      <c r="T1720" t="str">
        <f>VLOOKUP(B1720,[2]taxonomy1!$B:$U,13,FALSE)</f>
        <v xml:space="preserve"> Ichthyophthirius.</v>
      </c>
      <c r="U1720">
        <f>VLOOKUP(B1720,[2]taxonomy1!$B:$U,14,FALSE)</f>
        <v>0</v>
      </c>
      <c r="V1720">
        <f>VLOOKUP(B1720,[2]taxonomy1!$B:$U,15,FALSE)</f>
        <v>0</v>
      </c>
      <c r="W1720">
        <f>VLOOKUP(B1720,[2]taxonomy1!$B:$U,16,FALSE)</f>
        <v>0</v>
      </c>
    </row>
    <row r="1721" spans="1:23" x14ac:dyDescent="0.3">
      <c r="A1721" t="s">
        <v>3244</v>
      </c>
      <c r="B1721" t="s">
        <v>3245</v>
      </c>
      <c r="C1721">
        <v>320</v>
      </c>
      <c r="D1721" t="s">
        <v>10</v>
      </c>
      <c r="E1721">
        <v>56</v>
      </c>
      <c r="F1721">
        <v>317</v>
      </c>
      <c r="G1721">
        <v>2735</v>
      </c>
      <c r="H1721" t="s">
        <v>11</v>
      </c>
      <c r="I1721" t="s">
        <v>10</v>
      </c>
      <c r="J1721">
        <f t="shared" si="26"/>
        <v>261</v>
      </c>
      <c r="K1721" t="str">
        <f>VLOOKUP(B1721,[2]taxonomy1!$B:$U,2,FALSE)</f>
        <v xml:space="preserve"> Ichthyophthirius multifiliis (strain G5) (White spot disease agent) (Ich).</v>
      </c>
      <c r="L1721" t="str">
        <f>VLOOKUP(B1721,[2]taxonomy1!$B:$U,4,FALSE)</f>
        <v xml:space="preserve"> NCBI_TaxID=857967 {ECO:0000313|Proteomes:UP000008983};</v>
      </c>
      <c r="M1721" t="str">
        <f>VLOOKUP(B1721,[2]taxonomy1!$B:$U,6,FALSE)</f>
        <v>Eukaryota</v>
      </c>
      <c r="N1721" t="str">
        <f>VLOOKUP(B1721,[2]taxonomy1!$B:$U,7,FALSE)</f>
        <v xml:space="preserve"> Alveolata</v>
      </c>
      <c r="O1721" t="str">
        <f>VLOOKUP(B1721,[2]taxonomy1!$B:$U,8,FALSE)</f>
        <v xml:space="preserve"> Ciliophora</v>
      </c>
      <c r="P1721" t="str">
        <f>VLOOKUP(B1721,[2]taxonomy1!$B:$U,9,FALSE)</f>
        <v xml:space="preserve"> Intramacronucleata</v>
      </c>
      <c r="Q1721" t="str">
        <f>VLOOKUP(B1721,[2]taxonomy1!$B:$U,10,FALSE)</f>
        <v>Oligohymenophorea</v>
      </c>
      <c r="R1721" t="str">
        <f>VLOOKUP(B1721,[2]taxonomy1!$B:$U,11,FALSE)</f>
        <v xml:space="preserve"> Hymenostomatida</v>
      </c>
      <c r="S1721" t="str">
        <f>VLOOKUP(B1721,[2]taxonomy1!$B:$U,12,FALSE)</f>
        <v xml:space="preserve"> Ophryoglenina</v>
      </c>
      <c r="T1721" t="str">
        <f>VLOOKUP(B1721,[2]taxonomy1!$B:$U,13,FALSE)</f>
        <v xml:space="preserve"> Ichthyophthirius.</v>
      </c>
      <c r="U1721">
        <f>VLOOKUP(B1721,[2]taxonomy1!$B:$U,14,FALSE)</f>
        <v>0</v>
      </c>
      <c r="V1721">
        <f>VLOOKUP(B1721,[2]taxonomy1!$B:$U,15,FALSE)</f>
        <v>0</v>
      </c>
      <c r="W1721">
        <f>VLOOKUP(B1721,[2]taxonomy1!$B:$U,16,FALSE)</f>
        <v>0</v>
      </c>
    </row>
    <row r="1722" spans="1:23" x14ac:dyDescent="0.3">
      <c r="A1722" t="s">
        <v>3246</v>
      </c>
      <c r="B1722" t="s">
        <v>3247</v>
      </c>
      <c r="C1722">
        <v>354</v>
      </c>
      <c r="D1722" t="s">
        <v>10</v>
      </c>
      <c r="E1722">
        <v>39</v>
      </c>
      <c r="F1722">
        <v>325</v>
      </c>
      <c r="G1722">
        <v>2735</v>
      </c>
      <c r="H1722" t="s">
        <v>11</v>
      </c>
      <c r="I1722" t="s">
        <v>10</v>
      </c>
      <c r="J1722">
        <f t="shared" si="26"/>
        <v>286</v>
      </c>
      <c r="K1722" t="str">
        <f>VLOOKUP(B1722,[2]taxonomy1!$B:$U,2,FALSE)</f>
        <v xml:space="preserve"> Hypocrea jecorina (strain QM6a) (Trichoderma reesei).</v>
      </c>
      <c r="L1722" t="str">
        <f>VLOOKUP(B1722,[2]taxonomy1!$B:$U,4,FALSE)</f>
        <v xml:space="preserve"> NCBI_TaxID=431241 {ECO:0000313|Proteomes:UP000008984};</v>
      </c>
      <c r="M1722" t="str">
        <f>VLOOKUP(B1722,[2]taxonomy1!$B:$U,6,FALSE)</f>
        <v>Eukaryota</v>
      </c>
      <c r="N1722" t="str">
        <f>VLOOKUP(B1722,[2]taxonomy1!$B:$U,7,FALSE)</f>
        <v xml:space="preserve"> Fungi</v>
      </c>
      <c r="O1722" t="str">
        <f>VLOOKUP(B1722,[2]taxonomy1!$B:$U,8,FALSE)</f>
        <v xml:space="preserve"> Dikarya</v>
      </c>
      <c r="P1722" t="str">
        <f>VLOOKUP(B1722,[2]taxonomy1!$B:$U,9,FALSE)</f>
        <v xml:space="preserve"> Ascomycota</v>
      </c>
      <c r="Q1722" t="str">
        <f>VLOOKUP(B1722,[2]taxonomy1!$B:$U,10,FALSE)</f>
        <v xml:space="preserve"> Pezizomycotina</v>
      </c>
      <c r="R1722" t="str">
        <f>VLOOKUP(B1722,[2]taxonomy1!$B:$U,11,FALSE)</f>
        <v>Sordariomycetes</v>
      </c>
      <c r="S1722" t="str">
        <f>VLOOKUP(B1722,[2]taxonomy1!$B:$U,12,FALSE)</f>
        <v xml:space="preserve"> Hypocreomycetidae</v>
      </c>
      <c r="T1722" t="str">
        <f>VLOOKUP(B1722,[2]taxonomy1!$B:$U,13,FALSE)</f>
        <v xml:space="preserve"> Hypocreales</v>
      </c>
      <c r="U1722" t="str">
        <f>VLOOKUP(B1722,[2]taxonomy1!$B:$U,14,FALSE)</f>
        <v xml:space="preserve"> Hypocreaceae</v>
      </c>
      <c r="V1722" t="str">
        <f>VLOOKUP(B1722,[2]taxonomy1!$B:$U,15,FALSE)</f>
        <v>Trichoderma.</v>
      </c>
      <c r="W1722">
        <f>VLOOKUP(B1722,[2]taxonomy1!$B:$U,16,FALSE)</f>
        <v>0</v>
      </c>
    </row>
    <row r="1723" spans="1:23" x14ac:dyDescent="0.3">
      <c r="A1723" t="s">
        <v>3248</v>
      </c>
      <c r="B1723" t="s">
        <v>3249</v>
      </c>
      <c r="C1723">
        <v>283</v>
      </c>
      <c r="D1723" t="s">
        <v>10</v>
      </c>
      <c r="E1723">
        <v>3</v>
      </c>
      <c r="F1723">
        <v>276</v>
      </c>
      <c r="G1723">
        <v>2735</v>
      </c>
      <c r="H1723" t="s">
        <v>11</v>
      </c>
      <c r="I1723" t="s">
        <v>10</v>
      </c>
      <c r="J1723">
        <f t="shared" si="26"/>
        <v>273</v>
      </c>
      <c r="K1723" t="str">
        <f>VLOOKUP(B1723,[2]taxonomy1!$B:$U,2,FALSE)</f>
        <v xml:space="preserve"> Hypocrea jecorina (strain QM6a) (Trichoderma reesei).</v>
      </c>
      <c r="L1723" t="str">
        <f>VLOOKUP(B1723,[2]taxonomy1!$B:$U,4,FALSE)</f>
        <v xml:space="preserve"> NCBI_TaxID=431241 {ECO:0000313|Proteomes:UP000008984};</v>
      </c>
      <c r="M1723" t="str">
        <f>VLOOKUP(B1723,[2]taxonomy1!$B:$U,6,FALSE)</f>
        <v>Eukaryota</v>
      </c>
      <c r="N1723" t="str">
        <f>VLOOKUP(B1723,[2]taxonomy1!$B:$U,7,FALSE)</f>
        <v xml:space="preserve"> Fungi</v>
      </c>
      <c r="O1723" t="str">
        <f>VLOOKUP(B1723,[2]taxonomy1!$B:$U,8,FALSE)</f>
        <v xml:space="preserve"> Dikarya</v>
      </c>
      <c r="P1723" t="str">
        <f>VLOOKUP(B1723,[2]taxonomy1!$B:$U,9,FALSE)</f>
        <v xml:space="preserve"> Ascomycota</v>
      </c>
      <c r="Q1723" t="str">
        <f>VLOOKUP(B1723,[2]taxonomy1!$B:$U,10,FALSE)</f>
        <v xml:space="preserve"> Pezizomycotina</v>
      </c>
      <c r="R1723" t="str">
        <f>VLOOKUP(B1723,[2]taxonomy1!$B:$U,11,FALSE)</f>
        <v>Sordariomycetes</v>
      </c>
      <c r="S1723" t="str">
        <f>VLOOKUP(B1723,[2]taxonomy1!$B:$U,12,FALSE)</f>
        <v xml:space="preserve"> Hypocreomycetidae</v>
      </c>
      <c r="T1723" t="str">
        <f>VLOOKUP(B1723,[2]taxonomy1!$B:$U,13,FALSE)</f>
        <v xml:space="preserve"> Hypocreales</v>
      </c>
      <c r="U1723" t="str">
        <f>VLOOKUP(B1723,[2]taxonomy1!$B:$U,14,FALSE)</f>
        <v xml:space="preserve"> Hypocreaceae</v>
      </c>
      <c r="V1723" t="str">
        <f>VLOOKUP(B1723,[2]taxonomy1!$B:$U,15,FALSE)</f>
        <v>Trichoderma.</v>
      </c>
      <c r="W1723">
        <f>VLOOKUP(B1723,[2]taxonomy1!$B:$U,16,FALSE)</f>
        <v>0</v>
      </c>
    </row>
    <row r="1724" spans="1:23" x14ac:dyDescent="0.3">
      <c r="A1724" t="s">
        <v>3250</v>
      </c>
      <c r="B1724" t="s">
        <v>3251</v>
      </c>
      <c r="C1724">
        <v>347</v>
      </c>
      <c r="D1724" t="s">
        <v>10</v>
      </c>
      <c r="E1724">
        <v>39</v>
      </c>
      <c r="F1724">
        <v>324</v>
      </c>
      <c r="G1724">
        <v>2735</v>
      </c>
      <c r="H1724" t="s">
        <v>11</v>
      </c>
      <c r="I1724" t="s">
        <v>10</v>
      </c>
      <c r="J1724">
        <f t="shared" si="26"/>
        <v>285</v>
      </c>
      <c r="K1724" t="str">
        <f>VLOOKUP(B1724,[2]taxonomy1!$B:$U,2,FALSE)</f>
        <v xml:space="preserve"> Chaetomium thermophilum (strain DSM 1495 / CBS 144.50 / IMI 039719).</v>
      </c>
      <c r="L1724" t="str">
        <f>VLOOKUP(B1724,[2]taxonomy1!$B:$U,4,FALSE)</f>
        <v xml:space="preserve"> NCBI_TaxID=759272 {ECO:0000313|Proteomes:UP000008066};</v>
      </c>
      <c r="M1724" t="str">
        <f>VLOOKUP(B1724,[2]taxonomy1!$B:$U,6,FALSE)</f>
        <v>Eukaryota</v>
      </c>
      <c r="N1724" t="str">
        <f>VLOOKUP(B1724,[2]taxonomy1!$B:$U,7,FALSE)</f>
        <v xml:space="preserve"> Fungi</v>
      </c>
      <c r="O1724" t="str">
        <f>VLOOKUP(B1724,[2]taxonomy1!$B:$U,8,FALSE)</f>
        <v xml:space="preserve"> Dikarya</v>
      </c>
      <c r="P1724" t="str">
        <f>VLOOKUP(B1724,[2]taxonomy1!$B:$U,9,FALSE)</f>
        <v xml:space="preserve"> Ascomycota</v>
      </c>
      <c r="Q1724" t="str">
        <f>VLOOKUP(B1724,[2]taxonomy1!$B:$U,10,FALSE)</f>
        <v xml:space="preserve"> Pezizomycotina</v>
      </c>
      <c r="R1724" t="str">
        <f>VLOOKUP(B1724,[2]taxonomy1!$B:$U,11,FALSE)</f>
        <v>Sordariomycetes</v>
      </c>
      <c r="S1724" t="str">
        <f>VLOOKUP(B1724,[2]taxonomy1!$B:$U,12,FALSE)</f>
        <v xml:space="preserve"> Sordariomycetidae</v>
      </c>
      <c r="T1724" t="str">
        <f>VLOOKUP(B1724,[2]taxonomy1!$B:$U,13,FALSE)</f>
        <v xml:space="preserve"> Sordariales</v>
      </c>
      <c r="U1724" t="str">
        <f>VLOOKUP(B1724,[2]taxonomy1!$B:$U,14,FALSE)</f>
        <v xml:space="preserve"> Chaetomiaceae</v>
      </c>
      <c r="V1724" t="str">
        <f>VLOOKUP(B1724,[2]taxonomy1!$B:$U,15,FALSE)</f>
        <v>Chaetomium.</v>
      </c>
      <c r="W1724">
        <f>VLOOKUP(B1724,[2]taxonomy1!$B:$U,16,FALSE)</f>
        <v>0</v>
      </c>
    </row>
    <row r="1725" spans="1:23" x14ac:dyDescent="0.3">
      <c r="A1725" t="s">
        <v>3252</v>
      </c>
      <c r="B1725" t="s">
        <v>3253</v>
      </c>
      <c r="C1725">
        <v>283</v>
      </c>
      <c r="D1725" t="s">
        <v>10</v>
      </c>
      <c r="E1725">
        <v>2</v>
      </c>
      <c r="F1725">
        <v>276</v>
      </c>
      <c r="G1725">
        <v>2735</v>
      </c>
      <c r="H1725" t="s">
        <v>11</v>
      </c>
      <c r="I1725" t="s">
        <v>10</v>
      </c>
      <c r="J1725">
        <f t="shared" si="26"/>
        <v>274</v>
      </c>
      <c r="K1725" t="str">
        <f>VLOOKUP(B1725,[2]taxonomy1!$B:$U,2,FALSE)</f>
        <v xml:space="preserve"> Chaetomium thermophilum (strain DSM 1495 / CBS 144.50 / IMI 039719).</v>
      </c>
      <c r="L1725" t="str">
        <f>VLOOKUP(B1725,[2]taxonomy1!$B:$U,4,FALSE)</f>
        <v xml:space="preserve"> NCBI_TaxID=759272 {ECO:0000313|Proteomes:UP000008066};</v>
      </c>
      <c r="M1725" t="str">
        <f>VLOOKUP(B1725,[2]taxonomy1!$B:$U,6,FALSE)</f>
        <v>Eukaryota</v>
      </c>
      <c r="N1725" t="str">
        <f>VLOOKUP(B1725,[2]taxonomy1!$B:$U,7,FALSE)</f>
        <v xml:space="preserve"> Fungi</v>
      </c>
      <c r="O1725" t="str">
        <f>VLOOKUP(B1725,[2]taxonomy1!$B:$U,8,FALSE)</f>
        <v xml:space="preserve"> Dikarya</v>
      </c>
      <c r="P1725" t="str">
        <f>VLOOKUP(B1725,[2]taxonomy1!$B:$U,9,FALSE)</f>
        <v xml:space="preserve"> Ascomycota</v>
      </c>
      <c r="Q1725" t="str">
        <f>VLOOKUP(B1725,[2]taxonomy1!$B:$U,10,FALSE)</f>
        <v xml:space="preserve"> Pezizomycotina</v>
      </c>
      <c r="R1725" t="str">
        <f>VLOOKUP(B1725,[2]taxonomy1!$B:$U,11,FALSE)</f>
        <v>Sordariomycetes</v>
      </c>
      <c r="S1725" t="str">
        <f>VLOOKUP(B1725,[2]taxonomy1!$B:$U,12,FALSE)</f>
        <v xml:space="preserve"> Sordariomycetidae</v>
      </c>
      <c r="T1725" t="str">
        <f>VLOOKUP(B1725,[2]taxonomy1!$B:$U,13,FALSE)</f>
        <v xml:space="preserve"> Sordariales</v>
      </c>
      <c r="U1725" t="str">
        <f>VLOOKUP(B1725,[2]taxonomy1!$B:$U,14,FALSE)</f>
        <v xml:space="preserve"> Chaetomiaceae</v>
      </c>
      <c r="V1725" t="str">
        <f>VLOOKUP(B1725,[2]taxonomy1!$B:$U,15,FALSE)</f>
        <v>Chaetomium.</v>
      </c>
      <c r="W1725">
        <f>VLOOKUP(B1725,[2]taxonomy1!$B:$U,16,FALSE)</f>
        <v>0</v>
      </c>
    </row>
    <row r="1726" spans="1:23" x14ac:dyDescent="0.3">
      <c r="A1726" t="s">
        <v>3254</v>
      </c>
      <c r="B1726" t="s">
        <v>3255</v>
      </c>
      <c r="C1726">
        <v>281</v>
      </c>
      <c r="D1726" t="s">
        <v>10</v>
      </c>
      <c r="E1726">
        <v>2</v>
      </c>
      <c r="F1726">
        <v>274</v>
      </c>
      <c r="G1726">
        <v>2735</v>
      </c>
      <c r="H1726" t="s">
        <v>11</v>
      </c>
      <c r="I1726" t="s">
        <v>10</v>
      </c>
      <c r="J1726">
        <f t="shared" si="26"/>
        <v>272</v>
      </c>
      <c r="K1726" t="str">
        <f>VLOOKUP(B1726,[2]taxonomy1!$B:$U,2,FALSE)</f>
        <v xml:space="preserve"> Naumovozyma castellii (strain ATCC 76901 / CBS 4309 / NBRC 1992 / NRRL Y-12630) (Yeast) (Saccharomyces castellii).</v>
      </c>
      <c r="L1726" t="str">
        <f>VLOOKUP(B1726,[2]taxonomy1!$B:$U,4,FALSE)</f>
        <v xml:space="preserve"> NCBI_TaxID=1064592 {ECO:0000313|EMBL:CCC68726.1, ECO:0000313|Proteomes:UP000001640};</v>
      </c>
      <c r="M1726" t="str">
        <f>VLOOKUP(B1726,[2]taxonomy1!$B:$U,6,FALSE)</f>
        <v>Eukaryota</v>
      </c>
      <c r="N1726" t="str">
        <f>VLOOKUP(B1726,[2]taxonomy1!$B:$U,7,FALSE)</f>
        <v xml:space="preserve"> Fungi</v>
      </c>
      <c r="O1726" t="str">
        <f>VLOOKUP(B1726,[2]taxonomy1!$B:$U,8,FALSE)</f>
        <v xml:space="preserve"> Dikarya</v>
      </c>
      <c r="P1726" t="str">
        <f>VLOOKUP(B1726,[2]taxonomy1!$B:$U,9,FALSE)</f>
        <v xml:space="preserve"> Ascomycota</v>
      </c>
      <c r="Q1726" t="str">
        <f>VLOOKUP(B1726,[2]taxonomy1!$B:$U,10,FALSE)</f>
        <v xml:space="preserve"> Saccharomycotina</v>
      </c>
      <c r="R1726" t="str">
        <f>VLOOKUP(B1726,[2]taxonomy1!$B:$U,11,FALSE)</f>
        <v>Saccharomycetes</v>
      </c>
      <c r="S1726" t="str">
        <f>VLOOKUP(B1726,[2]taxonomy1!$B:$U,12,FALSE)</f>
        <v xml:space="preserve"> Saccharomycetales</v>
      </c>
      <c r="T1726" t="str">
        <f>VLOOKUP(B1726,[2]taxonomy1!$B:$U,13,FALSE)</f>
        <v xml:space="preserve"> Saccharomycetaceae</v>
      </c>
      <c r="U1726" t="str">
        <f>VLOOKUP(B1726,[2]taxonomy1!$B:$U,14,FALSE)</f>
        <v xml:space="preserve"> Naumovozyma.</v>
      </c>
      <c r="V1726">
        <f>VLOOKUP(B1726,[2]taxonomy1!$B:$U,15,FALSE)</f>
        <v>0</v>
      </c>
      <c r="W1726">
        <f>VLOOKUP(B1726,[2]taxonomy1!$B:$U,16,FALSE)</f>
        <v>0</v>
      </c>
    </row>
    <row r="1727" spans="1:23" x14ac:dyDescent="0.3">
      <c r="A1727" t="s">
        <v>3256</v>
      </c>
      <c r="B1727" t="s">
        <v>3257</v>
      </c>
      <c r="C1727">
        <v>387</v>
      </c>
      <c r="D1727" t="s">
        <v>10</v>
      </c>
      <c r="E1727">
        <v>59</v>
      </c>
      <c r="F1727">
        <v>354</v>
      </c>
      <c r="G1727">
        <v>2735</v>
      </c>
      <c r="H1727" t="s">
        <v>11</v>
      </c>
      <c r="I1727" t="s">
        <v>10</v>
      </c>
      <c r="J1727">
        <f t="shared" si="26"/>
        <v>295</v>
      </c>
      <c r="K1727" t="str">
        <f>VLOOKUP(B1727,[2]taxonomy1!$B:$U,2,FALSE)</f>
        <v xml:space="preserve"> Naumovozyma castellii (strain ATCC 76901 / CBS 4309 / NBRC 1992 / NRRL Y-12630) (Yeast) (Saccharomyces castellii).</v>
      </c>
      <c r="L1727" t="str">
        <f>VLOOKUP(B1727,[2]taxonomy1!$B:$U,4,FALSE)</f>
        <v xml:space="preserve"> NCBI_TaxID=1064592 {ECO:0000313|EMBL:CCC70015.1, ECO:0000313|Proteomes:UP000001640};</v>
      </c>
      <c r="M1727" t="str">
        <f>VLOOKUP(B1727,[2]taxonomy1!$B:$U,6,FALSE)</f>
        <v>Eukaryota</v>
      </c>
      <c r="N1727" t="str">
        <f>VLOOKUP(B1727,[2]taxonomy1!$B:$U,7,FALSE)</f>
        <v xml:space="preserve"> Fungi</v>
      </c>
      <c r="O1727" t="str">
        <f>VLOOKUP(B1727,[2]taxonomy1!$B:$U,8,FALSE)</f>
        <v xml:space="preserve"> Dikarya</v>
      </c>
      <c r="P1727" t="str">
        <f>VLOOKUP(B1727,[2]taxonomy1!$B:$U,9,FALSE)</f>
        <v xml:space="preserve"> Ascomycota</v>
      </c>
      <c r="Q1727" t="str">
        <f>VLOOKUP(B1727,[2]taxonomy1!$B:$U,10,FALSE)</f>
        <v xml:space="preserve"> Saccharomycotina</v>
      </c>
      <c r="R1727" t="str">
        <f>VLOOKUP(B1727,[2]taxonomy1!$B:$U,11,FALSE)</f>
        <v>Saccharomycetes</v>
      </c>
      <c r="S1727" t="str">
        <f>VLOOKUP(B1727,[2]taxonomy1!$B:$U,12,FALSE)</f>
        <v xml:space="preserve"> Saccharomycetales</v>
      </c>
      <c r="T1727" t="str">
        <f>VLOOKUP(B1727,[2]taxonomy1!$B:$U,13,FALSE)</f>
        <v xml:space="preserve"> Saccharomycetaceae</v>
      </c>
      <c r="U1727" t="str">
        <f>VLOOKUP(B1727,[2]taxonomy1!$B:$U,14,FALSE)</f>
        <v xml:space="preserve"> Naumovozyma.</v>
      </c>
      <c r="V1727">
        <f>VLOOKUP(B1727,[2]taxonomy1!$B:$U,15,FALSE)</f>
        <v>0</v>
      </c>
      <c r="W1727">
        <f>VLOOKUP(B1727,[2]taxonomy1!$B:$U,16,FALSE)</f>
        <v>0</v>
      </c>
    </row>
    <row r="1728" spans="1:23" x14ac:dyDescent="0.3">
      <c r="A1728" t="s">
        <v>3258</v>
      </c>
      <c r="B1728" t="s">
        <v>3259</v>
      </c>
      <c r="C1728">
        <v>282</v>
      </c>
      <c r="D1728" t="s">
        <v>10</v>
      </c>
      <c r="E1728">
        <v>2</v>
      </c>
      <c r="F1728">
        <v>275</v>
      </c>
      <c r="G1728">
        <v>2735</v>
      </c>
      <c r="H1728" t="s">
        <v>11</v>
      </c>
      <c r="I1728" t="s">
        <v>10</v>
      </c>
      <c r="J1728">
        <f t="shared" si="26"/>
        <v>273</v>
      </c>
      <c r="K1728" t="str">
        <f>VLOOKUP(B1728,[2]taxonomy1!$B:$U,2,FALSE)</f>
        <v xml:space="preserve"> Naumovozyma dairenensis (strain ATCC 10597 / BCRC 20456 / CBS 421 / NBRC 0211 / NRRL Y-12639) (Saccharomyces dairenensis).</v>
      </c>
      <c r="L1728" t="str">
        <f>VLOOKUP(B1728,[2]taxonomy1!$B:$U,4,FALSE)</f>
        <v xml:space="preserve"> NCBI_TaxID=1071378 {ECO:0000313|EMBL:CCD23405.1, ECO:0000313|Proteomes:UP000000689};</v>
      </c>
      <c r="M1728" t="str">
        <f>VLOOKUP(B1728,[2]taxonomy1!$B:$U,6,FALSE)</f>
        <v>Eukaryota</v>
      </c>
      <c r="N1728" t="str">
        <f>VLOOKUP(B1728,[2]taxonomy1!$B:$U,7,FALSE)</f>
        <v xml:space="preserve"> Fungi</v>
      </c>
      <c r="O1728" t="str">
        <f>VLOOKUP(B1728,[2]taxonomy1!$B:$U,8,FALSE)</f>
        <v xml:space="preserve"> Dikarya</v>
      </c>
      <c r="P1728" t="str">
        <f>VLOOKUP(B1728,[2]taxonomy1!$B:$U,9,FALSE)</f>
        <v xml:space="preserve"> Ascomycota</v>
      </c>
      <c r="Q1728" t="str">
        <f>VLOOKUP(B1728,[2]taxonomy1!$B:$U,10,FALSE)</f>
        <v xml:space="preserve"> Saccharomycotina</v>
      </c>
      <c r="R1728" t="str">
        <f>VLOOKUP(B1728,[2]taxonomy1!$B:$U,11,FALSE)</f>
        <v>Saccharomycetes</v>
      </c>
      <c r="S1728" t="str">
        <f>VLOOKUP(B1728,[2]taxonomy1!$B:$U,12,FALSE)</f>
        <v xml:space="preserve"> Saccharomycetales</v>
      </c>
      <c r="T1728" t="str">
        <f>VLOOKUP(B1728,[2]taxonomy1!$B:$U,13,FALSE)</f>
        <v xml:space="preserve"> Saccharomycetaceae</v>
      </c>
      <c r="U1728" t="str">
        <f>VLOOKUP(B1728,[2]taxonomy1!$B:$U,14,FALSE)</f>
        <v xml:space="preserve"> Naumovozyma.</v>
      </c>
      <c r="V1728">
        <f>VLOOKUP(B1728,[2]taxonomy1!$B:$U,15,FALSE)</f>
        <v>0</v>
      </c>
      <c r="W1728">
        <f>VLOOKUP(B1728,[2]taxonomy1!$B:$U,16,FALSE)</f>
        <v>0</v>
      </c>
    </row>
    <row r="1729" spans="1:23" x14ac:dyDescent="0.3">
      <c r="A1729" t="s">
        <v>3260</v>
      </c>
      <c r="B1729" t="s">
        <v>3261</v>
      </c>
      <c r="C1729">
        <v>390</v>
      </c>
      <c r="D1729" t="s">
        <v>10</v>
      </c>
      <c r="E1729">
        <v>60</v>
      </c>
      <c r="F1729">
        <v>356</v>
      </c>
      <c r="G1729">
        <v>2735</v>
      </c>
      <c r="H1729" t="s">
        <v>11</v>
      </c>
      <c r="I1729" t="s">
        <v>10</v>
      </c>
      <c r="J1729">
        <f t="shared" si="26"/>
        <v>296</v>
      </c>
      <c r="K1729" t="str">
        <f>VLOOKUP(B1729,[2]taxonomy1!$B:$U,2,FALSE)</f>
        <v xml:space="preserve"> Naumovozyma dairenensis (strain ATCC 10597 / BCRC 20456 / CBS 421 / NBRC 0211 / NRRL Y-12639) (Saccharomyces dairenensis).</v>
      </c>
      <c r="L1729" t="str">
        <f>VLOOKUP(B1729,[2]taxonomy1!$B:$U,4,FALSE)</f>
        <v xml:space="preserve"> NCBI_TaxID=1071378 {ECO:0000313|EMBL:CCD26630.1, ECO:0000313|Proteomes:UP000000689};</v>
      </c>
      <c r="M1729" t="str">
        <f>VLOOKUP(B1729,[2]taxonomy1!$B:$U,6,FALSE)</f>
        <v>Eukaryota</v>
      </c>
      <c r="N1729" t="str">
        <f>VLOOKUP(B1729,[2]taxonomy1!$B:$U,7,FALSE)</f>
        <v xml:space="preserve"> Fungi</v>
      </c>
      <c r="O1729" t="str">
        <f>VLOOKUP(B1729,[2]taxonomy1!$B:$U,8,FALSE)</f>
        <v xml:space="preserve"> Dikarya</v>
      </c>
      <c r="P1729" t="str">
        <f>VLOOKUP(B1729,[2]taxonomy1!$B:$U,9,FALSE)</f>
        <v xml:space="preserve"> Ascomycota</v>
      </c>
      <c r="Q1729" t="str">
        <f>VLOOKUP(B1729,[2]taxonomy1!$B:$U,10,FALSE)</f>
        <v xml:space="preserve"> Saccharomycotina</v>
      </c>
      <c r="R1729" t="str">
        <f>VLOOKUP(B1729,[2]taxonomy1!$B:$U,11,FALSE)</f>
        <v>Saccharomycetes</v>
      </c>
      <c r="S1729" t="str">
        <f>VLOOKUP(B1729,[2]taxonomy1!$B:$U,12,FALSE)</f>
        <v xml:space="preserve"> Saccharomycetales</v>
      </c>
      <c r="T1729" t="str">
        <f>VLOOKUP(B1729,[2]taxonomy1!$B:$U,13,FALSE)</f>
        <v xml:space="preserve"> Saccharomycetaceae</v>
      </c>
      <c r="U1729" t="str">
        <f>VLOOKUP(B1729,[2]taxonomy1!$B:$U,14,FALSE)</f>
        <v xml:space="preserve"> Naumovozyma.</v>
      </c>
      <c r="V1729">
        <f>VLOOKUP(B1729,[2]taxonomy1!$B:$U,15,FALSE)</f>
        <v>0</v>
      </c>
      <c r="W1729">
        <f>VLOOKUP(B1729,[2]taxonomy1!$B:$U,16,FALSE)</f>
        <v>0</v>
      </c>
    </row>
    <row r="1730" spans="1:23" x14ac:dyDescent="0.3">
      <c r="A1730" t="s">
        <v>3262</v>
      </c>
      <c r="B1730" t="s">
        <v>3263</v>
      </c>
      <c r="C1730">
        <v>399</v>
      </c>
      <c r="D1730" t="s">
        <v>10</v>
      </c>
      <c r="E1730">
        <v>26</v>
      </c>
      <c r="F1730">
        <v>284</v>
      </c>
      <c r="G1730">
        <v>2735</v>
      </c>
      <c r="H1730" t="s">
        <v>11</v>
      </c>
      <c r="I1730" t="s">
        <v>10</v>
      </c>
      <c r="J1730">
        <f t="shared" si="26"/>
        <v>258</v>
      </c>
      <c r="K1730" t="str">
        <f>VLOOKUP(B1730,[2]taxonomy1!$B:$U,2,FALSE)</f>
        <v xml:space="preserve"> Bos taurus (Bovine).</v>
      </c>
      <c r="L1730" t="str">
        <f>VLOOKUP(B1730,[2]taxonomy1!$B:$U,4,FALSE)</f>
        <v xml:space="preserve"> NCBI_TaxID=9913 {ECO:0000313|Ensembl:ENSBTAP00000012142, ECO:0000313|Proteomes:UP000009136};</v>
      </c>
      <c r="M1730" t="str">
        <f>VLOOKUP(B1730,[2]taxonomy1!$B:$U,6,FALSE)</f>
        <v>Eukaryota</v>
      </c>
      <c r="N1730" t="str">
        <f>VLOOKUP(B1730,[2]taxonomy1!$B:$U,7,FALSE)</f>
        <v xml:space="preserve"> Metazoa</v>
      </c>
      <c r="O1730" t="str">
        <f>VLOOKUP(B1730,[2]taxonomy1!$B:$U,8,FALSE)</f>
        <v xml:space="preserve"> Chordata</v>
      </c>
      <c r="P1730" t="str">
        <f>VLOOKUP(B1730,[2]taxonomy1!$B:$U,9,FALSE)</f>
        <v xml:space="preserve"> Craniata</v>
      </c>
      <c r="Q1730" t="str">
        <f>VLOOKUP(B1730,[2]taxonomy1!$B:$U,10,FALSE)</f>
        <v xml:space="preserve"> Vertebrata</v>
      </c>
      <c r="R1730" t="str">
        <f>VLOOKUP(B1730,[2]taxonomy1!$B:$U,11,FALSE)</f>
        <v xml:space="preserve"> Euteleostomi</v>
      </c>
      <c r="S1730" t="str">
        <f>VLOOKUP(B1730,[2]taxonomy1!$B:$U,12,FALSE)</f>
        <v>Mammalia</v>
      </c>
      <c r="T1730" t="str">
        <f>VLOOKUP(B1730,[2]taxonomy1!$B:$U,13,FALSE)</f>
        <v xml:space="preserve"> Eutheria</v>
      </c>
      <c r="U1730" t="str">
        <f>VLOOKUP(B1730,[2]taxonomy1!$B:$U,14,FALSE)</f>
        <v xml:space="preserve"> Laurasiatheria</v>
      </c>
      <c r="V1730" t="str">
        <f>VLOOKUP(B1730,[2]taxonomy1!$B:$U,15,FALSE)</f>
        <v xml:space="preserve"> Cetartiodactyla</v>
      </c>
      <c r="W1730" t="str">
        <f>VLOOKUP(B1730,[2]taxonomy1!$B:$U,16,FALSE)</f>
        <v xml:space="preserve"> Ruminantia</v>
      </c>
    </row>
    <row r="1731" spans="1:23" x14ac:dyDescent="0.3">
      <c r="A1731" t="s">
        <v>3264</v>
      </c>
      <c r="B1731" t="s">
        <v>3265</v>
      </c>
      <c r="C1731">
        <v>336</v>
      </c>
      <c r="D1731" t="s">
        <v>10</v>
      </c>
      <c r="E1731">
        <v>56</v>
      </c>
      <c r="F1731">
        <v>329</v>
      </c>
      <c r="G1731">
        <v>2735</v>
      </c>
      <c r="H1731" t="s">
        <v>11</v>
      </c>
      <c r="I1731" t="s">
        <v>10</v>
      </c>
      <c r="J1731">
        <f t="shared" ref="J1731:J1794" si="27">F1731-E1731</f>
        <v>273</v>
      </c>
      <c r="K1731" t="str">
        <f>VLOOKUP(B1731,[2]taxonomy1!$B:$U,2,FALSE)</f>
        <v xml:space="preserve"> Anolis carolinensis (Green anole) (American chameleon).</v>
      </c>
      <c r="L1731" t="str">
        <f>VLOOKUP(B1731,[2]taxonomy1!$B:$U,4,FALSE)</f>
        <v xml:space="preserve"> NCBI_TaxID=28377 {ECO:0000313|Ensembl:ENSACAP00000002764, ECO:0000313|Proteomes:UP000001646};</v>
      </c>
      <c r="M1731" t="str">
        <f>VLOOKUP(B1731,[2]taxonomy1!$B:$U,6,FALSE)</f>
        <v>Eukaryota</v>
      </c>
      <c r="N1731" t="str">
        <f>VLOOKUP(B1731,[2]taxonomy1!$B:$U,7,FALSE)</f>
        <v xml:space="preserve"> Metazoa</v>
      </c>
      <c r="O1731" t="str">
        <f>VLOOKUP(B1731,[2]taxonomy1!$B:$U,8,FALSE)</f>
        <v xml:space="preserve"> Chordata</v>
      </c>
      <c r="P1731" t="str">
        <f>VLOOKUP(B1731,[2]taxonomy1!$B:$U,9,FALSE)</f>
        <v xml:space="preserve"> Craniata</v>
      </c>
      <c r="Q1731" t="str">
        <f>VLOOKUP(B1731,[2]taxonomy1!$B:$U,10,FALSE)</f>
        <v xml:space="preserve"> Vertebrata</v>
      </c>
      <c r="R1731" t="str">
        <f>VLOOKUP(B1731,[2]taxonomy1!$B:$U,11,FALSE)</f>
        <v xml:space="preserve"> Euteleostomi</v>
      </c>
      <c r="S1731" t="str">
        <f>VLOOKUP(B1731,[2]taxonomy1!$B:$U,12,FALSE)</f>
        <v>Lepidosauria</v>
      </c>
      <c r="T1731" t="str">
        <f>VLOOKUP(B1731,[2]taxonomy1!$B:$U,13,FALSE)</f>
        <v xml:space="preserve"> Squamata</v>
      </c>
      <c r="U1731" t="str">
        <f>VLOOKUP(B1731,[2]taxonomy1!$B:$U,14,FALSE)</f>
        <v xml:space="preserve"> Bifurcata</v>
      </c>
      <c r="V1731" t="str">
        <f>VLOOKUP(B1731,[2]taxonomy1!$B:$U,15,FALSE)</f>
        <v xml:space="preserve"> Unidentata</v>
      </c>
      <c r="W1731" t="str">
        <f>VLOOKUP(B1731,[2]taxonomy1!$B:$U,16,FALSE)</f>
        <v xml:space="preserve"> Episquamata</v>
      </c>
    </row>
    <row r="1732" spans="1:23" x14ac:dyDescent="0.3">
      <c r="A1732" t="s">
        <v>3266</v>
      </c>
      <c r="B1732" t="s">
        <v>3267</v>
      </c>
      <c r="C1732">
        <v>294</v>
      </c>
      <c r="D1732" t="s">
        <v>10</v>
      </c>
      <c r="E1732">
        <v>14</v>
      </c>
      <c r="F1732">
        <v>287</v>
      </c>
      <c r="G1732">
        <v>2735</v>
      </c>
      <c r="H1732" t="s">
        <v>11</v>
      </c>
      <c r="I1732" t="s">
        <v>10</v>
      </c>
      <c r="J1732">
        <f t="shared" si="27"/>
        <v>273</v>
      </c>
      <c r="K1732" t="str">
        <f>VLOOKUP(B1732,[2]taxonomy1!$B:$U,2,FALSE)</f>
        <v xml:space="preserve"> Ailuropoda melanoleuca (Giant panda).</v>
      </c>
      <c r="L1732" t="str">
        <f>VLOOKUP(B1732,[2]taxonomy1!$B:$U,4,FALSE)</f>
        <v xml:space="preserve"> NCBI_TaxID=9646 {ECO:0000313|Ensembl:ENSAMEP00000001785, ECO:0000313|Proteomes:UP000008912};</v>
      </c>
      <c r="M1732" t="str">
        <f>VLOOKUP(B1732,[2]taxonomy1!$B:$U,6,FALSE)</f>
        <v>Eukaryota</v>
      </c>
      <c r="N1732" t="str">
        <f>VLOOKUP(B1732,[2]taxonomy1!$B:$U,7,FALSE)</f>
        <v xml:space="preserve"> Metazoa</v>
      </c>
      <c r="O1732" t="str">
        <f>VLOOKUP(B1732,[2]taxonomy1!$B:$U,8,FALSE)</f>
        <v xml:space="preserve"> Chordata</v>
      </c>
      <c r="P1732" t="str">
        <f>VLOOKUP(B1732,[2]taxonomy1!$B:$U,9,FALSE)</f>
        <v xml:space="preserve"> Craniata</v>
      </c>
      <c r="Q1732" t="str">
        <f>VLOOKUP(B1732,[2]taxonomy1!$B:$U,10,FALSE)</f>
        <v xml:space="preserve"> Vertebrata</v>
      </c>
      <c r="R1732" t="str">
        <f>VLOOKUP(B1732,[2]taxonomy1!$B:$U,11,FALSE)</f>
        <v xml:space="preserve"> Euteleostomi</v>
      </c>
      <c r="S1732" t="str">
        <f>VLOOKUP(B1732,[2]taxonomy1!$B:$U,12,FALSE)</f>
        <v>Mammalia</v>
      </c>
      <c r="T1732" t="str">
        <f>VLOOKUP(B1732,[2]taxonomy1!$B:$U,13,FALSE)</f>
        <v xml:space="preserve"> Eutheria</v>
      </c>
      <c r="U1732" t="str">
        <f>VLOOKUP(B1732,[2]taxonomy1!$B:$U,14,FALSE)</f>
        <v xml:space="preserve"> Laurasiatheria</v>
      </c>
      <c r="V1732" t="str">
        <f>VLOOKUP(B1732,[2]taxonomy1!$B:$U,15,FALSE)</f>
        <v xml:space="preserve"> Carnivora</v>
      </c>
      <c r="W1732" t="str">
        <f>VLOOKUP(B1732,[2]taxonomy1!$B:$U,16,FALSE)</f>
        <v xml:space="preserve"> Caniformia</v>
      </c>
    </row>
    <row r="1733" spans="1:23" x14ac:dyDescent="0.3">
      <c r="A1733" t="s">
        <v>3268</v>
      </c>
      <c r="B1733" t="s">
        <v>3269</v>
      </c>
      <c r="C1733">
        <v>309</v>
      </c>
      <c r="D1733" t="s">
        <v>10</v>
      </c>
      <c r="E1733">
        <v>29</v>
      </c>
      <c r="F1733">
        <v>302</v>
      </c>
      <c r="G1733">
        <v>2735</v>
      </c>
      <c r="H1733" t="s">
        <v>11</v>
      </c>
      <c r="I1733" t="s">
        <v>10</v>
      </c>
      <c r="J1733">
        <f t="shared" si="27"/>
        <v>273</v>
      </c>
      <c r="K1733" t="str">
        <f>VLOOKUP(B1733,[2]taxonomy1!$B:$U,2,FALSE)</f>
        <v xml:space="preserve"> Ailuropoda melanoleuca (Giant panda).</v>
      </c>
      <c r="L1733" t="str">
        <f>VLOOKUP(B1733,[2]taxonomy1!$B:$U,4,FALSE)</f>
        <v xml:space="preserve"> NCBI_TaxID=9646 {ECO:0000313|Ensembl:ENSAMEP00000001788, ECO:0000313|Proteomes:UP000008912};</v>
      </c>
      <c r="M1733" t="str">
        <f>VLOOKUP(B1733,[2]taxonomy1!$B:$U,6,FALSE)</f>
        <v>Eukaryota</v>
      </c>
      <c r="N1733" t="str">
        <f>VLOOKUP(B1733,[2]taxonomy1!$B:$U,7,FALSE)</f>
        <v xml:space="preserve"> Metazoa</v>
      </c>
      <c r="O1733" t="str">
        <f>VLOOKUP(B1733,[2]taxonomy1!$B:$U,8,FALSE)</f>
        <v xml:space="preserve"> Chordata</v>
      </c>
      <c r="P1733" t="str">
        <f>VLOOKUP(B1733,[2]taxonomy1!$B:$U,9,FALSE)</f>
        <v xml:space="preserve"> Craniata</v>
      </c>
      <c r="Q1733" t="str">
        <f>VLOOKUP(B1733,[2]taxonomy1!$B:$U,10,FALSE)</f>
        <v xml:space="preserve"> Vertebrata</v>
      </c>
      <c r="R1733" t="str">
        <f>VLOOKUP(B1733,[2]taxonomy1!$B:$U,11,FALSE)</f>
        <v xml:space="preserve"> Euteleostomi</v>
      </c>
      <c r="S1733" t="str">
        <f>VLOOKUP(B1733,[2]taxonomy1!$B:$U,12,FALSE)</f>
        <v>Mammalia</v>
      </c>
      <c r="T1733" t="str">
        <f>VLOOKUP(B1733,[2]taxonomy1!$B:$U,13,FALSE)</f>
        <v xml:space="preserve"> Eutheria</v>
      </c>
      <c r="U1733" t="str">
        <f>VLOOKUP(B1733,[2]taxonomy1!$B:$U,14,FALSE)</f>
        <v xml:space="preserve"> Laurasiatheria</v>
      </c>
      <c r="V1733" t="str">
        <f>VLOOKUP(B1733,[2]taxonomy1!$B:$U,15,FALSE)</f>
        <v xml:space="preserve"> Carnivora</v>
      </c>
      <c r="W1733" t="str">
        <f>VLOOKUP(B1733,[2]taxonomy1!$B:$U,16,FALSE)</f>
        <v xml:space="preserve"> Caniformia</v>
      </c>
    </row>
    <row r="1734" spans="1:23" x14ac:dyDescent="0.3">
      <c r="A1734" t="s">
        <v>3270</v>
      </c>
      <c r="B1734" t="s">
        <v>3271</v>
      </c>
      <c r="C1734">
        <v>178</v>
      </c>
      <c r="D1734" t="s">
        <v>10</v>
      </c>
      <c r="E1734">
        <v>1</v>
      </c>
      <c r="F1734">
        <v>158</v>
      </c>
      <c r="G1734">
        <v>2735</v>
      </c>
      <c r="H1734" t="s">
        <v>11</v>
      </c>
      <c r="I1734" t="s">
        <v>10</v>
      </c>
      <c r="J1734">
        <f t="shared" si="27"/>
        <v>157</v>
      </c>
      <c r="K1734" t="str">
        <f>VLOOKUP(B1734,[2]taxonomy1!$B:$U,2,FALSE)</f>
        <v xml:space="preserve"> Ailuropoda melanoleuca (Giant panda).</v>
      </c>
      <c r="L1734" t="str">
        <f>VLOOKUP(B1734,[2]taxonomy1!$B:$U,4,FALSE)</f>
        <v xml:space="preserve"> NCBI_TaxID=9646 {ECO:0000313|Ensembl:ENSAMEP00000003487, ECO:0000313|Proteomes:UP000008912};</v>
      </c>
      <c r="M1734" t="str">
        <f>VLOOKUP(B1734,[2]taxonomy1!$B:$U,6,FALSE)</f>
        <v>Eukaryota</v>
      </c>
      <c r="N1734" t="str">
        <f>VLOOKUP(B1734,[2]taxonomy1!$B:$U,7,FALSE)</f>
        <v xml:space="preserve"> Metazoa</v>
      </c>
      <c r="O1734" t="str">
        <f>VLOOKUP(B1734,[2]taxonomy1!$B:$U,8,FALSE)</f>
        <v xml:space="preserve"> Chordata</v>
      </c>
      <c r="P1734" t="str">
        <f>VLOOKUP(B1734,[2]taxonomy1!$B:$U,9,FALSE)</f>
        <v xml:space="preserve"> Craniata</v>
      </c>
      <c r="Q1734" t="str">
        <f>VLOOKUP(B1734,[2]taxonomy1!$B:$U,10,FALSE)</f>
        <v xml:space="preserve"> Vertebrata</v>
      </c>
      <c r="R1734" t="str">
        <f>VLOOKUP(B1734,[2]taxonomy1!$B:$U,11,FALSE)</f>
        <v xml:space="preserve"> Euteleostomi</v>
      </c>
      <c r="S1734" t="str">
        <f>VLOOKUP(B1734,[2]taxonomy1!$B:$U,12,FALSE)</f>
        <v>Mammalia</v>
      </c>
      <c r="T1734" t="str">
        <f>VLOOKUP(B1734,[2]taxonomy1!$B:$U,13,FALSE)</f>
        <v xml:space="preserve"> Eutheria</v>
      </c>
      <c r="U1734" t="str">
        <f>VLOOKUP(B1734,[2]taxonomy1!$B:$U,14,FALSE)</f>
        <v xml:space="preserve"> Laurasiatheria</v>
      </c>
      <c r="V1734" t="str">
        <f>VLOOKUP(B1734,[2]taxonomy1!$B:$U,15,FALSE)</f>
        <v xml:space="preserve"> Carnivora</v>
      </c>
      <c r="W1734" t="str">
        <f>VLOOKUP(B1734,[2]taxonomy1!$B:$U,16,FALSE)</f>
        <v xml:space="preserve"> Caniformia</v>
      </c>
    </row>
    <row r="1735" spans="1:23" x14ac:dyDescent="0.3">
      <c r="A1735" t="s">
        <v>3272</v>
      </c>
      <c r="B1735" t="s">
        <v>3273</v>
      </c>
      <c r="C1735">
        <v>294</v>
      </c>
      <c r="D1735" t="s">
        <v>10</v>
      </c>
      <c r="E1735">
        <v>14</v>
      </c>
      <c r="F1735">
        <v>287</v>
      </c>
      <c r="G1735">
        <v>2735</v>
      </c>
      <c r="H1735" t="s">
        <v>11</v>
      </c>
      <c r="I1735" t="s">
        <v>10</v>
      </c>
      <c r="J1735">
        <f t="shared" si="27"/>
        <v>273</v>
      </c>
      <c r="K1735" t="str">
        <f>VLOOKUP(B1735,[2]taxonomy1!$B:$U,2,FALSE)</f>
        <v xml:space="preserve"> Ailuropoda melanoleuca (Giant panda).</v>
      </c>
      <c r="L1735" t="str">
        <f>VLOOKUP(B1735,[2]taxonomy1!$B:$U,4,FALSE)</f>
        <v xml:space="preserve"> NCBI_TaxID=9646 {ECO:0000313|Ensembl:ENSAMEP00000005410, ECO:0000313|Proteomes:UP000008912};</v>
      </c>
      <c r="M1735" t="str">
        <f>VLOOKUP(B1735,[2]taxonomy1!$B:$U,6,FALSE)</f>
        <v>Eukaryota</v>
      </c>
      <c r="N1735" t="str">
        <f>VLOOKUP(B1735,[2]taxonomy1!$B:$U,7,FALSE)</f>
        <v xml:space="preserve"> Metazoa</v>
      </c>
      <c r="O1735" t="str">
        <f>VLOOKUP(B1735,[2]taxonomy1!$B:$U,8,FALSE)</f>
        <v xml:space="preserve"> Chordata</v>
      </c>
      <c r="P1735" t="str">
        <f>VLOOKUP(B1735,[2]taxonomy1!$B:$U,9,FALSE)</f>
        <v xml:space="preserve"> Craniata</v>
      </c>
      <c r="Q1735" t="str">
        <f>VLOOKUP(B1735,[2]taxonomy1!$B:$U,10,FALSE)</f>
        <v xml:space="preserve"> Vertebrata</v>
      </c>
      <c r="R1735" t="str">
        <f>VLOOKUP(B1735,[2]taxonomy1!$B:$U,11,FALSE)</f>
        <v xml:space="preserve"> Euteleostomi</v>
      </c>
      <c r="S1735" t="str">
        <f>VLOOKUP(B1735,[2]taxonomy1!$B:$U,12,FALSE)</f>
        <v>Mammalia</v>
      </c>
      <c r="T1735" t="str">
        <f>VLOOKUP(B1735,[2]taxonomy1!$B:$U,13,FALSE)</f>
        <v xml:space="preserve"> Eutheria</v>
      </c>
      <c r="U1735" t="str">
        <f>VLOOKUP(B1735,[2]taxonomy1!$B:$U,14,FALSE)</f>
        <v xml:space="preserve"> Laurasiatheria</v>
      </c>
      <c r="V1735" t="str">
        <f>VLOOKUP(B1735,[2]taxonomy1!$B:$U,15,FALSE)</f>
        <v xml:space="preserve"> Carnivora</v>
      </c>
      <c r="W1735" t="str">
        <f>VLOOKUP(B1735,[2]taxonomy1!$B:$U,16,FALSE)</f>
        <v xml:space="preserve"> Caniformia</v>
      </c>
    </row>
    <row r="1736" spans="1:23" x14ac:dyDescent="0.3">
      <c r="A1736" t="s">
        <v>3274</v>
      </c>
      <c r="B1736" t="s">
        <v>3275</v>
      </c>
      <c r="C1736">
        <v>354</v>
      </c>
      <c r="D1736" t="s">
        <v>10</v>
      </c>
      <c r="E1736">
        <v>72</v>
      </c>
      <c r="F1736">
        <v>348</v>
      </c>
      <c r="G1736">
        <v>2735</v>
      </c>
      <c r="H1736" t="s">
        <v>11</v>
      </c>
      <c r="I1736" t="s">
        <v>10</v>
      </c>
      <c r="J1736">
        <f t="shared" si="27"/>
        <v>276</v>
      </c>
      <c r="K1736" t="str">
        <f>VLOOKUP(B1736,[2]taxonomy1!$B:$U,2,FALSE)</f>
        <v xml:space="preserve"> Ailuropoda melanoleuca (Giant panda).</v>
      </c>
      <c r="L1736" t="str">
        <f>VLOOKUP(B1736,[2]taxonomy1!$B:$U,4,FALSE)</f>
        <v xml:space="preserve"> NCBI_TaxID=9646 {ECO:0000313|Ensembl:ENSAMEP00000013451, ECO:0000313|Proteomes:UP000008912};</v>
      </c>
      <c r="M1736" t="str">
        <f>VLOOKUP(B1736,[2]taxonomy1!$B:$U,6,FALSE)</f>
        <v>Eukaryota</v>
      </c>
      <c r="N1736" t="str">
        <f>VLOOKUP(B1736,[2]taxonomy1!$B:$U,7,FALSE)</f>
        <v xml:space="preserve"> Metazoa</v>
      </c>
      <c r="O1736" t="str">
        <f>VLOOKUP(B1736,[2]taxonomy1!$B:$U,8,FALSE)</f>
        <v xml:space="preserve"> Chordata</v>
      </c>
      <c r="P1736" t="str">
        <f>VLOOKUP(B1736,[2]taxonomy1!$B:$U,9,FALSE)</f>
        <v xml:space="preserve"> Craniata</v>
      </c>
      <c r="Q1736" t="str">
        <f>VLOOKUP(B1736,[2]taxonomy1!$B:$U,10,FALSE)</f>
        <v xml:space="preserve"> Vertebrata</v>
      </c>
      <c r="R1736" t="str">
        <f>VLOOKUP(B1736,[2]taxonomy1!$B:$U,11,FALSE)</f>
        <v xml:space="preserve"> Euteleostomi</v>
      </c>
      <c r="S1736" t="str">
        <f>VLOOKUP(B1736,[2]taxonomy1!$B:$U,12,FALSE)</f>
        <v>Mammalia</v>
      </c>
      <c r="T1736" t="str">
        <f>VLOOKUP(B1736,[2]taxonomy1!$B:$U,13,FALSE)</f>
        <v xml:space="preserve"> Eutheria</v>
      </c>
      <c r="U1736" t="str">
        <f>VLOOKUP(B1736,[2]taxonomy1!$B:$U,14,FALSE)</f>
        <v xml:space="preserve"> Laurasiatheria</v>
      </c>
      <c r="V1736" t="str">
        <f>VLOOKUP(B1736,[2]taxonomy1!$B:$U,15,FALSE)</f>
        <v xml:space="preserve"> Carnivora</v>
      </c>
      <c r="W1736" t="str">
        <f>VLOOKUP(B1736,[2]taxonomy1!$B:$U,16,FALSE)</f>
        <v xml:space="preserve"> Caniformia</v>
      </c>
    </row>
    <row r="1737" spans="1:23" x14ac:dyDescent="0.3">
      <c r="A1737" t="s">
        <v>3276</v>
      </c>
      <c r="B1737" t="s">
        <v>3277</v>
      </c>
      <c r="C1737">
        <v>336</v>
      </c>
      <c r="D1737" t="s">
        <v>10</v>
      </c>
      <c r="E1737">
        <v>54</v>
      </c>
      <c r="F1737">
        <v>330</v>
      </c>
      <c r="G1737">
        <v>2735</v>
      </c>
      <c r="H1737" t="s">
        <v>11</v>
      </c>
      <c r="I1737" t="s">
        <v>10</v>
      </c>
      <c r="J1737">
        <f t="shared" si="27"/>
        <v>276</v>
      </c>
      <c r="K1737" t="str">
        <f>VLOOKUP(B1737,[2]taxonomy1!$B:$U,2,FALSE)</f>
        <v xml:space="preserve"> Ailuropoda melanoleuca (Giant panda).</v>
      </c>
      <c r="L1737" t="str">
        <f>VLOOKUP(B1737,[2]taxonomy1!$B:$U,4,FALSE)</f>
        <v xml:space="preserve"> NCBI_TaxID=9646 {ECO:0000313|Ensembl:ENSAMEP00000016285, ECO:0000313|Proteomes:UP000008912};</v>
      </c>
      <c r="M1737" t="str">
        <f>VLOOKUP(B1737,[2]taxonomy1!$B:$U,6,FALSE)</f>
        <v>Eukaryota</v>
      </c>
      <c r="N1737" t="str">
        <f>VLOOKUP(B1737,[2]taxonomy1!$B:$U,7,FALSE)</f>
        <v xml:space="preserve"> Metazoa</v>
      </c>
      <c r="O1737" t="str">
        <f>VLOOKUP(B1737,[2]taxonomy1!$B:$U,8,FALSE)</f>
        <v xml:space="preserve"> Chordata</v>
      </c>
      <c r="P1737" t="str">
        <f>VLOOKUP(B1737,[2]taxonomy1!$B:$U,9,FALSE)</f>
        <v xml:space="preserve"> Craniata</v>
      </c>
      <c r="Q1737" t="str">
        <f>VLOOKUP(B1737,[2]taxonomy1!$B:$U,10,FALSE)</f>
        <v xml:space="preserve"> Vertebrata</v>
      </c>
      <c r="R1737" t="str">
        <f>VLOOKUP(B1737,[2]taxonomy1!$B:$U,11,FALSE)</f>
        <v xml:space="preserve"> Euteleostomi</v>
      </c>
      <c r="S1737" t="str">
        <f>VLOOKUP(B1737,[2]taxonomy1!$B:$U,12,FALSE)</f>
        <v>Mammalia</v>
      </c>
      <c r="T1737" t="str">
        <f>VLOOKUP(B1737,[2]taxonomy1!$B:$U,13,FALSE)</f>
        <v xml:space="preserve"> Eutheria</v>
      </c>
      <c r="U1737" t="str">
        <f>VLOOKUP(B1737,[2]taxonomy1!$B:$U,14,FALSE)</f>
        <v xml:space="preserve"> Laurasiatheria</v>
      </c>
      <c r="V1737" t="str">
        <f>VLOOKUP(B1737,[2]taxonomy1!$B:$U,15,FALSE)</f>
        <v xml:space="preserve"> Carnivora</v>
      </c>
      <c r="W1737" t="str">
        <f>VLOOKUP(B1737,[2]taxonomy1!$B:$U,16,FALSE)</f>
        <v xml:space="preserve"> Caniformia</v>
      </c>
    </row>
    <row r="1738" spans="1:23" x14ac:dyDescent="0.3">
      <c r="A1738" t="s">
        <v>3278</v>
      </c>
      <c r="B1738" t="s">
        <v>3279</v>
      </c>
      <c r="C1738">
        <v>295</v>
      </c>
      <c r="D1738" t="s">
        <v>10</v>
      </c>
      <c r="E1738">
        <v>15</v>
      </c>
      <c r="F1738">
        <v>288</v>
      </c>
      <c r="G1738">
        <v>2735</v>
      </c>
      <c r="H1738" t="s">
        <v>11</v>
      </c>
      <c r="I1738" t="s">
        <v>10</v>
      </c>
      <c r="J1738">
        <f t="shared" si="27"/>
        <v>273</v>
      </c>
      <c r="K1738" t="str">
        <f>VLOOKUP(B1738,[2]taxonomy1!$B:$U,2,FALSE)</f>
        <v xml:space="preserve"> Ailuropoda melanoleuca (Giant panda).</v>
      </c>
      <c r="L1738" t="str">
        <f>VLOOKUP(B1738,[2]taxonomy1!$B:$U,4,FALSE)</f>
        <v xml:space="preserve"> NCBI_TaxID=9646 {ECO:0000313|Ensembl:ENSAMEP00000018797, ECO:0000313|Proteomes:UP000008912};</v>
      </c>
      <c r="M1738" t="str">
        <f>VLOOKUP(B1738,[2]taxonomy1!$B:$U,6,FALSE)</f>
        <v>Eukaryota</v>
      </c>
      <c r="N1738" t="str">
        <f>VLOOKUP(B1738,[2]taxonomy1!$B:$U,7,FALSE)</f>
        <v xml:space="preserve"> Metazoa</v>
      </c>
      <c r="O1738" t="str">
        <f>VLOOKUP(B1738,[2]taxonomy1!$B:$U,8,FALSE)</f>
        <v xml:space="preserve"> Chordata</v>
      </c>
      <c r="P1738" t="str">
        <f>VLOOKUP(B1738,[2]taxonomy1!$B:$U,9,FALSE)</f>
        <v xml:space="preserve"> Craniata</v>
      </c>
      <c r="Q1738" t="str">
        <f>VLOOKUP(B1738,[2]taxonomy1!$B:$U,10,FALSE)</f>
        <v xml:space="preserve"> Vertebrata</v>
      </c>
      <c r="R1738" t="str">
        <f>VLOOKUP(B1738,[2]taxonomy1!$B:$U,11,FALSE)</f>
        <v xml:space="preserve"> Euteleostomi</v>
      </c>
      <c r="S1738" t="str">
        <f>VLOOKUP(B1738,[2]taxonomy1!$B:$U,12,FALSE)</f>
        <v>Mammalia</v>
      </c>
      <c r="T1738" t="str">
        <f>VLOOKUP(B1738,[2]taxonomy1!$B:$U,13,FALSE)</f>
        <v xml:space="preserve"> Eutheria</v>
      </c>
      <c r="U1738" t="str">
        <f>VLOOKUP(B1738,[2]taxonomy1!$B:$U,14,FALSE)</f>
        <v xml:space="preserve"> Laurasiatheria</v>
      </c>
      <c r="V1738" t="str">
        <f>VLOOKUP(B1738,[2]taxonomy1!$B:$U,15,FALSE)</f>
        <v xml:space="preserve"> Carnivora</v>
      </c>
      <c r="W1738" t="str">
        <f>VLOOKUP(B1738,[2]taxonomy1!$B:$U,16,FALSE)</f>
        <v xml:space="preserve"> Caniformia</v>
      </c>
    </row>
    <row r="1739" spans="1:23" x14ac:dyDescent="0.3">
      <c r="A1739" t="s">
        <v>3280</v>
      </c>
      <c r="B1739" t="s">
        <v>3281</v>
      </c>
      <c r="C1739">
        <v>283</v>
      </c>
      <c r="D1739" t="s">
        <v>10</v>
      </c>
      <c r="E1739">
        <v>3</v>
      </c>
      <c r="F1739">
        <v>276</v>
      </c>
      <c r="G1739">
        <v>2735</v>
      </c>
      <c r="H1739" t="s">
        <v>11</v>
      </c>
      <c r="I1739" t="s">
        <v>10</v>
      </c>
      <c r="J1739">
        <f t="shared" si="27"/>
        <v>273</v>
      </c>
      <c r="K1739" t="str">
        <f>VLOOKUP(B1739,[2]taxonomy1!$B:$U,2,FALSE)</f>
        <v xml:space="preserve"> Meleagris gallopavo (Wild turkey).</v>
      </c>
      <c r="L1739" t="str">
        <f>VLOOKUP(B1739,[2]taxonomy1!$B:$U,4,FALSE)</f>
        <v xml:space="preserve"> NCBI_TaxID=9103 {ECO:0000313|Ensembl:ENSMGAP00000002544, ECO:0000313|Proteomes:UP000001645};</v>
      </c>
      <c r="M1739" t="str">
        <f>VLOOKUP(B1739,[2]taxonomy1!$B:$U,6,FALSE)</f>
        <v>Eukaryota</v>
      </c>
      <c r="N1739" t="str">
        <f>VLOOKUP(B1739,[2]taxonomy1!$B:$U,7,FALSE)</f>
        <v xml:space="preserve"> Metazoa</v>
      </c>
      <c r="O1739" t="str">
        <f>VLOOKUP(B1739,[2]taxonomy1!$B:$U,8,FALSE)</f>
        <v xml:space="preserve"> Chordata</v>
      </c>
      <c r="P1739" t="str">
        <f>VLOOKUP(B1739,[2]taxonomy1!$B:$U,9,FALSE)</f>
        <v xml:space="preserve"> Craniata</v>
      </c>
      <c r="Q1739" t="str">
        <f>VLOOKUP(B1739,[2]taxonomy1!$B:$U,10,FALSE)</f>
        <v xml:space="preserve"> Vertebrata</v>
      </c>
      <c r="R1739" t="str">
        <f>VLOOKUP(B1739,[2]taxonomy1!$B:$U,11,FALSE)</f>
        <v xml:space="preserve"> Euteleostomi</v>
      </c>
      <c r="S1739" t="str">
        <f>VLOOKUP(B1739,[2]taxonomy1!$B:$U,12,FALSE)</f>
        <v>Archelosauria</v>
      </c>
      <c r="T1739" t="str">
        <f>VLOOKUP(B1739,[2]taxonomy1!$B:$U,13,FALSE)</f>
        <v xml:space="preserve"> Archosauria</v>
      </c>
      <c r="U1739" t="str">
        <f>VLOOKUP(B1739,[2]taxonomy1!$B:$U,14,FALSE)</f>
        <v xml:space="preserve"> Dinosauria</v>
      </c>
      <c r="V1739" t="str">
        <f>VLOOKUP(B1739,[2]taxonomy1!$B:$U,15,FALSE)</f>
        <v xml:space="preserve"> Saurischia</v>
      </c>
      <c r="W1739" t="str">
        <f>VLOOKUP(B1739,[2]taxonomy1!$B:$U,16,FALSE)</f>
        <v xml:space="preserve"> Theropoda</v>
      </c>
    </row>
    <row r="1740" spans="1:23" x14ac:dyDescent="0.3">
      <c r="A1740" t="s">
        <v>3282</v>
      </c>
      <c r="B1740" t="s">
        <v>3283</v>
      </c>
      <c r="C1740">
        <v>294</v>
      </c>
      <c r="D1740" t="s">
        <v>10</v>
      </c>
      <c r="E1740">
        <v>14</v>
      </c>
      <c r="F1740">
        <v>287</v>
      </c>
      <c r="G1740">
        <v>2735</v>
      </c>
      <c r="H1740" t="s">
        <v>11</v>
      </c>
      <c r="I1740" t="s">
        <v>10</v>
      </c>
      <c r="J1740">
        <f t="shared" si="27"/>
        <v>273</v>
      </c>
      <c r="K1740" t="str">
        <f>VLOOKUP(B1740,[2]taxonomy1!$B:$U,2,FALSE)</f>
        <v xml:space="preserve"> Meleagris gallopavo (Wild turkey).</v>
      </c>
      <c r="L1740" t="str">
        <f>VLOOKUP(B1740,[2]taxonomy1!$B:$U,4,FALSE)</f>
        <v xml:space="preserve"> NCBI_TaxID=9103 {ECO:0000313|Ensembl:ENSMGAP00000006031, ECO:0000313|Proteomes:UP000001645};</v>
      </c>
      <c r="M1740" t="str">
        <f>VLOOKUP(B1740,[2]taxonomy1!$B:$U,6,FALSE)</f>
        <v>Eukaryota</v>
      </c>
      <c r="N1740" t="str">
        <f>VLOOKUP(B1740,[2]taxonomy1!$B:$U,7,FALSE)</f>
        <v xml:space="preserve"> Metazoa</v>
      </c>
      <c r="O1740" t="str">
        <f>VLOOKUP(B1740,[2]taxonomy1!$B:$U,8,FALSE)</f>
        <v xml:space="preserve"> Chordata</v>
      </c>
      <c r="P1740" t="str">
        <f>VLOOKUP(B1740,[2]taxonomy1!$B:$U,9,FALSE)</f>
        <v xml:space="preserve"> Craniata</v>
      </c>
      <c r="Q1740" t="str">
        <f>VLOOKUP(B1740,[2]taxonomy1!$B:$U,10,FALSE)</f>
        <v xml:space="preserve"> Vertebrata</v>
      </c>
      <c r="R1740" t="str">
        <f>VLOOKUP(B1740,[2]taxonomy1!$B:$U,11,FALSE)</f>
        <v xml:space="preserve"> Euteleostomi</v>
      </c>
      <c r="S1740" t="str">
        <f>VLOOKUP(B1740,[2]taxonomy1!$B:$U,12,FALSE)</f>
        <v>Archelosauria</v>
      </c>
      <c r="T1740" t="str">
        <f>VLOOKUP(B1740,[2]taxonomy1!$B:$U,13,FALSE)</f>
        <v xml:space="preserve"> Archosauria</v>
      </c>
      <c r="U1740" t="str">
        <f>VLOOKUP(B1740,[2]taxonomy1!$B:$U,14,FALSE)</f>
        <v xml:space="preserve"> Dinosauria</v>
      </c>
      <c r="V1740" t="str">
        <f>VLOOKUP(B1740,[2]taxonomy1!$B:$U,15,FALSE)</f>
        <v xml:space="preserve"> Saurischia</v>
      </c>
      <c r="W1740" t="str">
        <f>VLOOKUP(B1740,[2]taxonomy1!$B:$U,16,FALSE)</f>
        <v xml:space="preserve"> Theropoda</v>
      </c>
    </row>
    <row r="1741" spans="1:23" x14ac:dyDescent="0.3">
      <c r="A1741" t="s">
        <v>3284</v>
      </c>
      <c r="B1741" t="s">
        <v>3285</v>
      </c>
      <c r="C1741">
        <v>293</v>
      </c>
      <c r="D1741" t="s">
        <v>10</v>
      </c>
      <c r="E1741">
        <v>12</v>
      </c>
      <c r="F1741">
        <v>286</v>
      </c>
      <c r="G1741">
        <v>2735</v>
      </c>
      <c r="H1741" t="s">
        <v>11</v>
      </c>
      <c r="I1741" t="s">
        <v>10</v>
      </c>
      <c r="J1741">
        <f t="shared" si="27"/>
        <v>274</v>
      </c>
      <c r="K1741" t="str">
        <f>VLOOKUP(B1741,[2]taxonomy1!$B:$U,2,FALSE)</f>
        <v xml:space="preserve"> Meleagris gallopavo (Wild turkey).</v>
      </c>
      <c r="L1741" t="str">
        <f>VLOOKUP(B1741,[2]taxonomy1!$B:$U,4,FALSE)</f>
        <v xml:space="preserve"> NCBI_TaxID=9103 {ECO:0000313|Ensembl:ENSMGAP00000008719, ECO:0000313|Proteomes:UP000001645};</v>
      </c>
      <c r="M1741" t="str">
        <f>VLOOKUP(B1741,[2]taxonomy1!$B:$U,6,FALSE)</f>
        <v>Eukaryota</v>
      </c>
      <c r="N1741" t="str">
        <f>VLOOKUP(B1741,[2]taxonomy1!$B:$U,7,FALSE)</f>
        <v xml:space="preserve"> Metazoa</v>
      </c>
      <c r="O1741" t="str">
        <f>VLOOKUP(B1741,[2]taxonomy1!$B:$U,8,FALSE)</f>
        <v xml:space="preserve"> Chordata</v>
      </c>
      <c r="P1741" t="str">
        <f>VLOOKUP(B1741,[2]taxonomy1!$B:$U,9,FALSE)</f>
        <v xml:space="preserve"> Craniata</v>
      </c>
      <c r="Q1741" t="str">
        <f>VLOOKUP(B1741,[2]taxonomy1!$B:$U,10,FALSE)</f>
        <v xml:space="preserve"> Vertebrata</v>
      </c>
      <c r="R1741" t="str">
        <f>VLOOKUP(B1741,[2]taxonomy1!$B:$U,11,FALSE)</f>
        <v xml:space="preserve"> Euteleostomi</v>
      </c>
      <c r="S1741" t="str">
        <f>VLOOKUP(B1741,[2]taxonomy1!$B:$U,12,FALSE)</f>
        <v>Archelosauria</v>
      </c>
      <c r="T1741" t="str">
        <f>VLOOKUP(B1741,[2]taxonomy1!$B:$U,13,FALSE)</f>
        <v xml:space="preserve"> Archosauria</v>
      </c>
      <c r="U1741" t="str">
        <f>VLOOKUP(B1741,[2]taxonomy1!$B:$U,14,FALSE)</f>
        <v xml:space="preserve"> Dinosauria</v>
      </c>
      <c r="V1741" t="str">
        <f>VLOOKUP(B1741,[2]taxonomy1!$B:$U,15,FALSE)</f>
        <v xml:space="preserve"> Saurischia</v>
      </c>
      <c r="W1741" t="str">
        <f>VLOOKUP(B1741,[2]taxonomy1!$B:$U,16,FALSE)</f>
        <v xml:space="preserve"> Theropoda</v>
      </c>
    </row>
    <row r="1742" spans="1:23" x14ac:dyDescent="0.3">
      <c r="A1742" t="s">
        <v>3286</v>
      </c>
      <c r="B1742" t="s">
        <v>3287</v>
      </c>
      <c r="C1742">
        <v>308</v>
      </c>
      <c r="D1742" t="s">
        <v>10</v>
      </c>
      <c r="E1742">
        <v>26</v>
      </c>
      <c r="F1742">
        <v>302</v>
      </c>
      <c r="G1742">
        <v>2735</v>
      </c>
      <c r="H1742" t="s">
        <v>11</v>
      </c>
      <c r="I1742" t="s">
        <v>10</v>
      </c>
      <c r="J1742">
        <f t="shared" si="27"/>
        <v>276</v>
      </c>
      <c r="K1742" t="str">
        <f>VLOOKUP(B1742,[2]taxonomy1!$B:$U,2,FALSE)</f>
        <v xml:space="preserve"> Myotis lucifugus (Little brown bat).</v>
      </c>
      <c r="L1742" t="str">
        <f>VLOOKUP(B1742,[2]taxonomy1!$B:$U,4,FALSE)</f>
        <v xml:space="preserve"> NCBI_TaxID=59463 {ECO:0000313|Ensembl:ENSMLUP00000004174, ECO:0000313|Proteomes:UP000001074};</v>
      </c>
      <c r="M1742" t="str">
        <f>VLOOKUP(B1742,[2]taxonomy1!$B:$U,6,FALSE)</f>
        <v>Eukaryota</v>
      </c>
      <c r="N1742" t="str">
        <f>VLOOKUP(B1742,[2]taxonomy1!$B:$U,7,FALSE)</f>
        <v xml:space="preserve"> Metazoa</v>
      </c>
      <c r="O1742" t="str">
        <f>VLOOKUP(B1742,[2]taxonomy1!$B:$U,8,FALSE)</f>
        <v xml:space="preserve"> Chordata</v>
      </c>
      <c r="P1742" t="str">
        <f>VLOOKUP(B1742,[2]taxonomy1!$B:$U,9,FALSE)</f>
        <v xml:space="preserve"> Craniata</v>
      </c>
      <c r="Q1742" t="str">
        <f>VLOOKUP(B1742,[2]taxonomy1!$B:$U,10,FALSE)</f>
        <v xml:space="preserve"> Vertebrata</v>
      </c>
      <c r="R1742" t="str">
        <f>VLOOKUP(B1742,[2]taxonomy1!$B:$U,11,FALSE)</f>
        <v xml:space="preserve"> Euteleostomi</v>
      </c>
      <c r="S1742" t="str">
        <f>VLOOKUP(B1742,[2]taxonomy1!$B:$U,12,FALSE)</f>
        <v>Mammalia</v>
      </c>
      <c r="T1742" t="str">
        <f>VLOOKUP(B1742,[2]taxonomy1!$B:$U,13,FALSE)</f>
        <v xml:space="preserve"> Eutheria</v>
      </c>
      <c r="U1742" t="str">
        <f>VLOOKUP(B1742,[2]taxonomy1!$B:$U,14,FALSE)</f>
        <v xml:space="preserve"> Laurasiatheria</v>
      </c>
      <c r="V1742" t="str">
        <f>VLOOKUP(B1742,[2]taxonomy1!$B:$U,15,FALSE)</f>
        <v xml:space="preserve"> Chiroptera</v>
      </c>
      <c r="W1742" t="str">
        <f>VLOOKUP(B1742,[2]taxonomy1!$B:$U,16,FALSE)</f>
        <v xml:space="preserve"> Microchiroptera</v>
      </c>
    </row>
    <row r="1743" spans="1:23" x14ac:dyDescent="0.3">
      <c r="A1743" t="s">
        <v>3288</v>
      </c>
      <c r="B1743" t="s">
        <v>3289</v>
      </c>
      <c r="C1743">
        <v>294</v>
      </c>
      <c r="D1743" t="s">
        <v>10</v>
      </c>
      <c r="E1743">
        <v>14</v>
      </c>
      <c r="F1743">
        <v>287</v>
      </c>
      <c r="G1743">
        <v>2735</v>
      </c>
      <c r="H1743" t="s">
        <v>11</v>
      </c>
      <c r="I1743" t="s">
        <v>10</v>
      </c>
      <c r="J1743">
        <f t="shared" si="27"/>
        <v>273</v>
      </c>
      <c r="K1743" t="str">
        <f>VLOOKUP(B1743,[2]taxonomy1!$B:$U,2,FALSE)</f>
        <v xml:space="preserve"> Myotis lucifugus (Little brown bat).</v>
      </c>
      <c r="L1743" t="str">
        <f>VLOOKUP(B1743,[2]taxonomy1!$B:$U,4,FALSE)</f>
        <v xml:space="preserve"> NCBI_TaxID=59463 {ECO:0000313|Ensembl:ENSMLUP00000006855, ECO:0000313|Proteomes:UP000001074};</v>
      </c>
      <c r="M1743" t="str">
        <f>VLOOKUP(B1743,[2]taxonomy1!$B:$U,6,FALSE)</f>
        <v>Eukaryota</v>
      </c>
      <c r="N1743" t="str">
        <f>VLOOKUP(B1743,[2]taxonomy1!$B:$U,7,FALSE)</f>
        <v xml:space="preserve"> Metazoa</v>
      </c>
      <c r="O1743" t="str">
        <f>VLOOKUP(B1743,[2]taxonomy1!$B:$U,8,FALSE)</f>
        <v xml:space="preserve"> Chordata</v>
      </c>
      <c r="P1743" t="str">
        <f>VLOOKUP(B1743,[2]taxonomy1!$B:$U,9,FALSE)</f>
        <v xml:space="preserve"> Craniata</v>
      </c>
      <c r="Q1743" t="str">
        <f>VLOOKUP(B1743,[2]taxonomy1!$B:$U,10,FALSE)</f>
        <v xml:space="preserve"> Vertebrata</v>
      </c>
      <c r="R1743" t="str">
        <f>VLOOKUP(B1743,[2]taxonomy1!$B:$U,11,FALSE)</f>
        <v xml:space="preserve"> Euteleostomi</v>
      </c>
      <c r="S1743" t="str">
        <f>VLOOKUP(B1743,[2]taxonomy1!$B:$U,12,FALSE)</f>
        <v>Mammalia</v>
      </c>
      <c r="T1743" t="str">
        <f>VLOOKUP(B1743,[2]taxonomy1!$B:$U,13,FALSE)</f>
        <v xml:space="preserve"> Eutheria</v>
      </c>
      <c r="U1743" t="str">
        <f>VLOOKUP(B1743,[2]taxonomy1!$B:$U,14,FALSE)</f>
        <v xml:space="preserve"> Laurasiatheria</v>
      </c>
      <c r="V1743" t="str">
        <f>VLOOKUP(B1743,[2]taxonomy1!$B:$U,15,FALSE)</f>
        <v xml:space="preserve"> Chiroptera</v>
      </c>
      <c r="W1743" t="str">
        <f>VLOOKUP(B1743,[2]taxonomy1!$B:$U,16,FALSE)</f>
        <v xml:space="preserve"> Microchiroptera</v>
      </c>
    </row>
    <row r="1744" spans="1:23" x14ac:dyDescent="0.3">
      <c r="A1744" t="s">
        <v>3290</v>
      </c>
      <c r="B1744" t="s">
        <v>3291</v>
      </c>
      <c r="C1744">
        <v>295</v>
      </c>
      <c r="D1744" t="s">
        <v>10</v>
      </c>
      <c r="E1744">
        <v>15</v>
      </c>
      <c r="F1744">
        <v>288</v>
      </c>
      <c r="G1744">
        <v>2735</v>
      </c>
      <c r="H1744" t="s">
        <v>11</v>
      </c>
      <c r="I1744" t="s">
        <v>10</v>
      </c>
      <c r="J1744">
        <f t="shared" si="27"/>
        <v>273</v>
      </c>
      <c r="K1744" t="str">
        <f>VLOOKUP(B1744,[2]taxonomy1!$B:$U,2,FALSE)</f>
        <v xml:space="preserve"> Myotis lucifugus (Little brown bat).</v>
      </c>
      <c r="L1744" t="str">
        <f>VLOOKUP(B1744,[2]taxonomy1!$B:$U,4,FALSE)</f>
        <v xml:space="preserve"> NCBI_TaxID=59463 {ECO:0000313|Ensembl:ENSMLUP00000010161, ECO:0000313|Proteomes:UP000001074};</v>
      </c>
      <c r="M1744" t="str">
        <f>VLOOKUP(B1744,[2]taxonomy1!$B:$U,6,FALSE)</f>
        <v>Eukaryota</v>
      </c>
      <c r="N1744" t="str">
        <f>VLOOKUP(B1744,[2]taxonomy1!$B:$U,7,FALSE)</f>
        <v xml:space="preserve"> Metazoa</v>
      </c>
      <c r="O1744" t="str">
        <f>VLOOKUP(B1744,[2]taxonomy1!$B:$U,8,FALSE)</f>
        <v xml:space="preserve"> Chordata</v>
      </c>
      <c r="P1744" t="str">
        <f>VLOOKUP(B1744,[2]taxonomy1!$B:$U,9,FALSE)</f>
        <v xml:space="preserve"> Craniata</v>
      </c>
      <c r="Q1744" t="str">
        <f>VLOOKUP(B1744,[2]taxonomy1!$B:$U,10,FALSE)</f>
        <v xml:space="preserve"> Vertebrata</v>
      </c>
      <c r="R1744" t="str">
        <f>VLOOKUP(B1744,[2]taxonomy1!$B:$U,11,FALSE)</f>
        <v xml:space="preserve"> Euteleostomi</v>
      </c>
      <c r="S1744" t="str">
        <f>VLOOKUP(B1744,[2]taxonomy1!$B:$U,12,FALSE)</f>
        <v>Mammalia</v>
      </c>
      <c r="T1744" t="str">
        <f>VLOOKUP(B1744,[2]taxonomy1!$B:$U,13,FALSE)</f>
        <v xml:space="preserve"> Eutheria</v>
      </c>
      <c r="U1744" t="str">
        <f>VLOOKUP(B1744,[2]taxonomy1!$B:$U,14,FALSE)</f>
        <v xml:space="preserve"> Laurasiatheria</v>
      </c>
      <c r="V1744" t="str">
        <f>VLOOKUP(B1744,[2]taxonomy1!$B:$U,15,FALSE)</f>
        <v xml:space="preserve"> Chiroptera</v>
      </c>
      <c r="W1744" t="str">
        <f>VLOOKUP(B1744,[2]taxonomy1!$B:$U,16,FALSE)</f>
        <v xml:space="preserve"> Microchiroptera</v>
      </c>
    </row>
    <row r="1745" spans="1:23" x14ac:dyDescent="0.3">
      <c r="A1745" t="s">
        <v>3292</v>
      </c>
      <c r="B1745" t="s">
        <v>3293</v>
      </c>
      <c r="C1745">
        <v>294</v>
      </c>
      <c r="D1745" t="s">
        <v>10</v>
      </c>
      <c r="E1745">
        <v>14</v>
      </c>
      <c r="F1745">
        <v>287</v>
      </c>
      <c r="G1745">
        <v>2735</v>
      </c>
      <c r="H1745" t="s">
        <v>11</v>
      </c>
      <c r="I1745" t="s">
        <v>10</v>
      </c>
      <c r="J1745">
        <f t="shared" si="27"/>
        <v>273</v>
      </c>
      <c r="K1745" t="str">
        <f>VLOOKUP(B1745,[2]taxonomy1!$B:$U,2,FALSE)</f>
        <v xml:space="preserve"> Myotis lucifugus (Little brown bat).</v>
      </c>
      <c r="L1745" t="str">
        <f>VLOOKUP(B1745,[2]taxonomy1!$B:$U,4,FALSE)</f>
        <v xml:space="preserve"> NCBI_TaxID=59463 {ECO:0000313|Ensembl:ENSMLUP00000011354, ECO:0000313|Proteomes:UP000001074};</v>
      </c>
      <c r="M1745" t="str">
        <f>VLOOKUP(B1745,[2]taxonomy1!$B:$U,6,FALSE)</f>
        <v>Eukaryota</v>
      </c>
      <c r="N1745" t="str">
        <f>VLOOKUP(B1745,[2]taxonomy1!$B:$U,7,FALSE)</f>
        <v xml:space="preserve"> Metazoa</v>
      </c>
      <c r="O1745" t="str">
        <f>VLOOKUP(B1745,[2]taxonomy1!$B:$U,8,FALSE)</f>
        <v xml:space="preserve"> Chordata</v>
      </c>
      <c r="P1745" t="str">
        <f>VLOOKUP(B1745,[2]taxonomy1!$B:$U,9,FALSE)</f>
        <v xml:space="preserve"> Craniata</v>
      </c>
      <c r="Q1745" t="str">
        <f>VLOOKUP(B1745,[2]taxonomy1!$B:$U,10,FALSE)</f>
        <v xml:space="preserve"> Vertebrata</v>
      </c>
      <c r="R1745" t="str">
        <f>VLOOKUP(B1745,[2]taxonomy1!$B:$U,11,FALSE)</f>
        <v xml:space="preserve"> Euteleostomi</v>
      </c>
      <c r="S1745" t="str">
        <f>VLOOKUP(B1745,[2]taxonomy1!$B:$U,12,FALSE)</f>
        <v>Mammalia</v>
      </c>
      <c r="T1745" t="str">
        <f>VLOOKUP(B1745,[2]taxonomy1!$B:$U,13,FALSE)</f>
        <v xml:space="preserve"> Eutheria</v>
      </c>
      <c r="U1745" t="str">
        <f>VLOOKUP(B1745,[2]taxonomy1!$B:$U,14,FALSE)</f>
        <v xml:space="preserve"> Laurasiatheria</v>
      </c>
      <c r="V1745" t="str">
        <f>VLOOKUP(B1745,[2]taxonomy1!$B:$U,15,FALSE)</f>
        <v xml:space="preserve"> Chiroptera</v>
      </c>
      <c r="W1745" t="str">
        <f>VLOOKUP(B1745,[2]taxonomy1!$B:$U,16,FALSE)</f>
        <v xml:space="preserve"> Microchiroptera</v>
      </c>
    </row>
    <row r="1746" spans="1:23" x14ac:dyDescent="0.3">
      <c r="A1746" t="s">
        <v>3294</v>
      </c>
      <c r="B1746" t="s">
        <v>3295</v>
      </c>
      <c r="C1746">
        <v>286</v>
      </c>
      <c r="D1746" t="s">
        <v>10</v>
      </c>
      <c r="E1746">
        <v>3</v>
      </c>
      <c r="F1746">
        <v>279</v>
      </c>
      <c r="G1746">
        <v>2735</v>
      </c>
      <c r="H1746" t="s">
        <v>11</v>
      </c>
      <c r="I1746" t="s">
        <v>10</v>
      </c>
      <c r="J1746">
        <f t="shared" si="27"/>
        <v>276</v>
      </c>
      <c r="K1746" t="str">
        <f>VLOOKUP(B1746,[2]taxonomy1!$B:$U,2,FALSE)</f>
        <v xml:space="preserve"> Myotis lucifugus (Little brown bat).</v>
      </c>
      <c r="L1746" t="str">
        <f>VLOOKUP(B1746,[2]taxonomy1!$B:$U,4,FALSE)</f>
        <v xml:space="preserve"> NCBI_TaxID=59463 {ECO:0000313|Ensembl:ENSMLUP00000019917, ECO:0000313|Proteomes:UP000001074};</v>
      </c>
      <c r="M1746" t="str">
        <f>VLOOKUP(B1746,[2]taxonomy1!$B:$U,6,FALSE)</f>
        <v>Eukaryota</v>
      </c>
      <c r="N1746" t="str">
        <f>VLOOKUP(B1746,[2]taxonomy1!$B:$U,7,FALSE)</f>
        <v xml:space="preserve"> Metazoa</v>
      </c>
      <c r="O1746" t="str">
        <f>VLOOKUP(B1746,[2]taxonomy1!$B:$U,8,FALSE)</f>
        <v xml:space="preserve"> Chordata</v>
      </c>
      <c r="P1746" t="str">
        <f>VLOOKUP(B1746,[2]taxonomy1!$B:$U,9,FALSE)</f>
        <v xml:space="preserve"> Craniata</v>
      </c>
      <c r="Q1746" t="str">
        <f>VLOOKUP(B1746,[2]taxonomy1!$B:$U,10,FALSE)</f>
        <v xml:space="preserve"> Vertebrata</v>
      </c>
      <c r="R1746" t="str">
        <f>VLOOKUP(B1746,[2]taxonomy1!$B:$U,11,FALSE)</f>
        <v xml:space="preserve"> Euteleostomi</v>
      </c>
      <c r="S1746" t="str">
        <f>VLOOKUP(B1746,[2]taxonomy1!$B:$U,12,FALSE)</f>
        <v>Mammalia</v>
      </c>
      <c r="T1746" t="str">
        <f>VLOOKUP(B1746,[2]taxonomy1!$B:$U,13,FALSE)</f>
        <v xml:space="preserve"> Eutheria</v>
      </c>
      <c r="U1746" t="str">
        <f>VLOOKUP(B1746,[2]taxonomy1!$B:$U,14,FALSE)</f>
        <v xml:space="preserve"> Laurasiatheria</v>
      </c>
      <c r="V1746" t="str">
        <f>VLOOKUP(B1746,[2]taxonomy1!$B:$U,15,FALSE)</f>
        <v xml:space="preserve"> Chiroptera</v>
      </c>
      <c r="W1746" t="str">
        <f>VLOOKUP(B1746,[2]taxonomy1!$B:$U,16,FALSE)</f>
        <v xml:space="preserve"> Microchiroptera</v>
      </c>
    </row>
    <row r="1747" spans="1:23" x14ac:dyDescent="0.3">
      <c r="A1747" t="s">
        <v>3296</v>
      </c>
      <c r="B1747" t="s">
        <v>3297</v>
      </c>
      <c r="C1747">
        <v>357</v>
      </c>
      <c r="D1747" t="s">
        <v>10</v>
      </c>
      <c r="E1747">
        <v>74</v>
      </c>
      <c r="F1747">
        <v>351</v>
      </c>
      <c r="G1747">
        <v>2735</v>
      </c>
      <c r="H1747" t="s">
        <v>11</v>
      </c>
      <c r="I1747" t="s">
        <v>10</v>
      </c>
      <c r="J1747">
        <f t="shared" si="27"/>
        <v>277</v>
      </c>
      <c r="K1747" t="str">
        <f>VLOOKUP(B1747,[2]taxonomy1!$B:$U,2,FALSE)</f>
        <v xml:space="preserve"> Myotis lucifugus (Little brown bat).</v>
      </c>
      <c r="L1747" t="str">
        <f>VLOOKUP(B1747,[2]taxonomy1!$B:$U,4,FALSE)</f>
        <v xml:space="preserve"> NCBI_TaxID=59463 {ECO:0000313|Ensembl:ENSMLUP00000020905, ECO:0000313|Proteomes:UP000001074};</v>
      </c>
      <c r="M1747" t="str">
        <f>VLOOKUP(B1747,[2]taxonomy1!$B:$U,6,FALSE)</f>
        <v>Eukaryota</v>
      </c>
      <c r="N1747" t="str">
        <f>VLOOKUP(B1747,[2]taxonomy1!$B:$U,7,FALSE)</f>
        <v xml:space="preserve"> Metazoa</v>
      </c>
      <c r="O1747" t="str">
        <f>VLOOKUP(B1747,[2]taxonomy1!$B:$U,8,FALSE)</f>
        <v xml:space="preserve"> Chordata</v>
      </c>
      <c r="P1747" t="str">
        <f>VLOOKUP(B1747,[2]taxonomy1!$B:$U,9,FALSE)</f>
        <v xml:space="preserve"> Craniata</v>
      </c>
      <c r="Q1747" t="str">
        <f>VLOOKUP(B1747,[2]taxonomy1!$B:$U,10,FALSE)</f>
        <v xml:space="preserve"> Vertebrata</v>
      </c>
      <c r="R1747" t="str">
        <f>VLOOKUP(B1747,[2]taxonomy1!$B:$U,11,FALSE)</f>
        <v xml:space="preserve"> Euteleostomi</v>
      </c>
      <c r="S1747" t="str">
        <f>VLOOKUP(B1747,[2]taxonomy1!$B:$U,12,FALSE)</f>
        <v>Mammalia</v>
      </c>
      <c r="T1747" t="str">
        <f>VLOOKUP(B1747,[2]taxonomy1!$B:$U,13,FALSE)</f>
        <v xml:space="preserve"> Eutheria</v>
      </c>
      <c r="U1747" t="str">
        <f>VLOOKUP(B1747,[2]taxonomy1!$B:$U,14,FALSE)</f>
        <v xml:space="preserve"> Laurasiatheria</v>
      </c>
      <c r="V1747" t="str">
        <f>VLOOKUP(B1747,[2]taxonomy1!$B:$U,15,FALSE)</f>
        <v xml:space="preserve"> Chiroptera</v>
      </c>
      <c r="W1747" t="str">
        <f>VLOOKUP(B1747,[2]taxonomy1!$B:$U,16,FALSE)</f>
        <v xml:space="preserve"> Microchiroptera</v>
      </c>
    </row>
    <row r="1748" spans="1:23" x14ac:dyDescent="0.3">
      <c r="A1748" t="s">
        <v>3298</v>
      </c>
      <c r="B1748" t="s">
        <v>3299</v>
      </c>
      <c r="C1748">
        <v>329</v>
      </c>
      <c r="D1748" t="s">
        <v>10</v>
      </c>
      <c r="E1748">
        <v>79</v>
      </c>
      <c r="F1748">
        <v>317</v>
      </c>
      <c r="G1748">
        <v>2735</v>
      </c>
      <c r="H1748" t="s">
        <v>11</v>
      </c>
      <c r="I1748" t="s">
        <v>10</v>
      </c>
      <c r="J1748">
        <f t="shared" si="27"/>
        <v>238</v>
      </c>
      <c r="K1748" t="str">
        <f>VLOOKUP(B1748,[2]taxonomy1!$B:$U,2,FALSE)</f>
        <v xml:space="preserve"> Nomascus leucogenys (Northern white-cheeked gibbon) (Hylobates leucogenys).</v>
      </c>
      <c r="L1748" t="str">
        <f>VLOOKUP(B1748,[2]taxonomy1!$B:$U,4,FALSE)</f>
        <v xml:space="preserve"> NCBI_TaxID=61853 {ECO:0000313|Ensembl:ENSNLEP00000002069, ECO:0000313|Proteomes:UP000001073};</v>
      </c>
      <c r="M1748" t="str">
        <f>VLOOKUP(B1748,[2]taxonomy1!$B:$U,6,FALSE)</f>
        <v>Eukaryota</v>
      </c>
      <c r="N1748" t="str">
        <f>VLOOKUP(B1748,[2]taxonomy1!$B:$U,7,FALSE)</f>
        <v xml:space="preserve"> Metazoa</v>
      </c>
      <c r="O1748" t="str">
        <f>VLOOKUP(B1748,[2]taxonomy1!$B:$U,8,FALSE)</f>
        <v xml:space="preserve"> Chordata</v>
      </c>
      <c r="P1748" t="str">
        <f>VLOOKUP(B1748,[2]taxonomy1!$B:$U,9,FALSE)</f>
        <v xml:space="preserve"> Craniata</v>
      </c>
      <c r="Q1748" t="str">
        <f>VLOOKUP(B1748,[2]taxonomy1!$B:$U,10,FALSE)</f>
        <v xml:space="preserve"> Vertebrata</v>
      </c>
      <c r="R1748" t="str">
        <f>VLOOKUP(B1748,[2]taxonomy1!$B:$U,11,FALSE)</f>
        <v xml:space="preserve"> Euteleostomi</v>
      </c>
      <c r="S1748" t="str">
        <f>VLOOKUP(B1748,[2]taxonomy1!$B:$U,12,FALSE)</f>
        <v>Mammalia</v>
      </c>
      <c r="T1748" t="str">
        <f>VLOOKUP(B1748,[2]taxonomy1!$B:$U,13,FALSE)</f>
        <v xml:space="preserve"> Eutheria</v>
      </c>
      <c r="U1748" t="str">
        <f>VLOOKUP(B1748,[2]taxonomy1!$B:$U,14,FALSE)</f>
        <v xml:space="preserve"> Euarchontoglires</v>
      </c>
      <c r="V1748" t="str">
        <f>VLOOKUP(B1748,[2]taxonomy1!$B:$U,15,FALSE)</f>
        <v xml:space="preserve"> Primates</v>
      </c>
      <c r="W1748" t="str">
        <f>VLOOKUP(B1748,[2]taxonomy1!$B:$U,16,FALSE)</f>
        <v xml:space="preserve"> Haplorrhini</v>
      </c>
    </row>
    <row r="1749" spans="1:23" x14ac:dyDescent="0.3">
      <c r="A1749" t="s">
        <v>3300</v>
      </c>
      <c r="B1749" t="s">
        <v>3301</v>
      </c>
      <c r="C1749">
        <v>328</v>
      </c>
      <c r="D1749" t="s">
        <v>10</v>
      </c>
      <c r="E1749">
        <v>48</v>
      </c>
      <c r="F1749">
        <v>321</v>
      </c>
      <c r="G1749">
        <v>2735</v>
      </c>
      <c r="H1749" t="s">
        <v>11</v>
      </c>
      <c r="I1749" t="s">
        <v>10</v>
      </c>
      <c r="J1749">
        <f t="shared" si="27"/>
        <v>273</v>
      </c>
      <c r="K1749" t="str">
        <f>VLOOKUP(B1749,[2]taxonomy1!$B:$U,2,FALSE)</f>
        <v xml:space="preserve"> Nomascus leucogenys (Northern white-cheeked gibbon) (Hylobates leucogenys).</v>
      </c>
      <c r="L1749" t="str">
        <f>VLOOKUP(B1749,[2]taxonomy1!$B:$U,4,FALSE)</f>
        <v xml:space="preserve"> NCBI_TaxID=61853 {ECO:0000313|Ensembl:ENSNLEP00000009803};</v>
      </c>
      <c r="M1749" t="str">
        <f>VLOOKUP(B1749,[2]taxonomy1!$B:$U,6,FALSE)</f>
        <v>Eukaryota</v>
      </c>
      <c r="N1749" t="str">
        <f>VLOOKUP(B1749,[2]taxonomy1!$B:$U,7,FALSE)</f>
        <v xml:space="preserve"> Metazoa</v>
      </c>
      <c r="O1749" t="str">
        <f>VLOOKUP(B1749,[2]taxonomy1!$B:$U,8,FALSE)</f>
        <v xml:space="preserve"> Chordata</v>
      </c>
      <c r="P1749" t="str">
        <f>VLOOKUP(B1749,[2]taxonomy1!$B:$U,9,FALSE)</f>
        <v xml:space="preserve"> Craniata</v>
      </c>
      <c r="Q1749" t="str">
        <f>VLOOKUP(B1749,[2]taxonomy1!$B:$U,10,FALSE)</f>
        <v xml:space="preserve"> Vertebrata</v>
      </c>
      <c r="R1749" t="str">
        <f>VLOOKUP(B1749,[2]taxonomy1!$B:$U,11,FALSE)</f>
        <v xml:space="preserve"> Euteleostomi</v>
      </c>
      <c r="S1749" t="str">
        <f>VLOOKUP(B1749,[2]taxonomy1!$B:$U,12,FALSE)</f>
        <v>Mammalia</v>
      </c>
      <c r="T1749" t="str">
        <f>VLOOKUP(B1749,[2]taxonomy1!$B:$U,13,FALSE)</f>
        <v xml:space="preserve"> Eutheria</v>
      </c>
      <c r="U1749" t="str">
        <f>VLOOKUP(B1749,[2]taxonomy1!$B:$U,14,FALSE)</f>
        <v xml:space="preserve"> Euarchontoglires</v>
      </c>
      <c r="V1749" t="str">
        <f>VLOOKUP(B1749,[2]taxonomy1!$B:$U,15,FALSE)</f>
        <v xml:space="preserve"> Primates</v>
      </c>
      <c r="W1749" t="str">
        <f>VLOOKUP(B1749,[2]taxonomy1!$B:$U,16,FALSE)</f>
        <v xml:space="preserve"> Haplorrhini</v>
      </c>
    </row>
    <row r="1750" spans="1:23" x14ac:dyDescent="0.3">
      <c r="A1750" t="s">
        <v>3302</v>
      </c>
      <c r="B1750" t="s">
        <v>3303</v>
      </c>
      <c r="C1750">
        <v>283</v>
      </c>
      <c r="D1750" t="s">
        <v>10</v>
      </c>
      <c r="E1750">
        <v>3</v>
      </c>
      <c r="F1750">
        <v>276</v>
      </c>
      <c r="G1750">
        <v>2735</v>
      </c>
      <c r="H1750" t="s">
        <v>11</v>
      </c>
      <c r="I1750" t="s">
        <v>10</v>
      </c>
      <c r="J1750">
        <f t="shared" si="27"/>
        <v>273</v>
      </c>
      <c r="K1750" t="str">
        <f>VLOOKUP(B1750,[2]taxonomy1!$B:$U,2,FALSE)</f>
        <v xml:space="preserve"> Nomascus leucogenys (Northern white-cheeked gibbon) (Hylobates leucogenys).</v>
      </c>
      <c r="L1750" t="str">
        <f>VLOOKUP(B1750,[2]taxonomy1!$B:$U,4,FALSE)</f>
        <v xml:space="preserve"> NCBI_TaxID=61853 {ECO:0000313|Ensembl:ENSNLEP00000015672};</v>
      </c>
      <c r="M1750" t="str">
        <f>VLOOKUP(B1750,[2]taxonomy1!$B:$U,6,FALSE)</f>
        <v>Eukaryota</v>
      </c>
      <c r="N1750" t="str">
        <f>VLOOKUP(B1750,[2]taxonomy1!$B:$U,7,FALSE)</f>
        <v xml:space="preserve"> Metazoa</v>
      </c>
      <c r="O1750" t="str">
        <f>VLOOKUP(B1750,[2]taxonomy1!$B:$U,8,FALSE)</f>
        <v xml:space="preserve"> Chordata</v>
      </c>
      <c r="P1750" t="str">
        <f>VLOOKUP(B1750,[2]taxonomy1!$B:$U,9,FALSE)</f>
        <v xml:space="preserve"> Craniata</v>
      </c>
      <c r="Q1750" t="str">
        <f>VLOOKUP(B1750,[2]taxonomy1!$B:$U,10,FALSE)</f>
        <v xml:space="preserve"> Vertebrata</v>
      </c>
      <c r="R1750" t="str">
        <f>VLOOKUP(B1750,[2]taxonomy1!$B:$U,11,FALSE)</f>
        <v xml:space="preserve"> Euteleostomi</v>
      </c>
      <c r="S1750" t="str">
        <f>VLOOKUP(B1750,[2]taxonomy1!$B:$U,12,FALSE)</f>
        <v>Mammalia</v>
      </c>
      <c r="T1750" t="str">
        <f>VLOOKUP(B1750,[2]taxonomy1!$B:$U,13,FALSE)</f>
        <v xml:space="preserve"> Eutheria</v>
      </c>
      <c r="U1750" t="str">
        <f>VLOOKUP(B1750,[2]taxonomy1!$B:$U,14,FALSE)</f>
        <v xml:space="preserve"> Euarchontoglires</v>
      </c>
      <c r="V1750" t="str">
        <f>VLOOKUP(B1750,[2]taxonomy1!$B:$U,15,FALSE)</f>
        <v xml:space="preserve"> Primates</v>
      </c>
      <c r="W1750" t="str">
        <f>VLOOKUP(B1750,[2]taxonomy1!$B:$U,16,FALSE)</f>
        <v xml:space="preserve"> Haplorrhini</v>
      </c>
    </row>
    <row r="1751" spans="1:23" x14ac:dyDescent="0.3">
      <c r="A1751" t="s">
        <v>3304</v>
      </c>
      <c r="B1751" t="s">
        <v>3305</v>
      </c>
      <c r="C1751">
        <v>308</v>
      </c>
      <c r="D1751" t="s">
        <v>10</v>
      </c>
      <c r="E1751">
        <v>26</v>
      </c>
      <c r="F1751">
        <v>302</v>
      </c>
      <c r="G1751">
        <v>2735</v>
      </c>
      <c r="H1751" t="s">
        <v>11</v>
      </c>
      <c r="I1751" t="s">
        <v>10</v>
      </c>
      <c r="J1751">
        <f t="shared" si="27"/>
        <v>276</v>
      </c>
      <c r="K1751" t="str">
        <f>VLOOKUP(B1751,[2]taxonomy1!$B:$U,2,FALSE)</f>
        <v xml:space="preserve"> Nomascus leucogenys (Northern white-cheeked gibbon) (Hylobates leucogenys).</v>
      </c>
      <c r="L1751" t="str">
        <f>VLOOKUP(B1751,[2]taxonomy1!$B:$U,4,FALSE)</f>
        <v xml:space="preserve"> NCBI_TaxID=61853 {ECO:0000313|Ensembl:ENSNLEP00000017345, ECO:0000313|Proteomes:UP000001073};</v>
      </c>
      <c r="M1751" t="str">
        <f>VLOOKUP(B1751,[2]taxonomy1!$B:$U,6,FALSE)</f>
        <v>Eukaryota</v>
      </c>
      <c r="N1751" t="str">
        <f>VLOOKUP(B1751,[2]taxonomy1!$B:$U,7,FALSE)</f>
        <v xml:space="preserve"> Metazoa</v>
      </c>
      <c r="O1751" t="str">
        <f>VLOOKUP(B1751,[2]taxonomy1!$B:$U,8,FALSE)</f>
        <v xml:space="preserve"> Chordata</v>
      </c>
      <c r="P1751" t="str">
        <f>VLOOKUP(B1751,[2]taxonomy1!$B:$U,9,FALSE)</f>
        <v xml:space="preserve"> Craniata</v>
      </c>
      <c r="Q1751" t="str">
        <f>VLOOKUP(B1751,[2]taxonomy1!$B:$U,10,FALSE)</f>
        <v xml:space="preserve"> Vertebrata</v>
      </c>
      <c r="R1751" t="str">
        <f>VLOOKUP(B1751,[2]taxonomy1!$B:$U,11,FALSE)</f>
        <v xml:space="preserve"> Euteleostomi</v>
      </c>
      <c r="S1751" t="str">
        <f>VLOOKUP(B1751,[2]taxonomy1!$B:$U,12,FALSE)</f>
        <v>Mammalia</v>
      </c>
      <c r="T1751" t="str">
        <f>VLOOKUP(B1751,[2]taxonomy1!$B:$U,13,FALSE)</f>
        <v xml:space="preserve"> Eutheria</v>
      </c>
      <c r="U1751" t="str">
        <f>VLOOKUP(B1751,[2]taxonomy1!$B:$U,14,FALSE)</f>
        <v xml:space="preserve"> Euarchontoglires</v>
      </c>
      <c r="V1751" t="str">
        <f>VLOOKUP(B1751,[2]taxonomy1!$B:$U,15,FALSE)</f>
        <v xml:space="preserve"> Primates</v>
      </c>
      <c r="W1751" t="str">
        <f>VLOOKUP(B1751,[2]taxonomy1!$B:$U,16,FALSE)</f>
        <v xml:space="preserve"> Haplorrhini</v>
      </c>
    </row>
    <row r="1752" spans="1:23" x14ac:dyDescent="0.3">
      <c r="A1752" t="s">
        <v>3306</v>
      </c>
      <c r="B1752" t="s">
        <v>3307</v>
      </c>
      <c r="C1752">
        <v>251</v>
      </c>
      <c r="D1752" t="s">
        <v>10</v>
      </c>
      <c r="E1752">
        <v>14</v>
      </c>
      <c r="F1752">
        <v>247</v>
      </c>
      <c r="G1752">
        <v>2735</v>
      </c>
      <c r="H1752" t="s">
        <v>11</v>
      </c>
      <c r="I1752" t="s">
        <v>10</v>
      </c>
      <c r="J1752">
        <f t="shared" si="27"/>
        <v>233</v>
      </c>
      <c r="K1752" t="e">
        <f>VLOOKUP(B1752,[2]taxonomy1!$B:$U,2,FALSE)</f>
        <v>#N/A</v>
      </c>
      <c r="L1752" t="e">
        <f>VLOOKUP(B1752,[2]taxonomy1!$B:$U,4,FALSE)</f>
        <v>#N/A</v>
      </c>
      <c r="M1752" t="e">
        <f>VLOOKUP(B1752,[2]taxonomy1!$B:$U,6,FALSE)</f>
        <v>#N/A</v>
      </c>
      <c r="N1752" t="e">
        <f>VLOOKUP(B1752,[2]taxonomy1!$B:$U,7,FALSE)</f>
        <v>#N/A</v>
      </c>
      <c r="O1752" t="e">
        <f>VLOOKUP(B1752,[2]taxonomy1!$B:$U,8,FALSE)</f>
        <v>#N/A</v>
      </c>
      <c r="P1752" t="e">
        <f>VLOOKUP(B1752,[2]taxonomy1!$B:$U,9,FALSE)</f>
        <v>#N/A</v>
      </c>
      <c r="Q1752" t="e">
        <f>VLOOKUP(B1752,[2]taxonomy1!$B:$U,10,FALSE)</f>
        <v>#N/A</v>
      </c>
      <c r="R1752" t="e">
        <f>VLOOKUP(B1752,[2]taxonomy1!$B:$U,11,FALSE)</f>
        <v>#N/A</v>
      </c>
      <c r="S1752" t="e">
        <f>VLOOKUP(B1752,[2]taxonomy1!$B:$U,12,FALSE)</f>
        <v>#N/A</v>
      </c>
      <c r="T1752" t="e">
        <f>VLOOKUP(B1752,[2]taxonomy1!$B:$U,13,FALSE)</f>
        <v>#N/A</v>
      </c>
      <c r="U1752" t="e">
        <f>VLOOKUP(B1752,[2]taxonomy1!$B:$U,14,FALSE)</f>
        <v>#N/A</v>
      </c>
      <c r="V1752" t="e">
        <f>VLOOKUP(B1752,[2]taxonomy1!$B:$U,15,FALSE)</f>
        <v>#N/A</v>
      </c>
      <c r="W1752" t="e">
        <f>VLOOKUP(B1752,[2]taxonomy1!$B:$U,16,FALSE)</f>
        <v>#N/A</v>
      </c>
    </row>
    <row r="1753" spans="1:23" x14ac:dyDescent="0.3">
      <c r="A1753" t="s">
        <v>3308</v>
      </c>
      <c r="B1753" t="s">
        <v>3309</v>
      </c>
      <c r="C1753">
        <v>294</v>
      </c>
      <c r="D1753" t="s">
        <v>10</v>
      </c>
      <c r="E1753">
        <v>14</v>
      </c>
      <c r="F1753">
        <v>287</v>
      </c>
      <c r="G1753">
        <v>2735</v>
      </c>
      <c r="H1753" t="s">
        <v>11</v>
      </c>
      <c r="I1753" t="s">
        <v>10</v>
      </c>
      <c r="J1753">
        <f t="shared" si="27"/>
        <v>273</v>
      </c>
      <c r="K1753" t="str">
        <f>VLOOKUP(B1753,[2]taxonomy1!$B:$U,2,FALSE)</f>
        <v xml:space="preserve"> Oryctolagus cuniculus (Rabbit).</v>
      </c>
      <c r="L1753" t="str">
        <f>VLOOKUP(B1753,[2]taxonomy1!$B:$U,4,FALSE)</f>
        <v xml:space="preserve"> NCBI_TaxID=9986 {ECO:0000313|Ensembl:ENSOCUP00000007848, ECO:0000313|Proteomes:UP000001811};</v>
      </c>
      <c r="M1753" t="str">
        <f>VLOOKUP(B1753,[2]taxonomy1!$B:$U,6,FALSE)</f>
        <v>Eukaryota</v>
      </c>
      <c r="N1753" t="str">
        <f>VLOOKUP(B1753,[2]taxonomy1!$B:$U,7,FALSE)</f>
        <v xml:space="preserve"> Metazoa</v>
      </c>
      <c r="O1753" t="str">
        <f>VLOOKUP(B1753,[2]taxonomy1!$B:$U,8,FALSE)</f>
        <v xml:space="preserve"> Chordata</v>
      </c>
      <c r="P1753" t="str">
        <f>VLOOKUP(B1753,[2]taxonomy1!$B:$U,9,FALSE)</f>
        <v xml:space="preserve"> Craniata</v>
      </c>
      <c r="Q1753" t="str">
        <f>VLOOKUP(B1753,[2]taxonomy1!$B:$U,10,FALSE)</f>
        <v xml:space="preserve"> Vertebrata</v>
      </c>
      <c r="R1753" t="str">
        <f>VLOOKUP(B1753,[2]taxonomy1!$B:$U,11,FALSE)</f>
        <v xml:space="preserve"> Euteleostomi</v>
      </c>
      <c r="S1753" t="str">
        <f>VLOOKUP(B1753,[2]taxonomy1!$B:$U,12,FALSE)</f>
        <v>Mammalia</v>
      </c>
      <c r="T1753" t="str">
        <f>VLOOKUP(B1753,[2]taxonomy1!$B:$U,13,FALSE)</f>
        <v xml:space="preserve"> Eutheria</v>
      </c>
      <c r="U1753" t="str">
        <f>VLOOKUP(B1753,[2]taxonomy1!$B:$U,14,FALSE)</f>
        <v xml:space="preserve"> Euarchontoglires</v>
      </c>
      <c r="V1753" t="str">
        <f>VLOOKUP(B1753,[2]taxonomy1!$B:$U,15,FALSE)</f>
        <v xml:space="preserve"> Glires</v>
      </c>
      <c r="W1753" t="str">
        <f>VLOOKUP(B1753,[2]taxonomy1!$B:$U,16,FALSE)</f>
        <v xml:space="preserve"> Lagomorpha</v>
      </c>
    </row>
    <row r="1754" spans="1:23" x14ac:dyDescent="0.3">
      <c r="A1754" t="s">
        <v>3310</v>
      </c>
      <c r="B1754" t="s">
        <v>3311</v>
      </c>
      <c r="C1754">
        <v>308</v>
      </c>
      <c r="D1754" t="s">
        <v>10</v>
      </c>
      <c r="E1754">
        <v>26</v>
      </c>
      <c r="F1754">
        <v>302</v>
      </c>
      <c r="G1754">
        <v>2735</v>
      </c>
      <c r="H1754" t="s">
        <v>11</v>
      </c>
      <c r="I1754" t="s">
        <v>10</v>
      </c>
      <c r="J1754">
        <f t="shared" si="27"/>
        <v>276</v>
      </c>
      <c r="K1754" t="str">
        <f>VLOOKUP(B1754,[2]taxonomy1!$B:$U,2,FALSE)</f>
        <v xml:space="preserve"> Oryctolagus cuniculus (Rabbit).</v>
      </c>
      <c r="L1754" t="str">
        <f>VLOOKUP(B1754,[2]taxonomy1!$B:$U,4,FALSE)</f>
        <v xml:space="preserve"> NCBI_TaxID=9986 {ECO:0000313|Ensembl:ENSOCUP00000011637, ECO:0000313|Proteomes:UP000001811};</v>
      </c>
      <c r="M1754" t="str">
        <f>VLOOKUP(B1754,[2]taxonomy1!$B:$U,6,FALSE)</f>
        <v>Eukaryota</v>
      </c>
      <c r="N1754" t="str">
        <f>VLOOKUP(B1754,[2]taxonomy1!$B:$U,7,FALSE)</f>
        <v xml:space="preserve"> Metazoa</v>
      </c>
      <c r="O1754" t="str">
        <f>VLOOKUP(B1754,[2]taxonomy1!$B:$U,8,FALSE)</f>
        <v xml:space="preserve"> Chordata</v>
      </c>
      <c r="P1754" t="str">
        <f>VLOOKUP(B1754,[2]taxonomy1!$B:$U,9,FALSE)</f>
        <v xml:space="preserve"> Craniata</v>
      </c>
      <c r="Q1754" t="str">
        <f>VLOOKUP(B1754,[2]taxonomy1!$B:$U,10,FALSE)</f>
        <v xml:space="preserve"> Vertebrata</v>
      </c>
      <c r="R1754" t="str">
        <f>VLOOKUP(B1754,[2]taxonomy1!$B:$U,11,FALSE)</f>
        <v xml:space="preserve"> Euteleostomi</v>
      </c>
      <c r="S1754" t="str">
        <f>VLOOKUP(B1754,[2]taxonomy1!$B:$U,12,FALSE)</f>
        <v>Mammalia</v>
      </c>
      <c r="T1754" t="str">
        <f>VLOOKUP(B1754,[2]taxonomy1!$B:$U,13,FALSE)</f>
        <v xml:space="preserve"> Eutheria</v>
      </c>
      <c r="U1754" t="str">
        <f>VLOOKUP(B1754,[2]taxonomy1!$B:$U,14,FALSE)</f>
        <v xml:space="preserve"> Euarchontoglires</v>
      </c>
      <c r="V1754" t="str">
        <f>VLOOKUP(B1754,[2]taxonomy1!$B:$U,15,FALSE)</f>
        <v xml:space="preserve"> Glires</v>
      </c>
      <c r="W1754" t="str">
        <f>VLOOKUP(B1754,[2]taxonomy1!$B:$U,16,FALSE)</f>
        <v xml:space="preserve"> Lagomorpha</v>
      </c>
    </row>
    <row r="1755" spans="1:23" x14ac:dyDescent="0.3">
      <c r="A1755" t="s">
        <v>3312</v>
      </c>
      <c r="B1755" t="s">
        <v>3313</v>
      </c>
      <c r="C1755">
        <v>269</v>
      </c>
      <c r="D1755" t="s">
        <v>10</v>
      </c>
      <c r="E1755">
        <v>72</v>
      </c>
      <c r="F1755">
        <v>269</v>
      </c>
      <c r="G1755">
        <v>2735</v>
      </c>
      <c r="H1755" t="s">
        <v>11</v>
      </c>
      <c r="I1755" t="s">
        <v>10</v>
      </c>
      <c r="J1755">
        <f t="shared" si="27"/>
        <v>197</v>
      </c>
      <c r="K1755" t="str">
        <f>VLOOKUP(B1755,[2]taxonomy1!$B:$U,2,FALSE)</f>
        <v xml:space="preserve"> Oryctolagus cuniculus (Rabbit).</v>
      </c>
      <c r="L1755" t="str">
        <f>VLOOKUP(B1755,[2]taxonomy1!$B:$U,4,FALSE)</f>
        <v xml:space="preserve"> NCBI_TaxID=9986 {ECO:0000313|Ensembl:ENSOCUP00000020388, ECO:0000313|Proteomes:UP000001811};</v>
      </c>
      <c r="M1755" t="str">
        <f>VLOOKUP(B1755,[2]taxonomy1!$B:$U,6,FALSE)</f>
        <v>Eukaryota</v>
      </c>
      <c r="N1755" t="str">
        <f>VLOOKUP(B1755,[2]taxonomy1!$B:$U,7,FALSE)</f>
        <v xml:space="preserve"> Metazoa</v>
      </c>
      <c r="O1755" t="str">
        <f>VLOOKUP(B1755,[2]taxonomy1!$B:$U,8,FALSE)</f>
        <v xml:space="preserve"> Chordata</v>
      </c>
      <c r="P1755" t="str">
        <f>VLOOKUP(B1755,[2]taxonomy1!$B:$U,9,FALSE)</f>
        <v xml:space="preserve"> Craniata</v>
      </c>
      <c r="Q1755" t="str">
        <f>VLOOKUP(B1755,[2]taxonomy1!$B:$U,10,FALSE)</f>
        <v xml:space="preserve"> Vertebrata</v>
      </c>
      <c r="R1755" t="str">
        <f>VLOOKUP(B1755,[2]taxonomy1!$B:$U,11,FALSE)</f>
        <v xml:space="preserve"> Euteleostomi</v>
      </c>
      <c r="S1755" t="str">
        <f>VLOOKUP(B1755,[2]taxonomy1!$B:$U,12,FALSE)</f>
        <v>Mammalia</v>
      </c>
      <c r="T1755" t="str">
        <f>VLOOKUP(B1755,[2]taxonomy1!$B:$U,13,FALSE)</f>
        <v xml:space="preserve"> Eutheria</v>
      </c>
      <c r="U1755" t="str">
        <f>VLOOKUP(B1755,[2]taxonomy1!$B:$U,14,FALSE)</f>
        <v xml:space="preserve"> Euarchontoglires</v>
      </c>
      <c r="V1755" t="str">
        <f>VLOOKUP(B1755,[2]taxonomy1!$B:$U,15,FALSE)</f>
        <v xml:space="preserve"> Glires</v>
      </c>
      <c r="W1755" t="str">
        <f>VLOOKUP(B1755,[2]taxonomy1!$B:$U,16,FALSE)</f>
        <v xml:space="preserve"> Lagomorpha</v>
      </c>
    </row>
    <row r="1756" spans="1:23" x14ac:dyDescent="0.3">
      <c r="A1756" t="s">
        <v>3314</v>
      </c>
      <c r="B1756" t="s">
        <v>3315</v>
      </c>
      <c r="C1756">
        <v>283</v>
      </c>
      <c r="D1756" t="s">
        <v>10</v>
      </c>
      <c r="E1756">
        <v>2</v>
      </c>
      <c r="F1756">
        <v>276</v>
      </c>
      <c r="G1756">
        <v>2735</v>
      </c>
      <c r="H1756" t="s">
        <v>11</v>
      </c>
      <c r="I1756" t="s">
        <v>10</v>
      </c>
      <c r="J1756">
        <f t="shared" si="27"/>
        <v>274</v>
      </c>
      <c r="K1756" t="str">
        <f>VLOOKUP(B1756,[2]taxonomy1!$B:$U,2,FALSE)</f>
        <v xml:space="preserve"> Arthrobotrys oligospora (strain ATCC 24927 / CBS 115.81 / DSM 1491) (Nematode-trapping fungus) (Didymozoophaga oligospora).</v>
      </c>
      <c r="L1756" t="str">
        <f>VLOOKUP(B1756,[2]taxonomy1!$B:$U,4,FALSE)</f>
        <v xml:space="preserve"> NCBI_TaxID=756982 {ECO:0000313|EMBL:EGX51701.1, ECO:0000313|Proteomes:UP000008784};</v>
      </c>
      <c r="M1756" t="str">
        <f>VLOOKUP(B1756,[2]taxonomy1!$B:$U,6,FALSE)</f>
        <v>Eukaryota</v>
      </c>
      <c r="N1756" t="str">
        <f>VLOOKUP(B1756,[2]taxonomy1!$B:$U,7,FALSE)</f>
        <v xml:space="preserve"> Fungi</v>
      </c>
      <c r="O1756" t="str">
        <f>VLOOKUP(B1756,[2]taxonomy1!$B:$U,8,FALSE)</f>
        <v xml:space="preserve"> Dikarya</v>
      </c>
      <c r="P1756" t="str">
        <f>VLOOKUP(B1756,[2]taxonomy1!$B:$U,9,FALSE)</f>
        <v xml:space="preserve"> Ascomycota</v>
      </c>
      <c r="Q1756" t="str">
        <f>VLOOKUP(B1756,[2]taxonomy1!$B:$U,10,FALSE)</f>
        <v xml:space="preserve"> Pezizomycotina</v>
      </c>
      <c r="R1756" t="str">
        <f>VLOOKUP(B1756,[2]taxonomy1!$B:$U,11,FALSE)</f>
        <v xml:space="preserve"> Orbiliomycetes</v>
      </c>
      <c r="S1756" t="str">
        <f>VLOOKUP(B1756,[2]taxonomy1!$B:$U,12,FALSE)</f>
        <v>Orbiliales</v>
      </c>
      <c r="T1756" t="str">
        <f>VLOOKUP(B1756,[2]taxonomy1!$B:$U,13,FALSE)</f>
        <v xml:space="preserve"> Orbiliaceae</v>
      </c>
      <c r="U1756" t="str">
        <f>VLOOKUP(B1756,[2]taxonomy1!$B:$U,14,FALSE)</f>
        <v xml:space="preserve"> Arthrobotrys.</v>
      </c>
      <c r="V1756">
        <f>VLOOKUP(B1756,[2]taxonomy1!$B:$U,15,FALSE)</f>
        <v>0</v>
      </c>
      <c r="W1756">
        <f>VLOOKUP(B1756,[2]taxonomy1!$B:$U,16,FALSE)</f>
        <v>0</v>
      </c>
    </row>
    <row r="1757" spans="1:23" x14ac:dyDescent="0.3">
      <c r="A1757" t="s">
        <v>3316</v>
      </c>
      <c r="B1757" t="s">
        <v>3317</v>
      </c>
      <c r="C1757">
        <v>351</v>
      </c>
      <c r="D1757" t="s">
        <v>10</v>
      </c>
      <c r="E1757">
        <v>39</v>
      </c>
      <c r="F1757">
        <v>325</v>
      </c>
      <c r="G1757">
        <v>2735</v>
      </c>
      <c r="H1757" t="s">
        <v>11</v>
      </c>
      <c r="I1757" t="s">
        <v>10</v>
      </c>
      <c r="J1757">
        <f t="shared" si="27"/>
        <v>286</v>
      </c>
      <c r="K1757" t="str">
        <f>VLOOKUP(B1757,[2]taxonomy1!$B:$U,2,FALSE)</f>
        <v xml:space="preserve"> Arthrobotrys oligospora (strain ATCC 24927 / CBS 115.81 / DSM 1491) (Nematode-trapping fungus) (Didymozoophaga oligospora).</v>
      </c>
      <c r="L1757" t="str">
        <f>VLOOKUP(B1757,[2]taxonomy1!$B:$U,4,FALSE)</f>
        <v xml:space="preserve"> NCBI_TaxID=756982 {ECO:0000313|EMBL:EGX50249.1, ECO:0000313|Proteomes:UP000008784};</v>
      </c>
      <c r="M1757" t="str">
        <f>VLOOKUP(B1757,[2]taxonomy1!$B:$U,6,FALSE)</f>
        <v>Eukaryota</v>
      </c>
      <c r="N1757" t="str">
        <f>VLOOKUP(B1757,[2]taxonomy1!$B:$U,7,FALSE)</f>
        <v xml:space="preserve"> Fungi</v>
      </c>
      <c r="O1757" t="str">
        <f>VLOOKUP(B1757,[2]taxonomy1!$B:$U,8,FALSE)</f>
        <v xml:space="preserve"> Dikarya</v>
      </c>
      <c r="P1757" t="str">
        <f>VLOOKUP(B1757,[2]taxonomy1!$B:$U,9,FALSE)</f>
        <v xml:space="preserve"> Ascomycota</v>
      </c>
      <c r="Q1757" t="str">
        <f>VLOOKUP(B1757,[2]taxonomy1!$B:$U,10,FALSE)</f>
        <v xml:space="preserve"> Pezizomycotina</v>
      </c>
      <c r="R1757" t="str">
        <f>VLOOKUP(B1757,[2]taxonomy1!$B:$U,11,FALSE)</f>
        <v xml:space="preserve"> Orbiliomycetes</v>
      </c>
      <c r="S1757" t="str">
        <f>VLOOKUP(B1757,[2]taxonomy1!$B:$U,12,FALSE)</f>
        <v>Orbiliales</v>
      </c>
      <c r="T1757" t="str">
        <f>VLOOKUP(B1757,[2]taxonomy1!$B:$U,13,FALSE)</f>
        <v xml:space="preserve"> Orbiliaceae</v>
      </c>
      <c r="U1757" t="str">
        <f>VLOOKUP(B1757,[2]taxonomy1!$B:$U,14,FALSE)</f>
        <v xml:space="preserve"> Arthrobotrys.</v>
      </c>
      <c r="V1757">
        <f>VLOOKUP(B1757,[2]taxonomy1!$B:$U,15,FALSE)</f>
        <v>0</v>
      </c>
      <c r="W1757">
        <f>VLOOKUP(B1757,[2]taxonomy1!$B:$U,16,FALSE)</f>
        <v>0</v>
      </c>
    </row>
    <row r="1758" spans="1:23" x14ac:dyDescent="0.3">
      <c r="A1758" t="s">
        <v>3318</v>
      </c>
      <c r="B1758" t="s">
        <v>3319</v>
      </c>
      <c r="C1758">
        <v>283</v>
      </c>
      <c r="D1758" t="s">
        <v>10</v>
      </c>
      <c r="E1758">
        <v>2</v>
      </c>
      <c r="F1758">
        <v>276</v>
      </c>
      <c r="G1758">
        <v>2735</v>
      </c>
      <c r="H1758" t="s">
        <v>11</v>
      </c>
      <c r="I1758" t="s">
        <v>10</v>
      </c>
      <c r="J1758">
        <f t="shared" si="27"/>
        <v>274</v>
      </c>
      <c r="K1758" t="str">
        <f>VLOOKUP(B1758,[2]taxonomy1!$B:$U,2,FALSE)</f>
        <v xml:space="preserve"> Myceliophthora thermophila (strain ATCC 42464 / BCRC 31852 / DSM 1799) (Sporotrichum thermophile).</v>
      </c>
      <c r="L1758" t="str">
        <f>VLOOKUP(B1758,[2]taxonomy1!$B:$U,4,FALSE)</f>
        <v xml:space="preserve"> NCBI_TaxID=573729 {ECO:0000313|EMBL:AEO57021.1, ECO:0000313|Proteomes:UP000007322};</v>
      </c>
      <c r="M1758" t="str">
        <f>VLOOKUP(B1758,[2]taxonomy1!$B:$U,6,FALSE)</f>
        <v>Eukaryota</v>
      </c>
      <c r="N1758" t="str">
        <f>VLOOKUP(B1758,[2]taxonomy1!$B:$U,7,FALSE)</f>
        <v xml:space="preserve"> Fungi</v>
      </c>
      <c r="O1758" t="str">
        <f>VLOOKUP(B1758,[2]taxonomy1!$B:$U,8,FALSE)</f>
        <v xml:space="preserve"> Dikarya</v>
      </c>
      <c r="P1758" t="str">
        <f>VLOOKUP(B1758,[2]taxonomy1!$B:$U,9,FALSE)</f>
        <v xml:space="preserve"> Ascomycota</v>
      </c>
      <c r="Q1758" t="str">
        <f>VLOOKUP(B1758,[2]taxonomy1!$B:$U,10,FALSE)</f>
        <v xml:space="preserve"> Pezizomycotina</v>
      </c>
      <c r="R1758" t="str">
        <f>VLOOKUP(B1758,[2]taxonomy1!$B:$U,11,FALSE)</f>
        <v>Sordariomycetes</v>
      </c>
      <c r="S1758" t="str">
        <f>VLOOKUP(B1758,[2]taxonomy1!$B:$U,12,FALSE)</f>
        <v xml:space="preserve"> Sordariomycetidae</v>
      </c>
      <c r="T1758" t="str">
        <f>VLOOKUP(B1758,[2]taxonomy1!$B:$U,13,FALSE)</f>
        <v xml:space="preserve"> Sordariales</v>
      </c>
      <c r="U1758" t="str">
        <f>VLOOKUP(B1758,[2]taxonomy1!$B:$U,14,FALSE)</f>
        <v xml:space="preserve"> Chaetomiaceae</v>
      </c>
      <c r="V1758" t="str">
        <f>VLOOKUP(B1758,[2]taxonomy1!$B:$U,15,FALSE)</f>
        <v>Thermothelomyces.</v>
      </c>
      <c r="W1758">
        <f>VLOOKUP(B1758,[2]taxonomy1!$B:$U,16,FALSE)</f>
        <v>0</v>
      </c>
    </row>
    <row r="1759" spans="1:23" x14ac:dyDescent="0.3">
      <c r="A1759" t="s">
        <v>3320</v>
      </c>
      <c r="B1759" t="s">
        <v>3321</v>
      </c>
      <c r="C1759">
        <v>353</v>
      </c>
      <c r="D1759" t="s">
        <v>10</v>
      </c>
      <c r="E1759">
        <v>39</v>
      </c>
      <c r="F1759">
        <v>324</v>
      </c>
      <c r="G1759">
        <v>2735</v>
      </c>
      <c r="H1759" t="s">
        <v>11</v>
      </c>
      <c r="I1759" t="s">
        <v>10</v>
      </c>
      <c r="J1759">
        <f t="shared" si="27"/>
        <v>285</v>
      </c>
      <c r="K1759" t="str">
        <f>VLOOKUP(B1759,[2]taxonomy1!$B:$U,2,FALSE)</f>
        <v xml:space="preserve"> Myceliophthora thermophila (strain ATCC 42464 / BCRC 31852 / DSM 1799) (Sporotrichum thermophile).</v>
      </c>
      <c r="L1759" t="str">
        <f>VLOOKUP(B1759,[2]taxonomy1!$B:$U,4,FALSE)</f>
        <v xml:space="preserve"> NCBI_TaxID=573729 {ECO:0000313|EMBL:AEO56448.1, ECO:0000313|Proteomes:UP000007322};</v>
      </c>
      <c r="M1759" t="str">
        <f>VLOOKUP(B1759,[2]taxonomy1!$B:$U,6,FALSE)</f>
        <v>Eukaryota</v>
      </c>
      <c r="N1759" t="str">
        <f>VLOOKUP(B1759,[2]taxonomy1!$B:$U,7,FALSE)</f>
        <v xml:space="preserve"> Fungi</v>
      </c>
      <c r="O1759" t="str">
        <f>VLOOKUP(B1759,[2]taxonomy1!$B:$U,8,FALSE)</f>
        <v xml:space="preserve"> Dikarya</v>
      </c>
      <c r="P1759" t="str">
        <f>VLOOKUP(B1759,[2]taxonomy1!$B:$U,9,FALSE)</f>
        <v xml:space="preserve"> Ascomycota</v>
      </c>
      <c r="Q1759" t="str">
        <f>VLOOKUP(B1759,[2]taxonomy1!$B:$U,10,FALSE)</f>
        <v xml:space="preserve"> Pezizomycotina</v>
      </c>
      <c r="R1759" t="str">
        <f>VLOOKUP(B1759,[2]taxonomy1!$B:$U,11,FALSE)</f>
        <v>Sordariomycetes</v>
      </c>
      <c r="S1759" t="str">
        <f>VLOOKUP(B1759,[2]taxonomy1!$B:$U,12,FALSE)</f>
        <v xml:space="preserve"> Sordariomycetidae</v>
      </c>
      <c r="T1759" t="str">
        <f>VLOOKUP(B1759,[2]taxonomy1!$B:$U,13,FALSE)</f>
        <v xml:space="preserve"> Sordariales</v>
      </c>
      <c r="U1759" t="str">
        <f>VLOOKUP(B1759,[2]taxonomy1!$B:$U,14,FALSE)</f>
        <v xml:space="preserve"> Chaetomiaceae</v>
      </c>
      <c r="V1759" t="str">
        <f>VLOOKUP(B1759,[2]taxonomy1!$B:$U,15,FALSE)</f>
        <v>Thermothelomyces.</v>
      </c>
      <c r="W1759">
        <f>VLOOKUP(B1759,[2]taxonomy1!$B:$U,16,FALSE)</f>
        <v>0</v>
      </c>
    </row>
    <row r="1760" spans="1:23" x14ac:dyDescent="0.3">
      <c r="A1760" t="s">
        <v>3322</v>
      </c>
      <c r="B1760" t="s">
        <v>3323</v>
      </c>
      <c r="C1760">
        <v>283</v>
      </c>
      <c r="D1760" t="s">
        <v>10</v>
      </c>
      <c r="E1760">
        <v>2</v>
      </c>
      <c r="F1760">
        <v>276</v>
      </c>
      <c r="G1760">
        <v>2735</v>
      </c>
      <c r="H1760" t="s">
        <v>11</v>
      </c>
      <c r="I1760" t="s">
        <v>10</v>
      </c>
      <c r="J1760">
        <f t="shared" si="27"/>
        <v>274</v>
      </c>
      <c r="K1760" t="str">
        <f>VLOOKUP(B1760,[2]taxonomy1!$B:$U,2,FALSE)</f>
        <v xml:space="preserve"> Thielavia terrestris (strain ATCC 38088 / NRRL 8126) (Acremonium alabamense).</v>
      </c>
      <c r="L1760" t="str">
        <f>VLOOKUP(B1760,[2]taxonomy1!$B:$U,4,FALSE)</f>
        <v xml:space="preserve"> NCBI_TaxID=578455 {ECO:0000313|EMBL:AEO63540.1, ECO:0000313|Proteomes:UP000008181};</v>
      </c>
      <c r="M1760" t="str">
        <f>VLOOKUP(B1760,[2]taxonomy1!$B:$U,6,FALSE)</f>
        <v>Eukaryota</v>
      </c>
      <c r="N1760" t="str">
        <f>VLOOKUP(B1760,[2]taxonomy1!$B:$U,7,FALSE)</f>
        <v xml:space="preserve"> Fungi</v>
      </c>
      <c r="O1760" t="str">
        <f>VLOOKUP(B1760,[2]taxonomy1!$B:$U,8,FALSE)</f>
        <v xml:space="preserve"> Dikarya</v>
      </c>
      <c r="P1760" t="str">
        <f>VLOOKUP(B1760,[2]taxonomy1!$B:$U,9,FALSE)</f>
        <v xml:space="preserve"> Ascomycota</v>
      </c>
      <c r="Q1760" t="str">
        <f>VLOOKUP(B1760,[2]taxonomy1!$B:$U,10,FALSE)</f>
        <v xml:space="preserve"> Pezizomycotina</v>
      </c>
      <c r="R1760" t="str">
        <f>VLOOKUP(B1760,[2]taxonomy1!$B:$U,11,FALSE)</f>
        <v>Sordariomycetes</v>
      </c>
      <c r="S1760" t="str">
        <f>VLOOKUP(B1760,[2]taxonomy1!$B:$U,12,FALSE)</f>
        <v xml:space="preserve"> Sordariomycetidae</v>
      </c>
      <c r="T1760" t="str">
        <f>VLOOKUP(B1760,[2]taxonomy1!$B:$U,13,FALSE)</f>
        <v xml:space="preserve"> Sordariales</v>
      </c>
      <c r="U1760" t="str">
        <f>VLOOKUP(B1760,[2]taxonomy1!$B:$U,14,FALSE)</f>
        <v xml:space="preserve"> Chaetomiaceae</v>
      </c>
      <c r="V1760" t="str">
        <f>VLOOKUP(B1760,[2]taxonomy1!$B:$U,15,FALSE)</f>
        <v>Thielavia.</v>
      </c>
      <c r="W1760">
        <f>VLOOKUP(B1760,[2]taxonomy1!$B:$U,16,FALSE)</f>
        <v>0</v>
      </c>
    </row>
    <row r="1761" spans="1:23" x14ac:dyDescent="0.3">
      <c r="A1761" t="s">
        <v>3324</v>
      </c>
      <c r="B1761" t="s">
        <v>3325</v>
      </c>
      <c r="C1761">
        <v>353</v>
      </c>
      <c r="D1761" t="s">
        <v>10</v>
      </c>
      <c r="E1761">
        <v>39</v>
      </c>
      <c r="F1761">
        <v>324</v>
      </c>
      <c r="G1761">
        <v>2735</v>
      </c>
      <c r="H1761" t="s">
        <v>11</v>
      </c>
      <c r="I1761" t="s">
        <v>10</v>
      </c>
      <c r="J1761">
        <f t="shared" si="27"/>
        <v>285</v>
      </c>
      <c r="K1761" t="str">
        <f>VLOOKUP(B1761,[2]taxonomy1!$B:$U,2,FALSE)</f>
        <v xml:space="preserve"> Thielavia terrestris (strain ATCC 38088 / NRRL 8126) (Acremonium alabamense).</v>
      </c>
      <c r="L1761" t="str">
        <f>VLOOKUP(B1761,[2]taxonomy1!$B:$U,4,FALSE)</f>
        <v xml:space="preserve"> NCBI_TaxID=578455 {ECO:0000313|EMBL:AEO62877.1, ECO:0000313|Proteomes:UP000008181};</v>
      </c>
      <c r="M1761" t="str">
        <f>VLOOKUP(B1761,[2]taxonomy1!$B:$U,6,FALSE)</f>
        <v>Eukaryota</v>
      </c>
      <c r="N1761" t="str">
        <f>VLOOKUP(B1761,[2]taxonomy1!$B:$U,7,FALSE)</f>
        <v xml:space="preserve"> Fungi</v>
      </c>
      <c r="O1761" t="str">
        <f>VLOOKUP(B1761,[2]taxonomy1!$B:$U,8,FALSE)</f>
        <v xml:space="preserve"> Dikarya</v>
      </c>
      <c r="P1761" t="str">
        <f>VLOOKUP(B1761,[2]taxonomy1!$B:$U,9,FALSE)</f>
        <v xml:space="preserve"> Ascomycota</v>
      </c>
      <c r="Q1761" t="str">
        <f>VLOOKUP(B1761,[2]taxonomy1!$B:$U,10,FALSE)</f>
        <v xml:space="preserve"> Pezizomycotina</v>
      </c>
      <c r="R1761" t="str">
        <f>VLOOKUP(B1761,[2]taxonomy1!$B:$U,11,FALSE)</f>
        <v>Sordariomycetes</v>
      </c>
      <c r="S1761" t="str">
        <f>VLOOKUP(B1761,[2]taxonomy1!$B:$U,12,FALSE)</f>
        <v xml:space="preserve"> Sordariomycetidae</v>
      </c>
      <c r="T1761" t="str">
        <f>VLOOKUP(B1761,[2]taxonomy1!$B:$U,13,FALSE)</f>
        <v xml:space="preserve"> Sordariales</v>
      </c>
      <c r="U1761" t="str">
        <f>VLOOKUP(B1761,[2]taxonomy1!$B:$U,14,FALSE)</f>
        <v xml:space="preserve"> Chaetomiaceae</v>
      </c>
      <c r="V1761" t="str">
        <f>VLOOKUP(B1761,[2]taxonomy1!$B:$U,15,FALSE)</f>
        <v>Thielavia.</v>
      </c>
      <c r="W1761">
        <f>VLOOKUP(B1761,[2]taxonomy1!$B:$U,16,FALSE)</f>
        <v>0</v>
      </c>
    </row>
    <row r="1762" spans="1:23" x14ac:dyDescent="0.3">
      <c r="A1762" t="s">
        <v>3326</v>
      </c>
      <c r="B1762" t="s">
        <v>3327</v>
      </c>
      <c r="C1762">
        <v>283</v>
      </c>
      <c r="D1762" t="s">
        <v>10</v>
      </c>
      <c r="E1762">
        <v>2</v>
      </c>
      <c r="F1762">
        <v>276</v>
      </c>
      <c r="G1762">
        <v>2735</v>
      </c>
      <c r="H1762" t="s">
        <v>11</v>
      </c>
      <c r="I1762" t="s">
        <v>10</v>
      </c>
      <c r="J1762">
        <f t="shared" si="27"/>
        <v>274</v>
      </c>
      <c r="K1762" t="str">
        <f>VLOOKUP(B1762,[2]taxonomy1!$B:$U,2,FALSE)</f>
        <v xml:space="preserve"> Verticillium dahliae (strain VdLs.17 / ATCC MYA-4575 / FGSC 10137) (Verticillium wilt).</v>
      </c>
      <c r="L1762" t="str">
        <f>VLOOKUP(B1762,[2]taxonomy1!$B:$U,4,FALSE)</f>
        <v xml:space="preserve"> NCBI_TaxID=498257 {ECO:0000313|Proteomes:UP000001611};</v>
      </c>
      <c r="M1762" t="str">
        <f>VLOOKUP(B1762,[2]taxonomy1!$B:$U,6,FALSE)</f>
        <v>Eukaryota</v>
      </c>
      <c r="N1762" t="str">
        <f>VLOOKUP(B1762,[2]taxonomy1!$B:$U,7,FALSE)</f>
        <v xml:space="preserve"> Fungi</v>
      </c>
      <c r="O1762" t="str">
        <f>VLOOKUP(B1762,[2]taxonomy1!$B:$U,8,FALSE)</f>
        <v xml:space="preserve"> Dikarya</v>
      </c>
      <c r="P1762" t="str">
        <f>VLOOKUP(B1762,[2]taxonomy1!$B:$U,9,FALSE)</f>
        <v xml:space="preserve"> Ascomycota</v>
      </c>
      <c r="Q1762" t="str">
        <f>VLOOKUP(B1762,[2]taxonomy1!$B:$U,10,FALSE)</f>
        <v xml:space="preserve"> Pezizomycotina</v>
      </c>
      <c r="R1762" t="str">
        <f>VLOOKUP(B1762,[2]taxonomy1!$B:$U,11,FALSE)</f>
        <v>Sordariomycetes</v>
      </c>
      <c r="S1762" t="str">
        <f>VLOOKUP(B1762,[2]taxonomy1!$B:$U,12,FALSE)</f>
        <v xml:space="preserve"> Hypocreomycetidae</v>
      </c>
      <c r="T1762" t="str">
        <f>VLOOKUP(B1762,[2]taxonomy1!$B:$U,13,FALSE)</f>
        <v xml:space="preserve"> Glomerellales</v>
      </c>
      <c r="U1762" t="str">
        <f>VLOOKUP(B1762,[2]taxonomy1!$B:$U,14,FALSE)</f>
        <v>Plectosphaerellaceae</v>
      </c>
      <c r="V1762" t="str">
        <f>VLOOKUP(B1762,[2]taxonomy1!$B:$U,15,FALSE)</f>
        <v xml:space="preserve"> Verticillium.</v>
      </c>
      <c r="W1762">
        <f>VLOOKUP(B1762,[2]taxonomy1!$B:$U,16,FALSE)</f>
        <v>0</v>
      </c>
    </row>
    <row r="1763" spans="1:23" x14ac:dyDescent="0.3">
      <c r="A1763" t="s">
        <v>3328</v>
      </c>
      <c r="B1763" t="s">
        <v>3329</v>
      </c>
      <c r="C1763">
        <v>322</v>
      </c>
      <c r="D1763" t="s">
        <v>10</v>
      </c>
      <c r="E1763">
        <v>2</v>
      </c>
      <c r="F1763">
        <v>75</v>
      </c>
      <c r="G1763">
        <v>2735</v>
      </c>
      <c r="H1763" t="s">
        <v>11</v>
      </c>
      <c r="I1763" t="s">
        <v>10</v>
      </c>
      <c r="J1763">
        <f t="shared" si="27"/>
        <v>73</v>
      </c>
      <c r="K1763" t="str">
        <f>VLOOKUP(B1763,[2]taxonomy1!$B:$U,2,FALSE)</f>
        <v xml:space="preserve"> Botryotinia fuckeliana (strain T4) (Noble rot fungus) (Botrytis cinerea).</v>
      </c>
      <c r="L1763" t="str">
        <f>VLOOKUP(B1763,[2]taxonomy1!$B:$U,4,FALSE)</f>
        <v xml:space="preserve"> NCBI_TaxID=999810 {ECO:0000313|EMBL:CCD49780.1, ECO:0000313|Proteomes:UP000008177};</v>
      </c>
      <c r="M1763" t="str">
        <f>VLOOKUP(B1763,[2]taxonomy1!$B:$U,6,FALSE)</f>
        <v>Eukaryota</v>
      </c>
      <c r="N1763" t="str">
        <f>VLOOKUP(B1763,[2]taxonomy1!$B:$U,7,FALSE)</f>
        <v xml:space="preserve"> Fungi</v>
      </c>
      <c r="O1763" t="str">
        <f>VLOOKUP(B1763,[2]taxonomy1!$B:$U,8,FALSE)</f>
        <v xml:space="preserve"> Dikarya</v>
      </c>
      <c r="P1763" t="str">
        <f>VLOOKUP(B1763,[2]taxonomy1!$B:$U,9,FALSE)</f>
        <v xml:space="preserve"> Ascomycota</v>
      </c>
      <c r="Q1763" t="str">
        <f>VLOOKUP(B1763,[2]taxonomy1!$B:$U,10,FALSE)</f>
        <v xml:space="preserve"> Pezizomycotina</v>
      </c>
      <c r="R1763" t="str">
        <f>VLOOKUP(B1763,[2]taxonomy1!$B:$U,11,FALSE)</f>
        <v xml:space="preserve"> Leotiomycetes</v>
      </c>
      <c r="S1763" t="str">
        <f>VLOOKUP(B1763,[2]taxonomy1!$B:$U,12,FALSE)</f>
        <v>Helotiales</v>
      </c>
      <c r="T1763" t="str">
        <f>VLOOKUP(B1763,[2]taxonomy1!$B:$U,13,FALSE)</f>
        <v xml:space="preserve"> Sclerotiniaceae</v>
      </c>
      <c r="U1763" t="str">
        <f>VLOOKUP(B1763,[2]taxonomy1!$B:$U,14,FALSE)</f>
        <v xml:space="preserve"> Botrytis.</v>
      </c>
      <c r="V1763">
        <f>VLOOKUP(B1763,[2]taxonomy1!$B:$U,15,FALSE)</f>
        <v>0</v>
      </c>
      <c r="W1763">
        <f>VLOOKUP(B1763,[2]taxonomy1!$B:$U,16,FALSE)</f>
        <v>0</v>
      </c>
    </row>
    <row r="1764" spans="1:23" x14ac:dyDescent="0.3">
      <c r="A1764" t="s">
        <v>3328</v>
      </c>
      <c r="B1764" t="s">
        <v>3329</v>
      </c>
      <c r="C1764">
        <v>322</v>
      </c>
      <c r="D1764" t="s">
        <v>10</v>
      </c>
      <c r="E1764">
        <v>93</v>
      </c>
      <c r="F1764">
        <v>315</v>
      </c>
      <c r="G1764">
        <v>2735</v>
      </c>
      <c r="H1764" t="s">
        <v>11</v>
      </c>
      <c r="I1764" t="s">
        <v>10</v>
      </c>
      <c r="J1764">
        <f t="shared" si="27"/>
        <v>222</v>
      </c>
      <c r="K1764" t="str">
        <f>VLOOKUP(B1764,[2]taxonomy1!$B:$U,2,FALSE)</f>
        <v xml:space="preserve"> Botryotinia fuckeliana (strain T4) (Noble rot fungus) (Botrytis cinerea).</v>
      </c>
      <c r="L1764" t="str">
        <f>VLOOKUP(B1764,[2]taxonomy1!$B:$U,4,FALSE)</f>
        <v xml:space="preserve"> NCBI_TaxID=999810 {ECO:0000313|EMBL:CCD49780.1, ECO:0000313|Proteomes:UP000008177};</v>
      </c>
      <c r="M1764" t="str">
        <f>VLOOKUP(B1764,[2]taxonomy1!$B:$U,6,FALSE)</f>
        <v>Eukaryota</v>
      </c>
      <c r="N1764" t="str">
        <f>VLOOKUP(B1764,[2]taxonomy1!$B:$U,7,FALSE)</f>
        <v xml:space="preserve"> Fungi</v>
      </c>
      <c r="O1764" t="str">
        <f>VLOOKUP(B1764,[2]taxonomy1!$B:$U,8,FALSE)</f>
        <v xml:space="preserve"> Dikarya</v>
      </c>
      <c r="P1764" t="str">
        <f>VLOOKUP(B1764,[2]taxonomy1!$B:$U,9,FALSE)</f>
        <v xml:space="preserve"> Ascomycota</v>
      </c>
      <c r="Q1764" t="str">
        <f>VLOOKUP(B1764,[2]taxonomy1!$B:$U,10,FALSE)</f>
        <v xml:space="preserve"> Pezizomycotina</v>
      </c>
      <c r="R1764" t="str">
        <f>VLOOKUP(B1764,[2]taxonomy1!$B:$U,11,FALSE)</f>
        <v xml:space="preserve"> Leotiomycetes</v>
      </c>
      <c r="S1764" t="str">
        <f>VLOOKUP(B1764,[2]taxonomy1!$B:$U,12,FALSE)</f>
        <v>Helotiales</v>
      </c>
      <c r="T1764" t="str">
        <f>VLOOKUP(B1764,[2]taxonomy1!$B:$U,13,FALSE)</f>
        <v xml:space="preserve"> Sclerotiniaceae</v>
      </c>
      <c r="U1764" t="str">
        <f>VLOOKUP(B1764,[2]taxonomy1!$B:$U,14,FALSE)</f>
        <v xml:space="preserve"> Botrytis.</v>
      </c>
      <c r="V1764">
        <f>VLOOKUP(B1764,[2]taxonomy1!$B:$U,15,FALSE)</f>
        <v>0</v>
      </c>
      <c r="W1764">
        <f>VLOOKUP(B1764,[2]taxonomy1!$B:$U,16,FALSE)</f>
        <v>0</v>
      </c>
    </row>
    <row r="1765" spans="1:23" x14ac:dyDescent="0.3">
      <c r="A1765" t="s">
        <v>3330</v>
      </c>
      <c r="B1765" t="s">
        <v>3331</v>
      </c>
      <c r="C1765">
        <v>356</v>
      </c>
      <c r="D1765" t="s">
        <v>10</v>
      </c>
      <c r="E1765">
        <v>42</v>
      </c>
      <c r="F1765">
        <v>328</v>
      </c>
      <c r="G1765">
        <v>2735</v>
      </c>
      <c r="H1765" t="s">
        <v>11</v>
      </c>
      <c r="I1765" t="s">
        <v>10</v>
      </c>
      <c r="J1765">
        <f t="shared" si="27"/>
        <v>286</v>
      </c>
      <c r="K1765" t="str">
        <f>VLOOKUP(B1765,[2]taxonomy1!$B:$U,2,FALSE)</f>
        <v xml:space="preserve"> Botryotinia fuckeliana (strain T4) (Noble rot fungus) (Botrytis cinerea).</v>
      </c>
      <c r="L1765" t="str">
        <f>VLOOKUP(B1765,[2]taxonomy1!$B:$U,4,FALSE)</f>
        <v xml:space="preserve"> NCBI_TaxID=999810 {ECO:0000313|EMBL:CCD55984.1, ECO:0000313|Proteomes:UP000008177};</v>
      </c>
      <c r="M1765" t="str">
        <f>VLOOKUP(B1765,[2]taxonomy1!$B:$U,6,FALSE)</f>
        <v>Eukaryota</v>
      </c>
      <c r="N1765" t="str">
        <f>VLOOKUP(B1765,[2]taxonomy1!$B:$U,7,FALSE)</f>
        <v xml:space="preserve"> Fungi</v>
      </c>
      <c r="O1765" t="str">
        <f>VLOOKUP(B1765,[2]taxonomy1!$B:$U,8,FALSE)</f>
        <v xml:space="preserve"> Dikarya</v>
      </c>
      <c r="P1765" t="str">
        <f>VLOOKUP(B1765,[2]taxonomy1!$B:$U,9,FALSE)</f>
        <v xml:space="preserve"> Ascomycota</v>
      </c>
      <c r="Q1765" t="str">
        <f>VLOOKUP(B1765,[2]taxonomy1!$B:$U,10,FALSE)</f>
        <v xml:space="preserve"> Pezizomycotina</v>
      </c>
      <c r="R1765" t="str">
        <f>VLOOKUP(B1765,[2]taxonomy1!$B:$U,11,FALSE)</f>
        <v xml:space="preserve"> Leotiomycetes</v>
      </c>
      <c r="S1765" t="str">
        <f>VLOOKUP(B1765,[2]taxonomy1!$B:$U,12,FALSE)</f>
        <v>Helotiales</v>
      </c>
      <c r="T1765" t="str">
        <f>VLOOKUP(B1765,[2]taxonomy1!$B:$U,13,FALSE)</f>
        <v xml:space="preserve"> Sclerotiniaceae</v>
      </c>
      <c r="U1765" t="str">
        <f>VLOOKUP(B1765,[2]taxonomy1!$B:$U,14,FALSE)</f>
        <v xml:space="preserve"> Botrytis.</v>
      </c>
      <c r="V1765">
        <f>VLOOKUP(B1765,[2]taxonomy1!$B:$U,15,FALSE)</f>
        <v>0</v>
      </c>
      <c r="W1765">
        <f>VLOOKUP(B1765,[2]taxonomy1!$B:$U,16,FALSE)</f>
        <v>0</v>
      </c>
    </row>
    <row r="1766" spans="1:23" x14ac:dyDescent="0.3">
      <c r="A1766" t="s">
        <v>3332</v>
      </c>
      <c r="B1766" t="s">
        <v>3333</v>
      </c>
      <c r="C1766">
        <v>282</v>
      </c>
      <c r="D1766" t="s">
        <v>10</v>
      </c>
      <c r="E1766">
        <v>2</v>
      </c>
      <c r="F1766">
        <v>275</v>
      </c>
      <c r="G1766">
        <v>2735</v>
      </c>
      <c r="H1766" t="s">
        <v>11</v>
      </c>
      <c r="I1766" t="s">
        <v>10</v>
      </c>
      <c r="J1766">
        <f t="shared" si="27"/>
        <v>273</v>
      </c>
      <c r="K1766" t="str">
        <f>VLOOKUP(B1766,[2]taxonomy1!$B:$U,2,FALSE)</f>
        <v xml:space="preserve"> Spathaspora passalidarum (strain NRRL Y-27907 / 11-Y1).</v>
      </c>
      <c r="L1766" t="str">
        <f>VLOOKUP(B1766,[2]taxonomy1!$B:$U,4,FALSE)</f>
        <v xml:space="preserve"> NCBI_TaxID=619300 {ECO:0000313|Proteomes:UP000000709};</v>
      </c>
      <c r="M1766" t="str">
        <f>VLOOKUP(B1766,[2]taxonomy1!$B:$U,6,FALSE)</f>
        <v>Eukaryota</v>
      </c>
      <c r="N1766" t="str">
        <f>VLOOKUP(B1766,[2]taxonomy1!$B:$U,7,FALSE)</f>
        <v xml:space="preserve"> Fungi</v>
      </c>
      <c r="O1766" t="str">
        <f>VLOOKUP(B1766,[2]taxonomy1!$B:$U,8,FALSE)</f>
        <v xml:space="preserve"> Dikarya</v>
      </c>
      <c r="P1766" t="str">
        <f>VLOOKUP(B1766,[2]taxonomy1!$B:$U,9,FALSE)</f>
        <v xml:space="preserve"> Ascomycota</v>
      </c>
      <c r="Q1766" t="str">
        <f>VLOOKUP(B1766,[2]taxonomy1!$B:$U,10,FALSE)</f>
        <v xml:space="preserve"> Saccharomycotina</v>
      </c>
      <c r="R1766" t="str">
        <f>VLOOKUP(B1766,[2]taxonomy1!$B:$U,11,FALSE)</f>
        <v>Saccharomycetes</v>
      </c>
      <c r="S1766" t="str">
        <f>VLOOKUP(B1766,[2]taxonomy1!$B:$U,12,FALSE)</f>
        <v xml:space="preserve"> Saccharomycetales</v>
      </c>
      <c r="T1766" t="str">
        <f>VLOOKUP(B1766,[2]taxonomy1!$B:$U,13,FALSE)</f>
        <v xml:space="preserve"> Debaryomycetaceae</v>
      </c>
      <c r="U1766" t="str">
        <f>VLOOKUP(B1766,[2]taxonomy1!$B:$U,14,FALSE)</f>
        <v xml:space="preserve"> Spathaspora.</v>
      </c>
      <c r="V1766">
        <f>VLOOKUP(B1766,[2]taxonomy1!$B:$U,15,FALSE)</f>
        <v>0</v>
      </c>
      <c r="W1766">
        <f>VLOOKUP(B1766,[2]taxonomy1!$B:$U,16,FALSE)</f>
        <v>0</v>
      </c>
    </row>
    <row r="1767" spans="1:23" x14ac:dyDescent="0.3">
      <c r="A1767" t="s">
        <v>3334</v>
      </c>
      <c r="B1767" t="s">
        <v>3335</v>
      </c>
      <c r="C1767">
        <v>381</v>
      </c>
      <c r="D1767" t="s">
        <v>10</v>
      </c>
      <c r="E1767">
        <v>57</v>
      </c>
      <c r="F1767">
        <v>347</v>
      </c>
      <c r="G1767">
        <v>2735</v>
      </c>
      <c r="H1767" t="s">
        <v>11</v>
      </c>
      <c r="I1767" t="s">
        <v>10</v>
      </c>
      <c r="J1767">
        <f t="shared" si="27"/>
        <v>290</v>
      </c>
      <c r="K1767" t="str">
        <f>VLOOKUP(B1767,[2]taxonomy1!$B:$U,2,FALSE)</f>
        <v xml:space="preserve"> Spathaspora passalidarum (strain NRRL Y-27907 / 11-Y1).</v>
      </c>
      <c r="L1767" t="str">
        <f>VLOOKUP(B1767,[2]taxonomy1!$B:$U,4,FALSE)</f>
        <v xml:space="preserve"> NCBI_TaxID=619300 {ECO:0000313|Proteomes:UP000000709};</v>
      </c>
      <c r="M1767" t="str">
        <f>VLOOKUP(B1767,[2]taxonomy1!$B:$U,6,FALSE)</f>
        <v>Eukaryota</v>
      </c>
      <c r="N1767" t="str">
        <f>VLOOKUP(B1767,[2]taxonomy1!$B:$U,7,FALSE)</f>
        <v xml:space="preserve"> Fungi</v>
      </c>
      <c r="O1767" t="str">
        <f>VLOOKUP(B1767,[2]taxonomy1!$B:$U,8,FALSE)</f>
        <v xml:space="preserve"> Dikarya</v>
      </c>
      <c r="P1767" t="str">
        <f>VLOOKUP(B1767,[2]taxonomy1!$B:$U,9,FALSE)</f>
        <v xml:space="preserve"> Ascomycota</v>
      </c>
      <c r="Q1767" t="str">
        <f>VLOOKUP(B1767,[2]taxonomy1!$B:$U,10,FALSE)</f>
        <v xml:space="preserve"> Saccharomycotina</v>
      </c>
      <c r="R1767" t="str">
        <f>VLOOKUP(B1767,[2]taxonomy1!$B:$U,11,FALSE)</f>
        <v>Saccharomycetes</v>
      </c>
      <c r="S1767" t="str">
        <f>VLOOKUP(B1767,[2]taxonomy1!$B:$U,12,FALSE)</f>
        <v xml:space="preserve"> Saccharomycetales</v>
      </c>
      <c r="T1767" t="str">
        <f>VLOOKUP(B1767,[2]taxonomy1!$B:$U,13,FALSE)</f>
        <v xml:space="preserve"> Debaryomycetaceae</v>
      </c>
      <c r="U1767" t="str">
        <f>VLOOKUP(B1767,[2]taxonomy1!$B:$U,14,FALSE)</f>
        <v xml:space="preserve"> Spathaspora.</v>
      </c>
      <c r="V1767">
        <f>VLOOKUP(B1767,[2]taxonomy1!$B:$U,15,FALSE)</f>
        <v>0</v>
      </c>
      <c r="W1767">
        <f>VLOOKUP(B1767,[2]taxonomy1!$B:$U,16,FALSE)</f>
        <v>0</v>
      </c>
    </row>
    <row r="1768" spans="1:23" x14ac:dyDescent="0.3">
      <c r="A1768" t="s">
        <v>3336</v>
      </c>
      <c r="B1768" t="s">
        <v>3337</v>
      </c>
      <c r="C1768">
        <v>386</v>
      </c>
      <c r="D1768" t="s">
        <v>10</v>
      </c>
      <c r="E1768">
        <v>59</v>
      </c>
      <c r="F1768">
        <v>351</v>
      </c>
      <c r="G1768">
        <v>2735</v>
      </c>
      <c r="H1768" t="s">
        <v>11</v>
      </c>
      <c r="I1768" t="s">
        <v>10</v>
      </c>
      <c r="J1768">
        <f t="shared" si="27"/>
        <v>292</v>
      </c>
      <c r="K1768" t="str">
        <f>VLOOKUP(B1768,[2]taxonomy1!$B:$U,2,FALSE)</f>
        <v xml:space="preserve"> Candida tenuis (strain ATCC 10573 / BCRC 21748 / CBS 615 / JCM 9827 / NBRC 10315 / NRRL Y-1498 / VKM Y-70) (Yeast).</v>
      </c>
      <c r="L1768" t="str">
        <f>VLOOKUP(B1768,[2]taxonomy1!$B:$U,4,FALSE)</f>
        <v xml:space="preserve"> NCBI_TaxID=590646 {ECO:0000313|Proteomes:UP000000707};</v>
      </c>
      <c r="M1768" t="str">
        <f>VLOOKUP(B1768,[2]taxonomy1!$B:$U,6,FALSE)</f>
        <v>Eukaryota</v>
      </c>
      <c r="N1768" t="str">
        <f>VLOOKUP(B1768,[2]taxonomy1!$B:$U,7,FALSE)</f>
        <v xml:space="preserve"> Fungi</v>
      </c>
      <c r="O1768" t="str">
        <f>VLOOKUP(B1768,[2]taxonomy1!$B:$U,8,FALSE)</f>
        <v xml:space="preserve"> Dikarya</v>
      </c>
      <c r="P1768" t="str">
        <f>VLOOKUP(B1768,[2]taxonomy1!$B:$U,9,FALSE)</f>
        <v xml:space="preserve"> Ascomycota</v>
      </c>
      <c r="Q1768" t="str">
        <f>VLOOKUP(B1768,[2]taxonomy1!$B:$U,10,FALSE)</f>
        <v xml:space="preserve"> Saccharomycotina</v>
      </c>
      <c r="R1768" t="str">
        <f>VLOOKUP(B1768,[2]taxonomy1!$B:$U,11,FALSE)</f>
        <v>Saccharomycetes</v>
      </c>
      <c r="S1768" t="str">
        <f>VLOOKUP(B1768,[2]taxonomy1!$B:$U,12,FALSE)</f>
        <v xml:space="preserve"> Saccharomycetales</v>
      </c>
      <c r="T1768" t="str">
        <f>VLOOKUP(B1768,[2]taxonomy1!$B:$U,13,FALSE)</f>
        <v xml:space="preserve"> Debaryomycetaceae</v>
      </c>
      <c r="U1768" t="str">
        <f>VLOOKUP(B1768,[2]taxonomy1!$B:$U,14,FALSE)</f>
        <v xml:space="preserve"> Yamadazyma</v>
      </c>
      <c r="V1768" t="str">
        <f>VLOOKUP(B1768,[2]taxonomy1!$B:$U,15,FALSE)</f>
        <v>Yamadazyma/Candida clade.</v>
      </c>
      <c r="W1768">
        <f>VLOOKUP(B1768,[2]taxonomy1!$B:$U,16,FALSE)</f>
        <v>0</v>
      </c>
    </row>
    <row r="1769" spans="1:23" x14ac:dyDescent="0.3">
      <c r="A1769" t="s">
        <v>3338</v>
      </c>
      <c r="B1769" t="s">
        <v>3339</v>
      </c>
      <c r="C1769">
        <v>281</v>
      </c>
      <c r="D1769" t="s">
        <v>10</v>
      </c>
      <c r="E1769">
        <v>2</v>
      </c>
      <c r="F1769">
        <v>274</v>
      </c>
      <c r="G1769">
        <v>2735</v>
      </c>
      <c r="H1769" t="s">
        <v>11</v>
      </c>
      <c r="I1769" t="s">
        <v>10</v>
      </c>
      <c r="J1769">
        <f t="shared" si="27"/>
        <v>272</v>
      </c>
      <c r="K1769" t="str">
        <f>VLOOKUP(B1769,[2]taxonomy1!$B:$U,2,FALSE)</f>
        <v xml:space="preserve"> Candida tenuis (strain ATCC 10573 / BCRC 21748 / CBS 615 / JCM 9827 / NBRC 10315 / NRRL Y-1498 / VKM Y-70) (Yeast).</v>
      </c>
      <c r="L1769" t="str">
        <f>VLOOKUP(B1769,[2]taxonomy1!$B:$U,4,FALSE)</f>
        <v xml:space="preserve"> NCBI_TaxID=590646 {ECO:0000313|Proteomes:UP000000707};</v>
      </c>
      <c r="M1769" t="str">
        <f>VLOOKUP(B1769,[2]taxonomy1!$B:$U,6,FALSE)</f>
        <v>Eukaryota</v>
      </c>
      <c r="N1769" t="str">
        <f>VLOOKUP(B1769,[2]taxonomy1!$B:$U,7,FALSE)</f>
        <v xml:space="preserve"> Fungi</v>
      </c>
      <c r="O1769" t="str">
        <f>VLOOKUP(B1769,[2]taxonomy1!$B:$U,8,FALSE)</f>
        <v xml:space="preserve"> Dikarya</v>
      </c>
      <c r="P1769" t="str">
        <f>VLOOKUP(B1769,[2]taxonomy1!$B:$U,9,FALSE)</f>
        <v xml:space="preserve"> Ascomycota</v>
      </c>
      <c r="Q1769" t="str">
        <f>VLOOKUP(B1769,[2]taxonomy1!$B:$U,10,FALSE)</f>
        <v xml:space="preserve"> Saccharomycotina</v>
      </c>
      <c r="R1769" t="str">
        <f>VLOOKUP(B1769,[2]taxonomy1!$B:$U,11,FALSE)</f>
        <v>Saccharomycetes</v>
      </c>
      <c r="S1769" t="str">
        <f>VLOOKUP(B1769,[2]taxonomy1!$B:$U,12,FALSE)</f>
        <v xml:space="preserve"> Saccharomycetales</v>
      </c>
      <c r="T1769" t="str">
        <f>VLOOKUP(B1769,[2]taxonomy1!$B:$U,13,FALSE)</f>
        <v xml:space="preserve"> Debaryomycetaceae</v>
      </c>
      <c r="U1769" t="str">
        <f>VLOOKUP(B1769,[2]taxonomy1!$B:$U,14,FALSE)</f>
        <v xml:space="preserve"> Yamadazyma</v>
      </c>
      <c r="V1769" t="str">
        <f>VLOOKUP(B1769,[2]taxonomy1!$B:$U,15,FALSE)</f>
        <v>Yamadazyma/Candida clade.</v>
      </c>
      <c r="W1769">
        <f>VLOOKUP(B1769,[2]taxonomy1!$B:$U,16,FALSE)</f>
        <v>0</v>
      </c>
    </row>
    <row r="1770" spans="1:23" x14ac:dyDescent="0.3">
      <c r="A1770" t="s">
        <v>3340</v>
      </c>
      <c r="B1770" t="s">
        <v>3341</v>
      </c>
      <c r="C1770">
        <v>295</v>
      </c>
      <c r="D1770" t="s">
        <v>10</v>
      </c>
      <c r="E1770">
        <v>15</v>
      </c>
      <c r="F1770">
        <v>288</v>
      </c>
      <c r="G1770">
        <v>2735</v>
      </c>
      <c r="H1770" t="s">
        <v>11</v>
      </c>
      <c r="I1770" t="s">
        <v>10</v>
      </c>
      <c r="J1770">
        <f t="shared" si="27"/>
        <v>273</v>
      </c>
      <c r="K1770" t="str">
        <f>VLOOKUP(B1770,[2]taxonomy1!$B:$U,2,FALSE)</f>
        <v xml:space="preserve"> Cricetulus griseus (Chinese hamster) (Cricetulus barabensis griseus).</v>
      </c>
      <c r="L1770" t="str">
        <f>VLOOKUP(B1770,[2]taxonomy1!$B:$U,4,FALSE)</f>
        <v xml:space="preserve"> NCBI_TaxID=10029 {ECO:0000313|EMBL:EGV97824.1, ECO:0000313|Proteomes:UP000001075};</v>
      </c>
      <c r="M1770" t="str">
        <f>VLOOKUP(B1770,[2]taxonomy1!$B:$U,6,FALSE)</f>
        <v>Eukaryota</v>
      </c>
      <c r="N1770" t="str">
        <f>VLOOKUP(B1770,[2]taxonomy1!$B:$U,7,FALSE)</f>
        <v xml:space="preserve"> Metazoa</v>
      </c>
      <c r="O1770" t="str">
        <f>VLOOKUP(B1770,[2]taxonomy1!$B:$U,8,FALSE)</f>
        <v xml:space="preserve"> Chordata</v>
      </c>
      <c r="P1770" t="str">
        <f>VLOOKUP(B1770,[2]taxonomy1!$B:$U,9,FALSE)</f>
        <v xml:space="preserve"> Craniata</v>
      </c>
      <c r="Q1770" t="str">
        <f>VLOOKUP(B1770,[2]taxonomy1!$B:$U,10,FALSE)</f>
        <v xml:space="preserve"> Vertebrata</v>
      </c>
      <c r="R1770" t="str">
        <f>VLOOKUP(B1770,[2]taxonomy1!$B:$U,11,FALSE)</f>
        <v xml:space="preserve"> Euteleostomi</v>
      </c>
      <c r="S1770" t="str">
        <f>VLOOKUP(B1770,[2]taxonomy1!$B:$U,12,FALSE)</f>
        <v>Mammalia</v>
      </c>
      <c r="T1770" t="str">
        <f>VLOOKUP(B1770,[2]taxonomy1!$B:$U,13,FALSE)</f>
        <v xml:space="preserve"> Eutheria</v>
      </c>
      <c r="U1770" t="str">
        <f>VLOOKUP(B1770,[2]taxonomy1!$B:$U,14,FALSE)</f>
        <v xml:space="preserve"> Euarchontoglires</v>
      </c>
      <c r="V1770" t="str">
        <f>VLOOKUP(B1770,[2]taxonomy1!$B:$U,15,FALSE)</f>
        <v xml:space="preserve"> Glires</v>
      </c>
      <c r="W1770" t="str">
        <f>VLOOKUP(B1770,[2]taxonomy1!$B:$U,16,FALSE)</f>
        <v xml:space="preserve"> Rodentia</v>
      </c>
    </row>
    <row r="1771" spans="1:23" x14ac:dyDescent="0.3">
      <c r="A1771" t="s">
        <v>3342</v>
      </c>
      <c r="B1771" t="s">
        <v>3343</v>
      </c>
      <c r="C1771">
        <v>248</v>
      </c>
      <c r="D1771" t="s">
        <v>10</v>
      </c>
      <c r="E1771">
        <v>3</v>
      </c>
      <c r="F1771">
        <v>84</v>
      </c>
      <c r="G1771">
        <v>2735</v>
      </c>
      <c r="H1771" t="s">
        <v>11</v>
      </c>
      <c r="I1771" t="s">
        <v>10</v>
      </c>
      <c r="J1771">
        <f t="shared" si="27"/>
        <v>81</v>
      </c>
      <c r="K1771" t="str">
        <f>VLOOKUP(B1771,[2]taxonomy1!$B:$U,2,FALSE)</f>
        <v xml:space="preserve"> Cricetulus griseus (Chinese hamster) (Cricetulus barabensis griseus).</v>
      </c>
      <c r="L1771" t="str">
        <f>VLOOKUP(B1771,[2]taxonomy1!$B:$U,4,FALSE)</f>
        <v xml:space="preserve"> NCBI_TaxID=10029 {ECO:0000313|EMBL:EGV96000.1, ECO:0000313|Proteomes:UP000001075};</v>
      </c>
      <c r="M1771" t="str">
        <f>VLOOKUP(B1771,[2]taxonomy1!$B:$U,6,FALSE)</f>
        <v>Eukaryota</v>
      </c>
      <c r="N1771" t="str">
        <f>VLOOKUP(B1771,[2]taxonomy1!$B:$U,7,FALSE)</f>
        <v xml:space="preserve"> Metazoa</v>
      </c>
      <c r="O1771" t="str">
        <f>VLOOKUP(B1771,[2]taxonomy1!$B:$U,8,FALSE)</f>
        <v xml:space="preserve"> Chordata</v>
      </c>
      <c r="P1771" t="str">
        <f>VLOOKUP(B1771,[2]taxonomy1!$B:$U,9,FALSE)</f>
        <v xml:space="preserve"> Craniata</v>
      </c>
      <c r="Q1771" t="str">
        <f>VLOOKUP(B1771,[2]taxonomy1!$B:$U,10,FALSE)</f>
        <v xml:space="preserve"> Vertebrata</v>
      </c>
      <c r="R1771" t="str">
        <f>VLOOKUP(B1771,[2]taxonomy1!$B:$U,11,FALSE)</f>
        <v xml:space="preserve"> Euteleostomi</v>
      </c>
      <c r="S1771" t="str">
        <f>VLOOKUP(B1771,[2]taxonomy1!$B:$U,12,FALSE)</f>
        <v>Mammalia</v>
      </c>
      <c r="T1771" t="str">
        <f>VLOOKUP(B1771,[2]taxonomy1!$B:$U,13,FALSE)</f>
        <v xml:space="preserve"> Eutheria</v>
      </c>
      <c r="U1771" t="str">
        <f>VLOOKUP(B1771,[2]taxonomy1!$B:$U,14,FALSE)</f>
        <v xml:space="preserve"> Euarchontoglires</v>
      </c>
      <c r="V1771" t="str">
        <f>VLOOKUP(B1771,[2]taxonomy1!$B:$U,15,FALSE)</f>
        <v xml:space="preserve"> Glires</v>
      </c>
      <c r="W1771" t="str">
        <f>VLOOKUP(B1771,[2]taxonomy1!$B:$U,16,FALSE)</f>
        <v xml:space="preserve"> Rodentia</v>
      </c>
    </row>
    <row r="1772" spans="1:23" x14ac:dyDescent="0.3">
      <c r="A1772" t="s">
        <v>3342</v>
      </c>
      <c r="B1772" t="s">
        <v>3343</v>
      </c>
      <c r="C1772">
        <v>248</v>
      </c>
      <c r="D1772" t="s">
        <v>10</v>
      </c>
      <c r="E1772">
        <v>82</v>
      </c>
      <c r="F1772">
        <v>234</v>
      </c>
      <c r="G1772">
        <v>2735</v>
      </c>
      <c r="H1772" t="s">
        <v>11</v>
      </c>
      <c r="I1772" t="s">
        <v>10</v>
      </c>
      <c r="J1772">
        <f t="shared" si="27"/>
        <v>152</v>
      </c>
      <c r="K1772" t="str">
        <f>VLOOKUP(B1772,[2]taxonomy1!$B:$U,2,FALSE)</f>
        <v xml:space="preserve"> Cricetulus griseus (Chinese hamster) (Cricetulus barabensis griseus).</v>
      </c>
      <c r="L1772" t="str">
        <f>VLOOKUP(B1772,[2]taxonomy1!$B:$U,4,FALSE)</f>
        <v xml:space="preserve"> NCBI_TaxID=10029 {ECO:0000313|EMBL:EGV96000.1, ECO:0000313|Proteomes:UP000001075};</v>
      </c>
      <c r="M1772" t="str">
        <f>VLOOKUP(B1772,[2]taxonomy1!$B:$U,6,FALSE)</f>
        <v>Eukaryota</v>
      </c>
      <c r="N1772" t="str">
        <f>VLOOKUP(B1772,[2]taxonomy1!$B:$U,7,FALSE)</f>
        <v xml:space="preserve"> Metazoa</v>
      </c>
      <c r="O1772" t="str">
        <f>VLOOKUP(B1772,[2]taxonomy1!$B:$U,8,FALSE)</f>
        <v xml:space="preserve"> Chordata</v>
      </c>
      <c r="P1772" t="str">
        <f>VLOOKUP(B1772,[2]taxonomy1!$B:$U,9,FALSE)</f>
        <v xml:space="preserve"> Craniata</v>
      </c>
      <c r="Q1772" t="str">
        <f>VLOOKUP(B1772,[2]taxonomy1!$B:$U,10,FALSE)</f>
        <v xml:space="preserve"> Vertebrata</v>
      </c>
      <c r="R1772" t="str">
        <f>VLOOKUP(B1772,[2]taxonomy1!$B:$U,11,FALSE)</f>
        <v xml:space="preserve"> Euteleostomi</v>
      </c>
      <c r="S1772" t="str">
        <f>VLOOKUP(B1772,[2]taxonomy1!$B:$U,12,FALSE)</f>
        <v>Mammalia</v>
      </c>
      <c r="T1772" t="str">
        <f>VLOOKUP(B1772,[2]taxonomy1!$B:$U,13,FALSE)</f>
        <v xml:space="preserve"> Eutheria</v>
      </c>
      <c r="U1772" t="str">
        <f>VLOOKUP(B1772,[2]taxonomy1!$B:$U,14,FALSE)</f>
        <v xml:space="preserve"> Euarchontoglires</v>
      </c>
      <c r="V1772" t="str">
        <f>VLOOKUP(B1772,[2]taxonomy1!$B:$U,15,FALSE)</f>
        <v xml:space="preserve"> Glires</v>
      </c>
      <c r="W1772" t="str">
        <f>VLOOKUP(B1772,[2]taxonomy1!$B:$U,16,FALSE)</f>
        <v xml:space="preserve"> Rodentia</v>
      </c>
    </row>
    <row r="1773" spans="1:23" x14ac:dyDescent="0.3">
      <c r="A1773" t="s">
        <v>3344</v>
      </c>
      <c r="B1773" t="s">
        <v>3345</v>
      </c>
      <c r="C1773">
        <v>156</v>
      </c>
      <c r="D1773" t="s">
        <v>10</v>
      </c>
      <c r="E1773">
        <v>3</v>
      </c>
      <c r="F1773">
        <v>80</v>
      </c>
      <c r="G1773">
        <v>2735</v>
      </c>
      <c r="H1773" t="s">
        <v>11</v>
      </c>
      <c r="I1773" t="s">
        <v>10</v>
      </c>
      <c r="J1773">
        <f t="shared" si="27"/>
        <v>77</v>
      </c>
      <c r="K1773" t="str">
        <f>VLOOKUP(B1773,[2]taxonomy1!$B:$U,2,FALSE)</f>
        <v xml:space="preserve"> Cricetulus griseus (Chinese hamster) (Cricetulus barabensis griseus).</v>
      </c>
      <c r="L1773" t="str">
        <f>VLOOKUP(B1773,[2]taxonomy1!$B:$U,4,FALSE)</f>
        <v xml:space="preserve"> NCBI_TaxID=10029 {ECO:0000313|EMBL:EGV94986.1, ECO:0000313|Proteomes:UP000001075};</v>
      </c>
      <c r="M1773" t="str">
        <f>VLOOKUP(B1773,[2]taxonomy1!$B:$U,6,FALSE)</f>
        <v>Eukaryota</v>
      </c>
      <c r="N1773" t="str">
        <f>VLOOKUP(B1773,[2]taxonomy1!$B:$U,7,FALSE)</f>
        <v xml:space="preserve"> Metazoa</v>
      </c>
      <c r="O1773" t="str">
        <f>VLOOKUP(B1773,[2]taxonomy1!$B:$U,8,FALSE)</f>
        <v xml:space="preserve"> Chordata</v>
      </c>
      <c r="P1773" t="str">
        <f>VLOOKUP(B1773,[2]taxonomy1!$B:$U,9,FALSE)</f>
        <v xml:space="preserve"> Craniata</v>
      </c>
      <c r="Q1773" t="str">
        <f>VLOOKUP(B1773,[2]taxonomy1!$B:$U,10,FALSE)</f>
        <v xml:space="preserve"> Vertebrata</v>
      </c>
      <c r="R1773" t="str">
        <f>VLOOKUP(B1773,[2]taxonomy1!$B:$U,11,FALSE)</f>
        <v xml:space="preserve"> Euteleostomi</v>
      </c>
      <c r="S1773" t="str">
        <f>VLOOKUP(B1773,[2]taxonomy1!$B:$U,12,FALSE)</f>
        <v>Mammalia</v>
      </c>
      <c r="T1773" t="str">
        <f>VLOOKUP(B1773,[2]taxonomy1!$B:$U,13,FALSE)</f>
        <v xml:space="preserve"> Eutheria</v>
      </c>
      <c r="U1773" t="str">
        <f>VLOOKUP(B1773,[2]taxonomy1!$B:$U,14,FALSE)</f>
        <v xml:space="preserve"> Euarchontoglires</v>
      </c>
      <c r="V1773" t="str">
        <f>VLOOKUP(B1773,[2]taxonomy1!$B:$U,15,FALSE)</f>
        <v xml:space="preserve"> Glires</v>
      </c>
      <c r="W1773" t="str">
        <f>VLOOKUP(B1773,[2]taxonomy1!$B:$U,16,FALSE)</f>
        <v xml:space="preserve"> Rodentia</v>
      </c>
    </row>
    <row r="1774" spans="1:23" x14ac:dyDescent="0.3">
      <c r="A1774" t="s">
        <v>3344</v>
      </c>
      <c r="B1774" t="s">
        <v>3345</v>
      </c>
      <c r="C1774">
        <v>156</v>
      </c>
      <c r="D1774" t="s">
        <v>10</v>
      </c>
      <c r="E1774">
        <v>72</v>
      </c>
      <c r="F1774">
        <v>156</v>
      </c>
      <c r="G1774">
        <v>2735</v>
      </c>
      <c r="H1774" t="s">
        <v>11</v>
      </c>
      <c r="I1774" t="s">
        <v>10</v>
      </c>
      <c r="J1774">
        <f t="shared" si="27"/>
        <v>84</v>
      </c>
      <c r="K1774" t="str">
        <f>VLOOKUP(B1774,[2]taxonomy1!$B:$U,2,FALSE)</f>
        <v xml:space="preserve"> Cricetulus griseus (Chinese hamster) (Cricetulus barabensis griseus).</v>
      </c>
      <c r="L1774" t="str">
        <f>VLOOKUP(B1774,[2]taxonomy1!$B:$U,4,FALSE)</f>
        <v xml:space="preserve"> NCBI_TaxID=10029 {ECO:0000313|EMBL:EGV94986.1, ECO:0000313|Proteomes:UP000001075};</v>
      </c>
      <c r="M1774" t="str">
        <f>VLOOKUP(B1774,[2]taxonomy1!$B:$U,6,FALSE)</f>
        <v>Eukaryota</v>
      </c>
      <c r="N1774" t="str">
        <f>VLOOKUP(B1774,[2]taxonomy1!$B:$U,7,FALSE)</f>
        <v xml:space="preserve"> Metazoa</v>
      </c>
      <c r="O1774" t="str">
        <f>VLOOKUP(B1774,[2]taxonomy1!$B:$U,8,FALSE)</f>
        <v xml:space="preserve"> Chordata</v>
      </c>
      <c r="P1774" t="str">
        <f>VLOOKUP(B1774,[2]taxonomy1!$B:$U,9,FALSE)</f>
        <v xml:space="preserve"> Craniata</v>
      </c>
      <c r="Q1774" t="str">
        <f>VLOOKUP(B1774,[2]taxonomy1!$B:$U,10,FALSE)</f>
        <v xml:space="preserve"> Vertebrata</v>
      </c>
      <c r="R1774" t="str">
        <f>VLOOKUP(B1774,[2]taxonomy1!$B:$U,11,FALSE)</f>
        <v xml:space="preserve"> Euteleostomi</v>
      </c>
      <c r="S1774" t="str">
        <f>VLOOKUP(B1774,[2]taxonomy1!$B:$U,12,FALSE)</f>
        <v>Mammalia</v>
      </c>
      <c r="T1774" t="str">
        <f>VLOOKUP(B1774,[2]taxonomy1!$B:$U,13,FALSE)</f>
        <v xml:space="preserve"> Eutheria</v>
      </c>
      <c r="U1774" t="str">
        <f>VLOOKUP(B1774,[2]taxonomy1!$B:$U,14,FALSE)</f>
        <v xml:space="preserve"> Euarchontoglires</v>
      </c>
      <c r="V1774" t="str">
        <f>VLOOKUP(B1774,[2]taxonomy1!$B:$U,15,FALSE)</f>
        <v xml:space="preserve"> Glires</v>
      </c>
      <c r="W1774" t="str">
        <f>VLOOKUP(B1774,[2]taxonomy1!$B:$U,16,FALSE)</f>
        <v xml:space="preserve"> Rodentia</v>
      </c>
    </row>
    <row r="1775" spans="1:23" x14ac:dyDescent="0.3">
      <c r="A1775" t="s">
        <v>3346</v>
      </c>
      <c r="B1775" t="s">
        <v>3347</v>
      </c>
      <c r="C1775">
        <v>484</v>
      </c>
      <c r="D1775" t="s">
        <v>10</v>
      </c>
      <c r="E1775">
        <v>3</v>
      </c>
      <c r="F1775">
        <v>275</v>
      </c>
      <c r="G1775">
        <v>2735</v>
      </c>
      <c r="H1775" t="s">
        <v>11</v>
      </c>
      <c r="I1775" t="s">
        <v>10</v>
      </c>
      <c r="J1775">
        <f t="shared" si="27"/>
        <v>272</v>
      </c>
      <c r="K1775" t="str">
        <f>VLOOKUP(B1775,[2]taxonomy1!$B:$U,2,FALSE)</f>
        <v xml:space="preserve"> Cricetulus griseus (Chinese hamster) (Cricetulus barabensis griseus).</v>
      </c>
      <c r="L1775" t="str">
        <f>VLOOKUP(B1775,[2]taxonomy1!$B:$U,4,FALSE)</f>
        <v xml:space="preserve"> NCBI_TaxID=10029 {ECO:0000313|EMBL:EGW03021.1, ECO:0000313|Proteomes:UP000001075};</v>
      </c>
      <c r="M1775" t="str">
        <f>VLOOKUP(B1775,[2]taxonomy1!$B:$U,6,FALSE)</f>
        <v>Eukaryota</v>
      </c>
      <c r="N1775" t="str">
        <f>VLOOKUP(B1775,[2]taxonomy1!$B:$U,7,FALSE)</f>
        <v xml:space="preserve"> Metazoa</v>
      </c>
      <c r="O1775" t="str">
        <f>VLOOKUP(B1775,[2]taxonomy1!$B:$U,8,FALSE)</f>
        <v xml:space="preserve"> Chordata</v>
      </c>
      <c r="P1775" t="str">
        <f>VLOOKUP(B1775,[2]taxonomy1!$B:$U,9,FALSE)</f>
        <v xml:space="preserve"> Craniata</v>
      </c>
      <c r="Q1775" t="str">
        <f>VLOOKUP(B1775,[2]taxonomy1!$B:$U,10,FALSE)</f>
        <v xml:space="preserve"> Vertebrata</v>
      </c>
      <c r="R1775" t="str">
        <f>VLOOKUP(B1775,[2]taxonomy1!$B:$U,11,FALSE)</f>
        <v xml:space="preserve"> Euteleostomi</v>
      </c>
      <c r="S1775" t="str">
        <f>VLOOKUP(B1775,[2]taxonomy1!$B:$U,12,FALSE)</f>
        <v>Mammalia</v>
      </c>
      <c r="T1775" t="str">
        <f>VLOOKUP(B1775,[2]taxonomy1!$B:$U,13,FALSE)</f>
        <v xml:space="preserve"> Eutheria</v>
      </c>
      <c r="U1775" t="str">
        <f>VLOOKUP(B1775,[2]taxonomy1!$B:$U,14,FALSE)</f>
        <v xml:space="preserve"> Euarchontoglires</v>
      </c>
      <c r="V1775" t="str">
        <f>VLOOKUP(B1775,[2]taxonomy1!$B:$U,15,FALSE)</f>
        <v xml:space="preserve"> Glires</v>
      </c>
      <c r="W1775" t="str">
        <f>VLOOKUP(B1775,[2]taxonomy1!$B:$U,16,FALSE)</f>
        <v xml:space="preserve"> Rodentia</v>
      </c>
    </row>
    <row r="1776" spans="1:23" x14ac:dyDescent="0.3">
      <c r="A1776" t="s">
        <v>3348</v>
      </c>
      <c r="B1776" t="s">
        <v>3349</v>
      </c>
      <c r="C1776">
        <v>129</v>
      </c>
      <c r="D1776" t="s">
        <v>10</v>
      </c>
      <c r="E1776">
        <v>1</v>
      </c>
      <c r="F1776">
        <v>122</v>
      </c>
      <c r="G1776">
        <v>2735</v>
      </c>
      <c r="H1776" t="s">
        <v>11</v>
      </c>
      <c r="I1776" t="s">
        <v>10</v>
      </c>
      <c r="J1776">
        <f t="shared" si="27"/>
        <v>121</v>
      </c>
      <c r="K1776" t="str">
        <f>VLOOKUP(B1776,[2]taxonomy1!$B:$U,2,FALSE)</f>
        <v xml:space="preserve"> Cricetulus griseus (Chinese hamster) (Cricetulus barabensis griseus).</v>
      </c>
      <c r="L1776" t="str">
        <f>VLOOKUP(B1776,[2]taxonomy1!$B:$U,4,FALSE)</f>
        <v xml:space="preserve"> NCBI_TaxID=10029 {ECO:0000313|EMBL:EGW07002.1, ECO:0000313|Proteomes:UP000001075};</v>
      </c>
      <c r="M1776" t="str">
        <f>VLOOKUP(B1776,[2]taxonomy1!$B:$U,6,FALSE)</f>
        <v>Eukaryota</v>
      </c>
      <c r="N1776" t="str">
        <f>VLOOKUP(B1776,[2]taxonomy1!$B:$U,7,FALSE)</f>
        <v xml:space="preserve"> Metazoa</v>
      </c>
      <c r="O1776" t="str">
        <f>VLOOKUP(B1776,[2]taxonomy1!$B:$U,8,FALSE)</f>
        <v xml:space="preserve"> Chordata</v>
      </c>
      <c r="P1776" t="str">
        <f>VLOOKUP(B1776,[2]taxonomy1!$B:$U,9,FALSE)</f>
        <v xml:space="preserve"> Craniata</v>
      </c>
      <c r="Q1776" t="str">
        <f>VLOOKUP(B1776,[2]taxonomy1!$B:$U,10,FALSE)</f>
        <v xml:space="preserve"> Vertebrata</v>
      </c>
      <c r="R1776" t="str">
        <f>VLOOKUP(B1776,[2]taxonomy1!$B:$U,11,FALSE)</f>
        <v xml:space="preserve"> Euteleostomi</v>
      </c>
      <c r="S1776" t="str">
        <f>VLOOKUP(B1776,[2]taxonomy1!$B:$U,12,FALSE)</f>
        <v>Mammalia</v>
      </c>
      <c r="T1776" t="str">
        <f>VLOOKUP(B1776,[2]taxonomy1!$B:$U,13,FALSE)</f>
        <v xml:space="preserve"> Eutheria</v>
      </c>
      <c r="U1776" t="str">
        <f>VLOOKUP(B1776,[2]taxonomy1!$B:$U,14,FALSE)</f>
        <v xml:space="preserve"> Euarchontoglires</v>
      </c>
      <c r="V1776" t="str">
        <f>VLOOKUP(B1776,[2]taxonomy1!$B:$U,15,FALSE)</f>
        <v xml:space="preserve"> Glires</v>
      </c>
      <c r="W1776" t="str">
        <f>VLOOKUP(B1776,[2]taxonomy1!$B:$U,16,FALSE)</f>
        <v xml:space="preserve"> Rodentia</v>
      </c>
    </row>
    <row r="1777" spans="1:23" x14ac:dyDescent="0.3">
      <c r="A1777" t="s">
        <v>3350</v>
      </c>
      <c r="B1777" t="s">
        <v>3351</v>
      </c>
      <c r="C1777">
        <v>139</v>
      </c>
      <c r="D1777" t="s">
        <v>10</v>
      </c>
      <c r="E1777">
        <v>3</v>
      </c>
      <c r="F1777">
        <v>90</v>
      </c>
      <c r="G1777">
        <v>2735</v>
      </c>
      <c r="H1777" t="s">
        <v>11</v>
      </c>
      <c r="I1777" t="s">
        <v>10</v>
      </c>
      <c r="J1777">
        <f t="shared" si="27"/>
        <v>87</v>
      </c>
      <c r="K1777" t="str">
        <f>VLOOKUP(B1777,[2]taxonomy1!$B:$U,2,FALSE)</f>
        <v xml:space="preserve"> Cricetulus griseus (Chinese hamster) (Cricetulus barabensis griseus).</v>
      </c>
      <c r="L1777" t="str">
        <f>VLOOKUP(B1777,[2]taxonomy1!$B:$U,4,FALSE)</f>
        <v xml:space="preserve"> NCBI_TaxID=10029 {ECO:0000313|EMBL:EGV95021.1, ECO:0000313|Proteomes:UP000001075};</v>
      </c>
      <c r="M1777" t="str">
        <f>VLOOKUP(B1777,[2]taxonomy1!$B:$U,6,FALSE)</f>
        <v>Eukaryota</v>
      </c>
      <c r="N1777" t="str">
        <f>VLOOKUP(B1777,[2]taxonomy1!$B:$U,7,FALSE)</f>
        <v xml:space="preserve"> Metazoa</v>
      </c>
      <c r="O1777" t="str">
        <f>VLOOKUP(B1777,[2]taxonomy1!$B:$U,8,FALSE)</f>
        <v xml:space="preserve"> Chordata</v>
      </c>
      <c r="P1777" t="str">
        <f>VLOOKUP(B1777,[2]taxonomy1!$B:$U,9,FALSE)</f>
        <v xml:space="preserve"> Craniata</v>
      </c>
      <c r="Q1777" t="str">
        <f>VLOOKUP(B1777,[2]taxonomy1!$B:$U,10,FALSE)</f>
        <v xml:space="preserve"> Vertebrata</v>
      </c>
      <c r="R1777" t="str">
        <f>VLOOKUP(B1777,[2]taxonomy1!$B:$U,11,FALSE)</f>
        <v xml:space="preserve"> Euteleostomi</v>
      </c>
      <c r="S1777" t="str">
        <f>VLOOKUP(B1777,[2]taxonomy1!$B:$U,12,FALSE)</f>
        <v>Mammalia</v>
      </c>
      <c r="T1777" t="str">
        <f>VLOOKUP(B1777,[2]taxonomy1!$B:$U,13,FALSE)</f>
        <v xml:space="preserve"> Eutheria</v>
      </c>
      <c r="U1777" t="str">
        <f>VLOOKUP(B1777,[2]taxonomy1!$B:$U,14,FALSE)</f>
        <v xml:space="preserve"> Euarchontoglires</v>
      </c>
      <c r="V1777" t="str">
        <f>VLOOKUP(B1777,[2]taxonomy1!$B:$U,15,FALSE)</f>
        <v xml:space="preserve"> Glires</v>
      </c>
      <c r="W1777" t="str">
        <f>VLOOKUP(B1777,[2]taxonomy1!$B:$U,16,FALSE)</f>
        <v xml:space="preserve"> Rodentia</v>
      </c>
    </row>
    <row r="1778" spans="1:23" x14ac:dyDescent="0.3">
      <c r="A1778" t="s">
        <v>3350</v>
      </c>
      <c r="B1778" t="s">
        <v>3351</v>
      </c>
      <c r="C1778">
        <v>139</v>
      </c>
      <c r="D1778" t="s">
        <v>10</v>
      </c>
      <c r="E1778">
        <v>88</v>
      </c>
      <c r="F1778">
        <v>132</v>
      </c>
      <c r="G1778">
        <v>2735</v>
      </c>
      <c r="H1778" t="s">
        <v>11</v>
      </c>
      <c r="I1778" t="s">
        <v>10</v>
      </c>
      <c r="J1778">
        <f t="shared" si="27"/>
        <v>44</v>
      </c>
      <c r="K1778" t="str">
        <f>VLOOKUP(B1778,[2]taxonomy1!$B:$U,2,FALSE)</f>
        <v xml:space="preserve"> Cricetulus griseus (Chinese hamster) (Cricetulus barabensis griseus).</v>
      </c>
      <c r="L1778" t="str">
        <f>VLOOKUP(B1778,[2]taxonomy1!$B:$U,4,FALSE)</f>
        <v xml:space="preserve"> NCBI_TaxID=10029 {ECO:0000313|EMBL:EGV95021.1, ECO:0000313|Proteomes:UP000001075};</v>
      </c>
      <c r="M1778" t="str">
        <f>VLOOKUP(B1778,[2]taxonomy1!$B:$U,6,FALSE)</f>
        <v>Eukaryota</v>
      </c>
      <c r="N1778" t="str">
        <f>VLOOKUP(B1778,[2]taxonomy1!$B:$U,7,FALSE)</f>
        <v xml:space="preserve"> Metazoa</v>
      </c>
      <c r="O1778" t="str">
        <f>VLOOKUP(B1778,[2]taxonomy1!$B:$U,8,FALSE)</f>
        <v xml:space="preserve"> Chordata</v>
      </c>
      <c r="P1778" t="str">
        <f>VLOOKUP(B1778,[2]taxonomy1!$B:$U,9,FALSE)</f>
        <v xml:space="preserve"> Craniata</v>
      </c>
      <c r="Q1778" t="str">
        <f>VLOOKUP(B1778,[2]taxonomy1!$B:$U,10,FALSE)</f>
        <v xml:space="preserve"> Vertebrata</v>
      </c>
      <c r="R1778" t="str">
        <f>VLOOKUP(B1778,[2]taxonomy1!$B:$U,11,FALSE)</f>
        <v xml:space="preserve"> Euteleostomi</v>
      </c>
      <c r="S1778" t="str">
        <f>VLOOKUP(B1778,[2]taxonomy1!$B:$U,12,FALSE)</f>
        <v>Mammalia</v>
      </c>
      <c r="T1778" t="str">
        <f>VLOOKUP(B1778,[2]taxonomy1!$B:$U,13,FALSE)</f>
        <v xml:space="preserve"> Eutheria</v>
      </c>
      <c r="U1778" t="str">
        <f>VLOOKUP(B1778,[2]taxonomy1!$B:$U,14,FALSE)</f>
        <v xml:space="preserve"> Euarchontoglires</v>
      </c>
      <c r="V1778" t="str">
        <f>VLOOKUP(B1778,[2]taxonomy1!$B:$U,15,FALSE)</f>
        <v xml:space="preserve"> Glires</v>
      </c>
      <c r="W1778" t="str">
        <f>VLOOKUP(B1778,[2]taxonomy1!$B:$U,16,FALSE)</f>
        <v xml:space="preserve"> Rodentia</v>
      </c>
    </row>
    <row r="1779" spans="1:23" x14ac:dyDescent="0.3">
      <c r="A1779" t="s">
        <v>3352</v>
      </c>
      <c r="B1779" t="s">
        <v>3353</v>
      </c>
      <c r="C1779">
        <v>72</v>
      </c>
      <c r="D1779" t="s">
        <v>10</v>
      </c>
      <c r="E1779">
        <v>1</v>
      </c>
      <c r="F1779">
        <v>65</v>
      </c>
      <c r="G1779">
        <v>2735</v>
      </c>
      <c r="H1779" t="s">
        <v>11</v>
      </c>
      <c r="I1779" t="s">
        <v>10</v>
      </c>
      <c r="J1779">
        <f t="shared" si="27"/>
        <v>64</v>
      </c>
      <c r="K1779" t="str">
        <f>VLOOKUP(B1779,[2]taxonomy1!$B:$U,2,FALSE)</f>
        <v xml:space="preserve"> Cricetulus griseus (Chinese hamster) (Cricetulus barabensis griseus).</v>
      </c>
      <c r="L1779" t="str">
        <f>VLOOKUP(B1779,[2]taxonomy1!$B:$U,4,FALSE)</f>
        <v xml:space="preserve"> NCBI_TaxID=10029 {ECO:0000313|EMBL:EGW05329.1, ECO:0000313|Proteomes:UP000001075};</v>
      </c>
      <c r="M1779" t="str">
        <f>VLOOKUP(B1779,[2]taxonomy1!$B:$U,6,FALSE)</f>
        <v>Eukaryota</v>
      </c>
      <c r="N1779" t="str">
        <f>VLOOKUP(B1779,[2]taxonomy1!$B:$U,7,FALSE)</f>
        <v xml:space="preserve"> Metazoa</v>
      </c>
      <c r="O1779" t="str">
        <f>VLOOKUP(B1779,[2]taxonomy1!$B:$U,8,FALSE)</f>
        <v xml:space="preserve"> Chordata</v>
      </c>
      <c r="P1779" t="str">
        <f>VLOOKUP(B1779,[2]taxonomy1!$B:$U,9,FALSE)</f>
        <v xml:space="preserve"> Craniata</v>
      </c>
      <c r="Q1779" t="str">
        <f>VLOOKUP(B1779,[2]taxonomy1!$B:$U,10,FALSE)</f>
        <v xml:space="preserve"> Vertebrata</v>
      </c>
      <c r="R1779" t="str">
        <f>VLOOKUP(B1779,[2]taxonomy1!$B:$U,11,FALSE)</f>
        <v xml:space="preserve"> Euteleostomi</v>
      </c>
      <c r="S1779" t="str">
        <f>VLOOKUP(B1779,[2]taxonomy1!$B:$U,12,FALSE)</f>
        <v>Mammalia</v>
      </c>
      <c r="T1779" t="str">
        <f>VLOOKUP(B1779,[2]taxonomy1!$B:$U,13,FALSE)</f>
        <v xml:space="preserve"> Eutheria</v>
      </c>
      <c r="U1779" t="str">
        <f>VLOOKUP(B1779,[2]taxonomy1!$B:$U,14,FALSE)</f>
        <v xml:space="preserve"> Euarchontoglires</v>
      </c>
      <c r="V1779" t="str">
        <f>VLOOKUP(B1779,[2]taxonomy1!$B:$U,15,FALSE)</f>
        <v xml:space="preserve"> Glires</v>
      </c>
      <c r="W1779" t="str">
        <f>VLOOKUP(B1779,[2]taxonomy1!$B:$U,16,FALSE)</f>
        <v xml:space="preserve"> Rodentia</v>
      </c>
    </row>
    <row r="1780" spans="1:23" x14ac:dyDescent="0.3">
      <c r="A1780" t="s">
        <v>3354</v>
      </c>
      <c r="B1780" t="s">
        <v>3355</v>
      </c>
      <c r="C1780">
        <v>118</v>
      </c>
      <c r="D1780" t="s">
        <v>10</v>
      </c>
      <c r="E1780">
        <v>39</v>
      </c>
      <c r="F1780">
        <v>111</v>
      </c>
      <c r="G1780">
        <v>2735</v>
      </c>
      <c r="H1780" t="s">
        <v>11</v>
      </c>
      <c r="I1780" t="s">
        <v>10</v>
      </c>
      <c r="J1780">
        <f t="shared" si="27"/>
        <v>72</v>
      </c>
      <c r="K1780" t="str">
        <f>VLOOKUP(B1780,[2]taxonomy1!$B:$U,2,FALSE)</f>
        <v xml:space="preserve"> Cricetulus griseus (Chinese hamster) (Cricetulus barabensis griseus).</v>
      </c>
      <c r="L1780" t="str">
        <f>VLOOKUP(B1780,[2]taxonomy1!$B:$U,4,FALSE)</f>
        <v xml:space="preserve"> NCBI_TaxID=10029 {ECO:0000313|EMBL:EGW09647.1, ECO:0000313|Proteomes:UP000001075};</v>
      </c>
      <c r="M1780" t="str">
        <f>VLOOKUP(B1780,[2]taxonomy1!$B:$U,6,FALSE)</f>
        <v>Eukaryota</v>
      </c>
      <c r="N1780" t="str">
        <f>VLOOKUP(B1780,[2]taxonomy1!$B:$U,7,FALSE)</f>
        <v xml:space="preserve"> Metazoa</v>
      </c>
      <c r="O1780" t="str">
        <f>VLOOKUP(B1780,[2]taxonomy1!$B:$U,8,FALSE)</f>
        <v xml:space="preserve"> Chordata</v>
      </c>
      <c r="P1780" t="str">
        <f>VLOOKUP(B1780,[2]taxonomy1!$B:$U,9,FALSE)</f>
        <v xml:space="preserve"> Craniata</v>
      </c>
      <c r="Q1780" t="str">
        <f>VLOOKUP(B1780,[2]taxonomy1!$B:$U,10,FALSE)</f>
        <v xml:space="preserve"> Vertebrata</v>
      </c>
      <c r="R1780" t="str">
        <f>VLOOKUP(B1780,[2]taxonomy1!$B:$U,11,FALSE)</f>
        <v xml:space="preserve"> Euteleostomi</v>
      </c>
      <c r="S1780" t="str">
        <f>VLOOKUP(B1780,[2]taxonomy1!$B:$U,12,FALSE)</f>
        <v>Mammalia</v>
      </c>
      <c r="T1780" t="str">
        <f>VLOOKUP(B1780,[2]taxonomy1!$B:$U,13,FALSE)</f>
        <v xml:space="preserve"> Eutheria</v>
      </c>
      <c r="U1780" t="str">
        <f>VLOOKUP(B1780,[2]taxonomy1!$B:$U,14,FALSE)</f>
        <v xml:space="preserve"> Euarchontoglires</v>
      </c>
      <c r="V1780" t="str">
        <f>VLOOKUP(B1780,[2]taxonomy1!$B:$U,15,FALSE)</f>
        <v xml:space="preserve"> Glires</v>
      </c>
      <c r="W1780" t="str">
        <f>VLOOKUP(B1780,[2]taxonomy1!$B:$U,16,FALSE)</f>
        <v xml:space="preserve"> Rodentia</v>
      </c>
    </row>
    <row r="1781" spans="1:23" x14ac:dyDescent="0.3">
      <c r="A1781" t="s">
        <v>3356</v>
      </c>
      <c r="B1781" t="s">
        <v>3357</v>
      </c>
      <c r="C1781">
        <v>308</v>
      </c>
      <c r="D1781" t="s">
        <v>10</v>
      </c>
      <c r="E1781">
        <v>26</v>
      </c>
      <c r="F1781">
        <v>302</v>
      </c>
      <c r="G1781">
        <v>2735</v>
      </c>
      <c r="H1781" t="s">
        <v>11</v>
      </c>
      <c r="I1781" t="s">
        <v>10</v>
      </c>
      <c r="J1781">
        <f t="shared" si="27"/>
        <v>276</v>
      </c>
      <c r="K1781" t="str">
        <f>VLOOKUP(B1781,[2]taxonomy1!$B:$U,2,FALSE)</f>
        <v xml:space="preserve"> Cricetulus griseus (Chinese hamster) (Cricetulus barabensis griseus).</v>
      </c>
      <c r="L1781" t="str">
        <f>VLOOKUP(B1781,[2]taxonomy1!$B:$U,4,FALSE)</f>
        <v xml:space="preserve"> NCBI_TaxID=10029 {ECO:0000313|EMBL:EGW08566.1, ECO:0000313|Proteomes:UP000001075};</v>
      </c>
      <c r="M1781" t="str">
        <f>VLOOKUP(B1781,[2]taxonomy1!$B:$U,6,FALSE)</f>
        <v>Eukaryota</v>
      </c>
      <c r="N1781" t="str">
        <f>VLOOKUP(B1781,[2]taxonomy1!$B:$U,7,FALSE)</f>
        <v xml:space="preserve"> Metazoa</v>
      </c>
      <c r="O1781" t="str">
        <f>VLOOKUP(B1781,[2]taxonomy1!$B:$U,8,FALSE)</f>
        <v xml:space="preserve"> Chordata</v>
      </c>
      <c r="P1781" t="str">
        <f>VLOOKUP(B1781,[2]taxonomy1!$B:$U,9,FALSE)</f>
        <v xml:space="preserve"> Craniata</v>
      </c>
      <c r="Q1781" t="str">
        <f>VLOOKUP(B1781,[2]taxonomy1!$B:$U,10,FALSE)</f>
        <v xml:space="preserve"> Vertebrata</v>
      </c>
      <c r="R1781" t="str">
        <f>VLOOKUP(B1781,[2]taxonomy1!$B:$U,11,FALSE)</f>
        <v xml:space="preserve"> Euteleostomi</v>
      </c>
      <c r="S1781" t="str">
        <f>VLOOKUP(B1781,[2]taxonomy1!$B:$U,12,FALSE)</f>
        <v>Mammalia</v>
      </c>
      <c r="T1781" t="str">
        <f>VLOOKUP(B1781,[2]taxonomy1!$B:$U,13,FALSE)</f>
        <v xml:space="preserve"> Eutheria</v>
      </c>
      <c r="U1781" t="str">
        <f>VLOOKUP(B1781,[2]taxonomy1!$B:$U,14,FALSE)</f>
        <v xml:space="preserve"> Euarchontoglires</v>
      </c>
      <c r="V1781" t="str">
        <f>VLOOKUP(B1781,[2]taxonomy1!$B:$U,15,FALSE)</f>
        <v xml:space="preserve"> Glires</v>
      </c>
      <c r="W1781" t="str">
        <f>VLOOKUP(B1781,[2]taxonomy1!$B:$U,16,FALSE)</f>
        <v xml:space="preserve"> Rodentia</v>
      </c>
    </row>
    <row r="1782" spans="1:23" x14ac:dyDescent="0.3">
      <c r="A1782" t="s">
        <v>3358</v>
      </c>
      <c r="B1782" t="s">
        <v>3359</v>
      </c>
      <c r="C1782">
        <v>194</v>
      </c>
      <c r="D1782" t="s">
        <v>10</v>
      </c>
      <c r="E1782">
        <v>3</v>
      </c>
      <c r="F1782">
        <v>114</v>
      </c>
      <c r="G1782">
        <v>2735</v>
      </c>
      <c r="H1782" t="s">
        <v>11</v>
      </c>
      <c r="I1782" t="s">
        <v>10</v>
      </c>
      <c r="J1782">
        <f t="shared" si="27"/>
        <v>111</v>
      </c>
      <c r="K1782" t="str">
        <f>VLOOKUP(B1782,[2]taxonomy1!$B:$U,2,FALSE)</f>
        <v xml:space="preserve"> Cricetulus griseus (Chinese hamster) (Cricetulus barabensis griseus).</v>
      </c>
      <c r="L1782" t="str">
        <f>VLOOKUP(B1782,[2]taxonomy1!$B:$U,4,FALSE)</f>
        <v xml:space="preserve"> NCBI_TaxID=10029 {ECO:0000313|EMBL:EGW10387.1, ECO:0000313|Proteomes:UP000001075};</v>
      </c>
      <c r="M1782" t="str">
        <f>VLOOKUP(B1782,[2]taxonomy1!$B:$U,6,FALSE)</f>
        <v>Eukaryota</v>
      </c>
      <c r="N1782" t="str">
        <f>VLOOKUP(B1782,[2]taxonomy1!$B:$U,7,FALSE)</f>
        <v xml:space="preserve"> Metazoa</v>
      </c>
      <c r="O1782" t="str">
        <f>VLOOKUP(B1782,[2]taxonomy1!$B:$U,8,FALSE)</f>
        <v xml:space="preserve"> Chordata</v>
      </c>
      <c r="P1782" t="str">
        <f>VLOOKUP(B1782,[2]taxonomy1!$B:$U,9,FALSE)</f>
        <v xml:space="preserve"> Craniata</v>
      </c>
      <c r="Q1782" t="str">
        <f>VLOOKUP(B1782,[2]taxonomy1!$B:$U,10,FALSE)</f>
        <v xml:space="preserve"> Vertebrata</v>
      </c>
      <c r="R1782" t="str">
        <f>VLOOKUP(B1782,[2]taxonomy1!$B:$U,11,FALSE)</f>
        <v xml:space="preserve"> Euteleostomi</v>
      </c>
      <c r="S1782" t="str">
        <f>VLOOKUP(B1782,[2]taxonomy1!$B:$U,12,FALSE)</f>
        <v>Mammalia</v>
      </c>
      <c r="T1782" t="str">
        <f>VLOOKUP(B1782,[2]taxonomy1!$B:$U,13,FALSE)</f>
        <v xml:space="preserve"> Eutheria</v>
      </c>
      <c r="U1782" t="str">
        <f>VLOOKUP(B1782,[2]taxonomy1!$B:$U,14,FALSE)</f>
        <v xml:space="preserve"> Euarchontoglires</v>
      </c>
      <c r="V1782" t="str">
        <f>VLOOKUP(B1782,[2]taxonomy1!$B:$U,15,FALSE)</f>
        <v xml:space="preserve"> Glires</v>
      </c>
      <c r="W1782" t="str">
        <f>VLOOKUP(B1782,[2]taxonomy1!$B:$U,16,FALSE)</f>
        <v xml:space="preserve"> Rodentia</v>
      </c>
    </row>
    <row r="1783" spans="1:23" x14ac:dyDescent="0.3">
      <c r="A1783" t="s">
        <v>3358</v>
      </c>
      <c r="B1783" t="s">
        <v>3359</v>
      </c>
      <c r="C1783">
        <v>194</v>
      </c>
      <c r="D1783" t="s">
        <v>10</v>
      </c>
      <c r="E1783">
        <v>108</v>
      </c>
      <c r="F1783">
        <v>187</v>
      </c>
      <c r="G1783">
        <v>2735</v>
      </c>
      <c r="H1783" t="s">
        <v>11</v>
      </c>
      <c r="I1783" t="s">
        <v>10</v>
      </c>
      <c r="J1783">
        <f t="shared" si="27"/>
        <v>79</v>
      </c>
      <c r="K1783" t="str">
        <f>VLOOKUP(B1783,[2]taxonomy1!$B:$U,2,FALSE)</f>
        <v xml:space="preserve"> Cricetulus griseus (Chinese hamster) (Cricetulus barabensis griseus).</v>
      </c>
      <c r="L1783" t="str">
        <f>VLOOKUP(B1783,[2]taxonomy1!$B:$U,4,FALSE)</f>
        <v xml:space="preserve"> NCBI_TaxID=10029 {ECO:0000313|EMBL:EGW10387.1, ECO:0000313|Proteomes:UP000001075};</v>
      </c>
      <c r="M1783" t="str">
        <f>VLOOKUP(B1783,[2]taxonomy1!$B:$U,6,FALSE)</f>
        <v>Eukaryota</v>
      </c>
      <c r="N1783" t="str">
        <f>VLOOKUP(B1783,[2]taxonomy1!$B:$U,7,FALSE)</f>
        <v xml:space="preserve"> Metazoa</v>
      </c>
      <c r="O1783" t="str">
        <f>VLOOKUP(B1783,[2]taxonomy1!$B:$U,8,FALSE)</f>
        <v xml:space="preserve"> Chordata</v>
      </c>
      <c r="P1783" t="str">
        <f>VLOOKUP(B1783,[2]taxonomy1!$B:$U,9,FALSE)</f>
        <v xml:space="preserve"> Craniata</v>
      </c>
      <c r="Q1783" t="str">
        <f>VLOOKUP(B1783,[2]taxonomy1!$B:$U,10,FALSE)</f>
        <v xml:space="preserve"> Vertebrata</v>
      </c>
      <c r="R1783" t="str">
        <f>VLOOKUP(B1783,[2]taxonomy1!$B:$U,11,FALSE)</f>
        <v xml:space="preserve"> Euteleostomi</v>
      </c>
      <c r="S1783" t="str">
        <f>VLOOKUP(B1783,[2]taxonomy1!$B:$U,12,FALSE)</f>
        <v>Mammalia</v>
      </c>
      <c r="T1783" t="str">
        <f>VLOOKUP(B1783,[2]taxonomy1!$B:$U,13,FALSE)</f>
        <v xml:space="preserve"> Eutheria</v>
      </c>
      <c r="U1783" t="str">
        <f>VLOOKUP(B1783,[2]taxonomy1!$B:$U,14,FALSE)</f>
        <v xml:space="preserve"> Euarchontoglires</v>
      </c>
      <c r="V1783" t="str">
        <f>VLOOKUP(B1783,[2]taxonomy1!$B:$U,15,FALSE)</f>
        <v xml:space="preserve"> Glires</v>
      </c>
      <c r="W1783" t="str">
        <f>VLOOKUP(B1783,[2]taxonomy1!$B:$U,16,FALSE)</f>
        <v xml:space="preserve"> Rodentia</v>
      </c>
    </row>
    <row r="1784" spans="1:23" x14ac:dyDescent="0.3">
      <c r="A1784" t="s">
        <v>3360</v>
      </c>
      <c r="B1784" t="s">
        <v>3361</v>
      </c>
      <c r="C1784">
        <v>91</v>
      </c>
      <c r="D1784" t="s">
        <v>10</v>
      </c>
      <c r="E1784">
        <v>3</v>
      </c>
      <c r="F1784">
        <v>90</v>
      </c>
      <c r="G1784">
        <v>2735</v>
      </c>
      <c r="H1784" t="s">
        <v>11</v>
      </c>
      <c r="I1784" t="s">
        <v>10</v>
      </c>
      <c r="J1784">
        <f t="shared" si="27"/>
        <v>87</v>
      </c>
      <c r="K1784" t="str">
        <f>VLOOKUP(B1784,[2]taxonomy1!$B:$U,2,FALSE)</f>
        <v xml:space="preserve"> Cricetulus griseus (Chinese hamster) (Cricetulus barabensis griseus).</v>
      </c>
      <c r="L1784" t="str">
        <f>VLOOKUP(B1784,[2]taxonomy1!$B:$U,4,FALSE)</f>
        <v xml:space="preserve"> NCBI_TaxID=10029 {ECO:0000313|EMBL:EGW13979.1, ECO:0000313|Proteomes:UP000001075};</v>
      </c>
      <c r="M1784" t="str">
        <f>VLOOKUP(B1784,[2]taxonomy1!$B:$U,6,FALSE)</f>
        <v>Eukaryota</v>
      </c>
      <c r="N1784" t="str">
        <f>VLOOKUP(B1784,[2]taxonomy1!$B:$U,7,FALSE)</f>
        <v xml:space="preserve"> Metazoa</v>
      </c>
      <c r="O1784" t="str">
        <f>VLOOKUP(B1784,[2]taxonomy1!$B:$U,8,FALSE)</f>
        <v xml:space="preserve"> Chordata</v>
      </c>
      <c r="P1784" t="str">
        <f>VLOOKUP(B1784,[2]taxonomy1!$B:$U,9,FALSE)</f>
        <v xml:space="preserve"> Craniata</v>
      </c>
      <c r="Q1784" t="str">
        <f>VLOOKUP(B1784,[2]taxonomy1!$B:$U,10,FALSE)</f>
        <v xml:space="preserve"> Vertebrata</v>
      </c>
      <c r="R1784" t="str">
        <f>VLOOKUP(B1784,[2]taxonomy1!$B:$U,11,FALSE)</f>
        <v xml:space="preserve"> Euteleostomi</v>
      </c>
      <c r="S1784" t="str">
        <f>VLOOKUP(B1784,[2]taxonomy1!$B:$U,12,FALSE)</f>
        <v>Mammalia</v>
      </c>
      <c r="T1784" t="str">
        <f>VLOOKUP(B1784,[2]taxonomy1!$B:$U,13,FALSE)</f>
        <v xml:space="preserve"> Eutheria</v>
      </c>
      <c r="U1784" t="str">
        <f>VLOOKUP(B1784,[2]taxonomy1!$B:$U,14,FALSE)</f>
        <v xml:space="preserve"> Euarchontoglires</v>
      </c>
      <c r="V1784" t="str">
        <f>VLOOKUP(B1784,[2]taxonomy1!$B:$U,15,FALSE)</f>
        <v xml:space="preserve"> Glires</v>
      </c>
      <c r="W1784" t="str">
        <f>VLOOKUP(B1784,[2]taxonomy1!$B:$U,16,FALSE)</f>
        <v xml:space="preserve"> Rodentia</v>
      </c>
    </row>
    <row r="1785" spans="1:23" x14ac:dyDescent="0.3">
      <c r="A1785" t="s">
        <v>3362</v>
      </c>
      <c r="B1785" t="s">
        <v>3363</v>
      </c>
      <c r="C1785">
        <v>383</v>
      </c>
      <c r="D1785" t="s">
        <v>10</v>
      </c>
      <c r="E1785">
        <v>104</v>
      </c>
      <c r="F1785">
        <v>376</v>
      </c>
      <c r="G1785">
        <v>2735</v>
      </c>
      <c r="H1785" t="s">
        <v>11</v>
      </c>
      <c r="I1785" t="s">
        <v>10</v>
      </c>
      <c r="J1785">
        <f t="shared" si="27"/>
        <v>272</v>
      </c>
      <c r="K1785" t="str">
        <f>VLOOKUP(B1785,[2]taxonomy1!$B:$U,2,FALSE)</f>
        <v xml:space="preserve"> Cordyceps militaris (strain CM01) (Caterpillar fungus).</v>
      </c>
      <c r="L1785" t="str">
        <f>VLOOKUP(B1785,[2]taxonomy1!$B:$U,4,FALSE)</f>
        <v xml:space="preserve"> NCBI_TaxID=983644 {ECO:0000313|EMBL:EGX95856.1, ECO:0000313|Proteomes:UP000001610};</v>
      </c>
      <c r="M1785" t="str">
        <f>VLOOKUP(B1785,[2]taxonomy1!$B:$U,6,FALSE)</f>
        <v>Eukaryota</v>
      </c>
      <c r="N1785" t="str">
        <f>VLOOKUP(B1785,[2]taxonomy1!$B:$U,7,FALSE)</f>
        <v xml:space="preserve"> Fungi</v>
      </c>
      <c r="O1785" t="str">
        <f>VLOOKUP(B1785,[2]taxonomy1!$B:$U,8,FALSE)</f>
        <v xml:space="preserve"> Dikarya</v>
      </c>
      <c r="P1785" t="str">
        <f>VLOOKUP(B1785,[2]taxonomy1!$B:$U,9,FALSE)</f>
        <v xml:space="preserve"> Ascomycota</v>
      </c>
      <c r="Q1785" t="str">
        <f>VLOOKUP(B1785,[2]taxonomy1!$B:$U,10,FALSE)</f>
        <v xml:space="preserve"> Pezizomycotina</v>
      </c>
      <c r="R1785" t="str">
        <f>VLOOKUP(B1785,[2]taxonomy1!$B:$U,11,FALSE)</f>
        <v>Sordariomycetes</v>
      </c>
      <c r="S1785" t="str">
        <f>VLOOKUP(B1785,[2]taxonomy1!$B:$U,12,FALSE)</f>
        <v xml:space="preserve"> Hypocreomycetidae</v>
      </c>
      <c r="T1785" t="str">
        <f>VLOOKUP(B1785,[2]taxonomy1!$B:$U,13,FALSE)</f>
        <v xml:space="preserve"> Hypocreales</v>
      </c>
      <c r="U1785" t="str">
        <f>VLOOKUP(B1785,[2]taxonomy1!$B:$U,14,FALSE)</f>
        <v xml:space="preserve"> Cordycipitaceae</v>
      </c>
      <c r="V1785" t="str">
        <f>VLOOKUP(B1785,[2]taxonomy1!$B:$U,15,FALSE)</f>
        <v>Cordyceps.</v>
      </c>
      <c r="W1785">
        <f>VLOOKUP(B1785,[2]taxonomy1!$B:$U,16,FALSE)</f>
        <v>0</v>
      </c>
    </row>
    <row r="1786" spans="1:23" x14ac:dyDescent="0.3">
      <c r="A1786" t="s">
        <v>3364</v>
      </c>
      <c r="B1786" t="s">
        <v>3365</v>
      </c>
      <c r="C1786">
        <v>352</v>
      </c>
      <c r="D1786" t="s">
        <v>10</v>
      </c>
      <c r="E1786">
        <v>39</v>
      </c>
      <c r="F1786">
        <v>324</v>
      </c>
      <c r="G1786">
        <v>2735</v>
      </c>
      <c r="H1786" t="s">
        <v>11</v>
      </c>
      <c r="I1786" t="s">
        <v>10</v>
      </c>
      <c r="J1786">
        <f t="shared" si="27"/>
        <v>285</v>
      </c>
      <c r="K1786" t="str">
        <f>VLOOKUP(B1786,[2]taxonomy1!$B:$U,2,FALSE)</f>
        <v xml:space="preserve"> Cordyceps militaris (strain CM01) (Caterpillar fungus).</v>
      </c>
      <c r="L1786" t="str">
        <f>VLOOKUP(B1786,[2]taxonomy1!$B:$U,4,FALSE)</f>
        <v xml:space="preserve"> NCBI_TaxID=983644 {ECO:0000313|EMBL:EGX92417.1, ECO:0000313|Proteomes:UP000001610};</v>
      </c>
      <c r="M1786" t="str">
        <f>VLOOKUP(B1786,[2]taxonomy1!$B:$U,6,FALSE)</f>
        <v>Eukaryota</v>
      </c>
      <c r="N1786" t="str">
        <f>VLOOKUP(B1786,[2]taxonomy1!$B:$U,7,FALSE)</f>
        <v xml:space="preserve"> Fungi</v>
      </c>
      <c r="O1786" t="str">
        <f>VLOOKUP(B1786,[2]taxonomy1!$B:$U,8,FALSE)</f>
        <v xml:space="preserve"> Dikarya</v>
      </c>
      <c r="P1786" t="str">
        <f>VLOOKUP(B1786,[2]taxonomy1!$B:$U,9,FALSE)</f>
        <v xml:space="preserve"> Ascomycota</v>
      </c>
      <c r="Q1786" t="str">
        <f>VLOOKUP(B1786,[2]taxonomy1!$B:$U,10,FALSE)</f>
        <v xml:space="preserve"> Pezizomycotina</v>
      </c>
      <c r="R1786" t="str">
        <f>VLOOKUP(B1786,[2]taxonomy1!$B:$U,11,FALSE)</f>
        <v>Sordariomycetes</v>
      </c>
      <c r="S1786" t="str">
        <f>VLOOKUP(B1786,[2]taxonomy1!$B:$U,12,FALSE)</f>
        <v xml:space="preserve"> Hypocreomycetidae</v>
      </c>
      <c r="T1786" t="str">
        <f>VLOOKUP(B1786,[2]taxonomy1!$B:$U,13,FALSE)</f>
        <v xml:space="preserve"> Hypocreales</v>
      </c>
      <c r="U1786" t="str">
        <f>VLOOKUP(B1786,[2]taxonomy1!$B:$U,14,FALSE)</f>
        <v xml:space="preserve"> Cordycipitaceae</v>
      </c>
      <c r="V1786" t="str">
        <f>VLOOKUP(B1786,[2]taxonomy1!$B:$U,15,FALSE)</f>
        <v>Cordyceps.</v>
      </c>
      <c r="W1786">
        <f>VLOOKUP(B1786,[2]taxonomy1!$B:$U,16,FALSE)</f>
        <v>0</v>
      </c>
    </row>
    <row r="1787" spans="1:23" x14ac:dyDescent="0.3">
      <c r="A1787" t="s">
        <v>3366</v>
      </c>
      <c r="B1787" t="s">
        <v>3367</v>
      </c>
      <c r="C1787">
        <v>281</v>
      </c>
      <c r="D1787" t="s">
        <v>10</v>
      </c>
      <c r="E1787">
        <v>3</v>
      </c>
      <c r="F1787">
        <v>274</v>
      </c>
      <c r="G1787">
        <v>2735</v>
      </c>
      <c r="H1787" t="s">
        <v>11</v>
      </c>
      <c r="I1787" t="s">
        <v>10</v>
      </c>
      <c r="J1787">
        <f t="shared" si="27"/>
        <v>271</v>
      </c>
      <c r="K1787" t="str">
        <f>VLOOKUP(B1787,[2]taxonomy1!$B:$U,2,FALSE)</f>
        <v xml:space="preserve"> Gasterosteus aculeatus (Three-spined stickleback).</v>
      </c>
      <c r="L1787" t="str">
        <f>VLOOKUP(B1787,[2]taxonomy1!$B:$U,4,FALSE)</f>
        <v xml:space="preserve"> NCBI_TaxID=69293 {ECO:0000313|Ensembl:ENSGACP00000000444};</v>
      </c>
      <c r="M1787" t="str">
        <f>VLOOKUP(B1787,[2]taxonomy1!$B:$U,6,FALSE)</f>
        <v>Eukaryota</v>
      </c>
      <c r="N1787" t="str">
        <f>VLOOKUP(B1787,[2]taxonomy1!$B:$U,7,FALSE)</f>
        <v xml:space="preserve"> Metazoa</v>
      </c>
      <c r="O1787" t="str">
        <f>VLOOKUP(B1787,[2]taxonomy1!$B:$U,8,FALSE)</f>
        <v xml:space="preserve"> Chordata</v>
      </c>
      <c r="P1787" t="str">
        <f>VLOOKUP(B1787,[2]taxonomy1!$B:$U,9,FALSE)</f>
        <v xml:space="preserve"> Craniata</v>
      </c>
      <c r="Q1787" t="str">
        <f>VLOOKUP(B1787,[2]taxonomy1!$B:$U,10,FALSE)</f>
        <v xml:space="preserve"> Vertebrata</v>
      </c>
      <c r="R1787" t="str">
        <f>VLOOKUP(B1787,[2]taxonomy1!$B:$U,11,FALSE)</f>
        <v xml:space="preserve"> Euteleostomi</v>
      </c>
      <c r="S1787" t="str">
        <f>VLOOKUP(B1787,[2]taxonomy1!$B:$U,12,FALSE)</f>
        <v>Actinopterygii</v>
      </c>
      <c r="T1787" t="str">
        <f>VLOOKUP(B1787,[2]taxonomy1!$B:$U,13,FALSE)</f>
        <v xml:space="preserve"> Neopterygii</v>
      </c>
      <c r="U1787" t="str">
        <f>VLOOKUP(B1787,[2]taxonomy1!$B:$U,14,FALSE)</f>
        <v xml:space="preserve"> Teleostei</v>
      </c>
      <c r="V1787" t="str">
        <f>VLOOKUP(B1787,[2]taxonomy1!$B:$U,15,FALSE)</f>
        <v xml:space="preserve"> Neoteleostei</v>
      </c>
      <c r="W1787" t="str">
        <f>VLOOKUP(B1787,[2]taxonomy1!$B:$U,16,FALSE)</f>
        <v xml:space="preserve"> Acanthomorphata</v>
      </c>
    </row>
    <row r="1788" spans="1:23" x14ac:dyDescent="0.3">
      <c r="A1788" t="s">
        <v>3368</v>
      </c>
      <c r="B1788" t="s">
        <v>3369</v>
      </c>
      <c r="C1788">
        <v>283</v>
      </c>
      <c r="D1788" t="s">
        <v>10</v>
      </c>
      <c r="E1788">
        <v>3</v>
      </c>
      <c r="F1788">
        <v>276</v>
      </c>
      <c r="G1788">
        <v>2735</v>
      </c>
      <c r="H1788" t="s">
        <v>11</v>
      </c>
      <c r="I1788" t="s">
        <v>10</v>
      </c>
      <c r="J1788">
        <f t="shared" si="27"/>
        <v>273</v>
      </c>
      <c r="K1788" t="str">
        <f>VLOOKUP(B1788,[2]taxonomy1!$B:$U,2,FALSE)</f>
        <v xml:space="preserve"> Gasterosteus aculeatus (Three-spined stickleback).</v>
      </c>
      <c r="L1788" t="str">
        <f>VLOOKUP(B1788,[2]taxonomy1!$B:$U,4,FALSE)</f>
        <v xml:space="preserve"> NCBI_TaxID=69293 {ECO:0000313|Ensembl:ENSGACP00000002890};</v>
      </c>
      <c r="M1788" t="str">
        <f>VLOOKUP(B1788,[2]taxonomy1!$B:$U,6,FALSE)</f>
        <v>Eukaryota</v>
      </c>
      <c r="N1788" t="str">
        <f>VLOOKUP(B1788,[2]taxonomy1!$B:$U,7,FALSE)</f>
        <v xml:space="preserve"> Metazoa</v>
      </c>
      <c r="O1788" t="str">
        <f>VLOOKUP(B1788,[2]taxonomy1!$B:$U,8,FALSE)</f>
        <v xml:space="preserve"> Chordata</v>
      </c>
      <c r="P1788" t="str">
        <f>VLOOKUP(B1788,[2]taxonomy1!$B:$U,9,FALSE)</f>
        <v xml:space="preserve"> Craniata</v>
      </c>
      <c r="Q1788" t="str">
        <f>VLOOKUP(B1788,[2]taxonomy1!$B:$U,10,FALSE)</f>
        <v xml:space="preserve"> Vertebrata</v>
      </c>
      <c r="R1788" t="str">
        <f>VLOOKUP(B1788,[2]taxonomy1!$B:$U,11,FALSE)</f>
        <v xml:space="preserve"> Euteleostomi</v>
      </c>
      <c r="S1788" t="str">
        <f>VLOOKUP(B1788,[2]taxonomy1!$B:$U,12,FALSE)</f>
        <v>Actinopterygii</v>
      </c>
      <c r="T1788" t="str">
        <f>VLOOKUP(B1788,[2]taxonomy1!$B:$U,13,FALSE)</f>
        <v xml:space="preserve"> Neopterygii</v>
      </c>
      <c r="U1788" t="str">
        <f>VLOOKUP(B1788,[2]taxonomy1!$B:$U,14,FALSE)</f>
        <v xml:space="preserve"> Teleostei</v>
      </c>
      <c r="V1788" t="str">
        <f>VLOOKUP(B1788,[2]taxonomy1!$B:$U,15,FALSE)</f>
        <v xml:space="preserve"> Neoteleostei</v>
      </c>
      <c r="W1788" t="str">
        <f>VLOOKUP(B1788,[2]taxonomy1!$B:$U,16,FALSE)</f>
        <v xml:space="preserve"> Acanthomorphata</v>
      </c>
    </row>
    <row r="1789" spans="1:23" x14ac:dyDescent="0.3">
      <c r="A1789" t="s">
        <v>3370</v>
      </c>
      <c r="B1789" t="s">
        <v>3371</v>
      </c>
      <c r="C1789">
        <v>294</v>
      </c>
      <c r="D1789" t="s">
        <v>10</v>
      </c>
      <c r="E1789">
        <v>14</v>
      </c>
      <c r="F1789">
        <v>287</v>
      </c>
      <c r="G1789">
        <v>2735</v>
      </c>
      <c r="H1789" t="s">
        <v>11</v>
      </c>
      <c r="I1789" t="s">
        <v>10</v>
      </c>
      <c r="J1789">
        <f t="shared" si="27"/>
        <v>273</v>
      </c>
      <c r="K1789" t="str">
        <f>VLOOKUP(B1789,[2]taxonomy1!$B:$U,2,FALSE)</f>
        <v xml:space="preserve"> Gasterosteus aculeatus (Three-spined stickleback).</v>
      </c>
      <c r="L1789" t="str">
        <f>VLOOKUP(B1789,[2]taxonomy1!$B:$U,4,FALSE)</f>
        <v xml:space="preserve"> NCBI_TaxID=69293 {ECO:0000313|Ensembl:ENSGACP00000002895};</v>
      </c>
      <c r="M1789" t="str">
        <f>VLOOKUP(B1789,[2]taxonomy1!$B:$U,6,FALSE)</f>
        <v>Eukaryota</v>
      </c>
      <c r="N1789" t="str">
        <f>VLOOKUP(B1789,[2]taxonomy1!$B:$U,7,FALSE)</f>
        <v xml:space="preserve"> Metazoa</v>
      </c>
      <c r="O1789" t="str">
        <f>VLOOKUP(B1789,[2]taxonomy1!$B:$U,8,FALSE)</f>
        <v xml:space="preserve"> Chordata</v>
      </c>
      <c r="P1789" t="str">
        <f>VLOOKUP(B1789,[2]taxonomy1!$B:$U,9,FALSE)</f>
        <v xml:space="preserve"> Craniata</v>
      </c>
      <c r="Q1789" t="str">
        <f>VLOOKUP(B1789,[2]taxonomy1!$B:$U,10,FALSE)</f>
        <v xml:space="preserve"> Vertebrata</v>
      </c>
      <c r="R1789" t="str">
        <f>VLOOKUP(B1789,[2]taxonomy1!$B:$U,11,FALSE)</f>
        <v xml:space="preserve"> Euteleostomi</v>
      </c>
      <c r="S1789" t="str">
        <f>VLOOKUP(B1789,[2]taxonomy1!$B:$U,12,FALSE)</f>
        <v>Actinopterygii</v>
      </c>
      <c r="T1789" t="str">
        <f>VLOOKUP(B1789,[2]taxonomy1!$B:$U,13,FALSE)</f>
        <v xml:space="preserve"> Neopterygii</v>
      </c>
      <c r="U1789" t="str">
        <f>VLOOKUP(B1789,[2]taxonomy1!$B:$U,14,FALSE)</f>
        <v xml:space="preserve"> Teleostei</v>
      </c>
      <c r="V1789" t="str">
        <f>VLOOKUP(B1789,[2]taxonomy1!$B:$U,15,FALSE)</f>
        <v xml:space="preserve"> Neoteleostei</v>
      </c>
      <c r="W1789" t="str">
        <f>VLOOKUP(B1789,[2]taxonomy1!$B:$U,16,FALSE)</f>
        <v xml:space="preserve"> Acanthomorphata</v>
      </c>
    </row>
    <row r="1790" spans="1:23" x14ac:dyDescent="0.3">
      <c r="A1790" t="s">
        <v>3372</v>
      </c>
      <c r="B1790" t="s">
        <v>3373</v>
      </c>
      <c r="C1790">
        <v>337</v>
      </c>
      <c r="D1790" t="s">
        <v>10</v>
      </c>
      <c r="E1790">
        <v>55</v>
      </c>
      <c r="F1790">
        <v>331</v>
      </c>
      <c r="G1790">
        <v>2735</v>
      </c>
      <c r="H1790" t="s">
        <v>11</v>
      </c>
      <c r="I1790" t="s">
        <v>10</v>
      </c>
      <c r="J1790">
        <f t="shared" si="27"/>
        <v>276</v>
      </c>
      <c r="K1790" t="str">
        <f>VLOOKUP(B1790,[2]taxonomy1!$B:$U,2,FALSE)</f>
        <v xml:space="preserve"> Gasterosteus aculeatus (Three-spined stickleback).</v>
      </c>
      <c r="L1790" t="str">
        <f>VLOOKUP(B1790,[2]taxonomy1!$B:$U,4,FALSE)</f>
        <v xml:space="preserve"> NCBI_TaxID=69293 {ECO:0000313|Ensembl:ENSGACP00000003167, ECO:0000313|Proteomes:UP000007635};</v>
      </c>
      <c r="M1790" t="str">
        <f>VLOOKUP(B1790,[2]taxonomy1!$B:$U,6,FALSE)</f>
        <v>Eukaryota</v>
      </c>
      <c r="N1790" t="str">
        <f>VLOOKUP(B1790,[2]taxonomy1!$B:$U,7,FALSE)</f>
        <v xml:space="preserve"> Metazoa</v>
      </c>
      <c r="O1790" t="str">
        <f>VLOOKUP(B1790,[2]taxonomy1!$B:$U,8,FALSE)</f>
        <v xml:space="preserve"> Chordata</v>
      </c>
      <c r="P1790" t="str">
        <f>VLOOKUP(B1790,[2]taxonomy1!$B:$U,9,FALSE)</f>
        <v xml:space="preserve"> Craniata</v>
      </c>
      <c r="Q1790" t="str">
        <f>VLOOKUP(B1790,[2]taxonomy1!$B:$U,10,FALSE)</f>
        <v xml:space="preserve"> Vertebrata</v>
      </c>
      <c r="R1790" t="str">
        <f>VLOOKUP(B1790,[2]taxonomy1!$B:$U,11,FALSE)</f>
        <v xml:space="preserve"> Euteleostomi</v>
      </c>
      <c r="S1790" t="str">
        <f>VLOOKUP(B1790,[2]taxonomy1!$B:$U,12,FALSE)</f>
        <v>Actinopterygii</v>
      </c>
      <c r="T1790" t="str">
        <f>VLOOKUP(B1790,[2]taxonomy1!$B:$U,13,FALSE)</f>
        <v xml:space="preserve"> Neopterygii</v>
      </c>
      <c r="U1790" t="str">
        <f>VLOOKUP(B1790,[2]taxonomy1!$B:$U,14,FALSE)</f>
        <v xml:space="preserve"> Teleostei</v>
      </c>
      <c r="V1790" t="str">
        <f>VLOOKUP(B1790,[2]taxonomy1!$B:$U,15,FALSE)</f>
        <v xml:space="preserve"> Neoteleostei</v>
      </c>
      <c r="W1790" t="str">
        <f>VLOOKUP(B1790,[2]taxonomy1!$B:$U,16,FALSE)</f>
        <v xml:space="preserve"> Acanthomorphata</v>
      </c>
    </row>
    <row r="1791" spans="1:23" x14ac:dyDescent="0.3">
      <c r="A1791" t="s">
        <v>3374</v>
      </c>
      <c r="B1791" t="s">
        <v>3375</v>
      </c>
      <c r="C1791">
        <v>340</v>
      </c>
      <c r="D1791" t="s">
        <v>10</v>
      </c>
      <c r="E1791">
        <v>56</v>
      </c>
      <c r="F1791">
        <v>334</v>
      </c>
      <c r="G1791">
        <v>2735</v>
      </c>
      <c r="H1791" t="s">
        <v>11</v>
      </c>
      <c r="I1791" t="s">
        <v>10</v>
      </c>
      <c r="J1791">
        <f t="shared" si="27"/>
        <v>278</v>
      </c>
      <c r="K1791" t="str">
        <f>VLOOKUP(B1791,[2]taxonomy1!$B:$U,2,FALSE)</f>
        <v xml:space="preserve"> Gasterosteus aculeatus (Three-spined stickleback).</v>
      </c>
      <c r="L1791" t="str">
        <f>VLOOKUP(B1791,[2]taxonomy1!$B:$U,4,FALSE)</f>
        <v xml:space="preserve"> NCBI_TaxID=69293 {ECO:0000313|Ensembl:ENSGACP00000004470, ECO:0000313|Proteomes:UP000007635};</v>
      </c>
      <c r="M1791" t="str">
        <f>VLOOKUP(B1791,[2]taxonomy1!$B:$U,6,FALSE)</f>
        <v>Eukaryota</v>
      </c>
      <c r="N1791" t="str">
        <f>VLOOKUP(B1791,[2]taxonomy1!$B:$U,7,FALSE)</f>
        <v xml:space="preserve"> Metazoa</v>
      </c>
      <c r="O1791" t="str">
        <f>VLOOKUP(B1791,[2]taxonomy1!$B:$U,8,FALSE)</f>
        <v xml:space="preserve"> Chordata</v>
      </c>
      <c r="P1791" t="str">
        <f>VLOOKUP(B1791,[2]taxonomy1!$B:$U,9,FALSE)</f>
        <v xml:space="preserve"> Craniata</v>
      </c>
      <c r="Q1791" t="str">
        <f>VLOOKUP(B1791,[2]taxonomy1!$B:$U,10,FALSE)</f>
        <v xml:space="preserve"> Vertebrata</v>
      </c>
      <c r="R1791" t="str">
        <f>VLOOKUP(B1791,[2]taxonomy1!$B:$U,11,FALSE)</f>
        <v xml:space="preserve"> Euteleostomi</v>
      </c>
      <c r="S1791" t="str">
        <f>VLOOKUP(B1791,[2]taxonomy1!$B:$U,12,FALSE)</f>
        <v>Actinopterygii</v>
      </c>
      <c r="T1791" t="str">
        <f>VLOOKUP(B1791,[2]taxonomy1!$B:$U,13,FALSE)</f>
        <v xml:space="preserve"> Neopterygii</v>
      </c>
      <c r="U1791" t="str">
        <f>VLOOKUP(B1791,[2]taxonomy1!$B:$U,14,FALSE)</f>
        <v xml:space="preserve"> Teleostei</v>
      </c>
      <c r="V1791" t="str">
        <f>VLOOKUP(B1791,[2]taxonomy1!$B:$U,15,FALSE)</f>
        <v xml:space="preserve"> Neoteleostei</v>
      </c>
      <c r="W1791" t="str">
        <f>VLOOKUP(B1791,[2]taxonomy1!$B:$U,16,FALSE)</f>
        <v xml:space="preserve"> Acanthomorphata</v>
      </c>
    </row>
    <row r="1792" spans="1:23" x14ac:dyDescent="0.3">
      <c r="A1792" t="s">
        <v>3376</v>
      </c>
      <c r="B1792" t="s">
        <v>3377</v>
      </c>
      <c r="C1792">
        <v>308</v>
      </c>
      <c r="D1792" t="s">
        <v>10</v>
      </c>
      <c r="E1792">
        <v>26</v>
      </c>
      <c r="F1792">
        <v>302</v>
      </c>
      <c r="G1792">
        <v>2735</v>
      </c>
      <c r="H1792" t="s">
        <v>11</v>
      </c>
      <c r="I1792" t="s">
        <v>10</v>
      </c>
      <c r="J1792">
        <f t="shared" si="27"/>
        <v>276</v>
      </c>
      <c r="K1792" t="str">
        <f>VLOOKUP(B1792,[2]taxonomy1!$B:$U,2,FALSE)</f>
        <v xml:space="preserve"> Gasterosteus aculeatus (Three-spined stickleback).</v>
      </c>
      <c r="L1792" t="str">
        <f>VLOOKUP(B1792,[2]taxonomy1!$B:$U,4,FALSE)</f>
        <v xml:space="preserve"> NCBI_TaxID=69293 {ECO:0000313|Ensembl:ENSGACP00000004474, ECO:0000313|Proteomes:UP000007635};</v>
      </c>
      <c r="M1792" t="str">
        <f>VLOOKUP(B1792,[2]taxonomy1!$B:$U,6,FALSE)</f>
        <v>Eukaryota</v>
      </c>
      <c r="N1792" t="str">
        <f>VLOOKUP(B1792,[2]taxonomy1!$B:$U,7,FALSE)</f>
        <v xml:space="preserve"> Metazoa</v>
      </c>
      <c r="O1792" t="str">
        <f>VLOOKUP(B1792,[2]taxonomy1!$B:$U,8,FALSE)</f>
        <v xml:space="preserve"> Chordata</v>
      </c>
      <c r="P1792" t="str">
        <f>VLOOKUP(B1792,[2]taxonomy1!$B:$U,9,FALSE)</f>
        <v xml:space="preserve"> Craniata</v>
      </c>
      <c r="Q1792" t="str">
        <f>VLOOKUP(B1792,[2]taxonomy1!$B:$U,10,FALSE)</f>
        <v xml:space="preserve"> Vertebrata</v>
      </c>
      <c r="R1792" t="str">
        <f>VLOOKUP(B1792,[2]taxonomy1!$B:$U,11,FALSE)</f>
        <v xml:space="preserve"> Euteleostomi</v>
      </c>
      <c r="S1792" t="str">
        <f>VLOOKUP(B1792,[2]taxonomy1!$B:$U,12,FALSE)</f>
        <v>Actinopterygii</v>
      </c>
      <c r="T1792" t="str">
        <f>VLOOKUP(B1792,[2]taxonomy1!$B:$U,13,FALSE)</f>
        <v xml:space="preserve"> Neopterygii</v>
      </c>
      <c r="U1792" t="str">
        <f>VLOOKUP(B1792,[2]taxonomy1!$B:$U,14,FALSE)</f>
        <v xml:space="preserve"> Teleostei</v>
      </c>
      <c r="V1792" t="str">
        <f>VLOOKUP(B1792,[2]taxonomy1!$B:$U,15,FALSE)</f>
        <v xml:space="preserve"> Neoteleostei</v>
      </c>
      <c r="W1792" t="str">
        <f>VLOOKUP(B1792,[2]taxonomy1!$B:$U,16,FALSE)</f>
        <v xml:space="preserve"> Acanthomorphata</v>
      </c>
    </row>
    <row r="1793" spans="1:23" x14ac:dyDescent="0.3">
      <c r="A1793" t="s">
        <v>3378</v>
      </c>
      <c r="B1793" t="s">
        <v>3379</v>
      </c>
      <c r="C1793">
        <v>283</v>
      </c>
      <c r="D1793" t="s">
        <v>10</v>
      </c>
      <c r="E1793">
        <v>3</v>
      </c>
      <c r="F1793">
        <v>276</v>
      </c>
      <c r="G1793">
        <v>2735</v>
      </c>
      <c r="H1793" t="s">
        <v>11</v>
      </c>
      <c r="I1793" t="s">
        <v>10</v>
      </c>
      <c r="J1793">
        <f t="shared" si="27"/>
        <v>273</v>
      </c>
      <c r="K1793" t="str">
        <f>VLOOKUP(B1793,[2]taxonomy1!$B:$U,2,FALSE)</f>
        <v xml:space="preserve"> Gasterosteus aculeatus (Three-spined stickleback).</v>
      </c>
      <c r="L1793" t="str">
        <f>VLOOKUP(B1793,[2]taxonomy1!$B:$U,4,FALSE)</f>
        <v xml:space="preserve"> NCBI_TaxID=69293 {ECO:0000313|Ensembl:ENSGACP00000005428, ECO:0000313|Proteomes:UP000007635};</v>
      </c>
      <c r="M1793" t="str">
        <f>VLOOKUP(B1793,[2]taxonomy1!$B:$U,6,FALSE)</f>
        <v>Eukaryota</v>
      </c>
      <c r="N1793" t="str">
        <f>VLOOKUP(B1793,[2]taxonomy1!$B:$U,7,FALSE)</f>
        <v xml:space="preserve"> Metazoa</v>
      </c>
      <c r="O1793" t="str">
        <f>VLOOKUP(B1793,[2]taxonomy1!$B:$U,8,FALSE)</f>
        <v xml:space="preserve"> Chordata</v>
      </c>
      <c r="P1793" t="str">
        <f>VLOOKUP(B1793,[2]taxonomy1!$B:$U,9,FALSE)</f>
        <v xml:space="preserve"> Craniata</v>
      </c>
      <c r="Q1793" t="str">
        <f>VLOOKUP(B1793,[2]taxonomy1!$B:$U,10,FALSE)</f>
        <v xml:space="preserve"> Vertebrata</v>
      </c>
      <c r="R1793" t="str">
        <f>VLOOKUP(B1793,[2]taxonomy1!$B:$U,11,FALSE)</f>
        <v xml:space="preserve"> Euteleostomi</v>
      </c>
      <c r="S1793" t="str">
        <f>VLOOKUP(B1793,[2]taxonomy1!$B:$U,12,FALSE)</f>
        <v>Actinopterygii</v>
      </c>
      <c r="T1793" t="str">
        <f>VLOOKUP(B1793,[2]taxonomy1!$B:$U,13,FALSE)</f>
        <v xml:space="preserve"> Neopterygii</v>
      </c>
      <c r="U1793" t="str">
        <f>VLOOKUP(B1793,[2]taxonomy1!$B:$U,14,FALSE)</f>
        <v xml:space="preserve"> Teleostei</v>
      </c>
      <c r="V1793" t="str">
        <f>VLOOKUP(B1793,[2]taxonomy1!$B:$U,15,FALSE)</f>
        <v xml:space="preserve"> Neoteleostei</v>
      </c>
      <c r="W1793" t="str">
        <f>VLOOKUP(B1793,[2]taxonomy1!$B:$U,16,FALSE)</f>
        <v xml:space="preserve"> Acanthomorphata</v>
      </c>
    </row>
    <row r="1794" spans="1:23" x14ac:dyDescent="0.3">
      <c r="A1794" t="s">
        <v>3380</v>
      </c>
      <c r="B1794" t="s">
        <v>3381</v>
      </c>
      <c r="C1794">
        <v>283</v>
      </c>
      <c r="D1794" t="s">
        <v>10</v>
      </c>
      <c r="E1794">
        <v>3</v>
      </c>
      <c r="F1794">
        <v>276</v>
      </c>
      <c r="G1794">
        <v>2735</v>
      </c>
      <c r="H1794" t="s">
        <v>11</v>
      </c>
      <c r="I1794" t="s">
        <v>10</v>
      </c>
      <c r="J1794">
        <f t="shared" si="27"/>
        <v>273</v>
      </c>
      <c r="K1794" t="str">
        <f>VLOOKUP(B1794,[2]taxonomy1!$B:$U,2,FALSE)</f>
        <v xml:space="preserve"> Gasterosteus aculeatus (Three-spined stickleback).</v>
      </c>
      <c r="L1794" t="str">
        <f>VLOOKUP(B1794,[2]taxonomy1!$B:$U,4,FALSE)</f>
        <v xml:space="preserve"> NCBI_TaxID=69293 {ECO:0000313|Ensembl:ENSGACP00000011844, ECO:0000313|Proteomes:UP000007635};</v>
      </c>
      <c r="M1794" t="str">
        <f>VLOOKUP(B1794,[2]taxonomy1!$B:$U,6,FALSE)</f>
        <v>Eukaryota</v>
      </c>
      <c r="N1794" t="str">
        <f>VLOOKUP(B1794,[2]taxonomy1!$B:$U,7,FALSE)</f>
        <v xml:space="preserve"> Metazoa</v>
      </c>
      <c r="O1794" t="str">
        <f>VLOOKUP(B1794,[2]taxonomy1!$B:$U,8,FALSE)</f>
        <v xml:space="preserve"> Chordata</v>
      </c>
      <c r="P1794" t="str">
        <f>VLOOKUP(B1794,[2]taxonomy1!$B:$U,9,FALSE)</f>
        <v xml:space="preserve"> Craniata</v>
      </c>
      <c r="Q1794" t="str">
        <f>VLOOKUP(B1794,[2]taxonomy1!$B:$U,10,FALSE)</f>
        <v xml:space="preserve"> Vertebrata</v>
      </c>
      <c r="R1794" t="str">
        <f>VLOOKUP(B1794,[2]taxonomy1!$B:$U,11,FALSE)</f>
        <v xml:space="preserve"> Euteleostomi</v>
      </c>
      <c r="S1794" t="str">
        <f>VLOOKUP(B1794,[2]taxonomy1!$B:$U,12,FALSE)</f>
        <v>Actinopterygii</v>
      </c>
      <c r="T1794" t="str">
        <f>VLOOKUP(B1794,[2]taxonomy1!$B:$U,13,FALSE)</f>
        <v xml:space="preserve"> Neopterygii</v>
      </c>
      <c r="U1794" t="str">
        <f>VLOOKUP(B1794,[2]taxonomy1!$B:$U,14,FALSE)</f>
        <v xml:space="preserve"> Teleostei</v>
      </c>
      <c r="V1794" t="str">
        <f>VLOOKUP(B1794,[2]taxonomy1!$B:$U,15,FALSE)</f>
        <v xml:space="preserve"> Neoteleostei</v>
      </c>
      <c r="W1794" t="str">
        <f>VLOOKUP(B1794,[2]taxonomy1!$B:$U,16,FALSE)</f>
        <v xml:space="preserve"> Acanthomorphata</v>
      </c>
    </row>
    <row r="1795" spans="1:23" x14ac:dyDescent="0.3">
      <c r="A1795" t="s">
        <v>3382</v>
      </c>
      <c r="B1795" t="s">
        <v>3383</v>
      </c>
      <c r="C1795">
        <v>294</v>
      </c>
      <c r="D1795" t="s">
        <v>10</v>
      </c>
      <c r="E1795">
        <v>14</v>
      </c>
      <c r="F1795">
        <v>287</v>
      </c>
      <c r="G1795">
        <v>2735</v>
      </c>
      <c r="H1795" t="s">
        <v>11</v>
      </c>
      <c r="I1795" t="s">
        <v>10</v>
      </c>
      <c r="J1795">
        <f t="shared" ref="J1795:J1858" si="28">F1795-E1795</f>
        <v>273</v>
      </c>
      <c r="K1795" t="str">
        <f>VLOOKUP(B1795,[2]taxonomy1!$B:$U,2,FALSE)</f>
        <v xml:space="preserve"> Gasterosteus aculeatus (Three-spined stickleback).</v>
      </c>
      <c r="L1795" t="str">
        <f>VLOOKUP(B1795,[2]taxonomy1!$B:$U,4,FALSE)</f>
        <v xml:space="preserve"> NCBI_TaxID=69293 {ECO:0000313|Ensembl:ENSGACP00000011858, ECO:0000313|Proteomes:UP000007635};</v>
      </c>
      <c r="M1795" t="str">
        <f>VLOOKUP(B1795,[2]taxonomy1!$B:$U,6,FALSE)</f>
        <v>Eukaryota</v>
      </c>
      <c r="N1795" t="str">
        <f>VLOOKUP(B1795,[2]taxonomy1!$B:$U,7,FALSE)</f>
        <v xml:space="preserve"> Metazoa</v>
      </c>
      <c r="O1795" t="str">
        <f>VLOOKUP(B1795,[2]taxonomy1!$B:$U,8,FALSE)</f>
        <v xml:space="preserve"> Chordata</v>
      </c>
      <c r="P1795" t="str">
        <f>VLOOKUP(B1795,[2]taxonomy1!$B:$U,9,FALSE)</f>
        <v xml:space="preserve"> Craniata</v>
      </c>
      <c r="Q1795" t="str">
        <f>VLOOKUP(B1795,[2]taxonomy1!$B:$U,10,FALSE)</f>
        <v xml:space="preserve"> Vertebrata</v>
      </c>
      <c r="R1795" t="str">
        <f>VLOOKUP(B1795,[2]taxonomy1!$B:$U,11,FALSE)</f>
        <v xml:space="preserve"> Euteleostomi</v>
      </c>
      <c r="S1795" t="str">
        <f>VLOOKUP(B1795,[2]taxonomy1!$B:$U,12,FALSE)</f>
        <v>Actinopterygii</v>
      </c>
      <c r="T1795" t="str">
        <f>VLOOKUP(B1795,[2]taxonomy1!$B:$U,13,FALSE)</f>
        <v xml:space="preserve"> Neopterygii</v>
      </c>
      <c r="U1795" t="str">
        <f>VLOOKUP(B1795,[2]taxonomy1!$B:$U,14,FALSE)</f>
        <v xml:space="preserve"> Teleostei</v>
      </c>
      <c r="V1795" t="str">
        <f>VLOOKUP(B1795,[2]taxonomy1!$B:$U,15,FALSE)</f>
        <v xml:space="preserve"> Neoteleostei</v>
      </c>
      <c r="W1795" t="str">
        <f>VLOOKUP(B1795,[2]taxonomy1!$B:$U,16,FALSE)</f>
        <v xml:space="preserve"> Acanthomorphata</v>
      </c>
    </row>
    <row r="1796" spans="1:23" x14ac:dyDescent="0.3">
      <c r="A1796" t="s">
        <v>3384</v>
      </c>
      <c r="B1796" t="s">
        <v>3385</v>
      </c>
      <c r="C1796">
        <v>331</v>
      </c>
      <c r="D1796" t="s">
        <v>10</v>
      </c>
      <c r="E1796">
        <v>49</v>
      </c>
      <c r="F1796">
        <v>325</v>
      </c>
      <c r="G1796">
        <v>2735</v>
      </c>
      <c r="H1796" t="s">
        <v>11</v>
      </c>
      <c r="I1796" t="s">
        <v>10</v>
      </c>
      <c r="J1796">
        <f t="shared" si="28"/>
        <v>276</v>
      </c>
      <c r="K1796" t="str">
        <f>VLOOKUP(B1796,[2]taxonomy1!$B:$U,2,FALSE)</f>
        <v xml:space="preserve"> Gasterosteus aculeatus (Three-spined stickleback).</v>
      </c>
      <c r="L1796" t="str">
        <f>VLOOKUP(B1796,[2]taxonomy1!$B:$U,4,FALSE)</f>
        <v xml:space="preserve"> NCBI_TaxID=69293 {ECO:0000313|Ensembl:ENSGACP00000027300, ECO:0000313|Proteomes:UP000007635};</v>
      </c>
      <c r="M1796" t="str">
        <f>VLOOKUP(B1796,[2]taxonomy1!$B:$U,6,FALSE)</f>
        <v>Eukaryota</v>
      </c>
      <c r="N1796" t="str">
        <f>VLOOKUP(B1796,[2]taxonomy1!$B:$U,7,FALSE)</f>
        <v xml:space="preserve"> Metazoa</v>
      </c>
      <c r="O1796" t="str">
        <f>VLOOKUP(B1796,[2]taxonomy1!$B:$U,8,FALSE)</f>
        <v xml:space="preserve"> Chordata</v>
      </c>
      <c r="P1796" t="str">
        <f>VLOOKUP(B1796,[2]taxonomy1!$B:$U,9,FALSE)</f>
        <v xml:space="preserve"> Craniata</v>
      </c>
      <c r="Q1796" t="str">
        <f>VLOOKUP(B1796,[2]taxonomy1!$B:$U,10,FALSE)</f>
        <v xml:space="preserve"> Vertebrata</v>
      </c>
      <c r="R1796" t="str">
        <f>VLOOKUP(B1796,[2]taxonomy1!$B:$U,11,FALSE)</f>
        <v xml:space="preserve"> Euteleostomi</v>
      </c>
      <c r="S1796" t="str">
        <f>VLOOKUP(B1796,[2]taxonomy1!$B:$U,12,FALSE)</f>
        <v>Actinopterygii</v>
      </c>
      <c r="T1796" t="str">
        <f>VLOOKUP(B1796,[2]taxonomy1!$B:$U,13,FALSE)</f>
        <v xml:space="preserve"> Neopterygii</v>
      </c>
      <c r="U1796" t="str">
        <f>VLOOKUP(B1796,[2]taxonomy1!$B:$U,14,FALSE)</f>
        <v xml:space="preserve"> Teleostei</v>
      </c>
      <c r="V1796" t="str">
        <f>VLOOKUP(B1796,[2]taxonomy1!$B:$U,15,FALSE)</f>
        <v xml:space="preserve"> Neoteleostei</v>
      </c>
      <c r="W1796" t="str">
        <f>VLOOKUP(B1796,[2]taxonomy1!$B:$U,16,FALSE)</f>
        <v xml:space="preserve"> Acanthomorphata</v>
      </c>
    </row>
    <row r="1797" spans="1:23" x14ac:dyDescent="0.3">
      <c r="A1797" t="s">
        <v>3386</v>
      </c>
      <c r="B1797" t="s">
        <v>3387</v>
      </c>
      <c r="C1797">
        <v>261</v>
      </c>
      <c r="D1797" t="s">
        <v>10</v>
      </c>
      <c r="E1797">
        <v>13</v>
      </c>
      <c r="F1797">
        <v>77</v>
      </c>
      <c r="G1797">
        <v>2735</v>
      </c>
      <c r="H1797" t="s">
        <v>11</v>
      </c>
      <c r="I1797" t="s">
        <v>10</v>
      </c>
      <c r="J1797">
        <f t="shared" si="28"/>
        <v>64</v>
      </c>
      <c r="K1797" t="str">
        <f>VLOOKUP(B1797,[2]taxonomy1!$B:$U,2,FALSE)</f>
        <v xml:space="preserve"> Gasterosteus aculeatus (Three-spined stickleback).</v>
      </c>
      <c r="L1797" t="str">
        <f>VLOOKUP(B1797,[2]taxonomy1!$B:$U,4,FALSE)</f>
        <v xml:space="preserve"> NCBI_TaxID=69293 {ECO:0000313|Ensembl:ENSGACP00000027301, ECO:0000313|Proteomes:UP000007635};</v>
      </c>
      <c r="M1797" t="str">
        <f>VLOOKUP(B1797,[2]taxonomy1!$B:$U,6,FALSE)</f>
        <v>Eukaryota</v>
      </c>
      <c r="N1797" t="str">
        <f>VLOOKUP(B1797,[2]taxonomy1!$B:$U,7,FALSE)</f>
        <v xml:space="preserve"> Metazoa</v>
      </c>
      <c r="O1797" t="str">
        <f>VLOOKUP(B1797,[2]taxonomy1!$B:$U,8,FALSE)</f>
        <v xml:space="preserve"> Chordata</v>
      </c>
      <c r="P1797" t="str">
        <f>VLOOKUP(B1797,[2]taxonomy1!$B:$U,9,FALSE)</f>
        <v xml:space="preserve"> Craniata</v>
      </c>
      <c r="Q1797" t="str">
        <f>VLOOKUP(B1797,[2]taxonomy1!$B:$U,10,FALSE)</f>
        <v xml:space="preserve"> Vertebrata</v>
      </c>
      <c r="R1797" t="str">
        <f>VLOOKUP(B1797,[2]taxonomy1!$B:$U,11,FALSE)</f>
        <v xml:space="preserve"> Euteleostomi</v>
      </c>
      <c r="S1797" t="str">
        <f>VLOOKUP(B1797,[2]taxonomy1!$B:$U,12,FALSE)</f>
        <v>Actinopterygii</v>
      </c>
      <c r="T1797" t="str">
        <f>VLOOKUP(B1797,[2]taxonomy1!$B:$U,13,FALSE)</f>
        <v xml:space="preserve"> Neopterygii</v>
      </c>
      <c r="U1797" t="str">
        <f>VLOOKUP(B1797,[2]taxonomy1!$B:$U,14,FALSE)</f>
        <v xml:space="preserve"> Teleostei</v>
      </c>
      <c r="V1797" t="str">
        <f>VLOOKUP(B1797,[2]taxonomy1!$B:$U,15,FALSE)</f>
        <v xml:space="preserve"> Neoteleostei</v>
      </c>
      <c r="W1797" t="str">
        <f>VLOOKUP(B1797,[2]taxonomy1!$B:$U,16,FALSE)</f>
        <v xml:space="preserve"> Acanthomorphata</v>
      </c>
    </row>
    <row r="1798" spans="1:23" x14ac:dyDescent="0.3">
      <c r="A1798" t="s">
        <v>3386</v>
      </c>
      <c r="B1798" t="s">
        <v>3387</v>
      </c>
      <c r="C1798">
        <v>261</v>
      </c>
      <c r="D1798" t="s">
        <v>10</v>
      </c>
      <c r="E1798">
        <v>68</v>
      </c>
      <c r="F1798">
        <v>255</v>
      </c>
      <c r="G1798">
        <v>2735</v>
      </c>
      <c r="H1798" t="s">
        <v>11</v>
      </c>
      <c r="I1798" t="s">
        <v>10</v>
      </c>
      <c r="J1798">
        <f t="shared" si="28"/>
        <v>187</v>
      </c>
      <c r="K1798" t="str">
        <f>VLOOKUP(B1798,[2]taxonomy1!$B:$U,2,FALSE)</f>
        <v xml:space="preserve"> Gasterosteus aculeatus (Three-spined stickleback).</v>
      </c>
      <c r="L1798" t="str">
        <f>VLOOKUP(B1798,[2]taxonomy1!$B:$U,4,FALSE)</f>
        <v xml:space="preserve"> NCBI_TaxID=69293 {ECO:0000313|Ensembl:ENSGACP00000027301, ECO:0000313|Proteomes:UP000007635};</v>
      </c>
      <c r="M1798" t="str">
        <f>VLOOKUP(B1798,[2]taxonomy1!$B:$U,6,FALSE)</f>
        <v>Eukaryota</v>
      </c>
      <c r="N1798" t="str">
        <f>VLOOKUP(B1798,[2]taxonomy1!$B:$U,7,FALSE)</f>
        <v xml:space="preserve"> Metazoa</v>
      </c>
      <c r="O1798" t="str">
        <f>VLOOKUP(B1798,[2]taxonomy1!$B:$U,8,FALSE)</f>
        <v xml:space="preserve"> Chordata</v>
      </c>
      <c r="P1798" t="str">
        <f>VLOOKUP(B1798,[2]taxonomy1!$B:$U,9,FALSE)</f>
        <v xml:space="preserve"> Craniata</v>
      </c>
      <c r="Q1798" t="str">
        <f>VLOOKUP(B1798,[2]taxonomy1!$B:$U,10,FALSE)</f>
        <v xml:space="preserve"> Vertebrata</v>
      </c>
      <c r="R1798" t="str">
        <f>VLOOKUP(B1798,[2]taxonomy1!$B:$U,11,FALSE)</f>
        <v xml:space="preserve"> Euteleostomi</v>
      </c>
      <c r="S1798" t="str">
        <f>VLOOKUP(B1798,[2]taxonomy1!$B:$U,12,FALSE)</f>
        <v>Actinopterygii</v>
      </c>
      <c r="T1798" t="str">
        <f>VLOOKUP(B1798,[2]taxonomy1!$B:$U,13,FALSE)</f>
        <v xml:space="preserve"> Neopterygii</v>
      </c>
      <c r="U1798" t="str">
        <f>VLOOKUP(B1798,[2]taxonomy1!$B:$U,14,FALSE)</f>
        <v xml:space="preserve"> Teleostei</v>
      </c>
      <c r="V1798" t="str">
        <f>VLOOKUP(B1798,[2]taxonomy1!$B:$U,15,FALSE)</f>
        <v xml:space="preserve"> Neoteleostei</v>
      </c>
      <c r="W1798" t="str">
        <f>VLOOKUP(B1798,[2]taxonomy1!$B:$U,16,FALSE)</f>
        <v xml:space="preserve"> Acanthomorphata</v>
      </c>
    </row>
    <row r="1799" spans="1:23" x14ac:dyDescent="0.3">
      <c r="A1799" t="s">
        <v>3388</v>
      </c>
      <c r="B1799" t="s">
        <v>3389</v>
      </c>
      <c r="C1799">
        <v>283</v>
      </c>
      <c r="D1799" t="s">
        <v>10</v>
      </c>
      <c r="E1799">
        <v>3</v>
      </c>
      <c r="F1799">
        <v>276</v>
      </c>
      <c r="G1799">
        <v>2735</v>
      </c>
      <c r="H1799" t="s">
        <v>11</v>
      </c>
      <c r="I1799" t="s">
        <v>10</v>
      </c>
      <c r="J1799">
        <f t="shared" si="28"/>
        <v>273</v>
      </c>
      <c r="K1799" t="str">
        <f>VLOOKUP(B1799,[2]taxonomy1!$B:$U,2,FALSE)</f>
        <v xml:space="preserve"> Gasterosteus aculeatus (Three-spined stickleback).</v>
      </c>
      <c r="L1799" t="str">
        <f>VLOOKUP(B1799,[2]taxonomy1!$B:$U,4,FALSE)</f>
        <v xml:space="preserve"> NCBI_TaxID=69293 {ECO:0000313|Ensembl:ENSGACP00000027611, ECO:0000313|Proteomes:UP000007635};</v>
      </c>
      <c r="M1799" t="str">
        <f>VLOOKUP(B1799,[2]taxonomy1!$B:$U,6,FALSE)</f>
        <v>Eukaryota</v>
      </c>
      <c r="N1799" t="str">
        <f>VLOOKUP(B1799,[2]taxonomy1!$B:$U,7,FALSE)</f>
        <v xml:space="preserve"> Metazoa</v>
      </c>
      <c r="O1799" t="str">
        <f>VLOOKUP(B1799,[2]taxonomy1!$B:$U,8,FALSE)</f>
        <v xml:space="preserve"> Chordata</v>
      </c>
      <c r="P1799" t="str">
        <f>VLOOKUP(B1799,[2]taxonomy1!$B:$U,9,FALSE)</f>
        <v xml:space="preserve"> Craniata</v>
      </c>
      <c r="Q1799" t="str">
        <f>VLOOKUP(B1799,[2]taxonomy1!$B:$U,10,FALSE)</f>
        <v xml:space="preserve"> Vertebrata</v>
      </c>
      <c r="R1799" t="str">
        <f>VLOOKUP(B1799,[2]taxonomy1!$B:$U,11,FALSE)</f>
        <v xml:space="preserve"> Euteleostomi</v>
      </c>
      <c r="S1799" t="str">
        <f>VLOOKUP(B1799,[2]taxonomy1!$B:$U,12,FALSE)</f>
        <v>Actinopterygii</v>
      </c>
      <c r="T1799" t="str">
        <f>VLOOKUP(B1799,[2]taxonomy1!$B:$U,13,FALSE)</f>
        <v xml:space="preserve"> Neopterygii</v>
      </c>
      <c r="U1799" t="str">
        <f>VLOOKUP(B1799,[2]taxonomy1!$B:$U,14,FALSE)</f>
        <v xml:space="preserve"> Teleostei</v>
      </c>
      <c r="V1799" t="str">
        <f>VLOOKUP(B1799,[2]taxonomy1!$B:$U,15,FALSE)</f>
        <v xml:space="preserve"> Neoteleostei</v>
      </c>
      <c r="W1799" t="str">
        <f>VLOOKUP(B1799,[2]taxonomy1!$B:$U,16,FALSE)</f>
        <v xml:space="preserve"> Acanthomorphata</v>
      </c>
    </row>
    <row r="1800" spans="1:23" x14ac:dyDescent="0.3">
      <c r="A1800" t="s">
        <v>3390</v>
      </c>
      <c r="B1800" t="s">
        <v>3391</v>
      </c>
      <c r="C1800">
        <v>299</v>
      </c>
      <c r="D1800" t="s">
        <v>10</v>
      </c>
      <c r="E1800">
        <v>19</v>
      </c>
      <c r="F1800">
        <v>292</v>
      </c>
      <c r="G1800">
        <v>2735</v>
      </c>
      <c r="H1800" t="s">
        <v>11</v>
      </c>
      <c r="I1800" t="s">
        <v>10</v>
      </c>
      <c r="J1800">
        <f t="shared" si="28"/>
        <v>273</v>
      </c>
      <c r="K1800" t="str">
        <f>VLOOKUP(B1800,[2]taxonomy1!$B:$U,2,FALSE)</f>
        <v xml:space="preserve"> Gasterosteus aculeatus (Three-spined stickleback).</v>
      </c>
      <c r="L1800" t="str">
        <f>VLOOKUP(B1800,[2]taxonomy1!$B:$U,4,FALSE)</f>
        <v xml:space="preserve"> NCBI_TaxID=69293 {ECO:0000313|Ensembl:ENSGACP00000027612, ECO:0000313|Proteomes:UP000007635};</v>
      </c>
      <c r="M1800" t="str">
        <f>VLOOKUP(B1800,[2]taxonomy1!$B:$U,6,FALSE)</f>
        <v>Eukaryota</v>
      </c>
      <c r="N1800" t="str">
        <f>VLOOKUP(B1800,[2]taxonomy1!$B:$U,7,FALSE)</f>
        <v xml:space="preserve"> Metazoa</v>
      </c>
      <c r="O1800" t="str">
        <f>VLOOKUP(B1800,[2]taxonomy1!$B:$U,8,FALSE)</f>
        <v xml:space="preserve"> Chordata</v>
      </c>
      <c r="P1800" t="str">
        <f>VLOOKUP(B1800,[2]taxonomy1!$B:$U,9,FALSE)</f>
        <v xml:space="preserve"> Craniata</v>
      </c>
      <c r="Q1800" t="str">
        <f>VLOOKUP(B1800,[2]taxonomy1!$B:$U,10,FALSE)</f>
        <v xml:space="preserve"> Vertebrata</v>
      </c>
      <c r="R1800" t="str">
        <f>VLOOKUP(B1800,[2]taxonomy1!$B:$U,11,FALSE)</f>
        <v xml:space="preserve"> Euteleostomi</v>
      </c>
      <c r="S1800" t="str">
        <f>VLOOKUP(B1800,[2]taxonomy1!$B:$U,12,FALSE)</f>
        <v>Actinopterygii</v>
      </c>
      <c r="T1800" t="str">
        <f>VLOOKUP(B1800,[2]taxonomy1!$B:$U,13,FALSE)</f>
        <v xml:space="preserve"> Neopterygii</v>
      </c>
      <c r="U1800" t="str">
        <f>VLOOKUP(B1800,[2]taxonomy1!$B:$U,14,FALSE)</f>
        <v xml:space="preserve"> Teleostei</v>
      </c>
      <c r="V1800" t="str">
        <f>VLOOKUP(B1800,[2]taxonomy1!$B:$U,15,FALSE)</f>
        <v xml:space="preserve"> Neoteleostei</v>
      </c>
      <c r="W1800" t="str">
        <f>VLOOKUP(B1800,[2]taxonomy1!$B:$U,16,FALSE)</f>
        <v xml:space="preserve"> Acanthomorphata</v>
      </c>
    </row>
    <row r="1801" spans="1:23" x14ac:dyDescent="0.3">
      <c r="A1801" t="s">
        <v>3392</v>
      </c>
      <c r="B1801" t="s">
        <v>3393</v>
      </c>
      <c r="C1801">
        <v>284</v>
      </c>
      <c r="D1801" t="s">
        <v>10</v>
      </c>
      <c r="E1801">
        <v>3</v>
      </c>
      <c r="F1801">
        <v>277</v>
      </c>
      <c r="G1801">
        <v>2735</v>
      </c>
      <c r="H1801" t="s">
        <v>11</v>
      </c>
      <c r="I1801" t="s">
        <v>10</v>
      </c>
      <c r="J1801">
        <f t="shared" si="28"/>
        <v>274</v>
      </c>
      <c r="K1801" t="str">
        <f>VLOOKUP(B1801,[2]taxonomy1!$B:$U,2,FALSE)</f>
        <v xml:space="preserve"> Gorilla gorilla gorilla (Western lowland gorilla).</v>
      </c>
      <c r="L1801" t="str">
        <f>VLOOKUP(B1801,[2]taxonomy1!$B:$U,4,FALSE)</f>
        <v xml:space="preserve"> NCBI_TaxID=9595 {ECO:0000313|Ensembl:ENSGGOP00000001902, ECO:0000313|Proteomes:UP000001519};</v>
      </c>
      <c r="M1801" t="str">
        <f>VLOOKUP(B1801,[2]taxonomy1!$B:$U,6,FALSE)</f>
        <v>Eukaryota</v>
      </c>
      <c r="N1801" t="str">
        <f>VLOOKUP(B1801,[2]taxonomy1!$B:$U,7,FALSE)</f>
        <v xml:space="preserve"> Metazoa</v>
      </c>
      <c r="O1801" t="str">
        <f>VLOOKUP(B1801,[2]taxonomy1!$B:$U,8,FALSE)</f>
        <v xml:space="preserve"> Chordata</v>
      </c>
      <c r="P1801" t="str">
        <f>VLOOKUP(B1801,[2]taxonomy1!$B:$U,9,FALSE)</f>
        <v xml:space="preserve"> Craniata</v>
      </c>
      <c r="Q1801" t="str">
        <f>VLOOKUP(B1801,[2]taxonomy1!$B:$U,10,FALSE)</f>
        <v xml:space="preserve"> Vertebrata</v>
      </c>
      <c r="R1801" t="str">
        <f>VLOOKUP(B1801,[2]taxonomy1!$B:$U,11,FALSE)</f>
        <v xml:space="preserve"> Euteleostomi</v>
      </c>
      <c r="S1801" t="str">
        <f>VLOOKUP(B1801,[2]taxonomy1!$B:$U,12,FALSE)</f>
        <v>Mammalia</v>
      </c>
      <c r="T1801" t="str">
        <f>VLOOKUP(B1801,[2]taxonomy1!$B:$U,13,FALSE)</f>
        <v xml:space="preserve"> Eutheria</v>
      </c>
      <c r="U1801" t="str">
        <f>VLOOKUP(B1801,[2]taxonomy1!$B:$U,14,FALSE)</f>
        <v xml:space="preserve"> Euarchontoglires</v>
      </c>
      <c r="V1801" t="str">
        <f>VLOOKUP(B1801,[2]taxonomy1!$B:$U,15,FALSE)</f>
        <v xml:space="preserve"> Primates</v>
      </c>
      <c r="W1801" t="str">
        <f>VLOOKUP(B1801,[2]taxonomy1!$B:$U,16,FALSE)</f>
        <v xml:space="preserve"> Haplorrhini</v>
      </c>
    </row>
    <row r="1802" spans="1:23" x14ac:dyDescent="0.3">
      <c r="A1802" t="s">
        <v>3394</v>
      </c>
      <c r="B1802" t="s">
        <v>3395</v>
      </c>
      <c r="C1802">
        <v>308</v>
      </c>
      <c r="D1802" t="s">
        <v>10</v>
      </c>
      <c r="E1802">
        <v>26</v>
      </c>
      <c r="F1802">
        <v>302</v>
      </c>
      <c r="G1802">
        <v>2735</v>
      </c>
      <c r="H1802" t="s">
        <v>11</v>
      </c>
      <c r="I1802" t="s">
        <v>10</v>
      </c>
      <c r="J1802">
        <f t="shared" si="28"/>
        <v>276</v>
      </c>
      <c r="K1802" t="str">
        <f>VLOOKUP(B1802,[2]taxonomy1!$B:$U,2,FALSE)</f>
        <v xml:space="preserve"> Gorilla gorilla gorilla (Western lowland gorilla).</v>
      </c>
      <c r="L1802" t="str">
        <f>VLOOKUP(B1802,[2]taxonomy1!$B:$U,4,FALSE)</f>
        <v xml:space="preserve"> NCBI_TaxID=9595 {ECO:0000313|Ensembl:ENSGGOP00000005602, ECO:0000313|Proteomes:UP000001519};</v>
      </c>
      <c r="M1802" t="str">
        <f>VLOOKUP(B1802,[2]taxonomy1!$B:$U,6,FALSE)</f>
        <v>Eukaryota</v>
      </c>
      <c r="N1802" t="str">
        <f>VLOOKUP(B1802,[2]taxonomy1!$B:$U,7,FALSE)</f>
        <v xml:space="preserve"> Metazoa</v>
      </c>
      <c r="O1802" t="str">
        <f>VLOOKUP(B1802,[2]taxonomy1!$B:$U,8,FALSE)</f>
        <v xml:space="preserve"> Chordata</v>
      </c>
      <c r="P1802" t="str">
        <f>VLOOKUP(B1802,[2]taxonomy1!$B:$U,9,FALSE)</f>
        <v xml:space="preserve"> Craniata</v>
      </c>
      <c r="Q1802" t="str">
        <f>VLOOKUP(B1802,[2]taxonomy1!$B:$U,10,FALSE)</f>
        <v xml:space="preserve"> Vertebrata</v>
      </c>
      <c r="R1802" t="str">
        <f>VLOOKUP(B1802,[2]taxonomy1!$B:$U,11,FALSE)</f>
        <v xml:space="preserve"> Euteleostomi</v>
      </c>
      <c r="S1802" t="str">
        <f>VLOOKUP(B1802,[2]taxonomy1!$B:$U,12,FALSE)</f>
        <v>Mammalia</v>
      </c>
      <c r="T1802" t="str">
        <f>VLOOKUP(B1802,[2]taxonomy1!$B:$U,13,FALSE)</f>
        <v xml:space="preserve"> Eutheria</v>
      </c>
      <c r="U1802" t="str">
        <f>VLOOKUP(B1802,[2]taxonomy1!$B:$U,14,FALSE)</f>
        <v xml:space="preserve"> Euarchontoglires</v>
      </c>
      <c r="V1802" t="str">
        <f>VLOOKUP(B1802,[2]taxonomy1!$B:$U,15,FALSE)</f>
        <v xml:space="preserve"> Primates</v>
      </c>
      <c r="W1802" t="str">
        <f>VLOOKUP(B1802,[2]taxonomy1!$B:$U,16,FALSE)</f>
        <v xml:space="preserve"> Haplorrhini</v>
      </c>
    </row>
    <row r="1803" spans="1:23" x14ac:dyDescent="0.3">
      <c r="A1803" t="s">
        <v>3396</v>
      </c>
      <c r="B1803" t="s">
        <v>3397</v>
      </c>
      <c r="C1803">
        <v>294</v>
      </c>
      <c r="D1803" t="s">
        <v>10</v>
      </c>
      <c r="E1803">
        <v>14</v>
      </c>
      <c r="F1803">
        <v>287</v>
      </c>
      <c r="G1803">
        <v>2735</v>
      </c>
      <c r="H1803" t="s">
        <v>11</v>
      </c>
      <c r="I1803" t="s">
        <v>10</v>
      </c>
      <c r="J1803">
        <f t="shared" si="28"/>
        <v>273</v>
      </c>
      <c r="K1803" t="str">
        <f>VLOOKUP(B1803,[2]taxonomy1!$B:$U,2,FALSE)</f>
        <v xml:space="preserve"> Gorilla gorilla gorilla (Western lowland gorilla).</v>
      </c>
      <c r="L1803" t="str">
        <f>VLOOKUP(B1803,[2]taxonomy1!$B:$U,4,FALSE)</f>
        <v xml:space="preserve"> NCBI_TaxID=9595 {ECO:0000313|Ensembl:ENSGGOP00000005743, ECO:0000313|Proteomes:UP000001519};</v>
      </c>
      <c r="M1803" t="str">
        <f>VLOOKUP(B1803,[2]taxonomy1!$B:$U,6,FALSE)</f>
        <v>Eukaryota</v>
      </c>
      <c r="N1803" t="str">
        <f>VLOOKUP(B1803,[2]taxonomy1!$B:$U,7,FALSE)</f>
        <v xml:space="preserve"> Metazoa</v>
      </c>
      <c r="O1803" t="str">
        <f>VLOOKUP(B1803,[2]taxonomy1!$B:$U,8,FALSE)</f>
        <v xml:space="preserve"> Chordata</v>
      </c>
      <c r="P1803" t="str">
        <f>VLOOKUP(B1803,[2]taxonomy1!$B:$U,9,FALSE)</f>
        <v xml:space="preserve"> Craniata</v>
      </c>
      <c r="Q1803" t="str">
        <f>VLOOKUP(B1803,[2]taxonomy1!$B:$U,10,FALSE)</f>
        <v xml:space="preserve"> Vertebrata</v>
      </c>
      <c r="R1803" t="str">
        <f>VLOOKUP(B1803,[2]taxonomy1!$B:$U,11,FALSE)</f>
        <v xml:space="preserve"> Euteleostomi</v>
      </c>
      <c r="S1803" t="str">
        <f>VLOOKUP(B1803,[2]taxonomy1!$B:$U,12,FALSE)</f>
        <v>Mammalia</v>
      </c>
      <c r="T1803" t="str">
        <f>VLOOKUP(B1803,[2]taxonomy1!$B:$U,13,FALSE)</f>
        <v xml:space="preserve"> Eutheria</v>
      </c>
      <c r="U1803" t="str">
        <f>VLOOKUP(B1803,[2]taxonomy1!$B:$U,14,FALSE)</f>
        <v xml:space="preserve"> Euarchontoglires</v>
      </c>
      <c r="V1803" t="str">
        <f>VLOOKUP(B1803,[2]taxonomy1!$B:$U,15,FALSE)</f>
        <v xml:space="preserve"> Primates</v>
      </c>
      <c r="W1803" t="str">
        <f>VLOOKUP(B1803,[2]taxonomy1!$B:$U,16,FALSE)</f>
        <v xml:space="preserve"> Haplorrhini</v>
      </c>
    </row>
    <row r="1804" spans="1:23" x14ac:dyDescent="0.3">
      <c r="A1804" t="s">
        <v>3398</v>
      </c>
      <c r="B1804" t="s">
        <v>3399</v>
      </c>
      <c r="C1804">
        <v>232</v>
      </c>
      <c r="D1804" t="s">
        <v>10</v>
      </c>
      <c r="E1804">
        <v>3</v>
      </c>
      <c r="F1804">
        <v>185</v>
      </c>
      <c r="G1804">
        <v>2735</v>
      </c>
      <c r="H1804" t="s">
        <v>11</v>
      </c>
      <c r="I1804" t="s">
        <v>10</v>
      </c>
      <c r="J1804">
        <f t="shared" si="28"/>
        <v>182</v>
      </c>
      <c r="K1804" t="str">
        <f>VLOOKUP(B1804,[2]taxonomy1!$B:$U,2,FALSE)</f>
        <v xml:space="preserve"> Gorilla gorilla gorilla (Western lowland gorilla).</v>
      </c>
      <c r="L1804" t="str">
        <f>VLOOKUP(B1804,[2]taxonomy1!$B:$U,4,FALSE)</f>
        <v xml:space="preserve"> NCBI_TaxID=9595 {ECO:0000313|Ensembl:ENSGGOP00000010604, ECO:0000313|Proteomes:UP000001519};</v>
      </c>
      <c r="M1804" t="str">
        <f>VLOOKUP(B1804,[2]taxonomy1!$B:$U,6,FALSE)</f>
        <v>Eukaryota</v>
      </c>
      <c r="N1804" t="str">
        <f>VLOOKUP(B1804,[2]taxonomy1!$B:$U,7,FALSE)</f>
        <v xml:space="preserve"> Metazoa</v>
      </c>
      <c r="O1804" t="str">
        <f>VLOOKUP(B1804,[2]taxonomy1!$B:$U,8,FALSE)</f>
        <v xml:space="preserve"> Chordata</v>
      </c>
      <c r="P1804" t="str">
        <f>VLOOKUP(B1804,[2]taxonomy1!$B:$U,9,FALSE)</f>
        <v xml:space="preserve"> Craniata</v>
      </c>
      <c r="Q1804" t="str">
        <f>VLOOKUP(B1804,[2]taxonomy1!$B:$U,10,FALSE)</f>
        <v xml:space="preserve"> Vertebrata</v>
      </c>
      <c r="R1804" t="str">
        <f>VLOOKUP(B1804,[2]taxonomy1!$B:$U,11,FALSE)</f>
        <v xml:space="preserve"> Euteleostomi</v>
      </c>
      <c r="S1804" t="str">
        <f>VLOOKUP(B1804,[2]taxonomy1!$B:$U,12,FALSE)</f>
        <v>Mammalia</v>
      </c>
      <c r="T1804" t="str">
        <f>VLOOKUP(B1804,[2]taxonomy1!$B:$U,13,FALSE)</f>
        <v xml:space="preserve"> Eutheria</v>
      </c>
      <c r="U1804" t="str">
        <f>VLOOKUP(B1804,[2]taxonomy1!$B:$U,14,FALSE)</f>
        <v xml:space="preserve"> Euarchontoglires</v>
      </c>
      <c r="V1804" t="str">
        <f>VLOOKUP(B1804,[2]taxonomy1!$B:$U,15,FALSE)</f>
        <v xml:space="preserve"> Primates</v>
      </c>
      <c r="W1804" t="str">
        <f>VLOOKUP(B1804,[2]taxonomy1!$B:$U,16,FALSE)</f>
        <v xml:space="preserve"> Haplorrhini</v>
      </c>
    </row>
    <row r="1805" spans="1:23" x14ac:dyDescent="0.3">
      <c r="A1805" t="s">
        <v>3398</v>
      </c>
      <c r="B1805" t="s">
        <v>3399</v>
      </c>
      <c r="C1805">
        <v>232</v>
      </c>
      <c r="D1805" t="s">
        <v>10</v>
      </c>
      <c r="E1805">
        <v>181</v>
      </c>
      <c r="F1805">
        <v>225</v>
      </c>
      <c r="G1805">
        <v>2735</v>
      </c>
      <c r="H1805" t="s">
        <v>11</v>
      </c>
      <c r="I1805" t="s">
        <v>10</v>
      </c>
      <c r="J1805">
        <f t="shared" si="28"/>
        <v>44</v>
      </c>
      <c r="K1805" t="str">
        <f>VLOOKUP(B1805,[2]taxonomy1!$B:$U,2,FALSE)</f>
        <v xml:space="preserve"> Gorilla gorilla gorilla (Western lowland gorilla).</v>
      </c>
      <c r="L1805" t="str">
        <f>VLOOKUP(B1805,[2]taxonomy1!$B:$U,4,FALSE)</f>
        <v xml:space="preserve"> NCBI_TaxID=9595 {ECO:0000313|Ensembl:ENSGGOP00000010604, ECO:0000313|Proteomes:UP000001519};</v>
      </c>
      <c r="M1805" t="str">
        <f>VLOOKUP(B1805,[2]taxonomy1!$B:$U,6,FALSE)</f>
        <v>Eukaryota</v>
      </c>
      <c r="N1805" t="str">
        <f>VLOOKUP(B1805,[2]taxonomy1!$B:$U,7,FALSE)</f>
        <v xml:space="preserve"> Metazoa</v>
      </c>
      <c r="O1805" t="str">
        <f>VLOOKUP(B1805,[2]taxonomy1!$B:$U,8,FALSE)</f>
        <v xml:space="preserve"> Chordata</v>
      </c>
      <c r="P1805" t="str">
        <f>VLOOKUP(B1805,[2]taxonomy1!$B:$U,9,FALSE)</f>
        <v xml:space="preserve"> Craniata</v>
      </c>
      <c r="Q1805" t="str">
        <f>VLOOKUP(B1805,[2]taxonomy1!$B:$U,10,FALSE)</f>
        <v xml:space="preserve"> Vertebrata</v>
      </c>
      <c r="R1805" t="str">
        <f>VLOOKUP(B1805,[2]taxonomy1!$B:$U,11,FALSE)</f>
        <v xml:space="preserve"> Euteleostomi</v>
      </c>
      <c r="S1805" t="str">
        <f>VLOOKUP(B1805,[2]taxonomy1!$B:$U,12,FALSE)</f>
        <v>Mammalia</v>
      </c>
      <c r="T1805" t="str">
        <f>VLOOKUP(B1805,[2]taxonomy1!$B:$U,13,FALSE)</f>
        <v xml:space="preserve"> Eutheria</v>
      </c>
      <c r="U1805" t="str">
        <f>VLOOKUP(B1805,[2]taxonomy1!$B:$U,14,FALSE)</f>
        <v xml:space="preserve"> Euarchontoglires</v>
      </c>
      <c r="V1805" t="str">
        <f>VLOOKUP(B1805,[2]taxonomy1!$B:$U,15,FALSE)</f>
        <v xml:space="preserve"> Primates</v>
      </c>
      <c r="W1805" t="str">
        <f>VLOOKUP(B1805,[2]taxonomy1!$B:$U,16,FALSE)</f>
        <v xml:space="preserve"> Haplorrhini</v>
      </c>
    </row>
    <row r="1806" spans="1:23" x14ac:dyDescent="0.3">
      <c r="A1806" t="s">
        <v>3400</v>
      </c>
      <c r="B1806" t="s">
        <v>3401</v>
      </c>
      <c r="C1806">
        <v>284</v>
      </c>
      <c r="D1806" t="s">
        <v>10</v>
      </c>
      <c r="E1806">
        <v>3</v>
      </c>
      <c r="F1806">
        <v>277</v>
      </c>
      <c r="G1806">
        <v>2735</v>
      </c>
      <c r="H1806" t="s">
        <v>11</v>
      </c>
      <c r="I1806" t="s">
        <v>10</v>
      </c>
      <c r="J1806">
        <f t="shared" si="28"/>
        <v>274</v>
      </c>
      <c r="K1806" t="str">
        <f>VLOOKUP(B1806,[2]taxonomy1!$B:$U,2,FALSE)</f>
        <v xml:space="preserve"> Gorilla gorilla gorilla (Western lowland gorilla).</v>
      </c>
      <c r="L1806" t="str">
        <f>VLOOKUP(B1806,[2]taxonomy1!$B:$U,4,FALSE)</f>
        <v xml:space="preserve"> NCBI_TaxID=9595 {ECO:0000313|Ensembl:ENSGGOP00000019705, ECO:0000313|Proteomes:UP000001519};</v>
      </c>
      <c r="M1806" t="str">
        <f>VLOOKUP(B1806,[2]taxonomy1!$B:$U,6,FALSE)</f>
        <v>Eukaryota</v>
      </c>
      <c r="N1806" t="str">
        <f>VLOOKUP(B1806,[2]taxonomy1!$B:$U,7,FALSE)</f>
        <v xml:space="preserve"> Metazoa</v>
      </c>
      <c r="O1806" t="str">
        <f>VLOOKUP(B1806,[2]taxonomy1!$B:$U,8,FALSE)</f>
        <v xml:space="preserve"> Chordata</v>
      </c>
      <c r="P1806" t="str">
        <f>VLOOKUP(B1806,[2]taxonomy1!$B:$U,9,FALSE)</f>
        <v xml:space="preserve"> Craniata</v>
      </c>
      <c r="Q1806" t="str">
        <f>VLOOKUP(B1806,[2]taxonomy1!$B:$U,10,FALSE)</f>
        <v xml:space="preserve"> Vertebrata</v>
      </c>
      <c r="R1806" t="str">
        <f>VLOOKUP(B1806,[2]taxonomy1!$B:$U,11,FALSE)</f>
        <v xml:space="preserve"> Euteleostomi</v>
      </c>
      <c r="S1806" t="str">
        <f>VLOOKUP(B1806,[2]taxonomy1!$B:$U,12,FALSE)</f>
        <v>Mammalia</v>
      </c>
      <c r="T1806" t="str">
        <f>VLOOKUP(B1806,[2]taxonomy1!$B:$U,13,FALSE)</f>
        <v xml:space="preserve"> Eutheria</v>
      </c>
      <c r="U1806" t="str">
        <f>VLOOKUP(B1806,[2]taxonomy1!$B:$U,14,FALSE)</f>
        <v xml:space="preserve"> Euarchontoglires</v>
      </c>
      <c r="V1806" t="str">
        <f>VLOOKUP(B1806,[2]taxonomy1!$B:$U,15,FALSE)</f>
        <v xml:space="preserve"> Primates</v>
      </c>
      <c r="W1806" t="str">
        <f>VLOOKUP(B1806,[2]taxonomy1!$B:$U,16,FALSE)</f>
        <v xml:space="preserve"> Haplorrhini</v>
      </c>
    </row>
    <row r="1807" spans="1:23" x14ac:dyDescent="0.3">
      <c r="A1807" t="s">
        <v>3402</v>
      </c>
      <c r="B1807" t="s">
        <v>3403</v>
      </c>
      <c r="C1807">
        <v>276</v>
      </c>
      <c r="D1807" t="s">
        <v>10</v>
      </c>
      <c r="E1807">
        <v>14</v>
      </c>
      <c r="F1807">
        <v>268</v>
      </c>
      <c r="G1807">
        <v>2735</v>
      </c>
      <c r="H1807" t="s">
        <v>11</v>
      </c>
      <c r="I1807" t="s">
        <v>10</v>
      </c>
      <c r="J1807">
        <f t="shared" si="28"/>
        <v>254</v>
      </c>
      <c r="K1807" t="e">
        <f>VLOOKUP(B1807,[2]taxonomy1!$B:$U,2,FALSE)</f>
        <v>#N/A</v>
      </c>
      <c r="L1807" t="e">
        <f>VLOOKUP(B1807,[2]taxonomy1!$B:$U,4,FALSE)</f>
        <v>#N/A</v>
      </c>
      <c r="M1807" t="e">
        <f>VLOOKUP(B1807,[2]taxonomy1!$B:$U,6,FALSE)</f>
        <v>#N/A</v>
      </c>
      <c r="N1807" t="e">
        <f>VLOOKUP(B1807,[2]taxonomy1!$B:$U,7,FALSE)</f>
        <v>#N/A</v>
      </c>
      <c r="O1807" t="e">
        <f>VLOOKUP(B1807,[2]taxonomy1!$B:$U,8,FALSE)</f>
        <v>#N/A</v>
      </c>
      <c r="P1807" t="e">
        <f>VLOOKUP(B1807,[2]taxonomy1!$B:$U,9,FALSE)</f>
        <v>#N/A</v>
      </c>
      <c r="Q1807" t="e">
        <f>VLOOKUP(B1807,[2]taxonomy1!$B:$U,10,FALSE)</f>
        <v>#N/A</v>
      </c>
      <c r="R1807" t="e">
        <f>VLOOKUP(B1807,[2]taxonomy1!$B:$U,11,FALSE)</f>
        <v>#N/A</v>
      </c>
      <c r="S1807" t="e">
        <f>VLOOKUP(B1807,[2]taxonomy1!$B:$U,12,FALSE)</f>
        <v>#N/A</v>
      </c>
      <c r="T1807" t="e">
        <f>VLOOKUP(B1807,[2]taxonomy1!$B:$U,13,FALSE)</f>
        <v>#N/A</v>
      </c>
      <c r="U1807" t="e">
        <f>VLOOKUP(B1807,[2]taxonomy1!$B:$U,14,FALSE)</f>
        <v>#N/A</v>
      </c>
      <c r="V1807" t="e">
        <f>VLOOKUP(B1807,[2]taxonomy1!$B:$U,15,FALSE)</f>
        <v>#N/A</v>
      </c>
      <c r="W1807" t="e">
        <f>VLOOKUP(B1807,[2]taxonomy1!$B:$U,16,FALSE)</f>
        <v>#N/A</v>
      </c>
    </row>
    <row r="1808" spans="1:23" x14ac:dyDescent="0.3">
      <c r="A1808" t="s">
        <v>3404</v>
      </c>
      <c r="B1808" t="s">
        <v>3405</v>
      </c>
      <c r="C1808">
        <v>290</v>
      </c>
      <c r="D1808" t="s">
        <v>10</v>
      </c>
      <c r="E1808">
        <v>13</v>
      </c>
      <c r="F1808">
        <v>284</v>
      </c>
      <c r="G1808">
        <v>2735</v>
      </c>
      <c r="H1808" t="s">
        <v>11</v>
      </c>
      <c r="I1808" t="s">
        <v>10</v>
      </c>
      <c r="J1808">
        <f t="shared" si="28"/>
        <v>271</v>
      </c>
      <c r="K1808" t="str">
        <f>VLOOKUP(B1808,[2]taxonomy1!$B:$U,2,FALSE)</f>
        <v xml:space="preserve"> Gorilla gorilla gorilla (Western lowland gorilla).</v>
      </c>
      <c r="L1808" t="str">
        <f>VLOOKUP(B1808,[2]taxonomy1!$B:$U,4,FALSE)</f>
        <v xml:space="preserve"> NCBI_TaxID=9595 {ECO:0000313|Ensembl:ENSGGOP00000023201, ECO:0000313|Proteomes:UP000001519};</v>
      </c>
      <c r="M1808" t="str">
        <f>VLOOKUP(B1808,[2]taxonomy1!$B:$U,6,FALSE)</f>
        <v>Eukaryota</v>
      </c>
      <c r="N1808" t="str">
        <f>VLOOKUP(B1808,[2]taxonomy1!$B:$U,7,FALSE)</f>
        <v xml:space="preserve"> Metazoa</v>
      </c>
      <c r="O1808" t="str">
        <f>VLOOKUP(B1808,[2]taxonomy1!$B:$U,8,FALSE)</f>
        <v xml:space="preserve"> Chordata</v>
      </c>
      <c r="P1808" t="str">
        <f>VLOOKUP(B1808,[2]taxonomy1!$B:$U,9,FALSE)</f>
        <v xml:space="preserve"> Craniata</v>
      </c>
      <c r="Q1808" t="str">
        <f>VLOOKUP(B1808,[2]taxonomy1!$B:$U,10,FALSE)</f>
        <v xml:space="preserve"> Vertebrata</v>
      </c>
      <c r="R1808" t="str">
        <f>VLOOKUP(B1808,[2]taxonomy1!$B:$U,11,FALSE)</f>
        <v xml:space="preserve"> Euteleostomi</v>
      </c>
      <c r="S1808" t="str">
        <f>VLOOKUP(B1808,[2]taxonomy1!$B:$U,12,FALSE)</f>
        <v>Mammalia</v>
      </c>
      <c r="T1808" t="str">
        <f>VLOOKUP(B1808,[2]taxonomy1!$B:$U,13,FALSE)</f>
        <v xml:space="preserve"> Eutheria</v>
      </c>
      <c r="U1808" t="str">
        <f>VLOOKUP(B1808,[2]taxonomy1!$B:$U,14,FALSE)</f>
        <v xml:space="preserve"> Euarchontoglires</v>
      </c>
      <c r="V1808" t="str">
        <f>VLOOKUP(B1808,[2]taxonomy1!$B:$U,15,FALSE)</f>
        <v xml:space="preserve"> Primates</v>
      </c>
      <c r="W1808" t="str">
        <f>VLOOKUP(B1808,[2]taxonomy1!$B:$U,16,FALSE)</f>
        <v xml:space="preserve"> Haplorrhini</v>
      </c>
    </row>
    <row r="1809" spans="1:23" x14ac:dyDescent="0.3">
      <c r="A1809" t="s">
        <v>3406</v>
      </c>
      <c r="B1809" t="s">
        <v>3407</v>
      </c>
      <c r="C1809">
        <v>259</v>
      </c>
      <c r="D1809" t="s">
        <v>10</v>
      </c>
      <c r="E1809">
        <v>13</v>
      </c>
      <c r="F1809">
        <v>115</v>
      </c>
      <c r="G1809">
        <v>2735</v>
      </c>
      <c r="H1809" t="s">
        <v>11</v>
      </c>
      <c r="I1809" t="s">
        <v>10</v>
      </c>
      <c r="J1809">
        <f t="shared" si="28"/>
        <v>102</v>
      </c>
      <c r="K1809" t="e">
        <f>VLOOKUP(B1809,[2]taxonomy1!$B:$U,2,FALSE)</f>
        <v>#N/A</v>
      </c>
      <c r="L1809" t="e">
        <f>VLOOKUP(B1809,[2]taxonomy1!$B:$U,4,FALSE)</f>
        <v>#N/A</v>
      </c>
      <c r="M1809" t="e">
        <f>VLOOKUP(B1809,[2]taxonomy1!$B:$U,6,FALSE)</f>
        <v>#N/A</v>
      </c>
      <c r="N1809" t="e">
        <f>VLOOKUP(B1809,[2]taxonomy1!$B:$U,7,FALSE)</f>
        <v>#N/A</v>
      </c>
      <c r="O1809" t="e">
        <f>VLOOKUP(B1809,[2]taxonomy1!$B:$U,8,FALSE)</f>
        <v>#N/A</v>
      </c>
      <c r="P1809" t="e">
        <f>VLOOKUP(B1809,[2]taxonomy1!$B:$U,9,FALSE)</f>
        <v>#N/A</v>
      </c>
      <c r="Q1809" t="e">
        <f>VLOOKUP(B1809,[2]taxonomy1!$B:$U,10,FALSE)</f>
        <v>#N/A</v>
      </c>
      <c r="R1809" t="e">
        <f>VLOOKUP(B1809,[2]taxonomy1!$B:$U,11,FALSE)</f>
        <v>#N/A</v>
      </c>
      <c r="S1809" t="e">
        <f>VLOOKUP(B1809,[2]taxonomy1!$B:$U,12,FALSE)</f>
        <v>#N/A</v>
      </c>
      <c r="T1809" t="e">
        <f>VLOOKUP(B1809,[2]taxonomy1!$B:$U,13,FALSE)</f>
        <v>#N/A</v>
      </c>
      <c r="U1809" t="e">
        <f>VLOOKUP(B1809,[2]taxonomy1!$B:$U,14,FALSE)</f>
        <v>#N/A</v>
      </c>
      <c r="V1809" t="e">
        <f>VLOOKUP(B1809,[2]taxonomy1!$B:$U,15,FALSE)</f>
        <v>#N/A</v>
      </c>
      <c r="W1809" t="e">
        <f>VLOOKUP(B1809,[2]taxonomy1!$B:$U,16,FALSE)</f>
        <v>#N/A</v>
      </c>
    </row>
    <row r="1810" spans="1:23" x14ac:dyDescent="0.3">
      <c r="A1810" t="s">
        <v>3406</v>
      </c>
      <c r="B1810" t="s">
        <v>3407</v>
      </c>
      <c r="C1810">
        <v>259</v>
      </c>
      <c r="D1810" t="s">
        <v>10</v>
      </c>
      <c r="E1810">
        <v>112</v>
      </c>
      <c r="F1810">
        <v>253</v>
      </c>
      <c r="G1810">
        <v>2735</v>
      </c>
      <c r="H1810" t="s">
        <v>11</v>
      </c>
      <c r="I1810" t="s">
        <v>10</v>
      </c>
      <c r="J1810">
        <f t="shared" si="28"/>
        <v>141</v>
      </c>
      <c r="K1810" t="e">
        <f>VLOOKUP(B1810,[2]taxonomy1!$B:$U,2,FALSE)</f>
        <v>#N/A</v>
      </c>
      <c r="L1810" t="e">
        <f>VLOOKUP(B1810,[2]taxonomy1!$B:$U,4,FALSE)</f>
        <v>#N/A</v>
      </c>
      <c r="M1810" t="e">
        <f>VLOOKUP(B1810,[2]taxonomy1!$B:$U,6,FALSE)</f>
        <v>#N/A</v>
      </c>
      <c r="N1810" t="e">
        <f>VLOOKUP(B1810,[2]taxonomy1!$B:$U,7,FALSE)</f>
        <v>#N/A</v>
      </c>
      <c r="O1810" t="e">
        <f>VLOOKUP(B1810,[2]taxonomy1!$B:$U,8,FALSE)</f>
        <v>#N/A</v>
      </c>
      <c r="P1810" t="e">
        <f>VLOOKUP(B1810,[2]taxonomy1!$B:$U,9,FALSE)</f>
        <v>#N/A</v>
      </c>
      <c r="Q1810" t="e">
        <f>VLOOKUP(B1810,[2]taxonomy1!$B:$U,10,FALSE)</f>
        <v>#N/A</v>
      </c>
      <c r="R1810" t="e">
        <f>VLOOKUP(B1810,[2]taxonomy1!$B:$U,11,FALSE)</f>
        <v>#N/A</v>
      </c>
      <c r="S1810" t="e">
        <f>VLOOKUP(B1810,[2]taxonomy1!$B:$U,12,FALSE)</f>
        <v>#N/A</v>
      </c>
      <c r="T1810" t="e">
        <f>VLOOKUP(B1810,[2]taxonomy1!$B:$U,13,FALSE)</f>
        <v>#N/A</v>
      </c>
      <c r="U1810" t="e">
        <f>VLOOKUP(B1810,[2]taxonomy1!$B:$U,14,FALSE)</f>
        <v>#N/A</v>
      </c>
      <c r="V1810" t="e">
        <f>VLOOKUP(B1810,[2]taxonomy1!$B:$U,15,FALSE)</f>
        <v>#N/A</v>
      </c>
      <c r="W1810" t="e">
        <f>VLOOKUP(B1810,[2]taxonomy1!$B:$U,16,FALSE)</f>
        <v>#N/A</v>
      </c>
    </row>
    <row r="1811" spans="1:23" x14ac:dyDescent="0.3">
      <c r="A1811" t="s">
        <v>3408</v>
      </c>
      <c r="B1811" t="s">
        <v>3409</v>
      </c>
      <c r="C1811">
        <v>285</v>
      </c>
      <c r="D1811" t="s">
        <v>10</v>
      </c>
      <c r="E1811">
        <v>3</v>
      </c>
      <c r="F1811">
        <v>278</v>
      </c>
      <c r="G1811">
        <v>2735</v>
      </c>
      <c r="H1811" t="s">
        <v>11</v>
      </c>
      <c r="I1811" t="s">
        <v>10</v>
      </c>
      <c r="J1811">
        <f t="shared" si="28"/>
        <v>275</v>
      </c>
      <c r="K1811" t="str">
        <f>VLOOKUP(B1811,[2]taxonomy1!$B:$U,2,FALSE)</f>
        <v xml:space="preserve"> Gorilla gorilla gorilla (Western lowland gorilla).</v>
      </c>
      <c r="L1811" t="str">
        <f>VLOOKUP(B1811,[2]taxonomy1!$B:$U,4,FALSE)</f>
        <v xml:space="preserve"> NCBI_TaxID=9595 {ECO:0000313|Ensembl:ENSGGOP00000028086, ECO:0000313|Proteomes:UP000001519};</v>
      </c>
      <c r="M1811" t="str">
        <f>VLOOKUP(B1811,[2]taxonomy1!$B:$U,6,FALSE)</f>
        <v>Eukaryota</v>
      </c>
      <c r="N1811" t="str">
        <f>VLOOKUP(B1811,[2]taxonomy1!$B:$U,7,FALSE)</f>
        <v xml:space="preserve"> Metazoa</v>
      </c>
      <c r="O1811" t="str">
        <f>VLOOKUP(B1811,[2]taxonomy1!$B:$U,8,FALSE)</f>
        <v xml:space="preserve"> Chordata</v>
      </c>
      <c r="P1811" t="str">
        <f>VLOOKUP(B1811,[2]taxonomy1!$B:$U,9,FALSE)</f>
        <v xml:space="preserve"> Craniata</v>
      </c>
      <c r="Q1811" t="str">
        <f>VLOOKUP(B1811,[2]taxonomy1!$B:$U,10,FALSE)</f>
        <v xml:space="preserve"> Vertebrata</v>
      </c>
      <c r="R1811" t="str">
        <f>VLOOKUP(B1811,[2]taxonomy1!$B:$U,11,FALSE)</f>
        <v xml:space="preserve"> Euteleostomi</v>
      </c>
      <c r="S1811" t="str">
        <f>VLOOKUP(B1811,[2]taxonomy1!$B:$U,12,FALSE)</f>
        <v>Mammalia</v>
      </c>
      <c r="T1811" t="str">
        <f>VLOOKUP(B1811,[2]taxonomy1!$B:$U,13,FALSE)</f>
        <v xml:space="preserve"> Eutheria</v>
      </c>
      <c r="U1811" t="str">
        <f>VLOOKUP(B1811,[2]taxonomy1!$B:$U,14,FALSE)</f>
        <v xml:space="preserve"> Euarchontoglires</v>
      </c>
      <c r="V1811" t="str">
        <f>VLOOKUP(B1811,[2]taxonomy1!$B:$U,15,FALSE)</f>
        <v xml:space="preserve"> Primates</v>
      </c>
      <c r="W1811" t="str">
        <f>VLOOKUP(B1811,[2]taxonomy1!$B:$U,16,FALSE)</f>
        <v xml:space="preserve"> Haplorrhini</v>
      </c>
    </row>
    <row r="1812" spans="1:23" x14ac:dyDescent="0.3">
      <c r="A1812" t="s">
        <v>3410</v>
      </c>
      <c r="B1812" t="s">
        <v>3411</v>
      </c>
      <c r="C1812">
        <v>308</v>
      </c>
      <c r="D1812" t="s">
        <v>10</v>
      </c>
      <c r="E1812">
        <v>26</v>
      </c>
      <c r="F1812">
        <v>302</v>
      </c>
      <c r="G1812">
        <v>2735</v>
      </c>
      <c r="H1812" t="s">
        <v>11</v>
      </c>
      <c r="I1812" t="s">
        <v>10</v>
      </c>
      <c r="J1812">
        <f t="shared" si="28"/>
        <v>276</v>
      </c>
      <c r="K1812" t="str">
        <f>VLOOKUP(B1812,[2]taxonomy1!$B:$U,2,FALSE)</f>
        <v xml:space="preserve"> Loxodonta africana (African elephant).</v>
      </c>
      <c r="L1812" t="str">
        <f>VLOOKUP(B1812,[2]taxonomy1!$B:$U,4,FALSE)</f>
        <v xml:space="preserve"> NCBI_TaxID=9785 {ECO:0000313|Ensembl:ENSLAFP00000000994};</v>
      </c>
      <c r="M1812" t="str">
        <f>VLOOKUP(B1812,[2]taxonomy1!$B:$U,6,FALSE)</f>
        <v>Eukaryota</v>
      </c>
      <c r="N1812" t="str">
        <f>VLOOKUP(B1812,[2]taxonomy1!$B:$U,7,FALSE)</f>
        <v xml:space="preserve"> Metazoa</v>
      </c>
      <c r="O1812" t="str">
        <f>VLOOKUP(B1812,[2]taxonomy1!$B:$U,8,FALSE)</f>
        <v xml:space="preserve"> Chordata</v>
      </c>
      <c r="P1812" t="str">
        <f>VLOOKUP(B1812,[2]taxonomy1!$B:$U,9,FALSE)</f>
        <v xml:space="preserve"> Craniata</v>
      </c>
      <c r="Q1812" t="str">
        <f>VLOOKUP(B1812,[2]taxonomy1!$B:$U,10,FALSE)</f>
        <v xml:space="preserve"> Vertebrata</v>
      </c>
      <c r="R1812" t="str">
        <f>VLOOKUP(B1812,[2]taxonomy1!$B:$U,11,FALSE)</f>
        <v xml:space="preserve"> Euteleostomi</v>
      </c>
      <c r="S1812" t="str">
        <f>VLOOKUP(B1812,[2]taxonomy1!$B:$U,12,FALSE)</f>
        <v>Mammalia</v>
      </c>
      <c r="T1812" t="str">
        <f>VLOOKUP(B1812,[2]taxonomy1!$B:$U,13,FALSE)</f>
        <v xml:space="preserve"> Eutheria</v>
      </c>
      <c r="U1812" t="str">
        <f>VLOOKUP(B1812,[2]taxonomy1!$B:$U,14,FALSE)</f>
        <v xml:space="preserve"> Afrotheria</v>
      </c>
      <c r="V1812" t="str">
        <f>VLOOKUP(B1812,[2]taxonomy1!$B:$U,15,FALSE)</f>
        <v xml:space="preserve"> Proboscidea</v>
      </c>
      <c r="W1812" t="str">
        <f>VLOOKUP(B1812,[2]taxonomy1!$B:$U,16,FALSE)</f>
        <v xml:space="preserve"> Elephantidae</v>
      </c>
    </row>
    <row r="1813" spans="1:23" x14ac:dyDescent="0.3">
      <c r="A1813" t="s">
        <v>3412</v>
      </c>
      <c r="B1813" t="s">
        <v>3413</v>
      </c>
      <c r="C1813">
        <v>296</v>
      </c>
      <c r="D1813" t="s">
        <v>10</v>
      </c>
      <c r="E1813">
        <v>16</v>
      </c>
      <c r="F1813">
        <v>289</v>
      </c>
      <c r="G1813">
        <v>2735</v>
      </c>
      <c r="H1813" t="s">
        <v>11</v>
      </c>
      <c r="I1813" t="s">
        <v>10</v>
      </c>
      <c r="J1813">
        <f t="shared" si="28"/>
        <v>273</v>
      </c>
      <c r="K1813" t="str">
        <f>VLOOKUP(B1813,[2]taxonomy1!$B:$U,2,FALSE)</f>
        <v xml:space="preserve"> Loxodonta africana (African elephant).</v>
      </c>
      <c r="L1813" t="str">
        <f>VLOOKUP(B1813,[2]taxonomy1!$B:$U,4,FALSE)</f>
        <v xml:space="preserve"> NCBI_TaxID=9785 {ECO:0000313|Ensembl:ENSLAFP00000007989};</v>
      </c>
      <c r="M1813" t="str">
        <f>VLOOKUP(B1813,[2]taxonomy1!$B:$U,6,FALSE)</f>
        <v>Eukaryota</v>
      </c>
      <c r="N1813" t="str">
        <f>VLOOKUP(B1813,[2]taxonomy1!$B:$U,7,FALSE)</f>
        <v xml:space="preserve"> Metazoa</v>
      </c>
      <c r="O1813" t="str">
        <f>VLOOKUP(B1813,[2]taxonomy1!$B:$U,8,FALSE)</f>
        <v xml:space="preserve"> Chordata</v>
      </c>
      <c r="P1813" t="str">
        <f>VLOOKUP(B1813,[2]taxonomy1!$B:$U,9,FALSE)</f>
        <v xml:space="preserve"> Craniata</v>
      </c>
      <c r="Q1813" t="str">
        <f>VLOOKUP(B1813,[2]taxonomy1!$B:$U,10,FALSE)</f>
        <v xml:space="preserve"> Vertebrata</v>
      </c>
      <c r="R1813" t="str">
        <f>VLOOKUP(B1813,[2]taxonomy1!$B:$U,11,FALSE)</f>
        <v xml:space="preserve"> Euteleostomi</v>
      </c>
      <c r="S1813" t="str">
        <f>VLOOKUP(B1813,[2]taxonomy1!$B:$U,12,FALSE)</f>
        <v>Mammalia</v>
      </c>
      <c r="T1813" t="str">
        <f>VLOOKUP(B1813,[2]taxonomy1!$B:$U,13,FALSE)</f>
        <v xml:space="preserve"> Eutheria</v>
      </c>
      <c r="U1813" t="str">
        <f>VLOOKUP(B1813,[2]taxonomy1!$B:$U,14,FALSE)</f>
        <v xml:space="preserve"> Afrotheria</v>
      </c>
      <c r="V1813" t="str">
        <f>VLOOKUP(B1813,[2]taxonomy1!$B:$U,15,FALSE)</f>
        <v xml:space="preserve"> Proboscidea</v>
      </c>
      <c r="W1813" t="str">
        <f>VLOOKUP(B1813,[2]taxonomy1!$B:$U,16,FALSE)</f>
        <v xml:space="preserve"> Elephantidae</v>
      </c>
    </row>
    <row r="1814" spans="1:23" x14ac:dyDescent="0.3">
      <c r="A1814" t="s">
        <v>3414</v>
      </c>
      <c r="B1814" t="s">
        <v>3415</v>
      </c>
      <c r="C1814">
        <v>283</v>
      </c>
      <c r="D1814" t="s">
        <v>10</v>
      </c>
      <c r="E1814">
        <v>3</v>
      </c>
      <c r="F1814">
        <v>276</v>
      </c>
      <c r="G1814">
        <v>2735</v>
      </c>
      <c r="H1814" t="s">
        <v>11</v>
      </c>
      <c r="I1814" t="s">
        <v>10</v>
      </c>
      <c r="J1814">
        <f t="shared" si="28"/>
        <v>273</v>
      </c>
      <c r="K1814" t="str">
        <f>VLOOKUP(B1814,[2]taxonomy1!$B:$U,2,FALSE)</f>
        <v xml:space="preserve"> Loxodonta africana (African elephant).</v>
      </c>
      <c r="L1814" t="str">
        <f>VLOOKUP(B1814,[2]taxonomy1!$B:$U,4,FALSE)</f>
        <v xml:space="preserve"> NCBI_TaxID=9785 {ECO:0000313|Ensembl:ENSLAFP00000011162};</v>
      </c>
      <c r="M1814" t="str">
        <f>VLOOKUP(B1814,[2]taxonomy1!$B:$U,6,FALSE)</f>
        <v>Eukaryota</v>
      </c>
      <c r="N1814" t="str">
        <f>VLOOKUP(B1814,[2]taxonomy1!$B:$U,7,FALSE)</f>
        <v xml:space="preserve"> Metazoa</v>
      </c>
      <c r="O1814" t="str">
        <f>VLOOKUP(B1814,[2]taxonomy1!$B:$U,8,FALSE)</f>
        <v xml:space="preserve"> Chordata</v>
      </c>
      <c r="P1814" t="str">
        <f>VLOOKUP(B1814,[2]taxonomy1!$B:$U,9,FALSE)</f>
        <v xml:space="preserve"> Craniata</v>
      </c>
      <c r="Q1814" t="str">
        <f>VLOOKUP(B1814,[2]taxonomy1!$B:$U,10,FALSE)</f>
        <v xml:space="preserve"> Vertebrata</v>
      </c>
      <c r="R1814" t="str">
        <f>VLOOKUP(B1814,[2]taxonomy1!$B:$U,11,FALSE)</f>
        <v xml:space="preserve"> Euteleostomi</v>
      </c>
      <c r="S1814" t="str">
        <f>VLOOKUP(B1814,[2]taxonomy1!$B:$U,12,FALSE)</f>
        <v>Mammalia</v>
      </c>
      <c r="T1814" t="str">
        <f>VLOOKUP(B1814,[2]taxonomy1!$B:$U,13,FALSE)</f>
        <v xml:space="preserve"> Eutheria</v>
      </c>
      <c r="U1814" t="str">
        <f>VLOOKUP(B1814,[2]taxonomy1!$B:$U,14,FALSE)</f>
        <v xml:space="preserve"> Afrotheria</v>
      </c>
      <c r="V1814" t="str">
        <f>VLOOKUP(B1814,[2]taxonomy1!$B:$U,15,FALSE)</f>
        <v xml:space="preserve"> Proboscidea</v>
      </c>
      <c r="W1814" t="str">
        <f>VLOOKUP(B1814,[2]taxonomy1!$B:$U,16,FALSE)</f>
        <v xml:space="preserve"> Elephantidae</v>
      </c>
    </row>
    <row r="1815" spans="1:23" x14ac:dyDescent="0.3">
      <c r="A1815" t="s">
        <v>3416</v>
      </c>
      <c r="B1815" t="s">
        <v>3417</v>
      </c>
      <c r="C1815">
        <v>362</v>
      </c>
      <c r="D1815" t="s">
        <v>10</v>
      </c>
      <c r="E1815">
        <v>80</v>
      </c>
      <c r="F1815">
        <v>356</v>
      </c>
      <c r="G1815">
        <v>2735</v>
      </c>
      <c r="H1815" t="s">
        <v>11</v>
      </c>
      <c r="I1815" t="s">
        <v>10</v>
      </c>
      <c r="J1815">
        <f t="shared" si="28"/>
        <v>276</v>
      </c>
      <c r="K1815" t="str">
        <f>VLOOKUP(B1815,[2]taxonomy1!$B:$U,2,FALSE)</f>
        <v xml:space="preserve"> Loxodonta africana (African elephant).</v>
      </c>
      <c r="L1815" t="str">
        <f>VLOOKUP(B1815,[2]taxonomy1!$B:$U,4,FALSE)</f>
        <v xml:space="preserve"> NCBI_TaxID=9785 {ECO:0000313|Ensembl:ENSLAFP00000011996};</v>
      </c>
      <c r="M1815" t="str">
        <f>VLOOKUP(B1815,[2]taxonomy1!$B:$U,6,FALSE)</f>
        <v>Eukaryota</v>
      </c>
      <c r="N1815" t="str">
        <f>VLOOKUP(B1815,[2]taxonomy1!$B:$U,7,FALSE)</f>
        <v xml:space="preserve"> Metazoa</v>
      </c>
      <c r="O1815" t="str">
        <f>VLOOKUP(B1815,[2]taxonomy1!$B:$U,8,FALSE)</f>
        <v xml:space="preserve"> Chordata</v>
      </c>
      <c r="P1815" t="str">
        <f>VLOOKUP(B1815,[2]taxonomy1!$B:$U,9,FALSE)</f>
        <v xml:space="preserve"> Craniata</v>
      </c>
      <c r="Q1815" t="str">
        <f>VLOOKUP(B1815,[2]taxonomy1!$B:$U,10,FALSE)</f>
        <v xml:space="preserve"> Vertebrata</v>
      </c>
      <c r="R1815" t="str">
        <f>VLOOKUP(B1815,[2]taxonomy1!$B:$U,11,FALSE)</f>
        <v xml:space="preserve"> Euteleostomi</v>
      </c>
      <c r="S1815" t="str">
        <f>VLOOKUP(B1815,[2]taxonomy1!$B:$U,12,FALSE)</f>
        <v>Mammalia</v>
      </c>
      <c r="T1815" t="str">
        <f>VLOOKUP(B1815,[2]taxonomy1!$B:$U,13,FALSE)</f>
        <v xml:space="preserve"> Eutheria</v>
      </c>
      <c r="U1815" t="str">
        <f>VLOOKUP(B1815,[2]taxonomy1!$B:$U,14,FALSE)</f>
        <v xml:space="preserve"> Afrotheria</v>
      </c>
      <c r="V1815" t="str">
        <f>VLOOKUP(B1815,[2]taxonomy1!$B:$U,15,FALSE)</f>
        <v xml:space="preserve"> Proboscidea</v>
      </c>
      <c r="W1815" t="str">
        <f>VLOOKUP(B1815,[2]taxonomy1!$B:$U,16,FALSE)</f>
        <v xml:space="preserve"> Elephantidae</v>
      </c>
    </row>
    <row r="1816" spans="1:23" x14ac:dyDescent="0.3">
      <c r="A1816" t="s">
        <v>3418</v>
      </c>
      <c r="B1816" t="s">
        <v>3419</v>
      </c>
      <c r="C1816">
        <v>332</v>
      </c>
      <c r="D1816" t="s">
        <v>10</v>
      </c>
      <c r="E1816">
        <v>50</v>
      </c>
      <c r="F1816">
        <v>326</v>
      </c>
      <c r="G1816">
        <v>2735</v>
      </c>
      <c r="H1816" t="s">
        <v>11</v>
      </c>
      <c r="I1816" t="s">
        <v>10</v>
      </c>
      <c r="J1816">
        <f t="shared" si="28"/>
        <v>276</v>
      </c>
      <c r="K1816" t="str">
        <f>VLOOKUP(B1816,[2]taxonomy1!$B:$U,2,FALSE)</f>
        <v xml:space="preserve"> Loxodonta africana (African elephant).</v>
      </c>
      <c r="L1816" t="str">
        <f>VLOOKUP(B1816,[2]taxonomy1!$B:$U,4,FALSE)</f>
        <v xml:space="preserve"> NCBI_TaxID=9785 {ECO:0000313|Ensembl:ENSLAFP00000022710};</v>
      </c>
      <c r="M1816" t="str">
        <f>VLOOKUP(B1816,[2]taxonomy1!$B:$U,6,FALSE)</f>
        <v>Eukaryota</v>
      </c>
      <c r="N1816" t="str">
        <f>VLOOKUP(B1816,[2]taxonomy1!$B:$U,7,FALSE)</f>
        <v xml:space="preserve"> Metazoa</v>
      </c>
      <c r="O1816" t="str">
        <f>VLOOKUP(B1816,[2]taxonomy1!$B:$U,8,FALSE)</f>
        <v xml:space="preserve"> Chordata</v>
      </c>
      <c r="P1816" t="str">
        <f>VLOOKUP(B1816,[2]taxonomy1!$B:$U,9,FALSE)</f>
        <v xml:space="preserve"> Craniata</v>
      </c>
      <c r="Q1816" t="str">
        <f>VLOOKUP(B1816,[2]taxonomy1!$B:$U,10,FALSE)</f>
        <v xml:space="preserve"> Vertebrata</v>
      </c>
      <c r="R1816" t="str">
        <f>VLOOKUP(B1816,[2]taxonomy1!$B:$U,11,FALSE)</f>
        <v xml:space="preserve"> Euteleostomi</v>
      </c>
      <c r="S1816" t="str">
        <f>VLOOKUP(B1816,[2]taxonomy1!$B:$U,12,FALSE)</f>
        <v>Mammalia</v>
      </c>
      <c r="T1816" t="str">
        <f>VLOOKUP(B1816,[2]taxonomy1!$B:$U,13,FALSE)</f>
        <v xml:space="preserve"> Eutheria</v>
      </c>
      <c r="U1816" t="str">
        <f>VLOOKUP(B1816,[2]taxonomy1!$B:$U,14,FALSE)</f>
        <v xml:space="preserve"> Afrotheria</v>
      </c>
      <c r="V1816" t="str">
        <f>VLOOKUP(B1816,[2]taxonomy1!$B:$U,15,FALSE)</f>
        <v xml:space="preserve"> Proboscidea</v>
      </c>
      <c r="W1816" t="str">
        <f>VLOOKUP(B1816,[2]taxonomy1!$B:$U,16,FALSE)</f>
        <v xml:space="preserve"> Elephantidae</v>
      </c>
    </row>
    <row r="1817" spans="1:23" x14ac:dyDescent="0.3">
      <c r="A1817" t="s">
        <v>3420</v>
      </c>
      <c r="B1817" t="s">
        <v>3421</v>
      </c>
      <c r="C1817">
        <v>287</v>
      </c>
      <c r="D1817" t="s">
        <v>10</v>
      </c>
      <c r="E1817">
        <v>5</v>
      </c>
      <c r="F1817">
        <v>280</v>
      </c>
      <c r="G1817">
        <v>2735</v>
      </c>
      <c r="H1817" t="s">
        <v>11</v>
      </c>
      <c r="I1817" t="s">
        <v>10</v>
      </c>
      <c r="J1817">
        <f t="shared" si="28"/>
        <v>275</v>
      </c>
      <c r="K1817" t="str">
        <f>VLOOKUP(B1817,[2]taxonomy1!$B:$U,2,FALSE)</f>
        <v xml:space="preserve"> Loxodonta africana (African elephant).</v>
      </c>
      <c r="L1817" t="str">
        <f>VLOOKUP(B1817,[2]taxonomy1!$B:$U,4,FALSE)</f>
        <v xml:space="preserve"> NCBI_TaxID=9785 {ECO:0000313|Ensembl:ENSLAFP00000026837};</v>
      </c>
      <c r="M1817" t="str">
        <f>VLOOKUP(B1817,[2]taxonomy1!$B:$U,6,FALSE)</f>
        <v>Eukaryota</v>
      </c>
      <c r="N1817" t="str">
        <f>VLOOKUP(B1817,[2]taxonomy1!$B:$U,7,FALSE)</f>
        <v xml:space="preserve"> Metazoa</v>
      </c>
      <c r="O1817" t="str">
        <f>VLOOKUP(B1817,[2]taxonomy1!$B:$U,8,FALSE)</f>
        <v xml:space="preserve"> Chordata</v>
      </c>
      <c r="P1817" t="str">
        <f>VLOOKUP(B1817,[2]taxonomy1!$B:$U,9,FALSE)</f>
        <v xml:space="preserve"> Craniata</v>
      </c>
      <c r="Q1817" t="str">
        <f>VLOOKUP(B1817,[2]taxonomy1!$B:$U,10,FALSE)</f>
        <v xml:space="preserve"> Vertebrata</v>
      </c>
      <c r="R1817" t="str">
        <f>VLOOKUP(B1817,[2]taxonomy1!$B:$U,11,FALSE)</f>
        <v xml:space="preserve"> Euteleostomi</v>
      </c>
      <c r="S1817" t="str">
        <f>VLOOKUP(B1817,[2]taxonomy1!$B:$U,12,FALSE)</f>
        <v>Mammalia</v>
      </c>
      <c r="T1817" t="str">
        <f>VLOOKUP(B1817,[2]taxonomy1!$B:$U,13,FALSE)</f>
        <v xml:space="preserve"> Eutheria</v>
      </c>
      <c r="U1817" t="str">
        <f>VLOOKUP(B1817,[2]taxonomy1!$B:$U,14,FALSE)</f>
        <v xml:space="preserve"> Afrotheria</v>
      </c>
      <c r="V1817" t="str">
        <f>VLOOKUP(B1817,[2]taxonomy1!$B:$U,15,FALSE)</f>
        <v xml:space="preserve"> Proboscidea</v>
      </c>
      <c r="W1817" t="str">
        <f>VLOOKUP(B1817,[2]taxonomy1!$B:$U,16,FALSE)</f>
        <v xml:space="preserve"> Elephantidae</v>
      </c>
    </row>
    <row r="1818" spans="1:23" x14ac:dyDescent="0.3">
      <c r="A1818" t="s">
        <v>3422</v>
      </c>
      <c r="B1818" t="s">
        <v>3423</v>
      </c>
      <c r="C1818">
        <v>283</v>
      </c>
      <c r="D1818" t="s">
        <v>10</v>
      </c>
      <c r="E1818">
        <v>3</v>
      </c>
      <c r="F1818">
        <v>276</v>
      </c>
      <c r="G1818">
        <v>2735</v>
      </c>
      <c r="H1818" t="s">
        <v>11</v>
      </c>
      <c r="I1818" t="s">
        <v>10</v>
      </c>
      <c r="J1818">
        <f t="shared" si="28"/>
        <v>273</v>
      </c>
      <c r="K1818" t="str">
        <f>VLOOKUP(B1818,[2]taxonomy1!$B:$U,2,FALSE)</f>
        <v xml:space="preserve"> Loxodonta africana (African elephant).</v>
      </c>
      <c r="L1818" t="str">
        <f>VLOOKUP(B1818,[2]taxonomy1!$B:$U,4,FALSE)</f>
        <v xml:space="preserve"> NCBI_TaxID=9785 {ECO:0000313|Ensembl:ENSLAFP00000027850};</v>
      </c>
      <c r="M1818" t="str">
        <f>VLOOKUP(B1818,[2]taxonomy1!$B:$U,6,FALSE)</f>
        <v>Eukaryota</v>
      </c>
      <c r="N1818" t="str">
        <f>VLOOKUP(B1818,[2]taxonomy1!$B:$U,7,FALSE)</f>
        <v xml:space="preserve"> Metazoa</v>
      </c>
      <c r="O1818" t="str">
        <f>VLOOKUP(B1818,[2]taxonomy1!$B:$U,8,FALSE)</f>
        <v xml:space="preserve"> Chordata</v>
      </c>
      <c r="P1818" t="str">
        <f>VLOOKUP(B1818,[2]taxonomy1!$B:$U,9,FALSE)</f>
        <v xml:space="preserve"> Craniata</v>
      </c>
      <c r="Q1818" t="str">
        <f>VLOOKUP(B1818,[2]taxonomy1!$B:$U,10,FALSE)</f>
        <v xml:space="preserve"> Vertebrata</v>
      </c>
      <c r="R1818" t="str">
        <f>VLOOKUP(B1818,[2]taxonomy1!$B:$U,11,FALSE)</f>
        <v xml:space="preserve"> Euteleostomi</v>
      </c>
      <c r="S1818" t="str">
        <f>VLOOKUP(B1818,[2]taxonomy1!$B:$U,12,FALSE)</f>
        <v>Mammalia</v>
      </c>
      <c r="T1818" t="str">
        <f>VLOOKUP(B1818,[2]taxonomy1!$B:$U,13,FALSE)</f>
        <v xml:space="preserve"> Eutheria</v>
      </c>
      <c r="U1818" t="str">
        <f>VLOOKUP(B1818,[2]taxonomy1!$B:$U,14,FALSE)</f>
        <v xml:space="preserve"> Afrotheria</v>
      </c>
      <c r="V1818" t="str">
        <f>VLOOKUP(B1818,[2]taxonomy1!$B:$U,15,FALSE)</f>
        <v xml:space="preserve"> Proboscidea</v>
      </c>
      <c r="W1818" t="str">
        <f>VLOOKUP(B1818,[2]taxonomy1!$B:$U,16,FALSE)</f>
        <v xml:space="preserve"> Elephantidae</v>
      </c>
    </row>
    <row r="1819" spans="1:23" x14ac:dyDescent="0.3">
      <c r="A1819" t="s">
        <v>3424</v>
      </c>
      <c r="B1819" t="s">
        <v>3425</v>
      </c>
      <c r="C1819">
        <v>283</v>
      </c>
      <c r="D1819" t="s">
        <v>10</v>
      </c>
      <c r="E1819">
        <v>3</v>
      </c>
      <c r="F1819">
        <v>276</v>
      </c>
      <c r="G1819">
        <v>2735</v>
      </c>
      <c r="H1819" t="s">
        <v>11</v>
      </c>
      <c r="I1819" t="s">
        <v>10</v>
      </c>
      <c r="J1819">
        <f t="shared" si="28"/>
        <v>273</v>
      </c>
      <c r="K1819" t="str">
        <f>VLOOKUP(B1819,[2]taxonomy1!$B:$U,2,FALSE)</f>
        <v xml:space="preserve"> Mus musculus (Mouse).</v>
      </c>
      <c r="L1819" t="str">
        <f>VLOOKUP(B1819,[2]taxonomy1!$B:$U,4,FALSE)</f>
        <v xml:space="preserve"> NCBI_TaxID=10090 {ECO:0000313|Ensembl:ENSMUSP00000133525, ECO:0000313|Proteomes:UP000000589};</v>
      </c>
      <c r="M1819" t="str">
        <f>VLOOKUP(B1819,[2]taxonomy1!$B:$U,6,FALSE)</f>
        <v>Eukaryota</v>
      </c>
      <c r="N1819" t="str">
        <f>VLOOKUP(B1819,[2]taxonomy1!$B:$U,7,FALSE)</f>
        <v xml:space="preserve"> Metazoa</v>
      </c>
      <c r="O1819" t="str">
        <f>VLOOKUP(B1819,[2]taxonomy1!$B:$U,8,FALSE)</f>
        <v xml:space="preserve"> Chordata</v>
      </c>
      <c r="P1819" t="str">
        <f>VLOOKUP(B1819,[2]taxonomy1!$B:$U,9,FALSE)</f>
        <v xml:space="preserve"> Craniata</v>
      </c>
      <c r="Q1819" t="str">
        <f>VLOOKUP(B1819,[2]taxonomy1!$B:$U,10,FALSE)</f>
        <v xml:space="preserve"> Vertebrata</v>
      </c>
      <c r="R1819" t="str">
        <f>VLOOKUP(B1819,[2]taxonomy1!$B:$U,11,FALSE)</f>
        <v xml:space="preserve"> Euteleostomi</v>
      </c>
      <c r="S1819" t="str">
        <f>VLOOKUP(B1819,[2]taxonomy1!$B:$U,12,FALSE)</f>
        <v>Mammalia</v>
      </c>
      <c r="T1819" t="str">
        <f>VLOOKUP(B1819,[2]taxonomy1!$B:$U,13,FALSE)</f>
        <v xml:space="preserve"> Eutheria</v>
      </c>
      <c r="U1819" t="str">
        <f>VLOOKUP(B1819,[2]taxonomy1!$B:$U,14,FALSE)</f>
        <v xml:space="preserve"> Euarchontoglires</v>
      </c>
      <c r="V1819" t="str">
        <f>VLOOKUP(B1819,[2]taxonomy1!$B:$U,15,FALSE)</f>
        <v xml:space="preserve"> Glires</v>
      </c>
      <c r="W1819" t="str">
        <f>VLOOKUP(B1819,[2]taxonomy1!$B:$U,16,FALSE)</f>
        <v xml:space="preserve"> Rodentia</v>
      </c>
    </row>
    <row r="1820" spans="1:23" x14ac:dyDescent="0.3">
      <c r="A1820" t="s">
        <v>3426</v>
      </c>
      <c r="B1820" t="s">
        <v>3427</v>
      </c>
      <c r="C1820">
        <v>73</v>
      </c>
      <c r="D1820" t="s">
        <v>10</v>
      </c>
      <c r="E1820">
        <v>1</v>
      </c>
      <c r="F1820">
        <v>61</v>
      </c>
      <c r="G1820">
        <v>2735</v>
      </c>
      <c r="H1820" t="s">
        <v>11</v>
      </c>
      <c r="I1820" t="s">
        <v>10</v>
      </c>
      <c r="J1820">
        <f t="shared" si="28"/>
        <v>60</v>
      </c>
      <c r="K1820" t="str">
        <f>VLOOKUP(B1820,[2]taxonomy1!$B:$U,2,FALSE)</f>
        <v xml:space="preserve"> Mus musculus (Mouse).</v>
      </c>
      <c r="L1820" t="str">
        <f>VLOOKUP(B1820,[2]taxonomy1!$B:$U,4,FALSE)</f>
        <v xml:space="preserve"> NCBI_TaxID=10090 {ECO:0000313|Ensembl:ENSMUSP00000133975, ECO:0000313|Proteomes:UP000000589};</v>
      </c>
      <c r="M1820" t="str">
        <f>VLOOKUP(B1820,[2]taxonomy1!$B:$U,6,FALSE)</f>
        <v>Eukaryota</v>
      </c>
      <c r="N1820" t="str">
        <f>VLOOKUP(B1820,[2]taxonomy1!$B:$U,7,FALSE)</f>
        <v xml:space="preserve"> Metazoa</v>
      </c>
      <c r="O1820" t="str">
        <f>VLOOKUP(B1820,[2]taxonomy1!$B:$U,8,FALSE)</f>
        <v xml:space="preserve"> Chordata</v>
      </c>
      <c r="P1820" t="str">
        <f>VLOOKUP(B1820,[2]taxonomy1!$B:$U,9,FALSE)</f>
        <v xml:space="preserve"> Craniata</v>
      </c>
      <c r="Q1820" t="str">
        <f>VLOOKUP(B1820,[2]taxonomy1!$B:$U,10,FALSE)</f>
        <v xml:space="preserve"> Vertebrata</v>
      </c>
      <c r="R1820" t="str">
        <f>VLOOKUP(B1820,[2]taxonomy1!$B:$U,11,FALSE)</f>
        <v xml:space="preserve"> Euteleostomi</v>
      </c>
      <c r="S1820" t="str">
        <f>VLOOKUP(B1820,[2]taxonomy1!$B:$U,12,FALSE)</f>
        <v>Mammalia</v>
      </c>
      <c r="T1820" t="str">
        <f>VLOOKUP(B1820,[2]taxonomy1!$B:$U,13,FALSE)</f>
        <v xml:space="preserve"> Eutheria</v>
      </c>
      <c r="U1820" t="str">
        <f>VLOOKUP(B1820,[2]taxonomy1!$B:$U,14,FALSE)</f>
        <v xml:space="preserve"> Euarchontoglires</v>
      </c>
      <c r="V1820" t="str">
        <f>VLOOKUP(B1820,[2]taxonomy1!$B:$U,15,FALSE)</f>
        <v xml:space="preserve"> Glires</v>
      </c>
      <c r="W1820" t="str">
        <f>VLOOKUP(B1820,[2]taxonomy1!$B:$U,16,FALSE)</f>
        <v xml:space="preserve"> Rodentia</v>
      </c>
    </row>
    <row r="1821" spans="1:23" x14ac:dyDescent="0.3">
      <c r="A1821" t="s">
        <v>3428</v>
      </c>
      <c r="B1821" t="s">
        <v>3429</v>
      </c>
      <c r="C1821">
        <v>361</v>
      </c>
      <c r="D1821" t="s">
        <v>10</v>
      </c>
      <c r="E1821">
        <v>79</v>
      </c>
      <c r="F1821">
        <v>355</v>
      </c>
      <c r="G1821">
        <v>2735</v>
      </c>
      <c r="H1821" t="s">
        <v>11</v>
      </c>
      <c r="I1821" t="s">
        <v>10</v>
      </c>
      <c r="J1821">
        <f t="shared" si="28"/>
        <v>276</v>
      </c>
      <c r="K1821" t="str">
        <f>VLOOKUP(B1821,[2]taxonomy1!$B:$U,2,FALSE)</f>
        <v xml:space="preserve"> Rattus norvegicus (Rat).</v>
      </c>
      <c r="L1821" t="str">
        <f>VLOOKUP(B1821,[2]taxonomy1!$B:$U,4,FALSE)</f>
        <v xml:space="preserve"> NCBI_TaxID=10116 {ECO:0000313|Ensembl:ENSRNOP00000025281, ECO:0000313|Proteomes:UP000002494};</v>
      </c>
      <c r="M1821" t="str">
        <f>VLOOKUP(B1821,[2]taxonomy1!$B:$U,6,FALSE)</f>
        <v>Eukaryota</v>
      </c>
      <c r="N1821" t="str">
        <f>VLOOKUP(B1821,[2]taxonomy1!$B:$U,7,FALSE)</f>
        <v xml:space="preserve"> Metazoa</v>
      </c>
      <c r="O1821" t="str">
        <f>VLOOKUP(B1821,[2]taxonomy1!$B:$U,8,FALSE)</f>
        <v xml:space="preserve"> Chordata</v>
      </c>
      <c r="P1821" t="str">
        <f>VLOOKUP(B1821,[2]taxonomy1!$B:$U,9,FALSE)</f>
        <v xml:space="preserve"> Craniata</v>
      </c>
      <c r="Q1821" t="str">
        <f>VLOOKUP(B1821,[2]taxonomy1!$B:$U,10,FALSE)</f>
        <v xml:space="preserve"> Vertebrata</v>
      </c>
      <c r="R1821" t="str">
        <f>VLOOKUP(B1821,[2]taxonomy1!$B:$U,11,FALSE)</f>
        <v xml:space="preserve"> Euteleostomi</v>
      </c>
      <c r="S1821" t="str">
        <f>VLOOKUP(B1821,[2]taxonomy1!$B:$U,12,FALSE)</f>
        <v>Mammalia</v>
      </c>
      <c r="T1821" t="str">
        <f>VLOOKUP(B1821,[2]taxonomy1!$B:$U,13,FALSE)</f>
        <v xml:space="preserve"> Eutheria</v>
      </c>
      <c r="U1821" t="str">
        <f>VLOOKUP(B1821,[2]taxonomy1!$B:$U,14,FALSE)</f>
        <v xml:space="preserve"> Euarchontoglires</v>
      </c>
      <c r="V1821" t="str">
        <f>VLOOKUP(B1821,[2]taxonomy1!$B:$U,15,FALSE)</f>
        <v xml:space="preserve"> Glires</v>
      </c>
      <c r="W1821" t="str">
        <f>VLOOKUP(B1821,[2]taxonomy1!$B:$U,16,FALSE)</f>
        <v xml:space="preserve"> Rodentia</v>
      </c>
    </row>
    <row r="1822" spans="1:23" x14ac:dyDescent="0.3">
      <c r="A1822" t="s">
        <v>3430</v>
      </c>
      <c r="B1822" t="s">
        <v>3431</v>
      </c>
      <c r="C1822">
        <v>362</v>
      </c>
      <c r="D1822" t="s">
        <v>10</v>
      </c>
      <c r="E1822">
        <v>79</v>
      </c>
      <c r="F1822">
        <v>356</v>
      </c>
      <c r="G1822">
        <v>2735</v>
      </c>
      <c r="H1822" t="s">
        <v>11</v>
      </c>
      <c r="I1822" t="s">
        <v>10</v>
      </c>
      <c r="J1822">
        <f t="shared" si="28"/>
        <v>277</v>
      </c>
      <c r="K1822" t="str">
        <f>VLOOKUP(B1822,[2]taxonomy1!$B:$U,2,FALSE)</f>
        <v xml:space="preserve"> Sarcophilus harrisii (Tasmanian devil) (Sarcophilus laniarius).</v>
      </c>
      <c r="L1822" t="str">
        <f>VLOOKUP(B1822,[2]taxonomy1!$B:$U,4,FALSE)</f>
        <v xml:space="preserve"> NCBI_TaxID=9305 {ECO:0000313|Ensembl:ENSSHAP00000000564, ECO:0000313|Proteomes:UP000007648};</v>
      </c>
      <c r="M1822" t="str">
        <f>VLOOKUP(B1822,[2]taxonomy1!$B:$U,6,FALSE)</f>
        <v>Eukaryota</v>
      </c>
      <c r="N1822" t="str">
        <f>VLOOKUP(B1822,[2]taxonomy1!$B:$U,7,FALSE)</f>
        <v xml:space="preserve"> Metazoa</v>
      </c>
      <c r="O1822" t="str">
        <f>VLOOKUP(B1822,[2]taxonomy1!$B:$U,8,FALSE)</f>
        <v xml:space="preserve"> Chordata</v>
      </c>
      <c r="P1822" t="str">
        <f>VLOOKUP(B1822,[2]taxonomy1!$B:$U,9,FALSE)</f>
        <v xml:space="preserve"> Craniata</v>
      </c>
      <c r="Q1822" t="str">
        <f>VLOOKUP(B1822,[2]taxonomy1!$B:$U,10,FALSE)</f>
        <v xml:space="preserve"> Vertebrata</v>
      </c>
      <c r="R1822" t="str">
        <f>VLOOKUP(B1822,[2]taxonomy1!$B:$U,11,FALSE)</f>
        <v xml:space="preserve"> Euteleostomi</v>
      </c>
      <c r="S1822" t="str">
        <f>VLOOKUP(B1822,[2]taxonomy1!$B:$U,12,FALSE)</f>
        <v>Mammalia</v>
      </c>
      <c r="T1822" t="str">
        <f>VLOOKUP(B1822,[2]taxonomy1!$B:$U,13,FALSE)</f>
        <v xml:space="preserve"> Metatheria</v>
      </c>
      <c r="U1822" t="str">
        <f>VLOOKUP(B1822,[2]taxonomy1!$B:$U,14,FALSE)</f>
        <v xml:space="preserve"> Dasyuromorphia</v>
      </c>
      <c r="V1822" t="str">
        <f>VLOOKUP(B1822,[2]taxonomy1!$B:$U,15,FALSE)</f>
        <v xml:space="preserve"> Dasyuridae</v>
      </c>
      <c r="W1822" t="str">
        <f>VLOOKUP(B1822,[2]taxonomy1!$B:$U,16,FALSE)</f>
        <v xml:space="preserve"> Sarcophilus.</v>
      </c>
    </row>
    <row r="1823" spans="1:23" x14ac:dyDescent="0.3">
      <c r="A1823" t="s">
        <v>3432</v>
      </c>
      <c r="B1823" t="s">
        <v>3433</v>
      </c>
      <c r="C1823">
        <v>293</v>
      </c>
      <c r="D1823" t="s">
        <v>10</v>
      </c>
      <c r="E1823">
        <v>13</v>
      </c>
      <c r="F1823">
        <v>286</v>
      </c>
      <c r="G1823">
        <v>2735</v>
      </c>
      <c r="H1823" t="s">
        <v>11</v>
      </c>
      <c r="I1823" t="s">
        <v>10</v>
      </c>
      <c r="J1823">
        <f t="shared" si="28"/>
        <v>273</v>
      </c>
      <c r="K1823" t="str">
        <f>VLOOKUP(B1823,[2]taxonomy1!$B:$U,2,FALSE)</f>
        <v xml:space="preserve"> Sarcophilus harrisii (Tasmanian devil) (Sarcophilus laniarius).</v>
      </c>
      <c r="L1823" t="str">
        <f>VLOOKUP(B1823,[2]taxonomy1!$B:$U,4,FALSE)</f>
        <v xml:space="preserve"> NCBI_TaxID=9305 {ECO:0000313|Ensembl:ENSSHAP00000014096, ECO:0000313|Proteomes:UP000007648};</v>
      </c>
      <c r="M1823" t="str">
        <f>VLOOKUP(B1823,[2]taxonomy1!$B:$U,6,FALSE)</f>
        <v>Eukaryota</v>
      </c>
      <c r="N1823" t="str">
        <f>VLOOKUP(B1823,[2]taxonomy1!$B:$U,7,FALSE)</f>
        <v xml:space="preserve"> Metazoa</v>
      </c>
      <c r="O1823" t="str">
        <f>VLOOKUP(B1823,[2]taxonomy1!$B:$U,8,FALSE)</f>
        <v xml:space="preserve"> Chordata</v>
      </c>
      <c r="P1823" t="str">
        <f>VLOOKUP(B1823,[2]taxonomy1!$B:$U,9,FALSE)</f>
        <v xml:space="preserve"> Craniata</v>
      </c>
      <c r="Q1823" t="str">
        <f>VLOOKUP(B1823,[2]taxonomy1!$B:$U,10,FALSE)</f>
        <v xml:space="preserve"> Vertebrata</v>
      </c>
      <c r="R1823" t="str">
        <f>VLOOKUP(B1823,[2]taxonomy1!$B:$U,11,FALSE)</f>
        <v xml:space="preserve"> Euteleostomi</v>
      </c>
      <c r="S1823" t="str">
        <f>VLOOKUP(B1823,[2]taxonomy1!$B:$U,12,FALSE)</f>
        <v>Mammalia</v>
      </c>
      <c r="T1823" t="str">
        <f>VLOOKUP(B1823,[2]taxonomy1!$B:$U,13,FALSE)</f>
        <v xml:space="preserve"> Metatheria</v>
      </c>
      <c r="U1823" t="str">
        <f>VLOOKUP(B1823,[2]taxonomy1!$B:$U,14,FALSE)</f>
        <v xml:space="preserve"> Dasyuromorphia</v>
      </c>
      <c r="V1823" t="str">
        <f>VLOOKUP(B1823,[2]taxonomy1!$B:$U,15,FALSE)</f>
        <v xml:space="preserve"> Dasyuridae</v>
      </c>
      <c r="W1823" t="str">
        <f>VLOOKUP(B1823,[2]taxonomy1!$B:$U,16,FALSE)</f>
        <v xml:space="preserve"> Sarcophilus.</v>
      </c>
    </row>
    <row r="1824" spans="1:23" x14ac:dyDescent="0.3">
      <c r="A1824" t="s">
        <v>3434</v>
      </c>
      <c r="B1824" t="s">
        <v>3435</v>
      </c>
      <c r="C1824">
        <v>308</v>
      </c>
      <c r="D1824" t="s">
        <v>10</v>
      </c>
      <c r="E1824">
        <v>26</v>
      </c>
      <c r="F1824">
        <v>302</v>
      </c>
      <c r="G1824">
        <v>2735</v>
      </c>
      <c r="H1824" t="s">
        <v>11</v>
      </c>
      <c r="I1824" t="s">
        <v>10</v>
      </c>
      <c r="J1824">
        <f t="shared" si="28"/>
        <v>276</v>
      </c>
      <c r="K1824" t="str">
        <f>VLOOKUP(B1824,[2]taxonomy1!$B:$U,2,FALSE)</f>
        <v xml:space="preserve"> Sarcophilus harrisii (Tasmanian devil) (Sarcophilus laniarius).</v>
      </c>
      <c r="L1824" t="str">
        <f>VLOOKUP(B1824,[2]taxonomy1!$B:$U,4,FALSE)</f>
        <v xml:space="preserve"> NCBI_TaxID=9305 {ECO:0000313|Ensembl:ENSSHAP00000019641, ECO:0000313|Proteomes:UP000007648};</v>
      </c>
      <c r="M1824" t="str">
        <f>VLOOKUP(B1824,[2]taxonomy1!$B:$U,6,FALSE)</f>
        <v>Eukaryota</v>
      </c>
      <c r="N1824" t="str">
        <f>VLOOKUP(B1824,[2]taxonomy1!$B:$U,7,FALSE)</f>
        <v xml:space="preserve"> Metazoa</v>
      </c>
      <c r="O1824" t="str">
        <f>VLOOKUP(B1824,[2]taxonomy1!$B:$U,8,FALSE)</f>
        <v xml:space="preserve"> Chordata</v>
      </c>
      <c r="P1824" t="str">
        <f>VLOOKUP(B1824,[2]taxonomy1!$B:$U,9,FALSE)</f>
        <v xml:space="preserve"> Craniata</v>
      </c>
      <c r="Q1824" t="str">
        <f>VLOOKUP(B1824,[2]taxonomy1!$B:$U,10,FALSE)</f>
        <v xml:space="preserve"> Vertebrata</v>
      </c>
      <c r="R1824" t="str">
        <f>VLOOKUP(B1824,[2]taxonomy1!$B:$U,11,FALSE)</f>
        <v xml:space="preserve"> Euteleostomi</v>
      </c>
      <c r="S1824" t="str">
        <f>VLOOKUP(B1824,[2]taxonomy1!$B:$U,12,FALSE)</f>
        <v>Mammalia</v>
      </c>
      <c r="T1824" t="str">
        <f>VLOOKUP(B1824,[2]taxonomy1!$B:$U,13,FALSE)</f>
        <v xml:space="preserve"> Metatheria</v>
      </c>
      <c r="U1824" t="str">
        <f>VLOOKUP(B1824,[2]taxonomy1!$B:$U,14,FALSE)</f>
        <v xml:space="preserve"> Dasyuromorphia</v>
      </c>
      <c r="V1824" t="str">
        <f>VLOOKUP(B1824,[2]taxonomy1!$B:$U,15,FALSE)</f>
        <v xml:space="preserve"> Dasyuridae</v>
      </c>
      <c r="W1824" t="str">
        <f>VLOOKUP(B1824,[2]taxonomy1!$B:$U,16,FALSE)</f>
        <v xml:space="preserve"> Sarcophilus.</v>
      </c>
    </row>
    <row r="1825" spans="1:23" x14ac:dyDescent="0.3">
      <c r="A1825" t="s">
        <v>3436</v>
      </c>
      <c r="B1825" t="s">
        <v>3437</v>
      </c>
      <c r="C1825">
        <v>283</v>
      </c>
      <c r="D1825" t="s">
        <v>10</v>
      </c>
      <c r="E1825">
        <v>3</v>
      </c>
      <c r="F1825">
        <v>276</v>
      </c>
      <c r="G1825">
        <v>2735</v>
      </c>
      <c r="H1825" t="s">
        <v>11</v>
      </c>
      <c r="I1825" t="s">
        <v>10</v>
      </c>
      <c r="J1825">
        <f t="shared" si="28"/>
        <v>273</v>
      </c>
      <c r="K1825" t="str">
        <f>VLOOKUP(B1825,[2]taxonomy1!$B:$U,2,FALSE)</f>
        <v xml:space="preserve"> Sarcophilus harrisii (Tasmanian devil) (Sarcophilus laniarius).</v>
      </c>
      <c r="L1825" t="str">
        <f>VLOOKUP(B1825,[2]taxonomy1!$B:$U,4,FALSE)</f>
        <v xml:space="preserve"> NCBI_TaxID=9305 {ECO:0000313|Ensembl:ENSSHAP00000020638, ECO:0000313|Proteomes:UP000007648};</v>
      </c>
      <c r="M1825" t="str">
        <f>VLOOKUP(B1825,[2]taxonomy1!$B:$U,6,FALSE)</f>
        <v>Eukaryota</v>
      </c>
      <c r="N1825" t="str">
        <f>VLOOKUP(B1825,[2]taxonomy1!$B:$U,7,FALSE)</f>
        <v xml:space="preserve"> Metazoa</v>
      </c>
      <c r="O1825" t="str">
        <f>VLOOKUP(B1825,[2]taxonomy1!$B:$U,8,FALSE)</f>
        <v xml:space="preserve"> Chordata</v>
      </c>
      <c r="P1825" t="str">
        <f>VLOOKUP(B1825,[2]taxonomy1!$B:$U,9,FALSE)</f>
        <v xml:space="preserve"> Craniata</v>
      </c>
      <c r="Q1825" t="str">
        <f>VLOOKUP(B1825,[2]taxonomy1!$B:$U,10,FALSE)</f>
        <v xml:space="preserve"> Vertebrata</v>
      </c>
      <c r="R1825" t="str">
        <f>VLOOKUP(B1825,[2]taxonomy1!$B:$U,11,FALSE)</f>
        <v xml:space="preserve"> Euteleostomi</v>
      </c>
      <c r="S1825" t="str">
        <f>VLOOKUP(B1825,[2]taxonomy1!$B:$U,12,FALSE)</f>
        <v>Mammalia</v>
      </c>
      <c r="T1825" t="str">
        <f>VLOOKUP(B1825,[2]taxonomy1!$B:$U,13,FALSE)</f>
        <v xml:space="preserve"> Metatheria</v>
      </c>
      <c r="U1825" t="str">
        <f>VLOOKUP(B1825,[2]taxonomy1!$B:$U,14,FALSE)</f>
        <v xml:space="preserve"> Dasyuromorphia</v>
      </c>
      <c r="V1825" t="str">
        <f>VLOOKUP(B1825,[2]taxonomy1!$B:$U,15,FALSE)</f>
        <v xml:space="preserve"> Dasyuridae</v>
      </c>
      <c r="W1825" t="str">
        <f>VLOOKUP(B1825,[2]taxonomy1!$B:$U,16,FALSE)</f>
        <v xml:space="preserve"> Sarcophilus.</v>
      </c>
    </row>
    <row r="1826" spans="1:23" x14ac:dyDescent="0.3">
      <c r="A1826" t="s">
        <v>3438</v>
      </c>
      <c r="B1826" t="s">
        <v>3439</v>
      </c>
      <c r="C1826">
        <v>298</v>
      </c>
      <c r="D1826" t="s">
        <v>10</v>
      </c>
      <c r="E1826">
        <v>18</v>
      </c>
      <c r="F1826">
        <v>291</v>
      </c>
      <c r="G1826">
        <v>2735</v>
      </c>
      <c r="H1826" t="s">
        <v>11</v>
      </c>
      <c r="I1826" t="s">
        <v>10</v>
      </c>
      <c r="J1826">
        <f t="shared" si="28"/>
        <v>273</v>
      </c>
      <c r="K1826" t="str">
        <f>VLOOKUP(B1826,[2]taxonomy1!$B:$U,2,FALSE)</f>
        <v xml:space="preserve"> Sarcophilus harrisii (Tasmanian devil) (Sarcophilus laniarius).</v>
      </c>
      <c r="L1826" t="str">
        <f>VLOOKUP(B1826,[2]taxonomy1!$B:$U,4,FALSE)</f>
        <v xml:space="preserve"> NCBI_TaxID=9305 {ECO:0000313|Ensembl:ENSSHAP00000020639, ECO:0000313|Proteomes:UP000007648};</v>
      </c>
      <c r="M1826" t="str">
        <f>VLOOKUP(B1826,[2]taxonomy1!$B:$U,6,FALSE)</f>
        <v>Eukaryota</v>
      </c>
      <c r="N1826" t="str">
        <f>VLOOKUP(B1826,[2]taxonomy1!$B:$U,7,FALSE)</f>
        <v xml:space="preserve"> Metazoa</v>
      </c>
      <c r="O1826" t="str">
        <f>VLOOKUP(B1826,[2]taxonomy1!$B:$U,8,FALSE)</f>
        <v xml:space="preserve"> Chordata</v>
      </c>
      <c r="P1826" t="str">
        <f>VLOOKUP(B1826,[2]taxonomy1!$B:$U,9,FALSE)</f>
        <v xml:space="preserve"> Craniata</v>
      </c>
      <c r="Q1826" t="str">
        <f>VLOOKUP(B1826,[2]taxonomy1!$B:$U,10,FALSE)</f>
        <v xml:space="preserve"> Vertebrata</v>
      </c>
      <c r="R1826" t="str">
        <f>VLOOKUP(B1826,[2]taxonomy1!$B:$U,11,FALSE)</f>
        <v xml:space="preserve"> Euteleostomi</v>
      </c>
      <c r="S1826" t="str">
        <f>VLOOKUP(B1826,[2]taxonomy1!$B:$U,12,FALSE)</f>
        <v>Mammalia</v>
      </c>
      <c r="T1826" t="str">
        <f>VLOOKUP(B1826,[2]taxonomy1!$B:$U,13,FALSE)</f>
        <v xml:space="preserve"> Metatheria</v>
      </c>
      <c r="U1826" t="str">
        <f>VLOOKUP(B1826,[2]taxonomy1!$B:$U,14,FALSE)</f>
        <v xml:space="preserve"> Dasyuromorphia</v>
      </c>
      <c r="V1826" t="str">
        <f>VLOOKUP(B1826,[2]taxonomy1!$B:$U,15,FALSE)</f>
        <v xml:space="preserve"> Dasyuridae</v>
      </c>
      <c r="W1826" t="str">
        <f>VLOOKUP(B1826,[2]taxonomy1!$B:$U,16,FALSE)</f>
        <v xml:space="preserve"> Sarcophilus.</v>
      </c>
    </row>
    <row r="1827" spans="1:23" x14ac:dyDescent="0.3">
      <c r="A1827" t="s">
        <v>3440</v>
      </c>
      <c r="B1827" t="s">
        <v>3441</v>
      </c>
      <c r="C1827">
        <v>284</v>
      </c>
      <c r="D1827" t="s">
        <v>10</v>
      </c>
      <c r="E1827">
        <v>3</v>
      </c>
      <c r="F1827">
        <v>277</v>
      </c>
      <c r="G1827">
        <v>2735</v>
      </c>
      <c r="H1827" t="s">
        <v>11</v>
      </c>
      <c r="I1827" t="s">
        <v>10</v>
      </c>
      <c r="J1827">
        <f t="shared" si="28"/>
        <v>274</v>
      </c>
      <c r="K1827" t="str">
        <f>VLOOKUP(B1827,[2]taxonomy1!$B:$U,2,FALSE)</f>
        <v xml:space="preserve"> Sarcophilus harrisii (Tasmanian devil) (Sarcophilus laniarius).</v>
      </c>
      <c r="L1827" t="str">
        <f>VLOOKUP(B1827,[2]taxonomy1!$B:$U,4,FALSE)</f>
        <v xml:space="preserve"> NCBI_TaxID=9305 {ECO:0000313|Ensembl:ENSSHAP00000021176, ECO:0000313|Proteomes:UP000007648};</v>
      </c>
      <c r="M1827" t="str">
        <f>VLOOKUP(B1827,[2]taxonomy1!$B:$U,6,FALSE)</f>
        <v>Eukaryota</v>
      </c>
      <c r="N1827" t="str">
        <f>VLOOKUP(B1827,[2]taxonomy1!$B:$U,7,FALSE)</f>
        <v xml:space="preserve"> Metazoa</v>
      </c>
      <c r="O1827" t="str">
        <f>VLOOKUP(B1827,[2]taxonomy1!$B:$U,8,FALSE)</f>
        <v xml:space="preserve"> Chordata</v>
      </c>
      <c r="P1827" t="str">
        <f>VLOOKUP(B1827,[2]taxonomy1!$B:$U,9,FALSE)</f>
        <v xml:space="preserve"> Craniata</v>
      </c>
      <c r="Q1827" t="str">
        <f>VLOOKUP(B1827,[2]taxonomy1!$B:$U,10,FALSE)</f>
        <v xml:space="preserve"> Vertebrata</v>
      </c>
      <c r="R1827" t="str">
        <f>VLOOKUP(B1827,[2]taxonomy1!$B:$U,11,FALSE)</f>
        <v xml:space="preserve"> Euteleostomi</v>
      </c>
      <c r="S1827" t="str">
        <f>VLOOKUP(B1827,[2]taxonomy1!$B:$U,12,FALSE)</f>
        <v>Mammalia</v>
      </c>
      <c r="T1827" t="str">
        <f>VLOOKUP(B1827,[2]taxonomy1!$B:$U,13,FALSE)</f>
        <v xml:space="preserve"> Metatheria</v>
      </c>
      <c r="U1827" t="str">
        <f>VLOOKUP(B1827,[2]taxonomy1!$B:$U,14,FALSE)</f>
        <v xml:space="preserve"> Dasyuromorphia</v>
      </c>
      <c r="V1827" t="str">
        <f>VLOOKUP(B1827,[2]taxonomy1!$B:$U,15,FALSE)</f>
        <v xml:space="preserve"> Dasyuridae</v>
      </c>
      <c r="W1827" t="str">
        <f>VLOOKUP(B1827,[2]taxonomy1!$B:$U,16,FALSE)</f>
        <v xml:space="preserve"> Sarcophilus.</v>
      </c>
    </row>
    <row r="1828" spans="1:23" x14ac:dyDescent="0.3">
      <c r="A1828" t="s">
        <v>3442</v>
      </c>
      <c r="B1828" t="s">
        <v>3443</v>
      </c>
      <c r="C1828">
        <v>283</v>
      </c>
      <c r="D1828" t="s">
        <v>10</v>
      </c>
      <c r="E1828">
        <v>3</v>
      </c>
      <c r="F1828">
        <v>276</v>
      </c>
      <c r="G1828">
        <v>2735</v>
      </c>
      <c r="H1828" t="s">
        <v>11</v>
      </c>
      <c r="I1828" t="s">
        <v>10</v>
      </c>
      <c r="J1828">
        <f t="shared" si="28"/>
        <v>273</v>
      </c>
      <c r="K1828" t="str">
        <f>VLOOKUP(B1828,[2]taxonomy1!$B:$U,2,FALSE)</f>
        <v xml:space="preserve"> Sarcophilus harrisii (Tasmanian devil) (Sarcophilus laniarius).</v>
      </c>
      <c r="L1828" t="str">
        <f>VLOOKUP(B1828,[2]taxonomy1!$B:$U,4,FALSE)</f>
        <v xml:space="preserve"> NCBI_TaxID=9305 {ECO:0000313|Ensembl:ENSSHAP00000021177, ECO:0000313|Proteomes:UP000007648};</v>
      </c>
      <c r="M1828" t="str">
        <f>VLOOKUP(B1828,[2]taxonomy1!$B:$U,6,FALSE)</f>
        <v>Eukaryota</v>
      </c>
      <c r="N1828" t="str">
        <f>VLOOKUP(B1828,[2]taxonomy1!$B:$U,7,FALSE)</f>
        <v xml:space="preserve"> Metazoa</v>
      </c>
      <c r="O1828" t="str">
        <f>VLOOKUP(B1828,[2]taxonomy1!$B:$U,8,FALSE)</f>
        <v xml:space="preserve"> Chordata</v>
      </c>
      <c r="P1828" t="str">
        <f>VLOOKUP(B1828,[2]taxonomy1!$B:$U,9,FALSE)</f>
        <v xml:space="preserve"> Craniata</v>
      </c>
      <c r="Q1828" t="str">
        <f>VLOOKUP(B1828,[2]taxonomy1!$B:$U,10,FALSE)</f>
        <v xml:space="preserve"> Vertebrata</v>
      </c>
      <c r="R1828" t="str">
        <f>VLOOKUP(B1828,[2]taxonomy1!$B:$U,11,FALSE)</f>
        <v xml:space="preserve"> Euteleostomi</v>
      </c>
      <c r="S1828" t="str">
        <f>VLOOKUP(B1828,[2]taxonomy1!$B:$U,12,FALSE)</f>
        <v>Mammalia</v>
      </c>
      <c r="T1828" t="str">
        <f>VLOOKUP(B1828,[2]taxonomy1!$B:$U,13,FALSE)</f>
        <v xml:space="preserve"> Metatheria</v>
      </c>
      <c r="U1828" t="str">
        <f>VLOOKUP(B1828,[2]taxonomy1!$B:$U,14,FALSE)</f>
        <v xml:space="preserve"> Dasyuromorphia</v>
      </c>
      <c r="V1828" t="str">
        <f>VLOOKUP(B1828,[2]taxonomy1!$B:$U,15,FALSE)</f>
        <v xml:space="preserve"> Dasyuridae</v>
      </c>
      <c r="W1828" t="str">
        <f>VLOOKUP(B1828,[2]taxonomy1!$B:$U,16,FALSE)</f>
        <v xml:space="preserve"> Sarcophilus.</v>
      </c>
    </row>
    <row r="1829" spans="1:23" x14ac:dyDescent="0.3">
      <c r="A1829" t="s">
        <v>3444</v>
      </c>
      <c r="B1829" t="s">
        <v>3445</v>
      </c>
      <c r="C1829">
        <v>282</v>
      </c>
      <c r="D1829" t="s">
        <v>10</v>
      </c>
      <c r="E1829">
        <v>3</v>
      </c>
      <c r="F1829">
        <v>275</v>
      </c>
      <c r="G1829">
        <v>2735</v>
      </c>
      <c r="H1829" t="s">
        <v>11</v>
      </c>
      <c r="I1829" t="s">
        <v>10</v>
      </c>
      <c r="J1829">
        <f t="shared" si="28"/>
        <v>272</v>
      </c>
      <c r="K1829" t="str">
        <f>VLOOKUP(B1829,[2]taxonomy1!$B:$U,2,FALSE)</f>
        <v xml:space="preserve"> Meleagris gallopavo (Wild turkey).</v>
      </c>
      <c r="L1829" t="str">
        <f>VLOOKUP(B1829,[2]taxonomy1!$B:$U,4,FALSE)</f>
        <v xml:space="preserve"> NCBI_TaxID=9103 {ECO:0000313|Ensembl:ENSMGAP00000019632, ECO:0000313|Proteomes:UP000001645};</v>
      </c>
      <c r="M1829" t="str">
        <f>VLOOKUP(B1829,[2]taxonomy1!$B:$U,6,FALSE)</f>
        <v>Eukaryota</v>
      </c>
      <c r="N1829" t="str">
        <f>VLOOKUP(B1829,[2]taxonomy1!$B:$U,7,FALSE)</f>
        <v xml:space="preserve"> Metazoa</v>
      </c>
      <c r="O1829" t="str">
        <f>VLOOKUP(B1829,[2]taxonomy1!$B:$U,8,FALSE)</f>
        <v xml:space="preserve"> Chordata</v>
      </c>
      <c r="P1829" t="str">
        <f>VLOOKUP(B1829,[2]taxonomy1!$B:$U,9,FALSE)</f>
        <v xml:space="preserve"> Craniata</v>
      </c>
      <c r="Q1829" t="str">
        <f>VLOOKUP(B1829,[2]taxonomy1!$B:$U,10,FALSE)</f>
        <v xml:space="preserve"> Vertebrata</v>
      </c>
      <c r="R1829" t="str">
        <f>VLOOKUP(B1829,[2]taxonomy1!$B:$U,11,FALSE)</f>
        <v xml:space="preserve"> Euteleostomi</v>
      </c>
      <c r="S1829" t="str">
        <f>VLOOKUP(B1829,[2]taxonomy1!$B:$U,12,FALSE)</f>
        <v>Archelosauria</v>
      </c>
      <c r="T1829" t="str">
        <f>VLOOKUP(B1829,[2]taxonomy1!$B:$U,13,FALSE)</f>
        <v xml:space="preserve"> Archosauria</v>
      </c>
      <c r="U1829" t="str">
        <f>VLOOKUP(B1829,[2]taxonomy1!$B:$U,14,FALSE)</f>
        <v xml:space="preserve"> Dinosauria</v>
      </c>
      <c r="V1829" t="str">
        <f>VLOOKUP(B1829,[2]taxonomy1!$B:$U,15,FALSE)</f>
        <v xml:space="preserve"> Saurischia</v>
      </c>
      <c r="W1829" t="str">
        <f>VLOOKUP(B1829,[2]taxonomy1!$B:$U,16,FALSE)</f>
        <v xml:space="preserve"> Theropoda</v>
      </c>
    </row>
    <row r="1830" spans="1:23" x14ac:dyDescent="0.3">
      <c r="A1830" t="s">
        <v>3446</v>
      </c>
      <c r="B1830" t="s">
        <v>3447</v>
      </c>
      <c r="C1830">
        <v>354</v>
      </c>
      <c r="D1830" t="s">
        <v>10</v>
      </c>
      <c r="E1830">
        <v>38</v>
      </c>
      <c r="F1830">
        <v>325</v>
      </c>
      <c r="G1830">
        <v>2735</v>
      </c>
      <c r="H1830" t="s">
        <v>11</v>
      </c>
      <c r="I1830" t="s">
        <v>10</v>
      </c>
      <c r="J1830">
        <f t="shared" si="28"/>
        <v>287</v>
      </c>
      <c r="K1830" t="str">
        <f>VLOOKUP(B1830,[2]taxonomy1!$B:$U,2,FALSE)</f>
        <v xml:space="preserve"> Aspergillus niger (strain ATCC 1015 / CBS 113.46 / FGSC A1144 / LSHB Ac4 / NCTC 3858a / NRRL 328 / USDA 3528.7).</v>
      </c>
      <c r="L1830" t="str">
        <f>VLOOKUP(B1830,[2]taxonomy1!$B:$U,4,FALSE)</f>
        <v xml:space="preserve"> NCBI_TaxID=380704 {ECO:0000313|EMBL:EHA24409.1, ECO:0000313|Proteomes:UP000009038};</v>
      </c>
      <c r="M1830" t="str">
        <f>VLOOKUP(B1830,[2]taxonomy1!$B:$U,6,FALSE)</f>
        <v>Eukaryota</v>
      </c>
      <c r="N1830" t="str">
        <f>VLOOKUP(B1830,[2]taxonomy1!$B:$U,7,FALSE)</f>
        <v xml:space="preserve"> Fungi</v>
      </c>
      <c r="O1830" t="str">
        <f>VLOOKUP(B1830,[2]taxonomy1!$B:$U,8,FALSE)</f>
        <v xml:space="preserve"> Dikarya</v>
      </c>
      <c r="P1830" t="str">
        <f>VLOOKUP(B1830,[2]taxonomy1!$B:$U,9,FALSE)</f>
        <v xml:space="preserve"> Ascomycota</v>
      </c>
      <c r="Q1830" t="str">
        <f>VLOOKUP(B1830,[2]taxonomy1!$B:$U,10,FALSE)</f>
        <v xml:space="preserve"> Pezizomycotina</v>
      </c>
      <c r="R1830" t="str">
        <f>VLOOKUP(B1830,[2]taxonomy1!$B:$U,11,FALSE)</f>
        <v xml:space="preserve"> Eurotiomycetes</v>
      </c>
      <c r="S1830" t="str">
        <f>VLOOKUP(B1830,[2]taxonomy1!$B:$U,12,FALSE)</f>
        <v>Eurotiomycetidae</v>
      </c>
      <c r="T1830" t="str">
        <f>VLOOKUP(B1830,[2]taxonomy1!$B:$U,13,FALSE)</f>
        <v xml:space="preserve"> Eurotiales</v>
      </c>
      <c r="U1830" t="str">
        <f>VLOOKUP(B1830,[2]taxonomy1!$B:$U,14,FALSE)</f>
        <v xml:space="preserve"> Aspergillaceae</v>
      </c>
      <c r="V1830" t="str">
        <f>VLOOKUP(B1830,[2]taxonomy1!$B:$U,15,FALSE)</f>
        <v xml:space="preserve"> Aspergillus.</v>
      </c>
      <c r="W1830">
        <f>VLOOKUP(B1830,[2]taxonomy1!$B:$U,16,FALSE)</f>
        <v>0</v>
      </c>
    </row>
    <row r="1831" spans="1:23" x14ac:dyDescent="0.3">
      <c r="A1831" t="s">
        <v>3448</v>
      </c>
      <c r="B1831" t="s">
        <v>3449</v>
      </c>
      <c r="C1831">
        <v>350</v>
      </c>
      <c r="D1831" t="s">
        <v>10</v>
      </c>
      <c r="E1831">
        <v>3</v>
      </c>
      <c r="F1831">
        <v>72</v>
      </c>
      <c r="G1831">
        <v>2735</v>
      </c>
      <c r="H1831" t="s">
        <v>11</v>
      </c>
      <c r="I1831" t="s">
        <v>10</v>
      </c>
      <c r="J1831">
        <f t="shared" si="28"/>
        <v>69</v>
      </c>
      <c r="K1831" t="str">
        <f>VLOOKUP(B1831,[2]taxonomy1!$B:$U,2,FALSE)</f>
        <v xml:space="preserve"> Aspergillus niger (strain ATCC 1015 / CBS 113.46 / FGSC A1144 / LSHB Ac4 / NCTC 3858a / NRRL 328 / USDA 3528.7).</v>
      </c>
      <c r="L1831" t="str">
        <f>VLOOKUP(B1831,[2]taxonomy1!$B:$U,4,FALSE)</f>
        <v xml:space="preserve"> NCBI_TaxID=380704 {ECO:0000313|EMBL:EHA20419.1, ECO:0000313|Proteomes:UP000009038};</v>
      </c>
      <c r="M1831" t="str">
        <f>VLOOKUP(B1831,[2]taxonomy1!$B:$U,6,FALSE)</f>
        <v>Eukaryota</v>
      </c>
      <c r="N1831" t="str">
        <f>VLOOKUP(B1831,[2]taxonomy1!$B:$U,7,FALSE)</f>
        <v xml:space="preserve"> Fungi</v>
      </c>
      <c r="O1831" t="str">
        <f>VLOOKUP(B1831,[2]taxonomy1!$B:$U,8,FALSE)</f>
        <v xml:space="preserve"> Dikarya</v>
      </c>
      <c r="P1831" t="str">
        <f>VLOOKUP(B1831,[2]taxonomy1!$B:$U,9,FALSE)</f>
        <v xml:space="preserve"> Ascomycota</v>
      </c>
      <c r="Q1831" t="str">
        <f>VLOOKUP(B1831,[2]taxonomy1!$B:$U,10,FALSE)</f>
        <v xml:space="preserve"> Pezizomycotina</v>
      </c>
      <c r="R1831" t="str">
        <f>VLOOKUP(B1831,[2]taxonomy1!$B:$U,11,FALSE)</f>
        <v xml:space="preserve"> Eurotiomycetes</v>
      </c>
      <c r="S1831" t="str">
        <f>VLOOKUP(B1831,[2]taxonomy1!$B:$U,12,FALSE)</f>
        <v>Eurotiomycetidae</v>
      </c>
      <c r="T1831" t="str">
        <f>VLOOKUP(B1831,[2]taxonomy1!$B:$U,13,FALSE)</f>
        <v xml:space="preserve"> Eurotiales</v>
      </c>
      <c r="U1831" t="str">
        <f>VLOOKUP(B1831,[2]taxonomy1!$B:$U,14,FALSE)</f>
        <v xml:space="preserve"> Aspergillaceae</v>
      </c>
      <c r="V1831" t="str">
        <f>VLOOKUP(B1831,[2]taxonomy1!$B:$U,15,FALSE)</f>
        <v xml:space="preserve"> Aspergillus.</v>
      </c>
      <c r="W1831">
        <f>VLOOKUP(B1831,[2]taxonomy1!$B:$U,16,FALSE)</f>
        <v>0</v>
      </c>
    </row>
    <row r="1832" spans="1:23" x14ac:dyDescent="0.3">
      <c r="A1832" t="s">
        <v>3448</v>
      </c>
      <c r="B1832" t="s">
        <v>3449</v>
      </c>
      <c r="C1832">
        <v>350</v>
      </c>
      <c r="D1832" t="s">
        <v>10</v>
      </c>
      <c r="E1832">
        <v>124</v>
      </c>
      <c r="F1832">
        <v>343</v>
      </c>
      <c r="G1832">
        <v>2735</v>
      </c>
      <c r="H1832" t="s">
        <v>11</v>
      </c>
      <c r="I1832" t="s">
        <v>10</v>
      </c>
      <c r="J1832">
        <f t="shared" si="28"/>
        <v>219</v>
      </c>
      <c r="K1832" t="str">
        <f>VLOOKUP(B1832,[2]taxonomy1!$B:$U,2,FALSE)</f>
        <v xml:space="preserve"> Aspergillus niger (strain ATCC 1015 / CBS 113.46 / FGSC A1144 / LSHB Ac4 / NCTC 3858a / NRRL 328 / USDA 3528.7).</v>
      </c>
      <c r="L1832" t="str">
        <f>VLOOKUP(B1832,[2]taxonomy1!$B:$U,4,FALSE)</f>
        <v xml:space="preserve"> NCBI_TaxID=380704 {ECO:0000313|EMBL:EHA20419.1, ECO:0000313|Proteomes:UP000009038};</v>
      </c>
      <c r="M1832" t="str">
        <f>VLOOKUP(B1832,[2]taxonomy1!$B:$U,6,FALSE)</f>
        <v>Eukaryota</v>
      </c>
      <c r="N1832" t="str">
        <f>VLOOKUP(B1832,[2]taxonomy1!$B:$U,7,FALSE)</f>
        <v xml:space="preserve"> Fungi</v>
      </c>
      <c r="O1832" t="str">
        <f>VLOOKUP(B1832,[2]taxonomy1!$B:$U,8,FALSE)</f>
        <v xml:space="preserve"> Dikarya</v>
      </c>
      <c r="P1832" t="str">
        <f>VLOOKUP(B1832,[2]taxonomy1!$B:$U,9,FALSE)</f>
        <v xml:space="preserve"> Ascomycota</v>
      </c>
      <c r="Q1832" t="str">
        <f>VLOOKUP(B1832,[2]taxonomy1!$B:$U,10,FALSE)</f>
        <v xml:space="preserve"> Pezizomycotina</v>
      </c>
      <c r="R1832" t="str">
        <f>VLOOKUP(B1832,[2]taxonomy1!$B:$U,11,FALSE)</f>
        <v xml:space="preserve"> Eurotiomycetes</v>
      </c>
      <c r="S1832" t="str">
        <f>VLOOKUP(B1832,[2]taxonomy1!$B:$U,12,FALSE)</f>
        <v>Eurotiomycetidae</v>
      </c>
      <c r="T1832" t="str">
        <f>VLOOKUP(B1832,[2]taxonomy1!$B:$U,13,FALSE)</f>
        <v xml:space="preserve"> Eurotiales</v>
      </c>
      <c r="U1832" t="str">
        <f>VLOOKUP(B1832,[2]taxonomy1!$B:$U,14,FALSE)</f>
        <v xml:space="preserve"> Aspergillaceae</v>
      </c>
      <c r="V1832" t="str">
        <f>VLOOKUP(B1832,[2]taxonomy1!$B:$U,15,FALSE)</f>
        <v xml:space="preserve"> Aspergillus.</v>
      </c>
      <c r="W1832">
        <f>VLOOKUP(B1832,[2]taxonomy1!$B:$U,16,FALSE)</f>
        <v>0</v>
      </c>
    </row>
    <row r="1833" spans="1:23" x14ac:dyDescent="0.3">
      <c r="A1833" t="s">
        <v>3450</v>
      </c>
      <c r="B1833" t="s">
        <v>3451</v>
      </c>
      <c r="C1833">
        <v>269</v>
      </c>
      <c r="D1833" t="s">
        <v>10</v>
      </c>
      <c r="E1833">
        <v>2</v>
      </c>
      <c r="F1833">
        <v>256</v>
      </c>
      <c r="G1833">
        <v>2735</v>
      </c>
      <c r="H1833" t="s">
        <v>11</v>
      </c>
      <c r="I1833" t="s">
        <v>10</v>
      </c>
      <c r="J1833">
        <f t="shared" si="28"/>
        <v>254</v>
      </c>
      <c r="K1833" t="str">
        <f>VLOOKUP(B1833,[2]taxonomy1!$B:$U,2,FALSE)</f>
        <v xml:space="preserve"> Schistosoma mansoni (Blood fluke).</v>
      </c>
      <c r="L1833" t="str">
        <f>VLOOKUP(B1833,[2]taxonomy1!$B:$U,4,FALSE)</f>
        <v xml:space="preserve"> NCBI_TaxID=6183 {ECO:0000313|Proteomes:UP000008854};</v>
      </c>
      <c r="M1833" t="str">
        <f>VLOOKUP(B1833,[2]taxonomy1!$B:$U,6,FALSE)</f>
        <v>Eukaryota</v>
      </c>
      <c r="N1833" t="str">
        <f>VLOOKUP(B1833,[2]taxonomy1!$B:$U,7,FALSE)</f>
        <v xml:space="preserve"> Metazoa</v>
      </c>
      <c r="O1833" t="str">
        <f>VLOOKUP(B1833,[2]taxonomy1!$B:$U,8,FALSE)</f>
        <v xml:space="preserve"> Platyhelminthes</v>
      </c>
      <c r="P1833" t="str">
        <f>VLOOKUP(B1833,[2]taxonomy1!$B:$U,9,FALSE)</f>
        <v xml:space="preserve"> Trematoda</v>
      </c>
      <c r="Q1833" t="str">
        <f>VLOOKUP(B1833,[2]taxonomy1!$B:$U,10,FALSE)</f>
        <v xml:space="preserve"> Digenea</v>
      </c>
      <c r="R1833" t="str">
        <f>VLOOKUP(B1833,[2]taxonomy1!$B:$U,11,FALSE)</f>
        <v xml:space="preserve"> Strigeidida</v>
      </c>
      <c r="S1833" t="str">
        <f>VLOOKUP(B1833,[2]taxonomy1!$B:$U,12,FALSE)</f>
        <v>Schistosomatoidea</v>
      </c>
      <c r="T1833" t="str">
        <f>VLOOKUP(B1833,[2]taxonomy1!$B:$U,13,FALSE)</f>
        <v xml:space="preserve"> Schistosomatidae</v>
      </c>
      <c r="U1833" t="str">
        <f>VLOOKUP(B1833,[2]taxonomy1!$B:$U,14,FALSE)</f>
        <v xml:space="preserve"> Schistosoma.</v>
      </c>
      <c r="V1833">
        <f>VLOOKUP(B1833,[2]taxonomy1!$B:$U,15,FALSE)</f>
        <v>0</v>
      </c>
      <c r="W1833">
        <f>VLOOKUP(B1833,[2]taxonomy1!$B:$U,16,FALSE)</f>
        <v>0</v>
      </c>
    </row>
    <row r="1834" spans="1:23" x14ac:dyDescent="0.3">
      <c r="A1834" t="s">
        <v>3452</v>
      </c>
      <c r="B1834" t="s">
        <v>3453</v>
      </c>
      <c r="C1834">
        <v>282</v>
      </c>
      <c r="D1834" t="s">
        <v>10</v>
      </c>
      <c r="E1834">
        <v>2</v>
      </c>
      <c r="F1834">
        <v>281</v>
      </c>
      <c r="G1834">
        <v>2735</v>
      </c>
      <c r="H1834" t="s">
        <v>11</v>
      </c>
      <c r="I1834" t="s">
        <v>10</v>
      </c>
      <c r="J1834">
        <f t="shared" si="28"/>
        <v>279</v>
      </c>
      <c r="K1834" t="str">
        <f>VLOOKUP(B1834,[2]taxonomy1!$B:$U,2,FALSE)</f>
        <v xml:space="preserve"> Schistosoma mansoni (Blood fluke).</v>
      </c>
      <c r="L1834" t="str">
        <f>VLOOKUP(B1834,[2]taxonomy1!$B:$U,4,FALSE)</f>
        <v xml:space="preserve"> NCBI_TaxID=6183 {ECO:0000313|Proteomes:UP000008854};</v>
      </c>
      <c r="M1834" t="str">
        <f>VLOOKUP(B1834,[2]taxonomy1!$B:$U,6,FALSE)</f>
        <v>Eukaryota</v>
      </c>
      <c r="N1834" t="str">
        <f>VLOOKUP(B1834,[2]taxonomy1!$B:$U,7,FALSE)</f>
        <v xml:space="preserve"> Metazoa</v>
      </c>
      <c r="O1834" t="str">
        <f>VLOOKUP(B1834,[2]taxonomy1!$B:$U,8,FALSE)</f>
        <v xml:space="preserve"> Platyhelminthes</v>
      </c>
      <c r="P1834" t="str">
        <f>VLOOKUP(B1834,[2]taxonomy1!$B:$U,9,FALSE)</f>
        <v xml:space="preserve"> Trematoda</v>
      </c>
      <c r="Q1834" t="str">
        <f>VLOOKUP(B1834,[2]taxonomy1!$B:$U,10,FALSE)</f>
        <v xml:space="preserve"> Digenea</v>
      </c>
      <c r="R1834" t="str">
        <f>VLOOKUP(B1834,[2]taxonomy1!$B:$U,11,FALSE)</f>
        <v xml:space="preserve"> Strigeidida</v>
      </c>
      <c r="S1834" t="str">
        <f>VLOOKUP(B1834,[2]taxonomy1!$B:$U,12,FALSE)</f>
        <v>Schistosomatoidea</v>
      </c>
      <c r="T1834" t="str">
        <f>VLOOKUP(B1834,[2]taxonomy1!$B:$U,13,FALSE)</f>
        <v xml:space="preserve"> Schistosomatidae</v>
      </c>
      <c r="U1834" t="str">
        <f>VLOOKUP(B1834,[2]taxonomy1!$B:$U,14,FALSE)</f>
        <v xml:space="preserve"> Schistosoma.</v>
      </c>
      <c r="V1834">
        <f>VLOOKUP(B1834,[2]taxonomy1!$B:$U,15,FALSE)</f>
        <v>0</v>
      </c>
      <c r="W1834">
        <f>VLOOKUP(B1834,[2]taxonomy1!$B:$U,16,FALSE)</f>
        <v>0</v>
      </c>
    </row>
    <row r="1835" spans="1:23" x14ac:dyDescent="0.3">
      <c r="A1835" t="s">
        <v>3454</v>
      </c>
      <c r="B1835" t="s">
        <v>3455</v>
      </c>
      <c r="C1835">
        <v>355</v>
      </c>
      <c r="D1835" t="s">
        <v>10</v>
      </c>
      <c r="E1835">
        <v>36</v>
      </c>
      <c r="F1835">
        <v>325</v>
      </c>
      <c r="G1835">
        <v>2735</v>
      </c>
      <c r="H1835" t="s">
        <v>11</v>
      </c>
      <c r="I1835" t="s">
        <v>10</v>
      </c>
      <c r="J1835">
        <f t="shared" si="28"/>
        <v>289</v>
      </c>
      <c r="K1835" t="str">
        <f>VLOOKUP(B1835,[2]taxonomy1!$B:$U,2,FALSE)</f>
        <v xml:space="preserve"> Magnaporthe oryzae (strain 70-15 / ATCC MYA-4617 / FGSC 8958) (Rice blast fungus) (Pyricularia oryzae).</v>
      </c>
      <c r="L1835" t="str">
        <f>VLOOKUP(B1835,[2]taxonomy1!$B:$U,4,FALSE)</f>
        <v xml:space="preserve"> NCBI_TaxID=242507 {ECO:0000313|EMBL:EHA58455.1, ECO:0000313|Proteomes:UP000009058};</v>
      </c>
      <c r="M1835" t="str">
        <f>VLOOKUP(B1835,[2]taxonomy1!$B:$U,6,FALSE)</f>
        <v>Eukaryota</v>
      </c>
      <c r="N1835" t="str">
        <f>VLOOKUP(B1835,[2]taxonomy1!$B:$U,7,FALSE)</f>
        <v xml:space="preserve"> Fungi</v>
      </c>
      <c r="O1835" t="str">
        <f>VLOOKUP(B1835,[2]taxonomy1!$B:$U,8,FALSE)</f>
        <v xml:space="preserve"> Dikarya</v>
      </c>
      <c r="P1835" t="str">
        <f>VLOOKUP(B1835,[2]taxonomy1!$B:$U,9,FALSE)</f>
        <v xml:space="preserve"> Ascomycota</v>
      </c>
      <c r="Q1835" t="str">
        <f>VLOOKUP(B1835,[2]taxonomy1!$B:$U,10,FALSE)</f>
        <v xml:space="preserve"> Pezizomycotina</v>
      </c>
      <c r="R1835" t="str">
        <f>VLOOKUP(B1835,[2]taxonomy1!$B:$U,11,FALSE)</f>
        <v>Sordariomycetes</v>
      </c>
      <c r="S1835" t="str">
        <f>VLOOKUP(B1835,[2]taxonomy1!$B:$U,12,FALSE)</f>
        <v xml:space="preserve"> Sordariomycetidae</v>
      </c>
      <c r="T1835" t="str">
        <f>VLOOKUP(B1835,[2]taxonomy1!$B:$U,13,FALSE)</f>
        <v xml:space="preserve"> Magnaporthales</v>
      </c>
      <c r="U1835" t="str">
        <f>VLOOKUP(B1835,[2]taxonomy1!$B:$U,14,FALSE)</f>
        <v xml:space="preserve"> Magnaporthaceae</v>
      </c>
      <c r="V1835" t="str">
        <f>VLOOKUP(B1835,[2]taxonomy1!$B:$U,15,FALSE)</f>
        <v>Magnaporthe.</v>
      </c>
      <c r="W1835">
        <f>VLOOKUP(B1835,[2]taxonomy1!$B:$U,16,FALSE)</f>
        <v>0</v>
      </c>
    </row>
    <row r="1836" spans="1:23" x14ac:dyDescent="0.3">
      <c r="A1836" t="s">
        <v>3456</v>
      </c>
      <c r="B1836" t="s">
        <v>3457</v>
      </c>
      <c r="C1836">
        <v>283</v>
      </c>
      <c r="D1836" t="s">
        <v>10</v>
      </c>
      <c r="E1836">
        <v>2</v>
      </c>
      <c r="F1836">
        <v>276</v>
      </c>
      <c r="G1836">
        <v>2735</v>
      </c>
      <c r="H1836" t="s">
        <v>11</v>
      </c>
      <c r="I1836" t="s">
        <v>10</v>
      </c>
      <c r="J1836">
        <f t="shared" si="28"/>
        <v>274</v>
      </c>
      <c r="K1836" t="str">
        <f>VLOOKUP(B1836,[2]taxonomy1!$B:$U,2,FALSE)</f>
        <v xml:space="preserve"> Magnaporthe oryzae (strain 70-15 / ATCC MYA-4617 / FGSC 8958) (Rice blast fungus) (Pyricularia oryzae).</v>
      </c>
      <c r="L1836" t="str">
        <f>VLOOKUP(B1836,[2]taxonomy1!$B:$U,4,FALSE)</f>
        <v xml:space="preserve"> NCBI_TaxID=242507 {ECO:0000313|EMBL:EHA48398.1, ECO:0000313|Proteomes:UP000009058};</v>
      </c>
      <c r="M1836" t="str">
        <f>VLOOKUP(B1836,[2]taxonomy1!$B:$U,6,FALSE)</f>
        <v>Eukaryota</v>
      </c>
      <c r="N1836" t="str">
        <f>VLOOKUP(B1836,[2]taxonomy1!$B:$U,7,FALSE)</f>
        <v xml:space="preserve"> Fungi</v>
      </c>
      <c r="O1836" t="str">
        <f>VLOOKUP(B1836,[2]taxonomy1!$B:$U,8,FALSE)</f>
        <v xml:space="preserve"> Dikarya</v>
      </c>
      <c r="P1836" t="str">
        <f>VLOOKUP(B1836,[2]taxonomy1!$B:$U,9,FALSE)</f>
        <v xml:space="preserve"> Ascomycota</v>
      </c>
      <c r="Q1836" t="str">
        <f>VLOOKUP(B1836,[2]taxonomy1!$B:$U,10,FALSE)</f>
        <v xml:space="preserve"> Pezizomycotina</v>
      </c>
      <c r="R1836" t="str">
        <f>VLOOKUP(B1836,[2]taxonomy1!$B:$U,11,FALSE)</f>
        <v>Sordariomycetes</v>
      </c>
      <c r="S1836" t="str">
        <f>VLOOKUP(B1836,[2]taxonomy1!$B:$U,12,FALSE)</f>
        <v xml:space="preserve"> Sordariomycetidae</v>
      </c>
      <c r="T1836" t="str">
        <f>VLOOKUP(B1836,[2]taxonomy1!$B:$U,13,FALSE)</f>
        <v xml:space="preserve"> Magnaporthales</v>
      </c>
      <c r="U1836" t="str">
        <f>VLOOKUP(B1836,[2]taxonomy1!$B:$U,14,FALSE)</f>
        <v xml:space="preserve"> Magnaporthaceae</v>
      </c>
      <c r="V1836" t="str">
        <f>VLOOKUP(B1836,[2]taxonomy1!$B:$U,15,FALSE)</f>
        <v>Magnaporthe.</v>
      </c>
      <c r="W1836">
        <f>VLOOKUP(B1836,[2]taxonomy1!$B:$U,16,FALSE)</f>
        <v>0</v>
      </c>
    </row>
    <row r="1837" spans="1:23" x14ac:dyDescent="0.3">
      <c r="A1837" t="s">
        <v>3458</v>
      </c>
      <c r="B1837" t="s">
        <v>3459</v>
      </c>
      <c r="C1837">
        <v>355</v>
      </c>
      <c r="D1837" t="s">
        <v>10</v>
      </c>
      <c r="E1837">
        <v>55</v>
      </c>
      <c r="F1837">
        <v>331</v>
      </c>
      <c r="G1837">
        <v>2735</v>
      </c>
      <c r="H1837" t="s">
        <v>11</v>
      </c>
      <c r="I1837" t="s">
        <v>10</v>
      </c>
      <c r="J1837">
        <f t="shared" si="28"/>
        <v>276</v>
      </c>
      <c r="K1837" t="str">
        <f>VLOOKUP(B1837,[2]taxonomy1!$B:$U,2,FALSE)</f>
        <v xml:space="preserve"> Serendipita indica (strain DSM 11827) (Root endophyte fungus) (Piriformospora indica).</v>
      </c>
      <c r="L1837" t="str">
        <f>VLOOKUP(B1837,[2]taxonomy1!$B:$U,4,FALSE)</f>
        <v xml:space="preserve"> NCBI_TaxID=1109443 {ECO:0000313|EMBL:CCA68912.1, ECO:0000313|Proteomes:UP000007148};</v>
      </c>
      <c r="M1837" t="str">
        <f>VLOOKUP(B1837,[2]taxonomy1!$B:$U,6,FALSE)</f>
        <v>Eukaryota</v>
      </c>
      <c r="N1837" t="str">
        <f>VLOOKUP(B1837,[2]taxonomy1!$B:$U,7,FALSE)</f>
        <v xml:space="preserve"> Fungi</v>
      </c>
      <c r="O1837" t="str">
        <f>VLOOKUP(B1837,[2]taxonomy1!$B:$U,8,FALSE)</f>
        <v xml:space="preserve"> Dikarya</v>
      </c>
      <c r="P1837" t="str">
        <f>VLOOKUP(B1837,[2]taxonomy1!$B:$U,9,FALSE)</f>
        <v xml:space="preserve"> Basidiomycota</v>
      </c>
      <c r="Q1837" t="str">
        <f>VLOOKUP(B1837,[2]taxonomy1!$B:$U,10,FALSE)</f>
        <v xml:space="preserve"> Agaricomycotina</v>
      </c>
      <c r="R1837" t="str">
        <f>VLOOKUP(B1837,[2]taxonomy1!$B:$U,11,FALSE)</f>
        <v>Agaricomycetes</v>
      </c>
      <c r="S1837" t="str">
        <f>VLOOKUP(B1837,[2]taxonomy1!$B:$U,12,FALSE)</f>
        <v xml:space="preserve"> Sebacinales</v>
      </c>
      <c r="T1837" t="str">
        <f>VLOOKUP(B1837,[2]taxonomy1!$B:$U,13,FALSE)</f>
        <v xml:space="preserve"> Serendipitaceae</v>
      </c>
      <c r="U1837" t="str">
        <f>VLOOKUP(B1837,[2]taxonomy1!$B:$U,14,FALSE)</f>
        <v xml:space="preserve"> Serendipita.</v>
      </c>
      <c r="V1837">
        <f>VLOOKUP(B1837,[2]taxonomy1!$B:$U,15,FALSE)</f>
        <v>0</v>
      </c>
      <c r="W1837">
        <f>VLOOKUP(B1837,[2]taxonomy1!$B:$U,16,FALSE)</f>
        <v>0</v>
      </c>
    </row>
    <row r="1838" spans="1:23" x14ac:dyDescent="0.3">
      <c r="A1838" t="s">
        <v>3460</v>
      </c>
      <c r="B1838" t="s">
        <v>3461</v>
      </c>
      <c r="C1838">
        <v>294</v>
      </c>
      <c r="D1838" t="s">
        <v>10</v>
      </c>
      <c r="E1838">
        <v>7</v>
      </c>
      <c r="F1838">
        <v>287</v>
      </c>
      <c r="G1838">
        <v>2735</v>
      </c>
      <c r="H1838" t="s">
        <v>11</v>
      </c>
      <c r="I1838" t="s">
        <v>10</v>
      </c>
      <c r="J1838">
        <f t="shared" si="28"/>
        <v>280</v>
      </c>
      <c r="K1838" t="str">
        <f>VLOOKUP(B1838,[2]taxonomy1!$B:$U,2,FALSE)</f>
        <v xml:space="preserve"> Serendipita indica (strain DSM 11827) (Root endophyte fungus) (Piriformospora indica).</v>
      </c>
      <c r="L1838" t="str">
        <f>VLOOKUP(B1838,[2]taxonomy1!$B:$U,4,FALSE)</f>
        <v xml:space="preserve"> NCBI_TaxID=1109443 {ECO:0000313|EMBL:CCA72529.1, ECO:0000313|Proteomes:UP000007148};</v>
      </c>
      <c r="M1838" t="str">
        <f>VLOOKUP(B1838,[2]taxonomy1!$B:$U,6,FALSE)</f>
        <v>Eukaryota</v>
      </c>
      <c r="N1838" t="str">
        <f>VLOOKUP(B1838,[2]taxonomy1!$B:$U,7,FALSE)</f>
        <v xml:space="preserve"> Fungi</v>
      </c>
      <c r="O1838" t="str">
        <f>VLOOKUP(B1838,[2]taxonomy1!$B:$U,8,FALSE)</f>
        <v xml:space="preserve"> Dikarya</v>
      </c>
      <c r="P1838" t="str">
        <f>VLOOKUP(B1838,[2]taxonomy1!$B:$U,9,FALSE)</f>
        <v xml:space="preserve"> Basidiomycota</v>
      </c>
      <c r="Q1838" t="str">
        <f>VLOOKUP(B1838,[2]taxonomy1!$B:$U,10,FALSE)</f>
        <v xml:space="preserve"> Agaricomycotina</v>
      </c>
      <c r="R1838" t="str">
        <f>VLOOKUP(B1838,[2]taxonomy1!$B:$U,11,FALSE)</f>
        <v>Agaricomycetes</v>
      </c>
      <c r="S1838" t="str">
        <f>VLOOKUP(B1838,[2]taxonomy1!$B:$U,12,FALSE)</f>
        <v xml:space="preserve"> Sebacinales</v>
      </c>
      <c r="T1838" t="str">
        <f>VLOOKUP(B1838,[2]taxonomy1!$B:$U,13,FALSE)</f>
        <v xml:space="preserve"> Serendipitaceae</v>
      </c>
      <c r="U1838" t="str">
        <f>VLOOKUP(B1838,[2]taxonomy1!$B:$U,14,FALSE)</f>
        <v xml:space="preserve"> Serendipita.</v>
      </c>
      <c r="V1838">
        <f>VLOOKUP(B1838,[2]taxonomy1!$B:$U,15,FALSE)</f>
        <v>0</v>
      </c>
      <c r="W1838">
        <f>VLOOKUP(B1838,[2]taxonomy1!$B:$U,16,FALSE)</f>
        <v>0</v>
      </c>
    </row>
    <row r="1839" spans="1:23" x14ac:dyDescent="0.3">
      <c r="A1839" t="s">
        <v>3462</v>
      </c>
      <c r="B1839" t="s">
        <v>3463</v>
      </c>
      <c r="C1839">
        <v>283</v>
      </c>
      <c r="D1839" t="s">
        <v>10</v>
      </c>
      <c r="E1839">
        <v>2</v>
      </c>
      <c r="F1839">
        <v>276</v>
      </c>
      <c r="G1839">
        <v>2735</v>
      </c>
      <c r="H1839" t="s">
        <v>11</v>
      </c>
      <c r="I1839" t="s">
        <v>10</v>
      </c>
      <c r="J1839">
        <f t="shared" si="28"/>
        <v>274</v>
      </c>
      <c r="K1839" t="str">
        <f>VLOOKUP(B1839,[2]taxonomy1!$B:$U,2,FALSE)</f>
        <v xml:space="preserve"> Neurospora tetrasperma (strain FGSC 2509 / P0656).</v>
      </c>
      <c r="L1839" t="str">
        <f>VLOOKUP(B1839,[2]taxonomy1!$B:$U,4,FALSE)</f>
        <v xml:space="preserve"> NCBI_TaxID=510952 {ECO:0000313|EMBL:EGZ75781.1, ECO:0000313|Proteomes:UP000008513};</v>
      </c>
      <c r="M1839" t="str">
        <f>VLOOKUP(B1839,[2]taxonomy1!$B:$U,6,FALSE)</f>
        <v>Eukaryota</v>
      </c>
      <c r="N1839" t="str">
        <f>VLOOKUP(B1839,[2]taxonomy1!$B:$U,7,FALSE)</f>
        <v xml:space="preserve"> Fungi</v>
      </c>
      <c r="O1839" t="str">
        <f>VLOOKUP(B1839,[2]taxonomy1!$B:$U,8,FALSE)</f>
        <v xml:space="preserve"> Dikarya</v>
      </c>
      <c r="P1839" t="str">
        <f>VLOOKUP(B1839,[2]taxonomy1!$B:$U,9,FALSE)</f>
        <v xml:space="preserve"> Ascomycota</v>
      </c>
      <c r="Q1839" t="str">
        <f>VLOOKUP(B1839,[2]taxonomy1!$B:$U,10,FALSE)</f>
        <v xml:space="preserve"> Pezizomycotina</v>
      </c>
      <c r="R1839" t="str">
        <f>VLOOKUP(B1839,[2]taxonomy1!$B:$U,11,FALSE)</f>
        <v>Sordariomycetes</v>
      </c>
      <c r="S1839" t="str">
        <f>VLOOKUP(B1839,[2]taxonomy1!$B:$U,12,FALSE)</f>
        <v xml:space="preserve"> Sordariomycetidae</v>
      </c>
      <c r="T1839" t="str">
        <f>VLOOKUP(B1839,[2]taxonomy1!$B:$U,13,FALSE)</f>
        <v xml:space="preserve"> Sordariales</v>
      </c>
      <c r="U1839" t="str">
        <f>VLOOKUP(B1839,[2]taxonomy1!$B:$U,14,FALSE)</f>
        <v xml:space="preserve"> Sordariaceae</v>
      </c>
      <c r="V1839" t="str">
        <f>VLOOKUP(B1839,[2]taxonomy1!$B:$U,15,FALSE)</f>
        <v>Neurospora.</v>
      </c>
      <c r="W1839">
        <f>VLOOKUP(B1839,[2]taxonomy1!$B:$U,16,FALSE)</f>
        <v>0</v>
      </c>
    </row>
    <row r="1840" spans="1:23" x14ac:dyDescent="0.3">
      <c r="A1840" t="s">
        <v>3464</v>
      </c>
      <c r="B1840" t="s">
        <v>3465</v>
      </c>
      <c r="C1840">
        <v>349</v>
      </c>
      <c r="D1840" t="s">
        <v>10</v>
      </c>
      <c r="E1840">
        <v>40</v>
      </c>
      <c r="F1840">
        <v>323</v>
      </c>
      <c r="G1840">
        <v>2735</v>
      </c>
      <c r="H1840" t="s">
        <v>11</v>
      </c>
      <c r="I1840" t="s">
        <v>10</v>
      </c>
      <c r="J1840">
        <f t="shared" si="28"/>
        <v>283</v>
      </c>
      <c r="K1840" t="str">
        <f>VLOOKUP(B1840,[2]taxonomy1!$B:$U,2,FALSE)</f>
        <v xml:space="preserve"> Neurospora tetrasperma (strain FGSC 2509 / P0656).</v>
      </c>
      <c r="L1840" t="str">
        <f>VLOOKUP(B1840,[2]taxonomy1!$B:$U,4,FALSE)</f>
        <v xml:space="preserve"> NCBI_TaxID=510952 {ECO:0000313|EMBL:EGZ75101.1, ECO:0000313|Proteomes:UP000008513};</v>
      </c>
      <c r="M1840" t="str">
        <f>VLOOKUP(B1840,[2]taxonomy1!$B:$U,6,FALSE)</f>
        <v>Eukaryota</v>
      </c>
      <c r="N1840" t="str">
        <f>VLOOKUP(B1840,[2]taxonomy1!$B:$U,7,FALSE)</f>
        <v xml:space="preserve"> Fungi</v>
      </c>
      <c r="O1840" t="str">
        <f>VLOOKUP(B1840,[2]taxonomy1!$B:$U,8,FALSE)</f>
        <v xml:space="preserve"> Dikarya</v>
      </c>
      <c r="P1840" t="str">
        <f>VLOOKUP(B1840,[2]taxonomy1!$B:$U,9,FALSE)</f>
        <v xml:space="preserve"> Ascomycota</v>
      </c>
      <c r="Q1840" t="str">
        <f>VLOOKUP(B1840,[2]taxonomy1!$B:$U,10,FALSE)</f>
        <v xml:space="preserve"> Pezizomycotina</v>
      </c>
      <c r="R1840" t="str">
        <f>VLOOKUP(B1840,[2]taxonomy1!$B:$U,11,FALSE)</f>
        <v>Sordariomycetes</v>
      </c>
      <c r="S1840" t="str">
        <f>VLOOKUP(B1840,[2]taxonomy1!$B:$U,12,FALSE)</f>
        <v xml:space="preserve"> Sordariomycetidae</v>
      </c>
      <c r="T1840" t="str">
        <f>VLOOKUP(B1840,[2]taxonomy1!$B:$U,13,FALSE)</f>
        <v xml:space="preserve"> Sordariales</v>
      </c>
      <c r="U1840" t="str">
        <f>VLOOKUP(B1840,[2]taxonomy1!$B:$U,14,FALSE)</f>
        <v xml:space="preserve"> Sordariaceae</v>
      </c>
      <c r="V1840" t="str">
        <f>VLOOKUP(B1840,[2]taxonomy1!$B:$U,15,FALSE)</f>
        <v>Neurospora.</v>
      </c>
      <c r="W1840">
        <f>VLOOKUP(B1840,[2]taxonomy1!$B:$U,16,FALSE)</f>
        <v>0</v>
      </c>
    </row>
    <row r="1841" spans="1:23" x14ac:dyDescent="0.3">
      <c r="A1841" t="s">
        <v>3466</v>
      </c>
      <c r="B1841" t="s">
        <v>3467</v>
      </c>
      <c r="C1841">
        <v>280</v>
      </c>
      <c r="D1841" t="s">
        <v>10</v>
      </c>
      <c r="E1841">
        <v>2</v>
      </c>
      <c r="F1841">
        <v>275</v>
      </c>
      <c r="G1841">
        <v>2735</v>
      </c>
      <c r="H1841" t="s">
        <v>11</v>
      </c>
      <c r="I1841" t="s">
        <v>10</v>
      </c>
      <c r="J1841">
        <f t="shared" si="28"/>
        <v>273</v>
      </c>
      <c r="K1841" t="str">
        <f>VLOOKUP(B1841,[2]taxonomy1!$B:$U,2,FALSE)</f>
        <v xml:space="preserve"> Schistosoma mansoni (Blood fluke).</v>
      </c>
      <c r="L1841" t="str">
        <f>VLOOKUP(B1841,[2]taxonomy1!$B:$U,4,FALSE)</f>
        <v xml:space="preserve"> NCBI_TaxID=6183 {ECO:0000313|Proteomes:UP000008854};</v>
      </c>
      <c r="M1841" t="str">
        <f>VLOOKUP(B1841,[2]taxonomy1!$B:$U,6,FALSE)</f>
        <v>Eukaryota</v>
      </c>
      <c r="N1841" t="str">
        <f>VLOOKUP(B1841,[2]taxonomy1!$B:$U,7,FALSE)</f>
        <v xml:space="preserve"> Metazoa</v>
      </c>
      <c r="O1841" t="str">
        <f>VLOOKUP(B1841,[2]taxonomy1!$B:$U,8,FALSE)</f>
        <v xml:space="preserve"> Platyhelminthes</v>
      </c>
      <c r="P1841" t="str">
        <f>VLOOKUP(B1841,[2]taxonomy1!$B:$U,9,FALSE)</f>
        <v xml:space="preserve"> Trematoda</v>
      </c>
      <c r="Q1841" t="str">
        <f>VLOOKUP(B1841,[2]taxonomy1!$B:$U,10,FALSE)</f>
        <v xml:space="preserve"> Digenea</v>
      </c>
      <c r="R1841" t="str">
        <f>VLOOKUP(B1841,[2]taxonomy1!$B:$U,11,FALSE)</f>
        <v xml:space="preserve"> Strigeidida</v>
      </c>
      <c r="S1841" t="str">
        <f>VLOOKUP(B1841,[2]taxonomy1!$B:$U,12,FALSE)</f>
        <v>Schistosomatoidea</v>
      </c>
      <c r="T1841" t="str">
        <f>VLOOKUP(B1841,[2]taxonomy1!$B:$U,13,FALSE)</f>
        <v xml:space="preserve"> Schistosomatidae</v>
      </c>
      <c r="U1841" t="str">
        <f>VLOOKUP(B1841,[2]taxonomy1!$B:$U,14,FALSE)</f>
        <v xml:space="preserve"> Schistosoma.</v>
      </c>
      <c r="V1841">
        <f>VLOOKUP(B1841,[2]taxonomy1!$B:$U,15,FALSE)</f>
        <v>0</v>
      </c>
      <c r="W1841">
        <f>VLOOKUP(B1841,[2]taxonomy1!$B:$U,16,FALSE)</f>
        <v>0</v>
      </c>
    </row>
    <row r="1842" spans="1:23" x14ac:dyDescent="0.3">
      <c r="A1842" t="s">
        <v>3468</v>
      </c>
      <c r="B1842" t="s">
        <v>3469</v>
      </c>
      <c r="C1842">
        <v>318</v>
      </c>
      <c r="D1842" t="s">
        <v>10</v>
      </c>
      <c r="E1842">
        <v>31</v>
      </c>
      <c r="F1842">
        <v>312</v>
      </c>
      <c r="G1842">
        <v>2735</v>
      </c>
      <c r="H1842" t="s">
        <v>11</v>
      </c>
      <c r="I1842" t="s">
        <v>10</v>
      </c>
      <c r="J1842">
        <f t="shared" si="28"/>
        <v>281</v>
      </c>
      <c r="K1842" t="str">
        <f>VLOOKUP(B1842,[2]taxonomy1!$B:$U,2,FALSE)</f>
        <v xml:space="preserve"> Schistosoma mansoni (Blood fluke).</v>
      </c>
      <c r="L1842" t="str">
        <f>VLOOKUP(B1842,[2]taxonomy1!$B:$U,4,FALSE)</f>
        <v xml:space="preserve"> NCBI_TaxID=6183 {ECO:0000313|EMBL:CCD82711.1, ECO:0000313|Proteomes:UP000008854};</v>
      </c>
      <c r="M1842" t="str">
        <f>VLOOKUP(B1842,[2]taxonomy1!$B:$U,6,FALSE)</f>
        <v>Eukaryota</v>
      </c>
      <c r="N1842" t="str">
        <f>VLOOKUP(B1842,[2]taxonomy1!$B:$U,7,FALSE)</f>
        <v xml:space="preserve"> Metazoa</v>
      </c>
      <c r="O1842" t="str">
        <f>VLOOKUP(B1842,[2]taxonomy1!$B:$U,8,FALSE)</f>
        <v xml:space="preserve"> Platyhelminthes</v>
      </c>
      <c r="P1842" t="str">
        <f>VLOOKUP(B1842,[2]taxonomy1!$B:$U,9,FALSE)</f>
        <v xml:space="preserve"> Trematoda</v>
      </c>
      <c r="Q1842" t="str">
        <f>VLOOKUP(B1842,[2]taxonomy1!$B:$U,10,FALSE)</f>
        <v xml:space="preserve"> Digenea</v>
      </c>
      <c r="R1842" t="str">
        <f>VLOOKUP(B1842,[2]taxonomy1!$B:$U,11,FALSE)</f>
        <v xml:space="preserve"> Strigeidida</v>
      </c>
      <c r="S1842" t="str">
        <f>VLOOKUP(B1842,[2]taxonomy1!$B:$U,12,FALSE)</f>
        <v>Schistosomatoidea</v>
      </c>
      <c r="T1842" t="str">
        <f>VLOOKUP(B1842,[2]taxonomy1!$B:$U,13,FALSE)</f>
        <v xml:space="preserve"> Schistosomatidae</v>
      </c>
      <c r="U1842" t="str">
        <f>VLOOKUP(B1842,[2]taxonomy1!$B:$U,14,FALSE)</f>
        <v xml:space="preserve"> Schistosoma.</v>
      </c>
      <c r="V1842">
        <f>VLOOKUP(B1842,[2]taxonomy1!$B:$U,15,FALSE)</f>
        <v>0</v>
      </c>
      <c r="W1842">
        <f>VLOOKUP(B1842,[2]taxonomy1!$B:$U,16,FALSE)</f>
        <v>0</v>
      </c>
    </row>
    <row r="1843" spans="1:23" x14ac:dyDescent="0.3">
      <c r="A1843" t="s">
        <v>3470</v>
      </c>
      <c r="B1843" t="s">
        <v>3471</v>
      </c>
      <c r="C1843">
        <v>322</v>
      </c>
      <c r="D1843" t="s">
        <v>10</v>
      </c>
      <c r="E1843">
        <v>48</v>
      </c>
      <c r="F1843">
        <v>315</v>
      </c>
      <c r="G1843">
        <v>2735</v>
      </c>
      <c r="H1843" t="s">
        <v>11</v>
      </c>
      <c r="I1843" t="s">
        <v>10</v>
      </c>
      <c r="J1843">
        <f t="shared" si="28"/>
        <v>267</v>
      </c>
      <c r="K1843" t="str">
        <f>VLOOKUP(B1843,[2]taxonomy1!$B:$U,2,FALSE)</f>
        <v xml:space="preserve"> Phytophthora sojae (strain P6497) (Soybean stem and root rot agent) (Phytophthora megasperma f. sp. glycines).</v>
      </c>
      <c r="L1843" t="str">
        <f>VLOOKUP(B1843,[2]taxonomy1!$B:$U,4,FALSE)</f>
        <v xml:space="preserve"> NCBI_TaxID=1094619 {ECO:0000313|Proteomes:UP000002640};</v>
      </c>
      <c r="M1843" t="str">
        <f>VLOOKUP(B1843,[2]taxonomy1!$B:$U,6,FALSE)</f>
        <v>Eukaryota</v>
      </c>
      <c r="N1843" t="str">
        <f>VLOOKUP(B1843,[2]taxonomy1!$B:$U,7,FALSE)</f>
        <v xml:space="preserve"> Stramenopiles</v>
      </c>
      <c r="O1843" t="str">
        <f>VLOOKUP(B1843,[2]taxonomy1!$B:$U,8,FALSE)</f>
        <v xml:space="preserve"> Oomycetes</v>
      </c>
      <c r="P1843" t="str">
        <f>VLOOKUP(B1843,[2]taxonomy1!$B:$U,9,FALSE)</f>
        <v xml:space="preserve"> Peronosporales</v>
      </c>
      <c r="Q1843" t="str">
        <f>VLOOKUP(B1843,[2]taxonomy1!$B:$U,10,FALSE)</f>
        <v xml:space="preserve"> Phytophthora.</v>
      </c>
      <c r="R1843">
        <f>VLOOKUP(B1843,[2]taxonomy1!$B:$U,11,FALSE)</f>
        <v>0</v>
      </c>
      <c r="S1843">
        <f>VLOOKUP(B1843,[2]taxonomy1!$B:$U,12,FALSE)</f>
        <v>0</v>
      </c>
      <c r="T1843">
        <f>VLOOKUP(B1843,[2]taxonomy1!$B:$U,13,FALSE)</f>
        <v>0</v>
      </c>
      <c r="U1843">
        <f>VLOOKUP(B1843,[2]taxonomy1!$B:$U,14,FALSE)</f>
        <v>0</v>
      </c>
      <c r="V1843">
        <f>VLOOKUP(B1843,[2]taxonomy1!$B:$U,15,FALSE)</f>
        <v>0</v>
      </c>
      <c r="W1843">
        <f>VLOOKUP(B1843,[2]taxonomy1!$B:$U,16,FALSE)</f>
        <v>0</v>
      </c>
    </row>
    <row r="1844" spans="1:23" x14ac:dyDescent="0.3">
      <c r="A1844" t="s">
        <v>3472</v>
      </c>
      <c r="B1844" t="s">
        <v>3473</v>
      </c>
      <c r="C1844">
        <v>282</v>
      </c>
      <c r="D1844" t="s">
        <v>10</v>
      </c>
      <c r="E1844">
        <v>2</v>
      </c>
      <c r="F1844">
        <v>276</v>
      </c>
      <c r="G1844">
        <v>2735</v>
      </c>
      <c r="H1844" t="s">
        <v>11</v>
      </c>
      <c r="I1844" t="s">
        <v>10</v>
      </c>
      <c r="J1844">
        <f t="shared" si="28"/>
        <v>274</v>
      </c>
      <c r="K1844" t="str">
        <f>VLOOKUP(B1844,[2]taxonomy1!$B:$U,2,FALSE)</f>
        <v xml:space="preserve"> Phytophthora sojae (strain P6497) (Soybean stem and root rot agent) (Phytophthora megasperma f. sp. glycines).</v>
      </c>
      <c r="L1844" t="str">
        <f>VLOOKUP(B1844,[2]taxonomy1!$B:$U,4,FALSE)</f>
        <v xml:space="preserve"> NCBI_TaxID=1094619 {ECO:0000313|Proteomes:UP000002640};</v>
      </c>
      <c r="M1844" t="str">
        <f>VLOOKUP(B1844,[2]taxonomy1!$B:$U,6,FALSE)</f>
        <v>Eukaryota</v>
      </c>
      <c r="N1844" t="str">
        <f>VLOOKUP(B1844,[2]taxonomy1!$B:$U,7,FALSE)</f>
        <v xml:space="preserve"> Stramenopiles</v>
      </c>
      <c r="O1844" t="str">
        <f>VLOOKUP(B1844,[2]taxonomy1!$B:$U,8,FALSE)</f>
        <v xml:space="preserve"> Oomycetes</v>
      </c>
      <c r="P1844" t="str">
        <f>VLOOKUP(B1844,[2]taxonomy1!$B:$U,9,FALSE)</f>
        <v xml:space="preserve"> Peronosporales</v>
      </c>
      <c r="Q1844" t="str">
        <f>VLOOKUP(B1844,[2]taxonomy1!$B:$U,10,FALSE)</f>
        <v xml:space="preserve"> Phytophthora.</v>
      </c>
      <c r="R1844">
        <f>VLOOKUP(B1844,[2]taxonomy1!$B:$U,11,FALSE)</f>
        <v>0</v>
      </c>
      <c r="S1844">
        <f>VLOOKUP(B1844,[2]taxonomy1!$B:$U,12,FALSE)</f>
        <v>0</v>
      </c>
      <c r="T1844">
        <f>VLOOKUP(B1844,[2]taxonomy1!$B:$U,13,FALSE)</f>
        <v>0</v>
      </c>
      <c r="U1844">
        <f>VLOOKUP(B1844,[2]taxonomy1!$B:$U,14,FALSE)</f>
        <v>0</v>
      </c>
      <c r="V1844">
        <f>VLOOKUP(B1844,[2]taxonomy1!$B:$U,15,FALSE)</f>
        <v>0</v>
      </c>
      <c r="W1844">
        <f>VLOOKUP(B1844,[2]taxonomy1!$B:$U,16,FALSE)</f>
        <v>0</v>
      </c>
    </row>
    <row r="1845" spans="1:23" x14ac:dyDescent="0.3">
      <c r="A1845" t="s">
        <v>3474</v>
      </c>
      <c r="B1845" t="s">
        <v>3475</v>
      </c>
      <c r="C1845">
        <v>282</v>
      </c>
      <c r="D1845" t="s">
        <v>10</v>
      </c>
      <c r="E1845">
        <v>2</v>
      </c>
      <c r="F1845">
        <v>276</v>
      </c>
      <c r="G1845">
        <v>2735</v>
      </c>
      <c r="H1845" t="s">
        <v>11</v>
      </c>
      <c r="I1845" t="s">
        <v>10</v>
      </c>
      <c r="J1845">
        <f t="shared" si="28"/>
        <v>274</v>
      </c>
      <c r="K1845" t="str">
        <f>VLOOKUP(B1845,[2]taxonomy1!$B:$U,2,FALSE)</f>
        <v xml:space="preserve"> Phytophthora sojae (strain P6497) (Soybean stem and root rot agent) (Phytophthora megasperma f. sp. glycines).</v>
      </c>
      <c r="L1845" t="str">
        <f>VLOOKUP(B1845,[2]taxonomy1!$B:$U,4,FALSE)</f>
        <v xml:space="preserve"> NCBI_TaxID=1094619 {ECO:0000313|Proteomes:UP000002640};</v>
      </c>
      <c r="M1845" t="str">
        <f>VLOOKUP(B1845,[2]taxonomy1!$B:$U,6,FALSE)</f>
        <v>Eukaryota</v>
      </c>
      <c r="N1845" t="str">
        <f>VLOOKUP(B1845,[2]taxonomy1!$B:$U,7,FALSE)</f>
        <v xml:space="preserve"> Stramenopiles</v>
      </c>
      <c r="O1845" t="str">
        <f>VLOOKUP(B1845,[2]taxonomy1!$B:$U,8,FALSE)</f>
        <v xml:space="preserve"> Oomycetes</v>
      </c>
      <c r="P1845" t="str">
        <f>VLOOKUP(B1845,[2]taxonomy1!$B:$U,9,FALSE)</f>
        <v xml:space="preserve"> Peronosporales</v>
      </c>
      <c r="Q1845" t="str">
        <f>VLOOKUP(B1845,[2]taxonomy1!$B:$U,10,FALSE)</f>
        <v xml:space="preserve"> Phytophthora.</v>
      </c>
      <c r="R1845">
        <f>VLOOKUP(B1845,[2]taxonomy1!$B:$U,11,FALSE)</f>
        <v>0</v>
      </c>
      <c r="S1845">
        <f>VLOOKUP(B1845,[2]taxonomy1!$B:$U,12,FALSE)</f>
        <v>0</v>
      </c>
      <c r="T1845">
        <f>VLOOKUP(B1845,[2]taxonomy1!$B:$U,13,FALSE)</f>
        <v>0</v>
      </c>
      <c r="U1845">
        <f>VLOOKUP(B1845,[2]taxonomy1!$B:$U,14,FALSE)</f>
        <v>0</v>
      </c>
      <c r="V1845">
        <f>VLOOKUP(B1845,[2]taxonomy1!$B:$U,15,FALSE)</f>
        <v>0</v>
      </c>
      <c r="W1845">
        <f>VLOOKUP(B1845,[2]taxonomy1!$B:$U,16,FALSE)</f>
        <v>0</v>
      </c>
    </row>
    <row r="1846" spans="1:23" x14ac:dyDescent="0.3">
      <c r="A1846" t="s">
        <v>3476</v>
      </c>
      <c r="B1846" t="s">
        <v>3477</v>
      </c>
      <c r="C1846">
        <v>303</v>
      </c>
      <c r="D1846" t="s">
        <v>10</v>
      </c>
      <c r="E1846">
        <v>29</v>
      </c>
      <c r="F1846">
        <v>297</v>
      </c>
      <c r="G1846">
        <v>2735</v>
      </c>
      <c r="H1846" t="s">
        <v>11</v>
      </c>
      <c r="I1846" t="s">
        <v>10</v>
      </c>
      <c r="J1846">
        <f t="shared" si="28"/>
        <v>268</v>
      </c>
      <c r="K1846" t="str">
        <f>VLOOKUP(B1846,[2]taxonomy1!$B:$U,2,FALSE)</f>
        <v xml:space="preserve"> Phytophthora sojae (strain P6497) (Soybean stem and root rot agent) (Phytophthora megasperma f. sp. glycines).</v>
      </c>
      <c r="L1846" t="str">
        <f>VLOOKUP(B1846,[2]taxonomy1!$B:$U,4,FALSE)</f>
        <v xml:space="preserve"> NCBI_TaxID=1094619 {ECO:0000313|Proteomes:UP000002640};</v>
      </c>
      <c r="M1846" t="str">
        <f>VLOOKUP(B1846,[2]taxonomy1!$B:$U,6,FALSE)</f>
        <v>Eukaryota</v>
      </c>
      <c r="N1846" t="str">
        <f>VLOOKUP(B1846,[2]taxonomy1!$B:$U,7,FALSE)</f>
        <v xml:space="preserve"> Stramenopiles</v>
      </c>
      <c r="O1846" t="str">
        <f>VLOOKUP(B1846,[2]taxonomy1!$B:$U,8,FALSE)</f>
        <v xml:space="preserve"> Oomycetes</v>
      </c>
      <c r="P1846" t="str">
        <f>VLOOKUP(B1846,[2]taxonomy1!$B:$U,9,FALSE)</f>
        <v xml:space="preserve"> Peronosporales</v>
      </c>
      <c r="Q1846" t="str">
        <f>VLOOKUP(B1846,[2]taxonomy1!$B:$U,10,FALSE)</f>
        <v xml:space="preserve"> Phytophthora.</v>
      </c>
      <c r="R1846">
        <f>VLOOKUP(B1846,[2]taxonomy1!$B:$U,11,FALSE)</f>
        <v>0</v>
      </c>
      <c r="S1846">
        <f>VLOOKUP(B1846,[2]taxonomy1!$B:$U,12,FALSE)</f>
        <v>0</v>
      </c>
      <c r="T1846">
        <f>VLOOKUP(B1846,[2]taxonomy1!$B:$U,13,FALSE)</f>
        <v>0</v>
      </c>
      <c r="U1846">
        <f>VLOOKUP(B1846,[2]taxonomy1!$B:$U,14,FALSE)</f>
        <v>0</v>
      </c>
      <c r="V1846">
        <f>VLOOKUP(B1846,[2]taxonomy1!$B:$U,15,FALSE)</f>
        <v>0</v>
      </c>
      <c r="W1846">
        <f>VLOOKUP(B1846,[2]taxonomy1!$B:$U,16,FALSE)</f>
        <v>0</v>
      </c>
    </row>
    <row r="1847" spans="1:23" x14ac:dyDescent="0.3">
      <c r="A1847" t="s">
        <v>3478</v>
      </c>
      <c r="B1847" t="s">
        <v>3479</v>
      </c>
      <c r="C1847">
        <v>204</v>
      </c>
      <c r="D1847" t="s">
        <v>10</v>
      </c>
      <c r="E1847">
        <v>3</v>
      </c>
      <c r="F1847">
        <v>199</v>
      </c>
      <c r="G1847">
        <v>2735</v>
      </c>
      <c r="H1847" t="s">
        <v>11</v>
      </c>
      <c r="I1847" t="s">
        <v>10</v>
      </c>
      <c r="J1847">
        <f t="shared" si="28"/>
        <v>196</v>
      </c>
      <c r="K1847" t="str">
        <f>VLOOKUP(B1847,[2]taxonomy1!$B:$U,2,FALSE)</f>
        <v xml:space="preserve"> Heterocephalus glaber (Naked mole rat).</v>
      </c>
      <c r="L1847" t="str">
        <f>VLOOKUP(B1847,[2]taxonomy1!$B:$U,4,FALSE)</f>
        <v xml:space="preserve"> NCBI_TaxID=10181 {ECO:0000313|EMBL:EHB08824.1, ECO:0000313|Proteomes:UP000006813};</v>
      </c>
      <c r="M1847" t="str">
        <f>VLOOKUP(B1847,[2]taxonomy1!$B:$U,6,FALSE)</f>
        <v>Eukaryota</v>
      </c>
      <c r="N1847" t="str">
        <f>VLOOKUP(B1847,[2]taxonomy1!$B:$U,7,FALSE)</f>
        <v xml:space="preserve"> Metazoa</v>
      </c>
      <c r="O1847" t="str">
        <f>VLOOKUP(B1847,[2]taxonomy1!$B:$U,8,FALSE)</f>
        <v xml:space="preserve"> Chordata</v>
      </c>
      <c r="P1847" t="str">
        <f>VLOOKUP(B1847,[2]taxonomy1!$B:$U,9,FALSE)</f>
        <v xml:space="preserve"> Craniata</v>
      </c>
      <c r="Q1847" t="str">
        <f>VLOOKUP(B1847,[2]taxonomy1!$B:$U,10,FALSE)</f>
        <v xml:space="preserve"> Vertebrata</v>
      </c>
      <c r="R1847" t="str">
        <f>VLOOKUP(B1847,[2]taxonomy1!$B:$U,11,FALSE)</f>
        <v xml:space="preserve"> Euteleostomi</v>
      </c>
      <c r="S1847" t="str">
        <f>VLOOKUP(B1847,[2]taxonomy1!$B:$U,12,FALSE)</f>
        <v>Mammalia</v>
      </c>
      <c r="T1847" t="str">
        <f>VLOOKUP(B1847,[2]taxonomy1!$B:$U,13,FALSE)</f>
        <v xml:space="preserve"> Eutheria</v>
      </c>
      <c r="U1847" t="str">
        <f>VLOOKUP(B1847,[2]taxonomy1!$B:$U,14,FALSE)</f>
        <v xml:space="preserve"> Euarchontoglires</v>
      </c>
      <c r="V1847" t="str">
        <f>VLOOKUP(B1847,[2]taxonomy1!$B:$U,15,FALSE)</f>
        <v xml:space="preserve"> Glires</v>
      </c>
      <c r="W1847" t="str">
        <f>VLOOKUP(B1847,[2]taxonomy1!$B:$U,16,FALSE)</f>
        <v xml:space="preserve"> Rodentia</v>
      </c>
    </row>
    <row r="1848" spans="1:23" x14ac:dyDescent="0.3">
      <c r="A1848" t="s">
        <v>3480</v>
      </c>
      <c r="B1848" t="s">
        <v>3481</v>
      </c>
      <c r="C1848">
        <v>283</v>
      </c>
      <c r="D1848" t="s">
        <v>10</v>
      </c>
      <c r="E1848">
        <v>3</v>
      </c>
      <c r="F1848">
        <v>276</v>
      </c>
      <c r="G1848">
        <v>2735</v>
      </c>
      <c r="H1848" t="s">
        <v>11</v>
      </c>
      <c r="I1848" t="s">
        <v>10</v>
      </c>
      <c r="J1848">
        <f t="shared" si="28"/>
        <v>273</v>
      </c>
      <c r="K1848" t="str">
        <f>VLOOKUP(B1848,[2]taxonomy1!$B:$U,2,FALSE)</f>
        <v xml:space="preserve"> Heterocephalus glaber (Naked mole rat).</v>
      </c>
      <c r="L1848" t="str">
        <f>VLOOKUP(B1848,[2]taxonomy1!$B:$U,4,FALSE)</f>
        <v xml:space="preserve"> NCBI_TaxID=10181 {ECO:0000313|EMBL:EHB10670.1, ECO:0000313|Proteomes:UP000006813};</v>
      </c>
      <c r="M1848" t="str">
        <f>VLOOKUP(B1848,[2]taxonomy1!$B:$U,6,FALSE)</f>
        <v>Eukaryota</v>
      </c>
      <c r="N1848" t="str">
        <f>VLOOKUP(B1848,[2]taxonomy1!$B:$U,7,FALSE)</f>
        <v xml:space="preserve"> Metazoa</v>
      </c>
      <c r="O1848" t="str">
        <f>VLOOKUP(B1848,[2]taxonomy1!$B:$U,8,FALSE)</f>
        <v xml:space="preserve"> Chordata</v>
      </c>
      <c r="P1848" t="str">
        <f>VLOOKUP(B1848,[2]taxonomy1!$B:$U,9,FALSE)</f>
        <v xml:space="preserve"> Craniata</v>
      </c>
      <c r="Q1848" t="str">
        <f>VLOOKUP(B1848,[2]taxonomy1!$B:$U,10,FALSE)</f>
        <v xml:space="preserve"> Vertebrata</v>
      </c>
      <c r="R1848" t="str">
        <f>VLOOKUP(B1848,[2]taxonomy1!$B:$U,11,FALSE)</f>
        <v xml:space="preserve"> Euteleostomi</v>
      </c>
      <c r="S1848" t="str">
        <f>VLOOKUP(B1848,[2]taxonomy1!$B:$U,12,FALSE)</f>
        <v>Mammalia</v>
      </c>
      <c r="T1848" t="str">
        <f>VLOOKUP(B1848,[2]taxonomy1!$B:$U,13,FALSE)</f>
        <v xml:space="preserve"> Eutheria</v>
      </c>
      <c r="U1848" t="str">
        <f>VLOOKUP(B1848,[2]taxonomy1!$B:$U,14,FALSE)</f>
        <v xml:space="preserve"> Euarchontoglires</v>
      </c>
      <c r="V1848" t="str">
        <f>VLOOKUP(B1848,[2]taxonomy1!$B:$U,15,FALSE)</f>
        <v xml:space="preserve"> Glires</v>
      </c>
      <c r="W1848" t="str">
        <f>VLOOKUP(B1848,[2]taxonomy1!$B:$U,16,FALSE)</f>
        <v xml:space="preserve"> Rodentia</v>
      </c>
    </row>
    <row r="1849" spans="1:23" x14ac:dyDescent="0.3">
      <c r="A1849" t="s">
        <v>3482</v>
      </c>
      <c r="B1849" t="s">
        <v>3483</v>
      </c>
      <c r="C1849">
        <v>283</v>
      </c>
      <c r="D1849" t="s">
        <v>10</v>
      </c>
      <c r="E1849">
        <v>3</v>
      </c>
      <c r="F1849">
        <v>276</v>
      </c>
      <c r="G1849">
        <v>2735</v>
      </c>
      <c r="H1849" t="s">
        <v>11</v>
      </c>
      <c r="I1849" t="s">
        <v>10</v>
      </c>
      <c r="J1849">
        <f t="shared" si="28"/>
        <v>273</v>
      </c>
      <c r="K1849" t="str">
        <f>VLOOKUP(B1849,[2]taxonomy1!$B:$U,2,FALSE)</f>
        <v xml:space="preserve"> Heterocephalus glaber (Naked mole rat).</v>
      </c>
      <c r="L1849" t="str">
        <f>VLOOKUP(B1849,[2]taxonomy1!$B:$U,4,FALSE)</f>
        <v xml:space="preserve"> NCBI_TaxID=10181 {ECO:0000313|EMBL:EHB12457.1, ECO:0000313|Proteomes:UP000006813};</v>
      </c>
      <c r="M1849" t="str">
        <f>VLOOKUP(B1849,[2]taxonomy1!$B:$U,6,FALSE)</f>
        <v>Eukaryota</v>
      </c>
      <c r="N1849" t="str">
        <f>VLOOKUP(B1849,[2]taxonomy1!$B:$U,7,FALSE)</f>
        <v xml:space="preserve"> Metazoa</v>
      </c>
      <c r="O1849" t="str">
        <f>VLOOKUP(B1849,[2]taxonomy1!$B:$U,8,FALSE)</f>
        <v xml:space="preserve"> Chordata</v>
      </c>
      <c r="P1849" t="str">
        <f>VLOOKUP(B1849,[2]taxonomy1!$B:$U,9,FALSE)</f>
        <v xml:space="preserve"> Craniata</v>
      </c>
      <c r="Q1849" t="str">
        <f>VLOOKUP(B1849,[2]taxonomy1!$B:$U,10,FALSE)</f>
        <v xml:space="preserve"> Vertebrata</v>
      </c>
      <c r="R1849" t="str">
        <f>VLOOKUP(B1849,[2]taxonomy1!$B:$U,11,FALSE)</f>
        <v xml:space="preserve"> Euteleostomi</v>
      </c>
      <c r="S1849" t="str">
        <f>VLOOKUP(B1849,[2]taxonomy1!$B:$U,12,FALSE)</f>
        <v>Mammalia</v>
      </c>
      <c r="T1849" t="str">
        <f>VLOOKUP(B1849,[2]taxonomy1!$B:$U,13,FALSE)</f>
        <v xml:space="preserve"> Eutheria</v>
      </c>
      <c r="U1849" t="str">
        <f>VLOOKUP(B1849,[2]taxonomy1!$B:$U,14,FALSE)</f>
        <v xml:space="preserve"> Euarchontoglires</v>
      </c>
      <c r="V1849" t="str">
        <f>VLOOKUP(B1849,[2]taxonomy1!$B:$U,15,FALSE)</f>
        <v xml:space="preserve"> Glires</v>
      </c>
      <c r="W1849" t="str">
        <f>VLOOKUP(B1849,[2]taxonomy1!$B:$U,16,FALSE)</f>
        <v xml:space="preserve"> Rodentia</v>
      </c>
    </row>
    <row r="1850" spans="1:23" x14ac:dyDescent="0.3">
      <c r="A1850" t="s">
        <v>3484</v>
      </c>
      <c r="B1850" t="s">
        <v>3485</v>
      </c>
      <c r="C1850">
        <v>224</v>
      </c>
      <c r="D1850" t="s">
        <v>10</v>
      </c>
      <c r="E1850">
        <v>44</v>
      </c>
      <c r="F1850">
        <v>116</v>
      </c>
      <c r="G1850">
        <v>2735</v>
      </c>
      <c r="H1850" t="s">
        <v>11</v>
      </c>
      <c r="I1850" t="s">
        <v>10</v>
      </c>
      <c r="J1850">
        <f t="shared" si="28"/>
        <v>72</v>
      </c>
      <c r="K1850" t="str">
        <f>VLOOKUP(B1850,[2]taxonomy1!$B:$U,2,FALSE)</f>
        <v xml:space="preserve"> Heterocephalus glaber (Naked mole rat).</v>
      </c>
      <c r="L1850" t="str">
        <f>VLOOKUP(B1850,[2]taxonomy1!$B:$U,4,FALSE)</f>
        <v xml:space="preserve"> NCBI_TaxID=10181 {ECO:0000313|EMBL:EHB13383.1, ECO:0000313|Proteomes:UP000006813};</v>
      </c>
      <c r="M1850" t="str">
        <f>VLOOKUP(B1850,[2]taxonomy1!$B:$U,6,FALSE)</f>
        <v>Eukaryota</v>
      </c>
      <c r="N1850" t="str">
        <f>VLOOKUP(B1850,[2]taxonomy1!$B:$U,7,FALSE)</f>
        <v xml:space="preserve"> Metazoa</v>
      </c>
      <c r="O1850" t="str">
        <f>VLOOKUP(B1850,[2]taxonomy1!$B:$U,8,FALSE)</f>
        <v xml:space="preserve"> Chordata</v>
      </c>
      <c r="P1850" t="str">
        <f>VLOOKUP(B1850,[2]taxonomy1!$B:$U,9,FALSE)</f>
        <v xml:space="preserve"> Craniata</v>
      </c>
      <c r="Q1850" t="str">
        <f>VLOOKUP(B1850,[2]taxonomy1!$B:$U,10,FALSE)</f>
        <v xml:space="preserve"> Vertebrata</v>
      </c>
      <c r="R1850" t="str">
        <f>VLOOKUP(B1850,[2]taxonomy1!$B:$U,11,FALSE)</f>
        <v xml:space="preserve"> Euteleostomi</v>
      </c>
      <c r="S1850" t="str">
        <f>VLOOKUP(B1850,[2]taxonomy1!$B:$U,12,FALSE)</f>
        <v>Mammalia</v>
      </c>
      <c r="T1850" t="str">
        <f>VLOOKUP(B1850,[2]taxonomy1!$B:$U,13,FALSE)</f>
        <v xml:space="preserve"> Eutheria</v>
      </c>
      <c r="U1850" t="str">
        <f>VLOOKUP(B1850,[2]taxonomy1!$B:$U,14,FALSE)</f>
        <v xml:space="preserve"> Euarchontoglires</v>
      </c>
      <c r="V1850" t="str">
        <f>VLOOKUP(B1850,[2]taxonomy1!$B:$U,15,FALSE)</f>
        <v xml:space="preserve"> Glires</v>
      </c>
      <c r="W1850" t="str">
        <f>VLOOKUP(B1850,[2]taxonomy1!$B:$U,16,FALSE)</f>
        <v xml:space="preserve"> Rodentia</v>
      </c>
    </row>
    <row r="1851" spans="1:23" x14ac:dyDescent="0.3">
      <c r="A1851" t="s">
        <v>3484</v>
      </c>
      <c r="B1851" t="s">
        <v>3485</v>
      </c>
      <c r="C1851">
        <v>224</v>
      </c>
      <c r="D1851" t="s">
        <v>10</v>
      </c>
      <c r="E1851">
        <v>108</v>
      </c>
      <c r="F1851">
        <v>217</v>
      </c>
      <c r="G1851">
        <v>2735</v>
      </c>
      <c r="H1851" t="s">
        <v>11</v>
      </c>
      <c r="I1851" t="s">
        <v>10</v>
      </c>
      <c r="J1851">
        <f t="shared" si="28"/>
        <v>109</v>
      </c>
      <c r="K1851" t="str">
        <f>VLOOKUP(B1851,[2]taxonomy1!$B:$U,2,FALSE)</f>
        <v xml:space="preserve"> Heterocephalus glaber (Naked mole rat).</v>
      </c>
      <c r="L1851" t="str">
        <f>VLOOKUP(B1851,[2]taxonomy1!$B:$U,4,FALSE)</f>
        <v xml:space="preserve"> NCBI_TaxID=10181 {ECO:0000313|EMBL:EHB13383.1, ECO:0000313|Proteomes:UP000006813};</v>
      </c>
      <c r="M1851" t="str">
        <f>VLOOKUP(B1851,[2]taxonomy1!$B:$U,6,FALSE)</f>
        <v>Eukaryota</v>
      </c>
      <c r="N1851" t="str">
        <f>VLOOKUP(B1851,[2]taxonomy1!$B:$U,7,FALSE)</f>
        <v xml:space="preserve"> Metazoa</v>
      </c>
      <c r="O1851" t="str">
        <f>VLOOKUP(B1851,[2]taxonomy1!$B:$U,8,FALSE)</f>
        <v xml:space="preserve"> Chordata</v>
      </c>
      <c r="P1851" t="str">
        <f>VLOOKUP(B1851,[2]taxonomy1!$B:$U,9,FALSE)</f>
        <v xml:space="preserve"> Craniata</v>
      </c>
      <c r="Q1851" t="str">
        <f>VLOOKUP(B1851,[2]taxonomy1!$B:$U,10,FALSE)</f>
        <v xml:space="preserve"> Vertebrata</v>
      </c>
      <c r="R1851" t="str">
        <f>VLOOKUP(B1851,[2]taxonomy1!$B:$U,11,FALSE)</f>
        <v xml:space="preserve"> Euteleostomi</v>
      </c>
      <c r="S1851" t="str">
        <f>VLOOKUP(B1851,[2]taxonomy1!$B:$U,12,FALSE)</f>
        <v>Mammalia</v>
      </c>
      <c r="T1851" t="str">
        <f>VLOOKUP(B1851,[2]taxonomy1!$B:$U,13,FALSE)</f>
        <v xml:space="preserve"> Eutheria</v>
      </c>
      <c r="U1851" t="str">
        <f>VLOOKUP(B1851,[2]taxonomy1!$B:$U,14,FALSE)</f>
        <v xml:space="preserve"> Euarchontoglires</v>
      </c>
      <c r="V1851" t="str">
        <f>VLOOKUP(B1851,[2]taxonomy1!$B:$U,15,FALSE)</f>
        <v xml:space="preserve"> Glires</v>
      </c>
      <c r="W1851" t="str">
        <f>VLOOKUP(B1851,[2]taxonomy1!$B:$U,16,FALSE)</f>
        <v xml:space="preserve"> Rodentia</v>
      </c>
    </row>
    <row r="1852" spans="1:23" x14ac:dyDescent="0.3">
      <c r="A1852" t="s">
        <v>3486</v>
      </c>
      <c r="B1852" t="s">
        <v>3487</v>
      </c>
      <c r="C1852">
        <v>308</v>
      </c>
      <c r="D1852" t="s">
        <v>10</v>
      </c>
      <c r="E1852">
        <v>26</v>
      </c>
      <c r="F1852">
        <v>302</v>
      </c>
      <c r="G1852">
        <v>2735</v>
      </c>
      <c r="H1852" t="s">
        <v>11</v>
      </c>
      <c r="I1852" t="s">
        <v>10</v>
      </c>
      <c r="J1852">
        <f t="shared" si="28"/>
        <v>276</v>
      </c>
      <c r="K1852" t="str">
        <f>VLOOKUP(B1852,[2]taxonomy1!$B:$U,2,FALSE)</f>
        <v xml:space="preserve"> Heterocephalus glaber (Naked mole rat).</v>
      </c>
      <c r="L1852" t="str">
        <f>VLOOKUP(B1852,[2]taxonomy1!$B:$U,4,FALSE)</f>
        <v xml:space="preserve"> NCBI_TaxID=10181 {ECO:0000313|EMBL:EHB13638.1, ECO:0000313|Proteomes:UP000006813};</v>
      </c>
      <c r="M1852" t="str">
        <f>VLOOKUP(B1852,[2]taxonomy1!$B:$U,6,FALSE)</f>
        <v>Eukaryota</v>
      </c>
      <c r="N1852" t="str">
        <f>VLOOKUP(B1852,[2]taxonomy1!$B:$U,7,FALSE)</f>
        <v xml:space="preserve"> Metazoa</v>
      </c>
      <c r="O1852" t="str">
        <f>VLOOKUP(B1852,[2]taxonomy1!$B:$U,8,FALSE)</f>
        <v xml:space="preserve"> Chordata</v>
      </c>
      <c r="P1852" t="str">
        <f>VLOOKUP(B1852,[2]taxonomy1!$B:$U,9,FALSE)</f>
        <v xml:space="preserve"> Craniata</v>
      </c>
      <c r="Q1852" t="str">
        <f>VLOOKUP(B1852,[2]taxonomy1!$B:$U,10,FALSE)</f>
        <v xml:space="preserve"> Vertebrata</v>
      </c>
      <c r="R1852" t="str">
        <f>VLOOKUP(B1852,[2]taxonomy1!$B:$U,11,FALSE)</f>
        <v xml:space="preserve"> Euteleostomi</v>
      </c>
      <c r="S1852" t="str">
        <f>VLOOKUP(B1852,[2]taxonomy1!$B:$U,12,FALSE)</f>
        <v>Mammalia</v>
      </c>
      <c r="T1852" t="str">
        <f>VLOOKUP(B1852,[2]taxonomy1!$B:$U,13,FALSE)</f>
        <v xml:space="preserve"> Eutheria</v>
      </c>
      <c r="U1852" t="str">
        <f>VLOOKUP(B1852,[2]taxonomy1!$B:$U,14,FALSE)</f>
        <v xml:space="preserve"> Euarchontoglires</v>
      </c>
      <c r="V1852" t="str">
        <f>VLOOKUP(B1852,[2]taxonomy1!$B:$U,15,FALSE)</f>
        <v xml:space="preserve"> Glires</v>
      </c>
      <c r="W1852" t="str">
        <f>VLOOKUP(B1852,[2]taxonomy1!$B:$U,16,FALSE)</f>
        <v xml:space="preserve"> Rodentia</v>
      </c>
    </row>
    <row r="1853" spans="1:23" x14ac:dyDescent="0.3">
      <c r="A1853" t="s">
        <v>3488</v>
      </c>
      <c r="B1853" t="s">
        <v>3489</v>
      </c>
      <c r="C1853">
        <v>283</v>
      </c>
      <c r="D1853" t="s">
        <v>10</v>
      </c>
      <c r="E1853">
        <v>3</v>
      </c>
      <c r="F1853">
        <v>276</v>
      </c>
      <c r="G1853">
        <v>2735</v>
      </c>
      <c r="H1853" t="s">
        <v>11</v>
      </c>
      <c r="I1853" t="s">
        <v>10</v>
      </c>
      <c r="J1853">
        <f t="shared" si="28"/>
        <v>273</v>
      </c>
      <c r="K1853" t="str">
        <f>VLOOKUP(B1853,[2]taxonomy1!$B:$U,2,FALSE)</f>
        <v xml:space="preserve"> Heterocephalus glaber (Naked mole rat).</v>
      </c>
      <c r="L1853" t="str">
        <f>VLOOKUP(B1853,[2]taxonomy1!$B:$U,4,FALSE)</f>
        <v xml:space="preserve"> NCBI_TaxID=10181 {ECO:0000313|EMBL:EHB17502.1, ECO:0000313|Proteomes:UP000006813};</v>
      </c>
      <c r="M1853" t="str">
        <f>VLOOKUP(B1853,[2]taxonomy1!$B:$U,6,FALSE)</f>
        <v>Eukaryota</v>
      </c>
      <c r="N1853" t="str">
        <f>VLOOKUP(B1853,[2]taxonomy1!$B:$U,7,FALSE)</f>
        <v xml:space="preserve"> Metazoa</v>
      </c>
      <c r="O1853" t="str">
        <f>VLOOKUP(B1853,[2]taxonomy1!$B:$U,8,FALSE)</f>
        <v xml:space="preserve"> Chordata</v>
      </c>
      <c r="P1853" t="str">
        <f>VLOOKUP(B1853,[2]taxonomy1!$B:$U,9,FALSE)</f>
        <v xml:space="preserve"> Craniata</v>
      </c>
      <c r="Q1853" t="str">
        <f>VLOOKUP(B1853,[2]taxonomy1!$B:$U,10,FALSE)</f>
        <v xml:space="preserve"> Vertebrata</v>
      </c>
      <c r="R1853" t="str">
        <f>VLOOKUP(B1853,[2]taxonomy1!$B:$U,11,FALSE)</f>
        <v xml:space="preserve"> Euteleostomi</v>
      </c>
      <c r="S1853" t="str">
        <f>VLOOKUP(B1853,[2]taxonomy1!$B:$U,12,FALSE)</f>
        <v>Mammalia</v>
      </c>
      <c r="T1853" t="str">
        <f>VLOOKUP(B1853,[2]taxonomy1!$B:$U,13,FALSE)</f>
        <v xml:space="preserve"> Eutheria</v>
      </c>
      <c r="U1853" t="str">
        <f>VLOOKUP(B1853,[2]taxonomy1!$B:$U,14,FALSE)</f>
        <v xml:space="preserve"> Euarchontoglires</v>
      </c>
      <c r="V1853" t="str">
        <f>VLOOKUP(B1853,[2]taxonomy1!$B:$U,15,FALSE)</f>
        <v xml:space="preserve"> Glires</v>
      </c>
      <c r="W1853" t="str">
        <f>VLOOKUP(B1853,[2]taxonomy1!$B:$U,16,FALSE)</f>
        <v xml:space="preserve"> Rodentia</v>
      </c>
    </row>
    <row r="1854" spans="1:23" x14ac:dyDescent="0.3">
      <c r="A1854" t="s">
        <v>3490</v>
      </c>
      <c r="B1854" t="s">
        <v>3491</v>
      </c>
      <c r="C1854">
        <v>331</v>
      </c>
      <c r="D1854" t="s">
        <v>10</v>
      </c>
      <c r="E1854">
        <v>49</v>
      </c>
      <c r="F1854">
        <v>325</v>
      </c>
      <c r="G1854">
        <v>2735</v>
      </c>
      <c r="H1854" t="s">
        <v>11</v>
      </c>
      <c r="I1854" t="s">
        <v>10</v>
      </c>
      <c r="J1854">
        <f t="shared" si="28"/>
        <v>276</v>
      </c>
      <c r="K1854" t="str">
        <f>VLOOKUP(B1854,[2]taxonomy1!$B:$U,2,FALSE)</f>
        <v xml:space="preserve"> Heterocephalus glaber (Naked mole rat).</v>
      </c>
      <c r="L1854" t="str">
        <f>VLOOKUP(B1854,[2]taxonomy1!$B:$U,4,FALSE)</f>
        <v xml:space="preserve"> NCBI_TaxID=10181 {ECO:0000313|EMBL:EHB18939.1, ECO:0000313|Proteomes:UP000006813};</v>
      </c>
      <c r="M1854" t="str">
        <f>VLOOKUP(B1854,[2]taxonomy1!$B:$U,6,FALSE)</f>
        <v>Eukaryota</v>
      </c>
      <c r="N1854" t="str">
        <f>VLOOKUP(B1854,[2]taxonomy1!$B:$U,7,FALSE)</f>
        <v xml:space="preserve"> Metazoa</v>
      </c>
      <c r="O1854" t="str">
        <f>VLOOKUP(B1854,[2]taxonomy1!$B:$U,8,FALSE)</f>
        <v xml:space="preserve"> Chordata</v>
      </c>
      <c r="P1854" t="str">
        <f>VLOOKUP(B1854,[2]taxonomy1!$B:$U,9,FALSE)</f>
        <v xml:space="preserve"> Craniata</v>
      </c>
      <c r="Q1854" t="str">
        <f>VLOOKUP(B1854,[2]taxonomy1!$B:$U,10,FALSE)</f>
        <v xml:space="preserve"> Vertebrata</v>
      </c>
      <c r="R1854" t="str">
        <f>VLOOKUP(B1854,[2]taxonomy1!$B:$U,11,FALSE)</f>
        <v xml:space="preserve"> Euteleostomi</v>
      </c>
      <c r="S1854" t="str">
        <f>VLOOKUP(B1854,[2]taxonomy1!$B:$U,12,FALSE)</f>
        <v>Mammalia</v>
      </c>
      <c r="T1854" t="str">
        <f>VLOOKUP(B1854,[2]taxonomy1!$B:$U,13,FALSE)</f>
        <v xml:space="preserve"> Eutheria</v>
      </c>
      <c r="U1854" t="str">
        <f>VLOOKUP(B1854,[2]taxonomy1!$B:$U,14,FALSE)</f>
        <v xml:space="preserve"> Euarchontoglires</v>
      </c>
      <c r="V1854" t="str">
        <f>VLOOKUP(B1854,[2]taxonomy1!$B:$U,15,FALSE)</f>
        <v xml:space="preserve"> Glires</v>
      </c>
      <c r="W1854" t="str">
        <f>VLOOKUP(B1854,[2]taxonomy1!$B:$U,16,FALSE)</f>
        <v xml:space="preserve"> Rodentia</v>
      </c>
    </row>
    <row r="1855" spans="1:23" x14ac:dyDescent="0.3">
      <c r="A1855" t="s">
        <v>3492</v>
      </c>
      <c r="B1855" t="s">
        <v>3493</v>
      </c>
      <c r="C1855">
        <v>320</v>
      </c>
      <c r="D1855" t="s">
        <v>10</v>
      </c>
      <c r="E1855">
        <v>40</v>
      </c>
      <c r="F1855">
        <v>313</v>
      </c>
      <c r="G1855">
        <v>2735</v>
      </c>
      <c r="H1855" t="s">
        <v>11</v>
      </c>
      <c r="I1855" t="s">
        <v>10</v>
      </c>
      <c r="J1855">
        <f t="shared" si="28"/>
        <v>273</v>
      </c>
      <c r="K1855" t="e">
        <f>VLOOKUP(B1855,[2]taxonomy1!$B:$U,2,FALSE)</f>
        <v>#N/A</v>
      </c>
      <c r="L1855" t="e">
        <f>VLOOKUP(B1855,[2]taxonomy1!$B:$U,4,FALSE)</f>
        <v>#N/A</v>
      </c>
      <c r="M1855" t="e">
        <f>VLOOKUP(B1855,[2]taxonomy1!$B:$U,6,FALSE)</f>
        <v>#N/A</v>
      </c>
      <c r="N1855" t="e">
        <f>VLOOKUP(B1855,[2]taxonomy1!$B:$U,7,FALSE)</f>
        <v>#N/A</v>
      </c>
      <c r="O1855" t="e">
        <f>VLOOKUP(B1855,[2]taxonomy1!$B:$U,8,FALSE)</f>
        <v>#N/A</v>
      </c>
      <c r="P1855" t="e">
        <f>VLOOKUP(B1855,[2]taxonomy1!$B:$U,9,FALSE)</f>
        <v>#N/A</v>
      </c>
      <c r="Q1855" t="e">
        <f>VLOOKUP(B1855,[2]taxonomy1!$B:$U,10,FALSE)</f>
        <v>#N/A</v>
      </c>
      <c r="R1855" t="e">
        <f>VLOOKUP(B1855,[2]taxonomy1!$B:$U,11,FALSE)</f>
        <v>#N/A</v>
      </c>
      <c r="S1855" t="e">
        <f>VLOOKUP(B1855,[2]taxonomy1!$B:$U,12,FALSE)</f>
        <v>#N/A</v>
      </c>
      <c r="T1855" t="e">
        <f>VLOOKUP(B1855,[2]taxonomy1!$B:$U,13,FALSE)</f>
        <v>#N/A</v>
      </c>
      <c r="U1855" t="e">
        <f>VLOOKUP(B1855,[2]taxonomy1!$B:$U,14,FALSE)</f>
        <v>#N/A</v>
      </c>
      <c r="V1855" t="e">
        <f>VLOOKUP(B1855,[2]taxonomy1!$B:$U,15,FALSE)</f>
        <v>#N/A</v>
      </c>
      <c r="W1855" t="e">
        <f>VLOOKUP(B1855,[2]taxonomy1!$B:$U,16,FALSE)</f>
        <v>#N/A</v>
      </c>
    </row>
    <row r="1856" spans="1:23" x14ac:dyDescent="0.3">
      <c r="A1856" t="s">
        <v>3494</v>
      </c>
      <c r="B1856" t="s">
        <v>3495</v>
      </c>
      <c r="C1856">
        <v>384</v>
      </c>
      <c r="D1856" t="s">
        <v>10</v>
      </c>
      <c r="E1856">
        <v>110</v>
      </c>
      <c r="F1856">
        <v>376</v>
      </c>
      <c r="G1856">
        <v>2735</v>
      </c>
      <c r="H1856" t="s">
        <v>11</v>
      </c>
      <c r="I1856" t="s">
        <v>10</v>
      </c>
      <c r="J1856">
        <f t="shared" si="28"/>
        <v>266</v>
      </c>
      <c r="K1856" t="e">
        <f>VLOOKUP(B1856,[2]taxonomy1!$B:$U,2,FALSE)</f>
        <v>#N/A</v>
      </c>
      <c r="L1856" t="e">
        <f>VLOOKUP(B1856,[2]taxonomy1!$B:$U,4,FALSE)</f>
        <v>#N/A</v>
      </c>
      <c r="M1856" t="e">
        <f>VLOOKUP(B1856,[2]taxonomy1!$B:$U,6,FALSE)</f>
        <v>#N/A</v>
      </c>
      <c r="N1856" t="e">
        <f>VLOOKUP(B1856,[2]taxonomy1!$B:$U,7,FALSE)</f>
        <v>#N/A</v>
      </c>
      <c r="O1856" t="e">
        <f>VLOOKUP(B1856,[2]taxonomy1!$B:$U,8,FALSE)</f>
        <v>#N/A</v>
      </c>
      <c r="P1856" t="e">
        <f>VLOOKUP(B1856,[2]taxonomy1!$B:$U,9,FALSE)</f>
        <v>#N/A</v>
      </c>
      <c r="Q1856" t="e">
        <f>VLOOKUP(B1856,[2]taxonomy1!$B:$U,10,FALSE)</f>
        <v>#N/A</v>
      </c>
      <c r="R1856" t="e">
        <f>VLOOKUP(B1856,[2]taxonomy1!$B:$U,11,FALSE)</f>
        <v>#N/A</v>
      </c>
      <c r="S1856" t="e">
        <f>VLOOKUP(B1856,[2]taxonomy1!$B:$U,12,FALSE)</f>
        <v>#N/A</v>
      </c>
      <c r="T1856" t="e">
        <f>VLOOKUP(B1856,[2]taxonomy1!$B:$U,13,FALSE)</f>
        <v>#N/A</v>
      </c>
      <c r="U1856" t="e">
        <f>VLOOKUP(B1856,[2]taxonomy1!$B:$U,14,FALSE)</f>
        <v>#N/A</v>
      </c>
      <c r="V1856" t="e">
        <f>VLOOKUP(B1856,[2]taxonomy1!$B:$U,15,FALSE)</f>
        <v>#N/A</v>
      </c>
      <c r="W1856" t="e">
        <f>VLOOKUP(B1856,[2]taxonomy1!$B:$U,16,FALSE)</f>
        <v>#N/A</v>
      </c>
    </row>
    <row r="1857" spans="1:23" x14ac:dyDescent="0.3">
      <c r="A1857" t="s">
        <v>3496</v>
      </c>
      <c r="B1857" t="s">
        <v>3497</v>
      </c>
      <c r="C1857">
        <v>313</v>
      </c>
      <c r="D1857" t="s">
        <v>10</v>
      </c>
      <c r="E1857">
        <v>31</v>
      </c>
      <c r="F1857">
        <v>307</v>
      </c>
      <c r="G1857">
        <v>2735</v>
      </c>
      <c r="H1857" t="s">
        <v>11</v>
      </c>
      <c r="I1857" t="s">
        <v>10</v>
      </c>
      <c r="J1857">
        <f t="shared" si="28"/>
        <v>276</v>
      </c>
      <c r="K1857" t="e">
        <f>VLOOKUP(B1857,[2]taxonomy1!$B:$U,2,FALSE)</f>
        <v>#N/A</v>
      </c>
      <c r="L1857" t="e">
        <f>VLOOKUP(B1857,[2]taxonomy1!$B:$U,4,FALSE)</f>
        <v>#N/A</v>
      </c>
      <c r="M1857" t="e">
        <f>VLOOKUP(B1857,[2]taxonomy1!$B:$U,6,FALSE)</f>
        <v>#N/A</v>
      </c>
      <c r="N1857" t="e">
        <f>VLOOKUP(B1857,[2]taxonomy1!$B:$U,7,FALSE)</f>
        <v>#N/A</v>
      </c>
      <c r="O1857" t="e">
        <f>VLOOKUP(B1857,[2]taxonomy1!$B:$U,8,FALSE)</f>
        <v>#N/A</v>
      </c>
      <c r="P1857" t="e">
        <f>VLOOKUP(B1857,[2]taxonomy1!$B:$U,9,FALSE)</f>
        <v>#N/A</v>
      </c>
      <c r="Q1857" t="e">
        <f>VLOOKUP(B1857,[2]taxonomy1!$B:$U,10,FALSE)</f>
        <v>#N/A</v>
      </c>
      <c r="R1857" t="e">
        <f>VLOOKUP(B1857,[2]taxonomy1!$B:$U,11,FALSE)</f>
        <v>#N/A</v>
      </c>
      <c r="S1857" t="e">
        <f>VLOOKUP(B1857,[2]taxonomy1!$B:$U,12,FALSE)</f>
        <v>#N/A</v>
      </c>
      <c r="T1857" t="e">
        <f>VLOOKUP(B1857,[2]taxonomy1!$B:$U,13,FALSE)</f>
        <v>#N/A</v>
      </c>
      <c r="U1857" t="e">
        <f>VLOOKUP(B1857,[2]taxonomy1!$B:$U,14,FALSE)</f>
        <v>#N/A</v>
      </c>
      <c r="V1857" t="e">
        <f>VLOOKUP(B1857,[2]taxonomy1!$B:$U,15,FALSE)</f>
        <v>#N/A</v>
      </c>
      <c r="W1857" t="e">
        <f>VLOOKUP(B1857,[2]taxonomy1!$B:$U,16,FALSE)</f>
        <v>#N/A</v>
      </c>
    </row>
    <row r="1858" spans="1:23" x14ac:dyDescent="0.3">
      <c r="A1858" t="s">
        <v>3498</v>
      </c>
      <c r="B1858" t="s">
        <v>3499</v>
      </c>
      <c r="C1858">
        <v>282</v>
      </c>
      <c r="D1858" t="s">
        <v>10</v>
      </c>
      <c r="E1858">
        <v>2</v>
      </c>
      <c r="F1858">
        <v>275</v>
      </c>
      <c r="G1858">
        <v>2735</v>
      </c>
      <c r="H1858" t="s">
        <v>11</v>
      </c>
      <c r="I1858" t="s">
        <v>10</v>
      </c>
      <c r="J1858">
        <f t="shared" si="28"/>
        <v>273</v>
      </c>
      <c r="K1858" t="e">
        <f>VLOOKUP(B1858,[2]taxonomy1!$B:$U,2,FALSE)</f>
        <v>#N/A</v>
      </c>
      <c r="L1858" t="e">
        <f>VLOOKUP(B1858,[2]taxonomy1!$B:$U,4,FALSE)</f>
        <v>#N/A</v>
      </c>
      <c r="M1858" t="e">
        <f>VLOOKUP(B1858,[2]taxonomy1!$B:$U,6,FALSE)</f>
        <v>#N/A</v>
      </c>
      <c r="N1858" t="e">
        <f>VLOOKUP(B1858,[2]taxonomy1!$B:$U,7,FALSE)</f>
        <v>#N/A</v>
      </c>
      <c r="O1858" t="e">
        <f>VLOOKUP(B1858,[2]taxonomy1!$B:$U,8,FALSE)</f>
        <v>#N/A</v>
      </c>
      <c r="P1858" t="e">
        <f>VLOOKUP(B1858,[2]taxonomy1!$B:$U,9,FALSE)</f>
        <v>#N/A</v>
      </c>
      <c r="Q1858" t="e">
        <f>VLOOKUP(B1858,[2]taxonomy1!$B:$U,10,FALSE)</f>
        <v>#N/A</v>
      </c>
      <c r="R1858" t="e">
        <f>VLOOKUP(B1858,[2]taxonomy1!$B:$U,11,FALSE)</f>
        <v>#N/A</v>
      </c>
      <c r="S1858" t="e">
        <f>VLOOKUP(B1858,[2]taxonomy1!$B:$U,12,FALSE)</f>
        <v>#N/A</v>
      </c>
      <c r="T1858" t="e">
        <f>VLOOKUP(B1858,[2]taxonomy1!$B:$U,13,FALSE)</f>
        <v>#N/A</v>
      </c>
      <c r="U1858" t="e">
        <f>VLOOKUP(B1858,[2]taxonomy1!$B:$U,14,FALSE)</f>
        <v>#N/A</v>
      </c>
      <c r="V1858" t="e">
        <f>VLOOKUP(B1858,[2]taxonomy1!$B:$U,15,FALSE)</f>
        <v>#N/A</v>
      </c>
      <c r="W1858" t="e">
        <f>VLOOKUP(B1858,[2]taxonomy1!$B:$U,16,FALSE)</f>
        <v>#N/A</v>
      </c>
    </row>
    <row r="1859" spans="1:23" x14ac:dyDescent="0.3">
      <c r="A1859" t="s">
        <v>3500</v>
      </c>
      <c r="B1859" t="s">
        <v>3501</v>
      </c>
      <c r="C1859">
        <v>398</v>
      </c>
      <c r="D1859" t="s">
        <v>10</v>
      </c>
      <c r="E1859">
        <v>81</v>
      </c>
      <c r="F1859">
        <v>371</v>
      </c>
      <c r="G1859">
        <v>2735</v>
      </c>
      <c r="H1859" t="s">
        <v>11</v>
      </c>
      <c r="I1859" t="s">
        <v>10</v>
      </c>
      <c r="J1859">
        <f t="shared" ref="J1859:J1922" si="29">F1859-E1859</f>
        <v>290</v>
      </c>
      <c r="K1859" t="str">
        <f>VLOOKUP(B1859,[2]taxonomy1!$B:$U,2,FALSE)</f>
        <v xml:space="preserve"> Mixia osmundae (strain CBS 9802 / IAM 14324 / JCM 22182 / KY 12970).</v>
      </c>
      <c r="L1859" t="str">
        <f>VLOOKUP(B1859,[2]taxonomy1!$B:$U,4,FALSE)</f>
        <v xml:space="preserve"> NCBI_TaxID=764103 {ECO:0000313|EMBL:GAA94426.1, ECO:0000313|Proteomes:UP000009131};</v>
      </c>
      <c r="M1859" t="str">
        <f>VLOOKUP(B1859,[2]taxonomy1!$B:$U,6,FALSE)</f>
        <v>Eukaryota</v>
      </c>
      <c r="N1859" t="str">
        <f>VLOOKUP(B1859,[2]taxonomy1!$B:$U,7,FALSE)</f>
        <v xml:space="preserve"> Fungi</v>
      </c>
      <c r="O1859" t="str">
        <f>VLOOKUP(B1859,[2]taxonomy1!$B:$U,8,FALSE)</f>
        <v xml:space="preserve"> Dikarya</v>
      </c>
      <c r="P1859" t="str">
        <f>VLOOKUP(B1859,[2]taxonomy1!$B:$U,9,FALSE)</f>
        <v xml:space="preserve"> Basidiomycota</v>
      </c>
      <c r="Q1859" t="str">
        <f>VLOOKUP(B1859,[2]taxonomy1!$B:$U,10,FALSE)</f>
        <v xml:space="preserve"> Pucciniomycotina</v>
      </c>
      <c r="R1859" t="str">
        <f>VLOOKUP(B1859,[2]taxonomy1!$B:$U,11,FALSE)</f>
        <v>Mixiomycetes</v>
      </c>
      <c r="S1859" t="str">
        <f>VLOOKUP(B1859,[2]taxonomy1!$B:$U,12,FALSE)</f>
        <v xml:space="preserve"> Mixiales</v>
      </c>
      <c r="T1859" t="str">
        <f>VLOOKUP(B1859,[2]taxonomy1!$B:$U,13,FALSE)</f>
        <v xml:space="preserve"> Mixiaceae</v>
      </c>
      <c r="U1859" t="str">
        <f>VLOOKUP(B1859,[2]taxonomy1!$B:$U,14,FALSE)</f>
        <v xml:space="preserve"> Mixia.</v>
      </c>
      <c r="V1859">
        <f>VLOOKUP(B1859,[2]taxonomy1!$B:$U,15,FALSE)</f>
        <v>0</v>
      </c>
      <c r="W1859">
        <f>VLOOKUP(B1859,[2]taxonomy1!$B:$U,16,FALSE)</f>
        <v>0</v>
      </c>
    </row>
    <row r="1860" spans="1:23" x14ac:dyDescent="0.3">
      <c r="A1860" t="s">
        <v>3502</v>
      </c>
      <c r="B1860" t="s">
        <v>3503</v>
      </c>
      <c r="C1860">
        <v>294</v>
      </c>
      <c r="D1860" t="s">
        <v>10</v>
      </c>
      <c r="E1860">
        <v>5</v>
      </c>
      <c r="F1860">
        <v>287</v>
      </c>
      <c r="G1860">
        <v>2735</v>
      </c>
      <c r="H1860" t="s">
        <v>11</v>
      </c>
      <c r="I1860" t="s">
        <v>10</v>
      </c>
      <c r="J1860">
        <f t="shared" si="29"/>
        <v>282</v>
      </c>
      <c r="K1860" t="str">
        <f>VLOOKUP(B1860,[2]taxonomy1!$B:$U,2,FALSE)</f>
        <v xml:space="preserve"> Mixia osmundae (strain CBS 9802 / IAM 14324 / JCM 22182 / KY 12970).</v>
      </c>
      <c r="L1860" t="str">
        <f>VLOOKUP(B1860,[2]taxonomy1!$B:$U,4,FALSE)</f>
        <v xml:space="preserve"> NCBI_TaxID=764103 {ECO:0000313|EMBL:GAA96332.1, ECO:0000313|Proteomes:UP000009131};</v>
      </c>
      <c r="M1860" t="str">
        <f>VLOOKUP(B1860,[2]taxonomy1!$B:$U,6,FALSE)</f>
        <v>Eukaryota</v>
      </c>
      <c r="N1860" t="str">
        <f>VLOOKUP(B1860,[2]taxonomy1!$B:$U,7,FALSE)</f>
        <v xml:space="preserve"> Fungi</v>
      </c>
      <c r="O1860" t="str">
        <f>VLOOKUP(B1860,[2]taxonomy1!$B:$U,8,FALSE)</f>
        <v xml:space="preserve"> Dikarya</v>
      </c>
      <c r="P1860" t="str">
        <f>VLOOKUP(B1860,[2]taxonomy1!$B:$U,9,FALSE)</f>
        <v xml:space="preserve"> Basidiomycota</v>
      </c>
      <c r="Q1860" t="str">
        <f>VLOOKUP(B1860,[2]taxonomy1!$B:$U,10,FALSE)</f>
        <v xml:space="preserve"> Pucciniomycotina</v>
      </c>
      <c r="R1860" t="str">
        <f>VLOOKUP(B1860,[2]taxonomy1!$B:$U,11,FALSE)</f>
        <v>Mixiomycetes</v>
      </c>
      <c r="S1860" t="str">
        <f>VLOOKUP(B1860,[2]taxonomy1!$B:$U,12,FALSE)</f>
        <v xml:space="preserve"> Mixiales</v>
      </c>
      <c r="T1860" t="str">
        <f>VLOOKUP(B1860,[2]taxonomy1!$B:$U,13,FALSE)</f>
        <v xml:space="preserve"> Mixiaceae</v>
      </c>
      <c r="U1860" t="str">
        <f>VLOOKUP(B1860,[2]taxonomy1!$B:$U,14,FALSE)</f>
        <v xml:space="preserve"> Mixia.</v>
      </c>
      <c r="V1860">
        <f>VLOOKUP(B1860,[2]taxonomy1!$B:$U,15,FALSE)</f>
        <v>0</v>
      </c>
      <c r="W1860">
        <f>VLOOKUP(B1860,[2]taxonomy1!$B:$U,16,FALSE)</f>
        <v>0</v>
      </c>
    </row>
    <row r="1861" spans="1:23" x14ac:dyDescent="0.3">
      <c r="A1861" t="s">
        <v>3504</v>
      </c>
      <c r="B1861" t="s">
        <v>3505</v>
      </c>
      <c r="C1861">
        <v>244</v>
      </c>
      <c r="D1861" t="s">
        <v>10</v>
      </c>
      <c r="E1861">
        <v>36</v>
      </c>
      <c r="F1861">
        <v>237</v>
      </c>
      <c r="G1861">
        <v>2735</v>
      </c>
      <c r="H1861" t="s">
        <v>11</v>
      </c>
      <c r="I1861" t="s">
        <v>10</v>
      </c>
      <c r="J1861">
        <f t="shared" si="29"/>
        <v>201</v>
      </c>
      <c r="K1861" t="str">
        <f>VLOOKUP(B1861,[2]taxonomy1!$B:$U,2,FALSE)</f>
        <v xml:space="preserve"> Medicago truncatula (Barrel medic) (Medicago tribuloides).</v>
      </c>
      <c r="L1861" t="str">
        <f>VLOOKUP(B1861,[2]taxonomy1!$B:$U,4,FALSE)</f>
        <v xml:space="preserve"> NCBI_TaxID=3880 {ECO:0000313|EMBL:AES91203.1, ECO:0000313|Proteomes:UP000002051};</v>
      </c>
      <c r="M1861" t="str">
        <f>VLOOKUP(B1861,[2]taxonomy1!$B:$U,6,FALSE)</f>
        <v>Eukaryota</v>
      </c>
      <c r="N1861" t="str">
        <f>VLOOKUP(B1861,[2]taxonomy1!$B:$U,7,FALSE)</f>
        <v xml:space="preserve"> Viridiplantae</v>
      </c>
      <c r="O1861" t="str">
        <f>VLOOKUP(B1861,[2]taxonomy1!$B:$U,8,FALSE)</f>
        <v xml:space="preserve"> Streptophyta</v>
      </c>
      <c r="P1861" t="str">
        <f>VLOOKUP(B1861,[2]taxonomy1!$B:$U,9,FALSE)</f>
        <v xml:space="preserve"> Embryophyta</v>
      </c>
      <c r="Q1861" t="str">
        <f>VLOOKUP(B1861,[2]taxonomy1!$B:$U,10,FALSE)</f>
        <v xml:space="preserve"> Tracheophyta</v>
      </c>
      <c r="R1861" t="str">
        <f>VLOOKUP(B1861,[2]taxonomy1!$B:$U,11,FALSE)</f>
        <v>Spermatophyta</v>
      </c>
      <c r="S1861" t="str">
        <f>VLOOKUP(B1861,[2]taxonomy1!$B:$U,12,FALSE)</f>
        <v xml:space="preserve"> Magnoliophyta</v>
      </c>
      <c r="T1861" t="str">
        <f>VLOOKUP(B1861,[2]taxonomy1!$B:$U,13,FALSE)</f>
        <v xml:space="preserve"> eudicotyledons</v>
      </c>
      <c r="U1861" t="str">
        <f>VLOOKUP(B1861,[2]taxonomy1!$B:$U,14,FALSE)</f>
        <v xml:space="preserve"> Gunneridae</v>
      </c>
      <c r="V1861" t="str">
        <f>VLOOKUP(B1861,[2]taxonomy1!$B:$U,15,FALSE)</f>
        <v>Pentapetalae</v>
      </c>
      <c r="W1861" t="str">
        <f>VLOOKUP(B1861,[2]taxonomy1!$B:$U,16,FALSE)</f>
        <v xml:space="preserve"> rosids</v>
      </c>
    </row>
    <row r="1862" spans="1:23" x14ac:dyDescent="0.3">
      <c r="A1862" t="s">
        <v>3506</v>
      </c>
      <c r="B1862" t="s">
        <v>3507</v>
      </c>
      <c r="C1862">
        <v>279</v>
      </c>
      <c r="D1862" t="s">
        <v>10</v>
      </c>
      <c r="E1862">
        <v>4</v>
      </c>
      <c r="F1862">
        <v>272</v>
      </c>
      <c r="G1862">
        <v>2735</v>
      </c>
      <c r="H1862" t="s">
        <v>11</v>
      </c>
      <c r="I1862" t="s">
        <v>10</v>
      </c>
      <c r="J1862">
        <f t="shared" si="29"/>
        <v>268</v>
      </c>
      <c r="K1862" t="str">
        <f>VLOOKUP(B1862,[2]taxonomy1!$B:$U,2,FALSE)</f>
        <v xml:space="preserve"> Medicago truncatula (Barrel medic) (Medicago tribuloides).</v>
      </c>
      <c r="L1862" t="str">
        <f>VLOOKUP(B1862,[2]taxonomy1!$B:$U,4,FALSE)</f>
        <v xml:space="preserve"> NCBI_TaxID=3880 {ECO:0000313|EMBL:AES92333.1, ECO:0000313|Proteomes:UP000002051};</v>
      </c>
      <c r="M1862" t="str">
        <f>VLOOKUP(B1862,[2]taxonomy1!$B:$U,6,FALSE)</f>
        <v>Eukaryota</v>
      </c>
      <c r="N1862" t="str">
        <f>VLOOKUP(B1862,[2]taxonomy1!$B:$U,7,FALSE)</f>
        <v xml:space="preserve"> Viridiplantae</v>
      </c>
      <c r="O1862" t="str">
        <f>VLOOKUP(B1862,[2]taxonomy1!$B:$U,8,FALSE)</f>
        <v xml:space="preserve"> Streptophyta</v>
      </c>
      <c r="P1862" t="str">
        <f>VLOOKUP(B1862,[2]taxonomy1!$B:$U,9,FALSE)</f>
        <v xml:space="preserve"> Embryophyta</v>
      </c>
      <c r="Q1862" t="str">
        <f>VLOOKUP(B1862,[2]taxonomy1!$B:$U,10,FALSE)</f>
        <v xml:space="preserve"> Tracheophyta</v>
      </c>
      <c r="R1862" t="str">
        <f>VLOOKUP(B1862,[2]taxonomy1!$B:$U,11,FALSE)</f>
        <v>Spermatophyta</v>
      </c>
      <c r="S1862" t="str">
        <f>VLOOKUP(B1862,[2]taxonomy1!$B:$U,12,FALSE)</f>
        <v xml:space="preserve"> Magnoliophyta</v>
      </c>
      <c r="T1862" t="str">
        <f>VLOOKUP(B1862,[2]taxonomy1!$B:$U,13,FALSE)</f>
        <v xml:space="preserve"> eudicotyledons</v>
      </c>
      <c r="U1862" t="str">
        <f>VLOOKUP(B1862,[2]taxonomy1!$B:$U,14,FALSE)</f>
        <v xml:space="preserve"> Gunneridae</v>
      </c>
      <c r="V1862" t="str">
        <f>VLOOKUP(B1862,[2]taxonomy1!$B:$U,15,FALSE)</f>
        <v>Pentapetalae</v>
      </c>
      <c r="W1862" t="str">
        <f>VLOOKUP(B1862,[2]taxonomy1!$B:$U,16,FALSE)</f>
        <v xml:space="preserve"> rosids</v>
      </c>
    </row>
    <row r="1863" spans="1:23" x14ac:dyDescent="0.3">
      <c r="A1863" t="s">
        <v>3508</v>
      </c>
      <c r="B1863" t="s">
        <v>3509</v>
      </c>
      <c r="C1863">
        <v>276</v>
      </c>
      <c r="D1863" t="s">
        <v>10</v>
      </c>
      <c r="E1863">
        <v>4</v>
      </c>
      <c r="F1863">
        <v>269</v>
      </c>
      <c r="G1863">
        <v>2735</v>
      </c>
      <c r="H1863" t="s">
        <v>11</v>
      </c>
      <c r="I1863" t="s">
        <v>10</v>
      </c>
      <c r="J1863">
        <f t="shared" si="29"/>
        <v>265</v>
      </c>
      <c r="K1863" t="str">
        <f>VLOOKUP(B1863,[2]taxonomy1!$B:$U,2,FALSE)</f>
        <v xml:space="preserve"> Medicago truncatula (Barrel medic) (Medicago tribuloides).</v>
      </c>
      <c r="L1863" t="str">
        <f>VLOOKUP(B1863,[2]taxonomy1!$B:$U,4,FALSE)</f>
        <v xml:space="preserve"> NCBI_TaxID=3880 {ECO:0000313|EMBL:AES94545.1, ECO:0000313|Proteomes:UP000002051};</v>
      </c>
      <c r="M1863" t="str">
        <f>VLOOKUP(B1863,[2]taxonomy1!$B:$U,6,FALSE)</f>
        <v>Eukaryota</v>
      </c>
      <c r="N1863" t="str">
        <f>VLOOKUP(B1863,[2]taxonomy1!$B:$U,7,FALSE)</f>
        <v xml:space="preserve"> Viridiplantae</v>
      </c>
      <c r="O1863" t="str">
        <f>VLOOKUP(B1863,[2]taxonomy1!$B:$U,8,FALSE)</f>
        <v xml:space="preserve"> Streptophyta</v>
      </c>
      <c r="P1863" t="str">
        <f>VLOOKUP(B1863,[2]taxonomy1!$B:$U,9,FALSE)</f>
        <v xml:space="preserve"> Embryophyta</v>
      </c>
      <c r="Q1863" t="str">
        <f>VLOOKUP(B1863,[2]taxonomy1!$B:$U,10,FALSE)</f>
        <v xml:space="preserve"> Tracheophyta</v>
      </c>
      <c r="R1863" t="str">
        <f>VLOOKUP(B1863,[2]taxonomy1!$B:$U,11,FALSE)</f>
        <v>Spermatophyta</v>
      </c>
      <c r="S1863" t="str">
        <f>VLOOKUP(B1863,[2]taxonomy1!$B:$U,12,FALSE)</f>
        <v xml:space="preserve"> Magnoliophyta</v>
      </c>
      <c r="T1863" t="str">
        <f>VLOOKUP(B1863,[2]taxonomy1!$B:$U,13,FALSE)</f>
        <v xml:space="preserve"> eudicotyledons</v>
      </c>
      <c r="U1863" t="str">
        <f>VLOOKUP(B1863,[2]taxonomy1!$B:$U,14,FALSE)</f>
        <v xml:space="preserve"> Gunneridae</v>
      </c>
      <c r="V1863" t="str">
        <f>VLOOKUP(B1863,[2]taxonomy1!$B:$U,15,FALSE)</f>
        <v>Pentapetalae</v>
      </c>
      <c r="W1863" t="str">
        <f>VLOOKUP(B1863,[2]taxonomy1!$B:$U,16,FALSE)</f>
        <v xml:space="preserve"> rosids</v>
      </c>
    </row>
    <row r="1864" spans="1:23" x14ac:dyDescent="0.3">
      <c r="A1864" t="s">
        <v>3510</v>
      </c>
      <c r="B1864" t="s">
        <v>3511</v>
      </c>
      <c r="C1864">
        <v>277</v>
      </c>
      <c r="D1864" t="s">
        <v>10</v>
      </c>
      <c r="E1864">
        <v>5</v>
      </c>
      <c r="F1864">
        <v>270</v>
      </c>
      <c r="G1864">
        <v>2735</v>
      </c>
      <c r="H1864" t="s">
        <v>11</v>
      </c>
      <c r="I1864" t="s">
        <v>10</v>
      </c>
      <c r="J1864">
        <f t="shared" si="29"/>
        <v>265</v>
      </c>
      <c r="K1864" t="str">
        <f>VLOOKUP(B1864,[2]taxonomy1!$B:$U,2,FALSE)</f>
        <v xml:space="preserve"> Medicago truncatula (Barrel medic) (Medicago tribuloides).</v>
      </c>
      <c r="L1864" t="str">
        <f>VLOOKUP(B1864,[2]taxonomy1!$B:$U,4,FALSE)</f>
        <v xml:space="preserve"> NCBI_TaxID=3880 {ECO:0000313|EMBL:AES77327.1, ECO:0000313|Proteomes:UP000002051};</v>
      </c>
      <c r="M1864" t="str">
        <f>VLOOKUP(B1864,[2]taxonomy1!$B:$U,6,FALSE)</f>
        <v>Eukaryota</v>
      </c>
      <c r="N1864" t="str">
        <f>VLOOKUP(B1864,[2]taxonomy1!$B:$U,7,FALSE)</f>
        <v xml:space="preserve"> Viridiplantae</v>
      </c>
      <c r="O1864" t="str">
        <f>VLOOKUP(B1864,[2]taxonomy1!$B:$U,8,FALSE)</f>
        <v xml:space="preserve"> Streptophyta</v>
      </c>
      <c r="P1864" t="str">
        <f>VLOOKUP(B1864,[2]taxonomy1!$B:$U,9,FALSE)</f>
        <v xml:space="preserve"> Embryophyta</v>
      </c>
      <c r="Q1864" t="str">
        <f>VLOOKUP(B1864,[2]taxonomy1!$B:$U,10,FALSE)</f>
        <v xml:space="preserve"> Tracheophyta</v>
      </c>
      <c r="R1864" t="str">
        <f>VLOOKUP(B1864,[2]taxonomy1!$B:$U,11,FALSE)</f>
        <v>Spermatophyta</v>
      </c>
      <c r="S1864" t="str">
        <f>VLOOKUP(B1864,[2]taxonomy1!$B:$U,12,FALSE)</f>
        <v xml:space="preserve"> Magnoliophyta</v>
      </c>
      <c r="T1864" t="str">
        <f>VLOOKUP(B1864,[2]taxonomy1!$B:$U,13,FALSE)</f>
        <v xml:space="preserve"> eudicotyledons</v>
      </c>
      <c r="U1864" t="str">
        <f>VLOOKUP(B1864,[2]taxonomy1!$B:$U,14,FALSE)</f>
        <v xml:space="preserve"> Gunneridae</v>
      </c>
      <c r="V1864" t="str">
        <f>VLOOKUP(B1864,[2]taxonomy1!$B:$U,15,FALSE)</f>
        <v>Pentapetalae</v>
      </c>
      <c r="W1864" t="str">
        <f>VLOOKUP(B1864,[2]taxonomy1!$B:$U,16,FALSE)</f>
        <v xml:space="preserve"> rosids</v>
      </c>
    </row>
    <row r="1865" spans="1:23" x14ac:dyDescent="0.3">
      <c r="A1865" t="s">
        <v>3512</v>
      </c>
      <c r="B1865" t="s">
        <v>3513</v>
      </c>
      <c r="C1865">
        <v>307</v>
      </c>
      <c r="D1865" t="s">
        <v>10</v>
      </c>
      <c r="E1865">
        <v>27</v>
      </c>
      <c r="F1865">
        <v>300</v>
      </c>
      <c r="G1865">
        <v>2735</v>
      </c>
      <c r="H1865" t="s">
        <v>11</v>
      </c>
      <c r="I1865" t="s">
        <v>10</v>
      </c>
      <c r="J1865">
        <f t="shared" si="29"/>
        <v>273</v>
      </c>
      <c r="K1865" t="str">
        <f>VLOOKUP(B1865,[2]taxonomy1!$B:$U,2,FALSE)</f>
        <v xml:space="preserve"> Medicago truncatula (Barrel medic) (Medicago tribuloides).</v>
      </c>
      <c r="L1865" t="str">
        <f>VLOOKUP(B1865,[2]taxonomy1!$B:$U,4,FALSE)</f>
        <v xml:space="preserve"> NCBI_TaxID=3880 {ECO:0000313|EMBL:AET05476.1, ECO:0000313|Proteomes:UP000002051};</v>
      </c>
      <c r="M1865" t="str">
        <f>VLOOKUP(B1865,[2]taxonomy1!$B:$U,6,FALSE)</f>
        <v>Eukaryota</v>
      </c>
      <c r="N1865" t="str">
        <f>VLOOKUP(B1865,[2]taxonomy1!$B:$U,7,FALSE)</f>
        <v xml:space="preserve"> Viridiplantae</v>
      </c>
      <c r="O1865" t="str">
        <f>VLOOKUP(B1865,[2]taxonomy1!$B:$U,8,FALSE)</f>
        <v xml:space="preserve"> Streptophyta</v>
      </c>
      <c r="P1865" t="str">
        <f>VLOOKUP(B1865,[2]taxonomy1!$B:$U,9,FALSE)</f>
        <v xml:space="preserve"> Embryophyta</v>
      </c>
      <c r="Q1865" t="str">
        <f>VLOOKUP(B1865,[2]taxonomy1!$B:$U,10,FALSE)</f>
        <v xml:space="preserve"> Tracheophyta</v>
      </c>
      <c r="R1865" t="str">
        <f>VLOOKUP(B1865,[2]taxonomy1!$B:$U,11,FALSE)</f>
        <v>Spermatophyta</v>
      </c>
      <c r="S1865" t="str">
        <f>VLOOKUP(B1865,[2]taxonomy1!$B:$U,12,FALSE)</f>
        <v xml:space="preserve"> Magnoliophyta</v>
      </c>
      <c r="T1865" t="str">
        <f>VLOOKUP(B1865,[2]taxonomy1!$B:$U,13,FALSE)</f>
        <v xml:space="preserve"> eudicotyledons</v>
      </c>
      <c r="U1865" t="str">
        <f>VLOOKUP(B1865,[2]taxonomy1!$B:$U,14,FALSE)</f>
        <v xml:space="preserve"> Gunneridae</v>
      </c>
      <c r="V1865" t="str">
        <f>VLOOKUP(B1865,[2]taxonomy1!$B:$U,15,FALSE)</f>
        <v>Pentapetalae</v>
      </c>
      <c r="W1865" t="str">
        <f>VLOOKUP(B1865,[2]taxonomy1!$B:$U,16,FALSE)</f>
        <v xml:space="preserve"> rosids</v>
      </c>
    </row>
    <row r="1866" spans="1:23" x14ac:dyDescent="0.3">
      <c r="A1866" t="s">
        <v>3514</v>
      </c>
      <c r="B1866" t="s">
        <v>3515</v>
      </c>
      <c r="C1866">
        <v>109</v>
      </c>
      <c r="D1866" t="s">
        <v>10</v>
      </c>
      <c r="E1866">
        <v>5</v>
      </c>
      <c r="F1866">
        <v>93</v>
      </c>
      <c r="G1866">
        <v>2735</v>
      </c>
      <c r="H1866" t="s">
        <v>11</v>
      </c>
      <c r="I1866" t="s">
        <v>10</v>
      </c>
      <c r="J1866">
        <f t="shared" si="29"/>
        <v>88</v>
      </c>
      <c r="K1866" t="str">
        <f>VLOOKUP(B1866,[2]taxonomy1!$B:$U,2,FALSE)</f>
        <v xml:space="preserve"> Medicago truncatula (Barrel medic) (Medicago tribuloides).</v>
      </c>
      <c r="L1866" t="str">
        <f>VLOOKUP(B1866,[2]taxonomy1!$B:$U,4,FALSE)</f>
        <v xml:space="preserve"> NCBI_TaxID=3880 {ECO:0000313|EMBL:AET05480.1, ECO:0000313|Proteomes:UP000002051};</v>
      </c>
      <c r="M1866" t="str">
        <f>VLOOKUP(B1866,[2]taxonomy1!$B:$U,6,FALSE)</f>
        <v>Eukaryota</v>
      </c>
      <c r="N1866" t="str">
        <f>VLOOKUP(B1866,[2]taxonomy1!$B:$U,7,FALSE)</f>
        <v xml:space="preserve"> Viridiplantae</v>
      </c>
      <c r="O1866" t="str">
        <f>VLOOKUP(B1866,[2]taxonomy1!$B:$U,8,FALSE)</f>
        <v xml:space="preserve"> Streptophyta</v>
      </c>
      <c r="P1866" t="str">
        <f>VLOOKUP(B1866,[2]taxonomy1!$B:$U,9,FALSE)</f>
        <v xml:space="preserve"> Embryophyta</v>
      </c>
      <c r="Q1866" t="str">
        <f>VLOOKUP(B1866,[2]taxonomy1!$B:$U,10,FALSE)</f>
        <v xml:space="preserve"> Tracheophyta</v>
      </c>
      <c r="R1866" t="str">
        <f>VLOOKUP(B1866,[2]taxonomy1!$B:$U,11,FALSE)</f>
        <v>Spermatophyta</v>
      </c>
      <c r="S1866" t="str">
        <f>VLOOKUP(B1866,[2]taxonomy1!$B:$U,12,FALSE)</f>
        <v xml:space="preserve"> Magnoliophyta</v>
      </c>
      <c r="T1866" t="str">
        <f>VLOOKUP(B1866,[2]taxonomy1!$B:$U,13,FALSE)</f>
        <v xml:space="preserve"> eudicotyledons</v>
      </c>
      <c r="U1866" t="str">
        <f>VLOOKUP(B1866,[2]taxonomy1!$B:$U,14,FALSE)</f>
        <v xml:space="preserve"> Gunneridae</v>
      </c>
      <c r="V1866" t="str">
        <f>VLOOKUP(B1866,[2]taxonomy1!$B:$U,15,FALSE)</f>
        <v>Pentapetalae</v>
      </c>
      <c r="W1866" t="str">
        <f>VLOOKUP(B1866,[2]taxonomy1!$B:$U,16,FALSE)</f>
        <v xml:space="preserve"> rosids</v>
      </c>
    </row>
    <row r="1867" spans="1:23" x14ac:dyDescent="0.3">
      <c r="A1867" t="s">
        <v>3516</v>
      </c>
      <c r="B1867" t="s">
        <v>3517</v>
      </c>
      <c r="C1867">
        <v>282</v>
      </c>
      <c r="D1867" t="s">
        <v>10</v>
      </c>
      <c r="E1867">
        <v>198</v>
      </c>
      <c r="F1867">
        <v>280</v>
      </c>
      <c r="G1867">
        <v>2735</v>
      </c>
      <c r="H1867" t="s">
        <v>11</v>
      </c>
      <c r="I1867" t="s">
        <v>10</v>
      </c>
      <c r="J1867">
        <f t="shared" si="29"/>
        <v>82</v>
      </c>
      <c r="K1867" t="str">
        <f>VLOOKUP(B1867,[2]taxonomy1!$B:$U,2,FALSE)</f>
        <v xml:space="preserve"> Medicago truncatula (Barrel medic) (Medicago tribuloides).</v>
      </c>
      <c r="L1867" t="str">
        <f>VLOOKUP(B1867,[2]taxonomy1!$B:$U,4,FALSE)</f>
        <v xml:space="preserve"> NCBI_TaxID=3880 {ECO:0000313|EMBL:AET05482.2, ECO:0000313|Proteomes:UP000002051};</v>
      </c>
      <c r="M1867" t="str">
        <f>VLOOKUP(B1867,[2]taxonomy1!$B:$U,6,FALSE)</f>
        <v>Eukaryota</v>
      </c>
      <c r="N1867" t="str">
        <f>VLOOKUP(B1867,[2]taxonomy1!$B:$U,7,FALSE)</f>
        <v xml:space="preserve"> Viridiplantae</v>
      </c>
      <c r="O1867" t="str">
        <f>VLOOKUP(B1867,[2]taxonomy1!$B:$U,8,FALSE)</f>
        <v xml:space="preserve"> Streptophyta</v>
      </c>
      <c r="P1867" t="str">
        <f>VLOOKUP(B1867,[2]taxonomy1!$B:$U,9,FALSE)</f>
        <v xml:space="preserve"> Embryophyta</v>
      </c>
      <c r="Q1867" t="str">
        <f>VLOOKUP(B1867,[2]taxonomy1!$B:$U,10,FALSE)</f>
        <v xml:space="preserve"> Tracheophyta</v>
      </c>
      <c r="R1867" t="str">
        <f>VLOOKUP(B1867,[2]taxonomy1!$B:$U,11,FALSE)</f>
        <v>Spermatophyta</v>
      </c>
      <c r="S1867" t="str">
        <f>VLOOKUP(B1867,[2]taxonomy1!$B:$U,12,FALSE)</f>
        <v xml:space="preserve"> Magnoliophyta</v>
      </c>
      <c r="T1867" t="str">
        <f>VLOOKUP(B1867,[2]taxonomy1!$B:$U,13,FALSE)</f>
        <v xml:space="preserve"> eudicotyledons</v>
      </c>
      <c r="U1867" t="str">
        <f>VLOOKUP(B1867,[2]taxonomy1!$B:$U,14,FALSE)</f>
        <v xml:space="preserve"> Gunneridae</v>
      </c>
      <c r="V1867" t="str">
        <f>VLOOKUP(B1867,[2]taxonomy1!$B:$U,15,FALSE)</f>
        <v>Pentapetalae</v>
      </c>
      <c r="W1867" t="str">
        <f>VLOOKUP(B1867,[2]taxonomy1!$B:$U,16,FALSE)</f>
        <v xml:space="preserve"> rosids</v>
      </c>
    </row>
    <row r="1868" spans="1:23" x14ac:dyDescent="0.3">
      <c r="A1868" t="s">
        <v>3518</v>
      </c>
      <c r="B1868" t="s">
        <v>3519</v>
      </c>
      <c r="C1868">
        <v>308</v>
      </c>
      <c r="D1868" t="s">
        <v>10</v>
      </c>
      <c r="E1868">
        <v>26</v>
      </c>
      <c r="F1868">
        <v>302</v>
      </c>
      <c r="G1868">
        <v>2735</v>
      </c>
      <c r="H1868" t="s">
        <v>11</v>
      </c>
      <c r="I1868" t="s">
        <v>10</v>
      </c>
      <c r="J1868">
        <f t="shared" si="29"/>
        <v>276</v>
      </c>
      <c r="K1868" t="str">
        <f>VLOOKUP(B1868,[2]taxonomy1!$B:$U,2,FALSE)</f>
        <v xml:space="preserve"> Macaca fascicularis (Crab-eating macaque) (Cynomolgus monkey).</v>
      </c>
      <c r="L1868" t="str">
        <f>VLOOKUP(B1868,[2]taxonomy1!$B:$U,4,FALSE)</f>
        <v xml:space="preserve"> NCBI_TaxID=9541 {ECO:0000313|Proteomes:UP000009130};</v>
      </c>
      <c r="M1868" t="str">
        <f>VLOOKUP(B1868,[2]taxonomy1!$B:$U,6,FALSE)</f>
        <v>Eukaryota</v>
      </c>
      <c r="N1868" t="str">
        <f>VLOOKUP(B1868,[2]taxonomy1!$B:$U,7,FALSE)</f>
        <v xml:space="preserve"> Metazoa</v>
      </c>
      <c r="O1868" t="str">
        <f>VLOOKUP(B1868,[2]taxonomy1!$B:$U,8,FALSE)</f>
        <v xml:space="preserve"> Chordata</v>
      </c>
      <c r="P1868" t="str">
        <f>VLOOKUP(B1868,[2]taxonomy1!$B:$U,9,FALSE)</f>
        <v xml:space="preserve"> Craniata</v>
      </c>
      <c r="Q1868" t="str">
        <f>VLOOKUP(B1868,[2]taxonomy1!$B:$U,10,FALSE)</f>
        <v xml:space="preserve"> Vertebrata</v>
      </c>
      <c r="R1868" t="str">
        <f>VLOOKUP(B1868,[2]taxonomy1!$B:$U,11,FALSE)</f>
        <v xml:space="preserve"> Euteleostomi</v>
      </c>
      <c r="S1868" t="str">
        <f>VLOOKUP(B1868,[2]taxonomy1!$B:$U,12,FALSE)</f>
        <v>Mammalia</v>
      </c>
      <c r="T1868" t="str">
        <f>VLOOKUP(B1868,[2]taxonomy1!$B:$U,13,FALSE)</f>
        <v xml:space="preserve"> Eutheria</v>
      </c>
      <c r="U1868" t="str">
        <f>VLOOKUP(B1868,[2]taxonomy1!$B:$U,14,FALSE)</f>
        <v xml:space="preserve"> Euarchontoglires</v>
      </c>
      <c r="V1868" t="str">
        <f>VLOOKUP(B1868,[2]taxonomy1!$B:$U,15,FALSE)</f>
        <v xml:space="preserve"> Primates</v>
      </c>
      <c r="W1868" t="str">
        <f>VLOOKUP(B1868,[2]taxonomy1!$B:$U,16,FALSE)</f>
        <v xml:space="preserve"> Haplorrhini</v>
      </c>
    </row>
    <row r="1869" spans="1:23" x14ac:dyDescent="0.3">
      <c r="A1869" t="s">
        <v>3520</v>
      </c>
      <c r="B1869" t="s">
        <v>3521</v>
      </c>
      <c r="C1869">
        <v>288</v>
      </c>
      <c r="D1869" t="s">
        <v>10</v>
      </c>
      <c r="E1869">
        <v>3</v>
      </c>
      <c r="F1869">
        <v>281</v>
      </c>
      <c r="G1869">
        <v>2735</v>
      </c>
      <c r="H1869" t="s">
        <v>11</v>
      </c>
      <c r="I1869" t="s">
        <v>10</v>
      </c>
      <c r="J1869">
        <f t="shared" si="29"/>
        <v>278</v>
      </c>
      <c r="K1869" t="str">
        <f>VLOOKUP(B1869,[2]taxonomy1!$B:$U,2,FALSE)</f>
        <v xml:space="preserve"> Macaca fascicularis (Crab-eating macaque) (Cynomolgus monkey).</v>
      </c>
      <c r="L1869" t="str">
        <f>VLOOKUP(B1869,[2]taxonomy1!$B:$U,4,FALSE)</f>
        <v xml:space="preserve"> NCBI_TaxID=9541 {ECO:0000313|Proteomes:UP000009130};</v>
      </c>
      <c r="M1869" t="str">
        <f>VLOOKUP(B1869,[2]taxonomy1!$B:$U,6,FALSE)</f>
        <v>Eukaryota</v>
      </c>
      <c r="N1869" t="str">
        <f>VLOOKUP(B1869,[2]taxonomy1!$B:$U,7,FALSE)</f>
        <v xml:space="preserve"> Metazoa</v>
      </c>
      <c r="O1869" t="str">
        <f>VLOOKUP(B1869,[2]taxonomy1!$B:$U,8,FALSE)</f>
        <v xml:space="preserve"> Chordata</v>
      </c>
      <c r="P1869" t="str">
        <f>VLOOKUP(B1869,[2]taxonomy1!$B:$U,9,FALSE)</f>
        <v xml:space="preserve"> Craniata</v>
      </c>
      <c r="Q1869" t="str">
        <f>VLOOKUP(B1869,[2]taxonomy1!$B:$U,10,FALSE)</f>
        <v xml:space="preserve"> Vertebrata</v>
      </c>
      <c r="R1869" t="str">
        <f>VLOOKUP(B1869,[2]taxonomy1!$B:$U,11,FALSE)</f>
        <v xml:space="preserve"> Euteleostomi</v>
      </c>
      <c r="S1869" t="str">
        <f>VLOOKUP(B1869,[2]taxonomy1!$B:$U,12,FALSE)</f>
        <v>Mammalia</v>
      </c>
      <c r="T1869" t="str">
        <f>VLOOKUP(B1869,[2]taxonomy1!$B:$U,13,FALSE)</f>
        <v xml:space="preserve"> Eutheria</v>
      </c>
      <c r="U1869" t="str">
        <f>VLOOKUP(B1869,[2]taxonomy1!$B:$U,14,FALSE)</f>
        <v xml:space="preserve"> Euarchontoglires</v>
      </c>
      <c r="V1869" t="str">
        <f>VLOOKUP(B1869,[2]taxonomy1!$B:$U,15,FALSE)</f>
        <v xml:space="preserve"> Primates</v>
      </c>
      <c r="W1869" t="str">
        <f>VLOOKUP(B1869,[2]taxonomy1!$B:$U,16,FALSE)</f>
        <v xml:space="preserve"> Haplorrhini</v>
      </c>
    </row>
    <row r="1870" spans="1:23" x14ac:dyDescent="0.3">
      <c r="A1870" t="s">
        <v>3522</v>
      </c>
      <c r="B1870" t="s">
        <v>3523</v>
      </c>
      <c r="C1870">
        <v>284</v>
      </c>
      <c r="D1870" t="s">
        <v>10</v>
      </c>
      <c r="E1870">
        <v>3</v>
      </c>
      <c r="F1870">
        <v>277</v>
      </c>
      <c r="G1870">
        <v>2735</v>
      </c>
      <c r="H1870" t="s">
        <v>11</v>
      </c>
      <c r="I1870" t="s">
        <v>10</v>
      </c>
      <c r="J1870">
        <f t="shared" si="29"/>
        <v>274</v>
      </c>
      <c r="K1870" t="str">
        <f>VLOOKUP(B1870,[2]taxonomy1!$B:$U,2,FALSE)</f>
        <v xml:space="preserve"> Macaca fascicularis (Crab-eating macaque) (Cynomolgus monkey).</v>
      </c>
      <c r="L1870" t="str">
        <f>VLOOKUP(B1870,[2]taxonomy1!$B:$U,4,FALSE)</f>
        <v xml:space="preserve"> NCBI_TaxID=9541 {ECO:0000313|Proteomes:UP000009130};</v>
      </c>
      <c r="M1870" t="str">
        <f>VLOOKUP(B1870,[2]taxonomy1!$B:$U,6,FALSE)</f>
        <v>Eukaryota</v>
      </c>
      <c r="N1870" t="str">
        <f>VLOOKUP(B1870,[2]taxonomy1!$B:$U,7,FALSE)</f>
        <v xml:space="preserve"> Metazoa</v>
      </c>
      <c r="O1870" t="str">
        <f>VLOOKUP(B1870,[2]taxonomy1!$B:$U,8,FALSE)</f>
        <v xml:space="preserve"> Chordata</v>
      </c>
      <c r="P1870" t="str">
        <f>VLOOKUP(B1870,[2]taxonomy1!$B:$U,9,FALSE)</f>
        <v xml:space="preserve"> Craniata</v>
      </c>
      <c r="Q1870" t="str">
        <f>VLOOKUP(B1870,[2]taxonomy1!$B:$U,10,FALSE)</f>
        <v xml:space="preserve"> Vertebrata</v>
      </c>
      <c r="R1870" t="str">
        <f>VLOOKUP(B1870,[2]taxonomy1!$B:$U,11,FALSE)</f>
        <v xml:space="preserve"> Euteleostomi</v>
      </c>
      <c r="S1870" t="str">
        <f>VLOOKUP(B1870,[2]taxonomy1!$B:$U,12,FALSE)</f>
        <v>Mammalia</v>
      </c>
      <c r="T1870" t="str">
        <f>VLOOKUP(B1870,[2]taxonomy1!$B:$U,13,FALSE)</f>
        <v xml:space="preserve"> Eutheria</v>
      </c>
      <c r="U1870" t="str">
        <f>VLOOKUP(B1870,[2]taxonomy1!$B:$U,14,FALSE)</f>
        <v xml:space="preserve"> Euarchontoglires</v>
      </c>
      <c r="V1870" t="str">
        <f>VLOOKUP(B1870,[2]taxonomy1!$B:$U,15,FALSE)</f>
        <v xml:space="preserve"> Primates</v>
      </c>
      <c r="W1870" t="str">
        <f>VLOOKUP(B1870,[2]taxonomy1!$B:$U,16,FALSE)</f>
        <v xml:space="preserve"> Haplorrhini</v>
      </c>
    </row>
    <row r="1871" spans="1:23" x14ac:dyDescent="0.3">
      <c r="A1871" t="s">
        <v>3524</v>
      </c>
      <c r="B1871" t="s">
        <v>3525</v>
      </c>
      <c r="C1871">
        <v>284</v>
      </c>
      <c r="D1871" t="s">
        <v>10</v>
      </c>
      <c r="E1871">
        <v>2</v>
      </c>
      <c r="F1871">
        <v>278</v>
      </c>
      <c r="G1871">
        <v>2735</v>
      </c>
      <c r="H1871" t="s">
        <v>11</v>
      </c>
      <c r="I1871" t="s">
        <v>10</v>
      </c>
      <c r="J1871">
        <f t="shared" si="29"/>
        <v>276</v>
      </c>
      <c r="K1871" t="str">
        <f>VLOOKUP(B1871,[2]taxonomy1!$B:$U,2,FALSE)</f>
        <v xml:space="preserve"> Macaca fascicularis (Crab-eating macaque) (Cynomolgus monkey).</v>
      </c>
      <c r="L1871" t="str">
        <f>VLOOKUP(B1871,[2]taxonomy1!$B:$U,4,FALSE)</f>
        <v xml:space="preserve"> NCBI_TaxID=9541 {ECO:0000313|Proteomes:UP000009130};</v>
      </c>
      <c r="M1871" t="str">
        <f>VLOOKUP(B1871,[2]taxonomy1!$B:$U,6,FALSE)</f>
        <v>Eukaryota</v>
      </c>
      <c r="N1871" t="str">
        <f>VLOOKUP(B1871,[2]taxonomy1!$B:$U,7,FALSE)</f>
        <v xml:space="preserve"> Metazoa</v>
      </c>
      <c r="O1871" t="str">
        <f>VLOOKUP(B1871,[2]taxonomy1!$B:$U,8,FALSE)</f>
        <v xml:space="preserve"> Chordata</v>
      </c>
      <c r="P1871" t="str">
        <f>VLOOKUP(B1871,[2]taxonomy1!$B:$U,9,FALSE)</f>
        <v xml:space="preserve"> Craniata</v>
      </c>
      <c r="Q1871" t="str">
        <f>VLOOKUP(B1871,[2]taxonomy1!$B:$U,10,FALSE)</f>
        <v xml:space="preserve"> Vertebrata</v>
      </c>
      <c r="R1871" t="str">
        <f>VLOOKUP(B1871,[2]taxonomy1!$B:$U,11,FALSE)</f>
        <v xml:space="preserve"> Euteleostomi</v>
      </c>
      <c r="S1871" t="str">
        <f>VLOOKUP(B1871,[2]taxonomy1!$B:$U,12,FALSE)</f>
        <v>Mammalia</v>
      </c>
      <c r="T1871" t="str">
        <f>VLOOKUP(B1871,[2]taxonomy1!$B:$U,13,FALSE)</f>
        <v xml:space="preserve"> Eutheria</v>
      </c>
      <c r="U1871" t="str">
        <f>VLOOKUP(B1871,[2]taxonomy1!$B:$U,14,FALSE)</f>
        <v xml:space="preserve"> Euarchontoglires</v>
      </c>
      <c r="V1871" t="str">
        <f>VLOOKUP(B1871,[2]taxonomy1!$B:$U,15,FALSE)</f>
        <v xml:space="preserve"> Primates</v>
      </c>
      <c r="W1871" t="str">
        <f>VLOOKUP(B1871,[2]taxonomy1!$B:$U,16,FALSE)</f>
        <v xml:space="preserve"> Haplorrhini</v>
      </c>
    </row>
    <row r="1872" spans="1:23" x14ac:dyDescent="0.3">
      <c r="A1872" t="s">
        <v>3526</v>
      </c>
      <c r="B1872" t="s">
        <v>3527</v>
      </c>
      <c r="C1872">
        <v>350</v>
      </c>
      <c r="D1872" t="s">
        <v>10</v>
      </c>
      <c r="E1872">
        <v>3</v>
      </c>
      <c r="F1872">
        <v>72</v>
      </c>
      <c r="G1872">
        <v>2735</v>
      </c>
      <c r="H1872" t="s">
        <v>11</v>
      </c>
      <c r="I1872" t="s">
        <v>10</v>
      </c>
      <c r="J1872">
        <f t="shared" si="29"/>
        <v>69</v>
      </c>
      <c r="K1872" t="str">
        <f>VLOOKUP(B1872,[2]taxonomy1!$B:$U,2,FALSE)</f>
        <v xml:space="preserve"> Aspergillus kawachii (strain NBRC 4308) (White koji mold) (Aspergillus awamori var. kawachi).</v>
      </c>
      <c r="L1872" t="str">
        <f>VLOOKUP(B1872,[2]taxonomy1!$B:$U,4,FALSE)</f>
        <v xml:space="preserve"> NCBI_TaxID=1033177 {ECO:0000313|EMBL:GAA82614.1, ECO:0000313|Proteomes:UP000006812};</v>
      </c>
      <c r="M1872" t="str">
        <f>VLOOKUP(B1872,[2]taxonomy1!$B:$U,6,FALSE)</f>
        <v>Eukaryota</v>
      </c>
      <c r="N1872" t="str">
        <f>VLOOKUP(B1872,[2]taxonomy1!$B:$U,7,FALSE)</f>
        <v xml:space="preserve"> Fungi</v>
      </c>
      <c r="O1872" t="str">
        <f>VLOOKUP(B1872,[2]taxonomy1!$B:$U,8,FALSE)</f>
        <v xml:space="preserve"> Dikarya</v>
      </c>
      <c r="P1872" t="str">
        <f>VLOOKUP(B1872,[2]taxonomy1!$B:$U,9,FALSE)</f>
        <v xml:space="preserve"> Ascomycota</v>
      </c>
      <c r="Q1872" t="str">
        <f>VLOOKUP(B1872,[2]taxonomy1!$B:$U,10,FALSE)</f>
        <v xml:space="preserve"> Pezizomycotina</v>
      </c>
      <c r="R1872" t="str">
        <f>VLOOKUP(B1872,[2]taxonomy1!$B:$U,11,FALSE)</f>
        <v xml:space="preserve"> Eurotiomycetes</v>
      </c>
      <c r="S1872" t="str">
        <f>VLOOKUP(B1872,[2]taxonomy1!$B:$U,12,FALSE)</f>
        <v>Eurotiomycetidae</v>
      </c>
      <c r="T1872" t="str">
        <f>VLOOKUP(B1872,[2]taxonomy1!$B:$U,13,FALSE)</f>
        <v xml:space="preserve"> Eurotiales</v>
      </c>
      <c r="U1872" t="str">
        <f>VLOOKUP(B1872,[2]taxonomy1!$B:$U,14,FALSE)</f>
        <v xml:space="preserve"> Aspergillaceae</v>
      </c>
      <c r="V1872" t="str">
        <f>VLOOKUP(B1872,[2]taxonomy1!$B:$U,15,FALSE)</f>
        <v xml:space="preserve"> Aspergillus.</v>
      </c>
      <c r="W1872">
        <f>VLOOKUP(B1872,[2]taxonomy1!$B:$U,16,FALSE)</f>
        <v>0</v>
      </c>
    </row>
    <row r="1873" spans="1:23" x14ac:dyDescent="0.3">
      <c r="A1873" t="s">
        <v>3526</v>
      </c>
      <c r="B1873" t="s">
        <v>3527</v>
      </c>
      <c r="C1873">
        <v>350</v>
      </c>
      <c r="D1873" t="s">
        <v>10</v>
      </c>
      <c r="E1873">
        <v>124</v>
      </c>
      <c r="F1873">
        <v>343</v>
      </c>
      <c r="G1873">
        <v>2735</v>
      </c>
      <c r="H1873" t="s">
        <v>11</v>
      </c>
      <c r="I1873" t="s">
        <v>10</v>
      </c>
      <c r="J1873">
        <f t="shared" si="29"/>
        <v>219</v>
      </c>
      <c r="K1873" t="str">
        <f>VLOOKUP(B1873,[2]taxonomy1!$B:$U,2,FALSE)</f>
        <v xml:space="preserve"> Aspergillus kawachii (strain NBRC 4308) (White koji mold) (Aspergillus awamori var. kawachi).</v>
      </c>
      <c r="L1873" t="str">
        <f>VLOOKUP(B1873,[2]taxonomy1!$B:$U,4,FALSE)</f>
        <v xml:space="preserve"> NCBI_TaxID=1033177 {ECO:0000313|EMBL:GAA82614.1, ECO:0000313|Proteomes:UP000006812};</v>
      </c>
      <c r="M1873" t="str">
        <f>VLOOKUP(B1873,[2]taxonomy1!$B:$U,6,FALSE)</f>
        <v>Eukaryota</v>
      </c>
      <c r="N1873" t="str">
        <f>VLOOKUP(B1873,[2]taxonomy1!$B:$U,7,FALSE)</f>
        <v xml:space="preserve"> Fungi</v>
      </c>
      <c r="O1873" t="str">
        <f>VLOOKUP(B1873,[2]taxonomy1!$B:$U,8,FALSE)</f>
        <v xml:space="preserve"> Dikarya</v>
      </c>
      <c r="P1873" t="str">
        <f>VLOOKUP(B1873,[2]taxonomy1!$B:$U,9,FALSE)</f>
        <v xml:space="preserve"> Ascomycota</v>
      </c>
      <c r="Q1873" t="str">
        <f>VLOOKUP(B1873,[2]taxonomy1!$B:$U,10,FALSE)</f>
        <v xml:space="preserve"> Pezizomycotina</v>
      </c>
      <c r="R1873" t="str">
        <f>VLOOKUP(B1873,[2]taxonomy1!$B:$U,11,FALSE)</f>
        <v xml:space="preserve"> Eurotiomycetes</v>
      </c>
      <c r="S1873" t="str">
        <f>VLOOKUP(B1873,[2]taxonomy1!$B:$U,12,FALSE)</f>
        <v>Eurotiomycetidae</v>
      </c>
      <c r="T1873" t="str">
        <f>VLOOKUP(B1873,[2]taxonomy1!$B:$U,13,FALSE)</f>
        <v xml:space="preserve"> Eurotiales</v>
      </c>
      <c r="U1873" t="str">
        <f>VLOOKUP(B1873,[2]taxonomy1!$B:$U,14,FALSE)</f>
        <v xml:space="preserve"> Aspergillaceae</v>
      </c>
      <c r="V1873" t="str">
        <f>VLOOKUP(B1873,[2]taxonomy1!$B:$U,15,FALSE)</f>
        <v xml:space="preserve"> Aspergillus.</v>
      </c>
      <c r="W1873">
        <f>VLOOKUP(B1873,[2]taxonomy1!$B:$U,16,FALSE)</f>
        <v>0</v>
      </c>
    </row>
    <row r="1874" spans="1:23" x14ac:dyDescent="0.3">
      <c r="A1874" t="s">
        <v>3528</v>
      </c>
      <c r="B1874" t="s">
        <v>3529</v>
      </c>
      <c r="C1874">
        <v>354</v>
      </c>
      <c r="D1874" t="s">
        <v>10</v>
      </c>
      <c r="E1874">
        <v>38</v>
      </c>
      <c r="F1874">
        <v>325</v>
      </c>
      <c r="G1874">
        <v>2735</v>
      </c>
      <c r="H1874" t="s">
        <v>11</v>
      </c>
      <c r="I1874" t="s">
        <v>10</v>
      </c>
      <c r="J1874">
        <f t="shared" si="29"/>
        <v>287</v>
      </c>
      <c r="K1874" t="str">
        <f>VLOOKUP(B1874,[2]taxonomy1!$B:$U,2,FALSE)</f>
        <v xml:space="preserve"> Aspergillus kawachii (strain NBRC 4308) (White koji mold) (Aspergillus awamori var. kawachi).</v>
      </c>
      <c r="L1874" t="str">
        <f>VLOOKUP(B1874,[2]taxonomy1!$B:$U,4,FALSE)</f>
        <v xml:space="preserve"> NCBI_TaxID=1033177 {ECO:0000313|EMBL:GAA92247.1, ECO:0000313|Proteomes:UP000006812};</v>
      </c>
      <c r="M1874" t="str">
        <f>VLOOKUP(B1874,[2]taxonomy1!$B:$U,6,FALSE)</f>
        <v>Eukaryota</v>
      </c>
      <c r="N1874" t="str">
        <f>VLOOKUP(B1874,[2]taxonomy1!$B:$U,7,FALSE)</f>
        <v xml:space="preserve"> Fungi</v>
      </c>
      <c r="O1874" t="str">
        <f>VLOOKUP(B1874,[2]taxonomy1!$B:$U,8,FALSE)</f>
        <v xml:space="preserve"> Dikarya</v>
      </c>
      <c r="P1874" t="str">
        <f>VLOOKUP(B1874,[2]taxonomy1!$B:$U,9,FALSE)</f>
        <v xml:space="preserve"> Ascomycota</v>
      </c>
      <c r="Q1874" t="str">
        <f>VLOOKUP(B1874,[2]taxonomy1!$B:$U,10,FALSE)</f>
        <v xml:space="preserve"> Pezizomycotina</v>
      </c>
      <c r="R1874" t="str">
        <f>VLOOKUP(B1874,[2]taxonomy1!$B:$U,11,FALSE)</f>
        <v xml:space="preserve"> Eurotiomycetes</v>
      </c>
      <c r="S1874" t="str">
        <f>VLOOKUP(B1874,[2]taxonomy1!$B:$U,12,FALSE)</f>
        <v>Eurotiomycetidae</v>
      </c>
      <c r="T1874" t="str">
        <f>VLOOKUP(B1874,[2]taxonomy1!$B:$U,13,FALSE)</f>
        <v xml:space="preserve"> Eurotiales</v>
      </c>
      <c r="U1874" t="str">
        <f>VLOOKUP(B1874,[2]taxonomy1!$B:$U,14,FALSE)</f>
        <v xml:space="preserve"> Aspergillaceae</v>
      </c>
      <c r="V1874" t="str">
        <f>VLOOKUP(B1874,[2]taxonomy1!$B:$U,15,FALSE)</f>
        <v xml:space="preserve"> Aspergillus.</v>
      </c>
      <c r="W1874">
        <f>VLOOKUP(B1874,[2]taxonomy1!$B:$U,16,FALSE)</f>
        <v>0</v>
      </c>
    </row>
    <row r="1875" spans="1:23" x14ac:dyDescent="0.3">
      <c r="A1875" t="s">
        <v>3530</v>
      </c>
      <c r="B1875" t="s">
        <v>3531</v>
      </c>
      <c r="C1875">
        <v>316</v>
      </c>
      <c r="D1875" t="s">
        <v>10</v>
      </c>
      <c r="E1875">
        <v>64</v>
      </c>
      <c r="F1875">
        <v>316</v>
      </c>
      <c r="G1875">
        <v>2735</v>
      </c>
      <c r="H1875" t="s">
        <v>11</v>
      </c>
      <c r="I1875" t="s">
        <v>10</v>
      </c>
      <c r="J1875">
        <f t="shared" si="29"/>
        <v>252</v>
      </c>
      <c r="K1875" t="str">
        <f>VLOOKUP(B1875,[2]taxonomy1!$B:$U,2,FALSE)</f>
        <v xml:space="preserve"> Clonorchis sinensis (Chinese liver fluke).</v>
      </c>
      <c r="L1875" t="str">
        <f>VLOOKUP(B1875,[2]taxonomy1!$B:$U,4,FALSE)</f>
        <v xml:space="preserve"> NCBI_TaxID=79923 {ECO:0000313|EMBL:GAA47889.1, ECO:0000313|Proteomes:UP000008909};</v>
      </c>
      <c r="M1875" t="str">
        <f>VLOOKUP(B1875,[2]taxonomy1!$B:$U,6,FALSE)</f>
        <v>Eukaryota</v>
      </c>
      <c r="N1875" t="str">
        <f>VLOOKUP(B1875,[2]taxonomy1!$B:$U,7,FALSE)</f>
        <v xml:space="preserve"> Metazoa</v>
      </c>
      <c r="O1875" t="str">
        <f>VLOOKUP(B1875,[2]taxonomy1!$B:$U,8,FALSE)</f>
        <v xml:space="preserve"> Platyhelminthes</v>
      </c>
      <c r="P1875" t="str">
        <f>VLOOKUP(B1875,[2]taxonomy1!$B:$U,9,FALSE)</f>
        <v xml:space="preserve"> Trematoda</v>
      </c>
      <c r="Q1875" t="str">
        <f>VLOOKUP(B1875,[2]taxonomy1!$B:$U,10,FALSE)</f>
        <v xml:space="preserve"> Digenea</v>
      </c>
      <c r="R1875" t="str">
        <f>VLOOKUP(B1875,[2]taxonomy1!$B:$U,11,FALSE)</f>
        <v>Opisthorchiida</v>
      </c>
      <c r="S1875" t="str">
        <f>VLOOKUP(B1875,[2]taxonomy1!$B:$U,12,FALSE)</f>
        <v xml:space="preserve"> Opisthorchiata</v>
      </c>
      <c r="T1875" t="str">
        <f>VLOOKUP(B1875,[2]taxonomy1!$B:$U,13,FALSE)</f>
        <v xml:space="preserve"> Opisthorchiidae</v>
      </c>
      <c r="U1875" t="str">
        <f>VLOOKUP(B1875,[2]taxonomy1!$B:$U,14,FALSE)</f>
        <v xml:space="preserve"> Clonorchis.</v>
      </c>
      <c r="V1875">
        <f>VLOOKUP(B1875,[2]taxonomy1!$B:$U,15,FALSE)</f>
        <v>0</v>
      </c>
      <c r="W1875">
        <f>VLOOKUP(B1875,[2]taxonomy1!$B:$U,16,FALSE)</f>
        <v>0</v>
      </c>
    </row>
    <row r="1876" spans="1:23" x14ac:dyDescent="0.3">
      <c r="A1876" t="s">
        <v>3532</v>
      </c>
      <c r="B1876" t="s">
        <v>3533</v>
      </c>
      <c r="C1876">
        <v>282</v>
      </c>
      <c r="D1876" t="s">
        <v>10</v>
      </c>
      <c r="E1876">
        <v>2</v>
      </c>
      <c r="F1876">
        <v>275</v>
      </c>
      <c r="G1876">
        <v>2735</v>
      </c>
      <c r="H1876" t="s">
        <v>11</v>
      </c>
      <c r="I1876" t="s">
        <v>10</v>
      </c>
      <c r="J1876">
        <f t="shared" si="29"/>
        <v>273</v>
      </c>
      <c r="K1876" t="str">
        <f>VLOOKUP(B1876,[2]taxonomy1!$B:$U,2,FALSE)</f>
        <v xml:space="preserve"> Candida parapsilosis (strain CDC 317 / ATCC MYA-4646) (Yeast) (Monilia parapsilosis).</v>
      </c>
      <c r="L1876" t="str">
        <f>VLOOKUP(B1876,[2]taxonomy1!$B:$U,4,FALSE)</f>
        <v xml:space="preserve"> NCBI_TaxID=578454 {ECO:0000313|Proteomes:UP000005221};</v>
      </c>
      <c r="M1876" t="str">
        <f>VLOOKUP(B1876,[2]taxonomy1!$B:$U,6,FALSE)</f>
        <v>Eukaryota</v>
      </c>
      <c r="N1876" t="str">
        <f>VLOOKUP(B1876,[2]taxonomy1!$B:$U,7,FALSE)</f>
        <v xml:space="preserve"> Fungi</v>
      </c>
      <c r="O1876" t="str">
        <f>VLOOKUP(B1876,[2]taxonomy1!$B:$U,8,FALSE)</f>
        <v xml:space="preserve"> Dikarya</v>
      </c>
      <c r="P1876" t="str">
        <f>VLOOKUP(B1876,[2]taxonomy1!$B:$U,9,FALSE)</f>
        <v xml:space="preserve"> Ascomycota</v>
      </c>
      <c r="Q1876" t="str">
        <f>VLOOKUP(B1876,[2]taxonomy1!$B:$U,10,FALSE)</f>
        <v xml:space="preserve"> Saccharomycotina</v>
      </c>
      <c r="R1876" t="str">
        <f>VLOOKUP(B1876,[2]taxonomy1!$B:$U,11,FALSE)</f>
        <v>Saccharomycetes</v>
      </c>
      <c r="S1876" t="str">
        <f>VLOOKUP(B1876,[2]taxonomy1!$B:$U,12,FALSE)</f>
        <v xml:space="preserve"> Saccharomycetales</v>
      </c>
      <c r="T1876" t="str">
        <f>VLOOKUP(B1876,[2]taxonomy1!$B:$U,13,FALSE)</f>
        <v xml:space="preserve"> Debaryomycetaceae</v>
      </c>
      <c r="U1876" t="str">
        <f>VLOOKUP(B1876,[2]taxonomy1!$B:$U,14,FALSE)</f>
        <v>Candida/Lodderomyces clade</v>
      </c>
      <c r="V1876" t="str">
        <f>VLOOKUP(B1876,[2]taxonomy1!$B:$U,15,FALSE)</f>
        <v xml:space="preserve"> Candida.</v>
      </c>
      <c r="W1876">
        <f>VLOOKUP(B1876,[2]taxonomy1!$B:$U,16,FALSE)</f>
        <v>0</v>
      </c>
    </row>
    <row r="1877" spans="1:23" x14ac:dyDescent="0.3">
      <c r="A1877" t="s">
        <v>3534</v>
      </c>
      <c r="B1877" t="s">
        <v>3535</v>
      </c>
      <c r="C1877">
        <v>391</v>
      </c>
      <c r="D1877" t="s">
        <v>10</v>
      </c>
      <c r="E1877">
        <v>65</v>
      </c>
      <c r="F1877">
        <v>355</v>
      </c>
      <c r="G1877">
        <v>2735</v>
      </c>
      <c r="H1877" t="s">
        <v>11</v>
      </c>
      <c r="I1877" t="s">
        <v>10</v>
      </c>
      <c r="J1877">
        <f t="shared" si="29"/>
        <v>290</v>
      </c>
      <c r="K1877" t="str">
        <f>VLOOKUP(B1877,[2]taxonomy1!$B:$U,2,FALSE)</f>
        <v xml:space="preserve"> Candida parapsilosis (strain CDC 317 / ATCC MYA-4646) (Yeast) (Monilia parapsilosis).</v>
      </c>
      <c r="L1877" t="str">
        <f>VLOOKUP(B1877,[2]taxonomy1!$B:$U,4,FALSE)</f>
        <v xml:space="preserve"> NCBI_TaxID=578454 {ECO:0000313|Proteomes:UP000005221};</v>
      </c>
      <c r="M1877" t="str">
        <f>VLOOKUP(B1877,[2]taxonomy1!$B:$U,6,FALSE)</f>
        <v>Eukaryota</v>
      </c>
      <c r="N1877" t="str">
        <f>VLOOKUP(B1877,[2]taxonomy1!$B:$U,7,FALSE)</f>
        <v xml:space="preserve"> Fungi</v>
      </c>
      <c r="O1877" t="str">
        <f>VLOOKUP(B1877,[2]taxonomy1!$B:$U,8,FALSE)</f>
        <v xml:space="preserve"> Dikarya</v>
      </c>
      <c r="P1877" t="str">
        <f>VLOOKUP(B1877,[2]taxonomy1!$B:$U,9,FALSE)</f>
        <v xml:space="preserve"> Ascomycota</v>
      </c>
      <c r="Q1877" t="str">
        <f>VLOOKUP(B1877,[2]taxonomy1!$B:$U,10,FALSE)</f>
        <v xml:space="preserve"> Saccharomycotina</v>
      </c>
      <c r="R1877" t="str">
        <f>VLOOKUP(B1877,[2]taxonomy1!$B:$U,11,FALSE)</f>
        <v>Saccharomycetes</v>
      </c>
      <c r="S1877" t="str">
        <f>VLOOKUP(B1877,[2]taxonomy1!$B:$U,12,FALSE)</f>
        <v xml:space="preserve"> Saccharomycetales</v>
      </c>
      <c r="T1877" t="str">
        <f>VLOOKUP(B1877,[2]taxonomy1!$B:$U,13,FALSE)</f>
        <v xml:space="preserve"> Debaryomycetaceae</v>
      </c>
      <c r="U1877" t="str">
        <f>VLOOKUP(B1877,[2]taxonomy1!$B:$U,14,FALSE)</f>
        <v>Candida/Lodderomyces clade</v>
      </c>
      <c r="V1877" t="str">
        <f>VLOOKUP(B1877,[2]taxonomy1!$B:$U,15,FALSE)</f>
        <v xml:space="preserve"> Candida.</v>
      </c>
      <c r="W1877">
        <f>VLOOKUP(B1877,[2]taxonomy1!$B:$U,16,FALSE)</f>
        <v>0</v>
      </c>
    </row>
    <row r="1878" spans="1:23" x14ac:dyDescent="0.3">
      <c r="A1878" t="s">
        <v>3536</v>
      </c>
      <c r="B1878" t="s">
        <v>3537</v>
      </c>
      <c r="C1878">
        <v>285</v>
      </c>
      <c r="D1878" t="s">
        <v>10</v>
      </c>
      <c r="E1878">
        <v>2</v>
      </c>
      <c r="F1878">
        <v>278</v>
      </c>
      <c r="G1878">
        <v>2735</v>
      </c>
      <c r="H1878" t="s">
        <v>11</v>
      </c>
      <c r="I1878" t="s">
        <v>10</v>
      </c>
      <c r="J1878">
        <f t="shared" si="29"/>
        <v>276</v>
      </c>
      <c r="K1878" t="str">
        <f>VLOOKUP(B1878,[2]taxonomy1!$B:$U,2,FALSE)</f>
        <v xml:space="preserve"> Tetrapisispora phaffii (strain ATCC 24235 / CBS 4417 / NBRC 1672 / NRRL Y-8282 / UCD 70-5) (Yeast) (Fabospora phaffii).</v>
      </c>
      <c r="L1878" t="str">
        <f>VLOOKUP(B1878,[2]taxonomy1!$B:$U,4,FALSE)</f>
        <v xml:space="preserve"> NCBI_TaxID=1071381 {ECO:0000313|EMBL:CCE62472.1, ECO:0000313|Proteomes:UP000005666};</v>
      </c>
      <c r="M1878" t="str">
        <f>VLOOKUP(B1878,[2]taxonomy1!$B:$U,6,FALSE)</f>
        <v>Eukaryota</v>
      </c>
      <c r="N1878" t="str">
        <f>VLOOKUP(B1878,[2]taxonomy1!$B:$U,7,FALSE)</f>
        <v xml:space="preserve"> Fungi</v>
      </c>
      <c r="O1878" t="str">
        <f>VLOOKUP(B1878,[2]taxonomy1!$B:$U,8,FALSE)</f>
        <v xml:space="preserve"> Dikarya</v>
      </c>
      <c r="P1878" t="str">
        <f>VLOOKUP(B1878,[2]taxonomy1!$B:$U,9,FALSE)</f>
        <v xml:space="preserve"> Ascomycota</v>
      </c>
      <c r="Q1878" t="str">
        <f>VLOOKUP(B1878,[2]taxonomy1!$B:$U,10,FALSE)</f>
        <v xml:space="preserve"> Saccharomycotina</v>
      </c>
      <c r="R1878" t="str">
        <f>VLOOKUP(B1878,[2]taxonomy1!$B:$U,11,FALSE)</f>
        <v>Saccharomycetes</v>
      </c>
      <c r="S1878" t="str">
        <f>VLOOKUP(B1878,[2]taxonomy1!$B:$U,12,FALSE)</f>
        <v xml:space="preserve"> Saccharomycetales</v>
      </c>
      <c r="T1878" t="str">
        <f>VLOOKUP(B1878,[2]taxonomy1!$B:$U,13,FALSE)</f>
        <v xml:space="preserve"> Saccharomycetaceae</v>
      </c>
      <c r="U1878" t="str">
        <f>VLOOKUP(B1878,[2]taxonomy1!$B:$U,14,FALSE)</f>
        <v>Tetrapisispora.</v>
      </c>
      <c r="V1878">
        <f>VLOOKUP(B1878,[2]taxonomy1!$B:$U,15,FALSE)</f>
        <v>0</v>
      </c>
      <c r="W1878">
        <f>VLOOKUP(B1878,[2]taxonomy1!$B:$U,16,FALSE)</f>
        <v>0</v>
      </c>
    </row>
    <row r="1879" spans="1:23" x14ac:dyDescent="0.3">
      <c r="A1879" t="s">
        <v>3538</v>
      </c>
      <c r="B1879" t="s">
        <v>3539</v>
      </c>
      <c r="C1879">
        <v>389</v>
      </c>
      <c r="D1879" t="s">
        <v>10</v>
      </c>
      <c r="E1879">
        <v>59</v>
      </c>
      <c r="F1879">
        <v>357</v>
      </c>
      <c r="G1879">
        <v>2735</v>
      </c>
      <c r="H1879" t="s">
        <v>11</v>
      </c>
      <c r="I1879" t="s">
        <v>10</v>
      </c>
      <c r="J1879">
        <f t="shared" si="29"/>
        <v>298</v>
      </c>
      <c r="K1879" t="str">
        <f>VLOOKUP(B1879,[2]taxonomy1!$B:$U,2,FALSE)</f>
        <v xml:space="preserve"> Tetrapisispora phaffii (strain ATCC 24235 / CBS 4417 / NBRC 1672 / NRRL Y-8282 / UCD 70-5) (Yeast) (Fabospora phaffii).</v>
      </c>
      <c r="L1879" t="str">
        <f>VLOOKUP(B1879,[2]taxonomy1!$B:$U,4,FALSE)</f>
        <v xml:space="preserve"> NCBI_TaxID=1071381 {ECO:0000313|EMBL:CCE63003.1, ECO:0000313|Proteomes:UP000005666};</v>
      </c>
      <c r="M1879" t="str">
        <f>VLOOKUP(B1879,[2]taxonomy1!$B:$U,6,FALSE)</f>
        <v>Eukaryota</v>
      </c>
      <c r="N1879" t="str">
        <f>VLOOKUP(B1879,[2]taxonomy1!$B:$U,7,FALSE)</f>
        <v xml:space="preserve"> Fungi</v>
      </c>
      <c r="O1879" t="str">
        <f>VLOOKUP(B1879,[2]taxonomy1!$B:$U,8,FALSE)</f>
        <v xml:space="preserve"> Dikarya</v>
      </c>
      <c r="P1879" t="str">
        <f>VLOOKUP(B1879,[2]taxonomy1!$B:$U,9,FALSE)</f>
        <v xml:space="preserve"> Ascomycota</v>
      </c>
      <c r="Q1879" t="str">
        <f>VLOOKUP(B1879,[2]taxonomy1!$B:$U,10,FALSE)</f>
        <v xml:space="preserve"> Saccharomycotina</v>
      </c>
      <c r="R1879" t="str">
        <f>VLOOKUP(B1879,[2]taxonomy1!$B:$U,11,FALSE)</f>
        <v>Saccharomycetes</v>
      </c>
      <c r="S1879" t="str">
        <f>VLOOKUP(B1879,[2]taxonomy1!$B:$U,12,FALSE)</f>
        <v xml:space="preserve"> Saccharomycetales</v>
      </c>
      <c r="T1879" t="str">
        <f>VLOOKUP(B1879,[2]taxonomy1!$B:$U,13,FALSE)</f>
        <v xml:space="preserve"> Saccharomycetaceae</v>
      </c>
      <c r="U1879" t="str">
        <f>VLOOKUP(B1879,[2]taxonomy1!$B:$U,14,FALSE)</f>
        <v>Tetrapisispora.</v>
      </c>
      <c r="V1879">
        <f>VLOOKUP(B1879,[2]taxonomy1!$B:$U,15,FALSE)</f>
        <v>0</v>
      </c>
      <c r="W1879">
        <f>VLOOKUP(B1879,[2]taxonomy1!$B:$U,16,FALSE)</f>
        <v>0</v>
      </c>
    </row>
    <row r="1880" spans="1:23" x14ac:dyDescent="0.3">
      <c r="A1880" t="s">
        <v>3540</v>
      </c>
      <c r="B1880" t="s">
        <v>3541</v>
      </c>
      <c r="C1880">
        <v>388</v>
      </c>
      <c r="D1880" t="s">
        <v>10</v>
      </c>
      <c r="E1880">
        <v>61</v>
      </c>
      <c r="F1880">
        <v>356</v>
      </c>
      <c r="G1880">
        <v>2735</v>
      </c>
      <c r="H1880" t="s">
        <v>11</v>
      </c>
      <c r="I1880" t="s">
        <v>10</v>
      </c>
      <c r="J1880">
        <f t="shared" si="29"/>
        <v>295</v>
      </c>
      <c r="K1880" t="str">
        <f>VLOOKUP(B1880,[2]taxonomy1!$B:$U,2,FALSE)</f>
        <v xml:space="preserve"> Eremothecium cymbalariae (strain CBS 270.75 / DBVPG 7215 / KCTC 17166 / NRRL Y-17582) (Yeast).</v>
      </c>
      <c r="L1880" t="str">
        <f>VLOOKUP(B1880,[2]taxonomy1!$B:$U,4,FALSE)</f>
        <v xml:space="preserve"> NCBI_TaxID=931890 {ECO:0000313|EMBL:AET37869.1, ECO:0000313|Proteomes:UP000006790};</v>
      </c>
      <c r="M1880" t="str">
        <f>VLOOKUP(B1880,[2]taxonomy1!$B:$U,6,FALSE)</f>
        <v>Eukaryota</v>
      </c>
      <c r="N1880" t="str">
        <f>VLOOKUP(B1880,[2]taxonomy1!$B:$U,7,FALSE)</f>
        <v xml:space="preserve"> Fungi</v>
      </c>
      <c r="O1880" t="str">
        <f>VLOOKUP(B1880,[2]taxonomy1!$B:$U,8,FALSE)</f>
        <v xml:space="preserve"> Dikarya</v>
      </c>
      <c r="P1880" t="str">
        <f>VLOOKUP(B1880,[2]taxonomy1!$B:$U,9,FALSE)</f>
        <v xml:space="preserve"> Ascomycota</v>
      </c>
      <c r="Q1880" t="str">
        <f>VLOOKUP(B1880,[2]taxonomy1!$B:$U,10,FALSE)</f>
        <v xml:space="preserve"> Saccharomycotina</v>
      </c>
      <c r="R1880" t="str">
        <f>VLOOKUP(B1880,[2]taxonomy1!$B:$U,11,FALSE)</f>
        <v>Saccharomycetes</v>
      </c>
      <c r="S1880" t="str">
        <f>VLOOKUP(B1880,[2]taxonomy1!$B:$U,12,FALSE)</f>
        <v xml:space="preserve"> Saccharomycetales</v>
      </c>
      <c r="T1880" t="str">
        <f>VLOOKUP(B1880,[2]taxonomy1!$B:$U,13,FALSE)</f>
        <v xml:space="preserve"> Saccharomycetaceae</v>
      </c>
      <c r="U1880" t="str">
        <f>VLOOKUP(B1880,[2]taxonomy1!$B:$U,14,FALSE)</f>
        <v xml:space="preserve"> Eremothecium.</v>
      </c>
      <c r="V1880">
        <f>VLOOKUP(B1880,[2]taxonomy1!$B:$U,15,FALSE)</f>
        <v>0</v>
      </c>
      <c r="W1880">
        <f>VLOOKUP(B1880,[2]taxonomy1!$B:$U,16,FALSE)</f>
        <v>0</v>
      </c>
    </row>
    <row r="1881" spans="1:23" x14ac:dyDescent="0.3">
      <c r="A1881" t="s">
        <v>3542</v>
      </c>
      <c r="B1881" t="s">
        <v>3543</v>
      </c>
      <c r="C1881">
        <v>281</v>
      </c>
      <c r="D1881" t="s">
        <v>10</v>
      </c>
      <c r="E1881">
        <v>2</v>
      </c>
      <c r="F1881">
        <v>274</v>
      </c>
      <c r="G1881">
        <v>2735</v>
      </c>
      <c r="H1881" t="s">
        <v>11</v>
      </c>
      <c r="I1881" t="s">
        <v>10</v>
      </c>
      <c r="J1881">
        <f t="shared" si="29"/>
        <v>272</v>
      </c>
      <c r="K1881" t="str">
        <f>VLOOKUP(B1881,[2]taxonomy1!$B:$U,2,FALSE)</f>
        <v xml:space="preserve"> Eremothecium cymbalariae (strain CBS 270.75 / DBVPG 7215 / KCTC 17166 / NRRL Y-17582) (Yeast).</v>
      </c>
      <c r="L1881" t="str">
        <f>VLOOKUP(B1881,[2]taxonomy1!$B:$U,4,FALSE)</f>
        <v xml:space="preserve"> NCBI_TaxID=931890 {ECO:0000313|EMBL:AET38785.1, ECO:0000313|Proteomes:UP000006790};</v>
      </c>
      <c r="M1881" t="str">
        <f>VLOOKUP(B1881,[2]taxonomy1!$B:$U,6,FALSE)</f>
        <v>Eukaryota</v>
      </c>
      <c r="N1881" t="str">
        <f>VLOOKUP(B1881,[2]taxonomy1!$B:$U,7,FALSE)</f>
        <v xml:space="preserve"> Fungi</v>
      </c>
      <c r="O1881" t="str">
        <f>VLOOKUP(B1881,[2]taxonomy1!$B:$U,8,FALSE)</f>
        <v xml:space="preserve"> Dikarya</v>
      </c>
      <c r="P1881" t="str">
        <f>VLOOKUP(B1881,[2]taxonomy1!$B:$U,9,FALSE)</f>
        <v xml:space="preserve"> Ascomycota</v>
      </c>
      <c r="Q1881" t="str">
        <f>VLOOKUP(B1881,[2]taxonomy1!$B:$U,10,FALSE)</f>
        <v xml:space="preserve"> Saccharomycotina</v>
      </c>
      <c r="R1881" t="str">
        <f>VLOOKUP(B1881,[2]taxonomy1!$B:$U,11,FALSE)</f>
        <v>Saccharomycetes</v>
      </c>
      <c r="S1881" t="str">
        <f>VLOOKUP(B1881,[2]taxonomy1!$B:$U,12,FALSE)</f>
        <v xml:space="preserve"> Saccharomycetales</v>
      </c>
      <c r="T1881" t="str">
        <f>VLOOKUP(B1881,[2]taxonomy1!$B:$U,13,FALSE)</f>
        <v xml:space="preserve"> Saccharomycetaceae</v>
      </c>
      <c r="U1881" t="str">
        <f>VLOOKUP(B1881,[2]taxonomy1!$B:$U,14,FALSE)</f>
        <v xml:space="preserve"> Eremothecium.</v>
      </c>
      <c r="V1881">
        <f>VLOOKUP(B1881,[2]taxonomy1!$B:$U,15,FALSE)</f>
        <v>0</v>
      </c>
      <c r="W1881">
        <f>VLOOKUP(B1881,[2]taxonomy1!$B:$U,16,FALSE)</f>
        <v>0</v>
      </c>
    </row>
    <row r="1882" spans="1:23" x14ac:dyDescent="0.3">
      <c r="A1882" t="s">
        <v>3544</v>
      </c>
      <c r="B1882" t="s">
        <v>3545</v>
      </c>
      <c r="C1882">
        <v>392</v>
      </c>
      <c r="D1882" t="s">
        <v>10</v>
      </c>
      <c r="E1882">
        <v>66</v>
      </c>
      <c r="F1882">
        <v>358</v>
      </c>
      <c r="G1882">
        <v>2735</v>
      </c>
      <c r="H1882" t="s">
        <v>11</v>
      </c>
      <c r="I1882" t="s">
        <v>10</v>
      </c>
      <c r="J1882">
        <f t="shared" si="29"/>
        <v>292</v>
      </c>
      <c r="K1882" t="str">
        <f>VLOOKUP(B1882,[2]taxonomy1!$B:$U,2,FALSE)</f>
        <v xml:space="preserve"> Pichia sorbitophila (strain ATCC MYA-4447 / BCRC 22081 / CBS 7064 / NBRC 10061 / NRRL Y-12695) (Hybrid yeast).</v>
      </c>
      <c r="L1882" t="str">
        <f>VLOOKUP(B1882,[2]taxonomy1!$B:$U,4,FALSE)</f>
        <v xml:space="preserve"> NCBI_TaxID=559304 {ECO:0000313|EMBL:CCE84343.1, ECO:0000313|Proteomes:UP000005222};</v>
      </c>
      <c r="M1882" t="str">
        <f>VLOOKUP(B1882,[2]taxonomy1!$B:$U,6,FALSE)</f>
        <v>Eukaryota</v>
      </c>
      <c r="N1882" t="str">
        <f>VLOOKUP(B1882,[2]taxonomy1!$B:$U,7,FALSE)</f>
        <v xml:space="preserve"> Fungi</v>
      </c>
      <c r="O1882" t="str">
        <f>VLOOKUP(B1882,[2]taxonomy1!$B:$U,8,FALSE)</f>
        <v xml:space="preserve"> Dikarya</v>
      </c>
      <c r="P1882" t="str">
        <f>VLOOKUP(B1882,[2]taxonomy1!$B:$U,9,FALSE)</f>
        <v xml:space="preserve"> Ascomycota</v>
      </c>
      <c r="Q1882" t="str">
        <f>VLOOKUP(B1882,[2]taxonomy1!$B:$U,10,FALSE)</f>
        <v xml:space="preserve"> Saccharomycotina</v>
      </c>
      <c r="R1882" t="str">
        <f>VLOOKUP(B1882,[2]taxonomy1!$B:$U,11,FALSE)</f>
        <v>Saccharomycetes</v>
      </c>
      <c r="S1882" t="str">
        <f>VLOOKUP(B1882,[2]taxonomy1!$B:$U,12,FALSE)</f>
        <v xml:space="preserve"> Saccharomycetales</v>
      </c>
      <c r="T1882" t="str">
        <f>VLOOKUP(B1882,[2]taxonomy1!$B:$U,13,FALSE)</f>
        <v xml:space="preserve"> Debaryomycetaceae</v>
      </c>
      <c r="U1882" t="str">
        <f>VLOOKUP(B1882,[2]taxonomy1!$B:$U,14,FALSE)</f>
        <v xml:space="preserve"> Millerozyma.</v>
      </c>
      <c r="V1882">
        <f>VLOOKUP(B1882,[2]taxonomy1!$B:$U,15,FALSE)</f>
        <v>0</v>
      </c>
      <c r="W1882">
        <f>VLOOKUP(B1882,[2]taxonomy1!$B:$U,16,FALSE)</f>
        <v>0</v>
      </c>
    </row>
    <row r="1883" spans="1:23" x14ac:dyDescent="0.3">
      <c r="A1883" t="s">
        <v>3546</v>
      </c>
      <c r="B1883" t="s">
        <v>3547</v>
      </c>
      <c r="C1883">
        <v>282</v>
      </c>
      <c r="D1883" t="s">
        <v>10</v>
      </c>
      <c r="E1883">
        <v>2</v>
      </c>
      <c r="F1883">
        <v>275</v>
      </c>
      <c r="G1883">
        <v>2735</v>
      </c>
      <c r="H1883" t="s">
        <v>11</v>
      </c>
      <c r="I1883" t="s">
        <v>10</v>
      </c>
      <c r="J1883">
        <f t="shared" si="29"/>
        <v>273</v>
      </c>
      <c r="K1883" t="str">
        <f>VLOOKUP(B1883,[2]taxonomy1!$B:$U,2,FALSE)</f>
        <v xml:space="preserve"> Pichia sorbitophila (strain ATCC MYA-4447 / BCRC 22081 / CBS 7064 / NBRC 10061 / NRRL Y-12695) (Hybrid yeast).</v>
      </c>
      <c r="L1883" t="str">
        <f>VLOOKUP(B1883,[2]taxonomy1!$B:$U,4,FALSE)</f>
        <v xml:space="preserve"> NCBI_TaxID=559304 {ECO:0000313|EMBL:CCE81335.1, ECO:0000313|Proteomes:UP000005222};</v>
      </c>
      <c r="M1883" t="str">
        <f>VLOOKUP(B1883,[2]taxonomy1!$B:$U,6,FALSE)</f>
        <v>Eukaryota</v>
      </c>
      <c r="N1883" t="str">
        <f>VLOOKUP(B1883,[2]taxonomy1!$B:$U,7,FALSE)</f>
        <v xml:space="preserve"> Fungi</v>
      </c>
      <c r="O1883" t="str">
        <f>VLOOKUP(B1883,[2]taxonomy1!$B:$U,8,FALSE)</f>
        <v xml:space="preserve"> Dikarya</v>
      </c>
      <c r="P1883" t="str">
        <f>VLOOKUP(B1883,[2]taxonomy1!$B:$U,9,FALSE)</f>
        <v xml:space="preserve"> Ascomycota</v>
      </c>
      <c r="Q1883" t="str">
        <f>VLOOKUP(B1883,[2]taxonomy1!$B:$U,10,FALSE)</f>
        <v xml:space="preserve"> Saccharomycotina</v>
      </c>
      <c r="R1883" t="str">
        <f>VLOOKUP(B1883,[2]taxonomy1!$B:$U,11,FALSE)</f>
        <v>Saccharomycetes</v>
      </c>
      <c r="S1883" t="str">
        <f>VLOOKUP(B1883,[2]taxonomy1!$B:$U,12,FALSE)</f>
        <v xml:space="preserve"> Saccharomycetales</v>
      </c>
      <c r="T1883" t="str">
        <f>VLOOKUP(B1883,[2]taxonomy1!$B:$U,13,FALSE)</f>
        <v xml:space="preserve"> Debaryomycetaceae</v>
      </c>
      <c r="U1883" t="str">
        <f>VLOOKUP(B1883,[2]taxonomy1!$B:$U,14,FALSE)</f>
        <v xml:space="preserve"> Millerozyma.</v>
      </c>
      <c r="V1883">
        <f>VLOOKUP(B1883,[2]taxonomy1!$B:$U,15,FALSE)</f>
        <v>0</v>
      </c>
      <c r="W1883">
        <f>VLOOKUP(B1883,[2]taxonomy1!$B:$U,16,FALSE)</f>
        <v>0</v>
      </c>
    </row>
    <row r="1884" spans="1:23" x14ac:dyDescent="0.3">
      <c r="A1884" t="s">
        <v>3548</v>
      </c>
      <c r="B1884" t="s">
        <v>3549</v>
      </c>
      <c r="C1884">
        <v>282</v>
      </c>
      <c r="D1884" t="s">
        <v>10</v>
      </c>
      <c r="E1884">
        <v>2</v>
      </c>
      <c r="F1884">
        <v>275</v>
      </c>
      <c r="G1884">
        <v>2735</v>
      </c>
      <c r="H1884" t="s">
        <v>11</v>
      </c>
      <c r="I1884" t="s">
        <v>10</v>
      </c>
      <c r="J1884">
        <f t="shared" si="29"/>
        <v>273</v>
      </c>
      <c r="K1884" t="str">
        <f>VLOOKUP(B1884,[2]taxonomy1!$B:$U,2,FALSE)</f>
        <v xml:space="preserve"> Pichia sorbitophila (strain ATCC MYA-4447 / BCRC 22081 / CBS 7064 / NBRC 10061 / NRRL Y-12695) (Hybrid yeast).</v>
      </c>
      <c r="L1884" t="str">
        <f>VLOOKUP(B1884,[2]taxonomy1!$B:$U,4,FALSE)</f>
        <v xml:space="preserve"> NCBI_TaxID=559304 {ECO:0000313|EMBL:CCE79185.1, ECO:0000313|Proteomes:UP000005222};</v>
      </c>
      <c r="M1884" t="str">
        <f>VLOOKUP(B1884,[2]taxonomy1!$B:$U,6,FALSE)</f>
        <v>Eukaryota</v>
      </c>
      <c r="N1884" t="str">
        <f>VLOOKUP(B1884,[2]taxonomy1!$B:$U,7,FALSE)</f>
        <v xml:space="preserve"> Fungi</v>
      </c>
      <c r="O1884" t="str">
        <f>VLOOKUP(B1884,[2]taxonomy1!$B:$U,8,FALSE)</f>
        <v xml:space="preserve"> Dikarya</v>
      </c>
      <c r="P1884" t="str">
        <f>VLOOKUP(B1884,[2]taxonomy1!$B:$U,9,FALSE)</f>
        <v xml:space="preserve"> Ascomycota</v>
      </c>
      <c r="Q1884" t="str">
        <f>VLOOKUP(B1884,[2]taxonomy1!$B:$U,10,FALSE)</f>
        <v xml:space="preserve"> Saccharomycotina</v>
      </c>
      <c r="R1884" t="str">
        <f>VLOOKUP(B1884,[2]taxonomy1!$B:$U,11,FALSE)</f>
        <v>Saccharomycetes</v>
      </c>
      <c r="S1884" t="str">
        <f>VLOOKUP(B1884,[2]taxonomy1!$B:$U,12,FALSE)</f>
        <v xml:space="preserve"> Saccharomycetales</v>
      </c>
      <c r="T1884" t="str">
        <f>VLOOKUP(B1884,[2]taxonomy1!$B:$U,13,FALSE)</f>
        <v xml:space="preserve"> Debaryomycetaceae</v>
      </c>
      <c r="U1884" t="str">
        <f>VLOOKUP(B1884,[2]taxonomy1!$B:$U,14,FALSE)</f>
        <v xml:space="preserve"> Millerozyma.</v>
      </c>
      <c r="V1884">
        <f>VLOOKUP(B1884,[2]taxonomy1!$B:$U,15,FALSE)</f>
        <v>0</v>
      </c>
      <c r="W1884">
        <f>VLOOKUP(B1884,[2]taxonomy1!$B:$U,16,FALSE)</f>
        <v>0</v>
      </c>
    </row>
    <row r="1885" spans="1:23" x14ac:dyDescent="0.3">
      <c r="A1885" t="s">
        <v>3550</v>
      </c>
      <c r="B1885" t="s">
        <v>3551</v>
      </c>
      <c r="C1885">
        <v>387</v>
      </c>
      <c r="D1885" t="s">
        <v>10</v>
      </c>
      <c r="E1885">
        <v>59</v>
      </c>
      <c r="F1885">
        <v>354</v>
      </c>
      <c r="G1885">
        <v>2735</v>
      </c>
      <c r="H1885" t="s">
        <v>11</v>
      </c>
      <c r="I1885" t="s">
        <v>10</v>
      </c>
      <c r="J1885">
        <f t="shared" si="29"/>
        <v>295</v>
      </c>
      <c r="K1885" t="str">
        <f>VLOOKUP(B1885,[2]taxonomy1!$B:$U,2,FALSE)</f>
        <v xml:space="preserve"> Torulaspora delbrueckii (strain ATCC 10662 / CBS 1146 / NBRC 0425 / NCYC 2629 / NRRL Y-866) (Yeast) (Candida colliculosa).</v>
      </c>
      <c r="L1885" t="str">
        <f>VLOOKUP(B1885,[2]taxonomy1!$B:$U,4,FALSE)</f>
        <v xml:space="preserve"> NCBI_TaxID=1076872 {ECO:0000313|Proteomes:UP000005627};</v>
      </c>
      <c r="M1885" t="str">
        <f>VLOOKUP(B1885,[2]taxonomy1!$B:$U,6,FALSE)</f>
        <v>Eukaryota</v>
      </c>
      <c r="N1885" t="str">
        <f>VLOOKUP(B1885,[2]taxonomy1!$B:$U,7,FALSE)</f>
        <v xml:space="preserve"> Fungi</v>
      </c>
      <c r="O1885" t="str">
        <f>VLOOKUP(B1885,[2]taxonomy1!$B:$U,8,FALSE)</f>
        <v xml:space="preserve"> Dikarya</v>
      </c>
      <c r="P1885" t="str">
        <f>VLOOKUP(B1885,[2]taxonomy1!$B:$U,9,FALSE)</f>
        <v xml:space="preserve"> Ascomycota</v>
      </c>
      <c r="Q1885" t="str">
        <f>VLOOKUP(B1885,[2]taxonomy1!$B:$U,10,FALSE)</f>
        <v xml:space="preserve"> Saccharomycotina</v>
      </c>
      <c r="R1885" t="str">
        <f>VLOOKUP(B1885,[2]taxonomy1!$B:$U,11,FALSE)</f>
        <v>Saccharomycetes</v>
      </c>
      <c r="S1885" t="str">
        <f>VLOOKUP(B1885,[2]taxonomy1!$B:$U,12,FALSE)</f>
        <v xml:space="preserve"> Saccharomycetales</v>
      </c>
      <c r="T1885" t="str">
        <f>VLOOKUP(B1885,[2]taxonomy1!$B:$U,13,FALSE)</f>
        <v xml:space="preserve"> Saccharomycetaceae</v>
      </c>
      <c r="U1885" t="str">
        <f>VLOOKUP(B1885,[2]taxonomy1!$B:$U,14,FALSE)</f>
        <v xml:space="preserve"> Torulaspora.</v>
      </c>
      <c r="V1885">
        <f>VLOOKUP(B1885,[2]taxonomy1!$B:$U,15,FALSE)</f>
        <v>0</v>
      </c>
      <c r="W1885">
        <f>VLOOKUP(B1885,[2]taxonomy1!$B:$U,16,FALSE)</f>
        <v>0</v>
      </c>
    </row>
    <row r="1886" spans="1:23" x14ac:dyDescent="0.3">
      <c r="A1886" t="s">
        <v>3552</v>
      </c>
      <c r="B1886" t="s">
        <v>3553</v>
      </c>
      <c r="C1886">
        <v>281</v>
      </c>
      <c r="D1886" t="s">
        <v>10</v>
      </c>
      <c r="E1886">
        <v>2</v>
      </c>
      <c r="F1886">
        <v>274</v>
      </c>
      <c r="G1886">
        <v>2735</v>
      </c>
      <c r="H1886" t="s">
        <v>11</v>
      </c>
      <c r="I1886" t="s">
        <v>10</v>
      </c>
      <c r="J1886">
        <f t="shared" si="29"/>
        <v>272</v>
      </c>
      <c r="K1886" t="str">
        <f>VLOOKUP(B1886,[2]taxonomy1!$B:$U,2,FALSE)</f>
        <v xml:space="preserve"> Torulaspora delbrueckii (strain ATCC 10662 / CBS 1146 / NBRC 0425 / NCYC 2629 / NRRL Y-866) (Yeast) (Candida colliculosa).</v>
      </c>
      <c r="L1886" t="str">
        <f>VLOOKUP(B1886,[2]taxonomy1!$B:$U,4,FALSE)</f>
        <v xml:space="preserve"> NCBI_TaxID=1076872 {ECO:0000313|Proteomes:UP000005627};</v>
      </c>
      <c r="M1886" t="str">
        <f>VLOOKUP(B1886,[2]taxonomy1!$B:$U,6,FALSE)</f>
        <v>Eukaryota</v>
      </c>
      <c r="N1886" t="str">
        <f>VLOOKUP(B1886,[2]taxonomy1!$B:$U,7,FALSE)</f>
        <v xml:space="preserve"> Fungi</v>
      </c>
      <c r="O1886" t="str">
        <f>VLOOKUP(B1886,[2]taxonomy1!$B:$U,8,FALSE)</f>
        <v xml:space="preserve"> Dikarya</v>
      </c>
      <c r="P1886" t="str">
        <f>VLOOKUP(B1886,[2]taxonomy1!$B:$U,9,FALSE)</f>
        <v xml:space="preserve"> Ascomycota</v>
      </c>
      <c r="Q1886" t="str">
        <f>VLOOKUP(B1886,[2]taxonomy1!$B:$U,10,FALSE)</f>
        <v xml:space="preserve"> Saccharomycotina</v>
      </c>
      <c r="R1886" t="str">
        <f>VLOOKUP(B1886,[2]taxonomy1!$B:$U,11,FALSE)</f>
        <v>Saccharomycetes</v>
      </c>
      <c r="S1886" t="str">
        <f>VLOOKUP(B1886,[2]taxonomy1!$B:$U,12,FALSE)</f>
        <v xml:space="preserve"> Saccharomycetales</v>
      </c>
      <c r="T1886" t="str">
        <f>VLOOKUP(B1886,[2]taxonomy1!$B:$U,13,FALSE)</f>
        <v xml:space="preserve"> Saccharomycetaceae</v>
      </c>
      <c r="U1886" t="str">
        <f>VLOOKUP(B1886,[2]taxonomy1!$B:$U,14,FALSE)</f>
        <v xml:space="preserve"> Torulaspora.</v>
      </c>
      <c r="V1886">
        <f>VLOOKUP(B1886,[2]taxonomy1!$B:$U,15,FALSE)</f>
        <v>0</v>
      </c>
      <c r="W1886">
        <f>VLOOKUP(B1886,[2]taxonomy1!$B:$U,16,FALSE)</f>
        <v>0</v>
      </c>
    </row>
    <row r="1887" spans="1:23" x14ac:dyDescent="0.3">
      <c r="A1887" t="s">
        <v>3554</v>
      </c>
      <c r="B1887" t="s">
        <v>3555</v>
      </c>
      <c r="C1887">
        <v>354</v>
      </c>
      <c r="D1887" t="s">
        <v>10</v>
      </c>
      <c r="E1887">
        <v>39</v>
      </c>
      <c r="F1887">
        <v>325</v>
      </c>
      <c r="G1887">
        <v>2735</v>
      </c>
      <c r="H1887" t="s">
        <v>11</v>
      </c>
      <c r="I1887" t="s">
        <v>10</v>
      </c>
      <c r="J1887">
        <f t="shared" si="29"/>
        <v>286</v>
      </c>
      <c r="K1887" t="str">
        <f>VLOOKUP(B1887,[2]taxonomy1!$B:$U,2,FALSE)</f>
        <v xml:space="preserve"> Hypocrea virens (strain Gv29-8 / FGSC 10586) (Gliocladium virens) (Trichoderma virens).</v>
      </c>
      <c r="L1887" t="str">
        <f>VLOOKUP(B1887,[2]taxonomy1!$B:$U,4,FALSE)</f>
        <v xml:space="preserve"> NCBI_TaxID=413071 {ECO:0000313|EMBL:EHK27266.1, ECO:0000313|Proteomes:UP000007115};</v>
      </c>
      <c r="M1887" t="str">
        <f>VLOOKUP(B1887,[2]taxonomy1!$B:$U,6,FALSE)</f>
        <v>Eukaryota</v>
      </c>
      <c r="N1887" t="str">
        <f>VLOOKUP(B1887,[2]taxonomy1!$B:$U,7,FALSE)</f>
        <v xml:space="preserve"> Fungi</v>
      </c>
      <c r="O1887" t="str">
        <f>VLOOKUP(B1887,[2]taxonomy1!$B:$U,8,FALSE)</f>
        <v xml:space="preserve"> Dikarya</v>
      </c>
      <c r="P1887" t="str">
        <f>VLOOKUP(B1887,[2]taxonomy1!$B:$U,9,FALSE)</f>
        <v xml:space="preserve"> Ascomycota</v>
      </c>
      <c r="Q1887" t="str">
        <f>VLOOKUP(B1887,[2]taxonomy1!$B:$U,10,FALSE)</f>
        <v xml:space="preserve"> Pezizomycotina</v>
      </c>
      <c r="R1887" t="str">
        <f>VLOOKUP(B1887,[2]taxonomy1!$B:$U,11,FALSE)</f>
        <v>Sordariomycetes</v>
      </c>
      <c r="S1887" t="str">
        <f>VLOOKUP(B1887,[2]taxonomy1!$B:$U,12,FALSE)</f>
        <v xml:space="preserve"> Hypocreomycetidae</v>
      </c>
      <c r="T1887" t="str">
        <f>VLOOKUP(B1887,[2]taxonomy1!$B:$U,13,FALSE)</f>
        <v xml:space="preserve"> Hypocreales</v>
      </c>
      <c r="U1887" t="str">
        <f>VLOOKUP(B1887,[2]taxonomy1!$B:$U,14,FALSE)</f>
        <v xml:space="preserve"> Hypocreaceae</v>
      </c>
      <c r="V1887" t="str">
        <f>VLOOKUP(B1887,[2]taxonomy1!$B:$U,15,FALSE)</f>
        <v>Trichoderma.</v>
      </c>
      <c r="W1887">
        <f>VLOOKUP(B1887,[2]taxonomy1!$B:$U,16,FALSE)</f>
        <v>0</v>
      </c>
    </row>
    <row r="1888" spans="1:23" x14ac:dyDescent="0.3">
      <c r="A1888" t="s">
        <v>3556</v>
      </c>
      <c r="B1888" t="s">
        <v>3557</v>
      </c>
      <c r="C1888">
        <v>283</v>
      </c>
      <c r="D1888" t="s">
        <v>10</v>
      </c>
      <c r="E1888">
        <v>3</v>
      </c>
      <c r="F1888">
        <v>276</v>
      </c>
      <c r="G1888">
        <v>2735</v>
      </c>
      <c r="H1888" t="s">
        <v>11</v>
      </c>
      <c r="I1888" t="s">
        <v>10</v>
      </c>
      <c r="J1888">
        <f t="shared" si="29"/>
        <v>273</v>
      </c>
      <c r="K1888" t="str">
        <f>VLOOKUP(B1888,[2]taxonomy1!$B:$U,2,FALSE)</f>
        <v xml:space="preserve"> Hypocrea virens (strain Gv29-8 / FGSC 10586) (Gliocladium virens) (Trichoderma virens).</v>
      </c>
      <c r="L1888" t="str">
        <f>VLOOKUP(B1888,[2]taxonomy1!$B:$U,4,FALSE)</f>
        <v xml:space="preserve"> NCBI_TaxID=413071 {ECO:0000313|EMBL:EHK26317.1, ECO:0000313|Proteomes:UP000007115};</v>
      </c>
      <c r="M1888" t="str">
        <f>VLOOKUP(B1888,[2]taxonomy1!$B:$U,6,FALSE)</f>
        <v>Eukaryota</v>
      </c>
      <c r="N1888" t="str">
        <f>VLOOKUP(B1888,[2]taxonomy1!$B:$U,7,FALSE)</f>
        <v xml:space="preserve"> Fungi</v>
      </c>
      <c r="O1888" t="str">
        <f>VLOOKUP(B1888,[2]taxonomy1!$B:$U,8,FALSE)</f>
        <v xml:space="preserve"> Dikarya</v>
      </c>
      <c r="P1888" t="str">
        <f>VLOOKUP(B1888,[2]taxonomy1!$B:$U,9,FALSE)</f>
        <v xml:space="preserve"> Ascomycota</v>
      </c>
      <c r="Q1888" t="str">
        <f>VLOOKUP(B1888,[2]taxonomy1!$B:$U,10,FALSE)</f>
        <v xml:space="preserve"> Pezizomycotina</v>
      </c>
      <c r="R1888" t="str">
        <f>VLOOKUP(B1888,[2]taxonomy1!$B:$U,11,FALSE)</f>
        <v>Sordariomycetes</v>
      </c>
      <c r="S1888" t="str">
        <f>VLOOKUP(B1888,[2]taxonomy1!$B:$U,12,FALSE)</f>
        <v xml:space="preserve"> Hypocreomycetidae</v>
      </c>
      <c r="T1888" t="str">
        <f>VLOOKUP(B1888,[2]taxonomy1!$B:$U,13,FALSE)</f>
        <v xml:space="preserve"> Hypocreales</v>
      </c>
      <c r="U1888" t="str">
        <f>VLOOKUP(B1888,[2]taxonomy1!$B:$U,14,FALSE)</f>
        <v xml:space="preserve"> Hypocreaceae</v>
      </c>
      <c r="V1888" t="str">
        <f>VLOOKUP(B1888,[2]taxonomy1!$B:$U,15,FALSE)</f>
        <v>Trichoderma.</v>
      </c>
      <c r="W1888">
        <f>VLOOKUP(B1888,[2]taxonomy1!$B:$U,16,FALSE)</f>
        <v>0</v>
      </c>
    </row>
    <row r="1889" spans="1:23" x14ac:dyDescent="0.3">
      <c r="A1889" t="s">
        <v>3558</v>
      </c>
      <c r="B1889" t="s">
        <v>3559</v>
      </c>
      <c r="C1889">
        <v>354</v>
      </c>
      <c r="D1889" t="s">
        <v>10</v>
      </c>
      <c r="E1889">
        <v>39</v>
      </c>
      <c r="F1889">
        <v>325</v>
      </c>
      <c r="G1889">
        <v>2735</v>
      </c>
      <c r="H1889" t="s">
        <v>11</v>
      </c>
      <c r="I1889" t="s">
        <v>10</v>
      </c>
      <c r="J1889">
        <f t="shared" si="29"/>
        <v>286</v>
      </c>
      <c r="K1889" t="str">
        <f>VLOOKUP(B1889,[2]taxonomy1!$B:$U,2,FALSE)</f>
        <v xml:space="preserve"> Hypocrea atroviridis (strain ATCC 20476 / IMI 206040) (Trichoderma atroviride).</v>
      </c>
      <c r="L1889" t="str">
        <f>VLOOKUP(B1889,[2]taxonomy1!$B:$U,4,FALSE)</f>
        <v xml:space="preserve"> NCBI_TaxID=452589 {ECO:0000313|EMBL:EHK50707.1, ECO:0000313|Proteomes:UP000005426};</v>
      </c>
      <c r="M1889" t="str">
        <f>VLOOKUP(B1889,[2]taxonomy1!$B:$U,6,FALSE)</f>
        <v>Eukaryota</v>
      </c>
      <c r="N1889" t="str">
        <f>VLOOKUP(B1889,[2]taxonomy1!$B:$U,7,FALSE)</f>
        <v xml:space="preserve"> Fungi</v>
      </c>
      <c r="O1889" t="str">
        <f>VLOOKUP(B1889,[2]taxonomy1!$B:$U,8,FALSE)</f>
        <v xml:space="preserve"> Dikarya</v>
      </c>
      <c r="P1889" t="str">
        <f>VLOOKUP(B1889,[2]taxonomy1!$B:$U,9,FALSE)</f>
        <v xml:space="preserve"> Ascomycota</v>
      </c>
      <c r="Q1889" t="str">
        <f>VLOOKUP(B1889,[2]taxonomy1!$B:$U,10,FALSE)</f>
        <v xml:space="preserve"> Pezizomycotina</v>
      </c>
      <c r="R1889" t="str">
        <f>VLOOKUP(B1889,[2]taxonomy1!$B:$U,11,FALSE)</f>
        <v>Sordariomycetes</v>
      </c>
      <c r="S1889" t="str">
        <f>VLOOKUP(B1889,[2]taxonomy1!$B:$U,12,FALSE)</f>
        <v xml:space="preserve"> Hypocreomycetidae</v>
      </c>
      <c r="T1889" t="str">
        <f>VLOOKUP(B1889,[2]taxonomy1!$B:$U,13,FALSE)</f>
        <v xml:space="preserve"> Hypocreales</v>
      </c>
      <c r="U1889" t="str">
        <f>VLOOKUP(B1889,[2]taxonomy1!$B:$U,14,FALSE)</f>
        <v xml:space="preserve"> Hypocreaceae</v>
      </c>
      <c r="V1889" t="str">
        <f>VLOOKUP(B1889,[2]taxonomy1!$B:$U,15,FALSE)</f>
        <v>Trichoderma.</v>
      </c>
      <c r="W1889">
        <f>VLOOKUP(B1889,[2]taxonomy1!$B:$U,16,FALSE)</f>
        <v>0</v>
      </c>
    </row>
    <row r="1890" spans="1:23" x14ac:dyDescent="0.3">
      <c r="A1890" t="s">
        <v>3560</v>
      </c>
      <c r="B1890" t="s">
        <v>3561</v>
      </c>
      <c r="C1890">
        <v>283</v>
      </c>
      <c r="D1890" t="s">
        <v>10</v>
      </c>
      <c r="E1890">
        <v>3</v>
      </c>
      <c r="F1890">
        <v>276</v>
      </c>
      <c r="G1890">
        <v>2735</v>
      </c>
      <c r="H1890" t="s">
        <v>11</v>
      </c>
      <c r="I1890" t="s">
        <v>10</v>
      </c>
      <c r="J1890">
        <f t="shared" si="29"/>
        <v>273</v>
      </c>
      <c r="K1890" t="str">
        <f>VLOOKUP(B1890,[2]taxonomy1!$B:$U,2,FALSE)</f>
        <v xml:space="preserve"> Hypocrea atroviridis (strain ATCC 20476 / IMI 206040) (Trichoderma atroviride).</v>
      </c>
      <c r="L1890" t="str">
        <f>VLOOKUP(B1890,[2]taxonomy1!$B:$U,4,FALSE)</f>
        <v xml:space="preserve"> NCBI_TaxID=452589 {ECO:0000313|EMBL:EHK45541.1, ECO:0000313|Proteomes:UP000005426};</v>
      </c>
      <c r="M1890" t="str">
        <f>VLOOKUP(B1890,[2]taxonomy1!$B:$U,6,FALSE)</f>
        <v>Eukaryota</v>
      </c>
      <c r="N1890" t="str">
        <f>VLOOKUP(B1890,[2]taxonomy1!$B:$U,7,FALSE)</f>
        <v xml:space="preserve"> Fungi</v>
      </c>
      <c r="O1890" t="str">
        <f>VLOOKUP(B1890,[2]taxonomy1!$B:$U,8,FALSE)</f>
        <v xml:space="preserve"> Dikarya</v>
      </c>
      <c r="P1890" t="str">
        <f>VLOOKUP(B1890,[2]taxonomy1!$B:$U,9,FALSE)</f>
        <v xml:space="preserve"> Ascomycota</v>
      </c>
      <c r="Q1890" t="str">
        <f>VLOOKUP(B1890,[2]taxonomy1!$B:$U,10,FALSE)</f>
        <v xml:space="preserve"> Pezizomycotina</v>
      </c>
      <c r="R1890" t="str">
        <f>VLOOKUP(B1890,[2]taxonomy1!$B:$U,11,FALSE)</f>
        <v>Sordariomycetes</v>
      </c>
      <c r="S1890" t="str">
        <f>VLOOKUP(B1890,[2]taxonomy1!$B:$U,12,FALSE)</f>
        <v xml:space="preserve"> Hypocreomycetidae</v>
      </c>
      <c r="T1890" t="str">
        <f>VLOOKUP(B1890,[2]taxonomy1!$B:$U,13,FALSE)</f>
        <v xml:space="preserve"> Hypocreales</v>
      </c>
      <c r="U1890" t="str">
        <f>VLOOKUP(B1890,[2]taxonomy1!$B:$U,14,FALSE)</f>
        <v xml:space="preserve"> Hypocreaceae</v>
      </c>
      <c r="V1890" t="str">
        <f>VLOOKUP(B1890,[2]taxonomy1!$B:$U,15,FALSE)</f>
        <v>Trichoderma.</v>
      </c>
      <c r="W1890">
        <f>VLOOKUP(B1890,[2]taxonomy1!$B:$U,16,FALSE)</f>
        <v>0</v>
      </c>
    </row>
    <row r="1891" spans="1:23" x14ac:dyDescent="0.3">
      <c r="A1891" t="s">
        <v>3562</v>
      </c>
      <c r="B1891" t="s">
        <v>3563</v>
      </c>
      <c r="C1891">
        <v>185</v>
      </c>
      <c r="D1891" t="s">
        <v>10</v>
      </c>
      <c r="E1891">
        <v>1</v>
      </c>
      <c r="F1891">
        <v>185</v>
      </c>
      <c r="G1891">
        <v>2735</v>
      </c>
      <c r="H1891" t="s">
        <v>11</v>
      </c>
      <c r="I1891" t="s">
        <v>10</v>
      </c>
      <c r="J1891">
        <f t="shared" si="29"/>
        <v>184</v>
      </c>
      <c r="K1891" t="str">
        <f>VLOOKUP(B1891,[2]taxonomy1!$B:$U,2,FALSE)</f>
        <v xml:space="preserve"> Glarea lozoyensis (strain ATCC 74030 / MF5533).</v>
      </c>
      <c r="L1891" t="str">
        <f>VLOOKUP(B1891,[2]taxonomy1!$B:$U,4,FALSE)</f>
        <v xml:space="preserve"> NCBI_TaxID=1104152 {ECO:0000313|EMBL:EHL01647.1, ECO:0000313|Proteomes:UP000005446};</v>
      </c>
      <c r="M1891" t="str">
        <f>VLOOKUP(B1891,[2]taxonomy1!$B:$U,6,FALSE)</f>
        <v>Eukaryota</v>
      </c>
      <c r="N1891" t="str">
        <f>VLOOKUP(B1891,[2]taxonomy1!$B:$U,7,FALSE)</f>
        <v xml:space="preserve"> Fungi</v>
      </c>
      <c r="O1891" t="str">
        <f>VLOOKUP(B1891,[2]taxonomy1!$B:$U,8,FALSE)</f>
        <v xml:space="preserve"> Dikarya</v>
      </c>
      <c r="P1891" t="str">
        <f>VLOOKUP(B1891,[2]taxonomy1!$B:$U,9,FALSE)</f>
        <v xml:space="preserve"> Ascomycota</v>
      </c>
      <c r="Q1891" t="str">
        <f>VLOOKUP(B1891,[2]taxonomy1!$B:$U,10,FALSE)</f>
        <v xml:space="preserve"> Pezizomycotina</v>
      </c>
      <c r="R1891" t="str">
        <f>VLOOKUP(B1891,[2]taxonomy1!$B:$U,11,FALSE)</f>
        <v xml:space="preserve"> Leotiomycetes</v>
      </c>
      <c r="S1891" t="str">
        <f>VLOOKUP(B1891,[2]taxonomy1!$B:$U,12,FALSE)</f>
        <v>Helotiales</v>
      </c>
      <c r="T1891" t="str">
        <f>VLOOKUP(B1891,[2]taxonomy1!$B:$U,13,FALSE)</f>
        <v xml:space="preserve"> Helotiaceae</v>
      </c>
      <c r="U1891" t="str">
        <f>VLOOKUP(B1891,[2]taxonomy1!$B:$U,14,FALSE)</f>
        <v xml:space="preserve"> Glarea.</v>
      </c>
      <c r="V1891">
        <f>VLOOKUP(B1891,[2]taxonomy1!$B:$U,15,FALSE)</f>
        <v>0</v>
      </c>
      <c r="W1891">
        <f>VLOOKUP(B1891,[2]taxonomy1!$B:$U,16,FALSE)</f>
        <v>0</v>
      </c>
    </row>
    <row r="1892" spans="1:23" x14ac:dyDescent="0.3">
      <c r="A1892" t="s">
        <v>3564</v>
      </c>
      <c r="B1892" t="s">
        <v>3565</v>
      </c>
      <c r="C1892">
        <v>267</v>
      </c>
      <c r="D1892" t="s">
        <v>10</v>
      </c>
      <c r="E1892">
        <v>2</v>
      </c>
      <c r="F1892">
        <v>260</v>
      </c>
      <c r="G1892">
        <v>2735</v>
      </c>
      <c r="H1892" t="s">
        <v>11</v>
      </c>
      <c r="I1892" t="s">
        <v>10</v>
      </c>
      <c r="J1892">
        <f t="shared" si="29"/>
        <v>258</v>
      </c>
      <c r="K1892" t="str">
        <f>VLOOKUP(B1892,[2]taxonomy1!$B:$U,2,FALSE)</f>
        <v xml:space="preserve"> Glarea lozoyensis (strain ATCC 74030 / MF5533).</v>
      </c>
      <c r="L1892" t="str">
        <f>VLOOKUP(B1892,[2]taxonomy1!$B:$U,4,FALSE)</f>
        <v xml:space="preserve"> NCBI_TaxID=1104152 {ECO:0000313|EMBL:EHK99176.1, ECO:0000313|Proteomes:UP000005446};</v>
      </c>
      <c r="M1892" t="str">
        <f>VLOOKUP(B1892,[2]taxonomy1!$B:$U,6,FALSE)</f>
        <v>Eukaryota</v>
      </c>
      <c r="N1892" t="str">
        <f>VLOOKUP(B1892,[2]taxonomy1!$B:$U,7,FALSE)</f>
        <v xml:space="preserve"> Fungi</v>
      </c>
      <c r="O1892" t="str">
        <f>VLOOKUP(B1892,[2]taxonomy1!$B:$U,8,FALSE)</f>
        <v xml:space="preserve"> Dikarya</v>
      </c>
      <c r="P1892" t="str">
        <f>VLOOKUP(B1892,[2]taxonomy1!$B:$U,9,FALSE)</f>
        <v xml:space="preserve"> Ascomycota</v>
      </c>
      <c r="Q1892" t="str">
        <f>VLOOKUP(B1892,[2]taxonomy1!$B:$U,10,FALSE)</f>
        <v xml:space="preserve"> Pezizomycotina</v>
      </c>
      <c r="R1892" t="str">
        <f>VLOOKUP(B1892,[2]taxonomy1!$B:$U,11,FALSE)</f>
        <v xml:space="preserve"> Leotiomycetes</v>
      </c>
      <c r="S1892" t="str">
        <f>VLOOKUP(B1892,[2]taxonomy1!$B:$U,12,FALSE)</f>
        <v>Helotiales</v>
      </c>
      <c r="T1892" t="str">
        <f>VLOOKUP(B1892,[2]taxonomy1!$B:$U,13,FALSE)</f>
        <v xml:space="preserve"> Helotiaceae</v>
      </c>
      <c r="U1892" t="str">
        <f>VLOOKUP(B1892,[2]taxonomy1!$B:$U,14,FALSE)</f>
        <v xml:space="preserve"> Glarea.</v>
      </c>
      <c r="V1892">
        <f>VLOOKUP(B1892,[2]taxonomy1!$B:$U,15,FALSE)</f>
        <v>0</v>
      </c>
      <c r="W1892">
        <f>VLOOKUP(B1892,[2]taxonomy1!$B:$U,16,FALSE)</f>
        <v>0</v>
      </c>
    </row>
    <row r="1893" spans="1:23" x14ac:dyDescent="0.3">
      <c r="A1893" t="s">
        <v>3566</v>
      </c>
      <c r="B1893" t="s">
        <v>3567</v>
      </c>
      <c r="C1893">
        <v>294</v>
      </c>
      <c r="D1893" t="s">
        <v>10</v>
      </c>
      <c r="E1893">
        <v>14</v>
      </c>
      <c r="F1893">
        <v>287</v>
      </c>
      <c r="G1893">
        <v>2735</v>
      </c>
      <c r="H1893" t="s">
        <v>11</v>
      </c>
      <c r="I1893" t="s">
        <v>10</v>
      </c>
      <c r="J1893">
        <f t="shared" si="29"/>
        <v>273</v>
      </c>
      <c r="K1893" t="str">
        <f>VLOOKUP(B1893,[2]taxonomy1!$B:$U,2,FALSE)</f>
        <v xml:space="preserve"> Cavia porcellus (Guinea pig).</v>
      </c>
      <c r="L1893" t="str">
        <f>VLOOKUP(B1893,[2]taxonomy1!$B:$U,4,FALSE)</f>
        <v xml:space="preserve"> NCBI_TaxID=10141 {ECO:0000313|Ensembl:ENSCPOP00000002499};</v>
      </c>
      <c r="M1893" t="str">
        <f>VLOOKUP(B1893,[2]taxonomy1!$B:$U,6,FALSE)</f>
        <v>Eukaryota</v>
      </c>
      <c r="N1893" t="str">
        <f>VLOOKUP(B1893,[2]taxonomy1!$B:$U,7,FALSE)</f>
        <v xml:space="preserve"> Metazoa</v>
      </c>
      <c r="O1893" t="str">
        <f>VLOOKUP(B1893,[2]taxonomy1!$B:$U,8,FALSE)</f>
        <v xml:space="preserve"> Chordata</v>
      </c>
      <c r="P1893" t="str">
        <f>VLOOKUP(B1893,[2]taxonomy1!$B:$U,9,FALSE)</f>
        <v xml:space="preserve"> Craniata</v>
      </c>
      <c r="Q1893" t="str">
        <f>VLOOKUP(B1893,[2]taxonomy1!$B:$U,10,FALSE)</f>
        <v xml:space="preserve"> Vertebrata</v>
      </c>
      <c r="R1893" t="str">
        <f>VLOOKUP(B1893,[2]taxonomy1!$B:$U,11,FALSE)</f>
        <v xml:space="preserve"> Euteleostomi</v>
      </c>
      <c r="S1893" t="str">
        <f>VLOOKUP(B1893,[2]taxonomy1!$B:$U,12,FALSE)</f>
        <v>Mammalia</v>
      </c>
      <c r="T1893" t="str">
        <f>VLOOKUP(B1893,[2]taxonomy1!$B:$U,13,FALSE)</f>
        <v xml:space="preserve"> Eutheria</v>
      </c>
      <c r="U1893" t="str">
        <f>VLOOKUP(B1893,[2]taxonomy1!$B:$U,14,FALSE)</f>
        <v xml:space="preserve"> Euarchontoglires</v>
      </c>
      <c r="V1893" t="str">
        <f>VLOOKUP(B1893,[2]taxonomy1!$B:$U,15,FALSE)</f>
        <v xml:space="preserve"> Glires</v>
      </c>
      <c r="W1893" t="str">
        <f>VLOOKUP(B1893,[2]taxonomy1!$B:$U,16,FALSE)</f>
        <v xml:space="preserve"> Rodentia</v>
      </c>
    </row>
    <row r="1894" spans="1:23" x14ac:dyDescent="0.3">
      <c r="A1894" t="s">
        <v>3568</v>
      </c>
      <c r="B1894" t="s">
        <v>3569</v>
      </c>
      <c r="C1894">
        <v>283</v>
      </c>
      <c r="D1894" t="s">
        <v>10</v>
      </c>
      <c r="E1894">
        <v>3</v>
      </c>
      <c r="F1894">
        <v>276</v>
      </c>
      <c r="G1894">
        <v>2735</v>
      </c>
      <c r="H1894" t="s">
        <v>11</v>
      </c>
      <c r="I1894" t="s">
        <v>10</v>
      </c>
      <c r="J1894">
        <f t="shared" si="29"/>
        <v>273</v>
      </c>
      <c r="K1894" t="str">
        <f>VLOOKUP(B1894,[2]taxonomy1!$B:$U,2,FALSE)</f>
        <v xml:space="preserve"> Cavia porcellus (Guinea pig).</v>
      </c>
      <c r="L1894" t="str">
        <f>VLOOKUP(B1894,[2]taxonomy1!$B:$U,4,FALSE)</f>
        <v xml:space="preserve"> NCBI_TaxID=10141 {ECO:0000313|Ensembl:ENSCPOP00000009440};</v>
      </c>
      <c r="M1894" t="str">
        <f>VLOOKUP(B1894,[2]taxonomy1!$B:$U,6,FALSE)</f>
        <v>Eukaryota</v>
      </c>
      <c r="N1894" t="str">
        <f>VLOOKUP(B1894,[2]taxonomy1!$B:$U,7,FALSE)</f>
        <v xml:space="preserve"> Metazoa</v>
      </c>
      <c r="O1894" t="str">
        <f>VLOOKUP(B1894,[2]taxonomy1!$B:$U,8,FALSE)</f>
        <v xml:space="preserve"> Chordata</v>
      </c>
      <c r="P1894" t="str">
        <f>VLOOKUP(B1894,[2]taxonomy1!$B:$U,9,FALSE)</f>
        <v xml:space="preserve"> Craniata</v>
      </c>
      <c r="Q1894" t="str">
        <f>VLOOKUP(B1894,[2]taxonomy1!$B:$U,10,FALSE)</f>
        <v xml:space="preserve"> Vertebrata</v>
      </c>
      <c r="R1894" t="str">
        <f>VLOOKUP(B1894,[2]taxonomy1!$B:$U,11,FALSE)</f>
        <v xml:space="preserve"> Euteleostomi</v>
      </c>
      <c r="S1894" t="str">
        <f>VLOOKUP(B1894,[2]taxonomy1!$B:$U,12,FALSE)</f>
        <v>Mammalia</v>
      </c>
      <c r="T1894" t="str">
        <f>VLOOKUP(B1894,[2]taxonomy1!$B:$U,13,FALSE)</f>
        <v xml:space="preserve"> Eutheria</v>
      </c>
      <c r="U1894" t="str">
        <f>VLOOKUP(B1894,[2]taxonomy1!$B:$U,14,FALSE)</f>
        <v xml:space="preserve"> Euarchontoglires</v>
      </c>
      <c r="V1894" t="str">
        <f>VLOOKUP(B1894,[2]taxonomy1!$B:$U,15,FALSE)</f>
        <v xml:space="preserve"> Glires</v>
      </c>
      <c r="W1894" t="str">
        <f>VLOOKUP(B1894,[2]taxonomy1!$B:$U,16,FALSE)</f>
        <v xml:space="preserve"> Rodentia</v>
      </c>
    </row>
    <row r="1895" spans="1:23" x14ac:dyDescent="0.3">
      <c r="A1895" t="s">
        <v>3570</v>
      </c>
      <c r="B1895" t="s">
        <v>3571</v>
      </c>
      <c r="C1895">
        <v>306</v>
      </c>
      <c r="D1895" t="s">
        <v>10</v>
      </c>
      <c r="E1895">
        <v>26</v>
      </c>
      <c r="F1895">
        <v>300</v>
      </c>
      <c r="G1895">
        <v>2735</v>
      </c>
      <c r="H1895" t="s">
        <v>11</v>
      </c>
      <c r="I1895" t="s">
        <v>10</v>
      </c>
      <c r="J1895">
        <f t="shared" si="29"/>
        <v>274</v>
      </c>
      <c r="K1895" t="str">
        <f>VLOOKUP(B1895,[2]taxonomy1!$B:$U,2,FALSE)</f>
        <v xml:space="preserve"> Cavia porcellus (Guinea pig).</v>
      </c>
      <c r="L1895" t="str">
        <f>VLOOKUP(B1895,[2]taxonomy1!$B:$U,4,FALSE)</f>
        <v xml:space="preserve"> NCBI_TaxID=10141 {ECO:0000313|Ensembl:ENSCPOP00000013815};</v>
      </c>
      <c r="M1895" t="str">
        <f>VLOOKUP(B1895,[2]taxonomy1!$B:$U,6,FALSE)</f>
        <v>Eukaryota</v>
      </c>
      <c r="N1895" t="str">
        <f>VLOOKUP(B1895,[2]taxonomy1!$B:$U,7,FALSE)</f>
        <v xml:space="preserve"> Metazoa</v>
      </c>
      <c r="O1895" t="str">
        <f>VLOOKUP(B1895,[2]taxonomy1!$B:$U,8,FALSE)</f>
        <v xml:space="preserve"> Chordata</v>
      </c>
      <c r="P1895" t="str">
        <f>VLOOKUP(B1895,[2]taxonomy1!$B:$U,9,FALSE)</f>
        <v xml:space="preserve"> Craniata</v>
      </c>
      <c r="Q1895" t="str">
        <f>VLOOKUP(B1895,[2]taxonomy1!$B:$U,10,FALSE)</f>
        <v xml:space="preserve"> Vertebrata</v>
      </c>
      <c r="R1895" t="str">
        <f>VLOOKUP(B1895,[2]taxonomy1!$B:$U,11,FALSE)</f>
        <v xml:space="preserve"> Euteleostomi</v>
      </c>
      <c r="S1895" t="str">
        <f>VLOOKUP(B1895,[2]taxonomy1!$B:$U,12,FALSE)</f>
        <v>Mammalia</v>
      </c>
      <c r="T1895" t="str">
        <f>VLOOKUP(B1895,[2]taxonomy1!$B:$U,13,FALSE)</f>
        <v xml:space="preserve"> Eutheria</v>
      </c>
      <c r="U1895" t="str">
        <f>VLOOKUP(B1895,[2]taxonomy1!$B:$U,14,FALSE)</f>
        <v xml:space="preserve"> Euarchontoglires</v>
      </c>
      <c r="V1895" t="str">
        <f>VLOOKUP(B1895,[2]taxonomy1!$B:$U,15,FALSE)</f>
        <v xml:space="preserve"> Glires</v>
      </c>
      <c r="W1895" t="str">
        <f>VLOOKUP(B1895,[2]taxonomy1!$B:$U,16,FALSE)</f>
        <v xml:space="preserve"> Rodentia</v>
      </c>
    </row>
    <row r="1896" spans="1:23" x14ac:dyDescent="0.3">
      <c r="A1896" t="s">
        <v>3572</v>
      </c>
      <c r="B1896" t="s">
        <v>3573</v>
      </c>
      <c r="C1896">
        <v>358</v>
      </c>
      <c r="D1896" t="s">
        <v>10</v>
      </c>
      <c r="E1896">
        <v>79</v>
      </c>
      <c r="F1896">
        <v>352</v>
      </c>
      <c r="G1896">
        <v>2735</v>
      </c>
      <c r="H1896" t="s">
        <v>11</v>
      </c>
      <c r="I1896" t="s">
        <v>10</v>
      </c>
      <c r="J1896">
        <f t="shared" si="29"/>
        <v>273</v>
      </c>
      <c r="K1896" t="str">
        <f>VLOOKUP(B1896,[2]taxonomy1!$B:$U,2,FALSE)</f>
        <v xml:space="preserve"> Cavia porcellus (Guinea pig).</v>
      </c>
      <c r="L1896" t="str">
        <f>VLOOKUP(B1896,[2]taxonomy1!$B:$U,4,FALSE)</f>
        <v xml:space="preserve"> NCBI_TaxID=10141 {ECO:0000313|Ensembl:ENSCPOP00000015401};</v>
      </c>
      <c r="M1896" t="str">
        <f>VLOOKUP(B1896,[2]taxonomy1!$B:$U,6,FALSE)</f>
        <v>Eukaryota</v>
      </c>
      <c r="N1896" t="str">
        <f>VLOOKUP(B1896,[2]taxonomy1!$B:$U,7,FALSE)</f>
        <v xml:space="preserve"> Metazoa</v>
      </c>
      <c r="O1896" t="str">
        <f>VLOOKUP(B1896,[2]taxonomy1!$B:$U,8,FALSE)</f>
        <v xml:space="preserve"> Chordata</v>
      </c>
      <c r="P1896" t="str">
        <f>VLOOKUP(B1896,[2]taxonomy1!$B:$U,9,FALSE)</f>
        <v xml:space="preserve"> Craniata</v>
      </c>
      <c r="Q1896" t="str">
        <f>VLOOKUP(B1896,[2]taxonomy1!$B:$U,10,FALSE)</f>
        <v xml:space="preserve"> Vertebrata</v>
      </c>
      <c r="R1896" t="str">
        <f>VLOOKUP(B1896,[2]taxonomy1!$B:$U,11,FALSE)</f>
        <v xml:space="preserve"> Euteleostomi</v>
      </c>
      <c r="S1896" t="str">
        <f>VLOOKUP(B1896,[2]taxonomy1!$B:$U,12,FALSE)</f>
        <v>Mammalia</v>
      </c>
      <c r="T1896" t="str">
        <f>VLOOKUP(B1896,[2]taxonomy1!$B:$U,13,FALSE)</f>
        <v xml:space="preserve"> Eutheria</v>
      </c>
      <c r="U1896" t="str">
        <f>VLOOKUP(B1896,[2]taxonomy1!$B:$U,14,FALSE)</f>
        <v xml:space="preserve"> Euarchontoglires</v>
      </c>
      <c r="V1896" t="str">
        <f>VLOOKUP(B1896,[2]taxonomy1!$B:$U,15,FALSE)</f>
        <v xml:space="preserve"> Glires</v>
      </c>
      <c r="W1896" t="str">
        <f>VLOOKUP(B1896,[2]taxonomy1!$B:$U,16,FALSE)</f>
        <v xml:space="preserve"> Rodentia</v>
      </c>
    </row>
    <row r="1897" spans="1:23" x14ac:dyDescent="0.3">
      <c r="A1897" t="s">
        <v>3574</v>
      </c>
      <c r="B1897" t="s">
        <v>3575</v>
      </c>
      <c r="C1897">
        <v>278</v>
      </c>
      <c r="D1897" t="s">
        <v>10</v>
      </c>
      <c r="E1897">
        <v>5</v>
      </c>
      <c r="F1897">
        <v>271</v>
      </c>
      <c r="G1897">
        <v>2735</v>
      </c>
      <c r="H1897" t="s">
        <v>11</v>
      </c>
      <c r="I1897" t="s">
        <v>10</v>
      </c>
      <c r="J1897">
        <f t="shared" si="29"/>
        <v>266</v>
      </c>
      <c r="K1897" t="str">
        <f>VLOOKUP(B1897,[2]taxonomy1!$B:$U,2,FALSE)</f>
        <v xml:space="preserve"> Cavia porcellus (Guinea pig).</v>
      </c>
      <c r="L1897" t="str">
        <f>VLOOKUP(B1897,[2]taxonomy1!$B:$U,4,FALSE)</f>
        <v xml:space="preserve"> NCBI_TaxID=10141 {ECO:0000313|Ensembl:ENSCPOP00000015422};</v>
      </c>
      <c r="M1897" t="str">
        <f>VLOOKUP(B1897,[2]taxonomy1!$B:$U,6,FALSE)</f>
        <v>Eukaryota</v>
      </c>
      <c r="N1897" t="str">
        <f>VLOOKUP(B1897,[2]taxonomy1!$B:$U,7,FALSE)</f>
        <v xml:space="preserve"> Metazoa</v>
      </c>
      <c r="O1897" t="str">
        <f>VLOOKUP(B1897,[2]taxonomy1!$B:$U,8,FALSE)</f>
        <v xml:space="preserve"> Chordata</v>
      </c>
      <c r="P1897" t="str">
        <f>VLOOKUP(B1897,[2]taxonomy1!$B:$U,9,FALSE)</f>
        <v xml:space="preserve"> Craniata</v>
      </c>
      <c r="Q1897" t="str">
        <f>VLOOKUP(B1897,[2]taxonomy1!$B:$U,10,FALSE)</f>
        <v xml:space="preserve"> Vertebrata</v>
      </c>
      <c r="R1897" t="str">
        <f>VLOOKUP(B1897,[2]taxonomy1!$B:$U,11,FALSE)</f>
        <v xml:space="preserve"> Euteleostomi</v>
      </c>
      <c r="S1897" t="str">
        <f>VLOOKUP(B1897,[2]taxonomy1!$B:$U,12,FALSE)</f>
        <v>Mammalia</v>
      </c>
      <c r="T1897" t="str">
        <f>VLOOKUP(B1897,[2]taxonomy1!$B:$U,13,FALSE)</f>
        <v xml:space="preserve"> Eutheria</v>
      </c>
      <c r="U1897" t="str">
        <f>VLOOKUP(B1897,[2]taxonomy1!$B:$U,14,FALSE)</f>
        <v xml:space="preserve"> Euarchontoglires</v>
      </c>
      <c r="V1897" t="str">
        <f>VLOOKUP(B1897,[2]taxonomy1!$B:$U,15,FALSE)</f>
        <v xml:space="preserve"> Glires</v>
      </c>
      <c r="W1897" t="str">
        <f>VLOOKUP(B1897,[2]taxonomy1!$B:$U,16,FALSE)</f>
        <v xml:space="preserve"> Rodentia</v>
      </c>
    </row>
    <row r="1898" spans="1:23" x14ac:dyDescent="0.3">
      <c r="A1898" t="s">
        <v>3576</v>
      </c>
      <c r="B1898" t="s">
        <v>3577</v>
      </c>
      <c r="C1898">
        <v>283</v>
      </c>
      <c r="D1898" t="s">
        <v>10</v>
      </c>
      <c r="E1898">
        <v>3</v>
      </c>
      <c r="F1898">
        <v>276</v>
      </c>
      <c r="G1898">
        <v>2735</v>
      </c>
      <c r="H1898" t="s">
        <v>11</v>
      </c>
      <c r="I1898" t="s">
        <v>10</v>
      </c>
      <c r="J1898">
        <f t="shared" si="29"/>
        <v>273</v>
      </c>
      <c r="K1898" t="str">
        <f>VLOOKUP(B1898,[2]taxonomy1!$B:$U,2,FALSE)</f>
        <v xml:space="preserve"> Cavia porcellus (Guinea pig).</v>
      </c>
      <c r="L1898" t="str">
        <f>VLOOKUP(B1898,[2]taxonomy1!$B:$U,4,FALSE)</f>
        <v xml:space="preserve"> NCBI_TaxID=10141 {ECO:0000313|Ensembl:ENSCPOP00000017704};</v>
      </c>
      <c r="M1898" t="str">
        <f>VLOOKUP(B1898,[2]taxonomy1!$B:$U,6,FALSE)</f>
        <v>Eukaryota</v>
      </c>
      <c r="N1898" t="str">
        <f>VLOOKUP(B1898,[2]taxonomy1!$B:$U,7,FALSE)</f>
        <v xml:space="preserve"> Metazoa</v>
      </c>
      <c r="O1898" t="str">
        <f>VLOOKUP(B1898,[2]taxonomy1!$B:$U,8,FALSE)</f>
        <v xml:space="preserve"> Chordata</v>
      </c>
      <c r="P1898" t="str">
        <f>VLOOKUP(B1898,[2]taxonomy1!$B:$U,9,FALSE)</f>
        <v xml:space="preserve"> Craniata</v>
      </c>
      <c r="Q1898" t="str">
        <f>VLOOKUP(B1898,[2]taxonomy1!$B:$U,10,FALSE)</f>
        <v xml:space="preserve"> Vertebrata</v>
      </c>
      <c r="R1898" t="str">
        <f>VLOOKUP(B1898,[2]taxonomy1!$B:$U,11,FALSE)</f>
        <v xml:space="preserve"> Euteleostomi</v>
      </c>
      <c r="S1898" t="str">
        <f>VLOOKUP(B1898,[2]taxonomy1!$B:$U,12,FALSE)</f>
        <v>Mammalia</v>
      </c>
      <c r="T1898" t="str">
        <f>VLOOKUP(B1898,[2]taxonomy1!$B:$U,13,FALSE)</f>
        <v xml:space="preserve"> Eutheria</v>
      </c>
      <c r="U1898" t="str">
        <f>VLOOKUP(B1898,[2]taxonomy1!$B:$U,14,FALSE)</f>
        <v xml:space="preserve"> Euarchontoglires</v>
      </c>
      <c r="V1898" t="str">
        <f>VLOOKUP(B1898,[2]taxonomy1!$B:$U,15,FALSE)</f>
        <v xml:space="preserve"> Glires</v>
      </c>
      <c r="W1898" t="str">
        <f>VLOOKUP(B1898,[2]taxonomy1!$B:$U,16,FALSE)</f>
        <v xml:space="preserve"> Rodentia</v>
      </c>
    </row>
    <row r="1899" spans="1:23" x14ac:dyDescent="0.3">
      <c r="A1899" t="s">
        <v>3578</v>
      </c>
      <c r="B1899" t="s">
        <v>3579</v>
      </c>
      <c r="C1899">
        <v>361</v>
      </c>
      <c r="D1899" t="s">
        <v>10</v>
      </c>
      <c r="E1899">
        <v>79</v>
      </c>
      <c r="F1899">
        <v>355</v>
      </c>
      <c r="G1899">
        <v>2735</v>
      </c>
      <c r="H1899" t="s">
        <v>11</v>
      </c>
      <c r="I1899" t="s">
        <v>10</v>
      </c>
      <c r="J1899">
        <f t="shared" si="29"/>
        <v>276</v>
      </c>
      <c r="K1899" t="str">
        <f>VLOOKUP(B1899,[2]taxonomy1!$B:$U,2,FALSE)</f>
        <v xml:space="preserve"> Otolemur garnettii (Small-eared galago) (Garnett's greater bushbaby).</v>
      </c>
      <c r="L1899" t="str">
        <f>VLOOKUP(B1899,[2]taxonomy1!$B:$U,4,FALSE)</f>
        <v xml:space="preserve"> NCBI_TaxID=30611 {ECO:0000313|Ensembl:ENSOGAP00000011444, ECO:0000313|Proteomes:UP000005225};</v>
      </c>
      <c r="M1899" t="str">
        <f>VLOOKUP(B1899,[2]taxonomy1!$B:$U,6,FALSE)</f>
        <v>Eukaryota</v>
      </c>
      <c r="N1899" t="str">
        <f>VLOOKUP(B1899,[2]taxonomy1!$B:$U,7,FALSE)</f>
        <v xml:space="preserve"> Metazoa</v>
      </c>
      <c r="O1899" t="str">
        <f>VLOOKUP(B1899,[2]taxonomy1!$B:$U,8,FALSE)</f>
        <v xml:space="preserve"> Chordata</v>
      </c>
      <c r="P1899" t="str">
        <f>VLOOKUP(B1899,[2]taxonomy1!$B:$U,9,FALSE)</f>
        <v xml:space="preserve"> Craniata</v>
      </c>
      <c r="Q1899" t="str">
        <f>VLOOKUP(B1899,[2]taxonomy1!$B:$U,10,FALSE)</f>
        <v xml:space="preserve"> Vertebrata</v>
      </c>
      <c r="R1899" t="str">
        <f>VLOOKUP(B1899,[2]taxonomy1!$B:$U,11,FALSE)</f>
        <v xml:space="preserve"> Euteleostomi</v>
      </c>
      <c r="S1899" t="str">
        <f>VLOOKUP(B1899,[2]taxonomy1!$B:$U,12,FALSE)</f>
        <v>Mammalia</v>
      </c>
      <c r="T1899" t="str">
        <f>VLOOKUP(B1899,[2]taxonomy1!$B:$U,13,FALSE)</f>
        <v xml:space="preserve"> Eutheria</v>
      </c>
      <c r="U1899" t="str">
        <f>VLOOKUP(B1899,[2]taxonomy1!$B:$U,14,FALSE)</f>
        <v xml:space="preserve"> Euarchontoglires</v>
      </c>
      <c r="V1899" t="str">
        <f>VLOOKUP(B1899,[2]taxonomy1!$B:$U,15,FALSE)</f>
        <v xml:space="preserve"> Primates</v>
      </c>
      <c r="W1899" t="str">
        <f>VLOOKUP(B1899,[2]taxonomy1!$B:$U,16,FALSE)</f>
        <v xml:space="preserve"> Strepsirrhini</v>
      </c>
    </row>
    <row r="1900" spans="1:23" x14ac:dyDescent="0.3">
      <c r="A1900" t="s">
        <v>3580</v>
      </c>
      <c r="B1900" t="s">
        <v>3581</v>
      </c>
      <c r="C1900">
        <v>308</v>
      </c>
      <c r="D1900" t="s">
        <v>10</v>
      </c>
      <c r="E1900">
        <v>26</v>
      </c>
      <c r="F1900">
        <v>302</v>
      </c>
      <c r="G1900">
        <v>2735</v>
      </c>
      <c r="H1900" t="s">
        <v>11</v>
      </c>
      <c r="I1900" t="s">
        <v>10</v>
      </c>
      <c r="J1900">
        <f t="shared" si="29"/>
        <v>276</v>
      </c>
      <c r="K1900" t="str">
        <f>VLOOKUP(B1900,[2]taxonomy1!$B:$U,2,FALSE)</f>
        <v xml:space="preserve"> Otolemur garnettii (Small-eared galago) (Garnett's greater bushbaby).</v>
      </c>
      <c r="L1900" t="str">
        <f>VLOOKUP(B1900,[2]taxonomy1!$B:$U,4,FALSE)</f>
        <v xml:space="preserve"> NCBI_TaxID=30611 {ECO:0000313|Ensembl:ENSOGAP00000012305, ECO:0000313|Proteomes:UP000005225};</v>
      </c>
      <c r="M1900" t="str">
        <f>VLOOKUP(B1900,[2]taxonomy1!$B:$U,6,FALSE)</f>
        <v>Eukaryota</v>
      </c>
      <c r="N1900" t="str">
        <f>VLOOKUP(B1900,[2]taxonomy1!$B:$U,7,FALSE)</f>
        <v xml:space="preserve"> Metazoa</v>
      </c>
      <c r="O1900" t="str">
        <f>VLOOKUP(B1900,[2]taxonomy1!$B:$U,8,FALSE)</f>
        <v xml:space="preserve"> Chordata</v>
      </c>
      <c r="P1900" t="str">
        <f>VLOOKUP(B1900,[2]taxonomy1!$B:$U,9,FALSE)</f>
        <v xml:space="preserve"> Craniata</v>
      </c>
      <c r="Q1900" t="str">
        <f>VLOOKUP(B1900,[2]taxonomy1!$B:$U,10,FALSE)</f>
        <v xml:space="preserve"> Vertebrata</v>
      </c>
      <c r="R1900" t="str">
        <f>VLOOKUP(B1900,[2]taxonomy1!$B:$U,11,FALSE)</f>
        <v xml:space="preserve"> Euteleostomi</v>
      </c>
      <c r="S1900" t="str">
        <f>VLOOKUP(B1900,[2]taxonomy1!$B:$U,12,FALSE)</f>
        <v>Mammalia</v>
      </c>
      <c r="T1900" t="str">
        <f>VLOOKUP(B1900,[2]taxonomy1!$B:$U,13,FALSE)</f>
        <v xml:space="preserve"> Eutheria</v>
      </c>
      <c r="U1900" t="str">
        <f>VLOOKUP(B1900,[2]taxonomy1!$B:$U,14,FALSE)</f>
        <v xml:space="preserve"> Euarchontoglires</v>
      </c>
      <c r="V1900" t="str">
        <f>VLOOKUP(B1900,[2]taxonomy1!$B:$U,15,FALSE)</f>
        <v xml:space="preserve"> Primates</v>
      </c>
      <c r="W1900" t="str">
        <f>VLOOKUP(B1900,[2]taxonomy1!$B:$U,16,FALSE)</f>
        <v xml:space="preserve"> Strepsirrhini</v>
      </c>
    </row>
    <row r="1901" spans="1:23" x14ac:dyDescent="0.3">
      <c r="A1901" t="s">
        <v>3582</v>
      </c>
      <c r="B1901" t="s">
        <v>3583</v>
      </c>
      <c r="C1901">
        <v>283</v>
      </c>
      <c r="D1901" t="s">
        <v>10</v>
      </c>
      <c r="E1901">
        <v>3</v>
      </c>
      <c r="F1901">
        <v>276</v>
      </c>
      <c r="G1901">
        <v>2735</v>
      </c>
      <c r="H1901" t="s">
        <v>11</v>
      </c>
      <c r="I1901" t="s">
        <v>10</v>
      </c>
      <c r="J1901">
        <f t="shared" si="29"/>
        <v>273</v>
      </c>
      <c r="K1901" t="str">
        <f>VLOOKUP(B1901,[2]taxonomy1!$B:$U,2,FALSE)</f>
        <v xml:space="preserve"> Otolemur garnettii (Small-eared galago) (Garnett's greater bushbaby).</v>
      </c>
      <c r="L1901" t="str">
        <f>VLOOKUP(B1901,[2]taxonomy1!$B:$U,4,FALSE)</f>
        <v xml:space="preserve"> NCBI_TaxID=30611 {ECO:0000313|Ensembl:ENSOGAP00000014471, ECO:0000313|Proteomes:UP000005225};</v>
      </c>
      <c r="M1901" t="str">
        <f>VLOOKUP(B1901,[2]taxonomy1!$B:$U,6,FALSE)</f>
        <v>Eukaryota</v>
      </c>
      <c r="N1901" t="str">
        <f>VLOOKUP(B1901,[2]taxonomy1!$B:$U,7,FALSE)</f>
        <v xml:space="preserve"> Metazoa</v>
      </c>
      <c r="O1901" t="str">
        <f>VLOOKUP(B1901,[2]taxonomy1!$B:$U,8,FALSE)</f>
        <v xml:space="preserve"> Chordata</v>
      </c>
      <c r="P1901" t="str">
        <f>VLOOKUP(B1901,[2]taxonomy1!$B:$U,9,FALSE)</f>
        <v xml:space="preserve"> Craniata</v>
      </c>
      <c r="Q1901" t="str">
        <f>VLOOKUP(B1901,[2]taxonomy1!$B:$U,10,FALSE)</f>
        <v xml:space="preserve"> Vertebrata</v>
      </c>
      <c r="R1901" t="str">
        <f>VLOOKUP(B1901,[2]taxonomy1!$B:$U,11,FALSE)</f>
        <v xml:space="preserve"> Euteleostomi</v>
      </c>
      <c r="S1901" t="str">
        <f>VLOOKUP(B1901,[2]taxonomy1!$B:$U,12,FALSE)</f>
        <v>Mammalia</v>
      </c>
      <c r="T1901" t="str">
        <f>VLOOKUP(B1901,[2]taxonomy1!$B:$U,13,FALSE)</f>
        <v xml:space="preserve"> Eutheria</v>
      </c>
      <c r="U1901" t="str">
        <f>VLOOKUP(B1901,[2]taxonomy1!$B:$U,14,FALSE)</f>
        <v xml:space="preserve"> Euarchontoglires</v>
      </c>
      <c r="V1901" t="str">
        <f>VLOOKUP(B1901,[2]taxonomy1!$B:$U,15,FALSE)</f>
        <v xml:space="preserve"> Primates</v>
      </c>
      <c r="W1901" t="str">
        <f>VLOOKUP(B1901,[2]taxonomy1!$B:$U,16,FALSE)</f>
        <v xml:space="preserve"> Strepsirrhini</v>
      </c>
    </row>
    <row r="1902" spans="1:23" x14ac:dyDescent="0.3">
      <c r="A1902" t="s">
        <v>3584</v>
      </c>
      <c r="B1902" t="s">
        <v>3585</v>
      </c>
      <c r="C1902">
        <v>294</v>
      </c>
      <c r="D1902" t="s">
        <v>10</v>
      </c>
      <c r="E1902">
        <v>14</v>
      </c>
      <c r="F1902">
        <v>287</v>
      </c>
      <c r="G1902">
        <v>2735</v>
      </c>
      <c r="H1902" t="s">
        <v>11</v>
      </c>
      <c r="I1902" t="s">
        <v>10</v>
      </c>
      <c r="J1902">
        <f t="shared" si="29"/>
        <v>273</v>
      </c>
      <c r="K1902" t="str">
        <f>VLOOKUP(B1902,[2]taxonomy1!$B:$U,2,FALSE)</f>
        <v xml:space="preserve"> Otolemur garnettii (Small-eared galago) (Garnett's greater bushbaby).</v>
      </c>
      <c r="L1902" t="str">
        <f>VLOOKUP(B1902,[2]taxonomy1!$B:$U,4,FALSE)</f>
        <v xml:space="preserve"> NCBI_TaxID=30611 {ECO:0000313|Ensembl:ENSOGAP00000015729, ECO:0000313|Proteomes:UP000005225};</v>
      </c>
      <c r="M1902" t="str">
        <f>VLOOKUP(B1902,[2]taxonomy1!$B:$U,6,FALSE)</f>
        <v>Eukaryota</v>
      </c>
      <c r="N1902" t="str">
        <f>VLOOKUP(B1902,[2]taxonomy1!$B:$U,7,FALSE)</f>
        <v xml:space="preserve"> Metazoa</v>
      </c>
      <c r="O1902" t="str">
        <f>VLOOKUP(B1902,[2]taxonomy1!$B:$U,8,FALSE)</f>
        <v xml:space="preserve"> Chordata</v>
      </c>
      <c r="P1902" t="str">
        <f>VLOOKUP(B1902,[2]taxonomy1!$B:$U,9,FALSE)</f>
        <v xml:space="preserve"> Craniata</v>
      </c>
      <c r="Q1902" t="str">
        <f>VLOOKUP(B1902,[2]taxonomy1!$B:$U,10,FALSE)</f>
        <v xml:space="preserve"> Vertebrata</v>
      </c>
      <c r="R1902" t="str">
        <f>VLOOKUP(B1902,[2]taxonomy1!$B:$U,11,FALSE)</f>
        <v xml:space="preserve"> Euteleostomi</v>
      </c>
      <c r="S1902" t="str">
        <f>VLOOKUP(B1902,[2]taxonomy1!$B:$U,12,FALSE)</f>
        <v>Mammalia</v>
      </c>
      <c r="T1902" t="str">
        <f>VLOOKUP(B1902,[2]taxonomy1!$B:$U,13,FALSE)</f>
        <v xml:space="preserve"> Eutheria</v>
      </c>
      <c r="U1902" t="str">
        <f>VLOOKUP(B1902,[2]taxonomy1!$B:$U,14,FALSE)</f>
        <v xml:space="preserve"> Euarchontoglires</v>
      </c>
      <c r="V1902" t="str">
        <f>VLOOKUP(B1902,[2]taxonomy1!$B:$U,15,FALSE)</f>
        <v xml:space="preserve"> Primates</v>
      </c>
      <c r="W1902" t="str">
        <f>VLOOKUP(B1902,[2]taxonomy1!$B:$U,16,FALSE)</f>
        <v xml:space="preserve"> Strepsirrhini</v>
      </c>
    </row>
    <row r="1903" spans="1:23" x14ac:dyDescent="0.3">
      <c r="A1903" t="s">
        <v>3586</v>
      </c>
      <c r="B1903" t="s">
        <v>3587</v>
      </c>
      <c r="C1903">
        <v>293</v>
      </c>
      <c r="D1903" t="s">
        <v>10</v>
      </c>
      <c r="E1903">
        <v>13</v>
      </c>
      <c r="F1903">
        <v>286</v>
      </c>
      <c r="G1903">
        <v>2735</v>
      </c>
      <c r="H1903" t="s">
        <v>11</v>
      </c>
      <c r="I1903" t="s">
        <v>10</v>
      </c>
      <c r="J1903">
        <f t="shared" si="29"/>
        <v>273</v>
      </c>
      <c r="K1903" t="str">
        <f>VLOOKUP(B1903,[2]taxonomy1!$B:$U,2,FALSE)</f>
        <v xml:space="preserve"> Otolemur garnettii (Small-eared galago) (Garnett's greater bushbaby).</v>
      </c>
      <c r="L1903" t="str">
        <f>VLOOKUP(B1903,[2]taxonomy1!$B:$U,4,FALSE)</f>
        <v xml:space="preserve"> NCBI_TaxID=30611 {ECO:0000313|Ensembl:ENSOGAP00000016983};</v>
      </c>
      <c r="M1903" t="str">
        <f>VLOOKUP(B1903,[2]taxonomy1!$B:$U,6,FALSE)</f>
        <v>Eukaryota</v>
      </c>
      <c r="N1903" t="str">
        <f>VLOOKUP(B1903,[2]taxonomy1!$B:$U,7,FALSE)</f>
        <v xml:space="preserve"> Metazoa</v>
      </c>
      <c r="O1903" t="str">
        <f>VLOOKUP(B1903,[2]taxonomy1!$B:$U,8,FALSE)</f>
        <v xml:space="preserve"> Chordata</v>
      </c>
      <c r="P1903" t="str">
        <f>VLOOKUP(B1903,[2]taxonomy1!$B:$U,9,FALSE)</f>
        <v xml:space="preserve"> Craniata</v>
      </c>
      <c r="Q1903" t="str">
        <f>VLOOKUP(B1903,[2]taxonomy1!$B:$U,10,FALSE)</f>
        <v xml:space="preserve"> Vertebrata</v>
      </c>
      <c r="R1903" t="str">
        <f>VLOOKUP(B1903,[2]taxonomy1!$B:$U,11,FALSE)</f>
        <v xml:space="preserve"> Euteleostomi</v>
      </c>
      <c r="S1903" t="str">
        <f>VLOOKUP(B1903,[2]taxonomy1!$B:$U,12,FALSE)</f>
        <v>Mammalia</v>
      </c>
      <c r="T1903" t="str">
        <f>VLOOKUP(B1903,[2]taxonomy1!$B:$U,13,FALSE)</f>
        <v xml:space="preserve"> Eutheria</v>
      </c>
      <c r="U1903" t="str">
        <f>VLOOKUP(B1903,[2]taxonomy1!$B:$U,14,FALSE)</f>
        <v xml:space="preserve"> Euarchontoglires</v>
      </c>
      <c r="V1903" t="str">
        <f>VLOOKUP(B1903,[2]taxonomy1!$B:$U,15,FALSE)</f>
        <v xml:space="preserve"> Primates</v>
      </c>
      <c r="W1903" t="str">
        <f>VLOOKUP(B1903,[2]taxonomy1!$B:$U,16,FALSE)</f>
        <v xml:space="preserve"> Strepsirrhini</v>
      </c>
    </row>
    <row r="1904" spans="1:23" x14ac:dyDescent="0.3">
      <c r="A1904" t="s">
        <v>3588</v>
      </c>
      <c r="B1904" t="s">
        <v>3589</v>
      </c>
      <c r="C1904">
        <v>209</v>
      </c>
      <c r="D1904" t="s">
        <v>10</v>
      </c>
      <c r="E1904">
        <v>50</v>
      </c>
      <c r="F1904">
        <v>128</v>
      </c>
      <c r="G1904">
        <v>2735</v>
      </c>
      <c r="H1904" t="s">
        <v>11</v>
      </c>
      <c r="I1904" t="s">
        <v>10</v>
      </c>
      <c r="J1904">
        <f t="shared" si="29"/>
        <v>78</v>
      </c>
      <c r="K1904" t="str">
        <f>VLOOKUP(B1904,[2]taxonomy1!$B:$U,2,FALSE)</f>
        <v xml:space="preserve"> Otolemur garnettii (Small-eared galago) (Garnett's greater bushbaby).</v>
      </c>
      <c r="L1904" t="str">
        <f>VLOOKUP(B1904,[2]taxonomy1!$B:$U,4,FALSE)</f>
        <v xml:space="preserve"> NCBI_TaxID=30611 {ECO:0000313|Ensembl:ENSOGAP00000017012, ECO:0000313|Proteomes:UP000005225};</v>
      </c>
      <c r="M1904" t="str">
        <f>VLOOKUP(B1904,[2]taxonomy1!$B:$U,6,FALSE)</f>
        <v>Eukaryota</v>
      </c>
      <c r="N1904" t="str">
        <f>VLOOKUP(B1904,[2]taxonomy1!$B:$U,7,FALSE)</f>
        <v xml:space="preserve"> Metazoa</v>
      </c>
      <c r="O1904" t="str">
        <f>VLOOKUP(B1904,[2]taxonomy1!$B:$U,8,FALSE)</f>
        <v xml:space="preserve"> Chordata</v>
      </c>
      <c r="P1904" t="str">
        <f>VLOOKUP(B1904,[2]taxonomy1!$B:$U,9,FALSE)</f>
        <v xml:space="preserve"> Craniata</v>
      </c>
      <c r="Q1904" t="str">
        <f>VLOOKUP(B1904,[2]taxonomy1!$B:$U,10,FALSE)</f>
        <v xml:space="preserve"> Vertebrata</v>
      </c>
      <c r="R1904" t="str">
        <f>VLOOKUP(B1904,[2]taxonomy1!$B:$U,11,FALSE)</f>
        <v xml:space="preserve"> Euteleostomi</v>
      </c>
      <c r="S1904" t="str">
        <f>VLOOKUP(B1904,[2]taxonomy1!$B:$U,12,FALSE)</f>
        <v>Mammalia</v>
      </c>
      <c r="T1904" t="str">
        <f>VLOOKUP(B1904,[2]taxonomy1!$B:$U,13,FALSE)</f>
        <v xml:space="preserve"> Eutheria</v>
      </c>
      <c r="U1904" t="str">
        <f>VLOOKUP(B1904,[2]taxonomy1!$B:$U,14,FALSE)</f>
        <v xml:space="preserve"> Euarchontoglires</v>
      </c>
      <c r="V1904" t="str">
        <f>VLOOKUP(B1904,[2]taxonomy1!$B:$U,15,FALSE)</f>
        <v xml:space="preserve"> Primates</v>
      </c>
      <c r="W1904" t="str">
        <f>VLOOKUP(B1904,[2]taxonomy1!$B:$U,16,FALSE)</f>
        <v xml:space="preserve"> Strepsirrhini</v>
      </c>
    </row>
    <row r="1905" spans="1:23" x14ac:dyDescent="0.3">
      <c r="A1905" t="s">
        <v>3588</v>
      </c>
      <c r="B1905" t="s">
        <v>3589</v>
      </c>
      <c r="C1905">
        <v>209</v>
      </c>
      <c r="D1905" t="s">
        <v>10</v>
      </c>
      <c r="E1905">
        <v>124</v>
      </c>
      <c r="F1905">
        <v>203</v>
      </c>
      <c r="G1905">
        <v>2735</v>
      </c>
      <c r="H1905" t="s">
        <v>11</v>
      </c>
      <c r="I1905" t="s">
        <v>10</v>
      </c>
      <c r="J1905">
        <f t="shared" si="29"/>
        <v>79</v>
      </c>
      <c r="K1905" t="str">
        <f>VLOOKUP(B1905,[2]taxonomy1!$B:$U,2,FALSE)</f>
        <v xml:space="preserve"> Otolemur garnettii (Small-eared galago) (Garnett's greater bushbaby).</v>
      </c>
      <c r="L1905" t="str">
        <f>VLOOKUP(B1905,[2]taxonomy1!$B:$U,4,FALSE)</f>
        <v xml:space="preserve"> NCBI_TaxID=30611 {ECO:0000313|Ensembl:ENSOGAP00000017012, ECO:0000313|Proteomes:UP000005225};</v>
      </c>
      <c r="M1905" t="str">
        <f>VLOOKUP(B1905,[2]taxonomy1!$B:$U,6,FALSE)</f>
        <v>Eukaryota</v>
      </c>
      <c r="N1905" t="str">
        <f>VLOOKUP(B1905,[2]taxonomy1!$B:$U,7,FALSE)</f>
        <v xml:space="preserve"> Metazoa</v>
      </c>
      <c r="O1905" t="str">
        <f>VLOOKUP(B1905,[2]taxonomy1!$B:$U,8,FALSE)</f>
        <v xml:space="preserve"> Chordata</v>
      </c>
      <c r="P1905" t="str">
        <f>VLOOKUP(B1905,[2]taxonomy1!$B:$U,9,FALSE)</f>
        <v xml:space="preserve"> Craniata</v>
      </c>
      <c r="Q1905" t="str">
        <f>VLOOKUP(B1905,[2]taxonomy1!$B:$U,10,FALSE)</f>
        <v xml:space="preserve"> Vertebrata</v>
      </c>
      <c r="R1905" t="str">
        <f>VLOOKUP(B1905,[2]taxonomy1!$B:$U,11,FALSE)</f>
        <v xml:space="preserve"> Euteleostomi</v>
      </c>
      <c r="S1905" t="str">
        <f>VLOOKUP(B1905,[2]taxonomy1!$B:$U,12,FALSE)</f>
        <v>Mammalia</v>
      </c>
      <c r="T1905" t="str">
        <f>VLOOKUP(B1905,[2]taxonomy1!$B:$U,13,FALSE)</f>
        <v xml:space="preserve"> Eutheria</v>
      </c>
      <c r="U1905" t="str">
        <f>VLOOKUP(B1905,[2]taxonomy1!$B:$U,14,FALSE)</f>
        <v xml:space="preserve"> Euarchontoglires</v>
      </c>
      <c r="V1905" t="str">
        <f>VLOOKUP(B1905,[2]taxonomy1!$B:$U,15,FALSE)</f>
        <v xml:space="preserve"> Primates</v>
      </c>
      <c r="W1905" t="str">
        <f>VLOOKUP(B1905,[2]taxonomy1!$B:$U,16,FALSE)</f>
        <v xml:space="preserve"> Strepsirrhini</v>
      </c>
    </row>
    <row r="1906" spans="1:23" x14ac:dyDescent="0.3">
      <c r="A1906" t="s">
        <v>3590</v>
      </c>
      <c r="B1906" t="s">
        <v>3591</v>
      </c>
      <c r="C1906">
        <v>284</v>
      </c>
      <c r="D1906" t="s">
        <v>10</v>
      </c>
      <c r="E1906">
        <v>3</v>
      </c>
      <c r="F1906">
        <v>277</v>
      </c>
      <c r="G1906">
        <v>2735</v>
      </c>
      <c r="H1906" t="s">
        <v>11</v>
      </c>
      <c r="I1906" t="s">
        <v>10</v>
      </c>
      <c r="J1906">
        <f t="shared" si="29"/>
        <v>274</v>
      </c>
      <c r="K1906" t="str">
        <f>VLOOKUP(B1906,[2]taxonomy1!$B:$U,2,FALSE)</f>
        <v xml:space="preserve"> Otolemur garnettii (Small-eared galago) (Garnett's greater bushbaby).</v>
      </c>
      <c r="L1906" t="str">
        <f>VLOOKUP(B1906,[2]taxonomy1!$B:$U,4,FALSE)</f>
        <v xml:space="preserve"> NCBI_TaxID=30611 {ECO:0000313|Ensembl:ENSOGAP00000019626, ECO:0000313|Proteomes:UP000005225};</v>
      </c>
      <c r="M1906" t="str">
        <f>VLOOKUP(B1906,[2]taxonomy1!$B:$U,6,FALSE)</f>
        <v>Eukaryota</v>
      </c>
      <c r="N1906" t="str">
        <f>VLOOKUP(B1906,[2]taxonomy1!$B:$U,7,FALSE)</f>
        <v xml:space="preserve"> Metazoa</v>
      </c>
      <c r="O1906" t="str">
        <f>VLOOKUP(B1906,[2]taxonomy1!$B:$U,8,FALSE)</f>
        <v xml:space="preserve"> Chordata</v>
      </c>
      <c r="P1906" t="str">
        <f>VLOOKUP(B1906,[2]taxonomy1!$B:$U,9,FALSE)</f>
        <v xml:space="preserve"> Craniata</v>
      </c>
      <c r="Q1906" t="str">
        <f>VLOOKUP(B1906,[2]taxonomy1!$B:$U,10,FALSE)</f>
        <v xml:space="preserve"> Vertebrata</v>
      </c>
      <c r="R1906" t="str">
        <f>VLOOKUP(B1906,[2]taxonomy1!$B:$U,11,FALSE)</f>
        <v xml:space="preserve"> Euteleostomi</v>
      </c>
      <c r="S1906" t="str">
        <f>VLOOKUP(B1906,[2]taxonomy1!$B:$U,12,FALSE)</f>
        <v>Mammalia</v>
      </c>
      <c r="T1906" t="str">
        <f>VLOOKUP(B1906,[2]taxonomy1!$B:$U,13,FALSE)</f>
        <v xml:space="preserve"> Eutheria</v>
      </c>
      <c r="U1906" t="str">
        <f>VLOOKUP(B1906,[2]taxonomy1!$B:$U,14,FALSE)</f>
        <v xml:space="preserve"> Euarchontoglires</v>
      </c>
      <c r="V1906" t="str">
        <f>VLOOKUP(B1906,[2]taxonomy1!$B:$U,15,FALSE)</f>
        <v xml:space="preserve"> Primates</v>
      </c>
      <c r="W1906" t="str">
        <f>VLOOKUP(B1906,[2]taxonomy1!$B:$U,16,FALSE)</f>
        <v xml:space="preserve"> Strepsirrhini</v>
      </c>
    </row>
    <row r="1907" spans="1:23" x14ac:dyDescent="0.3">
      <c r="A1907" t="s">
        <v>3592</v>
      </c>
      <c r="B1907" t="s">
        <v>3593</v>
      </c>
      <c r="C1907">
        <v>221</v>
      </c>
      <c r="D1907" t="s">
        <v>10</v>
      </c>
      <c r="E1907">
        <v>3</v>
      </c>
      <c r="F1907">
        <v>221</v>
      </c>
      <c r="G1907">
        <v>2735</v>
      </c>
      <c r="H1907" t="s">
        <v>11</v>
      </c>
      <c r="I1907" t="s">
        <v>10</v>
      </c>
      <c r="J1907">
        <f t="shared" si="29"/>
        <v>218</v>
      </c>
      <c r="K1907" t="str">
        <f>VLOOKUP(B1907,[2]taxonomy1!$B:$U,2,FALSE)</f>
        <v xml:space="preserve"> Otolemur garnettii (Small-eared galago) (Garnett's greater bushbaby).</v>
      </c>
      <c r="L1907" t="str">
        <f>VLOOKUP(B1907,[2]taxonomy1!$B:$U,4,FALSE)</f>
        <v xml:space="preserve"> NCBI_TaxID=30611 {ECO:0000313|Ensembl:ENSOGAP00000021094};</v>
      </c>
      <c r="M1907" t="str">
        <f>VLOOKUP(B1907,[2]taxonomy1!$B:$U,6,FALSE)</f>
        <v>Eukaryota</v>
      </c>
      <c r="N1907" t="str">
        <f>VLOOKUP(B1907,[2]taxonomy1!$B:$U,7,FALSE)</f>
        <v xml:space="preserve"> Metazoa</v>
      </c>
      <c r="O1907" t="str">
        <f>VLOOKUP(B1907,[2]taxonomy1!$B:$U,8,FALSE)</f>
        <v xml:space="preserve"> Chordata</v>
      </c>
      <c r="P1907" t="str">
        <f>VLOOKUP(B1907,[2]taxonomy1!$B:$U,9,FALSE)</f>
        <v xml:space="preserve"> Craniata</v>
      </c>
      <c r="Q1907" t="str">
        <f>VLOOKUP(B1907,[2]taxonomy1!$B:$U,10,FALSE)</f>
        <v xml:space="preserve"> Vertebrata</v>
      </c>
      <c r="R1907" t="str">
        <f>VLOOKUP(B1907,[2]taxonomy1!$B:$U,11,FALSE)</f>
        <v xml:space="preserve"> Euteleostomi</v>
      </c>
      <c r="S1907" t="str">
        <f>VLOOKUP(B1907,[2]taxonomy1!$B:$U,12,FALSE)</f>
        <v>Mammalia</v>
      </c>
      <c r="T1907" t="str">
        <f>VLOOKUP(B1907,[2]taxonomy1!$B:$U,13,FALSE)</f>
        <v xml:space="preserve"> Eutheria</v>
      </c>
      <c r="U1907" t="str">
        <f>VLOOKUP(B1907,[2]taxonomy1!$B:$U,14,FALSE)</f>
        <v xml:space="preserve"> Euarchontoglires</v>
      </c>
      <c r="V1907" t="str">
        <f>VLOOKUP(B1907,[2]taxonomy1!$B:$U,15,FALSE)</f>
        <v xml:space="preserve"> Primates</v>
      </c>
      <c r="W1907" t="str">
        <f>VLOOKUP(B1907,[2]taxonomy1!$B:$U,16,FALSE)</f>
        <v xml:space="preserve"> Strepsirrhini</v>
      </c>
    </row>
    <row r="1908" spans="1:23" x14ac:dyDescent="0.3">
      <c r="A1908" t="s">
        <v>3594</v>
      </c>
      <c r="B1908" t="s">
        <v>3595</v>
      </c>
      <c r="C1908">
        <v>285</v>
      </c>
      <c r="D1908" t="s">
        <v>10</v>
      </c>
      <c r="E1908">
        <v>5</v>
      </c>
      <c r="F1908">
        <v>278</v>
      </c>
      <c r="G1908">
        <v>2735</v>
      </c>
      <c r="H1908" t="s">
        <v>11</v>
      </c>
      <c r="I1908" t="s">
        <v>10</v>
      </c>
      <c r="J1908">
        <f t="shared" si="29"/>
        <v>273</v>
      </c>
      <c r="K1908" t="str">
        <f>VLOOKUP(B1908,[2]taxonomy1!$B:$U,2,FALSE)</f>
        <v xml:space="preserve"> Taeniopygia guttata (Zebra finch) (Poephila guttata).</v>
      </c>
      <c r="L1908" t="str">
        <f>VLOOKUP(B1908,[2]taxonomy1!$B:$U,4,FALSE)</f>
        <v xml:space="preserve"> NCBI_TaxID=59729 {ECO:0000313|Ensembl:ENSTGUP00000001338, ECO:0000313|Proteomes:UP000007754};</v>
      </c>
      <c r="M1908" t="str">
        <f>VLOOKUP(B1908,[2]taxonomy1!$B:$U,6,FALSE)</f>
        <v>Eukaryota</v>
      </c>
      <c r="N1908" t="str">
        <f>VLOOKUP(B1908,[2]taxonomy1!$B:$U,7,FALSE)</f>
        <v xml:space="preserve"> Metazoa</v>
      </c>
      <c r="O1908" t="str">
        <f>VLOOKUP(B1908,[2]taxonomy1!$B:$U,8,FALSE)</f>
        <v xml:space="preserve"> Chordata</v>
      </c>
      <c r="P1908" t="str">
        <f>VLOOKUP(B1908,[2]taxonomy1!$B:$U,9,FALSE)</f>
        <v xml:space="preserve"> Craniata</v>
      </c>
      <c r="Q1908" t="str">
        <f>VLOOKUP(B1908,[2]taxonomy1!$B:$U,10,FALSE)</f>
        <v xml:space="preserve"> Vertebrata</v>
      </c>
      <c r="R1908" t="str">
        <f>VLOOKUP(B1908,[2]taxonomy1!$B:$U,11,FALSE)</f>
        <v xml:space="preserve"> Euteleostomi</v>
      </c>
      <c r="S1908" t="str">
        <f>VLOOKUP(B1908,[2]taxonomy1!$B:$U,12,FALSE)</f>
        <v>Archelosauria</v>
      </c>
      <c r="T1908" t="str">
        <f>VLOOKUP(B1908,[2]taxonomy1!$B:$U,13,FALSE)</f>
        <v xml:space="preserve"> Archosauria</v>
      </c>
      <c r="U1908" t="str">
        <f>VLOOKUP(B1908,[2]taxonomy1!$B:$U,14,FALSE)</f>
        <v xml:space="preserve"> Dinosauria</v>
      </c>
      <c r="V1908" t="str">
        <f>VLOOKUP(B1908,[2]taxonomy1!$B:$U,15,FALSE)</f>
        <v xml:space="preserve"> Saurischia</v>
      </c>
      <c r="W1908" t="str">
        <f>VLOOKUP(B1908,[2]taxonomy1!$B:$U,16,FALSE)</f>
        <v xml:space="preserve"> Theropoda</v>
      </c>
    </row>
    <row r="1909" spans="1:23" x14ac:dyDescent="0.3">
      <c r="A1909" t="s">
        <v>3596</v>
      </c>
      <c r="B1909" t="s">
        <v>3597</v>
      </c>
      <c r="C1909">
        <v>284</v>
      </c>
      <c r="D1909" t="s">
        <v>10</v>
      </c>
      <c r="E1909">
        <v>4</v>
      </c>
      <c r="F1909">
        <v>277</v>
      </c>
      <c r="G1909">
        <v>2735</v>
      </c>
      <c r="H1909" t="s">
        <v>11</v>
      </c>
      <c r="I1909" t="s">
        <v>10</v>
      </c>
      <c r="J1909">
        <f t="shared" si="29"/>
        <v>273</v>
      </c>
      <c r="K1909" t="str">
        <f>VLOOKUP(B1909,[2]taxonomy1!$B:$U,2,FALSE)</f>
        <v xml:space="preserve"> Taeniopygia guttata (Zebra finch) (Poephila guttata).</v>
      </c>
      <c r="L1909" t="str">
        <f>VLOOKUP(B1909,[2]taxonomy1!$B:$U,4,FALSE)</f>
        <v xml:space="preserve"> NCBI_TaxID=59729 {ECO:0000313|Ensembl:ENSTGUP00000006769, ECO:0000313|Proteomes:UP000007754};</v>
      </c>
      <c r="M1909" t="str">
        <f>VLOOKUP(B1909,[2]taxonomy1!$B:$U,6,FALSE)</f>
        <v>Eukaryota</v>
      </c>
      <c r="N1909" t="str">
        <f>VLOOKUP(B1909,[2]taxonomy1!$B:$U,7,FALSE)</f>
        <v xml:space="preserve"> Metazoa</v>
      </c>
      <c r="O1909" t="str">
        <f>VLOOKUP(B1909,[2]taxonomy1!$B:$U,8,FALSE)</f>
        <v xml:space="preserve"> Chordata</v>
      </c>
      <c r="P1909" t="str">
        <f>VLOOKUP(B1909,[2]taxonomy1!$B:$U,9,FALSE)</f>
        <v xml:space="preserve"> Craniata</v>
      </c>
      <c r="Q1909" t="str">
        <f>VLOOKUP(B1909,[2]taxonomy1!$B:$U,10,FALSE)</f>
        <v xml:space="preserve"> Vertebrata</v>
      </c>
      <c r="R1909" t="str">
        <f>VLOOKUP(B1909,[2]taxonomy1!$B:$U,11,FALSE)</f>
        <v xml:space="preserve"> Euteleostomi</v>
      </c>
      <c r="S1909" t="str">
        <f>VLOOKUP(B1909,[2]taxonomy1!$B:$U,12,FALSE)</f>
        <v>Archelosauria</v>
      </c>
      <c r="T1909" t="str">
        <f>VLOOKUP(B1909,[2]taxonomy1!$B:$U,13,FALSE)</f>
        <v xml:space="preserve"> Archosauria</v>
      </c>
      <c r="U1909" t="str">
        <f>VLOOKUP(B1909,[2]taxonomy1!$B:$U,14,FALSE)</f>
        <v xml:space="preserve"> Dinosauria</v>
      </c>
      <c r="V1909" t="str">
        <f>VLOOKUP(B1909,[2]taxonomy1!$B:$U,15,FALSE)</f>
        <v xml:space="preserve"> Saurischia</v>
      </c>
      <c r="W1909" t="str">
        <f>VLOOKUP(B1909,[2]taxonomy1!$B:$U,16,FALSE)</f>
        <v xml:space="preserve"> Theropoda</v>
      </c>
    </row>
    <row r="1910" spans="1:23" x14ac:dyDescent="0.3">
      <c r="A1910" t="s">
        <v>3598</v>
      </c>
      <c r="B1910" t="s">
        <v>3599</v>
      </c>
      <c r="C1910">
        <v>351</v>
      </c>
      <c r="D1910" t="s">
        <v>10</v>
      </c>
      <c r="E1910">
        <v>39</v>
      </c>
      <c r="F1910">
        <v>322</v>
      </c>
      <c r="G1910">
        <v>2735</v>
      </c>
      <c r="H1910" t="s">
        <v>11</v>
      </c>
      <c r="I1910" t="s">
        <v>10</v>
      </c>
      <c r="J1910">
        <f t="shared" si="29"/>
        <v>283</v>
      </c>
      <c r="K1910" t="str">
        <f>VLOOKUP(B1910,[2]taxonomy1!$B:$U,2,FALSE)</f>
        <v xml:space="preserve"> Colletotrichum higginsianum (strain IMI 349063) (Crucifer anthracnose fungus).</v>
      </c>
      <c r="L1910" t="str">
        <f>VLOOKUP(B1910,[2]taxonomy1!$B:$U,4,FALSE)</f>
        <v xml:space="preserve"> NCBI_TaxID=759273 {ECO:0000313|Proteomes:UP000007174};</v>
      </c>
      <c r="M1910" t="str">
        <f>VLOOKUP(B1910,[2]taxonomy1!$B:$U,6,FALSE)</f>
        <v>Eukaryota</v>
      </c>
      <c r="N1910" t="str">
        <f>VLOOKUP(B1910,[2]taxonomy1!$B:$U,7,FALSE)</f>
        <v xml:space="preserve"> Fungi</v>
      </c>
      <c r="O1910" t="str">
        <f>VLOOKUP(B1910,[2]taxonomy1!$B:$U,8,FALSE)</f>
        <v xml:space="preserve"> Dikarya</v>
      </c>
      <c r="P1910" t="str">
        <f>VLOOKUP(B1910,[2]taxonomy1!$B:$U,9,FALSE)</f>
        <v xml:space="preserve"> Ascomycota</v>
      </c>
      <c r="Q1910" t="str">
        <f>VLOOKUP(B1910,[2]taxonomy1!$B:$U,10,FALSE)</f>
        <v xml:space="preserve"> Pezizomycotina</v>
      </c>
      <c r="R1910" t="str">
        <f>VLOOKUP(B1910,[2]taxonomy1!$B:$U,11,FALSE)</f>
        <v>Sordariomycetes</v>
      </c>
      <c r="S1910" t="str">
        <f>VLOOKUP(B1910,[2]taxonomy1!$B:$U,12,FALSE)</f>
        <v xml:space="preserve"> Hypocreomycetidae</v>
      </c>
      <c r="T1910" t="str">
        <f>VLOOKUP(B1910,[2]taxonomy1!$B:$U,13,FALSE)</f>
        <v xml:space="preserve"> Glomerellales</v>
      </c>
      <c r="U1910" t="str">
        <f>VLOOKUP(B1910,[2]taxonomy1!$B:$U,14,FALSE)</f>
        <v xml:space="preserve"> Glomerellaceae</v>
      </c>
      <c r="V1910" t="str">
        <f>VLOOKUP(B1910,[2]taxonomy1!$B:$U,15,FALSE)</f>
        <v>Colletotrichum.</v>
      </c>
      <c r="W1910">
        <f>VLOOKUP(B1910,[2]taxonomy1!$B:$U,16,FALSE)</f>
        <v>0</v>
      </c>
    </row>
    <row r="1911" spans="1:23" x14ac:dyDescent="0.3">
      <c r="A1911" t="s">
        <v>3600</v>
      </c>
      <c r="B1911" t="s">
        <v>3601</v>
      </c>
      <c r="C1911">
        <v>288</v>
      </c>
      <c r="D1911" t="s">
        <v>10</v>
      </c>
      <c r="E1911">
        <v>2</v>
      </c>
      <c r="F1911">
        <v>281</v>
      </c>
      <c r="G1911">
        <v>2735</v>
      </c>
      <c r="H1911" t="s">
        <v>11</v>
      </c>
      <c r="I1911" t="s">
        <v>10</v>
      </c>
      <c r="J1911">
        <f t="shared" si="29"/>
        <v>279</v>
      </c>
      <c r="K1911" t="str">
        <f>VLOOKUP(B1911,[2]taxonomy1!$B:$U,2,FALSE)</f>
        <v xml:space="preserve"> Colletotrichum higginsianum (strain IMI 349063) (Crucifer anthracnose fungus).</v>
      </c>
      <c r="L1911" t="str">
        <f>VLOOKUP(B1911,[2]taxonomy1!$B:$U,4,FALSE)</f>
        <v xml:space="preserve"> NCBI_TaxID=759273 {ECO:0000313|Proteomes:UP000007174};</v>
      </c>
      <c r="M1911" t="str">
        <f>VLOOKUP(B1911,[2]taxonomy1!$B:$U,6,FALSE)</f>
        <v>Eukaryota</v>
      </c>
      <c r="N1911" t="str">
        <f>VLOOKUP(B1911,[2]taxonomy1!$B:$U,7,FALSE)</f>
        <v xml:space="preserve"> Fungi</v>
      </c>
      <c r="O1911" t="str">
        <f>VLOOKUP(B1911,[2]taxonomy1!$B:$U,8,FALSE)</f>
        <v xml:space="preserve"> Dikarya</v>
      </c>
      <c r="P1911" t="str">
        <f>VLOOKUP(B1911,[2]taxonomy1!$B:$U,9,FALSE)</f>
        <v xml:space="preserve"> Ascomycota</v>
      </c>
      <c r="Q1911" t="str">
        <f>VLOOKUP(B1911,[2]taxonomy1!$B:$U,10,FALSE)</f>
        <v xml:space="preserve"> Pezizomycotina</v>
      </c>
      <c r="R1911" t="str">
        <f>VLOOKUP(B1911,[2]taxonomy1!$B:$U,11,FALSE)</f>
        <v>Sordariomycetes</v>
      </c>
      <c r="S1911" t="str">
        <f>VLOOKUP(B1911,[2]taxonomy1!$B:$U,12,FALSE)</f>
        <v xml:space="preserve"> Hypocreomycetidae</v>
      </c>
      <c r="T1911" t="str">
        <f>VLOOKUP(B1911,[2]taxonomy1!$B:$U,13,FALSE)</f>
        <v xml:space="preserve"> Glomerellales</v>
      </c>
      <c r="U1911" t="str">
        <f>VLOOKUP(B1911,[2]taxonomy1!$B:$U,14,FALSE)</f>
        <v xml:space="preserve"> Glomerellaceae</v>
      </c>
      <c r="V1911" t="str">
        <f>VLOOKUP(B1911,[2]taxonomy1!$B:$U,15,FALSE)</f>
        <v>Colletotrichum.</v>
      </c>
      <c r="W1911">
        <f>VLOOKUP(B1911,[2]taxonomy1!$B:$U,16,FALSE)</f>
        <v>0</v>
      </c>
    </row>
    <row r="1912" spans="1:23" x14ac:dyDescent="0.3">
      <c r="A1912" t="s">
        <v>3602</v>
      </c>
      <c r="B1912" t="s">
        <v>3603</v>
      </c>
      <c r="C1912">
        <v>293</v>
      </c>
      <c r="D1912" t="s">
        <v>10</v>
      </c>
      <c r="E1912">
        <v>2</v>
      </c>
      <c r="F1912">
        <v>286</v>
      </c>
      <c r="G1912">
        <v>2735</v>
      </c>
      <c r="H1912" t="s">
        <v>11</v>
      </c>
      <c r="I1912" t="s">
        <v>10</v>
      </c>
      <c r="J1912">
        <f t="shared" si="29"/>
        <v>284</v>
      </c>
      <c r="K1912" t="str">
        <f>VLOOKUP(B1912,[2]taxonomy1!$B:$U,2,FALSE)</f>
        <v xml:space="preserve"> Kazachstania africana (strain ATCC 22294 / BCRC 22015 / CBS 2517 / CECT 1963 / NBRC 1671 / NRRL Y-8276) (Yeast) (Kluyveromyces africanus).</v>
      </c>
      <c r="L1912" t="str">
        <f>VLOOKUP(B1912,[2]taxonomy1!$B:$U,4,FALSE)</f>
        <v xml:space="preserve"> NCBI_TaxID=1071382 {ECO:0000313|EMBL:CCF60180.1, ECO:0000313|Proteomes:UP000005220};</v>
      </c>
      <c r="M1912" t="str">
        <f>VLOOKUP(B1912,[2]taxonomy1!$B:$U,6,FALSE)</f>
        <v>Eukaryota</v>
      </c>
      <c r="N1912" t="str">
        <f>VLOOKUP(B1912,[2]taxonomy1!$B:$U,7,FALSE)</f>
        <v xml:space="preserve"> Fungi</v>
      </c>
      <c r="O1912" t="str">
        <f>VLOOKUP(B1912,[2]taxonomy1!$B:$U,8,FALSE)</f>
        <v xml:space="preserve"> Dikarya</v>
      </c>
      <c r="P1912" t="str">
        <f>VLOOKUP(B1912,[2]taxonomy1!$B:$U,9,FALSE)</f>
        <v xml:space="preserve"> Ascomycota</v>
      </c>
      <c r="Q1912" t="str">
        <f>VLOOKUP(B1912,[2]taxonomy1!$B:$U,10,FALSE)</f>
        <v xml:space="preserve"> Saccharomycotina</v>
      </c>
      <c r="R1912" t="str">
        <f>VLOOKUP(B1912,[2]taxonomy1!$B:$U,11,FALSE)</f>
        <v>Saccharomycetes</v>
      </c>
      <c r="S1912" t="str">
        <f>VLOOKUP(B1912,[2]taxonomy1!$B:$U,12,FALSE)</f>
        <v xml:space="preserve"> Saccharomycetales</v>
      </c>
      <c r="T1912" t="str">
        <f>VLOOKUP(B1912,[2]taxonomy1!$B:$U,13,FALSE)</f>
        <v xml:space="preserve"> Saccharomycetaceae</v>
      </c>
      <c r="U1912" t="str">
        <f>VLOOKUP(B1912,[2]taxonomy1!$B:$U,14,FALSE)</f>
        <v xml:space="preserve"> Kazachstania.</v>
      </c>
      <c r="V1912">
        <f>VLOOKUP(B1912,[2]taxonomy1!$B:$U,15,FALSE)</f>
        <v>0</v>
      </c>
      <c r="W1912">
        <f>VLOOKUP(B1912,[2]taxonomy1!$B:$U,16,FALSE)</f>
        <v>0</v>
      </c>
    </row>
    <row r="1913" spans="1:23" x14ac:dyDescent="0.3">
      <c r="A1913" t="s">
        <v>3604</v>
      </c>
      <c r="B1913" t="s">
        <v>3605</v>
      </c>
      <c r="C1913">
        <v>280</v>
      </c>
      <c r="D1913" t="s">
        <v>10</v>
      </c>
      <c r="E1913">
        <v>2</v>
      </c>
      <c r="F1913">
        <v>273</v>
      </c>
      <c r="G1913">
        <v>2735</v>
      </c>
      <c r="H1913" t="s">
        <v>11</v>
      </c>
      <c r="I1913" t="s">
        <v>10</v>
      </c>
      <c r="J1913">
        <f t="shared" si="29"/>
        <v>271</v>
      </c>
      <c r="K1913" t="str">
        <f>VLOOKUP(B1913,[2]taxonomy1!$B:$U,2,FALSE)</f>
        <v xml:space="preserve"> Kazachstania africana (strain ATCC 22294 / BCRC 22015 / CBS 2517 / CECT 1963 / NBRC 1671 / NRRL Y-8276) (Yeast) (Kluyveromyces africanus).</v>
      </c>
      <c r="L1913" t="str">
        <f>VLOOKUP(B1913,[2]taxonomy1!$B:$U,4,FALSE)</f>
        <v xml:space="preserve"> NCBI_TaxID=1071382 {ECO:0000313|EMBL:CCF60221.1, ECO:0000313|Proteomes:UP000005220};</v>
      </c>
      <c r="M1913" t="str">
        <f>VLOOKUP(B1913,[2]taxonomy1!$B:$U,6,FALSE)</f>
        <v>Eukaryota</v>
      </c>
      <c r="N1913" t="str">
        <f>VLOOKUP(B1913,[2]taxonomy1!$B:$U,7,FALSE)</f>
        <v xml:space="preserve"> Fungi</v>
      </c>
      <c r="O1913" t="str">
        <f>VLOOKUP(B1913,[2]taxonomy1!$B:$U,8,FALSE)</f>
        <v xml:space="preserve"> Dikarya</v>
      </c>
      <c r="P1913" t="str">
        <f>VLOOKUP(B1913,[2]taxonomy1!$B:$U,9,FALSE)</f>
        <v xml:space="preserve"> Ascomycota</v>
      </c>
      <c r="Q1913" t="str">
        <f>VLOOKUP(B1913,[2]taxonomy1!$B:$U,10,FALSE)</f>
        <v xml:space="preserve"> Saccharomycotina</v>
      </c>
      <c r="R1913" t="str">
        <f>VLOOKUP(B1913,[2]taxonomy1!$B:$U,11,FALSE)</f>
        <v>Saccharomycetes</v>
      </c>
      <c r="S1913" t="str">
        <f>VLOOKUP(B1913,[2]taxonomy1!$B:$U,12,FALSE)</f>
        <v xml:space="preserve"> Saccharomycetales</v>
      </c>
      <c r="T1913" t="str">
        <f>VLOOKUP(B1913,[2]taxonomy1!$B:$U,13,FALSE)</f>
        <v xml:space="preserve"> Saccharomycetaceae</v>
      </c>
      <c r="U1913" t="str">
        <f>VLOOKUP(B1913,[2]taxonomy1!$B:$U,14,FALSE)</f>
        <v xml:space="preserve"> Kazachstania.</v>
      </c>
      <c r="V1913">
        <f>VLOOKUP(B1913,[2]taxonomy1!$B:$U,15,FALSE)</f>
        <v>0</v>
      </c>
      <c r="W1913">
        <f>VLOOKUP(B1913,[2]taxonomy1!$B:$U,16,FALSE)</f>
        <v>0</v>
      </c>
    </row>
    <row r="1914" spans="1:23" x14ac:dyDescent="0.3">
      <c r="A1914" t="s">
        <v>3606</v>
      </c>
      <c r="B1914" t="s">
        <v>3607</v>
      </c>
      <c r="C1914">
        <v>391</v>
      </c>
      <c r="D1914" t="s">
        <v>10</v>
      </c>
      <c r="E1914">
        <v>57</v>
      </c>
      <c r="F1914">
        <v>357</v>
      </c>
      <c r="G1914">
        <v>2735</v>
      </c>
      <c r="H1914" t="s">
        <v>11</v>
      </c>
      <c r="I1914" t="s">
        <v>10</v>
      </c>
      <c r="J1914">
        <f t="shared" si="29"/>
        <v>300</v>
      </c>
      <c r="K1914" t="str">
        <f>VLOOKUP(B1914,[2]taxonomy1!$B:$U,2,FALSE)</f>
        <v xml:space="preserve"> Kazachstania africana (strain ATCC 22294 / BCRC 22015 / CBS 2517 / CECT 1963 / NBRC 1671 / NRRL Y-8276) (Yeast) (Kluyveromyces africanus).</v>
      </c>
      <c r="L1914" t="str">
        <f>VLOOKUP(B1914,[2]taxonomy1!$B:$U,4,FALSE)</f>
        <v xml:space="preserve"> NCBI_TaxID=1071382 {ECO:0000313|EMBL:CCF60304.1, ECO:0000313|Proteomes:UP000005220};</v>
      </c>
      <c r="M1914" t="str">
        <f>VLOOKUP(B1914,[2]taxonomy1!$B:$U,6,FALSE)</f>
        <v>Eukaryota</v>
      </c>
      <c r="N1914" t="str">
        <f>VLOOKUP(B1914,[2]taxonomy1!$B:$U,7,FALSE)</f>
        <v xml:space="preserve"> Fungi</v>
      </c>
      <c r="O1914" t="str">
        <f>VLOOKUP(B1914,[2]taxonomy1!$B:$U,8,FALSE)</f>
        <v xml:space="preserve"> Dikarya</v>
      </c>
      <c r="P1914" t="str">
        <f>VLOOKUP(B1914,[2]taxonomy1!$B:$U,9,FALSE)</f>
        <v xml:space="preserve"> Ascomycota</v>
      </c>
      <c r="Q1914" t="str">
        <f>VLOOKUP(B1914,[2]taxonomy1!$B:$U,10,FALSE)</f>
        <v xml:space="preserve"> Saccharomycotina</v>
      </c>
      <c r="R1914" t="str">
        <f>VLOOKUP(B1914,[2]taxonomy1!$B:$U,11,FALSE)</f>
        <v>Saccharomycetes</v>
      </c>
      <c r="S1914" t="str">
        <f>VLOOKUP(B1914,[2]taxonomy1!$B:$U,12,FALSE)</f>
        <v xml:space="preserve"> Saccharomycetales</v>
      </c>
      <c r="T1914" t="str">
        <f>VLOOKUP(B1914,[2]taxonomy1!$B:$U,13,FALSE)</f>
        <v xml:space="preserve"> Saccharomycetaceae</v>
      </c>
      <c r="U1914" t="str">
        <f>VLOOKUP(B1914,[2]taxonomy1!$B:$U,14,FALSE)</f>
        <v xml:space="preserve"> Kazachstania.</v>
      </c>
      <c r="V1914">
        <f>VLOOKUP(B1914,[2]taxonomy1!$B:$U,15,FALSE)</f>
        <v>0</v>
      </c>
      <c r="W1914">
        <f>VLOOKUP(B1914,[2]taxonomy1!$B:$U,16,FALSE)</f>
        <v>0</v>
      </c>
    </row>
    <row r="1915" spans="1:23" x14ac:dyDescent="0.3">
      <c r="A1915" t="s">
        <v>3608</v>
      </c>
      <c r="B1915" t="s">
        <v>3609</v>
      </c>
      <c r="C1915">
        <v>303</v>
      </c>
      <c r="D1915" t="s">
        <v>10</v>
      </c>
      <c r="E1915">
        <v>2</v>
      </c>
      <c r="F1915">
        <v>256</v>
      </c>
      <c r="G1915">
        <v>2735</v>
      </c>
      <c r="H1915" t="s">
        <v>11</v>
      </c>
      <c r="I1915" t="s">
        <v>10</v>
      </c>
      <c r="J1915">
        <f t="shared" si="29"/>
        <v>254</v>
      </c>
      <c r="K1915" t="str">
        <f>VLOOKUP(B1915,[2]taxonomy1!$B:$U,2,FALSE)</f>
        <v xml:space="preserve"> Clonorchis sinensis (Chinese liver fluke).</v>
      </c>
      <c r="L1915" t="str">
        <f>VLOOKUP(B1915,[2]taxonomy1!$B:$U,4,FALSE)</f>
        <v xml:space="preserve"> NCBI_TaxID=79923 {ECO:0000313|EMBL:GAA42677.2, ECO:0000313|Proteomes:UP000008909};</v>
      </c>
      <c r="M1915" t="str">
        <f>VLOOKUP(B1915,[2]taxonomy1!$B:$U,6,FALSE)</f>
        <v>Eukaryota</v>
      </c>
      <c r="N1915" t="str">
        <f>VLOOKUP(B1915,[2]taxonomy1!$B:$U,7,FALSE)</f>
        <v xml:space="preserve"> Metazoa</v>
      </c>
      <c r="O1915" t="str">
        <f>VLOOKUP(B1915,[2]taxonomy1!$B:$U,8,FALSE)</f>
        <v xml:space="preserve"> Platyhelminthes</v>
      </c>
      <c r="P1915" t="str">
        <f>VLOOKUP(B1915,[2]taxonomy1!$B:$U,9,FALSE)</f>
        <v xml:space="preserve"> Trematoda</v>
      </c>
      <c r="Q1915" t="str">
        <f>VLOOKUP(B1915,[2]taxonomy1!$B:$U,10,FALSE)</f>
        <v xml:space="preserve"> Digenea</v>
      </c>
      <c r="R1915" t="str">
        <f>VLOOKUP(B1915,[2]taxonomy1!$B:$U,11,FALSE)</f>
        <v>Opisthorchiida</v>
      </c>
      <c r="S1915" t="str">
        <f>VLOOKUP(B1915,[2]taxonomy1!$B:$U,12,FALSE)</f>
        <v xml:space="preserve"> Opisthorchiata</v>
      </c>
      <c r="T1915" t="str">
        <f>VLOOKUP(B1915,[2]taxonomy1!$B:$U,13,FALSE)</f>
        <v xml:space="preserve"> Opisthorchiidae</v>
      </c>
      <c r="U1915" t="str">
        <f>VLOOKUP(B1915,[2]taxonomy1!$B:$U,14,FALSE)</f>
        <v xml:space="preserve"> Clonorchis.</v>
      </c>
      <c r="V1915">
        <f>VLOOKUP(B1915,[2]taxonomy1!$B:$U,15,FALSE)</f>
        <v>0</v>
      </c>
      <c r="W1915">
        <f>VLOOKUP(B1915,[2]taxonomy1!$B:$U,16,FALSE)</f>
        <v>0</v>
      </c>
    </row>
    <row r="1916" spans="1:23" x14ac:dyDescent="0.3">
      <c r="A1916" t="s">
        <v>3610</v>
      </c>
      <c r="B1916" t="s">
        <v>3611</v>
      </c>
      <c r="C1916">
        <v>320</v>
      </c>
      <c r="D1916" t="s">
        <v>10</v>
      </c>
      <c r="E1916">
        <v>33</v>
      </c>
      <c r="F1916">
        <v>314</v>
      </c>
      <c r="G1916">
        <v>2735</v>
      </c>
      <c r="H1916" t="s">
        <v>11</v>
      </c>
      <c r="I1916" t="s">
        <v>10</v>
      </c>
      <c r="J1916">
        <f t="shared" si="29"/>
        <v>281</v>
      </c>
      <c r="K1916" t="str">
        <f>VLOOKUP(B1916,[2]taxonomy1!$B:$U,2,FALSE)</f>
        <v xml:space="preserve"> Clonorchis sinensis (Chinese liver fluke).</v>
      </c>
      <c r="L1916" t="str">
        <f>VLOOKUP(B1916,[2]taxonomy1!$B:$U,4,FALSE)</f>
        <v xml:space="preserve"> NCBI_TaxID=79923 {ECO:0000313|EMBL:GAA41674.1, ECO:0000313|Proteomes:UP000008909};</v>
      </c>
      <c r="M1916" t="str">
        <f>VLOOKUP(B1916,[2]taxonomy1!$B:$U,6,FALSE)</f>
        <v>Eukaryota</v>
      </c>
      <c r="N1916" t="str">
        <f>VLOOKUP(B1916,[2]taxonomy1!$B:$U,7,FALSE)</f>
        <v xml:space="preserve"> Metazoa</v>
      </c>
      <c r="O1916" t="str">
        <f>VLOOKUP(B1916,[2]taxonomy1!$B:$U,8,FALSE)</f>
        <v xml:space="preserve"> Platyhelminthes</v>
      </c>
      <c r="P1916" t="str">
        <f>VLOOKUP(B1916,[2]taxonomy1!$B:$U,9,FALSE)</f>
        <v xml:space="preserve"> Trematoda</v>
      </c>
      <c r="Q1916" t="str">
        <f>VLOOKUP(B1916,[2]taxonomy1!$B:$U,10,FALSE)</f>
        <v xml:space="preserve"> Digenea</v>
      </c>
      <c r="R1916" t="str">
        <f>VLOOKUP(B1916,[2]taxonomy1!$B:$U,11,FALSE)</f>
        <v>Opisthorchiida</v>
      </c>
      <c r="S1916" t="str">
        <f>VLOOKUP(B1916,[2]taxonomy1!$B:$U,12,FALSE)</f>
        <v xml:space="preserve"> Opisthorchiata</v>
      </c>
      <c r="T1916" t="str">
        <f>VLOOKUP(B1916,[2]taxonomy1!$B:$U,13,FALSE)</f>
        <v xml:space="preserve"> Opisthorchiidae</v>
      </c>
      <c r="U1916" t="str">
        <f>VLOOKUP(B1916,[2]taxonomy1!$B:$U,14,FALSE)</f>
        <v xml:space="preserve"> Clonorchis.</v>
      </c>
      <c r="V1916">
        <f>VLOOKUP(B1916,[2]taxonomy1!$B:$U,15,FALSE)</f>
        <v>0</v>
      </c>
      <c r="W1916">
        <f>VLOOKUP(B1916,[2]taxonomy1!$B:$U,16,FALSE)</f>
        <v>0</v>
      </c>
    </row>
    <row r="1917" spans="1:23" x14ac:dyDescent="0.3">
      <c r="A1917" t="s">
        <v>3612</v>
      </c>
      <c r="B1917" t="s">
        <v>3613</v>
      </c>
      <c r="C1917">
        <v>295</v>
      </c>
      <c r="D1917" t="s">
        <v>10</v>
      </c>
      <c r="E1917">
        <v>17</v>
      </c>
      <c r="F1917">
        <v>288</v>
      </c>
      <c r="G1917">
        <v>2735</v>
      </c>
      <c r="H1917" t="s">
        <v>11</v>
      </c>
      <c r="I1917" t="s">
        <v>10</v>
      </c>
      <c r="J1917">
        <f t="shared" si="29"/>
        <v>271</v>
      </c>
      <c r="K1917" t="str">
        <f>VLOOKUP(B1917,[2]taxonomy1!$B:$U,2,FALSE)</f>
        <v xml:space="preserve"> Oryzias latipes (Japanese rice fish) (Japanese killifish).</v>
      </c>
      <c r="L1917" t="str">
        <f>VLOOKUP(B1917,[2]taxonomy1!$B:$U,4,FALSE)</f>
        <v xml:space="preserve"> NCBI_TaxID=8090 {ECO:0000313|Ensembl:ENSORLP00000000676};</v>
      </c>
      <c r="M1917" t="str">
        <f>VLOOKUP(B1917,[2]taxonomy1!$B:$U,6,FALSE)</f>
        <v>Eukaryota</v>
      </c>
      <c r="N1917" t="str">
        <f>VLOOKUP(B1917,[2]taxonomy1!$B:$U,7,FALSE)</f>
        <v xml:space="preserve"> Metazoa</v>
      </c>
      <c r="O1917" t="str">
        <f>VLOOKUP(B1917,[2]taxonomy1!$B:$U,8,FALSE)</f>
        <v xml:space="preserve"> Chordata</v>
      </c>
      <c r="P1917" t="str">
        <f>VLOOKUP(B1917,[2]taxonomy1!$B:$U,9,FALSE)</f>
        <v xml:space="preserve"> Craniata</v>
      </c>
      <c r="Q1917" t="str">
        <f>VLOOKUP(B1917,[2]taxonomy1!$B:$U,10,FALSE)</f>
        <v xml:space="preserve"> Vertebrata</v>
      </c>
      <c r="R1917" t="str">
        <f>VLOOKUP(B1917,[2]taxonomy1!$B:$U,11,FALSE)</f>
        <v xml:space="preserve"> Euteleostomi</v>
      </c>
      <c r="S1917" t="str">
        <f>VLOOKUP(B1917,[2]taxonomy1!$B:$U,12,FALSE)</f>
        <v>Actinopterygii</v>
      </c>
      <c r="T1917" t="str">
        <f>VLOOKUP(B1917,[2]taxonomy1!$B:$U,13,FALSE)</f>
        <v xml:space="preserve"> Neopterygii</v>
      </c>
      <c r="U1917" t="str">
        <f>VLOOKUP(B1917,[2]taxonomy1!$B:$U,14,FALSE)</f>
        <v xml:space="preserve"> Teleostei</v>
      </c>
      <c r="V1917" t="str">
        <f>VLOOKUP(B1917,[2]taxonomy1!$B:$U,15,FALSE)</f>
        <v xml:space="preserve"> Neoteleostei</v>
      </c>
      <c r="W1917" t="str">
        <f>VLOOKUP(B1917,[2]taxonomy1!$B:$U,16,FALSE)</f>
        <v xml:space="preserve"> Acanthomorphata</v>
      </c>
    </row>
    <row r="1918" spans="1:23" x14ac:dyDescent="0.3">
      <c r="A1918" t="s">
        <v>3614</v>
      </c>
      <c r="B1918" t="s">
        <v>3615</v>
      </c>
      <c r="C1918">
        <v>283</v>
      </c>
      <c r="D1918" t="s">
        <v>10</v>
      </c>
      <c r="E1918">
        <v>3</v>
      </c>
      <c r="F1918">
        <v>276</v>
      </c>
      <c r="G1918">
        <v>2735</v>
      </c>
      <c r="H1918" t="s">
        <v>11</v>
      </c>
      <c r="I1918" t="s">
        <v>10</v>
      </c>
      <c r="J1918">
        <f t="shared" si="29"/>
        <v>273</v>
      </c>
      <c r="K1918" t="str">
        <f>VLOOKUP(B1918,[2]taxonomy1!$B:$U,2,FALSE)</f>
        <v xml:space="preserve"> Oryzias latipes (Japanese rice fish) (Japanese killifish).</v>
      </c>
      <c r="L1918" t="str">
        <f>VLOOKUP(B1918,[2]taxonomy1!$B:$U,4,FALSE)</f>
        <v xml:space="preserve"> NCBI_TaxID=8090 {ECO:0000313|Ensembl:ENSORLP00000001216, ECO:0000313|Proteomes:UP000001038};</v>
      </c>
      <c r="M1918" t="str">
        <f>VLOOKUP(B1918,[2]taxonomy1!$B:$U,6,FALSE)</f>
        <v>Eukaryota</v>
      </c>
      <c r="N1918" t="str">
        <f>VLOOKUP(B1918,[2]taxonomy1!$B:$U,7,FALSE)</f>
        <v xml:space="preserve"> Metazoa</v>
      </c>
      <c r="O1918" t="str">
        <f>VLOOKUP(B1918,[2]taxonomy1!$B:$U,8,FALSE)</f>
        <v xml:space="preserve"> Chordata</v>
      </c>
      <c r="P1918" t="str">
        <f>VLOOKUP(B1918,[2]taxonomy1!$B:$U,9,FALSE)</f>
        <v xml:space="preserve"> Craniata</v>
      </c>
      <c r="Q1918" t="str">
        <f>VLOOKUP(B1918,[2]taxonomy1!$B:$U,10,FALSE)</f>
        <v xml:space="preserve"> Vertebrata</v>
      </c>
      <c r="R1918" t="str">
        <f>VLOOKUP(B1918,[2]taxonomy1!$B:$U,11,FALSE)</f>
        <v xml:space="preserve"> Euteleostomi</v>
      </c>
      <c r="S1918" t="str">
        <f>VLOOKUP(B1918,[2]taxonomy1!$B:$U,12,FALSE)</f>
        <v>Actinopterygii</v>
      </c>
      <c r="T1918" t="str">
        <f>VLOOKUP(B1918,[2]taxonomy1!$B:$U,13,FALSE)</f>
        <v xml:space="preserve"> Neopterygii</v>
      </c>
      <c r="U1918" t="str">
        <f>VLOOKUP(B1918,[2]taxonomy1!$B:$U,14,FALSE)</f>
        <v xml:space="preserve"> Teleostei</v>
      </c>
      <c r="V1918" t="str">
        <f>VLOOKUP(B1918,[2]taxonomy1!$B:$U,15,FALSE)</f>
        <v xml:space="preserve"> Neoteleostei</v>
      </c>
      <c r="W1918" t="str">
        <f>VLOOKUP(B1918,[2]taxonomy1!$B:$U,16,FALSE)</f>
        <v xml:space="preserve"> Acanthomorphata</v>
      </c>
    </row>
    <row r="1919" spans="1:23" x14ac:dyDescent="0.3">
      <c r="A1919" t="s">
        <v>3616</v>
      </c>
      <c r="B1919" t="s">
        <v>3617</v>
      </c>
      <c r="C1919">
        <v>322</v>
      </c>
      <c r="D1919" t="s">
        <v>10</v>
      </c>
      <c r="E1919">
        <v>42</v>
      </c>
      <c r="F1919">
        <v>315</v>
      </c>
      <c r="G1919">
        <v>2735</v>
      </c>
      <c r="H1919" t="s">
        <v>11</v>
      </c>
      <c r="I1919" t="s">
        <v>10</v>
      </c>
      <c r="J1919">
        <f t="shared" si="29"/>
        <v>273</v>
      </c>
      <c r="K1919" t="str">
        <f>VLOOKUP(B1919,[2]taxonomy1!$B:$U,2,FALSE)</f>
        <v xml:space="preserve"> Oryzias latipes (Japanese rice fish) (Japanese killifish).</v>
      </c>
      <c r="L1919" t="str">
        <f>VLOOKUP(B1919,[2]taxonomy1!$B:$U,4,FALSE)</f>
        <v xml:space="preserve"> NCBI_TaxID=8090 {ECO:0000313|Ensembl:ENSORLP00000003099, ECO:0000313|Proteomes:UP000001038};</v>
      </c>
      <c r="M1919" t="str">
        <f>VLOOKUP(B1919,[2]taxonomy1!$B:$U,6,FALSE)</f>
        <v>Eukaryota</v>
      </c>
      <c r="N1919" t="str">
        <f>VLOOKUP(B1919,[2]taxonomy1!$B:$U,7,FALSE)</f>
        <v xml:space="preserve"> Metazoa</v>
      </c>
      <c r="O1919" t="str">
        <f>VLOOKUP(B1919,[2]taxonomy1!$B:$U,8,FALSE)</f>
        <v xml:space="preserve"> Chordata</v>
      </c>
      <c r="P1919" t="str">
        <f>VLOOKUP(B1919,[2]taxonomy1!$B:$U,9,FALSE)</f>
        <v xml:space="preserve"> Craniata</v>
      </c>
      <c r="Q1919" t="str">
        <f>VLOOKUP(B1919,[2]taxonomy1!$B:$U,10,FALSE)</f>
        <v xml:space="preserve"> Vertebrata</v>
      </c>
      <c r="R1919" t="str">
        <f>VLOOKUP(B1919,[2]taxonomy1!$B:$U,11,FALSE)</f>
        <v xml:space="preserve"> Euteleostomi</v>
      </c>
      <c r="S1919" t="str">
        <f>VLOOKUP(B1919,[2]taxonomy1!$B:$U,12,FALSE)</f>
        <v>Actinopterygii</v>
      </c>
      <c r="T1919" t="str">
        <f>VLOOKUP(B1919,[2]taxonomy1!$B:$U,13,FALSE)</f>
        <v xml:space="preserve"> Neopterygii</v>
      </c>
      <c r="U1919" t="str">
        <f>VLOOKUP(B1919,[2]taxonomy1!$B:$U,14,FALSE)</f>
        <v xml:space="preserve"> Teleostei</v>
      </c>
      <c r="V1919" t="str">
        <f>VLOOKUP(B1919,[2]taxonomy1!$B:$U,15,FALSE)</f>
        <v xml:space="preserve"> Neoteleostei</v>
      </c>
      <c r="W1919" t="str">
        <f>VLOOKUP(B1919,[2]taxonomy1!$B:$U,16,FALSE)</f>
        <v xml:space="preserve"> Acanthomorphata</v>
      </c>
    </row>
    <row r="1920" spans="1:23" x14ac:dyDescent="0.3">
      <c r="A1920" t="s">
        <v>3618</v>
      </c>
      <c r="B1920" t="s">
        <v>3619</v>
      </c>
      <c r="C1920">
        <v>283</v>
      </c>
      <c r="D1920" t="s">
        <v>10</v>
      </c>
      <c r="E1920">
        <v>3</v>
      </c>
      <c r="F1920">
        <v>276</v>
      </c>
      <c r="G1920">
        <v>2735</v>
      </c>
      <c r="H1920" t="s">
        <v>11</v>
      </c>
      <c r="I1920" t="s">
        <v>10</v>
      </c>
      <c r="J1920">
        <f t="shared" si="29"/>
        <v>273</v>
      </c>
      <c r="K1920" t="str">
        <f>VLOOKUP(B1920,[2]taxonomy1!$B:$U,2,FALSE)</f>
        <v xml:space="preserve"> Oryzias latipes (Japanese rice fish) (Japanese killifish).</v>
      </c>
      <c r="L1920" t="str">
        <f>VLOOKUP(B1920,[2]taxonomy1!$B:$U,4,FALSE)</f>
        <v xml:space="preserve"> NCBI_TaxID=8090 {ECO:0000313|Ensembl:ENSORLP00000003100, ECO:0000313|Proteomes:UP000001038};</v>
      </c>
      <c r="M1920" t="str">
        <f>VLOOKUP(B1920,[2]taxonomy1!$B:$U,6,FALSE)</f>
        <v>Eukaryota</v>
      </c>
      <c r="N1920" t="str">
        <f>VLOOKUP(B1920,[2]taxonomy1!$B:$U,7,FALSE)</f>
        <v xml:space="preserve"> Metazoa</v>
      </c>
      <c r="O1920" t="str">
        <f>VLOOKUP(B1920,[2]taxonomy1!$B:$U,8,FALSE)</f>
        <v xml:space="preserve"> Chordata</v>
      </c>
      <c r="P1920" t="str">
        <f>VLOOKUP(B1920,[2]taxonomy1!$B:$U,9,FALSE)</f>
        <v xml:space="preserve"> Craniata</v>
      </c>
      <c r="Q1920" t="str">
        <f>VLOOKUP(B1920,[2]taxonomy1!$B:$U,10,FALSE)</f>
        <v xml:space="preserve"> Vertebrata</v>
      </c>
      <c r="R1920" t="str">
        <f>VLOOKUP(B1920,[2]taxonomy1!$B:$U,11,FALSE)</f>
        <v xml:space="preserve"> Euteleostomi</v>
      </c>
      <c r="S1920" t="str">
        <f>VLOOKUP(B1920,[2]taxonomy1!$B:$U,12,FALSE)</f>
        <v>Actinopterygii</v>
      </c>
      <c r="T1920" t="str">
        <f>VLOOKUP(B1920,[2]taxonomy1!$B:$U,13,FALSE)</f>
        <v xml:space="preserve"> Neopterygii</v>
      </c>
      <c r="U1920" t="str">
        <f>VLOOKUP(B1920,[2]taxonomy1!$B:$U,14,FALSE)</f>
        <v xml:space="preserve"> Teleostei</v>
      </c>
      <c r="V1920" t="str">
        <f>VLOOKUP(B1920,[2]taxonomy1!$B:$U,15,FALSE)</f>
        <v xml:space="preserve"> Neoteleostei</v>
      </c>
      <c r="W1920" t="str">
        <f>VLOOKUP(B1920,[2]taxonomy1!$B:$U,16,FALSE)</f>
        <v xml:space="preserve"> Acanthomorphata</v>
      </c>
    </row>
    <row r="1921" spans="1:23" x14ac:dyDescent="0.3">
      <c r="A1921" t="s">
        <v>3620</v>
      </c>
      <c r="B1921" t="s">
        <v>3621</v>
      </c>
      <c r="C1921">
        <v>331</v>
      </c>
      <c r="D1921" t="s">
        <v>10</v>
      </c>
      <c r="E1921">
        <v>49</v>
      </c>
      <c r="F1921">
        <v>325</v>
      </c>
      <c r="G1921">
        <v>2735</v>
      </c>
      <c r="H1921" t="s">
        <v>11</v>
      </c>
      <c r="I1921" t="s">
        <v>10</v>
      </c>
      <c r="J1921">
        <f t="shared" si="29"/>
        <v>276</v>
      </c>
      <c r="K1921" t="str">
        <f>VLOOKUP(B1921,[2]taxonomy1!$B:$U,2,FALSE)</f>
        <v xml:space="preserve"> Oryzias latipes (Japanese rice fish) (Japanese killifish).</v>
      </c>
      <c r="L1921" t="str">
        <f>VLOOKUP(B1921,[2]taxonomy1!$B:$U,4,FALSE)</f>
        <v xml:space="preserve"> NCBI_TaxID=8090 {ECO:0000313|Ensembl:ENSORLP00000007384, ECO:0000313|Proteomes:UP000001038};</v>
      </c>
      <c r="M1921" t="str">
        <f>VLOOKUP(B1921,[2]taxonomy1!$B:$U,6,FALSE)</f>
        <v>Eukaryota</v>
      </c>
      <c r="N1921" t="str">
        <f>VLOOKUP(B1921,[2]taxonomy1!$B:$U,7,FALSE)</f>
        <v xml:space="preserve"> Metazoa</v>
      </c>
      <c r="O1921" t="str">
        <f>VLOOKUP(B1921,[2]taxonomy1!$B:$U,8,FALSE)</f>
        <v xml:space="preserve"> Chordata</v>
      </c>
      <c r="P1921" t="str">
        <f>VLOOKUP(B1921,[2]taxonomy1!$B:$U,9,FALSE)</f>
        <v xml:space="preserve"> Craniata</v>
      </c>
      <c r="Q1921" t="str">
        <f>VLOOKUP(B1921,[2]taxonomy1!$B:$U,10,FALSE)</f>
        <v xml:space="preserve"> Vertebrata</v>
      </c>
      <c r="R1921" t="str">
        <f>VLOOKUP(B1921,[2]taxonomy1!$B:$U,11,FALSE)</f>
        <v xml:space="preserve"> Euteleostomi</v>
      </c>
      <c r="S1921" t="str">
        <f>VLOOKUP(B1921,[2]taxonomy1!$B:$U,12,FALSE)</f>
        <v>Actinopterygii</v>
      </c>
      <c r="T1921" t="str">
        <f>VLOOKUP(B1921,[2]taxonomy1!$B:$U,13,FALSE)</f>
        <v xml:space="preserve"> Neopterygii</v>
      </c>
      <c r="U1921" t="str">
        <f>VLOOKUP(B1921,[2]taxonomy1!$B:$U,14,FALSE)</f>
        <v xml:space="preserve"> Teleostei</v>
      </c>
      <c r="V1921" t="str">
        <f>VLOOKUP(B1921,[2]taxonomy1!$B:$U,15,FALSE)</f>
        <v xml:space="preserve"> Neoteleostei</v>
      </c>
      <c r="W1921" t="str">
        <f>VLOOKUP(B1921,[2]taxonomy1!$B:$U,16,FALSE)</f>
        <v xml:space="preserve"> Acanthomorphata</v>
      </c>
    </row>
    <row r="1922" spans="1:23" x14ac:dyDescent="0.3">
      <c r="A1922" t="s">
        <v>3622</v>
      </c>
      <c r="B1922" t="s">
        <v>3623</v>
      </c>
      <c r="C1922">
        <v>190</v>
      </c>
      <c r="D1922" t="s">
        <v>10</v>
      </c>
      <c r="E1922">
        <v>2</v>
      </c>
      <c r="F1922">
        <v>184</v>
      </c>
      <c r="G1922">
        <v>2735</v>
      </c>
      <c r="H1922" t="s">
        <v>11</v>
      </c>
      <c r="I1922" t="s">
        <v>10</v>
      </c>
      <c r="J1922">
        <f t="shared" si="29"/>
        <v>182</v>
      </c>
      <c r="K1922" t="str">
        <f>VLOOKUP(B1922,[2]taxonomy1!$B:$U,2,FALSE)</f>
        <v xml:space="preserve"> Oryzias latipes (Japanese rice fish) (Japanese killifish).</v>
      </c>
      <c r="L1922" t="str">
        <f>VLOOKUP(B1922,[2]taxonomy1!$B:$U,4,FALSE)</f>
        <v xml:space="preserve"> NCBI_TaxID=8090 {ECO:0000313|Ensembl:ENSORLP00000007386, ECO:0000313|Proteomes:UP000001038};</v>
      </c>
      <c r="M1922" t="str">
        <f>VLOOKUP(B1922,[2]taxonomy1!$B:$U,6,FALSE)</f>
        <v>Eukaryota</v>
      </c>
      <c r="N1922" t="str">
        <f>VLOOKUP(B1922,[2]taxonomy1!$B:$U,7,FALSE)</f>
        <v xml:space="preserve"> Metazoa</v>
      </c>
      <c r="O1922" t="str">
        <f>VLOOKUP(B1922,[2]taxonomy1!$B:$U,8,FALSE)</f>
        <v xml:space="preserve"> Chordata</v>
      </c>
      <c r="P1922" t="str">
        <f>VLOOKUP(B1922,[2]taxonomy1!$B:$U,9,FALSE)</f>
        <v xml:space="preserve"> Craniata</v>
      </c>
      <c r="Q1922" t="str">
        <f>VLOOKUP(B1922,[2]taxonomy1!$B:$U,10,FALSE)</f>
        <v xml:space="preserve"> Vertebrata</v>
      </c>
      <c r="R1922" t="str">
        <f>VLOOKUP(B1922,[2]taxonomy1!$B:$U,11,FALSE)</f>
        <v xml:space="preserve"> Euteleostomi</v>
      </c>
      <c r="S1922" t="str">
        <f>VLOOKUP(B1922,[2]taxonomy1!$B:$U,12,FALSE)</f>
        <v>Actinopterygii</v>
      </c>
      <c r="T1922" t="str">
        <f>VLOOKUP(B1922,[2]taxonomy1!$B:$U,13,FALSE)</f>
        <v xml:space="preserve"> Neopterygii</v>
      </c>
      <c r="U1922" t="str">
        <f>VLOOKUP(B1922,[2]taxonomy1!$B:$U,14,FALSE)</f>
        <v xml:space="preserve"> Teleostei</v>
      </c>
      <c r="V1922" t="str">
        <f>VLOOKUP(B1922,[2]taxonomy1!$B:$U,15,FALSE)</f>
        <v xml:space="preserve"> Neoteleostei</v>
      </c>
      <c r="W1922" t="str">
        <f>VLOOKUP(B1922,[2]taxonomy1!$B:$U,16,FALSE)</f>
        <v xml:space="preserve"> Acanthomorphata</v>
      </c>
    </row>
    <row r="1923" spans="1:23" x14ac:dyDescent="0.3">
      <c r="A1923" t="s">
        <v>3624</v>
      </c>
      <c r="B1923" t="s">
        <v>3625</v>
      </c>
      <c r="C1923">
        <v>283</v>
      </c>
      <c r="D1923" t="s">
        <v>10</v>
      </c>
      <c r="E1923">
        <v>3</v>
      </c>
      <c r="F1923">
        <v>276</v>
      </c>
      <c r="G1923">
        <v>2735</v>
      </c>
      <c r="H1923" t="s">
        <v>11</v>
      </c>
      <c r="I1923" t="s">
        <v>10</v>
      </c>
      <c r="J1923">
        <f t="shared" ref="J1923:J1986" si="30">F1923-E1923</f>
        <v>273</v>
      </c>
      <c r="K1923" t="str">
        <f>VLOOKUP(B1923,[2]taxonomy1!$B:$U,2,FALSE)</f>
        <v xml:space="preserve"> Oryzias latipes (Japanese rice fish) (Japanese killifish).</v>
      </c>
      <c r="L1923" t="str">
        <f>VLOOKUP(B1923,[2]taxonomy1!$B:$U,4,FALSE)</f>
        <v xml:space="preserve"> NCBI_TaxID=8090 {ECO:0000313|Ensembl:ENSORLP00000008222, ECO:0000313|Proteomes:UP000001038};</v>
      </c>
      <c r="M1923" t="str">
        <f>VLOOKUP(B1923,[2]taxonomy1!$B:$U,6,FALSE)</f>
        <v>Eukaryota</v>
      </c>
      <c r="N1923" t="str">
        <f>VLOOKUP(B1923,[2]taxonomy1!$B:$U,7,FALSE)</f>
        <v xml:space="preserve"> Metazoa</v>
      </c>
      <c r="O1923" t="str">
        <f>VLOOKUP(B1923,[2]taxonomy1!$B:$U,8,FALSE)</f>
        <v xml:space="preserve"> Chordata</v>
      </c>
      <c r="P1923" t="str">
        <f>VLOOKUP(B1923,[2]taxonomy1!$B:$U,9,FALSE)</f>
        <v xml:space="preserve"> Craniata</v>
      </c>
      <c r="Q1923" t="str">
        <f>VLOOKUP(B1923,[2]taxonomy1!$B:$U,10,FALSE)</f>
        <v xml:space="preserve"> Vertebrata</v>
      </c>
      <c r="R1923" t="str">
        <f>VLOOKUP(B1923,[2]taxonomy1!$B:$U,11,FALSE)</f>
        <v xml:space="preserve"> Euteleostomi</v>
      </c>
      <c r="S1923" t="str">
        <f>VLOOKUP(B1923,[2]taxonomy1!$B:$U,12,FALSE)</f>
        <v>Actinopterygii</v>
      </c>
      <c r="T1923" t="str">
        <f>VLOOKUP(B1923,[2]taxonomy1!$B:$U,13,FALSE)</f>
        <v xml:space="preserve"> Neopterygii</v>
      </c>
      <c r="U1923" t="str">
        <f>VLOOKUP(B1923,[2]taxonomy1!$B:$U,14,FALSE)</f>
        <v xml:space="preserve"> Teleostei</v>
      </c>
      <c r="V1923" t="str">
        <f>VLOOKUP(B1923,[2]taxonomy1!$B:$U,15,FALSE)</f>
        <v xml:space="preserve"> Neoteleostei</v>
      </c>
      <c r="W1923" t="str">
        <f>VLOOKUP(B1923,[2]taxonomy1!$B:$U,16,FALSE)</f>
        <v xml:space="preserve"> Acanthomorphata</v>
      </c>
    </row>
    <row r="1924" spans="1:23" x14ac:dyDescent="0.3">
      <c r="A1924" t="s">
        <v>3626</v>
      </c>
      <c r="B1924" t="s">
        <v>3627</v>
      </c>
      <c r="C1924">
        <v>296</v>
      </c>
      <c r="D1924" t="s">
        <v>10</v>
      </c>
      <c r="E1924">
        <v>15</v>
      </c>
      <c r="F1924">
        <v>289</v>
      </c>
      <c r="G1924">
        <v>2735</v>
      </c>
      <c r="H1924" t="s">
        <v>11</v>
      </c>
      <c r="I1924" t="s">
        <v>10</v>
      </c>
      <c r="J1924">
        <f t="shared" si="30"/>
        <v>274</v>
      </c>
      <c r="K1924" t="str">
        <f>VLOOKUP(B1924,[2]taxonomy1!$B:$U,2,FALSE)</f>
        <v xml:space="preserve"> Oryzias latipes (Japanese rice fish) (Japanese killifish).</v>
      </c>
      <c r="L1924" t="str">
        <f>VLOOKUP(B1924,[2]taxonomy1!$B:$U,4,FALSE)</f>
        <v xml:space="preserve"> NCBI_TaxID=8090 {ECO:0000313|Ensembl:ENSORLP00000008224, ECO:0000313|Proteomes:UP000001038};</v>
      </c>
      <c r="M1924" t="str">
        <f>VLOOKUP(B1924,[2]taxonomy1!$B:$U,6,FALSE)</f>
        <v>Eukaryota</v>
      </c>
      <c r="N1924" t="str">
        <f>VLOOKUP(B1924,[2]taxonomy1!$B:$U,7,FALSE)</f>
        <v xml:space="preserve"> Metazoa</v>
      </c>
      <c r="O1924" t="str">
        <f>VLOOKUP(B1924,[2]taxonomy1!$B:$U,8,FALSE)</f>
        <v xml:space="preserve"> Chordata</v>
      </c>
      <c r="P1924" t="str">
        <f>VLOOKUP(B1924,[2]taxonomy1!$B:$U,9,FALSE)</f>
        <v xml:space="preserve"> Craniata</v>
      </c>
      <c r="Q1924" t="str">
        <f>VLOOKUP(B1924,[2]taxonomy1!$B:$U,10,FALSE)</f>
        <v xml:space="preserve"> Vertebrata</v>
      </c>
      <c r="R1924" t="str">
        <f>VLOOKUP(B1924,[2]taxonomy1!$B:$U,11,FALSE)</f>
        <v xml:space="preserve"> Euteleostomi</v>
      </c>
      <c r="S1924" t="str">
        <f>VLOOKUP(B1924,[2]taxonomy1!$B:$U,12,FALSE)</f>
        <v>Actinopterygii</v>
      </c>
      <c r="T1924" t="str">
        <f>VLOOKUP(B1924,[2]taxonomy1!$B:$U,13,FALSE)</f>
        <v xml:space="preserve"> Neopterygii</v>
      </c>
      <c r="U1924" t="str">
        <f>VLOOKUP(B1924,[2]taxonomy1!$B:$U,14,FALSE)</f>
        <v xml:space="preserve"> Teleostei</v>
      </c>
      <c r="V1924" t="str">
        <f>VLOOKUP(B1924,[2]taxonomy1!$B:$U,15,FALSE)</f>
        <v xml:space="preserve"> Neoteleostei</v>
      </c>
      <c r="W1924" t="str">
        <f>VLOOKUP(B1924,[2]taxonomy1!$B:$U,16,FALSE)</f>
        <v xml:space="preserve"> Acanthomorphata</v>
      </c>
    </row>
    <row r="1925" spans="1:23" x14ac:dyDescent="0.3">
      <c r="A1925" t="s">
        <v>3628</v>
      </c>
      <c r="B1925" t="s">
        <v>3629</v>
      </c>
      <c r="C1925">
        <v>294</v>
      </c>
      <c r="D1925" t="s">
        <v>10</v>
      </c>
      <c r="E1925">
        <v>14</v>
      </c>
      <c r="F1925">
        <v>287</v>
      </c>
      <c r="G1925">
        <v>2735</v>
      </c>
      <c r="H1925" t="s">
        <v>11</v>
      </c>
      <c r="I1925" t="s">
        <v>10</v>
      </c>
      <c r="J1925">
        <f t="shared" si="30"/>
        <v>273</v>
      </c>
      <c r="K1925" t="str">
        <f>VLOOKUP(B1925,[2]taxonomy1!$B:$U,2,FALSE)</f>
        <v xml:space="preserve"> Oryzias latipes (Japanese rice fish) (Japanese killifish).</v>
      </c>
      <c r="L1925" t="str">
        <f>VLOOKUP(B1925,[2]taxonomy1!$B:$U,4,FALSE)</f>
        <v xml:space="preserve"> NCBI_TaxID=8090 {ECO:0000313|Ensembl:ENSORLP00000010844};</v>
      </c>
      <c r="M1925" t="str">
        <f>VLOOKUP(B1925,[2]taxonomy1!$B:$U,6,FALSE)</f>
        <v>Eukaryota</v>
      </c>
      <c r="N1925" t="str">
        <f>VLOOKUP(B1925,[2]taxonomy1!$B:$U,7,FALSE)</f>
        <v xml:space="preserve"> Metazoa</v>
      </c>
      <c r="O1925" t="str">
        <f>VLOOKUP(B1925,[2]taxonomy1!$B:$U,8,FALSE)</f>
        <v xml:space="preserve"> Chordata</v>
      </c>
      <c r="P1925" t="str">
        <f>VLOOKUP(B1925,[2]taxonomy1!$B:$U,9,FALSE)</f>
        <v xml:space="preserve"> Craniata</v>
      </c>
      <c r="Q1925" t="str">
        <f>VLOOKUP(B1925,[2]taxonomy1!$B:$U,10,FALSE)</f>
        <v xml:space="preserve"> Vertebrata</v>
      </c>
      <c r="R1925" t="str">
        <f>VLOOKUP(B1925,[2]taxonomy1!$B:$U,11,FALSE)</f>
        <v xml:space="preserve"> Euteleostomi</v>
      </c>
      <c r="S1925" t="str">
        <f>VLOOKUP(B1925,[2]taxonomy1!$B:$U,12,FALSE)</f>
        <v>Actinopterygii</v>
      </c>
      <c r="T1925" t="str">
        <f>VLOOKUP(B1925,[2]taxonomy1!$B:$U,13,FALSE)</f>
        <v xml:space="preserve"> Neopterygii</v>
      </c>
      <c r="U1925" t="str">
        <f>VLOOKUP(B1925,[2]taxonomy1!$B:$U,14,FALSE)</f>
        <v xml:space="preserve"> Teleostei</v>
      </c>
      <c r="V1925" t="str">
        <f>VLOOKUP(B1925,[2]taxonomy1!$B:$U,15,FALSE)</f>
        <v xml:space="preserve"> Neoteleostei</v>
      </c>
      <c r="W1925" t="str">
        <f>VLOOKUP(B1925,[2]taxonomy1!$B:$U,16,FALSE)</f>
        <v xml:space="preserve"> Acanthomorphata</v>
      </c>
    </row>
    <row r="1926" spans="1:23" x14ac:dyDescent="0.3">
      <c r="A1926" t="s">
        <v>3630</v>
      </c>
      <c r="B1926" t="s">
        <v>3631</v>
      </c>
      <c r="C1926">
        <v>294</v>
      </c>
      <c r="D1926" t="s">
        <v>10</v>
      </c>
      <c r="E1926">
        <v>14</v>
      </c>
      <c r="F1926">
        <v>287</v>
      </c>
      <c r="G1926">
        <v>2735</v>
      </c>
      <c r="H1926" t="s">
        <v>11</v>
      </c>
      <c r="I1926" t="s">
        <v>10</v>
      </c>
      <c r="J1926">
        <f t="shared" si="30"/>
        <v>273</v>
      </c>
      <c r="K1926" t="str">
        <f>VLOOKUP(B1926,[2]taxonomy1!$B:$U,2,FALSE)</f>
        <v xml:space="preserve"> Oryzias latipes (Japanese rice fish) (Japanese killifish).</v>
      </c>
      <c r="L1926" t="str">
        <f>VLOOKUP(B1926,[2]taxonomy1!$B:$U,4,FALSE)</f>
        <v xml:space="preserve"> NCBI_TaxID=8090 {ECO:0000313|Ensembl:ENSORLP00000010845};</v>
      </c>
      <c r="M1926" t="str">
        <f>VLOOKUP(B1926,[2]taxonomy1!$B:$U,6,FALSE)</f>
        <v>Eukaryota</v>
      </c>
      <c r="N1926" t="str">
        <f>VLOOKUP(B1926,[2]taxonomy1!$B:$U,7,FALSE)</f>
        <v xml:space="preserve"> Metazoa</v>
      </c>
      <c r="O1926" t="str">
        <f>VLOOKUP(B1926,[2]taxonomy1!$B:$U,8,FALSE)</f>
        <v xml:space="preserve"> Chordata</v>
      </c>
      <c r="P1926" t="str">
        <f>VLOOKUP(B1926,[2]taxonomy1!$B:$U,9,FALSE)</f>
        <v xml:space="preserve"> Craniata</v>
      </c>
      <c r="Q1926" t="str">
        <f>VLOOKUP(B1926,[2]taxonomy1!$B:$U,10,FALSE)</f>
        <v xml:space="preserve"> Vertebrata</v>
      </c>
      <c r="R1926" t="str">
        <f>VLOOKUP(B1926,[2]taxonomy1!$B:$U,11,FALSE)</f>
        <v xml:space="preserve"> Euteleostomi</v>
      </c>
      <c r="S1926" t="str">
        <f>VLOOKUP(B1926,[2]taxonomy1!$B:$U,12,FALSE)</f>
        <v>Actinopterygii</v>
      </c>
      <c r="T1926" t="str">
        <f>VLOOKUP(B1926,[2]taxonomy1!$B:$U,13,FALSE)</f>
        <v xml:space="preserve"> Neopterygii</v>
      </c>
      <c r="U1926" t="str">
        <f>VLOOKUP(B1926,[2]taxonomy1!$B:$U,14,FALSE)</f>
        <v xml:space="preserve"> Teleostei</v>
      </c>
      <c r="V1926" t="str">
        <f>VLOOKUP(B1926,[2]taxonomy1!$B:$U,15,FALSE)</f>
        <v xml:space="preserve"> Neoteleostei</v>
      </c>
      <c r="W1926" t="str">
        <f>VLOOKUP(B1926,[2]taxonomy1!$B:$U,16,FALSE)</f>
        <v xml:space="preserve"> Acanthomorphata</v>
      </c>
    </row>
    <row r="1927" spans="1:23" x14ac:dyDescent="0.3">
      <c r="A1927" t="s">
        <v>3632</v>
      </c>
      <c r="B1927" t="s">
        <v>3633</v>
      </c>
      <c r="C1927">
        <v>283</v>
      </c>
      <c r="D1927" t="s">
        <v>10</v>
      </c>
      <c r="E1927">
        <v>3</v>
      </c>
      <c r="F1927">
        <v>276</v>
      </c>
      <c r="G1927">
        <v>2735</v>
      </c>
      <c r="H1927" t="s">
        <v>11</v>
      </c>
      <c r="I1927" t="s">
        <v>10</v>
      </c>
      <c r="J1927">
        <f t="shared" si="30"/>
        <v>273</v>
      </c>
      <c r="K1927" t="str">
        <f>VLOOKUP(B1927,[2]taxonomy1!$B:$U,2,FALSE)</f>
        <v xml:space="preserve"> Oryzias latipes (Japanese rice fish) (Japanese killifish).</v>
      </c>
      <c r="L1927" t="str">
        <f>VLOOKUP(B1927,[2]taxonomy1!$B:$U,4,FALSE)</f>
        <v xml:space="preserve"> NCBI_TaxID=8090 {ECO:0000313|Ensembl:ENSORLP00000010848};</v>
      </c>
      <c r="M1927" t="str">
        <f>VLOOKUP(B1927,[2]taxonomy1!$B:$U,6,FALSE)</f>
        <v>Eukaryota</v>
      </c>
      <c r="N1927" t="str">
        <f>VLOOKUP(B1927,[2]taxonomy1!$B:$U,7,FALSE)</f>
        <v xml:space="preserve"> Metazoa</v>
      </c>
      <c r="O1927" t="str">
        <f>VLOOKUP(B1927,[2]taxonomy1!$B:$U,8,FALSE)</f>
        <v xml:space="preserve"> Chordata</v>
      </c>
      <c r="P1927" t="str">
        <f>VLOOKUP(B1927,[2]taxonomy1!$B:$U,9,FALSE)</f>
        <v xml:space="preserve"> Craniata</v>
      </c>
      <c r="Q1927" t="str">
        <f>VLOOKUP(B1927,[2]taxonomy1!$B:$U,10,FALSE)</f>
        <v xml:space="preserve"> Vertebrata</v>
      </c>
      <c r="R1927" t="str">
        <f>VLOOKUP(B1927,[2]taxonomy1!$B:$U,11,FALSE)</f>
        <v xml:space="preserve"> Euteleostomi</v>
      </c>
      <c r="S1927" t="str">
        <f>VLOOKUP(B1927,[2]taxonomy1!$B:$U,12,FALSE)</f>
        <v>Actinopterygii</v>
      </c>
      <c r="T1927" t="str">
        <f>VLOOKUP(B1927,[2]taxonomy1!$B:$U,13,FALSE)</f>
        <v xml:space="preserve"> Neopterygii</v>
      </c>
      <c r="U1927" t="str">
        <f>VLOOKUP(B1927,[2]taxonomy1!$B:$U,14,FALSE)</f>
        <v xml:space="preserve"> Teleostei</v>
      </c>
      <c r="V1927" t="str">
        <f>VLOOKUP(B1927,[2]taxonomy1!$B:$U,15,FALSE)</f>
        <v xml:space="preserve"> Neoteleostei</v>
      </c>
      <c r="W1927" t="str">
        <f>VLOOKUP(B1927,[2]taxonomy1!$B:$U,16,FALSE)</f>
        <v xml:space="preserve"> Acanthomorphata</v>
      </c>
    </row>
    <row r="1928" spans="1:23" x14ac:dyDescent="0.3">
      <c r="A1928" t="s">
        <v>3634</v>
      </c>
      <c r="B1928" t="s">
        <v>3635</v>
      </c>
      <c r="C1928">
        <v>300</v>
      </c>
      <c r="D1928" t="s">
        <v>10</v>
      </c>
      <c r="E1928">
        <v>27</v>
      </c>
      <c r="F1928">
        <v>300</v>
      </c>
      <c r="G1928">
        <v>2735</v>
      </c>
      <c r="H1928" t="s">
        <v>11</v>
      </c>
      <c r="I1928" t="s">
        <v>10</v>
      </c>
      <c r="J1928">
        <f t="shared" si="30"/>
        <v>273</v>
      </c>
      <c r="K1928" t="str">
        <f>VLOOKUP(B1928,[2]taxonomy1!$B:$U,2,FALSE)</f>
        <v xml:space="preserve"> Oryzias latipes (Japanese rice fish) (Japanese killifish).</v>
      </c>
      <c r="L1928" t="str">
        <f>VLOOKUP(B1928,[2]taxonomy1!$B:$U,4,FALSE)</f>
        <v xml:space="preserve"> NCBI_TaxID=8090 {ECO:0000313|Ensembl:ENSORLP00000010850};</v>
      </c>
      <c r="M1928" t="str">
        <f>VLOOKUP(B1928,[2]taxonomy1!$B:$U,6,FALSE)</f>
        <v>Eukaryota</v>
      </c>
      <c r="N1928" t="str">
        <f>VLOOKUP(B1928,[2]taxonomy1!$B:$U,7,FALSE)</f>
        <v xml:space="preserve"> Metazoa</v>
      </c>
      <c r="O1928" t="str">
        <f>VLOOKUP(B1928,[2]taxonomy1!$B:$U,8,FALSE)</f>
        <v xml:space="preserve"> Chordata</v>
      </c>
      <c r="P1928" t="str">
        <f>VLOOKUP(B1928,[2]taxonomy1!$B:$U,9,FALSE)</f>
        <v xml:space="preserve"> Craniata</v>
      </c>
      <c r="Q1928" t="str">
        <f>VLOOKUP(B1928,[2]taxonomy1!$B:$U,10,FALSE)</f>
        <v xml:space="preserve"> Vertebrata</v>
      </c>
      <c r="R1928" t="str">
        <f>VLOOKUP(B1928,[2]taxonomy1!$B:$U,11,FALSE)</f>
        <v xml:space="preserve"> Euteleostomi</v>
      </c>
      <c r="S1928" t="str">
        <f>VLOOKUP(B1928,[2]taxonomy1!$B:$U,12,FALSE)</f>
        <v>Actinopterygii</v>
      </c>
      <c r="T1928" t="str">
        <f>VLOOKUP(B1928,[2]taxonomy1!$B:$U,13,FALSE)</f>
        <v xml:space="preserve"> Neopterygii</v>
      </c>
      <c r="U1928" t="str">
        <f>VLOOKUP(B1928,[2]taxonomy1!$B:$U,14,FALSE)</f>
        <v xml:space="preserve"> Teleostei</v>
      </c>
      <c r="V1928" t="str">
        <f>VLOOKUP(B1928,[2]taxonomy1!$B:$U,15,FALSE)</f>
        <v xml:space="preserve"> Neoteleostei</v>
      </c>
      <c r="W1928" t="str">
        <f>VLOOKUP(B1928,[2]taxonomy1!$B:$U,16,FALSE)</f>
        <v xml:space="preserve"> Acanthomorphata</v>
      </c>
    </row>
    <row r="1929" spans="1:23" x14ac:dyDescent="0.3">
      <c r="A1929" t="s">
        <v>3636</v>
      </c>
      <c r="B1929" t="s">
        <v>3637</v>
      </c>
      <c r="C1929">
        <v>342</v>
      </c>
      <c r="D1929" t="s">
        <v>10</v>
      </c>
      <c r="E1929">
        <v>60</v>
      </c>
      <c r="F1929">
        <v>336</v>
      </c>
      <c r="G1929">
        <v>2735</v>
      </c>
      <c r="H1929" t="s">
        <v>11</v>
      </c>
      <c r="I1929" t="s">
        <v>10</v>
      </c>
      <c r="J1929">
        <f t="shared" si="30"/>
        <v>276</v>
      </c>
      <c r="K1929" t="str">
        <f>VLOOKUP(B1929,[2]taxonomy1!$B:$U,2,FALSE)</f>
        <v xml:space="preserve"> Oryzias latipes (Japanese rice fish) (Japanese killifish).</v>
      </c>
      <c r="L1929" t="str">
        <f>VLOOKUP(B1929,[2]taxonomy1!$B:$U,4,FALSE)</f>
        <v xml:space="preserve"> NCBI_TaxID=8090 {ECO:0000313|Ensembl:ENSORLP00000017121, ECO:0000313|Proteomes:UP000001038};</v>
      </c>
      <c r="M1929" t="str">
        <f>VLOOKUP(B1929,[2]taxonomy1!$B:$U,6,FALSE)</f>
        <v>Eukaryota</v>
      </c>
      <c r="N1929" t="str">
        <f>VLOOKUP(B1929,[2]taxonomy1!$B:$U,7,FALSE)</f>
        <v xml:space="preserve"> Metazoa</v>
      </c>
      <c r="O1929" t="str">
        <f>VLOOKUP(B1929,[2]taxonomy1!$B:$U,8,FALSE)</f>
        <v xml:space="preserve"> Chordata</v>
      </c>
      <c r="P1929" t="str">
        <f>VLOOKUP(B1929,[2]taxonomy1!$B:$U,9,FALSE)</f>
        <v xml:space="preserve"> Craniata</v>
      </c>
      <c r="Q1929" t="str">
        <f>VLOOKUP(B1929,[2]taxonomy1!$B:$U,10,FALSE)</f>
        <v xml:space="preserve"> Vertebrata</v>
      </c>
      <c r="R1929" t="str">
        <f>VLOOKUP(B1929,[2]taxonomy1!$B:$U,11,FALSE)</f>
        <v xml:space="preserve"> Euteleostomi</v>
      </c>
      <c r="S1929" t="str">
        <f>VLOOKUP(B1929,[2]taxonomy1!$B:$U,12,FALSE)</f>
        <v>Actinopterygii</v>
      </c>
      <c r="T1929" t="str">
        <f>VLOOKUP(B1929,[2]taxonomy1!$B:$U,13,FALSE)</f>
        <v xml:space="preserve"> Neopterygii</v>
      </c>
      <c r="U1929" t="str">
        <f>VLOOKUP(B1929,[2]taxonomy1!$B:$U,14,FALSE)</f>
        <v xml:space="preserve"> Teleostei</v>
      </c>
      <c r="V1929" t="str">
        <f>VLOOKUP(B1929,[2]taxonomy1!$B:$U,15,FALSE)</f>
        <v xml:space="preserve"> Neoteleostei</v>
      </c>
      <c r="W1929" t="str">
        <f>VLOOKUP(B1929,[2]taxonomy1!$B:$U,16,FALSE)</f>
        <v xml:space="preserve"> Acanthomorphata</v>
      </c>
    </row>
    <row r="1930" spans="1:23" x14ac:dyDescent="0.3">
      <c r="A1930" t="s">
        <v>3638</v>
      </c>
      <c r="B1930" t="s">
        <v>3639</v>
      </c>
      <c r="C1930">
        <v>308</v>
      </c>
      <c r="D1930" t="s">
        <v>10</v>
      </c>
      <c r="E1930">
        <v>26</v>
      </c>
      <c r="F1930">
        <v>302</v>
      </c>
      <c r="G1930">
        <v>2735</v>
      </c>
      <c r="H1930" t="s">
        <v>11</v>
      </c>
      <c r="I1930" t="s">
        <v>10</v>
      </c>
      <c r="J1930">
        <f t="shared" si="30"/>
        <v>276</v>
      </c>
      <c r="K1930" t="e">
        <f>VLOOKUP(B1930,[2]taxonomy1!$B:$U,2,FALSE)</f>
        <v>#N/A</v>
      </c>
      <c r="L1930" t="e">
        <f>VLOOKUP(B1930,[2]taxonomy1!$B:$U,4,FALSE)</f>
        <v>#N/A</v>
      </c>
      <c r="M1930" t="e">
        <f>VLOOKUP(B1930,[2]taxonomy1!$B:$U,6,FALSE)</f>
        <v>#N/A</v>
      </c>
      <c r="N1930" t="e">
        <f>VLOOKUP(B1930,[2]taxonomy1!$B:$U,7,FALSE)</f>
        <v>#N/A</v>
      </c>
      <c r="O1930" t="e">
        <f>VLOOKUP(B1930,[2]taxonomy1!$B:$U,8,FALSE)</f>
        <v>#N/A</v>
      </c>
      <c r="P1930" t="e">
        <f>VLOOKUP(B1930,[2]taxonomy1!$B:$U,9,FALSE)</f>
        <v>#N/A</v>
      </c>
      <c r="Q1930" t="e">
        <f>VLOOKUP(B1930,[2]taxonomy1!$B:$U,10,FALSE)</f>
        <v>#N/A</v>
      </c>
      <c r="R1930" t="e">
        <f>VLOOKUP(B1930,[2]taxonomy1!$B:$U,11,FALSE)</f>
        <v>#N/A</v>
      </c>
      <c r="S1930" t="e">
        <f>VLOOKUP(B1930,[2]taxonomy1!$B:$U,12,FALSE)</f>
        <v>#N/A</v>
      </c>
      <c r="T1930" t="e">
        <f>VLOOKUP(B1930,[2]taxonomy1!$B:$U,13,FALSE)</f>
        <v>#N/A</v>
      </c>
      <c r="U1930" t="e">
        <f>VLOOKUP(B1930,[2]taxonomy1!$B:$U,14,FALSE)</f>
        <v>#N/A</v>
      </c>
      <c r="V1930" t="e">
        <f>VLOOKUP(B1930,[2]taxonomy1!$B:$U,15,FALSE)</f>
        <v>#N/A</v>
      </c>
      <c r="W1930" t="e">
        <f>VLOOKUP(B1930,[2]taxonomy1!$B:$U,16,FALSE)</f>
        <v>#N/A</v>
      </c>
    </row>
    <row r="1931" spans="1:23" x14ac:dyDescent="0.3">
      <c r="A1931" t="s">
        <v>3640</v>
      </c>
      <c r="B1931" t="s">
        <v>3641</v>
      </c>
      <c r="C1931">
        <v>232</v>
      </c>
      <c r="D1931" t="s">
        <v>10</v>
      </c>
      <c r="E1931">
        <v>3</v>
      </c>
      <c r="F1931">
        <v>185</v>
      </c>
      <c r="G1931">
        <v>2735</v>
      </c>
      <c r="H1931" t="s">
        <v>11</v>
      </c>
      <c r="I1931" t="s">
        <v>10</v>
      </c>
      <c r="J1931">
        <f t="shared" si="30"/>
        <v>182</v>
      </c>
      <c r="K1931" t="str">
        <f>VLOOKUP(B1931,[2]taxonomy1!$B:$U,2,FALSE)</f>
        <v xml:space="preserve"> Pongo abelii (Sumatran orangutan) (Pongo pygmaeus abelii).</v>
      </c>
      <c r="L1931" t="str">
        <f>VLOOKUP(B1931,[2]taxonomy1!$B:$U,4,FALSE)</f>
        <v xml:space="preserve"> NCBI_TaxID=9601 {ECO:0000313|Ensembl:ENSPPYP00000017647, ECO:0000313|Proteomes:UP000001595};</v>
      </c>
      <c r="M1931" t="str">
        <f>VLOOKUP(B1931,[2]taxonomy1!$B:$U,6,FALSE)</f>
        <v>Eukaryota</v>
      </c>
      <c r="N1931" t="str">
        <f>VLOOKUP(B1931,[2]taxonomy1!$B:$U,7,FALSE)</f>
        <v xml:space="preserve"> Metazoa</v>
      </c>
      <c r="O1931" t="str">
        <f>VLOOKUP(B1931,[2]taxonomy1!$B:$U,8,FALSE)</f>
        <v xml:space="preserve"> Chordata</v>
      </c>
      <c r="P1931" t="str">
        <f>VLOOKUP(B1931,[2]taxonomy1!$B:$U,9,FALSE)</f>
        <v xml:space="preserve"> Craniata</v>
      </c>
      <c r="Q1931" t="str">
        <f>VLOOKUP(B1931,[2]taxonomy1!$B:$U,10,FALSE)</f>
        <v xml:space="preserve"> Vertebrata</v>
      </c>
      <c r="R1931" t="str">
        <f>VLOOKUP(B1931,[2]taxonomy1!$B:$U,11,FALSE)</f>
        <v xml:space="preserve"> Euteleostomi</v>
      </c>
      <c r="S1931" t="str">
        <f>VLOOKUP(B1931,[2]taxonomy1!$B:$U,12,FALSE)</f>
        <v>Mammalia</v>
      </c>
      <c r="T1931" t="str">
        <f>VLOOKUP(B1931,[2]taxonomy1!$B:$U,13,FALSE)</f>
        <v xml:space="preserve"> Eutheria</v>
      </c>
      <c r="U1931" t="str">
        <f>VLOOKUP(B1931,[2]taxonomy1!$B:$U,14,FALSE)</f>
        <v xml:space="preserve"> Euarchontoglires</v>
      </c>
      <c r="V1931" t="str">
        <f>VLOOKUP(B1931,[2]taxonomy1!$B:$U,15,FALSE)</f>
        <v xml:space="preserve"> Primates</v>
      </c>
      <c r="W1931" t="str">
        <f>VLOOKUP(B1931,[2]taxonomy1!$B:$U,16,FALSE)</f>
        <v xml:space="preserve"> Haplorrhini</v>
      </c>
    </row>
    <row r="1932" spans="1:23" x14ac:dyDescent="0.3">
      <c r="A1932" t="s">
        <v>3640</v>
      </c>
      <c r="B1932" t="s">
        <v>3641</v>
      </c>
      <c r="C1932">
        <v>232</v>
      </c>
      <c r="D1932" t="s">
        <v>10</v>
      </c>
      <c r="E1932">
        <v>181</v>
      </c>
      <c r="F1932">
        <v>225</v>
      </c>
      <c r="G1932">
        <v>2735</v>
      </c>
      <c r="H1932" t="s">
        <v>11</v>
      </c>
      <c r="I1932" t="s">
        <v>10</v>
      </c>
      <c r="J1932">
        <f t="shared" si="30"/>
        <v>44</v>
      </c>
      <c r="K1932" t="str">
        <f>VLOOKUP(B1932,[2]taxonomy1!$B:$U,2,FALSE)</f>
        <v xml:space="preserve"> Pongo abelii (Sumatran orangutan) (Pongo pygmaeus abelii).</v>
      </c>
      <c r="L1932" t="str">
        <f>VLOOKUP(B1932,[2]taxonomy1!$B:$U,4,FALSE)</f>
        <v xml:space="preserve"> NCBI_TaxID=9601 {ECO:0000313|Ensembl:ENSPPYP00000017647, ECO:0000313|Proteomes:UP000001595};</v>
      </c>
      <c r="M1932" t="str">
        <f>VLOOKUP(B1932,[2]taxonomy1!$B:$U,6,FALSE)</f>
        <v>Eukaryota</v>
      </c>
      <c r="N1932" t="str">
        <f>VLOOKUP(B1932,[2]taxonomy1!$B:$U,7,FALSE)</f>
        <v xml:space="preserve"> Metazoa</v>
      </c>
      <c r="O1932" t="str">
        <f>VLOOKUP(B1932,[2]taxonomy1!$B:$U,8,FALSE)</f>
        <v xml:space="preserve"> Chordata</v>
      </c>
      <c r="P1932" t="str">
        <f>VLOOKUP(B1932,[2]taxonomy1!$B:$U,9,FALSE)</f>
        <v xml:space="preserve"> Craniata</v>
      </c>
      <c r="Q1932" t="str">
        <f>VLOOKUP(B1932,[2]taxonomy1!$B:$U,10,FALSE)</f>
        <v xml:space="preserve"> Vertebrata</v>
      </c>
      <c r="R1932" t="str">
        <f>VLOOKUP(B1932,[2]taxonomy1!$B:$U,11,FALSE)</f>
        <v xml:space="preserve"> Euteleostomi</v>
      </c>
      <c r="S1932" t="str">
        <f>VLOOKUP(B1932,[2]taxonomy1!$B:$U,12,FALSE)</f>
        <v>Mammalia</v>
      </c>
      <c r="T1932" t="str">
        <f>VLOOKUP(B1932,[2]taxonomy1!$B:$U,13,FALSE)</f>
        <v xml:space="preserve"> Eutheria</v>
      </c>
      <c r="U1932" t="str">
        <f>VLOOKUP(B1932,[2]taxonomy1!$B:$U,14,FALSE)</f>
        <v xml:space="preserve"> Euarchontoglires</v>
      </c>
      <c r="V1932" t="str">
        <f>VLOOKUP(B1932,[2]taxonomy1!$B:$U,15,FALSE)</f>
        <v xml:space="preserve"> Primates</v>
      </c>
      <c r="W1932" t="str">
        <f>VLOOKUP(B1932,[2]taxonomy1!$B:$U,16,FALSE)</f>
        <v xml:space="preserve"> Haplorrhini</v>
      </c>
    </row>
    <row r="1933" spans="1:23" x14ac:dyDescent="0.3">
      <c r="A1933" t="s">
        <v>3642</v>
      </c>
      <c r="B1933" t="s">
        <v>3643</v>
      </c>
      <c r="C1933">
        <v>283</v>
      </c>
      <c r="D1933" t="s">
        <v>10</v>
      </c>
      <c r="E1933">
        <v>3</v>
      </c>
      <c r="F1933">
        <v>276</v>
      </c>
      <c r="G1933">
        <v>2735</v>
      </c>
      <c r="H1933" t="s">
        <v>11</v>
      </c>
      <c r="I1933" t="s">
        <v>10</v>
      </c>
      <c r="J1933">
        <f t="shared" si="30"/>
        <v>273</v>
      </c>
      <c r="K1933" t="str">
        <f>VLOOKUP(B1933,[2]taxonomy1!$B:$U,2,FALSE)</f>
        <v xml:space="preserve"> Pongo abelii (Sumatran orangutan) (Pongo pygmaeus abelii).</v>
      </c>
      <c r="L1933" t="str">
        <f>VLOOKUP(B1933,[2]taxonomy1!$B:$U,4,FALSE)</f>
        <v xml:space="preserve"> NCBI_TaxID=9601 {ECO:0000313|Ensembl:ENSPPYP00000020808, ECO:0000313|Proteomes:UP000001595};</v>
      </c>
      <c r="M1933" t="str">
        <f>VLOOKUP(B1933,[2]taxonomy1!$B:$U,6,FALSE)</f>
        <v>Eukaryota</v>
      </c>
      <c r="N1933" t="str">
        <f>VLOOKUP(B1933,[2]taxonomy1!$B:$U,7,FALSE)</f>
        <v xml:space="preserve"> Metazoa</v>
      </c>
      <c r="O1933" t="str">
        <f>VLOOKUP(B1933,[2]taxonomy1!$B:$U,8,FALSE)</f>
        <v xml:space="preserve"> Chordata</v>
      </c>
      <c r="P1933" t="str">
        <f>VLOOKUP(B1933,[2]taxonomy1!$B:$U,9,FALSE)</f>
        <v xml:space="preserve"> Craniata</v>
      </c>
      <c r="Q1933" t="str">
        <f>VLOOKUP(B1933,[2]taxonomy1!$B:$U,10,FALSE)</f>
        <v xml:space="preserve"> Vertebrata</v>
      </c>
      <c r="R1933" t="str">
        <f>VLOOKUP(B1933,[2]taxonomy1!$B:$U,11,FALSE)</f>
        <v xml:space="preserve"> Euteleostomi</v>
      </c>
      <c r="S1933" t="str">
        <f>VLOOKUP(B1933,[2]taxonomy1!$B:$U,12,FALSE)</f>
        <v>Mammalia</v>
      </c>
      <c r="T1933" t="str">
        <f>VLOOKUP(B1933,[2]taxonomy1!$B:$U,13,FALSE)</f>
        <v xml:space="preserve"> Eutheria</v>
      </c>
      <c r="U1933" t="str">
        <f>VLOOKUP(B1933,[2]taxonomy1!$B:$U,14,FALSE)</f>
        <v xml:space="preserve"> Euarchontoglires</v>
      </c>
      <c r="V1933" t="str">
        <f>VLOOKUP(B1933,[2]taxonomy1!$B:$U,15,FALSE)</f>
        <v xml:space="preserve"> Primates</v>
      </c>
      <c r="W1933" t="str">
        <f>VLOOKUP(B1933,[2]taxonomy1!$B:$U,16,FALSE)</f>
        <v xml:space="preserve"> Haplorrhini</v>
      </c>
    </row>
    <row r="1934" spans="1:23" x14ac:dyDescent="0.3">
      <c r="A1934" t="s">
        <v>3644</v>
      </c>
      <c r="B1934" t="s">
        <v>3645</v>
      </c>
      <c r="C1934">
        <v>361</v>
      </c>
      <c r="D1934" t="s">
        <v>10</v>
      </c>
      <c r="E1934">
        <v>79</v>
      </c>
      <c r="F1934">
        <v>355</v>
      </c>
      <c r="G1934">
        <v>2735</v>
      </c>
      <c r="H1934" t="s">
        <v>11</v>
      </c>
      <c r="I1934" t="s">
        <v>10</v>
      </c>
      <c r="J1934">
        <f t="shared" si="30"/>
        <v>276</v>
      </c>
      <c r="K1934" t="str">
        <f>VLOOKUP(B1934,[2]taxonomy1!$B:$U,2,FALSE)</f>
        <v xml:space="preserve"> Pongo abelii (Sumatran orangutan) (Pongo pygmaeus abelii).</v>
      </c>
      <c r="L1934" t="str">
        <f>VLOOKUP(B1934,[2]taxonomy1!$B:$U,4,FALSE)</f>
        <v xml:space="preserve"> NCBI_TaxID=9601 {ECO:0000313|Ensembl:ENSPPYP00000023227, ECO:0000313|Proteomes:UP000001595};</v>
      </c>
      <c r="M1934" t="str">
        <f>VLOOKUP(B1934,[2]taxonomy1!$B:$U,6,FALSE)</f>
        <v>Eukaryota</v>
      </c>
      <c r="N1934" t="str">
        <f>VLOOKUP(B1934,[2]taxonomy1!$B:$U,7,FALSE)</f>
        <v xml:space="preserve"> Metazoa</v>
      </c>
      <c r="O1934" t="str">
        <f>VLOOKUP(B1934,[2]taxonomy1!$B:$U,8,FALSE)</f>
        <v xml:space="preserve"> Chordata</v>
      </c>
      <c r="P1934" t="str">
        <f>VLOOKUP(B1934,[2]taxonomy1!$B:$U,9,FALSE)</f>
        <v xml:space="preserve"> Craniata</v>
      </c>
      <c r="Q1934" t="str">
        <f>VLOOKUP(B1934,[2]taxonomy1!$B:$U,10,FALSE)</f>
        <v xml:space="preserve"> Vertebrata</v>
      </c>
      <c r="R1934" t="str">
        <f>VLOOKUP(B1934,[2]taxonomy1!$B:$U,11,FALSE)</f>
        <v xml:space="preserve"> Euteleostomi</v>
      </c>
      <c r="S1934" t="str">
        <f>VLOOKUP(B1934,[2]taxonomy1!$B:$U,12,FALSE)</f>
        <v>Mammalia</v>
      </c>
      <c r="T1934" t="str">
        <f>VLOOKUP(B1934,[2]taxonomy1!$B:$U,13,FALSE)</f>
        <v xml:space="preserve"> Eutheria</v>
      </c>
      <c r="U1934" t="str">
        <f>VLOOKUP(B1934,[2]taxonomy1!$B:$U,14,FALSE)</f>
        <v xml:space="preserve"> Euarchontoglires</v>
      </c>
      <c r="V1934" t="str">
        <f>VLOOKUP(B1934,[2]taxonomy1!$B:$U,15,FALSE)</f>
        <v xml:space="preserve"> Primates</v>
      </c>
      <c r="W1934" t="str">
        <f>VLOOKUP(B1934,[2]taxonomy1!$B:$U,16,FALSE)</f>
        <v xml:space="preserve"> Haplorrhini</v>
      </c>
    </row>
    <row r="1935" spans="1:23" x14ac:dyDescent="0.3">
      <c r="A1935" t="s">
        <v>3646</v>
      </c>
      <c r="B1935" t="s">
        <v>3647</v>
      </c>
      <c r="C1935">
        <v>361</v>
      </c>
      <c r="D1935" t="s">
        <v>10</v>
      </c>
      <c r="E1935">
        <v>79</v>
      </c>
      <c r="F1935">
        <v>355</v>
      </c>
      <c r="G1935">
        <v>2735</v>
      </c>
      <c r="H1935" t="s">
        <v>11</v>
      </c>
      <c r="I1935" t="s">
        <v>10</v>
      </c>
      <c r="J1935">
        <f t="shared" si="30"/>
        <v>276</v>
      </c>
      <c r="K1935" t="str">
        <f>VLOOKUP(B1935,[2]taxonomy1!$B:$U,2,FALSE)</f>
        <v xml:space="preserve"> Pongo abelii (Sumatran orangutan) (Pongo pygmaeus abelii).</v>
      </c>
      <c r="L1935" t="str">
        <f>VLOOKUP(B1935,[2]taxonomy1!$B:$U,4,FALSE)</f>
        <v xml:space="preserve"> NCBI_TaxID=9601 {ECO:0000313|Ensembl:ENSPPYP00000023487, ECO:0000313|Proteomes:UP000001595};</v>
      </c>
      <c r="M1935" t="str">
        <f>VLOOKUP(B1935,[2]taxonomy1!$B:$U,6,FALSE)</f>
        <v>Eukaryota</v>
      </c>
      <c r="N1935" t="str">
        <f>VLOOKUP(B1935,[2]taxonomy1!$B:$U,7,FALSE)</f>
        <v xml:space="preserve"> Metazoa</v>
      </c>
      <c r="O1935" t="str">
        <f>VLOOKUP(B1935,[2]taxonomy1!$B:$U,8,FALSE)</f>
        <v xml:space="preserve"> Chordata</v>
      </c>
      <c r="P1935" t="str">
        <f>VLOOKUP(B1935,[2]taxonomy1!$B:$U,9,FALSE)</f>
        <v xml:space="preserve"> Craniata</v>
      </c>
      <c r="Q1935" t="str">
        <f>VLOOKUP(B1935,[2]taxonomy1!$B:$U,10,FALSE)</f>
        <v xml:space="preserve"> Vertebrata</v>
      </c>
      <c r="R1935" t="str">
        <f>VLOOKUP(B1935,[2]taxonomy1!$B:$U,11,FALSE)</f>
        <v xml:space="preserve"> Euteleostomi</v>
      </c>
      <c r="S1935" t="str">
        <f>VLOOKUP(B1935,[2]taxonomy1!$B:$U,12,FALSE)</f>
        <v>Mammalia</v>
      </c>
      <c r="T1935" t="str">
        <f>VLOOKUP(B1935,[2]taxonomy1!$B:$U,13,FALSE)</f>
        <v xml:space="preserve"> Eutheria</v>
      </c>
      <c r="U1935" t="str">
        <f>VLOOKUP(B1935,[2]taxonomy1!$B:$U,14,FALSE)</f>
        <v xml:space="preserve"> Euarchontoglires</v>
      </c>
      <c r="V1935" t="str">
        <f>VLOOKUP(B1935,[2]taxonomy1!$B:$U,15,FALSE)</f>
        <v xml:space="preserve"> Primates</v>
      </c>
      <c r="W1935" t="str">
        <f>VLOOKUP(B1935,[2]taxonomy1!$B:$U,16,FALSE)</f>
        <v xml:space="preserve"> Haplorrhini</v>
      </c>
    </row>
    <row r="1936" spans="1:23" x14ac:dyDescent="0.3">
      <c r="A1936" t="s">
        <v>3648</v>
      </c>
      <c r="B1936" t="s">
        <v>3649</v>
      </c>
      <c r="C1936">
        <v>308</v>
      </c>
      <c r="D1936" t="s">
        <v>10</v>
      </c>
      <c r="E1936">
        <v>26</v>
      </c>
      <c r="F1936">
        <v>302</v>
      </c>
      <c r="G1936">
        <v>2735</v>
      </c>
      <c r="H1936" t="s">
        <v>11</v>
      </c>
      <c r="I1936" t="s">
        <v>10</v>
      </c>
      <c r="J1936">
        <f t="shared" si="30"/>
        <v>276</v>
      </c>
      <c r="K1936" t="str">
        <f>VLOOKUP(B1936,[2]taxonomy1!$B:$U,2,FALSE)</f>
        <v xml:space="preserve"> Pan troglodytes (Chimpanzee).</v>
      </c>
      <c r="L1936" t="str">
        <f>VLOOKUP(B1936,[2]taxonomy1!$B:$U,4,FALSE)</f>
        <v xml:space="preserve"> NCBI_TaxID=9598 {ECO:0000313|Ensembl:ENSPTRP00000002646, ECO:0000313|Proteomes:UP000002277};</v>
      </c>
      <c r="M1936" t="str">
        <f>VLOOKUP(B1936,[2]taxonomy1!$B:$U,6,FALSE)</f>
        <v>Eukaryota</v>
      </c>
      <c r="N1936" t="str">
        <f>VLOOKUP(B1936,[2]taxonomy1!$B:$U,7,FALSE)</f>
        <v xml:space="preserve"> Metazoa</v>
      </c>
      <c r="O1936" t="str">
        <f>VLOOKUP(B1936,[2]taxonomy1!$B:$U,8,FALSE)</f>
        <v xml:space="preserve"> Chordata</v>
      </c>
      <c r="P1936" t="str">
        <f>VLOOKUP(B1936,[2]taxonomy1!$B:$U,9,FALSE)</f>
        <v xml:space="preserve"> Craniata</v>
      </c>
      <c r="Q1936" t="str">
        <f>VLOOKUP(B1936,[2]taxonomy1!$B:$U,10,FALSE)</f>
        <v xml:space="preserve"> Vertebrata</v>
      </c>
      <c r="R1936" t="str">
        <f>VLOOKUP(B1936,[2]taxonomy1!$B:$U,11,FALSE)</f>
        <v xml:space="preserve"> Euteleostomi</v>
      </c>
      <c r="S1936" t="str">
        <f>VLOOKUP(B1936,[2]taxonomy1!$B:$U,12,FALSE)</f>
        <v>Mammalia</v>
      </c>
      <c r="T1936" t="str">
        <f>VLOOKUP(B1936,[2]taxonomy1!$B:$U,13,FALSE)</f>
        <v xml:space="preserve"> Eutheria</v>
      </c>
      <c r="U1936" t="str">
        <f>VLOOKUP(B1936,[2]taxonomy1!$B:$U,14,FALSE)</f>
        <v xml:space="preserve"> Euarchontoglires</v>
      </c>
      <c r="V1936" t="str">
        <f>VLOOKUP(B1936,[2]taxonomy1!$B:$U,15,FALSE)</f>
        <v xml:space="preserve"> Primates</v>
      </c>
      <c r="W1936" t="str">
        <f>VLOOKUP(B1936,[2]taxonomy1!$B:$U,16,FALSE)</f>
        <v xml:space="preserve"> Haplorrhini</v>
      </c>
    </row>
    <row r="1937" spans="1:23" x14ac:dyDescent="0.3">
      <c r="A1937" t="s">
        <v>3650</v>
      </c>
      <c r="B1937" t="s">
        <v>3651</v>
      </c>
      <c r="C1937">
        <v>295</v>
      </c>
      <c r="D1937" t="s">
        <v>10</v>
      </c>
      <c r="E1937">
        <v>79</v>
      </c>
      <c r="F1937">
        <v>217</v>
      </c>
      <c r="G1937">
        <v>2735</v>
      </c>
      <c r="H1937" t="s">
        <v>11</v>
      </c>
      <c r="I1937" t="s">
        <v>10</v>
      </c>
      <c r="J1937">
        <f t="shared" si="30"/>
        <v>138</v>
      </c>
      <c r="K1937" t="str">
        <f>VLOOKUP(B1937,[2]taxonomy1!$B:$U,2,FALSE)</f>
        <v xml:space="preserve"> Pan troglodytes (Chimpanzee).</v>
      </c>
      <c r="L1937" t="str">
        <f>VLOOKUP(B1937,[2]taxonomy1!$B:$U,4,FALSE)</f>
        <v xml:space="preserve"> NCBI_TaxID=9598 {ECO:0000313|Ensembl:ENSPTRP00000019094, ECO:0000313|Proteomes:UP000002277};</v>
      </c>
      <c r="M1937" t="str">
        <f>VLOOKUP(B1937,[2]taxonomy1!$B:$U,6,FALSE)</f>
        <v>Eukaryota</v>
      </c>
      <c r="N1937" t="str">
        <f>VLOOKUP(B1937,[2]taxonomy1!$B:$U,7,FALSE)</f>
        <v xml:space="preserve"> Metazoa</v>
      </c>
      <c r="O1937" t="str">
        <f>VLOOKUP(B1937,[2]taxonomy1!$B:$U,8,FALSE)</f>
        <v xml:space="preserve"> Chordata</v>
      </c>
      <c r="P1937" t="str">
        <f>VLOOKUP(B1937,[2]taxonomy1!$B:$U,9,FALSE)</f>
        <v xml:space="preserve"> Craniata</v>
      </c>
      <c r="Q1937" t="str">
        <f>VLOOKUP(B1937,[2]taxonomy1!$B:$U,10,FALSE)</f>
        <v xml:space="preserve"> Vertebrata</v>
      </c>
      <c r="R1937" t="str">
        <f>VLOOKUP(B1937,[2]taxonomy1!$B:$U,11,FALSE)</f>
        <v xml:space="preserve"> Euteleostomi</v>
      </c>
      <c r="S1937" t="str">
        <f>VLOOKUP(B1937,[2]taxonomy1!$B:$U,12,FALSE)</f>
        <v>Mammalia</v>
      </c>
      <c r="T1937" t="str">
        <f>VLOOKUP(B1937,[2]taxonomy1!$B:$U,13,FALSE)</f>
        <v xml:space="preserve"> Eutheria</v>
      </c>
      <c r="U1937" t="str">
        <f>VLOOKUP(B1937,[2]taxonomy1!$B:$U,14,FALSE)</f>
        <v xml:space="preserve"> Euarchontoglires</v>
      </c>
      <c r="V1937" t="str">
        <f>VLOOKUP(B1937,[2]taxonomy1!$B:$U,15,FALSE)</f>
        <v xml:space="preserve"> Primates</v>
      </c>
      <c r="W1937" t="str">
        <f>VLOOKUP(B1937,[2]taxonomy1!$B:$U,16,FALSE)</f>
        <v xml:space="preserve"> Haplorrhini</v>
      </c>
    </row>
    <row r="1938" spans="1:23" x14ac:dyDescent="0.3">
      <c r="A1938" t="s">
        <v>3650</v>
      </c>
      <c r="B1938" t="s">
        <v>3651</v>
      </c>
      <c r="C1938">
        <v>295</v>
      </c>
      <c r="D1938" t="s">
        <v>10</v>
      </c>
      <c r="E1938">
        <v>211</v>
      </c>
      <c r="F1938">
        <v>289</v>
      </c>
      <c r="G1938">
        <v>2735</v>
      </c>
      <c r="H1938" t="s">
        <v>11</v>
      </c>
      <c r="I1938" t="s">
        <v>10</v>
      </c>
      <c r="J1938">
        <f t="shared" si="30"/>
        <v>78</v>
      </c>
      <c r="K1938" t="str">
        <f>VLOOKUP(B1938,[2]taxonomy1!$B:$U,2,FALSE)</f>
        <v xml:space="preserve"> Pan troglodytes (Chimpanzee).</v>
      </c>
      <c r="L1938" t="str">
        <f>VLOOKUP(B1938,[2]taxonomy1!$B:$U,4,FALSE)</f>
        <v xml:space="preserve"> NCBI_TaxID=9598 {ECO:0000313|Ensembl:ENSPTRP00000019094, ECO:0000313|Proteomes:UP000002277};</v>
      </c>
      <c r="M1938" t="str">
        <f>VLOOKUP(B1938,[2]taxonomy1!$B:$U,6,FALSE)</f>
        <v>Eukaryota</v>
      </c>
      <c r="N1938" t="str">
        <f>VLOOKUP(B1938,[2]taxonomy1!$B:$U,7,FALSE)</f>
        <v xml:space="preserve"> Metazoa</v>
      </c>
      <c r="O1938" t="str">
        <f>VLOOKUP(B1938,[2]taxonomy1!$B:$U,8,FALSE)</f>
        <v xml:space="preserve"> Chordata</v>
      </c>
      <c r="P1938" t="str">
        <f>VLOOKUP(B1938,[2]taxonomy1!$B:$U,9,FALSE)</f>
        <v xml:space="preserve"> Craniata</v>
      </c>
      <c r="Q1938" t="str">
        <f>VLOOKUP(B1938,[2]taxonomy1!$B:$U,10,FALSE)</f>
        <v xml:space="preserve"> Vertebrata</v>
      </c>
      <c r="R1938" t="str">
        <f>VLOOKUP(B1938,[2]taxonomy1!$B:$U,11,FALSE)</f>
        <v xml:space="preserve"> Euteleostomi</v>
      </c>
      <c r="S1938" t="str">
        <f>VLOOKUP(B1938,[2]taxonomy1!$B:$U,12,FALSE)</f>
        <v>Mammalia</v>
      </c>
      <c r="T1938" t="str">
        <f>VLOOKUP(B1938,[2]taxonomy1!$B:$U,13,FALSE)</f>
        <v xml:space="preserve"> Eutheria</v>
      </c>
      <c r="U1938" t="str">
        <f>VLOOKUP(B1938,[2]taxonomy1!$B:$U,14,FALSE)</f>
        <v xml:space="preserve"> Euarchontoglires</v>
      </c>
      <c r="V1938" t="str">
        <f>VLOOKUP(B1938,[2]taxonomy1!$B:$U,15,FALSE)</f>
        <v xml:space="preserve"> Primates</v>
      </c>
      <c r="W1938" t="str">
        <f>VLOOKUP(B1938,[2]taxonomy1!$B:$U,16,FALSE)</f>
        <v xml:space="preserve"> Haplorrhini</v>
      </c>
    </row>
    <row r="1939" spans="1:23" x14ac:dyDescent="0.3">
      <c r="A1939" t="s">
        <v>3652</v>
      </c>
      <c r="B1939" t="s">
        <v>3653</v>
      </c>
      <c r="C1939">
        <v>283</v>
      </c>
      <c r="D1939" t="s">
        <v>10</v>
      </c>
      <c r="E1939">
        <v>3</v>
      </c>
      <c r="F1939">
        <v>276</v>
      </c>
      <c r="G1939">
        <v>2735</v>
      </c>
      <c r="H1939" t="s">
        <v>11</v>
      </c>
      <c r="I1939" t="s">
        <v>10</v>
      </c>
      <c r="J1939">
        <f t="shared" si="30"/>
        <v>273</v>
      </c>
      <c r="K1939" t="str">
        <f>VLOOKUP(B1939,[2]taxonomy1!$B:$U,2,FALSE)</f>
        <v xml:space="preserve"> Pan troglodytes (Chimpanzee).</v>
      </c>
      <c r="L1939" t="str">
        <f>VLOOKUP(B1939,[2]taxonomy1!$B:$U,4,FALSE)</f>
        <v xml:space="preserve"> NCBI_TaxID=9598 {ECO:0000313|Ensembl:ENSPTRP00000029484, ECO:0000313|Proteomes:UP000002277};</v>
      </c>
      <c r="M1939" t="str">
        <f>VLOOKUP(B1939,[2]taxonomy1!$B:$U,6,FALSE)</f>
        <v>Eukaryota</v>
      </c>
      <c r="N1939" t="str">
        <f>VLOOKUP(B1939,[2]taxonomy1!$B:$U,7,FALSE)</f>
        <v xml:space="preserve"> Metazoa</v>
      </c>
      <c r="O1939" t="str">
        <f>VLOOKUP(B1939,[2]taxonomy1!$B:$U,8,FALSE)</f>
        <v xml:space="preserve"> Chordata</v>
      </c>
      <c r="P1939" t="str">
        <f>VLOOKUP(B1939,[2]taxonomy1!$B:$U,9,FALSE)</f>
        <v xml:space="preserve"> Craniata</v>
      </c>
      <c r="Q1939" t="str">
        <f>VLOOKUP(B1939,[2]taxonomy1!$B:$U,10,FALSE)</f>
        <v xml:space="preserve"> Vertebrata</v>
      </c>
      <c r="R1939" t="str">
        <f>VLOOKUP(B1939,[2]taxonomy1!$B:$U,11,FALSE)</f>
        <v xml:space="preserve"> Euteleostomi</v>
      </c>
      <c r="S1939" t="str">
        <f>VLOOKUP(B1939,[2]taxonomy1!$B:$U,12,FALSE)</f>
        <v>Mammalia</v>
      </c>
      <c r="T1939" t="str">
        <f>VLOOKUP(B1939,[2]taxonomy1!$B:$U,13,FALSE)</f>
        <v xml:space="preserve"> Eutheria</v>
      </c>
      <c r="U1939" t="str">
        <f>VLOOKUP(B1939,[2]taxonomy1!$B:$U,14,FALSE)</f>
        <v xml:space="preserve"> Euarchontoglires</v>
      </c>
      <c r="V1939" t="str">
        <f>VLOOKUP(B1939,[2]taxonomy1!$B:$U,15,FALSE)</f>
        <v xml:space="preserve"> Primates</v>
      </c>
      <c r="W1939" t="str">
        <f>VLOOKUP(B1939,[2]taxonomy1!$B:$U,16,FALSE)</f>
        <v xml:space="preserve"> Haplorrhini</v>
      </c>
    </row>
    <row r="1940" spans="1:23" x14ac:dyDescent="0.3">
      <c r="A1940" t="s">
        <v>3654</v>
      </c>
      <c r="B1940" t="s">
        <v>3655</v>
      </c>
      <c r="C1940">
        <v>284</v>
      </c>
      <c r="D1940" t="s">
        <v>10</v>
      </c>
      <c r="E1940">
        <v>3</v>
      </c>
      <c r="F1940">
        <v>277</v>
      </c>
      <c r="G1940">
        <v>2735</v>
      </c>
      <c r="H1940" t="s">
        <v>11</v>
      </c>
      <c r="I1940" t="s">
        <v>10</v>
      </c>
      <c r="J1940">
        <f t="shared" si="30"/>
        <v>274</v>
      </c>
      <c r="K1940" t="e">
        <f>VLOOKUP(B1940,[2]taxonomy1!$B:$U,2,FALSE)</f>
        <v>#N/A</v>
      </c>
      <c r="L1940" t="e">
        <f>VLOOKUP(B1940,[2]taxonomy1!$B:$U,4,FALSE)</f>
        <v>#N/A</v>
      </c>
      <c r="M1940" t="e">
        <f>VLOOKUP(B1940,[2]taxonomy1!$B:$U,6,FALSE)</f>
        <v>#N/A</v>
      </c>
      <c r="N1940" t="e">
        <f>VLOOKUP(B1940,[2]taxonomy1!$B:$U,7,FALSE)</f>
        <v>#N/A</v>
      </c>
      <c r="O1940" t="e">
        <f>VLOOKUP(B1940,[2]taxonomy1!$B:$U,8,FALSE)</f>
        <v>#N/A</v>
      </c>
      <c r="P1940" t="e">
        <f>VLOOKUP(B1940,[2]taxonomy1!$B:$U,9,FALSE)</f>
        <v>#N/A</v>
      </c>
      <c r="Q1940" t="e">
        <f>VLOOKUP(B1940,[2]taxonomy1!$B:$U,10,FALSE)</f>
        <v>#N/A</v>
      </c>
      <c r="R1940" t="e">
        <f>VLOOKUP(B1940,[2]taxonomy1!$B:$U,11,FALSE)</f>
        <v>#N/A</v>
      </c>
      <c r="S1940" t="e">
        <f>VLOOKUP(B1940,[2]taxonomy1!$B:$U,12,FALSE)</f>
        <v>#N/A</v>
      </c>
      <c r="T1940" t="e">
        <f>VLOOKUP(B1940,[2]taxonomy1!$B:$U,13,FALSE)</f>
        <v>#N/A</v>
      </c>
      <c r="U1940" t="e">
        <f>VLOOKUP(B1940,[2]taxonomy1!$B:$U,14,FALSE)</f>
        <v>#N/A</v>
      </c>
      <c r="V1940" t="e">
        <f>VLOOKUP(B1940,[2]taxonomy1!$B:$U,15,FALSE)</f>
        <v>#N/A</v>
      </c>
      <c r="W1940" t="e">
        <f>VLOOKUP(B1940,[2]taxonomy1!$B:$U,16,FALSE)</f>
        <v>#N/A</v>
      </c>
    </row>
    <row r="1941" spans="1:23" x14ac:dyDescent="0.3">
      <c r="A1941" t="s">
        <v>3656</v>
      </c>
      <c r="B1941" t="s">
        <v>3657</v>
      </c>
      <c r="C1941">
        <v>294</v>
      </c>
      <c r="D1941" t="s">
        <v>10</v>
      </c>
      <c r="E1941">
        <v>14</v>
      </c>
      <c r="F1941">
        <v>287</v>
      </c>
      <c r="G1941">
        <v>2735</v>
      </c>
      <c r="H1941" t="s">
        <v>11</v>
      </c>
      <c r="I1941" t="s">
        <v>10</v>
      </c>
      <c r="J1941">
        <f t="shared" si="30"/>
        <v>273</v>
      </c>
      <c r="K1941" t="str">
        <f>VLOOKUP(B1941,[2]taxonomy1!$B:$U,2,FALSE)</f>
        <v xml:space="preserve"> Pan troglodytes (Chimpanzee).</v>
      </c>
      <c r="L1941" t="str">
        <f>VLOOKUP(B1941,[2]taxonomy1!$B:$U,4,FALSE)</f>
        <v xml:space="preserve"> NCBI_TaxID=9598 {ECO:0000313|Ensembl:ENSPTRP00000061079, ECO:0000313|Proteomes:UP000002277};</v>
      </c>
      <c r="M1941" t="str">
        <f>VLOOKUP(B1941,[2]taxonomy1!$B:$U,6,FALSE)</f>
        <v>Eukaryota</v>
      </c>
      <c r="N1941" t="str">
        <f>VLOOKUP(B1941,[2]taxonomy1!$B:$U,7,FALSE)</f>
        <v xml:space="preserve"> Metazoa</v>
      </c>
      <c r="O1941" t="str">
        <f>VLOOKUP(B1941,[2]taxonomy1!$B:$U,8,FALSE)</f>
        <v xml:space="preserve"> Chordata</v>
      </c>
      <c r="P1941" t="str">
        <f>VLOOKUP(B1941,[2]taxonomy1!$B:$U,9,FALSE)</f>
        <v xml:space="preserve"> Craniata</v>
      </c>
      <c r="Q1941" t="str">
        <f>VLOOKUP(B1941,[2]taxonomy1!$B:$U,10,FALSE)</f>
        <v xml:space="preserve"> Vertebrata</v>
      </c>
      <c r="R1941" t="str">
        <f>VLOOKUP(B1941,[2]taxonomy1!$B:$U,11,FALSE)</f>
        <v xml:space="preserve"> Euteleostomi</v>
      </c>
      <c r="S1941" t="str">
        <f>VLOOKUP(B1941,[2]taxonomy1!$B:$U,12,FALSE)</f>
        <v>Mammalia</v>
      </c>
      <c r="T1941" t="str">
        <f>VLOOKUP(B1941,[2]taxonomy1!$B:$U,13,FALSE)</f>
        <v xml:space="preserve"> Eutheria</v>
      </c>
      <c r="U1941" t="str">
        <f>VLOOKUP(B1941,[2]taxonomy1!$B:$U,14,FALSE)</f>
        <v xml:space="preserve"> Euarchontoglires</v>
      </c>
      <c r="V1941" t="str">
        <f>VLOOKUP(B1941,[2]taxonomy1!$B:$U,15,FALSE)</f>
        <v xml:space="preserve"> Primates</v>
      </c>
      <c r="W1941" t="str">
        <f>VLOOKUP(B1941,[2]taxonomy1!$B:$U,16,FALSE)</f>
        <v xml:space="preserve"> Haplorrhini</v>
      </c>
    </row>
    <row r="1942" spans="1:23" x14ac:dyDescent="0.3">
      <c r="A1942" t="s">
        <v>3658</v>
      </c>
      <c r="B1942" t="s">
        <v>3659</v>
      </c>
      <c r="C1942">
        <v>343</v>
      </c>
      <c r="D1942" t="s">
        <v>10</v>
      </c>
      <c r="E1942">
        <v>79</v>
      </c>
      <c r="F1942">
        <v>343</v>
      </c>
      <c r="G1942">
        <v>2735</v>
      </c>
      <c r="H1942" t="s">
        <v>11</v>
      </c>
      <c r="I1942" t="s">
        <v>10</v>
      </c>
      <c r="J1942">
        <f t="shared" si="30"/>
        <v>264</v>
      </c>
      <c r="K1942" t="str">
        <f>VLOOKUP(B1942,[2]taxonomy1!$B:$U,2,FALSE)</f>
        <v xml:space="preserve"> Pan troglodytes (Chimpanzee).</v>
      </c>
      <c r="L1942" t="str">
        <f>VLOOKUP(B1942,[2]taxonomy1!$B:$U,4,FALSE)</f>
        <v xml:space="preserve"> NCBI_TaxID=9598 {ECO:0000313|Ensembl:ENSPTRP00000061141, ECO:0000313|Proteomes:UP000002277};</v>
      </c>
      <c r="M1942" t="str">
        <f>VLOOKUP(B1942,[2]taxonomy1!$B:$U,6,FALSE)</f>
        <v>Eukaryota</v>
      </c>
      <c r="N1942" t="str">
        <f>VLOOKUP(B1942,[2]taxonomy1!$B:$U,7,FALSE)</f>
        <v xml:space="preserve"> Metazoa</v>
      </c>
      <c r="O1942" t="str">
        <f>VLOOKUP(B1942,[2]taxonomy1!$B:$U,8,FALSE)</f>
        <v xml:space="preserve"> Chordata</v>
      </c>
      <c r="P1942" t="str">
        <f>VLOOKUP(B1942,[2]taxonomy1!$B:$U,9,FALSE)</f>
        <v xml:space="preserve"> Craniata</v>
      </c>
      <c r="Q1942" t="str">
        <f>VLOOKUP(B1942,[2]taxonomy1!$B:$U,10,FALSE)</f>
        <v xml:space="preserve"> Vertebrata</v>
      </c>
      <c r="R1942" t="str">
        <f>VLOOKUP(B1942,[2]taxonomy1!$B:$U,11,FALSE)</f>
        <v xml:space="preserve"> Euteleostomi</v>
      </c>
      <c r="S1942" t="str">
        <f>VLOOKUP(B1942,[2]taxonomy1!$B:$U,12,FALSE)</f>
        <v>Mammalia</v>
      </c>
      <c r="T1942" t="str">
        <f>VLOOKUP(B1942,[2]taxonomy1!$B:$U,13,FALSE)</f>
        <v xml:space="preserve"> Eutheria</v>
      </c>
      <c r="U1942" t="str">
        <f>VLOOKUP(B1942,[2]taxonomy1!$B:$U,14,FALSE)</f>
        <v xml:space="preserve"> Euarchontoglires</v>
      </c>
      <c r="V1942" t="str">
        <f>VLOOKUP(B1942,[2]taxonomy1!$B:$U,15,FALSE)</f>
        <v xml:space="preserve"> Primates</v>
      </c>
      <c r="W1942" t="str">
        <f>VLOOKUP(B1942,[2]taxonomy1!$B:$U,16,FALSE)</f>
        <v xml:space="preserve"> Haplorrhini</v>
      </c>
    </row>
    <row r="1943" spans="1:23" x14ac:dyDescent="0.3">
      <c r="A1943" t="s">
        <v>3660</v>
      </c>
      <c r="B1943" t="s">
        <v>3661</v>
      </c>
      <c r="C1943">
        <v>298</v>
      </c>
      <c r="D1943" t="s">
        <v>10</v>
      </c>
      <c r="E1943">
        <v>18</v>
      </c>
      <c r="F1943">
        <v>291</v>
      </c>
      <c r="G1943">
        <v>2735</v>
      </c>
      <c r="H1943" t="s">
        <v>11</v>
      </c>
      <c r="I1943" t="s">
        <v>10</v>
      </c>
      <c r="J1943">
        <f t="shared" si="30"/>
        <v>273</v>
      </c>
      <c r="K1943" t="str">
        <f>VLOOKUP(B1943,[2]taxonomy1!$B:$U,2,FALSE)</f>
        <v xml:space="preserve"> Takifugu rubripes (Japanese pufferfish) (Fugu rubripes).</v>
      </c>
      <c r="L1943" t="str">
        <f>VLOOKUP(B1943,[2]taxonomy1!$B:$U,4,FALSE)</f>
        <v xml:space="preserve"> NCBI_TaxID=31033 {ECO:0000313|Ensembl:ENSTRUP00000007444, ECO:0000313|Proteomes:UP000005226};</v>
      </c>
      <c r="M1943" t="str">
        <f>VLOOKUP(B1943,[2]taxonomy1!$B:$U,6,FALSE)</f>
        <v>Eukaryota</v>
      </c>
      <c r="N1943" t="str">
        <f>VLOOKUP(B1943,[2]taxonomy1!$B:$U,7,FALSE)</f>
        <v xml:space="preserve"> Metazoa</v>
      </c>
      <c r="O1943" t="str">
        <f>VLOOKUP(B1943,[2]taxonomy1!$B:$U,8,FALSE)</f>
        <v xml:space="preserve"> Chordata</v>
      </c>
      <c r="P1943" t="str">
        <f>VLOOKUP(B1943,[2]taxonomy1!$B:$U,9,FALSE)</f>
        <v xml:space="preserve"> Craniata</v>
      </c>
      <c r="Q1943" t="str">
        <f>VLOOKUP(B1943,[2]taxonomy1!$B:$U,10,FALSE)</f>
        <v xml:space="preserve"> Vertebrata</v>
      </c>
      <c r="R1943" t="str">
        <f>VLOOKUP(B1943,[2]taxonomy1!$B:$U,11,FALSE)</f>
        <v xml:space="preserve"> Euteleostomi</v>
      </c>
      <c r="S1943" t="str">
        <f>VLOOKUP(B1943,[2]taxonomy1!$B:$U,12,FALSE)</f>
        <v>Actinopterygii</v>
      </c>
      <c r="T1943" t="str">
        <f>VLOOKUP(B1943,[2]taxonomy1!$B:$U,13,FALSE)</f>
        <v xml:space="preserve"> Neopterygii</v>
      </c>
      <c r="U1943" t="str">
        <f>VLOOKUP(B1943,[2]taxonomy1!$B:$U,14,FALSE)</f>
        <v xml:space="preserve"> Teleostei</v>
      </c>
      <c r="V1943" t="str">
        <f>VLOOKUP(B1943,[2]taxonomy1!$B:$U,15,FALSE)</f>
        <v xml:space="preserve"> Neoteleostei</v>
      </c>
      <c r="W1943" t="str">
        <f>VLOOKUP(B1943,[2]taxonomy1!$B:$U,16,FALSE)</f>
        <v xml:space="preserve"> Acanthomorphata</v>
      </c>
    </row>
    <row r="1944" spans="1:23" x14ac:dyDescent="0.3">
      <c r="A1944" t="s">
        <v>3662</v>
      </c>
      <c r="B1944" t="s">
        <v>3663</v>
      </c>
      <c r="C1944">
        <v>294</v>
      </c>
      <c r="D1944" t="s">
        <v>10</v>
      </c>
      <c r="E1944">
        <v>14</v>
      </c>
      <c r="F1944">
        <v>287</v>
      </c>
      <c r="G1944">
        <v>2735</v>
      </c>
      <c r="H1944" t="s">
        <v>11</v>
      </c>
      <c r="I1944" t="s">
        <v>10</v>
      </c>
      <c r="J1944">
        <f t="shared" si="30"/>
        <v>273</v>
      </c>
      <c r="K1944" t="str">
        <f>VLOOKUP(B1944,[2]taxonomy1!$B:$U,2,FALSE)</f>
        <v xml:space="preserve"> Takifugu rubripes (Japanese pufferfish) (Fugu rubripes).</v>
      </c>
      <c r="L1944" t="str">
        <f>VLOOKUP(B1944,[2]taxonomy1!$B:$U,4,FALSE)</f>
        <v xml:space="preserve"> NCBI_TaxID=31033 {ECO:0000313|Ensembl:ENSTRUP00000007445, ECO:0000313|Proteomes:UP000005226};</v>
      </c>
      <c r="M1944" t="str">
        <f>VLOOKUP(B1944,[2]taxonomy1!$B:$U,6,FALSE)</f>
        <v>Eukaryota</v>
      </c>
      <c r="N1944" t="str">
        <f>VLOOKUP(B1944,[2]taxonomy1!$B:$U,7,FALSE)</f>
        <v xml:space="preserve"> Metazoa</v>
      </c>
      <c r="O1944" t="str">
        <f>VLOOKUP(B1944,[2]taxonomy1!$B:$U,8,FALSE)</f>
        <v xml:space="preserve"> Chordata</v>
      </c>
      <c r="P1944" t="str">
        <f>VLOOKUP(B1944,[2]taxonomy1!$B:$U,9,FALSE)</f>
        <v xml:space="preserve"> Craniata</v>
      </c>
      <c r="Q1944" t="str">
        <f>VLOOKUP(B1944,[2]taxonomy1!$B:$U,10,FALSE)</f>
        <v xml:space="preserve"> Vertebrata</v>
      </c>
      <c r="R1944" t="str">
        <f>VLOOKUP(B1944,[2]taxonomy1!$B:$U,11,FALSE)</f>
        <v xml:space="preserve"> Euteleostomi</v>
      </c>
      <c r="S1944" t="str">
        <f>VLOOKUP(B1944,[2]taxonomy1!$B:$U,12,FALSE)</f>
        <v>Actinopterygii</v>
      </c>
      <c r="T1944" t="str">
        <f>VLOOKUP(B1944,[2]taxonomy1!$B:$U,13,FALSE)</f>
        <v xml:space="preserve"> Neopterygii</v>
      </c>
      <c r="U1944" t="str">
        <f>VLOOKUP(B1944,[2]taxonomy1!$B:$U,14,FALSE)</f>
        <v xml:space="preserve"> Teleostei</v>
      </c>
      <c r="V1944" t="str">
        <f>VLOOKUP(B1944,[2]taxonomy1!$B:$U,15,FALSE)</f>
        <v xml:space="preserve"> Neoteleostei</v>
      </c>
      <c r="W1944" t="str">
        <f>VLOOKUP(B1944,[2]taxonomy1!$B:$U,16,FALSE)</f>
        <v xml:space="preserve"> Acanthomorphata</v>
      </c>
    </row>
    <row r="1945" spans="1:23" x14ac:dyDescent="0.3">
      <c r="A1945" t="s">
        <v>3664</v>
      </c>
      <c r="B1945" t="s">
        <v>3665</v>
      </c>
      <c r="C1945">
        <v>283</v>
      </c>
      <c r="D1945" t="s">
        <v>10</v>
      </c>
      <c r="E1945">
        <v>3</v>
      </c>
      <c r="F1945">
        <v>276</v>
      </c>
      <c r="G1945">
        <v>2735</v>
      </c>
      <c r="H1945" t="s">
        <v>11</v>
      </c>
      <c r="I1945" t="s">
        <v>10</v>
      </c>
      <c r="J1945">
        <f t="shared" si="30"/>
        <v>273</v>
      </c>
      <c r="K1945" t="str">
        <f>VLOOKUP(B1945,[2]taxonomy1!$B:$U,2,FALSE)</f>
        <v xml:space="preserve"> Takifugu rubripes (Japanese pufferfish) (Fugu rubripes).</v>
      </c>
      <c r="L1945" t="str">
        <f>VLOOKUP(B1945,[2]taxonomy1!$B:$U,4,FALSE)</f>
        <v xml:space="preserve"> NCBI_TaxID=31033 {ECO:0000313|Ensembl:ENSTRUP00000007446, ECO:0000313|Proteomes:UP000005226};</v>
      </c>
      <c r="M1945" t="str">
        <f>VLOOKUP(B1945,[2]taxonomy1!$B:$U,6,FALSE)</f>
        <v>Eukaryota</v>
      </c>
      <c r="N1945" t="str">
        <f>VLOOKUP(B1945,[2]taxonomy1!$B:$U,7,FALSE)</f>
        <v xml:space="preserve"> Metazoa</v>
      </c>
      <c r="O1945" t="str">
        <f>VLOOKUP(B1945,[2]taxonomy1!$B:$U,8,FALSE)</f>
        <v xml:space="preserve"> Chordata</v>
      </c>
      <c r="P1945" t="str">
        <f>VLOOKUP(B1945,[2]taxonomy1!$B:$U,9,FALSE)</f>
        <v xml:space="preserve"> Craniata</v>
      </c>
      <c r="Q1945" t="str">
        <f>VLOOKUP(B1945,[2]taxonomy1!$B:$U,10,FALSE)</f>
        <v xml:space="preserve"> Vertebrata</v>
      </c>
      <c r="R1945" t="str">
        <f>VLOOKUP(B1945,[2]taxonomy1!$B:$U,11,FALSE)</f>
        <v xml:space="preserve"> Euteleostomi</v>
      </c>
      <c r="S1945" t="str">
        <f>VLOOKUP(B1945,[2]taxonomy1!$B:$U,12,FALSE)</f>
        <v>Actinopterygii</v>
      </c>
      <c r="T1945" t="str">
        <f>VLOOKUP(B1945,[2]taxonomy1!$B:$U,13,FALSE)</f>
        <v xml:space="preserve"> Neopterygii</v>
      </c>
      <c r="U1945" t="str">
        <f>VLOOKUP(B1945,[2]taxonomy1!$B:$U,14,FALSE)</f>
        <v xml:space="preserve"> Teleostei</v>
      </c>
      <c r="V1945" t="str">
        <f>VLOOKUP(B1945,[2]taxonomy1!$B:$U,15,FALSE)</f>
        <v xml:space="preserve"> Neoteleostei</v>
      </c>
      <c r="W1945" t="str">
        <f>VLOOKUP(B1945,[2]taxonomy1!$B:$U,16,FALSE)</f>
        <v xml:space="preserve"> Acanthomorphata</v>
      </c>
    </row>
    <row r="1946" spans="1:23" x14ac:dyDescent="0.3">
      <c r="A1946" t="s">
        <v>3666</v>
      </c>
      <c r="B1946" t="s">
        <v>3667</v>
      </c>
      <c r="C1946">
        <v>296</v>
      </c>
      <c r="D1946" t="s">
        <v>10</v>
      </c>
      <c r="E1946">
        <v>16</v>
      </c>
      <c r="F1946">
        <v>289</v>
      </c>
      <c r="G1946">
        <v>2735</v>
      </c>
      <c r="H1946" t="s">
        <v>11</v>
      </c>
      <c r="I1946" t="s">
        <v>10</v>
      </c>
      <c r="J1946">
        <f t="shared" si="30"/>
        <v>273</v>
      </c>
      <c r="K1946" t="str">
        <f>VLOOKUP(B1946,[2]taxonomy1!$B:$U,2,FALSE)</f>
        <v xml:space="preserve"> Takifugu rubripes (Japanese pufferfish) (Fugu rubripes).</v>
      </c>
      <c r="L1946" t="str">
        <f>VLOOKUP(B1946,[2]taxonomy1!$B:$U,4,FALSE)</f>
        <v xml:space="preserve"> NCBI_TaxID=31033 {ECO:0000313|Ensembl:ENSTRUP00000007447, ECO:0000313|Proteomes:UP000005226};</v>
      </c>
      <c r="M1946" t="str">
        <f>VLOOKUP(B1946,[2]taxonomy1!$B:$U,6,FALSE)</f>
        <v>Eukaryota</v>
      </c>
      <c r="N1946" t="str">
        <f>VLOOKUP(B1946,[2]taxonomy1!$B:$U,7,FALSE)</f>
        <v xml:space="preserve"> Metazoa</v>
      </c>
      <c r="O1946" t="str">
        <f>VLOOKUP(B1946,[2]taxonomy1!$B:$U,8,FALSE)</f>
        <v xml:space="preserve"> Chordata</v>
      </c>
      <c r="P1946" t="str">
        <f>VLOOKUP(B1946,[2]taxonomy1!$B:$U,9,FALSE)</f>
        <v xml:space="preserve"> Craniata</v>
      </c>
      <c r="Q1946" t="str">
        <f>VLOOKUP(B1946,[2]taxonomy1!$B:$U,10,FALSE)</f>
        <v xml:space="preserve"> Vertebrata</v>
      </c>
      <c r="R1946" t="str">
        <f>VLOOKUP(B1946,[2]taxonomy1!$B:$U,11,FALSE)</f>
        <v xml:space="preserve"> Euteleostomi</v>
      </c>
      <c r="S1946" t="str">
        <f>VLOOKUP(B1946,[2]taxonomy1!$B:$U,12,FALSE)</f>
        <v>Actinopterygii</v>
      </c>
      <c r="T1946" t="str">
        <f>VLOOKUP(B1946,[2]taxonomy1!$B:$U,13,FALSE)</f>
        <v xml:space="preserve"> Neopterygii</v>
      </c>
      <c r="U1946" t="str">
        <f>VLOOKUP(B1946,[2]taxonomy1!$B:$U,14,FALSE)</f>
        <v xml:space="preserve"> Teleostei</v>
      </c>
      <c r="V1946" t="str">
        <f>VLOOKUP(B1946,[2]taxonomy1!$B:$U,15,FALSE)</f>
        <v xml:space="preserve"> Neoteleostei</v>
      </c>
      <c r="W1946" t="str">
        <f>VLOOKUP(B1946,[2]taxonomy1!$B:$U,16,FALSE)</f>
        <v xml:space="preserve"> Acanthomorphata</v>
      </c>
    </row>
    <row r="1947" spans="1:23" x14ac:dyDescent="0.3">
      <c r="A1947" t="s">
        <v>3668</v>
      </c>
      <c r="B1947" t="s">
        <v>3669</v>
      </c>
      <c r="C1947">
        <v>299</v>
      </c>
      <c r="D1947" t="s">
        <v>10</v>
      </c>
      <c r="E1947">
        <v>19</v>
      </c>
      <c r="F1947">
        <v>292</v>
      </c>
      <c r="G1947">
        <v>2735</v>
      </c>
      <c r="H1947" t="s">
        <v>11</v>
      </c>
      <c r="I1947" t="s">
        <v>10</v>
      </c>
      <c r="J1947">
        <f t="shared" si="30"/>
        <v>273</v>
      </c>
      <c r="K1947" t="str">
        <f>VLOOKUP(B1947,[2]taxonomy1!$B:$U,2,FALSE)</f>
        <v xml:space="preserve"> Takifugu rubripes (Japanese pufferfish) (Fugu rubripes).</v>
      </c>
      <c r="L1947" t="str">
        <f>VLOOKUP(B1947,[2]taxonomy1!$B:$U,4,FALSE)</f>
        <v xml:space="preserve"> NCBI_TaxID=31033 {ECO:0000313|Ensembl:ENSTRUP00000007448, ECO:0000313|Proteomes:UP000005226};</v>
      </c>
      <c r="M1947" t="str">
        <f>VLOOKUP(B1947,[2]taxonomy1!$B:$U,6,FALSE)</f>
        <v>Eukaryota</v>
      </c>
      <c r="N1947" t="str">
        <f>VLOOKUP(B1947,[2]taxonomy1!$B:$U,7,FALSE)</f>
        <v xml:space="preserve"> Metazoa</v>
      </c>
      <c r="O1947" t="str">
        <f>VLOOKUP(B1947,[2]taxonomy1!$B:$U,8,FALSE)</f>
        <v xml:space="preserve"> Chordata</v>
      </c>
      <c r="P1947" t="str">
        <f>VLOOKUP(B1947,[2]taxonomy1!$B:$U,9,FALSE)</f>
        <v xml:space="preserve"> Craniata</v>
      </c>
      <c r="Q1947" t="str">
        <f>VLOOKUP(B1947,[2]taxonomy1!$B:$U,10,FALSE)</f>
        <v xml:space="preserve"> Vertebrata</v>
      </c>
      <c r="R1947" t="str">
        <f>VLOOKUP(B1947,[2]taxonomy1!$B:$U,11,FALSE)</f>
        <v xml:space="preserve"> Euteleostomi</v>
      </c>
      <c r="S1947" t="str">
        <f>VLOOKUP(B1947,[2]taxonomy1!$B:$U,12,FALSE)</f>
        <v>Actinopterygii</v>
      </c>
      <c r="T1947" t="str">
        <f>VLOOKUP(B1947,[2]taxonomy1!$B:$U,13,FALSE)</f>
        <v xml:space="preserve"> Neopterygii</v>
      </c>
      <c r="U1947" t="str">
        <f>VLOOKUP(B1947,[2]taxonomy1!$B:$U,14,FALSE)</f>
        <v xml:space="preserve"> Teleostei</v>
      </c>
      <c r="V1947" t="str">
        <f>VLOOKUP(B1947,[2]taxonomy1!$B:$U,15,FALSE)</f>
        <v xml:space="preserve"> Neoteleostei</v>
      </c>
      <c r="W1947" t="str">
        <f>VLOOKUP(B1947,[2]taxonomy1!$B:$U,16,FALSE)</f>
        <v xml:space="preserve"> Acanthomorphata</v>
      </c>
    </row>
    <row r="1948" spans="1:23" x14ac:dyDescent="0.3">
      <c r="A1948" t="s">
        <v>3670</v>
      </c>
      <c r="B1948" t="s">
        <v>3671</v>
      </c>
      <c r="C1948">
        <v>239</v>
      </c>
      <c r="D1948" t="s">
        <v>10</v>
      </c>
      <c r="E1948">
        <v>56</v>
      </c>
      <c r="F1948">
        <v>239</v>
      </c>
      <c r="G1948">
        <v>2735</v>
      </c>
      <c r="H1948" t="s">
        <v>11</v>
      </c>
      <c r="I1948" t="s">
        <v>10</v>
      </c>
      <c r="J1948">
        <f t="shared" si="30"/>
        <v>183</v>
      </c>
      <c r="K1948" t="str">
        <f>VLOOKUP(B1948,[2]taxonomy1!$B:$U,2,FALSE)</f>
        <v xml:space="preserve"> Takifugu rubripes (Japanese pufferfish) (Fugu rubripes).</v>
      </c>
      <c r="L1948" t="str">
        <f>VLOOKUP(B1948,[2]taxonomy1!$B:$U,4,FALSE)</f>
        <v xml:space="preserve"> NCBI_TaxID=31033 {ECO:0000313|Ensembl:ENSTRUP00000010380, ECO:0000313|Proteomes:UP000005226};</v>
      </c>
      <c r="M1948" t="str">
        <f>VLOOKUP(B1948,[2]taxonomy1!$B:$U,6,FALSE)</f>
        <v>Eukaryota</v>
      </c>
      <c r="N1948" t="str">
        <f>VLOOKUP(B1948,[2]taxonomy1!$B:$U,7,FALSE)</f>
        <v xml:space="preserve"> Metazoa</v>
      </c>
      <c r="O1948" t="str">
        <f>VLOOKUP(B1948,[2]taxonomy1!$B:$U,8,FALSE)</f>
        <v xml:space="preserve"> Chordata</v>
      </c>
      <c r="P1948" t="str">
        <f>VLOOKUP(B1948,[2]taxonomy1!$B:$U,9,FALSE)</f>
        <v xml:space="preserve"> Craniata</v>
      </c>
      <c r="Q1948" t="str">
        <f>VLOOKUP(B1948,[2]taxonomy1!$B:$U,10,FALSE)</f>
        <v xml:space="preserve"> Vertebrata</v>
      </c>
      <c r="R1948" t="str">
        <f>VLOOKUP(B1948,[2]taxonomy1!$B:$U,11,FALSE)</f>
        <v xml:space="preserve"> Euteleostomi</v>
      </c>
      <c r="S1948" t="str">
        <f>VLOOKUP(B1948,[2]taxonomy1!$B:$U,12,FALSE)</f>
        <v>Actinopterygii</v>
      </c>
      <c r="T1948" t="str">
        <f>VLOOKUP(B1948,[2]taxonomy1!$B:$U,13,FALSE)</f>
        <v xml:space="preserve"> Neopterygii</v>
      </c>
      <c r="U1948" t="str">
        <f>VLOOKUP(B1948,[2]taxonomy1!$B:$U,14,FALSE)</f>
        <v xml:space="preserve"> Teleostei</v>
      </c>
      <c r="V1948" t="str">
        <f>VLOOKUP(B1948,[2]taxonomy1!$B:$U,15,FALSE)</f>
        <v xml:space="preserve"> Neoteleostei</v>
      </c>
      <c r="W1948" t="str">
        <f>VLOOKUP(B1948,[2]taxonomy1!$B:$U,16,FALSE)</f>
        <v xml:space="preserve"> Acanthomorphata</v>
      </c>
    </row>
    <row r="1949" spans="1:23" x14ac:dyDescent="0.3">
      <c r="A1949" t="s">
        <v>3672</v>
      </c>
      <c r="B1949" t="s">
        <v>3673</v>
      </c>
      <c r="C1949">
        <v>283</v>
      </c>
      <c r="D1949" t="s">
        <v>10</v>
      </c>
      <c r="E1949">
        <v>3</v>
      </c>
      <c r="F1949">
        <v>276</v>
      </c>
      <c r="G1949">
        <v>2735</v>
      </c>
      <c r="H1949" t="s">
        <v>11</v>
      </c>
      <c r="I1949" t="s">
        <v>10</v>
      </c>
      <c r="J1949">
        <f t="shared" si="30"/>
        <v>273</v>
      </c>
      <c r="K1949" t="str">
        <f>VLOOKUP(B1949,[2]taxonomy1!$B:$U,2,FALSE)</f>
        <v xml:space="preserve"> Takifugu rubripes (Japanese pufferfish) (Fugu rubripes).</v>
      </c>
      <c r="L1949" t="str">
        <f>VLOOKUP(B1949,[2]taxonomy1!$B:$U,4,FALSE)</f>
        <v xml:space="preserve"> NCBI_TaxID=31033 {ECO:0000313|Ensembl:ENSTRUP00000018907, ECO:0000313|Proteomes:UP000005226};</v>
      </c>
      <c r="M1949" t="str">
        <f>VLOOKUP(B1949,[2]taxonomy1!$B:$U,6,FALSE)</f>
        <v>Eukaryota</v>
      </c>
      <c r="N1949" t="str">
        <f>VLOOKUP(B1949,[2]taxonomy1!$B:$U,7,FALSE)</f>
        <v xml:space="preserve"> Metazoa</v>
      </c>
      <c r="O1949" t="str">
        <f>VLOOKUP(B1949,[2]taxonomy1!$B:$U,8,FALSE)</f>
        <v xml:space="preserve"> Chordata</v>
      </c>
      <c r="P1949" t="str">
        <f>VLOOKUP(B1949,[2]taxonomy1!$B:$U,9,FALSE)</f>
        <v xml:space="preserve"> Craniata</v>
      </c>
      <c r="Q1949" t="str">
        <f>VLOOKUP(B1949,[2]taxonomy1!$B:$U,10,FALSE)</f>
        <v xml:space="preserve"> Vertebrata</v>
      </c>
      <c r="R1949" t="str">
        <f>VLOOKUP(B1949,[2]taxonomy1!$B:$U,11,FALSE)</f>
        <v xml:space="preserve"> Euteleostomi</v>
      </c>
      <c r="S1949" t="str">
        <f>VLOOKUP(B1949,[2]taxonomy1!$B:$U,12,FALSE)</f>
        <v>Actinopterygii</v>
      </c>
      <c r="T1949" t="str">
        <f>VLOOKUP(B1949,[2]taxonomy1!$B:$U,13,FALSE)</f>
        <v xml:space="preserve"> Neopterygii</v>
      </c>
      <c r="U1949" t="str">
        <f>VLOOKUP(B1949,[2]taxonomy1!$B:$U,14,FALSE)</f>
        <v xml:space="preserve"> Teleostei</v>
      </c>
      <c r="V1949" t="str">
        <f>VLOOKUP(B1949,[2]taxonomy1!$B:$U,15,FALSE)</f>
        <v xml:space="preserve"> Neoteleostei</v>
      </c>
      <c r="W1949" t="str">
        <f>VLOOKUP(B1949,[2]taxonomy1!$B:$U,16,FALSE)</f>
        <v xml:space="preserve"> Acanthomorphata</v>
      </c>
    </row>
    <row r="1950" spans="1:23" x14ac:dyDescent="0.3">
      <c r="A1950" t="s">
        <v>3674</v>
      </c>
      <c r="B1950" t="s">
        <v>3675</v>
      </c>
      <c r="C1950">
        <v>298</v>
      </c>
      <c r="D1950" t="s">
        <v>10</v>
      </c>
      <c r="E1950">
        <v>18</v>
      </c>
      <c r="F1950">
        <v>291</v>
      </c>
      <c r="G1950">
        <v>2735</v>
      </c>
      <c r="H1950" t="s">
        <v>11</v>
      </c>
      <c r="I1950" t="s">
        <v>10</v>
      </c>
      <c r="J1950">
        <f t="shared" si="30"/>
        <v>273</v>
      </c>
      <c r="K1950" t="str">
        <f>VLOOKUP(B1950,[2]taxonomy1!$B:$U,2,FALSE)</f>
        <v xml:space="preserve"> Takifugu rubripes (Japanese pufferfish) (Fugu rubripes).</v>
      </c>
      <c r="L1950" t="str">
        <f>VLOOKUP(B1950,[2]taxonomy1!$B:$U,4,FALSE)</f>
        <v xml:space="preserve"> NCBI_TaxID=31033 {ECO:0000313|Ensembl:ENSTRUP00000018908, ECO:0000313|Proteomes:UP000005226};</v>
      </c>
      <c r="M1950" t="str">
        <f>VLOOKUP(B1950,[2]taxonomy1!$B:$U,6,FALSE)</f>
        <v>Eukaryota</v>
      </c>
      <c r="N1950" t="str">
        <f>VLOOKUP(B1950,[2]taxonomy1!$B:$U,7,FALSE)</f>
        <v xml:space="preserve"> Metazoa</v>
      </c>
      <c r="O1950" t="str">
        <f>VLOOKUP(B1950,[2]taxonomy1!$B:$U,8,FALSE)</f>
        <v xml:space="preserve"> Chordata</v>
      </c>
      <c r="P1950" t="str">
        <f>VLOOKUP(B1950,[2]taxonomy1!$B:$U,9,FALSE)</f>
        <v xml:space="preserve"> Craniata</v>
      </c>
      <c r="Q1950" t="str">
        <f>VLOOKUP(B1950,[2]taxonomy1!$B:$U,10,FALSE)</f>
        <v xml:space="preserve"> Vertebrata</v>
      </c>
      <c r="R1950" t="str">
        <f>VLOOKUP(B1950,[2]taxonomy1!$B:$U,11,FALSE)</f>
        <v xml:space="preserve"> Euteleostomi</v>
      </c>
      <c r="S1950" t="str">
        <f>VLOOKUP(B1950,[2]taxonomy1!$B:$U,12,FALSE)</f>
        <v>Actinopterygii</v>
      </c>
      <c r="T1950" t="str">
        <f>VLOOKUP(B1950,[2]taxonomy1!$B:$U,13,FALSE)</f>
        <v xml:space="preserve"> Neopterygii</v>
      </c>
      <c r="U1950" t="str">
        <f>VLOOKUP(B1950,[2]taxonomy1!$B:$U,14,FALSE)</f>
        <v xml:space="preserve"> Teleostei</v>
      </c>
      <c r="V1950" t="str">
        <f>VLOOKUP(B1950,[2]taxonomy1!$B:$U,15,FALSE)</f>
        <v xml:space="preserve"> Neoteleostei</v>
      </c>
      <c r="W1950" t="str">
        <f>VLOOKUP(B1950,[2]taxonomy1!$B:$U,16,FALSE)</f>
        <v xml:space="preserve"> Acanthomorphata</v>
      </c>
    </row>
    <row r="1951" spans="1:23" x14ac:dyDescent="0.3">
      <c r="A1951" t="s">
        <v>3676</v>
      </c>
      <c r="B1951" t="s">
        <v>3677</v>
      </c>
      <c r="C1951">
        <v>339</v>
      </c>
      <c r="D1951" t="s">
        <v>10</v>
      </c>
      <c r="E1951">
        <v>57</v>
      </c>
      <c r="F1951">
        <v>333</v>
      </c>
      <c r="G1951">
        <v>2735</v>
      </c>
      <c r="H1951" t="s">
        <v>11</v>
      </c>
      <c r="I1951" t="s">
        <v>10</v>
      </c>
      <c r="J1951">
        <f t="shared" si="30"/>
        <v>276</v>
      </c>
      <c r="K1951" t="str">
        <f>VLOOKUP(B1951,[2]taxonomy1!$B:$U,2,FALSE)</f>
        <v xml:space="preserve"> Takifugu rubripes (Japanese pufferfish) (Fugu rubripes).</v>
      </c>
      <c r="L1951" t="str">
        <f>VLOOKUP(B1951,[2]taxonomy1!$B:$U,4,FALSE)</f>
        <v xml:space="preserve"> NCBI_TaxID=31033 {ECO:0000313|Ensembl:ENSTRUP00000031239, ECO:0000313|Proteomes:UP000005226};</v>
      </c>
      <c r="M1951" t="str">
        <f>VLOOKUP(B1951,[2]taxonomy1!$B:$U,6,FALSE)</f>
        <v>Eukaryota</v>
      </c>
      <c r="N1951" t="str">
        <f>VLOOKUP(B1951,[2]taxonomy1!$B:$U,7,FALSE)</f>
        <v xml:space="preserve"> Metazoa</v>
      </c>
      <c r="O1951" t="str">
        <f>VLOOKUP(B1951,[2]taxonomy1!$B:$U,8,FALSE)</f>
        <v xml:space="preserve"> Chordata</v>
      </c>
      <c r="P1951" t="str">
        <f>VLOOKUP(B1951,[2]taxonomy1!$B:$U,9,FALSE)</f>
        <v xml:space="preserve"> Craniata</v>
      </c>
      <c r="Q1951" t="str">
        <f>VLOOKUP(B1951,[2]taxonomy1!$B:$U,10,FALSE)</f>
        <v xml:space="preserve"> Vertebrata</v>
      </c>
      <c r="R1951" t="str">
        <f>VLOOKUP(B1951,[2]taxonomy1!$B:$U,11,FALSE)</f>
        <v xml:space="preserve"> Euteleostomi</v>
      </c>
      <c r="S1951" t="str">
        <f>VLOOKUP(B1951,[2]taxonomy1!$B:$U,12,FALSE)</f>
        <v>Actinopterygii</v>
      </c>
      <c r="T1951" t="str">
        <f>VLOOKUP(B1951,[2]taxonomy1!$B:$U,13,FALSE)</f>
        <v xml:space="preserve"> Neopterygii</v>
      </c>
      <c r="U1951" t="str">
        <f>VLOOKUP(B1951,[2]taxonomy1!$B:$U,14,FALSE)</f>
        <v xml:space="preserve"> Teleostei</v>
      </c>
      <c r="V1951" t="str">
        <f>VLOOKUP(B1951,[2]taxonomy1!$B:$U,15,FALSE)</f>
        <v xml:space="preserve"> Neoteleostei</v>
      </c>
      <c r="W1951" t="str">
        <f>VLOOKUP(B1951,[2]taxonomy1!$B:$U,16,FALSE)</f>
        <v xml:space="preserve"> Acanthomorphata</v>
      </c>
    </row>
    <row r="1952" spans="1:23" x14ac:dyDescent="0.3">
      <c r="A1952" t="s">
        <v>3678</v>
      </c>
      <c r="B1952" t="s">
        <v>3679</v>
      </c>
      <c r="C1952">
        <v>295</v>
      </c>
      <c r="D1952" t="s">
        <v>10</v>
      </c>
      <c r="E1952">
        <v>15</v>
      </c>
      <c r="F1952">
        <v>288</v>
      </c>
      <c r="G1952">
        <v>2735</v>
      </c>
      <c r="H1952" t="s">
        <v>11</v>
      </c>
      <c r="I1952" t="s">
        <v>10</v>
      </c>
      <c r="J1952">
        <f t="shared" si="30"/>
        <v>273</v>
      </c>
      <c r="K1952" t="str">
        <f>VLOOKUP(B1952,[2]taxonomy1!$B:$U,2,FALSE)</f>
        <v xml:space="preserve"> Takifugu rubripes (Japanese pufferfish) (Fugu rubripes).</v>
      </c>
      <c r="L1952" t="str">
        <f>VLOOKUP(B1952,[2]taxonomy1!$B:$U,4,FALSE)</f>
        <v xml:space="preserve"> NCBI_TaxID=31033 {ECO:0000313|Ensembl:ENSTRUP00000034955};</v>
      </c>
      <c r="M1952" t="str">
        <f>VLOOKUP(B1952,[2]taxonomy1!$B:$U,6,FALSE)</f>
        <v>Eukaryota</v>
      </c>
      <c r="N1952" t="str">
        <f>VLOOKUP(B1952,[2]taxonomy1!$B:$U,7,FALSE)</f>
        <v xml:space="preserve"> Metazoa</v>
      </c>
      <c r="O1952" t="str">
        <f>VLOOKUP(B1952,[2]taxonomy1!$B:$U,8,FALSE)</f>
        <v xml:space="preserve"> Chordata</v>
      </c>
      <c r="P1952" t="str">
        <f>VLOOKUP(B1952,[2]taxonomy1!$B:$U,9,FALSE)</f>
        <v xml:space="preserve"> Craniata</v>
      </c>
      <c r="Q1952" t="str">
        <f>VLOOKUP(B1952,[2]taxonomy1!$B:$U,10,FALSE)</f>
        <v xml:space="preserve"> Vertebrata</v>
      </c>
      <c r="R1952" t="str">
        <f>VLOOKUP(B1952,[2]taxonomy1!$B:$U,11,FALSE)</f>
        <v xml:space="preserve"> Euteleostomi</v>
      </c>
      <c r="S1952" t="str">
        <f>VLOOKUP(B1952,[2]taxonomy1!$B:$U,12,FALSE)</f>
        <v>Actinopterygii</v>
      </c>
      <c r="T1952" t="str">
        <f>VLOOKUP(B1952,[2]taxonomy1!$B:$U,13,FALSE)</f>
        <v xml:space="preserve"> Neopterygii</v>
      </c>
      <c r="U1952" t="str">
        <f>VLOOKUP(B1952,[2]taxonomy1!$B:$U,14,FALSE)</f>
        <v xml:space="preserve"> Teleostei</v>
      </c>
      <c r="V1952" t="str">
        <f>VLOOKUP(B1952,[2]taxonomy1!$B:$U,15,FALSE)</f>
        <v xml:space="preserve"> Neoteleostei</v>
      </c>
      <c r="W1952" t="str">
        <f>VLOOKUP(B1952,[2]taxonomy1!$B:$U,16,FALSE)</f>
        <v xml:space="preserve"> Acanthomorphata</v>
      </c>
    </row>
    <row r="1953" spans="1:23" x14ac:dyDescent="0.3">
      <c r="A1953" t="s">
        <v>3680</v>
      </c>
      <c r="B1953" t="s">
        <v>3681</v>
      </c>
      <c r="C1953">
        <v>283</v>
      </c>
      <c r="D1953" t="s">
        <v>10</v>
      </c>
      <c r="E1953">
        <v>3</v>
      </c>
      <c r="F1953">
        <v>276</v>
      </c>
      <c r="G1953">
        <v>2735</v>
      </c>
      <c r="H1953" t="s">
        <v>11</v>
      </c>
      <c r="I1953" t="s">
        <v>10</v>
      </c>
      <c r="J1953">
        <f t="shared" si="30"/>
        <v>273</v>
      </c>
      <c r="K1953" t="str">
        <f>VLOOKUP(B1953,[2]taxonomy1!$B:$U,2,FALSE)</f>
        <v xml:space="preserve"> Takifugu rubripes (Japanese pufferfish) (Fugu rubripes).</v>
      </c>
      <c r="L1953" t="str">
        <f>VLOOKUP(B1953,[2]taxonomy1!$B:$U,4,FALSE)</f>
        <v xml:space="preserve"> NCBI_TaxID=31033 {ECO:0000313|Ensembl:ENSTRUP00000034956};</v>
      </c>
      <c r="M1953" t="str">
        <f>VLOOKUP(B1953,[2]taxonomy1!$B:$U,6,FALSE)</f>
        <v>Eukaryota</v>
      </c>
      <c r="N1953" t="str">
        <f>VLOOKUP(B1953,[2]taxonomy1!$B:$U,7,FALSE)</f>
        <v xml:space="preserve"> Metazoa</v>
      </c>
      <c r="O1953" t="str">
        <f>VLOOKUP(B1953,[2]taxonomy1!$B:$U,8,FALSE)</f>
        <v xml:space="preserve"> Chordata</v>
      </c>
      <c r="P1953" t="str">
        <f>VLOOKUP(B1953,[2]taxonomy1!$B:$U,9,FALSE)</f>
        <v xml:space="preserve"> Craniata</v>
      </c>
      <c r="Q1953" t="str">
        <f>VLOOKUP(B1953,[2]taxonomy1!$B:$U,10,FALSE)</f>
        <v xml:space="preserve"> Vertebrata</v>
      </c>
      <c r="R1953" t="str">
        <f>VLOOKUP(B1953,[2]taxonomy1!$B:$U,11,FALSE)</f>
        <v xml:space="preserve"> Euteleostomi</v>
      </c>
      <c r="S1953" t="str">
        <f>VLOOKUP(B1953,[2]taxonomy1!$B:$U,12,FALSE)</f>
        <v>Actinopterygii</v>
      </c>
      <c r="T1953" t="str">
        <f>VLOOKUP(B1953,[2]taxonomy1!$B:$U,13,FALSE)</f>
        <v xml:space="preserve"> Neopterygii</v>
      </c>
      <c r="U1953" t="str">
        <f>VLOOKUP(B1953,[2]taxonomy1!$B:$U,14,FALSE)</f>
        <v xml:space="preserve"> Teleostei</v>
      </c>
      <c r="V1953" t="str">
        <f>VLOOKUP(B1953,[2]taxonomy1!$B:$U,15,FALSE)</f>
        <v xml:space="preserve"> Neoteleostei</v>
      </c>
      <c r="W1953" t="str">
        <f>VLOOKUP(B1953,[2]taxonomy1!$B:$U,16,FALSE)</f>
        <v xml:space="preserve"> Acanthomorphata</v>
      </c>
    </row>
    <row r="1954" spans="1:23" x14ac:dyDescent="0.3">
      <c r="A1954" t="s">
        <v>3682</v>
      </c>
      <c r="B1954" t="s">
        <v>3683</v>
      </c>
      <c r="C1954">
        <v>283</v>
      </c>
      <c r="D1954" t="s">
        <v>10</v>
      </c>
      <c r="E1954">
        <v>3</v>
      </c>
      <c r="F1954">
        <v>276</v>
      </c>
      <c r="G1954">
        <v>2735</v>
      </c>
      <c r="H1954" t="s">
        <v>11</v>
      </c>
      <c r="I1954" t="s">
        <v>10</v>
      </c>
      <c r="J1954">
        <f t="shared" si="30"/>
        <v>273</v>
      </c>
      <c r="K1954" t="str">
        <f>VLOOKUP(B1954,[2]taxonomy1!$B:$U,2,FALSE)</f>
        <v xml:space="preserve"> Takifugu rubripes (Japanese pufferfish) (Fugu rubripes).</v>
      </c>
      <c r="L1954" t="str">
        <f>VLOOKUP(B1954,[2]taxonomy1!$B:$U,4,FALSE)</f>
        <v xml:space="preserve"> NCBI_TaxID=31033 {ECO:0000313|Ensembl:ENSTRUP00000041943, ECO:0000313|Proteomes:UP000005226};</v>
      </c>
      <c r="M1954" t="str">
        <f>VLOOKUP(B1954,[2]taxonomy1!$B:$U,6,FALSE)</f>
        <v>Eukaryota</v>
      </c>
      <c r="N1954" t="str">
        <f>VLOOKUP(B1954,[2]taxonomy1!$B:$U,7,FALSE)</f>
        <v xml:space="preserve"> Metazoa</v>
      </c>
      <c r="O1954" t="str">
        <f>VLOOKUP(B1954,[2]taxonomy1!$B:$U,8,FALSE)</f>
        <v xml:space="preserve"> Chordata</v>
      </c>
      <c r="P1954" t="str">
        <f>VLOOKUP(B1954,[2]taxonomy1!$B:$U,9,FALSE)</f>
        <v xml:space="preserve"> Craniata</v>
      </c>
      <c r="Q1954" t="str">
        <f>VLOOKUP(B1954,[2]taxonomy1!$B:$U,10,FALSE)</f>
        <v xml:space="preserve"> Vertebrata</v>
      </c>
      <c r="R1954" t="str">
        <f>VLOOKUP(B1954,[2]taxonomy1!$B:$U,11,FALSE)</f>
        <v xml:space="preserve"> Euteleostomi</v>
      </c>
      <c r="S1954" t="str">
        <f>VLOOKUP(B1954,[2]taxonomy1!$B:$U,12,FALSE)</f>
        <v>Actinopterygii</v>
      </c>
      <c r="T1954" t="str">
        <f>VLOOKUP(B1954,[2]taxonomy1!$B:$U,13,FALSE)</f>
        <v xml:space="preserve"> Neopterygii</v>
      </c>
      <c r="U1954" t="str">
        <f>VLOOKUP(B1954,[2]taxonomy1!$B:$U,14,FALSE)</f>
        <v xml:space="preserve"> Teleostei</v>
      </c>
      <c r="V1954" t="str">
        <f>VLOOKUP(B1954,[2]taxonomy1!$B:$U,15,FALSE)</f>
        <v xml:space="preserve"> Neoteleostei</v>
      </c>
      <c r="W1954" t="str">
        <f>VLOOKUP(B1954,[2]taxonomy1!$B:$U,16,FALSE)</f>
        <v xml:space="preserve"> Acanthomorphata</v>
      </c>
    </row>
    <row r="1955" spans="1:23" x14ac:dyDescent="0.3">
      <c r="A1955" t="s">
        <v>3684</v>
      </c>
      <c r="B1955" t="s">
        <v>3685</v>
      </c>
      <c r="C1955">
        <v>296</v>
      </c>
      <c r="D1955" t="s">
        <v>10</v>
      </c>
      <c r="E1955">
        <v>14</v>
      </c>
      <c r="F1955">
        <v>290</v>
      </c>
      <c r="G1955">
        <v>2735</v>
      </c>
      <c r="H1955" t="s">
        <v>11</v>
      </c>
      <c r="I1955" t="s">
        <v>10</v>
      </c>
      <c r="J1955">
        <f t="shared" si="30"/>
        <v>276</v>
      </c>
      <c r="K1955" t="str">
        <f>VLOOKUP(B1955,[2]taxonomy1!$B:$U,2,FALSE)</f>
        <v xml:space="preserve"> Takifugu rubripes (Japanese pufferfish) (Fugu rubripes).</v>
      </c>
      <c r="L1955" t="str">
        <f>VLOOKUP(B1955,[2]taxonomy1!$B:$U,4,FALSE)</f>
        <v xml:space="preserve"> NCBI_TaxID=31033 {ECO:0000313|Ensembl:ENSTRUP00000043898, ECO:0000313|Proteomes:UP000005226};</v>
      </c>
      <c r="M1955" t="str">
        <f>VLOOKUP(B1955,[2]taxonomy1!$B:$U,6,FALSE)</f>
        <v>Eukaryota</v>
      </c>
      <c r="N1955" t="str">
        <f>VLOOKUP(B1955,[2]taxonomy1!$B:$U,7,FALSE)</f>
        <v xml:space="preserve"> Metazoa</v>
      </c>
      <c r="O1955" t="str">
        <f>VLOOKUP(B1955,[2]taxonomy1!$B:$U,8,FALSE)</f>
        <v xml:space="preserve"> Chordata</v>
      </c>
      <c r="P1955" t="str">
        <f>VLOOKUP(B1955,[2]taxonomy1!$B:$U,9,FALSE)</f>
        <v xml:space="preserve"> Craniata</v>
      </c>
      <c r="Q1955" t="str">
        <f>VLOOKUP(B1955,[2]taxonomy1!$B:$U,10,FALSE)</f>
        <v xml:space="preserve"> Vertebrata</v>
      </c>
      <c r="R1955" t="str">
        <f>VLOOKUP(B1955,[2]taxonomy1!$B:$U,11,FALSE)</f>
        <v xml:space="preserve"> Euteleostomi</v>
      </c>
      <c r="S1955" t="str">
        <f>VLOOKUP(B1955,[2]taxonomy1!$B:$U,12,FALSE)</f>
        <v>Actinopterygii</v>
      </c>
      <c r="T1955" t="str">
        <f>VLOOKUP(B1955,[2]taxonomy1!$B:$U,13,FALSE)</f>
        <v xml:space="preserve"> Neopterygii</v>
      </c>
      <c r="U1955" t="str">
        <f>VLOOKUP(B1955,[2]taxonomy1!$B:$U,14,FALSE)</f>
        <v xml:space="preserve"> Teleostei</v>
      </c>
      <c r="V1955" t="str">
        <f>VLOOKUP(B1955,[2]taxonomy1!$B:$U,15,FALSE)</f>
        <v xml:space="preserve"> Neoteleostei</v>
      </c>
      <c r="W1955" t="str">
        <f>VLOOKUP(B1955,[2]taxonomy1!$B:$U,16,FALSE)</f>
        <v xml:space="preserve"> Acanthomorphata</v>
      </c>
    </row>
    <row r="1956" spans="1:23" x14ac:dyDescent="0.3">
      <c r="A1956" t="s">
        <v>3686</v>
      </c>
      <c r="B1956" t="s">
        <v>3687</v>
      </c>
      <c r="C1956">
        <v>231</v>
      </c>
      <c r="D1956" t="s">
        <v>10</v>
      </c>
      <c r="E1956">
        <v>5</v>
      </c>
      <c r="F1956">
        <v>225</v>
      </c>
      <c r="G1956">
        <v>2735</v>
      </c>
      <c r="H1956" t="s">
        <v>11</v>
      </c>
      <c r="I1956" t="s">
        <v>10</v>
      </c>
      <c r="J1956">
        <f t="shared" si="30"/>
        <v>220</v>
      </c>
      <c r="K1956" t="str">
        <f>VLOOKUP(B1956,[2]taxonomy1!$B:$U,2,FALSE)</f>
        <v xml:space="preserve"> Takifugu rubripes (Japanese pufferfish) (Fugu rubripes).</v>
      </c>
      <c r="L1956" t="str">
        <f>VLOOKUP(B1956,[2]taxonomy1!$B:$U,4,FALSE)</f>
        <v xml:space="preserve"> NCBI_TaxID=31033 {ECO:0000313|Ensembl:ENSTRUP00000043899, ECO:0000313|Proteomes:UP000005226};</v>
      </c>
      <c r="M1956" t="str">
        <f>VLOOKUP(B1956,[2]taxonomy1!$B:$U,6,FALSE)</f>
        <v>Eukaryota</v>
      </c>
      <c r="N1956" t="str">
        <f>VLOOKUP(B1956,[2]taxonomy1!$B:$U,7,FALSE)</f>
        <v xml:space="preserve"> Metazoa</v>
      </c>
      <c r="O1956" t="str">
        <f>VLOOKUP(B1956,[2]taxonomy1!$B:$U,8,FALSE)</f>
        <v xml:space="preserve"> Chordata</v>
      </c>
      <c r="P1956" t="str">
        <f>VLOOKUP(B1956,[2]taxonomy1!$B:$U,9,FALSE)</f>
        <v xml:space="preserve"> Craniata</v>
      </c>
      <c r="Q1956" t="str">
        <f>VLOOKUP(B1956,[2]taxonomy1!$B:$U,10,FALSE)</f>
        <v xml:space="preserve"> Vertebrata</v>
      </c>
      <c r="R1956" t="str">
        <f>VLOOKUP(B1956,[2]taxonomy1!$B:$U,11,FALSE)</f>
        <v xml:space="preserve"> Euteleostomi</v>
      </c>
      <c r="S1956" t="str">
        <f>VLOOKUP(B1956,[2]taxonomy1!$B:$U,12,FALSE)</f>
        <v>Actinopterygii</v>
      </c>
      <c r="T1956" t="str">
        <f>VLOOKUP(B1956,[2]taxonomy1!$B:$U,13,FALSE)</f>
        <v xml:space="preserve"> Neopterygii</v>
      </c>
      <c r="U1956" t="str">
        <f>VLOOKUP(B1956,[2]taxonomy1!$B:$U,14,FALSE)</f>
        <v xml:space="preserve"> Teleostei</v>
      </c>
      <c r="V1956" t="str">
        <f>VLOOKUP(B1956,[2]taxonomy1!$B:$U,15,FALSE)</f>
        <v xml:space="preserve"> Neoteleostei</v>
      </c>
      <c r="W1956" t="str">
        <f>VLOOKUP(B1956,[2]taxonomy1!$B:$U,16,FALSE)</f>
        <v xml:space="preserve"> Acanthomorphata</v>
      </c>
    </row>
    <row r="1957" spans="1:23" x14ac:dyDescent="0.3">
      <c r="A1957" t="s">
        <v>3688</v>
      </c>
      <c r="B1957" t="s">
        <v>3689</v>
      </c>
      <c r="C1957">
        <v>281</v>
      </c>
      <c r="D1957" t="s">
        <v>10</v>
      </c>
      <c r="E1957">
        <v>3</v>
      </c>
      <c r="F1957">
        <v>274</v>
      </c>
      <c r="G1957">
        <v>2735</v>
      </c>
      <c r="H1957" t="s">
        <v>11</v>
      </c>
      <c r="I1957" t="s">
        <v>10</v>
      </c>
      <c r="J1957">
        <f t="shared" si="30"/>
        <v>271</v>
      </c>
      <c r="K1957" t="str">
        <f>VLOOKUP(B1957,[2]taxonomy1!$B:$U,2,FALSE)</f>
        <v xml:space="preserve"> Takifugu rubripes (Japanese pufferfish) (Fugu rubripes).</v>
      </c>
      <c r="L1957" t="str">
        <f>VLOOKUP(B1957,[2]taxonomy1!$B:$U,4,FALSE)</f>
        <v xml:space="preserve"> NCBI_TaxID=31033 {ECO:0000313|Ensembl:ENSTRUP00000047518};</v>
      </c>
      <c r="M1957" t="str">
        <f>VLOOKUP(B1957,[2]taxonomy1!$B:$U,6,FALSE)</f>
        <v>Eukaryota</v>
      </c>
      <c r="N1957" t="str">
        <f>VLOOKUP(B1957,[2]taxonomy1!$B:$U,7,FALSE)</f>
        <v xml:space="preserve"> Metazoa</v>
      </c>
      <c r="O1957" t="str">
        <f>VLOOKUP(B1957,[2]taxonomy1!$B:$U,8,FALSE)</f>
        <v xml:space="preserve"> Chordata</v>
      </c>
      <c r="P1957" t="str">
        <f>VLOOKUP(B1957,[2]taxonomy1!$B:$U,9,FALSE)</f>
        <v xml:space="preserve"> Craniata</v>
      </c>
      <c r="Q1957" t="str">
        <f>VLOOKUP(B1957,[2]taxonomy1!$B:$U,10,FALSE)</f>
        <v xml:space="preserve"> Vertebrata</v>
      </c>
      <c r="R1957" t="str">
        <f>VLOOKUP(B1957,[2]taxonomy1!$B:$U,11,FALSE)</f>
        <v xml:space="preserve"> Euteleostomi</v>
      </c>
      <c r="S1957" t="str">
        <f>VLOOKUP(B1957,[2]taxonomy1!$B:$U,12,FALSE)</f>
        <v>Actinopterygii</v>
      </c>
      <c r="T1957" t="str">
        <f>VLOOKUP(B1957,[2]taxonomy1!$B:$U,13,FALSE)</f>
        <v xml:space="preserve"> Neopterygii</v>
      </c>
      <c r="U1957" t="str">
        <f>VLOOKUP(B1957,[2]taxonomy1!$B:$U,14,FALSE)</f>
        <v xml:space="preserve"> Teleostei</v>
      </c>
      <c r="V1957" t="str">
        <f>VLOOKUP(B1957,[2]taxonomy1!$B:$U,15,FALSE)</f>
        <v xml:space="preserve"> Neoteleostei</v>
      </c>
      <c r="W1957" t="str">
        <f>VLOOKUP(B1957,[2]taxonomy1!$B:$U,16,FALSE)</f>
        <v xml:space="preserve"> Acanthomorphata</v>
      </c>
    </row>
    <row r="1958" spans="1:23" x14ac:dyDescent="0.3">
      <c r="A1958" t="s">
        <v>3690</v>
      </c>
      <c r="B1958" t="s">
        <v>3691</v>
      </c>
      <c r="C1958">
        <v>301</v>
      </c>
      <c r="D1958" t="s">
        <v>10</v>
      </c>
      <c r="E1958">
        <v>17</v>
      </c>
      <c r="F1958">
        <v>295</v>
      </c>
      <c r="G1958">
        <v>2735</v>
      </c>
      <c r="H1958" t="s">
        <v>11</v>
      </c>
      <c r="I1958" t="s">
        <v>10</v>
      </c>
      <c r="J1958">
        <f t="shared" si="30"/>
        <v>278</v>
      </c>
      <c r="K1958" t="e">
        <f>VLOOKUP(B1958,[2]taxonomy1!$B:$U,2,FALSE)</f>
        <v>#N/A</v>
      </c>
      <c r="L1958" t="e">
        <f>VLOOKUP(B1958,[2]taxonomy1!$B:$U,4,FALSE)</f>
        <v>#N/A</v>
      </c>
      <c r="M1958" t="e">
        <f>VLOOKUP(B1958,[2]taxonomy1!$B:$U,6,FALSE)</f>
        <v>#N/A</v>
      </c>
      <c r="N1958" t="e">
        <f>VLOOKUP(B1958,[2]taxonomy1!$B:$U,7,FALSE)</f>
        <v>#N/A</v>
      </c>
      <c r="O1958" t="e">
        <f>VLOOKUP(B1958,[2]taxonomy1!$B:$U,8,FALSE)</f>
        <v>#N/A</v>
      </c>
      <c r="P1958" t="e">
        <f>VLOOKUP(B1958,[2]taxonomy1!$B:$U,9,FALSE)</f>
        <v>#N/A</v>
      </c>
      <c r="Q1958" t="e">
        <f>VLOOKUP(B1958,[2]taxonomy1!$B:$U,10,FALSE)</f>
        <v>#N/A</v>
      </c>
      <c r="R1958" t="e">
        <f>VLOOKUP(B1958,[2]taxonomy1!$B:$U,11,FALSE)</f>
        <v>#N/A</v>
      </c>
      <c r="S1958" t="e">
        <f>VLOOKUP(B1958,[2]taxonomy1!$B:$U,12,FALSE)</f>
        <v>#N/A</v>
      </c>
      <c r="T1958" t="e">
        <f>VLOOKUP(B1958,[2]taxonomy1!$B:$U,13,FALSE)</f>
        <v>#N/A</v>
      </c>
      <c r="U1958" t="e">
        <f>VLOOKUP(B1958,[2]taxonomy1!$B:$U,14,FALSE)</f>
        <v>#N/A</v>
      </c>
      <c r="V1958" t="e">
        <f>VLOOKUP(B1958,[2]taxonomy1!$B:$U,15,FALSE)</f>
        <v>#N/A</v>
      </c>
      <c r="W1958" t="e">
        <f>VLOOKUP(B1958,[2]taxonomy1!$B:$U,16,FALSE)</f>
        <v>#N/A</v>
      </c>
    </row>
    <row r="1959" spans="1:23" x14ac:dyDescent="0.3">
      <c r="A1959" t="s">
        <v>3692</v>
      </c>
      <c r="B1959" t="s">
        <v>3693</v>
      </c>
      <c r="C1959">
        <v>283</v>
      </c>
      <c r="D1959" t="s">
        <v>10</v>
      </c>
      <c r="E1959">
        <v>2</v>
      </c>
      <c r="F1959">
        <v>274</v>
      </c>
      <c r="G1959">
        <v>2735</v>
      </c>
      <c r="H1959" t="s">
        <v>11</v>
      </c>
      <c r="I1959" t="s">
        <v>10</v>
      </c>
      <c r="J1959">
        <f t="shared" si="30"/>
        <v>272</v>
      </c>
      <c r="K1959" t="e">
        <f>VLOOKUP(B1959,[2]taxonomy1!$B:$U,2,FALSE)</f>
        <v>#N/A</v>
      </c>
      <c r="L1959" t="e">
        <f>VLOOKUP(B1959,[2]taxonomy1!$B:$U,4,FALSE)</f>
        <v>#N/A</v>
      </c>
      <c r="M1959" t="e">
        <f>VLOOKUP(B1959,[2]taxonomy1!$B:$U,6,FALSE)</f>
        <v>#N/A</v>
      </c>
      <c r="N1959" t="e">
        <f>VLOOKUP(B1959,[2]taxonomy1!$B:$U,7,FALSE)</f>
        <v>#N/A</v>
      </c>
      <c r="O1959" t="e">
        <f>VLOOKUP(B1959,[2]taxonomy1!$B:$U,8,FALSE)</f>
        <v>#N/A</v>
      </c>
      <c r="P1959" t="e">
        <f>VLOOKUP(B1959,[2]taxonomy1!$B:$U,9,FALSE)</f>
        <v>#N/A</v>
      </c>
      <c r="Q1959" t="e">
        <f>VLOOKUP(B1959,[2]taxonomy1!$B:$U,10,FALSE)</f>
        <v>#N/A</v>
      </c>
      <c r="R1959" t="e">
        <f>VLOOKUP(B1959,[2]taxonomy1!$B:$U,11,FALSE)</f>
        <v>#N/A</v>
      </c>
      <c r="S1959" t="e">
        <f>VLOOKUP(B1959,[2]taxonomy1!$B:$U,12,FALSE)</f>
        <v>#N/A</v>
      </c>
      <c r="T1959" t="e">
        <f>VLOOKUP(B1959,[2]taxonomy1!$B:$U,13,FALSE)</f>
        <v>#N/A</v>
      </c>
      <c r="U1959" t="e">
        <f>VLOOKUP(B1959,[2]taxonomy1!$B:$U,14,FALSE)</f>
        <v>#N/A</v>
      </c>
      <c r="V1959" t="e">
        <f>VLOOKUP(B1959,[2]taxonomy1!$B:$U,15,FALSE)</f>
        <v>#N/A</v>
      </c>
      <c r="W1959" t="e">
        <f>VLOOKUP(B1959,[2]taxonomy1!$B:$U,16,FALSE)</f>
        <v>#N/A</v>
      </c>
    </row>
    <row r="1960" spans="1:23" x14ac:dyDescent="0.3">
      <c r="A1960" t="s">
        <v>3694</v>
      </c>
      <c r="B1960" t="s">
        <v>3695</v>
      </c>
      <c r="C1960">
        <v>134</v>
      </c>
      <c r="D1960" t="s">
        <v>10</v>
      </c>
      <c r="E1960">
        <v>4</v>
      </c>
      <c r="F1960">
        <v>127</v>
      </c>
      <c r="G1960">
        <v>2735</v>
      </c>
      <c r="H1960" t="s">
        <v>11</v>
      </c>
      <c r="I1960" t="s">
        <v>10</v>
      </c>
      <c r="J1960">
        <f t="shared" si="30"/>
        <v>123</v>
      </c>
      <c r="K1960" t="str">
        <f>VLOOKUP(B1960,[2]taxonomy1!$B:$U,2,FALSE)</f>
        <v xml:space="preserve"> Ciona savignyi (Pacific transparent sea squirt).</v>
      </c>
      <c r="L1960" t="str">
        <f>VLOOKUP(B1960,[2]taxonomy1!$B:$U,4,FALSE)</f>
        <v xml:space="preserve"> NCBI_TaxID=51511 {ECO:0000313|Ensembl:ENSCSAVP00000001610, ECO:0000313|Proteomes:UP000007875};</v>
      </c>
      <c r="M1960" t="str">
        <f>VLOOKUP(B1960,[2]taxonomy1!$B:$U,6,FALSE)</f>
        <v>Eukaryota</v>
      </c>
      <c r="N1960" t="str">
        <f>VLOOKUP(B1960,[2]taxonomy1!$B:$U,7,FALSE)</f>
        <v xml:space="preserve"> Metazoa</v>
      </c>
      <c r="O1960" t="str">
        <f>VLOOKUP(B1960,[2]taxonomy1!$B:$U,8,FALSE)</f>
        <v xml:space="preserve"> Chordata</v>
      </c>
      <c r="P1960" t="str">
        <f>VLOOKUP(B1960,[2]taxonomy1!$B:$U,9,FALSE)</f>
        <v xml:space="preserve"> Tunicata</v>
      </c>
      <c r="Q1960" t="str">
        <f>VLOOKUP(B1960,[2]taxonomy1!$B:$U,10,FALSE)</f>
        <v xml:space="preserve"> Ascidiacea</v>
      </c>
      <c r="R1960" t="str">
        <f>VLOOKUP(B1960,[2]taxonomy1!$B:$U,11,FALSE)</f>
        <v xml:space="preserve"> Enterogona</v>
      </c>
      <c r="S1960" t="str">
        <f>VLOOKUP(B1960,[2]taxonomy1!$B:$U,12,FALSE)</f>
        <v>Phlebobranchia</v>
      </c>
      <c r="T1960" t="str">
        <f>VLOOKUP(B1960,[2]taxonomy1!$B:$U,13,FALSE)</f>
        <v xml:space="preserve"> Cionidae</v>
      </c>
      <c r="U1960" t="str">
        <f>VLOOKUP(B1960,[2]taxonomy1!$B:$U,14,FALSE)</f>
        <v xml:space="preserve"> Ciona.</v>
      </c>
      <c r="V1960">
        <f>VLOOKUP(B1960,[2]taxonomy1!$B:$U,15,FALSE)</f>
        <v>0</v>
      </c>
      <c r="W1960">
        <f>VLOOKUP(B1960,[2]taxonomy1!$B:$U,16,FALSE)</f>
        <v>0</v>
      </c>
    </row>
    <row r="1961" spans="1:23" x14ac:dyDescent="0.3">
      <c r="A1961" t="s">
        <v>3696</v>
      </c>
      <c r="B1961" t="s">
        <v>3697</v>
      </c>
      <c r="C1961">
        <v>292</v>
      </c>
      <c r="D1961" t="s">
        <v>10</v>
      </c>
      <c r="E1961">
        <v>13</v>
      </c>
      <c r="F1961">
        <v>285</v>
      </c>
      <c r="G1961">
        <v>2735</v>
      </c>
      <c r="H1961" t="s">
        <v>11</v>
      </c>
      <c r="I1961" t="s">
        <v>10</v>
      </c>
      <c r="J1961">
        <f t="shared" si="30"/>
        <v>272</v>
      </c>
      <c r="K1961" t="str">
        <f>VLOOKUP(B1961,[2]taxonomy1!$B:$U,2,FALSE)</f>
        <v xml:space="preserve"> Ciona savignyi (Pacific transparent sea squirt).</v>
      </c>
      <c r="L1961" t="str">
        <f>VLOOKUP(B1961,[2]taxonomy1!$B:$U,4,FALSE)</f>
        <v xml:space="preserve"> NCBI_TaxID=51511 {ECO:0000313|Ensembl:ENSCSAVP00000001611, ECO:0000313|Proteomes:UP000007875};</v>
      </c>
      <c r="M1961" t="str">
        <f>VLOOKUP(B1961,[2]taxonomy1!$B:$U,6,FALSE)</f>
        <v>Eukaryota</v>
      </c>
      <c r="N1961" t="str">
        <f>VLOOKUP(B1961,[2]taxonomy1!$B:$U,7,FALSE)</f>
        <v xml:space="preserve"> Metazoa</v>
      </c>
      <c r="O1961" t="str">
        <f>VLOOKUP(B1961,[2]taxonomy1!$B:$U,8,FALSE)</f>
        <v xml:space="preserve"> Chordata</v>
      </c>
      <c r="P1961" t="str">
        <f>VLOOKUP(B1961,[2]taxonomy1!$B:$U,9,FALSE)</f>
        <v xml:space="preserve"> Tunicata</v>
      </c>
      <c r="Q1961" t="str">
        <f>VLOOKUP(B1961,[2]taxonomy1!$B:$U,10,FALSE)</f>
        <v xml:space="preserve"> Ascidiacea</v>
      </c>
      <c r="R1961" t="str">
        <f>VLOOKUP(B1961,[2]taxonomy1!$B:$U,11,FALSE)</f>
        <v xml:space="preserve"> Enterogona</v>
      </c>
      <c r="S1961" t="str">
        <f>VLOOKUP(B1961,[2]taxonomy1!$B:$U,12,FALSE)</f>
        <v>Phlebobranchia</v>
      </c>
      <c r="T1961" t="str">
        <f>VLOOKUP(B1961,[2]taxonomy1!$B:$U,13,FALSE)</f>
        <v xml:space="preserve"> Cionidae</v>
      </c>
      <c r="U1961" t="str">
        <f>VLOOKUP(B1961,[2]taxonomy1!$B:$U,14,FALSE)</f>
        <v xml:space="preserve"> Ciona.</v>
      </c>
      <c r="V1961">
        <f>VLOOKUP(B1961,[2]taxonomy1!$B:$U,15,FALSE)</f>
        <v>0</v>
      </c>
      <c r="W1961">
        <f>VLOOKUP(B1961,[2]taxonomy1!$B:$U,16,FALSE)</f>
        <v>0</v>
      </c>
    </row>
    <row r="1962" spans="1:23" x14ac:dyDescent="0.3">
      <c r="A1962" t="s">
        <v>3698</v>
      </c>
      <c r="B1962" t="s">
        <v>3699</v>
      </c>
      <c r="C1962">
        <v>238</v>
      </c>
      <c r="D1962" t="s">
        <v>10</v>
      </c>
      <c r="E1962">
        <v>2</v>
      </c>
      <c r="F1962">
        <v>232</v>
      </c>
      <c r="G1962">
        <v>2735</v>
      </c>
      <c r="H1962" t="s">
        <v>11</v>
      </c>
      <c r="I1962" t="s">
        <v>10</v>
      </c>
      <c r="J1962">
        <f t="shared" si="30"/>
        <v>230</v>
      </c>
      <c r="K1962" t="str">
        <f>VLOOKUP(B1962,[2]taxonomy1!$B:$U,2,FALSE)</f>
        <v xml:space="preserve"> Ciona savignyi (Pacific transparent sea squirt).</v>
      </c>
      <c r="L1962" t="str">
        <f>VLOOKUP(B1962,[2]taxonomy1!$B:$U,4,FALSE)</f>
        <v xml:space="preserve"> NCBI_TaxID=51511 {ECO:0000313|Ensembl:ENSCSAVP00000010662, ECO:0000313|Proteomes:UP000007875};</v>
      </c>
      <c r="M1962" t="str">
        <f>VLOOKUP(B1962,[2]taxonomy1!$B:$U,6,FALSE)</f>
        <v>Eukaryota</v>
      </c>
      <c r="N1962" t="str">
        <f>VLOOKUP(B1962,[2]taxonomy1!$B:$U,7,FALSE)</f>
        <v xml:space="preserve"> Metazoa</v>
      </c>
      <c r="O1962" t="str">
        <f>VLOOKUP(B1962,[2]taxonomy1!$B:$U,8,FALSE)</f>
        <v xml:space="preserve"> Chordata</v>
      </c>
      <c r="P1962" t="str">
        <f>VLOOKUP(B1962,[2]taxonomy1!$B:$U,9,FALSE)</f>
        <v xml:space="preserve"> Tunicata</v>
      </c>
      <c r="Q1962" t="str">
        <f>VLOOKUP(B1962,[2]taxonomy1!$B:$U,10,FALSE)</f>
        <v xml:space="preserve"> Ascidiacea</v>
      </c>
      <c r="R1962" t="str">
        <f>VLOOKUP(B1962,[2]taxonomy1!$B:$U,11,FALSE)</f>
        <v xml:space="preserve"> Enterogona</v>
      </c>
      <c r="S1962" t="str">
        <f>VLOOKUP(B1962,[2]taxonomy1!$B:$U,12,FALSE)</f>
        <v>Phlebobranchia</v>
      </c>
      <c r="T1962" t="str">
        <f>VLOOKUP(B1962,[2]taxonomy1!$B:$U,13,FALSE)</f>
        <v xml:space="preserve"> Cionidae</v>
      </c>
      <c r="U1962" t="str">
        <f>VLOOKUP(B1962,[2]taxonomy1!$B:$U,14,FALSE)</f>
        <v xml:space="preserve"> Ciona.</v>
      </c>
      <c r="V1962">
        <f>VLOOKUP(B1962,[2]taxonomy1!$B:$U,15,FALSE)</f>
        <v>0</v>
      </c>
      <c r="W1962">
        <f>VLOOKUP(B1962,[2]taxonomy1!$B:$U,16,FALSE)</f>
        <v>0</v>
      </c>
    </row>
    <row r="1963" spans="1:23" x14ac:dyDescent="0.3">
      <c r="A1963" t="s">
        <v>3700</v>
      </c>
      <c r="B1963" t="s">
        <v>3701</v>
      </c>
      <c r="C1963">
        <v>313</v>
      </c>
      <c r="D1963" t="s">
        <v>10</v>
      </c>
      <c r="E1963">
        <v>33</v>
      </c>
      <c r="F1963">
        <v>306</v>
      </c>
      <c r="G1963">
        <v>2735</v>
      </c>
      <c r="H1963" t="s">
        <v>11</v>
      </c>
      <c r="I1963" t="s">
        <v>10</v>
      </c>
      <c r="J1963">
        <f t="shared" si="30"/>
        <v>273</v>
      </c>
      <c r="K1963" t="str">
        <f>VLOOKUP(B1963,[2]taxonomy1!$B:$U,2,FALSE)</f>
        <v xml:space="preserve"> Latimeria chalumnae (West Indian ocean coelacanth).</v>
      </c>
      <c r="L1963" t="str">
        <f>VLOOKUP(B1963,[2]taxonomy1!$B:$U,4,FALSE)</f>
        <v xml:space="preserve"> NCBI_TaxID=7897 {ECO:0000313|Ensembl:ENSLACP00000009820, ECO:0000313|Proteomes:UP000008672};</v>
      </c>
      <c r="M1963" t="str">
        <f>VLOOKUP(B1963,[2]taxonomy1!$B:$U,6,FALSE)</f>
        <v>Eukaryota</v>
      </c>
      <c r="N1963" t="str">
        <f>VLOOKUP(B1963,[2]taxonomy1!$B:$U,7,FALSE)</f>
        <v xml:space="preserve"> Metazoa</v>
      </c>
      <c r="O1963" t="str">
        <f>VLOOKUP(B1963,[2]taxonomy1!$B:$U,8,FALSE)</f>
        <v xml:space="preserve"> Chordata</v>
      </c>
      <c r="P1963" t="str">
        <f>VLOOKUP(B1963,[2]taxonomy1!$B:$U,9,FALSE)</f>
        <v xml:space="preserve"> Craniata</v>
      </c>
      <c r="Q1963" t="str">
        <f>VLOOKUP(B1963,[2]taxonomy1!$B:$U,10,FALSE)</f>
        <v xml:space="preserve"> Vertebrata</v>
      </c>
      <c r="R1963" t="str">
        <f>VLOOKUP(B1963,[2]taxonomy1!$B:$U,11,FALSE)</f>
        <v xml:space="preserve"> Euteleostomi</v>
      </c>
      <c r="S1963" t="str">
        <f>VLOOKUP(B1963,[2]taxonomy1!$B:$U,12,FALSE)</f>
        <v>Coelacanthiformes</v>
      </c>
      <c r="T1963" t="str">
        <f>VLOOKUP(B1963,[2]taxonomy1!$B:$U,13,FALSE)</f>
        <v xml:space="preserve"> Coelacanthidae</v>
      </c>
      <c r="U1963" t="str">
        <f>VLOOKUP(B1963,[2]taxonomy1!$B:$U,14,FALSE)</f>
        <v xml:space="preserve"> Latimeria.</v>
      </c>
      <c r="V1963">
        <f>VLOOKUP(B1963,[2]taxonomy1!$B:$U,15,FALSE)</f>
        <v>0</v>
      </c>
      <c r="W1963">
        <f>VLOOKUP(B1963,[2]taxonomy1!$B:$U,16,FALSE)</f>
        <v>0</v>
      </c>
    </row>
    <row r="1964" spans="1:23" x14ac:dyDescent="0.3">
      <c r="A1964" t="s">
        <v>3702</v>
      </c>
      <c r="B1964" t="s">
        <v>3703</v>
      </c>
      <c r="C1964">
        <v>318</v>
      </c>
      <c r="D1964" t="s">
        <v>10</v>
      </c>
      <c r="E1964">
        <v>34</v>
      </c>
      <c r="F1964">
        <v>312</v>
      </c>
      <c r="G1964">
        <v>2735</v>
      </c>
      <c r="H1964" t="s">
        <v>11</v>
      </c>
      <c r="I1964" t="s">
        <v>10</v>
      </c>
      <c r="J1964">
        <f t="shared" si="30"/>
        <v>278</v>
      </c>
      <c r="K1964" t="str">
        <f>VLOOKUP(B1964,[2]taxonomy1!$B:$U,2,FALSE)</f>
        <v xml:space="preserve"> Latimeria chalumnae (West Indian ocean coelacanth).</v>
      </c>
      <c r="L1964" t="str">
        <f>VLOOKUP(B1964,[2]taxonomy1!$B:$U,4,FALSE)</f>
        <v xml:space="preserve"> NCBI_TaxID=7897 {ECO:0000313|Ensembl:ENSLACP00000009963, ECO:0000313|Proteomes:UP000008672};</v>
      </c>
      <c r="M1964" t="str">
        <f>VLOOKUP(B1964,[2]taxonomy1!$B:$U,6,FALSE)</f>
        <v>Eukaryota</v>
      </c>
      <c r="N1964" t="str">
        <f>VLOOKUP(B1964,[2]taxonomy1!$B:$U,7,FALSE)</f>
        <v xml:space="preserve"> Metazoa</v>
      </c>
      <c r="O1964" t="str">
        <f>VLOOKUP(B1964,[2]taxonomy1!$B:$U,8,FALSE)</f>
        <v xml:space="preserve"> Chordata</v>
      </c>
      <c r="P1964" t="str">
        <f>VLOOKUP(B1964,[2]taxonomy1!$B:$U,9,FALSE)</f>
        <v xml:space="preserve"> Craniata</v>
      </c>
      <c r="Q1964" t="str">
        <f>VLOOKUP(B1964,[2]taxonomy1!$B:$U,10,FALSE)</f>
        <v xml:space="preserve"> Vertebrata</v>
      </c>
      <c r="R1964" t="str">
        <f>VLOOKUP(B1964,[2]taxonomy1!$B:$U,11,FALSE)</f>
        <v xml:space="preserve"> Euteleostomi</v>
      </c>
      <c r="S1964" t="str">
        <f>VLOOKUP(B1964,[2]taxonomy1!$B:$U,12,FALSE)</f>
        <v>Coelacanthiformes</v>
      </c>
      <c r="T1964" t="str">
        <f>VLOOKUP(B1964,[2]taxonomy1!$B:$U,13,FALSE)</f>
        <v xml:space="preserve"> Coelacanthidae</v>
      </c>
      <c r="U1964" t="str">
        <f>VLOOKUP(B1964,[2]taxonomy1!$B:$U,14,FALSE)</f>
        <v xml:space="preserve"> Latimeria.</v>
      </c>
      <c r="V1964">
        <f>VLOOKUP(B1964,[2]taxonomy1!$B:$U,15,FALSE)</f>
        <v>0</v>
      </c>
      <c r="W1964">
        <f>VLOOKUP(B1964,[2]taxonomy1!$B:$U,16,FALSE)</f>
        <v>0</v>
      </c>
    </row>
    <row r="1965" spans="1:23" x14ac:dyDescent="0.3">
      <c r="A1965" t="s">
        <v>3704</v>
      </c>
      <c r="B1965" t="s">
        <v>3705</v>
      </c>
      <c r="C1965">
        <v>161</v>
      </c>
      <c r="D1965" t="s">
        <v>10</v>
      </c>
      <c r="E1965">
        <v>1</v>
      </c>
      <c r="F1965">
        <v>154</v>
      </c>
      <c r="G1965">
        <v>2735</v>
      </c>
      <c r="H1965" t="s">
        <v>11</v>
      </c>
      <c r="I1965" t="s">
        <v>10</v>
      </c>
      <c r="J1965">
        <f t="shared" si="30"/>
        <v>153</v>
      </c>
      <c r="K1965" t="str">
        <f>VLOOKUP(B1965,[2]taxonomy1!$B:$U,2,FALSE)</f>
        <v xml:space="preserve"> Latimeria chalumnae (West Indian ocean coelacanth).</v>
      </c>
      <c r="L1965" t="str">
        <f>VLOOKUP(B1965,[2]taxonomy1!$B:$U,4,FALSE)</f>
        <v xml:space="preserve"> NCBI_TaxID=7897 {ECO:0000313|Ensembl:ENSLACP00000016064, ECO:0000313|Proteomes:UP000008672};</v>
      </c>
      <c r="M1965" t="str">
        <f>VLOOKUP(B1965,[2]taxonomy1!$B:$U,6,FALSE)</f>
        <v>Eukaryota</v>
      </c>
      <c r="N1965" t="str">
        <f>VLOOKUP(B1965,[2]taxonomy1!$B:$U,7,FALSE)</f>
        <v xml:space="preserve"> Metazoa</v>
      </c>
      <c r="O1965" t="str">
        <f>VLOOKUP(B1965,[2]taxonomy1!$B:$U,8,FALSE)</f>
        <v xml:space="preserve"> Chordata</v>
      </c>
      <c r="P1965" t="str">
        <f>VLOOKUP(B1965,[2]taxonomy1!$B:$U,9,FALSE)</f>
        <v xml:space="preserve"> Craniata</v>
      </c>
      <c r="Q1965" t="str">
        <f>VLOOKUP(B1965,[2]taxonomy1!$B:$U,10,FALSE)</f>
        <v xml:space="preserve"> Vertebrata</v>
      </c>
      <c r="R1965" t="str">
        <f>VLOOKUP(B1965,[2]taxonomy1!$B:$U,11,FALSE)</f>
        <v xml:space="preserve"> Euteleostomi</v>
      </c>
      <c r="S1965" t="str">
        <f>VLOOKUP(B1965,[2]taxonomy1!$B:$U,12,FALSE)</f>
        <v>Coelacanthiformes</v>
      </c>
      <c r="T1965" t="str">
        <f>VLOOKUP(B1965,[2]taxonomy1!$B:$U,13,FALSE)</f>
        <v xml:space="preserve"> Coelacanthidae</v>
      </c>
      <c r="U1965" t="str">
        <f>VLOOKUP(B1965,[2]taxonomy1!$B:$U,14,FALSE)</f>
        <v xml:space="preserve"> Latimeria.</v>
      </c>
      <c r="V1965">
        <f>VLOOKUP(B1965,[2]taxonomy1!$B:$U,15,FALSE)</f>
        <v>0</v>
      </c>
      <c r="W1965">
        <f>VLOOKUP(B1965,[2]taxonomy1!$B:$U,16,FALSE)</f>
        <v>0</v>
      </c>
    </row>
    <row r="1966" spans="1:23" x14ac:dyDescent="0.3">
      <c r="A1966" t="s">
        <v>3706</v>
      </c>
      <c r="B1966" t="s">
        <v>3707</v>
      </c>
      <c r="C1966">
        <v>338</v>
      </c>
      <c r="D1966" t="s">
        <v>10</v>
      </c>
      <c r="E1966">
        <v>55</v>
      </c>
      <c r="F1966">
        <v>332</v>
      </c>
      <c r="G1966">
        <v>2735</v>
      </c>
      <c r="H1966" t="s">
        <v>11</v>
      </c>
      <c r="I1966" t="s">
        <v>10</v>
      </c>
      <c r="J1966">
        <f t="shared" si="30"/>
        <v>277</v>
      </c>
      <c r="K1966" t="str">
        <f>VLOOKUP(B1966,[2]taxonomy1!$B:$U,2,FALSE)</f>
        <v xml:space="preserve"> Latimeria chalumnae (West Indian ocean coelacanth).</v>
      </c>
      <c r="L1966" t="str">
        <f>VLOOKUP(B1966,[2]taxonomy1!$B:$U,4,FALSE)</f>
        <v xml:space="preserve"> NCBI_TaxID=7897 {ECO:0000313|Ensembl:ENSLACP00000016161, ECO:0000313|Proteomes:UP000008672};</v>
      </c>
      <c r="M1966" t="str">
        <f>VLOOKUP(B1966,[2]taxonomy1!$B:$U,6,FALSE)</f>
        <v>Eukaryota</v>
      </c>
      <c r="N1966" t="str">
        <f>VLOOKUP(B1966,[2]taxonomy1!$B:$U,7,FALSE)</f>
        <v xml:space="preserve"> Metazoa</v>
      </c>
      <c r="O1966" t="str">
        <f>VLOOKUP(B1966,[2]taxonomy1!$B:$U,8,FALSE)</f>
        <v xml:space="preserve"> Chordata</v>
      </c>
      <c r="P1966" t="str">
        <f>VLOOKUP(B1966,[2]taxonomy1!$B:$U,9,FALSE)</f>
        <v xml:space="preserve"> Craniata</v>
      </c>
      <c r="Q1966" t="str">
        <f>VLOOKUP(B1966,[2]taxonomy1!$B:$U,10,FALSE)</f>
        <v xml:space="preserve"> Vertebrata</v>
      </c>
      <c r="R1966" t="str">
        <f>VLOOKUP(B1966,[2]taxonomy1!$B:$U,11,FALSE)</f>
        <v xml:space="preserve"> Euteleostomi</v>
      </c>
      <c r="S1966" t="str">
        <f>VLOOKUP(B1966,[2]taxonomy1!$B:$U,12,FALSE)</f>
        <v>Coelacanthiformes</v>
      </c>
      <c r="T1966" t="str">
        <f>VLOOKUP(B1966,[2]taxonomy1!$B:$U,13,FALSE)</f>
        <v xml:space="preserve"> Coelacanthidae</v>
      </c>
      <c r="U1966" t="str">
        <f>VLOOKUP(B1966,[2]taxonomy1!$B:$U,14,FALSE)</f>
        <v xml:space="preserve"> Latimeria.</v>
      </c>
      <c r="V1966">
        <f>VLOOKUP(B1966,[2]taxonomy1!$B:$U,15,FALSE)</f>
        <v>0</v>
      </c>
      <c r="W1966">
        <f>VLOOKUP(B1966,[2]taxonomy1!$B:$U,16,FALSE)</f>
        <v>0</v>
      </c>
    </row>
    <row r="1967" spans="1:23" x14ac:dyDescent="0.3">
      <c r="A1967" t="s">
        <v>3708</v>
      </c>
      <c r="B1967" t="s">
        <v>3709</v>
      </c>
      <c r="C1967">
        <v>303</v>
      </c>
      <c r="D1967" t="s">
        <v>10</v>
      </c>
      <c r="E1967">
        <v>21</v>
      </c>
      <c r="F1967">
        <v>296</v>
      </c>
      <c r="G1967">
        <v>2735</v>
      </c>
      <c r="H1967" t="s">
        <v>11</v>
      </c>
      <c r="I1967" t="s">
        <v>10</v>
      </c>
      <c r="J1967">
        <f t="shared" si="30"/>
        <v>275</v>
      </c>
      <c r="K1967" t="str">
        <f>VLOOKUP(B1967,[2]taxonomy1!$B:$U,2,FALSE)</f>
        <v xml:space="preserve"> Latimeria chalumnae (West Indian ocean coelacanth).</v>
      </c>
      <c r="L1967" t="str">
        <f>VLOOKUP(B1967,[2]taxonomy1!$B:$U,4,FALSE)</f>
        <v xml:space="preserve"> NCBI_TaxID=7897 {ECO:0000313|Ensembl:ENSLACP00000019651, ECO:0000313|Proteomes:UP000008672};</v>
      </c>
      <c r="M1967" t="str">
        <f>VLOOKUP(B1967,[2]taxonomy1!$B:$U,6,FALSE)</f>
        <v>Eukaryota</v>
      </c>
      <c r="N1967" t="str">
        <f>VLOOKUP(B1967,[2]taxonomy1!$B:$U,7,FALSE)</f>
        <v xml:space="preserve"> Metazoa</v>
      </c>
      <c r="O1967" t="str">
        <f>VLOOKUP(B1967,[2]taxonomy1!$B:$U,8,FALSE)</f>
        <v xml:space="preserve"> Chordata</v>
      </c>
      <c r="P1967" t="str">
        <f>VLOOKUP(B1967,[2]taxonomy1!$B:$U,9,FALSE)</f>
        <v xml:space="preserve"> Craniata</v>
      </c>
      <c r="Q1967" t="str">
        <f>VLOOKUP(B1967,[2]taxonomy1!$B:$U,10,FALSE)</f>
        <v xml:space="preserve"> Vertebrata</v>
      </c>
      <c r="R1967" t="str">
        <f>VLOOKUP(B1967,[2]taxonomy1!$B:$U,11,FALSE)</f>
        <v xml:space="preserve"> Euteleostomi</v>
      </c>
      <c r="S1967" t="str">
        <f>VLOOKUP(B1967,[2]taxonomy1!$B:$U,12,FALSE)</f>
        <v>Coelacanthiformes</v>
      </c>
      <c r="T1967" t="str">
        <f>VLOOKUP(B1967,[2]taxonomy1!$B:$U,13,FALSE)</f>
        <v xml:space="preserve"> Coelacanthidae</v>
      </c>
      <c r="U1967" t="str">
        <f>VLOOKUP(B1967,[2]taxonomy1!$B:$U,14,FALSE)</f>
        <v xml:space="preserve"> Latimeria.</v>
      </c>
      <c r="V1967">
        <f>VLOOKUP(B1967,[2]taxonomy1!$B:$U,15,FALSE)</f>
        <v>0</v>
      </c>
      <c r="W1967">
        <f>VLOOKUP(B1967,[2]taxonomy1!$B:$U,16,FALSE)</f>
        <v>0</v>
      </c>
    </row>
    <row r="1968" spans="1:23" x14ac:dyDescent="0.3">
      <c r="A1968" t="s">
        <v>3710</v>
      </c>
      <c r="B1968" t="s">
        <v>3711</v>
      </c>
      <c r="C1968">
        <v>266</v>
      </c>
      <c r="D1968" t="s">
        <v>10</v>
      </c>
      <c r="E1968">
        <v>19</v>
      </c>
      <c r="F1968">
        <v>259</v>
      </c>
      <c r="G1968">
        <v>2735</v>
      </c>
      <c r="H1968" t="s">
        <v>11</v>
      </c>
      <c r="I1968" t="s">
        <v>10</v>
      </c>
      <c r="J1968">
        <f t="shared" si="30"/>
        <v>240</v>
      </c>
      <c r="K1968" t="str">
        <f>VLOOKUP(B1968,[2]taxonomy1!$B:$U,2,FALSE)</f>
        <v xml:space="preserve"> Latimeria chalumnae (West Indian ocean coelacanth).</v>
      </c>
      <c r="L1968" t="str">
        <f>VLOOKUP(B1968,[2]taxonomy1!$B:$U,4,FALSE)</f>
        <v xml:space="preserve"> NCBI_TaxID=7897 {ECO:0000313|Ensembl:ENSLACP00000019652, ECO:0000313|Proteomes:UP000008672};</v>
      </c>
      <c r="M1968" t="str">
        <f>VLOOKUP(B1968,[2]taxonomy1!$B:$U,6,FALSE)</f>
        <v>Eukaryota</v>
      </c>
      <c r="N1968" t="str">
        <f>VLOOKUP(B1968,[2]taxonomy1!$B:$U,7,FALSE)</f>
        <v xml:space="preserve"> Metazoa</v>
      </c>
      <c r="O1968" t="str">
        <f>VLOOKUP(B1968,[2]taxonomy1!$B:$U,8,FALSE)</f>
        <v xml:space="preserve"> Chordata</v>
      </c>
      <c r="P1968" t="str">
        <f>VLOOKUP(B1968,[2]taxonomy1!$B:$U,9,FALSE)</f>
        <v xml:space="preserve"> Craniata</v>
      </c>
      <c r="Q1968" t="str">
        <f>VLOOKUP(B1968,[2]taxonomy1!$B:$U,10,FALSE)</f>
        <v xml:space="preserve"> Vertebrata</v>
      </c>
      <c r="R1968" t="str">
        <f>VLOOKUP(B1968,[2]taxonomy1!$B:$U,11,FALSE)</f>
        <v xml:space="preserve"> Euteleostomi</v>
      </c>
      <c r="S1968" t="str">
        <f>VLOOKUP(B1968,[2]taxonomy1!$B:$U,12,FALSE)</f>
        <v>Coelacanthiformes</v>
      </c>
      <c r="T1968" t="str">
        <f>VLOOKUP(B1968,[2]taxonomy1!$B:$U,13,FALSE)</f>
        <v xml:space="preserve"> Coelacanthidae</v>
      </c>
      <c r="U1968" t="str">
        <f>VLOOKUP(B1968,[2]taxonomy1!$B:$U,14,FALSE)</f>
        <v xml:space="preserve"> Latimeria.</v>
      </c>
      <c r="V1968">
        <f>VLOOKUP(B1968,[2]taxonomy1!$B:$U,15,FALSE)</f>
        <v>0</v>
      </c>
      <c r="W1968">
        <f>VLOOKUP(B1968,[2]taxonomy1!$B:$U,16,FALSE)</f>
        <v>0</v>
      </c>
    </row>
    <row r="1969" spans="1:23" x14ac:dyDescent="0.3">
      <c r="A1969" t="s">
        <v>3712</v>
      </c>
      <c r="B1969" t="s">
        <v>3713</v>
      </c>
      <c r="C1969">
        <v>42</v>
      </c>
      <c r="D1969" t="s">
        <v>10</v>
      </c>
      <c r="E1969">
        <v>3</v>
      </c>
      <c r="F1969">
        <v>40</v>
      </c>
      <c r="G1969">
        <v>2735</v>
      </c>
      <c r="H1969" t="s">
        <v>11</v>
      </c>
      <c r="I1969" t="s">
        <v>10</v>
      </c>
      <c r="J1969">
        <f t="shared" si="30"/>
        <v>37</v>
      </c>
      <c r="K1969" t="str">
        <f>VLOOKUP(B1969,[2]taxonomy1!$B:$U,2,FALSE)</f>
        <v xml:space="preserve"> Tetraodon nigroviridis (Spotted green pufferfish) (Chelonodon nigroviridis).</v>
      </c>
      <c r="L1969" t="str">
        <f>VLOOKUP(B1969,[2]taxonomy1!$B:$U,4,FALSE)</f>
        <v xml:space="preserve"> NCBI_TaxID=99883 {ECO:0000313|Ensembl:ENSTNIP00000001858, ECO:0000313|Proteomes:UP000007303};</v>
      </c>
      <c r="M1969" t="str">
        <f>VLOOKUP(B1969,[2]taxonomy1!$B:$U,6,FALSE)</f>
        <v>Eukaryota</v>
      </c>
      <c r="N1969" t="str">
        <f>VLOOKUP(B1969,[2]taxonomy1!$B:$U,7,FALSE)</f>
        <v xml:space="preserve"> Metazoa</v>
      </c>
      <c r="O1969" t="str">
        <f>VLOOKUP(B1969,[2]taxonomy1!$B:$U,8,FALSE)</f>
        <v xml:space="preserve"> Chordata</v>
      </c>
      <c r="P1969" t="str">
        <f>VLOOKUP(B1969,[2]taxonomy1!$B:$U,9,FALSE)</f>
        <v xml:space="preserve"> Craniata</v>
      </c>
      <c r="Q1969" t="str">
        <f>VLOOKUP(B1969,[2]taxonomy1!$B:$U,10,FALSE)</f>
        <v xml:space="preserve"> Vertebrata</v>
      </c>
      <c r="R1969" t="str">
        <f>VLOOKUP(B1969,[2]taxonomy1!$B:$U,11,FALSE)</f>
        <v xml:space="preserve"> Euteleostomi</v>
      </c>
      <c r="S1969" t="str">
        <f>VLOOKUP(B1969,[2]taxonomy1!$B:$U,12,FALSE)</f>
        <v>Actinopterygii</v>
      </c>
      <c r="T1969" t="str">
        <f>VLOOKUP(B1969,[2]taxonomy1!$B:$U,13,FALSE)</f>
        <v xml:space="preserve"> Neopterygii</v>
      </c>
      <c r="U1969" t="str">
        <f>VLOOKUP(B1969,[2]taxonomy1!$B:$U,14,FALSE)</f>
        <v xml:space="preserve"> Teleostei</v>
      </c>
      <c r="V1969" t="str">
        <f>VLOOKUP(B1969,[2]taxonomy1!$B:$U,15,FALSE)</f>
        <v xml:space="preserve"> Neoteleostei</v>
      </c>
      <c r="W1969" t="str">
        <f>VLOOKUP(B1969,[2]taxonomy1!$B:$U,16,FALSE)</f>
        <v xml:space="preserve"> Acanthomorphata</v>
      </c>
    </row>
    <row r="1970" spans="1:23" x14ac:dyDescent="0.3">
      <c r="A1970" t="s">
        <v>3714</v>
      </c>
      <c r="B1970" t="s">
        <v>3715</v>
      </c>
      <c r="C1970">
        <v>327</v>
      </c>
      <c r="D1970" t="s">
        <v>10</v>
      </c>
      <c r="E1970">
        <v>45</v>
      </c>
      <c r="F1970">
        <v>321</v>
      </c>
      <c r="G1970">
        <v>2735</v>
      </c>
      <c r="H1970" t="s">
        <v>11</v>
      </c>
      <c r="I1970" t="s">
        <v>10</v>
      </c>
      <c r="J1970">
        <f t="shared" si="30"/>
        <v>276</v>
      </c>
      <c r="K1970" t="str">
        <f>VLOOKUP(B1970,[2]taxonomy1!$B:$U,2,FALSE)</f>
        <v xml:space="preserve"> Tetraodon nigroviridis (Spotted green pufferfish) (Chelonodon nigroviridis).</v>
      </c>
      <c r="L1970" t="str">
        <f>VLOOKUP(B1970,[2]taxonomy1!$B:$U,4,FALSE)</f>
        <v xml:space="preserve"> NCBI_TaxID=99883 {ECO:0000313|Ensembl:ENSTNIP00000006148, ECO:0000313|Proteomes:UP000007303};</v>
      </c>
      <c r="M1970" t="str">
        <f>VLOOKUP(B1970,[2]taxonomy1!$B:$U,6,FALSE)</f>
        <v>Eukaryota</v>
      </c>
      <c r="N1970" t="str">
        <f>VLOOKUP(B1970,[2]taxonomy1!$B:$U,7,FALSE)</f>
        <v xml:space="preserve"> Metazoa</v>
      </c>
      <c r="O1970" t="str">
        <f>VLOOKUP(B1970,[2]taxonomy1!$B:$U,8,FALSE)</f>
        <v xml:space="preserve"> Chordata</v>
      </c>
      <c r="P1970" t="str">
        <f>VLOOKUP(B1970,[2]taxonomy1!$B:$U,9,FALSE)</f>
        <v xml:space="preserve"> Craniata</v>
      </c>
      <c r="Q1970" t="str">
        <f>VLOOKUP(B1970,[2]taxonomy1!$B:$U,10,FALSE)</f>
        <v xml:space="preserve"> Vertebrata</v>
      </c>
      <c r="R1970" t="str">
        <f>VLOOKUP(B1970,[2]taxonomy1!$B:$U,11,FALSE)</f>
        <v xml:space="preserve"> Euteleostomi</v>
      </c>
      <c r="S1970" t="str">
        <f>VLOOKUP(B1970,[2]taxonomy1!$B:$U,12,FALSE)</f>
        <v>Actinopterygii</v>
      </c>
      <c r="T1970" t="str">
        <f>VLOOKUP(B1970,[2]taxonomy1!$B:$U,13,FALSE)</f>
        <v xml:space="preserve"> Neopterygii</v>
      </c>
      <c r="U1970" t="str">
        <f>VLOOKUP(B1970,[2]taxonomy1!$B:$U,14,FALSE)</f>
        <v xml:space="preserve"> Teleostei</v>
      </c>
      <c r="V1970" t="str">
        <f>VLOOKUP(B1970,[2]taxonomy1!$B:$U,15,FALSE)</f>
        <v xml:space="preserve"> Neoteleostei</v>
      </c>
      <c r="W1970" t="str">
        <f>VLOOKUP(B1970,[2]taxonomy1!$B:$U,16,FALSE)</f>
        <v xml:space="preserve"> Acanthomorphata</v>
      </c>
    </row>
    <row r="1971" spans="1:23" x14ac:dyDescent="0.3">
      <c r="A1971" t="s">
        <v>3716</v>
      </c>
      <c r="B1971" t="s">
        <v>3717</v>
      </c>
      <c r="C1971">
        <v>295</v>
      </c>
      <c r="D1971" t="s">
        <v>10</v>
      </c>
      <c r="E1971">
        <v>15</v>
      </c>
      <c r="F1971">
        <v>288</v>
      </c>
      <c r="G1971">
        <v>2735</v>
      </c>
      <c r="H1971" t="s">
        <v>11</v>
      </c>
      <c r="I1971" t="s">
        <v>10</v>
      </c>
      <c r="J1971">
        <f t="shared" si="30"/>
        <v>273</v>
      </c>
      <c r="K1971" t="str">
        <f>VLOOKUP(B1971,[2]taxonomy1!$B:$U,2,FALSE)</f>
        <v xml:space="preserve"> Tetraodon nigroviridis (Spotted green pufferfish) (Chelonodon nigroviridis).</v>
      </c>
      <c r="L1971" t="str">
        <f>VLOOKUP(B1971,[2]taxonomy1!$B:$U,4,FALSE)</f>
        <v xml:space="preserve"> NCBI_TaxID=99883 {ECO:0000313|Ensembl:ENSTNIP00000011469, ECO:0000313|Proteomes:UP000007303};</v>
      </c>
      <c r="M1971" t="str">
        <f>VLOOKUP(B1971,[2]taxonomy1!$B:$U,6,FALSE)</f>
        <v>Eukaryota</v>
      </c>
      <c r="N1971" t="str">
        <f>VLOOKUP(B1971,[2]taxonomy1!$B:$U,7,FALSE)</f>
        <v xml:space="preserve"> Metazoa</v>
      </c>
      <c r="O1971" t="str">
        <f>VLOOKUP(B1971,[2]taxonomy1!$B:$U,8,FALSE)</f>
        <v xml:space="preserve"> Chordata</v>
      </c>
      <c r="P1971" t="str">
        <f>VLOOKUP(B1971,[2]taxonomy1!$B:$U,9,FALSE)</f>
        <v xml:space="preserve"> Craniata</v>
      </c>
      <c r="Q1971" t="str">
        <f>VLOOKUP(B1971,[2]taxonomy1!$B:$U,10,FALSE)</f>
        <v xml:space="preserve"> Vertebrata</v>
      </c>
      <c r="R1971" t="str">
        <f>VLOOKUP(B1971,[2]taxonomy1!$B:$U,11,FALSE)</f>
        <v xml:space="preserve"> Euteleostomi</v>
      </c>
      <c r="S1971" t="str">
        <f>VLOOKUP(B1971,[2]taxonomy1!$B:$U,12,FALSE)</f>
        <v>Actinopterygii</v>
      </c>
      <c r="T1971" t="str">
        <f>VLOOKUP(B1971,[2]taxonomy1!$B:$U,13,FALSE)</f>
        <v xml:space="preserve"> Neopterygii</v>
      </c>
      <c r="U1971" t="str">
        <f>VLOOKUP(B1971,[2]taxonomy1!$B:$U,14,FALSE)</f>
        <v xml:space="preserve"> Teleostei</v>
      </c>
      <c r="V1971" t="str">
        <f>VLOOKUP(B1971,[2]taxonomy1!$B:$U,15,FALSE)</f>
        <v xml:space="preserve"> Neoteleostei</v>
      </c>
      <c r="W1971" t="str">
        <f>VLOOKUP(B1971,[2]taxonomy1!$B:$U,16,FALSE)</f>
        <v xml:space="preserve"> Acanthomorphata</v>
      </c>
    </row>
    <row r="1972" spans="1:23" x14ac:dyDescent="0.3">
      <c r="A1972" t="s">
        <v>3718</v>
      </c>
      <c r="B1972" t="s">
        <v>3719</v>
      </c>
      <c r="C1972">
        <v>295</v>
      </c>
      <c r="D1972" t="s">
        <v>10</v>
      </c>
      <c r="E1972">
        <v>13</v>
      </c>
      <c r="F1972">
        <v>289</v>
      </c>
      <c r="G1972">
        <v>2735</v>
      </c>
      <c r="H1972" t="s">
        <v>11</v>
      </c>
      <c r="I1972" t="s">
        <v>10</v>
      </c>
      <c r="J1972">
        <f t="shared" si="30"/>
        <v>276</v>
      </c>
      <c r="K1972" t="str">
        <f>VLOOKUP(B1972,[2]taxonomy1!$B:$U,2,FALSE)</f>
        <v xml:space="preserve"> Tetraodon nigroviridis (Spotted green pufferfish) (Chelonodon nigroviridis).</v>
      </c>
      <c r="L1972" t="str">
        <f>VLOOKUP(B1972,[2]taxonomy1!$B:$U,4,FALSE)</f>
        <v xml:space="preserve"> NCBI_TaxID=99883 {ECO:0000313|Ensembl:ENSTNIP00000012870, ECO:0000313|Proteomes:UP000007303};</v>
      </c>
      <c r="M1972" t="str">
        <f>VLOOKUP(B1972,[2]taxonomy1!$B:$U,6,FALSE)</f>
        <v>Eukaryota</v>
      </c>
      <c r="N1972" t="str">
        <f>VLOOKUP(B1972,[2]taxonomy1!$B:$U,7,FALSE)</f>
        <v xml:space="preserve"> Metazoa</v>
      </c>
      <c r="O1972" t="str">
        <f>VLOOKUP(B1972,[2]taxonomy1!$B:$U,8,FALSE)</f>
        <v xml:space="preserve"> Chordata</v>
      </c>
      <c r="P1972" t="str">
        <f>VLOOKUP(B1972,[2]taxonomy1!$B:$U,9,FALSE)</f>
        <v xml:space="preserve"> Craniata</v>
      </c>
      <c r="Q1972" t="str">
        <f>VLOOKUP(B1972,[2]taxonomy1!$B:$U,10,FALSE)</f>
        <v xml:space="preserve"> Vertebrata</v>
      </c>
      <c r="R1972" t="str">
        <f>VLOOKUP(B1972,[2]taxonomy1!$B:$U,11,FALSE)</f>
        <v xml:space="preserve"> Euteleostomi</v>
      </c>
      <c r="S1972" t="str">
        <f>VLOOKUP(B1972,[2]taxonomy1!$B:$U,12,FALSE)</f>
        <v>Actinopterygii</v>
      </c>
      <c r="T1972" t="str">
        <f>VLOOKUP(B1972,[2]taxonomy1!$B:$U,13,FALSE)</f>
        <v xml:space="preserve"> Neopterygii</v>
      </c>
      <c r="U1972" t="str">
        <f>VLOOKUP(B1972,[2]taxonomy1!$B:$U,14,FALSE)</f>
        <v xml:space="preserve"> Teleostei</v>
      </c>
      <c r="V1972" t="str">
        <f>VLOOKUP(B1972,[2]taxonomy1!$B:$U,15,FALSE)</f>
        <v xml:space="preserve"> Neoteleostei</v>
      </c>
      <c r="W1972" t="str">
        <f>VLOOKUP(B1972,[2]taxonomy1!$B:$U,16,FALSE)</f>
        <v xml:space="preserve"> Acanthomorphata</v>
      </c>
    </row>
    <row r="1973" spans="1:23" x14ac:dyDescent="0.3">
      <c r="A1973" t="s">
        <v>3720</v>
      </c>
      <c r="B1973" t="s">
        <v>3721</v>
      </c>
      <c r="C1973">
        <v>293</v>
      </c>
      <c r="D1973" t="s">
        <v>10</v>
      </c>
      <c r="E1973">
        <v>13</v>
      </c>
      <c r="F1973">
        <v>286</v>
      </c>
      <c r="G1973">
        <v>2735</v>
      </c>
      <c r="H1973" t="s">
        <v>11</v>
      </c>
      <c r="I1973" t="s">
        <v>10</v>
      </c>
      <c r="J1973">
        <f t="shared" si="30"/>
        <v>273</v>
      </c>
      <c r="K1973" t="str">
        <f>VLOOKUP(B1973,[2]taxonomy1!$B:$U,2,FALSE)</f>
        <v xml:space="preserve"> Tetraodon nigroviridis (Spotted green pufferfish) (Chelonodon nigroviridis).</v>
      </c>
      <c r="L1973" t="str">
        <f>VLOOKUP(B1973,[2]taxonomy1!$B:$U,4,FALSE)</f>
        <v xml:space="preserve"> NCBI_TaxID=99883 {ECO:0000313|Ensembl:ENSTNIP00000016146, ECO:0000313|Proteomes:UP000007303};</v>
      </c>
      <c r="M1973" t="str">
        <f>VLOOKUP(B1973,[2]taxonomy1!$B:$U,6,FALSE)</f>
        <v>Eukaryota</v>
      </c>
      <c r="N1973" t="str">
        <f>VLOOKUP(B1973,[2]taxonomy1!$B:$U,7,FALSE)</f>
        <v xml:space="preserve"> Metazoa</v>
      </c>
      <c r="O1973" t="str">
        <f>VLOOKUP(B1973,[2]taxonomy1!$B:$U,8,FALSE)</f>
        <v xml:space="preserve"> Chordata</v>
      </c>
      <c r="P1973" t="str">
        <f>VLOOKUP(B1973,[2]taxonomy1!$B:$U,9,FALSE)</f>
        <v xml:space="preserve"> Craniata</v>
      </c>
      <c r="Q1973" t="str">
        <f>VLOOKUP(B1973,[2]taxonomy1!$B:$U,10,FALSE)</f>
        <v xml:space="preserve"> Vertebrata</v>
      </c>
      <c r="R1973" t="str">
        <f>VLOOKUP(B1973,[2]taxonomy1!$B:$U,11,FALSE)</f>
        <v xml:space="preserve"> Euteleostomi</v>
      </c>
      <c r="S1973" t="str">
        <f>VLOOKUP(B1973,[2]taxonomy1!$B:$U,12,FALSE)</f>
        <v>Actinopterygii</v>
      </c>
      <c r="T1973" t="str">
        <f>VLOOKUP(B1973,[2]taxonomy1!$B:$U,13,FALSE)</f>
        <v xml:space="preserve"> Neopterygii</v>
      </c>
      <c r="U1973" t="str">
        <f>VLOOKUP(B1973,[2]taxonomy1!$B:$U,14,FALSE)</f>
        <v xml:space="preserve"> Teleostei</v>
      </c>
      <c r="V1973" t="str">
        <f>VLOOKUP(B1973,[2]taxonomy1!$B:$U,15,FALSE)</f>
        <v xml:space="preserve"> Neoteleostei</v>
      </c>
      <c r="W1973" t="str">
        <f>VLOOKUP(B1973,[2]taxonomy1!$B:$U,16,FALSE)</f>
        <v xml:space="preserve"> Acanthomorphata</v>
      </c>
    </row>
    <row r="1974" spans="1:23" x14ac:dyDescent="0.3">
      <c r="A1974" t="s">
        <v>3722</v>
      </c>
      <c r="B1974" t="s">
        <v>3723</v>
      </c>
      <c r="C1974">
        <v>281</v>
      </c>
      <c r="D1974" t="s">
        <v>10</v>
      </c>
      <c r="E1974">
        <v>3</v>
      </c>
      <c r="F1974">
        <v>274</v>
      </c>
      <c r="G1974">
        <v>2735</v>
      </c>
      <c r="H1974" t="s">
        <v>11</v>
      </c>
      <c r="I1974" t="s">
        <v>10</v>
      </c>
      <c r="J1974">
        <f t="shared" si="30"/>
        <v>271</v>
      </c>
      <c r="K1974" t="str">
        <f>VLOOKUP(B1974,[2]taxonomy1!$B:$U,2,FALSE)</f>
        <v xml:space="preserve"> Tetraodon nigroviridis (Spotted green pufferfish) (Chelonodon nigroviridis).</v>
      </c>
      <c r="L1974" t="str">
        <f>VLOOKUP(B1974,[2]taxonomy1!$B:$U,4,FALSE)</f>
        <v xml:space="preserve"> NCBI_TaxID=99883 {ECO:0000313|Ensembl:ENSTNIP00000016524, ECO:0000313|Proteomes:UP000007303};</v>
      </c>
      <c r="M1974" t="str">
        <f>VLOOKUP(B1974,[2]taxonomy1!$B:$U,6,FALSE)</f>
        <v>Eukaryota</v>
      </c>
      <c r="N1974" t="str">
        <f>VLOOKUP(B1974,[2]taxonomy1!$B:$U,7,FALSE)</f>
        <v xml:space="preserve"> Metazoa</v>
      </c>
      <c r="O1974" t="str">
        <f>VLOOKUP(B1974,[2]taxonomy1!$B:$U,8,FALSE)</f>
        <v xml:space="preserve"> Chordata</v>
      </c>
      <c r="P1974" t="str">
        <f>VLOOKUP(B1974,[2]taxonomy1!$B:$U,9,FALSE)</f>
        <v xml:space="preserve"> Craniata</v>
      </c>
      <c r="Q1974" t="str">
        <f>VLOOKUP(B1974,[2]taxonomy1!$B:$U,10,FALSE)</f>
        <v xml:space="preserve"> Vertebrata</v>
      </c>
      <c r="R1974" t="str">
        <f>VLOOKUP(B1974,[2]taxonomy1!$B:$U,11,FALSE)</f>
        <v xml:space="preserve"> Euteleostomi</v>
      </c>
      <c r="S1974" t="str">
        <f>VLOOKUP(B1974,[2]taxonomy1!$B:$U,12,FALSE)</f>
        <v>Actinopterygii</v>
      </c>
      <c r="T1974" t="str">
        <f>VLOOKUP(B1974,[2]taxonomy1!$B:$U,13,FALSE)</f>
        <v xml:space="preserve"> Neopterygii</v>
      </c>
      <c r="U1974" t="str">
        <f>VLOOKUP(B1974,[2]taxonomy1!$B:$U,14,FALSE)</f>
        <v xml:space="preserve"> Teleostei</v>
      </c>
      <c r="V1974" t="str">
        <f>VLOOKUP(B1974,[2]taxonomy1!$B:$U,15,FALSE)</f>
        <v xml:space="preserve"> Neoteleostei</v>
      </c>
      <c r="W1974" t="str">
        <f>VLOOKUP(B1974,[2]taxonomy1!$B:$U,16,FALSE)</f>
        <v xml:space="preserve"> Acanthomorphata</v>
      </c>
    </row>
    <row r="1975" spans="1:23" x14ac:dyDescent="0.3">
      <c r="A1975" t="s">
        <v>3724</v>
      </c>
      <c r="B1975" t="s">
        <v>3725</v>
      </c>
      <c r="C1975">
        <v>299</v>
      </c>
      <c r="D1975" t="s">
        <v>10</v>
      </c>
      <c r="E1975">
        <v>19</v>
      </c>
      <c r="F1975">
        <v>292</v>
      </c>
      <c r="G1975">
        <v>2735</v>
      </c>
      <c r="H1975" t="s">
        <v>11</v>
      </c>
      <c r="I1975" t="s">
        <v>10</v>
      </c>
      <c r="J1975">
        <f t="shared" si="30"/>
        <v>273</v>
      </c>
      <c r="K1975" t="str">
        <f>VLOOKUP(B1975,[2]taxonomy1!$B:$U,2,FALSE)</f>
        <v xml:space="preserve"> Tetraodon nigroviridis (Spotted green pufferfish) (Chelonodon nigroviridis).</v>
      </c>
      <c r="L1975" t="str">
        <f>VLOOKUP(B1975,[2]taxonomy1!$B:$U,4,FALSE)</f>
        <v xml:space="preserve"> NCBI_TaxID=99883 {ECO:0000313|Ensembl:ENSTNIP00000019181, ECO:0000313|Proteomes:UP000007303};</v>
      </c>
      <c r="M1975" t="str">
        <f>VLOOKUP(B1975,[2]taxonomy1!$B:$U,6,FALSE)</f>
        <v>Eukaryota</v>
      </c>
      <c r="N1975" t="str">
        <f>VLOOKUP(B1975,[2]taxonomy1!$B:$U,7,FALSE)</f>
        <v xml:space="preserve"> Metazoa</v>
      </c>
      <c r="O1975" t="str">
        <f>VLOOKUP(B1975,[2]taxonomy1!$B:$U,8,FALSE)</f>
        <v xml:space="preserve"> Chordata</v>
      </c>
      <c r="P1975" t="str">
        <f>VLOOKUP(B1975,[2]taxonomy1!$B:$U,9,FALSE)</f>
        <v xml:space="preserve"> Craniata</v>
      </c>
      <c r="Q1975" t="str">
        <f>VLOOKUP(B1975,[2]taxonomy1!$B:$U,10,FALSE)</f>
        <v xml:space="preserve"> Vertebrata</v>
      </c>
      <c r="R1975" t="str">
        <f>VLOOKUP(B1975,[2]taxonomy1!$B:$U,11,FALSE)</f>
        <v xml:space="preserve"> Euteleostomi</v>
      </c>
      <c r="S1975" t="str">
        <f>VLOOKUP(B1975,[2]taxonomy1!$B:$U,12,FALSE)</f>
        <v>Actinopterygii</v>
      </c>
      <c r="T1975" t="str">
        <f>VLOOKUP(B1975,[2]taxonomy1!$B:$U,13,FALSE)</f>
        <v xml:space="preserve"> Neopterygii</v>
      </c>
      <c r="U1975" t="str">
        <f>VLOOKUP(B1975,[2]taxonomy1!$B:$U,14,FALSE)</f>
        <v xml:space="preserve"> Teleostei</v>
      </c>
      <c r="V1975" t="str">
        <f>VLOOKUP(B1975,[2]taxonomy1!$B:$U,15,FALSE)</f>
        <v xml:space="preserve"> Neoteleostei</v>
      </c>
      <c r="W1975" t="str">
        <f>VLOOKUP(B1975,[2]taxonomy1!$B:$U,16,FALSE)</f>
        <v xml:space="preserve"> Acanthomorphata</v>
      </c>
    </row>
    <row r="1976" spans="1:23" x14ac:dyDescent="0.3">
      <c r="A1976" t="s">
        <v>3726</v>
      </c>
      <c r="B1976" t="s">
        <v>3727</v>
      </c>
      <c r="C1976">
        <v>283</v>
      </c>
      <c r="D1976" t="s">
        <v>10</v>
      </c>
      <c r="E1976">
        <v>2</v>
      </c>
      <c r="F1976">
        <v>274</v>
      </c>
      <c r="G1976">
        <v>2735</v>
      </c>
      <c r="H1976" t="s">
        <v>11</v>
      </c>
      <c r="I1976" t="s">
        <v>10</v>
      </c>
      <c r="J1976">
        <f t="shared" si="30"/>
        <v>272</v>
      </c>
      <c r="K1976" t="str">
        <f>VLOOKUP(B1976,[2]taxonomy1!$B:$U,2,FALSE)</f>
        <v xml:space="preserve"> Pristionchus pacificus (Parasitic nematode).</v>
      </c>
      <c r="L1976" t="str">
        <f>VLOOKUP(B1976,[2]taxonomy1!$B:$U,4,FALSE)</f>
        <v xml:space="preserve"> NCBI_TaxID=54126 {ECO:0000313|EnsemblMetazoa:PPA01556, ECO:0000313|Proteomes:UP000005239};</v>
      </c>
      <c r="M1976" t="str">
        <f>VLOOKUP(B1976,[2]taxonomy1!$B:$U,6,FALSE)</f>
        <v>Eukaryota</v>
      </c>
      <c r="N1976" t="str">
        <f>VLOOKUP(B1976,[2]taxonomy1!$B:$U,7,FALSE)</f>
        <v xml:space="preserve"> Metazoa</v>
      </c>
      <c r="O1976" t="str">
        <f>VLOOKUP(B1976,[2]taxonomy1!$B:$U,8,FALSE)</f>
        <v xml:space="preserve"> Ecdysozoa</v>
      </c>
      <c r="P1976" t="str">
        <f>VLOOKUP(B1976,[2]taxonomy1!$B:$U,9,FALSE)</f>
        <v xml:space="preserve"> Nematoda</v>
      </c>
      <c r="Q1976" t="str">
        <f>VLOOKUP(B1976,[2]taxonomy1!$B:$U,10,FALSE)</f>
        <v xml:space="preserve"> Chromadorea</v>
      </c>
      <c r="R1976" t="str">
        <f>VLOOKUP(B1976,[2]taxonomy1!$B:$U,11,FALSE)</f>
        <v xml:space="preserve"> Diplogasterida</v>
      </c>
      <c r="S1976" t="str">
        <f>VLOOKUP(B1976,[2]taxonomy1!$B:$U,12,FALSE)</f>
        <v>Neodiplogasteridae</v>
      </c>
      <c r="T1976" t="str">
        <f>VLOOKUP(B1976,[2]taxonomy1!$B:$U,13,FALSE)</f>
        <v xml:space="preserve"> Pristionchus.</v>
      </c>
      <c r="U1976">
        <f>VLOOKUP(B1976,[2]taxonomy1!$B:$U,14,FALSE)</f>
        <v>0</v>
      </c>
      <c r="V1976">
        <f>VLOOKUP(B1976,[2]taxonomy1!$B:$U,15,FALSE)</f>
        <v>0</v>
      </c>
      <c r="W1976">
        <f>VLOOKUP(B1976,[2]taxonomy1!$B:$U,16,FALSE)</f>
        <v>0</v>
      </c>
    </row>
    <row r="1977" spans="1:23" x14ac:dyDescent="0.3">
      <c r="A1977" t="s">
        <v>3728</v>
      </c>
      <c r="B1977" t="s">
        <v>3729</v>
      </c>
      <c r="C1977">
        <v>260</v>
      </c>
      <c r="D1977" t="s">
        <v>10</v>
      </c>
      <c r="E1977">
        <v>18</v>
      </c>
      <c r="F1977">
        <v>152</v>
      </c>
      <c r="G1977">
        <v>2735</v>
      </c>
      <c r="H1977" t="s">
        <v>11</v>
      </c>
      <c r="I1977" t="s">
        <v>10</v>
      </c>
      <c r="J1977">
        <f t="shared" si="30"/>
        <v>134</v>
      </c>
      <c r="K1977" t="str">
        <f>VLOOKUP(B1977,[2]taxonomy1!$B:$U,2,FALSE)</f>
        <v xml:space="preserve"> Pristionchus pacificus (Parasitic nematode).</v>
      </c>
      <c r="L1977" t="str">
        <f>VLOOKUP(B1977,[2]taxonomy1!$B:$U,4,FALSE)</f>
        <v xml:space="preserve"> NCBI_TaxID=54126 {ECO:0000313|EnsemblMetazoa:PPA18662, ECO:0000313|Proteomes:UP000005239};</v>
      </c>
      <c r="M1977" t="str">
        <f>VLOOKUP(B1977,[2]taxonomy1!$B:$U,6,FALSE)</f>
        <v>Eukaryota</v>
      </c>
      <c r="N1977" t="str">
        <f>VLOOKUP(B1977,[2]taxonomy1!$B:$U,7,FALSE)</f>
        <v xml:space="preserve"> Metazoa</v>
      </c>
      <c r="O1977" t="str">
        <f>VLOOKUP(B1977,[2]taxonomy1!$B:$U,8,FALSE)</f>
        <v xml:space="preserve"> Ecdysozoa</v>
      </c>
      <c r="P1977" t="str">
        <f>VLOOKUP(B1977,[2]taxonomy1!$B:$U,9,FALSE)</f>
        <v xml:space="preserve"> Nematoda</v>
      </c>
      <c r="Q1977" t="str">
        <f>VLOOKUP(B1977,[2]taxonomy1!$B:$U,10,FALSE)</f>
        <v xml:space="preserve"> Chromadorea</v>
      </c>
      <c r="R1977" t="str">
        <f>VLOOKUP(B1977,[2]taxonomy1!$B:$U,11,FALSE)</f>
        <v xml:space="preserve"> Diplogasterida</v>
      </c>
      <c r="S1977" t="str">
        <f>VLOOKUP(B1977,[2]taxonomy1!$B:$U,12,FALSE)</f>
        <v>Neodiplogasteridae</v>
      </c>
      <c r="T1977" t="str">
        <f>VLOOKUP(B1977,[2]taxonomy1!$B:$U,13,FALSE)</f>
        <v xml:space="preserve"> Pristionchus.</v>
      </c>
      <c r="U1977">
        <f>VLOOKUP(B1977,[2]taxonomy1!$B:$U,14,FALSE)</f>
        <v>0</v>
      </c>
      <c r="V1977">
        <f>VLOOKUP(B1977,[2]taxonomy1!$B:$U,15,FALSE)</f>
        <v>0</v>
      </c>
      <c r="W1977">
        <f>VLOOKUP(B1977,[2]taxonomy1!$B:$U,16,FALSE)</f>
        <v>0</v>
      </c>
    </row>
    <row r="1978" spans="1:23" x14ac:dyDescent="0.3">
      <c r="A1978" t="s">
        <v>3728</v>
      </c>
      <c r="B1978" t="s">
        <v>3729</v>
      </c>
      <c r="C1978">
        <v>260</v>
      </c>
      <c r="D1978" t="s">
        <v>10</v>
      </c>
      <c r="E1978">
        <v>130</v>
      </c>
      <c r="F1978">
        <v>254</v>
      </c>
      <c r="G1978">
        <v>2735</v>
      </c>
      <c r="H1978" t="s">
        <v>11</v>
      </c>
      <c r="I1978" t="s">
        <v>10</v>
      </c>
      <c r="J1978">
        <f t="shared" si="30"/>
        <v>124</v>
      </c>
      <c r="K1978" t="str">
        <f>VLOOKUP(B1978,[2]taxonomy1!$B:$U,2,FALSE)</f>
        <v xml:space="preserve"> Pristionchus pacificus (Parasitic nematode).</v>
      </c>
      <c r="L1978" t="str">
        <f>VLOOKUP(B1978,[2]taxonomy1!$B:$U,4,FALSE)</f>
        <v xml:space="preserve"> NCBI_TaxID=54126 {ECO:0000313|EnsemblMetazoa:PPA18662, ECO:0000313|Proteomes:UP000005239};</v>
      </c>
      <c r="M1978" t="str">
        <f>VLOOKUP(B1978,[2]taxonomy1!$B:$U,6,FALSE)</f>
        <v>Eukaryota</v>
      </c>
      <c r="N1978" t="str">
        <f>VLOOKUP(B1978,[2]taxonomy1!$B:$U,7,FALSE)</f>
        <v xml:space="preserve"> Metazoa</v>
      </c>
      <c r="O1978" t="str">
        <f>VLOOKUP(B1978,[2]taxonomy1!$B:$U,8,FALSE)</f>
        <v xml:space="preserve"> Ecdysozoa</v>
      </c>
      <c r="P1978" t="str">
        <f>VLOOKUP(B1978,[2]taxonomy1!$B:$U,9,FALSE)</f>
        <v xml:space="preserve"> Nematoda</v>
      </c>
      <c r="Q1978" t="str">
        <f>VLOOKUP(B1978,[2]taxonomy1!$B:$U,10,FALSE)</f>
        <v xml:space="preserve"> Chromadorea</v>
      </c>
      <c r="R1978" t="str">
        <f>VLOOKUP(B1978,[2]taxonomy1!$B:$U,11,FALSE)</f>
        <v xml:space="preserve"> Diplogasterida</v>
      </c>
      <c r="S1978" t="str">
        <f>VLOOKUP(B1978,[2]taxonomy1!$B:$U,12,FALSE)</f>
        <v>Neodiplogasteridae</v>
      </c>
      <c r="T1978" t="str">
        <f>VLOOKUP(B1978,[2]taxonomy1!$B:$U,13,FALSE)</f>
        <v xml:space="preserve"> Pristionchus.</v>
      </c>
      <c r="U1978">
        <f>VLOOKUP(B1978,[2]taxonomy1!$B:$U,14,FALSE)</f>
        <v>0</v>
      </c>
      <c r="V1978">
        <f>VLOOKUP(B1978,[2]taxonomy1!$B:$U,15,FALSE)</f>
        <v>0</v>
      </c>
      <c r="W1978">
        <f>VLOOKUP(B1978,[2]taxonomy1!$B:$U,16,FALSE)</f>
        <v>0</v>
      </c>
    </row>
    <row r="1979" spans="1:23" x14ac:dyDescent="0.3">
      <c r="A1979" t="s">
        <v>3730</v>
      </c>
      <c r="B1979" t="s">
        <v>3731</v>
      </c>
      <c r="C1979">
        <v>301</v>
      </c>
      <c r="D1979" t="s">
        <v>10</v>
      </c>
      <c r="E1979">
        <v>16</v>
      </c>
      <c r="F1979">
        <v>295</v>
      </c>
      <c r="G1979">
        <v>2735</v>
      </c>
      <c r="H1979" t="s">
        <v>11</v>
      </c>
      <c r="I1979" t="s">
        <v>10</v>
      </c>
      <c r="J1979">
        <f t="shared" si="30"/>
        <v>279</v>
      </c>
      <c r="K1979" t="str">
        <f>VLOOKUP(B1979,[2]taxonomy1!$B:$U,2,FALSE)</f>
        <v xml:space="preserve"> Pristionchus pacificus (Parasitic nematode).</v>
      </c>
      <c r="L1979" t="str">
        <f>VLOOKUP(B1979,[2]taxonomy1!$B:$U,4,FALSE)</f>
        <v xml:space="preserve"> NCBI_TaxID=54126 {ECO:0000313|EnsemblMetazoa:PPA25186, ECO:0000313|Proteomes:UP000005239};</v>
      </c>
      <c r="M1979" t="str">
        <f>VLOOKUP(B1979,[2]taxonomy1!$B:$U,6,FALSE)</f>
        <v>Eukaryota</v>
      </c>
      <c r="N1979" t="str">
        <f>VLOOKUP(B1979,[2]taxonomy1!$B:$U,7,FALSE)</f>
        <v xml:space="preserve"> Metazoa</v>
      </c>
      <c r="O1979" t="str">
        <f>VLOOKUP(B1979,[2]taxonomy1!$B:$U,8,FALSE)</f>
        <v xml:space="preserve"> Ecdysozoa</v>
      </c>
      <c r="P1979" t="str">
        <f>VLOOKUP(B1979,[2]taxonomy1!$B:$U,9,FALSE)</f>
        <v xml:space="preserve"> Nematoda</v>
      </c>
      <c r="Q1979" t="str">
        <f>VLOOKUP(B1979,[2]taxonomy1!$B:$U,10,FALSE)</f>
        <v xml:space="preserve"> Chromadorea</v>
      </c>
      <c r="R1979" t="str">
        <f>VLOOKUP(B1979,[2]taxonomy1!$B:$U,11,FALSE)</f>
        <v xml:space="preserve"> Diplogasterida</v>
      </c>
      <c r="S1979" t="str">
        <f>VLOOKUP(B1979,[2]taxonomy1!$B:$U,12,FALSE)</f>
        <v>Neodiplogasteridae</v>
      </c>
      <c r="T1979" t="str">
        <f>VLOOKUP(B1979,[2]taxonomy1!$B:$U,13,FALSE)</f>
        <v xml:space="preserve"> Pristionchus.</v>
      </c>
      <c r="U1979">
        <f>VLOOKUP(B1979,[2]taxonomy1!$B:$U,14,FALSE)</f>
        <v>0</v>
      </c>
      <c r="V1979">
        <f>VLOOKUP(B1979,[2]taxonomy1!$B:$U,15,FALSE)</f>
        <v>0</v>
      </c>
      <c r="W1979">
        <f>VLOOKUP(B1979,[2]taxonomy1!$B:$U,16,FALSE)</f>
        <v>0</v>
      </c>
    </row>
    <row r="1980" spans="1:23" x14ac:dyDescent="0.3">
      <c r="A1980" t="s">
        <v>3732</v>
      </c>
      <c r="B1980" t="s">
        <v>3733</v>
      </c>
      <c r="C1980">
        <v>290</v>
      </c>
      <c r="D1980" t="s">
        <v>10</v>
      </c>
      <c r="E1980">
        <v>16</v>
      </c>
      <c r="F1980">
        <v>283</v>
      </c>
      <c r="G1980">
        <v>2735</v>
      </c>
      <c r="H1980" t="s">
        <v>11</v>
      </c>
      <c r="I1980" t="s">
        <v>10</v>
      </c>
      <c r="J1980">
        <f t="shared" si="30"/>
        <v>267</v>
      </c>
      <c r="K1980" t="str">
        <f>VLOOKUP(B1980,[2]taxonomy1!$B:$U,2,FALSE)</f>
        <v xml:space="preserve"> Phytophthora ramorum (Sudden oak death agent).</v>
      </c>
      <c r="L1980" t="str">
        <f>VLOOKUP(B1980,[2]taxonomy1!$B:$U,4,FALSE)</f>
        <v xml:space="preserve"> NCBI_TaxID=164328 {ECO:0000313|EnsemblProtists:Phyra72372};</v>
      </c>
      <c r="M1980" t="str">
        <f>VLOOKUP(B1980,[2]taxonomy1!$B:$U,6,FALSE)</f>
        <v>Eukaryota</v>
      </c>
      <c r="N1980" t="str">
        <f>VLOOKUP(B1980,[2]taxonomy1!$B:$U,7,FALSE)</f>
        <v xml:space="preserve"> Stramenopiles</v>
      </c>
      <c r="O1980" t="str">
        <f>VLOOKUP(B1980,[2]taxonomy1!$B:$U,8,FALSE)</f>
        <v xml:space="preserve"> Oomycetes</v>
      </c>
      <c r="P1980" t="str">
        <f>VLOOKUP(B1980,[2]taxonomy1!$B:$U,9,FALSE)</f>
        <v xml:space="preserve"> Peronosporales</v>
      </c>
      <c r="Q1980" t="str">
        <f>VLOOKUP(B1980,[2]taxonomy1!$B:$U,10,FALSE)</f>
        <v xml:space="preserve"> Phytophthora.</v>
      </c>
      <c r="R1980">
        <f>VLOOKUP(B1980,[2]taxonomy1!$B:$U,11,FALSE)</f>
        <v>0</v>
      </c>
      <c r="S1980">
        <f>VLOOKUP(B1980,[2]taxonomy1!$B:$U,12,FALSE)</f>
        <v>0</v>
      </c>
      <c r="T1980">
        <f>VLOOKUP(B1980,[2]taxonomy1!$B:$U,13,FALSE)</f>
        <v>0</v>
      </c>
      <c r="U1980">
        <f>VLOOKUP(B1980,[2]taxonomy1!$B:$U,14,FALSE)</f>
        <v>0</v>
      </c>
      <c r="V1980">
        <f>VLOOKUP(B1980,[2]taxonomy1!$B:$U,15,FALSE)</f>
        <v>0</v>
      </c>
      <c r="W1980">
        <f>VLOOKUP(B1980,[2]taxonomy1!$B:$U,16,FALSE)</f>
        <v>0</v>
      </c>
    </row>
    <row r="1981" spans="1:23" x14ac:dyDescent="0.3">
      <c r="A1981" t="s">
        <v>3734</v>
      </c>
      <c r="B1981" t="s">
        <v>3735</v>
      </c>
      <c r="C1981">
        <v>282</v>
      </c>
      <c r="D1981" t="s">
        <v>10</v>
      </c>
      <c r="E1981">
        <v>2</v>
      </c>
      <c r="F1981">
        <v>276</v>
      </c>
      <c r="G1981">
        <v>2735</v>
      </c>
      <c r="H1981" t="s">
        <v>11</v>
      </c>
      <c r="I1981" t="s">
        <v>10</v>
      </c>
      <c r="J1981">
        <f t="shared" si="30"/>
        <v>274</v>
      </c>
      <c r="K1981" t="str">
        <f>VLOOKUP(B1981,[2]taxonomy1!$B:$U,2,FALSE)</f>
        <v xml:space="preserve"> Phytophthora ramorum (Sudden oak death agent).</v>
      </c>
      <c r="L1981" t="str">
        <f>VLOOKUP(B1981,[2]taxonomy1!$B:$U,4,FALSE)</f>
        <v xml:space="preserve"> NCBI_TaxID=164328 {ECO:0000313|EnsemblProtists:Phyra75172};</v>
      </c>
      <c r="M1981" t="str">
        <f>VLOOKUP(B1981,[2]taxonomy1!$B:$U,6,FALSE)</f>
        <v>Eukaryota</v>
      </c>
      <c r="N1981" t="str">
        <f>VLOOKUP(B1981,[2]taxonomy1!$B:$U,7,FALSE)</f>
        <v xml:space="preserve"> Stramenopiles</v>
      </c>
      <c r="O1981" t="str">
        <f>VLOOKUP(B1981,[2]taxonomy1!$B:$U,8,FALSE)</f>
        <v xml:space="preserve"> Oomycetes</v>
      </c>
      <c r="P1981" t="str">
        <f>VLOOKUP(B1981,[2]taxonomy1!$B:$U,9,FALSE)</f>
        <v xml:space="preserve"> Peronosporales</v>
      </c>
      <c r="Q1981" t="str">
        <f>VLOOKUP(B1981,[2]taxonomy1!$B:$U,10,FALSE)</f>
        <v xml:space="preserve"> Phytophthora.</v>
      </c>
      <c r="R1981">
        <f>VLOOKUP(B1981,[2]taxonomy1!$B:$U,11,FALSE)</f>
        <v>0</v>
      </c>
      <c r="S1981">
        <f>VLOOKUP(B1981,[2]taxonomy1!$B:$U,12,FALSE)</f>
        <v>0</v>
      </c>
      <c r="T1981">
        <f>VLOOKUP(B1981,[2]taxonomy1!$B:$U,13,FALSE)</f>
        <v>0</v>
      </c>
      <c r="U1981">
        <f>VLOOKUP(B1981,[2]taxonomy1!$B:$U,14,FALSE)</f>
        <v>0</v>
      </c>
      <c r="V1981">
        <f>VLOOKUP(B1981,[2]taxonomy1!$B:$U,15,FALSE)</f>
        <v>0</v>
      </c>
      <c r="W1981">
        <f>VLOOKUP(B1981,[2]taxonomy1!$B:$U,16,FALSE)</f>
        <v>0</v>
      </c>
    </row>
    <row r="1982" spans="1:23" x14ac:dyDescent="0.3">
      <c r="A1982" t="s">
        <v>3736</v>
      </c>
      <c r="B1982" t="s">
        <v>3737</v>
      </c>
      <c r="C1982">
        <v>282</v>
      </c>
      <c r="D1982" t="s">
        <v>10</v>
      </c>
      <c r="E1982">
        <v>2</v>
      </c>
      <c r="F1982">
        <v>276</v>
      </c>
      <c r="G1982">
        <v>2735</v>
      </c>
      <c r="H1982" t="s">
        <v>11</v>
      </c>
      <c r="I1982" t="s">
        <v>10</v>
      </c>
      <c r="J1982">
        <f t="shared" si="30"/>
        <v>274</v>
      </c>
      <c r="K1982" t="str">
        <f>VLOOKUP(B1982,[2]taxonomy1!$B:$U,2,FALSE)</f>
        <v xml:space="preserve"> Phytophthora ramorum (Sudden oak death agent).</v>
      </c>
      <c r="L1982" t="str">
        <f>VLOOKUP(B1982,[2]taxonomy1!$B:$U,4,FALSE)</f>
        <v xml:space="preserve"> NCBI_TaxID=164328 {ECO:0000313|EnsemblProtists:Phyra75173};</v>
      </c>
      <c r="M1982" t="str">
        <f>VLOOKUP(B1982,[2]taxonomy1!$B:$U,6,FALSE)</f>
        <v>Eukaryota</v>
      </c>
      <c r="N1982" t="str">
        <f>VLOOKUP(B1982,[2]taxonomy1!$B:$U,7,FALSE)</f>
        <v xml:space="preserve"> Stramenopiles</v>
      </c>
      <c r="O1982" t="str">
        <f>VLOOKUP(B1982,[2]taxonomy1!$B:$U,8,FALSE)</f>
        <v xml:space="preserve"> Oomycetes</v>
      </c>
      <c r="P1982" t="str">
        <f>VLOOKUP(B1982,[2]taxonomy1!$B:$U,9,FALSE)</f>
        <v xml:space="preserve"> Peronosporales</v>
      </c>
      <c r="Q1982" t="str">
        <f>VLOOKUP(B1982,[2]taxonomy1!$B:$U,10,FALSE)</f>
        <v xml:space="preserve"> Phytophthora.</v>
      </c>
      <c r="R1982">
        <f>VLOOKUP(B1982,[2]taxonomy1!$B:$U,11,FALSE)</f>
        <v>0</v>
      </c>
      <c r="S1982">
        <f>VLOOKUP(B1982,[2]taxonomy1!$B:$U,12,FALSE)</f>
        <v>0</v>
      </c>
      <c r="T1982">
        <f>VLOOKUP(B1982,[2]taxonomy1!$B:$U,13,FALSE)</f>
        <v>0</v>
      </c>
      <c r="U1982">
        <f>VLOOKUP(B1982,[2]taxonomy1!$B:$U,14,FALSE)</f>
        <v>0</v>
      </c>
      <c r="V1982">
        <f>VLOOKUP(B1982,[2]taxonomy1!$B:$U,15,FALSE)</f>
        <v>0</v>
      </c>
      <c r="W1982">
        <f>VLOOKUP(B1982,[2]taxonomy1!$B:$U,16,FALSE)</f>
        <v>0</v>
      </c>
    </row>
    <row r="1983" spans="1:23" x14ac:dyDescent="0.3">
      <c r="A1983" t="s">
        <v>3738</v>
      </c>
      <c r="B1983" t="s">
        <v>3739</v>
      </c>
      <c r="C1983">
        <v>303</v>
      </c>
      <c r="D1983" t="s">
        <v>10</v>
      </c>
      <c r="E1983">
        <v>34</v>
      </c>
      <c r="F1983">
        <v>297</v>
      </c>
      <c r="G1983">
        <v>2735</v>
      </c>
      <c r="H1983" t="s">
        <v>11</v>
      </c>
      <c r="I1983" t="s">
        <v>10</v>
      </c>
      <c r="J1983">
        <f t="shared" si="30"/>
        <v>263</v>
      </c>
      <c r="K1983" t="str">
        <f>VLOOKUP(B1983,[2]taxonomy1!$B:$U,2,FALSE)</f>
        <v xml:space="preserve"> Phytophthora ramorum (Sudden oak death agent).</v>
      </c>
      <c r="L1983" t="str">
        <f>VLOOKUP(B1983,[2]taxonomy1!$B:$U,4,FALSE)</f>
        <v xml:space="preserve"> NCBI_TaxID=164328 {ECO:0000313|EnsemblProtists:Phyra81818};</v>
      </c>
      <c r="M1983" t="str">
        <f>VLOOKUP(B1983,[2]taxonomy1!$B:$U,6,FALSE)</f>
        <v>Eukaryota</v>
      </c>
      <c r="N1983" t="str">
        <f>VLOOKUP(B1983,[2]taxonomy1!$B:$U,7,FALSE)</f>
        <v xml:space="preserve"> Stramenopiles</v>
      </c>
      <c r="O1983" t="str">
        <f>VLOOKUP(B1983,[2]taxonomy1!$B:$U,8,FALSE)</f>
        <v xml:space="preserve"> Oomycetes</v>
      </c>
      <c r="P1983" t="str">
        <f>VLOOKUP(B1983,[2]taxonomy1!$B:$U,9,FALSE)</f>
        <v xml:space="preserve"> Peronosporales</v>
      </c>
      <c r="Q1983" t="str">
        <f>VLOOKUP(B1983,[2]taxonomy1!$B:$U,10,FALSE)</f>
        <v xml:space="preserve"> Phytophthora.</v>
      </c>
      <c r="R1983">
        <f>VLOOKUP(B1983,[2]taxonomy1!$B:$U,11,FALSE)</f>
        <v>0</v>
      </c>
      <c r="S1983">
        <f>VLOOKUP(B1983,[2]taxonomy1!$B:$U,12,FALSE)</f>
        <v>0</v>
      </c>
      <c r="T1983">
        <f>VLOOKUP(B1983,[2]taxonomy1!$B:$U,13,FALSE)</f>
        <v>0</v>
      </c>
      <c r="U1983">
        <f>VLOOKUP(B1983,[2]taxonomy1!$B:$U,14,FALSE)</f>
        <v>0</v>
      </c>
      <c r="V1983">
        <f>VLOOKUP(B1983,[2]taxonomy1!$B:$U,15,FALSE)</f>
        <v>0</v>
      </c>
      <c r="W1983">
        <f>VLOOKUP(B1983,[2]taxonomy1!$B:$U,16,FALSE)</f>
        <v>0</v>
      </c>
    </row>
    <row r="1984" spans="1:23" x14ac:dyDescent="0.3">
      <c r="A1984" t="s">
        <v>3740</v>
      </c>
      <c r="B1984" t="s">
        <v>3741</v>
      </c>
      <c r="C1984">
        <v>325</v>
      </c>
      <c r="D1984" t="s">
        <v>10</v>
      </c>
      <c r="E1984">
        <v>51</v>
      </c>
      <c r="F1984">
        <v>318</v>
      </c>
      <c r="G1984">
        <v>2735</v>
      </c>
      <c r="H1984" t="s">
        <v>11</v>
      </c>
      <c r="I1984" t="s">
        <v>10</v>
      </c>
      <c r="J1984">
        <f t="shared" si="30"/>
        <v>267</v>
      </c>
      <c r="K1984" t="str">
        <f>VLOOKUP(B1984,[2]taxonomy1!$B:$U,2,FALSE)</f>
        <v xml:space="preserve"> Phytophthora ramorum (Sudden oak death agent).</v>
      </c>
      <c r="L1984" t="str">
        <f>VLOOKUP(B1984,[2]taxonomy1!$B:$U,4,FALSE)</f>
        <v xml:space="preserve"> NCBI_TaxID=164328 {ECO:0000313|EnsemblProtists:Phyra85603};</v>
      </c>
      <c r="M1984" t="str">
        <f>VLOOKUP(B1984,[2]taxonomy1!$B:$U,6,FALSE)</f>
        <v>Eukaryota</v>
      </c>
      <c r="N1984" t="str">
        <f>VLOOKUP(B1984,[2]taxonomy1!$B:$U,7,FALSE)</f>
        <v xml:space="preserve"> Stramenopiles</v>
      </c>
      <c r="O1984" t="str">
        <f>VLOOKUP(B1984,[2]taxonomy1!$B:$U,8,FALSE)</f>
        <v xml:space="preserve"> Oomycetes</v>
      </c>
      <c r="P1984" t="str">
        <f>VLOOKUP(B1984,[2]taxonomy1!$B:$U,9,FALSE)</f>
        <v xml:space="preserve"> Peronosporales</v>
      </c>
      <c r="Q1984" t="str">
        <f>VLOOKUP(B1984,[2]taxonomy1!$B:$U,10,FALSE)</f>
        <v xml:space="preserve"> Phytophthora.</v>
      </c>
      <c r="R1984">
        <f>VLOOKUP(B1984,[2]taxonomy1!$B:$U,11,FALSE)</f>
        <v>0</v>
      </c>
      <c r="S1984">
        <f>VLOOKUP(B1984,[2]taxonomy1!$B:$U,12,FALSE)</f>
        <v>0</v>
      </c>
      <c r="T1984">
        <f>VLOOKUP(B1984,[2]taxonomy1!$B:$U,13,FALSE)</f>
        <v>0</v>
      </c>
      <c r="U1984">
        <f>VLOOKUP(B1984,[2]taxonomy1!$B:$U,14,FALSE)</f>
        <v>0</v>
      </c>
      <c r="V1984">
        <f>VLOOKUP(B1984,[2]taxonomy1!$B:$U,15,FALSE)</f>
        <v>0</v>
      </c>
      <c r="W1984">
        <f>VLOOKUP(B1984,[2]taxonomy1!$B:$U,16,FALSE)</f>
        <v>0</v>
      </c>
    </row>
    <row r="1985" spans="1:23" x14ac:dyDescent="0.3">
      <c r="A1985" t="s">
        <v>3742</v>
      </c>
      <c r="B1985" t="s">
        <v>3743</v>
      </c>
      <c r="C1985">
        <v>285</v>
      </c>
      <c r="D1985" t="s">
        <v>10</v>
      </c>
      <c r="E1985">
        <v>4</v>
      </c>
      <c r="F1985">
        <v>278</v>
      </c>
      <c r="G1985">
        <v>2735</v>
      </c>
      <c r="H1985" t="s">
        <v>11</v>
      </c>
      <c r="I1985" t="s">
        <v>10</v>
      </c>
      <c r="J1985">
        <f t="shared" si="30"/>
        <v>274</v>
      </c>
      <c r="K1985" t="str">
        <f>VLOOKUP(B1985,[2]taxonomy1!$B:$U,2,FALSE)</f>
        <v xml:space="preserve"> Exophiala dermatitidis (strain ATCC 34100 / CBS 525.76 / NIH/UT8656) (Black yeast) (Wangiella dermatitidis).</v>
      </c>
      <c r="L1985" t="str">
        <f>VLOOKUP(B1985,[2]taxonomy1!$B:$U,4,FALSE)</f>
        <v xml:space="preserve"> NCBI_TaxID=858893 {ECO:0000313|EMBL:EHY55717.1, ECO:0000313|Proteomes:UP000007304};</v>
      </c>
      <c r="M1985" t="str">
        <f>VLOOKUP(B1985,[2]taxonomy1!$B:$U,6,FALSE)</f>
        <v>Eukaryota</v>
      </c>
      <c r="N1985" t="str">
        <f>VLOOKUP(B1985,[2]taxonomy1!$B:$U,7,FALSE)</f>
        <v xml:space="preserve"> Fungi</v>
      </c>
      <c r="O1985" t="str">
        <f>VLOOKUP(B1985,[2]taxonomy1!$B:$U,8,FALSE)</f>
        <v xml:space="preserve"> Dikarya</v>
      </c>
      <c r="P1985" t="str">
        <f>VLOOKUP(B1985,[2]taxonomy1!$B:$U,9,FALSE)</f>
        <v xml:space="preserve"> Ascomycota</v>
      </c>
      <c r="Q1985" t="str">
        <f>VLOOKUP(B1985,[2]taxonomy1!$B:$U,10,FALSE)</f>
        <v xml:space="preserve"> Pezizomycotina</v>
      </c>
      <c r="R1985" t="str">
        <f>VLOOKUP(B1985,[2]taxonomy1!$B:$U,11,FALSE)</f>
        <v xml:space="preserve"> Eurotiomycetes</v>
      </c>
      <c r="S1985" t="str">
        <f>VLOOKUP(B1985,[2]taxonomy1!$B:$U,12,FALSE)</f>
        <v>Chaetothyriomycetidae</v>
      </c>
      <c r="T1985" t="str">
        <f>VLOOKUP(B1985,[2]taxonomy1!$B:$U,13,FALSE)</f>
        <v xml:space="preserve"> Chaetothyriales</v>
      </c>
      <c r="U1985" t="str">
        <f>VLOOKUP(B1985,[2]taxonomy1!$B:$U,14,FALSE)</f>
        <v xml:space="preserve"> Herpotrichiellaceae</v>
      </c>
      <c r="V1985" t="str">
        <f>VLOOKUP(B1985,[2]taxonomy1!$B:$U,15,FALSE)</f>
        <v>Exophiala.</v>
      </c>
      <c r="W1985">
        <f>VLOOKUP(B1985,[2]taxonomy1!$B:$U,16,FALSE)</f>
        <v>0</v>
      </c>
    </row>
    <row r="1986" spans="1:23" x14ac:dyDescent="0.3">
      <c r="A1986" t="s">
        <v>3744</v>
      </c>
      <c r="B1986" t="s">
        <v>3745</v>
      </c>
      <c r="C1986">
        <v>360</v>
      </c>
      <c r="D1986" t="s">
        <v>10</v>
      </c>
      <c r="E1986">
        <v>43</v>
      </c>
      <c r="F1986">
        <v>331</v>
      </c>
      <c r="G1986">
        <v>2735</v>
      </c>
      <c r="H1986" t="s">
        <v>11</v>
      </c>
      <c r="I1986" t="s">
        <v>10</v>
      </c>
      <c r="J1986">
        <f t="shared" si="30"/>
        <v>288</v>
      </c>
      <c r="K1986" t="str">
        <f>VLOOKUP(B1986,[2]taxonomy1!$B:$U,2,FALSE)</f>
        <v xml:space="preserve"> Exophiala dermatitidis (strain ATCC 34100 / CBS 525.76 / NIH/UT8656) (Black yeast) (Wangiella dermatitidis).</v>
      </c>
      <c r="L1986" t="str">
        <f>VLOOKUP(B1986,[2]taxonomy1!$B:$U,4,FALSE)</f>
        <v xml:space="preserve"> NCBI_TaxID=858893 {ECO:0000313|EMBL:EHY56697.1, ECO:0000313|Proteomes:UP000007304};</v>
      </c>
      <c r="M1986" t="str">
        <f>VLOOKUP(B1986,[2]taxonomy1!$B:$U,6,FALSE)</f>
        <v>Eukaryota</v>
      </c>
      <c r="N1986" t="str">
        <f>VLOOKUP(B1986,[2]taxonomy1!$B:$U,7,FALSE)</f>
        <v xml:space="preserve"> Fungi</v>
      </c>
      <c r="O1986" t="str">
        <f>VLOOKUP(B1986,[2]taxonomy1!$B:$U,8,FALSE)</f>
        <v xml:space="preserve"> Dikarya</v>
      </c>
      <c r="P1986" t="str">
        <f>VLOOKUP(B1986,[2]taxonomy1!$B:$U,9,FALSE)</f>
        <v xml:space="preserve"> Ascomycota</v>
      </c>
      <c r="Q1986" t="str">
        <f>VLOOKUP(B1986,[2]taxonomy1!$B:$U,10,FALSE)</f>
        <v xml:space="preserve"> Pezizomycotina</v>
      </c>
      <c r="R1986" t="str">
        <f>VLOOKUP(B1986,[2]taxonomy1!$B:$U,11,FALSE)</f>
        <v xml:space="preserve"> Eurotiomycetes</v>
      </c>
      <c r="S1986" t="str">
        <f>VLOOKUP(B1986,[2]taxonomy1!$B:$U,12,FALSE)</f>
        <v>Chaetothyriomycetidae</v>
      </c>
      <c r="T1986" t="str">
        <f>VLOOKUP(B1986,[2]taxonomy1!$B:$U,13,FALSE)</f>
        <v xml:space="preserve"> Chaetothyriales</v>
      </c>
      <c r="U1986" t="str">
        <f>VLOOKUP(B1986,[2]taxonomy1!$B:$U,14,FALSE)</f>
        <v xml:space="preserve"> Herpotrichiellaceae</v>
      </c>
      <c r="V1986" t="str">
        <f>VLOOKUP(B1986,[2]taxonomy1!$B:$U,15,FALSE)</f>
        <v>Exophiala.</v>
      </c>
      <c r="W1986">
        <f>VLOOKUP(B1986,[2]taxonomy1!$B:$U,16,FALSE)</f>
        <v>0</v>
      </c>
    </row>
    <row r="1987" spans="1:23" x14ac:dyDescent="0.3">
      <c r="A1987" t="s">
        <v>3746</v>
      </c>
      <c r="B1987" t="s">
        <v>3747</v>
      </c>
      <c r="C1987">
        <v>298</v>
      </c>
      <c r="D1987" t="s">
        <v>10</v>
      </c>
      <c r="E1987">
        <v>18</v>
      </c>
      <c r="F1987">
        <v>291</v>
      </c>
      <c r="G1987">
        <v>2735</v>
      </c>
      <c r="H1987" t="s">
        <v>11</v>
      </c>
      <c r="I1987" t="s">
        <v>10</v>
      </c>
      <c r="J1987">
        <f t="shared" ref="J1987:J2050" si="31">F1987-E1987</f>
        <v>273</v>
      </c>
      <c r="K1987" t="str">
        <f>VLOOKUP(B1987,[2]taxonomy1!$B:$U,2,FALSE)</f>
        <v xml:space="preserve"> Anolis carolinensis (Green anole) (American chameleon).</v>
      </c>
      <c r="L1987" t="str">
        <f>VLOOKUP(B1987,[2]taxonomy1!$B:$U,4,FALSE)</f>
        <v xml:space="preserve"> NCBI_TaxID=28377 {ECO:0000313|Ensembl:ENSACAP00000008392, ECO:0000313|Proteomes:UP000001646};</v>
      </c>
      <c r="M1987" t="str">
        <f>VLOOKUP(B1987,[2]taxonomy1!$B:$U,6,FALSE)</f>
        <v>Eukaryota</v>
      </c>
      <c r="N1987" t="str">
        <f>VLOOKUP(B1987,[2]taxonomy1!$B:$U,7,FALSE)</f>
        <v xml:space="preserve"> Metazoa</v>
      </c>
      <c r="O1987" t="str">
        <f>VLOOKUP(B1987,[2]taxonomy1!$B:$U,8,FALSE)</f>
        <v xml:space="preserve"> Chordata</v>
      </c>
      <c r="P1987" t="str">
        <f>VLOOKUP(B1987,[2]taxonomy1!$B:$U,9,FALSE)</f>
        <v xml:space="preserve"> Craniata</v>
      </c>
      <c r="Q1987" t="str">
        <f>VLOOKUP(B1987,[2]taxonomy1!$B:$U,10,FALSE)</f>
        <v xml:space="preserve"> Vertebrata</v>
      </c>
      <c r="R1987" t="str">
        <f>VLOOKUP(B1987,[2]taxonomy1!$B:$U,11,FALSE)</f>
        <v xml:space="preserve"> Euteleostomi</v>
      </c>
      <c r="S1987" t="str">
        <f>VLOOKUP(B1987,[2]taxonomy1!$B:$U,12,FALSE)</f>
        <v>Lepidosauria</v>
      </c>
      <c r="T1987" t="str">
        <f>VLOOKUP(B1987,[2]taxonomy1!$B:$U,13,FALSE)</f>
        <v xml:space="preserve"> Squamata</v>
      </c>
      <c r="U1987" t="str">
        <f>VLOOKUP(B1987,[2]taxonomy1!$B:$U,14,FALSE)</f>
        <v xml:space="preserve"> Bifurcata</v>
      </c>
      <c r="V1987" t="str">
        <f>VLOOKUP(B1987,[2]taxonomy1!$B:$U,15,FALSE)</f>
        <v xml:space="preserve"> Unidentata</v>
      </c>
      <c r="W1987" t="str">
        <f>VLOOKUP(B1987,[2]taxonomy1!$B:$U,16,FALSE)</f>
        <v xml:space="preserve"> Episquamata</v>
      </c>
    </row>
    <row r="1988" spans="1:23" x14ac:dyDescent="0.3">
      <c r="A1988" t="s">
        <v>3748</v>
      </c>
      <c r="B1988" t="s">
        <v>3749</v>
      </c>
      <c r="C1988">
        <v>297</v>
      </c>
      <c r="D1988" t="s">
        <v>10</v>
      </c>
      <c r="E1988">
        <v>17</v>
      </c>
      <c r="F1988">
        <v>290</v>
      </c>
      <c r="G1988">
        <v>2735</v>
      </c>
      <c r="H1988" t="s">
        <v>11</v>
      </c>
      <c r="I1988" t="s">
        <v>10</v>
      </c>
      <c r="J1988">
        <f t="shared" si="31"/>
        <v>273</v>
      </c>
      <c r="K1988" t="str">
        <f>VLOOKUP(B1988,[2]taxonomy1!$B:$U,2,FALSE)</f>
        <v xml:space="preserve"> Anolis carolinensis (Green anole) (American chameleon).</v>
      </c>
      <c r="L1988" t="str">
        <f>VLOOKUP(B1988,[2]taxonomy1!$B:$U,4,FALSE)</f>
        <v xml:space="preserve"> NCBI_TaxID=28377 {ECO:0000313|Ensembl:ENSACAP00000012725, ECO:0000313|Proteomes:UP000001646};</v>
      </c>
      <c r="M1988" t="str">
        <f>VLOOKUP(B1988,[2]taxonomy1!$B:$U,6,FALSE)</f>
        <v>Eukaryota</v>
      </c>
      <c r="N1988" t="str">
        <f>VLOOKUP(B1988,[2]taxonomy1!$B:$U,7,FALSE)</f>
        <v xml:space="preserve"> Metazoa</v>
      </c>
      <c r="O1988" t="str">
        <f>VLOOKUP(B1988,[2]taxonomy1!$B:$U,8,FALSE)</f>
        <v xml:space="preserve"> Chordata</v>
      </c>
      <c r="P1988" t="str">
        <f>VLOOKUP(B1988,[2]taxonomy1!$B:$U,9,FALSE)</f>
        <v xml:space="preserve"> Craniata</v>
      </c>
      <c r="Q1988" t="str">
        <f>VLOOKUP(B1988,[2]taxonomy1!$B:$U,10,FALSE)</f>
        <v xml:space="preserve"> Vertebrata</v>
      </c>
      <c r="R1988" t="str">
        <f>VLOOKUP(B1988,[2]taxonomy1!$B:$U,11,FALSE)</f>
        <v xml:space="preserve"> Euteleostomi</v>
      </c>
      <c r="S1988" t="str">
        <f>VLOOKUP(B1988,[2]taxonomy1!$B:$U,12,FALSE)</f>
        <v>Lepidosauria</v>
      </c>
      <c r="T1988" t="str">
        <f>VLOOKUP(B1988,[2]taxonomy1!$B:$U,13,FALSE)</f>
        <v xml:space="preserve"> Squamata</v>
      </c>
      <c r="U1988" t="str">
        <f>VLOOKUP(B1988,[2]taxonomy1!$B:$U,14,FALSE)</f>
        <v xml:space="preserve"> Bifurcata</v>
      </c>
      <c r="V1988" t="str">
        <f>VLOOKUP(B1988,[2]taxonomy1!$B:$U,15,FALSE)</f>
        <v xml:space="preserve"> Unidentata</v>
      </c>
      <c r="W1988" t="str">
        <f>VLOOKUP(B1988,[2]taxonomy1!$B:$U,16,FALSE)</f>
        <v xml:space="preserve"> Episquamata</v>
      </c>
    </row>
    <row r="1989" spans="1:23" x14ac:dyDescent="0.3">
      <c r="A1989" t="s">
        <v>3750</v>
      </c>
      <c r="B1989" t="s">
        <v>3751</v>
      </c>
      <c r="C1989">
        <v>338</v>
      </c>
      <c r="D1989" t="s">
        <v>10</v>
      </c>
      <c r="E1989">
        <v>56</v>
      </c>
      <c r="F1989">
        <v>332</v>
      </c>
      <c r="G1989">
        <v>2735</v>
      </c>
      <c r="H1989" t="s">
        <v>11</v>
      </c>
      <c r="I1989" t="s">
        <v>10</v>
      </c>
      <c r="J1989">
        <f t="shared" si="31"/>
        <v>276</v>
      </c>
      <c r="K1989" t="str">
        <f>VLOOKUP(B1989,[2]taxonomy1!$B:$U,2,FALSE)</f>
        <v xml:space="preserve"> Anolis carolinensis (Green anole) (American chameleon).</v>
      </c>
      <c r="L1989" t="str">
        <f>VLOOKUP(B1989,[2]taxonomy1!$B:$U,4,FALSE)</f>
        <v xml:space="preserve"> NCBI_TaxID=28377 {ECO:0000313|Ensembl:ENSACAP00000016227, ECO:0000313|Proteomes:UP000001646};</v>
      </c>
      <c r="M1989" t="str">
        <f>VLOOKUP(B1989,[2]taxonomy1!$B:$U,6,FALSE)</f>
        <v>Eukaryota</v>
      </c>
      <c r="N1989" t="str">
        <f>VLOOKUP(B1989,[2]taxonomy1!$B:$U,7,FALSE)</f>
        <v xml:space="preserve"> Metazoa</v>
      </c>
      <c r="O1989" t="str">
        <f>VLOOKUP(B1989,[2]taxonomy1!$B:$U,8,FALSE)</f>
        <v xml:space="preserve"> Chordata</v>
      </c>
      <c r="P1989" t="str">
        <f>VLOOKUP(B1989,[2]taxonomy1!$B:$U,9,FALSE)</f>
        <v xml:space="preserve"> Craniata</v>
      </c>
      <c r="Q1989" t="str">
        <f>VLOOKUP(B1989,[2]taxonomy1!$B:$U,10,FALSE)</f>
        <v xml:space="preserve"> Vertebrata</v>
      </c>
      <c r="R1989" t="str">
        <f>VLOOKUP(B1989,[2]taxonomy1!$B:$U,11,FALSE)</f>
        <v xml:space="preserve"> Euteleostomi</v>
      </c>
      <c r="S1989" t="str">
        <f>VLOOKUP(B1989,[2]taxonomy1!$B:$U,12,FALSE)</f>
        <v>Lepidosauria</v>
      </c>
      <c r="T1989" t="str">
        <f>VLOOKUP(B1989,[2]taxonomy1!$B:$U,13,FALSE)</f>
        <v xml:space="preserve"> Squamata</v>
      </c>
      <c r="U1989" t="str">
        <f>VLOOKUP(B1989,[2]taxonomy1!$B:$U,14,FALSE)</f>
        <v xml:space="preserve"> Bifurcata</v>
      </c>
      <c r="V1989" t="str">
        <f>VLOOKUP(B1989,[2]taxonomy1!$B:$U,15,FALSE)</f>
        <v xml:space="preserve"> Unidentata</v>
      </c>
      <c r="W1989" t="str">
        <f>VLOOKUP(B1989,[2]taxonomy1!$B:$U,16,FALSE)</f>
        <v xml:space="preserve"> Episquamata</v>
      </c>
    </row>
    <row r="1990" spans="1:23" x14ac:dyDescent="0.3">
      <c r="A1990" t="s">
        <v>3752</v>
      </c>
      <c r="B1990" t="s">
        <v>3753</v>
      </c>
      <c r="C1990">
        <v>377</v>
      </c>
      <c r="D1990" t="s">
        <v>10</v>
      </c>
      <c r="E1990">
        <v>103</v>
      </c>
      <c r="F1990">
        <v>369</v>
      </c>
      <c r="G1990">
        <v>2735</v>
      </c>
      <c r="H1990" t="s">
        <v>11</v>
      </c>
      <c r="I1990" t="s">
        <v>10</v>
      </c>
      <c r="J1990">
        <f t="shared" si="31"/>
        <v>266</v>
      </c>
      <c r="K1990" t="str">
        <f>VLOOKUP(B1990,[2]taxonomy1!$B:$U,2,FALSE)</f>
        <v xml:space="preserve"> Bombyx mori (Silk moth).</v>
      </c>
      <c r="L1990" t="str">
        <f>VLOOKUP(B1990,[2]taxonomy1!$B:$U,4,FALSE)</f>
        <v xml:space="preserve"> NCBI_TaxID=7091 {ECO:0000313|EnsemblMetazoa:BGIBMGA003535-TA, ECO:0000313|Proteomes:UP000005204};</v>
      </c>
      <c r="M1990" t="str">
        <f>VLOOKUP(B1990,[2]taxonomy1!$B:$U,6,FALSE)</f>
        <v>Eukaryota</v>
      </c>
      <c r="N1990" t="str">
        <f>VLOOKUP(B1990,[2]taxonomy1!$B:$U,7,FALSE)</f>
        <v xml:space="preserve"> Metazoa</v>
      </c>
      <c r="O1990" t="str">
        <f>VLOOKUP(B1990,[2]taxonomy1!$B:$U,8,FALSE)</f>
        <v xml:space="preserve"> Ecdysozoa</v>
      </c>
      <c r="P1990" t="str">
        <f>VLOOKUP(B1990,[2]taxonomy1!$B:$U,9,FALSE)</f>
        <v xml:space="preserve"> Arthropoda</v>
      </c>
      <c r="Q1990" t="str">
        <f>VLOOKUP(B1990,[2]taxonomy1!$B:$U,10,FALSE)</f>
        <v xml:space="preserve"> Hexapoda</v>
      </c>
      <c r="R1990" t="str">
        <f>VLOOKUP(B1990,[2]taxonomy1!$B:$U,11,FALSE)</f>
        <v xml:space="preserve"> Insecta</v>
      </c>
      <c r="S1990" t="str">
        <f>VLOOKUP(B1990,[2]taxonomy1!$B:$U,12,FALSE)</f>
        <v>Pterygota</v>
      </c>
      <c r="T1990" t="str">
        <f>VLOOKUP(B1990,[2]taxonomy1!$B:$U,13,FALSE)</f>
        <v xml:space="preserve"> Neoptera</v>
      </c>
      <c r="U1990" t="str">
        <f>VLOOKUP(B1990,[2]taxonomy1!$B:$U,14,FALSE)</f>
        <v xml:space="preserve"> Holometabola</v>
      </c>
      <c r="V1990" t="str">
        <f>VLOOKUP(B1990,[2]taxonomy1!$B:$U,15,FALSE)</f>
        <v xml:space="preserve"> Lepidoptera</v>
      </c>
      <c r="W1990" t="str">
        <f>VLOOKUP(B1990,[2]taxonomy1!$B:$U,16,FALSE)</f>
        <v xml:space="preserve"> Glossata</v>
      </c>
    </row>
    <row r="1991" spans="1:23" x14ac:dyDescent="0.3">
      <c r="A1991" t="s">
        <v>3754</v>
      </c>
      <c r="B1991" t="s">
        <v>3755</v>
      </c>
      <c r="C1991">
        <v>282</v>
      </c>
      <c r="D1991" t="s">
        <v>10</v>
      </c>
      <c r="E1991">
        <v>2</v>
      </c>
      <c r="F1991">
        <v>275</v>
      </c>
      <c r="G1991">
        <v>2735</v>
      </c>
      <c r="H1991" t="s">
        <v>11</v>
      </c>
      <c r="I1991" t="s">
        <v>10</v>
      </c>
      <c r="J1991">
        <f t="shared" si="31"/>
        <v>273</v>
      </c>
      <c r="K1991" t="str">
        <f>VLOOKUP(B1991,[2]taxonomy1!$B:$U,2,FALSE)</f>
        <v xml:space="preserve"> Bombyx mori (Silk moth).</v>
      </c>
      <c r="L1991" t="str">
        <f>VLOOKUP(B1991,[2]taxonomy1!$B:$U,4,FALSE)</f>
        <v xml:space="preserve"> NCBI_TaxID=7091 {ECO:0000313|EnsemblMetazoa:BGIBMGA008955-TA, ECO:0000313|Proteomes:UP000005204};</v>
      </c>
      <c r="M1991" t="str">
        <f>VLOOKUP(B1991,[2]taxonomy1!$B:$U,6,FALSE)</f>
        <v>Eukaryota</v>
      </c>
      <c r="N1991" t="str">
        <f>VLOOKUP(B1991,[2]taxonomy1!$B:$U,7,FALSE)</f>
        <v xml:space="preserve"> Metazoa</v>
      </c>
      <c r="O1991" t="str">
        <f>VLOOKUP(B1991,[2]taxonomy1!$B:$U,8,FALSE)</f>
        <v xml:space="preserve"> Ecdysozoa</v>
      </c>
      <c r="P1991" t="str">
        <f>VLOOKUP(B1991,[2]taxonomy1!$B:$U,9,FALSE)</f>
        <v xml:space="preserve"> Arthropoda</v>
      </c>
      <c r="Q1991" t="str">
        <f>VLOOKUP(B1991,[2]taxonomy1!$B:$U,10,FALSE)</f>
        <v xml:space="preserve"> Hexapoda</v>
      </c>
      <c r="R1991" t="str">
        <f>VLOOKUP(B1991,[2]taxonomy1!$B:$U,11,FALSE)</f>
        <v xml:space="preserve"> Insecta</v>
      </c>
      <c r="S1991" t="str">
        <f>VLOOKUP(B1991,[2]taxonomy1!$B:$U,12,FALSE)</f>
        <v>Pterygota</v>
      </c>
      <c r="T1991" t="str">
        <f>VLOOKUP(B1991,[2]taxonomy1!$B:$U,13,FALSE)</f>
        <v xml:space="preserve"> Neoptera</v>
      </c>
      <c r="U1991" t="str">
        <f>VLOOKUP(B1991,[2]taxonomy1!$B:$U,14,FALSE)</f>
        <v xml:space="preserve"> Holometabola</v>
      </c>
      <c r="V1991" t="str">
        <f>VLOOKUP(B1991,[2]taxonomy1!$B:$U,15,FALSE)</f>
        <v xml:space="preserve"> Lepidoptera</v>
      </c>
      <c r="W1991" t="str">
        <f>VLOOKUP(B1991,[2]taxonomy1!$B:$U,16,FALSE)</f>
        <v xml:space="preserve"> Glossata</v>
      </c>
    </row>
    <row r="1992" spans="1:23" x14ac:dyDescent="0.3">
      <c r="A1992" t="s">
        <v>3756</v>
      </c>
      <c r="B1992" t="s">
        <v>3757</v>
      </c>
      <c r="C1992">
        <v>315</v>
      </c>
      <c r="D1992" t="s">
        <v>10</v>
      </c>
      <c r="E1992">
        <v>31</v>
      </c>
      <c r="F1992">
        <v>309</v>
      </c>
      <c r="G1992">
        <v>2735</v>
      </c>
      <c r="H1992" t="s">
        <v>11</v>
      </c>
      <c r="I1992" t="s">
        <v>10</v>
      </c>
      <c r="J1992">
        <f t="shared" si="31"/>
        <v>278</v>
      </c>
      <c r="K1992" t="str">
        <f>VLOOKUP(B1992,[2]taxonomy1!$B:$U,2,FALSE)</f>
        <v xml:space="preserve"> Bombyx mori (Silk moth).</v>
      </c>
      <c r="L1992" t="str">
        <f>VLOOKUP(B1992,[2]taxonomy1!$B:$U,4,FALSE)</f>
        <v xml:space="preserve"> NCBI_TaxID=7091 {ECO:0000313|EnsemblMetazoa:BGIBMGA013348-TA, ECO:0000313|Proteomes:UP000005204};</v>
      </c>
      <c r="M1992" t="str">
        <f>VLOOKUP(B1992,[2]taxonomy1!$B:$U,6,FALSE)</f>
        <v>Eukaryota</v>
      </c>
      <c r="N1992" t="str">
        <f>VLOOKUP(B1992,[2]taxonomy1!$B:$U,7,FALSE)</f>
        <v xml:space="preserve"> Metazoa</v>
      </c>
      <c r="O1992" t="str">
        <f>VLOOKUP(B1992,[2]taxonomy1!$B:$U,8,FALSE)</f>
        <v xml:space="preserve"> Ecdysozoa</v>
      </c>
      <c r="P1992" t="str">
        <f>VLOOKUP(B1992,[2]taxonomy1!$B:$U,9,FALSE)</f>
        <v xml:space="preserve"> Arthropoda</v>
      </c>
      <c r="Q1992" t="str">
        <f>VLOOKUP(B1992,[2]taxonomy1!$B:$U,10,FALSE)</f>
        <v xml:space="preserve"> Hexapoda</v>
      </c>
      <c r="R1992" t="str">
        <f>VLOOKUP(B1992,[2]taxonomy1!$B:$U,11,FALSE)</f>
        <v xml:space="preserve"> Insecta</v>
      </c>
      <c r="S1992" t="str">
        <f>VLOOKUP(B1992,[2]taxonomy1!$B:$U,12,FALSE)</f>
        <v>Pterygota</v>
      </c>
      <c r="T1992" t="str">
        <f>VLOOKUP(B1992,[2]taxonomy1!$B:$U,13,FALSE)</f>
        <v xml:space="preserve"> Neoptera</v>
      </c>
      <c r="U1992" t="str">
        <f>VLOOKUP(B1992,[2]taxonomy1!$B:$U,14,FALSE)</f>
        <v xml:space="preserve"> Holometabola</v>
      </c>
      <c r="V1992" t="str">
        <f>VLOOKUP(B1992,[2]taxonomy1!$B:$U,15,FALSE)</f>
        <v xml:space="preserve"> Lepidoptera</v>
      </c>
      <c r="W1992" t="str">
        <f>VLOOKUP(B1992,[2]taxonomy1!$B:$U,16,FALSE)</f>
        <v xml:space="preserve"> Glossata</v>
      </c>
    </row>
    <row r="1993" spans="1:23" x14ac:dyDescent="0.3">
      <c r="A1993" t="s">
        <v>3758</v>
      </c>
      <c r="B1993" t="s">
        <v>3759</v>
      </c>
      <c r="C1993">
        <v>161</v>
      </c>
      <c r="D1993" t="s">
        <v>10</v>
      </c>
      <c r="E1993">
        <v>4</v>
      </c>
      <c r="F1993">
        <v>151</v>
      </c>
      <c r="G1993">
        <v>2735</v>
      </c>
      <c r="H1993" t="s">
        <v>11</v>
      </c>
      <c r="I1993" t="s">
        <v>10</v>
      </c>
      <c r="J1993">
        <f t="shared" si="31"/>
        <v>147</v>
      </c>
      <c r="K1993" t="e">
        <f>VLOOKUP(B1993,[2]taxonomy1!$B:$U,2,FALSE)</f>
        <v>#N/A</v>
      </c>
      <c r="L1993" t="e">
        <f>VLOOKUP(B1993,[2]taxonomy1!$B:$U,4,FALSE)</f>
        <v>#N/A</v>
      </c>
      <c r="M1993" t="e">
        <f>VLOOKUP(B1993,[2]taxonomy1!$B:$U,6,FALSE)</f>
        <v>#N/A</v>
      </c>
      <c r="N1993" t="e">
        <f>VLOOKUP(B1993,[2]taxonomy1!$B:$U,7,FALSE)</f>
        <v>#N/A</v>
      </c>
      <c r="O1993" t="e">
        <f>VLOOKUP(B1993,[2]taxonomy1!$B:$U,8,FALSE)</f>
        <v>#N/A</v>
      </c>
      <c r="P1993" t="e">
        <f>VLOOKUP(B1993,[2]taxonomy1!$B:$U,9,FALSE)</f>
        <v>#N/A</v>
      </c>
      <c r="Q1993" t="e">
        <f>VLOOKUP(B1993,[2]taxonomy1!$B:$U,10,FALSE)</f>
        <v>#N/A</v>
      </c>
      <c r="R1993" t="e">
        <f>VLOOKUP(B1993,[2]taxonomy1!$B:$U,11,FALSE)</f>
        <v>#N/A</v>
      </c>
      <c r="S1993" t="e">
        <f>VLOOKUP(B1993,[2]taxonomy1!$B:$U,12,FALSE)</f>
        <v>#N/A</v>
      </c>
      <c r="T1993" t="e">
        <f>VLOOKUP(B1993,[2]taxonomy1!$B:$U,13,FALSE)</f>
        <v>#N/A</v>
      </c>
      <c r="U1993" t="e">
        <f>VLOOKUP(B1993,[2]taxonomy1!$B:$U,14,FALSE)</f>
        <v>#N/A</v>
      </c>
      <c r="V1993" t="e">
        <f>VLOOKUP(B1993,[2]taxonomy1!$B:$U,15,FALSE)</f>
        <v>#N/A</v>
      </c>
      <c r="W1993" t="e">
        <f>VLOOKUP(B1993,[2]taxonomy1!$B:$U,16,FALSE)</f>
        <v>#N/A</v>
      </c>
    </row>
    <row r="1994" spans="1:23" x14ac:dyDescent="0.3">
      <c r="A1994" t="s">
        <v>3760</v>
      </c>
      <c r="B1994" t="s">
        <v>3761</v>
      </c>
      <c r="C1994">
        <v>280</v>
      </c>
      <c r="D1994" t="s">
        <v>10</v>
      </c>
      <c r="E1994">
        <v>4</v>
      </c>
      <c r="F1994">
        <v>273</v>
      </c>
      <c r="G1994">
        <v>2735</v>
      </c>
      <c r="H1994" t="s">
        <v>11</v>
      </c>
      <c r="I1994" t="s">
        <v>10</v>
      </c>
      <c r="J1994">
        <f t="shared" si="31"/>
        <v>269</v>
      </c>
      <c r="K1994" t="str">
        <f>VLOOKUP(B1994,[2]taxonomy1!$B:$U,2,FALSE)</f>
        <v xml:space="preserve"> Coccomyxa subellipsoidea (strain C-169) (Green microalga).</v>
      </c>
      <c r="L1994" t="str">
        <f>VLOOKUP(B1994,[2]taxonomy1!$B:$U,4,FALSE)</f>
        <v xml:space="preserve"> NCBI_TaxID=574566 {ECO:0000313|EMBL:EIE23531.1, ECO:0000313|Proteomes:UP000007264};</v>
      </c>
      <c r="M1994" t="str">
        <f>VLOOKUP(B1994,[2]taxonomy1!$B:$U,6,FALSE)</f>
        <v>Eukaryota</v>
      </c>
      <c r="N1994" t="str">
        <f>VLOOKUP(B1994,[2]taxonomy1!$B:$U,7,FALSE)</f>
        <v xml:space="preserve"> Viridiplantae</v>
      </c>
      <c r="O1994" t="str">
        <f>VLOOKUP(B1994,[2]taxonomy1!$B:$U,8,FALSE)</f>
        <v xml:space="preserve"> Chlorophyta</v>
      </c>
      <c r="P1994" t="str">
        <f>VLOOKUP(B1994,[2]taxonomy1!$B:$U,9,FALSE)</f>
        <v xml:space="preserve"> Trebouxiophyceae</v>
      </c>
      <c r="Q1994" t="str">
        <f>VLOOKUP(B1994,[2]taxonomy1!$B:$U,10,FALSE)</f>
        <v>Trebouxiophyceae incertae sedis</v>
      </c>
      <c r="R1994" t="str">
        <f>VLOOKUP(B1994,[2]taxonomy1!$B:$U,11,FALSE)</f>
        <v xml:space="preserve"> Coccomyxaceae</v>
      </c>
      <c r="S1994" t="str">
        <f>VLOOKUP(B1994,[2]taxonomy1!$B:$U,12,FALSE)</f>
        <v xml:space="preserve"> Coccomyxa.</v>
      </c>
      <c r="T1994">
        <f>VLOOKUP(B1994,[2]taxonomy1!$B:$U,13,FALSE)</f>
        <v>0</v>
      </c>
      <c r="U1994">
        <f>VLOOKUP(B1994,[2]taxonomy1!$B:$U,14,FALSE)</f>
        <v>0</v>
      </c>
      <c r="V1994">
        <f>VLOOKUP(B1994,[2]taxonomy1!$B:$U,15,FALSE)</f>
        <v>0</v>
      </c>
      <c r="W1994">
        <f>VLOOKUP(B1994,[2]taxonomy1!$B:$U,16,FALSE)</f>
        <v>0</v>
      </c>
    </row>
    <row r="1995" spans="1:23" x14ac:dyDescent="0.3">
      <c r="A1995" t="s">
        <v>3762</v>
      </c>
      <c r="B1995" t="s">
        <v>3763</v>
      </c>
      <c r="C1995">
        <v>316</v>
      </c>
      <c r="D1995" t="s">
        <v>10</v>
      </c>
      <c r="E1995">
        <v>36</v>
      </c>
      <c r="F1995">
        <v>309</v>
      </c>
      <c r="G1995">
        <v>2735</v>
      </c>
      <c r="H1995" t="s">
        <v>11</v>
      </c>
      <c r="I1995" t="s">
        <v>10</v>
      </c>
      <c r="J1995">
        <f t="shared" si="31"/>
        <v>273</v>
      </c>
      <c r="K1995" t="str">
        <f>VLOOKUP(B1995,[2]taxonomy1!$B:$U,2,FALSE)</f>
        <v xml:space="preserve"> Coccomyxa subellipsoidea (strain C-169) (Green microalga).</v>
      </c>
      <c r="L1995" t="str">
        <f>VLOOKUP(B1995,[2]taxonomy1!$B:$U,4,FALSE)</f>
        <v xml:space="preserve"> NCBI_TaxID=574566 {ECO:0000313|EMBL:EIE26637.1, ECO:0000313|Proteomes:UP000007264};</v>
      </c>
      <c r="M1995" t="str">
        <f>VLOOKUP(B1995,[2]taxonomy1!$B:$U,6,FALSE)</f>
        <v>Eukaryota</v>
      </c>
      <c r="N1995" t="str">
        <f>VLOOKUP(B1995,[2]taxonomy1!$B:$U,7,FALSE)</f>
        <v xml:space="preserve"> Viridiplantae</v>
      </c>
      <c r="O1995" t="str">
        <f>VLOOKUP(B1995,[2]taxonomy1!$B:$U,8,FALSE)</f>
        <v xml:space="preserve"> Chlorophyta</v>
      </c>
      <c r="P1995" t="str">
        <f>VLOOKUP(B1995,[2]taxonomy1!$B:$U,9,FALSE)</f>
        <v xml:space="preserve"> Trebouxiophyceae</v>
      </c>
      <c r="Q1995" t="str">
        <f>VLOOKUP(B1995,[2]taxonomy1!$B:$U,10,FALSE)</f>
        <v>Trebouxiophyceae incertae sedis</v>
      </c>
      <c r="R1995" t="str">
        <f>VLOOKUP(B1995,[2]taxonomy1!$B:$U,11,FALSE)</f>
        <v xml:space="preserve"> Coccomyxaceae</v>
      </c>
      <c r="S1995" t="str">
        <f>VLOOKUP(B1995,[2]taxonomy1!$B:$U,12,FALSE)</f>
        <v xml:space="preserve"> Coccomyxa.</v>
      </c>
      <c r="T1995">
        <f>VLOOKUP(B1995,[2]taxonomy1!$B:$U,13,FALSE)</f>
        <v>0</v>
      </c>
      <c r="U1995">
        <f>VLOOKUP(B1995,[2]taxonomy1!$B:$U,14,FALSE)</f>
        <v>0</v>
      </c>
      <c r="V1995">
        <f>VLOOKUP(B1995,[2]taxonomy1!$B:$U,15,FALSE)</f>
        <v>0</v>
      </c>
      <c r="W1995">
        <f>VLOOKUP(B1995,[2]taxonomy1!$B:$U,16,FALSE)</f>
        <v>0</v>
      </c>
    </row>
    <row r="1996" spans="1:23" x14ac:dyDescent="0.3">
      <c r="A1996" t="s">
        <v>3764</v>
      </c>
      <c r="B1996" t="s">
        <v>3765</v>
      </c>
      <c r="C1996">
        <v>207</v>
      </c>
      <c r="D1996" t="s">
        <v>10</v>
      </c>
      <c r="E1996">
        <v>1</v>
      </c>
      <c r="F1996">
        <v>200</v>
      </c>
      <c r="G1996">
        <v>2735</v>
      </c>
      <c r="H1996" t="s">
        <v>11</v>
      </c>
      <c r="I1996" t="s">
        <v>10</v>
      </c>
      <c r="J1996">
        <f t="shared" si="31"/>
        <v>199</v>
      </c>
      <c r="K1996" t="str">
        <f>VLOOKUP(B1996,[2]taxonomy1!$B:$U,2,FALSE)</f>
        <v xml:space="preserve"> Rhizopus delemar (strain RA 99-880 / ATCC MYA-4621 / FGSC 9543 / NRRL 43880) (Mucormycosis agent) (Rhizopus arrhizus var. delemar).</v>
      </c>
      <c r="L1996" t="str">
        <f>VLOOKUP(B1996,[2]taxonomy1!$B:$U,4,FALSE)</f>
        <v xml:space="preserve"> NCBI_TaxID=246409 {ECO:0000313|EMBL:EIE75490.1, ECO:0000313|Proteomes:UP000009138};</v>
      </c>
      <c r="M1996" t="str">
        <f>VLOOKUP(B1996,[2]taxonomy1!$B:$U,6,FALSE)</f>
        <v>Eukaryota</v>
      </c>
      <c r="N1996" t="str">
        <f>VLOOKUP(B1996,[2]taxonomy1!$B:$U,7,FALSE)</f>
        <v xml:space="preserve"> Fungi</v>
      </c>
      <c r="O1996" t="str">
        <f>VLOOKUP(B1996,[2]taxonomy1!$B:$U,8,FALSE)</f>
        <v xml:space="preserve"> Fungi incertae sedis</v>
      </c>
      <c r="P1996" t="str">
        <f>VLOOKUP(B1996,[2]taxonomy1!$B:$U,9,FALSE)</f>
        <v xml:space="preserve"> Mucoromycota</v>
      </c>
      <c r="Q1996" t="str">
        <f>VLOOKUP(B1996,[2]taxonomy1!$B:$U,10,FALSE)</f>
        <v xml:space="preserve"> Mucoromycotina</v>
      </c>
      <c r="R1996" t="str">
        <f>VLOOKUP(B1996,[2]taxonomy1!$B:$U,11,FALSE)</f>
        <v>Mucorales</v>
      </c>
      <c r="S1996" t="str">
        <f>VLOOKUP(B1996,[2]taxonomy1!$B:$U,12,FALSE)</f>
        <v xml:space="preserve"> Mucorineae</v>
      </c>
      <c r="T1996" t="str">
        <f>VLOOKUP(B1996,[2]taxonomy1!$B:$U,13,FALSE)</f>
        <v xml:space="preserve"> Rhizopodaceae</v>
      </c>
      <c r="U1996" t="str">
        <f>VLOOKUP(B1996,[2]taxonomy1!$B:$U,14,FALSE)</f>
        <v xml:space="preserve"> Rhizopus.</v>
      </c>
      <c r="V1996">
        <f>VLOOKUP(B1996,[2]taxonomy1!$B:$U,15,FALSE)</f>
        <v>0</v>
      </c>
      <c r="W1996">
        <f>VLOOKUP(B1996,[2]taxonomy1!$B:$U,16,FALSE)</f>
        <v>0</v>
      </c>
    </row>
    <row r="1997" spans="1:23" x14ac:dyDescent="0.3">
      <c r="A1997" t="s">
        <v>3766</v>
      </c>
      <c r="B1997" t="s">
        <v>3767</v>
      </c>
      <c r="C1997">
        <v>334</v>
      </c>
      <c r="D1997" t="s">
        <v>10</v>
      </c>
      <c r="E1997">
        <v>53</v>
      </c>
      <c r="F1997">
        <v>327</v>
      </c>
      <c r="G1997">
        <v>2735</v>
      </c>
      <c r="H1997" t="s">
        <v>11</v>
      </c>
      <c r="I1997" t="s">
        <v>10</v>
      </c>
      <c r="J1997">
        <f t="shared" si="31"/>
        <v>274</v>
      </c>
      <c r="K1997" t="str">
        <f>VLOOKUP(B1997,[2]taxonomy1!$B:$U,2,FALSE)</f>
        <v xml:space="preserve"> Rhizopus delemar (strain RA 99-880 / ATCC MYA-4621 / FGSC 9543 / NRRL 43880) (Mucormycosis agent) (Rhizopus arrhizus var. delemar).</v>
      </c>
      <c r="L1997" t="str">
        <f>VLOOKUP(B1997,[2]taxonomy1!$B:$U,4,FALSE)</f>
        <v xml:space="preserve"> NCBI_TaxID=246409 {ECO:0000313|EMBL:EIE83613.1, ECO:0000313|Proteomes:UP000009138};</v>
      </c>
      <c r="M1997" t="str">
        <f>VLOOKUP(B1997,[2]taxonomy1!$B:$U,6,FALSE)</f>
        <v>Eukaryota</v>
      </c>
      <c r="N1997" t="str">
        <f>VLOOKUP(B1997,[2]taxonomy1!$B:$U,7,FALSE)</f>
        <v xml:space="preserve"> Fungi</v>
      </c>
      <c r="O1997" t="str">
        <f>VLOOKUP(B1997,[2]taxonomy1!$B:$U,8,FALSE)</f>
        <v xml:space="preserve"> Fungi incertae sedis</v>
      </c>
      <c r="P1997" t="str">
        <f>VLOOKUP(B1997,[2]taxonomy1!$B:$U,9,FALSE)</f>
        <v xml:space="preserve"> Mucoromycota</v>
      </c>
      <c r="Q1997" t="str">
        <f>VLOOKUP(B1997,[2]taxonomy1!$B:$U,10,FALSE)</f>
        <v xml:space="preserve"> Mucoromycotina</v>
      </c>
      <c r="R1997" t="str">
        <f>VLOOKUP(B1997,[2]taxonomy1!$B:$U,11,FALSE)</f>
        <v>Mucorales</v>
      </c>
      <c r="S1997" t="str">
        <f>VLOOKUP(B1997,[2]taxonomy1!$B:$U,12,FALSE)</f>
        <v xml:space="preserve"> Mucorineae</v>
      </c>
      <c r="T1997" t="str">
        <f>VLOOKUP(B1997,[2]taxonomy1!$B:$U,13,FALSE)</f>
        <v xml:space="preserve"> Rhizopodaceae</v>
      </c>
      <c r="U1997" t="str">
        <f>VLOOKUP(B1997,[2]taxonomy1!$B:$U,14,FALSE)</f>
        <v xml:space="preserve"> Rhizopus.</v>
      </c>
      <c r="V1997">
        <f>VLOOKUP(B1997,[2]taxonomy1!$B:$U,15,FALSE)</f>
        <v>0</v>
      </c>
      <c r="W1997">
        <f>VLOOKUP(B1997,[2]taxonomy1!$B:$U,16,FALSE)</f>
        <v>0</v>
      </c>
    </row>
    <row r="1998" spans="1:23" x14ac:dyDescent="0.3">
      <c r="A1998" t="s">
        <v>3768</v>
      </c>
      <c r="B1998" t="s">
        <v>3769</v>
      </c>
      <c r="C1998">
        <v>253</v>
      </c>
      <c r="D1998" t="s">
        <v>10</v>
      </c>
      <c r="E1998">
        <v>10</v>
      </c>
      <c r="F1998">
        <v>166</v>
      </c>
      <c r="G1998">
        <v>2735</v>
      </c>
      <c r="H1998" t="s">
        <v>11</v>
      </c>
      <c r="I1998" t="s">
        <v>10</v>
      </c>
      <c r="J1998">
        <f t="shared" si="31"/>
        <v>156</v>
      </c>
      <c r="K1998" t="str">
        <f>VLOOKUP(B1998,[2]taxonomy1!$B:$U,2,FALSE)</f>
        <v xml:space="preserve"> Rhizopus delemar (strain RA 99-880 / ATCC MYA-4621 / FGSC 9543 / NRRL 43880) (Mucormycosis agent) (Rhizopus arrhizus var. delemar).</v>
      </c>
      <c r="L1998" t="str">
        <f>VLOOKUP(B1998,[2]taxonomy1!$B:$U,4,FALSE)</f>
        <v xml:space="preserve"> NCBI_TaxID=246409 {ECO:0000313|EMBL:EIE85042.1, ECO:0000313|Proteomes:UP000009138};</v>
      </c>
      <c r="M1998" t="str">
        <f>VLOOKUP(B1998,[2]taxonomy1!$B:$U,6,FALSE)</f>
        <v>Eukaryota</v>
      </c>
      <c r="N1998" t="str">
        <f>VLOOKUP(B1998,[2]taxonomy1!$B:$U,7,FALSE)</f>
        <v xml:space="preserve"> Fungi</v>
      </c>
      <c r="O1998" t="str">
        <f>VLOOKUP(B1998,[2]taxonomy1!$B:$U,8,FALSE)</f>
        <v xml:space="preserve"> Fungi incertae sedis</v>
      </c>
      <c r="P1998" t="str">
        <f>VLOOKUP(B1998,[2]taxonomy1!$B:$U,9,FALSE)</f>
        <v xml:space="preserve"> Mucoromycota</v>
      </c>
      <c r="Q1998" t="str">
        <f>VLOOKUP(B1998,[2]taxonomy1!$B:$U,10,FALSE)</f>
        <v xml:space="preserve"> Mucoromycotina</v>
      </c>
      <c r="R1998" t="str">
        <f>VLOOKUP(B1998,[2]taxonomy1!$B:$U,11,FALSE)</f>
        <v>Mucorales</v>
      </c>
      <c r="S1998" t="str">
        <f>VLOOKUP(B1998,[2]taxonomy1!$B:$U,12,FALSE)</f>
        <v xml:space="preserve"> Mucorineae</v>
      </c>
      <c r="T1998" t="str">
        <f>VLOOKUP(B1998,[2]taxonomy1!$B:$U,13,FALSE)</f>
        <v xml:space="preserve"> Rhizopodaceae</v>
      </c>
      <c r="U1998" t="str">
        <f>VLOOKUP(B1998,[2]taxonomy1!$B:$U,14,FALSE)</f>
        <v xml:space="preserve"> Rhizopus.</v>
      </c>
      <c r="V1998">
        <f>VLOOKUP(B1998,[2]taxonomy1!$B:$U,15,FALSE)</f>
        <v>0</v>
      </c>
      <c r="W1998">
        <f>VLOOKUP(B1998,[2]taxonomy1!$B:$U,16,FALSE)</f>
        <v>0</v>
      </c>
    </row>
    <row r="1999" spans="1:23" x14ac:dyDescent="0.3">
      <c r="A1999" t="s">
        <v>3768</v>
      </c>
      <c r="B1999" t="s">
        <v>3769</v>
      </c>
      <c r="C1999">
        <v>253</v>
      </c>
      <c r="D1999" t="s">
        <v>10</v>
      </c>
      <c r="E1999">
        <v>164</v>
      </c>
      <c r="F1999">
        <v>246</v>
      </c>
      <c r="G1999">
        <v>2735</v>
      </c>
      <c r="H1999" t="s">
        <v>11</v>
      </c>
      <c r="I1999" t="s">
        <v>10</v>
      </c>
      <c r="J1999">
        <f t="shared" si="31"/>
        <v>82</v>
      </c>
      <c r="K1999" t="str">
        <f>VLOOKUP(B1999,[2]taxonomy1!$B:$U,2,FALSE)</f>
        <v xml:space="preserve"> Rhizopus delemar (strain RA 99-880 / ATCC MYA-4621 / FGSC 9543 / NRRL 43880) (Mucormycosis agent) (Rhizopus arrhizus var. delemar).</v>
      </c>
      <c r="L1999" t="str">
        <f>VLOOKUP(B1999,[2]taxonomy1!$B:$U,4,FALSE)</f>
        <v xml:space="preserve"> NCBI_TaxID=246409 {ECO:0000313|EMBL:EIE85042.1, ECO:0000313|Proteomes:UP000009138};</v>
      </c>
      <c r="M1999" t="str">
        <f>VLOOKUP(B1999,[2]taxonomy1!$B:$U,6,FALSE)</f>
        <v>Eukaryota</v>
      </c>
      <c r="N1999" t="str">
        <f>VLOOKUP(B1999,[2]taxonomy1!$B:$U,7,FALSE)</f>
        <v xml:space="preserve"> Fungi</v>
      </c>
      <c r="O1999" t="str">
        <f>VLOOKUP(B1999,[2]taxonomy1!$B:$U,8,FALSE)</f>
        <v xml:space="preserve"> Fungi incertae sedis</v>
      </c>
      <c r="P1999" t="str">
        <f>VLOOKUP(B1999,[2]taxonomy1!$B:$U,9,FALSE)</f>
        <v xml:space="preserve"> Mucoromycota</v>
      </c>
      <c r="Q1999" t="str">
        <f>VLOOKUP(B1999,[2]taxonomy1!$B:$U,10,FALSE)</f>
        <v xml:space="preserve"> Mucoromycotina</v>
      </c>
      <c r="R1999" t="str">
        <f>VLOOKUP(B1999,[2]taxonomy1!$B:$U,11,FALSE)</f>
        <v>Mucorales</v>
      </c>
      <c r="S1999" t="str">
        <f>VLOOKUP(B1999,[2]taxonomy1!$B:$U,12,FALSE)</f>
        <v xml:space="preserve"> Mucorineae</v>
      </c>
      <c r="T1999" t="str">
        <f>VLOOKUP(B1999,[2]taxonomy1!$B:$U,13,FALSE)</f>
        <v xml:space="preserve"> Rhizopodaceae</v>
      </c>
      <c r="U1999" t="str">
        <f>VLOOKUP(B1999,[2]taxonomy1!$B:$U,14,FALSE)</f>
        <v xml:space="preserve"> Rhizopus.</v>
      </c>
      <c r="V1999">
        <f>VLOOKUP(B1999,[2]taxonomy1!$B:$U,15,FALSE)</f>
        <v>0</v>
      </c>
      <c r="W1999">
        <f>VLOOKUP(B1999,[2]taxonomy1!$B:$U,16,FALSE)</f>
        <v>0</v>
      </c>
    </row>
    <row r="2000" spans="1:23" x14ac:dyDescent="0.3">
      <c r="A2000" t="s">
        <v>3770</v>
      </c>
      <c r="B2000" t="s">
        <v>3771</v>
      </c>
      <c r="C2000">
        <v>282</v>
      </c>
      <c r="D2000" t="s">
        <v>10</v>
      </c>
      <c r="E2000">
        <v>3</v>
      </c>
      <c r="F2000">
        <v>275</v>
      </c>
      <c r="G2000">
        <v>2735</v>
      </c>
      <c r="H2000" t="s">
        <v>11</v>
      </c>
      <c r="I2000" t="s">
        <v>10</v>
      </c>
      <c r="J2000">
        <f t="shared" si="31"/>
        <v>272</v>
      </c>
      <c r="K2000" t="str">
        <f>VLOOKUP(B2000,[2]taxonomy1!$B:$U,2,FALSE)</f>
        <v xml:space="preserve"> Rhizopus delemar (strain RA 99-880 / ATCC MYA-4621 / FGSC 9543 / NRRL 43880) (Mucormycosis agent) (Rhizopus arrhizus var. delemar).</v>
      </c>
      <c r="L2000" t="str">
        <f>VLOOKUP(B2000,[2]taxonomy1!$B:$U,4,FALSE)</f>
        <v xml:space="preserve"> NCBI_TaxID=246409 {ECO:0000313|EMBL:EIE88104.1, ECO:0000313|Proteomes:UP000009138};</v>
      </c>
      <c r="M2000" t="str">
        <f>VLOOKUP(B2000,[2]taxonomy1!$B:$U,6,FALSE)</f>
        <v>Eukaryota</v>
      </c>
      <c r="N2000" t="str">
        <f>VLOOKUP(B2000,[2]taxonomy1!$B:$U,7,FALSE)</f>
        <v xml:space="preserve"> Fungi</v>
      </c>
      <c r="O2000" t="str">
        <f>VLOOKUP(B2000,[2]taxonomy1!$B:$U,8,FALSE)</f>
        <v xml:space="preserve"> Fungi incertae sedis</v>
      </c>
      <c r="P2000" t="str">
        <f>VLOOKUP(B2000,[2]taxonomy1!$B:$U,9,FALSE)</f>
        <v xml:space="preserve"> Mucoromycota</v>
      </c>
      <c r="Q2000" t="str">
        <f>VLOOKUP(B2000,[2]taxonomy1!$B:$U,10,FALSE)</f>
        <v xml:space="preserve"> Mucoromycotina</v>
      </c>
      <c r="R2000" t="str">
        <f>VLOOKUP(B2000,[2]taxonomy1!$B:$U,11,FALSE)</f>
        <v>Mucorales</v>
      </c>
      <c r="S2000" t="str">
        <f>VLOOKUP(B2000,[2]taxonomy1!$B:$U,12,FALSE)</f>
        <v xml:space="preserve"> Mucorineae</v>
      </c>
      <c r="T2000" t="str">
        <f>VLOOKUP(B2000,[2]taxonomy1!$B:$U,13,FALSE)</f>
        <v xml:space="preserve"> Rhizopodaceae</v>
      </c>
      <c r="U2000" t="str">
        <f>VLOOKUP(B2000,[2]taxonomy1!$B:$U,14,FALSE)</f>
        <v xml:space="preserve"> Rhizopus.</v>
      </c>
      <c r="V2000">
        <f>VLOOKUP(B2000,[2]taxonomy1!$B:$U,15,FALSE)</f>
        <v>0</v>
      </c>
      <c r="W2000">
        <f>VLOOKUP(B2000,[2]taxonomy1!$B:$U,16,FALSE)</f>
        <v>0</v>
      </c>
    </row>
    <row r="2001" spans="1:23" x14ac:dyDescent="0.3">
      <c r="A2001" t="s">
        <v>3772</v>
      </c>
      <c r="B2001" t="s">
        <v>3773</v>
      </c>
      <c r="C2001">
        <v>283</v>
      </c>
      <c r="D2001" t="s">
        <v>10</v>
      </c>
      <c r="E2001">
        <v>3</v>
      </c>
      <c r="F2001">
        <v>276</v>
      </c>
      <c r="G2001">
        <v>2735</v>
      </c>
      <c r="H2001" t="s">
        <v>11</v>
      </c>
      <c r="I2001" t="s">
        <v>10</v>
      </c>
      <c r="J2001">
        <f t="shared" si="31"/>
        <v>273</v>
      </c>
      <c r="K2001" t="str">
        <f>VLOOKUP(B2001,[2]taxonomy1!$B:$U,2,FALSE)</f>
        <v xml:space="preserve"> Rhizopus delemar (strain RA 99-880 / ATCC MYA-4621 / FGSC 9543 / NRRL 43880) (Mucormycosis agent) (Rhizopus arrhizus var. delemar).</v>
      </c>
      <c r="L2001" t="str">
        <f>VLOOKUP(B2001,[2]taxonomy1!$B:$U,4,FALSE)</f>
        <v xml:space="preserve"> NCBI_TaxID=246409 {ECO:0000313|EMBL:EIE88453.1, ECO:0000313|Proteomes:UP000009138};</v>
      </c>
      <c r="M2001" t="str">
        <f>VLOOKUP(B2001,[2]taxonomy1!$B:$U,6,FALSE)</f>
        <v>Eukaryota</v>
      </c>
      <c r="N2001" t="str">
        <f>VLOOKUP(B2001,[2]taxonomy1!$B:$U,7,FALSE)</f>
        <v xml:space="preserve"> Fungi</v>
      </c>
      <c r="O2001" t="str">
        <f>VLOOKUP(B2001,[2]taxonomy1!$B:$U,8,FALSE)</f>
        <v xml:space="preserve"> Fungi incertae sedis</v>
      </c>
      <c r="P2001" t="str">
        <f>VLOOKUP(B2001,[2]taxonomy1!$B:$U,9,FALSE)</f>
        <v xml:space="preserve"> Mucoromycota</v>
      </c>
      <c r="Q2001" t="str">
        <f>VLOOKUP(B2001,[2]taxonomy1!$B:$U,10,FALSE)</f>
        <v xml:space="preserve"> Mucoromycotina</v>
      </c>
      <c r="R2001" t="str">
        <f>VLOOKUP(B2001,[2]taxonomy1!$B:$U,11,FALSE)</f>
        <v>Mucorales</v>
      </c>
      <c r="S2001" t="str">
        <f>VLOOKUP(B2001,[2]taxonomy1!$B:$U,12,FALSE)</f>
        <v xml:space="preserve"> Mucorineae</v>
      </c>
      <c r="T2001" t="str">
        <f>VLOOKUP(B2001,[2]taxonomy1!$B:$U,13,FALSE)</f>
        <v xml:space="preserve"> Rhizopodaceae</v>
      </c>
      <c r="U2001" t="str">
        <f>VLOOKUP(B2001,[2]taxonomy1!$B:$U,14,FALSE)</f>
        <v xml:space="preserve"> Rhizopus.</v>
      </c>
      <c r="V2001">
        <f>VLOOKUP(B2001,[2]taxonomy1!$B:$U,15,FALSE)</f>
        <v>0</v>
      </c>
      <c r="W2001">
        <f>VLOOKUP(B2001,[2]taxonomy1!$B:$U,16,FALSE)</f>
        <v>0</v>
      </c>
    </row>
    <row r="2002" spans="1:23" x14ac:dyDescent="0.3">
      <c r="A2002" t="s">
        <v>3774</v>
      </c>
      <c r="B2002" t="s">
        <v>3775</v>
      </c>
      <c r="C2002">
        <v>283</v>
      </c>
      <c r="D2002" t="s">
        <v>10</v>
      </c>
      <c r="E2002">
        <v>3</v>
      </c>
      <c r="F2002">
        <v>276</v>
      </c>
      <c r="G2002">
        <v>2735</v>
      </c>
      <c r="H2002" t="s">
        <v>11</v>
      </c>
      <c r="I2002" t="s">
        <v>10</v>
      </c>
      <c r="J2002">
        <f t="shared" si="31"/>
        <v>273</v>
      </c>
      <c r="K2002" t="str">
        <f>VLOOKUP(B2002,[2]taxonomy1!$B:$U,2,FALSE)</f>
        <v xml:space="preserve"> Rhizopus delemar (strain RA 99-880 / ATCC MYA-4621 / FGSC 9543 / NRRL 43880) (Mucormycosis agent) (Rhizopus arrhizus var. delemar).</v>
      </c>
      <c r="L2002" t="str">
        <f>VLOOKUP(B2002,[2]taxonomy1!$B:$U,4,FALSE)</f>
        <v xml:space="preserve"> NCBI_TaxID=246409 {ECO:0000313|EMBL:EIE89168.1, ECO:0000313|Proteomes:UP000009138};</v>
      </c>
      <c r="M2002" t="str">
        <f>VLOOKUP(B2002,[2]taxonomy1!$B:$U,6,FALSE)</f>
        <v>Eukaryota</v>
      </c>
      <c r="N2002" t="str">
        <f>VLOOKUP(B2002,[2]taxonomy1!$B:$U,7,FALSE)</f>
        <v xml:space="preserve"> Fungi</v>
      </c>
      <c r="O2002" t="str">
        <f>VLOOKUP(B2002,[2]taxonomy1!$B:$U,8,FALSE)</f>
        <v xml:space="preserve"> Fungi incertae sedis</v>
      </c>
      <c r="P2002" t="str">
        <f>VLOOKUP(B2002,[2]taxonomy1!$B:$U,9,FALSE)</f>
        <v xml:space="preserve"> Mucoromycota</v>
      </c>
      <c r="Q2002" t="str">
        <f>VLOOKUP(B2002,[2]taxonomy1!$B:$U,10,FALSE)</f>
        <v xml:space="preserve"> Mucoromycotina</v>
      </c>
      <c r="R2002" t="str">
        <f>VLOOKUP(B2002,[2]taxonomy1!$B:$U,11,FALSE)</f>
        <v>Mucorales</v>
      </c>
      <c r="S2002" t="str">
        <f>VLOOKUP(B2002,[2]taxonomy1!$B:$U,12,FALSE)</f>
        <v xml:space="preserve"> Mucorineae</v>
      </c>
      <c r="T2002" t="str">
        <f>VLOOKUP(B2002,[2]taxonomy1!$B:$U,13,FALSE)</f>
        <v xml:space="preserve"> Rhizopodaceae</v>
      </c>
      <c r="U2002" t="str">
        <f>VLOOKUP(B2002,[2]taxonomy1!$B:$U,14,FALSE)</f>
        <v xml:space="preserve"> Rhizopus.</v>
      </c>
      <c r="V2002">
        <f>VLOOKUP(B2002,[2]taxonomy1!$B:$U,15,FALSE)</f>
        <v>0</v>
      </c>
      <c r="W2002">
        <f>VLOOKUP(B2002,[2]taxonomy1!$B:$U,16,FALSE)</f>
        <v>0</v>
      </c>
    </row>
    <row r="2003" spans="1:23" x14ac:dyDescent="0.3">
      <c r="A2003" t="s">
        <v>3776</v>
      </c>
      <c r="B2003" t="s">
        <v>3777</v>
      </c>
      <c r="C2003">
        <v>314</v>
      </c>
      <c r="D2003" t="s">
        <v>10</v>
      </c>
      <c r="E2003">
        <v>34</v>
      </c>
      <c r="F2003">
        <v>308</v>
      </c>
      <c r="G2003">
        <v>2735</v>
      </c>
      <c r="H2003" t="s">
        <v>11</v>
      </c>
      <c r="I2003" t="s">
        <v>10</v>
      </c>
      <c r="J2003">
        <f t="shared" si="31"/>
        <v>274</v>
      </c>
      <c r="K2003" t="e">
        <f>VLOOKUP(B2003,[2]taxonomy1!$B:$U,2,FALSE)</f>
        <v>#N/A</v>
      </c>
      <c r="L2003" t="e">
        <f>VLOOKUP(B2003,[2]taxonomy1!$B:$U,4,FALSE)</f>
        <v>#N/A</v>
      </c>
      <c r="M2003" t="e">
        <f>VLOOKUP(B2003,[2]taxonomy1!$B:$U,6,FALSE)</f>
        <v>#N/A</v>
      </c>
      <c r="N2003" t="e">
        <f>VLOOKUP(B2003,[2]taxonomy1!$B:$U,7,FALSE)</f>
        <v>#N/A</v>
      </c>
      <c r="O2003" t="e">
        <f>VLOOKUP(B2003,[2]taxonomy1!$B:$U,8,FALSE)</f>
        <v>#N/A</v>
      </c>
      <c r="P2003" t="e">
        <f>VLOOKUP(B2003,[2]taxonomy1!$B:$U,9,FALSE)</f>
        <v>#N/A</v>
      </c>
      <c r="Q2003" t="e">
        <f>VLOOKUP(B2003,[2]taxonomy1!$B:$U,10,FALSE)</f>
        <v>#N/A</v>
      </c>
      <c r="R2003" t="e">
        <f>VLOOKUP(B2003,[2]taxonomy1!$B:$U,11,FALSE)</f>
        <v>#N/A</v>
      </c>
      <c r="S2003" t="e">
        <f>VLOOKUP(B2003,[2]taxonomy1!$B:$U,12,FALSE)</f>
        <v>#N/A</v>
      </c>
      <c r="T2003" t="e">
        <f>VLOOKUP(B2003,[2]taxonomy1!$B:$U,13,FALSE)</f>
        <v>#N/A</v>
      </c>
      <c r="U2003" t="e">
        <f>VLOOKUP(B2003,[2]taxonomy1!$B:$U,14,FALSE)</f>
        <v>#N/A</v>
      </c>
      <c r="V2003" t="e">
        <f>VLOOKUP(B2003,[2]taxonomy1!$B:$U,15,FALSE)</f>
        <v>#N/A</v>
      </c>
      <c r="W2003" t="e">
        <f>VLOOKUP(B2003,[2]taxonomy1!$B:$U,16,FALSE)</f>
        <v>#N/A</v>
      </c>
    </row>
    <row r="2004" spans="1:23" x14ac:dyDescent="0.3">
      <c r="A2004" t="s">
        <v>3778</v>
      </c>
      <c r="B2004" t="s">
        <v>3779</v>
      </c>
      <c r="C2004">
        <v>314</v>
      </c>
      <c r="D2004" t="s">
        <v>10</v>
      </c>
      <c r="E2004">
        <v>34</v>
      </c>
      <c r="F2004">
        <v>308</v>
      </c>
      <c r="G2004">
        <v>2735</v>
      </c>
      <c r="H2004" t="s">
        <v>11</v>
      </c>
      <c r="I2004" t="s">
        <v>10</v>
      </c>
      <c r="J2004">
        <f t="shared" si="31"/>
        <v>274</v>
      </c>
      <c r="K2004" t="e">
        <f>VLOOKUP(B2004,[2]taxonomy1!$B:$U,2,FALSE)</f>
        <v>#N/A</v>
      </c>
      <c r="L2004" t="e">
        <f>VLOOKUP(B2004,[2]taxonomy1!$B:$U,4,FALSE)</f>
        <v>#N/A</v>
      </c>
      <c r="M2004" t="e">
        <f>VLOOKUP(B2004,[2]taxonomy1!$B:$U,6,FALSE)</f>
        <v>#N/A</v>
      </c>
      <c r="N2004" t="e">
        <f>VLOOKUP(B2004,[2]taxonomy1!$B:$U,7,FALSE)</f>
        <v>#N/A</v>
      </c>
      <c r="O2004" t="e">
        <f>VLOOKUP(B2004,[2]taxonomy1!$B:$U,8,FALSE)</f>
        <v>#N/A</v>
      </c>
      <c r="P2004" t="e">
        <f>VLOOKUP(B2004,[2]taxonomy1!$B:$U,9,FALSE)</f>
        <v>#N/A</v>
      </c>
      <c r="Q2004" t="e">
        <f>VLOOKUP(B2004,[2]taxonomy1!$B:$U,10,FALSE)</f>
        <v>#N/A</v>
      </c>
      <c r="R2004" t="e">
        <f>VLOOKUP(B2004,[2]taxonomy1!$B:$U,11,FALSE)</f>
        <v>#N/A</v>
      </c>
      <c r="S2004" t="e">
        <f>VLOOKUP(B2004,[2]taxonomy1!$B:$U,12,FALSE)</f>
        <v>#N/A</v>
      </c>
      <c r="T2004" t="e">
        <f>VLOOKUP(B2004,[2]taxonomy1!$B:$U,13,FALSE)</f>
        <v>#N/A</v>
      </c>
      <c r="U2004" t="e">
        <f>VLOOKUP(B2004,[2]taxonomy1!$B:$U,14,FALSE)</f>
        <v>#N/A</v>
      </c>
      <c r="V2004" t="e">
        <f>VLOOKUP(B2004,[2]taxonomy1!$B:$U,15,FALSE)</f>
        <v>#N/A</v>
      </c>
      <c r="W2004" t="e">
        <f>VLOOKUP(B2004,[2]taxonomy1!$B:$U,16,FALSE)</f>
        <v>#N/A</v>
      </c>
    </row>
    <row r="2005" spans="1:23" x14ac:dyDescent="0.3">
      <c r="A2005" t="s">
        <v>3780</v>
      </c>
      <c r="B2005" t="s">
        <v>3781</v>
      </c>
      <c r="C2005">
        <v>328</v>
      </c>
      <c r="D2005" t="s">
        <v>10</v>
      </c>
      <c r="E2005">
        <v>34</v>
      </c>
      <c r="F2005">
        <v>322</v>
      </c>
      <c r="G2005">
        <v>2735</v>
      </c>
      <c r="H2005" t="s">
        <v>11</v>
      </c>
      <c r="I2005" t="s">
        <v>10</v>
      </c>
      <c r="J2005">
        <f t="shared" si="31"/>
        <v>288</v>
      </c>
      <c r="K2005" t="e">
        <f>VLOOKUP(B2005,[2]taxonomy1!$B:$U,2,FALSE)</f>
        <v>#N/A</v>
      </c>
      <c r="L2005" t="e">
        <f>VLOOKUP(B2005,[2]taxonomy1!$B:$U,4,FALSE)</f>
        <v>#N/A</v>
      </c>
      <c r="M2005" t="e">
        <f>VLOOKUP(B2005,[2]taxonomy1!$B:$U,6,FALSE)</f>
        <v>#N/A</v>
      </c>
      <c r="N2005" t="e">
        <f>VLOOKUP(B2005,[2]taxonomy1!$B:$U,7,FALSE)</f>
        <v>#N/A</v>
      </c>
      <c r="O2005" t="e">
        <f>VLOOKUP(B2005,[2]taxonomy1!$B:$U,8,FALSE)</f>
        <v>#N/A</v>
      </c>
      <c r="P2005" t="e">
        <f>VLOOKUP(B2005,[2]taxonomy1!$B:$U,9,FALSE)</f>
        <v>#N/A</v>
      </c>
      <c r="Q2005" t="e">
        <f>VLOOKUP(B2005,[2]taxonomy1!$B:$U,10,FALSE)</f>
        <v>#N/A</v>
      </c>
      <c r="R2005" t="e">
        <f>VLOOKUP(B2005,[2]taxonomy1!$B:$U,11,FALSE)</f>
        <v>#N/A</v>
      </c>
      <c r="S2005" t="e">
        <f>VLOOKUP(B2005,[2]taxonomy1!$B:$U,12,FALSE)</f>
        <v>#N/A</v>
      </c>
      <c r="T2005" t="e">
        <f>VLOOKUP(B2005,[2]taxonomy1!$B:$U,13,FALSE)</f>
        <v>#N/A</v>
      </c>
      <c r="U2005" t="e">
        <f>VLOOKUP(B2005,[2]taxonomy1!$B:$U,14,FALSE)</f>
        <v>#N/A</v>
      </c>
      <c r="V2005" t="e">
        <f>VLOOKUP(B2005,[2]taxonomy1!$B:$U,15,FALSE)</f>
        <v>#N/A</v>
      </c>
      <c r="W2005" t="e">
        <f>VLOOKUP(B2005,[2]taxonomy1!$B:$U,16,FALSE)</f>
        <v>#N/A</v>
      </c>
    </row>
    <row r="2006" spans="1:23" x14ac:dyDescent="0.3">
      <c r="A2006" t="s">
        <v>3782</v>
      </c>
      <c r="B2006" t="s">
        <v>3783</v>
      </c>
      <c r="C2006">
        <v>285</v>
      </c>
      <c r="D2006" t="s">
        <v>10</v>
      </c>
      <c r="E2006">
        <v>4</v>
      </c>
      <c r="F2006">
        <v>278</v>
      </c>
      <c r="G2006">
        <v>2735</v>
      </c>
      <c r="H2006" t="s">
        <v>11</v>
      </c>
      <c r="I2006" t="s">
        <v>10</v>
      </c>
      <c r="J2006">
        <f t="shared" si="31"/>
        <v>274</v>
      </c>
      <c r="K2006" t="e">
        <f>VLOOKUP(B2006,[2]taxonomy1!$B:$U,2,FALSE)</f>
        <v>#N/A</v>
      </c>
      <c r="L2006" t="e">
        <f>VLOOKUP(B2006,[2]taxonomy1!$B:$U,4,FALSE)</f>
        <v>#N/A</v>
      </c>
      <c r="M2006" t="e">
        <f>VLOOKUP(B2006,[2]taxonomy1!$B:$U,6,FALSE)</f>
        <v>#N/A</v>
      </c>
      <c r="N2006" t="e">
        <f>VLOOKUP(B2006,[2]taxonomy1!$B:$U,7,FALSE)</f>
        <v>#N/A</v>
      </c>
      <c r="O2006" t="e">
        <f>VLOOKUP(B2006,[2]taxonomy1!$B:$U,8,FALSE)</f>
        <v>#N/A</v>
      </c>
      <c r="P2006" t="e">
        <f>VLOOKUP(B2006,[2]taxonomy1!$B:$U,9,FALSE)</f>
        <v>#N/A</v>
      </c>
      <c r="Q2006" t="e">
        <f>VLOOKUP(B2006,[2]taxonomy1!$B:$U,10,FALSE)</f>
        <v>#N/A</v>
      </c>
      <c r="R2006" t="e">
        <f>VLOOKUP(B2006,[2]taxonomy1!$B:$U,11,FALSE)</f>
        <v>#N/A</v>
      </c>
      <c r="S2006" t="e">
        <f>VLOOKUP(B2006,[2]taxonomy1!$B:$U,12,FALSE)</f>
        <v>#N/A</v>
      </c>
      <c r="T2006" t="e">
        <f>VLOOKUP(B2006,[2]taxonomy1!$B:$U,13,FALSE)</f>
        <v>#N/A</v>
      </c>
      <c r="U2006" t="e">
        <f>VLOOKUP(B2006,[2]taxonomy1!$B:$U,14,FALSE)</f>
        <v>#N/A</v>
      </c>
      <c r="V2006" t="e">
        <f>VLOOKUP(B2006,[2]taxonomy1!$B:$U,15,FALSE)</f>
        <v>#N/A</v>
      </c>
      <c r="W2006" t="e">
        <f>VLOOKUP(B2006,[2]taxonomy1!$B:$U,16,FALSE)</f>
        <v>#N/A</v>
      </c>
    </row>
    <row r="2007" spans="1:23" x14ac:dyDescent="0.3">
      <c r="A2007" t="s">
        <v>3784</v>
      </c>
      <c r="B2007" t="s">
        <v>3785</v>
      </c>
      <c r="C2007">
        <v>334</v>
      </c>
      <c r="D2007" t="s">
        <v>10</v>
      </c>
      <c r="E2007">
        <v>55</v>
      </c>
      <c r="F2007">
        <v>327</v>
      </c>
      <c r="G2007">
        <v>2735</v>
      </c>
      <c r="H2007" t="s">
        <v>11</v>
      </c>
      <c r="I2007" t="s">
        <v>10</v>
      </c>
      <c r="J2007">
        <f t="shared" si="31"/>
        <v>272</v>
      </c>
      <c r="K2007" t="str">
        <f>VLOOKUP(B2007,[2]taxonomy1!$B:$U,2,FALSE)</f>
        <v xml:space="preserve"> Brachypodium distachyon (Purple false brome) (Trachynia distachya).</v>
      </c>
      <c r="L2007" t="str">
        <f>VLOOKUP(B2007,[2]taxonomy1!$B:$U,4,FALSE)</f>
        <v xml:space="preserve"> NCBI_TaxID=15368 {ECO:0000313|EnsemblPlants:BRADI1G63800.1, ECO:0000313|Proteomes:UP000008810};</v>
      </c>
      <c r="M2007" t="str">
        <f>VLOOKUP(B2007,[2]taxonomy1!$B:$U,6,FALSE)</f>
        <v>Eukaryota</v>
      </c>
      <c r="N2007" t="str">
        <f>VLOOKUP(B2007,[2]taxonomy1!$B:$U,7,FALSE)</f>
        <v xml:space="preserve"> Viridiplantae</v>
      </c>
      <c r="O2007" t="str">
        <f>VLOOKUP(B2007,[2]taxonomy1!$B:$U,8,FALSE)</f>
        <v xml:space="preserve"> Streptophyta</v>
      </c>
      <c r="P2007" t="str">
        <f>VLOOKUP(B2007,[2]taxonomy1!$B:$U,9,FALSE)</f>
        <v xml:space="preserve"> Embryophyta</v>
      </c>
      <c r="Q2007" t="str">
        <f>VLOOKUP(B2007,[2]taxonomy1!$B:$U,10,FALSE)</f>
        <v xml:space="preserve"> Tracheophyta</v>
      </c>
      <c r="R2007" t="str">
        <f>VLOOKUP(B2007,[2]taxonomy1!$B:$U,11,FALSE)</f>
        <v>Spermatophyta</v>
      </c>
      <c r="S2007" t="str">
        <f>VLOOKUP(B2007,[2]taxonomy1!$B:$U,12,FALSE)</f>
        <v xml:space="preserve"> Magnoliophyta</v>
      </c>
      <c r="T2007" t="str">
        <f>VLOOKUP(B2007,[2]taxonomy1!$B:$U,13,FALSE)</f>
        <v xml:space="preserve"> Liliopsida</v>
      </c>
      <c r="U2007" t="str">
        <f>VLOOKUP(B2007,[2]taxonomy1!$B:$U,14,FALSE)</f>
        <v xml:space="preserve"> Poales</v>
      </c>
      <c r="V2007" t="str">
        <f>VLOOKUP(B2007,[2]taxonomy1!$B:$U,15,FALSE)</f>
        <v xml:space="preserve"> Poaceae</v>
      </c>
      <c r="W2007" t="str">
        <f>VLOOKUP(B2007,[2]taxonomy1!$B:$U,16,FALSE)</f>
        <v xml:space="preserve"> BOP clade</v>
      </c>
    </row>
    <row r="2008" spans="1:23" x14ac:dyDescent="0.3">
      <c r="A2008" t="s">
        <v>3786</v>
      </c>
      <c r="B2008" t="s">
        <v>3787</v>
      </c>
      <c r="C2008">
        <v>277</v>
      </c>
      <c r="D2008" t="s">
        <v>10</v>
      </c>
      <c r="E2008">
        <v>5</v>
      </c>
      <c r="F2008">
        <v>270</v>
      </c>
      <c r="G2008">
        <v>2735</v>
      </c>
      <c r="H2008" t="s">
        <v>11</v>
      </c>
      <c r="I2008" t="s">
        <v>10</v>
      </c>
      <c r="J2008">
        <f t="shared" si="31"/>
        <v>265</v>
      </c>
      <c r="K2008" t="str">
        <f>VLOOKUP(B2008,[2]taxonomy1!$B:$U,2,FALSE)</f>
        <v xml:space="preserve"> Brachypodium distachyon (Purple false brome) (Trachynia distachya).</v>
      </c>
      <c r="L2008" t="str">
        <f>VLOOKUP(B2008,[2]taxonomy1!$B:$U,4,FALSE)</f>
        <v xml:space="preserve"> NCBI_TaxID=15368 {ECO:0000313|EnsemblPlants:BRADI1G71020.1, ECO:0000313|Proteomes:UP000008810};</v>
      </c>
      <c r="M2008" t="str">
        <f>VLOOKUP(B2008,[2]taxonomy1!$B:$U,6,FALSE)</f>
        <v>Eukaryota</v>
      </c>
      <c r="N2008" t="str">
        <f>VLOOKUP(B2008,[2]taxonomy1!$B:$U,7,FALSE)</f>
        <v xml:space="preserve"> Viridiplantae</v>
      </c>
      <c r="O2008" t="str">
        <f>VLOOKUP(B2008,[2]taxonomy1!$B:$U,8,FALSE)</f>
        <v xml:space="preserve"> Streptophyta</v>
      </c>
      <c r="P2008" t="str">
        <f>VLOOKUP(B2008,[2]taxonomy1!$B:$U,9,FALSE)</f>
        <v xml:space="preserve"> Embryophyta</v>
      </c>
      <c r="Q2008" t="str">
        <f>VLOOKUP(B2008,[2]taxonomy1!$B:$U,10,FALSE)</f>
        <v xml:space="preserve"> Tracheophyta</v>
      </c>
      <c r="R2008" t="str">
        <f>VLOOKUP(B2008,[2]taxonomy1!$B:$U,11,FALSE)</f>
        <v>Spermatophyta</v>
      </c>
      <c r="S2008" t="str">
        <f>VLOOKUP(B2008,[2]taxonomy1!$B:$U,12,FALSE)</f>
        <v xml:space="preserve"> Magnoliophyta</v>
      </c>
      <c r="T2008" t="str">
        <f>VLOOKUP(B2008,[2]taxonomy1!$B:$U,13,FALSE)</f>
        <v xml:space="preserve"> Liliopsida</v>
      </c>
      <c r="U2008" t="str">
        <f>VLOOKUP(B2008,[2]taxonomy1!$B:$U,14,FALSE)</f>
        <v xml:space="preserve"> Poales</v>
      </c>
      <c r="V2008" t="str">
        <f>VLOOKUP(B2008,[2]taxonomy1!$B:$U,15,FALSE)</f>
        <v xml:space="preserve"> Poaceae</v>
      </c>
      <c r="W2008" t="str">
        <f>VLOOKUP(B2008,[2]taxonomy1!$B:$U,16,FALSE)</f>
        <v xml:space="preserve"> BOP clade</v>
      </c>
    </row>
    <row r="2009" spans="1:23" x14ac:dyDescent="0.3">
      <c r="A2009" t="s">
        <v>3788</v>
      </c>
      <c r="B2009" t="s">
        <v>3789</v>
      </c>
      <c r="C2009">
        <v>274</v>
      </c>
      <c r="D2009" t="s">
        <v>10</v>
      </c>
      <c r="E2009">
        <v>4</v>
      </c>
      <c r="F2009">
        <v>267</v>
      </c>
      <c r="G2009">
        <v>2735</v>
      </c>
      <c r="H2009" t="s">
        <v>11</v>
      </c>
      <c r="I2009" t="s">
        <v>10</v>
      </c>
      <c r="J2009">
        <f t="shared" si="31"/>
        <v>263</v>
      </c>
      <c r="K2009" t="str">
        <f>VLOOKUP(B2009,[2]taxonomy1!$B:$U,2,FALSE)</f>
        <v xml:space="preserve"> Brachypodium distachyon (Purple false brome) (Trachynia distachya).</v>
      </c>
      <c r="L2009" t="str">
        <f>VLOOKUP(B2009,[2]taxonomy1!$B:$U,4,FALSE)</f>
        <v xml:space="preserve"> NCBI_TaxID=15368 {ECO:0000313|EnsemblPlants:BRADI1G75910.1, ECO:0000313|Proteomes:UP000008810};</v>
      </c>
      <c r="M2009" t="str">
        <f>VLOOKUP(B2009,[2]taxonomy1!$B:$U,6,FALSE)</f>
        <v>Eukaryota</v>
      </c>
      <c r="N2009" t="str">
        <f>VLOOKUP(B2009,[2]taxonomy1!$B:$U,7,FALSE)</f>
        <v xml:space="preserve"> Viridiplantae</v>
      </c>
      <c r="O2009" t="str">
        <f>VLOOKUP(B2009,[2]taxonomy1!$B:$U,8,FALSE)</f>
        <v xml:space="preserve"> Streptophyta</v>
      </c>
      <c r="P2009" t="str">
        <f>VLOOKUP(B2009,[2]taxonomy1!$B:$U,9,FALSE)</f>
        <v xml:space="preserve"> Embryophyta</v>
      </c>
      <c r="Q2009" t="str">
        <f>VLOOKUP(B2009,[2]taxonomy1!$B:$U,10,FALSE)</f>
        <v xml:space="preserve"> Tracheophyta</v>
      </c>
      <c r="R2009" t="str">
        <f>VLOOKUP(B2009,[2]taxonomy1!$B:$U,11,FALSE)</f>
        <v>Spermatophyta</v>
      </c>
      <c r="S2009" t="str">
        <f>VLOOKUP(B2009,[2]taxonomy1!$B:$U,12,FALSE)</f>
        <v xml:space="preserve"> Magnoliophyta</v>
      </c>
      <c r="T2009" t="str">
        <f>VLOOKUP(B2009,[2]taxonomy1!$B:$U,13,FALSE)</f>
        <v xml:space="preserve"> Liliopsida</v>
      </c>
      <c r="U2009" t="str">
        <f>VLOOKUP(B2009,[2]taxonomy1!$B:$U,14,FALSE)</f>
        <v xml:space="preserve"> Poales</v>
      </c>
      <c r="V2009" t="str">
        <f>VLOOKUP(B2009,[2]taxonomy1!$B:$U,15,FALSE)</f>
        <v xml:space="preserve"> Poaceae</v>
      </c>
      <c r="W2009" t="str">
        <f>VLOOKUP(B2009,[2]taxonomy1!$B:$U,16,FALSE)</f>
        <v xml:space="preserve"> BOP clade</v>
      </c>
    </row>
    <row r="2010" spans="1:23" x14ac:dyDescent="0.3">
      <c r="A2010" t="s">
        <v>3790</v>
      </c>
      <c r="B2010" t="s">
        <v>3791</v>
      </c>
      <c r="C2010">
        <v>327</v>
      </c>
      <c r="D2010" t="s">
        <v>10</v>
      </c>
      <c r="E2010">
        <v>60</v>
      </c>
      <c r="F2010">
        <v>321</v>
      </c>
      <c r="G2010">
        <v>2735</v>
      </c>
      <c r="H2010" t="s">
        <v>11</v>
      </c>
      <c r="I2010" t="s">
        <v>10</v>
      </c>
      <c r="J2010">
        <f t="shared" si="31"/>
        <v>261</v>
      </c>
      <c r="K2010" t="str">
        <f>VLOOKUP(B2010,[2]taxonomy1!$B:$U,2,FALSE)</f>
        <v xml:space="preserve"> Brachypodium distachyon (Purple false brome) (Trachynia distachya).</v>
      </c>
      <c r="L2010" t="str">
        <f>VLOOKUP(B2010,[2]taxonomy1!$B:$U,4,FALSE)</f>
        <v xml:space="preserve"> NCBI_TaxID=15368 {ECO:0000313|EnsemblPlants:BRADI2G10420.1, ECO:0000313|Proteomes:UP000008810};</v>
      </c>
      <c r="M2010" t="str">
        <f>VLOOKUP(B2010,[2]taxonomy1!$B:$U,6,FALSE)</f>
        <v>Eukaryota</v>
      </c>
      <c r="N2010" t="str">
        <f>VLOOKUP(B2010,[2]taxonomy1!$B:$U,7,FALSE)</f>
        <v xml:space="preserve"> Viridiplantae</v>
      </c>
      <c r="O2010" t="str">
        <f>VLOOKUP(B2010,[2]taxonomy1!$B:$U,8,FALSE)</f>
        <v xml:space="preserve"> Streptophyta</v>
      </c>
      <c r="P2010" t="str">
        <f>VLOOKUP(B2010,[2]taxonomy1!$B:$U,9,FALSE)</f>
        <v xml:space="preserve"> Embryophyta</v>
      </c>
      <c r="Q2010" t="str">
        <f>VLOOKUP(B2010,[2]taxonomy1!$B:$U,10,FALSE)</f>
        <v xml:space="preserve"> Tracheophyta</v>
      </c>
      <c r="R2010" t="str">
        <f>VLOOKUP(B2010,[2]taxonomy1!$B:$U,11,FALSE)</f>
        <v>Spermatophyta</v>
      </c>
      <c r="S2010" t="str">
        <f>VLOOKUP(B2010,[2]taxonomy1!$B:$U,12,FALSE)</f>
        <v xml:space="preserve"> Magnoliophyta</v>
      </c>
      <c r="T2010" t="str">
        <f>VLOOKUP(B2010,[2]taxonomy1!$B:$U,13,FALSE)</f>
        <v xml:space="preserve"> Liliopsida</v>
      </c>
      <c r="U2010" t="str">
        <f>VLOOKUP(B2010,[2]taxonomy1!$B:$U,14,FALSE)</f>
        <v xml:space="preserve"> Poales</v>
      </c>
      <c r="V2010" t="str">
        <f>VLOOKUP(B2010,[2]taxonomy1!$B:$U,15,FALSE)</f>
        <v xml:space="preserve"> Poaceae</v>
      </c>
      <c r="W2010" t="str">
        <f>VLOOKUP(B2010,[2]taxonomy1!$B:$U,16,FALSE)</f>
        <v xml:space="preserve"> BOP clade</v>
      </c>
    </row>
    <row r="2011" spans="1:23" x14ac:dyDescent="0.3">
      <c r="A2011" t="s">
        <v>3792</v>
      </c>
      <c r="B2011" t="s">
        <v>3793</v>
      </c>
      <c r="C2011">
        <v>128</v>
      </c>
      <c r="D2011" t="s">
        <v>10</v>
      </c>
      <c r="E2011">
        <v>11</v>
      </c>
      <c r="F2011">
        <v>108</v>
      </c>
      <c r="G2011">
        <v>2735</v>
      </c>
      <c r="H2011" t="s">
        <v>11</v>
      </c>
      <c r="I2011" t="s">
        <v>10</v>
      </c>
      <c r="J2011">
        <f t="shared" si="31"/>
        <v>97</v>
      </c>
      <c r="K2011" t="str">
        <f>VLOOKUP(B2011,[2]taxonomy1!$B:$U,2,FALSE)</f>
        <v xml:space="preserve"> Brachypodium distachyon (Purple false brome) (Trachynia distachya).</v>
      </c>
      <c r="L2011" t="str">
        <f>VLOOKUP(B2011,[2]taxonomy1!$B:$U,4,FALSE)</f>
        <v xml:space="preserve"> NCBI_TaxID=15368 {ECO:0000313|EnsemblPlants:BRADI2G18610.1, ECO:0000313|Proteomes:UP000008810};</v>
      </c>
      <c r="M2011" t="str">
        <f>VLOOKUP(B2011,[2]taxonomy1!$B:$U,6,FALSE)</f>
        <v>Eukaryota</v>
      </c>
      <c r="N2011" t="str">
        <f>VLOOKUP(B2011,[2]taxonomy1!$B:$U,7,FALSE)</f>
        <v xml:space="preserve"> Viridiplantae</v>
      </c>
      <c r="O2011" t="str">
        <f>VLOOKUP(B2011,[2]taxonomy1!$B:$U,8,FALSE)</f>
        <v xml:space="preserve"> Streptophyta</v>
      </c>
      <c r="P2011" t="str">
        <f>VLOOKUP(B2011,[2]taxonomy1!$B:$U,9,FALSE)</f>
        <v xml:space="preserve"> Embryophyta</v>
      </c>
      <c r="Q2011" t="str">
        <f>VLOOKUP(B2011,[2]taxonomy1!$B:$U,10,FALSE)</f>
        <v xml:space="preserve"> Tracheophyta</v>
      </c>
      <c r="R2011" t="str">
        <f>VLOOKUP(B2011,[2]taxonomy1!$B:$U,11,FALSE)</f>
        <v>Spermatophyta</v>
      </c>
      <c r="S2011" t="str">
        <f>VLOOKUP(B2011,[2]taxonomy1!$B:$U,12,FALSE)</f>
        <v xml:space="preserve"> Magnoliophyta</v>
      </c>
      <c r="T2011" t="str">
        <f>VLOOKUP(B2011,[2]taxonomy1!$B:$U,13,FALSE)</f>
        <v xml:space="preserve"> Liliopsida</v>
      </c>
      <c r="U2011" t="str">
        <f>VLOOKUP(B2011,[2]taxonomy1!$B:$U,14,FALSE)</f>
        <v xml:space="preserve"> Poales</v>
      </c>
      <c r="V2011" t="str">
        <f>VLOOKUP(B2011,[2]taxonomy1!$B:$U,15,FALSE)</f>
        <v xml:space="preserve"> Poaceae</v>
      </c>
      <c r="W2011" t="str">
        <f>VLOOKUP(B2011,[2]taxonomy1!$B:$U,16,FALSE)</f>
        <v xml:space="preserve"> BOP clade</v>
      </c>
    </row>
    <row r="2012" spans="1:23" x14ac:dyDescent="0.3">
      <c r="A2012" t="s">
        <v>3794</v>
      </c>
      <c r="B2012" t="s">
        <v>3795</v>
      </c>
      <c r="C2012">
        <v>278</v>
      </c>
      <c r="D2012" t="s">
        <v>10</v>
      </c>
      <c r="E2012">
        <v>5</v>
      </c>
      <c r="F2012">
        <v>271</v>
      </c>
      <c r="G2012">
        <v>2735</v>
      </c>
      <c r="H2012" t="s">
        <v>11</v>
      </c>
      <c r="I2012" t="s">
        <v>10</v>
      </c>
      <c r="J2012">
        <f t="shared" si="31"/>
        <v>266</v>
      </c>
      <c r="K2012" t="str">
        <f>VLOOKUP(B2012,[2]taxonomy1!$B:$U,2,FALSE)</f>
        <v xml:space="preserve"> Brachypodium distachyon (Purple false brome) (Trachynia distachya).</v>
      </c>
      <c r="L2012" t="str">
        <f>VLOOKUP(B2012,[2]taxonomy1!$B:$U,4,FALSE)</f>
        <v xml:space="preserve"> NCBI_TaxID=15368 {ECO:0000313|EnsemblPlants:BRADI2G18630.1, ECO:0000313|Proteomes:UP000008810};</v>
      </c>
      <c r="M2012" t="str">
        <f>VLOOKUP(B2012,[2]taxonomy1!$B:$U,6,FALSE)</f>
        <v>Eukaryota</v>
      </c>
      <c r="N2012" t="str">
        <f>VLOOKUP(B2012,[2]taxonomy1!$B:$U,7,FALSE)</f>
        <v xml:space="preserve"> Viridiplantae</v>
      </c>
      <c r="O2012" t="str">
        <f>VLOOKUP(B2012,[2]taxonomy1!$B:$U,8,FALSE)</f>
        <v xml:space="preserve"> Streptophyta</v>
      </c>
      <c r="P2012" t="str">
        <f>VLOOKUP(B2012,[2]taxonomy1!$B:$U,9,FALSE)</f>
        <v xml:space="preserve"> Embryophyta</v>
      </c>
      <c r="Q2012" t="str">
        <f>VLOOKUP(B2012,[2]taxonomy1!$B:$U,10,FALSE)</f>
        <v xml:space="preserve"> Tracheophyta</v>
      </c>
      <c r="R2012" t="str">
        <f>VLOOKUP(B2012,[2]taxonomy1!$B:$U,11,FALSE)</f>
        <v>Spermatophyta</v>
      </c>
      <c r="S2012" t="str">
        <f>VLOOKUP(B2012,[2]taxonomy1!$B:$U,12,FALSE)</f>
        <v xml:space="preserve"> Magnoliophyta</v>
      </c>
      <c r="T2012" t="str">
        <f>VLOOKUP(B2012,[2]taxonomy1!$B:$U,13,FALSE)</f>
        <v xml:space="preserve"> Liliopsida</v>
      </c>
      <c r="U2012" t="str">
        <f>VLOOKUP(B2012,[2]taxonomy1!$B:$U,14,FALSE)</f>
        <v xml:space="preserve"> Poales</v>
      </c>
      <c r="V2012" t="str">
        <f>VLOOKUP(B2012,[2]taxonomy1!$B:$U,15,FALSE)</f>
        <v xml:space="preserve"> Poaceae</v>
      </c>
      <c r="W2012" t="str">
        <f>VLOOKUP(B2012,[2]taxonomy1!$B:$U,16,FALSE)</f>
        <v xml:space="preserve"> BOP clade</v>
      </c>
    </row>
    <row r="2013" spans="1:23" x14ac:dyDescent="0.3">
      <c r="A2013" t="s">
        <v>3796</v>
      </c>
      <c r="B2013" t="s">
        <v>3797</v>
      </c>
      <c r="C2013">
        <v>275</v>
      </c>
      <c r="D2013" t="s">
        <v>10</v>
      </c>
      <c r="E2013">
        <v>2</v>
      </c>
      <c r="F2013">
        <v>268</v>
      </c>
      <c r="G2013">
        <v>2735</v>
      </c>
      <c r="H2013" t="s">
        <v>11</v>
      </c>
      <c r="I2013" t="s">
        <v>10</v>
      </c>
      <c r="J2013">
        <f t="shared" si="31"/>
        <v>266</v>
      </c>
      <c r="K2013" t="str">
        <f>VLOOKUP(B2013,[2]taxonomy1!$B:$U,2,FALSE)</f>
        <v xml:space="preserve"> Brachypodium distachyon (Purple false brome) (Trachynia distachya).</v>
      </c>
      <c r="L2013" t="str">
        <f>VLOOKUP(B2013,[2]taxonomy1!$B:$U,4,FALSE)</f>
        <v xml:space="preserve"> NCBI_TaxID=15368 {ECO:0000313|EnsemblPlants:BRADI2G42137.1, ECO:0000313|Proteomes:UP000008810};</v>
      </c>
      <c r="M2013" t="str">
        <f>VLOOKUP(B2013,[2]taxonomy1!$B:$U,6,FALSE)</f>
        <v>Eukaryota</v>
      </c>
      <c r="N2013" t="str">
        <f>VLOOKUP(B2013,[2]taxonomy1!$B:$U,7,FALSE)</f>
        <v xml:space="preserve"> Viridiplantae</v>
      </c>
      <c r="O2013" t="str">
        <f>VLOOKUP(B2013,[2]taxonomy1!$B:$U,8,FALSE)</f>
        <v xml:space="preserve"> Streptophyta</v>
      </c>
      <c r="P2013" t="str">
        <f>VLOOKUP(B2013,[2]taxonomy1!$B:$U,9,FALSE)</f>
        <v xml:space="preserve"> Embryophyta</v>
      </c>
      <c r="Q2013" t="str">
        <f>VLOOKUP(B2013,[2]taxonomy1!$B:$U,10,FALSE)</f>
        <v xml:space="preserve"> Tracheophyta</v>
      </c>
      <c r="R2013" t="str">
        <f>VLOOKUP(B2013,[2]taxonomy1!$B:$U,11,FALSE)</f>
        <v>Spermatophyta</v>
      </c>
      <c r="S2013" t="str">
        <f>VLOOKUP(B2013,[2]taxonomy1!$B:$U,12,FALSE)</f>
        <v xml:space="preserve"> Magnoliophyta</v>
      </c>
      <c r="T2013" t="str">
        <f>VLOOKUP(B2013,[2]taxonomy1!$B:$U,13,FALSE)</f>
        <v xml:space="preserve"> Liliopsida</v>
      </c>
      <c r="U2013" t="str">
        <f>VLOOKUP(B2013,[2]taxonomy1!$B:$U,14,FALSE)</f>
        <v xml:space="preserve"> Poales</v>
      </c>
      <c r="V2013" t="str">
        <f>VLOOKUP(B2013,[2]taxonomy1!$B:$U,15,FALSE)</f>
        <v xml:space="preserve"> Poaceae</v>
      </c>
      <c r="W2013" t="str">
        <f>VLOOKUP(B2013,[2]taxonomy1!$B:$U,16,FALSE)</f>
        <v xml:space="preserve"> BOP clade</v>
      </c>
    </row>
    <row r="2014" spans="1:23" x14ac:dyDescent="0.3">
      <c r="A2014" t="s">
        <v>3798</v>
      </c>
      <c r="B2014" t="s">
        <v>3799</v>
      </c>
      <c r="C2014">
        <v>327</v>
      </c>
      <c r="D2014" t="s">
        <v>10</v>
      </c>
      <c r="E2014">
        <v>56</v>
      </c>
      <c r="F2014">
        <v>320</v>
      </c>
      <c r="G2014">
        <v>2735</v>
      </c>
      <c r="H2014" t="s">
        <v>11</v>
      </c>
      <c r="I2014" t="s">
        <v>10</v>
      </c>
      <c r="J2014">
        <f t="shared" si="31"/>
        <v>264</v>
      </c>
      <c r="K2014" t="str">
        <f>VLOOKUP(B2014,[2]taxonomy1!$B:$U,2,FALSE)</f>
        <v xml:space="preserve"> Brachypodium distachyon (Purple false brome) (Trachynia distachya).</v>
      </c>
      <c r="L2014" t="str">
        <f>VLOOKUP(B2014,[2]taxonomy1!$B:$U,4,FALSE)</f>
        <v xml:space="preserve"> NCBI_TaxID=15368 {ECO:0000313|EnsemblPlants:BRADI2G48160.1, ECO:0000313|Proteomes:UP000008810};</v>
      </c>
      <c r="M2014" t="str">
        <f>VLOOKUP(B2014,[2]taxonomy1!$B:$U,6,FALSE)</f>
        <v>Eukaryota</v>
      </c>
      <c r="N2014" t="str">
        <f>VLOOKUP(B2014,[2]taxonomy1!$B:$U,7,FALSE)</f>
        <v xml:space="preserve"> Viridiplantae</v>
      </c>
      <c r="O2014" t="str">
        <f>VLOOKUP(B2014,[2]taxonomy1!$B:$U,8,FALSE)</f>
        <v xml:space="preserve"> Streptophyta</v>
      </c>
      <c r="P2014" t="str">
        <f>VLOOKUP(B2014,[2]taxonomy1!$B:$U,9,FALSE)</f>
        <v xml:space="preserve"> Embryophyta</v>
      </c>
      <c r="Q2014" t="str">
        <f>VLOOKUP(B2014,[2]taxonomy1!$B:$U,10,FALSE)</f>
        <v xml:space="preserve"> Tracheophyta</v>
      </c>
      <c r="R2014" t="str">
        <f>VLOOKUP(B2014,[2]taxonomy1!$B:$U,11,FALSE)</f>
        <v>Spermatophyta</v>
      </c>
      <c r="S2014" t="str">
        <f>VLOOKUP(B2014,[2]taxonomy1!$B:$U,12,FALSE)</f>
        <v xml:space="preserve"> Magnoliophyta</v>
      </c>
      <c r="T2014" t="str">
        <f>VLOOKUP(B2014,[2]taxonomy1!$B:$U,13,FALSE)</f>
        <v xml:space="preserve"> Liliopsida</v>
      </c>
      <c r="U2014" t="str">
        <f>VLOOKUP(B2014,[2]taxonomy1!$B:$U,14,FALSE)</f>
        <v xml:space="preserve"> Poales</v>
      </c>
      <c r="V2014" t="str">
        <f>VLOOKUP(B2014,[2]taxonomy1!$B:$U,15,FALSE)</f>
        <v xml:space="preserve"> Poaceae</v>
      </c>
      <c r="W2014" t="str">
        <f>VLOOKUP(B2014,[2]taxonomy1!$B:$U,16,FALSE)</f>
        <v xml:space="preserve"> BOP clade</v>
      </c>
    </row>
    <row r="2015" spans="1:23" x14ac:dyDescent="0.3">
      <c r="A2015" t="s">
        <v>3800</v>
      </c>
      <c r="B2015" t="s">
        <v>3801</v>
      </c>
      <c r="C2015">
        <v>291</v>
      </c>
      <c r="D2015" t="s">
        <v>10</v>
      </c>
      <c r="E2015">
        <v>3</v>
      </c>
      <c r="F2015">
        <v>268</v>
      </c>
      <c r="G2015">
        <v>2735</v>
      </c>
      <c r="H2015" t="s">
        <v>11</v>
      </c>
      <c r="I2015" t="s">
        <v>10</v>
      </c>
      <c r="J2015">
        <f t="shared" si="31"/>
        <v>265</v>
      </c>
      <c r="K2015" t="str">
        <f>VLOOKUP(B2015,[2]taxonomy1!$B:$U,2,FALSE)</f>
        <v xml:space="preserve"> Brachypodium distachyon (Purple false brome) (Trachynia distachya).</v>
      </c>
      <c r="L2015" t="str">
        <f>VLOOKUP(B2015,[2]taxonomy1!$B:$U,4,FALSE)</f>
        <v xml:space="preserve"> NCBI_TaxID=15368 {ECO:0000313|EnsemblPlants:BRADI4G28660.1, ECO:0000313|Proteomes:UP000008810};</v>
      </c>
      <c r="M2015" t="str">
        <f>VLOOKUP(B2015,[2]taxonomy1!$B:$U,6,FALSE)</f>
        <v>Eukaryota</v>
      </c>
      <c r="N2015" t="str">
        <f>VLOOKUP(B2015,[2]taxonomy1!$B:$U,7,FALSE)</f>
        <v xml:space="preserve"> Viridiplantae</v>
      </c>
      <c r="O2015" t="str">
        <f>VLOOKUP(B2015,[2]taxonomy1!$B:$U,8,FALSE)</f>
        <v xml:space="preserve"> Streptophyta</v>
      </c>
      <c r="P2015" t="str">
        <f>VLOOKUP(B2015,[2]taxonomy1!$B:$U,9,FALSE)</f>
        <v xml:space="preserve"> Embryophyta</v>
      </c>
      <c r="Q2015" t="str">
        <f>VLOOKUP(B2015,[2]taxonomy1!$B:$U,10,FALSE)</f>
        <v xml:space="preserve"> Tracheophyta</v>
      </c>
      <c r="R2015" t="str">
        <f>VLOOKUP(B2015,[2]taxonomy1!$B:$U,11,FALSE)</f>
        <v>Spermatophyta</v>
      </c>
      <c r="S2015" t="str">
        <f>VLOOKUP(B2015,[2]taxonomy1!$B:$U,12,FALSE)</f>
        <v xml:space="preserve"> Magnoliophyta</v>
      </c>
      <c r="T2015" t="str">
        <f>VLOOKUP(B2015,[2]taxonomy1!$B:$U,13,FALSE)</f>
        <v xml:space="preserve"> Liliopsida</v>
      </c>
      <c r="U2015" t="str">
        <f>VLOOKUP(B2015,[2]taxonomy1!$B:$U,14,FALSE)</f>
        <v xml:space="preserve"> Poales</v>
      </c>
      <c r="V2015" t="str">
        <f>VLOOKUP(B2015,[2]taxonomy1!$B:$U,15,FALSE)</f>
        <v xml:space="preserve"> Poaceae</v>
      </c>
      <c r="W2015" t="str">
        <f>VLOOKUP(B2015,[2]taxonomy1!$B:$U,16,FALSE)</f>
        <v xml:space="preserve"> BOP clade</v>
      </c>
    </row>
    <row r="2016" spans="1:23" x14ac:dyDescent="0.3">
      <c r="A2016" t="s">
        <v>3802</v>
      </c>
      <c r="B2016" t="s">
        <v>3803</v>
      </c>
      <c r="C2016">
        <v>276</v>
      </c>
      <c r="D2016" t="s">
        <v>10</v>
      </c>
      <c r="E2016">
        <v>3</v>
      </c>
      <c r="F2016">
        <v>269</v>
      </c>
      <c r="G2016">
        <v>2735</v>
      </c>
      <c r="H2016" t="s">
        <v>11</v>
      </c>
      <c r="I2016" t="s">
        <v>10</v>
      </c>
      <c r="J2016">
        <f t="shared" si="31"/>
        <v>266</v>
      </c>
      <c r="K2016" t="str">
        <f>VLOOKUP(B2016,[2]taxonomy1!$B:$U,2,FALSE)</f>
        <v xml:space="preserve"> Brachypodium distachyon (Purple false brome) (Trachynia distachya).</v>
      </c>
      <c r="L2016" t="str">
        <f>VLOOKUP(B2016,[2]taxonomy1!$B:$U,4,FALSE)</f>
        <v xml:space="preserve"> NCBI_TaxID=15368 {ECO:0000313|EnsemblPlants:BRADI4G28660.2, ECO:0000313|Proteomes:UP000008810};</v>
      </c>
      <c r="M2016" t="str">
        <f>VLOOKUP(B2016,[2]taxonomy1!$B:$U,6,FALSE)</f>
        <v>Eukaryota</v>
      </c>
      <c r="N2016" t="str">
        <f>VLOOKUP(B2016,[2]taxonomy1!$B:$U,7,FALSE)</f>
        <v xml:space="preserve"> Viridiplantae</v>
      </c>
      <c r="O2016" t="str">
        <f>VLOOKUP(B2016,[2]taxonomy1!$B:$U,8,FALSE)</f>
        <v xml:space="preserve"> Streptophyta</v>
      </c>
      <c r="P2016" t="str">
        <f>VLOOKUP(B2016,[2]taxonomy1!$B:$U,9,FALSE)</f>
        <v xml:space="preserve"> Embryophyta</v>
      </c>
      <c r="Q2016" t="str">
        <f>VLOOKUP(B2016,[2]taxonomy1!$B:$U,10,FALSE)</f>
        <v xml:space="preserve"> Tracheophyta</v>
      </c>
      <c r="R2016" t="str">
        <f>VLOOKUP(B2016,[2]taxonomy1!$B:$U,11,FALSE)</f>
        <v>Spermatophyta</v>
      </c>
      <c r="S2016" t="str">
        <f>VLOOKUP(B2016,[2]taxonomy1!$B:$U,12,FALSE)</f>
        <v xml:space="preserve"> Magnoliophyta</v>
      </c>
      <c r="T2016" t="str">
        <f>VLOOKUP(B2016,[2]taxonomy1!$B:$U,13,FALSE)</f>
        <v xml:space="preserve"> Liliopsida</v>
      </c>
      <c r="U2016" t="str">
        <f>VLOOKUP(B2016,[2]taxonomy1!$B:$U,14,FALSE)</f>
        <v xml:space="preserve"> Poales</v>
      </c>
      <c r="V2016" t="str">
        <f>VLOOKUP(B2016,[2]taxonomy1!$B:$U,15,FALSE)</f>
        <v xml:space="preserve"> Poaceae</v>
      </c>
      <c r="W2016" t="str">
        <f>VLOOKUP(B2016,[2]taxonomy1!$B:$U,16,FALSE)</f>
        <v xml:space="preserve"> BOP clade</v>
      </c>
    </row>
    <row r="2017" spans="1:23" x14ac:dyDescent="0.3">
      <c r="A2017" t="s">
        <v>3804</v>
      </c>
      <c r="B2017" t="s">
        <v>3805</v>
      </c>
      <c r="C2017">
        <v>277</v>
      </c>
      <c r="D2017" t="s">
        <v>10</v>
      </c>
      <c r="E2017">
        <v>5</v>
      </c>
      <c r="F2017">
        <v>270</v>
      </c>
      <c r="G2017">
        <v>2735</v>
      </c>
      <c r="H2017" t="s">
        <v>11</v>
      </c>
      <c r="I2017" t="s">
        <v>10</v>
      </c>
      <c r="J2017">
        <f t="shared" si="31"/>
        <v>265</v>
      </c>
      <c r="K2017" t="str">
        <f>VLOOKUP(B2017,[2]taxonomy1!$B:$U,2,FALSE)</f>
        <v xml:space="preserve"> Glycine max (Soybean) (Glycine hispida).</v>
      </c>
      <c r="L2017" t="str">
        <f>VLOOKUP(B2017,[2]taxonomy1!$B:$U,4,FALSE)</f>
        <v xml:space="preserve"> NCBI_TaxID=3847 {ECO:0000313|EMBL:KRH15450.1};</v>
      </c>
      <c r="M2017" t="str">
        <f>VLOOKUP(B2017,[2]taxonomy1!$B:$U,6,FALSE)</f>
        <v>Eukaryota</v>
      </c>
      <c r="N2017" t="str">
        <f>VLOOKUP(B2017,[2]taxonomy1!$B:$U,7,FALSE)</f>
        <v xml:space="preserve"> Viridiplantae</v>
      </c>
      <c r="O2017" t="str">
        <f>VLOOKUP(B2017,[2]taxonomy1!$B:$U,8,FALSE)</f>
        <v xml:space="preserve"> Streptophyta</v>
      </c>
      <c r="P2017" t="str">
        <f>VLOOKUP(B2017,[2]taxonomy1!$B:$U,9,FALSE)</f>
        <v xml:space="preserve"> Embryophyta</v>
      </c>
      <c r="Q2017" t="str">
        <f>VLOOKUP(B2017,[2]taxonomy1!$B:$U,10,FALSE)</f>
        <v xml:space="preserve"> Tracheophyta</v>
      </c>
      <c r="R2017" t="str">
        <f>VLOOKUP(B2017,[2]taxonomy1!$B:$U,11,FALSE)</f>
        <v>Spermatophyta</v>
      </c>
      <c r="S2017" t="str">
        <f>VLOOKUP(B2017,[2]taxonomy1!$B:$U,12,FALSE)</f>
        <v xml:space="preserve"> Magnoliophyta</v>
      </c>
      <c r="T2017" t="str">
        <f>VLOOKUP(B2017,[2]taxonomy1!$B:$U,13,FALSE)</f>
        <v xml:space="preserve"> eudicotyledons</v>
      </c>
      <c r="U2017" t="str">
        <f>VLOOKUP(B2017,[2]taxonomy1!$B:$U,14,FALSE)</f>
        <v xml:space="preserve"> Gunneridae</v>
      </c>
      <c r="V2017" t="str">
        <f>VLOOKUP(B2017,[2]taxonomy1!$B:$U,15,FALSE)</f>
        <v>Pentapetalae</v>
      </c>
      <c r="W2017" t="str">
        <f>VLOOKUP(B2017,[2]taxonomy1!$B:$U,16,FALSE)</f>
        <v xml:space="preserve"> rosids</v>
      </c>
    </row>
    <row r="2018" spans="1:23" x14ac:dyDescent="0.3">
      <c r="A2018" t="s">
        <v>3806</v>
      </c>
      <c r="B2018" t="s">
        <v>3807</v>
      </c>
      <c r="C2018">
        <v>310</v>
      </c>
      <c r="D2018" t="s">
        <v>10</v>
      </c>
      <c r="E2018">
        <v>30</v>
      </c>
      <c r="F2018">
        <v>303</v>
      </c>
      <c r="G2018">
        <v>2735</v>
      </c>
      <c r="H2018" t="s">
        <v>11</v>
      </c>
      <c r="I2018" t="s">
        <v>10</v>
      </c>
      <c r="J2018">
        <f t="shared" si="31"/>
        <v>273</v>
      </c>
      <c r="K2018" t="str">
        <f>VLOOKUP(B2018,[2]taxonomy1!$B:$U,2,FALSE)</f>
        <v xml:space="preserve"> Glycine max (Soybean) (Glycine hispida).</v>
      </c>
      <c r="L2018" t="str">
        <f>VLOOKUP(B2018,[2]taxonomy1!$B:$U,4,FALSE)</f>
        <v xml:space="preserve"> NCBI_TaxID=3847 {ECO:0000313|EnsemblPlants:KRH41747, ECO:0000313|Proteomes:UP000008827};</v>
      </c>
      <c r="M2018" t="str">
        <f>VLOOKUP(B2018,[2]taxonomy1!$B:$U,6,FALSE)</f>
        <v>Eukaryota</v>
      </c>
      <c r="N2018" t="str">
        <f>VLOOKUP(B2018,[2]taxonomy1!$B:$U,7,FALSE)</f>
        <v xml:space="preserve"> Viridiplantae</v>
      </c>
      <c r="O2018" t="str">
        <f>VLOOKUP(B2018,[2]taxonomy1!$B:$U,8,FALSE)</f>
        <v xml:space="preserve"> Streptophyta</v>
      </c>
      <c r="P2018" t="str">
        <f>VLOOKUP(B2018,[2]taxonomy1!$B:$U,9,FALSE)</f>
        <v xml:space="preserve"> Embryophyta</v>
      </c>
      <c r="Q2018" t="str">
        <f>VLOOKUP(B2018,[2]taxonomy1!$B:$U,10,FALSE)</f>
        <v xml:space="preserve"> Tracheophyta</v>
      </c>
      <c r="R2018" t="str">
        <f>VLOOKUP(B2018,[2]taxonomy1!$B:$U,11,FALSE)</f>
        <v>Spermatophyta</v>
      </c>
      <c r="S2018" t="str">
        <f>VLOOKUP(B2018,[2]taxonomy1!$B:$U,12,FALSE)</f>
        <v xml:space="preserve"> Magnoliophyta</v>
      </c>
      <c r="T2018" t="str">
        <f>VLOOKUP(B2018,[2]taxonomy1!$B:$U,13,FALSE)</f>
        <v xml:space="preserve"> eudicotyledons</v>
      </c>
      <c r="U2018" t="str">
        <f>VLOOKUP(B2018,[2]taxonomy1!$B:$U,14,FALSE)</f>
        <v xml:space="preserve"> Gunneridae</v>
      </c>
      <c r="V2018" t="str">
        <f>VLOOKUP(B2018,[2]taxonomy1!$B:$U,15,FALSE)</f>
        <v>Pentapetalae</v>
      </c>
      <c r="W2018" t="str">
        <f>VLOOKUP(B2018,[2]taxonomy1!$B:$U,16,FALSE)</f>
        <v xml:space="preserve"> rosids</v>
      </c>
    </row>
    <row r="2019" spans="1:23" x14ac:dyDescent="0.3">
      <c r="A2019" t="s">
        <v>3808</v>
      </c>
      <c r="B2019" t="s">
        <v>3809</v>
      </c>
      <c r="C2019">
        <v>276</v>
      </c>
      <c r="D2019" t="s">
        <v>10</v>
      </c>
      <c r="E2019">
        <v>4</v>
      </c>
      <c r="F2019">
        <v>269</v>
      </c>
      <c r="G2019">
        <v>2735</v>
      </c>
      <c r="H2019" t="s">
        <v>11</v>
      </c>
      <c r="I2019" t="s">
        <v>10</v>
      </c>
      <c r="J2019">
        <f t="shared" si="31"/>
        <v>265</v>
      </c>
      <c r="K2019" t="str">
        <f>VLOOKUP(B2019,[2]taxonomy1!$B:$U,2,FALSE)</f>
        <v xml:space="preserve"> Glycine max (Soybean) (Glycine hispida).</v>
      </c>
      <c r="L2019" t="str">
        <f>VLOOKUP(B2019,[2]taxonomy1!$B:$U,4,FALSE)</f>
        <v xml:space="preserve"> NCBI_TaxID=3847 {ECO:0000313|EnsemblPlants:KRH45848, ECO:0000313|Proteomes:UP000008827};</v>
      </c>
      <c r="M2019" t="str">
        <f>VLOOKUP(B2019,[2]taxonomy1!$B:$U,6,FALSE)</f>
        <v>Eukaryota</v>
      </c>
      <c r="N2019" t="str">
        <f>VLOOKUP(B2019,[2]taxonomy1!$B:$U,7,FALSE)</f>
        <v xml:space="preserve"> Viridiplantae</v>
      </c>
      <c r="O2019" t="str">
        <f>VLOOKUP(B2019,[2]taxonomy1!$B:$U,8,FALSE)</f>
        <v xml:space="preserve"> Streptophyta</v>
      </c>
      <c r="P2019" t="str">
        <f>VLOOKUP(B2019,[2]taxonomy1!$B:$U,9,FALSE)</f>
        <v xml:space="preserve"> Embryophyta</v>
      </c>
      <c r="Q2019" t="str">
        <f>VLOOKUP(B2019,[2]taxonomy1!$B:$U,10,FALSE)</f>
        <v xml:space="preserve"> Tracheophyta</v>
      </c>
      <c r="R2019" t="str">
        <f>VLOOKUP(B2019,[2]taxonomy1!$B:$U,11,FALSE)</f>
        <v>Spermatophyta</v>
      </c>
      <c r="S2019" t="str">
        <f>VLOOKUP(B2019,[2]taxonomy1!$B:$U,12,FALSE)</f>
        <v xml:space="preserve"> Magnoliophyta</v>
      </c>
      <c r="T2019" t="str">
        <f>VLOOKUP(B2019,[2]taxonomy1!$B:$U,13,FALSE)</f>
        <v xml:space="preserve"> eudicotyledons</v>
      </c>
      <c r="U2019" t="str">
        <f>VLOOKUP(B2019,[2]taxonomy1!$B:$U,14,FALSE)</f>
        <v xml:space="preserve"> Gunneridae</v>
      </c>
      <c r="V2019" t="str">
        <f>VLOOKUP(B2019,[2]taxonomy1!$B:$U,15,FALSE)</f>
        <v>Pentapetalae</v>
      </c>
      <c r="W2019" t="str">
        <f>VLOOKUP(B2019,[2]taxonomy1!$B:$U,16,FALSE)</f>
        <v xml:space="preserve"> rosids</v>
      </c>
    </row>
    <row r="2020" spans="1:23" x14ac:dyDescent="0.3">
      <c r="A2020" t="s">
        <v>3810</v>
      </c>
      <c r="B2020" t="s">
        <v>3811</v>
      </c>
      <c r="C2020">
        <v>276</v>
      </c>
      <c r="D2020" t="s">
        <v>10</v>
      </c>
      <c r="E2020">
        <v>4</v>
      </c>
      <c r="F2020">
        <v>269</v>
      </c>
      <c r="G2020">
        <v>2735</v>
      </c>
      <c r="H2020" t="s">
        <v>11</v>
      </c>
      <c r="I2020" t="s">
        <v>10</v>
      </c>
      <c r="J2020">
        <f t="shared" si="31"/>
        <v>265</v>
      </c>
      <c r="K2020" t="str">
        <f>VLOOKUP(B2020,[2]taxonomy1!$B:$U,2,FALSE)</f>
        <v xml:space="preserve"> Glycine max (Soybean) (Glycine hispida).</v>
      </c>
      <c r="L2020" t="str">
        <f>VLOOKUP(B2020,[2]taxonomy1!$B:$U,4,FALSE)</f>
        <v xml:space="preserve"> NCBI_TaxID=3847 {ECO:0000313|EMBL:KRH40133.1};</v>
      </c>
      <c r="M2020" t="str">
        <f>VLOOKUP(B2020,[2]taxonomy1!$B:$U,6,FALSE)</f>
        <v>Eukaryota</v>
      </c>
      <c r="N2020" t="str">
        <f>VLOOKUP(B2020,[2]taxonomy1!$B:$U,7,FALSE)</f>
        <v xml:space="preserve"> Viridiplantae</v>
      </c>
      <c r="O2020" t="str">
        <f>VLOOKUP(B2020,[2]taxonomy1!$B:$U,8,FALSE)</f>
        <v xml:space="preserve"> Streptophyta</v>
      </c>
      <c r="P2020" t="str">
        <f>VLOOKUP(B2020,[2]taxonomy1!$B:$U,9,FALSE)</f>
        <v xml:space="preserve"> Embryophyta</v>
      </c>
      <c r="Q2020" t="str">
        <f>VLOOKUP(B2020,[2]taxonomy1!$B:$U,10,FALSE)</f>
        <v xml:space="preserve"> Tracheophyta</v>
      </c>
      <c r="R2020" t="str">
        <f>VLOOKUP(B2020,[2]taxonomy1!$B:$U,11,FALSE)</f>
        <v>Spermatophyta</v>
      </c>
      <c r="S2020" t="str">
        <f>VLOOKUP(B2020,[2]taxonomy1!$B:$U,12,FALSE)</f>
        <v xml:space="preserve"> Magnoliophyta</v>
      </c>
      <c r="T2020" t="str">
        <f>VLOOKUP(B2020,[2]taxonomy1!$B:$U,13,FALSE)</f>
        <v xml:space="preserve"> eudicotyledons</v>
      </c>
      <c r="U2020" t="str">
        <f>VLOOKUP(B2020,[2]taxonomy1!$B:$U,14,FALSE)</f>
        <v xml:space="preserve"> Gunneridae</v>
      </c>
      <c r="V2020" t="str">
        <f>VLOOKUP(B2020,[2]taxonomy1!$B:$U,15,FALSE)</f>
        <v>Pentapetalae</v>
      </c>
      <c r="W2020" t="str">
        <f>VLOOKUP(B2020,[2]taxonomy1!$B:$U,16,FALSE)</f>
        <v xml:space="preserve"> rosids</v>
      </c>
    </row>
    <row r="2021" spans="1:23" x14ac:dyDescent="0.3">
      <c r="A2021" t="s">
        <v>3812</v>
      </c>
      <c r="B2021" t="s">
        <v>3813</v>
      </c>
      <c r="C2021">
        <v>277</v>
      </c>
      <c r="D2021" t="s">
        <v>10</v>
      </c>
      <c r="E2021">
        <v>4</v>
      </c>
      <c r="F2021">
        <v>270</v>
      </c>
      <c r="G2021">
        <v>2735</v>
      </c>
      <c r="H2021" t="s">
        <v>11</v>
      </c>
      <c r="I2021" t="s">
        <v>10</v>
      </c>
      <c r="J2021">
        <f t="shared" si="31"/>
        <v>266</v>
      </c>
      <c r="K2021" t="str">
        <f>VLOOKUP(B2021,[2]taxonomy1!$B:$U,2,FALSE)</f>
        <v xml:space="preserve"> Glycine max (Soybean) (Glycine hispida).</v>
      </c>
      <c r="L2021" t="str">
        <f>VLOOKUP(B2021,[2]taxonomy1!$B:$U,4,FALSE)</f>
        <v xml:space="preserve"> NCBI_TaxID=3847 {ECO:0000313|EMBL:KRH19017.1};</v>
      </c>
      <c r="M2021" t="str">
        <f>VLOOKUP(B2021,[2]taxonomy1!$B:$U,6,FALSE)</f>
        <v>Eukaryota</v>
      </c>
      <c r="N2021" t="str">
        <f>VLOOKUP(B2021,[2]taxonomy1!$B:$U,7,FALSE)</f>
        <v xml:space="preserve"> Viridiplantae</v>
      </c>
      <c r="O2021" t="str">
        <f>VLOOKUP(B2021,[2]taxonomy1!$B:$U,8,FALSE)</f>
        <v xml:space="preserve"> Streptophyta</v>
      </c>
      <c r="P2021" t="str">
        <f>VLOOKUP(B2021,[2]taxonomy1!$B:$U,9,FALSE)</f>
        <v xml:space="preserve"> Embryophyta</v>
      </c>
      <c r="Q2021" t="str">
        <f>VLOOKUP(B2021,[2]taxonomy1!$B:$U,10,FALSE)</f>
        <v xml:space="preserve"> Tracheophyta</v>
      </c>
      <c r="R2021" t="str">
        <f>VLOOKUP(B2021,[2]taxonomy1!$B:$U,11,FALSE)</f>
        <v>Spermatophyta</v>
      </c>
      <c r="S2021" t="str">
        <f>VLOOKUP(B2021,[2]taxonomy1!$B:$U,12,FALSE)</f>
        <v xml:space="preserve"> Magnoliophyta</v>
      </c>
      <c r="T2021" t="str">
        <f>VLOOKUP(B2021,[2]taxonomy1!$B:$U,13,FALSE)</f>
        <v xml:space="preserve"> eudicotyledons</v>
      </c>
      <c r="U2021" t="str">
        <f>VLOOKUP(B2021,[2]taxonomy1!$B:$U,14,FALSE)</f>
        <v xml:space="preserve"> Gunneridae</v>
      </c>
      <c r="V2021" t="str">
        <f>VLOOKUP(B2021,[2]taxonomy1!$B:$U,15,FALSE)</f>
        <v>Pentapetalae</v>
      </c>
      <c r="W2021" t="str">
        <f>VLOOKUP(B2021,[2]taxonomy1!$B:$U,16,FALSE)</f>
        <v xml:space="preserve"> rosids</v>
      </c>
    </row>
    <row r="2022" spans="1:23" x14ac:dyDescent="0.3">
      <c r="A2022" t="s">
        <v>3814</v>
      </c>
      <c r="B2022" t="s">
        <v>3815</v>
      </c>
      <c r="C2022">
        <v>276</v>
      </c>
      <c r="D2022" t="s">
        <v>10</v>
      </c>
      <c r="E2022">
        <v>4</v>
      </c>
      <c r="F2022">
        <v>269</v>
      </c>
      <c r="G2022">
        <v>2735</v>
      </c>
      <c r="H2022" t="s">
        <v>11</v>
      </c>
      <c r="I2022" t="s">
        <v>10</v>
      </c>
      <c r="J2022">
        <f t="shared" si="31"/>
        <v>265</v>
      </c>
      <c r="K2022" t="str">
        <f>VLOOKUP(B2022,[2]taxonomy1!$B:$U,2,FALSE)</f>
        <v xml:space="preserve"> Glycine max (Soybean) (Glycine hispida).</v>
      </c>
      <c r="L2022" t="str">
        <f>VLOOKUP(B2022,[2]taxonomy1!$B:$U,4,FALSE)</f>
        <v xml:space="preserve"> NCBI_TaxID=3847 {ECO:0000313|EnsemblPlants:KRH18503, ECO:0000313|Proteomes:UP000008827};</v>
      </c>
      <c r="M2022" t="str">
        <f>VLOOKUP(B2022,[2]taxonomy1!$B:$U,6,FALSE)</f>
        <v>Eukaryota</v>
      </c>
      <c r="N2022" t="str">
        <f>VLOOKUP(B2022,[2]taxonomy1!$B:$U,7,FALSE)</f>
        <v xml:space="preserve"> Viridiplantae</v>
      </c>
      <c r="O2022" t="str">
        <f>VLOOKUP(B2022,[2]taxonomy1!$B:$U,8,FALSE)</f>
        <v xml:space="preserve"> Streptophyta</v>
      </c>
      <c r="P2022" t="str">
        <f>VLOOKUP(B2022,[2]taxonomy1!$B:$U,9,FALSE)</f>
        <v xml:space="preserve"> Embryophyta</v>
      </c>
      <c r="Q2022" t="str">
        <f>VLOOKUP(B2022,[2]taxonomy1!$B:$U,10,FALSE)</f>
        <v xml:space="preserve"> Tracheophyta</v>
      </c>
      <c r="R2022" t="str">
        <f>VLOOKUP(B2022,[2]taxonomy1!$B:$U,11,FALSE)</f>
        <v>Spermatophyta</v>
      </c>
      <c r="S2022" t="str">
        <f>VLOOKUP(B2022,[2]taxonomy1!$B:$U,12,FALSE)</f>
        <v xml:space="preserve"> Magnoliophyta</v>
      </c>
      <c r="T2022" t="str">
        <f>VLOOKUP(B2022,[2]taxonomy1!$B:$U,13,FALSE)</f>
        <v xml:space="preserve"> eudicotyledons</v>
      </c>
      <c r="U2022" t="str">
        <f>VLOOKUP(B2022,[2]taxonomy1!$B:$U,14,FALSE)</f>
        <v xml:space="preserve"> Gunneridae</v>
      </c>
      <c r="V2022" t="str">
        <f>VLOOKUP(B2022,[2]taxonomy1!$B:$U,15,FALSE)</f>
        <v>Pentapetalae</v>
      </c>
      <c r="W2022" t="str">
        <f>VLOOKUP(B2022,[2]taxonomy1!$B:$U,16,FALSE)</f>
        <v xml:space="preserve"> rosids</v>
      </c>
    </row>
    <row r="2023" spans="1:23" x14ac:dyDescent="0.3">
      <c r="A2023" t="s">
        <v>3816</v>
      </c>
      <c r="B2023" t="s">
        <v>3817</v>
      </c>
      <c r="C2023">
        <v>277</v>
      </c>
      <c r="D2023" t="s">
        <v>10</v>
      </c>
      <c r="E2023">
        <v>4</v>
      </c>
      <c r="F2023">
        <v>270</v>
      </c>
      <c r="G2023">
        <v>2735</v>
      </c>
      <c r="H2023" t="s">
        <v>11</v>
      </c>
      <c r="I2023" t="s">
        <v>10</v>
      </c>
      <c r="J2023">
        <f t="shared" si="31"/>
        <v>266</v>
      </c>
      <c r="K2023" t="str">
        <f>VLOOKUP(B2023,[2]taxonomy1!$B:$U,2,FALSE)</f>
        <v xml:space="preserve"> Glycine max (Soybean) (Glycine hispida).</v>
      </c>
      <c r="L2023" t="str">
        <f>VLOOKUP(B2023,[2]taxonomy1!$B:$U,4,FALSE)</f>
        <v xml:space="preserve"> NCBI_TaxID=3847 {ECO:0000313|EnsemblPlants:KRH02881, ECO:0000313|Proteomes:UP000008827};</v>
      </c>
      <c r="M2023" t="str">
        <f>VLOOKUP(B2023,[2]taxonomy1!$B:$U,6,FALSE)</f>
        <v>Eukaryota</v>
      </c>
      <c r="N2023" t="str">
        <f>VLOOKUP(B2023,[2]taxonomy1!$B:$U,7,FALSE)</f>
        <v xml:space="preserve"> Viridiplantae</v>
      </c>
      <c r="O2023" t="str">
        <f>VLOOKUP(B2023,[2]taxonomy1!$B:$U,8,FALSE)</f>
        <v xml:space="preserve"> Streptophyta</v>
      </c>
      <c r="P2023" t="str">
        <f>VLOOKUP(B2023,[2]taxonomy1!$B:$U,9,FALSE)</f>
        <v xml:space="preserve"> Embryophyta</v>
      </c>
      <c r="Q2023" t="str">
        <f>VLOOKUP(B2023,[2]taxonomy1!$B:$U,10,FALSE)</f>
        <v xml:space="preserve"> Tracheophyta</v>
      </c>
      <c r="R2023" t="str">
        <f>VLOOKUP(B2023,[2]taxonomy1!$B:$U,11,FALSE)</f>
        <v>Spermatophyta</v>
      </c>
      <c r="S2023" t="str">
        <f>VLOOKUP(B2023,[2]taxonomy1!$B:$U,12,FALSE)</f>
        <v xml:space="preserve"> Magnoliophyta</v>
      </c>
      <c r="T2023" t="str">
        <f>VLOOKUP(B2023,[2]taxonomy1!$B:$U,13,FALSE)</f>
        <v xml:space="preserve"> eudicotyledons</v>
      </c>
      <c r="U2023" t="str">
        <f>VLOOKUP(B2023,[2]taxonomy1!$B:$U,14,FALSE)</f>
        <v xml:space="preserve"> Gunneridae</v>
      </c>
      <c r="V2023" t="str">
        <f>VLOOKUP(B2023,[2]taxonomy1!$B:$U,15,FALSE)</f>
        <v>Pentapetalae</v>
      </c>
      <c r="W2023" t="str">
        <f>VLOOKUP(B2023,[2]taxonomy1!$B:$U,16,FALSE)</f>
        <v xml:space="preserve"> rosids</v>
      </c>
    </row>
    <row r="2024" spans="1:23" x14ac:dyDescent="0.3">
      <c r="A2024" t="s">
        <v>3818</v>
      </c>
      <c r="B2024" t="s">
        <v>3819</v>
      </c>
      <c r="C2024">
        <v>276</v>
      </c>
      <c r="D2024" t="s">
        <v>10</v>
      </c>
      <c r="E2024">
        <v>4</v>
      </c>
      <c r="F2024">
        <v>269</v>
      </c>
      <c r="G2024">
        <v>2735</v>
      </c>
      <c r="H2024" t="s">
        <v>11</v>
      </c>
      <c r="I2024" t="s">
        <v>10</v>
      </c>
      <c r="J2024">
        <f t="shared" si="31"/>
        <v>265</v>
      </c>
      <c r="K2024" t="str">
        <f>VLOOKUP(B2024,[2]taxonomy1!$B:$U,2,FALSE)</f>
        <v xml:space="preserve"> Glycine max (Soybean) (Glycine hispida).</v>
      </c>
      <c r="L2024" t="str">
        <f>VLOOKUP(B2024,[2]taxonomy1!$B:$U,4,FALSE)</f>
        <v xml:space="preserve"> NCBI_TaxID=3847 {ECO:0000313|EnsemblPlants:KRH01127, ECO:0000313|Proteomes:UP000008827};</v>
      </c>
      <c r="M2024" t="str">
        <f>VLOOKUP(B2024,[2]taxonomy1!$B:$U,6,FALSE)</f>
        <v>Eukaryota</v>
      </c>
      <c r="N2024" t="str">
        <f>VLOOKUP(B2024,[2]taxonomy1!$B:$U,7,FALSE)</f>
        <v xml:space="preserve"> Viridiplantae</v>
      </c>
      <c r="O2024" t="str">
        <f>VLOOKUP(B2024,[2]taxonomy1!$B:$U,8,FALSE)</f>
        <v xml:space="preserve"> Streptophyta</v>
      </c>
      <c r="P2024" t="str">
        <f>VLOOKUP(B2024,[2]taxonomy1!$B:$U,9,FALSE)</f>
        <v xml:space="preserve"> Embryophyta</v>
      </c>
      <c r="Q2024" t="str">
        <f>VLOOKUP(B2024,[2]taxonomy1!$B:$U,10,FALSE)</f>
        <v xml:space="preserve"> Tracheophyta</v>
      </c>
      <c r="R2024" t="str">
        <f>VLOOKUP(B2024,[2]taxonomy1!$B:$U,11,FALSE)</f>
        <v>Spermatophyta</v>
      </c>
      <c r="S2024" t="str">
        <f>VLOOKUP(B2024,[2]taxonomy1!$B:$U,12,FALSE)</f>
        <v xml:space="preserve"> Magnoliophyta</v>
      </c>
      <c r="T2024" t="str">
        <f>VLOOKUP(B2024,[2]taxonomy1!$B:$U,13,FALSE)</f>
        <v xml:space="preserve"> eudicotyledons</v>
      </c>
      <c r="U2024" t="str">
        <f>VLOOKUP(B2024,[2]taxonomy1!$B:$U,14,FALSE)</f>
        <v xml:space="preserve"> Gunneridae</v>
      </c>
      <c r="V2024" t="str">
        <f>VLOOKUP(B2024,[2]taxonomy1!$B:$U,15,FALSE)</f>
        <v>Pentapetalae</v>
      </c>
      <c r="W2024" t="str">
        <f>VLOOKUP(B2024,[2]taxonomy1!$B:$U,16,FALSE)</f>
        <v xml:space="preserve"> rosids</v>
      </c>
    </row>
    <row r="2025" spans="1:23" x14ac:dyDescent="0.3">
      <c r="A2025" t="s">
        <v>3820</v>
      </c>
      <c r="B2025" t="s">
        <v>3821</v>
      </c>
      <c r="C2025">
        <v>276</v>
      </c>
      <c r="D2025" t="s">
        <v>10</v>
      </c>
      <c r="E2025">
        <v>4</v>
      </c>
      <c r="F2025">
        <v>269</v>
      </c>
      <c r="G2025">
        <v>2735</v>
      </c>
      <c r="H2025" t="s">
        <v>11</v>
      </c>
      <c r="I2025" t="s">
        <v>10</v>
      </c>
      <c r="J2025">
        <f t="shared" si="31"/>
        <v>265</v>
      </c>
      <c r="K2025" t="str">
        <f>VLOOKUP(B2025,[2]taxonomy1!$B:$U,2,FALSE)</f>
        <v xml:space="preserve"> Glycine max (Soybean) (Glycine hispida).</v>
      </c>
      <c r="L2025" t="str">
        <f>VLOOKUP(B2025,[2]taxonomy1!$B:$U,4,FALSE)</f>
        <v xml:space="preserve"> NCBI_TaxID=3847 {ECO:0000313|EMBL:KRG93501.1};</v>
      </c>
      <c r="M2025" t="str">
        <f>VLOOKUP(B2025,[2]taxonomy1!$B:$U,6,FALSE)</f>
        <v>Eukaryota</v>
      </c>
      <c r="N2025" t="str">
        <f>VLOOKUP(B2025,[2]taxonomy1!$B:$U,7,FALSE)</f>
        <v xml:space="preserve"> Viridiplantae</v>
      </c>
      <c r="O2025" t="str">
        <f>VLOOKUP(B2025,[2]taxonomy1!$B:$U,8,FALSE)</f>
        <v xml:space="preserve"> Streptophyta</v>
      </c>
      <c r="P2025" t="str">
        <f>VLOOKUP(B2025,[2]taxonomy1!$B:$U,9,FALSE)</f>
        <v xml:space="preserve"> Embryophyta</v>
      </c>
      <c r="Q2025" t="str">
        <f>VLOOKUP(B2025,[2]taxonomy1!$B:$U,10,FALSE)</f>
        <v xml:space="preserve"> Tracheophyta</v>
      </c>
      <c r="R2025" t="str">
        <f>VLOOKUP(B2025,[2]taxonomy1!$B:$U,11,FALSE)</f>
        <v>Spermatophyta</v>
      </c>
      <c r="S2025" t="str">
        <f>VLOOKUP(B2025,[2]taxonomy1!$B:$U,12,FALSE)</f>
        <v xml:space="preserve"> Magnoliophyta</v>
      </c>
      <c r="T2025" t="str">
        <f>VLOOKUP(B2025,[2]taxonomy1!$B:$U,13,FALSE)</f>
        <v xml:space="preserve"> eudicotyledons</v>
      </c>
      <c r="U2025" t="str">
        <f>VLOOKUP(B2025,[2]taxonomy1!$B:$U,14,FALSE)</f>
        <v xml:space="preserve"> Gunneridae</v>
      </c>
      <c r="V2025" t="str">
        <f>VLOOKUP(B2025,[2]taxonomy1!$B:$U,15,FALSE)</f>
        <v>Pentapetalae</v>
      </c>
      <c r="W2025" t="str">
        <f>VLOOKUP(B2025,[2]taxonomy1!$B:$U,16,FALSE)</f>
        <v xml:space="preserve"> rosids</v>
      </c>
    </row>
    <row r="2026" spans="1:23" x14ac:dyDescent="0.3">
      <c r="A2026" t="s">
        <v>3822</v>
      </c>
      <c r="B2026" t="s">
        <v>3823</v>
      </c>
      <c r="C2026">
        <v>345</v>
      </c>
      <c r="D2026" t="s">
        <v>10</v>
      </c>
      <c r="E2026">
        <v>53</v>
      </c>
      <c r="F2026">
        <v>338</v>
      </c>
      <c r="G2026">
        <v>2735</v>
      </c>
      <c r="H2026" t="s">
        <v>11</v>
      </c>
      <c r="I2026" t="s">
        <v>10</v>
      </c>
      <c r="J2026">
        <f t="shared" si="31"/>
        <v>285</v>
      </c>
      <c r="K2026" t="str">
        <f>VLOOKUP(B2026,[2]taxonomy1!$B:$U,2,FALSE)</f>
        <v xml:space="preserve"> Oryza glaberrima (African rice).</v>
      </c>
      <c r="L2026" t="str">
        <f>VLOOKUP(B2026,[2]taxonomy1!$B:$U,4,FALSE)</f>
        <v xml:space="preserve"> NCBI_TaxID=4538 {ECO:0000313|EnsemblPlants:ORGLA01G0095900.1, ECO:0000313|Proteomes:UP000007306};</v>
      </c>
      <c r="M2026" t="str">
        <f>VLOOKUP(B2026,[2]taxonomy1!$B:$U,6,FALSE)</f>
        <v>Eukaryota</v>
      </c>
      <c r="N2026" t="str">
        <f>VLOOKUP(B2026,[2]taxonomy1!$B:$U,7,FALSE)</f>
        <v xml:space="preserve"> Viridiplantae</v>
      </c>
      <c r="O2026" t="str">
        <f>VLOOKUP(B2026,[2]taxonomy1!$B:$U,8,FALSE)</f>
        <v xml:space="preserve"> Streptophyta</v>
      </c>
      <c r="P2026" t="str">
        <f>VLOOKUP(B2026,[2]taxonomy1!$B:$U,9,FALSE)</f>
        <v xml:space="preserve"> Embryophyta</v>
      </c>
      <c r="Q2026" t="str">
        <f>VLOOKUP(B2026,[2]taxonomy1!$B:$U,10,FALSE)</f>
        <v xml:space="preserve"> Tracheophyta</v>
      </c>
      <c r="R2026" t="str">
        <f>VLOOKUP(B2026,[2]taxonomy1!$B:$U,11,FALSE)</f>
        <v>Spermatophyta</v>
      </c>
      <c r="S2026" t="str">
        <f>VLOOKUP(B2026,[2]taxonomy1!$B:$U,12,FALSE)</f>
        <v xml:space="preserve"> Magnoliophyta</v>
      </c>
      <c r="T2026" t="str">
        <f>VLOOKUP(B2026,[2]taxonomy1!$B:$U,13,FALSE)</f>
        <v xml:space="preserve"> Liliopsida</v>
      </c>
      <c r="U2026" t="str">
        <f>VLOOKUP(B2026,[2]taxonomy1!$B:$U,14,FALSE)</f>
        <v xml:space="preserve"> Poales</v>
      </c>
      <c r="V2026" t="str">
        <f>VLOOKUP(B2026,[2]taxonomy1!$B:$U,15,FALSE)</f>
        <v xml:space="preserve"> Poaceae</v>
      </c>
      <c r="W2026" t="str">
        <f>VLOOKUP(B2026,[2]taxonomy1!$B:$U,16,FALSE)</f>
        <v xml:space="preserve"> BOP clade</v>
      </c>
    </row>
    <row r="2027" spans="1:23" x14ac:dyDescent="0.3">
      <c r="A2027" t="s">
        <v>3824</v>
      </c>
      <c r="B2027" t="s">
        <v>3825</v>
      </c>
      <c r="C2027">
        <v>277</v>
      </c>
      <c r="D2027" t="s">
        <v>10</v>
      </c>
      <c r="E2027">
        <v>5</v>
      </c>
      <c r="F2027">
        <v>270</v>
      </c>
      <c r="G2027">
        <v>2735</v>
      </c>
      <c r="H2027" t="s">
        <v>11</v>
      </c>
      <c r="I2027" t="s">
        <v>10</v>
      </c>
      <c r="J2027">
        <f t="shared" si="31"/>
        <v>265</v>
      </c>
      <c r="K2027" t="str">
        <f>VLOOKUP(B2027,[2]taxonomy1!$B:$U,2,FALSE)</f>
        <v xml:space="preserve"> Oryza glaberrima (African rice).</v>
      </c>
      <c r="L2027" t="str">
        <f>VLOOKUP(B2027,[2]taxonomy1!$B:$U,4,FALSE)</f>
        <v xml:space="preserve"> NCBI_TaxID=4538 {ECO:0000313|EnsemblPlants:ORGLA03G0071900.1, ECO:0000313|Proteomes:UP000007306};</v>
      </c>
      <c r="M2027" t="str">
        <f>VLOOKUP(B2027,[2]taxonomy1!$B:$U,6,FALSE)</f>
        <v>Eukaryota</v>
      </c>
      <c r="N2027" t="str">
        <f>VLOOKUP(B2027,[2]taxonomy1!$B:$U,7,FALSE)</f>
        <v xml:space="preserve"> Viridiplantae</v>
      </c>
      <c r="O2027" t="str">
        <f>VLOOKUP(B2027,[2]taxonomy1!$B:$U,8,FALSE)</f>
        <v xml:space="preserve"> Streptophyta</v>
      </c>
      <c r="P2027" t="str">
        <f>VLOOKUP(B2027,[2]taxonomy1!$B:$U,9,FALSE)</f>
        <v xml:space="preserve"> Embryophyta</v>
      </c>
      <c r="Q2027" t="str">
        <f>VLOOKUP(B2027,[2]taxonomy1!$B:$U,10,FALSE)</f>
        <v xml:space="preserve"> Tracheophyta</v>
      </c>
      <c r="R2027" t="str">
        <f>VLOOKUP(B2027,[2]taxonomy1!$B:$U,11,FALSE)</f>
        <v>Spermatophyta</v>
      </c>
      <c r="S2027" t="str">
        <f>VLOOKUP(B2027,[2]taxonomy1!$B:$U,12,FALSE)</f>
        <v xml:space="preserve"> Magnoliophyta</v>
      </c>
      <c r="T2027" t="str">
        <f>VLOOKUP(B2027,[2]taxonomy1!$B:$U,13,FALSE)</f>
        <v xml:space="preserve"> Liliopsida</v>
      </c>
      <c r="U2027" t="str">
        <f>VLOOKUP(B2027,[2]taxonomy1!$B:$U,14,FALSE)</f>
        <v xml:space="preserve"> Poales</v>
      </c>
      <c r="V2027" t="str">
        <f>VLOOKUP(B2027,[2]taxonomy1!$B:$U,15,FALSE)</f>
        <v xml:space="preserve"> Poaceae</v>
      </c>
      <c r="W2027" t="str">
        <f>VLOOKUP(B2027,[2]taxonomy1!$B:$U,16,FALSE)</f>
        <v xml:space="preserve"> BOP clade</v>
      </c>
    </row>
    <row r="2028" spans="1:23" x14ac:dyDescent="0.3">
      <c r="A2028" t="s">
        <v>3826</v>
      </c>
      <c r="B2028" t="s">
        <v>3827</v>
      </c>
      <c r="C2028">
        <v>347</v>
      </c>
      <c r="D2028" t="s">
        <v>10</v>
      </c>
      <c r="E2028">
        <v>58</v>
      </c>
      <c r="F2028">
        <v>340</v>
      </c>
      <c r="G2028">
        <v>2735</v>
      </c>
      <c r="H2028" t="s">
        <v>11</v>
      </c>
      <c r="I2028" t="s">
        <v>10</v>
      </c>
      <c r="J2028">
        <f t="shared" si="31"/>
        <v>282</v>
      </c>
      <c r="K2028" t="str">
        <f>VLOOKUP(B2028,[2]taxonomy1!$B:$U,2,FALSE)</f>
        <v xml:space="preserve"> Oryza glaberrima (African rice).</v>
      </c>
      <c r="L2028" t="str">
        <f>VLOOKUP(B2028,[2]taxonomy1!$B:$U,4,FALSE)</f>
        <v xml:space="preserve"> NCBI_TaxID=4538 {ECO:0000313|EnsemblPlants:ORGLA03G0150300.1, ECO:0000313|Proteomes:UP000007306};</v>
      </c>
      <c r="M2028" t="str">
        <f>VLOOKUP(B2028,[2]taxonomy1!$B:$U,6,FALSE)</f>
        <v>Eukaryota</v>
      </c>
      <c r="N2028" t="str">
        <f>VLOOKUP(B2028,[2]taxonomy1!$B:$U,7,FALSE)</f>
        <v xml:space="preserve"> Viridiplantae</v>
      </c>
      <c r="O2028" t="str">
        <f>VLOOKUP(B2028,[2]taxonomy1!$B:$U,8,FALSE)</f>
        <v xml:space="preserve"> Streptophyta</v>
      </c>
      <c r="P2028" t="str">
        <f>VLOOKUP(B2028,[2]taxonomy1!$B:$U,9,FALSE)</f>
        <v xml:space="preserve"> Embryophyta</v>
      </c>
      <c r="Q2028" t="str">
        <f>VLOOKUP(B2028,[2]taxonomy1!$B:$U,10,FALSE)</f>
        <v xml:space="preserve"> Tracheophyta</v>
      </c>
      <c r="R2028" t="str">
        <f>VLOOKUP(B2028,[2]taxonomy1!$B:$U,11,FALSE)</f>
        <v>Spermatophyta</v>
      </c>
      <c r="S2028" t="str">
        <f>VLOOKUP(B2028,[2]taxonomy1!$B:$U,12,FALSE)</f>
        <v xml:space="preserve"> Magnoliophyta</v>
      </c>
      <c r="T2028" t="str">
        <f>VLOOKUP(B2028,[2]taxonomy1!$B:$U,13,FALSE)</f>
        <v xml:space="preserve"> Liliopsida</v>
      </c>
      <c r="U2028" t="str">
        <f>VLOOKUP(B2028,[2]taxonomy1!$B:$U,14,FALSE)</f>
        <v xml:space="preserve"> Poales</v>
      </c>
      <c r="V2028" t="str">
        <f>VLOOKUP(B2028,[2]taxonomy1!$B:$U,15,FALSE)</f>
        <v xml:space="preserve"> Poaceae</v>
      </c>
      <c r="W2028" t="str">
        <f>VLOOKUP(B2028,[2]taxonomy1!$B:$U,16,FALSE)</f>
        <v xml:space="preserve"> BOP clade</v>
      </c>
    </row>
    <row r="2029" spans="1:23" x14ac:dyDescent="0.3">
      <c r="A2029" t="s">
        <v>3828</v>
      </c>
      <c r="B2029" t="s">
        <v>3829</v>
      </c>
      <c r="C2029">
        <v>276</v>
      </c>
      <c r="D2029" t="s">
        <v>10</v>
      </c>
      <c r="E2029">
        <v>4</v>
      </c>
      <c r="F2029">
        <v>269</v>
      </c>
      <c r="G2029">
        <v>2735</v>
      </c>
      <c r="H2029" t="s">
        <v>11</v>
      </c>
      <c r="I2029" t="s">
        <v>10</v>
      </c>
      <c r="J2029">
        <f t="shared" si="31"/>
        <v>265</v>
      </c>
      <c r="K2029" t="str">
        <f>VLOOKUP(B2029,[2]taxonomy1!$B:$U,2,FALSE)</f>
        <v xml:space="preserve"> Oryza glaberrima (African rice).</v>
      </c>
      <c r="L2029" t="str">
        <f>VLOOKUP(B2029,[2]taxonomy1!$B:$U,4,FALSE)</f>
        <v xml:space="preserve"> NCBI_TaxID=4538 {ECO:0000313|EnsemblPlants:ORGLA12G0183100.1, ECO:0000313|Proteomes:UP000007306};</v>
      </c>
      <c r="M2029" t="str">
        <f>VLOOKUP(B2029,[2]taxonomy1!$B:$U,6,FALSE)</f>
        <v>Eukaryota</v>
      </c>
      <c r="N2029" t="str">
        <f>VLOOKUP(B2029,[2]taxonomy1!$B:$U,7,FALSE)</f>
        <v xml:space="preserve"> Viridiplantae</v>
      </c>
      <c r="O2029" t="str">
        <f>VLOOKUP(B2029,[2]taxonomy1!$B:$U,8,FALSE)</f>
        <v xml:space="preserve"> Streptophyta</v>
      </c>
      <c r="P2029" t="str">
        <f>VLOOKUP(B2029,[2]taxonomy1!$B:$U,9,FALSE)</f>
        <v xml:space="preserve"> Embryophyta</v>
      </c>
      <c r="Q2029" t="str">
        <f>VLOOKUP(B2029,[2]taxonomy1!$B:$U,10,FALSE)</f>
        <v xml:space="preserve"> Tracheophyta</v>
      </c>
      <c r="R2029" t="str">
        <f>VLOOKUP(B2029,[2]taxonomy1!$B:$U,11,FALSE)</f>
        <v>Spermatophyta</v>
      </c>
      <c r="S2029" t="str">
        <f>VLOOKUP(B2029,[2]taxonomy1!$B:$U,12,FALSE)</f>
        <v xml:space="preserve"> Magnoliophyta</v>
      </c>
      <c r="T2029" t="str">
        <f>VLOOKUP(B2029,[2]taxonomy1!$B:$U,13,FALSE)</f>
        <v xml:space="preserve"> Liliopsida</v>
      </c>
      <c r="U2029" t="str">
        <f>VLOOKUP(B2029,[2]taxonomy1!$B:$U,14,FALSE)</f>
        <v xml:space="preserve"> Poales</v>
      </c>
      <c r="V2029" t="str">
        <f>VLOOKUP(B2029,[2]taxonomy1!$B:$U,15,FALSE)</f>
        <v xml:space="preserve"> Poaceae</v>
      </c>
      <c r="W2029" t="str">
        <f>VLOOKUP(B2029,[2]taxonomy1!$B:$U,16,FALSE)</f>
        <v xml:space="preserve"> BOP clade</v>
      </c>
    </row>
    <row r="2030" spans="1:23" x14ac:dyDescent="0.3">
      <c r="A2030" t="s">
        <v>3830</v>
      </c>
      <c r="B2030" t="s">
        <v>3831</v>
      </c>
      <c r="C2030">
        <v>356</v>
      </c>
      <c r="D2030" t="s">
        <v>10</v>
      </c>
      <c r="E2030">
        <v>41</v>
      </c>
      <c r="F2030">
        <v>327</v>
      </c>
      <c r="G2030">
        <v>2735</v>
      </c>
      <c r="H2030" t="s">
        <v>11</v>
      </c>
      <c r="I2030" t="s">
        <v>10</v>
      </c>
      <c r="J2030">
        <f t="shared" si="31"/>
        <v>286</v>
      </c>
      <c r="K2030" t="str">
        <f>VLOOKUP(B2030,[2]taxonomy1!$B:$U,2,FALSE)</f>
        <v xml:space="preserve"> Gibberella zeae (strain PH-1 / ATCC MYA-4620 / FGSC 9075 / NRRL 31084) (Wheat head blight fungus) (Fusarium graminearum).</v>
      </c>
      <c r="L2030" t="str">
        <f>VLOOKUP(B2030,[2]taxonomy1!$B:$U,4,FALSE)</f>
        <v xml:space="preserve"> NCBI_TaxID=229533 {ECO:0000313|EnsemblFungi:CEF82905};</v>
      </c>
      <c r="M2030" t="str">
        <f>VLOOKUP(B2030,[2]taxonomy1!$B:$U,6,FALSE)</f>
        <v>Eukaryota</v>
      </c>
      <c r="N2030" t="str">
        <f>VLOOKUP(B2030,[2]taxonomy1!$B:$U,7,FALSE)</f>
        <v xml:space="preserve"> Fungi</v>
      </c>
      <c r="O2030" t="str">
        <f>VLOOKUP(B2030,[2]taxonomy1!$B:$U,8,FALSE)</f>
        <v xml:space="preserve"> Dikarya</v>
      </c>
      <c r="P2030" t="str">
        <f>VLOOKUP(B2030,[2]taxonomy1!$B:$U,9,FALSE)</f>
        <v xml:space="preserve"> Ascomycota</v>
      </c>
      <c r="Q2030" t="str">
        <f>VLOOKUP(B2030,[2]taxonomy1!$B:$U,10,FALSE)</f>
        <v xml:space="preserve"> Pezizomycotina</v>
      </c>
      <c r="R2030" t="str">
        <f>VLOOKUP(B2030,[2]taxonomy1!$B:$U,11,FALSE)</f>
        <v>Sordariomycetes</v>
      </c>
      <c r="S2030" t="str">
        <f>VLOOKUP(B2030,[2]taxonomy1!$B:$U,12,FALSE)</f>
        <v xml:space="preserve"> Hypocreomycetidae</v>
      </c>
      <c r="T2030" t="str">
        <f>VLOOKUP(B2030,[2]taxonomy1!$B:$U,13,FALSE)</f>
        <v xml:space="preserve"> Hypocreales</v>
      </c>
      <c r="U2030" t="str">
        <f>VLOOKUP(B2030,[2]taxonomy1!$B:$U,14,FALSE)</f>
        <v xml:space="preserve"> Nectriaceae</v>
      </c>
      <c r="V2030" t="str">
        <f>VLOOKUP(B2030,[2]taxonomy1!$B:$U,15,FALSE)</f>
        <v>Fusarium.</v>
      </c>
      <c r="W2030">
        <f>VLOOKUP(B2030,[2]taxonomy1!$B:$U,16,FALSE)</f>
        <v>0</v>
      </c>
    </row>
    <row r="2031" spans="1:23" x14ac:dyDescent="0.3">
      <c r="A2031" t="s">
        <v>3832</v>
      </c>
      <c r="B2031" t="s">
        <v>3833</v>
      </c>
      <c r="C2031">
        <v>283</v>
      </c>
      <c r="D2031" t="s">
        <v>10</v>
      </c>
      <c r="E2031">
        <v>2</v>
      </c>
      <c r="F2031">
        <v>276</v>
      </c>
      <c r="G2031">
        <v>2735</v>
      </c>
      <c r="H2031" t="s">
        <v>11</v>
      </c>
      <c r="I2031" t="s">
        <v>10</v>
      </c>
      <c r="J2031">
        <f t="shared" si="31"/>
        <v>274</v>
      </c>
      <c r="K2031" t="str">
        <f>VLOOKUP(B2031,[2]taxonomy1!$B:$U,2,FALSE)</f>
        <v xml:space="preserve"> Gibberella zeae (strain PH-1 / ATCC MYA-4620 / FGSC 9075 / NRRL 31084) (Wheat head blight fungus) (Fusarium graminearum).</v>
      </c>
      <c r="L2031" t="str">
        <f>VLOOKUP(B2031,[2]taxonomy1!$B:$U,4,FALSE)</f>
        <v xml:space="preserve"> NCBI_TaxID=229533 {ECO:0000313|EnsemblFungi:CEF75237};</v>
      </c>
      <c r="M2031" t="str">
        <f>VLOOKUP(B2031,[2]taxonomy1!$B:$U,6,FALSE)</f>
        <v>Eukaryota</v>
      </c>
      <c r="N2031" t="str">
        <f>VLOOKUP(B2031,[2]taxonomy1!$B:$U,7,FALSE)</f>
        <v xml:space="preserve"> Fungi</v>
      </c>
      <c r="O2031" t="str">
        <f>VLOOKUP(B2031,[2]taxonomy1!$B:$U,8,FALSE)</f>
        <v xml:space="preserve"> Dikarya</v>
      </c>
      <c r="P2031" t="str">
        <f>VLOOKUP(B2031,[2]taxonomy1!$B:$U,9,FALSE)</f>
        <v xml:space="preserve"> Ascomycota</v>
      </c>
      <c r="Q2031" t="str">
        <f>VLOOKUP(B2031,[2]taxonomy1!$B:$U,10,FALSE)</f>
        <v xml:space="preserve"> Pezizomycotina</v>
      </c>
      <c r="R2031" t="str">
        <f>VLOOKUP(B2031,[2]taxonomy1!$B:$U,11,FALSE)</f>
        <v>Sordariomycetes</v>
      </c>
      <c r="S2031" t="str">
        <f>VLOOKUP(B2031,[2]taxonomy1!$B:$U,12,FALSE)</f>
        <v xml:space="preserve"> Hypocreomycetidae</v>
      </c>
      <c r="T2031" t="str">
        <f>VLOOKUP(B2031,[2]taxonomy1!$B:$U,13,FALSE)</f>
        <v xml:space="preserve"> Hypocreales</v>
      </c>
      <c r="U2031" t="str">
        <f>VLOOKUP(B2031,[2]taxonomy1!$B:$U,14,FALSE)</f>
        <v xml:space="preserve"> Nectriaceae</v>
      </c>
      <c r="V2031" t="str">
        <f>VLOOKUP(B2031,[2]taxonomy1!$B:$U,15,FALSE)</f>
        <v>Fusarium.</v>
      </c>
      <c r="W2031">
        <f>VLOOKUP(B2031,[2]taxonomy1!$B:$U,16,FALSE)</f>
        <v>0</v>
      </c>
    </row>
    <row r="2032" spans="1:23" x14ac:dyDescent="0.3">
      <c r="A2032" t="s">
        <v>3834</v>
      </c>
      <c r="B2032" t="s">
        <v>3835</v>
      </c>
      <c r="C2032">
        <v>296</v>
      </c>
      <c r="D2032" t="s">
        <v>10</v>
      </c>
      <c r="E2032">
        <v>9</v>
      </c>
      <c r="F2032">
        <v>289</v>
      </c>
      <c r="G2032">
        <v>2735</v>
      </c>
      <c r="H2032" t="s">
        <v>11</v>
      </c>
      <c r="I2032" t="s">
        <v>10</v>
      </c>
      <c r="J2032">
        <f t="shared" si="31"/>
        <v>280</v>
      </c>
      <c r="K2032" t="str">
        <f>VLOOKUP(B2032,[2]taxonomy1!$B:$U,2,FALSE)</f>
        <v xml:space="preserve"> Ustilago hordei (strain Uh4875-4) (Barley covered smut fungus).</v>
      </c>
      <c r="L2032" t="str">
        <f>VLOOKUP(B2032,[2]taxonomy1!$B:$U,4,FALSE)</f>
        <v xml:space="preserve"> NCBI_TaxID=1128400 {ECO:0000313|Proteomes:UP000006174};</v>
      </c>
      <c r="M2032" t="str">
        <f>VLOOKUP(B2032,[2]taxonomy1!$B:$U,6,FALSE)</f>
        <v>Eukaryota</v>
      </c>
      <c r="N2032" t="str">
        <f>VLOOKUP(B2032,[2]taxonomy1!$B:$U,7,FALSE)</f>
        <v xml:space="preserve"> Fungi</v>
      </c>
      <c r="O2032" t="str">
        <f>VLOOKUP(B2032,[2]taxonomy1!$B:$U,8,FALSE)</f>
        <v xml:space="preserve"> Dikarya</v>
      </c>
      <c r="P2032" t="str">
        <f>VLOOKUP(B2032,[2]taxonomy1!$B:$U,9,FALSE)</f>
        <v xml:space="preserve"> Basidiomycota</v>
      </c>
      <c r="Q2032" t="str">
        <f>VLOOKUP(B2032,[2]taxonomy1!$B:$U,10,FALSE)</f>
        <v xml:space="preserve"> Ustilaginomycotina</v>
      </c>
      <c r="R2032" t="str">
        <f>VLOOKUP(B2032,[2]taxonomy1!$B:$U,11,FALSE)</f>
        <v>Ustilaginomycetes</v>
      </c>
      <c r="S2032" t="str">
        <f>VLOOKUP(B2032,[2]taxonomy1!$B:$U,12,FALSE)</f>
        <v xml:space="preserve"> Ustilaginales</v>
      </c>
      <c r="T2032" t="str">
        <f>VLOOKUP(B2032,[2]taxonomy1!$B:$U,13,FALSE)</f>
        <v xml:space="preserve"> Ustilaginaceae</v>
      </c>
      <c r="U2032" t="str">
        <f>VLOOKUP(B2032,[2]taxonomy1!$B:$U,14,FALSE)</f>
        <v xml:space="preserve"> Ustilago.</v>
      </c>
      <c r="V2032">
        <f>VLOOKUP(B2032,[2]taxonomy1!$B:$U,15,FALSE)</f>
        <v>0</v>
      </c>
      <c r="W2032">
        <f>VLOOKUP(B2032,[2]taxonomy1!$B:$U,16,FALSE)</f>
        <v>0</v>
      </c>
    </row>
    <row r="2033" spans="1:23" x14ac:dyDescent="0.3">
      <c r="A2033" t="s">
        <v>3836</v>
      </c>
      <c r="B2033" t="s">
        <v>3837</v>
      </c>
      <c r="C2033">
        <v>391</v>
      </c>
      <c r="D2033" t="s">
        <v>10</v>
      </c>
      <c r="E2033">
        <v>89</v>
      </c>
      <c r="F2033">
        <v>366</v>
      </c>
      <c r="G2033">
        <v>2735</v>
      </c>
      <c r="H2033" t="s">
        <v>11</v>
      </c>
      <c r="I2033" t="s">
        <v>10</v>
      </c>
      <c r="J2033">
        <f t="shared" si="31"/>
        <v>277</v>
      </c>
      <c r="K2033" t="str">
        <f>VLOOKUP(B2033,[2]taxonomy1!$B:$U,2,FALSE)</f>
        <v xml:space="preserve"> Ustilago hordei (strain Uh4875-4) (Barley covered smut fungus).</v>
      </c>
      <c r="L2033" t="str">
        <f>VLOOKUP(B2033,[2]taxonomy1!$B:$U,4,FALSE)</f>
        <v xml:space="preserve"> NCBI_TaxID=1128400 {ECO:0000313|Proteomes:UP000006174};</v>
      </c>
      <c r="M2033" t="str">
        <f>VLOOKUP(B2033,[2]taxonomy1!$B:$U,6,FALSE)</f>
        <v>Eukaryota</v>
      </c>
      <c r="N2033" t="str">
        <f>VLOOKUP(B2033,[2]taxonomy1!$B:$U,7,FALSE)</f>
        <v xml:space="preserve"> Fungi</v>
      </c>
      <c r="O2033" t="str">
        <f>VLOOKUP(B2033,[2]taxonomy1!$B:$U,8,FALSE)</f>
        <v xml:space="preserve"> Dikarya</v>
      </c>
      <c r="P2033" t="str">
        <f>VLOOKUP(B2033,[2]taxonomy1!$B:$U,9,FALSE)</f>
        <v xml:space="preserve"> Basidiomycota</v>
      </c>
      <c r="Q2033" t="str">
        <f>VLOOKUP(B2033,[2]taxonomy1!$B:$U,10,FALSE)</f>
        <v xml:space="preserve"> Ustilaginomycotina</v>
      </c>
      <c r="R2033" t="str">
        <f>VLOOKUP(B2033,[2]taxonomy1!$B:$U,11,FALSE)</f>
        <v>Ustilaginomycetes</v>
      </c>
      <c r="S2033" t="str">
        <f>VLOOKUP(B2033,[2]taxonomy1!$B:$U,12,FALSE)</f>
        <v xml:space="preserve"> Ustilaginales</v>
      </c>
      <c r="T2033" t="str">
        <f>VLOOKUP(B2033,[2]taxonomy1!$B:$U,13,FALSE)</f>
        <v xml:space="preserve"> Ustilaginaceae</v>
      </c>
      <c r="U2033" t="str">
        <f>VLOOKUP(B2033,[2]taxonomy1!$B:$U,14,FALSE)</f>
        <v xml:space="preserve"> Ustilago.</v>
      </c>
      <c r="V2033">
        <f>VLOOKUP(B2033,[2]taxonomy1!$B:$U,15,FALSE)</f>
        <v>0</v>
      </c>
      <c r="W2033">
        <f>VLOOKUP(B2033,[2]taxonomy1!$B:$U,16,FALSE)</f>
        <v>0</v>
      </c>
    </row>
    <row r="2034" spans="1:23" x14ac:dyDescent="0.3">
      <c r="A2034" t="s">
        <v>3838</v>
      </c>
      <c r="B2034" t="s">
        <v>3839</v>
      </c>
      <c r="C2034">
        <v>293</v>
      </c>
      <c r="D2034" t="s">
        <v>10</v>
      </c>
      <c r="E2034">
        <v>2</v>
      </c>
      <c r="F2034">
        <v>286</v>
      </c>
      <c r="G2034">
        <v>2735</v>
      </c>
      <c r="H2034" t="s">
        <v>11</v>
      </c>
      <c r="I2034" t="s">
        <v>10</v>
      </c>
      <c r="J2034">
        <f t="shared" si="31"/>
        <v>284</v>
      </c>
      <c r="K2034" t="str">
        <f>VLOOKUP(B2034,[2]taxonomy1!$B:$U,2,FALSE)</f>
        <v xml:space="preserve"> Tetrapisispora blattae (strain ATCC 34711 / CBS 6284 / DSM 70876 / NBRC 10599 / NRRL Y-10934 / UCD 77-7) (Yeast) (Kluyveromyces blattae).</v>
      </c>
      <c r="L2034" t="str">
        <f>VLOOKUP(B2034,[2]taxonomy1!$B:$U,4,FALSE)</f>
        <v xml:space="preserve"> NCBI_TaxID=1071380 {ECO:0000313|EMBL:CCH59406.1, ECO:0000313|Proteomes:UP000002866};</v>
      </c>
      <c r="M2034" t="str">
        <f>VLOOKUP(B2034,[2]taxonomy1!$B:$U,6,FALSE)</f>
        <v>Eukaryota</v>
      </c>
      <c r="N2034" t="str">
        <f>VLOOKUP(B2034,[2]taxonomy1!$B:$U,7,FALSE)</f>
        <v xml:space="preserve"> Fungi</v>
      </c>
      <c r="O2034" t="str">
        <f>VLOOKUP(B2034,[2]taxonomy1!$B:$U,8,FALSE)</f>
        <v xml:space="preserve"> Dikarya</v>
      </c>
      <c r="P2034" t="str">
        <f>VLOOKUP(B2034,[2]taxonomy1!$B:$U,9,FALSE)</f>
        <v xml:space="preserve"> Ascomycota</v>
      </c>
      <c r="Q2034" t="str">
        <f>VLOOKUP(B2034,[2]taxonomy1!$B:$U,10,FALSE)</f>
        <v xml:space="preserve"> Saccharomycotina</v>
      </c>
      <c r="R2034" t="str">
        <f>VLOOKUP(B2034,[2]taxonomy1!$B:$U,11,FALSE)</f>
        <v>Saccharomycetes</v>
      </c>
      <c r="S2034" t="str">
        <f>VLOOKUP(B2034,[2]taxonomy1!$B:$U,12,FALSE)</f>
        <v xml:space="preserve"> Saccharomycetales</v>
      </c>
      <c r="T2034" t="str">
        <f>VLOOKUP(B2034,[2]taxonomy1!$B:$U,13,FALSE)</f>
        <v xml:space="preserve"> Saccharomycetaceae</v>
      </c>
      <c r="U2034" t="str">
        <f>VLOOKUP(B2034,[2]taxonomy1!$B:$U,14,FALSE)</f>
        <v>Tetrapisispora.</v>
      </c>
      <c r="V2034">
        <f>VLOOKUP(B2034,[2]taxonomy1!$B:$U,15,FALSE)</f>
        <v>0</v>
      </c>
      <c r="W2034">
        <f>VLOOKUP(B2034,[2]taxonomy1!$B:$U,16,FALSE)</f>
        <v>0</v>
      </c>
    </row>
    <row r="2035" spans="1:23" x14ac:dyDescent="0.3">
      <c r="A2035" t="s">
        <v>3840</v>
      </c>
      <c r="B2035" t="s">
        <v>3841</v>
      </c>
      <c r="C2035">
        <v>386</v>
      </c>
      <c r="D2035" t="s">
        <v>10</v>
      </c>
      <c r="E2035">
        <v>54</v>
      </c>
      <c r="F2035">
        <v>350</v>
      </c>
      <c r="G2035">
        <v>2735</v>
      </c>
      <c r="H2035" t="s">
        <v>11</v>
      </c>
      <c r="I2035" t="s">
        <v>10</v>
      </c>
      <c r="J2035">
        <f t="shared" si="31"/>
        <v>296</v>
      </c>
      <c r="K2035" t="str">
        <f>VLOOKUP(B2035,[2]taxonomy1!$B:$U,2,FALSE)</f>
        <v xml:space="preserve"> Tetrapisispora blattae (strain ATCC 34711 / CBS 6284 / DSM 70876 / NBRC 10599 / NRRL Y-10934 / UCD 77-7) (Yeast) (Kluyveromyces blattae).</v>
      </c>
      <c r="L2035" t="str">
        <f>VLOOKUP(B2035,[2]taxonomy1!$B:$U,4,FALSE)</f>
        <v xml:space="preserve"> NCBI_TaxID=1071380 {ECO:0000313|EMBL:CCH62111.1, ECO:0000313|Proteomes:UP000002866};</v>
      </c>
      <c r="M2035" t="str">
        <f>VLOOKUP(B2035,[2]taxonomy1!$B:$U,6,FALSE)</f>
        <v>Eukaryota</v>
      </c>
      <c r="N2035" t="str">
        <f>VLOOKUP(B2035,[2]taxonomy1!$B:$U,7,FALSE)</f>
        <v xml:space="preserve"> Fungi</v>
      </c>
      <c r="O2035" t="str">
        <f>VLOOKUP(B2035,[2]taxonomy1!$B:$U,8,FALSE)</f>
        <v xml:space="preserve"> Dikarya</v>
      </c>
      <c r="P2035" t="str">
        <f>VLOOKUP(B2035,[2]taxonomy1!$B:$U,9,FALSE)</f>
        <v xml:space="preserve"> Ascomycota</v>
      </c>
      <c r="Q2035" t="str">
        <f>VLOOKUP(B2035,[2]taxonomy1!$B:$U,10,FALSE)</f>
        <v xml:space="preserve"> Saccharomycotina</v>
      </c>
      <c r="R2035" t="str">
        <f>VLOOKUP(B2035,[2]taxonomy1!$B:$U,11,FALSE)</f>
        <v>Saccharomycetes</v>
      </c>
      <c r="S2035" t="str">
        <f>VLOOKUP(B2035,[2]taxonomy1!$B:$U,12,FALSE)</f>
        <v xml:space="preserve"> Saccharomycetales</v>
      </c>
      <c r="T2035" t="str">
        <f>VLOOKUP(B2035,[2]taxonomy1!$B:$U,13,FALSE)</f>
        <v xml:space="preserve"> Saccharomycetaceae</v>
      </c>
      <c r="U2035" t="str">
        <f>VLOOKUP(B2035,[2]taxonomy1!$B:$U,14,FALSE)</f>
        <v>Tetrapisispora.</v>
      </c>
      <c r="V2035">
        <f>VLOOKUP(B2035,[2]taxonomy1!$B:$U,15,FALSE)</f>
        <v>0</v>
      </c>
      <c r="W2035">
        <f>VLOOKUP(B2035,[2]taxonomy1!$B:$U,16,FALSE)</f>
        <v>0</v>
      </c>
    </row>
    <row r="2036" spans="1:23" x14ac:dyDescent="0.3">
      <c r="A2036" t="s">
        <v>3842</v>
      </c>
      <c r="B2036" t="s">
        <v>3843</v>
      </c>
      <c r="C2036">
        <v>398</v>
      </c>
      <c r="D2036" t="s">
        <v>10</v>
      </c>
      <c r="E2036">
        <v>74</v>
      </c>
      <c r="F2036">
        <v>363</v>
      </c>
      <c r="G2036">
        <v>2735</v>
      </c>
      <c r="H2036" t="s">
        <v>11</v>
      </c>
      <c r="I2036" t="s">
        <v>10</v>
      </c>
      <c r="J2036">
        <f t="shared" si="31"/>
        <v>289</v>
      </c>
      <c r="K2036" t="str">
        <f>VLOOKUP(B2036,[2]taxonomy1!$B:$U,2,FALSE)</f>
        <v xml:space="preserve"> Brettanomyces bruxellensis AWRI1499.</v>
      </c>
      <c r="L2036" t="str">
        <f>VLOOKUP(B2036,[2]taxonomy1!$B:$U,4,FALSE)</f>
        <v xml:space="preserve"> NCBI_TaxID=1124627 {ECO:0000313|EMBL:EIF46142.1, ECO:0000313|Proteomes:UP000004997};</v>
      </c>
      <c r="M2036" t="str">
        <f>VLOOKUP(B2036,[2]taxonomy1!$B:$U,6,FALSE)</f>
        <v>Eukaryota</v>
      </c>
      <c r="N2036" t="str">
        <f>VLOOKUP(B2036,[2]taxonomy1!$B:$U,7,FALSE)</f>
        <v xml:space="preserve"> Fungi</v>
      </c>
      <c r="O2036" t="str">
        <f>VLOOKUP(B2036,[2]taxonomy1!$B:$U,8,FALSE)</f>
        <v xml:space="preserve"> Dikarya</v>
      </c>
      <c r="P2036" t="str">
        <f>VLOOKUP(B2036,[2]taxonomy1!$B:$U,9,FALSE)</f>
        <v xml:space="preserve"> Ascomycota</v>
      </c>
      <c r="Q2036" t="str">
        <f>VLOOKUP(B2036,[2]taxonomy1!$B:$U,10,FALSE)</f>
        <v xml:space="preserve"> Saccharomycotina</v>
      </c>
      <c r="R2036" t="str">
        <f>VLOOKUP(B2036,[2]taxonomy1!$B:$U,11,FALSE)</f>
        <v>Saccharomycetes</v>
      </c>
      <c r="S2036" t="str">
        <f>VLOOKUP(B2036,[2]taxonomy1!$B:$U,12,FALSE)</f>
        <v xml:space="preserve"> Saccharomycetales</v>
      </c>
      <c r="T2036" t="str">
        <f>VLOOKUP(B2036,[2]taxonomy1!$B:$U,13,FALSE)</f>
        <v xml:space="preserve"> Pichiaceae</v>
      </c>
      <c r="U2036" t="str">
        <f>VLOOKUP(B2036,[2]taxonomy1!$B:$U,14,FALSE)</f>
        <v xml:space="preserve"> Brettanomyces.</v>
      </c>
      <c r="V2036">
        <f>VLOOKUP(B2036,[2]taxonomy1!$B:$U,15,FALSE)</f>
        <v>0</v>
      </c>
      <c r="W2036">
        <f>VLOOKUP(B2036,[2]taxonomy1!$B:$U,16,FALSE)</f>
        <v>0</v>
      </c>
    </row>
    <row r="2037" spans="1:23" x14ac:dyDescent="0.3">
      <c r="A2037" t="s">
        <v>3844</v>
      </c>
      <c r="B2037" t="s">
        <v>3845</v>
      </c>
      <c r="C2037">
        <v>285</v>
      </c>
      <c r="D2037" t="s">
        <v>10</v>
      </c>
      <c r="E2037">
        <v>2</v>
      </c>
      <c r="F2037">
        <v>278</v>
      </c>
      <c r="G2037">
        <v>2735</v>
      </c>
      <c r="H2037" t="s">
        <v>11</v>
      </c>
      <c r="I2037" t="s">
        <v>10</v>
      </c>
      <c r="J2037">
        <f t="shared" si="31"/>
        <v>276</v>
      </c>
      <c r="K2037" t="str">
        <f>VLOOKUP(B2037,[2]taxonomy1!$B:$U,2,FALSE)</f>
        <v xml:space="preserve"> Brettanomyces bruxellensis AWRI1499.</v>
      </c>
      <c r="L2037" t="str">
        <f>VLOOKUP(B2037,[2]taxonomy1!$B:$U,4,FALSE)</f>
        <v xml:space="preserve"> NCBI_TaxID=1124627 {ECO:0000313|EMBL:EIF48701.1, ECO:0000313|Proteomes:UP000004997};</v>
      </c>
      <c r="M2037" t="str">
        <f>VLOOKUP(B2037,[2]taxonomy1!$B:$U,6,FALSE)</f>
        <v>Eukaryota</v>
      </c>
      <c r="N2037" t="str">
        <f>VLOOKUP(B2037,[2]taxonomy1!$B:$U,7,FALSE)</f>
        <v xml:space="preserve"> Fungi</v>
      </c>
      <c r="O2037" t="str">
        <f>VLOOKUP(B2037,[2]taxonomy1!$B:$U,8,FALSE)</f>
        <v xml:space="preserve"> Dikarya</v>
      </c>
      <c r="P2037" t="str">
        <f>VLOOKUP(B2037,[2]taxonomy1!$B:$U,9,FALSE)</f>
        <v xml:space="preserve"> Ascomycota</v>
      </c>
      <c r="Q2037" t="str">
        <f>VLOOKUP(B2037,[2]taxonomy1!$B:$U,10,FALSE)</f>
        <v xml:space="preserve"> Saccharomycotina</v>
      </c>
      <c r="R2037" t="str">
        <f>VLOOKUP(B2037,[2]taxonomy1!$B:$U,11,FALSE)</f>
        <v>Saccharomycetes</v>
      </c>
      <c r="S2037" t="str">
        <f>VLOOKUP(B2037,[2]taxonomy1!$B:$U,12,FALSE)</f>
        <v xml:space="preserve"> Saccharomycetales</v>
      </c>
      <c r="T2037" t="str">
        <f>VLOOKUP(B2037,[2]taxonomy1!$B:$U,13,FALSE)</f>
        <v xml:space="preserve"> Pichiaceae</v>
      </c>
      <c r="U2037" t="str">
        <f>VLOOKUP(B2037,[2]taxonomy1!$B:$U,14,FALSE)</f>
        <v xml:space="preserve"> Brettanomyces.</v>
      </c>
      <c r="V2037">
        <f>VLOOKUP(B2037,[2]taxonomy1!$B:$U,15,FALSE)</f>
        <v>0</v>
      </c>
      <c r="W2037">
        <f>VLOOKUP(B2037,[2]taxonomy1!$B:$U,16,FALSE)</f>
        <v>0</v>
      </c>
    </row>
    <row r="2038" spans="1:23" x14ac:dyDescent="0.3">
      <c r="A2038" t="s">
        <v>3846</v>
      </c>
      <c r="B2038" t="s">
        <v>3847</v>
      </c>
      <c r="C2038">
        <v>331</v>
      </c>
      <c r="D2038" t="s">
        <v>10</v>
      </c>
      <c r="E2038">
        <v>49</v>
      </c>
      <c r="F2038">
        <v>325</v>
      </c>
      <c r="G2038">
        <v>2735</v>
      </c>
      <c r="H2038" t="s">
        <v>11</v>
      </c>
      <c r="I2038" t="s">
        <v>10</v>
      </c>
      <c r="J2038">
        <f t="shared" si="31"/>
        <v>276</v>
      </c>
      <c r="K2038" t="str">
        <f>VLOOKUP(B2038,[2]taxonomy1!$B:$U,2,FALSE)</f>
        <v xml:space="preserve"> Oreochromis niloticus (Nile tilapia) (Tilapia nilotica).</v>
      </c>
      <c r="L2038" t="str">
        <f>VLOOKUP(B2038,[2]taxonomy1!$B:$U,4,FALSE)</f>
        <v xml:space="preserve"> NCBI_TaxID=8128 {ECO:0000313|Ensembl:ENSONIP00000006215, ECO:0000313|Proteomes:UP000005207};</v>
      </c>
      <c r="M2038" t="str">
        <f>VLOOKUP(B2038,[2]taxonomy1!$B:$U,6,FALSE)</f>
        <v>Eukaryota</v>
      </c>
      <c r="N2038" t="str">
        <f>VLOOKUP(B2038,[2]taxonomy1!$B:$U,7,FALSE)</f>
        <v xml:space="preserve"> Metazoa</v>
      </c>
      <c r="O2038" t="str">
        <f>VLOOKUP(B2038,[2]taxonomy1!$B:$U,8,FALSE)</f>
        <v xml:space="preserve"> Chordata</v>
      </c>
      <c r="P2038" t="str">
        <f>VLOOKUP(B2038,[2]taxonomy1!$B:$U,9,FALSE)</f>
        <v xml:space="preserve"> Craniata</v>
      </c>
      <c r="Q2038" t="str">
        <f>VLOOKUP(B2038,[2]taxonomy1!$B:$U,10,FALSE)</f>
        <v xml:space="preserve"> Vertebrata</v>
      </c>
      <c r="R2038" t="str">
        <f>VLOOKUP(B2038,[2]taxonomy1!$B:$U,11,FALSE)</f>
        <v xml:space="preserve"> Euteleostomi</v>
      </c>
      <c r="S2038" t="str">
        <f>VLOOKUP(B2038,[2]taxonomy1!$B:$U,12,FALSE)</f>
        <v>Actinopterygii</v>
      </c>
      <c r="T2038" t="str">
        <f>VLOOKUP(B2038,[2]taxonomy1!$B:$U,13,FALSE)</f>
        <v xml:space="preserve"> Neopterygii</v>
      </c>
      <c r="U2038" t="str">
        <f>VLOOKUP(B2038,[2]taxonomy1!$B:$U,14,FALSE)</f>
        <v xml:space="preserve"> Teleostei</v>
      </c>
      <c r="V2038" t="str">
        <f>VLOOKUP(B2038,[2]taxonomy1!$B:$U,15,FALSE)</f>
        <v xml:space="preserve"> Neoteleostei</v>
      </c>
      <c r="W2038" t="str">
        <f>VLOOKUP(B2038,[2]taxonomy1!$B:$U,16,FALSE)</f>
        <v xml:space="preserve"> Acanthomorphata</v>
      </c>
    </row>
    <row r="2039" spans="1:23" x14ac:dyDescent="0.3">
      <c r="A2039" t="s">
        <v>3848</v>
      </c>
      <c r="B2039" t="s">
        <v>3849</v>
      </c>
      <c r="C2039">
        <v>244</v>
      </c>
      <c r="D2039" t="s">
        <v>10</v>
      </c>
      <c r="E2039">
        <v>3</v>
      </c>
      <c r="F2039">
        <v>197</v>
      </c>
      <c r="G2039">
        <v>2735</v>
      </c>
      <c r="H2039" t="s">
        <v>11</v>
      </c>
      <c r="I2039" t="s">
        <v>10</v>
      </c>
      <c r="J2039">
        <f t="shared" si="31"/>
        <v>194</v>
      </c>
      <c r="K2039" t="str">
        <f>VLOOKUP(B2039,[2]taxonomy1!$B:$U,2,FALSE)</f>
        <v xml:space="preserve"> Oreochromis niloticus (Nile tilapia) (Tilapia nilotica).</v>
      </c>
      <c r="L2039" t="str">
        <f>VLOOKUP(B2039,[2]taxonomy1!$B:$U,4,FALSE)</f>
        <v xml:space="preserve"> NCBI_TaxID=8128 {ECO:0000313|Ensembl:ENSONIP00000014208, ECO:0000313|Proteomes:UP000005207};</v>
      </c>
      <c r="M2039" t="str">
        <f>VLOOKUP(B2039,[2]taxonomy1!$B:$U,6,FALSE)</f>
        <v>Eukaryota</v>
      </c>
      <c r="N2039" t="str">
        <f>VLOOKUP(B2039,[2]taxonomy1!$B:$U,7,FALSE)</f>
        <v xml:space="preserve"> Metazoa</v>
      </c>
      <c r="O2039" t="str">
        <f>VLOOKUP(B2039,[2]taxonomy1!$B:$U,8,FALSE)</f>
        <v xml:space="preserve"> Chordata</v>
      </c>
      <c r="P2039" t="str">
        <f>VLOOKUP(B2039,[2]taxonomy1!$B:$U,9,FALSE)</f>
        <v xml:space="preserve"> Craniata</v>
      </c>
      <c r="Q2039" t="str">
        <f>VLOOKUP(B2039,[2]taxonomy1!$B:$U,10,FALSE)</f>
        <v xml:space="preserve"> Vertebrata</v>
      </c>
      <c r="R2039" t="str">
        <f>VLOOKUP(B2039,[2]taxonomy1!$B:$U,11,FALSE)</f>
        <v xml:space="preserve"> Euteleostomi</v>
      </c>
      <c r="S2039" t="str">
        <f>VLOOKUP(B2039,[2]taxonomy1!$B:$U,12,FALSE)</f>
        <v>Actinopterygii</v>
      </c>
      <c r="T2039" t="str">
        <f>VLOOKUP(B2039,[2]taxonomy1!$B:$U,13,FALSE)</f>
        <v xml:space="preserve"> Neopterygii</v>
      </c>
      <c r="U2039" t="str">
        <f>VLOOKUP(B2039,[2]taxonomy1!$B:$U,14,FALSE)</f>
        <v xml:space="preserve"> Teleostei</v>
      </c>
      <c r="V2039" t="str">
        <f>VLOOKUP(B2039,[2]taxonomy1!$B:$U,15,FALSE)</f>
        <v xml:space="preserve"> Neoteleostei</v>
      </c>
      <c r="W2039" t="str">
        <f>VLOOKUP(B2039,[2]taxonomy1!$B:$U,16,FALSE)</f>
        <v xml:space="preserve"> Acanthomorphata</v>
      </c>
    </row>
    <row r="2040" spans="1:23" x14ac:dyDescent="0.3">
      <c r="A2040" t="s">
        <v>3848</v>
      </c>
      <c r="B2040" t="s">
        <v>3849</v>
      </c>
      <c r="C2040">
        <v>244</v>
      </c>
      <c r="D2040" t="s">
        <v>10</v>
      </c>
      <c r="E2040">
        <v>194</v>
      </c>
      <c r="F2040">
        <v>237</v>
      </c>
      <c r="G2040">
        <v>2735</v>
      </c>
      <c r="H2040" t="s">
        <v>11</v>
      </c>
      <c r="I2040" t="s">
        <v>10</v>
      </c>
      <c r="J2040">
        <f t="shared" si="31"/>
        <v>43</v>
      </c>
      <c r="K2040" t="str">
        <f>VLOOKUP(B2040,[2]taxonomy1!$B:$U,2,FALSE)</f>
        <v xml:space="preserve"> Oreochromis niloticus (Nile tilapia) (Tilapia nilotica).</v>
      </c>
      <c r="L2040" t="str">
        <f>VLOOKUP(B2040,[2]taxonomy1!$B:$U,4,FALSE)</f>
        <v xml:space="preserve"> NCBI_TaxID=8128 {ECO:0000313|Ensembl:ENSONIP00000014208, ECO:0000313|Proteomes:UP000005207};</v>
      </c>
      <c r="M2040" t="str">
        <f>VLOOKUP(B2040,[2]taxonomy1!$B:$U,6,FALSE)</f>
        <v>Eukaryota</v>
      </c>
      <c r="N2040" t="str">
        <f>VLOOKUP(B2040,[2]taxonomy1!$B:$U,7,FALSE)</f>
        <v xml:space="preserve"> Metazoa</v>
      </c>
      <c r="O2040" t="str">
        <f>VLOOKUP(B2040,[2]taxonomy1!$B:$U,8,FALSE)</f>
        <v xml:space="preserve"> Chordata</v>
      </c>
      <c r="P2040" t="str">
        <f>VLOOKUP(B2040,[2]taxonomy1!$B:$U,9,FALSE)</f>
        <v xml:space="preserve"> Craniata</v>
      </c>
      <c r="Q2040" t="str">
        <f>VLOOKUP(B2040,[2]taxonomy1!$B:$U,10,FALSE)</f>
        <v xml:space="preserve"> Vertebrata</v>
      </c>
      <c r="R2040" t="str">
        <f>VLOOKUP(B2040,[2]taxonomy1!$B:$U,11,FALSE)</f>
        <v xml:space="preserve"> Euteleostomi</v>
      </c>
      <c r="S2040" t="str">
        <f>VLOOKUP(B2040,[2]taxonomy1!$B:$U,12,FALSE)</f>
        <v>Actinopterygii</v>
      </c>
      <c r="T2040" t="str">
        <f>VLOOKUP(B2040,[2]taxonomy1!$B:$U,13,FALSE)</f>
        <v xml:space="preserve"> Neopterygii</v>
      </c>
      <c r="U2040" t="str">
        <f>VLOOKUP(B2040,[2]taxonomy1!$B:$U,14,FALSE)</f>
        <v xml:space="preserve"> Teleostei</v>
      </c>
      <c r="V2040" t="str">
        <f>VLOOKUP(B2040,[2]taxonomy1!$B:$U,15,FALSE)</f>
        <v xml:space="preserve"> Neoteleostei</v>
      </c>
      <c r="W2040" t="str">
        <f>VLOOKUP(B2040,[2]taxonomy1!$B:$U,16,FALSE)</f>
        <v xml:space="preserve"> Acanthomorphata</v>
      </c>
    </row>
    <row r="2041" spans="1:23" x14ac:dyDescent="0.3">
      <c r="A2041" t="s">
        <v>3850</v>
      </c>
      <c r="B2041" t="s">
        <v>3851</v>
      </c>
      <c r="C2041">
        <v>342</v>
      </c>
      <c r="D2041" t="s">
        <v>10</v>
      </c>
      <c r="E2041">
        <v>60</v>
      </c>
      <c r="F2041">
        <v>336</v>
      </c>
      <c r="G2041">
        <v>2735</v>
      </c>
      <c r="H2041" t="s">
        <v>11</v>
      </c>
      <c r="I2041" t="s">
        <v>10</v>
      </c>
      <c r="J2041">
        <f t="shared" si="31"/>
        <v>276</v>
      </c>
      <c r="K2041" t="str">
        <f>VLOOKUP(B2041,[2]taxonomy1!$B:$U,2,FALSE)</f>
        <v xml:space="preserve"> Oreochromis niloticus (Nile tilapia) (Tilapia nilotica).</v>
      </c>
      <c r="L2041" t="str">
        <f>VLOOKUP(B2041,[2]taxonomy1!$B:$U,4,FALSE)</f>
        <v xml:space="preserve"> NCBI_TaxID=8128 {ECO:0000313|Ensembl:ENSONIP00000014365, ECO:0000313|Proteomes:UP000005207};</v>
      </c>
      <c r="M2041" t="str">
        <f>VLOOKUP(B2041,[2]taxonomy1!$B:$U,6,FALSE)</f>
        <v>Eukaryota</v>
      </c>
      <c r="N2041" t="str">
        <f>VLOOKUP(B2041,[2]taxonomy1!$B:$U,7,FALSE)</f>
        <v xml:space="preserve"> Metazoa</v>
      </c>
      <c r="O2041" t="str">
        <f>VLOOKUP(B2041,[2]taxonomy1!$B:$U,8,FALSE)</f>
        <v xml:space="preserve"> Chordata</v>
      </c>
      <c r="P2041" t="str">
        <f>VLOOKUP(B2041,[2]taxonomy1!$B:$U,9,FALSE)</f>
        <v xml:space="preserve"> Craniata</v>
      </c>
      <c r="Q2041" t="str">
        <f>VLOOKUP(B2041,[2]taxonomy1!$B:$U,10,FALSE)</f>
        <v xml:space="preserve"> Vertebrata</v>
      </c>
      <c r="R2041" t="str">
        <f>VLOOKUP(B2041,[2]taxonomy1!$B:$U,11,FALSE)</f>
        <v xml:space="preserve"> Euteleostomi</v>
      </c>
      <c r="S2041" t="str">
        <f>VLOOKUP(B2041,[2]taxonomy1!$B:$U,12,FALSE)</f>
        <v>Actinopterygii</v>
      </c>
      <c r="T2041" t="str">
        <f>VLOOKUP(B2041,[2]taxonomy1!$B:$U,13,FALSE)</f>
        <v xml:space="preserve"> Neopterygii</v>
      </c>
      <c r="U2041" t="str">
        <f>VLOOKUP(B2041,[2]taxonomy1!$B:$U,14,FALSE)</f>
        <v xml:space="preserve"> Teleostei</v>
      </c>
      <c r="V2041" t="str">
        <f>VLOOKUP(B2041,[2]taxonomy1!$B:$U,15,FALSE)</f>
        <v xml:space="preserve"> Neoteleostei</v>
      </c>
      <c r="W2041" t="str">
        <f>VLOOKUP(B2041,[2]taxonomy1!$B:$U,16,FALSE)</f>
        <v xml:space="preserve"> Acanthomorphata</v>
      </c>
    </row>
    <row r="2042" spans="1:23" x14ac:dyDescent="0.3">
      <c r="A2042" t="s">
        <v>3852</v>
      </c>
      <c r="B2042" t="s">
        <v>3853</v>
      </c>
      <c r="C2042">
        <v>341</v>
      </c>
      <c r="D2042" t="s">
        <v>10</v>
      </c>
      <c r="E2042">
        <v>59</v>
      </c>
      <c r="F2042">
        <v>335</v>
      </c>
      <c r="G2042">
        <v>2735</v>
      </c>
      <c r="H2042" t="s">
        <v>11</v>
      </c>
      <c r="I2042" t="s">
        <v>10</v>
      </c>
      <c r="J2042">
        <f t="shared" si="31"/>
        <v>276</v>
      </c>
      <c r="K2042" t="str">
        <f>VLOOKUP(B2042,[2]taxonomy1!$B:$U,2,FALSE)</f>
        <v xml:space="preserve"> Oreochromis niloticus (Nile tilapia) (Tilapia nilotica).</v>
      </c>
      <c r="L2042" t="str">
        <f>VLOOKUP(B2042,[2]taxonomy1!$B:$U,4,FALSE)</f>
        <v xml:space="preserve"> NCBI_TaxID=8128 {ECO:0000313|Ensembl:ENSONIP00000017288, ECO:0000313|Proteomes:UP000005207};</v>
      </c>
      <c r="M2042" t="str">
        <f>VLOOKUP(B2042,[2]taxonomy1!$B:$U,6,FALSE)</f>
        <v>Eukaryota</v>
      </c>
      <c r="N2042" t="str">
        <f>VLOOKUP(B2042,[2]taxonomy1!$B:$U,7,FALSE)</f>
        <v xml:space="preserve"> Metazoa</v>
      </c>
      <c r="O2042" t="str">
        <f>VLOOKUP(B2042,[2]taxonomy1!$B:$U,8,FALSE)</f>
        <v xml:space="preserve"> Chordata</v>
      </c>
      <c r="P2042" t="str">
        <f>VLOOKUP(B2042,[2]taxonomy1!$B:$U,9,FALSE)</f>
        <v xml:space="preserve"> Craniata</v>
      </c>
      <c r="Q2042" t="str">
        <f>VLOOKUP(B2042,[2]taxonomy1!$B:$U,10,FALSE)</f>
        <v xml:space="preserve"> Vertebrata</v>
      </c>
      <c r="R2042" t="str">
        <f>VLOOKUP(B2042,[2]taxonomy1!$B:$U,11,FALSE)</f>
        <v xml:space="preserve"> Euteleostomi</v>
      </c>
      <c r="S2042" t="str">
        <f>VLOOKUP(B2042,[2]taxonomy1!$B:$U,12,FALSE)</f>
        <v>Actinopterygii</v>
      </c>
      <c r="T2042" t="str">
        <f>VLOOKUP(B2042,[2]taxonomy1!$B:$U,13,FALSE)</f>
        <v xml:space="preserve"> Neopterygii</v>
      </c>
      <c r="U2042" t="str">
        <f>VLOOKUP(B2042,[2]taxonomy1!$B:$U,14,FALSE)</f>
        <v xml:space="preserve"> Teleostei</v>
      </c>
      <c r="V2042" t="str">
        <f>VLOOKUP(B2042,[2]taxonomy1!$B:$U,15,FALSE)</f>
        <v xml:space="preserve"> Neoteleostei</v>
      </c>
      <c r="W2042" t="str">
        <f>VLOOKUP(B2042,[2]taxonomy1!$B:$U,16,FALSE)</f>
        <v xml:space="preserve"> Acanthomorphata</v>
      </c>
    </row>
    <row r="2043" spans="1:23" x14ac:dyDescent="0.3">
      <c r="A2043" t="s">
        <v>3854</v>
      </c>
      <c r="B2043" t="s">
        <v>3855</v>
      </c>
      <c r="C2043">
        <v>374</v>
      </c>
      <c r="D2043" t="s">
        <v>10</v>
      </c>
      <c r="E2043">
        <v>92</v>
      </c>
      <c r="F2043">
        <v>368</v>
      </c>
      <c r="G2043">
        <v>2735</v>
      </c>
      <c r="H2043" t="s">
        <v>11</v>
      </c>
      <c r="I2043" t="s">
        <v>10</v>
      </c>
      <c r="J2043">
        <f t="shared" si="31"/>
        <v>276</v>
      </c>
      <c r="K2043" t="str">
        <f>VLOOKUP(B2043,[2]taxonomy1!$B:$U,2,FALSE)</f>
        <v xml:space="preserve"> Oreochromis niloticus (Nile tilapia) (Tilapia nilotica).</v>
      </c>
      <c r="L2043" t="str">
        <f>VLOOKUP(B2043,[2]taxonomy1!$B:$U,4,FALSE)</f>
        <v xml:space="preserve"> NCBI_TaxID=8128 {ECO:0000313|Ensembl:ENSONIP00000017289, ECO:0000313|Proteomes:UP000005207};</v>
      </c>
      <c r="M2043" t="str">
        <f>VLOOKUP(B2043,[2]taxonomy1!$B:$U,6,FALSE)</f>
        <v>Eukaryota</v>
      </c>
      <c r="N2043" t="str">
        <f>VLOOKUP(B2043,[2]taxonomy1!$B:$U,7,FALSE)</f>
        <v xml:space="preserve"> Metazoa</v>
      </c>
      <c r="O2043" t="str">
        <f>VLOOKUP(B2043,[2]taxonomy1!$B:$U,8,FALSE)</f>
        <v xml:space="preserve"> Chordata</v>
      </c>
      <c r="P2043" t="str">
        <f>VLOOKUP(B2043,[2]taxonomy1!$B:$U,9,FALSE)</f>
        <v xml:space="preserve"> Craniata</v>
      </c>
      <c r="Q2043" t="str">
        <f>VLOOKUP(B2043,[2]taxonomy1!$B:$U,10,FALSE)</f>
        <v xml:space="preserve"> Vertebrata</v>
      </c>
      <c r="R2043" t="str">
        <f>VLOOKUP(B2043,[2]taxonomy1!$B:$U,11,FALSE)</f>
        <v xml:space="preserve"> Euteleostomi</v>
      </c>
      <c r="S2043" t="str">
        <f>VLOOKUP(B2043,[2]taxonomy1!$B:$U,12,FALSE)</f>
        <v>Actinopterygii</v>
      </c>
      <c r="T2043" t="str">
        <f>VLOOKUP(B2043,[2]taxonomy1!$B:$U,13,FALSE)</f>
        <v xml:space="preserve"> Neopterygii</v>
      </c>
      <c r="U2043" t="str">
        <f>VLOOKUP(B2043,[2]taxonomy1!$B:$U,14,FALSE)</f>
        <v xml:space="preserve"> Teleostei</v>
      </c>
      <c r="V2043" t="str">
        <f>VLOOKUP(B2043,[2]taxonomy1!$B:$U,15,FALSE)</f>
        <v xml:space="preserve"> Neoteleostei</v>
      </c>
      <c r="W2043" t="str">
        <f>VLOOKUP(B2043,[2]taxonomy1!$B:$U,16,FALSE)</f>
        <v xml:space="preserve"> Acanthomorphata</v>
      </c>
    </row>
    <row r="2044" spans="1:23" x14ac:dyDescent="0.3">
      <c r="A2044" t="s">
        <v>3856</v>
      </c>
      <c r="B2044" t="s">
        <v>3857</v>
      </c>
      <c r="C2044">
        <v>322</v>
      </c>
      <c r="D2044" t="s">
        <v>10</v>
      </c>
      <c r="E2044">
        <v>42</v>
      </c>
      <c r="F2044">
        <v>315</v>
      </c>
      <c r="G2044">
        <v>2735</v>
      </c>
      <c r="H2044" t="s">
        <v>11</v>
      </c>
      <c r="I2044" t="s">
        <v>10</v>
      </c>
      <c r="J2044">
        <f t="shared" si="31"/>
        <v>273</v>
      </c>
      <c r="K2044" t="str">
        <f>VLOOKUP(B2044,[2]taxonomy1!$B:$U,2,FALSE)</f>
        <v xml:space="preserve"> Oreochromis niloticus (Nile tilapia) (Tilapia nilotica).</v>
      </c>
      <c r="L2044" t="str">
        <f>VLOOKUP(B2044,[2]taxonomy1!$B:$U,4,FALSE)</f>
        <v xml:space="preserve"> NCBI_TaxID=8128 {ECO:0000313|Ensembl:ENSONIP00000018065, ECO:0000313|Proteomes:UP000005207};</v>
      </c>
      <c r="M2044" t="str">
        <f>VLOOKUP(B2044,[2]taxonomy1!$B:$U,6,FALSE)</f>
        <v>Eukaryota</v>
      </c>
      <c r="N2044" t="str">
        <f>VLOOKUP(B2044,[2]taxonomy1!$B:$U,7,FALSE)</f>
        <v xml:space="preserve"> Metazoa</v>
      </c>
      <c r="O2044" t="str">
        <f>VLOOKUP(B2044,[2]taxonomy1!$B:$U,8,FALSE)</f>
        <v xml:space="preserve"> Chordata</v>
      </c>
      <c r="P2044" t="str">
        <f>VLOOKUP(B2044,[2]taxonomy1!$B:$U,9,FALSE)</f>
        <v xml:space="preserve"> Craniata</v>
      </c>
      <c r="Q2044" t="str">
        <f>VLOOKUP(B2044,[2]taxonomy1!$B:$U,10,FALSE)</f>
        <v xml:space="preserve"> Vertebrata</v>
      </c>
      <c r="R2044" t="str">
        <f>VLOOKUP(B2044,[2]taxonomy1!$B:$U,11,FALSE)</f>
        <v xml:space="preserve"> Euteleostomi</v>
      </c>
      <c r="S2044" t="str">
        <f>VLOOKUP(B2044,[2]taxonomy1!$B:$U,12,FALSE)</f>
        <v>Actinopterygii</v>
      </c>
      <c r="T2044" t="str">
        <f>VLOOKUP(B2044,[2]taxonomy1!$B:$U,13,FALSE)</f>
        <v xml:space="preserve"> Neopterygii</v>
      </c>
      <c r="U2044" t="str">
        <f>VLOOKUP(B2044,[2]taxonomy1!$B:$U,14,FALSE)</f>
        <v xml:space="preserve"> Teleostei</v>
      </c>
      <c r="V2044" t="str">
        <f>VLOOKUP(B2044,[2]taxonomy1!$B:$U,15,FALSE)</f>
        <v xml:space="preserve"> Neoteleostei</v>
      </c>
      <c r="W2044" t="str">
        <f>VLOOKUP(B2044,[2]taxonomy1!$B:$U,16,FALSE)</f>
        <v xml:space="preserve"> Acanthomorphata</v>
      </c>
    </row>
    <row r="2045" spans="1:23" x14ac:dyDescent="0.3">
      <c r="A2045" t="s">
        <v>3858</v>
      </c>
      <c r="B2045" t="s">
        <v>3859</v>
      </c>
      <c r="C2045">
        <v>283</v>
      </c>
      <c r="D2045" t="s">
        <v>10</v>
      </c>
      <c r="E2045">
        <v>3</v>
      </c>
      <c r="F2045">
        <v>276</v>
      </c>
      <c r="G2045">
        <v>2735</v>
      </c>
      <c r="H2045" t="s">
        <v>11</v>
      </c>
      <c r="I2045" t="s">
        <v>10</v>
      </c>
      <c r="J2045">
        <f t="shared" si="31"/>
        <v>273</v>
      </c>
      <c r="K2045" t="str">
        <f>VLOOKUP(B2045,[2]taxonomy1!$B:$U,2,FALSE)</f>
        <v xml:space="preserve"> Oreochromis niloticus (Nile tilapia) (Tilapia nilotica).</v>
      </c>
      <c r="L2045" t="str">
        <f>VLOOKUP(B2045,[2]taxonomy1!$B:$U,4,FALSE)</f>
        <v xml:space="preserve"> NCBI_TaxID=8128 {ECO:0000313|Ensembl:ENSONIP00000020378, ECO:0000313|Proteomes:UP000005207};</v>
      </c>
      <c r="M2045" t="str">
        <f>VLOOKUP(B2045,[2]taxonomy1!$B:$U,6,FALSE)</f>
        <v>Eukaryota</v>
      </c>
      <c r="N2045" t="str">
        <f>VLOOKUP(B2045,[2]taxonomy1!$B:$U,7,FALSE)</f>
        <v xml:space="preserve"> Metazoa</v>
      </c>
      <c r="O2045" t="str">
        <f>VLOOKUP(B2045,[2]taxonomy1!$B:$U,8,FALSE)</f>
        <v xml:space="preserve"> Chordata</v>
      </c>
      <c r="P2045" t="str">
        <f>VLOOKUP(B2045,[2]taxonomy1!$B:$U,9,FALSE)</f>
        <v xml:space="preserve"> Craniata</v>
      </c>
      <c r="Q2045" t="str">
        <f>VLOOKUP(B2045,[2]taxonomy1!$B:$U,10,FALSE)</f>
        <v xml:space="preserve"> Vertebrata</v>
      </c>
      <c r="R2045" t="str">
        <f>VLOOKUP(B2045,[2]taxonomy1!$B:$U,11,FALSE)</f>
        <v xml:space="preserve"> Euteleostomi</v>
      </c>
      <c r="S2045" t="str">
        <f>VLOOKUP(B2045,[2]taxonomy1!$B:$U,12,FALSE)</f>
        <v>Actinopterygii</v>
      </c>
      <c r="T2045" t="str">
        <f>VLOOKUP(B2045,[2]taxonomy1!$B:$U,13,FALSE)</f>
        <v xml:space="preserve"> Neopterygii</v>
      </c>
      <c r="U2045" t="str">
        <f>VLOOKUP(B2045,[2]taxonomy1!$B:$U,14,FALSE)</f>
        <v xml:space="preserve"> Teleostei</v>
      </c>
      <c r="V2045" t="str">
        <f>VLOOKUP(B2045,[2]taxonomy1!$B:$U,15,FALSE)</f>
        <v xml:space="preserve"> Neoteleostei</v>
      </c>
      <c r="W2045" t="str">
        <f>VLOOKUP(B2045,[2]taxonomy1!$B:$U,16,FALSE)</f>
        <v xml:space="preserve"> Acanthomorphata</v>
      </c>
    </row>
    <row r="2046" spans="1:23" x14ac:dyDescent="0.3">
      <c r="A2046" t="s">
        <v>3860</v>
      </c>
      <c r="B2046" t="s">
        <v>3861</v>
      </c>
      <c r="C2046">
        <v>283</v>
      </c>
      <c r="D2046" t="s">
        <v>10</v>
      </c>
      <c r="E2046">
        <v>3</v>
      </c>
      <c r="F2046">
        <v>276</v>
      </c>
      <c r="G2046">
        <v>2735</v>
      </c>
      <c r="H2046" t="s">
        <v>11</v>
      </c>
      <c r="I2046" t="s">
        <v>10</v>
      </c>
      <c r="J2046">
        <f t="shared" si="31"/>
        <v>273</v>
      </c>
      <c r="K2046" t="str">
        <f>VLOOKUP(B2046,[2]taxonomy1!$B:$U,2,FALSE)</f>
        <v xml:space="preserve"> Oreochromis niloticus (Nile tilapia) (Tilapia nilotica).</v>
      </c>
      <c r="L2046" t="str">
        <f>VLOOKUP(B2046,[2]taxonomy1!$B:$U,4,FALSE)</f>
        <v xml:space="preserve"> NCBI_TaxID=8128 {ECO:0000313|Ensembl:ENSONIP00000021758, ECO:0000313|Proteomes:UP000005207};</v>
      </c>
      <c r="M2046" t="str">
        <f>VLOOKUP(B2046,[2]taxonomy1!$B:$U,6,FALSE)</f>
        <v>Eukaryota</v>
      </c>
      <c r="N2046" t="str">
        <f>VLOOKUP(B2046,[2]taxonomy1!$B:$U,7,FALSE)</f>
        <v xml:space="preserve"> Metazoa</v>
      </c>
      <c r="O2046" t="str">
        <f>VLOOKUP(B2046,[2]taxonomy1!$B:$U,8,FALSE)</f>
        <v xml:space="preserve"> Chordata</v>
      </c>
      <c r="P2046" t="str">
        <f>VLOOKUP(B2046,[2]taxonomy1!$B:$U,9,FALSE)</f>
        <v xml:space="preserve"> Craniata</v>
      </c>
      <c r="Q2046" t="str">
        <f>VLOOKUP(B2046,[2]taxonomy1!$B:$U,10,FALSE)</f>
        <v xml:space="preserve"> Vertebrata</v>
      </c>
      <c r="R2046" t="str">
        <f>VLOOKUP(B2046,[2]taxonomy1!$B:$U,11,FALSE)</f>
        <v xml:space="preserve"> Euteleostomi</v>
      </c>
      <c r="S2046" t="str">
        <f>VLOOKUP(B2046,[2]taxonomy1!$B:$U,12,FALSE)</f>
        <v>Actinopterygii</v>
      </c>
      <c r="T2046" t="str">
        <f>VLOOKUP(B2046,[2]taxonomy1!$B:$U,13,FALSE)</f>
        <v xml:space="preserve"> Neopterygii</v>
      </c>
      <c r="U2046" t="str">
        <f>VLOOKUP(B2046,[2]taxonomy1!$B:$U,14,FALSE)</f>
        <v xml:space="preserve"> Teleostei</v>
      </c>
      <c r="V2046" t="str">
        <f>VLOOKUP(B2046,[2]taxonomy1!$B:$U,15,FALSE)</f>
        <v xml:space="preserve"> Neoteleostei</v>
      </c>
      <c r="W2046" t="str">
        <f>VLOOKUP(B2046,[2]taxonomy1!$B:$U,16,FALSE)</f>
        <v xml:space="preserve"> Acanthomorphata</v>
      </c>
    </row>
    <row r="2047" spans="1:23" x14ac:dyDescent="0.3">
      <c r="A2047" t="s">
        <v>3862</v>
      </c>
      <c r="B2047" t="s">
        <v>3863</v>
      </c>
      <c r="C2047">
        <v>289</v>
      </c>
      <c r="D2047" t="s">
        <v>10</v>
      </c>
      <c r="E2047">
        <v>9</v>
      </c>
      <c r="F2047">
        <v>282</v>
      </c>
      <c r="G2047">
        <v>2735</v>
      </c>
      <c r="H2047" t="s">
        <v>11</v>
      </c>
      <c r="I2047" t="s">
        <v>10</v>
      </c>
      <c r="J2047">
        <f t="shared" si="31"/>
        <v>273</v>
      </c>
      <c r="K2047" t="str">
        <f>VLOOKUP(B2047,[2]taxonomy1!$B:$U,2,FALSE)</f>
        <v xml:space="preserve"> Oreochromis niloticus (Nile tilapia) (Tilapia nilotica).</v>
      </c>
      <c r="L2047" t="str">
        <f>VLOOKUP(B2047,[2]taxonomy1!$B:$U,4,FALSE)</f>
        <v xml:space="preserve"> NCBI_TaxID=8128 {ECO:0000313|Ensembl:ENSONIP00000021759, ECO:0000313|Proteomes:UP000005207};</v>
      </c>
      <c r="M2047" t="str">
        <f>VLOOKUP(B2047,[2]taxonomy1!$B:$U,6,FALSE)</f>
        <v>Eukaryota</v>
      </c>
      <c r="N2047" t="str">
        <f>VLOOKUP(B2047,[2]taxonomy1!$B:$U,7,FALSE)</f>
        <v xml:space="preserve"> Metazoa</v>
      </c>
      <c r="O2047" t="str">
        <f>VLOOKUP(B2047,[2]taxonomy1!$B:$U,8,FALSE)</f>
        <v xml:space="preserve"> Chordata</v>
      </c>
      <c r="P2047" t="str">
        <f>VLOOKUP(B2047,[2]taxonomy1!$B:$U,9,FALSE)</f>
        <v xml:space="preserve"> Craniata</v>
      </c>
      <c r="Q2047" t="str">
        <f>VLOOKUP(B2047,[2]taxonomy1!$B:$U,10,FALSE)</f>
        <v xml:space="preserve"> Vertebrata</v>
      </c>
      <c r="R2047" t="str">
        <f>VLOOKUP(B2047,[2]taxonomy1!$B:$U,11,FALSE)</f>
        <v xml:space="preserve"> Euteleostomi</v>
      </c>
      <c r="S2047" t="str">
        <f>VLOOKUP(B2047,[2]taxonomy1!$B:$U,12,FALSE)</f>
        <v>Actinopterygii</v>
      </c>
      <c r="T2047" t="str">
        <f>VLOOKUP(B2047,[2]taxonomy1!$B:$U,13,FALSE)</f>
        <v xml:space="preserve"> Neopterygii</v>
      </c>
      <c r="U2047" t="str">
        <f>VLOOKUP(B2047,[2]taxonomy1!$B:$U,14,FALSE)</f>
        <v xml:space="preserve"> Teleostei</v>
      </c>
      <c r="V2047" t="str">
        <f>VLOOKUP(B2047,[2]taxonomy1!$B:$U,15,FALSE)</f>
        <v xml:space="preserve"> Neoteleostei</v>
      </c>
      <c r="W2047" t="str">
        <f>VLOOKUP(B2047,[2]taxonomy1!$B:$U,16,FALSE)</f>
        <v xml:space="preserve"> Acanthomorphata</v>
      </c>
    </row>
    <row r="2048" spans="1:23" x14ac:dyDescent="0.3">
      <c r="A2048" t="s">
        <v>3864</v>
      </c>
      <c r="B2048" t="s">
        <v>3865</v>
      </c>
      <c r="C2048">
        <v>283</v>
      </c>
      <c r="D2048" t="s">
        <v>10</v>
      </c>
      <c r="E2048">
        <v>3</v>
      </c>
      <c r="F2048">
        <v>276</v>
      </c>
      <c r="G2048">
        <v>2735</v>
      </c>
      <c r="H2048" t="s">
        <v>11</v>
      </c>
      <c r="I2048" t="s">
        <v>10</v>
      </c>
      <c r="J2048">
        <f t="shared" si="31"/>
        <v>273</v>
      </c>
      <c r="K2048" t="str">
        <f>VLOOKUP(B2048,[2]taxonomy1!$B:$U,2,FALSE)</f>
        <v xml:space="preserve"> Oreochromis niloticus (Nile tilapia) (Tilapia nilotica).</v>
      </c>
      <c r="L2048" t="str">
        <f>VLOOKUP(B2048,[2]taxonomy1!$B:$U,4,FALSE)</f>
        <v xml:space="preserve"> NCBI_TaxID=8128 {ECO:0000313|Ensembl:ENSONIP00000023332, ECO:0000313|Proteomes:UP000005207};</v>
      </c>
      <c r="M2048" t="str">
        <f>VLOOKUP(B2048,[2]taxonomy1!$B:$U,6,FALSE)</f>
        <v>Eukaryota</v>
      </c>
      <c r="N2048" t="str">
        <f>VLOOKUP(B2048,[2]taxonomy1!$B:$U,7,FALSE)</f>
        <v xml:space="preserve"> Metazoa</v>
      </c>
      <c r="O2048" t="str">
        <f>VLOOKUP(B2048,[2]taxonomy1!$B:$U,8,FALSE)</f>
        <v xml:space="preserve"> Chordata</v>
      </c>
      <c r="P2048" t="str">
        <f>VLOOKUP(B2048,[2]taxonomy1!$B:$U,9,FALSE)</f>
        <v xml:space="preserve"> Craniata</v>
      </c>
      <c r="Q2048" t="str">
        <f>VLOOKUP(B2048,[2]taxonomy1!$B:$U,10,FALSE)</f>
        <v xml:space="preserve"> Vertebrata</v>
      </c>
      <c r="R2048" t="str">
        <f>VLOOKUP(B2048,[2]taxonomy1!$B:$U,11,FALSE)</f>
        <v xml:space="preserve"> Euteleostomi</v>
      </c>
      <c r="S2048" t="str">
        <f>VLOOKUP(B2048,[2]taxonomy1!$B:$U,12,FALSE)</f>
        <v>Actinopterygii</v>
      </c>
      <c r="T2048" t="str">
        <f>VLOOKUP(B2048,[2]taxonomy1!$B:$U,13,FALSE)</f>
        <v xml:space="preserve"> Neopterygii</v>
      </c>
      <c r="U2048" t="str">
        <f>VLOOKUP(B2048,[2]taxonomy1!$B:$U,14,FALSE)</f>
        <v xml:space="preserve"> Teleostei</v>
      </c>
      <c r="V2048" t="str">
        <f>VLOOKUP(B2048,[2]taxonomy1!$B:$U,15,FALSE)</f>
        <v xml:space="preserve"> Neoteleostei</v>
      </c>
      <c r="W2048" t="str">
        <f>VLOOKUP(B2048,[2]taxonomy1!$B:$U,16,FALSE)</f>
        <v xml:space="preserve"> Acanthomorphata</v>
      </c>
    </row>
    <row r="2049" spans="1:23" x14ac:dyDescent="0.3">
      <c r="A2049" t="s">
        <v>3866</v>
      </c>
      <c r="B2049" t="s">
        <v>3867</v>
      </c>
      <c r="C2049">
        <v>277</v>
      </c>
      <c r="D2049" t="s">
        <v>10</v>
      </c>
      <c r="E2049">
        <v>3</v>
      </c>
      <c r="F2049">
        <v>155</v>
      </c>
      <c r="G2049">
        <v>2735</v>
      </c>
      <c r="H2049" t="s">
        <v>11</v>
      </c>
      <c r="I2049" t="s">
        <v>10</v>
      </c>
      <c r="J2049">
        <f t="shared" si="31"/>
        <v>152</v>
      </c>
      <c r="K2049" t="e">
        <f>VLOOKUP(B2049,[2]taxonomy1!$B:$U,2,FALSE)</f>
        <v>#N/A</v>
      </c>
      <c r="L2049" t="e">
        <f>VLOOKUP(B2049,[2]taxonomy1!$B:$U,4,FALSE)</f>
        <v>#N/A</v>
      </c>
      <c r="M2049" t="e">
        <f>VLOOKUP(B2049,[2]taxonomy1!$B:$U,6,FALSE)</f>
        <v>#N/A</v>
      </c>
      <c r="N2049" t="e">
        <f>VLOOKUP(B2049,[2]taxonomy1!$B:$U,7,FALSE)</f>
        <v>#N/A</v>
      </c>
      <c r="O2049" t="e">
        <f>VLOOKUP(B2049,[2]taxonomy1!$B:$U,8,FALSE)</f>
        <v>#N/A</v>
      </c>
      <c r="P2049" t="e">
        <f>VLOOKUP(B2049,[2]taxonomy1!$B:$U,9,FALSE)</f>
        <v>#N/A</v>
      </c>
      <c r="Q2049" t="e">
        <f>VLOOKUP(B2049,[2]taxonomy1!$B:$U,10,FALSE)</f>
        <v>#N/A</v>
      </c>
      <c r="R2049" t="e">
        <f>VLOOKUP(B2049,[2]taxonomy1!$B:$U,11,FALSE)</f>
        <v>#N/A</v>
      </c>
      <c r="S2049" t="e">
        <f>VLOOKUP(B2049,[2]taxonomy1!$B:$U,12,FALSE)</f>
        <v>#N/A</v>
      </c>
      <c r="T2049" t="e">
        <f>VLOOKUP(B2049,[2]taxonomy1!$B:$U,13,FALSE)</f>
        <v>#N/A</v>
      </c>
      <c r="U2049" t="e">
        <f>VLOOKUP(B2049,[2]taxonomy1!$B:$U,14,FALSE)</f>
        <v>#N/A</v>
      </c>
      <c r="V2049" t="e">
        <f>VLOOKUP(B2049,[2]taxonomy1!$B:$U,15,FALSE)</f>
        <v>#N/A</v>
      </c>
      <c r="W2049" t="e">
        <f>VLOOKUP(B2049,[2]taxonomy1!$B:$U,16,FALSE)</f>
        <v>#N/A</v>
      </c>
    </row>
    <row r="2050" spans="1:23" x14ac:dyDescent="0.3">
      <c r="A2050" t="s">
        <v>3866</v>
      </c>
      <c r="B2050" t="s">
        <v>3867</v>
      </c>
      <c r="C2050">
        <v>277</v>
      </c>
      <c r="D2050" t="s">
        <v>10</v>
      </c>
      <c r="E2050">
        <v>221</v>
      </c>
      <c r="F2050">
        <v>270</v>
      </c>
      <c r="G2050">
        <v>2735</v>
      </c>
      <c r="H2050" t="s">
        <v>11</v>
      </c>
      <c r="I2050" t="s">
        <v>10</v>
      </c>
      <c r="J2050">
        <f t="shared" si="31"/>
        <v>49</v>
      </c>
      <c r="K2050" t="e">
        <f>VLOOKUP(B2050,[2]taxonomy1!$B:$U,2,FALSE)</f>
        <v>#N/A</v>
      </c>
      <c r="L2050" t="e">
        <f>VLOOKUP(B2050,[2]taxonomy1!$B:$U,4,FALSE)</f>
        <v>#N/A</v>
      </c>
      <c r="M2050" t="e">
        <f>VLOOKUP(B2050,[2]taxonomy1!$B:$U,6,FALSE)</f>
        <v>#N/A</v>
      </c>
      <c r="N2050" t="e">
        <f>VLOOKUP(B2050,[2]taxonomy1!$B:$U,7,FALSE)</f>
        <v>#N/A</v>
      </c>
      <c r="O2050" t="e">
        <f>VLOOKUP(B2050,[2]taxonomy1!$B:$U,8,FALSE)</f>
        <v>#N/A</v>
      </c>
      <c r="P2050" t="e">
        <f>VLOOKUP(B2050,[2]taxonomy1!$B:$U,9,FALSE)</f>
        <v>#N/A</v>
      </c>
      <c r="Q2050" t="e">
        <f>VLOOKUP(B2050,[2]taxonomy1!$B:$U,10,FALSE)</f>
        <v>#N/A</v>
      </c>
      <c r="R2050" t="e">
        <f>VLOOKUP(B2050,[2]taxonomy1!$B:$U,11,FALSE)</f>
        <v>#N/A</v>
      </c>
      <c r="S2050" t="e">
        <f>VLOOKUP(B2050,[2]taxonomy1!$B:$U,12,FALSE)</f>
        <v>#N/A</v>
      </c>
      <c r="T2050" t="e">
        <f>VLOOKUP(B2050,[2]taxonomy1!$B:$U,13,FALSE)</f>
        <v>#N/A</v>
      </c>
      <c r="U2050" t="e">
        <f>VLOOKUP(B2050,[2]taxonomy1!$B:$U,14,FALSE)</f>
        <v>#N/A</v>
      </c>
      <c r="V2050" t="e">
        <f>VLOOKUP(B2050,[2]taxonomy1!$B:$U,15,FALSE)</f>
        <v>#N/A</v>
      </c>
      <c r="W2050" t="e">
        <f>VLOOKUP(B2050,[2]taxonomy1!$B:$U,16,FALSE)</f>
        <v>#N/A</v>
      </c>
    </row>
    <row r="2051" spans="1:23" x14ac:dyDescent="0.3">
      <c r="A2051" t="s">
        <v>3868</v>
      </c>
      <c r="B2051" t="s">
        <v>3869</v>
      </c>
      <c r="C2051">
        <v>308</v>
      </c>
      <c r="D2051" t="s">
        <v>10</v>
      </c>
      <c r="E2051">
        <v>26</v>
      </c>
      <c r="F2051">
        <v>302</v>
      </c>
      <c r="G2051">
        <v>2735</v>
      </c>
      <c r="H2051" t="s">
        <v>11</v>
      </c>
      <c r="I2051" t="s">
        <v>10</v>
      </c>
      <c r="J2051">
        <f t="shared" ref="J2051:J2114" si="32">F2051-E2051</f>
        <v>276</v>
      </c>
      <c r="K2051" t="str">
        <f>VLOOKUP(B2051,[2]taxonomy1!$B:$U,2,FALSE)</f>
        <v xml:space="preserve"> Ictidomys tridecemlineatus (Thirteen-lined ground squirrel) (Spermophilus tridecemlineatus).</v>
      </c>
      <c r="L2051" t="str">
        <f>VLOOKUP(B2051,[2]taxonomy1!$B:$U,4,FALSE)</f>
        <v xml:space="preserve"> NCBI_TaxID=43179 {ECO:0000313|Ensembl:ENSSTOP00000003406, ECO:0000313|Proteomes:UP000005215};</v>
      </c>
      <c r="M2051" t="str">
        <f>VLOOKUP(B2051,[2]taxonomy1!$B:$U,6,FALSE)</f>
        <v>Eukaryota</v>
      </c>
      <c r="N2051" t="str">
        <f>VLOOKUP(B2051,[2]taxonomy1!$B:$U,7,FALSE)</f>
        <v xml:space="preserve"> Metazoa</v>
      </c>
      <c r="O2051" t="str">
        <f>VLOOKUP(B2051,[2]taxonomy1!$B:$U,8,FALSE)</f>
        <v xml:space="preserve"> Chordata</v>
      </c>
      <c r="P2051" t="str">
        <f>VLOOKUP(B2051,[2]taxonomy1!$B:$U,9,FALSE)</f>
        <v xml:space="preserve"> Craniata</v>
      </c>
      <c r="Q2051" t="str">
        <f>VLOOKUP(B2051,[2]taxonomy1!$B:$U,10,FALSE)</f>
        <v xml:space="preserve"> Vertebrata</v>
      </c>
      <c r="R2051" t="str">
        <f>VLOOKUP(B2051,[2]taxonomy1!$B:$U,11,FALSE)</f>
        <v xml:space="preserve"> Euteleostomi</v>
      </c>
      <c r="S2051" t="str">
        <f>VLOOKUP(B2051,[2]taxonomy1!$B:$U,12,FALSE)</f>
        <v>Mammalia</v>
      </c>
      <c r="T2051" t="str">
        <f>VLOOKUP(B2051,[2]taxonomy1!$B:$U,13,FALSE)</f>
        <v xml:space="preserve"> Eutheria</v>
      </c>
      <c r="U2051" t="str">
        <f>VLOOKUP(B2051,[2]taxonomy1!$B:$U,14,FALSE)</f>
        <v xml:space="preserve"> Euarchontoglires</v>
      </c>
      <c r="V2051" t="str">
        <f>VLOOKUP(B2051,[2]taxonomy1!$B:$U,15,FALSE)</f>
        <v xml:space="preserve"> Glires</v>
      </c>
      <c r="W2051" t="str">
        <f>VLOOKUP(B2051,[2]taxonomy1!$B:$U,16,FALSE)</f>
        <v xml:space="preserve"> Rodentia</v>
      </c>
    </row>
    <row r="2052" spans="1:23" x14ac:dyDescent="0.3">
      <c r="A2052" t="s">
        <v>3870</v>
      </c>
      <c r="B2052" t="s">
        <v>3871</v>
      </c>
      <c r="C2052">
        <v>283</v>
      </c>
      <c r="D2052" t="s">
        <v>10</v>
      </c>
      <c r="E2052">
        <v>3</v>
      </c>
      <c r="F2052">
        <v>276</v>
      </c>
      <c r="G2052">
        <v>2735</v>
      </c>
      <c r="H2052" t="s">
        <v>11</v>
      </c>
      <c r="I2052" t="s">
        <v>10</v>
      </c>
      <c r="J2052">
        <f t="shared" si="32"/>
        <v>273</v>
      </c>
      <c r="K2052" t="str">
        <f>VLOOKUP(B2052,[2]taxonomy1!$B:$U,2,FALSE)</f>
        <v xml:space="preserve"> Ictidomys tridecemlineatus (Thirteen-lined ground squirrel) (Spermophilus tridecemlineatus).</v>
      </c>
      <c r="L2052" t="str">
        <f>VLOOKUP(B2052,[2]taxonomy1!$B:$U,4,FALSE)</f>
        <v xml:space="preserve"> NCBI_TaxID=43179 {ECO:0000313|Ensembl:ENSSTOP00000005258, ECO:0000313|Proteomes:UP000005215};</v>
      </c>
      <c r="M2052" t="str">
        <f>VLOOKUP(B2052,[2]taxonomy1!$B:$U,6,FALSE)</f>
        <v>Eukaryota</v>
      </c>
      <c r="N2052" t="str">
        <f>VLOOKUP(B2052,[2]taxonomy1!$B:$U,7,FALSE)</f>
        <v xml:space="preserve"> Metazoa</v>
      </c>
      <c r="O2052" t="str">
        <f>VLOOKUP(B2052,[2]taxonomy1!$B:$U,8,FALSE)</f>
        <v xml:space="preserve"> Chordata</v>
      </c>
      <c r="P2052" t="str">
        <f>VLOOKUP(B2052,[2]taxonomy1!$B:$U,9,FALSE)</f>
        <v xml:space="preserve"> Craniata</v>
      </c>
      <c r="Q2052" t="str">
        <f>VLOOKUP(B2052,[2]taxonomy1!$B:$U,10,FALSE)</f>
        <v xml:space="preserve"> Vertebrata</v>
      </c>
      <c r="R2052" t="str">
        <f>VLOOKUP(B2052,[2]taxonomy1!$B:$U,11,FALSE)</f>
        <v xml:space="preserve"> Euteleostomi</v>
      </c>
      <c r="S2052" t="str">
        <f>VLOOKUP(B2052,[2]taxonomy1!$B:$U,12,FALSE)</f>
        <v>Mammalia</v>
      </c>
      <c r="T2052" t="str">
        <f>VLOOKUP(B2052,[2]taxonomy1!$B:$U,13,FALSE)</f>
        <v xml:space="preserve"> Eutheria</v>
      </c>
      <c r="U2052" t="str">
        <f>VLOOKUP(B2052,[2]taxonomy1!$B:$U,14,FALSE)</f>
        <v xml:space="preserve"> Euarchontoglires</v>
      </c>
      <c r="V2052" t="str">
        <f>VLOOKUP(B2052,[2]taxonomy1!$B:$U,15,FALSE)</f>
        <v xml:space="preserve"> Glires</v>
      </c>
      <c r="W2052" t="str">
        <f>VLOOKUP(B2052,[2]taxonomy1!$B:$U,16,FALSE)</f>
        <v xml:space="preserve"> Rodentia</v>
      </c>
    </row>
    <row r="2053" spans="1:23" x14ac:dyDescent="0.3">
      <c r="A2053" t="s">
        <v>3872</v>
      </c>
      <c r="B2053" t="s">
        <v>3873</v>
      </c>
      <c r="C2053">
        <v>283</v>
      </c>
      <c r="D2053" t="s">
        <v>10</v>
      </c>
      <c r="E2053">
        <v>3</v>
      </c>
      <c r="F2053">
        <v>276</v>
      </c>
      <c r="G2053">
        <v>2735</v>
      </c>
      <c r="H2053" t="s">
        <v>11</v>
      </c>
      <c r="I2053" t="s">
        <v>10</v>
      </c>
      <c r="J2053">
        <f t="shared" si="32"/>
        <v>273</v>
      </c>
      <c r="K2053" t="str">
        <f>VLOOKUP(B2053,[2]taxonomy1!$B:$U,2,FALSE)</f>
        <v xml:space="preserve"> Ictidomys tridecemlineatus (Thirteen-lined ground squirrel) (Spermophilus tridecemlineatus).</v>
      </c>
      <c r="L2053" t="str">
        <f>VLOOKUP(B2053,[2]taxonomy1!$B:$U,4,FALSE)</f>
        <v xml:space="preserve"> NCBI_TaxID=43179 {ECO:0000313|Ensembl:ENSSTOP00000006945, ECO:0000313|Proteomes:UP000005215};</v>
      </c>
      <c r="M2053" t="str">
        <f>VLOOKUP(B2053,[2]taxonomy1!$B:$U,6,FALSE)</f>
        <v>Eukaryota</v>
      </c>
      <c r="N2053" t="str">
        <f>VLOOKUP(B2053,[2]taxonomy1!$B:$U,7,FALSE)</f>
        <v xml:space="preserve"> Metazoa</v>
      </c>
      <c r="O2053" t="str">
        <f>VLOOKUP(B2053,[2]taxonomy1!$B:$U,8,FALSE)</f>
        <v xml:space="preserve"> Chordata</v>
      </c>
      <c r="P2053" t="str">
        <f>VLOOKUP(B2053,[2]taxonomy1!$B:$U,9,FALSE)</f>
        <v xml:space="preserve"> Craniata</v>
      </c>
      <c r="Q2053" t="str">
        <f>VLOOKUP(B2053,[2]taxonomy1!$B:$U,10,FALSE)</f>
        <v xml:space="preserve"> Vertebrata</v>
      </c>
      <c r="R2053" t="str">
        <f>VLOOKUP(B2053,[2]taxonomy1!$B:$U,11,FALSE)</f>
        <v xml:space="preserve"> Euteleostomi</v>
      </c>
      <c r="S2053" t="str">
        <f>VLOOKUP(B2053,[2]taxonomy1!$B:$U,12,FALSE)</f>
        <v>Mammalia</v>
      </c>
      <c r="T2053" t="str">
        <f>VLOOKUP(B2053,[2]taxonomy1!$B:$U,13,FALSE)</f>
        <v xml:space="preserve"> Eutheria</v>
      </c>
      <c r="U2053" t="str">
        <f>VLOOKUP(B2053,[2]taxonomy1!$B:$U,14,FALSE)</f>
        <v xml:space="preserve"> Euarchontoglires</v>
      </c>
      <c r="V2053" t="str">
        <f>VLOOKUP(B2053,[2]taxonomy1!$B:$U,15,FALSE)</f>
        <v xml:space="preserve"> Glires</v>
      </c>
      <c r="W2053" t="str">
        <f>VLOOKUP(B2053,[2]taxonomy1!$B:$U,16,FALSE)</f>
        <v xml:space="preserve"> Rodentia</v>
      </c>
    </row>
    <row r="2054" spans="1:23" x14ac:dyDescent="0.3">
      <c r="A2054" t="s">
        <v>3874</v>
      </c>
      <c r="B2054" t="s">
        <v>3875</v>
      </c>
      <c r="C2054">
        <v>361</v>
      </c>
      <c r="D2054" t="s">
        <v>10</v>
      </c>
      <c r="E2054">
        <v>79</v>
      </c>
      <c r="F2054">
        <v>355</v>
      </c>
      <c r="G2054">
        <v>2735</v>
      </c>
      <c r="H2054" t="s">
        <v>11</v>
      </c>
      <c r="I2054" t="s">
        <v>10</v>
      </c>
      <c r="J2054">
        <f t="shared" si="32"/>
        <v>276</v>
      </c>
      <c r="K2054" t="str">
        <f>VLOOKUP(B2054,[2]taxonomy1!$B:$U,2,FALSE)</f>
        <v xml:space="preserve"> Ictidomys tridecemlineatus (Thirteen-lined ground squirrel) (Spermophilus tridecemlineatus).</v>
      </c>
      <c r="L2054" t="str">
        <f>VLOOKUP(B2054,[2]taxonomy1!$B:$U,4,FALSE)</f>
        <v xml:space="preserve"> NCBI_TaxID=43179 {ECO:0000313|Ensembl:ENSSTOP00000008075, ECO:0000313|Proteomes:UP000005215};</v>
      </c>
      <c r="M2054" t="str">
        <f>VLOOKUP(B2054,[2]taxonomy1!$B:$U,6,FALSE)</f>
        <v>Eukaryota</v>
      </c>
      <c r="N2054" t="str">
        <f>VLOOKUP(B2054,[2]taxonomy1!$B:$U,7,FALSE)</f>
        <v xml:space="preserve"> Metazoa</v>
      </c>
      <c r="O2054" t="str">
        <f>VLOOKUP(B2054,[2]taxonomy1!$B:$U,8,FALSE)</f>
        <v xml:space="preserve"> Chordata</v>
      </c>
      <c r="P2054" t="str">
        <f>VLOOKUP(B2054,[2]taxonomy1!$B:$U,9,FALSE)</f>
        <v xml:space="preserve"> Craniata</v>
      </c>
      <c r="Q2054" t="str">
        <f>VLOOKUP(B2054,[2]taxonomy1!$B:$U,10,FALSE)</f>
        <v xml:space="preserve"> Vertebrata</v>
      </c>
      <c r="R2054" t="str">
        <f>VLOOKUP(B2054,[2]taxonomy1!$B:$U,11,FALSE)</f>
        <v xml:space="preserve"> Euteleostomi</v>
      </c>
      <c r="S2054" t="str">
        <f>VLOOKUP(B2054,[2]taxonomy1!$B:$U,12,FALSE)</f>
        <v>Mammalia</v>
      </c>
      <c r="T2054" t="str">
        <f>VLOOKUP(B2054,[2]taxonomy1!$B:$U,13,FALSE)</f>
        <v xml:space="preserve"> Eutheria</v>
      </c>
      <c r="U2054" t="str">
        <f>VLOOKUP(B2054,[2]taxonomy1!$B:$U,14,FALSE)</f>
        <v xml:space="preserve"> Euarchontoglires</v>
      </c>
      <c r="V2054" t="str">
        <f>VLOOKUP(B2054,[2]taxonomy1!$B:$U,15,FALSE)</f>
        <v xml:space="preserve"> Glires</v>
      </c>
      <c r="W2054" t="str">
        <f>VLOOKUP(B2054,[2]taxonomy1!$B:$U,16,FALSE)</f>
        <v xml:space="preserve"> Rodentia</v>
      </c>
    </row>
    <row r="2055" spans="1:23" x14ac:dyDescent="0.3">
      <c r="A2055" t="s">
        <v>3876</v>
      </c>
      <c r="B2055" t="s">
        <v>3877</v>
      </c>
      <c r="C2055">
        <v>284</v>
      </c>
      <c r="D2055" t="s">
        <v>10</v>
      </c>
      <c r="E2055">
        <v>4</v>
      </c>
      <c r="F2055">
        <v>277</v>
      </c>
      <c r="G2055">
        <v>2735</v>
      </c>
      <c r="H2055" t="s">
        <v>11</v>
      </c>
      <c r="I2055" t="s">
        <v>10</v>
      </c>
      <c r="J2055">
        <f t="shared" si="32"/>
        <v>273</v>
      </c>
      <c r="K2055" t="str">
        <f>VLOOKUP(B2055,[2]taxonomy1!$B:$U,2,FALSE)</f>
        <v xml:space="preserve"> Ictidomys tridecemlineatus (Thirteen-lined ground squirrel) (Spermophilus tridecemlineatus).</v>
      </c>
      <c r="L2055" t="str">
        <f>VLOOKUP(B2055,[2]taxonomy1!$B:$U,4,FALSE)</f>
        <v xml:space="preserve"> NCBI_TaxID=43179 {ECO:0000313|Ensembl:ENSSTOP00000010192, ECO:0000313|Proteomes:UP000005215};</v>
      </c>
      <c r="M2055" t="str">
        <f>VLOOKUP(B2055,[2]taxonomy1!$B:$U,6,FALSE)</f>
        <v>Eukaryota</v>
      </c>
      <c r="N2055" t="str">
        <f>VLOOKUP(B2055,[2]taxonomy1!$B:$U,7,FALSE)</f>
        <v xml:space="preserve"> Metazoa</v>
      </c>
      <c r="O2055" t="str">
        <f>VLOOKUP(B2055,[2]taxonomy1!$B:$U,8,FALSE)</f>
        <v xml:space="preserve"> Chordata</v>
      </c>
      <c r="P2055" t="str">
        <f>VLOOKUP(B2055,[2]taxonomy1!$B:$U,9,FALSE)</f>
        <v xml:space="preserve"> Craniata</v>
      </c>
      <c r="Q2055" t="str">
        <f>VLOOKUP(B2055,[2]taxonomy1!$B:$U,10,FALSE)</f>
        <v xml:space="preserve"> Vertebrata</v>
      </c>
      <c r="R2055" t="str">
        <f>VLOOKUP(B2055,[2]taxonomy1!$B:$U,11,FALSE)</f>
        <v xml:space="preserve"> Euteleostomi</v>
      </c>
      <c r="S2055" t="str">
        <f>VLOOKUP(B2055,[2]taxonomy1!$B:$U,12,FALSE)</f>
        <v>Mammalia</v>
      </c>
      <c r="T2055" t="str">
        <f>VLOOKUP(B2055,[2]taxonomy1!$B:$U,13,FALSE)</f>
        <v xml:space="preserve"> Eutheria</v>
      </c>
      <c r="U2055" t="str">
        <f>VLOOKUP(B2055,[2]taxonomy1!$B:$U,14,FALSE)</f>
        <v xml:space="preserve"> Euarchontoglires</v>
      </c>
      <c r="V2055" t="str">
        <f>VLOOKUP(B2055,[2]taxonomy1!$B:$U,15,FALSE)</f>
        <v xml:space="preserve"> Glires</v>
      </c>
      <c r="W2055" t="str">
        <f>VLOOKUP(B2055,[2]taxonomy1!$B:$U,16,FALSE)</f>
        <v xml:space="preserve"> Rodentia</v>
      </c>
    </row>
    <row r="2056" spans="1:23" x14ac:dyDescent="0.3">
      <c r="A2056" t="s">
        <v>3878</v>
      </c>
      <c r="B2056" t="s">
        <v>3879</v>
      </c>
      <c r="C2056">
        <v>361</v>
      </c>
      <c r="D2056" t="s">
        <v>10</v>
      </c>
      <c r="E2056">
        <v>79</v>
      </c>
      <c r="F2056">
        <v>355</v>
      </c>
      <c r="G2056">
        <v>2735</v>
      </c>
      <c r="H2056" t="s">
        <v>11</v>
      </c>
      <c r="I2056" t="s">
        <v>10</v>
      </c>
      <c r="J2056">
        <f t="shared" si="32"/>
        <v>276</v>
      </c>
      <c r="K2056" t="str">
        <f>VLOOKUP(B2056,[2]taxonomy1!$B:$U,2,FALSE)</f>
        <v xml:space="preserve"> Ictidomys tridecemlineatus (Thirteen-lined ground squirrel) (Spermophilus tridecemlineatus).</v>
      </c>
      <c r="L2056" t="str">
        <f>VLOOKUP(B2056,[2]taxonomy1!$B:$U,4,FALSE)</f>
        <v xml:space="preserve"> NCBI_TaxID=43179 {ECO:0000313|Ensembl:ENSSTOP00000022784, ECO:0000313|Proteomes:UP000005215};</v>
      </c>
      <c r="M2056" t="str">
        <f>VLOOKUP(B2056,[2]taxonomy1!$B:$U,6,FALSE)</f>
        <v>Eukaryota</v>
      </c>
      <c r="N2056" t="str">
        <f>VLOOKUP(B2056,[2]taxonomy1!$B:$U,7,FALSE)</f>
        <v xml:space="preserve"> Metazoa</v>
      </c>
      <c r="O2056" t="str">
        <f>VLOOKUP(B2056,[2]taxonomy1!$B:$U,8,FALSE)</f>
        <v xml:space="preserve"> Chordata</v>
      </c>
      <c r="P2056" t="str">
        <f>VLOOKUP(B2056,[2]taxonomy1!$B:$U,9,FALSE)</f>
        <v xml:space="preserve"> Craniata</v>
      </c>
      <c r="Q2056" t="str">
        <f>VLOOKUP(B2056,[2]taxonomy1!$B:$U,10,FALSE)</f>
        <v xml:space="preserve"> Vertebrata</v>
      </c>
      <c r="R2056" t="str">
        <f>VLOOKUP(B2056,[2]taxonomy1!$B:$U,11,FALSE)</f>
        <v xml:space="preserve"> Euteleostomi</v>
      </c>
      <c r="S2056" t="str">
        <f>VLOOKUP(B2056,[2]taxonomy1!$B:$U,12,FALSE)</f>
        <v>Mammalia</v>
      </c>
      <c r="T2056" t="str">
        <f>VLOOKUP(B2056,[2]taxonomy1!$B:$U,13,FALSE)</f>
        <v xml:space="preserve"> Eutheria</v>
      </c>
      <c r="U2056" t="str">
        <f>VLOOKUP(B2056,[2]taxonomy1!$B:$U,14,FALSE)</f>
        <v xml:space="preserve"> Euarchontoglires</v>
      </c>
      <c r="V2056" t="str">
        <f>VLOOKUP(B2056,[2]taxonomy1!$B:$U,15,FALSE)</f>
        <v xml:space="preserve"> Glires</v>
      </c>
      <c r="W2056" t="str">
        <f>VLOOKUP(B2056,[2]taxonomy1!$B:$U,16,FALSE)</f>
        <v xml:space="preserve"> Rodentia</v>
      </c>
    </row>
    <row r="2057" spans="1:23" x14ac:dyDescent="0.3">
      <c r="A2057" t="s">
        <v>3880</v>
      </c>
      <c r="B2057" t="s">
        <v>3881</v>
      </c>
      <c r="C2057">
        <v>278</v>
      </c>
      <c r="D2057" t="s">
        <v>10</v>
      </c>
      <c r="E2057">
        <v>4</v>
      </c>
      <c r="F2057">
        <v>271</v>
      </c>
      <c r="G2057">
        <v>2735</v>
      </c>
      <c r="H2057" t="s">
        <v>11</v>
      </c>
      <c r="I2057" t="s">
        <v>10</v>
      </c>
      <c r="J2057">
        <f t="shared" si="32"/>
        <v>267</v>
      </c>
      <c r="K2057" t="str">
        <f>VLOOKUP(B2057,[2]taxonomy1!$B:$U,2,FALSE)</f>
        <v xml:space="preserve"> Medicago truncatula (Barrel medic) (Medicago tribuloides).</v>
      </c>
      <c r="L2057" t="str">
        <f>VLOOKUP(B2057,[2]taxonomy1!$B:$U,4,FALSE)</f>
        <v xml:space="preserve"> NCBI_TaxID=3880 {ECO:0000313|EMBL:AFK34190.1};</v>
      </c>
      <c r="M2057" t="str">
        <f>VLOOKUP(B2057,[2]taxonomy1!$B:$U,6,FALSE)</f>
        <v>Eukaryota</v>
      </c>
      <c r="N2057" t="str">
        <f>VLOOKUP(B2057,[2]taxonomy1!$B:$U,7,FALSE)</f>
        <v xml:space="preserve"> Viridiplantae</v>
      </c>
      <c r="O2057" t="str">
        <f>VLOOKUP(B2057,[2]taxonomy1!$B:$U,8,FALSE)</f>
        <v xml:space="preserve"> Streptophyta</v>
      </c>
      <c r="P2057" t="str">
        <f>VLOOKUP(B2057,[2]taxonomy1!$B:$U,9,FALSE)</f>
        <v xml:space="preserve"> Embryophyta</v>
      </c>
      <c r="Q2057" t="str">
        <f>VLOOKUP(B2057,[2]taxonomy1!$B:$U,10,FALSE)</f>
        <v xml:space="preserve"> Tracheophyta</v>
      </c>
      <c r="R2057" t="str">
        <f>VLOOKUP(B2057,[2]taxonomy1!$B:$U,11,FALSE)</f>
        <v>Spermatophyta</v>
      </c>
      <c r="S2057" t="str">
        <f>VLOOKUP(B2057,[2]taxonomy1!$B:$U,12,FALSE)</f>
        <v xml:space="preserve"> Magnoliophyta</v>
      </c>
      <c r="T2057" t="str">
        <f>VLOOKUP(B2057,[2]taxonomy1!$B:$U,13,FALSE)</f>
        <v xml:space="preserve"> eudicotyledons</v>
      </c>
      <c r="U2057" t="str">
        <f>VLOOKUP(B2057,[2]taxonomy1!$B:$U,14,FALSE)</f>
        <v xml:space="preserve"> Gunneridae</v>
      </c>
      <c r="V2057" t="str">
        <f>VLOOKUP(B2057,[2]taxonomy1!$B:$U,15,FALSE)</f>
        <v>Pentapetalae</v>
      </c>
      <c r="W2057" t="str">
        <f>VLOOKUP(B2057,[2]taxonomy1!$B:$U,16,FALSE)</f>
        <v xml:space="preserve"> rosids</v>
      </c>
    </row>
    <row r="2058" spans="1:23" x14ac:dyDescent="0.3">
      <c r="A2058" t="s">
        <v>3882</v>
      </c>
      <c r="B2058" t="s">
        <v>3883</v>
      </c>
      <c r="C2058">
        <v>233</v>
      </c>
      <c r="D2058" t="s">
        <v>10</v>
      </c>
      <c r="E2058">
        <v>1</v>
      </c>
      <c r="F2058">
        <v>226</v>
      </c>
      <c r="G2058">
        <v>2735</v>
      </c>
      <c r="H2058" t="s">
        <v>11</v>
      </c>
      <c r="I2058" t="s">
        <v>10</v>
      </c>
      <c r="J2058">
        <f t="shared" si="32"/>
        <v>225</v>
      </c>
      <c r="K2058" t="str">
        <f>VLOOKUP(B2058,[2]taxonomy1!$B:$U,2,FALSE)</f>
        <v xml:space="preserve"> Wallemia mellicola (strain ATCC MYA-4683 / CBS 633.66) (Wallemia sebi (CBS 633.66)).</v>
      </c>
      <c r="L2058" t="str">
        <f>VLOOKUP(B2058,[2]taxonomy1!$B:$U,4,FALSE)</f>
        <v xml:space="preserve"> NCBI_TaxID=671144 {ECO:0000313|EMBL:EIM19821.1, ECO:0000313|Proteomes:UP000005242};</v>
      </c>
      <c r="M2058" t="str">
        <f>VLOOKUP(B2058,[2]taxonomy1!$B:$U,6,FALSE)</f>
        <v>Eukaryota</v>
      </c>
      <c r="N2058" t="str">
        <f>VLOOKUP(B2058,[2]taxonomy1!$B:$U,7,FALSE)</f>
        <v xml:space="preserve"> Fungi</v>
      </c>
      <c r="O2058" t="str">
        <f>VLOOKUP(B2058,[2]taxonomy1!$B:$U,8,FALSE)</f>
        <v xml:space="preserve"> Dikarya</v>
      </c>
      <c r="P2058" t="str">
        <f>VLOOKUP(B2058,[2]taxonomy1!$B:$U,9,FALSE)</f>
        <v xml:space="preserve"> Basidiomycota</v>
      </c>
      <c r="Q2058" t="str">
        <f>VLOOKUP(B2058,[2]taxonomy1!$B:$U,10,FALSE)</f>
        <v xml:space="preserve"> Agaricomycotina</v>
      </c>
      <c r="R2058" t="str">
        <f>VLOOKUP(B2058,[2]taxonomy1!$B:$U,11,FALSE)</f>
        <v>Wallemiomycetes</v>
      </c>
      <c r="S2058" t="str">
        <f>VLOOKUP(B2058,[2]taxonomy1!$B:$U,12,FALSE)</f>
        <v xml:space="preserve"> Wallemiales</v>
      </c>
      <c r="T2058" t="str">
        <f>VLOOKUP(B2058,[2]taxonomy1!$B:$U,13,FALSE)</f>
        <v xml:space="preserve"> Wallemiales incertae sedis</v>
      </c>
      <c r="U2058" t="str">
        <f>VLOOKUP(B2058,[2]taxonomy1!$B:$U,14,FALSE)</f>
        <v xml:space="preserve"> Wallemia.</v>
      </c>
      <c r="V2058">
        <f>VLOOKUP(B2058,[2]taxonomy1!$B:$U,15,FALSE)</f>
        <v>0</v>
      </c>
      <c r="W2058">
        <f>VLOOKUP(B2058,[2]taxonomy1!$B:$U,16,FALSE)</f>
        <v>0</v>
      </c>
    </row>
    <row r="2059" spans="1:23" x14ac:dyDescent="0.3">
      <c r="A2059" t="s">
        <v>3884</v>
      </c>
      <c r="B2059" t="s">
        <v>3885</v>
      </c>
      <c r="C2059">
        <v>363</v>
      </c>
      <c r="D2059" t="s">
        <v>10</v>
      </c>
      <c r="E2059">
        <v>59</v>
      </c>
      <c r="F2059">
        <v>336</v>
      </c>
      <c r="G2059">
        <v>2735</v>
      </c>
      <c r="H2059" t="s">
        <v>11</v>
      </c>
      <c r="I2059" t="s">
        <v>10</v>
      </c>
      <c r="J2059">
        <f t="shared" si="32"/>
        <v>277</v>
      </c>
      <c r="K2059" t="str">
        <f>VLOOKUP(B2059,[2]taxonomy1!$B:$U,2,FALSE)</f>
        <v xml:space="preserve"> Wallemia mellicola (strain ATCC MYA-4683 / CBS 633.66) (Wallemia sebi (CBS 633.66)).</v>
      </c>
      <c r="L2059" t="str">
        <f>VLOOKUP(B2059,[2]taxonomy1!$B:$U,4,FALSE)</f>
        <v xml:space="preserve"> NCBI_TaxID=671144 {ECO:0000313|EMBL:EIM22024.1, ECO:0000313|Proteomes:UP000005242};</v>
      </c>
      <c r="M2059" t="str">
        <f>VLOOKUP(B2059,[2]taxonomy1!$B:$U,6,FALSE)</f>
        <v>Eukaryota</v>
      </c>
      <c r="N2059" t="str">
        <f>VLOOKUP(B2059,[2]taxonomy1!$B:$U,7,FALSE)</f>
        <v xml:space="preserve"> Fungi</v>
      </c>
      <c r="O2059" t="str">
        <f>VLOOKUP(B2059,[2]taxonomy1!$B:$U,8,FALSE)</f>
        <v xml:space="preserve"> Dikarya</v>
      </c>
      <c r="P2059" t="str">
        <f>VLOOKUP(B2059,[2]taxonomy1!$B:$U,9,FALSE)</f>
        <v xml:space="preserve"> Basidiomycota</v>
      </c>
      <c r="Q2059" t="str">
        <f>VLOOKUP(B2059,[2]taxonomy1!$B:$U,10,FALSE)</f>
        <v xml:space="preserve"> Agaricomycotina</v>
      </c>
      <c r="R2059" t="str">
        <f>VLOOKUP(B2059,[2]taxonomy1!$B:$U,11,FALSE)</f>
        <v>Wallemiomycetes</v>
      </c>
      <c r="S2059" t="str">
        <f>VLOOKUP(B2059,[2]taxonomy1!$B:$U,12,FALSE)</f>
        <v xml:space="preserve"> Wallemiales</v>
      </c>
      <c r="T2059" t="str">
        <f>VLOOKUP(B2059,[2]taxonomy1!$B:$U,13,FALSE)</f>
        <v xml:space="preserve"> Wallemiales incertae sedis</v>
      </c>
      <c r="U2059" t="str">
        <f>VLOOKUP(B2059,[2]taxonomy1!$B:$U,14,FALSE)</f>
        <v xml:space="preserve"> Wallemia.</v>
      </c>
      <c r="V2059">
        <f>VLOOKUP(B2059,[2]taxonomy1!$B:$U,15,FALSE)</f>
        <v>0</v>
      </c>
      <c r="W2059">
        <f>VLOOKUP(B2059,[2]taxonomy1!$B:$U,16,FALSE)</f>
        <v>0</v>
      </c>
    </row>
    <row r="2060" spans="1:23" x14ac:dyDescent="0.3">
      <c r="A2060" t="s">
        <v>3886</v>
      </c>
      <c r="B2060" t="s">
        <v>3887</v>
      </c>
      <c r="C2060">
        <v>326</v>
      </c>
      <c r="D2060" t="s">
        <v>10</v>
      </c>
      <c r="E2060">
        <v>160</v>
      </c>
      <c r="F2060">
        <v>305</v>
      </c>
      <c r="G2060">
        <v>2735</v>
      </c>
      <c r="H2060" t="s">
        <v>11</v>
      </c>
      <c r="I2060" t="s">
        <v>10</v>
      </c>
      <c r="J2060">
        <f t="shared" si="32"/>
        <v>145</v>
      </c>
      <c r="K2060" t="str">
        <f>VLOOKUP(B2060,[2]taxonomy1!$B:$U,2,FALSE)</f>
        <v xml:space="preserve"> Tetrahymena thermophila (strain SB210).</v>
      </c>
      <c r="L2060" t="str">
        <f>VLOOKUP(B2060,[2]taxonomy1!$B:$U,4,FALSE)</f>
        <v xml:space="preserve"> NCBI_TaxID=312017 {ECO:0000313|EMBL:EAR87570.2, ECO:0000313|Proteomes:UP000009168};</v>
      </c>
      <c r="M2060" t="str">
        <f>VLOOKUP(B2060,[2]taxonomy1!$B:$U,6,FALSE)</f>
        <v>Eukaryota</v>
      </c>
      <c r="N2060" t="str">
        <f>VLOOKUP(B2060,[2]taxonomy1!$B:$U,7,FALSE)</f>
        <v xml:space="preserve"> Alveolata</v>
      </c>
      <c r="O2060" t="str">
        <f>VLOOKUP(B2060,[2]taxonomy1!$B:$U,8,FALSE)</f>
        <v xml:space="preserve"> Ciliophora</v>
      </c>
      <c r="P2060" t="str">
        <f>VLOOKUP(B2060,[2]taxonomy1!$B:$U,9,FALSE)</f>
        <v xml:space="preserve"> Intramacronucleata</v>
      </c>
      <c r="Q2060" t="str">
        <f>VLOOKUP(B2060,[2]taxonomy1!$B:$U,10,FALSE)</f>
        <v>Oligohymenophorea</v>
      </c>
      <c r="R2060" t="str">
        <f>VLOOKUP(B2060,[2]taxonomy1!$B:$U,11,FALSE)</f>
        <v xml:space="preserve"> Hymenostomatida</v>
      </c>
      <c r="S2060" t="str">
        <f>VLOOKUP(B2060,[2]taxonomy1!$B:$U,12,FALSE)</f>
        <v xml:space="preserve"> Tetrahymenina</v>
      </c>
      <c r="T2060" t="str">
        <f>VLOOKUP(B2060,[2]taxonomy1!$B:$U,13,FALSE)</f>
        <v xml:space="preserve"> Tetrahymenidae</v>
      </c>
      <c r="U2060" t="str">
        <f>VLOOKUP(B2060,[2]taxonomy1!$B:$U,14,FALSE)</f>
        <v>Tetrahymena.</v>
      </c>
      <c r="V2060">
        <f>VLOOKUP(B2060,[2]taxonomy1!$B:$U,15,FALSE)</f>
        <v>0</v>
      </c>
      <c r="W2060">
        <f>VLOOKUP(B2060,[2]taxonomy1!$B:$U,16,FALSE)</f>
        <v>0</v>
      </c>
    </row>
    <row r="2061" spans="1:23" x14ac:dyDescent="0.3">
      <c r="A2061" t="s">
        <v>3888</v>
      </c>
      <c r="B2061" t="s">
        <v>3889</v>
      </c>
      <c r="C2061">
        <v>342</v>
      </c>
      <c r="D2061" t="s">
        <v>10</v>
      </c>
      <c r="E2061">
        <v>49</v>
      </c>
      <c r="F2061">
        <v>333</v>
      </c>
      <c r="G2061">
        <v>2735</v>
      </c>
      <c r="H2061" t="s">
        <v>11</v>
      </c>
      <c r="I2061" t="s">
        <v>10</v>
      </c>
      <c r="J2061">
        <f t="shared" si="32"/>
        <v>284</v>
      </c>
      <c r="K2061" t="e">
        <f>VLOOKUP(B2061,[2]taxonomy1!$B:$U,2,FALSE)</f>
        <v>#N/A</v>
      </c>
      <c r="L2061" t="e">
        <f>VLOOKUP(B2061,[2]taxonomy1!$B:$U,4,FALSE)</f>
        <v>#N/A</v>
      </c>
      <c r="M2061" t="e">
        <f>VLOOKUP(B2061,[2]taxonomy1!$B:$U,6,FALSE)</f>
        <v>#N/A</v>
      </c>
      <c r="N2061" t="e">
        <f>VLOOKUP(B2061,[2]taxonomy1!$B:$U,7,FALSE)</f>
        <v>#N/A</v>
      </c>
      <c r="O2061" t="e">
        <f>VLOOKUP(B2061,[2]taxonomy1!$B:$U,8,FALSE)</f>
        <v>#N/A</v>
      </c>
      <c r="P2061" t="e">
        <f>VLOOKUP(B2061,[2]taxonomy1!$B:$U,9,FALSE)</f>
        <v>#N/A</v>
      </c>
      <c r="Q2061" t="e">
        <f>VLOOKUP(B2061,[2]taxonomy1!$B:$U,10,FALSE)</f>
        <v>#N/A</v>
      </c>
      <c r="R2061" t="e">
        <f>VLOOKUP(B2061,[2]taxonomy1!$B:$U,11,FALSE)</f>
        <v>#N/A</v>
      </c>
      <c r="S2061" t="e">
        <f>VLOOKUP(B2061,[2]taxonomy1!$B:$U,12,FALSE)</f>
        <v>#N/A</v>
      </c>
      <c r="T2061" t="e">
        <f>VLOOKUP(B2061,[2]taxonomy1!$B:$U,13,FALSE)</f>
        <v>#N/A</v>
      </c>
      <c r="U2061" t="e">
        <f>VLOOKUP(B2061,[2]taxonomy1!$B:$U,14,FALSE)</f>
        <v>#N/A</v>
      </c>
      <c r="V2061" t="e">
        <f>VLOOKUP(B2061,[2]taxonomy1!$B:$U,15,FALSE)</f>
        <v>#N/A</v>
      </c>
      <c r="W2061" t="e">
        <f>VLOOKUP(B2061,[2]taxonomy1!$B:$U,16,FALSE)</f>
        <v>#N/A</v>
      </c>
    </row>
    <row r="2062" spans="1:23" x14ac:dyDescent="0.3">
      <c r="A2062" t="s">
        <v>3890</v>
      </c>
      <c r="B2062" t="s">
        <v>3891</v>
      </c>
      <c r="C2062">
        <v>324</v>
      </c>
      <c r="D2062" t="s">
        <v>10</v>
      </c>
      <c r="E2062">
        <v>39</v>
      </c>
      <c r="F2062">
        <v>318</v>
      </c>
      <c r="G2062">
        <v>2735</v>
      </c>
      <c r="H2062" t="s">
        <v>11</v>
      </c>
      <c r="I2062" t="s">
        <v>10</v>
      </c>
      <c r="J2062">
        <f t="shared" si="32"/>
        <v>279</v>
      </c>
      <c r="K2062" t="str">
        <f>VLOOKUP(B2062,[2]taxonomy1!$B:$U,2,FALSE)</f>
        <v xml:space="preserve"> Dendroctonus ponderosae (Mountain pine beetle).</v>
      </c>
      <c r="L2062" t="str">
        <f>VLOOKUP(B2062,[2]taxonomy1!$B:$U,4,FALSE)</f>
        <v xml:space="preserve"> NCBI_TaxID=77166 {ECO:0000313|EMBL:AEE61986.1};</v>
      </c>
      <c r="M2062" t="str">
        <f>VLOOKUP(B2062,[2]taxonomy1!$B:$U,6,FALSE)</f>
        <v>Eukaryota</v>
      </c>
      <c r="N2062" t="str">
        <f>VLOOKUP(B2062,[2]taxonomy1!$B:$U,7,FALSE)</f>
        <v xml:space="preserve"> Metazoa</v>
      </c>
      <c r="O2062" t="str">
        <f>VLOOKUP(B2062,[2]taxonomy1!$B:$U,8,FALSE)</f>
        <v xml:space="preserve"> Ecdysozoa</v>
      </c>
      <c r="P2062" t="str">
        <f>VLOOKUP(B2062,[2]taxonomy1!$B:$U,9,FALSE)</f>
        <v xml:space="preserve"> Arthropoda</v>
      </c>
      <c r="Q2062" t="str">
        <f>VLOOKUP(B2062,[2]taxonomy1!$B:$U,10,FALSE)</f>
        <v xml:space="preserve"> Hexapoda</v>
      </c>
      <c r="R2062" t="str">
        <f>VLOOKUP(B2062,[2]taxonomy1!$B:$U,11,FALSE)</f>
        <v xml:space="preserve"> Insecta</v>
      </c>
      <c r="S2062" t="str">
        <f>VLOOKUP(B2062,[2]taxonomy1!$B:$U,12,FALSE)</f>
        <v>Pterygota</v>
      </c>
      <c r="T2062" t="str">
        <f>VLOOKUP(B2062,[2]taxonomy1!$B:$U,13,FALSE)</f>
        <v xml:space="preserve"> Neoptera</v>
      </c>
      <c r="U2062" t="str">
        <f>VLOOKUP(B2062,[2]taxonomy1!$B:$U,14,FALSE)</f>
        <v xml:space="preserve"> Holometabola</v>
      </c>
      <c r="V2062" t="str">
        <f>VLOOKUP(B2062,[2]taxonomy1!$B:$U,15,FALSE)</f>
        <v xml:space="preserve"> Coleoptera</v>
      </c>
      <c r="W2062" t="str">
        <f>VLOOKUP(B2062,[2]taxonomy1!$B:$U,16,FALSE)</f>
        <v xml:space="preserve"> Polyphaga</v>
      </c>
    </row>
    <row r="2063" spans="1:23" x14ac:dyDescent="0.3">
      <c r="A2063" t="s">
        <v>3892</v>
      </c>
      <c r="B2063" t="s">
        <v>3893</v>
      </c>
      <c r="C2063">
        <v>284</v>
      </c>
      <c r="D2063" t="s">
        <v>10</v>
      </c>
      <c r="E2063">
        <v>3</v>
      </c>
      <c r="F2063">
        <v>277</v>
      </c>
      <c r="G2063">
        <v>2735</v>
      </c>
      <c r="H2063" t="s">
        <v>11</v>
      </c>
      <c r="I2063" t="s">
        <v>10</v>
      </c>
      <c r="J2063">
        <f t="shared" si="32"/>
        <v>274</v>
      </c>
      <c r="K2063" t="str">
        <f>VLOOKUP(B2063,[2]taxonomy1!$B:$U,2,FALSE)</f>
        <v xml:space="preserve"> Coccidioides immitis (strain RS) (Valley fever fungus).</v>
      </c>
      <c r="L2063" t="str">
        <f>VLOOKUP(B2063,[2]taxonomy1!$B:$U,4,FALSE)</f>
        <v xml:space="preserve"> NCBI_TaxID=246410 {ECO:0000313|EMBL:EAS33098.3, ECO:0000313|Proteomes:UP000001261};</v>
      </c>
      <c r="M2063" t="str">
        <f>VLOOKUP(B2063,[2]taxonomy1!$B:$U,6,FALSE)</f>
        <v>Eukaryota</v>
      </c>
      <c r="N2063" t="str">
        <f>VLOOKUP(B2063,[2]taxonomy1!$B:$U,7,FALSE)</f>
        <v xml:space="preserve"> Fungi</v>
      </c>
      <c r="O2063" t="str">
        <f>VLOOKUP(B2063,[2]taxonomy1!$B:$U,8,FALSE)</f>
        <v xml:space="preserve"> Dikarya</v>
      </c>
      <c r="P2063" t="str">
        <f>VLOOKUP(B2063,[2]taxonomy1!$B:$U,9,FALSE)</f>
        <v xml:space="preserve"> Ascomycota</v>
      </c>
      <c r="Q2063" t="str">
        <f>VLOOKUP(B2063,[2]taxonomy1!$B:$U,10,FALSE)</f>
        <v xml:space="preserve"> Pezizomycotina</v>
      </c>
      <c r="R2063" t="str">
        <f>VLOOKUP(B2063,[2]taxonomy1!$B:$U,11,FALSE)</f>
        <v xml:space="preserve"> Eurotiomycetes</v>
      </c>
      <c r="S2063" t="str">
        <f>VLOOKUP(B2063,[2]taxonomy1!$B:$U,12,FALSE)</f>
        <v>Eurotiomycetidae</v>
      </c>
      <c r="T2063" t="str">
        <f>VLOOKUP(B2063,[2]taxonomy1!$B:$U,13,FALSE)</f>
        <v xml:space="preserve"> Onygenales</v>
      </c>
      <c r="U2063" t="str">
        <f>VLOOKUP(B2063,[2]taxonomy1!$B:$U,14,FALSE)</f>
        <v xml:space="preserve"> Onygenales incertae sedis</v>
      </c>
      <c r="V2063" t="str">
        <f>VLOOKUP(B2063,[2]taxonomy1!$B:$U,15,FALSE)</f>
        <v xml:space="preserve"> Coccidioides.</v>
      </c>
      <c r="W2063">
        <f>VLOOKUP(B2063,[2]taxonomy1!$B:$U,16,FALSE)</f>
        <v>0</v>
      </c>
    </row>
    <row r="2064" spans="1:23" x14ac:dyDescent="0.3">
      <c r="A2064" t="s">
        <v>3894</v>
      </c>
      <c r="B2064" t="s">
        <v>3895</v>
      </c>
      <c r="C2064">
        <v>355</v>
      </c>
      <c r="D2064" t="s">
        <v>10</v>
      </c>
      <c r="E2064">
        <v>38</v>
      </c>
      <c r="F2064">
        <v>326</v>
      </c>
      <c r="G2064">
        <v>2735</v>
      </c>
      <c r="H2064" t="s">
        <v>11</v>
      </c>
      <c r="I2064" t="s">
        <v>10</v>
      </c>
      <c r="J2064">
        <f t="shared" si="32"/>
        <v>288</v>
      </c>
      <c r="K2064" t="str">
        <f>VLOOKUP(B2064,[2]taxonomy1!$B:$U,2,FALSE)</f>
        <v xml:space="preserve"> Coccidioides immitis (strain RS) (Valley fever fungus).</v>
      </c>
      <c r="L2064" t="str">
        <f>VLOOKUP(B2064,[2]taxonomy1!$B:$U,4,FALSE)</f>
        <v xml:space="preserve"> NCBI_TaxID=246410 {ECO:0000313|EMBL:EAS37264.3, ECO:0000313|Proteomes:UP000001261};</v>
      </c>
      <c r="M2064" t="str">
        <f>VLOOKUP(B2064,[2]taxonomy1!$B:$U,6,FALSE)</f>
        <v>Eukaryota</v>
      </c>
      <c r="N2064" t="str">
        <f>VLOOKUP(B2064,[2]taxonomy1!$B:$U,7,FALSE)</f>
        <v xml:space="preserve"> Fungi</v>
      </c>
      <c r="O2064" t="str">
        <f>VLOOKUP(B2064,[2]taxonomy1!$B:$U,8,FALSE)</f>
        <v xml:space="preserve"> Dikarya</v>
      </c>
      <c r="P2064" t="str">
        <f>VLOOKUP(B2064,[2]taxonomy1!$B:$U,9,FALSE)</f>
        <v xml:space="preserve"> Ascomycota</v>
      </c>
      <c r="Q2064" t="str">
        <f>VLOOKUP(B2064,[2]taxonomy1!$B:$U,10,FALSE)</f>
        <v xml:space="preserve"> Pezizomycotina</v>
      </c>
      <c r="R2064" t="str">
        <f>VLOOKUP(B2064,[2]taxonomy1!$B:$U,11,FALSE)</f>
        <v xml:space="preserve"> Eurotiomycetes</v>
      </c>
      <c r="S2064" t="str">
        <f>VLOOKUP(B2064,[2]taxonomy1!$B:$U,12,FALSE)</f>
        <v>Eurotiomycetidae</v>
      </c>
      <c r="T2064" t="str">
        <f>VLOOKUP(B2064,[2]taxonomy1!$B:$U,13,FALSE)</f>
        <v xml:space="preserve"> Onygenales</v>
      </c>
      <c r="U2064" t="str">
        <f>VLOOKUP(B2064,[2]taxonomy1!$B:$U,14,FALSE)</f>
        <v xml:space="preserve"> Onygenales incertae sedis</v>
      </c>
      <c r="V2064" t="str">
        <f>VLOOKUP(B2064,[2]taxonomy1!$B:$U,15,FALSE)</f>
        <v xml:space="preserve"> Coccidioides.</v>
      </c>
      <c r="W2064">
        <f>VLOOKUP(B2064,[2]taxonomy1!$B:$U,16,FALSE)</f>
        <v>0</v>
      </c>
    </row>
    <row r="2065" spans="1:23" x14ac:dyDescent="0.3">
      <c r="A2065" t="s">
        <v>3896</v>
      </c>
      <c r="B2065" t="s">
        <v>3897</v>
      </c>
      <c r="C2065">
        <v>348</v>
      </c>
      <c r="D2065" t="s">
        <v>10</v>
      </c>
      <c r="E2065">
        <v>53</v>
      </c>
      <c r="F2065">
        <v>341</v>
      </c>
      <c r="G2065">
        <v>2735</v>
      </c>
      <c r="H2065" t="s">
        <v>11</v>
      </c>
      <c r="I2065" t="s">
        <v>10</v>
      </c>
      <c r="J2065">
        <f t="shared" si="32"/>
        <v>288</v>
      </c>
      <c r="K2065" t="str">
        <f>VLOOKUP(B2065,[2]taxonomy1!$B:$U,2,FALSE)</f>
        <v xml:space="preserve"> Oryza brachyantha.</v>
      </c>
      <c r="L2065" t="str">
        <f>VLOOKUP(B2065,[2]taxonomy1!$B:$U,4,FALSE)</f>
        <v xml:space="preserve"> NCBI_TaxID=4533 {ECO:0000313|EnsemblPlants:OB01G21230.1};</v>
      </c>
      <c r="M2065" t="str">
        <f>VLOOKUP(B2065,[2]taxonomy1!$B:$U,6,FALSE)</f>
        <v>Eukaryota</v>
      </c>
      <c r="N2065" t="str">
        <f>VLOOKUP(B2065,[2]taxonomy1!$B:$U,7,FALSE)</f>
        <v xml:space="preserve"> Viridiplantae</v>
      </c>
      <c r="O2065" t="str">
        <f>VLOOKUP(B2065,[2]taxonomy1!$B:$U,8,FALSE)</f>
        <v xml:space="preserve"> Streptophyta</v>
      </c>
      <c r="P2065" t="str">
        <f>VLOOKUP(B2065,[2]taxonomy1!$B:$U,9,FALSE)</f>
        <v xml:space="preserve"> Embryophyta</v>
      </c>
      <c r="Q2065" t="str">
        <f>VLOOKUP(B2065,[2]taxonomy1!$B:$U,10,FALSE)</f>
        <v xml:space="preserve"> Tracheophyta</v>
      </c>
      <c r="R2065" t="str">
        <f>VLOOKUP(B2065,[2]taxonomy1!$B:$U,11,FALSE)</f>
        <v>Spermatophyta</v>
      </c>
      <c r="S2065" t="str">
        <f>VLOOKUP(B2065,[2]taxonomy1!$B:$U,12,FALSE)</f>
        <v xml:space="preserve"> Magnoliophyta</v>
      </c>
      <c r="T2065" t="str">
        <f>VLOOKUP(B2065,[2]taxonomy1!$B:$U,13,FALSE)</f>
        <v xml:space="preserve"> Liliopsida</v>
      </c>
      <c r="U2065" t="str">
        <f>VLOOKUP(B2065,[2]taxonomy1!$B:$U,14,FALSE)</f>
        <v xml:space="preserve"> Poales</v>
      </c>
      <c r="V2065" t="str">
        <f>VLOOKUP(B2065,[2]taxonomy1!$B:$U,15,FALSE)</f>
        <v xml:space="preserve"> Poaceae</v>
      </c>
      <c r="W2065" t="str">
        <f>VLOOKUP(B2065,[2]taxonomy1!$B:$U,16,FALSE)</f>
        <v xml:space="preserve"> BOP clade</v>
      </c>
    </row>
    <row r="2066" spans="1:23" x14ac:dyDescent="0.3">
      <c r="A2066" t="s">
        <v>3898</v>
      </c>
      <c r="B2066" t="s">
        <v>3899</v>
      </c>
      <c r="C2066">
        <v>275</v>
      </c>
      <c r="D2066" t="s">
        <v>10</v>
      </c>
      <c r="E2066">
        <v>2</v>
      </c>
      <c r="F2066">
        <v>268</v>
      </c>
      <c r="G2066">
        <v>2735</v>
      </c>
      <c r="H2066" t="s">
        <v>11</v>
      </c>
      <c r="I2066" t="s">
        <v>10</v>
      </c>
      <c r="J2066">
        <f t="shared" si="32"/>
        <v>266</v>
      </c>
      <c r="K2066" t="str">
        <f>VLOOKUP(B2066,[2]taxonomy1!$B:$U,2,FALSE)</f>
        <v xml:space="preserve"> Oryza brachyantha.</v>
      </c>
      <c r="L2066" t="str">
        <f>VLOOKUP(B2066,[2]taxonomy1!$B:$U,4,FALSE)</f>
        <v xml:space="preserve"> NCBI_TaxID=4533 {ECO:0000313|EnsemblPlants:OB01G30630.1};</v>
      </c>
      <c r="M2066" t="str">
        <f>VLOOKUP(B2066,[2]taxonomy1!$B:$U,6,FALSE)</f>
        <v>Eukaryota</v>
      </c>
      <c r="N2066" t="str">
        <f>VLOOKUP(B2066,[2]taxonomy1!$B:$U,7,FALSE)</f>
        <v xml:space="preserve"> Viridiplantae</v>
      </c>
      <c r="O2066" t="str">
        <f>VLOOKUP(B2066,[2]taxonomy1!$B:$U,8,FALSE)</f>
        <v xml:space="preserve"> Streptophyta</v>
      </c>
      <c r="P2066" t="str">
        <f>VLOOKUP(B2066,[2]taxonomy1!$B:$U,9,FALSE)</f>
        <v xml:space="preserve"> Embryophyta</v>
      </c>
      <c r="Q2066" t="str">
        <f>VLOOKUP(B2066,[2]taxonomy1!$B:$U,10,FALSE)</f>
        <v xml:space="preserve"> Tracheophyta</v>
      </c>
      <c r="R2066" t="str">
        <f>VLOOKUP(B2066,[2]taxonomy1!$B:$U,11,FALSE)</f>
        <v>Spermatophyta</v>
      </c>
      <c r="S2066" t="str">
        <f>VLOOKUP(B2066,[2]taxonomy1!$B:$U,12,FALSE)</f>
        <v xml:space="preserve"> Magnoliophyta</v>
      </c>
      <c r="T2066" t="str">
        <f>VLOOKUP(B2066,[2]taxonomy1!$B:$U,13,FALSE)</f>
        <v xml:space="preserve"> Liliopsida</v>
      </c>
      <c r="U2066" t="str">
        <f>VLOOKUP(B2066,[2]taxonomy1!$B:$U,14,FALSE)</f>
        <v xml:space="preserve"> Poales</v>
      </c>
      <c r="V2066" t="str">
        <f>VLOOKUP(B2066,[2]taxonomy1!$B:$U,15,FALSE)</f>
        <v xml:space="preserve"> Poaceae</v>
      </c>
      <c r="W2066" t="str">
        <f>VLOOKUP(B2066,[2]taxonomy1!$B:$U,16,FALSE)</f>
        <v xml:space="preserve"> BOP clade</v>
      </c>
    </row>
    <row r="2067" spans="1:23" x14ac:dyDescent="0.3">
      <c r="A2067" t="s">
        <v>3900</v>
      </c>
      <c r="B2067" t="s">
        <v>3901</v>
      </c>
      <c r="C2067">
        <v>305</v>
      </c>
      <c r="D2067" t="s">
        <v>10</v>
      </c>
      <c r="E2067">
        <v>43</v>
      </c>
      <c r="F2067">
        <v>298</v>
      </c>
      <c r="G2067">
        <v>2735</v>
      </c>
      <c r="H2067" t="s">
        <v>11</v>
      </c>
      <c r="I2067" t="s">
        <v>10</v>
      </c>
      <c r="J2067">
        <f t="shared" si="32"/>
        <v>255</v>
      </c>
      <c r="K2067" t="str">
        <f>VLOOKUP(B2067,[2]taxonomy1!$B:$U,2,FALSE)</f>
        <v xml:space="preserve"> Oryza brachyantha.</v>
      </c>
      <c r="L2067" t="str">
        <f>VLOOKUP(B2067,[2]taxonomy1!$B:$U,4,FALSE)</f>
        <v xml:space="preserve"> NCBI_TaxID=4533 {ECO:0000313|EnsemblPlants:OB01G37750.1};</v>
      </c>
      <c r="M2067" t="str">
        <f>VLOOKUP(B2067,[2]taxonomy1!$B:$U,6,FALSE)</f>
        <v>Eukaryota</v>
      </c>
      <c r="N2067" t="str">
        <f>VLOOKUP(B2067,[2]taxonomy1!$B:$U,7,FALSE)</f>
        <v xml:space="preserve"> Viridiplantae</v>
      </c>
      <c r="O2067" t="str">
        <f>VLOOKUP(B2067,[2]taxonomy1!$B:$U,8,FALSE)</f>
        <v xml:space="preserve"> Streptophyta</v>
      </c>
      <c r="P2067" t="str">
        <f>VLOOKUP(B2067,[2]taxonomy1!$B:$U,9,FALSE)</f>
        <v xml:space="preserve"> Embryophyta</v>
      </c>
      <c r="Q2067" t="str">
        <f>VLOOKUP(B2067,[2]taxonomy1!$B:$U,10,FALSE)</f>
        <v xml:space="preserve"> Tracheophyta</v>
      </c>
      <c r="R2067" t="str">
        <f>VLOOKUP(B2067,[2]taxonomy1!$B:$U,11,FALSE)</f>
        <v>Spermatophyta</v>
      </c>
      <c r="S2067" t="str">
        <f>VLOOKUP(B2067,[2]taxonomy1!$B:$U,12,FALSE)</f>
        <v xml:space="preserve"> Magnoliophyta</v>
      </c>
      <c r="T2067" t="str">
        <f>VLOOKUP(B2067,[2]taxonomy1!$B:$U,13,FALSE)</f>
        <v xml:space="preserve"> Liliopsida</v>
      </c>
      <c r="U2067" t="str">
        <f>VLOOKUP(B2067,[2]taxonomy1!$B:$U,14,FALSE)</f>
        <v xml:space="preserve"> Poales</v>
      </c>
      <c r="V2067" t="str">
        <f>VLOOKUP(B2067,[2]taxonomy1!$B:$U,15,FALSE)</f>
        <v xml:space="preserve"> Poaceae</v>
      </c>
      <c r="W2067" t="str">
        <f>VLOOKUP(B2067,[2]taxonomy1!$B:$U,16,FALSE)</f>
        <v xml:space="preserve"> BOP clade</v>
      </c>
    </row>
    <row r="2068" spans="1:23" x14ac:dyDescent="0.3">
      <c r="A2068" t="s">
        <v>3902</v>
      </c>
      <c r="B2068" t="s">
        <v>3903</v>
      </c>
      <c r="C2068">
        <v>275</v>
      </c>
      <c r="D2068" t="s">
        <v>10</v>
      </c>
      <c r="E2068">
        <v>4</v>
      </c>
      <c r="F2068">
        <v>268</v>
      </c>
      <c r="G2068">
        <v>2735</v>
      </c>
      <c r="H2068" t="s">
        <v>11</v>
      </c>
      <c r="I2068" t="s">
        <v>10</v>
      </c>
      <c r="J2068">
        <f t="shared" si="32"/>
        <v>264</v>
      </c>
      <c r="K2068" t="str">
        <f>VLOOKUP(B2068,[2]taxonomy1!$B:$U,2,FALSE)</f>
        <v xml:space="preserve"> Oryza brachyantha.</v>
      </c>
      <c r="L2068" t="str">
        <f>VLOOKUP(B2068,[2]taxonomy1!$B:$U,4,FALSE)</f>
        <v xml:space="preserve"> NCBI_TaxID=4533 {ECO:0000313|EnsemblPlants:OB03G12960.1};</v>
      </c>
      <c r="M2068" t="str">
        <f>VLOOKUP(B2068,[2]taxonomy1!$B:$U,6,FALSE)</f>
        <v>Eukaryota</v>
      </c>
      <c r="N2068" t="str">
        <f>VLOOKUP(B2068,[2]taxonomy1!$B:$U,7,FALSE)</f>
        <v xml:space="preserve"> Viridiplantae</v>
      </c>
      <c r="O2068" t="str">
        <f>VLOOKUP(B2068,[2]taxonomy1!$B:$U,8,FALSE)</f>
        <v xml:space="preserve"> Streptophyta</v>
      </c>
      <c r="P2068" t="str">
        <f>VLOOKUP(B2068,[2]taxonomy1!$B:$U,9,FALSE)</f>
        <v xml:space="preserve"> Embryophyta</v>
      </c>
      <c r="Q2068" t="str">
        <f>VLOOKUP(B2068,[2]taxonomy1!$B:$U,10,FALSE)</f>
        <v xml:space="preserve"> Tracheophyta</v>
      </c>
      <c r="R2068" t="str">
        <f>VLOOKUP(B2068,[2]taxonomy1!$B:$U,11,FALSE)</f>
        <v>Spermatophyta</v>
      </c>
      <c r="S2068" t="str">
        <f>VLOOKUP(B2068,[2]taxonomy1!$B:$U,12,FALSE)</f>
        <v xml:space="preserve"> Magnoliophyta</v>
      </c>
      <c r="T2068" t="str">
        <f>VLOOKUP(B2068,[2]taxonomy1!$B:$U,13,FALSE)</f>
        <v xml:space="preserve"> Liliopsida</v>
      </c>
      <c r="U2068" t="str">
        <f>VLOOKUP(B2068,[2]taxonomy1!$B:$U,14,FALSE)</f>
        <v xml:space="preserve"> Poales</v>
      </c>
      <c r="V2068" t="str">
        <f>VLOOKUP(B2068,[2]taxonomy1!$B:$U,15,FALSE)</f>
        <v xml:space="preserve"> Poaceae</v>
      </c>
      <c r="W2068" t="str">
        <f>VLOOKUP(B2068,[2]taxonomy1!$B:$U,16,FALSE)</f>
        <v xml:space="preserve"> BOP clade</v>
      </c>
    </row>
    <row r="2069" spans="1:23" x14ac:dyDescent="0.3">
      <c r="A2069" t="s">
        <v>3904</v>
      </c>
      <c r="B2069" t="s">
        <v>3905</v>
      </c>
      <c r="C2069">
        <v>277</v>
      </c>
      <c r="D2069" t="s">
        <v>10</v>
      </c>
      <c r="E2069">
        <v>5</v>
      </c>
      <c r="F2069">
        <v>270</v>
      </c>
      <c r="G2069">
        <v>2735</v>
      </c>
      <c r="H2069" t="s">
        <v>11</v>
      </c>
      <c r="I2069" t="s">
        <v>10</v>
      </c>
      <c r="J2069">
        <f t="shared" si="32"/>
        <v>265</v>
      </c>
      <c r="K2069" t="str">
        <f>VLOOKUP(B2069,[2]taxonomy1!$B:$U,2,FALSE)</f>
        <v xml:space="preserve"> Oryza brachyantha.</v>
      </c>
      <c r="L2069" t="str">
        <f>VLOOKUP(B2069,[2]taxonomy1!$B:$U,4,FALSE)</f>
        <v xml:space="preserve"> NCBI_TaxID=4533 {ECO:0000313|EnsemblPlants:OB03G17680.1};</v>
      </c>
      <c r="M2069" t="str">
        <f>VLOOKUP(B2069,[2]taxonomy1!$B:$U,6,FALSE)</f>
        <v>Eukaryota</v>
      </c>
      <c r="N2069" t="str">
        <f>VLOOKUP(B2069,[2]taxonomy1!$B:$U,7,FALSE)</f>
        <v xml:space="preserve"> Viridiplantae</v>
      </c>
      <c r="O2069" t="str">
        <f>VLOOKUP(B2069,[2]taxonomy1!$B:$U,8,FALSE)</f>
        <v xml:space="preserve"> Streptophyta</v>
      </c>
      <c r="P2069" t="str">
        <f>VLOOKUP(B2069,[2]taxonomy1!$B:$U,9,FALSE)</f>
        <v xml:space="preserve"> Embryophyta</v>
      </c>
      <c r="Q2069" t="str">
        <f>VLOOKUP(B2069,[2]taxonomy1!$B:$U,10,FALSE)</f>
        <v xml:space="preserve"> Tracheophyta</v>
      </c>
      <c r="R2069" t="str">
        <f>VLOOKUP(B2069,[2]taxonomy1!$B:$U,11,FALSE)</f>
        <v>Spermatophyta</v>
      </c>
      <c r="S2069" t="str">
        <f>VLOOKUP(B2069,[2]taxonomy1!$B:$U,12,FALSE)</f>
        <v xml:space="preserve"> Magnoliophyta</v>
      </c>
      <c r="T2069" t="str">
        <f>VLOOKUP(B2069,[2]taxonomy1!$B:$U,13,FALSE)</f>
        <v xml:space="preserve"> Liliopsida</v>
      </c>
      <c r="U2069" t="str">
        <f>VLOOKUP(B2069,[2]taxonomy1!$B:$U,14,FALSE)</f>
        <v xml:space="preserve"> Poales</v>
      </c>
      <c r="V2069" t="str">
        <f>VLOOKUP(B2069,[2]taxonomy1!$B:$U,15,FALSE)</f>
        <v xml:space="preserve"> Poaceae</v>
      </c>
      <c r="W2069" t="str">
        <f>VLOOKUP(B2069,[2]taxonomy1!$B:$U,16,FALSE)</f>
        <v xml:space="preserve"> BOP clade</v>
      </c>
    </row>
    <row r="2070" spans="1:23" x14ac:dyDescent="0.3">
      <c r="A2070" t="s">
        <v>3906</v>
      </c>
      <c r="B2070" t="s">
        <v>3907</v>
      </c>
      <c r="C2070">
        <v>334</v>
      </c>
      <c r="D2070" t="s">
        <v>10</v>
      </c>
      <c r="E2070">
        <v>55</v>
      </c>
      <c r="F2070">
        <v>327</v>
      </c>
      <c r="G2070">
        <v>2735</v>
      </c>
      <c r="H2070" t="s">
        <v>11</v>
      </c>
      <c r="I2070" t="s">
        <v>10</v>
      </c>
      <c r="J2070">
        <f t="shared" si="32"/>
        <v>272</v>
      </c>
      <c r="K2070" t="str">
        <f>VLOOKUP(B2070,[2]taxonomy1!$B:$U,2,FALSE)</f>
        <v xml:space="preserve"> Oryza brachyantha.</v>
      </c>
      <c r="L2070" t="str">
        <f>VLOOKUP(B2070,[2]taxonomy1!$B:$U,4,FALSE)</f>
        <v xml:space="preserve"> NCBI_TaxID=4533 {ECO:0000313|EnsemblPlants:OB03G25430.1};</v>
      </c>
      <c r="M2070" t="str">
        <f>VLOOKUP(B2070,[2]taxonomy1!$B:$U,6,FALSE)</f>
        <v>Eukaryota</v>
      </c>
      <c r="N2070" t="str">
        <f>VLOOKUP(B2070,[2]taxonomy1!$B:$U,7,FALSE)</f>
        <v xml:space="preserve"> Viridiplantae</v>
      </c>
      <c r="O2070" t="str">
        <f>VLOOKUP(B2070,[2]taxonomy1!$B:$U,8,FALSE)</f>
        <v xml:space="preserve"> Streptophyta</v>
      </c>
      <c r="P2070" t="str">
        <f>VLOOKUP(B2070,[2]taxonomy1!$B:$U,9,FALSE)</f>
        <v xml:space="preserve"> Embryophyta</v>
      </c>
      <c r="Q2070" t="str">
        <f>VLOOKUP(B2070,[2]taxonomy1!$B:$U,10,FALSE)</f>
        <v xml:space="preserve"> Tracheophyta</v>
      </c>
      <c r="R2070" t="str">
        <f>VLOOKUP(B2070,[2]taxonomy1!$B:$U,11,FALSE)</f>
        <v>Spermatophyta</v>
      </c>
      <c r="S2070" t="str">
        <f>VLOOKUP(B2070,[2]taxonomy1!$B:$U,12,FALSE)</f>
        <v xml:space="preserve"> Magnoliophyta</v>
      </c>
      <c r="T2070" t="str">
        <f>VLOOKUP(B2070,[2]taxonomy1!$B:$U,13,FALSE)</f>
        <v xml:space="preserve"> Liliopsida</v>
      </c>
      <c r="U2070" t="str">
        <f>VLOOKUP(B2070,[2]taxonomy1!$B:$U,14,FALSE)</f>
        <v xml:space="preserve"> Poales</v>
      </c>
      <c r="V2070" t="str">
        <f>VLOOKUP(B2070,[2]taxonomy1!$B:$U,15,FALSE)</f>
        <v xml:space="preserve"> Poaceae</v>
      </c>
      <c r="W2070" t="str">
        <f>VLOOKUP(B2070,[2]taxonomy1!$B:$U,16,FALSE)</f>
        <v xml:space="preserve"> BOP clade</v>
      </c>
    </row>
    <row r="2071" spans="1:23" x14ac:dyDescent="0.3">
      <c r="A2071" t="s">
        <v>3908</v>
      </c>
      <c r="B2071" t="s">
        <v>3909</v>
      </c>
      <c r="C2071">
        <v>281</v>
      </c>
      <c r="D2071" t="s">
        <v>10</v>
      </c>
      <c r="E2071">
        <v>10</v>
      </c>
      <c r="F2071">
        <v>274</v>
      </c>
      <c r="G2071">
        <v>2735</v>
      </c>
      <c r="H2071" t="s">
        <v>11</v>
      </c>
      <c r="I2071" t="s">
        <v>10</v>
      </c>
      <c r="J2071">
        <f t="shared" si="32"/>
        <v>264</v>
      </c>
      <c r="K2071" t="str">
        <f>VLOOKUP(B2071,[2]taxonomy1!$B:$U,2,FALSE)</f>
        <v xml:space="preserve"> Oryza brachyantha.</v>
      </c>
      <c r="L2071" t="str">
        <f>VLOOKUP(B2071,[2]taxonomy1!$B:$U,4,FALSE)</f>
        <v xml:space="preserve"> NCBI_TaxID=4533 {ECO:0000313|EnsemblPlants:OB05G31590.1};</v>
      </c>
      <c r="M2071" t="str">
        <f>VLOOKUP(B2071,[2]taxonomy1!$B:$U,6,FALSE)</f>
        <v>Eukaryota</v>
      </c>
      <c r="N2071" t="str">
        <f>VLOOKUP(B2071,[2]taxonomy1!$B:$U,7,FALSE)</f>
        <v xml:space="preserve"> Viridiplantae</v>
      </c>
      <c r="O2071" t="str">
        <f>VLOOKUP(B2071,[2]taxonomy1!$B:$U,8,FALSE)</f>
        <v xml:space="preserve"> Streptophyta</v>
      </c>
      <c r="P2071" t="str">
        <f>VLOOKUP(B2071,[2]taxonomy1!$B:$U,9,FALSE)</f>
        <v xml:space="preserve"> Embryophyta</v>
      </c>
      <c r="Q2071" t="str">
        <f>VLOOKUP(B2071,[2]taxonomy1!$B:$U,10,FALSE)</f>
        <v xml:space="preserve"> Tracheophyta</v>
      </c>
      <c r="R2071" t="str">
        <f>VLOOKUP(B2071,[2]taxonomy1!$B:$U,11,FALSE)</f>
        <v>Spermatophyta</v>
      </c>
      <c r="S2071" t="str">
        <f>VLOOKUP(B2071,[2]taxonomy1!$B:$U,12,FALSE)</f>
        <v xml:space="preserve"> Magnoliophyta</v>
      </c>
      <c r="T2071" t="str">
        <f>VLOOKUP(B2071,[2]taxonomy1!$B:$U,13,FALSE)</f>
        <v xml:space="preserve"> Liliopsida</v>
      </c>
      <c r="U2071" t="str">
        <f>VLOOKUP(B2071,[2]taxonomy1!$B:$U,14,FALSE)</f>
        <v xml:space="preserve"> Poales</v>
      </c>
      <c r="V2071" t="str">
        <f>VLOOKUP(B2071,[2]taxonomy1!$B:$U,15,FALSE)</f>
        <v xml:space="preserve"> Poaceae</v>
      </c>
      <c r="W2071" t="str">
        <f>VLOOKUP(B2071,[2]taxonomy1!$B:$U,16,FALSE)</f>
        <v xml:space="preserve"> BOP clade</v>
      </c>
    </row>
    <row r="2072" spans="1:23" x14ac:dyDescent="0.3">
      <c r="A2072" t="s">
        <v>3910</v>
      </c>
      <c r="B2072" t="s">
        <v>3911</v>
      </c>
      <c r="C2072">
        <v>283</v>
      </c>
      <c r="D2072" t="s">
        <v>10</v>
      </c>
      <c r="E2072">
        <v>55</v>
      </c>
      <c r="F2072">
        <v>283</v>
      </c>
      <c r="G2072">
        <v>2735</v>
      </c>
      <c r="H2072" t="s">
        <v>11</v>
      </c>
      <c r="I2072" t="s">
        <v>10</v>
      </c>
      <c r="J2072">
        <f t="shared" si="32"/>
        <v>228</v>
      </c>
      <c r="K2072" t="str">
        <f>VLOOKUP(B2072,[2]taxonomy1!$B:$U,2,FALSE)</f>
        <v xml:space="preserve"> Oryza brachyantha.</v>
      </c>
      <c r="L2072" t="str">
        <f>VLOOKUP(B2072,[2]taxonomy1!$B:$U,4,FALSE)</f>
        <v xml:space="preserve"> NCBI_TaxID=4533 {ECO:0000313|EnsemblPlants:OB07G18780.1};</v>
      </c>
      <c r="M2072" t="str">
        <f>VLOOKUP(B2072,[2]taxonomy1!$B:$U,6,FALSE)</f>
        <v>Eukaryota</v>
      </c>
      <c r="N2072" t="str">
        <f>VLOOKUP(B2072,[2]taxonomy1!$B:$U,7,FALSE)</f>
        <v xml:space="preserve"> Viridiplantae</v>
      </c>
      <c r="O2072" t="str">
        <f>VLOOKUP(B2072,[2]taxonomy1!$B:$U,8,FALSE)</f>
        <v xml:space="preserve"> Streptophyta</v>
      </c>
      <c r="P2072" t="str">
        <f>VLOOKUP(B2072,[2]taxonomy1!$B:$U,9,FALSE)</f>
        <v xml:space="preserve"> Embryophyta</v>
      </c>
      <c r="Q2072" t="str">
        <f>VLOOKUP(B2072,[2]taxonomy1!$B:$U,10,FALSE)</f>
        <v xml:space="preserve"> Tracheophyta</v>
      </c>
      <c r="R2072" t="str">
        <f>VLOOKUP(B2072,[2]taxonomy1!$B:$U,11,FALSE)</f>
        <v>Spermatophyta</v>
      </c>
      <c r="S2072" t="str">
        <f>VLOOKUP(B2072,[2]taxonomy1!$B:$U,12,FALSE)</f>
        <v xml:space="preserve"> Magnoliophyta</v>
      </c>
      <c r="T2072" t="str">
        <f>VLOOKUP(B2072,[2]taxonomy1!$B:$U,13,FALSE)</f>
        <v xml:space="preserve"> Liliopsida</v>
      </c>
      <c r="U2072" t="str">
        <f>VLOOKUP(B2072,[2]taxonomy1!$B:$U,14,FALSE)</f>
        <v xml:space="preserve"> Poales</v>
      </c>
      <c r="V2072" t="str">
        <f>VLOOKUP(B2072,[2]taxonomy1!$B:$U,15,FALSE)</f>
        <v xml:space="preserve"> Poaceae</v>
      </c>
      <c r="W2072" t="str">
        <f>VLOOKUP(B2072,[2]taxonomy1!$B:$U,16,FALSE)</f>
        <v xml:space="preserve"> BOP clade</v>
      </c>
    </row>
    <row r="2073" spans="1:23" x14ac:dyDescent="0.3">
      <c r="A2073" t="s">
        <v>3912</v>
      </c>
      <c r="B2073" t="s">
        <v>3913</v>
      </c>
      <c r="C2073">
        <v>274</v>
      </c>
      <c r="D2073" t="s">
        <v>10</v>
      </c>
      <c r="E2073">
        <v>3</v>
      </c>
      <c r="F2073">
        <v>267</v>
      </c>
      <c r="G2073">
        <v>2735</v>
      </c>
      <c r="H2073" t="s">
        <v>11</v>
      </c>
      <c r="I2073" t="s">
        <v>10</v>
      </c>
      <c r="J2073">
        <f t="shared" si="32"/>
        <v>264</v>
      </c>
      <c r="K2073" t="str">
        <f>VLOOKUP(B2073,[2]taxonomy1!$B:$U,2,FALSE)</f>
        <v xml:space="preserve"> Oryza brachyantha.</v>
      </c>
      <c r="L2073" t="str">
        <f>VLOOKUP(B2073,[2]taxonomy1!$B:$U,4,FALSE)</f>
        <v xml:space="preserve"> NCBI_TaxID=4533 {ECO:0000313|EnsemblPlants:OB09G14770.1};</v>
      </c>
      <c r="M2073" t="str">
        <f>VLOOKUP(B2073,[2]taxonomy1!$B:$U,6,FALSE)</f>
        <v>Eukaryota</v>
      </c>
      <c r="N2073" t="str">
        <f>VLOOKUP(B2073,[2]taxonomy1!$B:$U,7,FALSE)</f>
        <v xml:space="preserve"> Viridiplantae</v>
      </c>
      <c r="O2073" t="str">
        <f>VLOOKUP(B2073,[2]taxonomy1!$B:$U,8,FALSE)</f>
        <v xml:space="preserve"> Streptophyta</v>
      </c>
      <c r="P2073" t="str">
        <f>VLOOKUP(B2073,[2]taxonomy1!$B:$U,9,FALSE)</f>
        <v xml:space="preserve"> Embryophyta</v>
      </c>
      <c r="Q2073" t="str">
        <f>VLOOKUP(B2073,[2]taxonomy1!$B:$U,10,FALSE)</f>
        <v xml:space="preserve"> Tracheophyta</v>
      </c>
      <c r="R2073" t="str">
        <f>VLOOKUP(B2073,[2]taxonomy1!$B:$U,11,FALSE)</f>
        <v>Spermatophyta</v>
      </c>
      <c r="S2073" t="str">
        <f>VLOOKUP(B2073,[2]taxonomy1!$B:$U,12,FALSE)</f>
        <v xml:space="preserve"> Magnoliophyta</v>
      </c>
      <c r="T2073" t="str">
        <f>VLOOKUP(B2073,[2]taxonomy1!$B:$U,13,FALSE)</f>
        <v xml:space="preserve"> Liliopsida</v>
      </c>
      <c r="U2073" t="str">
        <f>VLOOKUP(B2073,[2]taxonomy1!$B:$U,14,FALSE)</f>
        <v xml:space="preserve"> Poales</v>
      </c>
      <c r="V2073" t="str">
        <f>VLOOKUP(B2073,[2]taxonomy1!$B:$U,15,FALSE)</f>
        <v xml:space="preserve"> Poaceae</v>
      </c>
      <c r="W2073" t="str">
        <f>VLOOKUP(B2073,[2]taxonomy1!$B:$U,16,FALSE)</f>
        <v xml:space="preserve"> BOP clade</v>
      </c>
    </row>
    <row r="2074" spans="1:23" x14ac:dyDescent="0.3">
      <c r="A2074" t="s">
        <v>3914</v>
      </c>
      <c r="B2074" t="s">
        <v>3915</v>
      </c>
      <c r="C2074">
        <v>275</v>
      </c>
      <c r="D2074" t="s">
        <v>10</v>
      </c>
      <c r="E2074">
        <v>3</v>
      </c>
      <c r="F2074">
        <v>268</v>
      </c>
      <c r="G2074">
        <v>2735</v>
      </c>
      <c r="H2074" t="s">
        <v>11</v>
      </c>
      <c r="I2074" t="s">
        <v>10</v>
      </c>
      <c r="J2074">
        <f t="shared" si="32"/>
        <v>265</v>
      </c>
      <c r="K2074" t="str">
        <f>VLOOKUP(B2074,[2]taxonomy1!$B:$U,2,FALSE)</f>
        <v xml:space="preserve"> Oryza brachyantha.</v>
      </c>
      <c r="L2074" t="str">
        <f>VLOOKUP(B2074,[2]taxonomy1!$B:$U,4,FALSE)</f>
        <v xml:space="preserve"> NCBI_TaxID=4533 {ECO:0000313|EnsemblPlants:OB10G15400.1};</v>
      </c>
      <c r="M2074" t="str">
        <f>VLOOKUP(B2074,[2]taxonomy1!$B:$U,6,FALSE)</f>
        <v>Eukaryota</v>
      </c>
      <c r="N2074" t="str">
        <f>VLOOKUP(B2074,[2]taxonomy1!$B:$U,7,FALSE)</f>
        <v xml:space="preserve"> Viridiplantae</v>
      </c>
      <c r="O2074" t="str">
        <f>VLOOKUP(B2074,[2]taxonomy1!$B:$U,8,FALSE)</f>
        <v xml:space="preserve"> Streptophyta</v>
      </c>
      <c r="P2074" t="str">
        <f>VLOOKUP(B2074,[2]taxonomy1!$B:$U,9,FALSE)</f>
        <v xml:space="preserve"> Embryophyta</v>
      </c>
      <c r="Q2074" t="str">
        <f>VLOOKUP(B2074,[2]taxonomy1!$B:$U,10,FALSE)</f>
        <v xml:space="preserve"> Tracheophyta</v>
      </c>
      <c r="R2074" t="str">
        <f>VLOOKUP(B2074,[2]taxonomy1!$B:$U,11,FALSE)</f>
        <v>Spermatophyta</v>
      </c>
      <c r="S2074" t="str">
        <f>VLOOKUP(B2074,[2]taxonomy1!$B:$U,12,FALSE)</f>
        <v xml:space="preserve"> Magnoliophyta</v>
      </c>
      <c r="T2074" t="str">
        <f>VLOOKUP(B2074,[2]taxonomy1!$B:$U,13,FALSE)</f>
        <v xml:space="preserve"> Liliopsida</v>
      </c>
      <c r="U2074" t="str">
        <f>VLOOKUP(B2074,[2]taxonomy1!$B:$U,14,FALSE)</f>
        <v xml:space="preserve"> Poales</v>
      </c>
      <c r="V2074" t="str">
        <f>VLOOKUP(B2074,[2]taxonomy1!$B:$U,15,FALSE)</f>
        <v xml:space="preserve"> Poaceae</v>
      </c>
      <c r="W2074" t="str">
        <f>VLOOKUP(B2074,[2]taxonomy1!$B:$U,16,FALSE)</f>
        <v xml:space="preserve"> BOP clade</v>
      </c>
    </row>
    <row r="2075" spans="1:23" x14ac:dyDescent="0.3">
      <c r="A2075" t="s">
        <v>3916</v>
      </c>
      <c r="B2075" t="s">
        <v>3917</v>
      </c>
      <c r="C2075">
        <v>283</v>
      </c>
      <c r="D2075" t="s">
        <v>10</v>
      </c>
      <c r="E2075">
        <v>2</v>
      </c>
      <c r="F2075">
        <v>276</v>
      </c>
      <c r="G2075">
        <v>2735</v>
      </c>
      <c r="H2075" t="s">
        <v>11</v>
      </c>
      <c r="I2075" t="s">
        <v>10</v>
      </c>
      <c r="J2075">
        <f t="shared" si="32"/>
        <v>274</v>
      </c>
      <c r="K2075" t="str">
        <f>VLOOKUP(B2075,[2]taxonomy1!$B:$U,2,FALSE)</f>
        <v xml:space="preserve"> Gaeumannomyces graminis var. tritici (strain R3-111a-1) (Wheat and barley take-all root rot fungus).</v>
      </c>
      <c r="L2075" t="str">
        <f>VLOOKUP(B2075,[2]taxonomy1!$B:$U,4,FALSE)</f>
        <v xml:space="preserve"> NCBI_TaxID=644352;</v>
      </c>
      <c r="M2075" t="str">
        <f>VLOOKUP(B2075,[2]taxonomy1!$B:$U,6,FALSE)</f>
        <v>Eukaryota</v>
      </c>
      <c r="N2075" t="str">
        <f>VLOOKUP(B2075,[2]taxonomy1!$B:$U,7,FALSE)</f>
        <v xml:space="preserve"> Fungi</v>
      </c>
      <c r="O2075" t="str">
        <f>VLOOKUP(B2075,[2]taxonomy1!$B:$U,8,FALSE)</f>
        <v xml:space="preserve"> Dikarya</v>
      </c>
      <c r="P2075" t="str">
        <f>VLOOKUP(B2075,[2]taxonomy1!$B:$U,9,FALSE)</f>
        <v xml:space="preserve"> Ascomycota</v>
      </c>
      <c r="Q2075" t="str">
        <f>VLOOKUP(B2075,[2]taxonomy1!$B:$U,10,FALSE)</f>
        <v xml:space="preserve"> Pezizomycotina</v>
      </c>
      <c r="R2075" t="str">
        <f>VLOOKUP(B2075,[2]taxonomy1!$B:$U,11,FALSE)</f>
        <v>Sordariomycetes</v>
      </c>
      <c r="S2075" t="str">
        <f>VLOOKUP(B2075,[2]taxonomy1!$B:$U,12,FALSE)</f>
        <v xml:space="preserve"> Sordariomycetidae</v>
      </c>
      <c r="T2075" t="str">
        <f>VLOOKUP(B2075,[2]taxonomy1!$B:$U,13,FALSE)</f>
        <v xml:space="preserve"> Magnaporthales</v>
      </c>
      <c r="U2075" t="str">
        <f>VLOOKUP(B2075,[2]taxonomy1!$B:$U,14,FALSE)</f>
        <v xml:space="preserve"> Magnaporthaceae</v>
      </c>
      <c r="V2075" t="str">
        <f>VLOOKUP(B2075,[2]taxonomy1!$B:$U,15,FALSE)</f>
        <v>Gaeumannomyces.</v>
      </c>
      <c r="W2075">
        <f>VLOOKUP(B2075,[2]taxonomy1!$B:$U,16,FALSE)</f>
        <v>0</v>
      </c>
    </row>
    <row r="2076" spans="1:23" x14ac:dyDescent="0.3">
      <c r="A2076" t="s">
        <v>3918</v>
      </c>
      <c r="B2076" t="s">
        <v>3919</v>
      </c>
      <c r="C2076">
        <v>358</v>
      </c>
      <c r="D2076" t="s">
        <v>10</v>
      </c>
      <c r="E2076">
        <v>37</v>
      </c>
      <c r="F2076">
        <v>327</v>
      </c>
      <c r="G2076">
        <v>2735</v>
      </c>
      <c r="H2076" t="s">
        <v>11</v>
      </c>
      <c r="I2076" t="s">
        <v>10</v>
      </c>
      <c r="J2076">
        <f t="shared" si="32"/>
        <v>290</v>
      </c>
      <c r="K2076" t="str">
        <f>VLOOKUP(B2076,[2]taxonomy1!$B:$U,2,FALSE)</f>
        <v xml:space="preserve"> Gaeumannomyces graminis var. tritici (strain R3-111a-1) (Wheat and barley take-all root rot fungus).</v>
      </c>
      <c r="L2076" t="str">
        <f>VLOOKUP(B2076,[2]taxonomy1!$B:$U,4,FALSE)</f>
        <v xml:space="preserve"> NCBI_TaxID=644352;</v>
      </c>
      <c r="M2076" t="str">
        <f>VLOOKUP(B2076,[2]taxonomy1!$B:$U,6,FALSE)</f>
        <v>Eukaryota</v>
      </c>
      <c r="N2076" t="str">
        <f>VLOOKUP(B2076,[2]taxonomy1!$B:$U,7,FALSE)</f>
        <v xml:space="preserve"> Fungi</v>
      </c>
      <c r="O2076" t="str">
        <f>VLOOKUP(B2076,[2]taxonomy1!$B:$U,8,FALSE)</f>
        <v xml:space="preserve"> Dikarya</v>
      </c>
      <c r="P2076" t="str">
        <f>VLOOKUP(B2076,[2]taxonomy1!$B:$U,9,FALSE)</f>
        <v xml:space="preserve"> Ascomycota</v>
      </c>
      <c r="Q2076" t="str">
        <f>VLOOKUP(B2076,[2]taxonomy1!$B:$U,10,FALSE)</f>
        <v xml:space="preserve"> Pezizomycotina</v>
      </c>
      <c r="R2076" t="str">
        <f>VLOOKUP(B2076,[2]taxonomy1!$B:$U,11,FALSE)</f>
        <v>Sordariomycetes</v>
      </c>
      <c r="S2076" t="str">
        <f>VLOOKUP(B2076,[2]taxonomy1!$B:$U,12,FALSE)</f>
        <v xml:space="preserve"> Sordariomycetidae</v>
      </c>
      <c r="T2076" t="str">
        <f>VLOOKUP(B2076,[2]taxonomy1!$B:$U,13,FALSE)</f>
        <v xml:space="preserve"> Magnaporthales</v>
      </c>
      <c r="U2076" t="str">
        <f>VLOOKUP(B2076,[2]taxonomy1!$B:$U,14,FALSE)</f>
        <v xml:space="preserve"> Magnaporthaceae</v>
      </c>
      <c r="V2076" t="str">
        <f>VLOOKUP(B2076,[2]taxonomy1!$B:$U,15,FALSE)</f>
        <v>Gaeumannomyces.</v>
      </c>
      <c r="W2076">
        <f>VLOOKUP(B2076,[2]taxonomy1!$B:$U,16,FALSE)</f>
        <v>0</v>
      </c>
    </row>
    <row r="2077" spans="1:23" x14ac:dyDescent="0.3">
      <c r="A2077" t="s">
        <v>3920</v>
      </c>
      <c r="B2077" t="s">
        <v>3921</v>
      </c>
      <c r="C2077">
        <v>284</v>
      </c>
      <c r="D2077" t="s">
        <v>10</v>
      </c>
      <c r="E2077">
        <v>3</v>
      </c>
      <c r="F2077">
        <v>277</v>
      </c>
      <c r="G2077">
        <v>2735</v>
      </c>
      <c r="H2077" t="s">
        <v>11</v>
      </c>
      <c r="I2077" t="s">
        <v>10</v>
      </c>
      <c r="J2077">
        <f t="shared" si="32"/>
        <v>274</v>
      </c>
      <c r="K2077" t="str">
        <f>VLOOKUP(B2077,[2]taxonomy1!$B:$U,2,FALSE)</f>
        <v xml:space="preserve"> Mus musculus (Mouse).</v>
      </c>
      <c r="L2077" t="str">
        <f>VLOOKUP(B2077,[2]taxonomy1!$B:$U,4,FALSE)</f>
        <v xml:space="preserve"> NCBI_TaxID=10090 {ECO:0000313|Ensembl:ENSMUSP00000136273, ECO:0000313|Proteomes:UP000000589};</v>
      </c>
      <c r="M2077" t="str">
        <f>VLOOKUP(B2077,[2]taxonomy1!$B:$U,6,FALSE)</f>
        <v>Eukaryota</v>
      </c>
      <c r="N2077" t="str">
        <f>VLOOKUP(B2077,[2]taxonomy1!$B:$U,7,FALSE)</f>
        <v xml:space="preserve"> Metazoa</v>
      </c>
      <c r="O2077" t="str">
        <f>VLOOKUP(B2077,[2]taxonomy1!$B:$U,8,FALSE)</f>
        <v xml:space="preserve"> Chordata</v>
      </c>
      <c r="P2077" t="str">
        <f>VLOOKUP(B2077,[2]taxonomy1!$B:$U,9,FALSE)</f>
        <v xml:space="preserve"> Craniata</v>
      </c>
      <c r="Q2077" t="str">
        <f>VLOOKUP(B2077,[2]taxonomy1!$B:$U,10,FALSE)</f>
        <v xml:space="preserve"> Vertebrata</v>
      </c>
      <c r="R2077" t="str">
        <f>VLOOKUP(B2077,[2]taxonomy1!$B:$U,11,FALSE)</f>
        <v xml:space="preserve"> Euteleostomi</v>
      </c>
      <c r="S2077" t="str">
        <f>VLOOKUP(B2077,[2]taxonomy1!$B:$U,12,FALSE)</f>
        <v>Mammalia</v>
      </c>
      <c r="T2077" t="str">
        <f>VLOOKUP(B2077,[2]taxonomy1!$B:$U,13,FALSE)</f>
        <v xml:space="preserve"> Eutheria</v>
      </c>
      <c r="U2077" t="str">
        <f>VLOOKUP(B2077,[2]taxonomy1!$B:$U,14,FALSE)</f>
        <v xml:space="preserve"> Euarchontoglires</v>
      </c>
      <c r="V2077" t="str">
        <f>VLOOKUP(B2077,[2]taxonomy1!$B:$U,15,FALSE)</f>
        <v xml:space="preserve"> Glires</v>
      </c>
      <c r="W2077" t="str">
        <f>VLOOKUP(B2077,[2]taxonomy1!$B:$U,16,FALSE)</f>
        <v xml:space="preserve"> Rodentia</v>
      </c>
    </row>
    <row r="2078" spans="1:23" x14ac:dyDescent="0.3">
      <c r="A2078" t="s">
        <v>3922</v>
      </c>
      <c r="B2078" t="s">
        <v>3923</v>
      </c>
      <c r="C2078">
        <v>297</v>
      </c>
      <c r="D2078" t="s">
        <v>10</v>
      </c>
      <c r="E2078">
        <v>141</v>
      </c>
      <c r="F2078">
        <v>287</v>
      </c>
      <c r="G2078">
        <v>2735</v>
      </c>
      <c r="H2078" t="s">
        <v>11</v>
      </c>
      <c r="I2078" t="s">
        <v>10</v>
      </c>
      <c r="J2078">
        <f t="shared" si="32"/>
        <v>146</v>
      </c>
      <c r="K2078" t="str">
        <f>VLOOKUP(B2078,[2]taxonomy1!$B:$U,2,FALSE)</f>
        <v xml:space="preserve"> Theileria orientalis strain Shintoku.</v>
      </c>
      <c r="L2078" t="str">
        <f>VLOOKUP(B2078,[2]taxonomy1!$B:$U,4,FALSE)</f>
        <v xml:space="preserve"> NCBI_TaxID=869250 {ECO:0000313|EMBL:BAM40967.1, ECO:0000313|Proteomes:UP000003786};</v>
      </c>
      <c r="M2078" t="str">
        <f>VLOOKUP(B2078,[2]taxonomy1!$B:$U,6,FALSE)</f>
        <v>Eukaryota</v>
      </c>
      <c r="N2078" t="str">
        <f>VLOOKUP(B2078,[2]taxonomy1!$B:$U,7,FALSE)</f>
        <v xml:space="preserve"> Alveolata</v>
      </c>
      <c r="O2078" t="str">
        <f>VLOOKUP(B2078,[2]taxonomy1!$B:$U,8,FALSE)</f>
        <v xml:space="preserve"> Apicomplexa</v>
      </c>
      <c r="P2078" t="str">
        <f>VLOOKUP(B2078,[2]taxonomy1!$B:$U,9,FALSE)</f>
        <v xml:space="preserve"> Aconoidasida</v>
      </c>
      <c r="Q2078" t="str">
        <f>VLOOKUP(B2078,[2]taxonomy1!$B:$U,10,FALSE)</f>
        <v xml:space="preserve"> Piroplasmida</v>
      </c>
      <c r="R2078" t="str">
        <f>VLOOKUP(B2078,[2]taxonomy1!$B:$U,11,FALSE)</f>
        <v>Theileriidae</v>
      </c>
      <c r="S2078" t="str">
        <f>VLOOKUP(B2078,[2]taxonomy1!$B:$U,12,FALSE)</f>
        <v xml:space="preserve"> Theileria.</v>
      </c>
      <c r="T2078">
        <f>VLOOKUP(B2078,[2]taxonomy1!$B:$U,13,FALSE)</f>
        <v>0</v>
      </c>
      <c r="U2078">
        <f>VLOOKUP(B2078,[2]taxonomy1!$B:$U,14,FALSE)</f>
        <v>0</v>
      </c>
      <c r="V2078">
        <f>VLOOKUP(B2078,[2]taxonomy1!$B:$U,15,FALSE)</f>
        <v>0</v>
      </c>
      <c r="W2078">
        <f>VLOOKUP(B2078,[2]taxonomy1!$B:$U,16,FALSE)</f>
        <v>0</v>
      </c>
    </row>
    <row r="2079" spans="1:23" x14ac:dyDescent="0.3">
      <c r="A2079" t="s">
        <v>3924</v>
      </c>
      <c r="B2079" t="s">
        <v>3925</v>
      </c>
      <c r="C2079">
        <v>398</v>
      </c>
      <c r="D2079" t="s">
        <v>10</v>
      </c>
      <c r="E2079">
        <v>103</v>
      </c>
      <c r="F2079">
        <v>378</v>
      </c>
      <c r="G2079">
        <v>2735</v>
      </c>
      <c r="H2079" t="s">
        <v>11</v>
      </c>
      <c r="I2079" t="s">
        <v>10</v>
      </c>
      <c r="J2079">
        <f t="shared" si="32"/>
        <v>275</v>
      </c>
      <c r="K2079" t="str">
        <f>VLOOKUP(B2079,[2]taxonomy1!$B:$U,2,FALSE)</f>
        <v xml:space="preserve"> Theileria orientalis strain Shintoku.</v>
      </c>
      <c r="L2079" t="str">
        <f>VLOOKUP(B2079,[2]taxonomy1!$B:$U,4,FALSE)</f>
        <v xml:space="preserve"> NCBI_TaxID=869250 {ECO:0000313|EMBL:BAM39534.1, ECO:0000313|Proteomes:UP000003786};</v>
      </c>
      <c r="M2079" t="str">
        <f>VLOOKUP(B2079,[2]taxonomy1!$B:$U,6,FALSE)</f>
        <v>Eukaryota</v>
      </c>
      <c r="N2079" t="str">
        <f>VLOOKUP(B2079,[2]taxonomy1!$B:$U,7,FALSE)</f>
        <v xml:space="preserve"> Alveolata</v>
      </c>
      <c r="O2079" t="str">
        <f>VLOOKUP(B2079,[2]taxonomy1!$B:$U,8,FALSE)</f>
        <v xml:space="preserve"> Apicomplexa</v>
      </c>
      <c r="P2079" t="str">
        <f>VLOOKUP(B2079,[2]taxonomy1!$B:$U,9,FALSE)</f>
        <v xml:space="preserve"> Aconoidasida</v>
      </c>
      <c r="Q2079" t="str">
        <f>VLOOKUP(B2079,[2]taxonomy1!$B:$U,10,FALSE)</f>
        <v xml:space="preserve"> Piroplasmida</v>
      </c>
      <c r="R2079" t="str">
        <f>VLOOKUP(B2079,[2]taxonomy1!$B:$U,11,FALSE)</f>
        <v>Theileriidae</v>
      </c>
      <c r="S2079" t="str">
        <f>VLOOKUP(B2079,[2]taxonomy1!$B:$U,12,FALSE)</f>
        <v xml:space="preserve"> Theileria.</v>
      </c>
      <c r="T2079">
        <f>VLOOKUP(B2079,[2]taxonomy1!$B:$U,13,FALSE)</f>
        <v>0</v>
      </c>
      <c r="U2079">
        <f>VLOOKUP(B2079,[2]taxonomy1!$B:$U,14,FALSE)</f>
        <v>0</v>
      </c>
      <c r="V2079">
        <f>VLOOKUP(B2079,[2]taxonomy1!$B:$U,15,FALSE)</f>
        <v>0</v>
      </c>
      <c r="W2079">
        <f>VLOOKUP(B2079,[2]taxonomy1!$B:$U,16,FALSE)</f>
        <v>0</v>
      </c>
    </row>
    <row r="2080" spans="1:23" x14ac:dyDescent="0.3">
      <c r="A2080" t="s">
        <v>3926</v>
      </c>
      <c r="B2080" t="s">
        <v>3927</v>
      </c>
      <c r="C2080">
        <v>294</v>
      </c>
      <c r="D2080" t="s">
        <v>10</v>
      </c>
      <c r="E2080">
        <v>7</v>
      </c>
      <c r="F2080">
        <v>287</v>
      </c>
      <c r="G2080">
        <v>2735</v>
      </c>
      <c r="H2080" t="s">
        <v>11</v>
      </c>
      <c r="I2080" t="s">
        <v>10</v>
      </c>
      <c r="J2080">
        <f t="shared" si="32"/>
        <v>280</v>
      </c>
      <c r="K2080" t="str">
        <f>VLOOKUP(B2080,[2]taxonomy1!$B:$U,2,FALSE)</f>
        <v xml:space="preserve"> Fibroporia radiculosa.</v>
      </c>
      <c r="L2080" t="str">
        <f>VLOOKUP(B2080,[2]taxonomy1!$B:$U,4,FALSE)</f>
        <v xml:space="preserve"> NCBI_TaxID=599839 {ECO:0000313|EMBL:CCL98848.1, ECO:0000313|Proteomes:UP000006352};</v>
      </c>
      <c r="M2080" t="str">
        <f>VLOOKUP(B2080,[2]taxonomy1!$B:$U,6,FALSE)</f>
        <v>Eukaryota</v>
      </c>
      <c r="N2080" t="str">
        <f>VLOOKUP(B2080,[2]taxonomy1!$B:$U,7,FALSE)</f>
        <v xml:space="preserve"> Fungi</v>
      </c>
      <c r="O2080" t="str">
        <f>VLOOKUP(B2080,[2]taxonomy1!$B:$U,8,FALSE)</f>
        <v xml:space="preserve"> Dikarya</v>
      </c>
      <c r="P2080" t="str">
        <f>VLOOKUP(B2080,[2]taxonomy1!$B:$U,9,FALSE)</f>
        <v xml:space="preserve"> Basidiomycota</v>
      </c>
      <c r="Q2080" t="str">
        <f>VLOOKUP(B2080,[2]taxonomy1!$B:$U,10,FALSE)</f>
        <v xml:space="preserve"> Agaricomycotina</v>
      </c>
      <c r="R2080" t="str">
        <f>VLOOKUP(B2080,[2]taxonomy1!$B:$U,11,FALSE)</f>
        <v>Agaricomycetes</v>
      </c>
      <c r="S2080" t="str">
        <f>VLOOKUP(B2080,[2]taxonomy1!$B:$U,12,FALSE)</f>
        <v xml:space="preserve"> Polyporales</v>
      </c>
      <c r="T2080" t="str">
        <f>VLOOKUP(B2080,[2]taxonomy1!$B:$U,13,FALSE)</f>
        <v xml:space="preserve"> Polyporales incertae sedis</v>
      </c>
      <c r="U2080" t="str">
        <f>VLOOKUP(B2080,[2]taxonomy1!$B:$U,14,FALSE)</f>
        <v xml:space="preserve"> Fibroporia.</v>
      </c>
      <c r="V2080">
        <f>VLOOKUP(B2080,[2]taxonomy1!$B:$U,15,FALSE)</f>
        <v>0</v>
      </c>
      <c r="W2080">
        <f>VLOOKUP(B2080,[2]taxonomy1!$B:$U,16,FALSE)</f>
        <v>0</v>
      </c>
    </row>
    <row r="2081" spans="1:23" x14ac:dyDescent="0.3">
      <c r="A2081" t="s">
        <v>3928</v>
      </c>
      <c r="B2081" t="s">
        <v>3929</v>
      </c>
      <c r="C2081">
        <v>357</v>
      </c>
      <c r="D2081" t="s">
        <v>10</v>
      </c>
      <c r="E2081">
        <v>46</v>
      </c>
      <c r="F2081">
        <v>331</v>
      </c>
      <c r="G2081">
        <v>2735</v>
      </c>
      <c r="H2081" t="s">
        <v>11</v>
      </c>
      <c r="I2081" t="s">
        <v>10</v>
      </c>
      <c r="J2081">
        <f t="shared" si="32"/>
        <v>285</v>
      </c>
      <c r="K2081" t="str">
        <f>VLOOKUP(B2081,[2]taxonomy1!$B:$U,2,FALSE)</f>
        <v xml:space="preserve"> Fibroporia radiculosa.</v>
      </c>
      <c r="L2081" t="str">
        <f>VLOOKUP(B2081,[2]taxonomy1!$B:$U,4,FALSE)</f>
        <v xml:space="preserve"> NCBI_TaxID=599839 {ECO:0000313|EMBL:CCM02073.1, ECO:0000313|Proteomes:UP000006352};</v>
      </c>
      <c r="M2081" t="str">
        <f>VLOOKUP(B2081,[2]taxonomy1!$B:$U,6,FALSE)</f>
        <v>Eukaryota</v>
      </c>
      <c r="N2081" t="str">
        <f>VLOOKUP(B2081,[2]taxonomy1!$B:$U,7,FALSE)</f>
        <v xml:space="preserve"> Fungi</v>
      </c>
      <c r="O2081" t="str">
        <f>VLOOKUP(B2081,[2]taxonomy1!$B:$U,8,FALSE)</f>
        <v xml:space="preserve"> Dikarya</v>
      </c>
      <c r="P2081" t="str">
        <f>VLOOKUP(B2081,[2]taxonomy1!$B:$U,9,FALSE)</f>
        <v xml:space="preserve"> Basidiomycota</v>
      </c>
      <c r="Q2081" t="str">
        <f>VLOOKUP(B2081,[2]taxonomy1!$B:$U,10,FALSE)</f>
        <v xml:space="preserve"> Agaricomycotina</v>
      </c>
      <c r="R2081" t="str">
        <f>VLOOKUP(B2081,[2]taxonomy1!$B:$U,11,FALSE)</f>
        <v>Agaricomycetes</v>
      </c>
      <c r="S2081" t="str">
        <f>VLOOKUP(B2081,[2]taxonomy1!$B:$U,12,FALSE)</f>
        <v xml:space="preserve"> Polyporales</v>
      </c>
      <c r="T2081" t="str">
        <f>VLOOKUP(B2081,[2]taxonomy1!$B:$U,13,FALSE)</f>
        <v xml:space="preserve"> Polyporales incertae sedis</v>
      </c>
      <c r="U2081" t="str">
        <f>VLOOKUP(B2081,[2]taxonomy1!$B:$U,14,FALSE)</f>
        <v xml:space="preserve"> Fibroporia.</v>
      </c>
      <c r="V2081">
        <f>VLOOKUP(B2081,[2]taxonomy1!$B:$U,15,FALSE)</f>
        <v>0</v>
      </c>
      <c r="W2081">
        <f>VLOOKUP(B2081,[2]taxonomy1!$B:$U,16,FALSE)</f>
        <v>0</v>
      </c>
    </row>
    <row r="2082" spans="1:23" x14ac:dyDescent="0.3">
      <c r="A2082" t="s">
        <v>3930</v>
      </c>
      <c r="B2082" t="s">
        <v>3931</v>
      </c>
      <c r="C2082">
        <v>387</v>
      </c>
      <c r="D2082" t="s">
        <v>10</v>
      </c>
      <c r="E2082">
        <v>59</v>
      </c>
      <c r="F2082">
        <v>354</v>
      </c>
      <c r="G2082">
        <v>2735</v>
      </c>
      <c r="H2082" t="s">
        <v>11</v>
      </c>
      <c r="I2082" t="s">
        <v>10</v>
      </c>
      <c r="J2082">
        <f t="shared" si="32"/>
        <v>295</v>
      </c>
      <c r="K2082" t="str">
        <f>VLOOKUP(B2082,[2]taxonomy1!$B:$U,2,FALSE)</f>
        <v xml:space="preserve"> Saccharomyces kudriavzevii (strain ATCC MYA-4449 / AS 2.2408 / CBS 8840 / NBRC 1802 / NCYC 2889) (Yeast).</v>
      </c>
      <c r="L2082" t="str">
        <f>VLOOKUP(B2082,[2]taxonomy1!$B:$U,4,FALSE)</f>
        <v xml:space="preserve"> NCBI_TaxID=226230 {ECO:0000313|EMBL:EJT41745.1, ECO:0000313|Proteomes:UP000002753};</v>
      </c>
      <c r="M2082" t="str">
        <f>VLOOKUP(B2082,[2]taxonomy1!$B:$U,6,FALSE)</f>
        <v>Eukaryota</v>
      </c>
      <c r="N2082" t="str">
        <f>VLOOKUP(B2082,[2]taxonomy1!$B:$U,7,FALSE)</f>
        <v xml:space="preserve"> Fungi</v>
      </c>
      <c r="O2082" t="str">
        <f>VLOOKUP(B2082,[2]taxonomy1!$B:$U,8,FALSE)</f>
        <v xml:space="preserve"> Dikarya</v>
      </c>
      <c r="P2082" t="str">
        <f>VLOOKUP(B2082,[2]taxonomy1!$B:$U,9,FALSE)</f>
        <v xml:space="preserve"> Ascomycota</v>
      </c>
      <c r="Q2082" t="str">
        <f>VLOOKUP(B2082,[2]taxonomy1!$B:$U,10,FALSE)</f>
        <v xml:space="preserve"> Saccharomycotina</v>
      </c>
      <c r="R2082" t="str">
        <f>VLOOKUP(B2082,[2]taxonomy1!$B:$U,11,FALSE)</f>
        <v>Saccharomycetes</v>
      </c>
      <c r="S2082" t="str">
        <f>VLOOKUP(B2082,[2]taxonomy1!$B:$U,12,FALSE)</f>
        <v xml:space="preserve"> Saccharomycetales</v>
      </c>
      <c r="T2082" t="str">
        <f>VLOOKUP(B2082,[2]taxonomy1!$B:$U,13,FALSE)</f>
        <v xml:space="preserve"> Saccharomycetaceae</v>
      </c>
      <c r="U2082" t="str">
        <f>VLOOKUP(B2082,[2]taxonomy1!$B:$U,14,FALSE)</f>
        <v xml:space="preserve"> Saccharomyces.</v>
      </c>
      <c r="V2082">
        <f>VLOOKUP(B2082,[2]taxonomy1!$B:$U,15,FALSE)</f>
        <v>0</v>
      </c>
      <c r="W2082">
        <f>VLOOKUP(B2082,[2]taxonomy1!$B:$U,16,FALSE)</f>
        <v>0</v>
      </c>
    </row>
    <row r="2083" spans="1:23" x14ac:dyDescent="0.3">
      <c r="A2083" t="s">
        <v>3932</v>
      </c>
      <c r="B2083" t="s">
        <v>3933</v>
      </c>
      <c r="C2083">
        <v>352</v>
      </c>
      <c r="D2083" t="s">
        <v>10</v>
      </c>
      <c r="E2083">
        <v>39</v>
      </c>
      <c r="F2083">
        <v>324</v>
      </c>
      <c r="G2083">
        <v>2735</v>
      </c>
      <c r="H2083" t="s">
        <v>11</v>
      </c>
      <c r="I2083" t="s">
        <v>10</v>
      </c>
      <c r="J2083">
        <f t="shared" si="32"/>
        <v>285</v>
      </c>
      <c r="K2083" t="str">
        <f>VLOOKUP(B2083,[2]taxonomy1!$B:$U,2,FALSE)</f>
        <v xml:space="preserve"> Beauveria bassiana (strain ARSEF 2860) (White muscardine disease fungus) (Tritirachium shiotae).</v>
      </c>
      <c r="L2083" t="str">
        <f>VLOOKUP(B2083,[2]taxonomy1!$B:$U,4,FALSE)</f>
        <v xml:space="preserve"> NCBI_TaxID=655819 {ECO:0000313|EMBL:EJP66363.1, ECO:0000313|Proteomes:UP000002762};</v>
      </c>
      <c r="M2083" t="str">
        <f>VLOOKUP(B2083,[2]taxonomy1!$B:$U,6,FALSE)</f>
        <v>Eukaryota</v>
      </c>
      <c r="N2083" t="str">
        <f>VLOOKUP(B2083,[2]taxonomy1!$B:$U,7,FALSE)</f>
        <v xml:space="preserve"> Fungi</v>
      </c>
      <c r="O2083" t="str">
        <f>VLOOKUP(B2083,[2]taxonomy1!$B:$U,8,FALSE)</f>
        <v xml:space="preserve"> Dikarya</v>
      </c>
      <c r="P2083" t="str">
        <f>VLOOKUP(B2083,[2]taxonomy1!$B:$U,9,FALSE)</f>
        <v xml:space="preserve"> Ascomycota</v>
      </c>
      <c r="Q2083" t="str">
        <f>VLOOKUP(B2083,[2]taxonomy1!$B:$U,10,FALSE)</f>
        <v xml:space="preserve"> Pezizomycotina</v>
      </c>
      <c r="R2083" t="str">
        <f>VLOOKUP(B2083,[2]taxonomy1!$B:$U,11,FALSE)</f>
        <v>Sordariomycetes</v>
      </c>
      <c r="S2083" t="str">
        <f>VLOOKUP(B2083,[2]taxonomy1!$B:$U,12,FALSE)</f>
        <v xml:space="preserve"> Hypocreomycetidae</v>
      </c>
      <c r="T2083" t="str">
        <f>VLOOKUP(B2083,[2]taxonomy1!$B:$U,13,FALSE)</f>
        <v xml:space="preserve"> Hypocreales</v>
      </c>
      <c r="U2083" t="str">
        <f>VLOOKUP(B2083,[2]taxonomy1!$B:$U,14,FALSE)</f>
        <v xml:space="preserve"> Cordycipitaceae</v>
      </c>
      <c r="V2083" t="str">
        <f>VLOOKUP(B2083,[2]taxonomy1!$B:$U,15,FALSE)</f>
        <v>Beauveria.</v>
      </c>
      <c r="W2083">
        <f>VLOOKUP(B2083,[2]taxonomy1!$B:$U,16,FALSE)</f>
        <v>0</v>
      </c>
    </row>
    <row r="2084" spans="1:23" x14ac:dyDescent="0.3">
      <c r="A2084" t="s">
        <v>3934</v>
      </c>
      <c r="B2084" t="s">
        <v>3935</v>
      </c>
      <c r="C2084">
        <v>283</v>
      </c>
      <c r="D2084" t="s">
        <v>10</v>
      </c>
      <c r="E2084">
        <v>3</v>
      </c>
      <c r="F2084">
        <v>276</v>
      </c>
      <c r="G2084">
        <v>2735</v>
      </c>
      <c r="H2084" t="s">
        <v>11</v>
      </c>
      <c r="I2084" t="s">
        <v>10</v>
      </c>
      <c r="J2084">
        <f t="shared" si="32"/>
        <v>273</v>
      </c>
      <c r="K2084" t="str">
        <f>VLOOKUP(B2084,[2]taxonomy1!$B:$U,2,FALSE)</f>
        <v xml:space="preserve"> Beauveria bassiana (strain ARSEF 2860) (White muscardine disease fungus) (Tritirachium shiotae).</v>
      </c>
      <c r="L2084" t="str">
        <f>VLOOKUP(B2084,[2]taxonomy1!$B:$U,4,FALSE)</f>
        <v xml:space="preserve"> NCBI_TaxID=655819 {ECO:0000313|EMBL:EJP64921.1, ECO:0000313|Proteomes:UP000002762};</v>
      </c>
      <c r="M2084" t="str">
        <f>VLOOKUP(B2084,[2]taxonomy1!$B:$U,6,FALSE)</f>
        <v>Eukaryota</v>
      </c>
      <c r="N2084" t="str">
        <f>VLOOKUP(B2084,[2]taxonomy1!$B:$U,7,FALSE)</f>
        <v xml:space="preserve"> Fungi</v>
      </c>
      <c r="O2084" t="str">
        <f>VLOOKUP(B2084,[2]taxonomy1!$B:$U,8,FALSE)</f>
        <v xml:space="preserve"> Dikarya</v>
      </c>
      <c r="P2084" t="str">
        <f>VLOOKUP(B2084,[2]taxonomy1!$B:$U,9,FALSE)</f>
        <v xml:space="preserve"> Ascomycota</v>
      </c>
      <c r="Q2084" t="str">
        <f>VLOOKUP(B2084,[2]taxonomy1!$B:$U,10,FALSE)</f>
        <v xml:space="preserve"> Pezizomycotina</v>
      </c>
      <c r="R2084" t="str">
        <f>VLOOKUP(B2084,[2]taxonomy1!$B:$U,11,FALSE)</f>
        <v>Sordariomycetes</v>
      </c>
      <c r="S2084" t="str">
        <f>VLOOKUP(B2084,[2]taxonomy1!$B:$U,12,FALSE)</f>
        <v xml:space="preserve"> Hypocreomycetidae</v>
      </c>
      <c r="T2084" t="str">
        <f>VLOOKUP(B2084,[2]taxonomy1!$B:$U,13,FALSE)</f>
        <v xml:space="preserve"> Hypocreales</v>
      </c>
      <c r="U2084" t="str">
        <f>VLOOKUP(B2084,[2]taxonomy1!$B:$U,14,FALSE)</f>
        <v xml:space="preserve"> Cordycipitaceae</v>
      </c>
      <c r="V2084" t="str">
        <f>VLOOKUP(B2084,[2]taxonomy1!$B:$U,15,FALSE)</f>
        <v>Beauveria.</v>
      </c>
      <c r="W2084">
        <f>VLOOKUP(B2084,[2]taxonomy1!$B:$U,16,FALSE)</f>
        <v>0</v>
      </c>
    </row>
    <row r="2085" spans="1:23" x14ac:dyDescent="0.3">
      <c r="A2085" t="s">
        <v>3936</v>
      </c>
      <c r="B2085" t="s">
        <v>3937</v>
      </c>
      <c r="C2085">
        <v>283</v>
      </c>
      <c r="D2085" t="s">
        <v>10</v>
      </c>
      <c r="E2085">
        <v>2</v>
      </c>
      <c r="F2085">
        <v>276</v>
      </c>
      <c r="G2085">
        <v>2735</v>
      </c>
      <c r="H2085" t="s">
        <v>11</v>
      </c>
      <c r="I2085" t="s">
        <v>10</v>
      </c>
      <c r="J2085">
        <f t="shared" si="32"/>
        <v>274</v>
      </c>
      <c r="K2085" t="str">
        <f>VLOOKUP(B2085,[2]taxonomy1!$B:$U,2,FALSE)</f>
        <v xml:space="preserve"> Saccharomyces kudriavzevii (strain ATCC MYA-4449 / AS 2.2408 / CBS 8840 / NBRC 1802 / NCYC 2889) (Yeast).</v>
      </c>
      <c r="L2085" t="str">
        <f>VLOOKUP(B2085,[2]taxonomy1!$B:$U,4,FALSE)</f>
        <v xml:space="preserve"> NCBI_TaxID=226230 {ECO:0000313|EMBL:EJT42087.1, ECO:0000313|Proteomes:UP000002753};</v>
      </c>
      <c r="M2085" t="str">
        <f>VLOOKUP(B2085,[2]taxonomy1!$B:$U,6,FALSE)</f>
        <v>Eukaryota</v>
      </c>
      <c r="N2085" t="str">
        <f>VLOOKUP(B2085,[2]taxonomy1!$B:$U,7,FALSE)</f>
        <v xml:space="preserve"> Fungi</v>
      </c>
      <c r="O2085" t="str">
        <f>VLOOKUP(B2085,[2]taxonomy1!$B:$U,8,FALSE)</f>
        <v xml:space="preserve"> Dikarya</v>
      </c>
      <c r="P2085" t="str">
        <f>VLOOKUP(B2085,[2]taxonomy1!$B:$U,9,FALSE)</f>
        <v xml:space="preserve"> Ascomycota</v>
      </c>
      <c r="Q2085" t="str">
        <f>VLOOKUP(B2085,[2]taxonomy1!$B:$U,10,FALSE)</f>
        <v xml:space="preserve"> Saccharomycotina</v>
      </c>
      <c r="R2085" t="str">
        <f>VLOOKUP(B2085,[2]taxonomy1!$B:$U,11,FALSE)</f>
        <v>Saccharomycetes</v>
      </c>
      <c r="S2085" t="str">
        <f>VLOOKUP(B2085,[2]taxonomy1!$B:$U,12,FALSE)</f>
        <v xml:space="preserve"> Saccharomycetales</v>
      </c>
      <c r="T2085" t="str">
        <f>VLOOKUP(B2085,[2]taxonomy1!$B:$U,13,FALSE)</f>
        <v xml:space="preserve"> Saccharomycetaceae</v>
      </c>
      <c r="U2085" t="str">
        <f>VLOOKUP(B2085,[2]taxonomy1!$B:$U,14,FALSE)</f>
        <v xml:space="preserve"> Saccharomyces.</v>
      </c>
      <c r="V2085">
        <f>VLOOKUP(B2085,[2]taxonomy1!$B:$U,15,FALSE)</f>
        <v>0</v>
      </c>
      <c r="W2085">
        <f>VLOOKUP(B2085,[2]taxonomy1!$B:$U,16,FALSE)</f>
        <v>0</v>
      </c>
    </row>
    <row r="2086" spans="1:23" x14ac:dyDescent="0.3">
      <c r="A2086" t="s">
        <v>3938</v>
      </c>
      <c r="B2086" t="s">
        <v>3939</v>
      </c>
      <c r="C2086">
        <v>288</v>
      </c>
      <c r="D2086" t="s">
        <v>10</v>
      </c>
      <c r="E2086">
        <v>2</v>
      </c>
      <c r="F2086">
        <v>281</v>
      </c>
      <c r="G2086">
        <v>2735</v>
      </c>
      <c r="H2086" t="s">
        <v>11</v>
      </c>
      <c r="I2086" t="s">
        <v>10</v>
      </c>
      <c r="J2086">
        <f t="shared" si="32"/>
        <v>279</v>
      </c>
      <c r="K2086" t="str">
        <f>VLOOKUP(B2086,[2]taxonomy1!$B:$U,2,FALSE)</f>
        <v xml:space="preserve"> Kazachstania naganishii (strain ATCC MYA-139 / BCRC 22969 / CBS 8797 / CCRC 22969 / KCTC 17520 / NBRC 10181 / NCYC 3082) (Yeast) (Saccharomyces naganishii).</v>
      </c>
      <c r="L2086" t="str">
        <f>VLOOKUP(B2086,[2]taxonomy1!$B:$U,4,FALSE)</f>
        <v xml:space="preserve"> NCBI_TaxID=1071383 {ECO:0000313|EMBL:CCK71968.1, ECO:0000313|Proteomes:UP000006310};</v>
      </c>
      <c r="M2086" t="str">
        <f>VLOOKUP(B2086,[2]taxonomy1!$B:$U,6,FALSE)</f>
        <v>Eukaryota</v>
      </c>
      <c r="N2086" t="str">
        <f>VLOOKUP(B2086,[2]taxonomy1!$B:$U,7,FALSE)</f>
        <v xml:space="preserve"> Fungi</v>
      </c>
      <c r="O2086" t="str">
        <f>VLOOKUP(B2086,[2]taxonomy1!$B:$U,8,FALSE)</f>
        <v xml:space="preserve"> Dikarya</v>
      </c>
      <c r="P2086" t="str">
        <f>VLOOKUP(B2086,[2]taxonomy1!$B:$U,9,FALSE)</f>
        <v xml:space="preserve"> Ascomycota</v>
      </c>
      <c r="Q2086" t="str">
        <f>VLOOKUP(B2086,[2]taxonomy1!$B:$U,10,FALSE)</f>
        <v xml:space="preserve"> Saccharomycotina</v>
      </c>
      <c r="R2086" t="str">
        <f>VLOOKUP(B2086,[2]taxonomy1!$B:$U,11,FALSE)</f>
        <v>Saccharomycetes</v>
      </c>
      <c r="S2086" t="str">
        <f>VLOOKUP(B2086,[2]taxonomy1!$B:$U,12,FALSE)</f>
        <v xml:space="preserve"> Saccharomycetales</v>
      </c>
      <c r="T2086" t="str">
        <f>VLOOKUP(B2086,[2]taxonomy1!$B:$U,13,FALSE)</f>
        <v xml:space="preserve"> Saccharomycetaceae</v>
      </c>
      <c r="U2086" t="str">
        <f>VLOOKUP(B2086,[2]taxonomy1!$B:$U,14,FALSE)</f>
        <v xml:space="preserve"> Kazachstania.</v>
      </c>
      <c r="V2086">
        <f>VLOOKUP(B2086,[2]taxonomy1!$B:$U,15,FALSE)</f>
        <v>0</v>
      </c>
      <c r="W2086">
        <f>VLOOKUP(B2086,[2]taxonomy1!$B:$U,16,FALSE)</f>
        <v>0</v>
      </c>
    </row>
    <row r="2087" spans="1:23" x14ac:dyDescent="0.3">
      <c r="A2087" t="s">
        <v>3940</v>
      </c>
      <c r="B2087" t="s">
        <v>3941</v>
      </c>
      <c r="C2087">
        <v>389</v>
      </c>
      <c r="D2087" t="s">
        <v>10</v>
      </c>
      <c r="E2087">
        <v>58</v>
      </c>
      <c r="F2087">
        <v>353</v>
      </c>
      <c r="G2087">
        <v>2735</v>
      </c>
      <c r="H2087" t="s">
        <v>11</v>
      </c>
      <c r="I2087" t="s">
        <v>10</v>
      </c>
      <c r="J2087">
        <f t="shared" si="32"/>
        <v>295</v>
      </c>
      <c r="K2087" t="str">
        <f>VLOOKUP(B2087,[2]taxonomy1!$B:$U,2,FALSE)</f>
        <v xml:space="preserve"> Kazachstania naganishii (strain ATCC MYA-139 / BCRC 22969 / CBS 8797 / CCRC 22969 / KCTC 17520 / NBRC 10181 / NCYC 3082) (Yeast) (Saccharomyces naganishii).</v>
      </c>
      <c r="L2087" t="str">
        <f>VLOOKUP(B2087,[2]taxonomy1!$B:$U,4,FALSE)</f>
        <v xml:space="preserve"> NCBI_TaxID=1071383 {ECO:0000313|EMBL:CCK72028.1, ECO:0000313|Proteomes:UP000006310};</v>
      </c>
      <c r="M2087" t="str">
        <f>VLOOKUP(B2087,[2]taxonomy1!$B:$U,6,FALSE)</f>
        <v>Eukaryota</v>
      </c>
      <c r="N2087" t="str">
        <f>VLOOKUP(B2087,[2]taxonomy1!$B:$U,7,FALSE)</f>
        <v xml:space="preserve"> Fungi</v>
      </c>
      <c r="O2087" t="str">
        <f>VLOOKUP(B2087,[2]taxonomy1!$B:$U,8,FALSE)</f>
        <v xml:space="preserve"> Dikarya</v>
      </c>
      <c r="P2087" t="str">
        <f>VLOOKUP(B2087,[2]taxonomy1!$B:$U,9,FALSE)</f>
        <v xml:space="preserve"> Ascomycota</v>
      </c>
      <c r="Q2087" t="str">
        <f>VLOOKUP(B2087,[2]taxonomy1!$B:$U,10,FALSE)</f>
        <v xml:space="preserve"> Saccharomycotina</v>
      </c>
      <c r="R2087" t="str">
        <f>VLOOKUP(B2087,[2]taxonomy1!$B:$U,11,FALSE)</f>
        <v>Saccharomycetes</v>
      </c>
      <c r="S2087" t="str">
        <f>VLOOKUP(B2087,[2]taxonomy1!$B:$U,12,FALSE)</f>
        <v xml:space="preserve"> Saccharomycetales</v>
      </c>
      <c r="T2087" t="str">
        <f>VLOOKUP(B2087,[2]taxonomy1!$B:$U,13,FALSE)</f>
        <v xml:space="preserve"> Saccharomycetaceae</v>
      </c>
      <c r="U2087" t="str">
        <f>VLOOKUP(B2087,[2]taxonomy1!$B:$U,14,FALSE)</f>
        <v xml:space="preserve"> Kazachstania.</v>
      </c>
      <c r="V2087">
        <f>VLOOKUP(B2087,[2]taxonomy1!$B:$U,15,FALSE)</f>
        <v>0</v>
      </c>
      <c r="W2087">
        <f>VLOOKUP(B2087,[2]taxonomy1!$B:$U,16,FALSE)</f>
        <v>0</v>
      </c>
    </row>
    <row r="2088" spans="1:23" x14ac:dyDescent="0.3">
      <c r="A2088" t="s">
        <v>3942</v>
      </c>
      <c r="B2088" t="s">
        <v>3943</v>
      </c>
      <c r="C2088">
        <v>307</v>
      </c>
      <c r="D2088" t="s">
        <v>10</v>
      </c>
      <c r="E2088">
        <v>1</v>
      </c>
      <c r="F2088">
        <v>300</v>
      </c>
      <c r="G2088">
        <v>2735</v>
      </c>
      <c r="H2088" t="s">
        <v>11</v>
      </c>
      <c r="I2088" t="s">
        <v>10</v>
      </c>
      <c r="J2088">
        <f t="shared" si="32"/>
        <v>299</v>
      </c>
      <c r="K2088" t="str">
        <f>VLOOKUP(B2088,[2]taxonomy1!$B:$U,2,FALSE)</f>
        <v xml:space="preserve"> Kazachstania naganishii (strain ATCC MYA-139 / BCRC 22969 / CBS 8797 / CCRC 22969 / KCTC 17520 / NBRC 10181 / NCYC 3082) (Yeast) (Saccharomyces naganishii).</v>
      </c>
      <c r="L2088" t="str">
        <f>VLOOKUP(B2088,[2]taxonomy1!$B:$U,4,FALSE)</f>
        <v xml:space="preserve"> NCBI_TaxID=1071383 {ECO:0000313|EMBL:CCK70449.1, ECO:0000313|Proteomes:UP000006310};</v>
      </c>
      <c r="M2088" t="str">
        <f>VLOOKUP(B2088,[2]taxonomy1!$B:$U,6,FALSE)</f>
        <v>Eukaryota</v>
      </c>
      <c r="N2088" t="str">
        <f>VLOOKUP(B2088,[2]taxonomy1!$B:$U,7,FALSE)</f>
        <v xml:space="preserve"> Fungi</v>
      </c>
      <c r="O2088" t="str">
        <f>VLOOKUP(B2088,[2]taxonomy1!$B:$U,8,FALSE)</f>
        <v xml:space="preserve"> Dikarya</v>
      </c>
      <c r="P2088" t="str">
        <f>VLOOKUP(B2088,[2]taxonomy1!$B:$U,9,FALSE)</f>
        <v xml:space="preserve"> Ascomycota</v>
      </c>
      <c r="Q2088" t="str">
        <f>VLOOKUP(B2088,[2]taxonomy1!$B:$U,10,FALSE)</f>
        <v xml:space="preserve"> Saccharomycotina</v>
      </c>
      <c r="R2088" t="str">
        <f>VLOOKUP(B2088,[2]taxonomy1!$B:$U,11,FALSE)</f>
        <v>Saccharomycetes</v>
      </c>
      <c r="S2088" t="str">
        <f>VLOOKUP(B2088,[2]taxonomy1!$B:$U,12,FALSE)</f>
        <v xml:space="preserve"> Saccharomycetales</v>
      </c>
      <c r="T2088" t="str">
        <f>VLOOKUP(B2088,[2]taxonomy1!$B:$U,13,FALSE)</f>
        <v xml:space="preserve"> Saccharomycetaceae</v>
      </c>
      <c r="U2088" t="str">
        <f>VLOOKUP(B2088,[2]taxonomy1!$B:$U,14,FALSE)</f>
        <v xml:space="preserve"> Kazachstania.</v>
      </c>
      <c r="V2088">
        <f>VLOOKUP(B2088,[2]taxonomy1!$B:$U,15,FALSE)</f>
        <v>0</v>
      </c>
      <c r="W2088">
        <f>VLOOKUP(B2088,[2]taxonomy1!$B:$U,16,FALSE)</f>
        <v>0</v>
      </c>
    </row>
    <row r="2089" spans="1:23" x14ac:dyDescent="0.3">
      <c r="A2089" t="s">
        <v>3944</v>
      </c>
      <c r="B2089" t="s">
        <v>3945</v>
      </c>
      <c r="C2089">
        <v>387</v>
      </c>
      <c r="D2089" t="s">
        <v>10</v>
      </c>
      <c r="E2089">
        <v>59</v>
      </c>
      <c r="F2089">
        <v>354</v>
      </c>
      <c r="G2089">
        <v>2735</v>
      </c>
      <c r="H2089" t="s">
        <v>11</v>
      </c>
      <c r="I2089" t="s">
        <v>10</v>
      </c>
      <c r="J2089">
        <f t="shared" si="32"/>
        <v>295</v>
      </c>
      <c r="K2089" t="str">
        <f>VLOOKUP(B2089,[2]taxonomy1!$B:$U,2,FALSE)</f>
        <v xml:space="preserve"> Saccharomyces arboricola (strain H-6 / AS 2.3317 / CBS 10644) (Yeast).</v>
      </c>
      <c r="L2089" t="str">
        <f>VLOOKUP(B2089,[2]taxonomy1!$B:$U,4,FALSE)</f>
        <v xml:space="preserve"> NCBI_TaxID=1160507 {ECO:0000313|EMBL:EJS44167.1, ECO:0000313|Proteomes:UP000006968};</v>
      </c>
      <c r="M2089" t="str">
        <f>VLOOKUP(B2089,[2]taxonomy1!$B:$U,6,FALSE)</f>
        <v>Eukaryota</v>
      </c>
      <c r="N2089" t="str">
        <f>VLOOKUP(B2089,[2]taxonomy1!$B:$U,7,FALSE)</f>
        <v xml:space="preserve"> Fungi</v>
      </c>
      <c r="O2089" t="str">
        <f>VLOOKUP(B2089,[2]taxonomy1!$B:$U,8,FALSE)</f>
        <v xml:space="preserve"> Dikarya</v>
      </c>
      <c r="P2089" t="str">
        <f>VLOOKUP(B2089,[2]taxonomy1!$B:$U,9,FALSE)</f>
        <v xml:space="preserve"> Ascomycota</v>
      </c>
      <c r="Q2089" t="str">
        <f>VLOOKUP(B2089,[2]taxonomy1!$B:$U,10,FALSE)</f>
        <v xml:space="preserve"> Saccharomycotina</v>
      </c>
      <c r="R2089" t="str">
        <f>VLOOKUP(B2089,[2]taxonomy1!$B:$U,11,FALSE)</f>
        <v>Saccharomycetes</v>
      </c>
      <c r="S2089" t="str">
        <f>VLOOKUP(B2089,[2]taxonomy1!$B:$U,12,FALSE)</f>
        <v xml:space="preserve"> Saccharomycetales</v>
      </c>
      <c r="T2089" t="str">
        <f>VLOOKUP(B2089,[2]taxonomy1!$B:$U,13,FALSE)</f>
        <v xml:space="preserve"> Saccharomycetaceae</v>
      </c>
      <c r="U2089" t="str">
        <f>VLOOKUP(B2089,[2]taxonomy1!$B:$U,14,FALSE)</f>
        <v xml:space="preserve"> Saccharomyces.</v>
      </c>
      <c r="V2089">
        <f>VLOOKUP(B2089,[2]taxonomy1!$B:$U,15,FALSE)</f>
        <v>0</v>
      </c>
      <c r="W2089">
        <f>VLOOKUP(B2089,[2]taxonomy1!$B:$U,16,FALSE)</f>
        <v>0</v>
      </c>
    </row>
    <row r="2090" spans="1:23" x14ac:dyDescent="0.3">
      <c r="A2090" t="s">
        <v>3946</v>
      </c>
      <c r="B2090" t="s">
        <v>3947</v>
      </c>
      <c r="C2090">
        <v>283</v>
      </c>
      <c r="D2090" t="s">
        <v>10</v>
      </c>
      <c r="E2090">
        <v>2</v>
      </c>
      <c r="F2090">
        <v>276</v>
      </c>
      <c r="G2090">
        <v>2735</v>
      </c>
      <c r="H2090" t="s">
        <v>11</v>
      </c>
      <c r="I2090" t="s">
        <v>10</v>
      </c>
      <c r="J2090">
        <f t="shared" si="32"/>
        <v>274</v>
      </c>
      <c r="K2090" t="str">
        <f>VLOOKUP(B2090,[2]taxonomy1!$B:$U,2,FALSE)</f>
        <v xml:space="preserve"> Saccharomyces arboricola (strain H-6 / AS 2.3317 / CBS 10644) (Yeast).</v>
      </c>
      <c r="L2090" t="str">
        <f>VLOOKUP(B2090,[2]taxonomy1!$B:$U,4,FALSE)</f>
        <v xml:space="preserve"> NCBI_TaxID=1160507 {ECO:0000313|EMBL:EJS41958.1, ECO:0000313|Proteomes:UP000006968};</v>
      </c>
      <c r="M2090" t="str">
        <f>VLOOKUP(B2090,[2]taxonomy1!$B:$U,6,FALSE)</f>
        <v>Eukaryota</v>
      </c>
      <c r="N2090" t="str">
        <f>VLOOKUP(B2090,[2]taxonomy1!$B:$U,7,FALSE)</f>
        <v xml:space="preserve"> Fungi</v>
      </c>
      <c r="O2090" t="str">
        <f>VLOOKUP(B2090,[2]taxonomy1!$B:$U,8,FALSE)</f>
        <v xml:space="preserve"> Dikarya</v>
      </c>
      <c r="P2090" t="str">
        <f>VLOOKUP(B2090,[2]taxonomy1!$B:$U,9,FALSE)</f>
        <v xml:space="preserve"> Ascomycota</v>
      </c>
      <c r="Q2090" t="str">
        <f>VLOOKUP(B2090,[2]taxonomy1!$B:$U,10,FALSE)</f>
        <v xml:space="preserve"> Saccharomycotina</v>
      </c>
      <c r="R2090" t="str">
        <f>VLOOKUP(B2090,[2]taxonomy1!$B:$U,11,FALSE)</f>
        <v>Saccharomycetes</v>
      </c>
      <c r="S2090" t="str">
        <f>VLOOKUP(B2090,[2]taxonomy1!$B:$U,12,FALSE)</f>
        <v xml:space="preserve"> Saccharomycetales</v>
      </c>
      <c r="T2090" t="str">
        <f>VLOOKUP(B2090,[2]taxonomy1!$B:$U,13,FALSE)</f>
        <v xml:space="preserve"> Saccharomycetaceae</v>
      </c>
      <c r="U2090" t="str">
        <f>VLOOKUP(B2090,[2]taxonomy1!$B:$U,14,FALSE)</f>
        <v xml:space="preserve"> Saccharomyces.</v>
      </c>
      <c r="V2090">
        <f>VLOOKUP(B2090,[2]taxonomy1!$B:$U,15,FALSE)</f>
        <v>0</v>
      </c>
      <c r="W2090">
        <f>VLOOKUP(B2090,[2]taxonomy1!$B:$U,16,FALSE)</f>
        <v>0</v>
      </c>
    </row>
    <row r="2091" spans="1:23" x14ac:dyDescent="0.3">
      <c r="A2091" t="s">
        <v>3948</v>
      </c>
      <c r="B2091" t="s">
        <v>3949</v>
      </c>
      <c r="C2091">
        <v>181</v>
      </c>
      <c r="D2091" t="s">
        <v>10</v>
      </c>
      <c r="E2091">
        <v>1</v>
      </c>
      <c r="F2091">
        <v>175</v>
      </c>
      <c r="G2091">
        <v>2735</v>
      </c>
      <c r="H2091" t="s">
        <v>11</v>
      </c>
      <c r="I2091" t="s">
        <v>10</v>
      </c>
      <c r="J2091">
        <f t="shared" si="32"/>
        <v>174</v>
      </c>
      <c r="K2091" t="str">
        <f>VLOOKUP(B2091,[2]taxonomy1!$B:$U,2,FALSE)</f>
        <v xml:space="preserve"> Wuchereria bancrofti.</v>
      </c>
      <c r="L2091" t="str">
        <f>VLOOKUP(B2091,[2]taxonomy1!$B:$U,4,FALSE)</f>
        <v xml:space="preserve"> NCBI_TaxID=6293 {ECO:0000313|EMBL:EJW85630.1, ECO:0000313|Proteomes:UP000004810};</v>
      </c>
      <c r="M2091" t="str">
        <f>VLOOKUP(B2091,[2]taxonomy1!$B:$U,6,FALSE)</f>
        <v>Eukaryota</v>
      </c>
      <c r="N2091" t="str">
        <f>VLOOKUP(B2091,[2]taxonomy1!$B:$U,7,FALSE)</f>
        <v xml:space="preserve"> Metazoa</v>
      </c>
      <c r="O2091" t="str">
        <f>VLOOKUP(B2091,[2]taxonomy1!$B:$U,8,FALSE)</f>
        <v xml:space="preserve"> Ecdysozoa</v>
      </c>
      <c r="P2091" t="str">
        <f>VLOOKUP(B2091,[2]taxonomy1!$B:$U,9,FALSE)</f>
        <v xml:space="preserve"> Nematoda</v>
      </c>
      <c r="Q2091" t="str">
        <f>VLOOKUP(B2091,[2]taxonomy1!$B:$U,10,FALSE)</f>
        <v xml:space="preserve"> Chromadorea</v>
      </c>
      <c r="R2091" t="str">
        <f>VLOOKUP(B2091,[2]taxonomy1!$B:$U,11,FALSE)</f>
        <v xml:space="preserve"> Spirurida</v>
      </c>
      <c r="S2091" t="str">
        <f>VLOOKUP(B2091,[2]taxonomy1!$B:$U,12,FALSE)</f>
        <v>Spiruromorpha</v>
      </c>
      <c r="T2091" t="str">
        <f>VLOOKUP(B2091,[2]taxonomy1!$B:$U,13,FALSE)</f>
        <v xml:space="preserve"> Filarioidea</v>
      </c>
      <c r="U2091" t="str">
        <f>VLOOKUP(B2091,[2]taxonomy1!$B:$U,14,FALSE)</f>
        <v xml:space="preserve"> Onchocercidae</v>
      </c>
      <c r="V2091" t="str">
        <f>VLOOKUP(B2091,[2]taxonomy1!$B:$U,15,FALSE)</f>
        <v xml:space="preserve"> Wuchereria.</v>
      </c>
      <c r="W2091">
        <f>VLOOKUP(B2091,[2]taxonomy1!$B:$U,16,FALSE)</f>
        <v>0</v>
      </c>
    </row>
    <row r="2092" spans="1:23" x14ac:dyDescent="0.3">
      <c r="A2092" t="s">
        <v>3950</v>
      </c>
      <c r="B2092" t="s">
        <v>3951</v>
      </c>
      <c r="C2092">
        <v>288</v>
      </c>
      <c r="D2092" t="s">
        <v>10</v>
      </c>
      <c r="E2092">
        <v>6</v>
      </c>
      <c r="F2092">
        <v>281</v>
      </c>
      <c r="G2092">
        <v>2735</v>
      </c>
      <c r="H2092" t="s">
        <v>11</v>
      </c>
      <c r="I2092" t="s">
        <v>10</v>
      </c>
      <c r="J2092">
        <f t="shared" si="32"/>
        <v>275</v>
      </c>
      <c r="K2092" t="str">
        <f>VLOOKUP(B2092,[2]taxonomy1!$B:$U,2,FALSE)</f>
        <v xml:space="preserve"> Edhazardia aedis (strain USNM 41457) (Microsporidian parasite).</v>
      </c>
      <c r="L2092" t="str">
        <f>VLOOKUP(B2092,[2]taxonomy1!$B:$U,4,FALSE)</f>
        <v xml:space="preserve"> NCBI_TaxID=1003232 {ECO:0000313|EMBL:EJW04904.1, ECO:0000313|Proteomes:UP000003163};</v>
      </c>
      <c r="M2092" t="str">
        <f>VLOOKUP(B2092,[2]taxonomy1!$B:$U,6,FALSE)</f>
        <v>Eukaryota</v>
      </c>
      <c r="N2092" t="str">
        <f>VLOOKUP(B2092,[2]taxonomy1!$B:$U,7,FALSE)</f>
        <v xml:space="preserve"> Fungi</v>
      </c>
      <c r="O2092" t="str">
        <f>VLOOKUP(B2092,[2]taxonomy1!$B:$U,8,FALSE)</f>
        <v xml:space="preserve"> Fungi incertae sedis</v>
      </c>
      <c r="P2092" t="str">
        <f>VLOOKUP(B2092,[2]taxonomy1!$B:$U,9,FALSE)</f>
        <v xml:space="preserve"> Microsporidia</v>
      </c>
      <c r="Q2092" t="str">
        <f>VLOOKUP(B2092,[2]taxonomy1!$B:$U,10,FALSE)</f>
        <v xml:space="preserve"> Edhazardia.</v>
      </c>
      <c r="R2092">
        <f>VLOOKUP(B2092,[2]taxonomy1!$B:$U,11,FALSE)</f>
        <v>0</v>
      </c>
      <c r="S2092">
        <f>VLOOKUP(B2092,[2]taxonomy1!$B:$U,12,FALSE)</f>
        <v>0</v>
      </c>
      <c r="T2092">
        <f>VLOOKUP(B2092,[2]taxonomy1!$B:$U,13,FALSE)</f>
        <v>0</v>
      </c>
      <c r="U2092">
        <f>VLOOKUP(B2092,[2]taxonomy1!$B:$U,14,FALSE)</f>
        <v>0</v>
      </c>
      <c r="V2092">
        <f>VLOOKUP(B2092,[2]taxonomy1!$B:$U,15,FALSE)</f>
        <v>0</v>
      </c>
      <c r="W2092">
        <f>VLOOKUP(B2092,[2]taxonomy1!$B:$U,16,FALSE)</f>
        <v>0</v>
      </c>
    </row>
    <row r="2093" spans="1:23" x14ac:dyDescent="0.3">
      <c r="A2093" t="s">
        <v>3952</v>
      </c>
      <c r="B2093" t="s">
        <v>3953</v>
      </c>
      <c r="C2093">
        <v>193</v>
      </c>
      <c r="D2093" t="s">
        <v>10</v>
      </c>
      <c r="E2093">
        <v>41</v>
      </c>
      <c r="F2093">
        <v>191</v>
      </c>
      <c r="G2093">
        <v>2735</v>
      </c>
      <c r="H2093" t="s">
        <v>11</v>
      </c>
      <c r="I2093" t="s">
        <v>10</v>
      </c>
      <c r="J2093">
        <f t="shared" si="32"/>
        <v>150</v>
      </c>
      <c r="K2093" t="str">
        <f>VLOOKUP(B2093,[2]taxonomy1!$B:$U,2,FALSE)</f>
        <v xml:space="preserve"> Wuchereria bancrofti.</v>
      </c>
      <c r="L2093" t="str">
        <f>VLOOKUP(B2093,[2]taxonomy1!$B:$U,4,FALSE)</f>
        <v xml:space="preserve"> NCBI_TaxID=6293 {ECO:0000313|EMBL:EJW80586.1, ECO:0000313|Proteomes:UP000004810};</v>
      </c>
      <c r="M2093" t="str">
        <f>VLOOKUP(B2093,[2]taxonomy1!$B:$U,6,FALSE)</f>
        <v>Eukaryota</v>
      </c>
      <c r="N2093" t="str">
        <f>VLOOKUP(B2093,[2]taxonomy1!$B:$U,7,FALSE)</f>
        <v xml:space="preserve"> Metazoa</v>
      </c>
      <c r="O2093" t="str">
        <f>VLOOKUP(B2093,[2]taxonomy1!$B:$U,8,FALSE)</f>
        <v xml:space="preserve"> Ecdysozoa</v>
      </c>
      <c r="P2093" t="str">
        <f>VLOOKUP(B2093,[2]taxonomy1!$B:$U,9,FALSE)</f>
        <v xml:space="preserve"> Nematoda</v>
      </c>
      <c r="Q2093" t="str">
        <f>VLOOKUP(B2093,[2]taxonomy1!$B:$U,10,FALSE)</f>
        <v xml:space="preserve"> Chromadorea</v>
      </c>
      <c r="R2093" t="str">
        <f>VLOOKUP(B2093,[2]taxonomy1!$B:$U,11,FALSE)</f>
        <v xml:space="preserve"> Spirurida</v>
      </c>
      <c r="S2093" t="str">
        <f>VLOOKUP(B2093,[2]taxonomy1!$B:$U,12,FALSE)</f>
        <v>Spiruromorpha</v>
      </c>
      <c r="T2093" t="str">
        <f>VLOOKUP(B2093,[2]taxonomy1!$B:$U,13,FALSE)</f>
        <v xml:space="preserve"> Filarioidea</v>
      </c>
      <c r="U2093" t="str">
        <f>VLOOKUP(B2093,[2]taxonomy1!$B:$U,14,FALSE)</f>
        <v xml:space="preserve"> Onchocercidae</v>
      </c>
      <c r="V2093" t="str">
        <f>VLOOKUP(B2093,[2]taxonomy1!$B:$U,15,FALSE)</f>
        <v xml:space="preserve"> Wuchereria.</v>
      </c>
      <c r="W2093">
        <f>VLOOKUP(B2093,[2]taxonomy1!$B:$U,16,FALSE)</f>
        <v>0</v>
      </c>
    </row>
    <row r="2094" spans="1:23" x14ac:dyDescent="0.3">
      <c r="A2094" t="s">
        <v>3954</v>
      </c>
      <c r="B2094" t="s">
        <v>3955</v>
      </c>
      <c r="C2094">
        <v>284</v>
      </c>
      <c r="D2094" t="s">
        <v>10</v>
      </c>
      <c r="E2094">
        <v>4</v>
      </c>
      <c r="F2094">
        <v>275</v>
      </c>
      <c r="G2094">
        <v>2735</v>
      </c>
      <c r="H2094" t="s">
        <v>11</v>
      </c>
      <c r="I2094" t="s">
        <v>10</v>
      </c>
      <c r="J2094">
        <f t="shared" si="32"/>
        <v>271</v>
      </c>
      <c r="K2094" t="str">
        <f>VLOOKUP(B2094,[2]taxonomy1!$B:$U,2,FALSE)</f>
        <v xml:space="preserve"> Wuchereria bancrofti.</v>
      </c>
      <c r="L2094" t="str">
        <f>VLOOKUP(B2094,[2]taxonomy1!$B:$U,4,FALSE)</f>
        <v xml:space="preserve"> NCBI_TaxID=6293 {ECO:0000313|EMBL:EJW82473.1, ECO:0000313|Proteomes:UP000004810};</v>
      </c>
      <c r="M2094" t="str">
        <f>VLOOKUP(B2094,[2]taxonomy1!$B:$U,6,FALSE)</f>
        <v>Eukaryota</v>
      </c>
      <c r="N2094" t="str">
        <f>VLOOKUP(B2094,[2]taxonomy1!$B:$U,7,FALSE)</f>
        <v xml:space="preserve"> Metazoa</v>
      </c>
      <c r="O2094" t="str">
        <f>VLOOKUP(B2094,[2]taxonomy1!$B:$U,8,FALSE)</f>
        <v xml:space="preserve"> Ecdysozoa</v>
      </c>
      <c r="P2094" t="str">
        <f>VLOOKUP(B2094,[2]taxonomy1!$B:$U,9,FALSE)</f>
        <v xml:space="preserve"> Nematoda</v>
      </c>
      <c r="Q2094" t="str">
        <f>VLOOKUP(B2094,[2]taxonomy1!$B:$U,10,FALSE)</f>
        <v xml:space="preserve"> Chromadorea</v>
      </c>
      <c r="R2094" t="str">
        <f>VLOOKUP(B2094,[2]taxonomy1!$B:$U,11,FALSE)</f>
        <v xml:space="preserve"> Spirurida</v>
      </c>
      <c r="S2094" t="str">
        <f>VLOOKUP(B2094,[2]taxonomy1!$B:$U,12,FALSE)</f>
        <v>Spiruromorpha</v>
      </c>
      <c r="T2094" t="str">
        <f>VLOOKUP(B2094,[2]taxonomy1!$B:$U,13,FALSE)</f>
        <v xml:space="preserve"> Filarioidea</v>
      </c>
      <c r="U2094" t="str">
        <f>VLOOKUP(B2094,[2]taxonomy1!$B:$U,14,FALSE)</f>
        <v xml:space="preserve"> Onchocercidae</v>
      </c>
      <c r="V2094" t="str">
        <f>VLOOKUP(B2094,[2]taxonomy1!$B:$U,15,FALSE)</f>
        <v xml:space="preserve"> Wuchereria.</v>
      </c>
      <c r="W2094">
        <f>VLOOKUP(B2094,[2]taxonomy1!$B:$U,16,FALSE)</f>
        <v>0</v>
      </c>
    </row>
    <row r="2095" spans="1:23" x14ac:dyDescent="0.3">
      <c r="A2095" t="s">
        <v>3956</v>
      </c>
      <c r="B2095" t="s">
        <v>3957</v>
      </c>
      <c r="C2095">
        <v>301</v>
      </c>
      <c r="D2095" t="s">
        <v>10</v>
      </c>
      <c r="E2095">
        <v>5</v>
      </c>
      <c r="F2095">
        <v>288</v>
      </c>
      <c r="G2095">
        <v>2735</v>
      </c>
      <c r="H2095" t="s">
        <v>11</v>
      </c>
      <c r="I2095" t="s">
        <v>10</v>
      </c>
      <c r="J2095">
        <f t="shared" si="32"/>
        <v>283</v>
      </c>
      <c r="K2095" t="str">
        <f>VLOOKUP(B2095,[2]taxonomy1!$B:$U,2,FALSE)</f>
        <v xml:space="preserve"> Oxytricha trifallax.</v>
      </c>
      <c r="L2095" t="str">
        <f>VLOOKUP(B2095,[2]taxonomy1!$B:$U,4,FALSE)</f>
        <v xml:space="preserve"> NCBI_TaxID=1172189 {ECO:0000313|EMBL:EJY69346.1, ECO:0000313|Proteomes:UP000006077};</v>
      </c>
      <c r="M2095" t="str">
        <f>VLOOKUP(B2095,[2]taxonomy1!$B:$U,6,FALSE)</f>
        <v>Eukaryota</v>
      </c>
      <c r="N2095" t="str">
        <f>VLOOKUP(B2095,[2]taxonomy1!$B:$U,7,FALSE)</f>
        <v xml:space="preserve"> Alveolata</v>
      </c>
      <c r="O2095" t="str">
        <f>VLOOKUP(B2095,[2]taxonomy1!$B:$U,8,FALSE)</f>
        <v xml:space="preserve"> Ciliophora</v>
      </c>
      <c r="P2095" t="str">
        <f>VLOOKUP(B2095,[2]taxonomy1!$B:$U,9,FALSE)</f>
        <v xml:space="preserve"> Intramacronucleata</v>
      </c>
      <c r="Q2095" t="str">
        <f>VLOOKUP(B2095,[2]taxonomy1!$B:$U,10,FALSE)</f>
        <v xml:space="preserve"> Spirotrichea</v>
      </c>
      <c r="R2095" t="str">
        <f>VLOOKUP(B2095,[2]taxonomy1!$B:$U,11,FALSE)</f>
        <v>Stichotrichia</v>
      </c>
      <c r="S2095" t="str">
        <f>VLOOKUP(B2095,[2]taxonomy1!$B:$U,12,FALSE)</f>
        <v xml:space="preserve"> Sporadotrichida</v>
      </c>
      <c r="T2095" t="str">
        <f>VLOOKUP(B2095,[2]taxonomy1!$B:$U,13,FALSE)</f>
        <v xml:space="preserve"> Oxytrichidae</v>
      </c>
      <c r="U2095" t="str">
        <f>VLOOKUP(B2095,[2]taxonomy1!$B:$U,14,FALSE)</f>
        <v xml:space="preserve"> Oxytrichinae</v>
      </c>
      <c r="V2095" t="str">
        <f>VLOOKUP(B2095,[2]taxonomy1!$B:$U,15,FALSE)</f>
        <v xml:space="preserve"> Oxytricha.</v>
      </c>
      <c r="W2095">
        <f>VLOOKUP(B2095,[2]taxonomy1!$B:$U,16,FALSE)</f>
        <v>0</v>
      </c>
    </row>
    <row r="2096" spans="1:23" x14ac:dyDescent="0.3">
      <c r="A2096" t="s">
        <v>3958</v>
      </c>
      <c r="B2096" t="s">
        <v>3959</v>
      </c>
      <c r="C2096">
        <v>362</v>
      </c>
      <c r="D2096" t="s">
        <v>10</v>
      </c>
      <c r="E2096">
        <v>79</v>
      </c>
      <c r="F2096">
        <v>354</v>
      </c>
      <c r="G2096">
        <v>2735</v>
      </c>
      <c r="H2096" t="s">
        <v>11</v>
      </c>
      <c r="I2096" t="s">
        <v>10</v>
      </c>
      <c r="J2096">
        <f t="shared" si="32"/>
        <v>275</v>
      </c>
      <c r="K2096" t="str">
        <f>VLOOKUP(B2096,[2]taxonomy1!$B:$U,2,FALSE)</f>
        <v xml:space="preserve"> Oxytricha trifallax.</v>
      </c>
      <c r="L2096" t="str">
        <f>VLOOKUP(B2096,[2]taxonomy1!$B:$U,4,FALSE)</f>
        <v xml:space="preserve"> NCBI_TaxID=1172189 {ECO:0000313|EMBL:EJY74811.1, ECO:0000313|Proteomes:UP000006077};</v>
      </c>
      <c r="M2096" t="str">
        <f>VLOOKUP(B2096,[2]taxonomy1!$B:$U,6,FALSE)</f>
        <v>Eukaryota</v>
      </c>
      <c r="N2096" t="str">
        <f>VLOOKUP(B2096,[2]taxonomy1!$B:$U,7,FALSE)</f>
        <v xml:space="preserve"> Alveolata</v>
      </c>
      <c r="O2096" t="str">
        <f>VLOOKUP(B2096,[2]taxonomy1!$B:$U,8,FALSE)</f>
        <v xml:space="preserve"> Ciliophora</v>
      </c>
      <c r="P2096" t="str">
        <f>VLOOKUP(B2096,[2]taxonomy1!$B:$U,9,FALSE)</f>
        <v xml:space="preserve"> Intramacronucleata</v>
      </c>
      <c r="Q2096" t="str">
        <f>VLOOKUP(B2096,[2]taxonomy1!$B:$U,10,FALSE)</f>
        <v xml:space="preserve"> Spirotrichea</v>
      </c>
      <c r="R2096" t="str">
        <f>VLOOKUP(B2096,[2]taxonomy1!$B:$U,11,FALSE)</f>
        <v>Stichotrichia</v>
      </c>
      <c r="S2096" t="str">
        <f>VLOOKUP(B2096,[2]taxonomy1!$B:$U,12,FALSE)</f>
        <v xml:space="preserve"> Sporadotrichida</v>
      </c>
      <c r="T2096" t="str">
        <f>VLOOKUP(B2096,[2]taxonomy1!$B:$U,13,FALSE)</f>
        <v xml:space="preserve"> Oxytrichidae</v>
      </c>
      <c r="U2096" t="str">
        <f>VLOOKUP(B2096,[2]taxonomy1!$B:$U,14,FALSE)</f>
        <v xml:space="preserve"> Oxytrichinae</v>
      </c>
      <c r="V2096" t="str">
        <f>VLOOKUP(B2096,[2]taxonomy1!$B:$U,15,FALSE)</f>
        <v xml:space="preserve"> Oxytricha.</v>
      </c>
      <c r="W2096">
        <f>VLOOKUP(B2096,[2]taxonomy1!$B:$U,16,FALSE)</f>
        <v>0</v>
      </c>
    </row>
    <row r="2097" spans="1:23" x14ac:dyDescent="0.3">
      <c r="A2097" t="s">
        <v>3960</v>
      </c>
      <c r="B2097" t="s">
        <v>3961</v>
      </c>
      <c r="C2097">
        <v>302</v>
      </c>
      <c r="D2097" t="s">
        <v>10</v>
      </c>
      <c r="E2097">
        <v>5</v>
      </c>
      <c r="F2097">
        <v>290</v>
      </c>
      <c r="G2097">
        <v>2735</v>
      </c>
      <c r="H2097" t="s">
        <v>11</v>
      </c>
      <c r="I2097" t="s">
        <v>10</v>
      </c>
      <c r="J2097">
        <f t="shared" si="32"/>
        <v>285</v>
      </c>
      <c r="K2097" t="str">
        <f>VLOOKUP(B2097,[2]taxonomy1!$B:$U,2,FALSE)</f>
        <v xml:space="preserve"> Oxytricha trifallax.</v>
      </c>
      <c r="L2097" t="str">
        <f>VLOOKUP(B2097,[2]taxonomy1!$B:$U,4,FALSE)</f>
        <v xml:space="preserve"> NCBI_TaxID=1172189 {ECO:0000313|EMBL:EJY69105.1, ECO:0000313|Proteomes:UP000006077};</v>
      </c>
      <c r="M2097" t="str">
        <f>VLOOKUP(B2097,[2]taxonomy1!$B:$U,6,FALSE)</f>
        <v>Eukaryota</v>
      </c>
      <c r="N2097" t="str">
        <f>VLOOKUP(B2097,[2]taxonomy1!$B:$U,7,FALSE)</f>
        <v xml:space="preserve"> Alveolata</v>
      </c>
      <c r="O2097" t="str">
        <f>VLOOKUP(B2097,[2]taxonomy1!$B:$U,8,FALSE)</f>
        <v xml:space="preserve"> Ciliophora</v>
      </c>
      <c r="P2097" t="str">
        <f>VLOOKUP(B2097,[2]taxonomy1!$B:$U,9,FALSE)</f>
        <v xml:space="preserve"> Intramacronucleata</v>
      </c>
      <c r="Q2097" t="str">
        <f>VLOOKUP(B2097,[2]taxonomy1!$B:$U,10,FALSE)</f>
        <v xml:space="preserve"> Spirotrichea</v>
      </c>
      <c r="R2097" t="str">
        <f>VLOOKUP(B2097,[2]taxonomy1!$B:$U,11,FALSE)</f>
        <v>Stichotrichia</v>
      </c>
      <c r="S2097" t="str">
        <f>VLOOKUP(B2097,[2]taxonomy1!$B:$U,12,FALSE)</f>
        <v xml:space="preserve"> Sporadotrichida</v>
      </c>
      <c r="T2097" t="str">
        <f>VLOOKUP(B2097,[2]taxonomy1!$B:$U,13,FALSE)</f>
        <v xml:space="preserve"> Oxytrichidae</v>
      </c>
      <c r="U2097" t="str">
        <f>VLOOKUP(B2097,[2]taxonomy1!$B:$U,14,FALSE)</f>
        <v xml:space="preserve"> Oxytrichinae</v>
      </c>
      <c r="V2097" t="str">
        <f>VLOOKUP(B2097,[2]taxonomy1!$B:$U,15,FALSE)</f>
        <v xml:space="preserve"> Oxytricha.</v>
      </c>
      <c r="W2097">
        <f>VLOOKUP(B2097,[2]taxonomy1!$B:$U,16,FALSE)</f>
        <v>0</v>
      </c>
    </row>
    <row r="2098" spans="1:23" x14ac:dyDescent="0.3">
      <c r="A2098" t="s">
        <v>3962</v>
      </c>
      <c r="B2098" t="s">
        <v>3963</v>
      </c>
      <c r="C2098">
        <v>294</v>
      </c>
      <c r="D2098" t="s">
        <v>10</v>
      </c>
      <c r="E2098">
        <v>86</v>
      </c>
      <c r="F2098">
        <v>280</v>
      </c>
      <c r="G2098">
        <v>2735</v>
      </c>
      <c r="H2098" t="s">
        <v>11</v>
      </c>
      <c r="I2098" t="s">
        <v>10</v>
      </c>
      <c r="J2098">
        <f t="shared" si="32"/>
        <v>194</v>
      </c>
      <c r="K2098" t="str">
        <f>VLOOKUP(B2098,[2]taxonomy1!$B:$U,2,FALSE)</f>
        <v xml:space="preserve"> Oxytricha trifallax.</v>
      </c>
      <c r="L2098" t="str">
        <f>VLOOKUP(B2098,[2]taxonomy1!$B:$U,4,FALSE)</f>
        <v xml:space="preserve"> NCBI_TaxID=1172189 {ECO:0000313|EMBL:EJY75905.1, ECO:0000313|Proteomes:UP000006077};</v>
      </c>
      <c r="M2098" t="str">
        <f>VLOOKUP(B2098,[2]taxonomy1!$B:$U,6,FALSE)</f>
        <v>Eukaryota</v>
      </c>
      <c r="N2098" t="str">
        <f>VLOOKUP(B2098,[2]taxonomy1!$B:$U,7,FALSE)</f>
        <v xml:space="preserve"> Alveolata</v>
      </c>
      <c r="O2098" t="str">
        <f>VLOOKUP(B2098,[2]taxonomy1!$B:$U,8,FALSE)</f>
        <v xml:space="preserve"> Ciliophora</v>
      </c>
      <c r="P2098" t="str">
        <f>VLOOKUP(B2098,[2]taxonomy1!$B:$U,9,FALSE)</f>
        <v xml:space="preserve"> Intramacronucleata</v>
      </c>
      <c r="Q2098" t="str">
        <f>VLOOKUP(B2098,[2]taxonomy1!$B:$U,10,FALSE)</f>
        <v xml:space="preserve"> Spirotrichea</v>
      </c>
      <c r="R2098" t="str">
        <f>VLOOKUP(B2098,[2]taxonomy1!$B:$U,11,FALSE)</f>
        <v>Stichotrichia</v>
      </c>
      <c r="S2098" t="str">
        <f>VLOOKUP(B2098,[2]taxonomy1!$B:$U,12,FALSE)</f>
        <v xml:space="preserve"> Sporadotrichida</v>
      </c>
      <c r="T2098" t="str">
        <f>VLOOKUP(B2098,[2]taxonomy1!$B:$U,13,FALSE)</f>
        <v xml:space="preserve"> Oxytrichidae</v>
      </c>
      <c r="U2098" t="str">
        <f>VLOOKUP(B2098,[2]taxonomy1!$B:$U,14,FALSE)</f>
        <v xml:space="preserve"> Oxytrichinae</v>
      </c>
      <c r="V2098" t="str">
        <f>VLOOKUP(B2098,[2]taxonomy1!$B:$U,15,FALSE)</f>
        <v xml:space="preserve"> Oxytricha.</v>
      </c>
      <c r="W2098">
        <f>VLOOKUP(B2098,[2]taxonomy1!$B:$U,16,FALSE)</f>
        <v>0</v>
      </c>
    </row>
    <row r="2099" spans="1:23" x14ac:dyDescent="0.3">
      <c r="A2099" t="s">
        <v>3964</v>
      </c>
      <c r="B2099" t="s">
        <v>3965</v>
      </c>
      <c r="C2099">
        <v>301</v>
      </c>
      <c r="D2099" t="s">
        <v>10</v>
      </c>
      <c r="E2099">
        <v>5</v>
      </c>
      <c r="F2099">
        <v>288</v>
      </c>
      <c r="G2099">
        <v>2735</v>
      </c>
      <c r="H2099" t="s">
        <v>11</v>
      </c>
      <c r="I2099" t="s">
        <v>10</v>
      </c>
      <c r="J2099">
        <f t="shared" si="32"/>
        <v>283</v>
      </c>
      <c r="K2099" t="str">
        <f>VLOOKUP(B2099,[2]taxonomy1!$B:$U,2,FALSE)</f>
        <v xml:space="preserve"> Oxytricha trifallax.</v>
      </c>
      <c r="L2099" t="str">
        <f>VLOOKUP(B2099,[2]taxonomy1!$B:$U,4,FALSE)</f>
        <v xml:space="preserve"> NCBI_TaxID=1172189 {ECO:0000313|EMBL:EJY86087.1, ECO:0000313|Proteomes:UP000006077};</v>
      </c>
      <c r="M2099" t="str">
        <f>VLOOKUP(B2099,[2]taxonomy1!$B:$U,6,FALSE)</f>
        <v>Eukaryota</v>
      </c>
      <c r="N2099" t="str">
        <f>VLOOKUP(B2099,[2]taxonomy1!$B:$U,7,FALSE)</f>
        <v xml:space="preserve"> Alveolata</v>
      </c>
      <c r="O2099" t="str">
        <f>VLOOKUP(B2099,[2]taxonomy1!$B:$U,8,FALSE)</f>
        <v xml:space="preserve"> Ciliophora</v>
      </c>
      <c r="P2099" t="str">
        <f>VLOOKUP(B2099,[2]taxonomy1!$B:$U,9,FALSE)</f>
        <v xml:space="preserve"> Intramacronucleata</v>
      </c>
      <c r="Q2099" t="str">
        <f>VLOOKUP(B2099,[2]taxonomy1!$B:$U,10,FALSE)</f>
        <v xml:space="preserve"> Spirotrichea</v>
      </c>
      <c r="R2099" t="str">
        <f>VLOOKUP(B2099,[2]taxonomy1!$B:$U,11,FALSE)</f>
        <v>Stichotrichia</v>
      </c>
      <c r="S2099" t="str">
        <f>VLOOKUP(B2099,[2]taxonomy1!$B:$U,12,FALSE)</f>
        <v xml:space="preserve"> Sporadotrichida</v>
      </c>
      <c r="T2099" t="str">
        <f>VLOOKUP(B2099,[2]taxonomy1!$B:$U,13,FALSE)</f>
        <v xml:space="preserve"> Oxytrichidae</v>
      </c>
      <c r="U2099" t="str">
        <f>VLOOKUP(B2099,[2]taxonomy1!$B:$U,14,FALSE)</f>
        <v xml:space="preserve"> Oxytrichinae</v>
      </c>
      <c r="V2099" t="str">
        <f>VLOOKUP(B2099,[2]taxonomy1!$B:$U,15,FALSE)</f>
        <v xml:space="preserve"> Oxytricha.</v>
      </c>
      <c r="W2099">
        <f>VLOOKUP(B2099,[2]taxonomy1!$B:$U,16,FALSE)</f>
        <v>0</v>
      </c>
    </row>
    <row r="2100" spans="1:23" x14ac:dyDescent="0.3">
      <c r="A2100" t="s">
        <v>3966</v>
      </c>
      <c r="B2100" t="s">
        <v>3967</v>
      </c>
      <c r="C2100">
        <v>302</v>
      </c>
      <c r="D2100" t="s">
        <v>10</v>
      </c>
      <c r="E2100">
        <v>5</v>
      </c>
      <c r="F2100">
        <v>290</v>
      </c>
      <c r="G2100">
        <v>2735</v>
      </c>
      <c r="H2100" t="s">
        <v>11</v>
      </c>
      <c r="I2100" t="s">
        <v>10</v>
      </c>
      <c r="J2100">
        <f t="shared" si="32"/>
        <v>285</v>
      </c>
      <c r="K2100" t="str">
        <f>VLOOKUP(B2100,[2]taxonomy1!$B:$U,2,FALSE)</f>
        <v xml:space="preserve"> Oxytricha trifallax.</v>
      </c>
      <c r="L2100" t="str">
        <f>VLOOKUP(B2100,[2]taxonomy1!$B:$U,4,FALSE)</f>
        <v xml:space="preserve"> NCBI_TaxID=1172189 {ECO:0000313|EMBL:EJY81513.1, ECO:0000313|Proteomes:UP000006077};</v>
      </c>
      <c r="M2100" t="str">
        <f>VLOOKUP(B2100,[2]taxonomy1!$B:$U,6,FALSE)</f>
        <v>Eukaryota</v>
      </c>
      <c r="N2100" t="str">
        <f>VLOOKUP(B2100,[2]taxonomy1!$B:$U,7,FALSE)</f>
        <v xml:space="preserve"> Alveolata</v>
      </c>
      <c r="O2100" t="str">
        <f>VLOOKUP(B2100,[2]taxonomy1!$B:$U,8,FALSE)</f>
        <v xml:space="preserve"> Ciliophora</v>
      </c>
      <c r="P2100" t="str">
        <f>VLOOKUP(B2100,[2]taxonomy1!$B:$U,9,FALSE)</f>
        <v xml:space="preserve"> Intramacronucleata</v>
      </c>
      <c r="Q2100" t="str">
        <f>VLOOKUP(B2100,[2]taxonomy1!$B:$U,10,FALSE)</f>
        <v xml:space="preserve"> Spirotrichea</v>
      </c>
      <c r="R2100" t="str">
        <f>VLOOKUP(B2100,[2]taxonomy1!$B:$U,11,FALSE)</f>
        <v>Stichotrichia</v>
      </c>
      <c r="S2100" t="str">
        <f>VLOOKUP(B2100,[2]taxonomy1!$B:$U,12,FALSE)</f>
        <v xml:space="preserve"> Sporadotrichida</v>
      </c>
      <c r="T2100" t="str">
        <f>VLOOKUP(B2100,[2]taxonomy1!$B:$U,13,FALSE)</f>
        <v xml:space="preserve"> Oxytrichidae</v>
      </c>
      <c r="U2100" t="str">
        <f>VLOOKUP(B2100,[2]taxonomy1!$B:$U,14,FALSE)</f>
        <v xml:space="preserve"> Oxytrichinae</v>
      </c>
      <c r="V2100" t="str">
        <f>VLOOKUP(B2100,[2]taxonomy1!$B:$U,15,FALSE)</f>
        <v xml:space="preserve"> Oxytricha.</v>
      </c>
      <c r="W2100">
        <f>VLOOKUP(B2100,[2]taxonomy1!$B:$U,16,FALSE)</f>
        <v>0</v>
      </c>
    </row>
    <row r="2101" spans="1:23" x14ac:dyDescent="0.3">
      <c r="A2101" t="s">
        <v>3968</v>
      </c>
      <c r="B2101" t="s">
        <v>3969</v>
      </c>
      <c r="C2101">
        <v>301</v>
      </c>
      <c r="D2101" t="s">
        <v>10</v>
      </c>
      <c r="E2101">
        <v>4</v>
      </c>
      <c r="F2101">
        <v>288</v>
      </c>
      <c r="G2101">
        <v>2735</v>
      </c>
      <c r="H2101" t="s">
        <v>11</v>
      </c>
      <c r="I2101" t="s">
        <v>10</v>
      </c>
      <c r="J2101">
        <f t="shared" si="32"/>
        <v>284</v>
      </c>
      <c r="K2101" t="str">
        <f>VLOOKUP(B2101,[2]taxonomy1!$B:$U,2,FALSE)</f>
        <v xml:space="preserve"> Oxytricha trifallax.</v>
      </c>
      <c r="L2101" t="str">
        <f>VLOOKUP(B2101,[2]taxonomy1!$B:$U,4,FALSE)</f>
        <v xml:space="preserve"> NCBI_TaxID=1172189 {ECO:0000313|EMBL:EJY86765.1, ECO:0000313|Proteomes:UP000006077};</v>
      </c>
      <c r="M2101" t="str">
        <f>VLOOKUP(B2101,[2]taxonomy1!$B:$U,6,FALSE)</f>
        <v>Eukaryota</v>
      </c>
      <c r="N2101" t="str">
        <f>VLOOKUP(B2101,[2]taxonomy1!$B:$U,7,FALSE)</f>
        <v xml:space="preserve"> Alveolata</v>
      </c>
      <c r="O2101" t="str">
        <f>VLOOKUP(B2101,[2]taxonomy1!$B:$U,8,FALSE)</f>
        <v xml:space="preserve"> Ciliophora</v>
      </c>
      <c r="P2101" t="str">
        <f>VLOOKUP(B2101,[2]taxonomy1!$B:$U,9,FALSE)</f>
        <v xml:space="preserve"> Intramacronucleata</v>
      </c>
      <c r="Q2101" t="str">
        <f>VLOOKUP(B2101,[2]taxonomy1!$B:$U,10,FALSE)</f>
        <v xml:space="preserve"> Spirotrichea</v>
      </c>
      <c r="R2101" t="str">
        <f>VLOOKUP(B2101,[2]taxonomy1!$B:$U,11,FALSE)</f>
        <v>Stichotrichia</v>
      </c>
      <c r="S2101" t="str">
        <f>VLOOKUP(B2101,[2]taxonomy1!$B:$U,12,FALSE)</f>
        <v xml:space="preserve"> Sporadotrichida</v>
      </c>
      <c r="T2101" t="str">
        <f>VLOOKUP(B2101,[2]taxonomy1!$B:$U,13,FALSE)</f>
        <v xml:space="preserve"> Oxytrichidae</v>
      </c>
      <c r="U2101" t="str">
        <f>VLOOKUP(B2101,[2]taxonomy1!$B:$U,14,FALSE)</f>
        <v xml:space="preserve"> Oxytrichinae</v>
      </c>
      <c r="V2101" t="str">
        <f>VLOOKUP(B2101,[2]taxonomy1!$B:$U,15,FALSE)</f>
        <v xml:space="preserve"> Oxytricha.</v>
      </c>
      <c r="W2101">
        <f>VLOOKUP(B2101,[2]taxonomy1!$B:$U,16,FALSE)</f>
        <v>0</v>
      </c>
    </row>
    <row r="2102" spans="1:23" x14ac:dyDescent="0.3">
      <c r="A2102" t="s">
        <v>3970</v>
      </c>
      <c r="B2102" t="s">
        <v>3971</v>
      </c>
      <c r="C2102">
        <v>281</v>
      </c>
      <c r="D2102" t="s">
        <v>10</v>
      </c>
      <c r="E2102">
        <v>2</v>
      </c>
      <c r="F2102">
        <v>274</v>
      </c>
      <c r="G2102">
        <v>2735</v>
      </c>
      <c r="H2102" t="s">
        <v>11</v>
      </c>
      <c r="I2102" t="s">
        <v>10</v>
      </c>
      <c r="J2102">
        <f t="shared" si="32"/>
        <v>272</v>
      </c>
      <c r="K2102" t="str">
        <f>VLOOKUP(B2102,[2]taxonomy1!$B:$U,2,FALSE)</f>
        <v xml:space="preserve"> Acyrthosiphon pisum (Pea aphid).</v>
      </c>
      <c r="L2102" t="str">
        <f>VLOOKUP(B2102,[2]taxonomy1!$B:$U,4,FALSE)</f>
        <v xml:space="preserve"> NCBI_TaxID=7029 {ECO:0000313|EnsemblMetazoa:ACYPI000248-PA, ECO:0000313|Proteomes:UP000007819};</v>
      </c>
      <c r="M2102" t="str">
        <f>VLOOKUP(B2102,[2]taxonomy1!$B:$U,6,FALSE)</f>
        <v>Eukaryota</v>
      </c>
      <c r="N2102" t="str">
        <f>VLOOKUP(B2102,[2]taxonomy1!$B:$U,7,FALSE)</f>
        <v xml:space="preserve"> Metazoa</v>
      </c>
      <c r="O2102" t="str">
        <f>VLOOKUP(B2102,[2]taxonomy1!$B:$U,8,FALSE)</f>
        <v xml:space="preserve"> Ecdysozoa</v>
      </c>
      <c r="P2102" t="str">
        <f>VLOOKUP(B2102,[2]taxonomy1!$B:$U,9,FALSE)</f>
        <v xml:space="preserve"> Arthropoda</v>
      </c>
      <c r="Q2102" t="str">
        <f>VLOOKUP(B2102,[2]taxonomy1!$B:$U,10,FALSE)</f>
        <v xml:space="preserve"> Hexapoda</v>
      </c>
      <c r="R2102" t="str">
        <f>VLOOKUP(B2102,[2]taxonomy1!$B:$U,11,FALSE)</f>
        <v xml:space="preserve"> Insecta</v>
      </c>
      <c r="S2102" t="str">
        <f>VLOOKUP(B2102,[2]taxonomy1!$B:$U,12,FALSE)</f>
        <v>Pterygota</v>
      </c>
      <c r="T2102" t="str">
        <f>VLOOKUP(B2102,[2]taxonomy1!$B:$U,13,FALSE)</f>
        <v xml:space="preserve"> Neoptera</v>
      </c>
      <c r="U2102" t="str">
        <f>VLOOKUP(B2102,[2]taxonomy1!$B:$U,14,FALSE)</f>
        <v xml:space="preserve"> Paraneoptera</v>
      </c>
      <c r="V2102" t="str">
        <f>VLOOKUP(B2102,[2]taxonomy1!$B:$U,15,FALSE)</f>
        <v xml:space="preserve"> Hemiptera</v>
      </c>
      <c r="W2102" t="str">
        <f>VLOOKUP(B2102,[2]taxonomy1!$B:$U,16,FALSE)</f>
        <v xml:space="preserve"> Sternorrhyncha</v>
      </c>
    </row>
    <row r="2103" spans="1:23" x14ac:dyDescent="0.3">
      <c r="A2103" t="s">
        <v>3972</v>
      </c>
      <c r="B2103" t="s">
        <v>3973</v>
      </c>
      <c r="C2103">
        <v>324</v>
      </c>
      <c r="D2103" t="s">
        <v>10</v>
      </c>
      <c r="E2103">
        <v>37</v>
      </c>
      <c r="F2103">
        <v>318</v>
      </c>
      <c r="G2103">
        <v>2735</v>
      </c>
      <c r="H2103" t="s">
        <v>11</v>
      </c>
      <c r="I2103" t="s">
        <v>10</v>
      </c>
      <c r="J2103">
        <f t="shared" si="32"/>
        <v>281</v>
      </c>
      <c r="K2103" t="str">
        <f>VLOOKUP(B2103,[2]taxonomy1!$B:$U,2,FALSE)</f>
        <v xml:space="preserve"> Acyrthosiphon pisum (Pea aphid).</v>
      </c>
      <c r="L2103" t="str">
        <f>VLOOKUP(B2103,[2]taxonomy1!$B:$U,4,FALSE)</f>
        <v xml:space="preserve"> NCBI_TaxID=7029 {ECO:0000313|EnsemblMetazoa:ACYPI001526-PA, ECO:0000313|Proteomes:UP000007819};</v>
      </c>
      <c r="M2103" t="str">
        <f>VLOOKUP(B2103,[2]taxonomy1!$B:$U,6,FALSE)</f>
        <v>Eukaryota</v>
      </c>
      <c r="N2103" t="str">
        <f>VLOOKUP(B2103,[2]taxonomy1!$B:$U,7,FALSE)</f>
        <v xml:space="preserve"> Metazoa</v>
      </c>
      <c r="O2103" t="str">
        <f>VLOOKUP(B2103,[2]taxonomy1!$B:$U,8,FALSE)</f>
        <v xml:space="preserve"> Ecdysozoa</v>
      </c>
      <c r="P2103" t="str">
        <f>VLOOKUP(B2103,[2]taxonomy1!$B:$U,9,FALSE)</f>
        <v xml:space="preserve"> Arthropoda</v>
      </c>
      <c r="Q2103" t="str">
        <f>VLOOKUP(B2103,[2]taxonomy1!$B:$U,10,FALSE)</f>
        <v xml:space="preserve"> Hexapoda</v>
      </c>
      <c r="R2103" t="str">
        <f>VLOOKUP(B2103,[2]taxonomy1!$B:$U,11,FALSE)</f>
        <v xml:space="preserve"> Insecta</v>
      </c>
      <c r="S2103" t="str">
        <f>VLOOKUP(B2103,[2]taxonomy1!$B:$U,12,FALSE)</f>
        <v>Pterygota</v>
      </c>
      <c r="T2103" t="str">
        <f>VLOOKUP(B2103,[2]taxonomy1!$B:$U,13,FALSE)</f>
        <v xml:space="preserve"> Neoptera</v>
      </c>
      <c r="U2103" t="str">
        <f>VLOOKUP(B2103,[2]taxonomy1!$B:$U,14,FALSE)</f>
        <v xml:space="preserve"> Paraneoptera</v>
      </c>
      <c r="V2103" t="str">
        <f>VLOOKUP(B2103,[2]taxonomy1!$B:$U,15,FALSE)</f>
        <v xml:space="preserve"> Hemiptera</v>
      </c>
      <c r="W2103" t="str">
        <f>VLOOKUP(B2103,[2]taxonomy1!$B:$U,16,FALSE)</f>
        <v xml:space="preserve"> Sternorrhyncha</v>
      </c>
    </row>
    <row r="2104" spans="1:23" x14ac:dyDescent="0.3">
      <c r="A2104" t="s">
        <v>3974</v>
      </c>
      <c r="B2104" t="s">
        <v>3975</v>
      </c>
      <c r="C2104">
        <v>303</v>
      </c>
      <c r="D2104" t="s">
        <v>10</v>
      </c>
      <c r="E2104">
        <v>17</v>
      </c>
      <c r="F2104">
        <v>297</v>
      </c>
      <c r="G2104">
        <v>2735</v>
      </c>
      <c r="H2104" t="s">
        <v>11</v>
      </c>
      <c r="I2104" t="s">
        <v>10</v>
      </c>
      <c r="J2104">
        <f t="shared" si="32"/>
        <v>280</v>
      </c>
      <c r="K2104" t="str">
        <f>VLOOKUP(B2104,[2]taxonomy1!$B:$U,2,FALSE)</f>
        <v xml:space="preserve"> Acyrthosiphon pisum (Pea aphid).</v>
      </c>
      <c r="L2104" t="str">
        <f>VLOOKUP(B2104,[2]taxonomy1!$B:$U,4,FALSE)</f>
        <v xml:space="preserve"> NCBI_TaxID=7029 {ECO:0000313|EnsemblMetazoa:ACYPI002222-PA, ECO:0000313|Proteomes:UP000007819};</v>
      </c>
      <c r="M2104" t="str">
        <f>VLOOKUP(B2104,[2]taxonomy1!$B:$U,6,FALSE)</f>
        <v>Eukaryota</v>
      </c>
      <c r="N2104" t="str">
        <f>VLOOKUP(B2104,[2]taxonomy1!$B:$U,7,FALSE)</f>
        <v xml:space="preserve"> Metazoa</v>
      </c>
      <c r="O2104" t="str">
        <f>VLOOKUP(B2104,[2]taxonomy1!$B:$U,8,FALSE)</f>
        <v xml:space="preserve"> Ecdysozoa</v>
      </c>
      <c r="P2104" t="str">
        <f>VLOOKUP(B2104,[2]taxonomy1!$B:$U,9,FALSE)</f>
        <v xml:space="preserve"> Arthropoda</v>
      </c>
      <c r="Q2104" t="str">
        <f>VLOOKUP(B2104,[2]taxonomy1!$B:$U,10,FALSE)</f>
        <v xml:space="preserve"> Hexapoda</v>
      </c>
      <c r="R2104" t="str">
        <f>VLOOKUP(B2104,[2]taxonomy1!$B:$U,11,FALSE)</f>
        <v xml:space="preserve"> Insecta</v>
      </c>
      <c r="S2104" t="str">
        <f>VLOOKUP(B2104,[2]taxonomy1!$B:$U,12,FALSE)</f>
        <v>Pterygota</v>
      </c>
      <c r="T2104" t="str">
        <f>VLOOKUP(B2104,[2]taxonomy1!$B:$U,13,FALSE)</f>
        <v xml:space="preserve"> Neoptera</v>
      </c>
      <c r="U2104" t="str">
        <f>VLOOKUP(B2104,[2]taxonomy1!$B:$U,14,FALSE)</f>
        <v xml:space="preserve"> Paraneoptera</v>
      </c>
      <c r="V2104" t="str">
        <f>VLOOKUP(B2104,[2]taxonomy1!$B:$U,15,FALSE)</f>
        <v xml:space="preserve"> Hemiptera</v>
      </c>
      <c r="W2104" t="str">
        <f>VLOOKUP(B2104,[2]taxonomy1!$B:$U,16,FALSE)</f>
        <v xml:space="preserve"> Sternorrhyncha</v>
      </c>
    </row>
    <row r="2105" spans="1:23" x14ac:dyDescent="0.3">
      <c r="A2105" t="s">
        <v>3976</v>
      </c>
      <c r="B2105" t="s">
        <v>3977</v>
      </c>
      <c r="C2105">
        <v>323</v>
      </c>
      <c r="D2105" t="s">
        <v>10</v>
      </c>
      <c r="E2105">
        <v>37</v>
      </c>
      <c r="F2105">
        <v>307</v>
      </c>
      <c r="G2105">
        <v>2735</v>
      </c>
      <c r="H2105" t="s">
        <v>11</v>
      </c>
      <c r="I2105" t="s">
        <v>10</v>
      </c>
      <c r="J2105">
        <f t="shared" si="32"/>
        <v>270</v>
      </c>
      <c r="K2105" t="str">
        <f>VLOOKUP(B2105,[2]taxonomy1!$B:$U,2,FALSE)</f>
        <v xml:space="preserve"> Acyrthosiphon pisum (Pea aphid).</v>
      </c>
      <c r="L2105" t="str">
        <f>VLOOKUP(B2105,[2]taxonomy1!$B:$U,4,FALSE)</f>
        <v xml:space="preserve"> NCBI_TaxID=7029 {ECO:0000313|EnsemblMetazoa:ACYPI005876-PA, ECO:0000313|Proteomes:UP000007819};</v>
      </c>
      <c r="M2105" t="str">
        <f>VLOOKUP(B2105,[2]taxonomy1!$B:$U,6,FALSE)</f>
        <v>Eukaryota</v>
      </c>
      <c r="N2105" t="str">
        <f>VLOOKUP(B2105,[2]taxonomy1!$B:$U,7,FALSE)</f>
        <v xml:space="preserve"> Metazoa</v>
      </c>
      <c r="O2105" t="str">
        <f>VLOOKUP(B2105,[2]taxonomy1!$B:$U,8,FALSE)</f>
        <v xml:space="preserve"> Ecdysozoa</v>
      </c>
      <c r="P2105" t="str">
        <f>VLOOKUP(B2105,[2]taxonomy1!$B:$U,9,FALSE)</f>
        <v xml:space="preserve"> Arthropoda</v>
      </c>
      <c r="Q2105" t="str">
        <f>VLOOKUP(B2105,[2]taxonomy1!$B:$U,10,FALSE)</f>
        <v xml:space="preserve"> Hexapoda</v>
      </c>
      <c r="R2105" t="str">
        <f>VLOOKUP(B2105,[2]taxonomy1!$B:$U,11,FALSE)</f>
        <v xml:space="preserve"> Insecta</v>
      </c>
      <c r="S2105" t="str">
        <f>VLOOKUP(B2105,[2]taxonomy1!$B:$U,12,FALSE)</f>
        <v>Pterygota</v>
      </c>
      <c r="T2105" t="str">
        <f>VLOOKUP(B2105,[2]taxonomy1!$B:$U,13,FALSE)</f>
        <v xml:space="preserve"> Neoptera</v>
      </c>
      <c r="U2105" t="str">
        <f>VLOOKUP(B2105,[2]taxonomy1!$B:$U,14,FALSE)</f>
        <v xml:space="preserve"> Paraneoptera</v>
      </c>
      <c r="V2105" t="str">
        <f>VLOOKUP(B2105,[2]taxonomy1!$B:$U,15,FALSE)</f>
        <v xml:space="preserve"> Hemiptera</v>
      </c>
      <c r="W2105" t="str">
        <f>VLOOKUP(B2105,[2]taxonomy1!$B:$U,16,FALSE)</f>
        <v xml:space="preserve"> Sternorrhyncha</v>
      </c>
    </row>
    <row r="2106" spans="1:23" x14ac:dyDescent="0.3">
      <c r="A2106" t="s">
        <v>3978</v>
      </c>
      <c r="B2106" t="s">
        <v>3979</v>
      </c>
      <c r="C2106">
        <v>323</v>
      </c>
      <c r="D2106" t="s">
        <v>10</v>
      </c>
      <c r="E2106">
        <v>37</v>
      </c>
      <c r="F2106">
        <v>319</v>
      </c>
      <c r="G2106">
        <v>2735</v>
      </c>
      <c r="H2106" t="s">
        <v>11</v>
      </c>
      <c r="I2106" t="s">
        <v>10</v>
      </c>
      <c r="J2106">
        <f t="shared" si="32"/>
        <v>282</v>
      </c>
      <c r="K2106" t="str">
        <f>VLOOKUP(B2106,[2]taxonomy1!$B:$U,2,FALSE)</f>
        <v xml:space="preserve"> Acyrthosiphon pisum (Pea aphid).</v>
      </c>
      <c r="L2106" t="str">
        <f>VLOOKUP(B2106,[2]taxonomy1!$B:$U,4,FALSE)</f>
        <v xml:space="preserve"> NCBI_TaxID=7029 {ECO:0000313|EnsemblMetazoa:ACYPI010046-PA, ECO:0000313|Proteomes:UP000007819};</v>
      </c>
      <c r="M2106" t="str">
        <f>VLOOKUP(B2106,[2]taxonomy1!$B:$U,6,FALSE)</f>
        <v>Eukaryota</v>
      </c>
      <c r="N2106" t="str">
        <f>VLOOKUP(B2106,[2]taxonomy1!$B:$U,7,FALSE)</f>
        <v xml:space="preserve"> Metazoa</v>
      </c>
      <c r="O2106" t="str">
        <f>VLOOKUP(B2106,[2]taxonomy1!$B:$U,8,FALSE)</f>
        <v xml:space="preserve"> Ecdysozoa</v>
      </c>
      <c r="P2106" t="str">
        <f>VLOOKUP(B2106,[2]taxonomy1!$B:$U,9,FALSE)</f>
        <v xml:space="preserve"> Arthropoda</v>
      </c>
      <c r="Q2106" t="str">
        <f>VLOOKUP(B2106,[2]taxonomy1!$B:$U,10,FALSE)</f>
        <v xml:space="preserve"> Hexapoda</v>
      </c>
      <c r="R2106" t="str">
        <f>VLOOKUP(B2106,[2]taxonomy1!$B:$U,11,FALSE)</f>
        <v xml:space="preserve"> Insecta</v>
      </c>
      <c r="S2106" t="str">
        <f>VLOOKUP(B2106,[2]taxonomy1!$B:$U,12,FALSE)</f>
        <v>Pterygota</v>
      </c>
      <c r="T2106" t="str">
        <f>VLOOKUP(B2106,[2]taxonomy1!$B:$U,13,FALSE)</f>
        <v xml:space="preserve"> Neoptera</v>
      </c>
      <c r="U2106" t="str">
        <f>VLOOKUP(B2106,[2]taxonomy1!$B:$U,14,FALSE)</f>
        <v xml:space="preserve"> Paraneoptera</v>
      </c>
      <c r="V2106" t="str">
        <f>VLOOKUP(B2106,[2]taxonomy1!$B:$U,15,FALSE)</f>
        <v xml:space="preserve"> Hemiptera</v>
      </c>
      <c r="W2106" t="str">
        <f>VLOOKUP(B2106,[2]taxonomy1!$B:$U,16,FALSE)</f>
        <v xml:space="preserve"> Sternorrhyncha</v>
      </c>
    </row>
    <row r="2107" spans="1:23" x14ac:dyDescent="0.3">
      <c r="A2107" t="s">
        <v>3980</v>
      </c>
      <c r="B2107" t="s">
        <v>3981</v>
      </c>
      <c r="C2107">
        <v>284</v>
      </c>
      <c r="D2107" t="s">
        <v>10</v>
      </c>
      <c r="E2107">
        <v>3</v>
      </c>
      <c r="F2107">
        <v>277</v>
      </c>
      <c r="G2107">
        <v>2735</v>
      </c>
      <c r="H2107" t="s">
        <v>11</v>
      </c>
      <c r="I2107" t="s">
        <v>10</v>
      </c>
      <c r="J2107">
        <f t="shared" si="32"/>
        <v>274</v>
      </c>
      <c r="K2107" t="str">
        <f>VLOOKUP(B2107,[2]taxonomy1!$B:$U,2,FALSE)</f>
        <v xml:space="preserve"> Canis lupus familiaris (Dog) (Canis familiaris).</v>
      </c>
      <c r="L2107" t="str">
        <f>VLOOKUP(B2107,[2]taxonomy1!$B:$U,4,FALSE)</f>
        <v xml:space="preserve"> NCBI_TaxID=9615 {ECO:0000313|Ensembl:ENSCAFP00000037632, ECO:0000313|Proteomes:UP000002254};</v>
      </c>
      <c r="M2107" t="str">
        <f>VLOOKUP(B2107,[2]taxonomy1!$B:$U,6,FALSE)</f>
        <v>Eukaryota</v>
      </c>
      <c r="N2107" t="str">
        <f>VLOOKUP(B2107,[2]taxonomy1!$B:$U,7,FALSE)</f>
        <v xml:space="preserve"> Metazoa</v>
      </c>
      <c r="O2107" t="str">
        <f>VLOOKUP(B2107,[2]taxonomy1!$B:$U,8,FALSE)</f>
        <v xml:space="preserve"> Chordata</v>
      </c>
      <c r="P2107" t="str">
        <f>VLOOKUP(B2107,[2]taxonomy1!$B:$U,9,FALSE)</f>
        <v xml:space="preserve"> Craniata</v>
      </c>
      <c r="Q2107" t="str">
        <f>VLOOKUP(B2107,[2]taxonomy1!$B:$U,10,FALSE)</f>
        <v xml:space="preserve"> Vertebrata</v>
      </c>
      <c r="R2107" t="str">
        <f>VLOOKUP(B2107,[2]taxonomy1!$B:$U,11,FALSE)</f>
        <v xml:space="preserve"> Euteleostomi</v>
      </c>
      <c r="S2107" t="str">
        <f>VLOOKUP(B2107,[2]taxonomy1!$B:$U,12,FALSE)</f>
        <v>Mammalia</v>
      </c>
      <c r="T2107" t="str">
        <f>VLOOKUP(B2107,[2]taxonomy1!$B:$U,13,FALSE)</f>
        <v xml:space="preserve"> Eutheria</v>
      </c>
      <c r="U2107" t="str">
        <f>VLOOKUP(B2107,[2]taxonomy1!$B:$U,14,FALSE)</f>
        <v xml:space="preserve"> Laurasiatheria</v>
      </c>
      <c r="V2107" t="str">
        <f>VLOOKUP(B2107,[2]taxonomy1!$B:$U,15,FALSE)</f>
        <v xml:space="preserve"> Carnivora</v>
      </c>
      <c r="W2107" t="str">
        <f>VLOOKUP(B2107,[2]taxonomy1!$B:$U,16,FALSE)</f>
        <v xml:space="preserve"> Caniformia</v>
      </c>
    </row>
    <row r="2108" spans="1:23" x14ac:dyDescent="0.3">
      <c r="A2108" t="s">
        <v>3982</v>
      </c>
      <c r="B2108" t="s">
        <v>3983</v>
      </c>
      <c r="C2108">
        <v>283</v>
      </c>
      <c r="D2108" t="s">
        <v>10</v>
      </c>
      <c r="E2108">
        <v>3</v>
      </c>
      <c r="F2108">
        <v>276</v>
      </c>
      <c r="G2108">
        <v>2735</v>
      </c>
      <c r="H2108" t="s">
        <v>11</v>
      </c>
      <c r="I2108" t="s">
        <v>10</v>
      </c>
      <c r="J2108">
        <f t="shared" si="32"/>
        <v>273</v>
      </c>
      <c r="K2108" t="str">
        <f>VLOOKUP(B2108,[2]taxonomy1!$B:$U,2,FALSE)</f>
        <v xml:space="preserve"> Canis lupus familiaris (Dog) (Canis familiaris).</v>
      </c>
      <c r="L2108" t="str">
        <f>VLOOKUP(B2108,[2]taxonomy1!$B:$U,4,FALSE)</f>
        <v xml:space="preserve"> NCBI_TaxID=9615 {ECO:0000313|Ensembl:ENSCAFP00000042866, ECO:0000313|Proteomes:UP000002254};</v>
      </c>
      <c r="M2108" t="str">
        <f>VLOOKUP(B2108,[2]taxonomy1!$B:$U,6,FALSE)</f>
        <v>Eukaryota</v>
      </c>
      <c r="N2108" t="str">
        <f>VLOOKUP(B2108,[2]taxonomy1!$B:$U,7,FALSE)</f>
        <v xml:space="preserve"> Metazoa</v>
      </c>
      <c r="O2108" t="str">
        <f>VLOOKUP(B2108,[2]taxonomy1!$B:$U,8,FALSE)</f>
        <v xml:space="preserve"> Chordata</v>
      </c>
      <c r="P2108" t="str">
        <f>VLOOKUP(B2108,[2]taxonomy1!$B:$U,9,FALSE)</f>
        <v xml:space="preserve"> Craniata</v>
      </c>
      <c r="Q2108" t="str">
        <f>VLOOKUP(B2108,[2]taxonomy1!$B:$U,10,FALSE)</f>
        <v xml:space="preserve"> Vertebrata</v>
      </c>
      <c r="R2108" t="str">
        <f>VLOOKUP(B2108,[2]taxonomy1!$B:$U,11,FALSE)</f>
        <v xml:space="preserve"> Euteleostomi</v>
      </c>
      <c r="S2108" t="str">
        <f>VLOOKUP(B2108,[2]taxonomy1!$B:$U,12,FALSE)</f>
        <v>Mammalia</v>
      </c>
      <c r="T2108" t="str">
        <f>VLOOKUP(B2108,[2]taxonomy1!$B:$U,13,FALSE)</f>
        <v xml:space="preserve"> Eutheria</v>
      </c>
      <c r="U2108" t="str">
        <f>VLOOKUP(B2108,[2]taxonomy1!$B:$U,14,FALSE)</f>
        <v xml:space="preserve"> Laurasiatheria</v>
      </c>
      <c r="V2108" t="str">
        <f>VLOOKUP(B2108,[2]taxonomy1!$B:$U,15,FALSE)</f>
        <v xml:space="preserve"> Carnivora</v>
      </c>
      <c r="W2108" t="str">
        <f>VLOOKUP(B2108,[2]taxonomy1!$B:$U,16,FALSE)</f>
        <v xml:space="preserve"> Caniformia</v>
      </c>
    </row>
    <row r="2109" spans="1:23" x14ac:dyDescent="0.3">
      <c r="A2109" t="s">
        <v>3984</v>
      </c>
      <c r="B2109" t="s">
        <v>3985</v>
      </c>
      <c r="C2109">
        <v>386</v>
      </c>
      <c r="D2109" t="s">
        <v>10</v>
      </c>
      <c r="E2109">
        <v>59</v>
      </c>
      <c r="F2109">
        <v>353</v>
      </c>
      <c r="G2109">
        <v>2735</v>
      </c>
      <c r="H2109" t="s">
        <v>11</v>
      </c>
      <c r="I2109" t="s">
        <v>10</v>
      </c>
      <c r="J2109">
        <f t="shared" si="32"/>
        <v>294</v>
      </c>
      <c r="K2109" t="str">
        <f>VLOOKUP(B2109,[2]taxonomy1!$B:$U,2,FALSE)</f>
        <v xml:space="preserve"> Wickerhamomyces ciferrii (strain F-60-10 / ATCC 14091 / CBS 111 / JCM 3599 / NBRC 0793 / NRRL Y-1031) (Yeast) (Pichia ciferrii).</v>
      </c>
      <c r="L2109" t="str">
        <f>VLOOKUP(B2109,[2]taxonomy1!$B:$U,4,FALSE)</f>
        <v xml:space="preserve"> NCBI_TaxID=1206466 {ECO:0000313|Proteomes:UP000009328};</v>
      </c>
      <c r="M2109" t="str">
        <f>VLOOKUP(B2109,[2]taxonomy1!$B:$U,6,FALSE)</f>
        <v>Eukaryota</v>
      </c>
      <c r="N2109" t="str">
        <f>VLOOKUP(B2109,[2]taxonomy1!$B:$U,7,FALSE)</f>
        <v xml:space="preserve"> Fungi</v>
      </c>
      <c r="O2109" t="str">
        <f>VLOOKUP(B2109,[2]taxonomy1!$B:$U,8,FALSE)</f>
        <v xml:space="preserve"> Dikarya</v>
      </c>
      <c r="P2109" t="str">
        <f>VLOOKUP(B2109,[2]taxonomy1!$B:$U,9,FALSE)</f>
        <v xml:space="preserve"> Ascomycota</v>
      </c>
      <c r="Q2109" t="str">
        <f>VLOOKUP(B2109,[2]taxonomy1!$B:$U,10,FALSE)</f>
        <v xml:space="preserve"> Saccharomycotina</v>
      </c>
      <c r="R2109" t="str">
        <f>VLOOKUP(B2109,[2]taxonomy1!$B:$U,11,FALSE)</f>
        <v>Saccharomycetes</v>
      </c>
      <c r="S2109" t="str">
        <f>VLOOKUP(B2109,[2]taxonomy1!$B:$U,12,FALSE)</f>
        <v xml:space="preserve"> Saccharomycetales</v>
      </c>
      <c r="T2109" t="str">
        <f>VLOOKUP(B2109,[2]taxonomy1!$B:$U,13,FALSE)</f>
        <v xml:space="preserve"> Phaffomycetaceae</v>
      </c>
      <c r="U2109" t="str">
        <f>VLOOKUP(B2109,[2]taxonomy1!$B:$U,14,FALSE)</f>
        <v xml:space="preserve"> Wickerhamomyces.</v>
      </c>
      <c r="V2109">
        <f>VLOOKUP(B2109,[2]taxonomy1!$B:$U,15,FALSE)</f>
        <v>0</v>
      </c>
      <c r="W2109">
        <f>VLOOKUP(B2109,[2]taxonomy1!$B:$U,16,FALSE)</f>
        <v>0</v>
      </c>
    </row>
    <row r="2110" spans="1:23" x14ac:dyDescent="0.3">
      <c r="A2110" t="s">
        <v>3986</v>
      </c>
      <c r="B2110" t="s">
        <v>3987</v>
      </c>
      <c r="C2110">
        <v>756</v>
      </c>
      <c r="D2110" t="s">
        <v>3988</v>
      </c>
      <c r="E2110">
        <v>29</v>
      </c>
      <c r="F2110">
        <v>473</v>
      </c>
      <c r="G2110">
        <v>52425</v>
      </c>
      <c r="H2110" t="s">
        <v>3989</v>
      </c>
      <c r="I2110" t="s">
        <v>3988</v>
      </c>
      <c r="J2110">
        <f t="shared" si="32"/>
        <v>444</v>
      </c>
      <c r="K2110" t="str">
        <f>VLOOKUP(B2110,[2]taxonomy1!$B:$U,2,FALSE)</f>
        <v xml:space="preserve"> Wickerhamomyces ciferrii (strain F-60-10 / ATCC 14091 / CBS 111 / JCM 3599 / NBRC 0793 / NRRL Y-1031) (Yeast) (Pichia ciferrii).</v>
      </c>
      <c r="L2110" t="str">
        <f>VLOOKUP(B2110,[2]taxonomy1!$B:$U,4,FALSE)</f>
        <v xml:space="preserve"> NCBI_TaxID=1206466 {ECO:0000313|Proteomes:UP000009328};</v>
      </c>
      <c r="M2110" t="str">
        <f>VLOOKUP(B2110,[2]taxonomy1!$B:$U,6,FALSE)</f>
        <v>Eukaryota</v>
      </c>
      <c r="N2110" t="str">
        <f>VLOOKUP(B2110,[2]taxonomy1!$B:$U,7,FALSE)</f>
        <v xml:space="preserve"> Fungi</v>
      </c>
      <c r="O2110" t="str">
        <f>VLOOKUP(B2110,[2]taxonomy1!$B:$U,8,FALSE)</f>
        <v xml:space="preserve"> Dikarya</v>
      </c>
      <c r="P2110" t="str">
        <f>VLOOKUP(B2110,[2]taxonomy1!$B:$U,9,FALSE)</f>
        <v xml:space="preserve"> Ascomycota</v>
      </c>
      <c r="Q2110" t="str">
        <f>VLOOKUP(B2110,[2]taxonomy1!$B:$U,10,FALSE)</f>
        <v xml:space="preserve"> Saccharomycotina</v>
      </c>
      <c r="R2110" t="str">
        <f>VLOOKUP(B2110,[2]taxonomy1!$B:$U,11,FALSE)</f>
        <v>Saccharomycetes</v>
      </c>
      <c r="S2110" t="str">
        <f>VLOOKUP(B2110,[2]taxonomy1!$B:$U,12,FALSE)</f>
        <v xml:space="preserve"> Saccharomycetales</v>
      </c>
      <c r="T2110" t="str">
        <f>VLOOKUP(B2110,[2]taxonomy1!$B:$U,13,FALSE)</f>
        <v xml:space="preserve"> Phaffomycetaceae</v>
      </c>
      <c r="U2110" t="str">
        <f>VLOOKUP(B2110,[2]taxonomy1!$B:$U,14,FALSE)</f>
        <v xml:space="preserve"> Wickerhamomyces.</v>
      </c>
      <c r="V2110">
        <f>VLOOKUP(B2110,[2]taxonomy1!$B:$U,15,FALSE)</f>
        <v>0</v>
      </c>
      <c r="W2110">
        <f>VLOOKUP(B2110,[2]taxonomy1!$B:$U,16,FALSE)</f>
        <v>0</v>
      </c>
    </row>
    <row r="2111" spans="1:23" x14ac:dyDescent="0.3">
      <c r="A2111" t="s">
        <v>3986</v>
      </c>
      <c r="B2111" t="s">
        <v>3987</v>
      </c>
      <c r="C2111">
        <v>756</v>
      </c>
      <c r="D2111" t="s">
        <v>10</v>
      </c>
      <c r="E2111">
        <v>472</v>
      </c>
      <c r="F2111">
        <v>749</v>
      </c>
      <c r="G2111">
        <v>2735</v>
      </c>
      <c r="H2111" t="s">
        <v>11</v>
      </c>
      <c r="I2111" t="s">
        <v>10</v>
      </c>
      <c r="J2111">
        <f t="shared" si="32"/>
        <v>277</v>
      </c>
      <c r="K2111" t="str">
        <f>VLOOKUP(B2111,[2]taxonomy1!$B:$U,2,FALSE)</f>
        <v xml:space="preserve"> Wickerhamomyces ciferrii (strain F-60-10 / ATCC 14091 / CBS 111 / JCM 3599 / NBRC 0793 / NRRL Y-1031) (Yeast) (Pichia ciferrii).</v>
      </c>
      <c r="L2111" t="str">
        <f>VLOOKUP(B2111,[2]taxonomy1!$B:$U,4,FALSE)</f>
        <v xml:space="preserve"> NCBI_TaxID=1206466 {ECO:0000313|Proteomes:UP000009328};</v>
      </c>
      <c r="M2111" t="str">
        <f>VLOOKUP(B2111,[2]taxonomy1!$B:$U,6,FALSE)</f>
        <v>Eukaryota</v>
      </c>
      <c r="N2111" t="str">
        <f>VLOOKUP(B2111,[2]taxonomy1!$B:$U,7,FALSE)</f>
        <v xml:space="preserve"> Fungi</v>
      </c>
      <c r="O2111" t="str">
        <f>VLOOKUP(B2111,[2]taxonomy1!$B:$U,8,FALSE)</f>
        <v xml:space="preserve"> Dikarya</v>
      </c>
      <c r="P2111" t="str">
        <f>VLOOKUP(B2111,[2]taxonomy1!$B:$U,9,FALSE)</f>
        <v xml:space="preserve"> Ascomycota</v>
      </c>
      <c r="Q2111" t="str">
        <f>VLOOKUP(B2111,[2]taxonomy1!$B:$U,10,FALSE)</f>
        <v xml:space="preserve"> Saccharomycotina</v>
      </c>
      <c r="R2111" t="str">
        <f>VLOOKUP(B2111,[2]taxonomy1!$B:$U,11,FALSE)</f>
        <v>Saccharomycetes</v>
      </c>
      <c r="S2111" t="str">
        <f>VLOOKUP(B2111,[2]taxonomy1!$B:$U,12,FALSE)</f>
        <v xml:space="preserve"> Saccharomycetales</v>
      </c>
      <c r="T2111" t="str">
        <f>VLOOKUP(B2111,[2]taxonomy1!$B:$U,13,FALSE)</f>
        <v xml:space="preserve"> Phaffomycetaceae</v>
      </c>
      <c r="U2111" t="str">
        <f>VLOOKUP(B2111,[2]taxonomy1!$B:$U,14,FALSE)</f>
        <v xml:space="preserve"> Wickerhamomyces.</v>
      </c>
      <c r="V2111">
        <f>VLOOKUP(B2111,[2]taxonomy1!$B:$U,15,FALSE)</f>
        <v>0</v>
      </c>
      <c r="W2111">
        <f>VLOOKUP(B2111,[2]taxonomy1!$B:$U,16,FALSE)</f>
        <v>0</v>
      </c>
    </row>
    <row r="2112" spans="1:23" x14ac:dyDescent="0.3">
      <c r="A2112" t="s">
        <v>3990</v>
      </c>
      <c r="B2112" t="s">
        <v>3991</v>
      </c>
      <c r="C2112">
        <v>264</v>
      </c>
      <c r="D2112" t="s">
        <v>10</v>
      </c>
      <c r="E2112">
        <v>68</v>
      </c>
      <c r="F2112">
        <v>252</v>
      </c>
      <c r="G2112">
        <v>2735</v>
      </c>
      <c r="H2112" t="s">
        <v>11</v>
      </c>
      <c r="I2112" t="s">
        <v>10</v>
      </c>
      <c r="J2112">
        <f t="shared" si="32"/>
        <v>184</v>
      </c>
      <c r="K2112" t="str">
        <f>VLOOKUP(B2112,[2]taxonomy1!$B:$U,2,FALSE)</f>
        <v xml:space="preserve"> Thalassiosira oceanica (Marine diatom).</v>
      </c>
      <c r="L2112" t="str">
        <f>VLOOKUP(B2112,[2]taxonomy1!$B:$U,4,FALSE)</f>
        <v xml:space="preserve"> NCBI_TaxID=159749 {ECO:0000313|EMBL:EJK55684.1, ECO:0000313|Proteomes:UP000007974};</v>
      </c>
      <c r="M2112" t="str">
        <f>VLOOKUP(B2112,[2]taxonomy1!$B:$U,6,FALSE)</f>
        <v>Eukaryota</v>
      </c>
      <c r="N2112" t="str">
        <f>VLOOKUP(B2112,[2]taxonomy1!$B:$U,7,FALSE)</f>
        <v xml:space="preserve"> Stramenopiles</v>
      </c>
      <c r="O2112" t="str">
        <f>VLOOKUP(B2112,[2]taxonomy1!$B:$U,8,FALSE)</f>
        <v xml:space="preserve"> Bacillariophyta</v>
      </c>
      <c r="P2112" t="str">
        <f>VLOOKUP(B2112,[2]taxonomy1!$B:$U,9,FALSE)</f>
        <v xml:space="preserve"> Coscinodiscophyceae</v>
      </c>
      <c r="Q2112" t="str">
        <f>VLOOKUP(B2112,[2]taxonomy1!$B:$U,10,FALSE)</f>
        <v>Thalassiosirophycidae</v>
      </c>
      <c r="R2112" t="str">
        <f>VLOOKUP(B2112,[2]taxonomy1!$B:$U,11,FALSE)</f>
        <v xml:space="preserve"> Thalassiosirales</v>
      </c>
      <c r="S2112" t="str">
        <f>VLOOKUP(B2112,[2]taxonomy1!$B:$U,12,FALSE)</f>
        <v xml:space="preserve"> Thalassiosiraceae</v>
      </c>
      <c r="T2112" t="str">
        <f>VLOOKUP(B2112,[2]taxonomy1!$B:$U,13,FALSE)</f>
        <v>Thalassiosira.</v>
      </c>
      <c r="U2112">
        <f>VLOOKUP(B2112,[2]taxonomy1!$B:$U,14,FALSE)</f>
        <v>0</v>
      </c>
      <c r="V2112">
        <f>VLOOKUP(B2112,[2]taxonomy1!$B:$U,15,FALSE)</f>
        <v>0</v>
      </c>
      <c r="W2112">
        <f>VLOOKUP(B2112,[2]taxonomy1!$B:$U,16,FALSE)</f>
        <v>0</v>
      </c>
    </row>
    <row r="2113" spans="1:23" x14ac:dyDescent="0.3">
      <c r="A2113" t="s">
        <v>3992</v>
      </c>
      <c r="B2113" t="s">
        <v>3993</v>
      </c>
      <c r="C2113">
        <v>120</v>
      </c>
      <c r="D2113" t="s">
        <v>10</v>
      </c>
      <c r="E2113">
        <v>3</v>
      </c>
      <c r="F2113">
        <v>113</v>
      </c>
      <c r="G2113">
        <v>2735</v>
      </c>
      <c r="H2113" t="s">
        <v>11</v>
      </c>
      <c r="I2113" t="s">
        <v>10</v>
      </c>
      <c r="J2113">
        <f t="shared" si="32"/>
        <v>110</v>
      </c>
      <c r="K2113" t="str">
        <f>VLOOKUP(B2113,[2]taxonomy1!$B:$U,2,FALSE)</f>
        <v xml:space="preserve"> Thalassiosira oceanica (Marine diatom).</v>
      </c>
      <c r="L2113" t="str">
        <f>VLOOKUP(B2113,[2]taxonomy1!$B:$U,4,FALSE)</f>
        <v xml:space="preserve"> NCBI_TaxID=159749 {ECO:0000313|EMBL:EJK64946.1, ECO:0000313|Proteomes:UP000007974};</v>
      </c>
      <c r="M2113" t="str">
        <f>VLOOKUP(B2113,[2]taxonomy1!$B:$U,6,FALSE)</f>
        <v>Eukaryota</v>
      </c>
      <c r="N2113" t="str">
        <f>VLOOKUP(B2113,[2]taxonomy1!$B:$U,7,FALSE)</f>
        <v xml:space="preserve"> Stramenopiles</v>
      </c>
      <c r="O2113" t="str">
        <f>VLOOKUP(B2113,[2]taxonomy1!$B:$U,8,FALSE)</f>
        <v xml:space="preserve"> Bacillariophyta</v>
      </c>
      <c r="P2113" t="str">
        <f>VLOOKUP(B2113,[2]taxonomy1!$B:$U,9,FALSE)</f>
        <v xml:space="preserve"> Coscinodiscophyceae</v>
      </c>
      <c r="Q2113" t="str">
        <f>VLOOKUP(B2113,[2]taxonomy1!$B:$U,10,FALSE)</f>
        <v>Thalassiosirophycidae</v>
      </c>
      <c r="R2113" t="str">
        <f>VLOOKUP(B2113,[2]taxonomy1!$B:$U,11,FALSE)</f>
        <v xml:space="preserve"> Thalassiosirales</v>
      </c>
      <c r="S2113" t="str">
        <f>VLOOKUP(B2113,[2]taxonomy1!$B:$U,12,FALSE)</f>
        <v xml:space="preserve"> Thalassiosiraceae</v>
      </c>
      <c r="T2113" t="str">
        <f>VLOOKUP(B2113,[2]taxonomy1!$B:$U,13,FALSE)</f>
        <v>Thalassiosira.</v>
      </c>
      <c r="U2113">
        <f>VLOOKUP(B2113,[2]taxonomy1!$B:$U,14,FALSE)</f>
        <v>0</v>
      </c>
      <c r="V2113">
        <f>VLOOKUP(B2113,[2]taxonomy1!$B:$U,15,FALSE)</f>
        <v>0</v>
      </c>
      <c r="W2113">
        <f>VLOOKUP(B2113,[2]taxonomy1!$B:$U,16,FALSE)</f>
        <v>0</v>
      </c>
    </row>
    <row r="2114" spans="1:23" x14ac:dyDescent="0.3">
      <c r="A2114" t="s">
        <v>3994</v>
      </c>
      <c r="B2114" t="s">
        <v>3995</v>
      </c>
      <c r="C2114">
        <v>316</v>
      </c>
      <c r="D2114" t="s">
        <v>10</v>
      </c>
      <c r="E2114">
        <v>38</v>
      </c>
      <c r="F2114">
        <v>309</v>
      </c>
      <c r="G2114">
        <v>2735</v>
      </c>
      <c r="H2114" t="s">
        <v>11</v>
      </c>
      <c r="I2114" t="s">
        <v>10</v>
      </c>
      <c r="J2114">
        <f t="shared" si="32"/>
        <v>271</v>
      </c>
      <c r="K2114" t="str">
        <f>VLOOKUP(B2114,[2]taxonomy1!$B:$U,2,FALSE)</f>
        <v xml:space="preserve"> Crassostrea gigas (Pacific oyster) (Crassostrea angulata).</v>
      </c>
      <c r="L2114" t="str">
        <f>VLOOKUP(B2114,[2]taxonomy1!$B:$U,4,FALSE)</f>
        <v xml:space="preserve"> NCBI_TaxID=29159 {ECO:0000313|EMBL:EKC36004.1, ECO:0000313|Proteomes:UP000005408};</v>
      </c>
      <c r="M2114" t="str">
        <f>VLOOKUP(B2114,[2]taxonomy1!$B:$U,6,FALSE)</f>
        <v>Eukaryota</v>
      </c>
      <c r="N2114" t="str">
        <f>VLOOKUP(B2114,[2]taxonomy1!$B:$U,7,FALSE)</f>
        <v xml:space="preserve"> Metazoa</v>
      </c>
      <c r="O2114" t="str">
        <f>VLOOKUP(B2114,[2]taxonomy1!$B:$U,8,FALSE)</f>
        <v xml:space="preserve"> Lophotrochozoa</v>
      </c>
      <c r="P2114" t="str">
        <f>VLOOKUP(B2114,[2]taxonomy1!$B:$U,9,FALSE)</f>
        <v xml:space="preserve"> Mollusca</v>
      </c>
      <c r="Q2114" t="str">
        <f>VLOOKUP(B2114,[2]taxonomy1!$B:$U,10,FALSE)</f>
        <v xml:space="preserve"> Bivalvia</v>
      </c>
      <c r="R2114" t="str">
        <f>VLOOKUP(B2114,[2]taxonomy1!$B:$U,11,FALSE)</f>
        <v xml:space="preserve"> Pteriomorphia</v>
      </c>
      <c r="S2114" t="str">
        <f>VLOOKUP(B2114,[2]taxonomy1!$B:$U,12,FALSE)</f>
        <v>Ostreoida</v>
      </c>
      <c r="T2114" t="str">
        <f>VLOOKUP(B2114,[2]taxonomy1!$B:$U,13,FALSE)</f>
        <v xml:space="preserve"> Ostreoidea</v>
      </c>
      <c r="U2114" t="str">
        <f>VLOOKUP(B2114,[2]taxonomy1!$B:$U,14,FALSE)</f>
        <v xml:space="preserve"> Ostreidae</v>
      </c>
      <c r="V2114" t="str">
        <f>VLOOKUP(B2114,[2]taxonomy1!$B:$U,15,FALSE)</f>
        <v xml:space="preserve"> Crassostrea.</v>
      </c>
      <c r="W2114">
        <f>VLOOKUP(B2114,[2]taxonomy1!$B:$U,16,FALSE)</f>
        <v>0</v>
      </c>
    </row>
    <row r="2115" spans="1:23" x14ac:dyDescent="0.3">
      <c r="A2115" t="s">
        <v>3996</v>
      </c>
      <c r="B2115" t="s">
        <v>3997</v>
      </c>
      <c r="C2115">
        <v>261</v>
      </c>
      <c r="D2115" t="s">
        <v>10</v>
      </c>
      <c r="E2115">
        <v>6</v>
      </c>
      <c r="F2115">
        <v>255</v>
      </c>
      <c r="G2115">
        <v>2735</v>
      </c>
      <c r="H2115" t="s">
        <v>11</v>
      </c>
      <c r="I2115" t="s">
        <v>10</v>
      </c>
      <c r="J2115">
        <f t="shared" ref="J2115:J2178" si="33">F2115-E2115</f>
        <v>249</v>
      </c>
      <c r="K2115" t="str">
        <f>VLOOKUP(B2115,[2]taxonomy1!$B:$U,2,FALSE)</f>
        <v xml:space="preserve"> Crassostrea gigas (Pacific oyster) (Crassostrea angulata).</v>
      </c>
      <c r="L2115" t="str">
        <f>VLOOKUP(B2115,[2]taxonomy1!$B:$U,4,FALSE)</f>
        <v xml:space="preserve"> NCBI_TaxID=29159 {ECO:0000313|EMBL:EKC34525.1, ECO:0000313|Proteomes:UP000005408};</v>
      </c>
      <c r="M2115" t="str">
        <f>VLOOKUP(B2115,[2]taxonomy1!$B:$U,6,FALSE)</f>
        <v>Eukaryota</v>
      </c>
      <c r="N2115" t="str">
        <f>VLOOKUP(B2115,[2]taxonomy1!$B:$U,7,FALSE)</f>
        <v xml:space="preserve"> Metazoa</v>
      </c>
      <c r="O2115" t="str">
        <f>VLOOKUP(B2115,[2]taxonomy1!$B:$U,8,FALSE)</f>
        <v xml:space="preserve"> Lophotrochozoa</v>
      </c>
      <c r="P2115" t="str">
        <f>VLOOKUP(B2115,[2]taxonomy1!$B:$U,9,FALSE)</f>
        <v xml:space="preserve"> Mollusca</v>
      </c>
      <c r="Q2115" t="str">
        <f>VLOOKUP(B2115,[2]taxonomy1!$B:$U,10,FALSE)</f>
        <v xml:space="preserve"> Bivalvia</v>
      </c>
      <c r="R2115" t="str">
        <f>VLOOKUP(B2115,[2]taxonomy1!$B:$U,11,FALSE)</f>
        <v xml:space="preserve"> Pteriomorphia</v>
      </c>
      <c r="S2115" t="str">
        <f>VLOOKUP(B2115,[2]taxonomy1!$B:$U,12,FALSE)</f>
        <v>Ostreoida</v>
      </c>
      <c r="T2115" t="str">
        <f>VLOOKUP(B2115,[2]taxonomy1!$B:$U,13,FALSE)</f>
        <v xml:space="preserve"> Ostreoidea</v>
      </c>
      <c r="U2115" t="str">
        <f>VLOOKUP(B2115,[2]taxonomy1!$B:$U,14,FALSE)</f>
        <v xml:space="preserve"> Ostreidae</v>
      </c>
      <c r="V2115" t="str">
        <f>VLOOKUP(B2115,[2]taxonomy1!$B:$U,15,FALSE)</f>
        <v xml:space="preserve"> Crassostrea.</v>
      </c>
      <c r="W2115">
        <f>VLOOKUP(B2115,[2]taxonomy1!$B:$U,16,FALSE)</f>
        <v>0</v>
      </c>
    </row>
    <row r="2116" spans="1:23" x14ac:dyDescent="0.3">
      <c r="A2116" t="s">
        <v>3998</v>
      </c>
      <c r="B2116" t="s">
        <v>3999</v>
      </c>
      <c r="C2116">
        <v>292</v>
      </c>
      <c r="D2116" t="s">
        <v>10</v>
      </c>
      <c r="E2116">
        <v>5</v>
      </c>
      <c r="F2116">
        <v>285</v>
      </c>
      <c r="G2116">
        <v>2735</v>
      </c>
      <c r="H2116" t="s">
        <v>11</v>
      </c>
      <c r="I2116" t="s">
        <v>10</v>
      </c>
      <c r="J2116">
        <f t="shared" si="33"/>
        <v>280</v>
      </c>
      <c r="K2116" t="str">
        <f>VLOOKUP(B2116,[2]taxonomy1!$B:$U,2,FALSE)</f>
        <v xml:space="preserve"> Trichosporon asahii var. asahii (strain CBS 8904) (Yeast).</v>
      </c>
      <c r="L2116" t="str">
        <f>VLOOKUP(B2116,[2]taxonomy1!$B:$U,4,FALSE)</f>
        <v xml:space="preserve"> NCBI_TaxID=1220162 {ECO:0000313|EMBL:EKD00180.1, ECO:0000313|Proteomes:UP000006757};</v>
      </c>
      <c r="M2116" t="str">
        <f>VLOOKUP(B2116,[2]taxonomy1!$B:$U,6,FALSE)</f>
        <v>Eukaryota</v>
      </c>
      <c r="N2116" t="str">
        <f>VLOOKUP(B2116,[2]taxonomy1!$B:$U,7,FALSE)</f>
        <v xml:space="preserve"> Fungi</v>
      </c>
      <c r="O2116" t="str">
        <f>VLOOKUP(B2116,[2]taxonomy1!$B:$U,8,FALSE)</f>
        <v xml:space="preserve"> Dikarya</v>
      </c>
      <c r="P2116" t="str">
        <f>VLOOKUP(B2116,[2]taxonomy1!$B:$U,9,FALSE)</f>
        <v xml:space="preserve"> Basidiomycota</v>
      </c>
      <c r="Q2116" t="str">
        <f>VLOOKUP(B2116,[2]taxonomy1!$B:$U,10,FALSE)</f>
        <v xml:space="preserve"> Agaricomycotina</v>
      </c>
      <c r="R2116" t="str">
        <f>VLOOKUP(B2116,[2]taxonomy1!$B:$U,11,FALSE)</f>
        <v>Tremellomycetes</v>
      </c>
      <c r="S2116" t="str">
        <f>VLOOKUP(B2116,[2]taxonomy1!$B:$U,12,FALSE)</f>
        <v xml:space="preserve"> Trichosporonales</v>
      </c>
      <c r="T2116" t="str">
        <f>VLOOKUP(B2116,[2]taxonomy1!$B:$U,13,FALSE)</f>
        <v xml:space="preserve"> Trichosporonaceae</v>
      </c>
      <c r="U2116" t="str">
        <f>VLOOKUP(B2116,[2]taxonomy1!$B:$U,14,FALSE)</f>
        <v xml:space="preserve"> Trichosporon.</v>
      </c>
      <c r="V2116">
        <f>VLOOKUP(B2116,[2]taxonomy1!$B:$U,15,FALSE)</f>
        <v>0</v>
      </c>
      <c r="W2116">
        <f>VLOOKUP(B2116,[2]taxonomy1!$B:$U,16,FALSE)</f>
        <v>0</v>
      </c>
    </row>
    <row r="2117" spans="1:23" x14ac:dyDescent="0.3">
      <c r="A2117" t="s">
        <v>4000</v>
      </c>
      <c r="B2117" t="s">
        <v>4001</v>
      </c>
      <c r="C2117">
        <v>402</v>
      </c>
      <c r="D2117" t="s">
        <v>10</v>
      </c>
      <c r="E2117">
        <v>71</v>
      </c>
      <c r="F2117">
        <v>378</v>
      </c>
      <c r="G2117">
        <v>2735</v>
      </c>
      <c r="H2117" t="s">
        <v>11</v>
      </c>
      <c r="I2117" t="s">
        <v>10</v>
      </c>
      <c r="J2117">
        <f t="shared" si="33"/>
        <v>307</v>
      </c>
      <c r="K2117" t="str">
        <f>VLOOKUP(B2117,[2]taxonomy1!$B:$U,2,FALSE)</f>
        <v xml:space="preserve"> Trichosporon asahii var. asahii (strain CBS 8904) (Yeast).</v>
      </c>
      <c r="L2117" t="str">
        <f>VLOOKUP(B2117,[2]taxonomy1!$B:$U,4,FALSE)</f>
        <v xml:space="preserve"> NCBI_TaxID=1220162 {ECO:0000313|EMBL:EKD01563.1, ECO:0000313|Proteomes:UP000006757};</v>
      </c>
      <c r="M2117" t="str">
        <f>VLOOKUP(B2117,[2]taxonomy1!$B:$U,6,FALSE)</f>
        <v>Eukaryota</v>
      </c>
      <c r="N2117" t="str">
        <f>VLOOKUP(B2117,[2]taxonomy1!$B:$U,7,FALSE)</f>
        <v xml:space="preserve"> Fungi</v>
      </c>
      <c r="O2117" t="str">
        <f>VLOOKUP(B2117,[2]taxonomy1!$B:$U,8,FALSE)</f>
        <v xml:space="preserve"> Dikarya</v>
      </c>
      <c r="P2117" t="str">
        <f>VLOOKUP(B2117,[2]taxonomy1!$B:$U,9,FALSE)</f>
        <v xml:space="preserve"> Basidiomycota</v>
      </c>
      <c r="Q2117" t="str">
        <f>VLOOKUP(B2117,[2]taxonomy1!$B:$U,10,FALSE)</f>
        <v xml:space="preserve"> Agaricomycotina</v>
      </c>
      <c r="R2117" t="str">
        <f>VLOOKUP(B2117,[2]taxonomy1!$B:$U,11,FALSE)</f>
        <v>Tremellomycetes</v>
      </c>
      <c r="S2117" t="str">
        <f>VLOOKUP(B2117,[2]taxonomy1!$B:$U,12,FALSE)</f>
        <v xml:space="preserve"> Trichosporonales</v>
      </c>
      <c r="T2117" t="str">
        <f>VLOOKUP(B2117,[2]taxonomy1!$B:$U,13,FALSE)</f>
        <v xml:space="preserve"> Trichosporonaceae</v>
      </c>
      <c r="U2117" t="str">
        <f>VLOOKUP(B2117,[2]taxonomy1!$B:$U,14,FALSE)</f>
        <v xml:space="preserve"> Trichosporon.</v>
      </c>
      <c r="V2117">
        <f>VLOOKUP(B2117,[2]taxonomy1!$B:$U,15,FALSE)</f>
        <v>0</v>
      </c>
      <c r="W2117">
        <f>VLOOKUP(B2117,[2]taxonomy1!$B:$U,16,FALSE)</f>
        <v>0</v>
      </c>
    </row>
    <row r="2118" spans="1:23" x14ac:dyDescent="0.3">
      <c r="A2118" t="s">
        <v>4002</v>
      </c>
      <c r="B2118" t="s">
        <v>4003</v>
      </c>
      <c r="C2118">
        <v>357</v>
      </c>
      <c r="D2118" t="s">
        <v>10</v>
      </c>
      <c r="E2118">
        <v>43</v>
      </c>
      <c r="F2118">
        <v>329</v>
      </c>
      <c r="G2118">
        <v>2735</v>
      </c>
      <c r="H2118" t="s">
        <v>11</v>
      </c>
      <c r="I2118" t="s">
        <v>10</v>
      </c>
      <c r="J2118">
        <f t="shared" si="33"/>
        <v>286</v>
      </c>
      <c r="K2118" t="str">
        <f>VLOOKUP(B2118,[2]taxonomy1!$B:$U,2,FALSE)</f>
        <v xml:space="preserve"> Marssonina brunnea f. sp. multigermtubi (strain MB_m1) (Marssonina leaf spot fungus).</v>
      </c>
      <c r="L2118" t="str">
        <f>VLOOKUP(B2118,[2]taxonomy1!$B:$U,4,FALSE)</f>
        <v xml:space="preserve"> NCBI_TaxID=1072389 {ECO:0000313|EMBL:EKD13470.1, ECO:0000313|Proteomes:UP000006753};</v>
      </c>
      <c r="M2118" t="str">
        <f>VLOOKUP(B2118,[2]taxonomy1!$B:$U,6,FALSE)</f>
        <v>Eukaryota</v>
      </c>
      <c r="N2118" t="str">
        <f>VLOOKUP(B2118,[2]taxonomy1!$B:$U,7,FALSE)</f>
        <v xml:space="preserve"> Fungi</v>
      </c>
      <c r="O2118" t="str">
        <f>VLOOKUP(B2118,[2]taxonomy1!$B:$U,8,FALSE)</f>
        <v xml:space="preserve"> Dikarya</v>
      </c>
      <c r="P2118" t="str">
        <f>VLOOKUP(B2118,[2]taxonomy1!$B:$U,9,FALSE)</f>
        <v xml:space="preserve"> Ascomycota</v>
      </c>
      <c r="Q2118" t="str">
        <f>VLOOKUP(B2118,[2]taxonomy1!$B:$U,10,FALSE)</f>
        <v xml:space="preserve"> Pezizomycotina</v>
      </c>
      <c r="R2118" t="str">
        <f>VLOOKUP(B2118,[2]taxonomy1!$B:$U,11,FALSE)</f>
        <v xml:space="preserve"> Leotiomycetes</v>
      </c>
      <c r="S2118" t="str">
        <f>VLOOKUP(B2118,[2]taxonomy1!$B:$U,12,FALSE)</f>
        <v>Helotiales</v>
      </c>
      <c r="T2118" t="str">
        <f>VLOOKUP(B2118,[2]taxonomy1!$B:$U,13,FALSE)</f>
        <v xml:space="preserve"> Dermateaceae</v>
      </c>
      <c r="U2118" t="str">
        <f>VLOOKUP(B2118,[2]taxonomy1!$B:$U,14,FALSE)</f>
        <v xml:space="preserve"> Marssonina.</v>
      </c>
      <c r="V2118">
        <f>VLOOKUP(B2118,[2]taxonomy1!$B:$U,15,FALSE)</f>
        <v>0</v>
      </c>
      <c r="W2118">
        <f>VLOOKUP(B2118,[2]taxonomy1!$B:$U,16,FALSE)</f>
        <v>0</v>
      </c>
    </row>
    <row r="2119" spans="1:23" x14ac:dyDescent="0.3">
      <c r="A2119" t="s">
        <v>4004</v>
      </c>
      <c r="B2119" t="s">
        <v>4005</v>
      </c>
      <c r="C2119">
        <v>283</v>
      </c>
      <c r="D2119" t="s">
        <v>10</v>
      </c>
      <c r="E2119">
        <v>2</v>
      </c>
      <c r="F2119">
        <v>276</v>
      </c>
      <c r="G2119">
        <v>2735</v>
      </c>
      <c r="H2119" t="s">
        <v>11</v>
      </c>
      <c r="I2119" t="s">
        <v>10</v>
      </c>
      <c r="J2119">
        <f t="shared" si="33"/>
        <v>274</v>
      </c>
      <c r="K2119" t="str">
        <f>VLOOKUP(B2119,[2]taxonomy1!$B:$U,2,FALSE)</f>
        <v xml:space="preserve"> Marssonina brunnea f. sp. multigermtubi (strain MB_m1) (Marssonina leaf spot fungus).</v>
      </c>
      <c r="L2119" t="str">
        <f>VLOOKUP(B2119,[2]taxonomy1!$B:$U,4,FALSE)</f>
        <v xml:space="preserve"> NCBI_TaxID=1072389 {ECO:0000313|EMBL:EKD13813.1, ECO:0000313|Proteomes:UP000006753};</v>
      </c>
      <c r="M2119" t="str">
        <f>VLOOKUP(B2119,[2]taxonomy1!$B:$U,6,FALSE)</f>
        <v>Eukaryota</v>
      </c>
      <c r="N2119" t="str">
        <f>VLOOKUP(B2119,[2]taxonomy1!$B:$U,7,FALSE)</f>
        <v xml:space="preserve"> Fungi</v>
      </c>
      <c r="O2119" t="str">
        <f>VLOOKUP(B2119,[2]taxonomy1!$B:$U,8,FALSE)</f>
        <v xml:space="preserve"> Dikarya</v>
      </c>
      <c r="P2119" t="str">
        <f>VLOOKUP(B2119,[2]taxonomy1!$B:$U,9,FALSE)</f>
        <v xml:space="preserve"> Ascomycota</v>
      </c>
      <c r="Q2119" t="str">
        <f>VLOOKUP(B2119,[2]taxonomy1!$B:$U,10,FALSE)</f>
        <v xml:space="preserve"> Pezizomycotina</v>
      </c>
      <c r="R2119" t="str">
        <f>VLOOKUP(B2119,[2]taxonomy1!$B:$U,11,FALSE)</f>
        <v xml:space="preserve"> Leotiomycetes</v>
      </c>
      <c r="S2119" t="str">
        <f>VLOOKUP(B2119,[2]taxonomy1!$B:$U,12,FALSE)</f>
        <v>Helotiales</v>
      </c>
      <c r="T2119" t="str">
        <f>VLOOKUP(B2119,[2]taxonomy1!$B:$U,13,FALSE)</f>
        <v xml:space="preserve"> Dermateaceae</v>
      </c>
      <c r="U2119" t="str">
        <f>VLOOKUP(B2119,[2]taxonomy1!$B:$U,14,FALSE)</f>
        <v xml:space="preserve"> Marssonina.</v>
      </c>
      <c r="V2119">
        <f>VLOOKUP(B2119,[2]taxonomy1!$B:$U,15,FALSE)</f>
        <v>0</v>
      </c>
      <c r="W2119">
        <f>VLOOKUP(B2119,[2]taxonomy1!$B:$U,16,FALSE)</f>
        <v>0</v>
      </c>
    </row>
    <row r="2120" spans="1:23" x14ac:dyDescent="0.3">
      <c r="A2120" t="s">
        <v>4006</v>
      </c>
      <c r="B2120" t="s">
        <v>4007</v>
      </c>
      <c r="C2120">
        <v>284</v>
      </c>
      <c r="D2120" t="s">
        <v>10</v>
      </c>
      <c r="E2120">
        <v>2</v>
      </c>
      <c r="F2120">
        <v>277</v>
      </c>
      <c r="G2120">
        <v>2735</v>
      </c>
      <c r="H2120" t="s">
        <v>11</v>
      </c>
      <c r="I2120" t="s">
        <v>10</v>
      </c>
      <c r="J2120">
        <f t="shared" si="33"/>
        <v>275</v>
      </c>
      <c r="K2120" t="str">
        <f>VLOOKUP(B2120,[2]taxonomy1!$B:$U,2,FALSE)</f>
        <v xml:space="preserve"> Macrophomina phaseolina (strain MS6) (Charcoal rot fungus).</v>
      </c>
      <c r="L2120" t="str">
        <f>VLOOKUP(B2120,[2]taxonomy1!$B:$U,4,FALSE)</f>
        <v xml:space="preserve"> NCBI_TaxID=1126212 {ECO:0000313|EMBL:EKG21412.1, ECO:0000313|Proteomes:UP000007129};</v>
      </c>
      <c r="M2120" t="str">
        <f>VLOOKUP(B2120,[2]taxonomy1!$B:$U,6,FALSE)</f>
        <v>Eukaryota</v>
      </c>
      <c r="N2120" t="str">
        <f>VLOOKUP(B2120,[2]taxonomy1!$B:$U,7,FALSE)</f>
        <v xml:space="preserve"> Fungi</v>
      </c>
      <c r="O2120" t="str">
        <f>VLOOKUP(B2120,[2]taxonomy1!$B:$U,8,FALSE)</f>
        <v xml:space="preserve"> Dikarya</v>
      </c>
      <c r="P2120" t="str">
        <f>VLOOKUP(B2120,[2]taxonomy1!$B:$U,9,FALSE)</f>
        <v xml:space="preserve"> Ascomycota</v>
      </c>
      <c r="Q2120" t="str">
        <f>VLOOKUP(B2120,[2]taxonomy1!$B:$U,10,FALSE)</f>
        <v xml:space="preserve"> Pezizomycotina</v>
      </c>
      <c r="R2120" t="str">
        <f>VLOOKUP(B2120,[2]taxonomy1!$B:$U,11,FALSE)</f>
        <v>Dothideomycetes</v>
      </c>
      <c r="S2120" t="str">
        <f>VLOOKUP(B2120,[2]taxonomy1!$B:$U,12,FALSE)</f>
        <v xml:space="preserve"> Dothideomycetes incertae sedis</v>
      </c>
      <c r="T2120" t="str">
        <f>VLOOKUP(B2120,[2]taxonomy1!$B:$U,13,FALSE)</f>
        <v xml:space="preserve"> Botryosphaeriales</v>
      </c>
      <c r="U2120" t="str">
        <f>VLOOKUP(B2120,[2]taxonomy1!$B:$U,14,FALSE)</f>
        <v>Botryosphaeriaceae</v>
      </c>
      <c r="V2120" t="str">
        <f>VLOOKUP(B2120,[2]taxonomy1!$B:$U,15,FALSE)</f>
        <v xml:space="preserve"> Macrophomina.</v>
      </c>
      <c r="W2120">
        <f>VLOOKUP(B2120,[2]taxonomy1!$B:$U,16,FALSE)</f>
        <v>0</v>
      </c>
    </row>
    <row r="2121" spans="1:23" x14ac:dyDescent="0.3">
      <c r="A2121" t="s">
        <v>4008</v>
      </c>
      <c r="B2121" t="s">
        <v>4009</v>
      </c>
      <c r="C2121">
        <v>343</v>
      </c>
      <c r="D2121" t="s">
        <v>10</v>
      </c>
      <c r="E2121">
        <v>42</v>
      </c>
      <c r="F2121">
        <v>328</v>
      </c>
      <c r="G2121">
        <v>2735</v>
      </c>
      <c r="H2121" t="s">
        <v>11</v>
      </c>
      <c r="I2121" t="s">
        <v>10</v>
      </c>
      <c r="J2121">
        <f t="shared" si="33"/>
        <v>286</v>
      </c>
      <c r="K2121" t="str">
        <f>VLOOKUP(B2121,[2]taxonomy1!$B:$U,2,FALSE)</f>
        <v xml:space="preserve"> Macrophomina phaseolina (strain MS6) (Charcoal rot fungus).</v>
      </c>
      <c r="L2121" t="str">
        <f>VLOOKUP(B2121,[2]taxonomy1!$B:$U,4,FALSE)</f>
        <v xml:space="preserve"> NCBI_TaxID=1126212 {ECO:0000313|EMBL:EKG20950.1, ECO:0000313|Proteomes:UP000007129};</v>
      </c>
      <c r="M2121" t="str">
        <f>VLOOKUP(B2121,[2]taxonomy1!$B:$U,6,FALSE)</f>
        <v>Eukaryota</v>
      </c>
      <c r="N2121" t="str">
        <f>VLOOKUP(B2121,[2]taxonomy1!$B:$U,7,FALSE)</f>
        <v xml:space="preserve"> Fungi</v>
      </c>
      <c r="O2121" t="str">
        <f>VLOOKUP(B2121,[2]taxonomy1!$B:$U,8,FALSE)</f>
        <v xml:space="preserve"> Dikarya</v>
      </c>
      <c r="P2121" t="str">
        <f>VLOOKUP(B2121,[2]taxonomy1!$B:$U,9,FALSE)</f>
        <v xml:space="preserve"> Ascomycota</v>
      </c>
      <c r="Q2121" t="str">
        <f>VLOOKUP(B2121,[2]taxonomy1!$B:$U,10,FALSE)</f>
        <v xml:space="preserve"> Pezizomycotina</v>
      </c>
      <c r="R2121" t="str">
        <f>VLOOKUP(B2121,[2]taxonomy1!$B:$U,11,FALSE)</f>
        <v>Dothideomycetes</v>
      </c>
      <c r="S2121" t="str">
        <f>VLOOKUP(B2121,[2]taxonomy1!$B:$U,12,FALSE)</f>
        <v xml:space="preserve"> Dothideomycetes incertae sedis</v>
      </c>
      <c r="T2121" t="str">
        <f>VLOOKUP(B2121,[2]taxonomy1!$B:$U,13,FALSE)</f>
        <v xml:space="preserve"> Botryosphaeriales</v>
      </c>
      <c r="U2121" t="str">
        <f>VLOOKUP(B2121,[2]taxonomy1!$B:$U,14,FALSE)</f>
        <v>Botryosphaeriaceae</v>
      </c>
      <c r="V2121" t="str">
        <f>VLOOKUP(B2121,[2]taxonomy1!$B:$U,15,FALSE)</f>
        <v xml:space="preserve"> Macrophomina.</v>
      </c>
      <c r="W2121">
        <f>VLOOKUP(B2121,[2]taxonomy1!$B:$U,16,FALSE)</f>
        <v>0</v>
      </c>
    </row>
    <row r="2122" spans="1:23" x14ac:dyDescent="0.3">
      <c r="A2122" t="s">
        <v>4010</v>
      </c>
      <c r="B2122" t="s">
        <v>4011</v>
      </c>
      <c r="C2122">
        <v>356</v>
      </c>
      <c r="D2122" t="s">
        <v>10</v>
      </c>
      <c r="E2122">
        <v>41</v>
      </c>
      <c r="F2122">
        <v>327</v>
      </c>
      <c r="G2122">
        <v>2735</v>
      </c>
      <c r="H2122" t="s">
        <v>11</v>
      </c>
      <c r="I2122" t="s">
        <v>10</v>
      </c>
      <c r="J2122">
        <f t="shared" si="33"/>
        <v>286</v>
      </c>
      <c r="K2122" t="str">
        <f>VLOOKUP(B2122,[2]taxonomy1!$B:$U,2,FALSE)</f>
        <v xml:space="preserve"> Fusarium pseudograminearum (strain CS3096) (Wheat and barley crown-rot fungus).</v>
      </c>
      <c r="L2122" t="str">
        <f>VLOOKUP(B2122,[2]taxonomy1!$B:$U,4,FALSE)</f>
        <v xml:space="preserve"> NCBI_TaxID=1028729 {ECO:0000313|EMBL:EKJ75636.1, ECO:0000313|Proteomes:UP000007978};</v>
      </c>
      <c r="M2122" t="str">
        <f>VLOOKUP(B2122,[2]taxonomy1!$B:$U,6,FALSE)</f>
        <v>Eukaryota</v>
      </c>
      <c r="N2122" t="str">
        <f>VLOOKUP(B2122,[2]taxonomy1!$B:$U,7,FALSE)</f>
        <v xml:space="preserve"> Fungi</v>
      </c>
      <c r="O2122" t="str">
        <f>VLOOKUP(B2122,[2]taxonomy1!$B:$U,8,FALSE)</f>
        <v xml:space="preserve"> Dikarya</v>
      </c>
      <c r="P2122" t="str">
        <f>VLOOKUP(B2122,[2]taxonomy1!$B:$U,9,FALSE)</f>
        <v xml:space="preserve"> Ascomycota</v>
      </c>
      <c r="Q2122" t="str">
        <f>VLOOKUP(B2122,[2]taxonomy1!$B:$U,10,FALSE)</f>
        <v xml:space="preserve"> Pezizomycotina</v>
      </c>
      <c r="R2122" t="str">
        <f>VLOOKUP(B2122,[2]taxonomy1!$B:$U,11,FALSE)</f>
        <v>Sordariomycetes</v>
      </c>
      <c r="S2122" t="str">
        <f>VLOOKUP(B2122,[2]taxonomy1!$B:$U,12,FALSE)</f>
        <v xml:space="preserve"> Hypocreomycetidae</v>
      </c>
      <c r="T2122" t="str">
        <f>VLOOKUP(B2122,[2]taxonomy1!$B:$U,13,FALSE)</f>
        <v xml:space="preserve"> Hypocreales</v>
      </c>
      <c r="U2122" t="str">
        <f>VLOOKUP(B2122,[2]taxonomy1!$B:$U,14,FALSE)</f>
        <v xml:space="preserve"> Nectriaceae</v>
      </c>
      <c r="V2122" t="str">
        <f>VLOOKUP(B2122,[2]taxonomy1!$B:$U,15,FALSE)</f>
        <v>Fusarium.</v>
      </c>
      <c r="W2122">
        <f>VLOOKUP(B2122,[2]taxonomy1!$B:$U,16,FALSE)</f>
        <v>0</v>
      </c>
    </row>
    <row r="2123" spans="1:23" x14ac:dyDescent="0.3">
      <c r="A2123" t="s">
        <v>4012</v>
      </c>
      <c r="B2123" t="s">
        <v>4013</v>
      </c>
      <c r="C2123">
        <v>354</v>
      </c>
      <c r="D2123" t="s">
        <v>10</v>
      </c>
      <c r="E2123">
        <v>2</v>
      </c>
      <c r="F2123">
        <v>82</v>
      </c>
      <c r="G2123">
        <v>2735</v>
      </c>
      <c r="H2123" t="s">
        <v>11</v>
      </c>
      <c r="I2123" t="s">
        <v>10</v>
      </c>
      <c r="J2123">
        <f t="shared" si="33"/>
        <v>80</v>
      </c>
      <c r="K2123" t="str">
        <f>VLOOKUP(B2123,[2]taxonomy1!$B:$U,2,FALSE)</f>
        <v xml:space="preserve"> Fusarium pseudograminearum (strain CS3096) (Wheat and barley crown-rot fungus).</v>
      </c>
      <c r="L2123" t="str">
        <f>VLOOKUP(B2123,[2]taxonomy1!$B:$U,4,FALSE)</f>
        <v xml:space="preserve"> NCBI_TaxID=1028729 {ECO:0000313|EMBL:EKJ76699.1, ECO:0000313|Proteomes:UP000007978};</v>
      </c>
      <c r="M2123" t="str">
        <f>VLOOKUP(B2123,[2]taxonomy1!$B:$U,6,FALSE)</f>
        <v>Eukaryota</v>
      </c>
      <c r="N2123" t="str">
        <f>VLOOKUP(B2123,[2]taxonomy1!$B:$U,7,FALSE)</f>
        <v xml:space="preserve"> Fungi</v>
      </c>
      <c r="O2123" t="str">
        <f>VLOOKUP(B2123,[2]taxonomy1!$B:$U,8,FALSE)</f>
        <v xml:space="preserve"> Dikarya</v>
      </c>
      <c r="P2123" t="str">
        <f>VLOOKUP(B2123,[2]taxonomy1!$B:$U,9,FALSE)</f>
        <v xml:space="preserve"> Ascomycota</v>
      </c>
      <c r="Q2123" t="str">
        <f>VLOOKUP(B2123,[2]taxonomy1!$B:$U,10,FALSE)</f>
        <v xml:space="preserve"> Pezizomycotina</v>
      </c>
      <c r="R2123" t="str">
        <f>VLOOKUP(B2123,[2]taxonomy1!$B:$U,11,FALSE)</f>
        <v>Sordariomycetes</v>
      </c>
      <c r="S2123" t="str">
        <f>VLOOKUP(B2123,[2]taxonomy1!$B:$U,12,FALSE)</f>
        <v xml:space="preserve"> Hypocreomycetidae</v>
      </c>
      <c r="T2123" t="str">
        <f>VLOOKUP(B2123,[2]taxonomy1!$B:$U,13,FALSE)</f>
        <v xml:space="preserve"> Hypocreales</v>
      </c>
      <c r="U2123" t="str">
        <f>VLOOKUP(B2123,[2]taxonomy1!$B:$U,14,FALSE)</f>
        <v xml:space="preserve"> Nectriaceae</v>
      </c>
      <c r="V2123" t="str">
        <f>VLOOKUP(B2123,[2]taxonomy1!$B:$U,15,FALSE)</f>
        <v>Fusarium.</v>
      </c>
      <c r="W2123">
        <f>VLOOKUP(B2123,[2]taxonomy1!$B:$U,16,FALSE)</f>
        <v>0</v>
      </c>
    </row>
    <row r="2124" spans="1:23" x14ac:dyDescent="0.3">
      <c r="A2124" t="s">
        <v>4012</v>
      </c>
      <c r="B2124" t="s">
        <v>4013</v>
      </c>
      <c r="C2124">
        <v>354</v>
      </c>
      <c r="D2124" t="s">
        <v>10</v>
      </c>
      <c r="E2124">
        <v>101</v>
      </c>
      <c r="F2124">
        <v>347</v>
      </c>
      <c r="G2124">
        <v>2735</v>
      </c>
      <c r="H2124" t="s">
        <v>11</v>
      </c>
      <c r="I2124" t="s">
        <v>10</v>
      </c>
      <c r="J2124">
        <f t="shared" si="33"/>
        <v>246</v>
      </c>
      <c r="K2124" t="str">
        <f>VLOOKUP(B2124,[2]taxonomy1!$B:$U,2,FALSE)</f>
        <v xml:space="preserve"> Fusarium pseudograminearum (strain CS3096) (Wheat and barley crown-rot fungus).</v>
      </c>
      <c r="L2124" t="str">
        <f>VLOOKUP(B2124,[2]taxonomy1!$B:$U,4,FALSE)</f>
        <v xml:space="preserve"> NCBI_TaxID=1028729 {ECO:0000313|EMBL:EKJ76699.1, ECO:0000313|Proteomes:UP000007978};</v>
      </c>
      <c r="M2124" t="str">
        <f>VLOOKUP(B2124,[2]taxonomy1!$B:$U,6,FALSE)</f>
        <v>Eukaryota</v>
      </c>
      <c r="N2124" t="str">
        <f>VLOOKUP(B2124,[2]taxonomy1!$B:$U,7,FALSE)</f>
        <v xml:space="preserve"> Fungi</v>
      </c>
      <c r="O2124" t="str">
        <f>VLOOKUP(B2124,[2]taxonomy1!$B:$U,8,FALSE)</f>
        <v xml:space="preserve"> Dikarya</v>
      </c>
      <c r="P2124" t="str">
        <f>VLOOKUP(B2124,[2]taxonomy1!$B:$U,9,FALSE)</f>
        <v xml:space="preserve"> Ascomycota</v>
      </c>
      <c r="Q2124" t="str">
        <f>VLOOKUP(B2124,[2]taxonomy1!$B:$U,10,FALSE)</f>
        <v xml:space="preserve"> Pezizomycotina</v>
      </c>
      <c r="R2124" t="str">
        <f>VLOOKUP(B2124,[2]taxonomy1!$B:$U,11,FALSE)</f>
        <v>Sordariomycetes</v>
      </c>
      <c r="S2124" t="str">
        <f>VLOOKUP(B2124,[2]taxonomy1!$B:$U,12,FALSE)</f>
        <v xml:space="preserve"> Hypocreomycetidae</v>
      </c>
      <c r="T2124" t="str">
        <f>VLOOKUP(B2124,[2]taxonomy1!$B:$U,13,FALSE)</f>
        <v xml:space="preserve"> Hypocreales</v>
      </c>
      <c r="U2124" t="str">
        <f>VLOOKUP(B2124,[2]taxonomy1!$B:$U,14,FALSE)</f>
        <v xml:space="preserve"> Nectriaceae</v>
      </c>
      <c r="V2124" t="str">
        <f>VLOOKUP(B2124,[2]taxonomy1!$B:$U,15,FALSE)</f>
        <v>Fusarium.</v>
      </c>
      <c r="W2124">
        <f>VLOOKUP(B2124,[2]taxonomy1!$B:$U,16,FALSE)</f>
        <v>0</v>
      </c>
    </row>
    <row r="2125" spans="1:23" x14ac:dyDescent="0.3">
      <c r="A2125" t="s">
        <v>4014</v>
      </c>
      <c r="B2125" t="s">
        <v>4015</v>
      </c>
      <c r="C2125">
        <v>315</v>
      </c>
      <c r="D2125" t="s">
        <v>10</v>
      </c>
      <c r="E2125">
        <v>41</v>
      </c>
      <c r="F2125">
        <v>309</v>
      </c>
      <c r="G2125">
        <v>2735</v>
      </c>
      <c r="H2125" t="s">
        <v>11</v>
      </c>
      <c r="I2125" t="s">
        <v>10</v>
      </c>
      <c r="J2125">
        <f t="shared" si="33"/>
        <v>268</v>
      </c>
      <c r="K2125" t="str">
        <f>VLOOKUP(B2125,[2]taxonomy1!$B:$U,2,FALSE)</f>
        <v xml:space="preserve"> Pythium ultimum DAOM BR144.</v>
      </c>
      <c r="L2125" t="str">
        <f>VLOOKUP(B2125,[2]taxonomy1!$B:$U,4,FALSE)</f>
        <v xml:space="preserve"> NCBI_TaxID=431595 {ECO:0000313|EnsemblProtists:PYU1_T004849, ECO:0000313|Proteomes:UP000019132};</v>
      </c>
      <c r="M2125" t="str">
        <f>VLOOKUP(B2125,[2]taxonomy1!$B:$U,6,FALSE)</f>
        <v>Eukaryota</v>
      </c>
      <c r="N2125" t="str">
        <f>VLOOKUP(B2125,[2]taxonomy1!$B:$U,7,FALSE)</f>
        <v xml:space="preserve"> Stramenopiles</v>
      </c>
      <c r="O2125" t="str">
        <f>VLOOKUP(B2125,[2]taxonomy1!$B:$U,8,FALSE)</f>
        <v xml:space="preserve"> Oomycetes</v>
      </c>
      <c r="P2125" t="str">
        <f>VLOOKUP(B2125,[2]taxonomy1!$B:$U,9,FALSE)</f>
        <v xml:space="preserve"> Pythiales</v>
      </c>
      <c r="Q2125" t="str">
        <f>VLOOKUP(B2125,[2]taxonomy1!$B:$U,10,FALSE)</f>
        <v xml:space="preserve"> Pythiaceae</v>
      </c>
      <c r="R2125" t="str">
        <f>VLOOKUP(B2125,[2]taxonomy1!$B:$U,11,FALSE)</f>
        <v xml:space="preserve"> Pythium.</v>
      </c>
      <c r="S2125">
        <f>VLOOKUP(B2125,[2]taxonomy1!$B:$U,12,FALSE)</f>
        <v>0</v>
      </c>
      <c r="T2125">
        <f>VLOOKUP(B2125,[2]taxonomy1!$B:$U,13,FALSE)</f>
        <v>0</v>
      </c>
      <c r="U2125">
        <f>VLOOKUP(B2125,[2]taxonomy1!$B:$U,14,FALSE)</f>
        <v>0</v>
      </c>
      <c r="V2125">
        <f>VLOOKUP(B2125,[2]taxonomy1!$B:$U,15,FALSE)</f>
        <v>0</v>
      </c>
      <c r="W2125">
        <f>VLOOKUP(B2125,[2]taxonomy1!$B:$U,16,FALSE)</f>
        <v>0</v>
      </c>
    </row>
    <row r="2126" spans="1:23" x14ac:dyDescent="0.3">
      <c r="A2126" t="s">
        <v>4016</v>
      </c>
      <c r="B2126" t="s">
        <v>4017</v>
      </c>
      <c r="C2126">
        <v>282</v>
      </c>
      <c r="D2126" t="s">
        <v>10</v>
      </c>
      <c r="E2126">
        <v>2</v>
      </c>
      <c r="F2126">
        <v>276</v>
      </c>
      <c r="G2126">
        <v>2735</v>
      </c>
      <c r="H2126" t="s">
        <v>11</v>
      </c>
      <c r="I2126" t="s">
        <v>10</v>
      </c>
      <c r="J2126">
        <f t="shared" si="33"/>
        <v>274</v>
      </c>
      <c r="K2126" t="str">
        <f>VLOOKUP(B2126,[2]taxonomy1!$B:$U,2,FALSE)</f>
        <v xml:space="preserve"> Pythium ultimum DAOM BR144.</v>
      </c>
      <c r="L2126" t="str">
        <f>VLOOKUP(B2126,[2]taxonomy1!$B:$U,4,FALSE)</f>
        <v xml:space="preserve"> NCBI_TaxID=431595 {ECO:0000313|EnsemblProtists:PYU1_T008074, ECO:0000313|Proteomes:UP000019132};</v>
      </c>
      <c r="M2126" t="str">
        <f>VLOOKUP(B2126,[2]taxonomy1!$B:$U,6,FALSE)</f>
        <v>Eukaryota</v>
      </c>
      <c r="N2126" t="str">
        <f>VLOOKUP(B2126,[2]taxonomy1!$B:$U,7,FALSE)</f>
        <v xml:space="preserve"> Stramenopiles</v>
      </c>
      <c r="O2126" t="str">
        <f>VLOOKUP(B2126,[2]taxonomy1!$B:$U,8,FALSE)</f>
        <v xml:space="preserve"> Oomycetes</v>
      </c>
      <c r="P2126" t="str">
        <f>VLOOKUP(B2126,[2]taxonomy1!$B:$U,9,FALSE)</f>
        <v xml:space="preserve"> Pythiales</v>
      </c>
      <c r="Q2126" t="str">
        <f>VLOOKUP(B2126,[2]taxonomy1!$B:$U,10,FALSE)</f>
        <v xml:space="preserve"> Pythiaceae</v>
      </c>
      <c r="R2126" t="str">
        <f>VLOOKUP(B2126,[2]taxonomy1!$B:$U,11,FALSE)</f>
        <v xml:space="preserve"> Pythium.</v>
      </c>
      <c r="S2126">
        <f>VLOOKUP(B2126,[2]taxonomy1!$B:$U,12,FALSE)</f>
        <v>0</v>
      </c>
      <c r="T2126">
        <f>VLOOKUP(B2126,[2]taxonomy1!$B:$U,13,FALSE)</f>
        <v>0</v>
      </c>
      <c r="U2126">
        <f>VLOOKUP(B2126,[2]taxonomy1!$B:$U,14,FALSE)</f>
        <v>0</v>
      </c>
      <c r="V2126">
        <f>VLOOKUP(B2126,[2]taxonomy1!$B:$U,15,FALSE)</f>
        <v>0</v>
      </c>
      <c r="W2126">
        <f>VLOOKUP(B2126,[2]taxonomy1!$B:$U,16,FALSE)</f>
        <v>0</v>
      </c>
    </row>
    <row r="2127" spans="1:23" x14ac:dyDescent="0.3">
      <c r="A2127" t="s">
        <v>4018</v>
      </c>
      <c r="B2127" t="s">
        <v>4019</v>
      </c>
      <c r="C2127">
        <v>326</v>
      </c>
      <c r="D2127" t="s">
        <v>10</v>
      </c>
      <c r="E2127">
        <v>52</v>
      </c>
      <c r="F2127">
        <v>319</v>
      </c>
      <c r="G2127">
        <v>2735</v>
      </c>
      <c r="H2127" t="s">
        <v>11</v>
      </c>
      <c r="I2127" t="s">
        <v>10</v>
      </c>
      <c r="J2127">
        <f t="shared" si="33"/>
        <v>267</v>
      </c>
      <c r="K2127" t="str">
        <f>VLOOKUP(B2127,[2]taxonomy1!$B:$U,2,FALSE)</f>
        <v xml:space="preserve"> Pythium ultimum DAOM BR144.</v>
      </c>
      <c r="L2127" t="str">
        <f>VLOOKUP(B2127,[2]taxonomy1!$B:$U,4,FALSE)</f>
        <v xml:space="preserve"> NCBI_TaxID=431595 {ECO:0000313|EnsemblProtists:PYU1_T013432, ECO:0000313|Proteomes:UP000019132};</v>
      </c>
      <c r="M2127" t="str">
        <f>VLOOKUP(B2127,[2]taxonomy1!$B:$U,6,FALSE)</f>
        <v>Eukaryota</v>
      </c>
      <c r="N2127" t="str">
        <f>VLOOKUP(B2127,[2]taxonomy1!$B:$U,7,FALSE)</f>
        <v xml:space="preserve"> Stramenopiles</v>
      </c>
      <c r="O2127" t="str">
        <f>VLOOKUP(B2127,[2]taxonomy1!$B:$U,8,FALSE)</f>
        <v xml:space="preserve"> Oomycetes</v>
      </c>
      <c r="P2127" t="str">
        <f>VLOOKUP(B2127,[2]taxonomy1!$B:$U,9,FALSE)</f>
        <v xml:space="preserve"> Pythiales</v>
      </c>
      <c r="Q2127" t="str">
        <f>VLOOKUP(B2127,[2]taxonomy1!$B:$U,10,FALSE)</f>
        <v xml:space="preserve"> Pythiaceae</v>
      </c>
      <c r="R2127" t="str">
        <f>VLOOKUP(B2127,[2]taxonomy1!$B:$U,11,FALSE)</f>
        <v xml:space="preserve"> Pythium.</v>
      </c>
      <c r="S2127">
        <f>VLOOKUP(B2127,[2]taxonomy1!$B:$U,12,FALSE)</f>
        <v>0</v>
      </c>
      <c r="T2127">
        <f>VLOOKUP(B2127,[2]taxonomy1!$B:$U,13,FALSE)</f>
        <v>0</v>
      </c>
      <c r="U2127">
        <f>VLOOKUP(B2127,[2]taxonomy1!$B:$U,14,FALSE)</f>
        <v>0</v>
      </c>
      <c r="V2127">
        <f>VLOOKUP(B2127,[2]taxonomy1!$B:$U,15,FALSE)</f>
        <v>0</v>
      </c>
      <c r="W2127">
        <f>VLOOKUP(B2127,[2]taxonomy1!$B:$U,16,FALSE)</f>
        <v>0</v>
      </c>
    </row>
    <row r="2128" spans="1:23" x14ac:dyDescent="0.3">
      <c r="A2128" t="s">
        <v>4020</v>
      </c>
      <c r="B2128" t="s">
        <v>4021</v>
      </c>
      <c r="C2128">
        <v>317</v>
      </c>
      <c r="D2128" t="s">
        <v>10</v>
      </c>
      <c r="E2128">
        <v>44</v>
      </c>
      <c r="F2128">
        <v>310</v>
      </c>
      <c r="G2128">
        <v>2735</v>
      </c>
      <c r="H2128" t="s">
        <v>11</v>
      </c>
      <c r="I2128" t="s">
        <v>10</v>
      </c>
      <c r="J2128">
        <f t="shared" si="33"/>
        <v>266</v>
      </c>
      <c r="K2128" t="str">
        <f>VLOOKUP(B2128,[2]taxonomy1!$B:$U,2,FALSE)</f>
        <v xml:space="preserve"> Setaria italica (Foxtail millet) (Panicum italicum).</v>
      </c>
      <c r="L2128" t="str">
        <f>VLOOKUP(B2128,[2]taxonomy1!$B:$U,4,FALSE)</f>
        <v xml:space="preserve"> NCBI_TaxID=4555 {ECO:0000313|EnsemblPlants:Si002290m};</v>
      </c>
      <c r="M2128" t="str">
        <f>VLOOKUP(B2128,[2]taxonomy1!$B:$U,6,FALSE)</f>
        <v>Eukaryota</v>
      </c>
      <c r="N2128" t="str">
        <f>VLOOKUP(B2128,[2]taxonomy1!$B:$U,7,FALSE)</f>
        <v xml:space="preserve"> Viridiplantae</v>
      </c>
      <c r="O2128" t="str">
        <f>VLOOKUP(B2128,[2]taxonomy1!$B:$U,8,FALSE)</f>
        <v xml:space="preserve"> Streptophyta</v>
      </c>
      <c r="P2128" t="str">
        <f>VLOOKUP(B2128,[2]taxonomy1!$B:$U,9,FALSE)</f>
        <v xml:space="preserve"> Embryophyta</v>
      </c>
      <c r="Q2128" t="str">
        <f>VLOOKUP(B2128,[2]taxonomy1!$B:$U,10,FALSE)</f>
        <v xml:space="preserve"> Tracheophyta</v>
      </c>
      <c r="R2128" t="str">
        <f>VLOOKUP(B2128,[2]taxonomy1!$B:$U,11,FALSE)</f>
        <v>Spermatophyta</v>
      </c>
      <c r="S2128" t="str">
        <f>VLOOKUP(B2128,[2]taxonomy1!$B:$U,12,FALSE)</f>
        <v xml:space="preserve"> Magnoliophyta</v>
      </c>
      <c r="T2128" t="str">
        <f>VLOOKUP(B2128,[2]taxonomy1!$B:$U,13,FALSE)</f>
        <v xml:space="preserve"> Liliopsida</v>
      </c>
      <c r="U2128" t="str">
        <f>VLOOKUP(B2128,[2]taxonomy1!$B:$U,14,FALSE)</f>
        <v xml:space="preserve"> Poales</v>
      </c>
      <c r="V2128" t="str">
        <f>VLOOKUP(B2128,[2]taxonomy1!$B:$U,15,FALSE)</f>
        <v xml:space="preserve"> Poaceae</v>
      </c>
      <c r="W2128" t="str">
        <f>VLOOKUP(B2128,[2]taxonomy1!$B:$U,16,FALSE)</f>
        <v>PACMAD clade</v>
      </c>
    </row>
    <row r="2129" spans="1:23" x14ac:dyDescent="0.3">
      <c r="A2129" t="s">
        <v>4022</v>
      </c>
      <c r="B2129" t="s">
        <v>4023</v>
      </c>
      <c r="C2129">
        <v>275</v>
      </c>
      <c r="D2129" t="s">
        <v>10</v>
      </c>
      <c r="E2129">
        <v>2</v>
      </c>
      <c r="F2129">
        <v>268</v>
      </c>
      <c r="G2129">
        <v>2735</v>
      </c>
      <c r="H2129" t="s">
        <v>11</v>
      </c>
      <c r="I2129" t="s">
        <v>10</v>
      </c>
      <c r="J2129">
        <f t="shared" si="33"/>
        <v>266</v>
      </c>
      <c r="K2129" t="str">
        <f>VLOOKUP(B2129,[2]taxonomy1!$B:$U,2,FALSE)</f>
        <v xml:space="preserve"> Setaria italica (Foxtail millet) (Panicum italicum).</v>
      </c>
      <c r="L2129" t="str">
        <f>VLOOKUP(B2129,[2]taxonomy1!$B:$U,4,FALSE)</f>
        <v xml:space="preserve"> NCBI_TaxID=4555 {ECO:0000313|EnsemblPlants:Si002522m};</v>
      </c>
      <c r="M2129" t="str">
        <f>VLOOKUP(B2129,[2]taxonomy1!$B:$U,6,FALSE)</f>
        <v>Eukaryota</v>
      </c>
      <c r="N2129" t="str">
        <f>VLOOKUP(B2129,[2]taxonomy1!$B:$U,7,FALSE)</f>
        <v xml:space="preserve"> Viridiplantae</v>
      </c>
      <c r="O2129" t="str">
        <f>VLOOKUP(B2129,[2]taxonomy1!$B:$U,8,FALSE)</f>
        <v xml:space="preserve"> Streptophyta</v>
      </c>
      <c r="P2129" t="str">
        <f>VLOOKUP(B2129,[2]taxonomy1!$B:$U,9,FALSE)</f>
        <v xml:space="preserve"> Embryophyta</v>
      </c>
      <c r="Q2129" t="str">
        <f>VLOOKUP(B2129,[2]taxonomy1!$B:$U,10,FALSE)</f>
        <v xml:space="preserve"> Tracheophyta</v>
      </c>
      <c r="R2129" t="str">
        <f>VLOOKUP(B2129,[2]taxonomy1!$B:$U,11,FALSE)</f>
        <v>Spermatophyta</v>
      </c>
      <c r="S2129" t="str">
        <f>VLOOKUP(B2129,[2]taxonomy1!$B:$U,12,FALSE)</f>
        <v xml:space="preserve"> Magnoliophyta</v>
      </c>
      <c r="T2129" t="str">
        <f>VLOOKUP(B2129,[2]taxonomy1!$B:$U,13,FALSE)</f>
        <v xml:space="preserve"> Liliopsida</v>
      </c>
      <c r="U2129" t="str">
        <f>VLOOKUP(B2129,[2]taxonomy1!$B:$U,14,FALSE)</f>
        <v xml:space="preserve"> Poales</v>
      </c>
      <c r="V2129" t="str">
        <f>VLOOKUP(B2129,[2]taxonomy1!$B:$U,15,FALSE)</f>
        <v xml:space="preserve"> Poaceae</v>
      </c>
      <c r="W2129" t="str">
        <f>VLOOKUP(B2129,[2]taxonomy1!$B:$U,16,FALSE)</f>
        <v>PACMAD clade</v>
      </c>
    </row>
    <row r="2130" spans="1:23" x14ac:dyDescent="0.3">
      <c r="A2130" t="s">
        <v>4024</v>
      </c>
      <c r="B2130" t="s">
        <v>4025</v>
      </c>
      <c r="C2130">
        <v>223</v>
      </c>
      <c r="D2130" t="s">
        <v>10</v>
      </c>
      <c r="E2130">
        <v>2</v>
      </c>
      <c r="F2130">
        <v>216</v>
      </c>
      <c r="G2130">
        <v>2735</v>
      </c>
      <c r="H2130" t="s">
        <v>11</v>
      </c>
      <c r="I2130" t="s">
        <v>10</v>
      </c>
      <c r="J2130">
        <f t="shared" si="33"/>
        <v>214</v>
      </c>
      <c r="K2130" t="str">
        <f>VLOOKUP(B2130,[2]taxonomy1!$B:$U,2,FALSE)</f>
        <v xml:space="preserve"> Setaria italica (Foxtail millet) (Panicum italicum).</v>
      </c>
      <c r="L2130" t="str">
        <f>VLOOKUP(B2130,[2]taxonomy1!$B:$U,4,FALSE)</f>
        <v xml:space="preserve"> NCBI_TaxID=4555 {ECO:0000313|EnsemblPlants:Si004797m};</v>
      </c>
      <c r="M2130" t="str">
        <f>VLOOKUP(B2130,[2]taxonomy1!$B:$U,6,FALSE)</f>
        <v>Eukaryota</v>
      </c>
      <c r="N2130" t="str">
        <f>VLOOKUP(B2130,[2]taxonomy1!$B:$U,7,FALSE)</f>
        <v xml:space="preserve"> Viridiplantae</v>
      </c>
      <c r="O2130" t="str">
        <f>VLOOKUP(B2130,[2]taxonomy1!$B:$U,8,FALSE)</f>
        <v xml:space="preserve"> Streptophyta</v>
      </c>
      <c r="P2130" t="str">
        <f>VLOOKUP(B2130,[2]taxonomy1!$B:$U,9,FALSE)</f>
        <v xml:space="preserve"> Embryophyta</v>
      </c>
      <c r="Q2130" t="str">
        <f>VLOOKUP(B2130,[2]taxonomy1!$B:$U,10,FALSE)</f>
        <v xml:space="preserve"> Tracheophyta</v>
      </c>
      <c r="R2130" t="str">
        <f>VLOOKUP(B2130,[2]taxonomy1!$B:$U,11,FALSE)</f>
        <v>Spermatophyta</v>
      </c>
      <c r="S2130" t="str">
        <f>VLOOKUP(B2130,[2]taxonomy1!$B:$U,12,FALSE)</f>
        <v xml:space="preserve"> Magnoliophyta</v>
      </c>
      <c r="T2130" t="str">
        <f>VLOOKUP(B2130,[2]taxonomy1!$B:$U,13,FALSE)</f>
        <v xml:space="preserve"> Liliopsida</v>
      </c>
      <c r="U2130" t="str">
        <f>VLOOKUP(B2130,[2]taxonomy1!$B:$U,14,FALSE)</f>
        <v xml:space="preserve"> Poales</v>
      </c>
      <c r="V2130" t="str">
        <f>VLOOKUP(B2130,[2]taxonomy1!$B:$U,15,FALSE)</f>
        <v xml:space="preserve"> Poaceae</v>
      </c>
      <c r="W2130" t="str">
        <f>VLOOKUP(B2130,[2]taxonomy1!$B:$U,16,FALSE)</f>
        <v>PACMAD clade</v>
      </c>
    </row>
    <row r="2131" spans="1:23" x14ac:dyDescent="0.3">
      <c r="A2131" t="s">
        <v>4026</v>
      </c>
      <c r="B2131" t="s">
        <v>4027</v>
      </c>
      <c r="C2131">
        <v>276</v>
      </c>
      <c r="D2131" t="s">
        <v>10</v>
      </c>
      <c r="E2131">
        <v>5</v>
      </c>
      <c r="F2131">
        <v>269</v>
      </c>
      <c r="G2131">
        <v>2735</v>
      </c>
      <c r="H2131" t="s">
        <v>11</v>
      </c>
      <c r="I2131" t="s">
        <v>10</v>
      </c>
      <c r="J2131">
        <f t="shared" si="33"/>
        <v>264</v>
      </c>
      <c r="K2131" t="str">
        <f>VLOOKUP(B2131,[2]taxonomy1!$B:$U,2,FALSE)</f>
        <v xml:space="preserve"> Setaria italica (Foxtail millet) (Panicum italicum).</v>
      </c>
      <c r="L2131" t="str">
        <f>VLOOKUP(B2131,[2]taxonomy1!$B:$U,4,FALSE)</f>
        <v xml:space="preserve"> NCBI_TaxID=4555 {ECO:0000313|EnsemblPlants:Si022925m};</v>
      </c>
      <c r="M2131" t="str">
        <f>VLOOKUP(B2131,[2]taxonomy1!$B:$U,6,FALSE)</f>
        <v>Eukaryota</v>
      </c>
      <c r="N2131" t="str">
        <f>VLOOKUP(B2131,[2]taxonomy1!$B:$U,7,FALSE)</f>
        <v xml:space="preserve"> Viridiplantae</v>
      </c>
      <c r="O2131" t="str">
        <f>VLOOKUP(B2131,[2]taxonomy1!$B:$U,8,FALSE)</f>
        <v xml:space="preserve"> Streptophyta</v>
      </c>
      <c r="P2131" t="str">
        <f>VLOOKUP(B2131,[2]taxonomy1!$B:$U,9,FALSE)</f>
        <v xml:space="preserve"> Embryophyta</v>
      </c>
      <c r="Q2131" t="str">
        <f>VLOOKUP(B2131,[2]taxonomy1!$B:$U,10,FALSE)</f>
        <v xml:space="preserve"> Tracheophyta</v>
      </c>
      <c r="R2131" t="str">
        <f>VLOOKUP(B2131,[2]taxonomy1!$B:$U,11,FALSE)</f>
        <v>Spermatophyta</v>
      </c>
      <c r="S2131" t="str">
        <f>VLOOKUP(B2131,[2]taxonomy1!$B:$U,12,FALSE)</f>
        <v xml:space="preserve"> Magnoliophyta</v>
      </c>
      <c r="T2131" t="str">
        <f>VLOOKUP(B2131,[2]taxonomy1!$B:$U,13,FALSE)</f>
        <v xml:space="preserve"> Liliopsida</v>
      </c>
      <c r="U2131" t="str">
        <f>VLOOKUP(B2131,[2]taxonomy1!$B:$U,14,FALSE)</f>
        <v xml:space="preserve"> Poales</v>
      </c>
      <c r="V2131" t="str">
        <f>VLOOKUP(B2131,[2]taxonomy1!$B:$U,15,FALSE)</f>
        <v xml:space="preserve"> Poaceae</v>
      </c>
      <c r="W2131" t="str">
        <f>VLOOKUP(B2131,[2]taxonomy1!$B:$U,16,FALSE)</f>
        <v>PACMAD clade</v>
      </c>
    </row>
    <row r="2132" spans="1:23" x14ac:dyDescent="0.3">
      <c r="A2132" t="s">
        <v>4028</v>
      </c>
      <c r="B2132" t="s">
        <v>4029</v>
      </c>
      <c r="C2132">
        <v>816</v>
      </c>
      <c r="D2132" t="s">
        <v>1290</v>
      </c>
      <c r="E2132">
        <v>523</v>
      </c>
      <c r="F2132">
        <v>785</v>
      </c>
      <c r="G2132">
        <v>9362</v>
      </c>
      <c r="H2132" t="s">
        <v>1291</v>
      </c>
      <c r="I2132" t="s">
        <v>1290</v>
      </c>
      <c r="J2132">
        <f t="shared" si="33"/>
        <v>262</v>
      </c>
      <c r="K2132" t="str">
        <f>VLOOKUP(B2132,[2]taxonomy1!$B:$U,2,FALSE)</f>
        <v xml:space="preserve"> Setaria italica (Foxtail millet) (Panicum italicum).</v>
      </c>
      <c r="L2132" t="str">
        <f>VLOOKUP(B2132,[2]taxonomy1!$B:$U,4,FALSE)</f>
        <v xml:space="preserve"> NCBI_TaxID=4555 {ECO:0000313|EnsemblPlants:Si028948m};</v>
      </c>
      <c r="M2132" t="str">
        <f>VLOOKUP(B2132,[2]taxonomy1!$B:$U,6,FALSE)</f>
        <v>Eukaryota</v>
      </c>
      <c r="N2132" t="str">
        <f>VLOOKUP(B2132,[2]taxonomy1!$B:$U,7,FALSE)</f>
        <v xml:space="preserve"> Viridiplantae</v>
      </c>
      <c r="O2132" t="str">
        <f>VLOOKUP(B2132,[2]taxonomy1!$B:$U,8,FALSE)</f>
        <v xml:space="preserve"> Streptophyta</v>
      </c>
      <c r="P2132" t="str">
        <f>VLOOKUP(B2132,[2]taxonomy1!$B:$U,9,FALSE)</f>
        <v xml:space="preserve"> Embryophyta</v>
      </c>
      <c r="Q2132" t="str">
        <f>VLOOKUP(B2132,[2]taxonomy1!$B:$U,10,FALSE)</f>
        <v xml:space="preserve"> Tracheophyta</v>
      </c>
      <c r="R2132" t="str">
        <f>VLOOKUP(B2132,[2]taxonomy1!$B:$U,11,FALSE)</f>
        <v>Spermatophyta</v>
      </c>
      <c r="S2132" t="str">
        <f>VLOOKUP(B2132,[2]taxonomy1!$B:$U,12,FALSE)</f>
        <v xml:space="preserve"> Magnoliophyta</v>
      </c>
      <c r="T2132" t="str">
        <f>VLOOKUP(B2132,[2]taxonomy1!$B:$U,13,FALSE)</f>
        <v xml:space="preserve"> Liliopsida</v>
      </c>
      <c r="U2132" t="str">
        <f>VLOOKUP(B2132,[2]taxonomy1!$B:$U,14,FALSE)</f>
        <v xml:space="preserve"> Poales</v>
      </c>
      <c r="V2132" t="str">
        <f>VLOOKUP(B2132,[2]taxonomy1!$B:$U,15,FALSE)</f>
        <v xml:space="preserve"> Poaceae</v>
      </c>
      <c r="W2132" t="str">
        <f>VLOOKUP(B2132,[2]taxonomy1!$B:$U,16,FALSE)</f>
        <v>PACMAD clade</v>
      </c>
    </row>
    <row r="2133" spans="1:23" x14ac:dyDescent="0.3">
      <c r="A2133" t="s">
        <v>4028</v>
      </c>
      <c r="B2133" t="s">
        <v>4029</v>
      </c>
      <c r="C2133">
        <v>816</v>
      </c>
      <c r="D2133" t="s">
        <v>10</v>
      </c>
      <c r="E2133">
        <v>3</v>
      </c>
      <c r="F2133">
        <v>269</v>
      </c>
      <c r="G2133">
        <v>2735</v>
      </c>
      <c r="H2133" t="s">
        <v>11</v>
      </c>
      <c r="I2133" t="s">
        <v>10</v>
      </c>
      <c r="J2133">
        <f t="shared" si="33"/>
        <v>266</v>
      </c>
      <c r="K2133" t="str">
        <f>VLOOKUP(B2133,[2]taxonomy1!$B:$U,2,FALSE)</f>
        <v xml:space="preserve"> Setaria italica (Foxtail millet) (Panicum italicum).</v>
      </c>
      <c r="L2133" t="str">
        <f>VLOOKUP(B2133,[2]taxonomy1!$B:$U,4,FALSE)</f>
        <v xml:space="preserve"> NCBI_TaxID=4555 {ECO:0000313|EnsemblPlants:Si028948m};</v>
      </c>
      <c r="M2133" t="str">
        <f>VLOOKUP(B2133,[2]taxonomy1!$B:$U,6,FALSE)</f>
        <v>Eukaryota</v>
      </c>
      <c r="N2133" t="str">
        <f>VLOOKUP(B2133,[2]taxonomy1!$B:$U,7,FALSE)</f>
        <v xml:space="preserve"> Viridiplantae</v>
      </c>
      <c r="O2133" t="str">
        <f>VLOOKUP(B2133,[2]taxonomy1!$B:$U,8,FALSE)</f>
        <v xml:space="preserve"> Streptophyta</v>
      </c>
      <c r="P2133" t="str">
        <f>VLOOKUP(B2133,[2]taxonomy1!$B:$U,9,FALSE)</f>
        <v xml:space="preserve"> Embryophyta</v>
      </c>
      <c r="Q2133" t="str">
        <f>VLOOKUP(B2133,[2]taxonomy1!$B:$U,10,FALSE)</f>
        <v xml:space="preserve"> Tracheophyta</v>
      </c>
      <c r="R2133" t="str">
        <f>VLOOKUP(B2133,[2]taxonomy1!$B:$U,11,FALSE)</f>
        <v>Spermatophyta</v>
      </c>
      <c r="S2133" t="str">
        <f>VLOOKUP(B2133,[2]taxonomy1!$B:$U,12,FALSE)</f>
        <v xml:space="preserve"> Magnoliophyta</v>
      </c>
      <c r="T2133" t="str">
        <f>VLOOKUP(B2133,[2]taxonomy1!$B:$U,13,FALSE)</f>
        <v xml:space="preserve"> Liliopsida</v>
      </c>
      <c r="U2133" t="str">
        <f>VLOOKUP(B2133,[2]taxonomy1!$B:$U,14,FALSE)</f>
        <v xml:space="preserve"> Poales</v>
      </c>
      <c r="V2133" t="str">
        <f>VLOOKUP(B2133,[2]taxonomy1!$B:$U,15,FALSE)</f>
        <v xml:space="preserve"> Poaceae</v>
      </c>
      <c r="W2133" t="str">
        <f>VLOOKUP(B2133,[2]taxonomy1!$B:$U,16,FALSE)</f>
        <v>PACMAD clade</v>
      </c>
    </row>
    <row r="2134" spans="1:23" x14ac:dyDescent="0.3">
      <c r="A2134" t="s">
        <v>4030</v>
      </c>
      <c r="B2134" t="s">
        <v>4031</v>
      </c>
      <c r="C2134">
        <v>333</v>
      </c>
      <c r="D2134" t="s">
        <v>10</v>
      </c>
      <c r="E2134">
        <v>54</v>
      </c>
      <c r="F2134">
        <v>326</v>
      </c>
      <c r="G2134">
        <v>2735</v>
      </c>
      <c r="H2134" t="s">
        <v>11</v>
      </c>
      <c r="I2134" t="s">
        <v>10</v>
      </c>
      <c r="J2134">
        <f t="shared" si="33"/>
        <v>272</v>
      </c>
      <c r="K2134" t="str">
        <f>VLOOKUP(B2134,[2]taxonomy1!$B:$U,2,FALSE)</f>
        <v xml:space="preserve"> Setaria italica (Foxtail millet) (Panicum italicum).</v>
      </c>
      <c r="L2134" t="str">
        <f>VLOOKUP(B2134,[2]taxonomy1!$B:$U,4,FALSE)</f>
        <v xml:space="preserve"> NCBI_TaxID=4555 {ECO:0000313|EnsemblPlants:Si036538m};</v>
      </c>
      <c r="M2134" t="str">
        <f>VLOOKUP(B2134,[2]taxonomy1!$B:$U,6,FALSE)</f>
        <v>Eukaryota</v>
      </c>
      <c r="N2134" t="str">
        <f>VLOOKUP(B2134,[2]taxonomy1!$B:$U,7,FALSE)</f>
        <v xml:space="preserve"> Viridiplantae</v>
      </c>
      <c r="O2134" t="str">
        <f>VLOOKUP(B2134,[2]taxonomy1!$B:$U,8,FALSE)</f>
        <v xml:space="preserve"> Streptophyta</v>
      </c>
      <c r="P2134" t="str">
        <f>VLOOKUP(B2134,[2]taxonomy1!$B:$U,9,FALSE)</f>
        <v xml:space="preserve"> Embryophyta</v>
      </c>
      <c r="Q2134" t="str">
        <f>VLOOKUP(B2134,[2]taxonomy1!$B:$U,10,FALSE)</f>
        <v xml:space="preserve"> Tracheophyta</v>
      </c>
      <c r="R2134" t="str">
        <f>VLOOKUP(B2134,[2]taxonomy1!$B:$U,11,FALSE)</f>
        <v>Spermatophyta</v>
      </c>
      <c r="S2134" t="str">
        <f>VLOOKUP(B2134,[2]taxonomy1!$B:$U,12,FALSE)</f>
        <v xml:space="preserve"> Magnoliophyta</v>
      </c>
      <c r="T2134" t="str">
        <f>VLOOKUP(B2134,[2]taxonomy1!$B:$U,13,FALSE)</f>
        <v xml:space="preserve"> Liliopsida</v>
      </c>
      <c r="U2134" t="str">
        <f>VLOOKUP(B2134,[2]taxonomy1!$B:$U,14,FALSE)</f>
        <v xml:space="preserve"> Poales</v>
      </c>
      <c r="V2134" t="str">
        <f>VLOOKUP(B2134,[2]taxonomy1!$B:$U,15,FALSE)</f>
        <v xml:space="preserve"> Poaceae</v>
      </c>
      <c r="W2134" t="str">
        <f>VLOOKUP(B2134,[2]taxonomy1!$B:$U,16,FALSE)</f>
        <v>PACMAD clade</v>
      </c>
    </row>
    <row r="2135" spans="1:23" x14ac:dyDescent="0.3">
      <c r="A2135" t="s">
        <v>4032</v>
      </c>
      <c r="B2135" t="s">
        <v>4033</v>
      </c>
      <c r="C2135">
        <v>277</v>
      </c>
      <c r="D2135" t="s">
        <v>10</v>
      </c>
      <c r="E2135">
        <v>5</v>
      </c>
      <c r="F2135">
        <v>270</v>
      </c>
      <c r="G2135">
        <v>2735</v>
      </c>
      <c r="H2135" t="s">
        <v>11</v>
      </c>
      <c r="I2135" t="s">
        <v>10</v>
      </c>
      <c r="J2135">
        <f t="shared" si="33"/>
        <v>265</v>
      </c>
      <c r="K2135" t="str">
        <f>VLOOKUP(B2135,[2]taxonomy1!$B:$U,2,FALSE)</f>
        <v xml:space="preserve"> Setaria italica (Foxtail millet) (Panicum italicum).</v>
      </c>
      <c r="L2135" t="str">
        <f>VLOOKUP(B2135,[2]taxonomy1!$B:$U,4,FALSE)</f>
        <v xml:space="preserve"> NCBI_TaxID=4555 {ECO:0000313|EnsemblPlants:Si036968m};</v>
      </c>
      <c r="M2135" t="str">
        <f>VLOOKUP(B2135,[2]taxonomy1!$B:$U,6,FALSE)</f>
        <v>Eukaryota</v>
      </c>
      <c r="N2135" t="str">
        <f>VLOOKUP(B2135,[2]taxonomy1!$B:$U,7,FALSE)</f>
        <v xml:space="preserve"> Viridiplantae</v>
      </c>
      <c r="O2135" t="str">
        <f>VLOOKUP(B2135,[2]taxonomy1!$B:$U,8,FALSE)</f>
        <v xml:space="preserve"> Streptophyta</v>
      </c>
      <c r="P2135" t="str">
        <f>VLOOKUP(B2135,[2]taxonomy1!$B:$U,9,FALSE)</f>
        <v xml:space="preserve"> Embryophyta</v>
      </c>
      <c r="Q2135" t="str">
        <f>VLOOKUP(B2135,[2]taxonomy1!$B:$U,10,FALSE)</f>
        <v xml:space="preserve"> Tracheophyta</v>
      </c>
      <c r="R2135" t="str">
        <f>VLOOKUP(B2135,[2]taxonomy1!$B:$U,11,FALSE)</f>
        <v>Spermatophyta</v>
      </c>
      <c r="S2135" t="str">
        <f>VLOOKUP(B2135,[2]taxonomy1!$B:$U,12,FALSE)</f>
        <v xml:space="preserve"> Magnoliophyta</v>
      </c>
      <c r="T2135" t="str">
        <f>VLOOKUP(B2135,[2]taxonomy1!$B:$U,13,FALSE)</f>
        <v xml:space="preserve"> Liliopsida</v>
      </c>
      <c r="U2135" t="str">
        <f>VLOOKUP(B2135,[2]taxonomy1!$B:$U,14,FALSE)</f>
        <v xml:space="preserve"> Poales</v>
      </c>
      <c r="V2135" t="str">
        <f>VLOOKUP(B2135,[2]taxonomy1!$B:$U,15,FALSE)</f>
        <v xml:space="preserve"> Poaceae</v>
      </c>
      <c r="W2135" t="str">
        <f>VLOOKUP(B2135,[2]taxonomy1!$B:$U,16,FALSE)</f>
        <v>PACMAD clade</v>
      </c>
    </row>
    <row r="2136" spans="1:23" x14ac:dyDescent="0.3">
      <c r="A2136" t="s">
        <v>4034</v>
      </c>
      <c r="B2136" t="s">
        <v>4035</v>
      </c>
      <c r="C2136">
        <v>276</v>
      </c>
      <c r="D2136" t="s">
        <v>10</v>
      </c>
      <c r="E2136">
        <v>4</v>
      </c>
      <c r="F2136">
        <v>269</v>
      </c>
      <c r="G2136">
        <v>2735</v>
      </c>
      <c r="H2136" t="s">
        <v>11</v>
      </c>
      <c r="I2136" t="s">
        <v>10</v>
      </c>
      <c r="J2136">
        <f t="shared" si="33"/>
        <v>265</v>
      </c>
      <c r="K2136" t="str">
        <f>VLOOKUP(B2136,[2]taxonomy1!$B:$U,2,FALSE)</f>
        <v xml:space="preserve"> Setaria italica (Foxtail millet) (Panicum italicum).</v>
      </c>
      <c r="L2136" t="str">
        <f>VLOOKUP(B2136,[2]taxonomy1!$B:$U,4,FALSE)</f>
        <v xml:space="preserve"> NCBI_TaxID=4555 {ECO:0000313|EnsemblPlants:Si036979m};</v>
      </c>
      <c r="M2136" t="str">
        <f>VLOOKUP(B2136,[2]taxonomy1!$B:$U,6,FALSE)</f>
        <v>Eukaryota</v>
      </c>
      <c r="N2136" t="str">
        <f>VLOOKUP(B2136,[2]taxonomy1!$B:$U,7,FALSE)</f>
        <v xml:space="preserve"> Viridiplantae</v>
      </c>
      <c r="O2136" t="str">
        <f>VLOOKUP(B2136,[2]taxonomy1!$B:$U,8,FALSE)</f>
        <v xml:space="preserve"> Streptophyta</v>
      </c>
      <c r="P2136" t="str">
        <f>VLOOKUP(B2136,[2]taxonomy1!$B:$U,9,FALSE)</f>
        <v xml:space="preserve"> Embryophyta</v>
      </c>
      <c r="Q2136" t="str">
        <f>VLOOKUP(B2136,[2]taxonomy1!$B:$U,10,FALSE)</f>
        <v xml:space="preserve"> Tracheophyta</v>
      </c>
      <c r="R2136" t="str">
        <f>VLOOKUP(B2136,[2]taxonomy1!$B:$U,11,FALSE)</f>
        <v>Spermatophyta</v>
      </c>
      <c r="S2136" t="str">
        <f>VLOOKUP(B2136,[2]taxonomy1!$B:$U,12,FALSE)</f>
        <v xml:space="preserve"> Magnoliophyta</v>
      </c>
      <c r="T2136" t="str">
        <f>VLOOKUP(B2136,[2]taxonomy1!$B:$U,13,FALSE)</f>
        <v xml:space="preserve"> Liliopsida</v>
      </c>
      <c r="U2136" t="str">
        <f>VLOOKUP(B2136,[2]taxonomy1!$B:$U,14,FALSE)</f>
        <v xml:space="preserve"> Poales</v>
      </c>
      <c r="V2136" t="str">
        <f>VLOOKUP(B2136,[2]taxonomy1!$B:$U,15,FALSE)</f>
        <v xml:space="preserve"> Poaceae</v>
      </c>
      <c r="W2136" t="str">
        <f>VLOOKUP(B2136,[2]taxonomy1!$B:$U,16,FALSE)</f>
        <v>PACMAD clade</v>
      </c>
    </row>
    <row r="2137" spans="1:23" x14ac:dyDescent="0.3">
      <c r="A2137" t="s">
        <v>4036</v>
      </c>
      <c r="B2137" t="s">
        <v>4037</v>
      </c>
      <c r="C2137">
        <v>237</v>
      </c>
      <c r="D2137" t="s">
        <v>10</v>
      </c>
      <c r="E2137">
        <v>2</v>
      </c>
      <c r="F2137">
        <v>230</v>
      </c>
      <c r="G2137">
        <v>2735</v>
      </c>
      <c r="H2137" t="s">
        <v>11</v>
      </c>
      <c r="I2137" t="s">
        <v>10</v>
      </c>
      <c r="J2137">
        <f t="shared" si="33"/>
        <v>228</v>
      </c>
      <c r="K2137" t="str">
        <f>VLOOKUP(B2137,[2]taxonomy1!$B:$U,2,FALSE)</f>
        <v xml:space="preserve"> Setaria italica (Foxtail millet) (Panicum italicum).</v>
      </c>
      <c r="L2137" t="str">
        <f>VLOOKUP(B2137,[2]taxonomy1!$B:$U,4,FALSE)</f>
        <v xml:space="preserve"> NCBI_TaxID=4555 {ECO:0000313|EnsemblPlants:Si038708m};</v>
      </c>
      <c r="M2137" t="str">
        <f>VLOOKUP(B2137,[2]taxonomy1!$B:$U,6,FALSE)</f>
        <v>Eukaryota</v>
      </c>
      <c r="N2137" t="str">
        <f>VLOOKUP(B2137,[2]taxonomy1!$B:$U,7,FALSE)</f>
        <v xml:space="preserve"> Viridiplantae</v>
      </c>
      <c r="O2137" t="str">
        <f>VLOOKUP(B2137,[2]taxonomy1!$B:$U,8,FALSE)</f>
        <v xml:space="preserve"> Streptophyta</v>
      </c>
      <c r="P2137" t="str">
        <f>VLOOKUP(B2137,[2]taxonomy1!$B:$U,9,FALSE)</f>
        <v xml:space="preserve"> Embryophyta</v>
      </c>
      <c r="Q2137" t="str">
        <f>VLOOKUP(B2137,[2]taxonomy1!$B:$U,10,FALSE)</f>
        <v xml:space="preserve"> Tracheophyta</v>
      </c>
      <c r="R2137" t="str">
        <f>VLOOKUP(B2137,[2]taxonomy1!$B:$U,11,FALSE)</f>
        <v>Spermatophyta</v>
      </c>
      <c r="S2137" t="str">
        <f>VLOOKUP(B2137,[2]taxonomy1!$B:$U,12,FALSE)</f>
        <v xml:space="preserve"> Magnoliophyta</v>
      </c>
      <c r="T2137" t="str">
        <f>VLOOKUP(B2137,[2]taxonomy1!$B:$U,13,FALSE)</f>
        <v xml:space="preserve"> Liliopsida</v>
      </c>
      <c r="U2137" t="str">
        <f>VLOOKUP(B2137,[2]taxonomy1!$B:$U,14,FALSE)</f>
        <v xml:space="preserve"> Poales</v>
      </c>
      <c r="V2137" t="str">
        <f>VLOOKUP(B2137,[2]taxonomy1!$B:$U,15,FALSE)</f>
        <v xml:space="preserve"> Poaceae</v>
      </c>
      <c r="W2137" t="str">
        <f>VLOOKUP(B2137,[2]taxonomy1!$B:$U,16,FALSE)</f>
        <v>PACMAD clade</v>
      </c>
    </row>
    <row r="2138" spans="1:23" x14ac:dyDescent="0.3">
      <c r="A2138" t="s">
        <v>4038</v>
      </c>
      <c r="B2138" t="s">
        <v>4039</v>
      </c>
      <c r="C2138">
        <v>276</v>
      </c>
      <c r="D2138" t="s">
        <v>10</v>
      </c>
      <c r="E2138">
        <v>4</v>
      </c>
      <c r="F2138">
        <v>269</v>
      </c>
      <c r="G2138">
        <v>2735</v>
      </c>
      <c r="H2138" t="s">
        <v>11</v>
      </c>
      <c r="I2138" t="s">
        <v>10</v>
      </c>
      <c r="J2138">
        <f t="shared" si="33"/>
        <v>265</v>
      </c>
      <c r="K2138" t="str">
        <f>VLOOKUP(B2138,[2]taxonomy1!$B:$U,2,FALSE)</f>
        <v xml:space="preserve"> Solanum lycopersicum (Tomato) (Lycopersicon esculentum).</v>
      </c>
      <c r="L2138" t="str">
        <f>VLOOKUP(B2138,[2]taxonomy1!$B:$U,4,FALSE)</f>
        <v xml:space="preserve"> NCBI_TaxID=4081 {ECO:0000313|EnsemblPlants:Solyc01g010760.2.1, ECO:0000313|Proteomes:UP000004994};</v>
      </c>
      <c r="M2138" t="str">
        <f>VLOOKUP(B2138,[2]taxonomy1!$B:$U,6,FALSE)</f>
        <v>Eukaryota</v>
      </c>
      <c r="N2138" t="str">
        <f>VLOOKUP(B2138,[2]taxonomy1!$B:$U,7,FALSE)</f>
        <v xml:space="preserve"> Viridiplantae</v>
      </c>
      <c r="O2138" t="str">
        <f>VLOOKUP(B2138,[2]taxonomy1!$B:$U,8,FALSE)</f>
        <v xml:space="preserve"> Streptophyta</v>
      </c>
      <c r="P2138" t="str">
        <f>VLOOKUP(B2138,[2]taxonomy1!$B:$U,9,FALSE)</f>
        <v xml:space="preserve"> Embryophyta</v>
      </c>
      <c r="Q2138" t="str">
        <f>VLOOKUP(B2138,[2]taxonomy1!$B:$U,10,FALSE)</f>
        <v xml:space="preserve"> Tracheophyta</v>
      </c>
      <c r="R2138" t="str">
        <f>VLOOKUP(B2138,[2]taxonomy1!$B:$U,11,FALSE)</f>
        <v>Spermatophyta</v>
      </c>
      <c r="S2138" t="str">
        <f>VLOOKUP(B2138,[2]taxonomy1!$B:$U,12,FALSE)</f>
        <v xml:space="preserve"> Magnoliophyta</v>
      </c>
      <c r="T2138" t="str">
        <f>VLOOKUP(B2138,[2]taxonomy1!$B:$U,13,FALSE)</f>
        <v xml:space="preserve"> eudicotyledons</v>
      </c>
      <c r="U2138" t="str">
        <f>VLOOKUP(B2138,[2]taxonomy1!$B:$U,14,FALSE)</f>
        <v xml:space="preserve"> Gunneridae</v>
      </c>
      <c r="V2138" t="str">
        <f>VLOOKUP(B2138,[2]taxonomy1!$B:$U,15,FALSE)</f>
        <v>Pentapetalae</v>
      </c>
      <c r="W2138" t="str">
        <f>VLOOKUP(B2138,[2]taxonomy1!$B:$U,16,FALSE)</f>
        <v xml:space="preserve"> asterids</v>
      </c>
    </row>
    <row r="2139" spans="1:23" x14ac:dyDescent="0.3">
      <c r="A2139" t="s">
        <v>4040</v>
      </c>
      <c r="B2139" t="s">
        <v>4041</v>
      </c>
      <c r="C2139">
        <v>276</v>
      </c>
      <c r="D2139" t="s">
        <v>10</v>
      </c>
      <c r="E2139">
        <v>4</v>
      </c>
      <c r="F2139">
        <v>269</v>
      </c>
      <c r="G2139">
        <v>2735</v>
      </c>
      <c r="H2139" t="s">
        <v>11</v>
      </c>
      <c r="I2139" t="s">
        <v>10</v>
      </c>
      <c r="J2139">
        <f t="shared" si="33"/>
        <v>265</v>
      </c>
      <c r="K2139" t="str">
        <f>VLOOKUP(B2139,[2]taxonomy1!$B:$U,2,FALSE)</f>
        <v xml:space="preserve"> Solanum lycopersicum (Tomato) (Lycopersicon esculentum).</v>
      </c>
      <c r="L2139" t="str">
        <f>VLOOKUP(B2139,[2]taxonomy1!$B:$U,4,FALSE)</f>
        <v xml:space="preserve"> NCBI_TaxID=4081 {ECO:0000313|EnsemblPlants:Solyc02g067460.2.1, ECO:0000313|Proteomes:UP000004994};</v>
      </c>
      <c r="M2139" t="str">
        <f>VLOOKUP(B2139,[2]taxonomy1!$B:$U,6,FALSE)</f>
        <v>Eukaryota</v>
      </c>
      <c r="N2139" t="str">
        <f>VLOOKUP(B2139,[2]taxonomy1!$B:$U,7,FALSE)</f>
        <v xml:space="preserve"> Viridiplantae</v>
      </c>
      <c r="O2139" t="str">
        <f>VLOOKUP(B2139,[2]taxonomy1!$B:$U,8,FALSE)</f>
        <v xml:space="preserve"> Streptophyta</v>
      </c>
      <c r="P2139" t="str">
        <f>VLOOKUP(B2139,[2]taxonomy1!$B:$U,9,FALSE)</f>
        <v xml:space="preserve"> Embryophyta</v>
      </c>
      <c r="Q2139" t="str">
        <f>VLOOKUP(B2139,[2]taxonomy1!$B:$U,10,FALSE)</f>
        <v xml:space="preserve"> Tracheophyta</v>
      </c>
      <c r="R2139" t="str">
        <f>VLOOKUP(B2139,[2]taxonomy1!$B:$U,11,FALSE)</f>
        <v>Spermatophyta</v>
      </c>
      <c r="S2139" t="str">
        <f>VLOOKUP(B2139,[2]taxonomy1!$B:$U,12,FALSE)</f>
        <v xml:space="preserve"> Magnoliophyta</v>
      </c>
      <c r="T2139" t="str">
        <f>VLOOKUP(B2139,[2]taxonomy1!$B:$U,13,FALSE)</f>
        <v xml:space="preserve"> eudicotyledons</v>
      </c>
      <c r="U2139" t="str">
        <f>VLOOKUP(B2139,[2]taxonomy1!$B:$U,14,FALSE)</f>
        <v xml:space="preserve"> Gunneridae</v>
      </c>
      <c r="V2139" t="str">
        <f>VLOOKUP(B2139,[2]taxonomy1!$B:$U,15,FALSE)</f>
        <v>Pentapetalae</v>
      </c>
      <c r="W2139" t="str">
        <f>VLOOKUP(B2139,[2]taxonomy1!$B:$U,16,FALSE)</f>
        <v xml:space="preserve"> asterids</v>
      </c>
    </row>
    <row r="2140" spans="1:23" x14ac:dyDescent="0.3">
      <c r="A2140" t="s">
        <v>4042</v>
      </c>
      <c r="B2140" t="s">
        <v>4043</v>
      </c>
      <c r="C2140">
        <v>276</v>
      </c>
      <c r="D2140" t="s">
        <v>10</v>
      </c>
      <c r="E2140">
        <v>4</v>
      </c>
      <c r="F2140">
        <v>269</v>
      </c>
      <c r="G2140">
        <v>2735</v>
      </c>
      <c r="H2140" t="s">
        <v>11</v>
      </c>
      <c r="I2140" t="s">
        <v>10</v>
      </c>
      <c r="J2140">
        <f t="shared" si="33"/>
        <v>265</v>
      </c>
      <c r="K2140" t="str">
        <f>VLOOKUP(B2140,[2]taxonomy1!$B:$U,2,FALSE)</f>
        <v xml:space="preserve"> Solanum lycopersicum (Tomato) (Lycopersicon esculentum).</v>
      </c>
      <c r="L2140" t="str">
        <f>VLOOKUP(B2140,[2]taxonomy1!$B:$U,4,FALSE)</f>
        <v xml:space="preserve"> NCBI_TaxID=4081 {ECO:0000313|EnsemblPlants:Solyc02g092440.2.1, ECO:0000313|Proteomes:UP000004994};</v>
      </c>
      <c r="M2140" t="str">
        <f>VLOOKUP(B2140,[2]taxonomy1!$B:$U,6,FALSE)</f>
        <v>Eukaryota</v>
      </c>
      <c r="N2140" t="str">
        <f>VLOOKUP(B2140,[2]taxonomy1!$B:$U,7,FALSE)</f>
        <v xml:space="preserve"> Viridiplantae</v>
      </c>
      <c r="O2140" t="str">
        <f>VLOOKUP(B2140,[2]taxonomy1!$B:$U,8,FALSE)</f>
        <v xml:space="preserve"> Streptophyta</v>
      </c>
      <c r="P2140" t="str">
        <f>VLOOKUP(B2140,[2]taxonomy1!$B:$U,9,FALSE)</f>
        <v xml:space="preserve"> Embryophyta</v>
      </c>
      <c r="Q2140" t="str">
        <f>VLOOKUP(B2140,[2]taxonomy1!$B:$U,10,FALSE)</f>
        <v xml:space="preserve"> Tracheophyta</v>
      </c>
      <c r="R2140" t="str">
        <f>VLOOKUP(B2140,[2]taxonomy1!$B:$U,11,FALSE)</f>
        <v>Spermatophyta</v>
      </c>
      <c r="S2140" t="str">
        <f>VLOOKUP(B2140,[2]taxonomy1!$B:$U,12,FALSE)</f>
        <v xml:space="preserve"> Magnoliophyta</v>
      </c>
      <c r="T2140" t="str">
        <f>VLOOKUP(B2140,[2]taxonomy1!$B:$U,13,FALSE)</f>
        <v xml:space="preserve"> eudicotyledons</v>
      </c>
      <c r="U2140" t="str">
        <f>VLOOKUP(B2140,[2]taxonomy1!$B:$U,14,FALSE)</f>
        <v xml:space="preserve"> Gunneridae</v>
      </c>
      <c r="V2140" t="str">
        <f>VLOOKUP(B2140,[2]taxonomy1!$B:$U,15,FALSE)</f>
        <v>Pentapetalae</v>
      </c>
      <c r="W2140" t="str">
        <f>VLOOKUP(B2140,[2]taxonomy1!$B:$U,16,FALSE)</f>
        <v xml:space="preserve"> asterids</v>
      </c>
    </row>
    <row r="2141" spans="1:23" x14ac:dyDescent="0.3">
      <c r="A2141" t="s">
        <v>4044</v>
      </c>
      <c r="B2141" t="s">
        <v>4045</v>
      </c>
      <c r="C2141">
        <v>274</v>
      </c>
      <c r="D2141" t="s">
        <v>10</v>
      </c>
      <c r="E2141">
        <v>2</v>
      </c>
      <c r="F2141">
        <v>267</v>
      </c>
      <c r="G2141">
        <v>2735</v>
      </c>
      <c r="H2141" t="s">
        <v>11</v>
      </c>
      <c r="I2141" t="s">
        <v>10</v>
      </c>
      <c r="J2141">
        <f t="shared" si="33"/>
        <v>265</v>
      </c>
      <c r="K2141" t="str">
        <f>VLOOKUP(B2141,[2]taxonomy1!$B:$U,2,FALSE)</f>
        <v xml:space="preserve"> Solanum lycopersicum (Tomato) (Lycopersicon esculentum).</v>
      </c>
      <c r="L2141" t="str">
        <f>VLOOKUP(B2141,[2]taxonomy1!$B:$U,4,FALSE)</f>
        <v xml:space="preserve"> NCBI_TaxID=4081 {ECO:0000313|EnsemblPlants:Solyc03g044010.2.1, ECO:0000313|Proteomes:UP000004994};</v>
      </c>
      <c r="M2141" t="str">
        <f>VLOOKUP(B2141,[2]taxonomy1!$B:$U,6,FALSE)</f>
        <v>Eukaryota</v>
      </c>
      <c r="N2141" t="str">
        <f>VLOOKUP(B2141,[2]taxonomy1!$B:$U,7,FALSE)</f>
        <v xml:space="preserve"> Viridiplantae</v>
      </c>
      <c r="O2141" t="str">
        <f>VLOOKUP(B2141,[2]taxonomy1!$B:$U,8,FALSE)</f>
        <v xml:space="preserve"> Streptophyta</v>
      </c>
      <c r="P2141" t="str">
        <f>VLOOKUP(B2141,[2]taxonomy1!$B:$U,9,FALSE)</f>
        <v xml:space="preserve"> Embryophyta</v>
      </c>
      <c r="Q2141" t="str">
        <f>VLOOKUP(B2141,[2]taxonomy1!$B:$U,10,FALSE)</f>
        <v xml:space="preserve"> Tracheophyta</v>
      </c>
      <c r="R2141" t="str">
        <f>VLOOKUP(B2141,[2]taxonomy1!$B:$U,11,FALSE)</f>
        <v>Spermatophyta</v>
      </c>
      <c r="S2141" t="str">
        <f>VLOOKUP(B2141,[2]taxonomy1!$B:$U,12,FALSE)</f>
        <v xml:space="preserve"> Magnoliophyta</v>
      </c>
      <c r="T2141" t="str">
        <f>VLOOKUP(B2141,[2]taxonomy1!$B:$U,13,FALSE)</f>
        <v xml:space="preserve"> eudicotyledons</v>
      </c>
      <c r="U2141" t="str">
        <f>VLOOKUP(B2141,[2]taxonomy1!$B:$U,14,FALSE)</f>
        <v xml:space="preserve"> Gunneridae</v>
      </c>
      <c r="V2141" t="str">
        <f>VLOOKUP(B2141,[2]taxonomy1!$B:$U,15,FALSE)</f>
        <v>Pentapetalae</v>
      </c>
      <c r="W2141" t="str">
        <f>VLOOKUP(B2141,[2]taxonomy1!$B:$U,16,FALSE)</f>
        <v xml:space="preserve"> asterids</v>
      </c>
    </row>
    <row r="2142" spans="1:23" x14ac:dyDescent="0.3">
      <c r="A2142" t="s">
        <v>4046</v>
      </c>
      <c r="B2142" t="s">
        <v>4047</v>
      </c>
      <c r="C2142">
        <v>338</v>
      </c>
      <c r="D2142" t="s">
        <v>10</v>
      </c>
      <c r="E2142">
        <v>66</v>
      </c>
      <c r="F2142">
        <v>331</v>
      </c>
      <c r="G2142">
        <v>2735</v>
      </c>
      <c r="H2142" t="s">
        <v>11</v>
      </c>
      <c r="I2142" t="s">
        <v>10</v>
      </c>
      <c r="J2142">
        <f t="shared" si="33"/>
        <v>265</v>
      </c>
      <c r="K2142" t="str">
        <f>VLOOKUP(B2142,[2]taxonomy1!$B:$U,2,FALSE)</f>
        <v xml:space="preserve"> Solanum lycopersicum (Tomato) (Lycopersicon esculentum).</v>
      </c>
      <c r="L2142" t="str">
        <f>VLOOKUP(B2142,[2]taxonomy1!$B:$U,4,FALSE)</f>
        <v xml:space="preserve"> NCBI_TaxID=4081 {ECO:0000313|EnsemblPlants:Solyc03g058920.2.1, ECO:0000313|Proteomes:UP000004994};</v>
      </c>
      <c r="M2142" t="str">
        <f>VLOOKUP(B2142,[2]taxonomy1!$B:$U,6,FALSE)</f>
        <v>Eukaryota</v>
      </c>
      <c r="N2142" t="str">
        <f>VLOOKUP(B2142,[2]taxonomy1!$B:$U,7,FALSE)</f>
        <v xml:space="preserve"> Viridiplantae</v>
      </c>
      <c r="O2142" t="str">
        <f>VLOOKUP(B2142,[2]taxonomy1!$B:$U,8,FALSE)</f>
        <v xml:space="preserve"> Streptophyta</v>
      </c>
      <c r="P2142" t="str">
        <f>VLOOKUP(B2142,[2]taxonomy1!$B:$U,9,FALSE)</f>
        <v xml:space="preserve"> Embryophyta</v>
      </c>
      <c r="Q2142" t="str">
        <f>VLOOKUP(B2142,[2]taxonomy1!$B:$U,10,FALSE)</f>
        <v xml:space="preserve"> Tracheophyta</v>
      </c>
      <c r="R2142" t="str">
        <f>VLOOKUP(B2142,[2]taxonomy1!$B:$U,11,FALSE)</f>
        <v>Spermatophyta</v>
      </c>
      <c r="S2142" t="str">
        <f>VLOOKUP(B2142,[2]taxonomy1!$B:$U,12,FALSE)</f>
        <v xml:space="preserve"> Magnoliophyta</v>
      </c>
      <c r="T2142" t="str">
        <f>VLOOKUP(B2142,[2]taxonomy1!$B:$U,13,FALSE)</f>
        <v xml:space="preserve"> eudicotyledons</v>
      </c>
      <c r="U2142" t="str">
        <f>VLOOKUP(B2142,[2]taxonomy1!$B:$U,14,FALSE)</f>
        <v xml:space="preserve"> Gunneridae</v>
      </c>
      <c r="V2142" t="str">
        <f>VLOOKUP(B2142,[2]taxonomy1!$B:$U,15,FALSE)</f>
        <v>Pentapetalae</v>
      </c>
      <c r="W2142" t="str">
        <f>VLOOKUP(B2142,[2]taxonomy1!$B:$U,16,FALSE)</f>
        <v xml:space="preserve"> asterids</v>
      </c>
    </row>
    <row r="2143" spans="1:23" x14ac:dyDescent="0.3">
      <c r="A2143" t="s">
        <v>4048</v>
      </c>
      <c r="B2143" t="s">
        <v>4049</v>
      </c>
      <c r="C2143">
        <v>236</v>
      </c>
      <c r="D2143" t="s">
        <v>10</v>
      </c>
      <c r="E2143">
        <v>33</v>
      </c>
      <c r="F2143">
        <v>229</v>
      </c>
      <c r="G2143">
        <v>2735</v>
      </c>
      <c r="H2143" t="s">
        <v>11</v>
      </c>
      <c r="I2143" t="s">
        <v>10</v>
      </c>
      <c r="J2143">
        <f t="shared" si="33"/>
        <v>196</v>
      </c>
      <c r="K2143" t="str">
        <f>VLOOKUP(B2143,[2]taxonomy1!$B:$U,2,FALSE)</f>
        <v xml:space="preserve"> Solanum lycopersicum (Tomato) (Lycopersicon esculentum).</v>
      </c>
      <c r="L2143" t="str">
        <f>VLOOKUP(B2143,[2]taxonomy1!$B:$U,4,FALSE)</f>
        <v xml:space="preserve"> NCBI_TaxID=4081 {ECO:0000313|EnsemblPlants:Solyc03g113210.2.1, ECO:0000313|Proteomes:UP000004994};</v>
      </c>
      <c r="M2143" t="str">
        <f>VLOOKUP(B2143,[2]taxonomy1!$B:$U,6,FALSE)</f>
        <v>Eukaryota</v>
      </c>
      <c r="N2143" t="str">
        <f>VLOOKUP(B2143,[2]taxonomy1!$B:$U,7,FALSE)</f>
        <v xml:space="preserve"> Viridiplantae</v>
      </c>
      <c r="O2143" t="str">
        <f>VLOOKUP(B2143,[2]taxonomy1!$B:$U,8,FALSE)</f>
        <v xml:space="preserve"> Streptophyta</v>
      </c>
      <c r="P2143" t="str">
        <f>VLOOKUP(B2143,[2]taxonomy1!$B:$U,9,FALSE)</f>
        <v xml:space="preserve"> Embryophyta</v>
      </c>
      <c r="Q2143" t="str">
        <f>VLOOKUP(B2143,[2]taxonomy1!$B:$U,10,FALSE)</f>
        <v xml:space="preserve"> Tracheophyta</v>
      </c>
      <c r="R2143" t="str">
        <f>VLOOKUP(B2143,[2]taxonomy1!$B:$U,11,FALSE)</f>
        <v>Spermatophyta</v>
      </c>
      <c r="S2143" t="str">
        <f>VLOOKUP(B2143,[2]taxonomy1!$B:$U,12,FALSE)</f>
        <v xml:space="preserve"> Magnoliophyta</v>
      </c>
      <c r="T2143" t="str">
        <f>VLOOKUP(B2143,[2]taxonomy1!$B:$U,13,FALSE)</f>
        <v xml:space="preserve"> eudicotyledons</v>
      </c>
      <c r="U2143" t="str">
        <f>VLOOKUP(B2143,[2]taxonomy1!$B:$U,14,FALSE)</f>
        <v xml:space="preserve"> Gunneridae</v>
      </c>
      <c r="V2143" t="str">
        <f>VLOOKUP(B2143,[2]taxonomy1!$B:$U,15,FALSE)</f>
        <v>Pentapetalae</v>
      </c>
      <c r="W2143" t="str">
        <f>VLOOKUP(B2143,[2]taxonomy1!$B:$U,16,FALSE)</f>
        <v xml:space="preserve"> asterids</v>
      </c>
    </row>
    <row r="2144" spans="1:23" x14ac:dyDescent="0.3">
      <c r="A2144" t="s">
        <v>4050</v>
      </c>
      <c r="B2144" t="s">
        <v>4051</v>
      </c>
      <c r="C2144">
        <v>314</v>
      </c>
      <c r="D2144" t="s">
        <v>10</v>
      </c>
      <c r="E2144">
        <v>35</v>
      </c>
      <c r="F2144">
        <v>307</v>
      </c>
      <c r="G2144">
        <v>2735</v>
      </c>
      <c r="H2144" t="s">
        <v>11</v>
      </c>
      <c r="I2144" t="s">
        <v>10</v>
      </c>
      <c r="J2144">
        <f t="shared" si="33"/>
        <v>272</v>
      </c>
      <c r="K2144" t="str">
        <f>VLOOKUP(B2144,[2]taxonomy1!$B:$U,2,FALSE)</f>
        <v xml:space="preserve"> Solanum lycopersicum (Tomato) (Lycopersicon esculentum).</v>
      </c>
      <c r="L2144" t="str">
        <f>VLOOKUP(B2144,[2]taxonomy1!$B:$U,4,FALSE)</f>
        <v xml:space="preserve"> NCBI_TaxID=4081 {ECO:0000313|EnsemblPlants:Solyc06g007710.2.1, ECO:0000313|Proteomes:UP000004994};</v>
      </c>
      <c r="M2144" t="str">
        <f>VLOOKUP(B2144,[2]taxonomy1!$B:$U,6,FALSE)</f>
        <v>Eukaryota</v>
      </c>
      <c r="N2144" t="str">
        <f>VLOOKUP(B2144,[2]taxonomy1!$B:$U,7,FALSE)</f>
        <v xml:space="preserve"> Viridiplantae</v>
      </c>
      <c r="O2144" t="str">
        <f>VLOOKUP(B2144,[2]taxonomy1!$B:$U,8,FALSE)</f>
        <v xml:space="preserve"> Streptophyta</v>
      </c>
      <c r="P2144" t="str">
        <f>VLOOKUP(B2144,[2]taxonomy1!$B:$U,9,FALSE)</f>
        <v xml:space="preserve"> Embryophyta</v>
      </c>
      <c r="Q2144" t="str">
        <f>VLOOKUP(B2144,[2]taxonomy1!$B:$U,10,FALSE)</f>
        <v xml:space="preserve"> Tracheophyta</v>
      </c>
      <c r="R2144" t="str">
        <f>VLOOKUP(B2144,[2]taxonomy1!$B:$U,11,FALSE)</f>
        <v>Spermatophyta</v>
      </c>
      <c r="S2144" t="str">
        <f>VLOOKUP(B2144,[2]taxonomy1!$B:$U,12,FALSE)</f>
        <v xml:space="preserve"> Magnoliophyta</v>
      </c>
      <c r="T2144" t="str">
        <f>VLOOKUP(B2144,[2]taxonomy1!$B:$U,13,FALSE)</f>
        <v xml:space="preserve"> eudicotyledons</v>
      </c>
      <c r="U2144" t="str">
        <f>VLOOKUP(B2144,[2]taxonomy1!$B:$U,14,FALSE)</f>
        <v xml:space="preserve"> Gunneridae</v>
      </c>
      <c r="V2144" t="str">
        <f>VLOOKUP(B2144,[2]taxonomy1!$B:$U,15,FALSE)</f>
        <v>Pentapetalae</v>
      </c>
      <c r="W2144" t="str">
        <f>VLOOKUP(B2144,[2]taxonomy1!$B:$U,16,FALSE)</f>
        <v xml:space="preserve"> asterids</v>
      </c>
    </row>
    <row r="2145" spans="1:23" x14ac:dyDescent="0.3">
      <c r="A2145" t="s">
        <v>4052</v>
      </c>
      <c r="B2145" t="s">
        <v>4053</v>
      </c>
      <c r="C2145">
        <v>312</v>
      </c>
      <c r="D2145" t="s">
        <v>10</v>
      </c>
      <c r="E2145">
        <v>33</v>
      </c>
      <c r="F2145">
        <v>305</v>
      </c>
      <c r="G2145">
        <v>2735</v>
      </c>
      <c r="H2145" t="s">
        <v>11</v>
      </c>
      <c r="I2145" t="s">
        <v>10</v>
      </c>
      <c r="J2145">
        <f t="shared" si="33"/>
        <v>272</v>
      </c>
      <c r="K2145" t="str">
        <f>VLOOKUP(B2145,[2]taxonomy1!$B:$U,2,FALSE)</f>
        <v xml:space="preserve"> Solanum lycopersicum (Tomato) (Lycopersicon esculentum).</v>
      </c>
      <c r="L2145" t="str">
        <f>VLOOKUP(B2145,[2]taxonomy1!$B:$U,4,FALSE)</f>
        <v xml:space="preserve"> NCBI_TaxID=4081 {ECO:0000313|EnsemblPlants:Solyc06g082800.2.1, ECO:0000313|Proteomes:UP000004994};</v>
      </c>
      <c r="M2145" t="str">
        <f>VLOOKUP(B2145,[2]taxonomy1!$B:$U,6,FALSE)</f>
        <v>Eukaryota</v>
      </c>
      <c r="N2145" t="str">
        <f>VLOOKUP(B2145,[2]taxonomy1!$B:$U,7,FALSE)</f>
        <v xml:space="preserve"> Viridiplantae</v>
      </c>
      <c r="O2145" t="str">
        <f>VLOOKUP(B2145,[2]taxonomy1!$B:$U,8,FALSE)</f>
        <v xml:space="preserve"> Streptophyta</v>
      </c>
      <c r="P2145" t="str">
        <f>VLOOKUP(B2145,[2]taxonomy1!$B:$U,9,FALSE)</f>
        <v xml:space="preserve"> Embryophyta</v>
      </c>
      <c r="Q2145" t="str">
        <f>VLOOKUP(B2145,[2]taxonomy1!$B:$U,10,FALSE)</f>
        <v xml:space="preserve"> Tracheophyta</v>
      </c>
      <c r="R2145" t="str">
        <f>VLOOKUP(B2145,[2]taxonomy1!$B:$U,11,FALSE)</f>
        <v>Spermatophyta</v>
      </c>
      <c r="S2145" t="str">
        <f>VLOOKUP(B2145,[2]taxonomy1!$B:$U,12,FALSE)</f>
        <v xml:space="preserve"> Magnoliophyta</v>
      </c>
      <c r="T2145" t="str">
        <f>VLOOKUP(B2145,[2]taxonomy1!$B:$U,13,FALSE)</f>
        <v xml:space="preserve"> eudicotyledons</v>
      </c>
      <c r="U2145" t="str">
        <f>VLOOKUP(B2145,[2]taxonomy1!$B:$U,14,FALSE)</f>
        <v xml:space="preserve"> Gunneridae</v>
      </c>
      <c r="V2145" t="str">
        <f>VLOOKUP(B2145,[2]taxonomy1!$B:$U,15,FALSE)</f>
        <v>Pentapetalae</v>
      </c>
      <c r="W2145" t="str">
        <f>VLOOKUP(B2145,[2]taxonomy1!$B:$U,16,FALSE)</f>
        <v xml:space="preserve"> asterids</v>
      </c>
    </row>
    <row r="2146" spans="1:23" x14ac:dyDescent="0.3">
      <c r="A2146" t="s">
        <v>4054</v>
      </c>
      <c r="B2146" t="s">
        <v>4055</v>
      </c>
      <c r="C2146">
        <v>276</v>
      </c>
      <c r="D2146" t="s">
        <v>10</v>
      </c>
      <c r="E2146">
        <v>4</v>
      </c>
      <c r="F2146">
        <v>269</v>
      </c>
      <c r="G2146">
        <v>2735</v>
      </c>
      <c r="H2146" t="s">
        <v>11</v>
      </c>
      <c r="I2146" t="s">
        <v>10</v>
      </c>
      <c r="J2146">
        <f t="shared" si="33"/>
        <v>265</v>
      </c>
      <c r="K2146" t="str">
        <f>VLOOKUP(B2146,[2]taxonomy1!$B:$U,2,FALSE)</f>
        <v xml:space="preserve"> Solanum lycopersicum (Tomato) (Lycopersicon esculentum).</v>
      </c>
      <c r="L2146" t="str">
        <f>VLOOKUP(B2146,[2]taxonomy1!$B:$U,4,FALSE)</f>
        <v xml:space="preserve"> NCBI_TaxID=4081 {ECO:0000313|EnsemblPlants:Solyc07g008350.2.1, ECO:0000313|Proteomes:UP000004994};</v>
      </c>
      <c r="M2146" t="str">
        <f>VLOOKUP(B2146,[2]taxonomy1!$B:$U,6,FALSE)</f>
        <v>Eukaryota</v>
      </c>
      <c r="N2146" t="str">
        <f>VLOOKUP(B2146,[2]taxonomy1!$B:$U,7,FALSE)</f>
        <v xml:space="preserve"> Viridiplantae</v>
      </c>
      <c r="O2146" t="str">
        <f>VLOOKUP(B2146,[2]taxonomy1!$B:$U,8,FALSE)</f>
        <v xml:space="preserve"> Streptophyta</v>
      </c>
      <c r="P2146" t="str">
        <f>VLOOKUP(B2146,[2]taxonomy1!$B:$U,9,FALSE)</f>
        <v xml:space="preserve"> Embryophyta</v>
      </c>
      <c r="Q2146" t="str">
        <f>VLOOKUP(B2146,[2]taxonomy1!$B:$U,10,FALSE)</f>
        <v xml:space="preserve"> Tracheophyta</v>
      </c>
      <c r="R2146" t="str">
        <f>VLOOKUP(B2146,[2]taxonomy1!$B:$U,11,FALSE)</f>
        <v>Spermatophyta</v>
      </c>
      <c r="S2146" t="str">
        <f>VLOOKUP(B2146,[2]taxonomy1!$B:$U,12,FALSE)</f>
        <v xml:space="preserve"> Magnoliophyta</v>
      </c>
      <c r="T2146" t="str">
        <f>VLOOKUP(B2146,[2]taxonomy1!$B:$U,13,FALSE)</f>
        <v xml:space="preserve"> eudicotyledons</v>
      </c>
      <c r="U2146" t="str">
        <f>VLOOKUP(B2146,[2]taxonomy1!$B:$U,14,FALSE)</f>
        <v xml:space="preserve"> Gunneridae</v>
      </c>
      <c r="V2146" t="str">
        <f>VLOOKUP(B2146,[2]taxonomy1!$B:$U,15,FALSE)</f>
        <v>Pentapetalae</v>
      </c>
      <c r="W2146" t="str">
        <f>VLOOKUP(B2146,[2]taxonomy1!$B:$U,16,FALSE)</f>
        <v xml:space="preserve"> asterids</v>
      </c>
    </row>
    <row r="2147" spans="1:23" x14ac:dyDescent="0.3">
      <c r="A2147" t="s">
        <v>4056</v>
      </c>
      <c r="B2147" t="s">
        <v>4057</v>
      </c>
      <c r="C2147">
        <v>294</v>
      </c>
      <c r="D2147" t="s">
        <v>10</v>
      </c>
      <c r="E2147">
        <v>7</v>
      </c>
      <c r="F2147">
        <v>287</v>
      </c>
      <c r="G2147">
        <v>2735</v>
      </c>
      <c r="H2147" t="s">
        <v>11</v>
      </c>
      <c r="I2147" t="s">
        <v>10</v>
      </c>
      <c r="J2147">
        <f t="shared" si="33"/>
        <v>280</v>
      </c>
      <c r="K2147" t="str">
        <f>VLOOKUP(B2147,[2]taxonomy1!$B:$U,2,FALSE)</f>
        <v xml:space="preserve"> Phanerochaete carnosa (strain HHB-10118-sp) (White-rot fungus) (Peniophora carnosa).</v>
      </c>
      <c r="L2147" t="str">
        <f>VLOOKUP(B2147,[2]taxonomy1!$B:$U,4,FALSE)</f>
        <v xml:space="preserve"> NCBI_TaxID=650164 {ECO:0000313|EMBL:EKM51656.1, ECO:0000313|Proteomes:UP000008370};</v>
      </c>
      <c r="M2147" t="str">
        <f>VLOOKUP(B2147,[2]taxonomy1!$B:$U,6,FALSE)</f>
        <v>Eukaryota</v>
      </c>
      <c r="N2147" t="str">
        <f>VLOOKUP(B2147,[2]taxonomy1!$B:$U,7,FALSE)</f>
        <v xml:space="preserve"> Fungi</v>
      </c>
      <c r="O2147" t="str">
        <f>VLOOKUP(B2147,[2]taxonomy1!$B:$U,8,FALSE)</f>
        <v xml:space="preserve"> Dikarya</v>
      </c>
      <c r="P2147" t="str">
        <f>VLOOKUP(B2147,[2]taxonomy1!$B:$U,9,FALSE)</f>
        <v xml:space="preserve"> Basidiomycota</v>
      </c>
      <c r="Q2147" t="str">
        <f>VLOOKUP(B2147,[2]taxonomy1!$B:$U,10,FALSE)</f>
        <v xml:space="preserve"> Agaricomycotina</v>
      </c>
      <c r="R2147" t="str">
        <f>VLOOKUP(B2147,[2]taxonomy1!$B:$U,11,FALSE)</f>
        <v>Agaricomycetes</v>
      </c>
      <c r="S2147" t="str">
        <f>VLOOKUP(B2147,[2]taxonomy1!$B:$U,12,FALSE)</f>
        <v xml:space="preserve"> Polyporales</v>
      </c>
      <c r="T2147" t="str">
        <f>VLOOKUP(B2147,[2]taxonomy1!$B:$U,13,FALSE)</f>
        <v xml:space="preserve"> Phanerochaetaceae</v>
      </c>
      <c r="U2147" t="str">
        <f>VLOOKUP(B2147,[2]taxonomy1!$B:$U,14,FALSE)</f>
        <v xml:space="preserve"> Phanerochaete.</v>
      </c>
      <c r="V2147">
        <f>VLOOKUP(B2147,[2]taxonomy1!$B:$U,15,FALSE)</f>
        <v>0</v>
      </c>
      <c r="W2147">
        <f>VLOOKUP(B2147,[2]taxonomy1!$B:$U,16,FALSE)</f>
        <v>0</v>
      </c>
    </row>
    <row r="2148" spans="1:23" x14ac:dyDescent="0.3">
      <c r="A2148" t="s">
        <v>4058</v>
      </c>
      <c r="B2148" t="s">
        <v>4059</v>
      </c>
      <c r="C2148">
        <v>364</v>
      </c>
      <c r="D2148" t="s">
        <v>10</v>
      </c>
      <c r="E2148">
        <v>55</v>
      </c>
      <c r="F2148">
        <v>336</v>
      </c>
      <c r="G2148">
        <v>2735</v>
      </c>
      <c r="H2148" t="s">
        <v>11</v>
      </c>
      <c r="I2148" t="s">
        <v>10</v>
      </c>
      <c r="J2148">
        <f t="shared" si="33"/>
        <v>281</v>
      </c>
      <c r="K2148" t="str">
        <f>VLOOKUP(B2148,[2]taxonomy1!$B:$U,2,FALSE)</f>
        <v xml:space="preserve"> Phanerochaete carnosa (strain HHB-10118-sp) (White-rot fungus) (Peniophora carnosa).</v>
      </c>
      <c r="L2148" t="str">
        <f>VLOOKUP(B2148,[2]taxonomy1!$B:$U,4,FALSE)</f>
        <v xml:space="preserve"> NCBI_TaxID=650164 {ECO:0000313|EMBL:EKM55371.1, ECO:0000313|Proteomes:UP000008370};</v>
      </c>
      <c r="M2148" t="str">
        <f>VLOOKUP(B2148,[2]taxonomy1!$B:$U,6,FALSE)</f>
        <v>Eukaryota</v>
      </c>
      <c r="N2148" t="str">
        <f>VLOOKUP(B2148,[2]taxonomy1!$B:$U,7,FALSE)</f>
        <v xml:space="preserve"> Fungi</v>
      </c>
      <c r="O2148" t="str">
        <f>VLOOKUP(B2148,[2]taxonomy1!$B:$U,8,FALSE)</f>
        <v xml:space="preserve"> Dikarya</v>
      </c>
      <c r="P2148" t="str">
        <f>VLOOKUP(B2148,[2]taxonomy1!$B:$U,9,FALSE)</f>
        <v xml:space="preserve"> Basidiomycota</v>
      </c>
      <c r="Q2148" t="str">
        <f>VLOOKUP(B2148,[2]taxonomy1!$B:$U,10,FALSE)</f>
        <v xml:space="preserve"> Agaricomycotina</v>
      </c>
      <c r="R2148" t="str">
        <f>VLOOKUP(B2148,[2]taxonomy1!$B:$U,11,FALSE)</f>
        <v>Agaricomycetes</v>
      </c>
      <c r="S2148" t="str">
        <f>VLOOKUP(B2148,[2]taxonomy1!$B:$U,12,FALSE)</f>
        <v xml:space="preserve"> Polyporales</v>
      </c>
      <c r="T2148" t="str">
        <f>VLOOKUP(B2148,[2]taxonomy1!$B:$U,13,FALSE)</f>
        <v xml:space="preserve"> Phanerochaetaceae</v>
      </c>
      <c r="U2148" t="str">
        <f>VLOOKUP(B2148,[2]taxonomy1!$B:$U,14,FALSE)</f>
        <v xml:space="preserve"> Phanerochaete.</v>
      </c>
      <c r="V2148">
        <f>VLOOKUP(B2148,[2]taxonomy1!$B:$U,15,FALSE)</f>
        <v>0</v>
      </c>
      <c r="W2148">
        <f>VLOOKUP(B2148,[2]taxonomy1!$B:$U,16,FALSE)</f>
        <v>0</v>
      </c>
    </row>
    <row r="2149" spans="1:23" x14ac:dyDescent="0.3">
      <c r="A2149" t="s">
        <v>4060</v>
      </c>
      <c r="B2149" t="s">
        <v>4061</v>
      </c>
      <c r="C2149">
        <v>294</v>
      </c>
      <c r="D2149" t="s">
        <v>10</v>
      </c>
      <c r="E2149">
        <v>7</v>
      </c>
      <c r="F2149">
        <v>287</v>
      </c>
      <c r="G2149">
        <v>2735</v>
      </c>
      <c r="H2149" t="s">
        <v>11</v>
      </c>
      <c r="I2149" t="s">
        <v>10</v>
      </c>
      <c r="J2149">
        <f t="shared" si="33"/>
        <v>280</v>
      </c>
      <c r="K2149" t="str">
        <f>VLOOKUP(B2149,[2]taxonomy1!$B:$U,2,FALSE)</f>
        <v xml:space="preserve"> Agaricus bisporus var. burnettii (strain JB137-S8 / ATCC MYA-4627 / FGSC 10392) (White button mushroom).</v>
      </c>
      <c r="L2149" t="str">
        <f>VLOOKUP(B2149,[2]taxonomy1!$B:$U,4,FALSE)</f>
        <v xml:space="preserve"> NCBI_TaxID=597362 {ECO:0000313|EMBL:EKM79267.1, ECO:0000313|Proteomes:UP000008493};</v>
      </c>
      <c r="M2149" t="str">
        <f>VLOOKUP(B2149,[2]taxonomy1!$B:$U,6,FALSE)</f>
        <v>Eukaryota</v>
      </c>
      <c r="N2149" t="str">
        <f>VLOOKUP(B2149,[2]taxonomy1!$B:$U,7,FALSE)</f>
        <v xml:space="preserve"> Fungi</v>
      </c>
      <c r="O2149" t="str">
        <f>VLOOKUP(B2149,[2]taxonomy1!$B:$U,8,FALSE)</f>
        <v xml:space="preserve"> Dikarya</v>
      </c>
      <c r="P2149" t="str">
        <f>VLOOKUP(B2149,[2]taxonomy1!$B:$U,9,FALSE)</f>
        <v xml:space="preserve"> Basidiomycota</v>
      </c>
      <c r="Q2149" t="str">
        <f>VLOOKUP(B2149,[2]taxonomy1!$B:$U,10,FALSE)</f>
        <v xml:space="preserve"> Agaricomycotina</v>
      </c>
      <c r="R2149" t="str">
        <f>VLOOKUP(B2149,[2]taxonomy1!$B:$U,11,FALSE)</f>
        <v>Agaricomycetes</v>
      </c>
      <c r="S2149" t="str">
        <f>VLOOKUP(B2149,[2]taxonomy1!$B:$U,12,FALSE)</f>
        <v xml:space="preserve"> Agaricomycetidae</v>
      </c>
      <c r="T2149" t="str">
        <f>VLOOKUP(B2149,[2]taxonomy1!$B:$U,13,FALSE)</f>
        <v xml:space="preserve"> Agaricales</v>
      </c>
      <c r="U2149" t="str">
        <f>VLOOKUP(B2149,[2]taxonomy1!$B:$U,14,FALSE)</f>
        <v xml:space="preserve"> Agaricaceae</v>
      </c>
      <c r="V2149" t="str">
        <f>VLOOKUP(B2149,[2]taxonomy1!$B:$U,15,FALSE)</f>
        <v xml:space="preserve"> Agaricus.</v>
      </c>
      <c r="W2149">
        <f>VLOOKUP(B2149,[2]taxonomy1!$B:$U,16,FALSE)</f>
        <v>0</v>
      </c>
    </row>
    <row r="2150" spans="1:23" x14ac:dyDescent="0.3">
      <c r="A2150" t="s">
        <v>4062</v>
      </c>
      <c r="B2150" t="s">
        <v>4063</v>
      </c>
      <c r="C2150">
        <v>350</v>
      </c>
      <c r="D2150" t="s">
        <v>10</v>
      </c>
      <c r="E2150">
        <v>52</v>
      </c>
      <c r="F2150">
        <v>329</v>
      </c>
      <c r="G2150">
        <v>2735</v>
      </c>
      <c r="H2150" t="s">
        <v>11</v>
      </c>
      <c r="I2150" t="s">
        <v>10</v>
      </c>
      <c r="J2150">
        <f t="shared" si="33"/>
        <v>277</v>
      </c>
      <c r="K2150" t="str">
        <f>VLOOKUP(B2150,[2]taxonomy1!$B:$U,2,FALSE)</f>
        <v xml:space="preserve"> Agaricus bisporus var. burnettii (strain JB137-S8 / ATCC MYA-4627 / FGSC 10392) (White button mushroom).</v>
      </c>
      <c r="L2150" t="str">
        <f>VLOOKUP(B2150,[2]taxonomy1!$B:$U,4,FALSE)</f>
        <v xml:space="preserve"> NCBI_TaxID=597362 {ECO:0000313|EMBL:EKM82673.1, ECO:0000313|Proteomes:UP000008493};</v>
      </c>
      <c r="M2150" t="str">
        <f>VLOOKUP(B2150,[2]taxonomy1!$B:$U,6,FALSE)</f>
        <v>Eukaryota</v>
      </c>
      <c r="N2150" t="str">
        <f>VLOOKUP(B2150,[2]taxonomy1!$B:$U,7,FALSE)</f>
        <v xml:space="preserve"> Fungi</v>
      </c>
      <c r="O2150" t="str">
        <f>VLOOKUP(B2150,[2]taxonomy1!$B:$U,8,FALSE)</f>
        <v xml:space="preserve"> Dikarya</v>
      </c>
      <c r="P2150" t="str">
        <f>VLOOKUP(B2150,[2]taxonomy1!$B:$U,9,FALSE)</f>
        <v xml:space="preserve"> Basidiomycota</v>
      </c>
      <c r="Q2150" t="str">
        <f>VLOOKUP(B2150,[2]taxonomy1!$B:$U,10,FALSE)</f>
        <v xml:space="preserve"> Agaricomycotina</v>
      </c>
      <c r="R2150" t="str">
        <f>VLOOKUP(B2150,[2]taxonomy1!$B:$U,11,FALSE)</f>
        <v>Agaricomycetes</v>
      </c>
      <c r="S2150" t="str">
        <f>VLOOKUP(B2150,[2]taxonomy1!$B:$U,12,FALSE)</f>
        <v xml:space="preserve"> Agaricomycetidae</v>
      </c>
      <c r="T2150" t="str">
        <f>VLOOKUP(B2150,[2]taxonomy1!$B:$U,13,FALSE)</f>
        <v xml:space="preserve"> Agaricales</v>
      </c>
      <c r="U2150" t="str">
        <f>VLOOKUP(B2150,[2]taxonomy1!$B:$U,14,FALSE)</f>
        <v xml:space="preserve"> Agaricaceae</v>
      </c>
      <c r="V2150" t="str">
        <f>VLOOKUP(B2150,[2]taxonomy1!$B:$U,15,FALSE)</f>
        <v xml:space="preserve"> Agaricus.</v>
      </c>
      <c r="W2150">
        <f>VLOOKUP(B2150,[2]taxonomy1!$B:$U,16,FALSE)</f>
        <v>0</v>
      </c>
    </row>
    <row r="2151" spans="1:23" x14ac:dyDescent="0.3">
      <c r="A2151" t="s">
        <v>4064</v>
      </c>
      <c r="B2151" t="s">
        <v>4065</v>
      </c>
      <c r="C2151">
        <v>320</v>
      </c>
      <c r="D2151" t="s">
        <v>10</v>
      </c>
      <c r="E2151">
        <v>80</v>
      </c>
      <c r="F2151">
        <v>320</v>
      </c>
      <c r="G2151">
        <v>2735</v>
      </c>
      <c r="H2151" t="s">
        <v>11</v>
      </c>
      <c r="I2151" t="s">
        <v>10</v>
      </c>
      <c r="J2151">
        <f t="shared" si="33"/>
        <v>240</v>
      </c>
      <c r="K2151" t="str">
        <f>VLOOKUP(B2151,[2]taxonomy1!$B:$U,2,FALSE)</f>
        <v xml:space="preserve"> Plasmodium cynomolgi strain B.</v>
      </c>
      <c r="L2151" t="str">
        <f>VLOOKUP(B2151,[2]taxonomy1!$B:$U,4,FALSE)</f>
        <v xml:space="preserve"> NCBI_TaxID=1120755 {ECO:0000313|EMBL:GAB67381.1, ECO:0000313|Proteomes:UP000006319};</v>
      </c>
      <c r="M2151" t="str">
        <f>VLOOKUP(B2151,[2]taxonomy1!$B:$U,6,FALSE)</f>
        <v>Eukaryota</v>
      </c>
      <c r="N2151" t="str">
        <f>VLOOKUP(B2151,[2]taxonomy1!$B:$U,7,FALSE)</f>
        <v xml:space="preserve"> Alveolata</v>
      </c>
      <c r="O2151" t="str">
        <f>VLOOKUP(B2151,[2]taxonomy1!$B:$U,8,FALSE)</f>
        <v xml:space="preserve"> Apicomplexa</v>
      </c>
      <c r="P2151" t="str">
        <f>VLOOKUP(B2151,[2]taxonomy1!$B:$U,9,FALSE)</f>
        <v xml:space="preserve"> Aconoidasida</v>
      </c>
      <c r="Q2151" t="str">
        <f>VLOOKUP(B2151,[2]taxonomy1!$B:$U,10,FALSE)</f>
        <v xml:space="preserve"> Haemosporida</v>
      </c>
      <c r="R2151" t="str">
        <f>VLOOKUP(B2151,[2]taxonomy1!$B:$U,11,FALSE)</f>
        <v>Plasmodiidae</v>
      </c>
      <c r="S2151" t="str">
        <f>VLOOKUP(B2151,[2]taxonomy1!$B:$U,12,FALSE)</f>
        <v xml:space="preserve"> Plasmodium</v>
      </c>
      <c r="T2151" t="str">
        <f>VLOOKUP(B2151,[2]taxonomy1!$B:$U,13,FALSE)</f>
        <v xml:space="preserve"> Plasmodium (Plasmodium).</v>
      </c>
      <c r="U2151">
        <f>VLOOKUP(B2151,[2]taxonomy1!$B:$U,14,FALSE)</f>
        <v>0</v>
      </c>
      <c r="V2151">
        <f>VLOOKUP(B2151,[2]taxonomy1!$B:$U,15,FALSE)</f>
        <v>0</v>
      </c>
      <c r="W2151">
        <f>VLOOKUP(B2151,[2]taxonomy1!$B:$U,16,FALSE)</f>
        <v>0</v>
      </c>
    </row>
    <row r="2152" spans="1:23" x14ac:dyDescent="0.3">
      <c r="A2152" t="s">
        <v>4066</v>
      </c>
      <c r="B2152" t="s">
        <v>4067</v>
      </c>
      <c r="C2152">
        <v>214</v>
      </c>
      <c r="D2152" t="s">
        <v>10</v>
      </c>
      <c r="E2152">
        <v>79</v>
      </c>
      <c r="F2152">
        <v>214</v>
      </c>
      <c r="G2152">
        <v>2735</v>
      </c>
      <c r="H2152" t="s">
        <v>11</v>
      </c>
      <c r="I2152" t="s">
        <v>10</v>
      </c>
      <c r="J2152">
        <f t="shared" si="33"/>
        <v>135</v>
      </c>
      <c r="K2152" t="str">
        <f>VLOOKUP(B2152,[2]taxonomy1!$B:$U,2,FALSE)</f>
        <v xml:space="preserve"> Homo sapiens (Human).</v>
      </c>
      <c r="L2152" t="str">
        <f>VLOOKUP(B2152,[2]taxonomy1!$B:$U,4,FALSE)</f>
        <v xml:space="preserve"> NCBI_TaxID=9606 {ECO:0000313|Ensembl:ENSP00000465032, ECO:0000313|Proteomes:UP000005640};</v>
      </c>
      <c r="M2152" t="str">
        <f>VLOOKUP(B2152,[2]taxonomy1!$B:$U,6,FALSE)</f>
        <v>Eukaryota</v>
      </c>
      <c r="N2152" t="str">
        <f>VLOOKUP(B2152,[2]taxonomy1!$B:$U,7,FALSE)</f>
        <v xml:space="preserve"> Metazoa</v>
      </c>
      <c r="O2152" t="str">
        <f>VLOOKUP(B2152,[2]taxonomy1!$B:$U,8,FALSE)</f>
        <v xml:space="preserve"> Chordata</v>
      </c>
      <c r="P2152" t="str">
        <f>VLOOKUP(B2152,[2]taxonomy1!$B:$U,9,FALSE)</f>
        <v xml:space="preserve"> Craniata</v>
      </c>
      <c r="Q2152" t="str">
        <f>VLOOKUP(B2152,[2]taxonomy1!$B:$U,10,FALSE)</f>
        <v xml:space="preserve"> Vertebrata</v>
      </c>
      <c r="R2152" t="str">
        <f>VLOOKUP(B2152,[2]taxonomy1!$B:$U,11,FALSE)</f>
        <v xml:space="preserve"> Euteleostomi</v>
      </c>
      <c r="S2152" t="str">
        <f>VLOOKUP(B2152,[2]taxonomy1!$B:$U,12,FALSE)</f>
        <v>Mammalia</v>
      </c>
      <c r="T2152" t="str">
        <f>VLOOKUP(B2152,[2]taxonomy1!$B:$U,13,FALSE)</f>
        <v xml:space="preserve"> Eutheria</v>
      </c>
      <c r="U2152" t="str">
        <f>VLOOKUP(B2152,[2]taxonomy1!$B:$U,14,FALSE)</f>
        <v xml:space="preserve"> Euarchontoglires</v>
      </c>
      <c r="V2152" t="str">
        <f>VLOOKUP(B2152,[2]taxonomy1!$B:$U,15,FALSE)</f>
        <v xml:space="preserve"> Primates</v>
      </c>
      <c r="W2152" t="str">
        <f>VLOOKUP(B2152,[2]taxonomy1!$B:$U,16,FALSE)</f>
        <v xml:space="preserve"> Haplorrhini</v>
      </c>
    </row>
    <row r="2153" spans="1:23" x14ac:dyDescent="0.3">
      <c r="A2153" t="s">
        <v>4068</v>
      </c>
      <c r="B2153" t="s">
        <v>4069</v>
      </c>
      <c r="C2153">
        <v>168</v>
      </c>
      <c r="D2153" t="s">
        <v>10</v>
      </c>
      <c r="E2153">
        <v>1</v>
      </c>
      <c r="F2153">
        <v>156</v>
      </c>
      <c r="G2153">
        <v>2735</v>
      </c>
      <c r="H2153" t="s">
        <v>11</v>
      </c>
      <c r="I2153" t="s">
        <v>10</v>
      </c>
      <c r="J2153">
        <f t="shared" si="33"/>
        <v>155</v>
      </c>
      <c r="K2153" t="str">
        <f>VLOOKUP(B2153,[2]taxonomy1!$B:$U,2,FALSE)</f>
        <v xml:space="preserve"> Homo sapiens (Human).</v>
      </c>
      <c r="L2153" t="str">
        <f>VLOOKUP(B2153,[2]taxonomy1!$B:$U,4,FALSE)</f>
        <v xml:space="preserve"> NCBI_TaxID=9606 {ECO:0000313|Ensembl:ENSP00000465608, ECO:0000313|Proteomes:UP000005640};</v>
      </c>
      <c r="M2153" t="str">
        <f>VLOOKUP(B2153,[2]taxonomy1!$B:$U,6,FALSE)</f>
        <v>Eukaryota</v>
      </c>
      <c r="N2153" t="str">
        <f>VLOOKUP(B2153,[2]taxonomy1!$B:$U,7,FALSE)</f>
        <v xml:space="preserve"> Metazoa</v>
      </c>
      <c r="O2153" t="str">
        <f>VLOOKUP(B2153,[2]taxonomy1!$B:$U,8,FALSE)</f>
        <v xml:space="preserve"> Chordata</v>
      </c>
      <c r="P2153" t="str">
        <f>VLOOKUP(B2153,[2]taxonomy1!$B:$U,9,FALSE)</f>
        <v xml:space="preserve"> Craniata</v>
      </c>
      <c r="Q2153" t="str">
        <f>VLOOKUP(B2153,[2]taxonomy1!$B:$U,10,FALSE)</f>
        <v xml:space="preserve"> Vertebrata</v>
      </c>
      <c r="R2153" t="str">
        <f>VLOOKUP(B2153,[2]taxonomy1!$B:$U,11,FALSE)</f>
        <v xml:space="preserve"> Euteleostomi</v>
      </c>
      <c r="S2153" t="str">
        <f>VLOOKUP(B2153,[2]taxonomy1!$B:$U,12,FALSE)</f>
        <v>Mammalia</v>
      </c>
      <c r="T2153" t="str">
        <f>VLOOKUP(B2153,[2]taxonomy1!$B:$U,13,FALSE)</f>
        <v xml:space="preserve"> Eutheria</v>
      </c>
      <c r="U2153" t="str">
        <f>VLOOKUP(B2153,[2]taxonomy1!$B:$U,14,FALSE)</f>
        <v xml:space="preserve"> Euarchontoglires</v>
      </c>
      <c r="V2153" t="str">
        <f>VLOOKUP(B2153,[2]taxonomy1!$B:$U,15,FALSE)</f>
        <v xml:space="preserve"> Primates</v>
      </c>
      <c r="W2153" t="str">
        <f>VLOOKUP(B2153,[2]taxonomy1!$B:$U,16,FALSE)</f>
        <v xml:space="preserve"> Haplorrhini</v>
      </c>
    </row>
    <row r="2154" spans="1:23" x14ac:dyDescent="0.3">
      <c r="A2154" t="s">
        <v>4070</v>
      </c>
      <c r="B2154" t="s">
        <v>4071</v>
      </c>
      <c r="C2154">
        <v>305</v>
      </c>
      <c r="D2154" t="s">
        <v>10</v>
      </c>
      <c r="E2154">
        <v>23</v>
      </c>
      <c r="F2154">
        <v>299</v>
      </c>
      <c r="G2154">
        <v>2735</v>
      </c>
      <c r="H2154" t="s">
        <v>11</v>
      </c>
      <c r="I2154" t="s">
        <v>10</v>
      </c>
      <c r="J2154">
        <f t="shared" si="33"/>
        <v>276</v>
      </c>
      <c r="K2154" t="str">
        <f>VLOOKUP(B2154,[2]taxonomy1!$B:$U,2,FALSE)</f>
        <v xml:space="preserve"> Pelodiscus sinensis (Chinese softshell turtle) (Trionyx sinensis).</v>
      </c>
      <c r="L2154" t="str">
        <f>VLOOKUP(B2154,[2]taxonomy1!$B:$U,4,FALSE)</f>
        <v xml:space="preserve"> NCBI_TaxID=13735 {ECO:0000313|Ensembl:ENSPSIP00000005098, ECO:0000313|Proteomes:UP000007267};</v>
      </c>
      <c r="M2154" t="str">
        <f>VLOOKUP(B2154,[2]taxonomy1!$B:$U,6,FALSE)</f>
        <v>Eukaryota</v>
      </c>
      <c r="N2154" t="str">
        <f>VLOOKUP(B2154,[2]taxonomy1!$B:$U,7,FALSE)</f>
        <v xml:space="preserve"> Metazoa</v>
      </c>
      <c r="O2154" t="str">
        <f>VLOOKUP(B2154,[2]taxonomy1!$B:$U,8,FALSE)</f>
        <v xml:space="preserve"> Chordata</v>
      </c>
      <c r="P2154" t="str">
        <f>VLOOKUP(B2154,[2]taxonomy1!$B:$U,9,FALSE)</f>
        <v xml:space="preserve"> Craniata</v>
      </c>
      <c r="Q2154" t="str">
        <f>VLOOKUP(B2154,[2]taxonomy1!$B:$U,10,FALSE)</f>
        <v xml:space="preserve"> Vertebrata</v>
      </c>
      <c r="R2154" t="str">
        <f>VLOOKUP(B2154,[2]taxonomy1!$B:$U,11,FALSE)</f>
        <v xml:space="preserve"> Euteleostomi</v>
      </c>
      <c r="S2154" t="str">
        <f>VLOOKUP(B2154,[2]taxonomy1!$B:$U,12,FALSE)</f>
        <v>Archelosauria</v>
      </c>
      <c r="T2154" t="str">
        <f>VLOOKUP(B2154,[2]taxonomy1!$B:$U,13,FALSE)</f>
        <v xml:space="preserve"> Testudines</v>
      </c>
      <c r="U2154" t="str">
        <f>VLOOKUP(B2154,[2]taxonomy1!$B:$U,14,FALSE)</f>
        <v xml:space="preserve"> Cryptodira</v>
      </c>
      <c r="V2154" t="str">
        <f>VLOOKUP(B2154,[2]taxonomy1!$B:$U,15,FALSE)</f>
        <v xml:space="preserve"> Trionychia</v>
      </c>
      <c r="W2154" t="str">
        <f>VLOOKUP(B2154,[2]taxonomy1!$B:$U,16,FALSE)</f>
        <v xml:space="preserve"> Trionychidae</v>
      </c>
    </row>
    <row r="2155" spans="1:23" x14ac:dyDescent="0.3">
      <c r="A2155" t="s">
        <v>4072</v>
      </c>
      <c r="B2155" t="s">
        <v>4073</v>
      </c>
      <c r="C2155">
        <v>296</v>
      </c>
      <c r="D2155" t="s">
        <v>10</v>
      </c>
      <c r="E2155">
        <v>16</v>
      </c>
      <c r="F2155">
        <v>289</v>
      </c>
      <c r="G2155">
        <v>2735</v>
      </c>
      <c r="H2155" t="s">
        <v>11</v>
      </c>
      <c r="I2155" t="s">
        <v>10</v>
      </c>
      <c r="J2155">
        <f t="shared" si="33"/>
        <v>273</v>
      </c>
      <c r="K2155" t="str">
        <f>VLOOKUP(B2155,[2]taxonomy1!$B:$U,2,FALSE)</f>
        <v xml:space="preserve"> Pelodiscus sinensis (Chinese softshell turtle) (Trionyx sinensis).</v>
      </c>
      <c r="L2155" t="str">
        <f>VLOOKUP(B2155,[2]taxonomy1!$B:$U,4,FALSE)</f>
        <v xml:space="preserve"> NCBI_TaxID=13735 {ECO:0000313|Ensembl:ENSPSIP00000005236, ECO:0000313|Proteomes:UP000007267};</v>
      </c>
      <c r="M2155" t="str">
        <f>VLOOKUP(B2155,[2]taxonomy1!$B:$U,6,FALSE)</f>
        <v>Eukaryota</v>
      </c>
      <c r="N2155" t="str">
        <f>VLOOKUP(B2155,[2]taxonomy1!$B:$U,7,FALSE)</f>
        <v xml:space="preserve"> Metazoa</v>
      </c>
      <c r="O2155" t="str">
        <f>VLOOKUP(B2155,[2]taxonomy1!$B:$U,8,FALSE)</f>
        <v xml:space="preserve"> Chordata</v>
      </c>
      <c r="P2155" t="str">
        <f>VLOOKUP(B2155,[2]taxonomy1!$B:$U,9,FALSE)</f>
        <v xml:space="preserve"> Craniata</v>
      </c>
      <c r="Q2155" t="str">
        <f>VLOOKUP(B2155,[2]taxonomy1!$B:$U,10,FALSE)</f>
        <v xml:space="preserve"> Vertebrata</v>
      </c>
      <c r="R2155" t="str">
        <f>VLOOKUP(B2155,[2]taxonomy1!$B:$U,11,FALSE)</f>
        <v xml:space="preserve"> Euteleostomi</v>
      </c>
      <c r="S2155" t="str">
        <f>VLOOKUP(B2155,[2]taxonomy1!$B:$U,12,FALSE)</f>
        <v>Archelosauria</v>
      </c>
      <c r="T2155" t="str">
        <f>VLOOKUP(B2155,[2]taxonomy1!$B:$U,13,FALSE)</f>
        <v xml:space="preserve"> Testudines</v>
      </c>
      <c r="U2155" t="str">
        <f>VLOOKUP(B2155,[2]taxonomy1!$B:$U,14,FALSE)</f>
        <v xml:space="preserve"> Cryptodira</v>
      </c>
      <c r="V2155" t="str">
        <f>VLOOKUP(B2155,[2]taxonomy1!$B:$U,15,FALSE)</f>
        <v xml:space="preserve"> Trionychia</v>
      </c>
      <c r="W2155" t="str">
        <f>VLOOKUP(B2155,[2]taxonomy1!$B:$U,16,FALSE)</f>
        <v xml:space="preserve"> Trionychidae</v>
      </c>
    </row>
    <row r="2156" spans="1:23" x14ac:dyDescent="0.3">
      <c r="A2156" t="s">
        <v>4074</v>
      </c>
      <c r="B2156" t="s">
        <v>4075</v>
      </c>
      <c r="C2156">
        <v>294</v>
      </c>
      <c r="D2156" t="s">
        <v>10</v>
      </c>
      <c r="E2156">
        <v>14</v>
      </c>
      <c r="F2156">
        <v>287</v>
      </c>
      <c r="G2156">
        <v>2735</v>
      </c>
      <c r="H2156" t="s">
        <v>11</v>
      </c>
      <c r="I2156" t="s">
        <v>10</v>
      </c>
      <c r="J2156">
        <f t="shared" si="33"/>
        <v>273</v>
      </c>
      <c r="K2156" t="str">
        <f>VLOOKUP(B2156,[2]taxonomy1!$B:$U,2,FALSE)</f>
        <v xml:space="preserve"> Pelodiscus sinensis (Chinese softshell turtle) (Trionyx sinensis).</v>
      </c>
      <c r="L2156" t="str">
        <f>VLOOKUP(B2156,[2]taxonomy1!$B:$U,4,FALSE)</f>
        <v xml:space="preserve"> NCBI_TaxID=13735 {ECO:0000313|Ensembl:ENSPSIP00000005245, ECO:0000313|Proteomes:UP000007267};</v>
      </c>
      <c r="M2156" t="str">
        <f>VLOOKUP(B2156,[2]taxonomy1!$B:$U,6,FALSE)</f>
        <v>Eukaryota</v>
      </c>
      <c r="N2156" t="str">
        <f>VLOOKUP(B2156,[2]taxonomy1!$B:$U,7,FALSE)</f>
        <v xml:space="preserve"> Metazoa</v>
      </c>
      <c r="O2156" t="str">
        <f>VLOOKUP(B2156,[2]taxonomy1!$B:$U,8,FALSE)</f>
        <v xml:space="preserve"> Chordata</v>
      </c>
      <c r="P2156" t="str">
        <f>VLOOKUP(B2156,[2]taxonomy1!$B:$U,9,FALSE)</f>
        <v xml:space="preserve"> Craniata</v>
      </c>
      <c r="Q2156" t="str">
        <f>VLOOKUP(B2156,[2]taxonomy1!$B:$U,10,FALSE)</f>
        <v xml:space="preserve"> Vertebrata</v>
      </c>
      <c r="R2156" t="str">
        <f>VLOOKUP(B2156,[2]taxonomy1!$B:$U,11,FALSE)</f>
        <v xml:space="preserve"> Euteleostomi</v>
      </c>
      <c r="S2156" t="str">
        <f>VLOOKUP(B2156,[2]taxonomy1!$B:$U,12,FALSE)</f>
        <v>Archelosauria</v>
      </c>
      <c r="T2156" t="str">
        <f>VLOOKUP(B2156,[2]taxonomy1!$B:$U,13,FALSE)</f>
        <v xml:space="preserve"> Testudines</v>
      </c>
      <c r="U2156" t="str">
        <f>VLOOKUP(B2156,[2]taxonomy1!$B:$U,14,FALSE)</f>
        <v xml:space="preserve"> Cryptodira</v>
      </c>
      <c r="V2156" t="str">
        <f>VLOOKUP(B2156,[2]taxonomy1!$B:$U,15,FALSE)</f>
        <v xml:space="preserve"> Trionychia</v>
      </c>
      <c r="W2156" t="str">
        <f>VLOOKUP(B2156,[2]taxonomy1!$B:$U,16,FALSE)</f>
        <v xml:space="preserve"> Trionychidae</v>
      </c>
    </row>
    <row r="2157" spans="1:23" x14ac:dyDescent="0.3">
      <c r="A2157" t="s">
        <v>4076</v>
      </c>
      <c r="B2157" t="s">
        <v>4077</v>
      </c>
      <c r="C2157">
        <v>283</v>
      </c>
      <c r="D2157" t="s">
        <v>10</v>
      </c>
      <c r="E2157">
        <v>3</v>
      </c>
      <c r="F2157">
        <v>276</v>
      </c>
      <c r="G2157">
        <v>2735</v>
      </c>
      <c r="H2157" t="s">
        <v>11</v>
      </c>
      <c r="I2157" t="s">
        <v>10</v>
      </c>
      <c r="J2157">
        <f t="shared" si="33"/>
        <v>273</v>
      </c>
      <c r="K2157" t="str">
        <f>VLOOKUP(B2157,[2]taxonomy1!$B:$U,2,FALSE)</f>
        <v xml:space="preserve"> Pelodiscus sinensis (Chinese softshell turtle) (Trionyx sinensis).</v>
      </c>
      <c r="L2157" t="str">
        <f>VLOOKUP(B2157,[2]taxonomy1!$B:$U,4,FALSE)</f>
        <v xml:space="preserve"> NCBI_TaxID=13735 {ECO:0000313|Ensembl:ENSPSIP00000005503, ECO:0000313|Proteomes:UP000007267};</v>
      </c>
      <c r="M2157" t="str">
        <f>VLOOKUP(B2157,[2]taxonomy1!$B:$U,6,FALSE)</f>
        <v>Eukaryota</v>
      </c>
      <c r="N2157" t="str">
        <f>VLOOKUP(B2157,[2]taxonomy1!$B:$U,7,FALSE)</f>
        <v xml:space="preserve"> Metazoa</v>
      </c>
      <c r="O2157" t="str">
        <f>VLOOKUP(B2157,[2]taxonomy1!$B:$U,8,FALSE)</f>
        <v xml:space="preserve"> Chordata</v>
      </c>
      <c r="P2157" t="str">
        <f>VLOOKUP(B2157,[2]taxonomy1!$B:$U,9,FALSE)</f>
        <v xml:space="preserve"> Craniata</v>
      </c>
      <c r="Q2157" t="str">
        <f>VLOOKUP(B2157,[2]taxonomy1!$B:$U,10,FALSE)</f>
        <v xml:space="preserve"> Vertebrata</v>
      </c>
      <c r="R2157" t="str">
        <f>VLOOKUP(B2157,[2]taxonomy1!$B:$U,11,FALSE)</f>
        <v xml:space="preserve"> Euteleostomi</v>
      </c>
      <c r="S2157" t="str">
        <f>VLOOKUP(B2157,[2]taxonomy1!$B:$U,12,FALSE)</f>
        <v>Archelosauria</v>
      </c>
      <c r="T2157" t="str">
        <f>VLOOKUP(B2157,[2]taxonomy1!$B:$U,13,FALSE)</f>
        <v xml:space="preserve"> Testudines</v>
      </c>
      <c r="U2157" t="str">
        <f>VLOOKUP(B2157,[2]taxonomy1!$B:$U,14,FALSE)</f>
        <v xml:space="preserve"> Cryptodira</v>
      </c>
      <c r="V2157" t="str">
        <f>VLOOKUP(B2157,[2]taxonomy1!$B:$U,15,FALSE)</f>
        <v xml:space="preserve"> Trionychia</v>
      </c>
      <c r="W2157" t="str">
        <f>VLOOKUP(B2157,[2]taxonomy1!$B:$U,16,FALSE)</f>
        <v xml:space="preserve"> Trionychidae</v>
      </c>
    </row>
    <row r="2158" spans="1:23" x14ac:dyDescent="0.3">
      <c r="A2158" t="s">
        <v>4078</v>
      </c>
      <c r="B2158" t="s">
        <v>4079</v>
      </c>
      <c r="C2158">
        <v>387</v>
      </c>
      <c r="D2158" t="s">
        <v>10</v>
      </c>
      <c r="E2158">
        <v>55</v>
      </c>
      <c r="F2158">
        <v>292</v>
      </c>
      <c r="G2158">
        <v>2735</v>
      </c>
      <c r="H2158" t="s">
        <v>11</v>
      </c>
      <c r="I2158" t="s">
        <v>10</v>
      </c>
      <c r="J2158">
        <f t="shared" si="33"/>
        <v>237</v>
      </c>
      <c r="K2158" t="str">
        <f>VLOOKUP(B2158,[2]taxonomy1!$B:$U,2,FALSE)</f>
        <v xml:space="preserve"> Pelodiscus sinensis (Chinese softshell turtle) (Trionyx sinensis).</v>
      </c>
      <c r="L2158" t="str">
        <f>VLOOKUP(B2158,[2]taxonomy1!$B:$U,4,FALSE)</f>
        <v xml:space="preserve"> NCBI_TaxID=13735 {ECO:0000313|Ensembl:ENSPSIP00000008927, ECO:0000313|Proteomes:UP000007267};</v>
      </c>
      <c r="M2158" t="str">
        <f>VLOOKUP(B2158,[2]taxonomy1!$B:$U,6,FALSE)</f>
        <v>Eukaryota</v>
      </c>
      <c r="N2158" t="str">
        <f>VLOOKUP(B2158,[2]taxonomy1!$B:$U,7,FALSE)</f>
        <v xml:space="preserve"> Metazoa</v>
      </c>
      <c r="O2158" t="str">
        <f>VLOOKUP(B2158,[2]taxonomy1!$B:$U,8,FALSE)</f>
        <v xml:space="preserve"> Chordata</v>
      </c>
      <c r="P2158" t="str">
        <f>VLOOKUP(B2158,[2]taxonomy1!$B:$U,9,FALSE)</f>
        <v xml:space="preserve"> Craniata</v>
      </c>
      <c r="Q2158" t="str">
        <f>VLOOKUP(B2158,[2]taxonomy1!$B:$U,10,FALSE)</f>
        <v xml:space="preserve"> Vertebrata</v>
      </c>
      <c r="R2158" t="str">
        <f>VLOOKUP(B2158,[2]taxonomy1!$B:$U,11,FALSE)</f>
        <v xml:space="preserve"> Euteleostomi</v>
      </c>
      <c r="S2158" t="str">
        <f>VLOOKUP(B2158,[2]taxonomy1!$B:$U,12,FALSE)</f>
        <v>Archelosauria</v>
      </c>
      <c r="T2158" t="str">
        <f>VLOOKUP(B2158,[2]taxonomy1!$B:$U,13,FALSE)</f>
        <v xml:space="preserve"> Testudines</v>
      </c>
      <c r="U2158" t="str">
        <f>VLOOKUP(B2158,[2]taxonomy1!$B:$U,14,FALSE)</f>
        <v xml:space="preserve"> Cryptodira</v>
      </c>
      <c r="V2158" t="str">
        <f>VLOOKUP(B2158,[2]taxonomy1!$B:$U,15,FALSE)</f>
        <v xml:space="preserve"> Trionychia</v>
      </c>
      <c r="W2158" t="str">
        <f>VLOOKUP(B2158,[2]taxonomy1!$B:$U,16,FALSE)</f>
        <v xml:space="preserve"> Trionychidae</v>
      </c>
    </row>
    <row r="2159" spans="1:23" x14ac:dyDescent="0.3">
      <c r="A2159" t="s">
        <v>4080</v>
      </c>
      <c r="B2159" t="s">
        <v>4081</v>
      </c>
      <c r="C2159">
        <v>322</v>
      </c>
      <c r="D2159" t="s">
        <v>10</v>
      </c>
      <c r="E2159">
        <v>42</v>
      </c>
      <c r="F2159">
        <v>315</v>
      </c>
      <c r="G2159">
        <v>2735</v>
      </c>
      <c r="H2159" t="s">
        <v>11</v>
      </c>
      <c r="I2159" t="s">
        <v>10</v>
      </c>
      <c r="J2159">
        <f t="shared" si="33"/>
        <v>273</v>
      </c>
      <c r="K2159" t="str">
        <f>VLOOKUP(B2159,[2]taxonomy1!$B:$U,2,FALSE)</f>
        <v xml:space="preserve"> Pelodiscus sinensis (Chinese softshell turtle) (Trionyx sinensis).</v>
      </c>
      <c r="L2159" t="str">
        <f>VLOOKUP(B2159,[2]taxonomy1!$B:$U,4,FALSE)</f>
        <v xml:space="preserve"> NCBI_TaxID=13735 {ECO:0000313|Ensembl:ENSPSIP00000018731, ECO:0000313|Proteomes:UP000007267};</v>
      </c>
      <c r="M2159" t="str">
        <f>VLOOKUP(B2159,[2]taxonomy1!$B:$U,6,FALSE)</f>
        <v>Eukaryota</v>
      </c>
      <c r="N2159" t="str">
        <f>VLOOKUP(B2159,[2]taxonomy1!$B:$U,7,FALSE)</f>
        <v xml:space="preserve"> Metazoa</v>
      </c>
      <c r="O2159" t="str">
        <f>VLOOKUP(B2159,[2]taxonomy1!$B:$U,8,FALSE)</f>
        <v xml:space="preserve"> Chordata</v>
      </c>
      <c r="P2159" t="str">
        <f>VLOOKUP(B2159,[2]taxonomy1!$B:$U,9,FALSE)</f>
        <v xml:space="preserve"> Craniata</v>
      </c>
      <c r="Q2159" t="str">
        <f>VLOOKUP(B2159,[2]taxonomy1!$B:$U,10,FALSE)</f>
        <v xml:space="preserve"> Vertebrata</v>
      </c>
      <c r="R2159" t="str">
        <f>VLOOKUP(B2159,[2]taxonomy1!$B:$U,11,FALSE)</f>
        <v xml:space="preserve"> Euteleostomi</v>
      </c>
      <c r="S2159" t="str">
        <f>VLOOKUP(B2159,[2]taxonomy1!$B:$U,12,FALSE)</f>
        <v>Archelosauria</v>
      </c>
      <c r="T2159" t="str">
        <f>VLOOKUP(B2159,[2]taxonomy1!$B:$U,13,FALSE)</f>
        <v xml:space="preserve"> Testudines</v>
      </c>
      <c r="U2159" t="str">
        <f>VLOOKUP(B2159,[2]taxonomy1!$B:$U,14,FALSE)</f>
        <v xml:space="preserve"> Cryptodira</v>
      </c>
      <c r="V2159" t="str">
        <f>VLOOKUP(B2159,[2]taxonomy1!$B:$U,15,FALSE)</f>
        <v xml:space="preserve"> Trionychia</v>
      </c>
      <c r="W2159" t="str">
        <f>VLOOKUP(B2159,[2]taxonomy1!$B:$U,16,FALSE)</f>
        <v xml:space="preserve"> Trionychidae</v>
      </c>
    </row>
    <row r="2160" spans="1:23" x14ac:dyDescent="0.3">
      <c r="A2160" t="s">
        <v>4082</v>
      </c>
      <c r="B2160" t="s">
        <v>4083</v>
      </c>
      <c r="C2160">
        <v>240</v>
      </c>
      <c r="D2160" t="s">
        <v>10</v>
      </c>
      <c r="E2160">
        <v>106</v>
      </c>
      <c r="F2160">
        <v>233</v>
      </c>
      <c r="G2160">
        <v>2735</v>
      </c>
      <c r="H2160" t="s">
        <v>11</v>
      </c>
      <c r="I2160" t="s">
        <v>10</v>
      </c>
      <c r="J2160">
        <f t="shared" si="33"/>
        <v>127</v>
      </c>
      <c r="K2160" t="str">
        <f>VLOOKUP(B2160,[2]taxonomy1!$B:$U,2,FALSE)</f>
        <v xml:space="preserve"> Nasonia vitripennis (Parasitic wasp).</v>
      </c>
      <c r="L2160" t="str">
        <f>VLOOKUP(B2160,[2]taxonomy1!$B:$U,4,FALSE)</f>
        <v xml:space="preserve"> NCBI_TaxID=7425 {ECO:0000313|EnsemblMetazoa:NV10166-PA, ECO:0000313|Proteomes:UP000002358};</v>
      </c>
      <c r="M2160" t="str">
        <f>VLOOKUP(B2160,[2]taxonomy1!$B:$U,6,FALSE)</f>
        <v>Eukaryota</v>
      </c>
      <c r="N2160" t="str">
        <f>VLOOKUP(B2160,[2]taxonomy1!$B:$U,7,FALSE)</f>
        <v xml:space="preserve"> Metazoa</v>
      </c>
      <c r="O2160" t="str">
        <f>VLOOKUP(B2160,[2]taxonomy1!$B:$U,8,FALSE)</f>
        <v xml:space="preserve"> Ecdysozoa</v>
      </c>
      <c r="P2160" t="str">
        <f>VLOOKUP(B2160,[2]taxonomy1!$B:$U,9,FALSE)</f>
        <v xml:space="preserve"> Arthropoda</v>
      </c>
      <c r="Q2160" t="str">
        <f>VLOOKUP(B2160,[2]taxonomy1!$B:$U,10,FALSE)</f>
        <v xml:space="preserve"> Hexapoda</v>
      </c>
      <c r="R2160" t="str">
        <f>VLOOKUP(B2160,[2]taxonomy1!$B:$U,11,FALSE)</f>
        <v xml:space="preserve"> Insecta</v>
      </c>
      <c r="S2160" t="str">
        <f>VLOOKUP(B2160,[2]taxonomy1!$B:$U,12,FALSE)</f>
        <v>Pterygota</v>
      </c>
      <c r="T2160" t="str">
        <f>VLOOKUP(B2160,[2]taxonomy1!$B:$U,13,FALSE)</f>
        <v xml:space="preserve"> Neoptera</v>
      </c>
      <c r="U2160" t="str">
        <f>VLOOKUP(B2160,[2]taxonomy1!$B:$U,14,FALSE)</f>
        <v xml:space="preserve"> Holometabola</v>
      </c>
      <c r="V2160" t="str">
        <f>VLOOKUP(B2160,[2]taxonomy1!$B:$U,15,FALSE)</f>
        <v xml:space="preserve"> Hymenoptera</v>
      </c>
      <c r="W2160" t="str">
        <f>VLOOKUP(B2160,[2]taxonomy1!$B:$U,16,FALSE)</f>
        <v xml:space="preserve"> Apocrita</v>
      </c>
    </row>
    <row r="2161" spans="1:23" x14ac:dyDescent="0.3">
      <c r="A2161" t="s">
        <v>4084</v>
      </c>
      <c r="B2161" t="s">
        <v>4085</v>
      </c>
      <c r="C2161">
        <v>327</v>
      </c>
      <c r="D2161" t="s">
        <v>10</v>
      </c>
      <c r="E2161">
        <v>42</v>
      </c>
      <c r="F2161">
        <v>321</v>
      </c>
      <c r="G2161">
        <v>2735</v>
      </c>
      <c r="H2161" t="s">
        <v>11</v>
      </c>
      <c r="I2161" t="s">
        <v>10</v>
      </c>
      <c r="J2161">
        <f t="shared" si="33"/>
        <v>279</v>
      </c>
      <c r="K2161" t="str">
        <f>VLOOKUP(B2161,[2]taxonomy1!$B:$U,2,FALSE)</f>
        <v xml:space="preserve"> Nasonia vitripennis (Parasitic wasp).</v>
      </c>
      <c r="L2161" t="str">
        <f>VLOOKUP(B2161,[2]taxonomy1!$B:$U,4,FALSE)</f>
        <v xml:space="preserve"> NCBI_TaxID=7425 {ECO:0000313|EnsemblMetazoa:NV10921-PA, ECO:0000313|Proteomes:UP000002358};</v>
      </c>
      <c r="M2161" t="str">
        <f>VLOOKUP(B2161,[2]taxonomy1!$B:$U,6,FALSE)</f>
        <v>Eukaryota</v>
      </c>
      <c r="N2161" t="str">
        <f>VLOOKUP(B2161,[2]taxonomy1!$B:$U,7,FALSE)</f>
        <v xml:space="preserve"> Metazoa</v>
      </c>
      <c r="O2161" t="str">
        <f>VLOOKUP(B2161,[2]taxonomy1!$B:$U,8,FALSE)</f>
        <v xml:space="preserve"> Ecdysozoa</v>
      </c>
      <c r="P2161" t="str">
        <f>VLOOKUP(B2161,[2]taxonomy1!$B:$U,9,FALSE)</f>
        <v xml:space="preserve"> Arthropoda</v>
      </c>
      <c r="Q2161" t="str">
        <f>VLOOKUP(B2161,[2]taxonomy1!$B:$U,10,FALSE)</f>
        <v xml:space="preserve"> Hexapoda</v>
      </c>
      <c r="R2161" t="str">
        <f>VLOOKUP(B2161,[2]taxonomy1!$B:$U,11,FALSE)</f>
        <v xml:space="preserve"> Insecta</v>
      </c>
      <c r="S2161" t="str">
        <f>VLOOKUP(B2161,[2]taxonomy1!$B:$U,12,FALSE)</f>
        <v>Pterygota</v>
      </c>
      <c r="T2161" t="str">
        <f>VLOOKUP(B2161,[2]taxonomy1!$B:$U,13,FALSE)</f>
        <v xml:space="preserve"> Neoptera</v>
      </c>
      <c r="U2161" t="str">
        <f>VLOOKUP(B2161,[2]taxonomy1!$B:$U,14,FALSE)</f>
        <v xml:space="preserve"> Holometabola</v>
      </c>
      <c r="V2161" t="str">
        <f>VLOOKUP(B2161,[2]taxonomy1!$B:$U,15,FALSE)</f>
        <v xml:space="preserve"> Hymenoptera</v>
      </c>
      <c r="W2161" t="str">
        <f>VLOOKUP(B2161,[2]taxonomy1!$B:$U,16,FALSE)</f>
        <v xml:space="preserve"> Apocrita</v>
      </c>
    </row>
    <row r="2162" spans="1:23" x14ac:dyDescent="0.3">
      <c r="A2162" t="s">
        <v>4086</v>
      </c>
      <c r="B2162" t="s">
        <v>4087</v>
      </c>
      <c r="C2162">
        <v>283</v>
      </c>
      <c r="D2162" t="s">
        <v>10</v>
      </c>
      <c r="E2162">
        <v>2</v>
      </c>
      <c r="F2162">
        <v>276</v>
      </c>
      <c r="G2162">
        <v>2735</v>
      </c>
      <c r="H2162" t="s">
        <v>11</v>
      </c>
      <c r="I2162" t="s">
        <v>10</v>
      </c>
      <c r="J2162">
        <f t="shared" si="33"/>
        <v>274</v>
      </c>
      <c r="K2162" t="str">
        <f>VLOOKUP(B2162,[2]taxonomy1!$B:$U,2,FALSE)</f>
        <v xml:space="preserve"> Nasonia vitripennis (Parasitic wasp).</v>
      </c>
      <c r="L2162" t="str">
        <f>VLOOKUP(B2162,[2]taxonomy1!$B:$U,4,FALSE)</f>
        <v xml:space="preserve"> NCBI_TaxID=7425 {ECO:0000313|EnsemblMetazoa:NV11806-PA, ECO:0000313|Proteomes:UP000002358};</v>
      </c>
      <c r="M2162" t="str">
        <f>VLOOKUP(B2162,[2]taxonomy1!$B:$U,6,FALSE)</f>
        <v>Eukaryota</v>
      </c>
      <c r="N2162" t="str">
        <f>VLOOKUP(B2162,[2]taxonomy1!$B:$U,7,FALSE)</f>
        <v xml:space="preserve"> Metazoa</v>
      </c>
      <c r="O2162" t="str">
        <f>VLOOKUP(B2162,[2]taxonomy1!$B:$U,8,FALSE)</f>
        <v xml:space="preserve"> Ecdysozoa</v>
      </c>
      <c r="P2162" t="str">
        <f>VLOOKUP(B2162,[2]taxonomy1!$B:$U,9,FALSE)</f>
        <v xml:space="preserve"> Arthropoda</v>
      </c>
      <c r="Q2162" t="str">
        <f>VLOOKUP(B2162,[2]taxonomy1!$B:$U,10,FALSE)</f>
        <v xml:space="preserve"> Hexapoda</v>
      </c>
      <c r="R2162" t="str">
        <f>VLOOKUP(B2162,[2]taxonomy1!$B:$U,11,FALSE)</f>
        <v xml:space="preserve"> Insecta</v>
      </c>
      <c r="S2162" t="str">
        <f>VLOOKUP(B2162,[2]taxonomy1!$B:$U,12,FALSE)</f>
        <v>Pterygota</v>
      </c>
      <c r="T2162" t="str">
        <f>VLOOKUP(B2162,[2]taxonomy1!$B:$U,13,FALSE)</f>
        <v xml:space="preserve"> Neoptera</v>
      </c>
      <c r="U2162" t="str">
        <f>VLOOKUP(B2162,[2]taxonomy1!$B:$U,14,FALSE)</f>
        <v xml:space="preserve"> Holometabola</v>
      </c>
      <c r="V2162" t="str">
        <f>VLOOKUP(B2162,[2]taxonomy1!$B:$U,15,FALSE)</f>
        <v xml:space="preserve"> Hymenoptera</v>
      </c>
      <c r="W2162" t="str">
        <f>VLOOKUP(B2162,[2]taxonomy1!$B:$U,16,FALSE)</f>
        <v xml:space="preserve"> Apocrita</v>
      </c>
    </row>
    <row r="2163" spans="1:23" x14ac:dyDescent="0.3">
      <c r="A2163" t="s">
        <v>4088</v>
      </c>
      <c r="B2163" t="s">
        <v>4089</v>
      </c>
      <c r="C2163">
        <v>330</v>
      </c>
      <c r="D2163" t="s">
        <v>10</v>
      </c>
      <c r="E2163">
        <v>33</v>
      </c>
      <c r="F2163">
        <v>324</v>
      </c>
      <c r="G2163">
        <v>2735</v>
      </c>
      <c r="H2163" t="s">
        <v>11</v>
      </c>
      <c r="I2163" t="s">
        <v>10</v>
      </c>
      <c r="J2163">
        <f t="shared" si="33"/>
        <v>291</v>
      </c>
      <c r="K2163" t="str">
        <f>VLOOKUP(B2163,[2]taxonomy1!$B:$U,2,FALSE)</f>
        <v xml:space="preserve"> Nasonia vitripennis (Parasitic wasp).</v>
      </c>
      <c r="L2163" t="str">
        <f>VLOOKUP(B2163,[2]taxonomy1!$B:$U,4,FALSE)</f>
        <v xml:space="preserve"> NCBI_TaxID=7425 {ECO:0000313|EnsemblMetazoa:NV13427-PA, ECO:0000313|Proteomes:UP000002358};</v>
      </c>
      <c r="M2163" t="str">
        <f>VLOOKUP(B2163,[2]taxonomy1!$B:$U,6,FALSE)</f>
        <v>Eukaryota</v>
      </c>
      <c r="N2163" t="str">
        <f>VLOOKUP(B2163,[2]taxonomy1!$B:$U,7,FALSE)</f>
        <v xml:space="preserve"> Metazoa</v>
      </c>
      <c r="O2163" t="str">
        <f>VLOOKUP(B2163,[2]taxonomy1!$B:$U,8,FALSE)</f>
        <v xml:space="preserve"> Ecdysozoa</v>
      </c>
      <c r="P2163" t="str">
        <f>VLOOKUP(B2163,[2]taxonomy1!$B:$U,9,FALSE)</f>
        <v xml:space="preserve"> Arthropoda</v>
      </c>
      <c r="Q2163" t="str">
        <f>VLOOKUP(B2163,[2]taxonomy1!$B:$U,10,FALSE)</f>
        <v xml:space="preserve"> Hexapoda</v>
      </c>
      <c r="R2163" t="str">
        <f>VLOOKUP(B2163,[2]taxonomy1!$B:$U,11,FALSE)</f>
        <v xml:space="preserve"> Insecta</v>
      </c>
      <c r="S2163" t="str">
        <f>VLOOKUP(B2163,[2]taxonomy1!$B:$U,12,FALSE)</f>
        <v>Pterygota</v>
      </c>
      <c r="T2163" t="str">
        <f>VLOOKUP(B2163,[2]taxonomy1!$B:$U,13,FALSE)</f>
        <v xml:space="preserve"> Neoptera</v>
      </c>
      <c r="U2163" t="str">
        <f>VLOOKUP(B2163,[2]taxonomy1!$B:$U,14,FALSE)</f>
        <v xml:space="preserve"> Holometabola</v>
      </c>
      <c r="V2163" t="str">
        <f>VLOOKUP(B2163,[2]taxonomy1!$B:$U,15,FALSE)</f>
        <v xml:space="preserve"> Hymenoptera</v>
      </c>
      <c r="W2163" t="str">
        <f>VLOOKUP(B2163,[2]taxonomy1!$B:$U,16,FALSE)</f>
        <v xml:space="preserve"> Apocrita</v>
      </c>
    </row>
    <row r="2164" spans="1:23" x14ac:dyDescent="0.3">
      <c r="A2164" t="s">
        <v>4090</v>
      </c>
      <c r="B2164" t="s">
        <v>4091</v>
      </c>
      <c r="C2164">
        <v>313</v>
      </c>
      <c r="D2164" t="s">
        <v>10</v>
      </c>
      <c r="E2164">
        <v>5</v>
      </c>
      <c r="F2164">
        <v>177</v>
      </c>
      <c r="G2164">
        <v>2735</v>
      </c>
      <c r="H2164" t="s">
        <v>11</v>
      </c>
      <c r="I2164" t="s">
        <v>10</v>
      </c>
      <c r="J2164">
        <f t="shared" si="33"/>
        <v>172</v>
      </c>
      <c r="K2164" t="e">
        <f>VLOOKUP(B2164,[2]taxonomy1!$B:$U,2,FALSE)</f>
        <v>#N/A</v>
      </c>
      <c r="L2164" t="e">
        <f>VLOOKUP(B2164,[2]taxonomy1!$B:$U,4,FALSE)</f>
        <v>#N/A</v>
      </c>
      <c r="M2164" t="e">
        <f>VLOOKUP(B2164,[2]taxonomy1!$B:$U,6,FALSE)</f>
        <v>#N/A</v>
      </c>
      <c r="N2164" t="e">
        <f>VLOOKUP(B2164,[2]taxonomy1!$B:$U,7,FALSE)</f>
        <v>#N/A</v>
      </c>
      <c r="O2164" t="e">
        <f>VLOOKUP(B2164,[2]taxonomy1!$B:$U,8,FALSE)</f>
        <v>#N/A</v>
      </c>
      <c r="P2164" t="e">
        <f>VLOOKUP(B2164,[2]taxonomy1!$B:$U,9,FALSE)</f>
        <v>#N/A</v>
      </c>
      <c r="Q2164" t="e">
        <f>VLOOKUP(B2164,[2]taxonomy1!$B:$U,10,FALSE)</f>
        <v>#N/A</v>
      </c>
      <c r="R2164" t="e">
        <f>VLOOKUP(B2164,[2]taxonomy1!$B:$U,11,FALSE)</f>
        <v>#N/A</v>
      </c>
      <c r="S2164" t="e">
        <f>VLOOKUP(B2164,[2]taxonomy1!$B:$U,12,FALSE)</f>
        <v>#N/A</v>
      </c>
      <c r="T2164" t="e">
        <f>VLOOKUP(B2164,[2]taxonomy1!$B:$U,13,FALSE)</f>
        <v>#N/A</v>
      </c>
      <c r="U2164" t="e">
        <f>VLOOKUP(B2164,[2]taxonomy1!$B:$U,14,FALSE)</f>
        <v>#N/A</v>
      </c>
      <c r="V2164" t="e">
        <f>VLOOKUP(B2164,[2]taxonomy1!$B:$U,15,FALSE)</f>
        <v>#N/A</v>
      </c>
      <c r="W2164" t="e">
        <f>VLOOKUP(B2164,[2]taxonomy1!$B:$U,16,FALSE)</f>
        <v>#N/A</v>
      </c>
    </row>
    <row r="2165" spans="1:23" x14ac:dyDescent="0.3">
      <c r="A2165" t="s">
        <v>4090</v>
      </c>
      <c r="B2165" t="s">
        <v>4091</v>
      </c>
      <c r="C2165">
        <v>313</v>
      </c>
      <c r="D2165" t="s">
        <v>10</v>
      </c>
      <c r="E2165">
        <v>176</v>
      </c>
      <c r="F2165">
        <v>306</v>
      </c>
      <c r="G2165">
        <v>2735</v>
      </c>
      <c r="H2165" t="s">
        <v>11</v>
      </c>
      <c r="I2165" t="s">
        <v>10</v>
      </c>
      <c r="J2165">
        <f t="shared" si="33"/>
        <v>130</v>
      </c>
      <c r="K2165" t="e">
        <f>VLOOKUP(B2165,[2]taxonomy1!$B:$U,2,FALSE)</f>
        <v>#N/A</v>
      </c>
      <c r="L2165" t="e">
        <f>VLOOKUP(B2165,[2]taxonomy1!$B:$U,4,FALSE)</f>
        <v>#N/A</v>
      </c>
      <c r="M2165" t="e">
        <f>VLOOKUP(B2165,[2]taxonomy1!$B:$U,6,FALSE)</f>
        <v>#N/A</v>
      </c>
      <c r="N2165" t="e">
        <f>VLOOKUP(B2165,[2]taxonomy1!$B:$U,7,FALSE)</f>
        <v>#N/A</v>
      </c>
      <c r="O2165" t="e">
        <f>VLOOKUP(B2165,[2]taxonomy1!$B:$U,8,FALSE)</f>
        <v>#N/A</v>
      </c>
      <c r="P2165" t="e">
        <f>VLOOKUP(B2165,[2]taxonomy1!$B:$U,9,FALSE)</f>
        <v>#N/A</v>
      </c>
      <c r="Q2165" t="e">
        <f>VLOOKUP(B2165,[2]taxonomy1!$B:$U,10,FALSE)</f>
        <v>#N/A</v>
      </c>
      <c r="R2165" t="e">
        <f>VLOOKUP(B2165,[2]taxonomy1!$B:$U,11,FALSE)</f>
        <v>#N/A</v>
      </c>
      <c r="S2165" t="e">
        <f>VLOOKUP(B2165,[2]taxonomy1!$B:$U,12,FALSE)</f>
        <v>#N/A</v>
      </c>
      <c r="T2165" t="e">
        <f>VLOOKUP(B2165,[2]taxonomy1!$B:$U,13,FALSE)</f>
        <v>#N/A</v>
      </c>
      <c r="U2165" t="e">
        <f>VLOOKUP(B2165,[2]taxonomy1!$B:$U,14,FALSE)</f>
        <v>#N/A</v>
      </c>
      <c r="V2165" t="e">
        <f>VLOOKUP(B2165,[2]taxonomy1!$B:$U,15,FALSE)</f>
        <v>#N/A</v>
      </c>
      <c r="W2165" t="e">
        <f>VLOOKUP(B2165,[2]taxonomy1!$B:$U,16,FALSE)</f>
        <v>#N/A</v>
      </c>
    </row>
    <row r="2166" spans="1:23" x14ac:dyDescent="0.3">
      <c r="A2166" t="s">
        <v>4092</v>
      </c>
      <c r="B2166" t="s">
        <v>4093</v>
      </c>
      <c r="C2166">
        <v>248</v>
      </c>
      <c r="D2166" t="s">
        <v>10</v>
      </c>
      <c r="E2166">
        <v>36</v>
      </c>
      <c r="F2166">
        <v>241</v>
      </c>
      <c r="G2166">
        <v>2735</v>
      </c>
      <c r="H2166" t="s">
        <v>11</v>
      </c>
      <c r="I2166" t="s">
        <v>10</v>
      </c>
      <c r="J2166">
        <f t="shared" si="33"/>
        <v>205</v>
      </c>
      <c r="K2166" t="str">
        <f>VLOOKUP(B2166,[2]taxonomy1!$B:$U,2,FALSE)</f>
        <v xml:space="preserve"> Glycine max (Soybean) (Glycine hispida).</v>
      </c>
      <c r="L2166" t="str">
        <f>VLOOKUP(B2166,[2]taxonomy1!$B:$U,4,FALSE)</f>
        <v xml:space="preserve"> NCBI_TaxID=3847 {ECO:0000313|EnsemblPlants:KRH63406, ECO:0000313|Proteomes:UP000008827};</v>
      </c>
      <c r="M2166" t="str">
        <f>VLOOKUP(B2166,[2]taxonomy1!$B:$U,6,FALSE)</f>
        <v>Eukaryota</v>
      </c>
      <c r="N2166" t="str">
        <f>VLOOKUP(B2166,[2]taxonomy1!$B:$U,7,FALSE)</f>
        <v xml:space="preserve"> Viridiplantae</v>
      </c>
      <c r="O2166" t="str">
        <f>VLOOKUP(B2166,[2]taxonomy1!$B:$U,8,FALSE)</f>
        <v xml:space="preserve"> Streptophyta</v>
      </c>
      <c r="P2166" t="str">
        <f>VLOOKUP(B2166,[2]taxonomy1!$B:$U,9,FALSE)</f>
        <v xml:space="preserve"> Embryophyta</v>
      </c>
      <c r="Q2166" t="str">
        <f>VLOOKUP(B2166,[2]taxonomy1!$B:$U,10,FALSE)</f>
        <v xml:space="preserve"> Tracheophyta</v>
      </c>
      <c r="R2166" t="str">
        <f>VLOOKUP(B2166,[2]taxonomy1!$B:$U,11,FALSE)</f>
        <v>Spermatophyta</v>
      </c>
      <c r="S2166" t="str">
        <f>VLOOKUP(B2166,[2]taxonomy1!$B:$U,12,FALSE)</f>
        <v xml:space="preserve"> Magnoliophyta</v>
      </c>
      <c r="T2166" t="str">
        <f>VLOOKUP(B2166,[2]taxonomy1!$B:$U,13,FALSE)</f>
        <v xml:space="preserve"> eudicotyledons</v>
      </c>
      <c r="U2166" t="str">
        <f>VLOOKUP(B2166,[2]taxonomy1!$B:$U,14,FALSE)</f>
        <v xml:space="preserve"> Gunneridae</v>
      </c>
      <c r="V2166" t="str">
        <f>VLOOKUP(B2166,[2]taxonomy1!$B:$U,15,FALSE)</f>
        <v>Pentapetalae</v>
      </c>
      <c r="W2166" t="str">
        <f>VLOOKUP(B2166,[2]taxonomy1!$B:$U,16,FALSE)</f>
        <v xml:space="preserve"> rosids</v>
      </c>
    </row>
    <row r="2167" spans="1:23" x14ac:dyDescent="0.3">
      <c r="A2167" t="s">
        <v>4094</v>
      </c>
      <c r="B2167" t="s">
        <v>4095</v>
      </c>
      <c r="C2167">
        <v>245</v>
      </c>
      <c r="D2167" t="s">
        <v>10</v>
      </c>
      <c r="E2167">
        <v>30</v>
      </c>
      <c r="F2167">
        <v>238</v>
      </c>
      <c r="G2167">
        <v>2735</v>
      </c>
      <c r="H2167" t="s">
        <v>11</v>
      </c>
      <c r="I2167" t="s">
        <v>10</v>
      </c>
      <c r="J2167">
        <f t="shared" si="33"/>
        <v>208</v>
      </c>
      <c r="K2167" t="str">
        <f>VLOOKUP(B2167,[2]taxonomy1!$B:$U,2,FALSE)</f>
        <v xml:space="preserve"> Glycine max (Soybean) (Glycine hispida).</v>
      </c>
      <c r="L2167" t="str">
        <f>VLOOKUP(B2167,[2]taxonomy1!$B:$U,4,FALSE)</f>
        <v xml:space="preserve"> NCBI_TaxID=3847 {ECO:0000313|EMBL:KRH56957.1};</v>
      </c>
      <c r="M2167" t="str">
        <f>VLOOKUP(B2167,[2]taxonomy1!$B:$U,6,FALSE)</f>
        <v>Eukaryota</v>
      </c>
      <c r="N2167" t="str">
        <f>VLOOKUP(B2167,[2]taxonomy1!$B:$U,7,FALSE)</f>
        <v xml:space="preserve"> Viridiplantae</v>
      </c>
      <c r="O2167" t="str">
        <f>VLOOKUP(B2167,[2]taxonomy1!$B:$U,8,FALSE)</f>
        <v xml:space="preserve"> Streptophyta</v>
      </c>
      <c r="P2167" t="str">
        <f>VLOOKUP(B2167,[2]taxonomy1!$B:$U,9,FALSE)</f>
        <v xml:space="preserve"> Embryophyta</v>
      </c>
      <c r="Q2167" t="str">
        <f>VLOOKUP(B2167,[2]taxonomy1!$B:$U,10,FALSE)</f>
        <v xml:space="preserve"> Tracheophyta</v>
      </c>
      <c r="R2167" t="str">
        <f>VLOOKUP(B2167,[2]taxonomy1!$B:$U,11,FALSE)</f>
        <v>Spermatophyta</v>
      </c>
      <c r="S2167" t="str">
        <f>VLOOKUP(B2167,[2]taxonomy1!$B:$U,12,FALSE)</f>
        <v xml:space="preserve"> Magnoliophyta</v>
      </c>
      <c r="T2167" t="str">
        <f>VLOOKUP(B2167,[2]taxonomy1!$B:$U,13,FALSE)</f>
        <v xml:space="preserve"> eudicotyledons</v>
      </c>
      <c r="U2167" t="str">
        <f>VLOOKUP(B2167,[2]taxonomy1!$B:$U,14,FALSE)</f>
        <v xml:space="preserve"> Gunneridae</v>
      </c>
      <c r="V2167" t="str">
        <f>VLOOKUP(B2167,[2]taxonomy1!$B:$U,15,FALSE)</f>
        <v>Pentapetalae</v>
      </c>
      <c r="W2167" t="str">
        <f>VLOOKUP(B2167,[2]taxonomy1!$B:$U,16,FALSE)</f>
        <v xml:space="preserve"> rosids</v>
      </c>
    </row>
    <row r="2168" spans="1:23" x14ac:dyDescent="0.3">
      <c r="A2168" t="s">
        <v>4096</v>
      </c>
      <c r="B2168" t="s">
        <v>4097</v>
      </c>
      <c r="C2168">
        <v>248</v>
      </c>
      <c r="D2168" t="s">
        <v>10</v>
      </c>
      <c r="E2168">
        <v>36</v>
      </c>
      <c r="F2168">
        <v>242</v>
      </c>
      <c r="G2168">
        <v>2735</v>
      </c>
      <c r="H2168" t="s">
        <v>11</v>
      </c>
      <c r="I2168" t="s">
        <v>10</v>
      </c>
      <c r="J2168">
        <f t="shared" si="33"/>
        <v>206</v>
      </c>
      <c r="K2168" t="str">
        <f>VLOOKUP(B2168,[2]taxonomy1!$B:$U,2,FALSE)</f>
        <v xml:space="preserve"> Glycine max (Soybean) (Glycine hispida).</v>
      </c>
      <c r="L2168" t="str">
        <f>VLOOKUP(B2168,[2]taxonomy1!$B:$U,4,FALSE)</f>
        <v xml:space="preserve"> NCBI_TaxID=3847 {ECO:0000313|EMBL:KRH54504.1};</v>
      </c>
      <c r="M2168" t="str">
        <f>VLOOKUP(B2168,[2]taxonomy1!$B:$U,6,FALSE)</f>
        <v>Eukaryota</v>
      </c>
      <c r="N2168" t="str">
        <f>VLOOKUP(B2168,[2]taxonomy1!$B:$U,7,FALSE)</f>
        <v xml:space="preserve"> Viridiplantae</v>
      </c>
      <c r="O2168" t="str">
        <f>VLOOKUP(B2168,[2]taxonomy1!$B:$U,8,FALSE)</f>
        <v xml:space="preserve"> Streptophyta</v>
      </c>
      <c r="P2168" t="str">
        <f>VLOOKUP(B2168,[2]taxonomy1!$B:$U,9,FALSE)</f>
        <v xml:space="preserve"> Embryophyta</v>
      </c>
      <c r="Q2168" t="str">
        <f>VLOOKUP(B2168,[2]taxonomy1!$B:$U,10,FALSE)</f>
        <v xml:space="preserve"> Tracheophyta</v>
      </c>
      <c r="R2168" t="str">
        <f>VLOOKUP(B2168,[2]taxonomy1!$B:$U,11,FALSE)</f>
        <v>Spermatophyta</v>
      </c>
      <c r="S2168" t="str">
        <f>VLOOKUP(B2168,[2]taxonomy1!$B:$U,12,FALSE)</f>
        <v xml:space="preserve"> Magnoliophyta</v>
      </c>
      <c r="T2168" t="str">
        <f>VLOOKUP(B2168,[2]taxonomy1!$B:$U,13,FALSE)</f>
        <v xml:space="preserve"> eudicotyledons</v>
      </c>
      <c r="U2168" t="str">
        <f>VLOOKUP(B2168,[2]taxonomy1!$B:$U,14,FALSE)</f>
        <v xml:space="preserve"> Gunneridae</v>
      </c>
      <c r="V2168" t="str">
        <f>VLOOKUP(B2168,[2]taxonomy1!$B:$U,15,FALSE)</f>
        <v>Pentapetalae</v>
      </c>
      <c r="W2168" t="str">
        <f>VLOOKUP(B2168,[2]taxonomy1!$B:$U,16,FALSE)</f>
        <v xml:space="preserve"> rosids</v>
      </c>
    </row>
    <row r="2169" spans="1:23" x14ac:dyDescent="0.3">
      <c r="A2169" t="s">
        <v>4098</v>
      </c>
      <c r="B2169" t="s">
        <v>4099</v>
      </c>
      <c r="C2169">
        <v>245</v>
      </c>
      <c r="D2169" t="s">
        <v>10</v>
      </c>
      <c r="E2169">
        <v>31</v>
      </c>
      <c r="F2169">
        <v>238</v>
      </c>
      <c r="G2169">
        <v>2735</v>
      </c>
      <c r="H2169" t="s">
        <v>11</v>
      </c>
      <c r="I2169" t="s">
        <v>10</v>
      </c>
      <c r="J2169">
        <f t="shared" si="33"/>
        <v>207</v>
      </c>
      <c r="K2169" t="str">
        <f>VLOOKUP(B2169,[2]taxonomy1!$B:$U,2,FALSE)</f>
        <v xml:space="preserve"> Glycine max (Soybean) (Glycine hispida).</v>
      </c>
      <c r="L2169" t="str">
        <f>VLOOKUP(B2169,[2]taxonomy1!$B:$U,4,FALSE)</f>
        <v xml:space="preserve"> NCBI_TaxID=3847 {ECO:0000313|EnsemblPlants:KRH03426, ECO:0000313|Proteomes:UP000008827};</v>
      </c>
      <c r="M2169" t="str">
        <f>VLOOKUP(B2169,[2]taxonomy1!$B:$U,6,FALSE)</f>
        <v>Eukaryota</v>
      </c>
      <c r="N2169" t="str">
        <f>VLOOKUP(B2169,[2]taxonomy1!$B:$U,7,FALSE)</f>
        <v xml:space="preserve"> Viridiplantae</v>
      </c>
      <c r="O2169" t="str">
        <f>VLOOKUP(B2169,[2]taxonomy1!$B:$U,8,FALSE)</f>
        <v xml:space="preserve"> Streptophyta</v>
      </c>
      <c r="P2169" t="str">
        <f>VLOOKUP(B2169,[2]taxonomy1!$B:$U,9,FALSE)</f>
        <v xml:space="preserve"> Embryophyta</v>
      </c>
      <c r="Q2169" t="str">
        <f>VLOOKUP(B2169,[2]taxonomy1!$B:$U,10,FALSE)</f>
        <v xml:space="preserve"> Tracheophyta</v>
      </c>
      <c r="R2169" t="str">
        <f>VLOOKUP(B2169,[2]taxonomy1!$B:$U,11,FALSE)</f>
        <v>Spermatophyta</v>
      </c>
      <c r="S2169" t="str">
        <f>VLOOKUP(B2169,[2]taxonomy1!$B:$U,12,FALSE)</f>
        <v xml:space="preserve"> Magnoliophyta</v>
      </c>
      <c r="T2169" t="str">
        <f>VLOOKUP(B2169,[2]taxonomy1!$B:$U,13,FALSE)</f>
        <v xml:space="preserve"> eudicotyledons</v>
      </c>
      <c r="U2169" t="str">
        <f>VLOOKUP(B2169,[2]taxonomy1!$B:$U,14,FALSE)</f>
        <v xml:space="preserve"> Gunneridae</v>
      </c>
      <c r="V2169" t="str">
        <f>VLOOKUP(B2169,[2]taxonomy1!$B:$U,15,FALSE)</f>
        <v>Pentapetalae</v>
      </c>
      <c r="W2169" t="str">
        <f>VLOOKUP(B2169,[2]taxonomy1!$B:$U,16,FALSE)</f>
        <v xml:space="preserve"> rosids</v>
      </c>
    </row>
    <row r="2170" spans="1:23" x14ac:dyDescent="0.3">
      <c r="A2170" t="s">
        <v>4100</v>
      </c>
      <c r="B2170" t="s">
        <v>4101</v>
      </c>
      <c r="C2170">
        <v>200</v>
      </c>
      <c r="D2170" t="s">
        <v>10</v>
      </c>
      <c r="E2170">
        <v>67</v>
      </c>
      <c r="F2170">
        <v>182</v>
      </c>
      <c r="G2170">
        <v>2735</v>
      </c>
      <c r="H2170" t="s">
        <v>11</v>
      </c>
      <c r="I2170" t="s">
        <v>10</v>
      </c>
      <c r="J2170">
        <f t="shared" si="33"/>
        <v>115</v>
      </c>
      <c r="K2170" t="e">
        <f>VLOOKUP(B2170,[2]taxonomy1!$B:$U,2,FALSE)</f>
        <v>#N/A</v>
      </c>
      <c r="L2170" t="e">
        <f>VLOOKUP(B2170,[2]taxonomy1!$B:$U,4,FALSE)</f>
        <v>#N/A</v>
      </c>
      <c r="M2170" t="e">
        <f>VLOOKUP(B2170,[2]taxonomy1!$B:$U,6,FALSE)</f>
        <v>#N/A</v>
      </c>
      <c r="N2170" t="e">
        <f>VLOOKUP(B2170,[2]taxonomy1!$B:$U,7,FALSE)</f>
        <v>#N/A</v>
      </c>
      <c r="O2170" t="e">
        <f>VLOOKUP(B2170,[2]taxonomy1!$B:$U,8,FALSE)</f>
        <v>#N/A</v>
      </c>
      <c r="P2170" t="e">
        <f>VLOOKUP(B2170,[2]taxonomy1!$B:$U,9,FALSE)</f>
        <v>#N/A</v>
      </c>
      <c r="Q2170" t="e">
        <f>VLOOKUP(B2170,[2]taxonomy1!$B:$U,10,FALSE)</f>
        <v>#N/A</v>
      </c>
      <c r="R2170" t="e">
        <f>VLOOKUP(B2170,[2]taxonomy1!$B:$U,11,FALSE)</f>
        <v>#N/A</v>
      </c>
      <c r="S2170" t="e">
        <f>VLOOKUP(B2170,[2]taxonomy1!$B:$U,12,FALSE)</f>
        <v>#N/A</v>
      </c>
      <c r="T2170" t="e">
        <f>VLOOKUP(B2170,[2]taxonomy1!$B:$U,13,FALSE)</f>
        <v>#N/A</v>
      </c>
      <c r="U2170" t="e">
        <f>VLOOKUP(B2170,[2]taxonomy1!$B:$U,14,FALSE)</f>
        <v>#N/A</v>
      </c>
      <c r="V2170" t="e">
        <f>VLOOKUP(B2170,[2]taxonomy1!$B:$U,15,FALSE)</f>
        <v>#N/A</v>
      </c>
      <c r="W2170" t="e">
        <f>VLOOKUP(B2170,[2]taxonomy1!$B:$U,16,FALSE)</f>
        <v>#N/A</v>
      </c>
    </row>
    <row r="2171" spans="1:23" x14ac:dyDescent="0.3">
      <c r="A2171" t="s">
        <v>4102</v>
      </c>
      <c r="B2171" t="s">
        <v>4103</v>
      </c>
      <c r="C2171">
        <v>95</v>
      </c>
      <c r="D2171" t="s">
        <v>10</v>
      </c>
      <c r="E2171">
        <v>1</v>
      </c>
      <c r="F2171">
        <v>88</v>
      </c>
      <c r="G2171">
        <v>2735</v>
      </c>
      <c r="H2171" t="s">
        <v>11</v>
      </c>
      <c r="I2171" t="s">
        <v>10</v>
      </c>
      <c r="J2171">
        <f t="shared" si="33"/>
        <v>87</v>
      </c>
      <c r="K2171" t="e">
        <f>VLOOKUP(B2171,[2]taxonomy1!$B:$U,2,FALSE)</f>
        <v>#N/A</v>
      </c>
      <c r="L2171" t="e">
        <f>VLOOKUP(B2171,[2]taxonomy1!$B:$U,4,FALSE)</f>
        <v>#N/A</v>
      </c>
      <c r="M2171" t="e">
        <f>VLOOKUP(B2171,[2]taxonomy1!$B:$U,6,FALSE)</f>
        <v>#N/A</v>
      </c>
      <c r="N2171" t="e">
        <f>VLOOKUP(B2171,[2]taxonomy1!$B:$U,7,FALSE)</f>
        <v>#N/A</v>
      </c>
      <c r="O2171" t="e">
        <f>VLOOKUP(B2171,[2]taxonomy1!$B:$U,8,FALSE)</f>
        <v>#N/A</v>
      </c>
      <c r="P2171" t="e">
        <f>VLOOKUP(B2171,[2]taxonomy1!$B:$U,9,FALSE)</f>
        <v>#N/A</v>
      </c>
      <c r="Q2171" t="e">
        <f>VLOOKUP(B2171,[2]taxonomy1!$B:$U,10,FALSE)</f>
        <v>#N/A</v>
      </c>
      <c r="R2171" t="e">
        <f>VLOOKUP(B2171,[2]taxonomy1!$B:$U,11,FALSE)</f>
        <v>#N/A</v>
      </c>
      <c r="S2171" t="e">
        <f>VLOOKUP(B2171,[2]taxonomy1!$B:$U,12,FALSE)</f>
        <v>#N/A</v>
      </c>
      <c r="T2171" t="e">
        <f>VLOOKUP(B2171,[2]taxonomy1!$B:$U,13,FALSE)</f>
        <v>#N/A</v>
      </c>
      <c r="U2171" t="e">
        <f>VLOOKUP(B2171,[2]taxonomy1!$B:$U,14,FALSE)</f>
        <v>#N/A</v>
      </c>
      <c r="V2171" t="e">
        <f>VLOOKUP(B2171,[2]taxonomy1!$B:$U,15,FALSE)</f>
        <v>#N/A</v>
      </c>
      <c r="W2171" t="e">
        <f>VLOOKUP(B2171,[2]taxonomy1!$B:$U,16,FALSE)</f>
        <v>#N/A</v>
      </c>
    </row>
    <row r="2172" spans="1:23" x14ac:dyDescent="0.3">
      <c r="A2172" t="s">
        <v>4104</v>
      </c>
      <c r="B2172" t="s">
        <v>4105</v>
      </c>
      <c r="C2172">
        <v>238</v>
      </c>
      <c r="D2172" t="s">
        <v>10</v>
      </c>
      <c r="E2172">
        <v>25</v>
      </c>
      <c r="F2172">
        <v>231</v>
      </c>
      <c r="G2172">
        <v>2735</v>
      </c>
      <c r="H2172" t="s">
        <v>11</v>
      </c>
      <c r="I2172" t="s">
        <v>10</v>
      </c>
      <c r="J2172">
        <f t="shared" si="33"/>
        <v>206</v>
      </c>
      <c r="K2172" t="e">
        <f>VLOOKUP(B2172,[2]taxonomy1!$B:$U,2,FALSE)</f>
        <v>#N/A</v>
      </c>
      <c r="L2172" t="e">
        <f>VLOOKUP(B2172,[2]taxonomy1!$B:$U,4,FALSE)</f>
        <v>#N/A</v>
      </c>
      <c r="M2172" t="e">
        <f>VLOOKUP(B2172,[2]taxonomy1!$B:$U,6,FALSE)</f>
        <v>#N/A</v>
      </c>
      <c r="N2172" t="e">
        <f>VLOOKUP(B2172,[2]taxonomy1!$B:$U,7,FALSE)</f>
        <v>#N/A</v>
      </c>
      <c r="O2172" t="e">
        <f>VLOOKUP(B2172,[2]taxonomy1!$B:$U,8,FALSE)</f>
        <v>#N/A</v>
      </c>
      <c r="P2172" t="e">
        <f>VLOOKUP(B2172,[2]taxonomy1!$B:$U,9,FALSE)</f>
        <v>#N/A</v>
      </c>
      <c r="Q2172" t="e">
        <f>VLOOKUP(B2172,[2]taxonomy1!$B:$U,10,FALSE)</f>
        <v>#N/A</v>
      </c>
      <c r="R2172" t="e">
        <f>VLOOKUP(B2172,[2]taxonomy1!$B:$U,11,FALSE)</f>
        <v>#N/A</v>
      </c>
      <c r="S2172" t="e">
        <f>VLOOKUP(B2172,[2]taxonomy1!$B:$U,12,FALSE)</f>
        <v>#N/A</v>
      </c>
      <c r="T2172" t="e">
        <f>VLOOKUP(B2172,[2]taxonomy1!$B:$U,13,FALSE)</f>
        <v>#N/A</v>
      </c>
      <c r="U2172" t="e">
        <f>VLOOKUP(B2172,[2]taxonomy1!$B:$U,14,FALSE)</f>
        <v>#N/A</v>
      </c>
      <c r="V2172" t="e">
        <f>VLOOKUP(B2172,[2]taxonomy1!$B:$U,15,FALSE)</f>
        <v>#N/A</v>
      </c>
      <c r="W2172" t="e">
        <f>VLOOKUP(B2172,[2]taxonomy1!$B:$U,16,FALSE)</f>
        <v>#N/A</v>
      </c>
    </row>
    <row r="2173" spans="1:23" x14ac:dyDescent="0.3">
      <c r="A2173" t="s">
        <v>4106</v>
      </c>
      <c r="B2173" t="s">
        <v>4107</v>
      </c>
      <c r="C2173">
        <v>237</v>
      </c>
      <c r="D2173" t="s">
        <v>10</v>
      </c>
      <c r="E2173">
        <v>2</v>
      </c>
      <c r="F2173">
        <v>230</v>
      </c>
      <c r="G2173">
        <v>2735</v>
      </c>
      <c r="H2173" t="s">
        <v>11</v>
      </c>
      <c r="I2173" t="s">
        <v>10</v>
      </c>
      <c r="J2173">
        <f t="shared" si="33"/>
        <v>228</v>
      </c>
      <c r="K2173" t="str">
        <f>VLOOKUP(B2173,[2]taxonomy1!$B:$U,2,FALSE)</f>
        <v xml:space="preserve"> Zea mays (Maize).</v>
      </c>
      <c r="L2173" t="str">
        <f>VLOOKUP(B2173,[2]taxonomy1!$B:$U,4,FALSE)</f>
        <v xml:space="preserve"> NCBI_TaxID=4577 {ECO:0000313|EMBL:AQL06999.1};</v>
      </c>
      <c r="M2173" t="str">
        <f>VLOOKUP(B2173,[2]taxonomy1!$B:$U,6,FALSE)</f>
        <v>Eukaryota</v>
      </c>
      <c r="N2173" t="str">
        <f>VLOOKUP(B2173,[2]taxonomy1!$B:$U,7,FALSE)</f>
        <v xml:space="preserve"> Viridiplantae</v>
      </c>
      <c r="O2173" t="str">
        <f>VLOOKUP(B2173,[2]taxonomy1!$B:$U,8,FALSE)</f>
        <v xml:space="preserve"> Streptophyta</v>
      </c>
      <c r="P2173" t="str">
        <f>VLOOKUP(B2173,[2]taxonomy1!$B:$U,9,FALSE)</f>
        <v xml:space="preserve"> Embryophyta</v>
      </c>
      <c r="Q2173" t="str">
        <f>VLOOKUP(B2173,[2]taxonomy1!$B:$U,10,FALSE)</f>
        <v xml:space="preserve"> Tracheophyta</v>
      </c>
      <c r="R2173" t="str">
        <f>VLOOKUP(B2173,[2]taxonomy1!$B:$U,11,FALSE)</f>
        <v>Spermatophyta</v>
      </c>
      <c r="S2173" t="str">
        <f>VLOOKUP(B2173,[2]taxonomy1!$B:$U,12,FALSE)</f>
        <v xml:space="preserve"> Magnoliophyta</v>
      </c>
      <c r="T2173" t="str">
        <f>VLOOKUP(B2173,[2]taxonomy1!$B:$U,13,FALSE)</f>
        <v xml:space="preserve"> Liliopsida</v>
      </c>
      <c r="U2173" t="str">
        <f>VLOOKUP(B2173,[2]taxonomy1!$B:$U,14,FALSE)</f>
        <v xml:space="preserve"> Poales</v>
      </c>
      <c r="V2173" t="str">
        <f>VLOOKUP(B2173,[2]taxonomy1!$B:$U,15,FALSE)</f>
        <v xml:space="preserve"> Poaceae</v>
      </c>
      <c r="W2173" t="str">
        <f>VLOOKUP(B2173,[2]taxonomy1!$B:$U,16,FALSE)</f>
        <v>PACMAD clade</v>
      </c>
    </row>
    <row r="2174" spans="1:23" x14ac:dyDescent="0.3">
      <c r="A2174" t="s">
        <v>4108</v>
      </c>
      <c r="B2174" t="s">
        <v>4109</v>
      </c>
      <c r="C2174">
        <v>275</v>
      </c>
      <c r="D2174" t="s">
        <v>10</v>
      </c>
      <c r="E2174">
        <v>2</v>
      </c>
      <c r="F2174">
        <v>268</v>
      </c>
      <c r="G2174">
        <v>2735</v>
      </c>
      <c r="H2174" t="s">
        <v>11</v>
      </c>
      <c r="I2174" t="s">
        <v>10</v>
      </c>
      <c r="J2174">
        <f t="shared" si="33"/>
        <v>266</v>
      </c>
      <c r="K2174" t="str">
        <f>VLOOKUP(B2174,[2]taxonomy1!$B:$U,2,FALSE)</f>
        <v xml:space="preserve"> Zea mays (Maize).</v>
      </c>
      <c r="L2174" t="str">
        <f>VLOOKUP(B2174,[2]taxonomy1!$B:$U,4,FALSE)</f>
        <v xml:space="preserve"> NCBI_TaxID=4577 {ECO:0000313|EnsemblPlants:Zm00001d011242_P003, ECO:0000313|Proteomes:UP000007305};</v>
      </c>
      <c r="M2174" t="str">
        <f>VLOOKUP(B2174,[2]taxonomy1!$B:$U,6,FALSE)</f>
        <v>Eukaryota</v>
      </c>
      <c r="N2174" t="str">
        <f>VLOOKUP(B2174,[2]taxonomy1!$B:$U,7,FALSE)</f>
        <v xml:space="preserve"> Viridiplantae</v>
      </c>
      <c r="O2174" t="str">
        <f>VLOOKUP(B2174,[2]taxonomy1!$B:$U,8,FALSE)</f>
        <v xml:space="preserve"> Streptophyta</v>
      </c>
      <c r="P2174" t="str">
        <f>VLOOKUP(B2174,[2]taxonomy1!$B:$U,9,FALSE)</f>
        <v xml:space="preserve"> Embryophyta</v>
      </c>
      <c r="Q2174" t="str">
        <f>VLOOKUP(B2174,[2]taxonomy1!$B:$U,10,FALSE)</f>
        <v xml:space="preserve"> Tracheophyta</v>
      </c>
      <c r="R2174" t="str">
        <f>VLOOKUP(B2174,[2]taxonomy1!$B:$U,11,FALSE)</f>
        <v>Spermatophyta</v>
      </c>
      <c r="S2174" t="str">
        <f>VLOOKUP(B2174,[2]taxonomy1!$B:$U,12,FALSE)</f>
        <v xml:space="preserve"> Magnoliophyta</v>
      </c>
      <c r="T2174" t="str">
        <f>VLOOKUP(B2174,[2]taxonomy1!$B:$U,13,FALSE)</f>
        <v xml:space="preserve"> Liliopsida</v>
      </c>
      <c r="U2174" t="str">
        <f>VLOOKUP(B2174,[2]taxonomy1!$B:$U,14,FALSE)</f>
        <v xml:space="preserve"> Poales</v>
      </c>
      <c r="V2174" t="str">
        <f>VLOOKUP(B2174,[2]taxonomy1!$B:$U,15,FALSE)</f>
        <v xml:space="preserve"> Poaceae</v>
      </c>
      <c r="W2174" t="str">
        <f>VLOOKUP(B2174,[2]taxonomy1!$B:$U,16,FALSE)</f>
        <v>PACMAD clade</v>
      </c>
    </row>
    <row r="2175" spans="1:23" x14ac:dyDescent="0.3">
      <c r="A2175" t="s">
        <v>4110</v>
      </c>
      <c r="B2175" t="s">
        <v>4111</v>
      </c>
      <c r="C2175">
        <v>338</v>
      </c>
      <c r="D2175" t="s">
        <v>10</v>
      </c>
      <c r="E2175">
        <v>59</v>
      </c>
      <c r="F2175">
        <v>331</v>
      </c>
      <c r="G2175">
        <v>2735</v>
      </c>
      <c r="H2175" t="s">
        <v>11</v>
      </c>
      <c r="I2175" t="s">
        <v>10</v>
      </c>
      <c r="J2175">
        <f t="shared" si="33"/>
        <v>272</v>
      </c>
      <c r="K2175" t="str">
        <f>VLOOKUP(B2175,[2]taxonomy1!$B:$U,2,FALSE)</f>
        <v xml:space="preserve"> Zea mays (Maize).</v>
      </c>
      <c r="L2175" t="str">
        <f>VLOOKUP(B2175,[2]taxonomy1!$B:$U,4,FALSE)</f>
        <v xml:space="preserve"> NCBI_TaxID=4577 {ECO:0000313|EMBL:AQK89289.1};</v>
      </c>
      <c r="M2175" t="str">
        <f>VLOOKUP(B2175,[2]taxonomy1!$B:$U,6,FALSE)</f>
        <v>Eukaryota</v>
      </c>
      <c r="N2175" t="str">
        <f>VLOOKUP(B2175,[2]taxonomy1!$B:$U,7,FALSE)</f>
        <v xml:space="preserve"> Viridiplantae</v>
      </c>
      <c r="O2175" t="str">
        <f>VLOOKUP(B2175,[2]taxonomy1!$B:$U,8,FALSE)</f>
        <v xml:space="preserve"> Streptophyta</v>
      </c>
      <c r="P2175" t="str">
        <f>VLOOKUP(B2175,[2]taxonomy1!$B:$U,9,FALSE)</f>
        <v xml:space="preserve"> Embryophyta</v>
      </c>
      <c r="Q2175" t="str">
        <f>VLOOKUP(B2175,[2]taxonomy1!$B:$U,10,FALSE)</f>
        <v xml:space="preserve"> Tracheophyta</v>
      </c>
      <c r="R2175" t="str">
        <f>VLOOKUP(B2175,[2]taxonomy1!$B:$U,11,FALSE)</f>
        <v>Spermatophyta</v>
      </c>
      <c r="S2175" t="str">
        <f>VLOOKUP(B2175,[2]taxonomy1!$B:$U,12,FALSE)</f>
        <v xml:space="preserve"> Magnoliophyta</v>
      </c>
      <c r="T2175" t="str">
        <f>VLOOKUP(B2175,[2]taxonomy1!$B:$U,13,FALSE)</f>
        <v xml:space="preserve"> Liliopsida</v>
      </c>
      <c r="U2175" t="str">
        <f>VLOOKUP(B2175,[2]taxonomy1!$B:$U,14,FALSE)</f>
        <v xml:space="preserve"> Poales</v>
      </c>
      <c r="V2175" t="str">
        <f>VLOOKUP(B2175,[2]taxonomy1!$B:$U,15,FALSE)</f>
        <v xml:space="preserve"> Poaceae</v>
      </c>
      <c r="W2175" t="str">
        <f>VLOOKUP(B2175,[2]taxonomy1!$B:$U,16,FALSE)</f>
        <v>PACMAD clade</v>
      </c>
    </row>
    <row r="2176" spans="1:23" x14ac:dyDescent="0.3">
      <c r="A2176" t="s">
        <v>4112</v>
      </c>
      <c r="B2176" t="s">
        <v>4113</v>
      </c>
      <c r="C2176">
        <v>94</v>
      </c>
      <c r="D2176" t="s">
        <v>10</v>
      </c>
      <c r="E2176">
        <v>54</v>
      </c>
      <c r="F2176">
        <v>94</v>
      </c>
      <c r="G2176">
        <v>2735</v>
      </c>
      <c r="H2176" t="s">
        <v>11</v>
      </c>
      <c r="I2176" t="s">
        <v>10</v>
      </c>
      <c r="J2176">
        <f t="shared" si="33"/>
        <v>40</v>
      </c>
      <c r="K2176" t="e">
        <f>VLOOKUP(B2176,[2]taxonomy1!$B:$U,2,FALSE)</f>
        <v>#N/A</v>
      </c>
      <c r="L2176" t="e">
        <f>VLOOKUP(B2176,[2]taxonomy1!$B:$U,4,FALSE)</f>
        <v>#N/A</v>
      </c>
      <c r="M2176" t="e">
        <f>VLOOKUP(B2176,[2]taxonomy1!$B:$U,6,FALSE)</f>
        <v>#N/A</v>
      </c>
      <c r="N2176" t="e">
        <f>VLOOKUP(B2176,[2]taxonomy1!$B:$U,7,FALSE)</f>
        <v>#N/A</v>
      </c>
      <c r="O2176" t="e">
        <f>VLOOKUP(B2176,[2]taxonomy1!$B:$U,8,FALSE)</f>
        <v>#N/A</v>
      </c>
      <c r="P2176" t="e">
        <f>VLOOKUP(B2176,[2]taxonomy1!$B:$U,9,FALSE)</f>
        <v>#N/A</v>
      </c>
      <c r="Q2176" t="e">
        <f>VLOOKUP(B2176,[2]taxonomy1!$B:$U,10,FALSE)</f>
        <v>#N/A</v>
      </c>
      <c r="R2176" t="e">
        <f>VLOOKUP(B2176,[2]taxonomy1!$B:$U,11,FALSE)</f>
        <v>#N/A</v>
      </c>
      <c r="S2176" t="e">
        <f>VLOOKUP(B2176,[2]taxonomy1!$B:$U,12,FALSE)</f>
        <v>#N/A</v>
      </c>
      <c r="T2176" t="e">
        <f>VLOOKUP(B2176,[2]taxonomy1!$B:$U,13,FALSE)</f>
        <v>#N/A</v>
      </c>
      <c r="U2176" t="e">
        <f>VLOOKUP(B2176,[2]taxonomy1!$B:$U,14,FALSE)</f>
        <v>#N/A</v>
      </c>
      <c r="V2176" t="e">
        <f>VLOOKUP(B2176,[2]taxonomy1!$B:$U,15,FALSE)</f>
        <v>#N/A</v>
      </c>
      <c r="W2176" t="e">
        <f>VLOOKUP(B2176,[2]taxonomy1!$B:$U,16,FALSE)</f>
        <v>#N/A</v>
      </c>
    </row>
    <row r="2177" spans="1:23" x14ac:dyDescent="0.3">
      <c r="A2177" t="s">
        <v>4114</v>
      </c>
      <c r="B2177" t="s">
        <v>4115</v>
      </c>
      <c r="C2177">
        <v>355</v>
      </c>
      <c r="D2177" t="s">
        <v>10</v>
      </c>
      <c r="E2177">
        <v>38</v>
      </c>
      <c r="F2177">
        <v>326</v>
      </c>
      <c r="G2177">
        <v>2735</v>
      </c>
      <c r="H2177" t="s">
        <v>11</v>
      </c>
      <c r="I2177" t="s">
        <v>10</v>
      </c>
      <c r="J2177">
        <f t="shared" si="33"/>
        <v>288</v>
      </c>
      <c r="K2177" t="str">
        <f>VLOOKUP(B2177,[2]taxonomy1!$B:$U,2,FALSE)</f>
        <v xml:space="preserve"> Penicillium digitatum (strain PHI26 / CECT 20796) (Green mold).</v>
      </c>
      <c r="L2177" t="str">
        <f>VLOOKUP(B2177,[2]taxonomy1!$B:$U,4,FALSE)</f>
        <v xml:space="preserve"> NCBI_TaxID=1170229 {ECO:0000313|EMBL:EKV12071.1, ECO:0000313|Proteomes:UP000009882};</v>
      </c>
      <c r="M2177" t="str">
        <f>VLOOKUP(B2177,[2]taxonomy1!$B:$U,6,FALSE)</f>
        <v>Eukaryota</v>
      </c>
      <c r="N2177" t="str">
        <f>VLOOKUP(B2177,[2]taxonomy1!$B:$U,7,FALSE)</f>
        <v xml:space="preserve"> Fungi</v>
      </c>
      <c r="O2177" t="str">
        <f>VLOOKUP(B2177,[2]taxonomy1!$B:$U,8,FALSE)</f>
        <v xml:space="preserve"> Dikarya</v>
      </c>
      <c r="P2177" t="str">
        <f>VLOOKUP(B2177,[2]taxonomy1!$B:$U,9,FALSE)</f>
        <v xml:space="preserve"> Ascomycota</v>
      </c>
      <c r="Q2177" t="str">
        <f>VLOOKUP(B2177,[2]taxonomy1!$B:$U,10,FALSE)</f>
        <v xml:space="preserve"> Pezizomycotina</v>
      </c>
      <c r="R2177" t="str">
        <f>VLOOKUP(B2177,[2]taxonomy1!$B:$U,11,FALSE)</f>
        <v xml:space="preserve"> Eurotiomycetes</v>
      </c>
      <c r="S2177" t="str">
        <f>VLOOKUP(B2177,[2]taxonomy1!$B:$U,12,FALSE)</f>
        <v>Eurotiomycetidae</v>
      </c>
      <c r="T2177" t="str">
        <f>VLOOKUP(B2177,[2]taxonomy1!$B:$U,13,FALSE)</f>
        <v xml:space="preserve"> Eurotiales</v>
      </c>
      <c r="U2177" t="str">
        <f>VLOOKUP(B2177,[2]taxonomy1!$B:$U,14,FALSE)</f>
        <v xml:space="preserve"> Aspergillaceae</v>
      </c>
      <c r="V2177" t="str">
        <f>VLOOKUP(B2177,[2]taxonomy1!$B:$U,15,FALSE)</f>
        <v xml:space="preserve"> Penicillium.</v>
      </c>
      <c r="W2177">
        <f>VLOOKUP(B2177,[2]taxonomy1!$B:$U,16,FALSE)</f>
        <v>0</v>
      </c>
    </row>
    <row r="2178" spans="1:23" x14ac:dyDescent="0.3">
      <c r="A2178" t="s">
        <v>4116</v>
      </c>
      <c r="B2178" t="s">
        <v>4117</v>
      </c>
      <c r="C2178">
        <v>284</v>
      </c>
      <c r="D2178" t="s">
        <v>10</v>
      </c>
      <c r="E2178">
        <v>3</v>
      </c>
      <c r="F2178">
        <v>277</v>
      </c>
      <c r="G2178">
        <v>2735</v>
      </c>
      <c r="H2178" t="s">
        <v>11</v>
      </c>
      <c r="I2178" t="s">
        <v>10</v>
      </c>
      <c r="J2178">
        <f t="shared" si="33"/>
        <v>274</v>
      </c>
      <c r="K2178" t="str">
        <f>VLOOKUP(B2178,[2]taxonomy1!$B:$U,2,FALSE)</f>
        <v xml:space="preserve"> Penicillium digitatum (strain PHI26 / CECT 20796) (Green mold).</v>
      </c>
      <c r="L2178" t="str">
        <f>VLOOKUP(B2178,[2]taxonomy1!$B:$U,4,FALSE)</f>
        <v xml:space="preserve"> NCBI_TaxID=1170229 {ECO:0000313|EMBL:EKV19636.1, ECO:0000313|Proteomes:UP000009882};</v>
      </c>
      <c r="M2178" t="str">
        <f>VLOOKUP(B2178,[2]taxonomy1!$B:$U,6,FALSE)</f>
        <v>Eukaryota</v>
      </c>
      <c r="N2178" t="str">
        <f>VLOOKUP(B2178,[2]taxonomy1!$B:$U,7,FALSE)</f>
        <v xml:space="preserve"> Fungi</v>
      </c>
      <c r="O2178" t="str">
        <f>VLOOKUP(B2178,[2]taxonomy1!$B:$U,8,FALSE)</f>
        <v xml:space="preserve"> Dikarya</v>
      </c>
      <c r="P2178" t="str">
        <f>VLOOKUP(B2178,[2]taxonomy1!$B:$U,9,FALSE)</f>
        <v xml:space="preserve"> Ascomycota</v>
      </c>
      <c r="Q2178" t="str">
        <f>VLOOKUP(B2178,[2]taxonomy1!$B:$U,10,FALSE)</f>
        <v xml:space="preserve"> Pezizomycotina</v>
      </c>
      <c r="R2178" t="str">
        <f>VLOOKUP(B2178,[2]taxonomy1!$B:$U,11,FALSE)</f>
        <v xml:space="preserve"> Eurotiomycetes</v>
      </c>
      <c r="S2178" t="str">
        <f>VLOOKUP(B2178,[2]taxonomy1!$B:$U,12,FALSE)</f>
        <v>Eurotiomycetidae</v>
      </c>
      <c r="T2178" t="str">
        <f>VLOOKUP(B2178,[2]taxonomy1!$B:$U,13,FALSE)</f>
        <v xml:space="preserve"> Eurotiales</v>
      </c>
      <c r="U2178" t="str">
        <f>VLOOKUP(B2178,[2]taxonomy1!$B:$U,14,FALSE)</f>
        <v xml:space="preserve"> Aspergillaceae</v>
      </c>
      <c r="V2178" t="str">
        <f>VLOOKUP(B2178,[2]taxonomy1!$B:$U,15,FALSE)</f>
        <v xml:space="preserve"> Penicillium.</v>
      </c>
      <c r="W2178">
        <f>VLOOKUP(B2178,[2]taxonomy1!$B:$U,16,FALSE)</f>
        <v>0</v>
      </c>
    </row>
    <row r="2179" spans="1:23" x14ac:dyDescent="0.3">
      <c r="A2179" t="s">
        <v>4118</v>
      </c>
      <c r="B2179" t="s">
        <v>4119</v>
      </c>
      <c r="C2179">
        <v>984</v>
      </c>
      <c r="D2179" t="s">
        <v>4120</v>
      </c>
      <c r="E2179">
        <v>254</v>
      </c>
      <c r="F2179">
        <v>388</v>
      </c>
      <c r="G2179">
        <v>66220</v>
      </c>
      <c r="H2179" t="s">
        <v>4121</v>
      </c>
      <c r="I2179" t="s">
        <v>4120</v>
      </c>
      <c r="J2179">
        <f t="shared" ref="J2179:J2242" si="34">F2179-E2179</f>
        <v>134</v>
      </c>
      <c r="K2179" t="str">
        <f>VLOOKUP(B2179,[2]taxonomy1!$B:$U,2,FALSE)</f>
        <v xml:space="preserve"> Pneumocystis jirovecii (strain SE8) (Human pneumocystis pneumonia agent).</v>
      </c>
      <c r="L2179" t="str">
        <f>VLOOKUP(B2179,[2]taxonomy1!$B:$U,4,FALSE)</f>
        <v xml:space="preserve"> NCBI_TaxID=1209962 {ECO:0000313|Proteomes:UP000010422};</v>
      </c>
      <c r="M2179" t="str">
        <f>VLOOKUP(B2179,[2]taxonomy1!$B:$U,6,FALSE)</f>
        <v>Eukaryota</v>
      </c>
      <c r="N2179" t="str">
        <f>VLOOKUP(B2179,[2]taxonomy1!$B:$U,7,FALSE)</f>
        <v xml:space="preserve"> Fungi</v>
      </c>
      <c r="O2179" t="str">
        <f>VLOOKUP(B2179,[2]taxonomy1!$B:$U,8,FALSE)</f>
        <v xml:space="preserve"> Dikarya</v>
      </c>
      <c r="P2179" t="str">
        <f>VLOOKUP(B2179,[2]taxonomy1!$B:$U,9,FALSE)</f>
        <v xml:space="preserve"> Ascomycota</v>
      </c>
      <c r="Q2179" t="str">
        <f>VLOOKUP(B2179,[2]taxonomy1!$B:$U,10,FALSE)</f>
        <v xml:space="preserve"> Taphrinomycotina</v>
      </c>
      <c r="R2179" t="str">
        <f>VLOOKUP(B2179,[2]taxonomy1!$B:$U,11,FALSE)</f>
        <v>Pneumocystidomycetes</v>
      </c>
      <c r="S2179" t="str">
        <f>VLOOKUP(B2179,[2]taxonomy1!$B:$U,12,FALSE)</f>
        <v xml:space="preserve"> Pneumocystidaceae</v>
      </c>
      <c r="T2179" t="str">
        <f>VLOOKUP(B2179,[2]taxonomy1!$B:$U,13,FALSE)</f>
        <v xml:space="preserve"> Pneumocystis.</v>
      </c>
      <c r="U2179">
        <f>VLOOKUP(B2179,[2]taxonomy1!$B:$U,14,FALSE)</f>
        <v>0</v>
      </c>
      <c r="V2179">
        <f>VLOOKUP(B2179,[2]taxonomy1!$B:$U,15,FALSE)</f>
        <v>0</v>
      </c>
      <c r="W2179">
        <f>VLOOKUP(B2179,[2]taxonomy1!$B:$U,16,FALSE)</f>
        <v>0</v>
      </c>
    </row>
    <row r="2180" spans="1:23" x14ac:dyDescent="0.3">
      <c r="A2180" t="s">
        <v>4118</v>
      </c>
      <c r="B2180" t="s">
        <v>4119</v>
      </c>
      <c r="C2180">
        <v>984</v>
      </c>
      <c r="D2180" t="s">
        <v>1214</v>
      </c>
      <c r="E2180">
        <v>1</v>
      </c>
      <c r="F2180">
        <v>126</v>
      </c>
      <c r="G2180">
        <v>369723</v>
      </c>
      <c r="H2180" t="s">
        <v>1215</v>
      </c>
      <c r="I2180" t="s">
        <v>1214</v>
      </c>
      <c r="J2180">
        <f t="shared" si="34"/>
        <v>125</v>
      </c>
      <c r="K2180" t="str">
        <f>VLOOKUP(B2180,[2]taxonomy1!$B:$U,2,FALSE)</f>
        <v xml:space="preserve"> Pneumocystis jirovecii (strain SE8) (Human pneumocystis pneumonia agent).</v>
      </c>
      <c r="L2180" t="str">
        <f>VLOOKUP(B2180,[2]taxonomy1!$B:$U,4,FALSE)</f>
        <v xml:space="preserve"> NCBI_TaxID=1209962 {ECO:0000313|Proteomes:UP000010422};</v>
      </c>
      <c r="M2180" t="str">
        <f>VLOOKUP(B2180,[2]taxonomy1!$B:$U,6,FALSE)</f>
        <v>Eukaryota</v>
      </c>
      <c r="N2180" t="str">
        <f>VLOOKUP(B2180,[2]taxonomy1!$B:$U,7,FALSE)</f>
        <v xml:space="preserve"> Fungi</v>
      </c>
      <c r="O2180" t="str">
        <f>VLOOKUP(B2180,[2]taxonomy1!$B:$U,8,FALSE)</f>
        <v xml:space="preserve"> Dikarya</v>
      </c>
      <c r="P2180" t="str">
        <f>VLOOKUP(B2180,[2]taxonomy1!$B:$U,9,FALSE)</f>
        <v xml:space="preserve"> Ascomycota</v>
      </c>
      <c r="Q2180" t="str">
        <f>VLOOKUP(B2180,[2]taxonomy1!$B:$U,10,FALSE)</f>
        <v xml:space="preserve"> Taphrinomycotina</v>
      </c>
      <c r="R2180" t="str">
        <f>VLOOKUP(B2180,[2]taxonomy1!$B:$U,11,FALSE)</f>
        <v>Pneumocystidomycetes</v>
      </c>
      <c r="S2180" t="str">
        <f>VLOOKUP(B2180,[2]taxonomy1!$B:$U,12,FALSE)</f>
        <v xml:space="preserve"> Pneumocystidaceae</v>
      </c>
      <c r="T2180" t="str">
        <f>VLOOKUP(B2180,[2]taxonomy1!$B:$U,13,FALSE)</f>
        <v xml:space="preserve"> Pneumocystis.</v>
      </c>
      <c r="U2180">
        <f>VLOOKUP(B2180,[2]taxonomy1!$B:$U,14,FALSE)</f>
        <v>0</v>
      </c>
      <c r="V2180">
        <f>VLOOKUP(B2180,[2]taxonomy1!$B:$U,15,FALSE)</f>
        <v>0</v>
      </c>
      <c r="W2180">
        <f>VLOOKUP(B2180,[2]taxonomy1!$B:$U,16,FALSE)</f>
        <v>0</v>
      </c>
    </row>
    <row r="2181" spans="1:23" x14ac:dyDescent="0.3">
      <c r="A2181" t="s">
        <v>4118</v>
      </c>
      <c r="B2181" t="s">
        <v>4119</v>
      </c>
      <c r="C2181">
        <v>984</v>
      </c>
      <c r="D2181" t="s">
        <v>1214</v>
      </c>
      <c r="E2181">
        <v>518</v>
      </c>
      <c r="F2181">
        <v>675</v>
      </c>
      <c r="G2181">
        <v>369723</v>
      </c>
      <c r="H2181" t="s">
        <v>1215</v>
      </c>
      <c r="I2181" t="s">
        <v>1214</v>
      </c>
      <c r="J2181">
        <f t="shared" si="34"/>
        <v>157</v>
      </c>
      <c r="K2181" t="str">
        <f>VLOOKUP(B2181,[2]taxonomy1!$B:$U,2,FALSE)</f>
        <v xml:space="preserve"> Pneumocystis jirovecii (strain SE8) (Human pneumocystis pneumonia agent).</v>
      </c>
      <c r="L2181" t="str">
        <f>VLOOKUP(B2181,[2]taxonomy1!$B:$U,4,FALSE)</f>
        <v xml:space="preserve"> NCBI_TaxID=1209962 {ECO:0000313|Proteomes:UP000010422};</v>
      </c>
      <c r="M2181" t="str">
        <f>VLOOKUP(B2181,[2]taxonomy1!$B:$U,6,FALSE)</f>
        <v>Eukaryota</v>
      </c>
      <c r="N2181" t="str">
        <f>VLOOKUP(B2181,[2]taxonomy1!$B:$U,7,FALSE)</f>
        <v xml:space="preserve"> Fungi</v>
      </c>
      <c r="O2181" t="str">
        <f>VLOOKUP(B2181,[2]taxonomy1!$B:$U,8,FALSE)</f>
        <v xml:space="preserve"> Dikarya</v>
      </c>
      <c r="P2181" t="str">
        <f>VLOOKUP(B2181,[2]taxonomy1!$B:$U,9,FALSE)</f>
        <v xml:space="preserve"> Ascomycota</v>
      </c>
      <c r="Q2181" t="str">
        <f>VLOOKUP(B2181,[2]taxonomy1!$B:$U,10,FALSE)</f>
        <v xml:space="preserve"> Taphrinomycotina</v>
      </c>
      <c r="R2181" t="str">
        <f>VLOOKUP(B2181,[2]taxonomy1!$B:$U,11,FALSE)</f>
        <v>Pneumocystidomycetes</v>
      </c>
      <c r="S2181" t="str">
        <f>VLOOKUP(B2181,[2]taxonomy1!$B:$U,12,FALSE)</f>
        <v xml:space="preserve"> Pneumocystidaceae</v>
      </c>
      <c r="T2181" t="str">
        <f>VLOOKUP(B2181,[2]taxonomy1!$B:$U,13,FALSE)</f>
        <v xml:space="preserve"> Pneumocystis.</v>
      </c>
      <c r="U2181">
        <f>VLOOKUP(B2181,[2]taxonomy1!$B:$U,14,FALSE)</f>
        <v>0</v>
      </c>
      <c r="V2181">
        <f>VLOOKUP(B2181,[2]taxonomy1!$B:$U,15,FALSE)</f>
        <v>0</v>
      </c>
      <c r="W2181">
        <f>VLOOKUP(B2181,[2]taxonomy1!$B:$U,16,FALSE)</f>
        <v>0</v>
      </c>
    </row>
    <row r="2182" spans="1:23" x14ac:dyDescent="0.3">
      <c r="A2182" t="s">
        <v>4118</v>
      </c>
      <c r="B2182" t="s">
        <v>4119</v>
      </c>
      <c r="C2182">
        <v>984</v>
      </c>
      <c r="D2182" t="s">
        <v>10</v>
      </c>
      <c r="E2182">
        <v>751</v>
      </c>
      <c r="F2182">
        <v>984</v>
      </c>
      <c r="G2182">
        <v>2735</v>
      </c>
      <c r="H2182" t="s">
        <v>11</v>
      </c>
      <c r="I2182" t="s">
        <v>10</v>
      </c>
      <c r="J2182">
        <f t="shared" si="34"/>
        <v>233</v>
      </c>
      <c r="K2182" t="str">
        <f>VLOOKUP(B2182,[2]taxonomy1!$B:$U,2,FALSE)</f>
        <v xml:space="preserve"> Pneumocystis jirovecii (strain SE8) (Human pneumocystis pneumonia agent).</v>
      </c>
      <c r="L2182" t="str">
        <f>VLOOKUP(B2182,[2]taxonomy1!$B:$U,4,FALSE)</f>
        <v xml:space="preserve"> NCBI_TaxID=1209962 {ECO:0000313|Proteomes:UP000010422};</v>
      </c>
      <c r="M2182" t="str">
        <f>VLOOKUP(B2182,[2]taxonomy1!$B:$U,6,FALSE)</f>
        <v>Eukaryota</v>
      </c>
      <c r="N2182" t="str">
        <f>VLOOKUP(B2182,[2]taxonomy1!$B:$U,7,FALSE)</f>
        <v xml:space="preserve"> Fungi</v>
      </c>
      <c r="O2182" t="str">
        <f>VLOOKUP(B2182,[2]taxonomy1!$B:$U,8,FALSE)</f>
        <v xml:space="preserve"> Dikarya</v>
      </c>
      <c r="P2182" t="str">
        <f>VLOOKUP(B2182,[2]taxonomy1!$B:$U,9,FALSE)</f>
        <v xml:space="preserve"> Ascomycota</v>
      </c>
      <c r="Q2182" t="str">
        <f>VLOOKUP(B2182,[2]taxonomy1!$B:$U,10,FALSE)</f>
        <v xml:space="preserve"> Taphrinomycotina</v>
      </c>
      <c r="R2182" t="str">
        <f>VLOOKUP(B2182,[2]taxonomy1!$B:$U,11,FALSE)</f>
        <v>Pneumocystidomycetes</v>
      </c>
      <c r="S2182" t="str">
        <f>VLOOKUP(B2182,[2]taxonomy1!$B:$U,12,FALSE)</f>
        <v xml:space="preserve"> Pneumocystidaceae</v>
      </c>
      <c r="T2182" t="str">
        <f>VLOOKUP(B2182,[2]taxonomy1!$B:$U,13,FALSE)</f>
        <v xml:space="preserve"> Pneumocystis.</v>
      </c>
      <c r="U2182">
        <f>VLOOKUP(B2182,[2]taxonomy1!$B:$U,14,FALSE)</f>
        <v>0</v>
      </c>
      <c r="V2182">
        <f>VLOOKUP(B2182,[2]taxonomy1!$B:$U,15,FALSE)</f>
        <v>0</v>
      </c>
      <c r="W2182">
        <f>VLOOKUP(B2182,[2]taxonomy1!$B:$U,16,FALSE)</f>
        <v>0</v>
      </c>
    </row>
    <row r="2183" spans="1:23" x14ac:dyDescent="0.3">
      <c r="A2183" t="s">
        <v>4122</v>
      </c>
      <c r="B2183" t="s">
        <v>4123</v>
      </c>
      <c r="C2183">
        <v>722</v>
      </c>
      <c r="D2183" t="s">
        <v>4124</v>
      </c>
      <c r="E2183">
        <v>358</v>
      </c>
      <c r="F2183">
        <v>642</v>
      </c>
      <c r="G2183">
        <v>236455</v>
      </c>
      <c r="H2183" t="s">
        <v>4125</v>
      </c>
      <c r="I2183" t="s">
        <v>4124</v>
      </c>
      <c r="J2183">
        <f t="shared" si="34"/>
        <v>284</v>
      </c>
      <c r="K2183" t="str">
        <f>VLOOKUP(B2183,[2]taxonomy1!$B:$U,2,FALSE)</f>
        <v xml:space="preserve"> Pneumocystis jirovecii (strain SE8) (Human pneumocystis pneumonia agent).</v>
      </c>
      <c r="L2183" t="str">
        <f>VLOOKUP(B2183,[2]taxonomy1!$B:$U,4,FALSE)</f>
        <v xml:space="preserve"> NCBI_TaxID=1209962 {ECO:0000313|Proteomes:UP000010422};</v>
      </c>
      <c r="M2183" t="str">
        <f>VLOOKUP(B2183,[2]taxonomy1!$B:$U,6,FALSE)</f>
        <v>Eukaryota</v>
      </c>
      <c r="N2183" t="str">
        <f>VLOOKUP(B2183,[2]taxonomy1!$B:$U,7,FALSE)</f>
        <v xml:space="preserve"> Fungi</v>
      </c>
      <c r="O2183" t="str">
        <f>VLOOKUP(B2183,[2]taxonomy1!$B:$U,8,FALSE)</f>
        <v xml:space="preserve"> Dikarya</v>
      </c>
      <c r="P2183" t="str">
        <f>VLOOKUP(B2183,[2]taxonomy1!$B:$U,9,FALSE)</f>
        <v xml:space="preserve"> Ascomycota</v>
      </c>
      <c r="Q2183" t="str">
        <f>VLOOKUP(B2183,[2]taxonomy1!$B:$U,10,FALSE)</f>
        <v xml:space="preserve"> Taphrinomycotina</v>
      </c>
      <c r="R2183" t="str">
        <f>VLOOKUP(B2183,[2]taxonomy1!$B:$U,11,FALSE)</f>
        <v>Pneumocystidomycetes</v>
      </c>
      <c r="S2183" t="str">
        <f>VLOOKUP(B2183,[2]taxonomy1!$B:$U,12,FALSE)</f>
        <v xml:space="preserve"> Pneumocystidaceae</v>
      </c>
      <c r="T2183" t="str">
        <f>VLOOKUP(B2183,[2]taxonomy1!$B:$U,13,FALSE)</f>
        <v xml:space="preserve"> Pneumocystis.</v>
      </c>
      <c r="U2183">
        <f>VLOOKUP(B2183,[2]taxonomy1!$B:$U,14,FALSE)</f>
        <v>0</v>
      </c>
      <c r="V2183">
        <f>VLOOKUP(B2183,[2]taxonomy1!$B:$U,15,FALSE)</f>
        <v>0</v>
      </c>
      <c r="W2183">
        <f>VLOOKUP(B2183,[2]taxonomy1!$B:$U,16,FALSE)</f>
        <v>0</v>
      </c>
    </row>
    <row r="2184" spans="1:23" x14ac:dyDescent="0.3">
      <c r="A2184" t="s">
        <v>4122</v>
      </c>
      <c r="B2184" t="s">
        <v>4123</v>
      </c>
      <c r="C2184">
        <v>722</v>
      </c>
      <c r="D2184" t="s">
        <v>10</v>
      </c>
      <c r="E2184">
        <v>35</v>
      </c>
      <c r="F2184">
        <v>324</v>
      </c>
      <c r="G2184">
        <v>2735</v>
      </c>
      <c r="H2184" t="s">
        <v>11</v>
      </c>
      <c r="I2184" t="s">
        <v>10</v>
      </c>
      <c r="J2184">
        <f t="shared" si="34"/>
        <v>289</v>
      </c>
      <c r="K2184" t="str">
        <f>VLOOKUP(B2184,[2]taxonomy1!$B:$U,2,FALSE)</f>
        <v xml:space="preserve"> Pneumocystis jirovecii (strain SE8) (Human pneumocystis pneumonia agent).</v>
      </c>
      <c r="L2184" t="str">
        <f>VLOOKUP(B2184,[2]taxonomy1!$B:$U,4,FALSE)</f>
        <v xml:space="preserve"> NCBI_TaxID=1209962 {ECO:0000313|Proteomes:UP000010422};</v>
      </c>
      <c r="M2184" t="str">
        <f>VLOOKUP(B2184,[2]taxonomy1!$B:$U,6,FALSE)</f>
        <v>Eukaryota</v>
      </c>
      <c r="N2184" t="str">
        <f>VLOOKUP(B2184,[2]taxonomy1!$B:$U,7,FALSE)</f>
        <v xml:space="preserve"> Fungi</v>
      </c>
      <c r="O2184" t="str">
        <f>VLOOKUP(B2184,[2]taxonomy1!$B:$U,8,FALSE)</f>
        <v xml:space="preserve"> Dikarya</v>
      </c>
      <c r="P2184" t="str">
        <f>VLOOKUP(B2184,[2]taxonomy1!$B:$U,9,FALSE)</f>
        <v xml:space="preserve"> Ascomycota</v>
      </c>
      <c r="Q2184" t="str">
        <f>VLOOKUP(B2184,[2]taxonomy1!$B:$U,10,FALSE)</f>
        <v xml:space="preserve"> Taphrinomycotina</v>
      </c>
      <c r="R2184" t="str">
        <f>VLOOKUP(B2184,[2]taxonomy1!$B:$U,11,FALSE)</f>
        <v>Pneumocystidomycetes</v>
      </c>
      <c r="S2184" t="str">
        <f>VLOOKUP(B2184,[2]taxonomy1!$B:$U,12,FALSE)</f>
        <v xml:space="preserve"> Pneumocystidaceae</v>
      </c>
      <c r="T2184" t="str">
        <f>VLOOKUP(B2184,[2]taxonomy1!$B:$U,13,FALSE)</f>
        <v xml:space="preserve"> Pneumocystis.</v>
      </c>
      <c r="U2184">
        <f>VLOOKUP(B2184,[2]taxonomy1!$B:$U,14,FALSE)</f>
        <v>0</v>
      </c>
      <c r="V2184">
        <f>VLOOKUP(B2184,[2]taxonomy1!$B:$U,15,FALSE)</f>
        <v>0</v>
      </c>
      <c r="W2184">
        <f>VLOOKUP(B2184,[2]taxonomy1!$B:$U,16,FALSE)</f>
        <v>0</v>
      </c>
    </row>
    <row r="2185" spans="1:23" x14ac:dyDescent="0.3">
      <c r="A2185" t="s">
        <v>4126</v>
      </c>
      <c r="B2185" t="s">
        <v>4127</v>
      </c>
      <c r="C2185">
        <v>294</v>
      </c>
      <c r="D2185" t="s">
        <v>10</v>
      </c>
      <c r="E2185">
        <v>25</v>
      </c>
      <c r="F2185">
        <v>287</v>
      </c>
      <c r="G2185">
        <v>2735</v>
      </c>
      <c r="H2185" t="s">
        <v>11</v>
      </c>
      <c r="I2185" t="s">
        <v>10</v>
      </c>
      <c r="J2185">
        <f t="shared" si="34"/>
        <v>262</v>
      </c>
      <c r="K2185" t="str">
        <f>VLOOKUP(B2185,[2]taxonomy1!$B:$U,2,FALSE)</f>
        <v xml:space="preserve"> Guillardia theta CCMP2712.</v>
      </c>
      <c r="L2185" t="str">
        <f>VLOOKUP(B2185,[2]taxonomy1!$B:$U,4,FALSE)</f>
        <v xml:space="preserve"> NCBI_TaxID=905079 {ECO:0000313|EMBL:EKX32746.1, ECO:0000313|Proteomes:UP000011087};</v>
      </c>
      <c r="M2185" t="str">
        <f>VLOOKUP(B2185,[2]taxonomy1!$B:$U,6,FALSE)</f>
        <v>Eukaryota</v>
      </c>
      <c r="N2185" t="str">
        <f>VLOOKUP(B2185,[2]taxonomy1!$B:$U,7,FALSE)</f>
        <v xml:space="preserve"> Cryptophyta</v>
      </c>
      <c r="O2185" t="str">
        <f>VLOOKUP(B2185,[2]taxonomy1!$B:$U,8,FALSE)</f>
        <v xml:space="preserve"> Pyrenomonadales</v>
      </c>
      <c r="P2185" t="str">
        <f>VLOOKUP(B2185,[2]taxonomy1!$B:$U,9,FALSE)</f>
        <v xml:space="preserve"> Geminigeraceae</v>
      </c>
      <c r="Q2185" t="str">
        <f>VLOOKUP(B2185,[2]taxonomy1!$B:$U,10,FALSE)</f>
        <v xml:space="preserve"> Guillardia.</v>
      </c>
      <c r="R2185">
        <f>VLOOKUP(B2185,[2]taxonomy1!$B:$U,11,FALSE)</f>
        <v>0</v>
      </c>
      <c r="S2185">
        <f>VLOOKUP(B2185,[2]taxonomy1!$B:$U,12,FALSE)</f>
        <v>0</v>
      </c>
      <c r="T2185">
        <f>VLOOKUP(B2185,[2]taxonomy1!$B:$U,13,FALSE)</f>
        <v>0</v>
      </c>
      <c r="U2185">
        <f>VLOOKUP(B2185,[2]taxonomy1!$B:$U,14,FALSE)</f>
        <v>0</v>
      </c>
      <c r="V2185">
        <f>VLOOKUP(B2185,[2]taxonomy1!$B:$U,15,FALSE)</f>
        <v>0</v>
      </c>
      <c r="W2185">
        <f>VLOOKUP(B2185,[2]taxonomy1!$B:$U,16,FALSE)</f>
        <v>0</v>
      </c>
    </row>
    <row r="2186" spans="1:23" x14ac:dyDescent="0.3">
      <c r="A2186" t="s">
        <v>4128</v>
      </c>
      <c r="B2186" t="s">
        <v>4129</v>
      </c>
      <c r="C2186">
        <v>289</v>
      </c>
      <c r="D2186" t="s">
        <v>10</v>
      </c>
      <c r="E2186">
        <v>15</v>
      </c>
      <c r="F2186">
        <v>284</v>
      </c>
      <c r="G2186">
        <v>2735</v>
      </c>
      <c r="H2186" t="s">
        <v>11</v>
      </c>
      <c r="I2186" t="s">
        <v>10</v>
      </c>
      <c r="J2186">
        <f t="shared" si="34"/>
        <v>269</v>
      </c>
      <c r="K2186" t="str">
        <f>VLOOKUP(B2186,[2]taxonomy1!$B:$U,2,FALSE)</f>
        <v xml:space="preserve"> Guillardia theta CCMP2712.</v>
      </c>
      <c r="L2186" t="str">
        <f>VLOOKUP(B2186,[2]taxonomy1!$B:$U,4,FALSE)</f>
        <v xml:space="preserve"> NCBI_TaxID=905079 {ECO:0000313|EMBL:EKX33332.1, ECO:0000313|Proteomes:UP000011087};</v>
      </c>
      <c r="M2186" t="str">
        <f>VLOOKUP(B2186,[2]taxonomy1!$B:$U,6,FALSE)</f>
        <v>Eukaryota</v>
      </c>
      <c r="N2186" t="str">
        <f>VLOOKUP(B2186,[2]taxonomy1!$B:$U,7,FALSE)</f>
        <v xml:space="preserve"> Cryptophyta</v>
      </c>
      <c r="O2186" t="str">
        <f>VLOOKUP(B2186,[2]taxonomy1!$B:$U,8,FALSE)</f>
        <v xml:space="preserve"> Pyrenomonadales</v>
      </c>
      <c r="P2186" t="str">
        <f>VLOOKUP(B2186,[2]taxonomy1!$B:$U,9,FALSE)</f>
        <v xml:space="preserve"> Geminigeraceae</v>
      </c>
      <c r="Q2186" t="str">
        <f>VLOOKUP(B2186,[2]taxonomy1!$B:$U,10,FALSE)</f>
        <v xml:space="preserve"> Guillardia.</v>
      </c>
      <c r="R2186">
        <f>VLOOKUP(B2186,[2]taxonomy1!$B:$U,11,FALSE)</f>
        <v>0</v>
      </c>
      <c r="S2186">
        <f>VLOOKUP(B2186,[2]taxonomy1!$B:$U,12,FALSE)</f>
        <v>0</v>
      </c>
      <c r="T2186">
        <f>VLOOKUP(B2186,[2]taxonomy1!$B:$U,13,FALSE)</f>
        <v>0</v>
      </c>
      <c r="U2186">
        <f>VLOOKUP(B2186,[2]taxonomy1!$B:$U,14,FALSE)</f>
        <v>0</v>
      </c>
      <c r="V2186">
        <f>VLOOKUP(B2186,[2]taxonomy1!$B:$U,15,FALSE)</f>
        <v>0</v>
      </c>
      <c r="W2186">
        <f>VLOOKUP(B2186,[2]taxonomy1!$B:$U,16,FALSE)</f>
        <v>0</v>
      </c>
    </row>
    <row r="2187" spans="1:23" x14ac:dyDescent="0.3">
      <c r="A2187" t="s">
        <v>4130</v>
      </c>
      <c r="B2187" t="s">
        <v>4131</v>
      </c>
      <c r="C2187">
        <v>275</v>
      </c>
      <c r="D2187" t="s">
        <v>10</v>
      </c>
      <c r="E2187">
        <v>2</v>
      </c>
      <c r="F2187">
        <v>268</v>
      </c>
      <c r="G2187">
        <v>2735</v>
      </c>
      <c r="H2187" t="s">
        <v>11</v>
      </c>
      <c r="I2187" t="s">
        <v>10</v>
      </c>
      <c r="J2187">
        <f t="shared" si="34"/>
        <v>266</v>
      </c>
      <c r="K2187" t="str">
        <f>VLOOKUP(B2187,[2]taxonomy1!$B:$U,2,FALSE)</f>
        <v xml:space="preserve"> Guillardia theta CCMP2712.</v>
      </c>
      <c r="L2187" t="str">
        <f>VLOOKUP(B2187,[2]taxonomy1!$B:$U,4,FALSE)</f>
        <v xml:space="preserve"> NCBI_TaxID=905079 {ECO:0000313|EMBL:EKX51902.1, ECO:0000313|Proteomes:UP000011087};</v>
      </c>
      <c r="M2187" t="str">
        <f>VLOOKUP(B2187,[2]taxonomy1!$B:$U,6,FALSE)</f>
        <v>Eukaryota</v>
      </c>
      <c r="N2187" t="str">
        <f>VLOOKUP(B2187,[2]taxonomy1!$B:$U,7,FALSE)</f>
        <v xml:space="preserve"> Cryptophyta</v>
      </c>
      <c r="O2187" t="str">
        <f>VLOOKUP(B2187,[2]taxonomy1!$B:$U,8,FALSE)</f>
        <v xml:space="preserve"> Pyrenomonadales</v>
      </c>
      <c r="P2187" t="str">
        <f>VLOOKUP(B2187,[2]taxonomy1!$B:$U,9,FALSE)</f>
        <v xml:space="preserve"> Geminigeraceae</v>
      </c>
      <c r="Q2187" t="str">
        <f>VLOOKUP(B2187,[2]taxonomy1!$B:$U,10,FALSE)</f>
        <v xml:space="preserve"> Guillardia.</v>
      </c>
      <c r="R2187">
        <f>VLOOKUP(B2187,[2]taxonomy1!$B:$U,11,FALSE)</f>
        <v>0</v>
      </c>
      <c r="S2187">
        <f>VLOOKUP(B2187,[2]taxonomy1!$B:$U,12,FALSE)</f>
        <v>0</v>
      </c>
      <c r="T2187">
        <f>VLOOKUP(B2187,[2]taxonomy1!$B:$U,13,FALSE)</f>
        <v>0</v>
      </c>
      <c r="U2187">
        <f>VLOOKUP(B2187,[2]taxonomy1!$B:$U,14,FALSE)</f>
        <v>0</v>
      </c>
      <c r="V2187">
        <f>VLOOKUP(B2187,[2]taxonomy1!$B:$U,15,FALSE)</f>
        <v>0</v>
      </c>
      <c r="W2187">
        <f>VLOOKUP(B2187,[2]taxonomy1!$B:$U,16,FALSE)</f>
        <v>0</v>
      </c>
    </row>
    <row r="2188" spans="1:23" x14ac:dyDescent="0.3">
      <c r="A2188" t="s">
        <v>4132</v>
      </c>
      <c r="B2188" t="s">
        <v>4133</v>
      </c>
      <c r="C2188">
        <v>390</v>
      </c>
      <c r="D2188" t="s">
        <v>10</v>
      </c>
      <c r="E2188">
        <v>95</v>
      </c>
      <c r="F2188">
        <v>370</v>
      </c>
      <c r="G2188">
        <v>2735</v>
      </c>
      <c r="H2188" t="s">
        <v>11</v>
      </c>
      <c r="I2188" t="s">
        <v>10</v>
      </c>
      <c r="J2188">
        <f t="shared" si="34"/>
        <v>275</v>
      </c>
      <c r="K2188" t="str">
        <f>VLOOKUP(B2188,[2]taxonomy1!$B:$U,2,FALSE)</f>
        <v xml:space="preserve"> Theileria equi strain WA.</v>
      </c>
      <c r="L2188" t="str">
        <f>VLOOKUP(B2188,[2]taxonomy1!$B:$U,4,FALSE)</f>
        <v xml:space="preserve"> NCBI_TaxID=1537102 {ECO:0000313|EMBL:EKX74222.1, ECO:0000313|Proteomes:UP000031512};</v>
      </c>
      <c r="M2188" t="str">
        <f>VLOOKUP(B2188,[2]taxonomy1!$B:$U,6,FALSE)</f>
        <v>Eukaryota</v>
      </c>
      <c r="N2188" t="str">
        <f>VLOOKUP(B2188,[2]taxonomy1!$B:$U,7,FALSE)</f>
        <v xml:space="preserve"> Alveolata</v>
      </c>
      <c r="O2188" t="str">
        <f>VLOOKUP(B2188,[2]taxonomy1!$B:$U,8,FALSE)</f>
        <v xml:space="preserve"> Apicomplexa</v>
      </c>
      <c r="P2188" t="str">
        <f>VLOOKUP(B2188,[2]taxonomy1!$B:$U,9,FALSE)</f>
        <v xml:space="preserve"> Aconoidasida</v>
      </c>
      <c r="Q2188" t="str">
        <f>VLOOKUP(B2188,[2]taxonomy1!$B:$U,10,FALSE)</f>
        <v xml:space="preserve"> Piroplasmida</v>
      </c>
      <c r="R2188" t="str">
        <f>VLOOKUP(B2188,[2]taxonomy1!$B:$U,11,FALSE)</f>
        <v>Theileriidae</v>
      </c>
      <c r="S2188" t="str">
        <f>VLOOKUP(B2188,[2]taxonomy1!$B:$U,12,FALSE)</f>
        <v xml:space="preserve"> Theileria.</v>
      </c>
      <c r="T2188">
        <f>VLOOKUP(B2188,[2]taxonomy1!$B:$U,13,FALSE)</f>
        <v>0</v>
      </c>
      <c r="U2188">
        <f>VLOOKUP(B2188,[2]taxonomy1!$B:$U,14,FALSE)</f>
        <v>0</v>
      </c>
      <c r="V2188">
        <f>VLOOKUP(B2188,[2]taxonomy1!$B:$U,15,FALSE)</f>
        <v>0</v>
      </c>
      <c r="W2188">
        <f>VLOOKUP(B2188,[2]taxonomy1!$B:$U,16,FALSE)</f>
        <v>0</v>
      </c>
    </row>
    <row r="2189" spans="1:23" x14ac:dyDescent="0.3">
      <c r="A2189" t="s">
        <v>4134</v>
      </c>
      <c r="B2189" t="s">
        <v>4135</v>
      </c>
      <c r="C2189">
        <v>313</v>
      </c>
      <c r="D2189" t="s">
        <v>10</v>
      </c>
      <c r="E2189">
        <v>2</v>
      </c>
      <c r="F2189">
        <v>313</v>
      </c>
      <c r="G2189">
        <v>2735</v>
      </c>
      <c r="H2189" t="s">
        <v>11</v>
      </c>
      <c r="I2189" t="s">
        <v>10</v>
      </c>
      <c r="J2189">
        <f t="shared" si="34"/>
        <v>311</v>
      </c>
      <c r="K2189" t="str">
        <f>VLOOKUP(B2189,[2]taxonomy1!$B:$U,2,FALSE)</f>
        <v xml:space="preserve"> Colletotrichum gloeosporioides (strain Nara gc5) (Anthracnose fungus) (Glomerella cingulata).</v>
      </c>
      <c r="L2189" t="str">
        <f>VLOOKUP(B2189,[2]taxonomy1!$B:$U,4,FALSE)</f>
        <v xml:space="preserve"> NCBI_TaxID=1213859 {ECO:0000313|EMBL:ELA29424.1, ECO:0000313|Proteomes:UP000011096};</v>
      </c>
      <c r="M2189" t="str">
        <f>VLOOKUP(B2189,[2]taxonomy1!$B:$U,6,FALSE)</f>
        <v>Eukaryota</v>
      </c>
      <c r="N2189" t="str">
        <f>VLOOKUP(B2189,[2]taxonomy1!$B:$U,7,FALSE)</f>
        <v xml:space="preserve"> Fungi</v>
      </c>
      <c r="O2189" t="str">
        <f>VLOOKUP(B2189,[2]taxonomy1!$B:$U,8,FALSE)</f>
        <v xml:space="preserve"> Dikarya</v>
      </c>
      <c r="P2189" t="str">
        <f>VLOOKUP(B2189,[2]taxonomy1!$B:$U,9,FALSE)</f>
        <v xml:space="preserve"> Ascomycota</v>
      </c>
      <c r="Q2189" t="str">
        <f>VLOOKUP(B2189,[2]taxonomy1!$B:$U,10,FALSE)</f>
        <v xml:space="preserve"> Pezizomycotina</v>
      </c>
      <c r="R2189" t="str">
        <f>VLOOKUP(B2189,[2]taxonomy1!$B:$U,11,FALSE)</f>
        <v>Sordariomycetes</v>
      </c>
      <c r="S2189" t="str">
        <f>VLOOKUP(B2189,[2]taxonomy1!$B:$U,12,FALSE)</f>
        <v xml:space="preserve"> Hypocreomycetidae</v>
      </c>
      <c r="T2189" t="str">
        <f>VLOOKUP(B2189,[2]taxonomy1!$B:$U,13,FALSE)</f>
        <v xml:space="preserve"> Glomerellales</v>
      </c>
      <c r="U2189" t="str">
        <f>VLOOKUP(B2189,[2]taxonomy1!$B:$U,14,FALSE)</f>
        <v xml:space="preserve"> Glomerellaceae</v>
      </c>
      <c r="V2189" t="str">
        <f>VLOOKUP(B2189,[2]taxonomy1!$B:$U,15,FALSE)</f>
        <v>Colletotrichum.</v>
      </c>
      <c r="W2189">
        <f>VLOOKUP(B2189,[2]taxonomy1!$B:$U,16,FALSE)</f>
        <v>0</v>
      </c>
    </row>
    <row r="2190" spans="1:23" x14ac:dyDescent="0.3">
      <c r="A2190" t="s">
        <v>4136</v>
      </c>
      <c r="B2190" t="s">
        <v>4137</v>
      </c>
      <c r="C2190">
        <v>339</v>
      </c>
      <c r="D2190" t="s">
        <v>10</v>
      </c>
      <c r="E2190">
        <v>39</v>
      </c>
      <c r="F2190">
        <v>176</v>
      </c>
      <c r="G2190">
        <v>2735</v>
      </c>
      <c r="H2190" t="s">
        <v>11</v>
      </c>
      <c r="I2190" t="s">
        <v>10</v>
      </c>
      <c r="J2190">
        <f t="shared" si="34"/>
        <v>137</v>
      </c>
      <c r="K2190" t="str">
        <f>VLOOKUP(B2190,[2]taxonomy1!$B:$U,2,FALSE)</f>
        <v xml:space="preserve"> Colletotrichum gloeosporioides (strain Nara gc5) (Anthracnose fungus) (Glomerella cingulata).</v>
      </c>
      <c r="L2190" t="str">
        <f>VLOOKUP(B2190,[2]taxonomy1!$B:$U,4,FALSE)</f>
        <v xml:space="preserve"> NCBI_TaxID=1213859 {ECO:0000313|EMBL:ELA34032.1, ECO:0000313|Proteomes:UP000011096};</v>
      </c>
      <c r="M2190" t="str">
        <f>VLOOKUP(B2190,[2]taxonomy1!$B:$U,6,FALSE)</f>
        <v>Eukaryota</v>
      </c>
      <c r="N2190" t="str">
        <f>VLOOKUP(B2190,[2]taxonomy1!$B:$U,7,FALSE)</f>
        <v xml:space="preserve"> Fungi</v>
      </c>
      <c r="O2190" t="str">
        <f>VLOOKUP(B2190,[2]taxonomy1!$B:$U,8,FALSE)</f>
        <v xml:space="preserve"> Dikarya</v>
      </c>
      <c r="P2190" t="str">
        <f>VLOOKUP(B2190,[2]taxonomy1!$B:$U,9,FALSE)</f>
        <v xml:space="preserve"> Ascomycota</v>
      </c>
      <c r="Q2190" t="str">
        <f>VLOOKUP(B2190,[2]taxonomy1!$B:$U,10,FALSE)</f>
        <v xml:space="preserve"> Pezizomycotina</v>
      </c>
      <c r="R2190" t="str">
        <f>VLOOKUP(B2190,[2]taxonomy1!$B:$U,11,FALSE)</f>
        <v>Sordariomycetes</v>
      </c>
      <c r="S2190" t="str">
        <f>VLOOKUP(B2190,[2]taxonomy1!$B:$U,12,FALSE)</f>
        <v xml:space="preserve"> Hypocreomycetidae</v>
      </c>
      <c r="T2190" t="str">
        <f>VLOOKUP(B2190,[2]taxonomy1!$B:$U,13,FALSE)</f>
        <v xml:space="preserve"> Glomerellales</v>
      </c>
      <c r="U2190" t="str">
        <f>VLOOKUP(B2190,[2]taxonomy1!$B:$U,14,FALSE)</f>
        <v xml:space="preserve"> Glomerellaceae</v>
      </c>
      <c r="V2190" t="str">
        <f>VLOOKUP(B2190,[2]taxonomy1!$B:$U,15,FALSE)</f>
        <v>Colletotrichum.</v>
      </c>
      <c r="W2190">
        <f>VLOOKUP(B2190,[2]taxonomy1!$B:$U,16,FALSE)</f>
        <v>0</v>
      </c>
    </row>
    <row r="2191" spans="1:23" x14ac:dyDescent="0.3">
      <c r="A2191" t="s">
        <v>4136</v>
      </c>
      <c r="B2191" t="s">
        <v>4137</v>
      </c>
      <c r="C2191">
        <v>339</v>
      </c>
      <c r="D2191" t="s">
        <v>10</v>
      </c>
      <c r="E2191">
        <v>182</v>
      </c>
      <c r="F2191">
        <v>310</v>
      </c>
      <c r="G2191">
        <v>2735</v>
      </c>
      <c r="H2191" t="s">
        <v>11</v>
      </c>
      <c r="I2191" t="s">
        <v>10</v>
      </c>
      <c r="J2191">
        <f t="shared" si="34"/>
        <v>128</v>
      </c>
      <c r="K2191" t="str">
        <f>VLOOKUP(B2191,[2]taxonomy1!$B:$U,2,FALSE)</f>
        <v xml:space="preserve"> Colletotrichum gloeosporioides (strain Nara gc5) (Anthracnose fungus) (Glomerella cingulata).</v>
      </c>
      <c r="L2191" t="str">
        <f>VLOOKUP(B2191,[2]taxonomy1!$B:$U,4,FALSE)</f>
        <v xml:space="preserve"> NCBI_TaxID=1213859 {ECO:0000313|EMBL:ELA34032.1, ECO:0000313|Proteomes:UP000011096};</v>
      </c>
      <c r="M2191" t="str">
        <f>VLOOKUP(B2191,[2]taxonomy1!$B:$U,6,FALSE)</f>
        <v>Eukaryota</v>
      </c>
      <c r="N2191" t="str">
        <f>VLOOKUP(B2191,[2]taxonomy1!$B:$U,7,FALSE)</f>
        <v xml:space="preserve"> Fungi</v>
      </c>
      <c r="O2191" t="str">
        <f>VLOOKUP(B2191,[2]taxonomy1!$B:$U,8,FALSE)</f>
        <v xml:space="preserve"> Dikarya</v>
      </c>
      <c r="P2191" t="str">
        <f>VLOOKUP(B2191,[2]taxonomy1!$B:$U,9,FALSE)</f>
        <v xml:space="preserve"> Ascomycota</v>
      </c>
      <c r="Q2191" t="str">
        <f>VLOOKUP(B2191,[2]taxonomy1!$B:$U,10,FALSE)</f>
        <v xml:space="preserve"> Pezizomycotina</v>
      </c>
      <c r="R2191" t="str">
        <f>VLOOKUP(B2191,[2]taxonomy1!$B:$U,11,FALSE)</f>
        <v>Sordariomycetes</v>
      </c>
      <c r="S2191" t="str">
        <f>VLOOKUP(B2191,[2]taxonomy1!$B:$U,12,FALSE)</f>
        <v xml:space="preserve"> Hypocreomycetidae</v>
      </c>
      <c r="T2191" t="str">
        <f>VLOOKUP(B2191,[2]taxonomy1!$B:$U,13,FALSE)</f>
        <v xml:space="preserve"> Glomerellales</v>
      </c>
      <c r="U2191" t="str">
        <f>VLOOKUP(B2191,[2]taxonomy1!$B:$U,14,FALSE)</f>
        <v xml:space="preserve"> Glomerellaceae</v>
      </c>
      <c r="V2191" t="str">
        <f>VLOOKUP(B2191,[2]taxonomy1!$B:$U,15,FALSE)</f>
        <v>Colletotrichum.</v>
      </c>
      <c r="W2191">
        <f>VLOOKUP(B2191,[2]taxonomy1!$B:$U,16,FALSE)</f>
        <v>0</v>
      </c>
    </row>
    <row r="2192" spans="1:23" x14ac:dyDescent="0.3">
      <c r="A2192" t="s">
        <v>4138</v>
      </c>
      <c r="B2192" t="s">
        <v>4139</v>
      </c>
      <c r="C2192">
        <v>274</v>
      </c>
      <c r="D2192" t="s">
        <v>10</v>
      </c>
      <c r="E2192">
        <v>16</v>
      </c>
      <c r="F2192">
        <v>269</v>
      </c>
      <c r="G2192">
        <v>2735</v>
      </c>
      <c r="H2192" t="s">
        <v>11</v>
      </c>
      <c r="I2192" t="s">
        <v>10</v>
      </c>
      <c r="J2192">
        <f t="shared" si="34"/>
        <v>253</v>
      </c>
      <c r="K2192" t="str">
        <f>VLOOKUP(B2192,[2]taxonomy1!$B:$U,2,FALSE)</f>
        <v xml:space="preserve"> Vittaforma corneae (strain ATCC 50505) (Microsporidian parasite) (Nosema corneum).</v>
      </c>
      <c r="L2192" t="str">
        <f>VLOOKUP(B2192,[2]taxonomy1!$B:$U,4,FALSE)</f>
        <v xml:space="preserve"> NCBI_TaxID=993615 {ECO:0000313|EMBL:ELA41370.1, ECO:0000313|Proteomes:UP000011082};</v>
      </c>
      <c r="M2192" t="str">
        <f>VLOOKUP(B2192,[2]taxonomy1!$B:$U,6,FALSE)</f>
        <v>Eukaryota</v>
      </c>
      <c r="N2192" t="str">
        <f>VLOOKUP(B2192,[2]taxonomy1!$B:$U,7,FALSE)</f>
        <v xml:space="preserve"> Fungi</v>
      </c>
      <c r="O2192" t="str">
        <f>VLOOKUP(B2192,[2]taxonomy1!$B:$U,8,FALSE)</f>
        <v xml:space="preserve"> Fungi incertae sedis</v>
      </c>
      <c r="P2192" t="str">
        <f>VLOOKUP(B2192,[2]taxonomy1!$B:$U,9,FALSE)</f>
        <v xml:space="preserve"> Microsporidia</v>
      </c>
      <c r="Q2192" t="str">
        <f>VLOOKUP(B2192,[2]taxonomy1!$B:$U,10,FALSE)</f>
        <v xml:space="preserve"> Nosematidae</v>
      </c>
      <c r="R2192" t="str">
        <f>VLOOKUP(B2192,[2]taxonomy1!$B:$U,11,FALSE)</f>
        <v>Vittaforma.</v>
      </c>
      <c r="S2192">
        <f>VLOOKUP(B2192,[2]taxonomy1!$B:$U,12,FALSE)</f>
        <v>0</v>
      </c>
      <c r="T2192">
        <f>VLOOKUP(B2192,[2]taxonomy1!$B:$U,13,FALSE)</f>
        <v>0</v>
      </c>
      <c r="U2192">
        <f>VLOOKUP(B2192,[2]taxonomy1!$B:$U,14,FALSE)</f>
        <v>0</v>
      </c>
      <c r="V2192">
        <f>VLOOKUP(B2192,[2]taxonomy1!$B:$U,15,FALSE)</f>
        <v>0</v>
      </c>
      <c r="W2192">
        <f>VLOOKUP(B2192,[2]taxonomy1!$B:$U,16,FALSE)</f>
        <v>0</v>
      </c>
    </row>
    <row r="2193" spans="1:23" x14ac:dyDescent="0.3">
      <c r="A2193" t="s">
        <v>4140</v>
      </c>
      <c r="B2193" t="s">
        <v>4141</v>
      </c>
      <c r="C2193">
        <v>282</v>
      </c>
      <c r="D2193" t="s">
        <v>10</v>
      </c>
      <c r="E2193">
        <v>3</v>
      </c>
      <c r="F2193">
        <v>259</v>
      </c>
      <c r="G2193">
        <v>2735</v>
      </c>
      <c r="H2193" t="s">
        <v>11</v>
      </c>
      <c r="I2193" t="s">
        <v>10</v>
      </c>
      <c r="J2193">
        <f t="shared" si="34"/>
        <v>256</v>
      </c>
      <c r="K2193" t="str">
        <f>VLOOKUP(B2193,[2]taxonomy1!$B:$U,2,FALSE)</f>
        <v xml:space="preserve"> Pteropus alecto (Black flying fox).</v>
      </c>
      <c r="L2193" t="str">
        <f>VLOOKUP(B2193,[2]taxonomy1!$B:$U,4,FALSE)</f>
        <v xml:space="preserve"> NCBI_TaxID=9402 {ECO:0000313|EMBL:ELK03090.1, ECO:0000313|Proteomes:UP000010552};</v>
      </c>
      <c r="M2193" t="str">
        <f>VLOOKUP(B2193,[2]taxonomy1!$B:$U,6,FALSE)</f>
        <v>Eukaryota</v>
      </c>
      <c r="N2193" t="str">
        <f>VLOOKUP(B2193,[2]taxonomy1!$B:$U,7,FALSE)</f>
        <v xml:space="preserve"> Metazoa</v>
      </c>
      <c r="O2193" t="str">
        <f>VLOOKUP(B2193,[2]taxonomy1!$B:$U,8,FALSE)</f>
        <v xml:space="preserve"> Chordata</v>
      </c>
      <c r="P2193" t="str">
        <f>VLOOKUP(B2193,[2]taxonomy1!$B:$U,9,FALSE)</f>
        <v xml:space="preserve"> Craniata</v>
      </c>
      <c r="Q2193" t="str">
        <f>VLOOKUP(B2193,[2]taxonomy1!$B:$U,10,FALSE)</f>
        <v xml:space="preserve"> Vertebrata</v>
      </c>
      <c r="R2193" t="str">
        <f>VLOOKUP(B2193,[2]taxonomy1!$B:$U,11,FALSE)</f>
        <v xml:space="preserve"> Euteleostomi</v>
      </c>
      <c r="S2193" t="str">
        <f>VLOOKUP(B2193,[2]taxonomy1!$B:$U,12,FALSE)</f>
        <v>Mammalia</v>
      </c>
      <c r="T2193" t="str">
        <f>VLOOKUP(B2193,[2]taxonomy1!$B:$U,13,FALSE)</f>
        <v xml:space="preserve"> Eutheria</v>
      </c>
      <c r="U2193" t="str">
        <f>VLOOKUP(B2193,[2]taxonomy1!$B:$U,14,FALSE)</f>
        <v xml:space="preserve"> Laurasiatheria</v>
      </c>
      <c r="V2193" t="str">
        <f>VLOOKUP(B2193,[2]taxonomy1!$B:$U,15,FALSE)</f>
        <v xml:space="preserve"> Chiroptera</v>
      </c>
      <c r="W2193" t="str">
        <f>VLOOKUP(B2193,[2]taxonomy1!$B:$U,16,FALSE)</f>
        <v xml:space="preserve"> Megachiroptera</v>
      </c>
    </row>
    <row r="2194" spans="1:23" x14ac:dyDescent="0.3">
      <c r="A2194" t="s">
        <v>4142</v>
      </c>
      <c r="B2194" t="s">
        <v>4143</v>
      </c>
      <c r="C2194">
        <v>372</v>
      </c>
      <c r="D2194" t="s">
        <v>10</v>
      </c>
      <c r="E2194">
        <v>92</v>
      </c>
      <c r="F2194">
        <v>365</v>
      </c>
      <c r="G2194">
        <v>2735</v>
      </c>
      <c r="H2194" t="s">
        <v>11</v>
      </c>
      <c r="I2194" t="s">
        <v>10</v>
      </c>
      <c r="J2194">
        <f t="shared" si="34"/>
        <v>273</v>
      </c>
      <c r="K2194" t="str">
        <f>VLOOKUP(B2194,[2]taxonomy1!$B:$U,2,FALSE)</f>
        <v xml:space="preserve"> Pteropus alecto (Black flying fox).</v>
      </c>
      <c r="L2194" t="str">
        <f>VLOOKUP(B2194,[2]taxonomy1!$B:$U,4,FALSE)</f>
        <v xml:space="preserve"> NCBI_TaxID=9402 {ECO:0000313|EMBL:ELK08722.1, ECO:0000313|Proteomes:UP000010552};</v>
      </c>
      <c r="M2194" t="str">
        <f>VLOOKUP(B2194,[2]taxonomy1!$B:$U,6,FALSE)</f>
        <v>Eukaryota</v>
      </c>
      <c r="N2194" t="str">
        <f>VLOOKUP(B2194,[2]taxonomy1!$B:$U,7,FALSE)</f>
        <v xml:space="preserve"> Metazoa</v>
      </c>
      <c r="O2194" t="str">
        <f>VLOOKUP(B2194,[2]taxonomy1!$B:$U,8,FALSE)</f>
        <v xml:space="preserve"> Chordata</v>
      </c>
      <c r="P2194" t="str">
        <f>VLOOKUP(B2194,[2]taxonomy1!$B:$U,9,FALSE)</f>
        <v xml:space="preserve"> Craniata</v>
      </c>
      <c r="Q2194" t="str">
        <f>VLOOKUP(B2194,[2]taxonomy1!$B:$U,10,FALSE)</f>
        <v xml:space="preserve"> Vertebrata</v>
      </c>
      <c r="R2194" t="str">
        <f>VLOOKUP(B2194,[2]taxonomy1!$B:$U,11,FALSE)</f>
        <v xml:space="preserve"> Euteleostomi</v>
      </c>
      <c r="S2194" t="str">
        <f>VLOOKUP(B2194,[2]taxonomy1!$B:$U,12,FALSE)</f>
        <v>Mammalia</v>
      </c>
      <c r="T2194" t="str">
        <f>VLOOKUP(B2194,[2]taxonomy1!$B:$U,13,FALSE)</f>
        <v xml:space="preserve"> Eutheria</v>
      </c>
      <c r="U2194" t="str">
        <f>VLOOKUP(B2194,[2]taxonomy1!$B:$U,14,FALSE)</f>
        <v xml:space="preserve"> Laurasiatheria</v>
      </c>
      <c r="V2194" t="str">
        <f>VLOOKUP(B2194,[2]taxonomy1!$B:$U,15,FALSE)</f>
        <v xml:space="preserve"> Chiroptera</v>
      </c>
      <c r="W2194" t="str">
        <f>VLOOKUP(B2194,[2]taxonomy1!$B:$U,16,FALSE)</f>
        <v xml:space="preserve"> Megachiroptera</v>
      </c>
    </row>
    <row r="2195" spans="1:23" x14ac:dyDescent="0.3">
      <c r="A2195" t="s">
        <v>4144</v>
      </c>
      <c r="B2195" t="s">
        <v>4145</v>
      </c>
      <c r="C2195">
        <v>283</v>
      </c>
      <c r="D2195" t="s">
        <v>10</v>
      </c>
      <c r="E2195">
        <v>3</v>
      </c>
      <c r="F2195">
        <v>276</v>
      </c>
      <c r="G2195">
        <v>2735</v>
      </c>
      <c r="H2195" t="s">
        <v>11</v>
      </c>
      <c r="I2195" t="s">
        <v>10</v>
      </c>
      <c r="J2195">
        <f t="shared" si="34"/>
        <v>273</v>
      </c>
      <c r="K2195" t="str">
        <f>VLOOKUP(B2195,[2]taxonomy1!$B:$U,2,FALSE)</f>
        <v xml:space="preserve"> Pteropus alecto (Black flying fox).</v>
      </c>
      <c r="L2195" t="str">
        <f>VLOOKUP(B2195,[2]taxonomy1!$B:$U,4,FALSE)</f>
        <v xml:space="preserve"> NCBI_TaxID=9402 {ECO:0000313|EMBL:ELK09513.1, ECO:0000313|Proteomes:UP000010552};</v>
      </c>
      <c r="M2195" t="str">
        <f>VLOOKUP(B2195,[2]taxonomy1!$B:$U,6,FALSE)</f>
        <v>Eukaryota</v>
      </c>
      <c r="N2195" t="str">
        <f>VLOOKUP(B2195,[2]taxonomy1!$B:$U,7,FALSE)</f>
        <v xml:space="preserve"> Metazoa</v>
      </c>
      <c r="O2195" t="str">
        <f>VLOOKUP(B2195,[2]taxonomy1!$B:$U,8,FALSE)</f>
        <v xml:space="preserve"> Chordata</v>
      </c>
      <c r="P2195" t="str">
        <f>VLOOKUP(B2195,[2]taxonomy1!$B:$U,9,FALSE)</f>
        <v xml:space="preserve"> Craniata</v>
      </c>
      <c r="Q2195" t="str">
        <f>VLOOKUP(B2195,[2]taxonomy1!$B:$U,10,FALSE)</f>
        <v xml:space="preserve"> Vertebrata</v>
      </c>
      <c r="R2195" t="str">
        <f>VLOOKUP(B2195,[2]taxonomy1!$B:$U,11,FALSE)</f>
        <v xml:space="preserve"> Euteleostomi</v>
      </c>
      <c r="S2195" t="str">
        <f>VLOOKUP(B2195,[2]taxonomy1!$B:$U,12,FALSE)</f>
        <v>Mammalia</v>
      </c>
      <c r="T2195" t="str">
        <f>VLOOKUP(B2195,[2]taxonomy1!$B:$U,13,FALSE)</f>
        <v xml:space="preserve"> Eutheria</v>
      </c>
      <c r="U2195" t="str">
        <f>VLOOKUP(B2195,[2]taxonomy1!$B:$U,14,FALSE)</f>
        <v xml:space="preserve"> Laurasiatheria</v>
      </c>
      <c r="V2195" t="str">
        <f>VLOOKUP(B2195,[2]taxonomy1!$B:$U,15,FALSE)</f>
        <v xml:space="preserve"> Chiroptera</v>
      </c>
      <c r="W2195" t="str">
        <f>VLOOKUP(B2195,[2]taxonomy1!$B:$U,16,FALSE)</f>
        <v xml:space="preserve"> Megachiroptera</v>
      </c>
    </row>
    <row r="2196" spans="1:23" x14ac:dyDescent="0.3">
      <c r="A2196" t="s">
        <v>4146</v>
      </c>
      <c r="B2196" t="s">
        <v>4147</v>
      </c>
      <c r="C2196">
        <v>359</v>
      </c>
      <c r="D2196" t="s">
        <v>10</v>
      </c>
      <c r="E2196">
        <v>77</v>
      </c>
      <c r="F2196">
        <v>353</v>
      </c>
      <c r="G2196">
        <v>2735</v>
      </c>
      <c r="H2196" t="s">
        <v>11</v>
      </c>
      <c r="I2196" t="s">
        <v>10</v>
      </c>
      <c r="J2196">
        <f t="shared" si="34"/>
        <v>276</v>
      </c>
      <c r="K2196" t="str">
        <f>VLOOKUP(B2196,[2]taxonomy1!$B:$U,2,FALSE)</f>
        <v xml:space="preserve"> Pteropus alecto (Black flying fox).</v>
      </c>
      <c r="L2196" t="str">
        <f>VLOOKUP(B2196,[2]taxonomy1!$B:$U,4,FALSE)</f>
        <v xml:space="preserve"> NCBI_TaxID=9402 {ECO:0000313|EMBL:ELK12733.1, ECO:0000313|Proteomes:UP000010552};</v>
      </c>
      <c r="M2196" t="str">
        <f>VLOOKUP(B2196,[2]taxonomy1!$B:$U,6,FALSE)</f>
        <v>Eukaryota</v>
      </c>
      <c r="N2196" t="str">
        <f>VLOOKUP(B2196,[2]taxonomy1!$B:$U,7,FALSE)</f>
        <v xml:space="preserve"> Metazoa</v>
      </c>
      <c r="O2196" t="str">
        <f>VLOOKUP(B2196,[2]taxonomy1!$B:$U,8,FALSE)</f>
        <v xml:space="preserve"> Chordata</v>
      </c>
      <c r="P2196" t="str">
        <f>VLOOKUP(B2196,[2]taxonomy1!$B:$U,9,FALSE)</f>
        <v xml:space="preserve"> Craniata</v>
      </c>
      <c r="Q2196" t="str">
        <f>VLOOKUP(B2196,[2]taxonomy1!$B:$U,10,FALSE)</f>
        <v xml:space="preserve"> Vertebrata</v>
      </c>
      <c r="R2196" t="str">
        <f>VLOOKUP(B2196,[2]taxonomy1!$B:$U,11,FALSE)</f>
        <v xml:space="preserve"> Euteleostomi</v>
      </c>
      <c r="S2196" t="str">
        <f>VLOOKUP(B2196,[2]taxonomy1!$B:$U,12,FALSE)</f>
        <v>Mammalia</v>
      </c>
      <c r="T2196" t="str">
        <f>VLOOKUP(B2196,[2]taxonomy1!$B:$U,13,FALSE)</f>
        <v xml:space="preserve"> Eutheria</v>
      </c>
      <c r="U2196" t="str">
        <f>VLOOKUP(B2196,[2]taxonomy1!$B:$U,14,FALSE)</f>
        <v xml:space="preserve"> Laurasiatheria</v>
      </c>
      <c r="V2196" t="str">
        <f>VLOOKUP(B2196,[2]taxonomy1!$B:$U,15,FALSE)</f>
        <v xml:space="preserve"> Chiroptera</v>
      </c>
      <c r="W2196" t="str">
        <f>VLOOKUP(B2196,[2]taxonomy1!$B:$U,16,FALSE)</f>
        <v xml:space="preserve"> Megachiroptera</v>
      </c>
    </row>
    <row r="2197" spans="1:23" x14ac:dyDescent="0.3">
      <c r="A2197" t="s">
        <v>4148</v>
      </c>
      <c r="B2197" t="s">
        <v>4149</v>
      </c>
      <c r="C2197">
        <v>308</v>
      </c>
      <c r="D2197" t="s">
        <v>10</v>
      </c>
      <c r="E2197">
        <v>26</v>
      </c>
      <c r="F2197">
        <v>302</v>
      </c>
      <c r="G2197">
        <v>2735</v>
      </c>
      <c r="H2197" t="s">
        <v>11</v>
      </c>
      <c r="I2197" t="s">
        <v>10</v>
      </c>
      <c r="J2197">
        <f t="shared" si="34"/>
        <v>276</v>
      </c>
      <c r="K2197" t="str">
        <f>VLOOKUP(B2197,[2]taxonomy1!$B:$U,2,FALSE)</f>
        <v xml:space="preserve"> Pteropus alecto (Black flying fox).</v>
      </c>
      <c r="L2197" t="str">
        <f>VLOOKUP(B2197,[2]taxonomy1!$B:$U,4,FALSE)</f>
        <v xml:space="preserve"> NCBI_TaxID=9402 {ECO:0000313|EMBL:ELK16367.1, ECO:0000313|Proteomes:UP000010552};</v>
      </c>
      <c r="M2197" t="str">
        <f>VLOOKUP(B2197,[2]taxonomy1!$B:$U,6,FALSE)</f>
        <v>Eukaryota</v>
      </c>
      <c r="N2197" t="str">
        <f>VLOOKUP(B2197,[2]taxonomy1!$B:$U,7,FALSE)</f>
        <v xml:space="preserve"> Metazoa</v>
      </c>
      <c r="O2197" t="str">
        <f>VLOOKUP(B2197,[2]taxonomy1!$B:$U,8,FALSE)</f>
        <v xml:space="preserve"> Chordata</v>
      </c>
      <c r="P2197" t="str">
        <f>VLOOKUP(B2197,[2]taxonomy1!$B:$U,9,FALSE)</f>
        <v xml:space="preserve"> Craniata</v>
      </c>
      <c r="Q2197" t="str">
        <f>VLOOKUP(B2197,[2]taxonomy1!$B:$U,10,FALSE)</f>
        <v xml:space="preserve"> Vertebrata</v>
      </c>
      <c r="R2197" t="str">
        <f>VLOOKUP(B2197,[2]taxonomy1!$B:$U,11,FALSE)</f>
        <v xml:space="preserve"> Euteleostomi</v>
      </c>
      <c r="S2197" t="str">
        <f>VLOOKUP(B2197,[2]taxonomy1!$B:$U,12,FALSE)</f>
        <v>Mammalia</v>
      </c>
      <c r="T2197" t="str">
        <f>VLOOKUP(B2197,[2]taxonomy1!$B:$U,13,FALSE)</f>
        <v xml:space="preserve"> Eutheria</v>
      </c>
      <c r="U2197" t="str">
        <f>VLOOKUP(B2197,[2]taxonomy1!$B:$U,14,FALSE)</f>
        <v xml:space="preserve"> Laurasiatheria</v>
      </c>
      <c r="V2197" t="str">
        <f>VLOOKUP(B2197,[2]taxonomy1!$B:$U,15,FALSE)</f>
        <v xml:space="preserve"> Chiroptera</v>
      </c>
      <c r="W2197" t="str">
        <f>VLOOKUP(B2197,[2]taxonomy1!$B:$U,16,FALSE)</f>
        <v xml:space="preserve"> Megachiroptera</v>
      </c>
    </row>
    <row r="2198" spans="1:23" x14ac:dyDescent="0.3">
      <c r="A2198" t="s">
        <v>4150</v>
      </c>
      <c r="B2198" t="s">
        <v>4151</v>
      </c>
      <c r="C2198">
        <v>283</v>
      </c>
      <c r="D2198" t="s">
        <v>10</v>
      </c>
      <c r="E2198">
        <v>3</v>
      </c>
      <c r="F2198">
        <v>276</v>
      </c>
      <c r="G2198">
        <v>2735</v>
      </c>
      <c r="H2198" t="s">
        <v>11</v>
      </c>
      <c r="I2198" t="s">
        <v>10</v>
      </c>
      <c r="J2198">
        <f t="shared" si="34"/>
        <v>273</v>
      </c>
      <c r="K2198" t="str">
        <f>VLOOKUP(B2198,[2]taxonomy1!$B:$U,2,FALSE)</f>
        <v xml:space="preserve"> Myotis davidii (David's myotis).</v>
      </c>
      <c r="L2198" t="str">
        <f>VLOOKUP(B2198,[2]taxonomy1!$B:$U,4,FALSE)</f>
        <v xml:space="preserve"> NCBI_TaxID=225400 {ECO:0000313|EMBL:ELK28672.1, ECO:0000313|Proteomes:UP000010556};</v>
      </c>
      <c r="M2198" t="str">
        <f>VLOOKUP(B2198,[2]taxonomy1!$B:$U,6,FALSE)</f>
        <v>Eukaryota</v>
      </c>
      <c r="N2198" t="str">
        <f>VLOOKUP(B2198,[2]taxonomy1!$B:$U,7,FALSE)</f>
        <v xml:space="preserve"> Metazoa</v>
      </c>
      <c r="O2198" t="str">
        <f>VLOOKUP(B2198,[2]taxonomy1!$B:$U,8,FALSE)</f>
        <v xml:space="preserve"> Chordata</v>
      </c>
      <c r="P2198" t="str">
        <f>VLOOKUP(B2198,[2]taxonomy1!$B:$U,9,FALSE)</f>
        <v xml:space="preserve"> Craniata</v>
      </c>
      <c r="Q2198" t="str">
        <f>VLOOKUP(B2198,[2]taxonomy1!$B:$U,10,FALSE)</f>
        <v xml:space="preserve"> Vertebrata</v>
      </c>
      <c r="R2198" t="str">
        <f>VLOOKUP(B2198,[2]taxonomy1!$B:$U,11,FALSE)</f>
        <v xml:space="preserve"> Euteleostomi</v>
      </c>
      <c r="S2198" t="str">
        <f>VLOOKUP(B2198,[2]taxonomy1!$B:$U,12,FALSE)</f>
        <v>Mammalia</v>
      </c>
      <c r="T2198" t="str">
        <f>VLOOKUP(B2198,[2]taxonomy1!$B:$U,13,FALSE)</f>
        <v xml:space="preserve"> Eutheria</v>
      </c>
      <c r="U2198" t="str">
        <f>VLOOKUP(B2198,[2]taxonomy1!$B:$U,14,FALSE)</f>
        <v xml:space="preserve"> Laurasiatheria</v>
      </c>
      <c r="V2198" t="str">
        <f>VLOOKUP(B2198,[2]taxonomy1!$B:$U,15,FALSE)</f>
        <v xml:space="preserve"> Chiroptera</v>
      </c>
      <c r="W2198" t="str">
        <f>VLOOKUP(B2198,[2]taxonomy1!$B:$U,16,FALSE)</f>
        <v xml:space="preserve"> Microchiroptera</v>
      </c>
    </row>
    <row r="2199" spans="1:23" x14ac:dyDescent="0.3">
      <c r="A2199" t="s">
        <v>4152</v>
      </c>
      <c r="B2199" t="s">
        <v>4153</v>
      </c>
      <c r="C2199">
        <v>283</v>
      </c>
      <c r="D2199" t="s">
        <v>10</v>
      </c>
      <c r="E2199">
        <v>3</v>
      </c>
      <c r="F2199">
        <v>276</v>
      </c>
      <c r="G2199">
        <v>2735</v>
      </c>
      <c r="H2199" t="s">
        <v>11</v>
      </c>
      <c r="I2199" t="s">
        <v>10</v>
      </c>
      <c r="J2199">
        <f t="shared" si="34"/>
        <v>273</v>
      </c>
      <c r="K2199" t="str">
        <f>VLOOKUP(B2199,[2]taxonomy1!$B:$U,2,FALSE)</f>
        <v xml:space="preserve"> Myotis davidii (David's myotis).</v>
      </c>
      <c r="L2199" t="str">
        <f>VLOOKUP(B2199,[2]taxonomy1!$B:$U,4,FALSE)</f>
        <v xml:space="preserve"> NCBI_TaxID=225400 {ECO:0000313|EMBL:ELK28820.1, ECO:0000313|Proteomes:UP000010556};</v>
      </c>
      <c r="M2199" t="str">
        <f>VLOOKUP(B2199,[2]taxonomy1!$B:$U,6,FALSE)</f>
        <v>Eukaryota</v>
      </c>
      <c r="N2199" t="str">
        <f>VLOOKUP(B2199,[2]taxonomy1!$B:$U,7,FALSE)</f>
        <v xml:space="preserve"> Metazoa</v>
      </c>
      <c r="O2199" t="str">
        <f>VLOOKUP(B2199,[2]taxonomy1!$B:$U,8,FALSE)</f>
        <v xml:space="preserve"> Chordata</v>
      </c>
      <c r="P2199" t="str">
        <f>VLOOKUP(B2199,[2]taxonomy1!$B:$U,9,FALSE)</f>
        <v xml:space="preserve"> Craniata</v>
      </c>
      <c r="Q2199" t="str">
        <f>VLOOKUP(B2199,[2]taxonomy1!$B:$U,10,FALSE)</f>
        <v xml:space="preserve"> Vertebrata</v>
      </c>
      <c r="R2199" t="str">
        <f>VLOOKUP(B2199,[2]taxonomy1!$B:$U,11,FALSE)</f>
        <v xml:space="preserve"> Euteleostomi</v>
      </c>
      <c r="S2199" t="str">
        <f>VLOOKUP(B2199,[2]taxonomy1!$B:$U,12,FALSE)</f>
        <v>Mammalia</v>
      </c>
      <c r="T2199" t="str">
        <f>VLOOKUP(B2199,[2]taxonomy1!$B:$U,13,FALSE)</f>
        <v xml:space="preserve"> Eutheria</v>
      </c>
      <c r="U2199" t="str">
        <f>VLOOKUP(B2199,[2]taxonomy1!$B:$U,14,FALSE)</f>
        <v xml:space="preserve"> Laurasiatheria</v>
      </c>
      <c r="V2199" t="str">
        <f>VLOOKUP(B2199,[2]taxonomy1!$B:$U,15,FALSE)</f>
        <v xml:space="preserve"> Chiroptera</v>
      </c>
      <c r="W2199" t="str">
        <f>VLOOKUP(B2199,[2]taxonomy1!$B:$U,16,FALSE)</f>
        <v xml:space="preserve"> Microchiroptera</v>
      </c>
    </row>
    <row r="2200" spans="1:23" x14ac:dyDescent="0.3">
      <c r="A2200" t="s">
        <v>4154</v>
      </c>
      <c r="B2200" t="s">
        <v>4155</v>
      </c>
      <c r="C2200">
        <v>303</v>
      </c>
      <c r="D2200" t="s">
        <v>10</v>
      </c>
      <c r="E2200">
        <v>34</v>
      </c>
      <c r="F2200">
        <v>297</v>
      </c>
      <c r="G2200">
        <v>2735</v>
      </c>
      <c r="H2200" t="s">
        <v>11</v>
      </c>
      <c r="I2200" t="s">
        <v>10</v>
      </c>
      <c r="J2200">
        <f t="shared" si="34"/>
        <v>263</v>
      </c>
      <c r="K2200" t="str">
        <f>VLOOKUP(B2200,[2]taxonomy1!$B:$U,2,FALSE)</f>
        <v xml:space="preserve"> Myotis davidii (David's myotis).</v>
      </c>
      <c r="L2200" t="str">
        <f>VLOOKUP(B2200,[2]taxonomy1!$B:$U,4,FALSE)</f>
        <v xml:space="preserve"> NCBI_TaxID=225400 {ECO:0000313|EMBL:ELK29498.1, ECO:0000313|Proteomes:UP000010556};</v>
      </c>
      <c r="M2200" t="str">
        <f>VLOOKUP(B2200,[2]taxonomy1!$B:$U,6,FALSE)</f>
        <v>Eukaryota</v>
      </c>
      <c r="N2200" t="str">
        <f>VLOOKUP(B2200,[2]taxonomy1!$B:$U,7,FALSE)</f>
        <v xml:space="preserve"> Metazoa</v>
      </c>
      <c r="O2200" t="str">
        <f>VLOOKUP(B2200,[2]taxonomy1!$B:$U,8,FALSE)</f>
        <v xml:space="preserve"> Chordata</v>
      </c>
      <c r="P2200" t="str">
        <f>VLOOKUP(B2200,[2]taxonomy1!$B:$U,9,FALSE)</f>
        <v xml:space="preserve"> Craniata</v>
      </c>
      <c r="Q2200" t="str">
        <f>VLOOKUP(B2200,[2]taxonomy1!$B:$U,10,FALSE)</f>
        <v xml:space="preserve"> Vertebrata</v>
      </c>
      <c r="R2200" t="str">
        <f>VLOOKUP(B2200,[2]taxonomy1!$B:$U,11,FALSE)</f>
        <v xml:space="preserve"> Euteleostomi</v>
      </c>
      <c r="S2200" t="str">
        <f>VLOOKUP(B2200,[2]taxonomy1!$B:$U,12,FALSE)</f>
        <v>Mammalia</v>
      </c>
      <c r="T2200" t="str">
        <f>VLOOKUP(B2200,[2]taxonomy1!$B:$U,13,FALSE)</f>
        <v xml:space="preserve"> Eutheria</v>
      </c>
      <c r="U2200" t="str">
        <f>VLOOKUP(B2200,[2]taxonomy1!$B:$U,14,FALSE)</f>
        <v xml:space="preserve"> Laurasiatheria</v>
      </c>
      <c r="V2200" t="str">
        <f>VLOOKUP(B2200,[2]taxonomy1!$B:$U,15,FALSE)</f>
        <v xml:space="preserve"> Chiroptera</v>
      </c>
      <c r="W2200" t="str">
        <f>VLOOKUP(B2200,[2]taxonomy1!$B:$U,16,FALSE)</f>
        <v xml:space="preserve"> Microchiroptera</v>
      </c>
    </row>
    <row r="2201" spans="1:23" x14ac:dyDescent="0.3">
      <c r="A2201" t="s">
        <v>4156</v>
      </c>
      <c r="B2201" t="s">
        <v>4157</v>
      </c>
      <c r="C2201">
        <v>186</v>
      </c>
      <c r="D2201" t="s">
        <v>10</v>
      </c>
      <c r="E2201">
        <v>1</v>
      </c>
      <c r="F2201">
        <v>180</v>
      </c>
      <c r="G2201">
        <v>2735</v>
      </c>
      <c r="H2201" t="s">
        <v>11</v>
      </c>
      <c r="I2201" t="s">
        <v>10</v>
      </c>
      <c r="J2201">
        <f t="shared" si="34"/>
        <v>179</v>
      </c>
      <c r="K2201" t="str">
        <f>VLOOKUP(B2201,[2]taxonomy1!$B:$U,2,FALSE)</f>
        <v xml:space="preserve"> Myotis davidii (David's myotis).</v>
      </c>
      <c r="L2201" t="str">
        <f>VLOOKUP(B2201,[2]taxonomy1!$B:$U,4,FALSE)</f>
        <v xml:space="preserve"> NCBI_TaxID=225400 {ECO:0000313|EMBL:ELK31693.1, ECO:0000313|Proteomes:UP000010556};</v>
      </c>
      <c r="M2201" t="str">
        <f>VLOOKUP(B2201,[2]taxonomy1!$B:$U,6,FALSE)</f>
        <v>Eukaryota</v>
      </c>
      <c r="N2201" t="str">
        <f>VLOOKUP(B2201,[2]taxonomy1!$B:$U,7,FALSE)</f>
        <v xml:space="preserve"> Metazoa</v>
      </c>
      <c r="O2201" t="str">
        <f>VLOOKUP(B2201,[2]taxonomy1!$B:$U,8,FALSE)</f>
        <v xml:space="preserve"> Chordata</v>
      </c>
      <c r="P2201" t="str">
        <f>VLOOKUP(B2201,[2]taxonomy1!$B:$U,9,FALSE)</f>
        <v xml:space="preserve"> Craniata</v>
      </c>
      <c r="Q2201" t="str">
        <f>VLOOKUP(B2201,[2]taxonomy1!$B:$U,10,FALSE)</f>
        <v xml:space="preserve"> Vertebrata</v>
      </c>
      <c r="R2201" t="str">
        <f>VLOOKUP(B2201,[2]taxonomy1!$B:$U,11,FALSE)</f>
        <v xml:space="preserve"> Euteleostomi</v>
      </c>
      <c r="S2201" t="str">
        <f>VLOOKUP(B2201,[2]taxonomy1!$B:$U,12,FALSE)</f>
        <v>Mammalia</v>
      </c>
      <c r="T2201" t="str">
        <f>VLOOKUP(B2201,[2]taxonomy1!$B:$U,13,FALSE)</f>
        <v xml:space="preserve"> Eutheria</v>
      </c>
      <c r="U2201" t="str">
        <f>VLOOKUP(B2201,[2]taxonomy1!$B:$U,14,FALSE)</f>
        <v xml:space="preserve"> Laurasiatheria</v>
      </c>
      <c r="V2201" t="str">
        <f>VLOOKUP(B2201,[2]taxonomy1!$B:$U,15,FALSE)</f>
        <v xml:space="preserve"> Chiroptera</v>
      </c>
      <c r="W2201" t="str">
        <f>VLOOKUP(B2201,[2]taxonomy1!$B:$U,16,FALSE)</f>
        <v xml:space="preserve"> Microchiroptera</v>
      </c>
    </row>
    <row r="2202" spans="1:23" x14ac:dyDescent="0.3">
      <c r="A2202" t="s">
        <v>4158</v>
      </c>
      <c r="B2202" t="s">
        <v>4159</v>
      </c>
      <c r="C2202">
        <v>343</v>
      </c>
      <c r="D2202" t="s">
        <v>10</v>
      </c>
      <c r="E2202">
        <v>61</v>
      </c>
      <c r="F2202">
        <v>337</v>
      </c>
      <c r="G2202">
        <v>2735</v>
      </c>
      <c r="H2202" t="s">
        <v>11</v>
      </c>
      <c r="I2202" t="s">
        <v>10</v>
      </c>
      <c r="J2202">
        <f t="shared" si="34"/>
        <v>276</v>
      </c>
      <c r="K2202" t="str">
        <f>VLOOKUP(B2202,[2]taxonomy1!$B:$U,2,FALSE)</f>
        <v xml:space="preserve"> Myotis davidii (David's myotis).</v>
      </c>
      <c r="L2202" t="str">
        <f>VLOOKUP(B2202,[2]taxonomy1!$B:$U,4,FALSE)</f>
        <v xml:space="preserve"> NCBI_TaxID=225400 {ECO:0000313|EMBL:ELK33426.1, ECO:0000313|Proteomes:UP000010556};</v>
      </c>
      <c r="M2202" t="str">
        <f>VLOOKUP(B2202,[2]taxonomy1!$B:$U,6,FALSE)</f>
        <v>Eukaryota</v>
      </c>
      <c r="N2202" t="str">
        <f>VLOOKUP(B2202,[2]taxonomy1!$B:$U,7,FALSE)</f>
        <v xml:space="preserve"> Metazoa</v>
      </c>
      <c r="O2202" t="str">
        <f>VLOOKUP(B2202,[2]taxonomy1!$B:$U,8,FALSE)</f>
        <v xml:space="preserve"> Chordata</v>
      </c>
      <c r="P2202" t="str">
        <f>VLOOKUP(B2202,[2]taxonomy1!$B:$U,9,FALSE)</f>
        <v xml:space="preserve"> Craniata</v>
      </c>
      <c r="Q2202" t="str">
        <f>VLOOKUP(B2202,[2]taxonomy1!$B:$U,10,FALSE)</f>
        <v xml:space="preserve"> Vertebrata</v>
      </c>
      <c r="R2202" t="str">
        <f>VLOOKUP(B2202,[2]taxonomy1!$B:$U,11,FALSE)</f>
        <v xml:space="preserve"> Euteleostomi</v>
      </c>
      <c r="S2202" t="str">
        <f>VLOOKUP(B2202,[2]taxonomy1!$B:$U,12,FALSE)</f>
        <v>Mammalia</v>
      </c>
      <c r="T2202" t="str">
        <f>VLOOKUP(B2202,[2]taxonomy1!$B:$U,13,FALSE)</f>
        <v xml:space="preserve"> Eutheria</v>
      </c>
      <c r="U2202" t="str">
        <f>VLOOKUP(B2202,[2]taxonomy1!$B:$U,14,FALSE)</f>
        <v xml:space="preserve"> Laurasiatheria</v>
      </c>
      <c r="V2202" t="str">
        <f>VLOOKUP(B2202,[2]taxonomy1!$B:$U,15,FALSE)</f>
        <v xml:space="preserve"> Chiroptera</v>
      </c>
      <c r="W2202" t="str">
        <f>VLOOKUP(B2202,[2]taxonomy1!$B:$U,16,FALSE)</f>
        <v xml:space="preserve"> Microchiroptera</v>
      </c>
    </row>
    <row r="2203" spans="1:23" x14ac:dyDescent="0.3">
      <c r="A2203" t="s">
        <v>4160</v>
      </c>
      <c r="B2203" t="s">
        <v>4161</v>
      </c>
      <c r="C2203">
        <v>132</v>
      </c>
      <c r="D2203" t="s">
        <v>10</v>
      </c>
      <c r="E2203">
        <v>34</v>
      </c>
      <c r="F2203">
        <v>119</v>
      </c>
      <c r="G2203">
        <v>2735</v>
      </c>
      <c r="H2203" t="s">
        <v>11</v>
      </c>
      <c r="I2203" t="s">
        <v>10</v>
      </c>
      <c r="J2203">
        <f t="shared" si="34"/>
        <v>85</v>
      </c>
      <c r="K2203" t="str">
        <f>VLOOKUP(B2203,[2]taxonomy1!$B:$U,2,FALSE)</f>
        <v xml:space="preserve"> Myotis davidii (David's myotis).</v>
      </c>
      <c r="L2203" t="str">
        <f>VLOOKUP(B2203,[2]taxonomy1!$B:$U,4,FALSE)</f>
        <v xml:space="preserve"> NCBI_TaxID=225400 {ECO:0000313|EMBL:ELK34029.1, ECO:0000313|Proteomes:UP000010556};</v>
      </c>
      <c r="M2203" t="str">
        <f>VLOOKUP(B2203,[2]taxonomy1!$B:$U,6,FALSE)</f>
        <v>Eukaryota</v>
      </c>
      <c r="N2203" t="str">
        <f>VLOOKUP(B2203,[2]taxonomy1!$B:$U,7,FALSE)</f>
        <v xml:space="preserve"> Metazoa</v>
      </c>
      <c r="O2203" t="str">
        <f>VLOOKUP(B2203,[2]taxonomy1!$B:$U,8,FALSE)</f>
        <v xml:space="preserve"> Chordata</v>
      </c>
      <c r="P2203" t="str">
        <f>VLOOKUP(B2203,[2]taxonomy1!$B:$U,9,FALSE)</f>
        <v xml:space="preserve"> Craniata</v>
      </c>
      <c r="Q2203" t="str">
        <f>VLOOKUP(B2203,[2]taxonomy1!$B:$U,10,FALSE)</f>
        <v xml:space="preserve"> Vertebrata</v>
      </c>
      <c r="R2203" t="str">
        <f>VLOOKUP(B2203,[2]taxonomy1!$B:$U,11,FALSE)</f>
        <v xml:space="preserve"> Euteleostomi</v>
      </c>
      <c r="S2203" t="str">
        <f>VLOOKUP(B2203,[2]taxonomy1!$B:$U,12,FALSE)</f>
        <v>Mammalia</v>
      </c>
      <c r="T2203" t="str">
        <f>VLOOKUP(B2203,[2]taxonomy1!$B:$U,13,FALSE)</f>
        <v xml:space="preserve"> Eutheria</v>
      </c>
      <c r="U2203" t="str">
        <f>VLOOKUP(B2203,[2]taxonomy1!$B:$U,14,FALSE)</f>
        <v xml:space="preserve"> Laurasiatheria</v>
      </c>
      <c r="V2203" t="str">
        <f>VLOOKUP(B2203,[2]taxonomy1!$B:$U,15,FALSE)</f>
        <v xml:space="preserve"> Chiroptera</v>
      </c>
      <c r="W2203" t="str">
        <f>VLOOKUP(B2203,[2]taxonomy1!$B:$U,16,FALSE)</f>
        <v xml:space="preserve"> Microchiroptera</v>
      </c>
    </row>
    <row r="2204" spans="1:23" x14ac:dyDescent="0.3">
      <c r="A2204" t="s">
        <v>4162</v>
      </c>
      <c r="B2204" t="s">
        <v>4163</v>
      </c>
      <c r="C2204">
        <v>114</v>
      </c>
      <c r="D2204" t="s">
        <v>10</v>
      </c>
      <c r="E2204">
        <v>2</v>
      </c>
      <c r="F2204">
        <v>108</v>
      </c>
      <c r="G2204">
        <v>2735</v>
      </c>
      <c r="H2204" t="s">
        <v>11</v>
      </c>
      <c r="I2204" t="s">
        <v>10</v>
      </c>
      <c r="J2204">
        <f t="shared" si="34"/>
        <v>106</v>
      </c>
      <c r="K2204" t="str">
        <f>VLOOKUP(B2204,[2]taxonomy1!$B:$U,2,FALSE)</f>
        <v xml:space="preserve"> Myotis davidii (David's myotis).</v>
      </c>
      <c r="L2204" t="str">
        <f>VLOOKUP(B2204,[2]taxonomy1!$B:$U,4,FALSE)</f>
        <v xml:space="preserve"> NCBI_TaxID=225400 {ECO:0000313|EMBL:ELK34028.1, ECO:0000313|Proteomes:UP000010556};</v>
      </c>
      <c r="M2204" t="str">
        <f>VLOOKUP(B2204,[2]taxonomy1!$B:$U,6,FALSE)</f>
        <v>Eukaryota</v>
      </c>
      <c r="N2204" t="str">
        <f>VLOOKUP(B2204,[2]taxonomy1!$B:$U,7,FALSE)</f>
        <v xml:space="preserve"> Metazoa</v>
      </c>
      <c r="O2204" t="str">
        <f>VLOOKUP(B2204,[2]taxonomy1!$B:$U,8,FALSE)</f>
        <v xml:space="preserve"> Chordata</v>
      </c>
      <c r="P2204" t="str">
        <f>VLOOKUP(B2204,[2]taxonomy1!$B:$U,9,FALSE)</f>
        <v xml:space="preserve"> Craniata</v>
      </c>
      <c r="Q2204" t="str">
        <f>VLOOKUP(B2204,[2]taxonomy1!$B:$U,10,FALSE)</f>
        <v xml:space="preserve"> Vertebrata</v>
      </c>
      <c r="R2204" t="str">
        <f>VLOOKUP(B2204,[2]taxonomy1!$B:$U,11,FALSE)</f>
        <v xml:space="preserve"> Euteleostomi</v>
      </c>
      <c r="S2204" t="str">
        <f>VLOOKUP(B2204,[2]taxonomy1!$B:$U,12,FALSE)</f>
        <v>Mammalia</v>
      </c>
      <c r="T2204" t="str">
        <f>VLOOKUP(B2204,[2]taxonomy1!$B:$U,13,FALSE)</f>
        <v xml:space="preserve"> Eutheria</v>
      </c>
      <c r="U2204" t="str">
        <f>VLOOKUP(B2204,[2]taxonomy1!$B:$U,14,FALSE)</f>
        <v xml:space="preserve"> Laurasiatheria</v>
      </c>
      <c r="V2204" t="str">
        <f>VLOOKUP(B2204,[2]taxonomy1!$B:$U,15,FALSE)</f>
        <v xml:space="preserve"> Chiroptera</v>
      </c>
      <c r="W2204" t="str">
        <f>VLOOKUP(B2204,[2]taxonomy1!$B:$U,16,FALSE)</f>
        <v xml:space="preserve"> Microchiroptera</v>
      </c>
    </row>
    <row r="2205" spans="1:23" x14ac:dyDescent="0.3">
      <c r="A2205" t="s">
        <v>4164</v>
      </c>
      <c r="B2205" t="s">
        <v>4165</v>
      </c>
      <c r="C2205">
        <v>232</v>
      </c>
      <c r="D2205" t="s">
        <v>10</v>
      </c>
      <c r="E2205">
        <v>1</v>
      </c>
      <c r="F2205">
        <v>97</v>
      </c>
      <c r="G2205">
        <v>2735</v>
      </c>
      <c r="H2205" t="s">
        <v>11</v>
      </c>
      <c r="I2205" t="s">
        <v>10</v>
      </c>
      <c r="J2205">
        <f t="shared" si="34"/>
        <v>96</v>
      </c>
      <c r="K2205" t="str">
        <f>VLOOKUP(B2205,[2]taxonomy1!$B:$U,2,FALSE)</f>
        <v xml:space="preserve"> Myotis davidii (David's myotis).</v>
      </c>
      <c r="L2205" t="str">
        <f>VLOOKUP(B2205,[2]taxonomy1!$B:$U,4,FALSE)</f>
        <v xml:space="preserve"> NCBI_TaxID=225400 {ECO:0000313|EMBL:ELK37146.1, ECO:0000313|Proteomes:UP000010556};</v>
      </c>
      <c r="M2205" t="str">
        <f>VLOOKUP(B2205,[2]taxonomy1!$B:$U,6,FALSE)</f>
        <v>Eukaryota</v>
      </c>
      <c r="N2205" t="str">
        <f>VLOOKUP(B2205,[2]taxonomy1!$B:$U,7,FALSE)</f>
        <v xml:space="preserve"> Metazoa</v>
      </c>
      <c r="O2205" t="str">
        <f>VLOOKUP(B2205,[2]taxonomy1!$B:$U,8,FALSE)</f>
        <v xml:space="preserve"> Chordata</v>
      </c>
      <c r="P2205" t="str">
        <f>VLOOKUP(B2205,[2]taxonomy1!$B:$U,9,FALSE)</f>
        <v xml:space="preserve"> Craniata</v>
      </c>
      <c r="Q2205" t="str">
        <f>VLOOKUP(B2205,[2]taxonomy1!$B:$U,10,FALSE)</f>
        <v xml:space="preserve"> Vertebrata</v>
      </c>
      <c r="R2205" t="str">
        <f>VLOOKUP(B2205,[2]taxonomy1!$B:$U,11,FALSE)</f>
        <v xml:space="preserve"> Euteleostomi</v>
      </c>
      <c r="S2205" t="str">
        <f>VLOOKUP(B2205,[2]taxonomy1!$B:$U,12,FALSE)</f>
        <v>Mammalia</v>
      </c>
      <c r="T2205" t="str">
        <f>VLOOKUP(B2205,[2]taxonomy1!$B:$U,13,FALSE)</f>
        <v xml:space="preserve"> Eutheria</v>
      </c>
      <c r="U2205" t="str">
        <f>VLOOKUP(B2205,[2]taxonomy1!$B:$U,14,FALSE)</f>
        <v xml:space="preserve"> Laurasiatheria</v>
      </c>
      <c r="V2205" t="str">
        <f>VLOOKUP(B2205,[2]taxonomy1!$B:$U,15,FALSE)</f>
        <v xml:space="preserve"> Chiroptera</v>
      </c>
      <c r="W2205" t="str">
        <f>VLOOKUP(B2205,[2]taxonomy1!$B:$U,16,FALSE)</f>
        <v xml:space="preserve"> Microchiroptera</v>
      </c>
    </row>
    <row r="2206" spans="1:23" x14ac:dyDescent="0.3">
      <c r="A2206" t="s">
        <v>4164</v>
      </c>
      <c r="B2206" t="s">
        <v>4165</v>
      </c>
      <c r="C2206">
        <v>232</v>
      </c>
      <c r="D2206" t="s">
        <v>10</v>
      </c>
      <c r="E2206">
        <v>123</v>
      </c>
      <c r="F2206">
        <v>212</v>
      </c>
      <c r="G2206">
        <v>2735</v>
      </c>
      <c r="H2206" t="s">
        <v>11</v>
      </c>
      <c r="I2206" t="s">
        <v>10</v>
      </c>
      <c r="J2206">
        <f t="shared" si="34"/>
        <v>89</v>
      </c>
      <c r="K2206" t="str">
        <f>VLOOKUP(B2206,[2]taxonomy1!$B:$U,2,FALSE)</f>
        <v xml:space="preserve"> Myotis davidii (David's myotis).</v>
      </c>
      <c r="L2206" t="str">
        <f>VLOOKUP(B2206,[2]taxonomy1!$B:$U,4,FALSE)</f>
        <v xml:space="preserve"> NCBI_TaxID=225400 {ECO:0000313|EMBL:ELK37146.1, ECO:0000313|Proteomes:UP000010556};</v>
      </c>
      <c r="M2206" t="str">
        <f>VLOOKUP(B2206,[2]taxonomy1!$B:$U,6,FALSE)</f>
        <v>Eukaryota</v>
      </c>
      <c r="N2206" t="str">
        <f>VLOOKUP(B2206,[2]taxonomy1!$B:$U,7,FALSE)</f>
        <v xml:space="preserve"> Metazoa</v>
      </c>
      <c r="O2206" t="str">
        <f>VLOOKUP(B2206,[2]taxonomy1!$B:$U,8,FALSE)</f>
        <v xml:space="preserve"> Chordata</v>
      </c>
      <c r="P2206" t="str">
        <f>VLOOKUP(B2206,[2]taxonomy1!$B:$U,9,FALSE)</f>
        <v xml:space="preserve"> Craniata</v>
      </c>
      <c r="Q2206" t="str">
        <f>VLOOKUP(B2206,[2]taxonomy1!$B:$U,10,FALSE)</f>
        <v xml:space="preserve"> Vertebrata</v>
      </c>
      <c r="R2206" t="str">
        <f>VLOOKUP(B2206,[2]taxonomy1!$B:$U,11,FALSE)</f>
        <v xml:space="preserve"> Euteleostomi</v>
      </c>
      <c r="S2206" t="str">
        <f>VLOOKUP(B2206,[2]taxonomy1!$B:$U,12,FALSE)</f>
        <v>Mammalia</v>
      </c>
      <c r="T2206" t="str">
        <f>VLOOKUP(B2206,[2]taxonomy1!$B:$U,13,FALSE)</f>
        <v xml:space="preserve"> Eutheria</v>
      </c>
      <c r="U2206" t="str">
        <f>VLOOKUP(B2206,[2]taxonomy1!$B:$U,14,FALSE)</f>
        <v xml:space="preserve"> Laurasiatheria</v>
      </c>
      <c r="V2206" t="str">
        <f>VLOOKUP(B2206,[2]taxonomy1!$B:$U,15,FALSE)</f>
        <v xml:space="preserve"> Chiroptera</v>
      </c>
      <c r="W2206" t="str">
        <f>VLOOKUP(B2206,[2]taxonomy1!$B:$U,16,FALSE)</f>
        <v xml:space="preserve"> Microchiroptera</v>
      </c>
    </row>
    <row r="2207" spans="1:23" x14ac:dyDescent="0.3">
      <c r="A2207" t="s">
        <v>4166</v>
      </c>
      <c r="B2207" t="s">
        <v>4167</v>
      </c>
      <c r="C2207">
        <v>283</v>
      </c>
      <c r="D2207" t="s">
        <v>10</v>
      </c>
      <c r="E2207">
        <v>3</v>
      </c>
      <c r="F2207">
        <v>276</v>
      </c>
      <c r="G2207">
        <v>2735</v>
      </c>
      <c r="H2207" t="s">
        <v>11</v>
      </c>
      <c r="I2207" t="s">
        <v>10</v>
      </c>
      <c r="J2207">
        <f t="shared" si="34"/>
        <v>273</v>
      </c>
      <c r="K2207" t="str">
        <f>VLOOKUP(B2207,[2]taxonomy1!$B:$U,2,FALSE)</f>
        <v xml:space="preserve"> Myotis davidii (David's myotis).</v>
      </c>
      <c r="L2207" t="str">
        <f>VLOOKUP(B2207,[2]taxonomy1!$B:$U,4,FALSE)</f>
        <v xml:space="preserve"> NCBI_TaxID=225400 {ECO:0000313|EMBL:ELK37923.1, ECO:0000313|Proteomes:UP000010556};</v>
      </c>
      <c r="M2207" t="str">
        <f>VLOOKUP(B2207,[2]taxonomy1!$B:$U,6,FALSE)</f>
        <v>Eukaryota</v>
      </c>
      <c r="N2207" t="str">
        <f>VLOOKUP(B2207,[2]taxonomy1!$B:$U,7,FALSE)</f>
        <v xml:space="preserve"> Metazoa</v>
      </c>
      <c r="O2207" t="str">
        <f>VLOOKUP(B2207,[2]taxonomy1!$B:$U,8,FALSE)</f>
        <v xml:space="preserve"> Chordata</v>
      </c>
      <c r="P2207" t="str">
        <f>VLOOKUP(B2207,[2]taxonomy1!$B:$U,9,FALSE)</f>
        <v xml:space="preserve"> Craniata</v>
      </c>
      <c r="Q2207" t="str">
        <f>VLOOKUP(B2207,[2]taxonomy1!$B:$U,10,FALSE)</f>
        <v xml:space="preserve"> Vertebrata</v>
      </c>
      <c r="R2207" t="str">
        <f>VLOOKUP(B2207,[2]taxonomy1!$B:$U,11,FALSE)</f>
        <v xml:space="preserve"> Euteleostomi</v>
      </c>
      <c r="S2207" t="str">
        <f>VLOOKUP(B2207,[2]taxonomy1!$B:$U,12,FALSE)</f>
        <v>Mammalia</v>
      </c>
      <c r="T2207" t="str">
        <f>VLOOKUP(B2207,[2]taxonomy1!$B:$U,13,FALSE)</f>
        <v xml:space="preserve"> Eutheria</v>
      </c>
      <c r="U2207" t="str">
        <f>VLOOKUP(B2207,[2]taxonomy1!$B:$U,14,FALSE)</f>
        <v xml:space="preserve"> Laurasiatheria</v>
      </c>
      <c r="V2207" t="str">
        <f>VLOOKUP(B2207,[2]taxonomy1!$B:$U,15,FALSE)</f>
        <v xml:space="preserve"> Chiroptera</v>
      </c>
      <c r="W2207" t="str">
        <f>VLOOKUP(B2207,[2]taxonomy1!$B:$U,16,FALSE)</f>
        <v xml:space="preserve"> Microchiroptera</v>
      </c>
    </row>
    <row r="2208" spans="1:23" x14ac:dyDescent="0.3">
      <c r="A2208" t="s">
        <v>4168</v>
      </c>
      <c r="B2208" t="s">
        <v>4169</v>
      </c>
      <c r="C2208">
        <v>356</v>
      </c>
      <c r="D2208" t="s">
        <v>10</v>
      </c>
      <c r="E2208">
        <v>42</v>
      </c>
      <c r="F2208">
        <v>327</v>
      </c>
      <c r="G2208">
        <v>2735</v>
      </c>
      <c r="H2208" t="s">
        <v>11</v>
      </c>
      <c r="I2208" t="s">
        <v>10</v>
      </c>
      <c r="J2208">
        <f t="shared" si="34"/>
        <v>285</v>
      </c>
      <c r="K2208" t="str">
        <f>VLOOKUP(B2208,[2]taxonomy1!$B:$U,2,FALSE)</f>
        <v xml:space="preserve"> Pseudogymnoascus destructans (strain ATCC MYA-4855 / 20631-21) (Bat white-nose syndrome fungus) (Geomyces destructans).</v>
      </c>
      <c r="L2208" t="str">
        <f>VLOOKUP(B2208,[2]taxonomy1!$B:$U,4,FALSE)</f>
        <v xml:space="preserve"> NCBI_TaxID=658429 {ECO:0000313|EMBL:ELR02203.1, ECO:0000313|Proteomes:UP000011064};</v>
      </c>
      <c r="M2208" t="str">
        <f>VLOOKUP(B2208,[2]taxonomy1!$B:$U,6,FALSE)</f>
        <v>Eukaryota</v>
      </c>
      <c r="N2208" t="str">
        <f>VLOOKUP(B2208,[2]taxonomy1!$B:$U,7,FALSE)</f>
        <v xml:space="preserve"> Fungi</v>
      </c>
      <c r="O2208" t="str">
        <f>VLOOKUP(B2208,[2]taxonomy1!$B:$U,8,FALSE)</f>
        <v xml:space="preserve"> Dikarya</v>
      </c>
      <c r="P2208" t="str">
        <f>VLOOKUP(B2208,[2]taxonomy1!$B:$U,9,FALSE)</f>
        <v xml:space="preserve"> Ascomycota</v>
      </c>
      <c r="Q2208" t="str">
        <f>VLOOKUP(B2208,[2]taxonomy1!$B:$U,10,FALSE)</f>
        <v xml:space="preserve"> Pezizomycotina</v>
      </c>
      <c r="R2208" t="str">
        <f>VLOOKUP(B2208,[2]taxonomy1!$B:$U,11,FALSE)</f>
        <v xml:space="preserve"> Leotiomycetes</v>
      </c>
      <c r="S2208" t="str">
        <f>VLOOKUP(B2208,[2]taxonomy1!$B:$U,12,FALSE)</f>
        <v>Leotiomycetes incertae sedis</v>
      </c>
      <c r="T2208" t="str">
        <f>VLOOKUP(B2208,[2]taxonomy1!$B:$U,13,FALSE)</f>
        <v xml:space="preserve"> Pseudeurotiaceae</v>
      </c>
      <c r="U2208" t="str">
        <f>VLOOKUP(B2208,[2]taxonomy1!$B:$U,14,FALSE)</f>
        <v xml:space="preserve"> Pseudogymnoascus.</v>
      </c>
      <c r="V2208">
        <f>VLOOKUP(B2208,[2]taxonomy1!$B:$U,15,FALSE)</f>
        <v>0</v>
      </c>
      <c r="W2208">
        <f>VLOOKUP(B2208,[2]taxonomy1!$B:$U,16,FALSE)</f>
        <v>0</v>
      </c>
    </row>
    <row r="2209" spans="1:23" x14ac:dyDescent="0.3">
      <c r="A2209" t="s">
        <v>4170</v>
      </c>
      <c r="B2209" t="s">
        <v>4171</v>
      </c>
      <c r="C2209">
        <v>283</v>
      </c>
      <c r="D2209" t="s">
        <v>10</v>
      </c>
      <c r="E2209">
        <v>3</v>
      </c>
      <c r="F2209">
        <v>276</v>
      </c>
      <c r="G2209">
        <v>2735</v>
      </c>
      <c r="H2209" t="s">
        <v>11</v>
      </c>
      <c r="I2209" t="s">
        <v>10</v>
      </c>
      <c r="J2209">
        <f t="shared" si="34"/>
        <v>273</v>
      </c>
      <c r="K2209" t="str">
        <f>VLOOKUP(B2209,[2]taxonomy1!$B:$U,2,FALSE)</f>
        <v xml:space="preserve"> Pseudogymnoascus destructans (strain ATCC MYA-4855 / 20631-21) (Bat white-nose syndrome fungus) (Geomyces destructans).</v>
      </c>
      <c r="L2209" t="str">
        <f>VLOOKUP(B2209,[2]taxonomy1!$B:$U,4,FALSE)</f>
        <v xml:space="preserve"> NCBI_TaxID=658429 {ECO:0000313|EMBL:ELR05669.1, ECO:0000313|Proteomes:UP000011064};</v>
      </c>
      <c r="M2209" t="str">
        <f>VLOOKUP(B2209,[2]taxonomy1!$B:$U,6,FALSE)</f>
        <v>Eukaryota</v>
      </c>
      <c r="N2209" t="str">
        <f>VLOOKUP(B2209,[2]taxonomy1!$B:$U,7,FALSE)</f>
        <v xml:space="preserve"> Fungi</v>
      </c>
      <c r="O2209" t="str">
        <f>VLOOKUP(B2209,[2]taxonomy1!$B:$U,8,FALSE)</f>
        <v xml:space="preserve"> Dikarya</v>
      </c>
      <c r="P2209" t="str">
        <f>VLOOKUP(B2209,[2]taxonomy1!$B:$U,9,FALSE)</f>
        <v xml:space="preserve"> Ascomycota</v>
      </c>
      <c r="Q2209" t="str">
        <f>VLOOKUP(B2209,[2]taxonomy1!$B:$U,10,FALSE)</f>
        <v xml:space="preserve"> Pezizomycotina</v>
      </c>
      <c r="R2209" t="str">
        <f>VLOOKUP(B2209,[2]taxonomy1!$B:$U,11,FALSE)</f>
        <v xml:space="preserve"> Leotiomycetes</v>
      </c>
      <c r="S2209" t="str">
        <f>VLOOKUP(B2209,[2]taxonomy1!$B:$U,12,FALSE)</f>
        <v>Leotiomycetes incertae sedis</v>
      </c>
      <c r="T2209" t="str">
        <f>VLOOKUP(B2209,[2]taxonomy1!$B:$U,13,FALSE)</f>
        <v xml:space="preserve"> Pseudeurotiaceae</v>
      </c>
      <c r="U2209" t="str">
        <f>VLOOKUP(B2209,[2]taxonomy1!$B:$U,14,FALSE)</f>
        <v xml:space="preserve"> Pseudogymnoascus.</v>
      </c>
      <c r="V2209">
        <f>VLOOKUP(B2209,[2]taxonomy1!$B:$U,15,FALSE)</f>
        <v>0</v>
      </c>
      <c r="W2209">
        <f>VLOOKUP(B2209,[2]taxonomy1!$B:$U,16,FALSE)</f>
        <v>0</v>
      </c>
    </row>
    <row r="2210" spans="1:23" x14ac:dyDescent="0.3">
      <c r="A2210" t="s">
        <v>4172</v>
      </c>
      <c r="B2210" t="s">
        <v>4173</v>
      </c>
      <c r="C2210">
        <v>319</v>
      </c>
      <c r="D2210" t="s">
        <v>10</v>
      </c>
      <c r="E2210">
        <v>23</v>
      </c>
      <c r="F2210">
        <v>312</v>
      </c>
      <c r="G2210">
        <v>2735</v>
      </c>
      <c r="H2210" t="s">
        <v>11</v>
      </c>
      <c r="I2210" t="s">
        <v>10</v>
      </c>
      <c r="J2210">
        <f t="shared" si="34"/>
        <v>289</v>
      </c>
      <c r="K2210" t="str">
        <f>VLOOKUP(B2210,[2]taxonomy1!$B:$U,2,FALSE)</f>
        <v xml:space="preserve"> Acanthamoeba castellanii str. Neff.</v>
      </c>
      <c r="L2210" t="str">
        <f>VLOOKUP(B2210,[2]taxonomy1!$B:$U,4,FALSE)</f>
        <v xml:space="preserve"> NCBI_TaxID=1257118 {ECO:0000313|EMBL:ELR14272.1, ECO:0000313|Proteomes:UP000011083};</v>
      </c>
      <c r="M2210" t="str">
        <f>VLOOKUP(B2210,[2]taxonomy1!$B:$U,6,FALSE)</f>
        <v>Eukaryota</v>
      </c>
      <c r="N2210" t="str">
        <f>VLOOKUP(B2210,[2]taxonomy1!$B:$U,7,FALSE)</f>
        <v xml:space="preserve"> Amoebozoa</v>
      </c>
      <c r="O2210" t="str">
        <f>VLOOKUP(B2210,[2]taxonomy1!$B:$U,8,FALSE)</f>
        <v xml:space="preserve"> Discosea</v>
      </c>
      <c r="P2210" t="str">
        <f>VLOOKUP(B2210,[2]taxonomy1!$B:$U,9,FALSE)</f>
        <v xml:space="preserve"> Longamoebia</v>
      </c>
      <c r="Q2210" t="str">
        <f>VLOOKUP(B2210,[2]taxonomy1!$B:$U,10,FALSE)</f>
        <v xml:space="preserve"> Centramoebida</v>
      </c>
      <c r="R2210" t="str">
        <f>VLOOKUP(B2210,[2]taxonomy1!$B:$U,11,FALSE)</f>
        <v>Acanthamoebidae</v>
      </c>
      <c r="S2210" t="str">
        <f>VLOOKUP(B2210,[2]taxonomy1!$B:$U,12,FALSE)</f>
        <v xml:space="preserve"> Acanthamoeba.</v>
      </c>
      <c r="T2210">
        <f>VLOOKUP(B2210,[2]taxonomy1!$B:$U,13,FALSE)</f>
        <v>0</v>
      </c>
      <c r="U2210">
        <f>VLOOKUP(B2210,[2]taxonomy1!$B:$U,14,FALSE)</f>
        <v>0</v>
      </c>
      <c r="V2210">
        <f>VLOOKUP(B2210,[2]taxonomy1!$B:$U,15,FALSE)</f>
        <v>0</v>
      </c>
      <c r="W2210">
        <f>VLOOKUP(B2210,[2]taxonomy1!$B:$U,16,FALSE)</f>
        <v>0</v>
      </c>
    </row>
    <row r="2211" spans="1:23" x14ac:dyDescent="0.3">
      <c r="A2211" t="s">
        <v>4174</v>
      </c>
      <c r="B2211" t="s">
        <v>4175</v>
      </c>
      <c r="C2211">
        <v>361</v>
      </c>
      <c r="D2211" t="s">
        <v>10</v>
      </c>
      <c r="E2211">
        <v>62</v>
      </c>
      <c r="F2211">
        <v>354</v>
      </c>
      <c r="G2211">
        <v>2735</v>
      </c>
      <c r="H2211" t="s">
        <v>11</v>
      </c>
      <c r="I2211" t="s">
        <v>10</v>
      </c>
      <c r="J2211">
        <f t="shared" si="34"/>
        <v>292</v>
      </c>
      <c r="K2211" t="str">
        <f>VLOOKUP(B2211,[2]taxonomy1!$B:$U,2,FALSE)</f>
        <v xml:space="preserve"> Acanthamoeba castellanii str. Neff.</v>
      </c>
      <c r="L2211" t="str">
        <f>VLOOKUP(B2211,[2]taxonomy1!$B:$U,4,FALSE)</f>
        <v xml:space="preserve"> NCBI_TaxID=1257118 {ECO:0000313|EMBL:ELR15159.1, ECO:0000313|Proteomes:UP000011083};</v>
      </c>
      <c r="M2211" t="str">
        <f>VLOOKUP(B2211,[2]taxonomy1!$B:$U,6,FALSE)</f>
        <v>Eukaryota</v>
      </c>
      <c r="N2211" t="str">
        <f>VLOOKUP(B2211,[2]taxonomy1!$B:$U,7,FALSE)</f>
        <v xml:space="preserve"> Amoebozoa</v>
      </c>
      <c r="O2211" t="str">
        <f>VLOOKUP(B2211,[2]taxonomy1!$B:$U,8,FALSE)</f>
        <v xml:space="preserve"> Discosea</v>
      </c>
      <c r="P2211" t="str">
        <f>VLOOKUP(B2211,[2]taxonomy1!$B:$U,9,FALSE)</f>
        <v xml:space="preserve"> Longamoebia</v>
      </c>
      <c r="Q2211" t="str">
        <f>VLOOKUP(B2211,[2]taxonomy1!$B:$U,10,FALSE)</f>
        <v xml:space="preserve"> Centramoebida</v>
      </c>
      <c r="R2211" t="str">
        <f>VLOOKUP(B2211,[2]taxonomy1!$B:$U,11,FALSE)</f>
        <v>Acanthamoebidae</v>
      </c>
      <c r="S2211" t="str">
        <f>VLOOKUP(B2211,[2]taxonomy1!$B:$U,12,FALSE)</f>
        <v xml:space="preserve"> Acanthamoeba.</v>
      </c>
      <c r="T2211">
        <f>VLOOKUP(B2211,[2]taxonomy1!$B:$U,13,FALSE)</f>
        <v>0</v>
      </c>
      <c r="U2211">
        <f>VLOOKUP(B2211,[2]taxonomy1!$B:$U,14,FALSE)</f>
        <v>0</v>
      </c>
      <c r="V2211">
        <f>VLOOKUP(B2211,[2]taxonomy1!$B:$U,15,FALSE)</f>
        <v>0</v>
      </c>
      <c r="W2211">
        <f>VLOOKUP(B2211,[2]taxonomy1!$B:$U,16,FALSE)</f>
        <v>0</v>
      </c>
    </row>
    <row r="2212" spans="1:23" x14ac:dyDescent="0.3">
      <c r="A2212" t="s">
        <v>4176</v>
      </c>
      <c r="B2212" t="s">
        <v>4177</v>
      </c>
      <c r="C2212">
        <v>788</v>
      </c>
      <c r="D2212" t="s">
        <v>10</v>
      </c>
      <c r="E2212">
        <v>6</v>
      </c>
      <c r="F2212">
        <v>285</v>
      </c>
      <c r="G2212">
        <v>2735</v>
      </c>
      <c r="H2212" t="s">
        <v>11</v>
      </c>
      <c r="I2212" t="s">
        <v>10</v>
      </c>
      <c r="J2212">
        <f t="shared" si="34"/>
        <v>279</v>
      </c>
      <c r="K2212" t="str">
        <f>VLOOKUP(B2212,[2]taxonomy1!$B:$U,2,FALSE)</f>
        <v xml:space="preserve"> Thanatephorus cucumeris (strain AG1-IA) (Rice sheath blight fungus) (Rhizoctonia solani).</v>
      </c>
      <c r="L2212" t="str">
        <f>VLOOKUP(B2212,[2]taxonomy1!$B:$U,4,FALSE)</f>
        <v xml:space="preserve"> NCBI_TaxID=983506 {ECO:0000313|EMBL:ELU38953.1, ECO:0000313|Proteomes:UP000011668};</v>
      </c>
      <c r="M2212" t="str">
        <f>VLOOKUP(B2212,[2]taxonomy1!$B:$U,6,FALSE)</f>
        <v>Eukaryota</v>
      </c>
      <c r="N2212" t="str">
        <f>VLOOKUP(B2212,[2]taxonomy1!$B:$U,7,FALSE)</f>
        <v xml:space="preserve"> Fungi</v>
      </c>
      <c r="O2212" t="str">
        <f>VLOOKUP(B2212,[2]taxonomy1!$B:$U,8,FALSE)</f>
        <v xml:space="preserve"> Dikarya</v>
      </c>
      <c r="P2212" t="str">
        <f>VLOOKUP(B2212,[2]taxonomy1!$B:$U,9,FALSE)</f>
        <v xml:space="preserve"> Basidiomycota</v>
      </c>
      <c r="Q2212" t="str">
        <f>VLOOKUP(B2212,[2]taxonomy1!$B:$U,10,FALSE)</f>
        <v xml:space="preserve"> Agaricomycotina</v>
      </c>
      <c r="R2212" t="str">
        <f>VLOOKUP(B2212,[2]taxonomy1!$B:$U,11,FALSE)</f>
        <v>Agaricomycetes</v>
      </c>
      <c r="S2212" t="str">
        <f>VLOOKUP(B2212,[2]taxonomy1!$B:$U,12,FALSE)</f>
        <v xml:space="preserve"> Cantharellales</v>
      </c>
      <c r="T2212" t="str">
        <f>VLOOKUP(B2212,[2]taxonomy1!$B:$U,13,FALSE)</f>
        <v xml:space="preserve"> Ceratobasidiaceae</v>
      </c>
      <c r="U2212" t="str">
        <f>VLOOKUP(B2212,[2]taxonomy1!$B:$U,14,FALSE)</f>
        <v xml:space="preserve"> Rhizoctonia.</v>
      </c>
      <c r="V2212">
        <f>VLOOKUP(B2212,[2]taxonomy1!$B:$U,15,FALSE)</f>
        <v>0</v>
      </c>
      <c r="W2212">
        <f>VLOOKUP(B2212,[2]taxonomy1!$B:$U,16,FALSE)</f>
        <v>0</v>
      </c>
    </row>
    <row r="2213" spans="1:23" x14ac:dyDescent="0.3">
      <c r="A2213" t="s">
        <v>4178</v>
      </c>
      <c r="B2213" t="s">
        <v>4179</v>
      </c>
      <c r="C2213">
        <v>384</v>
      </c>
      <c r="D2213" t="s">
        <v>10</v>
      </c>
      <c r="E2213">
        <v>61</v>
      </c>
      <c r="F2213">
        <v>359</v>
      </c>
      <c r="G2213">
        <v>2735</v>
      </c>
      <c r="H2213" t="s">
        <v>11</v>
      </c>
      <c r="I2213" t="s">
        <v>10</v>
      </c>
      <c r="J2213">
        <f t="shared" si="34"/>
        <v>298</v>
      </c>
      <c r="K2213" t="str">
        <f>VLOOKUP(B2213,[2]taxonomy1!$B:$U,2,FALSE)</f>
        <v xml:space="preserve"> Thanatephorus cucumeris (strain AG1-IA) (Rice sheath blight fungus) (Rhizoctonia solani).</v>
      </c>
      <c r="L2213" t="str">
        <f>VLOOKUP(B2213,[2]taxonomy1!$B:$U,4,FALSE)</f>
        <v xml:space="preserve"> NCBI_TaxID=983506 {ECO:0000313|EMBL:ELU40595.1, ECO:0000313|Proteomes:UP000011668};</v>
      </c>
      <c r="M2213" t="str">
        <f>VLOOKUP(B2213,[2]taxonomy1!$B:$U,6,FALSE)</f>
        <v>Eukaryota</v>
      </c>
      <c r="N2213" t="str">
        <f>VLOOKUP(B2213,[2]taxonomy1!$B:$U,7,FALSE)</f>
        <v xml:space="preserve"> Fungi</v>
      </c>
      <c r="O2213" t="str">
        <f>VLOOKUP(B2213,[2]taxonomy1!$B:$U,8,FALSE)</f>
        <v xml:space="preserve"> Dikarya</v>
      </c>
      <c r="P2213" t="str">
        <f>VLOOKUP(B2213,[2]taxonomy1!$B:$U,9,FALSE)</f>
        <v xml:space="preserve"> Basidiomycota</v>
      </c>
      <c r="Q2213" t="str">
        <f>VLOOKUP(B2213,[2]taxonomy1!$B:$U,10,FALSE)</f>
        <v xml:space="preserve"> Agaricomycotina</v>
      </c>
      <c r="R2213" t="str">
        <f>VLOOKUP(B2213,[2]taxonomy1!$B:$U,11,FALSE)</f>
        <v>Agaricomycetes</v>
      </c>
      <c r="S2213" t="str">
        <f>VLOOKUP(B2213,[2]taxonomy1!$B:$U,12,FALSE)</f>
        <v xml:space="preserve"> Cantharellales</v>
      </c>
      <c r="T2213" t="str">
        <f>VLOOKUP(B2213,[2]taxonomy1!$B:$U,13,FALSE)</f>
        <v xml:space="preserve"> Ceratobasidiaceae</v>
      </c>
      <c r="U2213" t="str">
        <f>VLOOKUP(B2213,[2]taxonomy1!$B:$U,14,FALSE)</f>
        <v xml:space="preserve"> Rhizoctonia.</v>
      </c>
      <c r="V2213">
        <f>VLOOKUP(B2213,[2]taxonomy1!$B:$U,15,FALSE)</f>
        <v>0</v>
      </c>
      <c r="W2213">
        <f>VLOOKUP(B2213,[2]taxonomy1!$B:$U,16,FALSE)</f>
        <v>0</v>
      </c>
    </row>
    <row r="2214" spans="1:23" x14ac:dyDescent="0.3">
      <c r="A2214" t="s">
        <v>4180</v>
      </c>
      <c r="B2214" t="s">
        <v>4181</v>
      </c>
      <c r="C2214">
        <v>283</v>
      </c>
      <c r="D2214" t="s">
        <v>10</v>
      </c>
      <c r="E2214">
        <v>3</v>
      </c>
      <c r="F2214">
        <v>276</v>
      </c>
      <c r="G2214">
        <v>2735</v>
      </c>
      <c r="H2214" t="s">
        <v>11</v>
      </c>
      <c r="I2214" t="s">
        <v>10</v>
      </c>
      <c r="J2214">
        <f t="shared" si="34"/>
        <v>273</v>
      </c>
      <c r="K2214" t="str">
        <f>VLOOKUP(B2214,[2]taxonomy1!$B:$U,2,FALSE)</f>
        <v xml:space="preserve"> Tupaia chinensis (Chinese tree shrew).</v>
      </c>
      <c r="L2214" t="str">
        <f>VLOOKUP(B2214,[2]taxonomy1!$B:$U,4,FALSE)</f>
        <v xml:space="preserve"> NCBI_TaxID=246437 {ECO:0000313|EMBL:ELV11426.1, ECO:0000313|Proteomes:UP000011518};</v>
      </c>
      <c r="M2214" t="str">
        <f>VLOOKUP(B2214,[2]taxonomy1!$B:$U,6,FALSE)</f>
        <v>Eukaryota</v>
      </c>
      <c r="N2214" t="str">
        <f>VLOOKUP(B2214,[2]taxonomy1!$B:$U,7,FALSE)</f>
        <v xml:space="preserve"> Metazoa</v>
      </c>
      <c r="O2214" t="str">
        <f>VLOOKUP(B2214,[2]taxonomy1!$B:$U,8,FALSE)</f>
        <v xml:space="preserve"> Chordata</v>
      </c>
      <c r="P2214" t="str">
        <f>VLOOKUP(B2214,[2]taxonomy1!$B:$U,9,FALSE)</f>
        <v xml:space="preserve"> Craniata</v>
      </c>
      <c r="Q2214" t="str">
        <f>VLOOKUP(B2214,[2]taxonomy1!$B:$U,10,FALSE)</f>
        <v xml:space="preserve"> Vertebrata</v>
      </c>
      <c r="R2214" t="str">
        <f>VLOOKUP(B2214,[2]taxonomy1!$B:$U,11,FALSE)</f>
        <v xml:space="preserve"> Euteleostomi</v>
      </c>
      <c r="S2214" t="str">
        <f>VLOOKUP(B2214,[2]taxonomy1!$B:$U,12,FALSE)</f>
        <v>Mammalia</v>
      </c>
      <c r="T2214" t="str">
        <f>VLOOKUP(B2214,[2]taxonomy1!$B:$U,13,FALSE)</f>
        <v xml:space="preserve"> Eutheria</v>
      </c>
      <c r="U2214" t="str">
        <f>VLOOKUP(B2214,[2]taxonomy1!$B:$U,14,FALSE)</f>
        <v xml:space="preserve"> Euarchontoglires</v>
      </c>
      <c r="V2214" t="str">
        <f>VLOOKUP(B2214,[2]taxonomy1!$B:$U,15,FALSE)</f>
        <v xml:space="preserve"> Scandentia</v>
      </c>
      <c r="W2214" t="str">
        <f>VLOOKUP(B2214,[2]taxonomy1!$B:$U,16,FALSE)</f>
        <v xml:space="preserve"> Tupaiidae</v>
      </c>
    </row>
    <row r="2215" spans="1:23" x14ac:dyDescent="0.3">
      <c r="A2215" t="s">
        <v>4182</v>
      </c>
      <c r="B2215" t="s">
        <v>4183</v>
      </c>
      <c r="C2215">
        <v>299</v>
      </c>
      <c r="D2215" t="s">
        <v>10</v>
      </c>
      <c r="E2215">
        <v>17</v>
      </c>
      <c r="F2215">
        <v>293</v>
      </c>
      <c r="G2215">
        <v>2735</v>
      </c>
      <c r="H2215" t="s">
        <v>11</v>
      </c>
      <c r="I2215" t="s">
        <v>10</v>
      </c>
      <c r="J2215">
        <f t="shared" si="34"/>
        <v>276</v>
      </c>
      <c r="K2215" t="str">
        <f>VLOOKUP(B2215,[2]taxonomy1!$B:$U,2,FALSE)</f>
        <v xml:space="preserve"> Tupaia chinensis (Chinese tree shrew).</v>
      </c>
      <c r="L2215" t="str">
        <f>VLOOKUP(B2215,[2]taxonomy1!$B:$U,4,FALSE)</f>
        <v xml:space="preserve"> NCBI_TaxID=246437 {ECO:0000313|EMBL:ELV13289.1, ECO:0000313|Proteomes:UP000011518};</v>
      </c>
      <c r="M2215" t="str">
        <f>VLOOKUP(B2215,[2]taxonomy1!$B:$U,6,FALSE)</f>
        <v>Eukaryota</v>
      </c>
      <c r="N2215" t="str">
        <f>VLOOKUP(B2215,[2]taxonomy1!$B:$U,7,FALSE)</f>
        <v xml:space="preserve"> Metazoa</v>
      </c>
      <c r="O2215" t="str">
        <f>VLOOKUP(B2215,[2]taxonomy1!$B:$U,8,FALSE)</f>
        <v xml:space="preserve"> Chordata</v>
      </c>
      <c r="P2215" t="str">
        <f>VLOOKUP(B2215,[2]taxonomy1!$B:$U,9,FALSE)</f>
        <v xml:space="preserve"> Craniata</v>
      </c>
      <c r="Q2215" t="str">
        <f>VLOOKUP(B2215,[2]taxonomy1!$B:$U,10,FALSE)</f>
        <v xml:space="preserve"> Vertebrata</v>
      </c>
      <c r="R2215" t="str">
        <f>VLOOKUP(B2215,[2]taxonomy1!$B:$U,11,FALSE)</f>
        <v xml:space="preserve"> Euteleostomi</v>
      </c>
      <c r="S2215" t="str">
        <f>VLOOKUP(B2215,[2]taxonomy1!$B:$U,12,FALSE)</f>
        <v>Mammalia</v>
      </c>
      <c r="T2215" t="str">
        <f>VLOOKUP(B2215,[2]taxonomy1!$B:$U,13,FALSE)</f>
        <v xml:space="preserve"> Eutheria</v>
      </c>
      <c r="U2215" t="str">
        <f>VLOOKUP(B2215,[2]taxonomy1!$B:$U,14,FALSE)</f>
        <v xml:space="preserve"> Euarchontoglires</v>
      </c>
      <c r="V2215" t="str">
        <f>VLOOKUP(B2215,[2]taxonomy1!$B:$U,15,FALSE)</f>
        <v xml:space="preserve"> Scandentia</v>
      </c>
      <c r="W2215" t="str">
        <f>VLOOKUP(B2215,[2]taxonomy1!$B:$U,16,FALSE)</f>
        <v xml:space="preserve"> Tupaiidae</v>
      </c>
    </row>
    <row r="2216" spans="1:23" x14ac:dyDescent="0.3">
      <c r="A2216" t="s">
        <v>4184</v>
      </c>
      <c r="B2216" t="s">
        <v>4185</v>
      </c>
      <c r="C2216">
        <v>2191</v>
      </c>
      <c r="D2216" t="s">
        <v>4186</v>
      </c>
      <c r="E2216">
        <v>1861</v>
      </c>
      <c r="F2216">
        <v>1988</v>
      </c>
      <c r="G2216">
        <v>689</v>
      </c>
      <c r="H2216" t="s">
        <v>4187</v>
      </c>
      <c r="I2216" t="s">
        <v>4186</v>
      </c>
      <c r="J2216">
        <f t="shared" si="34"/>
        <v>127</v>
      </c>
      <c r="K2216" t="str">
        <f>VLOOKUP(B2216,[2]taxonomy1!$B:$U,2,FALSE)</f>
        <v xml:space="preserve"> Tupaia chinensis (Chinese tree shrew).</v>
      </c>
      <c r="L2216" t="str">
        <f>VLOOKUP(B2216,[2]taxonomy1!$B:$U,4,FALSE)</f>
        <v xml:space="preserve"> NCBI_TaxID=246437 {ECO:0000313|EMBL:ELW47565.1, ECO:0000313|Proteomes:UP000011518};</v>
      </c>
      <c r="M2216" t="str">
        <f>VLOOKUP(B2216,[2]taxonomy1!$B:$U,6,FALSE)</f>
        <v>Eukaryota</v>
      </c>
      <c r="N2216" t="str">
        <f>VLOOKUP(B2216,[2]taxonomy1!$B:$U,7,FALSE)</f>
        <v xml:space="preserve"> Metazoa</v>
      </c>
      <c r="O2216" t="str">
        <f>VLOOKUP(B2216,[2]taxonomy1!$B:$U,8,FALSE)</f>
        <v xml:space="preserve"> Chordata</v>
      </c>
      <c r="P2216" t="str">
        <f>VLOOKUP(B2216,[2]taxonomy1!$B:$U,9,FALSE)</f>
        <v xml:space="preserve"> Craniata</v>
      </c>
      <c r="Q2216" t="str">
        <f>VLOOKUP(B2216,[2]taxonomy1!$B:$U,10,FALSE)</f>
        <v xml:space="preserve"> Vertebrata</v>
      </c>
      <c r="R2216" t="str">
        <f>VLOOKUP(B2216,[2]taxonomy1!$B:$U,11,FALSE)</f>
        <v xml:space="preserve"> Euteleostomi</v>
      </c>
      <c r="S2216" t="str">
        <f>VLOOKUP(B2216,[2]taxonomy1!$B:$U,12,FALSE)</f>
        <v>Mammalia</v>
      </c>
      <c r="T2216" t="str">
        <f>VLOOKUP(B2216,[2]taxonomy1!$B:$U,13,FALSE)</f>
        <v xml:space="preserve"> Eutheria</v>
      </c>
      <c r="U2216" t="str">
        <f>VLOOKUP(B2216,[2]taxonomy1!$B:$U,14,FALSE)</f>
        <v xml:space="preserve"> Euarchontoglires</v>
      </c>
      <c r="V2216" t="str">
        <f>VLOOKUP(B2216,[2]taxonomy1!$B:$U,15,FALSE)</f>
        <v xml:space="preserve"> Scandentia</v>
      </c>
      <c r="W2216" t="str">
        <f>VLOOKUP(B2216,[2]taxonomy1!$B:$U,16,FALSE)</f>
        <v xml:space="preserve"> Tupaiidae</v>
      </c>
    </row>
    <row r="2217" spans="1:23" x14ac:dyDescent="0.3">
      <c r="A2217" t="s">
        <v>4184</v>
      </c>
      <c r="B2217" t="s">
        <v>4185</v>
      </c>
      <c r="C2217">
        <v>2191</v>
      </c>
      <c r="D2217" t="s">
        <v>4188</v>
      </c>
      <c r="E2217">
        <v>261</v>
      </c>
      <c r="F2217">
        <v>477</v>
      </c>
      <c r="G2217">
        <v>2783</v>
      </c>
      <c r="H2217" t="s">
        <v>4189</v>
      </c>
      <c r="I2217" t="s">
        <v>4188</v>
      </c>
      <c r="J2217">
        <f t="shared" si="34"/>
        <v>216</v>
      </c>
      <c r="K2217" t="str">
        <f>VLOOKUP(B2217,[2]taxonomy1!$B:$U,2,FALSE)</f>
        <v xml:space="preserve"> Tupaia chinensis (Chinese tree shrew).</v>
      </c>
      <c r="L2217" t="str">
        <f>VLOOKUP(B2217,[2]taxonomy1!$B:$U,4,FALSE)</f>
        <v xml:space="preserve"> NCBI_TaxID=246437 {ECO:0000313|EMBL:ELW47565.1, ECO:0000313|Proteomes:UP000011518};</v>
      </c>
      <c r="M2217" t="str">
        <f>VLOOKUP(B2217,[2]taxonomy1!$B:$U,6,FALSE)</f>
        <v>Eukaryota</v>
      </c>
      <c r="N2217" t="str">
        <f>VLOOKUP(B2217,[2]taxonomy1!$B:$U,7,FALSE)</f>
        <v xml:space="preserve"> Metazoa</v>
      </c>
      <c r="O2217" t="str">
        <f>VLOOKUP(B2217,[2]taxonomy1!$B:$U,8,FALSE)</f>
        <v xml:space="preserve"> Chordata</v>
      </c>
      <c r="P2217" t="str">
        <f>VLOOKUP(B2217,[2]taxonomy1!$B:$U,9,FALSE)</f>
        <v xml:space="preserve"> Craniata</v>
      </c>
      <c r="Q2217" t="str">
        <f>VLOOKUP(B2217,[2]taxonomy1!$B:$U,10,FALSE)</f>
        <v xml:space="preserve"> Vertebrata</v>
      </c>
      <c r="R2217" t="str">
        <f>VLOOKUP(B2217,[2]taxonomy1!$B:$U,11,FALSE)</f>
        <v xml:space="preserve"> Euteleostomi</v>
      </c>
      <c r="S2217" t="str">
        <f>VLOOKUP(B2217,[2]taxonomy1!$B:$U,12,FALSE)</f>
        <v>Mammalia</v>
      </c>
      <c r="T2217" t="str">
        <f>VLOOKUP(B2217,[2]taxonomy1!$B:$U,13,FALSE)</f>
        <v xml:space="preserve"> Eutheria</v>
      </c>
      <c r="U2217" t="str">
        <f>VLOOKUP(B2217,[2]taxonomy1!$B:$U,14,FALSE)</f>
        <v xml:space="preserve"> Euarchontoglires</v>
      </c>
      <c r="V2217" t="str">
        <f>VLOOKUP(B2217,[2]taxonomy1!$B:$U,15,FALSE)</f>
        <v xml:space="preserve"> Scandentia</v>
      </c>
      <c r="W2217" t="str">
        <f>VLOOKUP(B2217,[2]taxonomy1!$B:$U,16,FALSE)</f>
        <v xml:space="preserve"> Tupaiidae</v>
      </c>
    </row>
    <row r="2218" spans="1:23" x14ac:dyDescent="0.3">
      <c r="A2218" t="s">
        <v>4184</v>
      </c>
      <c r="B2218" t="s">
        <v>4185</v>
      </c>
      <c r="C2218">
        <v>2191</v>
      </c>
      <c r="D2218" t="s">
        <v>4190</v>
      </c>
      <c r="E2218">
        <v>1787</v>
      </c>
      <c r="F2218">
        <v>1852</v>
      </c>
      <c r="G2218">
        <v>1366</v>
      </c>
      <c r="H2218" t="s">
        <v>4191</v>
      </c>
      <c r="I2218" t="s">
        <v>4190</v>
      </c>
      <c r="J2218">
        <f t="shared" si="34"/>
        <v>65</v>
      </c>
      <c r="K2218" t="str">
        <f>VLOOKUP(B2218,[2]taxonomy1!$B:$U,2,FALSE)</f>
        <v xml:space="preserve"> Tupaia chinensis (Chinese tree shrew).</v>
      </c>
      <c r="L2218" t="str">
        <f>VLOOKUP(B2218,[2]taxonomy1!$B:$U,4,FALSE)</f>
        <v xml:space="preserve"> NCBI_TaxID=246437 {ECO:0000313|EMBL:ELW47565.1, ECO:0000313|Proteomes:UP000011518};</v>
      </c>
      <c r="M2218" t="str">
        <f>VLOOKUP(B2218,[2]taxonomy1!$B:$U,6,FALSE)</f>
        <v>Eukaryota</v>
      </c>
      <c r="N2218" t="str">
        <f>VLOOKUP(B2218,[2]taxonomy1!$B:$U,7,FALSE)</f>
        <v xml:space="preserve"> Metazoa</v>
      </c>
      <c r="O2218" t="str">
        <f>VLOOKUP(B2218,[2]taxonomy1!$B:$U,8,FALSE)</f>
        <v xml:space="preserve"> Chordata</v>
      </c>
      <c r="P2218" t="str">
        <f>VLOOKUP(B2218,[2]taxonomy1!$B:$U,9,FALSE)</f>
        <v xml:space="preserve"> Craniata</v>
      </c>
      <c r="Q2218" t="str">
        <f>VLOOKUP(B2218,[2]taxonomy1!$B:$U,10,FALSE)</f>
        <v xml:space="preserve"> Vertebrata</v>
      </c>
      <c r="R2218" t="str">
        <f>VLOOKUP(B2218,[2]taxonomy1!$B:$U,11,FALSE)</f>
        <v xml:space="preserve"> Euteleostomi</v>
      </c>
      <c r="S2218" t="str">
        <f>VLOOKUP(B2218,[2]taxonomy1!$B:$U,12,FALSE)</f>
        <v>Mammalia</v>
      </c>
      <c r="T2218" t="str">
        <f>VLOOKUP(B2218,[2]taxonomy1!$B:$U,13,FALSE)</f>
        <v xml:space="preserve"> Eutheria</v>
      </c>
      <c r="U2218" t="str">
        <f>VLOOKUP(B2218,[2]taxonomy1!$B:$U,14,FALSE)</f>
        <v xml:space="preserve"> Euarchontoglires</v>
      </c>
      <c r="V2218" t="str">
        <f>VLOOKUP(B2218,[2]taxonomy1!$B:$U,15,FALSE)</f>
        <v xml:space="preserve"> Scandentia</v>
      </c>
      <c r="W2218" t="str">
        <f>VLOOKUP(B2218,[2]taxonomy1!$B:$U,16,FALSE)</f>
        <v xml:space="preserve"> Tupaiidae</v>
      </c>
    </row>
    <row r="2219" spans="1:23" x14ac:dyDescent="0.3">
      <c r="A2219" t="s">
        <v>4184</v>
      </c>
      <c r="B2219" t="s">
        <v>4185</v>
      </c>
      <c r="C2219">
        <v>2191</v>
      </c>
      <c r="D2219" t="s">
        <v>10</v>
      </c>
      <c r="E2219">
        <v>1952</v>
      </c>
      <c r="F2219">
        <v>2184</v>
      </c>
      <c r="G2219">
        <v>2735</v>
      </c>
      <c r="H2219" t="s">
        <v>11</v>
      </c>
      <c r="I2219" t="s">
        <v>10</v>
      </c>
      <c r="J2219">
        <f t="shared" si="34"/>
        <v>232</v>
      </c>
      <c r="K2219" t="str">
        <f>VLOOKUP(B2219,[2]taxonomy1!$B:$U,2,FALSE)</f>
        <v xml:space="preserve"> Tupaia chinensis (Chinese tree shrew).</v>
      </c>
      <c r="L2219" t="str">
        <f>VLOOKUP(B2219,[2]taxonomy1!$B:$U,4,FALSE)</f>
        <v xml:space="preserve"> NCBI_TaxID=246437 {ECO:0000313|EMBL:ELW47565.1, ECO:0000313|Proteomes:UP000011518};</v>
      </c>
      <c r="M2219" t="str">
        <f>VLOOKUP(B2219,[2]taxonomy1!$B:$U,6,FALSE)</f>
        <v>Eukaryota</v>
      </c>
      <c r="N2219" t="str">
        <f>VLOOKUP(B2219,[2]taxonomy1!$B:$U,7,FALSE)</f>
        <v xml:space="preserve"> Metazoa</v>
      </c>
      <c r="O2219" t="str">
        <f>VLOOKUP(B2219,[2]taxonomy1!$B:$U,8,FALSE)</f>
        <v xml:space="preserve"> Chordata</v>
      </c>
      <c r="P2219" t="str">
        <f>VLOOKUP(B2219,[2]taxonomy1!$B:$U,9,FALSE)</f>
        <v xml:space="preserve"> Craniata</v>
      </c>
      <c r="Q2219" t="str">
        <f>VLOOKUP(B2219,[2]taxonomy1!$B:$U,10,FALSE)</f>
        <v xml:space="preserve"> Vertebrata</v>
      </c>
      <c r="R2219" t="str">
        <f>VLOOKUP(B2219,[2]taxonomy1!$B:$U,11,FALSE)</f>
        <v xml:space="preserve"> Euteleostomi</v>
      </c>
      <c r="S2219" t="str">
        <f>VLOOKUP(B2219,[2]taxonomy1!$B:$U,12,FALSE)</f>
        <v>Mammalia</v>
      </c>
      <c r="T2219" t="str">
        <f>VLOOKUP(B2219,[2]taxonomy1!$B:$U,13,FALSE)</f>
        <v xml:space="preserve"> Eutheria</v>
      </c>
      <c r="U2219" t="str">
        <f>VLOOKUP(B2219,[2]taxonomy1!$B:$U,14,FALSE)</f>
        <v xml:space="preserve"> Euarchontoglires</v>
      </c>
      <c r="V2219" t="str">
        <f>VLOOKUP(B2219,[2]taxonomy1!$B:$U,15,FALSE)</f>
        <v xml:space="preserve"> Scandentia</v>
      </c>
      <c r="W2219" t="str">
        <f>VLOOKUP(B2219,[2]taxonomy1!$B:$U,16,FALSE)</f>
        <v xml:space="preserve"> Tupaiidae</v>
      </c>
    </row>
    <row r="2220" spans="1:23" x14ac:dyDescent="0.3">
      <c r="A2220" t="s">
        <v>4184</v>
      </c>
      <c r="B2220" t="s">
        <v>4185</v>
      </c>
      <c r="C2220">
        <v>2191</v>
      </c>
      <c r="D2220" t="s">
        <v>482</v>
      </c>
      <c r="E2220">
        <v>1537</v>
      </c>
      <c r="F2220">
        <v>1603</v>
      </c>
      <c r="G2220">
        <v>11446</v>
      </c>
      <c r="H2220" t="s">
        <v>483</v>
      </c>
      <c r="I2220" t="s">
        <v>482</v>
      </c>
      <c r="J2220">
        <f t="shared" si="34"/>
        <v>66</v>
      </c>
      <c r="K2220" t="str">
        <f>VLOOKUP(B2220,[2]taxonomy1!$B:$U,2,FALSE)</f>
        <v xml:space="preserve"> Tupaia chinensis (Chinese tree shrew).</v>
      </c>
      <c r="L2220" t="str">
        <f>VLOOKUP(B2220,[2]taxonomy1!$B:$U,4,FALSE)</f>
        <v xml:space="preserve"> NCBI_TaxID=246437 {ECO:0000313|EMBL:ELW47565.1, ECO:0000313|Proteomes:UP000011518};</v>
      </c>
      <c r="M2220" t="str">
        <f>VLOOKUP(B2220,[2]taxonomy1!$B:$U,6,FALSE)</f>
        <v>Eukaryota</v>
      </c>
      <c r="N2220" t="str">
        <f>VLOOKUP(B2220,[2]taxonomy1!$B:$U,7,FALSE)</f>
        <v xml:space="preserve"> Metazoa</v>
      </c>
      <c r="O2220" t="str">
        <f>VLOOKUP(B2220,[2]taxonomy1!$B:$U,8,FALSE)</f>
        <v xml:space="preserve"> Chordata</v>
      </c>
      <c r="P2220" t="str">
        <f>VLOOKUP(B2220,[2]taxonomy1!$B:$U,9,FALSE)</f>
        <v xml:space="preserve"> Craniata</v>
      </c>
      <c r="Q2220" t="str">
        <f>VLOOKUP(B2220,[2]taxonomy1!$B:$U,10,FALSE)</f>
        <v xml:space="preserve"> Vertebrata</v>
      </c>
      <c r="R2220" t="str">
        <f>VLOOKUP(B2220,[2]taxonomy1!$B:$U,11,FALSE)</f>
        <v xml:space="preserve"> Euteleostomi</v>
      </c>
      <c r="S2220" t="str">
        <f>VLOOKUP(B2220,[2]taxonomy1!$B:$U,12,FALSE)</f>
        <v>Mammalia</v>
      </c>
      <c r="T2220" t="str">
        <f>VLOOKUP(B2220,[2]taxonomy1!$B:$U,13,FALSE)</f>
        <v xml:space="preserve"> Eutheria</v>
      </c>
      <c r="U2220" t="str">
        <f>VLOOKUP(B2220,[2]taxonomy1!$B:$U,14,FALSE)</f>
        <v xml:space="preserve"> Euarchontoglires</v>
      </c>
      <c r="V2220" t="str">
        <f>VLOOKUP(B2220,[2]taxonomy1!$B:$U,15,FALSE)</f>
        <v xml:space="preserve"> Scandentia</v>
      </c>
      <c r="W2220" t="str">
        <f>VLOOKUP(B2220,[2]taxonomy1!$B:$U,16,FALSE)</f>
        <v xml:space="preserve"> Tupaiidae</v>
      </c>
    </row>
    <row r="2221" spans="1:23" x14ac:dyDescent="0.3">
      <c r="A2221" t="s">
        <v>4192</v>
      </c>
      <c r="B2221" t="s">
        <v>4193</v>
      </c>
      <c r="C2221">
        <v>235</v>
      </c>
      <c r="D2221" t="s">
        <v>10</v>
      </c>
      <c r="E2221">
        <v>81</v>
      </c>
      <c r="F2221">
        <v>138</v>
      </c>
      <c r="G2221">
        <v>2735</v>
      </c>
      <c r="H2221" t="s">
        <v>11</v>
      </c>
      <c r="I2221" t="s">
        <v>10</v>
      </c>
      <c r="J2221">
        <f t="shared" si="34"/>
        <v>57</v>
      </c>
      <c r="K2221" t="str">
        <f>VLOOKUP(B2221,[2]taxonomy1!$B:$U,2,FALSE)</f>
        <v xml:space="preserve"> Tupaia chinensis (Chinese tree shrew).</v>
      </c>
      <c r="L2221" t="str">
        <f>VLOOKUP(B2221,[2]taxonomy1!$B:$U,4,FALSE)</f>
        <v xml:space="preserve"> NCBI_TaxID=246437 {ECO:0000313|EMBL:ELW57890.1, ECO:0000313|Proteomes:UP000011518};</v>
      </c>
      <c r="M2221" t="str">
        <f>VLOOKUP(B2221,[2]taxonomy1!$B:$U,6,FALSE)</f>
        <v>Eukaryota</v>
      </c>
      <c r="N2221" t="str">
        <f>VLOOKUP(B2221,[2]taxonomy1!$B:$U,7,FALSE)</f>
        <v xml:space="preserve"> Metazoa</v>
      </c>
      <c r="O2221" t="str">
        <f>VLOOKUP(B2221,[2]taxonomy1!$B:$U,8,FALSE)</f>
        <v xml:space="preserve"> Chordata</v>
      </c>
      <c r="P2221" t="str">
        <f>VLOOKUP(B2221,[2]taxonomy1!$B:$U,9,FALSE)</f>
        <v xml:space="preserve"> Craniata</v>
      </c>
      <c r="Q2221" t="str">
        <f>VLOOKUP(B2221,[2]taxonomy1!$B:$U,10,FALSE)</f>
        <v xml:space="preserve"> Vertebrata</v>
      </c>
      <c r="R2221" t="str">
        <f>VLOOKUP(B2221,[2]taxonomy1!$B:$U,11,FALSE)</f>
        <v xml:space="preserve"> Euteleostomi</v>
      </c>
      <c r="S2221" t="str">
        <f>VLOOKUP(B2221,[2]taxonomy1!$B:$U,12,FALSE)</f>
        <v>Mammalia</v>
      </c>
      <c r="T2221" t="str">
        <f>VLOOKUP(B2221,[2]taxonomy1!$B:$U,13,FALSE)</f>
        <v xml:space="preserve"> Eutheria</v>
      </c>
      <c r="U2221" t="str">
        <f>VLOOKUP(B2221,[2]taxonomy1!$B:$U,14,FALSE)</f>
        <v xml:space="preserve"> Euarchontoglires</v>
      </c>
      <c r="V2221" t="str">
        <f>VLOOKUP(B2221,[2]taxonomy1!$B:$U,15,FALSE)</f>
        <v xml:space="preserve"> Scandentia</v>
      </c>
      <c r="W2221" t="str">
        <f>VLOOKUP(B2221,[2]taxonomy1!$B:$U,16,FALSE)</f>
        <v xml:space="preserve"> Tupaiidae</v>
      </c>
    </row>
    <row r="2222" spans="1:23" x14ac:dyDescent="0.3">
      <c r="A2222" t="s">
        <v>4192</v>
      </c>
      <c r="B2222" t="s">
        <v>4193</v>
      </c>
      <c r="C2222">
        <v>235</v>
      </c>
      <c r="D2222" t="s">
        <v>10</v>
      </c>
      <c r="E2222">
        <v>134</v>
      </c>
      <c r="F2222">
        <v>232</v>
      </c>
      <c r="G2222">
        <v>2735</v>
      </c>
      <c r="H2222" t="s">
        <v>11</v>
      </c>
      <c r="I2222" t="s">
        <v>10</v>
      </c>
      <c r="J2222">
        <f t="shared" si="34"/>
        <v>98</v>
      </c>
      <c r="K2222" t="str">
        <f>VLOOKUP(B2222,[2]taxonomy1!$B:$U,2,FALSE)</f>
        <v xml:space="preserve"> Tupaia chinensis (Chinese tree shrew).</v>
      </c>
      <c r="L2222" t="str">
        <f>VLOOKUP(B2222,[2]taxonomy1!$B:$U,4,FALSE)</f>
        <v xml:space="preserve"> NCBI_TaxID=246437 {ECO:0000313|EMBL:ELW57890.1, ECO:0000313|Proteomes:UP000011518};</v>
      </c>
      <c r="M2222" t="str">
        <f>VLOOKUP(B2222,[2]taxonomy1!$B:$U,6,FALSE)</f>
        <v>Eukaryota</v>
      </c>
      <c r="N2222" t="str">
        <f>VLOOKUP(B2222,[2]taxonomy1!$B:$U,7,FALSE)</f>
        <v xml:space="preserve"> Metazoa</v>
      </c>
      <c r="O2222" t="str">
        <f>VLOOKUP(B2222,[2]taxonomy1!$B:$U,8,FALSE)</f>
        <v xml:space="preserve"> Chordata</v>
      </c>
      <c r="P2222" t="str">
        <f>VLOOKUP(B2222,[2]taxonomy1!$B:$U,9,FALSE)</f>
        <v xml:space="preserve"> Craniata</v>
      </c>
      <c r="Q2222" t="str">
        <f>VLOOKUP(B2222,[2]taxonomy1!$B:$U,10,FALSE)</f>
        <v xml:space="preserve"> Vertebrata</v>
      </c>
      <c r="R2222" t="str">
        <f>VLOOKUP(B2222,[2]taxonomy1!$B:$U,11,FALSE)</f>
        <v xml:space="preserve"> Euteleostomi</v>
      </c>
      <c r="S2222" t="str">
        <f>VLOOKUP(B2222,[2]taxonomy1!$B:$U,12,FALSE)</f>
        <v>Mammalia</v>
      </c>
      <c r="T2222" t="str">
        <f>VLOOKUP(B2222,[2]taxonomy1!$B:$U,13,FALSE)</f>
        <v xml:space="preserve"> Eutheria</v>
      </c>
      <c r="U2222" t="str">
        <f>VLOOKUP(B2222,[2]taxonomy1!$B:$U,14,FALSE)</f>
        <v xml:space="preserve"> Euarchontoglires</v>
      </c>
      <c r="V2222" t="str">
        <f>VLOOKUP(B2222,[2]taxonomy1!$B:$U,15,FALSE)</f>
        <v xml:space="preserve"> Scandentia</v>
      </c>
      <c r="W2222" t="str">
        <f>VLOOKUP(B2222,[2]taxonomy1!$B:$U,16,FALSE)</f>
        <v xml:space="preserve"> Tupaiidae</v>
      </c>
    </row>
    <row r="2223" spans="1:23" x14ac:dyDescent="0.3">
      <c r="A2223" t="s">
        <v>4194</v>
      </c>
      <c r="B2223" t="s">
        <v>4195</v>
      </c>
      <c r="C2223">
        <v>150</v>
      </c>
      <c r="D2223" t="s">
        <v>10</v>
      </c>
      <c r="E2223">
        <v>41</v>
      </c>
      <c r="F2223">
        <v>150</v>
      </c>
      <c r="G2223">
        <v>2735</v>
      </c>
      <c r="H2223" t="s">
        <v>11</v>
      </c>
      <c r="I2223" t="s">
        <v>10</v>
      </c>
      <c r="J2223">
        <f t="shared" si="34"/>
        <v>109</v>
      </c>
      <c r="K2223" t="str">
        <f>VLOOKUP(B2223,[2]taxonomy1!$B:$U,2,FALSE)</f>
        <v xml:space="preserve"> Tupaia chinensis (Chinese tree shrew).</v>
      </c>
      <c r="L2223" t="str">
        <f>VLOOKUP(B2223,[2]taxonomy1!$B:$U,4,FALSE)</f>
        <v xml:space="preserve"> NCBI_TaxID=246437 {ECO:0000313|EMBL:ELW67287.1, ECO:0000313|Proteomes:UP000011518};</v>
      </c>
      <c r="M2223" t="str">
        <f>VLOOKUP(B2223,[2]taxonomy1!$B:$U,6,FALSE)</f>
        <v>Eukaryota</v>
      </c>
      <c r="N2223" t="str">
        <f>VLOOKUP(B2223,[2]taxonomy1!$B:$U,7,FALSE)</f>
        <v xml:space="preserve"> Metazoa</v>
      </c>
      <c r="O2223" t="str">
        <f>VLOOKUP(B2223,[2]taxonomy1!$B:$U,8,FALSE)</f>
        <v xml:space="preserve"> Chordata</v>
      </c>
      <c r="P2223" t="str">
        <f>VLOOKUP(B2223,[2]taxonomy1!$B:$U,9,FALSE)</f>
        <v xml:space="preserve"> Craniata</v>
      </c>
      <c r="Q2223" t="str">
        <f>VLOOKUP(B2223,[2]taxonomy1!$B:$U,10,FALSE)</f>
        <v xml:space="preserve"> Vertebrata</v>
      </c>
      <c r="R2223" t="str">
        <f>VLOOKUP(B2223,[2]taxonomy1!$B:$U,11,FALSE)</f>
        <v xml:space="preserve"> Euteleostomi</v>
      </c>
      <c r="S2223" t="str">
        <f>VLOOKUP(B2223,[2]taxonomy1!$B:$U,12,FALSE)</f>
        <v>Mammalia</v>
      </c>
      <c r="T2223" t="str">
        <f>VLOOKUP(B2223,[2]taxonomy1!$B:$U,13,FALSE)</f>
        <v xml:space="preserve"> Eutheria</v>
      </c>
      <c r="U2223" t="str">
        <f>VLOOKUP(B2223,[2]taxonomy1!$B:$U,14,FALSE)</f>
        <v xml:space="preserve"> Euarchontoglires</v>
      </c>
      <c r="V2223" t="str">
        <f>VLOOKUP(B2223,[2]taxonomy1!$B:$U,15,FALSE)</f>
        <v xml:space="preserve"> Scandentia</v>
      </c>
      <c r="W2223" t="str">
        <f>VLOOKUP(B2223,[2]taxonomy1!$B:$U,16,FALSE)</f>
        <v xml:space="preserve"> Tupaiidae</v>
      </c>
    </row>
    <row r="2224" spans="1:23" x14ac:dyDescent="0.3">
      <c r="A2224" t="s">
        <v>4196</v>
      </c>
      <c r="B2224" t="s">
        <v>4197</v>
      </c>
      <c r="C2224">
        <v>147</v>
      </c>
      <c r="D2224" t="s">
        <v>10</v>
      </c>
      <c r="E2224">
        <v>4</v>
      </c>
      <c r="F2224">
        <v>147</v>
      </c>
      <c r="G2224">
        <v>2735</v>
      </c>
      <c r="H2224" t="s">
        <v>11</v>
      </c>
      <c r="I2224" t="s">
        <v>10</v>
      </c>
      <c r="J2224">
        <f t="shared" si="34"/>
        <v>143</v>
      </c>
      <c r="K2224" t="str">
        <f>VLOOKUP(B2224,[2]taxonomy1!$B:$U,2,FALSE)</f>
        <v xml:space="preserve"> Tupaia chinensis (Chinese tree shrew).</v>
      </c>
      <c r="L2224" t="str">
        <f>VLOOKUP(B2224,[2]taxonomy1!$B:$U,4,FALSE)</f>
        <v xml:space="preserve"> NCBI_TaxID=246437 {ECO:0000313|EMBL:ELW70035.1, ECO:0000313|Proteomes:UP000011518};</v>
      </c>
      <c r="M2224" t="str">
        <f>VLOOKUP(B2224,[2]taxonomy1!$B:$U,6,FALSE)</f>
        <v>Eukaryota</v>
      </c>
      <c r="N2224" t="str">
        <f>VLOOKUP(B2224,[2]taxonomy1!$B:$U,7,FALSE)</f>
        <v xml:space="preserve"> Metazoa</v>
      </c>
      <c r="O2224" t="str">
        <f>VLOOKUP(B2224,[2]taxonomy1!$B:$U,8,FALSE)</f>
        <v xml:space="preserve"> Chordata</v>
      </c>
      <c r="P2224" t="str">
        <f>VLOOKUP(B2224,[2]taxonomy1!$B:$U,9,FALSE)</f>
        <v xml:space="preserve"> Craniata</v>
      </c>
      <c r="Q2224" t="str">
        <f>VLOOKUP(B2224,[2]taxonomy1!$B:$U,10,FALSE)</f>
        <v xml:space="preserve"> Vertebrata</v>
      </c>
      <c r="R2224" t="str">
        <f>VLOOKUP(B2224,[2]taxonomy1!$B:$U,11,FALSE)</f>
        <v xml:space="preserve"> Euteleostomi</v>
      </c>
      <c r="S2224" t="str">
        <f>VLOOKUP(B2224,[2]taxonomy1!$B:$U,12,FALSE)</f>
        <v>Mammalia</v>
      </c>
      <c r="T2224" t="str">
        <f>VLOOKUP(B2224,[2]taxonomy1!$B:$U,13,FALSE)</f>
        <v xml:space="preserve"> Eutheria</v>
      </c>
      <c r="U2224" t="str">
        <f>VLOOKUP(B2224,[2]taxonomy1!$B:$U,14,FALSE)</f>
        <v xml:space="preserve"> Euarchontoglires</v>
      </c>
      <c r="V2224" t="str">
        <f>VLOOKUP(B2224,[2]taxonomy1!$B:$U,15,FALSE)</f>
        <v xml:space="preserve"> Scandentia</v>
      </c>
      <c r="W2224" t="str">
        <f>VLOOKUP(B2224,[2]taxonomy1!$B:$U,16,FALSE)</f>
        <v xml:space="preserve"> Tupaiidae</v>
      </c>
    </row>
    <row r="2225" spans="1:23" x14ac:dyDescent="0.3">
      <c r="A2225" t="s">
        <v>4198</v>
      </c>
      <c r="B2225" t="s">
        <v>4199</v>
      </c>
      <c r="C2225">
        <v>325</v>
      </c>
      <c r="D2225" t="s">
        <v>10</v>
      </c>
      <c r="E2225">
        <v>3</v>
      </c>
      <c r="F2225">
        <v>258</v>
      </c>
      <c r="G2225">
        <v>2735</v>
      </c>
      <c r="H2225" t="s">
        <v>11</v>
      </c>
      <c r="I2225" t="s">
        <v>10</v>
      </c>
      <c r="J2225">
        <f t="shared" si="34"/>
        <v>255</v>
      </c>
      <c r="K2225" t="str">
        <f>VLOOKUP(B2225,[2]taxonomy1!$B:$U,2,FALSE)</f>
        <v xml:space="preserve"> Tupaia chinensis (Chinese tree shrew).</v>
      </c>
      <c r="L2225" t="str">
        <f>VLOOKUP(B2225,[2]taxonomy1!$B:$U,4,FALSE)</f>
        <v xml:space="preserve"> NCBI_TaxID=246437 {ECO:0000313|EMBL:ELW71411.1, ECO:0000313|Proteomes:UP000011518};</v>
      </c>
      <c r="M2225" t="str">
        <f>VLOOKUP(B2225,[2]taxonomy1!$B:$U,6,FALSE)</f>
        <v>Eukaryota</v>
      </c>
      <c r="N2225" t="str">
        <f>VLOOKUP(B2225,[2]taxonomy1!$B:$U,7,FALSE)</f>
        <v xml:space="preserve"> Metazoa</v>
      </c>
      <c r="O2225" t="str">
        <f>VLOOKUP(B2225,[2]taxonomy1!$B:$U,8,FALSE)</f>
        <v xml:space="preserve"> Chordata</v>
      </c>
      <c r="P2225" t="str">
        <f>VLOOKUP(B2225,[2]taxonomy1!$B:$U,9,FALSE)</f>
        <v xml:space="preserve"> Craniata</v>
      </c>
      <c r="Q2225" t="str">
        <f>VLOOKUP(B2225,[2]taxonomy1!$B:$U,10,FALSE)</f>
        <v xml:space="preserve"> Vertebrata</v>
      </c>
      <c r="R2225" t="str">
        <f>VLOOKUP(B2225,[2]taxonomy1!$B:$U,11,FALSE)</f>
        <v xml:space="preserve"> Euteleostomi</v>
      </c>
      <c r="S2225" t="str">
        <f>VLOOKUP(B2225,[2]taxonomy1!$B:$U,12,FALSE)</f>
        <v>Mammalia</v>
      </c>
      <c r="T2225" t="str">
        <f>VLOOKUP(B2225,[2]taxonomy1!$B:$U,13,FALSE)</f>
        <v xml:space="preserve"> Eutheria</v>
      </c>
      <c r="U2225" t="str">
        <f>VLOOKUP(B2225,[2]taxonomy1!$B:$U,14,FALSE)</f>
        <v xml:space="preserve"> Euarchontoglires</v>
      </c>
      <c r="V2225" t="str">
        <f>VLOOKUP(B2225,[2]taxonomy1!$B:$U,15,FALSE)</f>
        <v xml:space="preserve"> Scandentia</v>
      </c>
      <c r="W2225" t="str">
        <f>VLOOKUP(B2225,[2]taxonomy1!$B:$U,16,FALSE)</f>
        <v xml:space="preserve"> Tupaiidae</v>
      </c>
    </row>
    <row r="2226" spans="1:23" x14ac:dyDescent="0.3">
      <c r="A2226" t="s">
        <v>4200</v>
      </c>
      <c r="B2226" t="s">
        <v>4201</v>
      </c>
      <c r="C2226">
        <v>285</v>
      </c>
      <c r="D2226" t="s">
        <v>10</v>
      </c>
      <c r="E2226">
        <v>3</v>
      </c>
      <c r="F2226">
        <v>279</v>
      </c>
      <c r="G2226">
        <v>2735</v>
      </c>
      <c r="H2226" t="s">
        <v>11</v>
      </c>
      <c r="I2226" t="s">
        <v>10</v>
      </c>
      <c r="J2226">
        <f t="shared" si="34"/>
        <v>276</v>
      </c>
      <c r="K2226" t="str">
        <f>VLOOKUP(B2226,[2]taxonomy1!$B:$U,2,FALSE)</f>
        <v xml:space="preserve"> Tupaia chinensis (Chinese tree shrew).</v>
      </c>
      <c r="L2226" t="str">
        <f>VLOOKUP(B2226,[2]taxonomy1!$B:$U,4,FALSE)</f>
        <v xml:space="preserve"> NCBI_TaxID=246437 {ECO:0000313|EMBL:ELW71089.1, ECO:0000313|Proteomes:UP000011518};</v>
      </c>
      <c r="M2226" t="str">
        <f>VLOOKUP(B2226,[2]taxonomy1!$B:$U,6,FALSE)</f>
        <v>Eukaryota</v>
      </c>
      <c r="N2226" t="str">
        <f>VLOOKUP(B2226,[2]taxonomy1!$B:$U,7,FALSE)</f>
        <v xml:space="preserve"> Metazoa</v>
      </c>
      <c r="O2226" t="str">
        <f>VLOOKUP(B2226,[2]taxonomy1!$B:$U,8,FALSE)</f>
        <v xml:space="preserve"> Chordata</v>
      </c>
      <c r="P2226" t="str">
        <f>VLOOKUP(B2226,[2]taxonomy1!$B:$U,9,FALSE)</f>
        <v xml:space="preserve"> Craniata</v>
      </c>
      <c r="Q2226" t="str">
        <f>VLOOKUP(B2226,[2]taxonomy1!$B:$U,10,FALSE)</f>
        <v xml:space="preserve"> Vertebrata</v>
      </c>
      <c r="R2226" t="str">
        <f>VLOOKUP(B2226,[2]taxonomy1!$B:$U,11,FALSE)</f>
        <v xml:space="preserve"> Euteleostomi</v>
      </c>
      <c r="S2226" t="str">
        <f>VLOOKUP(B2226,[2]taxonomy1!$B:$U,12,FALSE)</f>
        <v>Mammalia</v>
      </c>
      <c r="T2226" t="str">
        <f>VLOOKUP(B2226,[2]taxonomy1!$B:$U,13,FALSE)</f>
        <v xml:space="preserve"> Eutheria</v>
      </c>
      <c r="U2226" t="str">
        <f>VLOOKUP(B2226,[2]taxonomy1!$B:$U,14,FALSE)</f>
        <v xml:space="preserve"> Euarchontoglires</v>
      </c>
      <c r="V2226" t="str">
        <f>VLOOKUP(B2226,[2]taxonomy1!$B:$U,15,FALSE)</f>
        <v xml:space="preserve"> Scandentia</v>
      </c>
      <c r="W2226" t="str">
        <f>VLOOKUP(B2226,[2]taxonomy1!$B:$U,16,FALSE)</f>
        <v xml:space="preserve"> Tupaiidae</v>
      </c>
    </row>
    <row r="2227" spans="1:23" x14ac:dyDescent="0.3">
      <c r="A2227" t="s">
        <v>4202</v>
      </c>
      <c r="B2227" t="s">
        <v>4203</v>
      </c>
      <c r="C2227">
        <v>188</v>
      </c>
      <c r="D2227" t="s">
        <v>10</v>
      </c>
      <c r="E2227">
        <v>16</v>
      </c>
      <c r="F2227">
        <v>181</v>
      </c>
      <c r="G2227">
        <v>2735</v>
      </c>
      <c r="H2227" t="s">
        <v>11</v>
      </c>
      <c r="I2227" t="s">
        <v>10</v>
      </c>
      <c r="J2227">
        <f t="shared" si="34"/>
        <v>165</v>
      </c>
      <c r="K2227" t="str">
        <f>VLOOKUP(B2227,[2]taxonomy1!$B:$U,2,FALSE)</f>
        <v xml:space="preserve"> Musa acuminata subsp. malaccensis (Wild banana) (Musa malaccensis).</v>
      </c>
      <c r="L2227" t="str">
        <f>VLOOKUP(B2227,[2]taxonomy1!$B:$U,4,FALSE)</f>
        <v xml:space="preserve"> NCBI_TaxID=214687 {ECO:0000313|EnsemblPlants:GSMUA_Achr10P05160_001, ECO:0000313|Proteomes:UP000012960};</v>
      </c>
      <c r="M2227" t="str">
        <f>VLOOKUP(B2227,[2]taxonomy1!$B:$U,6,FALSE)</f>
        <v>Eukaryota</v>
      </c>
      <c r="N2227" t="str">
        <f>VLOOKUP(B2227,[2]taxonomy1!$B:$U,7,FALSE)</f>
        <v xml:space="preserve"> Viridiplantae</v>
      </c>
      <c r="O2227" t="str">
        <f>VLOOKUP(B2227,[2]taxonomy1!$B:$U,8,FALSE)</f>
        <v xml:space="preserve"> Streptophyta</v>
      </c>
      <c r="P2227" t="str">
        <f>VLOOKUP(B2227,[2]taxonomy1!$B:$U,9,FALSE)</f>
        <v xml:space="preserve"> Embryophyta</v>
      </c>
      <c r="Q2227" t="str">
        <f>VLOOKUP(B2227,[2]taxonomy1!$B:$U,10,FALSE)</f>
        <v xml:space="preserve"> Tracheophyta</v>
      </c>
      <c r="R2227" t="str">
        <f>VLOOKUP(B2227,[2]taxonomy1!$B:$U,11,FALSE)</f>
        <v>Spermatophyta</v>
      </c>
      <c r="S2227" t="str">
        <f>VLOOKUP(B2227,[2]taxonomy1!$B:$U,12,FALSE)</f>
        <v xml:space="preserve"> Magnoliophyta</v>
      </c>
      <c r="T2227" t="str">
        <f>VLOOKUP(B2227,[2]taxonomy1!$B:$U,13,FALSE)</f>
        <v xml:space="preserve"> Liliopsida</v>
      </c>
      <c r="U2227" t="str">
        <f>VLOOKUP(B2227,[2]taxonomy1!$B:$U,14,FALSE)</f>
        <v xml:space="preserve"> Zingiberales</v>
      </c>
      <c r="V2227" t="str">
        <f>VLOOKUP(B2227,[2]taxonomy1!$B:$U,15,FALSE)</f>
        <v xml:space="preserve"> Musaceae</v>
      </c>
      <c r="W2227" t="str">
        <f>VLOOKUP(B2227,[2]taxonomy1!$B:$U,16,FALSE)</f>
        <v>Musa.</v>
      </c>
    </row>
    <row r="2228" spans="1:23" x14ac:dyDescent="0.3">
      <c r="A2228" t="s">
        <v>4204</v>
      </c>
      <c r="B2228" t="s">
        <v>4205</v>
      </c>
      <c r="C2228">
        <v>214</v>
      </c>
      <c r="D2228" t="s">
        <v>10</v>
      </c>
      <c r="E2228">
        <v>51</v>
      </c>
      <c r="F2228">
        <v>207</v>
      </c>
      <c r="G2228">
        <v>2735</v>
      </c>
      <c r="H2228" t="s">
        <v>11</v>
      </c>
      <c r="I2228" t="s">
        <v>10</v>
      </c>
      <c r="J2228">
        <f t="shared" si="34"/>
        <v>156</v>
      </c>
      <c r="K2228" t="str">
        <f>VLOOKUP(B2228,[2]taxonomy1!$B:$U,2,FALSE)</f>
        <v xml:space="preserve"> Musa acuminata subsp. malaccensis (Wild banana) (Musa malaccensis).</v>
      </c>
      <c r="L2228" t="str">
        <f>VLOOKUP(B2228,[2]taxonomy1!$B:$U,4,FALSE)</f>
        <v xml:space="preserve"> NCBI_TaxID=214687 {ECO:0000313|EnsemblPlants:GSMUA_Achr10P05170_001, ECO:0000313|Proteomes:UP000012960};</v>
      </c>
      <c r="M2228" t="str">
        <f>VLOOKUP(B2228,[2]taxonomy1!$B:$U,6,FALSE)</f>
        <v>Eukaryota</v>
      </c>
      <c r="N2228" t="str">
        <f>VLOOKUP(B2228,[2]taxonomy1!$B:$U,7,FALSE)</f>
        <v xml:space="preserve"> Viridiplantae</v>
      </c>
      <c r="O2228" t="str">
        <f>VLOOKUP(B2228,[2]taxonomy1!$B:$U,8,FALSE)</f>
        <v xml:space="preserve"> Streptophyta</v>
      </c>
      <c r="P2228" t="str">
        <f>VLOOKUP(B2228,[2]taxonomy1!$B:$U,9,FALSE)</f>
        <v xml:space="preserve"> Embryophyta</v>
      </c>
      <c r="Q2228" t="str">
        <f>VLOOKUP(B2228,[2]taxonomy1!$B:$U,10,FALSE)</f>
        <v xml:space="preserve"> Tracheophyta</v>
      </c>
      <c r="R2228" t="str">
        <f>VLOOKUP(B2228,[2]taxonomy1!$B:$U,11,FALSE)</f>
        <v>Spermatophyta</v>
      </c>
      <c r="S2228" t="str">
        <f>VLOOKUP(B2228,[2]taxonomy1!$B:$U,12,FALSE)</f>
        <v xml:space="preserve"> Magnoliophyta</v>
      </c>
      <c r="T2228" t="str">
        <f>VLOOKUP(B2228,[2]taxonomy1!$B:$U,13,FALSE)</f>
        <v xml:space="preserve"> Liliopsida</v>
      </c>
      <c r="U2228" t="str">
        <f>VLOOKUP(B2228,[2]taxonomy1!$B:$U,14,FALSE)</f>
        <v xml:space="preserve"> Zingiberales</v>
      </c>
      <c r="V2228" t="str">
        <f>VLOOKUP(B2228,[2]taxonomy1!$B:$U,15,FALSE)</f>
        <v xml:space="preserve"> Musaceae</v>
      </c>
      <c r="W2228" t="str">
        <f>VLOOKUP(B2228,[2]taxonomy1!$B:$U,16,FALSE)</f>
        <v>Musa.</v>
      </c>
    </row>
    <row r="2229" spans="1:23" x14ac:dyDescent="0.3">
      <c r="A2229" t="s">
        <v>4206</v>
      </c>
      <c r="B2229" t="s">
        <v>4207</v>
      </c>
      <c r="C2229">
        <v>334</v>
      </c>
      <c r="D2229" t="s">
        <v>10</v>
      </c>
      <c r="E2229">
        <v>55</v>
      </c>
      <c r="F2229">
        <v>327</v>
      </c>
      <c r="G2229">
        <v>2735</v>
      </c>
      <c r="H2229" t="s">
        <v>11</v>
      </c>
      <c r="I2229" t="s">
        <v>10</v>
      </c>
      <c r="J2229">
        <f t="shared" si="34"/>
        <v>272</v>
      </c>
      <c r="K2229" t="str">
        <f>VLOOKUP(B2229,[2]taxonomy1!$B:$U,2,FALSE)</f>
        <v xml:space="preserve"> Musa acuminata subsp. malaccensis (Wild banana) (Musa malaccensis).</v>
      </c>
      <c r="L2229" t="str">
        <f>VLOOKUP(B2229,[2]taxonomy1!$B:$U,4,FALSE)</f>
        <v xml:space="preserve"> NCBI_TaxID=214687 {ECO:0000313|EnsemblPlants:GSMUA_Achr10P12770_001, ECO:0000313|Proteomes:UP000012960};</v>
      </c>
      <c r="M2229" t="str">
        <f>VLOOKUP(B2229,[2]taxonomy1!$B:$U,6,FALSE)</f>
        <v>Eukaryota</v>
      </c>
      <c r="N2229" t="str">
        <f>VLOOKUP(B2229,[2]taxonomy1!$B:$U,7,FALSE)</f>
        <v xml:space="preserve"> Viridiplantae</v>
      </c>
      <c r="O2229" t="str">
        <f>VLOOKUP(B2229,[2]taxonomy1!$B:$U,8,FALSE)</f>
        <v xml:space="preserve"> Streptophyta</v>
      </c>
      <c r="P2229" t="str">
        <f>VLOOKUP(B2229,[2]taxonomy1!$B:$U,9,FALSE)</f>
        <v xml:space="preserve"> Embryophyta</v>
      </c>
      <c r="Q2229" t="str">
        <f>VLOOKUP(B2229,[2]taxonomy1!$B:$U,10,FALSE)</f>
        <v xml:space="preserve"> Tracheophyta</v>
      </c>
      <c r="R2229" t="str">
        <f>VLOOKUP(B2229,[2]taxonomy1!$B:$U,11,FALSE)</f>
        <v>Spermatophyta</v>
      </c>
      <c r="S2229" t="str">
        <f>VLOOKUP(B2229,[2]taxonomy1!$B:$U,12,FALSE)</f>
        <v xml:space="preserve"> Magnoliophyta</v>
      </c>
      <c r="T2229" t="str">
        <f>VLOOKUP(B2229,[2]taxonomy1!$B:$U,13,FALSE)</f>
        <v xml:space="preserve"> Liliopsida</v>
      </c>
      <c r="U2229" t="str">
        <f>VLOOKUP(B2229,[2]taxonomy1!$B:$U,14,FALSE)</f>
        <v xml:space="preserve"> Zingiberales</v>
      </c>
      <c r="V2229" t="str">
        <f>VLOOKUP(B2229,[2]taxonomy1!$B:$U,15,FALSE)</f>
        <v xml:space="preserve"> Musaceae</v>
      </c>
      <c r="W2229" t="str">
        <f>VLOOKUP(B2229,[2]taxonomy1!$B:$U,16,FALSE)</f>
        <v>Musa.</v>
      </c>
    </row>
    <row r="2230" spans="1:23" x14ac:dyDescent="0.3">
      <c r="A2230" t="s">
        <v>4208</v>
      </c>
      <c r="B2230" t="s">
        <v>4209</v>
      </c>
      <c r="C2230">
        <v>351</v>
      </c>
      <c r="D2230" t="s">
        <v>10</v>
      </c>
      <c r="E2230">
        <v>59</v>
      </c>
      <c r="F2230">
        <v>330</v>
      </c>
      <c r="G2230">
        <v>2735</v>
      </c>
      <c r="H2230" t="s">
        <v>11</v>
      </c>
      <c r="I2230" t="s">
        <v>10</v>
      </c>
      <c r="J2230">
        <f t="shared" si="34"/>
        <v>271</v>
      </c>
      <c r="K2230" t="str">
        <f>VLOOKUP(B2230,[2]taxonomy1!$B:$U,2,FALSE)</f>
        <v xml:space="preserve"> Musa acuminata subsp. malaccensis (Wild banana) (Musa malaccensis).</v>
      </c>
      <c r="L2230" t="str">
        <f>VLOOKUP(B2230,[2]taxonomy1!$B:$U,4,FALSE)</f>
        <v xml:space="preserve"> NCBI_TaxID=214687 {ECO:0000313|EnsemblPlants:GSMUA_Achr2P11550_001, ECO:0000313|Proteomes:UP000012960};</v>
      </c>
      <c r="M2230" t="str">
        <f>VLOOKUP(B2230,[2]taxonomy1!$B:$U,6,FALSE)</f>
        <v>Eukaryota</v>
      </c>
      <c r="N2230" t="str">
        <f>VLOOKUP(B2230,[2]taxonomy1!$B:$U,7,FALSE)</f>
        <v xml:space="preserve"> Viridiplantae</v>
      </c>
      <c r="O2230" t="str">
        <f>VLOOKUP(B2230,[2]taxonomy1!$B:$U,8,FALSE)</f>
        <v xml:space="preserve"> Streptophyta</v>
      </c>
      <c r="P2230" t="str">
        <f>VLOOKUP(B2230,[2]taxonomy1!$B:$U,9,FALSE)</f>
        <v xml:space="preserve"> Embryophyta</v>
      </c>
      <c r="Q2230" t="str">
        <f>VLOOKUP(B2230,[2]taxonomy1!$B:$U,10,FALSE)</f>
        <v xml:space="preserve"> Tracheophyta</v>
      </c>
      <c r="R2230" t="str">
        <f>VLOOKUP(B2230,[2]taxonomy1!$B:$U,11,FALSE)</f>
        <v>Spermatophyta</v>
      </c>
      <c r="S2230" t="str">
        <f>VLOOKUP(B2230,[2]taxonomy1!$B:$U,12,FALSE)</f>
        <v xml:space="preserve"> Magnoliophyta</v>
      </c>
      <c r="T2230" t="str">
        <f>VLOOKUP(B2230,[2]taxonomy1!$B:$U,13,FALSE)</f>
        <v xml:space="preserve"> Liliopsida</v>
      </c>
      <c r="U2230" t="str">
        <f>VLOOKUP(B2230,[2]taxonomy1!$B:$U,14,FALSE)</f>
        <v xml:space="preserve"> Zingiberales</v>
      </c>
      <c r="V2230" t="str">
        <f>VLOOKUP(B2230,[2]taxonomy1!$B:$U,15,FALSE)</f>
        <v xml:space="preserve"> Musaceae</v>
      </c>
      <c r="W2230" t="str">
        <f>VLOOKUP(B2230,[2]taxonomy1!$B:$U,16,FALSE)</f>
        <v>Musa.</v>
      </c>
    </row>
    <row r="2231" spans="1:23" x14ac:dyDescent="0.3">
      <c r="A2231" t="s">
        <v>4210</v>
      </c>
      <c r="B2231" t="s">
        <v>4211</v>
      </c>
      <c r="C2231">
        <v>275</v>
      </c>
      <c r="D2231" t="s">
        <v>10</v>
      </c>
      <c r="E2231">
        <v>2</v>
      </c>
      <c r="F2231">
        <v>268</v>
      </c>
      <c r="G2231">
        <v>2735</v>
      </c>
      <c r="H2231" t="s">
        <v>11</v>
      </c>
      <c r="I2231" t="s">
        <v>10</v>
      </c>
      <c r="J2231">
        <f t="shared" si="34"/>
        <v>266</v>
      </c>
      <c r="K2231" t="str">
        <f>VLOOKUP(B2231,[2]taxonomy1!$B:$U,2,FALSE)</f>
        <v xml:space="preserve"> Musa acuminata subsp. malaccensis (Wild banana) (Musa malaccensis).</v>
      </c>
      <c r="L2231" t="str">
        <f>VLOOKUP(B2231,[2]taxonomy1!$B:$U,4,FALSE)</f>
        <v xml:space="preserve"> NCBI_TaxID=214687 {ECO:0000313|EnsemblPlants:GSMUA_Achr3P20500_001, ECO:0000313|Proteomes:UP000012960};</v>
      </c>
      <c r="M2231" t="str">
        <f>VLOOKUP(B2231,[2]taxonomy1!$B:$U,6,FALSE)</f>
        <v>Eukaryota</v>
      </c>
      <c r="N2231" t="str">
        <f>VLOOKUP(B2231,[2]taxonomy1!$B:$U,7,FALSE)</f>
        <v xml:space="preserve"> Viridiplantae</v>
      </c>
      <c r="O2231" t="str">
        <f>VLOOKUP(B2231,[2]taxonomy1!$B:$U,8,FALSE)</f>
        <v xml:space="preserve"> Streptophyta</v>
      </c>
      <c r="P2231" t="str">
        <f>VLOOKUP(B2231,[2]taxonomy1!$B:$U,9,FALSE)</f>
        <v xml:space="preserve"> Embryophyta</v>
      </c>
      <c r="Q2231" t="str">
        <f>VLOOKUP(B2231,[2]taxonomy1!$B:$U,10,FALSE)</f>
        <v xml:space="preserve"> Tracheophyta</v>
      </c>
      <c r="R2231" t="str">
        <f>VLOOKUP(B2231,[2]taxonomy1!$B:$U,11,FALSE)</f>
        <v>Spermatophyta</v>
      </c>
      <c r="S2231" t="str">
        <f>VLOOKUP(B2231,[2]taxonomy1!$B:$U,12,FALSE)</f>
        <v xml:space="preserve"> Magnoliophyta</v>
      </c>
      <c r="T2231" t="str">
        <f>VLOOKUP(B2231,[2]taxonomy1!$B:$U,13,FALSE)</f>
        <v xml:space="preserve"> Liliopsida</v>
      </c>
      <c r="U2231" t="str">
        <f>VLOOKUP(B2231,[2]taxonomy1!$B:$U,14,FALSE)</f>
        <v xml:space="preserve"> Zingiberales</v>
      </c>
      <c r="V2231" t="str">
        <f>VLOOKUP(B2231,[2]taxonomy1!$B:$U,15,FALSE)</f>
        <v xml:space="preserve"> Musaceae</v>
      </c>
      <c r="W2231" t="str">
        <f>VLOOKUP(B2231,[2]taxonomy1!$B:$U,16,FALSE)</f>
        <v>Musa.</v>
      </c>
    </row>
    <row r="2232" spans="1:23" x14ac:dyDescent="0.3">
      <c r="A2232" t="s">
        <v>4212</v>
      </c>
      <c r="B2232" t="s">
        <v>4213</v>
      </c>
      <c r="C2232">
        <v>275</v>
      </c>
      <c r="D2232" t="s">
        <v>10</v>
      </c>
      <c r="E2232">
        <v>3</v>
      </c>
      <c r="F2232">
        <v>268</v>
      </c>
      <c r="G2232">
        <v>2735</v>
      </c>
      <c r="H2232" t="s">
        <v>11</v>
      </c>
      <c r="I2232" t="s">
        <v>10</v>
      </c>
      <c r="J2232">
        <f t="shared" si="34"/>
        <v>265</v>
      </c>
      <c r="K2232" t="str">
        <f>VLOOKUP(B2232,[2]taxonomy1!$B:$U,2,FALSE)</f>
        <v xml:space="preserve"> Musa acuminata subsp. malaccensis (Wild banana) (Musa malaccensis).</v>
      </c>
      <c r="L2232" t="str">
        <f>VLOOKUP(B2232,[2]taxonomy1!$B:$U,4,FALSE)</f>
        <v xml:space="preserve"> NCBI_TaxID=214687 {ECO:0000313|EnsemblPlants:GSMUA_Achr5P08710_001, ECO:0000313|Proteomes:UP000012960};</v>
      </c>
      <c r="M2232" t="str">
        <f>VLOOKUP(B2232,[2]taxonomy1!$B:$U,6,FALSE)</f>
        <v>Eukaryota</v>
      </c>
      <c r="N2232" t="str">
        <f>VLOOKUP(B2232,[2]taxonomy1!$B:$U,7,FALSE)</f>
        <v xml:space="preserve"> Viridiplantae</v>
      </c>
      <c r="O2232" t="str">
        <f>VLOOKUP(B2232,[2]taxonomy1!$B:$U,8,FALSE)</f>
        <v xml:space="preserve"> Streptophyta</v>
      </c>
      <c r="P2232" t="str">
        <f>VLOOKUP(B2232,[2]taxonomy1!$B:$U,9,FALSE)</f>
        <v xml:space="preserve"> Embryophyta</v>
      </c>
      <c r="Q2232" t="str">
        <f>VLOOKUP(B2232,[2]taxonomy1!$B:$U,10,FALSE)</f>
        <v xml:space="preserve"> Tracheophyta</v>
      </c>
      <c r="R2232" t="str">
        <f>VLOOKUP(B2232,[2]taxonomy1!$B:$U,11,FALSE)</f>
        <v>Spermatophyta</v>
      </c>
      <c r="S2232" t="str">
        <f>VLOOKUP(B2232,[2]taxonomy1!$B:$U,12,FALSE)</f>
        <v xml:space="preserve"> Magnoliophyta</v>
      </c>
      <c r="T2232" t="str">
        <f>VLOOKUP(B2232,[2]taxonomy1!$B:$U,13,FALSE)</f>
        <v xml:space="preserve"> Liliopsida</v>
      </c>
      <c r="U2232" t="str">
        <f>VLOOKUP(B2232,[2]taxonomy1!$B:$U,14,FALSE)</f>
        <v xml:space="preserve"> Zingiberales</v>
      </c>
      <c r="V2232" t="str">
        <f>VLOOKUP(B2232,[2]taxonomy1!$B:$U,15,FALSE)</f>
        <v xml:space="preserve"> Musaceae</v>
      </c>
      <c r="W2232" t="str">
        <f>VLOOKUP(B2232,[2]taxonomy1!$B:$U,16,FALSE)</f>
        <v>Musa.</v>
      </c>
    </row>
    <row r="2233" spans="1:23" x14ac:dyDescent="0.3">
      <c r="A2233" t="s">
        <v>4214</v>
      </c>
      <c r="B2233" t="s">
        <v>4215</v>
      </c>
      <c r="C2233">
        <v>273</v>
      </c>
      <c r="D2233" t="s">
        <v>10</v>
      </c>
      <c r="E2233">
        <v>2</v>
      </c>
      <c r="F2233">
        <v>266</v>
      </c>
      <c r="G2233">
        <v>2735</v>
      </c>
      <c r="H2233" t="s">
        <v>11</v>
      </c>
      <c r="I2233" t="s">
        <v>10</v>
      </c>
      <c r="J2233">
        <f t="shared" si="34"/>
        <v>264</v>
      </c>
      <c r="K2233" t="str">
        <f>VLOOKUP(B2233,[2]taxonomy1!$B:$U,2,FALSE)</f>
        <v xml:space="preserve"> Musa acuminata subsp. malaccensis (Wild banana) (Musa malaccensis).</v>
      </c>
      <c r="L2233" t="str">
        <f>VLOOKUP(B2233,[2]taxonomy1!$B:$U,4,FALSE)</f>
        <v xml:space="preserve"> NCBI_TaxID=214687 {ECO:0000313|EnsemblPlants:GSMUA_Achr6P04840_001, ECO:0000313|Proteomes:UP000012960};</v>
      </c>
      <c r="M2233" t="str">
        <f>VLOOKUP(B2233,[2]taxonomy1!$B:$U,6,FALSE)</f>
        <v>Eukaryota</v>
      </c>
      <c r="N2233" t="str">
        <f>VLOOKUP(B2233,[2]taxonomy1!$B:$U,7,FALSE)</f>
        <v xml:space="preserve"> Viridiplantae</v>
      </c>
      <c r="O2233" t="str">
        <f>VLOOKUP(B2233,[2]taxonomy1!$B:$U,8,FALSE)</f>
        <v xml:space="preserve"> Streptophyta</v>
      </c>
      <c r="P2233" t="str">
        <f>VLOOKUP(B2233,[2]taxonomy1!$B:$U,9,FALSE)</f>
        <v xml:space="preserve"> Embryophyta</v>
      </c>
      <c r="Q2233" t="str">
        <f>VLOOKUP(B2233,[2]taxonomy1!$B:$U,10,FALSE)</f>
        <v xml:space="preserve"> Tracheophyta</v>
      </c>
      <c r="R2233" t="str">
        <f>VLOOKUP(B2233,[2]taxonomy1!$B:$U,11,FALSE)</f>
        <v>Spermatophyta</v>
      </c>
      <c r="S2233" t="str">
        <f>VLOOKUP(B2233,[2]taxonomy1!$B:$U,12,FALSE)</f>
        <v xml:space="preserve"> Magnoliophyta</v>
      </c>
      <c r="T2233" t="str">
        <f>VLOOKUP(B2233,[2]taxonomy1!$B:$U,13,FALSE)</f>
        <v xml:space="preserve"> Liliopsida</v>
      </c>
      <c r="U2233" t="str">
        <f>VLOOKUP(B2233,[2]taxonomy1!$B:$U,14,FALSE)</f>
        <v xml:space="preserve"> Zingiberales</v>
      </c>
      <c r="V2233" t="str">
        <f>VLOOKUP(B2233,[2]taxonomy1!$B:$U,15,FALSE)</f>
        <v xml:space="preserve"> Musaceae</v>
      </c>
      <c r="W2233" t="str">
        <f>VLOOKUP(B2233,[2]taxonomy1!$B:$U,16,FALSE)</f>
        <v>Musa.</v>
      </c>
    </row>
    <row r="2234" spans="1:23" x14ac:dyDescent="0.3">
      <c r="A2234" t="s">
        <v>4216</v>
      </c>
      <c r="B2234" t="s">
        <v>4217</v>
      </c>
      <c r="C2234">
        <v>275</v>
      </c>
      <c r="D2234" t="s">
        <v>10</v>
      </c>
      <c r="E2234">
        <v>2</v>
      </c>
      <c r="F2234">
        <v>268</v>
      </c>
      <c r="G2234">
        <v>2735</v>
      </c>
      <c r="H2234" t="s">
        <v>11</v>
      </c>
      <c r="I2234" t="s">
        <v>10</v>
      </c>
      <c r="J2234">
        <f t="shared" si="34"/>
        <v>266</v>
      </c>
      <c r="K2234" t="str">
        <f>VLOOKUP(B2234,[2]taxonomy1!$B:$U,2,FALSE)</f>
        <v xml:space="preserve"> Musa acuminata subsp. malaccensis (Wild banana) (Musa malaccensis).</v>
      </c>
      <c r="L2234" t="str">
        <f>VLOOKUP(B2234,[2]taxonomy1!$B:$U,4,FALSE)</f>
        <v xml:space="preserve"> NCBI_TaxID=214687 {ECO:0000313|EnsemblPlants:GSMUA_Achr7P00060_001, ECO:0000313|Proteomes:UP000012960};</v>
      </c>
      <c r="M2234" t="str">
        <f>VLOOKUP(B2234,[2]taxonomy1!$B:$U,6,FALSE)</f>
        <v>Eukaryota</v>
      </c>
      <c r="N2234" t="str">
        <f>VLOOKUP(B2234,[2]taxonomy1!$B:$U,7,FALSE)</f>
        <v xml:space="preserve"> Viridiplantae</v>
      </c>
      <c r="O2234" t="str">
        <f>VLOOKUP(B2234,[2]taxonomy1!$B:$U,8,FALSE)</f>
        <v xml:space="preserve"> Streptophyta</v>
      </c>
      <c r="P2234" t="str">
        <f>VLOOKUP(B2234,[2]taxonomy1!$B:$U,9,FALSE)</f>
        <v xml:space="preserve"> Embryophyta</v>
      </c>
      <c r="Q2234" t="str">
        <f>VLOOKUP(B2234,[2]taxonomy1!$B:$U,10,FALSE)</f>
        <v xml:space="preserve"> Tracheophyta</v>
      </c>
      <c r="R2234" t="str">
        <f>VLOOKUP(B2234,[2]taxonomy1!$B:$U,11,FALSE)</f>
        <v>Spermatophyta</v>
      </c>
      <c r="S2234" t="str">
        <f>VLOOKUP(B2234,[2]taxonomy1!$B:$U,12,FALSE)</f>
        <v xml:space="preserve"> Magnoliophyta</v>
      </c>
      <c r="T2234" t="str">
        <f>VLOOKUP(B2234,[2]taxonomy1!$B:$U,13,FALSE)</f>
        <v xml:space="preserve"> Liliopsida</v>
      </c>
      <c r="U2234" t="str">
        <f>VLOOKUP(B2234,[2]taxonomy1!$B:$U,14,FALSE)</f>
        <v xml:space="preserve"> Zingiberales</v>
      </c>
      <c r="V2234" t="str">
        <f>VLOOKUP(B2234,[2]taxonomy1!$B:$U,15,FALSE)</f>
        <v xml:space="preserve"> Musaceae</v>
      </c>
      <c r="W2234" t="str">
        <f>VLOOKUP(B2234,[2]taxonomy1!$B:$U,16,FALSE)</f>
        <v>Musa.</v>
      </c>
    </row>
    <row r="2235" spans="1:23" x14ac:dyDescent="0.3">
      <c r="A2235" t="s">
        <v>4218</v>
      </c>
      <c r="B2235" t="s">
        <v>4219</v>
      </c>
      <c r="C2235">
        <v>275</v>
      </c>
      <c r="D2235" t="s">
        <v>10</v>
      </c>
      <c r="E2235">
        <v>2</v>
      </c>
      <c r="F2235">
        <v>268</v>
      </c>
      <c r="G2235">
        <v>2735</v>
      </c>
      <c r="H2235" t="s">
        <v>11</v>
      </c>
      <c r="I2235" t="s">
        <v>10</v>
      </c>
      <c r="J2235">
        <f t="shared" si="34"/>
        <v>266</v>
      </c>
      <c r="K2235" t="str">
        <f>VLOOKUP(B2235,[2]taxonomy1!$B:$U,2,FALSE)</f>
        <v xml:space="preserve"> Musa acuminata subsp. malaccensis (Wild banana) (Musa malaccensis).</v>
      </c>
      <c r="L2235" t="str">
        <f>VLOOKUP(B2235,[2]taxonomy1!$B:$U,4,FALSE)</f>
        <v xml:space="preserve"> NCBI_TaxID=214687 {ECO:0000313|EnsemblPlants:GSMUA_Achr7P08830_001, ECO:0000313|Proteomes:UP000012960};</v>
      </c>
      <c r="M2235" t="str">
        <f>VLOOKUP(B2235,[2]taxonomy1!$B:$U,6,FALSE)</f>
        <v>Eukaryota</v>
      </c>
      <c r="N2235" t="str">
        <f>VLOOKUP(B2235,[2]taxonomy1!$B:$U,7,FALSE)</f>
        <v xml:space="preserve"> Viridiplantae</v>
      </c>
      <c r="O2235" t="str">
        <f>VLOOKUP(B2235,[2]taxonomy1!$B:$U,8,FALSE)</f>
        <v xml:space="preserve"> Streptophyta</v>
      </c>
      <c r="P2235" t="str">
        <f>VLOOKUP(B2235,[2]taxonomy1!$B:$U,9,FALSE)</f>
        <v xml:space="preserve"> Embryophyta</v>
      </c>
      <c r="Q2235" t="str">
        <f>VLOOKUP(B2235,[2]taxonomy1!$B:$U,10,FALSE)</f>
        <v xml:space="preserve"> Tracheophyta</v>
      </c>
      <c r="R2235" t="str">
        <f>VLOOKUP(B2235,[2]taxonomy1!$B:$U,11,FALSE)</f>
        <v>Spermatophyta</v>
      </c>
      <c r="S2235" t="str">
        <f>VLOOKUP(B2235,[2]taxonomy1!$B:$U,12,FALSE)</f>
        <v xml:space="preserve"> Magnoliophyta</v>
      </c>
      <c r="T2235" t="str">
        <f>VLOOKUP(B2235,[2]taxonomy1!$B:$U,13,FALSE)</f>
        <v xml:space="preserve"> Liliopsida</v>
      </c>
      <c r="U2235" t="str">
        <f>VLOOKUP(B2235,[2]taxonomy1!$B:$U,14,FALSE)</f>
        <v xml:space="preserve"> Zingiberales</v>
      </c>
      <c r="V2235" t="str">
        <f>VLOOKUP(B2235,[2]taxonomy1!$B:$U,15,FALSE)</f>
        <v xml:space="preserve"> Musaceae</v>
      </c>
      <c r="W2235" t="str">
        <f>VLOOKUP(B2235,[2]taxonomy1!$B:$U,16,FALSE)</f>
        <v>Musa.</v>
      </c>
    </row>
    <row r="2236" spans="1:23" x14ac:dyDescent="0.3">
      <c r="A2236" t="s">
        <v>4220</v>
      </c>
      <c r="B2236" t="s">
        <v>4221</v>
      </c>
      <c r="C2236">
        <v>275</v>
      </c>
      <c r="D2236" t="s">
        <v>10</v>
      </c>
      <c r="E2236">
        <v>2</v>
      </c>
      <c r="F2236">
        <v>268</v>
      </c>
      <c r="G2236">
        <v>2735</v>
      </c>
      <c r="H2236" t="s">
        <v>11</v>
      </c>
      <c r="I2236" t="s">
        <v>10</v>
      </c>
      <c r="J2236">
        <f t="shared" si="34"/>
        <v>266</v>
      </c>
      <c r="K2236" t="str">
        <f>VLOOKUP(B2236,[2]taxonomy1!$B:$U,2,FALSE)</f>
        <v xml:space="preserve"> Musa acuminata subsp. malaccensis (Wild banana) (Musa malaccensis).</v>
      </c>
      <c r="L2236" t="str">
        <f>VLOOKUP(B2236,[2]taxonomy1!$B:$U,4,FALSE)</f>
        <v xml:space="preserve"> NCBI_TaxID=214687 {ECO:0000313|EnsemblPlants:GSMUA_Achr7P23900_001, ECO:0000313|Proteomes:UP000012960};</v>
      </c>
      <c r="M2236" t="str">
        <f>VLOOKUP(B2236,[2]taxonomy1!$B:$U,6,FALSE)</f>
        <v>Eukaryota</v>
      </c>
      <c r="N2236" t="str">
        <f>VLOOKUP(B2236,[2]taxonomy1!$B:$U,7,FALSE)</f>
        <v xml:space="preserve"> Viridiplantae</v>
      </c>
      <c r="O2236" t="str">
        <f>VLOOKUP(B2236,[2]taxonomy1!$B:$U,8,FALSE)</f>
        <v xml:space="preserve"> Streptophyta</v>
      </c>
      <c r="P2236" t="str">
        <f>VLOOKUP(B2236,[2]taxonomy1!$B:$U,9,FALSE)</f>
        <v xml:space="preserve"> Embryophyta</v>
      </c>
      <c r="Q2236" t="str">
        <f>VLOOKUP(B2236,[2]taxonomy1!$B:$U,10,FALSE)</f>
        <v xml:space="preserve"> Tracheophyta</v>
      </c>
      <c r="R2236" t="str">
        <f>VLOOKUP(B2236,[2]taxonomy1!$B:$U,11,FALSE)</f>
        <v>Spermatophyta</v>
      </c>
      <c r="S2236" t="str">
        <f>VLOOKUP(B2236,[2]taxonomy1!$B:$U,12,FALSE)</f>
        <v xml:space="preserve"> Magnoliophyta</v>
      </c>
      <c r="T2236" t="str">
        <f>VLOOKUP(B2236,[2]taxonomy1!$B:$U,13,FALSE)</f>
        <v xml:space="preserve"> Liliopsida</v>
      </c>
      <c r="U2236" t="str">
        <f>VLOOKUP(B2236,[2]taxonomy1!$B:$U,14,FALSE)</f>
        <v xml:space="preserve"> Zingiberales</v>
      </c>
      <c r="V2236" t="str">
        <f>VLOOKUP(B2236,[2]taxonomy1!$B:$U,15,FALSE)</f>
        <v xml:space="preserve"> Musaceae</v>
      </c>
      <c r="W2236" t="str">
        <f>VLOOKUP(B2236,[2]taxonomy1!$B:$U,16,FALSE)</f>
        <v>Musa.</v>
      </c>
    </row>
    <row r="2237" spans="1:23" x14ac:dyDescent="0.3">
      <c r="A2237" t="s">
        <v>4222</v>
      </c>
      <c r="B2237" t="s">
        <v>4223</v>
      </c>
      <c r="C2237">
        <v>275</v>
      </c>
      <c r="D2237" t="s">
        <v>10</v>
      </c>
      <c r="E2237">
        <v>3</v>
      </c>
      <c r="F2237">
        <v>268</v>
      </c>
      <c r="G2237">
        <v>2735</v>
      </c>
      <c r="H2237" t="s">
        <v>11</v>
      </c>
      <c r="I2237" t="s">
        <v>10</v>
      </c>
      <c r="J2237">
        <f t="shared" si="34"/>
        <v>265</v>
      </c>
      <c r="K2237" t="str">
        <f>VLOOKUP(B2237,[2]taxonomy1!$B:$U,2,FALSE)</f>
        <v xml:space="preserve"> Musa acuminata subsp. malaccensis (Wild banana) (Musa malaccensis).</v>
      </c>
      <c r="L2237" t="str">
        <f>VLOOKUP(B2237,[2]taxonomy1!$B:$U,4,FALSE)</f>
        <v xml:space="preserve"> NCBI_TaxID=214687 {ECO:0000313|EnsemblPlants:GSMUA_Achr7P26190_001, ECO:0000313|Proteomes:UP000012960};</v>
      </c>
      <c r="M2237" t="str">
        <f>VLOOKUP(B2237,[2]taxonomy1!$B:$U,6,FALSE)</f>
        <v>Eukaryota</v>
      </c>
      <c r="N2237" t="str">
        <f>VLOOKUP(B2237,[2]taxonomy1!$B:$U,7,FALSE)</f>
        <v xml:space="preserve"> Viridiplantae</v>
      </c>
      <c r="O2237" t="str">
        <f>VLOOKUP(B2237,[2]taxonomy1!$B:$U,8,FALSE)</f>
        <v xml:space="preserve"> Streptophyta</v>
      </c>
      <c r="P2237" t="str">
        <f>VLOOKUP(B2237,[2]taxonomy1!$B:$U,9,FALSE)</f>
        <v xml:space="preserve"> Embryophyta</v>
      </c>
      <c r="Q2237" t="str">
        <f>VLOOKUP(B2237,[2]taxonomy1!$B:$U,10,FALSE)</f>
        <v xml:space="preserve"> Tracheophyta</v>
      </c>
      <c r="R2237" t="str">
        <f>VLOOKUP(B2237,[2]taxonomy1!$B:$U,11,FALSE)</f>
        <v>Spermatophyta</v>
      </c>
      <c r="S2237" t="str">
        <f>VLOOKUP(B2237,[2]taxonomy1!$B:$U,12,FALSE)</f>
        <v xml:space="preserve"> Magnoliophyta</v>
      </c>
      <c r="T2237" t="str">
        <f>VLOOKUP(B2237,[2]taxonomy1!$B:$U,13,FALSE)</f>
        <v xml:space="preserve"> Liliopsida</v>
      </c>
      <c r="U2237" t="str">
        <f>VLOOKUP(B2237,[2]taxonomy1!$B:$U,14,FALSE)</f>
        <v xml:space="preserve"> Zingiberales</v>
      </c>
      <c r="V2237" t="str">
        <f>VLOOKUP(B2237,[2]taxonomy1!$B:$U,15,FALSE)</f>
        <v xml:space="preserve"> Musaceae</v>
      </c>
      <c r="W2237" t="str">
        <f>VLOOKUP(B2237,[2]taxonomy1!$B:$U,16,FALSE)</f>
        <v>Musa.</v>
      </c>
    </row>
    <row r="2238" spans="1:23" x14ac:dyDescent="0.3">
      <c r="A2238" t="s">
        <v>4224</v>
      </c>
      <c r="B2238" t="s">
        <v>4225</v>
      </c>
      <c r="C2238">
        <v>323</v>
      </c>
      <c r="D2238" t="s">
        <v>10</v>
      </c>
      <c r="E2238">
        <v>44</v>
      </c>
      <c r="F2238">
        <v>316</v>
      </c>
      <c r="G2238">
        <v>2735</v>
      </c>
      <c r="H2238" t="s">
        <v>11</v>
      </c>
      <c r="I2238" t="s">
        <v>10</v>
      </c>
      <c r="J2238">
        <f t="shared" si="34"/>
        <v>272</v>
      </c>
      <c r="K2238" t="str">
        <f>VLOOKUP(B2238,[2]taxonomy1!$B:$U,2,FALSE)</f>
        <v xml:space="preserve"> Musa acuminata subsp. malaccensis (Wild banana) (Musa malaccensis).</v>
      </c>
      <c r="L2238" t="str">
        <f>VLOOKUP(B2238,[2]taxonomy1!$B:$U,4,FALSE)</f>
        <v xml:space="preserve"> NCBI_TaxID=214687 {ECO:0000313|EnsemblPlants:GSMUA_Achr8P01650_001, ECO:0000313|Proteomes:UP000012960};</v>
      </c>
      <c r="M2238" t="str">
        <f>VLOOKUP(B2238,[2]taxonomy1!$B:$U,6,FALSE)</f>
        <v>Eukaryota</v>
      </c>
      <c r="N2238" t="str">
        <f>VLOOKUP(B2238,[2]taxonomy1!$B:$U,7,FALSE)</f>
        <v xml:space="preserve"> Viridiplantae</v>
      </c>
      <c r="O2238" t="str">
        <f>VLOOKUP(B2238,[2]taxonomy1!$B:$U,8,FALSE)</f>
        <v xml:space="preserve"> Streptophyta</v>
      </c>
      <c r="P2238" t="str">
        <f>VLOOKUP(B2238,[2]taxonomy1!$B:$U,9,FALSE)</f>
        <v xml:space="preserve"> Embryophyta</v>
      </c>
      <c r="Q2238" t="str">
        <f>VLOOKUP(B2238,[2]taxonomy1!$B:$U,10,FALSE)</f>
        <v xml:space="preserve"> Tracheophyta</v>
      </c>
      <c r="R2238" t="str">
        <f>VLOOKUP(B2238,[2]taxonomy1!$B:$U,11,FALSE)</f>
        <v>Spermatophyta</v>
      </c>
      <c r="S2238" t="str">
        <f>VLOOKUP(B2238,[2]taxonomy1!$B:$U,12,FALSE)</f>
        <v xml:space="preserve"> Magnoliophyta</v>
      </c>
      <c r="T2238" t="str">
        <f>VLOOKUP(B2238,[2]taxonomy1!$B:$U,13,FALSE)</f>
        <v xml:space="preserve"> Liliopsida</v>
      </c>
      <c r="U2238" t="str">
        <f>VLOOKUP(B2238,[2]taxonomy1!$B:$U,14,FALSE)</f>
        <v xml:space="preserve"> Zingiberales</v>
      </c>
      <c r="V2238" t="str">
        <f>VLOOKUP(B2238,[2]taxonomy1!$B:$U,15,FALSE)</f>
        <v xml:space="preserve"> Musaceae</v>
      </c>
      <c r="W2238" t="str">
        <f>VLOOKUP(B2238,[2]taxonomy1!$B:$U,16,FALSE)</f>
        <v>Musa.</v>
      </c>
    </row>
    <row r="2239" spans="1:23" x14ac:dyDescent="0.3">
      <c r="A2239" t="s">
        <v>4226</v>
      </c>
      <c r="B2239" t="s">
        <v>4227</v>
      </c>
      <c r="C2239">
        <v>299</v>
      </c>
      <c r="D2239" t="s">
        <v>10</v>
      </c>
      <c r="E2239">
        <v>39</v>
      </c>
      <c r="F2239">
        <v>292</v>
      </c>
      <c r="G2239">
        <v>2735</v>
      </c>
      <c r="H2239" t="s">
        <v>11</v>
      </c>
      <c r="I2239" t="s">
        <v>10</v>
      </c>
      <c r="J2239">
        <f t="shared" si="34"/>
        <v>253</v>
      </c>
      <c r="K2239" t="str">
        <f>VLOOKUP(B2239,[2]taxonomy1!$B:$U,2,FALSE)</f>
        <v xml:space="preserve"> Musa acuminata subsp. malaccensis (Wild banana) (Musa malaccensis).</v>
      </c>
      <c r="L2239" t="str">
        <f>VLOOKUP(B2239,[2]taxonomy1!$B:$U,4,FALSE)</f>
        <v xml:space="preserve"> NCBI_TaxID=214687 {ECO:0000313|EnsemblPlants:GSMUA_Achr8P14200_001, ECO:0000313|Proteomes:UP000012960};</v>
      </c>
      <c r="M2239" t="str">
        <f>VLOOKUP(B2239,[2]taxonomy1!$B:$U,6,FALSE)</f>
        <v>Eukaryota</v>
      </c>
      <c r="N2239" t="str">
        <f>VLOOKUP(B2239,[2]taxonomy1!$B:$U,7,FALSE)</f>
        <v xml:space="preserve"> Viridiplantae</v>
      </c>
      <c r="O2239" t="str">
        <f>VLOOKUP(B2239,[2]taxonomy1!$B:$U,8,FALSE)</f>
        <v xml:space="preserve"> Streptophyta</v>
      </c>
      <c r="P2239" t="str">
        <f>VLOOKUP(B2239,[2]taxonomy1!$B:$U,9,FALSE)</f>
        <v xml:space="preserve"> Embryophyta</v>
      </c>
      <c r="Q2239" t="str">
        <f>VLOOKUP(B2239,[2]taxonomy1!$B:$U,10,FALSE)</f>
        <v xml:space="preserve"> Tracheophyta</v>
      </c>
      <c r="R2239" t="str">
        <f>VLOOKUP(B2239,[2]taxonomy1!$B:$U,11,FALSE)</f>
        <v>Spermatophyta</v>
      </c>
      <c r="S2239" t="str">
        <f>VLOOKUP(B2239,[2]taxonomy1!$B:$U,12,FALSE)</f>
        <v xml:space="preserve"> Magnoliophyta</v>
      </c>
      <c r="T2239" t="str">
        <f>VLOOKUP(B2239,[2]taxonomy1!$B:$U,13,FALSE)</f>
        <v xml:space="preserve"> Liliopsida</v>
      </c>
      <c r="U2239" t="str">
        <f>VLOOKUP(B2239,[2]taxonomy1!$B:$U,14,FALSE)</f>
        <v xml:space="preserve"> Zingiberales</v>
      </c>
      <c r="V2239" t="str">
        <f>VLOOKUP(B2239,[2]taxonomy1!$B:$U,15,FALSE)</f>
        <v xml:space="preserve"> Musaceae</v>
      </c>
      <c r="W2239" t="str">
        <f>VLOOKUP(B2239,[2]taxonomy1!$B:$U,16,FALSE)</f>
        <v>Musa.</v>
      </c>
    </row>
    <row r="2240" spans="1:23" x14ac:dyDescent="0.3">
      <c r="A2240" t="s">
        <v>4228</v>
      </c>
      <c r="B2240" t="s">
        <v>4229</v>
      </c>
      <c r="C2240">
        <v>275</v>
      </c>
      <c r="D2240" t="s">
        <v>10</v>
      </c>
      <c r="E2240">
        <v>3</v>
      </c>
      <c r="F2240">
        <v>268</v>
      </c>
      <c r="G2240">
        <v>2735</v>
      </c>
      <c r="H2240" t="s">
        <v>11</v>
      </c>
      <c r="I2240" t="s">
        <v>10</v>
      </c>
      <c r="J2240">
        <f t="shared" si="34"/>
        <v>265</v>
      </c>
      <c r="K2240" t="str">
        <f>VLOOKUP(B2240,[2]taxonomy1!$B:$U,2,FALSE)</f>
        <v xml:space="preserve"> Musa acuminata subsp. malaccensis (Wild banana) (Musa malaccensis).</v>
      </c>
      <c r="L2240" t="str">
        <f>VLOOKUP(B2240,[2]taxonomy1!$B:$U,4,FALSE)</f>
        <v xml:space="preserve"> NCBI_TaxID=214687 {ECO:0000313|EnsemblPlants:GSMUA_AchrUn_randomP08100_001, ECO:0000313|Proteomes:UP000012960};</v>
      </c>
      <c r="M2240" t="str">
        <f>VLOOKUP(B2240,[2]taxonomy1!$B:$U,6,FALSE)</f>
        <v>Eukaryota</v>
      </c>
      <c r="N2240" t="str">
        <f>VLOOKUP(B2240,[2]taxonomy1!$B:$U,7,FALSE)</f>
        <v xml:space="preserve"> Viridiplantae</v>
      </c>
      <c r="O2240" t="str">
        <f>VLOOKUP(B2240,[2]taxonomy1!$B:$U,8,FALSE)</f>
        <v xml:space="preserve"> Streptophyta</v>
      </c>
      <c r="P2240" t="str">
        <f>VLOOKUP(B2240,[2]taxonomy1!$B:$U,9,FALSE)</f>
        <v xml:space="preserve"> Embryophyta</v>
      </c>
      <c r="Q2240" t="str">
        <f>VLOOKUP(B2240,[2]taxonomy1!$B:$U,10,FALSE)</f>
        <v xml:space="preserve"> Tracheophyta</v>
      </c>
      <c r="R2240" t="str">
        <f>VLOOKUP(B2240,[2]taxonomy1!$B:$U,11,FALSE)</f>
        <v>Spermatophyta</v>
      </c>
      <c r="S2240" t="str">
        <f>VLOOKUP(B2240,[2]taxonomy1!$B:$U,12,FALSE)</f>
        <v xml:space="preserve"> Magnoliophyta</v>
      </c>
      <c r="T2240" t="str">
        <f>VLOOKUP(B2240,[2]taxonomy1!$B:$U,13,FALSE)</f>
        <v xml:space="preserve"> Liliopsida</v>
      </c>
      <c r="U2240" t="str">
        <f>VLOOKUP(B2240,[2]taxonomy1!$B:$U,14,FALSE)</f>
        <v xml:space="preserve"> Zingiberales</v>
      </c>
      <c r="V2240" t="str">
        <f>VLOOKUP(B2240,[2]taxonomy1!$B:$U,15,FALSE)</f>
        <v xml:space="preserve"> Musaceae</v>
      </c>
      <c r="W2240" t="str">
        <f>VLOOKUP(B2240,[2]taxonomy1!$B:$U,16,FALSE)</f>
        <v>Musa.</v>
      </c>
    </row>
    <row r="2241" spans="1:23" x14ac:dyDescent="0.3">
      <c r="A2241" t="s">
        <v>4230</v>
      </c>
      <c r="B2241" t="s">
        <v>4231</v>
      </c>
      <c r="C2241">
        <v>274</v>
      </c>
      <c r="D2241" t="s">
        <v>10</v>
      </c>
      <c r="E2241">
        <v>4</v>
      </c>
      <c r="F2241">
        <v>267</v>
      </c>
      <c r="G2241">
        <v>2735</v>
      </c>
      <c r="H2241" t="s">
        <v>11</v>
      </c>
      <c r="I2241" t="s">
        <v>10</v>
      </c>
      <c r="J2241">
        <f t="shared" si="34"/>
        <v>263</v>
      </c>
      <c r="K2241" t="str">
        <f>VLOOKUP(B2241,[2]taxonomy1!$B:$U,2,FALSE)</f>
        <v xml:space="preserve"> Hordeum vulgare subsp. vulgare (Domesticated barley).</v>
      </c>
      <c r="L2241" t="str">
        <f>VLOOKUP(B2241,[2]taxonomy1!$B:$U,4,FALSE)</f>
        <v xml:space="preserve"> NCBI_TaxID=112509 {ECO:0000313|EnsemblPlants:HORVU4Hr1G080460.10, ECO:0000313|Proteomes:UP000011116};</v>
      </c>
      <c r="M2241" t="str">
        <f>VLOOKUP(B2241,[2]taxonomy1!$B:$U,6,FALSE)</f>
        <v>Eukaryota</v>
      </c>
      <c r="N2241" t="str">
        <f>VLOOKUP(B2241,[2]taxonomy1!$B:$U,7,FALSE)</f>
        <v xml:space="preserve"> Viridiplantae</v>
      </c>
      <c r="O2241" t="str">
        <f>VLOOKUP(B2241,[2]taxonomy1!$B:$U,8,FALSE)</f>
        <v xml:space="preserve"> Streptophyta</v>
      </c>
      <c r="P2241" t="str">
        <f>VLOOKUP(B2241,[2]taxonomy1!$B:$U,9,FALSE)</f>
        <v xml:space="preserve"> Embryophyta</v>
      </c>
      <c r="Q2241" t="str">
        <f>VLOOKUP(B2241,[2]taxonomy1!$B:$U,10,FALSE)</f>
        <v xml:space="preserve"> Tracheophyta</v>
      </c>
      <c r="R2241" t="str">
        <f>VLOOKUP(B2241,[2]taxonomy1!$B:$U,11,FALSE)</f>
        <v>Spermatophyta</v>
      </c>
      <c r="S2241" t="str">
        <f>VLOOKUP(B2241,[2]taxonomy1!$B:$U,12,FALSE)</f>
        <v xml:space="preserve"> Magnoliophyta</v>
      </c>
      <c r="T2241" t="str">
        <f>VLOOKUP(B2241,[2]taxonomy1!$B:$U,13,FALSE)</f>
        <v xml:space="preserve"> Liliopsida</v>
      </c>
      <c r="U2241" t="str">
        <f>VLOOKUP(B2241,[2]taxonomy1!$B:$U,14,FALSE)</f>
        <v xml:space="preserve"> Poales</v>
      </c>
      <c r="V2241" t="str">
        <f>VLOOKUP(B2241,[2]taxonomy1!$B:$U,15,FALSE)</f>
        <v xml:space="preserve"> Poaceae</v>
      </c>
      <c r="W2241" t="str">
        <f>VLOOKUP(B2241,[2]taxonomy1!$B:$U,16,FALSE)</f>
        <v xml:space="preserve"> BOP clade</v>
      </c>
    </row>
    <row r="2242" spans="1:23" x14ac:dyDescent="0.3">
      <c r="A2242" t="s">
        <v>4232</v>
      </c>
      <c r="B2242" t="s">
        <v>4233</v>
      </c>
      <c r="C2242">
        <v>569</v>
      </c>
      <c r="D2242" t="s">
        <v>10</v>
      </c>
      <c r="E2242">
        <v>343</v>
      </c>
      <c r="F2242">
        <v>562</v>
      </c>
      <c r="G2242">
        <v>2735</v>
      </c>
      <c r="H2242" t="s">
        <v>11</v>
      </c>
      <c r="I2242" t="s">
        <v>10</v>
      </c>
      <c r="J2242">
        <f t="shared" si="34"/>
        <v>219</v>
      </c>
      <c r="K2242" t="e">
        <f>VLOOKUP(B2242,[2]taxonomy1!$B:$U,2,FALSE)</f>
        <v>#N/A</v>
      </c>
      <c r="L2242" t="e">
        <f>VLOOKUP(B2242,[2]taxonomy1!$B:$U,4,FALSE)</f>
        <v>#N/A</v>
      </c>
      <c r="M2242" t="e">
        <f>VLOOKUP(B2242,[2]taxonomy1!$B:$U,6,FALSE)</f>
        <v>#N/A</v>
      </c>
      <c r="N2242" t="e">
        <f>VLOOKUP(B2242,[2]taxonomy1!$B:$U,7,FALSE)</f>
        <v>#N/A</v>
      </c>
      <c r="O2242" t="e">
        <f>VLOOKUP(B2242,[2]taxonomy1!$B:$U,8,FALSE)</f>
        <v>#N/A</v>
      </c>
      <c r="P2242" t="e">
        <f>VLOOKUP(B2242,[2]taxonomy1!$B:$U,9,FALSE)</f>
        <v>#N/A</v>
      </c>
      <c r="Q2242" t="e">
        <f>VLOOKUP(B2242,[2]taxonomy1!$B:$U,10,FALSE)</f>
        <v>#N/A</v>
      </c>
      <c r="R2242" t="e">
        <f>VLOOKUP(B2242,[2]taxonomy1!$B:$U,11,FALSE)</f>
        <v>#N/A</v>
      </c>
      <c r="S2242" t="e">
        <f>VLOOKUP(B2242,[2]taxonomy1!$B:$U,12,FALSE)</f>
        <v>#N/A</v>
      </c>
      <c r="T2242" t="e">
        <f>VLOOKUP(B2242,[2]taxonomy1!$B:$U,13,FALSE)</f>
        <v>#N/A</v>
      </c>
      <c r="U2242" t="e">
        <f>VLOOKUP(B2242,[2]taxonomy1!$B:$U,14,FALSE)</f>
        <v>#N/A</v>
      </c>
      <c r="V2242" t="e">
        <f>VLOOKUP(B2242,[2]taxonomy1!$B:$U,15,FALSE)</f>
        <v>#N/A</v>
      </c>
      <c r="W2242" t="e">
        <f>VLOOKUP(B2242,[2]taxonomy1!$B:$U,16,FALSE)</f>
        <v>#N/A</v>
      </c>
    </row>
    <row r="2243" spans="1:23" x14ac:dyDescent="0.3">
      <c r="A2243" t="s">
        <v>4234</v>
      </c>
      <c r="B2243" t="s">
        <v>4235</v>
      </c>
      <c r="C2243">
        <v>99</v>
      </c>
      <c r="D2243" t="s">
        <v>10</v>
      </c>
      <c r="E2243">
        <v>1</v>
      </c>
      <c r="F2243">
        <v>92</v>
      </c>
      <c r="G2243">
        <v>2735</v>
      </c>
      <c r="H2243" t="s">
        <v>11</v>
      </c>
      <c r="I2243" t="s">
        <v>10</v>
      </c>
      <c r="J2243">
        <f t="shared" ref="J2243:J2306" si="35">F2243-E2243</f>
        <v>91</v>
      </c>
      <c r="K2243" t="str">
        <f>VLOOKUP(B2243,[2]taxonomy1!$B:$U,2,FALSE)</f>
        <v xml:space="preserve"> Hordeum vulgare subsp. vulgare (Domesticated barley).</v>
      </c>
      <c r="L2243" t="str">
        <f>VLOOKUP(B2243,[2]taxonomy1!$B:$U,4,FALSE)</f>
        <v xml:space="preserve"> NCBI_TaxID=112509 {ECO:0000313|EnsemblPlants:HORVU7Hr1G034770.8, ECO:0000313|Proteomes:UP000011116};</v>
      </c>
      <c r="M2243" t="str">
        <f>VLOOKUP(B2243,[2]taxonomy1!$B:$U,6,FALSE)</f>
        <v>Eukaryota</v>
      </c>
      <c r="N2243" t="str">
        <f>VLOOKUP(B2243,[2]taxonomy1!$B:$U,7,FALSE)</f>
        <v xml:space="preserve"> Viridiplantae</v>
      </c>
      <c r="O2243" t="str">
        <f>VLOOKUP(B2243,[2]taxonomy1!$B:$U,8,FALSE)</f>
        <v xml:space="preserve"> Streptophyta</v>
      </c>
      <c r="P2243" t="str">
        <f>VLOOKUP(B2243,[2]taxonomy1!$B:$U,9,FALSE)</f>
        <v xml:space="preserve"> Embryophyta</v>
      </c>
      <c r="Q2243" t="str">
        <f>VLOOKUP(B2243,[2]taxonomy1!$B:$U,10,FALSE)</f>
        <v xml:space="preserve"> Tracheophyta</v>
      </c>
      <c r="R2243" t="str">
        <f>VLOOKUP(B2243,[2]taxonomy1!$B:$U,11,FALSE)</f>
        <v>Spermatophyta</v>
      </c>
      <c r="S2243" t="str">
        <f>VLOOKUP(B2243,[2]taxonomy1!$B:$U,12,FALSE)</f>
        <v xml:space="preserve"> Magnoliophyta</v>
      </c>
      <c r="T2243" t="str">
        <f>VLOOKUP(B2243,[2]taxonomy1!$B:$U,13,FALSE)</f>
        <v xml:space="preserve"> Liliopsida</v>
      </c>
      <c r="U2243" t="str">
        <f>VLOOKUP(B2243,[2]taxonomy1!$B:$U,14,FALSE)</f>
        <v xml:space="preserve"> Poales</v>
      </c>
      <c r="V2243" t="str">
        <f>VLOOKUP(B2243,[2]taxonomy1!$B:$U,15,FALSE)</f>
        <v xml:space="preserve"> Poaceae</v>
      </c>
      <c r="W2243" t="str">
        <f>VLOOKUP(B2243,[2]taxonomy1!$B:$U,16,FALSE)</f>
        <v xml:space="preserve"> BOP clade</v>
      </c>
    </row>
    <row r="2244" spans="1:23" x14ac:dyDescent="0.3">
      <c r="A2244" t="s">
        <v>4236</v>
      </c>
      <c r="B2244" t="s">
        <v>4237</v>
      </c>
      <c r="C2244">
        <v>581</v>
      </c>
      <c r="D2244" t="s">
        <v>10</v>
      </c>
      <c r="E2244">
        <v>355</v>
      </c>
      <c r="F2244">
        <v>574</v>
      </c>
      <c r="G2244">
        <v>2735</v>
      </c>
      <c r="H2244" t="s">
        <v>11</v>
      </c>
      <c r="I2244" t="s">
        <v>10</v>
      </c>
      <c r="J2244">
        <f t="shared" si="35"/>
        <v>219</v>
      </c>
      <c r="K2244" t="str">
        <f>VLOOKUP(B2244,[2]taxonomy1!$B:$U,2,FALSE)</f>
        <v xml:space="preserve"> Hordeum vulgare subsp. vulgare (Domesticated barley).</v>
      </c>
      <c r="L2244" t="str">
        <f>VLOOKUP(B2244,[2]taxonomy1!$B:$U,4,FALSE)</f>
        <v xml:space="preserve"> NCBI_TaxID=112509 {ECO:0000313|EnsemblPlants:HORVU7Hr1G034770.12, ECO:0000313|Proteomes:UP000011116};</v>
      </c>
      <c r="M2244" t="str">
        <f>VLOOKUP(B2244,[2]taxonomy1!$B:$U,6,FALSE)</f>
        <v>Eukaryota</v>
      </c>
      <c r="N2244" t="str">
        <f>VLOOKUP(B2244,[2]taxonomy1!$B:$U,7,FALSE)</f>
        <v xml:space="preserve"> Viridiplantae</v>
      </c>
      <c r="O2244" t="str">
        <f>VLOOKUP(B2244,[2]taxonomy1!$B:$U,8,FALSE)</f>
        <v xml:space="preserve"> Streptophyta</v>
      </c>
      <c r="P2244" t="str">
        <f>VLOOKUP(B2244,[2]taxonomy1!$B:$U,9,FALSE)</f>
        <v xml:space="preserve"> Embryophyta</v>
      </c>
      <c r="Q2244" t="str">
        <f>VLOOKUP(B2244,[2]taxonomy1!$B:$U,10,FALSE)</f>
        <v xml:space="preserve"> Tracheophyta</v>
      </c>
      <c r="R2244" t="str">
        <f>VLOOKUP(B2244,[2]taxonomy1!$B:$U,11,FALSE)</f>
        <v>Spermatophyta</v>
      </c>
      <c r="S2244" t="str">
        <f>VLOOKUP(B2244,[2]taxonomy1!$B:$U,12,FALSE)</f>
        <v xml:space="preserve"> Magnoliophyta</v>
      </c>
      <c r="T2244" t="str">
        <f>VLOOKUP(B2244,[2]taxonomy1!$B:$U,13,FALSE)</f>
        <v xml:space="preserve"> Liliopsida</v>
      </c>
      <c r="U2244" t="str">
        <f>VLOOKUP(B2244,[2]taxonomy1!$B:$U,14,FALSE)</f>
        <v xml:space="preserve"> Poales</v>
      </c>
      <c r="V2244" t="str">
        <f>VLOOKUP(B2244,[2]taxonomy1!$B:$U,15,FALSE)</f>
        <v xml:space="preserve"> Poaceae</v>
      </c>
      <c r="W2244" t="str">
        <f>VLOOKUP(B2244,[2]taxonomy1!$B:$U,16,FALSE)</f>
        <v xml:space="preserve"> BOP clade</v>
      </c>
    </row>
    <row r="2245" spans="1:23" x14ac:dyDescent="0.3">
      <c r="A2245" t="s">
        <v>4238</v>
      </c>
      <c r="B2245" t="s">
        <v>4239</v>
      </c>
      <c r="C2245">
        <v>322</v>
      </c>
      <c r="D2245" t="s">
        <v>10</v>
      </c>
      <c r="E2245">
        <v>50</v>
      </c>
      <c r="F2245">
        <v>315</v>
      </c>
      <c r="G2245">
        <v>2735</v>
      </c>
      <c r="H2245" t="s">
        <v>11</v>
      </c>
      <c r="I2245" t="s">
        <v>10</v>
      </c>
      <c r="J2245">
        <f t="shared" si="35"/>
        <v>265</v>
      </c>
      <c r="K2245" t="e">
        <f>VLOOKUP(B2245,[2]taxonomy1!$B:$U,2,FALSE)</f>
        <v>#N/A</v>
      </c>
      <c r="L2245" t="e">
        <f>VLOOKUP(B2245,[2]taxonomy1!$B:$U,4,FALSE)</f>
        <v>#N/A</v>
      </c>
      <c r="M2245" t="e">
        <f>VLOOKUP(B2245,[2]taxonomy1!$B:$U,6,FALSE)</f>
        <v>#N/A</v>
      </c>
      <c r="N2245" t="e">
        <f>VLOOKUP(B2245,[2]taxonomy1!$B:$U,7,FALSE)</f>
        <v>#N/A</v>
      </c>
      <c r="O2245" t="e">
        <f>VLOOKUP(B2245,[2]taxonomy1!$B:$U,8,FALSE)</f>
        <v>#N/A</v>
      </c>
      <c r="P2245" t="e">
        <f>VLOOKUP(B2245,[2]taxonomy1!$B:$U,9,FALSE)</f>
        <v>#N/A</v>
      </c>
      <c r="Q2245" t="e">
        <f>VLOOKUP(B2245,[2]taxonomy1!$B:$U,10,FALSE)</f>
        <v>#N/A</v>
      </c>
      <c r="R2245" t="e">
        <f>VLOOKUP(B2245,[2]taxonomy1!$B:$U,11,FALSE)</f>
        <v>#N/A</v>
      </c>
      <c r="S2245" t="e">
        <f>VLOOKUP(B2245,[2]taxonomy1!$B:$U,12,FALSE)</f>
        <v>#N/A</v>
      </c>
      <c r="T2245" t="e">
        <f>VLOOKUP(B2245,[2]taxonomy1!$B:$U,13,FALSE)</f>
        <v>#N/A</v>
      </c>
      <c r="U2245" t="e">
        <f>VLOOKUP(B2245,[2]taxonomy1!$B:$U,14,FALSE)</f>
        <v>#N/A</v>
      </c>
      <c r="V2245" t="e">
        <f>VLOOKUP(B2245,[2]taxonomy1!$B:$U,15,FALSE)</f>
        <v>#N/A</v>
      </c>
      <c r="W2245" t="e">
        <f>VLOOKUP(B2245,[2]taxonomy1!$B:$U,16,FALSE)</f>
        <v>#N/A</v>
      </c>
    </row>
    <row r="2246" spans="1:23" x14ac:dyDescent="0.3">
      <c r="A2246" t="s">
        <v>4240</v>
      </c>
      <c r="B2246" t="s">
        <v>4241</v>
      </c>
      <c r="C2246">
        <v>160</v>
      </c>
      <c r="D2246" t="s">
        <v>10</v>
      </c>
      <c r="E2246">
        <v>50</v>
      </c>
      <c r="F2246">
        <v>156</v>
      </c>
      <c r="G2246">
        <v>2735</v>
      </c>
      <c r="H2246" t="s">
        <v>11</v>
      </c>
      <c r="I2246" t="s">
        <v>10</v>
      </c>
      <c r="J2246">
        <f t="shared" si="35"/>
        <v>106</v>
      </c>
      <c r="K2246" t="e">
        <f>VLOOKUP(B2246,[2]taxonomy1!$B:$U,2,FALSE)</f>
        <v>#N/A</v>
      </c>
      <c r="L2246" t="e">
        <f>VLOOKUP(B2246,[2]taxonomy1!$B:$U,4,FALSE)</f>
        <v>#N/A</v>
      </c>
      <c r="M2246" t="e">
        <f>VLOOKUP(B2246,[2]taxonomy1!$B:$U,6,FALSE)</f>
        <v>#N/A</v>
      </c>
      <c r="N2246" t="e">
        <f>VLOOKUP(B2246,[2]taxonomy1!$B:$U,7,FALSE)</f>
        <v>#N/A</v>
      </c>
      <c r="O2246" t="e">
        <f>VLOOKUP(B2246,[2]taxonomy1!$B:$U,8,FALSE)</f>
        <v>#N/A</v>
      </c>
      <c r="P2246" t="e">
        <f>VLOOKUP(B2246,[2]taxonomy1!$B:$U,9,FALSE)</f>
        <v>#N/A</v>
      </c>
      <c r="Q2246" t="e">
        <f>VLOOKUP(B2246,[2]taxonomy1!$B:$U,10,FALSE)</f>
        <v>#N/A</v>
      </c>
      <c r="R2246" t="e">
        <f>VLOOKUP(B2246,[2]taxonomy1!$B:$U,11,FALSE)</f>
        <v>#N/A</v>
      </c>
      <c r="S2246" t="e">
        <f>VLOOKUP(B2246,[2]taxonomy1!$B:$U,12,FALSE)</f>
        <v>#N/A</v>
      </c>
      <c r="T2246" t="e">
        <f>VLOOKUP(B2246,[2]taxonomy1!$B:$U,13,FALSE)</f>
        <v>#N/A</v>
      </c>
      <c r="U2246" t="e">
        <f>VLOOKUP(B2246,[2]taxonomy1!$B:$U,14,FALSE)</f>
        <v>#N/A</v>
      </c>
      <c r="V2246" t="e">
        <f>VLOOKUP(B2246,[2]taxonomy1!$B:$U,15,FALSE)</f>
        <v>#N/A</v>
      </c>
      <c r="W2246" t="e">
        <f>VLOOKUP(B2246,[2]taxonomy1!$B:$U,16,FALSE)</f>
        <v>#N/A</v>
      </c>
    </row>
    <row r="2247" spans="1:23" x14ac:dyDescent="0.3">
      <c r="A2247" t="s">
        <v>4242</v>
      </c>
      <c r="B2247" t="s">
        <v>4243</v>
      </c>
      <c r="C2247">
        <v>76</v>
      </c>
      <c r="D2247" t="s">
        <v>10</v>
      </c>
      <c r="E2247">
        <v>5</v>
      </c>
      <c r="F2247">
        <v>45</v>
      </c>
      <c r="G2247">
        <v>2735</v>
      </c>
      <c r="H2247" t="s">
        <v>11</v>
      </c>
      <c r="I2247" t="s">
        <v>10</v>
      </c>
      <c r="J2247">
        <f t="shared" si="35"/>
        <v>40</v>
      </c>
      <c r="K2247" t="str">
        <f>VLOOKUP(B2247,[2]taxonomy1!$B:$U,2,FALSE)</f>
        <v xml:space="preserve"> Hordeum vulgare subsp. vulgare (Domesticated barley).</v>
      </c>
      <c r="L2247" t="str">
        <f>VLOOKUP(B2247,[2]taxonomy1!$B:$U,4,FALSE)</f>
        <v xml:space="preserve"> NCBI_TaxID=112509 {ECO:0000313|EnsemblPlants:HORVU4Hr1G070150.7, ECO:0000313|Proteomes:UP000011116};</v>
      </c>
      <c r="M2247" t="str">
        <f>VLOOKUP(B2247,[2]taxonomy1!$B:$U,6,FALSE)</f>
        <v>Eukaryota</v>
      </c>
      <c r="N2247" t="str">
        <f>VLOOKUP(B2247,[2]taxonomy1!$B:$U,7,FALSE)</f>
        <v xml:space="preserve"> Viridiplantae</v>
      </c>
      <c r="O2247" t="str">
        <f>VLOOKUP(B2247,[2]taxonomy1!$B:$U,8,FALSE)</f>
        <v xml:space="preserve"> Streptophyta</v>
      </c>
      <c r="P2247" t="str">
        <f>VLOOKUP(B2247,[2]taxonomy1!$B:$U,9,FALSE)</f>
        <v xml:space="preserve"> Embryophyta</v>
      </c>
      <c r="Q2247" t="str">
        <f>VLOOKUP(B2247,[2]taxonomy1!$B:$U,10,FALSE)</f>
        <v xml:space="preserve"> Tracheophyta</v>
      </c>
      <c r="R2247" t="str">
        <f>VLOOKUP(B2247,[2]taxonomy1!$B:$U,11,FALSE)</f>
        <v>Spermatophyta</v>
      </c>
      <c r="S2247" t="str">
        <f>VLOOKUP(B2247,[2]taxonomy1!$B:$U,12,FALSE)</f>
        <v xml:space="preserve"> Magnoliophyta</v>
      </c>
      <c r="T2247" t="str">
        <f>VLOOKUP(B2247,[2]taxonomy1!$B:$U,13,FALSE)</f>
        <v xml:space="preserve"> Liliopsida</v>
      </c>
      <c r="U2247" t="str">
        <f>VLOOKUP(B2247,[2]taxonomy1!$B:$U,14,FALSE)</f>
        <v xml:space="preserve"> Poales</v>
      </c>
      <c r="V2247" t="str">
        <f>VLOOKUP(B2247,[2]taxonomy1!$B:$U,15,FALSE)</f>
        <v xml:space="preserve"> Poaceae</v>
      </c>
      <c r="W2247" t="str">
        <f>VLOOKUP(B2247,[2]taxonomy1!$B:$U,16,FALSE)</f>
        <v xml:space="preserve"> BOP clade</v>
      </c>
    </row>
    <row r="2248" spans="1:23" x14ac:dyDescent="0.3">
      <c r="A2248" t="s">
        <v>4244</v>
      </c>
      <c r="B2248" t="s">
        <v>4245</v>
      </c>
      <c r="C2248">
        <v>275</v>
      </c>
      <c r="D2248" t="s">
        <v>10</v>
      </c>
      <c r="E2248">
        <v>3</v>
      </c>
      <c r="F2248">
        <v>268</v>
      </c>
      <c r="G2248">
        <v>2735</v>
      </c>
      <c r="H2248" t="s">
        <v>11</v>
      </c>
      <c r="I2248" t="s">
        <v>10</v>
      </c>
      <c r="J2248">
        <f t="shared" si="35"/>
        <v>265</v>
      </c>
      <c r="K2248" t="e">
        <f>VLOOKUP(B2248,[2]taxonomy1!$B:$U,2,FALSE)</f>
        <v>#N/A</v>
      </c>
      <c r="L2248" t="e">
        <f>VLOOKUP(B2248,[2]taxonomy1!$B:$U,4,FALSE)</f>
        <v>#N/A</v>
      </c>
      <c r="M2248" t="e">
        <f>VLOOKUP(B2248,[2]taxonomy1!$B:$U,6,FALSE)</f>
        <v>#N/A</v>
      </c>
      <c r="N2248" t="e">
        <f>VLOOKUP(B2248,[2]taxonomy1!$B:$U,7,FALSE)</f>
        <v>#N/A</v>
      </c>
      <c r="O2248" t="e">
        <f>VLOOKUP(B2248,[2]taxonomy1!$B:$U,8,FALSE)</f>
        <v>#N/A</v>
      </c>
      <c r="P2248" t="e">
        <f>VLOOKUP(B2248,[2]taxonomy1!$B:$U,9,FALSE)</f>
        <v>#N/A</v>
      </c>
      <c r="Q2248" t="e">
        <f>VLOOKUP(B2248,[2]taxonomy1!$B:$U,10,FALSE)</f>
        <v>#N/A</v>
      </c>
      <c r="R2248" t="e">
        <f>VLOOKUP(B2248,[2]taxonomy1!$B:$U,11,FALSE)</f>
        <v>#N/A</v>
      </c>
      <c r="S2248" t="e">
        <f>VLOOKUP(B2248,[2]taxonomy1!$B:$U,12,FALSE)</f>
        <v>#N/A</v>
      </c>
      <c r="T2248" t="e">
        <f>VLOOKUP(B2248,[2]taxonomy1!$B:$U,13,FALSE)</f>
        <v>#N/A</v>
      </c>
      <c r="U2248" t="e">
        <f>VLOOKUP(B2248,[2]taxonomy1!$B:$U,14,FALSE)</f>
        <v>#N/A</v>
      </c>
      <c r="V2248" t="e">
        <f>VLOOKUP(B2248,[2]taxonomy1!$B:$U,15,FALSE)</f>
        <v>#N/A</v>
      </c>
      <c r="W2248" t="e">
        <f>VLOOKUP(B2248,[2]taxonomy1!$B:$U,16,FALSE)</f>
        <v>#N/A</v>
      </c>
    </row>
    <row r="2249" spans="1:23" x14ac:dyDescent="0.3">
      <c r="A2249" t="s">
        <v>4246</v>
      </c>
      <c r="B2249" t="s">
        <v>4247</v>
      </c>
      <c r="C2249">
        <v>158</v>
      </c>
      <c r="D2249" t="s">
        <v>10</v>
      </c>
      <c r="E2249">
        <v>8</v>
      </c>
      <c r="F2249">
        <v>151</v>
      </c>
      <c r="G2249">
        <v>2735</v>
      </c>
      <c r="H2249" t="s">
        <v>11</v>
      </c>
      <c r="I2249" t="s">
        <v>10</v>
      </c>
      <c r="J2249">
        <f t="shared" si="35"/>
        <v>143</v>
      </c>
      <c r="K2249" t="e">
        <f>VLOOKUP(B2249,[2]taxonomy1!$B:$U,2,FALSE)</f>
        <v>#N/A</v>
      </c>
      <c r="L2249" t="e">
        <f>VLOOKUP(B2249,[2]taxonomy1!$B:$U,4,FALSE)</f>
        <v>#N/A</v>
      </c>
      <c r="M2249" t="e">
        <f>VLOOKUP(B2249,[2]taxonomy1!$B:$U,6,FALSE)</f>
        <v>#N/A</v>
      </c>
      <c r="N2249" t="e">
        <f>VLOOKUP(B2249,[2]taxonomy1!$B:$U,7,FALSE)</f>
        <v>#N/A</v>
      </c>
      <c r="O2249" t="e">
        <f>VLOOKUP(B2249,[2]taxonomy1!$B:$U,8,FALSE)</f>
        <v>#N/A</v>
      </c>
      <c r="P2249" t="e">
        <f>VLOOKUP(B2249,[2]taxonomy1!$B:$U,9,FALSE)</f>
        <v>#N/A</v>
      </c>
      <c r="Q2249" t="e">
        <f>VLOOKUP(B2249,[2]taxonomy1!$B:$U,10,FALSE)</f>
        <v>#N/A</v>
      </c>
      <c r="R2249" t="e">
        <f>VLOOKUP(B2249,[2]taxonomy1!$B:$U,11,FALSE)</f>
        <v>#N/A</v>
      </c>
      <c r="S2249" t="e">
        <f>VLOOKUP(B2249,[2]taxonomy1!$B:$U,12,FALSE)</f>
        <v>#N/A</v>
      </c>
      <c r="T2249" t="e">
        <f>VLOOKUP(B2249,[2]taxonomy1!$B:$U,13,FALSE)</f>
        <v>#N/A</v>
      </c>
      <c r="U2249" t="e">
        <f>VLOOKUP(B2249,[2]taxonomy1!$B:$U,14,FALSE)</f>
        <v>#N/A</v>
      </c>
      <c r="V2249" t="e">
        <f>VLOOKUP(B2249,[2]taxonomy1!$B:$U,15,FALSE)</f>
        <v>#N/A</v>
      </c>
      <c r="W2249" t="e">
        <f>VLOOKUP(B2249,[2]taxonomy1!$B:$U,16,FALSE)</f>
        <v>#N/A</v>
      </c>
    </row>
    <row r="2250" spans="1:23" x14ac:dyDescent="0.3">
      <c r="A2250" t="s">
        <v>4248</v>
      </c>
      <c r="B2250" t="s">
        <v>4249</v>
      </c>
      <c r="C2250">
        <v>276</v>
      </c>
      <c r="D2250" t="s">
        <v>10</v>
      </c>
      <c r="E2250">
        <v>4</v>
      </c>
      <c r="F2250">
        <v>269</v>
      </c>
      <c r="G2250">
        <v>2735</v>
      </c>
      <c r="H2250" t="s">
        <v>11</v>
      </c>
      <c r="I2250" t="s">
        <v>10</v>
      </c>
      <c r="J2250">
        <f t="shared" si="35"/>
        <v>265</v>
      </c>
      <c r="K2250" t="str">
        <f>VLOOKUP(B2250,[2]taxonomy1!$B:$U,2,FALSE)</f>
        <v xml:space="preserve"> Solanum tuberosum (Potato).</v>
      </c>
      <c r="L2250" t="str">
        <f>VLOOKUP(B2250,[2]taxonomy1!$B:$U,4,FALSE)</f>
        <v xml:space="preserve"> NCBI_TaxID=4113 {ECO:0000313|EnsemblPlants:PGSC0003DMT400005245, ECO:0000313|Proteomes:UP000011115};</v>
      </c>
      <c r="M2250" t="str">
        <f>VLOOKUP(B2250,[2]taxonomy1!$B:$U,6,FALSE)</f>
        <v>Eukaryota</v>
      </c>
      <c r="N2250" t="str">
        <f>VLOOKUP(B2250,[2]taxonomy1!$B:$U,7,FALSE)</f>
        <v xml:space="preserve"> Viridiplantae</v>
      </c>
      <c r="O2250" t="str">
        <f>VLOOKUP(B2250,[2]taxonomy1!$B:$U,8,FALSE)</f>
        <v xml:space="preserve"> Streptophyta</v>
      </c>
      <c r="P2250" t="str">
        <f>VLOOKUP(B2250,[2]taxonomy1!$B:$U,9,FALSE)</f>
        <v xml:space="preserve"> Embryophyta</v>
      </c>
      <c r="Q2250" t="str">
        <f>VLOOKUP(B2250,[2]taxonomy1!$B:$U,10,FALSE)</f>
        <v xml:space="preserve"> Tracheophyta</v>
      </c>
      <c r="R2250" t="str">
        <f>VLOOKUP(B2250,[2]taxonomy1!$B:$U,11,FALSE)</f>
        <v>Spermatophyta</v>
      </c>
      <c r="S2250" t="str">
        <f>VLOOKUP(B2250,[2]taxonomy1!$B:$U,12,FALSE)</f>
        <v xml:space="preserve"> Magnoliophyta</v>
      </c>
      <c r="T2250" t="str">
        <f>VLOOKUP(B2250,[2]taxonomy1!$B:$U,13,FALSE)</f>
        <v xml:space="preserve"> eudicotyledons</v>
      </c>
      <c r="U2250" t="str">
        <f>VLOOKUP(B2250,[2]taxonomy1!$B:$U,14,FALSE)</f>
        <v xml:space="preserve"> Gunneridae</v>
      </c>
      <c r="V2250" t="str">
        <f>VLOOKUP(B2250,[2]taxonomy1!$B:$U,15,FALSE)</f>
        <v>Pentapetalae</v>
      </c>
      <c r="W2250" t="str">
        <f>VLOOKUP(B2250,[2]taxonomy1!$B:$U,16,FALSE)</f>
        <v xml:space="preserve"> asterids</v>
      </c>
    </row>
    <row r="2251" spans="1:23" x14ac:dyDescent="0.3">
      <c r="A2251" t="s">
        <v>4250</v>
      </c>
      <c r="B2251" t="s">
        <v>4251</v>
      </c>
      <c r="C2251">
        <v>87</v>
      </c>
      <c r="D2251" t="s">
        <v>10</v>
      </c>
      <c r="E2251">
        <v>3</v>
      </c>
      <c r="F2251">
        <v>80</v>
      </c>
      <c r="G2251">
        <v>2735</v>
      </c>
      <c r="H2251" t="s">
        <v>11</v>
      </c>
      <c r="I2251" t="s">
        <v>10</v>
      </c>
      <c r="J2251">
        <f t="shared" si="35"/>
        <v>77</v>
      </c>
      <c r="K2251" t="str">
        <f>VLOOKUP(B2251,[2]taxonomy1!$B:$U,2,FALSE)</f>
        <v xml:space="preserve"> Solanum tuberosum (Potato).</v>
      </c>
      <c r="L2251" t="str">
        <f>VLOOKUP(B2251,[2]taxonomy1!$B:$U,4,FALSE)</f>
        <v xml:space="preserve"> NCBI_TaxID=4113 {ECO:0000313|EnsemblPlants:PGSC0003DMT400023483, ECO:0000313|Proteomes:UP000011115};</v>
      </c>
      <c r="M2251" t="str">
        <f>VLOOKUP(B2251,[2]taxonomy1!$B:$U,6,FALSE)</f>
        <v>Eukaryota</v>
      </c>
      <c r="N2251" t="str">
        <f>VLOOKUP(B2251,[2]taxonomy1!$B:$U,7,FALSE)</f>
        <v xml:space="preserve"> Viridiplantae</v>
      </c>
      <c r="O2251" t="str">
        <f>VLOOKUP(B2251,[2]taxonomy1!$B:$U,8,FALSE)</f>
        <v xml:space="preserve"> Streptophyta</v>
      </c>
      <c r="P2251" t="str">
        <f>VLOOKUP(B2251,[2]taxonomy1!$B:$U,9,FALSE)</f>
        <v xml:space="preserve"> Embryophyta</v>
      </c>
      <c r="Q2251" t="str">
        <f>VLOOKUP(B2251,[2]taxonomy1!$B:$U,10,FALSE)</f>
        <v xml:space="preserve"> Tracheophyta</v>
      </c>
      <c r="R2251" t="str">
        <f>VLOOKUP(B2251,[2]taxonomy1!$B:$U,11,FALSE)</f>
        <v>Spermatophyta</v>
      </c>
      <c r="S2251" t="str">
        <f>VLOOKUP(B2251,[2]taxonomy1!$B:$U,12,FALSE)</f>
        <v xml:space="preserve"> Magnoliophyta</v>
      </c>
      <c r="T2251" t="str">
        <f>VLOOKUP(B2251,[2]taxonomy1!$B:$U,13,FALSE)</f>
        <v xml:space="preserve"> eudicotyledons</v>
      </c>
      <c r="U2251" t="str">
        <f>VLOOKUP(B2251,[2]taxonomy1!$B:$U,14,FALSE)</f>
        <v xml:space="preserve"> Gunneridae</v>
      </c>
      <c r="V2251" t="str">
        <f>VLOOKUP(B2251,[2]taxonomy1!$B:$U,15,FALSE)</f>
        <v>Pentapetalae</v>
      </c>
      <c r="W2251" t="str">
        <f>VLOOKUP(B2251,[2]taxonomy1!$B:$U,16,FALSE)</f>
        <v xml:space="preserve"> asterids</v>
      </c>
    </row>
    <row r="2252" spans="1:23" x14ac:dyDescent="0.3">
      <c r="A2252" t="s">
        <v>4252</v>
      </c>
      <c r="B2252" t="s">
        <v>4253</v>
      </c>
      <c r="C2252">
        <v>274</v>
      </c>
      <c r="D2252" t="s">
        <v>10</v>
      </c>
      <c r="E2252">
        <v>2</v>
      </c>
      <c r="F2252">
        <v>267</v>
      </c>
      <c r="G2252">
        <v>2735</v>
      </c>
      <c r="H2252" t="s">
        <v>11</v>
      </c>
      <c r="I2252" t="s">
        <v>10</v>
      </c>
      <c r="J2252">
        <f t="shared" si="35"/>
        <v>265</v>
      </c>
      <c r="K2252" t="str">
        <f>VLOOKUP(B2252,[2]taxonomy1!$B:$U,2,FALSE)</f>
        <v xml:space="preserve"> Solanum tuberosum (Potato).</v>
      </c>
      <c r="L2252" t="str">
        <f>VLOOKUP(B2252,[2]taxonomy1!$B:$U,4,FALSE)</f>
        <v xml:space="preserve"> NCBI_TaxID=4113 {ECO:0000313|EnsemblPlants:PGSC0003DMT400023484, ECO:0000313|Proteomes:UP000011115};</v>
      </c>
      <c r="M2252" t="str">
        <f>VLOOKUP(B2252,[2]taxonomy1!$B:$U,6,FALSE)</f>
        <v>Eukaryota</v>
      </c>
      <c r="N2252" t="str">
        <f>VLOOKUP(B2252,[2]taxonomy1!$B:$U,7,FALSE)</f>
        <v xml:space="preserve"> Viridiplantae</v>
      </c>
      <c r="O2252" t="str">
        <f>VLOOKUP(B2252,[2]taxonomy1!$B:$U,8,FALSE)</f>
        <v xml:space="preserve"> Streptophyta</v>
      </c>
      <c r="P2252" t="str">
        <f>VLOOKUP(B2252,[2]taxonomy1!$B:$U,9,FALSE)</f>
        <v xml:space="preserve"> Embryophyta</v>
      </c>
      <c r="Q2252" t="str">
        <f>VLOOKUP(B2252,[2]taxonomy1!$B:$U,10,FALSE)</f>
        <v xml:space="preserve"> Tracheophyta</v>
      </c>
      <c r="R2252" t="str">
        <f>VLOOKUP(B2252,[2]taxonomy1!$B:$U,11,FALSE)</f>
        <v>Spermatophyta</v>
      </c>
      <c r="S2252" t="str">
        <f>VLOOKUP(B2252,[2]taxonomy1!$B:$U,12,FALSE)</f>
        <v xml:space="preserve"> Magnoliophyta</v>
      </c>
      <c r="T2252" t="str">
        <f>VLOOKUP(B2252,[2]taxonomy1!$B:$U,13,FALSE)</f>
        <v xml:space="preserve"> eudicotyledons</v>
      </c>
      <c r="U2252" t="str">
        <f>VLOOKUP(B2252,[2]taxonomy1!$B:$U,14,FALSE)</f>
        <v xml:space="preserve"> Gunneridae</v>
      </c>
      <c r="V2252" t="str">
        <f>VLOOKUP(B2252,[2]taxonomy1!$B:$U,15,FALSE)</f>
        <v>Pentapetalae</v>
      </c>
      <c r="W2252" t="str">
        <f>VLOOKUP(B2252,[2]taxonomy1!$B:$U,16,FALSE)</f>
        <v xml:space="preserve"> asterids</v>
      </c>
    </row>
    <row r="2253" spans="1:23" x14ac:dyDescent="0.3">
      <c r="A2253" t="s">
        <v>4254</v>
      </c>
      <c r="B2253" t="s">
        <v>4255</v>
      </c>
      <c r="C2253">
        <v>67</v>
      </c>
      <c r="D2253" t="s">
        <v>10</v>
      </c>
      <c r="E2253">
        <v>1</v>
      </c>
      <c r="F2253">
        <v>60</v>
      </c>
      <c r="G2253">
        <v>2735</v>
      </c>
      <c r="H2253" t="s">
        <v>11</v>
      </c>
      <c r="I2253" t="s">
        <v>10</v>
      </c>
      <c r="J2253">
        <f t="shared" si="35"/>
        <v>59</v>
      </c>
      <c r="K2253" t="str">
        <f>VLOOKUP(B2253,[2]taxonomy1!$B:$U,2,FALSE)</f>
        <v xml:space="preserve"> Solanum tuberosum (Potato).</v>
      </c>
      <c r="L2253" t="str">
        <f>VLOOKUP(B2253,[2]taxonomy1!$B:$U,4,FALSE)</f>
        <v xml:space="preserve"> NCBI_TaxID=4113 {ECO:0000313|EnsemblPlants:PGSC0003DMT400051987, ECO:0000313|Proteomes:UP000011115};</v>
      </c>
      <c r="M2253" t="str">
        <f>VLOOKUP(B2253,[2]taxonomy1!$B:$U,6,FALSE)</f>
        <v>Eukaryota</v>
      </c>
      <c r="N2253" t="str">
        <f>VLOOKUP(B2253,[2]taxonomy1!$B:$U,7,FALSE)</f>
        <v xml:space="preserve"> Viridiplantae</v>
      </c>
      <c r="O2253" t="str">
        <f>VLOOKUP(B2253,[2]taxonomy1!$B:$U,8,FALSE)</f>
        <v xml:space="preserve"> Streptophyta</v>
      </c>
      <c r="P2253" t="str">
        <f>VLOOKUP(B2253,[2]taxonomy1!$B:$U,9,FALSE)</f>
        <v xml:space="preserve"> Embryophyta</v>
      </c>
      <c r="Q2253" t="str">
        <f>VLOOKUP(B2253,[2]taxonomy1!$B:$U,10,FALSE)</f>
        <v xml:space="preserve"> Tracheophyta</v>
      </c>
      <c r="R2253" t="str">
        <f>VLOOKUP(B2253,[2]taxonomy1!$B:$U,11,FALSE)</f>
        <v>Spermatophyta</v>
      </c>
      <c r="S2253" t="str">
        <f>VLOOKUP(B2253,[2]taxonomy1!$B:$U,12,FALSE)</f>
        <v xml:space="preserve"> Magnoliophyta</v>
      </c>
      <c r="T2253" t="str">
        <f>VLOOKUP(B2253,[2]taxonomy1!$B:$U,13,FALSE)</f>
        <v xml:space="preserve"> eudicotyledons</v>
      </c>
      <c r="U2253" t="str">
        <f>VLOOKUP(B2253,[2]taxonomy1!$B:$U,14,FALSE)</f>
        <v xml:space="preserve"> Gunneridae</v>
      </c>
      <c r="V2253" t="str">
        <f>VLOOKUP(B2253,[2]taxonomy1!$B:$U,15,FALSE)</f>
        <v>Pentapetalae</v>
      </c>
      <c r="W2253" t="str">
        <f>VLOOKUP(B2253,[2]taxonomy1!$B:$U,16,FALSE)</f>
        <v xml:space="preserve"> asterids</v>
      </c>
    </row>
    <row r="2254" spans="1:23" x14ac:dyDescent="0.3">
      <c r="A2254" t="s">
        <v>4256</v>
      </c>
      <c r="B2254" t="s">
        <v>4257</v>
      </c>
      <c r="C2254">
        <v>118</v>
      </c>
      <c r="D2254" t="s">
        <v>10</v>
      </c>
      <c r="E2254">
        <v>9</v>
      </c>
      <c r="F2254">
        <v>111</v>
      </c>
      <c r="G2254">
        <v>2735</v>
      </c>
      <c r="H2254" t="s">
        <v>11</v>
      </c>
      <c r="I2254" t="s">
        <v>10</v>
      </c>
      <c r="J2254">
        <f t="shared" si="35"/>
        <v>102</v>
      </c>
      <c r="K2254" t="str">
        <f>VLOOKUP(B2254,[2]taxonomy1!$B:$U,2,FALSE)</f>
        <v xml:space="preserve"> Solanum tuberosum (Potato).</v>
      </c>
      <c r="L2254" t="str">
        <f>VLOOKUP(B2254,[2]taxonomy1!$B:$U,4,FALSE)</f>
        <v xml:space="preserve"> NCBI_TaxID=4113 {ECO:0000313|EnsemblPlants:PGSC0003DMT400065212, ECO:0000313|Proteomes:UP000011115};</v>
      </c>
      <c r="M2254" t="str">
        <f>VLOOKUP(B2254,[2]taxonomy1!$B:$U,6,FALSE)</f>
        <v>Eukaryota</v>
      </c>
      <c r="N2254" t="str">
        <f>VLOOKUP(B2254,[2]taxonomy1!$B:$U,7,FALSE)</f>
        <v xml:space="preserve"> Viridiplantae</v>
      </c>
      <c r="O2254" t="str">
        <f>VLOOKUP(B2254,[2]taxonomy1!$B:$U,8,FALSE)</f>
        <v xml:space="preserve"> Streptophyta</v>
      </c>
      <c r="P2254" t="str">
        <f>VLOOKUP(B2254,[2]taxonomy1!$B:$U,9,FALSE)</f>
        <v xml:space="preserve"> Embryophyta</v>
      </c>
      <c r="Q2254" t="str">
        <f>VLOOKUP(B2254,[2]taxonomy1!$B:$U,10,FALSE)</f>
        <v xml:space="preserve"> Tracheophyta</v>
      </c>
      <c r="R2254" t="str">
        <f>VLOOKUP(B2254,[2]taxonomy1!$B:$U,11,FALSE)</f>
        <v>Spermatophyta</v>
      </c>
      <c r="S2254" t="str">
        <f>VLOOKUP(B2254,[2]taxonomy1!$B:$U,12,FALSE)</f>
        <v xml:space="preserve"> Magnoliophyta</v>
      </c>
      <c r="T2254" t="str">
        <f>VLOOKUP(B2254,[2]taxonomy1!$B:$U,13,FALSE)</f>
        <v xml:space="preserve"> eudicotyledons</v>
      </c>
      <c r="U2254" t="str">
        <f>VLOOKUP(B2254,[2]taxonomy1!$B:$U,14,FALSE)</f>
        <v xml:space="preserve"> Gunneridae</v>
      </c>
      <c r="V2254" t="str">
        <f>VLOOKUP(B2254,[2]taxonomy1!$B:$U,15,FALSE)</f>
        <v>Pentapetalae</v>
      </c>
      <c r="W2254" t="str">
        <f>VLOOKUP(B2254,[2]taxonomy1!$B:$U,16,FALSE)</f>
        <v xml:space="preserve"> asterids</v>
      </c>
    </row>
    <row r="2255" spans="1:23" x14ac:dyDescent="0.3">
      <c r="A2255" t="s">
        <v>4258</v>
      </c>
      <c r="B2255" t="s">
        <v>4259</v>
      </c>
      <c r="C2255">
        <v>239</v>
      </c>
      <c r="D2255" t="s">
        <v>10</v>
      </c>
      <c r="E2255">
        <v>36</v>
      </c>
      <c r="F2255">
        <v>232</v>
      </c>
      <c r="G2255">
        <v>2735</v>
      </c>
      <c r="H2255" t="s">
        <v>11</v>
      </c>
      <c r="I2255" t="s">
        <v>10</v>
      </c>
      <c r="J2255">
        <f t="shared" si="35"/>
        <v>196</v>
      </c>
      <c r="K2255" t="str">
        <f>VLOOKUP(B2255,[2]taxonomy1!$B:$U,2,FALSE)</f>
        <v xml:space="preserve"> Solanum tuberosum (Potato).</v>
      </c>
      <c r="L2255" t="str">
        <f>VLOOKUP(B2255,[2]taxonomy1!$B:$U,4,FALSE)</f>
        <v xml:space="preserve"> NCBI_TaxID=4113 {ECO:0000313|EnsemblPlants:PGSC0003DMT400065213, ECO:0000313|Proteomes:UP000011115};</v>
      </c>
      <c r="M2255" t="str">
        <f>VLOOKUP(B2255,[2]taxonomy1!$B:$U,6,FALSE)</f>
        <v>Eukaryota</v>
      </c>
      <c r="N2255" t="str">
        <f>VLOOKUP(B2255,[2]taxonomy1!$B:$U,7,FALSE)</f>
        <v xml:space="preserve"> Viridiplantae</v>
      </c>
      <c r="O2255" t="str">
        <f>VLOOKUP(B2255,[2]taxonomy1!$B:$U,8,FALSE)</f>
        <v xml:space="preserve"> Streptophyta</v>
      </c>
      <c r="P2255" t="str">
        <f>VLOOKUP(B2255,[2]taxonomy1!$B:$U,9,FALSE)</f>
        <v xml:space="preserve"> Embryophyta</v>
      </c>
      <c r="Q2255" t="str">
        <f>VLOOKUP(B2255,[2]taxonomy1!$B:$U,10,FALSE)</f>
        <v xml:space="preserve"> Tracheophyta</v>
      </c>
      <c r="R2255" t="str">
        <f>VLOOKUP(B2255,[2]taxonomy1!$B:$U,11,FALSE)</f>
        <v>Spermatophyta</v>
      </c>
      <c r="S2255" t="str">
        <f>VLOOKUP(B2255,[2]taxonomy1!$B:$U,12,FALSE)</f>
        <v xml:space="preserve"> Magnoliophyta</v>
      </c>
      <c r="T2255" t="str">
        <f>VLOOKUP(B2255,[2]taxonomy1!$B:$U,13,FALSE)</f>
        <v xml:space="preserve"> eudicotyledons</v>
      </c>
      <c r="U2255" t="str">
        <f>VLOOKUP(B2255,[2]taxonomy1!$B:$U,14,FALSE)</f>
        <v xml:space="preserve"> Gunneridae</v>
      </c>
      <c r="V2255" t="str">
        <f>VLOOKUP(B2255,[2]taxonomy1!$B:$U,15,FALSE)</f>
        <v>Pentapetalae</v>
      </c>
      <c r="W2255" t="str">
        <f>VLOOKUP(B2255,[2]taxonomy1!$B:$U,16,FALSE)</f>
        <v xml:space="preserve"> asterids</v>
      </c>
    </row>
    <row r="2256" spans="1:23" x14ac:dyDescent="0.3">
      <c r="A2256" t="s">
        <v>4260</v>
      </c>
      <c r="B2256" t="s">
        <v>4261</v>
      </c>
      <c r="C2256">
        <v>167</v>
      </c>
      <c r="D2256" t="s">
        <v>10</v>
      </c>
      <c r="E2256">
        <v>64</v>
      </c>
      <c r="F2256">
        <v>167</v>
      </c>
      <c r="G2256">
        <v>2735</v>
      </c>
      <c r="H2256" t="s">
        <v>11</v>
      </c>
      <c r="I2256" t="s">
        <v>10</v>
      </c>
      <c r="J2256">
        <f t="shared" si="35"/>
        <v>103</v>
      </c>
      <c r="K2256" t="str">
        <f>VLOOKUP(B2256,[2]taxonomy1!$B:$U,2,FALSE)</f>
        <v xml:space="preserve"> Solanum tuberosum (Potato).</v>
      </c>
      <c r="L2256" t="str">
        <f>VLOOKUP(B2256,[2]taxonomy1!$B:$U,4,FALSE)</f>
        <v xml:space="preserve"> NCBI_TaxID=4113 {ECO:0000313|EnsemblPlants:PGSC0003DMT400065214, ECO:0000313|Proteomes:UP000011115};</v>
      </c>
      <c r="M2256" t="str">
        <f>VLOOKUP(B2256,[2]taxonomy1!$B:$U,6,FALSE)</f>
        <v>Eukaryota</v>
      </c>
      <c r="N2256" t="str">
        <f>VLOOKUP(B2256,[2]taxonomy1!$B:$U,7,FALSE)</f>
        <v xml:space="preserve"> Viridiplantae</v>
      </c>
      <c r="O2256" t="str">
        <f>VLOOKUP(B2256,[2]taxonomy1!$B:$U,8,FALSE)</f>
        <v xml:space="preserve"> Streptophyta</v>
      </c>
      <c r="P2256" t="str">
        <f>VLOOKUP(B2256,[2]taxonomy1!$B:$U,9,FALSE)</f>
        <v xml:space="preserve"> Embryophyta</v>
      </c>
      <c r="Q2256" t="str">
        <f>VLOOKUP(B2256,[2]taxonomy1!$B:$U,10,FALSE)</f>
        <v xml:space="preserve"> Tracheophyta</v>
      </c>
      <c r="R2256" t="str">
        <f>VLOOKUP(B2256,[2]taxonomy1!$B:$U,11,FALSE)</f>
        <v>Spermatophyta</v>
      </c>
      <c r="S2256" t="str">
        <f>VLOOKUP(B2256,[2]taxonomy1!$B:$U,12,FALSE)</f>
        <v xml:space="preserve"> Magnoliophyta</v>
      </c>
      <c r="T2256" t="str">
        <f>VLOOKUP(B2256,[2]taxonomy1!$B:$U,13,FALSE)</f>
        <v xml:space="preserve"> eudicotyledons</v>
      </c>
      <c r="U2256" t="str">
        <f>VLOOKUP(B2256,[2]taxonomy1!$B:$U,14,FALSE)</f>
        <v xml:space="preserve"> Gunneridae</v>
      </c>
      <c r="V2256" t="str">
        <f>VLOOKUP(B2256,[2]taxonomy1!$B:$U,15,FALSE)</f>
        <v>Pentapetalae</v>
      </c>
      <c r="W2256" t="str">
        <f>VLOOKUP(B2256,[2]taxonomy1!$B:$U,16,FALSE)</f>
        <v xml:space="preserve"> asterids</v>
      </c>
    </row>
    <row r="2257" spans="1:23" x14ac:dyDescent="0.3">
      <c r="A2257" t="s">
        <v>4262</v>
      </c>
      <c r="B2257" t="s">
        <v>4263</v>
      </c>
      <c r="C2257">
        <v>138</v>
      </c>
      <c r="D2257" t="s">
        <v>10</v>
      </c>
      <c r="E2257">
        <v>35</v>
      </c>
      <c r="F2257">
        <v>138</v>
      </c>
      <c r="G2257">
        <v>2735</v>
      </c>
      <c r="H2257" t="s">
        <v>11</v>
      </c>
      <c r="I2257" t="s">
        <v>10</v>
      </c>
      <c r="J2257">
        <f t="shared" si="35"/>
        <v>103</v>
      </c>
      <c r="K2257" t="str">
        <f>VLOOKUP(B2257,[2]taxonomy1!$B:$U,2,FALSE)</f>
        <v xml:space="preserve"> Solanum tuberosum (Potato).</v>
      </c>
      <c r="L2257" t="str">
        <f>VLOOKUP(B2257,[2]taxonomy1!$B:$U,4,FALSE)</f>
        <v xml:space="preserve"> NCBI_TaxID=4113 {ECO:0000313|EnsemblPlants:PGSC0003DMT400065215, ECO:0000313|Proteomes:UP000011115};</v>
      </c>
      <c r="M2257" t="str">
        <f>VLOOKUP(B2257,[2]taxonomy1!$B:$U,6,FALSE)</f>
        <v>Eukaryota</v>
      </c>
      <c r="N2257" t="str">
        <f>VLOOKUP(B2257,[2]taxonomy1!$B:$U,7,FALSE)</f>
        <v xml:space="preserve"> Viridiplantae</v>
      </c>
      <c r="O2257" t="str">
        <f>VLOOKUP(B2257,[2]taxonomy1!$B:$U,8,FALSE)</f>
        <v xml:space="preserve"> Streptophyta</v>
      </c>
      <c r="P2257" t="str">
        <f>VLOOKUP(B2257,[2]taxonomy1!$B:$U,9,FALSE)</f>
        <v xml:space="preserve"> Embryophyta</v>
      </c>
      <c r="Q2257" t="str">
        <f>VLOOKUP(B2257,[2]taxonomy1!$B:$U,10,FALSE)</f>
        <v xml:space="preserve"> Tracheophyta</v>
      </c>
      <c r="R2257" t="str">
        <f>VLOOKUP(B2257,[2]taxonomy1!$B:$U,11,FALSE)</f>
        <v>Spermatophyta</v>
      </c>
      <c r="S2257" t="str">
        <f>VLOOKUP(B2257,[2]taxonomy1!$B:$U,12,FALSE)</f>
        <v xml:space="preserve"> Magnoliophyta</v>
      </c>
      <c r="T2257" t="str">
        <f>VLOOKUP(B2257,[2]taxonomy1!$B:$U,13,FALSE)</f>
        <v xml:space="preserve"> eudicotyledons</v>
      </c>
      <c r="U2257" t="str">
        <f>VLOOKUP(B2257,[2]taxonomy1!$B:$U,14,FALSE)</f>
        <v xml:space="preserve"> Gunneridae</v>
      </c>
      <c r="V2257" t="str">
        <f>VLOOKUP(B2257,[2]taxonomy1!$B:$U,15,FALSE)</f>
        <v>Pentapetalae</v>
      </c>
      <c r="W2257" t="str">
        <f>VLOOKUP(B2257,[2]taxonomy1!$B:$U,16,FALSE)</f>
        <v xml:space="preserve"> asterids</v>
      </c>
    </row>
    <row r="2258" spans="1:23" x14ac:dyDescent="0.3">
      <c r="A2258" t="s">
        <v>4264</v>
      </c>
      <c r="B2258" t="s">
        <v>4265</v>
      </c>
      <c r="C2258">
        <v>305</v>
      </c>
      <c r="D2258" t="s">
        <v>10</v>
      </c>
      <c r="E2258">
        <v>4</v>
      </c>
      <c r="F2258">
        <v>298</v>
      </c>
      <c r="G2258">
        <v>2735</v>
      </c>
      <c r="H2258" t="s">
        <v>11</v>
      </c>
      <c r="I2258" t="s">
        <v>10</v>
      </c>
      <c r="J2258">
        <f t="shared" si="35"/>
        <v>294</v>
      </c>
      <c r="K2258" t="str">
        <f>VLOOKUP(B2258,[2]taxonomy1!$B:$U,2,FALSE)</f>
        <v xml:space="preserve"> Cyanidioschyzon merolae (strain 10D) (Red alga).</v>
      </c>
      <c r="L2258" t="str">
        <f>VLOOKUP(B2258,[2]taxonomy1!$B:$U,4,FALSE)</f>
        <v xml:space="preserve"> NCBI_TaxID=280699 {ECO:0000313|EMBL:BAM81486.1, ECO:0000313|Proteomes:UP000007014};</v>
      </c>
      <c r="M2258" t="str">
        <f>VLOOKUP(B2258,[2]taxonomy1!$B:$U,6,FALSE)</f>
        <v>Eukaryota</v>
      </c>
      <c r="N2258" t="str">
        <f>VLOOKUP(B2258,[2]taxonomy1!$B:$U,7,FALSE)</f>
        <v xml:space="preserve"> Rhodophyta</v>
      </c>
      <c r="O2258" t="str">
        <f>VLOOKUP(B2258,[2]taxonomy1!$B:$U,8,FALSE)</f>
        <v xml:space="preserve"> Bangiophyceae</v>
      </c>
      <c r="P2258" t="str">
        <f>VLOOKUP(B2258,[2]taxonomy1!$B:$U,9,FALSE)</f>
        <v xml:space="preserve"> Cyanidiales</v>
      </c>
      <c r="Q2258" t="str">
        <f>VLOOKUP(B2258,[2]taxonomy1!$B:$U,10,FALSE)</f>
        <v xml:space="preserve"> Cyanidiaceae</v>
      </c>
      <c r="R2258" t="str">
        <f>VLOOKUP(B2258,[2]taxonomy1!$B:$U,11,FALSE)</f>
        <v>Cyanidioschyzon.</v>
      </c>
      <c r="S2258">
        <f>VLOOKUP(B2258,[2]taxonomy1!$B:$U,12,FALSE)</f>
        <v>0</v>
      </c>
      <c r="T2258">
        <f>VLOOKUP(B2258,[2]taxonomy1!$B:$U,13,FALSE)</f>
        <v>0</v>
      </c>
      <c r="U2258">
        <f>VLOOKUP(B2258,[2]taxonomy1!$B:$U,14,FALSE)</f>
        <v>0</v>
      </c>
      <c r="V2258">
        <f>VLOOKUP(B2258,[2]taxonomy1!$B:$U,15,FALSE)</f>
        <v>0</v>
      </c>
      <c r="W2258">
        <f>VLOOKUP(B2258,[2]taxonomy1!$B:$U,16,FALSE)</f>
        <v>0</v>
      </c>
    </row>
    <row r="2259" spans="1:23" x14ac:dyDescent="0.3">
      <c r="A2259" t="s">
        <v>4266</v>
      </c>
      <c r="B2259" t="s">
        <v>4267</v>
      </c>
      <c r="C2259">
        <v>357</v>
      </c>
      <c r="D2259" t="s">
        <v>10</v>
      </c>
      <c r="E2259">
        <v>62</v>
      </c>
      <c r="F2259">
        <v>172</v>
      </c>
      <c r="G2259">
        <v>2735</v>
      </c>
      <c r="H2259" t="s">
        <v>11</v>
      </c>
      <c r="I2259" t="s">
        <v>10</v>
      </c>
      <c r="J2259">
        <f t="shared" si="35"/>
        <v>110</v>
      </c>
      <c r="K2259" t="str">
        <f>VLOOKUP(B2259,[2]taxonomy1!$B:$U,2,FALSE)</f>
        <v xml:space="preserve"> Cyanidioschyzon merolae (strain 10D) (Red alga).</v>
      </c>
      <c r="L2259" t="str">
        <f>VLOOKUP(B2259,[2]taxonomy1!$B:$U,4,FALSE)</f>
        <v xml:space="preserve"> NCBI_TaxID=280699 {ECO:0000313|EMBL:BAM79444.1, ECO:0000313|Proteomes:UP000007014};</v>
      </c>
      <c r="M2259" t="str">
        <f>VLOOKUP(B2259,[2]taxonomy1!$B:$U,6,FALSE)</f>
        <v>Eukaryota</v>
      </c>
      <c r="N2259" t="str">
        <f>VLOOKUP(B2259,[2]taxonomy1!$B:$U,7,FALSE)</f>
        <v xml:space="preserve"> Rhodophyta</v>
      </c>
      <c r="O2259" t="str">
        <f>VLOOKUP(B2259,[2]taxonomy1!$B:$U,8,FALSE)</f>
        <v xml:space="preserve"> Bangiophyceae</v>
      </c>
      <c r="P2259" t="str">
        <f>VLOOKUP(B2259,[2]taxonomy1!$B:$U,9,FALSE)</f>
        <v xml:space="preserve"> Cyanidiales</v>
      </c>
      <c r="Q2259" t="str">
        <f>VLOOKUP(B2259,[2]taxonomy1!$B:$U,10,FALSE)</f>
        <v xml:space="preserve"> Cyanidiaceae</v>
      </c>
      <c r="R2259" t="str">
        <f>VLOOKUP(B2259,[2]taxonomy1!$B:$U,11,FALSE)</f>
        <v>Cyanidioschyzon.</v>
      </c>
      <c r="S2259">
        <f>VLOOKUP(B2259,[2]taxonomy1!$B:$U,12,FALSE)</f>
        <v>0</v>
      </c>
      <c r="T2259">
        <f>VLOOKUP(B2259,[2]taxonomy1!$B:$U,13,FALSE)</f>
        <v>0</v>
      </c>
      <c r="U2259">
        <f>VLOOKUP(B2259,[2]taxonomy1!$B:$U,14,FALSE)</f>
        <v>0</v>
      </c>
      <c r="V2259">
        <f>VLOOKUP(B2259,[2]taxonomy1!$B:$U,15,FALSE)</f>
        <v>0</v>
      </c>
      <c r="W2259">
        <f>VLOOKUP(B2259,[2]taxonomy1!$B:$U,16,FALSE)</f>
        <v>0</v>
      </c>
    </row>
    <row r="2260" spans="1:23" x14ac:dyDescent="0.3">
      <c r="A2260" t="s">
        <v>4266</v>
      </c>
      <c r="B2260" t="s">
        <v>4267</v>
      </c>
      <c r="C2260">
        <v>357</v>
      </c>
      <c r="D2260" t="s">
        <v>10</v>
      </c>
      <c r="E2260">
        <v>177</v>
      </c>
      <c r="F2260">
        <v>348</v>
      </c>
      <c r="G2260">
        <v>2735</v>
      </c>
      <c r="H2260" t="s">
        <v>11</v>
      </c>
      <c r="I2260" t="s">
        <v>10</v>
      </c>
      <c r="J2260">
        <f t="shared" si="35"/>
        <v>171</v>
      </c>
      <c r="K2260" t="str">
        <f>VLOOKUP(B2260,[2]taxonomy1!$B:$U,2,FALSE)</f>
        <v xml:space="preserve"> Cyanidioschyzon merolae (strain 10D) (Red alga).</v>
      </c>
      <c r="L2260" t="str">
        <f>VLOOKUP(B2260,[2]taxonomy1!$B:$U,4,FALSE)</f>
        <v xml:space="preserve"> NCBI_TaxID=280699 {ECO:0000313|EMBL:BAM79444.1, ECO:0000313|Proteomes:UP000007014};</v>
      </c>
      <c r="M2260" t="str">
        <f>VLOOKUP(B2260,[2]taxonomy1!$B:$U,6,FALSE)</f>
        <v>Eukaryota</v>
      </c>
      <c r="N2260" t="str">
        <f>VLOOKUP(B2260,[2]taxonomy1!$B:$U,7,FALSE)</f>
        <v xml:space="preserve"> Rhodophyta</v>
      </c>
      <c r="O2260" t="str">
        <f>VLOOKUP(B2260,[2]taxonomy1!$B:$U,8,FALSE)</f>
        <v xml:space="preserve"> Bangiophyceae</v>
      </c>
      <c r="P2260" t="str">
        <f>VLOOKUP(B2260,[2]taxonomy1!$B:$U,9,FALSE)</f>
        <v xml:space="preserve"> Cyanidiales</v>
      </c>
      <c r="Q2260" t="str">
        <f>VLOOKUP(B2260,[2]taxonomy1!$B:$U,10,FALSE)</f>
        <v xml:space="preserve"> Cyanidiaceae</v>
      </c>
      <c r="R2260" t="str">
        <f>VLOOKUP(B2260,[2]taxonomy1!$B:$U,11,FALSE)</f>
        <v>Cyanidioschyzon.</v>
      </c>
      <c r="S2260">
        <f>VLOOKUP(B2260,[2]taxonomy1!$B:$U,12,FALSE)</f>
        <v>0</v>
      </c>
      <c r="T2260">
        <f>VLOOKUP(B2260,[2]taxonomy1!$B:$U,13,FALSE)</f>
        <v>0</v>
      </c>
      <c r="U2260">
        <f>VLOOKUP(B2260,[2]taxonomy1!$B:$U,14,FALSE)</f>
        <v>0</v>
      </c>
      <c r="V2260">
        <f>VLOOKUP(B2260,[2]taxonomy1!$B:$U,15,FALSE)</f>
        <v>0</v>
      </c>
      <c r="W2260">
        <f>VLOOKUP(B2260,[2]taxonomy1!$B:$U,16,FALSE)</f>
        <v>0</v>
      </c>
    </row>
    <row r="2261" spans="1:23" x14ac:dyDescent="0.3">
      <c r="A2261" t="s">
        <v>4268</v>
      </c>
      <c r="B2261" t="s">
        <v>4269</v>
      </c>
      <c r="C2261">
        <v>340</v>
      </c>
      <c r="D2261" t="s">
        <v>10</v>
      </c>
      <c r="E2261">
        <v>2</v>
      </c>
      <c r="F2261">
        <v>70</v>
      </c>
      <c r="G2261">
        <v>2735</v>
      </c>
      <c r="H2261" t="s">
        <v>11</v>
      </c>
      <c r="I2261" t="s">
        <v>10</v>
      </c>
      <c r="J2261">
        <f t="shared" si="35"/>
        <v>68</v>
      </c>
      <c r="K2261" t="str">
        <f>VLOOKUP(B2261,[2]taxonomy1!$B:$U,2,FALSE)</f>
        <v xml:space="preserve"> Claviceps purpurea (strain 20.1) (Ergot fungus) (Sphacelia segetum).</v>
      </c>
      <c r="L2261" t="str">
        <f>VLOOKUP(B2261,[2]taxonomy1!$B:$U,4,FALSE)</f>
        <v xml:space="preserve"> NCBI_TaxID=1111077 {ECO:0000313|EMBL:CCE33873.1, ECO:0000313|Proteomes:UP000016801};</v>
      </c>
      <c r="M2261" t="str">
        <f>VLOOKUP(B2261,[2]taxonomy1!$B:$U,6,FALSE)</f>
        <v>Eukaryota</v>
      </c>
      <c r="N2261" t="str">
        <f>VLOOKUP(B2261,[2]taxonomy1!$B:$U,7,FALSE)</f>
        <v xml:space="preserve"> Fungi</v>
      </c>
      <c r="O2261" t="str">
        <f>VLOOKUP(B2261,[2]taxonomy1!$B:$U,8,FALSE)</f>
        <v xml:space="preserve"> Dikarya</v>
      </c>
      <c r="P2261" t="str">
        <f>VLOOKUP(B2261,[2]taxonomy1!$B:$U,9,FALSE)</f>
        <v xml:space="preserve"> Ascomycota</v>
      </c>
      <c r="Q2261" t="str">
        <f>VLOOKUP(B2261,[2]taxonomy1!$B:$U,10,FALSE)</f>
        <v xml:space="preserve"> Pezizomycotina</v>
      </c>
      <c r="R2261" t="str">
        <f>VLOOKUP(B2261,[2]taxonomy1!$B:$U,11,FALSE)</f>
        <v>Sordariomycetes</v>
      </c>
      <c r="S2261" t="str">
        <f>VLOOKUP(B2261,[2]taxonomy1!$B:$U,12,FALSE)</f>
        <v xml:space="preserve"> Hypocreomycetidae</v>
      </c>
      <c r="T2261" t="str">
        <f>VLOOKUP(B2261,[2]taxonomy1!$B:$U,13,FALSE)</f>
        <v xml:space="preserve"> Hypocreales</v>
      </c>
      <c r="U2261" t="str">
        <f>VLOOKUP(B2261,[2]taxonomy1!$B:$U,14,FALSE)</f>
        <v xml:space="preserve"> Clavicipitaceae</v>
      </c>
      <c r="V2261" t="str">
        <f>VLOOKUP(B2261,[2]taxonomy1!$B:$U,15,FALSE)</f>
        <v>Claviceps.</v>
      </c>
      <c r="W2261">
        <f>VLOOKUP(B2261,[2]taxonomy1!$B:$U,16,FALSE)</f>
        <v>0</v>
      </c>
    </row>
    <row r="2262" spans="1:23" x14ac:dyDescent="0.3">
      <c r="A2262" t="s">
        <v>4268</v>
      </c>
      <c r="B2262" t="s">
        <v>4269</v>
      </c>
      <c r="C2262">
        <v>340</v>
      </c>
      <c r="D2262" t="s">
        <v>10</v>
      </c>
      <c r="E2262">
        <v>95</v>
      </c>
      <c r="F2262">
        <v>333</v>
      </c>
      <c r="G2262">
        <v>2735</v>
      </c>
      <c r="H2262" t="s">
        <v>11</v>
      </c>
      <c r="I2262" t="s">
        <v>10</v>
      </c>
      <c r="J2262">
        <f t="shared" si="35"/>
        <v>238</v>
      </c>
      <c r="K2262" t="str">
        <f>VLOOKUP(B2262,[2]taxonomy1!$B:$U,2,FALSE)</f>
        <v xml:space="preserve"> Claviceps purpurea (strain 20.1) (Ergot fungus) (Sphacelia segetum).</v>
      </c>
      <c r="L2262" t="str">
        <f>VLOOKUP(B2262,[2]taxonomy1!$B:$U,4,FALSE)</f>
        <v xml:space="preserve"> NCBI_TaxID=1111077 {ECO:0000313|EMBL:CCE33873.1, ECO:0000313|Proteomes:UP000016801};</v>
      </c>
      <c r="M2262" t="str">
        <f>VLOOKUP(B2262,[2]taxonomy1!$B:$U,6,FALSE)</f>
        <v>Eukaryota</v>
      </c>
      <c r="N2262" t="str">
        <f>VLOOKUP(B2262,[2]taxonomy1!$B:$U,7,FALSE)</f>
        <v xml:space="preserve"> Fungi</v>
      </c>
      <c r="O2262" t="str">
        <f>VLOOKUP(B2262,[2]taxonomy1!$B:$U,8,FALSE)</f>
        <v xml:space="preserve"> Dikarya</v>
      </c>
      <c r="P2262" t="str">
        <f>VLOOKUP(B2262,[2]taxonomy1!$B:$U,9,FALSE)</f>
        <v xml:space="preserve"> Ascomycota</v>
      </c>
      <c r="Q2262" t="str">
        <f>VLOOKUP(B2262,[2]taxonomy1!$B:$U,10,FALSE)</f>
        <v xml:space="preserve"> Pezizomycotina</v>
      </c>
      <c r="R2262" t="str">
        <f>VLOOKUP(B2262,[2]taxonomy1!$B:$U,11,FALSE)</f>
        <v>Sordariomycetes</v>
      </c>
      <c r="S2262" t="str">
        <f>VLOOKUP(B2262,[2]taxonomy1!$B:$U,12,FALSE)</f>
        <v xml:space="preserve"> Hypocreomycetidae</v>
      </c>
      <c r="T2262" t="str">
        <f>VLOOKUP(B2262,[2]taxonomy1!$B:$U,13,FALSE)</f>
        <v xml:space="preserve"> Hypocreales</v>
      </c>
      <c r="U2262" t="str">
        <f>VLOOKUP(B2262,[2]taxonomy1!$B:$U,14,FALSE)</f>
        <v xml:space="preserve"> Clavicipitaceae</v>
      </c>
      <c r="V2262" t="str">
        <f>VLOOKUP(B2262,[2]taxonomy1!$B:$U,15,FALSE)</f>
        <v>Claviceps.</v>
      </c>
      <c r="W2262">
        <f>VLOOKUP(B2262,[2]taxonomy1!$B:$U,16,FALSE)</f>
        <v>0</v>
      </c>
    </row>
    <row r="2263" spans="1:23" x14ac:dyDescent="0.3">
      <c r="A2263" t="s">
        <v>4270</v>
      </c>
      <c r="B2263" t="s">
        <v>4271</v>
      </c>
      <c r="C2263">
        <v>355</v>
      </c>
      <c r="D2263" t="s">
        <v>10</v>
      </c>
      <c r="E2263">
        <v>39</v>
      </c>
      <c r="F2263">
        <v>325</v>
      </c>
      <c r="G2263">
        <v>2735</v>
      </c>
      <c r="H2263" t="s">
        <v>11</v>
      </c>
      <c r="I2263" t="s">
        <v>10</v>
      </c>
      <c r="J2263">
        <f t="shared" si="35"/>
        <v>286</v>
      </c>
      <c r="K2263" t="str">
        <f>VLOOKUP(B2263,[2]taxonomy1!$B:$U,2,FALSE)</f>
        <v xml:space="preserve"> Claviceps purpurea (strain 20.1) (Ergot fungus) (Sphacelia segetum).</v>
      </c>
      <c r="L2263" t="str">
        <f>VLOOKUP(B2263,[2]taxonomy1!$B:$U,4,FALSE)</f>
        <v xml:space="preserve"> NCBI_TaxID=1111077 {ECO:0000313|EMBL:CCE34808.1, ECO:0000313|Proteomes:UP000016801};</v>
      </c>
      <c r="M2263" t="str">
        <f>VLOOKUP(B2263,[2]taxonomy1!$B:$U,6,FALSE)</f>
        <v>Eukaryota</v>
      </c>
      <c r="N2263" t="str">
        <f>VLOOKUP(B2263,[2]taxonomy1!$B:$U,7,FALSE)</f>
        <v xml:space="preserve"> Fungi</v>
      </c>
      <c r="O2263" t="str">
        <f>VLOOKUP(B2263,[2]taxonomy1!$B:$U,8,FALSE)</f>
        <v xml:space="preserve"> Dikarya</v>
      </c>
      <c r="P2263" t="str">
        <f>VLOOKUP(B2263,[2]taxonomy1!$B:$U,9,FALSE)</f>
        <v xml:space="preserve"> Ascomycota</v>
      </c>
      <c r="Q2263" t="str">
        <f>VLOOKUP(B2263,[2]taxonomy1!$B:$U,10,FALSE)</f>
        <v xml:space="preserve"> Pezizomycotina</v>
      </c>
      <c r="R2263" t="str">
        <f>VLOOKUP(B2263,[2]taxonomy1!$B:$U,11,FALSE)</f>
        <v>Sordariomycetes</v>
      </c>
      <c r="S2263" t="str">
        <f>VLOOKUP(B2263,[2]taxonomy1!$B:$U,12,FALSE)</f>
        <v xml:space="preserve"> Hypocreomycetidae</v>
      </c>
      <c r="T2263" t="str">
        <f>VLOOKUP(B2263,[2]taxonomy1!$B:$U,13,FALSE)</f>
        <v xml:space="preserve"> Hypocreales</v>
      </c>
      <c r="U2263" t="str">
        <f>VLOOKUP(B2263,[2]taxonomy1!$B:$U,14,FALSE)</f>
        <v xml:space="preserve"> Clavicipitaceae</v>
      </c>
      <c r="V2263" t="str">
        <f>VLOOKUP(B2263,[2]taxonomy1!$B:$U,15,FALSE)</f>
        <v>Claviceps.</v>
      </c>
      <c r="W2263">
        <f>VLOOKUP(B2263,[2]taxonomy1!$B:$U,16,FALSE)</f>
        <v>0</v>
      </c>
    </row>
    <row r="2264" spans="1:23" x14ac:dyDescent="0.3">
      <c r="A2264" t="s">
        <v>4272</v>
      </c>
      <c r="B2264" t="s">
        <v>4273</v>
      </c>
      <c r="C2264">
        <v>376</v>
      </c>
      <c r="D2264" t="s">
        <v>10</v>
      </c>
      <c r="E2264">
        <v>58</v>
      </c>
      <c r="F2264">
        <v>350</v>
      </c>
      <c r="G2264">
        <v>2735</v>
      </c>
      <c r="H2264" t="s">
        <v>11</v>
      </c>
      <c r="I2264" t="s">
        <v>10</v>
      </c>
      <c r="J2264">
        <f t="shared" si="35"/>
        <v>292</v>
      </c>
      <c r="K2264" t="str">
        <f>VLOOKUP(B2264,[2]taxonomy1!$B:$U,2,FALSE)</f>
        <v xml:space="preserve"> Baudoinia panamericana (strain UAMH 10762) (Angels' share fungus) (Baudoinia compniacensis (strain UAMH 10762)).</v>
      </c>
      <c r="L2264" t="str">
        <f>VLOOKUP(B2264,[2]taxonomy1!$B:$U,4,FALSE)</f>
        <v xml:space="preserve"> NCBI_TaxID=717646 {ECO:0000313|EMBL:EMC98288.1, ECO:0000313|Proteomes:UP000011761};</v>
      </c>
      <c r="M2264" t="str">
        <f>VLOOKUP(B2264,[2]taxonomy1!$B:$U,6,FALSE)</f>
        <v>Eukaryota</v>
      </c>
      <c r="N2264" t="str">
        <f>VLOOKUP(B2264,[2]taxonomy1!$B:$U,7,FALSE)</f>
        <v xml:space="preserve"> Fungi</v>
      </c>
      <c r="O2264" t="str">
        <f>VLOOKUP(B2264,[2]taxonomy1!$B:$U,8,FALSE)</f>
        <v xml:space="preserve"> Dikarya</v>
      </c>
      <c r="P2264" t="str">
        <f>VLOOKUP(B2264,[2]taxonomy1!$B:$U,9,FALSE)</f>
        <v xml:space="preserve"> Ascomycota</v>
      </c>
      <c r="Q2264" t="str">
        <f>VLOOKUP(B2264,[2]taxonomy1!$B:$U,10,FALSE)</f>
        <v xml:space="preserve"> Pezizomycotina</v>
      </c>
      <c r="R2264" t="str">
        <f>VLOOKUP(B2264,[2]taxonomy1!$B:$U,11,FALSE)</f>
        <v>Dothideomycetes</v>
      </c>
      <c r="S2264" t="str">
        <f>VLOOKUP(B2264,[2]taxonomy1!$B:$U,12,FALSE)</f>
        <v xml:space="preserve"> Dothideomycetidae</v>
      </c>
      <c r="T2264" t="str">
        <f>VLOOKUP(B2264,[2]taxonomy1!$B:$U,13,FALSE)</f>
        <v xml:space="preserve"> Capnodiales</v>
      </c>
      <c r="U2264" t="str">
        <f>VLOOKUP(B2264,[2]taxonomy1!$B:$U,14,FALSE)</f>
        <v xml:space="preserve"> Teratosphaeriaceae</v>
      </c>
      <c r="V2264" t="str">
        <f>VLOOKUP(B2264,[2]taxonomy1!$B:$U,15,FALSE)</f>
        <v>Baudoinia.</v>
      </c>
      <c r="W2264">
        <f>VLOOKUP(B2264,[2]taxonomy1!$B:$U,16,FALSE)</f>
        <v>0</v>
      </c>
    </row>
    <row r="2265" spans="1:23" x14ac:dyDescent="0.3">
      <c r="A2265" t="s">
        <v>4274</v>
      </c>
      <c r="B2265" t="s">
        <v>4275</v>
      </c>
      <c r="C2265">
        <v>287</v>
      </c>
      <c r="D2265" t="s">
        <v>10</v>
      </c>
      <c r="E2265">
        <v>3</v>
      </c>
      <c r="F2265">
        <v>280</v>
      </c>
      <c r="G2265">
        <v>2735</v>
      </c>
      <c r="H2265" t="s">
        <v>11</v>
      </c>
      <c r="I2265" t="s">
        <v>10</v>
      </c>
      <c r="J2265">
        <f t="shared" si="35"/>
        <v>277</v>
      </c>
      <c r="K2265" t="str">
        <f>VLOOKUP(B2265,[2]taxonomy1!$B:$U,2,FALSE)</f>
        <v xml:space="preserve"> Baudoinia panamericana (strain UAMH 10762) (Angels' share fungus) (Baudoinia compniacensis (strain UAMH 10762)).</v>
      </c>
      <c r="L2265" t="str">
        <f>VLOOKUP(B2265,[2]taxonomy1!$B:$U,4,FALSE)</f>
        <v xml:space="preserve"> NCBI_TaxID=717646 {ECO:0000313|EMBL:EMC97619.1, ECO:0000313|Proteomes:UP000011761};</v>
      </c>
      <c r="M2265" t="str">
        <f>VLOOKUP(B2265,[2]taxonomy1!$B:$U,6,FALSE)</f>
        <v>Eukaryota</v>
      </c>
      <c r="N2265" t="str">
        <f>VLOOKUP(B2265,[2]taxonomy1!$B:$U,7,FALSE)</f>
        <v xml:space="preserve"> Fungi</v>
      </c>
      <c r="O2265" t="str">
        <f>VLOOKUP(B2265,[2]taxonomy1!$B:$U,8,FALSE)</f>
        <v xml:space="preserve"> Dikarya</v>
      </c>
      <c r="P2265" t="str">
        <f>VLOOKUP(B2265,[2]taxonomy1!$B:$U,9,FALSE)</f>
        <v xml:space="preserve"> Ascomycota</v>
      </c>
      <c r="Q2265" t="str">
        <f>VLOOKUP(B2265,[2]taxonomy1!$B:$U,10,FALSE)</f>
        <v xml:space="preserve"> Pezizomycotina</v>
      </c>
      <c r="R2265" t="str">
        <f>VLOOKUP(B2265,[2]taxonomy1!$B:$U,11,FALSE)</f>
        <v>Dothideomycetes</v>
      </c>
      <c r="S2265" t="str">
        <f>VLOOKUP(B2265,[2]taxonomy1!$B:$U,12,FALSE)</f>
        <v xml:space="preserve"> Dothideomycetidae</v>
      </c>
      <c r="T2265" t="str">
        <f>VLOOKUP(B2265,[2]taxonomy1!$B:$U,13,FALSE)</f>
        <v xml:space="preserve"> Capnodiales</v>
      </c>
      <c r="U2265" t="str">
        <f>VLOOKUP(B2265,[2]taxonomy1!$B:$U,14,FALSE)</f>
        <v xml:space="preserve"> Teratosphaeriaceae</v>
      </c>
      <c r="V2265" t="str">
        <f>VLOOKUP(B2265,[2]taxonomy1!$B:$U,15,FALSE)</f>
        <v>Baudoinia.</v>
      </c>
      <c r="W2265">
        <f>VLOOKUP(B2265,[2]taxonomy1!$B:$U,16,FALSE)</f>
        <v>0</v>
      </c>
    </row>
    <row r="2266" spans="1:23" x14ac:dyDescent="0.3">
      <c r="A2266" t="s">
        <v>4276</v>
      </c>
      <c r="B2266" t="s">
        <v>4277</v>
      </c>
      <c r="C2266">
        <v>297</v>
      </c>
      <c r="D2266" t="s">
        <v>10</v>
      </c>
      <c r="E2266">
        <v>15</v>
      </c>
      <c r="F2266">
        <v>290</v>
      </c>
      <c r="G2266">
        <v>2735</v>
      </c>
      <c r="H2266" t="s">
        <v>11</v>
      </c>
      <c r="I2266" t="s">
        <v>10</v>
      </c>
      <c r="J2266">
        <f t="shared" si="35"/>
        <v>275</v>
      </c>
      <c r="K2266" t="str">
        <f>VLOOKUP(B2266,[2]taxonomy1!$B:$U,2,FALSE)</f>
        <v xml:space="preserve"> Cochliobolus sativus (strain ND90Pr / ATCC 201652) (Common root rot and spot blotch fungus) (Bipolaris sorokiniana).</v>
      </c>
      <c r="L2266" t="str">
        <f>VLOOKUP(B2266,[2]taxonomy1!$B:$U,4,FALSE)</f>
        <v xml:space="preserve"> NCBI_TaxID=665912 {ECO:0000313|EMBL:EMD60154.1, ECO:0000313|Proteomes:UP000016934};</v>
      </c>
      <c r="M2266" t="str">
        <f>VLOOKUP(B2266,[2]taxonomy1!$B:$U,6,FALSE)</f>
        <v>Eukaryota</v>
      </c>
      <c r="N2266" t="str">
        <f>VLOOKUP(B2266,[2]taxonomy1!$B:$U,7,FALSE)</f>
        <v xml:space="preserve"> Fungi</v>
      </c>
      <c r="O2266" t="str">
        <f>VLOOKUP(B2266,[2]taxonomy1!$B:$U,8,FALSE)</f>
        <v xml:space="preserve"> Dikarya</v>
      </c>
      <c r="P2266" t="str">
        <f>VLOOKUP(B2266,[2]taxonomy1!$B:$U,9,FALSE)</f>
        <v xml:space="preserve"> Ascomycota</v>
      </c>
      <c r="Q2266" t="str">
        <f>VLOOKUP(B2266,[2]taxonomy1!$B:$U,10,FALSE)</f>
        <v xml:space="preserve"> Pezizomycotina</v>
      </c>
      <c r="R2266" t="str">
        <f>VLOOKUP(B2266,[2]taxonomy1!$B:$U,11,FALSE)</f>
        <v>Dothideomycetes</v>
      </c>
      <c r="S2266" t="str">
        <f>VLOOKUP(B2266,[2]taxonomy1!$B:$U,12,FALSE)</f>
        <v xml:space="preserve"> Pleosporomycetidae</v>
      </c>
      <c r="T2266" t="str">
        <f>VLOOKUP(B2266,[2]taxonomy1!$B:$U,13,FALSE)</f>
        <v xml:space="preserve"> Pleosporales</v>
      </c>
      <c r="U2266" t="str">
        <f>VLOOKUP(B2266,[2]taxonomy1!$B:$U,14,FALSE)</f>
        <v xml:space="preserve"> Pleosporineae</v>
      </c>
      <c r="V2266" t="str">
        <f>VLOOKUP(B2266,[2]taxonomy1!$B:$U,15,FALSE)</f>
        <v>Pleosporaceae</v>
      </c>
      <c r="W2266" t="str">
        <f>VLOOKUP(B2266,[2]taxonomy1!$B:$U,16,FALSE)</f>
        <v xml:space="preserve"> Bipolaris.</v>
      </c>
    </row>
    <row r="2267" spans="1:23" x14ac:dyDescent="0.3">
      <c r="A2267" t="s">
        <v>4278</v>
      </c>
      <c r="B2267" t="s">
        <v>4279</v>
      </c>
      <c r="C2267">
        <v>349</v>
      </c>
      <c r="D2267" t="s">
        <v>10</v>
      </c>
      <c r="E2267">
        <v>47</v>
      </c>
      <c r="F2267">
        <v>324</v>
      </c>
      <c r="G2267">
        <v>2735</v>
      </c>
      <c r="H2267" t="s">
        <v>11</v>
      </c>
      <c r="I2267" t="s">
        <v>10</v>
      </c>
      <c r="J2267">
        <f t="shared" si="35"/>
        <v>277</v>
      </c>
      <c r="K2267" t="str">
        <f>VLOOKUP(B2267,[2]taxonomy1!$B:$U,2,FALSE)</f>
        <v xml:space="preserve"> Ceriporiopsis subvermispora (strain B) (White-rot fungus) (Gelatoporia subvermispora).</v>
      </c>
      <c r="L2267" t="str">
        <f>VLOOKUP(B2267,[2]taxonomy1!$B:$U,4,FALSE)</f>
        <v xml:space="preserve"> NCBI_TaxID=914234 {ECO:0000313|EMBL:EMD38357.1, ECO:0000313|Proteomes:UP000016930};</v>
      </c>
      <c r="M2267" t="str">
        <f>VLOOKUP(B2267,[2]taxonomy1!$B:$U,6,FALSE)</f>
        <v>Eukaryota</v>
      </c>
      <c r="N2267" t="str">
        <f>VLOOKUP(B2267,[2]taxonomy1!$B:$U,7,FALSE)</f>
        <v xml:space="preserve"> Fungi</v>
      </c>
      <c r="O2267" t="str">
        <f>VLOOKUP(B2267,[2]taxonomy1!$B:$U,8,FALSE)</f>
        <v xml:space="preserve"> Dikarya</v>
      </c>
      <c r="P2267" t="str">
        <f>VLOOKUP(B2267,[2]taxonomy1!$B:$U,9,FALSE)</f>
        <v xml:space="preserve"> Basidiomycota</v>
      </c>
      <c r="Q2267" t="str">
        <f>VLOOKUP(B2267,[2]taxonomy1!$B:$U,10,FALSE)</f>
        <v xml:space="preserve"> Agaricomycotina</v>
      </c>
      <c r="R2267" t="str">
        <f>VLOOKUP(B2267,[2]taxonomy1!$B:$U,11,FALSE)</f>
        <v>Agaricomycetes</v>
      </c>
      <c r="S2267" t="str">
        <f>VLOOKUP(B2267,[2]taxonomy1!$B:$U,12,FALSE)</f>
        <v xml:space="preserve"> Polyporales</v>
      </c>
      <c r="T2267" t="str">
        <f>VLOOKUP(B2267,[2]taxonomy1!$B:$U,13,FALSE)</f>
        <v xml:space="preserve"> Gelatoporiaceae</v>
      </c>
      <c r="U2267" t="str">
        <f>VLOOKUP(B2267,[2]taxonomy1!$B:$U,14,FALSE)</f>
        <v xml:space="preserve"> Gelatoporia.</v>
      </c>
      <c r="V2267">
        <f>VLOOKUP(B2267,[2]taxonomy1!$B:$U,15,FALSE)</f>
        <v>0</v>
      </c>
      <c r="W2267">
        <f>VLOOKUP(B2267,[2]taxonomy1!$B:$U,16,FALSE)</f>
        <v>0</v>
      </c>
    </row>
    <row r="2268" spans="1:23" x14ac:dyDescent="0.3">
      <c r="A2268" t="s">
        <v>4280</v>
      </c>
      <c r="B2268" t="s">
        <v>4281</v>
      </c>
      <c r="C2268">
        <v>294</v>
      </c>
      <c r="D2268" t="s">
        <v>10</v>
      </c>
      <c r="E2268">
        <v>7</v>
      </c>
      <c r="F2268">
        <v>287</v>
      </c>
      <c r="G2268">
        <v>2735</v>
      </c>
      <c r="H2268" t="s">
        <v>11</v>
      </c>
      <c r="I2268" t="s">
        <v>10</v>
      </c>
      <c r="J2268">
        <f t="shared" si="35"/>
        <v>280</v>
      </c>
      <c r="K2268" t="str">
        <f>VLOOKUP(B2268,[2]taxonomy1!$B:$U,2,FALSE)</f>
        <v xml:space="preserve"> Ceriporiopsis subvermispora (strain B) (White-rot fungus) (Gelatoporia subvermispora).</v>
      </c>
      <c r="L2268" t="str">
        <f>VLOOKUP(B2268,[2]taxonomy1!$B:$U,4,FALSE)</f>
        <v xml:space="preserve"> NCBI_TaxID=914234 {ECO:0000313|EMBL:EMD40096.1, ECO:0000313|Proteomes:UP000016930};</v>
      </c>
      <c r="M2268" t="str">
        <f>VLOOKUP(B2268,[2]taxonomy1!$B:$U,6,FALSE)</f>
        <v>Eukaryota</v>
      </c>
      <c r="N2268" t="str">
        <f>VLOOKUP(B2268,[2]taxonomy1!$B:$U,7,FALSE)</f>
        <v xml:space="preserve"> Fungi</v>
      </c>
      <c r="O2268" t="str">
        <f>VLOOKUP(B2268,[2]taxonomy1!$B:$U,8,FALSE)</f>
        <v xml:space="preserve"> Dikarya</v>
      </c>
      <c r="P2268" t="str">
        <f>VLOOKUP(B2268,[2]taxonomy1!$B:$U,9,FALSE)</f>
        <v xml:space="preserve"> Basidiomycota</v>
      </c>
      <c r="Q2268" t="str">
        <f>VLOOKUP(B2268,[2]taxonomy1!$B:$U,10,FALSE)</f>
        <v xml:space="preserve"> Agaricomycotina</v>
      </c>
      <c r="R2268" t="str">
        <f>VLOOKUP(B2268,[2]taxonomy1!$B:$U,11,FALSE)</f>
        <v>Agaricomycetes</v>
      </c>
      <c r="S2268" t="str">
        <f>VLOOKUP(B2268,[2]taxonomy1!$B:$U,12,FALSE)</f>
        <v xml:space="preserve"> Polyporales</v>
      </c>
      <c r="T2268" t="str">
        <f>VLOOKUP(B2268,[2]taxonomy1!$B:$U,13,FALSE)</f>
        <v xml:space="preserve"> Gelatoporiaceae</v>
      </c>
      <c r="U2268" t="str">
        <f>VLOOKUP(B2268,[2]taxonomy1!$B:$U,14,FALSE)</f>
        <v xml:space="preserve"> Gelatoporia.</v>
      </c>
      <c r="V2268">
        <f>VLOOKUP(B2268,[2]taxonomy1!$B:$U,15,FALSE)</f>
        <v>0</v>
      </c>
      <c r="W2268">
        <f>VLOOKUP(B2268,[2]taxonomy1!$B:$U,16,FALSE)</f>
        <v>0</v>
      </c>
    </row>
    <row r="2269" spans="1:23" x14ac:dyDescent="0.3">
      <c r="A2269" t="s">
        <v>4282</v>
      </c>
      <c r="B2269" t="s">
        <v>4283</v>
      </c>
      <c r="C2269">
        <v>368</v>
      </c>
      <c r="D2269" t="s">
        <v>10</v>
      </c>
      <c r="E2269">
        <v>52</v>
      </c>
      <c r="F2269">
        <v>338</v>
      </c>
      <c r="G2269">
        <v>2735</v>
      </c>
      <c r="H2269" t="s">
        <v>11</v>
      </c>
      <c r="I2269" t="s">
        <v>10</v>
      </c>
      <c r="J2269">
        <f t="shared" si="35"/>
        <v>286</v>
      </c>
      <c r="K2269" t="str">
        <f>VLOOKUP(B2269,[2]taxonomy1!$B:$U,2,FALSE)</f>
        <v xml:space="preserve"> Cochliobolus sativus (strain ND90Pr / ATCC 201652) (Common root rot and spot blotch fungus) (Bipolaris sorokiniana).</v>
      </c>
      <c r="L2269" t="str">
        <f>VLOOKUP(B2269,[2]taxonomy1!$B:$U,4,FALSE)</f>
        <v xml:space="preserve"> NCBI_TaxID=665912 {ECO:0000313|EMBL:EMD58982.1, ECO:0000313|Proteomes:UP000016934};</v>
      </c>
      <c r="M2269" t="str">
        <f>VLOOKUP(B2269,[2]taxonomy1!$B:$U,6,FALSE)</f>
        <v>Eukaryota</v>
      </c>
      <c r="N2269" t="str">
        <f>VLOOKUP(B2269,[2]taxonomy1!$B:$U,7,FALSE)</f>
        <v xml:space="preserve"> Fungi</v>
      </c>
      <c r="O2269" t="str">
        <f>VLOOKUP(B2269,[2]taxonomy1!$B:$U,8,FALSE)</f>
        <v xml:space="preserve"> Dikarya</v>
      </c>
      <c r="P2269" t="str">
        <f>VLOOKUP(B2269,[2]taxonomy1!$B:$U,9,FALSE)</f>
        <v xml:space="preserve"> Ascomycota</v>
      </c>
      <c r="Q2269" t="str">
        <f>VLOOKUP(B2269,[2]taxonomy1!$B:$U,10,FALSE)</f>
        <v xml:space="preserve"> Pezizomycotina</v>
      </c>
      <c r="R2269" t="str">
        <f>VLOOKUP(B2269,[2]taxonomy1!$B:$U,11,FALSE)</f>
        <v>Dothideomycetes</v>
      </c>
      <c r="S2269" t="str">
        <f>VLOOKUP(B2269,[2]taxonomy1!$B:$U,12,FALSE)</f>
        <v xml:space="preserve"> Pleosporomycetidae</v>
      </c>
      <c r="T2269" t="str">
        <f>VLOOKUP(B2269,[2]taxonomy1!$B:$U,13,FALSE)</f>
        <v xml:space="preserve"> Pleosporales</v>
      </c>
      <c r="U2269" t="str">
        <f>VLOOKUP(B2269,[2]taxonomy1!$B:$U,14,FALSE)</f>
        <v xml:space="preserve"> Pleosporineae</v>
      </c>
      <c r="V2269" t="str">
        <f>VLOOKUP(B2269,[2]taxonomy1!$B:$U,15,FALSE)</f>
        <v>Pleosporaceae</v>
      </c>
      <c r="W2269" t="str">
        <f>VLOOKUP(B2269,[2]taxonomy1!$B:$U,16,FALSE)</f>
        <v xml:space="preserve"> Bipolaris.</v>
      </c>
    </row>
    <row r="2270" spans="1:23" x14ac:dyDescent="0.3">
      <c r="A2270" t="s">
        <v>4284</v>
      </c>
      <c r="B2270" t="s">
        <v>4285</v>
      </c>
      <c r="C2270">
        <v>368</v>
      </c>
      <c r="D2270" t="s">
        <v>10</v>
      </c>
      <c r="E2270">
        <v>52</v>
      </c>
      <c r="F2270">
        <v>338</v>
      </c>
      <c r="G2270">
        <v>2735</v>
      </c>
      <c r="H2270" t="s">
        <v>11</v>
      </c>
      <c r="I2270" t="s">
        <v>10</v>
      </c>
      <c r="J2270">
        <f t="shared" si="35"/>
        <v>286</v>
      </c>
      <c r="K2270" t="str">
        <f>VLOOKUP(B2270,[2]taxonomy1!$B:$U,2,FALSE)</f>
        <v xml:space="preserve"> Cochliobolus heterostrophus (strain C5 / ATCC 48332 / race O) (Southern corn leaf blight fungus) (Bipolaris maydis).</v>
      </c>
      <c r="L2270" t="str">
        <f>VLOOKUP(B2270,[2]taxonomy1!$B:$U,4,FALSE)</f>
        <v xml:space="preserve"> NCBI_TaxID=701091 {ECO:0000313|EMBL:EMD90689.1, ECO:0000313|Proteomes:UP000016936};</v>
      </c>
      <c r="M2270" t="str">
        <f>VLOOKUP(B2270,[2]taxonomy1!$B:$U,6,FALSE)</f>
        <v>Eukaryota</v>
      </c>
      <c r="N2270" t="str">
        <f>VLOOKUP(B2270,[2]taxonomy1!$B:$U,7,FALSE)</f>
        <v xml:space="preserve"> Fungi</v>
      </c>
      <c r="O2270" t="str">
        <f>VLOOKUP(B2270,[2]taxonomy1!$B:$U,8,FALSE)</f>
        <v xml:space="preserve"> Dikarya</v>
      </c>
      <c r="P2270" t="str">
        <f>VLOOKUP(B2270,[2]taxonomy1!$B:$U,9,FALSE)</f>
        <v xml:space="preserve"> Ascomycota</v>
      </c>
      <c r="Q2270" t="str">
        <f>VLOOKUP(B2270,[2]taxonomy1!$B:$U,10,FALSE)</f>
        <v xml:space="preserve"> Pezizomycotina</v>
      </c>
      <c r="R2270" t="str">
        <f>VLOOKUP(B2270,[2]taxonomy1!$B:$U,11,FALSE)</f>
        <v>Dothideomycetes</v>
      </c>
      <c r="S2270" t="str">
        <f>VLOOKUP(B2270,[2]taxonomy1!$B:$U,12,FALSE)</f>
        <v xml:space="preserve"> Pleosporomycetidae</v>
      </c>
      <c r="T2270" t="str">
        <f>VLOOKUP(B2270,[2]taxonomy1!$B:$U,13,FALSE)</f>
        <v xml:space="preserve"> Pleosporales</v>
      </c>
      <c r="U2270" t="str">
        <f>VLOOKUP(B2270,[2]taxonomy1!$B:$U,14,FALSE)</f>
        <v xml:space="preserve"> Pleosporineae</v>
      </c>
      <c r="V2270" t="str">
        <f>VLOOKUP(B2270,[2]taxonomy1!$B:$U,15,FALSE)</f>
        <v>Pleosporaceae</v>
      </c>
      <c r="W2270" t="str">
        <f>VLOOKUP(B2270,[2]taxonomy1!$B:$U,16,FALSE)</f>
        <v xml:space="preserve"> Bipolaris.</v>
      </c>
    </row>
    <row r="2271" spans="1:23" x14ac:dyDescent="0.3">
      <c r="A2271" t="s">
        <v>4286</v>
      </c>
      <c r="B2271" t="s">
        <v>4287</v>
      </c>
      <c r="C2271">
        <v>297</v>
      </c>
      <c r="D2271" t="s">
        <v>10</v>
      </c>
      <c r="E2271">
        <v>15</v>
      </c>
      <c r="F2271">
        <v>290</v>
      </c>
      <c r="G2271">
        <v>2735</v>
      </c>
      <c r="H2271" t="s">
        <v>11</v>
      </c>
      <c r="I2271" t="s">
        <v>10</v>
      </c>
      <c r="J2271">
        <f t="shared" si="35"/>
        <v>275</v>
      </c>
      <c r="K2271" t="str">
        <f>VLOOKUP(B2271,[2]taxonomy1!$B:$U,2,FALSE)</f>
        <v xml:space="preserve"> Cochliobolus heterostrophus (strain C5 / ATCC 48332 / race O) (Southern corn leaf blight fungus) (Bipolaris maydis).</v>
      </c>
      <c r="L2271" t="str">
        <f>VLOOKUP(B2271,[2]taxonomy1!$B:$U,4,FALSE)</f>
        <v xml:space="preserve"> NCBI_TaxID=701091 {ECO:0000313|EMBL:EMD97813.1, ECO:0000313|Proteomes:UP000016936};</v>
      </c>
      <c r="M2271" t="str">
        <f>VLOOKUP(B2271,[2]taxonomy1!$B:$U,6,FALSE)</f>
        <v>Eukaryota</v>
      </c>
      <c r="N2271" t="str">
        <f>VLOOKUP(B2271,[2]taxonomy1!$B:$U,7,FALSE)</f>
        <v xml:space="preserve"> Fungi</v>
      </c>
      <c r="O2271" t="str">
        <f>VLOOKUP(B2271,[2]taxonomy1!$B:$U,8,FALSE)</f>
        <v xml:space="preserve"> Dikarya</v>
      </c>
      <c r="P2271" t="str">
        <f>VLOOKUP(B2271,[2]taxonomy1!$B:$U,9,FALSE)</f>
        <v xml:space="preserve"> Ascomycota</v>
      </c>
      <c r="Q2271" t="str">
        <f>VLOOKUP(B2271,[2]taxonomy1!$B:$U,10,FALSE)</f>
        <v xml:space="preserve"> Pezizomycotina</v>
      </c>
      <c r="R2271" t="str">
        <f>VLOOKUP(B2271,[2]taxonomy1!$B:$U,11,FALSE)</f>
        <v>Dothideomycetes</v>
      </c>
      <c r="S2271" t="str">
        <f>VLOOKUP(B2271,[2]taxonomy1!$B:$U,12,FALSE)</f>
        <v xml:space="preserve"> Pleosporomycetidae</v>
      </c>
      <c r="T2271" t="str">
        <f>VLOOKUP(B2271,[2]taxonomy1!$B:$U,13,FALSE)</f>
        <v xml:space="preserve"> Pleosporales</v>
      </c>
      <c r="U2271" t="str">
        <f>VLOOKUP(B2271,[2]taxonomy1!$B:$U,14,FALSE)</f>
        <v xml:space="preserve"> Pleosporineae</v>
      </c>
      <c r="V2271" t="str">
        <f>VLOOKUP(B2271,[2]taxonomy1!$B:$U,15,FALSE)</f>
        <v>Pleosporaceae</v>
      </c>
      <c r="W2271" t="str">
        <f>VLOOKUP(B2271,[2]taxonomy1!$B:$U,16,FALSE)</f>
        <v xml:space="preserve"> Bipolaris.</v>
      </c>
    </row>
    <row r="2272" spans="1:23" x14ac:dyDescent="0.3">
      <c r="A2272" t="s">
        <v>4288</v>
      </c>
      <c r="B2272" t="s">
        <v>4289</v>
      </c>
      <c r="C2272">
        <v>309</v>
      </c>
      <c r="D2272" t="s">
        <v>10</v>
      </c>
      <c r="E2272">
        <v>24</v>
      </c>
      <c r="F2272">
        <v>298</v>
      </c>
      <c r="G2272">
        <v>2735</v>
      </c>
      <c r="H2272" t="s">
        <v>11</v>
      </c>
      <c r="I2272" t="s">
        <v>10</v>
      </c>
      <c r="J2272">
        <f t="shared" si="35"/>
        <v>274</v>
      </c>
      <c r="K2272" t="str">
        <f>VLOOKUP(B2272,[2]taxonomy1!$B:$U,2,FALSE)</f>
        <v xml:space="preserve"> Galdieria sulphuraria (Red alga).</v>
      </c>
      <c r="L2272" t="str">
        <f>VLOOKUP(B2272,[2]taxonomy1!$B:$U,4,FALSE)</f>
        <v xml:space="preserve"> NCBI_TaxID=130081 {ECO:0000313|EMBL:EME28717.1, ECO:0000313|Proteomes:UP000030680};</v>
      </c>
      <c r="M2272" t="str">
        <f>VLOOKUP(B2272,[2]taxonomy1!$B:$U,6,FALSE)</f>
        <v>Eukaryota</v>
      </c>
      <c r="N2272" t="str">
        <f>VLOOKUP(B2272,[2]taxonomy1!$B:$U,7,FALSE)</f>
        <v xml:space="preserve"> Rhodophyta</v>
      </c>
      <c r="O2272" t="str">
        <f>VLOOKUP(B2272,[2]taxonomy1!$B:$U,8,FALSE)</f>
        <v xml:space="preserve"> Bangiophyceae</v>
      </c>
      <c r="P2272" t="str">
        <f>VLOOKUP(B2272,[2]taxonomy1!$B:$U,9,FALSE)</f>
        <v xml:space="preserve"> Cyanidiales</v>
      </c>
      <c r="Q2272" t="str">
        <f>VLOOKUP(B2272,[2]taxonomy1!$B:$U,10,FALSE)</f>
        <v xml:space="preserve"> Cyanidiaceae</v>
      </c>
      <c r="R2272" t="str">
        <f>VLOOKUP(B2272,[2]taxonomy1!$B:$U,11,FALSE)</f>
        <v>Galdieria.</v>
      </c>
      <c r="S2272">
        <f>VLOOKUP(B2272,[2]taxonomy1!$B:$U,12,FALSE)</f>
        <v>0</v>
      </c>
      <c r="T2272">
        <f>VLOOKUP(B2272,[2]taxonomy1!$B:$U,13,FALSE)</f>
        <v>0</v>
      </c>
      <c r="U2272">
        <f>VLOOKUP(B2272,[2]taxonomy1!$B:$U,14,FALSE)</f>
        <v>0</v>
      </c>
      <c r="V2272">
        <f>VLOOKUP(B2272,[2]taxonomy1!$B:$U,15,FALSE)</f>
        <v>0</v>
      </c>
      <c r="W2272">
        <f>VLOOKUP(B2272,[2]taxonomy1!$B:$U,16,FALSE)</f>
        <v>0</v>
      </c>
    </row>
    <row r="2273" spans="1:23" x14ac:dyDescent="0.3">
      <c r="A2273" t="s">
        <v>4290</v>
      </c>
      <c r="B2273" t="s">
        <v>4291</v>
      </c>
      <c r="C2273">
        <v>346</v>
      </c>
      <c r="D2273" t="s">
        <v>10</v>
      </c>
      <c r="E2273">
        <v>73</v>
      </c>
      <c r="F2273">
        <v>339</v>
      </c>
      <c r="G2273">
        <v>2735</v>
      </c>
      <c r="H2273" t="s">
        <v>11</v>
      </c>
      <c r="I2273" t="s">
        <v>10</v>
      </c>
      <c r="J2273">
        <f t="shared" si="35"/>
        <v>266</v>
      </c>
      <c r="K2273" t="str">
        <f>VLOOKUP(B2273,[2]taxonomy1!$B:$U,2,FALSE)</f>
        <v xml:space="preserve"> Galdieria sulphuraria (Red alga).</v>
      </c>
      <c r="L2273" t="str">
        <f>VLOOKUP(B2273,[2]taxonomy1!$B:$U,4,FALSE)</f>
        <v xml:space="preserve"> NCBI_TaxID=130081 {ECO:0000313|EMBL:EME30312.1, ECO:0000313|Proteomes:UP000030680};</v>
      </c>
      <c r="M2273" t="str">
        <f>VLOOKUP(B2273,[2]taxonomy1!$B:$U,6,FALSE)</f>
        <v>Eukaryota</v>
      </c>
      <c r="N2273" t="str">
        <f>VLOOKUP(B2273,[2]taxonomy1!$B:$U,7,FALSE)</f>
        <v xml:space="preserve"> Rhodophyta</v>
      </c>
      <c r="O2273" t="str">
        <f>VLOOKUP(B2273,[2]taxonomy1!$B:$U,8,FALSE)</f>
        <v xml:space="preserve"> Bangiophyceae</v>
      </c>
      <c r="P2273" t="str">
        <f>VLOOKUP(B2273,[2]taxonomy1!$B:$U,9,FALSE)</f>
        <v xml:space="preserve"> Cyanidiales</v>
      </c>
      <c r="Q2273" t="str">
        <f>VLOOKUP(B2273,[2]taxonomy1!$B:$U,10,FALSE)</f>
        <v xml:space="preserve"> Cyanidiaceae</v>
      </c>
      <c r="R2273" t="str">
        <f>VLOOKUP(B2273,[2]taxonomy1!$B:$U,11,FALSE)</f>
        <v>Galdieria.</v>
      </c>
      <c r="S2273">
        <f>VLOOKUP(B2273,[2]taxonomy1!$B:$U,12,FALSE)</f>
        <v>0</v>
      </c>
      <c r="T2273">
        <f>VLOOKUP(B2273,[2]taxonomy1!$B:$U,13,FALSE)</f>
        <v>0</v>
      </c>
      <c r="U2273">
        <f>VLOOKUP(B2273,[2]taxonomy1!$B:$U,14,FALSE)</f>
        <v>0</v>
      </c>
      <c r="V2273">
        <f>VLOOKUP(B2273,[2]taxonomy1!$B:$U,15,FALSE)</f>
        <v>0</v>
      </c>
      <c r="W2273">
        <f>VLOOKUP(B2273,[2]taxonomy1!$B:$U,16,FALSE)</f>
        <v>0</v>
      </c>
    </row>
    <row r="2274" spans="1:23" x14ac:dyDescent="0.3">
      <c r="A2274" t="s">
        <v>4292</v>
      </c>
      <c r="B2274" t="s">
        <v>4293</v>
      </c>
      <c r="C2274">
        <v>321</v>
      </c>
      <c r="D2274" t="s">
        <v>10</v>
      </c>
      <c r="E2274">
        <v>53</v>
      </c>
      <c r="F2274">
        <v>314</v>
      </c>
      <c r="G2274">
        <v>2735</v>
      </c>
      <c r="H2274" t="s">
        <v>11</v>
      </c>
      <c r="I2274" t="s">
        <v>10</v>
      </c>
      <c r="J2274">
        <f t="shared" si="35"/>
        <v>261</v>
      </c>
      <c r="K2274" t="str">
        <f>VLOOKUP(B2274,[2]taxonomy1!$B:$U,2,FALSE)</f>
        <v xml:space="preserve"> Galdieria sulphuraria (Red alga).</v>
      </c>
      <c r="L2274" t="str">
        <f>VLOOKUP(B2274,[2]taxonomy1!$B:$U,4,FALSE)</f>
        <v xml:space="preserve"> NCBI_TaxID=130081 {ECO:0000313|EMBL:EME30444.1, ECO:0000313|Proteomes:UP000030680};</v>
      </c>
      <c r="M2274" t="str">
        <f>VLOOKUP(B2274,[2]taxonomy1!$B:$U,6,FALSE)</f>
        <v>Eukaryota</v>
      </c>
      <c r="N2274" t="str">
        <f>VLOOKUP(B2274,[2]taxonomy1!$B:$U,7,FALSE)</f>
        <v xml:space="preserve"> Rhodophyta</v>
      </c>
      <c r="O2274" t="str">
        <f>VLOOKUP(B2274,[2]taxonomy1!$B:$U,8,FALSE)</f>
        <v xml:space="preserve"> Bangiophyceae</v>
      </c>
      <c r="P2274" t="str">
        <f>VLOOKUP(B2274,[2]taxonomy1!$B:$U,9,FALSE)</f>
        <v xml:space="preserve"> Cyanidiales</v>
      </c>
      <c r="Q2274" t="str">
        <f>VLOOKUP(B2274,[2]taxonomy1!$B:$U,10,FALSE)</f>
        <v xml:space="preserve"> Cyanidiaceae</v>
      </c>
      <c r="R2274" t="str">
        <f>VLOOKUP(B2274,[2]taxonomy1!$B:$U,11,FALSE)</f>
        <v>Galdieria.</v>
      </c>
      <c r="S2274">
        <f>VLOOKUP(B2274,[2]taxonomy1!$B:$U,12,FALSE)</f>
        <v>0</v>
      </c>
      <c r="T2274">
        <f>VLOOKUP(B2274,[2]taxonomy1!$B:$U,13,FALSE)</f>
        <v>0</v>
      </c>
      <c r="U2274">
        <f>VLOOKUP(B2274,[2]taxonomy1!$B:$U,14,FALSE)</f>
        <v>0</v>
      </c>
      <c r="V2274">
        <f>VLOOKUP(B2274,[2]taxonomy1!$B:$U,15,FALSE)</f>
        <v>0</v>
      </c>
      <c r="W2274">
        <f>VLOOKUP(B2274,[2]taxonomy1!$B:$U,16,FALSE)</f>
        <v>0</v>
      </c>
    </row>
    <row r="2275" spans="1:23" x14ac:dyDescent="0.3">
      <c r="A2275" t="s">
        <v>4294</v>
      </c>
      <c r="B2275" t="s">
        <v>4295</v>
      </c>
      <c r="C2275">
        <v>372</v>
      </c>
      <c r="D2275" t="s">
        <v>10</v>
      </c>
      <c r="E2275">
        <v>54</v>
      </c>
      <c r="F2275">
        <v>346</v>
      </c>
      <c r="G2275">
        <v>2735</v>
      </c>
      <c r="H2275" t="s">
        <v>11</v>
      </c>
      <c r="I2275" t="s">
        <v>10</v>
      </c>
      <c r="J2275">
        <f t="shared" si="35"/>
        <v>292</v>
      </c>
      <c r="K2275" t="str">
        <f>VLOOKUP(B2275,[2]taxonomy1!$B:$U,2,FALSE)</f>
        <v xml:space="preserve"> Pseudocercospora fijiensis (strain CIRAD86) (Black leaf streak disease fungus) (Mycosphaerella fijiensis).</v>
      </c>
      <c r="L2275" t="str">
        <f>VLOOKUP(B2275,[2]taxonomy1!$B:$U,4,FALSE)</f>
        <v xml:space="preserve"> NCBI_TaxID=383855 {ECO:0000313|EMBL:EME85455.1, ECO:0000313|Proteomes:UP000016932};</v>
      </c>
      <c r="M2275" t="str">
        <f>VLOOKUP(B2275,[2]taxonomy1!$B:$U,6,FALSE)</f>
        <v>Eukaryota</v>
      </c>
      <c r="N2275" t="str">
        <f>VLOOKUP(B2275,[2]taxonomy1!$B:$U,7,FALSE)</f>
        <v xml:space="preserve"> Fungi</v>
      </c>
      <c r="O2275" t="str">
        <f>VLOOKUP(B2275,[2]taxonomy1!$B:$U,8,FALSE)</f>
        <v xml:space="preserve"> Dikarya</v>
      </c>
      <c r="P2275" t="str">
        <f>VLOOKUP(B2275,[2]taxonomy1!$B:$U,9,FALSE)</f>
        <v xml:space="preserve"> Ascomycota</v>
      </c>
      <c r="Q2275" t="str">
        <f>VLOOKUP(B2275,[2]taxonomy1!$B:$U,10,FALSE)</f>
        <v xml:space="preserve"> Pezizomycotina</v>
      </c>
      <c r="R2275" t="str">
        <f>VLOOKUP(B2275,[2]taxonomy1!$B:$U,11,FALSE)</f>
        <v>Dothideomycetes</v>
      </c>
      <c r="S2275" t="str">
        <f>VLOOKUP(B2275,[2]taxonomy1!$B:$U,12,FALSE)</f>
        <v xml:space="preserve"> Dothideomycetidae</v>
      </c>
      <c r="T2275" t="str">
        <f>VLOOKUP(B2275,[2]taxonomy1!$B:$U,13,FALSE)</f>
        <v xml:space="preserve"> Capnodiales</v>
      </c>
      <c r="U2275" t="str">
        <f>VLOOKUP(B2275,[2]taxonomy1!$B:$U,14,FALSE)</f>
        <v xml:space="preserve"> Mycosphaerellaceae</v>
      </c>
      <c r="V2275" t="str">
        <f>VLOOKUP(B2275,[2]taxonomy1!$B:$U,15,FALSE)</f>
        <v>Pseudocercospora.</v>
      </c>
      <c r="W2275">
        <f>VLOOKUP(B2275,[2]taxonomy1!$B:$U,16,FALSE)</f>
        <v>0</v>
      </c>
    </row>
    <row r="2276" spans="1:23" x14ac:dyDescent="0.3">
      <c r="A2276" t="s">
        <v>4296</v>
      </c>
      <c r="B2276" t="s">
        <v>4297</v>
      </c>
      <c r="C2276">
        <v>371</v>
      </c>
      <c r="D2276" t="s">
        <v>10</v>
      </c>
      <c r="E2276">
        <v>87</v>
      </c>
      <c r="F2276">
        <v>364</v>
      </c>
      <c r="G2276">
        <v>2735</v>
      </c>
      <c r="H2276" t="s">
        <v>11</v>
      </c>
      <c r="I2276" t="s">
        <v>10</v>
      </c>
      <c r="J2276">
        <f t="shared" si="35"/>
        <v>277</v>
      </c>
      <c r="K2276" t="str">
        <f>VLOOKUP(B2276,[2]taxonomy1!$B:$U,2,FALSE)</f>
        <v xml:space="preserve"> Pseudocercospora fijiensis (strain CIRAD86) (Black leaf streak disease fungus) (Mycosphaerella fijiensis).</v>
      </c>
      <c r="L2276" t="str">
        <f>VLOOKUP(B2276,[2]taxonomy1!$B:$U,4,FALSE)</f>
        <v xml:space="preserve"> NCBI_TaxID=383855 {ECO:0000313|EMBL:EME84262.1, ECO:0000313|Proteomes:UP000016932};</v>
      </c>
      <c r="M2276" t="str">
        <f>VLOOKUP(B2276,[2]taxonomy1!$B:$U,6,FALSE)</f>
        <v>Eukaryota</v>
      </c>
      <c r="N2276" t="str">
        <f>VLOOKUP(B2276,[2]taxonomy1!$B:$U,7,FALSE)</f>
        <v xml:space="preserve"> Fungi</v>
      </c>
      <c r="O2276" t="str">
        <f>VLOOKUP(B2276,[2]taxonomy1!$B:$U,8,FALSE)</f>
        <v xml:space="preserve"> Dikarya</v>
      </c>
      <c r="P2276" t="str">
        <f>VLOOKUP(B2276,[2]taxonomy1!$B:$U,9,FALSE)</f>
        <v xml:space="preserve"> Ascomycota</v>
      </c>
      <c r="Q2276" t="str">
        <f>VLOOKUP(B2276,[2]taxonomy1!$B:$U,10,FALSE)</f>
        <v xml:space="preserve"> Pezizomycotina</v>
      </c>
      <c r="R2276" t="str">
        <f>VLOOKUP(B2276,[2]taxonomy1!$B:$U,11,FALSE)</f>
        <v>Dothideomycetes</v>
      </c>
      <c r="S2276" t="str">
        <f>VLOOKUP(B2276,[2]taxonomy1!$B:$U,12,FALSE)</f>
        <v xml:space="preserve"> Dothideomycetidae</v>
      </c>
      <c r="T2276" t="str">
        <f>VLOOKUP(B2276,[2]taxonomy1!$B:$U,13,FALSE)</f>
        <v xml:space="preserve"> Capnodiales</v>
      </c>
      <c r="U2276" t="str">
        <f>VLOOKUP(B2276,[2]taxonomy1!$B:$U,14,FALSE)</f>
        <v xml:space="preserve"> Mycosphaerellaceae</v>
      </c>
      <c r="V2276" t="str">
        <f>VLOOKUP(B2276,[2]taxonomy1!$B:$U,15,FALSE)</f>
        <v>Pseudocercospora.</v>
      </c>
      <c r="W2276">
        <f>VLOOKUP(B2276,[2]taxonomy1!$B:$U,16,FALSE)</f>
        <v>0</v>
      </c>
    </row>
    <row r="2277" spans="1:23" x14ac:dyDescent="0.3">
      <c r="A2277" t="s">
        <v>4298</v>
      </c>
      <c r="B2277" t="s">
        <v>4299</v>
      </c>
      <c r="C2277">
        <v>371</v>
      </c>
      <c r="D2277" t="s">
        <v>10</v>
      </c>
      <c r="E2277">
        <v>54</v>
      </c>
      <c r="F2277">
        <v>345</v>
      </c>
      <c r="G2277">
        <v>2735</v>
      </c>
      <c r="H2277" t="s">
        <v>11</v>
      </c>
      <c r="I2277" t="s">
        <v>10</v>
      </c>
      <c r="J2277">
        <f t="shared" si="35"/>
        <v>291</v>
      </c>
      <c r="K2277" t="str">
        <f>VLOOKUP(B2277,[2]taxonomy1!$B:$U,2,FALSE)</f>
        <v xml:space="preserve"> Sphaerulina musiva (strain SO2202) (Poplar stem canker fungus) (Septoria musiva).</v>
      </c>
      <c r="L2277" t="str">
        <f>VLOOKUP(B2277,[2]taxonomy1!$B:$U,4,FALSE)</f>
        <v xml:space="preserve"> NCBI_TaxID=692275 {ECO:0000313|EMBL:EMF14893.1, ECO:0000313|Proteomes:UP000016931};</v>
      </c>
      <c r="M2277" t="str">
        <f>VLOOKUP(B2277,[2]taxonomy1!$B:$U,6,FALSE)</f>
        <v>Eukaryota</v>
      </c>
      <c r="N2277" t="str">
        <f>VLOOKUP(B2277,[2]taxonomy1!$B:$U,7,FALSE)</f>
        <v xml:space="preserve"> Fungi</v>
      </c>
      <c r="O2277" t="str">
        <f>VLOOKUP(B2277,[2]taxonomy1!$B:$U,8,FALSE)</f>
        <v xml:space="preserve"> Dikarya</v>
      </c>
      <c r="P2277" t="str">
        <f>VLOOKUP(B2277,[2]taxonomy1!$B:$U,9,FALSE)</f>
        <v xml:space="preserve"> Ascomycota</v>
      </c>
      <c r="Q2277" t="str">
        <f>VLOOKUP(B2277,[2]taxonomy1!$B:$U,10,FALSE)</f>
        <v xml:space="preserve"> Pezizomycotina</v>
      </c>
      <c r="R2277" t="str">
        <f>VLOOKUP(B2277,[2]taxonomy1!$B:$U,11,FALSE)</f>
        <v>Dothideomycetes</v>
      </c>
      <c r="S2277" t="str">
        <f>VLOOKUP(B2277,[2]taxonomy1!$B:$U,12,FALSE)</f>
        <v xml:space="preserve"> Dothideomycetidae</v>
      </c>
      <c r="T2277" t="str">
        <f>VLOOKUP(B2277,[2]taxonomy1!$B:$U,13,FALSE)</f>
        <v xml:space="preserve"> Capnodiales</v>
      </c>
      <c r="U2277" t="str">
        <f>VLOOKUP(B2277,[2]taxonomy1!$B:$U,14,FALSE)</f>
        <v xml:space="preserve"> Mycosphaerellaceae</v>
      </c>
      <c r="V2277" t="str">
        <f>VLOOKUP(B2277,[2]taxonomy1!$B:$U,15,FALSE)</f>
        <v>Sphaerulina.</v>
      </c>
      <c r="W2277">
        <f>VLOOKUP(B2277,[2]taxonomy1!$B:$U,16,FALSE)</f>
        <v>0</v>
      </c>
    </row>
    <row r="2278" spans="1:23" x14ac:dyDescent="0.3">
      <c r="A2278" t="s">
        <v>4300</v>
      </c>
      <c r="B2278" t="s">
        <v>4301</v>
      </c>
      <c r="C2278">
        <v>306</v>
      </c>
      <c r="D2278" t="s">
        <v>10</v>
      </c>
      <c r="E2278">
        <v>22</v>
      </c>
      <c r="F2278">
        <v>299</v>
      </c>
      <c r="G2278">
        <v>2735</v>
      </c>
      <c r="H2278" t="s">
        <v>11</v>
      </c>
      <c r="I2278" t="s">
        <v>10</v>
      </c>
      <c r="J2278">
        <f t="shared" si="35"/>
        <v>277</v>
      </c>
      <c r="K2278" t="str">
        <f>VLOOKUP(B2278,[2]taxonomy1!$B:$U,2,FALSE)</f>
        <v xml:space="preserve"> Sphaerulina musiva (strain SO2202) (Poplar stem canker fungus) (Septoria musiva).</v>
      </c>
      <c r="L2278" t="str">
        <f>VLOOKUP(B2278,[2]taxonomy1!$B:$U,4,FALSE)</f>
        <v xml:space="preserve"> NCBI_TaxID=692275 {ECO:0000313|EMBL:EMF08601.1, ECO:0000313|Proteomes:UP000016931};</v>
      </c>
      <c r="M2278" t="str">
        <f>VLOOKUP(B2278,[2]taxonomy1!$B:$U,6,FALSE)</f>
        <v>Eukaryota</v>
      </c>
      <c r="N2278" t="str">
        <f>VLOOKUP(B2278,[2]taxonomy1!$B:$U,7,FALSE)</f>
        <v xml:space="preserve"> Fungi</v>
      </c>
      <c r="O2278" t="str">
        <f>VLOOKUP(B2278,[2]taxonomy1!$B:$U,8,FALSE)</f>
        <v xml:space="preserve"> Dikarya</v>
      </c>
      <c r="P2278" t="str">
        <f>VLOOKUP(B2278,[2]taxonomy1!$B:$U,9,FALSE)</f>
        <v xml:space="preserve"> Ascomycota</v>
      </c>
      <c r="Q2278" t="str">
        <f>VLOOKUP(B2278,[2]taxonomy1!$B:$U,10,FALSE)</f>
        <v xml:space="preserve"> Pezizomycotina</v>
      </c>
      <c r="R2278" t="str">
        <f>VLOOKUP(B2278,[2]taxonomy1!$B:$U,11,FALSE)</f>
        <v>Dothideomycetes</v>
      </c>
      <c r="S2278" t="str">
        <f>VLOOKUP(B2278,[2]taxonomy1!$B:$U,12,FALSE)</f>
        <v xml:space="preserve"> Dothideomycetidae</v>
      </c>
      <c r="T2278" t="str">
        <f>VLOOKUP(B2278,[2]taxonomy1!$B:$U,13,FALSE)</f>
        <v xml:space="preserve"> Capnodiales</v>
      </c>
      <c r="U2278" t="str">
        <f>VLOOKUP(B2278,[2]taxonomy1!$B:$U,14,FALSE)</f>
        <v xml:space="preserve"> Mycosphaerellaceae</v>
      </c>
      <c r="V2278" t="str">
        <f>VLOOKUP(B2278,[2]taxonomy1!$B:$U,15,FALSE)</f>
        <v>Sphaerulina.</v>
      </c>
      <c r="W2278">
        <f>VLOOKUP(B2278,[2]taxonomy1!$B:$U,16,FALSE)</f>
        <v>0</v>
      </c>
    </row>
    <row r="2279" spans="1:23" x14ac:dyDescent="0.3">
      <c r="A2279" t="s">
        <v>4302</v>
      </c>
      <c r="B2279" t="s">
        <v>4303</v>
      </c>
      <c r="C2279">
        <v>282</v>
      </c>
      <c r="D2279" t="s">
        <v>10</v>
      </c>
      <c r="E2279">
        <v>2</v>
      </c>
      <c r="F2279">
        <v>275</v>
      </c>
      <c r="G2279">
        <v>2735</v>
      </c>
      <c r="H2279" t="s">
        <v>11</v>
      </c>
      <c r="I2279" t="s">
        <v>10</v>
      </c>
      <c r="J2279">
        <f t="shared" si="35"/>
        <v>273</v>
      </c>
      <c r="K2279" t="str">
        <f>VLOOKUP(B2279,[2]taxonomy1!$B:$U,2,FALSE)</f>
        <v xml:space="preserve"> Candida maltosa (strain Xu316) (Yeast).</v>
      </c>
      <c r="L2279" t="str">
        <f>VLOOKUP(B2279,[2]taxonomy1!$B:$U,4,FALSE)</f>
        <v xml:space="preserve"> NCBI_TaxID=1245528 {ECO:0000313|EMBL:EMG46912.1, ECO:0000313|Proteomes:UP000011777};</v>
      </c>
      <c r="M2279" t="str">
        <f>VLOOKUP(B2279,[2]taxonomy1!$B:$U,6,FALSE)</f>
        <v>Eukaryota</v>
      </c>
      <c r="N2279" t="str">
        <f>VLOOKUP(B2279,[2]taxonomy1!$B:$U,7,FALSE)</f>
        <v xml:space="preserve"> Fungi</v>
      </c>
      <c r="O2279" t="str">
        <f>VLOOKUP(B2279,[2]taxonomy1!$B:$U,8,FALSE)</f>
        <v xml:space="preserve"> Dikarya</v>
      </c>
      <c r="P2279" t="str">
        <f>VLOOKUP(B2279,[2]taxonomy1!$B:$U,9,FALSE)</f>
        <v xml:space="preserve"> Ascomycota</v>
      </c>
      <c r="Q2279" t="str">
        <f>VLOOKUP(B2279,[2]taxonomy1!$B:$U,10,FALSE)</f>
        <v xml:space="preserve"> Saccharomycotina</v>
      </c>
      <c r="R2279" t="str">
        <f>VLOOKUP(B2279,[2]taxonomy1!$B:$U,11,FALSE)</f>
        <v>Saccharomycetes</v>
      </c>
      <c r="S2279" t="str">
        <f>VLOOKUP(B2279,[2]taxonomy1!$B:$U,12,FALSE)</f>
        <v xml:space="preserve"> Saccharomycetales</v>
      </c>
      <c r="T2279" t="str">
        <f>VLOOKUP(B2279,[2]taxonomy1!$B:$U,13,FALSE)</f>
        <v xml:space="preserve"> Debaryomycetaceae</v>
      </c>
      <c r="U2279" t="str">
        <f>VLOOKUP(B2279,[2]taxonomy1!$B:$U,14,FALSE)</f>
        <v>Candida/Lodderomyces clade</v>
      </c>
      <c r="V2279" t="str">
        <f>VLOOKUP(B2279,[2]taxonomy1!$B:$U,15,FALSE)</f>
        <v xml:space="preserve"> Candida.</v>
      </c>
      <c r="W2279">
        <f>VLOOKUP(B2279,[2]taxonomy1!$B:$U,16,FALSE)</f>
        <v>0</v>
      </c>
    </row>
    <row r="2280" spans="1:23" x14ac:dyDescent="0.3">
      <c r="A2280" t="s">
        <v>4304</v>
      </c>
      <c r="B2280" t="s">
        <v>4305</v>
      </c>
      <c r="C2280">
        <v>385</v>
      </c>
      <c r="D2280" t="s">
        <v>10</v>
      </c>
      <c r="E2280">
        <v>61</v>
      </c>
      <c r="F2280">
        <v>351</v>
      </c>
      <c r="G2280">
        <v>2735</v>
      </c>
      <c r="H2280" t="s">
        <v>11</v>
      </c>
      <c r="I2280" t="s">
        <v>10</v>
      </c>
      <c r="J2280">
        <f t="shared" si="35"/>
        <v>290</v>
      </c>
      <c r="K2280" t="str">
        <f>VLOOKUP(B2280,[2]taxonomy1!$B:$U,2,FALSE)</f>
        <v xml:space="preserve"> Candida maltosa (strain Xu316) (Yeast).</v>
      </c>
      <c r="L2280" t="str">
        <f>VLOOKUP(B2280,[2]taxonomy1!$B:$U,4,FALSE)</f>
        <v xml:space="preserve"> NCBI_TaxID=1245528 {ECO:0000313|EMBL:EMG47663.1, ECO:0000313|Proteomes:UP000011777};</v>
      </c>
      <c r="M2280" t="str">
        <f>VLOOKUP(B2280,[2]taxonomy1!$B:$U,6,FALSE)</f>
        <v>Eukaryota</v>
      </c>
      <c r="N2280" t="str">
        <f>VLOOKUP(B2280,[2]taxonomy1!$B:$U,7,FALSE)</f>
        <v xml:space="preserve"> Fungi</v>
      </c>
      <c r="O2280" t="str">
        <f>VLOOKUP(B2280,[2]taxonomy1!$B:$U,8,FALSE)</f>
        <v xml:space="preserve"> Dikarya</v>
      </c>
      <c r="P2280" t="str">
        <f>VLOOKUP(B2280,[2]taxonomy1!$B:$U,9,FALSE)</f>
        <v xml:space="preserve"> Ascomycota</v>
      </c>
      <c r="Q2280" t="str">
        <f>VLOOKUP(B2280,[2]taxonomy1!$B:$U,10,FALSE)</f>
        <v xml:space="preserve"> Saccharomycotina</v>
      </c>
      <c r="R2280" t="str">
        <f>VLOOKUP(B2280,[2]taxonomy1!$B:$U,11,FALSE)</f>
        <v>Saccharomycetes</v>
      </c>
      <c r="S2280" t="str">
        <f>VLOOKUP(B2280,[2]taxonomy1!$B:$U,12,FALSE)</f>
        <v xml:space="preserve"> Saccharomycetales</v>
      </c>
      <c r="T2280" t="str">
        <f>VLOOKUP(B2280,[2]taxonomy1!$B:$U,13,FALSE)</f>
        <v xml:space="preserve"> Debaryomycetaceae</v>
      </c>
      <c r="U2280" t="str">
        <f>VLOOKUP(B2280,[2]taxonomy1!$B:$U,14,FALSE)</f>
        <v>Candida/Lodderomyces clade</v>
      </c>
      <c r="V2280" t="str">
        <f>VLOOKUP(B2280,[2]taxonomy1!$B:$U,15,FALSE)</f>
        <v xml:space="preserve"> Candida.</v>
      </c>
      <c r="W2280">
        <f>VLOOKUP(B2280,[2]taxonomy1!$B:$U,16,FALSE)</f>
        <v>0</v>
      </c>
    </row>
    <row r="2281" spans="1:23" x14ac:dyDescent="0.3">
      <c r="A2281" t="s">
        <v>4306</v>
      </c>
      <c r="B2281" t="s">
        <v>4307</v>
      </c>
      <c r="C2281">
        <v>362</v>
      </c>
      <c r="D2281" t="s">
        <v>10</v>
      </c>
      <c r="E2281">
        <v>79</v>
      </c>
      <c r="F2281">
        <v>356</v>
      </c>
      <c r="G2281">
        <v>2735</v>
      </c>
      <c r="H2281" t="s">
        <v>11</v>
      </c>
      <c r="I2281" t="s">
        <v>10</v>
      </c>
      <c r="J2281">
        <f t="shared" si="35"/>
        <v>277</v>
      </c>
      <c r="K2281" t="str">
        <f>VLOOKUP(B2281,[2]taxonomy1!$B:$U,2,FALSE)</f>
        <v xml:space="preserve"> Felis catus (Cat) (Felis silvestris catus).</v>
      </c>
      <c r="L2281" t="str">
        <f>VLOOKUP(B2281,[2]taxonomy1!$B:$U,4,FALSE)</f>
        <v xml:space="preserve"> NCBI_TaxID=9685 {ECO:0000313|Ensembl:ENSFCAP00000004428, ECO:0000313|Proteomes:UP000011712};</v>
      </c>
      <c r="M2281" t="str">
        <f>VLOOKUP(B2281,[2]taxonomy1!$B:$U,6,FALSE)</f>
        <v>Eukaryota</v>
      </c>
      <c r="N2281" t="str">
        <f>VLOOKUP(B2281,[2]taxonomy1!$B:$U,7,FALSE)</f>
        <v xml:space="preserve"> Metazoa</v>
      </c>
      <c r="O2281" t="str">
        <f>VLOOKUP(B2281,[2]taxonomy1!$B:$U,8,FALSE)</f>
        <v xml:space="preserve"> Chordata</v>
      </c>
      <c r="P2281" t="str">
        <f>VLOOKUP(B2281,[2]taxonomy1!$B:$U,9,FALSE)</f>
        <v xml:space="preserve"> Craniata</v>
      </c>
      <c r="Q2281" t="str">
        <f>VLOOKUP(B2281,[2]taxonomy1!$B:$U,10,FALSE)</f>
        <v xml:space="preserve"> Vertebrata</v>
      </c>
      <c r="R2281" t="str">
        <f>VLOOKUP(B2281,[2]taxonomy1!$B:$U,11,FALSE)</f>
        <v xml:space="preserve"> Euteleostomi</v>
      </c>
      <c r="S2281" t="str">
        <f>VLOOKUP(B2281,[2]taxonomy1!$B:$U,12,FALSE)</f>
        <v>Mammalia</v>
      </c>
      <c r="T2281" t="str">
        <f>VLOOKUP(B2281,[2]taxonomy1!$B:$U,13,FALSE)</f>
        <v xml:space="preserve"> Eutheria</v>
      </c>
      <c r="U2281" t="str">
        <f>VLOOKUP(B2281,[2]taxonomy1!$B:$U,14,FALSE)</f>
        <v xml:space="preserve"> Laurasiatheria</v>
      </c>
      <c r="V2281" t="str">
        <f>VLOOKUP(B2281,[2]taxonomy1!$B:$U,15,FALSE)</f>
        <v xml:space="preserve"> Carnivora</v>
      </c>
      <c r="W2281" t="str">
        <f>VLOOKUP(B2281,[2]taxonomy1!$B:$U,16,FALSE)</f>
        <v xml:space="preserve"> Feliformia</v>
      </c>
    </row>
    <row r="2282" spans="1:23" x14ac:dyDescent="0.3">
      <c r="A2282" t="s">
        <v>4308</v>
      </c>
      <c r="B2282" t="s">
        <v>4309</v>
      </c>
      <c r="C2282">
        <v>283</v>
      </c>
      <c r="D2282" t="s">
        <v>10</v>
      </c>
      <c r="E2282">
        <v>3</v>
      </c>
      <c r="F2282">
        <v>276</v>
      </c>
      <c r="G2282">
        <v>2735</v>
      </c>
      <c r="H2282" t="s">
        <v>11</v>
      </c>
      <c r="I2282" t="s">
        <v>10</v>
      </c>
      <c r="J2282">
        <f t="shared" si="35"/>
        <v>273</v>
      </c>
      <c r="K2282" t="str">
        <f>VLOOKUP(B2282,[2]taxonomy1!$B:$U,2,FALSE)</f>
        <v xml:space="preserve"> Felis catus (Cat) (Felis silvestris catus).</v>
      </c>
      <c r="L2282" t="str">
        <f>VLOOKUP(B2282,[2]taxonomy1!$B:$U,4,FALSE)</f>
        <v xml:space="preserve"> NCBI_TaxID=9685 {ECO:0000313|Ensembl:ENSFCAP00000007808, ECO:0000313|Proteomes:UP000011712};</v>
      </c>
      <c r="M2282" t="str">
        <f>VLOOKUP(B2282,[2]taxonomy1!$B:$U,6,FALSE)</f>
        <v>Eukaryota</v>
      </c>
      <c r="N2282" t="str">
        <f>VLOOKUP(B2282,[2]taxonomy1!$B:$U,7,FALSE)</f>
        <v xml:space="preserve"> Metazoa</v>
      </c>
      <c r="O2282" t="str">
        <f>VLOOKUP(B2282,[2]taxonomy1!$B:$U,8,FALSE)</f>
        <v xml:space="preserve"> Chordata</v>
      </c>
      <c r="P2282" t="str">
        <f>VLOOKUP(B2282,[2]taxonomy1!$B:$U,9,FALSE)</f>
        <v xml:space="preserve"> Craniata</v>
      </c>
      <c r="Q2282" t="str">
        <f>VLOOKUP(B2282,[2]taxonomy1!$B:$U,10,FALSE)</f>
        <v xml:space="preserve"> Vertebrata</v>
      </c>
      <c r="R2282" t="str">
        <f>VLOOKUP(B2282,[2]taxonomy1!$B:$U,11,FALSE)</f>
        <v xml:space="preserve"> Euteleostomi</v>
      </c>
      <c r="S2282" t="str">
        <f>VLOOKUP(B2282,[2]taxonomy1!$B:$U,12,FALSE)</f>
        <v>Mammalia</v>
      </c>
      <c r="T2282" t="str">
        <f>VLOOKUP(B2282,[2]taxonomy1!$B:$U,13,FALSE)</f>
        <v xml:space="preserve"> Eutheria</v>
      </c>
      <c r="U2282" t="str">
        <f>VLOOKUP(B2282,[2]taxonomy1!$B:$U,14,FALSE)</f>
        <v xml:space="preserve"> Laurasiatheria</v>
      </c>
      <c r="V2282" t="str">
        <f>VLOOKUP(B2282,[2]taxonomy1!$B:$U,15,FALSE)</f>
        <v xml:space="preserve"> Carnivora</v>
      </c>
      <c r="W2282" t="str">
        <f>VLOOKUP(B2282,[2]taxonomy1!$B:$U,16,FALSE)</f>
        <v xml:space="preserve"> Feliformia</v>
      </c>
    </row>
    <row r="2283" spans="1:23" x14ac:dyDescent="0.3">
      <c r="A2283" t="s">
        <v>4310</v>
      </c>
      <c r="B2283" t="s">
        <v>4311</v>
      </c>
      <c r="C2283">
        <v>286</v>
      </c>
      <c r="D2283" t="s">
        <v>10</v>
      </c>
      <c r="E2283">
        <v>3</v>
      </c>
      <c r="F2283">
        <v>279</v>
      </c>
      <c r="G2283">
        <v>2735</v>
      </c>
      <c r="H2283" t="s">
        <v>11</v>
      </c>
      <c r="I2283" t="s">
        <v>10</v>
      </c>
      <c r="J2283">
        <f t="shared" si="35"/>
        <v>276</v>
      </c>
      <c r="K2283" t="str">
        <f>VLOOKUP(B2283,[2]taxonomy1!$B:$U,2,FALSE)</f>
        <v xml:space="preserve"> Felis catus (Cat) (Felis silvestris catus).</v>
      </c>
      <c r="L2283" t="str">
        <f>VLOOKUP(B2283,[2]taxonomy1!$B:$U,4,FALSE)</f>
        <v xml:space="preserve"> NCBI_TaxID=9685 {ECO:0000313|Ensembl:ENSFCAP00000009352, ECO:0000313|Proteomes:UP000011712};</v>
      </c>
      <c r="M2283" t="str">
        <f>VLOOKUP(B2283,[2]taxonomy1!$B:$U,6,FALSE)</f>
        <v>Eukaryota</v>
      </c>
      <c r="N2283" t="str">
        <f>VLOOKUP(B2283,[2]taxonomy1!$B:$U,7,FALSE)</f>
        <v xml:space="preserve"> Metazoa</v>
      </c>
      <c r="O2283" t="str">
        <f>VLOOKUP(B2283,[2]taxonomy1!$B:$U,8,FALSE)</f>
        <v xml:space="preserve"> Chordata</v>
      </c>
      <c r="P2283" t="str">
        <f>VLOOKUP(B2283,[2]taxonomy1!$B:$U,9,FALSE)</f>
        <v xml:space="preserve"> Craniata</v>
      </c>
      <c r="Q2283" t="str">
        <f>VLOOKUP(B2283,[2]taxonomy1!$B:$U,10,FALSE)</f>
        <v xml:space="preserve"> Vertebrata</v>
      </c>
      <c r="R2283" t="str">
        <f>VLOOKUP(B2283,[2]taxonomy1!$B:$U,11,FALSE)</f>
        <v xml:space="preserve"> Euteleostomi</v>
      </c>
      <c r="S2283" t="str">
        <f>VLOOKUP(B2283,[2]taxonomy1!$B:$U,12,FALSE)</f>
        <v>Mammalia</v>
      </c>
      <c r="T2283" t="str">
        <f>VLOOKUP(B2283,[2]taxonomy1!$B:$U,13,FALSE)</f>
        <v xml:space="preserve"> Eutheria</v>
      </c>
      <c r="U2283" t="str">
        <f>VLOOKUP(B2283,[2]taxonomy1!$B:$U,14,FALSE)</f>
        <v xml:space="preserve"> Laurasiatheria</v>
      </c>
      <c r="V2283" t="str">
        <f>VLOOKUP(B2283,[2]taxonomy1!$B:$U,15,FALSE)</f>
        <v xml:space="preserve"> Carnivora</v>
      </c>
      <c r="W2283" t="str">
        <f>VLOOKUP(B2283,[2]taxonomy1!$B:$U,16,FALSE)</f>
        <v xml:space="preserve"> Feliformia</v>
      </c>
    </row>
    <row r="2284" spans="1:23" x14ac:dyDescent="0.3">
      <c r="A2284" t="s">
        <v>4312</v>
      </c>
      <c r="B2284" t="s">
        <v>4313</v>
      </c>
      <c r="C2284">
        <v>327</v>
      </c>
      <c r="D2284" t="s">
        <v>10</v>
      </c>
      <c r="E2284">
        <v>45</v>
      </c>
      <c r="F2284">
        <v>321</v>
      </c>
      <c r="G2284">
        <v>2735</v>
      </c>
      <c r="H2284" t="s">
        <v>11</v>
      </c>
      <c r="I2284" t="s">
        <v>10</v>
      </c>
      <c r="J2284">
        <f t="shared" si="35"/>
        <v>276</v>
      </c>
      <c r="K2284" t="str">
        <f>VLOOKUP(B2284,[2]taxonomy1!$B:$U,2,FALSE)</f>
        <v xml:space="preserve"> Felis catus (Cat) (Felis silvestris catus).</v>
      </c>
      <c r="L2284" t="str">
        <f>VLOOKUP(B2284,[2]taxonomy1!$B:$U,4,FALSE)</f>
        <v xml:space="preserve"> NCBI_TaxID=9685 {ECO:0000313|Ensembl:ENSFCAP00000014625, ECO:0000313|Proteomes:UP000011712};</v>
      </c>
      <c r="M2284" t="str">
        <f>VLOOKUP(B2284,[2]taxonomy1!$B:$U,6,FALSE)</f>
        <v>Eukaryota</v>
      </c>
      <c r="N2284" t="str">
        <f>VLOOKUP(B2284,[2]taxonomy1!$B:$U,7,FALSE)</f>
        <v xml:space="preserve"> Metazoa</v>
      </c>
      <c r="O2284" t="str">
        <f>VLOOKUP(B2284,[2]taxonomy1!$B:$U,8,FALSE)</f>
        <v xml:space="preserve"> Chordata</v>
      </c>
      <c r="P2284" t="str">
        <f>VLOOKUP(B2284,[2]taxonomy1!$B:$U,9,FALSE)</f>
        <v xml:space="preserve"> Craniata</v>
      </c>
      <c r="Q2284" t="str">
        <f>VLOOKUP(B2284,[2]taxonomy1!$B:$U,10,FALSE)</f>
        <v xml:space="preserve"> Vertebrata</v>
      </c>
      <c r="R2284" t="str">
        <f>VLOOKUP(B2284,[2]taxonomy1!$B:$U,11,FALSE)</f>
        <v xml:space="preserve"> Euteleostomi</v>
      </c>
      <c r="S2284" t="str">
        <f>VLOOKUP(B2284,[2]taxonomy1!$B:$U,12,FALSE)</f>
        <v>Mammalia</v>
      </c>
      <c r="T2284" t="str">
        <f>VLOOKUP(B2284,[2]taxonomy1!$B:$U,13,FALSE)</f>
        <v xml:space="preserve"> Eutheria</v>
      </c>
      <c r="U2284" t="str">
        <f>VLOOKUP(B2284,[2]taxonomy1!$B:$U,14,FALSE)</f>
        <v xml:space="preserve"> Laurasiatheria</v>
      </c>
      <c r="V2284" t="str">
        <f>VLOOKUP(B2284,[2]taxonomy1!$B:$U,15,FALSE)</f>
        <v xml:space="preserve"> Carnivora</v>
      </c>
      <c r="W2284" t="str">
        <f>VLOOKUP(B2284,[2]taxonomy1!$B:$U,16,FALSE)</f>
        <v xml:space="preserve"> Feliformia</v>
      </c>
    </row>
    <row r="2285" spans="1:23" x14ac:dyDescent="0.3">
      <c r="A2285" t="s">
        <v>4314</v>
      </c>
      <c r="B2285" t="s">
        <v>4315</v>
      </c>
      <c r="C2285">
        <v>294</v>
      </c>
      <c r="D2285" t="s">
        <v>10</v>
      </c>
      <c r="E2285">
        <v>14</v>
      </c>
      <c r="F2285">
        <v>287</v>
      </c>
      <c r="G2285">
        <v>2735</v>
      </c>
      <c r="H2285" t="s">
        <v>11</v>
      </c>
      <c r="I2285" t="s">
        <v>10</v>
      </c>
      <c r="J2285">
        <f t="shared" si="35"/>
        <v>273</v>
      </c>
      <c r="K2285" t="str">
        <f>VLOOKUP(B2285,[2]taxonomy1!$B:$U,2,FALSE)</f>
        <v xml:space="preserve"> Felis catus (Cat) (Felis silvestris catus).</v>
      </c>
      <c r="L2285" t="str">
        <f>VLOOKUP(B2285,[2]taxonomy1!$B:$U,4,FALSE)</f>
        <v xml:space="preserve"> NCBI_TaxID=9685 {ECO:0000313|Ensembl:ENSFCAP00000020840, ECO:0000313|Proteomes:UP000011712};</v>
      </c>
      <c r="M2285" t="str">
        <f>VLOOKUP(B2285,[2]taxonomy1!$B:$U,6,FALSE)</f>
        <v>Eukaryota</v>
      </c>
      <c r="N2285" t="str">
        <f>VLOOKUP(B2285,[2]taxonomy1!$B:$U,7,FALSE)</f>
        <v xml:space="preserve"> Metazoa</v>
      </c>
      <c r="O2285" t="str">
        <f>VLOOKUP(B2285,[2]taxonomy1!$B:$U,8,FALSE)</f>
        <v xml:space="preserve"> Chordata</v>
      </c>
      <c r="P2285" t="str">
        <f>VLOOKUP(B2285,[2]taxonomy1!$B:$U,9,FALSE)</f>
        <v xml:space="preserve"> Craniata</v>
      </c>
      <c r="Q2285" t="str">
        <f>VLOOKUP(B2285,[2]taxonomy1!$B:$U,10,FALSE)</f>
        <v xml:space="preserve"> Vertebrata</v>
      </c>
      <c r="R2285" t="str">
        <f>VLOOKUP(B2285,[2]taxonomy1!$B:$U,11,FALSE)</f>
        <v xml:space="preserve"> Euteleostomi</v>
      </c>
      <c r="S2285" t="str">
        <f>VLOOKUP(B2285,[2]taxonomy1!$B:$U,12,FALSE)</f>
        <v>Mammalia</v>
      </c>
      <c r="T2285" t="str">
        <f>VLOOKUP(B2285,[2]taxonomy1!$B:$U,13,FALSE)</f>
        <v xml:space="preserve"> Eutheria</v>
      </c>
      <c r="U2285" t="str">
        <f>VLOOKUP(B2285,[2]taxonomy1!$B:$U,14,FALSE)</f>
        <v xml:space="preserve"> Laurasiatheria</v>
      </c>
      <c r="V2285" t="str">
        <f>VLOOKUP(B2285,[2]taxonomy1!$B:$U,15,FALSE)</f>
        <v xml:space="preserve"> Carnivora</v>
      </c>
      <c r="W2285" t="str">
        <f>VLOOKUP(B2285,[2]taxonomy1!$B:$U,16,FALSE)</f>
        <v xml:space="preserve"> Feliformia</v>
      </c>
    </row>
    <row r="2286" spans="1:23" x14ac:dyDescent="0.3">
      <c r="A2286" t="s">
        <v>4316</v>
      </c>
      <c r="B2286" t="s">
        <v>4317</v>
      </c>
      <c r="C2286">
        <v>245</v>
      </c>
      <c r="D2286" t="s">
        <v>10</v>
      </c>
      <c r="E2286">
        <v>1</v>
      </c>
      <c r="F2286">
        <v>238</v>
      </c>
      <c r="G2286">
        <v>2735</v>
      </c>
      <c r="H2286" t="s">
        <v>11</v>
      </c>
      <c r="I2286" t="s">
        <v>10</v>
      </c>
      <c r="J2286">
        <f t="shared" si="35"/>
        <v>237</v>
      </c>
      <c r="K2286" t="str">
        <f>VLOOKUP(B2286,[2]taxonomy1!$B:$U,2,FALSE)</f>
        <v xml:space="preserve"> Felis catus (Cat) (Felis silvestris catus).</v>
      </c>
      <c r="L2286" t="str">
        <f>VLOOKUP(B2286,[2]taxonomy1!$B:$U,4,FALSE)</f>
        <v xml:space="preserve"> NCBI_TaxID=9685 {ECO:0000313|Ensembl:ENSFCAP00000024076, ECO:0000313|Proteomes:UP000011712};</v>
      </c>
      <c r="M2286" t="str">
        <f>VLOOKUP(B2286,[2]taxonomy1!$B:$U,6,FALSE)</f>
        <v>Eukaryota</v>
      </c>
      <c r="N2286" t="str">
        <f>VLOOKUP(B2286,[2]taxonomy1!$B:$U,7,FALSE)</f>
        <v xml:space="preserve"> Metazoa</v>
      </c>
      <c r="O2286" t="str">
        <f>VLOOKUP(B2286,[2]taxonomy1!$B:$U,8,FALSE)</f>
        <v xml:space="preserve"> Chordata</v>
      </c>
      <c r="P2286" t="str">
        <f>VLOOKUP(B2286,[2]taxonomy1!$B:$U,9,FALSE)</f>
        <v xml:space="preserve"> Craniata</v>
      </c>
      <c r="Q2286" t="str">
        <f>VLOOKUP(B2286,[2]taxonomy1!$B:$U,10,FALSE)</f>
        <v xml:space="preserve"> Vertebrata</v>
      </c>
      <c r="R2286" t="str">
        <f>VLOOKUP(B2286,[2]taxonomy1!$B:$U,11,FALSE)</f>
        <v xml:space="preserve"> Euteleostomi</v>
      </c>
      <c r="S2286" t="str">
        <f>VLOOKUP(B2286,[2]taxonomy1!$B:$U,12,FALSE)</f>
        <v>Mammalia</v>
      </c>
      <c r="T2286" t="str">
        <f>VLOOKUP(B2286,[2]taxonomy1!$B:$U,13,FALSE)</f>
        <v xml:space="preserve"> Eutheria</v>
      </c>
      <c r="U2286" t="str">
        <f>VLOOKUP(B2286,[2]taxonomy1!$B:$U,14,FALSE)</f>
        <v xml:space="preserve"> Laurasiatheria</v>
      </c>
      <c r="V2286" t="str">
        <f>VLOOKUP(B2286,[2]taxonomy1!$B:$U,15,FALSE)</f>
        <v xml:space="preserve"> Carnivora</v>
      </c>
      <c r="W2286" t="str">
        <f>VLOOKUP(B2286,[2]taxonomy1!$B:$U,16,FALSE)</f>
        <v xml:space="preserve"> Feliformia</v>
      </c>
    </row>
    <row r="2287" spans="1:23" x14ac:dyDescent="0.3">
      <c r="A2287" t="s">
        <v>4318</v>
      </c>
      <c r="B2287" t="s">
        <v>4319</v>
      </c>
      <c r="C2287">
        <v>255</v>
      </c>
      <c r="D2287" t="s">
        <v>10</v>
      </c>
      <c r="E2287">
        <v>5</v>
      </c>
      <c r="F2287">
        <v>248</v>
      </c>
      <c r="G2287">
        <v>2735</v>
      </c>
      <c r="H2287" t="s">
        <v>11</v>
      </c>
      <c r="I2287" t="s">
        <v>10</v>
      </c>
      <c r="J2287">
        <f t="shared" si="35"/>
        <v>243</v>
      </c>
      <c r="K2287" t="e">
        <f>VLOOKUP(B2287,[2]taxonomy1!$B:$U,2,FALSE)</f>
        <v>#N/A</v>
      </c>
      <c r="L2287" t="e">
        <f>VLOOKUP(B2287,[2]taxonomy1!$B:$U,4,FALSE)</f>
        <v>#N/A</v>
      </c>
      <c r="M2287" t="e">
        <f>VLOOKUP(B2287,[2]taxonomy1!$B:$U,6,FALSE)</f>
        <v>#N/A</v>
      </c>
      <c r="N2287" t="e">
        <f>VLOOKUP(B2287,[2]taxonomy1!$B:$U,7,FALSE)</f>
        <v>#N/A</v>
      </c>
      <c r="O2287" t="e">
        <f>VLOOKUP(B2287,[2]taxonomy1!$B:$U,8,FALSE)</f>
        <v>#N/A</v>
      </c>
      <c r="P2287" t="e">
        <f>VLOOKUP(B2287,[2]taxonomy1!$B:$U,9,FALSE)</f>
        <v>#N/A</v>
      </c>
      <c r="Q2287" t="e">
        <f>VLOOKUP(B2287,[2]taxonomy1!$B:$U,10,FALSE)</f>
        <v>#N/A</v>
      </c>
      <c r="R2287" t="e">
        <f>VLOOKUP(B2287,[2]taxonomy1!$B:$U,11,FALSE)</f>
        <v>#N/A</v>
      </c>
      <c r="S2287" t="e">
        <f>VLOOKUP(B2287,[2]taxonomy1!$B:$U,12,FALSE)</f>
        <v>#N/A</v>
      </c>
      <c r="T2287" t="e">
        <f>VLOOKUP(B2287,[2]taxonomy1!$B:$U,13,FALSE)</f>
        <v>#N/A</v>
      </c>
      <c r="U2287" t="e">
        <f>VLOOKUP(B2287,[2]taxonomy1!$B:$U,14,FALSE)</f>
        <v>#N/A</v>
      </c>
      <c r="V2287" t="e">
        <f>VLOOKUP(B2287,[2]taxonomy1!$B:$U,15,FALSE)</f>
        <v>#N/A</v>
      </c>
      <c r="W2287" t="e">
        <f>VLOOKUP(B2287,[2]taxonomy1!$B:$U,16,FALSE)</f>
        <v>#N/A</v>
      </c>
    </row>
    <row r="2288" spans="1:23" x14ac:dyDescent="0.3">
      <c r="A2288" t="s">
        <v>4320</v>
      </c>
      <c r="B2288" t="s">
        <v>4321</v>
      </c>
      <c r="C2288">
        <v>175</v>
      </c>
      <c r="D2288" t="s">
        <v>10</v>
      </c>
      <c r="E2288">
        <v>3</v>
      </c>
      <c r="F2288">
        <v>111</v>
      </c>
      <c r="G2288">
        <v>2735</v>
      </c>
      <c r="H2288" t="s">
        <v>11</v>
      </c>
      <c r="I2288" t="s">
        <v>10</v>
      </c>
      <c r="J2288">
        <f t="shared" si="35"/>
        <v>108</v>
      </c>
      <c r="K2288" t="str">
        <f>VLOOKUP(B2288,[2]taxonomy1!$B:$U,2,FALSE)</f>
        <v xml:space="preserve"> Mustela putorius furo (European domestic ferret) (Mustela furo).</v>
      </c>
      <c r="L2288" t="str">
        <f>VLOOKUP(B2288,[2]taxonomy1!$B:$U,4,FALSE)</f>
        <v xml:space="preserve"> NCBI_TaxID=9669 {ECO:0000313|Ensembl:ENSMPUP00000001251, ECO:0000313|Proteomes:UP000000715};</v>
      </c>
      <c r="M2288" t="str">
        <f>VLOOKUP(B2288,[2]taxonomy1!$B:$U,6,FALSE)</f>
        <v>Eukaryota</v>
      </c>
      <c r="N2288" t="str">
        <f>VLOOKUP(B2288,[2]taxonomy1!$B:$U,7,FALSE)</f>
        <v xml:space="preserve"> Metazoa</v>
      </c>
      <c r="O2288" t="str">
        <f>VLOOKUP(B2288,[2]taxonomy1!$B:$U,8,FALSE)</f>
        <v xml:space="preserve"> Chordata</v>
      </c>
      <c r="P2288" t="str">
        <f>VLOOKUP(B2288,[2]taxonomy1!$B:$U,9,FALSE)</f>
        <v xml:space="preserve"> Craniata</v>
      </c>
      <c r="Q2288" t="str">
        <f>VLOOKUP(B2288,[2]taxonomy1!$B:$U,10,FALSE)</f>
        <v xml:space="preserve"> Vertebrata</v>
      </c>
      <c r="R2288" t="str">
        <f>VLOOKUP(B2288,[2]taxonomy1!$B:$U,11,FALSE)</f>
        <v xml:space="preserve"> Euteleostomi</v>
      </c>
      <c r="S2288" t="str">
        <f>VLOOKUP(B2288,[2]taxonomy1!$B:$U,12,FALSE)</f>
        <v>Mammalia</v>
      </c>
      <c r="T2288" t="str">
        <f>VLOOKUP(B2288,[2]taxonomy1!$B:$U,13,FALSE)</f>
        <v xml:space="preserve"> Eutheria</v>
      </c>
      <c r="U2288" t="str">
        <f>VLOOKUP(B2288,[2]taxonomy1!$B:$U,14,FALSE)</f>
        <v xml:space="preserve"> Laurasiatheria</v>
      </c>
      <c r="V2288" t="str">
        <f>VLOOKUP(B2288,[2]taxonomy1!$B:$U,15,FALSE)</f>
        <v xml:space="preserve"> Carnivora</v>
      </c>
      <c r="W2288" t="str">
        <f>VLOOKUP(B2288,[2]taxonomy1!$B:$U,16,FALSE)</f>
        <v xml:space="preserve"> Caniformia</v>
      </c>
    </row>
    <row r="2289" spans="1:23" x14ac:dyDescent="0.3">
      <c r="A2289" t="s">
        <v>4320</v>
      </c>
      <c r="B2289" t="s">
        <v>4321</v>
      </c>
      <c r="C2289">
        <v>175</v>
      </c>
      <c r="D2289" t="s">
        <v>10</v>
      </c>
      <c r="E2289">
        <v>106</v>
      </c>
      <c r="F2289">
        <v>175</v>
      </c>
      <c r="G2289">
        <v>2735</v>
      </c>
      <c r="H2289" t="s">
        <v>11</v>
      </c>
      <c r="I2289" t="s">
        <v>10</v>
      </c>
      <c r="J2289">
        <f t="shared" si="35"/>
        <v>69</v>
      </c>
      <c r="K2289" t="str">
        <f>VLOOKUP(B2289,[2]taxonomy1!$B:$U,2,FALSE)</f>
        <v xml:space="preserve"> Mustela putorius furo (European domestic ferret) (Mustela furo).</v>
      </c>
      <c r="L2289" t="str">
        <f>VLOOKUP(B2289,[2]taxonomy1!$B:$U,4,FALSE)</f>
        <v xml:space="preserve"> NCBI_TaxID=9669 {ECO:0000313|Ensembl:ENSMPUP00000001251, ECO:0000313|Proteomes:UP000000715};</v>
      </c>
      <c r="M2289" t="str">
        <f>VLOOKUP(B2289,[2]taxonomy1!$B:$U,6,FALSE)</f>
        <v>Eukaryota</v>
      </c>
      <c r="N2289" t="str">
        <f>VLOOKUP(B2289,[2]taxonomy1!$B:$U,7,FALSE)</f>
        <v xml:space="preserve"> Metazoa</v>
      </c>
      <c r="O2289" t="str">
        <f>VLOOKUP(B2289,[2]taxonomy1!$B:$U,8,FALSE)</f>
        <v xml:space="preserve"> Chordata</v>
      </c>
      <c r="P2289" t="str">
        <f>VLOOKUP(B2289,[2]taxonomy1!$B:$U,9,FALSE)</f>
        <v xml:space="preserve"> Craniata</v>
      </c>
      <c r="Q2289" t="str">
        <f>VLOOKUP(B2289,[2]taxonomy1!$B:$U,10,FALSE)</f>
        <v xml:space="preserve"> Vertebrata</v>
      </c>
      <c r="R2289" t="str">
        <f>VLOOKUP(B2289,[2]taxonomy1!$B:$U,11,FALSE)</f>
        <v xml:space="preserve"> Euteleostomi</v>
      </c>
      <c r="S2289" t="str">
        <f>VLOOKUP(B2289,[2]taxonomy1!$B:$U,12,FALSE)</f>
        <v>Mammalia</v>
      </c>
      <c r="T2289" t="str">
        <f>VLOOKUP(B2289,[2]taxonomy1!$B:$U,13,FALSE)</f>
        <v xml:space="preserve"> Eutheria</v>
      </c>
      <c r="U2289" t="str">
        <f>VLOOKUP(B2289,[2]taxonomy1!$B:$U,14,FALSE)</f>
        <v xml:space="preserve"> Laurasiatheria</v>
      </c>
      <c r="V2289" t="str">
        <f>VLOOKUP(B2289,[2]taxonomy1!$B:$U,15,FALSE)</f>
        <v xml:space="preserve"> Carnivora</v>
      </c>
      <c r="W2289" t="str">
        <f>VLOOKUP(B2289,[2]taxonomy1!$B:$U,16,FALSE)</f>
        <v xml:space="preserve"> Caniformia</v>
      </c>
    </row>
    <row r="2290" spans="1:23" x14ac:dyDescent="0.3">
      <c r="A2290" t="s">
        <v>4322</v>
      </c>
      <c r="B2290" t="s">
        <v>4323</v>
      </c>
      <c r="C2290">
        <v>294</v>
      </c>
      <c r="D2290" t="s">
        <v>10</v>
      </c>
      <c r="E2290">
        <v>14</v>
      </c>
      <c r="F2290">
        <v>287</v>
      </c>
      <c r="G2290">
        <v>2735</v>
      </c>
      <c r="H2290" t="s">
        <v>11</v>
      </c>
      <c r="I2290" t="s">
        <v>10</v>
      </c>
      <c r="J2290">
        <f t="shared" si="35"/>
        <v>273</v>
      </c>
      <c r="K2290" t="str">
        <f>VLOOKUP(B2290,[2]taxonomy1!$B:$U,2,FALSE)</f>
        <v xml:space="preserve"> Mustela putorius furo (European domestic ferret) (Mustela furo).</v>
      </c>
      <c r="L2290" t="str">
        <f>VLOOKUP(B2290,[2]taxonomy1!$B:$U,4,FALSE)</f>
        <v xml:space="preserve"> NCBI_TaxID=9669 {ECO:0000313|Ensembl:ENSMPUP00000003236, ECO:0000313|Proteomes:UP000000715};</v>
      </c>
      <c r="M2290" t="str">
        <f>VLOOKUP(B2290,[2]taxonomy1!$B:$U,6,FALSE)</f>
        <v>Eukaryota</v>
      </c>
      <c r="N2290" t="str">
        <f>VLOOKUP(B2290,[2]taxonomy1!$B:$U,7,FALSE)</f>
        <v xml:space="preserve"> Metazoa</v>
      </c>
      <c r="O2290" t="str">
        <f>VLOOKUP(B2290,[2]taxonomy1!$B:$U,8,FALSE)</f>
        <v xml:space="preserve"> Chordata</v>
      </c>
      <c r="P2290" t="str">
        <f>VLOOKUP(B2290,[2]taxonomy1!$B:$U,9,FALSE)</f>
        <v xml:space="preserve"> Craniata</v>
      </c>
      <c r="Q2290" t="str">
        <f>VLOOKUP(B2290,[2]taxonomy1!$B:$U,10,FALSE)</f>
        <v xml:space="preserve"> Vertebrata</v>
      </c>
      <c r="R2290" t="str">
        <f>VLOOKUP(B2290,[2]taxonomy1!$B:$U,11,FALSE)</f>
        <v xml:space="preserve"> Euteleostomi</v>
      </c>
      <c r="S2290" t="str">
        <f>VLOOKUP(B2290,[2]taxonomy1!$B:$U,12,FALSE)</f>
        <v>Mammalia</v>
      </c>
      <c r="T2290" t="str">
        <f>VLOOKUP(B2290,[2]taxonomy1!$B:$U,13,FALSE)</f>
        <v xml:space="preserve"> Eutheria</v>
      </c>
      <c r="U2290" t="str">
        <f>VLOOKUP(B2290,[2]taxonomy1!$B:$U,14,FALSE)</f>
        <v xml:space="preserve"> Laurasiatheria</v>
      </c>
      <c r="V2290" t="str">
        <f>VLOOKUP(B2290,[2]taxonomy1!$B:$U,15,FALSE)</f>
        <v xml:space="preserve"> Carnivora</v>
      </c>
      <c r="W2290" t="str">
        <f>VLOOKUP(B2290,[2]taxonomy1!$B:$U,16,FALSE)</f>
        <v xml:space="preserve"> Caniformia</v>
      </c>
    </row>
    <row r="2291" spans="1:23" x14ac:dyDescent="0.3">
      <c r="A2291" t="s">
        <v>4324</v>
      </c>
      <c r="B2291" t="s">
        <v>4325</v>
      </c>
      <c r="C2291">
        <v>361</v>
      </c>
      <c r="D2291" t="s">
        <v>10</v>
      </c>
      <c r="E2291">
        <v>79</v>
      </c>
      <c r="F2291">
        <v>355</v>
      </c>
      <c r="G2291">
        <v>2735</v>
      </c>
      <c r="H2291" t="s">
        <v>11</v>
      </c>
      <c r="I2291" t="s">
        <v>10</v>
      </c>
      <c r="J2291">
        <f t="shared" si="35"/>
        <v>276</v>
      </c>
      <c r="K2291" t="str">
        <f>VLOOKUP(B2291,[2]taxonomy1!$B:$U,2,FALSE)</f>
        <v xml:space="preserve"> Mustela putorius furo (European domestic ferret) (Mustela furo).</v>
      </c>
      <c r="L2291" t="str">
        <f>VLOOKUP(B2291,[2]taxonomy1!$B:$U,4,FALSE)</f>
        <v xml:space="preserve"> NCBI_TaxID=9669 {ECO:0000313|Ensembl:ENSMPUP00000006213, ECO:0000313|Proteomes:UP000000715};</v>
      </c>
      <c r="M2291" t="str">
        <f>VLOOKUP(B2291,[2]taxonomy1!$B:$U,6,FALSE)</f>
        <v>Eukaryota</v>
      </c>
      <c r="N2291" t="str">
        <f>VLOOKUP(B2291,[2]taxonomy1!$B:$U,7,FALSE)</f>
        <v xml:space="preserve"> Metazoa</v>
      </c>
      <c r="O2291" t="str">
        <f>VLOOKUP(B2291,[2]taxonomy1!$B:$U,8,FALSE)</f>
        <v xml:space="preserve"> Chordata</v>
      </c>
      <c r="P2291" t="str">
        <f>VLOOKUP(B2291,[2]taxonomy1!$B:$U,9,FALSE)</f>
        <v xml:space="preserve"> Craniata</v>
      </c>
      <c r="Q2291" t="str">
        <f>VLOOKUP(B2291,[2]taxonomy1!$B:$U,10,FALSE)</f>
        <v xml:space="preserve"> Vertebrata</v>
      </c>
      <c r="R2291" t="str">
        <f>VLOOKUP(B2291,[2]taxonomy1!$B:$U,11,FALSE)</f>
        <v xml:space="preserve"> Euteleostomi</v>
      </c>
      <c r="S2291" t="str">
        <f>VLOOKUP(B2291,[2]taxonomy1!$B:$U,12,FALSE)</f>
        <v>Mammalia</v>
      </c>
      <c r="T2291" t="str">
        <f>VLOOKUP(B2291,[2]taxonomy1!$B:$U,13,FALSE)</f>
        <v xml:space="preserve"> Eutheria</v>
      </c>
      <c r="U2291" t="str">
        <f>VLOOKUP(B2291,[2]taxonomy1!$B:$U,14,FALSE)</f>
        <v xml:space="preserve"> Laurasiatheria</v>
      </c>
      <c r="V2291" t="str">
        <f>VLOOKUP(B2291,[2]taxonomy1!$B:$U,15,FALSE)</f>
        <v xml:space="preserve"> Carnivora</v>
      </c>
      <c r="W2291" t="str">
        <f>VLOOKUP(B2291,[2]taxonomy1!$B:$U,16,FALSE)</f>
        <v xml:space="preserve"> Caniformia</v>
      </c>
    </row>
    <row r="2292" spans="1:23" x14ac:dyDescent="0.3">
      <c r="A2292" t="s">
        <v>4326</v>
      </c>
      <c r="B2292" t="s">
        <v>4327</v>
      </c>
      <c r="C2292">
        <v>283</v>
      </c>
      <c r="D2292" t="s">
        <v>10</v>
      </c>
      <c r="E2292">
        <v>3</v>
      </c>
      <c r="F2292">
        <v>276</v>
      </c>
      <c r="G2292">
        <v>2735</v>
      </c>
      <c r="H2292" t="s">
        <v>11</v>
      </c>
      <c r="I2292" t="s">
        <v>10</v>
      </c>
      <c r="J2292">
        <f t="shared" si="35"/>
        <v>273</v>
      </c>
      <c r="K2292" t="str">
        <f>VLOOKUP(B2292,[2]taxonomy1!$B:$U,2,FALSE)</f>
        <v xml:space="preserve"> Mustela putorius furo (European domestic ferret) (Mustela furo).</v>
      </c>
      <c r="L2292" t="str">
        <f>VLOOKUP(B2292,[2]taxonomy1!$B:$U,4,FALSE)</f>
        <v xml:space="preserve"> NCBI_TaxID=9669 {ECO:0000313|Ensembl:ENSMPUP00000010145, ECO:0000313|Proteomes:UP000000715};</v>
      </c>
      <c r="M2292" t="str">
        <f>VLOOKUP(B2292,[2]taxonomy1!$B:$U,6,FALSE)</f>
        <v>Eukaryota</v>
      </c>
      <c r="N2292" t="str">
        <f>VLOOKUP(B2292,[2]taxonomy1!$B:$U,7,FALSE)</f>
        <v xml:space="preserve"> Metazoa</v>
      </c>
      <c r="O2292" t="str">
        <f>VLOOKUP(B2292,[2]taxonomy1!$B:$U,8,FALSE)</f>
        <v xml:space="preserve"> Chordata</v>
      </c>
      <c r="P2292" t="str">
        <f>VLOOKUP(B2292,[2]taxonomy1!$B:$U,9,FALSE)</f>
        <v xml:space="preserve"> Craniata</v>
      </c>
      <c r="Q2292" t="str">
        <f>VLOOKUP(B2292,[2]taxonomy1!$B:$U,10,FALSE)</f>
        <v xml:space="preserve"> Vertebrata</v>
      </c>
      <c r="R2292" t="str">
        <f>VLOOKUP(B2292,[2]taxonomy1!$B:$U,11,FALSE)</f>
        <v xml:space="preserve"> Euteleostomi</v>
      </c>
      <c r="S2292" t="str">
        <f>VLOOKUP(B2292,[2]taxonomy1!$B:$U,12,FALSE)</f>
        <v>Mammalia</v>
      </c>
      <c r="T2292" t="str">
        <f>VLOOKUP(B2292,[2]taxonomy1!$B:$U,13,FALSE)</f>
        <v xml:space="preserve"> Eutheria</v>
      </c>
      <c r="U2292" t="str">
        <f>VLOOKUP(B2292,[2]taxonomy1!$B:$U,14,FALSE)</f>
        <v xml:space="preserve"> Laurasiatheria</v>
      </c>
      <c r="V2292" t="str">
        <f>VLOOKUP(B2292,[2]taxonomy1!$B:$U,15,FALSE)</f>
        <v xml:space="preserve"> Carnivora</v>
      </c>
      <c r="W2292" t="str">
        <f>VLOOKUP(B2292,[2]taxonomy1!$B:$U,16,FALSE)</f>
        <v xml:space="preserve"> Caniformia</v>
      </c>
    </row>
    <row r="2293" spans="1:23" x14ac:dyDescent="0.3">
      <c r="A2293" t="s">
        <v>4328</v>
      </c>
      <c r="B2293" t="s">
        <v>4329</v>
      </c>
      <c r="C2293">
        <v>292</v>
      </c>
      <c r="D2293" t="s">
        <v>10</v>
      </c>
      <c r="E2293">
        <v>12</v>
      </c>
      <c r="F2293">
        <v>285</v>
      </c>
      <c r="G2293">
        <v>2735</v>
      </c>
      <c r="H2293" t="s">
        <v>11</v>
      </c>
      <c r="I2293" t="s">
        <v>10</v>
      </c>
      <c r="J2293">
        <f t="shared" si="35"/>
        <v>273</v>
      </c>
      <c r="K2293" t="str">
        <f>VLOOKUP(B2293,[2]taxonomy1!$B:$U,2,FALSE)</f>
        <v xml:space="preserve"> Mustela putorius furo (European domestic ferret) (Mustela furo).</v>
      </c>
      <c r="L2293" t="str">
        <f>VLOOKUP(B2293,[2]taxonomy1!$B:$U,4,FALSE)</f>
        <v xml:space="preserve"> NCBI_TaxID=9669 {ECO:0000313|Ensembl:ENSMPUP00000012623, ECO:0000313|Proteomes:UP000000715};</v>
      </c>
      <c r="M2293" t="str">
        <f>VLOOKUP(B2293,[2]taxonomy1!$B:$U,6,FALSE)</f>
        <v>Eukaryota</v>
      </c>
      <c r="N2293" t="str">
        <f>VLOOKUP(B2293,[2]taxonomy1!$B:$U,7,FALSE)</f>
        <v xml:space="preserve"> Metazoa</v>
      </c>
      <c r="O2293" t="str">
        <f>VLOOKUP(B2293,[2]taxonomy1!$B:$U,8,FALSE)</f>
        <v xml:space="preserve"> Chordata</v>
      </c>
      <c r="P2293" t="str">
        <f>VLOOKUP(B2293,[2]taxonomy1!$B:$U,9,FALSE)</f>
        <v xml:space="preserve"> Craniata</v>
      </c>
      <c r="Q2293" t="str">
        <f>VLOOKUP(B2293,[2]taxonomy1!$B:$U,10,FALSE)</f>
        <v xml:space="preserve"> Vertebrata</v>
      </c>
      <c r="R2293" t="str">
        <f>VLOOKUP(B2293,[2]taxonomy1!$B:$U,11,FALSE)</f>
        <v xml:space="preserve"> Euteleostomi</v>
      </c>
      <c r="S2293" t="str">
        <f>VLOOKUP(B2293,[2]taxonomy1!$B:$U,12,FALSE)</f>
        <v>Mammalia</v>
      </c>
      <c r="T2293" t="str">
        <f>VLOOKUP(B2293,[2]taxonomy1!$B:$U,13,FALSE)</f>
        <v xml:space="preserve"> Eutheria</v>
      </c>
      <c r="U2293" t="str">
        <f>VLOOKUP(B2293,[2]taxonomy1!$B:$U,14,FALSE)</f>
        <v xml:space="preserve"> Laurasiatheria</v>
      </c>
      <c r="V2293" t="str">
        <f>VLOOKUP(B2293,[2]taxonomy1!$B:$U,15,FALSE)</f>
        <v xml:space="preserve"> Carnivora</v>
      </c>
      <c r="W2293" t="str">
        <f>VLOOKUP(B2293,[2]taxonomy1!$B:$U,16,FALSE)</f>
        <v xml:space="preserve"> Caniformia</v>
      </c>
    </row>
    <row r="2294" spans="1:23" x14ac:dyDescent="0.3">
      <c r="A2294" t="s">
        <v>4330</v>
      </c>
      <c r="B2294" t="s">
        <v>4331</v>
      </c>
      <c r="C2294">
        <v>335</v>
      </c>
      <c r="D2294" t="s">
        <v>10</v>
      </c>
      <c r="E2294">
        <v>53</v>
      </c>
      <c r="F2294">
        <v>329</v>
      </c>
      <c r="G2294">
        <v>2735</v>
      </c>
      <c r="H2294" t="s">
        <v>11</v>
      </c>
      <c r="I2294" t="s">
        <v>10</v>
      </c>
      <c r="J2294">
        <f t="shared" si="35"/>
        <v>276</v>
      </c>
      <c r="K2294" t="str">
        <f>VLOOKUP(B2294,[2]taxonomy1!$B:$U,2,FALSE)</f>
        <v xml:space="preserve"> Mustela putorius furo (European domestic ferret) (Mustela furo).</v>
      </c>
      <c r="L2294" t="str">
        <f>VLOOKUP(B2294,[2]taxonomy1!$B:$U,4,FALSE)</f>
        <v xml:space="preserve"> NCBI_TaxID=9669 {ECO:0000313|Ensembl:ENSMPUP00000014238, ECO:0000313|Proteomes:UP000000715};</v>
      </c>
      <c r="M2294" t="str">
        <f>VLOOKUP(B2294,[2]taxonomy1!$B:$U,6,FALSE)</f>
        <v>Eukaryota</v>
      </c>
      <c r="N2294" t="str">
        <f>VLOOKUP(B2294,[2]taxonomy1!$B:$U,7,FALSE)</f>
        <v xml:space="preserve"> Metazoa</v>
      </c>
      <c r="O2294" t="str">
        <f>VLOOKUP(B2294,[2]taxonomy1!$B:$U,8,FALSE)</f>
        <v xml:space="preserve"> Chordata</v>
      </c>
      <c r="P2294" t="str">
        <f>VLOOKUP(B2294,[2]taxonomy1!$B:$U,9,FALSE)</f>
        <v xml:space="preserve"> Craniata</v>
      </c>
      <c r="Q2294" t="str">
        <f>VLOOKUP(B2294,[2]taxonomy1!$B:$U,10,FALSE)</f>
        <v xml:space="preserve"> Vertebrata</v>
      </c>
      <c r="R2294" t="str">
        <f>VLOOKUP(B2294,[2]taxonomy1!$B:$U,11,FALSE)</f>
        <v xml:space="preserve"> Euteleostomi</v>
      </c>
      <c r="S2294" t="str">
        <f>VLOOKUP(B2294,[2]taxonomy1!$B:$U,12,FALSE)</f>
        <v>Mammalia</v>
      </c>
      <c r="T2294" t="str">
        <f>VLOOKUP(B2294,[2]taxonomy1!$B:$U,13,FALSE)</f>
        <v xml:space="preserve"> Eutheria</v>
      </c>
      <c r="U2294" t="str">
        <f>VLOOKUP(B2294,[2]taxonomy1!$B:$U,14,FALSE)</f>
        <v xml:space="preserve"> Laurasiatheria</v>
      </c>
      <c r="V2294" t="str">
        <f>VLOOKUP(B2294,[2]taxonomy1!$B:$U,15,FALSE)</f>
        <v xml:space="preserve"> Carnivora</v>
      </c>
      <c r="W2294" t="str">
        <f>VLOOKUP(B2294,[2]taxonomy1!$B:$U,16,FALSE)</f>
        <v xml:space="preserve"> Caniformia</v>
      </c>
    </row>
    <row r="2295" spans="1:23" x14ac:dyDescent="0.3">
      <c r="A2295" t="s">
        <v>4332</v>
      </c>
      <c r="B2295" t="s">
        <v>4333</v>
      </c>
      <c r="C2295">
        <v>283</v>
      </c>
      <c r="D2295" t="s">
        <v>10</v>
      </c>
      <c r="E2295">
        <v>3</v>
      </c>
      <c r="F2295">
        <v>276</v>
      </c>
      <c r="G2295">
        <v>2735</v>
      </c>
      <c r="H2295" t="s">
        <v>11</v>
      </c>
      <c r="I2295" t="s">
        <v>10</v>
      </c>
      <c r="J2295">
        <f t="shared" si="35"/>
        <v>273</v>
      </c>
      <c r="K2295" t="str">
        <f>VLOOKUP(B2295,[2]taxonomy1!$B:$U,2,FALSE)</f>
        <v xml:space="preserve"> Mustela putorius furo (European domestic ferret) (Mustela furo).</v>
      </c>
      <c r="L2295" t="str">
        <f>VLOOKUP(B2295,[2]taxonomy1!$B:$U,4,FALSE)</f>
        <v xml:space="preserve"> NCBI_TaxID=9669 {ECO:0000313|Ensembl:ENSMPUP00000019502, ECO:0000313|Proteomes:UP000000715};</v>
      </c>
      <c r="M2295" t="str">
        <f>VLOOKUP(B2295,[2]taxonomy1!$B:$U,6,FALSE)</f>
        <v>Eukaryota</v>
      </c>
      <c r="N2295" t="str">
        <f>VLOOKUP(B2295,[2]taxonomy1!$B:$U,7,FALSE)</f>
        <v xml:space="preserve"> Metazoa</v>
      </c>
      <c r="O2295" t="str">
        <f>VLOOKUP(B2295,[2]taxonomy1!$B:$U,8,FALSE)</f>
        <v xml:space="preserve"> Chordata</v>
      </c>
      <c r="P2295" t="str">
        <f>VLOOKUP(B2295,[2]taxonomy1!$B:$U,9,FALSE)</f>
        <v xml:space="preserve"> Craniata</v>
      </c>
      <c r="Q2295" t="str">
        <f>VLOOKUP(B2295,[2]taxonomy1!$B:$U,10,FALSE)</f>
        <v xml:space="preserve"> Vertebrata</v>
      </c>
      <c r="R2295" t="str">
        <f>VLOOKUP(B2295,[2]taxonomy1!$B:$U,11,FALSE)</f>
        <v xml:space="preserve"> Euteleostomi</v>
      </c>
      <c r="S2295" t="str">
        <f>VLOOKUP(B2295,[2]taxonomy1!$B:$U,12,FALSE)</f>
        <v>Mammalia</v>
      </c>
      <c r="T2295" t="str">
        <f>VLOOKUP(B2295,[2]taxonomy1!$B:$U,13,FALSE)</f>
        <v xml:space="preserve"> Eutheria</v>
      </c>
      <c r="U2295" t="str">
        <f>VLOOKUP(B2295,[2]taxonomy1!$B:$U,14,FALSE)</f>
        <v xml:space="preserve"> Laurasiatheria</v>
      </c>
      <c r="V2295" t="str">
        <f>VLOOKUP(B2295,[2]taxonomy1!$B:$U,15,FALSE)</f>
        <v xml:space="preserve"> Carnivora</v>
      </c>
      <c r="W2295" t="str">
        <f>VLOOKUP(B2295,[2]taxonomy1!$B:$U,16,FALSE)</f>
        <v xml:space="preserve"> Caniformia</v>
      </c>
    </row>
    <row r="2296" spans="1:23" x14ac:dyDescent="0.3">
      <c r="A2296" t="s">
        <v>4334</v>
      </c>
      <c r="B2296" t="s">
        <v>4335</v>
      </c>
      <c r="C2296">
        <v>289</v>
      </c>
      <c r="D2296" t="s">
        <v>10</v>
      </c>
      <c r="E2296">
        <v>11</v>
      </c>
      <c r="F2296">
        <v>282</v>
      </c>
      <c r="G2296">
        <v>2735</v>
      </c>
      <c r="H2296" t="s">
        <v>11</v>
      </c>
      <c r="I2296" t="s">
        <v>10</v>
      </c>
      <c r="J2296">
        <f t="shared" si="35"/>
        <v>271</v>
      </c>
      <c r="K2296" t="str">
        <f>VLOOKUP(B2296,[2]taxonomy1!$B:$U,2,FALSE)</f>
        <v xml:space="preserve"> Xiphophorus maculatus (Southern platyfish) (Platypoecilus maculatus).</v>
      </c>
      <c r="L2296" t="str">
        <f>VLOOKUP(B2296,[2]taxonomy1!$B:$U,4,FALSE)</f>
        <v xml:space="preserve"> NCBI_TaxID=8083 {ECO:0000313|Ensembl:ENSXMAP00000004508, ECO:0000313|Proteomes:UP000002852};</v>
      </c>
      <c r="M2296" t="str">
        <f>VLOOKUP(B2296,[2]taxonomy1!$B:$U,6,FALSE)</f>
        <v>Eukaryota</v>
      </c>
      <c r="N2296" t="str">
        <f>VLOOKUP(B2296,[2]taxonomy1!$B:$U,7,FALSE)</f>
        <v xml:space="preserve"> Metazoa</v>
      </c>
      <c r="O2296" t="str">
        <f>VLOOKUP(B2296,[2]taxonomy1!$B:$U,8,FALSE)</f>
        <v xml:space="preserve"> Chordata</v>
      </c>
      <c r="P2296" t="str">
        <f>VLOOKUP(B2296,[2]taxonomy1!$B:$U,9,FALSE)</f>
        <v xml:space="preserve"> Craniata</v>
      </c>
      <c r="Q2296" t="str">
        <f>VLOOKUP(B2296,[2]taxonomy1!$B:$U,10,FALSE)</f>
        <v xml:space="preserve"> Vertebrata</v>
      </c>
      <c r="R2296" t="str">
        <f>VLOOKUP(B2296,[2]taxonomy1!$B:$U,11,FALSE)</f>
        <v xml:space="preserve"> Euteleostomi</v>
      </c>
      <c r="S2296" t="str">
        <f>VLOOKUP(B2296,[2]taxonomy1!$B:$U,12,FALSE)</f>
        <v>Actinopterygii</v>
      </c>
      <c r="T2296" t="str">
        <f>VLOOKUP(B2296,[2]taxonomy1!$B:$U,13,FALSE)</f>
        <v xml:space="preserve"> Neopterygii</v>
      </c>
      <c r="U2296" t="str">
        <f>VLOOKUP(B2296,[2]taxonomy1!$B:$U,14,FALSE)</f>
        <v xml:space="preserve"> Teleostei</v>
      </c>
      <c r="V2296" t="str">
        <f>VLOOKUP(B2296,[2]taxonomy1!$B:$U,15,FALSE)</f>
        <v xml:space="preserve"> Neoteleostei</v>
      </c>
      <c r="W2296" t="str">
        <f>VLOOKUP(B2296,[2]taxonomy1!$B:$U,16,FALSE)</f>
        <v xml:space="preserve"> Acanthomorphata</v>
      </c>
    </row>
    <row r="2297" spans="1:23" x14ac:dyDescent="0.3">
      <c r="A2297" t="s">
        <v>4336</v>
      </c>
      <c r="B2297" t="s">
        <v>4337</v>
      </c>
      <c r="C2297">
        <v>341</v>
      </c>
      <c r="D2297" t="s">
        <v>10</v>
      </c>
      <c r="E2297">
        <v>59</v>
      </c>
      <c r="F2297">
        <v>335</v>
      </c>
      <c r="G2297">
        <v>2735</v>
      </c>
      <c r="H2297" t="s">
        <v>11</v>
      </c>
      <c r="I2297" t="s">
        <v>10</v>
      </c>
      <c r="J2297">
        <f t="shared" si="35"/>
        <v>276</v>
      </c>
      <c r="K2297" t="str">
        <f>VLOOKUP(B2297,[2]taxonomy1!$B:$U,2,FALSE)</f>
        <v xml:space="preserve"> Xiphophorus maculatus (Southern platyfish) (Platypoecilus maculatus).</v>
      </c>
      <c r="L2297" t="str">
        <f>VLOOKUP(B2297,[2]taxonomy1!$B:$U,4,FALSE)</f>
        <v xml:space="preserve"> NCBI_TaxID=8083 {ECO:0000313|Ensembl:ENSXMAP00000006669, ECO:0000313|Proteomes:UP000002852};</v>
      </c>
      <c r="M2297" t="str">
        <f>VLOOKUP(B2297,[2]taxonomy1!$B:$U,6,FALSE)</f>
        <v>Eukaryota</v>
      </c>
      <c r="N2297" t="str">
        <f>VLOOKUP(B2297,[2]taxonomy1!$B:$U,7,FALSE)</f>
        <v xml:space="preserve"> Metazoa</v>
      </c>
      <c r="O2297" t="str">
        <f>VLOOKUP(B2297,[2]taxonomy1!$B:$U,8,FALSE)</f>
        <v xml:space="preserve"> Chordata</v>
      </c>
      <c r="P2297" t="str">
        <f>VLOOKUP(B2297,[2]taxonomy1!$B:$U,9,FALSE)</f>
        <v xml:space="preserve"> Craniata</v>
      </c>
      <c r="Q2297" t="str">
        <f>VLOOKUP(B2297,[2]taxonomy1!$B:$U,10,FALSE)</f>
        <v xml:space="preserve"> Vertebrata</v>
      </c>
      <c r="R2297" t="str">
        <f>VLOOKUP(B2297,[2]taxonomy1!$B:$U,11,FALSE)</f>
        <v xml:space="preserve"> Euteleostomi</v>
      </c>
      <c r="S2297" t="str">
        <f>VLOOKUP(B2297,[2]taxonomy1!$B:$U,12,FALSE)</f>
        <v>Actinopterygii</v>
      </c>
      <c r="T2297" t="str">
        <f>VLOOKUP(B2297,[2]taxonomy1!$B:$U,13,FALSE)</f>
        <v xml:space="preserve"> Neopterygii</v>
      </c>
      <c r="U2297" t="str">
        <f>VLOOKUP(B2297,[2]taxonomy1!$B:$U,14,FALSE)</f>
        <v xml:space="preserve"> Teleostei</v>
      </c>
      <c r="V2297" t="str">
        <f>VLOOKUP(B2297,[2]taxonomy1!$B:$U,15,FALSE)</f>
        <v xml:space="preserve"> Neoteleostei</v>
      </c>
      <c r="W2297" t="str">
        <f>VLOOKUP(B2297,[2]taxonomy1!$B:$U,16,FALSE)</f>
        <v xml:space="preserve"> Acanthomorphata</v>
      </c>
    </row>
    <row r="2298" spans="1:23" x14ac:dyDescent="0.3">
      <c r="A2298" t="s">
        <v>4338</v>
      </c>
      <c r="B2298" t="s">
        <v>4339</v>
      </c>
      <c r="C2298">
        <v>261</v>
      </c>
      <c r="D2298" t="s">
        <v>10</v>
      </c>
      <c r="E2298">
        <v>3</v>
      </c>
      <c r="F2298">
        <v>260</v>
      </c>
      <c r="G2298">
        <v>2735</v>
      </c>
      <c r="H2298" t="s">
        <v>11</v>
      </c>
      <c r="I2298" t="s">
        <v>10</v>
      </c>
      <c r="J2298">
        <f t="shared" si="35"/>
        <v>257</v>
      </c>
      <c r="K2298" t="str">
        <f>VLOOKUP(B2298,[2]taxonomy1!$B:$U,2,FALSE)</f>
        <v xml:space="preserve"> Xiphophorus maculatus (Southern platyfish) (Platypoecilus maculatus).</v>
      </c>
      <c r="L2298" t="str">
        <f>VLOOKUP(B2298,[2]taxonomy1!$B:$U,4,FALSE)</f>
        <v xml:space="preserve"> NCBI_TaxID=8083 {ECO:0000313|Ensembl:ENSXMAP00000007447, ECO:0000313|Proteomes:UP000002852};</v>
      </c>
      <c r="M2298" t="str">
        <f>VLOOKUP(B2298,[2]taxonomy1!$B:$U,6,FALSE)</f>
        <v>Eukaryota</v>
      </c>
      <c r="N2298" t="str">
        <f>VLOOKUP(B2298,[2]taxonomy1!$B:$U,7,FALSE)</f>
        <v xml:space="preserve"> Metazoa</v>
      </c>
      <c r="O2298" t="str">
        <f>VLOOKUP(B2298,[2]taxonomy1!$B:$U,8,FALSE)</f>
        <v xml:space="preserve"> Chordata</v>
      </c>
      <c r="P2298" t="str">
        <f>VLOOKUP(B2298,[2]taxonomy1!$B:$U,9,FALSE)</f>
        <v xml:space="preserve"> Craniata</v>
      </c>
      <c r="Q2298" t="str">
        <f>VLOOKUP(B2298,[2]taxonomy1!$B:$U,10,FALSE)</f>
        <v xml:space="preserve"> Vertebrata</v>
      </c>
      <c r="R2298" t="str">
        <f>VLOOKUP(B2298,[2]taxonomy1!$B:$U,11,FALSE)</f>
        <v xml:space="preserve"> Euteleostomi</v>
      </c>
      <c r="S2298" t="str">
        <f>VLOOKUP(B2298,[2]taxonomy1!$B:$U,12,FALSE)</f>
        <v>Actinopterygii</v>
      </c>
      <c r="T2298" t="str">
        <f>VLOOKUP(B2298,[2]taxonomy1!$B:$U,13,FALSE)</f>
        <v xml:space="preserve"> Neopterygii</v>
      </c>
      <c r="U2298" t="str">
        <f>VLOOKUP(B2298,[2]taxonomy1!$B:$U,14,FALSE)</f>
        <v xml:space="preserve"> Teleostei</v>
      </c>
      <c r="V2298" t="str">
        <f>VLOOKUP(B2298,[2]taxonomy1!$B:$U,15,FALSE)</f>
        <v xml:space="preserve"> Neoteleostei</v>
      </c>
      <c r="W2298" t="str">
        <f>VLOOKUP(B2298,[2]taxonomy1!$B:$U,16,FALSE)</f>
        <v xml:space="preserve"> Acanthomorphata</v>
      </c>
    </row>
    <row r="2299" spans="1:23" x14ac:dyDescent="0.3">
      <c r="A2299" t="s">
        <v>4340</v>
      </c>
      <c r="B2299" t="s">
        <v>4341</v>
      </c>
      <c r="C2299">
        <v>283</v>
      </c>
      <c r="D2299" t="s">
        <v>10</v>
      </c>
      <c r="E2299">
        <v>3</v>
      </c>
      <c r="F2299">
        <v>276</v>
      </c>
      <c r="G2299">
        <v>2735</v>
      </c>
      <c r="H2299" t="s">
        <v>11</v>
      </c>
      <c r="I2299" t="s">
        <v>10</v>
      </c>
      <c r="J2299">
        <f t="shared" si="35"/>
        <v>273</v>
      </c>
      <c r="K2299" t="str">
        <f>VLOOKUP(B2299,[2]taxonomy1!$B:$U,2,FALSE)</f>
        <v xml:space="preserve"> Xiphophorus maculatus (Southern platyfish) (Platypoecilus maculatus).</v>
      </c>
      <c r="L2299" t="str">
        <f>VLOOKUP(B2299,[2]taxonomy1!$B:$U,4,FALSE)</f>
        <v xml:space="preserve"> NCBI_TaxID=8083 {ECO:0000313|Ensembl:ENSXMAP00000010595, ECO:0000313|Proteomes:UP000002852};</v>
      </c>
      <c r="M2299" t="str">
        <f>VLOOKUP(B2299,[2]taxonomy1!$B:$U,6,FALSE)</f>
        <v>Eukaryota</v>
      </c>
      <c r="N2299" t="str">
        <f>VLOOKUP(B2299,[2]taxonomy1!$B:$U,7,FALSE)</f>
        <v xml:space="preserve"> Metazoa</v>
      </c>
      <c r="O2299" t="str">
        <f>VLOOKUP(B2299,[2]taxonomy1!$B:$U,8,FALSE)</f>
        <v xml:space="preserve"> Chordata</v>
      </c>
      <c r="P2299" t="str">
        <f>VLOOKUP(B2299,[2]taxonomy1!$B:$U,9,FALSE)</f>
        <v xml:space="preserve"> Craniata</v>
      </c>
      <c r="Q2299" t="str">
        <f>VLOOKUP(B2299,[2]taxonomy1!$B:$U,10,FALSE)</f>
        <v xml:space="preserve"> Vertebrata</v>
      </c>
      <c r="R2299" t="str">
        <f>VLOOKUP(B2299,[2]taxonomy1!$B:$U,11,FALSE)</f>
        <v xml:space="preserve"> Euteleostomi</v>
      </c>
      <c r="S2299" t="str">
        <f>VLOOKUP(B2299,[2]taxonomy1!$B:$U,12,FALSE)</f>
        <v>Actinopterygii</v>
      </c>
      <c r="T2299" t="str">
        <f>VLOOKUP(B2299,[2]taxonomy1!$B:$U,13,FALSE)</f>
        <v xml:space="preserve"> Neopterygii</v>
      </c>
      <c r="U2299" t="str">
        <f>VLOOKUP(B2299,[2]taxonomy1!$B:$U,14,FALSE)</f>
        <v xml:space="preserve"> Teleostei</v>
      </c>
      <c r="V2299" t="str">
        <f>VLOOKUP(B2299,[2]taxonomy1!$B:$U,15,FALSE)</f>
        <v xml:space="preserve"> Neoteleostei</v>
      </c>
      <c r="W2299" t="str">
        <f>VLOOKUP(B2299,[2]taxonomy1!$B:$U,16,FALSE)</f>
        <v xml:space="preserve"> Acanthomorphata</v>
      </c>
    </row>
    <row r="2300" spans="1:23" x14ac:dyDescent="0.3">
      <c r="A2300" t="s">
        <v>4342</v>
      </c>
      <c r="B2300" t="s">
        <v>4343</v>
      </c>
      <c r="C2300">
        <v>331</v>
      </c>
      <c r="D2300" t="s">
        <v>10</v>
      </c>
      <c r="E2300">
        <v>49</v>
      </c>
      <c r="F2300">
        <v>325</v>
      </c>
      <c r="G2300">
        <v>2735</v>
      </c>
      <c r="H2300" t="s">
        <v>11</v>
      </c>
      <c r="I2300" t="s">
        <v>10</v>
      </c>
      <c r="J2300">
        <f t="shared" si="35"/>
        <v>276</v>
      </c>
      <c r="K2300" t="str">
        <f>VLOOKUP(B2300,[2]taxonomy1!$B:$U,2,FALSE)</f>
        <v xml:space="preserve"> Xiphophorus maculatus (Southern platyfish) (Platypoecilus maculatus).</v>
      </c>
      <c r="L2300" t="str">
        <f>VLOOKUP(B2300,[2]taxonomy1!$B:$U,4,FALSE)</f>
        <v xml:space="preserve"> NCBI_TaxID=8083 {ECO:0000313|Ensembl:ENSXMAP00000010957, ECO:0000313|Proteomes:UP000002852};</v>
      </c>
      <c r="M2300" t="str">
        <f>VLOOKUP(B2300,[2]taxonomy1!$B:$U,6,FALSE)</f>
        <v>Eukaryota</v>
      </c>
      <c r="N2300" t="str">
        <f>VLOOKUP(B2300,[2]taxonomy1!$B:$U,7,FALSE)</f>
        <v xml:space="preserve"> Metazoa</v>
      </c>
      <c r="O2300" t="str">
        <f>VLOOKUP(B2300,[2]taxonomy1!$B:$U,8,FALSE)</f>
        <v xml:space="preserve"> Chordata</v>
      </c>
      <c r="P2300" t="str">
        <f>VLOOKUP(B2300,[2]taxonomy1!$B:$U,9,FALSE)</f>
        <v xml:space="preserve"> Craniata</v>
      </c>
      <c r="Q2300" t="str">
        <f>VLOOKUP(B2300,[2]taxonomy1!$B:$U,10,FALSE)</f>
        <v xml:space="preserve"> Vertebrata</v>
      </c>
      <c r="R2300" t="str">
        <f>VLOOKUP(B2300,[2]taxonomy1!$B:$U,11,FALSE)</f>
        <v xml:space="preserve"> Euteleostomi</v>
      </c>
      <c r="S2300" t="str">
        <f>VLOOKUP(B2300,[2]taxonomy1!$B:$U,12,FALSE)</f>
        <v>Actinopterygii</v>
      </c>
      <c r="T2300" t="str">
        <f>VLOOKUP(B2300,[2]taxonomy1!$B:$U,13,FALSE)</f>
        <v xml:space="preserve"> Neopterygii</v>
      </c>
      <c r="U2300" t="str">
        <f>VLOOKUP(B2300,[2]taxonomy1!$B:$U,14,FALSE)</f>
        <v xml:space="preserve"> Teleostei</v>
      </c>
      <c r="V2300" t="str">
        <f>VLOOKUP(B2300,[2]taxonomy1!$B:$U,15,FALSE)</f>
        <v xml:space="preserve"> Neoteleostei</v>
      </c>
      <c r="W2300" t="str">
        <f>VLOOKUP(B2300,[2]taxonomy1!$B:$U,16,FALSE)</f>
        <v xml:space="preserve"> Acanthomorphata</v>
      </c>
    </row>
    <row r="2301" spans="1:23" x14ac:dyDescent="0.3">
      <c r="A2301" t="s">
        <v>4344</v>
      </c>
      <c r="B2301" t="s">
        <v>4345</v>
      </c>
      <c r="C2301">
        <v>323</v>
      </c>
      <c r="D2301" t="s">
        <v>10</v>
      </c>
      <c r="E2301">
        <v>43</v>
      </c>
      <c r="F2301">
        <v>316</v>
      </c>
      <c r="G2301">
        <v>2735</v>
      </c>
      <c r="H2301" t="s">
        <v>11</v>
      </c>
      <c r="I2301" t="s">
        <v>10</v>
      </c>
      <c r="J2301">
        <f t="shared" si="35"/>
        <v>273</v>
      </c>
      <c r="K2301" t="str">
        <f>VLOOKUP(B2301,[2]taxonomy1!$B:$U,2,FALSE)</f>
        <v xml:space="preserve"> Xiphophorus maculatus (Southern platyfish) (Platypoecilus maculatus).</v>
      </c>
      <c r="L2301" t="str">
        <f>VLOOKUP(B2301,[2]taxonomy1!$B:$U,4,FALSE)</f>
        <v xml:space="preserve"> NCBI_TaxID=8083 {ECO:0000313|Ensembl:ENSXMAP00000014551, ECO:0000313|Proteomes:UP000002852};</v>
      </c>
      <c r="M2301" t="str">
        <f>VLOOKUP(B2301,[2]taxonomy1!$B:$U,6,FALSE)</f>
        <v>Eukaryota</v>
      </c>
      <c r="N2301" t="str">
        <f>VLOOKUP(B2301,[2]taxonomy1!$B:$U,7,FALSE)</f>
        <v xml:space="preserve"> Metazoa</v>
      </c>
      <c r="O2301" t="str">
        <f>VLOOKUP(B2301,[2]taxonomy1!$B:$U,8,FALSE)</f>
        <v xml:space="preserve"> Chordata</v>
      </c>
      <c r="P2301" t="str">
        <f>VLOOKUP(B2301,[2]taxonomy1!$B:$U,9,FALSE)</f>
        <v xml:space="preserve"> Craniata</v>
      </c>
      <c r="Q2301" t="str">
        <f>VLOOKUP(B2301,[2]taxonomy1!$B:$U,10,FALSE)</f>
        <v xml:space="preserve"> Vertebrata</v>
      </c>
      <c r="R2301" t="str">
        <f>VLOOKUP(B2301,[2]taxonomy1!$B:$U,11,FALSE)</f>
        <v xml:space="preserve"> Euteleostomi</v>
      </c>
      <c r="S2301" t="str">
        <f>VLOOKUP(B2301,[2]taxonomy1!$B:$U,12,FALSE)</f>
        <v>Actinopterygii</v>
      </c>
      <c r="T2301" t="str">
        <f>VLOOKUP(B2301,[2]taxonomy1!$B:$U,13,FALSE)</f>
        <v xml:space="preserve"> Neopterygii</v>
      </c>
      <c r="U2301" t="str">
        <f>VLOOKUP(B2301,[2]taxonomy1!$B:$U,14,FALSE)</f>
        <v xml:space="preserve"> Teleostei</v>
      </c>
      <c r="V2301" t="str">
        <f>VLOOKUP(B2301,[2]taxonomy1!$B:$U,15,FALSE)</f>
        <v xml:space="preserve"> Neoteleostei</v>
      </c>
      <c r="W2301" t="str">
        <f>VLOOKUP(B2301,[2]taxonomy1!$B:$U,16,FALSE)</f>
        <v xml:space="preserve"> Acanthomorphata</v>
      </c>
    </row>
    <row r="2302" spans="1:23" x14ac:dyDescent="0.3">
      <c r="A2302" t="s">
        <v>4346</v>
      </c>
      <c r="B2302" t="s">
        <v>4347</v>
      </c>
      <c r="C2302">
        <v>283</v>
      </c>
      <c r="D2302" t="s">
        <v>10</v>
      </c>
      <c r="E2302">
        <v>3</v>
      </c>
      <c r="F2302">
        <v>276</v>
      </c>
      <c r="G2302">
        <v>2735</v>
      </c>
      <c r="H2302" t="s">
        <v>11</v>
      </c>
      <c r="I2302" t="s">
        <v>10</v>
      </c>
      <c r="J2302">
        <f t="shared" si="35"/>
        <v>273</v>
      </c>
      <c r="K2302" t="str">
        <f>VLOOKUP(B2302,[2]taxonomy1!$B:$U,2,FALSE)</f>
        <v xml:space="preserve"> Xiphophorus maculatus (Southern platyfish) (Platypoecilus maculatus).</v>
      </c>
      <c r="L2302" t="str">
        <f>VLOOKUP(B2302,[2]taxonomy1!$B:$U,4,FALSE)</f>
        <v xml:space="preserve"> NCBI_TaxID=8083 {ECO:0000313|Ensembl:ENSXMAP00000015526, ECO:0000313|Proteomes:UP000002852};</v>
      </c>
      <c r="M2302" t="str">
        <f>VLOOKUP(B2302,[2]taxonomy1!$B:$U,6,FALSE)</f>
        <v>Eukaryota</v>
      </c>
      <c r="N2302" t="str">
        <f>VLOOKUP(B2302,[2]taxonomy1!$B:$U,7,FALSE)</f>
        <v xml:space="preserve"> Metazoa</v>
      </c>
      <c r="O2302" t="str">
        <f>VLOOKUP(B2302,[2]taxonomy1!$B:$U,8,FALSE)</f>
        <v xml:space="preserve"> Chordata</v>
      </c>
      <c r="P2302" t="str">
        <f>VLOOKUP(B2302,[2]taxonomy1!$B:$U,9,FALSE)</f>
        <v xml:space="preserve"> Craniata</v>
      </c>
      <c r="Q2302" t="str">
        <f>VLOOKUP(B2302,[2]taxonomy1!$B:$U,10,FALSE)</f>
        <v xml:space="preserve"> Vertebrata</v>
      </c>
      <c r="R2302" t="str">
        <f>VLOOKUP(B2302,[2]taxonomy1!$B:$U,11,FALSE)</f>
        <v xml:space="preserve"> Euteleostomi</v>
      </c>
      <c r="S2302" t="str">
        <f>VLOOKUP(B2302,[2]taxonomy1!$B:$U,12,FALSE)</f>
        <v>Actinopterygii</v>
      </c>
      <c r="T2302" t="str">
        <f>VLOOKUP(B2302,[2]taxonomy1!$B:$U,13,FALSE)</f>
        <v xml:space="preserve"> Neopterygii</v>
      </c>
      <c r="U2302" t="str">
        <f>VLOOKUP(B2302,[2]taxonomy1!$B:$U,14,FALSE)</f>
        <v xml:space="preserve"> Teleostei</v>
      </c>
      <c r="V2302" t="str">
        <f>VLOOKUP(B2302,[2]taxonomy1!$B:$U,15,FALSE)</f>
        <v xml:space="preserve"> Neoteleostei</v>
      </c>
      <c r="W2302" t="str">
        <f>VLOOKUP(B2302,[2]taxonomy1!$B:$U,16,FALSE)</f>
        <v xml:space="preserve"> Acanthomorphata</v>
      </c>
    </row>
    <row r="2303" spans="1:23" x14ac:dyDescent="0.3">
      <c r="A2303" t="s">
        <v>4348</v>
      </c>
      <c r="B2303" t="s">
        <v>4349</v>
      </c>
      <c r="C2303">
        <v>325</v>
      </c>
      <c r="D2303" t="s">
        <v>10</v>
      </c>
      <c r="E2303">
        <v>43</v>
      </c>
      <c r="F2303">
        <v>319</v>
      </c>
      <c r="G2303">
        <v>2735</v>
      </c>
      <c r="H2303" t="s">
        <v>11</v>
      </c>
      <c r="I2303" t="s">
        <v>10</v>
      </c>
      <c r="J2303">
        <f t="shared" si="35"/>
        <v>276</v>
      </c>
      <c r="K2303" t="str">
        <f>VLOOKUP(B2303,[2]taxonomy1!$B:$U,2,FALSE)</f>
        <v xml:space="preserve"> Xiphophorus maculatus (Southern platyfish) (Platypoecilus maculatus).</v>
      </c>
      <c r="L2303" t="str">
        <f>VLOOKUP(B2303,[2]taxonomy1!$B:$U,4,FALSE)</f>
        <v xml:space="preserve"> NCBI_TaxID=8083 {ECO:0000313|Ensembl:ENSXMAP00000016130, ECO:0000313|Proteomes:UP000002852};</v>
      </c>
      <c r="M2303" t="str">
        <f>VLOOKUP(B2303,[2]taxonomy1!$B:$U,6,FALSE)</f>
        <v>Eukaryota</v>
      </c>
      <c r="N2303" t="str">
        <f>VLOOKUP(B2303,[2]taxonomy1!$B:$U,7,FALSE)</f>
        <v xml:space="preserve"> Metazoa</v>
      </c>
      <c r="O2303" t="str">
        <f>VLOOKUP(B2303,[2]taxonomy1!$B:$U,8,FALSE)</f>
        <v xml:space="preserve"> Chordata</v>
      </c>
      <c r="P2303" t="str">
        <f>VLOOKUP(B2303,[2]taxonomy1!$B:$U,9,FALSE)</f>
        <v xml:space="preserve"> Craniata</v>
      </c>
      <c r="Q2303" t="str">
        <f>VLOOKUP(B2303,[2]taxonomy1!$B:$U,10,FALSE)</f>
        <v xml:space="preserve"> Vertebrata</v>
      </c>
      <c r="R2303" t="str">
        <f>VLOOKUP(B2303,[2]taxonomy1!$B:$U,11,FALSE)</f>
        <v xml:space="preserve"> Euteleostomi</v>
      </c>
      <c r="S2303" t="str">
        <f>VLOOKUP(B2303,[2]taxonomy1!$B:$U,12,FALSE)</f>
        <v>Actinopterygii</v>
      </c>
      <c r="T2303" t="str">
        <f>VLOOKUP(B2303,[2]taxonomy1!$B:$U,13,FALSE)</f>
        <v xml:space="preserve"> Neopterygii</v>
      </c>
      <c r="U2303" t="str">
        <f>VLOOKUP(B2303,[2]taxonomy1!$B:$U,14,FALSE)</f>
        <v xml:space="preserve"> Teleostei</v>
      </c>
      <c r="V2303" t="str">
        <f>VLOOKUP(B2303,[2]taxonomy1!$B:$U,15,FALSE)</f>
        <v xml:space="preserve"> Neoteleostei</v>
      </c>
      <c r="W2303" t="str">
        <f>VLOOKUP(B2303,[2]taxonomy1!$B:$U,16,FALSE)</f>
        <v xml:space="preserve"> Acanthomorphata</v>
      </c>
    </row>
    <row r="2304" spans="1:23" x14ac:dyDescent="0.3">
      <c r="A2304" t="s">
        <v>4350</v>
      </c>
      <c r="B2304" t="s">
        <v>4351</v>
      </c>
      <c r="C2304">
        <v>296</v>
      </c>
      <c r="D2304" t="s">
        <v>10</v>
      </c>
      <c r="E2304">
        <v>46</v>
      </c>
      <c r="F2304">
        <v>290</v>
      </c>
      <c r="G2304">
        <v>2735</v>
      </c>
      <c r="H2304" t="s">
        <v>11</v>
      </c>
      <c r="I2304" t="s">
        <v>10</v>
      </c>
      <c r="J2304">
        <f t="shared" si="35"/>
        <v>244</v>
      </c>
      <c r="K2304" t="str">
        <f>VLOOKUP(B2304,[2]taxonomy1!$B:$U,2,FALSE)</f>
        <v xml:space="preserve"> Hyaloperonospora arabidopsidis (strain Emoy2) (Downy mildew agent) (Peronospora arabidopsidis).</v>
      </c>
      <c r="L2304" t="str">
        <f>VLOOKUP(B2304,[2]taxonomy1!$B:$U,4,FALSE)</f>
        <v xml:space="preserve"> NCBI_TaxID=559515 {ECO:0000313|EnsemblProtists:HpaP800681, ECO:0000313|Proteomes:UP000011713};</v>
      </c>
      <c r="M2304" t="str">
        <f>VLOOKUP(B2304,[2]taxonomy1!$B:$U,6,FALSE)</f>
        <v>Eukaryota</v>
      </c>
      <c r="N2304" t="str">
        <f>VLOOKUP(B2304,[2]taxonomy1!$B:$U,7,FALSE)</f>
        <v xml:space="preserve"> Stramenopiles</v>
      </c>
      <c r="O2304" t="str">
        <f>VLOOKUP(B2304,[2]taxonomy1!$B:$U,8,FALSE)</f>
        <v xml:space="preserve"> Oomycetes</v>
      </c>
      <c r="P2304" t="str">
        <f>VLOOKUP(B2304,[2]taxonomy1!$B:$U,9,FALSE)</f>
        <v xml:space="preserve"> Peronosporales</v>
      </c>
      <c r="Q2304" t="str">
        <f>VLOOKUP(B2304,[2]taxonomy1!$B:$U,10,FALSE)</f>
        <v xml:space="preserve"> Peronosporaceae</v>
      </c>
      <c r="R2304" t="str">
        <f>VLOOKUP(B2304,[2]taxonomy1!$B:$U,11,FALSE)</f>
        <v>Hyaloperonospora.</v>
      </c>
      <c r="S2304">
        <f>VLOOKUP(B2304,[2]taxonomy1!$B:$U,12,FALSE)</f>
        <v>0</v>
      </c>
      <c r="T2304">
        <f>VLOOKUP(B2304,[2]taxonomy1!$B:$U,13,FALSE)</f>
        <v>0</v>
      </c>
      <c r="U2304">
        <f>VLOOKUP(B2304,[2]taxonomy1!$B:$U,14,FALSE)</f>
        <v>0</v>
      </c>
      <c r="V2304">
        <f>VLOOKUP(B2304,[2]taxonomy1!$B:$U,15,FALSE)</f>
        <v>0</v>
      </c>
      <c r="W2304">
        <f>VLOOKUP(B2304,[2]taxonomy1!$B:$U,16,FALSE)</f>
        <v>0</v>
      </c>
    </row>
    <row r="2305" spans="1:23" x14ac:dyDescent="0.3">
      <c r="A2305" t="s">
        <v>4352</v>
      </c>
      <c r="B2305" t="s">
        <v>4353</v>
      </c>
      <c r="C2305">
        <v>290</v>
      </c>
      <c r="D2305" t="s">
        <v>10</v>
      </c>
      <c r="E2305">
        <v>16</v>
      </c>
      <c r="F2305">
        <v>283</v>
      </c>
      <c r="G2305">
        <v>2735</v>
      </c>
      <c r="H2305" t="s">
        <v>11</v>
      </c>
      <c r="I2305" t="s">
        <v>10</v>
      </c>
      <c r="J2305">
        <f t="shared" si="35"/>
        <v>267</v>
      </c>
      <c r="K2305" t="str">
        <f>VLOOKUP(B2305,[2]taxonomy1!$B:$U,2,FALSE)</f>
        <v xml:space="preserve"> Hyaloperonospora arabidopsidis (strain Emoy2) (Downy mildew agent) (Peronospora arabidopsidis).</v>
      </c>
      <c r="L2305" t="str">
        <f>VLOOKUP(B2305,[2]taxonomy1!$B:$U,4,FALSE)</f>
        <v xml:space="preserve"> NCBI_TaxID=559515 {ECO:0000313|EnsemblProtists:HpaP804517, ECO:0000313|Proteomes:UP000011713};</v>
      </c>
      <c r="M2305" t="str">
        <f>VLOOKUP(B2305,[2]taxonomy1!$B:$U,6,FALSE)</f>
        <v>Eukaryota</v>
      </c>
      <c r="N2305" t="str">
        <f>VLOOKUP(B2305,[2]taxonomy1!$B:$U,7,FALSE)</f>
        <v xml:space="preserve"> Stramenopiles</v>
      </c>
      <c r="O2305" t="str">
        <f>VLOOKUP(B2305,[2]taxonomy1!$B:$U,8,FALSE)</f>
        <v xml:space="preserve"> Oomycetes</v>
      </c>
      <c r="P2305" t="str">
        <f>VLOOKUP(B2305,[2]taxonomy1!$B:$U,9,FALSE)</f>
        <v xml:space="preserve"> Peronosporales</v>
      </c>
      <c r="Q2305" t="str">
        <f>VLOOKUP(B2305,[2]taxonomy1!$B:$U,10,FALSE)</f>
        <v xml:space="preserve"> Peronosporaceae</v>
      </c>
      <c r="R2305" t="str">
        <f>VLOOKUP(B2305,[2]taxonomy1!$B:$U,11,FALSE)</f>
        <v>Hyaloperonospora.</v>
      </c>
      <c r="S2305">
        <f>VLOOKUP(B2305,[2]taxonomy1!$B:$U,12,FALSE)</f>
        <v>0</v>
      </c>
      <c r="T2305">
        <f>VLOOKUP(B2305,[2]taxonomy1!$B:$U,13,FALSE)</f>
        <v>0</v>
      </c>
      <c r="U2305">
        <f>VLOOKUP(B2305,[2]taxonomy1!$B:$U,14,FALSE)</f>
        <v>0</v>
      </c>
      <c r="V2305">
        <f>VLOOKUP(B2305,[2]taxonomy1!$B:$U,15,FALSE)</f>
        <v>0</v>
      </c>
      <c r="W2305">
        <f>VLOOKUP(B2305,[2]taxonomy1!$B:$U,16,FALSE)</f>
        <v>0</v>
      </c>
    </row>
    <row r="2306" spans="1:23" x14ac:dyDescent="0.3">
      <c r="A2306" t="s">
        <v>4354</v>
      </c>
      <c r="B2306" t="s">
        <v>4355</v>
      </c>
      <c r="C2306">
        <v>282</v>
      </c>
      <c r="D2306" t="s">
        <v>10</v>
      </c>
      <c r="E2306">
        <v>3</v>
      </c>
      <c r="F2306">
        <v>276</v>
      </c>
      <c r="G2306">
        <v>2735</v>
      </c>
      <c r="H2306" t="s">
        <v>11</v>
      </c>
      <c r="I2306" t="s">
        <v>10</v>
      </c>
      <c r="J2306">
        <f t="shared" si="35"/>
        <v>273</v>
      </c>
      <c r="K2306" t="str">
        <f>VLOOKUP(B2306,[2]taxonomy1!$B:$U,2,FALSE)</f>
        <v xml:space="preserve"> Hyaloperonospora arabidopsidis (strain Emoy2) (Downy mildew agent) (Peronospora arabidopsidis).</v>
      </c>
      <c r="L2306" t="str">
        <f>VLOOKUP(B2306,[2]taxonomy1!$B:$U,4,FALSE)</f>
        <v xml:space="preserve"> NCBI_TaxID=559515 {ECO:0000313|EnsemblProtists:HpaP812194, ECO:0000313|Proteomes:UP000011713};</v>
      </c>
      <c r="M2306" t="str">
        <f>VLOOKUP(B2306,[2]taxonomy1!$B:$U,6,FALSE)</f>
        <v>Eukaryota</v>
      </c>
      <c r="N2306" t="str">
        <f>VLOOKUP(B2306,[2]taxonomy1!$B:$U,7,FALSE)</f>
        <v xml:space="preserve"> Stramenopiles</v>
      </c>
      <c r="O2306" t="str">
        <f>VLOOKUP(B2306,[2]taxonomy1!$B:$U,8,FALSE)</f>
        <v xml:space="preserve"> Oomycetes</v>
      </c>
      <c r="P2306" t="str">
        <f>VLOOKUP(B2306,[2]taxonomy1!$B:$U,9,FALSE)</f>
        <v xml:space="preserve"> Peronosporales</v>
      </c>
      <c r="Q2306" t="str">
        <f>VLOOKUP(B2306,[2]taxonomy1!$B:$U,10,FALSE)</f>
        <v xml:space="preserve"> Peronosporaceae</v>
      </c>
      <c r="R2306" t="str">
        <f>VLOOKUP(B2306,[2]taxonomy1!$B:$U,11,FALSE)</f>
        <v>Hyaloperonospora.</v>
      </c>
      <c r="S2306">
        <f>VLOOKUP(B2306,[2]taxonomy1!$B:$U,12,FALSE)</f>
        <v>0</v>
      </c>
      <c r="T2306">
        <f>VLOOKUP(B2306,[2]taxonomy1!$B:$U,13,FALSE)</f>
        <v>0</v>
      </c>
      <c r="U2306">
        <f>VLOOKUP(B2306,[2]taxonomy1!$B:$U,14,FALSE)</f>
        <v>0</v>
      </c>
      <c r="V2306">
        <f>VLOOKUP(B2306,[2]taxonomy1!$B:$U,15,FALSE)</f>
        <v>0</v>
      </c>
      <c r="W2306">
        <f>VLOOKUP(B2306,[2]taxonomy1!$B:$U,16,FALSE)</f>
        <v>0</v>
      </c>
    </row>
    <row r="2307" spans="1:23" x14ac:dyDescent="0.3">
      <c r="A2307" t="s">
        <v>4356</v>
      </c>
      <c r="B2307" t="s">
        <v>4357</v>
      </c>
      <c r="C2307">
        <v>282</v>
      </c>
      <c r="D2307" t="s">
        <v>10</v>
      </c>
      <c r="E2307">
        <v>2</v>
      </c>
      <c r="F2307">
        <v>276</v>
      </c>
      <c r="G2307">
        <v>2735</v>
      </c>
      <c r="H2307" t="s">
        <v>11</v>
      </c>
      <c r="I2307" t="s">
        <v>10</v>
      </c>
      <c r="J2307">
        <f t="shared" ref="J2307:J2370" si="36">F2307-E2307</f>
        <v>274</v>
      </c>
      <c r="K2307" t="str">
        <f>VLOOKUP(B2307,[2]taxonomy1!$B:$U,2,FALSE)</f>
        <v xml:space="preserve"> Hyaloperonospora arabidopsidis (strain Emoy2) (Downy mildew agent) (Peronospora arabidopsidis).</v>
      </c>
      <c r="L2307" t="str">
        <f>VLOOKUP(B2307,[2]taxonomy1!$B:$U,4,FALSE)</f>
        <v xml:space="preserve"> NCBI_TaxID=559515 {ECO:0000313|EnsemblProtists:HpaP812195, ECO:0000313|Proteomes:UP000011713};</v>
      </c>
      <c r="M2307" t="str">
        <f>VLOOKUP(B2307,[2]taxonomy1!$B:$U,6,FALSE)</f>
        <v>Eukaryota</v>
      </c>
      <c r="N2307" t="str">
        <f>VLOOKUP(B2307,[2]taxonomy1!$B:$U,7,FALSE)</f>
        <v xml:space="preserve"> Stramenopiles</v>
      </c>
      <c r="O2307" t="str">
        <f>VLOOKUP(B2307,[2]taxonomy1!$B:$U,8,FALSE)</f>
        <v xml:space="preserve"> Oomycetes</v>
      </c>
      <c r="P2307" t="str">
        <f>VLOOKUP(B2307,[2]taxonomy1!$B:$U,9,FALSE)</f>
        <v xml:space="preserve"> Peronosporales</v>
      </c>
      <c r="Q2307" t="str">
        <f>VLOOKUP(B2307,[2]taxonomy1!$B:$U,10,FALSE)</f>
        <v xml:space="preserve"> Peronosporaceae</v>
      </c>
      <c r="R2307" t="str">
        <f>VLOOKUP(B2307,[2]taxonomy1!$B:$U,11,FALSE)</f>
        <v>Hyaloperonospora.</v>
      </c>
      <c r="S2307">
        <f>VLOOKUP(B2307,[2]taxonomy1!$B:$U,12,FALSE)</f>
        <v>0</v>
      </c>
      <c r="T2307">
        <f>VLOOKUP(B2307,[2]taxonomy1!$B:$U,13,FALSE)</f>
        <v>0</v>
      </c>
      <c r="U2307">
        <f>VLOOKUP(B2307,[2]taxonomy1!$B:$U,14,FALSE)</f>
        <v>0</v>
      </c>
      <c r="V2307">
        <f>VLOOKUP(B2307,[2]taxonomy1!$B:$U,15,FALSE)</f>
        <v>0</v>
      </c>
      <c r="W2307">
        <f>VLOOKUP(B2307,[2]taxonomy1!$B:$U,16,FALSE)</f>
        <v>0</v>
      </c>
    </row>
    <row r="2308" spans="1:23" x14ac:dyDescent="0.3">
      <c r="A2308" t="s">
        <v>4358</v>
      </c>
      <c r="B2308" t="s">
        <v>4359</v>
      </c>
      <c r="C2308">
        <v>276</v>
      </c>
      <c r="D2308" t="s">
        <v>10</v>
      </c>
      <c r="E2308">
        <v>4</v>
      </c>
      <c r="F2308">
        <v>269</v>
      </c>
      <c r="G2308">
        <v>2735</v>
      </c>
      <c r="H2308" t="s">
        <v>11</v>
      </c>
      <c r="I2308" t="s">
        <v>10</v>
      </c>
      <c r="J2308">
        <f t="shared" si="36"/>
        <v>265</v>
      </c>
      <c r="K2308" t="str">
        <f>VLOOKUP(B2308,[2]taxonomy1!$B:$U,2,FALSE)</f>
        <v xml:space="preserve"> Brassica rapa subsp. pekinensis (Chinese cabbage) (Brassica pekinensis).</v>
      </c>
      <c r="L2308" t="str">
        <f>VLOOKUP(B2308,[2]taxonomy1!$B:$U,4,FALSE)</f>
        <v xml:space="preserve"> NCBI_TaxID=51351 {ECO:0000313|EnsemblPlants:Bra001010.1-P, ECO:0000313|Proteomes:UP000011750};</v>
      </c>
      <c r="M2308" t="str">
        <f>VLOOKUP(B2308,[2]taxonomy1!$B:$U,6,FALSE)</f>
        <v>Eukaryota</v>
      </c>
      <c r="N2308" t="str">
        <f>VLOOKUP(B2308,[2]taxonomy1!$B:$U,7,FALSE)</f>
        <v xml:space="preserve"> Viridiplantae</v>
      </c>
      <c r="O2308" t="str">
        <f>VLOOKUP(B2308,[2]taxonomy1!$B:$U,8,FALSE)</f>
        <v xml:space="preserve"> Streptophyta</v>
      </c>
      <c r="P2308" t="str">
        <f>VLOOKUP(B2308,[2]taxonomy1!$B:$U,9,FALSE)</f>
        <v xml:space="preserve"> Embryophyta</v>
      </c>
      <c r="Q2308" t="str">
        <f>VLOOKUP(B2308,[2]taxonomy1!$B:$U,10,FALSE)</f>
        <v xml:space="preserve"> Tracheophyta</v>
      </c>
      <c r="R2308" t="str">
        <f>VLOOKUP(B2308,[2]taxonomy1!$B:$U,11,FALSE)</f>
        <v>Spermatophyta</v>
      </c>
      <c r="S2308" t="str">
        <f>VLOOKUP(B2308,[2]taxonomy1!$B:$U,12,FALSE)</f>
        <v xml:space="preserve"> Magnoliophyta</v>
      </c>
      <c r="T2308" t="str">
        <f>VLOOKUP(B2308,[2]taxonomy1!$B:$U,13,FALSE)</f>
        <v xml:space="preserve"> eudicotyledons</v>
      </c>
      <c r="U2308" t="str">
        <f>VLOOKUP(B2308,[2]taxonomy1!$B:$U,14,FALSE)</f>
        <v xml:space="preserve"> Gunneridae</v>
      </c>
      <c r="V2308" t="str">
        <f>VLOOKUP(B2308,[2]taxonomy1!$B:$U,15,FALSE)</f>
        <v>Pentapetalae</v>
      </c>
      <c r="W2308" t="str">
        <f>VLOOKUP(B2308,[2]taxonomy1!$B:$U,16,FALSE)</f>
        <v xml:space="preserve"> rosids</v>
      </c>
    </row>
    <row r="2309" spans="1:23" x14ac:dyDescent="0.3">
      <c r="A2309" t="s">
        <v>4360</v>
      </c>
      <c r="B2309" t="s">
        <v>4361</v>
      </c>
      <c r="C2309">
        <v>159</v>
      </c>
      <c r="D2309" t="s">
        <v>10</v>
      </c>
      <c r="E2309">
        <v>3</v>
      </c>
      <c r="F2309">
        <v>159</v>
      </c>
      <c r="G2309">
        <v>2735</v>
      </c>
      <c r="H2309" t="s">
        <v>11</v>
      </c>
      <c r="I2309" t="s">
        <v>10</v>
      </c>
      <c r="J2309">
        <f t="shared" si="36"/>
        <v>156</v>
      </c>
      <c r="K2309" t="str">
        <f>VLOOKUP(B2309,[2]taxonomy1!$B:$U,2,FALSE)</f>
        <v xml:space="preserve"> Brassica rapa subsp. pekinensis (Chinese cabbage) (Brassica pekinensis).</v>
      </c>
      <c r="L2309" t="str">
        <f>VLOOKUP(B2309,[2]taxonomy1!$B:$U,4,FALSE)</f>
        <v xml:space="preserve"> NCBI_TaxID=51351 {ECO:0000313|EnsemblPlants:Bra002725.1-P, ECO:0000313|Proteomes:UP000011750};</v>
      </c>
      <c r="M2309" t="str">
        <f>VLOOKUP(B2309,[2]taxonomy1!$B:$U,6,FALSE)</f>
        <v>Eukaryota</v>
      </c>
      <c r="N2309" t="str">
        <f>VLOOKUP(B2309,[2]taxonomy1!$B:$U,7,FALSE)</f>
        <v xml:space="preserve"> Viridiplantae</v>
      </c>
      <c r="O2309" t="str">
        <f>VLOOKUP(B2309,[2]taxonomy1!$B:$U,8,FALSE)</f>
        <v xml:space="preserve"> Streptophyta</v>
      </c>
      <c r="P2309" t="str">
        <f>VLOOKUP(B2309,[2]taxonomy1!$B:$U,9,FALSE)</f>
        <v xml:space="preserve"> Embryophyta</v>
      </c>
      <c r="Q2309" t="str">
        <f>VLOOKUP(B2309,[2]taxonomy1!$B:$U,10,FALSE)</f>
        <v xml:space="preserve"> Tracheophyta</v>
      </c>
      <c r="R2309" t="str">
        <f>VLOOKUP(B2309,[2]taxonomy1!$B:$U,11,FALSE)</f>
        <v>Spermatophyta</v>
      </c>
      <c r="S2309" t="str">
        <f>VLOOKUP(B2309,[2]taxonomy1!$B:$U,12,FALSE)</f>
        <v xml:space="preserve"> Magnoliophyta</v>
      </c>
      <c r="T2309" t="str">
        <f>VLOOKUP(B2309,[2]taxonomy1!$B:$U,13,FALSE)</f>
        <v xml:space="preserve"> eudicotyledons</v>
      </c>
      <c r="U2309" t="str">
        <f>VLOOKUP(B2309,[2]taxonomy1!$B:$U,14,FALSE)</f>
        <v xml:space="preserve"> Gunneridae</v>
      </c>
      <c r="V2309" t="str">
        <f>VLOOKUP(B2309,[2]taxonomy1!$B:$U,15,FALSE)</f>
        <v>Pentapetalae</v>
      </c>
      <c r="W2309" t="str">
        <f>VLOOKUP(B2309,[2]taxonomy1!$B:$U,16,FALSE)</f>
        <v xml:space="preserve"> rosids</v>
      </c>
    </row>
    <row r="2310" spans="1:23" x14ac:dyDescent="0.3">
      <c r="A2310" t="s">
        <v>4362</v>
      </c>
      <c r="B2310" t="s">
        <v>4363</v>
      </c>
      <c r="C2310">
        <v>276</v>
      </c>
      <c r="D2310" t="s">
        <v>10</v>
      </c>
      <c r="E2310">
        <v>4</v>
      </c>
      <c r="F2310">
        <v>269</v>
      </c>
      <c r="G2310">
        <v>2735</v>
      </c>
      <c r="H2310" t="s">
        <v>11</v>
      </c>
      <c r="I2310" t="s">
        <v>10</v>
      </c>
      <c r="J2310">
        <f t="shared" si="36"/>
        <v>265</v>
      </c>
      <c r="K2310" t="str">
        <f>VLOOKUP(B2310,[2]taxonomy1!$B:$U,2,FALSE)</f>
        <v xml:space="preserve"> Brassica rapa subsp. pekinensis (Chinese cabbage) (Brassica pekinensis).</v>
      </c>
      <c r="L2310" t="str">
        <f>VLOOKUP(B2310,[2]taxonomy1!$B:$U,4,FALSE)</f>
        <v xml:space="preserve"> NCBI_TaxID=51351 {ECO:0000313|EnsemblPlants:Bra006664.1-P, ECO:0000313|Proteomes:UP000011750};</v>
      </c>
      <c r="M2310" t="str">
        <f>VLOOKUP(B2310,[2]taxonomy1!$B:$U,6,FALSE)</f>
        <v>Eukaryota</v>
      </c>
      <c r="N2310" t="str">
        <f>VLOOKUP(B2310,[2]taxonomy1!$B:$U,7,FALSE)</f>
        <v xml:space="preserve"> Viridiplantae</v>
      </c>
      <c r="O2310" t="str">
        <f>VLOOKUP(B2310,[2]taxonomy1!$B:$U,8,FALSE)</f>
        <v xml:space="preserve"> Streptophyta</v>
      </c>
      <c r="P2310" t="str">
        <f>VLOOKUP(B2310,[2]taxonomy1!$B:$U,9,FALSE)</f>
        <v xml:space="preserve"> Embryophyta</v>
      </c>
      <c r="Q2310" t="str">
        <f>VLOOKUP(B2310,[2]taxonomy1!$B:$U,10,FALSE)</f>
        <v xml:space="preserve"> Tracheophyta</v>
      </c>
      <c r="R2310" t="str">
        <f>VLOOKUP(B2310,[2]taxonomy1!$B:$U,11,FALSE)</f>
        <v>Spermatophyta</v>
      </c>
      <c r="S2310" t="str">
        <f>VLOOKUP(B2310,[2]taxonomy1!$B:$U,12,FALSE)</f>
        <v xml:space="preserve"> Magnoliophyta</v>
      </c>
      <c r="T2310" t="str">
        <f>VLOOKUP(B2310,[2]taxonomy1!$B:$U,13,FALSE)</f>
        <v xml:space="preserve"> eudicotyledons</v>
      </c>
      <c r="U2310" t="str">
        <f>VLOOKUP(B2310,[2]taxonomy1!$B:$U,14,FALSE)</f>
        <v xml:space="preserve"> Gunneridae</v>
      </c>
      <c r="V2310" t="str">
        <f>VLOOKUP(B2310,[2]taxonomy1!$B:$U,15,FALSE)</f>
        <v>Pentapetalae</v>
      </c>
      <c r="W2310" t="str">
        <f>VLOOKUP(B2310,[2]taxonomy1!$B:$U,16,FALSE)</f>
        <v xml:space="preserve"> rosids</v>
      </c>
    </row>
    <row r="2311" spans="1:23" x14ac:dyDescent="0.3">
      <c r="A2311" t="s">
        <v>4364</v>
      </c>
      <c r="B2311" t="s">
        <v>4365</v>
      </c>
      <c r="C2311">
        <v>274</v>
      </c>
      <c r="D2311" t="s">
        <v>10</v>
      </c>
      <c r="E2311">
        <v>4</v>
      </c>
      <c r="F2311">
        <v>267</v>
      </c>
      <c r="G2311">
        <v>2735</v>
      </c>
      <c r="H2311" t="s">
        <v>11</v>
      </c>
      <c r="I2311" t="s">
        <v>10</v>
      </c>
      <c r="J2311">
        <f t="shared" si="36"/>
        <v>263</v>
      </c>
      <c r="K2311" t="str">
        <f>VLOOKUP(B2311,[2]taxonomy1!$B:$U,2,FALSE)</f>
        <v xml:space="preserve"> Brassica rapa subsp. pekinensis (Chinese cabbage) (Brassica pekinensis).</v>
      </c>
      <c r="L2311" t="str">
        <f>VLOOKUP(B2311,[2]taxonomy1!$B:$U,4,FALSE)</f>
        <v xml:space="preserve"> NCBI_TaxID=51351 {ECO:0000313|EnsemblPlants:Bra006817.1-P, ECO:0000313|Proteomes:UP000011750};</v>
      </c>
      <c r="M2311" t="str">
        <f>VLOOKUP(B2311,[2]taxonomy1!$B:$U,6,FALSE)</f>
        <v>Eukaryota</v>
      </c>
      <c r="N2311" t="str">
        <f>VLOOKUP(B2311,[2]taxonomy1!$B:$U,7,FALSE)</f>
        <v xml:space="preserve"> Viridiplantae</v>
      </c>
      <c r="O2311" t="str">
        <f>VLOOKUP(B2311,[2]taxonomy1!$B:$U,8,FALSE)</f>
        <v xml:space="preserve"> Streptophyta</v>
      </c>
      <c r="P2311" t="str">
        <f>VLOOKUP(B2311,[2]taxonomy1!$B:$U,9,FALSE)</f>
        <v xml:space="preserve"> Embryophyta</v>
      </c>
      <c r="Q2311" t="str">
        <f>VLOOKUP(B2311,[2]taxonomy1!$B:$U,10,FALSE)</f>
        <v xml:space="preserve"> Tracheophyta</v>
      </c>
      <c r="R2311" t="str">
        <f>VLOOKUP(B2311,[2]taxonomy1!$B:$U,11,FALSE)</f>
        <v>Spermatophyta</v>
      </c>
      <c r="S2311" t="str">
        <f>VLOOKUP(B2311,[2]taxonomy1!$B:$U,12,FALSE)</f>
        <v xml:space="preserve"> Magnoliophyta</v>
      </c>
      <c r="T2311" t="str">
        <f>VLOOKUP(B2311,[2]taxonomy1!$B:$U,13,FALSE)</f>
        <v xml:space="preserve"> eudicotyledons</v>
      </c>
      <c r="U2311" t="str">
        <f>VLOOKUP(B2311,[2]taxonomy1!$B:$U,14,FALSE)</f>
        <v xml:space="preserve"> Gunneridae</v>
      </c>
      <c r="V2311" t="str">
        <f>VLOOKUP(B2311,[2]taxonomy1!$B:$U,15,FALSE)</f>
        <v>Pentapetalae</v>
      </c>
      <c r="W2311" t="str">
        <f>VLOOKUP(B2311,[2]taxonomy1!$B:$U,16,FALSE)</f>
        <v xml:space="preserve"> rosids</v>
      </c>
    </row>
    <row r="2312" spans="1:23" x14ac:dyDescent="0.3">
      <c r="A2312" t="s">
        <v>4366</v>
      </c>
      <c r="B2312" t="s">
        <v>4367</v>
      </c>
      <c r="C2312">
        <v>276</v>
      </c>
      <c r="D2312" t="s">
        <v>10</v>
      </c>
      <c r="E2312">
        <v>4</v>
      </c>
      <c r="F2312">
        <v>269</v>
      </c>
      <c r="G2312">
        <v>2735</v>
      </c>
      <c r="H2312" t="s">
        <v>11</v>
      </c>
      <c r="I2312" t="s">
        <v>10</v>
      </c>
      <c r="J2312">
        <f t="shared" si="36"/>
        <v>265</v>
      </c>
      <c r="K2312" t="str">
        <f>VLOOKUP(B2312,[2]taxonomy1!$B:$U,2,FALSE)</f>
        <v xml:space="preserve"> Brassica rapa subsp. pekinensis (Chinese cabbage) (Brassica pekinensis).</v>
      </c>
      <c r="L2312" t="str">
        <f>VLOOKUP(B2312,[2]taxonomy1!$B:$U,4,FALSE)</f>
        <v xml:space="preserve"> NCBI_TaxID=51351 {ECO:0000313|EnsemblPlants:Bra012915.1-P, ECO:0000313|Proteomes:UP000011750};</v>
      </c>
      <c r="M2312" t="str">
        <f>VLOOKUP(B2312,[2]taxonomy1!$B:$U,6,FALSE)</f>
        <v>Eukaryota</v>
      </c>
      <c r="N2312" t="str">
        <f>VLOOKUP(B2312,[2]taxonomy1!$B:$U,7,FALSE)</f>
        <v xml:space="preserve"> Viridiplantae</v>
      </c>
      <c r="O2312" t="str">
        <f>VLOOKUP(B2312,[2]taxonomy1!$B:$U,8,FALSE)</f>
        <v xml:space="preserve"> Streptophyta</v>
      </c>
      <c r="P2312" t="str">
        <f>VLOOKUP(B2312,[2]taxonomy1!$B:$U,9,FALSE)</f>
        <v xml:space="preserve"> Embryophyta</v>
      </c>
      <c r="Q2312" t="str">
        <f>VLOOKUP(B2312,[2]taxonomy1!$B:$U,10,FALSE)</f>
        <v xml:space="preserve"> Tracheophyta</v>
      </c>
      <c r="R2312" t="str">
        <f>VLOOKUP(B2312,[2]taxonomy1!$B:$U,11,FALSE)</f>
        <v>Spermatophyta</v>
      </c>
      <c r="S2312" t="str">
        <f>VLOOKUP(B2312,[2]taxonomy1!$B:$U,12,FALSE)</f>
        <v xml:space="preserve"> Magnoliophyta</v>
      </c>
      <c r="T2312" t="str">
        <f>VLOOKUP(B2312,[2]taxonomy1!$B:$U,13,FALSE)</f>
        <v xml:space="preserve"> eudicotyledons</v>
      </c>
      <c r="U2312" t="str">
        <f>VLOOKUP(B2312,[2]taxonomy1!$B:$U,14,FALSE)</f>
        <v xml:space="preserve"> Gunneridae</v>
      </c>
      <c r="V2312" t="str">
        <f>VLOOKUP(B2312,[2]taxonomy1!$B:$U,15,FALSE)</f>
        <v>Pentapetalae</v>
      </c>
      <c r="W2312" t="str">
        <f>VLOOKUP(B2312,[2]taxonomy1!$B:$U,16,FALSE)</f>
        <v xml:space="preserve"> rosids</v>
      </c>
    </row>
    <row r="2313" spans="1:23" x14ac:dyDescent="0.3">
      <c r="A2313" t="s">
        <v>4368</v>
      </c>
      <c r="B2313" t="s">
        <v>4369</v>
      </c>
      <c r="C2313">
        <v>320</v>
      </c>
      <c r="D2313" t="s">
        <v>10</v>
      </c>
      <c r="E2313">
        <v>30</v>
      </c>
      <c r="F2313">
        <v>312</v>
      </c>
      <c r="G2313">
        <v>2735</v>
      </c>
      <c r="H2313" t="s">
        <v>11</v>
      </c>
      <c r="I2313" t="s">
        <v>10</v>
      </c>
      <c r="J2313">
        <f t="shared" si="36"/>
        <v>282</v>
      </c>
      <c r="K2313" t="str">
        <f>VLOOKUP(B2313,[2]taxonomy1!$B:$U,2,FALSE)</f>
        <v xml:space="preserve"> Brassica rapa subsp. pekinensis (Chinese cabbage) (Brassica pekinensis).</v>
      </c>
      <c r="L2313" t="str">
        <f>VLOOKUP(B2313,[2]taxonomy1!$B:$U,4,FALSE)</f>
        <v xml:space="preserve"> NCBI_TaxID=51351 {ECO:0000313|EnsemblPlants:Bra018846.1-P, ECO:0000313|Proteomes:UP000011750};</v>
      </c>
      <c r="M2313" t="str">
        <f>VLOOKUP(B2313,[2]taxonomy1!$B:$U,6,FALSE)</f>
        <v>Eukaryota</v>
      </c>
      <c r="N2313" t="str">
        <f>VLOOKUP(B2313,[2]taxonomy1!$B:$U,7,FALSE)</f>
        <v xml:space="preserve"> Viridiplantae</v>
      </c>
      <c r="O2313" t="str">
        <f>VLOOKUP(B2313,[2]taxonomy1!$B:$U,8,FALSE)</f>
        <v xml:space="preserve"> Streptophyta</v>
      </c>
      <c r="P2313" t="str">
        <f>VLOOKUP(B2313,[2]taxonomy1!$B:$U,9,FALSE)</f>
        <v xml:space="preserve"> Embryophyta</v>
      </c>
      <c r="Q2313" t="str">
        <f>VLOOKUP(B2313,[2]taxonomy1!$B:$U,10,FALSE)</f>
        <v xml:space="preserve"> Tracheophyta</v>
      </c>
      <c r="R2313" t="str">
        <f>VLOOKUP(B2313,[2]taxonomy1!$B:$U,11,FALSE)</f>
        <v>Spermatophyta</v>
      </c>
      <c r="S2313" t="str">
        <f>VLOOKUP(B2313,[2]taxonomy1!$B:$U,12,FALSE)</f>
        <v xml:space="preserve"> Magnoliophyta</v>
      </c>
      <c r="T2313" t="str">
        <f>VLOOKUP(B2313,[2]taxonomy1!$B:$U,13,FALSE)</f>
        <v xml:space="preserve"> eudicotyledons</v>
      </c>
      <c r="U2313" t="str">
        <f>VLOOKUP(B2313,[2]taxonomy1!$B:$U,14,FALSE)</f>
        <v xml:space="preserve"> Gunneridae</v>
      </c>
      <c r="V2313" t="str">
        <f>VLOOKUP(B2313,[2]taxonomy1!$B:$U,15,FALSE)</f>
        <v>Pentapetalae</v>
      </c>
      <c r="W2313" t="str">
        <f>VLOOKUP(B2313,[2]taxonomy1!$B:$U,16,FALSE)</f>
        <v xml:space="preserve"> rosids</v>
      </c>
    </row>
    <row r="2314" spans="1:23" x14ac:dyDescent="0.3">
      <c r="A2314" t="s">
        <v>4370</v>
      </c>
      <c r="B2314" t="s">
        <v>4371</v>
      </c>
      <c r="C2314">
        <v>597</v>
      </c>
      <c r="D2314" t="s">
        <v>4372</v>
      </c>
      <c r="E2314">
        <v>9</v>
      </c>
      <c r="F2314">
        <v>330</v>
      </c>
      <c r="G2314">
        <v>11029</v>
      </c>
      <c r="H2314" t="s">
        <v>4373</v>
      </c>
      <c r="I2314" t="s">
        <v>4372</v>
      </c>
      <c r="J2314">
        <f t="shared" si="36"/>
        <v>321</v>
      </c>
      <c r="K2314" t="str">
        <f>VLOOKUP(B2314,[2]taxonomy1!$B:$U,2,FALSE)</f>
        <v xml:space="preserve"> Brassica rapa subsp. pekinensis (Chinese cabbage) (Brassica pekinensis).</v>
      </c>
      <c r="L2314" t="str">
        <f>VLOOKUP(B2314,[2]taxonomy1!$B:$U,4,FALSE)</f>
        <v xml:space="preserve"> NCBI_TaxID=51351 {ECO:0000313|EnsemblPlants:Bra023503.1-P, ECO:0000313|Proteomes:UP000011750};</v>
      </c>
      <c r="M2314" t="str">
        <f>VLOOKUP(B2314,[2]taxonomy1!$B:$U,6,FALSE)</f>
        <v>Eukaryota</v>
      </c>
      <c r="N2314" t="str">
        <f>VLOOKUP(B2314,[2]taxonomy1!$B:$U,7,FALSE)</f>
        <v xml:space="preserve"> Viridiplantae</v>
      </c>
      <c r="O2314" t="str">
        <f>VLOOKUP(B2314,[2]taxonomy1!$B:$U,8,FALSE)</f>
        <v xml:space="preserve"> Streptophyta</v>
      </c>
      <c r="P2314" t="str">
        <f>VLOOKUP(B2314,[2]taxonomy1!$B:$U,9,FALSE)</f>
        <v xml:space="preserve"> Embryophyta</v>
      </c>
      <c r="Q2314" t="str">
        <f>VLOOKUP(B2314,[2]taxonomy1!$B:$U,10,FALSE)</f>
        <v xml:space="preserve"> Tracheophyta</v>
      </c>
      <c r="R2314" t="str">
        <f>VLOOKUP(B2314,[2]taxonomy1!$B:$U,11,FALSE)</f>
        <v>Spermatophyta</v>
      </c>
      <c r="S2314" t="str">
        <f>VLOOKUP(B2314,[2]taxonomy1!$B:$U,12,FALSE)</f>
        <v xml:space="preserve"> Magnoliophyta</v>
      </c>
      <c r="T2314" t="str">
        <f>VLOOKUP(B2314,[2]taxonomy1!$B:$U,13,FALSE)</f>
        <v xml:space="preserve"> eudicotyledons</v>
      </c>
      <c r="U2314" t="str">
        <f>VLOOKUP(B2314,[2]taxonomy1!$B:$U,14,FALSE)</f>
        <v xml:space="preserve"> Gunneridae</v>
      </c>
      <c r="V2314" t="str">
        <f>VLOOKUP(B2314,[2]taxonomy1!$B:$U,15,FALSE)</f>
        <v>Pentapetalae</v>
      </c>
      <c r="W2314" t="str">
        <f>VLOOKUP(B2314,[2]taxonomy1!$B:$U,16,FALSE)</f>
        <v xml:space="preserve"> rosids</v>
      </c>
    </row>
    <row r="2315" spans="1:23" x14ac:dyDescent="0.3">
      <c r="A2315" t="s">
        <v>4370</v>
      </c>
      <c r="B2315" t="s">
        <v>4371</v>
      </c>
      <c r="C2315">
        <v>597</v>
      </c>
      <c r="D2315" t="s">
        <v>10</v>
      </c>
      <c r="E2315">
        <v>325</v>
      </c>
      <c r="F2315">
        <v>590</v>
      </c>
      <c r="G2315">
        <v>2735</v>
      </c>
      <c r="H2315" t="s">
        <v>11</v>
      </c>
      <c r="I2315" t="s">
        <v>10</v>
      </c>
      <c r="J2315">
        <f t="shared" si="36"/>
        <v>265</v>
      </c>
      <c r="K2315" t="str">
        <f>VLOOKUP(B2315,[2]taxonomy1!$B:$U,2,FALSE)</f>
        <v xml:space="preserve"> Brassica rapa subsp. pekinensis (Chinese cabbage) (Brassica pekinensis).</v>
      </c>
      <c r="L2315" t="str">
        <f>VLOOKUP(B2315,[2]taxonomy1!$B:$U,4,FALSE)</f>
        <v xml:space="preserve"> NCBI_TaxID=51351 {ECO:0000313|EnsemblPlants:Bra023503.1-P, ECO:0000313|Proteomes:UP000011750};</v>
      </c>
      <c r="M2315" t="str">
        <f>VLOOKUP(B2315,[2]taxonomy1!$B:$U,6,FALSE)</f>
        <v>Eukaryota</v>
      </c>
      <c r="N2315" t="str">
        <f>VLOOKUP(B2315,[2]taxonomy1!$B:$U,7,FALSE)</f>
        <v xml:space="preserve"> Viridiplantae</v>
      </c>
      <c r="O2315" t="str">
        <f>VLOOKUP(B2315,[2]taxonomy1!$B:$U,8,FALSE)</f>
        <v xml:space="preserve"> Streptophyta</v>
      </c>
      <c r="P2315" t="str">
        <f>VLOOKUP(B2315,[2]taxonomy1!$B:$U,9,FALSE)</f>
        <v xml:space="preserve"> Embryophyta</v>
      </c>
      <c r="Q2315" t="str">
        <f>VLOOKUP(B2315,[2]taxonomy1!$B:$U,10,FALSE)</f>
        <v xml:space="preserve"> Tracheophyta</v>
      </c>
      <c r="R2315" t="str">
        <f>VLOOKUP(B2315,[2]taxonomy1!$B:$U,11,FALSE)</f>
        <v>Spermatophyta</v>
      </c>
      <c r="S2315" t="str">
        <f>VLOOKUP(B2315,[2]taxonomy1!$B:$U,12,FALSE)</f>
        <v xml:space="preserve"> Magnoliophyta</v>
      </c>
      <c r="T2315" t="str">
        <f>VLOOKUP(B2315,[2]taxonomy1!$B:$U,13,FALSE)</f>
        <v xml:space="preserve"> eudicotyledons</v>
      </c>
      <c r="U2315" t="str">
        <f>VLOOKUP(B2315,[2]taxonomy1!$B:$U,14,FALSE)</f>
        <v xml:space="preserve"> Gunneridae</v>
      </c>
      <c r="V2315" t="str">
        <f>VLOOKUP(B2315,[2]taxonomy1!$B:$U,15,FALSE)</f>
        <v>Pentapetalae</v>
      </c>
      <c r="W2315" t="str">
        <f>VLOOKUP(B2315,[2]taxonomy1!$B:$U,16,FALSE)</f>
        <v xml:space="preserve"> rosids</v>
      </c>
    </row>
    <row r="2316" spans="1:23" x14ac:dyDescent="0.3">
      <c r="A2316" t="s">
        <v>4374</v>
      </c>
      <c r="B2316" t="s">
        <v>4375</v>
      </c>
      <c r="C2316">
        <v>276</v>
      </c>
      <c r="D2316" t="s">
        <v>10</v>
      </c>
      <c r="E2316">
        <v>4</v>
      </c>
      <c r="F2316">
        <v>269</v>
      </c>
      <c r="G2316">
        <v>2735</v>
      </c>
      <c r="H2316" t="s">
        <v>11</v>
      </c>
      <c r="I2316" t="s">
        <v>10</v>
      </c>
      <c r="J2316">
        <f t="shared" si="36"/>
        <v>265</v>
      </c>
      <c r="K2316" t="str">
        <f>VLOOKUP(B2316,[2]taxonomy1!$B:$U,2,FALSE)</f>
        <v xml:space="preserve"> Brassica rapa subsp. pekinensis (Chinese cabbage) (Brassica pekinensis).</v>
      </c>
      <c r="L2316" t="str">
        <f>VLOOKUP(B2316,[2]taxonomy1!$B:$U,4,FALSE)</f>
        <v xml:space="preserve"> NCBI_TaxID=51351 {ECO:0000313|EnsemblPlants:Bra024444.1-P, ECO:0000313|Proteomes:UP000011750};</v>
      </c>
      <c r="M2316" t="str">
        <f>VLOOKUP(B2316,[2]taxonomy1!$B:$U,6,FALSE)</f>
        <v>Eukaryota</v>
      </c>
      <c r="N2316" t="str">
        <f>VLOOKUP(B2316,[2]taxonomy1!$B:$U,7,FALSE)</f>
        <v xml:space="preserve"> Viridiplantae</v>
      </c>
      <c r="O2316" t="str">
        <f>VLOOKUP(B2316,[2]taxonomy1!$B:$U,8,FALSE)</f>
        <v xml:space="preserve"> Streptophyta</v>
      </c>
      <c r="P2316" t="str">
        <f>VLOOKUP(B2316,[2]taxonomy1!$B:$U,9,FALSE)</f>
        <v xml:space="preserve"> Embryophyta</v>
      </c>
      <c r="Q2316" t="str">
        <f>VLOOKUP(B2316,[2]taxonomy1!$B:$U,10,FALSE)</f>
        <v xml:space="preserve"> Tracheophyta</v>
      </c>
      <c r="R2316" t="str">
        <f>VLOOKUP(B2316,[2]taxonomy1!$B:$U,11,FALSE)</f>
        <v>Spermatophyta</v>
      </c>
      <c r="S2316" t="str">
        <f>VLOOKUP(B2316,[2]taxonomy1!$B:$U,12,FALSE)</f>
        <v xml:space="preserve"> Magnoliophyta</v>
      </c>
      <c r="T2316" t="str">
        <f>VLOOKUP(B2316,[2]taxonomy1!$B:$U,13,FALSE)</f>
        <v xml:space="preserve"> eudicotyledons</v>
      </c>
      <c r="U2316" t="str">
        <f>VLOOKUP(B2316,[2]taxonomy1!$B:$U,14,FALSE)</f>
        <v xml:space="preserve"> Gunneridae</v>
      </c>
      <c r="V2316" t="str">
        <f>VLOOKUP(B2316,[2]taxonomy1!$B:$U,15,FALSE)</f>
        <v>Pentapetalae</v>
      </c>
      <c r="W2316" t="str">
        <f>VLOOKUP(B2316,[2]taxonomy1!$B:$U,16,FALSE)</f>
        <v xml:space="preserve"> rosids</v>
      </c>
    </row>
    <row r="2317" spans="1:23" x14ac:dyDescent="0.3">
      <c r="A2317" t="s">
        <v>4376</v>
      </c>
      <c r="B2317" t="s">
        <v>4377</v>
      </c>
      <c r="C2317">
        <v>64</v>
      </c>
      <c r="D2317" t="s">
        <v>10</v>
      </c>
      <c r="E2317">
        <v>7</v>
      </c>
      <c r="F2317">
        <v>57</v>
      </c>
      <c r="G2317">
        <v>2735</v>
      </c>
      <c r="H2317" t="s">
        <v>11</v>
      </c>
      <c r="I2317" t="s">
        <v>10</v>
      </c>
      <c r="J2317">
        <f t="shared" si="36"/>
        <v>50</v>
      </c>
      <c r="K2317" t="str">
        <f>VLOOKUP(B2317,[2]taxonomy1!$B:$U,2,FALSE)</f>
        <v xml:space="preserve"> Brassica rapa subsp. pekinensis (Chinese cabbage) (Brassica pekinensis).</v>
      </c>
      <c r="L2317" t="str">
        <f>VLOOKUP(B2317,[2]taxonomy1!$B:$U,4,FALSE)</f>
        <v xml:space="preserve"> NCBI_TaxID=51351 {ECO:0000313|EnsemblPlants:Bra031839.1-P, ECO:0000313|Proteomes:UP000011750};</v>
      </c>
      <c r="M2317" t="str">
        <f>VLOOKUP(B2317,[2]taxonomy1!$B:$U,6,FALSE)</f>
        <v>Eukaryota</v>
      </c>
      <c r="N2317" t="str">
        <f>VLOOKUP(B2317,[2]taxonomy1!$B:$U,7,FALSE)</f>
        <v xml:space="preserve"> Viridiplantae</v>
      </c>
      <c r="O2317" t="str">
        <f>VLOOKUP(B2317,[2]taxonomy1!$B:$U,8,FALSE)</f>
        <v xml:space="preserve"> Streptophyta</v>
      </c>
      <c r="P2317" t="str">
        <f>VLOOKUP(B2317,[2]taxonomy1!$B:$U,9,FALSE)</f>
        <v xml:space="preserve"> Embryophyta</v>
      </c>
      <c r="Q2317" t="str">
        <f>VLOOKUP(B2317,[2]taxonomy1!$B:$U,10,FALSE)</f>
        <v xml:space="preserve"> Tracheophyta</v>
      </c>
      <c r="R2317" t="str">
        <f>VLOOKUP(B2317,[2]taxonomy1!$B:$U,11,FALSE)</f>
        <v>Spermatophyta</v>
      </c>
      <c r="S2317" t="str">
        <f>VLOOKUP(B2317,[2]taxonomy1!$B:$U,12,FALSE)</f>
        <v xml:space="preserve"> Magnoliophyta</v>
      </c>
      <c r="T2317" t="str">
        <f>VLOOKUP(B2317,[2]taxonomy1!$B:$U,13,FALSE)</f>
        <v xml:space="preserve"> eudicotyledons</v>
      </c>
      <c r="U2317" t="str">
        <f>VLOOKUP(B2317,[2]taxonomy1!$B:$U,14,FALSE)</f>
        <v xml:space="preserve"> Gunneridae</v>
      </c>
      <c r="V2317" t="str">
        <f>VLOOKUP(B2317,[2]taxonomy1!$B:$U,15,FALSE)</f>
        <v>Pentapetalae</v>
      </c>
      <c r="W2317" t="str">
        <f>VLOOKUP(B2317,[2]taxonomy1!$B:$U,16,FALSE)</f>
        <v xml:space="preserve"> rosids</v>
      </c>
    </row>
    <row r="2318" spans="1:23" x14ac:dyDescent="0.3">
      <c r="A2318" t="s">
        <v>4378</v>
      </c>
      <c r="B2318" t="s">
        <v>4379</v>
      </c>
      <c r="C2318">
        <v>309</v>
      </c>
      <c r="D2318" t="s">
        <v>10</v>
      </c>
      <c r="E2318">
        <v>30</v>
      </c>
      <c r="F2318">
        <v>303</v>
      </c>
      <c r="G2318">
        <v>2735</v>
      </c>
      <c r="H2318" t="s">
        <v>11</v>
      </c>
      <c r="I2318" t="s">
        <v>10</v>
      </c>
      <c r="J2318">
        <f t="shared" si="36"/>
        <v>273</v>
      </c>
      <c r="K2318" t="str">
        <f>VLOOKUP(B2318,[2]taxonomy1!$B:$U,2,FALSE)</f>
        <v xml:space="preserve"> Brassica rapa subsp. pekinensis (Chinese cabbage) (Brassica pekinensis).</v>
      </c>
      <c r="L2318" t="str">
        <f>VLOOKUP(B2318,[2]taxonomy1!$B:$U,4,FALSE)</f>
        <v xml:space="preserve"> NCBI_TaxID=51351 {ECO:0000313|EnsemblPlants:Bra035826.1-P, ECO:0000313|Proteomes:UP000011750};</v>
      </c>
      <c r="M2318" t="str">
        <f>VLOOKUP(B2318,[2]taxonomy1!$B:$U,6,FALSE)</f>
        <v>Eukaryota</v>
      </c>
      <c r="N2318" t="str">
        <f>VLOOKUP(B2318,[2]taxonomy1!$B:$U,7,FALSE)</f>
        <v xml:space="preserve"> Viridiplantae</v>
      </c>
      <c r="O2318" t="str">
        <f>VLOOKUP(B2318,[2]taxonomy1!$B:$U,8,FALSE)</f>
        <v xml:space="preserve"> Streptophyta</v>
      </c>
      <c r="P2318" t="str">
        <f>VLOOKUP(B2318,[2]taxonomy1!$B:$U,9,FALSE)</f>
        <v xml:space="preserve"> Embryophyta</v>
      </c>
      <c r="Q2318" t="str">
        <f>VLOOKUP(B2318,[2]taxonomy1!$B:$U,10,FALSE)</f>
        <v xml:space="preserve"> Tracheophyta</v>
      </c>
      <c r="R2318" t="str">
        <f>VLOOKUP(B2318,[2]taxonomy1!$B:$U,11,FALSE)</f>
        <v>Spermatophyta</v>
      </c>
      <c r="S2318" t="str">
        <f>VLOOKUP(B2318,[2]taxonomy1!$B:$U,12,FALSE)</f>
        <v xml:space="preserve"> Magnoliophyta</v>
      </c>
      <c r="T2318" t="str">
        <f>VLOOKUP(B2318,[2]taxonomy1!$B:$U,13,FALSE)</f>
        <v xml:space="preserve"> eudicotyledons</v>
      </c>
      <c r="U2318" t="str">
        <f>VLOOKUP(B2318,[2]taxonomy1!$B:$U,14,FALSE)</f>
        <v xml:space="preserve"> Gunneridae</v>
      </c>
      <c r="V2318" t="str">
        <f>VLOOKUP(B2318,[2]taxonomy1!$B:$U,15,FALSE)</f>
        <v>Pentapetalae</v>
      </c>
      <c r="W2318" t="str">
        <f>VLOOKUP(B2318,[2]taxonomy1!$B:$U,16,FALSE)</f>
        <v xml:space="preserve"> rosids</v>
      </c>
    </row>
    <row r="2319" spans="1:23" x14ac:dyDescent="0.3">
      <c r="A2319" t="s">
        <v>4380</v>
      </c>
      <c r="B2319" t="s">
        <v>4381</v>
      </c>
      <c r="C2319">
        <v>276</v>
      </c>
      <c r="D2319" t="s">
        <v>10</v>
      </c>
      <c r="E2319">
        <v>4</v>
      </c>
      <c r="F2319">
        <v>269</v>
      </c>
      <c r="G2319">
        <v>2735</v>
      </c>
      <c r="H2319" t="s">
        <v>11</v>
      </c>
      <c r="I2319" t="s">
        <v>10</v>
      </c>
      <c r="J2319">
        <f t="shared" si="36"/>
        <v>265</v>
      </c>
      <c r="K2319" t="str">
        <f>VLOOKUP(B2319,[2]taxonomy1!$B:$U,2,FALSE)</f>
        <v xml:space="preserve"> Brassica rapa subsp. pekinensis (Chinese cabbage) (Brassica pekinensis).</v>
      </c>
      <c r="L2319" t="str">
        <f>VLOOKUP(B2319,[2]taxonomy1!$B:$U,4,FALSE)</f>
        <v xml:space="preserve"> NCBI_TaxID=51351 {ECO:0000313|EnsemblPlants:Bra037844.1-P, ECO:0000313|Proteomes:UP000011750};</v>
      </c>
      <c r="M2319" t="str">
        <f>VLOOKUP(B2319,[2]taxonomy1!$B:$U,6,FALSE)</f>
        <v>Eukaryota</v>
      </c>
      <c r="N2319" t="str">
        <f>VLOOKUP(B2319,[2]taxonomy1!$B:$U,7,FALSE)</f>
        <v xml:space="preserve"> Viridiplantae</v>
      </c>
      <c r="O2319" t="str">
        <f>VLOOKUP(B2319,[2]taxonomy1!$B:$U,8,FALSE)</f>
        <v xml:space="preserve"> Streptophyta</v>
      </c>
      <c r="P2319" t="str">
        <f>VLOOKUP(B2319,[2]taxonomy1!$B:$U,9,FALSE)</f>
        <v xml:space="preserve"> Embryophyta</v>
      </c>
      <c r="Q2319" t="str">
        <f>VLOOKUP(B2319,[2]taxonomy1!$B:$U,10,FALSE)</f>
        <v xml:space="preserve"> Tracheophyta</v>
      </c>
      <c r="R2319" t="str">
        <f>VLOOKUP(B2319,[2]taxonomy1!$B:$U,11,FALSE)</f>
        <v>Spermatophyta</v>
      </c>
      <c r="S2319" t="str">
        <f>VLOOKUP(B2319,[2]taxonomy1!$B:$U,12,FALSE)</f>
        <v xml:space="preserve"> Magnoliophyta</v>
      </c>
      <c r="T2319" t="str">
        <f>VLOOKUP(B2319,[2]taxonomy1!$B:$U,13,FALSE)</f>
        <v xml:space="preserve"> eudicotyledons</v>
      </c>
      <c r="U2319" t="str">
        <f>VLOOKUP(B2319,[2]taxonomy1!$B:$U,14,FALSE)</f>
        <v xml:space="preserve"> Gunneridae</v>
      </c>
      <c r="V2319" t="str">
        <f>VLOOKUP(B2319,[2]taxonomy1!$B:$U,15,FALSE)</f>
        <v>Pentapetalae</v>
      </c>
      <c r="W2319" t="str">
        <f>VLOOKUP(B2319,[2]taxonomy1!$B:$U,16,FALSE)</f>
        <v xml:space="preserve"> rosids</v>
      </c>
    </row>
    <row r="2320" spans="1:23" x14ac:dyDescent="0.3">
      <c r="A2320" t="s">
        <v>4382</v>
      </c>
      <c r="B2320" t="s">
        <v>4383</v>
      </c>
      <c r="C2320">
        <v>310</v>
      </c>
      <c r="D2320" t="s">
        <v>10</v>
      </c>
      <c r="E2320">
        <v>31</v>
      </c>
      <c r="F2320">
        <v>304</v>
      </c>
      <c r="G2320">
        <v>2735</v>
      </c>
      <c r="H2320" t="s">
        <v>11</v>
      </c>
      <c r="I2320" t="s">
        <v>10</v>
      </c>
      <c r="J2320">
        <f t="shared" si="36"/>
        <v>273</v>
      </c>
      <c r="K2320" t="str">
        <f>VLOOKUP(B2320,[2]taxonomy1!$B:$U,2,FALSE)</f>
        <v xml:space="preserve"> Brassica rapa subsp. pekinensis (Chinese cabbage) (Brassica pekinensis).</v>
      </c>
      <c r="L2320" t="str">
        <f>VLOOKUP(B2320,[2]taxonomy1!$B:$U,4,FALSE)</f>
        <v xml:space="preserve"> NCBI_TaxID=51351 {ECO:0000313|EnsemblPlants:Bra038249.1-P, ECO:0000313|Proteomes:UP000011750};</v>
      </c>
      <c r="M2320" t="str">
        <f>VLOOKUP(B2320,[2]taxonomy1!$B:$U,6,FALSE)</f>
        <v>Eukaryota</v>
      </c>
      <c r="N2320" t="str">
        <f>VLOOKUP(B2320,[2]taxonomy1!$B:$U,7,FALSE)</f>
        <v xml:space="preserve"> Viridiplantae</v>
      </c>
      <c r="O2320" t="str">
        <f>VLOOKUP(B2320,[2]taxonomy1!$B:$U,8,FALSE)</f>
        <v xml:space="preserve"> Streptophyta</v>
      </c>
      <c r="P2320" t="str">
        <f>VLOOKUP(B2320,[2]taxonomy1!$B:$U,9,FALSE)</f>
        <v xml:space="preserve"> Embryophyta</v>
      </c>
      <c r="Q2320" t="str">
        <f>VLOOKUP(B2320,[2]taxonomy1!$B:$U,10,FALSE)</f>
        <v xml:space="preserve"> Tracheophyta</v>
      </c>
      <c r="R2320" t="str">
        <f>VLOOKUP(B2320,[2]taxonomy1!$B:$U,11,FALSE)</f>
        <v>Spermatophyta</v>
      </c>
      <c r="S2320" t="str">
        <f>VLOOKUP(B2320,[2]taxonomy1!$B:$U,12,FALSE)</f>
        <v xml:space="preserve"> Magnoliophyta</v>
      </c>
      <c r="T2320" t="str">
        <f>VLOOKUP(B2320,[2]taxonomy1!$B:$U,13,FALSE)</f>
        <v xml:space="preserve"> eudicotyledons</v>
      </c>
      <c r="U2320" t="str">
        <f>VLOOKUP(B2320,[2]taxonomy1!$B:$U,14,FALSE)</f>
        <v xml:space="preserve"> Gunneridae</v>
      </c>
      <c r="V2320" t="str">
        <f>VLOOKUP(B2320,[2]taxonomy1!$B:$U,15,FALSE)</f>
        <v>Pentapetalae</v>
      </c>
      <c r="W2320" t="str">
        <f>VLOOKUP(B2320,[2]taxonomy1!$B:$U,16,FALSE)</f>
        <v xml:space="preserve"> rosids</v>
      </c>
    </row>
    <row r="2321" spans="1:23" x14ac:dyDescent="0.3">
      <c r="A2321" t="s">
        <v>4384</v>
      </c>
      <c r="B2321" t="s">
        <v>4385</v>
      </c>
      <c r="C2321">
        <v>326</v>
      </c>
      <c r="D2321" t="s">
        <v>10</v>
      </c>
      <c r="E2321">
        <v>4</v>
      </c>
      <c r="F2321">
        <v>319</v>
      </c>
      <c r="G2321">
        <v>2735</v>
      </c>
      <c r="H2321" t="s">
        <v>11</v>
      </c>
      <c r="I2321" t="s">
        <v>10</v>
      </c>
      <c r="J2321">
        <f t="shared" si="36"/>
        <v>315</v>
      </c>
      <c r="K2321" t="str">
        <f>VLOOKUP(B2321,[2]taxonomy1!$B:$U,2,FALSE)</f>
        <v xml:space="preserve"> Brassica rapa subsp. pekinensis (Chinese cabbage) (Brassica pekinensis).</v>
      </c>
      <c r="L2321" t="str">
        <f>VLOOKUP(B2321,[2]taxonomy1!$B:$U,4,FALSE)</f>
        <v xml:space="preserve"> NCBI_TaxID=51351 {ECO:0000313|EnsemblPlants:Bra039131.1-P, ECO:0000313|Proteomes:UP000011750};</v>
      </c>
      <c r="M2321" t="str">
        <f>VLOOKUP(B2321,[2]taxonomy1!$B:$U,6,FALSE)</f>
        <v>Eukaryota</v>
      </c>
      <c r="N2321" t="str">
        <f>VLOOKUP(B2321,[2]taxonomy1!$B:$U,7,FALSE)</f>
        <v xml:space="preserve"> Viridiplantae</v>
      </c>
      <c r="O2321" t="str">
        <f>VLOOKUP(B2321,[2]taxonomy1!$B:$U,8,FALSE)</f>
        <v xml:space="preserve"> Streptophyta</v>
      </c>
      <c r="P2321" t="str">
        <f>VLOOKUP(B2321,[2]taxonomy1!$B:$U,9,FALSE)</f>
        <v xml:space="preserve"> Embryophyta</v>
      </c>
      <c r="Q2321" t="str">
        <f>VLOOKUP(B2321,[2]taxonomy1!$B:$U,10,FALSE)</f>
        <v xml:space="preserve"> Tracheophyta</v>
      </c>
      <c r="R2321" t="str">
        <f>VLOOKUP(B2321,[2]taxonomy1!$B:$U,11,FALSE)</f>
        <v>Spermatophyta</v>
      </c>
      <c r="S2321" t="str">
        <f>VLOOKUP(B2321,[2]taxonomy1!$B:$U,12,FALSE)</f>
        <v xml:space="preserve"> Magnoliophyta</v>
      </c>
      <c r="T2321" t="str">
        <f>VLOOKUP(B2321,[2]taxonomy1!$B:$U,13,FALSE)</f>
        <v xml:space="preserve"> eudicotyledons</v>
      </c>
      <c r="U2321" t="str">
        <f>VLOOKUP(B2321,[2]taxonomy1!$B:$U,14,FALSE)</f>
        <v xml:space="preserve"> Gunneridae</v>
      </c>
      <c r="V2321" t="str">
        <f>VLOOKUP(B2321,[2]taxonomy1!$B:$U,15,FALSE)</f>
        <v>Pentapetalae</v>
      </c>
      <c r="W2321" t="str">
        <f>VLOOKUP(B2321,[2]taxonomy1!$B:$U,16,FALSE)</f>
        <v xml:space="preserve"> rosids</v>
      </c>
    </row>
    <row r="2322" spans="1:23" x14ac:dyDescent="0.3">
      <c r="A2322" t="s">
        <v>4386</v>
      </c>
      <c r="B2322" t="s">
        <v>4387</v>
      </c>
      <c r="C2322">
        <v>276</v>
      </c>
      <c r="D2322" t="s">
        <v>10</v>
      </c>
      <c r="E2322">
        <v>4</v>
      </c>
      <c r="F2322">
        <v>269</v>
      </c>
      <c r="G2322">
        <v>2735</v>
      </c>
      <c r="H2322" t="s">
        <v>11</v>
      </c>
      <c r="I2322" t="s">
        <v>10</v>
      </c>
      <c r="J2322">
        <f t="shared" si="36"/>
        <v>265</v>
      </c>
      <c r="K2322" t="str">
        <f>VLOOKUP(B2322,[2]taxonomy1!$B:$U,2,FALSE)</f>
        <v xml:space="preserve"> Brassica rapa subsp. pekinensis (Chinese cabbage) (Brassica pekinensis).</v>
      </c>
      <c r="L2322" t="str">
        <f>VLOOKUP(B2322,[2]taxonomy1!$B:$U,4,FALSE)</f>
        <v xml:space="preserve"> NCBI_TaxID=51351 {ECO:0000313|EnsemblPlants:Bra040507.1-P, ECO:0000313|Proteomes:UP000011750};</v>
      </c>
      <c r="M2322" t="str">
        <f>VLOOKUP(B2322,[2]taxonomy1!$B:$U,6,FALSE)</f>
        <v>Eukaryota</v>
      </c>
      <c r="N2322" t="str">
        <f>VLOOKUP(B2322,[2]taxonomy1!$B:$U,7,FALSE)</f>
        <v xml:space="preserve"> Viridiplantae</v>
      </c>
      <c r="O2322" t="str">
        <f>VLOOKUP(B2322,[2]taxonomy1!$B:$U,8,FALSE)</f>
        <v xml:space="preserve"> Streptophyta</v>
      </c>
      <c r="P2322" t="str">
        <f>VLOOKUP(B2322,[2]taxonomy1!$B:$U,9,FALSE)</f>
        <v xml:space="preserve"> Embryophyta</v>
      </c>
      <c r="Q2322" t="str">
        <f>VLOOKUP(B2322,[2]taxonomy1!$B:$U,10,FALSE)</f>
        <v xml:space="preserve"> Tracheophyta</v>
      </c>
      <c r="R2322" t="str">
        <f>VLOOKUP(B2322,[2]taxonomy1!$B:$U,11,FALSE)</f>
        <v>Spermatophyta</v>
      </c>
      <c r="S2322" t="str">
        <f>VLOOKUP(B2322,[2]taxonomy1!$B:$U,12,FALSE)</f>
        <v xml:space="preserve"> Magnoliophyta</v>
      </c>
      <c r="T2322" t="str">
        <f>VLOOKUP(B2322,[2]taxonomy1!$B:$U,13,FALSE)</f>
        <v xml:space="preserve"> eudicotyledons</v>
      </c>
      <c r="U2322" t="str">
        <f>VLOOKUP(B2322,[2]taxonomy1!$B:$U,14,FALSE)</f>
        <v xml:space="preserve"> Gunneridae</v>
      </c>
      <c r="V2322" t="str">
        <f>VLOOKUP(B2322,[2]taxonomy1!$B:$U,15,FALSE)</f>
        <v>Pentapetalae</v>
      </c>
      <c r="W2322" t="str">
        <f>VLOOKUP(B2322,[2]taxonomy1!$B:$U,16,FALSE)</f>
        <v xml:space="preserve"> rosids</v>
      </c>
    </row>
    <row r="2323" spans="1:23" x14ac:dyDescent="0.3">
      <c r="A2323" t="s">
        <v>4388</v>
      </c>
      <c r="B2323" t="s">
        <v>4389</v>
      </c>
      <c r="C2323">
        <v>89</v>
      </c>
      <c r="D2323" t="s">
        <v>10</v>
      </c>
      <c r="E2323">
        <v>13</v>
      </c>
      <c r="F2323">
        <v>89</v>
      </c>
      <c r="G2323">
        <v>2735</v>
      </c>
      <c r="H2323" t="s">
        <v>11</v>
      </c>
      <c r="I2323" t="s">
        <v>10</v>
      </c>
      <c r="J2323">
        <f t="shared" si="36"/>
        <v>76</v>
      </c>
      <c r="K2323" t="str">
        <f>VLOOKUP(B2323,[2]taxonomy1!$B:$U,2,FALSE)</f>
        <v xml:space="preserve"> Thanatephorus cucumeris (strain AG1-IB / isolate 7/3/14) (Lettuce bottom rot fungus) (Rhizoctonia solani).</v>
      </c>
      <c r="L2323" t="str">
        <f>VLOOKUP(B2323,[2]taxonomy1!$B:$U,4,FALSE)</f>
        <v xml:space="preserve"> NCBI_TaxID=1108050 {ECO:0000313|EMBL:CCO29143.1, ECO:0000313|Proteomes:UP000012065};</v>
      </c>
      <c r="M2323" t="str">
        <f>VLOOKUP(B2323,[2]taxonomy1!$B:$U,6,FALSE)</f>
        <v>Eukaryota</v>
      </c>
      <c r="N2323" t="str">
        <f>VLOOKUP(B2323,[2]taxonomy1!$B:$U,7,FALSE)</f>
        <v xml:space="preserve"> Fungi</v>
      </c>
      <c r="O2323" t="str">
        <f>VLOOKUP(B2323,[2]taxonomy1!$B:$U,8,FALSE)</f>
        <v xml:space="preserve"> Dikarya</v>
      </c>
      <c r="P2323" t="str">
        <f>VLOOKUP(B2323,[2]taxonomy1!$B:$U,9,FALSE)</f>
        <v xml:space="preserve"> Basidiomycota</v>
      </c>
      <c r="Q2323" t="str">
        <f>VLOOKUP(B2323,[2]taxonomy1!$B:$U,10,FALSE)</f>
        <v xml:space="preserve"> Agaricomycotina</v>
      </c>
      <c r="R2323" t="str">
        <f>VLOOKUP(B2323,[2]taxonomy1!$B:$U,11,FALSE)</f>
        <v>Agaricomycetes</v>
      </c>
      <c r="S2323" t="str">
        <f>VLOOKUP(B2323,[2]taxonomy1!$B:$U,12,FALSE)</f>
        <v xml:space="preserve"> Cantharellales</v>
      </c>
      <c r="T2323" t="str">
        <f>VLOOKUP(B2323,[2]taxonomy1!$B:$U,13,FALSE)</f>
        <v xml:space="preserve"> Ceratobasidiaceae</v>
      </c>
      <c r="U2323" t="str">
        <f>VLOOKUP(B2323,[2]taxonomy1!$B:$U,14,FALSE)</f>
        <v xml:space="preserve"> Rhizoctonia.</v>
      </c>
      <c r="V2323">
        <f>VLOOKUP(B2323,[2]taxonomy1!$B:$U,15,FALSE)</f>
        <v>0</v>
      </c>
      <c r="W2323">
        <f>VLOOKUP(B2323,[2]taxonomy1!$B:$U,16,FALSE)</f>
        <v>0</v>
      </c>
    </row>
    <row r="2324" spans="1:23" x14ac:dyDescent="0.3">
      <c r="A2324" t="s">
        <v>4390</v>
      </c>
      <c r="B2324" t="s">
        <v>4391</v>
      </c>
      <c r="C2324">
        <v>241</v>
      </c>
      <c r="D2324" t="s">
        <v>10</v>
      </c>
      <c r="E2324">
        <v>61</v>
      </c>
      <c r="F2324">
        <v>208</v>
      </c>
      <c r="G2324">
        <v>2735</v>
      </c>
      <c r="H2324" t="s">
        <v>11</v>
      </c>
      <c r="I2324" t="s">
        <v>10</v>
      </c>
      <c r="J2324">
        <f t="shared" si="36"/>
        <v>147</v>
      </c>
      <c r="K2324" t="str">
        <f>VLOOKUP(B2324,[2]taxonomy1!$B:$U,2,FALSE)</f>
        <v xml:space="preserve"> Thanatephorus cucumeris (strain AG1-IB / isolate 7/3/14) (Lettuce bottom rot fungus) (Rhizoctonia solani).</v>
      </c>
      <c r="L2324" t="str">
        <f>VLOOKUP(B2324,[2]taxonomy1!$B:$U,4,FALSE)</f>
        <v xml:space="preserve"> NCBI_TaxID=1108050 {ECO:0000313|EMBL:CCO31036.1, ECO:0000313|Proteomes:UP000012065};</v>
      </c>
      <c r="M2324" t="str">
        <f>VLOOKUP(B2324,[2]taxonomy1!$B:$U,6,FALSE)</f>
        <v>Eukaryota</v>
      </c>
      <c r="N2324" t="str">
        <f>VLOOKUP(B2324,[2]taxonomy1!$B:$U,7,FALSE)</f>
        <v xml:space="preserve"> Fungi</v>
      </c>
      <c r="O2324" t="str">
        <f>VLOOKUP(B2324,[2]taxonomy1!$B:$U,8,FALSE)</f>
        <v xml:space="preserve"> Dikarya</v>
      </c>
      <c r="P2324" t="str">
        <f>VLOOKUP(B2324,[2]taxonomy1!$B:$U,9,FALSE)</f>
        <v xml:space="preserve"> Basidiomycota</v>
      </c>
      <c r="Q2324" t="str">
        <f>VLOOKUP(B2324,[2]taxonomy1!$B:$U,10,FALSE)</f>
        <v xml:space="preserve"> Agaricomycotina</v>
      </c>
      <c r="R2324" t="str">
        <f>VLOOKUP(B2324,[2]taxonomy1!$B:$U,11,FALSE)</f>
        <v>Agaricomycetes</v>
      </c>
      <c r="S2324" t="str">
        <f>VLOOKUP(B2324,[2]taxonomy1!$B:$U,12,FALSE)</f>
        <v xml:space="preserve"> Cantharellales</v>
      </c>
      <c r="T2324" t="str">
        <f>VLOOKUP(B2324,[2]taxonomy1!$B:$U,13,FALSE)</f>
        <v xml:space="preserve"> Ceratobasidiaceae</v>
      </c>
      <c r="U2324" t="str">
        <f>VLOOKUP(B2324,[2]taxonomy1!$B:$U,14,FALSE)</f>
        <v xml:space="preserve"> Rhizoctonia.</v>
      </c>
      <c r="V2324">
        <f>VLOOKUP(B2324,[2]taxonomy1!$B:$U,15,FALSE)</f>
        <v>0</v>
      </c>
      <c r="W2324">
        <f>VLOOKUP(B2324,[2]taxonomy1!$B:$U,16,FALSE)</f>
        <v>0</v>
      </c>
    </row>
    <row r="2325" spans="1:23" x14ac:dyDescent="0.3">
      <c r="A2325" t="s">
        <v>4392</v>
      </c>
      <c r="B2325" t="s">
        <v>4393</v>
      </c>
      <c r="C2325">
        <v>291</v>
      </c>
      <c r="D2325" t="s">
        <v>10</v>
      </c>
      <c r="E2325">
        <v>5</v>
      </c>
      <c r="F2325">
        <v>284</v>
      </c>
      <c r="G2325">
        <v>2735</v>
      </c>
      <c r="H2325" t="s">
        <v>11</v>
      </c>
      <c r="I2325" t="s">
        <v>10</v>
      </c>
      <c r="J2325">
        <f t="shared" si="36"/>
        <v>279</v>
      </c>
      <c r="K2325" t="str">
        <f>VLOOKUP(B2325,[2]taxonomy1!$B:$U,2,FALSE)</f>
        <v xml:space="preserve"> Malassezia sympodialis (strain ATCC 42132) (Atopic eczema-associated yeast).</v>
      </c>
      <c r="L2325" t="str">
        <f>VLOOKUP(B2325,[2]taxonomy1!$B:$U,4,FALSE)</f>
        <v xml:space="preserve"> NCBI_TaxID=1230383 {ECO:0000313|EMBL:CCU97406.1, ECO:0000313|Proteomes:UP000016925};</v>
      </c>
      <c r="M2325" t="str">
        <f>VLOOKUP(B2325,[2]taxonomy1!$B:$U,6,FALSE)</f>
        <v>Eukaryota</v>
      </c>
      <c r="N2325" t="str">
        <f>VLOOKUP(B2325,[2]taxonomy1!$B:$U,7,FALSE)</f>
        <v xml:space="preserve"> Fungi</v>
      </c>
      <c r="O2325" t="str">
        <f>VLOOKUP(B2325,[2]taxonomy1!$B:$U,8,FALSE)</f>
        <v xml:space="preserve"> Dikarya</v>
      </c>
      <c r="P2325" t="str">
        <f>VLOOKUP(B2325,[2]taxonomy1!$B:$U,9,FALSE)</f>
        <v xml:space="preserve"> Basidiomycota</v>
      </c>
      <c r="Q2325" t="str">
        <f>VLOOKUP(B2325,[2]taxonomy1!$B:$U,10,FALSE)</f>
        <v xml:space="preserve"> Ustilaginomycotina</v>
      </c>
      <c r="R2325" t="str">
        <f>VLOOKUP(B2325,[2]taxonomy1!$B:$U,11,FALSE)</f>
        <v>Malasseziomycetes</v>
      </c>
      <c r="S2325" t="str">
        <f>VLOOKUP(B2325,[2]taxonomy1!$B:$U,12,FALSE)</f>
        <v xml:space="preserve"> Malasseziales</v>
      </c>
      <c r="T2325" t="str">
        <f>VLOOKUP(B2325,[2]taxonomy1!$B:$U,13,FALSE)</f>
        <v xml:space="preserve"> Malasseziaceae</v>
      </c>
      <c r="U2325" t="str">
        <f>VLOOKUP(B2325,[2]taxonomy1!$B:$U,14,FALSE)</f>
        <v xml:space="preserve"> Malassezia.</v>
      </c>
      <c r="V2325">
        <f>VLOOKUP(B2325,[2]taxonomy1!$B:$U,15,FALSE)</f>
        <v>0</v>
      </c>
      <c r="W2325">
        <f>VLOOKUP(B2325,[2]taxonomy1!$B:$U,16,FALSE)</f>
        <v>0</v>
      </c>
    </row>
    <row r="2326" spans="1:23" x14ac:dyDescent="0.3">
      <c r="A2326" t="s">
        <v>4394</v>
      </c>
      <c r="B2326" t="s">
        <v>4395</v>
      </c>
      <c r="C2326">
        <v>296</v>
      </c>
      <c r="D2326" t="s">
        <v>10</v>
      </c>
      <c r="E2326">
        <v>7</v>
      </c>
      <c r="F2326">
        <v>289</v>
      </c>
      <c r="G2326">
        <v>2735</v>
      </c>
      <c r="H2326" t="s">
        <v>11</v>
      </c>
      <c r="I2326" t="s">
        <v>10</v>
      </c>
      <c r="J2326">
        <f t="shared" si="36"/>
        <v>282</v>
      </c>
      <c r="K2326" t="str">
        <f>VLOOKUP(B2326,[2]taxonomy1!$B:$U,2,FALSE)</f>
        <v xml:space="preserve"> Dacryopinax primogenitus (strain DJM 731) (Brown rot fungus).</v>
      </c>
      <c r="L2326" t="str">
        <f>VLOOKUP(B2326,[2]taxonomy1!$B:$U,4,FALSE)</f>
        <v xml:space="preserve"> NCBI_TaxID=1858805 {ECO:0000313|EMBL:EJU03202.1, ECO:0000313|Proteomes:UP000030653};</v>
      </c>
      <c r="M2326" t="str">
        <f>VLOOKUP(B2326,[2]taxonomy1!$B:$U,6,FALSE)</f>
        <v>Eukaryota</v>
      </c>
      <c r="N2326" t="str">
        <f>VLOOKUP(B2326,[2]taxonomy1!$B:$U,7,FALSE)</f>
        <v xml:space="preserve"> Fungi</v>
      </c>
      <c r="O2326" t="str">
        <f>VLOOKUP(B2326,[2]taxonomy1!$B:$U,8,FALSE)</f>
        <v xml:space="preserve"> Dikarya</v>
      </c>
      <c r="P2326" t="str">
        <f>VLOOKUP(B2326,[2]taxonomy1!$B:$U,9,FALSE)</f>
        <v xml:space="preserve"> Basidiomycota</v>
      </c>
      <c r="Q2326" t="str">
        <f>VLOOKUP(B2326,[2]taxonomy1!$B:$U,10,FALSE)</f>
        <v xml:space="preserve"> Agaricomycotina</v>
      </c>
      <c r="R2326" t="str">
        <f>VLOOKUP(B2326,[2]taxonomy1!$B:$U,11,FALSE)</f>
        <v>Dacrymycetes</v>
      </c>
      <c r="S2326" t="str">
        <f>VLOOKUP(B2326,[2]taxonomy1!$B:$U,12,FALSE)</f>
        <v xml:space="preserve"> Dacrymycetales</v>
      </c>
      <c r="T2326" t="str">
        <f>VLOOKUP(B2326,[2]taxonomy1!$B:$U,13,FALSE)</f>
        <v xml:space="preserve"> Dacrymycetaceae</v>
      </c>
      <c r="U2326" t="str">
        <f>VLOOKUP(B2326,[2]taxonomy1!$B:$U,14,FALSE)</f>
        <v xml:space="preserve"> Dacryopinax.</v>
      </c>
      <c r="V2326">
        <f>VLOOKUP(B2326,[2]taxonomy1!$B:$U,15,FALSE)</f>
        <v>0</v>
      </c>
      <c r="W2326">
        <f>VLOOKUP(B2326,[2]taxonomy1!$B:$U,16,FALSE)</f>
        <v>0</v>
      </c>
    </row>
    <row r="2327" spans="1:23" x14ac:dyDescent="0.3">
      <c r="A2327" t="s">
        <v>4396</v>
      </c>
      <c r="B2327" t="s">
        <v>4397</v>
      </c>
      <c r="C2327">
        <v>357</v>
      </c>
      <c r="D2327" t="s">
        <v>10</v>
      </c>
      <c r="E2327">
        <v>55</v>
      </c>
      <c r="F2327">
        <v>331</v>
      </c>
      <c r="G2327">
        <v>2735</v>
      </c>
      <c r="H2327" t="s">
        <v>11</v>
      </c>
      <c r="I2327" t="s">
        <v>10</v>
      </c>
      <c r="J2327">
        <f t="shared" si="36"/>
        <v>276</v>
      </c>
      <c r="K2327" t="str">
        <f>VLOOKUP(B2327,[2]taxonomy1!$B:$U,2,FALSE)</f>
        <v xml:space="preserve"> Dacryopinax primogenitus (strain DJM 731) (Brown rot fungus).</v>
      </c>
      <c r="L2327" t="str">
        <f>VLOOKUP(B2327,[2]taxonomy1!$B:$U,4,FALSE)</f>
        <v xml:space="preserve"> NCBI_TaxID=1858805 {ECO:0000313|EMBL:EJU05660.1, ECO:0000313|Proteomes:UP000030653};</v>
      </c>
      <c r="M2327" t="str">
        <f>VLOOKUP(B2327,[2]taxonomy1!$B:$U,6,FALSE)</f>
        <v>Eukaryota</v>
      </c>
      <c r="N2327" t="str">
        <f>VLOOKUP(B2327,[2]taxonomy1!$B:$U,7,FALSE)</f>
        <v xml:space="preserve"> Fungi</v>
      </c>
      <c r="O2327" t="str">
        <f>VLOOKUP(B2327,[2]taxonomy1!$B:$U,8,FALSE)</f>
        <v xml:space="preserve"> Dikarya</v>
      </c>
      <c r="P2327" t="str">
        <f>VLOOKUP(B2327,[2]taxonomy1!$B:$U,9,FALSE)</f>
        <v xml:space="preserve"> Basidiomycota</v>
      </c>
      <c r="Q2327" t="str">
        <f>VLOOKUP(B2327,[2]taxonomy1!$B:$U,10,FALSE)</f>
        <v xml:space="preserve"> Agaricomycotina</v>
      </c>
      <c r="R2327" t="str">
        <f>VLOOKUP(B2327,[2]taxonomy1!$B:$U,11,FALSE)</f>
        <v>Dacrymycetes</v>
      </c>
      <c r="S2327" t="str">
        <f>VLOOKUP(B2327,[2]taxonomy1!$B:$U,12,FALSE)</f>
        <v xml:space="preserve"> Dacrymycetales</v>
      </c>
      <c r="T2327" t="str">
        <f>VLOOKUP(B2327,[2]taxonomy1!$B:$U,13,FALSE)</f>
        <v xml:space="preserve"> Dacrymycetaceae</v>
      </c>
      <c r="U2327" t="str">
        <f>VLOOKUP(B2327,[2]taxonomy1!$B:$U,14,FALSE)</f>
        <v xml:space="preserve"> Dacryopinax.</v>
      </c>
      <c r="V2327">
        <f>VLOOKUP(B2327,[2]taxonomy1!$B:$U,15,FALSE)</f>
        <v>0</v>
      </c>
      <c r="W2327">
        <f>VLOOKUP(B2327,[2]taxonomy1!$B:$U,16,FALSE)</f>
        <v>0</v>
      </c>
    </row>
    <row r="2328" spans="1:23" x14ac:dyDescent="0.3">
      <c r="A2328" t="s">
        <v>4398</v>
      </c>
      <c r="B2328" t="s">
        <v>4399</v>
      </c>
      <c r="C2328">
        <v>289</v>
      </c>
      <c r="D2328" t="s">
        <v>10</v>
      </c>
      <c r="E2328">
        <v>16</v>
      </c>
      <c r="F2328">
        <v>282</v>
      </c>
      <c r="G2328">
        <v>2735</v>
      </c>
      <c r="H2328" t="s">
        <v>11</v>
      </c>
      <c r="I2328" t="s">
        <v>10</v>
      </c>
      <c r="J2328">
        <f t="shared" si="36"/>
        <v>266</v>
      </c>
      <c r="K2328" t="str">
        <f>VLOOKUP(B2328,[2]taxonomy1!$B:$U,2,FALSE)</f>
        <v xml:space="preserve"> Prunus persica (Peach) (Amygdalus persica).</v>
      </c>
      <c r="L2328" t="str">
        <f>VLOOKUP(B2328,[2]taxonomy1!$B:$U,4,FALSE)</f>
        <v xml:space="preserve"> NCBI_TaxID=3760 {ECO:0000313|EMBL:EMJ02342.1};</v>
      </c>
      <c r="M2328" t="str">
        <f>VLOOKUP(B2328,[2]taxonomy1!$B:$U,6,FALSE)</f>
        <v>Eukaryota</v>
      </c>
      <c r="N2328" t="str">
        <f>VLOOKUP(B2328,[2]taxonomy1!$B:$U,7,FALSE)</f>
        <v xml:space="preserve"> Viridiplantae</v>
      </c>
      <c r="O2328" t="str">
        <f>VLOOKUP(B2328,[2]taxonomy1!$B:$U,8,FALSE)</f>
        <v xml:space="preserve"> Streptophyta</v>
      </c>
      <c r="P2328" t="str">
        <f>VLOOKUP(B2328,[2]taxonomy1!$B:$U,9,FALSE)</f>
        <v xml:space="preserve"> Embryophyta</v>
      </c>
      <c r="Q2328" t="str">
        <f>VLOOKUP(B2328,[2]taxonomy1!$B:$U,10,FALSE)</f>
        <v xml:space="preserve"> Tracheophyta</v>
      </c>
      <c r="R2328" t="str">
        <f>VLOOKUP(B2328,[2]taxonomy1!$B:$U,11,FALSE)</f>
        <v>Spermatophyta</v>
      </c>
      <c r="S2328" t="str">
        <f>VLOOKUP(B2328,[2]taxonomy1!$B:$U,12,FALSE)</f>
        <v xml:space="preserve"> Magnoliophyta</v>
      </c>
      <c r="T2328" t="str">
        <f>VLOOKUP(B2328,[2]taxonomy1!$B:$U,13,FALSE)</f>
        <v xml:space="preserve"> eudicotyledons</v>
      </c>
      <c r="U2328" t="str">
        <f>VLOOKUP(B2328,[2]taxonomy1!$B:$U,14,FALSE)</f>
        <v xml:space="preserve"> Gunneridae</v>
      </c>
      <c r="V2328" t="str">
        <f>VLOOKUP(B2328,[2]taxonomy1!$B:$U,15,FALSE)</f>
        <v>Pentapetalae</v>
      </c>
      <c r="W2328" t="str">
        <f>VLOOKUP(B2328,[2]taxonomy1!$B:$U,16,FALSE)</f>
        <v xml:space="preserve"> rosids</v>
      </c>
    </row>
    <row r="2329" spans="1:23" x14ac:dyDescent="0.3">
      <c r="A2329" t="s">
        <v>4400</v>
      </c>
      <c r="B2329" t="s">
        <v>4401</v>
      </c>
      <c r="C2329">
        <v>276</v>
      </c>
      <c r="D2329" t="s">
        <v>10</v>
      </c>
      <c r="E2329">
        <v>4</v>
      </c>
      <c r="F2329">
        <v>269</v>
      </c>
      <c r="G2329">
        <v>2735</v>
      </c>
      <c r="H2329" t="s">
        <v>11</v>
      </c>
      <c r="I2329" t="s">
        <v>10</v>
      </c>
      <c r="J2329">
        <f t="shared" si="36"/>
        <v>265</v>
      </c>
      <c r="K2329" t="str">
        <f>VLOOKUP(B2329,[2]taxonomy1!$B:$U,2,FALSE)</f>
        <v xml:space="preserve"> Prunus persica (Peach) (Amygdalus persica).</v>
      </c>
      <c r="L2329" t="str">
        <f>VLOOKUP(B2329,[2]taxonomy1!$B:$U,4,FALSE)</f>
        <v xml:space="preserve"> NCBI_TaxID=3760 {ECO:0000313|EMBL:EMJ06901.1};</v>
      </c>
      <c r="M2329" t="str">
        <f>VLOOKUP(B2329,[2]taxonomy1!$B:$U,6,FALSE)</f>
        <v>Eukaryota</v>
      </c>
      <c r="N2329" t="str">
        <f>VLOOKUP(B2329,[2]taxonomy1!$B:$U,7,FALSE)</f>
        <v xml:space="preserve"> Viridiplantae</v>
      </c>
      <c r="O2329" t="str">
        <f>VLOOKUP(B2329,[2]taxonomy1!$B:$U,8,FALSE)</f>
        <v xml:space="preserve"> Streptophyta</v>
      </c>
      <c r="P2329" t="str">
        <f>VLOOKUP(B2329,[2]taxonomy1!$B:$U,9,FALSE)</f>
        <v xml:space="preserve"> Embryophyta</v>
      </c>
      <c r="Q2329" t="str">
        <f>VLOOKUP(B2329,[2]taxonomy1!$B:$U,10,FALSE)</f>
        <v xml:space="preserve"> Tracheophyta</v>
      </c>
      <c r="R2329" t="str">
        <f>VLOOKUP(B2329,[2]taxonomy1!$B:$U,11,FALSE)</f>
        <v>Spermatophyta</v>
      </c>
      <c r="S2329" t="str">
        <f>VLOOKUP(B2329,[2]taxonomy1!$B:$U,12,FALSE)</f>
        <v xml:space="preserve"> Magnoliophyta</v>
      </c>
      <c r="T2329" t="str">
        <f>VLOOKUP(B2329,[2]taxonomy1!$B:$U,13,FALSE)</f>
        <v xml:space="preserve"> eudicotyledons</v>
      </c>
      <c r="U2329" t="str">
        <f>VLOOKUP(B2329,[2]taxonomy1!$B:$U,14,FALSE)</f>
        <v xml:space="preserve"> Gunneridae</v>
      </c>
      <c r="V2329" t="str">
        <f>VLOOKUP(B2329,[2]taxonomy1!$B:$U,15,FALSE)</f>
        <v>Pentapetalae</v>
      </c>
      <c r="W2329" t="str">
        <f>VLOOKUP(B2329,[2]taxonomy1!$B:$U,16,FALSE)</f>
        <v xml:space="preserve"> rosids</v>
      </c>
    </row>
    <row r="2330" spans="1:23" x14ac:dyDescent="0.3">
      <c r="A2330" t="s">
        <v>4402</v>
      </c>
      <c r="B2330" t="s">
        <v>4403</v>
      </c>
      <c r="C2330">
        <v>245</v>
      </c>
      <c r="D2330" t="s">
        <v>10</v>
      </c>
      <c r="E2330">
        <v>33</v>
      </c>
      <c r="F2330">
        <v>238</v>
      </c>
      <c r="G2330">
        <v>2735</v>
      </c>
      <c r="H2330" t="s">
        <v>11</v>
      </c>
      <c r="I2330" t="s">
        <v>10</v>
      </c>
      <c r="J2330">
        <f t="shared" si="36"/>
        <v>205</v>
      </c>
      <c r="K2330" t="str">
        <f>VLOOKUP(B2330,[2]taxonomy1!$B:$U,2,FALSE)</f>
        <v xml:space="preserve"> Prunus persica (Peach) (Amygdalus persica).</v>
      </c>
      <c r="L2330" t="str">
        <f>VLOOKUP(B2330,[2]taxonomy1!$B:$U,4,FALSE)</f>
        <v xml:space="preserve"> NCBI_TaxID=3760 {ECO:0000313|EMBL:EMJ12254.1};</v>
      </c>
      <c r="M2330" t="str">
        <f>VLOOKUP(B2330,[2]taxonomy1!$B:$U,6,FALSE)</f>
        <v>Eukaryota</v>
      </c>
      <c r="N2330" t="str">
        <f>VLOOKUP(B2330,[2]taxonomy1!$B:$U,7,FALSE)</f>
        <v xml:space="preserve"> Viridiplantae</v>
      </c>
      <c r="O2330" t="str">
        <f>VLOOKUP(B2330,[2]taxonomy1!$B:$U,8,FALSE)</f>
        <v xml:space="preserve"> Streptophyta</v>
      </c>
      <c r="P2330" t="str">
        <f>VLOOKUP(B2330,[2]taxonomy1!$B:$U,9,FALSE)</f>
        <v xml:space="preserve"> Embryophyta</v>
      </c>
      <c r="Q2330" t="str">
        <f>VLOOKUP(B2330,[2]taxonomy1!$B:$U,10,FALSE)</f>
        <v xml:space="preserve"> Tracheophyta</v>
      </c>
      <c r="R2330" t="str">
        <f>VLOOKUP(B2330,[2]taxonomy1!$B:$U,11,FALSE)</f>
        <v>Spermatophyta</v>
      </c>
      <c r="S2330" t="str">
        <f>VLOOKUP(B2330,[2]taxonomy1!$B:$U,12,FALSE)</f>
        <v xml:space="preserve"> Magnoliophyta</v>
      </c>
      <c r="T2330" t="str">
        <f>VLOOKUP(B2330,[2]taxonomy1!$B:$U,13,FALSE)</f>
        <v xml:space="preserve"> eudicotyledons</v>
      </c>
      <c r="U2330" t="str">
        <f>VLOOKUP(B2330,[2]taxonomy1!$B:$U,14,FALSE)</f>
        <v xml:space="preserve"> Gunneridae</v>
      </c>
      <c r="V2330" t="str">
        <f>VLOOKUP(B2330,[2]taxonomy1!$B:$U,15,FALSE)</f>
        <v>Pentapetalae</v>
      </c>
      <c r="W2330" t="str">
        <f>VLOOKUP(B2330,[2]taxonomy1!$B:$U,16,FALSE)</f>
        <v xml:space="preserve"> rosids</v>
      </c>
    </row>
    <row r="2331" spans="1:23" x14ac:dyDescent="0.3">
      <c r="A2331" t="s">
        <v>4404</v>
      </c>
      <c r="B2331" t="s">
        <v>4405</v>
      </c>
      <c r="C2331">
        <v>326</v>
      </c>
      <c r="D2331" t="s">
        <v>10</v>
      </c>
      <c r="E2331">
        <v>54</v>
      </c>
      <c r="F2331">
        <v>319</v>
      </c>
      <c r="G2331">
        <v>2735</v>
      </c>
      <c r="H2331" t="s">
        <v>11</v>
      </c>
      <c r="I2331" t="s">
        <v>10</v>
      </c>
      <c r="J2331">
        <f t="shared" si="36"/>
        <v>265</v>
      </c>
      <c r="K2331" t="str">
        <f>VLOOKUP(B2331,[2]taxonomy1!$B:$U,2,FALSE)</f>
        <v xml:space="preserve"> Prunus persica (Peach) (Amygdalus persica).</v>
      </c>
      <c r="L2331" t="str">
        <f>VLOOKUP(B2331,[2]taxonomy1!$B:$U,4,FALSE)</f>
        <v xml:space="preserve"> NCBI_TaxID=3760 {ECO:0000313|EMBL:EMJ16867.1};</v>
      </c>
      <c r="M2331" t="str">
        <f>VLOOKUP(B2331,[2]taxonomy1!$B:$U,6,FALSE)</f>
        <v>Eukaryota</v>
      </c>
      <c r="N2331" t="str">
        <f>VLOOKUP(B2331,[2]taxonomy1!$B:$U,7,FALSE)</f>
        <v xml:space="preserve"> Viridiplantae</v>
      </c>
      <c r="O2331" t="str">
        <f>VLOOKUP(B2331,[2]taxonomy1!$B:$U,8,FALSE)</f>
        <v xml:space="preserve"> Streptophyta</v>
      </c>
      <c r="P2331" t="str">
        <f>VLOOKUP(B2331,[2]taxonomy1!$B:$U,9,FALSE)</f>
        <v xml:space="preserve"> Embryophyta</v>
      </c>
      <c r="Q2331" t="str">
        <f>VLOOKUP(B2331,[2]taxonomy1!$B:$U,10,FALSE)</f>
        <v xml:space="preserve"> Tracheophyta</v>
      </c>
      <c r="R2331" t="str">
        <f>VLOOKUP(B2331,[2]taxonomy1!$B:$U,11,FALSE)</f>
        <v>Spermatophyta</v>
      </c>
      <c r="S2331" t="str">
        <f>VLOOKUP(B2331,[2]taxonomy1!$B:$U,12,FALSE)</f>
        <v xml:space="preserve"> Magnoliophyta</v>
      </c>
      <c r="T2331" t="str">
        <f>VLOOKUP(B2331,[2]taxonomy1!$B:$U,13,FALSE)</f>
        <v xml:space="preserve"> eudicotyledons</v>
      </c>
      <c r="U2331" t="str">
        <f>VLOOKUP(B2331,[2]taxonomy1!$B:$U,14,FALSE)</f>
        <v xml:space="preserve"> Gunneridae</v>
      </c>
      <c r="V2331" t="str">
        <f>VLOOKUP(B2331,[2]taxonomy1!$B:$U,15,FALSE)</f>
        <v>Pentapetalae</v>
      </c>
      <c r="W2331" t="str">
        <f>VLOOKUP(B2331,[2]taxonomy1!$B:$U,16,FALSE)</f>
        <v xml:space="preserve"> rosids</v>
      </c>
    </row>
    <row r="2332" spans="1:23" x14ac:dyDescent="0.3">
      <c r="A2332" t="s">
        <v>4406</v>
      </c>
      <c r="B2332" t="s">
        <v>4407</v>
      </c>
      <c r="C2332">
        <v>276</v>
      </c>
      <c r="D2332" t="s">
        <v>10</v>
      </c>
      <c r="E2332">
        <v>4</v>
      </c>
      <c r="F2332">
        <v>269</v>
      </c>
      <c r="G2332">
        <v>2735</v>
      </c>
      <c r="H2332" t="s">
        <v>11</v>
      </c>
      <c r="I2332" t="s">
        <v>10</v>
      </c>
      <c r="J2332">
        <f t="shared" si="36"/>
        <v>265</v>
      </c>
      <c r="K2332" t="str">
        <f>VLOOKUP(B2332,[2]taxonomy1!$B:$U,2,FALSE)</f>
        <v xml:space="preserve"> Prunus persica (Peach) (Amygdalus persica).</v>
      </c>
      <c r="L2332" t="str">
        <f>VLOOKUP(B2332,[2]taxonomy1!$B:$U,4,FALSE)</f>
        <v xml:space="preserve"> NCBI_TaxID=3760 {ECO:0000313|EMBL:EMJ23709.1};</v>
      </c>
      <c r="M2332" t="str">
        <f>VLOOKUP(B2332,[2]taxonomy1!$B:$U,6,FALSE)</f>
        <v>Eukaryota</v>
      </c>
      <c r="N2332" t="str">
        <f>VLOOKUP(B2332,[2]taxonomy1!$B:$U,7,FALSE)</f>
        <v xml:space="preserve"> Viridiplantae</v>
      </c>
      <c r="O2332" t="str">
        <f>VLOOKUP(B2332,[2]taxonomy1!$B:$U,8,FALSE)</f>
        <v xml:space="preserve"> Streptophyta</v>
      </c>
      <c r="P2332" t="str">
        <f>VLOOKUP(B2332,[2]taxonomy1!$B:$U,9,FALSE)</f>
        <v xml:space="preserve"> Embryophyta</v>
      </c>
      <c r="Q2332" t="str">
        <f>VLOOKUP(B2332,[2]taxonomy1!$B:$U,10,FALSE)</f>
        <v xml:space="preserve"> Tracheophyta</v>
      </c>
      <c r="R2332" t="str">
        <f>VLOOKUP(B2332,[2]taxonomy1!$B:$U,11,FALSE)</f>
        <v>Spermatophyta</v>
      </c>
      <c r="S2332" t="str">
        <f>VLOOKUP(B2332,[2]taxonomy1!$B:$U,12,FALSE)</f>
        <v xml:space="preserve"> Magnoliophyta</v>
      </c>
      <c r="T2332" t="str">
        <f>VLOOKUP(B2332,[2]taxonomy1!$B:$U,13,FALSE)</f>
        <v xml:space="preserve"> eudicotyledons</v>
      </c>
      <c r="U2332" t="str">
        <f>VLOOKUP(B2332,[2]taxonomy1!$B:$U,14,FALSE)</f>
        <v xml:space="preserve"> Gunneridae</v>
      </c>
      <c r="V2332" t="str">
        <f>VLOOKUP(B2332,[2]taxonomy1!$B:$U,15,FALSE)</f>
        <v>Pentapetalae</v>
      </c>
      <c r="W2332" t="str">
        <f>VLOOKUP(B2332,[2]taxonomy1!$B:$U,16,FALSE)</f>
        <v xml:space="preserve"> rosids</v>
      </c>
    </row>
    <row r="2333" spans="1:23" x14ac:dyDescent="0.3">
      <c r="A2333" t="s">
        <v>4408</v>
      </c>
      <c r="B2333" t="s">
        <v>4409</v>
      </c>
      <c r="C2333">
        <v>312</v>
      </c>
      <c r="D2333" t="s">
        <v>10</v>
      </c>
      <c r="E2333">
        <v>33</v>
      </c>
      <c r="F2333">
        <v>305</v>
      </c>
      <c r="G2333">
        <v>2735</v>
      </c>
      <c r="H2333" t="s">
        <v>11</v>
      </c>
      <c r="I2333" t="s">
        <v>10</v>
      </c>
      <c r="J2333">
        <f t="shared" si="36"/>
        <v>272</v>
      </c>
      <c r="K2333" t="str">
        <f>VLOOKUP(B2333,[2]taxonomy1!$B:$U,2,FALSE)</f>
        <v xml:space="preserve"> Prunus persica (Peach) (Amygdalus persica).</v>
      </c>
      <c r="L2333" t="str">
        <f>VLOOKUP(B2333,[2]taxonomy1!$B:$U,4,FALSE)</f>
        <v xml:space="preserve"> NCBI_TaxID=3760 {ECO:0000313|EMBL:EMJ24177.1};</v>
      </c>
      <c r="M2333" t="str">
        <f>VLOOKUP(B2333,[2]taxonomy1!$B:$U,6,FALSE)</f>
        <v>Eukaryota</v>
      </c>
      <c r="N2333" t="str">
        <f>VLOOKUP(B2333,[2]taxonomy1!$B:$U,7,FALSE)</f>
        <v xml:space="preserve"> Viridiplantae</v>
      </c>
      <c r="O2333" t="str">
        <f>VLOOKUP(B2333,[2]taxonomy1!$B:$U,8,FALSE)</f>
        <v xml:space="preserve"> Streptophyta</v>
      </c>
      <c r="P2333" t="str">
        <f>VLOOKUP(B2333,[2]taxonomy1!$B:$U,9,FALSE)</f>
        <v xml:space="preserve"> Embryophyta</v>
      </c>
      <c r="Q2333" t="str">
        <f>VLOOKUP(B2333,[2]taxonomy1!$B:$U,10,FALSE)</f>
        <v xml:space="preserve"> Tracheophyta</v>
      </c>
      <c r="R2333" t="str">
        <f>VLOOKUP(B2333,[2]taxonomy1!$B:$U,11,FALSE)</f>
        <v>Spermatophyta</v>
      </c>
      <c r="S2333" t="str">
        <f>VLOOKUP(B2333,[2]taxonomy1!$B:$U,12,FALSE)</f>
        <v xml:space="preserve"> Magnoliophyta</v>
      </c>
      <c r="T2333" t="str">
        <f>VLOOKUP(B2333,[2]taxonomy1!$B:$U,13,FALSE)</f>
        <v xml:space="preserve"> eudicotyledons</v>
      </c>
      <c r="U2333" t="str">
        <f>VLOOKUP(B2333,[2]taxonomy1!$B:$U,14,FALSE)</f>
        <v xml:space="preserve"> Gunneridae</v>
      </c>
      <c r="V2333" t="str">
        <f>VLOOKUP(B2333,[2]taxonomy1!$B:$U,15,FALSE)</f>
        <v>Pentapetalae</v>
      </c>
      <c r="W2333" t="str">
        <f>VLOOKUP(B2333,[2]taxonomy1!$B:$U,16,FALSE)</f>
        <v xml:space="preserve"> rosids</v>
      </c>
    </row>
    <row r="2334" spans="1:23" x14ac:dyDescent="0.3">
      <c r="A2334" t="s">
        <v>4410</v>
      </c>
      <c r="B2334" t="s">
        <v>4411</v>
      </c>
      <c r="C2334">
        <v>277</v>
      </c>
      <c r="D2334" t="s">
        <v>10</v>
      </c>
      <c r="E2334">
        <v>5</v>
      </c>
      <c r="F2334">
        <v>270</v>
      </c>
      <c r="G2334">
        <v>2735</v>
      </c>
      <c r="H2334" t="s">
        <v>11</v>
      </c>
      <c r="I2334" t="s">
        <v>10</v>
      </c>
      <c r="J2334">
        <f t="shared" si="36"/>
        <v>265</v>
      </c>
      <c r="K2334" t="str">
        <f>VLOOKUP(B2334,[2]taxonomy1!$B:$U,2,FALSE)</f>
        <v xml:space="preserve"> Prunus persica (Peach) (Amygdalus persica).</v>
      </c>
      <c r="L2334" t="str">
        <f>VLOOKUP(B2334,[2]taxonomy1!$B:$U,4,FALSE)</f>
        <v xml:space="preserve"> NCBI_TaxID=3760 {ECO:0000313|EMBL:EMJ28664.1};</v>
      </c>
      <c r="M2334" t="str">
        <f>VLOOKUP(B2334,[2]taxonomy1!$B:$U,6,FALSE)</f>
        <v>Eukaryota</v>
      </c>
      <c r="N2334" t="str">
        <f>VLOOKUP(B2334,[2]taxonomy1!$B:$U,7,FALSE)</f>
        <v xml:space="preserve"> Viridiplantae</v>
      </c>
      <c r="O2334" t="str">
        <f>VLOOKUP(B2334,[2]taxonomy1!$B:$U,8,FALSE)</f>
        <v xml:space="preserve"> Streptophyta</v>
      </c>
      <c r="P2334" t="str">
        <f>VLOOKUP(B2334,[2]taxonomy1!$B:$U,9,FALSE)</f>
        <v xml:space="preserve"> Embryophyta</v>
      </c>
      <c r="Q2334" t="str">
        <f>VLOOKUP(B2334,[2]taxonomy1!$B:$U,10,FALSE)</f>
        <v xml:space="preserve"> Tracheophyta</v>
      </c>
      <c r="R2334" t="str">
        <f>VLOOKUP(B2334,[2]taxonomy1!$B:$U,11,FALSE)</f>
        <v>Spermatophyta</v>
      </c>
      <c r="S2334" t="str">
        <f>VLOOKUP(B2334,[2]taxonomy1!$B:$U,12,FALSE)</f>
        <v xml:space="preserve"> Magnoliophyta</v>
      </c>
      <c r="T2334" t="str">
        <f>VLOOKUP(B2334,[2]taxonomy1!$B:$U,13,FALSE)</f>
        <v xml:space="preserve"> eudicotyledons</v>
      </c>
      <c r="U2334" t="str">
        <f>VLOOKUP(B2334,[2]taxonomy1!$B:$U,14,FALSE)</f>
        <v xml:space="preserve"> Gunneridae</v>
      </c>
      <c r="V2334" t="str">
        <f>VLOOKUP(B2334,[2]taxonomy1!$B:$U,15,FALSE)</f>
        <v>Pentapetalae</v>
      </c>
      <c r="W2334" t="str">
        <f>VLOOKUP(B2334,[2]taxonomy1!$B:$U,16,FALSE)</f>
        <v xml:space="preserve"> rosids</v>
      </c>
    </row>
    <row r="2335" spans="1:23" x14ac:dyDescent="0.3">
      <c r="A2335" t="s">
        <v>4412</v>
      </c>
      <c r="B2335" t="s">
        <v>4413</v>
      </c>
      <c r="C2335">
        <v>344</v>
      </c>
      <c r="D2335" t="s">
        <v>10</v>
      </c>
      <c r="E2335">
        <v>72</v>
      </c>
      <c r="F2335">
        <v>337</v>
      </c>
      <c r="G2335">
        <v>2735</v>
      </c>
      <c r="H2335" t="s">
        <v>11</v>
      </c>
      <c r="I2335" t="s">
        <v>10</v>
      </c>
      <c r="J2335">
        <f t="shared" si="36"/>
        <v>265</v>
      </c>
      <c r="K2335" t="str">
        <f>VLOOKUP(B2335,[2]taxonomy1!$B:$U,2,FALSE)</f>
        <v xml:space="preserve"> Prunus persica (Peach) (Amygdalus persica).</v>
      </c>
      <c r="L2335" t="str">
        <f>VLOOKUP(B2335,[2]taxonomy1!$B:$U,4,FALSE)</f>
        <v xml:space="preserve"> NCBI_TaxID=3760 {ECO:0000313|EMBL:EMJ23560.1};</v>
      </c>
      <c r="M2335" t="str">
        <f>VLOOKUP(B2335,[2]taxonomy1!$B:$U,6,FALSE)</f>
        <v>Eukaryota</v>
      </c>
      <c r="N2335" t="str">
        <f>VLOOKUP(B2335,[2]taxonomy1!$B:$U,7,FALSE)</f>
        <v xml:space="preserve"> Viridiplantae</v>
      </c>
      <c r="O2335" t="str">
        <f>VLOOKUP(B2335,[2]taxonomy1!$B:$U,8,FALSE)</f>
        <v xml:space="preserve"> Streptophyta</v>
      </c>
      <c r="P2335" t="str">
        <f>VLOOKUP(B2335,[2]taxonomy1!$B:$U,9,FALSE)</f>
        <v xml:space="preserve"> Embryophyta</v>
      </c>
      <c r="Q2335" t="str">
        <f>VLOOKUP(B2335,[2]taxonomy1!$B:$U,10,FALSE)</f>
        <v xml:space="preserve"> Tracheophyta</v>
      </c>
      <c r="R2335" t="str">
        <f>VLOOKUP(B2335,[2]taxonomy1!$B:$U,11,FALSE)</f>
        <v>Spermatophyta</v>
      </c>
      <c r="S2335" t="str">
        <f>VLOOKUP(B2335,[2]taxonomy1!$B:$U,12,FALSE)</f>
        <v xml:space="preserve"> Magnoliophyta</v>
      </c>
      <c r="T2335" t="str">
        <f>VLOOKUP(B2335,[2]taxonomy1!$B:$U,13,FALSE)</f>
        <v xml:space="preserve"> eudicotyledons</v>
      </c>
      <c r="U2335" t="str">
        <f>VLOOKUP(B2335,[2]taxonomy1!$B:$U,14,FALSE)</f>
        <v xml:space="preserve"> Gunneridae</v>
      </c>
      <c r="V2335" t="str">
        <f>VLOOKUP(B2335,[2]taxonomy1!$B:$U,15,FALSE)</f>
        <v>Pentapetalae</v>
      </c>
      <c r="W2335" t="str">
        <f>VLOOKUP(B2335,[2]taxonomy1!$B:$U,16,FALSE)</f>
        <v xml:space="preserve"> rosids</v>
      </c>
    </row>
    <row r="2336" spans="1:23" x14ac:dyDescent="0.3">
      <c r="A2336" t="s">
        <v>4414</v>
      </c>
      <c r="B2336" t="s">
        <v>4415</v>
      </c>
      <c r="C2336">
        <v>258</v>
      </c>
      <c r="D2336" t="s">
        <v>10</v>
      </c>
      <c r="E2336">
        <v>1</v>
      </c>
      <c r="F2336">
        <v>251</v>
      </c>
      <c r="G2336">
        <v>2735</v>
      </c>
      <c r="H2336" t="s">
        <v>11</v>
      </c>
      <c r="I2336" t="s">
        <v>10</v>
      </c>
      <c r="J2336">
        <f t="shared" si="36"/>
        <v>250</v>
      </c>
      <c r="K2336" t="str">
        <f>VLOOKUP(B2336,[2]taxonomy1!$B:$U,2,FALSE)</f>
        <v xml:space="preserve"> Prunus persica (Peach) (Amygdalus persica).</v>
      </c>
      <c r="L2336" t="str">
        <f>VLOOKUP(B2336,[2]taxonomy1!$B:$U,4,FALSE)</f>
        <v xml:space="preserve"> NCBI_TaxID=3760 {ECO:0000313|EMBL:EMJ24845.1};</v>
      </c>
      <c r="M2336" t="str">
        <f>VLOOKUP(B2336,[2]taxonomy1!$B:$U,6,FALSE)</f>
        <v>Eukaryota</v>
      </c>
      <c r="N2336" t="str">
        <f>VLOOKUP(B2336,[2]taxonomy1!$B:$U,7,FALSE)</f>
        <v xml:space="preserve"> Viridiplantae</v>
      </c>
      <c r="O2336" t="str">
        <f>VLOOKUP(B2336,[2]taxonomy1!$B:$U,8,FALSE)</f>
        <v xml:space="preserve"> Streptophyta</v>
      </c>
      <c r="P2336" t="str">
        <f>VLOOKUP(B2336,[2]taxonomy1!$B:$U,9,FALSE)</f>
        <v xml:space="preserve"> Embryophyta</v>
      </c>
      <c r="Q2336" t="str">
        <f>VLOOKUP(B2336,[2]taxonomy1!$B:$U,10,FALSE)</f>
        <v xml:space="preserve"> Tracheophyta</v>
      </c>
      <c r="R2336" t="str">
        <f>VLOOKUP(B2336,[2]taxonomy1!$B:$U,11,FALSE)</f>
        <v>Spermatophyta</v>
      </c>
      <c r="S2336" t="str">
        <f>VLOOKUP(B2336,[2]taxonomy1!$B:$U,12,FALSE)</f>
        <v xml:space="preserve"> Magnoliophyta</v>
      </c>
      <c r="T2336" t="str">
        <f>VLOOKUP(B2336,[2]taxonomy1!$B:$U,13,FALSE)</f>
        <v xml:space="preserve"> eudicotyledons</v>
      </c>
      <c r="U2336" t="str">
        <f>VLOOKUP(B2336,[2]taxonomy1!$B:$U,14,FALSE)</f>
        <v xml:space="preserve"> Gunneridae</v>
      </c>
      <c r="V2336" t="str">
        <f>VLOOKUP(B2336,[2]taxonomy1!$B:$U,15,FALSE)</f>
        <v>Pentapetalae</v>
      </c>
      <c r="W2336" t="str">
        <f>VLOOKUP(B2336,[2]taxonomy1!$B:$U,16,FALSE)</f>
        <v xml:space="preserve"> rosids</v>
      </c>
    </row>
    <row r="2337" spans="1:23" x14ac:dyDescent="0.3">
      <c r="A2337" t="s">
        <v>4416</v>
      </c>
      <c r="B2337" t="s">
        <v>4417</v>
      </c>
      <c r="C2337">
        <v>305</v>
      </c>
      <c r="D2337" t="s">
        <v>10</v>
      </c>
      <c r="E2337">
        <v>23</v>
      </c>
      <c r="F2337">
        <v>299</v>
      </c>
      <c r="G2337">
        <v>2735</v>
      </c>
      <c r="H2337" t="s">
        <v>11</v>
      </c>
      <c r="I2337" t="s">
        <v>10</v>
      </c>
      <c r="J2337">
        <f t="shared" si="36"/>
        <v>276</v>
      </c>
      <c r="K2337" t="str">
        <f>VLOOKUP(B2337,[2]taxonomy1!$B:$U,2,FALSE)</f>
        <v xml:space="preserve"> Chelonia mydas (Green sea-turtle) (Chelonia agassizi).</v>
      </c>
      <c r="L2337" t="str">
        <f>VLOOKUP(B2337,[2]taxonomy1!$B:$U,4,FALSE)</f>
        <v xml:space="preserve"> NCBI_TaxID=8469 {ECO:0000313|EMBL:EMP26190.1, ECO:0000313|Proteomes:UP000031443};</v>
      </c>
      <c r="M2337" t="str">
        <f>VLOOKUP(B2337,[2]taxonomy1!$B:$U,6,FALSE)</f>
        <v>Eukaryota</v>
      </c>
      <c r="N2337" t="str">
        <f>VLOOKUP(B2337,[2]taxonomy1!$B:$U,7,FALSE)</f>
        <v xml:space="preserve"> Metazoa</v>
      </c>
      <c r="O2337" t="str">
        <f>VLOOKUP(B2337,[2]taxonomy1!$B:$U,8,FALSE)</f>
        <v xml:space="preserve"> Chordata</v>
      </c>
      <c r="P2337" t="str">
        <f>VLOOKUP(B2337,[2]taxonomy1!$B:$U,9,FALSE)</f>
        <v xml:space="preserve"> Craniata</v>
      </c>
      <c r="Q2337" t="str">
        <f>VLOOKUP(B2337,[2]taxonomy1!$B:$U,10,FALSE)</f>
        <v xml:space="preserve"> Vertebrata</v>
      </c>
      <c r="R2337" t="str">
        <f>VLOOKUP(B2337,[2]taxonomy1!$B:$U,11,FALSE)</f>
        <v xml:space="preserve"> Euteleostomi</v>
      </c>
      <c r="S2337" t="str">
        <f>VLOOKUP(B2337,[2]taxonomy1!$B:$U,12,FALSE)</f>
        <v>Archelosauria</v>
      </c>
      <c r="T2337" t="str">
        <f>VLOOKUP(B2337,[2]taxonomy1!$B:$U,13,FALSE)</f>
        <v xml:space="preserve"> Testudines</v>
      </c>
      <c r="U2337" t="str">
        <f>VLOOKUP(B2337,[2]taxonomy1!$B:$U,14,FALSE)</f>
        <v xml:space="preserve"> Cryptodira</v>
      </c>
      <c r="V2337" t="str">
        <f>VLOOKUP(B2337,[2]taxonomy1!$B:$U,15,FALSE)</f>
        <v xml:space="preserve"> Durocryptodira</v>
      </c>
      <c r="W2337" t="str">
        <f>VLOOKUP(B2337,[2]taxonomy1!$B:$U,16,FALSE)</f>
        <v xml:space="preserve"> Americhelydia</v>
      </c>
    </row>
    <row r="2338" spans="1:23" x14ac:dyDescent="0.3">
      <c r="A2338" t="s">
        <v>4418</v>
      </c>
      <c r="B2338" t="s">
        <v>4419</v>
      </c>
      <c r="C2338">
        <v>337</v>
      </c>
      <c r="D2338" t="s">
        <v>10</v>
      </c>
      <c r="E2338">
        <v>55</v>
      </c>
      <c r="F2338">
        <v>331</v>
      </c>
      <c r="G2338">
        <v>2735</v>
      </c>
      <c r="H2338" t="s">
        <v>11</v>
      </c>
      <c r="I2338" t="s">
        <v>10</v>
      </c>
      <c r="J2338">
        <f t="shared" si="36"/>
        <v>276</v>
      </c>
      <c r="K2338" t="str">
        <f>VLOOKUP(B2338,[2]taxonomy1!$B:$U,2,FALSE)</f>
        <v xml:space="preserve"> Chelonia mydas (Green sea-turtle) (Chelonia agassizi).</v>
      </c>
      <c r="L2338" t="str">
        <f>VLOOKUP(B2338,[2]taxonomy1!$B:$U,4,FALSE)</f>
        <v xml:space="preserve"> NCBI_TaxID=8469 {ECO:0000313|EMBL:EMP25258.1, ECO:0000313|Proteomes:UP000031443};</v>
      </c>
      <c r="M2338" t="str">
        <f>VLOOKUP(B2338,[2]taxonomy1!$B:$U,6,FALSE)</f>
        <v>Eukaryota</v>
      </c>
      <c r="N2338" t="str">
        <f>VLOOKUP(B2338,[2]taxonomy1!$B:$U,7,FALSE)</f>
        <v xml:space="preserve"> Metazoa</v>
      </c>
      <c r="O2338" t="str">
        <f>VLOOKUP(B2338,[2]taxonomy1!$B:$U,8,FALSE)</f>
        <v xml:space="preserve"> Chordata</v>
      </c>
      <c r="P2338" t="str">
        <f>VLOOKUP(B2338,[2]taxonomy1!$B:$U,9,FALSE)</f>
        <v xml:space="preserve"> Craniata</v>
      </c>
      <c r="Q2338" t="str">
        <f>VLOOKUP(B2338,[2]taxonomy1!$B:$U,10,FALSE)</f>
        <v xml:space="preserve"> Vertebrata</v>
      </c>
      <c r="R2338" t="str">
        <f>VLOOKUP(B2338,[2]taxonomy1!$B:$U,11,FALSE)</f>
        <v xml:space="preserve"> Euteleostomi</v>
      </c>
      <c r="S2338" t="str">
        <f>VLOOKUP(B2338,[2]taxonomy1!$B:$U,12,FALSE)</f>
        <v>Archelosauria</v>
      </c>
      <c r="T2338" t="str">
        <f>VLOOKUP(B2338,[2]taxonomy1!$B:$U,13,FALSE)</f>
        <v xml:space="preserve"> Testudines</v>
      </c>
      <c r="U2338" t="str">
        <f>VLOOKUP(B2338,[2]taxonomy1!$B:$U,14,FALSE)</f>
        <v xml:space="preserve"> Cryptodira</v>
      </c>
      <c r="V2338" t="str">
        <f>VLOOKUP(B2338,[2]taxonomy1!$B:$U,15,FALSE)</f>
        <v xml:space="preserve"> Durocryptodira</v>
      </c>
      <c r="W2338" t="str">
        <f>VLOOKUP(B2338,[2]taxonomy1!$B:$U,16,FALSE)</f>
        <v xml:space="preserve"> Americhelydia</v>
      </c>
    </row>
    <row r="2339" spans="1:23" x14ac:dyDescent="0.3">
      <c r="A2339" t="s">
        <v>4420</v>
      </c>
      <c r="B2339" t="s">
        <v>4421</v>
      </c>
      <c r="C2339">
        <v>258</v>
      </c>
      <c r="D2339" t="s">
        <v>10</v>
      </c>
      <c r="E2339">
        <v>1</v>
      </c>
      <c r="F2339">
        <v>251</v>
      </c>
      <c r="G2339">
        <v>2735</v>
      </c>
      <c r="H2339" t="s">
        <v>11</v>
      </c>
      <c r="I2339" t="s">
        <v>10</v>
      </c>
      <c r="J2339">
        <f t="shared" si="36"/>
        <v>250</v>
      </c>
      <c r="K2339" t="str">
        <f>VLOOKUP(B2339,[2]taxonomy1!$B:$U,2,FALSE)</f>
        <v xml:space="preserve"> Chelonia mydas (Green sea-turtle) (Chelonia agassizi).</v>
      </c>
      <c r="L2339" t="str">
        <f>VLOOKUP(B2339,[2]taxonomy1!$B:$U,4,FALSE)</f>
        <v xml:space="preserve"> NCBI_TaxID=8469 {ECO:0000313|EMBL:EMP31709.1, ECO:0000313|Proteomes:UP000031443};</v>
      </c>
      <c r="M2339" t="str">
        <f>VLOOKUP(B2339,[2]taxonomy1!$B:$U,6,FALSE)</f>
        <v>Eukaryota</v>
      </c>
      <c r="N2339" t="str">
        <f>VLOOKUP(B2339,[2]taxonomy1!$B:$U,7,FALSE)</f>
        <v xml:space="preserve"> Metazoa</v>
      </c>
      <c r="O2339" t="str">
        <f>VLOOKUP(B2339,[2]taxonomy1!$B:$U,8,FALSE)</f>
        <v xml:space="preserve"> Chordata</v>
      </c>
      <c r="P2339" t="str">
        <f>VLOOKUP(B2339,[2]taxonomy1!$B:$U,9,FALSE)</f>
        <v xml:space="preserve"> Craniata</v>
      </c>
      <c r="Q2339" t="str">
        <f>VLOOKUP(B2339,[2]taxonomy1!$B:$U,10,FALSE)</f>
        <v xml:space="preserve"> Vertebrata</v>
      </c>
      <c r="R2339" t="str">
        <f>VLOOKUP(B2339,[2]taxonomy1!$B:$U,11,FALSE)</f>
        <v xml:space="preserve"> Euteleostomi</v>
      </c>
      <c r="S2339" t="str">
        <f>VLOOKUP(B2339,[2]taxonomy1!$B:$U,12,FALSE)</f>
        <v>Archelosauria</v>
      </c>
      <c r="T2339" t="str">
        <f>VLOOKUP(B2339,[2]taxonomy1!$B:$U,13,FALSE)</f>
        <v xml:space="preserve"> Testudines</v>
      </c>
      <c r="U2339" t="str">
        <f>VLOOKUP(B2339,[2]taxonomy1!$B:$U,14,FALSE)</f>
        <v xml:space="preserve"> Cryptodira</v>
      </c>
      <c r="V2339" t="str">
        <f>VLOOKUP(B2339,[2]taxonomy1!$B:$U,15,FALSE)</f>
        <v xml:space="preserve"> Durocryptodira</v>
      </c>
      <c r="W2339" t="str">
        <f>VLOOKUP(B2339,[2]taxonomy1!$B:$U,16,FALSE)</f>
        <v xml:space="preserve"> Americhelydia</v>
      </c>
    </row>
    <row r="2340" spans="1:23" x14ac:dyDescent="0.3">
      <c r="A2340" t="s">
        <v>4422</v>
      </c>
      <c r="B2340" t="s">
        <v>4423</v>
      </c>
      <c r="C2340">
        <v>262</v>
      </c>
      <c r="D2340" t="s">
        <v>10</v>
      </c>
      <c r="E2340">
        <v>23</v>
      </c>
      <c r="F2340">
        <v>255</v>
      </c>
      <c r="G2340">
        <v>2735</v>
      </c>
      <c r="H2340" t="s">
        <v>11</v>
      </c>
      <c r="I2340" t="s">
        <v>10</v>
      </c>
      <c r="J2340">
        <f t="shared" si="36"/>
        <v>232</v>
      </c>
      <c r="K2340" t="str">
        <f>VLOOKUP(B2340,[2]taxonomy1!$B:$U,2,FALSE)</f>
        <v xml:space="preserve"> Chelonia mydas (Green sea-turtle) (Chelonia agassizi).</v>
      </c>
      <c r="L2340" t="str">
        <f>VLOOKUP(B2340,[2]taxonomy1!$B:$U,4,FALSE)</f>
        <v xml:space="preserve"> NCBI_TaxID=8469 {ECO:0000313|EMBL:EMP28497.1, ECO:0000313|Proteomes:UP000031443};</v>
      </c>
      <c r="M2340" t="str">
        <f>VLOOKUP(B2340,[2]taxonomy1!$B:$U,6,FALSE)</f>
        <v>Eukaryota</v>
      </c>
      <c r="N2340" t="str">
        <f>VLOOKUP(B2340,[2]taxonomy1!$B:$U,7,FALSE)</f>
        <v xml:space="preserve"> Metazoa</v>
      </c>
      <c r="O2340" t="str">
        <f>VLOOKUP(B2340,[2]taxonomy1!$B:$U,8,FALSE)</f>
        <v xml:space="preserve"> Chordata</v>
      </c>
      <c r="P2340" t="str">
        <f>VLOOKUP(B2340,[2]taxonomy1!$B:$U,9,FALSE)</f>
        <v xml:space="preserve"> Craniata</v>
      </c>
      <c r="Q2340" t="str">
        <f>VLOOKUP(B2340,[2]taxonomy1!$B:$U,10,FALSE)</f>
        <v xml:space="preserve"> Vertebrata</v>
      </c>
      <c r="R2340" t="str">
        <f>VLOOKUP(B2340,[2]taxonomy1!$B:$U,11,FALSE)</f>
        <v xml:space="preserve"> Euteleostomi</v>
      </c>
      <c r="S2340" t="str">
        <f>VLOOKUP(B2340,[2]taxonomy1!$B:$U,12,FALSE)</f>
        <v>Archelosauria</v>
      </c>
      <c r="T2340" t="str">
        <f>VLOOKUP(B2340,[2]taxonomy1!$B:$U,13,FALSE)</f>
        <v xml:space="preserve"> Testudines</v>
      </c>
      <c r="U2340" t="str">
        <f>VLOOKUP(B2340,[2]taxonomy1!$B:$U,14,FALSE)</f>
        <v xml:space="preserve"> Cryptodira</v>
      </c>
      <c r="V2340" t="str">
        <f>VLOOKUP(B2340,[2]taxonomy1!$B:$U,15,FALSE)</f>
        <v xml:space="preserve"> Durocryptodira</v>
      </c>
      <c r="W2340" t="str">
        <f>VLOOKUP(B2340,[2]taxonomy1!$B:$U,16,FALSE)</f>
        <v xml:space="preserve"> Americhelydia</v>
      </c>
    </row>
    <row r="2341" spans="1:23" x14ac:dyDescent="0.3">
      <c r="A2341" t="s">
        <v>4424</v>
      </c>
      <c r="B2341" t="s">
        <v>4425</v>
      </c>
      <c r="C2341">
        <v>283</v>
      </c>
      <c r="D2341" t="s">
        <v>10</v>
      </c>
      <c r="E2341">
        <v>3</v>
      </c>
      <c r="F2341">
        <v>276</v>
      </c>
      <c r="G2341">
        <v>2735</v>
      </c>
      <c r="H2341" t="s">
        <v>11</v>
      </c>
      <c r="I2341" t="s">
        <v>10</v>
      </c>
      <c r="J2341">
        <f t="shared" si="36"/>
        <v>273</v>
      </c>
      <c r="K2341" t="str">
        <f>VLOOKUP(B2341,[2]taxonomy1!$B:$U,2,FALSE)</f>
        <v xml:space="preserve"> Chelonia mydas (Green sea-turtle) (Chelonia agassizi).</v>
      </c>
      <c r="L2341" t="str">
        <f>VLOOKUP(B2341,[2]taxonomy1!$B:$U,4,FALSE)</f>
        <v xml:space="preserve"> NCBI_TaxID=8469 {ECO:0000313|EMBL:EMP41601.1, ECO:0000313|Proteomes:UP000031443};</v>
      </c>
      <c r="M2341" t="str">
        <f>VLOOKUP(B2341,[2]taxonomy1!$B:$U,6,FALSE)</f>
        <v>Eukaryota</v>
      </c>
      <c r="N2341" t="str">
        <f>VLOOKUP(B2341,[2]taxonomy1!$B:$U,7,FALSE)</f>
        <v xml:space="preserve"> Metazoa</v>
      </c>
      <c r="O2341" t="str">
        <f>VLOOKUP(B2341,[2]taxonomy1!$B:$U,8,FALSE)</f>
        <v xml:space="preserve"> Chordata</v>
      </c>
      <c r="P2341" t="str">
        <f>VLOOKUP(B2341,[2]taxonomy1!$B:$U,9,FALSE)</f>
        <v xml:space="preserve"> Craniata</v>
      </c>
      <c r="Q2341" t="str">
        <f>VLOOKUP(B2341,[2]taxonomy1!$B:$U,10,FALSE)</f>
        <v xml:space="preserve"> Vertebrata</v>
      </c>
      <c r="R2341" t="str">
        <f>VLOOKUP(B2341,[2]taxonomy1!$B:$U,11,FALSE)</f>
        <v xml:space="preserve"> Euteleostomi</v>
      </c>
      <c r="S2341" t="str">
        <f>VLOOKUP(B2341,[2]taxonomy1!$B:$U,12,FALSE)</f>
        <v>Archelosauria</v>
      </c>
      <c r="T2341" t="str">
        <f>VLOOKUP(B2341,[2]taxonomy1!$B:$U,13,FALSE)</f>
        <v xml:space="preserve"> Testudines</v>
      </c>
      <c r="U2341" t="str">
        <f>VLOOKUP(B2341,[2]taxonomy1!$B:$U,14,FALSE)</f>
        <v xml:space="preserve"> Cryptodira</v>
      </c>
      <c r="V2341" t="str">
        <f>VLOOKUP(B2341,[2]taxonomy1!$B:$U,15,FALSE)</f>
        <v xml:space="preserve"> Durocryptodira</v>
      </c>
      <c r="W2341" t="str">
        <f>VLOOKUP(B2341,[2]taxonomy1!$B:$U,16,FALSE)</f>
        <v xml:space="preserve"> Americhelydia</v>
      </c>
    </row>
    <row r="2342" spans="1:23" x14ac:dyDescent="0.3">
      <c r="A2342" t="s">
        <v>4426</v>
      </c>
      <c r="B2342" t="s">
        <v>4427</v>
      </c>
      <c r="C2342">
        <v>285</v>
      </c>
      <c r="D2342" t="s">
        <v>10</v>
      </c>
      <c r="E2342">
        <v>3</v>
      </c>
      <c r="F2342">
        <v>278</v>
      </c>
      <c r="G2342">
        <v>2735</v>
      </c>
      <c r="H2342" t="s">
        <v>11</v>
      </c>
      <c r="I2342" t="s">
        <v>10</v>
      </c>
      <c r="J2342">
        <f t="shared" si="36"/>
        <v>275</v>
      </c>
      <c r="K2342" t="str">
        <f>VLOOKUP(B2342,[2]taxonomy1!$B:$U,2,FALSE)</f>
        <v xml:space="preserve"> Pneumocystis murina (strain B123) (Mouse pneumocystis pneumonia agent) (Pneumocystis carinii f. sp. muris).</v>
      </c>
      <c r="L2342" t="str">
        <f>VLOOKUP(B2342,[2]taxonomy1!$B:$U,4,FALSE)</f>
        <v xml:space="preserve"> NCBI_TaxID=1069680 {ECO:0000313|EMBL:EMR09578.1, ECO:0000313|Proteomes:UP000011958};</v>
      </c>
      <c r="M2342" t="str">
        <f>VLOOKUP(B2342,[2]taxonomy1!$B:$U,6,FALSE)</f>
        <v>Eukaryota</v>
      </c>
      <c r="N2342" t="str">
        <f>VLOOKUP(B2342,[2]taxonomy1!$B:$U,7,FALSE)</f>
        <v xml:space="preserve"> Fungi</v>
      </c>
      <c r="O2342" t="str">
        <f>VLOOKUP(B2342,[2]taxonomy1!$B:$U,8,FALSE)</f>
        <v xml:space="preserve"> Dikarya</v>
      </c>
      <c r="P2342" t="str">
        <f>VLOOKUP(B2342,[2]taxonomy1!$B:$U,9,FALSE)</f>
        <v xml:space="preserve"> Ascomycota</v>
      </c>
      <c r="Q2342" t="str">
        <f>VLOOKUP(B2342,[2]taxonomy1!$B:$U,10,FALSE)</f>
        <v xml:space="preserve"> Taphrinomycotina</v>
      </c>
      <c r="R2342" t="str">
        <f>VLOOKUP(B2342,[2]taxonomy1!$B:$U,11,FALSE)</f>
        <v>Pneumocystidomycetes</v>
      </c>
      <c r="S2342" t="str">
        <f>VLOOKUP(B2342,[2]taxonomy1!$B:$U,12,FALSE)</f>
        <v xml:space="preserve"> Pneumocystidaceae</v>
      </c>
      <c r="T2342" t="str">
        <f>VLOOKUP(B2342,[2]taxonomy1!$B:$U,13,FALSE)</f>
        <v xml:space="preserve"> Pneumocystis.</v>
      </c>
      <c r="U2342">
        <f>VLOOKUP(B2342,[2]taxonomy1!$B:$U,14,FALSE)</f>
        <v>0</v>
      </c>
      <c r="V2342">
        <f>VLOOKUP(B2342,[2]taxonomy1!$B:$U,15,FALSE)</f>
        <v>0</v>
      </c>
      <c r="W2342">
        <f>VLOOKUP(B2342,[2]taxonomy1!$B:$U,16,FALSE)</f>
        <v>0</v>
      </c>
    </row>
    <row r="2343" spans="1:23" x14ac:dyDescent="0.3">
      <c r="A2343" t="s">
        <v>4428</v>
      </c>
      <c r="B2343" t="s">
        <v>4429</v>
      </c>
      <c r="C2343">
        <v>337</v>
      </c>
      <c r="D2343" t="s">
        <v>10</v>
      </c>
      <c r="E2343">
        <v>35</v>
      </c>
      <c r="F2343">
        <v>324</v>
      </c>
      <c r="G2343">
        <v>2735</v>
      </c>
      <c r="H2343" t="s">
        <v>11</v>
      </c>
      <c r="I2343" t="s">
        <v>10</v>
      </c>
      <c r="J2343">
        <f t="shared" si="36"/>
        <v>289</v>
      </c>
      <c r="K2343" t="str">
        <f>VLOOKUP(B2343,[2]taxonomy1!$B:$U,2,FALSE)</f>
        <v xml:space="preserve"> Pneumocystis murina (strain B123) (Mouse pneumocystis pneumonia agent) (Pneumocystis carinii f. sp. muris).</v>
      </c>
      <c r="L2343" t="str">
        <f>VLOOKUP(B2343,[2]taxonomy1!$B:$U,4,FALSE)</f>
        <v xml:space="preserve"> NCBI_TaxID=1069680 {ECO:0000313|EMBL:EMR10440.1, ECO:0000313|Proteomes:UP000011958};</v>
      </c>
      <c r="M2343" t="str">
        <f>VLOOKUP(B2343,[2]taxonomy1!$B:$U,6,FALSE)</f>
        <v>Eukaryota</v>
      </c>
      <c r="N2343" t="str">
        <f>VLOOKUP(B2343,[2]taxonomy1!$B:$U,7,FALSE)</f>
        <v xml:space="preserve"> Fungi</v>
      </c>
      <c r="O2343" t="str">
        <f>VLOOKUP(B2343,[2]taxonomy1!$B:$U,8,FALSE)</f>
        <v xml:space="preserve"> Dikarya</v>
      </c>
      <c r="P2343" t="str">
        <f>VLOOKUP(B2343,[2]taxonomy1!$B:$U,9,FALSE)</f>
        <v xml:space="preserve"> Ascomycota</v>
      </c>
      <c r="Q2343" t="str">
        <f>VLOOKUP(B2343,[2]taxonomy1!$B:$U,10,FALSE)</f>
        <v xml:space="preserve"> Taphrinomycotina</v>
      </c>
      <c r="R2343" t="str">
        <f>VLOOKUP(B2343,[2]taxonomy1!$B:$U,11,FALSE)</f>
        <v>Pneumocystidomycetes</v>
      </c>
      <c r="S2343" t="str">
        <f>VLOOKUP(B2343,[2]taxonomy1!$B:$U,12,FALSE)</f>
        <v xml:space="preserve"> Pneumocystidaceae</v>
      </c>
      <c r="T2343" t="str">
        <f>VLOOKUP(B2343,[2]taxonomy1!$B:$U,13,FALSE)</f>
        <v xml:space="preserve"> Pneumocystis.</v>
      </c>
      <c r="U2343">
        <f>VLOOKUP(B2343,[2]taxonomy1!$B:$U,14,FALSE)</f>
        <v>0</v>
      </c>
      <c r="V2343">
        <f>VLOOKUP(B2343,[2]taxonomy1!$B:$U,15,FALSE)</f>
        <v>0</v>
      </c>
      <c r="W2343">
        <f>VLOOKUP(B2343,[2]taxonomy1!$B:$U,16,FALSE)</f>
        <v>0</v>
      </c>
    </row>
    <row r="2344" spans="1:23" x14ac:dyDescent="0.3">
      <c r="A2344" t="s">
        <v>4430</v>
      </c>
      <c r="B2344" t="s">
        <v>4431</v>
      </c>
      <c r="C2344">
        <v>349</v>
      </c>
      <c r="D2344" t="s">
        <v>10</v>
      </c>
      <c r="E2344">
        <v>39</v>
      </c>
      <c r="F2344">
        <v>320</v>
      </c>
      <c r="G2344">
        <v>2735</v>
      </c>
      <c r="H2344" t="s">
        <v>11</v>
      </c>
      <c r="I2344" t="s">
        <v>10</v>
      </c>
      <c r="J2344">
        <f t="shared" si="36"/>
        <v>281</v>
      </c>
      <c r="K2344" t="str">
        <f>VLOOKUP(B2344,[2]taxonomy1!$B:$U,2,FALSE)</f>
        <v xml:space="preserve"> Eutypa lata (strain UCR-EL1) (Grapevine dieback disease fungus) (Eutypa armeniacae).</v>
      </c>
      <c r="L2344" t="str">
        <f>VLOOKUP(B2344,[2]taxonomy1!$B:$U,4,FALSE)</f>
        <v xml:space="preserve"> NCBI_TaxID=1287681 {ECO:0000313|EMBL:EMR61663.1, ECO:0000313|Proteomes:UP000012174};</v>
      </c>
      <c r="M2344" t="str">
        <f>VLOOKUP(B2344,[2]taxonomy1!$B:$U,6,FALSE)</f>
        <v>Eukaryota</v>
      </c>
      <c r="N2344" t="str">
        <f>VLOOKUP(B2344,[2]taxonomy1!$B:$U,7,FALSE)</f>
        <v xml:space="preserve"> Fungi</v>
      </c>
      <c r="O2344" t="str">
        <f>VLOOKUP(B2344,[2]taxonomy1!$B:$U,8,FALSE)</f>
        <v xml:space="preserve"> Dikarya</v>
      </c>
      <c r="P2344" t="str">
        <f>VLOOKUP(B2344,[2]taxonomy1!$B:$U,9,FALSE)</f>
        <v xml:space="preserve"> Ascomycota</v>
      </c>
      <c r="Q2344" t="str">
        <f>VLOOKUP(B2344,[2]taxonomy1!$B:$U,10,FALSE)</f>
        <v xml:space="preserve"> Pezizomycotina</v>
      </c>
      <c r="R2344" t="str">
        <f>VLOOKUP(B2344,[2]taxonomy1!$B:$U,11,FALSE)</f>
        <v>Sordariomycetes</v>
      </c>
      <c r="S2344" t="str">
        <f>VLOOKUP(B2344,[2]taxonomy1!$B:$U,12,FALSE)</f>
        <v xml:space="preserve"> Xylariomycetidae</v>
      </c>
      <c r="T2344" t="str">
        <f>VLOOKUP(B2344,[2]taxonomy1!$B:$U,13,FALSE)</f>
        <v xml:space="preserve"> Xylariales</v>
      </c>
      <c r="U2344" t="str">
        <f>VLOOKUP(B2344,[2]taxonomy1!$B:$U,14,FALSE)</f>
        <v xml:space="preserve"> Diatrypaceae</v>
      </c>
      <c r="V2344" t="str">
        <f>VLOOKUP(B2344,[2]taxonomy1!$B:$U,15,FALSE)</f>
        <v xml:space="preserve"> Eutypa.</v>
      </c>
      <c r="W2344">
        <f>VLOOKUP(B2344,[2]taxonomy1!$B:$U,16,FALSE)</f>
        <v>0</v>
      </c>
    </row>
    <row r="2345" spans="1:23" x14ac:dyDescent="0.3">
      <c r="A2345" t="s">
        <v>4432</v>
      </c>
      <c r="B2345" t="s">
        <v>4433</v>
      </c>
      <c r="C2345">
        <v>283</v>
      </c>
      <c r="D2345" t="s">
        <v>10</v>
      </c>
      <c r="E2345">
        <v>2</v>
      </c>
      <c r="F2345">
        <v>276</v>
      </c>
      <c r="G2345">
        <v>2735</v>
      </c>
      <c r="H2345" t="s">
        <v>11</v>
      </c>
      <c r="I2345" t="s">
        <v>10</v>
      </c>
      <c r="J2345">
        <f t="shared" si="36"/>
        <v>274</v>
      </c>
      <c r="K2345" t="str">
        <f>VLOOKUP(B2345,[2]taxonomy1!$B:$U,2,FALSE)</f>
        <v xml:space="preserve"> Eutypa lata (strain UCR-EL1) (Grapevine dieback disease fungus) (Eutypa armeniacae).</v>
      </c>
      <c r="L2345" t="str">
        <f>VLOOKUP(B2345,[2]taxonomy1!$B:$U,4,FALSE)</f>
        <v xml:space="preserve"> NCBI_TaxID=1287681 {ECO:0000313|EMBL:EMR66755.1, ECO:0000313|Proteomes:UP000012174};</v>
      </c>
      <c r="M2345" t="str">
        <f>VLOOKUP(B2345,[2]taxonomy1!$B:$U,6,FALSE)</f>
        <v>Eukaryota</v>
      </c>
      <c r="N2345" t="str">
        <f>VLOOKUP(B2345,[2]taxonomy1!$B:$U,7,FALSE)</f>
        <v xml:space="preserve"> Fungi</v>
      </c>
      <c r="O2345" t="str">
        <f>VLOOKUP(B2345,[2]taxonomy1!$B:$U,8,FALSE)</f>
        <v xml:space="preserve"> Dikarya</v>
      </c>
      <c r="P2345" t="str">
        <f>VLOOKUP(B2345,[2]taxonomy1!$B:$U,9,FALSE)</f>
        <v xml:space="preserve"> Ascomycota</v>
      </c>
      <c r="Q2345" t="str">
        <f>VLOOKUP(B2345,[2]taxonomy1!$B:$U,10,FALSE)</f>
        <v xml:space="preserve"> Pezizomycotina</v>
      </c>
      <c r="R2345" t="str">
        <f>VLOOKUP(B2345,[2]taxonomy1!$B:$U,11,FALSE)</f>
        <v>Sordariomycetes</v>
      </c>
      <c r="S2345" t="str">
        <f>VLOOKUP(B2345,[2]taxonomy1!$B:$U,12,FALSE)</f>
        <v xml:space="preserve"> Xylariomycetidae</v>
      </c>
      <c r="T2345" t="str">
        <f>VLOOKUP(B2345,[2]taxonomy1!$B:$U,13,FALSE)</f>
        <v xml:space="preserve"> Xylariales</v>
      </c>
      <c r="U2345" t="str">
        <f>VLOOKUP(B2345,[2]taxonomy1!$B:$U,14,FALSE)</f>
        <v xml:space="preserve"> Diatrypaceae</v>
      </c>
      <c r="V2345" t="str">
        <f>VLOOKUP(B2345,[2]taxonomy1!$B:$U,15,FALSE)</f>
        <v xml:space="preserve"> Eutypa.</v>
      </c>
      <c r="W2345">
        <f>VLOOKUP(B2345,[2]taxonomy1!$B:$U,16,FALSE)</f>
        <v>0</v>
      </c>
    </row>
    <row r="2346" spans="1:23" x14ac:dyDescent="0.3">
      <c r="A2346" t="s">
        <v>4434</v>
      </c>
      <c r="B2346" t="s">
        <v>4435</v>
      </c>
      <c r="C2346">
        <v>283</v>
      </c>
      <c r="D2346" t="s">
        <v>10</v>
      </c>
      <c r="E2346">
        <v>2</v>
      </c>
      <c r="F2346">
        <v>276</v>
      </c>
      <c r="G2346">
        <v>2735</v>
      </c>
      <c r="H2346" t="s">
        <v>11</v>
      </c>
      <c r="I2346" t="s">
        <v>10</v>
      </c>
      <c r="J2346">
        <f t="shared" si="36"/>
        <v>274</v>
      </c>
      <c r="K2346" t="str">
        <f>VLOOKUP(B2346,[2]taxonomy1!$B:$U,2,FALSE)</f>
        <v xml:space="preserve"> Botryotinia fuckeliana (strain BcDW1) (Noble rot fungus) (Botrytis cinerea).</v>
      </c>
      <c r="L2346" t="str">
        <f>VLOOKUP(B2346,[2]taxonomy1!$B:$U,4,FALSE)</f>
        <v xml:space="preserve"> NCBI_TaxID=1290391 {ECO:0000313|EMBL:EMR87011.1, ECO:0000313|Proteomes:UP000012045};</v>
      </c>
      <c r="M2346" t="str">
        <f>VLOOKUP(B2346,[2]taxonomy1!$B:$U,6,FALSE)</f>
        <v>Eukaryota</v>
      </c>
      <c r="N2346" t="str">
        <f>VLOOKUP(B2346,[2]taxonomy1!$B:$U,7,FALSE)</f>
        <v xml:space="preserve"> Fungi</v>
      </c>
      <c r="O2346" t="str">
        <f>VLOOKUP(B2346,[2]taxonomy1!$B:$U,8,FALSE)</f>
        <v xml:space="preserve"> Dikarya</v>
      </c>
      <c r="P2346" t="str">
        <f>VLOOKUP(B2346,[2]taxonomy1!$B:$U,9,FALSE)</f>
        <v xml:space="preserve"> Ascomycota</v>
      </c>
      <c r="Q2346" t="str">
        <f>VLOOKUP(B2346,[2]taxonomy1!$B:$U,10,FALSE)</f>
        <v xml:space="preserve"> Pezizomycotina</v>
      </c>
      <c r="R2346" t="str">
        <f>VLOOKUP(B2346,[2]taxonomy1!$B:$U,11,FALSE)</f>
        <v xml:space="preserve"> Leotiomycetes</v>
      </c>
      <c r="S2346" t="str">
        <f>VLOOKUP(B2346,[2]taxonomy1!$B:$U,12,FALSE)</f>
        <v>Helotiales</v>
      </c>
      <c r="T2346" t="str">
        <f>VLOOKUP(B2346,[2]taxonomy1!$B:$U,13,FALSE)</f>
        <v xml:space="preserve"> Sclerotiniaceae</v>
      </c>
      <c r="U2346" t="str">
        <f>VLOOKUP(B2346,[2]taxonomy1!$B:$U,14,FALSE)</f>
        <v xml:space="preserve"> Botrytis.</v>
      </c>
      <c r="V2346">
        <f>VLOOKUP(B2346,[2]taxonomy1!$B:$U,15,FALSE)</f>
        <v>0</v>
      </c>
      <c r="W2346">
        <f>VLOOKUP(B2346,[2]taxonomy1!$B:$U,16,FALSE)</f>
        <v>0</v>
      </c>
    </row>
    <row r="2347" spans="1:23" x14ac:dyDescent="0.3">
      <c r="A2347" t="s">
        <v>4436</v>
      </c>
      <c r="B2347" t="s">
        <v>4437</v>
      </c>
      <c r="C2347">
        <v>356</v>
      </c>
      <c r="D2347" t="s">
        <v>10</v>
      </c>
      <c r="E2347">
        <v>42</v>
      </c>
      <c r="F2347">
        <v>328</v>
      </c>
      <c r="G2347">
        <v>2735</v>
      </c>
      <c r="H2347" t="s">
        <v>11</v>
      </c>
      <c r="I2347" t="s">
        <v>10</v>
      </c>
      <c r="J2347">
        <f t="shared" si="36"/>
        <v>286</v>
      </c>
      <c r="K2347" t="str">
        <f>VLOOKUP(B2347,[2]taxonomy1!$B:$U,2,FALSE)</f>
        <v xml:space="preserve"> Botryotinia fuckeliana (strain BcDW1) (Noble rot fungus) (Botrytis cinerea).</v>
      </c>
      <c r="L2347" t="str">
        <f>VLOOKUP(B2347,[2]taxonomy1!$B:$U,4,FALSE)</f>
        <v xml:space="preserve"> NCBI_TaxID=1290391 {ECO:0000313|EMBL:EMR85715.1, ECO:0000313|Proteomes:UP000012045};</v>
      </c>
      <c r="M2347" t="str">
        <f>VLOOKUP(B2347,[2]taxonomy1!$B:$U,6,FALSE)</f>
        <v>Eukaryota</v>
      </c>
      <c r="N2347" t="str">
        <f>VLOOKUP(B2347,[2]taxonomy1!$B:$U,7,FALSE)</f>
        <v xml:space="preserve"> Fungi</v>
      </c>
      <c r="O2347" t="str">
        <f>VLOOKUP(B2347,[2]taxonomy1!$B:$U,8,FALSE)</f>
        <v xml:space="preserve"> Dikarya</v>
      </c>
      <c r="P2347" t="str">
        <f>VLOOKUP(B2347,[2]taxonomy1!$B:$U,9,FALSE)</f>
        <v xml:space="preserve"> Ascomycota</v>
      </c>
      <c r="Q2347" t="str">
        <f>VLOOKUP(B2347,[2]taxonomy1!$B:$U,10,FALSE)</f>
        <v xml:space="preserve"> Pezizomycotina</v>
      </c>
      <c r="R2347" t="str">
        <f>VLOOKUP(B2347,[2]taxonomy1!$B:$U,11,FALSE)</f>
        <v xml:space="preserve"> Leotiomycetes</v>
      </c>
      <c r="S2347" t="str">
        <f>VLOOKUP(B2347,[2]taxonomy1!$B:$U,12,FALSE)</f>
        <v>Helotiales</v>
      </c>
      <c r="T2347" t="str">
        <f>VLOOKUP(B2347,[2]taxonomy1!$B:$U,13,FALSE)</f>
        <v xml:space="preserve"> Sclerotiniaceae</v>
      </c>
      <c r="U2347" t="str">
        <f>VLOOKUP(B2347,[2]taxonomy1!$B:$U,14,FALSE)</f>
        <v xml:space="preserve"> Botrytis.</v>
      </c>
      <c r="V2347">
        <f>VLOOKUP(B2347,[2]taxonomy1!$B:$U,15,FALSE)</f>
        <v>0</v>
      </c>
      <c r="W2347">
        <f>VLOOKUP(B2347,[2]taxonomy1!$B:$U,16,FALSE)</f>
        <v>0</v>
      </c>
    </row>
    <row r="2348" spans="1:23" x14ac:dyDescent="0.3">
      <c r="A2348" t="s">
        <v>4438</v>
      </c>
      <c r="B2348" t="s">
        <v>4439</v>
      </c>
      <c r="C2348">
        <v>376</v>
      </c>
      <c r="D2348" t="s">
        <v>10</v>
      </c>
      <c r="E2348">
        <v>52</v>
      </c>
      <c r="F2348">
        <v>347</v>
      </c>
      <c r="G2348">
        <v>2735</v>
      </c>
      <c r="H2348" t="s">
        <v>11</v>
      </c>
      <c r="I2348" t="s">
        <v>10</v>
      </c>
      <c r="J2348">
        <f t="shared" si="36"/>
        <v>295</v>
      </c>
      <c r="K2348" t="str">
        <f>VLOOKUP(B2348,[2]taxonomy1!$B:$U,2,FALSE)</f>
        <v xml:space="preserve"> Rhodosporidium toruloides (strain NP11) (Yeast) (Rhodotorula gracilis).</v>
      </c>
      <c r="L2348" t="str">
        <f>VLOOKUP(B2348,[2]taxonomy1!$B:$U,4,FALSE)</f>
        <v xml:space="preserve"> NCBI_TaxID=1130832 {ECO:0000313|EMBL:EMS20837.1, ECO:0000313|Proteomes:UP000016926};</v>
      </c>
      <c r="M2348" t="str">
        <f>VLOOKUP(B2348,[2]taxonomy1!$B:$U,6,FALSE)</f>
        <v>Eukaryota</v>
      </c>
      <c r="N2348" t="str">
        <f>VLOOKUP(B2348,[2]taxonomy1!$B:$U,7,FALSE)</f>
        <v xml:space="preserve"> Fungi</v>
      </c>
      <c r="O2348" t="str">
        <f>VLOOKUP(B2348,[2]taxonomy1!$B:$U,8,FALSE)</f>
        <v xml:space="preserve"> Dikarya</v>
      </c>
      <c r="P2348" t="str">
        <f>VLOOKUP(B2348,[2]taxonomy1!$B:$U,9,FALSE)</f>
        <v xml:space="preserve"> Basidiomycota</v>
      </c>
      <c r="Q2348" t="str">
        <f>VLOOKUP(B2348,[2]taxonomy1!$B:$U,10,FALSE)</f>
        <v xml:space="preserve"> Pucciniomycotina</v>
      </c>
      <c r="R2348" t="str">
        <f>VLOOKUP(B2348,[2]taxonomy1!$B:$U,11,FALSE)</f>
        <v>Microbotryomycetes</v>
      </c>
      <c r="S2348" t="str">
        <f>VLOOKUP(B2348,[2]taxonomy1!$B:$U,12,FALSE)</f>
        <v xml:space="preserve"> Sporidiobolales</v>
      </c>
      <c r="T2348" t="str">
        <f>VLOOKUP(B2348,[2]taxonomy1!$B:$U,13,FALSE)</f>
        <v xml:space="preserve"> Sporidiobolaceae</v>
      </c>
      <c r="U2348" t="str">
        <f>VLOOKUP(B2348,[2]taxonomy1!$B:$U,14,FALSE)</f>
        <v xml:space="preserve"> Rhodotorula.</v>
      </c>
      <c r="V2348">
        <f>VLOOKUP(B2348,[2]taxonomy1!$B:$U,15,FALSE)</f>
        <v>0</v>
      </c>
      <c r="W2348">
        <f>VLOOKUP(B2348,[2]taxonomy1!$B:$U,16,FALSE)</f>
        <v>0</v>
      </c>
    </row>
    <row r="2349" spans="1:23" x14ac:dyDescent="0.3">
      <c r="A2349" t="s">
        <v>4440</v>
      </c>
      <c r="B2349" t="s">
        <v>4441</v>
      </c>
      <c r="C2349">
        <v>289</v>
      </c>
      <c r="D2349" t="s">
        <v>10</v>
      </c>
      <c r="E2349">
        <v>7</v>
      </c>
      <c r="F2349">
        <v>282</v>
      </c>
      <c r="G2349">
        <v>2735</v>
      </c>
      <c r="H2349" t="s">
        <v>11</v>
      </c>
      <c r="I2349" t="s">
        <v>10</v>
      </c>
      <c r="J2349">
        <f t="shared" si="36"/>
        <v>275</v>
      </c>
      <c r="K2349" t="str">
        <f>VLOOKUP(B2349,[2]taxonomy1!$B:$U,2,FALSE)</f>
        <v xml:space="preserve"> Rhodosporidium toruloides (strain NP11) (Yeast) (Rhodotorula gracilis).</v>
      </c>
      <c r="L2349" t="str">
        <f>VLOOKUP(B2349,[2]taxonomy1!$B:$U,4,FALSE)</f>
        <v xml:space="preserve"> NCBI_TaxID=1130832 {ECO:0000313|EMBL:EMS23306.1, ECO:0000313|Proteomes:UP000016926};</v>
      </c>
      <c r="M2349" t="str">
        <f>VLOOKUP(B2349,[2]taxonomy1!$B:$U,6,FALSE)</f>
        <v>Eukaryota</v>
      </c>
      <c r="N2349" t="str">
        <f>VLOOKUP(B2349,[2]taxonomy1!$B:$U,7,FALSE)</f>
        <v xml:space="preserve"> Fungi</v>
      </c>
      <c r="O2349" t="str">
        <f>VLOOKUP(B2349,[2]taxonomy1!$B:$U,8,FALSE)</f>
        <v xml:space="preserve"> Dikarya</v>
      </c>
      <c r="P2349" t="str">
        <f>VLOOKUP(B2349,[2]taxonomy1!$B:$U,9,FALSE)</f>
        <v xml:space="preserve"> Basidiomycota</v>
      </c>
      <c r="Q2349" t="str">
        <f>VLOOKUP(B2349,[2]taxonomy1!$B:$U,10,FALSE)</f>
        <v xml:space="preserve"> Pucciniomycotina</v>
      </c>
      <c r="R2349" t="str">
        <f>VLOOKUP(B2349,[2]taxonomy1!$B:$U,11,FALSE)</f>
        <v>Microbotryomycetes</v>
      </c>
      <c r="S2349" t="str">
        <f>VLOOKUP(B2349,[2]taxonomy1!$B:$U,12,FALSE)</f>
        <v xml:space="preserve"> Sporidiobolales</v>
      </c>
      <c r="T2349" t="str">
        <f>VLOOKUP(B2349,[2]taxonomy1!$B:$U,13,FALSE)</f>
        <v xml:space="preserve"> Sporidiobolaceae</v>
      </c>
      <c r="U2349" t="str">
        <f>VLOOKUP(B2349,[2]taxonomy1!$B:$U,14,FALSE)</f>
        <v xml:space="preserve"> Rhodotorula.</v>
      </c>
      <c r="V2349">
        <f>VLOOKUP(B2349,[2]taxonomy1!$B:$U,15,FALSE)</f>
        <v>0</v>
      </c>
      <c r="W2349">
        <f>VLOOKUP(B2349,[2]taxonomy1!$B:$U,16,FALSE)</f>
        <v>0</v>
      </c>
    </row>
    <row r="2350" spans="1:23" x14ac:dyDescent="0.3">
      <c r="A2350" t="s">
        <v>4442</v>
      </c>
      <c r="B2350" t="s">
        <v>4443</v>
      </c>
      <c r="C2350">
        <v>255</v>
      </c>
      <c r="D2350" t="s">
        <v>10</v>
      </c>
      <c r="E2350">
        <v>2</v>
      </c>
      <c r="F2350">
        <v>248</v>
      </c>
      <c r="G2350">
        <v>2735</v>
      </c>
      <c r="H2350" t="s">
        <v>11</v>
      </c>
      <c r="I2350" t="s">
        <v>10</v>
      </c>
      <c r="J2350">
        <f t="shared" si="36"/>
        <v>246</v>
      </c>
      <c r="K2350" t="str">
        <f>VLOOKUP(B2350,[2]taxonomy1!$B:$U,2,FALSE)</f>
        <v xml:space="preserve"> Triticum urartu (Red wild einkorn) (Crithodium urartu).</v>
      </c>
      <c r="L2350" t="str">
        <f>VLOOKUP(B2350,[2]taxonomy1!$B:$U,4,FALSE)</f>
        <v xml:space="preserve"> NCBI_TaxID=4572 {ECO:0000313|EMBL:EMS46046.1};</v>
      </c>
      <c r="M2350" t="str">
        <f>VLOOKUP(B2350,[2]taxonomy1!$B:$U,6,FALSE)</f>
        <v>Eukaryota</v>
      </c>
      <c r="N2350" t="str">
        <f>VLOOKUP(B2350,[2]taxonomy1!$B:$U,7,FALSE)</f>
        <v xml:space="preserve"> Viridiplantae</v>
      </c>
      <c r="O2350" t="str">
        <f>VLOOKUP(B2350,[2]taxonomy1!$B:$U,8,FALSE)</f>
        <v xml:space="preserve"> Streptophyta</v>
      </c>
      <c r="P2350" t="str">
        <f>VLOOKUP(B2350,[2]taxonomy1!$B:$U,9,FALSE)</f>
        <v xml:space="preserve"> Embryophyta</v>
      </c>
      <c r="Q2350" t="str">
        <f>VLOOKUP(B2350,[2]taxonomy1!$B:$U,10,FALSE)</f>
        <v xml:space="preserve"> Tracheophyta</v>
      </c>
      <c r="R2350" t="str">
        <f>VLOOKUP(B2350,[2]taxonomy1!$B:$U,11,FALSE)</f>
        <v>Spermatophyta</v>
      </c>
      <c r="S2350" t="str">
        <f>VLOOKUP(B2350,[2]taxonomy1!$B:$U,12,FALSE)</f>
        <v xml:space="preserve"> Magnoliophyta</v>
      </c>
      <c r="T2350" t="str">
        <f>VLOOKUP(B2350,[2]taxonomy1!$B:$U,13,FALSE)</f>
        <v xml:space="preserve"> Liliopsida</v>
      </c>
      <c r="U2350" t="str">
        <f>VLOOKUP(B2350,[2]taxonomy1!$B:$U,14,FALSE)</f>
        <v xml:space="preserve"> Poales</v>
      </c>
      <c r="V2350" t="str">
        <f>VLOOKUP(B2350,[2]taxonomy1!$B:$U,15,FALSE)</f>
        <v xml:space="preserve"> Poaceae</v>
      </c>
      <c r="W2350" t="str">
        <f>VLOOKUP(B2350,[2]taxonomy1!$B:$U,16,FALSE)</f>
        <v xml:space="preserve"> BOP clade</v>
      </c>
    </row>
    <row r="2351" spans="1:23" x14ac:dyDescent="0.3">
      <c r="A2351" t="s">
        <v>4444</v>
      </c>
      <c r="B2351" t="s">
        <v>4445</v>
      </c>
      <c r="C2351">
        <v>275</v>
      </c>
      <c r="D2351" t="s">
        <v>10</v>
      </c>
      <c r="E2351">
        <v>2</v>
      </c>
      <c r="F2351">
        <v>268</v>
      </c>
      <c r="G2351">
        <v>2735</v>
      </c>
      <c r="H2351" t="s">
        <v>11</v>
      </c>
      <c r="I2351" t="s">
        <v>10</v>
      </c>
      <c r="J2351">
        <f t="shared" si="36"/>
        <v>266</v>
      </c>
      <c r="K2351" t="str">
        <f>VLOOKUP(B2351,[2]taxonomy1!$B:$U,2,FALSE)</f>
        <v xml:space="preserve"> Triticum urartu (Red wild einkorn) (Crithodium urartu).</v>
      </c>
      <c r="L2351" t="str">
        <f>VLOOKUP(B2351,[2]taxonomy1!$B:$U,4,FALSE)</f>
        <v xml:space="preserve"> NCBI_TaxID=4572 {ECO:0000313|EMBL:EMS47295.1};</v>
      </c>
      <c r="M2351" t="str">
        <f>VLOOKUP(B2351,[2]taxonomy1!$B:$U,6,FALSE)</f>
        <v>Eukaryota</v>
      </c>
      <c r="N2351" t="str">
        <f>VLOOKUP(B2351,[2]taxonomy1!$B:$U,7,FALSE)</f>
        <v xml:space="preserve"> Viridiplantae</v>
      </c>
      <c r="O2351" t="str">
        <f>VLOOKUP(B2351,[2]taxonomy1!$B:$U,8,FALSE)</f>
        <v xml:space="preserve"> Streptophyta</v>
      </c>
      <c r="P2351" t="str">
        <f>VLOOKUP(B2351,[2]taxonomy1!$B:$U,9,FALSE)</f>
        <v xml:space="preserve"> Embryophyta</v>
      </c>
      <c r="Q2351" t="str">
        <f>VLOOKUP(B2351,[2]taxonomy1!$B:$U,10,FALSE)</f>
        <v xml:space="preserve"> Tracheophyta</v>
      </c>
      <c r="R2351" t="str">
        <f>VLOOKUP(B2351,[2]taxonomy1!$B:$U,11,FALSE)</f>
        <v>Spermatophyta</v>
      </c>
      <c r="S2351" t="str">
        <f>VLOOKUP(B2351,[2]taxonomy1!$B:$U,12,FALSE)</f>
        <v xml:space="preserve"> Magnoliophyta</v>
      </c>
      <c r="T2351" t="str">
        <f>VLOOKUP(B2351,[2]taxonomy1!$B:$U,13,FALSE)</f>
        <v xml:space="preserve"> Liliopsida</v>
      </c>
      <c r="U2351" t="str">
        <f>VLOOKUP(B2351,[2]taxonomy1!$B:$U,14,FALSE)</f>
        <v xml:space="preserve"> Poales</v>
      </c>
      <c r="V2351" t="str">
        <f>VLOOKUP(B2351,[2]taxonomy1!$B:$U,15,FALSE)</f>
        <v xml:space="preserve"> Poaceae</v>
      </c>
      <c r="W2351" t="str">
        <f>VLOOKUP(B2351,[2]taxonomy1!$B:$U,16,FALSE)</f>
        <v xml:space="preserve"> BOP clade</v>
      </c>
    </row>
    <row r="2352" spans="1:23" x14ac:dyDescent="0.3">
      <c r="A2352" t="s">
        <v>4446</v>
      </c>
      <c r="B2352" t="s">
        <v>4447</v>
      </c>
      <c r="C2352">
        <v>619</v>
      </c>
      <c r="D2352" t="s">
        <v>10</v>
      </c>
      <c r="E2352">
        <v>340</v>
      </c>
      <c r="F2352">
        <v>612</v>
      </c>
      <c r="G2352">
        <v>2735</v>
      </c>
      <c r="H2352" t="s">
        <v>11</v>
      </c>
      <c r="I2352" t="s">
        <v>10</v>
      </c>
      <c r="J2352">
        <f t="shared" si="36"/>
        <v>272</v>
      </c>
      <c r="K2352" t="str">
        <f>VLOOKUP(B2352,[2]taxonomy1!$B:$U,2,FALSE)</f>
        <v xml:space="preserve"> Triticum urartu (Red wild einkorn) (Crithodium urartu).</v>
      </c>
      <c r="L2352" t="str">
        <f>VLOOKUP(B2352,[2]taxonomy1!$B:$U,4,FALSE)</f>
        <v xml:space="preserve"> NCBI_TaxID=4572 {ECO:0000313|EMBL:EMS60858.1};</v>
      </c>
      <c r="M2352" t="str">
        <f>VLOOKUP(B2352,[2]taxonomy1!$B:$U,6,FALSE)</f>
        <v>Eukaryota</v>
      </c>
      <c r="N2352" t="str">
        <f>VLOOKUP(B2352,[2]taxonomy1!$B:$U,7,FALSE)</f>
        <v xml:space="preserve"> Viridiplantae</v>
      </c>
      <c r="O2352" t="str">
        <f>VLOOKUP(B2352,[2]taxonomy1!$B:$U,8,FALSE)</f>
        <v xml:space="preserve"> Streptophyta</v>
      </c>
      <c r="P2352" t="str">
        <f>VLOOKUP(B2352,[2]taxonomy1!$B:$U,9,FALSE)</f>
        <v xml:space="preserve"> Embryophyta</v>
      </c>
      <c r="Q2352" t="str">
        <f>VLOOKUP(B2352,[2]taxonomy1!$B:$U,10,FALSE)</f>
        <v xml:space="preserve"> Tracheophyta</v>
      </c>
      <c r="R2352" t="str">
        <f>VLOOKUP(B2352,[2]taxonomy1!$B:$U,11,FALSE)</f>
        <v>Spermatophyta</v>
      </c>
      <c r="S2352" t="str">
        <f>VLOOKUP(B2352,[2]taxonomy1!$B:$U,12,FALSE)</f>
        <v xml:space="preserve"> Magnoliophyta</v>
      </c>
      <c r="T2352" t="str">
        <f>VLOOKUP(B2352,[2]taxonomy1!$B:$U,13,FALSE)</f>
        <v xml:space="preserve"> Liliopsida</v>
      </c>
      <c r="U2352" t="str">
        <f>VLOOKUP(B2352,[2]taxonomy1!$B:$U,14,FALSE)</f>
        <v xml:space="preserve"> Poales</v>
      </c>
      <c r="V2352" t="str">
        <f>VLOOKUP(B2352,[2]taxonomy1!$B:$U,15,FALSE)</f>
        <v xml:space="preserve"> Poaceae</v>
      </c>
      <c r="W2352" t="str">
        <f>VLOOKUP(B2352,[2]taxonomy1!$B:$U,16,FALSE)</f>
        <v xml:space="preserve"> BOP clade</v>
      </c>
    </row>
    <row r="2353" spans="1:23" x14ac:dyDescent="0.3">
      <c r="A2353" t="s">
        <v>4448</v>
      </c>
      <c r="B2353" t="s">
        <v>4449</v>
      </c>
      <c r="C2353">
        <v>596</v>
      </c>
      <c r="D2353" t="s">
        <v>1290</v>
      </c>
      <c r="E2353">
        <v>429</v>
      </c>
      <c r="F2353">
        <v>558</v>
      </c>
      <c r="G2353">
        <v>9362</v>
      </c>
      <c r="H2353" t="s">
        <v>1291</v>
      </c>
      <c r="I2353" t="s">
        <v>1290</v>
      </c>
      <c r="J2353">
        <f t="shared" si="36"/>
        <v>129</v>
      </c>
      <c r="K2353" t="str">
        <f>VLOOKUP(B2353,[2]taxonomy1!$B:$U,2,FALSE)</f>
        <v xml:space="preserve"> Triticum urartu (Red wild einkorn) (Crithodium urartu).</v>
      </c>
      <c r="L2353" t="str">
        <f>VLOOKUP(B2353,[2]taxonomy1!$B:$U,4,FALSE)</f>
        <v xml:space="preserve"> NCBI_TaxID=4572 {ECO:0000313|EMBL:EMS51310.1};</v>
      </c>
      <c r="M2353" t="str">
        <f>VLOOKUP(B2353,[2]taxonomy1!$B:$U,6,FALSE)</f>
        <v>Eukaryota</v>
      </c>
      <c r="N2353" t="str">
        <f>VLOOKUP(B2353,[2]taxonomy1!$B:$U,7,FALSE)</f>
        <v xml:space="preserve"> Viridiplantae</v>
      </c>
      <c r="O2353" t="str">
        <f>VLOOKUP(B2353,[2]taxonomy1!$B:$U,8,FALSE)</f>
        <v xml:space="preserve"> Streptophyta</v>
      </c>
      <c r="P2353" t="str">
        <f>VLOOKUP(B2353,[2]taxonomy1!$B:$U,9,FALSE)</f>
        <v xml:space="preserve"> Embryophyta</v>
      </c>
      <c r="Q2353" t="str">
        <f>VLOOKUP(B2353,[2]taxonomy1!$B:$U,10,FALSE)</f>
        <v xml:space="preserve"> Tracheophyta</v>
      </c>
      <c r="R2353" t="str">
        <f>VLOOKUP(B2353,[2]taxonomy1!$B:$U,11,FALSE)</f>
        <v>Spermatophyta</v>
      </c>
      <c r="S2353" t="str">
        <f>VLOOKUP(B2353,[2]taxonomy1!$B:$U,12,FALSE)</f>
        <v xml:space="preserve"> Magnoliophyta</v>
      </c>
      <c r="T2353" t="str">
        <f>VLOOKUP(B2353,[2]taxonomy1!$B:$U,13,FALSE)</f>
        <v xml:space="preserve"> Liliopsida</v>
      </c>
      <c r="U2353" t="str">
        <f>VLOOKUP(B2353,[2]taxonomy1!$B:$U,14,FALSE)</f>
        <v xml:space="preserve"> Poales</v>
      </c>
      <c r="V2353" t="str">
        <f>VLOOKUP(B2353,[2]taxonomy1!$B:$U,15,FALSE)</f>
        <v xml:space="preserve"> Poaceae</v>
      </c>
      <c r="W2353" t="str">
        <f>VLOOKUP(B2353,[2]taxonomy1!$B:$U,16,FALSE)</f>
        <v xml:space="preserve"> BOP clade</v>
      </c>
    </row>
    <row r="2354" spans="1:23" x14ac:dyDescent="0.3">
      <c r="A2354" t="s">
        <v>4448</v>
      </c>
      <c r="B2354" t="s">
        <v>4449</v>
      </c>
      <c r="C2354">
        <v>596</v>
      </c>
      <c r="D2354" t="s">
        <v>10</v>
      </c>
      <c r="E2354">
        <v>3</v>
      </c>
      <c r="F2354">
        <v>267</v>
      </c>
      <c r="G2354">
        <v>2735</v>
      </c>
      <c r="H2354" t="s">
        <v>11</v>
      </c>
      <c r="I2354" t="s">
        <v>10</v>
      </c>
      <c r="J2354">
        <f t="shared" si="36"/>
        <v>264</v>
      </c>
      <c r="K2354" t="str">
        <f>VLOOKUP(B2354,[2]taxonomy1!$B:$U,2,FALSE)</f>
        <v xml:space="preserve"> Triticum urartu (Red wild einkorn) (Crithodium urartu).</v>
      </c>
      <c r="L2354" t="str">
        <f>VLOOKUP(B2354,[2]taxonomy1!$B:$U,4,FALSE)</f>
        <v xml:space="preserve"> NCBI_TaxID=4572 {ECO:0000313|EMBL:EMS51310.1};</v>
      </c>
      <c r="M2354" t="str">
        <f>VLOOKUP(B2354,[2]taxonomy1!$B:$U,6,FALSE)</f>
        <v>Eukaryota</v>
      </c>
      <c r="N2354" t="str">
        <f>VLOOKUP(B2354,[2]taxonomy1!$B:$U,7,FALSE)</f>
        <v xml:space="preserve"> Viridiplantae</v>
      </c>
      <c r="O2354" t="str">
        <f>VLOOKUP(B2354,[2]taxonomy1!$B:$U,8,FALSE)</f>
        <v xml:space="preserve"> Streptophyta</v>
      </c>
      <c r="P2354" t="str">
        <f>VLOOKUP(B2354,[2]taxonomy1!$B:$U,9,FALSE)</f>
        <v xml:space="preserve"> Embryophyta</v>
      </c>
      <c r="Q2354" t="str">
        <f>VLOOKUP(B2354,[2]taxonomy1!$B:$U,10,FALSE)</f>
        <v xml:space="preserve"> Tracheophyta</v>
      </c>
      <c r="R2354" t="str">
        <f>VLOOKUP(B2354,[2]taxonomy1!$B:$U,11,FALSE)</f>
        <v>Spermatophyta</v>
      </c>
      <c r="S2354" t="str">
        <f>VLOOKUP(B2354,[2]taxonomy1!$B:$U,12,FALSE)</f>
        <v xml:space="preserve"> Magnoliophyta</v>
      </c>
      <c r="T2354" t="str">
        <f>VLOOKUP(B2354,[2]taxonomy1!$B:$U,13,FALSE)</f>
        <v xml:space="preserve"> Liliopsida</v>
      </c>
      <c r="U2354" t="str">
        <f>VLOOKUP(B2354,[2]taxonomy1!$B:$U,14,FALSE)</f>
        <v xml:space="preserve"> Poales</v>
      </c>
      <c r="V2354" t="str">
        <f>VLOOKUP(B2354,[2]taxonomy1!$B:$U,15,FALSE)</f>
        <v xml:space="preserve"> Poaceae</v>
      </c>
      <c r="W2354" t="str">
        <f>VLOOKUP(B2354,[2]taxonomy1!$B:$U,16,FALSE)</f>
        <v xml:space="preserve"> BOP clade</v>
      </c>
    </row>
    <row r="2355" spans="1:23" x14ac:dyDescent="0.3">
      <c r="A2355" t="s">
        <v>4450</v>
      </c>
      <c r="B2355" t="s">
        <v>4451</v>
      </c>
      <c r="C2355">
        <v>981</v>
      </c>
      <c r="D2355" t="s">
        <v>4452</v>
      </c>
      <c r="E2355">
        <v>470</v>
      </c>
      <c r="F2355">
        <v>558</v>
      </c>
      <c r="G2355">
        <v>1229</v>
      </c>
      <c r="H2355" t="s">
        <v>4453</v>
      </c>
      <c r="I2355" t="s">
        <v>4452</v>
      </c>
      <c r="J2355">
        <f t="shared" si="36"/>
        <v>88</v>
      </c>
      <c r="K2355" t="str">
        <f>VLOOKUP(B2355,[2]taxonomy1!$B:$U,2,FALSE)</f>
        <v xml:space="preserve"> Triticum urartu (Red wild einkorn) (Crithodium urartu).</v>
      </c>
      <c r="L2355" t="str">
        <f>VLOOKUP(B2355,[2]taxonomy1!$B:$U,4,FALSE)</f>
        <v xml:space="preserve"> NCBI_TaxID=4572 {ECO:0000313|EMBL:EMS62963.1};</v>
      </c>
      <c r="M2355" t="str">
        <f>VLOOKUP(B2355,[2]taxonomy1!$B:$U,6,FALSE)</f>
        <v>Eukaryota</v>
      </c>
      <c r="N2355" t="str">
        <f>VLOOKUP(B2355,[2]taxonomy1!$B:$U,7,FALSE)</f>
        <v xml:space="preserve"> Viridiplantae</v>
      </c>
      <c r="O2355" t="str">
        <f>VLOOKUP(B2355,[2]taxonomy1!$B:$U,8,FALSE)</f>
        <v xml:space="preserve"> Streptophyta</v>
      </c>
      <c r="P2355" t="str">
        <f>VLOOKUP(B2355,[2]taxonomy1!$B:$U,9,FALSE)</f>
        <v xml:space="preserve"> Embryophyta</v>
      </c>
      <c r="Q2355" t="str">
        <f>VLOOKUP(B2355,[2]taxonomy1!$B:$U,10,FALSE)</f>
        <v xml:space="preserve"> Tracheophyta</v>
      </c>
      <c r="R2355" t="str">
        <f>VLOOKUP(B2355,[2]taxonomy1!$B:$U,11,FALSE)</f>
        <v>Spermatophyta</v>
      </c>
      <c r="S2355" t="str">
        <f>VLOOKUP(B2355,[2]taxonomy1!$B:$U,12,FALSE)</f>
        <v xml:space="preserve"> Magnoliophyta</v>
      </c>
      <c r="T2355" t="str">
        <f>VLOOKUP(B2355,[2]taxonomy1!$B:$U,13,FALSE)</f>
        <v xml:space="preserve"> Liliopsida</v>
      </c>
      <c r="U2355" t="str">
        <f>VLOOKUP(B2355,[2]taxonomy1!$B:$U,14,FALSE)</f>
        <v xml:space="preserve"> Poales</v>
      </c>
      <c r="V2355" t="str">
        <f>VLOOKUP(B2355,[2]taxonomy1!$B:$U,15,FALSE)</f>
        <v xml:space="preserve"> Poaceae</v>
      </c>
      <c r="W2355" t="str">
        <f>VLOOKUP(B2355,[2]taxonomy1!$B:$U,16,FALSE)</f>
        <v xml:space="preserve"> BOP clade</v>
      </c>
    </row>
    <row r="2356" spans="1:23" x14ac:dyDescent="0.3">
      <c r="A2356" t="s">
        <v>4450</v>
      </c>
      <c r="B2356" t="s">
        <v>4451</v>
      </c>
      <c r="C2356">
        <v>981</v>
      </c>
      <c r="D2356" t="s">
        <v>4454</v>
      </c>
      <c r="E2356">
        <v>114</v>
      </c>
      <c r="F2356">
        <v>134</v>
      </c>
      <c r="G2356">
        <v>29308</v>
      </c>
      <c r="H2356" t="s">
        <v>4455</v>
      </c>
      <c r="I2356" t="s">
        <v>4454</v>
      </c>
      <c r="J2356">
        <f t="shared" si="36"/>
        <v>20</v>
      </c>
      <c r="K2356" t="str">
        <f>VLOOKUP(B2356,[2]taxonomy1!$B:$U,2,FALSE)</f>
        <v xml:space="preserve"> Triticum urartu (Red wild einkorn) (Crithodium urartu).</v>
      </c>
      <c r="L2356" t="str">
        <f>VLOOKUP(B2356,[2]taxonomy1!$B:$U,4,FALSE)</f>
        <v xml:space="preserve"> NCBI_TaxID=4572 {ECO:0000313|EMBL:EMS62963.1};</v>
      </c>
      <c r="M2356" t="str">
        <f>VLOOKUP(B2356,[2]taxonomy1!$B:$U,6,FALSE)</f>
        <v>Eukaryota</v>
      </c>
      <c r="N2356" t="str">
        <f>VLOOKUP(B2356,[2]taxonomy1!$B:$U,7,FALSE)</f>
        <v xml:space="preserve"> Viridiplantae</v>
      </c>
      <c r="O2356" t="str">
        <f>VLOOKUP(B2356,[2]taxonomy1!$B:$U,8,FALSE)</f>
        <v xml:space="preserve"> Streptophyta</v>
      </c>
      <c r="P2356" t="str">
        <f>VLOOKUP(B2356,[2]taxonomy1!$B:$U,9,FALSE)</f>
        <v xml:space="preserve"> Embryophyta</v>
      </c>
      <c r="Q2356" t="str">
        <f>VLOOKUP(B2356,[2]taxonomy1!$B:$U,10,FALSE)</f>
        <v xml:space="preserve"> Tracheophyta</v>
      </c>
      <c r="R2356" t="str">
        <f>VLOOKUP(B2356,[2]taxonomy1!$B:$U,11,FALSE)</f>
        <v>Spermatophyta</v>
      </c>
      <c r="S2356" t="str">
        <f>VLOOKUP(B2356,[2]taxonomy1!$B:$U,12,FALSE)</f>
        <v xml:space="preserve"> Magnoliophyta</v>
      </c>
      <c r="T2356" t="str">
        <f>VLOOKUP(B2356,[2]taxonomy1!$B:$U,13,FALSE)</f>
        <v xml:space="preserve"> Liliopsida</v>
      </c>
      <c r="U2356" t="str">
        <f>VLOOKUP(B2356,[2]taxonomy1!$B:$U,14,FALSE)</f>
        <v xml:space="preserve"> Poales</v>
      </c>
      <c r="V2356" t="str">
        <f>VLOOKUP(B2356,[2]taxonomy1!$B:$U,15,FALSE)</f>
        <v xml:space="preserve"> Poaceae</v>
      </c>
      <c r="W2356" t="str">
        <f>VLOOKUP(B2356,[2]taxonomy1!$B:$U,16,FALSE)</f>
        <v xml:space="preserve"> BOP clade</v>
      </c>
    </row>
    <row r="2357" spans="1:23" x14ac:dyDescent="0.3">
      <c r="A2357" t="s">
        <v>4450</v>
      </c>
      <c r="B2357" t="s">
        <v>4451</v>
      </c>
      <c r="C2357">
        <v>981</v>
      </c>
      <c r="D2357" t="s">
        <v>4454</v>
      </c>
      <c r="E2357">
        <v>136</v>
      </c>
      <c r="F2357">
        <v>155</v>
      </c>
      <c r="G2357">
        <v>29308</v>
      </c>
      <c r="H2357" t="s">
        <v>4455</v>
      </c>
      <c r="I2357" t="s">
        <v>4454</v>
      </c>
      <c r="J2357">
        <f t="shared" si="36"/>
        <v>19</v>
      </c>
      <c r="K2357" t="str">
        <f>VLOOKUP(B2357,[2]taxonomy1!$B:$U,2,FALSE)</f>
        <v xml:space="preserve"> Triticum urartu (Red wild einkorn) (Crithodium urartu).</v>
      </c>
      <c r="L2357" t="str">
        <f>VLOOKUP(B2357,[2]taxonomy1!$B:$U,4,FALSE)</f>
        <v xml:space="preserve"> NCBI_TaxID=4572 {ECO:0000313|EMBL:EMS62963.1};</v>
      </c>
      <c r="M2357" t="str">
        <f>VLOOKUP(B2357,[2]taxonomy1!$B:$U,6,FALSE)</f>
        <v>Eukaryota</v>
      </c>
      <c r="N2357" t="str">
        <f>VLOOKUP(B2357,[2]taxonomy1!$B:$U,7,FALSE)</f>
        <v xml:space="preserve"> Viridiplantae</v>
      </c>
      <c r="O2357" t="str">
        <f>VLOOKUP(B2357,[2]taxonomy1!$B:$U,8,FALSE)</f>
        <v xml:space="preserve"> Streptophyta</v>
      </c>
      <c r="P2357" t="str">
        <f>VLOOKUP(B2357,[2]taxonomy1!$B:$U,9,FALSE)</f>
        <v xml:space="preserve"> Embryophyta</v>
      </c>
      <c r="Q2357" t="str">
        <f>VLOOKUP(B2357,[2]taxonomy1!$B:$U,10,FALSE)</f>
        <v xml:space="preserve"> Tracheophyta</v>
      </c>
      <c r="R2357" t="str">
        <f>VLOOKUP(B2357,[2]taxonomy1!$B:$U,11,FALSE)</f>
        <v>Spermatophyta</v>
      </c>
      <c r="S2357" t="str">
        <f>VLOOKUP(B2357,[2]taxonomy1!$B:$U,12,FALSE)</f>
        <v xml:space="preserve"> Magnoliophyta</v>
      </c>
      <c r="T2357" t="str">
        <f>VLOOKUP(B2357,[2]taxonomy1!$B:$U,13,FALSE)</f>
        <v xml:space="preserve"> Liliopsida</v>
      </c>
      <c r="U2357" t="str">
        <f>VLOOKUP(B2357,[2]taxonomy1!$B:$U,14,FALSE)</f>
        <v xml:space="preserve"> Poales</v>
      </c>
      <c r="V2357" t="str">
        <f>VLOOKUP(B2357,[2]taxonomy1!$B:$U,15,FALSE)</f>
        <v xml:space="preserve"> Poaceae</v>
      </c>
      <c r="W2357" t="str">
        <f>VLOOKUP(B2357,[2]taxonomy1!$B:$U,16,FALSE)</f>
        <v xml:space="preserve"> BOP clade</v>
      </c>
    </row>
    <row r="2358" spans="1:23" x14ac:dyDescent="0.3">
      <c r="A2358" t="s">
        <v>4450</v>
      </c>
      <c r="B2358" t="s">
        <v>4451</v>
      </c>
      <c r="C2358">
        <v>981</v>
      </c>
      <c r="D2358" t="s">
        <v>10</v>
      </c>
      <c r="E2358">
        <v>700</v>
      </c>
      <c r="F2358">
        <v>974</v>
      </c>
      <c r="G2358">
        <v>2735</v>
      </c>
      <c r="H2358" t="s">
        <v>11</v>
      </c>
      <c r="I2358" t="s">
        <v>10</v>
      </c>
      <c r="J2358">
        <f t="shared" si="36"/>
        <v>274</v>
      </c>
      <c r="K2358" t="str">
        <f>VLOOKUP(B2358,[2]taxonomy1!$B:$U,2,FALSE)</f>
        <v xml:space="preserve"> Triticum urartu (Red wild einkorn) (Crithodium urartu).</v>
      </c>
      <c r="L2358" t="str">
        <f>VLOOKUP(B2358,[2]taxonomy1!$B:$U,4,FALSE)</f>
        <v xml:space="preserve"> NCBI_TaxID=4572 {ECO:0000313|EMBL:EMS62963.1};</v>
      </c>
      <c r="M2358" t="str">
        <f>VLOOKUP(B2358,[2]taxonomy1!$B:$U,6,FALSE)</f>
        <v>Eukaryota</v>
      </c>
      <c r="N2358" t="str">
        <f>VLOOKUP(B2358,[2]taxonomy1!$B:$U,7,FALSE)</f>
        <v xml:space="preserve"> Viridiplantae</v>
      </c>
      <c r="O2358" t="str">
        <f>VLOOKUP(B2358,[2]taxonomy1!$B:$U,8,FALSE)</f>
        <v xml:space="preserve"> Streptophyta</v>
      </c>
      <c r="P2358" t="str">
        <f>VLOOKUP(B2358,[2]taxonomy1!$B:$U,9,FALSE)</f>
        <v xml:space="preserve"> Embryophyta</v>
      </c>
      <c r="Q2358" t="str">
        <f>VLOOKUP(B2358,[2]taxonomy1!$B:$U,10,FALSE)</f>
        <v xml:space="preserve"> Tracheophyta</v>
      </c>
      <c r="R2358" t="str">
        <f>VLOOKUP(B2358,[2]taxonomy1!$B:$U,11,FALSE)</f>
        <v>Spermatophyta</v>
      </c>
      <c r="S2358" t="str">
        <f>VLOOKUP(B2358,[2]taxonomy1!$B:$U,12,FALSE)</f>
        <v xml:space="preserve"> Magnoliophyta</v>
      </c>
      <c r="T2358" t="str">
        <f>VLOOKUP(B2358,[2]taxonomy1!$B:$U,13,FALSE)</f>
        <v xml:space="preserve"> Liliopsida</v>
      </c>
      <c r="U2358" t="str">
        <f>VLOOKUP(B2358,[2]taxonomy1!$B:$U,14,FALSE)</f>
        <v xml:space="preserve"> Poales</v>
      </c>
      <c r="V2358" t="str">
        <f>VLOOKUP(B2358,[2]taxonomy1!$B:$U,15,FALSE)</f>
        <v xml:space="preserve"> Poaceae</v>
      </c>
      <c r="W2358" t="str">
        <f>VLOOKUP(B2358,[2]taxonomy1!$B:$U,16,FALSE)</f>
        <v xml:space="preserve"> BOP clade</v>
      </c>
    </row>
    <row r="2359" spans="1:23" x14ac:dyDescent="0.3">
      <c r="A2359" t="s">
        <v>4456</v>
      </c>
      <c r="B2359" t="s">
        <v>4457</v>
      </c>
      <c r="C2359">
        <v>169</v>
      </c>
      <c r="D2359" t="s">
        <v>10</v>
      </c>
      <c r="E2359">
        <v>25</v>
      </c>
      <c r="F2359">
        <v>162</v>
      </c>
      <c r="G2359">
        <v>2735</v>
      </c>
      <c r="H2359" t="s">
        <v>11</v>
      </c>
      <c r="I2359" t="s">
        <v>10</v>
      </c>
      <c r="J2359">
        <f t="shared" si="36"/>
        <v>137</v>
      </c>
      <c r="K2359" t="str">
        <f>VLOOKUP(B2359,[2]taxonomy1!$B:$U,2,FALSE)</f>
        <v xml:space="preserve"> Triticum urartu (Red wild einkorn) (Crithodium urartu).</v>
      </c>
      <c r="L2359" t="str">
        <f>VLOOKUP(B2359,[2]taxonomy1!$B:$U,4,FALSE)</f>
        <v xml:space="preserve"> NCBI_TaxID=4572 {ECO:0000313|EMBL:EMS67817.1};</v>
      </c>
      <c r="M2359" t="str">
        <f>VLOOKUP(B2359,[2]taxonomy1!$B:$U,6,FALSE)</f>
        <v>Eukaryota</v>
      </c>
      <c r="N2359" t="str">
        <f>VLOOKUP(B2359,[2]taxonomy1!$B:$U,7,FALSE)</f>
        <v xml:space="preserve"> Viridiplantae</v>
      </c>
      <c r="O2359" t="str">
        <f>VLOOKUP(B2359,[2]taxonomy1!$B:$U,8,FALSE)</f>
        <v xml:space="preserve"> Streptophyta</v>
      </c>
      <c r="P2359" t="str">
        <f>VLOOKUP(B2359,[2]taxonomy1!$B:$U,9,FALSE)</f>
        <v xml:space="preserve"> Embryophyta</v>
      </c>
      <c r="Q2359" t="str">
        <f>VLOOKUP(B2359,[2]taxonomy1!$B:$U,10,FALSE)</f>
        <v xml:space="preserve"> Tracheophyta</v>
      </c>
      <c r="R2359" t="str">
        <f>VLOOKUP(B2359,[2]taxonomy1!$B:$U,11,FALSE)</f>
        <v>Spermatophyta</v>
      </c>
      <c r="S2359" t="str">
        <f>VLOOKUP(B2359,[2]taxonomy1!$B:$U,12,FALSE)</f>
        <v xml:space="preserve"> Magnoliophyta</v>
      </c>
      <c r="T2359" t="str">
        <f>VLOOKUP(B2359,[2]taxonomy1!$B:$U,13,FALSE)</f>
        <v xml:space="preserve"> Liliopsida</v>
      </c>
      <c r="U2359" t="str">
        <f>VLOOKUP(B2359,[2]taxonomy1!$B:$U,14,FALSE)</f>
        <v xml:space="preserve"> Poales</v>
      </c>
      <c r="V2359" t="str">
        <f>VLOOKUP(B2359,[2]taxonomy1!$B:$U,15,FALSE)</f>
        <v xml:space="preserve"> Poaceae</v>
      </c>
      <c r="W2359" t="str">
        <f>VLOOKUP(B2359,[2]taxonomy1!$B:$U,16,FALSE)</f>
        <v xml:space="preserve"> BOP clade</v>
      </c>
    </row>
    <row r="2360" spans="1:23" x14ac:dyDescent="0.3">
      <c r="A2360" t="s">
        <v>4458</v>
      </c>
      <c r="B2360" t="s">
        <v>4459</v>
      </c>
      <c r="C2360">
        <v>352</v>
      </c>
      <c r="D2360" t="s">
        <v>10</v>
      </c>
      <c r="E2360">
        <v>74</v>
      </c>
      <c r="F2360">
        <v>345</v>
      </c>
      <c r="G2360">
        <v>2735</v>
      </c>
      <c r="H2360" t="s">
        <v>11</v>
      </c>
      <c r="I2360" t="s">
        <v>10</v>
      </c>
      <c r="J2360">
        <f t="shared" si="36"/>
        <v>271</v>
      </c>
      <c r="K2360" t="str">
        <f>VLOOKUP(B2360,[2]taxonomy1!$B:$U,2,FALSE)</f>
        <v xml:space="preserve"> Triticum urartu (Red wild einkorn) (Crithodium urartu).</v>
      </c>
      <c r="L2360" t="str">
        <f>VLOOKUP(B2360,[2]taxonomy1!$B:$U,4,FALSE)</f>
        <v xml:space="preserve"> NCBI_TaxID=4572 {ECO:0000313|EMBL:EMS58369.1};</v>
      </c>
      <c r="M2360" t="str">
        <f>VLOOKUP(B2360,[2]taxonomy1!$B:$U,6,FALSE)</f>
        <v>Eukaryota</v>
      </c>
      <c r="N2360" t="str">
        <f>VLOOKUP(B2360,[2]taxonomy1!$B:$U,7,FALSE)</f>
        <v xml:space="preserve"> Viridiplantae</v>
      </c>
      <c r="O2360" t="str">
        <f>VLOOKUP(B2360,[2]taxonomy1!$B:$U,8,FALSE)</f>
        <v xml:space="preserve"> Streptophyta</v>
      </c>
      <c r="P2360" t="str">
        <f>VLOOKUP(B2360,[2]taxonomy1!$B:$U,9,FALSE)</f>
        <v xml:space="preserve"> Embryophyta</v>
      </c>
      <c r="Q2360" t="str">
        <f>VLOOKUP(B2360,[2]taxonomy1!$B:$U,10,FALSE)</f>
        <v xml:space="preserve"> Tracheophyta</v>
      </c>
      <c r="R2360" t="str">
        <f>VLOOKUP(B2360,[2]taxonomy1!$B:$U,11,FALSE)</f>
        <v>Spermatophyta</v>
      </c>
      <c r="S2360" t="str">
        <f>VLOOKUP(B2360,[2]taxonomy1!$B:$U,12,FALSE)</f>
        <v xml:space="preserve"> Magnoliophyta</v>
      </c>
      <c r="T2360" t="str">
        <f>VLOOKUP(B2360,[2]taxonomy1!$B:$U,13,FALSE)</f>
        <v xml:space="preserve"> Liliopsida</v>
      </c>
      <c r="U2360" t="str">
        <f>VLOOKUP(B2360,[2]taxonomy1!$B:$U,14,FALSE)</f>
        <v xml:space="preserve"> Poales</v>
      </c>
      <c r="V2360" t="str">
        <f>VLOOKUP(B2360,[2]taxonomy1!$B:$U,15,FALSE)</f>
        <v xml:space="preserve"> Poaceae</v>
      </c>
      <c r="W2360" t="str">
        <f>VLOOKUP(B2360,[2]taxonomy1!$B:$U,16,FALSE)</f>
        <v xml:space="preserve"> BOP clade</v>
      </c>
    </row>
    <row r="2361" spans="1:23" x14ac:dyDescent="0.3">
      <c r="A2361" t="s">
        <v>4460</v>
      </c>
      <c r="B2361" t="s">
        <v>4461</v>
      </c>
      <c r="C2361">
        <v>296</v>
      </c>
      <c r="D2361" t="s">
        <v>10</v>
      </c>
      <c r="E2361">
        <v>9</v>
      </c>
      <c r="F2361">
        <v>289</v>
      </c>
      <c r="G2361">
        <v>2735</v>
      </c>
      <c r="H2361" t="s">
        <v>11</v>
      </c>
      <c r="I2361" t="s">
        <v>10</v>
      </c>
      <c r="J2361">
        <f t="shared" si="36"/>
        <v>280</v>
      </c>
      <c r="K2361" t="str">
        <f>VLOOKUP(B2361,[2]taxonomy1!$B:$U,2,FALSE)</f>
        <v xml:space="preserve"> Pseudozyma antarctica (strain T-34) (Yeast) (Candida antarctica).</v>
      </c>
      <c r="L2361" t="str">
        <f>VLOOKUP(B2361,[2]taxonomy1!$B:$U,4,FALSE)</f>
        <v xml:space="preserve"> NCBI_TaxID=1151754 {ECO:0000313|EMBL:GAC77246.1, ECO:0000313|Proteomes:UP000011976};</v>
      </c>
      <c r="M2361" t="str">
        <f>VLOOKUP(B2361,[2]taxonomy1!$B:$U,6,FALSE)</f>
        <v>Eukaryota</v>
      </c>
      <c r="N2361" t="str">
        <f>VLOOKUP(B2361,[2]taxonomy1!$B:$U,7,FALSE)</f>
        <v xml:space="preserve"> Fungi</v>
      </c>
      <c r="O2361" t="str">
        <f>VLOOKUP(B2361,[2]taxonomy1!$B:$U,8,FALSE)</f>
        <v xml:space="preserve"> Dikarya</v>
      </c>
      <c r="P2361" t="str">
        <f>VLOOKUP(B2361,[2]taxonomy1!$B:$U,9,FALSE)</f>
        <v xml:space="preserve"> Basidiomycota</v>
      </c>
      <c r="Q2361" t="str">
        <f>VLOOKUP(B2361,[2]taxonomy1!$B:$U,10,FALSE)</f>
        <v xml:space="preserve"> Ustilaginomycotina</v>
      </c>
      <c r="R2361" t="str">
        <f>VLOOKUP(B2361,[2]taxonomy1!$B:$U,11,FALSE)</f>
        <v>Ustilaginomycetes</v>
      </c>
      <c r="S2361" t="str">
        <f>VLOOKUP(B2361,[2]taxonomy1!$B:$U,12,FALSE)</f>
        <v xml:space="preserve"> Ustilaginales</v>
      </c>
      <c r="T2361" t="str">
        <f>VLOOKUP(B2361,[2]taxonomy1!$B:$U,13,FALSE)</f>
        <v xml:space="preserve"> Ustilaginaceae</v>
      </c>
      <c r="U2361" t="str">
        <f>VLOOKUP(B2361,[2]taxonomy1!$B:$U,14,FALSE)</f>
        <v xml:space="preserve"> Moesziomyces.</v>
      </c>
      <c r="V2361">
        <f>VLOOKUP(B2361,[2]taxonomy1!$B:$U,15,FALSE)</f>
        <v>0</v>
      </c>
      <c r="W2361">
        <f>VLOOKUP(B2361,[2]taxonomy1!$B:$U,16,FALSE)</f>
        <v>0</v>
      </c>
    </row>
    <row r="2362" spans="1:23" x14ac:dyDescent="0.3">
      <c r="A2362" t="s">
        <v>4462</v>
      </c>
      <c r="B2362" t="s">
        <v>4463</v>
      </c>
      <c r="C2362">
        <v>391</v>
      </c>
      <c r="D2362" t="s">
        <v>10</v>
      </c>
      <c r="E2362">
        <v>89</v>
      </c>
      <c r="F2362">
        <v>366</v>
      </c>
      <c r="G2362">
        <v>2735</v>
      </c>
      <c r="H2362" t="s">
        <v>11</v>
      </c>
      <c r="I2362" t="s">
        <v>10</v>
      </c>
      <c r="J2362">
        <f t="shared" si="36"/>
        <v>277</v>
      </c>
      <c r="K2362" t="str">
        <f>VLOOKUP(B2362,[2]taxonomy1!$B:$U,2,FALSE)</f>
        <v xml:space="preserve"> Pseudozyma antarctica (strain T-34) (Yeast) (Candida antarctica).</v>
      </c>
      <c r="L2362" t="str">
        <f>VLOOKUP(B2362,[2]taxonomy1!$B:$U,4,FALSE)</f>
        <v xml:space="preserve"> NCBI_TaxID=1151754 {ECO:0000313|EMBL:GAC73855.1, ECO:0000313|Proteomes:UP000011976};</v>
      </c>
      <c r="M2362" t="str">
        <f>VLOOKUP(B2362,[2]taxonomy1!$B:$U,6,FALSE)</f>
        <v>Eukaryota</v>
      </c>
      <c r="N2362" t="str">
        <f>VLOOKUP(B2362,[2]taxonomy1!$B:$U,7,FALSE)</f>
        <v xml:space="preserve"> Fungi</v>
      </c>
      <c r="O2362" t="str">
        <f>VLOOKUP(B2362,[2]taxonomy1!$B:$U,8,FALSE)</f>
        <v xml:space="preserve"> Dikarya</v>
      </c>
      <c r="P2362" t="str">
        <f>VLOOKUP(B2362,[2]taxonomy1!$B:$U,9,FALSE)</f>
        <v xml:space="preserve"> Basidiomycota</v>
      </c>
      <c r="Q2362" t="str">
        <f>VLOOKUP(B2362,[2]taxonomy1!$B:$U,10,FALSE)</f>
        <v xml:space="preserve"> Ustilaginomycotina</v>
      </c>
      <c r="R2362" t="str">
        <f>VLOOKUP(B2362,[2]taxonomy1!$B:$U,11,FALSE)</f>
        <v>Ustilaginomycetes</v>
      </c>
      <c r="S2362" t="str">
        <f>VLOOKUP(B2362,[2]taxonomy1!$B:$U,12,FALSE)</f>
        <v xml:space="preserve"> Ustilaginales</v>
      </c>
      <c r="T2362" t="str">
        <f>VLOOKUP(B2362,[2]taxonomy1!$B:$U,13,FALSE)</f>
        <v xml:space="preserve"> Ustilaginaceae</v>
      </c>
      <c r="U2362" t="str">
        <f>VLOOKUP(B2362,[2]taxonomy1!$B:$U,14,FALSE)</f>
        <v xml:space="preserve"> Moesziomyces.</v>
      </c>
      <c r="V2362">
        <f>VLOOKUP(B2362,[2]taxonomy1!$B:$U,15,FALSE)</f>
        <v>0</v>
      </c>
      <c r="W2362">
        <f>VLOOKUP(B2362,[2]taxonomy1!$B:$U,16,FALSE)</f>
        <v>0</v>
      </c>
    </row>
    <row r="2363" spans="1:23" x14ac:dyDescent="0.3">
      <c r="A2363" t="s">
        <v>4464</v>
      </c>
      <c r="B2363" t="s">
        <v>4465</v>
      </c>
      <c r="C2363">
        <v>282</v>
      </c>
      <c r="D2363" t="s">
        <v>10</v>
      </c>
      <c r="E2363">
        <v>2</v>
      </c>
      <c r="F2363">
        <v>275</v>
      </c>
      <c r="G2363">
        <v>2735</v>
      </c>
      <c r="H2363" t="s">
        <v>11</v>
      </c>
      <c r="I2363" t="s">
        <v>10</v>
      </c>
      <c r="J2363">
        <f t="shared" si="36"/>
        <v>273</v>
      </c>
      <c r="K2363" t="str">
        <f>VLOOKUP(B2363,[2]taxonomy1!$B:$U,2,FALSE)</f>
        <v xml:space="preserve"> Drosophila melanogaster (Fruit fly).</v>
      </c>
      <c r="L2363" t="str">
        <f>VLOOKUP(B2363,[2]taxonomy1!$B:$U,4,FALSE)</f>
        <v xml:space="preserve"> NCBI_TaxID=7227 {ECO:0000313|EMBL:AGB92900.1, ECO:0000313|Proteomes:UP000000803};</v>
      </c>
      <c r="M2363" t="str">
        <f>VLOOKUP(B2363,[2]taxonomy1!$B:$U,6,FALSE)</f>
        <v>Eukaryota</v>
      </c>
      <c r="N2363" t="str">
        <f>VLOOKUP(B2363,[2]taxonomy1!$B:$U,7,FALSE)</f>
        <v xml:space="preserve"> Metazoa</v>
      </c>
      <c r="O2363" t="str">
        <f>VLOOKUP(B2363,[2]taxonomy1!$B:$U,8,FALSE)</f>
        <v xml:space="preserve"> Ecdysozoa</v>
      </c>
      <c r="P2363" t="str">
        <f>VLOOKUP(B2363,[2]taxonomy1!$B:$U,9,FALSE)</f>
        <v xml:space="preserve"> Arthropoda</v>
      </c>
      <c r="Q2363" t="str">
        <f>VLOOKUP(B2363,[2]taxonomy1!$B:$U,10,FALSE)</f>
        <v xml:space="preserve"> Hexapoda</v>
      </c>
      <c r="R2363" t="str">
        <f>VLOOKUP(B2363,[2]taxonomy1!$B:$U,11,FALSE)</f>
        <v xml:space="preserve"> Insecta</v>
      </c>
      <c r="S2363" t="str">
        <f>VLOOKUP(B2363,[2]taxonomy1!$B:$U,12,FALSE)</f>
        <v>Pterygota</v>
      </c>
      <c r="T2363" t="str">
        <f>VLOOKUP(B2363,[2]taxonomy1!$B:$U,13,FALSE)</f>
        <v xml:space="preserve"> Neoptera</v>
      </c>
      <c r="U2363" t="str">
        <f>VLOOKUP(B2363,[2]taxonomy1!$B:$U,14,FALSE)</f>
        <v xml:space="preserve"> Holometabola</v>
      </c>
      <c r="V2363" t="str">
        <f>VLOOKUP(B2363,[2]taxonomy1!$B:$U,15,FALSE)</f>
        <v xml:space="preserve"> Diptera</v>
      </c>
      <c r="W2363" t="str">
        <f>VLOOKUP(B2363,[2]taxonomy1!$B:$U,16,FALSE)</f>
        <v xml:space="preserve"> Brachycera</v>
      </c>
    </row>
    <row r="2364" spans="1:23" x14ac:dyDescent="0.3">
      <c r="A2364" t="s">
        <v>4466</v>
      </c>
      <c r="B2364" t="s">
        <v>4467</v>
      </c>
      <c r="C2364">
        <v>344</v>
      </c>
      <c r="D2364" t="s">
        <v>10</v>
      </c>
      <c r="E2364">
        <v>59</v>
      </c>
      <c r="F2364">
        <v>338</v>
      </c>
      <c r="G2364">
        <v>2735</v>
      </c>
      <c r="H2364" t="s">
        <v>11</v>
      </c>
      <c r="I2364" t="s">
        <v>10</v>
      </c>
      <c r="J2364">
        <f t="shared" si="36"/>
        <v>279</v>
      </c>
      <c r="K2364" t="str">
        <f>VLOOKUP(B2364,[2]taxonomy1!$B:$U,2,FALSE)</f>
        <v xml:space="preserve"> Drosophila melanogaster (Fruit fly).</v>
      </c>
      <c r="L2364" t="str">
        <f>VLOOKUP(B2364,[2]taxonomy1!$B:$U,4,FALSE)</f>
        <v xml:space="preserve"> NCBI_TaxID=7227 {ECO:0000313|EMBL:AGB95158.1, ECO:0000313|Proteomes:UP000000803};</v>
      </c>
      <c r="M2364" t="str">
        <f>VLOOKUP(B2364,[2]taxonomy1!$B:$U,6,FALSE)</f>
        <v>Eukaryota</v>
      </c>
      <c r="N2364" t="str">
        <f>VLOOKUP(B2364,[2]taxonomy1!$B:$U,7,FALSE)</f>
        <v xml:space="preserve"> Metazoa</v>
      </c>
      <c r="O2364" t="str">
        <f>VLOOKUP(B2364,[2]taxonomy1!$B:$U,8,FALSE)</f>
        <v xml:space="preserve"> Ecdysozoa</v>
      </c>
      <c r="P2364" t="str">
        <f>VLOOKUP(B2364,[2]taxonomy1!$B:$U,9,FALSE)</f>
        <v xml:space="preserve"> Arthropoda</v>
      </c>
      <c r="Q2364" t="str">
        <f>VLOOKUP(B2364,[2]taxonomy1!$B:$U,10,FALSE)</f>
        <v xml:space="preserve"> Hexapoda</v>
      </c>
      <c r="R2364" t="str">
        <f>VLOOKUP(B2364,[2]taxonomy1!$B:$U,11,FALSE)</f>
        <v xml:space="preserve"> Insecta</v>
      </c>
      <c r="S2364" t="str">
        <f>VLOOKUP(B2364,[2]taxonomy1!$B:$U,12,FALSE)</f>
        <v>Pterygota</v>
      </c>
      <c r="T2364" t="str">
        <f>VLOOKUP(B2364,[2]taxonomy1!$B:$U,13,FALSE)</f>
        <v xml:space="preserve"> Neoptera</v>
      </c>
      <c r="U2364" t="str">
        <f>VLOOKUP(B2364,[2]taxonomy1!$B:$U,14,FALSE)</f>
        <v xml:space="preserve"> Holometabola</v>
      </c>
      <c r="V2364" t="str">
        <f>VLOOKUP(B2364,[2]taxonomy1!$B:$U,15,FALSE)</f>
        <v xml:space="preserve"> Diptera</v>
      </c>
      <c r="W2364" t="str">
        <f>VLOOKUP(B2364,[2]taxonomy1!$B:$U,16,FALSE)</f>
        <v xml:space="preserve"> Brachycera</v>
      </c>
    </row>
    <row r="2365" spans="1:23" x14ac:dyDescent="0.3">
      <c r="A2365" t="s">
        <v>4468</v>
      </c>
      <c r="B2365" t="s">
        <v>4469</v>
      </c>
      <c r="C2365">
        <v>283</v>
      </c>
      <c r="D2365" t="s">
        <v>10</v>
      </c>
      <c r="E2365">
        <v>2</v>
      </c>
      <c r="F2365">
        <v>276</v>
      </c>
      <c r="G2365">
        <v>2735</v>
      </c>
      <c r="H2365" t="s">
        <v>11</v>
      </c>
      <c r="I2365" t="s">
        <v>10</v>
      </c>
      <c r="J2365">
        <f t="shared" si="36"/>
        <v>274</v>
      </c>
      <c r="K2365" t="str">
        <f>VLOOKUP(B2365,[2]taxonomy1!$B:$U,2,FALSE)</f>
        <v xml:space="preserve"> Blumeria graminis f. sp. hordei (strain DH14) (Barley powdery mildew) (Oidium monilioides f. sp. hordei).</v>
      </c>
      <c r="L2365" t="str">
        <f>VLOOKUP(B2365,[2]taxonomy1!$B:$U,4,FALSE)</f>
        <v xml:space="preserve"> NCBI_TaxID=546991 {ECO:0000313|EMBL:CCU74423.1, ECO:0000313|Proteomes:UP000015441};</v>
      </c>
      <c r="M2365" t="str">
        <f>VLOOKUP(B2365,[2]taxonomy1!$B:$U,6,FALSE)</f>
        <v>Eukaryota</v>
      </c>
      <c r="N2365" t="str">
        <f>VLOOKUP(B2365,[2]taxonomy1!$B:$U,7,FALSE)</f>
        <v xml:space="preserve"> Fungi</v>
      </c>
      <c r="O2365" t="str">
        <f>VLOOKUP(B2365,[2]taxonomy1!$B:$U,8,FALSE)</f>
        <v xml:space="preserve"> Dikarya</v>
      </c>
      <c r="P2365" t="str">
        <f>VLOOKUP(B2365,[2]taxonomy1!$B:$U,9,FALSE)</f>
        <v xml:space="preserve"> Ascomycota</v>
      </c>
      <c r="Q2365" t="str">
        <f>VLOOKUP(B2365,[2]taxonomy1!$B:$U,10,FALSE)</f>
        <v xml:space="preserve"> Pezizomycotina</v>
      </c>
      <c r="R2365" t="str">
        <f>VLOOKUP(B2365,[2]taxonomy1!$B:$U,11,FALSE)</f>
        <v xml:space="preserve"> Leotiomycetes</v>
      </c>
      <c r="S2365" t="str">
        <f>VLOOKUP(B2365,[2]taxonomy1!$B:$U,12,FALSE)</f>
        <v>Erysiphales</v>
      </c>
      <c r="T2365" t="str">
        <f>VLOOKUP(B2365,[2]taxonomy1!$B:$U,13,FALSE)</f>
        <v xml:space="preserve"> Erysiphaceae</v>
      </c>
      <c r="U2365" t="str">
        <f>VLOOKUP(B2365,[2]taxonomy1!$B:$U,14,FALSE)</f>
        <v xml:space="preserve"> Blumeria.</v>
      </c>
      <c r="V2365">
        <f>VLOOKUP(B2365,[2]taxonomy1!$B:$U,15,FALSE)</f>
        <v>0</v>
      </c>
      <c r="W2365">
        <f>VLOOKUP(B2365,[2]taxonomy1!$B:$U,16,FALSE)</f>
        <v>0</v>
      </c>
    </row>
    <row r="2366" spans="1:23" x14ac:dyDescent="0.3">
      <c r="A2366" t="s">
        <v>4470</v>
      </c>
      <c r="B2366" t="s">
        <v>4471</v>
      </c>
      <c r="C2366">
        <v>356</v>
      </c>
      <c r="D2366" t="s">
        <v>10</v>
      </c>
      <c r="E2366">
        <v>41</v>
      </c>
      <c r="F2366">
        <v>327</v>
      </c>
      <c r="G2366">
        <v>2735</v>
      </c>
      <c r="H2366" t="s">
        <v>11</v>
      </c>
      <c r="I2366" t="s">
        <v>10</v>
      </c>
      <c r="J2366">
        <f t="shared" si="36"/>
        <v>286</v>
      </c>
      <c r="K2366" t="str">
        <f>VLOOKUP(B2366,[2]taxonomy1!$B:$U,2,FALSE)</f>
        <v xml:space="preserve"> Blumeria graminis f. sp. hordei (strain DH14) (Barley powdery mildew) (Oidium monilioides f. sp. hordei).</v>
      </c>
      <c r="L2366" t="str">
        <f>VLOOKUP(B2366,[2]taxonomy1!$B:$U,4,FALSE)</f>
        <v xml:space="preserve"> NCBI_TaxID=546991 {ECO:0000313|EMBL:CCU76658.1, ECO:0000313|Proteomes:UP000015441};</v>
      </c>
      <c r="M2366" t="str">
        <f>VLOOKUP(B2366,[2]taxonomy1!$B:$U,6,FALSE)</f>
        <v>Eukaryota</v>
      </c>
      <c r="N2366" t="str">
        <f>VLOOKUP(B2366,[2]taxonomy1!$B:$U,7,FALSE)</f>
        <v xml:space="preserve"> Fungi</v>
      </c>
      <c r="O2366" t="str">
        <f>VLOOKUP(B2366,[2]taxonomy1!$B:$U,8,FALSE)</f>
        <v xml:space="preserve"> Dikarya</v>
      </c>
      <c r="P2366" t="str">
        <f>VLOOKUP(B2366,[2]taxonomy1!$B:$U,9,FALSE)</f>
        <v xml:space="preserve"> Ascomycota</v>
      </c>
      <c r="Q2366" t="str">
        <f>VLOOKUP(B2366,[2]taxonomy1!$B:$U,10,FALSE)</f>
        <v xml:space="preserve"> Pezizomycotina</v>
      </c>
      <c r="R2366" t="str">
        <f>VLOOKUP(B2366,[2]taxonomy1!$B:$U,11,FALSE)</f>
        <v xml:space="preserve"> Leotiomycetes</v>
      </c>
      <c r="S2366" t="str">
        <f>VLOOKUP(B2366,[2]taxonomy1!$B:$U,12,FALSE)</f>
        <v>Erysiphales</v>
      </c>
      <c r="T2366" t="str">
        <f>VLOOKUP(B2366,[2]taxonomy1!$B:$U,13,FALSE)</f>
        <v xml:space="preserve"> Erysiphaceae</v>
      </c>
      <c r="U2366" t="str">
        <f>VLOOKUP(B2366,[2]taxonomy1!$B:$U,14,FALSE)</f>
        <v xml:space="preserve"> Blumeria.</v>
      </c>
      <c r="V2366">
        <f>VLOOKUP(B2366,[2]taxonomy1!$B:$U,15,FALSE)</f>
        <v>0</v>
      </c>
      <c r="W2366">
        <f>VLOOKUP(B2366,[2]taxonomy1!$B:$U,16,FALSE)</f>
        <v>0</v>
      </c>
    </row>
    <row r="2367" spans="1:23" x14ac:dyDescent="0.3">
      <c r="A2367" t="s">
        <v>4472</v>
      </c>
      <c r="B2367" t="s">
        <v>4473</v>
      </c>
      <c r="C2367">
        <v>306</v>
      </c>
      <c r="D2367" t="s">
        <v>10</v>
      </c>
      <c r="E2367">
        <v>22</v>
      </c>
      <c r="F2367">
        <v>299</v>
      </c>
      <c r="G2367">
        <v>2735</v>
      </c>
      <c r="H2367" t="s">
        <v>11</v>
      </c>
      <c r="I2367" t="s">
        <v>10</v>
      </c>
      <c r="J2367">
        <f t="shared" si="36"/>
        <v>277</v>
      </c>
      <c r="K2367" t="str">
        <f>VLOOKUP(B2367,[2]taxonomy1!$B:$U,2,FALSE)</f>
        <v xml:space="preserve"> Dothistroma septosporum (strain NZE10 / CBS 128990) (Red band needle blight fungus) (Mycosphaerella pini).</v>
      </c>
      <c r="L2367" t="str">
        <f>VLOOKUP(B2367,[2]taxonomy1!$B:$U,4,FALSE)</f>
        <v xml:space="preserve"> NCBI_TaxID=675120 {ECO:0000313|EMBL:EME44434.1, ECO:0000313|Proteomes:UP000016933};</v>
      </c>
      <c r="M2367" t="str">
        <f>VLOOKUP(B2367,[2]taxonomy1!$B:$U,6,FALSE)</f>
        <v>Eukaryota</v>
      </c>
      <c r="N2367" t="str">
        <f>VLOOKUP(B2367,[2]taxonomy1!$B:$U,7,FALSE)</f>
        <v xml:space="preserve"> Fungi</v>
      </c>
      <c r="O2367" t="str">
        <f>VLOOKUP(B2367,[2]taxonomy1!$B:$U,8,FALSE)</f>
        <v xml:space="preserve"> Dikarya</v>
      </c>
      <c r="P2367" t="str">
        <f>VLOOKUP(B2367,[2]taxonomy1!$B:$U,9,FALSE)</f>
        <v xml:space="preserve"> Ascomycota</v>
      </c>
      <c r="Q2367" t="str">
        <f>VLOOKUP(B2367,[2]taxonomy1!$B:$U,10,FALSE)</f>
        <v xml:space="preserve"> Pezizomycotina</v>
      </c>
      <c r="R2367" t="str">
        <f>VLOOKUP(B2367,[2]taxonomy1!$B:$U,11,FALSE)</f>
        <v>Dothideomycetes</v>
      </c>
      <c r="S2367" t="str">
        <f>VLOOKUP(B2367,[2]taxonomy1!$B:$U,12,FALSE)</f>
        <v xml:space="preserve"> Dothideomycetidae</v>
      </c>
      <c r="T2367" t="str">
        <f>VLOOKUP(B2367,[2]taxonomy1!$B:$U,13,FALSE)</f>
        <v xml:space="preserve"> Capnodiales</v>
      </c>
      <c r="U2367" t="str">
        <f>VLOOKUP(B2367,[2]taxonomy1!$B:$U,14,FALSE)</f>
        <v xml:space="preserve"> Mycosphaerellaceae</v>
      </c>
      <c r="V2367" t="str">
        <f>VLOOKUP(B2367,[2]taxonomy1!$B:$U,15,FALSE)</f>
        <v>Dothistroma.</v>
      </c>
      <c r="W2367">
        <f>VLOOKUP(B2367,[2]taxonomy1!$B:$U,16,FALSE)</f>
        <v>0</v>
      </c>
    </row>
    <row r="2368" spans="1:23" x14ac:dyDescent="0.3">
      <c r="A2368" t="s">
        <v>4474</v>
      </c>
      <c r="B2368" t="s">
        <v>4475</v>
      </c>
      <c r="C2368">
        <v>375</v>
      </c>
      <c r="D2368" t="s">
        <v>10</v>
      </c>
      <c r="E2368">
        <v>57</v>
      </c>
      <c r="F2368">
        <v>349</v>
      </c>
      <c r="G2368">
        <v>2735</v>
      </c>
      <c r="H2368" t="s">
        <v>11</v>
      </c>
      <c r="I2368" t="s">
        <v>10</v>
      </c>
      <c r="J2368">
        <f t="shared" si="36"/>
        <v>292</v>
      </c>
      <c r="K2368" t="str">
        <f>VLOOKUP(B2368,[2]taxonomy1!$B:$U,2,FALSE)</f>
        <v xml:space="preserve"> Dothistroma septosporum (strain NZE10 / CBS 128990) (Red band needle blight fungus) (Mycosphaerella pini).</v>
      </c>
      <c r="L2368" t="str">
        <f>VLOOKUP(B2368,[2]taxonomy1!$B:$U,4,FALSE)</f>
        <v xml:space="preserve"> NCBI_TaxID=675120 {ECO:0000313|EMBL:EME47304.1, ECO:0000313|Proteomes:UP000016933};</v>
      </c>
      <c r="M2368" t="str">
        <f>VLOOKUP(B2368,[2]taxonomy1!$B:$U,6,FALSE)</f>
        <v>Eukaryota</v>
      </c>
      <c r="N2368" t="str">
        <f>VLOOKUP(B2368,[2]taxonomy1!$B:$U,7,FALSE)</f>
        <v xml:space="preserve"> Fungi</v>
      </c>
      <c r="O2368" t="str">
        <f>VLOOKUP(B2368,[2]taxonomy1!$B:$U,8,FALSE)</f>
        <v xml:space="preserve"> Dikarya</v>
      </c>
      <c r="P2368" t="str">
        <f>VLOOKUP(B2368,[2]taxonomy1!$B:$U,9,FALSE)</f>
        <v xml:space="preserve"> Ascomycota</v>
      </c>
      <c r="Q2368" t="str">
        <f>VLOOKUP(B2368,[2]taxonomy1!$B:$U,10,FALSE)</f>
        <v xml:space="preserve"> Pezizomycotina</v>
      </c>
      <c r="R2368" t="str">
        <f>VLOOKUP(B2368,[2]taxonomy1!$B:$U,11,FALSE)</f>
        <v>Dothideomycetes</v>
      </c>
      <c r="S2368" t="str">
        <f>VLOOKUP(B2368,[2]taxonomy1!$B:$U,12,FALSE)</f>
        <v xml:space="preserve"> Dothideomycetidae</v>
      </c>
      <c r="T2368" t="str">
        <f>VLOOKUP(B2368,[2]taxonomy1!$B:$U,13,FALSE)</f>
        <v xml:space="preserve"> Capnodiales</v>
      </c>
      <c r="U2368" t="str">
        <f>VLOOKUP(B2368,[2]taxonomy1!$B:$U,14,FALSE)</f>
        <v xml:space="preserve"> Mycosphaerellaceae</v>
      </c>
      <c r="V2368" t="str">
        <f>VLOOKUP(B2368,[2]taxonomy1!$B:$U,15,FALSE)</f>
        <v>Dothistroma.</v>
      </c>
      <c r="W2368">
        <f>VLOOKUP(B2368,[2]taxonomy1!$B:$U,16,FALSE)</f>
        <v>0</v>
      </c>
    </row>
    <row r="2369" spans="1:23" x14ac:dyDescent="0.3">
      <c r="A2369" t="s">
        <v>4476</v>
      </c>
      <c r="B2369" t="s">
        <v>4477</v>
      </c>
      <c r="C2369">
        <v>283</v>
      </c>
      <c r="D2369" t="s">
        <v>10</v>
      </c>
      <c r="E2369">
        <v>2</v>
      </c>
      <c r="F2369">
        <v>276</v>
      </c>
      <c r="G2369">
        <v>2735</v>
      </c>
      <c r="H2369" t="s">
        <v>11</v>
      </c>
      <c r="I2369" t="s">
        <v>10</v>
      </c>
      <c r="J2369">
        <f t="shared" si="36"/>
        <v>274</v>
      </c>
      <c r="K2369" t="str">
        <f>VLOOKUP(B2369,[2]taxonomy1!$B:$U,2,FALSE)</f>
        <v xml:space="preserve"> Fusarium oxysporum f. sp. cubense (strain race 4) (Panama disease fungus).</v>
      </c>
      <c r="L2369" t="str">
        <f>VLOOKUP(B2369,[2]taxonomy1!$B:$U,4,FALSE)</f>
        <v xml:space="preserve"> NCBI_TaxID=1229665 {ECO:0000313|EMBL:EMT63714.1, ECO:0000313|Proteomes:UP000016929};</v>
      </c>
      <c r="M2369" t="str">
        <f>VLOOKUP(B2369,[2]taxonomy1!$B:$U,6,FALSE)</f>
        <v>Eukaryota</v>
      </c>
      <c r="N2369" t="str">
        <f>VLOOKUP(B2369,[2]taxonomy1!$B:$U,7,FALSE)</f>
        <v xml:space="preserve"> Fungi</v>
      </c>
      <c r="O2369" t="str">
        <f>VLOOKUP(B2369,[2]taxonomy1!$B:$U,8,FALSE)</f>
        <v xml:space="preserve"> Dikarya</v>
      </c>
      <c r="P2369" t="str">
        <f>VLOOKUP(B2369,[2]taxonomy1!$B:$U,9,FALSE)</f>
        <v xml:space="preserve"> Ascomycota</v>
      </c>
      <c r="Q2369" t="str">
        <f>VLOOKUP(B2369,[2]taxonomy1!$B:$U,10,FALSE)</f>
        <v xml:space="preserve"> Pezizomycotina</v>
      </c>
      <c r="R2369" t="str">
        <f>VLOOKUP(B2369,[2]taxonomy1!$B:$U,11,FALSE)</f>
        <v>Sordariomycetes</v>
      </c>
      <c r="S2369" t="str">
        <f>VLOOKUP(B2369,[2]taxonomy1!$B:$U,12,FALSE)</f>
        <v xml:space="preserve"> Hypocreomycetidae</v>
      </c>
      <c r="T2369" t="str">
        <f>VLOOKUP(B2369,[2]taxonomy1!$B:$U,13,FALSE)</f>
        <v xml:space="preserve"> Hypocreales</v>
      </c>
      <c r="U2369" t="str">
        <f>VLOOKUP(B2369,[2]taxonomy1!$B:$U,14,FALSE)</f>
        <v xml:space="preserve"> Nectriaceae</v>
      </c>
      <c r="V2369" t="str">
        <f>VLOOKUP(B2369,[2]taxonomy1!$B:$U,15,FALSE)</f>
        <v>Fusarium</v>
      </c>
      <c r="W2369" t="str">
        <f>VLOOKUP(B2369,[2]taxonomy1!$B:$U,16,FALSE)</f>
        <v xml:space="preserve"> Fusarium oxysporum species complex.</v>
      </c>
    </row>
    <row r="2370" spans="1:23" x14ac:dyDescent="0.3">
      <c r="A2370" t="s">
        <v>4478</v>
      </c>
      <c r="B2370" t="s">
        <v>4479</v>
      </c>
      <c r="C2370">
        <v>356</v>
      </c>
      <c r="D2370" t="s">
        <v>10</v>
      </c>
      <c r="E2370">
        <v>41</v>
      </c>
      <c r="F2370">
        <v>327</v>
      </c>
      <c r="G2370">
        <v>2735</v>
      </c>
      <c r="H2370" t="s">
        <v>11</v>
      </c>
      <c r="I2370" t="s">
        <v>10</v>
      </c>
      <c r="J2370">
        <f t="shared" si="36"/>
        <v>286</v>
      </c>
      <c r="K2370" t="str">
        <f>VLOOKUP(B2370,[2]taxonomy1!$B:$U,2,FALSE)</f>
        <v xml:space="preserve"> Fusarium oxysporum f. sp. cubense (strain race 4) (Panama disease fungus).</v>
      </c>
      <c r="L2370" t="str">
        <f>VLOOKUP(B2370,[2]taxonomy1!$B:$U,4,FALSE)</f>
        <v xml:space="preserve"> NCBI_TaxID=1229665 {ECO:0000313|EMBL:EMT65111.1, ECO:0000313|Proteomes:UP000016929};</v>
      </c>
      <c r="M2370" t="str">
        <f>VLOOKUP(B2370,[2]taxonomy1!$B:$U,6,FALSE)</f>
        <v>Eukaryota</v>
      </c>
      <c r="N2370" t="str">
        <f>VLOOKUP(B2370,[2]taxonomy1!$B:$U,7,FALSE)</f>
        <v xml:space="preserve"> Fungi</v>
      </c>
      <c r="O2370" t="str">
        <f>VLOOKUP(B2370,[2]taxonomy1!$B:$U,8,FALSE)</f>
        <v xml:space="preserve"> Dikarya</v>
      </c>
      <c r="P2370" t="str">
        <f>VLOOKUP(B2370,[2]taxonomy1!$B:$U,9,FALSE)</f>
        <v xml:space="preserve"> Ascomycota</v>
      </c>
      <c r="Q2370" t="str">
        <f>VLOOKUP(B2370,[2]taxonomy1!$B:$U,10,FALSE)</f>
        <v xml:space="preserve"> Pezizomycotina</v>
      </c>
      <c r="R2370" t="str">
        <f>VLOOKUP(B2370,[2]taxonomy1!$B:$U,11,FALSE)</f>
        <v>Sordariomycetes</v>
      </c>
      <c r="S2370" t="str">
        <f>VLOOKUP(B2370,[2]taxonomy1!$B:$U,12,FALSE)</f>
        <v xml:space="preserve"> Hypocreomycetidae</v>
      </c>
      <c r="T2370" t="str">
        <f>VLOOKUP(B2370,[2]taxonomy1!$B:$U,13,FALSE)</f>
        <v xml:space="preserve"> Hypocreales</v>
      </c>
      <c r="U2370" t="str">
        <f>VLOOKUP(B2370,[2]taxonomy1!$B:$U,14,FALSE)</f>
        <v xml:space="preserve"> Nectriaceae</v>
      </c>
      <c r="V2370" t="str">
        <f>VLOOKUP(B2370,[2]taxonomy1!$B:$U,15,FALSE)</f>
        <v>Fusarium</v>
      </c>
      <c r="W2370" t="str">
        <f>VLOOKUP(B2370,[2]taxonomy1!$B:$U,16,FALSE)</f>
        <v xml:space="preserve"> Fusarium oxysporum species complex.</v>
      </c>
    </row>
    <row r="2371" spans="1:23" x14ac:dyDescent="0.3">
      <c r="A2371" t="s">
        <v>4480</v>
      </c>
      <c r="B2371" t="s">
        <v>4481</v>
      </c>
      <c r="C2371">
        <v>283</v>
      </c>
      <c r="D2371" t="s">
        <v>10</v>
      </c>
      <c r="E2371">
        <v>2</v>
      </c>
      <c r="F2371">
        <v>276</v>
      </c>
      <c r="G2371">
        <v>2735</v>
      </c>
      <c r="H2371" t="s">
        <v>11</v>
      </c>
      <c r="I2371" t="s">
        <v>10</v>
      </c>
      <c r="J2371">
        <f t="shared" ref="J2371:J2434" si="37">F2371-E2371</f>
        <v>274</v>
      </c>
      <c r="K2371" t="str">
        <f>VLOOKUP(B2371,[2]taxonomy1!$B:$U,2,FALSE)</f>
        <v xml:space="preserve"> Fusarium oxysporum f. sp. cubense (strain race 1) (Panama disease fungus).</v>
      </c>
      <c r="L2371" t="str">
        <f>VLOOKUP(B2371,[2]taxonomy1!$B:$U,4,FALSE)</f>
        <v xml:space="preserve"> NCBI_TaxID=1229664 {ECO:0000313|EMBL:ENH62699.1, ECO:0000313|Proteomes:UP000016928};</v>
      </c>
      <c r="M2371" t="str">
        <f>VLOOKUP(B2371,[2]taxonomy1!$B:$U,6,FALSE)</f>
        <v>Eukaryota</v>
      </c>
      <c r="N2371" t="str">
        <f>VLOOKUP(B2371,[2]taxonomy1!$B:$U,7,FALSE)</f>
        <v xml:space="preserve"> Fungi</v>
      </c>
      <c r="O2371" t="str">
        <f>VLOOKUP(B2371,[2]taxonomy1!$B:$U,8,FALSE)</f>
        <v xml:space="preserve"> Dikarya</v>
      </c>
      <c r="P2371" t="str">
        <f>VLOOKUP(B2371,[2]taxonomy1!$B:$U,9,FALSE)</f>
        <v xml:space="preserve"> Ascomycota</v>
      </c>
      <c r="Q2371" t="str">
        <f>VLOOKUP(B2371,[2]taxonomy1!$B:$U,10,FALSE)</f>
        <v xml:space="preserve"> Pezizomycotina</v>
      </c>
      <c r="R2371" t="str">
        <f>VLOOKUP(B2371,[2]taxonomy1!$B:$U,11,FALSE)</f>
        <v>Sordariomycetes</v>
      </c>
      <c r="S2371" t="str">
        <f>VLOOKUP(B2371,[2]taxonomy1!$B:$U,12,FALSE)</f>
        <v xml:space="preserve"> Hypocreomycetidae</v>
      </c>
      <c r="T2371" t="str">
        <f>VLOOKUP(B2371,[2]taxonomy1!$B:$U,13,FALSE)</f>
        <v xml:space="preserve"> Hypocreales</v>
      </c>
      <c r="U2371" t="str">
        <f>VLOOKUP(B2371,[2]taxonomy1!$B:$U,14,FALSE)</f>
        <v xml:space="preserve"> Nectriaceae</v>
      </c>
      <c r="V2371" t="str">
        <f>VLOOKUP(B2371,[2]taxonomy1!$B:$U,15,FALSE)</f>
        <v>Fusarium</v>
      </c>
      <c r="W2371" t="str">
        <f>VLOOKUP(B2371,[2]taxonomy1!$B:$U,16,FALSE)</f>
        <v xml:space="preserve"> Fusarium oxysporum species complex.</v>
      </c>
    </row>
    <row r="2372" spans="1:23" x14ac:dyDescent="0.3">
      <c r="A2372" t="s">
        <v>4482</v>
      </c>
      <c r="B2372" t="s">
        <v>4483</v>
      </c>
      <c r="C2372">
        <v>353</v>
      </c>
      <c r="D2372" t="s">
        <v>10</v>
      </c>
      <c r="E2372">
        <v>39</v>
      </c>
      <c r="F2372">
        <v>324</v>
      </c>
      <c r="G2372">
        <v>2735</v>
      </c>
      <c r="H2372" t="s">
        <v>11</v>
      </c>
      <c r="I2372" t="s">
        <v>10</v>
      </c>
      <c r="J2372">
        <f t="shared" si="37"/>
        <v>285</v>
      </c>
      <c r="K2372" t="str">
        <f>VLOOKUP(B2372,[2]taxonomy1!$B:$U,2,FALSE)</f>
        <v xml:space="preserve"> Colletotrichum orbiculare (strain 104-T / ATCC 96160 / CBS 514.97 / LARS 414 / MAFF 240422) (Cucumber anthracnose fungus) (Colletotrichum lagenarium).</v>
      </c>
      <c r="L2372" t="str">
        <f>VLOOKUP(B2372,[2]taxonomy1!$B:$U,4,FALSE)</f>
        <v xml:space="preserve"> NCBI_TaxID=1213857 {ECO:0000313|EMBL:ENH78741.1, ECO:0000313|Proteomes:UP000014480};</v>
      </c>
      <c r="M2372" t="str">
        <f>VLOOKUP(B2372,[2]taxonomy1!$B:$U,6,FALSE)</f>
        <v>Eukaryota</v>
      </c>
      <c r="N2372" t="str">
        <f>VLOOKUP(B2372,[2]taxonomy1!$B:$U,7,FALSE)</f>
        <v xml:space="preserve"> Fungi</v>
      </c>
      <c r="O2372" t="str">
        <f>VLOOKUP(B2372,[2]taxonomy1!$B:$U,8,FALSE)</f>
        <v xml:space="preserve"> Dikarya</v>
      </c>
      <c r="P2372" t="str">
        <f>VLOOKUP(B2372,[2]taxonomy1!$B:$U,9,FALSE)</f>
        <v xml:space="preserve"> Ascomycota</v>
      </c>
      <c r="Q2372" t="str">
        <f>VLOOKUP(B2372,[2]taxonomy1!$B:$U,10,FALSE)</f>
        <v xml:space="preserve"> Pezizomycotina</v>
      </c>
      <c r="R2372" t="str">
        <f>VLOOKUP(B2372,[2]taxonomy1!$B:$U,11,FALSE)</f>
        <v>Sordariomycetes</v>
      </c>
      <c r="S2372" t="str">
        <f>VLOOKUP(B2372,[2]taxonomy1!$B:$U,12,FALSE)</f>
        <v xml:space="preserve"> Hypocreomycetidae</v>
      </c>
      <c r="T2372" t="str">
        <f>VLOOKUP(B2372,[2]taxonomy1!$B:$U,13,FALSE)</f>
        <v xml:space="preserve"> Glomerellales</v>
      </c>
      <c r="U2372" t="str">
        <f>VLOOKUP(B2372,[2]taxonomy1!$B:$U,14,FALSE)</f>
        <v xml:space="preserve"> Glomerellaceae</v>
      </c>
      <c r="V2372" t="str">
        <f>VLOOKUP(B2372,[2]taxonomy1!$B:$U,15,FALSE)</f>
        <v>Colletotrichum.</v>
      </c>
      <c r="W2372">
        <f>VLOOKUP(B2372,[2]taxonomy1!$B:$U,16,FALSE)</f>
        <v>0</v>
      </c>
    </row>
    <row r="2373" spans="1:23" x14ac:dyDescent="0.3">
      <c r="A2373" t="s">
        <v>4484</v>
      </c>
      <c r="B2373" t="s">
        <v>4485</v>
      </c>
      <c r="C2373">
        <v>337</v>
      </c>
      <c r="D2373" t="s">
        <v>10</v>
      </c>
      <c r="E2373">
        <v>2</v>
      </c>
      <c r="F2373">
        <v>87</v>
      </c>
      <c r="G2373">
        <v>2735</v>
      </c>
      <c r="H2373" t="s">
        <v>11</v>
      </c>
      <c r="I2373" t="s">
        <v>10</v>
      </c>
      <c r="J2373">
        <f t="shared" si="37"/>
        <v>85</v>
      </c>
      <c r="K2373" t="str">
        <f>VLOOKUP(B2373,[2]taxonomy1!$B:$U,2,FALSE)</f>
        <v xml:space="preserve"> Colletotrichum orbiculare (strain 104-T / ATCC 96160 / CBS 514.97 / LARS 414 / MAFF 240422) (Cucumber anthracnose fungus) (Colletotrichum lagenarium).</v>
      </c>
      <c r="L2373" t="str">
        <f>VLOOKUP(B2373,[2]taxonomy1!$B:$U,4,FALSE)</f>
        <v xml:space="preserve"> NCBI_TaxID=1213857 {ECO:0000313|EMBL:ENH81710.1, ECO:0000313|Proteomes:UP000014480};</v>
      </c>
      <c r="M2373" t="str">
        <f>VLOOKUP(B2373,[2]taxonomy1!$B:$U,6,FALSE)</f>
        <v>Eukaryota</v>
      </c>
      <c r="N2373" t="str">
        <f>VLOOKUP(B2373,[2]taxonomy1!$B:$U,7,FALSE)</f>
        <v xml:space="preserve"> Fungi</v>
      </c>
      <c r="O2373" t="str">
        <f>VLOOKUP(B2373,[2]taxonomy1!$B:$U,8,FALSE)</f>
        <v xml:space="preserve"> Dikarya</v>
      </c>
      <c r="P2373" t="str">
        <f>VLOOKUP(B2373,[2]taxonomy1!$B:$U,9,FALSE)</f>
        <v xml:space="preserve"> Ascomycota</v>
      </c>
      <c r="Q2373" t="str">
        <f>VLOOKUP(B2373,[2]taxonomy1!$B:$U,10,FALSE)</f>
        <v xml:space="preserve"> Pezizomycotina</v>
      </c>
      <c r="R2373" t="str">
        <f>VLOOKUP(B2373,[2]taxonomy1!$B:$U,11,FALSE)</f>
        <v>Sordariomycetes</v>
      </c>
      <c r="S2373" t="str">
        <f>VLOOKUP(B2373,[2]taxonomy1!$B:$U,12,FALSE)</f>
        <v xml:space="preserve"> Hypocreomycetidae</v>
      </c>
      <c r="T2373" t="str">
        <f>VLOOKUP(B2373,[2]taxonomy1!$B:$U,13,FALSE)</f>
        <v xml:space="preserve"> Glomerellales</v>
      </c>
      <c r="U2373" t="str">
        <f>VLOOKUP(B2373,[2]taxonomy1!$B:$U,14,FALSE)</f>
        <v xml:space="preserve"> Glomerellaceae</v>
      </c>
      <c r="V2373" t="str">
        <f>VLOOKUP(B2373,[2]taxonomy1!$B:$U,15,FALSE)</f>
        <v>Colletotrichum.</v>
      </c>
      <c r="W2373">
        <f>VLOOKUP(B2373,[2]taxonomy1!$B:$U,16,FALSE)</f>
        <v>0</v>
      </c>
    </row>
    <row r="2374" spans="1:23" x14ac:dyDescent="0.3">
      <c r="A2374" t="s">
        <v>4484</v>
      </c>
      <c r="B2374" t="s">
        <v>4485</v>
      </c>
      <c r="C2374">
        <v>337</v>
      </c>
      <c r="D2374" t="s">
        <v>10</v>
      </c>
      <c r="E2374">
        <v>101</v>
      </c>
      <c r="F2374">
        <v>330</v>
      </c>
      <c r="G2374">
        <v>2735</v>
      </c>
      <c r="H2374" t="s">
        <v>11</v>
      </c>
      <c r="I2374" t="s">
        <v>10</v>
      </c>
      <c r="J2374">
        <f t="shared" si="37"/>
        <v>229</v>
      </c>
      <c r="K2374" t="str">
        <f>VLOOKUP(B2374,[2]taxonomy1!$B:$U,2,FALSE)</f>
        <v xml:space="preserve"> Colletotrichum orbiculare (strain 104-T / ATCC 96160 / CBS 514.97 / LARS 414 / MAFF 240422) (Cucumber anthracnose fungus) (Colletotrichum lagenarium).</v>
      </c>
      <c r="L2374" t="str">
        <f>VLOOKUP(B2374,[2]taxonomy1!$B:$U,4,FALSE)</f>
        <v xml:space="preserve"> NCBI_TaxID=1213857 {ECO:0000313|EMBL:ENH81710.1, ECO:0000313|Proteomes:UP000014480};</v>
      </c>
      <c r="M2374" t="str">
        <f>VLOOKUP(B2374,[2]taxonomy1!$B:$U,6,FALSE)</f>
        <v>Eukaryota</v>
      </c>
      <c r="N2374" t="str">
        <f>VLOOKUP(B2374,[2]taxonomy1!$B:$U,7,FALSE)</f>
        <v xml:space="preserve"> Fungi</v>
      </c>
      <c r="O2374" t="str">
        <f>VLOOKUP(B2374,[2]taxonomy1!$B:$U,8,FALSE)</f>
        <v xml:space="preserve"> Dikarya</v>
      </c>
      <c r="P2374" t="str">
        <f>VLOOKUP(B2374,[2]taxonomy1!$B:$U,9,FALSE)</f>
        <v xml:space="preserve"> Ascomycota</v>
      </c>
      <c r="Q2374" t="str">
        <f>VLOOKUP(B2374,[2]taxonomy1!$B:$U,10,FALSE)</f>
        <v xml:space="preserve"> Pezizomycotina</v>
      </c>
      <c r="R2374" t="str">
        <f>VLOOKUP(B2374,[2]taxonomy1!$B:$U,11,FALSE)</f>
        <v>Sordariomycetes</v>
      </c>
      <c r="S2374" t="str">
        <f>VLOOKUP(B2374,[2]taxonomy1!$B:$U,12,FALSE)</f>
        <v xml:space="preserve"> Hypocreomycetidae</v>
      </c>
      <c r="T2374" t="str">
        <f>VLOOKUP(B2374,[2]taxonomy1!$B:$U,13,FALSE)</f>
        <v xml:space="preserve"> Glomerellales</v>
      </c>
      <c r="U2374" t="str">
        <f>VLOOKUP(B2374,[2]taxonomy1!$B:$U,14,FALSE)</f>
        <v xml:space="preserve"> Glomerellaceae</v>
      </c>
      <c r="V2374" t="str">
        <f>VLOOKUP(B2374,[2]taxonomy1!$B:$U,15,FALSE)</f>
        <v>Colletotrichum.</v>
      </c>
      <c r="W2374">
        <f>VLOOKUP(B2374,[2]taxonomy1!$B:$U,16,FALSE)</f>
        <v>0</v>
      </c>
    </row>
    <row r="2375" spans="1:23" x14ac:dyDescent="0.3">
      <c r="A2375" t="s">
        <v>4486</v>
      </c>
      <c r="B2375" t="s">
        <v>4487</v>
      </c>
      <c r="C2375">
        <v>275</v>
      </c>
      <c r="D2375" t="s">
        <v>10</v>
      </c>
      <c r="E2375">
        <v>25</v>
      </c>
      <c r="F2375">
        <v>268</v>
      </c>
      <c r="G2375">
        <v>2735</v>
      </c>
      <c r="H2375" t="s">
        <v>11</v>
      </c>
      <c r="I2375" t="s">
        <v>10</v>
      </c>
      <c r="J2375">
        <f t="shared" si="37"/>
        <v>243</v>
      </c>
      <c r="K2375" t="str">
        <f>VLOOKUP(B2375,[2]taxonomy1!$B:$U,2,FALSE)</f>
        <v xml:space="preserve"> Ostreococcus tauri.</v>
      </c>
      <c r="L2375" t="str">
        <f>VLOOKUP(B2375,[2]taxonomy1!$B:$U,4,FALSE)</f>
        <v xml:space="preserve"> NCBI_TaxID=70448 {ECO:0000313|EMBL:CAL55460.1, ECO:0000313|Proteomes:UP000009170};</v>
      </c>
      <c r="M2375" t="str">
        <f>VLOOKUP(B2375,[2]taxonomy1!$B:$U,6,FALSE)</f>
        <v>Eukaryota</v>
      </c>
      <c r="N2375" t="str">
        <f>VLOOKUP(B2375,[2]taxonomy1!$B:$U,7,FALSE)</f>
        <v xml:space="preserve"> Viridiplantae</v>
      </c>
      <c r="O2375" t="str">
        <f>VLOOKUP(B2375,[2]taxonomy1!$B:$U,8,FALSE)</f>
        <v xml:space="preserve"> Chlorophyta</v>
      </c>
      <c r="P2375" t="str">
        <f>VLOOKUP(B2375,[2]taxonomy1!$B:$U,9,FALSE)</f>
        <v xml:space="preserve"> prasinophytes</v>
      </c>
      <c r="Q2375" t="str">
        <f>VLOOKUP(B2375,[2]taxonomy1!$B:$U,10,FALSE)</f>
        <v xml:space="preserve"> Mamiellophyceae</v>
      </c>
      <c r="R2375" t="str">
        <f>VLOOKUP(B2375,[2]taxonomy1!$B:$U,11,FALSE)</f>
        <v>Mamiellales</v>
      </c>
      <c r="S2375" t="str">
        <f>VLOOKUP(B2375,[2]taxonomy1!$B:$U,12,FALSE)</f>
        <v xml:space="preserve"> Bathycoccaceae</v>
      </c>
      <c r="T2375" t="str">
        <f>VLOOKUP(B2375,[2]taxonomy1!$B:$U,13,FALSE)</f>
        <v xml:space="preserve"> Ostreococcus.</v>
      </c>
      <c r="U2375">
        <f>VLOOKUP(B2375,[2]taxonomy1!$B:$U,14,FALSE)</f>
        <v>0</v>
      </c>
      <c r="V2375">
        <f>VLOOKUP(B2375,[2]taxonomy1!$B:$U,15,FALSE)</f>
        <v>0</v>
      </c>
      <c r="W2375">
        <f>VLOOKUP(B2375,[2]taxonomy1!$B:$U,16,FALSE)</f>
        <v>0</v>
      </c>
    </row>
    <row r="2376" spans="1:23" x14ac:dyDescent="0.3">
      <c r="A2376" t="s">
        <v>4488</v>
      </c>
      <c r="B2376" t="s">
        <v>4489</v>
      </c>
      <c r="C2376">
        <v>355</v>
      </c>
      <c r="D2376" t="s">
        <v>10</v>
      </c>
      <c r="E2376">
        <v>38</v>
      </c>
      <c r="F2376">
        <v>326</v>
      </c>
      <c r="G2376">
        <v>2735</v>
      </c>
      <c r="H2376" t="s">
        <v>11</v>
      </c>
      <c r="I2376" t="s">
        <v>10</v>
      </c>
      <c r="J2376">
        <f t="shared" si="37"/>
        <v>288</v>
      </c>
      <c r="K2376" t="str">
        <f>VLOOKUP(B2376,[2]taxonomy1!$B:$U,2,FALSE)</f>
        <v xml:space="preserve"> Aspergillus terreus (strain NIH 2624 / FGSC A1156).</v>
      </c>
      <c r="L2376" t="str">
        <f>VLOOKUP(B2376,[2]taxonomy1!$B:$U,4,FALSE)</f>
        <v xml:space="preserve"> NCBI_TaxID=341663 {ECO:0000313|EMBL:EAU33425.1, ECO:0000313|Proteomes:UP000007963};</v>
      </c>
      <c r="M2376" t="str">
        <f>VLOOKUP(B2376,[2]taxonomy1!$B:$U,6,FALSE)</f>
        <v>Eukaryota</v>
      </c>
      <c r="N2376" t="str">
        <f>VLOOKUP(B2376,[2]taxonomy1!$B:$U,7,FALSE)</f>
        <v xml:space="preserve"> Fungi</v>
      </c>
      <c r="O2376" t="str">
        <f>VLOOKUP(B2376,[2]taxonomy1!$B:$U,8,FALSE)</f>
        <v xml:space="preserve"> Dikarya</v>
      </c>
      <c r="P2376" t="str">
        <f>VLOOKUP(B2376,[2]taxonomy1!$B:$U,9,FALSE)</f>
        <v xml:space="preserve"> Ascomycota</v>
      </c>
      <c r="Q2376" t="str">
        <f>VLOOKUP(B2376,[2]taxonomy1!$B:$U,10,FALSE)</f>
        <v xml:space="preserve"> Pezizomycotina</v>
      </c>
      <c r="R2376" t="str">
        <f>VLOOKUP(B2376,[2]taxonomy1!$B:$U,11,FALSE)</f>
        <v xml:space="preserve"> Eurotiomycetes</v>
      </c>
      <c r="S2376" t="str">
        <f>VLOOKUP(B2376,[2]taxonomy1!$B:$U,12,FALSE)</f>
        <v>Eurotiomycetidae</v>
      </c>
      <c r="T2376" t="str">
        <f>VLOOKUP(B2376,[2]taxonomy1!$B:$U,13,FALSE)</f>
        <v xml:space="preserve"> Eurotiales</v>
      </c>
      <c r="U2376" t="str">
        <f>VLOOKUP(B2376,[2]taxonomy1!$B:$U,14,FALSE)</f>
        <v xml:space="preserve"> Aspergillaceae</v>
      </c>
      <c r="V2376" t="str">
        <f>VLOOKUP(B2376,[2]taxonomy1!$B:$U,15,FALSE)</f>
        <v xml:space="preserve"> Aspergillus.</v>
      </c>
      <c r="W2376">
        <f>VLOOKUP(B2376,[2]taxonomy1!$B:$U,16,FALSE)</f>
        <v>0</v>
      </c>
    </row>
    <row r="2377" spans="1:23" x14ac:dyDescent="0.3">
      <c r="A2377" t="s">
        <v>4490</v>
      </c>
      <c r="B2377" t="s">
        <v>4491</v>
      </c>
      <c r="C2377">
        <v>311</v>
      </c>
      <c r="D2377" t="s">
        <v>10</v>
      </c>
      <c r="E2377">
        <v>3</v>
      </c>
      <c r="F2377">
        <v>304</v>
      </c>
      <c r="G2377">
        <v>2735</v>
      </c>
      <c r="H2377" t="s">
        <v>11</v>
      </c>
      <c r="I2377" t="s">
        <v>10</v>
      </c>
      <c r="J2377">
        <f t="shared" si="37"/>
        <v>301</v>
      </c>
      <c r="K2377" t="str">
        <f>VLOOKUP(B2377,[2]taxonomy1!$B:$U,2,FALSE)</f>
        <v xml:space="preserve"> Aspergillus terreus (strain NIH 2624 / FGSC A1156).</v>
      </c>
      <c r="L2377" t="str">
        <f>VLOOKUP(B2377,[2]taxonomy1!$B:$U,4,FALSE)</f>
        <v xml:space="preserve"> NCBI_TaxID=341663 {ECO:0000313|EMBL:EAU34611.1, ECO:0000313|Proteomes:UP000007963};</v>
      </c>
      <c r="M2377" t="str">
        <f>VLOOKUP(B2377,[2]taxonomy1!$B:$U,6,FALSE)</f>
        <v>Eukaryota</v>
      </c>
      <c r="N2377" t="str">
        <f>VLOOKUP(B2377,[2]taxonomy1!$B:$U,7,FALSE)</f>
        <v xml:space="preserve"> Fungi</v>
      </c>
      <c r="O2377" t="str">
        <f>VLOOKUP(B2377,[2]taxonomy1!$B:$U,8,FALSE)</f>
        <v xml:space="preserve"> Dikarya</v>
      </c>
      <c r="P2377" t="str">
        <f>VLOOKUP(B2377,[2]taxonomy1!$B:$U,9,FALSE)</f>
        <v xml:space="preserve"> Ascomycota</v>
      </c>
      <c r="Q2377" t="str">
        <f>VLOOKUP(B2377,[2]taxonomy1!$B:$U,10,FALSE)</f>
        <v xml:space="preserve"> Pezizomycotina</v>
      </c>
      <c r="R2377" t="str">
        <f>VLOOKUP(B2377,[2]taxonomy1!$B:$U,11,FALSE)</f>
        <v xml:space="preserve"> Eurotiomycetes</v>
      </c>
      <c r="S2377" t="str">
        <f>VLOOKUP(B2377,[2]taxonomy1!$B:$U,12,FALSE)</f>
        <v>Eurotiomycetidae</v>
      </c>
      <c r="T2377" t="str">
        <f>VLOOKUP(B2377,[2]taxonomy1!$B:$U,13,FALSE)</f>
        <v xml:space="preserve"> Eurotiales</v>
      </c>
      <c r="U2377" t="str">
        <f>VLOOKUP(B2377,[2]taxonomy1!$B:$U,14,FALSE)</f>
        <v xml:space="preserve"> Aspergillaceae</v>
      </c>
      <c r="V2377" t="str">
        <f>VLOOKUP(B2377,[2]taxonomy1!$B:$U,15,FALSE)</f>
        <v xml:space="preserve"> Aspergillus.</v>
      </c>
      <c r="W2377">
        <f>VLOOKUP(B2377,[2]taxonomy1!$B:$U,16,FALSE)</f>
        <v>0</v>
      </c>
    </row>
    <row r="2378" spans="1:23" x14ac:dyDescent="0.3">
      <c r="A2378" t="s">
        <v>4492</v>
      </c>
      <c r="B2378" t="s">
        <v>4493</v>
      </c>
      <c r="C2378">
        <v>363</v>
      </c>
      <c r="D2378" t="s">
        <v>10</v>
      </c>
      <c r="E2378">
        <v>47</v>
      </c>
      <c r="F2378">
        <v>333</v>
      </c>
      <c r="G2378">
        <v>2735</v>
      </c>
      <c r="H2378" t="s">
        <v>11</v>
      </c>
      <c r="I2378" t="s">
        <v>10</v>
      </c>
      <c r="J2378">
        <f t="shared" si="37"/>
        <v>286</v>
      </c>
      <c r="K2378" t="str">
        <f>VLOOKUP(B2378,[2]taxonomy1!$B:$U,2,FALSE)</f>
        <v xml:space="preserve"> Phaeosphaeria nodorum (strain SN15 / ATCC MYA-4574 / FGSC 10173) (Glume blotch fungus) (Parastagonospora nodorum).</v>
      </c>
      <c r="L2378" t="str">
        <f>VLOOKUP(B2378,[2]taxonomy1!$B:$U,4,FALSE)</f>
        <v xml:space="preserve"> NCBI_TaxID=321614 {ECO:0000313|EMBL:EAT81995.1, ECO:0000313|Proteomes:UP000001055};</v>
      </c>
      <c r="M2378" t="str">
        <f>VLOOKUP(B2378,[2]taxonomy1!$B:$U,6,FALSE)</f>
        <v>Eukaryota</v>
      </c>
      <c r="N2378" t="str">
        <f>VLOOKUP(B2378,[2]taxonomy1!$B:$U,7,FALSE)</f>
        <v xml:space="preserve"> Fungi</v>
      </c>
      <c r="O2378" t="str">
        <f>VLOOKUP(B2378,[2]taxonomy1!$B:$U,8,FALSE)</f>
        <v xml:space="preserve"> Dikarya</v>
      </c>
      <c r="P2378" t="str">
        <f>VLOOKUP(B2378,[2]taxonomy1!$B:$U,9,FALSE)</f>
        <v xml:space="preserve"> Ascomycota</v>
      </c>
      <c r="Q2378" t="str">
        <f>VLOOKUP(B2378,[2]taxonomy1!$B:$U,10,FALSE)</f>
        <v xml:space="preserve"> Pezizomycotina</v>
      </c>
      <c r="R2378" t="str">
        <f>VLOOKUP(B2378,[2]taxonomy1!$B:$U,11,FALSE)</f>
        <v>Dothideomycetes</v>
      </c>
      <c r="S2378" t="str">
        <f>VLOOKUP(B2378,[2]taxonomy1!$B:$U,12,FALSE)</f>
        <v xml:space="preserve"> Pleosporomycetidae</v>
      </c>
      <c r="T2378" t="str">
        <f>VLOOKUP(B2378,[2]taxonomy1!$B:$U,13,FALSE)</f>
        <v xml:space="preserve"> Pleosporales</v>
      </c>
      <c r="U2378" t="str">
        <f>VLOOKUP(B2378,[2]taxonomy1!$B:$U,14,FALSE)</f>
        <v xml:space="preserve"> Pleosporineae</v>
      </c>
      <c r="V2378" t="str">
        <f>VLOOKUP(B2378,[2]taxonomy1!$B:$U,15,FALSE)</f>
        <v>Phaeosphaeriaceae</v>
      </c>
      <c r="W2378" t="str">
        <f>VLOOKUP(B2378,[2]taxonomy1!$B:$U,16,FALSE)</f>
        <v xml:space="preserve"> Parastagonospora.</v>
      </c>
    </row>
    <row r="2379" spans="1:23" x14ac:dyDescent="0.3">
      <c r="A2379" t="s">
        <v>4494</v>
      </c>
      <c r="B2379" t="s">
        <v>4495</v>
      </c>
      <c r="C2379">
        <v>152</v>
      </c>
      <c r="D2379" t="s">
        <v>10</v>
      </c>
      <c r="E2379">
        <v>15</v>
      </c>
      <c r="F2379">
        <v>150</v>
      </c>
      <c r="G2379">
        <v>2735</v>
      </c>
      <c r="H2379" t="s">
        <v>11</v>
      </c>
      <c r="I2379" t="s">
        <v>10</v>
      </c>
      <c r="J2379">
        <f t="shared" si="37"/>
        <v>135</v>
      </c>
      <c r="K2379" t="str">
        <f>VLOOKUP(B2379,[2]taxonomy1!$B:$U,2,FALSE)</f>
        <v xml:space="preserve"> Phaeosphaeria nodorum (strain SN15 / ATCC MYA-4574 / FGSC 10173) (Glume blotch fungus) (Parastagonospora nodorum).</v>
      </c>
      <c r="L2379" t="str">
        <f>VLOOKUP(B2379,[2]taxonomy1!$B:$U,4,FALSE)</f>
        <v xml:space="preserve"> NCBI_TaxID=321614 {ECO:0000313|EMBL:EAT87314.2, ECO:0000313|Proteomes:UP000001055};</v>
      </c>
      <c r="M2379" t="str">
        <f>VLOOKUP(B2379,[2]taxonomy1!$B:$U,6,FALSE)</f>
        <v>Eukaryota</v>
      </c>
      <c r="N2379" t="str">
        <f>VLOOKUP(B2379,[2]taxonomy1!$B:$U,7,FALSE)</f>
        <v xml:space="preserve"> Fungi</v>
      </c>
      <c r="O2379" t="str">
        <f>VLOOKUP(B2379,[2]taxonomy1!$B:$U,8,FALSE)</f>
        <v xml:space="preserve"> Dikarya</v>
      </c>
      <c r="P2379" t="str">
        <f>VLOOKUP(B2379,[2]taxonomy1!$B:$U,9,FALSE)</f>
        <v xml:space="preserve"> Ascomycota</v>
      </c>
      <c r="Q2379" t="str">
        <f>VLOOKUP(B2379,[2]taxonomy1!$B:$U,10,FALSE)</f>
        <v xml:space="preserve"> Pezizomycotina</v>
      </c>
      <c r="R2379" t="str">
        <f>VLOOKUP(B2379,[2]taxonomy1!$B:$U,11,FALSE)</f>
        <v>Dothideomycetes</v>
      </c>
      <c r="S2379" t="str">
        <f>VLOOKUP(B2379,[2]taxonomy1!$B:$U,12,FALSE)</f>
        <v xml:space="preserve"> Pleosporomycetidae</v>
      </c>
      <c r="T2379" t="str">
        <f>VLOOKUP(B2379,[2]taxonomy1!$B:$U,13,FALSE)</f>
        <v xml:space="preserve"> Pleosporales</v>
      </c>
      <c r="U2379" t="str">
        <f>VLOOKUP(B2379,[2]taxonomy1!$B:$U,14,FALSE)</f>
        <v xml:space="preserve"> Pleosporineae</v>
      </c>
      <c r="V2379" t="str">
        <f>VLOOKUP(B2379,[2]taxonomy1!$B:$U,15,FALSE)</f>
        <v>Phaeosphaeriaceae</v>
      </c>
      <c r="W2379" t="str">
        <f>VLOOKUP(B2379,[2]taxonomy1!$B:$U,16,FALSE)</f>
        <v xml:space="preserve"> Parastagonospora.</v>
      </c>
    </row>
    <row r="2380" spans="1:23" x14ac:dyDescent="0.3">
      <c r="A2380" t="s">
        <v>4496</v>
      </c>
      <c r="B2380" t="s">
        <v>4497</v>
      </c>
      <c r="C2380">
        <v>337</v>
      </c>
      <c r="D2380" t="s">
        <v>10</v>
      </c>
      <c r="E2380">
        <v>58</v>
      </c>
      <c r="F2380">
        <v>330</v>
      </c>
      <c r="G2380">
        <v>2735</v>
      </c>
      <c r="H2380" t="s">
        <v>11</v>
      </c>
      <c r="I2380" t="s">
        <v>10</v>
      </c>
      <c r="J2380">
        <f t="shared" si="37"/>
        <v>272</v>
      </c>
      <c r="K2380" t="str">
        <f>VLOOKUP(B2380,[2]taxonomy1!$B:$U,2,FALSE)</f>
        <v xml:space="preserve"> Oryza sativa subsp. japonica (Rice).</v>
      </c>
      <c r="L2380" t="str">
        <f>VLOOKUP(B2380,[2]taxonomy1!$B:$U,4,FALSE)</f>
        <v xml:space="preserve"> NCBI_TaxID=39947 {ECO:0000313|EMBL:ABF95692.1};</v>
      </c>
      <c r="M2380" t="str">
        <f>VLOOKUP(B2380,[2]taxonomy1!$B:$U,6,FALSE)</f>
        <v>Eukaryota</v>
      </c>
      <c r="N2380" t="str">
        <f>VLOOKUP(B2380,[2]taxonomy1!$B:$U,7,FALSE)</f>
        <v xml:space="preserve"> Viridiplantae</v>
      </c>
      <c r="O2380" t="str">
        <f>VLOOKUP(B2380,[2]taxonomy1!$B:$U,8,FALSE)</f>
        <v xml:space="preserve"> Streptophyta</v>
      </c>
      <c r="P2380" t="str">
        <f>VLOOKUP(B2380,[2]taxonomy1!$B:$U,9,FALSE)</f>
        <v xml:space="preserve"> Embryophyta</v>
      </c>
      <c r="Q2380" t="str">
        <f>VLOOKUP(B2380,[2]taxonomy1!$B:$U,10,FALSE)</f>
        <v xml:space="preserve"> Tracheophyta</v>
      </c>
      <c r="R2380" t="str">
        <f>VLOOKUP(B2380,[2]taxonomy1!$B:$U,11,FALSE)</f>
        <v>Spermatophyta</v>
      </c>
      <c r="S2380" t="str">
        <f>VLOOKUP(B2380,[2]taxonomy1!$B:$U,12,FALSE)</f>
        <v xml:space="preserve"> Magnoliophyta</v>
      </c>
      <c r="T2380" t="str">
        <f>VLOOKUP(B2380,[2]taxonomy1!$B:$U,13,FALSE)</f>
        <v xml:space="preserve"> Liliopsida</v>
      </c>
      <c r="U2380" t="str">
        <f>VLOOKUP(B2380,[2]taxonomy1!$B:$U,14,FALSE)</f>
        <v xml:space="preserve"> Poales</v>
      </c>
      <c r="V2380" t="str">
        <f>VLOOKUP(B2380,[2]taxonomy1!$B:$U,15,FALSE)</f>
        <v xml:space="preserve"> Poaceae</v>
      </c>
      <c r="W2380" t="str">
        <f>VLOOKUP(B2380,[2]taxonomy1!$B:$U,16,FALSE)</f>
        <v xml:space="preserve"> BOP clade</v>
      </c>
    </row>
    <row r="2381" spans="1:23" x14ac:dyDescent="0.3">
      <c r="A2381" t="s">
        <v>4498</v>
      </c>
      <c r="B2381" t="s">
        <v>4499</v>
      </c>
      <c r="C2381">
        <v>292</v>
      </c>
      <c r="D2381" t="s">
        <v>10</v>
      </c>
      <c r="E2381">
        <v>42</v>
      </c>
      <c r="F2381">
        <v>292</v>
      </c>
      <c r="G2381">
        <v>2735</v>
      </c>
      <c r="H2381" t="s">
        <v>11</v>
      </c>
      <c r="I2381" t="s">
        <v>10</v>
      </c>
      <c r="J2381">
        <f t="shared" si="37"/>
        <v>250</v>
      </c>
      <c r="K2381" t="str">
        <f>VLOOKUP(B2381,[2]taxonomy1!$B:$U,2,FALSE)</f>
        <v xml:space="preserve"> Aedes aegypti (Yellowfever mosquito) (Culex aegypti).</v>
      </c>
      <c r="L2381" t="str">
        <f>VLOOKUP(B2381,[2]taxonomy1!$B:$U,4,FALSE)</f>
        <v xml:space="preserve"> NCBI_TaxID=7159 {ECO:0000313|EMBL:EAT38556.1, ECO:0000313|Proteomes:UP000008820};</v>
      </c>
      <c r="M2381" t="str">
        <f>VLOOKUP(B2381,[2]taxonomy1!$B:$U,6,FALSE)</f>
        <v>Eukaryota</v>
      </c>
      <c r="N2381" t="str">
        <f>VLOOKUP(B2381,[2]taxonomy1!$B:$U,7,FALSE)</f>
        <v xml:space="preserve"> Metazoa</v>
      </c>
      <c r="O2381" t="str">
        <f>VLOOKUP(B2381,[2]taxonomy1!$B:$U,8,FALSE)</f>
        <v xml:space="preserve"> Ecdysozoa</v>
      </c>
      <c r="P2381" t="str">
        <f>VLOOKUP(B2381,[2]taxonomy1!$B:$U,9,FALSE)</f>
        <v xml:space="preserve"> Arthropoda</v>
      </c>
      <c r="Q2381" t="str">
        <f>VLOOKUP(B2381,[2]taxonomy1!$B:$U,10,FALSE)</f>
        <v xml:space="preserve"> Hexapoda</v>
      </c>
      <c r="R2381" t="str">
        <f>VLOOKUP(B2381,[2]taxonomy1!$B:$U,11,FALSE)</f>
        <v xml:space="preserve"> Insecta</v>
      </c>
      <c r="S2381" t="str">
        <f>VLOOKUP(B2381,[2]taxonomy1!$B:$U,12,FALSE)</f>
        <v>Pterygota</v>
      </c>
      <c r="T2381" t="str">
        <f>VLOOKUP(B2381,[2]taxonomy1!$B:$U,13,FALSE)</f>
        <v xml:space="preserve"> Neoptera</v>
      </c>
      <c r="U2381" t="str">
        <f>VLOOKUP(B2381,[2]taxonomy1!$B:$U,14,FALSE)</f>
        <v xml:space="preserve"> Holometabola</v>
      </c>
      <c r="V2381" t="str">
        <f>VLOOKUP(B2381,[2]taxonomy1!$B:$U,15,FALSE)</f>
        <v xml:space="preserve"> Diptera</v>
      </c>
      <c r="W2381" t="str">
        <f>VLOOKUP(B2381,[2]taxonomy1!$B:$U,16,FALSE)</f>
        <v xml:space="preserve"> Nematocera</v>
      </c>
    </row>
    <row r="2382" spans="1:23" x14ac:dyDescent="0.3">
      <c r="A2382" t="s">
        <v>4500</v>
      </c>
      <c r="B2382" t="s">
        <v>4501</v>
      </c>
      <c r="C2382">
        <v>322</v>
      </c>
      <c r="D2382" t="s">
        <v>10</v>
      </c>
      <c r="E2382">
        <v>37</v>
      </c>
      <c r="F2382">
        <v>316</v>
      </c>
      <c r="G2382">
        <v>2735</v>
      </c>
      <c r="H2382" t="s">
        <v>11</v>
      </c>
      <c r="I2382" t="s">
        <v>10</v>
      </c>
      <c r="J2382">
        <f t="shared" si="37"/>
        <v>279</v>
      </c>
      <c r="K2382" t="str">
        <f>VLOOKUP(B2382,[2]taxonomy1!$B:$U,2,FALSE)</f>
        <v xml:space="preserve"> Aedes aegypti (Yellowfever mosquito) (Culex aegypti).</v>
      </c>
      <c r="L2382" t="str">
        <f>VLOOKUP(B2382,[2]taxonomy1!$B:$U,4,FALSE)</f>
        <v xml:space="preserve"> NCBI_TaxID=7159 {ECO:0000313|EMBL:EAT41347.1, ECO:0000313|Proteomes:UP000008820};</v>
      </c>
      <c r="M2382" t="str">
        <f>VLOOKUP(B2382,[2]taxonomy1!$B:$U,6,FALSE)</f>
        <v>Eukaryota</v>
      </c>
      <c r="N2382" t="str">
        <f>VLOOKUP(B2382,[2]taxonomy1!$B:$U,7,FALSE)</f>
        <v xml:space="preserve"> Metazoa</v>
      </c>
      <c r="O2382" t="str">
        <f>VLOOKUP(B2382,[2]taxonomy1!$B:$U,8,FALSE)</f>
        <v xml:space="preserve"> Ecdysozoa</v>
      </c>
      <c r="P2382" t="str">
        <f>VLOOKUP(B2382,[2]taxonomy1!$B:$U,9,FALSE)</f>
        <v xml:space="preserve"> Arthropoda</v>
      </c>
      <c r="Q2382" t="str">
        <f>VLOOKUP(B2382,[2]taxonomy1!$B:$U,10,FALSE)</f>
        <v xml:space="preserve"> Hexapoda</v>
      </c>
      <c r="R2382" t="str">
        <f>VLOOKUP(B2382,[2]taxonomy1!$B:$U,11,FALSE)</f>
        <v xml:space="preserve"> Insecta</v>
      </c>
      <c r="S2382" t="str">
        <f>VLOOKUP(B2382,[2]taxonomy1!$B:$U,12,FALSE)</f>
        <v>Pterygota</v>
      </c>
      <c r="T2382" t="str">
        <f>VLOOKUP(B2382,[2]taxonomy1!$B:$U,13,FALSE)</f>
        <v xml:space="preserve"> Neoptera</v>
      </c>
      <c r="U2382" t="str">
        <f>VLOOKUP(B2382,[2]taxonomy1!$B:$U,14,FALSE)</f>
        <v xml:space="preserve"> Holometabola</v>
      </c>
      <c r="V2382" t="str">
        <f>VLOOKUP(B2382,[2]taxonomy1!$B:$U,15,FALSE)</f>
        <v xml:space="preserve"> Diptera</v>
      </c>
      <c r="W2382" t="str">
        <f>VLOOKUP(B2382,[2]taxonomy1!$B:$U,16,FALSE)</f>
        <v xml:space="preserve"> Nematocera</v>
      </c>
    </row>
    <row r="2383" spans="1:23" x14ac:dyDescent="0.3">
      <c r="A2383" t="s">
        <v>4502</v>
      </c>
      <c r="B2383" t="s">
        <v>4503</v>
      </c>
      <c r="C2383">
        <v>282</v>
      </c>
      <c r="D2383" t="s">
        <v>10</v>
      </c>
      <c r="E2383">
        <v>2</v>
      </c>
      <c r="F2383">
        <v>275</v>
      </c>
      <c r="G2383">
        <v>2735</v>
      </c>
      <c r="H2383" t="s">
        <v>11</v>
      </c>
      <c r="I2383" t="s">
        <v>10</v>
      </c>
      <c r="J2383">
        <f t="shared" si="37"/>
        <v>273</v>
      </c>
      <c r="K2383" t="str">
        <f>VLOOKUP(B2383,[2]taxonomy1!$B:$U,2,FALSE)</f>
        <v xml:space="preserve"> Aedes aegypti (Yellowfever mosquito) (Culex aegypti).</v>
      </c>
      <c r="L2383" t="str">
        <f>VLOOKUP(B2383,[2]taxonomy1!$B:$U,4,FALSE)</f>
        <v xml:space="preserve"> NCBI_TaxID=7159 {ECO:0000313|EMBL:ABF18270.1};</v>
      </c>
      <c r="M2383" t="str">
        <f>VLOOKUP(B2383,[2]taxonomy1!$B:$U,6,FALSE)</f>
        <v>Eukaryota</v>
      </c>
      <c r="N2383" t="str">
        <f>VLOOKUP(B2383,[2]taxonomy1!$B:$U,7,FALSE)</f>
        <v xml:space="preserve"> Metazoa</v>
      </c>
      <c r="O2383" t="str">
        <f>VLOOKUP(B2383,[2]taxonomy1!$B:$U,8,FALSE)</f>
        <v xml:space="preserve"> Ecdysozoa</v>
      </c>
      <c r="P2383" t="str">
        <f>VLOOKUP(B2383,[2]taxonomy1!$B:$U,9,FALSE)</f>
        <v xml:space="preserve"> Arthropoda</v>
      </c>
      <c r="Q2383" t="str">
        <f>VLOOKUP(B2383,[2]taxonomy1!$B:$U,10,FALSE)</f>
        <v xml:space="preserve"> Hexapoda</v>
      </c>
      <c r="R2383" t="str">
        <f>VLOOKUP(B2383,[2]taxonomy1!$B:$U,11,FALSE)</f>
        <v xml:space="preserve"> Insecta</v>
      </c>
      <c r="S2383" t="str">
        <f>VLOOKUP(B2383,[2]taxonomy1!$B:$U,12,FALSE)</f>
        <v>Pterygota</v>
      </c>
      <c r="T2383" t="str">
        <f>VLOOKUP(B2383,[2]taxonomy1!$B:$U,13,FALSE)</f>
        <v xml:space="preserve"> Neoptera</v>
      </c>
      <c r="U2383" t="str">
        <f>VLOOKUP(B2383,[2]taxonomy1!$B:$U,14,FALSE)</f>
        <v xml:space="preserve"> Holometabola</v>
      </c>
      <c r="V2383" t="str">
        <f>VLOOKUP(B2383,[2]taxonomy1!$B:$U,15,FALSE)</f>
        <v xml:space="preserve"> Diptera</v>
      </c>
      <c r="W2383" t="str">
        <f>VLOOKUP(B2383,[2]taxonomy1!$B:$U,16,FALSE)</f>
        <v xml:space="preserve"> Nematocera</v>
      </c>
    </row>
    <row r="2384" spans="1:23" x14ac:dyDescent="0.3">
      <c r="A2384" t="s">
        <v>4504</v>
      </c>
      <c r="B2384" t="s">
        <v>4505</v>
      </c>
      <c r="C2384">
        <v>368</v>
      </c>
      <c r="D2384" t="s">
        <v>10</v>
      </c>
      <c r="E2384">
        <v>64</v>
      </c>
      <c r="F2384">
        <v>359</v>
      </c>
      <c r="G2384">
        <v>2735</v>
      </c>
      <c r="H2384" t="s">
        <v>11</v>
      </c>
      <c r="I2384" t="s">
        <v>10</v>
      </c>
      <c r="J2384">
        <f t="shared" si="37"/>
        <v>295</v>
      </c>
      <c r="K2384" t="str">
        <f>VLOOKUP(B2384,[2]taxonomy1!$B:$U,2,FALSE)</f>
        <v xml:space="preserve"> Tetrahymena thermophila (strain SB210).</v>
      </c>
      <c r="L2384" t="str">
        <f>VLOOKUP(B2384,[2]taxonomy1!$B:$U,4,FALSE)</f>
        <v xml:space="preserve"> NCBI_TaxID=312017 {ECO:0000313|EMBL:EAR85790.2, ECO:0000313|Proteomes:UP000009168};</v>
      </c>
      <c r="M2384" t="str">
        <f>VLOOKUP(B2384,[2]taxonomy1!$B:$U,6,FALSE)</f>
        <v>Eukaryota</v>
      </c>
      <c r="N2384" t="str">
        <f>VLOOKUP(B2384,[2]taxonomy1!$B:$U,7,FALSE)</f>
        <v xml:space="preserve"> Alveolata</v>
      </c>
      <c r="O2384" t="str">
        <f>VLOOKUP(B2384,[2]taxonomy1!$B:$U,8,FALSE)</f>
        <v xml:space="preserve"> Ciliophora</v>
      </c>
      <c r="P2384" t="str">
        <f>VLOOKUP(B2384,[2]taxonomy1!$B:$U,9,FALSE)</f>
        <v xml:space="preserve"> Intramacronucleata</v>
      </c>
      <c r="Q2384" t="str">
        <f>VLOOKUP(B2384,[2]taxonomy1!$B:$U,10,FALSE)</f>
        <v>Oligohymenophorea</v>
      </c>
      <c r="R2384" t="str">
        <f>VLOOKUP(B2384,[2]taxonomy1!$B:$U,11,FALSE)</f>
        <v xml:space="preserve"> Hymenostomatida</v>
      </c>
      <c r="S2384" t="str">
        <f>VLOOKUP(B2384,[2]taxonomy1!$B:$U,12,FALSE)</f>
        <v xml:space="preserve"> Tetrahymenina</v>
      </c>
      <c r="T2384" t="str">
        <f>VLOOKUP(B2384,[2]taxonomy1!$B:$U,13,FALSE)</f>
        <v xml:space="preserve"> Tetrahymenidae</v>
      </c>
      <c r="U2384" t="str">
        <f>VLOOKUP(B2384,[2]taxonomy1!$B:$U,14,FALSE)</f>
        <v>Tetrahymena.</v>
      </c>
      <c r="V2384">
        <f>VLOOKUP(B2384,[2]taxonomy1!$B:$U,15,FALSE)</f>
        <v>0</v>
      </c>
      <c r="W2384">
        <f>VLOOKUP(B2384,[2]taxonomy1!$B:$U,16,FALSE)</f>
        <v>0</v>
      </c>
    </row>
    <row r="2385" spans="1:23" x14ac:dyDescent="0.3">
      <c r="A2385" t="s">
        <v>4506</v>
      </c>
      <c r="B2385" t="s">
        <v>4507</v>
      </c>
      <c r="C2385">
        <v>309</v>
      </c>
      <c r="D2385" t="s">
        <v>10</v>
      </c>
      <c r="E2385">
        <v>17</v>
      </c>
      <c r="F2385">
        <v>295</v>
      </c>
      <c r="G2385">
        <v>2735</v>
      </c>
      <c r="H2385" t="s">
        <v>11</v>
      </c>
      <c r="I2385" t="s">
        <v>10</v>
      </c>
      <c r="J2385">
        <f t="shared" si="37"/>
        <v>278</v>
      </c>
      <c r="K2385" t="str">
        <f>VLOOKUP(B2385,[2]taxonomy1!$B:$U,2,FALSE)</f>
        <v xml:space="preserve"> Tetrahymena thermophila (strain SB210).</v>
      </c>
      <c r="L2385" t="str">
        <f>VLOOKUP(B2385,[2]taxonomy1!$B:$U,4,FALSE)</f>
        <v xml:space="preserve"> NCBI_TaxID=312017 {ECO:0000313|EMBL:EAR90513.2, ECO:0000313|Proteomes:UP000009168};</v>
      </c>
      <c r="M2385" t="str">
        <f>VLOOKUP(B2385,[2]taxonomy1!$B:$U,6,FALSE)</f>
        <v>Eukaryota</v>
      </c>
      <c r="N2385" t="str">
        <f>VLOOKUP(B2385,[2]taxonomy1!$B:$U,7,FALSE)</f>
        <v xml:space="preserve"> Alveolata</v>
      </c>
      <c r="O2385" t="str">
        <f>VLOOKUP(B2385,[2]taxonomy1!$B:$U,8,FALSE)</f>
        <v xml:space="preserve"> Ciliophora</v>
      </c>
      <c r="P2385" t="str">
        <f>VLOOKUP(B2385,[2]taxonomy1!$B:$U,9,FALSE)</f>
        <v xml:space="preserve"> Intramacronucleata</v>
      </c>
      <c r="Q2385" t="str">
        <f>VLOOKUP(B2385,[2]taxonomy1!$B:$U,10,FALSE)</f>
        <v>Oligohymenophorea</v>
      </c>
      <c r="R2385" t="str">
        <f>VLOOKUP(B2385,[2]taxonomy1!$B:$U,11,FALSE)</f>
        <v xml:space="preserve"> Hymenostomatida</v>
      </c>
      <c r="S2385" t="str">
        <f>VLOOKUP(B2385,[2]taxonomy1!$B:$U,12,FALSE)</f>
        <v xml:space="preserve"> Tetrahymenina</v>
      </c>
      <c r="T2385" t="str">
        <f>VLOOKUP(B2385,[2]taxonomy1!$B:$U,13,FALSE)</f>
        <v xml:space="preserve"> Tetrahymenidae</v>
      </c>
      <c r="U2385" t="str">
        <f>VLOOKUP(B2385,[2]taxonomy1!$B:$U,14,FALSE)</f>
        <v>Tetrahymena.</v>
      </c>
      <c r="V2385">
        <f>VLOOKUP(B2385,[2]taxonomy1!$B:$U,15,FALSE)</f>
        <v>0</v>
      </c>
      <c r="W2385">
        <f>VLOOKUP(B2385,[2]taxonomy1!$B:$U,16,FALSE)</f>
        <v>0</v>
      </c>
    </row>
    <row r="2386" spans="1:23" x14ac:dyDescent="0.3">
      <c r="A2386" t="s">
        <v>4508</v>
      </c>
      <c r="B2386" t="s">
        <v>4509</v>
      </c>
      <c r="C2386">
        <v>283</v>
      </c>
      <c r="D2386" t="s">
        <v>10</v>
      </c>
      <c r="E2386">
        <v>3</v>
      </c>
      <c r="F2386">
        <v>276</v>
      </c>
      <c r="G2386">
        <v>2735</v>
      </c>
      <c r="H2386" t="s">
        <v>11</v>
      </c>
      <c r="I2386" t="s">
        <v>10</v>
      </c>
      <c r="J2386">
        <f t="shared" si="37"/>
        <v>273</v>
      </c>
      <c r="K2386" t="str">
        <f>VLOOKUP(B2386,[2]taxonomy1!$B:$U,2,FALSE)</f>
        <v xml:space="preserve"> Xenopus tropicalis (Western clawed frog) (Silurana tropicalis).</v>
      </c>
      <c r="L2386" t="str">
        <f>VLOOKUP(B2386,[2]taxonomy1!$B:$U,4,FALSE)</f>
        <v xml:space="preserve"> NCBI_TaxID=8364 {ECO:0000313|EMBL:CAJ83146.1};</v>
      </c>
      <c r="M2386" t="str">
        <f>VLOOKUP(B2386,[2]taxonomy1!$B:$U,6,FALSE)</f>
        <v>Eukaryota</v>
      </c>
      <c r="N2386" t="str">
        <f>VLOOKUP(B2386,[2]taxonomy1!$B:$U,7,FALSE)</f>
        <v xml:space="preserve"> Metazoa</v>
      </c>
      <c r="O2386" t="str">
        <f>VLOOKUP(B2386,[2]taxonomy1!$B:$U,8,FALSE)</f>
        <v xml:space="preserve"> Chordata</v>
      </c>
      <c r="P2386" t="str">
        <f>VLOOKUP(B2386,[2]taxonomy1!$B:$U,9,FALSE)</f>
        <v xml:space="preserve"> Craniata</v>
      </c>
      <c r="Q2386" t="str">
        <f>VLOOKUP(B2386,[2]taxonomy1!$B:$U,10,FALSE)</f>
        <v xml:space="preserve"> Vertebrata</v>
      </c>
      <c r="R2386" t="str">
        <f>VLOOKUP(B2386,[2]taxonomy1!$B:$U,11,FALSE)</f>
        <v xml:space="preserve"> Euteleostomi</v>
      </c>
      <c r="S2386" t="str">
        <f>VLOOKUP(B2386,[2]taxonomy1!$B:$U,12,FALSE)</f>
        <v>Amphibia</v>
      </c>
      <c r="T2386" t="str">
        <f>VLOOKUP(B2386,[2]taxonomy1!$B:$U,13,FALSE)</f>
        <v xml:space="preserve"> Batrachia</v>
      </c>
      <c r="U2386" t="str">
        <f>VLOOKUP(B2386,[2]taxonomy1!$B:$U,14,FALSE)</f>
        <v xml:space="preserve"> Anura</v>
      </c>
      <c r="V2386" t="str">
        <f>VLOOKUP(B2386,[2]taxonomy1!$B:$U,15,FALSE)</f>
        <v xml:space="preserve"> Pipoidea</v>
      </c>
      <c r="W2386" t="str">
        <f>VLOOKUP(B2386,[2]taxonomy1!$B:$U,16,FALSE)</f>
        <v xml:space="preserve"> Pipidae</v>
      </c>
    </row>
    <row r="2387" spans="1:23" x14ac:dyDescent="0.3">
      <c r="A2387" t="s">
        <v>4510</v>
      </c>
      <c r="B2387" t="s">
        <v>4511</v>
      </c>
      <c r="C2387">
        <v>321</v>
      </c>
      <c r="D2387" t="s">
        <v>10</v>
      </c>
      <c r="E2387">
        <v>33</v>
      </c>
      <c r="F2387">
        <v>307</v>
      </c>
      <c r="G2387">
        <v>2735</v>
      </c>
      <c r="H2387" t="s">
        <v>11</v>
      </c>
      <c r="I2387" t="s">
        <v>10</v>
      </c>
      <c r="J2387">
        <f t="shared" si="37"/>
        <v>274</v>
      </c>
      <c r="K2387" t="str">
        <f>VLOOKUP(B2387,[2]taxonomy1!$B:$U,2,FALSE)</f>
        <v xml:space="preserve"> Drosophila pseudoobscura pseudoobscura (Fruit fly).</v>
      </c>
      <c r="L2387" t="str">
        <f>VLOOKUP(B2387,[2]taxonomy1!$B:$U,4,FALSE)</f>
        <v xml:space="preserve"> NCBI_TaxID=46245 {ECO:0000313|EMBL:EAL29233.2, ECO:0000313|Proteomes:UP000001819};</v>
      </c>
      <c r="M2387" t="str">
        <f>VLOOKUP(B2387,[2]taxonomy1!$B:$U,6,FALSE)</f>
        <v>Eukaryota</v>
      </c>
      <c r="N2387" t="str">
        <f>VLOOKUP(B2387,[2]taxonomy1!$B:$U,7,FALSE)</f>
        <v xml:space="preserve"> Metazoa</v>
      </c>
      <c r="O2387" t="str">
        <f>VLOOKUP(B2387,[2]taxonomy1!$B:$U,8,FALSE)</f>
        <v xml:space="preserve"> Ecdysozoa</v>
      </c>
      <c r="P2387" t="str">
        <f>VLOOKUP(B2387,[2]taxonomy1!$B:$U,9,FALSE)</f>
        <v xml:space="preserve"> Arthropoda</v>
      </c>
      <c r="Q2387" t="str">
        <f>VLOOKUP(B2387,[2]taxonomy1!$B:$U,10,FALSE)</f>
        <v xml:space="preserve"> Hexapoda</v>
      </c>
      <c r="R2387" t="str">
        <f>VLOOKUP(B2387,[2]taxonomy1!$B:$U,11,FALSE)</f>
        <v xml:space="preserve"> Insecta</v>
      </c>
      <c r="S2387" t="str">
        <f>VLOOKUP(B2387,[2]taxonomy1!$B:$U,12,FALSE)</f>
        <v>Pterygota</v>
      </c>
      <c r="T2387" t="str">
        <f>VLOOKUP(B2387,[2]taxonomy1!$B:$U,13,FALSE)</f>
        <v xml:space="preserve"> Neoptera</v>
      </c>
      <c r="U2387" t="str">
        <f>VLOOKUP(B2387,[2]taxonomy1!$B:$U,14,FALSE)</f>
        <v xml:space="preserve"> Holometabola</v>
      </c>
      <c r="V2387" t="str">
        <f>VLOOKUP(B2387,[2]taxonomy1!$B:$U,15,FALSE)</f>
        <v xml:space="preserve"> Diptera</v>
      </c>
      <c r="W2387" t="str">
        <f>VLOOKUP(B2387,[2]taxonomy1!$B:$U,16,FALSE)</f>
        <v xml:space="preserve"> Brachycera</v>
      </c>
    </row>
    <row r="2388" spans="1:23" x14ac:dyDescent="0.3">
      <c r="A2388" t="s">
        <v>4512</v>
      </c>
      <c r="B2388" t="s">
        <v>4513</v>
      </c>
      <c r="C2388">
        <v>334</v>
      </c>
      <c r="D2388" t="s">
        <v>10</v>
      </c>
      <c r="E2388">
        <v>49</v>
      </c>
      <c r="F2388">
        <v>328</v>
      </c>
      <c r="G2388">
        <v>2735</v>
      </c>
      <c r="H2388" t="s">
        <v>11</v>
      </c>
      <c r="I2388" t="s">
        <v>10</v>
      </c>
      <c r="J2388">
        <f t="shared" si="37"/>
        <v>279</v>
      </c>
      <c r="K2388" t="str">
        <f>VLOOKUP(B2388,[2]taxonomy1!$B:$U,2,FALSE)</f>
        <v xml:space="preserve"> Drosophila pseudoobscura pseudoobscura (Fruit fly).</v>
      </c>
      <c r="L2388" t="str">
        <f>VLOOKUP(B2388,[2]taxonomy1!$B:$U,4,FALSE)</f>
        <v xml:space="preserve"> NCBI_TaxID=46245 {ECO:0000313|EMBL:EAL32215.1, ECO:0000313|Proteomes:UP000001819};</v>
      </c>
      <c r="M2388" t="str">
        <f>VLOOKUP(B2388,[2]taxonomy1!$B:$U,6,FALSE)</f>
        <v>Eukaryota</v>
      </c>
      <c r="N2388" t="str">
        <f>VLOOKUP(B2388,[2]taxonomy1!$B:$U,7,FALSE)</f>
        <v xml:space="preserve"> Metazoa</v>
      </c>
      <c r="O2388" t="str">
        <f>VLOOKUP(B2388,[2]taxonomy1!$B:$U,8,FALSE)</f>
        <v xml:space="preserve"> Ecdysozoa</v>
      </c>
      <c r="P2388" t="str">
        <f>VLOOKUP(B2388,[2]taxonomy1!$B:$U,9,FALSE)</f>
        <v xml:space="preserve"> Arthropoda</v>
      </c>
      <c r="Q2388" t="str">
        <f>VLOOKUP(B2388,[2]taxonomy1!$B:$U,10,FALSE)</f>
        <v xml:space="preserve"> Hexapoda</v>
      </c>
      <c r="R2388" t="str">
        <f>VLOOKUP(B2388,[2]taxonomy1!$B:$U,11,FALSE)</f>
        <v xml:space="preserve"> Insecta</v>
      </c>
      <c r="S2388" t="str">
        <f>VLOOKUP(B2388,[2]taxonomy1!$B:$U,12,FALSE)</f>
        <v>Pterygota</v>
      </c>
      <c r="T2388" t="str">
        <f>VLOOKUP(B2388,[2]taxonomy1!$B:$U,13,FALSE)</f>
        <v xml:space="preserve"> Neoptera</v>
      </c>
      <c r="U2388" t="str">
        <f>VLOOKUP(B2388,[2]taxonomy1!$B:$U,14,FALSE)</f>
        <v xml:space="preserve"> Holometabola</v>
      </c>
      <c r="V2388" t="str">
        <f>VLOOKUP(B2388,[2]taxonomy1!$B:$U,15,FALSE)</f>
        <v xml:space="preserve"> Diptera</v>
      </c>
      <c r="W2388" t="str">
        <f>VLOOKUP(B2388,[2]taxonomy1!$B:$U,16,FALSE)</f>
        <v xml:space="preserve"> Brachycera</v>
      </c>
    </row>
    <row r="2389" spans="1:23" x14ac:dyDescent="0.3">
      <c r="A2389" t="s">
        <v>4514</v>
      </c>
      <c r="B2389" t="s">
        <v>4515</v>
      </c>
      <c r="C2389">
        <v>282</v>
      </c>
      <c r="D2389" t="s">
        <v>10</v>
      </c>
      <c r="E2389">
        <v>2</v>
      </c>
      <c r="F2389">
        <v>275</v>
      </c>
      <c r="G2389">
        <v>2735</v>
      </c>
      <c r="H2389" t="s">
        <v>11</v>
      </c>
      <c r="I2389" t="s">
        <v>10</v>
      </c>
      <c r="J2389">
        <f t="shared" si="37"/>
        <v>273</v>
      </c>
      <c r="K2389" t="str">
        <f>VLOOKUP(B2389,[2]taxonomy1!$B:$U,2,FALSE)</f>
        <v xml:space="preserve"> Drosophila pseudoobscura pseudoobscura (Fruit fly).</v>
      </c>
      <c r="L2389" t="str">
        <f>VLOOKUP(B2389,[2]taxonomy1!$B:$U,4,FALSE)</f>
        <v xml:space="preserve"> NCBI_TaxID=46245 {ECO:0000313|EMBL:EAL33131.1, ECO:0000313|Proteomes:UP000001819};</v>
      </c>
      <c r="M2389" t="str">
        <f>VLOOKUP(B2389,[2]taxonomy1!$B:$U,6,FALSE)</f>
        <v>Eukaryota</v>
      </c>
      <c r="N2389" t="str">
        <f>VLOOKUP(B2389,[2]taxonomy1!$B:$U,7,FALSE)</f>
        <v xml:space="preserve"> Metazoa</v>
      </c>
      <c r="O2389" t="str">
        <f>VLOOKUP(B2389,[2]taxonomy1!$B:$U,8,FALSE)</f>
        <v xml:space="preserve"> Ecdysozoa</v>
      </c>
      <c r="P2389" t="str">
        <f>VLOOKUP(B2389,[2]taxonomy1!$B:$U,9,FALSE)</f>
        <v xml:space="preserve"> Arthropoda</v>
      </c>
      <c r="Q2389" t="str">
        <f>VLOOKUP(B2389,[2]taxonomy1!$B:$U,10,FALSE)</f>
        <v xml:space="preserve"> Hexapoda</v>
      </c>
      <c r="R2389" t="str">
        <f>VLOOKUP(B2389,[2]taxonomy1!$B:$U,11,FALSE)</f>
        <v xml:space="preserve"> Insecta</v>
      </c>
      <c r="S2389" t="str">
        <f>VLOOKUP(B2389,[2]taxonomy1!$B:$U,12,FALSE)</f>
        <v>Pterygota</v>
      </c>
      <c r="T2389" t="str">
        <f>VLOOKUP(B2389,[2]taxonomy1!$B:$U,13,FALSE)</f>
        <v xml:space="preserve"> Neoptera</v>
      </c>
      <c r="U2389" t="str">
        <f>VLOOKUP(B2389,[2]taxonomy1!$B:$U,14,FALSE)</f>
        <v xml:space="preserve"> Holometabola</v>
      </c>
      <c r="V2389" t="str">
        <f>VLOOKUP(B2389,[2]taxonomy1!$B:$U,15,FALSE)</f>
        <v xml:space="preserve"> Diptera</v>
      </c>
      <c r="W2389" t="str">
        <f>VLOOKUP(B2389,[2]taxonomy1!$B:$U,16,FALSE)</f>
        <v xml:space="preserve"> Brachycera</v>
      </c>
    </row>
    <row r="2390" spans="1:23" x14ac:dyDescent="0.3">
      <c r="A2390" t="s">
        <v>4516</v>
      </c>
      <c r="B2390" t="s">
        <v>4517</v>
      </c>
      <c r="C2390">
        <v>297</v>
      </c>
      <c r="D2390" t="s">
        <v>10</v>
      </c>
      <c r="E2390">
        <v>2</v>
      </c>
      <c r="F2390">
        <v>290</v>
      </c>
      <c r="G2390">
        <v>2735</v>
      </c>
      <c r="H2390" t="s">
        <v>11</v>
      </c>
      <c r="I2390" t="s">
        <v>10</v>
      </c>
      <c r="J2390">
        <f t="shared" si="37"/>
        <v>288</v>
      </c>
      <c r="K2390" t="str">
        <f>VLOOKUP(B2390,[2]taxonomy1!$B:$U,2,FALSE)</f>
        <v xml:space="preserve"> Drosophila pseudoobscura pseudoobscura (Fruit fly).</v>
      </c>
      <c r="L2390" t="str">
        <f>VLOOKUP(B2390,[2]taxonomy1!$B:$U,4,FALSE)</f>
        <v xml:space="preserve"> NCBI_TaxID=46245 {ECO:0000313|EMBL:EAL33132.2, ECO:0000313|Proteomes:UP000001819};</v>
      </c>
      <c r="M2390" t="str">
        <f>VLOOKUP(B2390,[2]taxonomy1!$B:$U,6,FALSE)</f>
        <v>Eukaryota</v>
      </c>
      <c r="N2390" t="str">
        <f>VLOOKUP(B2390,[2]taxonomy1!$B:$U,7,FALSE)</f>
        <v xml:space="preserve"> Metazoa</v>
      </c>
      <c r="O2390" t="str">
        <f>VLOOKUP(B2390,[2]taxonomy1!$B:$U,8,FALSE)</f>
        <v xml:space="preserve"> Ecdysozoa</v>
      </c>
      <c r="P2390" t="str">
        <f>VLOOKUP(B2390,[2]taxonomy1!$B:$U,9,FALSE)</f>
        <v xml:space="preserve"> Arthropoda</v>
      </c>
      <c r="Q2390" t="str">
        <f>VLOOKUP(B2390,[2]taxonomy1!$B:$U,10,FALSE)</f>
        <v xml:space="preserve"> Hexapoda</v>
      </c>
      <c r="R2390" t="str">
        <f>VLOOKUP(B2390,[2]taxonomy1!$B:$U,11,FALSE)</f>
        <v xml:space="preserve"> Insecta</v>
      </c>
      <c r="S2390" t="str">
        <f>VLOOKUP(B2390,[2]taxonomy1!$B:$U,12,FALSE)</f>
        <v>Pterygota</v>
      </c>
      <c r="T2390" t="str">
        <f>VLOOKUP(B2390,[2]taxonomy1!$B:$U,13,FALSE)</f>
        <v xml:space="preserve"> Neoptera</v>
      </c>
      <c r="U2390" t="str">
        <f>VLOOKUP(B2390,[2]taxonomy1!$B:$U,14,FALSE)</f>
        <v xml:space="preserve"> Holometabola</v>
      </c>
      <c r="V2390" t="str">
        <f>VLOOKUP(B2390,[2]taxonomy1!$B:$U,15,FALSE)</f>
        <v xml:space="preserve"> Diptera</v>
      </c>
      <c r="W2390" t="str">
        <f>VLOOKUP(B2390,[2]taxonomy1!$B:$U,16,FALSE)</f>
        <v xml:space="preserve"> Brachycera</v>
      </c>
    </row>
    <row r="2391" spans="1:23" x14ac:dyDescent="0.3">
      <c r="A2391" t="s">
        <v>4518</v>
      </c>
      <c r="B2391" t="s">
        <v>4519</v>
      </c>
      <c r="C2391">
        <v>348</v>
      </c>
      <c r="D2391" t="s">
        <v>10</v>
      </c>
      <c r="E2391">
        <v>64</v>
      </c>
      <c r="F2391">
        <v>341</v>
      </c>
      <c r="G2391">
        <v>2735</v>
      </c>
      <c r="H2391" t="s">
        <v>11</v>
      </c>
      <c r="I2391" t="s">
        <v>10</v>
      </c>
      <c r="J2391">
        <f t="shared" si="37"/>
        <v>277</v>
      </c>
      <c r="K2391" t="str">
        <f>VLOOKUP(B2391,[2]taxonomy1!$B:$U,2,FALSE)</f>
        <v xml:space="preserve"> Drosophila pseudoobscura pseudoobscura (Fruit fly).</v>
      </c>
      <c r="L2391" t="str">
        <f>VLOOKUP(B2391,[2]taxonomy1!$B:$U,4,FALSE)</f>
        <v xml:space="preserve"> NCBI_TaxID=46245 {ECO:0000313|EMBL:EAL33130.2, ECO:0000313|Proteomes:UP000001819};</v>
      </c>
      <c r="M2391" t="str">
        <f>VLOOKUP(B2391,[2]taxonomy1!$B:$U,6,FALSE)</f>
        <v>Eukaryota</v>
      </c>
      <c r="N2391" t="str">
        <f>VLOOKUP(B2391,[2]taxonomy1!$B:$U,7,FALSE)</f>
        <v xml:space="preserve"> Metazoa</v>
      </c>
      <c r="O2391" t="str">
        <f>VLOOKUP(B2391,[2]taxonomy1!$B:$U,8,FALSE)</f>
        <v xml:space="preserve"> Ecdysozoa</v>
      </c>
      <c r="P2391" t="str">
        <f>VLOOKUP(B2391,[2]taxonomy1!$B:$U,9,FALSE)</f>
        <v xml:space="preserve"> Arthropoda</v>
      </c>
      <c r="Q2391" t="str">
        <f>VLOOKUP(B2391,[2]taxonomy1!$B:$U,10,FALSE)</f>
        <v xml:space="preserve"> Hexapoda</v>
      </c>
      <c r="R2391" t="str">
        <f>VLOOKUP(B2391,[2]taxonomy1!$B:$U,11,FALSE)</f>
        <v xml:space="preserve"> Insecta</v>
      </c>
      <c r="S2391" t="str">
        <f>VLOOKUP(B2391,[2]taxonomy1!$B:$U,12,FALSE)</f>
        <v>Pterygota</v>
      </c>
      <c r="T2391" t="str">
        <f>VLOOKUP(B2391,[2]taxonomy1!$B:$U,13,FALSE)</f>
        <v xml:space="preserve"> Neoptera</v>
      </c>
      <c r="U2391" t="str">
        <f>VLOOKUP(B2391,[2]taxonomy1!$B:$U,14,FALSE)</f>
        <v xml:space="preserve"> Holometabola</v>
      </c>
      <c r="V2391" t="str">
        <f>VLOOKUP(B2391,[2]taxonomy1!$B:$U,15,FALSE)</f>
        <v xml:space="preserve"> Diptera</v>
      </c>
      <c r="W2391" t="str">
        <f>VLOOKUP(B2391,[2]taxonomy1!$B:$U,16,FALSE)</f>
        <v xml:space="preserve"> Brachycera</v>
      </c>
    </row>
    <row r="2392" spans="1:23" x14ac:dyDescent="0.3">
      <c r="A2392" t="s">
        <v>4520</v>
      </c>
      <c r="B2392" t="s">
        <v>4521</v>
      </c>
      <c r="C2392">
        <v>321</v>
      </c>
      <c r="D2392" t="s">
        <v>10</v>
      </c>
      <c r="E2392">
        <v>39</v>
      </c>
      <c r="F2392">
        <v>106</v>
      </c>
      <c r="G2392">
        <v>2735</v>
      </c>
      <c r="H2392" t="s">
        <v>11</v>
      </c>
      <c r="I2392" t="s">
        <v>10</v>
      </c>
      <c r="J2392">
        <f t="shared" si="37"/>
        <v>67</v>
      </c>
      <c r="K2392" t="str">
        <f>VLOOKUP(B2392,[2]taxonomy1!$B:$U,2,FALSE)</f>
        <v xml:space="preserve"> Chaetomium globosum (strain ATCC 6205 / CBS 148.51 / DSM 1962 / NBRC 6347 / NRRL 1970) (Soil fungus).</v>
      </c>
      <c r="L2392" t="str">
        <f>VLOOKUP(B2392,[2]taxonomy1!$B:$U,4,FALSE)</f>
        <v xml:space="preserve"> NCBI_TaxID=306901 {ECO:0000313|EMBL:EAQ86477.1, ECO:0000313|Proteomes:UP000001056};</v>
      </c>
      <c r="M2392" t="str">
        <f>VLOOKUP(B2392,[2]taxonomy1!$B:$U,6,FALSE)</f>
        <v>Eukaryota</v>
      </c>
      <c r="N2392" t="str">
        <f>VLOOKUP(B2392,[2]taxonomy1!$B:$U,7,FALSE)</f>
        <v xml:space="preserve"> Fungi</v>
      </c>
      <c r="O2392" t="str">
        <f>VLOOKUP(B2392,[2]taxonomy1!$B:$U,8,FALSE)</f>
        <v xml:space="preserve"> Dikarya</v>
      </c>
      <c r="P2392" t="str">
        <f>VLOOKUP(B2392,[2]taxonomy1!$B:$U,9,FALSE)</f>
        <v xml:space="preserve"> Ascomycota</v>
      </c>
      <c r="Q2392" t="str">
        <f>VLOOKUP(B2392,[2]taxonomy1!$B:$U,10,FALSE)</f>
        <v xml:space="preserve"> Pezizomycotina</v>
      </c>
      <c r="R2392" t="str">
        <f>VLOOKUP(B2392,[2]taxonomy1!$B:$U,11,FALSE)</f>
        <v>Sordariomycetes</v>
      </c>
      <c r="S2392" t="str">
        <f>VLOOKUP(B2392,[2]taxonomy1!$B:$U,12,FALSE)</f>
        <v xml:space="preserve"> Sordariomycetidae</v>
      </c>
      <c r="T2392" t="str">
        <f>VLOOKUP(B2392,[2]taxonomy1!$B:$U,13,FALSE)</f>
        <v xml:space="preserve"> Sordariales</v>
      </c>
      <c r="U2392" t="str">
        <f>VLOOKUP(B2392,[2]taxonomy1!$B:$U,14,FALSE)</f>
        <v xml:space="preserve"> Chaetomiaceae</v>
      </c>
      <c r="V2392" t="str">
        <f>VLOOKUP(B2392,[2]taxonomy1!$B:$U,15,FALSE)</f>
        <v>Chaetomium.</v>
      </c>
      <c r="W2392">
        <f>VLOOKUP(B2392,[2]taxonomy1!$B:$U,16,FALSE)</f>
        <v>0</v>
      </c>
    </row>
    <row r="2393" spans="1:23" x14ac:dyDescent="0.3">
      <c r="A2393" t="s">
        <v>4520</v>
      </c>
      <c r="B2393" t="s">
        <v>4521</v>
      </c>
      <c r="C2393">
        <v>321</v>
      </c>
      <c r="D2393" t="s">
        <v>10</v>
      </c>
      <c r="E2393">
        <v>101</v>
      </c>
      <c r="F2393">
        <v>292</v>
      </c>
      <c r="G2393">
        <v>2735</v>
      </c>
      <c r="H2393" t="s">
        <v>11</v>
      </c>
      <c r="I2393" t="s">
        <v>10</v>
      </c>
      <c r="J2393">
        <f t="shared" si="37"/>
        <v>191</v>
      </c>
      <c r="K2393" t="str">
        <f>VLOOKUP(B2393,[2]taxonomy1!$B:$U,2,FALSE)</f>
        <v xml:space="preserve"> Chaetomium globosum (strain ATCC 6205 / CBS 148.51 / DSM 1962 / NBRC 6347 / NRRL 1970) (Soil fungus).</v>
      </c>
      <c r="L2393" t="str">
        <f>VLOOKUP(B2393,[2]taxonomy1!$B:$U,4,FALSE)</f>
        <v xml:space="preserve"> NCBI_TaxID=306901 {ECO:0000313|EMBL:EAQ86477.1, ECO:0000313|Proteomes:UP000001056};</v>
      </c>
      <c r="M2393" t="str">
        <f>VLOOKUP(B2393,[2]taxonomy1!$B:$U,6,FALSE)</f>
        <v>Eukaryota</v>
      </c>
      <c r="N2393" t="str">
        <f>VLOOKUP(B2393,[2]taxonomy1!$B:$U,7,FALSE)</f>
        <v xml:space="preserve"> Fungi</v>
      </c>
      <c r="O2393" t="str">
        <f>VLOOKUP(B2393,[2]taxonomy1!$B:$U,8,FALSE)</f>
        <v xml:space="preserve"> Dikarya</v>
      </c>
      <c r="P2393" t="str">
        <f>VLOOKUP(B2393,[2]taxonomy1!$B:$U,9,FALSE)</f>
        <v xml:space="preserve"> Ascomycota</v>
      </c>
      <c r="Q2393" t="str">
        <f>VLOOKUP(B2393,[2]taxonomy1!$B:$U,10,FALSE)</f>
        <v xml:space="preserve"> Pezizomycotina</v>
      </c>
      <c r="R2393" t="str">
        <f>VLOOKUP(B2393,[2]taxonomy1!$B:$U,11,FALSE)</f>
        <v>Sordariomycetes</v>
      </c>
      <c r="S2393" t="str">
        <f>VLOOKUP(B2393,[2]taxonomy1!$B:$U,12,FALSE)</f>
        <v xml:space="preserve"> Sordariomycetidae</v>
      </c>
      <c r="T2393" t="str">
        <f>VLOOKUP(B2393,[2]taxonomy1!$B:$U,13,FALSE)</f>
        <v xml:space="preserve"> Sordariales</v>
      </c>
      <c r="U2393" t="str">
        <f>VLOOKUP(B2393,[2]taxonomy1!$B:$U,14,FALSE)</f>
        <v xml:space="preserve"> Chaetomiaceae</v>
      </c>
      <c r="V2393" t="str">
        <f>VLOOKUP(B2393,[2]taxonomy1!$B:$U,15,FALSE)</f>
        <v>Chaetomium.</v>
      </c>
      <c r="W2393">
        <f>VLOOKUP(B2393,[2]taxonomy1!$B:$U,16,FALSE)</f>
        <v>0</v>
      </c>
    </row>
    <row r="2394" spans="1:23" x14ac:dyDescent="0.3">
      <c r="A2394" t="s">
        <v>4522</v>
      </c>
      <c r="B2394" t="s">
        <v>4523</v>
      </c>
      <c r="C2394">
        <v>283</v>
      </c>
      <c r="D2394" t="s">
        <v>10</v>
      </c>
      <c r="E2394">
        <v>2</v>
      </c>
      <c r="F2394">
        <v>276</v>
      </c>
      <c r="G2394">
        <v>2735</v>
      </c>
      <c r="H2394" t="s">
        <v>11</v>
      </c>
      <c r="I2394" t="s">
        <v>10</v>
      </c>
      <c r="J2394">
        <f t="shared" si="37"/>
        <v>274</v>
      </c>
      <c r="K2394" t="str">
        <f>VLOOKUP(B2394,[2]taxonomy1!$B:$U,2,FALSE)</f>
        <v xml:space="preserve"> Chaetomium globosum (strain ATCC 6205 / CBS 148.51 / DSM 1962 / NBRC 6347 / NRRL 1970) (Soil fungus).</v>
      </c>
      <c r="L2394" t="str">
        <f>VLOOKUP(B2394,[2]taxonomy1!$B:$U,4,FALSE)</f>
        <v xml:space="preserve"> NCBI_TaxID=306901 {ECO:0000313|EMBL:EAQ85792.1, ECO:0000313|Proteomes:UP000001056};</v>
      </c>
      <c r="M2394" t="str">
        <f>VLOOKUP(B2394,[2]taxonomy1!$B:$U,6,FALSE)</f>
        <v>Eukaryota</v>
      </c>
      <c r="N2394" t="str">
        <f>VLOOKUP(B2394,[2]taxonomy1!$B:$U,7,FALSE)</f>
        <v xml:space="preserve"> Fungi</v>
      </c>
      <c r="O2394" t="str">
        <f>VLOOKUP(B2394,[2]taxonomy1!$B:$U,8,FALSE)</f>
        <v xml:space="preserve"> Dikarya</v>
      </c>
      <c r="P2394" t="str">
        <f>VLOOKUP(B2394,[2]taxonomy1!$B:$U,9,FALSE)</f>
        <v xml:space="preserve"> Ascomycota</v>
      </c>
      <c r="Q2394" t="str">
        <f>VLOOKUP(B2394,[2]taxonomy1!$B:$U,10,FALSE)</f>
        <v xml:space="preserve"> Pezizomycotina</v>
      </c>
      <c r="R2394" t="str">
        <f>VLOOKUP(B2394,[2]taxonomy1!$B:$U,11,FALSE)</f>
        <v>Sordariomycetes</v>
      </c>
      <c r="S2394" t="str">
        <f>VLOOKUP(B2394,[2]taxonomy1!$B:$U,12,FALSE)</f>
        <v xml:space="preserve"> Sordariomycetidae</v>
      </c>
      <c r="T2394" t="str">
        <f>VLOOKUP(B2394,[2]taxonomy1!$B:$U,13,FALSE)</f>
        <v xml:space="preserve"> Sordariales</v>
      </c>
      <c r="U2394" t="str">
        <f>VLOOKUP(B2394,[2]taxonomy1!$B:$U,14,FALSE)</f>
        <v xml:space="preserve"> Chaetomiaceae</v>
      </c>
      <c r="V2394" t="str">
        <f>VLOOKUP(B2394,[2]taxonomy1!$B:$U,15,FALSE)</f>
        <v>Chaetomium.</v>
      </c>
      <c r="W2394">
        <f>VLOOKUP(B2394,[2]taxonomy1!$B:$U,16,FALSE)</f>
        <v>0</v>
      </c>
    </row>
    <row r="2395" spans="1:23" x14ac:dyDescent="0.3">
      <c r="A2395" t="s">
        <v>4524</v>
      </c>
      <c r="B2395" t="s">
        <v>4525</v>
      </c>
      <c r="C2395">
        <v>355</v>
      </c>
      <c r="D2395" t="s">
        <v>10</v>
      </c>
      <c r="E2395">
        <v>38</v>
      </c>
      <c r="F2395">
        <v>326</v>
      </c>
      <c r="G2395">
        <v>2735</v>
      </c>
      <c r="H2395" t="s">
        <v>11</v>
      </c>
      <c r="I2395" t="s">
        <v>10</v>
      </c>
      <c r="J2395">
        <f t="shared" si="37"/>
        <v>288</v>
      </c>
      <c r="K2395" t="str">
        <f>VLOOKUP(B2395,[2]taxonomy1!$B:$U,2,FALSE)</f>
        <v xml:space="preserve"> Aspergillus oryzae (strain ATCC 42149 / RIB 40) (Yellow koji mold).</v>
      </c>
      <c r="L2395" t="str">
        <f>VLOOKUP(B2395,[2]taxonomy1!$B:$U,4,FALSE)</f>
        <v xml:space="preserve"> NCBI_TaxID=510516 {ECO:0000313|EMBL:BAE61787.1, ECO:0000313|Proteomes:UP000006564};</v>
      </c>
      <c r="M2395" t="str">
        <f>VLOOKUP(B2395,[2]taxonomy1!$B:$U,6,FALSE)</f>
        <v>Eukaryota</v>
      </c>
      <c r="N2395" t="str">
        <f>VLOOKUP(B2395,[2]taxonomy1!$B:$U,7,FALSE)</f>
        <v xml:space="preserve"> Fungi</v>
      </c>
      <c r="O2395" t="str">
        <f>VLOOKUP(B2395,[2]taxonomy1!$B:$U,8,FALSE)</f>
        <v xml:space="preserve"> Dikarya</v>
      </c>
      <c r="P2395" t="str">
        <f>VLOOKUP(B2395,[2]taxonomy1!$B:$U,9,FALSE)</f>
        <v xml:space="preserve"> Ascomycota</v>
      </c>
      <c r="Q2395" t="str">
        <f>VLOOKUP(B2395,[2]taxonomy1!$B:$U,10,FALSE)</f>
        <v xml:space="preserve"> Pezizomycotina</v>
      </c>
      <c r="R2395" t="str">
        <f>VLOOKUP(B2395,[2]taxonomy1!$B:$U,11,FALSE)</f>
        <v xml:space="preserve"> Eurotiomycetes</v>
      </c>
      <c r="S2395" t="str">
        <f>VLOOKUP(B2395,[2]taxonomy1!$B:$U,12,FALSE)</f>
        <v>Eurotiomycetidae</v>
      </c>
      <c r="T2395" t="str">
        <f>VLOOKUP(B2395,[2]taxonomy1!$B:$U,13,FALSE)</f>
        <v xml:space="preserve"> Eurotiales</v>
      </c>
      <c r="U2395" t="str">
        <f>VLOOKUP(B2395,[2]taxonomy1!$B:$U,14,FALSE)</f>
        <v xml:space="preserve"> Aspergillaceae</v>
      </c>
      <c r="V2395" t="str">
        <f>VLOOKUP(B2395,[2]taxonomy1!$B:$U,15,FALSE)</f>
        <v xml:space="preserve"> Aspergillus.</v>
      </c>
      <c r="W2395">
        <f>VLOOKUP(B2395,[2]taxonomy1!$B:$U,16,FALSE)</f>
        <v>0</v>
      </c>
    </row>
    <row r="2396" spans="1:23" x14ac:dyDescent="0.3">
      <c r="A2396" t="s">
        <v>4526</v>
      </c>
      <c r="B2396" t="s">
        <v>4527</v>
      </c>
      <c r="C2396">
        <v>346</v>
      </c>
      <c r="D2396" t="s">
        <v>10</v>
      </c>
      <c r="E2396">
        <v>3</v>
      </c>
      <c r="F2396">
        <v>73</v>
      </c>
      <c r="G2396">
        <v>2735</v>
      </c>
      <c r="H2396" t="s">
        <v>11</v>
      </c>
      <c r="I2396" t="s">
        <v>10</v>
      </c>
      <c r="J2396">
        <f t="shared" si="37"/>
        <v>70</v>
      </c>
      <c r="K2396" t="str">
        <f>VLOOKUP(B2396,[2]taxonomy1!$B:$U,2,FALSE)</f>
        <v xml:space="preserve"> Aspergillus oryzae (strain ATCC 42149 / RIB 40) (Yellow koji mold).</v>
      </c>
      <c r="L2396" t="str">
        <f>VLOOKUP(B2396,[2]taxonomy1!$B:$U,4,FALSE)</f>
        <v xml:space="preserve"> NCBI_TaxID=510516 {ECO:0000313|EMBL:BAE59392.1, ECO:0000313|Proteomes:UP000006564};</v>
      </c>
      <c r="M2396" t="str">
        <f>VLOOKUP(B2396,[2]taxonomy1!$B:$U,6,FALSE)</f>
        <v>Eukaryota</v>
      </c>
      <c r="N2396" t="str">
        <f>VLOOKUP(B2396,[2]taxonomy1!$B:$U,7,FALSE)</f>
        <v xml:space="preserve"> Fungi</v>
      </c>
      <c r="O2396" t="str">
        <f>VLOOKUP(B2396,[2]taxonomy1!$B:$U,8,FALSE)</f>
        <v xml:space="preserve"> Dikarya</v>
      </c>
      <c r="P2396" t="str">
        <f>VLOOKUP(B2396,[2]taxonomy1!$B:$U,9,FALSE)</f>
        <v xml:space="preserve"> Ascomycota</v>
      </c>
      <c r="Q2396" t="str">
        <f>VLOOKUP(B2396,[2]taxonomy1!$B:$U,10,FALSE)</f>
        <v xml:space="preserve"> Pezizomycotina</v>
      </c>
      <c r="R2396" t="str">
        <f>VLOOKUP(B2396,[2]taxonomy1!$B:$U,11,FALSE)</f>
        <v xml:space="preserve"> Eurotiomycetes</v>
      </c>
      <c r="S2396" t="str">
        <f>VLOOKUP(B2396,[2]taxonomy1!$B:$U,12,FALSE)</f>
        <v>Eurotiomycetidae</v>
      </c>
      <c r="T2396" t="str">
        <f>VLOOKUP(B2396,[2]taxonomy1!$B:$U,13,FALSE)</f>
        <v xml:space="preserve"> Eurotiales</v>
      </c>
      <c r="U2396" t="str">
        <f>VLOOKUP(B2396,[2]taxonomy1!$B:$U,14,FALSE)</f>
        <v xml:space="preserve"> Aspergillaceae</v>
      </c>
      <c r="V2396" t="str">
        <f>VLOOKUP(B2396,[2]taxonomy1!$B:$U,15,FALSE)</f>
        <v xml:space="preserve"> Aspergillus.</v>
      </c>
      <c r="W2396">
        <f>VLOOKUP(B2396,[2]taxonomy1!$B:$U,16,FALSE)</f>
        <v>0</v>
      </c>
    </row>
    <row r="2397" spans="1:23" x14ac:dyDescent="0.3">
      <c r="A2397" t="s">
        <v>4526</v>
      </c>
      <c r="B2397" t="s">
        <v>4527</v>
      </c>
      <c r="C2397">
        <v>346</v>
      </c>
      <c r="D2397" t="s">
        <v>10</v>
      </c>
      <c r="E2397">
        <v>103</v>
      </c>
      <c r="F2397">
        <v>339</v>
      </c>
      <c r="G2397">
        <v>2735</v>
      </c>
      <c r="H2397" t="s">
        <v>11</v>
      </c>
      <c r="I2397" t="s">
        <v>10</v>
      </c>
      <c r="J2397">
        <f t="shared" si="37"/>
        <v>236</v>
      </c>
      <c r="K2397" t="str">
        <f>VLOOKUP(B2397,[2]taxonomy1!$B:$U,2,FALSE)</f>
        <v xml:space="preserve"> Aspergillus oryzae (strain ATCC 42149 / RIB 40) (Yellow koji mold).</v>
      </c>
      <c r="L2397" t="str">
        <f>VLOOKUP(B2397,[2]taxonomy1!$B:$U,4,FALSE)</f>
        <v xml:space="preserve"> NCBI_TaxID=510516 {ECO:0000313|EMBL:BAE59392.1, ECO:0000313|Proteomes:UP000006564};</v>
      </c>
      <c r="M2397" t="str">
        <f>VLOOKUP(B2397,[2]taxonomy1!$B:$U,6,FALSE)</f>
        <v>Eukaryota</v>
      </c>
      <c r="N2397" t="str">
        <f>VLOOKUP(B2397,[2]taxonomy1!$B:$U,7,FALSE)</f>
        <v xml:space="preserve"> Fungi</v>
      </c>
      <c r="O2397" t="str">
        <f>VLOOKUP(B2397,[2]taxonomy1!$B:$U,8,FALSE)</f>
        <v xml:space="preserve"> Dikarya</v>
      </c>
      <c r="P2397" t="str">
        <f>VLOOKUP(B2397,[2]taxonomy1!$B:$U,9,FALSE)</f>
        <v xml:space="preserve"> Ascomycota</v>
      </c>
      <c r="Q2397" t="str">
        <f>VLOOKUP(B2397,[2]taxonomy1!$B:$U,10,FALSE)</f>
        <v xml:space="preserve"> Pezizomycotina</v>
      </c>
      <c r="R2397" t="str">
        <f>VLOOKUP(B2397,[2]taxonomy1!$B:$U,11,FALSE)</f>
        <v xml:space="preserve"> Eurotiomycetes</v>
      </c>
      <c r="S2397" t="str">
        <f>VLOOKUP(B2397,[2]taxonomy1!$B:$U,12,FALSE)</f>
        <v>Eurotiomycetidae</v>
      </c>
      <c r="T2397" t="str">
        <f>VLOOKUP(B2397,[2]taxonomy1!$B:$U,13,FALSE)</f>
        <v xml:space="preserve"> Eurotiales</v>
      </c>
      <c r="U2397" t="str">
        <f>VLOOKUP(B2397,[2]taxonomy1!$B:$U,14,FALSE)</f>
        <v xml:space="preserve"> Aspergillaceae</v>
      </c>
      <c r="V2397" t="str">
        <f>VLOOKUP(B2397,[2]taxonomy1!$B:$U,15,FALSE)</f>
        <v xml:space="preserve"> Aspergillus.</v>
      </c>
      <c r="W2397">
        <f>VLOOKUP(B2397,[2]taxonomy1!$B:$U,16,FALSE)</f>
        <v>0</v>
      </c>
    </row>
    <row r="2398" spans="1:23" x14ac:dyDescent="0.3">
      <c r="A2398" t="s">
        <v>4528</v>
      </c>
      <c r="B2398" t="s">
        <v>4529</v>
      </c>
      <c r="C2398">
        <v>276</v>
      </c>
      <c r="D2398" t="s">
        <v>10</v>
      </c>
      <c r="E2398">
        <v>4</v>
      </c>
      <c r="F2398">
        <v>269</v>
      </c>
      <c r="G2398">
        <v>2735</v>
      </c>
      <c r="H2398" t="s">
        <v>11</v>
      </c>
      <c r="I2398" t="s">
        <v>10</v>
      </c>
      <c r="J2398">
        <f t="shared" si="37"/>
        <v>265</v>
      </c>
      <c r="K2398" t="str">
        <f>VLOOKUP(B2398,[2]taxonomy1!$B:$U,2,FALSE)</f>
        <v xml:space="preserve"> Spinacia oleracea (Spinach).</v>
      </c>
      <c r="L2398" t="str">
        <f>VLOOKUP(B2398,[2]taxonomy1!$B:$U,4,FALSE)</f>
        <v xml:space="preserve"> NCBI_TaxID=3562 {ECO:0000313|EMBL:AAA96275.1};</v>
      </c>
      <c r="M2398" t="str">
        <f>VLOOKUP(B2398,[2]taxonomy1!$B:$U,6,FALSE)</f>
        <v>Eukaryota</v>
      </c>
      <c r="N2398" t="str">
        <f>VLOOKUP(B2398,[2]taxonomy1!$B:$U,7,FALSE)</f>
        <v xml:space="preserve"> Viridiplantae</v>
      </c>
      <c r="O2398" t="str">
        <f>VLOOKUP(B2398,[2]taxonomy1!$B:$U,8,FALSE)</f>
        <v xml:space="preserve"> Streptophyta</v>
      </c>
      <c r="P2398" t="str">
        <f>VLOOKUP(B2398,[2]taxonomy1!$B:$U,9,FALSE)</f>
        <v xml:space="preserve"> Embryophyta</v>
      </c>
      <c r="Q2398" t="str">
        <f>VLOOKUP(B2398,[2]taxonomy1!$B:$U,10,FALSE)</f>
        <v xml:space="preserve"> Tracheophyta</v>
      </c>
      <c r="R2398" t="str">
        <f>VLOOKUP(B2398,[2]taxonomy1!$B:$U,11,FALSE)</f>
        <v>Spermatophyta</v>
      </c>
      <c r="S2398" t="str">
        <f>VLOOKUP(B2398,[2]taxonomy1!$B:$U,12,FALSE)</f>
        <v xml:space="preserve"> Magnoliophyta</v>
      </c>
      <c r="T2398" t="str">
        <f>VLOOKUP(B2398,[2]taxonomy1!$B:$U,13,FALSE)</f>
        <v xml:space="preserve"> eudicotyledons</v>
      </c>
      <c r="U2398" t="str">
        <f>VLOOKUP(B2398,[2]taxonomy1!$B:$U,14,FALSE)</f>
        <v xml:space="preserve"> Gunneridae</v>
      </c>
      <c r="V2398" t="str">
        <f>VLOOKUP(B2398,[2]taxonomy1!$B:$U,15,FALSE)</f>
        <v>Pentapetalae</v>
      </c>
      <c r="W2398" t="str">
        <f>VLOOKUP(B2398,[2]taxonomy1!$B:$U,16,FALSE)</f>
        <v xml:space="preserve"> Caryophyllales</v>
      </c>
    </row>
    <row r="2399" spans="1:23" x14ac:dyDescent="0.3">
      <c r="A2399" t="s">
        <v>4530</v>
      </c>
      <c r="B2399" t="s">
        <v>4531</v>
      </c>
      <c r="C2399">
        <v>394</v>
      </c>
      <c r="D2399" t="s">
        <v>10</v>
      </c>
      <c r="E2399">
        <v>100</v>
      </c>
      <c r="F2399">
        <v>375</v>
      </c>
      <c r="G2399">
        <v>2735</v>
      </c>
      <c r="H2399" t="s">
        <v>11</v>
      </c>
      <c r="I2399" t="s">
        <v>10</v>
      </c>
      <c r="J2399">
        <f t="shared" si="37"/>
        <v>275</v>
      </c>
      <c r="K2399" t="str">
        <f>VLOOKUP(B2399,[2]taxonomy1!$B:$U,2,FALSE)</f>
        <v xml:space="preserve"> Theileria parva (East coast fever infection agent).</v>
      </c>
      <c r="L2399" t="str">
        <f>VLOOKUP(B2399,[2]taxonomy1!$B:$U,4,FALSE)</f>
        <v xml:space="preserve"> NCBI_TaxID=5875 {ECO:0000313|EMBL:EAN34284.1, ECO:0000313|Proteomes:UP000001949};</v>
      </c>
      <c r="M2399" t="str">
        <f>VLOOKUP(B2399,[2]taxonomy1!$B:$U,6,FALSE)</f>
        <v>Eukaryota</v>
      </c>
      <c r="N2399" t="str">
        <f>VLOOKUP(B2399,[2]taxonomy1!$B:$U,7,FALSE)</f>
        <v xml:space="preserve"> Alveolata</v>
      </c>
      <c r="O2399" t="str">
        <f>VLOOKUP(B2399,[2]taxonomy1!$B:$U,8,FALSE)</f>
        <v xml:space="preserve"> Apicomplexa</v>
      </c>
      <c r="P2399" t="str">
        <f>VLOOKUP(B2399,[2]taxonomy1!$B:$U,9,FALSE)</f>
        <v xml:space="preserve"> Aconoidasida</v>
      </c>
      <c r="Q2399" t="str">
        <f>VLOOKUP(B2399,[2]taxonomy1!$B:$U,10,FALSE)</f>
        <v xml:space="preserve"> Piroplasmida</v>
      </c>
      <c r="R2399" t="str">
        <f>VLOOKUP(B2399,[2]taxonomy1!$B:$U,11,FALSE)</f>
        <v>Theileriidae</v>
      </c>
      <c r="S2399" t="str">
        <f>VLOOKUP(B2399,[2]taxonomy1!$B:$U,12,FALSE)</f>
        <v xml:space="preserve"> Theileria.</v>
      </c>
      <c r="T2399">
        <f>VLOOKUP(B2399,[2]taxonomy1!$B:$U,13,FALSE)</f>
        <v>0</v>
      </c>
      <c r="U2399">
        <f>VLOOKUP(B2399,[2]taxonomy1!$B:$U,14,FALSE)</f>
        <v>0</v>
      </c>
      <c r="V2399">
        <f>VLOOKUP(B2399,[2]taxonomy1!$B:$U,15,FALSE)</f>
        <v>0</v>
      </c>
      <c r="W2399">
        <f>VLOOKUP(B2399,[2]taxonomy1!$B:$U,16,FALSE)</f>
        <v>0</v>
      </c>
    </row>
    <row r="2400" spans="1:23" x14ac:dyDescent="0.3">
      <c r="A2400" t="s">
        <v>4532</v>
      </c>
      <c r="B2400" t="s">
        <v>4533</v>
      </c>
      <c r="C2400">
        <v>283</v>
      </c>
      <c r="D2400" t="s">
        <v>10</v>
      </c>
      <c r="E2400">
        <v>3</v>
      </c>
      <c r="F2400">
        <v>276</v>
      </c>
      <c r="G2400">
        <v>2735</v>
      </c>
      <c r="H2400" t="s">
        <v>11</v>
      </c>
      <c r="I2400" t="s">
        <v>10</v>
      </c>
      <c r="J2400">
        <f t="shared" si="37"/>
        <v>273</v>
      </c>
      <c r="K2400" t="str">
        <f>VLOOKUP(B2400,[2]taxonomy1!$B:$U,2,FALSE)</f>
        <v xml:space="preserve"> Tetraodon nigroviridis (Spotted green pufferfish) (Chelonodon nigroviridis).</v>
      </c>
      <c r="L2400" t="str">
        <f>VLOOKUP(B2400,[2]taxonomy1!$B:$U,4,FALSE)</f>
        <v xml:space="preserve"> NCBI_TaxID=99883 {ECO:0000313|EMBL:CAG08565.1};</v>
      </c>
      <c r="M2400" t="str">
        <f>VLOOKUP(B2400,[2]taxonomy1!$B:$U,6,FALSE)</f>
        <v>Eukaryota</v>
      </c>
      <c r="N2400" t="str">
        <f>VLOOKUP(B2400,[2]taxonomy1!$B:$U,7,FALSE)</f>
        <v xml:space="preserve"> Metazoa</v>
      </c>
      <c r="O2400" t="str">
        <f>VLOOKUP(B2400,[2]taxonomy1!$B:$U,8,FALSE)</f>
        <v xml:space="preserve"> Chordata</v>
      </c>
      <c r="P2400" t="str">
        <f>VLOOKUP(B2400,[2]taxonomy1!$B:$U,9,FALSE)</f>
        <v xml:space="preserve"> Craniata</v>
      </c>
      <c r="Q2400" t="str">
        <f>VLOOKUP(B2400,[2]taxonomy1!$B:$U,10,FALSE)</f>
        <v xml:space="preserve"> Vertebrata</v>
      </c>
      <c r="R2400" t="str">
        <f>VLOOKUP(B2400,[2]taxonomy1!$B:$U,11,FALSE)</f>
        <v xml:space="preserve"> Euteleostomi</v>
      </c>
      <c r="S2400" t="str">
        <f>VLOOKUP(B2400,[2]taxonomy1!$B:$U,12,FALSE)</f>
        <v>Actinopterygii</v>
      </c>
      <c r="T2400" t="str">
        <f>VLOOKUP(B2400,[2]taxonomy1!$B:$U,13,FALSE)</f>
        <v xml:space="preserve"> Neopterygii</v>
      </c>
      <c r="U2400" t="str">
        <f>VLOOKUP(B2400,[2]taxonomy1!$B:$U,14,FALSE)</f>
        <v xml:space="preserve"> Teleostei</v>
      </c>
      <c r="V2400" t="str">
        <f>VLOOKUP(B2400,[2]taxonomy1!$B:$U,15,FALSE)</f>
        <v xml:space="preserve"> Neoteleostei</v>
      </c>
      <c r="W2400" t="str">
        <f>VLOOKUP(B2400,[2]taxonomy1!$B:$U,16,FALSE)</f>
        <v xml:space="preserve"> Acanthomorphata</v>
      </c>
    </row>
    <row r="2401" spans="1:23" x14ac:dyDescent="0.3">
      <c r="A2401" t="s">
        <v>4534</v>
      </c>
      <c r="B2401" t="s">
        <v>4535</v>
      </c>
      <c r="C2401">
        <v>342</v>
      </c>
      <c r="D2401" t="s">
        <v>10</v>
      </c>
      <c r="E2401">
        <v>60</v>
      </c>
      <c r="F2401">
        <v>336</v>
      </c>
      <c r="G2401">
        <v>2735</v>
      </c>
      <c r="H2401" t="s">
        <v>11</v>
      </c>
      <c r="I2401" t="s">
        <v>10</v>
      </c>
      <c r="J2401">
        <f t="shared" si="37"/>
        <v>276</v>
      </c>
      <c r="K2401" t="str">
        <f>VLOOKUP(B2401,[2]taxonomy1!$B:$U,2,FALSE)</f>
        <v xml:space="preserve"> Tetraodon nigroviridis (Spotted green pufferfish) (Chelonodon nigroviridis).</v>
      </c>
      <c r="L2401" t="str">
        <f>VLOOKUP(B2401,[2]taxonomy1!$B:$U,4,FALSE)</f>
        <v xml:space="preserve"> NCBI_TaxID=99883 {ECO:0000313|EMBL:CAF95507.1};</v>
      </c>
      <c r="M2401" t="str">
        <f>VLOOKUP(B2401,[2]taxonomy1!$B:$U,6,FALSE)</f>
        <v>Eukaryota</v>
      </c>
      <c r="N2401" t="str">
        <f>VLOOKUP(B2401,[2]taxonomy1!$B:$U,7,FALSE)</f>
        <v xml:space="preserve"> Metazoa</v>
      </c>
      <c r="O2401" t="str">
        <f>VLOOKUP(B2401,[2]taxonomy1!$B:$U,8,FALSE)</f>
        <v xml:space="preserve"> Chordata</v>
      </c>
      <c r="P2401" t="str">
        <f>VLOOKUP(B2401,[2]taxonomy1!$B:$U,9,FALSE)</f>
        <v xml:space="preserve"> Craniata</v>
      </c>
      <c r="Q2401" t="str">
        <f>VLOOKUP(B2401,[2]taxonomy1!$B:$U,10,FALSE)</f>
        <v xml:space="preserve"> Vertebrata</v>
      </c>
      <c r="R2401" t="str">
        <f>VLOOKUP(B2401,[2]taxonomy1!$B:$U,11,FALSE)</f>
        <v xml:space="preserve"> Euteleostomi</v>
      </c>
      <c r="S2401" t="str">
        <f>VLOOKUP(B2401,[2]taxonomy1!$B:$U,12,FALSE)</f>
        <v>Actinopterygii</v>
      </c>
      <c r="T2401" t="str">
        <f>VLOOKUP(B2401,[2]taxonomy1!$B:$U,13,FALSE)</f>
        <v xml:space="preserve"> Neopterygii</v>
      </c>
      <c r="U2401" t="str">
        <f>VLOOKUP(B2401,[2]taxonomy1!$B:$U,14,FALSE)</f>
        <v xml:space="preserve"> Teleostei</v>
      </c>
      <c r="V2401" t="str">
        <f>VLOOKUP(B2401,[2]taxonomy1!$B:$U,15,FALSE)</f>
        <v xml:space="preserve"> Neoteleostei</v>
      </c>
      <c r="W2401" t="str">
        <f>VLOOKUP(B2401,[2]taxonomy1!$B:$U,16,FALSE)</f>
        <v xml:space="preserve"> Acanthomorphata</v>
      </c>
    </row>
    <row r="2402" spans="1:23" x14ac:dyDescent="0.3">
      <c r="A2402" t="s">
        <v>4536</v>
      </c>
      <c r="B2402" t="s">
        <v>4537</v>
      </c>
      <c r="C2402">
        <v>394</v>
      </c>
      <c r="D2402" t="s">
        <v>10</v>
      </c>
      <c r="E2402">
        <v>100</v>
      </c>
      <c r="F2402">
        <v>375</v>
      </c>
      <c r="G2402">
        <v>2735</v>
      </c>
      <c r="H2402" t="s">
        <v>11</v>
      </c>
      <c r="I2402" t="s">
        <v>10</v>
      </c>
      <c r="J2402">
        <f t="shared" si="37"/>
        <v>275</v>
      </c>
      <c r="K2402" t="str">
        <f>VLOOKUP(B2402,[2]taxonomy1!$B:$U,2,FALSE)</f>
        <v xml:space="preserve"> Theileria annulata.</v>
      </c>
      <c r="L2402" t="str">
        <f>VLOOKUP(B2402,[2]taxonomy1!$B:$U,4,FALSE)</f>
        <v xml:space="preserve"> NCBI_TaxID=5874 {ECO:0000313|EMBL:CAI73052.1, ECO:0000313|Proteomes:UP000001950};</v>
      </c>
      <c r="M2402" t="str">
        <f>VLOOKUP(B2402,[2]taxonomy1!$B:$U,6,FALSE)</f>
        <v>Eukaryota</v>
      </c>
      <c r="N2402" t="str">
        <f>VLOOKUP(B2402,[2]taxonomy1!$B:$U,7,FALSE)</f>
        <v xml:space="preserve"> Alveolata</v>
      </c>
      <c r="O2402" t="str">
        <f>VLOOKUP(B2402,[2]taxonomy1!$B:$U,8,FALSE)</f>
        <v xml:space="preserve"> Apicomplexa</v>
      </c>
      <c r="P2402" t="str">
        <f>VLOOKUP(B2402,[2]taxonomy1!$B:$U,9,FALSE)</f>
        <v xml:space="preserve"> Aconoidasida</v>
      </c>
      <c r="Q2402" t="str">
        <f>VLOOKUP(B2402,[2]taxonomy1!$B:$U,10,FALSE)</f>
        <v xml:space="preserve"> Piroplasmida</v>
      </c>
      <c r="R2402" t="str">
        <f>VLOOKUP(B2402,[2]taxonomy1!$B:$U,11,FALSE)</f>
        <v>Theileriidae</v>
      </c>
      <c r="S2402" t="str">
        <f>VLOOKUP(B2402,[2]taxonomy1!$B:$U,12,FALSE)</f>
        <v xml:space="preserve"> Theileria.</v>
      </c>
      <c r="T2402">
        <f>VLOOKUP(B2402,[2]taxonomy1!$B:$U,13,FALSE)</f>
        <v>0</v>
      </c>
      <c r="U2402">
        <f>VLOOKUP(B2402,[2]taxonomy1!$B:$U,14,FALSE)</f>
        <v>0</v>
      </c>
      <c r="V2402">
        <f>VLOOKUP(B2402,[2]taxonomy1!$B:$U,15,FALSE)</f>
        <v>0</v>
      </c>
      <c r="W2402">
        <f>VLOOKUP(B2402,[2]taxonomy1!$B:$U,16,FALSE)</f>
        <v>0</v>
      </c>
    </row>
    <row r="2403" spans="1:23" x14ac:dyDescent="0.3">
      <c r="A2403" t="s">
        <v>4538</v>
      </c>
      <c r="B2403" t="s">
        <v>4539</v>
      </c>
      <c r="C2403">
        <v>355</v>
      </c>
      <c r="D2403" t="s">
        <v>10</v>
      </c>
      <c r="E2403">
        <v>38</v>
      </c>
      <c r="F2403">
        <v>326</v>
      </c>
      <c r="G2403">
        <v>2735</v>
      </c>
      <c r="H2403" t="s">
        <v>11</v>
      </c>
      <c r="I2403" t="s">
        <v>10</v>
      </c>
      <c r="J2403">
        <f t="shared" si="37"/>
        <v>288</v>
      </c>
      <c r="K2403" t="str">
        <f>VLOOKUP(B2403,[2]taxonomy1!$B:$U,2,FALSE)</f>
        <v xml:space="preserve"> Neosartorya fumigata (strain ATCC MYA-4609 / Af293 / CBS 101355 / FGSC A1100) (Aspergillus fumigatus).</v>
      </c>
      <c r="L2403" t="str">
        <f>VLOOKUP(B2403,[2]taxonomy1!$B:$U,4,FALSE)</f>
        <v xml:space="preserve"> NCBI_TaxID=330879 {ECO:0000313|EMBL:EAL85528.1, ECO:0000313|Proteomes:UP000002530};</v>
      </c>
      <c r="M2403" t="str">
        <f>VLOOKUP(B2403,[2]taxonomy1!$B:$U,6,FALSE)</f>
        <v>Eukaryota</v>
      </c>
      <c r="N2403" t="str">
        <f>VLOOKUP(B2403,[2]taxonomy1!$B:$U,7,FALSE)</f>
        <v xml:space="preserve"> Fungi</v>
      </c>
      <c r="O2403" t="str">
        <f>VLOOKUP(B2403,[2]taxonomy1!$B:$U,8,FALSE)</f>
        <v xml:space="preserve"> Dikarya</v>
      </c>
      <c r="P2403" t="str">
        <f>VLOOKUP(B2403,[2]taxonomy1!$B:$U,9,FALSE)</f>
        <v xml:space="preserve"> Ascomycota</v>
      </c>
      <c r="Q2403" t="str">
        <f>VLOOKUP(B2403,[2]taxonomy1!$B:$U,10,FALSE)</f>
        <v xml:space="preserve"> Pezizomycotina</v>
      </c>
      <c r="R2403" t="str">
        <f>VLOOKUP(B2403,[2]taxonomy1!$B:$U,11,FALSE)</f>
        <v xml:space="preserve"> Eurotiomycetes</v>
      </c>
      <c r="S2403" t="str">
        <f>VLOOKUP(B2403,[2]taxonomy1!$B:$U,12,FALSE)</f>
        <v>Eurotiomycetidae</v>
      </c>
      <c r="T2403" t="str">
        <f>VLOOKUP(B2403,[2]taxonomy1!$B:$U,13,FALSE)</f>
        <v xml:space="preserve"> Eurotiales</v>
      </c>
      <c r="U2403" t="str">
        <f>VLOOKUP(B2403,[2]taxonomy1!$B:$U,14,FALSE)</f>
        <v xml:space="preserve"> Aspergillaceae</v>
      </c>
      <c r="V2403" t="str">
        <f>VLOOKUP(B2403,[2]taxonomy1!$B:$U,15,FALSE)</f>
        <v xml:space="preserve"> Aspergillus.</v>
      </c>
      <c r="W2403">
        <f>VLOOKUP(B2403,[2]taxonomy1!$B:$U,16,FALSE)</f>
        <v>0</v>
      </c>
    </row>
    <row r="2404" spans="1:23" x14ac:dyDescent="0.3">
      <c r="A2404" t="s">
        <v>4540</v>
      </c>
      <c r="B2404" t="s">
        <v>4541</v>
      </c>
      <c r="C2404">
        <v>345</v>
      </c>
      <c r="D2404" t="s">
        <v>10</v>
      </c>
      <c r="E2404">
        <v>3</v>
      </c>
      <c r="F2404">
        <v>74</v>
      </c>
      <c r="G2404">
        <v>2735</v>
      </c>
      <c r="H2404" t="s">
        <v>11</v>
      </c>
      <c r="I2404" t="s">
        <v>10</v>
      </c>
      <c r="J2404">
        <f t="shared" si="37"/>
        <v>71</v>
      </c>
      <c r="K2404" t="str">
        <f>VLOOKUP(B2404,[2]taxonomy1!$B:$U,2,FALSE)</f>
        <v xml:space="preserve"> Neosartorya fumigata (strain ATCC MYA-4609 / Af293 / CBS 101355 / FGSC A1100) (Aspergillus fumigatus).</v>
      </c>
      <c r="L2404" t="str">
        <f>VLOOKUP(B2404,[2]taxonomy1!$B:$U,4,FALSE)</f>
        <v xml:space="preserve"> NCBI_TaxID=330879 {ECO:0000313|EMBL:EAL90097.1, ECO:0000313|Proteomes:UP000002530};</v>
      </c>
      <c r="M2404" t="str">
        <f>VLOOKUP(B2404,[2]taxonomy1!$B:$U,6,FALSE)</f>
        <v>Eukaryota</v>
      </c>
      <c r="N2404" t="str">
        <f>VLOOKUP(B2404,[2]taxonomy1!$B:$U,7,FALSE)</f>
        <v xml:space="preserve"> Fungi</v>
      </c>
      <c r="O2404" t="str">
        <f>VLOOKUP(B2404,[2]taxonomy1!$B:$U,8,FALSE)</f>
        <v xml:space="preserve"> Dikarya</v>
      </c>
      <c r="P2404" t="str">
        <f>VLOOKUP(B2404,[2]taxonomy1!$B:$U,9,FALSE)</f>
        <v xml:space="preserve"> Ascomycota</v>
      </c>
      <c r="Q2404" t="str">
        <f>VLOOKUP(B2404,[2]taxonomy1!$B:$U,10,FALSE)</f>
        <v xml:space="preserve"> Pezizomycotina</v>
      </c>
      <c r="R2404" t="str">
        <f>VLOOKUP(B2404,[2]taxonomy1!$B:$U,11,FALSE)</f>
        <v xml:space="preserve"> Eurotiomycetes</v>
      </c>
      <c r="S2404" t="str">
        <f>VLOOKUP(B2404,[2]taxonomy1!$B:$U,12,FALSE)</f>
        <v>Eurotiomycetidae</v>
      </c>
      <c r="T2404" t="str">
        <f>VLOOKUP(B2404,[2]taxonomy1!$B:$U,13,FALSE)</f>
        <v xml:space="preserve"> Eurotiales</v>
      </c>
      <c r="U2404" t="str">
        <f>VLOOKUP(B2404,[2]taxonomy1!$B:$U,14,FALSE)</f>
        <v xml:space="preserve"> Aspergillaceae</v>
      </c>
      <c r="V2404" t="str">
        <f>VLOOKUP(B2404,[2]taxonomy1!$B:$U,15,FALSE)</f>
        <v xml:space="preserve"> Aspergillus.</v>
      </c>
      <c r="W2404">
        <f>VLOOKUP(B2404,[2]taxonomy1!$B:$U,16,FALSE)</f>
        <v>0</v>
      </c>
    </row>
    <row r="2405" spans="1:23" x14ac:dyDescent="0.3">
      <c r="A2405" t="s">
        <v>4540</v>
      </c>
      <c r="B2405" t="s">
        <v>4541</v>
      </c>
      <c r="C2405">
        <v>345</v>
      </c>
      <c r="D2405" t="s">
        <v>10</v>
      </c>
      <c r="E2405">
        <v>114</v>
      </c>
      <c r="F2405">
        <v>338</v>
      </c>
      <c r="G2405">
        <v>2735</v>
      </c>
      <c r="H2405" t="s">
        <v>11</v>
      </c>
      <c r="I2405" t="s">
        <v>10</v>
      </c>
      <c r="J2405">
        <f t="shared" si="37"/>
        <v>224</v>
      </c>
      <c r="K2405" t="str">
        <f>VLOOKUP(B2405,[2]taxonomy1!$B:$U,2,FALSE)</f>
        <v xml:space="preserve"> Neosartorya fumigata (strain ATCC MYA-4609 / Af293 / CBS 101355 / FGSC A1100) (Aspergillus fumigatus).</v>
      </c>
      <c r="L2405" t="str">
        <f>VLOOKUP(B2405,[2]taxonomy1!$B:$U,4,FALSE)</f>
        <v xml:space="preserve"> NCBI_TaxID=330879 {ECO:0000313|EMBL:EAL90097.1, ECO:0000313|Proteomes:UP000002530};</v>
      </c>
      <c r="M2405" t="str">
        <f>VLOOKUP(B2405,[2]taxonomy1!$B:$U,6,FALSE)</f>
        <v>Eukaryota</v>
      </c>
      <c r="N2405" t="str">
        <f>VLOOKUP(B2405,[2]taxonomy1!$B:$U,7,FALSE)</f>
        <v xml:space="preserve"> Fungi</v>
      </c>
      <c r="O2405" t="str">
        <f>VLOOKUP(B2405,[2]taxonomy1!$B:$U,8,FALSE)</f>
        <v xml:space="preserve"> Dikarya</v>
      </c>
      <c r="P2405" t="str">
        <f>VLOOKUP(B2405,[2]taxonomy1!$B:$U,9,FALSE)</f>
        <v xml:space="preserve"> Ascomycota</v>
      </c>
      <c r="Q2405" t="str">
        <f>VLOOKUP(B2405,[2]taxonomy1!$B:$U,10,FALSE)</f>
        <v xml:space="preserve"> Pezizomycotina</v>
      </c>
      <c r="R2405" t="str">
        <f>VLOOKUP(B2405,[2]taxonomy1!$B:$U,11,FALSE)</f>
        <v xml:space="preserve"> Eurotiomycetes</v>
      </c>
      <c r="S2405" t="str">
        <f>VLOOKUP(B2405,[2]taxonomy1!$B:$U,12,FALSE)</f>
        <v>Eurotiomycetidae</v>
      </c>
      <c r="T2405" t="str">
        <f>VLOOKUP(B2405,[2]taxonomy1!$B:$U,13,FALSE)</f>
        <v xml:space="preserve"> Eurotiales</v>
      </c>
      <c r="U2405" t="str">
        <f>VLOOKUP(B2405,[2]taxonomy1!$B:$U,14,FALSE)</f>
        <v xml:space="preserve"> Aspergillaceae</v>
      </c>
      <c r="V2405" t="str">
        <f>VLOOKUP(B2405,[2]taxonomy1!$B:$U,15,FALSE)</f>
        <v xml:space="preserve"> Aspergillus.</v>
      </c>
      <c r="W2405">
        <f>VLOOKUP(B2405,[2]taxonomy1!$B:$U,16,FALSE)</f>
        <v>0</v>
      </c>
    </row>
    <row r="2406" spans="1:23" x14ac:dyDescent="0.3">
      <c r="A2406" t="s">
        <v>4542</v>
      </c>
      <c r="B2406" t="s">
        <v>4543</v>
      </c>
      <c r="C2406">
        <v>224</v>
      </c>
      <c r="D2406" t="s">
        <v>10</v>
      </c>
      <c r="E2406">
        <v>1</v>
      </c>
      <c r="F2406">
        <v>209</v>
      </c>
      <c r="G2406">
        <v>2735</v>
      </c>
      <c r="H2406" t="s">
        <v>11</v>
      </c>
      <c r="I2406" t="s">
        <v>10</v>
      </c>
      <c r="J2406">
        <f t="shared" si="37"/>
        <v>208</v>
      </c>
      <c r="K2406" t="e">
        <f>VLOOKUP(B2406,[2]taxonomy1!$B:$U,2,FALSE)</f>
        <v>#N/A</v>
      </c>
      <c r="L2406" t="e">
        <f>VLOOKUP(B2406,[2]taxonomy1!$B:$U,4,FALSE)</f>
        <v>#N/A</v>
      </c>
      <c r="M2406" t="e">
        <f>VLOOKUP(B2406,[2]taxonomy1!$B:$U,6,FALSE)</f>
        <v>#N/A</v>
      </c>
      <c r="N2406" t="e">
        <f>VLOOKUP(B2406,[2]taxonomy1!$B:$U,7,FALSE)</f>
        <v>#N/A</v>
      </c>
      <c r="O2406" t="e">
        <f>VLOOKUP(B2406,[2]taxonomy1!$B:$U,8,FALSE)</f>
        <v>#N/A</v>
      </c>
      <c r="P2406" t="e">
        <f>VLOOKUP(B2406,[2]taxonomy1!$B:$U,9,FALSE)</f>
        <v>#N/A</v>
      </c>
      <c r="Q2406" t="e">
        <f>VLOOKUP(B2406,[2]taxonomy1!$B:$U,10,FALSE)</f>
        <v>#N/A</v>
      </c>
      <c r="R2406" t="e">
        <f>VLOOKUP(B2406,[2]taxonomy1!$B:$U,11,FALSE)</f>
        <v>#N/A</v>
      </c>
      <c r="S2406" t="e">
        <f>VLOOKUP(B2406,[2]taxonomy1!$B:$U,12,FALSE)</f>
        <v>#N/A</v>
      </c>
      <c r="T2406" t="e">
        <f>VLOOKUP(B2406,[2]taxonomy1!$B:$U,13,FALSE)</f>
        <v>#N/A</v>
      </c>
      <c r="U2406" t="e">
        <f>VLOOKUP(B2406,[2]taxonomy1!$B:$U,14,FALSE)</f>
        <v>#N/A</v>
      </c>
      <c r="V2406" t="e">
        <f>VLOOKUP(B2406,[2]taxonomy1!$B:$U,15,FALSE)</f>
        <v>#N/A</v>
      </c>
      <c r="W2406" t="e">
        <f>VLOOKUP(B2406,[2]taxonomy1!$B:$U,16,FALSE)</f>
        <v>#N/A</v>
      </c>
    </row>
    <row r="2407" spans="1:23" x14ac:dyDescent="0.3">
      <c r="A2407" t="s">
        <v>4544</v>
      </c>
      <c r="B2407" t="s">
        <v>4545</v>
      </c>
      <c r="C2407">
        <v>156</v>
      </c>
      <c r="D2407" t="s">
        <v>10</v>
      </c>
      <c r="E2407">
        <v>8</v>
      </c>
      <c r="F2407">
        <v>149</v>
      </c>
      <c r="G2407">
        <v>2735</v>
      </c>
      <c r="H2407" t="s">
        <v>11</v>
      </c>
      <c r="I2407" t="s">
        <v>10</v>
      </c>
      <c r="J2407">
        <f t="shared" si="37"/>
        <v>141</v>
      </c>
      <c r="K2407" t="e">
        <f>VLOOKUP(B2407,[2]taxonomy1!$B:$U,2,FALSE)</f>
        <v>#N/A</v>
      </c>
      <c r="L2407" t="e">
        <f>VLOOKUP(B2407,[2]taxonomy1!$B:$U,4,FALSE)</f>
        <v>#N/A</v>
      </c>
      <c r="M2407" t="e">
        <f>VLOOKUP(B2407,[2]taxonomy1!$B:$U,6,FALSE)</f>
        <v>#N/A</v>
      </c>
      <c r="N2407" t="e">
        <f>VLOOKUP(B2407,[2]taxonomy1!$B:$U,7,FALSE)</f>
        <v>#N/A</v>
      </c>
      <c r="O2407" t="e">
        <f>VLOOKUP(B2407,[2]taxonomy1!$B:$U,8,FALSE)</f>
        <v>#N/A</v>
      </c>
      <c r="P2407" t="e">
        <f>VLOOKUP(B2407,[2]taxonomy1!$B:$U,9,FALSE)</f>
        <v>#N/A</v>
      </c>
      <c r="Q2407" t="e">
        <f>VLOOKUP(B2407,[2]taxonomy1!$B:$U,10,FALSE)</f>
        <v>#N/A</v>
      </c>
      <c r="R2407" t="e">
        <f>VLOOKUP(B2407,[2]taxonomy1!$B:$U,11,FALSE)</f>
        <v>#N/A</v>
      </c>
      <c r="S2407" t="e">
        <f>VLOOKUP(B2407,[2]taxonomy1!$B:$U,12,FALSE)</f>
        <v>#N/A</v>
      </c>
      <c r="T2407" t="e">
        <f>VLOOKUP(B2407,[2]taxonomy1!$B:$U,13,FALSE)</f>
        <v>#N/A</v>
      </c>
      <c r="U2407" t="e">
        <f>VLOOKUP(B2407,[2]taxonomy1!$B:$U,14,FALSE)</f>
        <v>#N/A</v>
      </c>
      <c r="V2407" t="e">
        <f>VLOOKUP(B2407,[2]taxonomy1!$B:$U,15,FALSE)</f>
        <v>#N/A</v>
      </c>
      <c r="W2407" t="e">
        <f>VLOOKUP(B2407,[2]taxonomy1!$B:$U,16,FALSE)</f>
        <v>#N/A</v>
      </c>
    </row>
    <row r="2408" spans="1:23" x14ac:dyDescent="0.3">
      <c r="A2408" t="s">
        <v>4546</v>
      </c>
      <c r="B2408" t="s">
        <v>4547</v>
      </c>
      <c r="C2408">
        <v>376</v>
      </c>
      <c r="D2408" t="s">
        <v>10</v>
      </c>
      <c r="E2408">
        <v>102</v>
      </c>
      <c r="F2408">
        <v>362</v>
      </c>
      <c r="G2408">
        <v>2735</v>
      </c>
      <c r="H2408" t="s">
        <v>11</v>
      </c>
      <c r="I2408" t="s">
        <v>10</v>
      </c>
      <c r="J2408">
        <f t="shared" si="37"/>
        <v>260</v>
      </c>
      <c r="K2408" t="e">
        <f>VLOOKUP(B2408,[2]taxonomy1!$B:$U,2,FALSE)</f>
        <v>#N/A</v>
      </c>
      <c r="L2408" t="e">
        <f>VLOOKUP(B2408,[2]taxonomy1!$B:$U,4,FALSE)</f>
        <v>#N/A</v>
      </c>
      <c r="M2408" t="e">
        <f>VLOOKUP(B2408,[2]taxonomy1!$B:$U,6,FALSE)</f>
        <v>#N/A</v>
      </c>
      <c r="N2408" t="e">
        <f>VLOOKUP(B2408,[2]taxonomy1!$B:$U,7,FALSE)</f>
        <v>#N/A</v>
      </c>
      <c r="O2408" t="e">
        <f>VLOOKUP(B2408,[2]taxonomy1!$B:$U,8,FALSE)</f>
        <v>#N/A</v>
      </c>
      <c r="P2408" t="e">
        <f>VLOOKUP(B2408,[2]taxonomy1!$B:$U,9,FALSE)</f>
        <v>#N/A</v>
      </c>
      <c r="Q2408" t="e">
        <f>VLOOKUP(B2408,[2]taxonomy1!$B:$U,10,FALSE)</f>
        <v>#N/A</v>
      </c>
      <c r="R2408" t="e">
        <f>VLOOKUP(B2408,[2]taxonomy1!$B:$U,11,FALSE)</f>
        <v>#N/A</v>
      </c>
      <c r="S2408" t="e">
        <f>VLOOKUP(B2408,[2]taxonomy1!$B:$U,12,FALSE)</f>
        <v>#N/A</v>
      </c>
      <c r="T2408" t="e">
        <f>VLOOKUP(B2408,[2]taxonomy1!$B:$U,13,FALSE)</f>
        <v>#N/A</v>
      </c>
      <c r="U2408" t="e">
        <f>VLOOKUP(B2408,[2]taxonomy1!$B:$U,14,FALSE)</f>
        <v>#N/A</v>
      </c>
      <c r="V2408" t="e">
        <f>VLOOKUP(B2408,[2]taxonomy1!$B:$U,15,FALSE)</f>
        <v>#N/A</v>
      </c>
      <c r="W2408" t="e">
        <f>VLOOKUP(B2408,[2]taxonomy1!$B:$U,16,FALSE)</f>
        <v>#N/A</v>
      </c>
    </row>
    <row r="2409" spans="1:23" x14ac:dyDescent="0.3">
      <c r="A2409" t="s">
        <v>4548</v>
      </c>
      <c r="B2409" t="s">
        <v>4549</v>
      </c>
      <c r="C2409">
        <v>390</v>
      </c>
      <c r="D2409" t="s">
        <v>10</v>
      </c>
      <c r="E2409">
        <v>63</v>
      </c>
      <c r="F2409">
        <v>353</v>
      </c>
      <c r="G2409">
        <v>2735</v>
      </c>
      <c r="H2409" t="s">
        <v>11</v>
      </c>
      <c r="I2409" t="s">
        <v>10</v>
      </c>
      <c r="J2409">
        <f t="shared" si="37"/>
        <v>290</v>
      </c>
      <c r="K2409" t="str">
        <f>VLOOKUP(B2409,[2]taxonomy1!$B:$U,2,FALSE)</f>
        <v xml:space="preserve"> Candida albicans (strain SC5314 / ATCC MYA-2876) (Yeast).</v>
      </c>
      <c r="L2409" t="str">
        <f>VLOOKUP(B2409,[2]taxonomy1!$B:$U,4,FALSE)</f>
        <v xml:space="preserve"> NCBI_TaxID=237561 {ECO:0000313|EMBL:AOW30561.1, ECO:0000313|Proteomes:UP000000559};</v>
      </c>
      <c r="M2409" t="str">
        <f>VLOOKUP(B2409,[2]taxonomy1!$B:$U,6,FALSE)</f>
        <v>Eukaryota</v>
      </c>
      <c r="N2409" t="str">
        <f>VLOOKUP(B2409,[2]taxonomy1!$B:$U,7,FALSE)</f>
        <v xml:space="preserve"> Fungi</v>
      </c>
      <c r="O2409" t="str">
        <f>VLOOKUP(B2409,[2]taxonomy1!$B:$U,8,FALSE)</f>
        <v xml:space="preserve"> Dikarya</v>
      </c>
      <c r="P2409" t="str">
        <f>VLOOKUP(B2409,[2]taxonomy1!$B:$U,9,FALSE)</f>
        <v xml:space="preserve"> Ascomycota</v>
      </c>
      <c r="Q2409" t="str">
        <f>VLOOKUP(B2409,[2]taxonomy1!$B:$U,10,FALSE)</f>
        <v xml:space="preserve"> Saccharomycotina</v>
      </c>
      <c r="R2409" t="str">
        <f>VLOOKUP(B2409,[2]taxonomy1!$B:$U,11,FALSE)</f>
        <v>Saccharomycetes</v>
      </c>
      <c r="S2409" t="str">
        <f>VLOOKUP(B2409,[2]taxonomy1!$B:$U,12,FALSE)</f>
        <v xml:space="preserve"> Saccharomycetales</v>
      </c>
      <c r="T2409" t="str">
        <f>VLOOKUP(B2409,[2]taxonomy1!$B:$U,13,FALSE)</f>
        <v xml:space="preserve"> Debaryomycetaceae</v>
      </c>
      <c r="U2409" t="str">
        <f>VLOOKUP(B2409,[2]taxonomy1!$B:$U,14,FALSE)</f>
        <v>Candida/Lodderomyces clade</v>
      </c>
      <c r="V2409" t="str">
        <f>VLOOKUP(B2409,[2]taxonomy1!$B:$U,15,FALSE)</f>
        <v xml:space="preserve"> Candida.</v>
      </c>
      <c r="W2409">
        <f>VLOOKUP(B2409,[2]taxonomy1!$B:$U,16,FALSE)</f>
        <v>0</v>
      </c>
    </row>
    <row r="2410" spans="1:23" x14ac:dyDescent="0.3">
      <c r="A2410" t="s">
        <v>4550</v>
      </c>
      <c r="B2410" t="s">
        <v>4551</v>
      </c>
      <c r="C2410">
        <v>355</v>
      </c>
      <c r="D2410" t="s">
        <v>10</v>
      </c>
      <c r="E2410">
        <v>38</v>
      </c>
      <c r="F2410">
        <v>326</v>
      </c>
      <c r="G2410">
        <v>2735</v>
      </c>
      <c r="H2410" t="s">
        <v>11</v>
      </c>
      <c r="I2410" t="s">
        <v>10</v>
      </c>
      <c r="J2410">
        <f t="shared" si="37"/>
        <v>288</v>
      </c>
      <c r="K2410" t="str">
        <f>VLOOKUP(B2410,[2]taxonomy1!$B:$U,2,FALSE)</f>
        <v xml:space="preserve"> Emericella nidulans (strain FGSC A4 / ATCC 38163 / CBS 112.46 / NRRL 194 / M139) (Aspergillus nidulans).</v>
      </c>
      <c r="L2410" t="str">
        <f>VLOOKUP(B2410,[2]taxonomy1!$B:$U,4,FALSE)</f>
        <v xml:space="preserve"> NCBI_TaxID=227321 {ECO:0000313|EMBL:CBF70884.1, ECO:0000313|Proteomes:UP000000560};</v>
      </c>
      <c r="M2410" t="str">
        <f>VLOOKUP(B2410,[2]taxonomy1!$B:$U,6,FALSE)</f>
        <v>Eukaryota</v>
      </c>
      <c r="N2410" t="str">
        <f>VLOOKUP(B2410,[2]taxonomy1!$B:$U,7,FALSE)</f>
        <v xml:space="preserve"> Fungi</v>
      </c>
      <c r="O2410" t="str">
        <f>VLOOKUP(B2410,[2]taxonomy1!$B:$U,8,FALSE)</f>
        <v xml:space="preserve"> Dikarya</v>
      </c>
      <c r="P2410" t="str">
        <f>VLOOKUP(B2410,[2]taxonomy1!$B:$U,9,FALSE)</f>
        <v xml:space="preserve"> Ascomycota</v>
      </c>
      <c r="Q2410" t="str">
        <f>VLOOKUP(B2410,[2]taxonomy1!$B:$U,10,FALSE)</f>
        <v xml:space="preserve"> Pezizomycotina</v>
      </c>
      <c r="R2410" t="str">
        <f>VLOOKUP(B2410,[2]taxonomy1!$B:$U,11,FALSE)</f>
        <v xml:space="preserve"> Eurotiomycetes</v>
      </c>
      <c r="S2410" t="str">
        <f>VLOOKUP(B2410,[2]taxonomy1!$B:$U,12,FALSE)</f>
        <v>Eurotiomycetidae</v>
      </c>
      <c r="T2410" t="str">
        <f>VLOOKUP(B2410,[2]taxonomy1!$B:$U,13,FALSE)</f>
        <v xml:space="preserve"> Eurotiales</v>
      </c>
      <c r="U2410" t="str">
        <f>VLOOKUP(B2410,[2]taxonomy1!$B:$U,14,FALSE)</f>
        <v xml:space="preserve"> Aspergillaceae</v>
      </c>
      <c r="V2410" t="str">
        <f>VLOOKUP(B2410,[2]taxonomy1!$B:$U,15,FALSE)</f>
        <v xml:space="preserve"> Aspergillus.</v>
      </c>
      <c r="W2410">
        <f>VLOOKUP(B2410,[2]taxonomy1!$B:$U,16,FALSE)</f>
        <v>0</v>
      </c>
    </row>
    <row r="2411" spans="1:23" x14ac:dyDescent="0.3">
      <c r="A2411" t="s">
        <v>4552</v>
      </c>
      <c r="B2411" t="s">
        <v>4553</v>
      </c>
      <c r="C2411">
        <v>284</v>
      </c>
      <c r="D2411" t="s">
        <v>10</v>
      </c>
      <c r="E2411">
        <v>3</v>
      </c>
      <c r="F2411">
        <v>277</v>
      </c>
      <c r="G2411">
        <v>2735</v>
      </c>
      <c r="H2411" t="s">
        <v>11</v>
      </c>
      <c r="I2411" t="s">
        <v>10</v>
      </c>
      <c r="J2411">
        <f t="shared" si="37"/>
        <v>274</v>
      </c>
      <c r="K2411" t="str">
        <f>VLOOKUP(B2411,[2]taxonomy1!$B:$U,2,FALSE)</f>
        <v xml:space="preserve"> Emericella nidulans (strain FGSC A4 / ATCC 38163 / CBS 112.46 / NRRL 194 / M139) (Aspergillus nidulans).</v>
      </c>
      <c r="L2411" t="str">
        <f>VLOOKUP(B2411,[2]taxonomy1!$B:$U,4,FALSE)</f>
        <v xml:space="preserve"> NCBI_TaxID=227321 {ECO:0000313|EMBL:CBF77600.1, ECO:0000313|Proteomes:UP000000560};</v>
      </c>
      <c r="M2411" t="str">
        <f>VLOOKUP(B2411,[2]taxonomy1!$B:$U,6,FALSE)</f>
        <v>Eukaryota</v>
      </c>
      <c r="N2411" t="str">
        <f>VLOOKUP(B2411,[2]taxonomy1!$B:$U,7,FALSE)</f>
        <v xml:space="preserve"> Fungi</v>
      </c>
      <c r="O2411" t="str">
        <f>VLOOKUP(B2411,[2]taxonomy1!$B:$U,8,FALSE)</f>
        <v xml:space="preserve"> Dikarya</v>
      </c>
      <c r="P2411" t="str">
        <f>VLOOKUP(B2411,[2]taxonomy1!$B:$U,9,FALSE)</f>
        <v xml:space="preserve"> Ascomycota</v>
      </c>
      <c r="Q2411" t="str">
        <f>VLOOKUP(B2411,[2]taxonomy1!$B:$U,10,FALSE)</f>
        <v xml:space="preserve"> Pezizomycotina</v>
      </c>
      <c r="R2411" t="str">
        <f>VLOOKUP(B2411,[2]taxonomy1!$B:$U,11,FALSE)</f>
        <v xml:space="preserve"> Eurotiomycetes</v>
      </c>
      <c r="S2411" t="str">
        <f>VLOOKUP(B2411,[2]taxonomy1!$B:$U,12,FALSE)</f>
        <v>Eurotiomycetidae</v>
      </c>
      <c r="T2411" t="str">
        <f>VLOOKUP(B2411,[2]taxonomy1!$B:$U,13,FALSE)</f>
        <v xml:space="preserve"> Eurotiales</v>
      </c>
      <c r="U2411" t="str">
        <f>VLOOKUP(B2411,[2]taxonomy1!$B:$U,14,FALSE)</f>
        <v xml:space="preserve"> Aspergillaceae</v>
      </c>
      <c r="V2411" t="str">
        <f>VLOOKUP(B2411,[2]taxonomy1!$B:$U,15,FALSE)</f>
        <v xml:space="preserve"> Aspergillus.</v>
      </c>
      <c r="W2411">
        <f>VLOOKUP(B2411,[2]taxonomy1!$B:$U,16,FALSE)</f>
        <v>0</v>
      </c>
    </row>
    <row r="2412" spans="1:23" x14ac:dyDescent="0.3">
      <c r="A2412" t="s">
        <v>4554</v>
      </c>
      <c r="B2412" t="s">
        <v>4555</v>
      </c>
      <c r="C2412">
        <v>309</v>
      </c>
      <c r="D2412" t="s">
        <v>10</v>
      </c>
      <c r="E2412">
        <v>18</v>
      </c>
      <c r="F2412">
        <v>293</v>
      </c>
      <c r="G2412">
        <v>2735</v>
      </c>
      <c r="H2412" t="s">
        <v>11</v>
      </c>
      <c r="I2412" t="s">
        <v>10</v>
      </c>
      <c r="J2412">
        <f t="shared" si="37"/>
        <v>275</v>
      </c>
      <c r="K2412" t="str">
        <f>VLOOKUP(B2412,[2]taxonomy1!$B:$U,2,FALSE)</f>
        <v xml:space="preserve"> Cryptosporidium parvum (strain Iowa II).</v>
      </c>
      <c r="L2412" t="str">
        <f>VLOOKUP(B2412,[2]taxonomy1!$B:$U,4,FALSE)</f>
        <v xml:space="preserve"> NCBI_TaxID=353152 {ECO:0000313|EMBL:EAK88365.1, ECO:0000313|Proteomes:UP000006726};</v>
      </c>
      <c r="M2412" t="str">
        <f>VLOOKUP(B2412,[2]taxonomy1!$B:$U,6,FALSE)</f>
        <v>Eukaryota</v>
      </c>
      <c r="N2412" t="str">
        <f>VLOOKUP(B2412,[2]taxonomy1!$B:$U,7,FALSE)</f>
        <v xml:space="preserve"> Alveolata</v>
      </c>
      <c r="O2412" t="str">
        <f>VLOOKUP(B2412,[2]taxonomy1!$B:$U,8,FALSE)</f>
        <v xml:space="preserve"> Apicomplexa</v>
      </c>
      <c r="P2412" t="str">
        <f>VLOOKUP(B2412,[2]taxonomy1!$B:$U,9,FALSE)</f>
        <v xml:space="preserve"> Conoidasida</v>
      </c>
      <c r="Q2412" t="str">
        <f>VLOOKUP(B2412,[2]taxonomy1!$B:$U,10,FALSE)</f>
        <v xml:space="preserve"> Coccidia</v>
      </c>
      <c r="R2412" t="str">
        <f>VLOOKUP(B2412,[2]taxonomy1!$B:$U,11,FALSE)</f>
        <v>Eucoccidiorida</v>
      </c>
      <c r="S2412" t="str">
        <f>VLOOKUP(B2412,[2]taxonomy1!$B:$U,12,FALSE)</f>
        <v xml:space="preserve"> Eimeriorina</v>
      </c>
      <c r="T2412" t="str">
        <f>VLOOKUP(B2412,[2]taxonomy1!$B:$U,13,FALSE)</f>
        <v xml:space="preserve"> Cryptosporidiidae</v>
      </c>
      <c r="U2412" t="str">
        <f>VLOOKUP(B2412,[2]taxonomy1!$B:$U,14,FALSE)</f>
        <v xml:space="preserve"> Cryptosporidium.</v>
      </c>
      <c r="V2412">
        <f>VLOOKUP(B2412,[2]taxonomy1!$B:$U,15,FALSE)</f>
        <v>0</v>
      </c>
      <c r="W2412">
        <f>VLOOKUP(B2412,[2]taxonomy1!$B:$U,16,FALSE)</f>
        <v>0</v>
      </c>
    </row>
    <row r="2413" spans="1:23" x14ac:dyDescent="0.3">
      <c r="A2413" t="s">
        <v>4556</v>
      </c>
      <c r="B2413" t="s">
        <v>4557</v>
      </c>
      <c r="C2413">
        <v>276</v>
      </c>
      <c r="D2413" t="s">
        <v>10</v>
      </c>
      <c r="E2413">
        <v>4</v>
      </c>
      <c r="F2413">
        <v>269</v>
      </c>
      <c r="G2413">
        <v>2735</v>
      </c>
      <c r="H2413" t="s">
        <v>11</v>
      </c>
      <c r="I2413" t="s">
        <v>10</v>
      </c>
      <c r="J2413">
        <f t="shared" si="37"/>
        <v>265</v>
      </c>
      <c r="K2413" t="str">
        <f>VLOOKUP(B2413,[2]taxonomy1!$B:$U,2,FALSE)</f>
        <v xml:space="preserve"> Solanum tuberosum (Potato).</v>
      </c>
      <c r="L2413" t="str">
        <f>VLOOKUP(B2413,[2]taxonomy1!$B:$U,4,FALSE)</f>
        <v xml:space="preserve"> NCBI_TaxID=4113;</v>
      </c>
      <c r="M2413" t="str">
        <f>VLOOKUP(B2413,[2]taxonomy1!$B:$U,6,FALSE)</f>
        <v>Eukaryota</v>
      </c>
      <c r="N2413" t="str">
        <f>VLOOKUP(B2413,[2]taxonomy1!$B:$U,7,FALSE)</f>
        <v xml:space="preserve"> Viridiplantae</v>
      </c>
      <c r="O2413" t="str">
        <f>VLOOKUP(B2413,[2]taxonomy1!$B:$U,8,FALSE)</f>
        <v xml:space="preserve"> Streptophyta</v>
      </c>
      <c r="P2413" t="str">
        <f>VLOOKUP(B2413,[2]taxonomy1!$B:$U,9,FALSE)</f>
        <v xml:space="preserve"> Embryophyta</v>
      </c>
      <c r="Q2413" t="str">
        <f>VLOOKUP(B2413,[2]taxonomy1!$B:$U,10,FALSE)</f>
        <v xml:space="preserve"> Tracheophyta</v>
      </c>
      <c r="R2413" t="str">
        <f>VLOOKUP(B2413,[2]taxonomy1!$B:$U,11,FALSE)</f>
        <v>Spermatophyta</v>
      </c>
      <c r="S2413" t="str">
        <f>VLOOKUP(B2413,[2]taxonomy1!$B:$U,12,FALSE)</f>
        <v xml:space="preserve"> Magnoliophyta</v>
      </c>
      <c r="T2413" t="str">
        <f>VLOOKUP(B2413,[2]taxonomy1!$B:$U,13,FALSE)</f>
        <v xml:space="preserve"> eudicotyledons</v>
      </c>
      <c r="U2413" t="str">
        <f>VLOOKUP(B2413,[2]taxonomy1!$B:$U,14,FALSE)</f>
        <v xml:space="preserve"> Gunneridae</v>
      </c>
      <c r="V2413" t="str">
        <f>VLOOKUP(B2413,[2]taxonomy1!$B:$U,15,FALSE)</f>
        <v>Pentapetalae</v>
      </c>
      <c r="W2413" t="str">
        <f>VLOOKUP(B2413,[2]taxonomy1!$B:$U,16,FALSE)</f>
        <v xml:space="preserve"> asterids</v>
      </c>
    </row>
    <row r="2414" spans="1:23" x14ac:dyDescent="0.3">
      <c r="A2414" t="s">
        <v>4558</v>
      </c>
      <c r="B2414" t="s">
        <v>4559</v>
      </c>
      <c r="C2414">
        <v>204</v>
      </c>
      <c r="D2414" t="s">
        <v>10</v>
      </c>
      <c r="E2414">
        <v>14</v>
      </c>
      <c r="F2414">
        <v>204</v>
      </c>
      <c r="G2414">
        <v>2735</v>
      </c>
      <c r="H2414" t="s">
        <v>11</v>
      </c>
      <c r="I2414" t="s">
        <v>10</v>
      </c>
      <c r="J2414">
        <f t="shared" si="37"/>
        <v>190</v>
      </c>
      <c r="K2414" t="str">
        <f>VLOOKUP(B2414,[2]taxonomy1!$B:$U,2,FALSE)</f>
        <v xml:space="preserve"> Homo sapiens (Human).</v>
      </c>
      <c r="L2414" t="str">
        <f>VLOOKUP(B2414,[2]taxonomy1!$B:$U,4,FALSE)</f>
        <v xml:space="preserve"> NCBI_TaxID=9606 {ECO:0000313|Ensembl:ENSP00000401492, ECO:0000313|Proteomes:UP000005640};</v>
      </c>
      <c r="M2414" t="str">
        <f>VLOOKUP(B2414,[2]taxonomy1!$B:$U,6,FALSE)</f>
        <v>Eukaryota</v>
      </c>
      <c r="N2414" t="str">
        <f>VLOOKUP(B2414,[2]taxonomy1!$B:$U,7,FALSE)</f>
        <v xml:space="preserve"> Metazoa</v>
      </c>
      <c r="O2414" t="str">
        <f>VLOOKUP(B2414,[2]taxonomy1!$B:$U,8,FALSE)</f>
        <v xml:space="preserve"> Chordata</v>
      </c>
      <c r="P2414" t="str">
        <f>VLOOKUP(B2414,[2]taxonomy1!$B:$U,9,FALSE)</f>
        <v xml:space="preserve"> Craniata</v>
      </c>
      <c r="Q2414" t="str">
        <f>VLOOKUP(B2414,[2]taxonomy1!$B:$U,10,FALSE)</f>
        <v xml:space="preserve"> Vertebrata</v>
      </c>
      <c r="R2414" t="str">
        <f>VLOOKUP(B2414,[2]taxonomy1!$B:$U,11,FALSE)</f>
        <v xml:space="preserve"> Euteleostomi</v>
      </c>
      <c r="S2414" t="str">
        <f>VLOOKUP(B2414,[2]taxonomy1!$B:$U,12,FALSE)</f>
        <v>Mammalia</v>
      </c>
      <c r="T2414" t="str">
        <f>VLOOKUP(B2414,[2]taxonomy1!$B:$U,13,FALSE)</f>
        <v xml:space="preserve"> Eutheria</v>
      </c>
      <c r="U2414" t="str">
        <f>VLOOKUP(B2414,[2]taxonomy1!$B:$U,14,FALSE)</f>
        <v xml:space="preserve"> Euarchontoglires</v>
      </c>
      <c r="V2414" t="str">
        <f>VLOOKUP(B2414,[2]taxonomy1!$B:$U,15,FALSE)</f>
        <v xml:space="preserve"> Primates</v>
      </c>
      <c r="W2414" t="str">
        <f>VLOOKUP(B2414,[2]taxonomy1!$B:$U,16,FALSE)</f>
        <v xml:space="preserve"> Haplorrhini</v>
      </c>
    </row>
    <row r="2415" spans="1:23" x14ac:dyDescent="0.3">
      <c r="A2415" t="s">
        <v>4560</v>
      </c>
      <c r="B2415" t="s">
        <v>4561</v>
      </c>
      <c r="C2415">
        <v>194</v>
      </c>
      <c r="D2415" t="s">
        <v>10</v>
      </c>
      <c r="E2415">
        <v>14</v>
      </c>
      <c r="F2415">
        <v>194</v>
      </c>
      <c r="G2415">
        <v>2735</v>
      </c>
      <c r="H2415" t="s">
        <v>11</v>
      </c>
      <c r="I2415" t="s">
        <v>10</v>
      </c>
      <c r="J2415">
        <f t="shared" si="37"/>
        <v>180</v>
      </c>
      <c r="K2415" t="str">
        <f>VLOOKUP(B2415,[2]taxonomy1!$B:$U,2,FALSE)</f>
        <v xml:space="preserve"> Homo sapiens (Human).</v>
      </c>
      <c r="L2415" t="str">
        <f>VLOOKUP(B2415,[2]taxonomy1!$B:$U,4,FALSE)</f>
        <v xml:space="preserve"> NCBI_TaxID=9606 {ECO:0000313|Ensembl:ENSP00000344876, ECO:0000313|Proteomes:UP000005640};</v>
      </c>
      <c r="M2415" t="str">
        <f>VLOOKUP(B2415,[2]taxonomy1!$B:$U,6,FALSE)</f>
        <v>Eukaryota</v>
      </c>
      <c r="N2415" t="str">
        <f>VLOOKUP(B2415,[2]taxonomy1!$B:$U,7,FALSE)</f>
        <v xml:space="preserve"> Metazoa</v>
      </c>
      <c r="O2415" t="str">
        <f>VLOOKUP(B2415,[2]taxonomy1!$B:$U,8,FALSE)</f>
        <v xml:space="preserve"> Chordata</v>
      </c>
      <c r="P2415" t="str">
        <f>VLOOKUP(B2415,[2]taxonomy1!$B:$U,9,FALSE)</f>
        <v xml:space="preserve"> Craniata</v>
      </c>
      <c r="Q2415" t="str">
        <f>VLOOKUP(B2415,[2]taxonomy1!$B:$U,10,FALSE)</f>
        <v xml:space="preserve"> Vertebrata</v>
      </c>
      <c r="R2415" t="str">
        <f>VLOOKUP(B2415,[2]taxonomy1!$B:$U,11,FALSE)</f>
        <v xml:space="preserve"> Euteleostomi</v>
      </c>
      <c r="S2415" t="str">
        <f>VLOOKUP(B2415,[2]taxonomy1!$B:$U,12,FALSE)</f>
        <v>Mammalia</v>
      </c>
      <c r="T2415" t="str">
        <f>VLOOKUP(B2415,[2]taxonomy1!$B:$U,13,FALSE)</f>
        <v xml:space="preserve"> Eutheria</v>
      </c>
      <c r="U2415" t="str">
        <f>VLOOKUP(B2415,[2]taxonomy1!$B:$U,14,FALSE)</f>
        <v xml:space="preserve"> Euarchontoglires</v>
      </c>
      <c r="V2415" t="str">
        <f>VLOOKUP(B2415,[2]taxonomy1!$B:$U,15,FALSE)</f>
        <v xml:space="preserve"> Primates</v>
      </c>
      <c r="W2415" t="str">
        <f>VLOOKUP(B2415,[2]taxonomy1!$B:$U,16,FALSE)</f>
        <v xml:space="preserve"> Haplorrhini</v>
      </c>
    </row>
    <row r="2416" spans="1:23" x14ac:dyDescent="0.3">
      <c r="A2416" t="s">
        <v>4562</v>
      </c>
      <c r="B2416" t="s">
        <v>4563</v>
      </c>
      <c r="C2416">
        <v>292</v>
      </c>
      <c r="D2416" t="s">
        <v>10</v>
      </c>
      <c r="E2416">
        <v>5</v>
      </c>
      <c r="F2416">
        <v>285</v>
      </c>
      <c r="G2416">
        <v>2735</v>
      </c>
      <c r="H2416" t="s">
        <v>11</v>
      </c>
      <c r="I2416" t="s">
        <v>10</v>
      </c>
      <c r="J2416">
        <f t="shared" si="37"/>
        <v>280</v>
      </c>
      <c r="K2416" t="str">
        <f>VLOOKUP(B2416,[2]taxonomy1!$B:$U,2,FALSE)</f>
        <v xml:space="preserve"> Cryptococcus neoformans var. neoformans serotype D (strain JEC21 / ATCC MYA-565) (Filobasidiella neoformans).</v>
      </c>
      <c r="L2416" t="str">
        <f>VLOOKUP(B2416,[2]taxonomy1!$B:$U,4,FALSE)</f>
        <v xml:space="preserve"> NCBI_TaxID=214684 {ECO:0000313|EMBL:AAW42497.1, ECO:0000313|Proteomes:UP000002149};</v>
      </c>
      <c r="M2416" t="str">
        <f>VLOOKUP(B2416,[2]taxonomy1!$B:$U,6,FALSE)</f>
        <v>Eukaryota</v>
      </c>
      <c r="N2416" t="str">
        <f>VLOOKUP(B2416,[2]taxonomy1!$B:$U,7,FALSE)</f>
        <v xml:space="preserve"> Fungi</v>
      </c>
      <c r="O2416" t="str">
        <f>VLOOKUP(B2416,[2]taxonomy1!$B:$U,8,FALSE)</f>
        <v xml:space="preserve"> Dikarya</v>
      </c>
      <c r="P2416" t="str">
        <f>VLOOKUP(B2416,[2]taxonomy1!$B:$U,9,FALSE)</f>
        <v xml:space="preserve"> Basidiomycota</v>
      </c>
      <c r="Q2416" t="str">
        <f>VLOOKUP(B2416,[2]taxonomy1!$B:$U,10,FALSE)</f>
        <v xml:space="preserve"> Agaricomycotina</v>
      </c>
      <c r="R2416" t="str">
        <f>VLOOKUP(B2416,[2]taxonomy1!$B:$U,11,FALSE)</f>
        <v>Tremellomycetes</v>
      </c>
      <c r="S2416" t="str">
        <f>VLOOKUP(B2416,[2]taxonomy1!$B:$U,12,FALSE)</f>
        <v xml:space="preserve"> Tremellales</v>
      </c>
      <c r="T2416" t="str">
        <f>VLOOKUP(B2416,[2]taxonomy1!$B:$U,13,FALSE)</f>
        <v xml:space="preserve"> Cryptococcaceae</v>
      </c>
      <c r="U2416" t="str">
        <f>VLOOKUP(B2416,[2]taxonomy1!$B:$U,14,FALSE)</f>
        <v xml:space="preserve"> Cryptococcus</v>
      </c>
      <c r="V2416" t="str">
        <f>VLOOKUP(B2416,[2]taxonomy1!$B:$U,15,FALSE)</f>
        <v>Cryptococcus neoformans species complex.</v>
      </c>
      <c r="W2416">
        <f>VLOOKUP(B2416,[2]taxonomy1!$B:$U,16,FALSE)</f>
        <v>0</v>
      </c>
    </row>
    <row r="2417" spans="1:23" x14ac:dyDescent="0.3">
      <c r="A2417" t="s">
        <v>4564</v>
      </c>
      <c r="B2417" t="s">
        <v>4565</v>
      </c>
      <c r="C2417">
        <v>375</v>
      </c>
      <c r="D2417" t="s">
        <v>10</v>
      </c>
      <c r="E2417">
        <v>50</v>
      </c>
      <c r="F2417">
        <v>351</v>
      </c>
      <c r="G2417">
        <v>2735</v>
      </c>
      <c r="H2417" t="s">
        <v>11</v>
      </c>
      <c r="I2417" t="s">
        <v>10</v>
      </c>
      <c r="J2417">
        <f t="shared" si="37"/>
        <v>301</v>
      </c>
      <c r="K2417" t="str">
        <f>VLOOKUP(B2417,[2]taxonomy1!$B:$U,2,FALSE)</f>
        <v xml:space="preserve"> Cryptococcus neoformans var. neoformans serotype D (strain JEC21 / ATCC MYA-565) (Filobasidiella neoformans).</v>
      </c>
      <c r="L2417" t="str">
        <f>VLOOKUP(B2417,[2]taxonomy1!$B:$U,4,FALSE)</f>
        <v xml:space="preserve"> NCBI_TaxID=214684 {ECO:0000313|EMBL:AAW41936.1, ECO:0000313|Proteomes:UP000002149};</v>
      </c>
      <c r="M2417" t="str">
        <f>VLOOKUP(B2417,[2]taxonomy1!$B:$U,6,FALSE)</f>
        <v>Eukaryota</v>
      </c>
      <c r="N2417" t="str">
        <f>VLOOKUP(B2417,[2]taxonomy1!$B:$U,7,FALSE)</f>
        <v xml:space="preserve"> Fungi</v>
      </c>
      <c r="O2417" t="str">
        <f>VLOOKUP(B2417,[2]taxonomy1!$B:$U,8,FALSE)</f>
        <v xml:space="preserve"> Dikarya</v>
      </c>
      <c r="P2417" t="str">
        <f>VLOOKUP(B2417,[2]taxonomy1!$B:$U,9,FALSE)</f>
        <v xml:space="preserve"> Basidiomycota</v>
      </c>
      <c r="Q2417" t="str">
        <f>VLOOKUP(B2417,[2]taxonomy1!$B:$U,10,FALSE)</f>
        <v xml:space="preserve"> Agaricomycotina</v>
      </c>
      <c r="R2417" t="str">
        <f>VLOOKUP(B2417,[2]taxonomy1!$B:$U,11,FALSE)</f>
        <v>Tremellomycetes</v>
      </c>
      <c r="S2417" t="str">
        <f>VLOOKUP(B2417,[2]taxonomy1!$B:$U,12,FALSE)</f>
        <v xml:space="preserve"> Tremellales</v>
      </c>
      <c r="T2417" t="str">
        <f>VLOOKUP(B2417,[2]taxonomy1!$B:$U,13,FALSE)</f>
        <v xml:space="preserve"> Cryptococcaceae</v>
      </c>
      <c r="U2417" t="str">
        <f>VLOOKUP(B2417,[2]taxonomy1!$B:$U,14,FALSE)</f>
        <v xml:space="preserve"> Cryptococcus</v>
      </c>
      <c r="V2417" t="str">
        <f>VLOOKUP(B2417,[2]taxonomy1!$B:$U,15,FALSE)</f>
        <v>Cryptococcus neoformans species complex.</v>
      </c>
      <c r="W2417">
        <f>VLOOKUP(B2417,[2]taxonomy1!$B:$U,16,FALSE)</f>
        <v>0</v>
      </c>
    </row>
    <row r="2418" spans="1:23" x14ac:dyDescent="0.3">
      <c r="A2418" t="s">
        <v>4566</v>
      </c>
      <c r="B2418" t="s">
        <v>4567</v>
      </c>
      <c r="C2418">
        <v>282</v>
      </c>
      <c r="D2418" t="s">
        <v>10</v>
      </c>
      <c r="E2418">
        <v>2</v>
      </c>
      <c r="F2418">
        <v>275</v>
      </c>
      <c r="G2418">
        <v>2735</v>
      </c>
      <c r="H2418" t="s">
        <v>11</v>
      </c>
      <c r="I2418" t="s">
        <v>10</v>
      </c>
      <c r="J2418">
        <f t="shared" si="37"/>
        <v>273</v>
      </c>
      <c r="K2418" t="str">
        <f>VLOOKUP(B2418,[2]taxonomy1!$B:$U,2,FALSE)</f>
        <v xml:space="preserve"> Debaryomyces hansenii (strain ATCC 36239 / CBS 767 / JCM 1990 / NBRC 0083 / IGC 2968) (Yeast) (Torulaspora hansenii).</v>
      </c>
      <c r="L2418" t="str">
        <f>VLOOKUP(B2418,[2]taxonomy1!$B:$U,4,FALSE)</f>
        <v xml:space="preserve"> NCBI_TaxID=284592 {ECO:0000313|EMBL:CAG87372.1, ECO:0000313|Proteomes:UP000000599};</v>
      </c>
      <c r="M2418" t="str">
        <f>VLOOKUP(B2418,[2]taxonomy1!$B:$U,6,FALSE)</f>
        <v>Eukaryota</v>
      </c>
      <c r="N2418" t="str">
        <f>VLOOKUP(B2418,[2]taxonomy1!$B:$U,7,FALSE)</f>
        <v xml:space="preserve"> Fungi</v>
      </c>
      <c r="O2418" t="str">
        <f>VLOOKUP(B2418,[2]taxonomy1!$B:$U,8,FALSE)</f>
        <v xml:space="preserve"> Dikarya</v>
      </c>
      <c r="P2418" t="str">
        <f>VLOOKUP(B2418,[2]taxonomy1!$B:$U,9,FALSE)</f>
        <v xml:space="preserve"> Ascomycota</v>
      </c>
      <c r="Q2418" t="str">
        <f>VLOOKUP(B2418,[2]taxonomy1!$B:$U,10,FALSE)</f>
        <v xml:space="preserve"> Saccharomycotina</v>
      </c>
      <c r="R2418" t="str">
        <f>VLOOKUP(B2418,[2]taxonomy1!$B:$U,11,FALSE)</f>
        <v>Saccharomycetes</v>
      </c>
      <c r="S2418" t="str">
        <f>VLOOKUP(B2418,[2]taxonomy1!$B:$U,12,FALSE)</f>
        <v xml:space="preserve"> Saccharomycetales</v>
      </c>
      <c r="T2418" t="str">
        <f>VLOOKUP(B2418,[2]taxonomy1!$B:$U,13,FALSE)</f>
        <v xml:space="preserve"> Debaryomycetaceae</v>
      </c>
      <c r="U2418" t="str">
        <f>VLOOKUP(B2418,[2]taxonomy1!$B:$U,14,FALSE)</f>
        <v xml:space="preserve"> Debaryomyces.</v>
      </c>
      <c r="V2418">
        <f>VLOOKUP(B2418,[2]taxonomy1!$B:$U,15,FALSE)</f>
        <v>0</v>
      </c>
      <c r="W2418">
        <f>VLOOKUP(B2418,[2]taxonomy1!$B:$U,16,FALSE)</f>
        <v>0</v>
      </c>
    </row>
    <row r="2419" spans="1:23" x14ac:dyDescent="0.3">
      <c r="A2419" t="s">
        <v>4568</v>
      </c>
      <c r="B2419" t="s">
        <v>4569</v>
      </c>
      <c r="C2419">
        <v>392</v>
      </c>
      <c r="D2419" t="s">
        <v>10</v>
      </c>
      <c r="E2419">
        <v>66</v>
      </c>
      <c r="F2419">
        <v>358</v>
      </c>
      <c r="G2419">
        <v>2735</v>
      </c>
      <c r="H2419" t="s">
        <v>11</v>
      </c>
      <c r="I2419" t="s">
        <v>10</v>
      </c>
      <c r="J2419">
        <f t="shared" si="37"/>
        <v>292</v>
      </c>
      <c r="K2419" t="str">
        <f>VLOOKUP(B2419,[2]taxonomy1!$B:$U,2,FALSE)</f>
        <v xml:space="preserve"> Debaryomyces hansenii (strain ATCC 36239 / CBS 767 / JCM 1990 / NBRC 0083 / IGC 2968) (Yeast) (Torulaspora hansenii).</v>
      </c>
      <c r="L2419" t="str">
        <f>VLOOKUP(B2419,[2]taxonomy1!$B:$U,4,FALSE)</f>
        <v xml:space="preserve"> NCBI_TaxID=284592 {ECO:0000313|EMBL:CAG87063.1, ECO:0000313|Proteomes:UP000000599};</v>
      </c>
      <c r="M2419" t="str">
        <f>VLOOKUP(B2419,[2]taxonomy1!$B:$U,6,FALSE)</f>
        <v>Eukaryota</v>
      </c>
      <c r="N2419" t="str">
        <f>VLOOKUP(B2419,[2]taxonomy1!$B:$U,7,FALSE)</f>
        <v xml:space="preserve"> Fungi</v>
      </c>
      <c r="O2419" t="str">
        <f>VLOOKUP(B2419,[2]taxonomy1!$B:$U,8,FALSE)</f>
        <v xml:space="preserve"> Dikarya</v>
      </c>
      <c r="P2419" t="str">
        <f>VLOOKUP(B2419,[2]taxonomy1!$B:$U,9,FALSE)</f>
        <v xml:space="preserve"> Ascomycota</v>
      </c>
      <c r="Q2419" t="str">
        <f>VLOOKUP(B2419,[2]taxonomy1!$B:$U,10,FALSE)</f>
        <v xml:space="preserve"> Saccharomycotina</v>
      </c>
      <c r="R2419" t="str">
        <f>VLOOKUP(B2419,[2]taxonomy1!$B:$U,11,FALSE)</f>
        <v>Saccharomycetes</v>
      </c>
      <c r="S2419" t="str">
        <f>VLOOKUP(B2419,[2]taxonomy1!$B:$U,12,FALSE)</f>
        <v xml:space="preserve"> Saccharomycetales</v>
      </c>
      <c r="T2419" t="str">
        <f>VLOOKUP(B2419,[2]taxonomy1!$B:$U,13,FALSE)</f>
        <v xml:space="preserve"> Debaryomycetaceae</v>
      </c>
      <c r="U2419" t="str">
        <f>VLOOKUP(B2419,[2]taxonomy1!$B:$U,14,FALSE)</f>
        <v xml:space="preserve"> Debaryomyces.</v>
      </c>
      <c r="V2419">
        <f>VLOOKUP(B2419,[2]taxonomy1!$B:$U,15,FALSE)</f>
        <v>0</v>
      </c>
      <c r="W2419">
        <f>VLOOKUP(B2419,[2]taxonomy1!$B:$U,16,FALSE)</f>
        <v>0</v>
      </c>
    </row>
    <row r="2420" spans="1:23" x14ac:dyDescent="0.3">
      <c r="A2420" t="s">
        <v>4570</v>
      </c>
      <c r="B2420" t="s">
        <v>4571</v>
      </c>
      <c r="C2420">
        <v>377</v>
      </c>
      <c r="D2420" t="s">
        <v>10</v>
      </c>
      <c r="E2420">
        <v>59</v>
      </c>
      <c r="F2420">
        <v>344</v>
      </c>
      <c r="G2420">
        <v>2735</v>
      </c>
      <c r="H2420" t="s">
        <v>11</v>
      </c>
      <c r="I2420" t="s">
        <v>10</v>
      </c>
      <c r="J2420">
        <f t="shared" si="37"/>
        <v>285</v>
      </c>
      <c r="K2420" t="str">
        <f>VLOOKUP(B2420,[2]taxonomy1!$B:$U,2,FALSE)</f>
        <v xml:space="preserve"> Yarrowia lipolytica (strain CLIB 122 / E 150) (Yeast) (Candida lipolytica).</v>
      </c>
      <c r="L2420" t="str">
        <f>VLOOKUP(B2420,[2]taxonomy1!$B:$U,4,FALSE)</f>
        <v xml:space="preserve"> NCBI_TaxID=284591 {ECO:0000313|EMBL:CAG78898.1, ECO:0000313|Proteomes:UP000001300};</v>
      </c>
      <c r="M2420" t="str">
        <f>VLOOKUP(B2420,[2]taxonomy1!$B:$U,6,FALSE)</f>
        <v>Eukaryota</v>
      </c>
      <c r="N2420" t="str">
        <f>VLOOKUP(B2420,[2]taxonomy1!$B:$U,7,FALSE)</f>
        <v xml:space="preserve"> Fungi</v>
      </c>
      <c r="O2420" t="str">
        <f>VLOOKUP(B2420,[2]taxonomy1!$B:$U,8,FALSE)</f>
        <v xml:space="preserve"> Dikarya</v>
      </c>
      <c r="P2420" t="str">
        <f>VLOOKUP(B2420,[2]taxonomy1!$B:$U,9,FALSE)</f>
        <v xml:space="preserve"> Ascomycota</v>
      </c>
      <c r="Q2420" t="str">
        <f>VLOOKUP(B2420,[2]taxonomy1!$B:$U,10,FALSE)</f>
        <v xml:space="preserve"> Saccharomycotina</v>
      </c>
      <c r="R2420" t="str">
        <f>VLOOKUP(B2420,[2]taxonomy1!$B:$U,11,FALSE)</f>
        <v>Saccharomycetes</v>
      </c>
      <c r="S2420" t="str">
        <f>VLOOKUP(B2420,[2]taxonomy1!$B:$U,12,FALSE)</f>
        <v xml:space="preserve"> Saccharomycetales</v>
      </c>
      <c r="T2420" t="str">
        <f>VLOOKUP(B2420,[2]taxonomy1!$B:$U,13,FALSE)</f>
        <v xml:space="preserve"> Dipodascaceae</v>
      </c>
      <c r="U2420" t="str">
        <f>VLOOKUP(B2420,[2]taxonomy1!$B:$U,14,FALSE)</f>
        <v xml:space="preserve"> Yarrowia.</v>
      </c>
      <c r="V2420">
        <f>VLOOKUP(B2420,[2]taxonomy1!$B:$U,15,FALSE)</f>
        <v>0</v>
      </c>
      <c r="W2420">
        <f>VLOOKUP(B2420,[2]taxonomy1!$B:$U,16,FALSE)</f>
        <v>0</v>
      </c>
    </row>
    <row r="2421" spans="1:23" x14ac:dyDescent="0.3">
      <c r="A2421" t="s">
        <v>4572</v>
      </c>
      <c r="B2421" t="s">
        <v>4573</v>
      </c>
      <c r="C2421">
        <v>285</v>
      </c>
      <c r="D2421" t="s">
        <v>10</v>
      </c>
      <c r="E2421">
        <v>2</v>
      </c>
      <c r="F2421">
        <v>278</v>
      </c>
      <c r="G2421">
        <v>2735</v>
      </c>
      <c r="H2421" t="s">
        <v>11</v>
      </c>
      <c r="I2421" t="s">
        <v>10</v>
      </c>
      <c r="J2421">
        <f t="shared" si="37"/>
        <v>276</v>
      </c>
      <c r="K2421" t="str">
        <f>VLOOKUP(B2421,[2]taxonomy1!$B:$U,2,FALSE)</f>
        <v xml:space="preserve"> Yarrowia lipolytica (strain CLIB 122 / E 150) (Yeast) (Candida lipolytica).</v>
      </c>
      <c r="L2421" t="str">
        <f>VLOOKUP(B2421,[2]taxonomy1!$B:$U,4,FALSE)</f>
        <v xml:space="preserve"> NCBI_TaxID=284591 {ECO:0000313|EMBL:CAG78339.1, ECO:0000313|Proteomes:UP000001300};</v>
      </c>
      <c r="M2421" t="str">
        <f>VLOOKUP(B2421,[2]taxonomy1!$B:$U,6,FALSE)</f>
        <v>Eukaryota</v>
      </c>
      <c r="N2421" t="str">
        <f>VLOOKUP(B2421,[2]taxonomy1!$B:$U,7,FALSE)</f>
        <v xml:space="preserve"> Fungi</v>
      </c>
      <c r="O2421" t="str">
        <f>VLOOKUP(B2421,[2]taxonomy1!$B:$U,8,FALSE)</f>
        <v xml:space="preserve"> Dikarya</v>
      </c>
      <c r="P2421" t="str">
        <f>VLOOKUP(B2421,[2]taxonomy1!$B:$U,9,FALSE)</f>
        <v xml:space="preserve"> Ascomycota</v>
      </c>
      <c r="Q2421" t="str">
        <f>VLOOKUP(B2421,[2]taxonomy1!$B:$U,10,FALSE)</f>
        <v xml:space="preserve"> Saccharomycotina</v>
      </c>
      <c r="R2421" t="str">
        <f>VLOOKUP(B2421,[2]taxonomy1!$B:$U,11,FALSE)</f>
        <v>Saccharomycetes</v>
      </c>
      <c r="S2421" t="str">
        <f>VLOOKUP(B2421,[2]taxonomy1!$B:$U,12,FALSE)</f>
        <v xml:space="preserve"> Saccharomycetales</v>
      </c>
      <c r="T2421" t="str">
        <f>VLOOKUP(B2421,[2]taxonomy1!$B:$U,13,FALSE)</f>
        <v xml:space="preserve"> Dipodascaceae</v>
      </c>
      <c r="U2421" t="str">
        <f>VLOOKUP(B2421,[2]taxonomy1!$B:$U,14,FALSE)</f>
        <v xml:space="preserve"> Yarrowia.</v>
      </c>
      <c r="V2421">
        <f>VLOOKUP(B2421,[2]taxonomy1!$B:$U,15,FALSE)</f>
        <v>0</v>
      </c>
      <c r="W2421">
        <f>VLOOKUP(B2421,[2]taxonomy1!$B:$U,16,FALSE)</f>
        <v>0</v>
      </c>
    </row>
    <row r="2422" spans="1:23" x14ac:dyDescent="0.3">
      <c r="A2422" t="s">
        <v>4574</v>
      </c>
      <c r="B2422" t="s">
        <v>4575</v>
      </c>
      <c r="C2422">
        <v>387</v>
      </c>
      <c r="D2422" t="s">
        <v>10</v>
      </c>
      <c r="E2422">
        <v>60</v>
      </c>
      <c r="F2422">
        <v>355</v>
      </c>
      <c r="G2422">
        <v>2735</v>
      </c>
      <c r="H2422" t="s">
        <v>11</v>
      </c>
      <c r="I2422" t="s">
        <v>10</v>
      </c>
      <c r="J2422">
        <f t="shared" si="37"/>
        <v>295</v>
      </c>
      <c r="K2422" t="str">
        <f>VLOOKUP(B2422,[2]taxonomy1!$B:$U,2,FALSE)</f>
        <v xml:space="preserve"> Kluyveromyces lactis (strain ATCC 8585 / CBS 2359 / DSM 70799 / NBRC 1267 / NRRL Y-1140 / WM37) (Yeast) (Candida sphaerica).</v>
      </c>
      <c r="L2422" t="str">
        <f>VLOOKUP(B2422,[2]taxonomy1!$B:$U,4,FALSE)</f>
        <v xml:space="preserve"> NCBI_TaxID=284590 {ECO:0000313|Proteomes:UP000000598};</v>
      </c>
      <c r="M2422" t="str">
        <f>VLOOKUP(B2422,[2]taxonomy1!$B:$U,6,FALSE)</f>
        <v>Eukaryota</v>
      </c>
      <c r="N2422" t="str">
        <f>VLOOKUP(B2422,[2]taxonomy1!$B:$U,7,FALSE)</f>
        <v xml:space="preserve"> Fungi</v>
      </c>
      <c r="O2422" t="str">
        <f>VLOOKUP(B2422,[2]taxonomy1!$B:$U,8,FALSE)</f>
        <v xml:space="preserve"> Dikarya</v>
      </c>
      <c r="P2422" t="str">
        <f>VLOOKUP(B2422,[2]taxonomy1!$B:$U,9,FALSE)</f>
        <v xml:space="preserve"> Ascomycota</v>
      </c>
      <c r="Q2422" t="str">
        <f>VLOOKUP(B2422,[2]taxonomy1!$B:$U,10,FALSE)</f>
        <v xml:space="preserve"> Saccharomycotina</v>
      </c>
      <c r="R2422" t="str">
        <f>VLOOKUP(B2422,[2]taxonomy1!$B:$U,11,FALSE)</f>
        <v>Saccharomycetes</v>
      </c>
      <c r="S2422" t="str">
        <f>VLOOKUP(B2422,[2]taxonomy1!$B:$U,12,FALSE)</f>
        <v xml:space="preserve"> Saccharomycetales</v>
      </c>
      <c r="T2422" t="str">
        <f>VLOOKUP(B2422,[2]taxonomy1!$B:$U,13,FALSE)</f>
        <v xml:space="preserve"> Saccharomycetaceae</v>
      </c>
      <c r="U2422" t="str">
        <f>VLOOKUP(B2422,[2]taxonomy1!$B:$U,14,FALSE)</f>
        <v xml:space="preserve"> Kluyveromyces.</v>
      </c>
      <c r="V2422">
        <f>VLOOKUP(B2422,[2]taxonomy1!$B:$U,15,FALSE)</f>
        <v>0</v>
      </c>
      <c r="W2422">
        <f>VLOOKUP(B2422,[2]taxonomy1!$B:$U,16,FALSE)</f>
        <v>0</v>
      </c>
    </row>
    <row r="2423" spans="1:23" x14ac:dyDescent="0.3">
      <c r="A2423" t="s">
        <v>4576</v>
      </c>
      <c r="B2423" t="s">
        <v>4577</v>
      </c>
      <c r="C2423">
        <v>282</v>
      </c>
      <c r="D2423" t="s">
        <v>10</v>
      </c>
      <c r="E2423">
        <v>2</v>
      </c>
      <c r="F2423">
        <v>275</v>
      </c>
      <c r="G2423">
        <v>2735</v>
      </c>
      <c r="H2423" t="s">
        <v>11</v>
      </c>
      <c r="I2423" t="s">
        <v>10</v>
      </c>
      <c r="J2423">
        <f t="shared" si="37"/>
        <v>273</v>
      </c>
      <c r="K2423" t="str">
        <f>VLOOKUP(B2423,[2]taxonomy1!$B:$U,2,FALSE)</f>
        <v xml:space="preserve"> Kluyveromyces lactis (strain ATCC 8585 / CBS 2359 / DSM 70799 / NBRC 1267 / NRRL Y-1140 / WM37) (Yeast) (Candida sphaerica).</v>
      </c>
      <c r="L2423" t="str">
        <f>VLOOKUP(B2423,[2]taxonomy1!$B:$U,4,FALSE)</f>
        <v xml:space="preserve"> NCBI_TaxID=284590 {ECO:0000313|Proteomes:UP000000598};</v>
      </c>
      <c r="M2423" t="str">
        <f>VLOOKUP(B2423,[2]taxonomy1!$B:$U,6,FALSE)</f>
        <v>Eukaryota</v>
      </c>
      <c r="N2423" t="str">
        <f>VLOOKUP(B2423,[2]taxonomy1!$B:$U,7,FALSE)</f>
        <v xml:space="preserve"> Fungi</v>
      </c>
      <c r="O2423" t="str">
        <f>VLOOKUP(B2423,[2]taxonomy1!$B:$U,8,FALSE)</f>
        <v xml:space="preserve"> Dikarya</v>
      </c>
      <c r="P2423" t="str">
        <f>VLOOKUP(B2423,[2]taxonomy1!$B:$U,9,FALSE)</f>
        <v xml:space="preserve"> Ascomycota</v>
      </c>
      <c r="Q2423" t="str">
        <f>VLOOKUP(B2423,[2]taxonomy1!$B:$U,10,FALSE)</f>
        <v xml:space="preserve"> Saccharomycotina</v>
      </c>
      <c r="R2423" t="str">
        <f>VLOOKUP(B2423,[2]taxonomy1!$B:$U,11,FALSE)</f>
        <v>Saccharomycetes</v>
      </c>
      <c r="S2423" t="str">
        <f>VLOOKUP(B2423,[2]taxonomy1!$B:$U,12,FALSE)</f>
        <v xml:space="preserve"> Saccharomycetales</v>
      </c>
      <c r="T2423" t="str">
        <f>VLOOKUP(B2423,[2]taxonomy1!$B:$U,13,FALSE)</f>
        <v xml:space="preserve"> Saccharomycetaceae</v>
      </c>
      <c r="U2423" t="str">
        <f>VLOOKUP(B2423,[2]taxonomy1!$B:$U,14,FALSE)</f>
        <v xml:space="preserve"> Kluyveromyces.</v>
      </c>
      <c r="V2423">
        <f>VLOOKUP(B2423,[2]taxonomy1!$B:$U,15,FALSE)</f>
        <v>0</v>
      </c>
      <c r="W2423">
        <f>VLOOKUP(B2423,[2]taxonomy1!$B:$U,16,FALSE)</f>
        <v>0</v>
      </c>
    </row>
    <row r="2424" spans="1:23" x14ac:dyDescent="0.3">
      <c r="A2424" t="s">
        <v>4578</v>
      </c>
      <c r="B2424" t="s">
        <v>4579</v>
      </c>
      <c r="C2424">
        <v>283</v>
      </c>
      <c r="D2424" t="s">
        <v>10</v>
      </c>
      <c r="E2424">
        <v>2</v>
      </c>
      <c r="F2424">
        <v>276</v>
      </c>
      <c r="G2424">
        <v>2735</v>
      </c>
      <c r="H2424" t="s">
        <v>11</v>
      </c>
      <c r="I2424" t="s">
        <v>10</v>
      </c>
      <c r="J2424">
        <f t="shared" si="37"/>
        <v>274</v>
      </c>
      <c r="K2424" t="str">
        <f>VLOOKUP(B2424,[2]taxonomy1!$B:$U,2,FALSE)</f>
        <v xml:space="preserve"> Candida glabrata (strain ATCC 2001 / CBS 138 / JCM 3761 / NBRC 0622 / NRRL Y-65) (Yeast) (Torulopsis glabrata).</v>
      </c>
      <c r="L2424" t="str">
        <f>VLOOKUP(B2424,[2]taxonomy1!$B:$U,4,FALSE)</f>
        <v xml:space="preserve"> NCBI_TaxID=284593 {ECO:0000313|Proteomes:UP000002428};</v>
      </c>
      <c r="M2424" t="str">
        <f>VLOOKUP(B2424,[2]taxonomy1!$B:$U,6,FALSE)</f>
        <v>Eukaryota</v>
      </c>
      <c r="N2424" t="str">
        <f>VLOOKUP(B2424,[2]taxonomy1!$B:$U,7,FALSE)</f>
        <v xml:space="preserve"> Fungi</v>
      </c>
      <c r="O2424" t="str">
        <f>VLOOKUP(B2424,[2]taxonomy1!$B:$U,8,FALSE)</f>
        <v xml:space="preserve"> Dikarya</v>
      </c>
      <c r="P2424" t="str">
        <f>VLOOKUP(B2424,[2]taxonomy1!$B:$U,9,FALSE)</f>
        <v xml:space="preserve"> Ascomycota</v>
      </c>
      <c r="Q2424" t="str">
        <f>VLOOKUP(B2424,[2]taxonomy1!$B:$U,10,FALSE)</f>
        <v xml:space="preserve"> Saccharomycotina</v>
      </c>
      <c r="R2424" t="str">
        <f>VLOOKUP(B2424,[2]taxonomy1!$B:$U,11,FALSE)</f>
        <v>Saccharomycetes</v>
      </c>
      <c r="S2424" t="str">
        <f>VLOOKUP(B2424,[2]taxonomy1!$B:$U,12,FALSE)</f>
        <v xml:space="preserve"> Saccharomycetales</v>
      </c>
      <c r="T2424" t="str">
        <f>VLOOKUP(B2424,[2]taxonomy1!$B:$U,13,FALSE)</f>
        <v xml:space="preserve"> Saccharomycetaceae</v>
      </c>
      <c r="U2424" t="str">
        <f>VLOOKUP(B2424,[2]taxonomy1!$B:$U,14,FALSE)</f>
        <v xml:space="preserve"> Nakaseomyces</v>
      </c>
      <c r="V2424" t="str">
        <f>VLOOKUP(B2424,[2]taxonomy1!$B:$U,15,FALSE)</f>
        <v>Nakaseomyces/Candida clade.</v>
      </c>
      <c r="W2424">
        <f>VLOOKUP(B2424,[2]taxonomy1!$B:$U,16,FALSE)</f>
        <v>0</v>
      </c>
    </row>
    <row r="2425" spans="1:23" x14ac:dyDescent="0.3">
      <c r="A2425" t="s">
        <v>4580</v>
      </c>
      <c r="B2425" t="s">
        <v>4581</v>
      </c>
      <c r="C2425">
        <v>382</v>
      </c>
      <c r="D2425" t="s">
        <v>10</v>
      </c>
      <c r="E2425">
        <v>54</v>
      </c>
      <c r="F2425">
        <v>349</v>
      </c>
      <c r="G2425">
        <v>2735</v>
      </c>
      <c r="H2425" t="s">
        <v>11</v>
      </c>
      <c r="I2425" t="s">
        <v>10</v>
      </c>
      <c r="J2425">
        <f t="shared" si="37"/>
        <v>295</v>
      </c>
      <c r="K2425" t="str">
        <f>VLOOKUP(B2425,[2]taxonomy1!$B:$U,2,FALSE)</f>
        <v xml:space="preserve"> Candida glabrata (strain ATCC 2001 / CBS 138 / JCM 3761 / NBRC 0622 / NRRL Y-65) (Yeast) (Torulopsis glabrata).</v>
      </c>
      <c r="L2425" t="str">
        <f>VLOOKUP(B2425,[2]taxonomy1!$B:$U,4,FALSE)</f>
        <v xml:space="preserve"> NCBI_TaxID=284593 {ECO:0000313|Proteomes:UP000002428};</v>
      </c>
      <c r="M2425" t="str">
        <f>VLOOKUP(B2425,[2]taxonomy1!$B:$U,6,FALSE)</f>
        <v>Eukaryota</v>
      </c>
      <c r="N2425" t="str">
        <f>VLOOKUP(B2425,[2]taxonomy1!$B:$U,7,FALSE)</f>
        <v xml:space="preserve"> Fungi</v>
      </c>
      <c r="O2425" t="str">
        <f>VLOOKUP(B2425,[2]taxonomy1!$B:$U,8,FALSE)</f>
        <v xml:space="preserve"> Dikarya</v>
      </c>
      <c r="P2425" t="str">
        <f>VLOOKUP(B2425,[2]taxonomy1!$B:$U,9,FALSE)</f>
        <v xml:space="preserve"> Ascomycota</v>
      </c>
      <c r="Q2425" t="str">
        <f>VLOOKUP(B2425,[2]taxonomy1!$B:$U,10,FALSE)</f>
        <v xml:space="preserve"> Saccharomycotina</v>
      </c>
      <c r="R2425" t="str">
        <f>VLOOKUP(B2425,[2]taxonomy1!$B:$U,11,FALSE)</f>
        <v>Saccharomycetes</v>
      </c>
      <c r="S2425" t="str">
        <f>VLOOKUP(B2425,[2]taxonomy1!$B:$U,12,FALSE)</f>
        <v xml:space="preserve"> Saccharomycetales</v>
      </c>
      <c r="T2425" t="str">
        <f>VLOOKUP(B2425,[2]taxonomy1!$B:$U,13,FALSE)</f>
        <v xml:space="preserve"> Saccharomycetaceae</v>
      </c>
      <c r="U2425" t="str">
        <f>VLOOKUP(B2425,[2]taxonomy1!$B:$U,14,FALSE)</f>
        <v xml:space="preserve"> Nakaseomyces</v>
      </c>
      <c r="V2425" t="str">
        <f>VLOOKUP(B2425,[2]taxonomy1!$B:$U,15,FALSE)</f>
        <v>Nakaseomyces/Candida clade.</v>
      </c>
      <c r="W2425">
        <f>VLOOKUP(B2425,[2]taxonomy1!$B:$U,16,FALSE)</f>
        <v>0</v>
      </c>
    </row>
    <row r="2426" spans="1:23" x14ac:dyDescent="0.3">
      <c r="A2426" t="s">
        <v>4582</v>
      </c>
      <c r="B2426" t="s">
        <v>4583</v>
      </c>
      <c r="C2426">
        <v>274</v>
      </c>
      <c r="D2426" t="s">
        <v>10</v>
      </c>
      <c r="E2426">
        <v>2</v>
      </c>
      <c r="F2426">
        <v>268</v>
      </c>
      <c r="G2426">
        <v>2735</v>
      </c>
      <c r="H2426" t="s">
        <v>11</v>
      </c>
      <c r="I2426" t="s">
        <v>10</v>
      </c>
      <c r="J2426">
        <f t="shared" si="37"/>
        <v>266</v>
      </c>
      <c r="K2426" t="str">
        <f>VLOOKUP(B2426,[2]taxonomy1!$B:$U,2,FALSE)</f>
        <v xml:space="preserve"> Candida glabrata (strain ATCC 2001 / CBS 138 / JCM 3761 / NBRC 0622 / NRRL Y-65) (Yeast) (Torulopsis glabrata).</v>
      </c>
      <c r="L2426" t="str">
        <f>VLOOKUP(B2426,[2]taxonomy1!$B:$U,4,FALSE)</f>
        <v xml:space="preserve"> NCBI_TaxID=284593 {ECO:0000313|Proteomes:UP000002428};</v>
      </c>
      <c r="M2426" t="str">
        <f>VLOOKUP(B2426,[2]taxonomy1!$B:$U,6,FALSE)</f>
        <v>Eukaryota</v>
      </c>
      <c r="N2426" t="str">
        <f>VLOOKUP(B2426,[2]taxonomy1!$B:$U,7,FALSE)</f>
        <v xml:space="preserve"> Fungi</v>
      </c>
      <c r="O2426" t="str">
        <f>VLOOKUP(B2426,[2]taxonomy1!$B:$U,8,FALSE)</f>
        <v xml:space="preserve"> Dikarya</v>
      </c>
      <c r="P2426" t="str">
        <f>VLOOKUP(B2426,[2]taxonomy1!$B:$U,9,FALSE)</f>
        <v xml:space="preserve"> Ascomycota</v>
      </c>
      <c r="Q2426" t="str">
        <f>VLOOKUP(B2426,[2]taxonomy1!$B:$U,10,FALSE)</f>
        <v xml:space="preserve"> Saccharomycotina</v>
      </c>
      <c r="R2426" t="str">
        <f>VLOOKUP(B2426,[2]taxonomy1!$B:$U,11,FALSE)</f>
        <v>Saccharomycetes</v>
      </c>
      <c r="S2426" t="str">
        <f>VLOOKUP(B2426,[2]taxonomy1!$B:$U,12,FALSE)</f>
        <v xml:space="preserve"> Saccharomycetales</v>
      </c>
      <c r="T2426" t="str">
        <f>VLOOKUP(B2426,[2]taxonomy1!$B:$U,13,FALSE)</f>
        <v xml:space="preserve"> Saccharomycetaceae</v>
      </c>
      <c r="U2426" t="str">
        <f>VLOOKUP(B2426,[2]taxonomy1!$B:$U,14,FALSE)</f>
        <v xml:space="preserve"> Nakaseomyces</v>
      </c>
      <c r="V2426" t="str">
        <f>VLOOKUP(B2426,[2]taxonomy1!$B:$U,15,FALSE)</f>
        <v>Nakaseomyces/Candida clade.</v>
      </c>
      <c r="W2426">
        <f>VLOOKUP(B2426,[2]taxonomy1!$B:$U,16,FALSE)</f>
        <v>0</v>
      </c>
    </row>
    <row r="2427" spans="1:23" x14ac:dyDescent="0.3">
      <c r="A2427" t="s">
        <v>4584</v>
      </c>
      <c r="B2427" t="s">
        <v>4585</v>
      </c>
      <c r="C2427">
        <v>283</v>
      </c>
      <c r="D2427" t="s">
        <v>10</v>
      </c>
      <c r="E2427">
        <v>3</v>
      </c>
      <c r="F2427">
        <v>276</v>
      </c>
      <c r="G2427">
        <v>2735</v>
      </c>
      <c r="H2427" t="s">
        <v>11</v>
      </c>
      <c r="I2427" t="s">
        <v>10</v>
      </c>
      <c r="J2427">
        <f t="shared" si="37"/>
        <v>273</v>
      </c>
      <c r="K2427" t="str">
        <f>VLOOKUP(B2427,[2]taxonomy1!$B:$U,2,FALSE)</f>
        <v xml:space="preserve"> Danio rerio (Zebrafish) (Brachydanio rerio).</v>
      </c>
      <c r="L2427" t="str">
        <f>VLOOKUP(B2427,[2]taxonomy1!$B:$U,4,FALSE)</f>
        <v xml:space="preserve"> NCBI_TaxID=7955 {ECO:0000313|EMBL:AAH67647.1};</v>
      </c>
      <c r="M2427" t="str">
        <f>VLOOKUP(B2427,[2]taxonomy1!$B:$U,6,FALSE)</f>
        <v>Eukaryota</v>
      </c>
      <c r="N2427" t="str">
        <f>VLOOKUP(B2427,[2]taxonomy1!$B:$U,7,FALSE)</f>
        <v xml:space="preserve"> Metazoa</v>
      </c>
      <c r="O2427" t="str">
        <f>VLOOKUP(B2427,[2]taxonomy1!$B:$U,8,FALSE)</f>
        <v xml:space="preserve"> Chordata</v>
      </c>
      <c r="P2427" t="str">
        <f>VLOOKUP(B2427,[2]taxonomy1!$B:$U,9,FALSE)</f>
        <v xml:space="preserve"> Craniata</v>
      </c>
      <c r="Q2427" t="str">
        <f>VLOOKUP(B2427,[2]taxonomy1!$B:$U,10,FALSE)</f>
        <v xml:space="preserve"> Vertebrata</v>
      </c>
      <c r="R2427" t="str">
        <f>VLOOKUP(B2427,[2]taxonomy1!$B:$U,11,FALSE)</f>
        <v xml:space="preserve"> Euteleostomi</v>
      </c>
      <c r="S2427" t="str">
        <f>VLOOKUP(B2427,[2]taxonomy1!$B:$U,12,FALSE)</f>
        <v>Actinopterygii</v>
      </c>
      <c r="T2427" t="str">
        <f>VLOOKUP(B2427,[2]taxonomy1!$B:$U,13,FALSE)</f>
        <v xml:space="preserve"> Neopterygii</v>
      </c>
      <c r="U2427" t="str">
        <f>VLOOKUP(B2427,[2]taxonomy1!$B:$U,14,FALSE)</f>
        <v xml:space="preserve"> Teleostei</v>
      </c>
      <c r="V2427" t="str">
        <f>VLOOKUP(B2427,[2]taxonomy1!$B:$U,15,FALSE)</f>
        <v xml:space="preserve"> Ostariophysi</v>
      </c>
      <c r="W2427" t="str">
        <f>VLOOKUP(B2427,[2]taxonomy1!$B:$U,16,FALSE)</f>
        <v xml:space="preserve"> Cypriniformes</v>
      </c>
    </row>
    <row r="2428" spans="1:23" x14ac:dyDescent="0.3">
      <c r="A2428" t="s">
        <v>4586</v>
      </c>
      <c r="B2428" t="s">
        <v>4587</v>
      </c>
      <c r="C2428">
        <v>338</v>
      </c>
      <c r="D2428" t="s">
        <v>10</v>
      </c>
      <c r="E2428">
        <v>56</v>
      </c>
      <c r="F2428">
        <v>332</v>
      </c>
      <c r="G2428">
        <v>2735</v>
      </c>
      <c r="H2428" t="s">
        <v>11</v>
      </c>
      <c r="I2428" t="s">
        <v>10</v>
      </c>
      <c r="J2428">
        <f t="shared" si="37"/>
        <v>276</v>
      </c>
      <c r="K2428" t="str">
        <f>VLOOKUP(B2428,[2]taxonomy1!$B:$U,2,FALSE)</f>
        <v xml:space="preserve"> Danio rerio (Zebrafish) (Brachydanio rerio).</v>
      </c>
      <c r="L2428" t="str">
        <f>VLOOKUP(B2428,[2]taxonomy1!$B:$U,4,FALSE)</f>
        <v xml:space="preserve"> NCBI_TaxID=7955 {ECO:0000313|EMBL:AAH67589.1};</v>
      </c>
      <c r="M2428" t="str">
        <f>VLOOKUP(B2428,[2]taxonomy1!$B:$U,6,FALSE)</f>
        <v>Eukaryota</v>
      </c>
      <c r="N2428" t="str">
        <f>VLOOKUP(B2428,[2]taxonomy1!$B:$U,7,FALSE)</f>
        <v xml:space="preserve"> Metazoa</v>
      </c>
      <c r="O2428" t="str">
        <f>VLOOKUP(B2428,[2]taxonomy1!$B:$U,8,FALSE)</f>
        <v xml:space="preserve"> Chordata</v>
      </c>
      <c r="P2428" t="str">
        <f>VLOOKUP(B2428,[2]taxonomy1!$B:$U,9,FALSE)</f>
        <v xml:space="preserve"> Craniata</v>
      </c>
      <c r="Q2428" t="str">
        <f>VLOOKUP(B2428,[2]taxonomy1!$B:$U,10,FALSE)</f>
        <v xml:space="preserve"> Vertebrata</v>
      </c>
      <c r="R2428" t="str">
        <f>VLOOKUP(B2428,[2]taxonomy1!$B:$U,11,FALSE)</f>
        <v xml:space="preserve"> Euteleostomi</v>
      </c>
      <c r="S2428" t="str">
        <f>VLOOKUP(B2428,[2]taxonomy1!$B:$U,12,FALSE)</f>
        <v>Actinopterygii</v>
      </c>
      <c r="T2428" t="str">
        <f>VLOOKUP(B2428,[2]taxonomy1!$B:$U,13,FALSE)</f>
        <v xml:space="preserve"> Neopterygii</v>
      </c>
      <c r="U2428" t="str">
        <f>VLOOKUP(B2428,[2]taxonomy1!$B:$U,14,FALSE)</f>
        <v xml:space="preserve"> Teleostei</v>
      </c>
      <c r="V2428" t="str">
        <f>VLOOKUP(B2428,[2]taxonomy1!$B:$U,15,FALSE)</f>
        <v xml:space="preserve"> Ostariophysi</v>
      </c>
      <c r="W2428" t="str">
        <f>VLOOKUP(B2428,[2]taxonomy1!$B:$U,16,FALSE)</f>
        <v xml:space="preserve"> Cypriniformes</v>
      </c>
    </row>
    <row r="2429" spans="1:23" x14ac:dyDescent="0.3">
      <c r="A2429" t="s">
        <v>4588</v>
      </c>
      <c r="B2429" t="s">
        <v>4589</v>
      </c>
      <c r="C2429">
        <v>276</v>
      </c>
      <c r="D2429" t="s">
        <v>10</v>
      </c>
      <c r="E2429">
        <v>4</v>
      </c>
      <c r="F2429">
        <v>269</v>
      </c>
      <c r="G2429">
        <v>2735</v>
      </c>
      <c r="H2429" t="s">
        <v>11</v>
      </c>
      <c r="I2429" t="s">
        <v>10</v>
      </c>
      <c r="J2429">
        <f t="shared" si="37"/>
        <v>265</v>
      </c>
      <c r="K2429" t="str">
        <f>VLOOKUP(B2429,[2]taxonomy1!$B:$U,2,FALSE)</f>
        <v xml:space="preserve"> Brassica rapa subsp. pekinensis (Chinese cabbage) (Brassica pekinensis).</v>
      </c>
      <c r="L2429" t="str">
        <f>VLOOKUP(B2429,[2]taxonomy1!$B:$U,4,FALSE)</f>
        <v xml:space="preserve"> NCBI_TaxID=51351 {ECO:0000313|EMBL:AAS48868.1};</v>
      </c>
      <c r="M2429" t="str">
        <f>VLOOKUP(B2429,[2]taxonomy1!$B:$U,6,FALSE)</f>
        <v>Eukaryota</v>
      </c>
      <c r="N2429" t="str">
        <f>VLOOKUP(B2429,[2]taxonomy1!$B:$U,7,FALSE)</f>
        <v xml:space="preserve"> Viridiplantae</v>
      </c>
      <c r="O2429" t="str">
        <f>VLOOKUP(B2429,[2]taxonomy1!$B:$U,8,FALSE)</f>
        <v xml:space="preserve"> Streptophyta</v>
      </c>
      <c r="P2429" t="str">
        <f>VLOOKUP(B2429,[2]taxonomy1!$B:$U,9,FALSE)</f>
        <v xml:space="preserve"> Embryophyta</v>
      </c>
      <c r="Q2429" t="str">
        <f>VLOOKUP(B2429,[2]taxonomy1!$B:$U,10,FALSE)</f>
        <v xml:space="preserve"> Tracheophyta</v>
      </c>
      <c r="R2429" t="str">
        <f>VLOOKUP(B2429,[2]taxonomy1!$B:$U,11,FALSE)</f>
        <v>Spermatophyta</v>
      </c>
      <c r="S2429" t="str">
        <f>VLOOKUP(B2429,[2]taxonomy1!$B:$U,12,FALSE)</f>
        <v xml:space="preserve"> Magnoliophyta</v>
      </c>
      <c r="T2429" t="str">
        <f>VLOOKUP(B2429,[2]taxonomy1!$B:$U,13,FALSE)</f>
        <v xml:space="preserve"> eudicotyledons</v>
      </c>
      <c r="U2429" t="str">
        <f>VLOOKUP(B2429,[2]taxonomy1!$B:$U,14,FALSE)</f>
        <v xml:space="preserve"> Gunneridae</v>
      </c>
      <c r="V2429" t="str">
        <f>VLOOKUP(B2429,[2]taxonomy1!$B:$U,15,FALSE)</f>
        <v>Pentapetalae</v>
      </c>
      <c r="W2429" t="str">
        <f>VLOOKUP(B2429,[2]taxonomy1!$B:$U,16,FALSE)</f>
        <v xml:space="preserve"> rosids</v>
      </c>
    </row>
    <row r="2430" spans="1:23" x14ac:dyDescent="0.3">
      <c r="A2430" t="s">
        <v>4590</v>
      </c>
      <c r="B2430" t="s">
        <v>4591</v>
      </c>
      <c r="C2430">
        <v>386</v>
      </c>
      <c r="D2430" t="s">
        <v>10</v>
      </c>
      <c r="E2430">
        <v>60</v>
      </c>
      <c r="F2430">
        <v>355</v>
      </c>
      <c r="G2430">
        <v>2735</v>
      </c>
      <c r="H2430" t="s">
        <v>11</v>
      </c>
      <c r="I2430" t="s">
        <v>10</v>
      </c>
      <c r="J2430">
        <f t="shared" si="37"/>
        <v>295</v>
      </c>
      <c r="K2430" t="str">
        <f>VLOOKUP(B2430,[2]taxonomy1!$B:$U,2,FALSE)</f>
        <v xml:space="preserve"> Ashbya gossypii (strain ATCC 10895 / CBS 109.51 / FGSC 9923 / NRRL Y-1056) (Yeast) (Eremothecium gossypii).</v>
      </c>
      <c r="L2430" t="str">
        <f>VLOOKUP(B2430,[2]taxonomy1!$B:$U,4,FALSE)</f>
        <v xml:space="preserve"> NCBI_TaxID=284811 {ECO:0000313|EMBL:AAS53191.1, ECO:0000313|Proteomes:UP000000591};</v>
      </c>
      <c r="M2430" t="str">
        <f>VLOOKUP(B2430,[2]taxonomy1!$B:$U,6,FALSE)</f>
        <v>Eukaryota</v>
      </c>
      <c r="N2430" t="str">
        <f>VLOOKUP(B2430,[2]taxonomy1!$B:$U,7,FALSE)</f>
        <v xml:space="preserve"> Fungi</v>
      </c>
      <c r="O2430" t="str">
        <f>VLOOKUP(B2430,[2]taxonomy1!$B:$U,8,FALSE)</f>
        <v xml:space="preserve"> Dikarya</v>
      </c>
      <c r="P2430" t="str">
        <f>VLOOKUP(B2430,[2]taxonomy1!$B:$U,9,FALSE)</f>
        <v xml:space="preserve"> Ascomycota</v>
      </c>
      <c r="Q2430" t="str">
        <f>VLOOKUP(B2430,[2]taxonomy1!$B:$U,10,FALSE)</f>
        <v xml:space="preserve"> Saccharomycotina</v>
      </c>
      <c r="R2430" t="str">
        <f>VLOOKUP(B2430,[2]taxonomy1!$B:$U,11,FALSE)</f>
        <v>Saccharomycetes</v>
      </c>
      <c r="S2430" t="str">
        <f>VLOOKUP(B2430,[2]taxonomy1!$B:$U,12,FALSE)</f>
        <v xml:space="preserve"> Saccharomycetales</v>
      </c>
      <c r="T2430" t="str">
        <f>VLOOKUP(B2430,[2]taxonomy1!$B:$U,13,FALSE)</f>
        <v xml:space="preserve"> Saccharomycetaceae</v>
      </c>
      <c r="U2430" t="str">
        <f>VLOOKUP(B2430,[2]taxonomy1!$B:$U,14,FALSE)</f>
        <v xml:space="preserve"> Eremothecium.</v>
      </c>
      <c r="V2430">
        <f>VLOOKUP(B2430,[2]taxonomy1!$B:$U,15,FALSE)</f>
        <v>0</v>
      </c>
      <c r="W2430">
        <f>VLOOKUP(B2430,[2]taxonomy1!$B:$U,16,FALSE)</f>
        <v>0</v>
      </c>
    </row>
    <row r="2431" spans="1:23" x14ac:dyDescent="0.3">
      <c r="A2431" t="s">
        <v>4592</v>
      </c>
      <c r="B2431" t="s">
        <v>4593</v>
      </c>
      <c r="C2431">
        <v>391</v>
      </c>
      <c r="D2431" t="s">
        <v>10</v>
      </c>
      <c r="E2431">
        <v>112</v>
      </c>
      <c r="F2431">
        <v>384</v>
      </c>
      <c r="G2431">
        <v>2735</v>
      </c>
      <c r="H2431" t="s">
        <v>11</v>
      </c>
      <c r="I2431" t="s">
        <v>10</v>
      </c>
      <c r="J2431">
        <f t="shared" si="37"/>
        <v>272</v>
      </c>
      <c r="K2431" t="str">
        <f>VLOOKUP(B2431,[2]taxonomy1!$B:$U,2,FALSE)</f>
        <v xml:space="preserve"> Ashbya gossypii (strain ATCC 10895 / CBS 109.51 / FGSC 9923 / NRRL Y-1056) (Yeast) (Eremothecium gossypii).</v>
      </c>
      <c r="L2431" t="str">
        <f>VLOOKUP(B2431,[2]taxonomy1!$B:$U,4,FALSE)</f>
        <v xml:space="preserve"> NCBI_TaxID=284811 {ECO:0000313|EMBL:AAS51673.2, ECO:0000313|Proteomes:UP000000591};</v>
      </c>
      <c r="M2431" t="str">
        <f>VLOOKUP(B2431,[2]taxonomy1!$B:$U,6,FALSE)</f>
        <v>Eukaryota</v>
      </c>
      <c r="N2431" t="str">
        <f>VLOOKUP(B2431,[2]taxonomy1!$B:$U,7,FALSE)</f>
        <v xml:space="preserve"> Fungi</v>
      </c>
      <c r="O2431" t="str">
        <f>VLOOKUP(B2431,[2]taxonomy1!$B:$U,8,FALSE)</f>
        <v xml:space="preserve"> Dikarya</v>
      </c>
      <c r="P2431" t="str">
        <f>VLOOKUP(B2431,[2]taxonomy1!$B:$U,9,FALSE)</f>
        <v xml:space="preserve"> Ascomycota</v>
      </c>
      <c r="Q2431" t="str">
        <f>VLOOKUP(B2431,[2]taxonomy1!$B:$U,10,FALSE)</f>
        <v xml:space="preserve"> Saccharomycotina</v>
      </c>
      <c r="R2431" t="str">
        <f>VLOOKUP(B2431,[2]taxonomy1!$B:$U,11,FALSE)</f>
        <v>Saccharomycetes</v>
      </c>
      <c r="S2431" t="str">
        <f>VLOOKUP(B2431,[2]taxonomy1!$B:$U,12,FALSE)</f>
        <v xml:space="preserve"> Saccharomycetales</v>
      </c>
      <c r="T2431" t="str">
        <f>VLOOKUP(B2431,[2]taxonomy1!$B:$U,13,FALSE)</f>
        <v xml:space="preserve"> Saccharomycetaceae</v>
      </c>
      <c r="U2431" t="str">
        <f>VLOOKUP(B2431,[2]taxonomy1!$B:$U,14,FALSE)</f>
        <v xml:space="preserve"> Eremothecium.</v>
      </c>
      <c r="V2431">
        <f>VLOOKUP(B2431,[2]taxonomy1!$B:$U,15,FALSE)</f>
        <v>0</v>
      </c>
      <c r="W2431">
        <f>VLOOKUP(B2431,[2]taxonomy1!$B:$U,16,FALSE)</f>
        <v>0</v>
      </c>
    </row>
    <row r="2432" spans="1:23" x14ac:dyDescent="0.3">
      <c r="A2432" t="s">
        <v>4594</v>
      </c>
      <c r="B2432" t="s">
        <v>4595</v>
      </c>
      <c r="C2432">
        <v>314</v>
      </c>
      <c r="D2432" t="s">
        <v>10</v>
      </c>
      <c r="E2432">
        <v>41</v>
      </c>
      <c r="F2432">
        <v>307</v>
      </c>
      <c r="G2432">
        <v>2735</v>
      </c>
      <c r="H2432" t="s">
        <v>11</v>
      </c>
      <c r="I2432" t="s">
        <v>10</v>
      </c>
      <c r="J2432">
        <f t="shared" si="37"/>
        <v>266</v>
      </c>
      <c r="K2432" t="str">
        <f>VLOOKUP(B2432,[2]taxonomy1!$B:$U,2,FALSE)</f>
        <v xml:space="preserve"> Dictyostelium discoideum (Slime mold).</v>
      </c>
      <c r="L2432" t="str">
        <f>VLOOKUP(B2432,[2]taxonomy1!$B:$U,4,FALSE)</f>
        <v xml:space="preserve"> NCBI_TaxID=44689 {ECO:0000313|EMBL:EAL68763.1, ECO:0000313|Proteomes:UP000002195};</v>
      </c>
      <c r="M2432" t="str">
        <f>VLOOKUP(B2432,[2]taxonomy1!$B:$U,6,FALSE)</f>
        <v>Eukaryota</v>
      </c>
      <c r="N2432" t="str">
        <f>VLOOKUP(B2432,[2]taxonomy1!$B:$U,7,FALSE)</f>
        <v xml:space="preserve"> Amoebozoa</v>
      </c>
      <c r="O2432" t="str">
        <f>VLOOKUP(B2432,[2]taxonomy1!$B:$U,8,FALSE)</f>
        <v xml:space="preserve"> Mycetozoa</v>
      </c>
      <c r="P2432" t="str">
        <f>VLOOKUP(B2432,[2]taxonomy1!$B:$U,9,FALSE)</f>
        <v xml:space="preserve"> Dictyostelids</v>
      </c>
      <c r="Q2432" t="str">
        <f>VLOOKUP(B2432,[2]taxonomy1!$B:$U,10,FALSE)</f>
        <v xml:space="preserve"> Dictyosteliales</v>
      </c>
      <c r="R2432" t="str">
        <f>VLOOKUP(B2432,[2]taxonomy1!$B:$U,11,FALSE)</f>
        <v>Dictyosteliaceae</v>
      </c>
      <c r="S2432" t="str">
        <f>VLOOKUP(B2432,[2]taxonomy1!$B:$U,12,FALSE)</f>
        <v xml:space="preserve"> Dictyostelium.</v>
      </c>
      <c r="T2432">
        <f>VLOOKUP(B2432,[2]taxonomy1!$B:$U,13,FALSE)</f>
        <v>0</v>
      </c>
      <c r="U2432">
        <f>VLOOKUP(B2432,[2]taxonomy1!$B:$U,14,FALSE)</f>
        <v>0</v>
      </c>
      <c r="V2432">
        <f>VLOOKUP(B2432,[2]taxonomy1!$B:$U,15,FALSE)</f>
        <v>0</v>
      </c>
      <c r="W2432">
        <f>VLOOKUP(B2432,[2]taxonomy1!$B:$U,16,FALSE)</f>
        <v>0</v>
      </c>
    </row>
    <row r="2433" spans="1:23" x14ac:dyDescent="0.3">
      <c r="A2433" t="s">
        <v>4596</v>
      </c>
      <c r="B2433" t="s">
        <v>4597</v>
      </c>
      <c r="C2433">
        <v>334</v>
      </c>
      <c r="D2433" t="s">
        <v>10</v>
      </c>
      <c r="E2433">
        <v>49</v>
      </c>
      <c r="F2433">
        <v>328</v>
      </c>
      <c r="G2433">
        <v>2735</v>
      </c>
      <c r="H2433" t="s">
        <v>11</v>
      </c>
      <c r="I2433" t="s">
        <v>10</v>
      </c>
      <c r="J2433">
        <f t="shared" si="37"/>
        <v>279</v>
      </c>
      <c r="K2433" t="str">
        <f>VLOOKUP(B2433,[2]taxonomy1!$B:$U,2,FALSE)</f>
        <v xml:space="preserve"> Anopheles gambiae (African malaria mosquito).</v>
      </c>
      <c r="L2433" t="str">
        <f>VLOOKUP(B2433,[2]taxonomy1!$B:$U,4,FALSE)</f>
        <v xml:space="preserve"> NCBI_TaxID=7165 {ECO:0000313|EMBL:EAA12891.2, ECO:0000313|Proteomes:UP000007062};</v>
      </c>
      <c r="M2433" t="str">
        <f>VLOOKUP(B2433,[2]taxonomy1!$B:$U,6,FALSE)</f>
        <v>Eukaryota</v>
      </c>
      <c r="N2433" t="str">
        <f>VLOOKUP(B2433,[2]taxonomy1!$B:$U,7,FALSE)</f>
        <v xml:space="preserve"> Metazoa</v>
      </c>
      <c r="O2433" t="str">
        <f>VLOOKUP(B2433,[2]taxonomy1!$B:$U,8,FALSE)</f>
        <v xml:space="preserve"> Ecdysozoa</v>
      </c>
      <c r="P2433" t="str">
        <f>VLOOKUP(B2433,[2]taxonomy1!$B:$U,9,FALSE)</f>
        <v xml:space="preserve"> Arthropoda</v>
      </c>
      <c r="Q2433" t="str">
        <f>VLOOKUP(B2433,[2]taxonomy1!$B:$U,10,FALSE)</f>
        <v xml:space="preserve"> Hexapoda</v>
      </c>
      <c r="R2433" t="str">
        <f>VLOOKUP(B2433,[2]taxonomy1!$B:$U,11,FALSE)</f>
        <v xml:space="preserve"> Insecta</v>
      </c>
      <c r="S2433" t="str">
        <f>VLOOKUP(B2433,[2]taxonomy1!$B:$U,12,FALSE)</f>
        <v>Pterygota</v>
      </c>
      <c r="T2433" t="str">
        <f>VLOOKUP(B2433,[2]taxonomy1!$B:$U,13,FALSE)</f>
        <v xml:space="preserve"> Neoptera</v>
      </c>
      <c r="U2433" t="str">
        <f>VLOOKUP(B2433,[2]taxonomy1!$B:$U,14,FALSE)</f>
        <v xml:space="preserve"> Holometabola</v>
      </c>
      <c r="V2433" t="str">
        <f>VLOOKUP(B2433,[2]taxonomy1!$B:$U,15,FALSE)</f>
        <v xml:space="preserve"> Diptera</v>
      </c>
      <c r="W2433" t="str">
        <f>VLOOKUP(B2433,[2]taxonomy1!$B:$U,16,FALSE)</f>
        <v xml:space="preserve"> Nematocera</v>
      </c>
    </row>
    <row r="2434" spans="1:23" x14ac:dyDescent="0.3">
      <c r="A2434" t="s">
        <v>4598</v>
      </c>
      <c r="B2434" t="s">
        <v>4599</v>
      </c>
      <c r="C2434">
        <v>320</v>
      </c>
      <c r="D2434" t="s">
        <v>10</v>
      </c>
      <c r="E2434">
        <v>39</v>
      </c>
      <c r="F2434">
        <v>293</v>
      </c>
      <c r="G2434">
        <v>2735</v>
      </c>
      <c r="H2434" t="s">
        <v>11</v>
      </c>
      <c r="I2434" t="s">
        <v>10</v>
      </c>
      <c r="J2434">
        <f t="shared" si="37"/>
        <v>254</v>
      </c>
      <c r="K2434" t="str">
        <f>VLOOKUP(B2434,[2]taxonomy1!$B:$U,2,FALSE)</f>
        <v xml:space="preserve"> Anopheles gambiae (African malaria mosquito).</v>
      </c>
      <c r="L2434" t="str">
        <f>VLOOKUP(B2434,[2]taxonomy1!$B:$U,4,FALSE)</f>
        <v xml:space="preserve"> NCBI_TaxID=7165 {ECO:0000313|EMBL:EAA07659.4, ECO:0000313|Proteomes:UP000007062};</v>
      </c>
      <c r="M2434" t="str">
        <f>VLOOKUP(B2434,[2]taxonomy1!$B:$U,6,FALSE)</f>
        <v>Eukaryota</v>
      </c>
      <c r="N2434" t="str">
        <f>VLOOKUP(B2434,[2]taxonomy1!$B:$U,7,FALSE)</f>
        <v xml:space="preserve"> Metazoa</v>
      </c>
      <c r="O2434" t="str">
        <f>VLOOKUP(B2434,[2]taxonomy1!$B:$U,8,FALSE)</f>
        <v xml:space="preserve"> Ecdysozoa</v>
      </c>
      <c r="P2434" t="str">
        <f>VLOOKUP(B2434,[2]taxonomy1!$B:$U,9,FALSE)</f>
        <v xml:space="preserve"> Arthropoda</v>
      </c>
      <c r="Q2434" t="str">
        <f>VLOOKUP(B2434,[2]taxonomy1!$B:$U,10,FALSE)</f>
        <v xml:space="preserve"> Hexapoda</v>
      </c>
      <c r="R2434" t="str">
        <f>VLOOKUP(B2434,[2]taxonomy1!$B:$U,11,FALSE)</f>
        <v xml:space="preserve"> Insecta</v>
      </c>
      <c r="S2434" t="str">
        <f>VLOOKUP(B2434,[2]taxonomy1!$B:$U,12,FALSE)</f>
        <v>Pterygota</v>
      </c>
      <c r="T2434" t="str">
        <f>VLOOKUP(B2434,[2]taxonomy1!$B:$U,13,FALSE)</f>
        <v xml:space="preserve"> Neoptera</v>
      </c>
      <c r="U2434" t="str">
        <f>VLOOKUP(B2434,[2]taxonomy1!$B:$U,14,FALSE)</f>
        <v xml:space="preserve"> Holometabola</v>
      </c>
      <c r="V2434" t="str">
        <f>VLOOKUP(B2434,[2]taxonomy1!$B:$U,15,FALSE)</f>
        <v xml:space="preserve"> Diptera</v>
      </c>
      <c r="W2434" t="str">
        <f>VLOOKUP(B2434,[2]taxonomy1!$B:$U,16,FALSE)</f>
        <v xml:space="preserve"> Nematocera</v>
      </c>
    </row>
    <row r="2435" spans="1:23" x14ac:dyDescent="0.3">
      <c r="A2435" t="s">
        <v>4600</v>
      </c>
      <c r="B2435" t="s">
        <v>4601</v>
      </c>
      <c r="C2435">
        <v>396</v>
      </c>
      <c r="D2435" t="s">
        <v>10</v>
      </c>
      <c r="E2435">
        <v>102</v>
      </c>
      <c r="F2435">
        <v>379</v>
      </c>
      <c r="G2435">
        <v>2735</v>
      </c>
      <c r="H2435" t="s">
        <v>11</v>
      </c>
      <c r="I2435" t="s">
        <v>10</v>
      </c>
      <c r="J2435">
        <f t="shared" ref="J2435:J2498" si="38">F2435-E2435</f>
        <v>277</v>
      </c>
      <c r="K2435" t="str">
        <f>VLOOKUP(B2435,[2]taxonomy1!$B:$U,2,FALSE)</f>
        <v xml:space="preserve"> Plasmodium yoelii yoelii.</v>
      </c>
      <c r="L2435" t="str">
        <f>VLOOKUP(B2435,[2]taxonomy1!$B:$U,4,FALSE)</f>
        <v xml:space="preserve"> NCBI_TaxID=73239 {ECO:0000313|EMBL:EAA17228.1, ECO:0000313|Proteomes:UP000008553};</v>
      </c>
      <c r="M2435" t="str">
        <f>VLOOKUP(B2435,[2]taxonomy1!$B:$U,6,FALSE)</f>
        <v>Eukaryota</v>
      </c>
      <c r="N2435" t="str">
        <f>VLOOKUP(B2435,[2]taxonomy1!$B:$U,7,FALSE)</f>
        <v xml:space="preserve"> Alveolata</v>
      </c>
      <c r="O2435" t="str">
        <f>VLOOKUP(B2435,[2]taxonomy1!$B:$U,8,FALSE)</f>
        <v xml:space="preserve"> Apicomplexa</v>
      </c>
      <c r="P2435" t="str">
        <f>VLOOKUP(B2435,[2]taxonomy1!$B:$U,9,FALSE)</f>
        <v xml:space="preserve"> Aconoidasida</v>
      </c>
      <c r="Q2435" t="str">
        <f>VLOOKUP(B2435,[2]taxonomy1!$B:$U,10,FALSE)</f>
        <v xml:space="preserve"> Haemosporida</v>
      </c>
      <c r="R2435" t="str">
        <f>VLOOKUP(B2435,[2]taxonomy1!$B:$U,11,FALSE)</f>
        <v>Plasmodiidae</v>
      </c>
      <c r="S2435" t="str">
        <f>VLOOKUP(B2435,[2]taxonomy1!$B:$U,12,FALSE)</f>
        <v xml:space="preserve"> Plasmodium</v>
      </c>
      <c r="T2435" t="str">
        <f>VLOOKUP(B2435,[2]taxonomy1!$B:$U,13,FALSE)</f>
        <v xml:space="preserve"> Plasmodium (Vinckeia).</v>
      </c>
      <c r="U2435">
        <f>VLOOKUP(B2435,[2]taxonomy1!$B:$U,14,FALSE)</f>
        <v>0</v>
      </c>
      <c r="V2435">
        <f>VLOOKUP(B2435,[2]taxonomy1!$B:$U,15,FALSE)</f>
        <v>0</v>
      </c>
      <c r="W2435">
        <f>VLOOKUP(B2435,[2]taxonomy1!$B:$U,16,FALSE)</f>
        <v>0</v>
      </c>
    </row>
    <row r="2436" spans="1:23" x14ac:dyDescent="0.3">
      <c r="A2436" t="s">
        <v>4602</v>
      </c>
      <c r="B2436" t="s">
        <v>4603</v>
      </c>
      <c r="C2436">
        <v>344</v>
      </c>
      <c r="D2436" t="s">
        <v>10</v>
      </c>
      <c r="E2436">
        <v>62</v>
      </c>
      <c r="F2436">
        <v>338</v>
      </c>
      <c r="G2436">
        <v>2735</v>
      </c>
      <c r="H2436" t="s">
        <v>11</v>
      </c>
      <c r="I2436" t="s">
        <v>10</v>
      </c>
      <c r="J2436">
        <f t="shared" si="38"/>
        <v>276</v>
      </c>
      <c r="K2436" t="str">
        <f>VLOOKUP(B2436,[2]taxonomy1!$B:$U,2,FALSE)</f>
        <v xml:space="preserve"> Danio rerio (Zebrafish) (Brachydanio rerio).</v>
      </c>
      <c r="L2436" t="str">
        <f>VLOOKUP(B2436,[2]taxonomy1!$B:$U,4,FALSE)</f>
        <v xml:space="preserve"> NCBI_TaxID=7955 {ECO:0000313|EMBL:AAH53295.1};</v>
      </c>
      <c r="M2436" t="str">
        <f>VLOOKUP(B2436,[2]taxonomy1!$B:$U,6,FALSE)</f>
        <v>Eukaryota</v>
      </c>
      <c r="N2436" t="str">
        <f>VLOOKUP(B2436,[2]taxonomy1!$B:$U,7,FALSE)</f>
        <v xml:space="preserve"> Metazoa</v>
      </c>
      <c r="O2436" t="str">
        <f>VLOOKUP(B2436,[2]taxonomy1!$B:$U,8,FALSE)</f>
        <v xml:space="preserve"> Chordata</v>
      </c>
      <c r="P2436" t="str">
        <f>VLOOKUP(B2436,[2]taxonomy1!$B:$U,9,FALSE)</f>
        <v xml:space="preserve"> Craniata</v>
      </c>
      <c r="Q2436" t="str">
        <f>VLOOKUP(B2436,[2]taxonomy1!$B:$U,10,FALSE)</f>
        <v xml:space="preserve"> Vertebrata</v>
      </c>
      <c r="R2436" t="str">
        <f>VLOOKUP(B2436,[2]taxonomy1!$B:$U,11,FALSE)</f>
        <v xml:space="preserve"> Euteleostomi</v>
      </c>
      <c r="S2436" t="str">
        <f>VLOOKUP(B2436,[2]taxonomy1!$B:$U,12,FALSE)</f>
        <v>Actinopterygii</v>
      </c>
      <c r="T2436" t="str">
        <f>VLOOKUP(B2436,[2]taxonomy1!$B:$U,13,FALSE)</f>
        <v xml:space="preserve"> Neopterygii</v>
      </c>
      <c r="U2436" t="str">
        <f>VLOOKUP(B2436,[2]taxonomy1!$B:$U,14,FALSE)</f>
        <v xml:space="preserve"> Teleostei</v>
      </c>
      <c r="V2436" t="str">
        <f>VLOOKUP(B2436,[2]taxonomy1!$B:$U,15,FALSE)</f>
        <v xml:space="preserve"> Ostariophysi</v>
      </c>
      <c r="W2436" t="str">
        <f>VLOOKUP(B2436,[2]taxonomy1!$B:$U,16,FALSE)</f>
        <v xml:space="preserve"> Cypriniformes</v>
      </c>
    </row>
    <row r="2437" spans="1:23" x14ac:dyDescent="0.3">
      <c r="A2437" t="s">
        <v>4604</v>
      </c>
      <c r="B2437" t="s">
        <v>4605</v>
      </c>
      <c r="C2437">
        <v>281</v>
      </c>
      <c r="D2437" t="s">
        <v>10</v>
      </c>
      <c r="E2437">
        <v>3</v>
      </c>
      <c r="F2437">
        <v>274</v>
      </c>
      <c r="G2437">
        <v>2735</v>
      </c>
      <c r="H2437" t="s">
        <v>11</v>
      </c>
      <c r="I2437" t="s">
        <v>10</v>
      </c>
      <c r="J2437">
        <f t="shared" si="38"/>
        <v>271</v>
      </c>
      <c r="K2437" t="str">
        <f>VLOOKUP(B2437,[2]taxonomy1!$B:$U,2,FALSE)</f>
        <v xml:space="preserve"> Danio rerio (Zebrafish) (Brachydanio rerio).</v>
      </c>
      <c r="L2437" t="str">
        <f>VLOOKUP(B2437,[2]taxonomy1!$B:$U,4,FALSE)</f>
        <v xml:space="preserve"> NCBI_TaxID=7955 {ECO:0000313|EMBL:AAH46013.1};</v>
      </c>
      <c r="M2437" t="str">
        <f>VLOOKUP(B2437,[2]taxonomy1!$B:$U,6,FALSE)</f>
        <v>Eukaryota</v>
      </c>
      <c r="N2437" t="str">
        <f>VLOOKUP(B2437,[2]taxonomy1!$B:$U,7,FALSE)</f>
        <v xml:space="preserve"> Metazoa</v>
      </c>
      <c r="O2437" t="str">
        <f>VLOOKUP(B2437,[2]taxonomy1!$B:$U,8,FALSE)</f>
        <v xml:space="preserve"> Chordata</v>
      </c>
      <c r="P2437" t="str">
        <f>VLOOKUP(B2437,[2]taxonomy1!$B:$U,9,FALSE)</f>
        <v xml:space="preserve"> Craniata</v>
      </c>
      <c r="Q2437" t="str">
        <f>VLOOKUP(B2437,[2]taxonomy1!$B:$U,10,FALSE)</f>
        <v xml:space="preserve"> Vertebrata</v>
      </c>
      <c r="R2437" t="str">
        <f>VLOOKUP(B2437,[2]taxonomy1!$B:$U,11,FALSE)</f>
        <v xml:space="preserve"> Euteleostomi</v>
      </c>
      <c r="S2437" t="str">
        <f>VLOOKUP(B2437,[2]taxonomy1!$B:$U,12,FALSE)</f>
        <v>Actinopterygii</v>
      </c>
      <c r="T2437" t="str">
        <f>VLOOKUP(B2437,[2]taxonomy1!$B:$U,13,FALSE)</f>
        <v xml:space="preserve"> Neopterygii</v>
      </c>
      <c r="U2437" t="str">
        <f>VLOOKUP(B2437,[2]taxonomy1!$B:$U,14,FALSE)</f>
        <v xml:space="preserve"> Teleostei</v>
      </c>
      <c r="V2437" t="str">
        <f>VLOOKUP(B2437,[2]taxonomy1!$B:$U,15,FALSE)</f>
        <v xml:space="preserve"> Ostariophysi</v>
      </c>
      <c r="W2437" t="str">
        <f>VLOOKUP(B2437,[2]taxonomy1!$B:$U,16,FALSE)</f>
        <v xml:space="preserve"> Cypriniformes</v>
      </c>
    </row>
    <row r="2438" spans="1:23" x14ac:dyDescent="0.3">
      <c r="A2438" t="s">
        <v>4606</v>
      </c>
      <c r="B2438" t="s">
        <v>4607</v>
      </c>
      <c r="C2438">
        <v>283</v>
      </c>
      <c r="D2438" t="s">
        <v>10</v>
      </c>
      <c r="E2438">
        <v>3</v>
      </c>
      <c r="F2438">
        <v>276</v>
      </c>
      <c r="G2438">
        <v>2735</v>
      </c>
      <c r="H2438" t="s">
        <v>11</v>
      </c>
      <c r="I2438" t="s">
        <v>10</v>
      </c>
      <c r="J2438">
        <f t="shared" si="38"/>
        <v>273</v>
      </c>
      <c r="K2438" t="str">
        <f>VLOOKUP(B2438,[2]taxonomy1!$B:$U,2,FALSE)</f>
        <v xml:space="preserve"> Danio rerio (Zebrafish) (Brachydanio rerio).</v>
      </c>
      <c r="L2438" t="str">
        <f>VLOOKUP(B2438,[2]taxonomy1!$B:$U,4,FALSE)</f>
        <v xml:space="preserve"> NCBI_TaxID=7955 {ECO:0000313|EMBL:AAH42329.1};</v>
      </c>
      <c r="M2438" t="str">
        <f>VLOOKUP(B2438,[2]taxonomy1!$B:$U,6,FALSE)</f>
        <v>Eukaryota</v>
      </c>
      <c r="N2438" t="str">
        <f>VLOOKUP(B2438,[2]taxonomy1!$B:$U,7,FALSE)</f>
        <v xml:space="preserve"> Metazoa</v>
      </c>
      <c r="O2438" t="str">
        <f>VLOOKUP(B2438,[2]taxonomy1!$B:$U,8,FALSE)</f>
        <v xml:space="preserve"> Chordata</v>
      </c>
      <c r="P2438" t="str">
        <f>VLOOKUP(B2438,[2]taxonomy1!$B:$U,9,FALSE)</f>
        <v xml:space="preserve"> Craniata</v>
      </c>
      <c r="Q2438" t="str">
        <f>VLOOKUP(B2438,[2]taxonomy1!$B:$U,10,FALSE)</f>
        <v xml:space="preserve"> Vertebrata</v>
      </c>
      <c r="R2438" t="str">
        <f>VLOOKUP(B2438,[2]taxonomy1!$B:$U,11,FALSE)</f>
        <v xml:space="preserve"> Euteleostomi</v>
      </c>
      <c r="S2438" t="str">
        <f>VLOOKUP(B2438,[2]taxonomy1!$B:$U,12,FALSE)</f>
        <v>Actinopterygii</v>
      </c>
      <c r="T2438" t="str">
        <f>VLOOKUP(B2438,[2]taxonomy1!$B:$U,13,FALSE)</f>
        <v xml:space="preserve"> Neopterygii</v>
      </c>
      <c r="U2438" t="str">
        <f>VLOOKUP(B2438,[2]taxonomy1!$B:$U,14,FALSE)</f>
        <v xml:space="preserve"> Teleostei</v>
      </c>
      <c r="V2438" t="str">
        <f>VLOOKUP(B2438,[2]taxonomy1!$B:$U,15,FALSE)</f>
        <v xml:space="preserve"> Ostariophysi</v>
      </c>
      <c r="W2438" t="str">
        <f>VLOOKUP(B2438,[2]taxonomy1!$B:$U,16,FALSE)</f>
        <v xml:space="preserve"> Cypriniformes</v>
      </c>
    </row>
    <row r="2439" spans="1:23" x14ac:dyDescent="0.3">
      <c r="A2439" t="s">
        <v>4608</v>
      </c>
      <c r="B2439" t="s">
        <v>4609</v>
      </c>
      <c r="C2439">
        <v>289</v>
      </c>
      <c r="D2439" t="s">
        <v>10</v>
      </c>
      <c r="E2439">
        <v>7</v>
      </c>
      <c r="F2439">
        <v>282</v>
      </c>
      <c r="G2439">
        <v>2735</v>
      </c>
      <c r="H2439" t="s">
        <v>11</v>
      </c>
      <c r="I2439" t="s">
        <v>10</v>
      </c>
      <c r="J2439">
        <f t="shared" si="38"/>
        <v>275</v>
      </c>
      <c r="K2439" t="str">
        <f>VLOOKUP(B2439,[2]taxonomy1!$B:$U,2,FALSE)</f>
        <v xml:space="preserve"> Plasmodium falciparum (isolate 3D7).</v>
      </c>
      <c r="L2439" t="str">
        <f>VLOOKUP(B2439,[2]taxonomy1!$B:$U,4,FALSE)</f>
        <v xml:space="preserve"> NCBI_TaxID=36329 {ECO:0000313|EMBL:CZU00018.1, ECO:0000313|Proteomes:UP000001450};</v>
      </c>
      <c r="M2439" t="str">
        <f>VLOOKUP(B2439,[2]taxonomy1!$B:$U,6,FALSE)</f>
        <v>Eukaryota</v>
      </c>
      <c r="N2439" t="str">
        <f>VLOOKUP(B2439,[2]taxonomy1!$B:$U,7,FALSE)</f>
        <v xml:space="preserve"> Alveolata</v>
      </c>
      <c r="O2439" t="str">
        <f>VLOOKUP(B2439,[2]taxonomy1!$B:$U,8,FALSE)</f>
        <v xml:space="preserve"> Apicomplexa</v>
      </c>
      <c r="P2439" t="str">
        <f>VLOOKUP(B2439,[2]taxonomy1!$B:$U,9,FALSE)</f>
        <v xml:space="preserve"> Aconoidasida</v>
      </c>
      <c r="Q2439" t="str">
        <f>VLOOKUP(B2439,[2]taxonomy1!$B:$U,10,FALSE)</f>
        <v xml:space="preserve"> Haemosporida</v>
      </c>
      <c r="R2439" t="str">
        <f>VLOOKUP(B2439,[2]taxonomy1!$B:$U,11,FALSE)</f>
        <v>Plasmodiidae</v>
      </c>
      <c r="S2439" t="str">
        <f>VLOOKUP(B2439,[2]taxonomy1!$B:$U,12,FALSE)</f>
        <v xml:space="preserve"> Plasmodium</v>
      </c>
      <c r="T2439" t="str">
        <f>VLOOKUP(B2439,[2]taxonomy1!$B:$U,13,FALSE)</f>
        <v xml:space="preserve"> Plasmodium (Laverania).</v>
      </c>
      <c r="U2439">
        <f>VLOOKUP(B2439,[2]taxonomy1!$B:$U,14,FALSE)</f>
        <v>0</v>
      </c>
      <c r="V2439">
        <f>VLOOKUP(B2439,[2]taxonomy1!$B:$U,15,FALSE)</f>
        <v>0</v>
      </c>
      <c r="W2439">
        <f>VLOOKUP(B2439,[2]taxonomy1!$B:$U,16,FALSE)</f>
        <v>0</v>
      </c>
    </row>
    <row r="2440" spans="1:23" x14ac:dyDescent="0.3">
      <c r="A2440" t="s">
        <v>4610</v>
      </c>
      <c r="B2440" t="s">
        <v>4611</v>
      </c>
      <c r="C2440">
        <v>284</v>
      </c>
      <c r="D2440" t="s">
        <v>10</v>
      </c>
      <c r="E2440">
        <v>21</v>
      </c>
      <c r="F2440">
        <v>279</v>
      </c>
      <c r="G2440">
        <v>2735</v>
      </c>
      <c r="H2440" t="s">
        <v>11</v>
      </c>
      <c r="I2440" t="s">
        <v>10</v>
      </c>
      <c r="J2440">
        <f t="shared" si="38"/>
        <v>258</v>
      </c>
      <c r="K2440" t="str">
        <f>VLOOKUP(B2440,[2]taxonomy1!$B:$U,2,FALSE)</f>
        <v xml:space="preserve"> Encephalitozoon cuniculi (strain GB-M1) (Microsporidian parasite).</v>
      </c>
      <c r="L2440" t="str">
        <f>VLOOKUP(B2440,[2]taxonomy1!$B:$U,4,FALSE)</f>
        <v xml:space="preserve"> NCBI_TaxID=284813 {ECO:0000313|EMBL:CAD25408.1, ECO:0000313|Proteomes:UP000000819};</v>
      </c>
      <c r="M2440" t="str">
        <f>VLOOKUP(B2440,[2]taxonomy1!$B:$U,6,FALSE)</f>
        <v>Eukaryota</v>
      </c>
      <c r="N2440" t="str">
        <f>VLOOKUP(B2440,[2]taxonomy1!$B:$U,7,FALSE)</f>
        <v xml:space="preserve"> Fungi</v>
      </c>
      <c r="O2440" t="str">
        <f>VLOOKUP(B2440,[2]taxonomy1!$B:$U,8,FALSE)</f>
        <v xml:space="preserve"> Fungi incertae sedis</v>
      </c>
      <c r="P2440" t="str">
        <f>VLOOKUP(B2440,[2]taxonomy1!$B:$U,9,FALSE)</f>
        <v xml:space="preserve"> Microsporidia</v>
      </c>
      <c r="Q2440" t="str">
        <f>VLOOKUP(B2440,[2]taxonomy1!$B:$U,10,FALSE)</f>
        <v xml:space="preserve"> Unikaryonidae</v>
      </c>
      <c r="R2440" t="str">
        <f>VLOOKUP(B2440,[2]taxonomy1!$B:$U,11,FALSE)</f>
        <v>Encephalitozoon.</v>
      </c>
      <c r="S2440">
        <f>VLOOKUP(B2440,[2]taxonomy1!$B:$U,12,FALSE)</f>
        <v>0</v>
      </c>
      <c r="T2440">
        <f>VLOOKUP(B2440,[2]taxonomy1!$B:$U,13,FALSE)</f>
        <v>0</v>
      </c>
      <c r="U2440">
        <f>VLOOKUP(B2440,[2]taxonomy1!$B:$U,14,FALSE)</f>
        <v>0</v>
      </c>
      <c r="V2440">
        <f>VLOOKUP(B2440,[2]taxonomy1!$B:$U,15,FALSE)</f>
        <v>0</v>
      </c>
      <c r="W2440">
        <f>VLOOKUP(B2440,[2]taxonomy1!$B:$U,16,FALSE)</f>
        <v>0</v>
      </c>
    </row>
    <row r="2441" spans="1:23" x14ac:dyDescent="0.3">
      <c r="A2441" t="s">
        <v>4612</v>
      </c>
      <c r="B2441" t="s">
        <v>4613</v>
      </c>
      <c r="C2441">
        <v>282</v>
      </c>
      <c r="D2441" t="s">
        <v>10</v>
      </c>
      <c r="E2441">
        <v>2</v>
      </c>
      <c r="F2441">
        <v>275</v>
      </c>
      <c r="G2441">
        <v>2735</v>
      </c>
      <c r="H2441" t="s">
        <v>11</v>
      </c>
      <c r="I2441" t="s">
        <v>10</v>
      </c>
      <c r="J2441">
        <f t="shared" si="38"/>
        <v>273</v>
      </c>
      <c r="K2441" t="str">
        <f>VLOOKUP(B2441,[2]taxonomy1!$B:$U,2,FALSE)</f>
        <v xml:space="preserve"> Anopheles gambiae (African malaria mosquito).</v>
      </c>
      <c r="L2441" t="str">
        <f>VLOOKUP(B2441,[2]taxonomy1!$B:$U,4,FALSE)</f>
        <v xml:space="preserve"> NCBI_TaxID=7165 {ECO:0000313|EMBL:AAL89811.1};</v>
      </c>
      <c r="M2441" t="str">
        <f>VLOOKUP(B2441,[2]taxonomy1!$B:$U,6,FALSE)</f>
        <v>Eukaryota</v>
      </c>
      <c r="N2441" t="str">
        <f>VLOOKUP(B2441,[2]taxonomy1!$B:$U,7,FALSE)</f>
        <v xml:space="preserve"> Metazoa</v>
      </c>
      <c r="O2441" t="str">
        <f>VLOOKUP(B2441,[2]taxonomy1!$B:$U,8,FALSE)</f>
        <v xml:space="preserve"> Ecdysozoa</v>
      </c>
      <c r="P2441" t="str">
        <f>VLOOKUP(B2441,[2]taxonomy1!$B:$U,9,FALSE)</f>
        <v xml:space="preserve"> Arthropoda</v>
      </c>
      <c r="Q2441" t="str">
        <f>VLOOKUP(B2441,[2]taxonomy1!$B:$U,10,FALSE)</f>
        <v xml:space="preserve"> Hexapoda</v>
      </c>
      <c r="R2441" t="str">
        <f>VLOOKUP(B2441,[2]taxonomy1!$B:$U,11,FALSE)</f>
        <v xml:space="preserve"> Insecta</v>
      </c>
      <c r="S2441" t="str">
        <f>VLOOKUP(B2441,[2]taxonomy1!$B:$U,12,FALSE)</f>
        <v>Pterygota</v>
      </c>
      <c r="T2441" t="str">
        <f>VLOOKUP(B2441,[2]taxonomy1!$B:$U,13,FALSE)</f>
        <v xml:space="preserve"> Neoptera</v>
      </c>
      <c r="U2441" t="str">
        <f>VLOOKUP(B2441,[2]taxonomy1!$B:$U,14,FALSE)</f>
        <v xml:space="preserve"> Holometabola</v>
      </c>
      <c r="V2441" t="str">
        <f>VLOOKUP(B2441,[2]taxonomy1!$B:$U,15,FALSE)</f>
        <v xml:space="preserve"> Diptera</v>
      </c>
      <c r="W2441" t="str">
        <f>VLOOKUP(B2441,[2]taxonomy1!$B:$U,16,FALSE)</f>
        <v xml:space="preserve"> Nematocera</v>
      </c>
    </row>
    <row r="2442" spans="1:23" x14ac:dyDescent="0.3">
      <c r="A2442" t="s">
        <v>4614</v>
      </c>
      <c r="B2442" t="s">
        <v>4615</v>
      </c>
      <c r="C2442">
        <v>283</v>
      </c>
      <c r="D2442" t="s">
        <v>10</v>
      </c>
      <c r="E2442">
        <v>3</v>
      </c>
      <c r="F2442">
        <v>276</v>
      </c>
      <c r="G2442">
        <v>2735</v>
      </c>
      <c r="H2442" t="s">
        <v>11</v>
      </c>
      <c r="I2442" t="s">
        <v>10</v>
      </c>
      <c r="J2442">
        <f t="shared" si="38"/>
        <v>273</v>
      </c>
      <c r="K2442" t="str">
        <f>VLOOKUP(B2442,[2]taxonomy1!$B:$U,2,FALSE)</f>
        <v xml:space="preserve"> Gallus gallus (Chicken).</v>
      </c>
      <c r="L2442" t="str">
        <f>VLOOKUP(B2442,[2]taxonomy1!$B:$U,4,FALSE)</f>
        <v xml:space="preserve"> NCBI_TaxID=9031 {ECO:0000313|EMBL:AAF73513.1};</v>
      </c>
      <c r="M2442" t="str">
        <f>VLOOKUP(B2442,[2]taxonomy1!$B:$U,6,FALSE)</f>
        <v>Eukaryota</v>
      </c>
      <c r="N2442" t="str">
        <f>VLOOKUP(B2442,[2]taxonomy1!$B:$U,7,FALSE)</f>
        <v xml:space="preserve"> Metazoa</v>
      </c>
      <c r="O2442" t="str">
        <f>VLOOKUP(B2442,[2]taxonomy1!$B:$U,8,FALSE)</f>
        <v xml:space="preserve"> Chordata</v>
      </c>
      <c r="P2442" t="str">
        <f>VLOOKUP(B2442,[2]taxonomy1!$B:$U,9,FALSE)</f>
        <v xml:space="preserve"> Craniata</v>
      </c>
      <c r="Q2442" t="str">
        <f>VLOOKUP(B2442,[2]taxonomy1!$B:$U,10,FALSE)</f>
        <v xml:space="preserve"> Vertebrata</v>
      </c>
      <c r="R2442" t="str">
        <f>VLOOKUP(B2442,[2]taxonomy1!$B:$U,11,FALSE)</f>
        <v xml:space="preserve"> Euteleostomi</v>
      </c>
      <c r="S2442" t="str">
        <f>VLOOKUP(B2442,[2]taxonomy1!$B:$U,12,FALSE)</f>
        <v>Archelosauria</v>
      </c>
      <c r="T2442" t="str">
        <f>VLOOKUP(B2442,[2]taxonomy1!$B:$U,13,FALSE)</f>
        <v xml:space="preserve"> Archosauria</v>
      </c>
      <c r="U2442" t="str">
        <f>VLOOKUP(B2442,[2]taxonomy1!$B:$U,14,FALSE)</f>
        <v xml:space="preserve"> Dinosauria</v>
      </c>
      <c r="V2442" t="str">
        <f>VLOOKUP(B2442,[2]taxonomy1!$B:$U,15,FALSE)</f>
        <v xml:space="preserve"> Saurischia</v>
      </c>
      <c r="W2442" t="str">
        <f>VLOOKUP(B2442,[2]taxonomy1!$B:$U,16,FALSE)</f>
        <v xml:space="preserve"> Theropoda</v>
      </c>
    </row>
    <row r="2443" spans="1:23" x14ac:dyDescent="0.3">
      <c r="A2443" t="s">
        <v>4616</v>
      </c>
      <c r="B2443" t="s">
        <v>4617</v>
      </c>
      <c r="C2443">
        <v>276</v>
      </c>
      <c r="D2443" t="s">
        <v>10</v>
      </c>
      <c r="E2443">
        <v>5</v>
      </c>
      <c r="F2443">
        <v>269</v>
      </c>
      <c r="G2443">
        <v>2735</v>
      </c>
      <c r="H2443" t="s">
        <v>11</v>
      </c>
      <c r="I2443" t="s">
        <v>10</v>
      </c>
      <c r="J2443">
        <f t="shared" si="38"/>
        <v>264</v>
      </c>
      <c r="K2443" t="str">
        <f>VLOOKUP(B2443,[2]taxonomy1!$B:$U,2,FALSE)</f>
        <v xml:space="preserve"> Zea mays (Maize).</v>
      </c>
      <c r="L2443" t="str">
        <f>VLOOKUP(B2443,[2]taxonomy1!$B:$U,4,FALSE)</f>
        <v xml:space="preserve"> NCBI_TaxID=4577 {ECO:0000313|EMBL:AAD56653.1};</v>
      </c>
      <c r="M2443" t="str">
        <f>VLOOKUP(B2443,[2]taxonomy1!$B:$U,6,FALSE)</f>
        <v>Eukaryota</v>
      </c>
      <c r="N2443" t="str">
        <f>VLOOKUP(B2443,[2]taxonomy1!$B:$U,7,FALSE)</f>
        <v xml:space="preserve"> Viridiplantae</v>
      </c>
      <c r="O2443" t="str">
        <f>VLOOKUP(B2443,[2]taxonomy1!$B:$U,8,FALSE)</f>
        <v xml:space="preserve"> Streptophyta</v>
      </c>
      <c r="P2443" t="str">
        <f>VLOOKUP(B2443,[2]taxonomy1!$B:$U,9,FALSE)</f>
        <v xml:space="preserve"> Embryophyta</v>
      </c>
      <c r="Q2443" t="str">
        <f>VLOOKUP(B2443,[2]taxonomy1!$B:$U,10,FALSE)</f>
        <v xml:space="preserve"> Tracheophyta</v>
      </c>
      <c r="R2443" t="str">
        <f>VLOOKUP(B2443,[2]taxonomy1!$B:$U,11,FALSE)</f>
        <v>Spermatophyta</v>
      </c>
      <c r="S2443" t="str">
        <f>VLOOKUP(B2443,[2]taxonomy1!$B:$U,12,FALSE)</f>
        <v xml:space="preserve"> Magnoliophyta</v>
      </c>
      <c r="T2443" t="str">
        <f>VLOOKUP(B2443,[2]taxonomy1!$B:$U,13,FALSE)</f>
        <v xml:space="preserve"> Liliopsida</v>
      </c>
      <c r="U2443" t="str">
        <f>VLOOKUP(B2443,[2]taxonomy1!$B:$U,14,FALSE)</f>
        <v xml:space="preserve"> Poales</v>
      </c>
      <c r="V2443" t="str">
        <f>VLOOKUP(B2443,[2]taxonomy1!$B:$U,15,FALSE)</f>
        <v xml:space="preserve"> Poaceae</v>
      </c>
      <c r="W2443" t="str">
        <f>VLOOKUP(B2443,[2]taxonomy1!$B:$U,16,FALSE)</f>
        <v>PACMAD clade</v>
      </c>
    </row>
    <row r="2444" spans="1:23" x14ac:dyDescent="0.3">
      <c r="A2444" t="s">
        <v>4618</v>
      </c>
      <c r="B2444" t="s">
        <v>4619</v>
      </c>
      <c r="C2444">
        <v>320</v>
      </c>
      <c r="D2444" t="s">
        <v>10</v>
      </c>
      <c r="E2444">
        <v>33</v>
      </c>
      <c r="F2444">
        <v>306</v>
      </c>
      <c r="G2444">
        <v>2735</v>
      </c>
      <c r="H2444" t="s">
        <v>11</v>
      </c>
      <c r="I2444" t="s">
        <v>10</v>
      </c>
      <c r="J2444">
        <f t="shared" si="38"/>
        <v>273</v>
      </c>
      <c r="K2444" t="str">
        <f>VLOOKUP(B2444,[2]taxonomy1!$B:$U,2,FALSE)</f>
        <v xml:space="preserve"> Drosophila melanogaster (Fruit fly).</v>
      </c>
      <c r="L2444" t="str">
        <f>VLOOKUP(B2444,[2]taxonomy1!$B:$U,4,FALSE)</f>
        <v xml:space="preserve"> NCBI_TaxID=7227 {ECO:0000313|EMBL:AAF55216.1, ECO:0000313|Proteomes:UP000000803};</v>
      </c>
      <c r="M2444" t="str">
        <f>VLOOKUP(B2444,[2]taxonomy1!$B:$U,6,FALSE)</f>
        <v>Eukaryota</v>
      </c>
      <c r="N2444" t="str">
        <f>VLOOKUP(B2444,[2]taxonomy1!$B:$U,7,FALSE)</f>
        <v xml:space="preserve"> Metazoa</v>
      </c>
      <c r="O2444" t="str">
        <f>VLOOKUP(B2444,[2]taxonomy1!$B:$U,8,FALSE)</f>
        <v xml:space="preserve"> Ecdysozoa</v>
      </c>
      <c r="P2444" t="str">
        <f>VLOOKUP(B2444,[2]taxonomy1!$B:$U,9,FALSE)</f>
        <v xml:space="preserve"> Arthropoda</v>
      </c>
      <c r="Q2444" t="str">
        <f>VLOOKUP(B2444,[2]taxonomy1!$B:$U,10,FALSE)</f>
        <v xml:space="preserve"> Hexapoda</v>
      </c>
      <c r="R2444" t="str">
        <f>VLOOKUP(B2444,[2]taxonomy1!$B:$U,11,FALSE)</f>
        <v xml:space="preserve"> Insecta</v>
      </c>
      <c r="S2444" t="str">
        <f>VLOOKUP(B2444,[2]taxonomy1!$B:$U,12,FALSE)</f>
        <v>Pterygota</v>
      </c>
      <c r="T2444" t="str">
        <f>VLOOKUP(B2444,[2]taxonomy1!$B:$U,13,FALSE)</f>
        <v xml:space="preserve"> Neoptera</v>
      </c>
      <c r="U2444" t="str">
        <f>VLOOKUP(B2444,[2]taxonomy1!$B:$U,14,FALSE)</f>
        <v xml:space="preserve"> Holometabola</v>
      </c>
      <c r="V2444" t="str">
        <f>VLOOKUP(B2444,[2]taxonomy1!$B:$U,15,FALSE)</f>
        <v xml:space="preserve"> Diptera</v>
      </c>
      <c r="W2444" t="str">
        <f>VLOOKUP(B2444,[2]taxonomy1!$B:$U,16,FALSE)</f>
        <v xml:space="preserve"> Brachycera</v>
      </c>
    </row>
    <row r="2445" spans="1:23" x14ac:dyDescent="0.3">
      <c r="A2445" t="s">
        <v>4620</v>
      </c>
      <c r="B2445" t="s">
        <v>4621</v>
      </c>
      <c r="C2445">
        <v>293</v>
      </c>
      <c r="D2445" t="s">
        <v>10</v>
      </c>
      <c r="E2445">
        <v>4</v>
      </c>
      <c r="F2445">
        <v>286</v>
      </c>
      <c r="G2445">
        <v>2735</v>
      </c>
      <c r="H2445" t="s">
        <v>11</v>
      </c>
      <c r="I2445" t="s">
        <v>10</v>
      </c>
      <c r="J2445">
        <f t="shared" si="38"/>
        <v>282</v>
      </c>
      <c r="K2445" t="str">
        <f>VLOOKUP(B2445,[2]taxonomy1!$B:$U,2,FALSE)</f>
        <v xml:space="preserve"> Drosophila melanogaster (Fruit fly).</v>
      </c>
      <c r="L2445" t="str">
        <f>VLOOKUP(B2445,[2]taxonomy1!$B:$U,4,FALSE)</f>
        <v xml:space="preserve"> NCBI_TaxID=7227 {ECO:0000313|EMBL:AAF53020.1, ECO:0000313|Proteomes:UP000000803};</v>
      </c>
      <c r="M2445" t="str">
        <f>VLOOKUP(B2445,[2]taxonomy1!$B:$U,6,FALSE)</f>
        <v>Eukaryota</v>
      </c>
      <c r="N2445" t="str">
        <f>VLOOKUP(B2445,[2]taxonomy1!$B:$U,7,FALSE)</f>
        <v xml:space="preserve"> Metazoa</v>
      </c>
      <c r="O2445" t="str">
        <f>VLOOKUP(B2445,[2]taxonomy1!$B:$U,8,FALSE)</f>
        <v xml:space="preserve"> Ecdysozoa</v>
      </c>
      <c r="P2445" t="str">
        <f>VLOOKUP(B2445,[2]taxonomy1!$B:$U,9,FALSE)</f>
        <v xml:space="preserve"> Arthropoda</v>
      </c>
      <c r="Q2445" t="str">
        <f>VLOOKUP(B2445,[2]taxonomy1!$B:$U,10,FALSE)</f>
        <v xml:space="preserve"> Hexapoda</v>
      </c>
      <c r="R2445" t="str">
        <f>VLOOKUP(B2445,[2]taxonomy1!$B:$U,11,FALSE)</f>
        <v xml:space="preserve"> Insecta</v>
      </c>
      <c r="S2445" t="str">
        <f>VLOOKUP(B2445,[2]taxonomy1!$B:$U,12,FALSE)</f>
        <v>Pterygota</v>
      </c>
      <c r="T2445" t="str">
        <f>VLOOKUP(B2445,[2]taxonomy1!$B:$U,13,FALSE)</f>
        <v xml:space="preserve"> Neoptera</v>
      </c>
      <c r="U2445" t="str">
        <f>VLOOKUP(B2445,[2]taxonomy1!$B:$U,14,FALSE)</f>
        <v xml:space="preserve"> Holometabola</v>
      </c>
      <c r="V2445" t="str">
        <f>VLOOKUP(B2445,[2]taxonomy1!$B:$U,15,FALSE)</f>
        <v xml:space="preserve"> Diptera</v>
      </c>
      <c r="W2445" t="str">
        <f>VLOOKUP(B2445,[2]taxonomy1!$B:$U,16,FALSE)</f>
        <v xml:space="preserve"> Brachycera</v>
      </c>
    </row>
    <row r="2446" spans="1:23" x14ac:dyDescent="0.3">
      <c r="A2446" t="s">
        <v>4622</v>
      </c>
      <c r="B2446" t="s">
        <v>4623</v>
      </c>
      <c r="C2446">
        <v>340</v>
      </c>
      <c r="D2446" t="s">
        <v>10</v>
      </c>
      <c r="E2446">
        <v>60</v>
      </c>
      <c r="F2446">
        <v>333</v>
      </c>
      <c r="G2446">
        <v>2735</v>
      </c>
      <c r="H2446" t="s">
        <v>11</v>
      </c>
      <c r="I2446" t="s">
        <v>10</v>
      </c>
      <c r="J2446">
        <f t="shared" si="38"/>
        <v>273</v>
      </c>
      <c r="K2446" t="str">
        <f>VLOOKUP(B2446,[2]taxonomy1!$B:$U,2,FALSE)</f>
        <v xml:space="preserve"> Drosophila melanogaster (Fruit fly).</v>
      </c>
      <c r="L2446" t="str">
        <f>VLOOKUP(B2446,[2]taxonomy1!$B:$U,4,FALSE)</f>
        <v xml:space="preserve"> NCBI_TaxID=7227 {ECO:0000313|EMBL:AAF53019.2, ECO:0000313|Proteomes:UP000000803};</v>
      </c>
      <c r="M2446" t="str">
        <f>VLOOKUP(B2446,[2]taxonomy1!$B:$U,6,FALSE)</f>
        <v>Eukaryota</v>
      </c>
      <c r="N2446" t="str">
        <f>VLOOKUP(B2446,[2]taxonomy1!$B:$U,7,FALSE)</f>
        <v xml:space="preserve"> Metazoa</v>
      </c>
      <c r="O2446" t="str">
        <f>VLOOKUP(B2446,[2]taxonomy1!$B:$U,8,FALSE)</f>
        <v xml:space="preserve"> Ecdysozoa</v>
      </c>
      <c r="P2446" t="str">
        <f>VLOOKUP(B2446,[2]taxonomy1!$B:$U,9,FALSE)</f>
        <v xml:space="preserve"> Arthropoda</v>
      </c>
      <c r="Q2446" t="str">
        <f>VLOOKUP(B2446,[2]taxonomy1!$B:$U,10,FALSE)</f>
        <v xml:space="preserve"> Hexapoda</v>
      </c>
      <c r="R2446" t="str">
        <f>VLOOKUP(B2446,[2]taxonomy1!$B:$U,11,FALSE)</f>
        <v xml:space="preserve"> Insecta</v>
      </c>
      <c r="S2446" t="str">
        <f>VLOOKUP(B2446,[2]taxonomy1!$B:$U,12,FALSE)</f>
        <v>Pterygota</v>
      </c>
      <c r="T2446" t="str">
        <f>VLOOKUP(B2446,[2]taxonomy1!$B:$U,13,FALSE)</f>
        <v xml:space="preserve"> Neoptera</v>
      </c>
      <c r="U2446" t="str">
        <f>VLOOKUP(B2446,[2]taxonomy1!$B:$U,14,FALSE)</f>
        <v xml:space="preserve"> Holometabola</v>
      </c>
      <c r="V2446" t="str">
        <f>VLOOKUP(B2446,[2]taxonomy1!$B:$U,15,FALSE)</f>
        <v xml:space="preserve"> Diptera</v>
      </c>
      <c r="W2446" t="str">
        <f>VLOOKUP(B2446,[2]taxonomy1!$B:$U,16,FALSE)</f>
        <v xml:space="preserve"> Brachycera</v>
      </c>
    </row>
    <row r="2447" spans="1:23" x14ac:dyDescent="0.3">
      <c r="A2447" t="s">
        <v>4624</v>
      </c>
      <c r="B2447" t="s">
        <v>4625</v>
      </c>
      <c r="C2447">
        <v>361</v>
      </c>
      <c r="D2447" t="s">
        <v>10</v>
      </c>
      <c r="E2447">
        <v>81</v>
      </c>
      <c r="F2447">
        <v>354</v>
      </c>
      <c r="G2447">
        <v>2735</v>
      </c>
      <c r="H2447" t="s">
        <v>11</v>
      </c>
      <c r="I2447" t="s">
        <v>10</v>
      </c>
      <c r="J2447">
        <f t="shared" si="38"/>
        <v>273</v>
      </c>
      <c r="K2447" t="str">
        <f>VLOOKUP(B2447,[2]taxonomy1!$B:$U,2,FALSE)</f>
        <v xml:space="preserve"> Drosophila melanogaster (Fruit fly).</v>
      </c>
      <c r="L2447" t="str">
        <f>VLOOKUP(B2447,[2]taxonomy1!$B:$U,4,FALSE)</f>
        <v xml:space="preserve"> NCBI_TaxID=7227 {ECO:0000313|EMBL:AAF53018.2, ECO:0000313|Proteomes:UP000000803};</v>
      </c>
      <c r="M2447" t="str">
        <f>VLOOKUP(B2447,[2]taxonomy1!$B:$U,6,FALSE)</f>
        <v>Eukaryota</v>
      </c>
      <c r="N2447" t="str">
        <f>VLOOKUP(B2447,[2]taxonomy1!$B:$U,7,FALSE)</f>
        <v xml:space="preserve"> Metazoa</v>
      </c>
      <c r="O2447" t="str">
        <f>VLOOKUP(B2447,[2]taxonomy1!$B:$U,8,FALSE)</f>
        <v xml:space="preserve"> Ecdysozoa</v>
      </c>
      <c r="P2447" t="str">
        <f>VLOOKUP(B2447,[2]taxonomy1!$B:$U,9,FALSE)</f>
        <v xml:space="preserve"> Arthropoda</v>
      </c>
      <c r="Q2447" t="str">
        <f>VLOOKUP(B2447,[2]taxonomy1!$B:$U,10,FALSE)</f>
        <v xml:space="preserve"> Hexapoda</v>
      </c>
      <c r="R2447" t="str">
        <f>VLOOKUP(B2447,[2]taxonomy1!$B:$U,11,FALSE)</f>
        <v xml:space="preserve"> Insecta</v>
      </c>
      <c r="S2447" t="str">
        <f>VLOOKUP(B2447,[2]taxonomy1!$B:$U,12,FALSE)</f>
        <v>Pterygota</v>
      </c>
      <c r="T2447" t="str">
        <f>VLOOKUP(B2447,[2]taxonomy1!$B:$U,13,FALSE)</f>
        <v xml:space="preserve"> Neoptera</v>
      </c>
      <c r="U2447" t="str">
        <f>VLOOKUP(B2447,[2]taxonomy1!$B:$U,14,FALSE)</f>
        <v xml:space="preserve"> Holometabola</v>
      </c>
      <c r="V2447" t="str">
        <f>VLOOKUP(B2447,[2]taxonomy1!$B:$U,15,FALSE)</f>
        <v xml:space="preserve"> Diptera</v>
      </c>
      <c r="W2447" t="str">
        <f>VLOOKUP(B2447,[2]taxonomy1!$B:$U,16,FALSE)</f>
        <v xml:space="preserve"> Brachycera</v>
      </c>
    </row>
    <row r="2448" spans="1:23" x14ac:dyDescent="0.3">
      <c r="A2448" t="s">
        <v>4626</v>
      </c>
      <c r="B2448" t="s">
        <v>4627</v>
      </c>
      <c r="C2448">
        <v>274</v>
      </c>
      <c r="D2448" t="s">
        <v>10</v>
      </c>
      <c r="E2448">
        <v>4</v>
      </c>
      <c r="F2448">
        <v>267</v>
      </c>
      <c r="G2448">
        <v>2735</v>
      </c>
      <c r="H2448" t="s">
        <v>11</v>
      </c>
      <c r="I2448" t="s">
        <v>10</v>
      </c>
      <c r="J2448">
        <f t="shared" si="38"/>
        <v>263</v>
      </c>
      <c r="K2448" t="str">
        <f>VLOOKUP(B2448,[2]taxonomy1!$B:$U,2,FALSE)</f>
        <v xml:space="preserve"> Capsella rubella.</v>
      </c>
      <c r="L2448" t="str">
        <f>VLOOKUP(B2448,[2]taxonomy1!$B:$U,4,FALSE)</f>
        <v xml:space="preserve"> NCBI_TaxID=81985 {ECO:0000313|EMBL:EOA13842.1, ECO:0000313|Proteomes:UP000029121};</v>
      </c>
      <c r="M2448" t="str">
        <f>VLOOKUP(B2448,[2]taxonomy1!$B:$U,6,FALSE)</f>
        <v>Eukaryota</v>
      </c>
      <c r="N2448" t="str">
        <f>VLOOKUP(B2448,[2]taxonomy1!$B:$U,7,FALSE)</f>
        <v xml:space="preserve"> Viridiplantae</v>
      </c>
      <c r="O2448" t="str">
        <f>VLOOKUP(B2448,[2]taxonomy1!$B:$U,8,FALSE)</f>
        <v xml:space="preserve"> Streptophyta</v>
      </c>
      <c r="P2448" t="str">
        <f>VLOOKUP(B2448,[2]taxonomy1!$B:$U,9,FALSE)</f>
        <v xml:space="preserve"> Embryophyta</v>
      </c>
      <c r="Q2448" t="str">
        <f>VLOOKUP(B2448,[2]taxonomy1!$B:$U,10,FALSE)</f>
        <v xml:space="preserve"> Tracheophyta</v>
      </c>
      <c r="R2448" t="str">
        <f>VLOOKUP(B2448,[2]taxonomy1!$B:$U,11,FALSE)</f>
        <v>Spermatophyta</v>
      </c>
      <c r="S2448" t="str">
        <f>VLOOKUP(B2448,[2]taxonomy1!$B:$U,12,FALSE)</f>
        <v xml:space="preserve"> Magnoliophyta</v>
      </c>
      <c r="T2448" t="str">
        <f>VLOOKUP(B2448,[2]taxonomy1!$B:$U,13,FALSE)</f>
        <v xml:space="preserve"> eudicotyledons</v>
      </c>
      <c r="U2448" t="str">
        <f>VLOOKUP(B2448,[2]taxonomy1!$B:$U,14,FALSE)</f>
        <v xml:space="preserve"> Gunneridae</v>
      </c>
      <c r="V2448" t="str">
        <f>VLOOKUP(B2448,[2]taxonomy1!$B:$U,15,FALSE)</f>
        <v>Pentapetalae</v>
      </c>
      <c r="W2448" t="str">
        <f>VLOOKUP(B2448,[2]taxonomy1!$B:$U,16,FALSE)</f>
        <v xml:space="preserve"> rosids</v>
      </c>
    </row>
    <row r="2449" spans="1:23" x14ac:dyDescent="0.3">
      <c r="A2449" t="s">
        <v>4628</v>
      </c>
      <c r="B2449" t="s">
        <v>4629</v>
      </c>
      <c r="C2449">
        <v>260</v>
      </c>
      <c r="D2449" t="s">
        <v>10</v>
      </c>
      <c r="E2449">
        <v>4</v>
      </c>
      <c r="F2449">
        <v>108</v>
      </c>
      <c r="G2449">
        <v>2735</v>
      </c>
      <c r="H2449" t="s">
        <v>11</v>
      </c>
      <c r="I2449" t="s">
        <v>10</v>
      </c>
      <c r="J2449">
        <f t="shared" si="38"/>
        <v>104</v>
      </c>
      <c r="K2449" t="str">
        <f>VLOOKUP(B2449,[2]taxonomy1!$B:$U,2,FALSE)</f>
        <v xml:space="preserve"> Capsella rubella.</v>
      </c>
      <c r="L2449" t="str">
        <f>VLOOKUP(B2449,[2]taxonomy1!$B:$U,4,FALSE)</f>
        <v xml:space="preserve"> NCBI_TaxID=81985 {ECO:0000313|EMBL:EOA24597.1, ECO:0000313|Proteomes:UP000029121};</v>
      </c>
      <c r="M2449" t="str">
        <f>VLOOKUP(B2449,[2]taxonomy1!$B:$U,6,FALSE)</f>
        <v>Eukaryota</v>
      </c>
      <c r="N2449" t="str">
        <f>VLOOKUP(B2449,[2]taxonomy1!$B:$U,7,FALSE)</f>
        <v xml:space="preserve"> Viridiplantae</v>
      </c>
      <c r="O2449" t="str">
        <f>VLOOKUP(B2449,[2]taxonomy1!$B:$U,8,FALSE)</f>
        <v xml:space="preserve"> Streptophyta</v>
      </c>
      <c r="P2449" t="str">
        <f>VLOOKUP(B2449,[2]taxonomy1!$B:$U,9,FALSE)</f>
        <v xml:space="preserve"> Embryophyta</v>
      </c>
      <c r="Q2449" t="str">
        <f>VLOOKUP(B2449,[2]taxonomy1!$B:$U,10,FALSE)</f>
        <v xml:space="preserve"> Tracheophyta</v>
      </c>
      <c r="R2449" t="str">
        <f>VLOOKUP(B2449,[2]taxonomy1!$B:$U,11,FALSE)</f>
        <v>Spermatophyta</v>
      </c>
      <c r="S2449" t="str">
        <f>VLOOKUP(B2449,[2]taxonomy1!$B:$U,12,FALSE)</f>
        <v xml:space="preserve"> Magnoliophyta</v>
      </c>
      <c r="T2449" t="str">
        <f>VLOOKUP(B2449,[2]taxonomy1!$B:$U,13,FALSE)</f>
        <v xml:space="preserve"> eudicotyledons</v>
      </c>
      <c r="U2449" t="str">
        <f>VLOOKUP(B2449,[2]taxonomy1!$B:$U,14,FALSE)</f>
        <v xml:space="preserve"> Gunneridae</v>
      </c>
      <c r="V2449" t="str">
        <f>VLOOKUP(B2449,[2]taxonomy1!$B:$U,15,FALSE)</f>
        <v>Pentapetalae</v>
      </c>
      <c r="W2449" t="str">
        <f>VLOOKUP(B2449,[2]taxonomy1!$B:$U,16,FALSE)</f>
        <v xml:space="preserve"> rosids</v>
      </c>
    </row>
    <row r="2450" spans="1:23" x14ac:dyDescent="0.3">
      <c r="A2450" t="s">
        <v>4628</v>
      </c>
      <c r="B2450" t="s">
        <v>4629</v>
      </c>
      <c r="C2450">
        <v>260</v>
      </c>
      <c r="D2450" t="s">
        <v>10</v>
      </c>
      <c r="E2450">
        <v>101</v>
      </c>
      <c r="F2450">
        <v>253</v>
      </c>
      <c r="G2450">
        <v>2735</v>
      </c>
      <c r="H2450" t="s">
        <v>11</v>
      </c>
      <c r="I2450" t="s">
        <v>10</v>
      </c>
      <c r="J2450">
        <f t="shared" si="38"/>
        <v>152</v>
      </c>
      <c r="K2450" t="str">
        <f>VLOOKUP(B2450,[2]taxonomy1!$B:$U,2,FALSE)</f>
        <v xml:space="preserve"> Capsella rubella.</v>
      </c>
      <c r="L2450" t="str">
        <f>VLOOKUP(B2450,[2]taxonomy1!$B:$U,4,FALSE)</f>
        <v xml:space="preserve"> NCBI_TaxID=81985 {ECO:0000313|EMBL:EOA24597.1, ECO:0000313|Proteomes:UP000029121};</v>
      </c>
      <c r="M2450" t="str">
        <f>VLOOKUP(B2450,[2]taxonomy1!$B:$U,6,FALSE)</f>
        <v>Eukaryota</v>
      </c>
      <c r="N2450" t="str">
        <f>VLOOKUP(B2450,[2]taxonomy1!$B:$U,7,FALSE)</f>
        <v xml:space="preserve"> Viridiplantae</v>
      </c>
      <c r="O2450" t="str">
        <f>VLOOKUP(B2450,[2]taxonomy1!$B:$U,8,FALSE)</f>
        <v xml:space="preserve"> Streptophyta</v>
      </c>
      <c r="P2450" t="str">
        <f>VLOOKUP(B2450,[2]taxonomy1!$B:$U,9,FALSE)</f>
        <v xml:space="preserve"> Embryophyta</v>
      </c>
      <c r="Q2450" t="str">
        <f>VLOOKUP(B2450,[2]taxonomy1!$B:$U,10,FALSE)</f>
        <v xml:space="preserve"> Tracheophyta</v>
      </c>
      <c r="R2450" t="str">
        <f>VLOOKUP(B2450,[2]taxonomy1!$B:$U,11,FALSE)</f>
        <v>Spermatophyta</v>
      </c>
      <c r="S2450" t="str">
        <f>VLOOKUP(B2450,[2]taxonomy1!$B:$U,12,FALSE)</f>
        <v xml:space="preserve"> Magnoliophyta</v>
      </c>
      <c r="T2450" t="str">
        <f>VLOOKUP(B2450,[2]taxonomy1!$B:$U,13,FALSE)</f>
        <v xml:space="preserve"> eudicotyledons</v>
      </c>
      <c r="U2450" t="str">
        <f>VLOOKUP(B2450,[2]taxonomy1!$B:$U,14,FALSE)</f>
        <v xml:space="preserve"> Gunneridae</v>
      </c>
      <c r="V2450" t="str">
        <f>VLOOKUP(B2450,[2]taxonomy1!$B:$U,15,FALSE)</f>
        <v>Pentapetalae</v>
      </c>
      <c r="W2450" t="str">
        <f>VLOOKUP(B2450,[2]taxonomy1!$B:$U,16,FALSE)</f>
        <v xml:space="preserve"> rosids</v>
      </c>
    </row>
    <row r="2451" spans="1:23" x14ac:dyDescent="0.3">
      <c r="A2451" t="s">
        <v>4630</v>
      </c>
      <c r="B2451" t="s">
        <v>4631</v>
      </c>
      <c r="C2451">
        <v>267</v>
      </c>
      <c r="D2451" t="s">
        <v>10</v>
      </c>
      <c r="E2451">
        <v>9</v>
      </c>
      <c r="F2451">
        <v>260</v>
      </c>
      <c r="G2451">
        <v>2735</v>
      </c>
      <c r="H2451" t="s">
        <v>11</v>
      </c>
      <c r="I2451" t="s">
        <v>10</v>
      </c>
      <c r="J2451">
        <f t="shared" si="38"/>
        <v>251</v>
      </c>
      <c r="K2451" t="str">
        <f>VLOOKUP(B2451,[2]taxonomy1!$B:$U,2,FALSE)</f>
        <v xml:space="preserve"> Capsella rubella.</v>
      </c>
      <c r="L2451" t="str">
        <f>VLOOKUP(B2451,[2]taxonomy1!$B:$U,4,FALSE)</f>
        <v xml:space="preserve"> NCBI_TaxID=81985 {ECO:0000313|EMBL:EOA31082.1, ECO:0000313|Proteomes:UP000029121};</v>
      </c>
      <c r="M2451" t="str">
        <f>VLOOKUP(B2451,[2]taxonomy1!$B:$U,6,FALSE)</f>
        <v>Eukaryota</v>
      </c>
      <c r="N2451" t="str">
        <f>VLOOKUP(B2451,[2]taxonomy1!$B:$U,7,FALSE)</f>
        <v xml:space="preserve"> Viridiplantae</v>
      </c>
      <c r="O2451" t="str">
        <f>VLOOKUP(B2451,[2]taxonomy1!$B:$U,8,FALSE)</f>
        <v xml:space="preserve"> Streptophyta</v>
      </c>
      <c r="P2451" t="str">
        <f>VLOOKUP(B2451,[2]taxonomy1!$B:$U,9,FALSE)</f>
        <v xml:space="preserve"> Embryophyta</v>
      </c>
      <c r="Q2451" t="str">
        <f>VLOOKUP(B2451,[2]taxonomy1!$B:$U,10,FALSE)</f>
        <v xml:space="preserve"> Tracheophyta</v>
      </c>
      <c r="R2451" t="str">
        <f>VLOOKUP(B2451,[2]taxonomy1!$B:$U,11,FALSE)</f>
        <v>Spermatophyta</v>
      </c>
      <c r="S2451" t="str">
        <f>VLOOKUP(B2451,[2]taxonomy1!$B:$U,12,FALSE)</f>
        <v xml:space="preserve"> Magnoliophyta</v>
      </c>
      <c r="T2451" t="str">
        <f>VLOOKUP(B2451,[2]taxonomy1!$B:$U,13,FALSE)</f>
        <v xml:space="preserve"> eudicotyledons</v>
      </c>
      <c r="U2451" t="str">
        <f>VLOOKUP(B2451,[2]taxonomy1!$B:$U,14,FALSE)</f>
        <v xml:space="preserve"> Gunneridae</v>
      </c>
      <c r="V2451" t="str">
        <f>VLOOKUP(B2451,[2]taxonomy1!$B:$U,15,FALSE)</f>
        <v>Pentapetalae</v>
      </c>
      <c r="W2451" t="str">
        <f>VLOOKUP(B2451,[2]taxonomy1!$B:$U,16,FALSE)</f>
        <v xml:space="preserve"> rosids</v>
      </c>
    </row>
    <row r="2452" spans="1:23" x14ac:dyDescent="0.3">
      <c r="A2452" t="s">
        <v>4632</v>
      </c>
      <c r="B2452" t="s">
        <v>4633</v>
      </c>
      <c r="C2452">
        <v>333</v>
      </c>
      <c r="D2452" t="s">
        <v>10</v>
      </c>
      <c r="E2452">
        <v>30</v>
      </c>
      <c r="F2452">
        <v>327</v>
      </c>
      <c r="G2452">
        <v>2735</v>
      </c>
      <c r="H2452" t="s">
        <v>11</v>
      </c>
      <c r="I2452" t="s">
        <v>10</v>
      </c>
      <c r="J2452">
        <f t="shared" si="38"/>
        <v>297</v>
      </c>
      <c r="K2452" t="str">
        <f>VLOOKUP(B2452,[2]taxonomy1!$B:$U,2,FALSE)</f>
        <v xml:space="preserve"> Capsella rubella.</v>
      </c>
      <c r="L2452" t="str">
        <f>VLOOKUP(B2452,[2]taxonomy1!$B:$U,4,FALSE)</f>
        <v xml:space="preserve"> NCBI_TaxID=81985 {ECO:0000313|EMBL:EOA31006.1, ECO:0000313|Proteomes:UP000029121};</v>
      </c>
      <c r="M2452" t="str">
        <f>VLOOKUP(B2452,[2]taxonomy1!$B:$U,6,FALSE)</f>
        <v>Eukaryota</v>
      </c>
      <c r="N2452" t="str">
        <f>VLOOKUP(B2452,[2]taxonomy1!$B:$U,7,FALSE)</f>
        <v xml:space="preserve"> Viridiplantae</v>
      </c>
      <c r="O2452" t="str">
        <f>VLOOKUP(B2452,[2]taxonomy1!$B:$U,8,FALSE)</f>
        <v xml:space="preserve"> Streptophyta</v>
      </c>
      <c r="P2452" t="str">
        <f>VLOOKUP(B2452,[2]taxonomy1!$B:$U,9,FALSE)</f>
        <v xml:space="preserve"> Embryophyta</v>
      </c>
      <c r="Q2452" t="str">
        <f>VLOOKUP(B2452,[2]taxonomy1!$B:$U,10,FALSE)</f>
        <v xml:space="preserve"> Tracheophyta</v>
      </c>
      <c r="R2452" t="str">
        <f>VLOOKUP(B2452,[2]taxonomy1!$B:$U,11,FALSE)</f>
        <v>Spermatophyta</v>
      </c>
      <c r="S2452" t="str">
        <f>VLOOKUP(B2452,[2]taxonomy1!$B:$U,12,FALSE)</f>
        <v xml:space="preserve"> Magnoliophyta</v>
      </c>
      <c r="T2452" t="str">
        <f>VLOOKUP(B2452,[2]taxonomy1!$B:$U,13,FALSE)</f>
        <v xml:space="preserve"> eudicotyledons</v>
      </c>
      <c r="U2452" t="str">
        <f>VLOOKUP(B2452,[2]taxonomy1!$B:$U,14,FALSE)</f>
        <v xml:space="preserve"> Gunneridae</v>
      </c>
      <c r="V2452" t="str">
        <f>VLOOKUP(B2452,[2]taxonomy1!$B:$U,15,FALSE)</f>
        <v>Pentapetalae</v>
      </c>
      <c r="W2452" t="str">
        <f>VLOOKUP(B2452,[2]taxonomy1!$B:$U,16,FALSE)</f>
        <v xml:space="preserve"> rosids</v>
      </c>
    </row>
    <row r="2453" spans="1:23" x14ac:dyDescent="0.3">
      <c r="A2453" t="s">
        <v>4634</v>
      </c>
      <c r="B2453" t="s">
        <v>4635</v>
      </c>
      <c r="C2453">
        <v>276</v>
      </c>
      <c r="D2453" t="s">
        <v>10</v>
      </c>
      <c r="E2453">
        <v>4</v>
      </c>
      <c r="F2453">
        <v>269</v>
      </c>
      <c r="G2453">
        <v>2735</v>
      </c>
      <c r="H2453" t="s">
        <v>11</v>
      </c>
      <c r="I2453" t="s">
        <v>10</v>
      </c>
      <c r="J2453">
        <f t="shared" si="38"/>
        <v>265</v>
      </c>
      <c r="K2453" t="str">
        <f>VLOOKUP(B2453,[2]taxonomy1!$B:$U,2,FALSE)</f>
        <v xml:space="preserve"> Capsella rubella.</v>
      </c>
      <c r="L2453" t="str">
        <f>VLOOKUP(B2453,[2]taxonomy1!$B:$U,4,FALSE)</f>
        <v xml:space="preserve"> NCBI_TaxID=81985 {ECO:0000313|EMBL:EOA13838.1, ECO:0000313|Proteomes:UP000029121};</v>
      </c>
      <c r="M2453" t="str">
        <f>VLOOKUP(B2453,[2]taxonomy1!$B:$U,6,FALSE)</f>
        <v>Eukaryota</v>
      </c>
      <c r="N2453" t="str">
        <f>VLOOKUP(B2453,[2]taxonomy1!$B:$U,7,FALSE)</f>
        <v xml:space="preserve"> Viridiplantae</v>
      </c>
      <c r="O2453" t="str">
        <f>VLOOKUP(B2453,[2]taxonomy1!$B:$U,8,FALSE)</f>
        <v xml:space="preserve"> Streptophyta</v>
      </c>
      <c r="P2453" t="str">
        <f>VLOOKUP(B2453,[2]taxonomy1!$B:$U,9,FALSE)</f>
        <v xml:space="preserve"> Embryophyta</v>
      </c>
      <c r="Q2453" t="str">
        <f>VLOOKUP(B2453,[2]taxonomy1!$B:$U,10,FALSE)</f>
        <v xml:space="preserve"> Tracheophyta</v>
      </c>
      <c r="R2453" t="str">
        <f>VLOOKUP(B2453,[2]taxonomy1!$B:$U,11,FALSE)</f>
        <v>Spermatophyta</v>
      </c>
      <c r="S2453" t="str">
        <f>VLOOKUP(B2453,[2]taxonomy1!$B:$U,12,FALSE)</f>
        <v xml:space="preserve"> Magnoliophyta</v>
      </c>
      <c r="T2453" t="str">
        <f>VLOOKUP(B2453,[2]taxonomy1!$B:$U,13,FALSE)</f>
        <v xml:space="preserve"> eudicotyledons</v>
      </c>
      <c r="U2453" t="str">
        <f>VLOOKUP(B2453,[2]taxonomy1!$B:$U,14,FALSE)</f>
        <v xml:space="preserve"> Gunneridae</v>
      </c>
      <c r="V2453" t="str">
        <f>VLOOKUP(B2453,[2]taxonomy1!$B:$U,15,FALSE)</f>
        <v>Pentapetalae</v>
      </c>
      <c r="W2453" t="str">
        <f>VLOOKUP(B2453,[2]taxonomy1!$B:$U,16,FALSE)</f>
        <v xml:space="preserve"> rosids</v>
      </c>
    </row>
    <row r="2454" spans="1:23" x14ac:dyDescent="0.3">
      <c r="A2454" t="s">
        <v>4636</v>
      </c>
      <c r="B2454" t="s">
        <v>4637</v>
      </c>
      <c r="C2454">
        <v>276</v>
      </c>
      <c r="D2454" t="s">
        <v>10</v>
      </c>
      <c r="E2454">
        <v>4</v>
      </c>
      <c r="F2454">
        <v>269</v>
      </c>
      <c r="G2454">
        <v>2735</v>
      </c>
      <c r="H2454" t="s">
        <v>11</v>
      </c>
      <c r="I2454" t="s">
        <v>10</v>
      </c>
      <c r="J2454">
        <f t="shared" si="38"/>
        <v>265</v>
      </c>
      <c r="K2454" t="str">
        <f>VLOOKUP(B2454,[2]taxonomy1!$B:$U,2,FALSE)</f>
        <v xml:space="preserve"> Capsella rubella.</v>
      </c>
      <c r="L2454" t="str">
        <f>VLOOKUP(B2454,[2]taxonomy1!$B:$U,4,FALSE)</f>
        <v xml:space="preserve"> NCBI_TaxID=81985 {ECO:0000313|EMBL:EOA19435.1, ECO:0000313|Proteomes:UP000029121};</v>
      </c>
      <c r="M2454" t="str">
        <f>VLOOKUP(B2454,[2]taxonomy1!$B:$U,6,FALSE)</f>
        <v>Eukaryota</v>
      </c>
      <c r="N2454" t="str">
        <f>VLOOKUP(B2454,[2]taxonomy1!$B:$U,7,FALSE)</f>
        <v xml:space="preserve"> Viridiplantae</v>
      </c>
      <c r="O2454" t="str">
        <f>VLOOKUP(B2454,[2]taxonomy1!$B:$U,8,FALSE)</f>
        <v xml:space="preserve"> Streptophyta</v>
      </c>
      <c r="P2454" t="str">
        <f>VLOOKUP(B2454,[2]taxonomy1!$B:$U,9,FALSE)</f>
        <v xml:space="preserve"> Embryophyta</v>
      </c>
      <c r="Q2454" t="str">
        <f>VLOOKUP(B2454,[2]taxonomy1!$B:$U,10,FALSE)</f>
        <v xml:space="preserve"> Tracheophyta</v>
      </c>
      <c r="R2454" t="str">
        <f>VLOOKUP(B2454,[2]taxonomy1!$B:$U,11,FALSE)</f>
        <v>Spermatophyta</v>
      </c>
      <c r="S2454" t="str">
        <f>VLOOKUP(B2454,[2]taxonomy1!$B:$U,12,FALSE)</f>
        <v xml:space="preserve"> Magnoliophyta</v>
      </c>
      <c r="T2454" t="str">
        <f>VLOOKUP(B2454,[2]taxonomy1!$B:$U,13,FALSE)</f>
        <v xml:space="preserve"> eudicotyledons</v>
      </c>
      <c r="U2454" t="str">
        <f>VLOOKUP(B2454,[2]taxonomy1!$B:$U,14,FALSE)</f>
        <v xml:space="preserve"> Gunneridae</v>
      </c>
      <c r="V2454" t="str">
        <f>VLOOKUP(B2454,[2]taxonomy1!$B:$U,15,FALSE)</f>
        <v>Pentapetalae</v>
      </c>
      <c r="W2454" t="str">
        <f>VLOOKUP(B2454,[2]taxonomy1!$B:$U,16,FALSE)</f>
        <v xml:space="preserve"> rosids</v>
      </c>
    </row>
    <row r="2455" spans="1:23" x14ac:dyDescent="0.3">
      <c r="A2455" t="s">
        <v>4638</v>
      </c>
      <c r="B2455" t="s">
        <v>4639</v>
      </c>
      <c r="C2455">
        <v>308</v>
      </c>
      <c r="D2455" t="s">
        <v>10</v>
      </c>
      <c r="E2455">
        <v>30</v>
      </c>
      <c r="F2455">
        <v>302</v>
      </c>
      <c r="G2455">
        <v>2735</v>
      </c>
      <c r="H2455" t="s">
        <v>11</v>
      </c>
      <c r="I2455" t="s">
        <v>10</v>
      </c>
      <c r="J2455">
        <f t="shared" si="38"/>
        <v>272</v>
      </c>
      <c r="K2455" t="str">
        <f>VLOOKUP(B2455,[2]taxonomy1!$B:$U,2,FALSE)</f>
        <v xml:space="preserve"> Capsella rubella.</v>
      </c>
      <c r="L2455" t="str">
        <f>VLOOKUP(B2455,[2]taxonomy1!$B:$U,4,FALSE)</f>
        <v xml:space="preserve"> NCBI_TaxID=81985 {ECO:0000313|EMBL:EOA31005.1, ECO:0000313|Proteomes:UP000029121};</v>
      </c>
      <c r="M2455" t="str">
        <f>VLOOKUP(B2455,[2]taxonomy1!$B:$U,6,FALSE)</f>
        <v>Eukaryota</v>
      </c>
      <c r="N2455" t="str">
        <f>VLOOKUP(B2455,[2]taxonomy1!$B:$U,7,FALSE)</f>
        <v xml:space="preserve"> Viridiplantae</v>
      </c>
      <c r="O2455" t="str">
        <f>VLOOKUP(B2455,[2]taxonomy1!$B:$U,8,FALSE)</f>
        <v xml:space="preserve"> Streptophyta</v>
      </c>
      <c r="P2455" t="str">
        <f>VLOOKUP(B2455,[2]taxonomy1!$B:$U,9,FALSE)</f>
        <v xml:space="preserve"> Embryophyta</v>
      </c>
      <c r="Q2455" t="str">
        <f>VLOOKUP(B2455,[2]taxonomy1!$B:$U,10,FALSE)</f>
        <v xml:space="preserve"> Tracheophyta</v>
      </c>
      <c r="R2455" t="str">
        <f>VLOOKUP(B2455,[2]taxonomy1!$B:$U,11,FALSE)</f>
        <v>Spermatophyta</v>
      </c>
      <c r="S2455" t="str">
        <f>VLOOKUP(B2455,[2]taxonomy1!$B:$U,12,FALSE)</f>
        <v xml:space="preserve"> Magnoliophyta</v>
      </c>
      <c r="T2455" t="str">
        <f>VLOOKUP(B2455,[2]taxonomy1!$B:$U,13,FALSE)</f>
        <v xml:space="preserve"> eudicotyledons</v>
      </c>
      <c r="U2455" t="str">
        <f>VLOOKUP(B2455,[2]taxonomy1!$B:$U,14,FALSE)</f>
        <v xml:space="preserve"> Gunneridae</v>
      </c>
      <c r="V2455" t="str">
        <f>VLOOKUP(B2455,[2]taxonomy1!$B:$U,15,FALSE)</f>
        <v>Pentapetalae</v>
      </c>
      <c r="W2455" t="str">
        <f>VLOOKUP(B2455,[2]taxonomy1!$B:$U,16,FALSE)</f>
        <v xml:space="preserve"> rosids</v>
      </c>
    </row>
    <row r="2456" spans="1:23" x14ac:dyDescent="0.3">
      <c r="A2456" t="s">
        <v>4640</v>
      </c>
      <c r="B2456" t="s">
        <v>4641</v>
      </c>
      <c r="C2456">
        <v>309</v>
      </c>
      <c r="D2456" t="s">
        <v>10</v>
      </c>
      <c r="E2456">
        <v>37</v>
      </c>
      <c r="F2456">
        <v>302</v>
      </c>
      <c r="G2456">
        <v>2735</v>
      </c>
      <c r="H2456" t="s">
        <v>11</v>
      </c>
      <c r="I2456" t="s">
        <v>10</v>
      </c>
      <c r="J2456">
        <f t="shared" si="38"/>
        <v>265</v>
      </c>
      <c r="K2456" t="str">
        <f>VLOOKUP(B2456,[2]taxonomy1!$B:$U,2,FALSE)</f>
        <v xml:space="preserve"> Capsella rubella.</v>
      </c>
      <c r="L2456" t="str">
        <f>VLOOKUP(B2456,[2]taxonomy1!$B:$U,4,FALSE)</f>
        <v xml:space="preserve"> NCBI_TaxID=81985 {ECO:0000313|EMBL:EOA31083.1, ECO:0000313|Proteomes:UP000029121};</v>
      </c>
      <c r="M2456" t="str">
        <f>VLOOKUP(B2456,[2]taxonomy1!$B:$U,6,FALSE)</f>
        <v>Eukaryota</v>
      </c>
      <c r="N2456" t="str">
        <f>VLOOKUP(B2456,[2]taxonomy1!$B:$U,7,FALSE)</f>
        <v xml:space="preserve"> Viridiplantae</v>
      </c>
      <c r="O2456" t="str">
        <f>VLOOKUP(B2456,[2]taxonomy1!$B:$U,8,FALSE)</f>
        <v xml:space="preserve"> Streptophyta</v>
      </c>
      <c r="P2456" t="str">
        <f>VLOOKUP(B2456,[2]taxonomy1!$B:$U,9,FALSE)</f>
        <v xml:space="preserve"> Embryophyta</v>
      </c>
      <c r="Q2456" t="str">
        <f>VLOOKUP(B2456,[2]taxonomy1!$B:$U,10,FALSE)</f>
        <v xml:space="preserve"> Tracheophyta</v>
      </c>
      <c r="R2456" t="str">
        <f>VLOOKUP(B2456,[2]taxonomy1!$B:$U,11,FALSE)</f>
        <v>Spermatophyta</v>
      </c>
      <c r="S2456" t="str">
        <f>VLOOKUP(B2456,[2]taxonomy1!$B:$U,12,FALSE)</f>
        <v xml:space="preserve"> Magnoliophyta</v>
      </c>
      <c r="T2456" t="str">
        <f>VLOOKUP(B2456,[2]taxonomy1!$B:$U,13,FALSE)</f>
        <v xml:space="preserve"> eudicotyledons</v>
      </c>
      <c r="U2456" t="str">
        <f>VLOOKUP(B2456,[2]taxonomy1!$B:$U,14,FALSE)</f>
        <v xml:space="preserve"> Gunneridae</v>
      </c>
      <c r="V2456" t="str">
        <f>VLOOKUP(B2456,[2]taxonomy1!$B:$U,15,FALSE)</f>
        <v>Pentapetalae</v>
      </c>
      <c r="W2456" t="str">
        <f>VLOOKUP(B2456,[2]taxonomy1!$B:$U,16,FALSE)</f>
        <v xml:space="preserve"> rosids</v>
      </c>
    </row>
    <row r="2457" spans="1:23" x14ac:dyDescent="0.3">
      <c r="A2457" t="s">
        <v>4642</v>
      </c>
      <c r="B2457" t="s">
        <v>4643</v>
      </c>
      <c r="C2457">
        <v>308</v>
      </c>
      <c r="D2457" t="s">
        <v>10</v>
      </c>
      <c r="E2457">
        <v>30</v>
      </c>
      <c r="F2457">
        <v>302</v>
      </c>
      <c r="G2457">
        <v>2735</v>
      </c>
      <c r="H2457" t="s">
        <v>11</v>
      </c>
      <c r="I2457" t="s">
        <v>10</v>
      </c>
      <c r="J2457">
        <f t="shared" si="38"/>
        <v>272</v>
      </c>
      <c r="K2457" t="str">
        <f>VLOOKUP(B2457,[2]taxonomy1!$B:$U,2,FALSE)</f>
        <v xml:space="preserve"> Capsella rubella.</v>
      </c>
      <c r="L2457" t="str">
        <f>VLOOKUP(B2457,[2]taxonomy1!$B:$U,4,FALSE)</f>
        <v xml:space="preserve"> NCBI_TaxID=81985 {ECO:0000313|EMBL:EOA36488.1, ECO:0000313|Proteomes:UP000029121};</v>
      </c>
      <c r="M2457" t="str">
        <f>VLOOKUP(B2457,[2]taxonomy1!$B:$U,6,FALSE)</f>
        <v>Eukaryota</v>
      </c>
      <c r="N2457" t="str">
        <f>VLOOKUP(B2457,[2]taxonomy1!$B:$U,7,FALSE)</f>
        <v xml:space="preserve"> Viridiplantae</v>
      </c>
      <c r="O2457" t="str">
        <f>VLOOKUP(B2457,[2]taxonomy1!$B:$U,8,FALSE)</f>
        <v xml:space="preserve"> Streptophyta</v>
      </c>
      <c r="P2457" t="str">
        <f>VLOOKUP(B2457,[2]taxonomy1!$B:$U,9,FALSE)</f>
        <v xml:space="preserve"> Embryophyta</v>
      </c>
      <c r="Q2457" t="str">
        <f>VLOOKUP(B2457,[2]taxonomy1!$B:$U,10,FALSE)</f>
        <v xml:space="preserve"> Tracheophyta</v>
      </c>
      <c r="R2457" t="str">
        <f>VLOOKUP(B2457,[2]taxonomy1!$B:$U,11,FALSE)</f>
        <v>Spermatophyta</v>
      </c>
      <c r="S2457" t="str">
        <f>VLOOKUP(B2457,[2]taxonomy1!$B:$U,12,FALSE)</f>
        <v xml:space="preserve"> Magnoliophyta</v>
      </c>
      <c r="T2457" t="str">
        <f>VLOOKUP(B2457,[2]taxonomy1!$B:$U,13,FALSE)</f>
        <v xml:space="preserve"> eudicotyledons</v>
      </c>
      <c r="U2457" t="str">
        <f>VLOOKUP(B2457,[2]taxonomy1!$B:$U,14,FALSE)</f>
        <v xml:space="preserve"> Gunneridae</v>
      </c>
      <c r="V2457" t="str">
        <f>VLOOKUP(B2457,[2]taxonomy1!$B:$U,15,FALSE)</f>
        <v>Pentapetalae</v>
      </c>
      <c r="W2457" t="str">
        <f>VLOOKUP(B2457,[2]taxonomy1!$B:$U,16,FALSE)</f>
        <v xml:space="preserve"> rosids</v>
      </c>
    </row>
    <row r="2458" spans="1:23" x14ac:dyDescent="0.3">
      <c r="A2458" t="s">
        <v>4644</v>
      </c>
      <c r="B2458" t="s">
        <v>4645</v>
      </c>
      <c r="C2458">
        <v>367</v>
      </c>
      <c r="D2458" t="s">
        <v>10</v>
      </c>
      <c r="E2458">
        <v>51</v>
      </c>
      <c r="F2458">
        <v>337</v>
      </c>
      <c r="G2458">
        <v>2735</v>
      </c>
      <c r="H2458" t="s">
        <v>11</v>
      </c>
      <c r="I2458" t="s">
        <v>10</v>
      </c>
      <c r="J2458">
        <f t="shared" si="38"/>
        <v>286</v>
      </c>
      <c r="K2458" t="str">
        <f>VLOOKUP(B2458,[2]taxonomy1!$B:$U,2,FALSE)</f>
        <v xml:space="preserve"> Setosphaeria turcica (strain 28A) (Northern leaf blight fungus) (Exserohilum turcicum).</v>
      </c>
      <c r="L2458" t="str">
        <f>VLOOKUP(B2458,[2]taxonomy1!$B:$U,4,FALSE)</f>
        <v xml:space="preserve"> NCBI_TaxID=671987 {ECO:0000313|EMBL:EOA90506.1, ECO:0000313|Proteomes:UP000016935};</v>
      </c>
      <c r="M2458" t="str">
        <f>VLOOKUP(B2458,[2]taxonomy1!$B:$U,6,FALSE)</f>
        <v>Eukaryota</v>
      </c>
      <c r="N2458" t="str">
        <f>VLOOKUP(B2458,[2]taxonomy1!$B:$U,7,FALSE)</f>
        <v xml:space="preserve"> Fungi</v>
      </c>
      <c r="O2458" t="str">
        <f>VLOOKUP(B2458,[2]taxonomy1!$B:$U,8,FALSE)</f>
        <v xml:space="preserve"> Dikarya</v>
      </c>
      <c r="P2458" t="str">
        <f>VLOOKUP(B2458,[2]taxonomy1!$B:$U,9,FALSE)</f>
        <v xml:space="preserve"> Ascomycota</v>
      </c>
      <c r="Q2458" t="str">
        <f>VLOOKUP(B2458,[2]taxonomy1!$B:$U,10,FALSE)</f>
        <v xml:space="preserve"> Pezizomycotina</v>
      </c>
      <c r="R2458" t="str">
        <f>VLOOKUP(B2458,[2]taxonomy1!$B:$U,11,FALSE)</f>
        <v>Dothideomycetes</v>
      </c>
      <c r="S2458" t="str">
        <f>VLOOKUP(B2458,[2]taxonomy1!$B:$U,12,FALSE)</f>
        <v xml:space="preserve"> Pleosporomycetidae</v>
      </c>
      <c r="T2458" t="str">
        <f>VLOOKUP(B2458,[2]taxonomy1!$B:$U,13,FALSE)</f>
        <v xml:space="preserve"> Pleosporales</v>
      </c>
      <c r="U2458" t="str">
        <f>VLOOKUP(B2458,[2]taxonomy1!$B:$U,14,FALSE)</f>
        <v xml:space="preserve"> Pleosporineae</v>
      </c>
      <c r="V2458" t="str">
        <f>VLOOKUP(B2458,[2]taxonomy1!$B:$U,15,FALSE)</f>
        <v>Pleosporaceae</v>
      </c>
      <c r="W2458" t="str">
        <f>VLOOKUP(B2458,[2]taxonomy1!$B:$U,16,FALSE)</f>
        <v xml:space="preserve"> Setosphaeria.</v>
      </c>
    </row>
    <row r="2459" spans="1:23" x14ac:dyDescent="0.3">
      <c r="A2459" t="s">
        <v>4646</v>
      </c>
      <c r="B2459" t="s">
        <v>4647</v>
      </c>
      <c r="C2459">
        <v>297</v>
      </c>
      <c r="D2459" t="s">
        <v>10</v>
      </c>
      <c r="E2459">
        <v>15</v>
      </c>
      <c r="F2459">
        <v>290</v>
      </c>
      <c r="G2459">
        <v>2735</v>
      </c>
      <c r="H2459" t="s">
        <v>11</v>
      </c>
      <c r="I2459" t="s">
        <v>10</v>
      </c>
      <c r="J2459">
        <f t="shared" si="38"/>
        <v>275</v>
      </c>
      <c r="K2459" t="str">
        <f>VLOOKUP(B2459,[2]taxonomy1!$B:$U,2,FALSE)</f>
        <v xml:space="preserve"> Setosphaeria turcica (strain 28A) (Northern leaf blight fungus) (Exserohilum turcicum).</v>
      </c>
      <c r="L2459" t="str">
        <f>VLOOKUP(B2459,[2]taxonomy1!$B:$U,4,FALSE)</f>
        <v xml:space="preserve"> NCBI_TaxID=671987 {ECO:0000313|EMBL:EOA85817.1, ECO:0000313|Proteomes:UP000016935};</v>
      </c>
      <c r="M2459" t="str">
        <f>VLOOKUP(B2459,[2]taxonomy1!$B:$U,6,FALSE)</f>
        <v>Eukaryota</v>
      </c>
      <c r="N2459" t="str">
        <f>VLOOKUP(B2459,[2]taxonomy1!$B:$U,7,FALSE)</f>
        <v xml:space="preserve"> Fungi</v>
      </c>
      <c r="O2459" t="str">
        <f>VLOOKUP(B2459,[2]taxonomy1!$B:$U,8,FALSE)</f>
        <v xml:space="preserve"> Dikarya</v>
      </c>
      <c r="P2459" t="str">
        <f>VLOOKUP(B2459,[2]taxonomy1!$B:$U,9,FALSE)</f>
        <v xml:space="preserve"> Ascomycota</v>
      </c>
      <c r="Q2459" t="str">
        <f>VLOOKUP(B2459,[2]taxonomy1!$B:$U,10,FALSE)</f>
        <v xml:space="preserve"> Pezizomycotina</v>
      </c>
      <c r="R2459" t="str">
        <f>VLOOKUP(B2459,[2]taxonomy1!$B:$U,11,FALSE)</f>
        <v>Dothideomycetes</v>
      </c>
      <c r="S2459" t="str">
        <f>VLOOKUP(B2459,[2]taxonomy1!$B:$U,12,FALSE)</f>
        <v xml:space="preserve"> Pleosporomycetidae</v>
      </c>
      <c r="T2459" t="str">
        <f>VLOOKUP(B2459,[2]taxonomy1!$B:$U,13,FALSE)</f>
        <v xml:space="preserve"> Pleosporales</v>
      </c>
      <c r="U2459" t="str">
        <f>VLOOKUP(B2459,[2]taxonomy1!$B:$U,14,FALSE)</f>
        <v xml:space="preserve"> Pleosporineae</v>
      </c>
      <c r="V2459" t="str">
        <f>VLOOKUP(B2459,[2]taxonomy1!$B:$U,15,FALSE)</f>
        <v>Pleosporaceae</v>
      </c>
      <c r="W2459" t="str">
        <f>VLOOKUP(B2459,[2]taxonomy1!$B:$U,16,FALSE)</f>
        <v xml:space="preserve"> Setosphaeria.</v>
      </c>
    </row>
    <row r="2460" spans="1:23" x14ac:dyDescent="0.3">
      <c r="A2460" t="s">
        <v>4648</v>
      </c>
      <c r="B2460" t="s">
        <v>4649</v>
      </c>
      <c r="C2460">
        <v>280</v>
      </c>
      <c r="D2460" t="s">
        <v>10</v>
      </c>
      <c r="E2460">
        <v>35</v>
      </c>
      <c r="F2460">
        <v>269</v>
      </c>
      <c r="G2460">
        <v>2735</v>
      </c>
      <c r="H2460" t="s">
        <v>11</v>
      </c>
      <c r="I2460" t="s">
        <v>10</v>
      </c>
      <c r="J2460">
        <f t="shared" si="38"/>
        <v>234</v>
      </c>
      <c r="K2460" t="str">
        <f>VLOOKUP(B2460,[2]taxonomy1!$B:$U,2,FALSE)</f>
        <v xml:space="preserve"> Nosema bombycis (strain CQ1 / CVCC 102059) (Microsporidian parasite) (Pebrine of silkworm).</v>
      </c>
      <c r="L2460" t="str">
        <f>VLOOKUP(B2460,[2]taxonomy1!$B:$U,4,FALSE)</f>
        <v xml:space="preserve"> NCBI_TaxID=578461 {ECO:0000313|EMBL:EOB12753.1, ECO:0000313|Proteomes:UP000016927};</v>
      </c>
      <c r="M2460" t="str">
        <f>VLOOKUP(B2460,[2]taxonomy1!$B:$U,6,FALSE)</f>
        <v>Eukaryota</v>
      </c>
      <c r="N2460" t="str">
        <f>VLOOKUP(B2460,[2]taxonomy1!$B:$U,7,FALSE)</f>
        <v xml:space="preserve"> Fungi</v>
      </c>
      <c r="O2460" t="str">
        <f>VLOOKUP(B2460,[2]taxonomy1!$B:$U,8,FALSE)</f>
        <v xml:space="preserve"> Fungi incertae sedis</v>
      </c>
      <c r="P2460" t="str">
        <f>VLOOKUP(B2460,[2]taxonomy1!$B:$U,9,FALSE)</f>
        <v xml:space="preserve"> Microsporidia</v>
      </c>
      <c r="Q2460" t="str">
        <f>VLOOKUP(B2460,[2]taxonomy1!$B:$U,10,FALSE)</f>
        <v xml:space="preserve"> Nosematidae</v>
      </c>
      <c r="R2460" t="str">
        <f>VLOOKUP(B2460,[2]taxonomy1!$B:$U,11,FALSE)</f>
        <v>Nosema.</v>
      </c>
      <c r="S2460">
        <f>VLOOKUP(B2460,[2]taxonomy1!$B:$U,12,FALSE)</f>
        <v>0</v>
      </c>
      <c r="T2460">
        <f>VLOOKUP(B2460,[2]taxonomy1!$B:$U,13,FALSE)</f>
        <v>0</v>
      </c>
      <c r="U2460">
        <f>VLOOKUP(B2460,[2]taxonomy1!$B:$U,14,FALSE)</f>
        <v>0</v>
      </c>
      <c r="V2460">
        <f>VLOOKUP(B2460,[2]taxonomy1!$B:$U,15,FALSE)</f>
        <v>0</v>
      </c>
      <c r="W2460">
        <f>VLOOKUP(B2460,[2]taxonomy1!$B:$U,16,FALSE)</f>
        <v>0</v>
      </c>
    </row>
    <row r="2461" spans="1:23" x14ac:dyDescent="0.3">
      <c r="A2461" t="s">
        <v>4650</v>
      </c>
      <c r="B2461" t="s">
        <v>4651</v>
      </c>
      <c r="C2461">
        <v>284</v>
      </c>
      <c r="D2461" t="s">
        <v>10</v>
      </c>
      <c r="E2461">
        <v>11</v>
      </c>
      <c r="F2461">
        <v>276</v>
      </c>
      <c r="G2461">
        <v>2735</v>
      </c>
      <c r="H2461" t="s">
        <v>11</v>
      </c>
      <c r="I2461" t="s">
        <v>10</v>
      </c>
      <c r="J2461">
        <f t="shared" si="38"/>
        <v>265</v>
      </c>
      <c r="K2461" t="str">
        <f>VLOOKUP(B2461,[2]taxonomy1!$B:$U,2,FALSE)</f>
        <v xml:space="preserve"> Emiliania huxleyi (Pontosphaera huxleyi).</v>
      </c>
      <c r="L2461" t="str">
        <f>VLOOKUP(B2461,[2]taxonomy1!$B:$U,4,FALSE)</f>
        <v xml:space="preserve"> NCBI_TaxID=2903 {ECO:0000313|EMBL:EOD14807.1};</v>
      </c>
      <c r="M2461" t="str">
        <f>VLOOKUP(B2461,[2]taxonomy1!$B:$U,6,FALSE)</f>
        <v>Eukaryota</v>
      </c>
      <c r="N2461" t="str">
        <f>VLOOKUP(B2461,[2]taxonomy1!$B:$U,7,FALSE)</f>
        <v xml:space="preserve"> Haptophyceae</v>
      </c>
      <c r="O2461" t="str">
        <f>VLOOKUP(B2461,[2]taxonomy1!$B:$U,8,FALSE)</f>
        <v xml:space="preserve"> Isochrysidales</v>
      </c>
      <c r="P2461" t="str">
        <f>VLOOKUP(B2461,[2]taxonomy1!$B:$U,9,FALSE)</f>
        <v xml:space="preserve"> Noelaerhabdaceae</v>
      </c>
      <c r="Q2461" t="str">
        <f>VLOOKUP(B2461,[2]taxonomy1!$B:$U,10,FALSE)</f>
        <v xml:space="preserve"> Emiliania.</v>
      </c>
      <c r="R2461">
        <f>VLOOKUP(B2461,[2]taxonomy1!$B:$U,11,FALSE)</f>
        <v>0</v>
      </c>
      <c r="S2461">
        <f>VLOOKUP(B2461,[2]taxonomy1!$B:$U,12,FALSE)</f>
        <v>0</v>
      </c>
      <c r="T2461">
        <f>VLOOKUP(B2461,[2]taxonomy1!$B:$U,13,FALSE)</f>
        <v>0</v>
      </c>
      <c r="U2461">
        <f>VLOOKUP(B2461,[2]taxonomy1!$B:$U,14,FALSE)</f>
        <v>0</v>
      </c>
      <c r="V2461">
        <f>VLOOKUP(B2461,[2]taxonomy1!$B:$U,15,FALSE)</f>
        <v>0</v>
      </c>
      <c r="W2461">
        <f>VLOOKUP(B2461,[2]taxonomy1!$B:$U,16,FALSE)</f>
        <v>0</v>
      </c>
    </row>
    <row r="2462" spans="1:23" x14ac:dyDescent="0.3">
      <c r="A2462" t="s">
        <v>4652</v>
      </c>
      <c r="B2462" t="s">
        <v>4653</v>
      </c>
      <c r="C2462">
        <v>304</v>
      </c>
      <c r="D2462" t="s">
        <v>10</v>
      </c>
      <c r="E2462">
        <v>2</v>
      </c>
      <c r="F2462">
        <v>297</v>
      </c>
      <c r="G2462">
        <v>2735</v>
      </c>
      <c r="H2462" t="s">
        <v>11</v>
      </c>
      <c r="I2462" t="s">
        <v>10</v>
      </c>
      <c r="J2462">
        <f t="shared" si="38"/>
        <v>295</v>
      </c>
      <c r="K2462" t="str">
        <f>VLOOKUP(B2462,[2]taxonomy1!$B:$U,2,FALSE)</f>
        <v xml:space="preserve"> Emiliania huxleyi (Pontosphaera huxleyi).</v>
      </c>
      <c r="L2462" t="str">
        <f>VLOOKUP(B2462,[2]taxonomy1!$B:$U,4,FALSE)</f>
        <v xml:space="preserve"> NCBI_TaxID=2903 {ECO:0000313|EMBL:EOD21373.1};</v>
      </c>
      <c r="M2462" t="str">
        <f>VLOOKUP(B2462,[2]taxonomy1!$B:$U,6,FALSE)</f>
        <v>Eukaryota</v>
      </c>
      <c r="N2462" t="str">
        <f>VLOOKUP(B2462,[2]taxonomy1!$B:$U,7,FALSE)</f>
        <v xml:space="preserve"> Haptophyceae</v>
      </c>
      <c r="O2462" t="str">
        <f>VLOOKUP(B2462,[2]taxonomy1!$B:$U,8,FALSE)</f>
        <v xml:space="preserve"> Isochrysidales</v>
      </c>
      <c r="P2462" t="str">
        <f>VLOOKUP(B2462,[2]taxonomy1!$B:$U,9,FALSE)</f>
        <v xml:space="preserve"> Noelaerhabdaceae</v>
      </c>
      <c r="Q2462" t="str">
        <f>VLOOKUP(B2462,[2]taxonomy1!$B:$U,10,FALSE)</f>
        <v xml:space="preserve"> Emiliania.</v>
      </c>
      <c r="R2462">
        <f>VLOOKUP(B2462,[2]taxonomy1!$B:$U,11,FALSE)</f>
        <v>0</v>
      </c>
      <c r="S2462">
        <f>VLOOKUP(B2462,[2]taxonomy1!$B:$U,12,FALSE)</f>
        <v>0</v>
      </c>
      <c r="T2462">
        <f>VLOOKUP(B2462,[2]taxonomy1!$B:$U,13,FALSE)</f>
        <v>0</v>
      </c>
      <c r="U2462">
        <f>VLOOKUP(B2462,[2]taxonomy1!$B:$U,14,FALSE)</f>
        <v>0</v>
      </c>
      <c r="V2462">
        <f>VLOOKUP(B2462,[2]taxonomy1!$B:$U,15,FALSE)</f>
        <v>0</v>
      </c>
      <c r="W2462">
        <f>VLOOKUP(B2462,[2]taxonomy1!$B:$U,16,FALSE)</f>
        <v>0</v>
      </c>
    </row>
    <row r="2463" spans="1:23" x14ac:dyDescent="0.3">
      <c r="A2463" t="s">
        <v>4654</v>
      </c>
      <c r="B2463" t="s">
        <v>4655</v>
      </c>
      <c r="C2463">
        <v>355</v>
      </c>
      <c r="D2463" t="s">
        <v>10</v>
      </c>
      <c r="E2463">
        <v>42</v>
      </c>
      <c r="F2463">
        <v>328</v>
      </c>
      <c r="G2463">
        <v>2735</v>
      </c>
      <c r="H2463" t="s">
        <v>11</v>
      </c>
      <c r="I2463" t="s">
        <v>10</v>
      </c>
      <c r="J2463">
        <f t="shared" si="38"/>
        <v>286</v>
      </c>
      <c r="K2463" t="str">
        <f>VLOOKUP(B2463,[2]taxonomy1!$B:$U,2,FALSE)</f>
        <v xml:space="preserve"> Botryosphaeria parva (strain UCR-NP2) (Grapevine canker fungus) (Neofusicoccum parvum).</v>
      </c>
      <c r="L2463" t="str">
        <f>VLOOKUP(B2463,[2]taxonomy1!$B:$U,4,FALSE)</f>
        <v xml:space="preserve"> NCBI_TaxID=1287680 {ECO:0000313|EMBL:EOD44238.1, ECO:0000313|Proteomes:UP000013521};</v>
      </c>
      <c r="M2463" t="str">
        <f>VLOOKUP(B2463,[2]taxonomy1!$B:$U,6,FALSE)</f>
        <v>Eukaryota</v>
      </c>
      <c r="N2463" t="str">
        <f>VLOOKUP(B2463,[2]taxonomy1!$B:$U,7,FALSE)</f>
        <v xml:space="preserve"> Fungi</v>
      </c>
      <c r="O2463" t="str">
        <f>VLOOKUP(B2463,[2]taxonomy1!$B:$U,8,FALSE)</f>
        <v xml:space="preserve"> Dikarya</v>
      </c>
      <c r="P2463" t="str">
        <f>VLOOKUP(B2463,[2]taxonomy1!$B:$U,9,FALSE)</f>
        <v xml:space="preserve"> Ascomycota</v>
      </c>
      <c r="Q2463" t="str">
        <f>VLOOKUP(B2463,[2]taxonomy1!$B:$U,10,FALSE)</f>
        <v xml:space="preserve"> Pezizomycotina</v>
      </c>
      <c r="R2463" t="str">
        <f>VLOOKUP(B2463,[2]taxonomy1!$B:$U,11,FALSE)</f>
        <v>Dothideomycetes</v>
      </c>
      <c r="S2463" t="str">
        <f>VLOOKUP(B2463,[2]taxonomy1!$B:$U,12,FALSE)</f>
        <v xml:space="preserve"> Dothideomycetes incertae sedis</v>
      </c>
      <c r="T2463" t="str">
        <f>VLOOKUP(B2463,[2]taxonomy1!$B:$U,13,FALSE)</f>
        <v xml:space="preserve"> Botryosphaeriales</v>
      </c>
      <c r="U2463" t="str">
        <f>VLOOKUP(B2463,[2]taxonomy1!$B:$U,14,FALSE)</f>
        <v>Botryosphaeriaceae</v>
      </c>
      <c r="V2463" t="str">
        <f>VLOOKUP(B2463,[2]taxonomy1!$B:$U,15,FALSE)</f>
        <v xml:space="preserve"> Neofusicoccum.</v>
      </c>
      <c r="W2463">
        <f>VLOOKUP(B2463,[2]taxonomy1!$B:$U,16,FALSE)</f>
        <v>0</v>
      </c>
    </row>
    <row r="2464" spans="1:23" x14ac:dyDescent="0.3">
      <c r="A2464" t="s">
        <v>4656</v>
      </c>
      <c r="B2464" t="s">
        <v>4657</v>
      </c>
      <c r="C2464">
        <v>333</v>
      </c>
      <c r="D2464" t="s">
        <v>10</v>
      </c>
      <c r="E2464">
        <v>2</v>
      </c>
      <c r="F2464">
        <v>88</v>
      </c>
      <c r="G2464">
        <v>2735</v>
      </c>
      <c r="H2464" t="s">
        <v>11</v>
      </c>
      <c r="I2464" t="s">
        <v>10</v>
      </c>
      <c r="J2464">
        <f t="shared" si="38"/>
        <v>86</v>
      </c>
      <c r="K2464" t="str">
        <f>VLOOKUP(B2464,[2]taxonomy1!$B:$U,2,FALSE)</f>
        <v xml:space="preserve"> Botryosphaeria parva (strain UCR-NP2) (Grapevine canker fungus) (Neofusicoccum parvum).</v>
      </c>
      <c r="L2464" t="str">
        <f>VLOOKUP(B2464,[2]taxonomy1!$B:$U,4,FALSE)</f>
        <v xml:space="preserve"> NCBI_TaxID=1287680 {ECO:0000313|EMBL:EOD50101.1, ECO:0000313|Proteomes:UP000013521};</v>
      </c>
      <c r="M2464" t="str">
        <f>VLOOKUP(B2464,[2]taxonomy1!$B:$U,6,FALSE)</f>
        <v>Eukaryota</v>
      </c>
      <c r="N2464" t="str">
        <f>VLOOKUP(B2464,[2]taxonomy1!$B:$U,7,FALSE)</f>
        <v xml:space="preserve"> Fungi</v>
      </c>
      <c r="O2464" t="str">
        <f>VLOOKUP(B2464,[2]taxonomy1!$B:$U,8,FALSE)</f>
        <v xml:space="preserve"> Dikarya</v>
      </c>
      <c r="P2464" t="str">
        <f>VLOOKUP(B2464,[2]taxonomy1!$B:$U,9,FALSE)</f>
        <v xml:space="preserve"> Ascomycota</v>
      </c>
      <c r="Q2464" t="str">
        <f>VLOOKUP(B2464,[2]taxonomy1!$B:$U,10,FALSE)</f>
        <v xml:space="preserve"> Pezizomycotina</v>
      </c>
      <c r="R2464" t="str">
        <f>VLOOKUP(B2464,[2]taxonomy1!$B:$U,11,FALSE)</f>
        <v>Dothideomycetes</v>
      </c>
      <c r="S2464" t="str">
        <f>VLOOKUP(B2464,[2]taxonomy1!$B:$U,12,FALSE)</f>
        <v xml:space="preserve"> Dothideomycetes incertae sedis</v>
      </c>
      <c r="T2464" t="str">
        <f>VLOOKUP(B2464,[2]taxonomy1!$B:$U,13,FALSE)</f>
        <v xml:space="preserve"> Botryosphaeriales</v>
      </c>
      <c r="U2464" t="str">
        <f>VLOOKUP(B2464,[2]taxonomy1!$B:$U,14,FALSE)</f>
        <v>Botryosphaeriaceae</v>
      </c>
      <c r="V2464" t="str">
        <f>VLOOKUP(B2464,[2]taxonomy1!$B:$U,15,FALSE)</f>
        <v xml:space="preserve"> Neofusicoccum.</v>
      </c>
      <c r="W2464">
        <f>VLOOKUP(B2464,[2]taxonomy1!$B:$U,16,FALSE)</f>
        <v>0</v>
      </c>
    </row>
    <row r="2465" spans="1:23" x14ac:dyDescent="0.3">
      <c r="A2465" t="s">
        <v>4656</v>
      </c>
      <c r="B2465" t="s">
        <v>4657</v>
      </c>
      <c r="C2465">
        <v>333</v>
      </c>
      <c r="D2465" t="s">
        <v>10</v>
      </c>
      <c r="E2465">
        <v>98</v>
      </c>
      <c r="F2465">
        <v>326</v>
      </c>
      <c r="G2465">
        <v>2735</v>
      </c>
      <c r="H2465" t="s">
        <v>11</v>
      </c>
      <c r="I2465" t="s">
        <v>10</v>
      </c>
      <c r="J2465">
        <f t="shared" si="38"/>
        <v>228</v>
      </c>
      <c r="K2465" t="str">
        <f>VLOOKUP(B2465,[2]taxonomy1!$B:$U,2,FALSE)</f>
        <v xml:space="preserve"> Botryosphaeria parva (strain UCR-NP2) (Grapevine canker fungus) (Neofusicoccum parvum).</v>
      </c>
      <c r="L2465" t="str">
        <f>VLOOKUP(B2465,[2]taxonomy1!$B:$U,4,FALSE)</f>
        <v xml:space="preserve"> NCBI_TaxID=1287680 {ECO:0000313|EMBL:EOD50101.1, ECO:0000313|Proteomes:UP000013521};</v>
      </c>
      <c r="M2465" t="str">
        <f>VLOOKUP(B2465,[2]taxonomy1!$B:$U,6,FALSE)</f>
        <v>Eukaryota</v>
      </c>
      <c r="N2465" t="str">
        <f>VLOOKUP(B2465,[2]taxonomy1!$B:$U,7,FALSE)</f>
        <v xml:space="preserve"> Fungi</v>
      </c>
      <c r="O2465" t="str">
        <f>VLOOKUP(B2465,[2]taxonomy1!$B:$U,8,FALSE)</f>
        <v xml:space="preserve"> Dikarya</v>
      </c>
      <c r="P2465" t="str">
        <f>VLOOKUP(B2465,[2]taxonomy1!$B:$U,9,FALSE)</f>
        <v xml:space="preserve"> Ascomycota</v>
      </c>
      <c r="Q2465" t="str">
        <f>VLOOKUP(B2465,[2]taxonomy1!$B:$U,10,FALSE)</f>
        <v xml:space="preserve"> Pezizomycotina</v>
      </c>
      <c r="R2465" t="str">
        <f>VLOOKUP(B2465,[2]taxonomy1!$B:$U,11,FALSE)</f>
        <v>Dothideomycetes</v>
      </c>
      <c r="S2465" t="str">
        <f>VLOOKUP(B2465,[2]taxonomy1!$B:$U,12,FALSE)</f>
        <v xml:space="preserve"> Dothideomycetes incertae sedis</v>
      </c>
      <c r="T2465" t="str">
        <f>VLOOKUP(B2465,[2]taxonomy1!$B:$U,13,FALSE)</f>
        <v xml:space="preserve"> Botryosphaeriales</v>
      </c>
      <c r="U2465" t="str">
        <f>VLOOKUP(B2465,[2]taxonomy1!$B:$U,14,FALSE)</f>
        <v>Botryosphaeriaceae</v>
      </c>
      <c r="V2465" t="str">
        <f>VLOOKUP(B2465,[2]taxonomy1!$B:$U,15,FALSE)</f>
        <v xml:space="preserve"> Neofusicoccum.</v>
      </c>
      <c r="W2465">
        <f>VLOOKUP(B2465,[2]taxonomy1!$B:$U,16,FALSE)</f>
        <v>0</v>
      </c>
    </row>
    <row r="2466" spans="1:23" x14ac:dyDescent="0.3">
      <c r="A2466" t="s">
        <v>4658</v>
      </c>
      <c r="B2466" t="s">
        <v>4659</v>
      </c>
      <c r="C2466">
        <v>281</v>
      </c>
      <c r="D2466" t="s">
        <v>10</v>
      </c>
      <c r="E2466">
        <v>2</v>
      </c>
      <c r="F2466">
        <v>274</v>
      </c>
      <c r="G2466">
        <v>2735</v>
      </c>
      <c r="H2466" t="s">
        <v>11</v>
      </c>
      <c r="I2466" t="s">
        <v>10</v>
      </c>
      <c r="J2466">
        <f t="shared" si="38"/>
        <v>272</v>
      </c>
      <c r="K2466" t="str">
        <f>VLOOKUP(B2466,[2]taxonomy1!$B:$U,2,FALSE)</f>
        <v xml:space="preserve"> Rhodnius prolixus (Triatomid bug).</v>
      </c>
      <c r="L2466" t="str">
        <f>VLOOKUP(B2466,[2]taxonomy1!$B:$U,4,FALSE)</f>
        <v xml:space="preserve"> NCBI_TaxID=13249 {ECO:0000313|EMBL:JAA76916.1};</v>
      </c>
      <c r="M2466" t="str">
        <f>VLOOKUP(B2466,[2]taxonomy1!$B:$U,6,FALSE)</f>
        <v>Eukaryota</v>
      </c>
      <c r="N2466" t="str">
        <f>VLOOKUP(B2466,[2]taxonomy1!$B:$U,7,FALSE)</f>
        <v xml:space="preserve"> Metazoa</v>
      </c>
      <c r="O2466" t="str">
        <f>VLOOKUP(B2466,[2]taxonomy1!$B:$U,8,FALSE)</f>
        <v xml:space="preserve"> Ecdysozoa</v>
      </c>
      <c r="P2466" t="str">
        <f>VLOOKUP(B2466,[2]taxonomy1!$B:$U,9,FALSE)</f>
        <v xml:space="preserve"> Arthropoda</v>
      </c>
      <c r="Q2466" t="str">
        <f>VLOOKUP(B2466,[2]taxonomy1!$B:$U,10,FALSE)</f>
        <v xml:space="preserve"> Hexapoda</v>
      </c>
      <c r="R2466" t="str">
        <f>VLOOKUP(B2466,[2]taxonomy1!$B:$U,11,FALSE)</f>
        <v xml:space="preserve"> Insecta</v>
      </c>
      <c r="S2466" t="str">
        <f>VLOOKUP(B2466,[2]taxonomy1!$B:$U,12,FALSE)</f>
        <v>Pterygota</v>
      </c>
      <c r="T2466" t="str">
        <f>VLOOKUP(B2466,[2]taxonomy1!$B:$U,13,FALSE)</f>
        <v xml:space="preserve"> Neoptera</v>
      </c>
      <c r="U2466" t="str">
        <f>VLOOKUP(B2466,[2]taxonomy1!$B:$U,14,FALSE)</f>
        <v xml:space="preserve"> Paraneoptera</v>
      </c>
      <c r="V2466" t="str">
        <f>VLOOKUP(B2466,[2]taxonomy1!$B:$U,15,FALSE)</f>
        <v xml:space="preserve"> Hemiptera</v>
      </c>
      <c r="W2466" t="str">
        <f>VLOOKUP(B2466,[2]taxonomy1!$B:$U,16,FALSE)</f>
        <v xml:space="preserve"> Heteroptera</v>
      </c>
    </row>
    <row r="2467" spans="1:23" x14ac:dyDescent="0.3">
      <c r="A2467" t="s">
        <v>4660</v>
      </c>
      <c r="B2467" t="s">
        <v>4661</v>
      </c>
      <c r="C2467">
        <v>321</v>
      </c>
      <c r="D2467" t="s">
        <v>10</v>
      </c>
      <c r="E2467">
        <v>36</v>
      </c>
      <c r="F2467">
        <v>315</v>
      </c>
      <c r="G2467">
        <v>2735</v>
      </c>
      <c r="H2467" t="s">
        <v>11</v>
      </c>
      <c r="I2467" t="s">
        <v>10</v>
      </c>
      <c r="J2467">
        <f t="shared" si="38"/>
        <v>279</v>
      </c>
      <c r="K2467" t="str">
        <f>VLOOKUP(B2467,[2]taxonomy1!$B:$U,2,FALSE)</f>
        <v xml:space="preserve"> Rhodnius prolixus (Triatomid bug).</v>
      </c>
      <c r="L2467" t="str">
        <f>VLOOKUP(B2467,[2]taxonomy1!$B:$U,4,FALSE)</f>
        <v xml:space="preserve"> NCBI_TaxID=13249 {ECO:0000313|EMBL:JAA76954.1};</v>
      </c>
      <c r="M2467" t="str">
        <f>VLOOKUP(B2467,[2]taxonomy1!$B:$U,6,FALSE)</f>
        <v>Eukaryota</v>
      </c>
      <c r="N2467" t="str">
        <f>VLOOKUP(B2467,[2]taxonomy1!$B:$U,7,FALSE)</f>
        <v xml:space="preserve"> Metazoa</v>
      </c>
      <c r="O2467" t="str">
        <f>VLOOKUP(B2467,[2]taxonomy1!$B:$U,8,FALSE)</f>
        <v xml:space="preserve"> Ecdysozoa</v>
      </c>
      <c r="P2467" t="str">
        <f>VLOOKUP(B2467,[2]taxonomy1!$B:$U,9,FALSE)</f>
        <v xml:space="preserve"> Arthropoda</v>
      </c>
      <c r="Q2467" t="str">
        <f>VLOOKUP(B2467,[2]taxonomy1!$B:$U,10,FALSE)</f>
        <v xml:space="preserve"> Hexapoda</v>
      </c>
      <c r="R2467" t="str">
        <f>VLOOKUP(B2467,[2]taxonomy1!$B:$U,11,FALSE)</f>
        <v xml:space="preserve"> Insecta</v>
      </c>
      <c r="S2467" t="str">
        <f>VLOOKUP(B2467,[2]taxonomy1!$B:$U,12,FALSE)</f>
        <v>Pterygota</v>
      </c>
      <c r="T2467" t="str">
        <f>VLOOKUP(B2467,[2]taxonomy1!$B:$U,13,FALSE)</f>
        <v xml:space="preserve"> Neoptera</v>
      </c>
      <c r="U2467" t="str">
        <f>VLOOKUP(B2467,[2]taxonomy1!$B:$U,14,FALSE)</f>
        <v xml:space="preserve"> Paraneoptera</v>
      </c>
      <c r="V2467" t="str">
        <f>VLOOKUP(B2467,[2]taxonomy1!$B:$U,15,FALSE)</f>
        <v xml:space="preserve"> Hemiptera</v>
      </c>
      <c r="W2467" t="str">
        <f>VLOOKUP(B2467,[2]taxonomy1!$B:$U,16,FALSE)</f>
        <v xml:space="preserve"> Heteroptera</v>
      </c>
    </row>
    <row r="2468" spans="1:23" x14ac:dyDescent="0.3">
      <c r="A2468" t="s">
        <v>4662</v>
      </c>
      <c r="B2468" t="s">
        <v>4663</v>
      </c>
      <c r="C2468">
        <v>315</v>
      </c>
      <c r="D2468" t="s">
        <v>10</v>
      </c>
      <c r="E2468">
        <v>13</v>
      </c>
      <c r="F2468">
        <v>301</v>
      </c>
      <c r="G2468">
        <v>2735</v>
      </c>
      <c r="H2468" t="s">
        <v>11</v>
      </c>
      <c r="I2468" t="s">
        <v>10</v>
      </c>
      <c r="J2468">
        <f t="shared" si="38"/>
        <v>288</v>
      </c>
      <c r="K2468" t="str">
        <f>VLOOKUP(B2468,[2]taxonomy1!$B:$U,2,FALSE)</f>
        <v xml:space="preserve"> Taphrina deformans (strain PYCC 5710 / ATCC 11124 / CBS 356.35 / IMI 108563 / JCM 9778 / NBRC 8474) (Peach leaf curl fungus) (Lalaria deformans).</v>
      </c>
      <c r="L2468" t="str">
        <f>VLOOKUP(B2468,[2]taxonomy1!$B:$U,4,FALSE)</f>
        <v xml:space="preserve"> NCBI_TaxID=1097556 {ECO:0000313|EMBL:CCG84824.1, ECO:0000313|Proteomes:UP000013776};</v>
      </c>
      <c r="M2468" t="str">
        <f>VLOOKUP(B2468,[2]taxonomy1!$B:$U,6,FALSE)</f>
        <v>Eukaryota</v>
      </c>
      <c r="N2468" t="str">
        <f>VLOOKUP(B2468,[2]taxonomy1!$B:$U,7,FALSE)</f>
        <v xml:space="preserve"> Fungi</v>
      </c>
      <c r="O2468" t="str">
        <f>VLOOKUP(B2468,[2]taxonomy1!$B:$U,8,FALSE)</f>
        <v xml:space="preserve"> Dikarya</v>
      </c>
      <c r="P2468" t="str">
        <f>VLOOKUP(B2468,[2]taxonomy1!$B:$U,9,FALSE)</f>
        <v xml:space="preserve"> Ascomycota</v>
      </c>
      <c r="Q2468" t="str">
        <f>VLOOKUP(B2468,[2]taxonomy1!$B:$U,10,FALSE)</f>
        <v xml:space="preserve"> Taphrinomycotina</v>
      </c>
      <c r="R2468" t="str">
        <f>VLOOKUP(B2468,[2]taxonomy1!$B:$U,11,FALSE)</f>
        <v>Taphrinomycetes</v>
      </c>
      <c r="S2468" t="str">
        <f>VLOOKUP(B2468,[2]taxonomy1!$B:$U,12,FALSE)</f>
        <v xml:space="preserve"> Taphrinales</v>
      </c>
      <c r="T2468" t="str">
        <f>VLOOKUP(B2468,[2]taxonomy1!$B:$U,13,FALSE)</f>
        <v xml:space="preserve"> Taphrinaceae</v>
      </c>
      <c r="U2468" t="str">
        <f>VLOOKUP(B2468,[2]taxonomy1!$B:$U,14,FALSE)</f>
        <v xml:space="preserve"> Taphrina.</v>
      </c>
      <c r="V2468">
        <f>VLOOKUP(B2468,[2]taxonomy1!$B:$U,15,FALSE)</f>
        <v>0</v>
      </c>
      <c r="W2468">
        <f>VLOOKUP(B2468,[2]taxonomy1!$B:$U,16,FALSE)</f>
        <v>0</v>
      </c>
    </row>
    <row r="2469" spans="1:23" x14ac:dyDescent="0.3">
      <c r="A2469" t="s">
        <v>4664</v>
      </c>
      <c r="B2469" t="s">
        <v>4665</v>
      </c>
      <c r="C2469">
        <v>285</v>
      </c>
      <c r="D2469" t="s">
        <v>10</v>
      </c>
      <c r="E2469">
        <v>3</v>
      </c>
      <c r="F2469">
        <v>278</v>
      </c>
      <c r="G2469">
        <v>2735</v>
      </c>
      <c r="H2469" t="s">
        <v>11</v>
      </c>
      <c r="I2469" t="s">
        <v>10</v>
      </c>
      <c r="J2469">
        <f t="shared" si="38"/>
        <v>275</v>
      </c>
      <c r="K2469" t="str">
        <f>VLOOKUP(B2469,[2]taxonomy1!$B:$U,2,FALSE)</f>
        <v xml:space="preserve"> Taphrina deformans (strain PYCC 5710 / ATCC 11124 / CBS 356.35 / IMI 108563 / JCM 9778 / NBRC 8474) (Peach leaf curl fungus) (Lalaria deformans).</v>
      </c>
      <c r="L2469" t="str">
        <f>VLOOKUP(B2469,[2]taxonomy1!$B:$U,4,FALSE)</f>
        <v xml:space="preserve"> NCBI_TaxID=1097556 {ECO:0000313|EMBL:CCG84739.1, ECO:0000313|Proteomes:UP000013776};</v>
      </c>
      <c r="M2469" t="str">
        <f>VLOOKUP(B2469,[2]taxonomy1!$B:$U,6,FALSE)</f>
        <v>Eukaryota</v>
      </c>
      <c r="N2469" t="str">
        <f>VLOOKUP(B2469,[2]taxonomy1!$B:$U,7,FALSE)</f>
        <v xml:space="preserve"> Fungi</v>
      </c>
      <c r="O2469" t="str">
        <f>VLOOKUP(B2469,[2]taxonomy1!$B:$U,8,FALSE)</f>
        <v xml:space="preserve"> Dikarya</v>
      </c>
      <c r="P2469" t="str">
        <f>VLOOKUP(B2469,[2]taxonomy1!$B:$U,9,FALSE)</f>
        <v xml:space="preserve"> Ascomycota</v>
      </c>
      <c r="Q2469" t="str">
        <f>VLOOKUP(B2469,[2]taxonomy1!$B:$U,10,FALSE)</f>
        <v xml:space="preserve"> Taphrinomycotina</v>
      </c>
      <c r="R2469" t="str">
        <f>VLOOKUP(B2469,[2]taxonomy1!$B:$U,11,FALSE)</f>
        <v>Taphrinomycetes</v>
      </c>
      <c r="S2469" t="str">
        <f>VLOOKUP(B2469,[2]taxonomy1!$B:$U,12,FALSE)</f>
        <v xml:space="preserve"> Taphrinales</v>
      </c>
      <c r="T2469" t="str">
        <f>VLOOKUP(B2469,[2]taxonomy1!$B:$U,13,FALSE)</f>
        <v xml:space="preserve"> Taphrinaceae</v>
      </c>
      <c r="U2469" t="str">
        <f>VLOOKUP(B2469,[2]taxonomy1!$B:$U,14,FALSE)</f>
        <v xml:space="preserve"> Taphrina.</v>
      </c>
      <c r="V2469">
        <f>VLOOKUP(B2469,[2]taxonomy1!$B:$U,15,FALSE)</f>
        <v>0</v>
      </c>
      <c r="W2469">
        <f>VLOOKUP(B2469,[2]taxonomy1!$B:$U,16,FALSE)</f>
        <v>0</v>
      </c>
    </row>
    <row r="2470" spans="1:23" x14ac:dyDescent="0.3">
      <c r="A2470" t="s">
        <v>4666</v>
      </c>
      <c r="B2470" t="s">
        <v>4667</v>
      </c>
      <c r="C2470">
        <v>355</v>
      </c>
      <c r="D2470" t="s">
        <v>10</v>
      </c>
      <c r="E2470">
        <v>41</v>
      </c>
      <c r="F2470">
        <v>328</v>
      </c>
      <c r="G2470">
        <v>2735</v>
      </c>
      <c r="H2470" t="s">
        <v>11</v>
      </c>
      <c r="I2470" t="s">
        <v>10</v>
      </c>
      <c r="J2470">
        <f t="shared" si="38"/>
        <v>287</v>
      </c>
      <c r="K2470" t="str">
        <f>VLOOKUP(B2470,[2]taxonomy1!$B:$U,2,FALSE)</f>
        <v xml:space="preserve"> Coniosporium apollinis (strain CBS 100218) (Rock-inhabiting black yeast).</v>
      </c>
      <c r="L2470" t="str">
        <f>VLOOKUP(B2470,[2]taxonomy1!$B:$U,4,FALSE)</f>
        <v xml:space="preserve"> NCBI_TaxID=1168221 {ECO:0000313|EMBL:EON64100.1, ECO:0000313|Proteomes:UP000016924};</v>
      </c>
      <c r="M2470" t="str">
        <f>VLOOKUP(B2470,[2]taxonomy1!$B:$U,6,FALSE)</f>
        <v>Eukaryota</v>
      </c>
      <c r="N2470" t="str">
        <f>VLOOKUP(B2470,[2]taxonomy1!$B:$U,7,FALSE)</f>
        <v xml:space="preserve"> Fungi</v>
      </c>
      <c r="O2470" t="str">
        <f>VLOOKUP(B2470,[2]taxonomy1!$B:$U,8,FALSE)</f>
        <v xml:space="preserve"> Dikarya</v>
      </c>
      <c r="P2470" t="str">
        <f>VLOOKUP(B2470,[2]taxonomy1!$B:$U,9,FALSE)</f>
        <v xml:space="preserve"> Ascomycota</v>
      </c>
      <c r="Q2470" t="str">
        <f>VLOOKUP(B2470,[2]taxonomy1!$B:$U,10,FALSE)</f>
        <v xml:space="preserve"> Pezizomycotina</v>
      </c>
      <c r="R2470" t="str">
        <f>VLOOKUP(B2470,[2]taxonomy1!$B:$U,11,FALSE)</f>
        <v>Dothideomycetes</v>
      </c>
      <c r="S2470" t="str">
        <f>VLOOKUP(B2470,[2]taxonomy1!$B:$U,12,FALSE)</f>
        <v xml:space="preserve"> Dothideomycetes incertae sedis</v>
      </c>
      <c r="T2470" t="str">
        <f>VLOOKUP(B2470,[2]taxonomy1!$B:$U,13,FALSE)</f>
        <v xml:space="preserve"> Coniosporium.</v>
      </c>
      <c r="U2470">
        <f>VLOOKUP(B2470,[2]taxonomy1!$B:$U,14,FALSE)</f>
        <v>0</v>
      </c>
      <c r="V2470">
        <f>VLOOKUP(B2470,[2]taxonomy1!$B:$U,15,FALSE)</f>
        <v>0</v>
      </c>
      <c r="W2470">
        <f>VLOOKUP(B2470,[2]taxonomy1!$B:$U,16,FALSE)</f>
        <v>0</v>
      </c>
    </row>
    <row r="2471" spans="1:23" x14ac:dyDescent="0.3">
      <c r="A2471" t="s">
        <v>4668</v>
      </c>
      <c r="B2471" t="s">
        <v>4669</v>
      </c>
      <c r="C2471">
        <v>376</v>
      </c>
      <c r="D2471" t="s">
        <v>10</v>
      </c>
      <c r="E2471">
        <v>46</v>
      </c>
      <c r="F2471">
        <v>369</v>
      </c>
      <c r="G2471">
        <v>2735</v>
      </c>
      <c r="H2471" t="s">
        <v>11</v>
      </c>
      <c r="I2471" t="s">
        <v>10</v>
      </c>
      <c r="J2471">
        <f t="shared" si="38"/>
        <v>323</v>
      </c>
      <c r="K2471" t="str">
        <f>VLOOKUP(B2471,[2]taxonomy1!$B:$U,2,FALSE)</f>
        <v xml:space="preserve"> Coniosporium apollinis (strain CBS 100218) (Rock-inhabiting black yeast).</v>
      </c>
      <c r="L2471" t="str">
        <f>VLOOKUP(B2471,[2]taxonomy1!$B:$U,4,FALSE)</f>
        <v xml:space="preserve"> NCBI_TaxID=1168221 {ECO:0000313|EMBL:EON68853.1, ECO:0000313|Proteomes:UP000016924};</v>
      </c>
      <c r="M2471" t="str">
        <f>VLOOKUP(B2471,[2]taxonomy1!$B:$U,6,FALSE)</f>
        <v>Eukaryota</v>
      </c>
      <c r="N2471" t="str">
        <f>VLOOKUP(B2471,[2]taxonomy1!$B:$U,7,FALSE)</f>
        <v xml:space="preserve"> Fungi</v>
      </c>
      <c r="O2471" t="str">
        <f>VLOOKUP(B2471,[2]taxonomy1!$B:$U,8,FALSE)</f>
        <v xml:space="preserve"> Dikarya</v>
      </c>
      <c r="P2471" t="str">
        <f>VLOOKUP(B2471,[2]taxonomy1!$B:$U,9,FALSE)</f>
        <v xml:space="preserve"> Ascomycota</v>
      </c>
      <c r="Q2471" t="str">
        <f>VLOOKUP(B2471,[2]taxonomy1!$B:$U,10,FALSE)</f>
        <v xml:space="preserve"> Pezizomycotina</v>
      </c>
      <c r="R2471" t="str">
        <f>VLOOKUP(B2471,[2]taxonomy1!$B:$U,11,FALSE)</f>
        <v>Dothideomycetes</v>
      </c>
      <c r="S2471" t="str">
        <f>VLOOKUP(B2471,[2]taxonomy1!$B:$U,12,FALSE)</f>
        <v xml:space="preserve"> Dothideomycetes incertae sedis</v>
      </c>
      <c r="T2471" t="str">
        <f>VLOOKUP(B2471,[2]taxonomy1!$B:$U,13,FALSE)</f>
        <v xml:space="preserve"> Coniosporium.</v>
      </c>
      <c r="U2471">
        <f>VLOOKUP(B2471,[2]taxonomy1!$B:$U,14,FALSE)</f>
        <v>0</v>
      </c>
      <c r="V2471">
        <f>VLOOKUP(B2471,[2]taxonomy1!$B:$U,15,FALSE)</f>
        <v>0</v>
      </c>
      <c r="W2471">
        <f>VLOOKUP(B2471,[2]taxonomy1!$B:$U,16,FALSE)</f>
        <v>0</v>
      </c>
    </row>
    <row r="2472" spans="1:23" x14ac:dyDescent="0.3">
      <c r="A2472" t="s">
        <v>4670</v>
      </c>
      <c r="B2472" t="s">
        <v>4671</v>
      </c>
      <c r="C2472">
        <v>354</v>
      </c>
      <c r="D2472" t="s">
        <v>10</v>
      </c>
      <c r="E2472">
        <v>39</v>
      </c>
      <c r="F2472">
        <v>325</v>
      </c>
      <c r="G2472">
        <v>2735</v>
      </c>
      <c r="H2472" t="s">
        <v>11</v>
      </c>
      <c r="I2472" t="s">
        <v>10</v>
      </c>
      <c r="J2472">
        <f t="shared" si="38"/>
        <v>286</v>
      </c>
      <c r="K2472" t="str">
        <f>VLOOKUP(B2472,[2]taxonomy1!$B:$U,2,FALSE)</f>
        <v xml:space="preserve"> Togninia minima (strain UCR-PA7) (Esca disease fungus) (Phaeoacremonium aleophilum).</v>
      </c>
      <c r="L2472" t="str">
        <f>VLOOKUP(B2472,[2]taxonomy1!$B:$U,4,FALSE)</f>
        <v xml:space="preserve"> NCBI_TaxID=1286976 {ECO:0000313|EMBL:EON99530.1, ECO:0000313|Proteomes:UP000014074};</v>
      </c>
      <c r="M2472" t="str">
        <f>VLOOKUP(B2472,[2]taxonomy1!$B:$U,6,FALSE)</f>
        <v>Eukaryota</v>
      </c>
      <c r="N2472" t="str">
        <f>VLOOKUP(B2472,[2]taxonomy1!$B:$U,7,FALSE)</f>
        <v xml:space="preserve"> Fungi</v>
      </c>
      <c r="O2472" t="str">
        <f>VLOOKUP(B2472,[2]taxonomy1!$B:$U,8,FALSE)</f>
        <v xml:space="preserve"> Dikarya</v>
      </c>
      <c r="P2472" t="str">
        <f>VLOOKUP(B2472,[2]taxonomy1!$B:$U,9,FALSE)</f>
        <v xml:space="preserve"> Ascomycota</v>
      </c>
      <c r="Q2472" t="str">
        <f>VLOOKUP(B2472,[2]taxonomy1!$B:$U,10,FALSE)</f>
        <v xml:space="preserve"> Pezizomycotina</v>
      </c>
      <c r="R2472" t="str">
        <f>VLOOKUP(B2472,[2]taxonomy1!$B:$U,11,FALSE)</f>
        <v>Sordariomycetes</v>
      </c>
      <c r="S2472" t="str">
        <f>VLOOKUP(B2472,[2]taxonomy1!$B:$U,12,FALSE)</f>
        <v xml:space="preserve"> Sordariomycetidae</v>
      </c>
      <c r="T2472" t="str">
        <f>VLOOKUP(B2472,[2]taxonomy1!$B:$U,13,FALSE)</f>
        <v xml:space="preserve"> Togniniales</v>
      </c>
      <c r="U2472" t="str">
        <f>VLOOKUP(B2472,[2]taxonomy1!$B:$U,14,FALSE)</f>
        <v xml:space="preserve"> Togniniaceae</v>
      </c>
      <c r="V2472" t="str">
        <f>VLOOKUP(B2472,[2]taxonomy1!$B:$U,15,FALSE)</f>
        <v>Phaeoacremonium.</v>
      </c>
      <c r="W2472">
        <f>VLOOKUP(B2472,[2]taxonomy1!$B:$U,16,FALSE)</f>
        <v>0</v>
      </c>
    </row>
    <row r="2473" spans="1:23" x14ac:dyDescent="0.3">
      <c r="A2473" t="s">
        <v>4672</v>
      </c>
      <c r="B2473" t="s">
        <v>4673</v>
      </c>
      <c r="C2473">
        <v>335</v>
      </c>
      <c r="D2473" t="s">
        <v>10</v>
      </c>
      <c r="E2473">
        <v>2</v>
      </c>
      <c r="F2473">
        <v>74</v>
      </c>
      <c r="G2473">
        <v>2735</v>
      </c>
      <c r="H2473" t="s">
        <v>11</v>
      </c>
      <c r="I2473" t="s">
        <v>10</v>
      </c>
      <c r="J2473">
        <f t="shared" si="38"/>
        <v>72</v>
      </c>
      <c r="K2473" t="str">
        <f>VLOOKUP(B2473,[2]taxonomy1!$B:$U,2,FALSE)</f>
        <v xml:space="preserve"> Togninia minima (strain UCR-PA7) (Esca disease fungus) (Phaeoacremonium aleophilum).</v>
      </c>
      <c r="L2473" t="str">
        <f>VLOOKUP(B2473,[2]taxonomy1!$B:$U,4,FALSE)</f>
        <v xml:space="preserve"> NCBI_TaxID=1286976 {ECO:0000313|EMBL:EOO03440.1, ECO:0000313|Proteomes:UP000014074};</v>
      </c>
      <c r="M2473" t="str">
        <f>VLOOKUP(B2473,[2]taxonomy1!$B:$U,6,FALSE)</f>
        <v>Eukaryota</v>
      </c>
      <c r="N2473" t="str">
        <f>VLOOKUP(B2473,[2]taxonomy1!$B:$U,7,FALSE)</f>
        <v xml:space="preserve"> Fungi</v>
      </c>
      <c r="O2473" t="str">
        <f>VLOOKUP(B2473,[2]taxonomy1!$B:$U,8,FALSE)</f>
        <v xml:space="preserve"> Dikarya</v>
      </c>
      <c r="P2473" t="str">
        <f>VLOOKUP(B2473,[2]taxonomy1!$B:$U,9,FALSE)</f>
        <v xml:space="preserve"> Ascomycota</v>
      </c>
      <c r="Q2473" t="str">
        <f>VLOOKUP(B2473,[2]taxonomy1!$B:$U,10,FALSE)</f>
        <v xml:space="preserve"> Pezizomycotina</v>
      </c>
      <c r="R2473" t="str">
        <f>VLOOKUP(B2473,[2]taxonomy1!$B:$U,11,FALSE)</f>
        <v>Sordariomycetes</v>
      </c>
      <c r="S2473" t="str">
        <f>VLOOKUP(B2473,[2]taxonomy1!$B:$U,12,FALSE)</f>
        <v xml:space="preserve"> Sordariomycetidae</v>
      </c>
      <c r="T2473" t="str">
        <f>VLOOKUP(B2473,[2]taxonomy1!$B:$U,13,FALSE)</f>
        <v xml:space="preserve"> Togniniales</v>
      </c>
      <c r="U2473" t="str">
        <f>VLOOKUP(B2473,[2]taxonomy1!$B:$U,14,FALSE)</f>
        <v xml:space="preserve"> Togniniaceae</v>
      </c>
      <c r="V2473" t="str">
        <f>VLOOKUP(B2473,[2]taxonomy1!$B:$U,15,FALSE)</f>
        <v>Phaeoacremonium.</v>
      </c>
      <c r="W2473">
        <f>VLOOKUP(B2473,[2]taxonomy1!$B:$U,16,FALSE)</f>
        <v>0</v>
      </c>
    </row>
    <row r="2474" spans="1:23" x14ac:dyDescent="0.3">
      <c r="A2474" t="s">
        <v>4672</v>
      </c>
      <c r="B2474" t="s">
        <v>4673</v>
      </c>
      <c r="C2474">
        <v>335</v>
      </c>
      <c r="D2474" t="s">
        <v>10</v>
      </c>
      <c r="E2474">
        <v>81</v>
      </c>
      <c r="F2474">
        <v>328</v>
      </c>
      <c r="G2474">
        <v>2735</v>
      </c>
      <c r="H2474" t="s">
        <v>11</v>
      </c>
      <c r="I2474" t="s">
        <v>10</v>
      </c>
      <c r="J2474">
        <f t="shared" si="38"/>
        <v>247</v>
      </c>
      <c r="K2474" t="str">
        <f>VLOOKUP(B2474,[2]taxonomy1!$B:$U,2,FALSE)</f>
        <v xml:space="preserve"> Togninia minima (strain UCR-PA7) (Esca disease fungus) (Phaeoacremonium aleophilum).</v>
      </c>
      <c r="L2474" t="str">
        <f>VLOOKUP(B2474,[2]taxonomy1!$B:$U,4,FALSE)</f>
        <v xml:space="preserve"> NCBI_TaxID=1286976 {ECO:0000313|EMBL:EOO03440.1, ECO:0000313|Proteomes:UP000014074};</v>
      </c>
      <c r="M2474" t="str">
        <f>VLOOKUP(B2474,[2]taxonomy1!$B:$U,6,FALSE)</f>
        <v>Eukaryota</v>
      </c>
      <c r="N2474" t="str">
        <f>VLOOKUP(B2474,[2]taxonomy1!$B:$U,7,FALSE)</f>
        <v xml:space="preserve"> Fungi</v>
      </c>
      <c r="O2474" t="str">
        <f>VLOOKUP(B2474,[2]taxonomy1!$B:$U,8,FALSE)</f>
        <v xml:space="preserve"> Dikarya</v>
      </c>
      <c r="P2474" t="str">
        <f>VLOOKUP(B2474,[2]taxonomy1!$B:$U,9,FALSE)</f>
        <v xml:space="preserve"> Ascomycota</v>
      </c>
      <c r="Q2474" t="str">
        <f>VLOOKUP(B2474,[2]taxonomy1!$B:$U,10,FALSE)</f>
        <v xml:space="preserve"> Pezizomycotina</v>
      </c>
      <c r="R2474" t="str">
        <f>VLOOKUP(B2474,[2]taxonomy1!$B:$U,11,FALSE)</f>
        <v>Sordariomycetes</v>
      </c>
      <c r="S2474" t="str">
        <f>VLOOKUP(B2474,[2]taxonomy1!$B:$U,12,FALSE)</f>
        <v xml:space="preserve"> Sordariomycetidae</v>
      </c>
      <c r="T2474" t="str">
        <f>VLOOKUP(B2474,[2]taxonomy1!$B:$U,13,FALSE)</f>
        <v xml:space="preserve"> Togniniales</v>
      </c>
      <c r="U2474" t="str">
        <f>VLOOKUP(B2474,[2]taxonomy1!$B:$U,14,FALSE)</f>
        <v xml:space="preserve"> Togniniaceae</v>
      </c>
      <c r="V2474" t="str">
        <f>VLOOKUP(B2474,[2]taxonomy1!$B:$U,15,FALSE)</f>
        <v>Phaeoacremonium.</v>
      </c>
      <c r="W2474">
        <f>VLOOKUP(B2474,[2]taxonomy1!$B:$U,16,FALSE)</f>
        <v>0</v>
      </c>
    </row>
    <row r="2475" spans="1:23" x14ac:dyDescent="0.3">
      <c r="A2475" t="s">
        <v>4674</v>
      </c>
      <c r="B2475" t="s">
        <v>4675</v>
      </c>
      <c r="C2475">
        <v>294</v>
      </c>
      <c r="D2475" t="s">
        <v>10</v>
      </c>
      <c r="E2475">
        <v>7</v>
      </c>
      <c r="F2475">
        <v>287</v>
      </c>
      <c r="G2475">
        <v>2735</v>
      </c>
      <c r="H2475" t="s">
        <v>11</v>
      </c>
      <c r="I2475" t="s">
        <v>10</v>
      </c>
      <c r="J2475">
        <f t="shared" si="38"/>
        <v>280</v>
      </c>
      <c r="K2475" t="str">
        <f>VLOOKUP(B2475,[2]taxonomy1!$B:$U,2,FALSE)</f>
        <v xml:space="preserve"> Wallemia ichthyophaga (strain EXF-994 / CBS 113033).</v>
      </c>
      <c r="L2475" t="str">
        <f>VLOOKUP(B2475,[2]taxonomy1!$B:$U,4,FALSE)</f>
        <v xml:space="preserve"> NCBI_TaxID=1299270 {ECO:0000313|EMBL:EOR00305.1, ECO:0000313|Proteomes:UP000014064};</v>
      </c>
      <c r="M2475" t="str">
        <f>VLOOKUP(B2475,[2]taxonomy1!$B:$U,6,FALSE)</f>
        <v>Eukaryota</v>
      </c>
      <c r="N2475" t="str">
        <f>VLOOKUP(B2475,[2]taxonomy1!$B:$U,7,FALSE)</f>
        <v xml:space="preserve"> Fungi</v>
      </c>
      <c r="O2475" t="str">
        <f>VLOOKUP(B2475,[2]taxonomy1!$B:$U,8,FALSE)</f>
        <v xml:space="preserve"> Dikarya</v>
      </c>
      <c r="P2475" t="str">
        <f>VLOOKUP(B2475,[2]taxonomy1!$B:$U,9,FALSE)</f>
        <v xml:space="preserve"> Basidiomycota</v>
      </c>
      <c r="Q2475" t="str">
        <f>VLOOKUP(B2475,[2]taxonomy1!$B:$U,10,FALSE)</f>
        <v xml:space="preserve"> Agaricomycotina</v>
      </c>
      <c r="R2475" t="str">
        <f>VLOOKUP(B2475,[2]taxonomy1!$B:$U,11,FALSE)</f>
        <v>Wallemiomycetes</v>
      </c>
      <c r="S2475" t="str">
        <f>VLOOKUP(B2475,[2]taxonomy1!$B:$U,12,FALSE)</f>
        <v xml:space="preserve"> Wallemiales</v>
      </c>
      <c r="T2475" t="str">
        <f>VLOOKUP(B2475,[2]taxonomy1!$B:$U,13,FALSE)</f>
        <v xml:space="preserve"> Wallemiales incertae sedis</v>
      </c>
      <c r="U2475" t="str">
        <f>VLOOKUP(B2475,[2]taxonomy1!$B:$U,14,FALSE)</f>
        <v xml:space="preserve"> Wallemia.</v>
      </c>
      <c r="V2475">
        <f>VLOOKUP(B2475,[2]taxonomy1!$B:$U,15,FALSE)</f>
        <v>0</v>
      </c>
      <c r="W2475">
        <f>VLOOKUP(B2475,[2]taxonomy1!$B:$U,16,FALSE)</f>
        <v>0</v>
      </c>
    </row>
    <row r="2476" spans="1:23" x14ac:dyDescent="0.3">
      <c r="A2476" t="s">
        <v>4676</v>
      </c>
      <c r="B2476" t="s">
        <v>4677</v>
      </c>
      <c r="C2476">
        <v>365</v>
      </c>
      <c r="D2476" t="s">
        <v>10</v>
      </c>
      <c r="E2476">
        <v>61</v>
      </c>
      <c r="F2476">
        <v>338</v>
      </c>
      <c r="G2476">
        <v>2735</v>
      </c>
      <c r="H2476" t="s">
        <v>11</v>
      </c>
      <c r="I2476" t="s">
        <v>10</v>
      </c>
      <c r="J2476">
        <f t="shared" si="38"/>
        <v>277</v>
      </c>
      <c r="K2476" t="str">
        <f>VLOOKUP(B2476,[2]taxonomy1!$B:$U,2,FALSE)</f>
        <v xml:space="preserve"> Wallemia ichthyophaga (strain EXF-994 / CBS 113033).</v>
      </c>
      <c r="L2476" t="str">
        <f>VLOOKUP(B2476,[2]taxonomy1!$B:$U,4,FALSE)</f>
        <v xml:space="preserve"> NCBI_TaxID=1299270 {ECO:0000313|EMBL:EOR02872.1, ECO:0000313|Proteomes:UP000014064};</v>
      </c>
      <c r="M2476" t="str">
        <f>VLOOKUP(B2476,[2]taxonomy1!$B:$U,6,FALSE)</f>
        <v>Eukaryota</v>
      </c>
      <c r="N2476" t="str">
        <f>VLOOKUP(B2476,[2]taxonomy1!$B:$U,7,FALSE)</f>
        <v xml:space="preserve"> Fungi</v>
      </c>
      <c r="O2476" t="str">
        <f>VLOOKUP(B2476,[2]taxonomy1!$B:$U,8,FALSE)</f>
        <v xml:space="preserve"> Dikarya</v>
      </c>
      <c r="P2476" t="str">
        <f>VLOOKUP(B2476,[2]taxonomy1!$B:$U,9,FALSE)</f>
        <v xml:space="preserve"> Basidiomycota</v>
      </c>
      <c r="Q2476" t="str">
        <f>VLOOKUP(B2476,[2]taxonomy1!$B:$U,10,FALSE)</f>
        <v xml:space="preserve"> Agaricomycotina</v>
      </c>
      <c r="R2476" t="str">
        <f>VLOOKUP(B2476,[2]taxonomy1!$B:$U,11,FALSE)</f>
        <v>Wallemiomycetes</v>
      </c>
      <c r="S2476" t="str">
        <f>VLOOKUP(B2476,[2]taxonomy1!$B:$U,12,FALSE)</f>
        <v xml:space="preserve"> Wallemiales</v>
      </c>
      <c r="T2476" t="str">
        <f>VLOOKUP(B2476,[2]taxonomy1!$B:$U,13,FALSE)</f>
        <v xml:space="preserve"> Wallemiales incertae sedis</v>
      </c>
      <c r="U2476" t="str">
        <f>VLOOKUP(B2476,[2]taxonomy1!$B:$U,14,FALSE)</f>
        <v xml:space="preserve"> Wallemia.</v>
      </c>
      <c r="V2476">
        <f>VLOOKUP(B2476,[2]taxonomy1!$B:$U,15,FALSE)</f>
        <v>0</v>
      </c>
      <c r="W2476">
        <f>VLOOKUP(B2476,[2]taxonomy1!$B:$U,16,FALSE)</f>
        <v>0</v>
      </c>
    </row>
    <row r="2477" spans="1:23" x14ac:dyDescent="0.3">
      <c r="A2477" t="s">
        <v>4678</v>
      </c>
      <c r="B2477" t="s">
        <v>4679</v>
      </c>
      <c r="C2477">
        <v>297</v>
      </c>
      <c r="D2477" t="s">
        <v>10</v>
      </c>
      <c r="E2477">
        <v>10</v>
      </c>
      <c r="F2477">
        <v>290</v>
      </c>
      <c r="G2477">
        <v>2735</v>
      </c>
      <c r="H2477" t="s">
        <v>11</v>
      </c>
      <c r="I2477" t="s">
        <v>10</v>
      </c>
      <c r="J2477">
        <f t="shared" si="38"/>
        <v>280</v>
      </c>
      <c r="K2477" t="str">
        <f>VLOOKUP(B2477,[2]taxonomy1!$B:$U,2,FALSE)</f>
        <v xml:space="preserve"> Pseudozyma hubeiensis (strain SY62) (Yeast).</v>
      </c>
      <c r="L2477" t="str">
        <f>VLOOKUP(B2477,[2]taxonomy1!$B:$U,4,FALSE)</f>
        <v xml:space="preserve"> NCBI_TaxID=1305764 {ECO:0000313|EMBL:GAC94669.1, ECO:0000313|Proteomes:UP000014071};</v>
      </c>
      <c r="M2477" t="str">
        <f>VLOOKUP(B2477,[2]taxonomy1!$B:$U,6,FALSE)</f>
        <v>Eukaryota</v>
      </c>
      <c r="N2477" t="str">
        <f>VLOOKUP(B2477,[2]taxonomy1!$B:$U,7,FALSE)</f>
        <v xml:space="preserve"> Fungi</v>
      </c>
      <c r="O2477" t="str">
        <f>VLOOKUP(B2477,[2]taxonomy1!$B:$U,8,FALSE)</f>
        <v xml:space="preserve"> Dikarya</v>
      </c>
      <c r="P2477" t="str">
        <f>VLOOKUP(B2477,[2]taxonomy1!$B:$U,9,FALSE)</f>
        <v xml:space="preserve"> Basidiomycota</v>
      </c>
      <c r="Q2477" t="str">
        <f>VLOOKUP(B2477,[2]taxonomy1!$B:$U,10,FALSE)</f>
        <v xml:space="preserve"> Ustilaginomycotina</v>
      </c>
      <c r="R2477" t="str">
        <f>VLOOKUP(B2477,[2]taxonomy1!$B:$U,11,FALSE)</f>
        <v>Ustilaginomycetes</v>
      </c>
      <c r="S2477" t="str">
        <f>VLOOKUP(B2477,[2]taxonomy1!$B:$U,12,FALSE)</f>
        <v xml:space="preserve"> Ustilaginales</v>
      </c>
      <c r="T2477" t="str">
        <f>VLOOKUP(B2477,[2]taxonomy1!$B:$U,13,FALSE)</f>
        <v xml:space="preserve"> Ustilaginaceae</v>
      </c>
      <c r="U2477" t="str">
        <f>VLOOKUP(B2477,[2]taxonomy1!$B:$U,14,FALSE)</f>
        <v xml:space="preserve"> Pseudozyma.</v>
      </c>
      <c r="V2477">
        <f>VLOOKUP(B2477,[2]taxonomy1!$B:$U,15,FALSE)</f>
        <v>0</v>
      </c>
      <c r="W2477">
        <f>VLOOKUP(B2477,[2]taxonomy1!$B:$U,16,FALSE)</f>
        <v>0</v>
      </c>
    </row>
    <row r="2478" spans="1:23" x14ac:dyDescent="0.3">
      <c r="A2478" t="s">
        <v>4680</v>
      </c>
      <c r="B2478" t="s">
        <v>4681</v>
      </c>
      <c r="C2478">
        <v>332</v>
      </c>
      <c r="D2478" t="s">
        <v>10</v>
      </c>
      <c r="E2478">
        <v>30</v>
      </c>
      <c r="F2478">
        <v>307</v>
      </c>
      <c r="G2478">
        <v>2735</v>
      </c>
      <c r="H2478" t="s">
        <v>11</v>
      </c>
      <c r="I2478" t="s">
        <v>10</v>
      </c>
      <c r="J2478">
        <f t="shared" si="38"/>
        <v>277</v>
      </c>
      <c r="K2478" t="str">
        <f>VLOOKUP(B2478,[2]taxonomy1!$B:$U,2,FALSE)</f>
        <v xml:space="preserve"> Pseudozyma hubeiensis (strain SY62) (Yeast).</v>
      </c>
      <c r="L2478" t="str">
        <f>VLOOKUP(B2478,[2]taxonomy1!$B:$U,4,FALSE)</f>
        <v xml:space="preserve"> NCBI_TaxID=1305764 {ECO:0000313|EMBL:GAC99358.1, ECO:0000313|Proteomes:UP000014071};</v>
      </c>
      <c r="M2478" t="str">
        <f>VLOOKUP(B2478,[2]taxonomy1!$B:$U,6,FALSE)</f>
        <v>Eukaryota</v>
      </c>
      <c r="N2478" t="str">
        <f>VLOOKUP(B2478,[2]taxonomy1!$B:$U,7,FALSE)</f>
        <v xml:space="preserve"> Fungi</v>
      </c>
      <c r="O2478" t="str">
        <f>VLOOKUP(B2478,[2]taxonomy1!$B:$U,8,FALSE)</f>
        <v xml:space="preserve"> Dikarya</v>
      </c>
      <c r="P2478" t="str">
        <f>VLOOKUP(B2478,[2]taxonomy1!$B:$U,9,FALSE)</f>
        <v xml:space="preserve"> Basidiomycota</v>
      </c>
      <c r="Q2478" t="str">
        <f>VLOOKUP(B2478,[2]taxonomy1!$B:$U,10,FALSE)</f>
        <v xml:space="preserve"> Ustilaginomycotina</v>
      </c>
      <c r="R2478" t="str">
        <f>VLOOKUP(B2478,[2]taxonomy1!$B:$U,11,FALSE)</f>
        <v>Ustilaginomycetes</v>
      </c>
      <c r="S2478" t="str">
        <f>VLOOKUP(B2478,[2]taxonomy1!$B:$U,12,FALSE)</f>
        <v xml:space="preserve"> Ustilaginales</v>
      </c>
      <c r="T2478" t="str">
        <f>VLOOKUP(B2478,[2]taxonomy1!$B:$U,13,FALSE)</f>
        <v xml:space="preserve"> Ustilaginaceae</v>
      </c>
      <c r="U2478" t="str">
        <f>VLOOKUP(B2478,[2]taxonomy1!$B:$U,14,FALSE)</f>
        <v xml:space="preserve"> Pseudozyma.</v>
      </c>
      <c r="V2478">
        <f>VLOOKUP(B2478,[2]taxonomy1!$B:$U,15,FALSE)</f>
        <v>0</v>
      </c>
      <c r="W2478">
        <f>VLOOKUP(B2478,[2]taxonomy1!$B:$U,16,FALSE)</f>
        <v>0</v>
      </c>
    </row>
    <row r="2479" spans="1:23" x14ac:dyDescent="0.3">
      <c r="A2479" t="s">
        <v>4682</v>
      </c>
      <c r="B2479" t="s">
        <v>4683</v>
      </c>
      <c r="C2479">
        <v>356</v>
      </c>
      <c r="D2479" t="s">
        <v>10</v>
      </c>
      <c r="E2479">
        <v>41</v>
      </c>
      <c r="F2479">
        <v>327</v>
      </c>
      <c r="G2479">
        <v>2735</v>
      </c>
      <c r="H2479" t="s">
        <v>11</v>
      </c>
      <c r="I2479" t="s">
        <v>10</v>
      </c>
      <c r="J2479">
        <f t="shared" si="38"/>
        <v>286</v>
      </c>
      <c r="K2479" t="str">
        <f>VLOOKUP(B2479,[2]taxonomy1!$B:$U,2,FALSE)</f>
        <v xml:space="preserve"> Gibberella fujikuroi (strain CBS 195.34 / IMI 58289 / NRRL A-6831) (Bakanae and foot rot disease fungus) (Fusarium fujikuroi).</v>
      </c>
      <c r="L2479" t="str">
        <f>VLOOKUP(B2479,[2]taxonomy1!$B:$U,4,FALSE)</f>
        <v xml:space="preserve"> NCBI_TaxID=1279085 {ECO:0000313|EMBL:CCT65653.1, ECO:0000313|Proteomes:UP000016800};</v>
      </c>
      <c r="M2479" t="str">
        <f>VLOOKUP(B2479,[2]taxonomy1!$B:$U,6,FALSE)</f>
        <v>Eukaryota</v>
      </c>
      <c r="N2479" t="str">
        <f>VLOOKUP(B2479,[2]taxonomy1!$B:$U,7,FALSE)</f>
        <v xml:space="preserve"> Fungi</v>
      </c>
      <c r="O2479" t="str">
        <f>VLOOKUP(B2479,[2]taxonomy1!$B:$U,8,FALSE)</f>
        <v xml:space="preserve"> Dikarya</v>
      </c>
      <c r="P2479" t="str">
        <f>VLOOKUP(B2479,[2]taxonomy1!$B:$U,9,FALSE)</f>
        <v xml:space="preserve"> Ascomycota</v>
      </c>
      <c r="Q2479" t="str">
        <f>VLOOKUP(B2479,[2]taxonomy1!$B:$U,10,FALSE)</f>
        <v xml:space="preserve"> Pezizomycotina</v>
      </c>
      <c r="R2479" t="str">
        <f>VLOOKUP(B2479,[2]taxonomy1!$B:$U,11,FALSE)</f>
        <v>Sordariomycetes</v>
      </c>
      <c r="S2479" t="str">
        <f>VLOOKUP(B2479,[2]taxonomy1!$B:$U,12,FALSE)</f>
        <v xml:space="preserve"> Hypocreomycetidae</v>
      </c>
      <c r="T2479" t="str">
        <f>VLOOKUP(B2479,[2]taxonomy1!$B:$U,13,FALSE)</f>
        <v xml:space="preserve"> Hypocreales</v>
      </c>
      <c r="U2479" t="str">
        <f>VLOOKUP(B2479,[2]taxonomy1!$B:$U,14,FALSE)</f>
        <v xml:space="preserve"> Nectriaceae</v>
      </c>
      <c r="V2479" t="str">
        <f>VLOOKUP(B2479,[2]taxonomy1!$B:$U,15,FALSE)</f>
        <v>Fusarium</v>
      </c>
      <c r="W2479" t="str">
        <f>VLOOKUP(B2479,[2]taxonomy1!$B:$U,16,FALSE)</f>
        <v xml:space="preserve"> Fusarium fujikuroi species complex.</v>
      </c>
    </row>
    <row r="2480" spans="1:23" x14ac:dyDescent="0.3">
      <c r="A2480" t="s">
        <v>4684</v>
      </c>
      <c r="B2480" t="s">
        <v>4685</v>
      </c>
      <c r="C2480">
        <v>283</v>
      </c>
      <c r="D2480" t="s">
        <v>10</v>
      </c>
      <c r="E2480">
        <v>2</v>
      </c>
      <c r="F2480">
        <v>276</v>
      </c>
      <c r="G2480">
        <v>2735</v>
      </c>
      <c r="H2480" t="s">
        <v>11</v>
      </c>
      <c r="I2480" t="s">
        <v>10</v>
      </c>
      <c r="J2480">
        <f t="shared" si="38"/>
        <v>274</v>
      </c>
      <c r="K2480" t="str">
        <f>VLOOKUP(B2480,[2]taxonomy1!$B:$U,2,FALSE)</f>
        <v xml:space="preserve"> Gibberella fujikuroi (strain CBS 195.34 / IMI 58289 / NRRL A-6831) (Bakanae and foot rot disease fungus) (Fusarium fujikuroi).</v>
      </c>
      <c r="L2480" t="str">
        <f>VLOOKUP(B2480,[2]taxonomy1!$B:$U,4,FALSE)</f>
        <v xml:space="preserve"> NCBI_TaxID=1279085 {ECO:0000313|EMBL:CCT68722.1, ECO:0000313|Proteomes:UP000016800};</v>
      </c>
      <c r="M2480" t="str">
        <f>VLOOKUP(B2480,[2]taxonomy1!$B:$U,6,FALSE)</f>
        <v>Eukaryota</v>
      </c>
      <c r="N2480" t="str">
        <f>VLOOKUP(B2480,[2]taxonomy1!$B:$U,7,FALSE)</f>
        <v xml:space="preserve"> Fungi</v>
      </c>
      <c r="O2480" t="str">
        <f>VLOOKUP(B2480,[2]taxonomy1!$B:$U,8,FALSE)</f>
        <v xml:space="preserve"> Dikarya</v>
      </c>
      <c r="P2480" t="str">
        <f>VLOOKUP(B2480,[2]taxonomy1!$B:$U,9,FALSE)</f>
        <v xml:space="preserve"> Ascomycota</v>
      </c>
      <c r="Q2480" t="str">
        <f>VLOOKUP(B2480,[2]taxonomy1!$B:$U,10,FALSE)</f>
        <v xml:space="preserve"> Pezizomycotina</v>
      </c>
      <c r="R2480" t="str">
        <f>VLOOKUP(B2480,[2]taxonomy1!$B:$U,11,FALSE)</f>
        <v>Sordariomycetes</v>
      </c>
      <c r="S2480" t="str">
        <f>VLOOKUP(B2480,[2]taxonomy1!$B:$U,12,FALSE)</f>
        <v xml:space="preserve"> Hypocreomycetidae</v>
      </c>
      <c r="T2480" t="str">
        <f>VLOOKUP(B2480,[2]taxonomy1!$B:$U,13,FALSE)</f>
        <v xml:space="preserve"> Hypocreales</v>
      </c>
      <c r="U2480" t="str">
        <f>VLOOKUP(B2480,[2]taxonomy1!$B:$U,14,FALSE)</f>
        <v xml:space="preserve"> Nectriaceae</v>
      </c>
      <c r="V2480" t="str">
        <f>VLOOKUP(B2480,[2]taxonomy1!$B:$U,15,FALSE)</f>
        <v>Fusarium</v>
      </c>
      <c r="W2480" t="str">
        <f>VLOOKUP(B2480,[2]taxonomy1!$B:$U,16,FALSE)</f>
        <v xml:space="preserve"> Fusarium fujikuroi species complex.</v>
      </c>
    </row>
    <row r="2481" spans="1:23" x14ac:dyDescent="0.3">
      <c r="A2481" t="s">
        <v>4686</v>
      </c>
      <c r="B2481" t="s">
        <v>4687</v>
      </c>
      <c r="C2481">
        <v>289</v>
      </c>
      <c r="D2481" t="s">
        <v>10</v>
      </c>
      <c r="E2481">
        <v>9</v>
      </c>
      <c r="F2481">
        <v>282</v>
      </c>
      <c r="G2481">
        <v>2735</v>
      </c>
      <c r="H2481" t="s">
        <v>11</v>
      </c>
      <c r="I2481" t="s">
        <v>10</v>
      </c>
      <c r="J2481">
        <f t="shared" si="38"/>
        <v>273</v>
      </c>
      <c r="K2481" t="str">
        <f>VLOOKUP(B2481,[2]taxonomy1!$B:$U,2,FALSE)</f>
        <v xml:space="preserve"> Mucor circinelloides f. circinelloides (strain 1006PhL) (Mucormycosis agent) (Calyptromyces circinelloides).</v>
      </c>
      <c r="L2481" t="str">
        <f>VLOOKUP(B2481,[2]taxonomy1!$B:$U,4,FALSE)</f>
        <v xml:space="preserve"> NCBI_TaxID=1220926 {ECO:0000313|EMBL:EPB83001.1, ECO:0000313|Proteomes:UP000014254};</v>
      </c>
      <c r="M2481" t="str">
        <f>VLOOKUP(B2481,[2]taxonomy1!$B:$U,6,FALSE)</f>
        <v>Eukaryota</v>
      </c>
      <c r="N2481" t="str">
        <f>VLOOKUP(B2481,[2]taxonomy1!$B:$U,7,FALSE)</f>
        <v xml:space="preserve"> Fungi</v>
      </c>
      <c r="O2481" t="str">
        <f>VLOOKUP(B2481,[2]taxonomy1!$B:$U,8,FALSE)</f>
        <v xml:space="preserve"> Fungi incertae sedis</v>
      </c>
      <c r="P2481" t="str">
        <f>VLOOKUP(B2481,[2]taxonomy1!$B:$U,9,FALSE)</f>
        <v xml:space="preserve"> Mucoromycota</v>
      </c>
      <c r="Q2481" t="str">
        <f>VLOOKUP(B2481,[2]taxonomy1!$B:$U,10,FALSE)</f>
        <v xml:space="preserve"> Mucoromycotina</v>
      </c>
      <c r="R2481" t="str">
        <f>VLOOKUP(B2481,[2]taxonomy1!$B:$U,11,FALSE)</f>
        <v>Mucorales</v>
      </c>
      <c r="S2481" t="str">
        <f>VLOOKUP(B2481,[2]taxonomy1!$B:$U,12,FALSE)</f>
        <v xml:space="preserve"> Mucorineae</v>
      </c>
      <c r="T2481" t="str">
        <f>VLOOKUP(B2481,[2]taxonomy1!$B:$U,13,FALSE)</f>
        <v xml:space="preserve"> Mucoraceae</v>
      </c>
      <c r="U2481" t="str">
        <f>VLOOKUP(B2481,[2]taxonomy1!$B:$U,14,FALSE)</f>
        <v xml:space="preserve"> Mucor.</v>
      </c>
      <c r="V2481">
        <f>VLOOKUP(B2481,[2]taxonomy1!$B:$U,15,FALSE)</f>
        <v>0</v>
      </c>
      <c r="W2481">
        <f>VLOOKUP(B2481,[2]taxonomy1!$B:$U,16,FALSE)</f>
        <v>0</v>
      </c>
    </row>
    <row r="2482" spans="1:23" x14ac:dyDescent="0.3">
      <c r="A2482" t="s">
        <v>4688</v>
      </c>
      <c r="B2482" t="s">
        <v>4689</v>
      </c>
      <c r="C2482">
        <v>283</v>
      </c>
      <c r="D2482" t="s">
        <v>10</v>
      </c>
      <c r="E2482">
        <v>3</v>
      </c>
      <c r="F2482">
        <v>276</v>
      </c>
      <c r="G2482">
        <v>2735</v>
      </c>
      <c r="H2482" t="s">
        <v>11</v>
      </c>
      <c r="I2482" t="s">
        <v>10</v>
      </c>
      <c r="J2482">
        <f t="shared" si="38"/>
        <v>273</v>
      </c>
      <c r="K2482" t="str">
        <f>VLOOKUP(B2482,[2]taxonomy1!$B:$U,2,FALSE)</f>
        <v xml:space="preserve"> Mucor circinelloides f. circinelloides (strain 1006PhL) (Mucormycosis agent) (Calyptromyces circinelloides).</v>
      </c>
      <c r="L2482" t="str">
        <f>VLOOKUP(B2482,[2]taxonomy1!$B:$U,4,FALSE)</f>
        <v xml:space="preserve"> NCBI_TaxID=1220926 {ECO:0000313|EMBL:EPB88228.1, ECO:0000313|Proteomes:UP000014254};</v>
      </c>
      <c r="M2482" t="str">
        <f>VLOOKUP(B2482,[2]taxonomy1!$B:$U,6,FALSE)</f>
        <v>Eukaryota</v>
      </c>
      <c r="N2482" t="str">
        <f>VLOOKUP(B2482,[2]taxonomy1!$B:$U,7,FALSE)</f>
        <v xml:space="preserve"> Fungi</v>
      </c>
      <c r="O2482" t="str">
        <f>VLOOKUP(B2482,[2]taxonomy1!$B:$U,8,FALSE)</f>
        <v xml:space="preserve"> Fungi incertae sedis</v>
      </c>
      <c r="P2482" t="str">
        <f>VLOOKUP(B2482,[2]taxonomy1!$B:$U,9,FALSE)</f>
        <v xml:space="preserve"> Mucoromycota</v>
      </c>
      <c r="Q2482" t="str">
        <f>VLOOKUP(B2482,[2]taxonomy1!$B:$U,10,FALSE)</f>
        <v xml:space="preserve"> Mucoromycotina</v>
      </c>
      <c r="R2482" t="str">
        <f>VLOOKUP(B2482,[2]taxonomy1!$B:$U,11,FALSE)</f>
        <v>Mucorales</v>
      </c>
      <c r="S2482" t="str">
        <f>VLOOKUP(B2482,[2]taxonomy1!$B:$U,12,FALSE)</f>
        <v xml:space="preserve"> Mucorineae</v>
      </c>
      <c r="T2482" t="str">
        <f>VLOOKUP(B2482,[2]taxonomy1!$B:$U,13,FALSE)</f>
        <v xml:space="preserve"> Mucoraceae</v>
      </c>
      <c r="U2482" t="str">
        <f>VLOOKUP(B2482,[2]taxonomy1!$B:$U,14,FALSE)</f>
        <v xml:space="preserve"> Mucor.</v>
      </c>
      <c r="V2482">
        <f>VLOOKUP(B2482,[2]taxonomy1!$B:$U,15,FALSE)</f>
        <v>0</v>
      </c>
      <c r="W2482">
        <f>VLOOKUP(B2482,[2]taxonomy1!$B:$U,16,FALSE)</f>
        <v>0</v>
      </c>
    </row>
    <row r="2483" spans="1:23" x14ac:dyDescent="0.3">
      <c r="A2483" t="s">
        <v>4690</v>
      </c>
      <c r="B2483" t="s">
        <v>4691</v>
      </c>
      <c r="C2483">
        <v>334</v>
      </c>
      <c r="D2483" t="s">
        <v>10</v>
      </c>
      <c r="E2483">
        <v>53</v>
      </c>
      <c r="F2483">
        <v>327</v>
      </c>
      <c r="G2483">
        <v>2735</v>
      </c>
      <c r="H2483" t="s">
        <v>11</v>
      </c>
      <c r="I2483" t="s">
        <v>10</v>
      </c>
      <c r="J2483">
        <f t="shared" si="38"/>
        <v>274</v>
      </c>
      <c r="K2483" t="str">
        <f>VLOOKUP(B2483,[2]taxonomy1!$B:$U,2,FALSE)</f>
        <v xml:space="preserve"> Mucor circinelloides f. circinelloides (strain 1006PhL) (Mucormycosis agent) (Calyptromyces circinelloides).</v>
      </c>
      <c r="L2483" t="str">
        <f>VLOOKUP(B2483,[2]taxonomy1!$B:$U,4,FALSE)</f>
        <v xml:space="preserve"> NCBI_TaxID=1220926 {ECO:0000313|EMBL:EPB91223.1, ECO:0000313|Proteomes:UP000014254};</v>
      </c>
      <c r="M2483" t="str">
        <f>VLOOKUP(B2483,[2]taxonomy1!$B:$U,6,FALSE)</f>
        <v>Eukaryota</v>
      </c>
      <c r="N2483" t="str">
        <f>VLOOKUP(B2483,[2]taxonomy1!$B:$U,7,FALSE)</f>
        <v xml:space="preserve"> Fungi</v>
      </c>
      <c r="O2483" t="str">
        <f>VLOOKUP(B2483,[2]taxonomy1!$B:$U,8,FALSE)</f>
        <v xml:space="preserve"> Fungi incertae sedis</v>
      </c>
      <c r="P2483" t="str">
        <f>VLOOKUP(B2483,[2]taxonomy1!$B:$U,9,FALSE)</f>
        <v xml:space="preserve"> Mucoromycota</v>
      </c>
      <c r="Q2483" t="str">
        <f>VLOOKUP(B2483,[2]taxonomy1!$B:$U,10,FALSE)</f>
        <v xml:space="preserve"> Mucoromycotina</v>
      </c>
      <c r="R2483" t="str">
        <f>VLOOKUP(B2483,[2]taxonomy1!$B:$U,11,FALSE)</f>
        <v>Mucorales</v>
      </c>
      <c r="S2483" t="str">
        <f>VLOOKUP(B2483,[2]taxonomy1!$B:$U,12,FALSE)</f>
        <v xml:space="preserve"> Mucorineae</v>
      </c>
      <c r="T2483" t="str">
        <f>VLOOKUP(B2483,[2]taxonomy1!$B:$U,13,FALSE)</f>
        <v xml:space="preserve"> Mucoraceae</v>
      </c>
      <c r="U2483" t="str">
        <f>VLOOKUP(B2483,[2]taxonomy1!$B:$U,14,FALSE)</f>
        <v xml:space="preserve"> Mucor.</v>
      </c>
      <c r="V2483">
        <f>VLOOKUP(B2483,[2]taxonomy1!$B:$U,15,FALSE)</f>
        <v>0</v>
      </c>
      <c r="W2483">
        <f>VLOOKUP(B2483,[2]taxonomy1!$B:$U,16,FALSE)</f>
        <v>0</v>
      </c>
    </row>
    <row r="2484" spans="1:23" x14ac:dyDescent="0.3">
      <c r="A2484" t="s">
        <v>4692</v>
      </c>
      <c r="B2484" t="s">
        <v>4693</v>
      </c>
      <c r="C2484">
        <v>355</v>
      </c>
      <c r="D2484" t="s">
        <v>10</v>
      </c>
      <c r="E2484">
        <v>38</v>
      </c>
      <c r="F2484">
        <v>325</v>
      </c>
      <c r="G2484">
        <v>2735</v>
      </c>
      <c r="H2484" t="s">
        <v>11</v>
      </c>
      <c r="I2484" t="s">
        <v>10</v>
      </c>
      <c r="J2484">
        <f t="shared" si="38"/>
        <v>287</v>
      </c>
      <c r="K2484" t="str">
        <f>VLOOKUP(B2484,[2]taxonomy1!$B:$U,2,FALSE)</f>
        <v xml:space="preserve"> Ophiostoma piceae (strain UAMH 11346) (Sap stain fungus).</v>
      </c>
      <c r="L2484" t="str">
        <f>VLOOKUP(B2484,[2]taxonomy1!$B:$U,4,FALSE)</f>
        <v xml:space="preserve"> NCBI_TaxID=1262450 {ECO:0000313|EMBL:EPE05665.1, ECO:0000313|Proteomes:UP000016923};</v>
      </c>
      <c r="M2484" t="str">
        <f>VLOOKUP(B2484,[2]taxonomy1!$B:$U,6,FALSE)</f>
        <v>Eukaryota</v>
      </c>
      <c r="N2484" t="str">
        <f>VLOOKUP(B2484,[2]taxonomy1!$B:$U,7,FALSE)</f>
        <v xml:space="preserve"> Fungi</v>
      </c>
      <c r="O2484" t="str">
        <f>VLOOKUP(B2484,[2]taxonomy1!$B:$U,8,FALSE)</f>
        <v xml:space="preserve"> Dikarya</v>
      </c>
      <c r="P2484" t="str">
        <f>VLOOKUP(B2484,[2]taxonomy1!$B:$U,9,FALSE)</f>
        <v xml:space="preserve"> Ascomycota</v>
      </c>
      <c r="Q2484" t="str">
        <f>VLOOKUP(B2484,[2]taxonomy1!$B:$U,10,FALSE)</f>
        <v xml:space="preserve"> Pezizomycotina</v>
      </c>
      <c r="R2484" t="str">
        <f>VLOOKUP(B2484,[2]taxonomy1!$B:$U,11,FALSE)</f>
        <v>Sordariomycetes</v>
      </c>
      <c r="S2484" t="str">
        <f>VLOOKUP(B2484,[2]taxonomy1!$B:$U,12,FALSE)</f>
        <v xml:space="preserve"> Sordariomycetidae</v>
      </c>
      <c r="T2484" t="str">
        <f>VLOOKUP(B2484,[2]taxonomy1!$B:$U,13,FALSE)</f>
        <v xml:space="preserve"> Ophiostomatales</v>
      </c>
      <c r="U2484" t="str">
        <f>VLOOKUP(B2484,[2]taxonomy1!$B:$U,14,FALSE)</f>
        <v xml:space="preserve"> Ophiostomataceae</v>
      </c>
      <c r="V2484" t="str">
        <f>VLOOKUP(B2484,[2]taxonomy1!$B:$U,15,FALSE)</f>
        <v>Ophiostoma.</v>
      </c>
      <c r="W2484">
        <f>VLOOKUP(B2484,[2]taxonomy1!$B:$U,16,FALSE)</f>
        <v>0</v>
      </c>
    </row>
    <row r="2485" spans="1:23" x14ac:dyDescent="0.3">
      <c r="A2485" t="s">
        <v>4694</v>
      </c>
      <c r="B2485" t="s">
        <v>4695</v>
      </c>
      <c r="C2485">
        <v>347</v>
      </c>
      <c r="D2485" t="s">
        <v>10</v>
      </c>
      <c r="E2485">
        <v>2</v>
      </c>
      <c r="F2485">
        <v>68</v>
      </c>
      <c r="G2485">
        <v>2735</v>
      </c>
      <c r="H2485" t="s">
        <v>11</v>
      </c>
      <c r="I2485" t="s">
        <v>10</v>
      </c>
      <c r="J2485">
        <f t="shared" si="38"/>
        <v>66</v>
      </c>
      <c r="K2485" t="str">
        <f>VLOOKUP(B2485,[2]taxonomy1!$B:$U,2,FALSE)</f>
        <v xml:space="preserve"> Ophiostoma piceae (strain UAMH 11346) (Sap stain fungus).</v>
      </c>
      <c r="L2485" t="str">
        <f>VLOOKUP(B2485,[2]taxonomy1!$B:$U,4,FALSE)</f>
        <v xml:space="preserve"> NCBI_TaxID=1262450 {ECO:0000313|EMBL:EPE08310.1, ECO:0000313|Proteomes:UP000016923};</v>
      </c>
      <c r="M2485" t="str">
        <f>VLOOKUP(B2485,[2]taxonomy1!$B:$U,6,FALSE)</f>
        <v>Eukaryota</v>
      </c>
      <c r="N2485" t="str">
        <f>VLOOKUP(B2485,[2]taxonomy1!$B:$U,7,FALSE)</f>
        <v xml:space="preserve"> Fungi</v>
      </c>
      <c r="O2485" t="str">
        <f>VLOOKUP(B2485,[2]taxonomy1!$B:$U,8,FALSE)</f>
        <v xml:space="preserve"> Dikarya</v>
      </c>
      <c r="P2485" t="str">
        <f>VLOOKUP(B2485,[2]taxonomy1!$B:$U,9,FALSE)</f>
        <v xml:space="preserve"> Ascomycota</v>
      </c>
      <c r="Q2485" t="str">
        <f>VLOOKUP(B2485,[2]taxonomy1!$B:$U,10,FALSE)</f>
        <v xml:space="preserve"> Pezizomycotina</v>
      </c>
      <c r="R2485" t="str">
        <f>VLOOKUP(B2485,[2]taxonomy1!$B:$U,11,FALSE)</f>
        <v>Sordariomycetes</v>
      </c>
      <c r="S2485" t="str">
        <f>VLOOKUP(B2485,[2]taxonomy1!$B:$U,12,FALSE)</f>
        <v xml:space="preserve"> Sordariomycetidae</v>
      </c>
      <c r="T2485" t="str">
        <f>VLOOKUP(B2485,[2]taxonomy1!$B:$U,13,FALSE)</f>
        <v xml:space="preserve"> Ophiostomatales</v>
      </c>
      <c r="U2485" t="str">
        <f>VLOOKUP(B2485,[2]taxonomy1!$B:$U,14,FALSE)</f>
        <v xml:space="preserve"> Ophiostomataceae</v>
      </c>
      <c r="V2485" t="str">
        <f>VLOOKUP(B2485,[2]taxonomy1!$B:$U,15,FALSE)</f>
        <v>Ophiostoma.</v>
      </c>
      <c r="W2485">
        <f>VLOOKUP(B2485,[2]taxonomy1!$B:$U,16,FALSE)</f>
        <v>0</v>
      </c>
    </row>
    <row r="2486" spans="1:23" x14ac:dyDescent="0.3">
      <c r="A2486" t="s">
        <v>4694</v>
      </c>
      <c r="B2486" t="s">
        <v>4695</v>
      </c>
      <c r="C2486">
        <v>347</v>
      </c>
      <c r="D2486" t="s">
        <v>10</v>
      </c>
      <c r="E2486">
        <v>111</v>
      </c>
      <c r="F2486">
        <v>340</v>
      </c>
      <c r="G2486">
        <v>2735</v>
      </c>
      <c r="H2486" t="s">
        <v>11</v>
      </c>
      <c r="I2486" t="s">
        <v>10</v>
      </c>
      <c r="J2486">
        <f t="shared" si="38"/>
        <v>229</v>
      </c>
      <c r="K2486" t="str">
        <f>VLOOKUP(B2486,[2]taxonomy1!$B:$U,2,FALSE)</f>
        <v xml:space="preserve"> Ophiostoma piceae (strain UAMH 11346) (Sap stain fungus).</v>
      </c>
      <c r="L2486" t="str">
        <f>VLOOKUP(B2486,[2]taxonomy1!$B:$U,4,FALSE)</f>
        <v xml:space="preserve"> NCBI_TaxID=1262450 {ECO:0000313|EMBL:EPE08310.1, ECO:0000313|Proteomes:UP000016923};</v>
      </c>
      <c r="M2486" t="str">
        <f>VLOOKUP(B2486,[2]taxonomy1!$B:$U,6,FALSE)</f>
        <v>Eukaryota</v>
      </c>
      <c r="N2486" t="str">
        <f>VLOOKUP(B2486,[2]taxonomy1!$B:$U,7,FALSE)</f>
        <v xml:space="preserve"> Fungi</v>
      </c>
      <c r="O2486" t="str">
        <f>VLOOKUP(B2486,[2]taxonomy1!$B:$U,8,FALSE)</f>
        <v xml:space="preserve"> Dikarya</v>
      </c>
      <c r="P2486" t="str">
        <f>VLOOKUP(B2486,[2]taxonomy1!$B:$U,9,FALSE)</f>
        <v xml:space="preserve"> Ascomycota</v>
      </c>
      <c r="Q2486" t="str">
        <f>VLOOKUP(B2486,[2]taxonomy1!$B:$U,10,FALSE)</f>
        <v xml:space="preserve"> Pezizomycotina</v>
      </c>
      <c r="R2486" t="str">
        <f>VLOOKUP(B2486,[2]taxonomy1!$B:$U,11,FALSE)</f>
        <v>Sordariomycetes</v>
      </c>
      <c r="S2486" t="str">
        <f>VLOOKUP(B2486,[2]taxonomy1!$B:$U,12,FALSE)</f>
        <v xml:space="preserve"> Sordariomycetidae</v>
      </c>
      <c r="T2486" t="str">
        <f>VLOOKUP(B2486,[2]taxonomy1!$B:$U,13,FALSE)</f>
        <v xml:space="preserve"> Ophiostomatales</v>
      </c>
      <c r="U2486" t="str">
        <f>VLOOKUP(B2486,[2]taxonomy1!$B:$U,14,FALSE)</f>
        <v xml:space="preserve"> Ophiostomataceae</v>
      </c>
      <c r="V2486" t="str">
        <f>VLOOKUP(B2486,[2]taxonomy1!$B:$U,15,FALSE)</f>
        <v>Ophiostoma.</v>
      </c>
      <c r="W2486">
        <f>VLOOKUP(B2486,[2]taxonomy1!$B:$U,16,FALSE)</f>
        <v>0</v>
      </c>
    </row>
    <row r="2487" spans="1:23" x14ac:dyDescent="0.3">
      <c r="A2487" t="s">
        <v>4696</v>
      </c>
      <c r="B2487" t="s">
        <v>4697</v>
      </c>
      <c r="C2487">
        <v>352</v>
      </c>
      <c r="D2487" t="s">
        <v>10</v>
      </c>
      <c r="E2487">
        <v>42</v>
      </c>
      <c r="F2487">
        <v>328</v>
      </c>
      <c r="G2487">
        <v>2735</v>
      </c>
      <c r="H2487" t="s">
        <v>11</v>
      </c>
      <c r="I2487" t="s">
        <v>10</v>
      </c>
      <c r="J2487">
        <f t="shared" si="38"/>
        <v>286</v>
      </c>
      <c r="K2487" t="str">
        <f>VLOOKUP(B2487,[2]taxonomy1!$B:$U,2,FALSE)</f>
        <v xml:space="preserve"> Glarea lozoyensis (strain ATCC 20868 / MF5171).</v>
      </c>
      <c r="L2487" t="str">
        <f>VLOOKUP(B2487,[2]taxonomy1!$B:$U,4,FALSE)</f>
        <v xml:space="preserve"> NCBI_TaxID=1116229 {ECO:0000313|EMBL:EPE34105.1, ECO:0000313|Proteomes:UP000016922};</v>
      </c>
      <c r="M2487" t="str">
        <f>VLOOKUP(B2487,[2]taxonomy1!$B:$U,6,FALSE)</f>
        <v>Eukaryota</v>
      </c>
      <c r="N2487" t="str">
        <f>VLOOKUP(B2487,[2]taxonomy1!$B:$U,7,FALSE)</f>
        <v xml:space="preserve"> Fungi</v>
      </c>
      <c r="O2487" t="str">
        <f>VLOOKUP(B2487,[2]taxonomy1!$B:$U,8,FALSE)</f>
        <v xml:space="preserve"> Dikarya</v>
      </c>
      <c r="P2487" t="str">
        <f>VLOOKUP(B2487,[2]taxonomy1!$B:$U,9,FALSE)</f>
        <v xml:space="preserve"> Ascomycota</v>
      </c>
      <c r="Q2487" t="str">
        <f>VLOOKUP(B2487,[2]taxonomy1!$B:$U,10,FALSE)</f>
        <v xml:space="preserve"> Pezizomycotina</v>
      </c>
      <c r="R2487" t="str">
        <f>VLOOKUP(B2487,[2]taxonomy1!$B:$U,11,FALSE)</f>
        <v xml:space="preserve"> Leotiomycetes</v>
      </c>
      <c r="S2487" t="str">
        <f>VLOOKUP(B2487,[2]taxonomy1!$B:$U,12,FALSE)</f>
        <v>Helotiales</v>
      </c>
      <c r="T2487" t="str">
        <f>VLOOKUP(B2487,[2]taxonomy1!$B:$U,13,FALSE)</f>
        <v xml:space="preserve"> Helotiaceae</v>
      </c>
      <c r="U2487" t="str">
        <f>VLOOKUP(B2487,[2]taxonomy1!$B:$U,14,FALSE)</f>
        <v xml:space="preserve"> Glarea.</v>
      </c>
      <c r="V2487">
        <f>VLOOKUP(B2487,[2]taxonomy1!$B:$U,15,FALSE)</f>
        <v>0</v>
      </c>
      <c r="W2487">
        <f>VLOOKUP(B2487,[2]taxonomy1!$B:$U,16,FALSE)</f>
        <v>0</v>
      </c>
    </row>
    <row r="2488" spans="1:23" x14ac:dyDescent="0.3">
      <c r="A2488" t="s">
        <v>4698</v>
      </c>
      <c r="B2488" t="s">
        <v>4699</v>
      </c>
      <c r="C2488">
        <v>327</v>
      </c>
      <c r="D2488" t="s">
        <v>10</v>
      </c>
      <c r="E2488">
        <v>2</v>
      </c>
      <c r="F2488">
        <v>320</v>
      </c>
      <c r="G2488">
        <v>2735</v>
      </c>
      <c r="H2488" t="s">
        <v>11</v>
      </c>
      <c r="I2488" t="s">
        <v>10</v>
      </c>
      <c r="J2488">
        <f t="shared" si="38"/>
        <v>318</v>
      </c>
      <c r="K2488" t="str">
        <f>VLOOKUP(B2488,[2]taxonomy1!$B:$U,2,FALSE)</f>
        <v xml:space="preserve"> Glarea lozoyensis (strain ATCC 20868 / MF5171).</v>
      </c>
      <c r="L2488" t="str">
        <f>VLOOKUP(B2488,[2]taxonomy1!$B:$U,4,FALSE)</f>
        <v xml:space="preserve"> NCBI_TaxID=1116229 {ECO:0000313|EMBL:EPE36840.1, ECO:0000313|Proteomes:UP000016922};</v>
      </c>
      <c r="M2488" t="str">
        <f>VLOOKUP(B2488,[2]taxonomy1!$B:$U,6,FALSE)</f>
        <v>Eukaryota</v>
      </c>
      <c r="N2488" t="str">
        <f>VLOOKUP(B2488,[2]taxonomy1!$B:$U,7,FALSE)</f>
        <v xml:space="preserve"> Fungi</v>
      </c>
      <c r="O2488" t="str">
        <f>VLOOKUP(B2488,[2]taxonomy1!$B:$U,8,FALSE)</f>
        <v xml:space="preserve"> Dikarya</v>
      </c>
      <c r="P2488" t="str">
        <f>VLOOKUP(B2488,[2]taxonomy1!$B:$U,9,FALSE)</f>
        <v xml:space="preserve"> Ascomycota</v>
      </c>
      <c r="Q2488" t="str">
        <f>VLOOKUP(B2488,[2]taxonomy1!$B:$U,10,FALSE)</f>
        <v xml:space="preserve"> Pezizomycotina</v>
      </c>
      <c r="R2488" t="str">
        <f>VLOOKUP(B2488,[2]taxonomy1!$B:$U,11,FALSE)</f>
        <v xml:space="preserve"> Leotiomycetes</v>
      </c>
      <c r="S2488" t="str">
        <f>VLOOKUP(B2488,[2]taxonomy1!$B:$U,12,FALSE)</f>
        <v>Helotiales</v>
      </c>
      <c r="T2488" t="str">
        <f>VLOOKUP(B2488,[2]taxonomy1!$B:$U,13,FALSE)</f>
        <v xml:space="preserve"> Helotiaceae</v>
      </c>
      <c r="U2488" t="str">
        <f>VLOOKUP(B2488,[2]taxonomy1!$B:$U,14,FALSE)</f>
        <v xml:space="preserve"> Glarea.</v>
      </c>
      <c r="V2488">
        <f>VLOOKUP(B2488,[2]taxonomy1!$B:$U,15,FALSE)</f>
        <v>0</v>
      </c>
      <c r="W2488">
        <f>VLOOKUP(B2488,[2]taxonomy1!$B:$U,16,FALSE)</f>
        <v>0</v>
      </c>
    </row>
    <row r="2489" spans="1:23" x14ac:dyDescent="0.3">
      <c r="A2489" t="s">
        <v>4700</v>
      </c>
      <c r="B2489" t="s">
        <v>4701</v>
      </c>
      <c r="C2489">
        <v>386</v>
      </c>
      <c r="D2489" t="s">
        <v>10</v>
      </c>
      <c r="E2489">
        <v>59</v>
      </c>
      <c r="F2489">
        <v>354</v>
      </c>
      <c r="G2489">
        <v>2735</v>
      </c>
      <c r="H2489" t="s">
        <v>11</v>
      </c>
      <c r="I2489" t="s">
        <v>10</v>
      </c>
      <c r="J2489">
        <f t="shared" si="38"/>
        <v>295</v>
      </c>
      <c r="K2489" t="str">
        <f>VLOOKUP(B2489,[2]taxonomy1!$B:$U,2,FALSE)</f>
        <v xml:space="preserve"> Zygosaccharomyces bailii (strain CLIB 213 / ATCC 58445 / CBS 680 / CCRC 21525 / NBRC 1098 / NCYC 1416 / NRRL Y-2227).</v>
      </c>
      <c r="L2489" t="str">
        <f>VLOOKUP(B2489,[2]taxonomy1!$B:$U,4,FALSE)</f>
        <v xml:space="preserve"> NCBI_TaxID=1333698 {ECO:0000313|EMBL:CDF90856.1, ECO:0000313|Proteomes:UP000019375};</v>
      </c>
      <c r="M2489" t="str">
        <f>VLOOKUP(B2489,[2]taxonomy1!$B:$U,6,FALSE)</f>
        <v>Eukaryota</v>
      </c>
      <c r="N2489" t="str">
        <f>VLOOKUP(B2489,[2]taxonomy1!$B:$U,7,FALSE)</f>
        <v xml:space="preserve"> Fungi</v>
      </c>
      <c r="O2489" t="str">
        <f>VLOOKUP(B2489,[2]taxonomy1!$B:$U,8,FALSE)</f>
        <v xml:space="preserve"> Dikarya</v>
      </c>
      <c r="P2489" t="str">
        <f>VLOOKUP(B2489,[2]taxonomy1!$B:$U,9,FALSE)</f>
        <v xml:space="preserve"> Ascomycota</v>
      </c>
      <c r="Q2489" t="str">
        <f>VLOOKUP(B2489,[2]taxonomy1!$B:$U,10,FALSE)</f>
        <v xml:space="preserve"> Saccharomycotina</v>
      </c>
      <c r="R2489" t="str">
        <f>VLOOKUP(B2489,[2]taxonomy1!$B:$U,11,FALSE)</f>
        <v>Saccharomycetes</v>
      </c>
      <c r="S2489" t="str">
        <f>VLOOKUP(B2489,[2]taxonomy1!$B:$U,12,FALSE)</f>
        <v xml:space="preserve"> Saccharomycetales</v>
      </c>
      <c r="T2489" t="str">
        <f>VLOOKUP(B2489,[2]taxonomy1!$B:$U,13,FALSE)</f>
        <v xml:space="preserve"> Saccharomycetaceae</v>
      </c>
      <c r="U2489" t="str">
        <f>VLOOKUP(B2489,[2]taxonomy1!$B:$U,14,FALSE)</f>
        <v>Zygosaccharomyces.</v>
      </c>
      <c r="V2489">
        <f>VLOOKUP(B2489,[2]taxonomy1!$B:$U,15,FALSE)</f>
        <v>0</v>
      </c>
      <c r="W2489">
        <f>VLOOKUP(B2489,[2]taxonomy1!$B:$U,16,FALSE)</f>
        <v>0</v>
      </c>
    </row>
    <row r="2490" spans="1:23" x14ac:dyDescent="0.3">
      <c r="A2490" t="s">
        <v>4702</v>
      </c>
      <c r="B2490" t="s">
        <v>4703</v>
      </c>
      <c r="C2490">
        <v>281</v>
      </c>
      <c r="D2490" t="s">
        <v>10</v>
      </c>
      <c r="E2490">
        <v>2</v>
      </c>
      <c r="F2490">
        <v>274</v>
      </c>
      <c r="G2490">
        <v>2735</v>
      </c>
      <c r="H2490" t="s">
        <v>11</v>
      </c>
      <c r="I2490" t="s">
        <v>10</v>
      </c>
      <c r="J2490">
        <f t="shared" si="38"/>
        <v>272</v>
      </c>
      <c r="K2490" t="str">
        <f>VLOOKUP(B2490,[2]taxonomy1!$B:$U,2,FALSE)</f>
        <v xml:space="preserve"> Zygosaccharomyces bailii (strain CLIB 213 / ATCC 58445 / CBS 680 / CCRC 21525 / NBRC 1098 / NCYC 1416 / NRRL Y-2227).</v>
      </c>
      <c r="L2490" t="str">
        <f>VLOOKUP(B2490,[2]taxonomy1!$B:$U,4,FALSE)</f>
        <v xml:space="preserve"> NCBI_TaxID=1333698 {ECO:0000313|EMBL:CDF91180.1, ECO:0000313|Proteomes:UP000019375};</v>
      </c>
      <c r="M2490" t="str">
        <f>VLOOKUP(B2490,[2]taxonomy1!$B:$U,6,FALSE)</f>
        <v>Eukaryota</v>
      </c>
      <c r="N2490" t="str">
        <f>VLOOKUP(B2490,[2]taxonomy1!$B:$U,7,FALSE)</f>
        <v xml:space="preserve"> Fungi</v>
      </c>
      <c r="O2490" t="str">
        <f>VLOOKUP(B2490,[2]taxonomy1!$B:$U,8,FALSE)</f>
        <v xml:space="preserve"> Dikarya</v>
      </c>
      <c r="P2490" t="str">
        <f>VLOOKUP(B2490,[2]taxonomy1!$B:$U,9,FALSE)</f>
        <v xml:space="preserve"> Ascomycota</v>
      </c>
      <c r="Q2490" t="str">
        <f>VLOOKUP(B2490,[2]taxonomy1!$B:$U,10,FALSE)</f>
        <v xml:space="preserve"> Saccharomycotina</v>
      </c>
      <c r="R2490" t="str">
        <f>VLOOKUP(B2490,[2]taxonomy1!$B:$U,11,FALSE)</f>
        <v>Saccharomycetes</v>
      </c>
      <c r="S2490" t="str">
        <f>VLOOKUP(B2490,[2]taxonomy1!$B:$U,12,FALSE)</f>
        <v xml:space="preserve"> Saccharomycetales</v>
      </c>
      <c r="T2490" t="str">
        <f>VLOOKUP(B2490,[2]taxonomy1!$B:$U,13,FALSE)</f>
        <v xml:space="preserve"> Saccharomycetaceae</v>
      </c>
      <c r="U2490" t="str">
        <f>VLOOKUP(B2490,[2]taxonomy1!$B:$U,14,FALSE)</f>
        <v>Zygosaccharomyces.</v>
      </c>
      <c r="V2490">
        <f>VLOOKUP(B2490,[2]taxonomy1!$B:$U,15,FALSE)</f>
        <v>0</v>
      </c>
      <c r="W2490">
        <f>VLOOKUP(B2490,[2]taxonomy1!$B:$U,16,FALSE)</f>
        <v>0</v>
      </c>
    </row>
    <row r="2491" spans="1:23" x14ac:dyDescent="0.3">
      <c r="A2491" t="s">
        <v>4704</v>
      </c>
      <c r="B2491" t="s">
        <v>4705</v>
      </c>
      <c r="C2491">
        <v>288</v>
      </c>
      <c r="D2491" t="s">
        <v>10</v>
      </c>
      <c r="E2491">
        <v>8</v>
      </c>
      <c r="F2491">
        <v>281</v>
      </c>
      <c r="G2491">
        <v>2735</v>
      </c>
      <c r="H2491" t="s">
        <v>11</v>
      </c>
      <c r="I2491" t="s">
        <v>10</v>
      </c>
      <c r="J2491">
        <f t="shared" si="38"/>
        <v>273</v>
      </c>
      <c r="K2491" t="str">
        <f>VLOOKUP(B2491,[2]taxonomy1!$B:$U,2,FALSE)</f>
        <v xml:space="preserve"> Myotis brandtii (Brandt's bat).</v>
      </c>
      <c r="L2491" t="str">
        <f>VLOOKUP(B2491,[2]taxonomy1!$B:$U,4,FALSE)</f>
        <v xml:space="preserve"> NCBI_TaxID=109478 {ECO:0000313|EMBL:EPQ01586.1, ECO:0000313|Proteomes:UP000052978};</v>
      </c>
      <c r="M2491" t="str">
        <f>VLOOKUP(B2491,[2]taxonomy1!$B:$U,6,FALSE)</f>
        <v>Eukaryota</v>
      </c>
      <c r="N2491" t="str">
        <f>VLOOKUP(B2491,[2]taxonomy1!$B:$U,7,FALSE)</f>
        <v xml:space="preserve"> Metazoa</v>
      </c>
      <c r="O2491" t="str">
        <f>VLOOKUP(B2491,[2]taxonomy1!$B:$U,8,FALSE)</f>
        <v xml:space="preserve"> Chordata</v>
      </c>
      <c r="P2491" t="str">
        <f>VLOOKUP(B2491,[2]taxonomy1!$B:$U,9,FALSE)</f>
        <v xml:space="preserve"> Craniata</v>
      </c>
      <c r="Q2491" t="str">
        <f>VLOOKUP(B2491,[2]taxonomy1!$B:$U,10,FALSE)</f>
        <v xml:space="preserve"> Vertebrata</v>
      </c>
      <c r="R2491" t="str">
        <f>VLOOKUP(B2491,[2]taxonomy1!$B:$U,11,FALSE)</f>
        <v xml:space="preserve"> Euteleostomi</v>
      </c>
      <c r="S2491" t="str">
        <f>VLOOKUP(B2491,[2]taxonomy1!$B:$U,12,FALSE)</f>
        <v>Mammalia</v>
      </c>
      <c r="T2491" t="str">
        <f>VLOOKUP(B2491,[2]taxonomy1!$B:$U,13,FALSE)</f>
        <v xml:space="preserve"> Eutheria</v>
      </c>
      <c r="U2491" t="str">
        <f>VLOOKUP(B2491,[2]taxonomy1!$B:$U,14,FALSE)</f>
        <v xml:space="preserve"> Laurasiatheria</v>
      </c>
      <c r="V2491" t="str">
        <f>VLOOKUP(B2491,[2]taxonomy1!$B:$U,15,FALSE)</f>
        <v xml:space="preserve"> Chiroptera</v>
      </c>
      <c r="W2491" t="str">
        <f>VLOOKUP(B2491,[2]taxonomy1!$B:$U,16,FALSE)</f>
        <v xml:space="preserve"> Microchiroptera</v>
      </c>
    </row>
    <row r="2492" spans="1:23" x14ac:dyDescent="0.3">
      <c r="A2492" t="s">
        <v>4706</v>
      </c>
      <c r="B2492" t="s">
        <v>4707</v>
      </c>
      <c r="C2492">
        <v>236</v>
      </c>
      <c r="D2492" t="s">
        <v>10</v>
      </c>
      <c r="E2492">
        <v>1</v>
      </c>
      <c r="F2492">
        <v>220</v>
      </c>
      <c r="G2492">
        <v>2735</v>
      </c>
      <c r="H2492" t="s">
        <v>11</v>
      </c>
      <c r="I2492" t="s">
        <v>10</v>
      </c>
      <c r="J2492">
        <f t="shared" si="38"/>
        <v>219</v>
      </c>
      <c r="K2492" t="str">
        <f>VLOOKUP(B2492,[2]taxonomy1!$B:$U,2,FALSE)</f>
        <v xml:space="preserve"> Myotis brandtii (Brandt's bat).</v>
      </c>
      <c r="L2492" t="str">
        <f>VLOOKUP(B2492,[2]taxonomy1!$B:$U,4,FALSE)</f>
        <v xml:space="preserve"> NCBI_TaxID=109478 {ECO:0000313|EMBL:EPQ04240.1, ECO:0000313|Proteomes:UP000052978};</v>
      </c>
      <c r="M2492" t="str">
        <f>VLOOKUP(B2492,[2]taxonomy1!$B:$U,6,FALSE)</f>
        <v>Eukaryota</v>
      </c>
      <c r="N2492" t="str">
        <f>VLOOKUP(B2492,[2]taxonomy1!$B:$U,7,FALSE)</f>
        <v xml:space="preserve"> Metazoa</v>
      </c>
      <c r="O2492" t="str">
        <f>VLOOKUP(B2492,[2]taxonomy1!$B:$U,8,FALSE)</f>
        <v xml:space="preserve"> Chordata</v>
      </c>
      <c r="P2492" t="str">
        <f>VLOOKUP(B2492,[2]taxonomy1!$B:$U,9,FALSE)</f>
        <v xml:space="preserve"> Craniata</v>
      </c>
      <c r="Q2492" t="str">
        <f>VLOOKUP(B2492,[2]taxonomy1!$B:$U,10,FALSE)</f>
        <v xml:space="preserve"> Vertebrata</v>
      </c>
      <c r="R2492" t="str">
        <f>VLOOKUP(B2492,[2]taxonomy1!$B:$U,11,FALSE)</f>
        <v xml:space="preserve"> Euteleostomi</v>
      </c>
      <c r="S2492" t="str">
        <f>VLOOKUP(B2492,[2]taxonomy1!$B:$U,12,FALSE)</f>
        <v>Mammalia</v>
      </c>
      <c r="T2492" t="str">
        <f>VLOOKUP(B2492,[2]taxonomy1!$B:$U,13,FALSE)</f>
        <v xml:space="preserve"> Eutheria</v>
      </c>
      <c r="U2492" t="str">
        <f>VLOOKUP(B2492,[2]taxonomy1!$B:$U,14,FALSE)</f>
        <v xml:space="preserve"> Laurasiatheria</v>
      </c>
      <c r="V2492" t="str">
        <f>VLOOKUP(B2492,[2]taxonomy1!$B:$U,15,FALSE)</f>
        <v xml:space="preserve"> Chiroptera</v>
      </c>
      <c r="W2492" t="str">
        <f>VLOOKUP(B2492,[2]taxonomy1!$B:$U,16,FALSE)</f>
        <v xml:space="preserve"> Microchiroptera</v>
      </c>
    </row>
    <row r="2493" spans="1:23" x14ac:dyDescent="0.3">
      <c r="A2493" t="s">
        <v>4708</v>
      </c>
      <c r="B2493" t="s">
        <v>4709</v>
      </c>
      <c r="C2493">
        <v>223</v>
      </c>
      <c r="D2493" t="s">
        <v>10</v>
      </c>
      <c r="E2493">
        <v>1</v>
      </c>
      <c r="F2493">
        <v>119</v>
      </c>
      <c r="G2493">
        <v>2735</v>
      </c>
      <c r="H2493" t="s">
        <v>11</v>
      </c>
      <c r="I2493" t="s">
        <v>10</v>
      </c>
      <c r="J2493">
        <f t="shared" si="38"/>
        <v>118</v>
      </c>
      <c r="K2493" t="str">
        <f>VLOOKUP(B2493,[2]taxonomy1!$B:$U,2,FALSE)</f>
        <v xml:space="preserve"> Myotis brandtii (Brandt's bat).</v>
      </c>
      <c r="L2493" t="str">
        <f>VLOOKUP(B2493,[2]taxonomy1!$B:$U,4,FALSE)</f>
        <v xml:space="preserve"> NCBI_TaxID=109478 {ECO:0000313|EMBL:EPQ05978.1, ECO:0000313|Proteomes:UP000052978};</v>
      </c>
      <c r="M2493" t="str">
        <f>VLOOKUP(B2493,[2]taxonomy1!$B:$U,6,FALSE)</f>
        <v>Eukaryota</v>
      </c>
      <c r="N2493" t="str">
        <f>VLOOKUP(B2493,[2]taxonomy1!$B:$U,7,FALSE)</f>
        <v xml:space="preserve"> Metazoa</v>
      </c>
      <c r="O2493" t="str">
        <f>VLOOKUP(B2493,[2]taxonomy1!$B:$U,8,FALSE)</f>
        <v xml:space="preserve"> Chordata</v>
      </c>
      <c r="P2493" t="str">
        <f>VLOOKUP(B2493,[2]taxonomy1!$B:$U,9,FALSE)</f>
        <v xml:space="preserve"> Craniata</v>
      </c>
      <c r="Q2493" t="str">
        <f>VLOOKUP(B2493,[2]taxonomy1!$B:$U,10,FALSE)</f>
        <v xml:space="preserve"> Vertebrata</v>
      </c>
      <c r="R2493" t="str">
        <f>VLOOKUP(B2493,[2]taxonomy1!$B:$U,11,FALSE)</f>
        <v xml:space="preserve"> Euteleostomi</v>
      </c>
      <c r="S2493" t="str">
        <f>VLOOKUP(B2493,[2]taxonomy1!$B:$U,12,FALSE)</f>
        <v>Mammalia</v>
      </c>
      <c r="T2493" t="str">
        <f>VLOOKUP(B2493,[2]taxonomy1!$B:$U,13,FALSE)</f>
        <v xml:space="preserve"> Eutheria</v>
      </c>
      <c r="U2493" t="str">
        <f>VLOOKUP(B2493,[2]taxonomy1!$B:$U,14,FALSE)</f>
        <v xml:space="preserve"> Laurasiatheria</v>
      </c>
      <c r="V2493" t="str">
        <f>VLOOKUP(B2493,[2]taxonomy1!$B:$U,15,FALSE)</f>
        <v xml:space="preserve"> Chiroptera</v>
      </c>
      <c r="W2493" t="str">
        <f>VLOOKUP(B2493,[2]taxonomy1!$B:$U,16,FALSE)</f>
        <v xml:space="preserve"> Microchiroptera</v>
      </c>
    </row>
    <row r="2494" spans="1:23" x14ac:dyDescent="0.3">
      <c r="A2494" t="s">
        <v>4708</v>
      </c>
      <c r="B2494" t="s">
        <v>4709</v>
      </c>
      <c r="C2494">
        <v>223</v>
      </c>
      <c r="D2494" t="s">
        <v>10</v>
      </c>
      <c r="E2494">
        <v>112</v>
      </c>
      <c r="F2494">
        <v>217</v>
      </c>
      <c r="G2494">
        <v>2735</v>
      </c>
      <c r="H2494" t="s">
        <v>11</v>
      </c>
      <c r="I2494" t="s">
        <v>10</v>
      </c>
      <c r="J2494">
        <f t="shared" si="38"/>
        <v>105</v>
      </c>
      <c r="K2494" t="str">
        <f>VLOOKUP(B2494,[2]taxonomy1!$B:$U,2,FALSE)</f>
        <v xml:space="preserve"> Myotis brandtii (Brandt's bat).</v>
      </c>
      <c r="L2494" t="str">
        <f>VLOOKUP(B2494,[2]taxonomy1!$B:$U,4,FALSE)</f>
        <v xml:space="preserve"> NCBI_TaxID=109478 {ECO:0000313|EMBL:EPQ05978.1, ECO:0000313|Proteomes:UP000052978};</v>
      </c>
      <c r="M2494" t="str">
        <f>VLOOKUP(B2494,[2]taxonomy1!$B:$U,6,FALSE)</f>
        <v>Eukaryota</v>
      </c>
      <c r="N2494" t="str">
        <f>VLOOKUP(B2494,[2]taxonomy1!$B:$U,7,FALSE)</f>
        <v xml:space="preserve"> Metazoa</v>
      </c>
      <c r="O2494" t="str">
        <f>VLOOKUP(B2494,[2]taxonomy1!$B:$U,8,FALSE)</f>
        <v xml:space="preserve"> Chordata</v>
      </c>
      <c r="P2494" t="str">
        <f>VLOOKUP(B2494,[2]taxonomy1!$B:$U,9,FALSE)</f>
        <v xml:space="preserve"> Craniata</v>
      </c>
      <c r="Q2494" t="str">
        <f>VLOOKUP(B2494,[2]taxonomy1!$B:$U,10,FALSE)</f>
        <v xml:space="preserve"> Vertebrata</v>
      </c>
      <c r="R2494" t="str">
        <f>VLOOKUP(B2494,[2]taxonomy1!$B:$U,11,FALSE)</f>
        <v xml:space="preserve"> Euteleostomi</v>
      </c>
      <c r="S2494" t="str">
        <f>VLOOKUP(B2494,[2]taxonomy1!$B:$U,12,FALSE)</f>
        <v>Mammalia</v>
      </c>
      <c r="T2494" t="str">
        <f>VLOOKUP(B2494,[2]taxonomy1!$B:$U,13,FALSE)</f>
        <v xml:space="preserve"> Eutheria</v>
      </c>
      <c r="U2494" t="str">
        <f>VLOOKUP(B2494,[2]taxonomy1!$B:$U,14,FALSE)</f>
        <v xml:space="preserve"> Laurasiatheria</v>
      </c>
      <c r="V2494" t="str">
        <f>VLOOKUP(B2494,[2]taxonomy1!$B:$U,15,FALSE)</f>
        <v xml:space="preserve"> Chiroptera</v>
      </c>
      <c r="W2494" t="str">
        <f>VLOOKUP(B2494,[2]taxonomy1!$B:$U,16,FALSE)</f>
        <v xml:space="preserve"> Microchiroptera</v>
      </c>
    </row>
    <row r="2495" spans="1:23" x14ac:dyDescent="0.3">
      <c r="A2495" t="s">
        <v>4710</v>
      </c>
      <c r="B2495" t="s">
        <v>4711</v>
      </c>
      <c r="C2495">
        <v>283</v>
      </c>
      <c r="D2495" t="s">
        <v>10</v>
      </c>
      <c r="E2495">
        <v>3</v>
      </c>
      <c r="F2495">
        <v>276</v>
      </c>
      <c r="G2495">
        <v>2735</v>
      </c>
      <c r="H2495" t="s">
        <v>11</v>
      </c>
      <c r="I2495" t="s">
        <v>10</v>
      </c>
      <c r="J2495">
        <f t="shared" si="38"/>
        <v>273</v>
      </c>
      <c r="K2495" t="str">
        <f>VLOOKUP(B2495,[2]taxonomy1!$B:$U,2,FALSE)</f>
        <v xml:space="preserve"> Myotis brandtii (Brandt's bat).</v>
      </c>
      <c r="L2495" t="str">
        <f>VLOOKUP(B2495,[2]taxonomy1!$B:$U,4,FALSE)</f>
        <v xml:space="preserve"> NCBI_TaxID=109478 {ECO:0000313|EMBL:EPQ07373.1, ECO:0000313|Proteomes:UP000052978};</v>
      </c>
      <c r="M2495" t="str">
        <f>VLOOKUP(B2495,[2]taxonomy1!$B:$U,6,FALSE)</f>
        <v>Eukaryota</v>
      </c>
      <c r="N2495" t="str">
        <f>VLOOKUP(B2495,[2]taxonomy1!$B:$U,7,FALSE)</f>
        <v xml:space="preserve"> Metazoa</v>
      </c>
      <c r="O2495" t="str">
        <f>VLOOKUP(B2495,[2]taxonomy1!$B:$U,8,FALSE)</f>
        <v xml:space="preserve"> Chordata</v>
      </c>
      <c r="P2495" t="str">
        <f>VLOOKUP(B2495,[2]taxonomy1!$B:$U,9,FALSE)</f>
        <v xml:space="preserve"> Craniata</v>
      </c>
      <c r="Q2495" t="str">
        <f>VLOOKUP(B2495,[2]taxonomy1!$B:$U,10,FALSE)</f>
        <v xml:space="preserve"> Vertebrata</v>
      </c>
      <c r="R2495" t="str">
        <f>VLOOKUP(B2495,[2]taxonomy1!$B:$U,11,FALSE)</f>
        <v xml:space="preserve"> Euteleostomi</v>
      </c>
      <c r="S2495" t="str">
        <f>VLOOKUP(B2495,[2]taxonomy1!$B:$U,12,FALSE)</f>
        <v>Mammalia</v>
      </c>
      <c r="T2495" t="str">
        <f>VLOOKUP(B2495,[2]taxonomy1!$B:$U,13,FALSE)</f>
        <v xml:space="preserve"> Eutheria</v>
      </c>
      <c r="U2495" t="str">
        <f>VLOOKUP(B2495,[2]taxonomy1!$B:$U,14,FALSE)</f>
        <v xml:space="preserve"> Laurasiatheria</v>
      </c>
      <c r="V2495" t="str">
        <f>VLOOKUP(B2495,[2]taxonomy1!$B:$U,15,FALSE)</f>
        <v xml:space="preserve"> Chiroptera</v>
      </c>
      <c r="W2495" t="str">
        <f>VLOOKUP(B2495,[2]taxonomy1!$B:$U,16,FALSE)</f>
        <v xml:space="preserve"> Microchiroptera</v>
      </c>
    </row>
    <row r="2496" spans="1:23" x14ac:dyDescent="0.3">
      <c r="A2496" t="s">
        <v>4712</v>
      </c>
      <c r="B2496" t="s">
        <v>4713</v>
      </c>
      <c r="C2496">
        <v>283</v>
      </c>
      <c r="D2496" t="s">
        <v>10</v>
      </c>
      <c r="E2496">
        <v>3</v>
      </c>
      <c r="F2496">
        <v>276</v>
      </c>
      <c r="G2496">
        <v>2735</v>
      </c>
      <c r="H2496" t="s">
        <v>11</v>
      </c>
      <c r="I2496" t="s">
        <v>10</v>
      </c>
      <c r="J2496">
        <f t="shared" si="38"/>
        <v>273</v>
      </c>
      <c r="K2496" t="str">
        <f>VLOOKUP(B2496,[2]taxonomy1!$B:$U,2,FALSE)</f>
        <v xml:space="preserve"> Myotis brandtii (Brandt's bat).</v>
      </c>
      <c r="L2496" t="str">
        <f>VLOOKUP(B2496,[2]taxonomy1!$B:$U,4,FALSE)</f>
        <v xml:space="preserve"> NCBI_TaxID=109478 {ECO:0000313|EMBL:EPQ06757.1, ECO:0000313|Proteomes:UP000052978};</v>
      </c>
      <c r="M2496" t="str">
        <f>VLOOKUP(B2496,[2]taxonomy1!$B:$U,6,FALSE)</f>
        <v>Eukaryota</v>
      </c>
      <c r="N2496" t="str">
        <f>VLOOKUP(B2496,[2]taxonomy1!$B:$U,7,FALSE)</f>
        <v xml:space="preserve"> Metazoa</v>
      </c>
      <c r="O2496" t="str">
        <f>VLOOKUP(B2496,[2]taxonomy1!$B:$U,8,FALSE)</f>
        <v xml:space="preserve"> Chordata</v>
      </c>
      <c r="P2496" t="str">
        <f>VLOOKUP(B2496,[2]taxonomy1!$B:$U,9,FALSE)</f>
        <v xml:space="preserve"> Craniata</v>
      </c>
      <c r="Q2496" t="str">
        <f>VLOOKUP(B2496,[2]taxonomy1!$B:$U,10,FALSE)</f>
        <v xml:space="preserve"> Vertebrata</v>
      </c>
      <c r="R2496" t="str">
        <f>VLOOKUP(B2496,[2]taxonomy1!$B:$U,11,FALSE)</f>
        <v xml:space="preserve"> Euteleostomi</v>
      </c>
      <c r="S2496" t="str">
        <f>VLOOKUP(B2496,[2]taxonomy1!$B:$U,12,FALSE)</f>
        <v>Mammalia</v>
      </c>
      <c r="T2496" t="str">
        <f>VLOOKUP(B2496,[2]taxonomy1!$B:$U,13,FALSE)</f>
        <v xml:space="preserve"> Eutheria</v>
      </c>
      <c r="U2496" t="str">
        <f>VLOOKUP(B2496,[2]taxonomy1!$B:$U,14,FALSE)</f>
        <v xml:space="preserve"> Laurasiatheria</v>
      </c>
      <c r="V2496" t="str">
        <f>VLOOKUP(B2496,[2]taxonomy1!$B:$U,15,FALSE)</f>
        <v xml:space="preserve"> Chiroptera</v>
      </c>
      <c r="W2496" t="str">
        <f>VLOOKUP(B2496,[2]taxonomy1!$B:$U,16,FALSE)</f>
        <v xml:space="preserve"> Microchiroptera</v>
      </c>
    </row>
    <row r="2497" spans="1:23" x14ac:dyDescent="0.3">
      <c r="A2497" t="s">
        <v>4714</v>
      </c>
      <c r="B2497" t="s">
        <v>4715</v>
      </c>
      <c r="C2497">
        <v>294</v>
      </c>
      <c r="D2497" t="s">
        <v>10</v>
      </c>
      <c r="E2497">
        <v>7</v>
      </c>
      <c r="F2497">
        <v>287</v>
      </c>
      <c r="G2497">
        <v>2735</v>
      </c>
      <c r="H2497" t="s">
        <v>11</v>
      </c>
      <c r="I2497" t="s">
        <v>10</v>
      </c>
      <c r="J2497">
        <f t="shared" si="38"/>
        <v>280</v>
      </c>
      <c r="K2497" t="str">
        <f>VLOOKUP(B2497,[2]taxonomy1!$B:$U,2,FALSE)</f>
        <v xml:space="preserve"> Gloeophyllum trabeum (strain ATCC 11539 / FP-39264 / Madison 617) (Brown rot fungus).</v>
      </c>
      <c r="L2497" t="str">
        <f>VLOOKUP(B2497,[2]taxonomy1!$B:$U,4,FALSE)</f>
        <v xml:space="preserve"> NCBI_TaxID=670483 {ECO:0000313|EMBL:EPQ51056.1, ECO:0000313|Proteomes:UP000030669};</v>
      </c>
      <c r="M2497" t="str">
        <f>VLOOKUP(B2497,[2]taxonomy1!$B:$U,6,FALSE)</f>
        <v>Eukaryota</v>
      </c>
      <c r="N2497" t="str">
        <f>VLOOKUP(B2497,[2]taxonomy1!$B:$U,7,FALSE)</f>
        <v xml:space="preserve"> Fungi</v>
      </c>
      <c r="O2497" t="str">
        <f>VLOOKUP(B2497,[2]taxonomy1!$B:$U,8,FALSE)</f>
        <v xml:space="preserve"> Dikarya</v>
      </c>
      <c r="P2497" t="str">
        <f>VLOOKUP(B2497,[2]taxonomy1!$B:$U,9,FALSE)</f>
        <v xml:space="preserve"> Basidiomycota</v>
      </c>
      <c r="Q2497" t="str">
        <f>VLOOKUP(B2497,[2]taxonomy1!$B:$U,10,FALSE)</f>
        <v xml:space="preserve"> Agaricomycotina</v>
      </c>
      <c r="R2497" t="str">
        <f>VLOOKUP(B2497,[2]taxonomy1!$B:$U,11,FALSE)</f>
        <v>Agaricomycetes</v>
      </c>
      <c r="S2497" t="str">
        <f>VLOOKUP(B2497,[2]taxonomy1!$B:$U,12,FALSE)</f>
        <v xml:space="preserve"> Gloeophyllales</v>
      </c>
      <c r="T2497" t="str">
        <f>VLOOKUP(B2497,[2]taxonomy1!$B:$U,13,FALSE)</f>
        <v xml:space="preserve"> Gloeophyllaceae</v>
      </c>
      <c r="U2497" t="str">
        <f>VLOOKUP(B2497,[2]taxonomy1!$B:$U,14,FALSE)</f>
        <v xml:space="preserve"> Gloeophyllum.</v>
      </c>
      <c r="V2497">
        <f>VLOOKUP(B2497,[2]taxonomy1!$B:$U,15,FALSE)</f>
        <v>0</v>
      </c>
      <c r="W2497">
        <f>VLOOKUP(B2497,[2]taxonomy1!$B:$U,16,FALSE)</f>
        <v>0</v>
      </c>
    </row>
    <row r="2498" spans="1:23" x14ac:dyDescent="0.3">
      <c r="A2498" t="s">
        <v>4716</v>
      </c>
      <c r="B2498" t="s">
        <v>4717</v>
      </c>
      <c r="C2498">
        <v>354</v>
      </c>
      <c r="D2498" t="s">
        <v>10</v>
      </c>
      <c r="E2498">
        <v>72</v>
      </c>
      <c r="F2498">
        <v>348</v>
      </c>
      <c r="G2498">
        <v>2735</v>
      </c>
      <c r="H2498" t="s">
        <v>11</v>
      </c>
      <c r="I2498" t="s">
        <v>10</v>
      </c>
      <c r="J2498">
        <f t="shared" si="38"/>
        <v>276</v>
      </c>
      <c r="K2498" t="str">
        <f>VLOOKUP(B2498,[2]taxonomy1!$B:$U,2,FALSE)</f>
        <v xml:space="preserve"> Myotis brandtii (Brandt's bat).</v>
      </c>
      <c r="L2498" t="str">
        <f>VLOOKUP(B2498,[2]taxonomy1!$B:$U,4,FALSE)</f>
        <v xml:space="preserve"> NCBI_TaxID=109478 {ECO:0000313|EMBL:EPQ16582.1, ECO:0000313|Proteomes:UP000052978};</v>
      </c>
      <c r="M2498" t="str">
        <f>VLOOKUP(B2498,[2]taxonomy1!$B:$U,6,FALSE)</f>
        <v>Eukaryota</v>
      </c>
      <c r="N2498" t="str">
        <f>VLOOKUP(B2498,[2]taxonomy1!$B:$U,7,FALSE)</f>
        <v xml:space="preserve"> Metazoa</v>
      </c>
      <c r="O2498" t="str">
        <f>VLOOKUP(B2498,[2]taxonomy1!$B:$U,8,FALSE)</f>
        <v xml:space="preserve"> Chordata</v>
      </c>
      <c r="P2498" t="str">
        <f>VLOOKUP(B2498,[2]taxonomy1!$B:$U,9,FALSE)</f>
        <v xml:space="preserve"> Craniata</v>
      </c>
      <c r="Q2498" t="str">
        <f>VLOOKUP(B2498,[2]taxonomy1!$B:$U,10,FALSE)</f>
        <v xml:space="preserve"> Vertebrata</v>
      </c>
      <c r="R2498" t="str">
        <f>VLOOKUP(B2498,[2]taxonomy1!$B:$U,11,FALSE)</f>
        <v xml:space="preserve"> Euteleostomi</v>
      </c>
      <c r="S2498" t="str">
        <f>VLOOKUP(B2498,[2]taxonomy1!$B:$U,12,FALSE)</f>
        <v>Mammalia</v>
      </c>
      <c r="T2498" t="str">
        <f>VLOOKUP(B2498,[2]taxonomy1!$B:$U,13,FALSE)</f>
        <v xml:space="preserve"> Eutheria</v>
      </c>
      <c r="U2498" t="str">
        <f>VLOOKUP(B2498,[2]taxonomy1!$B:$U,14,FALSE)</f>
        <v xml:space="preserve"> Laurasiatheria</v>
      </c>
      <c r="V2498" t="str">
        <f>VLOOKUP(B2498,[2]taxonomy1!$B:$U,15,FALSE)</f>
        <v xml:space="preserve"> Chiroptera</v>
      </c>
      <c r="W2498" t="str">
        <f>VLOOKUP(B2498,[2]taxonomy1!$B:$U,16,FALSE)</f>
        <v xml:space="preserve"> Microchiroptera</v>
      </c>
    </row>
    <row r="2499" spans="1:23" x14ac:dyDescent="0.3">
      <c r="A2499" t="s">
        <v>4718</v>
      </c>
      <c r="B2499" t="s">
        <v>4719</v>
      </c>
      <c r="C2499">
        <v>337</v>
      </c>
      <c r="D2499" t="s">
        <v>10</v>
      </c>
      <c r="E2499">
        <v>41</v>
      </c>
      <c r="F2499">
        <v>318</v>
      </c>
      <c r="G2499">
        <v>2735</v>
      </c>
      <c r="H2499" t="s">
        <v>11</v>
      </c>
      <c r="I2499" t="s">
        <v>10</v>
      </c>
      <c r="J2499">
        <f t="shared" ref="J2499:J2562" si="39">F2499-E2499</f>
        <v>277</v>
      </c>
      <c r="K2499" t="str">
        <f>VLOOKUP(B2499,[2]taxonomy1!$B:$U,2,FALSE)</f>
        <v xml:space="preserve"> Gloeophyllum trabeum (strain ATCC 11539 / FP-39264 / Madison 617) (Brown rot fungus).</v>
      </c>
      <c r="L2499" t="str">
        <f>VLOOKUP(B2499,[2]taxonomy1!$B:$U,4,FALSE)</f>
        <v xml:space="preserve"> NCBI_TaxID=670483 {ECO:0000313|EMBL:EPQ58732.1, ECO:0000313|Proteomes:UP000030669};</v>
      </c>
      <c r="M2499" t="str">
        <f>VLOOKUP(B2499,[2]taxonomy1!$B:$U,6,FALSE)</f>
        <v>Eukaryota</v>
      </c>
      <c r="N2499" t="str">
        <f>VLOOKUP(B2499,[2]taxonomy1!$B:$U,7,FALSE)</f>
        <v xml:space="preserve"> Fungi</v>
      </c>
      <c r="O2499" t="str">
        <f>VLOOKUP(B2499,[2]taxonomy1!$B:$U,8,FALSE)</f>
        <v xml:space="preserve"> Dikarya</v>
      </c>
      <c r="P2499" t="str">
        <f>VLOOKUP(B2499,[2]taxonomy1!$B:$U,9,FALSE)</f>
        <v xml:space="preserve"> Basidiomycota</v>
      </c>
      <c r="Q2499" t="str">
        <f>VLOOKUP(B2499,[2]taxonomy1!$B:$U,10,FALSE)</f>
        <v xml:space="preserve"> Agaricomycotina</v>
      </c>
      <c r="R2499" t="str">
        <f>VLOOKUP(B2499,[2]taxonomy1!$B:$U,11,FALSE)</f>
        <v>Agaricomycetes</v>
      </c>
      <c r="S2499" t="str">
        <f>VLOOKUP(B2499,[2]taxonomy1!$B:$U,12,FALSE)</f>
        <v xml:space="preserve"> Gloeophyllales</v>
      </c>
      <c r="T2499" t="str">
        <f>VLOOKUP(B2499,[2]taxonomy1!$B:$U,13,FALSE)</f>
        <v xml:space="preserve"> Gloeophyllaceae</v>
      </c>
      <c r="U2499" t="str">
        <f>VLOOKUP(B2499,[2]taxonomy1!$B:$U,14,FALSE)</f>
        <v xml:space="preserve"> Gloeophyllum.</v>
      </c>
      <c r="V2499">
        <f>VLOOKUP(B2499,[2]taxonomy1!$B:$U,15,FALSE)</f>
        <v>0</v>
      </c>
      <c r="W2499">
        <f>VLOOKUP(B2499,[2]taxonomy1!$B:$U,16,FALSE)</f>
        <v>0</v>
      </c>
    </row>
    <row r="2500" spans="1:23" x14ac:dyDescent="0.3">
      <c r="A2500" t="s">
        <v>4720</v>
      </c>
      <c r="B2500" t="s">
        <v>4721</v>
      </c>
      <c r="C2500">
        <v>354</v>
      </c>
      <c r="D2500" t="s">
        <v>10</v>
      </c>
      <c r="E2500">
        <v>38</v>
      </c>
      <c r="F2500">
        <v>326</v>
      </c>
      <c r="G2500">
        <v>2735</v>
      </c>
      <c r="H2500" t="s">
        <v>11</v>
      </c>
      <c r="I2500" t="s">
        <v>10</v>
      </c>
      <c r="J2500">
        <f t="shared" si="39"/>
        <v>288</v>
      </c>
      <c r="K2500" t="str">
        <f>VLOOKUP(B2500,[2]taxonomy1!$B:$U,2,FALSE)</f>
        <v xml:space="preserve"> Penicillium oxalicum (strain 114-2 / CGMCC 5302) (Penicillium decumbens).</v>
      </c>
      <c r="L2500" t="str">
        <f>VLOOKUP(B2500,[2]taxonomy1!$B:$U,4,FALSE)</f>
        <v xml:space="preserve"> NCBI_TaxID=933388 {ECO:0000313|EMBL:EPS26094.1, ECO:0000313|Proteomes:UP000019376};</v>
      </c>
      <c r="M2500" t="str">
        <f>VLOOKUP(B2500,[2]taxonomy1!$B:$U,6,FALSE)</f>
        <v>Eukaryota</v>
      </c>
      <c r="N2500" t="str">
        <f>VLOOKUP(B2500,[2]taxonomy1!$B:$U,7,FALSE)</f>
        <v xml:space="preserve"> Fungi</v>
      </c>
      <c r="O2500" t="str">
        <f>VLOOKUP(B2500,[2]taxonomy1!$B:$U,8,FALSE)</f>
        <v xml:space="preserve"> Dikarya</v>
      </c>
      <c r="P2500" t="str">
        <f>VLOOKUP(B2500,[2]taxonomy1!$B:$U,9,FALSE)</f>
        <v xml:space="preserve"> Ascomycota</v>
      </c>
      <c r="Q2500" t="str">
        <f>VLOOKUP(B2500,[2]taxonomy1!$B:$U,10,FALSE)</f>
        <v xml:space="preserve"> Pezizomycotina</v>
      </c>
      <c r="R2500" t="str">
        <f>VLOOKUP(B2500,[2]taxonomy1!$B:$U,11,FALSE)</f>
        <v xml:space="preserve"> Eurotiomycetes</v>
      </c>
      <c r="S2500" t="str">
        <f>VLOOKUP(B2500,[2]taxonomy1!$B:$U,12,FALSE)</f>
        <v>Eurotiomycetidae</v>
      </c>
      <c r="T2500" t="str">
        <f>VLOOKUP(B2500,[2]taxonomy1!$B:$U,13,FALSE)</f>
        <v xml:space="preserve"> Eurotiales</v>
      </c>
      <c r="U2500" t="str">
        <f>VLOOKUP(B2500,[2]taxonomy1!$B:$U,14,FALSE)</f>
        <v xml:space="preserve"> Aspergillaceae</v>
      </c>
      <c r="V2500" t="str">
        <f>VLOOKUP(B2500,[2]taxonomy1!$B:$U,15,FALSE)</f>
        <v xml:space="preserve"> Penicillium.</v>
      </c>
      <c r="W2500">
        <f>VLOOKUP(B2500,[2]taxonomy1!$B:$U,16,FALSE)</f>
        <v>0</v>
      </c>
    </row>
    <row r="2501" spans="1:23" x14ac:dyDescent="0.3">
      <c r="A2501" t="s">
        <v>4722</v>
      </c>
      <c r="B2501" t="s">
        <v>4723</v>
      </c>
      <c r="C2501">
        <v>284</v>
      </c>
      <c r="D2501" t="s">
        <v>10</v>
      </c>
      <c r="E2501">
        <v>3</v>
      </c>
      <c r="F2501">
        <v>277</v>
      </c>
      <c r="G2501">
        <v>2735</v>
      </c>
      <c r="H2501" t="s">
        <v>11</v>
      </c>
      <c r="I2501" t="s">
        <v>10</v>
      </c>
      <c r="J2501">
        <f t="shared" si="39"/>
        <v>274</v>
      </c>
      <c r="K2501" t="str">
        <f>VLOOKUP(B2501,[2]taxonomy1!$B:$U,2,FALSE)</f>
        <v xml:space="preserve"> Penicillium oxalicum (strain 114-2 / CGMCC 5302) (Penicillium decumbens).</v>
      </c>
      <c r="L2501" t="str">
        <f>VLOOKUP(B2501,[2]taxonomy1!$B:$U,4,FALSE)</f>
        <v xml:space="preserve"> NCBI_TaxID=933388 {ECO:0000313|EMBL:EPS31190.1, ECO:0000313|Proteomes:UP000019376};</v>
      </c>
      <c r="M2501" t="str">
        <f>VLOOKUP(B2501,[2]taxonomy1!$B:$U,6,FALSE)</f>
        <v>Eukaryota</v>
      </c>
      <c r="N2501" t="str">
        <f>VLOOKUP(B2501,[2]taxonomy1!$B:$U,7,FALSE)</f>
        <v xml:space="preserve"> Fungi</v>
      </c>
      <c r="O2501" t="str">
        <f>VLOOKUP(B2501,[2]taxonomy1!$B:$U,8,FALSE)</f>
        <v xml:space="preserve"> Dikarya</v>
      </c>
      <c r="P2501" t="str">
        <f>VLOOKUP(B2501,[2]taxonomy1!$B:$U,9,FALSE)</f>
        <v xml:space="preserve"> Ascomycota</v>
      </c>
      <c r="Q2501" t="str">
        <f>VLOOKUP(B2501,[2]taxonomy1!$B:$U,10,FALSE)</f>
        <v xml:space="preserve"> Pezizomycotina</v>
      </c>
      <c r="R2501" t="str">
        <f>VLOOKUP(B2501,[2]taxonomy1!$B:$U,11,FALSE)</f>
        <v xml:space="preserve"> Eurotiomycetes</v>
      </c>
      <c r="S2501" t="str">
        <f>VLOOKUP(B2501,[2]taxonomy1!$B:$U,12,FALSE)</f>
        <v>Eurotiomycetidae</v>
      </c>
      <c r="T2501" t="str">
        <f>VLOOKUP(B2501,[2]taxonomy1!$B:$U,13,FALSE)</f>
        <v xml:space="preserve"> Eurotiales</v>
      </c>
      <c r="U2501" t="str">
        <f>VLOOKUP(B2501,[2]taxonomy1!$B:$U,14,FALSE)</f>
        <v xml:space="preserve"> Aspergillaceae</v>
      </c>
      <c r="V2501" t="str">
        <f>VLOOKUP(B2501,[2]taxonomy1!$B:$U,15,FALSE)</f>
        <v xml:space="preserve"> Penicillium.</v>
      </c>
      <c r="W2501">
        <f>VLOOKUP(B2501,[2]taxonomy1!$B:$U,16,FALSE)</f>
        <v>0</v>
      </c>
    </row>
    <row r="2502" spans="1:23" x14ac:dyDescent="0.3">
      <c r="A2502" t="s">
        <v>4724</v>
      </c>
      <c r="B2502" t="s">
        <v>4725</v>
      </c>
      <c r="C2502">
        <v>351</v>
      </c>
      <c r="D2502" t="s">
        <v>10</v>
      </c>
      <c r="E2502">
        <v>39</v>
      </c>
      <c r="F2502">
        <v>325</v>
      </c>
      <c r="G2502">
        <v>2735</v>
      </c>
      <c r="H2502" t="s">
        <v>11</v>
      </c>
      <c r="I2502" t="s">
        <v>10</v>
      </c>
      <c r="J2502">
        <f t="shared" si="39"/>
        <v>286</v>
      </c>
      <c r="K2502" t="str">
        <f>VLOOKUP(B2502,[2]taxonomy1!$B:$U,2,FALSE)</f>
        <v xml:space="preserve"> Dactylellina haptotyla (strain CBS 200.50) (Nematode-trapping fungus) (Monacrosporium haptotylum).</v>
      </c>
      <c r="L2502" t="str">
        <f>VLOOKUP(B2502,[2]taxonomy1!$B:$U,4,FALSE)</f>
        <v xml:space="preserve"> NCBI_TaxID=1284197 {ECO:0000313|EMBL:EPS41094.1, ECO:0000313|Proteomes:UP000015100};</v>
      </c>
      <c r="M2502" t="str">
        <f>VLOOKUP(B2502,[2]taxonomy1!$B:$U,6,FALSE)</f>
        <v>Eukaryota</v>
      </c>
      <c r="N2502" t="str">
        <f>VLOOKUP(B2502,[2]taxonomy1!$B:$U,7,FALSE)</f>
        <v xml:space="preserve"> Fungi</v>
      </c>
      <c r="O2502" t="str">
        <f>VLOOKUP(B2502,[2]taxonomy1!$B:$U,8,FALSE)</f>
        <v xml:space="preserve"> Dikarya</v>
      </c>
      <c r="P2502" t="str">
        <f>VLOOKUP(B2502,[2]taxonomy1!$B:$U,9,FALSE)</f>
        <v xml:space="preserve"> Ascomycota</v>
      </c>
      <c r="Q2502" t="str">
        <f>VLOOKUP(B2502,[2]taxonomy1!$B:$U,10,FALSE)</f>
        <v xml:space="preserve"> Pezizomycotina</v>
      </c>
      <c r="R2502" t="str">
        <f>VLOOKUP(B2502,[2]taxonomy1!$B:$U,11,FALSE)</f>
        <v xml:space="preserve"> Orbiliomycetes</v>
      </c>
      <c r="S2502" t="str">
        <f>VLOOKUP(B2502,[2]taxonomy1!$B:$U,12,FALSE)</f>
        <v>Orbiliales</v>
      </c>
      <c r="T2502" t="str">
        <f>VLOOKUP(B2502,[2]taxonomy1!$B:$U,13,FALSE)</f>
        <v xml:space="preserve"> Orbiliaceae</v>
      </c>
      <c r="U2502" t="str">
        <f>VLOOKUP(B2502,[2]taxonomy1!$B:$U,14,FALSE)</f>
        <v xml:space="preserve"> Dactylellina.</v>
      </c>
      <c r="V2502">
        <f>VLOOKUP(B2502,[2]taxonomy1!$B:$U,15,FALSE)</f>
        <v>0</v>
      </c>
      <c r="W2502">
        <f>VLOOKUP(B2502,[2]taxonomy1!$B:$U,16,FALSE)</f>
        <v>0</v>
      </c>
    </row>
    <row r="2503" spans="1:23" x14ac:dyDescent="0.3">
      <c r="A2503" t="s">
        <v>4726</v>
      </c>
      <c r="B2503" t="s">
        <v>4727</v>
      </c>
      <c r="C2503">
        <v>276</v>
      </c>
      <c r="D2503" t="s">
        <v>10</v>
      </c>
      <c r="E2503">
        <v>4</v>
      </c>
      <c r="F2503">
        <v>269</v>
      </c>
      <c r="G2503">
        <v>2735</v>
      </c>
      <c r="H2503" t="s">
        <v>11</v>
      </c>
      <c r="I2503" t="s">
        <v>10</v>
      </c>
      <c r="J2503">
        <f t="shared" si="39"/>
        <v>265</v>
      </c>
      <c r="K2503" t="str">
        <f>VLOOKUP(B2503,[2]taxonomy1!$B:$U,2,FALSE)</f>
        <v xml:space="preserve"> Genlisea aurea.</v>
      </c>
      <c r="L2503" t="str">
        <f>VLOOKUP(B2503,[2]taxonomy1!$B:$U,4,FALSE)</f>
        <v xml:space="preserve"> NCBI_TaxID=192259 {ECO:0000313|EMBL:EPS57816.1, ECO:0000313|Proteomes:UP000015453};</v>
      </c>
      <c r="M2503" t="str">
        <f>VLOOKUP(B2503,[2]taxonomy1!$B:$U,6,FALSE)</f>
        <v>Eukaryota</v>
      </c>
      <c r="N2503" t="str">
        <f>VLOOKUP(B2503,[2]taxonomy1!$B:$U,7,FALSE)</f>
        <v xml:space="preserve"> Viridiplantae</v>
      </c>
      <c r="O2503" t="str">
        <f>VLOOKUP(B2503,[2]taxonomy1!$B:$U,8,FALSE)</f>
        <v xml:space="preserve"> Streptophyta</v>
      </c>
      <c r="P2503" t="str">
        <f>VLOOKUP(B2503,[2]taxonomy1!$B:$U,9,FALSE)</f>
        <v xml:space="preserve"> Embryophyta</v>
      </c>
      <c r="Q2503" t="str">
        <f>VLOOKUP(B2503,[2]taxonomy1!$B:$U,10,FALSE)</f>
        <v xml:space="preserve"> Tracheophyta</v>
      </c>
      <c r="R2503" t="str">
        <f>VLOOKUP(B2503,[2]taxonomy1!$B:$U,11,FALSE)</f>
        <v>Spermatophyta</v>
      </c>
      <c r="S2503" t="str">
        <f>VLOOKUP(B2503,[2]taxonomy1!$B:$U,12,FALSE)</f>
        <v xml:space="preserve"> Magnoliophyta</v>
      </c>
      <c r="T2503" t="str">
        <f>VLOOKUP(B2503,[2]taxonomy1!$B:$U,13,FALSE)</f>
        <v xml:space="preserve"> eudicotyledons</v>
      </c>
      <c r="U2503" t="str">
        <f>VLOOKUP(B2503,[2]taxonomy1!$B:$U,14,FALSE)</f>
        <v xml:space="preserve"> Gunneridae</v>
      </c>
      <c r="V2503" t="str">
        <f>VLOOKUP(B2503,[2]taxonomy1!$B:$U,15,FALSE)</f>
        <v>Pentapetalae</v>
      </c>
      <c r="W2503" t="str">
        <f>VLOOKUP(B2503,[2]taxonomy1!$B:$U,16,FALSE)</f>
        <v xml:space="preserve"> asterids</v>
      </c>
    </row>
    <row r="2504" spans="1:23" x14ac:dyDescent="0.3">
      <c r="A2504" t="s">
        <v>4728</v>
      </c>
      <c r="B2504" t="s">
        <v>4729</v>
      </c>
      <c r="C2504">
        <v>170</v>
      </c>
      <c r="D2504" t="s">
        <v>10</v>
      </c>
      <c r="E2504">
        <v>26</v>
      </c>
      <c r="F2504">
        <v>170</v>
      </c>
      <c r="G2504">
        <v>2735</v>
      </c>
      <c r="H2504" t="s">
        <v>11</v>
      </c>
      <c r="I2504" t="s">
        <v>10</v>
      </c>
      <c r="J2504">
        <f t="shared" si="39"/>
        <v>144</v>
      </c>
      <c r="K2504" t="str">
        <f>VLOOKUP(B2504,[2]taxonomy1!$B:$U,2,FALSE)</f>
        <v xml:space="preserve"> Genlisea aurea.</v>
      </c>
      <c r="L2504" t="str">
        <f>VLOOKUP(B2504,[2]taxonomy1!$B:$U,4,FALSE)</f>
        <v xml:space="preserve"> NCBI_TaxID=192259 {ECO:0000313|EMBL:EPS61346.1, ECO:0000313|Proteomes:UP000015453};</v>
      </c>
      <c r="M2504" t="str">
        <f>VLOOKUP(B2504,[2]taxonomy1!$B:$U,6,FALSE)</f>
        <v>Eukaryota</v>
      </c>
      <c r="N2504" t="str">
        <f>VLOOKUP(B2504,[2]taxonomy1!$B:$U,7,FALSE)</f>
        <v xml:space="preserve"> Viridiplantae</v>
      </c>
      <c r="O2504" t="str">
        <f>VLOOKUP(B2504,[2]taxonomy1!$B:$U,8,FALSE)</f>
        <v xml:space="preserve"> Streptophyta</v>
      </c>
      <c r="P2504" t="str">
        <f>VLOOKUP(B2504,[2]taxonomy1!$B:$U,9,FALSE)</f>
        <v xml:space="preserve"> Embryophyta</v>
      </c>
      <c r="Q2504" t="str">
        <f>VLOOKUP(B2504,[2]taxonomy1!$B:$U,10,FALSE)</f>
        <v xml:space="preserve"> Tracheophyta</v>
      </c>
      <c r="R2504" t="str">
        <f>VLOOKUP(B2504,[2]taxonomy1!$B:$U,11,FALSE)</f>
        <v>Spermatophyta</v>
      </c>
      <c r="S2504" t="str">
        <f>VLOOKUP(B2504,[2]taxonomy1!$B:$U,12,FALSE)</f>
        <v xml:space="preserve"> Magnoliophyta</v>
      </c>
      <c r="T2504" t="str">
        <f>VLOOKUP(B2504,[2]taxonomy1!$B:$U,13,FALSE)</f>
        <v xml:space="preserve"> eudicotyledons</v>
      </c>
      <c r="U2504" t="str">
        <f>VLOOKUP(B2504,[2]taxonomy1!$B:$U,14,FALSE)</f>
        <v xml:space="preserve"> Gunneridae</v>
      </c>
      <c r="V2504" t="str">
        <f>VLOOKUP(B2504,[2]taxonomy1!$B:$U,15,FALSE)</f>
        <v>Pentapetalae</v>
      </c>
      <c r="W2504" t="str">
        <f>VLOOKUP(B2504,[2]taxonomy1!$B:$U,16,FALSE)</f>
        <v xml:space="preserve"> asterids</v>
      </c>
    </row>
    <row r="2505" spans="1:23" x14ac:dyDescent="0.3">
      <c r="A2505" t="s">
        <v>4730</v>
      </c>
      <c r="B2505" t="s">
        <v>4731</v>
      </c>
      <c r="C2505">
        <v>284</v>
      </c>
      <c r="D2505" t="s">
        <v>10</v>
      </c>
      <c r="E2505">
        <v>2</v>
      </c>
      <c r="F2505">
        <v>277</v>
      </c>
      <c r="G2505">
        <v>2735</v>
      </c>
      <c r="H2505" t="s">
        <v>11</v>
      </c>
      <c r="I2505" t="s">
        <v>10</v>
      </c>
      <c r="J2505">
        <f t="shared" si="39"/>
        <v>275</v>
      </c>
      <c r="K2505" t="str">
        <f>VLOOKUP(B2505,[2]taxonomy1!$B:$U,2,FALSE)</f>
        <v xml:space="preserve"> Dactylellina haptotyla (strain CBS 200.50) (Nematode-trapping fungus) (Monacrosporium haptotylum).</v>
      </c>
      <c r="L2505" t="str">
        <f>VLOOKUP(B2505,[2]taxonomy1!$B:$U,4,FALSE)</f>
        <v xml:space="preserve"> NCBI_TaxID=1284197 {ECO:0000313|EMBL:EPS44907.1, ECO:0000313|Proteomes:UP000015100};</v>
      </c>
      <c r="M2505" t="str">
        <f>VLOOKUP(B2505,[2]taxonomy1!$B:$U,6,FALSE)</f>
        <v>Eukaryota</v>
      </c>
      <c r="N2505" t="str">
        <f>VLOOKUP(B2505,[2]taxonomy1!$B:$U,7,FALSE)</f>
        <v xml:space="preserve"> Fungi</v>
      </c>
      <c r="O2505" t="str">
        <f>VLOOKUP(B2505,[2]taxonomy1!$B:$U,8,FALSE)</f>
        <v xml:space="preserve"> Dikarya</v>
      </c>
      <c r="P2505" t="str">
        <f>VLOOKUP(B2505,[2]taxonomy1!$B:$U,9,FALSE)</f>
        <v xml:space="preserve"> Ascomycota</v>
      </c>
      <c r="Q2505" t="str">
        <f>VLOOKUP(B2505,[2]taxonomy1!$B:$U,10,FALSE)</f>
        <v xml:space="preserve"> Pezizomycotina</v>
      </c>
      <c r="R2505" t="str">
        <f>VLOOKUP(B2505,[2]taxonomy1!$B:$U,11,FALSE)</f>
        <v xml:space="preserve"> Orbiliomycetes</v>
      </c>
      <c r="S2505" t="str">
        <f>VLOOKUP(B2505,[2]taxonomy1!$B:$U,12,FALSE)</f>
        <v>Orbiliales</v>
      </c>
      <c r="T2505" t="str">
        <f>VLOOKUP(B2505,[2]taxonomy1!$B:$U,13,FALSE)</f>
        <v xml:space="preserve"> Orbiliaceae</v>
      </c>
      <c r="U2505" t="str">
        <f>VLOOKUP(B2505,[2]taxonomy1!$B:$U,14,FALSE)</f>
        <v xml:space="preserve"> Dactylellina.</v>
      </c>
      <c r="V2505">
        <f>VLOOKUP(B2505,[2]taxonomy1!$B:$U,15,FALSE)</f>
        <v>0</v>
      </c>
      <c r="W2505">
        <f>VLOOKUP(B2505,[2]taxonomy1!$B:$U,16,FALSE)</f>
        <v>0</v>
      </c>
    </row>
    <row r="2506" spans="1:23" x14ac:dyDescent="0.3">
      <c r="A2506" t="s">
        <v>4732</v>
      </c>
      <c r="B2506" t="s">
        <v>4733</v>
      </c>
      <c r="C2506">
        <v>272</v>
      </c>
      <c r="D2506" t="s">
        <v>10</v>
      </c>
      <c r="E2506">
        <v>4</v>
      </c>
      <c r="F2506">
        <v>265</v>
      </c>
      <c r="G2506">
        <v>2735</v>
      </c>
      <c r="H2506" t="s">
        <v>11</v>
      </c>
      <c r="I2506" t="s">
        <v>10</v>
      </c>
      <c r="J2506">
        <f t="shared" si="39"/>
        <v>261</v>
      </c>
      <c r="K2506" t="str">
        <f>VLOOKUP(B2506,[2]taxonomy1!$B:$U,2,FALSE)</f>
        <v xml:space="preserve"> Genlisea aurea.</v>
      </c>
      <c r="L2506" t="str">
        <f>VLOOKUP(B2506,[2]taxonomy1!$B:$U,4,FALSE)</f>
        <v xml:space="preserve"> NCBI_TaxID=192259 {ECO:0000313|EMBL:EPS70241.1, ECO:0000313|Proteomes:UP000015453};</v>
      </c>
      <c r="M2506" t="str">
        <f>VLOOKUP(B2506,[2]taxonomy1!$B:$U,6,FALSE)</f>
        <v>Eukaryota</v>
      </c>
      <c r="N2506" t="str">
        <f>VLOOKUP(B2506,[2]taxonomy1!$B:$U,7,FALSE)</f>
        <v xml:space="preserve"> Viridiplantae</v>
      </c>
      <c r="O2506" t="str">
        <f>VLOOKUP(B2506,[2]taxonomy1!$B:$U,8,FALSE)</f>
        <v xml:space="preserve"> Streptophyta</v>
      </c>
      <c r="P2506" t="str">
        <f>VLOOKUP(B2506,[2]taxonomy1!$B:$U,9,FALSE)</f>
        <v xml:space="preserve"> Embryophyta</v>
      </c>
      <c r="Q2506" t="str">
        <f>VLOOKUP(B2506,[2]taxonomy1!$B:$U,10,FALSE)</f>
        <v xml:space="preserve"> Tracheophyta</v>
      </c>
      <c r="R2506" t="str">
        <f>VLOOKUP(B2506,[2]taxonomy1!$B:$U,11,FALSE)</f>
        <v>Spermatophyta</v>
      </c>
      <c r="S2506" t="str">
        <f>VLOOKUP(B2506,[2]taxonomy1!$B:$U,12,FALSE)</f>
        <v xml:space="preserve"> Magnoliophyta</v>
      </c>
      <c r="T2506" t="str">
        <f>VLOOKUP(B2506,[2]taxonomy1!$B:$U,13,FALSE)</f>
        <v xml:space="preserve"> eudicotyledons</v>
      </c>
      <c r="U2506" t="str">
        <f>VLOOKUP(B2506,[2]taxonomy1!$B:$U,14,FALSE)</f>
        <v xml:space="preserve"> Gunneridae</v>
      </c>
      <c r="V2506" t="str">
        <f>VLOOKUP(B2506,[2]taxonomy1!$B:$U,15,FALSE)</f>
        <v>Pentapetalae</v>
      </c>
      <c r="W2506" t="str">
        <f>VLOOKUP(B2506,[2]taxonomy1!$B:$U,16,FALSE)</f>
        <v xml:space="preserve"> asterids</v>
      </c>
    </row>
    <row r="2507" spans="1:23" x14ac:dyDescent="0.3">
      <c r="A2507" t="s">
        <v>4734</v>
      </c>
      <c r="B2507" t="s">
        <v>4735</v>
      </c>
      <c r="C2507">
        <v>275</v>
      </c>
      <c r="D2507" t="s">
        <v>10</v>
      </c>
      <c r="E2507">
        <v>4</v>
      </c>
      <c r="F2507">
        <v>269</v>
      </c>
      <c r="G2507">
        <v>2735</v>
      </c>
      <c r="H2507" t="s">
        <v>11</v>
      </c>
      <c r="I2507" t="s">
        <v>10</v>
      </c>
      <c r="J2507">
        <f t="shared" si="39"/>
        <v>265</v>
      </c>
      <c r="K2507" t="str">
        <f>VLOOKUP(B2507,[2]taxonomy1!$B:$U,2,FALSE)</f>
        <v xml:space="preserve"> Genlisea aurea.</v>
      </c>
      <c r="L2507" t="str">
        <f>VLOOKUP(B2507,[2]taxonomy1!$B:$U,4,FALSE)</f>
        <v xml:space="preserve"> NCBI_TaxID=192259 {ECO:0000313|EMBL:EPS73591.1, ECO:0000313|Proteomes:UP000015453};</v>
      </c>
      <c r="M2507" t="str">
        <f>VLOOKUP(B2507,[2]taxonomy1!$B:$U,6,FALSE)</f>
        <v>Eukaryota</v>
      </c>
      <c r="N2507" t="str">
        <f>VLOOKUP(B2507,[2]taxonomy1!$B:$U,7,FALSE)</f>
        <v xml:space="preserve"> Viridiplantae</v>
      </c>
      <c r="O2507" t="str">
        <f>VLOOKUP(B2507,[2]taxonomy1!$B:$U,8,FALSE)</f>
        <v xml:space="preserve"> Streptophyta</v>
      </c>
      <c r="P2507" t="str">
        <f>VLOOKUP(B2507,[2]taxonomy1!$B:$U,9,FALSE)</f>
        <v xml:space="preserve"> Embryophyta</v>
      </c>
      <c r="Q2507" t="str">
        <f>VLOOKUP(B2507,[2]taxonomy1!$B:$U,10,FALSE)</f>
        <v xml:space="preserve"> Tracheophyta</v>
      </c>
      <c r="R2507" t="str">
        <f>VLOOKUP(B2507,[2]taxonomy1!$B:$U,11,FALSE)</f>
        <v>Spermatophyta</v>
      </c>
      <c r="S2507" t="str">
        <f>VLOOKUP(B2507,[2]taxonomy1!$B:$U,12,FALSE)</f>
        <v xml:space="preserve"> Magnoliophyta</v>
      </c>
      <c r="T2507" t="str">
        <f>VLOOKUP(B2507,[2]taxonomy1!$B:$U,13,FALSE)</f>
        <v xml:space="preserve"> eudicotyledons</v>
      </c>
      <c r="U2507" t="str">
        <f>VLOOKUP(B2507,[2]taxonomy1!$B:$U,14,FALSE)</f>
        <v xml:space="preserve"> Gunneridae</v>
      </c>
      <c r="V2507" t="str">
        <f>VLOOKUP(B2507,[2]taxonomy1!$B:$U,15,FALSE)</f>
        <v>Pentapetalae</v>
      </c>
      <c r="W2507" t="str">
        <f>VLOOKUP(B2507,[2]taxonomy1!$B:$U,16,FALSE)</f>
        <v xml:space="preserve"> asterids</v>
      </c>
    </row>
    <row r="2508" spans="1:23" x14ac:dyDescent="0.3">
      <c r="A2508" t="s">
        <v>4736</v>
      </c>
      <c r="B2508" t="s">
        <v>4737</v>
      </c>
      <c r="C2508">
        <v>135</v>
      </c>
      <c r="D2508" t="s">
        <v>10</v>
      </c>
      <c r="E2508">
        <v>1</v>
      </c>
      <c r="F2508">
        <v>128</v>
      </c>
      <c r="G2508">
        <v>2735</v>
      </c>
      <c r="H2508" t="s">
        <v>11</v>
      </c>
      <c r="I2508" t="s">
        <v>10</v>
      </c>
      <c r="J2508">
        <f t="shared" si="39"/>
        <v>127</v>
      </c>
      <c r="K2508" t="str">
        <f>VLOOKUP(B2508,[2]taxonomy1!$B:$U,2,FALSE)</f>
        <v xml:space="preserve"> Genlisea aurea.</v>
      </c>
      <c r="L2508" t="str">
        <f>VLOOKUP(B2508,[2]taxonomy1!$B:$U,4,FALSE)</f>
        <v xml:space="preserve"> NCBI_TaxID=192259 {ECO:0000313|EMBL:EPS59327.1, ECO:0000313|Proteomes:UP000015453};</v>
      </c>
      <c r="M2508" t="str">
        <f>VLOOKUP(B2508,[2]taxonomy1!$B:$U,6,FALSE)</f>
        <v>Eukaryota</v>
      </c>
      <c r="N2508" t="str">
        <f>VLOOKUP(B2508,[2]taxonomy1!$B:$U,7,FALSE)</f>
        <v xml:space="preserve"> Viridiplantae</v>
      </c>
      <c r="O2508" t="str">
        <f>VLOOKUP(B2508,[2]taxonomy1!$B:$U,8,FALSE)</f>
        <v xml:space="preserve"> Streptophyta</v>
      </c>
      <c r="P2508" t="str">
        <f>VLOOKUP(B2508,[2]taxonomy1!$B:$U,9,FALSE)</f>
        <v xml:space="preserve"> Embryophyta</v>
      </c>
      <c r="Q2508" t="str">
        <f>VLOOKUP(B2508,[2]taxonomy1!$B:$U,10,FALSE)</f>
        <v xml:space="preserve"> Tracheophyta</v>
      </c>
      <c r="R2508" t="str">
        <f>VLOOKUP(B2508,[2]taxonomy1!$B:$U,11,FALSE)</f>
        <v>Spermatophyta</v>
      </c>
      <c r="S2508" t="str">
        <f>VLOOKUP(B2508,[2]taxonomy1!$B:$U,12,FALSE)</f>
        <v xml:space="preserve"> Magnoliophyta</v>
      </c>
      <c r="T2508" t="str">
        <f>VLOOKUP(B2508,[2]taxonomy1!$B:$U,13,FALSE)</f>
        <v xml:space="preserve"> eudicotyledons</v>
      </c>
      <c r="U2508" t="str">
        <f>VLOOKUP(B2508,[2]taxonomy1!$B:$U,14,FALSE)</f>
        <v xml:space="preserve"> Gunneridae</v>
      </c>
      <c r="V2508" t="str">
        <f>VLOOKUP(B2508,[2]taxonomy1!$B:$U,15,FALSE)</f>
        <v>Pentapetalae</v>
      </c>
      <c r="W2508" t="str">
        <f>VLOOKUP(B2508,[2]taxonomy1!$B:$U,16,FALSE)</f>
        <v xml:space="preserve"> asterids</v>
      </c>
    </row>
    <row r="2509" spans="1:23" x14ac:dyDescent="0.3">
      <c r="A2509" t="s">
        <v>4738</v>
      </c>
      <c r="B2509" t="s">
        <v>4739</v>
      </c>
      <c r="C2509">
        <v>294</v>
      </c>
      <c r="D2509" t="s">
        <v>10</v>
      </c>
      <c r="E2509">
        <v>7</v>
      </c>
      <c r="F2509">
        <v>287</v>
      </c>
      <c r="G2509">
        <v>2735</v>
      </c>
      <c r="H2509" t="s">
        <v>11</v>
      </c>
      <c r="I2509" t="s">
        <v>10</v>
      </c>
      <c r="J2509">
        <f t="shared" si="39"/>
        <v>280</v>
      </c>
      <c r="K2509" t="str">
        <f>VLOOKUP(B2509,[2]taxonomy1!$B:$U,2,FALSE)</f>
        <v xml:space="preserve"> Fomitopsis pinicola (strain FP-58527) (Brown rot fungus).</v>
      </c>
      <c r="L2509" t="str">
        <f>VLOOKUP(B2509,[2]taxonomy1!$B:$U,4,FALSE)</f>
        <v xml:space="preserve"> NCBI_TaxID=743788 {ECO:0000313|EMBL:EPS97506.1, ECO:0000313|Proteomes:UP000015241};</v>
      </c>
      <c r="M2509" t="str">
        <f>VLOOKUP(B2509,[2]taxonomy1!$B:$U,6,FALSE)</f>
        <v>Eukaryota</v>
      </c>
      <c r="N2509" t="str">
        <f>VLOOKUP(B2509,[2]taxonomy1!$B:$U,7,FALSE)</f>
        <v xml:space="preserve"> Fungi</v>
      </c>
      <c r="O2509" t="str">
        <f>VLOOKUP(B2509,[2]taxonomy1!$B:$U,8,FALSE)</f>
        <v xml:space="preserve"> Dikarya</v>
      </c>
      <c r="P2509" t="str">
        <f>VLOOKUP(B2509,[2]taxonomy1!$B:$U,9,FALSE)</f>
        <v xml:space="preserve"> Basidiomycota</v>
      </c>
      <c r="Q2509" t="str">
        <f>VLOOKUP(B2509,[2]taxonomy1!$B:$U,10,FALSE)</f>
        <v xml:space="preserve"> Agaricomycotina</v>
      </c>
      <c r="R2509" t="str">
        <f>VLOOKUP(B2509,[2]taxonomy1!$B:$U,11,FALSE)</f>
        <v>Agaricomycetes</v>
      </c>
      <c r="S2509" t="str">
        <f>VLOOKUP(B2509,[2]taxonomy1!$B:$U,12,FALSE)</f>
        <v xml:space="preserve"> Polyporales</v>
      </c>
      <c r="T2509" t="str">
        <f>VLOOKUP(B2509,[2]taxonomy1!$B:$U,13,FALSE)</f>
        <v xml:space="preserve"> Fomitopsis.</v>
      </c>
      <c r="U2509">
        <f>VLOOKUP(B2509,[2]taxonomy1!$B:$U,14,FALSE)</f>
        <v>0</v>
      </c>
      <c r="V2509">
        <f>VLOOKUP(B2509,[2]taxonomy1!$B:$U,15,FALSE)</f>
        <v>0</v>
      </c>
      <c r="W2509">
        <f>VLOOKUP(B2509,[2]taxonomy1!$B:$U,16,FALSE)</f>
        <v>0</v>
      </c>
    </row>
    <row r="2510" spans="1:23" x14ac:dyDescent="0.3">
      <c r="A2510" t="s">
        <v>4740</v>
      </c>
      <c r="B2510" t="s">
        <v>4741</v>
      </c>
      <c r="C2510">
        <v>278</v>
      </c>
      <c r="D2510" t="s">
        <v>10</v>
      </c>
      <c r="E2510">
        <v>6</v>
      </c>
      <c r="F2510">
        <v>271</v>
      </c>
      <c r="G2510">
        <v>2735</v>
      </c>
      <c r="H2510" t="s">
        <v>11</v>
      </c>
      <c r="I2510" t="s">
        <v>10</v>
      </c>
      <c r="J2510">
        <f t="shared" si="39"/>
        <v>265</v>
      </c>
      <c r="K2510" t="str">
        <f>VLOOKUP(B2510,[2]taxonomy1!$B:$U,2,FALSE)</f>
        <v xml:space="preserve"> Genlisea aurea.</v>
      </c>
      <c r="L2510" t="str">
        <f>VLOOKUP(B2510,[2]taxonomy1!$B:$U,4,FALSE)</f>
        <v xml:space="preserve"> NCBI_TaxID=192259 {ECO:0000313|EMBL:EPS68383.1, ECO:0000313|Proteomes:UP000015453};</v>
      </c>
      <c r="M2510" t="str">
        <f>VLOOKUP(B2510,[2]taxonomy1!$B:$U,6,FALSE)</f>
        <v>Eukaryota</v>
      </c>
      <c r="N2510" t="str">
        <f>VLOOKUP(B2510,[2]taxonomy1!$B:$U,7,FALSE)</f>
        <v xml:space="preserve"> Viridiplantae</v>
      </c>
      <c r="O2510" t="str">
        <f>VLOOKUP(B2510,[2]taxonomy1!$B:$U,8,FALSE)</f>
        <v xml:space="preserve"> Streptophyta</v>
      </c>
      <c r="P2510" t="str">
        <f>VLOOKUP(B2510,[2]taxonomy1!$B:$U,9,FALSE)</f>
        <v xml:space="preserve"> Embryophyta</v>
      </c>
      <c r="Q2510" t="str">
        <f>VLOOKUP(B2510,[2]taxonomy1!$B:$U,10,FALSE)</f>
        <v xml:space="preserve"> Tracheophyta</v>
      </c>
      <c r="R2510" t="str">
        <f>VLOOKUP(B2510,[2]taxonomy1!$B:$U,11,FALSE)</f>
        <v>Spermatophyta</v>
      </c>
      <c r="S2510" t="str">
        <f>VLOOKUP(B2510,[2]taxonomy1!$B:$U,12,FALSE)</f>
        <v xml:space="preserve"> Magnoliophyta</v>
      </c>
      <c r="T2510" t="str">
        <f>VLOOKUP(B2510,[2]taxonomy1!$B:$U,13,FALSE)</f>
        <v xml:space="preserve"> eudicotyledons</v>
      </c>
      <c r="U2510" t="str">
        <f>VLOOKUP(B2510,[2]taxonomy1!$B:$U,14,FALSE)</f>
        <v xml:space="preserve"> Gunneridae</v>
      </c>
      <c r="V2510" t="str">
        <f>VLOOKUP(B2510,[2]taxonomy1!$B:$U,15,FALSE)</f>
        <v>Pentapetalae</v>
      </c>
      <c r="W2510" t="str">
        <f>VLOOKUP(B2510,[2]taxonomy1!$B:$U,16,FALSE)</f>
        <v xml:space="preserve"> asterids</v>
      </c>
    </row>
    <row r="2511" spans="1:23" x14ac:dyDescent="0.3">
      <c r="A2511" t="s">
        <v>4742</v>
      </c>
      <c r="B2511" t="s">
        <v>4743</v>
      </c>
      <c r="C2511">
        <v>354</v>
      </c>
      <c r="D2511" t="s">
        <v>10</v>
      </c>
      <c r="E2511">
        <v>47</v>
      </c>
      <c r="F2511">
        <v>324</v>
      </c>
      <c r="G2511">
        <v>2735</v>
      </c>
      <c r="H2511" t="s">
        <v>11</v>
      </c>
      <c r="I2511" t="s">
        <v>10</v>
      </c>
      <c r="J2511">
        <f t="shared" si="39"/>
        <v>277</v>
      </c>
      <c r="K2511" t="str">
        <f>VLOOKUP(B2511,[2]taxonomy1!$B:$U,2,FALSE)</f>
        <v xml:space="preserve"> Fomitopsis pinicola (strain FP-58527) (Brown rot fungus).</v>
      </c>
      <c r="L2511" t="str">
        <f>VLOOKUP(B2511,[2]taxonomy1!$B:$U,4,FALSE)</f>
        <v xml:space="preserve"> NCBI_TaxID=743788 {ECO:0000313|EMBL:EPT06060.1, ECO:0000313|Proteomes:UP000015241};</v>
      </c>
      <c r="M2511" t="str">
        <f>VLOOKUP(B2511,[2]taxonomy1!$B:$U,6,FALSE)</f>
        <v>Eukaryota</v>
      </c>
      <c r="N2511" t="str">
        <f>VLOOKUP(B2511,[2]taxonomy1!$B:$U,7,FALSE)</f>
        <v xml:space="preserve"> Fungi</v>
      </c>
      <c r="O2511" t="str">
        <f>VLOOKUP(B2511,[2]taxonomy1!$B:$U,8,FALSE)</f>
        <v xml:space="preserve"> Dikarya</v>
      </c>
      <c r="P2511" t="str">
        <f>VLOOKUP(B2511,[2]taxonomy1!$B:$U,9,FALSE)</f>
        <v xml:space="preserve"> Basidiomycota</v>
      </c>
      <c r="Q2511" t="str">
        <f>VLOOKUP(B2511,[2]taxonomy1!$B:$U,10,FALSE)</f>
        <v xml:space="preserve"> Agaricomycotina</v>
      </c>
      <c r="R2511" t="str">
        <f>VLOOKUP(B2511,[2]taxonomy1!$B:$U,11,FALSE)</f>
        <v>Agaricomycetes</v>
      </c>
      <c r="S2511" t="str">
        <f>VLOOKUP(B2511,[2]taxonomy1!$B:$U,12,FALSE)</f>
        <v xml:space="preserve"> Polyporales</v>
      </c>
      <c r="T2511" t="str">
        <f>VLOOKUP(B2511,[2]taxonomy1!$B:$U,13,FALSE)</f>
        <v xml:space="preserve"> Fomitopsis.</v>
      </c>
      <c r="U2511">
        <f>VLOOKUP(B2511,[2]taxonomy1!$B:$U,14,FALSE)</f>
        <v>0</v>
      </c>
      <c r="V2511">
        <f>VLOOKUP(B2511,[2]taxonomy1!$B:$U,15,FALSE)</f>
        <v>0</v>
      </c>
      <c r="W2511">
        <f>VLOOKUP(B2511,[2]taxonomy1!$B:$U,16,FALSE)</f>
        <v>0</v>
      </c>
    </row>
    <row r="2512" spans="1:23" x14ac:dyDescent="0.3">
      <c r="A2512" t="s">
        <v>4744</v>
      </c>
      <c r="B2512" t="s">
        <v>4745</v>
      </c>
      <c r="C2512">
        <v>288</v>
      </c>
      <c r="D2512" t="s">
        <v>10</v>
      </c>
      <c r="E2512">
        <v>13</v>
      </c>
      <c r="F2512">
        <v>287</v>
      </c>
      <c r="G2512">
        <v>2735</v>
      </c>
      <c r="H2512" t="s">
        <v>11</v>
      </c>
      <c r="I2512" t="s">
        <v>10</v>
      </c>
      <c r="J2512">
        <f t="shared" si="39"/>
        <v>274</v>
      </c>
      <c r="K2512" t="str">
        <f>VLOOKUP(B2512,[2]taxonomy1!$B:$U,2,FALSE)</f>
        <v xml:space="preserve"> Strigomonas culicis.</v>
      </c>
      <c r="L2512" t="str">
        <f>VLOOKUP(B2512,[2]taxonomy1!$B:$U,4,FALSE)</f>
        <v xml:space="preserve"> NCBI_TaxID=28005 {ECO:0000313|EMBL:EPY25718.1, ECO:0000313|Proteomes:UP000015354};</v>
      </c>
      <c r="M2512" t="str">
        <f>VLOOKUP(B2512,[2]taxonomy1!$B:$U,6,FALSE)</f>
        <v>Eukaryota</v>
      </c>
      <c r="N2512" t="str">
        <f>VLOOKUP(B2512,[2]taxonomy1!$B:$U,7,FALSE)</f>
        <v xml:space="preserve"> Euglenozoa</v>
      </c>
      <c r="O2512" t="str">
        <f>VLOOKUP(B2512,[2]taxonomy1!$B:$U,8,FALSE)</f>
        <v xml:space="preserve"> Kinetoplastida</v>
      </c>
      <c r="P2512" t="str">
        <f>VLOOKUP(B2512,[2]taxonomy1!$B:$U,9,FALSE)</f>
        <v xml:space="preserve"> Trypanosomatidae</v>
      </c>
      <c r="Q2512" t="str">
        <f>VLOOKUP(B2512,[2]taxonomy1!$B:$U,10,FALSE)</f>
        <v>Strigomonadinae</v>
      </c>
      <c r="R2512" t="str">
        <f>VLOOKUP(B2512,[2]taxonomy1!$B:$U,11,FALSE)</f>
        <v xml:space="preserve"> Strigomonas.</v>
      </c>
      <c r="S2512">
        <f>VLOOKUP(B2512,[2]taxonomy1!$B:$U,12,FALSE)</f>
        <v>0</v>
      </c>
      <c r="T2512">
        <f>VLOOKUP(B2512,[2]taxonomy1!$B:$U,13,FALSE)</f>
        <v>0</v>
      </c>
      <c r="U2512">
        <f>VLOOKUP(B2512,[2]taxonomy1!$B:$U,14,FALSE)</f>
        <v>0</v>
      </c>
      <c r="V2512">
        <f>VLOOKUP(B2512,[2]taxonomy1!$B:$U,15,FALSE)</f>
        <v>0</v>
      </c>
      <c r="W2512">
        <f>VLOOKUP(B2512,[2]taxonomy1!$B:$U,16,FALSE)</f>
        <v>0</v>
      </c>
    </row>
    <row r="2513" spans="1:23" x14ac:dyDescent="0.3">
      <c r="A2513" t="s">
        <v>4746</v>
      </c>
      <c r="B2513" t="s">
        <v>4747</v>
      </c>
      <c r="C2513">
        <v>353</v>
      </c>
      <c r="D2513" t="s">
        <v>10</v>
      </c>
      <c r="E2513">
        <v>29</v>
      </c>
      <c r="F2513">
        <v>318</v>
      </c>
      <c r="G2513">
        <v>2735</v>
      </c>
      <c r="H2513" t="s">
        <v>11</v>
      </c>
      <c r="I2513" t="s">
        <v>10</v>
      </c>
      <c r="J2513">
        <f t="shared" si="39"/>
        <v>289</v>
      </c>
      <c r="K2513" t="str">
        <f>VLOOKUP(B2513,[2]taxonomy1!$B:$U,2,FALSE)</f>
        <v xml:space="preserve"> Schizosaccharomyces cryophilus (strain OY26 / ATCC MYA-4695 / CBS 11777 / NBRC 106824 / NRRL Y48691) (Fission yeast).</v>
      </c>
      <c r="L2513" t="str">
        <f>VLOOKUP(B2513,[2]taxonomy1!$B:$U,4,FALSE)</f>
        <v xml:space="preserve"> NCBI_TaxID=653667 {ECO:0000313|EMBL:EPY49279.1, ECO:0000313|Proteomes:UP000015464};</v>
      </c>
      <c r="M2513" t="str">
        <f>VLOOKUP(B2513,[2]taxonomy1!$B:$U,6,FALSE)</f>
        <v>Eukaryota</v>
      </c>
      <c r="N2513" t="str">
        <f>VLOOKUP(B2513,[2]taxonomy1!$B:$U,7,FALSE)</f>
        <v xml:space="preserve"> Fungi</v>
      </c>
      <c r="O2513" t="str">
        <f>VLOOKUP(B2513,[2]taxonomy1!$B:$U,8,FALSE)</f>
        <v xml:space="preserve"> Dikarya</v>
      </c>
      <c r="P2513" t="str">
        <f>VLOOKUP(B2513,[2]taxonomy1!$B:$U,9,FALSE)</f>
        <v xml:space="preserve"> Ascomycota</v>
      </c>
      <c r="Q2513" t="str">
        <f>VLOOKUP(B2513,[2]taxonomy1!$B:$U,10,FALSE)</f>
        <v xml:space="preserve"> Taphrinomycotina</v>
      </c>
      <c r="R2513" t="str">
        <f>VLOOKUP(B2513,[2]taxonomy1!$B:$U,11,FALSE)</f>
        <v>Schizosaccharomycetes</v>
      </c>
      <c r="S2513" t="str">
        <f>VLOOKUP(B2513,[2]taxonomy1!$B:$U,12,FALSE)</f>
        <v xml:space="preserve"> Schizosaccharomycetales</v>
      </c>
      <c r="T2513" t="str">
        <f>VLOOKUP(B2513,[2]taxonomy1!$B:$U,13,FALSE)</f>
        <v>Schizosaccharomycetaceae</v>
      </c>
      <c r="U2513" t="str">
        <f>VLOOKUP(B2513,[2]taxonomy1!$B:$U,14,FALSE)</f>
        <v xml:space="preserve"> Schizosaccharomyces.</v>
      </c>
      <c r="V2513">
        <f>VLOOKUP(B2513,[2]taxonomy1!$B:$U,15,FALSE)</f>
        <v>0</v>
      </c>
      <c r="W2513">
        <f>VLOOKUP(B2513,[2]taxonomy1!$B:$U,16,FALSE)</f>
        <v>0</v>
      </c>
    </row>
    <row r="2514" spans="1:23" x14ac:dyDescent="0.3">
      <c r="A2514" t="s">
        <v>4748</v>
      </c>
      <c r="B2514" t="s">
        <v>4749</v>
      </c>
      <c r="C2514">
        <v>315</v>
      </c>
      <c r="D2514" t="s">
        <v>10</v>
      </c>
      <c r="E2514">
        <v>35</v>
      </c>
      <c r="F2514">
        <v>308</v>
      </c>
      <c r="G2514">
        <v>2735</v>
      </c>
      <c r="H2514" t="s">
        <v>11</v>
      </c>
      <c r="I2514" t="s">
        <v>10</v>
      </c>
      <c r="J2514">
        <f t="shared" si="39"/>
        <v>273</v>
      </c>
      <c r="K2514" t="str">
        <f>VLOOKUP(B2514,[2]taxonomy1!$B:$U,2,FALSE)</f>
        <v xml:space="preserve"> Schizosaccharomyces cryophilus (strain OY26 / ATCC MYA-4695 / CBS 11777 / NBRC 106824 / NRRL Y48691) (Fission yeast).</v>
      </c>
      <c r="L2514" t="str">
        <f>VLOOKUP(B2514,[2]taxonomy1!$B:$U,4,FALSE)</f>
        <v xml:space="preserve"> NCBI_TaxID=653667 {ECO:0000313|EMBL:EPY50404.1, ECO:0000313|Proteomes:UP000015464};</v>
      </c>
      <c r="M2514" t="str">
        <f>VLOOKUP(B2514,[2]taxonomy1!$B:$U,6,FALSE)</f>
        <v>Eukaryota</v>
      </c>
      <c r="N2514" t="str">
        <f>VLOOKUP(B2514,[2]taxonomy1!$B:$U,7,FALSE)</f>
        <v xml:space="preserve"> Fungi</v>
      </c>
      <c r="O2514" t="str">
        <f>VLOOKUP(B2514,[2]taxonomy1!$B:$U,8,FALSE)</f>
        <v xml:space="preserve"> Dikarya</v>
      </c>
      <c r="P2514" t="str">
        <f>VLOOKUP(B2514,[2]taxonomy1!$B:$U,9,FALSE)</f>
        <v xml:space="preserve"> Ascomycota</v>
      </c>
      <c r="Q2514" t="str">
        <f>VLOOKUP(B2514,[2]taxonomy1!$B:$U,10,FALSE)</f>
        <v xml:space="preserve"> Taphrinomycotina</v>
      </c>
      <c r="R2514" t="str">
        <f>VLOOKUP(B2514,[2]taxonomy1!$B:$U,11,FALSE)</f>
        <v>Schizosaccharomycetes</v>
      </c>
      <c r="S2514" t="str">
        <f>VLOOKUP(B2514,[2]taxonomy1!$B:$U,12,FALSE)</f>
        <v xml:space="preserve"> Schizosaccharomycetales</v>
      </c>
      <c r="T2514" t="str">
        <f>VLOOKUP(B2514,[2]taxonomy1!$B:$U,13,FALSE)</f>
        <v>Schizosaccharomycetaceae</v>
      </c>
      <c r="U2514" t="str">
        <f>VLOOKUP(B2514,[2]taxonomy1!$B:$U,14,FALSE)</f>
        <v xml:space="preserve"> Schizosaccharomyces.</v>
      </c>
      <c r="V2514">
        <f>VLOOKUP(B2514,[2]taxonomy1!$B:$U,15,FALSE)</f>
        <v>0</v>
      </c>
      <c r="W2514">
        <f>VLOOKUP(B2514,[2]taxonomy1!$B:$U,16,FALSE)</f>
        <v>0</v>
      </c>
    </row>
    <row r="2515" spans="1:23" x14ac:dyDescent="0.3">
      <c r="A2515" t="s">
        <v>4750</v>
      </c>
      <c r="B2515" t="s">
        <v>4751</v>
      </c>
      <c r="C2515">
        <v>275</v>
      </c>
      <c r="D2515" t="s">
        <v>10</v>
      </c>
      <c r="E2515">
        <v>13</v>
      </c>
      <c r="F2515">
        <v>208</v>
      </c>
      <c r="G2515">
        <v>2735</v>
      </c>
      <c r="H2515" t="s">
        <v>11</v>
      </c>
      <c r="I2515" t="s">
        <v>10</v>
      </c>
      <c r="J2515">
        <f t="shared" si="39"/>
        <v>195</v>
      </c>
      <c r="K2515" t="str">
        <f>VLOOKUP(B2515,[2]taxonomy1!$B:$U,2,FALSE)</f>
        <v xml:space="preserve"> Strigomonas culicis.</v>
      </c>
      <c r="L2515" t="str">
        <f>VLOOKUP(B2515,[2]taxonomy1!$B:$U,4,FALSE)</f>
        <v xml:space="preserve"> NCBI_TaxID=28005 {ECO:0000313|EMBL:EPY34161.1, ECO:0000313|Proteomes:UP000015354};</v>
      </c>
      <c r="M2515" t="str">
        <f>VLOOKUP(B2515,[2]taxonomy1!$B:$U,6,FALSE)</f>
        <v>Eukaryota</v>
      </c>
      <c r="N2515" t="str">
        <f>VLOOKUP(B2515,[2]taxonomy1!$B:$U,7,FALSE)</f>
        <v xml:space="preserve"> Euglenozoa</v>
      </c>
      <c r="O2515" t="str">
        <f>VLOOKUP(B2515,[2]taxonomy1!$B:$U,8,FALSE)</f>
        <v xml:space="preserve"> Kinetoplastida</v>
      </c>
      <c r="P2515" t="str">
        <f>VLOOKUP(B2515,[2]taxonomy1!$B:$U,9,FALSE)</f>
        <v xml:space="preserve"> Trypanosomatidae</v>
      </c>
      <c r="Q2515" t="str">
        <f>VLOOKUP(B2515,[2]taxonomy1!$B:$U,10,FALSE)</f>
        <v>Strigomonadinae</v>
      </c>
      <c r="R2515" t="str">
        <f>VLOOKUP(B2515,[2]taxonomy1!$B:$U,11,FALSE)</f>
        <v xml:space="preserve"> Strigomonas.</v>
      </c>
      <c r="S2515">
        <f>VLOOKUP(B2515,[2]taxonomy1!$B:$U,12,FALSE)</f>
        <v>0</v>
      </c>
      <c r="T2515">
        <f>VLOOKUP(B2515,[2]taxonomy1!$B:$U,13,FALSE)</f>
        <v>0</v>
      </c>
      <c r="U2515">
        <f>VLOOKUP(B2515,[2]taxonomy1!$B:$U,14,FALSE)</f>
        <v>0</v>
      </c>
      <c r="V2515">
        <f>VLOOKUP(B2515,[2]taxonomy1!$B:$U,15,FALSE)</f>
        <v>0</v>
      </c>
      <c r="W2515">
        <f>VLOOKUP(B2515,[2]taxonomy1!$B:$U,16,FALSE)</f>
        <v>0</v>
      </c>
    </row>
    <row r="2516" spans="1:23" x14ac:dyDescent="0.3">
      <c r="A2516" t="s">
        <v>4752</v>
      </c>
      <c r="B2516" t="s">
        <v>4753</v>
      </c>
      <c r="C2516">
        <v>228</v>
      </c>
      <c r="D2516" t="s">
        <v>10</v>
      </c>
      <c r="E2516">
        <v>5</v>
      </c>
      <c r="F2516">
        <v>88</v>
      </c>
      <c r="G2516">
        <v>2735</v>
      </c>
      <c r="H2516" t="s">
        <v>11</v>
      </c>
      <c r="I2516" t="s">
        <v>10</v>
      </c>
      <c r="J2516">
        <f t="shared" si="39"/>
        <v>83</v>
      </c>
      <c r="K2516" t="str">
        <f>VLOOKUP(B2516,[2]taxonomy1!$B:$U,2,FALSE)</f>
        <v xml:space="preserve"> Camelus ferus (Wild bactrian camel) (Camelus bactrianus ferus).</v>
      </c>
      <c r="L2516" t="str">
        <f>VLOOKUP(B2516,[2]taxonomy1!$B:$U,4,FALSE)</f>
        <v xml:space="preserve"> NCBI_TaxID=419612 {ECO:0000313|EMBL:EPY73799.1, ECO:0000313|Proteomes:UP000030684};</v>
      </c>
      <c r="M2516" t="str">
        <f>VLOOKUP(B2516,[2]taxonomy1!$B:$U,6,FALSE)</f>
        <v>Eukaryota</v>
      </c>
      <c r="N2516" t="str">
        <f>VLOOKUP(B2516,[2]taxonomy1!$B:$U,7,FALSE)</f>
        <v xml:space="preserve"> Metazoa</v>
      </c>
      <c r="O2516" t="str">
        <f>VLOOKUP(B2516,[2]taxonomy1!$B:$U,8,FALSE)</f>
        <v xml:space="preserve"> Chordata</v>
      </c>
      <c r="P2516" t="str">
        <f>VLOOKUP(B2516,[2]taxonomy1!$B:$U,9,FALSE)</f>
        <v xml:space="preserve"> Craniata</v>
      </c>
      <c r="Q2516" t="str">
        <f>VLOOKUP(B2516,[2]taxonomy1!$B:$U,10,FALSE)</f>
        <v xml:space="preserve"> Vertebrata</v>
      </c>
      <c r="R2516" t="str">
        <f>VLOOKUP(B2516,[2]taxonomy1!$B:$U,11,FALSE)</f>
        <v xml:space="preserve"> Euteleostomi</v>
      </c>
      <c r="S2516" t="str">
        <f>VLOOKUP(B2516,[2]taxonomy1!$B:$U,12,FALSE)</f>
        <v>Mammalia</v>
      </c>
      <c r="T2516" t="str">
        <f>VLOOKUP(B2516,[2]taxonomy1!$B:$U,13,FALSE)</f>
        <v xml:space="preserve"> Eutheria</v>
      </c>
      <c r="U2516" t="str">
        <f>VLOOKUP(B2516,[2]taxonomy1!$B:$U,14,FALSE)</f>
        <v xml:space="preserve"> Laurasiatheria</v>
      </c>
      <c r="V2516" t="str">
        <f>VLOOKUP(B2516,[2]taxonomy1!$B:$U,15,FALSE)</f>
        <v xml:space="preserve"> Cetartiodactyla</v>
      </c>
      <c r="W2516" t="str">
        <f>VLOOKUP(B2516,[2]taxonomy1!$B:$U,16,FALSE)</f>
        <v xml:space="preserve"> Tylopoda</v>
      </c>
    </row>
    <row r="2517" spans="1:23" x14ac:dyDescent="0.3">
      <c r="A2517" t="s">
        <v>4752</v>
      </c>
      <c r="B2517" t="s">
        <v>4753</v>
      </c>
      <c r="C2517">
        <v>228</v>
      </c>
      <c r="D2517" t="s">
        <v>10</v>
      </c>
      <c r="E2517">
        <v>84</v>
      </c>
      <c r="F2517">
        <v>221</v>
      </c>
      <c r="G2517">
        <v>2735</v>
      </c>
      <c r="H2517" t="s">
        <v>11</v>
      </c>
      <c r="I2517" t="s">
        <v>10</v>
      </c>
      <c r="J2517">
        <f t="shared" si="39"/>
        <v>137</v>
      </c>
      <c r="K2517" t="str">
        <f>VLOOKUP(B2517,[2]taxonomy1!$B:$U,2,FALSE)</f>
        <v xml:space="preserve"> Camelus ferus (Wild bactrian camel) (Camelus bactrianus ferus).</v>
      </c>
      <c r="L2517" t="str">
        <f>VLOOKUP(B2517,[2]taxonomy1!$B:$U,4,FALSE)</f>
        <v xml:space="preserve"> NCBI_TaxID=419612 {ECO:0000313|EMBL:EPY73799.1, ECO:0000313|Proteomes:UP000030684};</v>
      </c>
      <c r="M2517" t="str">
        <f>VLOOKUP(B2517,[2]taxonomy1!$B:$U,6,FALSE)</f>
        <v>Eukaryota</v>
      </c>
      <c r="N2517" t="str">
        <f>VLOOKUP(B2517,[2]taxonomy1!$B:$U,7,FALSE)</f>
        <v xml:space="preserve"> Metazoa</v>
      </c>
      <c r="O2517" t="str">
        <f>VLOOKUP(B2517,[2]taxonomy1!$B:$U,8,FALSE)</f>
        <v xml:space="preserve"> Chordata</v>
      </c>
      <c r="P2517" t="str">
        <f>VLOOKUP(B2517,[2]taxonomy1!$B:$U,9,FALSE)</f>
        <v xml:space="preserve"> Craniata</v>
      </c>
      <c r="Q2517" t="str">
        <f>VLOOKUP(B2517,[2]taxonomy1!$B:$U,10,FALSE)</f>
        <v xml:space="preserve"> Vertebrata</v>
      </c>
      <c r="R2517" t="str">
        <f>VLOOKUP(B2517,[2]taxonomy1!$B:$U,11,FALSE)</f>
        <v xml:space="preserve"> Euteleostomi</v>
      </c>
      <c r="S2517" t="str">
        <f>VLOOKUP(B2517,[2]taxonomy1!$B:$U,12,FALSE)</f>
        <v>Mammalia</v>
      </c>
      <c r="T2517" t="str">
        <f>VLOOKUP(B2517,[2]taxonomy1!$B:$U,13,FALSE)</f>
        <v xml:space="preserve"> Eutheria</v>
      </c>
      <c r="U2517" t="str">
        <f>VLOOKUP(B2517,[2]taxonomy1!$B:$U,14,FALSE)</f>
        <v xml:space="preserve"> Laurasiatheria</v>
      </c>
      <c r="V2517" t="str">
        <f>VLOOKUP(B2517,[2]taxonomy1!$B:$U,15,FALSE)</f>
        <v xml:space="preserve"> Cetartiodactyla</v>
      </c>
      <c r="W2517" t="str">
        <f>VLOOKUP(B2517,[2]taxonomy1!$B:$U,16,FALSE)</f>
        <v xml:space="preserve"> Tylopoda</v>
      </c>
    </row>
    <row r="2518" spans="1:23" x14ac:dyDescent="0.3">
      <c r="A2518" t="s">
        <v>4754</v>
      </c>
      <c r="B2518" t="s">
        <v>4755</v>
      </c>
      <c r="C2518">
        <v>251</v>
      </c>
      <c r="D2518" t="s">
        <v>10</v>
      </c>
      <c r="E2518">
        <v>1</v>
      </c>
      <c r="F2518">
        <v>245</v>
      </c>
      <c r="G2518">
        <v>2735</v>
      </c>
      <c r="H2518" t="s">
        <v>11</v>
      </c>
      <c r="I2518" t="s">
        <v>10</v>
      </c>
      <c r="J2518">
        <f t="shared" si="39"/>
        <v>244</v>
      </c>
      <c r="K2518" t="str">
        <f>VLOOKUP(B2518,[2]taxonomy1!$B:$U,2,FALSE)</f>
        <v xml:space="preserve"> Camelus ferus (Wild bactrian camel) (Camelus bactrianus ferus).</v>
      </c>
      <c r="L2518" t="str">
        <f>VLOOKUP(B2518,[2]taxonomy1!$B:$U,4,FALSE)</f>
        <v xml:space="preserve"> NCBI_TaxID=419612 {ECO:0000313|EMBL:EPY87418.1, ECO:0000313|Proteomes:UP000030684};</v>
      </c>
      <c r="M2518" t="str">
        <f>VLOOKUP(B2518,[2]taxonomy1!$B:$U,6,FALSE)</f>
        <v>Eukaryota</v>
      </c>
      <c r="N2518" t="str">
        <f>VLOOKUP(B2518,[2]taxonomy1!$B:$U,7,FALSE)</f>
        <v xml:space="preserve"> Metazoa</v>
      </c>
      <c r="O2518" t="str">
        <f>VLOOKUP(B2518,[2]taxonomy1!$B:$U,8,FALSE)</f>
        <v xml:space="preserve"> Chordata</v>
      </c>
      <c r="P2518" t="str">
        <f>VLOOKUP(B2518,[2]taxonomy1!$B:$U,9,FALSE)</f>
        <v xml:space="preserve"> Craniata</v>
      </c>
      <c r="Q2518" t="str">
        <f>VLOOKUP(B2518,[2]taxonomy1!$B:$U,10,FALSE)</f>
        <v xml:space="preserve"> Vertebrata</v>
      </c>
      <c r="R2518" t="str">
        <f>VLOOKUP(B2518,[2]taxonomy1!$B:$U,11,FALSE)</f>
        <v xml:space="preserve"> Euteleostomi</v>
      </c>
      <c r="S2518" t="str">
        <f>VLOOKUP(B2518,[2]taxonomy1!$B:$U,12,FALSE)</f>
        <v>Mammalia</v>
      </c>
      <c r="T2518" t="str">
        <f>VLOOKUP(B2518,[2]taxonomy1!$B:$U,13,FALSE)</f>
        <v xml:space="preserve"> Eutheria</v>
      </c>
      <c r="U2518" t="str">
        <f>VLOOKUP(B2518,[2]taxonomy1!$B:$U,14,FALSE)</f>
        <v xml:space="preserve"> Laurasiatheria</v>
      </c>
      <c r="V2518" t="str">
        <f>VLOOKUP(B2518,[2]taxonomy1!$B:$U,15,FALSE)</f>
        <v xml:space="preserve"> Cetartiodactyla</v>
      </c>
      <c r="W2518" t="str">
        <f>VLOOKUP(B2518,[2]taxonomy1!$B:$U,16,FALSE)</f>
        <v xml:space="preserve"> Tylopoda</v>
      </c>
    </row>
    <row r="2519" spans="1:23" x14ac:dyDescent="0.3">
      <c r="A2519" t="s">
        <v>4756</v>
      </c>
      <c r="B2519" t="s">
        <v>4757</v>
      </c>
      <c r="C2519">
        <v>149</v>
      </c>
      <c r="D2519" t="s">
        <v>10</v>
      </c>
      <c r="E2519">
        <v>1</v>
      </c>
      <c r="F2519">
        <v>144</v>
      </c>
      <c r="G2519">
        <v>2735</v>
      </c>
      <c r="H2519" t="s">
        <v>11</v>
      </c>
      <c r="I2519" t="s">
        <v>10</v>
      </c>
      <c r="J2519">
        <f t="shared" si="39"/>
        <v>143</v>
      </c>
      <c r="K2519" t="str">
        <f>VLOOKUP(B2519,[2]taxonomy1!$B:$U,2,FALSE)</f>
        <v xml:space="preserve"> Camelus ferus (Wild bactrian camel) (Camelus bactrianus ferus).</v>
      </c>
      <c r="L2519" t="str">
        <f>VLOOKUP(B2519,[2]taxonomy1!$B:$U,4,FALSE)</f>
        <v xml:space="preserve"> NCBI_TaxID=419612 {ECO:0000313|EMBL:EPY77530.1, ECO:0000313|Proteomes:UP000030684};</v>
      </c>
      <c r="M2519" t="str">
        <f>VLOOKUP(B2519,[2]taxonomy1!$B:$U,6,FALSE)</f>
        <v>Eukaryota</v>
      </c>
      <c r="N2519" t="str">
        <f>VLOOKUP(B2519,[2]taxonomy1!$B:$U,7,FALSE)</f>
        <v xml:space="preserve"> Metazoa</v>
      </c>
      <c r="O2519" t="str">
        <f>VLOOKUP(B2519,[2]taxonomy1!$B:$U,8,FALSE)</f>
        <v xml:space="preserve"> Chordata</v>
      </c>
      <c r="P2519" t="str">
        <f>VLOOKUP(B2519,[2]taxonomy1!$B:$U,9,FALSE)</f>
        <v xml:space="preserve"> Craniata</v>
      </c>
      <c r="Q2519" t="str">
        <f>VLOOKUP(B2519,[2]taxonomy1!$B:$U,10,FALSE)</f>
        <v xml:space="preserve"> Vertebrata</v>
      </c>
      <c r="R2519" t="str">
        <f>VLOOKUP(B2519,[2]taxonomy1!$B:$U,11,FALSE)</f>
        <v xml:space="preserve"> Euteleostomi</v>
      </c>
      <c r="S2519" t="str">
        <f>VLOOKUP(B2519,[2]taxonomy1!$B:$U,12,FALSE)</f>
        <v>Mammalia</v>
      </c>
      <c r="T2519" t="str">
        <f>VLOOKUP(B2519,[2]taxonomy1!$B:$U,13,FALSE)</f>
        <v xml:space="preserve"> Eutheria</v>
      </c>
      <c r="U2519" t="str">
        <f>VLOOKUP(B2519,[2]taxonomy1!$B:$U,14,FALSE)</f>
        <v xml:space="preserve"> Laurasiatheria</v>
      </c>
      <c r="V2519" t="str">
        <f>VLOOKUP(B2519,[2]taxonomy1!$B:$U,15,FALSE)</f>
        <v xml:space="preserve"> Cetartiodactyla</v>
      </c>
      <c r="W2519" t="str">
        <f>VLOOKUP(B2519,[2]taxonomy1!$B:$U,16,FALSE)</f>
        <v xml:space="preserve"> Tylopoda</v>
      </c>
    </row>
    <row r="2520" spans="1:23" x14ac:dyDescent="0.3">
      <c r="A2520" t="s">
        <v>4758</v>
      </c>
      <c r="B2520" t="s">
        <v>4759</v>
      </c>
      <c r="C2520">
        <v>461</v>
      </c>
      <c r="D2520" t="s">
        <v>10</v>
      </c>
      <c r="E2520">
        <v>88</v>
      </c>
      <c r="F2520">
        <v>369</v>
      </c>
      <c r="G2520">
        <v>2735</v>
      </c>
      <c r="H2520" t="s">
        <v>11</v>
      </c>
      <c r="I2520" t="s">
        <v>10</v>
      </c>
      <c r="J2520">
        <f t="shared" si="39"/>
        <v>281</v>
      </c>
      <c r="K2520" t="str">
        <f>VLOOKUP(B2520,[2]taxonomy1!$B:$U,2,FALSE)</f>
        <v xml:space="preserve"> Camelus ferus (Wild bactrian camel) (Camelus bactrianus ferus).</v>
      </c>
      <c r="L2520" t="str">
        <f>VLOOKUP(B2520,[2]taxonomy1!$B:$U,4,FALSE)</f>
        <v xml:space="preserve"> NCBI_TaxID=419612 {ECO:0000313|EMBL:EPY84915.1, ECO:0000313|Proteomes:UP000030684};</v>
      </c>
      <c r="M2520" t="str">
        <f>VLOOKUP(B2520,[2]taxonomy1!$B:$U,6,FALSE)</f>
        <v>Eukaryota</v>
      </c>
      <c r="N2520" t="str">
        <f>VLOOKUP(B2520,[2]taxonomy1!$B:$U,7,FALSE)</f>
        <v xml:space="preserve"> Metazoa</v>
      </c>
      <c r="O2520" t="str">
        <f>VLOOKUP(B2520,[2]taxonomy1!$B:$U,8,FALSE)</f>
        <v xml:space="preserve"> Chordata</v>
      </c>
      <c r="P2520" t="str">
        <f>VLOOKUP(B2520,[2]taxonomy1!$B:$U,9,FALSE)</f>
        <v xml:space="preserve"> Craniata</v>
      </c>
      <c r="Q2520" t="str">
        <f>VLOOKUP(B2520,[2]taxonomy1!$B:$U,10,FALSE)</f>
        <v xml:space="preserve"> Vertebrata</v>
      </c>
      <c r="R2520" t="str">
        <f>VLOOKUP(B2520,[2]taxonomy1!$B:$U,11,FALSE)</f>
        <v xml:space="preserve"> Euteleostomi</v>
      </c>
      <c r="S2520" t="str">
        <f>VLOOKUP(B2520,[2]taxonomy1!$B:$U,12,FALSE)</f>
        <v>Mammalia</v>
      </c>
      <c r="T2520" t="str">
        <f>VLOOKUP(B2520,[2]taxonomy1!$B:$U,13,FALSE)</f>
        <v xml:space="preserve"> Eutheria</v>
      </c>
      <c r="U2520" t="str">
        <f>VLOOKUP(B2520,[2]taxonomy1!$B:$U,14,FALSE)</f>
        <v xml:space="preserve"> Laurasiatheria</v>
      </c>
      <c r="V2520" t="str">
        <f>VLOOKUP(B2520,[2]taxonomy1!$B:$U,15,FALSE)</f>
        <v xml:space="preserve"> Cetartiodactyla</v>
      </c>
      <c r="W2520" t="str">
        <f>VLOOKUP(B2520,[2]taxonomy1!$B:$U,16,FALSE)</f>
        <v xml:space="preserve"> Tylopoda</v>
      </c>
    </row>
    <row r="2521" spans="1:23" x14ac:dyDescent="0.3">
      <c r="A2521" t="s">
        <v>4760</v>
      </c>
      <c r="B2521" t="s">
        <v>4761</v>
      </c>
      <c r="C2521">
        <v>299</v>
      </c>
      <c r="D2521" t="s">
        <v>10</v>
      </c>
      <c r="E2521">
        <v>17</v>
      </c>
      <c r="F2521">
        <v>293</v>
      </c>
      <c r="G2521">
        <v>2735</v>
      </c>
      <c r="H2521" t="s">
        <v>11</v>
      </c>
      <c r="I2521" t="s">
        <v>10</v>
      </c>
      <c r="J2521">
        <f t="shared" si="39"/>
        <v>276</v>
      </c>
      <c r="K2521" t="str">
        <f>VLOOKUP(B2521,[2]taxonomy1!$B:$U,2,FALSE)</f>
        <v xml:space="preserve"> Camelus ferus (Wild bactrian camel) (Camelus bactrianus ferus).</v>
      </c>
      <c r="L2521" t="str">
        <f>VLOOKUP(B2521,[2]taxonomy1!$B:$U,4,FALSE)</f>
        <v xml:space="preserve"> NCBI_TaxID=419612 {ECO:0000313|EMBL:EPY89006.1, ECO:0000313|Proteomes:UP000030684};</v>
      </c>
      <c r="M2521" t="str">
        <f>VLOOKUP(B2521,[2]taxonomy1!$B:$U,6,FALSE)</f>
        <v>Eukaryota</v>
      </c>
      <c r="N2521" t="str">
        <f>VLOOKUP(B2521,[2]taxonomy1!$B:$U,7,FALSE)</f>
        <v xml:space="preserve"> Metazoa</v>
      </c>
      <c r="O2521" t="str">
        <f>VLOOKUP(B2521,[2]taxonomy1!$B:$U,8,FALSE)</f>
        <v xml:space="preserve"> Chordata</v>
      </c>
      <c r="P2521" t="str">
        <f>VLOOKUP(B2521,[2]taxonomy1!$B:$U,9,FALSE)</f>
        <v xml:space="preserve"> Craniata</v>
      </c>
      <c r="Q2521" t="str">
        <f>VLOOKUP(B2521,[2]taxonomy1!$B:$U,10,FALSE)</f>
        <v xml:space="preserve"> Vertebrata</v>
      </c>
      <c r="R2521" t="str">
        <f>VLOOKUP(B2521,[2]taxonomy1!$B:$U,11,FALSE)</f>
        <v xml:space="preserve"> Euteleostomi</v>
      </c>
      <c r="S2521" t="str">
        <f>VLOOKUP(B2521,[2]taxonomy1!$B:$U,12,FALSE)</f>
        <v>Mammalia</v>
      </c>
      <c r="T2521" t="str">
        <f>VLOOKUP(B2521,[2]taxonomy1!$B:$U,13,FALSE)</f>
        <v xml:space="preserve"> Eutheria</v>
      </c>
      <c r="U2521" t="str">
        <f>VLOOKUP(B2521,[2]taxonomy1!$B:$U,14,FALSE)</f>
        <v xml:space="preserve"> Laurasiatheria</v>
      </c>
      <c r="V2521" t="str">
        <f>VLOOKUP(B2521,[2]taxonomy1!$B:$U,15,FALSE)</f>
        <v xml:space="preserve"> Cetartiodactyla</v>
      </c>
      <c r="W2521" t="str">
        <f>VLOOKUP(B2521,[2]taxonomy1!$B:$U,16,FALSE)</f>
        <v xml:space="preserve"> Tylopoda</v>
      </c>
    </row>
    <row r="2522" spans="1:23" x14ac:dyDescent="0.3">
      <c r="A2522" t="s">
        <v>4762</v>
      </c>
      <c r="B2522" t="s">
        <v>4763</v>
      </c>
      <c r="C2522">
        <v>313</v>
      </c>
      <c r="D2522" t="s">
        <v>10</v>
      </c>
      <c r="E2522">
        <v>89</v>
      </c>
      <c r="F2522">
        <v>306</v>
      </c>
      <c r="G2522">
        <v>2735</v>
      </c>
      <c r="H2522" t="s">
        <v>11</v>
      </c>
      <c r="I2522" t="s">
        <v>10</v>
      </c>
      <c r="J2522">
        <f t="shared" si="39"/>
        <v>217</v>
      </c>
      <c r="K2522" t="str">
        <f>VLOOKUP(B2522,[2]taxonomy1!$B:$U,2,FALSE)</f>
        <v xml:space="preserve"> Camelus ferus (Wild bactrian camel) (Camelus bactrianus ferus).</v>
      </c>
      <c r="L2522" t="str">
        <f>VLOOKUP(B2522,[2]taxonomy1!$B:$U,4,FALSE)</f>
        <v xml:space="preserve"> NCBI_TaxID=419612 {ECO:0000313|EMBL:EPY89445.1, ECO:0000313|Proteomes:UP000030684};</v>
      </c>
      <c r="M2522" t="str">
        <f>VLOOKUP(B2522,[2]taxonomy1!$B:$U,6,FALSE)</f>
        <v>Eukaryota</v>
      </c>
      <c r="N2522" t="str">
        <f>VLOOKUP(B2522,[2]taxonomy1!$B:$U,7,FALSE)</f>
        <v xml:space="preserve"> Metazoa</v>
      </c>
      <c r="O2522" t="str">
        <f>VLOOKUP(B2522,[2]taxonomy1!$B:$U,8,FALSE)</f>
        <v xml:space="preserve"> Chordata</v>
      </c>
      <c r="P2522" t="str">
        <f>VLOOKUP(B2522,[2]taxonomy1!$B:$U,9,FALSE)</f>
        <v xml:space="preserve"> Craniata</v>
      </c>
      <c r="Q2522" t="str">
        <f>VLOOKUP(B2522,[2]taxonomy1!$B:$U,10,FALSE)</f>
        <v xml:space="preserve"> Vertebrata</v>
      </c>
      <c r="R2522" t="str">
        <f>VLOOKUP(B2522,[2]taxonomy1!$B:$U,11,FALSE)</f>
        <v xml:space="preserve"> Euteleostomi</v>
      </c>
      <c r="S2522" t="str">
        <f>VLOOKUP(B2522,[2]taxonomy1!$B:$U,12,FALSE)</f>
        <v>Mammalia</v>
      </c>
      <c r="T2522" t="str">
        <f>VLOOKUP(B2522,[2]taxonomy1!$B:$U,13,FALSE)</f>
        <v xml:space="preserve"> Eutheria</v>
      </c>
      <c r="U2522" t="str">
        <f>VLOOKUP(B2522,[2]taxonomy1!$B:$U,14,FALSE)</f>
        <v xml:space="preserve"> Laurasiatheria</v>
      </c>
      <c r="V2522" t="str">
        <f>VLOOKUP(B2522,[2]taxonomy1!$B:$U,15,FALSE)</f>
        <v xml:space="preserve"> Cetartiodactyla</v>
      </c>
      <c r="W2522" t="str">
        <f>VLOOKUP(B2522,[2]taxonomy1!$B:$U,16,FALSE)</f>
        <v xml:space="preserve"> Tylopoda</v>
      </c>
    </row>
    <row r="2523" spans="1:23" x14ac:dyDescent="0.3">
      <c r="A2523" t="s">
        <v>4762</v>
      </c>
      <c r="B2523" t="s">
        <v>4763</v>
      </c>
      <c r="C2523">
        <v>313</v>
      </c>
      <c r="D2523" t="s">
        <v>4764</v>
      </c>
      <c r="E2523">
        <v>1</v>
      </c>
      <c r="F2523">
        <v>82</v>
      </c>
      <c r="G2523">
        <v>1104</v>
      </c>
      <c r="H2523" t="s">
        <v>4765</v>
      </c>
      <c r="I2523" t="s">
        <v>4764</v>
      </c>
      <c r="J2523">
        <f t="shared" si="39"/>
        <v>81</v>
      </c>
      <c r="K2523" t="str">
        <f>VLOOKUP(B2523,[2]taxonomy1!$B:$U,2,FALSE)</f>
        <v xml:space="preserve"> Camelus ferus (Wild bactrian camel) (Camelus bactrianus ferus).</v>
      </c>
      <c r="L2523" t="str">
        <f>VLOOKUP(B2523,[2]taxonomy1!$B:$U,4,FALSE)</f>
        <v xml:space="preserve"> NCBI_TaxID=419612 {ECO:0000313|EMBL:EPY89445.1, ECO:0000313|Proteomes:UP000030684};</v>
      </c>
      <c r="M2523" t="str">
        <f>VLOOKUP(B2523,[2]taxonomy1!$B:$U,6,FALSE)</f>
        <v>Eukaryota</v>
      </c>
      <c r="N2523" t="str">
        <f>VLOOKUP(B2523,[2]taxonomy1!$B:$U,7,FALSE)</f>
        <v xml:space="preserve"> Metazoa</v>
      </c>
      <c r="O2523" t="str">
        <f>VLOOKUP(B2523,[2]taxonomy1!$B:$U,8,FALSE)</f>
        <v xml:space="preserve"> Chordata</v>
      </c>
      <c r="P2523" t="str">
        <f>VLOOKUP(B2523,[2]taxonomy1!$B:$U,9,FALSE)</f>
        <v xml:space="preserve"> Craniata</v>
      </c>
      <c r="Q2523" t="str">
        <f>VLOOKUP(B2523,[2]taxonomy1!$B:$U,10,FALSE)</f>
        <v xml:space="preserve"> Vertebrata</v>
      </c>
      <c r="R2523" t="str">
        <f>VLOOKUP(B2523,[2]taxonomy1!$B:$U,11,FALSE)</f>
        <v xml:space="preserve"> Euteleostomi</v>
      </c>
      <c r="S2523" t="str">
        <f>VLOOKUP(B2523,[2]taxonomy1!$B:$U,12,FALSE)</f>
        <v>Mammalia</v>
      </c>
      <c r="T2523" t="str">
        <f>VLOOKUP(B2523,[2]taxonomy1!$B:$U,13,FALSE)</f>
        <v xml:space="preserve"> Eutheria</v>
      </c>
      <c r="U2523" t="str">
        <f>VLOOKUP(B2523,[2]taxonomy1!$B:$U,14,FALSE)</f>
        <v xml:space="preserve"> Laurasiatheria</v>
      </c>
      <c r="V2523" t="str">
        <f>VLOOKUP(B2523,[2]taxonomy1!$B:$U,15,FALSE)</f>
        <v xml:space="preserve"> Cetartiodactyla</v>
      </c>
      <c r="W2523" t="str">
        <f>VLOOKUP(B2523,[2]taxonomy1!$B:$U,16,FALSE)</f>
        <v xml:space="preserve"> Tylopoda</v>
      </c>
    </row>
    <row r="2524" spans="1:23" x14ac:dyDescent="0.3">
      <c r="A2524" t="s">
        <v>4766</v>
      </c>
      <c r="B2524" t="s">
        <v>4767</v>
      </c>
      <c r="C2524">
        <v>353</v>
      </c>
      <c r="D2524" t="s">
        <v>10</v>
      </c>
      <c r="E2524">
        <v>39</v>
      </c>
      <c r="F2524">
        <v>324</v>
      </c>
      <c r="G2524">
        <v>2735</v>
      </c>
      <c r="H2524" t="s">
        <v>11</v>
      </c>
      <c r="I2524" t="s">
        <v>10</v>
      </c>
      <c r="J2524">
        <f t="shared" si="39"/>
        <v>285</v>
      </c>
      <c r="K2524" t="str">
        <f>VLOOKUP(B2524,[2]taxonomy1!$B:$U,2,FALSE)</f>
        <v xml:space="preserve"> Colletotrichum gloeosporioides (strain Cg-14) (Anthracnose fungus) (Glomerella cingulata).</v>
      </c>
      <c r="L2524" t="str">
        <f>VLOOKUP(B2524,[2]taxonomy1!$B:$U,4,FALSE)</f>
        <v xml:space="preserve"> NCBI_TaxID=1237896 {ECO:0000313|EMBL:EQB53906.1, ECO:0000313|Proteomes:UP000015530};</v>
      </c>
      <c r="M2524" t="str">
        <f>VLOOKUP(B2524,[2]taxonomy1!$B:$U,6,FALSE)</f>
        <v>Eukaryota</v>
      </c>
      <c r="N2524" t="str">
        <f>VLOOKUP(B2524,[2]taxonomy1!$B:$U,7,FALSE)</f>
        <v xml:space="preserve"> Fungi</v>
      </c>
      <c r="O2524" t="str">
        <f>VLOOKUP(B2524,[2]taxonomy1!$B:$U,8,FALSE)</f>
        <v xml:space="preserve"> Dikarya</v>
      </c>
      <c r="P2524" t="str">
        <f>VLOOKUP(B2524,[2]taxonomy1!$B:$U,9,FALSE)</f>
        <v xml:space="preserve"> Ascomycota</v>
      </c>
      <c r="Q2524" t="str">
        <f>VLOOKUP(B2524,[2]taxonomy1!$B:$U,10,FALSE)</f>
        <v xml:space="preserve"> Pezizomycotina</v>
      </c>
      <c r="R2524" t="str">
        <f>VLOOKUP(B2524,[2]taxonomy1!$B:$U,11,FALSE)</f>
        <v>Sordariomycetes</v>
      </c>
      <c r="S2524" t="str">
        <f>VLOOKUP(B2524,[2]taxonomy1!$B:$U,12,FALSE)</f>
        <v xml:space="preserve"> Hypocreomycetidae</v>
      </c>
      <c r="T2524" t="str">
        <f>VLOOKUP(B2524,[2]taxonomy1!$B:$U,13,FALSE)</f>
        <v xml:space="preserve"> Glomerellales</v>
      </c>
      <c r="U2524" t="str">
        <f>VLOOKUP(B2524,[2]taxonomy1!$B:$U,14,FALSE)</f>
        <v xml:space="preserve"> Glomerellaceae</v>
      </c>
      <c r="V2524" t="str">
        <f>VLOOKUP(B2524,[2]taxonomy1!$B:$U,15,FALSE)</f>
        <v>Colletotrichum.</v>
      </c>
      <c r="W2524">
        <f>VLOOKUP(B2524,[2]taxonomy1!$B:$U,16,FALSE)</f>
        <v>0</v>
      </c>
    </row>
    <row r="2525" spans="1:23" x14ac:dyDescent="0.3">
      <c r="A2525" t="s">
        <v>4768</v>
      </c>
      <c r="B2525" t="s">
        <v>4769</v>
      </c>
      <c r="C2525">
        <v>336</v>
      </c>
      <c r="D2525" t="s">
        <v>10</v>
      </c>
      <c r="E2525">
        <v>2</v>
      </c>
      <c r="F2525">
        <v>329</v>
      </c>
      <c r="G2525">
        <v>2735</v>
      </c>
      <c r="H2525" t="s">
        <v>11</v>
      </c>
      <c r="I2525" t="s">
        <v>10</v>
      </c>
      <c r="J2525">
        <f t="shared" si="39"/>
        <v>327</v>
      </c>
      <c r="K2525" t="str">
        <f>VLOOKUP(B2525,[2]taxonomy1!$B:$U,2,FALSE)</f>
        <v xml:space="preserve"> Colletotrichum gloeosporioides (strain Cg-14) (Anthracnose fungus) (Glomerella cingulata).</v>
      </c>
      <c r="L2525" t="str">
        <f>VLOOKUP(B2525,[2]taxonomy1!$B:$U,4,FALSE)</f>
        <v xml:space="preserve"> NCBI_TaxID=1237896 {ECO:0000313|EMBL:EQB54011.1, ECO:0000313|Proteomes:UP000015530};</v>
      </c>
      <c r="M2525" t="str">
        <f>VLOOKUP(B2525,[2]taxonomy1!$B:$U,6,FALSE)</f>
        <v>Eukaryota</v>
      </c>
      <c r="N2525" t="str">
        <f>VLOOKUP(B2525,[2]taxonomy1!$B:$U,7,FALSE)</f>
        <v xml:space="preserve"> Fungi</v>
      </c>
      <c r="O2525" t="str">
        <f>VLOOKUP(B2525,[2]taxonomy1!$B:$U,8,FALSE)</f>
        <v xml:space="preserve"> Dikarya</v>
      </c>
      <c r="P2525" t="str">
        <f>VLOOKUP(B2525,[2]taxonomy1!$B:$U,9,FALSE)</f>
        <v xml:space="preserve"> Ascomycota</v>
      </c>
      <c r="Q2525" t="str">
        <f>VLOOKUP(B2525,[2]taxonomy1!$B:$U,10,FALSE)</f>
        <v xml:space="preserve"> Pezizomycotina</v>
      </c>
      <c r="R2525" t="str">
        <f>VLOOKUP(B2525,[2]taxonomy1!$B:$U,11,FALSE)</f>
        <v>Sordariomycetes</v>
      </c>
      <c r="S2525" t="str">
        <f>VLOOKUP(B2525,[2]taxonomy1!$B:$U,12,FALSE)</f>
        <v xml:space="preserve"> Hypocreomycetidae</v>
      </c>
      <c r="T2525" t="str">
        <f>VLOOKUP(B2525,[2]taxonomy1!$B:$U,13,FALSE)</f>
        <v xml:space="preserve"> Glomerellales</v>
      </c>
      <c r="U2525" t="str">
        <f>VLOOKUP(B2525,[2]taxonomy1!$B:$U,14,FALSE)</f>
        <v xml:space="preserve"> Glomerellaceae</v>
      </c>
      <c r="V2525" t="str">
        <f>VLOOKUP(B2525,[2]taxonomy1!$B:$U,15,FALSE)</f>
        <v>Colletotrichum.</v>
      </c>
      <c r="W2525">
        <f>VLOOKUP(B2525,[2]taxonomy1!$B:$U,16,FALSE)</f>
        <v>0</v>
      </c>
    </row>
    <row r="2526" spans="1:23" x14ac:dyDescent="0.3">
      <c r="A2526" t="s">
        <v>4770</v>
      </c>
      <c r="B2526" t="s">
        <v>4771</v>
      </c>
      <c r="C2526">
        <v>281</v>
      </c>
      <c r="D2526" t="s">
        <v>10</v>
      </c>
      <c r="E2526">
        <v>20</v>
      </c>
      <c r="F2526">
        <v>278</v>
      </c>
      <c r="G2526">
        <v>2735</v>
      </c>
      <c r="H2526" t="s">
        <v>11</v>
      </c>
      <c r="I2526" t="s">
        <v>10</v>
      </c>
      <c r="J2526">
        <f t="shared" si="39"/>
        <v>258</v>
      </c>
      <c r="K2526" t="str">
        <f>VLOOKUP(B2526,[2]taxonomy1!$B:$U,2,FALSE)</f>
        <v xml:space="preserve"> Nosema apis BRL 01.</v>
      </c>
      <c r="L2526" t="str">
        <f>VLOOKUP(B2526,[2]taxonomy1!$B:$U,4,FALSE)</f>
        <v xml:space="preserve"> NCBI_TaxID=1037528 {ECO:0000313|EMBL:EQB61321.1, ECO:0000313|Proteomes:UP000053780};</v>
      </c>
      <c r="M2526" t="str">
        <f>VLOOKUP(B2526,[2]taxonomy1!$B:$U,6,FALSE)</f>
        <v>Eukaryota</v>
      </c>
      <c r="N2526" t="str">
        <f>VLOOKUP(B2526,[2]taxonomy1!$B:$U,7,FALSE)</f>
        <v xml:space="preserve"> Fungi</v>
      </c>
      <c r="O2526" t="str">
        <f>VLOOKUP(B2526,[2]taxonomy1!$B:$U,8,FALSE)</f>
        <v xml:space="preserve"> Fungi incertae sedis</v>
      </c>
      <c r="P2526" t="str">
        <f>VLOOKUP(B2526,[2]taxonomy1!$B:$U,9,FALSE)</f>
        <v xml:space="preserve"> Microsporidia</v>
      </c>
      <c r="Q2526" t="str">
        <f>VLOOKUP(B2526,[2]taxonomy1!$B:$U,10,FALSE)</f>
        <v xml:space="preserve"> Nosematidae</v>
      </c>
      <c r="R2526" t="str">
        <f>VLOOKUP(B2526,[2]taxonomy1!$B:$U,11,FALSE)</f>
        <v>Nosema.</v>
      </c>
      <c r="S2526">
        <f>VLOOKUP(B2526,[2]taxonomy1!$B:$U,12,FALSE)</f>
        <v>0</v>
      </c>
      <c r="T2526">
        <f>VLOOKUP(B2526,[2]taxonomy1!$B:$U,13,FALSE)</f>
        <v>0</v>
      </c>
      <c r="U2526">
        <f>VLOOKUP(B2526,[2]taxonomy1!$B:$U,14,FALSE)</f>
        <v>0</v>
      </c>
      <c r="V2526">
        <f>VLOOKUP(B2526,[2]taxonomy1!$B:$U,15,FALSE)</f>
        <v>0</v>
      </c>
      <c r="W2526">
        <f>VLOOKUP(B2526,[2]taxonomy1!$B:$U,16,FALSE)</f>
        <v>0</v>
      </c>
    </row>
    <row r="2527" spans="1:23" x14ac:dyDescent="0.3">
      <c r="A2527" t="s">
        <v>4772</v>
      </c>
      <c r="B2527" t="s">
        <v>4773</v>
      </c>
      <c r="C2527">
        <v>280</v>
      </c>
      <c r="D2527" t="s">
        <v>10</v>
      </c>
      <c r="E2527">
        <v>3</v>
      </c>
      <c r="F2527">
        <v>273</v>
      </c>
      <c r="G2527">
        <v>2735</v>
      </c>
      <c r="H2527" t="s">
        <v>11</v>
      </c>
      <c r="I2527" t="s">
        <v>10</v>
      </c>
      <c r="J2527">
        <f t="shared" si="39"/>
        <v>270</v>
      </c>
      <c r="K2527" t="str">
        <f>VLOOKUP(B2527,[2]taxonomy1!$B:$U,2,FALSE)</f>
        <v xml:space="preserve"> Camelus ferus (Wild bactrian camel) (Camelus bactrianus ferus).</v>
      </c>
      <c r="L2527" t="str">
        <f>VLOOKUP(B2527,[2]taxonomy1!$B:$U,4,FALSE)</f>
        <v xml:space="preserve"> NCBI_TaxID=419612 {ECO:0000313|EMBL:EQB78702.1, ECO:0000313|Proteomes:UP000030684};</v>
      </c>
      <c r="M2527" t="str">
        <f>VLOOKUP(B2527,[2]taxonomy1!$B:$U,6,FALSE)</f>
        <v>Eukaryota</v>
      </c>
      <c r="N2527" t="str">
        <f>VLOOKUP(B2527,[2]taxonomy1!$B:$U,7,FALSE)</f>
        <v xml:space="preserve"> Metazoa</v>
      </c>
      <c r="O2527" t="str">
        <f>VLOOKUP(B2527,[2]taxonomy1!$B:$U,8,FALSE)</f>
        <v xml:space="preserve"> Chordata</v>
      </c>
      <c r="P2527" t="str">
        <f>VLOOKUP(B2527,[2]taxonomy1!$B:$U,9,FALSE)</f>
        <v xml:space="preserve"> Craniata</v>
      </c>
      <c r="Q2527" t="str">
        <f>VLOOKUP(B2527,[2]taxonomy1!$B:$U,10,FALSE)</f>
        <v xml:space="preserve"> Vertebrata</v>
      </c>
      <c r="R2527" t="str">
        <f>VLOOKUP(B2527,[2]taxonomy1!$B:$U,11,FALSE)</f>
        <v xml:space="preserve"> Euteleostomi</v>
      </c>
      <c r="S2527" t="str">
        <f>VLOOKUP(B2527,[2]taxonomy1!$B:$U,12,FALSE)</f>
        <v>Mammalia</v>
      </c>
      <c r="T2527" t="str">
        <f>VLOOKUP(B2527,[2]taxonomy1!$B:$U,13,FALSE)</f>
        <v xml:space="preserve"> Eutheria</v>
      </c>
      <c r="U2527" t="str">
        <f>VLOOKUP(B2527,[2]taxonomy1!$B:$U,14,FALSE)</f>
        <v xml:space="preserve"> Laurasiatheria</v>
      </c>
      <c r="V2527" t="str">
        <f>VLOOKUP(B2527,[2]taxonomy1!$B:$U,15,FALSE)</f>
        <v xml:space="preserve"> Cetartiodactyla</v>
      </c>
      <c r="W2527" t="str">
        <f>VLOOKUP(B2527,[2]taxonomy1!$B:$U,16,FALSE)</f>
        <v xml:space="preserve"> Tylopoda</v>
      </c>
    </row>
    <row r="2528" spans="1:23" x14ac:dyDescent="0.3">
      <c r="A2528" t="s">
        <v>4774</v>
      </c>
      <c r="B2528" t="s">
        <v>4775</v>
      </c>
      <c r="C2528">
        <v>282</v>
      </c>
      <c r="D2528" t="s">
        <v>10</v>
      </c>
      <c r="E2528">
        <v>2</v>
      </c>
      <c r="F2528">
        <v>276</v>
      </c>
      <c r="G2528">
        <v>2735</v>
      </c>
      <c r="H2528" t="s">
        <v>11</v>
      </c>
      <c r="I2528" t="s">
        <v>10</v>
      </c>
      <c r="J2528">
        <f t="shared" si="39"/>
        <v>274</v>
      </c>
      <c r="K2528" t="str">
        <f>VLOOKUP(B2528,[2]taxonomy1!$B:$U,2,FALSE)</f>
        <v xml:space="preserve"> Saprolegnia diclina VS20.</v>
      </c>
      <c r="L2528" t="str">
        <f>VLOOKUP(B2528,[2]taxonomy1!$B:$U,4,FALSE)</f>
        <v xml:space="preserve"> NCBI_TaxID=1156394 {ECO:0000313|EMBL:EQC27564.1, ECO:0000313|Proteomes:UP000030762};</v>
      </c>
      <c r="M2528" t="str">
        <f>VLOOKUP(B2528,[2]taxonomy1!$B:$U,6,FALSE)</f>
        <v>Eukaryota</v>
      </c>
      <c r="N2528" t="str">
        <f>VLOOKUP(B2528,[2]taxonomy1!$B:$U,7,FALSE)</f>
        <v xml:space="preserve"> Stramenopiles</v>
      </c>
      <c r="O2528" t="str">
        <f>VLOOKUP(B2528,[2]taxonomy1!$B:$U,8,FALSE)</f>
        <v xml:space="preserve"> Oomycetes</v>
      </c>
      <c r="P2528" t="str">
        <f>VLOOKUP(B2528,[2]taxonomy1!$B:$U,9,FALSE)</f>
        <v xml:space="preserve"> Saprolegniales</v>
      </c>
      <c r="Q2528" t="str">
        <f>VLOOKUP(B2528,[2]taxonomy1!$B:$U,10,FALSE)</f>
        <v xml:space="preserve"> Saprolegniaceae</v>
      </c>
      <c r="R2528" t="str">
        <f>VLOOKUP(B2528,[2]taxonomy1!$B:$U,11,FALSE)</f>
        <v>Saprolegnia.</v>
      </c>
      <c r="S2528">
        <f>VLOOKUP(B2528,[2]taxonomy1!$B:$U,12,FALSE)</f>
        <v>0</v>
      </c>
      <c r="T2528">
        <f>VLOOKUP(B2528,[2]taxonomy1!$B:$U,13,FALSE)</f>
        <v>0</v>
      </c>
      <c r="U2528">
        <f>VLOOKUP(B2528,[2]taxonomy1!$B:$U,14,FALSE)</f>
        <v>0</v>
      </c>
      <c r="V2528">
        <f>VLOOKUP(B2528,[2]taxonomy1!$B:$U,15,FALSE)</f>
        <v>0</v>
      </c>
      <c r="W2528">
        <f>VLOOKUP(B2528,[2]taxonomy1!$B:$U,16,FALSE)</f>
        <v>0</v>
      </c>
    </row>
    <row r="2529" spans="1:23" x14ac:dyDescent="0.3">
      <c r="A2529" t="s">
        <v>4776</v>
      </c>
      <c r="B2529" t="s">
        <v>4777</v>
      </c>
      <c r="C2529">
        <v>318</v>
      </c>
      <c r="D2529" t="s">
        <v>10</v>
      </c>
      <c r="E2529">
        <v>125</v>
      </c>
      <c r="F2529">
        <v>312</v>
      </c>
      <c r="G2529">
        <v>2735</v>
      </c>
      <c r="H2529" t="s">
        <v>11</v>
      </c>
      <c r="I2529" t="s">
        <v>10</v>
      </c>
      <c r="J2529">
        <f t="shared" si="39"/>
        <v>187</v>
      </c>
      <c r="K2529" t="str">
        <f>VLOOKUP(B2529,[2]taxonomy1!$B:$U,2,FALSE)</f>
        <v xml:space="preserve"> Saprolegnia diclina VS20.</v>
      </c>
      <c r="L2529" t="str">
        <f>VLOOKUP(B2529,[2]taxonomy1!$B:$U,4,FALSE)</f>
        <v xml:space="preserve"> NCBI_TaxID=1156394 {ECO:0000313|EMBL:EQC41040.1, ECO:0000313|Proteomes:UP000030762};</v>
      </c>
      <c r="M2529" t="str">
        <f>VLOOKUP(B2529,[2]taxonomy1!$B:$U,6,FALSE)</f>
        <v>Eukaryota</v>
      </c>
      <c r="N2529" t="str">
        <f>VLOOKUP(B2529,[2]taxonomy1!$B:$U,7,FALSE)</f>
        <v xml:space="preserve"> Stramenopiles</v>
      </c>
      <c r="O2529" t="str">
        <f>VLOOKUP(B2529,[2]taxonomy1!$B:$U,8,FALSE)</f>
        <v xml:space="preserve"> Oomycetes</v>
      </c>
      <c r="P2529" t="str">
        <f>VLOOKUP(B2529,[2]taxonomy1!$B:$U,9,FALSE)</f>
        <v xml:space="preserve"> Saprolegniales</v>
      </c>
      <c r="Q2529" t="str">
        <f>VLOOKUP(B2529,[2]taxonomy1!$B:$U,10,FALSE)</f>
        <v xml:space="preserve"> Saprolegniaceae</v>
      </c>
      <c r="R2529" t="str">
        <f>VLOOKUP(B2529,[2]taxonomy1!$B:$U,11,FALSE)</f>
        <v>Saprolegnia.</v>
      </c>
      <c r="S2529">
        <f>VLOOKUP(B2529,[2]taxonomy1!$B:$U,12,FALSE)</f>
        <v>0</v>
      </c>
      <c r="T2529">
        <f>VLOOKUP(B2529,[2]taxonomy1!$B:$U,13,FALSE)</f>
        <v>0</v>
      </c>
      <c r="U2529">
        <f>VLOOKUP(B2529,[2]taxonomy1!$B:$U,14,FALSE)</f>
        <v>0</v>
      </c>
      <c r="V2529">
        <f>VLOOKUP(B2529,[2]taxonomy1!$B:$U,15,FALSE)</f>
        <v>0</v>
      </c>
      <c r="W2529">
        <f>VLOOKUP(B2529,[2]taxonomy1!$B:$U,16,FALSE)</f>
        <v>0</v>
      </c>
    </row>
    <row r="2530" spans="1:23" x14ac:dyDescent="0.3">
      <c r="A2530" t="s">
        <v>4778</v>
      </c>
      <c r="B2530" t="s">
        <v>4779</v>
      </c>
      <c r="C2530">
        <v>280</v>
      </c>
      <c r="D2530" t="s">
        <v>10</v>
      </c>
      <c r="E2530">
        <v>3</v>
      </c>
      <c r="F2530">
        <v>274</v>
      </c>
      <c r="G2530">
        <v>2735</v>
      </c>
      <c r="H2530" t="s">
        <v>11</v>
      </c>
      <c r="I2530" t="s">
        <v>10</v>
      </c>
      <c r="J2530">
        <f t="shared" si="39"/>
        <v>271</v>
      </c>
      <c r="K2530" t="str">
        <f>VLOOKUP(B2530,[2]taxonomy1!$B:$U,2,FALSE)</f>
        <v xml:space="preserve"> Saprolegnia diclina VS20.</v>
      </c>
      <c r="L2530" t="str">
        <f>VLOOKUP(B2530,[2]taxonomy1!$B:$U,4,FALSE)</f>
        <v xml:space="preserve"> NCBI_TaxID=1156394 {ECO:0000313|EMBL:EQC28467.1, ECO:0000313|Proteomes:UP000030762};</v>
      </c>
      <c r="M2530" t="str">
        <f>VLOOKUP(B2530,[2]taxonomy1!$B:$U,6,FALSE)</f>
        <v>Eukaryota</v>
      </c>
      <c r="N2530" t="str">
        <f>VLOOKUP(B2530,[2]taxonomy1!$B:$U,7,FALSE)</f>
        <v xml:space="preserve"> Stramenopiles</v>
      </c>
      <c r="O2530" t="str">
        <f>VLOOKUP(B2530,[2]taxonomy1!$B:$U,8,FALSE)</f>
        <v xml:space="preserve"> Oomycetes</v>
      </c>
      <c r="P2530" t="str">
        <f>VLOOKUP(B2530,[2]taxonomy1!$B:$U,9,FALSE)</f>
        <v xml:space="preserve"> Saprolegniales</v>
      </c>
      <c r="Q2530" t="str">
        <f>VLOOKUP(B2530,[2]taxonomy1!$B:$U,10,FALSE)</f>
        <v xml:space="preserve"> Saprolegniaceae</v>
      </c>
      <c r="R2530" t="str">
        <f>VLOOKUP(B2530,[2]taxonomy1!$B:$U,11,FALSE)</f>
        <v>Saprolegnia.</v>
      </c>
      <c r="S2530">
        <f>VLOOKUP(B2530,[2]taxonomy1!$B:$U,12,FALSE)</f>
        <v>0</v>
      </c>
      <c r="T2530">
        <f>VLOOKUP(B2530,[2]taxonomy1!$B:$U,13,FALSE)</f>
        <v>0</v>
      </c>
      <c r="U2530">
        <f>VLOOKUP(B2530,[2]taxonomy1!$B:$U,14,FALSE)</f>
        <v>0</v>
      </c>
      <c r="V2530">
        <f>VLOOKUP(B2530,[2]taxonomy1!$B:$U,15,FALSE)</f>
        <v>0</v>
      </c>
      <c r="W2530">
        <f>VLOOKUP(B2530,[2]taxonomy1!$B:$U,16,FALSE)</f>
        <v>0</v>
      </c>
    </row>
    <row r="2531" spans="1:23" x14ac:dyDescent="0.3">
      <c r="A2531" t="s">
        <v>4780</v>
      </c>
      <c r="B2531" t="s">
        <v>4781</v>
      </c>
      <c r="C2531">
        <v>328</v>
      </c>
      <c r="D2531" t="s">
        <v>10</v>
      </c>
      <c r="E2531">
        <v>55</v>
      </c>
      <c r="F2531">
        <v>321</v>
      </c>
      <c r="G2531">
        <v>2735</v>
      </c>
      <c r="H2531" t="s">
        <v>11</v>
      </c>
      <c r="I2531" t="s">
        <v>10</v>
      </c>
      <c r="J2531">
        <f t="shared" si="39"/>
        <v>266</v>
      </c>
      <c r="K2531" t="str">
        <f>VLOOKUP(B2531,[2]taxonomy1!$B:$U,2,FALSE)</f>
        <v xml:space="preserve"> Saprolegnia diclina VS20.</v>
      </c>
      <c r="L2531" t="str">
        <f>VLOOKUP(B2531,[2]taxonomy1!$B:$U,4,FALSE)</f>
        <v xml:space="preserve"> NCBI_TaxID=1156394 {ECO:0000313|EMBL:EQC29772.1, ECO:0000313|Proteomes:UP000030762};</v>
      </c>
      <c r="M2531" t="str">
        <f>VLOOKUP(B2531,[2]taxonomy1!$B:$U,6,FALSE)</f>
        <v>Eukaryota</v>
      </c>
      <c r="N2531" t="str">
        <f>VLOOKUP(B2531,[2]taxonomy1!$B:$U,7,FALSE)</f>
        <v xml:space="preserve"> Stramenopiles</v>
      </c>
      <c r="O2531" t="str">
        <f>VLOOKUP(B2531,[2]taxonomy1!$B:$U,8,FALSE)</f>
        <v xml:space="preserve"> Oomycetes</v>
      </c>
      <c r="P2531" t="str">
        <f>VLOOKUP(B2531,[2]taxonomy1!$B:$U,9,FALSE)</f>
        <v xml:space="preserve"> Saprolegniales</v>
      </c>
      <c r="Q2531" t="str">
        <f>VLOOKUP(B2531,[2]taxonomy1!$B:$U,10,FALSE)</f>
        <v xml:space="preserve"> Saprolegniaceae</v>
      </c>
      <c r="R2531" t="str">
        <f>VLOOKUP(B2531,[2]taxonomy1!$B:$U,11,FALSE)</f>
        <v>Saprolegnia.</v>
      </c>
      <c r="S2531">
        <f>VLOOKUP(B2531,[2]taxonomy1!$B:$U,12,FALSE)</f>
        <v>0</v>
      </c>
      <c r="T2531">
        <f>VLOOKUP(B2531,[2]taxonomy1!$B:$U,13,FALSE)</f>
        <v>0</v>
      </c>
      <c r="U2531">
        <f>VLOOKUP(B2531,[2]taxonomy1!$B:$U,14,FALSE)</f>
        <v>0</v>
      </c>
      <c r="V2531">
        <f>VLOOKUP(B2531,[2]taxonomy1!$B:$U,15,FALSE)</f>
        <v>0</v>
      </c>
      <c r="W2531">
        <f>VLOOKUP(B2531,[2]taxonomy1!$B:$U,16,FALSE)</f>
        <v>0</v>
      </c>
    </row>
    <row r="2532" spans="1:23" x14ac:dyDescent="0.3">
      <c r="A2532" t="s">
        <v>4782</v>
      </c>
      <c r="B2532" t="s">
        <v>4783</v>
      </c>
      <c r="C2532">
        <v>284</v>
      </c>
      <c r="D2532" t="s">
        <v>10</v>
      </c>
      <c r="E2532">
        <v>2</v>
      </c>
      <c r="F2532">
        <v>277</v>
      </c>
      <c r="G2532">
        <v>2735</v>
      </c>
      <c r="H2532" t="s">
        <v>11</v>
      </c>
      <c r="I2532" t="s">
        <v>10</v>
      </c>
      <c r="J2532">
        <f t="shared" si="39"/>
        <v>275</v>
      </c>
      <c r="K2532" t="str">
        <f>VLOOKUP(B2532,[2]taxonomy1!$B:$U,2,FALSE)</f>
        <v xml:space="preserve"> Helobdella robusta (Californian leech).</v>
      </c>
      <c r="L2532" t="str">
        <f>VLOOKUP(B2532,[2]taxonomy1!$B:$U,4,FALSE)</f>
        <v xml:space="preserve"> NCBI_TaxID=6412 {ECO:0000313|EnsemblMetazoa:HelroP185462, ECO:0000313|Proteomes:UP000015101};</v>
      </c>
      <c r="M2532" t="str">
        <f>VLOOKUP(B2532,[2]taxonomy1!$B:$U,6,FALSE)</f>
        <v>Eukaryota</v>
      </c>
      <c r="N2532" t="str">
        <f>VLOOKUP(B2532,[2]taxonomy1!$B:$U,7,FALSE)</f>
        <v xml:space="preserve"> Metazoa</v>
      </c>
      <c r="O2532" t="str">
        <f>VLOOKUP(B2532,[2]taxonomy1!$B:$U,8,FALSE)</f>
        <v xml:space="preserve"> Lophotrochozoa</v>
      </c>
      <c r="P2532" t="str">
        <f>VLOOKUP(B2532,[2]taxonomy1!$B:$U,9,FALSE)</f>
        <v xml:space="preserve"> Annelida</v>
      </c>
      <c r="Q2532" t="str">
        <f>VLOOKUP(B2532,[2]taxonomy1!$B:$U,10,FALSE)</f>
        <v xml:space="preserve"> Clitellata</v>
      </c>
      <c r="R2532" t="str">
        <f>VLOOKUP(B2532,[2]taxonomy1!$B:$U,11,FALSE)</f>
        <v xml:space="preserve"> Hirudinea</v>
      </c>
      <c r="S2532" t="str">
        <f>VLOOKUP(B2532,[2]taxonomy1!$B:$U,12,FALSE)</f>
        <v>Rhynchobdellida</v>
      </c>
      <c r="T2532" t="str">
        <f>VLOOKUP(B2532,[2]taxonomy1!$B:$U,13,FALSE)</f>
        <v xml:space="preserve"> Glossiphoniidae</v>
      </c>
      <c r="U2532" t="str">
        <f>VLOOKUP(B2532,[2]taxonomy1!$B:$U,14,FALSE)</f>
        <v xml:space="preserve"> Helobdella.</v>
      </c>
      <c r="V2532">
        <f>VLOOKUP(B2532,[2]taxonomy1!$B:$U,15,FALSE)</f>
        <v>0</v>
      </c>
      <c r="W2532">
        <f>VLOOKUP(B2532,[2]taxonomy1!$B:$U,16,FALSE)</f>
        <v>0</v>
      </c>
    </row>
    <row r="2533" spans="1:23" x14ac:dyDescent="0.3">
      <c r="A2533" t="s">
        <v>4784</v>
      </c>
      <c r="B2533" t="s">
        <v>4785</v>
      </c>
      <c r="C2533">
        <v>324</v>
      </c>
      <c r="D2533" t="s">
        <v>10</v>
      </c>
      <c r="E2533">
        <v>36</v>
      </c>
      <c r="F2533">
        <v>317</v>
      </c>
      <c r="G2533">
        <v>2735</v>
      </c>
      <c r="H2533" t="s">
        <v>11</v>
      </c>
      <c r="I2533" t="s">
        <v>10</v>
      </c>
      <c r="J2533">
        <f t="shared" si="39"/>
        <v>281</v>
      </c>
      <c r="K2533" t="str">
        <f>VLOOKUP(B2533,[2]taxonomy1!$B:$U,2,FALSE)</f>
        <v xml:space="preserve"> Helobdella robusta (Californian leech).</v>
      </c>
      <c r="L2533" t="str">
        <f>VLOOKUP(B2533,[2]taxonomy1!$B:$U,4,FALSE)</f>
        <v xml:space="preserve"> NCBI_TaxID=6412 {ECO:0000313|EnsemblMetazoa:HelroP185918, ECO:0000313|Proteomes:UP000015101};</v>
      </c>
      <c r="M2533" t="str">
        <f>VLOOKUP(B2533,[2]taxonomy1!$B:$U,6,FALSE)</f>
        <v>Eukaryota</v>
      </c>
      <c r="N2533" t="str">
        <f>VLOOKUP(B2533,[2]taxonomy1!$B:$U,7,FALSE)</f>
        <v xml:space="preserve"> Metazoa</v>
      </c>
      <c r="O2533" t="str">
        <f>VLOOKUP(B2533,[2]taxonomy1!$B:$U,8,FALSE)</f>
        <v xml:space="preserve"> Lophotrochozoa</v>
      </c>
      <c r="P2533" t="str">
        <f>VLOOKUP(B2533,[2]taxonomy1!$B:$U,9,FALSE)</f>
        <v xml:space="preserve"> Annelida</v>
      </c>
      <c r="Q2533" t="str">
        <f>VLOOKUP(B2533,[2]taxonomy1!$B:$U,10,FALSE)</f>
        <v xml:space="preserve"> Clitellata</v>
      </c>
      <c r="R2533" t="str">
        <f>VLOOKUP(B2533,[2]taxonomy1!$B:$U,11,FALSE)</f>
        <v xml:space="preserve"> Hirudinea</v>
      </c>
      <c r="S2533" t="str">
        <f>VLOOKUP(B2533,[2]taxonomy1!$B:$U,12,FALSE)</f>
        <v>Rhynchobdellida</v>
      </c>
      <c r="T2533" t="str">
        <f>VLOOKUP(B2533,[2]taxonomy1!$B:$U,13,FALSE)</f>
        <v xml:space="preserve"> Glossiphoniidae</v>
      </c>
      <c r="U2533" t="str">
        <f>VLOOKUP(B2533,[2]taxonomy1!$B:$U,14,FALSE)</f>
        <v xml:space="preserve"> Helobdella.</v>
      </c>
      <c r="V2533">
        <f>VLOOKUP(B2533,[2]taxonomy1!$B:$U,15,FALSE)</f>
        <v>0</v>
      </c>
      <c r="W2533">
        <f>VLOOKUP(B2533,[2]taxonomy1!$B:$U,16,FALSE)</f>
        <v>0</v>
      </c>
    </row>
    <row r="2534" spans="1:23" x14ac:dyDescent="0.3">
      <c r="A2534" t="s">
        <v>4786</v>
      </c>
      <c r="B2534" t="s">
        <v>4787</v>
      </c>
      <c r="C2534">
        <v>285</v>
      </c>
      <c r="D2534" t="s">
        <v>10</v>
      </c>
      <c r="E2534">
        <v>2</v>
      </c>
      <c r="F2534">
        <v>278</v>
      </c>
      <c r="G2534">
        <v>2735</v>
      </c>
      <c r="H2534" t="s">
        <v>11</v>
      </c>
      <c r="I2534" t="s">
        <v>10</v>
      </c>
      <c r="J2534">
        <f t="shared" si="39"/>
        <v>276</v>
      </c>
      <c r="K2534" t="str">
        <f>VLOOKUP(B2534,[2]taxonomy1!$B:$U,2,FALSE)</f>
        <v xml:space="preserve"> Helobdella robusta (Californian leech).</v>
      </c>
      <c r="L2534" t="str">
        <f>VLOOKUP(B2534,[2]taxonomy1!$B:$U,4,FALSE)</f>
        <v xml:space="preserve"> NCBI_TaxID=6412 {ECO:0000313|EnsemblMetazoa:HelroP87388, ECO:0000313|Proteomes:UP000015101};</v>
      </c>
      <c r="M2534" t="str">
        <f>VLOOKUP(B2534,[2]taxonomy1!$B:$U,6,FALSE)</f>
        <v>Eukaryota</v>
      </c>
      <c r="N2534" t="str">
        <f>VLOOKUP(B2534,[2]taxonomy1!$B:$U,7,FALSE)</f>
        <v xml:space="preserve"> Metazoa</v>
      </c>
      <c r="O2534" t="str">
        <f>VLOOKUP(B2534,[2]taxonomy1!$B:$U,8,FALSE)</f>
        <v xml:space="preserve"> Lophotrochozoa</v>
      </c>
      <c r="P2534" t="str">
        <f>VLOOKUP(B2534,[2]taxonomy1!$B:$U,9,FALSE)</f>
        <v xml:space="preserve"> Annelida</v>
      </c>
      <c r="Q2534" t="str">
        <f>VLOOKUP(B2534,[2]taxonomy1!$B:$U,10,FALSE)</f>
        <v xml:space="preserve"> Clitellata</v>
      </c>
      <c r="R2534" t="str">
        <f>VLOOKUP(B2534,[2]taxonomy1!$B:$U,11,FALSE)</f>
        <v xml:space="preserve"> Hirudinea</v>
      </c>
      <c r="S2534" t="str">
        <f>VLOOKUP(B2534,[2]taxonomy1!$B:$U,12,FALSE)</f>
        <v>Rhynchobdellida</v>
      </c>
      <c r="T2534" t="str">
        <f>VLOOKUP(B2534,[2]taxonomy1!$B:$U,13,FALSE)</f>
        <v xml:space="preserve"> Glossiphoniidae</v>
      </c>
      <c r="U2534" t="str">
        <f>VLOOKUP(B2534,[2]taxonomy1!$B:$U,14,FALSE)</f>
        <v xml:space="preserve"> Helobdella.</v>
      </c>
      <c r="V2534">
        <f>VLOOKUP(B2534,[2]taxonomy1!$B:$U,15,FALSE)</f>
        <v>0</v>
      </c>
      <c r="W2534">
        <f>VLOOKUP(B2534,[2]taxonomy1!$B:$U,16,FALSE)</f>
        <v>0</v>
      </c>
    </row>
    <row r="2535" spans="1:23" x14ac:dyDescent="0.3">
      <c r="A2535" t="s">
        <v>4788</v>
      </c>
      <c r="B2535" t="s">
        <v>4789</v>
      </c>
      <c r="C2535">
        <v>265</v>
      </c>
      <c r="D2535" t="s">
        <v>10</v>
      </c>
      <c r="E2535">
        <v>51</v>
      </c>
      <c r="F2535">
        <v>265</v>
      </c>
      <c r="G2535">
        <v>2735</v>
      </c>
      <c r="H2535" t="s">
        <v>11</v>
      </c>
      <c r="I2535" t="s">
        <v>10</v>
      </c>
      <c r="J2535">
        <f t="shared" si="39"/>
        <v>214</v>
      </c>
      <c r="K2535" t="str">
        <f>VLOOKUP(B2535,[2]taxonomy1!$B:$U,2,FALSE)</f>
        <v xml:space="preserve"> Strigamia maritima (European centipede) (Geophilus maritimus).</v>
      </c>
      <c r="L2535" t="str">
        <f>VLOOKUP(B2535,[2]taxonomy1!$B:$U,4,FALSE)</f>
        <v xml:space="preserve"> NCBI_TaxID=126957 {ECO:0000313|EnsemblMetazoa:SMAR003443-PA, ECO:0000313|Proteomes:UP000014500};</v>
      </c>
      <c r="M2535" t="str">
        <f>VLOOKUP(B2535,[2]taxonomy1!$B:$U,6,FALSE)</f>
        <v>Eukaryota</v>
      </c>
      <c r="N2535" t="str">
        <f>VLOOKUP(B2535,[2]taxonomy1!$B:$U,7,FALSE)</f>
        <v xml:space="preserve"> Metazoa</v>
      </c>
      <c r="O2535" t="str">
        <f>VLOOKUP(B2535,[2]taxonomy1!$B:$U,8,FALSE)</f>
        <v xml:space="preserve"> Ecdysozoa</v>
      </c>
      <c r="P2535" t="str">
        <f>VLOOKUP(B2535,[2]taxonomy1!$B:$U,9,FALSE)</f>
        <v xml:space="preserve"> Arthropoda</v>
      </c>
      <c r="Q2535" t="str">
        <f>VLOOKUP(B2535,[2]taxonomy1!$B:$U,10,FALSE)</f>
        <v xml:space="preserve"> Myriapoda</v>
      </c>
      <c r="R2535" t="str">
        <f>VLOOKUP(B2535,[2]taxonomy1!$B:$U,11,FALSE)</f>
        <v xml:space="preserve"> Chilopoda</v>
      </c>
      <c r="S2535" t="str">
        <f>VLOOKUP(B2535,[2]taxonomy1!$B:$U,12,FALSE)</f>
        <v>Pleurostigmophora</v>
      </c>
      <c r="T2535" t="str">
        <f>VLOOKUP(B2535,[2]taxonomy1!$B:$U,13,FALSE)</f>
        <v xml:space="preserve"> Geophilomorpha</v>
      </c>
      <c r="U2535" t="str">
        <f>VLOOKUP(B2535,[2]taxonomy1!$B:$U,14,FALSE)</f>
        <v xml:space="preserve"> Linotaeniidae</v>
      </c>
      <c r="V2535" t="str">
        <f>VLOOKUP(B2535,[2]taxonomy1!$B:$U,15,FALSE)</f>
        <v xml:space="preserve"> Strigamia.</v>
      </c>
      <c r="W2535">
        <f>VLOOKUP(B2535,[2]taxonomy1!$B:$U,16,FALSE)</f>
        <v>0</v>
      </c>
    </row>
    <row r="2536" spans="1:23" x14ac:dyDescent="0.3">
      <c r="A2536" t="s">
        <v>4790</v>
      </c>
      <c r="B2536" t="s">
        <v>4791</v>
      </c>
      <c r="C2536">
        <v>1950</v>
      </c>
      <c r="D2536" t="s">
        <v>4792</v>
      </c>
      <c r="E2536">
        <v>1071</v>
      </c>
      <c r="F2536">
        <v>1160</v>
      </c>
      <c r="G2536">
        <v>4627</v>
      </c>
      <c r="H2536" t="s">
        <v>4793</v>
      </c>
      <c r="I2536" t="s">
        <v>4792</v>
      </c>
      <c r="J2536">
        <f t="shared" si="39"/>
        <v>89</v>
      </c>
      <c r="K2536" t="str">
        <f>VLOOKUP(B2536,[2]taxonomy1!$B:$U,2,FALSE)</f>
        <v xml:space="preserve"> Strigamia maritima (European centipede) (Geophilus maritimus).</v>
      </c>
      <c r="L2536" t="str">
        <f>VLOOKUP(B2536,[2]taxonomy1!$B:$U,4,FALSE)</f>
        <v xml:space="preserve"> NCBI_TaxID=126957 {ECO:0000313|EnsemblMetazoa:SMAR005449-PA, ECO:0000313|Proteomes:UP000014500};</v>
      </c>
      <c r="M2536" t="str">
        <f>VLOOKUP(B2536,[2]taxonomy1!$B:$U,6,FALSE)</f>
        <v>Eukaryota</v>
      </c>
      <c r="N2536" t="str">
        <f>VLOOKUP(B2536,[2]taxonomy1!$B:$U,7,FALSE)</f>
        <v xml:space="preserve"> Metazoa</v>
      </c>
      <c r="O2536" t="str">
        <f>VLOOKUP(B2536,[2]taxonomy1!$B:$U,8,FALSE)</f>
        <v xml:space="preserve"> Ecdysozoa</v>
      </c>
      <c r="P2536" t="str">
        <f>VLOOKUP(B2536,[2]taxonomy1!$B:$U,9,FALSE)</f>
        <v xml:space="preserve"> Arthropoda</v>
      </c>
      <c r="Q2536" t="str">
        <f>VLOOKUP(B2536,[2]taxonomy1!$B:$U,10,FALSE)</f>
        <v xml:space="preserve"> Myriapoda</v>
      </c>
      <c r="R2536" t="str">
        <f>VLOOKUP(B2536,[2]taxonomy1!$B:$U,11,FALSE)</f>
        <v xml:space="preserve"> Chilopoda</v>
      </c>
      <c r="S2536" t="str">
        <f>VLOOKUP(B2536,[2]taxonomy1!$B:$U,12,FALSE)</f>
        <v>Pleurostigmophora</v>
      </c>
      <c r="T2536" t="str">
        <f>VLOOKUP(B2536,[2]taxonomy1!$B:$U,13,FALSE)</f>
        <v xml:space="preserve"> Geophilomorpha</v>
      </c>
      <c r="U2536" t="str">
        <f>VLOOKUP(B2536,[2]taxonomy1!$B:$U,14,FALSE)</f>
        <v xml:space="preserve"> Linotaeniidae</v>
      </c>
      <c r="V2536" t="str">
        <f>VLOOKUP(B2536,[2]taxonomy1!$B:$U,15,FALSE)</f>
        <v xml:space="preserve"> Strigamia.</v>
      </c>
      <c r="W2536">
        <f>VLOOKUP(B2536,[2]taxonomy1!$B:$U,16,FALSE)</f>
        <v>0</v>
      </c>
    </row>
    <row r="2537" spans="1:23" x14ac:dyDescent="0.3">
      <c r="A2537" t="s">
        <v>4790</v>
      </c>
      <c r="B2537" t="s">
        <v>4791</v>
      </c>
      <c r="C2537">
        <v>1950</v>
      </c>
      <c r="D2537" t="s">
        <v>4794</v>
      </c>
      <c r="E2537">
        <v>950</v>
      </c>
      <c r="F2537">
        <v>1065</v>
      </c>
      <c r="G2537">
        <v>8046</v>
      </c>
      <c r="H2537" t="s">
        <v>4795</v>
      </c>
      <c r="I2537" t="s">
        <v>4794</v>
      </c>
      <c r="J2537">
        <f t="shared" si="39"/>
        <v>115</v>
      </c>
      <c r="K2537" t="str">
        <f>VLOOKUP(B2537,[2]taxonomy1!$B:$U,2,FALSE)</f>
        <v xml:space="preserve"> Strigamia maritima (European centipede) (Geophilus maritimus).</v>
      </c>
      <c r="L2537" t="str">
        <f>VLOOKUP(B2537,[2]taxonomy1!$B:$U,4,FALSE)</f>
        <v xml:space="preserve"> NCBI_TaxID=126957 {ECO:0000313|EnsemblMetazoa:SMAR005449-PA, ECO:0000313|Proteomes:UP000014500};</v>
      </c>
      <c r="M2537" t="str">
        <f>VLOOKUP(B2537,[2]taxonomy1!$B:$U,6,FALSE)</f>
        <v>Eukaryota</v>
      </c>
      <c r="N2537" t="str">
        <f>VLOOKUP(B2537,[2]taxonomy1!$B:$U,7,FALSE)</f>
        <v xml:space="preserve"> Metazoa</v>
      </c>
      <c r="O2537" t="str">
        <f>VLOOKUP(B2537,[2]taxonomy1!$B:$U,8,FALSE)</f>
        <v xml:space="preserve"> Ecdysozoa</v>
      </c>
      <c r="P2537" t="str">
        <f>VLOOKUP(B2537,[2]taxonomy1!$B:$U,9,FALSE)</f>
        <v xml:space="preserve"> Arthropoda</v>
      </c>
      <c r="Q2537" t="str">
        <f>VLOOKUP(B2537,[2]taxonomy1!$B:$U,10,FALSE)</f>
        <v xml:space="preserve"> Myriapoda</v>
      </c>
      <c r="R2537" t="str">
        <f>VLOOKUP(B2537,[2]taxonomy1!$B:$U,11,FALSE)</f>
        <v xml:space="preserve"> Chilopoda</v>
      </c>
      <c r="S2537" t="str">
        <f>VLOOKUP(B2537,[2]taxonomy1!$B:$U,12,FALSE)</f>
        <v>Pleurostigmophora</v>
      </c>
      <c r="T2537" t="str">
        <f>VLOOKUP(B2537,[2]taxonomy1!$B:$U,13,FALSE)</f>
        <v xml:space="preserve"> Geophilomorpha</v>
      </c>
      <c r="U2537" t="str">
        <f>VLOOKUP(B2537,[2]taxonomy1!$B:$U,14,FALSE)</f>
        <v xml:space="preserve"> Linotaeniidae</v>
      </c>
      <c r="V2537" t="str">
        <f>VLOOKUP(B2537,[2]taxonomy1!$B:$U,15,FALSE)</f>
        <v xml:space="preserve"> Strigamia.</v>
      </c>
      <c r="W2537">
        <f>VLOOKUP(B2537,[2]taxonomy1!$B:$U,16,FALSE)</f>
        <v>0</v>
      </c>
    </row>
    <row r="2538" spans="1:23" x14ac:dyDescent="0.3">
      <c r="A2538" t="s">
        <v>4790</v>
      </c>
      <c r="B2538" t="s">
        <v>4791</v>
      </c>
      <c r="C2538">
        <v>1950</v>
      </c>
      <c r="D2538" t="s">
        <v>4796</v>
      </c>
      <c r="E2538">
        <v>860</v>
      </c>
      <c r="F2538">
        <v>923</v>
      </c>
      <c r="G2538">
        <v>4841</v>
      </c>
      <c r="H2538" t="s">
        <v>4797</v>
      </c>
      <c r="I2538" t="s">
        <v>4796</v>
      </c>
      <c r="J2538">
        <f t="shared" si="39"/>
        <v>63</v>
      </c>
      <c r="K2538" t="str">
        <f>VLOOKUP(B2538,[2]taxonomy1!$B:$U,2,FALSE)</f>
        <v xml:space="preserve"> Strigamia maritima (European centipede) (Geophilus maritimus).</v>
      </c>
      <c r="L2538" t="str">
        <f>VLOOKUP(B2538,[2]taxonomy1!$B:$U,4,FALSE)</f>
        <v xml:space="preserve"> NCBI_TaxID=126957 {ECO:0000313|EnsemblMetazoa:SMAR005449-PA, ECO:0000313|Proteomes:UP000014500};</v>
      </c>
      <c r="M2538" t="str">
        <f>VLOOKUP(B2538,[2]taxonomy1!$B:$U,6,FALSE)</f>
        <v>Eukaryota</v>
      </c>
      <c r="N2538" t="str">
        <f>VLOOKUP(B2538,[2]taxonomy1!$B:$U,7,FALSE)</f>
        <v xml:space="preserve"> Metazoa</v>
      </c>
      <c r="O2538" t="str">
        <f>VLOOKUP(B2538,[2]taxonomy1!$B:$U,8,FALSE)</f>
        <v xml:space="preserve"> Ecdysozoa</v>
      </c>
      <c r="P2538" t="str">
        <f>VLOOKUP(B2538,[2]taxonomy1!$B:$U,9,FALSE)</f>
        <v xml:space="preserve"> Arthropoda</v>
      </c>
      <c r="Q2538" t="str">
        <f>VLOOKUP(B2538,[2]taxonomy1!$B:$U,10,FALSE)</f>
        <v xml:space="preserve"> Myriapoda</v>
      </c>
      <c r="R2538" t="str">
        <f>VLOOKUP(B2538,[2]taxonomy1!$B:$U,11,FALSE)</f>
        <v xml:space="preserve"> Chilopoda</v>
      </c>
      <c r="S2538" t="str">
        <f>VLOOKUP(B2538,[2]taxonomy1!$B:$U,12,FALSE)</f>
        <v>Pleurostigmophora</v>
      </c>
      <c r="T2538" t="str">
        <f>VLOOKUP(B2538,[2]taxonomy1!$B:$U,13,FALSE)</f>
        <v xml:space="preserve"> Geophilomorpha</v>
      </c>
      <c r="U2538" t="str">
        <f>VLOOKUP(B2538,[2]taxonomy1!$B:$U,14,FALSE)</f>
        <v xml:space="preserve"> Linotaeniidae</v>
      </c>
      <c r="V2538" t="str">
        <f>VLOOKUP(B2538,[2]taxonomy1!$B:$U,15,FALSE)</f>
        <v xml:space="preserve"> Strigamia.</v>
      </c>
      <c r="W2538">
        <f>VLOOKUP(B2538,[2]taxonomy1!$B:$U,16,FALSE)</f>
        <v>0</v>
      </c>
    </row>
    <row r="2539" spans="1:23" x14ac:dyDescent="0.3">
      <c r="A2539" t="s">
        <v>4790</v>
      </c>
      <c r="B2539" t="s">
        <v>4791</v>
      </c>
      <c r="C2539">
        <v>1950</v>
      </c>
      <c r="D2539" t="s">
        <v>4798</v>
      </c>
      <c r="E2539">
        <v>1261</v>
      </c>
      <c r="F2539">
        <v>1339</v>
      </c>
      <c r="G2539">
        <v>38522</v>
      </c>
      <c r="H2539" t="s">
        <v>4799</v>
      </c>
      <c r="I2539" t="s">
        <v>4798</v>
      </c>
      <c r="J2539">
        <f t="shared" si="39"/>
        <v>78</v>
      </c>
      <c r="K2539" t="str">
        <f>VLOOKUP(B2539,[2]taxonomy1!$B:$U,2,FALSE)</f>
        <v xml:space="preserve"> Strigamia maritima (European centipede) (Geophilus maritimus).</v>
      </c>
      <c r="L2539" t="str">
        <f>VLOOKUP(B2539,[2]taxonomy1!$B:$U,4,FALSE)</f>
        <v xml:space="preserve"> NCBI_TaxID=126957 {ECO:0000313|EnsemblMetazoa:SMAR005449-PA, ECO:0000313|Proteomes:UP000014500};</v>
      </c>
      <c r="M2539" t="str">
        <f>VLOOKUP(B2539,[2]taxonomy1!$B:$U,6,FALSE)</f>
        <v>Eukaryota</v>
      </c>
      <c r="N2539" t="str">
        <f>VLOOKUP(B2539,[2]taxonomy1!$B:$U,7,FALSE)</f>
        <v xml:space="preserve"> Metazoa</v>
      </c>
      <c r="O2539" t="str">
        <f>VLOOKUP(B2539,[2]taxonomy1!$B:$U,8,FALSE)</f>
        <v xml:space="preserve"> Ecdysozoa</v>
      </c>
      <c r="P2539" t="str">
        <f>VLOOKUP(B2539,[2]taxonomy1!$B:$U,9,FALSE)</f>
        <v xml:space="preserve"> Arthropoda</v>
      </c>
      <c r="Q2539" t="str">
        <f>VLOOKUP(B2539,[2]taxonomy1!$B:$U,10,FALSE)</f>
        <v xml:space="preserve"> Myriapoda</v>
      </c>
      <c r="R2539" t="str">
        <f>VLOOKUP(B2539,[2]taxonomy1!$B:$U,11,FALSE)</f>
        <v xml:space="preserve"> Chilopoda</v>
      </c>
      <c r="S2539" t="str">
        <f>VLOOKUP(B2539,[2]taxonomy1!$B:$U,12,FALSE)</f>
        <v>Pleurostigmophora</v>
      </c>
      <c r="T2539" t="str">
        <f>VLOOKUP(B2539,[2]taxonomy1!$B:$U,13,FALSE)</f>
        <v xml:space="preserve"> Geophilomorpha</v>
      </c>
      <c r="U2539" t="str">
        <f>VLOOKUP(B2539,[2]taxonomy1!$B:$U,14,FALSE)</f>
        <v xml:space="preserve"> Linotaeniidae</v>
      </c>
      <c r="V2539" t="str">
        <f>VLOOKUP(B2539,[2]taxonomy1!$B:$U,15,FALSE)</f>
        <v xml:space="preserve"> Strigamia.</v>
      </c>
      <c r="W2539">
        <f>VLOOKUP(B2539,[2]taxonomy1!$B:$U,16,FALSE)</f>
        <v>0</v>
      </c>
    </row>
    <row r="2540" spans="1:23" x14ac:dyDescent="0.3">
      <c r="A2540" t="s">
        <v>4790</v>
      </c>
      <c r="B2540" t="s">
        <v>4791</v>
      </c>
      <c r="C2540">
        <v>1950</v>
      </c>
      <c r="D2540" t="s">
        <v>4798</v>
      </c>
      <c r="E2540">
        <v>1455</v>
      </c>
      <c r="F2540">
        <v>1537</v>
      </c>
      <c r="G2540">
        <v>38522</v>
      </c>
      <c r="H2540" t="s">
        <v>4799</v>
      </c>
      <c r="I2540" t="s">
        <v>4798</v>
      </c>
      <c r="J2540">
        <f t="shared" si="39"/>
        <v>82</v>
      </c>
      <c r="K2540" t="str">
        <f>VLOOKUP(B2540,[2]taxonomy1!$B:$U,2,FALSE)</f>
        <v xml:space="preserve"> Strigamia maritima (European centipede) (Geophilus maritimus).</v>
      </c>
      <c r="L2540" t="str">
        <f>VLOOKUP(B2540,[2]taxonomy1!$B:$U,4,FALSE)</f>
        <v xml:space="preserve"> NCBI_TaxID=126957 {ECO:0000313|EnsemblMetazoa:SMAR005449-PA, ECO:0000313|Proteomes:UP000014500};</v>
      </c>
      <c r="M2540" t="str">
        <f>VLOOKUP(B2540,[2]taxonomy1!$B:$U,6,FALSE)</f>
        <v>Eukaryota</v>
      </c>
      <c r="N2540" t="str">
        <f>VLOOKUP(B2540,[2]taxonomy1!$B:$U,7,FALSE)</f>
        <v xml:space="preserve"> Metazoa</v>
      </c>
      <c r="O2540" t="str">
        <f>VLOOKUP(B2540,[2]taxonomy1!$B:$U,8,FALSE)</f>
        <v xml:space="preserve"> Ecdysozoa</v>
      </c>
      <c r="P2540" t="str">
        <f>VLOOKUP(B2540,[2]taxonomy1!$B:$U,9,FALSE)</f>
        <v xml:space="preserve"> Arthropoda</v>
      </c>
      <c r="Q2540" t="str">
        <f>VLOOKUP(B2540,[2]taxonomy1!$B:$U,10,FALSE)</f>
        <v xml:space="preserve"> Myriapoda</v>
      </c>
      <c r="R2540" t="str">
        <f>VLOOKUP(B2540,[2]taxonomy1!$B:$U,11,FALSE)</f>
        <v xml:space="preserve"> Chilopoda</v>
      </c>
      <c r="S2540" t="str">
        <f>VLOOKUP(B2540,[2]taxonomy1!$B:$U,12,FALSE)</f>
        <v>Pleurostigmophora</v>
      </c>
      <c r="T2540" t="str">
        <f>VLOOKUP(B2540,[2]taxonomy1!$B:$U,13,FALSE)</f>
        <v xml:space="preserve"> Geophilomorpha</v>
      </c>
      <c r="U2540" t="str">
        <f>VLOOKUP(B2540,[2]taxonomy1!$B:$U,14,FALSE)</f>
        <v xml:space="preserve"> Linotaeniidae</v>
      </c>
      <c r="V2540" t="str">
        <f>VLOOKUP(B2540,[2]taxonomy1!$B:$U,15,FALSE)</f>
        <v xml:space="preserve"> Strigamia.</v>
      </c>
      <c r="W2540">
        <f>VLOOKUP(B2540,[2]taxonomy1!$B:$U,16,FALSE)</f>
        <v>0</v>
      </c>
    </row>
    <row r="2541" spans="1:23" x14ac:dyDescent="0.3">
      <c r="A2541" t="s">
        <v>4790</v>
      </c>
      <c r="B2541" t="s">
        <v>4791</v>
      </c>
      <c r="C2541">
        <v>1950</v>
      </c>
      <c r="D2541" t="s">
        <v>4798</v>
      </c>
      <c r="E2541">
        <v>1773</v>
      </c>
      <c r="F2541">
        <v>1858</v>
      </c>
      <c r="G2541">
        <v>38522</v>
      </c>
      <c r="H2541" t="s">
        <v>4799</v>
      </c>
      <c r="I2541" t="s">
        <v>4798</v>
      </c>
      <c r="J2541">
        <f t="shared" si="39"/>
        <v>85</v>
      </c>
      <c r="K2541" t="str">
        <f>VLOOKUP(B2541,[2]taxonomy1!$B:$U,2,FALSE)</f>
        <v xml:space="preserve"> Strigamia maritima (European centipede) (Geophilus maritimus).</v>
      </c>
      <c r="L2541" t="str">
        <f>VLOOKUP(B2541,[2]taxonomy1!$B:$U,4,FALSE)</f>
        <v xml:space="preserve"> NCBI_TaxID=126957 {ECO:0000313|EnsemblMetazoa:SMAR005449-PA, ECO:0000313|Proteomes:UP000014500};</v>
      </c>
      <c r="M2541" t="str">
        <f>VLOOKUP(B2541,[2]taxonomy1!$B:$U,6,FALSE)</f>
        <v>Eukaryota</v>
      </c>
      <c r="N2541" t="str">
        <f>VLOOKUP(B2541,[2]taxonomy1!$B:$U,7,FALSE)</f>
        <v xml:space="preserve"> Metazoa</v>
      </c>
      <c r="O2541" t="str">
        <f>VLOOKUP(B2541,[2]taxonomy1!$B:$U,8,FALSE)</f>
        <v xml:space="preserve"> Ecdysozoa</v>
      </c>
      <c r="P2541" t="str">
        <f>VLOOKUP(B2541,[2]taxonomy1!$B:$U,9,FALSE)</f>
        <v xml:space="preserve"> Arthropoda</v>
      </c>
      <c r="Q2541" t="str">
        <f>VLOOKUP(B2541,[2]taxonomy1!$B:$U,10,FALSE)</f>
        <v xml:space="preserve"> Myriapoda</v>
      </c>
      <c r="R2541" t="str">
        <f>VLOOKUP(B2541,[2]taxonomy1!$B:$U,11,FALSE)</f>
        <v xml:space="preserve"> Chilopoda</v>
      </c>
      <c r="S2541" t="str">
        <f>VLOOKUP(B2541,[2]taxonomy1!$B:$U,12,FALSE)</f>
        <v>Pleurostigmophora</v>
      </c>
      <c r="T2541" t="str">
        <f>VLOOKUP(B2541,[2]taxonomy1!$B:$U,13,FALSE)</f>
        <v xml:space="preserve"> Geophilomorpha</v>
      </c>
      <c r="U2541" t="str">
        <f>VLOOKUP(B2541,[2]taxonomy1!$B:$U,14,FALSE)</f>
        <v xml:space="preserve"> Linotaeniidae</v>
      </c>
      <c r="V2541" t="str">
        <f>VLOOKUP(B2541,[2]taxonomy1!$B:$U,15,FALSE)</f>
        <v xml:space="preserve"> Strigamia.</v>
      </c>
      <c r="W2541">
        <f>VLOOKUP(B2541,[2]taxonomy1!$B:$U,16,FALSE)</f>
        <v>0</v>
      </c>
    </row>
    <row r="2542" spans="1:23" x14ac:dyDescent="0.3">
      <c r="A2542" t="s">
        <v>4790</v>
      </c>
      <c r="B2542" t="s">
        <v>4791</v>
      </c>
      <c r="C2542">
        <v>1950</v>
      </c>
      <c r="D2542" t="s">
        <v>10</v>
      </c>
      <c r="E2542">
        <v>68</v>
      </c>
      <c r="F2542">
        <v>339</v>
      </c>
      <c r="G2542">
        <v>2735</v>
      </c>
      <c r="H2542" t="s">
        <v>11</v>
      </c>
      <c r="I2542" t="s">
        <v>10</v>
      </c>
      <c r="J2542">
        <f t="shared" si="39"/>
        <v>271</v>
      </c>
      <c r="K2542" t="str">
        <f>VLOOKUP(B2542,[2]taxonomy1!$B:$U,2,FALSE)</f>
        <v xml:space="preserve"> Strigamia maritima (European centipede) (Geophilus maritimus).</v>
      </c>
      <c r="L2542" t="str">
        <f>VLOOKUP(B2542,[2]taxonomy1!$B:$U,4,FALSE)</f>
        <v xml:space="preserve"> NCBI_TaxID=126957 {ECO:0000313|EnsemblMetazoa:SMAR005449-PA, ECO:0000313|Proteomes:UP000014500};</v>
      </c>
      <c r="M2542" t="str">
        <f>VLOOKUP(B2542,[2]taxonomy1!$B:$U,6,FALSE)</f>
        <v>Eukaryota</v>
      </c>
      <c r="N2542" t="str">
        <f>VLOOKUP(B2542,[2]taxonomy1!$B:$U,7,FALSE)</f>
        <v xml:space="preserve"> Metazoa</v>
      </c>
      <c r="O2542" t="str">
        <f>VLOOKUP(B2542,[2]taxonomy1!$B:$U,8,FALSE)</f>
        <v xml:space="preserve"> Ecdysozoa</v>
      </c>
      <c r="P2542" t="str">
        <f>VLOOKUP(B2542,[2]taxonomy1!$B:$U,9,FALSE)</f>
        <v xml:space="preserve"> Arthropoda</v>
      </c>
      <c r="Q2542" t="str">
        <f>VLOOKUP(B2542,[2]taxonomy1!$B:$U,10,FALSE)</f>
        <v xml:space="preserve"> Myriapoda</v>
      </c>
      <c r="R2542" t="str">
        <f>VLOOKUP(B2542,[2]taxonomy1!$B:$U,11,FALSE)</f>
        <v xml:space="preserve"> Chilopoda</v>
      </c>
      <c r="S2542" t="str">
        <f>VLOOKUP(B2542,[2]taxonomy1!$B:$U,12,FALSE)</f>
        <v>Pleurostigmophora</v>
      </c>
      <c r="T2542" t="str">
        <f>VLOOKUP(B2542,[2]taxonomy1!$B:$U,13,FALSE)</f>
        <v xml:space="preserve"> Geophilomorpha</v>
      </c>
      <c r="U2542" t="str">
        <f>VLOOKUP(B2542,[2]taxonomy1!$B:$U,14,FALSE)</f>
        <v xml:space="preserve"> Linotaeniidae</v>
      </c>
      <c r="V2542" t="str">
        <f>VLOOKUP(B2542,[2]taxonomy1!$B:$U,15,FALSE)</f>
        <v xml:space="preserve"> Strigamia.</v>
      </c>
      <c r="W2542">
        <f>VLOOKUP(B2542,[2]taxonomy1!$B:$U,16,FALSE)</f>
        <v>0</v>
      </c>
    </row>
    <row r="2543" spans="1:23" x14ac:dyDescent="0.3">
      <c r="A2543" t="s">
        <v>4800</v>
      </c>
      <c r="B2543" t="s">
        <v>4801</v>
      </c>
      <c r="C2543">
        <v>282</v>
      </c>
      <c r="D2543" t="s">
        <v>10</v>
      </c>
      <c r="E2543">
        <v>2</v>
      </c>
      <c r="F2543">
        <v>274</v>
      </c>
      <c r="G2543">
        <v>2735</v>
      </c>
      <c r="H2543" t="s">
        <v>11</v>
      </c>
      <c r="I2543" t="s">
        <v>10</v>
      </c>
      <c r="J2543">
        <f t="shared" si="39"/>
        <v>272</v>
      </c>
      <c r="K2543" t="str">
        <f>VLOOKUP(B2543,[2]taxonomy1!$B:$U,2,FALSE)</f>
        <v xml:space="preserve"> Tetranychus urticae (Two-spotted spider mite).</v>
      </c>
      <c r="L2543" t="str">
        <f>VLOOKUP(B2543,[2]taxonomy1!$B:$U,4,FALSE)</f>
        <v xml:space="preserve"> NCBI_TaxID=32264 {ECO:0000313|EnsemblMetazoa:tetur03g01190.1, ECO:0000313|Proteomes:UP000015104};</v>
      </c>
      <c r="M2543" t="str">
        <f>VLOOKUP(B2543,[2]taxonomy1!$B:$U,6,FALSE)</f>
        <v>Eukaryota</v>
      </c>
      <c r="N2543" t="str">
        <f>VLOOKUP(B2543,[2]taxonomy1!$B:$U,7,FALSE)</f>
        <v xml:space="preserve"> Metazoa</v>
      </c>
      <c r="O2543" t="str">
        <f>VLOOKUP(B2543,[2]taxonomy1!$B:$U,8,FALSE)</f>
        <v xml:space="preserve"> Ecdysozoa</v>
      </c>
      <c r="P2543" t="str">
        <f>VLOOKUP(B2543,[2]taxonomy1!$B:$U,9,FALSE)</f>
        <v xml:space="preserve"> Arthropoda</v>
      </c>
      <c r="Q2543" t="str">
        <f>VLOOKUP(B2543,[2]taxonomy1!$B:$U,10,FALSE)</f>
        <v xml:space="preserve"> Chelicerata</v>
      </c>
      <c r="R2543" t="str">
        <f>VLOOKUP(B2543,[2]taxonomy1!$B:$U,11,FALSE)</f>
        <v xml:space="preserve"> Arachnida</v>
      </c>
      <c r="S2543" t="str">
        <f>VLOOKUP(B2543,[2]taxonomy1!$B:$U,12,FALSE)</f>
        <v>Acari</v>
      </c>
      <c r="T2543" t="str">
        <f>VLOOKUP(B2543,[2]taxonomy1!$B:$U,13,FALSE)</f>
        <v xml:space="preserve"> Acariformes</v>
      </c>
      <c r="U2543" t="str">
        <f>VLOOKUP(B2543,[2]taxonomy1!$B:$U,14,FALSE)</f>
        <v xml:space="preserve"> Trombidiformes</v>
      </c>
      <c r="V2543" t="str">
        <f>VLOOKUP(B2543,[2]taxonomy1!$B:$U,15,FALSE)</f>
        <v xml:space="preserve"> Prostigmata</v>
      </c>
      <c r="W2543" t="str">
        <f>VLOOKUP(B2543,[2]taxonomy1!$B:$U,16,FALSE)</f>
        <v xml:space="preserve"> Eleutherengona</v>
      </c>
    </row>
    <row r="2544" spans="1:23" x14ac:dyDescent="0.3">
      <c r="A2544" t="s">
        <v>4802</v>
      </c>
      <c r="B2544" t="s">
        <v>4803</v>
      </c>
      <c r="C2544">
        <v>282</v>
      </c>
      <c r="D2544" t="s">
        <v>10</v>
      </c>
      <c r="E2544">
        <v>2</v>
      </c>
      <c r="F2544">
        <v>275</v>
      </c>
      <c r="G2544">
        <v>2735</v>
      </c>
      <c r="H2544" t="s">
        <v>11</v>
      </c>
      <c r="I2544" t="s">
        <v>10</v>
      </c>
      <c r="J2544">
        <f t="shared" si="39"/>
        <v>273</v>
      </c>
      <c r="K2544" t="str">
        <f>VLOOKUP(B2544,[2]taxonomy1!$B:$U,2,FALSE)</f>
        <v xml:space="preserve"> Tetranychus urticae (Two-spotted spider mite).</v>
      </c>
      <c r="L2544" t="str">
        <f>VLOOKUP(B2544,[2]taxonomy1!$B:$U,4,FALSE)</f>
        <v xml:space="preserve"> NCBI_TaxID=32264 {ECO:0000313|EnsemblMetazoa:tetur03g03960.1, ECO:0000313|Proteomes:UP000015104};</v>
      </c>
      <c r="M2544" t="str">
        <f>VLOOKUP(B2544,[2]taxonomy1!$B:$U,6,FALSE)</f>
        <v>Eukaryota</v>
      </c>
      <c r="N2544" t="str">
        <f>VLOOKUP(B2544,[2]taxonomy1!$B:$U,7,FALSE)</f>
        <v xml:space="preserve"> Metazoa</v>
      </c>
      <c r="O2544" t="str">
        <f>VLOOKUP(B2544,[2]taxonomy1!$B:$U,8,FALSE)</f>
        <v xml:space="preserve"> Ecdysozoa</v>
      </c>
      <c r="P2544" t="str">
        <f>VLOOKUP(B2544,[2]taxonomy1!$B:$U,9,FALSE)</f>
        <v xml:space="preserve"> Arthropoda</v>
      </c>
      <c r="Q2544" t="str">
        <f>VLOOKUP(B2544,[2]taxonomy1!$B:$U,10,FALSE)</f>
        <v xml:space="preserve"> Chelicerata</v>
      </c>
      <c r="R2544" t="str">
        <f>VLOOKUP(B2544,[2]taxonomy1!$B:$U,11,FALSE)</f>
        <v xml:space="preserve"> Arachnida</v>
      </c>
      <c r="S2544" t="str">
        <f>VLOOKUP(B2544,[2]taxonomy1!$B:$U,12,FALSE)</f>
        <v>Acari</v>
      </c>
      <c r="T2544" t="str">
        <f>VLOOKUP(B2544,[2]taxonomy1!$B:$U,13,FALSE)</f>
        <v xml:space="preserve"> Acariformes</v>
      </c>
      <c r="U2544" t="str">
        <f>VLOOKUP(B2544,[2]taxonomy1!$B:$U,14,FALSE)</f>
        <v xml:space="preserve"> Trombidiformes</v>
      </c>
      <c r="V2544" t="str">
        <f>VLOOKUP(B2544,[2]taxonomy1!$B:$U,15,FALSE)</f>
        <v xml:space="preserve"> Prostigmata</v>
      </c>
      <c r="W2544" t="str">
        <f>VLOOKUP(B2544,[2]taxonomy1!$B:$U,16,FALSE)</f>
        <v xml:space="preserve"> Eleutherengona</v>
      </c>
    </row>
    <row r="2545" spans="1:23" x14ac:dyDescent="0.3">
      <c r="A2545" t="s">
        <v>4804</v>
      </c>
      <c r="B2545" t="s">
        <v>4805</v>
      </c>
      <c r="C2545">
        <v>282</v>
      </c>
      <c r="D2545" t="s">
        <v>10</v>
      </c>
      <c r="E2545">
        <v>2</v>
      </c>
      <c r="F2545">
        <v>275</v>
      </c>
      <c r="G2545">
        <v>2735</v>
      </c>
      <c r="H2545" t="s">
        <v>11</v>
      </c>
      <c r="I2545" t="s">
        <v>10</v>
      </c>
      <c r="J2545">
        <f t="shared" si="39"/>
        <v>273</v>
      </c>
      <c r="K2545" t="str">
        <f>VLOOKUP(B2545,[2]taxonomy1!$B:$U,2,FALSE)</f>
        <v xml:space="preserve"> Tetranychus urticae (Two-spotted spider mite).</v>
      </c>
      <c r="L2545" t="str">
        <f>VLOOKUP(B2545,[2]taxonomy1!$B:$U,4,FALSE)</f>
        <v xml:space="preserve"> NCBI_TaxID=32264 {ECO:0000313|EnsemblMetazoa:tetur03g04070.1, ECO:0000313|Proteomes:UP000015104};</v>
      </c>
      <c r="M2545" t="str">
        <f>VLOOKUP(B2545,[2]taxonomy1!$B:$U,6,FALSE)</f>
        <v>Eukaryota</v>
      </c>
      <c r="N2545" t="str">
        <f>VLOOKUP(B2545,[2]taxonomy1!$B:$U,7,FALSE)</f>
        <v xml:space="preserve"> Metazoa</v>
      </c>
      <c r="O2545" t="str">
        <f>VLOOKUP(B2545,[2]taxonomy1!$B:$U,8,FALSE)</f>
        <v xml:space="preserve"> Ecdysozoa</v>
      </c>
      <c r="P2545" t="str">
        <f>VLOOKUP(B2545,[2]taxonomy1!$B:$U,9,FALSE)</f>
        <v xml:space="preserve"> Arthropoda</v>
      </c>
      <c r="Q2545" t="str">
        <f>VLOOKUP(B2545,[2]taxonomy1!$B:$U,10,FALSE)</f>
        <v xml:space="preserve"> Chelicerata</v>
      </c>
      <c r="R2545" t="str">
        <f>VLOOKUP(B2545,[2]taxonomy1!$B:$U,11,FALSE)</f>
        <v xml:space="preserve"> Arachnida</v>
      </c>
      <c r="S2545" t="str">
        <f>VLOOKUP(B2545,[2]taxonomy1!$B:$U,12,FALSE)</f>
        <v>Acari</v>
      </c>
      <c r="T2545" t="str">
        <f>VLOOKUP(B2545,[2]taxonomy1!$B:$U,13,FALSE)</f>
        <v xml:space="preserve"> Acariformes</v>
      </c>
      <c r="U2545" t="str">
        <f>VLOOKUP(B2545,[2]taxonomy1!$B:$U,14,FALSE)</f>
        <v xml:space="preserve"> Trombidiformes</v>
      </c>
      <c r="V2545" t="str">
        <f>VLOOKUP(B2545,[2]taxonomy1!$B:$U,15,FALSE)</f>
        <v xml:space="preserve"> Prostigmata</v>
      </c>
      <c r="W2545" t="str">
        <f>VLOOKUP(B2545,[2]taxonomy1!$B:$U,16,FALSE)</f>
        <v xml:space="preserve"> Eleutherengona</v>
      </c>
    </row>
    <row r="2546" spans="1:23" x14ac:dyDescent="0.3">
      <c r="A2546" t="s">
        <v>4806</v>
      </c>
      <c r="B2546" t="s">
        <v>4807</v>
      </c>
      <c r="C2546">
        <v>151</v>
      </c>
      <c r="D2546" t="s">
        <v>10</v>
      </c>
      <c r="E2546">
        <v>1</v>
      </c>
      <c r="F2546">
        <v>145</v>
      </c>
      <c r="G2546">
        <v>2735</v>
      </c>
      <c r="H2546" t="s">
        <v>11</v>
      </c>
      <c r="I2546" t="s">
        <v>10</v>
      </c>
      <c r="J2546">
        <f t="shared" si="39"/>
        <v>144</v>
      </c>
      <c r="K2546" t="str">
        <f>VLOOKUP(B2546,[2]taxonomy1!$B:$U,2,FALSE)</f>
        <v xml:space="preserve"> Tetranychus urticae (Two-spotted spider mite).</v>
      </c>
      <c r="L2546" t="str">
        <f>VLOOKUP(B2546,[2]taxonomy1!$B:$U,4,FALSE)</f>
        <v xml:space="preserve"> NCBI_TaxID=32264 {ECO:0000313|EnsemblMetazoa:tetur12g04590.1, ECO:0000313|Proteomes:UP000015104};</v>
      </c>
      <c r="M2546" t="str">
        <f>VLOOKUP(B2546,[2]taxonomy1!$B:$U,6,FALSE)</f>
        <v>Eukaryota</v>
      </c>
      <c r="N2546" t="str">
        <f>VLOOKUP(B2546,[2]taxonomy1!$B:$U,7,FALSE)</f>
        <v xml:space="preserve"> Metazoa</v>
      </c>
      <c r="O2546" t="str">
        <f>VLOOKUP(B2546,[2]taxonomy1!$B:$U,8,FALSE)</f>
        <v xml:space="preserve"> Ecdysozoa</v>
      </c>
      <c r="P2546" t="str">
        <f>VLOOKUP(B2546,[2]taxonomy1!$B:$U,9,FALSE)</f>
        <v xml:space="preserve"> Arthropoda</v>
      </c>
      <c r="Q2546" t="str">
        <f>VLOOKUP(B2546,[2]taxonomy1!$B:$U,10,FALSE)</f>
        <v xml:space="preserve"> Chelicerata</v>
      </c>
      <c r="R2546" t="str">
        <f>VLOOKUP(B2546,[2]taxonomy1!$B:$U,11,FALSE)</f>
        <v xml:space="preserve"> Arachnida</v>
      </c>
      <c r="S2546" t="str">
        <f>VLOOKUP(B2546,[2]taxonomy1!$B:$U,12,FALSE)</f>
        <v>Acari</v>
      </c>
      <c r="T2546" t="str">
        <f>VLOOKUP(B2546,[2]taxonomy1!$B:$U,13,FALSE)</f>
        <v xml:space="preserve"> Acariformes</v>
      </c>
      <c r="U2546" t="str">
        <f>VLOOKUP(B2546,[2]taxonomy1!$B:$U,14,FALSE)</f>
        <v xml:space="preserve"> Trombidiformes</v>
      </c>
      <c r="V2546" t="str">
        <f>VLOOKUP(B2546,[2]taxonomy1!$B:$U,15,FALSE)</f>
        <v xml:space="preserve"> Prostigmata</v>
      </c>
      <c r="W2546" t="str">
        <f>VLOOKUP(B2546,[2]taxonomy1!$B:$U,16,FALSE)</f>
        <v xml:space="preserve"> Eleutherengona</v>
      </c>
    </row>
    <row r="2547" spans="1:23" x14ac:dyDescent="0.3">
      <c r="A2547" t="s">
        <v>4808</v>
      </c>
      <c r="B2547" t="s">
        <v>4809</v>
      </c>
      <c r="C2547">
        <v>324</v>
      </c>
      <c r="D2547" t="s">
        <v>10</v>
      </c>
      <c r="E2547">
        <v>37</v>
      </c>
      <c r="F2547">
        <v>318</v>
      </c>
      <c r="G2547">
        <v>2735</v>
      </c>
      <c r="H2547" t="s">
        <v>11</v>
      </c>
      <c r="I2547" t="s">
        <v>10</v>
      </c>
      <c r="J2547">
        <f t="shared" si="39"/>
        <v>281</v>
      </c>
      <c r="K2547" t="str">
        <f>VLOOKUP(B2547,[2]taxonomy1!$B:$U,2,FALSE)</f>
        <v xml:space="preserve"> Tetranychus urticae (Two-spotted spider mite).</v>
      </c>
      <c r="L2547" t="str">
        <f>VLOOKUP(B2547,[2]taxonomy1!$B:$U,4,FALSE)</f>
        <v xml:space="preserve"> NCBI_TaxID=32264 {ECO:0000313|EnsemblMetazoa:tetur35g00170.1, ECO:0000313|Proteomes:UP000015104};</v>
      </c>
      <c r="M2547" t="str">
        <f>VLOOKUP(B2547,[2]taxonomy1!$B:$U,6,FALSE)</f>
        <v>Eukaryota</v>
      </c>
      <c r="N2547" t="str">
        <f>VLOOKUP(B2547,[2]taxonomy1!$B:$U,7,FALSE)</f>
        <v xml:space="preserve"> Metazoa</v>
      </c>
      <c r="O2547" t="str">
        <f>VLOOKUP(B2547,[2]taxonomy1!$B:$U,8,FALSE)</f>
        <v xml:space="preserve"> Ecdysozoa</v>
      </c>
      <c r="P2547" t="str">
        <f>VLOOKUP(B2547,[2]taxonomy1!$B:$U,9,FALSE)</f>
        <v xml:space="preserve"> Arthropoda</v>
      </c>
      <c r="Q2547" t="str">
        <f>VLOOKUP(B2547,[2]taxonomy1!$B:$U,10,FALSE)</f>
        <v xml:space="preserve"> Chelicerata</v>
      </c>
      <c r="R2547" t="str">
        <f>VLOOKUP(B2547,[2]taxonomy1!$B:$U,11,FALSE)</f>
        <v xml:space="preserve"> Arachnida</v>
      </c>
      <c r="S2547" t="str">
        <f>VLOOKUP(B2547,[2]taxonomy1!$B:$U,12,FALSE)</f>
        <v>Acari</v>
      </c>
      <c r="T2547" t="str">
        <f>VLOOKUP(B2547,[2]taxonomy1!$B:$U,13,FALSE)</f>
        <v xml:space="preserve"> Acariformes</v>
      </c>
      <c r="U2547" t="str">
        <f>VLOOKUP(B2547,[2]taxonomy1!$B:$U,14,FALSE)</f>
        <v xml:space="preserve"> Trombidiformes</v>
      </c>
      <c r="V2547" t="str">
        <f>VLOOKUP(B2547,[2]taxonomy1!$B:$U,15,FALSE)</f>
        <v xml:space="preserve"> Prostigmata</v>
      </c>
      <c r="W2547" t="str">
        <f>VLOOKUP(B2547,[2]taxonomy1!$B:$U,16,FALSE)</f>
        <v xml:space="preserve"> Eleutherengona</v>
      </c>
    </row>
    <row r="2548" spans="1:23" x14ac:dyDescent="0.3">
      <c r="A2548" t="s">
        <v>4810</v>
      </c>
      <c r="B2548" t="s">
        <v>4811</v>
      </c>
      <c r="C2548">
        <v>258</v>
      </c>
      <c r="D2548" t="s">
        <v>10</v>
      </c>
      <c r="E2548">
        <v>1</v>
      </c>
      <c r="F2548">
        <v>251</v>
      </c>
      <c r="G2548">
        <v>2735</v>
      </c>
      <c r="H2548" t="s">
        <v>11</v>
      </c>
      <c r="I2548" t="s">
        <v>10</v>
      </c>
      <c r="J2548">
        <f t="shared" si="39"/>
        <v>250</v>
      </c>
      <c r="K2548" t="str">
        <f>VLOOKUP(B2548,[2]taxonomy1!$B:$U,2,FALSE)</f>
        <v xml:space="preserve"> Triticum urartu (Red wild einkorn) (Crithodium urartu).</v>
      </c>
      <c r="L2548" t="str">
        <f>VLOOKUP(B2548,[2]taxonomy1!$B:$U,4,FALSE)</f>
        <v xml:space="preserve"> NCBI_TaxID=4572 {ECO:0000313|EnsemblPlants:TRIUR3_05947-P1, ECO:0000313|Proteomes:UP000015106};</v>
      </c>
      <c r="M2548" t="str">
        <f>VLOOKUP(B2548,[2]taxonomy1!$B:$U,6,FALSE)</f>
        <v>Eukaryota</v>
      </c>
      <c r="N2548" t="str">
        <f>VLOOKUP(B2548,[2]taxonomy1!$B:$U,7,FALSE)</f>
        <v xml:space="preserve"> Viridiplantae</v>
      </c>
      <c r="O2548" t="str">
        <f>VLOOKUP(B2548,[2]taxonomy1!$B:$U,8,FALSE)</f>
        <v xml:space="preserve"> Streptophyta</v>
      </c>
      <c r="P2548" t="str">
        <f>VLOOKUP(B2548,[2]taxonomy1!$B:$U,9,FALSE)</f>
        <v xml:space="preserve"> Embryophyta</v>
      </c>
      <c r="Q2548" t="str">
        <f>VLOOKUP(B2548,[2]taxonomy1!$B:$U,10,FALSE)</f>
        <v xml:space="preserve"> Tracheophyta</v>
      </c>
      <c r="R2548" t="str">
        <f>VLOOKUP(B2548,[2]taxonomy1!$B:$U,11,FALSE)</f>
        <v>Spermatophyta</v>
      </c>
      <c r="S2548" t="str">
        <f>VLOOKUP(B2548,[2]taxonomy1!$B:$U,12,FALSE)</f>
        <v xml:space="preserve"> Magnoliophyta</v>
      </c>
      <c r="T2548" t="str">
        <f>VLOOKUP(B2548,[2]taxonomy1!$B:$U,13,FALSE)</f>
        <v xml:space="preserve"> Liliopsida</v>
      </c>
      <c r="U2548" t="str">
        <f>VLOOKUP(B2548,[2]taxonomy1!$B:$U,14,FALSE)</f>
        <v xml:space="preserve"> Poales</v>
      </c>
      <c r="V2548" t="str">
        <f>VLOOKUP(B2548,[2]taxonomy1!$B:$U,15,FALSE)</f>
        <v xml:space="preserve"> Poaceae</v>
      </c>
      <c r="W2548" t="str">
        <f>VLOOKUP(B2548,[2]taxonomy1!$B:$U,16,FALSE)</f>
        <v xml:space="preserve"> BOP clade</v>
      </c>
    </row>
    <row r="2549" spans="1:23" x14ac:dyDescent="0.3">
      <c r="A2549" t="s">
        <v>4812</v>
      </c>
      <c r="B2549" t="s">
        <v>4813</v>
      </c>
      <c r="C2549">
        <v>349</v>
      </c>
      <c r="D2549" t="s">
        <v>10</v>
      </c>
      <c r="E2549">
        <v>40</v>
      </c>
      <c r="F2549">
        <v>320</v>
      </c>
      <c r="G2549">
        <v>2735</v>
      </c>
      <c r="H2549" t="s">
        <v>11</v>
      </c>
      <c r="I2549" t="s">
        <v>10</v>
      </c>
      <c r="J2549">
        <f t="shared" si="39"/>
        <v>280</v>
      </c>
      <c r="K2549" t="str">
        <f>VLOOKUP(B2549,[2]taxonomy1!$B:$U,2,FALSE)</f>
        <v xml:space="preserve"> Ophiocordyceps sinensis (strain Co18 / CGMCC 3.14243) (Yarsagumba caterpillar fungus) (Hirsutella sinensis).</v>
      </c>
      <c r="L2549" t="str">
        <f>VLOOKUP(B2549,[2]taxonomy1!$B:$U,4,FALSE)</f>
        <v xml:space="preserve"> NCBI_TaxID=911162 {ECO:0000313|EMBL:EQL01301.1, ECO:0000313|Proteomes:UP000019374};</v>
      </c>
      <c r="M2549" t="str">
        <f>VLOOKUP(B2549,[2]taxonomy1!$B:$U,6,FALSE)</f>
        <v>Eukaryota</v>
      </c>
      <c r="N2549" t="str">
        <f>VLOOKUP(B2549,[2]taxonomy1!$B:$U,7,FALSE)</f>
        <v xml:space="preserve"> Fungi</v>
      </c>
      <c r="O2549" t="str">
        <f>VLOOKUP(B2549,[2]taxonomy1!$B:$U,8,FALSE)</f>
        <v xml:space="preserve"> Dikarya</v>
      </c>
      <c r="P2549" t="str">
        <f>VLOOKUP(B2549,[2]taxonomy1!$B:$U,9,FALSE)</f>
        <v xml:space="preserve"> Ascomycota</v>
      </c>
      <c r="Q2549" t="str">
        <f>VLOOKUP(B2549,[2]taxonomy1!$B:$U,10,FALSE)</f>
        <v xml:space="preserve"> Pezizomycotina</v>
      </c>
      <c r="R2549" t="str">
        <f>VLOOKUP(B2549,[2]taxonomy1!$B:$U,11,FALSE)</f>
        <v>Sordariomycetes</v>
      </c>
      <c r="S2549" t="str">
        <f>VLOOKUP(B2549,[2]taxonomy1!$B:$U,12,FALSE)</f>
        <v xml:space="preserve"> Hypocreomycetidae</v>
      </c>
      <c r="T2549" t="str">
        <f>VLOOKUP(B2549,[2]taxonomy1!$B:$U,13,FALSE)</f>
        <v xml:space="preserve"> Hypocreales</v>
      </c>
      <c r="U2549" t="str">
        <f>VLOOKUP(B2549,[2]taxonomy1!$B:$U,14,FALSE)</f>
        <v xml:space="preserve"> Ophiocordycipitaceae</v>
      </c>
      <c r="V2549" t="str">
        <f>VLOOKUP(B2549,[2]taxonomy1!$B:$U,15,FALSE)</f>
        <v>Ophiocordyceps.</v>
      </c>
      <c r="W2549">
        <f>VLOOKUP(B2549,[2]taxonomy1!$B:$U,16,FALSE)</f>
        <v>0</v>
      </c>
    </row>
    <row r="2550" spans="1:23" x14ac:dyDescent="0.3">
      <c r="A2550" t="s">
        <v>4814</v>
      </c>
      <c r="B2550" t="s">
        <v>4815</v>
      </c>
      <c r="C2550">
        <v>342</v>
      </c>
      <c r="D2550" t="s">
        <v>10</v>
      </c>
      <c r="E2550">
        <v>2</v>
      </c>
      <c r="F2550">
        <v>116</v>
      </c>
      <c r="G2550">
        <v>2735</v>
      </c>
      <c r="H2550" t="s">
        <v>11</v>
      </c>
      <c r="I2550" t="s">
        <v>10</v>
      </c>
      <c r="J2550">
        <f t="shared" si="39"/>
        <v>114</v>
      </c>
      <c r="K2550" t="str">
        <f>VLOOKUP(B2550,[2]taxonomy1!$B:$U,2,FALSE)</f>
        <v xml:space="preserve"> Ophiocordyceps sinensis (strain Co18 / CGMCC 3.14243) (Yarsagumba caterpillar fungus) (Hirsutella sinensis).</v>
      </c>
      <c r="L2550" t="str">
        <f>VLOOKUP(B2550,[2]taxonomy1!$B:$U,4,FALSE)</f>
        <v xml:space="preserve"> NCBI_TaxID=911162 {ECO:0000313|EMBL:EQL03272.1, ECO:0000313|Proteomes:UP000019374};</v>
      </c>
      <c r="M2550" t="str">
        <f>VLOOKUP(B2550,[2]taxonomy1!$B:$U,6,FALSE)</f>
        <v>Eukaryota</v>
      </c>
      <c r="N2550" t="str">
        <f>VLOOKUP(B2550,[2]taxonomy1!$B:$U,7,FALSE)</f>
        <v xml:space="preserve"> Fungi</v>
      </c>
      <c r="O2550" t="str">
        <f>VLOOKUP(B2550,[2]taxonomy1!$B:$U,8,FALSE)</f>
        <v xml:space="preserve"> Dikarya</v>
      </c>
      <c r="P2550" t="str">
        <f>VLOOKUP(B2550,[2]taxonomy1!$B:$U,9,FALSE)</f>
        <v xml:space="preserve"> Ascomycota</v>
      </c>
      <c r="Q2550" t="str">
        <f>VLOOKUP(B2550,[2]taxonomy1!$B:$U,10,FALSE)</f>
        <v xml:space="preserve"> Pezizomycotina</v>
      </c>
      <c r="R2550" t="str">
        <f>VLOOKUP(B2550,[2]taxonomy1!$B:$U,11,FALSE)</f>
        <v>Sordariomycetes</v>
      </c>
      <c r="S2550" t="str">
        <f>VLOOKUP(B2550,[2]taxonomy1!$B:$U,12,FALSE)</f>
        <v xml:space="preserve"> Hypocreomycetidae</v>
      </c>
      <c r="T2550" t="str">
        <f>VLOOKUP(B2550,[2]taxonomy1!$B:$U,13,FALSE)</f>
        <v xml:space="preserve"> Hypocreales</v>
      </c>
      <c r="U2550" t="str">
        <f>VLOOKUP(B2550,[2]taxonomy1!$B:$U,14,FALSE)</f>
        <v xml:space="preserve"> Ophiocordycipitaceae</v>
      </c>
      <c r="V2550" t="str">
        <f>VLOOKUP(B2550,[2]taxonomy1!$B:$U,15,FALSE)</f>
        <v>Ophiocordyceps.</v>
      </c>
      <c r="W2550">
        <f>VLOOKUP(B2550,[2]taxonomy1!$B:$U,16,FALSE)</f>
        <v>0</v>
      </c>
    </row>
    <row r="2551" spans="1:23" x14ac:dyDescent="0.3">
      <c r="A2551" t="s">
        <v>4814</v>
      </c>
      <c r="B2551" t="s">
        <v>4815</v>
      </c>
      <c r="C2551">
        <v>342</v>
      </c>
      <c r="D2551" t="s">
        <v>10</v>
      </c>
      <c r="E2551">
        <v>111</v>
      </c>
      <c r="F2551">
        <v>335</v>
      </c>
      <c r="G2551">
        <v>2735</v>
      </c>
      <c r="H2551" t="s">
        <v>11</v>
      </c>
      <c r="I2551" t="s">
        <v>10</v>
      </c>
      <c r="J2551">
        <f t="shared" si="39"/>
        <v>224</v>
      </c>
      <c r="K2551" t="str">
        <f>VLOOKUP(B2551,[2]taxonomy1!$B:$U,2,FALSE)</f>
        <v xml:space="preserve"> Ophiocordyceps sinensis (strain Co18 / CGMCC 3.14243) (Yarsagumba caterpillar fungus) (Hirsutella sinensis).</v>
      </c>
      <c r="L2551" t="str">
        <f>VLOOKUP(B2551,[2]taxonomy1!$B:$U,4,FALSE)</f>
        <v xml:space="preserve"> NCBI_TaxID=911162 {ECO:0000313|EMBL:EQL03272.1, ECO:0000313|Proteomes:UP000019374};</v>
      </c>
      <c r="M2551" t="str">
        <f>VLOOKUP(B2551,[2]taxonomy1!$B:$U,6,FALSE)</f>
        <v>Eukaryota</v>
      </c>
      <c r="N2551" t="str">
        <f>VLOOKUP(B2551,[2]taxonomy1!$B:$U,7,FALSE)</f>
        <v xml:space="preserve"> Fungi</v>
      </c>
      <c r="O2551" t="str">
        <f>VLOOKUP(B2551,[2]taxonomy1!$B:$U,8,FALSE)</f>
        <v xml:space="preserve"> Dikarya</v>
      </c>
      <c r="P2551" t="str">
        <f>VLOOKUP(B2551,[2]taxonomy1!$B:$U,9,FALSE)</f>
        <v xml:space="preserve"> Ascomycota</v>
      </c>
      <c r="Q2551" t="str">
        <f>VLOOKUP(B2551,[2]taxonomy1!$B:$U,10,FALSE)</f>
        <v xml:space="preserve"> Pezizomycotina</v>
      </c>
      <c r="R2551" t="str">
        <f>VLOOKUP(B2551,[2]taxonomy1!$B:$U,11,FALSE)</f>
        <v>Sordariomycetes</v>
      </c>
      <c r="S2551" t="str">
        <f>VLOOKUP(B2551,[2]taxonomy1!$B:$U,12,FALSE)</f>
        <v xml:space="preserve"> Hypocreomycetidae</v>
      </c>
      <c r="T2551" t="str">
        <f>VLOOKUP(B2551,[2]taxonomy1!$B:$U,13,FALSE)</f>
        <v xml:space="preserve"> Hypocreales</v>
      </c>
      <c r="U2551" t="str">
        <f>VLOOKUP(B2551,[2]taxonomy1!$B:$U,14,FALSE)</f>
        <v xml:space="preserve"> Ophiocordycipitaceae</v>
      </c>
      <c r="V2551" t="str">
        <f>VLOOKUP(B2551,[2]taxonomy1!$B:$U,15,FALSE)</f>
        <v>Ophiocordyceps.</v>
      </c>
      <c r="W2551">
        <f>VLOOKUP(B2551,[2]taxonomy1!$B:$U,16,FALSE)</f>
        <v>0</v>
      </c>
    </row>
    <row r="2552" spans="1:23" x14ac:dyDescent="0.3">
      <c r="A2552" t="s">
        <v>4816</v>
      </c>
      <c r="B2552" t="s">
        <v>4817</v>
      </c>
      <c r="C2552">
        <v>308</v>
      </c>
      <c r="D2552" t="s">
        <v>10</v>
      </c>
      <c r="E2552">
        <v>26</v>
      </c>
      <c r="F2552">
        <v>302</v>
      </c>
      <c r="G2552">
        <v>2735</v>
      </c>
      <c r="H2552" t="s">
        <v>11</v>
      </c>
      <c r="I2552" t="s">
        <v>10</v>
      </c>
      <c r="J2552">
        <f t="shared" si="39"/>
        <v>276</v>
      </c>
      <c r="K2552" t="str">
        <f>VLOOKUP(B2552,[2]taxonomy1!$B:$U,2,FALSE)</f>
        <v xml:space="preserve"> Bos taurus (Bovine).</v>
      </c>
      <c r="L2552" t="str">
        <f>VLOOKUP(B2552,[2]taxonomy1!$B:$U,4,FALSE)</f>
        <v xml:space="preserve"> NCBI_TaxID=9913;</v>
      </c>
      <c r="M2552" t="str">
        <f>VLOOKUP(B2552,[2]taxonomy1!$B:$U,6,FALSE)</f>
        <v>Eukaryota</v>
      </c>
      <c r="N2552" t="str">
        <f>VLOOKUP(B2552,[2]taxonomy1!$B:$U,7,FALSE)</f>
        <v xml:space="preserve"> Metazoa</v>
      </c>
      <c r="O2552" t="str">
        <f>VLOOKUP(B2552,[2]taxonomy1!$B:$U,8,FALSE)</f>
        <v xml:space="preserve"> Chordata</v>
      </c>
      <c r="P2552" t="str">
        <f>VLOOKUP(B2552,[2]taxonomy1!$B:$U,9,FALSE)</f>
        <v xml:space="preserve"> Craniata</v>
      </c>
      <c r="Q2552" t="str">
        <f>VLOOKUP(B2552,[2]taxonomy1!$B:$U,10,FALSE)</f>
        <v xml:space="preserve"> Vertebrata</v>
      </c>
      <c r="R2552" t="str">
        <f>VLOOKUP(B2552,[2]taxonomy1!$B:$U,11,FALSE)</f>
        <v xml:space="preserve"> Euteleostomi</v>
      </c>
      <c r="S2552" t="str">
        <f>VLOOKUP(B2552,[2]taxonomy1!$B:$U,12,FALSE)</f>
        <v>Mammalia</v>
      </c>
      <c r="T2552" t="str">
        <f>VLOOKUP(B2552,[2]taxonomy1!$B:$U,13,FALSE)</f>
        <v xml:space="preserve"> Eutheria</v>
      </c>
      <c r="U2552" t="str">
        <f>VLOOKUP(B2552,[2]taxonomy1!$B:$U,14,FALSE)</f>
        <v xml:space="preserve"> Laurasiatheria</v>
      </c>
      <c r="V2552" t="str">
        <f>VLOOKUP(B2552,[2]taxonomy1!$B:$U,15,FALSE)</f>
        <v xml:space="preserve"> Cetartiodactyla</v>
      </c>
      <c r="W2552" t="str">
        <f>VLOOKUP(B2552,[2]taxonomy1!$B:$U,16,FALSE)</f>
        <v xml:space="preserve"> Ruminantia</v>
      </c>
    </row>
    <row r="2553" spans="1:23" x14ac:dyDescent="0.3">
      <c r="A2553" t="s">
        <v>4818</v>
      </c>
      <c r="B2553" t="s">
        <v>4819</v>
      </c>
      <c r="C2553">
        <v>308</v>
      </c>
      <c r="D2553" t="s">
        <v>10</v>
      </c>
      <c r="E2553">
        <v>26</v>
      </c>
      <c r="F2553">
        <v>302</v>
      </c>
      <c r="G2553">
        <v>2735</v>
      </c>
      <c r="H2553" t="s">
        <v>11</v>
      </c>
      <c r="I2553" t="s">
        <v>10</v>
      </c>
      <c r="J2553">
        <f t="shared" si="39"/>
        <v>276</v>
      </c>
      <c r="K2553" t="str">
        <f>VLOOKUP(B2553,[2]taxonomy1!$B:$U,2,FALSE)</f>
        <v xml:space="preserve"> Homo sapiens (Human).</v>
      </c>
      <c r="L2553" t="str">
        <f>VLOOKUP(B2553,[2]taxonomy1!$B:$U,4,FALSE)</f>
        <v xml:space="preserve"> NCBI_TaxID=9606;</v>
      </c>
      <c r="M2553" t="str">
        <f>VLOOKUP(B2553,[2]taxonomy1!$B:$U,6,FALSE)</f>
        <v>Eukaryota</v>
      </c>
      <c r="N2553" t="str">
        <f>VLOOKUP(B2553,[2]taxonomy1!$B:$U,7,FALSE)</f>
        <v xml:space="preserve"> Metazoa</v>
      </c>
      <c r="O2553" t="str">
        <f>VLOOKUP(B2553,[2]taxonomy1!$B:$U,8,FALSE)</f>
        <v xml:space="preserve"> Chordata</v>
      </c>
      <c r="P2553" t="str">
        <f>VLOOKUP(B2553,[2]taxonomy1!$B:$U,9,FALSE)</f>
        <v xml:space="preserve"> Craniata</v>
      </c>
      <c r="Q2553" t="str">
        <f>VLOOKUP(B2553,[2]taxonomy1!$B:$U,10,FALSE)</f>
        <v xml:space="preserve"> Vertebrata</v>
      </c>
      <c r="R2553" t="str">
        <f>VLOOKUP(B2553,[2]taxonomy1!$B:$U,11,FALSE)</f>
        <v xml:space="preserve"> Euteleostomi</v>
      </c>
      <c r="S2553" t="str">
        <f>VLOOKUP(B2553,[2]taxonomy1!$B:$U,12,FALSE)</f>
        <v>Mammalia</v>
      </c>
      <c r="T2553" t="str">
        <f>VLOOKUP(B2553,[2]taxonomy1!$B:$U,13,FALSE)</f>
        <v xml:space="preserve"> Eutheria</v>
      </c>
      <c r="U2553" t="str">
        <f>VLOOKUP(B2553,[2]taxonomy1!$B:$U,14,FALSE)</f>
        <v xml:space="preserve"> Euarchontoglires</v>
      </c>
      <c r="V2553" t="str">
        <f>VLOOKUP(B2553,[2]taxonomy1!$B:$U,15,FALSE)</f>
        <v xml:space="preserve"> Primates</v>
      </c>
      <c r="W2553" t="str">
        <f>VLOOKUP(B2553,[2]taxonomy1!$B:$U,16,FALSE)</f>
        <v xml:space="preserve"> Haplorrhini</v>
      </c>
    </row>
    <row r="2554" spans="1:23" x14ac:dyDescent="0.3">
      <c r="A2554" t="s">
        <v>4820</v>
      </c>
      <c r="B2554" t="s">
        <v>4821</v>
      </c>
      <c r="C2554">
        <v>308</v>
      </c>
      <c r="D2554" t="s">
        <v>10</v>
      </c>
      <c r="E2554">
        <v>26</v>
      </c>
      <c r="F2554">
        <v>302</v>
      </c>
      <c r="G2554">
        <v>2735</v>
      </c>
      <c r="H2554" t="s">
        <v>11</v>
      </c>
      <c r="I2554" t="s">
        <v>10</v>
      </c>
      <c r="J2554">
        <f t="shared" si="39"/>
        <v>276</v>
      </c>
      <c r="K2554" t="str">
        <f>VLOOKUP(B2554,[2]taxonomy1!$B:$U,2,FALSE)</f>
        <v xml:space="preserve"> Mus musculus (Mouse).</v>
      </c>
      <c r="L2554" t="str">
        <f>VLOOKUP(B2554,[2]taxonomy1!$B:$U,4,FALSE)</f>
        <v xml:space="preserve"> NCBI_TaxID=10090;</v>
      </c>
      <c r="M2554" t="str">
        <f>VLOOKUP(B2554,[2]taxonomy1!$B:$U,6,FALSE)</f>
        <v>Eukaryota</v>
      </c>
      <c r="N2554" t="str">
        <f>VLOOKUP(B2554,[2]taxonomy1!$B:$U,7,FALSE)</f>
        <v xml:space="preserve"> Metazoa</v>
      </c>
      <c r="O2554" t="str">
        <f>VLOOKUP(B2554,[2]taxonomy1!$B:$U,8,FALSE)</f>
        <v xml:space="preserve"> Chordata</v>
      </c>
      <c r="P2554" t="str">
        <f>VLOOKUP(B2554,[2]taxonomy1!$B:$U,9,FALSE)</f>
        <v xml:space="preserve"> Craniata</v>
      </c>
      <c r="Q2554" t="str">
        <f>VLOOKUP(B2554,[2]taxonomy1!$B:$U,10,FALSE)</f>
        <v xml:space="preserve"> Vertebrata</v>
      </c>
      <c r="R2554" t="str">
        <f>VLOOKUP(B2554,[2]taxonomy1!$B:$U,11,FALSE)</f>
        <v xml:space="preserve"> Euteleostomi</v>
      </c>
      <c r="S2554" t="str">
        <f>VLOOKUP(B2554,[2]taxonomy1!$B:$U,12,FALSE)</f>
        <v>Mammalia</v>
      </c>
      <c r="T2554" t="str">
        <f>VLOOKUP(B2554,[2]taxonomy1!$B:$U,13,FALSE)</f>
        <v xml:space="preserve"> Eutheria</v>
      </c>
      <c r="U2554" t="str">
        <f>VLOOKUP(B2554,[2]taxonomy1!$B:$U,14,FALSE)</f>
        <v xml:space="preserve"> Euarchontoglires</v>
      </c>
      <c r="V2554" t="str">
        <f>VLOOKUP(B2554,[2]taxonomy1!$B:$U,15,FALSE)</f>
        <v xml:space="preserve"> Glires</v>
      </c>
      <c r="W2554" t="str">
        <f>VLOOKUP(B2554,[2]taxonomy1!$B:$U,16,FALSE)</f>
        <v xml:space="preserve"> Rodentia</v>
      </c>
    </row>
    <row r="2555" spans="1:23" x14ac:dyDescent="0.3">
      <c r="A2555" t="s">
        <v>4822</v>
      </c>
      <c r="B2555" t="s">
        <v>4823</v>
      </c>
      <c r="C2555">
        <v>308</v>
      </c>
      <c r="D2555" t="s">
        <v>10</v>
      </c>
      <c r="E2555">
        <v>26</v>
      </c>
      <c r="F2555">
        <v>302</v>
      </c>
      <c r="G2555">
        <v>2735</v>
      </c>
      <c r="H2555" t="s">
        <v>11</v>
      </c>
      <c r="I2555" t="s">
        <v>10</v>
      </c>
      <c r="J2555">
        <f t="shared" si="39"/>
        <v>276</v>
      </c>
      <c r="K2555" t="str">
        <f>VLOOKUP(B2555,[2]taxonomy1!$B:$U,2,FALSE)</f>
        <v xml:space="preserve"> Rattus norvegicus (Rat).</v>
      </c>
      <c r="L2555" t="str">
        <f>VLOOKUP(B2555,[2]taxonomy1!$B:$U,4,FALSE)</f>
        <v xml:space="preserve"> NCBI_TaxID=10116;</v>
      </c>
      <c r="M2555" t="str">
        <f>VLOOKUP(B2555,[2]taxonomy1!$B:$U,6,FALSE)</f>
        <v>Eukaryota</v>
      </c>
      <c r="N2555" t="str">
        <f>VLOOKUP(B2555,[2]taxonomy1!$B:$U,7,FALSE)</f>
        <v xml:space="preserve"> Metazoa</v>
      </c>
      <c r="O2555" t="str">
        <f>VLOOKUP(B2555,[2]taxonomy1!$B:$U,8,FALSE)</f>
        <v xml:space="preserve"> Chordata</v>
      </c>
      <c r="P2555" t="str">
        <f>VLOOKUP(B2555,[2]taxonomy1!$B:$U,9,FALSE)</f>
        <v xml:space="preserve"> Craniata</v>
      </c>
      <c r="Q2555" t="str">
        <f>VLOOKUP(B2555,[2]taxonomy1!$B:$U,10,FALSE)</f>
        <v xml:space="preserve"> Vertebrata</v>
      </c>
      <c r="R2555" t="str">
        <f>VLOOKUP(B2555,[2]taxonomy1!$B:$U,11,FALSE)</f>
        <v xml:space="preserve"> Euteleostomi</v>
      </c>
      <c r="S2555" t="str">
        <f>VLOOKUP(B2555,[2]taxonomy1!$B:$U,12,FALSE)</f>
        <v>Mammalia</v>
      </c>
      <c r="T2555" t="str">
        <f>VLOOKUP(B2555,[2]taxonomy1!$B:$U,13,FALSE)</f>
        <v xml:space="preserve"> Eutheria</v>
      </c>
      <c r="U2555" t="str">
        <f>VLOOKUP(B2555,[2]taxonomy1!$B:$U,14,FALSE)</f>
        <v xml:space="preserve"> Euarchontoglires</v>
      </c>
      <c r="V2555" t="str">
        <f>VLOOKUP(B2555,[2]taxonomy1!$B:$U,15,FALSE)</f>
        <v xml:space="preserve"> Glires</v>
      </c>
      <c r="W2555" t="str">
        <f>VLOOKUP(B2555,[2]taxonomy1!$B:$U,16,FALSE)</f>
        <v xml:space="preserve"> Rodentia</v>
      </c>
    </row>
    <row r="2556" spans="1:23" x14ac:dyDescent="0.3">
      <c r="A2556" t="s">
        <v>4824</v>
      </c>
      <c r="B2556" t="s">
        <v>4825</v>
      </c>
      <c r="C2556">
        <v>309</v>
      </c>
      <c r="D2556" t="s">
        <v>10</v>
      </c>
      <c r="E2556">
        <v>30</v>
      </c>
      <c r="F2556">
        <v>303</v>
      </c>
      <c r="G2556">
        <v>2735</v>
      </c>
      <c r="H2556" t="s">
        <v>11</v>
      </c>
      <c r="I2556" t="s">
        <v>10</v>
      </c>
      <c r="J2556">
        <f t="shared" si="39"/>
        <v>273</v>
      </c>
      <c r="K2556" t="str">
        <f>VLOOKUP(B2556,[2]taxonomy1!$B:$U,2,FALSE)</f>
        <v xml:space="preserve"> Arabidopsis thaliana (Mouse-ear cress).</v>
      </c>
      <c r="L2556" t="str">
        <f>VLOOKUP(B2556,[2]taxonomy1!$B:$U,4,FALSE)</f>
        <v xml:space="preserve"> NCBI_TaxID=3702;</v>
      </c>
      <c r="M2556" t="str">
        <f>VLOOKUP(B2556,[2]taxonomy1!$B:$U,6,FALSE)</f>
        <v>Eukaryota</v>
      </c>
      <c r="N2556" t="str">
        <f>VLOOKUP(B2556,[2]taxonomy1!$B:$U,7,FALSE)</f>
        <v xml:space="preserve"> Viridiplantae</v>
      </c>
      <c r="O2556" t="str">
        <f>VLOOKUP(B2556,[2]taxonomy1!$B:$U,8,FALSE)</f>
        <v xml:space="preserve"> Streptophyta</v>
      </c>
      <c r="P2556" t="str">
        <f>VLOOKUP(B2556,[2]taxonomy1!$B:$U,9,FALSE)</f>
        <v xml:space="preserve"> Embryophyta</v>
      </c>
      <c r="Q2556" t="str">
        <f>VLOOKUP(B2556,[2]taxonomy1!$B:$U,10,FALSE)</f>
        <v xml:space="preserve"> Tracheophyta</v>
      </c>
      <c r="R2556" t="str">
        <f>VLOOKUP(B2556,[2]taxonomy1!$B:$U,11,FALSE)</f>
        <v>Spermatophyta</v>
      </c>
      <c r="S2556" t="str">
        <f>VLOOKUP(B2556,[2]taxonomy1!$B:$U,12,FALSE)</f>
        <v xml:space="preserve"> Magnoliophyta</v>
      </c>
      <c r="T2556" t="str">
        <f>VLOOKUP(B2556,[2]taxonomy1!$B:$U,13,FALSE)</f>
        <v xml:space="preserve"> eudicotyledons</v>
      </c>
      <c r="U2556" t="str">
        <f>VLOOKUP(B2556,[2]taxonomy1!$B:$U,14,FALSE)</f>
        <v xml:space="preserve"> Gunneridae</v>
      </c>
      <c r="V2556" t="str">
        <f>VLOOKUP(B2556,[2]taxonomy1!$B:$U,15,FALSE)</f>
        <v>Pentapetalae</v>
      </c>
      <c r="W2556" t="str">
        <f>VLOOKUP(B2556,[2]taxonomy1!$B:$U,16,FALSE)</f>
        <v xml:space="preserve"> rosids</v>
      </c>
    </row>
    <row r="2557" spans="1:23" x14ac:dyDescent="0.3">
      <c r="A2557" t="s">
        <v>4826</v>
      </c>
      <c r="B2557" t="s">
        <v>4827</v>
      </c>
      <c r="C2557">
        <v>344</v>
      </c>
      <c r="D2557" t="s">
        <v>10</v>
      </c>
      <c r="E2557">
        <v>59</v>
      </c>
      <c r="F2557">
        <v>338</v>
      </c>
      <c r="G2557">
        <v>2735</v>
      </c>
      <c r="H2557" t="s">
        <v>11</v>
      </c>
      <c r="I2557" t="s">
        <v>10</v>
      </c>
      <c r="J2557">
        <f t="shared" si="39"/>
        <v>279</v>
      </c>
      <c r="K2557" t="str">
        <f>VLOOKUP(B2557,[2]taxonomy1!$B:$U,2,FALSE)</f>
        <v xml:space="preserve"> Drosophila melanogaster (Fruit fly).</v>
      </c>
      <c r="L2557" t="str">
        <f>VLOOKUP(B2557,[2]taxonomy1!$B:$U,4,FALSE)</f>
        <v xml:space="preserve"> NCBI_TaxID=7227;</v>
      </c>
      <c r="M2557" t="str">
        <f>VLOOKUP(B2557,[2]taxonomy1!$B:$U,6,FALSE)</f>
        <v>Eukaryota</v>
      </c>
      <c r="N2557" t="str">
        <f>VLOOKUP(B2557,[2]taxonomy1!$B:$U,7,FALSE)</f>
        <v xml:space="preserve"> Metazoa</v>
      </c>
      <c r="O2557" t="str">
        <f>VLOOKUP(B2557,[2]taxonomy1!$B:$U,8,FALSE)</f>
        <v xml:space="preserve"> Ecdysozoa</v>
      </c>
      <c r="P2557" t="str">
        <f>VLOOKUP(B2557,[2]taxonomy1!$B:$U,9,FALSE)</f>
        <v xml:space="preserve"> Arthropoda</v>
      </c>
      <c r="Q2557" t="str">
        <f>VLOOKUP(B2557,[2]taxonomy1!$B:$U,10,FALSE)</f>
        <v xml:space="preserve"> Hexapoda</v>
      </c>
      <c r="R2557" t="str">
        <f>VLOOKUP(B2557,[2]taxonomy1!$B:$U,11,FALSE)</f>
        <v xml:space="preserve"> Insecta</v>
      </c>
      <c r="S2557" t="str">
        <f>VLOOKUP(B2557,[2]taxonomy1!$B:$U,12,FALSE)</f>
        <v>Pterygota</v>
      </c>
      <c r="T2557" t="str">
        <f>VLOOKUP(B2557,[2]taxonomy1!$B:$U,13,FALSE)</f>
        <v xml:space="preserve"> Neoptera</v>
      </c>
      <c r="U2557" t="str">
        <f>VLOOKUP(B2557,[2]taxonomy1!$B:$U,14,FALSE)</f>
        <v xml:space="preserve"> Holometabola</v>
      </c>
      <c r="V2557" t="str">
        <f>VLOOKUP(B2557,[2]taxonomy1!$B:$U,15,FALSE)</f>
        <v xml:space="preserve"> Diptera</v>
      </c>
      <c r="W2557" t="str">
        <f>VLOOKUP(B2557,[2]taxonomy1!$B:$U,16,FALSE)</f>
        <v xml:space="preserve"> Brachycera</v>
      </c>
    </row>
    <row r="2558" spans="1:23" x14ac:dyDescent="0.3">
      <c r="A2558" t="s">
        <v>4828</v>
      </c>
      <c r="B2558" t="s">
        <v>4829</v>
      </c>
      <c r="C2558">
        <v>310</v>
      </c>
      <c r="D2558" t="s">
        <v>10</v>
      </c>
      <c r="E2558">
        <v>30</v>
      </c>
      <c r="F2558">
        <v>304</v>
      </c>
      <c r="G2558">
        <v>2735</v>
      </c>
      <c r="H2558" t="s">
        <v>11</v>
      </c>
      <c r="I2558" t="s">
        <v>10</v>
      </c>
      <c r="J2558">
        <f t="shared" si="39"/>
        <v>274</v>
      </c>
      <c r="K2558" t="str">
        <f>VLOOKUP(B2558,[2]taxonomy1!$B:$U,2,FALSE)</f>
        <v xml:space="preserve"> Arabidopsis thaliana (Mouse-ear cress).</v>
      </c>
      <c r="L2558" t="str">
        <f>VLOOKUP(B2558,[2]taxonomy1!$B:$U,4,FALSE)</f>
        <v xml:space="preserve"> NCBI_TaxID=3702;</v>
      </c>
      <c r="M2558" t="str">
        <f>VLOOKUP(B2558,[2]taxonomy1!$B:$U,6,FALSE)</f>
        <v>Eukaryota</v>
      </c>
      <c r="N2558" t="str">
        <f>VLOOKUP(B2558,[2]taxonomy1!$B:$U,7,FALSE)</f>
        <v xml:space="preserve"> Viridiplantae</v>
      </c>
      <c r="O2558" t="str">
        <f>VLOOKUP(B2558,[2]taxonomy1!$B:$U,8,FALSE)</f>
        <v xml:space="preserve"> Streptophyta</v>
      </c>
      <c r="P2558" t="str">
        <f>VLOOKUP(B2558,[2]taxonomy1!$B:$U,9,FALSE)</f>
        <v xml:space="preserve"> Embryophyta</v>
      </c>
      <c r="Q2558" t="str">
        <f>VLOOKUP(B2558,[2]taxonomy1!$B:$U,10,FALSE)</f>
        <v xml:space="preserve"> Tracheophyta</v>
      </c>
      <c r="R2558" t="str">
        <f>VLOOKUP(B2558,[2]taxonomy1!$B:$U,11,FALSE)</f>
        <v>Spermatophyta</v>
      </c>
      <c r="S2558" t="str">
        <f>VLOOKUP(B2558,[2]taxonomy1!$B:$U,12,FALSE)</f>
        <v xml:space="preserve"> Magnoliophyta</v>
      </c>
      <c r="T2558" t="str">
        <f>VLOOKUP(B2558,[2]taxonomy1!$B:$U,13,FALSE)</f>
        <v xml:space="preserve"> eudicotyledons</v>
      </c>
      <c r="U2558" t="str">
        <f>VLOOKUP(B2558,[2]taxonomy1!$B:$U,14,FALSE)</f>
        <v xml:space="preserve"> Gunneridae</v>
      </c>
      <c r="V2558" t="str">
        <f>VLOOKUP(B2558,[2]taxonomy1!$B:$U,15,FALSE)</f>
        <v>Pentapetalae</v>
      </c>
      <c r="W2558" t="str">
        <f>VLOOKUP(B2558,[2]taxonomy1!$B:$U,16,FALSE)</f>
        <v xml:space="preserve"> rosids</v>
      </c>
    </row>
    <row r="2559" spans="1:23" x14ac:dyDescent="0.3">
      <c r="A2559" t="s">
        <v>4830</v>
      </c>
      <c r="B2559" t="s">
        <v>4831</v>
      </c>
      <c r="C2559">
        <v>340</v>
      </c>
      <c r="D2559" t="s">
        <v>10</v>
      </c>
      <c r="E2559">
        <v>55</v>
      </c>
      <c r="F2559">
        <v>334</v>
      </c>
      <c r="G2559">
        <v>2735</v>
      </c>
      <c r="H2559" t="s">
        <v>11</v>
      </c>
      <c r="I2559" t="s">
        <v>10</v>
      </c>
      <c r="J2559">
        <f t="shared" si="39"/>
        <v>279</v>
      </c>
      <c r="K2559" t="str">
        <f>VLOOKUP(B2559,[2]taxonomy1!$B:$U,2,FALSE)</f>
        <v xml:space="preserve"> Drosophila melanogaster (Fruit fly).</v>
      </c>
      <c r="L2559" t="str">
        <f>VLOOKUP(B2559,[2]taxonomy1!$B:$U,4,FALSE)</f>
        <v xml:space="preserve"> NCBI_TaxID=7227;</v>
      </c>
      <c r="M2559" t="str">
        <f>VLOOKUP(B2559,[2]taxonomy1!$B:$U,6,FALSE)</f>
        <v>Eukaryota</v>
      </c>
      <c r="N2559" t="str">
        <f>VLOOKUP(B2559,[2]taxonomy1!$B:$U,7,FALSE)</f>
        <v xml:space="preserve"> Metazoa</v>
      </c>
      <c r="O2559" t="str">
        <f>VLOOKUP(B2559,[2]taxonomy1!$B:$U,8,FALSE)</f>
        <v xml:space="preserve"> Ecdysozoa</v>
      </c>
      <c r="P2559" t="str">
        <f>VLOOKUP(B2559,[2]taxonomy1!$B:$U,9,FALSE)</f>
        <v xml:space="preserve"> Arthropoda</v>
      </c>
      <c r="Q2559" t="str">
        <f>VLOOKUP(B2559,[2]taxonomy1!$B:$U,10,FALSE)</f>
        <v xml:space="preserve"> Hexapoda</v>
      </c>
      <c r="R2559" t="str">
        <f>VLOOKUP(B2559,[2]taxonomy1!$B:$U,11,FALSE)</f>
        <v xml:space="preserve"> Insecta</v>
      </c>
      <c r="S2559" t="str">
        <f>VLOOKUP(B2559,[2]taxonomy1!$B:$U,12,FALSE)</f>
        <v>Pterygota</v>
      </c>
      <c r="T2559" t="str">
        <f>VLOOKUP(B2559,[2]taxonomy1!$B:$U,13,FALSE)</f>
        <v xml:space="preserve"> Neoptera</v>
      </c>
      <c r="U2559" t="str">
        <f>VLOOKUP(B2559,[2]taxonomy1!$B:$U,14,FALSE)</f>
        <v xml:space="preserve"> Holometabola</v>
      </c>
      <c r="V2559" t="str">
        <f>VLOOKUP(B2559,[2]taxonomy1!$B:$U,15,FALSE)</f>
        <v xml:space="preserve"> Diptera</v>
      </c>
      <c r="W2559" t="str">
        <f>VLOOKUP(B2559,[2]taxonomy1!$B:$U,16,FALSE)</f>
        <v xml:space="preserve"> Brachycera</v>
      </c>
    </row>
    <row r="2560" spans="1:23" x14ac:dyDescent="0.3">
      <c r="A2560" t="s">
        <v>4832</v>
      </c>
      <c r="B2560" t="s">
        <v>4833</v>
      </c>
      <c r="C2560">
        <v>361</v>
      </c>
      <c r="D2560" t="s">
        <v>10</v>
      </c>
      <c r="E2560">
        <v>79</v>
      </c>
      <c r="F2560">
        <v>355</v>
      </c>
      <c r="G2560">
        <v>2735</v>
      </c>
      <c r="H2560" t="s">
        <v>11</v>
      </c>
      <c r="I2560" t="s">
        <v>10</v>
      </c>
      <c r="J2560">
        <f t="shared" si="39"/>
        <v>276</v>
      </c>
      <c r="K2560" t="str">
        <f>VLOOKUP(B2560,[2]taxonomy1!$B:$U,2,FALSE)</f>
        <v xml:space="preserve"> Bos taurus (Bovine).</v>
      </c>
      <c r="L2560" t="str">
        <f>VLOOKUP(B2560,[2]taxonomy1!$B:$U,4,FALSE)</f>
        <v xml:space="preserve"> NCBI_TaxID=9913;</v>
      </c>
      <c r="M2560" t="str">
        <f>VLOOKUP(B2560,[2]taxonomy1!$B:$U,6,FALSE)</f>
        <v>Eukaryota</v>
      </c>
      <c r="N2560" t="str">
        <f>VLOOKUP(B2560,[2]taxonomy1!$B:$U,7,FALSE)</f>
        <v xml:space="preserve"> Metazoa</v>
      </c>
      <c r="O2560" t="str">
        <f>VLOOKUP(B2560,[2]taxonomy1!$B:$U,8,FALSE)</f>
        <v xml:space="preserve"> Chordata</v>
      </c>
      <c r="P2560" t="str">
        <f>VLOOKUP(B2560,[2]taxonomy1!$B:$U,9,FALSE)</f>
        <v xml:space="preserve"> Craniata</v>
      </c>
      <c r="Q2560" t="str">
        <f>VLOOKUP(B2560,[2]taxonomy1!$B:$U,10,FALSE)</f>
        <v xml:space="preserve"> Vertebrata</v>
      </c>
      <c r="R2560" t="str">
        <f>VLOOKUP(B2560,[2]taxonomy1!$B:$U,11,FALSE)</f>
        <v xml:space="preserve"> Euteleostomi</v>
      </c>
      <c r="S2560" t="str">
        <f>VLOOKUP(B2560,[2]taxonomy1!$B:$U,12,FALSE)</f>
        <v>Mammalia</v>
      </c>
      <c r="T2560" t="str">
        <f>VLOOKUP(B2560,[2]taxonomy1!$B:$U,13,FALSE)</f>
        <v xml:space="preserve"> Eutheria</v>
      </c>
      <c r="U2560" t="str">
        <f>VLOOKUP(B2560,[2]taxonomy1!$B:$U,14,FALSE)</f>
        <v xml:space="preserve"> Laurasiatheria</v>
      </c>
      <c r="V2560" t="str">
        <f>VLOOKUP(B2560,[2]taxonomy1!$B:$U,15,FALSE)</f>
        <v xml:space="preserve"> Cetartiodactyla</v>
      </c>
      <c r="W2560" t="str">
        <f>VLOOKUP(B2560,[2]taxonomy1!$B:$U,16,FALSE)</f>
        <v xml:space="preserve"> Ruminantia</v>
      </c>
    </row>
    <row r="2561" spans="1:23" x14ac:dyDescent="0.3">
      <c r="A2561" t="s">
        <v>4834</v>
      </c>
      <c r="B2561" t="s">
        <v>4835</v>
      </c>
      <c r="C2561">
        <v>301</v>
      </c>
      <c r="D2561" t="s">
        <v>10</v>
      </c>
      <c r="E2561">
        <v>17</v>
      </c>
      <c r="F2561">
        <v>295</v>
      </c>
      <c r="G2561">
        <v>2735</v>
      </c>
      <c r="H2561" t="s">
        <v>11</v>
      </c>
      <c r="I2561" t="s">
        <v>10</v>
      </c>
      <c r="J2561">
        <f t="shared" si="39"/>
        <v>278</v>
      </c>
      <c r="K2561" t="str">
        <f>VLOOKUP(B2561,[2]taxonomy1!$B:$U,2,FALSE)</f>
        <v xml:space="preserve"> Caenorhabditis briggsae.</v>
      </c>
      <c r="L2561" t="str">
        <f>VLOOKUP(B2561,[2]taxonomy1!$B:$U,4,FALSE)</f>
        <v xml:space="preserve"> NCBI_TaxID=6238;</v>
      </c>
      <c r="M2561" t="str">
        <f>VLOOKUP(B2561,[2]taxonomy1!$B:$U,6,FALSE)</f>
        <v>Eukaryota</v>
      </c>
      <c r="N2561" t="str">
        <f>VLOOKUP(B2561,[2]taxonomy1!$B:$U,7,FALSE)</f>
        <v xml:space="preserve"> Metazoa</v>
      </c>
      <c r="O2561" t="str">
        <f>VLOOKUP(B2561,[2]taxonomy1!$B:$U,8,FALSE)</f>
        <v xml:space="preserve"> Ecdysozoa</v>
      </c>
      <c r="P2561" t="str">
        <f>VLOOKUP(B2561,[2]taxonomy1!$B:$U,9,FALSE)</f>
        <v xml:space="preserve"> Nematoda</v>
      </c>
      <c r="Q2561" t="str">
        <f>VLOOKUP(B2561,[2]taxonomy1!$B:$U,10,FALSE)</f>
        <v xml:space="preserve"> Chromadorea</v>
      </c>
      <c r="R2561" t="str">
        <f>VLOOKUP(B2561,[2]taxonomy1!$B:$U,11,FALSE)</f>
        <v xml:space="preserve"> Rhabditida</v>
      </c>
      <c r="S2561" t="str">
        <f>VLOOKUP(B2561,[2]taxonomy1!$B:$U,12,FALSE)</f>
        <v>Rhabditoidea</v>
      </c>
      <c r="T2561" t="str">
        <f>VLOOKUP(B2561,[2]taxonomy1!$B:$U,13,FALSE)</f>
        <v xml:space="preserve"> Rhabditidae</v>
      </c>
      <c r="U2561" t="str">
        <f>VLOOKUP(B2561,[2]taxonomy1!$B:$U,14,FALSE)</f>
        <v xml:space="preserve"> Peloderinae</v>
      </c>
      <c r="V2561" t="str">
        <f>VLOOKUP(B2561,[2]taxonomy1!$B:$U,15,FALSE)</f>
        <v xml:space="preserve"> Caenorhabditis.</v>
      </c>
      <c r="W2561">
        <f>VLOOKUP(B2561,[2]taxonomy1!$B:$U,16,FALSE)</f>
        <v>0</v>
      </c>
    </row>
    <row r="2562" spans="1:23" x14ac:dyDescent="0.3">
      <c r="A2562" t="s">
        <v>4836</v>
      </c>
      <c r="B2562" t="s">
        <v>4837</v>
      </c>
      <c r="C2562">
        <v>301</v>
      </c>
      <c r="D2562" t="s">
        <v>10</v>
      </c>
      <c r="E2562">
        <v>17</v>
      </c>
      <c r="F2562">
        <v>295</v>
      </c>
      <c r="G2562">
        <v>2735</v>
      </c>
      <c r="H2562" t="s">
        <v>11</v>
      </c>
      <c r="I2562" t="s">
        <v>10</v>
      </c>
      <c r="J2562">
        <f t="shared" si="39"/>
        <v>278</v>
      </c>
      <c r="K2562" t="str">
        <f>VLOOKUP(B2562,[2]taxonomy1!$B:$U,2,FALSE)</f>
        <v xml:space="preserve"> Caenorhabditis elegans.</v>
      </c>
      <c r="L2562" t="str">
        <f>VLOOKUP(B2562,[2]taxonomy1!$B:$U,4,FALSE)</f>
        <v xml:space="preserve"> NCBI_TaxID=6239;</v>
      </c>
      <c r="M2562" t="str">
        <f>VLOOKUP(B2562,[2]taxonomy1!$B:$U,6,FALSE)</f>
        <v>Eukaryota</v>
      </c>
      <c r="N2562" t="str">
        <f>VLOOKUP(B2562,[2]taxonomy1!$B:$U,7,FALSE)</f>
        <v xml:space="preserve"> Metazoa</v>
      </c>
      <c r="O2562" t="str">
        <f>VLOOKUP(B2562,[2]taxonomy1!$B:$U,8,FALSE)</f>
        <v xml:space="preserve"> Ecdysozoa</v>
      </c>
      <c r="P2562" t="str">
        <f>VLOOKUP(B2562,[2]taxonomy1!$B:$U,9,FALSE)</f>
        <v xml:space="preserve"> Nematoda</v>
      </c>
      <c r="Q2562" t="str">
        <f>VLOOKUP(B2562,[2]taxonomy1!$B:$U,10,FALSE)</f>
        <v xml:space="preserve"> Chromadorea</v>
      </c>
      <c r="R2562" t="str">
        <f>VLOOKUP(B2562,[2]taxonomy1!$B:$U,11,FALSE)</f>
        <v xml:space="preserve"> Rhabditida</v>
      </c>
      <c r="S2562" t="str">
        <f>VLOOKUP(B2562,[2]taxonomy1!$B:$U,12,FALSE)</f>
        <v>Rhabditoidea</v>
      </c>
      <c r="T2562" t="str">
        <f>VLOOKUP(B2562,[2]taxonomy1!$B:$U,13,FALSE)</f>
        <v xml:space="preserve"> Rhabditidae</v>
      </c>
      <c r="U2562" t="str">
        <f>VLOOKUP(B2562,[2]taxonomy1!$B:$U,14,FALSE)</f>
        <v xml:space="preserve"> Peloderinae</v>
      </c>
      <c r="V2562" t="str">
        <f>VLOOKUP(B2562,[2]taxonomy1!$B:$U,15,FALSE)</f>
        <v xml:space="preserve"> Caenorhabditis.</v>
      </c>
      <c r="W2562">
        <f>VLOOKUP(B2562,[2]taxonomy1!$B:$U,16,FALSE)</f>
        <v>0</v>
      </c>
    </row>
    <row r="2563" spans="1:23" x14ac:dyDescent="0.3">
      <c r="A2563" t="s">
        <v>4838</v>
      </c>
      <c r="B2563" t="s">
        <v>4839</v>
      </c>
      <c r="C2563">
        <v>361</v>
      </c>
      <c r="D2563" t="s">
        <v>10</v>
      </c>
      <c r="E2563">
        <v>79</v>
      </c>
      <c r="F2563">
        <v>355</v>
      </c>
      <c r="G2563">
        <v>2735</v>
      </c>
      <c r="H2563" t="s">
        <v>11</v>
      </c>
      <c r="I2563" t="s">
        <v>10</v>
      </c>
      <c r="J2563">
        <f t="shared" ref="J2563:J2626" si="40">F2563-E2563</f>
        <v>276</v>
      </c>
      <c r="K2563" t="str">
        <f>VLOOKUP(B2563,[2]taxonomy1!$B:$U,2,FALSE)</f>
        <v xml:space="preserve"> Homo sapiens (Human).</v>
      </c>
      <c r="L2563" t="str">
        <f>VLOOKUP(B2563,[2]taxonomy1!$B:$U,4,FALSE)</f>
        <v xml:space="preserve"> NCBI_TaxID=9606;</v>
      </c>
      <c r="M2563" t="str">
        <f>VLOOKUP(B2563,[2]taxonomy1!$B:$U,6,FALSE)</f>
        <v>Eukaryota</v>
      </c>
      <c r="N2563" t="str">
        <f>VLOOKUP(B2563,[2]taxonomy1!$B:$U,7,FALSE)</f>
        <v xml:space="preserve"> Metazoa</v>
      </c>
      <c r="O2563" t="str">
        <f>VLOOKUP(B2563,[2]taxonomy1!$B:$U,8,FALSE)</f>
        <v xml:space="preserve"> Chordata</v>
      </c>
      <c r="P2563" t="str">
        <f>VLOOKUP(B2563,[2]taxonomy1!$B:$U,9,FALSE)</f>
        <v xml:space="preserve"> Craniata</v>
      </c>
      <c r="Q2563" t="str">
        <f>VLOOKUP(B2563,[2]taxonomy1!$B:$U,10,FALSE)</f>
        <v xml:space="preserve"> Vertebrata</v>
      </c>
      <c r="R2563" t="str">
        <f>VLOOKUP(B2563,[2]taxonomy1!$B:$U,11,FALSE)</f>
        <v xml:space="preserve"> Euteleostomi</v>
      </c>
      <c r="S2563" t="str">
        <f>VLOOKUP(B2563,[2]taxonomy1!$B:$U,12,FALSE)</f>
        <v>Mammalia</v>
      </c>
      <c r="T2563" t="str">
        <f>VLOOKUP(B2563,[2]taxonomy1!$B:$U,13,FALSE)</f>
        <v xml:space="preserve"> Eutheria</v>
      </c>
      <c r="U2563" t="str">
        <f>VLOOKUP(B2563,[2]taxonomy1!$B:$U,14,FALSE)</f>
        <v xml:space="preserve"> Euarchontoglires</v>
      </c>
      <c r="V2563" t="str">
        <f>VLOOKUP(B2563,[2]taxonomy1!$B:$U,15,FALSE)</f>
        <v xml:space="preserve"> Primates</v>
      </c>
      <c r="W2563" t="str">
        <f>VLOOKUP(B2563,[2]taxonomy1!$B:$U,16,FALSE)</f>
        <v xml:space="preserve"> Haplorrhini</v>
      </c>
    </row>
    <row r="2564" spans="1:23" x14ac:dyDescent="0.3">
      <c r="A2564" t="s">
        <v>4840</v>
      </c>
      <c r="B2564" t="s">
        <v>4841</v>
      </c>
      <c r="C2564">
        <v>361</v>
      </c>
      <c r="D2564" t="s">
        <v>10</v>
      </c>
      <c r="E2564">
        <v>79</v>
      </c>
      <c r="F2564">
        <v>355</v>
      </c>
      <c r="G2564">
        <v>2735</v>
      </c>
      <c r="H2564" t="s">
        <v>11</v>
      </c>
      <c r="I2564" t="s">
        <v>10</v>
      </c>
      <c r="J2564">
        <f t="shared" si="40"/>
        <v>276</v>
      </c>
      <c r="K2564" t="str">
        <f>VLOOKUP(B2564,[2]taxonomy1!$B:$U,2,FALSE)</f>
        <v xml:space="preserve"> Mus musculus (Mouse).</v>
      </c>
      <c r="L2564" t="str">
        <f>VLOOKUP(B2564,[2]taxonomy1!$B:$U,4,FALSE)</f>
        <v xml:space="preserve"> NCBI_TaxID=10090;</v>
      </c>
      <c r="M2564" t="str">
        <f>VLOOKUP(B2564,[2]taxonomy1!$B:$U,6,FALSE)</f>
        <v>Eukaryota</v>
      </c>
      <c r="N2564" t="str">
        <f>VLOOKUP(B2564,[2]taxonomy1!$B:$U,7,FALSE)</f>
        <v xml:space="preserve"> Metazoa</v>
      </c>
      <c r="O2564" t="str">
        <f>VLOOKUP(B2564,[2]taxonomy1!$B:$U,8,FALSE)</f>
        <v xml:space="preserve"> Chordata</v>
      </c>
      <c r="P2564" t="str">
        <f>VLOOKUP(B2564,[2]taxonomy1!$B:$U,9,FALSE)</f>
        <v xml:space="preserve"> Craniata</v>
      </c>
      <c r="Q2564" t="str">
        <f>VLOOKUP(B2564,[2]taxonomy1!$B:$U,10,FALSE)</f>
        <v xml:space="preserve"> Vertebrata</v>
      </c>
      <c r="R2564" t="str">
        <f>VLOOKUP(B2564,[2]taxonomy1!$B:$U,11,FALSE)</f>
        <v xml:space="preserve"> Euteleostomi</v>
      </c>
      <c r="S2564" t="str">
        <f>VLOOKUP(B2564,[2]taxonomy1!$B:$U,12,FALSE)</f>
        <v>Mammalia</v>
      </c>
      <c r="T2564" t="str">
        <f>VLOOKUP(B2564,[2]taxonomy1!$B:$U,13,FALSE)</f>
        <v xml:space="preserve"> Eutheria</v>
      </c>
      <c r="U2564" t="str">
        <f>VLOOKUP(B2564,[2]taxonomy1!$B:$U,14,FALSE)</f>
        <v xml:space="preserve"> Euarchontoglires</v>
      </c>
      <c r="V2564" t="str">
        <f>VLOOKUP(B2564,[2]taxonomy1!$B:$U,15,FALSE)</f>
        <v xml:space="preserve"> Glires</v>
      </c>
      <c r="W2564" t="str">
        <f>VLOOKUP(B2564,[2]taxonomy1!$B:$U,16,FALSE)</f>
        <v xml:space="preserve"> Rodentia</v>
      </c>
    </row>
    <row r="2565" spans="1:23" x14ac:dyDescent="0.3">
      <c r="A2565" t="s">
        <v>4842</v>
      </c>
      <c r="B2565" t="s">
        <v>4843</v>
      </c>
      <c r="C2565">
        <v>349</v>
      </c>
      <c r="D2565" t="s">
        <v>10</v>
      </c>
      <c r="E2565">
        <v>40</v>
      </c>
      <c r="F2565">
        <v>323</v>
      </c>
      <c r="G2565">
        <v>2735</v>
      </c>
      <c r="H2565" t="s">
        <v>11</v>
      </c>
      <c r="I2565" t="s">
        <v>10</v>
      </c>
      <c r="J2565">
        <f t="shared" si="40"/>
        <v>283</v>
      </c>
      <c r="K2565" t="str">
        <f>VLOOKUP(B2565,[2]taxonomy1!$B:$U,2,FALSE)</f>
        <v xml:space="preserve"> Neurospora crassa (strain ATCC 24698 / 74-OR23-1A / CBS 708.71 / DSM 1257 / FGSC 987).</v>
      </c>
      <c r="L2565" t="str">
        <f>VLOOKUP(B2565,[2]taxonomy1!$B:$U,4,FALSE)</f>
        <v xml:space="preserve"> NCBI_TaxID=367110;</v>
      </c>
      <c r="M2565" t="str">
        <f>VLOOKUP(B2565,[2]taxonomy1!$B:$U,6,FALSE)</f>
        <v>Eukaryota</v>
      </c>
      <c r="N2565" t="str">
        <f>VLOOKUP(B2565,[2]taxonomy1!$B:$U,7,FALSE)</f>
        <v xml:space="preserve"> Fungi</v>
      </c>
      <c r="O2565" t="str">
        <f>VLOOKUP(B2565,[2]taxonomy1!$B:$U,8,FALSE)</f>
        <v xml:space="preserve"> Dikarya</v>
      </c>
      <c r="P2565" t="str">
        <f>VLOOKUP(B2565,[2]taxonomy1!$B:$U,9,FALSE)</f>
        <v xml:space="preserve"> Ascomycota</v>
      </c>
      <c r="Q2565" t="str">
        <f>VLOOKUP(B2565,[2]taxonomy1!$B:$U,10,FALSE)</f>
        <v xml:space="preserve"> Pezizomycotina</v>
      </c>
      <c r="R2565" t="str">
        <f>VLOOKUP(B2565,[2]taxonomy1!$B:$U,11,FALSE)</f>
        <v>Sordariomycetes</v>
      </c>
      <c r="S2565" t="str">
        <f>VLOOKUP(B2565,[2]taxonomy1!$B:$U,12,FALSE)</f>
        <v xml:space="preserve"> Sordariomycetidae</v>
      </c>
      <c r="T2565" t="str">
        <f>VLOOKUP(B2565,[2]taxonomy1!$B:$U,13,FALSE)</f>
        <v xml:space="preserve"> Sordariales</v>
      </c>
      <c r="U2565" t="str">
        <f>VLOOKUP(B2565,[2]taxonomy1!$B:$U,14,FALSE)</f>
        <v xml:space="preserve"> Sordariaceae</v>
      </c>
      <c r="V2565" t="str">
        <f>VLOOKUP(B2565,[2]taxonomy1!$B:$U,15,FALSE)</f>
        <v>Neurospora.</v>
      </c>
      <c r="W2565">
        <f>VLOOKUP(B2565,[2]taxonomy1!$B:$U,16,FALSE)</f>
        <v>0</v>
      </c>
    </row>
    <row r="2566" spans="1:23" x14ac:dyDescent="0.3">
      <c r="A2566" t="s">
        <v>4844</v>
      </c>
      <c r="B2566" t="s">
        <v>4845</v>
      </c>
      <c r="C2566">
        <v>361</v>
      </c>
      <c r="D2566" t="s">
        <v>10</v>
      </c>
      <c r="E2566">
        <v>79</v>
      </c>
      <c r="F2566">
        <v>355</v>
      </c>
      <c r="G2566">
        <v>2735</v>
      </c>
      <c r="H2566" t="s">
        <v>11</v>
      </c>
      <c r="I2566" t="s">
        <v>10</v>
      </c>
      <c r="J2566">
        <f t="shared" si="40"/>
        <v>276</v>
      </c>
      <c r="K2566" t="str">
        <f>VLOOKUP(B2566,[2]taxonomy1!$B:$U,2,FALSE)</f>
        <v xml:space="preserve"> Rattus norvegicus (Rat).</v>
      </c>
      <c r="L2566" t="str">
        <f>VLOOKUP(B2566,[2]taxonomy1!$B:$U,4,FALSE)</f>
        <v xml:space="preserve"> NCBI_TaxID=10116;</v>
      </c>
      <c r="M2566" t="str">
        <f>VLOOKUP(B2566,[2]taxonomy1!$B:$U,6,FALSE)</f>
        <v>Eukaryota</v>
      </c>
      <c r="N2566" t="str">
        <f>VLOOKUP(B2566,[2]taxonomy1!$B:$U,7,FALSE)</f>
        <v xml:space="preserve"> Metazoa</v>
      </c>
      <c r="O2566" t="str">
        <f>VLOOKUP(B2566,[2]taxonomy1!$B:$U,8,FALSE)</f>
        <v xml:space="preserve"> Chordata</v>
      </c>
      <c r="P2566" t="str">
        <f>VLOOKUP(B2566,[2]taxonomy1!$B:$U,9,FALSE)</f>
        <v xml:space="preserve"> Craniata</v>
      </c>
      <c r="Q2566" t="str">
        <f>VLOOKUP(B2566,[2]taxonomy1!$B:$U,10,FALSE)</f>
        <v xml:space="preserve"> Vertebrata</v>
      </c>
      <c r="R2566" t="str">
        <f>VLOOKUP(B2566,[2]taxonomy1!$B:$U,11,FALSE)</f>
        <v xml:space="preserve"> Euteleostomi</v>
      </c>
      <c r="S2566" t="str">
        <f>VLOOKUP(B2566,[2]taxonomy1!$B:$U,12,FALSE)</f>
        <v>Mammalia</v>
      </c>
      <c r="T2566" t="str">
        <f>VLOOKUP(B2566,[2]taxonomy1!$B:$U,13,FALSE)</f>
        <v xml:space="preserve"> Eutheria</v>
      </c>
      <c r="U2566" t="str">
        <f>VLOOKUP(B2566,[2]taxonomy1!$B:$U,14,FALSE)</f>
        <v xml:space="preserve"> Euarchontoglires</v>
      </c>
      <c r="V2566" t="str">
        <f>VLOOKUP(B2566,[2]taxonomy1!$B:$U,15,FALSE)</f>
        <v xml:space="preserve"> Glires</v>
      </c>
      <c r="W2566" t="str">
        <f>VLOOKUP(B2566,[2]taxonomy1!$B:$U,16,FALSE)</f>
        <v xml:space="preserve"> Rodentia</v>
      </c>
    </row>
    <row r="2567" spans="1:23" x14ac:dyDescent="0.3">
      <c r="A2567" t="s">
        <v>4846</v>
      </c>
      <c r="B2567" t="s">
        <v>4847</v>
      </c>
      <c r="C2567">
        <v>344</v>
      </c>
      <c r="D2567" t="s">
        <v>10</v>
      </c>
      <c r="E2567">
        <v>29</v>
      </c>
      <c r="F2567">
        <v>318</v>
      </c>
      <c r="G2567">
        <v>2735</v>
      </c>
      <c r="H2567" t="s">
        <v>11</v>
      </c>
      <c r="I2567" t="s">
        <v>10</v>
      </c>
      <c r="J2567">
        <f t="shared" si="40"/>
        <v>289</v>
      </c>
      <c r="K2567" t="str">
        <f>VLOOKUP(B2567,[2]taxonomy1!$B:$U,2,FALSE)</f>
        <v xml:space="preserve"> Schizosaccharomyces pombe (strain 972 / ATCC 24843) (Fission yeast).</v>
      </c>
      <c r="L2567" t="str">
        <f>VLOOKUP(B2567,[2]taxonomy1!$B:$U,4,FALSE)</f>
        <v xml:space="preserve"> NCBI_TaxID=284812;</v>
      </c>
      <c r="M2567" t="str">
        <f>VLOOKUP(B2567,[2]taxonomy1!$B:$U,6,FALSE)</f>
        <v>Eukaryota</v>
      </c>
      <c r="N2567" t="str">
        <f>VLOOKUP(B2567,[2]taxonomy1!$B:$U,7,FALSE)</f>
        <v xml:space="preserve"> Fungi</v>
      </c>
      <c r="O2567" t="str">
        <f>VLOOKUP(B2567,[2]taxonomy1!$B:$U,8,FALSE)</f>
        <v xml:space="preserve"> Dikarya</v>
      </c>
      <c r="P2567" t="str">
        <f>VLOOKUP(B2567,[2]taxonomy1!$B:$U,9,FALSE)</f>
        <v xml:space="preserve"> Ascomycota</v>
      </c>
      <c r="Q2567" t="str">
        <f>VLOOKUP(B2567,[2]taxonomy1!$B:$U,10,FALSE)</f>
        <v xml:space="preserve"> Taphrinomycotina</v>
      </c>
      <c r="R2567" t="str">
        <f>VLOOKUP(B2567,[2]taxonomy1!$B:$U,11,FALSE)</f>
        <v>Schizosaccharomycetes</v>
      </c>
      <c r="S2567" t="str">
        <f>VLOOKUP(B2567,[2]taxonomy1!$B:$U,12,FALSE)</f>
        <v xml:space="preserve"> Schizosaccharomycetales</v>
      </c>
      <c r="T2567" t="str">
        <f>VLOOKUP(B2567,[2]taxonomy1!$B:$U,13,FALSE)</f>
        <v>Schizosaccharomycetaceae</v>
      </c>
      <c r="U2567" t="str">
        <f>VLOOKUP(B2567,[2]taxonomy1!$B:$U,14,FALSE)</f>
        <v xml:space="preserve"> Schizosaccharomyces.</v>
      </c>
      <c r="V2567">
        <f>VLOOKUP(B2567,[2]taxonomy1!$B:$U,15,FALSE)</f>
        <v>0</v>
      </c>
      <c r="W2567">
        <f>VLOOKUP(B2567,[2]taxonomy1!$B:$U,16,FALSE)</f>
        <v>0</v>
      </c>
    </row>
    <row r="2568" spans="1:23" x14ac:dyDescent="0.3">
      <c r="A2568" t="s">
        <v>4848</v>
      </c>
      <c r="B2568" t="s">
        <v>4849</v>
      </c>
      <c r="C2568">
        <v>336</v>
      </c>
      <c r="D2568" t="s">
        <v>10</v>
      </c>
      <c r="E2568">
        <v>54</v>
      </c>
      <c r="F2568">
        <v>330</v>
      </c>
      <c r="G2568">
        <v>2735</v>
      </c>
      <c r="H2568" t="s">
        <v>11</v>
      </c>
      <c r="I2568" t="s">
        <v>10</v>
      </c>
      <c r="J2568">
        <f t="shared" si="40"/>
        <v>276</v>
      </c>
      <c r="K2568" t="str">
        <f>VLOOKUP(B2568,[2]taxonomy1!$B:$U,2,FALSE)</f>
        <v xml:space="preserve"> Xenopus tropicalis (Western clawed frog) (Silurana tropicalis).</v>
      </c>
      <c r="L2568" t="str">
        <f>VLOOKUP(B2568,[2]taxonomy1!$B:$U,4,FALSE)</f>
        <v xml:space="preserve"> NCBI_TaxID=8364;</v>
      </c>
      <c r="M2568" t="str">
        <f>VLOOKUP(B2568,[2]taxonomy1!$B:$U,6,FALSE)</f>
        <v>Eukaryota</v>
      </c>
      <c r="N2568" t="str">
        <f>VLOOKUP(B2568,[2]taxonomy1!$B:$U,7,FALSE)</f>
        <v xml:space="preserve"> Metazoa</v>
      </c>
      <c r="O2568" t="str">
        <f>VLOOKUP(B2568,[2]taxonomy1!$B:$U,8,FALSE)</f>
        <v xml:space="preserve"> Chordata</v>
      </c>
      <c r="P2568" t="str">
        <f>VLOOKUP(B2568,[2]taxonomy1!$B:$U,9,FALSE)</f>
        <v xml:space="preserve"> Craniata</v>
      </c>
      <c r="Q2568" t="str">
        <f>VLOOKUP(B2568,[2]taxonomy1!$B:$U,10,FALSE)</f>
        <v xml:space="preserve"> Vertebrata</v>
      </c>
      <c r="R2568" t="str">
        <f>VLOOKUP(B2568,[2]taxonomy1!$B:$U,11,FALSE)</f>
        <v xml:space="preserve"> Euteleostomi</v>
      </c>
      <c r="S2568" t="str">
        <f>VLOOKUP(B2568,[2]taxonomy1!$B:$U,12,FALSE)</f>
        <v>Amphibia</v>
      </c>
      <c r="T2568" t="str">
        <f>VLOOKUP(B2568,[2]taxonomy1!$B:$U,13,FALSE)</f>
        <v xml:space="preserve"> Batrachia</v>
      </c>
      <c r="U2568" t="str">
        <f>VLOOKUP(B2568,[2]taxonomy1!$B:$U,14,FALSE)</f>
        <v xml:space="preserve"> Anura</v>
      </c>
      <c r="V2568" t="str">
        <f>VLOOKUP(B2568,[2]taxonomy1!$B:$U,15,FALSE)</f>
        <v xml:space="preserve"> Pipoidea</v>
      </c>
      <c r="W2568" t="str">
        <f>VLOOKUP(B2568,[2]taxonomy1!$B:$U,16,FALSE)</f>
        <v xml:space="preserve"> Pipidae</v>
      </c>
    </row>
    <row r="2569" spans="1:23" x14ac:dyDescent="0.3">
      <c r="A2569" t="s">
        <v>4850</v>
      </c>
      <c r="B2569" t="s">
        <v>4851</v>
      </c>
      <c r="C2569">
        <v>387</v>
      </c>
      <c r="D2569" t="s">
        <v>10</v>
      </c>
      <c r="E2569">
        <v>59</v>
      </c>
      <c r="F2569">
        <v>354</v>
      </c>
      <c r="G2569">
        <v>2735</v>
      </c>
      <c r="H2569" t="s">
        <v>11</v>
      </c>
      <c r="I2569" t="s">
        <v>10</v>
      </c>
      <c r="J2569">
        <f t="shared" si="40"/>
        <v>295</v>
      </c>
      <c r="K2569" t="str">
        <f>VLOOKUP(B2569,[2]taxonomy1!$B:$U,2,FALSE)</f>
        <v xml:space="preserve"> Saccharomyces cerevisiae (strain ATCC 204508 / S288c) (Baker's yeast).</v>
      </c>
      <c r="L2569" t="str">
        <f>VLOOKUP(B2569,[2]taxonomy1!$B:$U,4,FALSE)</f>
        <v xml:space="preserve"> NCBI_TaxID=559292;</v>
      </c>
      <c r="M2569" t="str">
        <f>VLOOKUP(B2569,[2]taxonomy1!$B:$U,6,FALSE)</f>
        <v>Eukaryota</v>
      </c>
      <c r="N2569" t="str">
        <f>VLOOKUP(B2569,[2]taxonomy1!$B:$U,7,FALSE)</f>
        <v xml:space="preserve"> Fungi</v>
      </c>
      <c r="O2569" t="str">
        <f>VLOOKUP(B2569,[2]taxonomy1!$B:$U,8,FALSE)</f>
        <v xml:space="preserve"> Dikarya</v>
      </c>
      <c r="P2569" t="str">
        <f>VLOOKUP(B2569,[2]taxonomy1!$B:$U,9,FALSE)</f>
        <v xml:space="preserve"> Ascomycota</v>
      </c>
      <c r="Q2569" t="str">
        <f>VLOOKUP(B2569,[2]taxonomy1!$B:$U,10,FALSE)</f>
        <v xml:space="preserve"> Saccharomycotina</v>
      </c>
      <c r="R2569" t="str">
        <f>VLOOKUP(B2569,[2]taxonomy1!$B:$U,11,FALSE)</f>
        <v>Saccharomycetes</v>
      </c>
      <c r="S2569" t="str">
        <f>VLOOKUP(B2569,[2]taxonomy1!$B:$U,12,FALSE)</f>
        <v xml:space="preserve"> Saccharomycetales</v>
      </c>
      <c r="T2569" t="str">
        <f>VLOOKUP(B2569,[2]taxonomy1!$B:$U,13,FALSE)</f>
        <v xml:space="preserve"> Saccharomycetaceae</v>
      </c>
      <c r="U2569" t="str">
        <f>VLOOKUP(B2569,[2]taxonomy1!$B:$U,14,FALSE)</f>
        <v xml:space="preserve"> Saccharomyces.</v>
      </c>
      <c r="V2569">
        <f>VLOOKUP(B2569,[2]taxonomy1!$B:$U,15,FALSE)</f>
        <v>0</v>
      </c>
      <c r="W2569">
        <f>VLOOKUP(B2569,[2]taxonomy1!$B:$U,16,FALSE)</f>
        <v>0</v>
      </c>
    </row>
    <row r="2570" spans="1:23" x14ac:dyDescent="0.3">
      <c r="A2570" t="s">
        <v>4852</v>
      </c>
      <c r="B2570" t="s">
        <v>4853</v>
      </c>
      <c r="C2570">
        <v>352</v>
      </c>
      <c r="D2570" t="s">
        <v>10</v>
      </c>
      <c r="E2570">
        <v>39</v>
      </c>
      <c r="F2570">
        <v>326</v>
      </c>
      <c r="G2570">
        <v>2735</v>
      </c>
      <c r="H2570" t="s">
        <v>11</v>
      </c>
      <c r="I2570" t="s">
        <v>10</v>
      </c>
      <c r="J2570">
        <f t="shared" si="40"/>
        <v>287</v>
      </c>
      <c r="K2570" t="str">
        <f>VLOOKUP(B2570,[2]taxonomy1!$B:$U,2,FALSE)</f>
        <v xml:space="preserve"> Endocarpon pusillum (strain Z07020 / HMAS-L-300199) (Lichen-forming fungus).</v>
      </c>
      <c r="L2570" t="str">
        <f>VLOOKUP(B2570,[2]taxonomy1!$B:$U,4,FALSE)</f>
        <v xml:space="preserve"> NCBI_TaxID=1263415 {ECO:0000313|EMBL:ERF76307.1, ECO:0000313|Proteomes:UP000019373};</v>
      </c>
      <c r="M2570" t="str">
        <f>VLOOKUP(B2570,[2]taxonomy1!$B:$U,6,FALSE)</f>
        <v>Eukaryota</v>
      </c>
      <c r="N2570" t="str">
        <f>VLOOKUP(B2570,[2]taxonomy1!$B:$U,7,FALSE)</f>
        <v xml:space="preserve"> Fungi</v>
      </c>
      <c r="O2570" t="str">
        <f>VLOOKUP(B2570,[2]taxonomy1!$B:$U,8,FALSE)</f>
        <v xml:space="preserve"> Dikarya</v>
      </c>
      <c r="P2570" t="str">
        <f>VLOOKUP(B2570,[2]taxonomy1!$B:$U,9,FALSE)</f>
        <v xml:space="preserve"> Ascomycota</v>
      </c>
      <c r="Q2570" t="str">
        <f>VLOOKUP(B2570,[2]taxonomy1!$B:$U,10,FALSE)</f>
        <v xml:space="preserve"> Pezizomycotina</v>
      </c>
      <c r="R2570" t="str">
        <f>VLOOKUP(B2570,[2]taxonomy1!$B:$U,11,FALSE)</f>
        <v xml:space="preserve"> Eurotiomycetes</v>
      </c>
      <c r="S2570" t="str">
        <f>VLOOKUP(B2570,[2]taxonomy1!$B:$U,12,FALSE)</f>
        <v>Chaetothyriomycetidae</v>
      </c>
      <c r="T2570" t="str">
        <f>VLOOKUP(B2570,[2]taxonomy1!$B:$U,13,FALSE)</f>
        <v xml:space="preserve"> Verrucariales</v>
      </c>
      <c r="U2570" t="str">
        <f>VLOOKUP(B2570,[2]taxonomy1!$B:$U,14,FALSE)</f>
        <v xml:space="preserve"> Verrucariaceae</v>
      </c>
      <c r="V2570" t="str">
        <f>VLOOKUP(B2570,[2]taxonomy1!$B:$U,15,FALSE)</f>
        <v xml:space="preserve"> Endocarpon.</v>
      </c>
      <c r="W2570">
        <f>VLOOKUP(B2570,[2]taxonomy1!$B:$U,16,FALSE)</f>
        <v>0</v>
      </c>
    </row>
    <row r="2571" spans="1:23" x14ac:dyDescent="0.3">
      <c r="A2571" t="s">
        <v>4854</v>
      </c>
      <c r="B2571" t="s">
        <v>4855</v>
      </c>
      <c r="C2571">
        <v>307</v>
      </c>
      <c r="D2571" t="s">
        <v>10</v>
      </c>
      <c r="E2571">
        <v>3</v>
      </c>
      <c r="F2571">
        <v>300</v>
      </c>
      <c r="G2571">
        <v>2735</v>
      </c>
      <c r="H2571" t="s">
        <v>11</v>
      </c>
      <c r="I2571" t="s">
        <v>10</v>
      </c>
      <c r="J2571">
        <f t="shared" si="40"/>
        <v>297</v>
      </c>
      <c r="K2571" t="str">
        <f>VLOOKUP(B2571,[2]taxonomy1!$B:$U,2,FALSE)</f>
        <v xml:space="preserve"> Endocarpon pusillum (strain Z07020 / HMAS-L-300199) (Lichen-forming fungus).</v>
      </c>
      <c r="L2571" t="str">
        <f>VLOOKUP(B2571,[2]taxonomy1!$B:$U,4,FALSE)</f>
        <v xml:space="preserve"> NCBI_TaxID=1263415 {ECO:0000313|EMBL:ERF74635.1, ECO:0000313|Proteomes:UP000019373};</v>
      </c>
      <c r="M2571" t="str">
        <f>VLOOKUP(B2571,[2]taxonomy1!$B:$U,6,FALSE)</f>
        <v>Eukaryota</v>
      </c>
      <c r="N2571" t="str">
        <f>VLOOKUP(B2571,[2]taxonomy1!$B:$U,7,FALSE)</f>
        <v xml:space="preserve"> Fungi</v>
      </c>
      <c r="O2571" t="str">
        <f>VLOOKUP(B2571,[2]taxonomy1!$B:$U,8,FALSE)</f>
        <v xml:space="preserve"> Dikarya</v>
      </c>
      <c r="P2571" t="str">
        <f>VLOOKUP(B2571,[2]taxonomy1!$B:$U,9,FALSE)</f>
        <v xml:space="preserve"> Ascomycota</v>
      </c>
      <c r="Q2571" t="str">
        <f>VLOOKUP(B2571,[2]taxonomy1!$B:$U,10,FALSE)</f>
        <v xml:space="preserve"> Pezizomycotina</v>
      </c>
      <c r="R2571" t="str">
        <f>VLOOKUP(B2571,[2]taxonomy1!$B:$U,11,FALSE)</f>
        <v xml:space="preserve"> Eurotiomycetes</v>
      </c>
      <c r="S2571" t="str">
        <f>VLOOKUP(B2571,[2]taxonomy1!$B:$U,12,FALSE)</f>
        <v>Chaetothyriomycetidae</v>
      </c>
      <c r="T2571" t="str">
        <f>VLOOKUP(B2571,[2]taxonomy1!$B:$U,13,FALSE)</f>
        <v xml:space="preserve"> Verrucariales</v>
      </c>
      <c r="U2571" t="str">
        <f>VLOOKUP(B2571,[2]taxonomy1!$B:$U,14,FALSE)</f>
        <v xml:space="preserve"> Verrucariaceae</v>
      </c>
      <c r="V2571" t="str">
        <f>VLOOKUP(B2571,[2]taxonomy1!$B:$U,15,FALSE)</f>
        <v xml:space="preserve"> Endocarpon.</v>
      </c>
      <c r="W2571">
        <f>VLOOKUP(B2571,[2]taxonomy1!$B:$U,16,FALSE)</f>
        <v>0</v>
      </c>
    </row>
    <row r="2572" spans="1:23" x14ac:dyDescent="0.3">
      <c r="A2572" t="s">
        <v>4856</v>
      </c>
      <c r="B2572" t="s">
        <v>4857</v>
      </c>
      <c r="C2572">
        <v>397</v>
      </c>
      <c r="D2572" t="s">
        <v>10</v>
      </c>
      <c r="E2572">
        <v>89</v>
      </c>
      <c r="F2572">
        <v>203</v>
      </c>
      <c r="G2572">
        <v>2735</v>
      </c>
      <c r="H2572" t="s">
        <v>11</v>
      </c>
      <c r="I2572" t="s">
        <v>10</v>
      </c>
      <c r="J2572">
        <f t="shared" si="40"/>
        <v>114</v>
      </c>
      <c r="K2572" t="e">
        <f>VLOOKUP(B2572,[2]taxonomy1!$B:$U,2,FALSE)</f>
        <v>#N/A</v>
      </c>
      <c r="L2572" t="e">
        <f>VLOOKUP(B2572,[2]taxonomy1!$B:$U,4,FALSE)</f>
        <v>#N/A</v>
      </c>
      <c r="M2572" t="e">
        <f>VLOOKUP(B2572,[2]taxonomy1!$B:$U,6,FALSE)</f>
        <v>#N/A</v>
      </c>
      <c r="N2572" t="e">
        <f>VLOOKUP(B2572,[2]taxonomy1!$B:$U,7,FALSE)</f>
        <v>#N/A</v>
      </c>
      <c r="O2572" t="e">
        <f>VLOOKUP(B2572,[2]taxonomy1!$B:$U,8,FALSE)</f>
        <v>#N/A</v>
      </c>
      <c r="P2572" t="e">
        <f>VLOOKUP(B2572,[2]taxonomy1!$B:$U,9,FALSE)</f>
        <v>#N/A</v>
      </c>
      <c r="Q2572" t="e">
        <f>VLOOKUP(B2572,[2]taxonomy1!$B:$U,10,FALSE)</f>
        <v>#N/A</v>
      </c>
      <c r="R2572" t="e">
        <f>VLOOKUP(B2572,[2]taxonomy1!$B:$U,11,FALSE)</f>
        <v>#N/A</v>
      </c>
      <c r="S2572" t="e">
        <f>VLOOKUP(B2572,[2]taxonomy1!$B:$U,12,FALSE)</f>
        <v>#N/A</v>
      </c>
      <c r="T2572" t="e">
        <f>VLOOKUP(B2572,[2]taxonomy1!$B:$U,13,FALSE)</f>
        <v>#N/A</v>
      </c>
      <c r="U2572" t="e">
        <f>VLOOKUP(B2572,[2]taxonomy1!$B:$U,14,FALSE)</f>
        <v>#N/A</v>
      </c>
      <c r="V2572" t="e">
        <f>VLOOKUP(B2572,[2]taxonomy1!$B:$U,15,FALSE)</f>
        <v>#N/A</v>
      </c>
      <c r="W2572" t="e">
        <f>VLOOKUP(B2572,[2]taxonomy1!$B:$U,16,FALSE)</f>
        <v>#N/A</v>
      </c>
    </row>
    <row r="2573" spans="1:23" x14ac:dyDescent="0.3">
      <c r="A2573" t="s">
        <v>4856</v>
      </c>
      <c r="B2573" t="s">
        <v>4857</v>
      </c>
      <c r="C2573">
        <v>397</v>
      </c>
      <c r="D2573" t="s">
        <v>10</v>
      </c>
      <c r="E2573">
        <v>193</v>
      </c>
      <c r="F2573">
        <v>391</v>
      </c>
      <c r="G2573">
        <v>2735</v>
      </c>
      <c r="H2573" t="s">
        <v>11</v>
      </c>
      <c r="I2573" t="s">
        <v>10</v>
      </c>
      <c r="J2573">
        <f t="shared" si="40"/>
        <v>198</v>
      </c>
      <c r="K2573" t="e">
        <f>VLOOKUP(B2573,[2]taxonomy1!$B:$U,2,FALSE)</f>
        <v>#N/A</v>
      </c>
      <c r="L2573" t="e">
        <f>VLOOKUP(B2573,[2]taxonomy1!$B:$U,4,FALSE)</f>
        <v>#N/A</v>
      </c>
      <c r="M2573" t="e">
        <f>VLOOKUP(B2573,[2]taxonomy1!$B:$U,6,FALSE)</f>
        <v>#N/A</v>
      </c>
      <c r="N2573" t="e">
        <f>VLOOKUP(B2573,[2]taxonomy1!$B:$U,7,FALSE)</f>
        <v>#N/A</v>
      </c>
      <c r="O2573" t="e">
        <f>VLOOKUP(B2573,[2]taxonomy1!$B:$U,8,FALSE)</f>
        <v>#N/A</v>
      </c>
      <c r="P2573" t="e">
        <f>VLOOKUP(B2573,[2]taxonomy1!$B:$U,9,FALSE)</f>
        <v>#N/A</v>
      </c>
      <c r="Q2573" t="e">
        <f>VLOOKUP(B2573,[2]taxonomy1!$B:$U,10,FALSE)</f>
        <v>#N/A</v>
      </c>
      <c r="R2573" t="e">
        <f>VLOOKUP(B2573,[2]taxonomy1!$B:$U,11,FALSE)</f>
        <v>#N/A</v>
      </c>
      <c r="S2573" t="e">
        <f>VLOOKUP(B2573,[2]taxonomy1!$B:$U,12,FALSE)</f>
        <v>#N/A</v>
      </c>
      <c r="T2573" t="e">
        <f>VLOOKUP(B2573,[2]taxonomy1!$B:$U,13,FALSE)</f>
        <v>#N/A</v>
      </c>
      <c r="U2573" t="e">
        <f>VLOOKUP(B2573,[2]taxonomy1!$B:$U,14,FALSE)</f>
        <v>#N/A</v>
      </c>
      <c r="V2573" t="e">
        <f>VLOOKUP(B2573,[2]taxonomy1!$B:$U,15,FALSE)</f>
        <v>#N/A</v>
      </c>
      <c r="W2573" t="e">
        <f>VLOOKUP(B2573,[2]taxonomy1!$B:$U,16,FALSE)</f>
        <v>#N/A</v>
      </c>
    </row>
    <row r="2574" spans="1:23" x14ac:dyDescent="0.3">
      <c r="A2574" t="s">
        <v>4858</v>
      </c>
      <c r="B2574" t="s">
        <v>4859</v>
      </c>
      <c r="C2574">
        <v>296</v>
      </c>
      <c r="D2574" t="s">
        <v>10</v>
      </c>
      <c r="E2574">
        <v>16</v>
      </c>
      <c r="F2574">
        <v>289</v>
      </c>
      <c r="G2574">
        <v>2735</v>
      </c>
      <c r="H2574" t="s">
        <v>11</v>
      </c>
      <c r="I2574" t="s">
        <v>10</v>
      </c>
      <c r="J2574">
        <f t="shared" si="40"/>
        <v>273</v>
      </c>
      <c r="K2574" t="str">
        <f>VLOOKUP(B2574,[2]taxonomy1!$B:$U,2,FALSE)</f>
        <v xml:space="preserve"> Anas platyrhynchos (Mallard) (Anas boschas).</v>
      </c>
      <c r="L2574" t="str">
        <f>VLOOKUP(B2574,[2]taxonomy1!$B:$U,4,FALSE)</f>
        <v xml:space="preserve"> NCBI_TaxID=8839 {ECO:0000313|Ensembl:ENSAPLP00000006137, ECO:0000313|Proteomes:UP000016666};</v>
      </c>
      <c r="M2574" t="str">
        <f>VLOOKUP(B2574,[2]taxonomy1!$B:$U,6,FALSE)</f>
        <v>Eukaryota</v>
      </c>
      <c r="N2574" t="str">
        <f>VLOOKUP(B2574,[2]taxonomy1!$B:$U,7,FALSE)</f>
        <v xml:space="preserve"> Metazoa</v>
      </c>
      <c r="O2574" t="str">
        <f>VLOOKUP(B2574,[2]taxonomy1!$B:$U,8,FALSE)</f>
        <v xml:space="preserve"> Chordata</v>
      </c>
      <c r="P2574" t="str">
        <f>VLOOKUP(B2574,[2]taxonomy1!$B:$U,9,FALSE)</f>
        <v xml:space="preserve"> Craniata</v>
      </c>
      <c r="Q2574" t="str">
        <f>VLOOKUP(B2574,[2]taxonomy1!$B:$U,10,FALSE)</f>
        <v xml:space="preserve"> Vertebrata</v>
      </c>
      <c r="R2574" t="str">
        <f>VLOOKUP(B2574,[2]taxonomy1!$B:$U,11,FALSE)</f>
        <v xml:space="preserve"> Euteleostomi</v>
      </c>
      <c r="S2574" t="str">
        <f>VLOOKUP(B2574,[2]taxonomy1!$B:$U,12,FALSE)</f>
        <v>Archelosauria</v>
      </c>
      <c r="T2574" t="str">
        <f>VLOOKUP(B2574,[2]taxonomy1!$B:$U,13,FALSE)</f>
        <v xml:space="preserve"> Archosauria</v>
      </c>
      <c r="U2574" t="str">
        <f>VLOOKUP(B2574,[2]taxonomy1!$B:$U,14,FALSE)</f>
        <v xml:space="preserve"> Dinosauria</v>
      </c>
      <c r="V2574" t="str">
        <f>VLOOKUP(B2574,[2]taxonomy1!$B:$U,15,FALSE)</f>
        <v xml:space="preserve"> Saurischia</v>
      </c>
      <c r="W2574" t="str">
        <f>VLOOKUP(B2574,[2]taxonomy1!$B:$U,16,FALSE)</f>
        <v xml:space="preserve"> Theropoda</v>
      </c>
    </row>
    <row r="2575" spans="1:23" x14ac:dyDescent="0.3">
      <c r="A2575" t="s">
        <v>4860</v>
      </c>
      <c r="B2575" t="s">
        <v>4861</v>
      </c>
      <c r="C2575">
        <v>64</v>
      </c>
      <c r="D2575" t="s">
        <v>10</v>
      </c>
      <c r="E2575">
        <v>1</v>
      </c>
      <c r="F2575">
        <v>64</v>
      </c>
      <c r="G2575">
        <v>2735</v>
      </c>
      <c r="H2575" t="s">
        <v>11</v>
      </c>
      <c r="I2575" t="s">
        <v>10</v>
      </c>
      <c r="J2575">
        <f t="shared" si="40"/>
        <v>63</v>
      </c>
      <c r="K2575" t="str">
        <f>VLOOKUP(B2575,[2]taxonomy1!$B:$U,2,FALSE)</f>
        <v xml:space="preserve"> Anas platyrhynchos (Mallard) (Anas boschas).</v>
      </c>
      <c r="L2575" t="str">
        <f>VLOOKUP(B2575,[2]taxonomy1!$B:$U,4,FALSE)</f>
        <v xml:space="preserve"> NCBI_TaxID=8839 {ECO:0000313|Ensembl:ENSAPLP00000011888, ECO:0000313|Proteomes:UP000016666};</v>
      </c>
      <c r="M2575" t="str">
        <f>VLOOKUP(B2575,[2]taxonomy1!$B:$U,6,FALSE)</f>
        <v>Eukaryota</v>
      </c>
      <c r="N2575" t="str">
        <f>VLOOKUP(B2575,[2]taxonomy1!$B:$U,7,FALSE)</f>
        <v xml:space="preserve"> Metazoa</v>
      </c>
      <c r="O2575" t="str">
        <f>VLOOKUP(B2575,[2]taxonomy1!$B:$U,8,FALSE)</f>
        <v xml:space="preserve"> Chordata</v>
      </c>
      <c r="P2575" t="str">
        <f>VLOOKUP(B2575,[2]taxonomy1!$B:$U,9,FALSE)</f>
        <v xml:space="preserve"> Craniata</v>
      </c>
      <c r="Q2575" t="str">
        <f>VLOOKUP(B2575,[2]taxonomy1!$B:$U,10,FALSE)</f>
        <v xml:space="preserve"> Vertebrata</v>
      </c>
      <c r="R2575" t="str">
        <f>VLOOKUP(B2575,[2]taxonomy1!$B:$U,11,FALSE)</f>
        <v xml:space="preserve"> Euteleostomi</v>
      </c>
      <c r="S2575" t="str">
        <f>VLOOKUP(B2575,[2]taxonomy1!$B:$U,12,FALSE)</f>
        <v>Archelosauria</v>
      </c>
      <c r="T2575" t="str">
        <f>VLOOKUP(B2575,[2]taxonomy1!$B:$U,13,FALSE)</f>
        <v xml:space="preserve"> Archosauria</v>
      </c>
      <c r="U2575" t="str">
        <f>VLOOKUP(B2575,[2]taxonomy1!$B:$U,14,FALSE)</f>
        <v xml:space="preserve"> Dinosauria</v>
      </c>
      <c r="V2575" t="str">
        <f>VLOOKUP(B2575,[2]taxonomy1!$B:$U,15,FALSE)</f>
        <v xml:space="preserve"> Saurischia</v>
      </c>
      <c r="W2575" t="str">
        <f>VLOOKUP(B2575,[2]taxonomy1!$B:$U,16,FALSE)</f>
        <v xml:space="preserve"> Theropoda</v>
      </c>
    </row>
    <row r="2576" spans="1:23" x14ac:dyDescent="0.3">
      <c r="A2576" t="s">
        <v>4862</v>
      </c>
      <c r="B2576" t="s">
        <v>4863</v>
      </c>
      <c r="C2576">
        <v>294</v>
      </c>
      <c r="D2576" t="s">
        <v>10</v>
      </c>
      <c r="E2576">
        <v>14</v>
      </c>
      <c r="F2576">
        <v>287</v>
      </c>
      <c r="G2576">
        <v>2735</v>
      </c>
      <c r="H2576" t="s">
        <v>11</v>
      </c>
      <c r="I2576" t="s">
        <v>10</v>
      </c>
      <c r="J2576">
        <f t="shared" si="40"/>
        <v>273</v>
      </c>
      <c r="K2576" t="str">
        <f>VLOOKUP(B2576,[2]taxonomy1!$B:$U,2,FALSE)</f>
        <v xml:space="preserve"> Anas platyrhynchos (Mallard) (Anas boschas).</v>
      </c>
      <c r="L2576" t="str">
        <f>VLOOKUP(B2576,[2]taxonomy1!$B:$U,4,FALSE)</f>
        <v xml:space="preserve"> NCBI_TaxID=8839 {ECO:0000313|Ensembl:ENSAPLP00000012279, ECO:0000313|Proteomes:UP000016666};</v>
      </c>
      <c r="M2576" t="str">
        <f>VLOOKUP(B2576,[2]taxonomy1!$B:$U,6,FALSE)</f>
        <v>Eukaryota</v>
      </c>
      <c r="N2576" t="str">
        <f>VLOOKUP(B2576,[2]taxonomy1!$B:$U,7,FALSE)</f>
        <v xml:space="preserve"> Metazoa</v>
      </c>
      <c r="O2576" t="str">
        <f>VLOOKUP(B2576,[2]taxonomy1!$B:$U,8,FALSE)</f>
        <v xml:space="preserve"> Chordata</v>
      </c>
      <c r="P2576" t="str">
        <f>VLOOKUP(B2576,[2]taxonomy1!$B:$U,9,FALSE)</f>
        <v xml:space="preserve"> Craniata</v>
      </c>
      <c r="Q2576" t="str">
        <f>VLOOKUP(B2576,[2]taxonomy1!$B:$U,10,FALSE)</f>
        <v xml:space="preserve"> Vertebrata</v>
      </c>
      <c r="R2576" t="str">
        <f>VLOOKUP(B2576,[2]taxonomy1!$B:$U,11,FALSE)</f>
        <v xml:space="preserve"> Euteleostomi</v>
      </c>
      <c r="S2576" t="str">
        <f>VLOOKUP(B2576,[2]taxonomy1!$B:$U,12,FALSE)</f>
        <v>Archelosauria</v>
      </c>
      <c r="T2576" t="str">
        <f>VLOOKUP(B2576,[2]taxonomy1!$B:$U,13,FALSE)</f>
        <v xml:space="preserve"> Archosauria</v>
      </c>
      <c r="U2576" t="str">
        <f>VLOOKUP(B2576,[2]taxonomy1!$B:$U,14,FALSE)</f>
        <v xml:space="preserve"> Dinosauria</v>
      </c>
      <c r="V2576" t="str">
        <f>VLOOKUP(B2576,[2]taxonomy1!$B:$U,15,FALSE)</f>
        <v xml:space="preserve"> Saurischia</v>
      </c>
      <c r="W2576" t="str">
        <f>VLOOKUP(B2576,[2]taxonomy1!$B:$U,16,FALSE)</f>
        <v xml:space="preserve"> Theropoda</v>
      </c>
    </row>
    <row r="2577" spans="1:23" x14ac:dyDescent="0.3">
      <c r="A2577" t="s">
        <v>4864</v>
      </c>
      <c r="B2577" t="s">
        <v>4865</v>
      </c>
      <c r="C2577">
        <v>296</v>
      </c>
      <c r="D2577" t="s">
        <v>10</v>
      </c>
      <c r="E2577">
        <v>16</v>
      </c>
      <c r="F2577">
        <v>289</v>
      </c>
      <c r="G2577">
        <v>2735</v>
      </c>
      <c r="H2577" t="s">
        <v>11</v>
      </c>
      <c r="I2577" t="s">
        <v>10</v>
      </c>
      <c r="J2577">
        <f t="shared" si="40"/>
        <v>273</v>
      </c>
      <c r="K2577" t="str">
        <f>VLOOKUP(B2577,[2]taxonomy1!$B:$U,2,FALSE)</f>
        <v xml:space="preserve"> Anas platyrhynchos (Mallard) (Anas boschas).</v>
      </c>
      <c r="L2577" t="str">
        <f>VLOOKUP(B2577,[2]taxonomy1!$B:$U,4,FALSE)</f>
        <v xml:space="preserve"> NCBI_TaxID=8839 {ECO:0000313|Ensembl:ENSAPLP00000015140, ECO:0000313|Proteomes:UP000016666};</v>
      </c>
      <c r="M2577" t="str">
        <f>VLOOKUP(B2577,[2]taxonomy1!$B:$U,6,FALSE)</f>
        <v>Eukaryota</v>
      </c>
      <c r="N2577" t="str">
        <f>VLOOKUP(B2577,[2]taxonomy1!$B:$U,7,FALSE)</f>
        <v xml:space="preserve"> Metazoa</v>
      </c>
      <c r="O2577" t="str">
        <f>VLOOKUP(B2577,[2]taxonomy1!$B:$U,8,FALSE)</f>
        <v xml:space="preserve"> Chordata</v>
      </c>
      <c r="P2577" t="str">
        <f>VLOOKUP(B2577,[2]taxonomy1!$B:$U,9,FALSE)</f>
        <v xml:space="preserve"> Craniata</v>
      </c>
      <c r="Q2577" t="str">
        <f>VLOOKUP(B2577,[2]taxonomy1!$B:$U,10,FALSE)</f>
        <v xml:space="preserve"> Vertebrata</v>
      </c>
      <c r="R2577" t="str">
        <f>VLOOKUP(B2577,[2]taxonomy1!$B:$U,11,FALSE)</f>
        <v xml:space="preserve"> Euteleostomi</v>
      </c>
      <c r="S2577" t="str">
        <f>VLOOKUP(B2577,[2]taxonomy1!$B:$U,12,FALSE)</f>
        <v>Archelosauria</v>
      </c>
      <c r="T2577" t="str">
        <f>VLOOKUP(B2577,[2]taxonomy1!$B:$U,13,FALSE)</f>
        <v xml:space="preserve"> Archosauria</v>
      </c>
      <c r="U2577" t="str">
        <f>VLOOKUP(B2577,[2]taxonomy1!$B:$U,14,FALSE)</f>
        <v xml:space="preserve"> Dinosauria</v>
      </c>
      <c r="V2577" t="str">
        <f>VLOOKUP(B2577,[2]taxonomy1!$B:$U,15,FALSE)</f>
        <v xml:space="preserve"> Saurischia</v>
      </c>
      <c r="W2577" t="str">
        <f>VLOOKUP(B2577,[2]taxonomy1!$B:$U,16,FALSE)</f>
        <v xml:space="preserve"> Theropoda</v>
      </c>
    </row>
    <row r="2578" spans="1:23" x14ac:dyDescent="0.3">
      <c r="A2578" t="s">
        <v>4866</v>
      </c>
      <c r="B2578" t="s">
        <v>4867</v>
      </c>
      <c r="C2578">
        <v>74</v>
      </c>
      <c r="D2578" t="s">
        <v>10</v>
      </c>
      <c r="E2578">
        <v>1</v>
      </c>
      <c r="F2578">
        <v>73</v>
      </c>
      <c r="G2578">
        <v>2735</v>
      </c>
      <c r="H2578" t="s">
        <v>11</v>
      </c>
      <c r="I2578" t="s">
        <v>10</v>
      </c>
      <c r="J2578">
        <f t="shared" si="40"/>
        <v>72</v>
      </c>
      <c r="K2578" t="str">
        <f>VLOOKUP(B2578,[2]taxonomy1!$B:$U,2,FALSE)</f>
        <v xml:space="preserve"> Ficedula albicollis (Collared flycatcher) (Muscicapa albicollis).</v>
      </c>
      <c r="L2578" t="str">
        <f>VLOOKUP(B2578,[2]taxonomy1!$B:$U,4,FALSE)</f>
        <v xml:space="preserve"> NCBI_TaxID=59894 {ECO:0000313|Ensembl:ENSFALP00000006270, ECO:0000313|Proteomes:UP000016665};</v>
      </c>
      <c r="M2578" t="str">
        <f>VLOOKUP(B2578,[2]taxonomy1!$B:$U,6,FALSE)</f>
        <v>Eukaryota</v>
      </c>
      <c r="N2578" t="str">
        <f>VLOOKUP(B2578,[2]taxonomy1!$B:$U,7,FALSE)</f>
        <v xml:space="preserve"> Metazoa</v>
      </c>
      <c r="O2578" t="str">
        <f>VLOOKUP(B2578,[2]taxonomy1!$B:$U,8,FALSE)</f>
        <v xml:space="preserve"> Chordata</v>
      </c>
      <c r="P2578" t="str">
        <f>VLOOKUP(B2578,[2]taxonomy1!$B:$U,9,FALSE)</f>
        <v xml:space="preserve"> Craniata</v>
      </c>
      <c r="Q2578" t="str">
        <f>VLOOKUP(B2578,[2]taxonomy1!$B:$U,10,FALSE)</f>
        <v xml:space="preserve"> Vertebrata</v>
      </c>
      <c r="R2578" t="str">
        <f>VLOOKUP(B2578,[2]taxonomy1!$B:$U,11,FALSE)</f>
        <v xml:space="preserve"> Euteleostomi</v>
      </c>
      <c r="S2578" t="str">
        <f>VLOOKUP(B2578,[2]taxonomy1!$B:$U,12,FALSE)</f>
        <v>Archelosauria</v>
      </c>
      <c r="T2578" t="str">
        <f>VLOOKUP(B2578,[2]taxonomy1!$B:$U,13,FALSE)</f>
        <v xml:space="preserve"> Archosauria</v>
      </c>
      <c r="U2578" t="str">
        <f>VLOOKUP(B2578,[2]taxonomy1!$B:$U,14,FALSE)</f>
        <v xml:space="preserve"> Dinosauria</v>
      </c>
      <c r="V2578" t="str">
        <f>VLOOKUP(B2578,[2]taxonomy1!$B:$U,15,FALSE)</f>
        <v xml:space="preserve"> Saurischia</v>
      </c>
      <c r="W2578" t="str">
        <f>VLOOKUP(B2578,[2]taxonomy1!$B:$U,16,FALSE)</f>
        <v xml:space="preserve"> Theropoda</v>
      </c>
    </row>
    <row r="2579" spans="1:23" x14ac:dyDescent="0.3">
      <c r="A2579" t="s">
        <v>4868</v>
      </c>
      <c r="B2579" t="s">
        <v>4869</v>
      </c>
      <c r="C2579">
        <v>289</v>
      </c>
      <c r="D2579" t="s">
        <v>10</v>
      </c>
      <c r="E2579">
        <v>9</v>
      </c>
      <c r="F2579">
        <v>282</v>
      </c>
      <c r="G2579">
        <v>2735</v>
      </c>
      <c r="H2579" t="s">
        <v>11</v>
      </c>
      <c r="I2579" t="s">
        <v>10</v>
      </c>
      <c r="J2579">
        <f t="shared" si="40"/>
        <v>273</v>
      </c>
      <c r="K2579" t="str">
        <f>VLOOKUP(B2579,[2]taxonomy1!$B:$U,2,FALSE)</f>
        <v xml:space="preserve"> Ficedula albicollis (Collared flycatcher) (Muscicapa albicollis).</v>
      </c>
      <c r="L2579" t="str">
        <f>VLOOKUP(B2579,[2]taxonomy1!$B:$U,4,FALSE)</f>
        <v xml:space="preserve"> NCBI_TaxID=59894 {ECO:0000313|Ensembl:ENSFALP00000006676, ECO:0000313|Proteomes:UP000016665};</v>
      </c>
      <c r="M2579" t="str">
        <f>VLOOKUP(B2579,[2]taxonomy1!$B:$U,6,FALSE)</f>
        <v>Eukaryota</v>
      </c>
      <c r="N2579" t="str">
        <f>VLOOKUP(B2579,[2]taxonomy1!$B:$U,7,FALSE)</f>
        <v xml:space="preserve"> Metazoa</v>
      </c>
      <c r="O2579" t="str">
        <f>VLOOKUP(B2579,[2]taxonomy1!$B:$U,8,FALSE)</f>
        <v xml:space="preserve"> Chordata</v>
      </c>
      <c r="P2579" t="str">
        <f>VLOOKUP(B2579,[2]taxonomy1!$B:$U,9,FALSE)</f>
        <v xml:space="preserve"> Craniata</v>
      </c>
      <c r="Q2579" t="str">
        <f>VLOOKUP(B2579,[2]taxonomy1!$B:$U,10,FALSE)</f>
        <v xml:space="preserve"> Vertebrata</v>
      </c>
      <c r="R2579" t="str">
        <f>VLOOKUP(B2579,[2]taxonomy1!$B:$U,11,FALSE)</f>
        <v xml:space="preserve"> Euteleostomi</v>
      </c>
      <c r="S2579" t="str">
        <f>VLOOKUP(B2579,[2]taxonomy1!$B:$U,12,FALSE)</f>
        <v>Archelosauria</v>
      </c>
      <c r="T2579" t="str">
        <f>VLOOKUP(B2579,[2]taxonomy1!$B:$U,13,FALSE)</f>
        <v xml:space="preserve"> Archosauria</v>
      </c>
      <c r="U2579" t="str">
        <f>VLOOKUP(B2579,[2]taxonomy1!$B:$U,14,FALSE)</f>
        <v xml:space="preserve"> Dinosauria</v>
      </c>
      <c r="V2579" t="str">
        <f>VLOOKUP(B2579,[2]taxonomy1!$B:$U,15,FALSE)</f>
        <v xml:space="preserve"> Saurischia</v>
      </c>
      <c r="W2579" t="str">
        <f>VLOOKUP(B2579,[2]taxonomy1!$B:$U,16,FALSE)</f>
        <v xml:space="preserve"> Theropoda</v>
      </c>
    </row>
    <row r="2580" spans="1:23" x14ac:dyDescent="0.3">
      <c r="A2580" t="s">
        <v>4870</v>
      </c>
      <c r="B2580" t="s">
        <v>4871</v>
      </c>
      <c r="C2580">
        <v>304</v>
      </c>
      <c r="D2580" t="s">
        <v>10</v>
      </c>
      <c r="E2580">
        <v>24</v>
      </c>
      <c r="F2580">
        <v>297</v>
      </c>
      <c r="G2580">
        <v>2735</v>
      </c>
      <c r="H2580" t="s">
        <v>11</v>
      </c>
      <c r="I2580" t="s">
        <v>10</v>
      </c>
      <c r="J2580">
        <f t="shared" si="40"/>
        <v>273</v>
      </c>
      <c r="K2580" t="str">
        <f>VLOOKUP(B2580,[2]taxonomy1!$B:$U,2,FALSE)</f>
        <v xml:space="preserve"> Ficedula albicollis (Collared flycatcher) (Muscicapa albicollis).</v>
      </c>
      <c r="L2580" t="str">
        <f>VLOOKUP(B2580,[2]taxonomy1!$B:$U,4,FALSE)</f>
        <v xml:space="preserve"> NCBI_TaxID=59894 {ECO:0000313|Ensembl:ENSFALP00000007247, ECO:0000313|Proteomes:UP000016665};</v>
      </c>
      <c r="M2580" t="str">
        <f>VLOOKUP(B2580,[2]taxonomy1!$B:$U,6,FALSE)</f>
        <v>Eukaryota</v>
      </c>
      <c r="N2580" t="str">
        <f>VLOOKUP(B2580,[2]taxonomy1!$B:$U,7,FALSE)</f>
        <v xml:space="preserve"> Metazoa</v>
      </c>
      <c r="O2580" t="str">
        <f>VLOOKUP(B2580,[2]taxonomy1!$B:$U,8,FALSE)</f>
        <v xml:space="preserve"> Chordata</v>
      </c>
      <c r="P2580" t="str">
        <f>VLOOKUP(B2580,[2]taxonomy1!$B:$U,9,FALSE)</f>
        <v xml:space="preserve"> Craniata</v>
      </c>
      <c r="Q2580" t="str">
        <f>VLOOKUP(B2580,[2]taxonomy1!$B:$U,10,FALSE)</f>
        <v xml:space="preserve"> Vertebrata</v>
      </c>
      <c r="R2580" t="str">
        <f>VLOOKUP(B2580,[2]taxonomy1!$B:$U,11,FALSE)</f>
        <v xml:space="preserve"> Euteleostomi</v>
      </c>
      <c r="S2580" t="str">
        <f>VLOOKUP(B2580,[2]taxonomy1!$B:$U,12,FALSE)</f>
        <v>Archelosauria</v>
      </c>
      <c r="T2580" t="str">
        <f>VLOOKUP(B2580,[2]taxonomy1!$B:$U,13,FALSE)</f>
        <v xml:space="preserve"> Archosauria</v>
      </c>
      <c r="U2580" t="str">
        <f>VLOOKUP(B2580,[2]taxonomy1!$B:$U,14,FALSE)</f>
        <v xml:space="preserve"> Dinosauria</v>
      </c>
      <c r="V2580" t="str">
        <f>VLOOKUP(B2580,[2]taxonomy1!$B:$U,15,FALSE)</f>
        <v xml:space="preserve"> Saurischia</v>
      </c>
      <c r="W2580" t="str">
        <f>VLOOKUP(B2580,[2]taxonomy1!$B:$U,16,FALSE)</f>
        <v xml:space="preserve"> Theropoda</v>
      </c>
    </row>
    <row r="2581" spans="1:23" x14ac:dyDescent="0.3">
      <c r="A2581" t="s">
        <v>4872</v>
      </c>
      <c r="B2581" t="s">
        <v>4873</v>
      </c>
      <c r="C2581">
        <v>283</v>
      </c>
      <c r="D2581" t="s">
        <v>10</v>
      </c>
      <c r="E2581">
        <v>3</v>
      </c>
      <c r="F2581">
        <v>276</v>
      </c>
      <c r="G2581">
        <v>2735</v>
      </c>
      <c r="H2581" t="s">
        <v>11</v>
      </c>
      <c r="I2581" t="s">
        <v>10</v>
      </c>
      <c r="J2581">
        <f t="shared" si="40"/>
        <v>273</v>
      </c>
      <c r="K2581" t="str">
        <f>VLOOKUP(B2581,[2]taxonomy1!$B:$U,2,FALSE)</f>
        <v xml:space="preserve"> Ficedula albicollis (Collared flycatcher) (Muscicapa albicollis).</v>
      </c>
      <c r="L2581" t="str">
        <f>VLOOKUP(B2581,[2]taxonomy1!$B:$U,4,FALSE)</f>
        <v xml:space="preserve"> NCBI_TaxID=59894 {ECO:0000313|Ensembl:ENSFALP00000008242, ECO:0000313|Proteomes:UP000016665};</v>
      </c>
      <c r="M2581" t="str">
        <f>VLOOKUP(B2581,[2]taxonomy1!$B:$U,6,FALSE)</f>
        <v>Eukaryota</v>
      </c>
      <c r="N2581" t="str">
        <f>VLOOKUP(B2581,[2]taxonomy1!$B:$U,7,FALSE)</f>
        <v xml:space="preserve"> Metazoa</v>
      </c>
      <c r="O2581" t="str">
        <f>VLOOKUP(B2581,[2]taxonomy1!$B:$U,8,FALSE)</f>
        <v xml:space="preserve"> Chordata</v>
      </c>
      <c r="P2581" t="str">
        <f>VLOOKUP(B2581,[2]taxonomy1!$B:$U,9,FALSE)</f>
        <v xml:space="preserve"> Craniata</v>
      </c>
      <c r="Q2581" t="str">
        <f>VLOOKUP(B2581,[2]taxonomy1!$B:$U,10,FALSE)</f>
        <v xml:space="preserve"> Vertebrata</v>
      </c>
      <c r="R2581" t="str">
        <f>VLOOKUP(B2581,[2]taxonomy1!$B:$U,11,FALSE)</f>
        <v xml:space="preserve"> Euteleostomi</v>
      </c>
      <c r="S2581" t="str">
        <f>VLOOKUP(B2581,[2]taxonomy1!$B:$U,12,FALSE)</f>
        <v>Archelosauria</v>
      </c>
      <c r="T2581" t="str">
        <f>VLOOKUP(B2581,[2]taxonomy1!$B:$U,13,FALSE)</f>
        <v xml:space="preserve"> Archosauria</v>
      </c>
      <c r="U2581" t="str">
        <f>VLOOKUP(B2581,[2]taxonomy1!$B:$U,14,FALSE)</f>
        <v xml:space="preserve"> Dinosauria</v>
      </c>
      <c r="V2581" t="str">
        <f>VLOOKUP(B2581,[2]taxonomy1!$B:$U,15,FALSE)</f>
        <v xml:space="preserve"> Saurischia</v>
      </c>
      <c r="W2581" t="str">
        <f>VLOOKUP(B2581,[2]taxonomy1!$B:$U,16,FALSE)</f>
        <v xml:space="preserve"> Theropoda</v>
      </c>
    </row>
    <row r="2582" spans="1:23" x14ac:dyDescent="0.3">
      <c r="A2582" t="s">
        <v>4874</v>
      </c>
      <c r="B2582" t="s">
        <v>4875</v>
      </c>
      <c r="C2582">
        <v>365</v>
      </c>
      <c r="D2582" t="s">
        <v>10</v>
      </c>
      <c r="E2582">
        <v>42</v>
      </c>
      <c r="F2582">
        <v>332</v>
      </c>
      <c r="G2582">
        <v>2735</v>
      </c>
      <c r="H2582" t="s">
        <v>11</v>
      </c>
      <c r="I2582" t="s">
        <v>10</v>
      </c>
      <c r="J2582">
        <f t="shared" si="40"/>
        <v>290</v>
      </c>
      <c r="K2582" t="str">
        <f>VLOOKUP(B2582,[2]taxonomy1!$B:$U,2,FALSE)</f>
        <v xml:space="preserve"> Pyronema omphalodes (strain CBS 100304) (Pyronema confluens).</v>
      </c>
      <c r="L2582" t="str">
        <f>VLOOKUP(B2582,[2]taxonomy1!$B:$U,4,FALSE)</f>
        <v xml:space="preserve"> NCBI_TaxID=1076935 {ECO:0000313|EMBL:CCX11345.1, ECO:0000313|Proteomes:UP000018144};</v>
      </c>
      <c r="M2582" t="str">
        <f>VLOOKUP(B2582,[2]taxonomy1!$B:$U,6,FALSE)</f>
        <v>Eukaryota</v>
      </c>
      <c r="N2582" t="str">
        <f>VLOOKUP(B2582,[2]taxonomy1!$B:$U,7,FALSE)</f>
        <v xml:space="preserve"> Fungi</v>
      </c>
      <c r="O2582" t="str">
        <f>VLOOKUP(B2582,[2]taxonomy1!$B:$U,8,FALSE)</f>
        <v xml:space="preserve"> Dikarya</v>
      </c>
      <c r="P2582" t="str">
        <f>VLOOKUP(B2582,[2]taxonomy1!$B:$U,9,FALSE)</f>
        <v xml:space="preserve"> Ascomycota</v>
      </c>
      <c r="Q2582" t="str">
        <f>VLOOKUP(B2582,[2]taxonomy1!$B:$U,10,FALSE)</f>
        <v xml:space="preserve"> Pezizomycotina</v>
      </c>
      <c r="R2582" t="str">
        <f>VLOOKUP(B2582,[2]taxonomy1!$B:$U,11,FALSE)</f>
        <v xml:space="preserve"> Pezizomycetes</v>
      </c>
      <c r="S2582" t="str">
        <f>VLOOKUP(B2582,[2]taxonomy1!$B:$U,12,FALSE)</f>
        <v>Pezizales</v>
      </c>
      <c r="T2582" t="str">
        <f>VLOOKUP(B2582,[2]taxonomy1!$B:$U,13,FALSE)</f>
        <v xml:space="preserve"> Pyronemataceae</v>
      </c>
      <c r="U2582" t="str">
        <f>VLOOKUP(B2582,[2]taxonomy1!$B:$U,14,FALSE)</f>
        <v xml:space="preserve"> Pyronema.</v>
      </c>
      <c r="V2582">
        <f>VLOOKUP(B2582,[2]taxonomy1!$B:$U,15,FALSE)</f>
        <v>0</v>
      </c>
      <c r="W2582">
        <f>VLOOKUP(B2582,[2]taxonomy1!$B:$U,16,FALSE)</f>
        <v>0</v>
      </c>
    </row>
    <row r="2583" spans="1:23" x14ac:dyDescent="0.3">
      <c r="A2583" t="s">
        <v>4876</v>
      </c>
      <c r="B2583" t="s">
        <v>4877</v>
      </c>
      <c r="C2583">
        <v>308</v>
      </c>
      <c r="D2583" t="s">
        <v>10</v>
      </c>
      <c r="E2583">
        <v>42</v>
      </c>
      <c r="F2583">
        <v>301</v>
      </c>
      <c r="G2583">
        <v>2735</v>
      </c>
      <c r="H2583" t="s">
        <v>11</v>
      </c>
      <c r="I2583" t="s">
        <v>10</v>
      </c>
      <c r="J2583">
        <f t="shared" si="40"/>
        <v>259</v>
      </c>
      <c r="K2583" t="str">
        <f>VLOOKUP(B2583,[2]taxonomy1!$B:$U,2,FALSE)</f>
        <v xml:space="preserve"> Pyronema omphalodes (strain CBS 100304) (Pyronema confluens).</v>
      </c>
      <c r="L2583" t="str">
        <f>VLOOKUP(B2583,[2]taxonomy1!$B:$U,4,FALSE)</f>
        <v xml:space="preserve"> NCBI_TaxID=1076935 {ECO:0000313|EMBL:CCX31072.2, ECO:0000313|Proteomes:UP000018144};</v>
      </c>
      <c r="M2583" t="str">
        <f>VLOOKUP(B2583,[2]taxonomy1!$B:$U,6,FALSE)</f>
        <v>Eukaryota</v>
      </c>
      <c r="N2583" t="str">
        <f>VLOOKUP(B2583,[2]taxonomy1!$B:$U,7,FALSE)</f>
        <v xml:space="preserve"> Fungi</v>
      </c>
      <c r="O2583" t="str">
        <f>VLOOKUP(B2583,[2]taxonomy1!$B:$U,8,FALSE)</f>
        <v xml:space="preserve"> Dikarya</v>
      </c>
      <c r="P2583" t="str">
        <f>VLOOKUP(B2583,[2]taxonomy1!$B:$U,9,FALSE)</f>
        <v xml:space="preserve"> Ascomycota</v>
      </c>
      <c r="Q2583" t="str">
        <f>VLOOKUP(B2583,[2]taxonomy1!$B:$U,10,FALSE)</f>
        <v xml:space="preserve"> Pezizomycotina</v>
      </c>
      <c r="R2583" t="str">
        <f>VLOOKUP(B2583,[2]taxonomy1!$B:$U,11,FALSE)</f>
        <v xml:space="preserve"> Pezizomycetes</v>
      </c>
      <c r="S2583" t="str">
        <f>VLOOKUP(B2583,[2]taxonomy1!$B:$U,12,FALSE)</f>
        <v>Pezizales</v>
      </c>
      <c r="T2583" t="str">
        <f>VLOOKUP(B2583,[2]taxonomy1!$B:$U,13,FALSE)</f>
        <v xml:space="preserve"> Pyronemataceae</v>
      </c>
      <c r="U2583" t="str">
        <f>VLOOKUP(B2583,[2]taxonomy1!$B:$U,14,FALSE)</f>
        <v xml:space="preserve"> Pyronema.</v>
      </c>
      <c r="V2583">
        <f>VLOOKUP(B2583,[2]taxonomy1!$B:$U,15,FALSE)</f>
        <v>0</v>
      </c>
      <c r="W2583">
        <f>VLOOKUP(B2583,[2]taxonomy1!$B:$U,16,FALSE)</f>
        <v>0</v>
      </c>
    </row>
    <row r="2584" spans="1:23" x14ac:dyDescent="0.3">
      <c r="A2584" t="s">
        <v>4878</v>
      </c>
      <c r="B2584" t="s">
        <v>4879</v>
      </c>
      <c r="C2584">
        <v>495</v>
      </c>
      <c r="D2584" t="s">
        <v>10</v>
      </c>
      <c r="E2584">
        <v>64</v>
      </c>
      <c r="F2584">
        <v>175</v>
      </c>
      <c r="G2584">
        <v>2735</v>
      </c>
      <c r="H2584" t="s">
        <v>11</v>
      </c>
      <c r="I2584" t="s">
        <v>10</v>
      </c>
      <c r="J2584">
        <f t="shared" si="40"/>
        <v>111</v>
      </c>
      <c r="K2584" t="str">
        <f>VLOOKUP(B2584,[2]taxonomy1!$B:$U,2,FALSE)</f>
        <v xml:space="preserve"> Dendroctonus ponderosae (Mountain pine beetle).</v>
      </c>
      <c r="L2584" t="str">
        <f>VLOOKUP(B2584,[2]taxonomy1!$B:$U,4,FALSE)</f>
        <v xml:space="preserve"> NCBI_TaxID=77166 {ECO:0000313|EMBL:ERL84658.1, ECO:0000313|Proteomes:UP000030742};</v>
      </c>
      <c r="M2584" t="str">
        <f>VLOOKUP(B2584,[2]taxonomy1!$B:$U,6,FALSE)</f>
        <v>Eukaryota</v>
      </c>
      <c r="N2584" t="str">
        <f>VLOOKUP(B2584,[2]taxonomy1!$B:$U,7,FALSE)</f>
        <v xml:space="preserve"> Metazoa</v>
      </c>
      <c r="O2584" t="str">
        <f>VLOOKUP(B2584,[2]taxonomy1!$B:$U,8,FALSE)</f>
        <v xml:space="preserve"> Ecdysozoa</v>
      </c>
      <c r="P2584" t="str">
        <f>VLOOKUP(B2584,[2]taxonomy1!$B:$U,9,FALSE)</f>
        <v xml:space="preserve"> Arthropoda</v>
      </c>
      <c r="Q2584" t="str">
        <f>VLOOKUP(B2584,[2]taxonomy1!$B:$U,10,FALSE)</f>
        <v xml:space="preserve"> Hexapoda</v>
      </c>
      <c r="R2584" t="str">
        <f>VLOOKUP(B2584,[2]taxonomy1!$B:$U,11,FALSE)</f>
        <v xml:space="preserve"> Insecta</v>
      </c>
      <c r="S2584" t="str">
        <f>VLOOKUP(B2584,[2]taxonomy1!$B:$U,12,FALSE)</f>
        <v>Pterygota</v>
      </c>
      <c r="T2584" t="str">
        <f>VLOOKUP(B2584,[2]taxonomy1!$B:$U,13,FALSE)</f>
        <v xml:space="preserve"> Neoptera</v>
      </c>
      <c r="U2584" t="str">
        <f>VLOOKUP(B2584,[2]taxonomy1!$B:$U,14,FALSE)</f>
        <v xml:space="preserve"> Holometabola</v>
      </c>
      <c r="V2584" t="str">
        <f>VLOOKUP(B2584,[2]taxonomy1!$B:$U,15,FALSE)</f>
        <v xml:space="preserve"> Coleoptera</v>
      </c>
      <c r="W2584" t="str">
        <f>VLOOKUP(B2584,[2]taxonomy1!$B:$U,16,FALSE)</f>
        <v xml:space="preserve"> Polyphaga</v>
      </c>
    </row>
    <row r="2585" spans="1:23" x14ac:dyDescent="0.3">
      <c r="A2585" t="s">
        <v>4878</v>
      </c>
      <c r="B2585" t="s">
        <v>4879</v>
      </c>
      <c r="C2585">
        <v>495</v>
      </c>
      <c r="D2585" t="s">
        <v>10</v>
      </c>
      <c r="E2585">
        <v>171</v>
      </c>
      <c r="F2585">
        <v>396</v>
      </c>
      <c r="G2585">
        <v>2735</v>
      </c>
      <c r="H2585" t="s">
        <v>11</v>
      </c>
      <c r="I2585" t="s">
        <v>10</v>
      </c>
      <c r="J2585">
        <f t="shared" si="40"/>
        <v>225</v>
      </c>
      <c r="K2585" t="str">
        <f>VLOOKUP(B2585,[2]taxonomy1!$B:$U,2,FALSE)</f>
        <v xml:space="preserve"> Dendroctonus ponderosae (Mountain pine beetle).</v>
      </c>
      <c r="L2585" t="str">
        <f>VLOOKUP(B2585,[2]taxonomy1!$B:$U,4,FALSE)</f>
        <v xml:space="preserve"> NCBI_TaxID=77166 {ECO:0000313|EMBL:ERL84658.1, ECO:0000313|Proteomes:UP000030742};</v>
      </c>
      <c r="M2585" t="str">
        <f>VLOOKUP(B2585,[2]taxonomy1!$B:$U,6,FALSE)</f>
        <v>Eukaryota</v>
      </c>
      <c r="N2585" t="str">
        <f>VLOOKUP(B2585,[2]taxonomy1!$B:$U,7,FALSE)</f>
        <v xml:space="preserve"> Metazoa</v>
      </c>
      <c r="O2585" t="str">
        <f>VLOOKUP(B2585,[2]taxonomy1!$B:$U,8,FALSE)</f>
        <v xml:space="preserve"> Ecdysozoa</v>
      </c>
      <c r="P2585" t="str">
        <f>VLOOKUP(B2585,[2]taxonomy1!$B:$U,9,FALSE)</f>
        <v xml:space="preserve"> Arthropoda</v>
      </c>
      <c r="Q2585" t="str">
        <f>VLOOKUP(B2585,[2]taxonomy1!$B:$U,10,FALSE)</f>
        <v xml:space="preserve"> Hexapoda</v>
      </c>
      <c r="R2585" t="str">
        <f>VLOOKUP(B2585,[2]taxonomy1!$B:$U,11,FALSE)</f>
        <v xml:space="preserve"> Insecta</v>
      </c>
      <c r="S2585" t="str">
        <f>VLOOKUP(B2585,[2]taxonomy1!$B:$U,12,FALSE)</f>
        <v>Pterygota</v>
      </c>
      <c r="T2585" t="str">
        <f>VLOOKUP(B2585,[2]taxonomy1!$B:$U,13,FALSE)</f>
        <v xml:space="preserve"> Neoptera</v>
      </c>
      <c r="U2585" t="str">
        <f>VLOOKUP(B2585,[2]taxonomy1!$B:$U,14,FALSE)</f>
        <v xml:space="preserve"> Holometabola</v>
      </c>
      <c r="V2585" t="str">
        <f>VLOOKUP(B2585,[2]taxonomy1!$B:$U,15,FALSE)</f>
        <v xml:space="preserve"> Coleoptera</v>
      </c>
      <c r="W2585" t="str">
        <f>VLOOKUP(B2585,[2]taxonomy1!$B:$U,16,FALSE)</f>
        <v xml:space="preserve"> Polyphaga</v>
      </c>
    </row>
    <row r="2586" spans="1:23" x14ac:dyDescent="0.3">
      <c r="A2586" t="s">
        <v>4878</v>
      </c>
      <c r="B2586" t="s">
        <v>4879</v>
      </c>
      <c r="C2586">
        <v>495</v>
      </c>
      <c r="D2586" t="s">
        <v>10</v>
      </c>
      <c r="E2586">
        <v>393</v>
      </c>
      <c r="F2586">
        <v>488</v>
      </c>
      <c r="G2586">
        <v>2735</v>
      </c>
      <c r="H2586" t="s">
        <v>11</v>
      </c>
      <c r="I2586" t="s">
        <v>10</v>
      </c>
      <c r="J2586">
        <f t="shared" si="40"/>
        <v>95</v>
      </c>
      <c r="K2586" t="str">
        <f>VLOOKUP(B2586,[2]taxonomy1!$B:$U,2,FALSE)</f>
        <v xml:space="preserve"> Dendroctonus ponderosae (Mountain pine beetle).</v>
      </c>
      <c r="L2586" t="str">
        <f>VLOOKUP(B2586,[2]taxonomy1!$B:$U,4,FALSE)</f>
        <v xml:space="preserve"> NCBI_TaxID=77166 {ECO:0000313|EMBL:ERL84658.1, ECO:0000313|Proteomes:UP000030742};</v>
      </c>
      <c r="M2586" t="str">
        <f>VLOOKUP(B2586,[2]taxonomy1!$B:$U,6,FALSE)</f>
        <v>Eukaryota</v>
      </c>
      <c r="N2586" t="str">
        <f>VLOOKUP(B2586,[2]taxonomy1!$B:$U,7,FALSE)</f>
        <v xml:space="preserve"> Metazoa</v>
      </c>
      <c r="O2586" t="str">
        <f>VLOOKUP(B2586,[2]taxonomy1!$B:$U,8,FALSE)</f>
        <v xml:space="preserve"> Ecdysozoa</v>
      </c>
      <c r="P2586" t="str">
        <f>VLOOKUP(B2586,[2]taxonomy1!$B:$U,9,FALSE)</f>
        <v xml:space="preserve"> Arthropoda</v>
      </c>
      <c r="Q2586" t="str">
        <f>VLOOKUP(B2586,[2]taxonomy1!$B:$U,10,FALSE)</f>
        <v xml:space="preserve"> Hexapoda</v>
      </c>
      <c r="R2586" t="str">
        <f>VLOOKUP(B2586,[2]taxonomy1!$B:$U,11,FALSE)</f>
        <v xml:space="preserve"> Insecta</v>
      </c>
      <c r="S2586" t="str">
        <f>VLOOKUP(B2586,[2]taxonomy1!$B:$U,12,FALSE)</f>
        <v>Pterygota</v>
      </c>
      <c r="T2586" t="str">
        <f>VLOOKUP(B2586,[2]taxonomy1!$B:$U,13,FALSE)</f>
        <v xml:space="preserve"> Neoptera</v>
      </c>
      <c r="U2586" t="str">
        <f>VLOOKUP(B2586,[2]taxonomy1!$B:$U,14,FALSE)</f>
        <v xml:space="preserve"> Holometabola</v>
      </c>
      <c r="V2586" t="str">
        <f>VLOOKUP(B2586,[2]taxonomy1!$B:$U,15,FALSE)</f>
        <v xml:space="preserve"> Coleoptera</v>
      </c>
      <c r="W2586" t="str">
        <f>VLOOKUP(B2586,[2]taxonomy1!$B:$U,16,FALSE)</f>
        <v xml:space="preserve"> Polyphaga</v>
      </c>
    </row>
    <row r="2587" spans="1:23" x14ac:dyDescent="0.3">
      <c r="A2587" t="s">
        <v>4880</v>
      </c>
      <c r="B2587" t="s">
        <v>4881</v>
      </c>
      <c r="C2587">
        <v>316</v>
      </c>
      <c r="D2587" t="s">
        <v>10</v>
      </c>
      <c r="E2587">
        <v>38</v>
      </c>
      <c r="F2587">
        <v>310</v>
      </c>
      <c r="G2587">
        <v>2735</v>
      </c>
      <c r="H2587" t="s">
        <v>11</v>
      </c>
      <c r="I2587" t="s">
        <v>10</v>
      </c>
      <c r="J2587">
        <f t="shared" si="40"/>
        <v>272</v>
      </c>
      <c r="K2587" t="str">
        <f>VLOOKUP(B2587,[2]taxonomy1!$B:$U,2,FALSE)</f>
        <v xml:space="preserve"> Populus trichocarpa (Western balsam poplar) (Populus balsamifera subsp. trichocarpa).</v>
      </c>
      <c r="L2587" t="str">
        <f>VLOOKUP(B2587,[2]taxonomy1!$B:$U,4,FALSE)</f>
        <v xml:space="preserve"> NCBI_TaxID=3694 {ECO:0000313|EMBL:ERP52598.1, ECO:0000313|Proteomes:UP000006729};</v>
      </c>
      <c r="M2587" t="str">
        <f>VLOOKUP(B2587,[2]taxonomy1!$B:$U,6,FALSE)</f>
        <v>Eukaryota</v>
      </c>
      <c r="N2587" t="str">
        <f>VLOOKUP(B2587,[2]taxonomy1!$B:$U,7,FALSE)</f>
        <v xml:space="preserve"> Viridiplantae</v>
      </c>
      <c r="O2587" t="str">
        <f>VLOOKUP(B2587,[2]taxonomy1!$B:$U,8,FALSE)</f>
        <v xml:space="preserve"> Streptophyta</v>
      </c>
      <c r="P2587" t="str">
        <f>VLOOKUP(B2587,[2]taxonomy1!$B:$U,9,FALSE)</f>
        <v xml:space="preserve"> Embryophyta</v>
      </c>
      <c r="Q2587" t="str">
        <f>VLOOKUP(B2587,[2]taxonomy1!$B:$U,10,FALSE)</f>
        <v xml:space="preserve"> Tracheophyta</v>
      </c>
      <c r="R2587" t="str">
        <f>VLOOKUP(B2587,[2]taxonomy1!$B:$U,11,FALSE)</f>
        <v>Spermatophyta</v>
      </c>
      <c r="S2587" t="str">
        <f>VLOOKUP(B2587,[2]taxonomy1!$B:$U,12,FALSE)</f>
        <v xml:space="preserve"> Magnoliophyta</v>
      </c>
      <c r="T2587" t="str">
        <f>VLOOKUP(B2587,[2]taxonomy1!$B:$U,13,FALSE)</f>
        <v xml:space="preserve"> eudicotyledons</v>
      </c>
      <c r="U2587" t="str">
        <f>VLOOKUP(B2587,[2]taxonomy1!$B:$U,14,FALSE)</f>
        <v xml:space="preserve"> Gunneridae</v>
      </c>
      <c r="V2587" t="str">
        <f>VLOOKUP(B2587,[2]taxonomy1!$B:$U,15,FALSE)</f>
        <v>Pentapetalae</v>
      </c>
      <c r="W2587" t="str">
        <f>VLOOKUP(B2587,[2]taxonomy1!$B:$U,16,FALSE)</f>
        <v xml:space="preserve"> rosids</v>
      </c>
    </row>
    <row r="2588" spans="1:23" x14ac:dyDescent="0.3">
      <c r="A2588" t="s">
        <v>4882</v>
      </c>
      <c r="B2588" t="s">
        <v>4883</v>
      </c>
      <c r="C2588">
        <v>276</v>
      </c>
      <c r="D2588" t="s">
        <v>10</v>
      </c>
      <c r="E2588">
        <v>4</v>
      </c>
      <c r="F2588">
        <v>269</v>
      </c>
      <c r="G2588">
        <v>2735</v>
      </c>
      <c r="H2588" t="s">
        <v>11</v>
      </c>
      <c r="I2588" t="s">
        <v>10</v>
      </c>
      <c r="J2588">
        <f t="shared" si="40"/>
        <v>265</v>
      </c>
      <c r="K2588" t="str">
        <f>VLOOKUP(B2588,[2]taxonomy1!$B:$U,2,FALSE)</f>
        <v xml:space="preserve"> Populus trichocarpa (Western balsam poplar) (Populus balsamifera subsp. trichocarpa).</v>
      </c>
      <c r="L2588" t="str">
        <f>VLOOKUP(B2588,[2]taxonomy1!$B:$U,4,FALSE)</f>
        <v xml:space="preserve"> NCBI_TaxID=3694 {ECO:0000313|EMBL:ERP58406.1, ECO:0000313|Proteomes:UP000006729};</v>
      </c>
      <c r="M2588" t="str">
        <f>VLOOKUP(B2588,[2]taxonomy1!$B:$U,6,FALSE)</f>
        <v>Eukaryota</v>
      </c>
      <c r="N2588" t="str">
        <f>VLOOKUP(B2588,[2]taxonomy1!$B:$U,7,FALSE)</f>
        <v xml:space="preserve"> Viridiplantae</v>
      </c>
      <c r="O2588" t="str">
        <f>VLOOKUP(B2588,[2]taxonomy1!$B:$U,8,FALSE)</f>
        <v xml:space="preserve"> Streptophyta</v>
      </c>
      <c r="P2588" t="str">
        <f>VLOOKUP(B2588,[2]taxonomy1!$B:$U,9,FALSE)</f>
        <v xml:space="preserve"> Embryophyta</v>
      </c>
      <c r="Q2588" t="str">
        <f>VLOOKUP(B2588,[2]taxonomy1!$B:$U,10,FALSE)</f>
        <v xml:space="preserve"> Tracheophyta</v>
      </c>
      <c r="R2588" t="str">
        <f>VLOOKUP(B2588,[2]taxonomy1!$B:$U,11,FALSE)</f>
        <v>Spermatophyta</v>
      </c>
      <c r="S2588" t="str">
        <f>VLOOKUP(B2588,[2]taxonomy1!$B:$U,12,FALSE)</f>
        <v xml:space="preserve"> Magnoliophyta</v>
      </c>
      <c r="T2588" t="str">
        <f>VLOOKUP(B2588,[2]taxonomy1!$B:$U,13,FALSE)</f>
        <v xml:space="preserve"> eudicotyledons</v>
      </c>
      <c r="U2588" t="str">
        <f>VLOOKUP(B2588,[2]taxonomy1!$B:$U,14,FALSE)</f>
        <v xml:space="preserve"> Gunneridae</v>
      </c>
      <c r="V2588" t="str">
        <f>VLOOKUP(B2588,[2]taxonomy1!$B:$U,15,FALSE)</f>
        <v>Pentapetalae</v>
      </c>
      <c r="W2588" t="str">
        <f>VLOOKUP(B2588,[2]taxonomy1!$B:$U,16,FALSE)</f>
        <v xml:space="preserve"> rosids</v>
      </c>
    </row>
    <row r="2589" spans="1:23" x14ac:dyDescent="0.3">
      <c r="A2589" t="s">
        <v>4884</v>
      </c>
      <c r="B2589" t="s">
        <v>4885</v>
      </c>
      <c r="C2589">
        <v>246</v>
      </c>
      <c r="D2589" t="s">
        <v>10</v>
      </c>
      <c r="E2589">
        <v>4</v>
      </c>
      <c r="F2589">
        <v>239</v>
      </c>
      <c r="G2589">
        <v>2735</v>
      </c>
      <c r="H2589" t="s">
        <v>11</v>
      </c>
      <c r="I2589" t="s">
        <v>10</v>
      </c>
      <c r="J2589">
        <f t="shared" si="40"/>
        <v>235</v>
      </c>
      <c r="K2589" t="str">
        <f>VLOOKUP(B2589,[2]taxonomy1!$B:$U,2,FALSE)</f>
        <v xml:space="preserve"> Populus trichocarpa (Western balsam poplar) (Populus balsamifera subsp. trichocarpa).</v>
      </c>
      <c r="L2589" t="str">
        <f>VLOOKUP(B2589,[2]taxonomy1!$B:$U,4,FALSE)</f>
        <v xml:space="preserve"> NCBI_TaxID=3694 {ECO:0000313|EMBL:ERP61348.1, ECO:0000313|Proteomes:UP000006729};</v>
      </c>
      <c r="M2589" t="str">
        <f>VLOOKUP(B2589,[2]taxonomy1!$B:$U,6,FALSE)</f>
        <v>Eukaryota</v>
      </c>
      <c r="N2589" t="str">
        <f>VLOOKUP(B2589,[2]taxonomy1!$B:$U,7,FALSE)</f>
        <v xml:space="preserve"> Viridiplantae</v>
      </c>
      <c r="O2589" t="str">
        <f>VLOOKUP(B2589,[2]taxonomy1!$B:$U,8,FALSE)</f>
        <v xml:space="preserve"> Streptophyta</v>
      </c>
      <c r="P2589" t="str">
        <f>VLOOKUP(B2589,[2]taxonomy1!$B:$U,9,FALSE)</f>
        <v xml:space="preserve"> Embryophyta</v>
      </c>
      <c r="Q2589" t="str">
        <f>VLOOKUP(B2589,[2]taxonomy1!$B:$U,10,FALSE)</f>
        <v xml:space="preserve"> Tracheophyta</v>
      </c>
      <c r="R2589" t="str">
        <f>VLOOKUP(B2589,[2]taxonomy1!$B:$U,11,FALSE)</f>
        <v>Spermatophyta</v>
      </c>
      <c r="S2589" t="str">
        <f>VLOOKUP(B2589,[2]taxonomy1!$B:$U,12,FALSE)</f>
        <v xml:space="preserve"> Magnoliophyta</v>
      </c>
      <c r="T2589" t="str">
        <f>VLOOKUP(B2589,[2]taxonomy1!$B:$U,13,FALSE)</f>
        <v xml:space="preserve"> eudicotyledons</v>
      </c>
      <c r="U2589" t="str">
        <f>VLOOKUP(B2589,[2]taxonomy1!$B:$U,14,FALSE)</f>
        <v xml:space="preserve"> Gunneridae</v>
      </c>
      <c r="V2589" t="str">
        <f>VLOOKUP(B2589,[2]taxonomy1!$B:$U,15,FALSE)</f>
        <v>Pentapetalae</v>
      </c>
      <c r="W2589" t="str">
        <f>VLOOKUP(B2589,[2]taxonomy1!$B:$U,16,FALSE)</f>
        <v xml:space="preserve"> rosids</v>
      </c>
    </row>
    <row r="2590" spans="1:23" x14ac:dyDescent="0.3">
      <c r="A2590" t="s">
        <v>4886</v>
      </c>
      <c r="B2590" t="s">
        <v>4887</v>
      </c>
      <c r="C2590">
        <v>376</v>
      </c>
      <c r="D2590" t="s">
        <v>10</v>
      </c>
      <c r="E2590">
        <v>52</v>
      </c>
      <c r="F2590">
        <v>345</v>
      </c>
      <c r="G2590">
        <v>2735</v>
      </c>
      <c r="H2590" t="s">
        <v>11</v>
      </c>
      <c r="I2590" t="s">
        <v>10</v>
      </c>
      <c r="J2590">
        <f t="shared" si="40"/>
        <v>293</v>
      </c>
      <c r="K2590" t="str">
        <f>VLOOKUP(B2590,[2]taxonomy1!$B:$U,2,FALSE)</f>
        <v xml:space="preserve"> Microbotryum lychnidis-dioicae (strain p1A1 Lamole / MvSl-1064) (Anther smut fungus).</v>
      </c>
      <c r="L2590" t="str">
        <f>VLOOKUP(B2590,[2]taxonomy1!$B:$U,4,FALSE)</f>
        <v xml:space="preserve"> NCBI_TaxID=683840 {ECO:0000313|EMBL:KDE09243.1};</v>
      </c>
      <c r="M2590" t="str">
        <f>VLOOKUP(B2590,[2]taxonomy1!$B:$U,6,FALSE)</f>
        <v>Eukaryota</v>
      </c>
      <c r="N2590" t="str">
        <f>VLOOKUP(B2590,[2]taxonomy1!$B:$U,7,FALSE)</f>
        <v xml:space="preserve"> Fungi</v>
      </c>
      <c r="O2590" t="str">
        <f>VLOOKUP(B2590,[2]taxonomy1!$B:$U,8,FALSE)</f>
        <v xml:space="preserve"> Dikarya</v>
      </c>
      <c r="P2590" t="str">
        <f>VLOOKUP(B2590,[2]taxonomy1!$B:$U,9,FALSE)</f>
        <v xml:space="preserve"> Basidiomycota</v>
      </c>
      <c r="Q2590" t="str">
        <f>VLOOKUP(B2590,[2]taxonomy1!$B:$U,10,FALSE)</f>
        <v xml:space="preserve"> Pucciniomycotina</v>
      </c>
      <c r="R2590" t="str">
        <f>VLOOKUP(B2590,[2]taxonomy1!$B:$U,11,FALSE)</f>
        <v>Microbotryomycetes</v>
      </c>
      <c r="S2590" t="str">
        <f>VLOOKUP(B2590,[2]taxonomy1!$B:$U,12,FALSE)</f>
        <v xml:space="preserve"> Microbotryales</v>
      </c>
      <c r="T2590" t="str">
        <f>VLOOKUP(B2590,[2]taxonomy1!$B:$U,13,FALSE)</f>
        <v xml:space="preserve"> Microbotryaceae</v>
      </c>
      <c r="U2590" t="str">
        <f>VLOOKUP(B2590,[2]taxonomy1!$B:$U,14,FALSE)</f>
        <v xml:space="preserve"> Microbotryum.</v>
      </c>
      <c r="V2590">
        <f>VLOOKUP(B2590,[2]taxonomy1!$B:$U,15,FALSE)</f>
        <v>0</v>
      </c>
      <c r="W2590">
        <f>VLOOKUP(B2590,[2]taxonomy1!$B:$U,16,FALSE)</f>
        <v>0</v>
      </c>
    </row>
    <row r="2591" spans="1:23" x14ac:dyDescent="0.3">
      <c r="A2591" t="s">
        <v>4888</v>
      </c>
      <c r="B2591" t="s">
        <v>4889</v>
      </c>
      <c r="C2591">
        <v>293</v>
      </c>
      <c r="D2591" t="s">
        <v>10</v>
      </c>
      <c r="E2591">
        <v>10</v>
      </c>
      <c r="F2591">
        <v>286</v>
      </c>
      <c r="G2591">
        <v>2735</v>
      </c>
      <c r="H2591" t="s">
        <v>11</v>
      </c>
      <c r="I2591" t="s">
        <v>10</v>
      </c>
      <c r="J2591">
        <f t="shared" si="40"/>
        <v>276</v>
      </c>
      <c r="K2591" t="str">
        <f>VLOOKUP(B2591,[2]taxonomy1!$B:$U,2,FALSE)</f>
        <v xml:space="preserve"> Microbotryum lychnidis-dioicae (strain p1A1 Lamole / MvSl-1064) (Anther smut fungus).</v>
      </c>
      <c r="L2591" t="str">
        <f>VLOOKUP(B2591,[2]taxonomy1!$B:$U,4,FALSE)</f>
        <v xml:space="preserve"> NCBI_TaxID=683840 {ECO:0000313|EMBL:KDE08582.1};</v>
      </c>
      <c r="M2591" t="str">
        <f>VLOOKUP(B2591,[2]taxonomy1!$B:$U,6,FALSE)</f>
        <v>Eukaryota</v>
      </c>
      <c r="N2591" t="str">
        <f>VLOOKUP(B2591,[2]taxonomy1!$B:$U,7,FALSE)</f>
        <v xml:space="preserve"> Fungi</v>
      </c>
      <c r="O2591" t="str">
        <f>VLOOKUP(B2591,[2]taxonomy1!$B:$U,8,FALSE)</f>
        <v xml:space="preserve"> Dikarya</v>
      </c>
      <c r="P2591" t="str">
        <f>VLOOKUP(B2591,[2]taxonomy1!$B:$U,9,FALSE)</f>
        <v xml:space="preserve"> Basidiomycota</v>
      </c>
      <c r="Q2591" t="str">
        <f>VLOOKUP(B2591,[2]taxonomy1!$B:$U,10,FALSE)</f>
        <v xml:space="preserve"> Pucciniomycotina</v>
      </c>
      <c r="R2591" t="str">
        <f>VLOOKUP(B2591,[2]taxonomy1!$B:$U,11,FALSE)</f>
        <v>Microbotryomycetes</v>
      </c>
      <c r="S2591" t="str">
        <f>VLOOKUP(B2591,[2]taxonomy1!$B:$U,12,FALSE)</f>
        <v xml:space="preserve"> Microbotryales</v>
      </c>
      <c r="T2591" t="str">
        <f>VLOOKUP(B2591,[2]taxonomy1!$B:$U,13,FALSE)</f>
        <v xml:space="preserve"> Microbotryaceae</v>
      </c>
      <c r="U2591" t="str">
        <f>VLOOKUP(B2591,[2]taxonomy1!$B:$U,14,FALSE)</f>
        <v xml:space="preserve"> Microbotryum.</v>
      </c>
      <c r="V2591">
        <f>VLOOKUP(B2591,[2]taxonomy1!$B:$U,15,FALSE)</f>
        <v>0</v>
      </c>
      <c r="W2591">
        <f>VLOOKUP(B2591,[2]taxonomy1!$B:$U,16,FALSE)</f>
        <v>0</v>
      </c>
    </row>
    <row r="2592" spans="1:23" x14ac:dyDescent="0.3">
      <c r="A2592" t="s">
        <v>4890</v>
      </c>
      <c r="B2592" t="s">
        <v>4891</v>
      </c>
      <c r="C2592">
        <v>292</v>
      </c>
      <c r="D2592" t="s">
        <v>10</v>
      </c>
      <c r="E2592">
        <v>1</v>
      </c>
      <c r="F2592">
        <v>285</v>
      </c>
      <c r="G2592">
        <v>2735</v>
      </c>
      <c r="H2592" t="s">
        <v>11</v>
      </c>
      <c r="I2592" t="s">
        <v>10</v>
      </c>
      <c r="J2592">
        <f t="shared" si="40"/>
        <v>284</v>
      </c>
      <c r="K2592" t="str">
        <f>VLOOKUP(B2592,[2]taxonomy1!$B:$U,2,FALSE)</f>
        <v xml:space="preserve"> Eimeria acervulina (Coccidian parasite).</v>
      </c>
      <c r="L2592" t="str">
        <f>VLOOKUP(B2592,[2]taxonomy1!$B:$U,4,FALSE)</f>
        <v xml:space="preserve"> NCBI_TaxID=5801 {ECO:0000313|EMBL:CDI79794.1, ECO:0000313|Proteomes:UP000018050};</v>
      </c>
      <c r="M2592" t="str">
        <f>VLOOKUP(B2592,[2]taxonomy1!$B:$U,6,FALSE)</f>
        <v>Eukaryota</v>
      </c>
      <c r="N2592" t="str">
        <f>VLOOKUP(B2592,[2]taxonomy1!$B:$U,7,FALSE)</f>
        <v xml:space="preserve"> Alveolata</v>
      </c>
      <c r="O2592" t="str">
        <f>VLOOKUP(B2592,[2]taxonomy1!$B:$U,8,FALSE)</f>
        <v xml:space="preserve"> Apicomplexa</v>
      </c>
      <c r="P2592" t="str">
        <f>VLOOKUP(B2592,[2]taxonomy1!$B:$U,9,FALSE)</f>
        <v xml:space="preserve"> Conoidasida</v>
      </c>
      <c r="Q2592" t="str">
        <f>VLOOKUP(B2592,[2]taxonomy1!$B:$U,10,FALSE)</f>
        <v xml:space="preserve"> Coccidia</v>
      </c>
      <c r="R2592" t="str">
        <f>VLOOKUP(B2592,[2]taxonomy1!$B:$U,11,FALSE)</f>
        <v>Eucoccidiorida</v>
      </c>
      <c r="S2592" t="str">
        <f>VLOOKUP(B2592,[2]taxonomy1!$B:$U,12,FALSE)</f>
        <v xml:space="preserve"> Eimeriorina</v>
      </c>
      <c r="T2592" t="str">
        <f>VLOOKUP(B2592,[2]taxonomy1!$B:$U,13,FALSE)</f>
        <v xml:space="preserve"> Eimeriidae</v>
      </c>
      <c r="U2592" t="str">
        <f>VLOOKUP(B2592,[2]taxonomy1!$B:$U,14,FALSE)</f>
        <v xml:space="preserve"> Eimeria.</v>
      </c>
      <c r="V2592">
        <f>VLOOKUP(B2592,[2]taxonomy1!$B:$U,15,FALSE)</f>
        <v>0</v>
      </c>
      <c r="W2592">
        <f>VLOOKUP(B2592,[2]taxonomy1!$B:$U,16,FALSE)</f>
        <v>0</v>
      </c>
    </row>
    <row r="2593" spans="1:23" x14ac:dyDescent="0.3">
      <c r="A2593" t="s">
        <v>4892</v>
      </c>
      <c r="B2593" t="s">
        <v>4893</v>
      </c>
      <c r="C2593">
        <v>303</v>
      </c>
      <c r="D2593" t="s">
        <v>10</v>
      </c>
      <c r="E2593">
        <v>2</v>
      </c>
      <c r="F2593">
        <v>286</v>
      </c>
      <c r="G2593">
        <v>2735</v>
      </c>
      <c r="H2593" t="s">
        <v>11</v>
      </c>
      <c r="I2593" t="s">
        <v>10</v>
      </c>
      <c r="J2593">
        <f t="shared" si="40"/>
        <v>284</v>
      </c>
      <c r="K2593" t="str">
        <f>VLOOKUP(B2593,[2]taxonomy1!$B:$U,2,FALSE)</f>
        <v xml:space="preserve"> Eimeria praecox.</v>
      </c>
      <c r="L2593" t="str">
        <f>VLOOKUP(B2593,[2]taxonomy1!$B:$U,4,FALSE)</f>
        <v xml:space="preserve"> NCBI_TaxID=51316 {ECO:0000313|EMBL:CDI81602.1, ECO:0000313|Proteomes:UP000018201};</v>
      </c>
      <c r="M2593" t="str">
        <f>VLOOKUP(B2593,[2]taxonomy1!$B:$U,6,FALSE)</f>
        <v>Eukaryota</v>
      </c>
      <c r="N2593" t="str">
        <f>VLOOKUP(B2593,[2]taxonomy1!$B:$U,7,FALSE)</f>
        <v xml:space="preserve"> Alveolata</v>
      </c>
      <c r="O2593" t="str">
        <f>VLOOKUP(B2593,[2]taxonomy1!$B:$U,8,FALSE)</f>
        <v xml:space="preserve"> Apicomplexa</v>
      </c>
      <c r="P2593" t="str">
        <f>VLOOKUP(B2593,[2]taxonomy1!$B:$U,9,FALSE)</f>
        <v xml:space="preserve"> Conoidasida</v>
      </c>
      <c r="Q2593" t="str">
        <f>VLOOKUP(B2593,[2]taxonomy1!$B:$U,10,FALSE)</f>
        <v xml:space="preserve"> Coccidia</v>
      </c>
      <c r="R2593" t="str">
        <f>VLOOKUP(B2593,[2]taxonomy1!$B:$U,11,FALSE)</f>
        <v>Eucoccidiorida</v>
      </c>
      <c r="S2593" t="str">
        <f>VLOOKUP(B2593,[2]taxonomy1!$B:$U,12,FALSE)</f>
        <v xml:space="preserve"> Eimeriorina</v>
      </c>
      <c r="T2593" t="str">
        <f>VLOOKUP(B2593,[2]taxonomy1!$B:$U,13,FALSE)</f>
        <v xml:space="preserve"> Eimeriidae</v>
      </c>
      <c r="U2593" t="str">
        <f>VLOOKUP(B2593,[2]taxonomy1!$B:$U,14,FALSE)</f>
        <v xml:space="preserve"> Eimeria.</v>
      </c>
      <c r="V2593">
        <f>VLOOKUP(B2593,[2]taxonomy1!$B:$U,15,FALSE)</f>
        <v>0</v>
      </c>
      <c r="W2593">
        <f>VLOOKUP(B2593,[2]taxonomy1!$B:$U,16,FALSE)</f>
        <v>0</v>
      </c>
    </row>
    <row r="2594" spans="1:23" x14ac:dyDescent="0.3">
      <c r="A2594" t="s">
        <v>4894</v>
      </c>
      <c r="B2594" t="s">
        <v>4895</v>
      </c>
      <c r="C2594">
        <v>382</v>
      </c>
      <c r="D2594" t="s">
        <v>10</v>
      </c>
      <c r="E2594">
        <v>146</v>
      </c>
      <c r="F2594">
        <v>365</v>
      </c>
      <c r="G2594">
        <v>2735</v>
      </c>
      <c r="H2594" t="s">
        <v>11</v>
      </c>
      <c r="I2594" t="s">
        <v>10</v>
      </c>
      <c r="J2594">
        <f t="shared" si="40"/>
        <v>219</v>
      </c>
      <c r="K2594" t="str">
        <f>VLOOKUP(B2594,[2]taxonomy1!$B:$U,2,FALSE)</f>
        <v xml:space="preserve"> Eimeria acervulina (Coccidian parasite).</v>
      </c>
      <c r="L2594" t="str">
        <f>VLOOKUP(B2594,[2]taxonomy1!$B:$U,4,FALSE)</f>
        <v xml:space="preserve"> NCBI_TaxID=5801 {ECO:0000313|EMBL:CDI84444.1, ECO:0000313|Proteomes:UP000018050};</v>
      </c>
      <c r="M2594" t="str">
        <f>VLOOKUP(B2594,[2]taxonomy1!$B:$U,6,FALSE)</f>
        <v>Eukaryota</v>
      </c>
      <c r="N2594" t="str">
        <f>VLOOKUP(B2594,[2]taxonomy1!$B:$U,7,FALSE)</f>
        <v xml:space="preserve"> Alveolata</v>
      </c>
      <c r="O2594" t="str">
        <f>VLOOKUP(B2594,[2]taxonomy1!$B:$U,8,FALSE)</f>
        <v xml:space="preserve"> Apicomplexa</v>
      </c>
      <c r="P2594" t="str">
        <f>VLOOKUP(B2594,[2]taxonomy1!$B:$U,9,FALSE)</f>
        <v xml:space="preserve"> Conoidasida</v>
      </c>
      <c r="Q2594" t="str">
        <f>VLOOKUP(B2594,[2]taxonomy1!$B:$U,10,FALSE)</f>
        <v xml:space="preserve"> Coccidia</v>
      </c>
      <c r="R2594" t="str">
        <f>VLOOKUP(B2594,[2]taxonomy1!$B:$U,11,FALSE)</f>
        <v>Eucoccidiorida</v>
      </c>
      <c r="S2594" t="str">
        <f>VLOOKUP(B2594,[2]taxonomy1!$B:$U,12,FALSE)</f>
        <v xml:space="preserve"> Eimeriorina</v>
      </c>
      <c r="T2594" t="str">
        <f>VLOOKUP(B2594,[2]taxonomy1!$B:$U,13,FALSE)</f>
        <v xml:space="preserve"> Eimeriidae</v>
      </c>
      <c r="U2594" t="str">
        <f>VLOOKUP(B2594,[2]taxonomy1!$B:$U,14,FALSE)</f>
        <v xml:space="preserve"> Eimeria.</v>
      </c>
      <c r="V2594">
        <f>VLOOKUP(B2594,[2]taxonomy1!$B:$U,15,FALSE)</f>
        <v>0</v>
      </c>
      <c r="W2594">
        <f>VLOOKUP(B2594,[2]taxonomy1!$B:$U,16,FALSE)</f>
        <v>0</v>
      </c>
    </row>
    <row r="2595" spans="1:23" x14ac:dyDescent="0.3">
      <c r="A2595" t="s">
        <v>4896</v>
      </c>
      <c r="B2595" t="s">
        <v>4897</v>
      </c>
      <c r="C2595">
        <v>421</v>
      </c>
      <c r="D2595" t="s">
        <v>10</v>
      </c>
      <c r="E2595">
        <v>111</v>
      </c>
      <c r="F2595">
        <v>404</v>
      </c>
      <c r="G2595">
        <v>2735</v>
      </c>
      <c r="H2595" t="s">
        <v>11</v>
      </c>
      <c r="I2595" t="s">
        <v>10</v>
      </c>
      <c r="J2595">
        <f t="shared" si="40"/>
        <v>293</v>
      </c>
      <c r="K2595" t="str">
        <f>VLOOKUP(B2595,[2]taxonomy1!$B:$U,2,FALSE)</f>
        <v xml:space="preserve"> Eimeria mitis.</v>
      </c>
      <c r="L2595" t="str">
        <f>VLOOKUP(B2595,[2]taxonomy1!$B:$U,4,FALSE)</f>
        <v xml:space="preserve"> NCBI_TaxID=44415 {ECO:0000313|EMBL:CDJ28892.1, ECO:0000313|Proteomes:UP000030744};</v>
      </c>
      <c r="M2595" t="str">
        <f>VLOOKUP(B2595,[2]taxonomy1!$B:$U,6,FALSE)</f>
        <v>Eukaryota</v>
      </c>
      <c r="N2595" t="str">
        <f>VLOOKUP(B2595,[2]taxonomy1!$B:$U,7,FALSE)</f>
        <v xml:space="preserve"> Alveolata</v>
      </c>
      <c r="O2595" t="str">
        <f>VLOOKUP(B2595,[2]taxonomy1!$B:$U,8,FALSE)</f>
        <v xml:space="preserve"> Apicomplexa</v>
      </c>
      <c r="P2595" t="str">
        <f>VLOOKUP(B2595,[2]taxonomy1!$B:$U,9,FALSE)</f>
        <v xml:space="preserve"> Conoidasida</v>
      </c>
      <c r="Q2595" t="str">
        <f>VLOOKUP(B2595,[2]taxonomy1!$B:$U,10,FALSE)</f>
        <v xml:space="preserve"> Coccidia</v>
      </c>
      <c r="R2595" t="str">
        <f>VLOOKUP(B2595,[2]taxonomy1!$B:$U,11,FALSE)</f>
        <v>Eucoccidiorida</v>
      </c>
      <c r="S2595" t="str">
        <f>VLOOKUP(B2595,[2]taxonomy1!$B:$U,12,FALSE)</f>
        <v xml:space="preserve"> Eimeriorina</v>
      </c>
      <c r="T2595" t="str">
        <f>VLOOKUP(B2595,[2]taxonomy1!$B:$U,13,FALSE)</f>
        <v xml:space="preserve"> Eimeriidae</v>
      </c>
      <c r="U2595" t="str">
        <f>VLOOKUP(B2595,[2]taxonomy1!$B:$U,14,FALSE)</f>
        <v xml:space="preserve"> Eimeria.</v>
      </c>
      <c r="V2595">
        <f>VLOOKUP(B2595,[2]taxonomy1!$B:$U,15,FALSE)</f>
        <v>0</v>
      </c>
      <c r="W2595">
        <f>VLOOKUP(B2595,[2]taxonomy1!$B:$U,16,FALSE)</f>
        <v>0</v>
      </c>
    </row>
    <row r="2596" spans="1:23" x14ac:dyDescent="0.3">
      <c r="A2596" t="s">
        <v>4898</v>
      </c>
      <c r="B2596" t="s">
        <v>4899</v>
      </c>
      <c r="C2596">
        <v>199</v>
      </c>
      <c r="D2596" t="s">
        <v>10</v>
      </c>
      <c r="E2596">
        <v>11</v>
      </c>
      <c r="F2596">
        <v>192</v>
      </c>
      <c r="G2596">
        <v>2735</v>
      </c>
      <c r="H2596" t="s">
        <v>11</v>
      </c>
      <c r="I2596" t="s">
        <v>10</v>
      </c>
      <c r="J2596">
        <f t="shared" si="40"/>
        <v>181</v>
      </c>
      <c r="K2596" t="str">
        <f>VLOOKUP(B2596,[2]taxonomy1!$B:$U,2,FALSE)</f>
        <v xml:space="preserve"> Eimeria mitis.</v>
      </c>
      <c r="L2596" t="str">
        <f>VLOOKUP(B2596,[2]taxonomy1!$B:$U,4,FALSE)</f>
        <v xml:space="preserve"> NCBI_TaxID=44415 {ECO:0000313|EMBL:CDJ33518.1, ECO:0000313|Proteomes:UP000030744};</v>
      </c>
      <c r="M2596" t="str">
        <f>VLOOKUP(B2596,[2]taxonomy1!$B:$U,6,FALSE)</f>
        <v>Eukaryota</v>
      </c>
      <c r="N2596" t="str">
        <f>VLOOKUP(B2596,[2]taxonomy1!$B:$U,7,FALSE)</f>
        <v xml:space="preserve"> Alveolata</v>
      </c>
      <c r="O2596" t="str">
        <f>VLOOKUP(B2596,[2]taxonomy1!$B:$U,8,FALSE)</f>
        <v xml:space="preserve"> Apicomplexa</v>
      </c>
      <c r="P2596" t="str">
        <f>VLOOKUP(B2596,[2]taxonomy1!$B:$U,9,FALSE)</f>
        <v xml:space="preserve"> Conoidasida</v>
      </c>
      <c r="Q2596" t="str">
        <f>VLOOKUP(B2596,[2]taxonomy1!$B:$U,10,FALSE)</f>
        <v xml:space="preserve"> Coccidia</v>
      </c>
      <c r="R2596" t="str">
        <f>VLOOKUP(B2596,[2]taxonomy1!$B:$U,11,FALSE)</f>
        <v>Eucoccidiorida</v>
      </c>
      <c r="S2596" t="str">
        <f>VLOOKUP(B2596,[2]taxonomy1!$B:$U,12,FALSE)</f>
        <v xml:space="preserve"> Eimeriorina</v>
      </c>
      <c r="T2596" t="str">
        <f>VLOOKUP(B2596,[2]taxonomy1!$B:$U,13,FALSE)</f>
        <v xml:space="preserve"> Eimeriidae</v>
      </c>
      <c r="U2596" t="str">
        <f>VLOOKUP(B2596,[2]taxonomy1!$B:$U,14,FALSE)</f>
        <v xml:space="preserve"> Eimeria.</v>
      </c>
      <c r="V2596">
        <f>VLOOKUP(B2596,[2]taxonomy1!$B:$U,15,FALSE)</f>
        <v>0</v>
      </c>
      <c r="W2596">
        <f>VLOOKUP(B2596,[2]taxonomy1!$B:$U,16,FALSE)</f>
        <v>0</v>
      </c>
    </row>
    <row r="2597" spans="1:23" x14ac:dyDescent="0.3">
      <c r="A2597" t="s">
        <v>4900</v>
      </c>
      <c r="B2597" t="s">
        <v>4901</v>
      </c>
      <c r="C2597">
        <v>165</v>
      </c>
      <c r="D2597" t="s">
        <v>10</v>
      </c>
      <c r="E2597">
        <v>2</v>
      </c>
      <c r="F2597">
        <v>158</v>
      </c>
      <c r="G2597">
        <v>2735</v>
      </c>
      <c r="H2597" t="s">
        <v>11</v>
      </c>
      <c r="I2597" t="s">
        <v>10</v>
      </c>
      <c r="J2597">
        <f t="shared" si="40"/>
        <v>156</v>
      </c>
      <c r="K2597" t="str">
        <f>VLOOKUP(B2597,[2]taxonomy1!$B:$U,2,FALSE)</f>
        <v xml:space="preserve"> Eimeria mitis.</v>
      </c>
      <c r="L2597" t="str">
        <f>VLOOKUP(B2597,[2]taxonomy1!$B:$U,4,FALSE)</f>
        <v xml:space="preserve"> NCBI_TaxID=44415 {ECO:0000313|EMBL:CDJ33868.1, ECO:0000313|Proteomes:UP000030744};</v>
      </c>
      <c r="M2597" t="str">
        <f>VLOOKUP(B2597,[2]taxonomy1!$B:$U,6,FALSE)</f>
        <v>Eukaryota</v>
      </c>
      <c r="N2597" t="str">
        <f>VLOOKUP(B2597,[2]taxonomy1!$B:$U,7,FALSE)</f>
        <v xml:space="preserve"> Alveolata</v>
      </c>
      <c r="O2597" t="str">
        <f>VLOOKUP(B2597,[2]taxonomy1!$B:$U,8,FALSE)</f>
        <v xml:space="preserve"> Apicomplexa</v>
      </c>
      <c r="P2597" t="str">
        <f>VLOOKUP(B2597,[2]taxonomy1!$B:$U,9,FALSE)</f>
        <v xml:space="preserve"> Conoidasida</v>
      </c>
      <c r="Q2597" t="str">
        <f>VLOOKUP(B2597,[2]taxonomy1!$B:$U,10,FALSE)</f>
        <v xml:space="preserve"> Coccidia</v>
      </c>
      <c r="R2597" t="str">
        <f>VLOOKUP(B2597,[2]taxonomy1!$B:$U,11,FALSE)</f>
        <v>Eucoccidiorida</v>
      </c>
      <c r="S2597" t="str">
        <f>VLOOKUP(B2597,[2]taxonomy1!$B:$U,12,FALSE)</f>
        <v xml:space="preserve"> Eimeriorina</v>
      </c>
      <c r="T2597" t="str">
        <f>VLOOKUP(B2597,[2]taxonomy1!$B:$U,13,FALSE)</f>
        <v xml:space="preserve"> Eimeriidae</v>
      </c>
      <c r="U2597" t="str">
        <f>VLOOKUP(B2597,[2]taxonomy1!$B:$U,14,FALSE)</f>
        <v xml:space="preserve"> Eimeria.</v>
      </c>
      <c r="V2597">
        <f>VLOOKUP(B2597,[2]taxonomy1!$B:$U,15,FALSE)</f>
        <v>0</v>
      </c>
      <c r="W2597">
        <f>VLOOKUP(B2597,[2]taxonomy1!$B:$U,16,FALSE)</f>
        <v>0</v>
      </c>
    </row>
    <row r="2598" spans="1:23" x14ac:dyDescent="0.3">
      <c r="A2598" t="s">
        <v>4902</v>
      </c>
      <c r="B2598" t="s">
        <v>4903</v>
      </c>
      <c r="C2598">
        <v>292</v>
      </c>
      <c r="D2598" t="s">
        <v>10</v>
      </c>
      <c r="E2598">
        <v>1</v>
      </c>
      <c r="F2598">
        <v>285</v>
      </c>
      <c r="G2598">
        <v>2735</v>
      </c>
      <c r="H2598" t="s">
        <v>11</v>
      </c>
      <c r="I2598" t="s">
        <v>10</v>
      </c>
      <c r="J2598">
        <f t="shared" si="40"/>
        <v>284</v>
      </c>
      <c r="K2598" t="str">
        <f>VLOOKUP(B2598,[2]taxonomy1!$B:$U,2,FALSE)</f>
        <v xml:space="preserve"> Eimeria tenella (Coccidian parasite).</v>
      </c>
      <c r="L2598" t="str">
        <f>VLOOKUP(B2598,[2]taxonomy1!$B:$U,4,FALSE)</f>
        <v xml:space="preserve"> NCBI_TaxID=5802 {ECO:0000313|EMBL:CDJ41957.1, ECO:0000313|Proteomes:UP000030747};</v>
      </c>
      <c r="M2598" t="str">
        <f>VLOOKUP(B2598,[2]taxonomy1!$B:$U,6,FALSE)</f>
        <v>Eukaryota</v>
      </c>
      <c r="N2598" t="str">
        <f>VLOOKUP(B2598,[2]taxonomy1!$B:$U,7,FALSE)</f>
        <v xml:space="preserve"> Alveolata</v>
      </c>
      <c r="O2598" t="str">
        <f>VLOOKUP(B2598,[2]taxonomy1!$B:$U,8,FALSE)</f>
        <v xml:space="preserve"> Apicomplexa</v>
      </c>
      <c r="P2598" t="str">
        <f>VLOOKUP(B2598,[2]taxonomy1!$B:$U,9,FALSE)</f>
        <v xml:space="preserve"> Conoidasida</v>
      </c>
      <c r="Q2598" t="str">
        <f>VLOOKUP(B2598,[2]taxonomy1!$B:$U,10,FALSE)</f>
        <v xml:space="preserve"> Coccidia</v>
      </c>
      <c r="R2598" t="str">
        <f>VLOOKUP(B2598,[2]taxonomy1!$B:$U,11,FALSE)</f>
        <v>Eucoccidiorida</v>
      </c>
      <c r="S2598" t="str">
        <f>VLOOKUP(B2598,[2]taxonomy1!$B:$U,12,FALSE)</f>
        <v xml:space="preserve"> Eimeriorina</v>
      </c>
      <c r="T2598" t="str">
        <f>VLOOKUP(B2598,[2]taxonomy1!$B:$U,13,FALSE)</f>
        <v xml:space="preserve"> Eimeriidae</v>
      </c>
      <c r="U2598" t="str">
        <f>VLOOKUP(B2598,[2]taxonomy1!$B:$U,14,FALSE)</f>
        <v xml:space="preserve"> Eimeria.</v>
      </c>
      <c r="V2598">
        <f>VLOOKUP(B2598,[2]taxonomy1!$B:$U,15,FALSE)</f>
        <v>0</v>
      </c>
      <c r="W2598">
        <f>VLOOKUP(B2598,[2]taxonomy1!$B:$U,16,FALSE)</f>
        <v>0</v>
      </c>
    </row>
    <row r="2599" spans="1:23" x14ac:dyDescent="0.3">
      <c r="A2599" t="s">
        <v>4904</v>
      </c>
      <c r="B2599" t="s">
        <v>4905</v>
      </c>
      <c r="C2599">
        <v>421</v>
      </c>
      <c r="D2599" t="s">
        <v>10</v>
      </c>
      <c r="E2599">
        <v>111</v>
      </c>
      <c r="F2599">
        <v>403</v>
      </c>
      <c r="G2599">
        <v>2735</v>
      </c>
      <c r="H2599" t="s">
        <v>11</v>
      </c>
      <c r="I2599" t="s">
        <v>10</v>
      </c>
      <c r="J2599">
        <f t="shared" si="40"/>
        <v>292</v>
      </c>
      <c r="K2599" t="str">
        <f>VLOOKUP(B2599,[2]taxonomy1!$B:$U,2,FALSE)</f>
        <v xml:space="preserve"> Eimeria tenella (Coccidian parasite).</v>
      </c>
      <c r="L2599" t="str">
        <f>VLOOKUP(B2599,[2]taxonomy1!$B:$U,4,FALSE)</f>
        <v xml:space="preserve"> NCBI_TaxID=5802 {ECO:0000313|EMBL:CDJ42403.1, ECO:0000313|Proteomes:UP000030747};</v>
      </c>
      <c r="M2599" t="str">
        <f>VLOOKUP(B2599,[2]taxonomy1!$B:$U,6,FALSE)</f>
        <v>Eukaryota</v>
      </c>
      <c r="N2599" t="str">
        <f>VLOOKUP(B2599,[2]taxonomy1!$B:$U,7,FALSE)</f>
        <v xml:space="preserve"> Alveolata</v>
      </c>
      <c r="O2599" t="str">
        <f>VLOOKUP(B2599,[2]taxonomy1!$B:$U,8,FALSE)</f>
        <v xml:space="preserve"> Apicomplexa</v>
      </c>
      <c r="P2599" t="str">
        <f>VLOOKUP(B2599,[2]taxonomy1!$B:$U,9,FALSE)</f>
        <v xml:space="preserve"> Conoidasida</v>
      </c>
      <c r="Q2599" t="str">
        <f>VLOOKUP(B2599,[2]taxonomy1!$B:$U,10,FALSE)</f>
        <v xml:space="preserve"> Coccidia</v>
      </c>
      <c r="R2599" t="str">
        <f>VLOOKUP(B2599,[2]taxonomy1!$B:$U,11,FALSE)</f>
        <v>Eucoccidiorida</v>
      </c>
      <c r="S2599" t="str">
        <f>VLOOKUP(B2599,[2]taxonomy1!$B:$U,12,FALSE)</f>
        <v xml:space="preserve"> Eimeriorina</v>
      </c>
      <c r="T2599" t="str">
        <f>VLOOKUP(B2599,[2]taxonomy1!$B:$U,13,FALSE)</f>
        <v xml:space="preserve"> Eimeriidae</v>
      </c>
      <c r="U2599" t="str">
        <f>VLOOKUP(B2599,[2]taxonomy1!$B:$U,14,FALSE)</f>
        <v xml:space="preserve"> Eimeria.</v>
      </c>
      <c r="V2599">
        <f>VLOOKUP(B2599,[2]taxonomy1!$B:$U,15,FALSE)</f>
        <v>0</v>
      </c>
      <c r="W2599">
        <f>VLOOKUP(B2599,[2]taxonomy1!$B:$U,16,FALSE)</f>
        <v>0</v>
      </c>
    </row>
    <row r="2600" spans="1:23" x14ac:dyDescent="0.3">
      <c r="A2600" t="s">
        <v>4906</v>
      </c>
      <c r="B2600" t="s">
        <v>4907</v>
      </c>
      <c r="C2600">
        <v>432</v>
      </c>
      <c r="D2600" t="s">
        <v>10</v>
      </c>
      <c r="E2600">
        <v>127</v>
      </c>
      <c r="F2600">
        <v>415</v>
      </c>
      <c r="G2600">
        <v>2735</v>
      </c>
      <c r="H2600" t="s">
        <v>11</v>
      </c>
      <c r="I2600" t="s">
        <v>10</v>
      </c>
      <c r="J2600">
        <f t="shared" si="40"/>
        <v>288</v>
      </c>
      <c r="K2600" t="str">
        <f>VLOOKUP(B2600,[2]taxonomy1!$B:$U,2,FALSE)</f>
        <v xml:space="preserve"> Eimeria brunetti.</v>
      </c>
      <c r="L2600" t="str">
        <f>VLOOKUP(B2600,[2]taxonomy1!$B:$U,4,FALSE)</f>
        <v xml:space="preserve"> NCBI_TaxID=51314 {ECO:0000313|EMBL:CDJ53335.1, ECO:0000313|Proteomes:UP000030750};</v>
      </c>
      <c r="M2600" t="str">
        <f>VLOOKUP(B2600,[2]taxonomy1!$B:$U,6,FALSE)</f>
        <v>Eukaryota</v>
      </c>
      <c r="N2600" t="str">
        <f>VLOOKUP(B2600,[2]taxonomy1!$B:$U,7,FALSE)</f>
        <v xml:space="preserve"> Alveolata</v>
      </c>
      <c r="O2600" t="str">
        <f>VLOOKUP(B2600,[2]taxonomy1!$B:$U,8,FALSE)</f>
        <v xml:space="preserve"> Apicomplexa</v>
      </c>
      <c r="P2600" t="str">
        <f>VLOOKUP(B2600,[2]taxonomy1!$B:$U,9,FALSE)</f>
        <v xml:space="preserve"> Conoidasida</v>
      </c>
      <c r="Q2600" t="str">
        <f>VLOOKUP(B2600,[2]taxonomy1!$B:$U,10,FALSE)</f>
        <v xml:space="preserve"> Coccidia</v>
      </c>
      <c r="R2600" t="str">
        <f>VLOOKUP(B2600,[2]taxonomy1!$B:$U,11,FALSE)</f>
        <v>Eucoccidiorida</v>
      </c>
      <c r="S2600" t="str">
        <f>VLOOKUP(B2600,[2]taxonomy1!$B:$U,12,FALSE)</f>
        <v xml:space="preserve"> Eimeriorina</v>
      </c>
      <c r="T2600" t="str">
        <f>VLOOKUP(B2600,[2]taxonomy1!$B:$U,13,FALSE)</f>
        <v xml:space="preserve"> Eimeriidae</v>
      </c>
      <c r="U2600" t="str">
        <f>VLOOKUP(B2600,[2]taxonomy1!$B:$U,14,FALSE)</f>
        <v xml:space="preserve"> Eimeria.</v>
      </c>
      <c r="V2600">
        <f>VLOOKUP(B2600,[2]taxonomy1!$B:$U,15,FALSE)</f>
        <v>0</v>
      </c>
      <c r="W2600">
        <f>VLOOKUP(B2600,[2]taxonomy1!$B:$U,16,FALSE)</f>
        <v>0</v>
      </c>
    </row>
    <row r="2601" spans="1:23" x14ac:dyDescent="0.3">
      <c r="A2601" t="s">
        <v>4908</v>
      </c>
      <c r="B2601" t="s">
        <v>4909</v>
      </c>
      <c r="C2601">
        <v>287</v>
      </c>
      <c r="D2601" t="s">
        <v>10</v>
      </c>
      <c r="E2601">
        <v>1</v>
      </c>
      <c r="F2601">
        <v>280</v>
      </c>
      <c r="G2601">
        <v>2735</v>
      </c>
      <c r="H2601" t="s">
        <v>11</v>
      </c>
      <c r="I2601" t="s">
        <v>10</v>
      </c>
      <c r="J2601">
        <f t="shared" si="40"/>
        <v>279</v>
      </c>
      <c r="K2601" t="str">
        <f>VLOOKUP(B2601,[2]taxonomy1!$B:$U,2,FALSE)</f>
        <v xml:space="preserve"> Eimeria maxima (Coccidian parasite).</v>
      </c>
      <c r="L2601" t="str">
        <f>VLOOKUP(B2601,[2]taxonomy1!$B:$U,4,FALSE)</f>
        <v xml:space="preserve"> NCBI_TaxID=5804 {ECO:0000313|EMBL:CDJ57278.1, ECO:0000313|Proteomes:UP000030763};</v>
      </c>
      <c r="M2601" t="str">
        <f>VLOOKUP(B2601,[2]taxonomy1!$B:$U,6,FALSE)</f>
        <v>Eukaryota</v>
      </c>
      <c r="N2601" t="str">
        <f>VLOOKUP(B2601,[2]taxonomy1!$B:$U,7,FALSE)</f>
        <v xml:space="preserve"> Alveolata</v>
      </c>
      <c r="O2601" t="str">
        <f>VLOOKUP(B2601,[2]taxonomy1!$B:$U,8,FALSE)</f>
        <v xml:space="preserve"> Apicomplexa</v>
      </c>
      <c r="P2601" t="str">
        <f>VLOOKUP(B2601,[2]taxonomy1!$B:$U,9,FALSE)</f>
        <v xml:space="preserve"> Conoidasida</v>
      </c>
      <c r="Q2601" t="str">
        <f>VLOOKUP(B2601,[2]taxonomy1!$B:$U,10,FALSE)</f>
        <v xml:space="preserve"> Coccidia</v>
      </c>
      <c r="R2601" t="str">
        <f>VLOOKUP(B2601,[2]taxonomy1!$B:$U,11,FALSE)</f>
        <v>Eucoccidiorida</v>
      </c>
      <c r="S2601" t="str">
        <f>VLOOKUP(B2601,[2]taxonomy1!$B:$U,12,FALSE)</f>
        <v xml:space="preserve"> Eimeriorina</v>
      </c>
      <c r="T2601" t="str">
        <f>VLOOKUP(B2601,[2]taxonomy1!$B:$U,13,FALSE)</f>
        <v xml:space="preserve"> Eimeriidae</v>
      </c>
      <c r="U2601" t="str">
        <f>VLOOKUP(B2601,[2]taxonomy1!$B:$U,14,FALSE)</f>
        <v xml:space="preserve"> Eimeria.</v>
      </c>
      <c r="V2601">
        <f>VLOOKUP(B2601,[2]taxonomy1!$B:$U,15,FALSE)</f>
        <v>0</v>
      </c>
      <c r="W2601">
        <f>VLOOKUP(B2601,[2]taxonomy1!$B:$U,16,FALSE)</f>
        <v>0</v>
      </c>
    </row>
    <row r="2602" spans="1:23" x14ac:dyDescent="0.3">
      <c r="A2602" t="s">
        <v>4910</v>
      </c>
      <c r="B2602" t="s">
        <v>4911</v>
      </c>
      <c r="C2602">
        <v>418</v>
      </c>
      <c r="D2602" t="s">
        <v>10</v>
      </c>
      <c r="E2602">
        <v>110</v>
      </c>
      <c r="F2602">
        <v>401</v>
      </c>
      <c r="G2602">
        <v>2735</v>
      </c>
      <c r="H2602" t="s">
        <v>11</v>
      </c>
      <c r="I2602" t="s">
        <v>10</v>
      </c>
      <c r="J2602">
        <f t="shared" si="40"/>
        <v>291</v>
      </c>
      <c r="K2602" t="str">
        <f>VLOOKUP(B2602,[2]taxonomy1!$B:$U,2,FALSE)</f>
        <v xml:space="preserve"> Eimeria maxima (Coccidian parasite).</v>
      </c>
      <c r="L2602" t="str">
        <f>VLOOKUP(B2602,[2]taxonomy1!$B:$U,4,FALSE)</f>
        <v xml:space="preserve"> NCBI_TaxID=5804 {ECO:0000313|EMBL:CDJ58562.1, ECO:0000313|Proteomes:UP000030763};</v>
      </c>
      <c r="M2602" t="str">
        <f>VLOOKUP(B2602,[2]taxonomy1!$B:$U,6,FALSE)</f>
        <v>Eukaryota</v>
      </c>
      <c r="N2602" t="str">
        <f>VLOOKUP(B2602,[2]taxonomy1!$B:$U,7,FALSE)</f>
        <v xml:space="preserve"> Alveolata</v>
      </c>
      <c r="O2602" t="str">
        <f>VLOOKUP(B2602,[2]taxonomy1!$B:$U,8,FALSE)</f>
        <v xml:space="preserve"> Apicomplexa</v>
      </c>
      <c r="P2602" t="str">
        <f>VLOOKUP(B2602,[2]taxonomy1!$B:$U,9,FALSE)</f>
        <v xml:space="preserve"> Conoidasida</v>
      </c>
      <c r="Q2602" t="str">
        <f>VLOOKUP(B2602,[2]taxonomy1!$B:$U,10,FALSE)</f>
        <v xml:space="preserve"> Coccidia</v>
      </c>
      <c r="R2602" t="str">
        <f>VLOOKUP(B2602,[2]taxonomy1!$B:$U,11,FALSE)</f>
        <v>Eucoccidiorida</v>
      </c>
      <c r="S2602" t="str">
        <f>VLOOKUP(B2602,[2]taxonomy1!$B:$U,12,FALSE)</f>
        <v xml:space="preserve"> Eimeriorina</v>
      </c>
      <c r="T2602" t="str">
        <f>VLOOKUP(B2602,[2]taxonomy1!$B:$U,13,FALSE)</f>
        <v xml:space="preserve"> Eimeriidae</v>
      </c>
      <c r="U2602" t="str">
        <f>VLOOKUP(B2602,[2]taxonomy1!$B:$U,14,FALSE)</f>
        <v xml:space="preserve"> Eimeria.</v>
      </c>
      <c r="V2602">
        <f>VLOOKUP(B2602,[2]taxonomy1!$B:$U,15,FALSE)</f>
        <v>0</v>
      </c>
      <c r="W2602">
        <f>VLOOKUP(B2602,[2]taxonomy1!$B:$U,16,FALSE)</f>
        <v>0</v>
      </c>
    </row>
    <row r="2603" spans="1:23" x14ac:dyDescent="0.3">
      <c r="A2603" t="s">
        <v>4912</v>
      </c>
      <c r="B2603" t="s">
        <v>4913</v>
      </c>
      <c r="C2603">
        <v>292</v>
      </c>
      <c r="D2603" t="s">
        <v>10</v>
      </c>
      <c r="E2603">
        <v>1</v>
      </c>
      <c r="F2603">
        <v>285</v>
      </c>
      <c r="G2603">
        <v>2735</v>
      </c>
      <c r="H2603" t="s">
        <v>11</v>
      </c>
      <c r="I2603" t="s">
        <v>10</v>
      </c>
      <c r="J2603">
        <f t="shared" si="40"/>
        <v>284</v>
      </c>
      <c r="K2603" t="str">
        <f>VLOOKUP(B2603,[2]taxonomy1!$B:$U,2,FALSE)</f>
        <v xml:space="preserve"> Eimeria necatrix.</v>
      </c>
      <c r="L2603" t="str">
        <f>VLOOKUP(B2603,[2]taxonomy1!$B:$U,4,FALSE)</f>
        <v xml:space="preserve"> NCBI_TaxID=51315 {ECO:0000313|EMBL:CDJ62594.1, ECO:0000313|Proteomes:UP000030754};</v>
      </c>
      <c r="M2603" t="str">
        <f>VLOOKUP(B2603,[2]taxonomy1!$B:$U,6,FALSE)</f>
        <v>Eukaryota</v>
      </c>
      <c r="N2603" t="str">
        <f>VLOOKUP(B2603,[2]taxonomy1!$B:$U,7,FALSE)</f>
        <v xml:space="preserve"> Alveolata</v>
      </c>
      <c r="O2603" t="str">
        <f>VLOOKUP(B2603,[2]taxonomy1!$B:$U,8,FALSE)</f>
        <v xml:space="preserve"> Apicomplexa</v>
      </c>
      <c r="P2603" t="str">
        <f>VLOOKUP(B2603,[2]taxonomy1!$B:$U,9,FALSE)</f>
        <v xml:space="preserve"> Conoidasida</v>
      </c>
      <c r="Q2603" t="str">
        <f>VLOOKUP(B2603,[2]taxonomy1!$B:$U,10,FALSE)</f>
        <v xml:space="preserve"> Coccidia</v>
      </c>
      <c r="R2603" t="str">
        <f>VLOOKUP(B2603,[2]taxonomy1!$B:$U,11,FALSE)</f>
        <v>Eucoccidiorida</v>
      </c>
      <c r="S2603" t="str">
        <f>VLOOKUP(B2603,[2]taxonomy1!$B:$U,12,FALSE)</f>
        <v xml:space="preserve"> Eimeriorina</v>
      </c>
      <c r="T2603" t="str">
        <f>VLOOKUP(B2603,[2]taxonomy1!$B:$U,13,FALSE)</f>
        <v xml:space="preserve"> Eimeriidae</v>
      </c>
      <c r="U2603" t="str">
        <f>VLOOKUP(B2603,[2]taxonomy1!$B:$U,14,FALSE)</f>
        <v xml:space="preserve"> Eimeria.</v>
      </c>
      <c r="V2603">
        <f>VLOOKUP(B2603,[2]taxonomy1!$B:$U,15,FALSE)</f>
        <v>0</v>
      </c>
      <c r="W2603">
        <f>VLOOKUP(B2603,[2]taxonomy1!$B:$U,16,FALSE)</f>
        <v>0</v>
      </c>
    </row>
    <row r="2604" spans="1:23" x14ac:dyDescent="0.3">
      <c r="A2604" t="s">
        <v>4914</v>
      </c>
      <c r="B2604" t="s">
        <v>4915</v>
      </c>
      <c r="C2604">
        <v>420</v>
      </c>
      <c r="D2604" t="s">
        <v>10</v>
      </c>
      <c r="E2604">
        <v>111</v>
      </c>
      <c r="F2604">
        <v>402</v>
      </c>
      <c r="G2604">
        <v>2735</v>
      </c>
      <c r="H2604" t="s">
        <v>11</v>
      </c>
      <c r="I2604" t="s">
        <v>10</v>
      </c>
      <c r="J2604">
        <f t="shared" si="40"/>
        <v>291</v>
      </c>
      <c r="K2604" t="str">
        <f>VLOOKUP(B2604,[2]taxonomy1!$B:$U,2,FALSE)</f>
        <v xml:space="preserve"> Eimeria necatrix.</v>
      </c>
      <c r="L2604" t="str">
        <f>VLOOKUP(B2604,[2]taxonomy1!$B:$U,4,FALSE)</f>
        <v xml:space="preserve"> NCBI_TaxID=51315 {ECO:0000313|EMBL:CDJ63074.1, ECO:0000313|Proteomes:UP000030754};</v>
      </c>
      <c r="M2604" t="str">
        <f>VLOOKUP(B2604,[2]taxonomy1!$B:$U,6,FALSE)</f>
        <v>Eukaryota</v>
      </c>
      <c r="N2604" t="str">
        <f>VLOOKUP(B2604,[2]taxonomy1!$B:$U,7,FALSE)</f>
        <v xml:space="preserve"> Alveolata</v>
      </c>
      <c r="O2604" t="str">
        <f>VLOOKUP(B2604,[2]taxonomy1!$B:$U,8,FALSE)</f>
        <v xml:space="preserve"> Apicomplexa</v>
      </c>
      <c r="P2604" t="str">
        <f>VLOOKUP(B2604,[2]taxonomy1!$B:$U,9,FALSE)</f>
        <v xml:space="preserve"> Conoidasida</v>
      </c>
      <c r="Q2604" t="str">
        <f>VLOOKUP(B2604,[2]taxonomy1!$B:$U,10,FALSE)</f>
        <v xml:space="preserve"> Coccidia</v>
      </c>
      <c r="R2604" t="str">
        <f>VLOOKUP(B2604,[2]taxonomy1!$B:$U,11,FALSE)</f>
        <v>Eucoccidiorida</v>
      </c>
      <c r="S2604" t="str">
        <f>VLOOKUP(B2604,[2]taxonomy1!$B:$U,12,FALSE)</f>
        <v xml:space="preserve"> Eimeriorina</v>
      </c>
      <c r="T2604" t="str">
        <f>VLOOKUP(B2604,[2]taxonomy1!$B:$U,13,FALSE)</f>
        <v xml:space="preserve"> Eimeriidae</v>
      </c>
      <c r="U2604" t="str">
        <f>VLOOKUP(B2604,[2]taxonomy1!$B:$U,14,FALSE)</f>
        <v xml:space="preserve"> Eimeria.</v>
      </c>
      <c r="V2604">
        <f>VLOOKUP(B2604,[2]taxonomy1!$B:$U,15,FALSE)</f>
        <v>0</v>
      </c>
      <c r="W2604">
        <f>VLOOKUP(B2604,[2]taxonomy1!$B:$U,16,FALSE)</f>
        <v>0</v>
      </c>
    </row>
    <row r="2605" spans="1:23" x14ac:dyDescent="0.3">
      <c r="A2605" t="s">
        <v>4916</v>
      </c>
      <c r="B2605" t="s">
        <v>4917</v>
      </c>
      <c r="C2605">
        <v>303</v>
      </c>
      <c r="D2605" t="s">
        <v>10</v>
      </c>
      <c r="E2605">
        <v>18</v>
      </c>
      <c r="F2605">
        <v>297</v>
      </c>
      <c r="G2605">
        <v>2735</v>
      </c>
      <c r="H2605" t="s">
        <v>11</v>
      </c>
      <c r="I2605" t="s">
        <v>10</v>
      </c>
      <c r="J2605">
        <f t="shared" si="40"/>
        <v>279</v>
      </c>
      <c r="K2605" t="str">
        <f>VLOOKUP(B2605,[2]taxonomy1!$B:$U,2,FALSE)</f>
        <v xml:space="preserve"> Haemonchus contortus (Barber pole worm).</v>
      </c>
      <c r="L2605" t="str">
        <f>VLOOKUP(B2605,[2]taxonomy1!$B:$U,4,FALSE)</f>
        <v xml:space="preserve"> NCBI_TaxID=6289 {ECO:0000313|EMBL:CDJ82895.1, ECO:0000313|Proteomes:UP000025227};</v>
      </c>
      <c r="M2605" t="str">
        <f>VLOOKUP(B2605,[2]taxonomy1!$B:$U,6,FALSE)</f>
        <v>Eukaryota</v>
      </c>
      <c r="N2605" t="str">
        <f>VLOOKUP(B2605,[2]taxonomy1!$B:$U,7,FALSE)</f>
        <v xml:space="preserve"> Metazoa</v>
      </c>
      <c r="O2605" t="str">
        <f>VLOOKUP(B2605,[2]taxonomy1!$B:$U,8,FALSE)</f>
        <v xml:space="preserve"> Ecdysozoa</v>
      </c>
      <c r="P2605" t="str">
        <f>VLOOKUP(B2605,[2]taxonomy1!$B:$U,9,FALSE)</f>
        <v xml:space="preserve"> Nematoda</v>
      </c>
      <c r="Q2605" t="str">
        <f>VLOOKUP(B2605,[2]taxonomy1!$B:$U,10,FALSE)</f>
        <v xml:space="preserve"> Chromadorea</v>
      </c>
      <c r="R2605" t="str">
        <f>VLOOKUP(B2605,[2]taxonomy1!$B:$U,11,FALSE)</f>
        <v xml:space="preserve"> Rhabditida</v>
      </c>
      <c r="S2605" t="str">
        <f>VLOOKUP(B2605,[2]taxonomy1!$B:$U,12,FALSE)</f>
        <v>Strongylida</v>
      </c>
      <c r="T2605" t="str">
        <f>VLOOKUP(B2605,[2]taxonomy1!$B:$U,13,FALSE)</f>
        <v xml:space="preserve"> Trichostrongyloidea</v>
      </c>
      <c r="U2605" t="str">
        <f>VLOOKUP(B2605,[2]taxonomy1!$B:$U,14,FALSE)</f>
        <v xml:space="preserve"> Haemonchidae</v>
      </c>
      <c r="V2605" t="str">
        <f>VLOOKUP(B2605,[2]taxonomy1!$B:$U,15,FALSE)</f>
        <v xml:space="preserve"> Haemonchinae</v>
      </c>
      <c r="W2605" t="str">
        <f>VLOOKUP(B2605,[2]taxonomy1!$B:$U,16,FALSE)</f>
        <v>Haemonchus.</v>
      </c>
    </row>
    <row r="2606" spans="1:23" x14ac:dyDescent="0.3">
      <c r="A2606" t="s">
        <v>4918</v>
      </c>
      <c r="B2606" t="s">
        <v>4919</v>
      </c>
      <c r="C2606">
        <v>282</v>
      </c>
      <c r="D2606" t="s">
        <v>10</v>
      </c>
      <c r="E2606">
        <v>2</v>
      </c>
      <c r="F2606">
        <v>274</v>
      </c>
      <c r="G2606">
        <v>2735</v>
      </c>
      <c r="H2606" t="s">
        <v>11</v>
      </c>
      <c r="I2606" t="s">
        <v>10</v>
      </c>
      <c r="J2606">
        <f t="shared" si="40"/>
        <v>272</v>
      </c>
      <c r="K2606" t="str">
        <f>VLOOKUP(B2606,[2]taxonomy1!$B:$U,2,FALSE)</f>
        <v xml:space="preserve"> Haemonchus contortus (Barber pole worm).</v>
      </c>
      <c r="L2606" t="str">
        <f>VLOOKUP(B2606,[2]taxonomy1!$B:$U,4,FALSE)</f>
        <v xml:space="preserve"> NCBI_TaxID=6289 {ECO:0000313|EMBL:CDJ86039.1, ECO:0000313|Proteomes:UP000025227};</v>
      </c>
      <c r="M2606" t="str">
        <f>VLOOKUP(B2606,[2]taxonomy1!$B:$U,6,FALSE)</f>
        <v>Eukaryota</v>
      </c>
      <c r="N2606" t="str">
        <f>VLOOKUP(B2606,[2]taxonomy1!$B:$U,7,FALSE)</f>
        <v xml:space="preserve"> Metazoa</v>
      </c>
      <c r="O2606" t="str">
        <f>VLOOKUP(B2606,[2]taxonomy1!$B:$U,8,FALSE)</f>
        <v xml:space="preserve"> Ecdysozoa</v>
      </c>
      <c r="P2606" t="str">
        <f>VLOOKUP(B2606,[2]taxonomy1!$B:$U,9,FALSE)</f>
        <v xml:space="preserve"> Nematoda</v>
      </c>
      <c r="Q2606" t="str">
        <f>VLOOKUP(B2606,[2]taxonomy1!$B:$U,10,FALSE)</f>
        <v xml:space="preserve"> Chromadorea</v>
      </c>
      <c r="R2606" t="str">
        <f>VLOOKUP(B2606,[2]taxonomy1!$B:$U,11,FALSE)</f>
        <v xml:space="preserve"> Rhabditida</v>
      </c>
      <c r="S2606" t="str">
        <f>VLOOKUP(B2606,[2]taxonomy1!$B:$U,12,FALSE)</f>
        <v>Strongylida</v>
      </c>
      <c r="T2606" t="str">
        <f>VLOOKUP(B2606,[2]taxonomy1!$B:$U,13,FALSE)</f>
        <v xml:space="preserve"> Trichostrongyloidea</v>
      </c>
      <c r="U2606" t="str">
        <f>VLOOKUP(B2606,[2]taxonomy1!$B:$U,14,FALSE)</f>
        <v xml:space="preserve"> Haemonchidae</v>
      </c>
      <c r="V2606" t="str">
        <f>VLOOKUP(B2606,[2]taxonomy1!$B:$U,15,FALSE)</f>
        <v xml:space="preserve"> Haemonchinae</v>
      </c>
      <c r="W2606" t="str">
        <f>VLOOKUP(B2606,[2]taxonomy1!$B:$U,16,FALSE)</f>
        <v>Haemonchus.</v>
      </c>
    </row>
    <row r="2607" spans="1:23" x14ac:dyDescent="0.3">
      <c r="A2607" t="s">
        <v>4920</v>
      </c>
      <c r="B2607" t="s">
        <v>4921</v>
      </c>
      <c r="C2607">
        <v>356</v>
      </c>
      <c r="D2607" t="s">
        <v>10</v>
      </c>
      <c r="E2607">
        <v>39</v>
      </c>
      <c r="F2607">
        <v>326</v>
      </c>
      <c r="G2607">
        <v>2735</v>
      </c>
      <c r="H2607" t="s">
        <v>11</v>
      </c>
      <c r="I2607" t="s">
        <v>10</v>
      </c>
      <c r="J2607">
        <f t="shared" si="40"/>
        <v>287</v>
      </c>
      <c r="K2607" t="str">
        <f>VLOOKUP(B2607,[2]taxonomy1!$B:$U,2,FALSE)</f>
        <v xml:space="preserve"> Sporothrix schenckii (strain ATCC 58251 / de Perez 2211183) (Rose-picker's disease fungus).</v>
      </c>
      <c r="L2607" t="str">
        <f>VLOOKUP(B2607,[2]taxonomy1!$B:$U,4,FALSE)</f>
        <v xml:space="preserve"> NCBI_TaxID=1391915 {ECO:0000313|EMBL:ERT01794.1, ECO:0000313|Proteomes:UP000018087};</v>
      </c>
      <c r="M2607" t="str">
        <f>VLOOKUP(B2607,[2]taxonomy1!$B:$U,6,FALSE)</f>
        <v>Eukaryota</v>
      </c>
      <c r="N2607" t="str">
        <f>VLOOKUP(B2607,[2]taxonomy1!$B:$U,7,FALSE)</f>
        <v xml:space="preserve"> Fungi</v>
      </c>
      <c r="O2607" t="str">
        <f>VLOOKUP(B2607,[2]taxonomy1!$B:$U,8,FALSE)</f>
        <v xml:space="preserve"> Dikarya</v>
      </c>
      <c r="P2607" t="str">
        <f>VLOOKUP(B2607,[2]taxonomy1!$B:$U,9,FALSE)</f>
        <v xml:space="preserve"> Ascomycota</v>
      </c>
      <c r="Q2607" t="str">
        <f>VLOOKUP(B2607,[2]taxonomy1!$B:$U,10,FALSE)</f>
        <v xml:space="preserve"> Pezizomycotina</v>
      </c>
      <c r="R2607" t="str">
        <f>VLOOKUP(B2607,[2]taxonomy1!$B:$U,11,FALSE)</f>
        <v>Sordariomycetes</v>
      </c>
      <c r="S2607" t="str">
        <f>VLOOKUP(B2607,[2]taxonomy1!$B:$U,12,FALSE)</f>
        <v xml:space="preserve"> Sordariomycetidae</v>
      </c>
      <c r="T2607" t="str">
        <f>VLOOKUP(B2607,[2]taxonomy1!$B:$U,13,FALSE)</f>
        <v xml:space="preserve"> Ophiostomatales</v>
      </c>
      <c r="U2607" t="str">
        <f>VLOOKUP(B2607,[2]taxonomy1!$B:$U,14,FALSE)</f>
        <v xml:space="preserve"> Ophiostomataceae</v>
      </c>
      <c r="V2607" t="str">
        <f>VLOOKUP(B2607,[2]taxonomy1!$B:$U,15,FALSE)</f>
        <v>Sporothrix.</v>
      </c>
      <c r="W2607">
        <f>VLOOKUP(B2607,[2]taxonomy1!$B:$U,16,FALSE)</f>
        <v>0</v>
      </c>
    </row>
    <row r="2608" spans="1:23" x14ac:dyDescent="0.3">
      <c r="A2608" t="s">
        <v>4922</v>
      </c>
      <c r="B2608" t="s">
        <v>4923</v>
      </c>
      <c r="C2608">
        <v>411</v>
      </c>
      <c r="D2608" t="s">
        <v>10</v>
      </c>
      <c r="E2608">
        <v>2</v>
      </c>
      <c r="F2608">
        <v>71</v>
      </c>
      <c r="G2608">
        <v>2735</v>
      </c>
      <c r="H2608" t="s">
        <v>11</v>
      </c>
      <c r="I2608" t="s">
        <v>10</v>
      </c>
      <c r="J2608">
        <f t="shared" si="40"/>
        <v>69</v>
      </c>
      <c r="K2608" t="str">
        <f>VLOOKUP(B2608,[2]taxonomy1!$B:$U,2,FALSE)</f>
        <v xml:space="preserve"> Sporothrix schenckii (strain ATCC 58251 / de Perez 2211183) (Rose-picker's disease fungus).</v>
      </c>
      <c r="L2608" t="str">
        <f>VLOOKUP(B2608,[2]taxonomy1!$B:$U,4,FALSE)</f>
        <v xml:space="preserve"> NCBI_TaxID=1391915 {ECO:0000313|EMBL:ERT02954.1, ECO:0000313|Proteomes:UP000018087};</v>
      </c>
      <c r="M2608" t="str">
        <f>VLOOKUP(B2608,[2]taxonomy1!$B:$U,6,FALSE)</f>
        <v>Eukaryota</v>
      </c>
      <c r="N2608" t="str">
        <f>VLOOKUP(B2608,[2]taxonomy1!$B:$U,7,FALSE)</f>
        <v xml:space="preserve"> Fungi</v>
      </c>
      <c r="O2608" t="str">
        <f>VLOOKUP(B2608,[2]taxonomy1!$B:$U,8,FALSE)</f>
        <v xml:space="preserve"> Dikarya</v>
      </c>
      <c r="P2608" t="str">
        <f>VLOOKUP(B2608,[2]taxonomy1!$B:$U,9,FALSE)</f>
        <v xml:space="preserve"> Ascomycota</v>
      </c>
      <c r="Q2608" t="str">
        <f>VLOOKUP(B2608,[2]taxonomy1!$B:$U,10,FALSE)</f>
        <v xml:space="preserve"> Pezizomycotina</v>
      </c>
      <c r="R2608" t="str">
        <f>VLOOKUP(B2608,[2]taxonomy1!$B:$U,11,FALSE)</f>
        <v>Sordariomycetes</v>
      </c>
      <c r="S2608" t="str">
        <f>VLOOKUP(B2608,[2]taxonomy1!$B:$U,12,FALSE)</f>
        <v xml:space="preserve"> Sordariomycetidae</v>
      </c>
      <c r="T2608" t="str">
        <f>VLOOKUP(B2608,[2]taxonomy1!$B:$U,13,FALSE)</f>
        <v xml:space="preserve"> Ophiostomatales</v>
      </c>
      <c r="U2608" t="str">
        <f>VLOOKUP(B2608,[2]taxonomy1!$B:$U,14,FALSE)</f>
        <v xml:space="preserve"> Ophiostomataceae</v>
      </c>
      <c r="V2608" t="str">
        <f>VLOOKUP(B2608,[2]taxonomy1!$B:$U,15,FALSE)</f>
        <v>Sporothrix.</v>
      </c>
      <c r="W2608">
        <f>VLOOKUP(B2608,[2]taxonomy1!$B:$U,16,FALSE)</f>
        <v>0</v>
      </c>
    </row>
    <row r="2609" spans="1:23" x14ac:dyDescent="0.3">
      <c r="A2609" t="s">
        <v>4922</v>
      </c>
      <c r="B2609" t="s">
        <v>4923</v>
      </c>
      <c r="C2609">
        <v>411</v>
      </c>
      <c r="D2609" t="s">
        <v>10</v>
      </c>
      <c r="E2609">
        <v>166</v>
      </c>
      <c r="F2609">
        <v>404</v>
      </c>
      <c r="G2609">
        <v>2735</v>
      </c>
      <c r="H2609" t="s">
        <v>11</v>
      </c>
      <c r="I2609" t="s">
        <v>10</v>
      </c>
      <c r="J2609">
        <f t="shared" si="40"/>
        <v>238</v>
      </c>
      <c r="K2609" t="str">
        <f>VLOOKUP(B2609,[2]taxonomy1!$B:$U,2,FALSE)</f>
        <v xml:space="preserve"> Sporothrix schenckii (strain ATCC 58251 / de Perez 2211183) (Rose-picker's disease fungus).</v>
      </c>
      <c r="L2609" t="str">
        <f>VLOOKUP(B2609,[2]taxonomy1!$B:$U,4,FALSE)</f>
        <v xml:space="preserve"> NCBI_TaxID=1391915 {ECO:0000313|EMBL:ERT02954.1, ECO:0000313|Proteomes:UP000018087};</v>
      </c>
      <c r="M2609" t="str">
        <f>VLOOKUP(B2609,[2]taxonomy1!$B:$U,6,FALSE)</f>
        <v>Eukaryota</v>
      </c>
      <c r="N2609" t="str">
        <f>VLOOKUP(B2609,[2]taxonomy1!$B:$U,7,FALSE)</f>
        <v xml:space="preserve"> Fungi</v>
      </c>
      <c r="O2609" t="str">
        <f>VLOOKUP(B2609,[2]taxonomy1!$B:$U,8,FALSE)</f>
        <v xml:space="preserve"> Dikarya</v>
      </c>
      <c r="P2609" t="str">
        <f>VLOOKUP(B2609,[2]taxonomy1!$B:$U,9,FALSE)</f>
        <v xml:space="preserve"> Ascomycota</v>
      </c>
      <c r="Q2609" t="str">
        <f>VLOOKUP(B2609,[2]taxonomy1!$B:$U,10,FALSE)</f>
        <v xml:space="preserve"> Pezizomycotina</v>
      </c>
      <c r="R2609" t="str">
        <f>VLOOKUP(B2609,[2]taxonomy1!$B:$U,11,FALSE)</f>
        <v>Sordariomycetes</v>
      </c>
      <c r="S2609" t="str">
        <f>VLOOKUP(B2609,[2]taxonomy1!$B:$U,12,FALSE)</f>
        <v xml:space="preserve"> Sordariomycetidae</v>
      </c>
      <c r="T2609" t="str">
        <f>VLOOKUP(B2609,[2]taxonomy1!$B:$U,13,FALSE)</f>
        <v xml:space="preserve"> Ophiostomatales</v>
      </c>
      <c r="U2609" t="str">
        <f>VLOOKUP(B2609,[2]taxonomy1!$B:$U,14,FALSE)</f>
        <v xml:space="preserve"> Ophiostomataceae</v>
      </c>
      <c r="V2609" t="str">
        <f>VLOOKUP(B2609,[2]taxonomy1!$B:$U,15,FALSE)</f>
        <v>Sporothrix.</v>
      </c>
      <c r="W2609">
        <f>VLOOKUP(B2609,[2]taxonomy1!$B:$U,16,FALSE)</f>
        <v>0</v>
      </c>
    </row>
    <row r="2610" spans="1:23" x14ac:dyDescent="0.3">
      <c r="A2610" t="s">
        <v>4924</v>
      </c>
      <c r="B2610" t="s">
        <v>4925</v>
      </c>
      <c r="C2610">
        <v>320</v>
      </c>
      <c r="D2610" t="s">
        <v>10</v>
      </c>
      <c r="E2610">
        <v>40</v>
      </c>
      <c r="F2610">
        <v>313</v>
      </c>
      <c r="G2610">
        <v>2735</v>
      </c>
      <c r="H2610" t="s">
        <v>11</v>
      </c>
      <c r="I2610" t="s">
        <v>10</v>
      </c>
      <c r="J2610">
        <f t="shared" si="40"/>
        <v>273</v>
      </c>
      <c r="K2610" t="str">
        <f>VLOOKUP(B2610,[2]taxonomy1!$B:$U,2,FALSE)</f>
        <v xml:space="preserve"> Rhizophagus irregularis (strain DAOM 181602 / DAOM 197198 / MUCL 43194) (Arbuscular mycorrhizal fungus) (Glomus intraradices).</v>
      </c>
      <c r="L2610" t="str">
        <f>VLOOKUP(B2610,[2]taxonomy1!$B:$U,4,FALSE)</f>
        <v xml:space="preserve"> NCBI_TaxID=747089 {ECO:0000313|EMBL:ERZ95289.1};</v>
      </c>
      <c r="M2610" t="str">
        <f>VLOOKUP(B2610,[2]taxonomy1!$B:$U,6,FALSE)</f>
        <v>Eukaryota</v>
      </c>
      <c r="N2610" t="str">
        <f>VLOOKUP(B2610,[2]taxonomy1!$B:$U,7,FALSE)</f>
        <v xml:space="preserve"> Fungi</v>
      </c>
      <c r="O2610" t="str">
        <f>VLOOKUP(B2610,[2]taxonomy1!$B:$U,8,FALSE)</f>
        <v xml:space="preserve"> Fungi incertae sedis</v>
      </c>
      <c r="P2610" t="str">
        <f>VLOOKUP(B2610,[2]taxonomy1!$B:$U,9,FALSE)</f>
        <v xml:space="preserve"> Mucoromycota</v>
      </c>
      <c r="Q2610" t="str">
        <f>VLOOKUP(B2610,[2]taxonomy1!$B:$U,10,FALSE)</f>
        <v xml:space="preserve"> Glomeromycotina</v>
      </c>
      <c r="R2610" t="str">
        <f>VLOOKUP(B2610,[2]taxonomy1!$B:$U,11,FALSE)</f>
        <v>Glomeromycetes</v>
      </c>
      <c r="S2610" t="str">
        <f>VLOOKUP(B2610,[2]taxonomy1!$B:$U,12,FALSE)</f>
        <v xml:space="preserve"> Glomerales</v>
      </c>
      <c r="T2610" t="str">
        <f>VLOOKUP(B2610,[2]taxonomy1!$B:$U,13,FALSE)</f>
        <v xml:space="preserve"> Glomeraceae</v>
      </c>
      <c r="U2610" t="str">
        <f>VLOOKUP(B2610,[2]taxonomy1!$B:$U,14,FALSE)</f>
        <v xml:space="preserve"> Rhizophagus.</v>
      </c>
      <c r="V2610">
        <f>VLOOKUP(B2610,[2]taxonomy1!$B:$U,15,FALSE)</f>
        <v>0</v>
      </c>
      <c r="W2610">
        <f>VLOOKUP(B2610,[2]taxonomy1!$B:$U,16,FALSE)</f>
        <v>0</v>
      </c>
    </row>
    <row r="2611" spans="1:23" x14ac:dyDescent="0.3">
      <c r="A2611" t="s">
        <v>4926</v>
      </c>
      <c r="B2611" t="s">
        <v>4927</v>
      </c>
      <c r="C2611">
        <v>287</v>
      </c>
      <c r="D2611" t="s">
        <v>10</v>
      </c>
      <c r="E2611">
        <v>5</v>
      </c>
      <c r="F2611">
        <v>280</v>
      </c>
      <c r="G2611">
        <v>2735</v>
      </c>
      <c r="H2611" t="s">
        <v>11</v>
      </c>
      <c r="I2611" t="s">
        <v>10</v>
      </c>
      <c r="J2611">
        <f t="shared" si="40"/>
        <v>275</v>
      </c>
      <c r="K2611" t="str">
        <f>VLOOKUP(B2611,[2]taxonomy1!$B:$U,2,FALSE)</f>
        <v xml:space="preserve"> Rhizophagus irregularis (strain DAOM 181602 / DAOM 197198 / MUCL 43194) (Arbuscular mycorrhizal fungus) (Glomus intraradices).</v>
      </c>
      <c r="L2611" t="str">
        <f>VLOOKUP(B2611,[2]taxonomy1!$B:$U,4,FALSE)</f>
        <v xml:space="preserve"> NCBI_TaxID=747089 {ECO:0000313|EMBL:ESA03676.1};</v>
      </c>
      <c r="M2611" t="str">
        <f>VLOOKUP(B2611,[2]taxonomy1!$B:$U,6,FALSE)</f>
        <v>Eukaryota</v>
      </c>
      <c r="N2611" t="str">
        <f>VLOOKUP(B2611,[2]taxonomy1!$B:$U,7,FALSE)</f>
        <v xml:space="preserve"> Fungi</v>
      </c>
      <c r="O2611" t="str">
        <f>VLOOKUP(B2611,[2]taxonomy1!$B:$U,8,FALSE)</f>
        <v xml:space="preserve"> Fungi incertae sedis</v>
      </c>
      <c r="P2611" t="str">
        <f>VLOOKUP(B2611,[2]taxonomy1!$B:$U,9,FALSE)</f>
        <v xml:space="preserve"> Mucoromycota</v>
      </c>
      <c r="Q2611" t="str">
        <f>VLOOKUP(B2611,[2]taxonomy1!$B:$U,10,FALSE)</f>
        <v xml:space="preserve"> Glomeromycotina</v>
      </c>
      <c r="R2611" t="str">
        <f>VLOOKUP(B2611,[2]taxonomy1!$B:$U,11,FALSE)</f>
        <v>Glomeromycetes</v>
      </c>
      <c r="S2611" t="str">
        <f>VLOOKUP(B2611,[2]taxonomy1!$B:$U,12,FALSE)</f>
        <v xml:space="preserve"> Glomerales</v>
      </c>
      <c r="T2611" t="str">
        <f>VLOOKUP(B2611,[2]taxonomy1!$B:$U,13,FALSE)</f>
        <v xml:space="preserve"> Glomeraceae</v>
      </c>
      <c r="U2611" t="str">
        <f>VLOOKUP(B2611,[2]taxonomy1!$B:$U,14,FALSE)</f>
        <v xml:space="preserve"> Rhizophagus.</v>
      </c>
      <c r="V2611">
        <f>VLOOKUP(B2611,[2]taxonomy1!$B:$U,15,FALSE)</f>
        <v>0</v>
      </c>
      <c r="W2611">
        <f>VLOOKUP(B2611,[2]taxonomy1!$B:$U,16,FALSE)</f>
        <v>0</v>
      </c>
    </row>
    <row r="2612" spans="1:23" x14ac:dyDescent="0.3">
      <c r="A2612" t="s">
        <v>4928</v>
      </c>
      <c r="B2612" t="s">
        <v>4929</v>
      </c>
      <c r="C2612">
        <v>363</v>
      </c>
      <c r="D2612" t="s">
        <v>10</v>
      </c>
      <c r="E2612">
        <v>55</v>
      </c>
      <c r="F2612">
        <v>332</v>
      </c>
      <c r="G2612">
        <v>2735</v>
      </c>
      <c r="H2612" t="s">
        <v>11</v>
      </c>
      <c r="I2612" t="s">
        <v>10</v>
      </c>
      <c r="J2612">
        <f t="shared" si="40"/>
        <v>277</v>
      </c>
      <c r="K2612" t="str">
        <f>VLOOKUP(B2612,[2]taxonomy1!$B:$U,2,FALSE)</f>
        <v xml:space="preserve"> Moniliophthora roreri (strain MCA 2997) (Cocoa frosty pod rot fungus) (Crinipellis roreri).</v>
      </c>
      <c r="L2612" t="str">
        <f>VLOOKUP(B2612,[2]taxonomy1!$B:$U,4,FALSE)</f>
        <v xml:space="preserve"> NCBI_TaxID=1381753 {ECO:0000313|EMBL:ESK96990.1, ECO:0000313|Proteomes:UP000017559};</v>
      </c>
      <c r="M2612" t="str">
        <f>VLOOKUP(B2612,[2]taxonomy1!$B:$U,6,FALSE)</f>
        <v>Eukaryota</v>
      </c>
      <c r="N2612" t="str">
        <f>VLOOKUP(B2612,[2]taxonomy1!$B:$U,7,FALSE)</f>
        <v xml:space="preserve"> Fungi</v>
      </c>
      <c r="O2612" t="str">
        <f>VLOOKUP(B2612,[2]taxonomy1!$B:$U,8,FALSE)</f>
        <v xml:space="preserve"> Dikarya</v>
      </c>
      <c r="P2612" t="str">
        <f>VLOOKUP(B2612,[2]taxonomy1!$B:$U,9,FALSE)</f>
        <v xml:space="preserve"> Basidiomycota</v>
      </c>
      <c r="Q2612" t="str">
        <f>VLOOKUP(B2612,[2]taxonomy1!$B:$U,10,FALSE)</f>
        <v xml:space="preserve"> Agaricomycotina</v>
      </c>
      <c r="R2612" t="str">
        <f>VLOOKUP(B2612,[2]taxonomy1!$B:$U,11,FALSE)</f>
        <v>Agaricomycetes</v>
      </c>
      <c r="S2612" t="str">
        <f>VLOOKUP(B2612,[2]taxonomy1!$B:$U,12,FALSE)</f>
        <v xml:space="preserve"> Agaricomycetidae</v>
      </c>
      <c r="T2612" t="str">
        <f>VLOOKUP(B2612,[2]taxonomy1!$B:$U,13,FALSE)</f>
        <v xml:space="preserve"> Agaricales</v>
      </c>
      <c r="U2612" t="str">
        <f>VLOOKUP(B2612,[2]taxonomy1!$B:$U,14,FALSE)</f>
        <v xml:space="preserve"> Marasmiaceae</v>
      </c>
      <c r="V2612" t="str">
        <f>VLOOKUP(B2612,[2]taxonomy1!$B:$U,15,FALSE)</f>
        <v>Moniliophthora.</v>
      </c>
      <c r="W2612">
        <f>VLOOKUP(B2612,[2]taxonomy1!$B:$U,16,FALSE)</f>
        <v>0</v>
      </c>
    </row>
    <row r="2613" spans="1:23" x14ac:dyDescent="0.3">
      <c r="A2613" t="s">
        <v>4930</v>
      </c>
      <c r="B2613" t="s">
        <v>4931</v>
      </c>
      <c r="C2613">
        <v>293</v>
      </c>
      <c r="D2613" t="s">
        <v>10</v>
      </c>
      <c r="E2613">
        <v>7</v>
      </c>
      <c r="F2613">
        <v>286</v>
      </c>
      <c r="G2613">
        <v>2735</v>
      </c>
      <c r="H2613" t="s">
        <v>11</v>
      </c>
      <c r="I2613" t="s">
        <v>10</v>
      </c>
      <c r="J2613">
        <f t="shared" si="40"/>
        <v>279</v>
      </c>
      <c r="K2613" t="str">
        <f>VLOOKUP(B2613,[2]taxonomy1!$B:$U,2,FALSE)</f>
        <v xml:space="preserve"> Moniliophthora roreri (strain MCA 2997) (Cocoa frosty pod rot fungus) (Crinipellis roreri).</v>
      </c>
      <c r="L2613" t="str">
        <f>VLOOKUP(B2613,[2]taxonomy1!$B:$U,4,FALSE)</f>
        <v xml:space="preserve"> NCBI_TaxID=1381753 {ECO:0000313|EMBL:ESK95224.1, ECO:0000313|Proteomes:UP000017559};</v>
      </c>
      <c r="M2613" t="str">
        <f>VLOOKUP(B2613,[2]taxonomy1!$B:$U,6,FALSE)</f>
        <v>Eukaryota</v>
      </c>
      <c r="N2613" t="str">
        <f>VLOOKUP(B2613,[2]taxonomy1!$B:$U,7,FALSE)</f>
        <v xml:space="preserve"> Fungi</v>
      </c>
      <c r="O2613" t="str">
        <f>VLOOKUP(B2613,[2]taxonomy1!$B:$U,8,FALSE)</f>
        <v xml:space="preserve"> Dikarya</v>
      </c>
      <c r="P2613" t="str">
        <f>VLOOKUP(B2613,[2]taxonomy1!$B:$U,9,FALSE)</f>
        <v xml:space="preserve"> Basidiomycota</v>
      </c>
      <c r="Q2613" t="str">
        <f>VLOOKUP(B2613,[2]taxonomy1!$B:$U,10,FALSE)</f>
        <v xml:space="preserve"> Agaricomycotina</v>
      </c>
      <c r="R2613" t="str">
        <f>VLOOKUP(B2613,[2]taxonomy1!$B:$U,11,FALSE)</f>
        <v>Agaricomycetes</v>
      </c>
      <c r="S2613" t="str">
        <f>VLOOKUP(B2613,[2]taxonomy1!$B:$U,12,FALSE)</f>
        <v xml:space="preserve"> Agaricomycetidae</v>
      </c>
      <c r="T2613" t="str">
        <f>VLOOKUP(B2613,[2]taxonomy1!$B:$U,13,FALSE)</f>
        <v xml:space="preserve"> Agaricales</v>
      </c>
      <c r="U2613" t="str">
        <f>VLOOKUP(B2613,[2]taxonomy1!$B:$U,14,FALSE)</f>
        <v xml:space="preserve"> Marasmiaceae</v>
      </c>
      <c r="V2613" t="str">
        <f>VLOOKUP(B2613,[2]taxonomy1!$B:$U,15,FALSE)</f>
        <v>Moniliophthora.</v>
      </c>
      <c r="W2613">
        <f>VLOOKUP(B2613,[2]taxonomy1!$B:$U,16,FALSE)</f>
        <v>0</v>
      </c>
    </row>
    <row r="2614" spans="1:23" x14ac:dyDescent="0.3">
      <c r="A2614" t="s">
        <v>4932</v>
      </c>
      <c r="B2614" t="s">
        <v>4933</v>
      </c>
      <c r="C2614">
        <v>321</v>
      </c>
      <c r="D2614" t="s">
        <v>10</v>
      </c>
      <c r="E2614">
        <v>34</v>
      </c>
      <c r="F2614">
        <v>315</v>
      </c>
      <c r="G2614">
        <v>2735</v>
      </c>
      <c r="H2614" t="s">
        <v>11</v>
      </c>
      <c r="I2614" t="s">
        <v>10</v>
      </c>
      <c r="J2614">
        <f t="shared" si="40"/>
        <v>281</v>
      </c>
      <c r="K2614" t="str">
        <f>VLOOKUP(B2614,[2]taxonomy1!$B:$U,2,FALSE)</f>
        <v xml:space="preserve"> Lottia gigantea (Giant owl limpet).</v>
      </c>
      <c r="L2614" t="str">
        <f>VLOOKUP(B2614,[2]taxonomy1!$B:$U,4,FALSE)</f>
        <v xml:space="preserve"> NCBI_TaxID=225164 {ECO:0000313|EMBL:ESO95248.1, ECO:0000313|Proteomes:UP000030746};</v>
      </c>
      <c r="M2614" t="str">
        <f>VLOOKUP(B2614,[2]taxonomy1!$B:$U,6,FALSE)</f>
        <v>Eukaryota</v>
      </c>
      <c r="N2614" t="str">
        <f>VLOOKUP(B2614,[2]taxonomy1!$B:$U,7,FALSE)</f>
        <v xml:space="preserve"> Metazoa</v>
      </c>
      <c r="O2614" t="str">
        <f>VLOOKUP(B2614,[2]taxonomy1!$B:$U,8,FALSE)</f>
        <v xml:space="preserve"> Lophotrochozoa</v>
      </c>
      <c r="P2614" t="str">
        <f>VLOOKUP(B2614,[2]taxonomy1!$B:$U,9,FALSE)</f>
        <v xml:space="preserve"> Mollusca</v>
      </c>
      <c r="Q2614" t="str">
        <f>VLOOKUP(B2614,[2]taxonomy1!$B:$U,10,FALSE)</f>
        <v xml:space="preserve"> Gastropoda</v>
      </c>
      <c r="R2614" t="str">
        <f>VLOOKUP(B2614,[2]taxonomy1!$B:$U,11,FALSE)</f>
        <v>Patellogastropoda</v>
      </c>
      <c r="S2614" t="str">
        <f>VLOOKUP(B2614,[2]taxonomy1!$B:$U,12,FALSE)</f>
        <v xml:space="preserve"> Lottioidea</v>
      </c>
      <c r="T2614" t="str">
        <f>VLOOKUP(B2614,[2]taxonomy1!$B:$U,13,FALSE)</f>
        <v xml:space="preserve"> Lottiidae</v>
      </c>
      <c r="U2614" t="str">
        <f>VLOOKUP(B2614,[2]taxonomy1!$B:$U,14,FALSE)</f>
        <v xml:space="preserve"> Lottia.</v>
      </c>
      <c r="V2614">
        <f>VLOOKUP(B2614,[2]taxonomy1!$B:$U,15,FALSE)</f>
        <v>0</v>
      </c>
      <c r="W2614">
        <f>VLOOKUP(B2614,[2]taxonomy1!$B:$U,16,FALSE)</f>
        <v>0</v>
      </c>
    </row>
    <row r="2615" spans="1:23" x14ac:dyDescent="0.3">
      <c r="A2615" t="s">
        <v>4934</v>
      </c>
      <c r="B2615" t="s">
        <v>4935</v>
      </c>
      <c r="C2615">
        <v>282</v>
      </c>
      <c r="D2615" t="s">
        <v>10</v>
      </c>
      <c r="E2615">
        <v>2</v>
      </c>
      <c r="F2615">
        <v>275</v>
      </c>
      <c r="G2615">
        <v>2735</v>
      </c>
      <c r="H2615" t="s">
        <v>11</v>
      </c>
      <c r="I2615" t="s">
        <v>10</v>
      </c>
      <c r="J2615">
        <f t="shared" si="40"/>
        <v>273</v>
      </c>
      <c r="K2615" t="str">
        <f>VLOOKUP(B2615,[2]taxonomy1!$B:$U,2,FALSE)</f>
        <v xml:space="preserve"> Lottia gigantea (Giant owl limpet).</v>
      </c>
      <c r="L2615" t="str">
        <f>VLOOKUP(B2615,[2]taxonomy1!$B:$U,4,FALSE)</f>
        <v xml:space="preserve"> NCBI_TaxID=225164 {ECO:0000313|EMBL:ESO84791.1, ECO:0000313|Proteomes:UP000030746};</v>
      </c>
      <c r="M2615" t="str">
        <f>VLOOKUP(B2615,[2]taxonomy1!$B:$U,6,FALSE)</f>
        <v>Eukaryota</v>
      </c>
      <c r="N2615" t="str">
        <f>VLOOKUP(B2615,[2]taxonomy1!$B:$U,7,FALSE)</f>
        <v xml:space="preserve"> Metazoa</v>
      </c>
      <c r="O2615" t="str">
        <f>VLOOKUP(B2615,[2]taxonomy1!$B:$U,8,FALSE)</f>
        <v xml:space="preserve"> Lophotrochozoa</v>
      </c>
      <c r="P2615" t="str">
        <f>VLOOKUP(B2615,[2]taxonomy1!$B:$U,9,FALSE)</f>
        <v xml:space="preserve"> Mollusca</v>
      </c>
      <c r="Q2615" t="str">
        <f>VLOOKUP(B2615,[2]taxonomy1!$B:$U,10,FALSE)</f>
        <v xml:space="preserve"> Gastropoda</v>
      </c>
      <c r="R2615" t="str">
        <f>VLOOKUP(B2615,[2]taxonomy1!$B:$U,11,FALSE)</f>
        <v>Patellogastropoda</v>
      </c>
      <c r="S2615" t="str">
        <f>VLOOKUP(B2615,[2]taxonomy1!$B:$U,12,FALSE)</f>
        <v xml:space="preserve"> Lottioidea</v>
      </c>
      <c r="T2615" t="str">
        <f>VLOOKUP(B2615,[2]taxonomy1!$B:$U,13,FALSE)</f>
        <v xml:space="preserve"> Lottiidae</v>
      </c>
      <c r="U2615" t="str">
        <f>VLOOKUP(B2615,[2]taxonomy1!$B:$U,14,FALSE)</f>
        <v xml:space="preserve"> Lottia.</v>
      </c>
      <c r="V2615">
        <f>VLOOKUP(B2615,[2]taxonomy1!$B:$U,15,FALSE)</f>
        <v>0</v>
      </c>
      <c r="W2615">
        <f>VLOOKUP(B2615,[2]taxonomy1!$B:$U,16,FALSE)</f>
        <v>0</v>
      </c>
    </row>
    <row r="2616" spans="1:23" x14ac:dyDescent="0.3">
      <c r="A2616" t="s">
        <v>4936</v>
      </c>
      <c r="B2616" t="s">
        <v>4937</v>
      </c>
      <c r="C2616">
        <v>309</v>
      </c>
      <c r="D2616" t="s">
        <v>10</v>
      </c>
      <c r="E2616">
        <v>27</v>
      </c>
      <c r="F2616">
        <v>303</v>
      </c>
      <c r="G2616">
        <v>2735</v>
      </c>
      <c r="H2616" t="s">
        <v>11</v>
      </c>
      <c r="I2616" t="s">
        <v>10</v>
      </c>
      <c r="J2616">
        <f t="shared" si="40"/>
        <v>276</v>
      </c>
      <c r="K2616" t="str">
        <f>VLOOKUP(B2616,[2]taxonomy1!$B:$U,2,FALSE)</f>
        <v xml:space="preserve"> Eutrema salsugineum (Saltwater cress) (Sisymbrium salsugineum).</v>
      </c>
      <c r="L2616" t="str">
        <f>VLOOKUP(B2616,[2]taxonomy1!$B:$U,4,FALSE)</f>
        <v xml:space="preserve"> NCBI_TaxID=72664 {ECO:0000313|EMBL:ESQ30442.1, ECO:0000313|Proteomes:UP000030689};</v>
      </c>
      <c r="M2616" t="str">
        <f>VLOOKUP(B2616,[2]taxonomy1!$B:$U,6,FALSE)</f>
        <v>Eukaryota</v>
      </c>
      <c r="N2616" t="str">
        <f>VLOOKUP(B2616,[2]taxonomy1!$B:$U,7,FALSE)</f>
        <v xml:space="preserve"> Viridiplantae</v>
      </c>
      <c r="O2616" t="str">
        <f>VLOOKUP(B2616,[2]taxonomy1!$B:$U,8,FALSE)</f>
        <v xml:space="preserve"> Streptophyta</v>
      </c>
      <c r="P2616" t="str">
        <f>VLOOKUP(B2616,[2]taxonomy1!$B:$U,9,FALSE)</f>
        <v xml:space="preserve"> Embryophyta</v>
      </c>
      <c r="Q2616" t="str">
        <f>VLOOKUP(B2616,[2]taxonomy1!$B:$U,10,FALSE)</f>
        <v xml:space="preserve"> Tracheophyta</v>
      </c>
      <c r="R2616" t="str">
        <f>VLOOKUP(B2616,[2]taxonomy1!$B:$U,11,FALSE)</f>
        <v>Spermatophyta</v>
      </c>
      <c r="S2616" t="str">
        <f>VLOOKUP(B2616,[2]taxonomy1!$B:$U,12,FALSE)</f>
        <v xml:space="preserve"> Magnoliophyta</v>
      </c>
      <c r="T2616" t="str">
        <f>VLOOKUP(B2616,[2]taxonomy1!$B:$U,13,FALSE)</f>
        <v xml:space="preserve"> eudicotyledons</v>
      </c>
      <c r="U2616" t="str">
        <f>VLOOKUP(B2616,[2]taxonomy1!$B:$U,14,FALSE)</f>
        <v xml:space="preserve"> Gunneridae</v>
      </c>
      <c r="V2616" t="str">
        <f>VLOOKUP(B2616,[2]taxonomy1!$B:$U,15,FALSE)</f>
        <v>Pentapetalae</v>
      </c>
      <c r="W2616" t="str">
        <f>VLOOKUP(B2616,[2]taxonomy1!$B:$U,16,FALSE)</f>
        <v xml:space="preserve"> rosids</v>
      </c>
    </row>
    <row r="2617" spans="1:23" x14ac:dyDescent="0.3">
      <c r="A2617" t="s">
        <v>4938</v>
      </c>
      <c r="B2617" t="s">
        <v>4939</v>
      </c>
      <c r="C2617">
        <v>276</v>
      </c>
      <c r="D2617" t="s">
        <v>10</v>
      </c>
      <c r="E2617">
        <v>4</v>
      </c>
      <c r="F2617">
        <v>269</v>
      </c>
      <c r="G2617">
        <v>2735</v>
      </c>
      <c r="H2617" t="s">
        <v>11</v>
      </c>
      <c r="I2617" t="s">
        <v>10</v>
      </c>
      <c r="J2617">
        <f t="shared" si="40"/>
        <v>265</v>
      </c>
      <c r="K2617" t="str">
        <f>VLOOKUP(B2617,[2]taxonomy1!$B:$U,2,FALSE)</f>
        <v xml:space="preserve"> Eutrema salsugineum (Saltwater cress) (Sisymbrium salsugineum).</v>
      </c>
      <c r="L2617" t="str">
        <f>VLOOKUP(B2617,[2]taxonomy1!$B:$U,4,FALSE)</f>
        <v xml:space="preserve"> NCBI_TaxID=72664 {ECO:0000313|EMBL:ESQ41480.1, ECO:0000313|Proteomes:UP000030689};</v>
      </c>
      <c r="M2617" t="str">
        <f>VLOOKUP(B2617,[2]taxonomy1!$B:$U,6,FALSE)</f>
        <v>Eukaryota</v>
      </c>
      <c r="N2617" t="str">
        <f>VLOOKUP(B2617,[2]taxonomy1!$B:$U,7,FALSE)</f>
        <v xml:space="preserve"> Viridiplantae</v>
      </c>
      <c r="O2617" t="str">
        <f>VLOOKUP(B2617,[2]taxonomy1!$B:$U,8,FALSE)</f>
        <v xml:space="preserve"> Streptophyta</v>
      </c>
      <c r="P2617" t="str">
        <f>VLOOKUP(B2617,[2]taxonomy1!$B:$U,9,FALSE)</f>
        <v xml:space="preserve"> Embryophyta</v>
      </c>
      <c r="Q2617" t="str">
        <f>VLOOKUP(B2617,[2]taxonomy1!$B:$U,10,FALSE)</f>
        <v xml:space="preserve"> Tracheophyta</v>
      </c>
      <c r="R2617" t="str">
        <f>VLOOKUP(B2617,[2]taxonomy1!$B:$U,11,FALSE)</f>
        <v>Spermatophyta</v>
      </c>
      <c r="S2617" t="str">
        <f>VLOOKUP(B2617,[2]taxonomy1!$B:$U,12,FALSE)</f>
        <v xml:space="preserve"> Magnoliophyta</v>
      </c>
      <c r="T2617" t="str">
        <f>VLOOKUP(B2617,[2]taxonomy1!$B:$U,13,FALSE)</f>
        <v xml:space="preserve"> eudicotyledons</v>
      </c>
      <c r="U2617" t="str">
        <f>VLOOKUP(B2617,[2]taxonomy1!$B:$U,14,FALSE)</f>
        <v xml:space="preserve"> Gunneridae</v>
      </c>
      <c r="V2617" t="str">
        <f>VLOOKUP(B2617,[2]taxonomy1!$B:$U,15,FALSE)</f>
        <v>Pentapetalae</v>
      </c>
      <c r="W2617" t="str">
        <f>VLOOKUP(B2617,[2]taxonomy1!$B:$U,16,FALSE)</f>
        <v xml:space="preserve"> rosids</v>
      </c>
    </row>
    <row r="2618" spans="1:23" x14ac:dyDescent="0.3">
      <c r="A2618" t="s">
        <v>4940</v>
      </c>
      <c r="B2618" t="s">
        <v>4941</v>
      </c>
      <c r="C2618">
        <v>314</v>
      </c>
      <c r="D2618" t="s">
        <v>10</v>
      </c>
      <c r="E2618">
        <v>42</v>
      </c>
      <c r="F2618">
        <v>307</v>
      </c>
      <c r="G2618">
        <v>2735</v>
      </c>
      <c r="H2618" t="s">
        <v>11</v>
      </c>
      <c r="I2618" t="s">
        <v>10</v>
      </c>
      <c r="J2618">
        <f t="shared" si="40"/>
        <v>265</v>
      </c>
      <c r="K2618" t="str">
        <f>VLOOKUP(B2618,[2]taxonomy1!$B:$U,2,FALSE)</f>
        <v xml:space="preserve"> Eutrema salsugineum (Saltwater cress) (Sisymbrium salsugineum).</v>
      </c>
      <c r="L2618" t="str">
        <f>VLOOKUP(B2618,[2]taxonomy1!$B:$U,4,FALSE)</f>
        <v xml:space="preserve"> NCBI_TaxID=72664 {ECO:0000313|EMBL:ESQ31243.1, ECO:0000313|Proteomes:UP000030689};</v>
      </c>
      <c r="M2618" t="str">
        <f>VLOOKUP(B2618,[2]taxonomy1!$B:$U,6,FALSE)</f>
        <v>Eukaryota</v>
      </c>
      <c r="N2618" t="str">
        <f>VLOOKUP(B2618,[2]taxonomy1!$B:$U,7,FALSE)</f>
        <v xml:space="preserve"> Viridiplantae</v>
      </c>
      <c r="O2618" t="str">
        <f>VLOOKUP(B2618,[2]taxonomy1!$B:$U,8,FALSE)</f>
        <v xml:space="preserve"> Streptophyta</v>
      </c>
      <c r="P2618" t="str">
        <f>VLOOKUP(B2618,[2]taxonomy1!$B:$U,9,FALSE)</f>
        <v xml:space="preserve"> Embryophyta</v>
      </c>
      <c r="Q2618" t="str">
        <f>VLOOKUP(B2618,[2]taxonomy1!$B:$U,10,FALSE)</f>
        <v xml:space="preserve"> Tracheophyta</v>
      </c>
      <c r="R2618" t="str">
        <f>VLOOKUP(B2618,[2]taxonomy1!$B:$U,11,FALSE)</f>
        <v>Spermatophyta</v>
      </c>
      <c r="S2618" t="str">
        <f>VLOOKUP(B2618,[2]taxonomy1!$B:$U,12,FALSE)</f>
        <v xml:space="preserve"> Magnoliophyta</v>
      </c>
      <c r="T2618" t="str">
        <f>VLOOKUP(B2618,[2]taxonomy1!$B:$U,13,FALSE)</f>
        <v xml:space="preserve"> eudicotyledons</v>
      </c>
      <c r="U2618" t="str">
        <f>VLOOKUP(B2618,[2]taxonomy1!$B:$U,14,FALSE)</f>
        <v xml:space="preserve"> Gunneridae</v>
      </c>
      <c r="V2618" t="str">
        <f>VLOOKUP(B2618,[2]taxonomy1!$B:$U,15,FALSE)</f>
        <v>Pentapetalae</v>
      </c>
      <c r="W2618" t="str">
        <f>VLOOKUP(B2618,[2]taxonomy1!$B:$U,16,FALSE)</f>
        <v xml:space="preserve"> rosids</v>
      </c>
    </row>
    <row r="2619" spans="1:23" x14ac:dyDescent="0.3">
      <c r="A2619" t="s">
        <v>4942</v>
      </c>
      <c r="B2619" t="s">
        <v>4943</v>
      </c>
      <c r="C2619">
        <v>274</v>
      </c>
      <c r="D2619" t="s">
        <v>10</v>
      </c>
      <c r="E2619">
        <v>4</v>
      </c>
      <c r="F2619">
        <v>267</v>
      </c>
      <c r="G2619">
        <v>2735</v>
      </c>
      <c r="H2619" t="s">
        <v>11</v>
      </c>
      <c r="I2619" t="s">
        <v>10</v>
      </c>
      <c r="J2619">
        <f t="shared" si="40"/>
        <v>263</v>
      </c>
      <c r="K2619" t="str">
        <f>VLOOKUP(B2619,[2]taxonomy1!$B:$U,2,FALSE)</f>
        <v xml:space="preserve"> Eutrema salsugineum (Saltwater cress) (Sisymbrium salsugineum).</v>
      </c>
      <c r="L2619" t="str">
        <f>VLOOKUP(B2619,[2]taxonomy1!$B:$U,4,FALSE)</f>
        <v xml:space="preserve"> NCBI_TaxID=72664 {ECO:0000313|EMBL:ESQ42653.1, ECO:0000313|Proteomes:UP000030689};</v>
      </c>
      <c r="M2619" t="str">
        <f>VLOOKUP(B2619,[2]taxonomy1!$B:$U,6,FALSE)</f>
        <v>Eukaryota</v>
      </c>
      <c r="N2619" t="str">
        <f>VLOOKUP(B2619,[2]taxonomy1!$B:$U,7,FALSE)</f>
        <v xml:space="preserve"> Viridiplantae</v>
      </c>
      <c r="O2619" t="str">
        <f>VLOOKUP(B2619,[2]taxonomy1!$B:$U,8,FALSE)</f>
        <v xml:space="preserve"> Streptophyta</v>
      </c>
      <c r="P2619" t="str">
        <f>VLOOKUP(B2619,[2]taxonomy1!$B:$U,9,FALSE)</f>
        <v xml:space="preserve"> Embryophyta</v>
      </c>
      <c r="Q2619" t="str">
        <f>VLOOKUP(B2619,[2]taxonomy1!$B:$U,10,FALSE)</f>
        <v xml:space="preserve"> Tracheophyta</v>
      </c>
      <c r="R2619" t="str">
        <f>VLOOKUP(B2619,[2]taxonomy1!$B:$U,11,FALSE)</f>
        <v>Spermatophyta</v>
      </c>
      <c r="S2619" t="str">
        <f>VLOOKUP(B2619,[2]taxonomy1!$B:$U,12,FALSE)</f>
        <v xml:space="preserve"> Magnoliophyta</v>
      </c>
      <c r="T2619" t="str">
        <f>VLOOKUP(B2619,[2]taxonomy1!$B:$U,13,FALSE)</f>
        <v xml:space="preserve"> eudicotyledons</v>
      </c>
      <c r="U2619" t="str">
        <f>VLOOKUP(B2619,[2]taxonomy1!$B:$U,14,FALSE)</f>
        <v xml:space="preserve"> Gunneridae</v>
      </c>
      <c r="V2619" t="str">
        <f>VLOOKUP(B2619,[2]taxonomy1!$B:$U,15,FALSE)</f>
        <v>Pentapetalae</v>
      </c>
      <c r="W2619" t="str">
        <f>VLOOKUP(B2619,[2]taxonomy1!$B:$U,16,FALSE)</f>
        <v xml:space="preserve"> rosids</v>
      </c>
    </row>
    <row r="2620" spans="1:23" x14ac:dyDescent="0.3">
      <c r="A2620" t="s">
        <v>4944</v>
      </c>
      <c r="B2620" t="s">
        <v>4945</v>
      </c>
      <c r="C2620">
        <v>276</v>
      </c>
      <c r="D2620" t="s">
        <v>10</v>
      </c>
      <c r="E2620">
        <v>4</v>
      </c>
      <c r="F2620">
        <v>269</v>
      </c>
      <c r="G2620">
        <v>2735</v>
      </c>
      <c r="H2620" t="s">
        <v>11</v>
      </c>
      <c r="I2620" t="s">
        <v>10</v>
      </c>
      <c r="J2620">
        <f t="shared" si="40"/>
        <v>265</v>
      </c>
      <c r="K2620" t="str">
        <f>VLOOKUP(B2620,[2]taxonomy1!$B:$U,2,FALSE)</f>
        <v xml:space="preserve"> Eutrema salsugineum (Saltwater cress) (Sisymbrium salsugineum).</v>
      </c>
      <c r="L2620" t="str">
        <f>VLOOKUP(B2620,[2]taxonomy1!$B:$U,4,FALSE)</f>
        <v xml:space="preserve"> NCBI_TaxID=72664 {ECO:0000313|EMBL:ESQ45542.1, ECO:0000313|Proteomes:UP000030689};</v>
      </c>
      <c r="M2620" t="str">
        <f>VLOOKUP(B2620,[2]taxonomy1!$B:$U,6,FALSE)</f>
        <v>Eukaryota</v>
      </c>
      <c r="N2620" t="str">
        <f>VLOOKUP(B2620,[2]taxonomy1!$B:$U,7,FALSE)</f>
        <v xml:space="preserve"> Viridiplantae</v>
      </c>
      <c r="O2620" t="str">
        <f>VLOOKUP(B2620,[2]taxonomy1!$B:$U,8,FALSE)</f>
        <v xml:space="preserve"> Streptophyta</v>
      </c>
      <c r="P2620" t="str">
        <f>VLOOKUP(B2620,[2]taxonomy1!$B:$U,9,FALSE)</f>
        <v xml:space="preserve"> Embryophyta</v>
      </c>
      <c r="Q2620" t="str">
        <f>VLOOKUP(B2620,[2]taxonomy1!$B:$U,10,FALSE)</f>
        <v xml:space="preserve"> Tracheophyta</v>
      </c>
      <c r="R2620" t="str">
        <f>VLOOKUP(B2620,[2]taxonomy1!$B:$U,11,FALSE)</f>
        <v>Spermatophyta</v>
      </c>
      <c r="S2620" t="str">
        <f>VLOOKUP(B2620,[2]taxonomy1!$B:$U,12,FALSE)</f>
        <v xml:space="preserve"> Magnoliophyta</v>
      </c>
      <c r="T2620" t="str">
        <f>VLOOKUP(B2620,[2]taxonomy1!$B:$U,13,FALSE)</f>
        <v xml:space="preserve"> eudicotyledons</v>
      </c>
      <c r="U2620" t="str">
        <f>VLOOKUP(B2620,[2]taxonomy1!$B:$U,14,FALSE)</f>
        <v xml:space="preserve"> Gunneridae</v>
      </c>
      <c r="V2620" t="str">
        <f>VLOOKUP(B2620,[2]taxonomy1!$B:$U,15,FALSE)</f>
        <v>Pentapetalae</v>
      </c>
      <c r="W2620" t="str">
        <f>VLOOKUP(B2620,[2]taxonomy1!$B:$U,16,FALSE)</f>
        <v xml:space="preserve"> rosids</v>
      </c>
    </row>
    <row r="2621" spans="1:23" x14ac:dyDescent="0.3">
      <c r="A2621" t="s">
        <v>4946</v>
      </c>
      <c r="B2621" t="s">
        <v>4947</v>
      </c>
      <c r="C2621">
        <v>308</v>
      </c>
      <c r="D2621" t="s">
        <v>10</v>
      </c>
      <c r="E2621">
        <v>30</v>
      </c>
      <c r="F2621">
        <v>302</v>
      </c>
      <c r="G2621">
        <v>2735</v>
      </c>
      <c r="H2621" t="s">
        <v>11</v>
      </c>
      <c r="I2621" t="s">
        <v>10</v>
      </c>
      <c r="J2621">
        <f t="shared" si="40"/>
        <v>272</v>
      </c>
      <c r="K2621" t="str">
        <f>VLOOKUP(B2621,[2]taxonomy1!$B:$U,2,FALSE)</f>
        <v xml:space="preserve"> Eutrema salsugineum (Saltwater cress) (Sisymbrium salsugineum).</v>
      </c>
      <c r="L2621" t="str">
        <f>VLOOKUP(B2621,[2]taxonomy1!$B:$U,4,FALSE)</f>
        <v xml:space="preserve"> NCBI_TaxID=72664 {ECO:0000313|EMBL:ESQ47882.1, ECO:0000313|Proteomes:UP000030689};</v>
      </c>
      <c r="M2621" t="str">
        <f>VLOOKUP(B2621,[2]taxonomy1!$B:$U,6,FALSE)</f>
        <v>Eukaryota</v>
      </c>
      <c r="N2621" t="str">
        <f>VLOOKUP(B2621,[2]taxonomy1!$B:$U,7,FALSE)</f>
        <v xml:space="preserve"> Viridiplantae</v>
      </c>
      <c r="O2621" t="str">
        <f>VLOOKUP(B2621,[2]taxonomy1!$B:$U,8,FALSE)</f>
        <v xml:space="preserve"> Streptophyta</v>
      </c>
      <c r="P2621" t="str">
        <f>VLOOKUP(B2621,[2]taxonomy1!$B:$U,9,FALSE)</f>
        <v xml:space="preserve"> Embryophyta</v>
      </c>
      <c r="Q2621" t="str">
        <f>VLOOKUP(B2621,[2]taxonomy1!$B:$U,10,FALSE)</f>
        <v xml:space="preserve"> Tracheophyta</v>
      </c>
      <c r="R2621" t="str">
        <f>VLOOKUP(B2621,[2]taxonomy1!$B:$U,11,FALSE)</f>
        <v>Spermatophyta</v>
      </c>
      <c r="S2621" t="str">
        <f>VLOOKUP(B2621,[2]taxonomy1!$B:$U,12,FALSE)</f>
        <v xml:space="preserve"> Magnoliophyta</v>
      </c>
      <c r="T2621" t="str">
        <f>VLOOKUP(B2621,[2]taxonomy1!$B:$U,13,FALSE)</f>
        <v xml:space="preserve"> eudicotyledons</v>
      </c>
      <c r="U2621" t="str">
        <f>VLOOKUP(B2621,[2]taxonomy1!$B:$U,14,FALSE)</f>
        <v xml:space="preserve"> Gunneridae</v>
      </c>
      <c r="V2621" t="str">
        <f>VLOOKUP(B2621,[2]taxonomy1!$B:$U,15,FALSE)</f>
        <v>Pentapetalae</v>
      </c>
      <c r="W2621" t="str">
        <f>VLOOKUP(B2621,[2]taxonomy1!$B:$U,16,FALSE)</f>
        <v xml:space="preserve"> rosids</v>
      </c>
    </row>
    <row r="2622" spans="1:23" x14ac:dyDescent="0.3">
      <c r="A2622" t="s">
        <v>4948</v>
      </c>
      <c r="B2622" t="s">
        <v>4949</v>
      </c>
      <c r="C2622">
        <v>341</v>
      </c>
      <c r="D2622" t="s">
        <v>10</v>
      </c>
      <c r="E2622">
        <v>69</v>
      </c>
      <c r="F2622">
        <v>334</v>
      </c>
      <c r="G2622">
        <v>2735</v>
      </c>
      <c r="H2622" t="s">
        <v>11</v>
      </c>
      <c r="I2622" t="s">
        <v>10</v>
      </c>
      <c r="J2622">
        <f t="shared" si="40"/>
        <v>265</v>
      </c>
      <c r="K2622" t="str">
        <f>VLOOKUP(B2622,[2]taxonomy1!$B:$U,2,FALSE)</f>
        <v xml:space="preserve"> Eutrema salsugineum (Saltwater cress) (Sisymbrium salsugineum).</v>
      </c>
      <c r="L2622" t="str">
        <f>VLOOKUP(B2622,[2]taxonomy1!$B:$U,4,FALSE)</f>
        <v xml:space="preserve"> NCBI_TaxID=72664 {ECO:0000313|EMBL:ESQ49933.1, ECO:0000313|Proteomes:UP000030689};</v>
      </c>
      <c r="M2622" t="str">
        <f>VLOOKUP(B2622,[2]taxonomy1!$B:$U,6,FALSE)</f>
        <v>Eukaryota</v>
      </c>
      <c r="N2622" t="str">
        <f>VLOOKUP(B2622,[2]taxonomy1!$B:$U,7,FALSE)</f>
        <v xml:space="preserve"> Viridiplantae</v>
      </c>
      <c r="O2622" t="str">
        <f>VLOOKUP(B2622,[2]taxonomy1!$B:$U,8,FALSE)</f>
        <v xml:space="preserve"> Streptophyta</v>
      </c>
      <c r="P2622" t="str">
        <f>VLOOKUP(B2622,[2]taxonomy1!$B:$U,9,FALSE)</f>
        <v xml:space="preserve"> Embryophyta</v>
      </c>
      <c r="Q2622" t="str">
        <f>VLOOKUP(B2622,[2]taxonomy1!$B:$U,10,FALSE)</f>
        <v xml:space="preserve"> Tracheophyta</v>
      </c>
      <c r="R2622" t="str">
        <f>VLOOKUP(B2622,[2]taxonomy1!$B:$U,11,FALSE)</f>
        <v>Spermatophyta</v>
      </c>
      <c r="S2622" t="str">
        <f>VLOOKUP(B2622,[2]taxonomy1!$B:$U,12,FALSE)</f>
        <v xml:space="preserve"> Magnoliophyta</v>
      </c>
      <c r="T2622" t="str">
        <f>VLOOKUP(B2622,[2]taxonomy1!$B:$U,13,FALSE)</f>
        <v xml:space="preserve"> eudicotyledons</v>
      </c>
      <c r="U2622" t="str">
        <f>VLOOKUP(B2622,[2]taxonomy1!$B:$U,14,FALSE)</f>
        <v xml:space="preserve"> Gunneridae</v>
      </c>
      <c r="V2622" t="str">
        <f>VLOOKUP(B2622,[2]taxonomy1!$B:$U,15,FALSE)</f>
        <v>Pentapetalae</v>
      </c>
      <c r="W2622" t="str">
        <f>VLOOKUP(B2622,[2]taxonomy1!$B:$U,16,FALSE)</f>
        <v xml:space="preserve"> rosids</v>
      </c>
    </row>
    <row r="2623" spans="1:23" x14ac:dyDescent="0.3">
      <c r="A2623" t="s">
        <v>4950</v>
      </c>
      <c r="B2623" t="s">
        <v>4951</v>
      </c>
      <c r="C2623">
        <v>276</v>
      </c>
      <c r="D2623" t="s">
        <v>10</v>
      </c>
      <c r="E2623">
        <v>4</v>
      </c>
      <c r="F2623">
        <v>269</v>
      </c>
      <c r="G2623">
        <v>2735</v>
      </c>
      <c r="H2623" t="s">
        <v>11</v>
      </c>
      <c r="I2623" t="s">
        <v>10</v>
      </c>
      <c r="J2623">
        <f t="shared" si="40"/>
        <v>265</v>
      </c>
      <c r="K2623" t="str">
        <f>VLOOKUP(B2623,[2]taxonomy1!$B:$U,2,FALSE)</f>
        <v xml:space="preserve"> Citrus clementina.</v>
      </c>
      <c r="L2623" t="str">
        <f>VLOOKUP(B2623,[2]taxonomy1!$B:$U,4,FALSE)</f>
        <v xml:space="preserve"> NCBI_TaxID=85681 {ECO:0000313|EMBL:ESR39367.1, ECO:0000313|Proteomes:UP000030687};</v>
      </c>
      <c r="M2623" t="str">
        <f>VLOOKUP(B2623,[2]taxonomy1!$B:$U,6,FALSE)</f>
        <v>Eukaryota</v>
      </c>
      <c r="N2623" t="str">
        <f>VLOOKUP(B2623,[2]taxonomy1!$B:$U,7,FALSE)</f>
        <v xml:space="preserve"> Viridiplantae</v>
      </c>
      <c r="O2623" t="str">
        <f>VLOOKUP(B2623,[2]taxonomy1!$B:$U,8,FALSE)</f>
        <v xml:space="preserve"> Streptophyta</v>
      </c>
      <c r="P2623" t="str">
        <f>VLOOKUP(B2623,[2]taxonomy1!$B:$U,9,FALSE)</f>
        <v xml:space="preserve"> Embryophyta</v>
      </c>
      <c r="Q2623" t="str">
        <f>VLOOKUP(B2623,[2]taxonomy1!$B:$U,10,FALSE)</f>
        <v xml:space="preserve"> Tracheophyta</v>
      </c>
      <c r="R2623" t="str">
        <f>VLOOKUP(B2623,[2]taxonomy1!$B:$U,11,FALSE)</f>
        <v>Spermatophyta</v>
      </c>
      <c r="S2623" t="str">
        <f>VLOOKUP(B2623,[2]taxonomy1!$B:$U,12,FALSE)</f>
        <v xml:space="preserve"> Magnoliophyta</v>
      </c>
      <c r="T2623" t="str">
        <f>VLOOKUP(B2623,[2]taxonomy1!$B:$U,13,FALSE)</f>
        <v xml:space="preserve"> eudicotyledons</v>
      </c>
      <c r="U2623" t="str">
        <f>VLOOKUP(B2623,[2]taxonomy1!$B:$U,14,FALSE)</f>
        <v xml:space="preserve"> Gunneridae</v>
      </c>
      <c r="V2623" t="str">
        <f>VLOOKUP(B2623,[2]taxonomy1!$B:$U,15,FALSE)</f>
        <v>Pentapetalae</v>
      </c>
      <c r="W2623" t="str">
        <f>VLOOKUP(B2623,[2]taxonomy1!$B:$U,16,FALSE)</f>
        <v xml:space="preserve"> rosids</v>
      </c>
    </row>
    <row r="2624" spans="1:23" x14ac:dyDescent="0.3">
      <c r="A2624" t="s">
        <v>4952</v>
      </c>
      <c r="B2624" t="s">
        <v>4953</v>
      </c>
      <c r="C2624">
        <v>311</v>
      </c>
      <c r="D2624" t="s">
        <v>10</v>
      </c>
      <c r="E2624">
        <v>33</v>
      </c>
      <c r="F2624">
        <v>305</v>
      </c>
      <c r="G2624">
        <v>2735</v>
      </c>
      <c r="H2624" t="s">
        <v>11</v>
      </c>
      <c r="I2624" t="s">
        <v>10</v>
      </c>
      <c r="J2624">
        <f t="shared" si="40"/>
        <v>272</v>
      </c>
      <c r="K2624" t="str">
        <f>VLOOKUP(B2624,[2]taxonomy1!$B:$U,2,FALSE)</f>
        <v xml:space="preserve"> Citrus clementina.</v>
      </c>
      <c r="L2624" t="str">
        <f>VLOOKUP(B2624,[2]taxonomy1!$B:$U,4,FALSE)</f>
        <v xml:space="preserve"> NCBI_TaxID=85681 {ECO:0000313|EMBL:ESR50893.1, ECO:0000313|Proteomes:UP000030687};</v>
      </c>
      <c r="M2624" t="str">
        <f>VLOOKUP(B2624,[2]taxonomy1!$B:$U,6,FALSE)</f>
        <v>Eukaryota</v>
      </c>
      <c r="N2624" t="str">
        <f>VLOOKUP(B2624,[2]taxonomy1!$B:$U,7,FALSE)</f>
        <v xml:space="preserve"> Viridiplantae</v>
      </c>
      <c r="O2624" t="str">
        <f>VLOOKUP(B2624,[2]taxonomy1!$B:$U,8,FALSE)</f>
        <v xml:space="preserve"> Streptophyta</v>
      </c>
      <c r="P2624" t="str">
        <f>VLOOKUP(B2624,[2]taxonomy1!$B:$U,9,FALSE)</f>
        <v xml:space="preserve"> Embryophyta</v>
      </c>
      <c r="Q2624" t="str">
        <f>VLOOKUP(B2624,[2]taxonomy1!$B:$U,10,FALSE)</f>
        <v xml:space="preserve"> Tracheophyta</v>
      </c>
      <c r="R2624" t="str">
        <f>VLOOKUP(B2624,[2]taxonomy1!$B:$U,11,FALSE)</f>
        <v>Spermatophyta</v>
      </c>
      <c r="S2624" t="str">
        <f>VLOOKUP(B2624,[2]taxonomy1!$B:$U,12,FALSE)</f>
        <v xml:space="preserve"> Magnoliophyta</v>
      </c>
      <c r="T2624" t="str">
        <f>VLOOKUP(B2624,[2]taxonomy1!$B:$U,13,FALSE)</f>
        <v xml:space="preserve"> eudicotyledons</v>
      </c>
      <c r="U2624" t="str">
        <f>VLOOKUP(B2624,[2]taxonomy1!$B:$U,14,FALSE)</f>
        <v xml:space="preserve"> Gunneridae</v>
      </c>
      <c r="V2624" t="str">
        <f>VLOOKUP(B2624,[2]taxonomy1!$B:$U,15,FALSE)</f>
        <v>Pentapetalae</v>
      </c>
      <c r="W2624" t="str">
        <f>VLOOKUP(B2624,[2]taxonomy1!$B:$U,16,FALSE)</f>
        <v xml:space="preserve"> rosids</v>
      </c>
    </row>
    <row r="2625" spans="1:23" x14ac:dyDescent="0.3">
      <c r="A2625" t="s">
        <v>4954</v>
      </c>
      <c r="B2625" t="s">
        <v>4955</v>
      </c>
      <c r="C2625">
        <v>258</v>
      </c>
      <c r="D2625" t="s">
        <v>10</v>
      </c>
      <c r="E2625">
        <v>32</v>
      </c>
      <c r="F2625">
        <v>253</v>
      </c>
      <c r="G2625">
        <v>2735</v>
      </c>
      <c r="H2625" t="s">
        <v>11</v>
      </c>
      <c r="I2625" t="s">
        <v>10</v>
      </c>
      <c r="J2625">
        <f t="shared" si="40"/>
        <v>221</v>
      </c>
      <c r="K2625" t="str">
        <f>VLOOKUP(B2625,[2]taxonomy1!$B:$U,2,FALSE)</f>
        <v xml:space="preserve"> Citrus clementina.</v>
      </c>
      <c r="L2625" t="str">
        <f>VLOOKUP(B2625,[2]taxonomy1!$B:$U,4,FALSE)</f>
        <v xml:space="preserve"> NCBI_TaxID=85681 {ECO:0000313|EMBL:ESR52892.1, ECO:0000313|Proteomes:UP000030687};</v>
      </c>
      <c r="M2625" t="str">
        <f>VLOOKUP(B2625,[2]taxonomy1!$B:$U,6,FALSE)</f>
        <v>Eukaryota</v>
      </c>
      <c r="N2625" t="str">
        <f>VLOOKUP(B2625,[2]taxonomy1!$B:$U,7,FALSE)</f>
        <v xml:space="preserve"> Viridiplantae</v>
      </c>
      <c r="O2625" t="str">
        <f>VLOOKUP(B2625,[2]taxonomy1!$B:$U,8,FALSE)</f>
        <v xml:space="preserve"> Streptophyta</v>
      </c>
      <c r="P2625" t="str">
        <f>VLOOKUP(B2625,[2]taxonomy1!$B:$U,9,FALSE)</f>
        <v xml:space="preserve"> Embryophyta</v>
      </c>
      <c r="Q2625" t="str">
        <f>VLOOKUP(B2625,[2]taxonomy1!$B:$U,10,FALSE)</f>
        <v xml:space="preserve"> Tracheophyta</v>
      </c>
      <c r="R2625" t="str">
        <f>VLOOKUP(B2625,[2]taxonomy1!$B:$U,11,FALSE)</f>
        <v>Spermatophyta</v>
      </c>
      <c r="S2625" t="str">
        <f>VLOOKUP(B2625,[2]taxonomy1!$B:$U,12,FALSE)</f>
        <v xml:space="preserve"> Magnoliophyta</v>
      </c>
      <c r="T2625" t="str">
        <f>VLOOKUP(B2625,[2]taxonomy1!$B:$U,13,FALSE)</f>
        <v xml:space="preserve"> eudicotyledons</v>
      </c>
      <c r="U2625" t="str">
        <f>VLOOKUP(B2625,[2]taxonomy1!$B:$U,14,FALSE)</f>
        <v xml:space="preserve"> Gunneridae</v>
      </c>
      <c r="V2625" t="str">
        <f>VLOOKUP(B2625,[2]taxonomy1!$B:$U,15,FALSE)</f>
        <v>Pentapetalae</v>
      </c>
      <c r="W2625" t="str">
        <f>VLOOKUP(B2625,[2]taxonomy1!$B:$U,16,FALSE)</f>
        <v xml:space="preserve"> rosids</v>
      </c>
    </row>
    <row r="2626" spans="1:23" x14ac:dyDescent="0.3">
      <c r="A2626" t="s">
        <v>4956</v>
      </c>
      <c r="B2626" t="s">
        <v>4957</v>
      </c>
      <c r="C2626">
        <v>276</v>
      </c>
      <c r="D2626" t="s">
        <v>10</v>
      </c>
      <c r="E2626">
        <v>4</v>
      </c>
      <c r="F2626">
        <v>269</v>
      </c>
      <c r="G2626">
        <v>2735</v>
      </c>
      <c r="H2626" t="s">
        <v>11</v>
      </c>
      <c r="I2626" t="s">
        <v>10</v>
      </c>
      <c r="J2626">
        <f t="shared" si="40"/>
        <v>265</v>
      </c>
      <c r="K2626" t="str">
        <f>VLOOKUP(B2626,[2]taxonomy1!$B:$U,2,FALSE)</f>
        <v xml:space="preserve"> Citrus clementina.</v>
      </c>
      <c r="L2626" t="str">
        <f>VLOOKUP(B2626,[2]taxonomy1!$B:$U,4,FALSE)</f>
        <v xml:space="preserve"> NCBI_TaxID=85681 {ECO:0000313|EMBL:ESR51860.1, ECO:0000313|Proteomes:UP000030687};</v>
      </c>
      <c r="M2626" t="str">
        <f>VLOOKUP(B2626,[2]taxonomy1!$B:$U,6,FALSE)</f>
        <v>Eukaryota</v>
      </c>
      <c r="N2626" t="str">
        <f>VLOOKUP(B2626,[2]taxonomy1!$B:$U,7,FALSE)</f>
        <v xml:space="preserve"> Viridiplantae</v>
      </c>
      <c r="O2626" t="str">
        <f>VLOOKUP(B2626,[2]taxonomy1!$B:$U,8,FALSE)</f>
        <v xml:space="preserve"> Streptophyta</v>
      </c>
      <c r="P2626" t="str">
        <f>VLOOKUP(B2626,[2]taxonomy1!$B:$U,9,FALSE)</f>
        <v xml:space="preserve"> Embryophyta</v>
      </c>
      <c r="Q2626" t="str">
        <f>VLOOKUP(B2626,[2]taxonomy1!$B:$U,10,FALSE)</f>
        <v xml:space="preserve"> Tracheophyta</v>
      </c>
      <c r="R2626" t="str">
        <f>VLOOKUP(B2626,[2]taxonomy1!$B:$U,11,FALSE)</f>
        <v>Spermatophyta</v>
      </c>
      <c r="S2626" t="str">
        <f>VLOOKUP(B2626,[2]taxonomy1!$B:$U,12,FALSE)</f>
        <v xml:space="preserve"> Magnoliophyta</v>
      </c>
      <c r="T2626" t="str">
        <f>VLOOKUP(B2626,[2]taxonomy1!$B:$U,13,FALSE)</f>
        <v xml:space="preserve"> eudicotyledons</v>
      </c>
      <c r="U2626" t="str">
        <f>VLOOKUP(B2626,[2]taxonomy1!$B:$U,14,FALSE)</f>
        <v xml:space="preserve"> Gunneridae</v>
      </c>
      <c r="V2626" t="str">
        <f>VLOOKUP(B2626,[2]taxonomy1!$B:$U,15,FALSE)</f>
        <v>Pentapetalae</v>
      </c>
      <c r="W2626" t="str">
        <f>VLOOKUP(B2626,[2]taxonomy1!$B:$U,16,FALSE)</f>
        <v xml:space="preserve"> rosids</v>
      </c>
    </row>
    <row r="2627" spans="1:23" x14ac:dyDescent="0.3">
      <c r="A2627" t="s">
        <v>4958</v>
      </c>
      <c r="B2627" t="s">
        <v>4959</v>
      </c>
      <c r="C2627">
        <v>274</v>
      </c>
      <c r="D2627" t="s">
        <v>10</v>
      </c>
      <c r="E2627">
        <v>4</v>
      </c>
      <c r="F2627">
        <v>267</v>
      </c>
      <c r="G2627">
        <v>2735</v>
      </c>
      <c r="H2627" t="s">
        <v>11</v>
      </c>
      <c r="I2627" t="s">
        <v>10</v>
      </c>
      <c r="J2627">
        <f t="shared" ref="J2627:J2690" si="41">F2627-E2627</f>
        <v>263</v>
      </c>
      <c r="K2627" t="str">
        <f>VLOOKUP(B2627,[2]taxonomy1!$B:$U,2,FALSE)</f>
        <v xml:space="preserve"> Citrus clementina.</v>
      </c>
      <c r="L2627" t="str">
        <f>VLOOKUP(B2627,[2]taxonomy1!$B:$U,4,FALSE)</f>
        <v xml:space="preserve"> NCBI_TaxID=85681 {ECO:0000313|EMBL:ESR66632.1, ECO:0000313|Proteomes:UP000030687};</v>
      </c>
      <c r="M2627" t="str">
        <f>VLOOKUP(B2627,[2]taxonomy1!$B:$U,6,FALSE)</f>
        <v>Eukaryota</v>
      </c>
      <c r="N2627" t="str">
        <f>VLOOKUP(B2627,[2]taxonomy1!$B:$U,7,FALSE)</f>
        <v xml:space="preserve"> Viridiplantae</v>
      </c>
      <c r="O2627" t="str">
        <f>VLOOKUP(B2627,[2]taxonomy1!$B:$U,8,FALSE)</f>
        <v xml:space="preserve"> Streptophyta</v>
      </c>
      <c r="P2627" t="str">
        <f>VLOOKUP(B2627,[2]taxonomy1!$B:$U,9,FALSE)</f>
        <v xml:space="preserve"> Embryophyta</v>
      </c>
      <c r="Q2627" t="str">
        <f>VLOOKUP(B2627,[2]taxonomy1!$B:$U,10,FALSE)</f>
        <v xml:space="preserve"> Tracheophyta</v>
      </c>
      <c r="R2627" t="str">
        <f>VLOOKUP(B2627,[2]taxonomy1!$B:$U,11,FALSE)</f>
        <v>Spermatophyta</v>
      </c>
      <c r="S2627" t="str">
        <f>VLOOKUP(B2627,[2]taxonomy1!$B:$U,12,FALSE)</f>
        <v xml:space="preserve"> Magnoliophyta</v>
      </c>
      <c r="T2627" t="str">
        <f>VLOOKUP(B2627,[2]taxonomy1!$B:$U,13,FALSE)</f>
        <v xml:space="preserve"> eudicotyledons</v>
      </c>
      <c r="U2627" t="str">
        <f>VLOOKUP(B2627,[2]taxonomy1!$B:$U,14,FALSE)</f>
        <v xml:space="preserve"> Gunneridae</v>
      </c>
      <c r="V2627" t="str">
        <f>VLOOKUP(B2627,[2]taxonomy1!$B:$U,15,FALSE)</f>
        <v>Pentapetalae</v>
      </c>
      <c r="W2627" t="str">
        <f>VLOOKUP(B2627,[2]taxonomy1!$B:$U,16,FALSE)</f>
        <v xml:space="preserve"> rosids</v>
      </c>
    </row>
    <row r="2628" spans="1:23" x14ac:dyDescent="0.3">
      <c r="A2628" t="s">
        <v>4960</v>
      </c>
      <c r="B2628" t="s">
        <v>4961</v>
      </c>
      <c r="C2628">
        <v>274</v>
      </c>
      <c r="D2628" t="s">
        <v>10</v>
      </c>
      <c r="E2628">
        <v>4</v>
      </c>
      <c r="F2628">
        <v>267</v>
      </c>
      <c r="G2628">
        <v>2735</v>
      </c>
      <c r="H2628" t="s">
        <v>11</v>
      </c>
      <c r="I2628" t="s">
        <v>10</v>
      </c>
      <c r="J2628">
        <f t="shared" si="41"/>
        <v>263</v>
      </c>
      <c r="K2628" t="str">
        <f>VLOOKUP(B2628,[2]taxonomy1!$B:$U,2,FALSE)</f>
        <v xml:space="preserve"> Citrus clementina.</v>
      </c>
      <c r="L2628" t="str">
        <f>VLOOKUP(B2628,[2]taxonomy1!$B:$U,4,FALSE)</f>
        <v xml:space="preserve"> NCBI_TaxID=85681 {ECO:0000313|EMBL:ESR44314.1, ECO:0000313|Proteomes:UP000030687};</v>
      </c>
      <c r="M2628" t="str">
        <f>VLOOKUP(B2628,[2]taxonomy1!$B:$U,6,FALSE)</f>
        <v>Eukaryota</v>
      </c>
      <c r="N2628" t="str">
        <f>VLOOKUP(B2628,[2]taxonomy1!$B:$U,7,FALSE)</f>
        <v xml:space="preserve"> Viridiplantae</v>
      </c>
      <c r="O2628" t="str">
        <f>VLOOKUP(B2628,[2]taxonomy1!$B:$U,8,FALSE)</f>
        <v xml:space="preserve"> Streptophyta</v>
      </c>
      <c r="P2628" t="str">
        <f>VLOOKUP(B2628,[2]taxonomy1!$B:$U,9,FALSE)</f>
        <v xml:space="preserve"> Embryophyta</v>
      </c>
      <c r="Q2628" t="str">
        <f>VLOOKUP(B2628,[2]taxonomy1!$B:$U,10,FALSE)</f>
        <v xml:space="preserve"> Tracheophyta</v>
      </c>
      <c r="R2628" t="str">
        <f>VLOOKUP(B2628,[2]taxonomy1!$B:$U,11,FALSE)</f>
        <v>Spermatophyta</v>
      </c>
      <c r="S2628" t="str">
        <f>VLOOKUP(B2628,[2]taxonomy1!$B:$U,12,FALSE)</f>
        <v xml:space="preserve"> Magnoliophyta</v>
      </c>
      <c r="T2628" t="str">
        <f>VLOOKUP(B2628,[2]taxonomy1!$B:$U,13,FALSE)</f>
        <v xml:space="preserve"> eudicotyledons</v>
      </c>
      <c r="U2628" t="str">
        <f>VLOOKUP(B2628,[2]taxonomy1!$B:$U,14,FALSE)</f>
        <v xml:space="preserve"> Gunneridae</v>
      </c>
      <c r="V2628" t="str">
        <f>VLOOKUP(B2628,[2]taxonomy1!$B:$U,15,FALSE)</f>
        <v>Pentapetalae</v>
      </c>
      <c r="W2628" t="str">
        <f>VLOOKUP(B2628,[2]taxonomy1!$B:$U,16,FALSE)</f>
        <v xml:space="preserve"> rosids</v>
      </c>
    </row>
    <row r="2629" spans="1:23" x14ac:dyDescent="0.3">
      <c r="A2629" t="s">
        <v>4962</v>
      </c>
      <c r="B2629" t="s">
        <v>4963</v>
      </c>
      <c r="C2629">
        <v>296</v>
      </c>
      <c r="D2629" t="s">
        <v>10</v>
      </c>
      <c r="E2629">
        <v>9</v>
      </c>
      <c r="F2629">
        <v>289</v>
      </c>
      <c r="G2629">
        <v>2735</v>
      </c>
      <c r="H2629" t="s">
        <v>11</v>
      </c>
      <c r="I2629" t="s">
        <v>10</v>
      </c>
      <c r="J2629">
        <f t="shared" si="41"/>
        <v>280</v>
      </c>
      <c r="K2629" t="str">
        <f>VLOOKUP(B2629,[2]taxonomy1!$B:$U,2,FALSE)</f>
        <v xml:space="preserve"> Kalmanozyma brasiliensis (strain GHG001) (Yeast) (Pseudozyma brasiliensis).</v>
      </c>
      <c r="L2629" t="str">
        <f>VLOOKUP(B2629,[2]taxonomy1!$B:$U,4,FALSE)</f>
        <v xml:space="preserve"> NCBI_TaxID=1365824 {ECO:0000313|EMBL:EST08171.1, ECO:0000313|Proteomes:UP000019377};</v>
      </c>
      <c r="M2629" t="str">
        <f>VLOOKUP(B2629,[2]taxonomy1!$B:$U,6,FALSE)</f>
        <v>Eukaryota</v>
      </c>
      <c r="N2629" t="str">
        <f>VLOOKUP(B2629,[2]taxonomy1!$B:$U,7,FALSE)</f>
        <v xml:space="preserve"> Fungi</v>
      </c>
      <c r="O2629" t="str">
        <f>VLOOKUP(B2629,[2]taxonomy1!$B:$U,8,FALSE)</f>
        <v xml:space="preserve"> Dikarya</v>
      </c>
      <c r="P2629" t="str">
        <f>VLOOKUP(B2629,[2]taxonomy1!$B:$U,9,FALSE)</f>
        <v xml:space="preserve"> Basidiomycota</v>
      </c>
      <c r="Q2629" t="str">
        <f>VLOOKUP(B2629,[2]taxonomy1!$B:$U,10,FALSE)</f>
        <v xml:space="preserve"> Ustilaginomycotina</v>
      </c>
      <c r="R2629" t="str">
        <f>VLOOKUP(B2629,[2]taxonomy1!$B:$U,11,FALSE)</f>
        <v>Ustilaginomycetes</v>
      </c>
      <c r="S2629" t="str">
        <f>VLOOKUP(B2629,[2]taxonomy1!$B:$U,12,FALSE)</f>
        <v xml:space="preserve"> Ustilaginales</v>
      </c>
      <c r="T2629" t="str">
        <f>VLOOKUP(B2629,[2]taxonomy1!$B:$U,13,FALSE)</f>
        <v xml:space="preserve"> Ustilaginaceae</v>
      </c>
      <c r="U2629" t="str">
        <f>VLOOKUP(B2629,[2]taxonomy1!$B:$U,14,FALSE)</f>
        <v xml:space="preserve"> Kalmanozyma.</v>
      </c>
      <c r="V2629">
        <f>VLOOKUP(B2629,[2]taxonomy1!$B:$U,15,FALSE)</f>
        <v>0</v>
      </c>
      <c r="W2629">
        <f>VLOOKUP(B2629,[2]taxonomy1!$B:$U,16,FALSE)</f>
        <v>0</v>
      </c>
    </row>
    <row r="2630" spans="1:23" x14ac:dyDescent="0.3">
      <c r="A2630" t="s">
        <v>4964</v>
      </c>
      <c r="B2630" t="s">
        <v>4965</v>
      </c>
      <c r="C2630">
        <v>342</v>
      </c>
      <c r="D2630" t="s">
        <v>10</v>
      </c>
      <c r="E2630">
        <v>3</v>
      </c>
      <c r="F2630">
        <v>117</v>
      </c>
      <c r="G2630">
        <v>2735</v>
      </c>
      <c r="H2630" t="s">
        <v>11</v>
      </c>
      <c r="I2630" t="s">
        <v>10</v>
      </c>
      <c r="J2630">
        <f t="shared" si="41"/>
        <v>114</v>
      </c>
      <c r="K2630" t="str">
        <f>VLOOKUP(B2630,[2]taxonomy1!$B:$U,2,FALSE)</f>
        <v xml:space="preserve"> Byssochlamys spectabilis (strain No. 5 / NBRC 109023) (Paecilomyces variotii).</v>
      </c>
      <c r="L2630" t="str">
        <f>VLOOKUP(B2630,[2]taxonomy1!$B:$U,4,FALSE)</f>
        <v xml:space="preserve"> NCBI_TaxID=1356009 {ECO:0000313|EMBL:GAD95544.1, ECO:0000313|Proteomes:UP000018001};</v>
      </c>
      <c r="M2630" t="str">
        <f>VLOOKUP(B2630,[2]taxonomy1!$B:$U,6,FALSE)</f>
        <v>Eukaryota</v>
      </c>
      <c r="N2630" t="str">
        <f>VLOOKUP(B2630,[2]taxonomy1!$B:$U,7,FALSE)</f>
        <v xml:space="preserve"> Fungi</v>
      </c>
      <c r="O2630" t="str">
        <f>VLOOKUP(B2630,[2]taxonomy1!$B:$U,8,FALSE)</f>
        <v xml:space="preserve"> Dikarya</v>
      </c>
      <c r="P2630" t="str">
        <f>VLOOKUP(B2630,[2]taxonomy1!$B:$U,9,FALSE)</f>
        <v xml:space="preserve"> Ascomycota</v>
      </c>
      <c r="Q2630" t="str">
        <f>VLOOKUP(B2630,[2]taxonomy1!$B:$U,10,FALSE)</f>
        <v xml:space="preserve"> Pezizomycotina</v>
      </c>
      <c r="R2630" t="str">
        <f>VLOOKUP(B2630,[2]taxonomy1!$B:$U,11,FALSE)</f>
        <v xml:space="preserve"> Eurotiomycetes</v>
      </c>
      <c r="S2630" t="str">
        <f>VLOOKUP(B2630,[2]taxonomy1!$B:$U,12,FALSE)</f>
        <v>Eurotiomycetidae</v>
      </c>
      <c r="T2630" t="str">
        <f>VLOOKUP(B2630,[2]taxonomy1!$B:$U,13,FALSE)</f>
        <v xml:space="preserve"> Eurotiales</v>
      </c>
      <c r="U2630" t="str">
        <f>VLOOKUP(B2630,[2]taxonomy1!$B:$U,14,FALSE)</f>
        <v xml:space="preserve"> Thermoascaceae</v>
      </c>
      <c r="V2630" t="str">
        <f>VLOOKUP(B2630,[2]taxonomy1!$B:$U,15,FALSE)</f>
        <v xml:space="preserve"> Byssochlamys.</v>
      </c>
      <c r="W2630">
        <f>VLOOKUP(B2630,[2]taxonomy1!$B:$U,16,FALSE)</f>
        <v>0</v>
      </c>
    </row>
    <row r="2631" spans="1:23" x14ac:dyDescent="0.3">
      <c r="A2631" t="s">
        <v>4964</v>
      </c>
      <c r="B2631" t="s">
        <v>4965</v>
      </c>
      <c r="C2631">
        <v>342</v>
      </c>
      <c r="D2631" t="s">
        <v>10</v>
      </c>
      <c r="E2631">
        <v>95</v>
      </c>
      <c r="F2631">
        <v>335</v>
      </c>
      <c r="G2631">
        <v>2735</v>
      </c>
      <c r="H2631" t="s">
        <v>11</v>
      </c>
      <c r="I2631" t="s">
        <v>10</v>
      </c>
      <c r="J2631">
        <f t="shared" si="41"/>
        <v>240</v>
      </c>
      <c r="K2631" t="str">
        <f>VLOOKUP(B2631,[2]taxonomy1!$B:$U,2,FALSE)</f>
        <v xml:space="preserve"> Byssochlamys spectabilis (strain No. 5 / NBRC 109023) (Paecilomyces variotii).</v>
      </c>
      <c r="L2631" t="str">
        <f>VLOOKUP(B2631,[2]taxonomy1!$B:$U,4,FALSE)</f>
        <v xml:space="preserve"> NCBI_TaxID=1356009 {ECO:0000313|EMBL:GAD95544.1, ECO:0000313|Proteomes:UP000018001};</v>
      </c>
      <c r="M2631" t="str">
        <f>VLOOKUP(B2631,[2]taxonomy1!$B:$U,6,FALSE)</f>
        <v>Eukaryota</v>
      </c>
      <c r="N2631" t="str">
        <f>VLOOKUP(B2631,[2]taxonomy1!$B:$U,7,FALSE)</f>
        <v xml:space="preserve"> Fungi</v>
      </c>
      <c r="O2631" t="str">
        <f>VLOOKUP(B2631,[2]taxonomy1!$B:$U,8,FALSE)</f>
        <v xml:space="preserve"> Dikarya</v>
      </c>
      <c r="P2631" t="str">
        <f>VLOOKUP(B2631,[2]taxonomy1!$B:$U,9,FALSE)</f>
        <v xml:space="preserve"> Ascomycota</v>
      </c>
      <c r="Q2631" t="str">
        <f>VLOOKUP(B2631,[2]taxonomy1!$B:$U,10,FALSE)</f>
        <v xml:space="preserve"> Pezizomycotina</v>
      </c>
      <c r="R2631" t="str">
        <f>VLOOKUP(B2631,[2]taxonomy1!$B:$U,11,FALSE)</f>
        <v xml:space="preserve"> Eurotiomycetes</v>
      </c>
      <c r="S2631" t="str">
        <f>VLOOKUP(B2631,[2]taxonomy1!$B:$U,12,FALSE)</f>
        <v>Eurotiomycetidae</v>
      </c>
      <c r="T2631" t="str">
        <f>VLOOKUP(B2631,[2]taxonomy1!$B:$U,13,FALSE)</f>
        <v xml:space="preserve"> Eurotiales</v>
      </c>
      <c r="U2631" t="str">
        <f>VLOOKUP(B2631,[2]taxonomy1!$B:$U,14,FALSE)</f>
        <v xml:space="preserve"> Thermoascaceae</v>
      </c>
      <c r="V2631" t="str">
        <f>VLOOKUP(B2631,[2]taxonomy1!$B:$U,15,FALSE)</f>
        <v xml:space="preserve"> Byssochlamys.</v>
      </c>
      <c r="W2631">
        <f>VLOOKUP(B2631,[2]taxonomy1!$B:$U,16,FALSE)</f>
        <v>0</v>
      </c>
    </row>
    <row r="2632" spans="1:23" x14ac:dyDescent="0.3">
      <c r="A2632" t="s">
        <v>4966</v>
      </c>
      <c r="B2632" t="s">
        <v>4967</v>
      </c>
      <c r="C2632">
        <v>357</v>
      </c>
      <c r="D2632" t="s">
        <v>10</v>
      </c>
      <c r="E2632">
        <v>38</v>
      </c>
      <c r="F2632">
        <v>326</v>
      </c>
      <c r="G2632">
        <v>2735</v>
      </c>
      <c r="H2632" t="s">
        <v>11</v>
      </c>
      <c r="I2632" t="s">
        <v>10</v>
      </c>
      <c r="J2632">
        <f t="shared" si="41"/>
        <v>288</v>
      </c>
      <c r="K2632" t="str">
        <f>VLOOKUP(B2632,[2]taxonomy1!$B:$U,2,FALSE)</f>
        <v xml:space="preserve"> Byssochlamys spectabilis (strain No. 5 / NBRC 109023) (Paecilomyces variotii).</v>
      </c>
      <c r="L2632" t="str">
        <f>VLOOKUP(B2632,[2]taxonomy1!$B:$U,4,FALSE)</f>
        <v xml:space="preserve"> NCBI_TaxID=1356009 {ECO:0000313|EMBL:GAD99316.1, ECO:0000313|Proteomes:UP000018001};</v>
      </c>
      <c r="M2632" t="str">
        <f>VLOOKUP(B2632,[2]taxonomy1!$B:$U,6,FALSE)</f>
        <v>Eukaryota</v>
      </c>
      <c r="N2632" t="str">
        <f>VLOOKUP(B2632,[2]taxonomy1!$B:$U,7,FALSE)</f>
        <v xml:space="preserve"> Fungi</v>
      </c>
      <c r="O2632" t="str">
        <f>VLOOKUP(B2632,[2]taxonomy1!$B:$U,8,FALSE)</f>
        <v xml:space="preserve"> Dikarya</v>
      </c>
      <c r="P2632" t="str">
        <f>VLOOKUP(B2632,[2]taxonomy1!$B:$U,9,FALSE)</f>
        <v xml:space="preserve"> Ascomycota</v>
      </c>
      <c r="Q2632" t="str">
        <f>VLOOKUP(B2632,[2]taxonomy1!$B:$U,10,FALSE)</f>
        <v xml:space="preserve"> Pezizomycotina</v>
      </c>
      <c r="R2632" t="str">
        <f>VLOOKUP(B2632,[2]taxonomy1!$B:$U,11,FALSE)</f>
        <v xml:space="preserve"> Eurotiomycetes</v>
      </c>
      <c r="S2632" t="str">
        <f>VLOOKUP(B2632,[2]taxonomy1!$B:$U,12,FALSE)</f>
        <v>Eurotiomycetidae</v>
      </c>
      <c r="T2632" t="str">
        <f>VLOOKUP(B2632,[2]taxonomy1!$B:$U,13,FALSE)</f>
        <v xml:space="preserve"> Eurotiales</v>
      </c>
      <c r="U2632" t="str">
        <f>VLOOKUP(B2632,[2]taxonomy1!$B:$U,14,FALSE)</f>
        <v xml:space="preserve"> Thermoascaceae</v>
      </c>
      <c r="V2632" t="str">
        <f>VLOOKUP(B2632,[2]taxonomy1!$B:$U,15,FALSE)</f>
        <v xml:space="preserve"> Byssochlamys.</v>
      </c>
      <c r="W2632">
        <f>VLOOKUP(B2632,[2]taxonomy1!$B:$U,16,FALSE)</f>
        <v>0</v>
      </c>
    </row>
    <row r="2633" spans="1:23" x14ac:dyDescent="0.3">
      <c r="A2633" t="s">
        <v>4968</v>
      </c>
      <c r="B2633" t="s">
        <v>4969</v>
      </c>
      <c r="C2633">
        <v>391</v>
      </c>
      <c r="D2633" t="s">
        <v>10</v>
      </c>
      <c r="E2633">
        <v>89</v>
      </c>
      <c r="F2633">
        <v>366</v>
      </c>
      <c r="G2633">
        <v>2735</v>
      </c>
      <c r="H2633" t="s">
        <v>11</v>
      </c>
      <c r="I2633" t="s">
        <v>10</v>
      </c>
      <c r="J2633">
        <f t="shared" si="41"/>
        <v>277</v>
      </c>
      <c r="K2633" t="str">
        <f>VLOOKUP(B2633,[2]taxonomy1!$B:$U,2,FALSE)</f>
        <v xml:space="preserve"> Kalmanozyma brasiliensis (strain GHG001) (Yeast) (Pseudozyma brasiliensis).</v>
      </c>
      <c r="L2633" t="str">
        <f>VLOOKUP(B2633,[2]taxonomy1!$B:$U,4,FALSE)</f>
        <v xml:space="preserve"> NCBI_TaxID=1365824 {ECO:0000313|EMBL:EST06547.1, ECO:0000313|Proteomes:UP000019377};</v>
      </c>
      <c r="M2633" t="str">
        <f>VLOOKUP(B2633,[2]taxonomy1!$B:$U,6,FALSE)</f>
        <v>Eukaryota</v>
      </c>
      <c r="N2633" t="str">
        <f>VLOOKUP(B2633,[2]taxonomy1!$B:$U,7,FALSE)</f>
        <v xml:space="preserve"> Fungi</v>
      </c>
      <c r="O2633" t="str">
        <f>VLOOKUP(B2633,[2]taxonomy1!$B:$U,8,FALSE)</f>
        <v xml:space="preserve"> Dikarya</v>
      </c>
      <c r="P2633" t="str">
        <f>VLOOKUP(B2633,[2]taxonomy1!$B:$U,9,FALSE)</f>
        <v xml:space="preserve"> Basidiomycota</v>
      </c>
      <c r="Q2633" t="str">
        <f>VLOOKUP(B2633,[2]taxonomy1!$B:$U,10,FALSE)</f>
        <v xml:space="preserve"> Ustilaginomycotina</v>
      </c>
      <c r="R2633" t="str">
        <f>VLOOKUP(B2633,[2]taxonomy1!$B:$U,11,FALSE)</f>
        <v>Ustilaginomycetes</v>
      </c>
      <c r="S2633" t="str">
        <f>VLOOKUP(B2633,[2]taxonomy1!$B:$U,12,FALSE)</f>
        <v xml:space="preserve"> Ustilaginales</v>
      </c>
      <c r="T2633" t="str">
        <f>VLOOKUP(B2633,[2]taxonomy1!$B:$U,13,FALSE)</f>
        <v xml:space="preserve"> Ustilaginaceae</v>
      </c>
      <c r="U2633" t="str">
        <f>VLOOKUP(B2633,[2]taxonomy1!$B:$U,14,FALSE)</f>
        <v xml:space="preserve"> Kalmanozyma.</v>
      </c>
      <c r="V2633">
        <f>VLOOKUP(B2633,[2]taxonomy1!$B:$U,15,FALSE)</f>
        <v>0</v>
      </c>
      <c r="W2633">
        <f>VLOOKUP(B2633,[2]taxonomy1!$B:$U,16,FALSE)</f>
        <v>0</v>
      </c>
    </row>
    <row r="2634" spans="1:23" x14ac:dyDescent="0.3">
      <c r="A2634" t="s">
        <v>4970</v>
      </c>
      <c r="B2634" t="s">
        <v>4971</v>
      </c>
      <c r="C2634">
        <v>247</v>
      </c>
      <c r="D2634" t="s">
        <v>10</v>
      </c>
      <c r="E2634">
        <v>37</v>
      </c>
      <c r="F2634">
        <v>241</v>
      </c>
      <c r="G2634">
        <v>2735</v>
      </c>
      <c r="H2634" t="s">
        <v>11</v>
      </c>
      <c r="I2634" t="s">
        <v>10</v>
      </c>
      <c r="J2634">
        <f t="shared" si="41"/>
        <v>204</v>
      </c>
      <c r="K2634" t="str">
        <f>VLOOKUP(B2634,[2]taxonomy1!$B:$U,2,FALSE)</f>
        <v xml:space="preserve"> Phaseolus vulgaris (Kidney bean) (French bean).</v>
      </c>
      <c r="L2634" t="str">
        <f>VLOOKUP(B2634,[2]taxonomy1!$B:$U,4,FALSE)</f>
        <v xml:space="preserve"> NCBI_TaxID=3885 {ECO:0000313|EMBL:ESW10205.1, ECO:0000313|Proteomes:UP000000226};</v>
      </c>
      <c r="M2634" t="str">
        <f>VLOOKUP(B2634,[2]taxonomy1!$B:$U,6,FALSE)</f>
        <v>Eukaryota</v>
      </c>
      <c r="N2634" t="str">
        <f>VLOOKUP(B2634,[2]taxonomy1!$B:$U,7,FALSE)</f>
        <v xml:space="preserve"> Viridiplantae</v>
      </c>
      <c r="O2634" t="str">
        <f>VLOOKUP(B2634,[2]taxonomy1!$B:$U,8,FALSE)</f>
        <v xml:space="preserve"> Streptophyta</v>
      </c>
      <c r="P2634" t="str">
        <f>VLOOKUP(B2634,[2]taxonomy1!$B:$U,9,FALSE)</f>
        <v xml:space="preserve"> Embryophyta</v>
      </c>
      <c r="Q2634" t="str">
        <f>VLOOKUP(B2634,[2]taxonomy1!$B:$U,10,FALSE)</f>
        <v xml:space="preserve"> Tracheophyta</v>
      </c>
      <c r="R2634" t="str">
        <f>VLOOKUP(B2634,[2]taxonomy1!$B:$U,11,FALSE)</f>
        <v>Spermatophyta</v>
      </c>
      <c r="S2634" t="str">
        <f>VLOOKUP(B2634,[2]taxonomy1!$B:$U,12,FALSE)</f>
        <v xml:space="preserve"> Magnoliophyta</v>
      </c>
      <c r="T2634" t="str">
        <f>VLOOKUP(B2634,[2]taxonomy1!$B:$U,13,FALSE)</f>
        <v xml:space="preserve"> eudicotyledons</v>
      </c>
      <c r="U2634" t="str">
        <f>VLOOKUP(B2634,[2]taxonomy1!$B:$U,14,FALSE)</f>
        <v xml:space="preserve"> Gunneridae</v>
      </c>
      <c r="V2634" t="str">
        <f>VLOOKUP(B2634,[2]taxonomy1!$B:$U,15,FALSE)</f>
        <v>Pentapetalae</v>
      </c>
      <c r="W2634" t="str">
        <f>VLOOKUP(B2634,[2]taxonomy1!$B:$U,16,FALSE)</f>
        <v xml:space="preserve"> rosids</v>
      </c>
    </row>
    <row r="2635" spans="1:23" x14ac:dyDescent="0.3">
      <c r="A2635" t="s">
        <v>4972</v>
      </c>
      <c r="B2635" t="s">
        <v>4973</v>
      </c>
      <c r="C2635">
        <v>276</v>
      </c>
      <c r="D2635" t="s">
        <v>10</v>
      </c>
      <c r="E2635">
        <v>4</v>
      </c>
      <c r="F2635">
        <v>269</v>
      </c>
      <c r="G2635">
        <v>2735</v>
      </c>
      <c r="H2635" t="s">
        <v>11</v>
      </c>
      <c r="I2635" t="s">
        <v>10</v>
      </c>
      <c r="J2635">
        <f t="shared" si="41"/>
        <v>265</v>
      </c>
      <c r="K2635" t="str">
        <f>VLOOKUP(B2635,[2]taxonomy1!$B:$U,2,FALSE)</f>
        <v xml:space="preserve"> Phaseolus vulgaris (Kidney bean) (French bean).</v>
      </c>
      <c r="L2635" t="str">
        <f>VLOOKUP(B2635,[2]taxonomy1!$B:$U,4,FALSE)</f>
        <v xml:space="preserve"> NCBI_TaxID=3885 {ECO:0000313|EMBL:ESW11597.1, ECO:0000313|Proteomes:UP000000226};</v>
      </c>
      <c r="M2635" t="str">
        <f>VLOOKUP(B2635,[2]taxonomy1!$B:$U,6,FALSE)</f>
        <v>Eukaryota</v>
      </c>
      <c r="N2635" t="str">
        <f>VLOOKUP(B2635,[2]taxonomy1!$B:$U,7,FALSE)</f>
        <v xml:space="preserve"> Viridiplantae</v>
      </c>
      <c r="O2635" t="str">
        <f>VLOOKUP(B2635,[2]taxonomy1!$B:$U,8,FALSE)</f>
        <v xml:space="preserve"> Streptophyta</v>
      </c>
      <c r="P2635" t="str">
        <f>VLOOKUP(B2635,[2]taxonomy1!$B:$U,9,FALSE)</f>
        <v xml:space="preserve"> Embryophyta</v>
      </c>
      <c r="Q2635" t="str">
        <f>VLOOKUP(B2635,[2]taxonomy1!$B:$U,10,FALSE)</f>
        <v xml:space="preserve"> Tracheophyta</v>
      </c>
      <c r="R2635" t="str">
        <f>VLOOKUP(B2635,[2]taxonomy1!$B:$U,11,FALSE)</f>
        <v>Spermatophyta</v>
      </c>
      <c r="S2635" t="str">
        <f>VLOOKUP(B2635,[2]taxonomy1!$B:$U,12,FALSE)</f>
        <v xml:space="preserve"> Magnoliophyta</v>
      </c>
      <c r="T2635" t="str">
        <f>VLOOKUP(B2635,[2]taxonomy1!$B:$U,13,FALSE)</f>
        <v xml:space="preserve"> eudicotyledons</v>
      </c>
      <c r="U2635" t="str">
        <f>VLOOKUP(B2635,[2]taxonomy1!$B:$U,14,FALSE)</f>
        <v xml:space="preserve"> Gunneridae</v>
      </c>
      <c r="V2635" t="str">
        <f>VLOOKUP(B2635,[2]taxonomy1!$B:$U,15,FALSE)</f>
        <v>Pentapetalae</v>
      </c>
      <c r="W2635" t="str">
        <f>VLOOKUP(B2635,[2]taxonomy1!$B:$U,16,FALSE)</f>
        <v xml:space="preserve"> rosids</v>
      </c>
    </row>
    <row r="2636" spans="1:23" x14ac:dyDescent="0.3">
      <c r="A2636" t="s">
        <v>4974</v>
      </c>
      <c r="B2636" t="s">
        <v>4975</v>
      </c>
      <c r="C2636">
        <v>277</v>
      </c>
      <c r="D2636" t="s">
        <v>10</v>
      </c>
      <c r="E2636">
        <v>4</v>
      </c>
      <c r="F2636">
        <v>270</v>
      </c>
      <c r="G2636">
        <v>2735</v>
      </c>
      <c r="H2636" t="s">
        <v>11</v>
      </c>
      <c r="I2636" t="s">
        <v>10</v>
      </c>
      <c r="J2636">
        <f t="shared" si="41"/>
        <v>266</v>
      </c>
      <c r="K2636" t="str">
        <f>VLOOKUP(B2636,[2]taxonomy1!$B:$U,2,FALSE)</f>
        <v xml:space="preserve"> Phaseolus vulgaris (Kidney bean) (French bean).</v>
      </c>
      <c r="L2636" t="str">
        <f>VLOOKUP(B2636,[2]taxonomy1!$B:$U,4,FALSE)</f>
        <v xml:space="preserve"> NCBI_TaxID=3885 {ECO:0000313|EMBL:ESW26767.1, ECO:0000313|Proteomes:UP000000226};</v>
      </c>
      <c r="M2636" t="str">
        <f>VLOOKUP(B2636,[2]taxonomy1!$B:$U,6,FALSE)</f>
        <v>Eukaryota</v>
      </c>
      <c r="N2636" t="str">
        <f>VLOOKUP(B2636,[2]taxonomy1!$B:$U,7,FALSE)</f>
        <v xml:space="preserve"> Viridiplantae</v>
      </c>
      <c r="O2636" t="str">
        <f>VLOOKUP(B2636,[2]taxonomy1!$B:$U,8,FALSE)</f>
        <v xml:space="preserve"> Streptophyta</v>
      </c>
      <c r="P2636" t="str">
        <f>VLOOKUP(B2636,[2]taxonomy1!$B:$U,9,FALSE)</f>
        <v xml:space="preserve"> Embryophyta</v>
      </c>
      <c r="Q2636" t="str">
        <f>VLOOKUP(B2636,[2]taxonomy1!$B:$U,10,FALSE)</f>
        <v xml:space="preserve"> Tracheophyta</v>
      </c>
      <c r="R2636" t="str">
        <f>VLOOKUP(B2636,[2]taxonomy1!$B:$U,11,FALSE)</f>
        <v>Spermatophyta</v>
      </c>
      <c r="S2636" t="str">
        <f>VLOOKUP(B2636,[2]taxonomy1!$B:$U,12,FALSE)</f>
        <v xml:space="preserve"> Magnoliophyta</v>
      </c>
      <c r="T2636" t="str">
        <f>VLOOKUP(B2636,[2]taxonomy1!$B:$U,13,FALSE)</f>
        <v xml:space="preserve"> eudicotyledons</v>
      </c>
      <c r="U2636" t="str">
        <f>VLOOKUP(B2636,[2]taxonomy1!$B:$U,14,FALSE)</f>
        <v xml:space="preserve"> Gunneridae</v>
      </c>
      <c r="V2636" t="str">
        <f>VLOOKUP(B2636,[2]taxonomy1!$B:$U,15,FALSE)</f>
        <v>Pentapetalae</v>
      </c>
      <c r="W2636" t="str">
        <f>VLOOKUP(B2636,[2]taxonomy1!$B:$U,16,FALSE)</f>
        <v xml:space="preserve"> rosids</v>
      </c>
    </row>
    <row r="2637" spans="1:23" x14ac:dyDescent="0.3">
      <c r="A2637" t="s">
        <v>4976</v>
      </c>
      <c r="B2637" t="s">
        <v>4977</v>
      </c>
      <c r="C2637">
        <v>276</v>
      </c>
      <c r="D2637" t="s">
        <v>10</v>
      </c>
      <c r="E2637">
        <v>4</v>
      </c>
      <c r="F2637">
        <v>269</v>
      </c>
      <c r="G2637">
        <v>2735</v>
      </c>
      <c r="H2637" t="s">
        <v>11</v>
      </c>
      <c r="I2637" t="s">
        <v>10</v>
      </c>
      <c r="J2637">
        <f t="shared" si="41"/>
        <v>265</v>
      </c>
      <c r="K2637" t="str">
        <f>VLOOKUP(B2637,[2]taxonomy1!$B:$U,2,FALSE)</f>
        <v xml:space="preserve"> Phaseolus vulgaris (Kidney bean) (French bean).</v>
      </c>
      <c r="L2637" t="str">
        <f>VLOOKUP(B2637,[2]taxonomy1!$B:$U,4,FALSE)</f>
        <v xml:space="preserve"> NCBI_TaxID=3885 {ECO:0000313|EMBL:ESW25836.1, ECO:0000313|Proteomes:UP000000226};</v>
      </c>
      <c r="M2637" t="str">
        <f>VLOOKUP(B2637,[2]taxonomy1!$B:$U,6,FALSE)</f>
        <v>Eukaryota</v>
      </c>
      <c r="N2637" t="str">
        <f>VLOOKUP(B2637,[2]taxonomy1!$B:$U,7,FALSE)</f>
        <v xml:space="preserve"> Viridiplantae</v>
      </c>
      <c r="O2637" t="str">
        <f>VLOOKUP(B2637,[2]taxonomy1!$B:$U,8,FALSE)</f>
        <v xml:space="preserve"> Streptophyta</v>
      </c>
      <c r="P2637" t="str">
        <f>VLOOKUP(B2637,[2]taxonomy1!$B:$U,9,FALSE)</f>
        <v xml:space="preserve"> Embryophyta</v>
      </c>
      <c r="Q2637" t="str">
        <f>VLOOKUP(B2637,[2]taxonomy1!$B:$U,10,FALSE)</f>
        <v xml:space="preserve"> Tracheophyta</v>
      </c>
      <c r="R2637" t="str">
        <f>VLOOKUP(B2637,[2]taxonomy1!$B:$U,11,FALSE)</f>
        <v>Spermatophyta</v>
      </c>
      <c r="S2637" t="str">
        <f>VLOOKUP(B2637,[2]taxonomy1!$B:$U,12,FALSE)</f>
        <v xml:space="preserve"> Magnoliophyta</v>
      </c>
      <c r="T2637" t="str">
        <f>VLOOKUP(B2637,[2]taxonomy1!$B:$U,13,FALSE)</f>
        <v xml:space="preserve"> eudicotyledons</v>
      </c>
      <c r="U2637" t="str">
        <f>VLOOKUP(B2637,[2]taxonomy1!$B:$U,14,FALSE)</f>
        <v xml:space="preserve"> Gunneridae</v>
      </c>
      <c r="V2637" t="str">
        <f>VLOOKUP(B2637,[2]taxonomy1!$B:$U,15,FALSE)</f>
        <v>Pentapetalae</v>
      </c>
      <c r="W2637" t="str">
        <f>VLOOKUP(B2637,[2]taxonomy1!$B:$U,16,FALSE)</f>
        <v xml:space="preserve"> rosids</v>
      </c>
    </row>
    <row r="2638" spans="1:23" x14ac:dyDescent="0.3">
      <c r="A2638" t="s">
        <v>4978</v>
      </c>
      <c r="B2638" t="s">
        <v>4979</v>
      </c>
      <c r="C2638">
        <v>245</v>
      </c>
      <c r="D2638" t="s">
        <v>10</v>
      </c>
      <c r="E2638">
        <v>31</v>
      </c>
      <c r="F2638">
        <v>238</v>
      </c>
      <c r="G2638">
        <v>2735</v>
      </c>
      <c r="H2638" t="s">
        <v>11</v>
      </c>
      <c r="I2638" t="s">
        <v>10</v>
      </c>
      <c r="J2638">
        <f t="shared" si="41"/>
        <v>207</v>
      </c>
      <c r="K2638" t="str">
        <f>VLOOKUP(B2638,[2]taxonomy1!$B:$U,2,FALSE)</f>
        <v xml:space="preserve"> Phaseolus vulgaris (Kidney bean) (French bean).</v>
      </c>
      <c r="L2638" t="str">
        <f>VLOOKUP(B2638,[2]taxonomy1!$B:$U,4,FALSE)</f>
        <v xml:space="preserve"> NCBI_TaxID=3885 {ECO:0000313|EMBL:ESW27331.1, ECO:0000313|Proteomes:UP000000226};</v>
      </c>
      <c r="M2638" t="str">
        <f>VLOOKUP(B2638,[2]taxonomy1!$B:$U,6,FALSE)</f>
        <v>Eukaryota</v>
      </c>
      <c r="N2638" t="str">
        <f>VLOOKUP(B2638,[2]taxonomy1!$B:$U,7,FALSE)</f>
        <v xml:space="preserve"> Viridiplantae</v>
      </c>
      <c r="O2638" t="str">
        <f>VLOOKUP(B2638,[2]taxonomy1!$B:$U,8,FALSE)</f>
        <v xml:space="preserve"> Streptophyta</v>
      </c>
      <c r="P2638" t="str">
        <f>VLOOKUP(B2638,[2]taxonomy1!$B:$U,9,FALSE)</f>
        <v xml:space="preserve"> Embryophyta</v>
      </c>
      <c r="Q2638" t="str">
        <f>VLOOKUP(B2638,[2]taxonomy1!$B:$U,10,FALSE)</f>
        <v xml:space="preserve"> Tracheophyta</v>
      </c>
      <c r="R2638" t="str">
        <f>VLOOKUP(B2638,[2]taxonomy1!$B:$U,11,FALSE)</f>
        <v>Spermatophyta</v>
      </c>
      <c r="S2638" t="str">
        <f>VLOOKUP(B2638,[2]taxonomy1!$B:$U,12,FALSE)</f>
        <v xml:space="preserve"> Magnoliophyta</v>
      </c>
      <c r="T2638" t="str">
        <f>VLOOKUP(B2638,[2]taxonomy1!$B:$U,13,FALSE)</f>
        <v xml:space="preserve"> eudicotyledons</v>
      </c>
      <c r="U2638" t="str">
        <f>VLOOKUP(B2638,[2]taxonomy1!$B:$U,14,FALSE)</f>
        <v xml:space="preserve"> Gunneridae</v>
      </c>
      <c r="V2638" t="str">
        <f>VLOOKUP(B2638,[2]taxonomy1!$B:$U,15,FALSE)</f>
        <v>Pentapetalae</v>
      </c>
      <c r="W2638" t="str">
        <f>VLOOKUP(B2638,[2]taxonomy1!$B:$U,16,FALSE)</f>
        <v xml:space="preserve"> rosids</v>
      </c>
    </row>
    <row r="2639" spans="1:23" x14ac:dyDescent="0.3">
      <c r="A2639" t="s">
        <v>4980</v>
      </c>
      <c r="B2639" t="s">
        <v>4981</v>
      </c>
      <c r="C2639">
        <v>276</v>
      </c>
      <c r="D2639" t="s">
        <v>10</v>
      </c>
      <c r="E2639">
        <v>4</v>
      </c>
      <c r="F2639">
        <v>269</v>
      </c>
      <c r="G2639">
        <v>2735</v>
      </c>
      <c r="H2639" t="s">
        <v>11</v>
      </c>
      <c r="I2639" t="s">
        <v>10</v>
      </c>
      <c r="J2639">
        <f t="shared" si="41"/>
        <v>265</v>
      </c>
      <c r="K2639" t="str">
        <f>VLOOKUP(B2639,[2]taxonomy1!$B:$U,2,FALSE)</f>
        <v xml:space="preserve"> Phaseolus vulgaris (Kidney bean) (French bean).</v>
      </c>
      <c r="L2639" t="str">
        <f>VLOOKUP(B2639,[2]taxonomy1!$B:$U,4,FALSE)</f>
        <v xml:space="preserve"> NCBI_TaxID=3885 {ECO:0000313|EMBL:ESW28711.1, ECO:0000313|Proteomes:UP000000226};</v>
      </c>
      <c r="M2639" t="str">
        <f>VLOOKUP(B2639,[2]taxonomy1!$B:$U,6,FALSE)</f>
        <v>Eukaryota</v>
      </c>
      <c r="N2639" t="str">
        <f>VLOOKUP(B2639,[2]taxonomy1!$B:$U,7,FALSE)</f>
        <v xml:space="preserve"> Viridiplantae</v>
      </c>
      <c r="O2639" t="str">
        <f>VLOOKUP(B2639,[2]taxonomy1!$B:$U,8,FALSE)</f>
        <v xml:space="preserve"> Streptophyta</v>
      </c>
      <c r="P2639" t="str">
        <f>VLOOKUP(B2639,[2]taxonomy1!$B:$U,9,FALSE)</f>
        <v xml:space="preserve"> Embryophyta</v>
      </c>
      <c r="Q2639" t="str">
        <f>VLOOKUP(B2639,[2]taxonomy1!$B:$U,10,FALSE)</f>
        <v xml:space="preserve"> Tracheophyta</v>
      </c>
      <c r="R2639" t="str">
        <f>VLOOKUP(B2639,[2]taxonomy1!$B:$U,11,FALSE)</f>
        <v>Spermatophyta</v>
      </c>
      <c r="S2639" t="str">
        <f>VLOOKUP(B2639,[2]taxonomy1!$B:$U,12,FALSE)</f>
        <v xml:space="preserve"> Magnoliophyta</v>
      </c>
      <c r="T2639" t="str">
        <f>VLOOKUP(B2639,[2]taxonomy1!$B:$U,13,FALSE)</f>
        <v xml:space="preserve"> eudicotyledons</v>
      </c>
      <c r="U2639" t="str">
        <f>VLOOKUP(B2639,[2]taxonomy1!$B:$U,14,FALSE)</f>
        <v xml:space="preserve"> Gunneridae</v>
      </c>
      <c r="V2639" t="str">
        <f>VLOOKUP(B2639,[2]taxonomy1!$B:$U,15,FALSE)</f>
        <v>Pentapetalae</v>
      </c>
      <c r="W2639" t="str">
        <f>VLOOKUP(B2639,[2]taxonomy1!$B:$U,16,FALSE)</f>
        <v xml:space="preserve"> rosids</v>
      </c>
    </row>
    <row r="2640" spans="1:23" x14ac:dyDescent="0.3">
      <c r="A2640" t="s">
        <v>4982</v>
      </c>
      <c r="B2640" t="s">
        <v>4983</v>
      </c>
      <c r="C2640">
        <v>307</v>
      </c>
      <c r="D2640" t="s">
        <v>10</v>
      </c>
      <c r="E2640">
        <v>27</v>
      </c>
      <c r="F2640">
        <v>300</v>
      </c>
      <c r="G2640">
        <v>2735</v>
      </c>
      <c r="H2640" t="s">
        <v>11</v>
      </c>
      <c r="I2640" t="s">
        <v>10</v>
      </c>
      <c r="J2640">
        <f t="shared" si="41"/>
        <v>273</v>
      </c>
      <c r="K2640" t="str">
        <f>VLOOKUP(B2640,[2]taxonomy1!$B:$U,2,FALSE)</f>
        <v xml:space="preserve"> Phaseolus vulgaris (Kidney bean) (French bean).</v>
      </c>
      <c r="L2640" t="str">
        <f>VLOOKUP(B2640,[2]taxonomy1!$B:$U,4,FALSE)</f>
        <v xml:space="preserve"> NCBI_TaxID=3885 {ECO:0000313|EMBL:ESW32457.1, ECO:0000313|Proteomes:UP000000226};</v>
      </c>
      <c r="M2640" t="str">
        <f>VLOOKUP(B2640,[2]taxonomy1!$B:$U,6,FALSE)</f>
        <v>Eukaryota</v>
      </c>
      <c r="N2640" t="str">
        <f>VLOOKUP(B2640,[2]taxonomy1!$B:$U,7,FALSE)</f>
        <v xml:space="preserve"> Viridiplantae</v>
      </c>
      <c r="O2640" t="str">
        <f>VLOOKUP(B2640,[2]taxonomy1!$B:$U,8,FALSE)</f>
        <v xml:space="preserve"> Streptophyta</v>
      </c>
      <c r="P2640" t="str">
        <f>VLOOKUP(B2640,[2]taxonomy1!$B:$U,9,FALSE)</f>
        <v xml:space="preserve"> Embryophyta</v>
      </c>
      <c r="Q2640" t="str">
        <f>VLOOKUP(B2640,[2]taxonomy1!$B:$U,10,FALSE)</f>
        <v xml:space="preserve"> Tracheophyta</v>
      </c>
      <c r="R2640" t="str">
        <f>VLOOKUP(B2640,[2]taxonomy1!$B:$U,11,FALSE)</f>
        <v>Spermatophyta</v>
      </c>
      <c r="S2640" t="str">
        <f>VLOOKUP(B2640,[2]taxonomy1!$B:$U,12,FALSE)</f>
        <v xml:space="preserve"> Magnoliophyta</v>
      </c>
      <c r="T2640" t="str">
        <f>VLOOKUP(B2640,[2]taxonomy1!$B:$U,13,FALSE)</f>
        <v xml:space="preserve"> eudicotyledons</v>
      </c>
      <c r="U2640" t="str">
        <f>VLOOKUP(B2640,[2]taxonomy1!$B:$U,14,FALSE)</f>
        <v xml:space="preserve"> Gunneridae</v>
      </c>
      <c r="V2640" t="str">
        <f>VLOOKUP(B2640,[2]taxonomy1!$B:$U,15,FALSE)</f>
        <v>Pentapetalae</v>
      </c>
      <c r="W2640" t="str">
        <f>VLOOKUP(B2640,[2]taxonomy1!$B:$U,16,FALSE)</f>
        <v xml:space="preserve"> rosids</v>
      </c>
    </row>
    <row r="2641" spans="1:23" x14ac:dyDescent="0.3">
      <c r="A2641" t="s">
        <v>4984</v>
      </c>
      <c r="B2641" t="s">
        <v>4985</v>
      </c>
      <c r="C2641">
        <v>277</v>
      </c>
      <c r="D2641" t="s">
        <v>10</v>
      </c>
      <c r="E2641">
        <v>5</v>
      </c>
      <c r="F2641">
        <v>270</v>
      </c>
      <c r="G2641">
        <v>2735</v>
      </c>
      <c r="H2641" t="s">
        <v>11</v>
      </c>
      <c r="I2641" t="s">
        <v>10</v>
      </c>
      <c r="J2641">
        <f t="shared" si="41"/>
        <v>265</v>
      </c>
      <c r="K2641" t="str">
        <f>VLOOKUP(B2641,[2]taxonomy1!$B:$U,2,FALSE)</f>
        <v xml:space="preserve"> Phaseolus vulgaris (Kidney bean) (French bean).</v>
      </c>
      <c r="L2641" t="str">
        <f>VLOOKUP(B2641,[2]taxonomy1!$B:$U,4,FALSE)</f>
        <v xml:space="preserve"> NCBI_TaxID=3885 {ECO:0000313|EMBL:ESW32902.1, ECO:0000313|Proteomes:UP000000226};</v>
      </c>
      <c r="M2641" t="str">
        <f>VLOOKUP(B2641,[2]taxonomy1!$B:$U,6,FALSE)</f>
        <v>Eukaryota</v>
      </c>
      <c r="N2641" t="str">
        <f>VLOOKUP(B2641,[2]taxonomy1!$B:$U,7,FALSE)</f>
        <v xml:space="preserve"> Viridiplantae</v>
      </c>
      <c r="O2641" t="str">
        <f>VLOOKUP(B2641,[2]taxonomy1!$B:$U,8,FALSE)</f>
        <v xml:space="preserve"> Streptophyta</v>
      </c>
      <c r="P2641" t="str">
        <f>VLOOKUP(B2641,[2]taxonomy1!$B:$U,9,FALSE)</f>
        <v xml:space="preserve"> Embryophyta</v>
      </c>
      <c r="Q2641" t="str">
        <f>VLOOKUP(B2641,[2]taxonomy1!$B:$U,10,FALSE)</f>
        <v xml:space="preserve"> Tracheophyta</v>
      </c>
      <c r="R2641" t="str">
        <f>VLOOKUP(B2641,[2]taxonomy1!$B:$U,11,FALSE)</f>
        <v>Spermatophyta</v>
      </c>
      <c r="S2641" t="str">
        <f>VLOOKUP(B2641,[2]taxonomy1!$B:$U,12,FALSE)</f>
        <v xml:space="preserve"> Magnoliophyta</v>
      </c>
      <c r="T2641" t="str">
        <f>VLOOKUP(B2641,[2]taxonomy1!$B:$U,13,FALSE)</f>
        <v xml:space="preserve"> eudicotyledons</v>
      </c>
      <c r="U2641" t="str">
        <f>VLOOKUP(B2641,[2]taxonomy1!$B:$U,14,FALSE)</f>
        <v xml:space="preserve"> Gunneridae</v>
      </c>
      <c r="V2641" t="str">
        <f>VLOOKUP(B2641,[2]taxonomy1!$B:$U,15,FALSE)</f>
        <v>Pentapetalae</v>
      </c>
      <c r="W2641" t="str">
        <f>VLOOKUP(B2641,[2]taxonomy1!$B:$U,16,FALSE)</f>
        <v xml:space="preserve"> rosids</v>
      </c>
    </row>
    <row r="2642" spans="1:23" x14ac:dyDescent="0.3">
      <c r="A2642" t="s">
        <v>4986</v>
      </c>
      <c r="B2642" t="s">
        <v>4987</v>
      </c>
      <c r="C2642">
        <v>128</v>
      </c>
      <c r="D2642" t="s">
        <v>10</v>
      </c>
      <c r="E2642">
        <v>1</v>
      </c>
      <c r="F2642">
        <v>128</v>
      </c>
      <c r="G2642">
        <v>2735</v>
      </c>
      <c r="H2642" t="s">
        <v>11</v>
      </c>
      <c r="I2642" t="s">
        <v>10</v>
      </c>
      <c r="J2642">
        <f t="shared" si="41"/>
        <v>127</v>
      </c>
      <c r="K2642" t="str">
        <f>VLOOKUP(B2642,[2]taxonomy1!$B:$U,2,FALSE)</f>
        <v xml:space="preserve"> Ophiophagus hannah (King cobra) (Naja hannah).</v>
      </c>
      <c r="L2642" t="str">
        <f>VLOOKUP(B2642,[2]taxonomy1!$B:$U,4,FALSE)</f>
        <v xml:space="preserve"> NCBI_TaxID=8665 {ECO:0000313|EMBL:ETE58278.1, ECO:0000313|Proteomes:UP000018936};</v>
      </c>
      <c r="M2642" t="str">
        <f>VLOOKUP(B2642,[2]taxonomy1!$B:$U,6,FALSE)</f>
        <v>Eukaryota</v>
      </c>
      <c r="N2642" t="str">
        <f>VLOOKUP(B2642,[2]taxonomy1!$B:$U,7,FALSE)</f>
        <v xml:space="preserve"> Metazoa</v>
      </c>
      <c r="O2642" t="str">
        <f>VLOOKUP(B2642,[2]taxonomy1!$B:$U,8,FALSE)</f>
        <v xml:space="preserve"> Chordata</v>
      </c>
      <c r="P2642" t="str">
        <f>VLOOKUP(B2642,[2]taxonomy1!$B:$U,9,FALSE)</f>
        <v xml:space="preserve"> Craniata</v>
      </c>
      <c r="Q2642" t="str">
        <f>VLOOKUP(B2642,[2]taxonomy1!$B:$U,10,FALSE)</f>
        <v xml:space="preserve"> Vertebrata</v>
      </c>
      <c r="R2642" t="str">
        <f>VLOOKUP(B2642,[2]taxonomy1!$B:$U,11,FALSE)</f>
        <v xml:space="preserve"> Euteleostomi</v>
      </c>
      <c r="S2642" t="str">
        <f>VLOOKUP(B2642,[2]taxonomy1!$B:$U,12,FALSE)</f>
        <v>Lepidosauria</v>
      </c>
      <c r="T2642" t="str">
        <f>VLOOKUP(B2642,[2]taxonomy1!$B:$U,13,FALSE)</f>
        <v xml:space="preserve"> Squamata</v>
      </c>
      <c r="U2642" t="str">
        <f>VLOOKUP(B2642,[2]taxonomy1!$B:$U,14,FALSE)</f>
        <v xml:space="preserve"> Bifurcata</v>
      </c>
      <c r="V2642" t="str">
        <f>VLOOKUP(B2642,[2]taxonomy1!$B:$U,15,FALSE)</f>
        <v xml:space="preserve"> Unidentata</v>
      </c>
      <c r="W2642" t="str">
        <f>VLOOKUP(B2642,[2]taxonomy1!$B:$U,16,FALSE)</f>
        <v xml:space="preserve"> Episquamata</v>
      </c>
    </row>
    <row r="2643" spans="1:23" x14ac:dyDescent="0.3">
      <c r="A2643" t="s">
        <v>4988</v>
      </c>
      <c r="B2643" t="s">
        <v>4989</v>
      </c>
      <c r="C2643">
        <v>294</v>
      </c>
      <c r="D2643" t="s">
        <v>10</v>
      </c>
      <c r="E2643">
        <v>14</v>
      </c>
      <c r="F2643">
        <v>287</v>
      </c>
      <c r="G2643">
        <v>2735</v>
      </c>
      <c r="H2643" t="s">
        <v>11</v>
      </c>
      <c r="I2643" t="s">
        <v>10</v>
      </c>
      <c r="J2643">
        <f t="shared" si="41"/>
        <v>273</v>
      </c>
      <c r="K2643" t="str">
        <f>VLOOKUP(B2643,[2]taxonomy1!$B:$U,2,FALSE)</f>
        <v xml:space="preserve"> Ophiophagus hannah (King cobra) (Naja hannah).</v>
      </c>
      <c r="L2643" t="str">
        <f>VLOOKUP(B2643,[2]taxonomy1!$B:$U,4,FALSE)</f>
        <v xml:space="preserve"> NCBI_TaxID=8665 {ECO:0000313|EMBL:ETE66681.1, ECO:0000313|Proteomes:UP000018936};</v>
      </c>
      <c r="M2643" t="str">
        <f>VLOOKUP(B2643,[2]taxonomy1!$B:$U,6,FALSE)</f>
        <v>Eukaryota</v>
      </c>
      <c r="N2643" t="str">
        <f>VLOOKUP(B2643,[2]taxonomy1!$B:$U,7,FALSE)</f>
        <v xml:space="preserve"> Metazoa</v>
      </c>
      <c r="O2643" t="str">
        <f>VLOOKUP(B2643,[2]taxonomy1!$B:$U,8,FALSE)</f>
        <v xml:space="preserve"> Chordata</v>
      </c>
      <c r="P2643" t="str">
        <f>VLOOKUP(B2643,[2]taxonomy1!$B:$U,9,FALSE)</f>
        <v xml:space="preserve"> Craniata</v>
      </c>
      <c r="Q2643" t="str">
        <f>VLOOKUP(B2643,[2]taxonomy1!$B:$U,10,FALSE)</f>
        <v xml:space="preserve"> Vertebrata</v>
      </c>
      <c r="R2643" t="str">
        <f>VLOOKUP(B2643,[2]taxonomy1!$B:$U,11,FALSE)</f>
        <v xml:space="preserve"> Euteleostomi</v>
      </c>
      <c r="S2643" t="str">
        <f>VLOOKUP(B2643,[2]taxonomy1!$B:$U,12,FALSE)</f>
        <v>Lepidosauria</v>
      </c>
      <c r="T2643" t="str">
        <f>VLOOKUP(B2643,[2]taxonomy1!$B:$U,13,FALSE)</f>
        <v xml:space="preserve"> Squamata</v>
      </c>
      <c r="U2643" t="str">
        <f>VLOOKUP(B2643,[2]taxonomy1!$B:$U,14,FALSE)</f>
        <v xml:space="preserve"> Bifurcata</v>
      </c>
      <c r="V2643" t="str">
        <f>VLOOKUP(B2643,[2]taxonomy1!$B:$U,15,FALSE)</f>
        <v xml:space="preserve"> Unidentata</v>
      </c>
      <c r="W2643" t="str">
        <f>VLOOKUP(B2643,[2]taxonomy1!$B:$U,16,FALSE)</f>
        <v xml:space="preserve"> Episquamata</v>
      </c>
    </row>
    <row r="2644" spans="1:23" x14ac:dyDescent="0.3">
      <c r="A2644" t="s">
        <v>4990</v>
      </c>
      <c r="B2644" t="s">
        <v>4991</v>
      </c>
      <c r="C2644">
        <v>303</v>
      </c>
      <c r="D2644" t="s">
        <v>10</v>
      </c>
      <c r="E2644">
        <v>31</v>
      </c>
      <c r="F2644">
        <v>297</v>
      </c>
      <c r="G2644">
        <v>2735</v>
      </c>
      <c r="H2644" t="s">
        <v>11</v>
      </c>
      <c r="I2644" t="s">
        <v>10</v>
      </c>
      <c r="J2644">
        <f t="shared" si="41"/>
        <v>266</v>
      </c>
      <c r="K2644" t="str">
        <f>VLOOKUP(B2644,[2]taxonomy1!$B:$U,2,FALSE)</f>
        <v xml:space="preserve"> Phytophthora parasitica P1569.</v>
      </c>
      <c r="L2644" t="str">
        <f>VLOOKUP(B2644,[2]taxonomy1!$B:$U,4,FALSE)</f>
        <v xml:space="preserve"> NCBI_TaxID=1317065 {ECO:0000313|EMBL:ETI31780.1, ECO:0000313|Proteomes:UP000018721};</v>
      </c>
      <c r="M2644" t="str">
        <f>VLOOKUP(B2644,[2]taxonomy1!$B:$U,6,FALSE)</f>
        <v>Eukaryota</v>
      </c>
      <c r="N2644" t="str">
        <f>VLOOKUP(B2644,[2]taxonomy1!$B:$U,7,FALSE)</f>
        <v xml:space="preserve"> Stramenopiles</v>
      </c>
      <c r="O2644" t="str">
        <f>VLOOKUP(B2644,[2]taxonomy1!$B:$U,8,FALSE)</f>
        <v xml:space="preserve"> Oomycetes</v>
      </c>
      <c r="P2644" t="str">
        <f>VLOOKUP(B2644,[2]taxonomy1!$B:$U,9,FALSE)</f>
        <v xml:space="preserve"> Peronosporales</v>
      </c>
      <c r="Q2644" t="str">
        <f>VLOOKUP(B2644,[2]taxonomy1!$B:$U,10,FALSE)</f>
        <v xml:space="preserve"> Phytophthora.</v>
      </c>
      <c r="R2644">
        <f>VLOOKUP(B2644,[2]taxonomy1!$B:$U,11,FALSE)</f>
        <v>0</v>
      </c>
      <c r="S2644">
        <f>VLOOKUP(B2644,[2]taxonomy1!$B:$U,12,FALSE)</f>
        <v>0</v>
      </c>
      <c r="T2644">
        <f>VLOOKUP(B2644,[2]taxonomy1!$B:$U,13,FALSE)</f>
        <v>0</v>
      </c>
      <c r="U2644">
        <f>VLOOKUP(B2644,[2]taxonomy1!$B:$U,14,FALSE)</f>
        <v>0</v>
      </c>
      <c r="V2644">
        <f>VLOOKUP(B2644,[2]taxonomy1!$B:$U,15,FALSE)</f>
        <v>0</v>
      </c>
      <c r="W2644">
        <f>VLOOKUP(B2644,[2]taxonomy1!$B:$U,16,FALSE)</f>
        <v>0</v>
      </c>
    </row>
    <row r="2645" spans="1:23" x14ac:dyDescent="0.3">
      <c r="A2645" t="s">
        <v>4992</v>
      </c>
      <c r="B2645" t="s">
        <v>4993</v>
      </c>
      <c r="C2645">
        <v>322</v>
      </c>
      <c r="D2645" t="s">
        <v>10</v>
      </c>
      <c r="E2645">
        <v>48</v>
      </c>
      <c r="F2645">
        <v>315</v>
      </c>
      <c r="G2645">
        <v>2735</v>
      </c>
      <c r="H2645" t="s">
        <v>11</v>
      </c>
      <c r="I2645" t="s">
        <v>10</v>
      </c>
      <c r="J2645">
        <f t="shared" si="41"/>
        <v>267</v>
      </c>
      <c r="K2645" t="str">
        <f>VLOOKUP(B2645,[2]taxonomy1!$B:$U,2,FALSE)</f>
        <v xml:space="preserve"> Phytophthora parasitica P1569.</v>
      </c>
      <c r="L2645" t="str">
        <f>VLOOKUP(B2645,[2]taxonomy1!$B:$U,4,FALSE)</f>
        <v xml:space="preserve"> NCBI_TaxID=1317065 {ECO:0000313|EMBL:ETI36808.1, ECO:0000313|Proteomes:UP000018721};</v>
      </c>
      <c r="M2645" t="str">
        <f>VLOOKUP(B2645,[2]taxonomy1!$B:$U,6,FALSE)</f>
        <v>Eukaryota</v>
      </c>
      <c r="N2645" t="str">
        <f>VLOOKUP(B2645,[2]taxonomy1!$B:$U,7,FALSE)</f>
        <v xml:space="preserve"> Stramenopiles</v>
      </c>
      <c r="O2645" t="str">
        <f>VLOOKUP(B2645,[2]taxonomy1!$B:$U,8,FALSE)</f>
        <v xml:space="preserve"> Oomycetes</v>
      </c>
      <c r="P2645" t="str">
        <f>VLOOKUP(B2645,[2]taxonomy1!$B:$U,9,FALSE)</f>
        <v xml:space="preserve"> Peronosporales</v>
      </c>
      <c r="Q2645" t="str">
        <f>VLOOKUP(B2645,[2]taxonomy1!$B:$U,10,FALSE)</f>
        <v xml:space="preserve"> Phytophthora.</v>
      </c>
      <c r="R2645">
        <f>VLOOKUP(B2645,[2]taxonomy1!$B:$U,11,FALSE)</f>
        <v>0</v>
      </c>
      <c r="S2645">
        <f>VLOOKUP(B2645,[2]taxonomy1!$B:$U,12,FALSE)</f>
        <v>0</v>
      </c>
      <c r="T2645">
        <f>VLOOKUP(B2645,[2]taxonomy1!$B:$U,13,FALSE)</f>
        <v>0</v>
      </c>
      <c r="U2645">
        <f>VLOOKUP(B2645,[2]taxonomy1!$B:$U,14,FALSE)</f>
        <v>0</v>
      </c>
      <c r="V2645">
        <f>VLOOKUP(B2645,[2]taxonomy1!$B:$U,15,FALSE)</f>
        <v>0</v>
      </c>
      <c r="W2645">
        <f>VLOOKUP(B2645,[2]taxonomy1!$B:$U,16,FALSE)</f>
        <v>0</v>
      </c>
    </row>
    <row r="2646" spans="1:23" x14ac:dyDescent="0.3">
      <c r="A2646" t="s">
        <v>4994</v>
      </c>
      <c r="B2646" t="s">
        <v>4995</v>
      </c>
      <c r="C2646">
        <v>282</v>
      </c>
      <c r="D2646" t="s">
        <v>10</v>
      </c>
      <c r="E2646">
        <v>2</v>
      </c>
      <c r="F2646">
        <v>276</v>
      </c>
      <c r="G2646">
        <v>2735</v>
      </c>
      <c r="H2646" t="s">
        <v>11</v>
      </c>
      <c r="I2646" t="s">
        <v>10</v>
      </c>
      <c r="J2646">
        <f t="shared" si="41"/>
        <v>274</v>
      </c>
      <c r="K2646" t="str">
        <f>VLOOKUP(B2646,[2]taxonomy1!$B:$U,2,FALSE)</f>
        <v xml:space="preserve"> Phytophthora parasitica P1569.</v>
      </c>
      <c r="L2646" t="str">
        <f>VLOOKUP(B2646,[2]taxonomy1!$B:$U,4,FALSE)</f>
        <v xml:space="preserve"> NCBI_TaxID=1317065 {ECO:0000313|EMBL:ETI38059.1, ECO:0000313|Proteomes:UP000018721};</v>
      </c>
      <c r="M2646" t="str">
        <f>VLOOKUP(B2646,[2]taxonomy1!$B:$U,6,FALSE)</f>
        <v>Eukaryota</v>
      </c>
      <c r="N2646" t="str">
        <f>VLOOKUP(B2646,[2]taxonomy1!$B:$U,7,FALSE)</f>
        <v xml:space="preserve"> Stramenopiles</v>
      </c>
      <c r="O2646" t="str">
        <f>VLOOKUP(B2646,[2]taxonomy1!$B:$U,8,FALSE)</f>
        <v xml:space="preserve"> Oomycetes</v>
      </c>
      <c r="P2646" t="str">
        <f>VLOOKUP(B2646,[2]taxonomy1!$B:$U,9,FALSE)</f>
        <v xml:space="preserve"> Peronosporales</v>
      </c>
      <c r="Q2646" t="str">
        <f>VLOOKUP(B2646,[2]taxonomy1!$B:$U,10,FALSE)</f>
        <v xml:space="preserve"> Phytophthora.</v>
      </c>
      <c r="R2646">
        <f>VLOOKUP(B2646,[2]taxonomy1!$B:$U,11,FALSE)</f>
        <v>0</v>
      </c>
      <c r="S2646">
        <f>VLOOKUP(B2646,[2]taxonomy1!$B:$U,12,FALSE)</f>
        <v>0</v>
      </c>
      <c r="T2646">
        <f>VLOOKUP(B2646,[2]taxonomy1!$B:$U,13,FALSE)</f>
        <v>0</v>
      </c>
      <c r="U2646">
        <f>VLOOKUP(B2646,[2]taxonomy1!$B:$U,14,FALSE)</f>
        <v>0</v>
      </c>
      <c r="V2646">
        <f>VLOOKUP(B2646,[2]taxonomy1!$B:$U,15,FALSE)</f>
        <v>0</v>
      </c>
      <c r="W2646">
        <f>VLOOKUP(B2646,[2]taxonomy1!$B:$U,16,FALSE)</f>
        <v>0</v>
      </c>
    </row>
    <row r="2647" spans="1:23" x14ac:dyDescent="0.3">
      <c r="A2647" t="s">
        <v>4996</v>
      </c>
      <c r="B2647" t="s">
        <v>4997</v>
      </c>
      <c r="C2647">
        <v>282</v>
      </c>
      <c r="D2647" t="s">
        <v>10</v>
      </c>
      <c r="E2647">
        <v>2</v>
      </c>
      <c r="F2647">
        <v>276</v>
      </c>
      <c r="G2647">
        <v>2735</v>
      </c>
      <c r="H2647" t="s">
        <v>11</v>
      </c>
      <c r="I2647" t="s">
        <v>10</v>
      </c>
      <c r="J2647">
        <f t="shared" si="41"/>
        <v>274</v>
      </c>
      <c r="K2647" t="str">
        <f>VLOOKUP(B2647,[2]taxonomy1!$B:$U,2,FALSE)</f>
        <v xml:space="preserve"> Phytophthora parasitica P1569.</v>
      </c>
      <c r="L2647" t="str">
        <f>VLOOKUP(B2647,[2]taxonomy1!$B:$U,4,FALSE)</f>
        <v xml:space="preserve"> NCBI_TaxID=1317065 {ECO:0000313|EMBL:ETI38057.1, ECO:0000313|Proteomes:UP000018721};</v>
      </c>
      <c r="M2647" t="str">
        <f>VLOOKUP(B2647,[2]taxonomy1!$B:$U,6,FALSE)</f>
        <v>Eukaryota</v>
      </c>
      <c r="N2647" t="str">
        <f>VLOOKUP(B2647,[2]taxonomy1!$B:$U,7,FALSE)</f>
        <v xml:space="preserve"> Stramenopiles</v>
      </c>
      <c r="O2647" t="str">
        <f>VLOOKUP(B2647,[2]taxonomy1!$B:$U,8,FALSE)</f>
        <v xml:space="preserve"> Oomycetes</v>
      </c>
      <c r="P2647" t="str">
        <f>VLOOKUP(B2647,[2]taxonomy1!$B:$U,9,FALSE)</f>
        <v xml:space="preserve"> Peronosporales</v>
      </c>
      <c r="Q2647" t="str">
        <f>VLOOKUP(B2647,[2]taxonomy1!$B:$U,10,FALSE)</f>
        <v xml:space="preserve"> Phytophthora.</v>
      </c>
      <c r="R2647">
        <f>VLOOKUP(B2647,[2]taxonomy1!$B:$U,11,FALSE)</f>
        <v>0</v>
      </c>
      <c r="S2647">
        <f>VLOOKUP(B2647,[2]taxonomy1!$B:$U,12,FALSE)</f>
        <v>0</v>
      </c>
      <c r="T2647">
        <f>VLOOKUP(B2647,[2]taxonomy1!$B:$U,13,FALSE)</f>
        <v>0</v>
      </c>
      <c r="U2647">
        <f>VLOOKUP(B2647,[2]taxonomy1!$B:$U,14,FALSE)</f>
        <v>0</v>
      </c>
      <c r="V2647">
        <f>VLOOKUP(B2647,[2]taxonomy1!$B:$U,15,FALSE)</f>
        <v>0</v>
      </c>
      <c r="W2647">
        <f>VLOOKUP(B2647,[2]taxonomy1!$B:$U,16,FALSE)</f>
        <v>0</v>
      </c>
    </row>
    <row r="2648" spans="1:23" x14ac:dyDescent="0.3">
      <c r="A2648" t="s">
        <v>4998</v>
      </c>
      <c r="B2648" t="s">
        <v>4999</v>
      </c>
      <c r="C2648">
        <v>276</v>
      </c>
      <c r="D2648" t="s">
        <v>10</v>
      </c>
      <c r="E2648">
        <v>4</v>
      </c>
      <c r="F2648">
        <v>269</v>
      </c>
      <c r="G2648">
        <v>2735</v>
      </c>
      <c r="H2648" t="s">
        <v>11</v>
      </c>
      <c r="I2648" t="s">
        <v>10</v>
      </c>
      <c r="J2648">
        <f t="shared" si="41"/>
        <v>265</v>
      </c>
      <c r="K2648" t="str">
        <f>VLOOKUP(B2648,[2]taxonomy1!$B:$U,2,FALSE)</f>
        <v xml:space="preserve"> Arabidopsis thaliana (Mouse-ear cress).</v>
      </c>
      <c r="L2648" t="str">
        <f>VLOOKUP(B2648,[2]taxonomy1!$B:$U,4,FALSE)</f>
        <v xml:space="preserve"> NCBI_TaxID=3702;</v>
      </c>
      <c r="M2648" t="str">
        <f>VLOOKUP(B2648,[2]taxonomy1!$B:$U,6,FALSE)</f>
        <v>Eukaryota</v>
      </c>
      <c r="N2648" t="str">
        <f>VLOOKUP(B2648,[2]taxonomy1!$B:$U,7,FALSE)</f>
        <v xml:space="preserve"> Viridiplantae</v>
      </c>
      <c r="O2648" t="str">
        <f>VLOOKUP(B2648,[2]taxonomy1!$B:$U,8,FALSE)</f>
        <v xml:space="preserve"> Streptophyta</v>
      </c>
      <c r="P2648" t="str">
        <f>VLOOKUP(B2648,[2]taxonomy1!$B:$U,9,FALSE)</f>
        <v xml:space="preserve"> Embryophyta</v>
      </c>
      <c r="Q2648" t="str">
        <f>VLOOKUP(B2648,[2]taxonomy1!$B:$U,10,FALSE)</f>
        <v xml:space="preserve"> Tracheophyta</v>
      </c>
      <c r="R2648" t="str">
        <f>VLOOKUP(B2648,[2]taxonomy1!$B:$U,11,FALSE)</f>
        <v>Spermatophyta</v>
      </c>
      <c r="S2648" t="str">
        <f>VLOOKUP(B2648,[2]taxonomy1!$B:$U,12,FALSE)</f>
        <v xml:space="preserve"> Magnoliophyta</v>
      </c>
      <c r="T2648" t="str">
        <f>VLOOKUP(B2648,[2]taxonomy1!$B:$U,13,FALSE)</f>
        <v xml:space="preserve"> eudicotyledons</v>
      </c>
      <c r="U2648" t="str">
        <f>VLOOKUP(B2648,[2]taxonomy1!$B:$U,14,FALSE)</f>
        <v xml:space="preserve"> Gunneridae</v>
      </c>
      <c r="V2648" t="str">
        <f>VLOOKUP(B2648,[2]taxonomy1!$B:$U,15,FALSE)</f>
        <v>Pentapetalae</v>
      </c>
      <c r="W2648" t="str">
        <f>VLOOKUP(B2648,[2]taxonomy1!$B:$U,16,FALSE)</f>
        <v xml:space="preserve"> rosids</v>
      </c>
    </row>
    <row r="2649" spans="1:23" x14ac:dyDescent="0.3">
      <c r="A2649" t="s">
        <v>5000</v>
      </c>
      <c r="B2649" t="s">
        <v>5001</v>
      </c>
      <c r="C2649">
        <v>283</v>
      </c>
      <c r="D2649" t="s">
        <v>10</v>
      </c>
      <c r="E2649">
        <v>3</v>
      </c>
      <c r="F2649">
        <v>276</v>
      </c>
      <c r="G2649">
        <v>2735</v>
      </c>
      <c r="H2649" t="s">
        <v>11</v>
      </c>
      <c r="I2649" t="s">
        <v>10</v>
      </c>
      <c r="J2649">
        <f t="shared" si="41"/>
        <v>273</v>
      </c>
      <c r="K2649" t="str">
        <f>VLOOKUP(B2649,[2]taxonomy1!$B:$U,2,FALSE)</f>
        <v xml:space="preserve"> Bos taurus (Bovine).</v>
      </c>
      <c r="L2649" t="str">
        <f>VLOOKUP(B2649,[2]taxonomy1!$B:$U,4,FALSE)</f>
        <v xml:space="preserve"> NCBI_TaxID=9913;</v>
      </c>
      <c r="M2649" t="str">
        <f>VLOOKUP(B2649,[2]taxonomy1!$B:$U,6,FALSE)</f>
        <v>Eukaryota</v>
      </c>
      <c r="N2649" t="str">
        <f>VLOOKUP(B2649,[2]taxonomy1!$B:$U,7,FALSE)</f>
        <v xml:space="preserve"> Metazoa</v>
      </c>
      <c r="O2649" t="str">
        <f>VLOOKUP(B2649,[2]taxonomy1!$B:$U,8,FALSE)</f>
        <v xml:space="preserve"> Chordata</v>
      </c>
      <c r="P2649" t="str">
        <f>VLOOKUP(B2649,[2]taxonomy1!$B:$U,9,FALSE)</f>
        <v xml:space="preserve"> Craniata</v>
      </c>
      <c r="Q2649" t="str">
        <f>VLOOKUP(B2649,[2]taxonomy1!$B:$U,10,FALSE)</f>
        <v xml:space="preserve"> Vertebrata</v>
      </c>
      <c r="R2649" t="str">
        <f>VLOOKUP(B2649,[2]taxonomy1!$B:$U,11,FALSE)</f>
        <v xml:space="preserve"> Euteleostomi</v>
      </c>
      <c r="S2649" t="str">
        <f>VLOOKUP(B2649,[2]taxonomy1!$B:$U,12,FALSE)</f>
        <v>Mammalia</v>
      </c>
      <c r="T2649" t="str">
        <f>VLOOKUP(B2649,[2]taxonomy1!$B:$U,13,FALSE)</f>
        <v xml:space="preserve"> Eutheria</v>
      </c>
      <c r="U2649" t="str">
        <f>VLOOKUP(B2649,[2]taxonomy1!$B:$U,14,FALSE)</f>
        <v xml:space="preserve"> Laurasiatheria</v>
      </c>
      <c r="V2649" t="str">
        <f>VLOOKUP(B2649,[2]taxonomy1!$B:$U,15,FALSE)</f>
        <v xml:space="preserve"> Cetartiodactyla</v>
      </c>
      <c r="W2649" t="str">
        <f>VLOOKUP(B2649,[2]taxonomy1!$B:$U,16,FALSE)</f>
        <v xml:space="preserve"> Ruminantia</v>
      </c>
    </row>
    <row r="2650" spans="1:23" x14ac:dyDescent="0.3">
      <c r="A2650" t="s">
        <v>5002</v>
      </c>
      <c r="B2650" t="s">
        <v>5003</v>
      </c>
      <c r="C2650">
        <v>283</v>
      </c>
      <c r="D2650" t="s">
        <v>10</v>
      </c>
      <c r="E2650">
        <v>3</v>
      </c>
      <c r="F2650">
        <v>276</v>
      </c>
      <c r="G2650">
        <v>2735</v>
      </c>
      <c r="H2650" t="s">
        <v>11</v>
      </c>
      <c r="I2650" t="s">
        <v>10</v>
      </c>
      <c r="J2650">
        <f t="shared" si="41"/>
        <v>273</v>
      </c>
      <c r="K2650" t="str">
        <f>VLOOKUP(B2650,[2]taxonomy1!$B:$U,2,FALSE)</f>
        <v xml:space="preserve"> Homo sapiens (Human).</v>
      </c>
      <c r="L2650" t="str">
        <f>VLOOKUP(B2650,[2]taxonomy1!$B:$U,4,FALSE)</f>
        <v xml:space="preserve"> NCBI_TaxID=9606;</v>
      </c>
      <c r="M2650" t="str">
        <f>VLOOKUP(B2650,[2]taxonomy1!$B:$U,6,FALSE)</f>
        <v>Eukaryota</v>
      </c>
      <c r="N2650" t="str">
        <f>VLOOKUP(B2650,[2]taxonomy1!$B:$U,7,FALSE)</f>
        <v xml:space="preserve"> Metazoa</v>
      </c>
      <c r="O2650" t="str">
        <f>VLOOKUP(B2650,[2]taxonomy1!$B:$U,8,FALSE)</f>
        <v xml:space="preserve"> Chordata</v>
      </c>
      <c r="P2650" t="str">
        <f>VLOOKUP(B2650,[2]taxonomy1!$B:$U,9,FALSE)</f>
        <v xml:space="preserve"> Craniata</v>
      </c>
      <c r="Q2650" t="str">
        <f>VLOOKUP(B2650,[2]taxonomy1!$B:$U,10,FALSE)</f>
        <v xml:space="preserve"> Vertebrata</v>
      </c>
      <c r="R2650" t="str">
        <f>VLOOKUP(B2650,[2]taxonomy1!$B:$U,11,FALSE)</f>
        <v xml:space="preserve"> Euteleostomi</v>
      </c>
      <c r="S2650" t="str">
        <f>VLOOKUP(B2650,[2]taxonomy1!$B:$U,12,FALSE)</f>
        <v>Mammalia</v>
      </c>
      <c r="T2650" t="str">
        <f>VLOOKUP(B2650,[2]taxonomy1!$B:$U,13,FALSE)</f>
        <v xml:space="preserve"> Eutheria</v>
      </c>
      <c r="U2650" t="str">
        <f>VLOOKUP(B2650,[2]taxonomy1!$B:$U,14,FALSE)</f>
        <v xml:space="preserve"> Euarchontoglires</v>
      </c>
      <c r="V2650" t="str">
        <f>VLOOKUP(B2650,[2]taxonomy1!$B:$U,15,FALSE)</f>
        <v xml:space="preserve"> Primates</v>
      </c>
      <c r="W2650" t="str">
        <f>VLOOKUP(B2650,[2]taxonomy1!$B:$U,16,FALSE)</f>
        <v xml:space="preserve"> Haplorrhini</v>
      </c>
    </row>
    <row r="2651" spans="1:23" x14ac:dyDescent="0.3">
      <c r="A2651" t="s">
        <v>5004</v>
      </c>
      <c r="B2651" t="s">
        <v>5005</v>
      </c>
      <c r="C2651">
        <v>296</v>
      </c>
      <c r="D2651" t="s">
        <v>10</v>
      </c>
      <c r="E2651">
        <v>16</v>
      </c>
      <c r="F2651">
        <v>289</v>
      </c>
      <c r="G2651">
        <v>2735</v>
      </c>
      <c r="H2651" t="s">
        <v>11</v>
      </c>
      <c r="I2651" t="s">
        <v>10</v>
      </c>
      <c r="J2651">
        <f t="shared" si="41"/>
        <v>273</v>
      </c>
      <c r="K2651" t="str">
        <f>VLOOKUP(B2651,[2]taxonomy1!$B:$U,2,FALSE)</f>
        <v xml:space="preserve"> Mus musculus (Mouse).</v>
      </c>
      <c r="L2651" t="str">
        <f>VLOOKUP(B2651,[2]taxonomy1!$B:$U,4,FALSE)</f>
        <v xml:space="preserve"> NCBI_TaxID=10090;</v>
      </c>
      <c r="M2651" t="str">
        <f>VLOOKUP(B2651,[2]taxonomy1!$B:$U,6,FALSE)</f>
        <v>Eukaryota</v>
      </c>
      <c r="N2651" t="str">
        <f>VLOOKUP(B2651,[2]taxonomy1!$B:$U,7,FALSE)</f>
        <v xml:space="preserve"> Metazoa</v>
      </c>
      <c r="O2651" t="str">
        <f>VLOOKUP(B2651,[2]taxonomy1!$B:$U,8,FALSE)</f>
        <v xml:space="preserve"> Chordata</v>
      </c>
      <c r="P2651" t="str">
        <f>VLOOKUP(B2651,[2]taxonomy1!$B:$U,9,FALSE)</f>
        <v xml:space="preserve"> Craniata</v>
      </c>
      <c r="Q2651" t="str">
        <f>VLOOKUP(B2651,[2]taxonomy1!$B:$U,10,FALSE)</f>
        <v xml:space="preserve"> Vertebrata</v>
      </c>
      <c r="R2651" t="str">
        <f>VLOOKUP(B2651,[2]taxonomy1!$B:$U,11,FALSE)</f>
        <v xml:space="preserve"> Euteleostomi</v>
      </c>
      <c r="S2651" t="str">
        <f>VLOOKUP(B2651,[2]taxonomy1!$B:$U,12,FALSE)</f>
        <v>Mammalia</v>
      </c>
      <c r="T2651" t="str">
        <f>VLOOKUP(B2651,[2]taxonomy1!$B:$U,13,FALSE)</f>
        <v xml:space="preserve"> Eutheria</v>
      </c>
      <c r="U2651" t="str">
        <f>VLOOKUP(B2651,[2]taxonomy1!$B:$U,14,FALSE)</f>
        <v xml:space="preserve"> Euarchontoglires</v>
      </c>
      <c r="V2651" t="str">
        <f>VLOOKUP(B2651,[2]taxonomy1!$B:$U,15,FALSE)</f>
        <v xml:space="preserve"> Glires</v>
      </c>
      <c r="W2651" t="str">
        <f>VLOOKUP(B2651,[2]taxonomy1!$B:$U,16,FALSE)</f>
        <v xml:space="preserve"> Rodentia</v>
      </c>
    </row>
    <row r="2652" spans="1:23" x14ac:dyDescent="0.3">
      <c r="A2652" t="s">
        <v>5006</v>
      </c>
      <c r="B2652" t="s">
        <v>5007</v>
      </c>
      <c r="C2652">
        <v>274</v>
      </c>
      <c r="D2652" t="s">
        <v>10</v>
      </c>
      <c r="E2652">
        <v>3</v>
      </c>
      <c r="F2652">
        <v>267</v>
      </c>
      <c r="G2652">
        <v>2735</v>
      </c>
      <c r="H2652" t="s">
        <v>11</v>
      </c>
      <c r="I2652" t="s">
        <v>10</v>
      </c>
      <c r="J2652">
        <f t="shared" si="41"/>
        <v>264</v>
      </c>
      <c r="K2652" t="str">
        <f>VLOOKUP(B2652,[2]taxonomy1!$B:$U,2,FALSE)</f>
        <v xml:space="preserve"> Oryza sativa subsp. japonica (Rice).</v>
      </c>
      <c r="L2652" t="str">
        <f>VLOOKUP(B2652,[2]taxonomy1!$B:$U,4,FALSE)</f>
        <v xml:space="preserve"> NCBI_TaxID=39947;</v>
      </c>
      <c r="M2652" t="str">
        <f>VLOOKUP(B2652,[2]taxonomy1!$B:$U,6,FALSE)</f>
        <v>Eukaryota</v>
      </c>
      <c r="N2652" t="str">
        <f>VLOOKUP(B2652,[2]taxonomy1!$B:$U,7,FALSE)</f>
        <v xml:space="preserve"> Viridiplantae</v>
      </c>
      <c r="O2652" t="str">
        <f>VLOOKUP(B2652,[2]taxonomy1!$B:$U,8,FALSE)</f>
        <v xml:space="preserve"> Streptophyta</v>
      </c>
      <c r="P2652" t="str">
        <f>VLOOKUP(B2652,[2]taxonomy1!$B:$U,9,FALSE)</f>
        <v xml:space="preserve"> Embryophyta</v>
      </c>
      <c r="Q2652" t="str">
        <f>VLOOKUP(B2652,[2]taxonomy1!$B:$U,10,FALSE)</f>
        <v xml:space="preserve"> Tracheophyta</v>
      </c>
      <c r="R2652" t="str">
        <f>VLOOKUP(B2652,[2]taxonomy1!$B:$U,11,FALSE)</f>
        <v>Spermatophyta</v>
      </c>
      <c r="S2652" t="str">
        <f>VLOOKUP(B2652,[2]taxonomy1!$B:$U,12,FALSE)</f>
        <v xml:space="preserve"> Magnoliophyta</v>
      </c>
      <c r="T2652" t="str">
        <f>VLOOKUP(B2652,[2]taxonomy1!$B:$U,13,FALSE)</f>
        <v xml:space="preserve"> Liliopsida</v>
      </c>
      <c r="U2652" t="str">
        <f>VLOOKUP(B2652,[2]taxonomy1!$B:$U,14,FALSE)</f>
        <v xml:space="preserve"> Poales</v>
      </c>
      <c r="V2652" t="str">
        <f>VLOOKUP(B2652,[2]taxonomy1!$B:$U,15,FALSE)</f>
        <v xml:space="preserve"> Poaceae</v>
      </c>
      <c r="W2652" t="str">
        <f>VLOOKUP(B2652,[2]taxonomy1!$B:$U,16,FALSE)</f>
        <v xml:space="preserve"> BOP clade</v>
      </c>
    </row>
    <row r="2653" spans="1:23" x14ac:dyDescent="0.3">
      <c r="A2653" t="s">
        <v>5008</v>
      </c>
      <c r="B2653" t="s">
        <v>5009</v>
      </c>
      <c r="C2653">
        <v>283</v>
      </c>
      <c r="D2653" t="s">
        <v>10</v>
      </c>
      <c r="E2653">
        <v>3</v>
      </c>
      <c r="F2653">
        <v>276</v>
      </c>
      <c r="G2653">
        <v>2735</v>
      </c>
      <c r="H2653" t="s">
        <v>11</v>
      </c>
      <c r="I2653" t="s">
        <v>10</v>
      </c>
      <c r="J2653">
        <f t="shared" si="41"/>
        <v>273</v>
      </c>
      <c r="K2653" t="str">
        <f>VLOOKUP(B2653,[2]taxonomy1!$B:$U,2,FALSE)</f>
        <v xml:space="preserve"> Sus scrofa (Pig).</v>
      </c>
      <c r="L2653" t="str">
        <f>VLOOKUP(B2653,[2]taxonomy1!$B:$U,4,FALSE)</f>
        <v xml:space="preserve"> NCBI_TaxID=9823;</v>
      </c>
      <c r="M2653" t="str">
        <f>VLOOKUP(B2653,[2]taxonomy1!$B:$U,6,FALSE)</f>
        <v>Eukaryota</v>
      </c>
      <c r="N2653" t="str">
        <f>VLOOKUP(B2653,[2]taxonomy1!$B:$U,7,FALSE)</f>
        <v xml:space="preserve"> Metazoa</v>
      </c>
      <c r="O2653" t="str">
        <f>VLOOKUP(B2653,[2]taxonomy1!$B:$U,8,FALSE)</f>
        <v xml:space="preserve"> Chordata</v>
      </c>
      <c r="P2653" t="str">
        <f>VLOOKUP(B2653,[2]taxonomy1!$B:$U,9,FALSE)</f>
        <v xml:space="preserve"> Craniata</v>
      </c>
      <c r="Q2653" t="str">
        <f>VLOOKUP(B2653,[2]taxonomy1!$B:$U,10,FALSE)</f>
        <v xml:space="preserve"> Vertebrata</v>
      </c>
      <c r="R2653" t="str">
        <f>VLOOKUP(B2653,[2]taxonomy1!$B:$U,11,FALSE)</f>
        <v xml:space="preserve"> Euteleostomi</v>
      </c>
      <c r="S2653" t="str">
        <f>VLOOKUP(B2653,[2]taxonomy1!$B:$U,12,FALSE)</f>
        <v>Mammalia</v>
      </c>
      <c r="T2653" t="str">
        <f>VLOOKUP(B2653,[2]taxonomy1!$B:$U,13,FALSE)</f>
        <v xml:space="preserve"> Eutheria</v>
      </c>
      <c r="U2653" t="str">
        <f>VLOOKUP(B2653,[2]taxonomy1!$B:$U,14,FALSE)</f>
        <v xml:space="preserve"> Laurasiatheria</v>
      </c>
      <c r="V2653" t="str">
        <f>VLOOKUP(B2653,[2]taxonomy1!$B:$U,15,FALSE)</f>
        <v xml:space="preserve"> Cetartiodactyla</v>
      </c>
      <c r="W2653" t="str">
        <f>VLOOKUP(B2653,[2]taxonomy1!$B:$U,16,FALSE)</f>
        <v xml:space="preserve"> Suina</v>
      </c>
    </row>
    <row r="2654" spans="1:23" x14ac:dyDescent="0.3">
      <c r="A2654" t="s">
        <v>5010</v>
      </c>
      <c r="B2654" t="s">
        <v>5011</v>
      </c>
      <c r="C2654">
        <v>283</v>
      </c>
      <c r="D2654" t="s">
        <v>10</v>
      </c>
      <c r="E2654">
        <v>3</v>
      </c>
      <c r="F2654">
        <v>276</v>
      </c>
      <c r="G2654">
        <v>2735</v>
      </c>
      <c r="H2654" t="s">
        <v>11</v>
      </c>
      <c r="I2654" t="s">
        <v>10</v>
      </c>
      <c r="J2654">
        <f t="shared" si="41"/>
        <v>273</v>
      </c>
      <c r="K2654" t="str">
        <f>VLOOKUP(B2654,[2]taxonomy1!$B:$U,2,FALSE)</f>
        <v xml:space="preserve"> Oryctolagus cuniculus (Rabbit).</v>
      </c>
      <c r="L2654" t="str">
        <f>VLOOKUP(B2654,[2]taxonomy1!$B:$U,4,FALSE)</f>
        <v xml:space="preserve"> NCBI_TaxID=9986;</v>
      </c>
      <c r="M2654" t="str">
        <f>VLOOKUP(B2654,[2]taxonomy1!$B:$U,6,FALSE)</f>
        <v>Eukaryota</v>
      </c>
      <c r="N2654" t="str">
        <f>VLOOKUP(B2654,[2]taxonomy1!$B:$U,7,FALSE)</f>
        <v xml:space="preserve"> Metazoa</v>
      </c>
      <c r="O2654" t="str">
        <f>VLOOKUP(B2654,[2]taxonomy1!$B:$U,8,FALSE)</f>
        <v xml:space="preserve"> Chordata</v>
      </c>
      <c r="P2654" t="str">
        <f>VLOOKUP(B2654,[2]taxonomy1!$B:$U,9,FALSE)</f>
        <v xml:space="preserve"> Craniata</v>
      </c>
      <c r="Q2654" t="str">
        <f>VLOOKUP(B2654,[2]taxonomy1!$B:$U,10,FALSE)</f>
        <v xml:space="preserve"> Vertebrata</v>
      </c>
      <c r="R2654" t="str">
        <f>VLOOKUP(B2654,[2]taxonomy1!$B:$U,11,FALSE)</f>
        <v xml:space="preserve"> Euteleostomi</v>
      </c>
      <c r="S2654" t="str">
        <f>VLOOKUP(B2654,[2]taxonomy1!$B:$U,12,FALSE)</f>
        <v>Mammalia</v>
      </c>
      <c r="T2654" t="str">
        <f>VLOOKUP(B2654,[2]taxonomy1!$B:$U,13,FALSE)</f>
        <v xml:space="preserve"> Eutheria</v>
      </c>
      <c r="U2654" t="str">
        <f>VLOOKUP(B2654,[2]taxonomy1!$B:$U,14,FALSE)</f>
        <v xml:space="preserve"> Euarchontoglires</v>
      </c>
      <c r="V2654" t="str">
        <f>VLOOKUP(B2654,[2]taxonomy1!$B:$U,15,FALSE)</f>
        <v xml:space="preserve"> Glires</v>
      </c>
      <c r="W2654" t="str">
        <f>VLOOKUP(B2654,[2]taxonomy1!$B:$U,16,FALSE)</f>
        <v xml:space="preserve"> Lagomorpha</v>
      </c>
    </row>
    <row r="2655" spans="1:23" x14ac:dyDescent="0.3">
      <c r="A2655" t="s">
        <v>5012</v>
      </c>
      <c r="B2655" t="s">
        <v>5013</v>
      </c>
      <c r="C2655">
        <v>283</v>
      </c>
      <c r="D2655" t="s">
        <v>10</v>
      </c>
      <c r="E2655">
        <v>3</v>
      </c>
      <c r="F2655">
        <v>276</v>
      </c>
      <c r="G2655">
        <v>2735</v>
      </c>
      <c r="H2655" t="s">
        <v>11</v>
      </c>
      <c r="I2655" t="s">
        <v>10</v>
      </c>
      <c r="J2655">
        <f t="shared" si="41"/>
        <v>273</v>
      </c>
      <c r="K2655" t="str">
        <f>VLOOKUP(B2655,[2]taxonomy1!$B:$U,2,FALSE)</f>
        <v xml:space="preserve"> Rattus norvegicus (Rat).</v>
      </c>
      <c r="L2655" t="str">
        <f>VLOOKUP(B2655,[2]taxonomy1!$B:$U,4,FALSE)</f>
        <v xml:space="preserve"> NCBI_TaxID=10116;</v>
      </c>
      <c r="M2655" t="str">
        <f>VLOOKUP(B2655,[2]taxonomy1!$B:$U,6,FALSE)</f>
        <v>Eukaryota</v>
      </c>
      <c r="N2655" t="str">
        <f>VLOOKUP(B2655,[2]taxonomy1!$B:$U,7,FALSE)</f>
        <v xml:space="preserve"> Metazoa</v>
      </c>
      <c r="O2655" t="str">
        <f>VLOOKUP(B2655,[2]taxonomy1!$B:$U,8,FALSE)</f>
        <v xml:space="preserve"> Chordata</v>
      </c>
      <c r="P2655" t="str">
        <f>VLOOKUP(B2655,[2]taxonomy1!$B:$U,9,FALSE)</f>
        <v xml:space="preserve"> Craniata</v>
      </c>
      <c r="Q2655" t="str">
        <f>VLOOKUP(B2655,[2]taxonomy1!$B:$U,10,FALSE)</f>
        <v xml:space="preserve"> Vertebrata</v>
      </c>
      <c r="R2655" t="str">
        <f>VLOOKUP(B2655,[2]taxonomy1!$B:$U,11,FALSE)</f>
        <v xml:space="preserve"> Euteleostomi</v>
      </c>
      <c r="S2655" t="str">
        <f>VLOOKUP(B2655,[2]taxonomy1!$B:$U,12,FALSE)</f>
        <v>Mammalia</v>
      </c>
      <c r="T2655" t="str">
        <f>VLOOKUP(B2655,[2]taxonomy1!$B:$U,13,FALSE)</f>
        <v xml:space="preserve"> Eutheria</v>
      </c>
      <c r="U2655" t="str">
        <f>VLOOKUP(B2655,[2]taxonomy1!$B:$U,14,FALSE)</f>
        <v xml:space="preserve"> Euarchontoglires</v>
      </c>
      <c r="V2655" t="str">
        <f>VLOOKUP(B2655,[2]taxonomy1!$B:$U,15,FALSE)</f>
        <v xml:space="preserve"> Glires</v>
      </c>
      <c r="W2655" t="str">
        <f>VLOOKUP(B2655,[2]taxonomy1!$B:$U,16,FALSE)</f>
        <v xml:space="preserve"> Rodentia</v>
      </c>
    </row>
    <row r="2656" spans="1:23" x14ac:dyDescent="0.3">
      <c r="A2656" t="s">
        <v>5014</v>
      </c>
      <c r="B2656" t="s">
        <v>5015</v>
      </c>
      <c r="C2656">
        <v>276</v>
      </c>
      <c r="D2656" t="s">
        <v>10</v>
      </c>
      <c r="E2656">
        <v>4</v>
      </c>
      <c r="F2656">
        <v>269</v>
      </c>
      <c r="G2656">
        <v>2735</v>
      </c>
      <c r="H2656" t="s">
        <v>11</v>
      </c>
      <c r="I2656" t="s">
        <v>10</v>
      </c>
      <c r="J2656">
        <f t="shared" si="41"/>
        <v>265</v>
      </c>
      <c r="K2656" t="str">
        <f>VLOOKUP(B2656,[2]taxonomy1!$B:$U,2,FALSE)</f>
        <v xml:space="preserve"> Solanum tuberosum (Potato).</v>
      </c>
      <c r="L2656" t="str">
        <f>VLOOKUP(B2656,[2]taxonomy1!$B:$U,4,FALSE)</f>
        <v xml:space="preserve"> NCBI_TaxID=4113;</v>
      </c>
      <c r="M2656" t="str">
        <f>VLOOKUP(B2656,[2]taxonomy1!$B:$U,6,FALSE)</f>
        <v>Eukaryota</v>
      </c>
      <c r="N2656" t="str">
        <f>VLOOKUP(B2656,[2]taxonomy1!$B:$U,7,FALSE)</f>
        <v xml:space="preserve"> Viridiplantae</v>
      </c>
      <c r="O2656" t="str">
        <f>VLOOKUP(B2656,[2]taxonomy1!$B:$U,8,FALSE)</f>
        <v xml:space="preserve"> Streptophyta</v>
      </c>
      <c r="P2656" t="str">
        <f>VLOOKUP(B2656,[2]taxonomy1!$B:$U,9,FALSE)</f>
        <v xml:space="preserve"> Embryophyta</v>
      </c>
      <c r="Q2656" t="str">
        <f>VLOOKUP(B2656,[2]taxonomy1!$B:$U,10,FALSE)</f>
        <v xml:space="preserve"> Tracheophyta</v>
      </c>
      <c r="R2656" t="str">
        <f>VLOOKUP(B2656,[2]taxonomy1!$B:$U,11,FALSE)</f>
        <v>Spermatophyta</v>
      </c>
      <c r="S2656" t="str">
        <f>VLOOKUP(B2656,[2]taxonomy1!$B:$U,12,FALSE)</f>
        <v xml:space="preserve"> Magnoliophyta</v>
      </c>
      <c r="T2656" t="str">
        <f>VLOOKUP(B2656,[2]taxonomy1!$B:$U,13,FALSE)</f>
        <v xml:space="preserve"> eudicotyledons</v>
      </c>
      <c r="U2656" t="str">
        <f>VLOOKUP(B2656,[2]taxonomy1!$B:$U,14,FALSE)</f>
        <v xml:space="preserve"> Gunneridae</v>
      </c>
      <c r="V2656" t="str">
        <f>VLOOKUP(B2656,[2]taxonomy1!$B:$U,15,FALSE)</f>
        <v>Pentapetalae</v>
      </c>
      <c r="W2656" t="str">
        <f>VLOOKUP(B2656,[2]taxonomy1!$B:$U,16,FALSE)</f>
        <v xml:space="preserve"> asterids</v>
      </c>
    </row>
    <row r="2657" spans="1:23" x14ac:dyDescent="0.3">
      <c r="A2657" t="s">
        <v>5016</v>
      </c>
      <c r="B2657" t="s">
        <v>5017</v>
      </c>
      <c r="C2657">
        <v>275</v>
      </c>
      <c r="D2657" t="s">
        <v>10</v>
      </c>
      <c r="E2657">
        <v>3</v>
      </c>
      <c r="F2657">
        <v>268</v>
      </c>
      <c r="G2657">
        <v>2735</v>
      </c>
      <c r="H2657" t="s">
        <v>11</v>
      </c>
      <c r="I2657" t="s">
        <v>10</v>
      </c>
      <c r="J2657">
        <f t="shared" si="41"/>
        <v>265</v>
      </c>
      <c r="K2657" t="str">
        <f>VLOOKUP(B2657,[2]taxonomy1!$B:$U,2,FALSE)</f>
        <v xml:space="preserve"> Triticum aestivum (Wheat).</v>
      </c>
      <c r="L2657" t="str">
        <f>VLOOKUP(B2657,[2]taxonomy1!$B:$U,4,FALSE)</f>
        <v xml:space="preserve"> NCBI_TaxID=4565;</v>
      </c>
      <c r="M2657" t="str">
        <f>VLOOKUP(B2657,[2]taxonomy1!$B:$U,6,FALSE)</f>
        <v>Eukaryota</v>
      </c>
      <c r="N2657" t="str">
        <f>VLOOKUP(B2657,[2]taxonomy1!$B:$U,7,FALSE)</f>
        <v xml:space="preserve"> Viridiplantae</v>
      </c>
      <c r="O2657" t="str">
        <f>VLOOKUP(B2657,[2]taxonomy1!$B:$U,8,FALSE)</f>
        <v xml:space="preserve"> Streptophyta</v>
      </c>
      <c r="P2657" t="str">
        <f>VLOOKUP(B2657,[2]taxonomy1!$B:$U,9,FALSE)</f>
        <v xml:space="preserve"> Embryophyta</v>
      </c>
      <c r="Q2657" t="str">
        <f>VLOOKUP(B2657,[2]taxonomy1!$B:$U,10,FALSE)</f>
        <v xml:space="preserve"> Tracheophyta</v>
      </c>
      <c r="R2657" t="str">
        <f>VLOOKUP(B2657,[2]taxonomy1!$B:$U,11,FALSE)</f>
        <v>Spermatophyta</v>
      </c>
      <c r="S2657" t="str">
        <f>VLOOKUP(B2657,[2]taxonomy1!$B:$U,12,FALSE)</f>
        <v xml:space="preserve"> Magnoliophyta</v>
      </c>
      <c r="T2657" t="str">
        <f>VLOOKUP(B2657,[2]taxonomy1!$B:$U,13,FALSE)</f>
        <v xml:space="preserve"> Liliopsida</v>
      </c>
      <c r="U2657" t="str">
        <f>VLOOKUP(B2657,[2]taxonomy1!$B:$U,14,FALSE)</f>
        <v xml:space="preserve"> Poales</v>
      </c>
      <c r="V2657" t="str">
        <f>VLOOKUP(B2657,[2]taxonomy1!$B:$U,15,FALSE)</f>
        <v xml:space="preserve"> Poaceae</v>
      </c>
      <c r="W2657" t="str">
        <f>VLOOKUP(B2657,[2]taxonomy1!$B:$U,16,FALSE)</f>
        <v xml:space="preserve"> BOP clade</v>
      </c>
    </row>
    <row r="2658" spans="1:23" x14ac:dyDescent="0.3">
      <c r="A2658" t="s">
        <v>5018</v>
      </c>
      <c r="B2658" t="s">
        <v>5019</v>
      </c>
      <c r="C2658">
        <v>283</v>
      </c>
      <c r="D2658" t="s">
        <v>10</v>
      </c>
      <c r="E2658">
        <v>2</v>
      </c>
      <c r="F2658">
        <v>276</v>
      </c>
      <c r="G2658">
        <v>2735</v>
      </c>
      <c r="H2658" t="s">
        <v>11</v>
      </c>
      <c r="I2658" t="s">
        <v>10</v>
      </c>
      <c r="J2658">
        <f t="shared" si="41"/>
        <v>274</v>
      </c>
      <c r="K2658" t="str">
        <f>VLOOKUP(B2658,[2]taxonomy1!$B:$U,2,FALSE)</f>
        <v xml:space="preserve"> Saccharomyces cerevisiae (strain ATCC 204508 / S288c) (Baker's yeast).</v>
      </c>
      <c r="L2658" t="str">
        <f>VLOOKUP(B2658,[2]taxonomy1!$B:$U,4,FALSE)</f>
        <v xml:space="preserve"> NCBI_TaxID=559292;</v>
      </c>
      <c r="M2658" t="str">
        <f>VLOOKUP(B2658,[2]taxonomy1!$B:$U,6,FALSE)</f>
        <v>Eukaryota</v>
      </c>
      <c r="N2658" t="str">
        <f>VLOOKUP(B2658,[2]taxonomy1!$B:$U,7,FALSE)</f>
        <v xml:space="preserve"> Fungi</v>
      </c>
      <c r="O2658" t="str">
        <f>VLOOKUP(B2658,[2]taxonomy1!$B:$U,8,FALSE)</f>
        <v xml:space="preserve"> Dikarya</v>
      </c>
      <c r="P2658" t="str">
        <f>VLOOKUP(B2658,[2]taxonomy1!$B:$U,9,FALSE)</f>
        <v xml:space="preserve"> Ascomycota</v>
      </c>
      <c r="Q2658" t="str">
        <f>VLOOKUP(B2658,[2]taxonomy1!$B:$U,10,FALSE)</f>
        <v xml:space="preserve"> Saccharomycotina</v>
      </c>
      <c r="R2658" t="str">
        <f>VLOOKUP(B2658,[2]taxonomy1!$B:$U,11,FALSE)</f>
        <v>Saccharomycetes</v>
      </c>
      <c r="S2658" t="str">
        <f>VLOOKUP(B2658,[2]taxonomy1!$B:$U,12,FALSE)</f>
        <v xml:space="preserve"> Saccharomycetales</v>
      </c>
      <c r="T2658" t="str">
        <f>VLOOKUP(B2658,[2]taxonomy1!$B:$U,13,FALSE)</f>
        <v xml:space="preserve"> Saccharomycetaceae</v>
      </c>
      <c r="U2658" t="str">
        <f>VLOOKUP(B2658,[2]taxonomy1!$B:$U,14,FALSE)</f>
        <v xml:space="preserve"> Saccharomyces.</v>
      </c>
      <c r="V2658">
        <f>VLOOKUP(B2658,[2]taxonomy1!$B:$U,15,FALSE)</f>
        <v>0</v>
      </c>
      <c r="W2658">
        <f>VLOOKUP(B2658,[2]taxonomy1!$B:$U,16,FALSE)</f>
        <v>0</v>
      </c>
    </row>
    <row r="2659" spans="1:23" x14ac:dyDescent="0.3">
      <c r="A2659" t="s">
        <v>5020</v>
      </c>
      <c r="B2659" t="s">
        <v>5021</v>
      </c>
      <c r="C2659">
        <v>276</v>
      </c>
      <c r="D2659" t="s">
        <v>10</v>
      </c>
      <c r="E2659">
        <v>4</v>
      </c>
      <c r="F2659">
        <v>269</v>
      </c>
      <c r="G2659">
        <v>2735</v>
      </c>
      <c r="H2659" t="s">
        <v>11</v>
      </c>
      <c r="I2659" t="s">
        <v>10</v>
      </c>
      <c r="J2659">
        <f t="shared" si="41"/>
        <v>265</v>
      </c>
      <c r="K2659" t="str">
        <f>VLOOKUP(B2659,[2]taxonomy1!$B:$U,2,FALSE)</f>
        <v xml:space="preserve"> Arabidopsis thaliana (Mouse-ear cress).</v>
      </c>
      <c r="L2659" t="str">
        <f>VLOOKUP(B2659,[2]taxonomy1!$B:$U,4,FALSE)</f>
        <v xml:space="preserve"> NCBI_TaxID=3702;</v>
      </c>
      <c r="M2659" t="str">
        <f>VLOOKUP(B2659,[2]taxonomy1!$B:$U,6,FALSE)</f>
        <v>Eukaryota</v>
      </c>
      <c r="N2659" t="str">
        <f>VLOOKUP(B2659,[2]taxonomy1!$B:$U,7,FALSE)</f>
        <v xml:space="preserve"> Viridiplantae</v>
      </c>
      <c r="O2659" t="str">
        <f>VLOOKUP(B2659,[2]taxonomy1!$B:$U,8,FALSE)</f>
        <v xml:space="preserve"> Streptophyta</v>
      </c>
      <c r="P2659" t="str">
        <f>VLOOKUP(B2659,[2]taxonomy1!$B:$U,9,FALSE)</f>
        <v xml:space="preserve"> Embryophyta</v>
      </c>
      <c r="Q2659" t="str">
        <f>VLOOKUP(B2659,[2]taxonomy1!$B:$U,10,FALSE)</f>
        <v xml:space="preserve"> Tracheophyta</v>
      </c>
      <c r="R2659" t="str">
        <f>VLOOKUP(B2659,[2]taxonomy1!$B:$U,11,FALSE)</f>
        <v>Spermatophyta</v>
      </c>
      <c r="S2659" t="str">
        <f>VLOOKUP(B2659,[2]taxonomy1!$B:$U,12,FALSE)</f>
        <v xml:space="preserve"> Magnoliophyta</v>
      </c>
      <c r="T2659" t="str">
        <f>VLOOKUP(B2659,[2]taxonomy1!$B:$U,13,FALSE)</f>
        <v xml:space="preserve"> eudicotyledons</v>
      </c>
      <c r="U2659" t="str">
        <f>VLOOKUP(B2659,[2]taxonomy1!$B:$U,14,FALSE)</f>
        <v xml:space="preserve"> Gunneridae</v>
      </c>
      <c r="V2659" t="str">
        <f>VLOOKUP(B2659,[2]taxonomy1!$B:$U,15,FALSE)</f>
        <v>Pentapetalae</v>
      </c>
      <c r="W2659" t="str">
        <f>VLOOKUP(B2659,[2]taxonomy1!$B:$U,16,FALSE)</f>
        <v xml:space="preserve"> rosids</v>
      </c>
    </row>
    <row r="2660" spans="1:23" x14ac:dyDescent="0.3">
      <c r="A2660" t="s">
        <v>5022</v>
      </c>
      <c r="B2660" t="s">
        <v>5023</v>
      </c>
      <c r="C2660">
        <v>294</v>
      </c>
      <c r="D2660" t="s">
        <v>10</v>
      </c>
      <c r="E2660">
        <v>14</v>
      </c>
      <c r="F2660">
        <v>287</v>
      </c>
      <c r="G2660">
        <v>2735</v>
      </c>
      <c r="H2660" t="s">
        <v>11</v>
      </c>
      <c r="I2660" t="s">
        <v>10</v>
      </c>
      <c r="J2660">
        <f t="shared" si="41"/>
        <v>273</v>
      </c>
      <c r="K2660" t="str">
        <f>VLOOKUP(B2660,[2]taxonomy1!$B:$U,2,FALSE)</f>
        <v xml:space="preserve"> Bos taurus (Bovine).</v>
      </c>
      <c r="L2660" t="str">
        <f>VLOOKUP(B2660,[2]taxonomy1!$B:$U,4,FALSE)</f>
        <v xml:space="preserve"> NCBI_TaxID=9913;</v>
      </c>
      <c r="M2660" t="str">
        <f>VLOOKUP(B2660,[2]taxonomy1!$B:$U,6,FALSE)</f>
        <v>Eukaryota</v>
      </c>
      <c r="N2660" t="str">
        <f>VLOOKUP(B2660,[2]taxonomy1!$B:$U,7,FALSE)</f>
        <v xml:space="preserve"> Metazoa</v>
      </c>
      <c r="O2660" t="str">
        <f>VLOOKUP(B2660,[2]taxonomy1!$B:$U,8,FALSE)</f>
        <v xml:space="preserve"> Chordata</v>
      </c>
      <c r="P2660" t="str">
        <f>VLOOKUP(B2660,[2]taxonomy1!$B:$U,9,FALSE)</f>
        <v xml:space="preserve"> Craniata</v>
      </c>
      <c r="Q2660" t="str">
        <f>VLOOKUP(B2660,[2]taxonomy1!$B:$U,10,FALSE)</f>
        <v xml:space="preserve"> Vertebrata</v>
      </c>
      <c r="R2660" t="str">
        <f>VLOOKUP(B2660,[2]taxonomy1!$B:$U,11,FALSE)</f>
        <v xml:space="preserve"> Euteleostomi</v>
      </c>
      <c r="S2660" t="str">
        <f>VLOOKUP(B2660,[2]taxonomy1!$B:$U,12,FALSE)</f>
        <v>Mammalia</v>
      </c>
      <c r="T2660" t="str">
        <f>VLOOKUP(B2660,[2]taxonomy1!$B:$U,13,FALSE)</f>
        <v xml:space="preserve"> Eutheria</v>
      </c>
      <c r="U2660" t="str">
        <f>VLOOKUP(B2660,[2]taxonomy1!$B:$U,14,FALSE)</f>
        <v xml:space="preserve"> Laurasiatheria</v>
      </c>
      <c r="V2660" t="str">
        <f>VLOOKUP(B2660,[2]taxonomy1!$B:$U,15,FALSE)</f>
        <v xml:space="preserve"> Cetartiodactyla</v>
      </c>
      <c r="W2660" t="str">
        <f>VLOOKUP(B2660,[2]taxonomy1!$B:$U,16,FALSE)</f>
        <v xml:space="preserve"> Ruminantia</v>
      </c>
    </row>
    <row r="2661" spans="1:23" x14ac:dyDescent="0.3">
      <c r="A2661" t="s">
        <v>5024</v>
      </c>
      <c r="B2661" t="s">
        <v>5025</v>
      </c>
      <c r="C2661">
        <v>294</v>
      </c>
      <c r="D2661" t="s">
        <v>10</v>
      </c>
      <c r="E2661">
        <v>14</v>
      </c>
      <c r="F2661">
        <v>287</v>
      </c>
      <c r="G2661">
        <v>2735</v>
      </c>
      <c r="H2661" t="s">
        <v>11</v>
      </c>
      <c r="I2661" t="s">
        <v>10</v>
      </c>
      <c r="J2661">
        <f t="shared" si="41"/>
        <v>273</v>
      </c>
      <c r="K2661" t="str">
        <f>VLOOKUP(B2661,[2]taxonomy1!$B:$U,2,FALSE)</f>
        <v xml:space="preserve"> Homo sapiens (Human).</v>
      </c>
      <c r="L2661" t="str">
        <f>VLOOKUP(B2661,[2]taxonomy1!$B:$U,4,FALSE)</f>
        <v xml:space="preserve"> NCBI_TaxID=9606;</v>
      </c>
      <c r="M2661" t="str">
        <f>VLOOKUP(B2661,[2]taxonomy1!$B:$U,6,FALSE)</f>
        <v>Eukaryota</v>
      </c>
      <c r="N2661" t="str">
        <f>VLOOKUP(B2661,[2]taxonomy1!$B:$U,7,FALSE)</f>
        <v xml:space="preserve"> Metazoa</v>
      </c>
      <c r="O2661" t="str">
        <f>VLOOKUP(B2661,[2]taxonomy1!$B:$U,8,FALSE)</f>
        <v xml:space="preserve"> Chordata</v>
      </c>
      <c r="P2661" t="str">
        <f>VLOOKUP(B2661,[2]taxonomy1!$B:$U,9,FALSE)</f>
        <v xml:space="preserve"> Craniata</v>
      </c>
      <c r="Q2661" t="str">
        <f>VLOOKUP(B2661,[2]taxonomy1!$B:$U,10,FALSE)</f>
        <v xml:space="preserve"> Vertebrata</v>
      </c>
      <c r="R2661" t="str">
        <f>VLOOKUP(B2661,[2]taxonomy1!$B:$U,11,FALSE)</f>
        <v xml:space="preserve"> Euteleostomi</v>
      </c>
      <c r="S2661" t="str">
        <f>VLOOKUP(B2661,[2]taxonomy1!$B:$U,12,FALSE)</f>
        <v>Mammalia</v>
      </c>
      <c r="T2661" t="str">
        <f>VLOOKUP(B2661,[2]taxonomy1!$B:$U,13,FALSE)</f>
        <v xml:space="preserve"> Eutheria</v>
      </c>
      <c r="U2661" t="str">
        <f>VLOOKUP(B2661,[2]taxonomy1!$B:$U,14,FALSE)</f>
        <v xml:space="preserve"> Euarchontoglires</v>
      </c>
      <c r="V2661" t="str">
        <f>VLOOKUP(B2661,[2]taxonomy1!$B:$U,15,FALSE)</f>
        <v xml:space="preserve"> Primates</v>
      </c>
      <c r="W2661" t="str">
        <f>VLOOKUP(B2661,[2]taxonomy1!$B:$U,16,FALSE)</f>
        <v xml:space="preserve"> Haplorrhini</v>
      </c>
    </row>
    <row r="2662" spans="1:23" x14ac:dyDescent="0.3">
      <c r="A2662" t="s">
        <v>5026</v>
      </c>
      <c r="B2662" t="s">
        <v>5027</v>
      </c>
      <c r="C2662">
        <v>282</v>
      </c>
      <c r="D2662" t="s">
        <v>10</v>
      </c>
      <c r="E2662">
        <v>2</v>
      </c>
      <c r="F2662">
        <v>275</v>
      </c>
      <c r="G2662">
        <v>2735</v>
      </c>
      <c r="H2662" t="s">
        <v>11</v>
      </c>
      <c r="I2662" t="s">
        <v>10</v>
      </c>
      <c r="J2662">
        <f t="shared" si="41"/>
        <v>273</v>
      </c>
      <c r="K2662" t="str">
        <f>VLOOKUP(B2662,[2]taxonomy1!$B:$U,2,FALSE)</f>
        <v xml:space="preserve"> Meleagris gallopavo (Wild turkey).</v>
      </c>
      <c r="L2662" t="str">
        <f>VLOOKUP(B2662,[2]taxonomy1!$B:$U,4,FALSE)</f>
        <v xml:space="preserve"> NCBI_TaxID=9103;</v>
      </c>
      <c r="M2662" t="str">
        <f>VLOOKUP(B2662,[2]taxonomy1!$B:$U,6,FALSE)</f>
        <v>Eukaryota</v>
      </c>
      <c r="N2662" t="str">
        <f>VLOOKUP(B2662,[2]taxonomy1!$B:$U,7,FALSE)</f>
        <v xml:space="preserve"> Metazoa</v>
      </c>
      <c r="O2662" t="str">
        <f>VLOOKUP(B2662,[2]taxonomy1!$B:$U,8,FALSE)</f>
        <v xml:space="preserve"> Chordata</v>
      </c>
      <c r="P2662" t="str">
        <f>VLOOKUP(B2662,[2]taxonomy1!$B:$U,9,FALSE)</f>
        <v xml:space="preserve"> Craniata</v>
      </c>
      <c r="Q2662" t="str">
        <f>VLOOKUP(B2662,[2]taxonomy1!$B:$U,10,FALSE)</f>
        <v xml:space="preserve"> Vertebrata</v>
      </c>
      <c r="R2662" t="str">
        <f>VLOOKUP(B2662,[2]taxonomy1!$B:$U,11,FALSE)</f>
        <v xml:space="preserve"> Euteleostomi</v>
      </c>
      <c r="S2662" t="str">
        <f>VLOOKUP(B2662,[2]taxonomy1!$B:$U,12,FALSE)</f>
        <v>Archelosauria</v>
      </c>
      <c r="T2662" t="str">
        <f>VLOOKUP(B2662,[2]taxonomy1!$B:$U,13,FALSE)</f>
        <v xml:space="preserve"> Archosauria</v>
      </c>
      <c r="U2662" t="str">
        <f>VLOOKUP(B2662,[2]taxonomy1!$B:$U,14,FALSE)</f>
        <v xml:space="preserve"> Dinosauria</v>
      </c>
      <c r="V2662" t="str">
        <f>VLOOKUP(B2662,[2]taxonomy1!$B:$U,15,FALSE)</f>
        <v xml:space="preserve"> Saurischia</v>
      </c>
      <c r="W2662" t="str">
        <f>VLOOKUP(B2662,[2]taxonomy1!$B:$U,16,FALSE)</f>
        <v xml:space="preserve"> Theropoda</v>
      </c>
    </row>
    <row r="2663" spans="1:23" x14ac:dyDescent="0.3">
      <c r="A2663" t="s">
        <v>5028</v>
      </c>
      <c r="B2663" t="s">
        <v>5029</v>
      </c>
      <c r="C2663">
        <v>295</v>
      </c>
      <c r="D2663" t="s">
        <v>10</v>
      </c>
      <c r="E2663">
        <v>15</v>
      </c>
      <c r="F2663">
        <v>288</v>
      </c>
      <c r="G2663">
        <v>2735</v>
      </c>
      <c r="H2663" t="s">
        <v>11</v>
      </c>
      <c r="I2663" t="s">
        <v>10</v>
      </c>
      <c r="J2663">
        <f t="shared" si="41"/>
        <v>273</v>
      </c>
      <c r="K2663" t="str">
        <f>VLOOKUP(B2663,[2]taxonomy1!$B:$U,2,FALSE)</f>
        <v xml:space="preserve"> Mus musculus (Mouse).</v>
      </c>
      <c r="L2663" t="str">
        <f>VLOOKUP(B2663,[2]taxonomy1!$B:$U,4,FALSE)</f>
        <v xml:space="preserve"> NCBI_TaxID=10090;</v>
      </c>
      <c r="M2663" t="str">
        <f>VLOOKUP(B2663,[2]taxonomy1!$B:$U,6,FALSE)</f>
        <v>Eukaryota</v>
      </c>
      <c r="N2663" t="str">
        <f>VLOOKUP(B2663,[2]taxonomy1!$B:$U,7,FALSE)</f>
        <v xml:space="preserve"> Metazoa</v>
      </c>
      <c r="O2663" t="str">
        <f>VLOOKUP(B2663,[2]taxonomy1!$B:$U,8,FALSE)</f>
        <v xml:space="preserve"> Chordata</v>
      </c>
      <c r="P2663" t="str">
        <f>VLOOKUP(B2663,[2]taxonomy1!$B:$U,9,FALSE)</f>
        <v xml:space="preserve"> Craniata</v>
      </c>
      <c r="Q2663" t="str">
        <f>VLOOKUP(B2663,[2]taxonomy1!$B:$U,10,FALSE)</f>
        <v xml:space="preserve"> Vertebrata</v>
      </c>
      <c r="R2663" t="str">
        <f>VLOOKUP(B2663,[2]taxonomy1!$B:$U,11,FALSE)</f>
        <v xml:space="preserve"> Euteleostomi</v>
      </c>
      <c r="S2663" t="str">
        <f>VLOOKUP(B2663,[2]taxonomy1!$B:$U,12,FALSE)</f>
        <v>Mammalia</v>
      </c>
      <c r="T2663" t="str">
        <f>VLOOKUP(B2663,[2]taxonomy1!$B:$U,13,FALSE)</f>
        <v xml:space="preserve"> Eutheria</v>
      </c>
      <c r="U2663" t="str">
        <f>VLOOKUP(B2663,[2]taxonomy1!$B:$U,14,FALSE)</f>
        <v xml:space="preserve"> Euarchontoglires</v>
      </c>
      <c r="V2663" t="str">
        <f>VLOOKUP(B2663,[2]taxonomy1!$B:$U,15,FALSE)</f>
        <v xml:space="preserve"> Glires</v>
      </c>
      <c r="W2663" t="str">
        <f>VLOOKUP(B2663,[2]taxonomy1!$B:$U,16,FALSE)</f>
        <v xml:space="preserve"> Rodentia</v>
      </c>
    </row>
    <row r="2664" spans="1:23" x14ac:dyDescent="0.3">
      <c r="A2664" t="s">
        <v>5030</v>
      </c>
      <c r="B2664" t="s">
        <v>5031</v>
      </c>
      <c r="C2664">
        <v>280</v>
      </c>
      <c r="D2664" t="s">
        <v>10</v>
      </c>
      <c r="E2664">
        <v>9</v>
      </c>
      <c r="F2664">
        <v>273</v>
      </c>
      <c r="G2664">
        <v>2735</v>
      </c>
      <c r="H2664" t="s">
        <v>11</v>
      </c>
      <c r="I2664" t="s">
        <v>10</v>
      </c>
      <c r="J2664">
        <f t="shared" si="41"/>
        <v>264</v>
      </c>
      <c r="K2664" t="str">
        <f>VLOOKUP(B2664,[2]taxonomy1!$B:$U,2,FALSE)</f>
        <v xml:space="preserve"> Oryza sativa subsp. japonica (Rice).</v>
      </c>
      <c r="L2664" t="str">
        <f>VLOOKUP(B2664,[2]taxonomy1!$B:$U,4,FALSE)</f>
        <v xml:space="preserve"> NCBI_TaxID=39947;</v>
      </c>
      <c r="M2664" t="str">
        <f>VLOOKUP(B2664,[2]taxonomy1!$B:$U,6,FALSE)</f>
        <v>Eukaryota</v>
      </c>
      <c r="N2664" t="str">
        <f>VLOOKUP(B2664,[2]taxonomy1!$B:$U,7,FALSE)</f>
        <v xml:space="preserve"> Viridiplantae</v>
      </c>
      <c r="O2664" t="str">
        <f>VLOOKUP(B2664,[2]taxonomy1!$B:$U,8,FALSE)</f>
        <v xml:space="preserve"> Streptophyta</v>
      </c>
      <c r="P2664" t="str">
        <f>VLOOKUP(B2664,[2]taxonomy1!$B:$U,9,FALSE)</f>
        <v xml:space="preserve"> Embryophyta</v>
      </c>
      <c r="Q2664" t="str">
        <f>VLOOKUP(B2664,[2]taxonomy1!$B:$U,10,FALSE)</f>
        <v xml:space="preserve"> Tracheophyta</v>
      </c>
      <c r="R2664" t="str">
        <f>VLOOKUP(B2664,[2]taxonomy1!$B:$U,11,FALSE)</f>
        <v>Spermatophyta</v>
      </c>
      <c r="S2664" t="str">
        <f>VLOOKUP(B2664,[2]taxonomy1!$B:$U,12,FALSE)</f>
        <v xml:space="preserve"> Magnoliophyta</v>
      </c>
      <c r="T2664" t="str">
        <f>VLOOKUP(B2664,[2]taxonomy1!$B:$U,13,FALSE)</f>
        <v xml:space="preserve"> Liliopsida</v>
      </c>
      <c r="U2664" t="str">
        <f>VLOOKUP(B2664,[2]taxonomy1!$B:$U,14,FALSE)</f>
        <v xml:space="preserve"> Poales</v>
      </c>
      <c r="V2664" t="str">
        <f>VLOOKUP(B2664,[2]taxonomy1!$B:$U,15,FALSE)</f>
        <v xml:space="preserve"> Poaceae</v>
      </c>
      <c r="W2664" t="str">
        <f>VLOOKUP(B2664,[2]taxonomy1!$B:$U,16,FALSE)</f>
        <v xml:space="preserve"> BOP clade</v>
      </c>
    </row>
    <row r="2665" spans="1:23" x14ac:dyDescent="0.3">
      <c r="A2665" t="s">
        <v>5032</v>
      </c>
      <c r="B2665" t="s">
        <v>5033</v>
      </c>
      <c r="C2665">
        <v>294</v>
      </c>
      <c r="D2665" t="s">
        <v>10</v>
      </c>
      <c r="E2665">
        <v>14</v>
      </c>
      <c r="F2665">
        <v>287</v>
      </c>
      <c r="G2665">
        <v>2735</v>
      </c>
      <c r="H2665" t="s">
        <v>11</v>
      </c>
      <c r="I2665" t="s">
        <v>10</v>
      </c>
      <c r="J2665">
        <f t="shared" si="41"/>
        <v>273</v>
      </c>
      <c r="K2665" t="str">
        <f>VLOOKUP(B2665,[2]taxonomy1!$B:$U,2,FALSE)</f>
        <v xml:space="preserve"> Sus scrofa (Pig).</v>
      </c>
      <c r="L2665" t="str">
        <f>VLOOKUP(B2665,[2]taxonomy1!$B:$U,4,FALSE)</f>
        <v xml:space="preserve"> NCBI_TaxID=9823;</v>
      </c>
      <c r="M2665" t="str">
        <f>VLOOKUP(B2665,[2]taxonomy1!$B:$U,6,FALSE)</f>
        <v>Eukaryota</v>
      </c>
      <c r="N2665" t="str">
        <f>VLOOKUP(B2665,[2]taxonomy1!$B:$U,7,FALSE)</f>
        <v xml:space="preserve"> Metazoa</v>
      </c>
      <c r="O2665" t="str">
        <f>VLOOKUP(B2665,[2]taxonomy1!$B:$U,8,FALSE)</f>
        <v xml:space="preserve"> Chordata</v>
      </c>
      <c r="P2665" t="str">
        <f>VLOOKUP(B2665,[2]taxonomy1!$B:$U,9,FALSE)</f>
        <v xml:space="preserve"> Craniata</v>
      </c>
      <c r="Q2665" t="str">
        <f>VLOOKUP(B2665,[2]taxonomy1!$B:$U,10,FALSE)</f>
        <v xml:space="preserve"> Vertebrata</v>
      </c>
      <c r="R2665" t="str">
        <f>VLOOKUP(B2665,[2]taxonomy1!$B:$U,11,FALSE)</f>
        <v xml:space="preserve"> Euteleostomi</v>
      </c>
      <c r="S2665" t="str">
        <f>VLOOKUP(B2665,[2]taxonomy1!$B:$U,12,FALSE)</f>
        <v>Mammalia</v>
      </c>
      <c r="T2665" t="str">
        <f>VLOOKUP(B2665,[2]taxonomy1!$B:$U,13,FALSE)</f>
        <v xml:space="preserve"> Eutheria</v>
      </c>
      <c r="U2665" t="str">
        <f>VLOOKUP(B2665,[2]taxonomy1!$B:$U,14,FALSE)</f>
        <v xml:space="preserve"> Laurasiatheria</v>
      </c>
      <c r="V2665" t="str">
        <f>VLOOKUP(B2665,[2]taxonomy1!$B:$U,15,FALSE)</f>
        <v xml:space="preserve"> Cetartiodactyla</v>
      </c>
      <c r="W2665" t="str">
        <f>VLOOKUP(B2665,[2]taxonomy1!$B:$U,16,FALSE)</f>
        <v xml:space="preserve"> Suina</v>
      </c>
    </row>
    <row r="2666" spans="1:23" x14ac:dyDescent="0.3">
      <c r="A2666" t="s">
        <v>5034</v>
      </c>
      <c r="B2666" t="s">
        <v>5035</v>
      </c>
      <c r="C2666">
        <v>294</v>
      </c>
      <c r="D2666" t="s">
        <v>10</v>
      </c>
      <c r="E2666">
        <v>14</v>
      </c>
      <c r="F2666">
        <v>287</v>
      </c>
      <c r="G2666">
        <v>2735</v>
      </c>
      <c r="H2666" t="s">
        <v>11</v>
      </c>
      <c r="I2666" t="s">
        <v>10</v>
      </c>
      <c r="J2666">
        <f t="shared" si="41"/>
        <v>273</v>
      </c>
      <c r="K2666" t="str">
        <f>VLOOKUP(B2666,[2]taxonomy1!$B:$U,2,FALSE)</f>
        <v xml:space="preserve"> Oryctolagus cuniculus (Rabbit).</v>
      </c>
      <c r="L2666" t="str">
        <f>VLOOKUP(B2666,[2]taxonomy1!$B:$U,4,FALSE)</f>
        <v xml:space="preserve"> NCBI_TaxID=9986;</v>
      </c>
      <c r="M2666" t="str">
        <f>VLOOKUP(B2666,[2]taxonomy1!$B:$U,6,FALSE)</f>
        <v>Eukaryota</v>
      </c>
      <c r="N2666" t="str">
        <f>VLOOKUP(B2666,[2]taxonomy1!$B:$U,7,FALSE)</f>
        <v xml:space="preserve"> Metazoa</v>
      </c>
      <c r="O2666" t="str">
        <f>VLOOKUP(B2666,[2]taxonomy1!$B:$U,8,FALSE)</f>
        <v xml:space="preserve"> Chordata</v>
      </c>
      <c r="P2666" t="str">
        <f>VLOOKUP(B2666,[2]taxonomy1!$B:$U,9,FALSE)</f>
        <v xml:space="preserve"> Craniata</v>
      </c>
      <c r="Q2666" t="str">
        <f>VLOOKUP(B2666,[2]taxonomy1!$B:$U,10,FALSE)</f>
        <v xml:space="preserve"> Vertebrata</v>
      </c>
      <c r="R2666" t="str">
        <f>VLOOKUP(B2666,[2]taxonomy1!$B:$U,11,FALSE)</f>
        <v xml:space="preserve"> Euteleostomi</v>
      </c>
      <c r="S2666" t="str">
        <f>VLOOKUP(B2666,[2]taxonomy1!$B:$U,12,FALSE)</f>
        <v>Mammalia</v>
      </c>
      <c r="T2666" t="str">
        <f>VLOOKUP(B2666,[2]taxonomy1!$B:$U,13,FALSE)</f>
        <v xml:space="preserve"> Eutheria</v>
      </c>
      <c r="U2666" t="str">
        <f>VLOOKUP(B2666,[2]taxonomy1!$B:$U,14,FALSE)</f>
        <v xml:space="preserve"> Euarchontoglires</v>
      </c>
      <c r="V2666" t="str">
        <f>VLOOKUP(B2666,[2]taxonomy1!$B:$U,15,FALSE)</f>
        <v xml:space="preserve"> Glires</v>
      </c>
      <c r="W2666" t="str">
        <f>VLOOKUP(B2666,[2]taxonomy1!$B:$U,16,FALSE)</f>
        <v xml:space="preserve"> Lagomorpha</v>
      </c>
    </row>
    <row r="2667" spans="1:23" x14ac:dyDescent="0.3">
      <c r="A2667" t="s">
        <v>5036</v>
      </c>
      <c r="B2667" t="s">
        <v>5037</v>
      </c>
      <c r="C2667">
        <v>295</v>
      </c>
      <c r="D2667" t="s">
        <v>10</v>
      </c>
      <c r="E2667">
        <v>15</v>
      </c>
      <c r="F2667">
        <v>288</v>
      </c>
      <c r="G2667">
        <v>2735</v>
      </c>
      <c r="H2667" t="s">
        <v>11</v>
      </c>
      <c r="I2667" t="s">
        <v>10</v>
      </c>
      <c r="J2667">
        <f t="shared" si="41"/>
        <v>273</v>
      </c>
      <c r="K2667" t="str">
        <f>VLOOKUP(B2667,[2]taxonomy1!$B:$U,2,FALSE)</f>
        <v xml:space="preserve"> Rattus norvegicus (Rat).</v>
      </c>
      <c r="L2667" t="str">
        <f>VLOOKUP(B2667,[2]taxonomy1!$B:$U,4,FALSE)</f>
        <v xml:space="preserve"> NCBI_TaxID=10116;</v>
      </c>
      <c r="M2667" t="str">
        <f>VLOOKUP(B2667,[2]taxonomy1!$B:$U,6,FALSE)</f>
        <v>Eukaryota</v>
      </c>
      <c r="N2667" t="str">
        <f>VLOOKUP(B2667,[2]taxonomy1!$B:$U,7,FALSE)</f>
        <v xml:space="preserve"> Metazoa</v>
      </c>
      <c r="O2667" t="str">
        <f>VLOOKUP(B2667,[2]taxonomy1!$B:$U,8,FALSE)</f>
        <v xml:space="preserve"> Chordata</v>
      </c>
      <c r="P2667" t="str">
        <f>VLOOKUP(B2667,[2]taxonomy1!$B:$U,9,FALSE)</f>
        <v xml:space="preserve"> Craniata</v>
      </c>
      <c r="Q2667" t="str">
        <f>VLOOKUP(B2667,[2]taxonomy1!$B:$U,10,FALSE)</f>
        <v xml:space="preserve"> Vertebrata</v>
      </c>
      <c r="R2667" t="str">
        <f>VLOOKUP(B2667,[2]taxonomy1!$B:$U,11,FALSE)</f>
        <v xml:space="preserve"> Euteleostomi</v>
      </c>
      <c r="S2667" t="str">
        <f>VLOOKUP(B2667,[2]taxonomy1!$B:$U,12,FALSE)</f>
        <v>Mammalia</v>
      </c>
      <c r="T2667" t="str">
        <f>VLOOKUP(B2667,[2]taxonomy1!$B:$U,13,FALSE)</f>
        <v xml:space="preserve"> Eutheria</v>
      </c>
      <c r="U2667" t="str">
        <f>VLOOKUP(B2667,[2]taxonomy1!$B:$U,14,FALSE)</f>
        <v xml:space="preserve"> Euarchontoglires</v>
      </c>
      <c r="V2667" t="str">
        <f>VLOOKUP(B2667,[2]taxonomy1!$B:$U,15,FALSE)</f>
        <v xml:space="preserve"> Glires</v>
      </c>
      <c r="W2667" t="str">
        <f>VLOOKUP(B2667,[2]taxonomy1!$B:$U,16,FALSE)</f>
        <v xml:space="preserve"> Rodentia</v>
      </c>
    </row>
    <row r="2668" spans="1:23" x14ac:dyDescent="0.3">
      <c r="A2668" t="s">
        <v>5038</v>
      </c>
      <c r="B2668" t="s">
        <v>5039</v>
      </c>
      <c r="C2668">
        <v>276</v>
      </c>
      <c r="D2668" t="s">
        <v>10</v>
      </c>
      <c r="E2668">
        <v>4</v>
      </c>
      <c r="F2668">
        <v>269</v>
      </c>
      <c r="G2668">
        <v>2735</v>
      </c>
      <c r="H2668" t="s">
        <v>11</v>
      </c>
      <c r="I2668" t="s">
        <v>10</v>
      </c>
      <c r="J2668">
        <f t="shared" si="41"/>
        <v>265</v>
      </c>
      <c r="K2668" t="str">
        <f>VLOOKUP(B2668,[2]taxonomy1!$B:$U,2,FALSE)</f>
        <v xml:space="preserve"> Solanum tuberosum (Potato).</v>
      </c>
      <c r="L2668" t="str">
        <f>VLOOKUP(B2668,[2]taxonomy1!$B:$U,4,FALSE)</f>
        <v xml:space="preserve"> NCBI_TaxID=4113;</v>
      </c>
      <c r="M2668" t="str">
        <f>VLOOKUP(B2668,[2]taxonomy1!$B:$U,6,FALSE)</f>
        <v>Eukaryota</v>
      </c>
      <c r="N2668" t="str">
        <f>VLOOKUP(B2668,[2]taxonomy1!$B:$U,7,FALSE)</f>
        <v xml:space="preserve"> Viridiplantae</v>
      </c>
      <c r="O2668" t="str">
        <f>VLOOKUP(B2668,[2]taxonomy1!$B:$U,8,FALSE)</f>
        <v xml:space="preserve"> Streptophyta</v>
      </c>
      <c r="P2668" t="str">
        <f>VLOOKUP(B2668,[2]taxonomy1!$B:$U,9,FALSE)</f>
        <v xml:space="preserve"> Embryophyta</v>
      </c>
      <c r="Q2668" t="str">
        <f>VLOOKUP(B2668,[2]taxonomy1!$B:$U,10,FALSE)</f>
        <v xml:space="preserve"> Tracheophyta</v>
      </c>
      <c r="R2668" t="str">
        <f>VLOOKUP(B2668,[2]taxonomy1!$B:$U,11,FALSE)</f>
        <v>Spermatophyta</v>
      </c>
      <c r="S2668" t="str">
        <f>VLOOKUP(B2668,[2]taxonomy1!$B:$U,12,FALSE)</f>
        <v xml:space="preserve"> Magnoliophyta</v>
      </c>
      <c r="T2668" t="str">
        <f>VLOOKUP(B2668,[2]taxonomy1!$B:$U,13,FALSE)</f>
        <v xml:space="preserve"> eudicotyledons</v>
      </c>
      <c r="U2668" t="str">
        <f>VLOOKUP(B2668,[2]taxonomy1!$B:$U,14,FALSE)</f>
        <v xml:space="preserve"> Gunneridae</v>
      </c>
      <c r="V2668" t="str">
        <f>VLOOKUP(B2668,[2]taxonomy1!$B:$U,15,FALSE)</f>
        <v>Pentapetalae</v>
      </c>
      <c r="W2668" t="str">
        <f>VLOOKUP(B2668,[2]taxonomy1!$B:$U,16,FALSE)</f>
        <v xml:space="preserve"> asterids</v>
      </c>
    </row>
    <row r="2669" spans="1:23" x14ac:dyDescent="0.3">
      <c r="A2669" t="s">
        <v>5040</v>
      </c>
      <c r="B2669" t="s">
        <v>5041</v>
      </c>
      <c r="C2669">
        <v>281</v>
      </c>
      <c r="D2669" t="s">
        <v>10</v>
      </c>
      <c r="E2669">
        <v>4</v>
      </c>
      <c r="F2669">
        <v>274</v>
      </c>
      <c r="G2669">
        <v>2735</v>
      </c>
      <c r="H2669" t="s">
        <v>11</v>
      </c>
      <c r="I2669" t="s">
        <v>10</v>
      </c>
      <c r="J2669">
        <f t="shared" si="41"/>
        <v>270</v>
      </c>
      <c r="K2669" t="str">
        <f>VLOOKUP(B2669,[2]taxonomy1!$B:$U,2,FALSE)</f>
        <v xml:space="preserve"> Saccharomyces cerevisiae (strain ATCC 204508 / S288c) (Baker's yeast).</v>
      </c>
      <c r="L2669" t="str">
        <f>VLOOKUP(B2669,[2]taxonomy1!$B:$U,4,FALSE)</f>
        <v xml:space="preserve"> NCBI_TaxID=559292;</v>
      </c>
      <c r="M2669" t="str">
        <f>VLOOKUP(B2669,[2]taxonomy1!$B:$U,6,FALSE)</f>
        <v>Eukaryota</v>
      </c>
      <c r="N2669" t="str">
        <f>VLOOKUP(B2669,[2]taxonomy1!$B:$U,7,FALSE)</f>
        <v xml:space="preserve"> Fungi</v>
      </c>
      <c r="O2669" t="str">
        <f>VLOOKUP(B2669,[2]taxonomy1!$B:$U,8,FALSE)</f>
        <v xml:space="preserve"> Dikarya</v>
      </c>
      <c r="P2669" t="str">
        <f>VLOOKUP(B2669,[2]taxonomy1!$B:$U,9,FALSE)</f>
        <v xml:space="preserve"> Ascomycota</v>
      </c>
      <c r="Q2669" t="str">
        <f>VLOOKUP(B2669,[2]taxonomy1!$B:$U,10,FALSE)</f>
        <v xml:space="preserve"> Saccharomycotina</v>
      </c>
      <c r="R2669" t="str">
        <f>VLOOKUP(B2669,[2]taxonomy1!$B:$U,11,FALSE)</f>
        <v>Saccharomycetes</v>
      </c>
      <c r="S2669" t="str">
        <f>VLOOKUP(B2669,[2]taxonomy1!$B:$U,12,FALSE)</f>
        <v xml:space="preserve"> Saccharomycetales</v>
      </c>
      <c r="T2669" t="str">
        <f>VLOOKUP(B2669,[2]taxonomy1!$B:$U,13,FALSE)</f>
        <v xml:space="preserve"> Saccharomycetaceae</v>
      </c>
      <c r="U2669" t="str">
        <f>VLOOKUP(B2669,[2]taxonomy1!$B:$U,14,FALSE)</f>
        <v xml:space="preserve"> Saccharomyces.</v>
      </c>
      <c r="V2669">
        <f>VLOOKUP(B2669,[2]taxonomy1!$B:$U,15,FALSE)</f>
        <v>0</v>
      </c>
      <c r="W2669">
        <f>VLOOKUP(B2669,[2]taxonomy1!$B:$U,16,FALSE)</f>
        <v>0</v>
      </c>
    </row>
    <row r="2670" spans="1:23" x14ac:dyDescent="0.3">
      <c r="A2670" t="s">
        <v>5042</v>
      </c>
      <c r="B2670" t="s">
        <v>5043</v>
      </c>
      <c r="C2670">
        <v>274</v>
      </c>
      <c r="D2670" t="s">
        <v>10</v>
      </c>
      <c r="E2670">
        <v>4</v>
      </c>
      <c r="F2670">
        <v>267</v>
      </c>
      <c r="G2670">
        <v>2735</v>
      </c>
      <c r="H2670" t="s">
        <v>11</v>
      </c>
      <c r="I2670" t="s">
        <v>10</v>
      </c>
      <c r="J2670">
        <f t="shared" si="41"/>
        <v>263</v>
      </c>
      <c r="K2670" t="str">
        <f>VLOOKUP(B2670,[2]taxonomy1!$B:$U,2,FALSE)</f>
        <v xml:space="preserve"> Arabidopsis thaliana (Mouse-ear cress).</v>
      </c>
      <c r="L2670" t="str">
        <f>VLOOKUP(B2670,[2]taxonomy1!$B:$U,4,FALSE)</f>
        <v xml:space="preserve"> NCBI_TaxID=3702 {ECO:0000312|EMBL:CAC01828.1};</v>
      </c>
      <c r="M2670" t="str">
        <f>VLOOKUP(B2670,[2]taxonomy1!$B:$U,6,FALSE)</f>
        <v>Eukaryota</v>
      </c>
      <c r="N2670" t="str">
        <f>VLOOKUP(B2670,[2]taxonomy1!$B:$U,7,FALSE)</f>
        <v xml:space="preserve"> Viridiplantae</v>
      </c>
      <c r="O2670" t="str">
        <f>VLOOKUP(B2670,[2]taxonomy1!$B:$U,8,FALSE)</f>
        <v xml:space="preserve"> Streptophyta</v>
      </c>
      <c r="P2670" t="str">
        <f>VLOOKUP(B2670,[2]taxonomy1!$B:$U,9,FALSE)</f>
        <v xml:space="preserve"> Embryophyta</v>
      </c>
      <c r="Q2670" t="str">
        <f>VLOOKUP(B2670,[2]taxonomy1!$B:$U,10,FALSE)</f>
        <v xml:space="preserve"> Tracheophyta</v>
      </c>
      <c r="R2670" t="str">
        <f>VLOOKUP(B2670,[2]taxonomy1!$B:$U,11,FALSE)</f>
        <v>Spermatophyta</v>
      </c>
      <c r="S2670" t="str">
        <f>VLOOKUP(B2670,[2]taxonomy1!$B:$U,12,FALSE)</f>
        <v xml:space="preserve"> Magnoliophyta</v>
      </c>
      <c r="T2670" t="str">
        <f>VLOOKUP(B2670,[2]taxonomy1!$B:$U,13,FALSE)</f>
        <v xml:space="preserve"> eudicotyledons</v>
      </c>
      <c r="U2670" t="str">
        <f>VLOOKUP(B2670,[2]taxonomy1!$B:$U,14,FALSE)</f>
        <v xml:space="preserve"> Gunneridae</v>
      </c>
      <c r="V2670" t="str">
        <f>VLOOKUP(B2670,[2]taxonomy1!$B:$U,15,FALSE)</f>
        <v>Pentapetalae</v>
      </c>
      <c r="W2670" t="str">
        <f>VLOOKUP(B2670,[2]taxonomy1!$B:$U,16,FALSE)</f>
        <v xml:space="preserve"> rosids</v>
      </c>
    </row>
    <row r="2671" spans="1:23" x14ac:dyDescent="0.3">
      <c r="A2671" t="s">
        <v>5044</v>
      </c>
      <c r="B2671" t="s">
        <v>5045</v>
      </c>
      <c r="C2671">
        <v>283</v>
      </c>
      <c r="D2671" t="s">
        <v>10</v>
      </c>
      <c r="E2671">
        <v>3</v>
      </c>
      <c r="F2671">
        <v>276</v>
      </c>
      <c r="G2671">
        <v>2735</v>
      </c>
      <c r="H2671" t="s">
        <v>11</v>
      </c>
      <c r="I2671" t="s">
        <v>10</v>
      </c>
      <c r="J2671">
        <f t="shared" si="41"/>
        <v>273</v>
      </c>
      <c r="K2671" t="str">
        <f>VLOOKUP(B2671,[2]taxonomy1!$B:$U,2,FALSE)</f>
        <v xml:space="preserve"> Bos taurus (Bovine).</v>
      </c>
      <c r="L2671" t="str">
        <f>VLOOKUP(B2671,[2]taxonomy1!$B:$U,4,FALSE)</f>
        <v xml:space="preserve"> NCBI_TaxID=9913;</v>
      </c>
      <c r="M2671" t="str">
        <f>VLOOKUP(B2671,[2]taxonomy1!$B:$U,6,FALSE)</f>
        <v>Eukaryota</v>
      </c>
      <c r="N2671" t="str">
        <f>VLOOKUP(B2671,[2]taxonomy1!$B:$U,7,FALSE)</f>
        <v xml:space="preserve"> Metazoa</v>
      </c>
      <c r="O2671" t="str">
        <f>VLOOKUP(B2671,[2]taxonomy1!$B:$U,8,FALSE)</f>
        <v xml:space="preserve"> Chordata</v>
      </c>
      <c r="P2671" t="str">
        <f>VLOOKUP(B2671,[2]taxonomy1!$B:$U,9,FALSE)</f>
        <v xml:space="preserve"> Craniata</v>
      </c>
      <c r="Q2671" t="str">
        <f>VLOOKUP(B2671,[2]taxonomy1!$B:$U,10,FALSE)</f>
        <v xml:space="preserve"> Vertebrata</v>
      </c>
      <c r="R2671" t="str">
        <f>VLOOKUP(B2671,[2]taxonomy1!$B:$U,11,FALSE)</f>
        <v xml:space="preserve"> Euteleostomi</v>
      </c>
      <c r="S2671" t="str">
        <f>VLOOKUP(B2671,[2]taxonomy1!$B:$U,12,FALSE)</f>
        <v>Mammalia</v>
      </c>
      <c r="T2671" t="str">
        <f>VLOOKUP(B2671,[2]taxonomy1!$B:$U,13,FALSE)</f>
        <v xml:space="preserve"> Eutheria</v>
      </c>
      <c r="U2671" t="str">
        <f>VLOOKUP(B2671,[2]taxonomy1!$B:$U,14,FALSE)</f>
        <v xml:space="preserve"> Laurasiatheria</v>
      </c>
      <c r="V2671" t="str">
        <f>VLOOKUP(B2671,[2]taxonomy1!$B:$U,15,FALSE)</f>
        <v xml:space="preserve"> Cetartiodactyla</v>
      </c>
      <c r="W2671" t="str">
        <f>VLOOKUP(B2671,[2]taxonomy1!$B:$U,16,FALSE)</f>
        <v xml:space="preserve"> Ruminantia</v>
      </c>
    </row>
    <row r="2672" spans="1:23" x14ac:dyDescent="0.3">
      <c r="A2672" t="s">
        <v>5046</v>
      </c>
      <c r="B2672" t="s">
        <v>5047</v>
      </c>
      <c r="C2672">
        <v>283</v>
      </c>
      <c r="D2672" t="s">
        <v>10</v>
      </c>
      <c r="E2672">
        <v>3</v>
      </c>
      <c r="F2672">
        <v>276</v>
      </c>
      <c r="G2672">
        <v>2735</v>
      </c>
      <c r="H2672" t="s">
        <v>11</v>
      </c>
      <c r="I2672" t="s">
        <v>10</v>
      </c>
      <c r="J2672">
        <f t="shared" si="41"/>
        <v>273</v>
      </c>
      <c r="K2672" t="str">
        <f>VLOOKUP(B2672,[2]taxonomy1!$B:$U,2,FALSE)</f>
        <v xml:space="preserve"> Homo sapiens (Human).</v>
      </c>
      <c r="L2672" t="str">
        <f>VLOOKUP(B2672,[2]taxonomy1!$B:$U,4,FALSE)</f>
        <v xml:space="preserve"> NCBI_TaxID=9606;</v>
      </c>
      <c r="M2672" t="str">
        <f>VLOOKUP(B2672,[2]taxonomy1!$B:$U,6,FALSE)</f>
        <v>Eukaryota</v>
      </c>
      <c r="N2672" t="str">
        <f>VLOOKUP(B2672,[2]taxonomy1!$B:$U,7,FALSE)</f>
        <v xml:space="preserve"> Metazoa</v>
      </c>
      <c r="O2672" t="str">
        <f>VLOOKUP(B2672,[2]taxonomy1!$B:$U,8,FALSE)</f>
        <v xml:space="preserve"> Chordata</v>
      </c>
      <c r="P2672" t="str">
        <f>VLOOKUP(B2672,[2]taxonomy1!$B:$U,9,FALSE)</f>
        <v xml:space="preserve"> Craniata</v>
      </c>
      <c r="Q2672" t="str">
        <f>VLOOKUP(B2672,[2]taxonomy1!$B:$U,10,FALSE)</f>
        <v xml:space="preserve"> Vertebrata</v>
      </c>
      <c r="R2672" t="str">
        <f>VLOOKUP(B2672,[2]taxonomy1!$B:$U,11,FALSE)</f>
        <v xml:space="preserve"> Euteleostomi</v>
      </c>
      <c r="S2672" t="str">
        <f>VLOOKUP(B2672,[2]taxonomy1!$B:$U,12,FALSE)</f>
        <v>Mammalia</v>
      </c>
      <c r="T2672" t="str">
        <f>VLOOKUP(B2672,[2]taxonomy1!$B:$U,13,FALSE)</f>
        <v xml:space="preserve"> Eutheria</v>
      </c>
      <c r="U2672" t="str">
        <f>VLOOKUP(B2672,[2]taxonomy1!$B:$U,14,FALSE)</f>
        <v xml:space="preserve"> Euarchontoglires</v>
      </c>
      <c r="V2672" t="str">
        <f>VLOOKUP(B2672,[2]taxonomy1!$B:$U,15,FALSE)</f>
        <v xml:space="preserve"> Primates</v>
      </c>
      <c r="W2672" t="str">
        <f>VLOOKUP(B2672,[2]taxonomy1!$B:$U,16,FALSE)</f>
        <v xml:space="preserve"> Haplorrhini</v>
      </c>
    </row>
    <row r="2673" spans="1:23" x14ac:dyDescent="0.3">
      <c r="A2673" t="s">
        <v>5048</v>
      </c>
      <c r="B2673" t="s">
        <v>5049</v>
      </c>
      <c r="C2673">
        <v>283</v>
      </c>
      <c r="D2673" t="s">
        <v>10</v>
      </c>
      <c r="E2673">
        <v>3</v>
      </c>
      <c r="F2673">
        <v>276</v>
      </c>
      <c r="G2673">
        <v>2735</v>
      </c>
      <c r="H2673" t="s">
        <v>11</v>
      </c>
      <c r="I2673" t="s">
        <v>10</v>
      </c>
      <c r="J2673">
        <f t="shared" si="41"/>
        <v>273</v>
      </c>
      <c r="K2673" t="str">
        <f>VLOOKUP(B2673,[2]taxonomy1!$B:$U,2,FALSE)</f>
        <v xml:space="preserve"> Mus musculus (Mouse).</v>
      </c>
      <c r="L2673" t="str">
        <f>VLOOKUP(B2673,[2]taxonomy1!$B:$U,4,FALSE)</f>
        <v xml:space="preserve"> NCBI_TaxID=10090;</v>
      </c>
      <c r="M2673" t="str">
        <f>VLOOKUP(B2673,[2]taxonomy1!$B:$U,6,FALSE)</f>
        <v>Eukaryota</v>
      </c>
      <c r="N2673" t="str">
        <f>VLOOKUP(B2673,[2]taxonomy1!$B:$U,7,FALSE)</f>
        <v xml:space="preserve"> Metazoa</v>
      </c>
      <c r="O2673" t="str">
        <f>VLOOKUP(B2673,[2]taxonomy1!$B:$U,8,FALSE)</f>
        <v xml:space="preserve"> Chordata</v>
      </c>
      <c r="P2673" t="str">
        <f>VLOOKUP(B2673,[2]taxonomy1!$B:$U,9,FALSE)</f>
        <v xml:space="preserve"> Craniata</v>
      </c>
      <c r="Q2673" t="str">
        <f>VLOOKUP(B2673,[2]taxonomy1!$B:$U,10,FALSE)</f>
        <v xml:space="preserve"> Vertebrata</v>
      </c>
      <c r="R2673" t="str">
        <f>VLOOKUP(B2673,[2]taxonomy1!$B:$U,11,FALSE)</f>
        <v xml:space="preserve"> Euteleostomi</v>
      </c>
      <c r="S2673" t="str">
        <f>VLOOKUP(B2673,[2]taxonomy1!$B:$U,12,FALSE)</f>
        <v>Mammalia</v>
      </c>
      <c r="T2673" t="str">
        <f>VLOOKUP(B2673,[2]taxonomy1!$B:$U,13,FALSE)</f>
        <v xml:space="preserve"> Eutheria</v>
      </c>
      <c r="U2673" t="str">
        <f>VLOOKUP(B2673,[2]taxonomy1!$B:$U,14,FALSE)</f>
        <v xml:space="preserve"> Euarchontoglires</v>
      </c>
      <c r="V2673" t="str">
        <f>VLOOKUP(B2673,[2]taxonomy1!$B:$U,15,FALSE)</f>
        <v xml:space="preserve"> Glires</v>
      </c>
      <c r="W2673" t="str">
        <f>VLOOKUP(B2673,[2]taxonomy1!$B:$U,16,FALSE)</f>
        <v xml:space="preserve"> Rodentia</v>
      </c>
    </row>
    <row r="2674" spans="1:23" x14ac:dyDescent="0.3">
      <c r="A2674" t="s">
        <v>5050</v>
      </c>
      <c r="B2674" t="s">
        <v>5051</v>
      </c>
      <c r="C2674">
        <v>275</v>
      </c>
      <c r="D2674" t="s">
        <v>10</v>
      </c>
      <c r="E2674">
        <v>2</v>
      </c>
      <c r="F2674">
        <v>268</v>
      </c>
      <c r="G2674">
        <v>2735</v>
      </c>
      <c r="H2674" t="s">
        <v>11</v>
      </c>
      <c r="I2674" t="s">
        <v>10</v>
      </c>
      <c r="J2674">
        <f t="shared" si="41"/>
        <v>266</v>
      </c>
      <c r="K2674" t="str">
        <f>VLOOKUP(B2674,[2]taxonomy1!$B:$U,2,FALSE)</f>
        <v xml:space="preserve"> Oryza sativa subsp. japonica (Rice).</v>
      </c>
      <c r="L2674" t="str">
        <f>VLOOKUP(B2674,[2]taxonomy1!$B:$U,4,FALSE)</f>
        <v xml:space="preserve"> NCBI_TaxID=39947;</v>
      </c>
      <c r="M2674" t="str">
        <f>VLOOKUP(B2674,[2]taxonomy1!$B:$U,6,FALSE)</f>
        <v>Eukaryota</v>
      </c>
      <c r="N2674" t="str">
        <f>VLOOKUP(B2674,[2]taxonomy1!$B:$U,7,FALSE)</f>
        <v xml:space="preserve"> Viridiplantae</v>
      </c>
      <c r="O2674" t="str">
        <f>VLOOKUP(B2674,[2]taxonomy1!$B:$U,8,FALSE)</f>
        <v xml:space="preserve"> Streptophyta</v>
      </c>
      <c r="P2674" t="str">
        <f>VLOOKUP(B2674,[2]taxonomy1!$B:$U,9,FALSE)</f>
        <v xml:space="preserve"> Embryophyta</v>
      </c>
      <c r="Q2674" t="str">
        <f>VLOOKUP(B2674,[2]taxonomy1!$B:$U,10,FALSE)</f>
        <v xml:space="preserve"> Tracheophyta</v>
      </c>
      <c r="R2674" t="str">
        <f>VLOOKUP(B2674,[2]taxonomy1!$B:$U,11,FALSE)</f>
        <v>Spermatophyta</v>
      </c>
      <c r="S2674" t="str">
        <f>VLOOKUP(B2674,[2]taxonomy1!$B:$U,12,FALSE)</f>
        <v xml:space="preserve"> Magnoliophyta</v>
      </c>
      <c r="T2674" t="str">
        <f>VLOOKUP(B2674,[2]taxonomy1!$B:$U,13,FALSE)</f>
        <v xml:space="preserve"> Liliopsida</v>
      </c>
      <c r="U2674" t="str">
        <f>VLOOKUP(B2674,[2]taxonomy1!$B:$U,14,FALSE)</f>
        <v xml:space="preserve"> Poales</v>
      </c>
      <c r="V2674" t="str">
        <f>VLOOKUP(B2674,[2]taxonomy1!$B:$U,15,FALSE)</f>
        <v xml:space="preserve"> Poaceae</v>
      </c>
      <c r="W2674" t="str">
        <f>VLOOKUP(B2674,[2]taxonomy1!$B:$U,16,FALSE)</f>
        <v xml:space="preserve"> BOP clade</v>
      </c>
    </row>
    <row r="2675" spans="1:23" x14ac:dyDescent="0.3">
      <c r="A2675" t="s">
        <v>5052</v>
      </c>
      <c r="B2675" t="s">
        <v>5053</v>
      </c>
      <c r="C2675">
        <v>283</v>
      </c>
      <c r="D2675" t="s">
        <v>10</v>
      </c>
      <c r="E2675">
        <v>3</v>
      </c>
      <c r="F2675">
        <v>276</v>
      </c>
      <c r="G2675">
        <v>2735</v>
      </c>
      <c r="H2675" t="s">
        <v>11</v>
      </c>
      <c r="I2675" t="s">
        <v>10</v>
      </c>
      <c r="J2675">
        <f t="shared" si="41"/>
        <v>273</v>
      </c>
      <c r="K2675" t="str">
        <f>VLOOKUP(B2675,[2]taxonomy1!$B:$U,2,FALSE)</f>
        <v xml:space="preserve"> Sus scrofa (Pig).</v>
      </c>
      <c r="L2675" t="str">
        <f>VLOOKUP(B2675,[2]taxonomy1!$B:$U,4,FALSE)</f>
        <v xml:space="preserve"> NCBI_TaxID=9823;</v>
      </c>
      <c r="M2675" t="str">
        <f>VLOOKUP(B2675,[2]taxonomy1!$B:$U,6,FALSE)</f>
        <v>Eukaryota</v>
      </c>
      <c r="N2675" t="str">
        <f>VLOOKUP(B2675,[2]taxonomy1!$B:$U,7,FALSE)</f>
        <v xml:space="preserve"> Metazoa</v>
      </c>
      <c r="O2675" t="str">
        <f>VLOOKUP(B2675,[2]taxonomy1!$B:$U,8,FALSE)</f>
        <v xml:space="preserve"> Chordata</v>
      </c>
      <c r="P2675" t="str">
        <f>VLOOKUP(B2675,[2]taxonomy1!$B:$U,9,FALSE)</f>
        <v xml:space="preserve"> Craniata</v>
      </c>
      <c r="Q2675" t="str">
        <f>VLOOKUP(B2675,[2]taxonomy1!$B:$U,10,FALSE)</f>
        <v xml:space="preserve"> Vertebrata</v>
      </c>
      <c r="R2675" t="str">
        <f>VLOOKUP(B2675,[2]taxonomy1!$B:$U,11,FALSE)</f>
        <v xml:space="preserve"> Euteleostomi</v>
      </c>
      <c r="S2675" t="str">
        <f>VLOOKUP(B2675,[2]taxonomy1!$B:$U,12,FALSE)</f>
        <v>Mammalia</v>
      </c>
      <c r="T2675" t="str">
        <f>VLOOKUP(B2675,[2]taxonomy1!$B:$U,13,FALSE)</f>
        <v xml:space="preserve"> Eutheria</v>
      </c>
      <c r="U2675" t="str">
        <f>VLOOKUP(B2675,[2]taxonomy1!$B:$U,14,FALSE)</f>
        <v xml:space="preserve"> Laurasiatheria</v>
      </c>
      <c r="V2675" t="str">
        <f>VLOOKUP(B2675,[2]taxonomy1!$B:$U,15,FALSE)</f>
        <v xml:space="preserve"> Cetartiodactyla</v>
      </c>
      <c r="W2675" t="str">
        <f>VLOOKUP(B2675,[2]taxonomy1!$B:$U,16,FALSE)</f>
        <v xml:space="preserve"> Suina</v>
      </c>
    </row>
    <row r="2676" spans="1:23" x14ac:dyDescent="0.3">
      <c r="A2676" t="s">
        <v>5054</v>
      </c>
      <c r="B2676" t="s">
        <v>5055</v>
      </c>
      <c r="C2676">
        <v>284</v>
      </c>
      <c r="D2676" t="s">
        <v>10</v>
      </c>
      <c r="E2676">
        <v>3</v>
      </c>
      <c r="F2676">
        <v>277</v>
      </c>
      <c r="G2676">
        <v>2735</v>
      </c>
      <c r="H2676" t="s">
        <v>11</v>
      </c>
      <c r="I2676" t="s">
        <v>10</v>
      </c>
      <c r="J2676">
        <f t="shared" si="41"/>
        <v>274</v>
      </c>
      <c r="K2676" t="str">
        <f>VLOOKUP(B2676,[2]taxonomy1!$B:$U,2,FALSE)</f>
        <v xml:space="preserve"> Pongo abelii (Sumatran orangutan) (Pongo pygmaeus abelii).</v>
      </c>
      <c r="L2676" t="str">
        <f>VLOOKUP(B2676,[2]taxonomy1!$B:$U,4,FALSE)</f>
        <v xml:space="preserve"> NCBI_TaxID=9601;</v>
      </c>
      <c r="M2676" t="str">
        <f>VLOOKUP(B2676,[2]taxonomy1!$B:$U,6,FALSE)</f>
        <v>Eukaryota</v>
      </c>
      <c r="N2676" t="str">
        <f>VLOOKUP(B2676,[2]taxonomy1!$B:$U,7,FALSE)</f>
        <v xml:space="preserve"> Metazoa</v>
      </c>
      <c r="O2676" t="str">
        <f>VLOOKUP(B2676,[2]taxonomy1!$B:$U,8,FALSE)</f>
        <v xml:space="preserve"> Chordata</v>
      </c>
      <c r="P2676" t="str">
        <f>VLOOKUP(B2676,[2]taxonomy1!$B:$U,9,FALSE)</f>
        <v xml:space="preserve"> Craniata</v>
      </c>
      <c r="Q2676" t="str">
        <f>VLOOKUP(B2676,[2]taxonomy1!$B:$U,10,FALSE)</f>
        <v xml:space="preserve"> Vertebrata</v>
      </c>
      <c r="R2676" t="str">
        <f>VLOOKUP(B2676,[2]taxonomy1!$B:$U,11,FALSE)</f>
        <v xml:space="preserve"> Euteleostomi</v>
      </c>
      <c r="S2676" t="str">
        <f>VLOOKUP(B2676,[2]taxonomy1!$B:$U,12,FALSE)</f>
        <v>Mammalia</v>
      </c>
      <c r="T2676" t="str">
        <f>VLOOKUP(B2676,[2]taxonomy1!$B:$U,13,FALSE)</f>
        <v xml:space="preserve"> Eutheria</v>
      </c>
      <c r="U2676" t="str">
        <f>VLOOKUP(B2676,[2]taxonomy1!$B:$U,14,FALSE)</f>
        <v xml:space="preserve"> Euarchontoglires</v>
      </c>
      <c r="V2676" t="str">
        <f>VLOOKUP(B2676,[2]taxonomy1!$B:$U,15,FALSE)</f>
        <v xml:space="preserve"> Primates</v>
      </c>
      <c r="W2676" t="str">
        <f>VLOOKUP(B2676,[2]taxonomy1!$B:$U,16,FALSE)</f>
        <v xml:space="preserve"> Haplorrhini</v>
      </c>
    </row>
    <row r="2677" spans="1:23" x14ac:dyDescent="0.3">
      <c r="A2677" t="s">
        <v>5056</v>
      </c>
      <c r="B2677" t="s">
        <v>5057</v>
      </c>
      <c r="C2677">
        <v>283</v>
      </c>
      <c r="D2677" t="s">
        <v>10</v>
      </c>
      <c r="E2677">
        <v>3</v>
      </c>
      <c r="F2677">
        <v>276</v>
      </c>
      <c r="G2677">
        <v>2735</v>
      </c>
      <c r="H2677" t="s">
        <v>11</v>
      </c>
      <c r="I2677" t="s">
        <v>10</v>
      </c>
      <c r="J2677">
        <f t="shared" si="41"/>
        <v>273</v>
      </c>
      <c r="K2677" t="str">
        <f>VLOOKUP(B2677,[2]taxonomy1!$B:$U,2,FALSE)</f>
        <v xml:space="preserve"> Oryctolagus cuniculus (Rabbit).</v>
      </c>
      <c r="L2677" t="str">
        <f>VLOOKUP(B2677,[2]taxonomy1!$B:$U,4,FALSE)</f>
        <v xml:space="preserve"> NCBI_TaxID=9986;</v>
      </c>
      <c r="M2677" t="str">
        <f>VLOOKUP(B2677,[2]taxonomy1!$B:$U,6,FALSE)</f>
        <v>Eukaryota</v>
      </c>
      <c r="N2677" t="str">
        <f>VLOOKUP(B2677,[2]taxonomy1!$B:$U,7,FALSE)</f>
        <v xml:space="preserve"> Metazoa</v>
      </c>
      <c r="O2677" t="str">
        <f>VLOOKUP(B2677,[2]taxonomy1!$B:$U,8,FALSE)</f>
        <v xml:space="preserve"> Chordata</v>
      </c>
      <c r="P2677" t="str">
        <f>VLOOKUP(B2677,[2]taxonomy1!$B:$U,9,FALSE)</f>
        <v xml:space="preserve"> Craniata</v>
      </c>
      <c r="Q2677" t="str">
        <f>VLOOKUP(B2677,[2]taxonomy1!$B:$U,10,FALSE)</f>
        <v xml:space="preserve"> Vertebrata</v>
      </c>
      <c r="R2677" t="str">
        <f>VLOOKUP(B2677,[2]taxonomy1!$B:$U,11,FALSE)</f>
        <v xml:space="preserve"> Euteleostomi</v>
      </c>
      <c r="S2677" t="str">
        <f>VLOOKUP(B2677,[2]taxonomy1!$B:$U,12,FALSE)</f>
        <v>Mammalia</v>
      </c>
      <c r="T2677" t="str">
        <f>VLOOKUP(B2677,[2]taxonomy1!$B:$U,13,FALSE)</f>
        <v xml:space="preserve"> Eutheria</v>
      </c>
      <c r="U2677" t="str">
        <f>VLOOKUP(B2677,[2]taxonomy1!$B:$U,14,FALSE)</f>
        <v xml:space="preserve"> Euarchontoglires</v>
      </c>
      <c r="V2677" t="str">
        <f>VLOOKUP(B2677,[2]taxonomy1!$B:$U,15,FALSE)</f>
        <v xml:space="preserve"> Glires</v>
      </c>
      <c r="W2677" t="str">
        <f>VLOOKUP(B2677,[2]taxonomy1!$B:$U,16,FALSE)</f>
        <v xml:space="preserve"> Lagomorpha</v>
      </c>
    </row>
    <row r="2678" spans="1:23" x14ac:dyDescent="0.3">
      <c r="A2678" t="s">
        <v>5058</v>
      </c>
      <c r="B2678" t="s">
        <v>5059</v>
      </c>
      <c r="C2678">
        <v>283</v>
      </c>
      <c r="D2678" t="s">
        <v>10</v>
      </c>
      <c r="E2678">
        <v>3</v>
      </c>
      <c r="F2678">
        <v>276</v>
      </c>
      <c r="G2678">
        <v>2735</v>
      </c>
      <c r="H2678" t="s">
        <v>11</v>
      </c>
      <c r="I2678" t="s">
        <v>10</v>
      </c>
      <c r="J2678">
        <f t="shared" si="41"/>
        <v>273</v>
      </c>
      <c r="K2678" t="str">
        <f>VLOOKUP(B2678,[2]taxonomy1!$B:$U,2,FALSE)</f>
        <v xml:space="preserve"> Rattus norvegicus (Rat).</v>
      </c>
      <c r="L2678" t="str">
        <f>VLOOKUP(B2678,[2]taxonomy1!$B:$U,4,FALSE)</f>
        <v xml:space="preserve"> NCBI_TaxID=10116;</v>
      </c>
      <c r="M2678" t="str">
        <f>VLOOKUP(B2678,[2]taxonomy1!$B:$U,6,FALSE)</f>
        <v>Eukaryota</v>
      </c>
      <c r="N2678" t="str">
        <f>VLOOKUP(B2678,[2]taxonomy1!$B:$U,7,FALSE)</f>
        <v xml:space="preserve"> Metazoa</v>
      </c>
      <c r="O2678" t="str">
        <f>VLOOKUP(B2678,[2]taxonomy1!$B:$U,8,FALSE)</f>
        <v xml:space="preserve"> Chordata</v>
      </c>
      <c r="P2678" t="str">
        <f>VLOOKUP(B2678,[2]taxonomy1!$B:$U,9,FALSE)</f>
        <v xml:space="preserve"> Craniata</v>
      </c>
      <c r="Q2678" t="str">
        <f>VLOOKUP(B2678,[2]taxonomy1!$B:$U,10,FALSE)</f>
        <v xml:space="preserve"> Vertebrata</v>
      </c>
      <c r="R2678" t="str">
        <f>VLOOKUP(B2678,[2]taxonomy1!$B:$U,11,FALSE)</f>
        <v xml:space="preserve"> Euteleostomi</v>
      </c>
      <c r="S2678" t="str">
        <f>VLOOKUP(B2678,[2]taxonomy1!$B:$U,12,FALSE)</f>
        <v>Mammalia</v>
      </c>
      <c r="T2678" t="str">
        <f>VLOOKUP(B2678,[2]taxonomy1!$B:$U,13,FALSE)</f>
        <v xml:space="preserve"> Eutheria</v>
      </c>
      <c r="U2678" t="str">
        <f>VLOOKUP(B2678,[2]taxonomy1!$B:$U,14,FALSE)</f>
        <v xml:space="preserve"> Euarchontoglires</v>
      </c>
      <c r="V2678" t="str">
        <f>VLOOKUP(B2678,[2]taxonomy1!$B:$U,15,FALSE)</f>
        <v xml:space="preserve"> Glires</v>
      </c>
      <c r="W2678" t="str">
        <f>VLOOKUP(B2678,[2]taxonomy1!$B:$U,16,FALSE)</f>
        <v xml:space="preserve"> Rodentia</v>
      </c>
    </row>
    <row r="2679" spans="1:23" x14ac:dyDescent="0.3">
      <c r="A2679" t="s">
        <v>5060</v>
      </c>
      <c r="B2679" t="s">
        <v>5061</v>
      </c>
      <c r="C2679">
        <v>274</v>
      </c>
      <c r="D2679" t="s">
        <v>10</v>
      </c>
      <c r="E2679">
        <v>4</v>
      </c>
      <c r="F2679">
        <v>267</v>
      </c>
      <c r="G2679">
        <v>2735</v>
      </c>
      <c r="H2679" t="s">
        <v>11</v>
      </c>
      <c r="I2679" t="s">
        <v>10</v>
      </c>
      <c r="J2679">
        <f t="shared" si="41"/>
        <v>263</v>
      </c>
      <c r="K2679" t="str">
        <f>VLOOKUP(B2679,[2]taxonomy1!$B:$U,2,FALSE)</f>
        <v xml:space="preserve"> Arabidopsis thaliana (Mouse-ear cress).</v>
      </c>
      <c r="L2679" t="str">
        <f>VLOOKUP(B2679,[2]taxonomy1!$B:$U,4,FALSE)</f>
        <v xml:space="preserve"> NCBI_TaxID=3702;</v>
      </c>
      <c r="M2679" t="str">
        <f>VLOOKUP(B2679,[2]taxonomy1!$B:$U,6,FALSE)</f>
        <v>Eukaryota</v>
      </c>
      <c r="N2679" t="str">
        <f>VLOOKUP(B2679,[2]taxonomy1!$B:$U,7,FALSE)</f>
        <v xml:space="preserve"> Viridiplantae</v>
      </c>
      <c r="O2679" t="str">
        <f>VLOOKUP(B2679,[2]taxonomy1!$B:$U,8,FALSE)</f>
        <v xml:space="preserve"> Streptophyta</v>
      </c>
      <c r="P2679" t="str">
        <f>VLOOKUP(B2679,[2]taxonomy1!$B:$U,9,FALSE)</f>
        <v xml:space="preserve"> Embryophyta</v>
      </c>
      <c r="Q2679" t="str">
        <f>VLOOKUP(B2679,[2]taxonomy1!$B:$U,10,FALSE)</f>
        <v xml:space="preserve"> Tracheophyta</v>
      </c>
      <c r="R2679" t="str">
        <f>VLOOKUP(B2679,[2]taxonomy1!$B:$U,11,FALSE)</f>
        <v>Spermatophyta</v>
      </c>
      <c r="S2679" t="str">
        <f>VLOOKUP(B2679,[2]taxonomy1!$B:$U,12,FALSE)</f>
        <v xml:space="preserve"> Magnoliophyta</v>
      </c>
      <c r="T2679" t="str">
        <f>VLOOKUP(B2679,[2]taxonomy1!$B:$U,13,FALSE)</f>
        <v xml:space="preserve"> eudicotyledons</v>
      </c>
      <c r="U2679" t="str">
        <f>VLOOKUP(B2679,[2]taxonomy1!$B:$U,14,FALSE)</f>
        <v xml:space="preserve"> Gunneridae</v>
      </c>
      <c r="V2679" t="str">
        <f>VLOOKUP(B2679,[2]taxonomy1!$B:$U,15,FALSE)</f>
        <v>Pentapetalae</v>
      </c>
      <c r="W2679" t="str">
        <f>VLOOKUP(B2679,[2]taxonomy1!$B:$U,16,FALSE)</f>
        <v xml:space="preserve"> rosids</v>
      </c>
    </row>
    <row r="2680" spans="1:23" x14ac:dyDescent="0.3">
      <c r="A2680" t="s">
        <v>5062</v>
      </c>
      <c r="B2680" t="s">
        <v>5063</v>
      </c>
      <c r="C2680">
        <v>317</v>
      </c>
      <c r="D2680" t="s">
        <v>10</v>
      </c>
      <c r="E2680">
        <v>44</v>
      </c>
      <c r="F2680">
        <v>310</v>
      </c>
      <c r="G2680">
        <v>2735</v>
      </c>
      <c r="H2680" t="s">
        <v>11</v>
      </c>
      <c r="I2680" t="s">
        <v>10</v>
      </c>
      <c r="J2680">
        <f t="shared" si="41"/>
        <v>266</v>
      </c>
      <c r="K2680" t="str">
        <f>VLOOKUP(B2680,[2]taxonomy1!$B:$U,2,FALSE)</f>
        <v xml:space="preserve"> Oryza sativa subsp. japonica (Rice).</v>
      </c>
      <c r="L2680" t="str">
        <f>VLOOKUP(B2680,[2]taxonomy1!$B:$U,4,FALSE)</f>
        <v xml:space="preserve"> NCBI_TaxID=39947;</v>
      </c>
      <c r="M2680" t="str">
        <f>VLOOKUP(B2680,[2]taxonomy1!$B:$U,6,FALSE)</f>
        <v>Eukaryota</v>
      </c>
      <c r="N2680" t="str">
        <f>VLOOKUP(B2680,[2]taxonomy1!$B:$U,7,FALSE)</f>
        <v xml:space="preserve"> Viridiplantae</v>
      </c>
      <c r="O2680" t="str">
        <f>VLOOKUP(B2680,[2]taxonomy1!$B:$U,8,FALSE)</f>
        <v xml:space="preserve"> Streptophyta</v>
      </c>
      <c r="P2680" t="str">
        <f>VLOOKUP(B2680,[2]taxonomy1!$B:$U,9,FALSE)</f>
        <v xml:space="preserve"> Embryophyta</v>
      </c>
      <c r="Q2680" t="str">
        <f>VLOOKUP(B2680,[2]taxonomy1!$B:$U,10,FALSE)</f>
        <v xml:space="preserve"> Tracheophyta</v>
      </c>
      <c r="R2680" t="str">
        <f>VLOOKUP(B2680,[2]taxonomy1!$B:$U,11,FALSE)</f>
        <v>Spermatophyta</v>
      </c>
      <c r="S2680" t="str">
        <f>VLOOKUP(B2680,[2]taxonomy1!$B:$U,12,FALSE)</f>
        <v xml:space="preserve"> Magnoliophyta</v>
      </c>
      <c r="T2680" t="str">
        <f>VLOOKUP(B2680,[2]taxonomy1!$B:$U,13,FALSE)</f>
        <v xml:space="preserve"> Liliopsida</v>
      </c>
      <c r="U2680" t="str">
        <f>VLOOKUP(B2680,[2]taxonomy1!$B:$U,14,FALSE)</f>
        <v xml:space="preserve"> Poales</v>
      </c>
      <c r="V2680" t="str">
        <f>VLOOKUP(B2680,[2]taxonomy1!$B:$U,15,FALSE)</f>
        <v xml:space="preserve"> Poaceae</v>
      </c>
      <c r="W2680" t="str">
        <f>VLOOKUP(B2680,[2]taxonomy1!$B:$U,16,FALSE)</f>
        <v xml:space="preserve"> BOP clade</v>
      </c>
    </row>
    <row r="2681" spans="1:23" x14ac:dyDescent="0.3">
      <c r="A2681" t="s">
        <v>5064</v>
      </c>
      <c r="B2681" t="s">
        <v>5065</v>
      </c>
      <c r="C2681">
        <v>226</v>
      </c>
      <c r="D2681" t="s">
        <v>10</v>
      </c>
      <c r="E2681">
        <v>4</v>
      </c>
      <c r="F2681">
        <v>86</v>
      </c>
      <c r="G2681">
        <v>2735</v>
      </c>
      <c r="H2681" t="s">
        <v>11</v>
      </c>
      <c r="I2681" t="s">
        <v>10</v>
      </c>
      <c r="J2681">
        <f t="shared" si="41"/>
        <v>82</v>
      </c>
      <c r="K2681" t="str">
        <f>VLOOKUP(B2681,[2]taxonomy1!$B:$U,2,FALSE)</f>
        <v xml:space="preserve"> Arabidopsis thaliana (Mouse-ear cress).</v>
      </c>
      <c r="L2681" t="str">
        <f>VLOOKUP(B2681,[2]taxonomy1!$B:$U,4,FALSE)</f>
        <v xml:space="preserve"> NCBI_TaxID=3702;</v>
      </c>
      <c r="M2681" t="str">
        <f>VLOOKUP(B2681,[2]taxonomy1!$B:$U,6,FALSE)</f>
        <v>Eukaryota</v>
      </c>
      <c r="N2681" t="str">
        <f>VLOOKUP(B2681,[2]taxonomy1!$B:$U,7,FALSE)</f>
        <v xml:space="preserve"> Viridiplantae</v>
      </c>
      <c r="O2681" t="str">
        <f>VLOOKUP(B2681,[2]taxonomy1!$B:$U,8,FALSE)</f>
        <v xml:space="preserve"> Streptophyta</v>
      </c>
      <c r="P2681" t="str">
        <f>VLOOKUP(B2681,[2]taxonomy1!$B:$U,9,FALSE)</f>
        <v xml:space="preserve"> Embryophyta</v>
      </c>
      <c r="Q2681" t="str">
        <f>VLOOKUP(B2681,[2]taxonomy1!$B:$U,10,FALSE)</f>
        <v xml:space="preserve"> Tracheophyta</v>
      </c>
      <c r="R2681" t="str">
        <f>VLOOKUP(B2681,[2]taxonomy1!$B:$U,11,FALSE)</f>
        <v>Spermatophyta</v>
      </c>
      <c r="S2681" t="str">
        <f>VLOOKUP(B2681,[2]taxonomy1!$B:$U,12,FALSE)</f>
        <v xml:space="preserve"> Magnoliophyta</v>
      </c>
      <c r="T2681" t="str">
        <f>VLOOKUP(B2681,[2]taxonomy1!$B:$U,13,FALSE)</f>
        <v xml:space="preserve"> eudicotyledons</v>
      </c>
      <c r="U2681" t="str">
        <f>VLOOKUP(B2681,[2]taxonomy1!$B:$U,14,FALSE)</f>
        <v xml:space="preserve"> Gunneridae</v>
      </c>
      <c r="V2681" t="str">
        <f>VLOOKUP(B2681,[2]taxonomy1!$B:$U,15,FALSE)</f>
        <v>Pentapetalae</v>
      </c>
      <c r="W2681" t="str">
        <f>VLOOKUP(B2681,[2]taxonomy1!$B:$U,16,FALSE)</f>
        <v xml:space="preserve"> rosids</v>
      </c>
    </row>
    <row r="2682" spans="1:23" x14ac:dyDescent="0.3">
      <c r="A2682" t="s">
        <v>5064</v>
      </c>
      <c r="B2682" t="s">
        <v>5065</v>
      </c>
      <c r="C2682">
        <v>226</v>
      </c>
      <c r="D2682" t="s">
        <v>10</v>
      </c>
      <c r="E2682">
        <v>76</v>
      </c>
      <c r="F2682">
        <v>219</v>
      </c>
      <c r="G2682">
        <v>2735</v>
      </c>
      <c r="H2682" t="s">
        <v>11</v>
      </c>
      <c r="I2682" t="s">
        <v>10</v>
      </c>
      <c r="J2682">
        <f t="shared" si="41"/>
        <v>143</v>
      </c>
      <c r="K2682" t="str">
        <f>VLOOKUP(B2682,[2]taxonomy1!$B:$U,2,FALSE)</f>
        <v xml:space="preserve"> Arabidopsis thaliana (Mouse-ear cress).</v>
      </c>
      <c r="L2682" t="str">
        <f>VLOOKUP(B2682,[2]taxonomy1!$B:$U,4,FALSE)</f>
        <v xml:space="preserve"> NCBI_TaxID=3702;</v>
      </c>
      <c r="M2682" t="str">
        <f>VLOOKUP(B2682,[2]taxonomy1!$B:$U,6,FALSE)</f>
        <v>Eukaryota</v>
      </c>
      <c r="N2682" t="str">
        <f>VLOOKUP(B2682,[2]taxonomy1!$B:$U,7,FALSE)</f>
        <v xml:space="preserve"> Viridiplantae</v>
      </c>
      <c r="O2682" t="str">
        <f>VLOOKUP(B2682,[2]taxonomy1!$B:$U,8,FALSE)</f>
        <v xml:space="preserve"> Streptophyta</v>
      </c>
      <c r="P2682" t="str">
        <f>VLOOKUP(B2682,[2]taxonomy1!$B:$U,9,FALSE)</f>
        <v xml:space="preserve"> Embryophyta</v>
      </c>
      <c r="Q2682" t="str">
        <f>VLOOKUP(B2682,[2]taxonomy1!$B:$U,10,FALSE)</f>
        <v xml:space="preserve"> Tracheophyta</v>
      </c>
      <c r="R2682" t="str">
        <f>VLOOKUP(B2682,[2]taxonomy1!$B:$U,11,FALSE)</f>
        <v>Spermatophyta</v>
      </c>
      <c r="S2682" t="str">
        <f>VLOOKUP(B2682,[2]taxonomy1!$B:$U,12,FALSE)</f>
        <v xml:space="preserve"> Magnoliophyta</v>
      </c>
      <c r="T2682" t="str">
        <f>VLOOKUP(B2682,[2]taxonomy1!$B:$U,13,FALSE)</f>
        <v xml:space="preserve"> eudicotyledons</v>
      </c>
      <c r="U2682" t="str">
        <f>VLOOKUP(B2682,[2]taxonomy1!$B:$U,14,FALSE)</f>
        <v xml:space="preserve"> Gunneridae</v>
      </c>
      <c r="V2682" t="str">
        <f>VLOOKUP(B2682,[2]taxonomy1!$B:$U,15,FALSE)</f>
        <v>Pentapetalae</v>
      </c>
      <c r="W2682" t="str">
        <f>VLOOKUP(B2682,[2]taxonomy1!$B:$U,16,FALSE)</f>
        <v xml:space="preserve"> rosids</v>
      </c>
    </row>
    <row r="2683" spans="1:23" x14ac:dyDescent="0.3">
      <c r="A2683" t="s">
        <v>5066</v>
      </c>
      <c r="B2683" t="s">
        <v>5067</v>
      </c>
      <c r="C2683">
        <v>277</v>
      </c>
      <c r="D2683" t="s">
        <v>10</v>
      </c>
      <c r="E2683">
        <v>5</v>
      </c>
      <c r="F2683">
        <v>270</v>
      </c>
      <c r="G2683">
        <v>2735</v>
      </c>
      <c r="H2683" t="s">
        <v>11</v>
      </c>
      <c r="I2683" t="s">
        <v>10</v>
      </c>
      <c r="J2683">
        <f t="shared" si="41"/>
        <v>265</v>
      </c>
      <c r="K2683" t="str">
        <f>VLOOKUP(B2683,[2]taxonomy1!$B:$U,2,FALSE)</f>
        <v xml:space="preserve"> Oryza sativa subsp. japonica (Rice).</v>
      </c>
      <c r="L2683" t="str">
        <f>VLOOKUP(B2683,[2]taxonomy1!$B:$U,4,FALSE)</f>
        <v xml:space="preserve"> NCBI_TaxID=39947;</v>
      </c>
      <c r="M2683" t="str">
        <f>VLOOKUP(B2683,[2]taxonomy1!$B:$U,6,FALSE)</f>
        <v>Eukaryota</v>
      </c>
      <c r="N2683" t="str">
        <f>VLOOKUP(B2683,[2]taxonomy1!$B:$U,7,FALSE)</f>
        <v xml:space="preserve"> Viridiplantae</v>
      </c>
      <c r="O2683" t="str">
        <f>VLOOKUP(B2683,[2]taxonomy1!$B:$U,8,FALSE)</f>
        <v xml:space="preserve"> Streptophyta</v>
      </c>
      <c r="P2683" t="str">
        <f>VLOOKUP(B2683,[2]taxonomy1!$B:$U,9,FALSE)</f>
        <v xml:space="preserve"> Embryophyta</v>
      </c>
      <c r="Q2683" t="str">
        <f>VLOOKUP(B2683,[2]taxonomy1!$B:$U,10,FALSE)</f>
        <v xml:space="preserve"> Tracheophyta</v>
      </c>
      <c r="R2683" t="str">
        <f>VLOOKUP(B2683,[2]taxonomy1!$B:$U,11,FALSE)</f>
        <v>Spermatophyta</v>
      </c>
      <c r="S2683" t="str">
        <f>VLOOKUP(B2683,[2]taxonomy1!$B:$U,12,FALSE)</f>
        <v xml:space="preserve"> Magnoliophyta</v>
      </c>
      <c r="T2683" t="str">
        <f>VLOOKUP(B2683,[2]taxonomy1!$B:$U,13,FALSE)</f>
        <v xml:space="preserve"> Liliopsida</v>
      </c>
      <c r="U2683" t="str">
        <f>VLOOKUP(B2683,[2]taxonomy1!$B:$U,14,FALSE)</f>
        <v xml:space="preserve"> Poales</v>
      </c>
      <c r="V2683" t="str">
        <f>VLOOKUP(B2683,[2]taxonomy1!$B:$U,15,FALSE)</f>
        <v xml:space="preserve"> Poaceae</v>
      </c>
      <c r="W2683" t="str">
        <f>VLOOKUP(B2683,[2]taxonomy1!$B:$U,16,FALSE)</f>
        <v xml:space="preserve"> BOP clade</v>
      </c>
    </row>
    <row r="2684" spans="1:23" x14ac:dyDescent="0.3">
      <c r="A2684" t="s">
        <v>5068</v>
      </c>
      <c r="B2684" t="s">
        <v>5069</v>
      </c>
      <c r="C2684">
        <v>276</v>
      </c>
      <c r="D2684" t="s">
        <v>10</v>
      </c>
      <c r="E2684">
        <v>4</v>
      </c>
      <c r="F2684">
        <v>269</v>
      </c>
      <c r="G2684">
        <v>2735</v>
      </c>
      <c r="H2684" t="s">
        <v>11</v>
      </c>
      <c r="I2684" t="s">
        <v>10</v>
      </c>
      <c r="J2684">
        <f t="shared" si="41"/>
        <v>265</v>
      </c>
      <c r="K2684" t="str">
        <f>VLOOKUP(B2684,[2]taxonomy1!$B:$U,2,FALSE)</f>
        <v xml:space="preserve"> Oryza sativa subsp. japonica (Rice).</v>
      </c>
      <c r="L2684" t="str">
        <f>VLOOKUP(B2684,[2]taxonomy1!$B:$U,4,FALSE)</f>
        <v xml:space="preserve"> NCBI_TaxID=39947;</v>
      </c>
      <c r="M2684" t="str">
        <f>VLOOKUP(B2684,[2]taxonomy1!$B:$U,6,FALSE)</f>
        <v>Eukaryota</v>
      </c>
      <c r="N2684" t="str">
        <f>VLOOKUP(B2684,[2]taxonomy1!$B:$U,7,FALSE)</f>
        <v xml:space="preserve"> Viridiplantae</v>
      </c>
      <c r="O2684" t="str">
        <f>VLOOKUP(B2684,[2]taxonomy1!$B:$U,8,FALSE)</f>
        <v xml:space="preserve"> Streptophyta</v>
      </c>
      <c r="P2684" t="str">
        <f>VLOOKUP(B2684,[2]taxonomy1!$B:$U,9,FALSE)</f>
        <v xml:space="preserve"> Embryophyta</v>
      </c>
      <c r="Q2684" t="str">
        <f>VLOOKUP(B2684,[2]taxonomy1!$B:$U,10,FALSE)</f>
        <v xml:space="preserve"> Tracheophyta</v>
      </c>
      <c r="R2684" t="str">
        <f>VLOOKUP(B2684,[2]taxonomy1!$B:$U,11,FALSE)</f>
        <v>Spermatophyta</v>
      </c>
      <c r="S2684" t="str">
        <f>VLOOKUP(B2684,[2]taxonomy1!$B:$U,12,FALSE)</f>
        <v xml:space="preserve"> Magnoliophyta</v>
      </c>
      <c r="T2684" t="str">
        <f>VLOOKUP(B2684,[2]taxonomy1!$B:$U,13,FALSE)</f>
        <v xml:space="preserve"> Liliopsida</v>
      </c>
      <c r="U2684" t="str">
        <f>VLOOKUP(B2684,[2]taxonomy1!$B:$U,14,FALSE)</f>
        <v xml:space="preserve"> Poales</v>
      </c>
      <c r="V2684" t="str">
        <f>VLOOKUP(B2684,[2]taxonomy1!$B:$U,15,FALSE)</f>
        <v xml:space="preserve"> Poaceae</v>
      </c>
      <c r="W2684" t="str">
        <f>VLOOKUP(B2684,[2]taxonomy1!$B:$U,16,FALSE)</f>
        <v xml:space="preserve"> BOP clade</v>
      </c>
    </row>
    <row r="2685" spans="1:23" x14ac:dyDescent="0.3">
      <c r="A2685" t="s">
        <v>5070</v>
      </c>
      <c r="B2685" t="s">
        <v>5071</v>
      </c>
      <c r="C2685">
        <v>163</v>
      </c>
      <c r="D2685" t="s">
        <v>10</v>
      </c>
      <c r="E2685">
        <v>1</v>
      </c>
      <c r="F2685">
        <v>158</v>
      </c>
      <c r="G2685">
        <v>2735</v>
      </c>
      <c r="H2685" t="s">
        <v>11</v>
      </c>
      <c r="I2685" t="s">
        <v>10</v>
      </c>
      <c r="J2685">
        <f t="shared" si="41"/>
        <v>157</v>
      </c>
      <c r="K2685" t="str">
        <f>VLOOKUP(B2685,[2]taxonomy1!$B:$U,2,FALSE)</f>
        <v xml:space="preserve"> Arabidopsis thaliana (Mouse-ear cress).</v>
      </c>
      <c r="L2685" t="str">
        <f>VLOOKUP(B2685,[2]taxonomy1!$B:$U,4,FALSE)</f>
        <v xml:space="preserve"> NCBI_TaxID=3702;</v>
      </c>
      <c r="M2685" t="str">
        <f>VLOOKUP(B2685,[2]taxonomy1!$B:$U,6,FALSE)</f>
        <v>Eukaryota</v>
      </c>
      <c r="N2685" t="str">
        <f>VLOOKUP(B2685,[2]taxonomy1!$B:$U,7,FALSE)</f>
        <v xml:space="preserve"> Viridiplantae</v>
      </c>
      <c r="O2685" t="str">
        <f>VLOOKUP(B2685,[2]taxonomy1!$B:$U,8,FALSE)</f>
        <v xml:space="preserve"> Streptophyta</v>
      </c>
      <c r="P2685" t="str">
        <f>VLOOKUP(B2685,[2]taxonomy1!$B:$U,9,FALSE)</f>
        <v xml:space="preserve"> Embryophyta</v>
      </c>
      <c r="Q2685" t="str">
        <f>VLOOKUP(B2685,[2]taxonomy1!$B:$U,10,FALSE)</f>
        <v xml:space="preserve"> Tracheophyta</v>
      </c>
      <c r="R2685" t="str">
        <f>VLOOKUP(B2685,[2]taxonomy1!$B:$U,11,FALSE)</f>
        <v>Spermatophyta</v>
      </c>
      <c r="S2685" t="str">
        <f>VLOOKUP(B2685,[2]taxonomy1!$B:$U,12,FALSE)</f>
        <v xml:space="preserve"> Magnoliophyta</v>
      </c>
      <c r="T2685" t="str">
        <f>VLOOKUP(B2685,[2]taxonomy1!$B:$U,13,FALSE)</f>
        <v xml:space="preserve"> eudicotyledons</v>
      </c>
      <c r="U2685" t="str">
        <f>VLOOKUP(B2685,[2]taxonomy1!$B:$U,14,FALSE)</f>
        <v xml:space="preserve"> Gunneridae</v>
      </c>
      <c r="V2685" t="str">
        <f>VLOOKUP(B2685,[2]taxonomy1!$B:$U,15,FALSE)</f>
        <v>Pentapetalae</v>
      </c>
      <c r="W2685" t="str">
        <f>VLOOKUP(B2685,[2]taxonomy1!$B:$U,16,FALSE)</f>
        <v xml:space="preserve"> rosids</v>
      </c>
    </row>
    <row r="2686" spans="1:23" x14ac:dyDescent="0.3">
      <c r="A2686" t="s">
        <v>5072</v>
      </c>
      <c r="B2686" t="s">
        <v>5073</v>
      </c>
      <c r="C2686">
        <v>283</v>
      </c>
      <c r="D2686" t="s">
        <v>10</v>
      </c>
      <c r="E2686">
        <v>2</v>
      </c>
      <c r="F2686">
        <v>274</v>
      </c>
      <c r="G2686">
        <v>2735</v>
      </c>
      <c r="H2686" t="s">
        <v>11</v>
      </c>
      <c r="I2686" t="s">
        <v>10</v>
      </c>
      <c r="J2686">
        <f t="shared" si="41"/>
        <v>272</v>
      </c>
      <c r="K2686" t="str">
        <f>VLOOKUP(B2686,[2]taxonomy1!$B:$U,2,FALSE)</f>
        <v xml:space="preserve"> Caenorhabditis elegans.</v>
      </c>
      <c r="L2686" t="str">
        <f>VLOOKUP(B2686,[2]taxonomy1!$B:$U,4,FALSE)</f>
        <v xml:space="preserve"> NCBI_TaxID=6239;</v>
      </c>
      <c r="M2686" t="str">
        <f>VLOOKUP(B2686,[2]taxonomy1!$B:$U,6,FALSE)</f>
        <v>Eukaryota</v>
      </c>
      <c r="N2686" t="str">
        <f>VLOOKUP(B2686,[2]taxonomy1!$B:$U,7,FALSE)</f>
        <v xml:space="preserve"> Metazoa</v>
      </c>
      <c r="O2686" t="str">
        <f>VLOOKUP(B2686,[2]taxonomy1!$B:$U,8,FALSE)</f>
        <v xml:space="preserve"> Ecdysozoa</v>
      </c>
      <c r="P2686" t="str">
        <f>VLOOKUP(B2686,[2]taxonomy1!$B:$U,9,FALSE)</f>
        <v xml:space="preserve"> Nematoda</v>
      </c>
      <c r="Q2686" t="str">
        <f>VLOOKUP(B2686,[2]taxonomy1!$B:$U,10,FALSE)</f>
        <v xml:space="preserve"> Chromadorea</v>
      </c>
      <c r="R2686" t="str">
        <f>VLOOKUP(B2686,[2]taxonomy1!$B:$U,11,FALSE)</f>
        <v xml:space="preserve"> Rhabditida</v>
      </c>
      <c r="S2686" t="str">
        <f>VLOOKUP(B2686,[2]taxonomy1!$B:$U,12,FALSE)</f>
        <v>Rhabditoidea</v>
      </c>
      <c r="T2686" t="str">
        <f>VLOOKUP(B2686,[2]taxonomy1!$B:$U,13,FALSE)</f>
        <v xml:space="preserve"> Rhabditidae</v>
      </c>
      <c r="U2686" t="str">
        <f>VLOOKUP(B2686,[2]taxonomy1!$B:$U,14,FALSE)</f>
        <v xml:space="preserve"> Peloderinae</v>
      </c>
      <c r="V2686" t="str">
        <f>VLOOKUP(B2686,[2]taxonomy1!$B:$U,15,FALSE)</f>
        <v xml:space="preserve"> Caenorhabditis.</v>
      </c>
      <c r="W2686">
        <f>VLOOKUP(B2686,[2]taxonomy1!$B:$U,16,FALSE)</f>
        <v>0</v>
      </c>
    </row>
    <row r="2687" spans="1:23" x14ac:dyDescent="0.3">
      <c r="A2687" t="s">
        <v>5074</v>
      </c>
      <c r="B2687" t="s">
        <v>5075</v>
      </c>
      <c r="C2687">
        <v>282</v>
      </c>
      <c r="D2687" t="s">
        <v>10</v>
      </c>
      <c r="E2687">
        <v>2</v>
      </c>
      <c r="F2687">
        <v>275</v>
      </c>
      <c r="G2687">
        <v>2735</v>
      </c>
      <c r="H2687" t="s">
        <v>11</v>
      </c>
      <c r="I2687" t="s">
        <v>10</v>
      </c>
      <c r="J2687">
        <f t="shared" si="41"/>
        <v>273</v>
      </c>
      <c r="K2687" t="str">
        <f>VLOOKUP(B2687,[2]taxonomy1!$B:$U,2,FALSE)</f>
        <v xml:space="preserve"> Candida albicans (strain SC5314 / ATCC MYA-2876) (Yeast).</v>
      </c>
      <c r="L2687" t="str">
        <f>VLOOKUP(B2687,[2]taxonomy1!$B:$U,4,FALSE)</f>
        <v xml:space="preserve"> NCBI_TaxID=237561;</v>
      </c>
      <c r="M2687" t="str">
        <f>VLOOKUP(B2687,[2]taxonomy1!$B:$U,6,FALSE)</f>
        <v>Eukaryota</v>
      </c>
      <c r="N2687" t="str">
        <f>VLOOKUP(B2687,[2]taxonomy1!$B:$U,7,FALSE)</f>
        <v xml:space="preserve"> Fungi</v>
      </c>
      <c r="O2687" t="str">
        <f>VLOOKUP(B2687,[2]taxonomy1!$B:$U,8,FALSE)</f>
        <v xml:space="preserve"> Dikarya</v>
      </c>
      <c r="P2687" t="str">
        <f>VLOOKUP(B2687,[2]taxonomy1!$B:$U,9,FALSE)</f>
        <v xml:space="preserve"> Ascomycota</v>
      </c>
      <c r="Q2687" t="str">
        <f>VLOOKUP(B2687,[2]taxonomy1!$B:$U,10,FALSE)</f>
        <v xml:space="preserve"> Saccharomycotina</v>
      </c>
      <c r="R2687" t="str">
        <f>VLOOKUP(B2687,[2]taxonomy1!$B:$U,11,FALSE)</f>
        <v>Saccharomycetes</v>
      </c>
      <c r="S2687" t="str">
        <f>VLOOKUP(B2687,[2]taxonomy1!$B:$U,12,FALSE)</f>
        <v xml:space="preserve"> Saccharomycetales</v>
      </c>
      <c r="T2687" t="str">
        <f>VLOOKUP(B2687,[2]taxonomy1!$B:$U,13,FALSE)</f>
        <v xml:space="preserve"> Debaryomycetaceae</v>
      </c>
      <c r="U2687" t="str">
        <f>VLOOKUP(B2687,[2]taxonomy1!$B:$U,14,FALSE)</f>
        <v>Candida/Lodderomyces clade</v>
      </c>
      <c r="V2687" t="str">
        <f>VLOOKUP(B2687,[2]taxonomy1!$B:$U,15,FALSE)</f>
        <v xml:space="preserve"> Candida.</v>
      </c>
      <c r="W2687">
        <f>VLOOKUP(B2687,[2]taxonomy1!$B:$U,16,FALSE)</f>
        <v>0</v>
      </c>
    </row>
    <row r="2688" spans="1:23" x14ac:dyDescent="0.3">
      <c r="A2688" t="s">
        <v>5076</v>
      </c>
      <c r="B2688" t="s">
        <v>5077</v>
      </c>
      <c r="C2688">
        <v>275</v>
      </c>
      <c r="D2688" t="s">
        <v>10</v>
      </c>
      <c r="E2688">
        <v>2</v>
      </c>
      <c r="F2688">
        <v>268</v>
      </c>
      <c r="G2688">
        <v>2735</v>
      </c>
      <c r="H2688" t="s">
        <v>11</v>
      </c>
      <c r="I2688" t="s">
        <v>10</v>
      </c>
      <c r="J2688">
        <f t="shared" si="41"/>
        <v>266</v>
      </c>
      <c r="K2688" t="str">
        <f>VLOOKUP(B2688,[2]taxonomy1!$B:$U,2,FALSE)</f>
        <v xml:space="preserve"> Dictyostelium discoideum (Slime mold).</v>
      </c>
      <c r="L2688" t="str">
        <f>VLOOKUP(B2688,[2]taxonomy1!$B:$U,4,FALSE)</f>
        <v xml:space="preserve"> NCBI_TaxID=44689;</v>
      </c>
      <c r="M2688" t="str">
        <f>VLOOKUP(B2688,[2]taxonomy1!$B:$U,6,FALSE)</f>
        <v>Eukaryota</v>
      </c>
      <c r="N2688" t="str">
        <f>VLOOKUP(B2688,[2]taxonomy1!$B:$U,7,FALSE)</f>
        <v xml:space="preserve"> Amoebozoa</v>
      </c>
      <c r="O2688" t="str">
        <f>VLOOKUP(B2688,[2]taxonomy1!$B:$U,8,FALSE)</f>
        <v xml:space="preserve"> Mycetozoa</v>
      </c>
      <c r="P2688" t="str">
        <f>VLOOKUP(B2688,[2]taxonomy1!$B:$U,9,FALSE)</f>
        <v xml:space="preserve"> Dictyostelids</v>
      </c>
      <c r="Q2688" t="str">
        <f>VLOOKUP(B2688,[2]taxonomy1!$B:$U,10,FALSE)</f>
        <v xml:space="preserve"> Dictyosteliales</v>
      </c>
      <c r="R2688" t="str">
        <f>VLOOKUP(B2688,[2]taxonomy1!$B:$U,11,FALSE)</f>
        <v>Dictyosteliaceae</v>
      </c>
      <c r="S2688" t="str">
        <f>VLOOKUP(B2688,[2]taxonomy1!$B:$U,12,FALSE)</f>
        <v xml:space="preserve"> Dictyostelium.</v>
      </c>
      <c r="T2688">
        <f>VLOOKUP(B2688,[2]taxonomy1!$B:$U,13,FALSE)</f>
        <v>0</v>
      </c>
      <c r="U2688">
        <f>VLOOKUP(B2688,[2]taxonomy1!$B:$U,14,FALSE)</f>
        <v>0</v>
      </c>
      <c r="V2688">
        <f>VLOOKUP(B2688,[2]taxonomy1!$B:$U,15,FALSE)</f>
        <v>0</v>
      </c>
      <c r="W2688">
        <f>VLOOKUP(B2688,[2]taxonomy1!$B:$U,16,FALSE)</f>
        <v>0</v>
      </c>
    </row>
    <row r="2689" spans="1:23" x14ac:dyDescent="0.3">
      <c r="A2689" t="s">
        <v>5078</v>
      </c>
      <c r="B2689" t="s">
        <v>5079</v>
      </c>
      <c r="C2689">
        <v>282</v>
      </c>
      <c r="D2689" t="s">
        <v>10</v>
      </c>
      <c r="E2689">
        <v>2</v>
      </c>
      <c r="F2689">
        <v>275</v>
      </c>
      <c r="G2689">
        <v>2735</v>
      </c>
      <c r="H2689" t="s">
        <v>11</v>
      </c>
      <c r="I2689" t="s">
        <v>10</v>
      </c>
      <c r="J2689">
        <f t="shared" si="41"/>
        <v>273</v>
      </c>
      <c r="K2689" t="str">
        <f>VLOOKUP(B2689,[2]taxonomy1!$B:$U,2,FALSE)</f>
        <v xml:space="preserve"> Drosophila melanogaster (Fruit fly).</v>
      </c>
      <c r="L2689" t="str">
        <f>VLOOKUP(B2689,[2]taxonomy1!$B:$U,4,FALSE)</f>
        <v xml:space="preserve"> NCBI_TaxID=7227;</v>
      </c>
      <c r="M2689" t="str">
        <f>VLOOKUP(B2689,[2]taxonomy1!$B:$U,6,FALSE)</f>
        <v>Eukaryota</v>
      </c>
      <c r="N2689" t="str">
        <f>VLOOKUP(B2689,[2]taxonomy1!$B:$U,7,FALSE)</f>
        <v xml:space="preserve"> Metazoa</v>
      </c>
      <c r="O2689" t="str">
        <f>VLOOKUP(B2689,[2]taxonomy1!$B:$U,8,FALSE)</f>
        <v xml:space="preserve"> Ecdysozoa</v>
      </c>
      <c r="P2689" t="str">
        <f>VLOOKUP(B2689,[2]taxonomy1!$B:$U,9,FALSE)</f>
        <v xml:space="preserve"> Arthropoda</v>
      </c>
      <c r="Q2689" t="str">
        <f>VLOOKUP(B2689,[2]taxonomy1!$B:$U,10,FALSE)</f>
        <v xml:space="preserve"> Hexapoda</v>
      </c>
      <c r="R2689" t="str">
        <f>VLOOKUP(B2689,[2]taxonomy1!$B:$U,11,FALSE)</f>
        <v xml:space="preserve"> Insecta</v>
      </c>
      <c r="S2689" t="str">
        <f>VLOOKUP(B2689,[2]taxonomy1!$B:$U,12,FALSE)</f>
        <v>Pterygota</v>
      </c>
      <c r="T2689" t="str">
        <f>VLOOKUP(B2689,[2]taxonomy1!$B:$U,13,FALSE)</f>
        <v xml:space="preserve"> Neoptera</v>
      </c>
      <c r="U2689" t="str">
        <f>VLOOKUP(B2689,[2]taxonomy1!$B:$U,14,FALSE)</f>
        <v xml:space="preserve"> Holometabola</v>
      </c>
      <c r="V2689" t="str">
        <f>VLOOKUP(B2689,[2]taxonomy1!$B:$U,15,FALSE)</f>
        <v xml:space="preserve"> Diptera</v>
      </c>
      <c r="W2689" t="str">
        <f>VLOOKUP(B2689,[2]taxonomy1!$B:$U,16,FALSE)</f>
        <v xml:space="preserve"> Brachycera</v>
      </c>
    </row>
    <row r="2690" spans="1:23" x14ac:dyDescent="0.3">
      <c r="A2690" t="s">
        <v>5080</v>
      </c>
      <c r="B2690" t="s">
        <v>5081</v>
      </c>
      <c r="C2690">
        <v>277</v>
      </c>
      <c r="D2690" t="s">
        <v>10</v>
      </c>
      <c r="E2690">
        <v>4</v>
      </c>
      <c r="F2690">
        <v>270</v>
      </c>
      <c r="G2690">
        <v>2735</v>
      </c>
      <c r="H2690" t="s">
        <v>11</v>
      </c>
      <c r="I2690" t="s">
        <v>10</v>
      </c>
      <c r="J2690">
        <f t="shared" si="41"/>
        <v>266</v>
      </c>
      <c r="K2690" t="str">
        <f>VLOOKUP(B2690,[2]taxonomy1!$B:$U,2,FALSE)</f>
        <v xml:space="preserve"> Zea mays (Maize).</v>
      </c>
      <c r="L2690" t="str">
        <f>VLOOKUP(B2690,[2]taxonomy1!$B:$U,4,FALSE)</f>
        <v xml:space="preserve"> NCBI_TaxID=4577;</v>
      </c>
      <c r="M2690" t="str">
        <f>VLOOKUP(B2690,[2]taxonomy1!$B:$U,6,FALSE)</f>
        <v>Eukaryota</v>
      </c>
      <c r="N2690" t="str">
        <f>VLOOKUP(B2690,[2]taxonomy1!$B:$U,7,FALSE)</f>
        <v xml:space="preserve"> Viridiplantae</v>
      </c>
      <c r="O2690" t="str">
        <f>VLOOKUP(B2690,[2]taxonomy1!$B:$U,8,FALSE)</f>
        <v xml:space="preserve"> Streptophyta</v>
      </c>
      <c r="P2690" t="str">
        <f>VLOOKUP(B2690,[2]taxonomy1!$B:$U,9,FALSE)</f>
        <v xml:space="preserve"> Embryophyta</v>
      </c>
      <c r="Q2690" t="str">
        <f>VLOOKUP(B2690,[2]taxonomy1!$B:$U,10,FALSE)</f>
        <v xml:space="preserve"> Tracheophyta</v>
      </c>
      <c r="R2690" t="str">
        <f>VLOOKUP(B2690,[2]taxonomy1!$B:$U,11,FALSE)</f>
        <v>Spermatophyta</v>
      </c>
      <c r="S2690" t="str">
        <f>VLOOKUP(B2690,[2]taxonomy1!$B:$U,12,FALSE)</f>
        <v xml:space="preserve"> Magnoliophyta</v>
      </c>
      <c r="T2690" t="str">
        <f>VLOOKUP(B2690,[2]taxonomy1!$B:$U,13,FALSE)</f>
        <v xml:space="preserve"> Liliopsida</v>
      </c>
      <c r="U2690" t="str">
        <f>VLOOKUP(B2690,[2]taxonomy1!$B:$U,14,FALSE)</f>
        <v xml:space="preserve"> Poales</v>
      </c>
      <c r="V2690" t="str">
        <f>VLOOKUP(B2690,[2]taxonomy1!$B:$U,15,FALSE)</f>
        <v xml:space="preserve"> Poaceae</v>
      </c>
      <c r="W2690" t="str">
        <f>VLOOKUP(B2690,[2]taxonomy1!$B:$U,16,FALSE)</f>
        <v>PACMAD clade</v>
      </c>
    </row>
    <row r="2691" spans="1:23" x14ac:dyDescent="0.3">
      <c r="A2691" t="s">
        <v>5082</v>
      </c>
      <c r="B2691" t="s">
        <v>5083</v>
      </c>
      <c r="C2691">
        <v>283</v>
      </c>
      <c r="D2691" t="s">
        <v>10</v>
      </c>
      <c r="E2691">
        <v>2</v>
      </c>
      <c r="F2691">
        <v>276</v>
      </c>
      <c r="G2691">
        <v>2735</v>
      </c>
      <c r="H2691" t="s">
        <v>11</v>
      </c>
      <c r="I2691" t="s">
        <v>10</v>
      </c>
      <c r="J2691">
        <f t="shared" ref="J2691:J2754" si="42">F2691-E2691</f>
        <v>274</v>
      </c>
      <c r="K2691" t="str">
        <f>VLOOKUP(B2691,[2]taxonomy1!$B:$U,2,FALSE)</f>
        <v xml:space="preserve"> Neurospora crassa (strain ATCC 24698 / 74-OR23-1A / CBS 708.71 / DSM 1257 / FGSC 987).</v>
      </c>
      <c r="L2691" t="str">
        <f>VLOOKUP(B2691,[2]taxonomy1!$B:$U,4,FALSE)</f>
        <v xml:space="preserve"> NCBI_TaxID=367110;</v>
      </c>
      <c r="M2691" t="str">
        <f>VLOOKUP(B2691,[2]taxonomy1!$B:$U,6,FALSE)</f>
        <v>Eukaryota</v>
      </c>
      <c r="N2691" t="str">
        <f>VLOOKUP(B2691,[2]taxonomy1!$B:$U,7,FALSE)</f>
        <v xml:space="preserve"> Fungi</v>
      </c>
      <c r="O2691" t="str">
        <f>VLOOKUP(B2691,[2]taxonomy1!$B:$U,8,FALSE)</f>
        <v xml:space="preserve"> Dikarya</v>
      </c>
      <c r="P2691" t="str">
        <f>VLOOKUP(B2691,[2]taxonomy1!$B:$U,9,FALSE)</f>
        <v xml:space="preserve"> Ascomycota</v>
      </c>
      <c r="Q2691" t="str">
        <f>VLOOKUP(B2691,[2]taxonomy1!$B:$U,10,FALSE)</f>
        <v xml:space="preserve"> Pezizomycotina</v>
      </c>
      <c r="R2691" t="str">
        <f>VLOOKUP(B2691,[2]taxonomy1!$B:$U,11,FALSE)</f>
        <v>Sordariomycetes</v>
      </c>
      <c r="S2691" t="str">
        <f>VLOOKUP(B2691,[2]taxonomy1!$B:$U,12,FALSE)</f>
        <v xml:space="preserve"> Sordariomycetidae</v>
      </c>
      <c r="T2691" t="str">
        <f>VLOOKUP(B2691,[2]taxonomy1!$B:$U,13,FALSE)</f>
        <v xml:space="preserve"> Sordariales</v>
      </c>
      <c r="U2691" t="str">
        <f>VLOOKUP(B2691,[2]taxonomy1!$B:$U,14,FALSE)</f>
        <v xml:space="preserve"> Sordariaceae</v>
      </c>
      <c r="V2691" t="str">
        <f>VLOOKUP(B2691,[2]taxonomy1!$B:$U,15,FALSE)</f>
        <v>Neurospora.</v>
      </c>
      <c r="W2691">
        <f>VLOOKUP(B2691,[2]taxonomy1!$B:$U,16,FALSE)</f>
        <v>0</v>
      </c>
    </row>
    <row r="2692" spans="1:23" x14ac:dyDescent="0.3">
      <c r="A2692" t="s">
        <v>5084</v>
      </c>
      <c r="B2692" t="s">
        <v>5085</v>
      </c>
      <c r="C2692">
        <v>282</v>
      </c>
      <c r="D2692" t="s">
        <v>10</v>
      </c>
      <c r="E2692">
        <v>2</v>
      </c>
      <c r="F2692">
        <v>275</v>
      </c>
      <c r="G2692">
        <v>2735</v>
      </c>
      <c r="H2692" t="s">
        <v>11</v>
      </c>
      <c r="I2692" t="s">
        <v>10</v>
      </c>
      <c r="J2692">
        <f t="shared" si="42"/>
        <v>273</v>
      </c>
      <c r="K2692" t="str">
        <f>VLOOKUP(B2692,[2]taxonomy1!$B:$U,2,FALSE)</f>
        <v xml:space="preserve"> Schizosaccharomyces pombe (strain 972 / ATCC 24843) (Fission yeast).</v>
      </c>
      <c r="L2692" t="str">
        <f>VLOOKUP(B2692,[2]taxonomy1!$B:$U,4,FALSE)</f>
        <v xml:space="preserve"> NCBI_TaxID=284812;</v>
      </c>
      <c r="M2692" t="str">
        <f>VLOOKUP(B2692,[2]taxonomy1!$B:$U,6,FALSE)</f>
        <v>Eukaryota</v>
      </c>
      <c r="N2692" t="str">
        <f>VLOOKUP(B2692,[2]taxonomy1!$B:$U,7,FALSE)</f>
        <v xml:space="preserve"> Fungi</v>
      </c>
      <c r="O2692" t="str">
        <f>VLOOKUP(B2692,[2]taxonomy1!$B:$U,8,FALSE)</f>
        <v xml:space="preserve"> Dikarya</v>
      </c>
      <c r="P2692" t="str">
        <f>VLOOKUP(B2692,[2]taxonomy1!$B:$U,9,FALSE)</f>
        <v xml:space="preserve"> Ascomycota</v>
      </c>
      <c r="Q2692" t="str">
        <f>VLOOKUP(B2692,[2]taxonomy1!$B:$U,10,FALSE)</f>
        <v xml:space="preserve"> Taphrinomycotina</v>
      </c>
      <c r="R2692" t="str">
        <f>VLOOKUP(B2692,[2]taxonomy1!$B:$U,11,FALSE)</f>
        <v>Schizosaccharomycetes</v>
      </c>
      <c r="S2692" t="str">
        <f>VLOOKUP(B2692,[2]taxonomy1!$B:$U,12,FALSE)</f>
        <v xml:space="preserve"> Schizosaccharomycetales</v>
      </c>
      <c r="T2692" t="str">
        <f>VLOOKUP(B2692,[2]taxonomy1!$B:$U,13,FALSE)</f>
        <v>Schizosaccharomycetaceae</v>
      </c>
      <c r="U2692" t="str">
        <f>VLOOKUP(B2692,[2]taxonomy1!$B:$U,14,FALSE)</f>
        <v xml:space="preserve"> Schizosaccharomyces.</v>
      </c>
      <c r="V2692">
        <f>VLOOKUP(B2692,[2]taxonomy1!$B:$U,15,FALSE)</f>
        <v>0</v>
      </c>
      <c r="W2692">
        <f>VLOOKUP(B2692,[2]taxonomy1!$B:$U,16,FALSE)</f>
        <v>0</v>
      </c>
    </row>
    <row r="2693" spans="1:23" x14ac:dyDescent="0.3">
      <c r="A2693" t="s">
        <v>5086</v>
      </c>
      <c r="B2693" t="s">
        <v>5087</v>
      </c>
      <c r="C2693">
        <v>103</v>
      </c>
      <c r="D2693" t="s">
        <v>10</v>
      </c>
      <c r="E2693">
        <v>2</v>
      </c>
      <c r="F2693">
        <v>102</v>
      </c>
      <c r="G2693">
        <v>2735</v>
      </c>
      <c r="H2693" t="s">
        <v>11</v>
      </c>
      <c r="I2693" t="s">
        <v>10</v>
      </c>
      <c r="J2693">
        <f t="shared" si="42"/>
        <v>100</v>
      </c>
      <c r="K2693" t="str">
        <f>VLOOKUP(B2693,[2]taxonomy1!$B:$U,2,FALSE)</f>
        <v xml:space="preserve"> Amborella trichopoda.</v>
      </c>
      <c r="L2693" t="str">
        <f>VLOOKUP(B2693,[2]taxonomy1!$B:$U,4,FALSE)</f>
        <v xml:space="preserve"> NCBI_TaxID=13333 {ECO:0000313|EMBL:ERM93608.1, ECO:0000313|Proteomes:UP000017836};</v>
      </c>
      <c r="M2693" t="str">
        <f>VLOOKUP(B2693,[2]taxonomy1!$B:$U,6,FALSE)</f>
        <v>Eukaryota</v>
      </c>
      <c r="N2693" t="str">
        <f>VLOOKUP(B2693,[2]taxonomy1!$B:$U,7,FALSE)</f>
        <v xml:space="preserve"> Viridiplantae</v>
      </c>
      <c r="O2693" t="str">
        <f>VLOOKUP(B2693,[2]taxonomy1!$B:$U,8,FALSE)</f>
        <v xml:space="preserve"> Streptophyta</v>
      </c>
      <c r="P2693" t="str">
        <f>VLOOKUP(B2693,[2]taxonomy1!$B:$U,9,FALSE)</f>
        <v xml:space="preserve"> Embryophyta</v>
      </c>
      <c r="Q2693" t="str">
        <f>VLOOKUP(B2693,[2]taxonomy1!$B:$U,10,FALSE)</f>
        <v xml:space="preserve"> Tracheophyta</v>
      </c>
      <c r="R2693" t="str">
        <f>VLOOKUP(B2693,[2]taxonomy1!$B:$U,11,FALSE)</f>
        <v>Spermatophyta</v>
      </c>
      <c r="S2693" t="str">
        <f>VLOOKUP(B2693,[2]taxonomy1!$B:$U,12,FALSE)</f>
        <v xml:space="preserve"> Magnoliophyta</v>
      </c>
      <c r="T2693" t="str">
        <f>VLOOKUP(B2693,[2]taxonomy1!$B:$U,13,FALSE)</f>
        <v xml:space="preserve"> basal Magnoliophyta</v>
      </c>
      <c r="U2693" t="str">
        <f>VLOOKUP(B2693,[2]taxonomy1!$B:$U,14,FALSE)</f>
        <v xml:space="preserve"> Amborellales</v>
      </c>
      <c r="V2693" t="str">
        <f>VLOOKUP(B2693,[2]taxonomy1!$B:$U,15,FALSE)</f>
        <v>Amborellaceae</v>
      </c>
      <c r="W2693" t="str">
        <f>VLOOKUP(B2693,[2]taxonomy1!$B:$U,16,FALSE)</f>
        <v xml:space="preserve"> Amborella.</v>
      </c>
    </row>
    <row r="2694" spans="1:23" x14ac:dyDescent="0.3">
      <c r="A2694" t="s">
        <v>5088</v>
      </c>
      <c r="B2694" t="s">
        <v>5089</v>
      </c>
      <c r="C2694">
        <v>149</v>
      </c>
      <c r="D2694" t="s">
        <v>10</v>
      </c>
      <c r="E2694">
        <v>1</v>
      </c>
      <c r="F2694">
        <v>142</v>
      </c>
      <c r="G2694">
        <v>2735</v>
      </c>
      <c r="H2694" t="s">
        <v>11</v>
      </c>
      <c r="I2694" t="s">
        <v>10</v>
      </c>
      <c r="J2694">
        <f t="shared" si="42"/>
        <v>141</v>
      </c>
      <c r="K2694" t="str">
        <f>VLOOKUP(B2694,[2]taxonomy1!$B:$U,2,FALSE)</f>
        <v xml:space="preserve"> Amborella trichopoda.</v>
      </c>
      <c r="L2694" t="str">
        <f>VLOOKUP(B2694,[2]taxonomy1!$B:$U,4,FALSE)</f>
        <v xml:space="preserve"> NCBI_TaxID=13333 {ECO:0000313|EMBL:ERM93609.1, ECO:0000313|Proteomes:UP000017836};</v>
      </c>
      <c r="M2694" t="str">
        <f>VLOOKUP(B2694,[2]taxonomy1!$B:$U,6,FALSE)</f>
        <v>Eukaryota</v>
      </c>
      <c r="N2694" t="str">
        <f>VLOOKUP(B2694,[2]taxonomy1!$B:$U,7,FALSE)</f>
        <v xml:space="preserve"> Viridiplantae</v>
      </c>
      <c r="O2694" t="str">
        <f>VLOOKUP(B2694,[2]taxonomy1!$B:$U,8,FALSE)</f>
        <v xml:space="preserve"> Streptophyta</v>
      </c>
      <c r="P2694" t="str">
        <f>VLOOKUP(B2694,[2]taxonomy1!$B:$U,9,FALSE)</f>
        <v xml:space="preserve"> Embryophyta</v>
      </c>
      <c r="Q2694" t="str">
        <f>VLOOKUP(B2694,[2]taxonomy1!$B:$U,10,FALSE)</f>
        <v xml:space="preserve"> Tracheophyta</v>
      </c>
      <c r="R2694" t="str">
        <f>VLOOKUP(B2694,[2]taxonomy1!$B:$U,11,FALSE)</f>
        <v>Spermatophyta</v>
      </c>
      <c r="S2694" t="str">
        <f>VLOOKUP(B2694,[2]taxonomy1!$B:$U,12,FALSE)</f>
        <v xml:space="preserve"> Magnoliophyta</v>
      </c>
      <c r="T2694" t="str">
        <f>VLOOKUP(B2694,[2]taxonomy1!$B:$U,13,FALSE)</f>
        <v xml:space="preserve"> basal Magnoliophyta</v>
      </c>
      <c r="U2694" t="str">
        <f>VLOOKUP(B2694,[2]taxonomy1!$B:$U,14,FALSE)</f>
        <v xml:space="preserve"> Amborellales</v>
      </c>
      <c r="V2694" t="str">
        <f>VLOOKUP(B2694,[2]taxonomy1!$B:$U,15,FALSE)</f>
        <v>Amborellaceae</v>
      </c>
      <c r="W2694" t="str">
        <f>VLOOKUP(B2694,[2]taxonomy1!$B:$U,16,FALSE)</f>
        <v xml:space="preserve"> Amborella.</v>
      </c>
    </row>
    <row r="2695" spans="1:23" x14ac:dyDescent="0.3">
      <c r="A2695" t="s">
        <v>5090</v>
      </c>
      <c r="B2695" t="s">
        <v>5091</v>
      </c>
      <c r="C2695">
        <v>326</v>
      </c>
      <c r="D2695" t="s">
        <v>10</v>
      </c>
      <c r="E2695">
        <v>47</v>
      </c>
      <c r="F2695">
        <v>318</v>
      </c>
      <c r="G2695">
        <v>2735</v>
      </c>
      <c r="H2695" t="s">
        <v>11</v>
      </c>
      <c r="I2695" t="s">
        <v>10</v>
      </c>
      <c r="J2695">
        <f t="shared" si="42"/>
        <v>271</v>
      </c>
      <c r="K2695" t="str">
        <f>VLOOKUP(B2695,[2]taxonomy1!$B:$U,2,FALSE)</f>
        <v xml:space="preserve"> Amborella trichopoda.</v>
      </c>
      <c r="L2695" t="str">
        <f>VLOOKUP(B2695,[2]taxonomy1!$B:$U,4,FALSE)</f>
        <v xml:space="preserve"> NCBI_TaxID=13333 {ECO:0000313|EMBL:ERM97270.1, ECO:0000313|Proteomes:UP000017836};</v>
      </c>
      <c r="M2695" t="str">
        <f>VLOOKUP(B2695,[2]taxonomy1!$B:$U,6,FALSE)</f>
        <v>Eukaryota</v>
      </c>
      <c r="N2695" t="str">
        <f>VLOOKUP(B2695,[2]taxonomy1!$B:$U,7,FALSE)</f>
        <v xml:space="preserve"> Viridiplantae</v>
      </c>
      <c r="O2695" t="str">
        <f>VLOOKUP(B2695,[2]taxonomy1!$B:$U,8,FALSE)</f>
        <v xml:space="preserve"> Streptophyta</v>
      </c>
      <c r="P2695" t="str">
        <f>VLOOKUP(B2695,[2]taxonomy1!$B:$U,9,FALSE)</f>
        <v xml:space="preserve"> Embryophyta</v>
      </c>
      <c r="Q2695" t="str">
        <f>VLOOKUP(B2695,[2]taxonomy1!$B:$U,10,FALSE)</f>
        <v xml:space="preserve"> Tracheophyta</v>
      </c>
      <c r="R2695" t="str">
        <f>VLOOKUP(B2695,[2]taxonomy1!$B:$U,11,FALSE)</f>
        <v>Spermatophyta</v>
      </c>
      <c r="S2695" t="str">
        <f>VLOOKUP(B2695,[2]taxonomy1!$B:$U,12,FALSE)</f>
        <v xml:space="preserve"> Magnoliophyta</v>
      </c>
      <c r="T2695" t="str">
        <f>VLOOKUP(B2695,[2]taxonomy1!$B:$U,13,FALSE)</f>
        <v xml:space="preserve"> basal Magnoliophyta</v>
      </c>
      <c r="U2695" t="str">
        <f>VLOOKUP(B2695,[2]taxonomy1!$B:$U,14,FALSE)</f>
        <v xml:space="preserve"> Amborellales</v>
      </c>
      <c r="V2695" t="str">
        <f>VLOOKUP(B2695,[2]taxonomy1!$B:$U,15,FALSE)</f>
        <v>Amborellaceae</v>
      </c>
      <c r="W2695" t="str">
        <f>VLOOKUP(B2695,[2]taxonomy1!$B:$U,16,FALSE)</f>
        <v xml:space="preserve"> Amborella.</v>
      </c>
    </row>
    <row r="2696" spans="1:23" x14ac:dyDescent="0.3">
      <c r="A2696" t="s">
        <v>5092</v>
      </c>
      <c r="B2696" t="s">
        <v>5093</v>
      </c>
      <c r="C2696">
        <v>276</v>
      </c>
      <c r="D2696" t="s">
        <v>10</v>
      </c>
      <c r="E2696">
        <v>4</v>
      </c>
      <c r="F2696">
        <v>269</v>
      </c>
      <c r="G2696">
        <v>2735</v>
      </c>
      <c r="H2696" t="s">
        <v>11</v>
      </c>
      <c r="I2696" t="s">
        <v>10</v>
      </c>
      <c r="J2696">
        <f t="shared" si="42"/>
        <v>265</v>
      </c>
      <c r="K2696" t="str">
        <f>VLOOKUP(B2696,[2]taxonomy1!$B:$U,2,FALSE)</f>
        <v xml:space="preserve"> Amborella trichopoda.</v>
      </c>
      <c r="L2696" t="str">
        <f>VLOOKUP(B2696,[2]taxonomy1!$B:$U,4,FALSE)</f>
        <v xml:space="preserve"> NCBI_TaxID=13333 {ECO:0000313|EMBL:ERN02757.1, ECO:0000313|Proteomes:UP000017836};</v>
      </c>
      <c r="M2696" t="str">
        <f>VLOOKUP(B2696,[2]taxonomy1!$B:$U,6,FALSE)</f>
        <v>Eukaryota</v>
      </c>
      <c r="N2696" t="str">
        <f>VLOOKUP(B2696,[2]taxonomy1!$B:$U,7,FALSE)</f>
        <v xml:space="preserve"> Viridiplantae</v>
      </c>
      <c r="O2696" t="str">
        <f>VLOOKUP(B2696,[2]taxonomy1!$B:$U,8,FALSE)</f>
        <v xml:space="preserve"> Streptophyta</v>
      </c>
      <c r="P2696" t="str">
        <f>VLOOKUP(B2696,[2]taxonomy1!$B:$U,9,FALSE)</f>
        <v xml:space="preserve"> Embryophyta</v>
      </c>
      <c r="Q2696" t="str">
        <f>VLOOKUP(B2696,[2]taxonomy1!$B:$U,10,FALSE)</f>
        <v xml:space="preserve"> Tracheophyta</v>
      </c>
      <c r="R2696" t="str">
        <f>VLOOKUP(B2696,[2]taxonomy1!$B:$U,11,FALSE)</f>
        <v>Spermatophyta</v>
      </c>
      <c r="S2696" t="str">
        <f>VLOOKUP(B2696,[2]taxonomy1!$B:$U,12,FALSE)</f>
        <v xml:space="preserve"> Magnoliophyta</v>
      </c>
      <c r="T2696" t="str">
        <f>VLOOKUP(B2696,[2]taxonomy1!$B:$U,13,FALSE)</f>
        <v xml:space="preserve"> basal Magnoliophyta</v>
      </c>
      <c r="U2696" t="str">
        <f>VLOOKUP(B2696,[2]taxonomy1!$B:$U,14,FALSE)</f>
        <v xml:space="preserve"> Amborellales</v>
      </c>
      <c r="V2696" t="str">
        <f>VLOOKUP(B2696,[2]taxonomy1!$B:$U,15,FALSE)</f>
        <v>Amborellaceae</v>
      </c>
      <c r="W2696" t="str">
        <f>VLOOKUP(B2696,[2]taxonomy1!$B:$U,16,FALSE)</f>
        <v xml:space="preserve"> Amborella.</v>
      </c>
    </row>
    <row r="2697" spans="1:23" x14ac:dyDescent="0.3">
      <c r="A2697" t="s">
        <v>5094</v>
      </c>
      <c r="B2697" t="s">
        <v>5095</v>
      </c>
      <c r="C2697">
        <v>276</v>
      </c>
      <c r="D2697" t="s">
        <v>10</v>
      </c>
      <c r="E2697">
        <v>4</v>
      </c>
      <c r="F2697">
        <v>269</v>
      </c>
      <c r="G2697">
        <v>2735</v>
      </c>
      <c r="H2697" t="s">
        <v>11</v>
      </c>
      <c r="I2697" t="s">
        <v>10</v>
      </c>
      <c r="J2697">
        <f t="shared" si="42"/>
        <v>265</v>
      </c>
      <c r="K2697" t="str">
        <f>VLOOKUP(B2697,[2]taxonomy1!$B:$U,2,FALSE)</f>
        <v xml:space="preserve"> Amborella trichopoda.</v>
      </c>
      <c r="L2697" t="str">
        <f>VLOOKUP(B2697,[2]taxonomy1!$B:$U,4,FALSE)</f>
        <v xml:space="preserve"> NCBI_TaxID=13333 {ECO:0000313|EMBL:ERN03790.1, ECO:0000313|Proteomes:UP000017836};</v>
      </c>
      <c r="M2697" t="str">
        <f>VLOOKUP(B2697,[2]taxonomy1!$B:$U,6,FALSE)</f>
        <v>Eukaryota</v>
      </c>
      <c r="N2697" t="str">
        <f>VLOOKUP(B2697,[2]taxonomy1!$B:$U,7,FALSE)</f>
        <v xml:space="preserve"> Viridiplantae</v>
      </c>
      <c r="O2697" t="str">
        <f>VLOOKUP(B2697,[2]taxonomy1!$B:$U,8,FALSE)</f>
        <v xml:space="preserve"> Streptophyta</v>
      </c>
      <c r="P2697" t="str">
        <f>VLOOKUP(B2697,[2]taxonomy1!$B:$U,9,FALSE)</f>
        <v xml:space="preserve"> Embryophyta</v>
      </c>
      <c r="Q2697" t="str">
        <f>VLOOKUP(B2697,[2]taxonomy1!$B:$U,10,FALSE)</f>
        <v xml:space="preserve"> Tracheophyta</v>
      </c>
      <c r="R2697" t="str">
        <f>VLOOKUP(B2697,[2]taxonomy1!$B:$U,11,FALSE)</f>
        <v>Spermatophyta</v>
      </c>
      <c r="S2697" t="str">
        <f>VLOOKUP(B2697,[2]taxonomy1!$B:$U,12,FALSE)</f>
        <v xml:space="preserve"> Magnoliophyta</v>
      </c>
      <c r="T2697" t="str">
        <f>VLOOKUP(B2697,[2]taxonomy1!$B:$U,13,FALSE)</f>
        <v xml:space="preserve"> basal Magnoliophyta</v>
      </c>
      <c r="U2697" t="str">
        <f>VLOOKUP(B2697,[2]taxonomy1!$B:$U,14,FALSE)</f>
        <v xml:space="preserve"> Amborellales</v>
      </c>
      <c r="V2697" t="str">
        <f>VLOOKUP(B2697,[2]taxonomy1!$B:$U,15,FALSE)</f>
        <v>Amborellaceae</v>
      </c>
      <c r="W2697" t="str">
        <f>VLOOKUP(B2697,[2]taxonomy1!$B:$U,16,FALSE)</f>
        <v xml:space="preserve"> Amborella.</v>
      </c>
    </row>
    <row r="2698" spans="1:23" x14ac:dyDescent="0.3">
      <c r="A2698" t="s">
        <v>5096</v>
      </c>
      <c r="B2698" t="s">
        <v>5097</v>
      </c>
      <c r="C2698">
        <v>275</v>
      </c>
      <c r="D2698" t="s">
        <v>10</v>
      </c>
      <c r="E2698">
        <v>4</v>
      </c>
      <c r="F2698">
        <v>268</v>
      </c>
      <c r="G2698">
        <v>2735</v>
      </c>
      <c r="H2698" t="s">
        <v>11</v>
      </c>
      <c r="I2698" t="s">
        <v>10</v>
      </c>
      <c r="J2698">
        <f t="shared" si="42"/>
        <v>264</v>
      </c>
      <c r="K2698" t="str">
        <f>VLOOKUP(B2698,[2]taxonomy1!$B:$U,2,FALSE)</f>
        <v xml:space="preserve"> Amborella trichopoda.</v>
      </c>
      <c r="L2698" t="str">
        <f>VLOOKUP(B2698,[2]taxonomy1!$B:$U,4,FALSE)</f>
        <v xml:space="preserve"> NCBI_TaxID=13333 {ECO:0000313|EMBL:ERN07300.1, ECO:0000313|Proteomes:UP000017836};</v>
      </c>
      <c r="M2698" t="str">
        <f>VLOOKUP(B2698,[2]taxonomy1!$B:$U,6,FALSE)</f>
        <v>Eukaryota</v>
      </c>
      <c r="N2698" t="str">
        <f>VLOOKUP(B2698,[2]taxonomy1!$B:$U,7,FALSE)</f>
        <v xml:space="preserve"> Viridiplantae</v>
      </c>
      <c r="O2698" t="str">
        <f>VLOOKUP(B2698,[2]taxonomy1!$B:$U,8,FALSE)</f>
        <v xml:space="preserve"> Streptophyta</v>
      </c>
      <c r="P2698" t="str">
        <f>VLOOKUP(B2698,[2]taxonomy1!$B:$U,9,FALSE)</f>
        <v xml:space="preserve"> Embryophyta</v>
      </c>
      <c r="Q2698" t="str">
        <f>VLOOKUP(B2698,[2]taxonomy1!$B:$U,10,FALSE)</f>
        <v xml:space="preserve"> Tracheophyta</v>
      </c>
      <c r="R2698" t="str">
        <f>VLOOKUP(B2698,[2]taxonomy1!$B:$U,11,FALSE)</f>
        <v>Spermatophyta</v>
      </c>
      <c r="S2698" t="str">
        <f>VLOOKUP(B2698,[2]taxonomy1!$B:$U,12,FALSE)</f>
        <v xml:space="preserve"> Magnoliophyta</v>
      </c>
      <c r="T2698" t="str">
        <f>VLOOKUP(B2698,[2]taxonomy1!$B:$U,13,FALSE)</f>
        <v xml:space="preserve"> basal Magnoliophyta</v>
      </c>
      <c r="U2698" t="str">
        <f>VLOOKUP(B2698,[2]taxonomy1!$B:$U,14,FALSE)</f>
        <v xml:space="preserve"> Amborellales</v>
      </c>
      <c r="V2698" t="str">
        <f>VLOOKUP(B2698,[2]taxonomy1!$B:$U,15,FALSE)</f>
        <v>Amborellaceae</v>
      </c>
      <c r="W2698" t="str">
        <f>VLOOKUP(B2698,[2]taxonomy1!$B:$U,16,FALSE)</f>
        <v xml:space="preserve"> Amborella.</v>
      </c>
    </row>
    <row r="2699" spans="1:23" x14ac:dyDescent="0.3">
      <c r="A2699" t="s">
        <v>5098</v>
      </c>
      <c r="B2699" t="s">
        <v>5099</v>
      </c>
      <c r="C2699">
        <v>383</v>
      </c>
      <c r="D2699" t="s">
        <v>10</v>
      </c>
      <c r="E2699">
        <v>60</v>
      </c>
      <c r="F2699">
        <v>349</v>
      </c>
      <c r="G2699">
        <v>2735</v>
      </c>
      <c r="H2699" t="s">
        <v>11</v>
      </c>
      <c r="I2699" t="s">
        <v>10</v>
      </c>
      <c r="J2699">
        <f t="shared" si="42"/>
        <v>289</v>
      </c>
      <c r="K2699" t="str">
        <f>VLOOKUP(B2699,[2]taxonomy1!$B:$U,2,FALSE)</f>
        <v xml:space="preserve"> Ogataea parapolymorpha (strain ATCC 26012 / BCRC 20466 / JCM 22074 / NRRL Y-7560 / DL-1) (Yeast) (Hansenula polymorpha).</v>
      </c>
      <c r="L2699" t="str">
        <f>VLOOKUP(B2699,[2]taxonomy1!$B:$U,4,FALSE)</f>
        <v xml:space="preserve"> NCBI_TaxID=871575 {ECO:0000313|EMBL:ESW97411.1, ECO:0000313|Proteomes:UP000008673};</v>
      </c>
      <c r="M2699" t="str">
        <f>VLOOKUP(B2699,[2]taxonomy1!$B:$U,6,FALSE)</f>
        <v>Eukaryota</v>
      </c>
      <c r="N2699" t="str">
        <f>VLOOKUP(B2699,[2]taxonomy1!$B:$U,7,FALSE)</f>
        <v xml:space="preserve"> Fungi</v>
      </c>
      <c r="O2699" t="str">
        <f>VLOOKUP(B2699,[2]taxonomy1!$B:$U,8,FALSE)</f>
        <v xml:space="preserve"> Dikarya</v>
      </c>
      <c r="P2699" t="str">
        <f>VLOOKUP(B2699,[2]taxonomy1!$B:$U,9,FALSE)</f>
        <v xml:space="preserve"> Ascomycota</v>
      </c>
      <c r="Q2699" t="str">
        <f>VLOOKUP(B2699,[2]taxonomy1!$B:$U,10,FALSE)</f>
        <v xml:space="preserve"> Saccharomycotina</v>
      </c>
      <c r="R2699" t="str">
        <f>VLOOKUP(B2699,[2]taxonomy1!$B:$U,11,FALSE)</f>
        <v>Saccharomycetes</v>
      </c>
      <c r="S2699" t="str">
        <f>VLOOKUP(B2699,[2]taxonomy1!$B:$U,12,FALSE)</f>
        <v xml:space="preserve"> Saccharomycetales</v>
      </c>
      <c r="T2699" t="str">
        <f>VLOOKUP(B2699,[2]taxonomy1!$B:$U,13,FALSE)</f>
        <v xml:space="preserve"> Pichiaceae</v>
      </c>
      <c r="U2699" t="str">
        <f>VLOOKUP(B2699,[2]taxonomy1!$B:$U,14,FALSE)</f>
        <v xml:space="preserve"> Ogataea.</v>
      </c>
      <c r="V2699">
        <f>VLOOKUP(B2699,[2]taxonomy1!$B:$U,15,FALSE)</f>
        <v>0</v>
      </c>
      <c r="W2699">
        <f>VLOOKUP(B2699,[2]taxonomy1!$B:$U,16,FALSE)</f>
        <v>0</v>
      </c>
    </row>
    <row r="2700" spans="1:23" x14ac:dyDescent="0.3">
      <c r="A2700" t="s">
        <v>5100</v>
      </c>
      <c r="B2700" t="s">
        <v>5101</v>
      </c>
      <c r="C2700">
        <v>284</v>
      </c>
      <c r="D2700" t="s">
        <v>10</v>
      </c>
      <c r="E2700">
        <v>2</v>
      </c>
      <c r="F2700">
        <v>277</v>
      </c>
      <c r="G2700">
        <v>2735</v>
      </c>
      <c r="H2700" t="s">
        <v>11</v>
      </c>
      <c r="I2700" t="s">
        <v>10</v>
      </c>
      <c r="J2700">
        <f t="shared" si="42"/>
        <v>275</v>
      </c>
      <c r="K2700" t="str">
        <f>VLOOKUP(B2700,[2]taxonomy1!$B:$U,2,FALSE)</f>
        <v xml:space="preserve"> Ogataea parapolymorpha (strain ATCC 26012 / BCRC 20466 / JCM 22074 / NRRL Y-7560 / DL-1) (Yeast) (Hansenula polymorpha).</v>
      </c>
      <c r="L2700" t="str">
        <f>VLOOKUP(B2700,[2]taxonomy1!$B:$U,4,FALSE)</f>
        <v xml:space="preserve"> NCBI_TaxID=871575 {ECO:0000313|EMBL:ESX00964.1, ECO:0000313|Proteomes:UP000008673};</v>
      </c>
      <c r="M2700" t="str">
        <f>VLOOKUP(B2700,[2]taxonomy1!$B:$U,6,FALSE)</f>
        <v>Eukaryota</v>
      </c>
      <c r="N2700" t="str">
        <f>VLOOKUP(B2700,[2]taxonomy1!$B:$U,7,FALSE)</f>
        <v xml:space="preserve"> Fungi</v>
      </c>
      <c r="O2700" t="str">
        <f>VLOOKUP(B2700,[2]taxonomy1!$B:$U,8,FALSE)</f>
        <v xml:space="preserve"> Dikarya</v>
      </c>
      <c r="P2700" t="str">
        <f>VLOOKUP(B2700,[2]taxonomy1!$B:$U,9,FALSE)</f>
        <v xml:space="preserve"> Ascomycota</v>
      </c>
      <c r="Q2700" t="str">
        <f>VLOOKUP(B2700,[2]taxonomy1!$B:$U,10,FALSE)</f>
        <v xml:space="preserve"> Saccharomycotina</v>
      </c>
      <c r="R2700" t="str">
        <f>VLOOKUP(B2700,[2]taxonomy1!$B:$U,11,FALSE)</f>
        <v>Saccharomycetes</v>
      </c>
      <c r="S2700" t="str">
        <f>VLOOKUP(B2700,[2]taxonomy1!$B:$U,12,FALSE)</f>
        <v xml:space="preserve"> Saccharomycetales</v>
      </c>
      <c r="T2700" t="str">
        <f>VLOOKUP(B2700,[2]taxonomy1!$B:$U,13,FALSE)</f>
        <v xml:space="preserve"> Pichiaceae</v>
      </c>
      <c r="U2700" t="str">
        <f>VLOOKUP(B2700,[2]taxonomy1!$B:$U,14,FALSE)</f>
        <v xml:space="preserve"> Ogataea.</v>
      </c>
      <c r="V2700">
        <f>VLOOKUP(B2700,[2]taxonomy1!$B:$U,15,FALSE)</f>
        <v>0</v>
      </c>
      <c r="W2700">
        <f>VLOOKUP(B2700,[2]taxonomy1!$B:$U,16,FALSE)</f>
        <v>0</v>
      </c>
    </row>
    <row r="2701" spans="1:23" x14ac:dyDescent="0.3">
      <c r="A2701" t="s">
        <v>5102</v>
      </c>
      <c r="B2701" t="s">
        <v>5103</v>
      </c>
      <c r="C2701">
        <v>303</v>
      </c>
      <c r="D2701" t="s">
        <v>10</v>
      </c>
      <c r="E2701">
        <v>29</v>
      </c>
      <c r="F2701">
        <v>297</v>
      </c>
      <c r="G2701">
        <v>2735</v>
      </c>
      <c r="H2701" t="s">
        <v>11</v>
      </c>
      <c r="I2701" t="s">
        <v>10</v>
      </c>
      <c r="J2701">
        <f t="shared" si="42"/>
        <v>268</v>
      </c>
      <c r="K2701" t="str">
        <f>VLOOKUP(B2701,[2]taxonomy1!$B:$U,2,FALSE)</f>
        <v xml:space="preserve"> Phytophthora parasitica (strain INRA-310).</v>
      </c>
      <c r="L2701" t="str">
        <f>VLOOKUP(B2701,[2]taxonomy1!$B:$U,4,FALSE)</f>
        <v xml:space="preserve"> NCBI_TaxID=761204 {ECO:0000313|EMBL:ETM99725.1, ECO:0000313|Proteomes:UP000018817};</v>
      </c>
      <c r="M2701" t="str">
        <f>VLOOKUP(B2701,[2]taxonomy1!$B:$U,6,FALSE)</f>
        <v>Eukaryota</v>
      </c>
      <c r="N2701" t="str">
        <f>VLOOKUP(B2701,[2]taxonomy1!$B:$U,7,FALSE)</f>
        <v xml:space="preserve"> Stramenopiles</v>
      </c>
      <c r="O2701" t="str">
        <f>VLOOKUP(B2701,[2]taxonomy1!$B:$U,8,FALSE)</f>
        <v xml:space="preserve"> Oomycetes</v>
      </c>
      <c r="P2701" t="str">
        <f>VLOOKUP(B2701,[2]taxonomy1!$B:$U,9,FALSE)</f>
        <v xml:space="preserve"> Peronosporales</v>
      </c>
      <c r="Q2701" t="str">
        <f>VLOOKUP(B2701,[2]taxonomy1!$B:$U,10,FALSE)</f>
        <v xml:space="preserve"> Phytophthora.</v>
      </c>
      <c r="R2701">
        <f>VLOOKUP(B2701,[2]taxonomy1!$B:$U,11,FALSE)</f>
        <v>0</v>
      </c>
      <c r="S2701">
        <f>VLOOKUP(B2701,[2]taxonomy1!$B:$U,12,FALSE)</f>
        <v>0</v>
      </c>
      <c r="T2701">
        <f>VLOOKUP(B2701,[2]taxonomy1!$B:$U,13,FALSE)</f>
        <v>0</v>
      </c>
      <c r="U2701">
        <f>VLOOKUP(B2701,[2]taxonomy1!$B:$U,14,FALSE)</f>
        <v>0</v>
      </c>
      <c r="V2701">
        <f>VLOOKUP(B2701,[2]taxonomy1!$B:$U,15,FALSE)</f>
        <v>0</v>
      </c>
      <c r="W2701">
        <f>VLOOKUP(B2701,[2]taxonomy1!$B:$U,16,FALSE)</f>
        <v>0</v>
      </c>
    </row>
    <row r="2702" spans="1:23" x14ac:dyDescent="0.3">
      <c r="A2702" t="s">
        <v>5104</v>
      </c>
      <c r="B2702" t="s">
        <v>5105</v>
      </c>
      <c r="C2702">
        <v>322</v>
      </c>
      <c r="D2702" t="s">
        <v>10</v>
      </c>
      <c r="E2702">
        <v>48</v>
      </c>
      <c r="F2702">
        <v>315</v>
      </c>
      <c r="G2702">
        <v>2735</v>
      </c>
      <c r="H2702" t="s">
        <v>11</v>
      </c>
      <c r="I2702" t="s">
        <v>10</v>
      </c>
      <c r="J2702">
        <f t="shared" si="42"/>
        <v>267</v>
      </c>
      <c r="K2702" t="str">
        <f>VLOOKUP(B2702,[2]taxonomy1!$B:$U,2,FALSE)</f>
        <v xml:space="preserve"> Phytophthora parasitica (strain INRA-310).</v>
      </c>
      <c r="L2702" t="str">
        <f>VLOOKUP(B2702,[2]taxonomy1!$B:$U,4,FALSE)</f>
        <v xml:space="preserve"> NCBI_TaxID=761204 {ECO:0000313|EMBL:ETN02112.1, ECO:0000313|Proteomes:UP000018817};</v>
      </c>
      <c r="M2702" t="str">
        <f>VLOOKUP(B2702,[2]taxonomy1!$B:$U,6,FALSE)</f>
        <v>Eukaryota</v>
      </c>
      <c r="N2702" t="str">
        <f>VLOOKUP(B2702,[2]taxonomy1!$B:$U,7,FALSE)</f>
        <v xml:space="preserve"> Stramenopiles</v>
      </c>
      <c r="O2702" t="str">
        <f>VLOOKUP(B2702,[2]taxonomy1!$B:$U,8,FALSE)</f>
        <v xml:space="preserve"> Oomycetes</v>
      </c>
      <c r="P2702" t="str">
        <f>VLOOKUP(B2702,[2]taxonomy1!$B:$U,9,FALSE)</f>
        <v xml:space="preserve"> Peronosporales</v>
      </c>
      <c r="Q2702" t="str">
        <f>VLOOKUP(B2702,[2]taxonomy1!$B:$U,10,FALSE)</f>
        <v xml:space="preserve"> Phytophthora.</v>
      </c>
      <c r="R2702">
        <f>VLOOKUP(B2702,[2]taxonomy1!$B:$U,11,FALSE)</f>
        <v>0</v>
      </c>
      <c r="S2702">
        <f>VLOOKUP(B2702,[2]taxonomy1!$B:$U,12,FALSE)</f>
        <v>0</v>
      </c>
      <c r="T2702">
        <f>VLOOKUP(B2702,[2]taxonomy1!$B:$U,13,FALSE)</f>
        <v>0</v>
      </c>
      <c r="U2702">
        <f>VLOOKUP(B2702,[2]taxonomy1!$B:$U,14,FALSE)</f>
        <v>0</v>
      </c>
      <c r="V2702">
        <f>VLOOKUP(B2702,[2]taxonomy1!$B:$U,15,FALSE)</f>
        <v>0</v>
      </c>
      <c r="W2702">
        <f>VLOOKUP(B2702,[2]taxonomy1!$B:$U,16,FALSE)</f>
        <v>0</v>
      </c>
    </row>
    <row r="2703" spans="1:23" x14ac:dyDescent="0.3">
      <c r="A2703" t="s">
        <v>5106</v>
      </c>
      <c r="B2703" t="s">
        <v>5107</v>
      </c>
      <c r="C2703">
        <v>282</v>
      </c>
      <c r="D2703" t="s">
        <v>10</v>
      </c>
      <c r="E2703">
        <v>2</v>
      </c>
      <c r="F2703">
        <v>276</v>
      </c>
      <c r="G2703">
        <v>2735</v>
      </c>
      <c r="H2703" t="s">
        <v>11</v>
      </c>
      <c r="I2703" t="s">
        <v>10</v>
      </c>
      <c r="J2703">
        <f t="shared" si="42"/>
        <v>274</v>
      </c>
      <c r="K2703" t="str">
        <f>VLOOKUP(B2703,[2]taxonomy1!$B:$U,2,FALSE)</f>
        <v xml:space="preserve"> Phytophthora parasitica (strain INRA-310).</v>
      </c>
      <c r="L2703" t="str">
        <f>VLOOKUP(B2703,[2]taxonomy1!$B:$U,4,FALSE)</f>
        <v xml:space="preserve"> NCBI_TaxID=761204 {ECO:0000313|EMBL:ETN03372.1, ECO:0000313|Proteomes:UP000018817};</v>
      </c>
      <c r="M2703" t="str">
        <f>VLOOKUP(B2703,[2]taxonomy1!$B:$U,6,FALSE)</f>
        <v>Eukaryota</v>
      </c>
      <c r="N2703" t="str">
        <f>VLOOKUP(B2703,[2]taxonomy1!$B:$U,7,FALSE)</f>
        <v xml:space="preserve"> Stramenopiles</v>
      </c>
      <c r="O2703" t="str">
        <f>VLOOKUP(B2703,[2]taxonomy1!$B:$U,8,FALSE)</f>
        <v xml:space="preserve"> Oomycetes</v>
      </c>
      <c r="P2703" t="str">
        <f>VLOOKUP(B2703,[2]taxonomy1!$B:$U,9,FALSE)</f>
        <v xml:space="preserve"> Peronosporales</v>
      </c>
      <c r="Q2703" t="str">
        <f>VLOOKUP(B2703,[2]taxonomy1!$B:$U,10,FALSE)</f>
        <v xml:space="preserve"> Phytophthora.</v>
      </c>
      <c r="R2703">
        <f>VLOOKUP(B2703,[2]taxonomy1!$B:$U,11,FALSE)</f>
        <v>0</v>
      </c>
      <c r="S2703">
        <f>VLOOKUP(B2703,[2]taxonomy1!$B:$U,12,FALSE)</f>
        <v>0</v>
      </c>
      <c r="T2703">
        <f>VLOOKUP(B2703,[2]taxonomy1!$B:$U,13,FALSE)</f>
        <v>0</v>
      </c>
      <c r="U2703">
        <f>VLOOKUP(B2703,[2]taxonomy1!$B:$U,14,FALSE)</f>
        <v>0</v>
      </c>
      <c r="V2703">
        <f>VLOOKUP(B2703,[2]taxonomy1!$B:$U,15,FALSE)</f>
        <v>0</v>
      </c>
      <c r="W2703">
        <f>VLOOKUP(B2703,[2]taxonomy1!$B:$U,16,FALSE)</f>
        <v>0</v>
      </c>
    </row>
    <row r="2704" spans="1:23" x14ac:dyDescent="0.3">
      <c r="A2704" t="s">
        <v>5108</v>
      </c>
      <c r="B2704" t="s">
        <v>5109</v>
      </c>
      <c r="C2704">
        <v>282</v>
      </c>
      <c r="D2704" t="s">
        <v>10</v>
      </c>
      <c r="E2704">
        <v>2</v>
      </c>
      <c r="F2704">
        <v>276</v>
      </c>
      <c r="G2704">
        <v>2735</v>
      </c>
      <c r="H2704" t="s">
        <v>11</v>
      </c>
      <c r="I2704" t="s">
        <v>10</v>
      </c>
      <c r="J2704">
        <f t="shared" si="42"/>
        <v>274</v>
      </c>
      <c r="K2704" t="str">
        <f>VLOOKUP(B2704,[2]taxonomy1!$B:$U,2,FALSE)</f>
        <v xml:space="preserve"> Phytophthora parasitica (strain INRA-310).</v>
      </c>
      <c r="L2704" t="str">
        <f>VLOOKUP(B2704,[2]taxonomy1!$B:$U,4,FALSE)</f>
        <v xml:space="preserve"> NCBI_TaxID=761204 {ECO:0000313|EMBL:ETN03370.1, ECO:0000313|Proteomes:UP000018817};</v>
      </c>
      <c r="M2704" t="str">
        <f>VLOOKUP(B2704,[2]taxonomy1!$B:$U,6,FALSE)</f>
        <v>Eukaryota</v>
      </c>
      <c r="N2704" t="str">
        <f>VLOOKUP(B2704,[2]taxonomy1!$B:$U,7,FALSE)</f>
        <v xml:space="preserve"> Stramenopiles</v>
      </c>
      <c r="O2704" t="str">
        <f>VLOOKUP(B2704,[2]taxonomy1!$B:$U,8,FALSE)</f>
        <v xml:space="preserve"> Oomycetes</v>
      </c>
      <c r="P2704" t="str">
        <f>VLOOKUP(B2704,[2]taxonomy1!$B:$U,9,FALSE)</f>
        <v xml:space="preserve"> Peronosporales</v>
      </c>
      <c r="Q2704" t="str">
        <f>VLOOKUP(B2704,[2]taxonomy1!$B:$U,10,FALSE)</f>
        <v xml:space="preserve"> Phytophthora.</v>
      </c>
      <c r="R2704">
        <f>VLOOKUP(B2704,[2]taxonomy1!$B:$U,11,FALSE)</f>
        <v>0</v>
      </c>
      <c r="S2704">
        <f>VLOOKUP(B2704,[2]taxonomy1!$B:$U,12,FALSE)</f>
        <v>0</v>
      </c>
      <c r="T2704">
        <f>VLOOKUP(B2704,[2]taxonomy1!$B:$U,13,FALSE)</f>
        <v>0</v>
      </c>
      <c r="U2704">
        <f>VLOOKUP(B2704,[2]taxonomy1!$B:$U,14,FALSE)</f>
        <v>0</v>
      </c>
      <c r="V2704">
        <f>VLOOKUP(B2704,[2]taxonomy1!$B:$U,15,FALSE)</f>
        <v>0</v>
      </c>
      <c r="W2704">
        <f>VLOOKUP(B2704,[2]taxonomy1!$B:$U,16,FALSE)</f>
        <v>0</v>
      </c>
    </row>
    <row r="2705" spans="1:23" x14ac:dyDescent="0.3">
      <c r="A2705" t="s">
        <v>5110</v>
      </c>
      <c r="B2705" t="s">
        <v>5111</v>
      </c>
      <c r="C2705">
        <v>361</v>
      </c>
      <c r="D2705" t="s">
        <v>10</v>
      </c>
      <c r="E2705">
        <v>48</v>
      </c>
      <c r="F2705">
        <v>335</v>
      </c>
      <c r="G2705">
        <v>2735</v>
      </c>
      <c r="H2705" t="s">
        <v>11</v>
      </c>
      <c r="I2705" t="s">
        <v>10</v>
      </c>
      <c r="J2705">
        <f t="shared" si="42"/>
        <v>287</v>
      </c>
      <c r="K2705" t="str">
        <f>VLOOKUP(B2705,[2]taxonomy1!$B:$U,2,FALSE)</f>
        <v xml:space="preserve"> Cyphellophora europaea CBS 101466.</v>
      </c>
      <c r="L2705" t="str">
        <f>VLOOKUP(B2705,[2]taxonomy1!$B:$U,4,FALSE)</f>
        <v xml:space="preserve"> NCBI_TaxID=1220924 {ECO:0000313|EMBL:ETN40568.1, ECO:0000313|Proteomes:UP000030752};</v>
      </c>
      <c r="M2705" t="str">
        <f>VLOOKUP(B2705,[2]taxonomy1!$B:$U,6,FALSE)</f>
        <v>Eukaryota</v>
      </c>
      <c r="N2705" t="str">
        <f>VLOOKUP(B2705,[2]taxonomy1!$B:$U,7,FALSE)</f>
        <v xml:space="preserve"> Fungi</v>
      </c>
      <c r="O2705" t="str">
        <f>VLOOKUP(B2705,[2]taxonomy1!$B:$U,8,FALSE)</f>
        <v xml:space="preserve"> Dikarya</v>
      </c>
      <c r="P2705" t="str">
        <f>VLOOKUP(B2705,[2]taxonomy1!$B:$U,9,FALSE)</f>
        <v xml:space="preserve"> Ascomycota</v>
      </c>
      <c r="Q2705" t="str">
        <f>VLOOKUP(B2705,[2]taxonomy1!$B:$U,10,FALSE)</f>
        <v xml:space="preserve"> Pezizomycotina</v>
      </c>
      <c r="R2705" t="str">
        <f>VLOOKUP(B2705,[2]taxonomy1!$B:$U,11,FALSE)</f>
        <v xml:space="preserve"> Eurotiomycetes</v>
      </c>
      <c r="S2705" t="str">
        <f>VLOOKUP(B2705,[2]taxonomy1!$B:$U,12,FALSE)</f>
        <v>Chaetothyriomycetidae</v>
      </c>
      <c r="T2705" t="str">
        <f>VLOOKUP(B2705,[2]taxonomy1!$B:$U,13,FALSE)</f>
        <v xml:space="preserve"> Chaetothyriales</v>
      </c>
      <c r="U2705" t="str">
        <f>VLOOKUP(B2705,[2]taxonomy1!$B:$U,14,FALSE)</f>
        <v xml:space="preserve"> Cyphellophoraceae</v>
      </c>
      <c r="V2705" t="str">
        <f>VLOOKUP(B2705,[2]taxonomy1!$B:$U,15,FALSE)</f>
        <v>Cyphellophora.</v>
      </c>
      <c r="W2705">
        <f>VLOOKUP(B2705,[2]taxonomy1!$B:$U,16,FALSE)</f>
        <v>0</v>
      </c>
    </row>
    <row r="2706" spans="1:23" x14ac:dyDescent="0.3">
      <c r="A2706" t="s">
        <v>5112</v>
      </c>
      <c r="B2706" t="s">
        <v>5113</v>
      </c>
      <c r="C2706">
        <v>304</v>
      </c>
      <c r="D2706" t="s">
        <v>10</v>
      </c>
      <c r="E2706">
        <v>3</v>
      </c>
      <c r="F2706">
        <v>297</v>
      </c>
      <c r="G2706">
        <v>2735</v>
      </c>
      <c r="H2706" t="s">
        <v>11</v>
      </c>
      <c r="I2706" t="s">
        <v>10</v>
      </c>
      <c r="J2706">
        <f t="shared" si="42"/>
        <v>294</v>
      </c>
      <c r="K2706" t="str">
        <f>VLOOKUP(B2706,[2]taxonomy1!$B:$U,2,FALSE)</f>
        <v xml:space="preserve"> Cyphellophora europaea CBS 101466.</v>
      </c>
      <c r="L2706" t="str">
        <f>VLOOKUP(B2706,[2]taxonomy1!$B:$U,4,FALSE)</f>
        <v xml:space="preserve"> NCBI_TaxID=1220924 {ECO:0000313|EMBL:ETN46628.1, ECO:0000313|Proteomes:UP000030752};</v>
      </c>
      <c r="M2706" t="str">
        <f>VLOOKUP(B2706,[2]taxonomy1!$B:$U,6,FALSE)</f>
        <v>Eukaryota</v>
      </c>
      <c r="N2706" t="str">
        <f>VLOOKUP(B2706,[2]taxonomy1!$B:$U,7,FALSE)</f>
        <v xml:space="preserve"> Fungi</v>
      </c>
      <c r="O2706" t="str">
        <f>VLOOKUP(B2706,[2]taxonomy1!$B:$U,8,FALSE)</f>
        <v xml:space="preserve"> Dikarya</v>
      </c>
      <c r="P2706" t="str">
        <f>VLOOKUP(B2706,[2]taxonomy1!$B:$U,9,FALSE)</f>
        <v xml:space="preserve"> Ascomycota</v>
      </c>
      <c r="Q2706" t="str">
        <f>VLOOKUP(B2706,[2]taxonomy1!$B:$U,10,FALSE)</f>
        <v xml:space="preserve"> Pezizomycotina</v>
      </c>
      <c r="R2706" t="str">
        <f>VLOOKUP(B2706,[2]taxonomy1!$B:$U,11,FALSE)</f>
        <v xml:space="preserve"> Eurotiomycetes</v>
      </c>
      <c r="S2706" t="str">
        <f>VLOOKUP(B2706,[2]taxonomy1!$B:$U,12,FALSE)</f>
        <v>Chaetothyriomycetidae</v>
      </c>
      <c r="T2706" t="str">
        <f>VLOOKUP(B2706,[2]taxonomy1!$B:$U,13,FALSE)</f>
        <v xml:space="preserve"> Chaetothyriales</v>
      </c>
      <c r="U2706" t="str">
        <f>VLOOKUP(B2706,[2]taxonomy1!$B:$U,14,FALSE)</f>
        <v xml:space="preserve"> Cyphellophoraceae</v>
      </c>
      <c r="V2706" t="str">
        <f>VLOOKUP(B2706,[2]taxonomy1!$B:$U,15,FALSE)</f>
        <v>Cyphellophora.</v>
      </c>
      <c r="W2706">
        <f>VLOOKUP(B2706,[2]taxonomy1!$B:$U,16,FALSE)</f>
        <v>0</v>
      </c>
    </row>
    <row r="2707" spans="1:23" x14ac:dyDescent="0.3">
      <c r="A2707" t="s">
        <v>5114</v>
      </c>
      <c r="B2707" t="s">
        <v>5115</v>
      </c>
      <c r="C2707">
        <v>283</v>
      </c>
      <c r="D2707" t="s">
        <v>10</v>
      </c>
      <c r="E2707">
        <v>2</v>
      </c>
      <c r="F2707">
        <v>274</v>
      </c>
      <c r="G2707">
        <v>2735</v>
      </c>
      <c r="H2707" t="s">
        <v>11</v>
      </c>
      <c r="I2707" t="s">
        <v>10</v>
      </c>
      <c r="J2707">
        <f t="shared" si="42"/>
        <v>272</v>
      </c>
      <c r="K2707" t="str">
        <f>VLOOKUP(B2707,[2]taxonomy1!$B:$U,2,FALSE)</f>
        <v xml:space="preserve"> Necator americanus (Human hookworm).</v>
      </c>
      <c r="L2707" t="str">
        <f>VLOOKUP(B2707,[2]taxonomy1!$B:$U,4,FALSE)</f>
        <v xml:space="preserve"> NCBI_TaxID=51031 {ECO:0000313|EMBL:ETN73250.1, ECO:0000313|Proteomes:UP000053676};</v>
      </c>
      <c r="M2707" t="str">
        <f>VLOOKUP(B2707,[2]taxonomy1!$B:$U,6,FALSE)</f>
        <v>Eukaryota</v>
      </c>
      <c r="N2707" t="str">
        <f>VLOOKUP(B2707,[2]taxonomy1!$B:$U,7,FALSE)</f>
        <v xml:space="preserve"> Metazoa</v>
      </c>
      <c r="O2707" t="str">
        <f>VLOOKUP(B2707,[2]taxonomy1!$B:$U,8,FALSE)</f>
        <v xml:space="preserve"> Ecdysozoa</v>
      </c>
      <c r="P2707" t="str">
        <f>VLOOKUP(B2707,[2]taxonomy1!$B:$U,9,FALSE)</f>
        <v xml:space="preserve"> Nematoda</v>
      </c>
      <c r="Q2707" t="str">
        <f>VLOOKUP(B2707,[2]taxonomy1!$B:$U,10,FALSE)</f>
        <v xml:space="preserve"> Chromadorea</v>
      </c>
      <c r="R2707" t="str">
        <f>VLOOKUP(B2707,[2]taxonomy1!$B:$U,11,FALSE)</f>
        <v xml:space="preserve"> Rhabditida</v>
      </c>
      <c r="S2707" t="str">
        <f>VLOOKUP(B2707,[2]taxonomy1!$B:$U,12,FALSE)</f>
        <v>Strongylida</v>
      </c>
      <c r="T2707" t="str">
        <f>VLOOKUP(B2707,[2]taxonomy1!$B:$U,13,FALSE)</f>
        <v xml:space="preserve"> Ancylostomatoidea</v>
      </c>
      <c r="U2707" t="str">
        <f>VLOOKUP(B2707,[2]taxonomy1!$B:$U,14,FALSE)</f>
        <v xml:space="preserve"> Ancylostomatidae</v>
      </c>
      <c r="V2707" t="str">
        <f>VLOOKUP(B2707,[2]taxonomy1!$B:$U,15,FALSE)</f>
        <v xml:space="preserve"> Bunostominae</v>
      </c>
      <c r="W2707" t="str">
        <f>VLOOKUP(B2707,[2]taxonomy1!$B:$U,16,FALSE)</f>
        <v>Necator.</v>
      </c>
    </row>
    <row r="2708" spans="1:23" x14ac:dyDescent="0.3">
      <c r="A2708" t="s">
        <v>5116</v>
      </c>
      <c r="B2708" t="s">
        <v>5117</v>
      </c>
      <c r="C2708">
        <v>314</v>
      </c>
      <c r="D2708" t="s">
        <v>10</v>
      </c>
      <c r="E2708">
        <v>56</v>
      </c>
      <c r="F2708">
        <v>242</v>
      </c>
      <c r="G2708">
        <v>2735</v>
      </c>
      <c r="H2708" t="s">
        <v>11</v>
      </c>
      <c r="I2708" t="s">
        <v>10</v>
      </c>
      <c r="J2708">
        <f t="shared" si="42"/>
        <v>186</v>
      </c>
      <c r="K2708" t="str">
        <f>VLOOKUP(B2708,[2]taxonomy1!$B:$U,2,FALSE)</f>
        <v xml:space="preserve"> Necator americanus (Human hookworm).</v>
      </c>
      <c r="L2708" t="str">
        <f>VLOOKUP(B2708,[2]taxonomy1!$B:$U,4,FALSE)</f>
        <v xml:space="preserve"> NCBI_TaxID=51031 {ECO:0000313|EMBL:ETN78259.1, ECO:0000313|Proteomes:UP000053676};</v>
      </c>
      <c r="M2708" t="str">
        <f>VLOOKUP(B2708,[2]taxonomy1!$B:$U,6,FALSE)</f>
        <v>Eukaryota</v>
      </c>
      <c r="N2708" t="str">
        <f>VLOOKUP(B2708,[2]taxonomy1!$B:$U,7,FALSE)</f>
        <v xml:space="preserve"> Metazoa</v>
      </c>
      <c r="O2708" t="str">
        <f>VLOOKUP(B2708,[2]taxonomy1!$B:$U,8,FALSE)</f>
        <v xml:space="preserve"> Ecdysozoa</v>
      </c>
      <c r="P2708" t="str">
        <f>VLOOKUP(B2708,[2]taxonomy1!$B:$U,9,FALSE)</f>
        <v xml:space="preserve"> Nematoda</v>
      </c>
      <c r="Q2708" t="str">
        <f>VLOOKUP(B2708,[2]taxonomy1!$B:$U,10,FALSE)</f>
        <v xml:space="preserve"> Chromadorea</v>
      </c>
      <c r="R2708" t="str">
        <f>VLOOKUP(B2708,[2]taxonomy1!$B:$U,11,FALSE)</f>
        <v xml:space="preserve"> Rhabditida</v>
      </c>
      <c r="S2708" t="str">
        <f>VLOOKUP(B2708,[2]taxonomy1!$B:$U,12,FALSE)</f>
        <v>Strongylida</v>
      </c>
      <c r="T2708" t="str">
        <f>VLOOKUP(B2708,[2]taxonomy1!$B:$U,13,FALSE)</f>
        <v xml:space="preserve"> Ancylostomatoidea</v>
      </c>
      <c r="U2708" t="str">
        <f>VLOOKUP(B2708,[2]taxonomy1!$B:$U,14,FALSE)</f>
        <v xml:space="preserve"> Ancylostomatidae</v>
      </c>
      <c r="V2708" t="str">
        <f>VLOOKUP(B2708,[2]taxonomy1!$B:$U,15,FALSE)</f>
        <v xml:space="preserve"> Bunostominae</v>
      </c>
      <c r="W2708" t="str">
        <f>VLOOKUP(B2708,[2]taxonomy1!$B:$U,16,FALSE)</f>
        <v>Necator.</v>
      </c>
    </row>
    <row r="2709" spans="1:23" x14ac:dyDescent="0.3">
      <c r="A2709" t="s">
        <v>5116</v>
      </c>
      <c r="B2709" t="s">
        <v>5117</v>
      </c>
      <c r="C2709">
        <v>314</v>
      </c>
      <c r="D2709" t="s">
        <v>10</v>
      </c>
      <c r="E2709">
        <v>248</v>
      </c>
      <c r="F2709">
        <v>308</v>
      </c>
      <c r="G2709">
        <v>2735</v>
      </c>
      <c r="H2709" t="s">
        <v>11</v>
      </c>
      <c r="I2709" t="s">
        <v>10</v>
      </c>
      <c r="J2709">
        <f t="shared" si="42"/>
        <v>60</v>
      </c>
      <c r="K2709" t="str">
        <f>VLOOKUP(B2709,[2]taxonomy1!$B:$U,2,FALSE)</f>
        <v xml:space="preserve"> Necator americanus (Human hookworm).</v>
      </c>
      <c r="L2709" t="str">
        <f>VLOOKUP(B2709,[2]taxonomy1!$B:$U,4,FALSE)</f>
        <v xml:space="preserve"> NCBI_TaxID=51031 {ECO:0000313|EMBL:ETN78259.1, ECO:0000313|Proteomes:UP000053676};</v>
      </c>
      <c r="M2709" t="str">
        <f>VLOOKUP(B2709,[2]taxonomy1!$B:$U,6,FALSE)</f>
        <v>Eukaryota</v>
      </c>
      <c r="N2709" t="str">
        <f>VLOOKUP(B2709,[2]taxonomy1!$B:$U,7,FALSE)</f>
        <v xml:space="preserve"> Metazoa</v>
      </c>
      <c r="O2709" t="str">
        <f>VLOOKUP(B2709,[2]taxonomy1!$B:$U,8,FALSE)</f>
        <v xml:space="preserve"> Ecdysozoa</v>
      </c>
      <c r="P2709" t="str">
        <f>VLOOKUP(B2709,[2]taxonomy1!$B:$U,9,FALSE)</f>
        <v xml:space="preserve"> Nematoda</v>
      </c>
      <c r="Q2709" t="str">
        <f>VLOOKUP(B2709,[2]taxonomy1!$B:$U,10,FALSE)</f>
        <v xml:space="preserve"> Chromadorea</v>
      </c>
      <c r="R2709" t="str">
        <f>VLOOKUP(B2709,[2]taxonomy1!$B:$U,11,FALSE)</f>
        <v xml:space="preserve"> Rhabditida</v>
      </c>
      <c r="S2709" t="str">
        <f>VLOOKUP(B2709,[2]taxonomy1!$B:$U,12,FALSE)</f>
        <v>Strongylida</v>
      </c>
      <c r="T2709" t="str">
        <f>VLOOKUP(B2709,[2]taxonomy1!$B:$U,13,FALSE)</f>
        <v xml:space="preserve"> Ancylostomatoidea</v>
      </c>
      <c r="U2709" t="str">
        <f>VLOOKUP(B2709,[2]taxonomy1!$B:$U,14,FALSE)</f>
        <v xml:space="preserve"> Ancylostomatidae</v>
      </c>
      <c r="V2709" t="str">
        <f>VLOOKUP(B2709,[2]taxonomy1!$B:$U,15,FALSE)</f>
        <v xml:space="preserve"> Bunostominae</v>
      </c>
      <c r="W2709" t="str">
        <f>VLOOKUP(B2709,[2]taxonomy1!$B:$U,16,FALSE)</f>
        <v>Necator.</v>
      </c>
    </row>
    <row r="2710" spans="1:23" x14ac:dyDescent="0.3">
      <c r="A2710" t="s">
        <v>5118</v>
      </c>
      <c r="B2710" t="s">
        <v>5119</v>
      </c>
      <c r="C2710">
        <v>303</v>
      </c>
      <c r="D2710" t="s">
        <v>10</v>
      </c>
      <c r="E2710">
        <v>31</v>
      </c>
      <c r="F2710">
        <v>297</v>
      </c>
      <c r="G2710">
        <v>2735</v>
      </c>
      <c r="H2710" t="s">
        <v>11</v>
      </c>
      <c r="I2710" t="s">
        <v>10</v>
      </c>
      <c r="J2710">
        <f t="shared" si="42"/>
        <v>266</v>
      </c>
      <c r="K2710" t="str">
        <f>VLOOKUP(B2710,[2]taxonomy1!$B:$U,2,FALSE)</f>
        <v xml:space="preserve"> Phytophthora parasitica P10297.</v>
      </c>
      <c r="L2710" t="str">
        <f>VLOOKUP(B2710,[2]taxonomy1!$B:$U,4,FALSE)</f>
        <v xml:space="preserve"> NCBI_TaxID=1317064 {ECO:0000313|EMBL:ETP29753.1, ECO:0000313|Proteomes:UP000018948};</v>
      </c>
      <c r="M2710" t="str">
        <f>VLOOKUP(B2710,[2]taxonomy1!$B:$U,6,FALSE)</f>
        <v>Eukaryota</v>
      </c>
      <c r="N2710" t="str">
        <f>VLOOKUP(B2710,[2]taxonomy1!$B:$U,7,FALSE)</f>
        <v xml:space="preserve"> Stramenopiles</v>
      </c>
      <c r="O2710" t="str">
        <f>VLOOKUP(B2710,[2]taxonomy1!$B:$U,8,FALSE)</f>
        <v xml:space="preserve"> Oomycetes</v>
      </c>
      <c r="P2710" t="str">
        <f>VLOOKUP(B2710,[2]taxonomy1!$B:$U,9,FALSE)</f>
        <v xml:space="preserve"> Peronosporales</v>
      </c>
      <c r="Q2710" t="str">
        <f>VLOOKUP(B2710,[2]taxonomy1!$B:$U,10,FALSE)</f>
        <v xml:space="preserve"> Phytophthora.</v>
      </c>
      <c r="R2710">
        <f>VLOOKUP(B2710,[2]taxonomy1!$B:$U,11,FALSE)</f>
        <v>0</v>
      </c>
      <c r="S2710">
        <f>VLOOKUP(B2710,[2]taxonomy1!$B:$U,12,FALSE)</f>
        <v>0</v>
      </c>
      <c r="T2710">
        <f>VLOOKUP(B2710,[2]taxonomy1!$B:$U,13,FALSE)</f>
        <v>0</v>
      </c>
      <c r="U2710">
        <f>VLOOKUP(B2710,[2]taxonomy1!$B:$U,14,FALSE)</f>
        <v>0</v>
      </c>
      <c r="V2710">
        <f>VLOOKUP(B2710,[2]taxonomy1!$B:$U,15,FALSE)</f>
        <v>0</v>
      </c>
      <c r="W2710">
        <f>VLOOKUP(B2710,[2]taxonomy1!$B:$U,16,FALSE)</f>
        <v>0</v>
      </c>
    </row>
    <row r="2711" spans="1:23" x14ac:dyDescent="0.3">
      <c r="A2711" t="s">
        <v>5120</v>
      </c>
      <c r="B2711" t="s">
        <v>5121</v>
      </c>
      <c r="C2711">
        <v>322</v>
      </c>
      <c r="D2711" t="s">
        <v>10</v>
      </c>
      <c r="E2711">
        <v>48</v>
      </c>
      <c r="F2711">
        <v>315</v>
      </c>
      <c r="G2711">
        <v>2735</v>
      </c>
      <c r="H2711" t="s">
        <v>11</v>
      </c>
      <c r="I2711" t="s">
        <v>10</v>
      </c>
      <c r="J2711">
        <f t="shared" si="42"/>
        <v>267</v>
      </c>
      <c r="K2711" t="str">
        <f>VLOOKUP(B2711,[2]taxonomy1!$B:$U,2,FALSE)</f>
        <v xml:space="preserve"> Phytophthora parasitica P10297.</v>
      </c>
      <c r="L2711" t="str">
        <f>VLOOKUP(B2711,[2]taxonomy1!$B:$U,4,FALSE)</f>
        <v xml:space="preserve"> NCBI_TaxID=1317064 {ECO:0000313|EMBL:ETP34715.1, ECO:0000313|Proteomes:UP000018948};</v>
      </c>
      <c r="M2711" t="str">
        <f>VLOOKUP(B2711,[2]taxonomy1!$B:$U,6,FALSE)</f>
        <v>Eukaryota</v>
      </c>
      <c r="N2711" t="str">
        <f>VLOOKUP(B2711,[2]taxonomy1!$B:$U,7,FALSE)</f>
        <v xml:space="preserve"> Stramenopiles</v>
      </c>
      <c r="O2711" t="str">
        <f>VLOOKUP(B2711,[2]taxonomy1!$B:$U,8,FALSE)</f>
        <v xml:space="preserve"> Oomycetes</v>
      </c>
      <c r="P2711" t="str">
        <f>VLOOKUP(B2711,[2]taxonomy1!$B:$U,9,FALSE)</f>
        <v xml:space="preserve"> Peronosporales</v>
      </c>
      <c r="Q2711" t="str">
        <f>VLOOKUP(B2711,[2]taxonomy1!$B:$U,10,FALSE)</f>
        <v xml:space="preserve"> Phytophthora.</v>
      </c>
      <c r="R2711">
        <f>VLOOKUP(B2711,[2]taxonomy1!$B:$U,11,FALSE)</f>
        <v>0</v>
      </c>
      <c r="S2711">
        <f>VLOOKUP(B2711,[2]taxonomy1!$B:$U,12,FALSE)</f>
        <v>0</v>
      </c>
      <c r="T2711">
        <f>VLOOKUP(B2711,[2]taxonomy1!$B:$U,13,FALSE)</f>
        <v>0</v>
      </c>
      <c r="U2711">
        <f>VLOOKUP(B2711,[2]taxonomy1!$B:$U,14,FALSE)</f>
        <v>0</v>
      </c>
      <c r="V2711">
        <f>VLOOKUP(B2711,[2]taxonomy1!$B:$U,15,FALSE)</f>
        <v>0</v>
      </c>
      <c r="W2711">
        <f>VLOOKUP(B2711,[2]taxonomy1!$B:$U,16,FALSE)</f>
        <v>0</v>
      </c>
    </row>
    <row r="2712" spans="1:23" x14ac:dyDescent="0.3">
      <c r="A2712" t="s">
        <v>5122</v>
      </c>
      <c r="B2712" t="s">
        <v>5123</v>
      </c>
      <c r="C2712">
        <v>282</v>
      </c>
      <c r="D2712" t="s">
        <v>10</v>
      </c>
      <c r="E2712">
        <v>2</v>
      </c>
      <c r="F2712">
        <v>276</v>
      </c>
      <c r="G2712">
        <v>2735</v>
      </c>
      <c r="H2712" t="s">
        <v>11</v>
      </c>
      <c r="I2712" t="s">
        <v>10</v>
      </c>
      <c r="J2712">
        <f t="shared" si="42"/>
        <v>274</v>
      </c>
      <c r="K2712" t="str">
        <f>VLOOKUP(B2712,[2]taxonomy1!$B:$U,2,FALSE)</f>
        <v xml:space="preserve"> Phytophthora parasitica P10297.</v>
      </c>
      <c r="L2712" t="str">
        <f>VLOOKUP(B2712,[2]taxonomy1!$B:$U,4,FALSE)</f>
        <v xml:space="preserve"> NCBI_TaxID=1317064 {ECO:0000313|EMBL:ETP35985.1, ECO:0000313|Proteomes:UP000018948};</v>
      </c>
      <c r="M2712" t="str">
        <f>VLOOKUP(B2712,[2]taxonomy1!$B:$U,6,FALSE)</f>
        <v>Eukaryota</v>
      </c>
      <c r="N2712" t="str">
        <f>VLOOKUP(B2712,[2]taxonomy1!$B:$U,7,FALSE)</f>
        <v xml:space="preserve"> Stramenopiles</v>
      </c>
      <c r="O2712" t="str">
        <f>VLOOKUP(B2712,[2]taxonomy1!$B:$U,8,FALSE)</f>
        <v xml:space="preserve"> Oomycetes</v>
      </c>
      <c r="P2712" t="str">
        <f>VLOOKUP(B2712,[2]taxonomy1!$B:$U,9,FALSE)</f>
        <v xml:space="preserve"> Peronosporales</v>
      </c>
      <c r="Q2712" t="str">
        <f>VLOOKUP(B2712,[2]taxonomy1!$B:$U,10,FALSE)</f>
        <v xml:space="preserve"> Phytophthora.</v>
      </c>
      <c r="R2712">
        <f>VLOOKUP(B2712,[2]taxonomy1!$B:$U,11,FALSE)</f>
        <v>0</v>
      </c>
      <c r="S2712">
        <f>VLOOKUP(B2712,[2]taxonomy1!$B:$U,12,FALSE)</f>
        <v>0</v>
      </c>
      <c r="T2712">
        <f>VLOOKUP(B2712,[2]taxonomy1!$B:$U,13,FALSE)</f>
        <v>0</v>
      </c>
      <c r="U2712">
        <f>VLOOKUP(B2712,[2]taxonomy1!$B:$U,14,FALSE)</f>
        <v>0</v>
      </c>
      <c r="V2712">
        <f>VLOOKUP(B2712,[2]taxonomy1!$B:$U,15,FALSE)</f>
        <v>0</v>
      </c>
      <c r="W2712">
        <f>VLOOKUP(B2712,[2]taxonomy1!$B:$U,16,FALSE)</f>
        <v>0</v>
      </c>
    </row>
    <row r="2713" spans="1:23" x14ac:dyDescent="0.3">
      <c r="A2713" t="s">
        <v>5124</v>
      </c>
      <c r="B2713" t="s">
        <v>5125</v>
      </c>
      <c r="C2713">
        <v>282</v>
      </c>
      <c r="D2713" t="s">
        <v>10</v>
      </c>
      <c r="E2713">
        <v>2</v>
      </c>
      <c r="F2713">
        <v>276</v>
      </c>
      <c r="G2713">
        <v>2735</v>
      </c>
      <c r="H2713" t="s">
        <v>11</v>
      </c>
      <c r="I2713" t="s">
        <v>10</v>
      </c>
      <c r="J2713">
        <f t="shared" si="42"/>
        <v>274</v>
      </c>
      <c r="K2713" t="str">
        <f>VLOOKUP(B2713,[2]taxonomy1!$B:$U,2,FALSE)</f>
        <v xml:space="preserve"> Phytophthora parasitica P10297.</v>
      </c>
      <c r="L2713" t="str">
        <f>VLOOKUP(B2713,[2]taxonomy1!$B:$U,4,FALSE)</f>
        <v xml:space="preserve"> NCBI_TaxID=1317064 {ECO:0000313|EMBL:ETP35987.1, ECO:0000313|Proteomes:UP000018948};</v>
      </c>
      <c r="M2713" t="str">
        <f>VLOOKUP(B2713,[2]taxonomy1!$B:$U,6,FALSE)</f>
        <v>Eukaryota</v>
      </c>
      <c r="N2713" t="str">
        <f>VLOOKUP(B2713,[2]taxonomy1!$B:$U,7,FALSE)</f>
        <v xml:space="preserve"> Stramenopiles</v>
      </c>
      <c r="O2713" t="str">
        <f>VLOOKUP(B2713,[2]taxonomy1!$B:$U,8,FALSE)</f>
        <v xml:space="preserve"> Oomycetes</v>
      </c>
      <c r="P2713" t="str">
        <f>VLOOKUP(B2713,[2]taxonomy1!$B:$U,9,FALSE)</f>
        <v xml:space="preserve"> Peronosporales</v>
      </c>
      <c r="Q2713" t="str">
        <f>VLOOKUP(B2713,[2]taxonomy1!$B:$U,10,FALSE)</f>
        <v xml:space="preserve"> Phytophthora.</v>
      </c>
      <c r="R2713">
        <f>VLOOKUP(B2713,[2]taxonomy1!$B:$U,11,FALSE)</f>
        <v>0</v>
      </c>
      <c r="S2713">
        <f>VLOOKUP(B2713,[2]taxonomy1!$B:$U,12,FALSE)</f>
        <v>0</v>
      </c>
      <c r="T2713">
        <f>VLOOKUP(B2713,[2]taxonomy1!$B:$U,13,FALSE)</f>
        <v>0</v>
      </c>
      <c r="U2713">
        <f>VLOOKUP(B2713,[2]taxonomy1!$B:$U,14,FALSE)</f>
        <v>0</v>
      </c>
      <c r="V2713">
        <f>VLOOKUP(B2713,[2]taxonomy1!$B:$U,15,FALSE)</f>
        <v>0</v>
      </c>
      <c r="W2713">
        <f>VLOOKUP(B2713,[2]taxonomy1!$B:$U,16,FALSE)</f>
        <v>0</v>
      </c>
    </row>
    <row r="2714" spans="1:23" x14ac:dyDescent="0.3">
      <c r="A2714" t="s">
        <v>5126</v>
      </c>
      <c r="B2714" t="s">
        <v>5127</v>
      </c>
      <c r="C2714">
        <v>354</v>
      </c>
      <c r="D2714" t="s">
        <v>10</v>
      </c>
      <c r="E2714">
        <v>43</v>
      </c>
      <c r="F2714">
        <v>326</v>
      </c>
      <c r="G2714">
        <v>2735</v>
      </c>
      <c r="H2714" t="s">
        <v>11</v>
      </c>
      <c r="I2714" t="s">
        <v>10</v>
      </c>
      <c r="J2714">
        <f t="shared" si="42"/>
        <v>283</v>
      </c>
      <c r="K2714" t="str">
        <f>VLOOKUP(B2714,[2]taxonomy1!$B:$U,2,FALSE)</f>
        <v xml:space="preserve"> Pestalotiopsis fici (strain W106-1 / CGMCC3.15140).</v>
      </c>
      <c r="L2714" t="str">
        <f>VLOOKUP(B2714,[2]taxonomy1!$B:$U,4,FALSE)</f>
        <v xml:space="preserve"> NCBI_TaxID=1229662 {ECO:0000313|EMBL:ETS80201.1, ECO:0000313|Proteomes:UP000030651};</v>
      </c>
      <c r="M2714" t="str">
        <f>VLOOKUP(B2714,[2]taxonomy1!$B:$U,6,FALSE)</f>
        <v>Eukaryota</v>
      </c>
      <c r="N2714" t="str">
        <f>VLOOKUP(B2714,[2]taxonomy1!$B:$U,7,FALSE)</f>
        <v xml:space="preserve"> Fungi</v>
      </c>
      <c r="O2714" t="str">
        <f>VLOOKUP(B2714,[2]taxonomy1!$B:$U,8,FALSE)</f>
        <v xml:space="preserve"> Dikarya</v>
      </c>
      <c r="P2714" t="str">
        <f>VLOOKUP(B2714,[2]taxonomy1!$B:$U,9,FALSE)</f>
        <v xml:space="preserve"> Ascomycota</v>
      </c>
      <c r="Q2714" t="str">
        <f>VLOOKUP(B2714,[2]taxonomy1!$B:$U,10,FALSE)</f>
        <v xml:space="preserve"> Pezizomycotina</v>
      </c>
      <c r="R2714" t="str">
        <f>VLOOKUP(B2714,[2]taxonomy1!$B:$U,11,FALSE)</f>
        <v>Sordariomycetes</v>
      </c>
      <c r="S2714" t="str">
        <f>VLOOKUP(B2714,[2]taxonomy1!$B:$U,12,FALSE)</f>
        <v xml:space="preserve"> Xylariomycetidae</v>
      </c>
      <c r="T2714" t="str">
        <f>VLOOKUP(B2714,[2]taxonomy1!$B:$U,13,FALSE)</f>
        <v xml:space="preserve"> Xylariales</v>
      </c>
      <c r="U2714" t="str">
        <f>VLOOKUP(B2714,[2]taxonomy1!$B:$U,14,FALSE)</f>
        <v xml:space="preserve"> Sporocadaceae</v>
      </c>
      <c r="V2714" t="str">
        <f>VLOOKUP(B2714,[2]taxonomy1!$B:$U,15,FALSE)</f>
        <v>Pestalotiopsis.</v>
      </c>
      <c r="W2714">
        <f>VLOOKUP(B2714,[2]taxonomy1!$B:$U,16,FALSE)</f>
        <v>0</v>
      </c>
    </row>
    <row r="2715" spans="1:23" x14ac:dyDescent="0.3">
      <c r="A2715" t="s">
        <v>5128</v>
      </c>
      <c r="B2715" t="s">
        <v>5129</v>
      </c>
      <c r="C2715">
        <v>356</v>
      </c>
      <c r="D2715" t="s">
        <v>10</v>
      </c>
      <c r="E2715">
        <v>2</v>
      </c>
      <c r="F2715">
        <v>87</v>
      </c>
      <c r="G2715">
        <v>2735</v>
      </c>
      <c r="H2715" t="s">
        <v>11</v>
      </c>
      <c r="I2715" t="s">
        <v>10</v>
      </c>
      <c r="J2715">
        <f t="shared" si="42"/>
        <v>85</v>
      </c>
      <c r="K2715" t="str">
        <f>VLOOKUP(B2715,[2]taxonomy1!$B:$U,2,FALSE)</f>
        <v xml:space="preserve"> Pestalotiopsis fici (strain W106-1 / CGMCC3.15140).</v>
      </c>
      <c r="L2715" t="str">
        <f>VLOOKUP(B2715,[2]taxonomy1!$B:$U,4,FALSE)</f>
        <v xml:space="preserve"> NCBI_TaxID=1229662 {ECO:0000313|EMBL:ETS82081.1, ECO:0000313|Proteomes:UP000030651};</v>
      </c>
      <c r="M2715" t="str">
        <f>VLOOKUP(B2715,[2]taxonomy1!$B:$U,6,FALSE)</f>
        <v>Eukaryota</v>
      </c>
      <c r="N2715" t="str">
        <f>VLOOKUP(B2715,[2]taxonomy1!$B:$U,7,FALSE)</f>
        <v xml:space="preserve"> Fungi</v>
      </c>
      <c r="O2715" t="str">
        <f>VLOOKUP(B2715,[2]taxonomy1!$B:$U,8,FALSE)</f>
        <v xml:space="preserve"> Dikarya</v>
      </c>
      <c r="P2715" t="str">
        <f>VLOOKUP(B2715,[2]taxonomy1!$B:$U,9,FALSE)</f>
        <v xml:space="preserve"> Ascomycota</v>
      </c>
      <c r="Q2715" t="str">
        <f>VLOOKUP(B2715,[2]taxonomy1!$B:$U,10,FALSE)</f>
        <v xml:space="preserve"> Pezizomycotina</v>
      </c>
      <c r="R2715" t="str">
        <f>VLOOKUP(B2715,[2]taxonomy1!$B:$U,11,FALSE)</f>
        <v>Sordariomycetes</v>
      </c>
      <c r="S2715" t="str">
        <f>VLOOKUP(B2715,[2]taxonomy1!$B:$U,12,FALSE)</f>
        <v xml:space="preserve"> Xylariomycetidae</v>
      </c>
      <c r="T2715" t="str">
        <f>VLOOKUP(B2715,[2]taxonomy1!$B:$U,13,FALSE)</f>
        <v xml:space="preserve"> Xylariales</v>
      </c>
      <c r="U2715" t="str">
        <f>VLOOKUP(B2715,[2]taxonomy1!$B:$U,14,FALSE)</f>
        <v xml:space="preserve"> Sporocadaceae</v>
      </c>
      <c r="V2715" t="str">
        <f>VLOOKUP(B2715,[2]taxonomy1!$B:$U,15,FALSE)</f>
        <v>Pestalotiopsis.</v>
      </c>
      <c r="W2715">
        <f>VLOOKUP(B2715,[2]taxonomy1!$B:$U,16,FALSE)</f>
        <v>0</v>
      </c>
    </row>
    <row r="2716" spans="1:23" x14ac:dyDescent="0.3">
      <c r="A2716" t="s">
        <v>5128</v>
      </c>
      <c r="B2716" t="s">
        <v>5129</v>
      </c>
      <c r="C2716">
        <v>356</v>
      </c>
      <c r="D2716" t="s">
        <v>10</v>
      </c>
      <c r="E2716">
        <v>121</v>
      </c>
      <c r="F2716">
        <v>349</v>
      </c>
      <c r="G2716">
        <v>2735</v>
      </c>
      <c r="H2716" t="s">
        <v>11</v>
      </c>
      <c r="I2716" t="s">
        <v>10</v>
      </c>
      <c r="J2716">
        <f t="shared" si="42"/>
        <v>228</v>
      </c>
      <c r="K2716" t="str">
        <f>VLOOKUP(B2716,[2]taxonomy1!$B:$U,2,FALSE)</f>
        <v xml:space="preserve"> Pestalotiopsis fici (strain W106-1 / CGMCC3.15140).</v>
      </c>
      <c r="L2716" t="str">
        <f>VLOOKUP(B2716,[2]taxonomy1!$B:$U,4,FALSE)</f>
        <v xml:space="preserve"> NCBI_TaxID=1229662 {ECO:0000313|EMBL:ETS82081.1, ECO:0000313|Proteomes:UP000030651};</v>
      </c>
      <c r="M2716" t="str">
        <f>VLOOKUP(B2716,[2]taxonomy1!$B:$U,6,FALSE)</f>
        <v>Eukaryota</v>
      </c>
      <c r="N2716" t="str">
        <f>VLOOKUP(B2716,[2]taxonomy1!$B:$U,7,FALSE)</f>
        <v xml:space="preserve"> Fungi</v>
      </c>
      <c r="O2716" t="str">
        <f>VLOOKUP(B2716,[2]taxonomy1!$B:$U,8,FALSE)</f>
        <v xml:space="preserve"> Dikarya</v>
      </c>
      <c r="P2716" t="str">
        <f>VLOOKUP(B2716,[2]taxonomy1!$B:$U,9,FALSE)</f>
        <v xml:space="preserve"> Ascomycota</v>
      </c>
      <c r="Q2716" t="str">
        <f>VLOOKUP(B2716,[2]taxonomy1!$B:$U,10,FALSE)</f>
        <v xml:space="preserve"> Pezizomycotina</v>
      </c>
      <c r="R2716" t="str">
        <f>VLOOKUP(B2716,[2]taxonomy1!$B:$U,11,FALSE)</f>
        <v>Sordariomycetes</v>
      </c>
      <c r="S2716" t="str">
        <f>VLOOKUP(B2716,[2]taxonomy1!$B:$U,12,FALSE)</f>
        <v xml:space="preserve"> Xylariomycetidae</v>
      </c>
      <c r="T2716" t="str">
        <f>VLOOKUP(B2716,[2]taxonomy1!$B:$U,13,FALSE)</f>
        <v xml:space="preserve"> Xylariales</v>
      </c>
      <c r="U2716" t="str">
        <f>VLOOKUP(B2716,[2]taxonomy1!$B:$U,14,FALSE)</f>
        <v xml:space="preserve"> Sporocadaceae</v>
      </c>
      <c r="V2716" t="str">
        <f>VLOOKUP(B2716,[2]taxonomy1!$B:$U,15,FALSE)</f>
        <v>Pestalotiopsis.</v>
      </c>
      <c r="W2716">
        <f>VLOOKUP(B2716,[2]taxonomy1!$B:$U,16,FALSE)</f>
        <v>0</v>
      </c>
    </row>
    <row r="2717" spans="1:23" x14ac:dyDescent="0.3">
      <c r="A2717" t="s">
        <v>5130</v>
      </c>
      <c r="B2717" t="s">
        <v>5131</v>
      </c>
      <c r="C2717">
        <v>327</v>
      </c>
      <c r="D2717" t="s">
        <v>10</v>
      </c>
      <c r="E2717">
        <v>52</v>
      </c>
      <c r="F2717">
        <v>320</v>
      </c>
      <c r="G2717">
        <v>2735</v>
      </c>
      <c r="H2717" t="s">
        <v>11</v>
      </c>
      <c r="I2717" t="s">
        <v>10</v>
      </c>
      <c r="J2717">
        <f t="shared" si="42"/>
        <v>268</v>
      </c>
      <c r="K2717" t="str">
        <f>VLOOKUP(B2717,[2]taxonomy1!$B:$U,2,FALSE)</f>
        <v xml:space="preserve"> Aphanomyces astaci.</v>
      </c>
      <c r="L2717" t="str">
        <f>VLOOKUP(B2717,[2]taxonomy1!$B:$U,4,FALSE)</f>
        <v xml:space="preserve"> NCBI_TaxID=112090 {ECO:0000313|EMBL:ETV66956.1, ECO:0000313|Proteomes:UP000019040};</v>
      </c>
      <c r="M2717" t="str">
        <f>VLOOKUP(B2717,[2]taxonomy1!$B:$U,6,FALSE)</f>
        <v>Eukaryota</v>
      </c>
      <c r="N2717" t="str">
        <f>VLOOKUP(B2717,[2]taxonomy1!$B:$U,7,FALSE)</f>
        <v xml:space="preserve"> Stramenopiles</v>
      </c>
      <c r="O2717" t="str">
        <f>VLOOKUP(B2717,[2]taxonomy1!$B:$U,8,FALSE)</f>
        <v xml:space="preserve"> Oomycetes</v>
      </c>
      <c r="P2717" t="str">
        <f>VLOOKUP(B2717,[2]taxonomy1!$B:$U,9,FALSE)</f>
        <v xml:space="preserve"> Saprolegniales</v>
      </c>
      <c r="Q2717" t="str">
        <f>VLOOKUP(B2717,[2]taxonomy1!$B:$U,10,FALSE)</f>
        <v xml:space="preserve"> Saprolegniaceae</v>
      </c>
      <c r="R2717" t="str">
        <f>VLOOKUP(B2717,[2]taxonomy1!$B:$U,11,FALSE)</f>
        <v>Aphanomyces.</v>
      </c>
      <c r="S2717">
        <f>VLOOKUP(B2717,[2]taxonomy1!$B:$U,12,FALSE)</f>
        <v>0</v>
      </c>
      <c r="T2717">
        <f>VLOOKUP(B2717,[2]taxonomy1!$B:$U,13,FALSE)</f>
        <v>0</v>
      </c>
      <c r="U2717">
        <f>VLOOKUP(B2717,[2]taxonomy1!$B:$U,14,FALSE)</f>
        <v>0</v>
      </c>
      <c r="V2717">
        <f>VLOOKUP(B2717,[2]taxonomy1!$B:$U,15,FALSE)</f>
        <v>0</v>
      </c>
      <c r="W2717">
        <f>VLOOKUP(B2717,[2]taxonomy1!$B:$U,16,FALSE)</f>
        <v>0</v>
      </c>
    </row>
    <row r="2718" spans="1:23" x14ac:dyDescent="0.3">
      <c r="A2718" t="s">
        <v>5132</v>
      </c>
      <c r="B2718" t="s">
        <v>5133</v>
      </c>
      <c r="C2718">
        <v>282</v>
      </c>
      <c r="D2718" t="s">
        <v>10</v>
      </c>
      <c r="E2718">
        <v>2</v>
      </c>
      <c r="F2718">
        <v>276</v>
      </c>
      <c r="G2718">
        <v>2735</v>
      </c>
      <c r="H2718" t="s">
        <v>11</v>
      </c>
      <c r="I2718" t="s">
        <v>10</v>
      </c>
      <c r="J2718">
        <f t="shared" si="42"/>
        <v>274</v>
      </c>
      <c r="K2718" t="str">
        <f>VLOOKUP(B2718,[2]taxonomy1!$B:$U,2,FALSE)</f>
        <v xml:space="preserve"> Aphanomyces astaci.</v>
      </c>
      <c r="L2718" t="str">
        <f>VLOOKUP(B2718,[2]taxonomy1!$B:$U,4,FALSE)</f>
        <v xml:space="preserve"> NCBI_TaxID=112090 {ECO:0000313|EMBL:ETV73587.1, ECO:0000313|Proteomes:UP000019040};</v>
      </c>
      <c r="M2718" t="str">
        <f>VLOOKUP(B2718,[2]taxonomy1!$B:$U,6,FALSE)</f>
        <v>Eukaryota</v>
      </c>
      <c r="N2718" t="str">
        <f>VLOOKUP(B2718,[2]taxonomy1!$B:$U,7,FALSE)</f>
        <v xml:space="preserve"> Stramenopiles</v>
      </c>
      <c r="O2718" t="str">
        <f>VLOOKUP(B2718,[2]taxonomy1!$B:$U,8,FALSE)</f>
        <v xml:space="preserve"> Oomycetes</v>
      </c>
      <c r="P2718" t="str">
        <f>VLOOKUP(B2718,[2]taxonomy1!$B:$U,9,FALSE)</f>
        <v xml:space="preserve"> Saprolegniales</v>
      </c>
      <c r="Q2718" t="str">
        <f>VLOOKUP(B2718,[2]taxonomy1!$B:$U,10,FALSE)</f>
        <v xml:space="preserve"> Saprolegniaceae</v>
      </c>
      <c r="R2718" t="str">
        <f>VLOOKUP(B2718,[2]taxonomy1!$B:$U,11,FALSE)</f>
        <v>Aphanomyces.</v>
      </c>
      <c r="S2718">
        <f>VLOOKUP(B2718,[2]taxonomy1!$B:$U,12,FALSE)</f>
        <v>0</v>
      </c>
      <c r="T2718">
        <f>VLOOKUP(B2718,[2]taxonomy1!$B:$U,13,FALSE)</f>
        <v>0</v>
      </c>
      <c r="U2718">
        <f>VLOOKUP(B2718,[2]taxonomy1!$B:$U,14,FALSE)</f>
        <v>0</v>
      </c>
      <c r="V2718">
        <f>VLOOKUP(B2718,[2]taxonomy1!$B:$U,15,FALSE)</f>
        <v>0</v>
      </c>
      <c r="W2718">
        <f>VLOOKUP(B2718,[2]taxonomy1!$B:$U,16,FALSE)</f>
        <v>0</v>
      </c>
    </row>
    <row r="2719" spans="1:23" x14ac:dyDescent="0.3">
      <c r="A2719" t="s">
        <v>5134</v>
      </c>
      <c r="B2719" t="s">
        <v>5135</v>
      </c>
      <c r="C2719">
        <v>278</v>
      </c>
      <c r="D2719" t="s">
        <v>10</v>
      </c>
      <c r="E2719">
        <v>2</v>
      </c>
      <c r="F2719">
        <v>272</v>
      </c>
      <c r="G2719">
        <v>2735</v>
      </c>
      <c r="H2719" t="s">
        <v>11</v>
      </c>
      <c r="I2719" t="s">
        <v>10</v>
      </c>
      <c r="J2719">
        <f t="shared" si="42"/>
        <v>270</v>
      </c>
      <c r="K2719" t="str">
        <f>VLOOKUP(B2719,[2]taxonomy1!$B:$U,2,FALSE)</f>
        <v xml:space="preserve"> Aphanomyces astaci.</v>
      </c>
      <c r="L2719" t="str">
        <f>VLOOKUP(B2719,[2]taxonomy1!$B:$U,4,FALSE)</f>
        <v xml:space="preserve"> NCBI_TaxID=112090 {ECO:0000313|EMBL:ETV73544.1, ECO:0000313|Proteomes:UP000019040};</v>
      </c>
      <c r="M2719" t="str">
        <f>VLOOKUP(B2719,[2]taxonomy1!$B:$U,6,FALSE)</f>
        <v>Eukaryota</v>
      </c>
      <c r="N2719" t="str">
        <f>VLOOKUP(B2719,[2]taxonomy1!$B:$U,7,FALSE)</f>
        <v xml:space="preserve"> Stramenopiles</v>
      </c>
      <c r="O2719" t="str">
        <f>VLOOKUP(B2719,[2]taxonomy1!$B:$U,8,FALSE)</f>
        <v xml:space="preserve"> Oomycetes</v>
      </c>
      <c r="P2719" t="str">
        <f>VLOOKUP(B2719,[2]taxonomy1!$B:$U,9,FALSE)</f>
        <v xml:space="preserve"> Saprolegniales</v>
      </c>
      <c r="Q2719" t="str">
        <f>VLOOKUP(B2719,[2]taxonomy1!$B:$U,10,FALSE)</f>
        <v xml:space="preserve"> Saprolegniaceae</v>
      </c>
      <c r="R2719" t="str">
        <f>VLOOKUP(B2719,[2]taxonomy1!$B:$U,11,FALSE)</f>
        <v>Aphanomyces.</v>
      </c>
      <c r="S2719">
        <f>VLOOKUP(B2719,[2]taxonomy1!$B:$U,12,FALSE)</f>
        <v>0</v>
      </c>
      <c r="T2719">
        <f>VLOOKUP(B2719,[2]taxonomy1!$B:$U,13,FALSE)</f>
        <v>0</v>
      </c>
      <c r="U2719">
        <f>VLOOKUP(B2719,[2]taxonomy1!$B:$U,14,FALSE)</f>
        <v>0</v>
      </c>
      <c r="V2719">
        <f>VLOOKUP(B2719,[2]taxonomy1!$B:$U,15,FALSE)</f>
        <v>0</v>
      </c>
      <c r="W2719">
        <f>VLOOKUP(B2719,[2]taxonomy1!$B:$U,16,FALSE)</f>
        <v>0</v>
      </c>
    </row>
    <row r="2720" spans="1:23" x14ac:dyDescent="0.3">
      <c r="A2720" t="s">
        <v>5136</v>
      </c>
      <c r="B2720" t="s">
        <v>5137</v>
      </c>
      <c r="C2720">
        <v>316</v>
      </c>
      <c r="D2720" t="s">
        <v>10</v>
      </c>
      <c r="E2720">
        <v>146</v>
      </c>
      <c r="F2720">
        <v>310</v>
      </c>
      <c r="G2720">
        <v>2735</v>
      </c>
      <c r="H2720" t="s">
        <v>11</v>
      </c>
      <c r="I2720" t="s">
        <v>10</v>
      </c>
      <c r="J2720">
        <f t="shared" si="42"/>
        <v>164</v>
      </c>
      <c r="K2720" t="str">
        <f>VLOOKUP(B2720,[2]taxonomy1!$B:$U,2,FALSE)</f>
        <v xml:space="preserve"> Aphanomyces astaci.</v>
      </c>
      <c r="L2720" t="str">
        <f>VLOOKUP(B2720,[2]taxonomy1!$B:$U,4,FALSE)</f>
        <v xml:space="preserve"> NCBI_TaxID=112090 {ECO:0000313|EMBL:ETV80356.1, ECO:0000313|Proteomes:UP000019040};</v>
      </c>
      <c r="M2720" t="str">
        <f>VLOOKUP(B2720,[2]taxonomy1!$B:$U,6,FALSE)</f>
        <v>Eukaryota</v>
      </c>
      <c r="N2720" t="str">
        <f>VLOOKUP(B2720,[2]taxonomy1!$B:$U,7,FALSE)</f>
        <v xml:space="preserve"> Stramenopiles</v>
      </c>
      <c r="O2720" t="str">
        <f>VLOOKUP(B2720,[2]taxonomy1!$B:$U,8,FALSE)</f>
        <v xml:space="preserve"> Oomycetes</v>
      </c>
      <c r="P2720" t="str">
        <f>VLOOKUP(B2720,[2]taxonomy1!$B:$U,9,FALSE)</f>
        <v xml:space="preserve"> Saprolegniales</v>
      </c>
      <c r="Q2720" t="str">
        <f>VLOOKUP(B2720,[2]taxonomy1!$B:$U,10,FALSE)</f>
        <v xml:space="preserve"> Saprolegniaceae</v>
      </c>
      <c r="R2720" t="str">
        <f>VLOOKUP(B2720,[2]taxonomy1!$B:$U,11,FALSE)</f>
        <v>Aphanomyces.</v>
      </c>
      <c r="S2720">
        <f>VLOOKUP(B2720,[2]taxonomy1!$B:$U,12,FALSE)</f>
        <v>0</v>
      </c>
      <c r="T2720">
        <f>VLOOKUP(B2720,[2]taxonomy1!$B:$U,13,FALSE)</f>
        <v>0</v>
      </c>
      <c r="U2720">
        <f>VLOOKUP(B2720,[2]taxonomy1!$B:$U,14,FALSE)</f>
        <v>0</v>
      </c>
      <c r="V2720">
        <f>VLOOKUP(B2720,[2]taxonomy1!$B:$U,15,FALSE)</f>
        <v>0</v>
      </c>
      <c r="W2720">
        <f>VLOOKUP(B2720,[2]taxonomy1!$B:$U,16,FALSE)</f>
        <v>0</v>
      </c>
    </row>
    <row r="2721" spans="1:23" x14ac:dyDescent="0.3">
      <c r="A2721" t="s">
        <v>5138</v>
      </c>
      <c r="B2721" t="s">
        <v>5139</v>
      </c>
      <c r="C2721">
        <v>377</v>
      </c>
      <c r="D2721" t="s">
        <v>10</v>
      </c>
      <c r="E2721">
        <v>84</v>
      </c>
      <c r="F2721">
        <v>361</v>
      </c>
      <c r="G2721">
        <v>2735</v>
      </c>
      <c r="H2721" t="s">
        <v>11</v>
      </c>
      <c r="I2721" t="s">
        <v>10</v>
      </c>
      <c r="J2721">
        <f t="shared" si="42"/>
        <v>277</v>
      </c>
      <c r="K2721" t="str">
        <f>VLOOKUP(B2721,[2]taxonomy1!$B:$U,2,FALSE)</f>
        <v xml:space="preserve"> Plasmodium falciparum (isolate Palo Alto / Uganda).</v>
      </c>
      <c r="L2721" t="str">
        <f>VLOOKUP(B2721,[2]taxonomy1!$B:$U,4,FALSE)</f>
        <v xml:space="preserve"> NCBI_TaxID=57270 {ECO:0000313|EMBL:ETW53175.1, ECO:0000313|Proteomes:UP000019103};</v>
      </c>
      <c r="M2721" t="str">
        <f>VLOOKUP(B2721,[2]taxonomy1!$B:$U,6,FALSE)</f>
        <v>Eukaryota</v>
      </c>
      <c r="N2721" t="str">
        <f>VLOOKUP(B2721,[2]taxonomy1!$B:$U,7,FALSE)</f>
        <v xml:space="preserve"> Alveolata</v>
      </c>
      <c r="O2721" t="str">
        <f>VLOOKUP(B2721,[2]taxonomy1!$B:$U,8,FALSE)</f>
        <v xml:space="preserve"> Apicomplexa</v>
      </c>
      <c r="P2721" t="str">
        <f>VLOOKUP(B2721,[2]taxonomy1!$B:$U,9,FALSE)</f>
        <v xml:space="preserve"> Aconoidasida</v>
      </c>
      <c r="Q2721" t="str">
        <f>VLOOKUP(B2721,[2]taxonomy1!$B:$U,10,FALSE)</f>
        <v xml:space="preserve"> Haemosporida</v>
      </c>
      <c r="R2721" t="str">
        <f>VLOOKUP(B2721,[2]taxonomy1!$B:$U,11,FALSE)</f>
        <v>Plasmodiidae</v>
      </c>
      <c r="S2721" t="str">
        <f>VLOOKUP(B2721,[2]taxonomy1!$B:$U,12,FALSE)</f>
        <v xml:space="preserve"> Plasmodium</v>
      </c>
      <c r="T2721" t="str">
        <f>VLOOKUP(B2721,[2]taxonomy1!$B:$U,13,FALSE)</f>
        <v xml:space="preserve"> Plasmodium (Laverania).</v>
      </c>
      <c r="U2721">
        <f>VLOOKUP(B2721,[2]taxonomy1!$B:$U,14,FALSE)</f>
        <v>0</v>
      </c>
      <c r="V2721">
        <f>VLOOKUP(B2721,[2]taxonomy1!$B:$U,15,FALSE)</f>
        <v>0</v>
      </c>
      <c r="W2721">
        <f>VLOOKUP(B2721,[2]taxonomy1!$B:$U,16,FALSE)</f>
        <v>0</v>
      </c>
    </row>
    <row r="2722" spans="1:23" x14ac:dyDescent="0.3">
      <c r="A2722" t="s">
        <v>5140</v>
      </c>
      <c r="B2722" t="s">
        <v>5141</v>
      </c>
      <c r="C2722">
        <v>294</v>
      </c>
      <c r="D2722" t="s">
        <v>10</v>
      </c>
      <c r="E2722">
        <v>7</v>
      </c>
      <c r="F2722">
        <v>287</v>
      </c>
      <c r="G2722">
        <v>2735</v>
      </c>
      <c r="H2722" t="s">
        <v>11</v>
      </c>
      <c r="I2722" t="s">
        <v>10</v>
      </c>
      <c r="J2722">
        <f t="shared" si="42"/>
        <v>280</v>
      </c>
      <c r="K2722" t="str">
        <f>VLOOKUP(B2722,[2]taxonomy1!$B:$U,2,FALSE)</f>
        <v xml:space="preserve"> Heterobasidion irregulare TC 32-1.</v>
      </c>
      <c r="L2722" t="str">
        <f>VLOOKUP(B2722,[2]taxonomy1!$B:$U,4,FALSE)</f>
        <v xml:space="preserve"> NCBI_TaxID=747525 {ECO:0000313|EMBL:ETW81625.1, ECO:0000313|Proteomes:UP000030671};</v>
      </c>
      <c r="M2722" t="str">
        <f>VLOOKUP(B2722,[2]taxonomy1!$B:$U,6,FALSE)</f>
        <v>Eukaryota</v>
      </c>
      <c r="N2722" t="str">
        <f>VLOOKUP(B2722,[2]taxonomy1!$B:$U,7,FALSE)</f>
        <v xml:space="preserve"> Fungi</v>
      </c>
      <c r="O2722" t="str">
        <f>VLOOKUP(B2722,[2]taxonomy1!$B:$U,8,FALSE)</f>
        <v xml:space="preserve"> Dikarya</v>
      </c>
      <c r="P2722" t="str">
        <f>VLOOKUP(B2722,[2]taxonomy1!$B:$U,9,FALSE)</f>
        <v xml:space="preserve"> Basidiomycota</v>
      </c>
      <c r="Q2722" t="str">
        <f>VLOOKUP(B2722,[2]taxonomy1!$B:$U,10,FALSE)</f>
        <v xml:space="preserve"> Agaricomycotina</v>
      </c>
      <c r="R2722" t="str">
        <f>VLOOKUP(B2722,[2]taxonomy1!$B:$U,11,FALSE)</f>
        <v>Agaricomycetes</v>
      </c>
      <c r="S2722" t="str">
        <f>VLOOKUP(B2722,[2]taxonomy1!$B:$U,12,FALSE)</f>
        <v xml:space="preserve"> Russulales</v>
      </c>
      <c r="T2722" t="str">
        <f>VLOOKUP(B2722,[2]taxonomy1!$B:$U,13,FALSE)</f>
        <v xml:space="preserve"> Bondarzewiaceae</v>
      </c>
      <c r="U2722" t="str">
        <f>VLOOKUP(B2722,[2]taxonomy1!$B:$U,14,FALSE)</f>
        <v xml:space="preserve"> Heterobasidion</v>
      </c>
      <c r="V2722" t="str">
        <f>VLOOKUP(B2722,[2]taxonomy1!$B:$U,15,FALSE)</f>
        <v>Heterobasidion annosum species complex.</v>
      </c>
      <c r="W2722">
        <f>VLOOKUP(B2722,[2]taxonomy1!$B:$U,16,FALSE)</f>
        <v>0</v>
      </c>
    </row>
    <row r="2723" spans="1:23" x14ac:dyDescent="0.3">
      <c r="A2723" t="s">
        <v>5142</v>
      </c>
      <c r="B2723" t="s">
        <v>5143</v>
      </c>
      <c r="C2723">
        <v>355</v>
      </c>
      <c r="D2723" t="s">
        <v>10</v>
      </c>
      <c r="E2723">
        <v>52</v>
      </c>
      <c r="F2723">
        <v>329</v>
      </c>
      <c r="G2723">
        <v>2735</v>
      </c>
      <c r="H2723" t="s">
        <v>11</v>
      </c>
      <c r="I2723" t="s">
        <v>10</v>
      </c>
      <c r="J2723">
        <f t="shared" si="42"/>
        <v>277</v>
      </c>
      <c r="K2723" t="str">
        <f>VLOOKUP(B2723,[2]taxonomy1!$B:$U,2,FALSE)</f>
        <v xml:space="preserve"> Heterobasidion irregulare TC 32-1.</v>
      </c>
      <c r="L2723" t="str">
        <f>VLOOKUP(B2723,[2]taxonomy1!$B:$U,4,FALSE)</f>
        <v xml:space="preserve"> NCBI_TaxID=747525 {ECO:0000313|EMBL:ETW85906.1, ECO:0000313|Proteomes:UP000030671};</v>
      </c>
      <c r="M2723" t="str">
        <f>VLOOKUP(B2723,[2]taxonomy1!$B:$U,6,FALSE)</f>
        <v>Eukaryota</v>
      </c>
      <c r="N2723" t="str">
        <f>VLOOKUP(B2723,[2]taxonomy1!$B:$U,7,FALSE)</f>
        <v xml:space="preserve"> Fungi</v>
      </c>
      <c r="O2723" t="str">
        <f>VLOOKUP(B2723,[2]taxonomy1!$B:$U,8,FALSE)</f>
        <v xml:space="preserve"> Dikarya</v>
      </c>
      <c r="P2723" t="str">
        <f>VLOOKUP(B2723,[2]taxonomy1!$B:$U,9,FALSE)</f>
        <v xml:space="preserve"> Basidiomycota</v>
      </c>
      <c r="Q2723" t="str">
        <f>VLOOKUP(B2723,[2]taxonomy1!$B:$U,10,FALSE)</f>
        <v xml:space="preserve"> Agaricomycotina</v>
      </c>
      <c r="R2723" t="str">
        <f>VLOOKUP(B2723,[2]taxonomy1!$B:$U,11,FALSE)</f>
        <v>Agaricomycetes</v>
      </c>
      <c r="S2723" t="str">
        <f>VLOOKUP(B2723,[2]taxonomy1!$B:$U,12,FALSE)</f>
        <v xml:space="preserve"> Russulales</v>
      </c>
      <c r="T2723" t="str">
        <f>VLOOKUP(B2723,[2]taxonomy1!$B:$U,13,FALSE)</f>
        <v xml:space="preserve"> Bondarzewiaceae</v>
      </c>
      <c r="U2723" t="str">
        <f>VLOOKUP(B2723,[2]taxonomy1!$B:$U,14,FALSE)</f>
        <v xml:space="preserve"> Heterobasidion</v>
      </c>
      <c r="V2723" t="str">
        <f>VLOOKUP(B2723,[2]taxonomy1!$B:$U,15,FALSE)</f>
        <v>Heterobasidion annosum species complex.</v>
      </c>
      <c r="W2723">
        <f>VLOOKUP(B2723,[2]taxonomy1!$B:$U,16,FALSE)</f>
        <v>0</v>
      </c>
    </row>
    <row r="2724" spans="1:23" x14ac:dyDescent="0.3">
      <c r="A2724" t="s">
        <v>5144</v>
      </c>
      <c r="B2724" t="s">
        <v>5145</v>
      </c>
      <c r="C2724">
        <v>185</v>
      </c>
      <c r="D2724" t="s">
        <v>10</v>
      </c>
      <c r="E2724">
        <v>3</v>
      </c>
      <c r="F2724">
        <v>185</v>
      </c>
      <c r="G2724">
        <v>2735</v>
      </c>
      <c r="H2724" t="s">
        <v>11</v>
      </c>
      <c r="I2724" t="s">
        <v>10</v>
      </c>
      <c r="J2724">
        <f t="shared" si="42"/>
        <v>182</v>
      </c>
      <c r="K2724" t="str">
        <f>VLOOKUP(B2724,[2]taxonomy1!$B:$U,2,FALSE)</f>
        <v xml:space="preserve"> Strongylocentrotus purpuratus (Purple sea urchin).</v>
      </c>
      <c r="L2724" t="str">
        <f>VLOOKUP(B2724,[2]taxonomy1!$B:$U,4,FALSE)</f>
        <v xml:space="preserve"> NCBI_TaxID=7668 {ECO:0000313|EnsemblMetazoa:SPU_015257-tr, ECO:0000313|Proteomes:UP000007110};</v>
      </c>
      <c r="M2724" t="str">
        <f>VLOOKUP(B2724,[2]taxonomy1!$B:$U,6,FALSE)</f>
        <v>Eukaryota</v>
      </c>
      <c r="N2724" t="str">
        <f>VLOOKUP(B2724,[2]taxonomy1!$B:$U,7,FALSE)</f>
        <v xml:space="preserve"> Metazoa</v>
      </c>
      <c r="O2724" t="str">
        <f>VLOOKUP(B2724,[2]taxonomy1!$B:$U,8,FALSE)</f>
        <v xml:space="preserve"> Echinodermata</v>
      </c>
      <c r="P2724" t="str">
        <f>VLOOKUP(B2724,[2]taxonomy1!$B:$U,9,FALSE)</f>
        <v xml:space="preserve"> Eleutherozoa</v>
      </c>
      <c r="Q2724" t="str">
        <f>VLOOKUP(B2724,[2]taxonomy1!$B:$U,10,FALSE)</f>
        <v xml:space="preserve"> Echinozoa</v>
      </c>
      <c r="R2724" t="str">
        <f>VLOOKUP(B2724,[2]taxonomy1!$B:$U,11,FALSE)</f>
        <v>Echinoidea</v>
      </c>
      <c r="S2724" t="str">
        <f>VLOOKUP(B2724,[2]taxonomy1!$B:$U,12,FALSE)</f>
        <v xml:space="preserve"> Euechinoidea</v>
      </c>
      <c r="T2724" t="str">
        <f>VLOOKUP(B2724,[2]taxonomy1!$B:$U,13,FALSE)</f>
        <v xml:space="preserve"> Echinacea</v>
      </c>
      <c r="U2724" t="str">
        <f>VLOOKUP(B2724,[2]taxonomy1!$B:$U,14,FALSE)</f>
        <v xml:space="preserve"> Echinoida</v>
      </c>
      <c r="V2724" t="str">
        <f>VLOOKUP(B2724,[2]taxonomy1!$B:$U,15,FALSE)</f>
        <v xml:space="preserve"> Strongylocentrotidae</v>
      </c>
      <c r="W2724" t="str">
        <f>VLOOKUP(B2724,[2]taxonomy1!$B:$U,16,FALSE)</f>
        <v>Strongylocentrotus.</v>
      </c>
    </row>
    <row r="2725" spans="1:23" x14ac:dyDescent="0.3">
      <c r="A2725" t="s">
        <v>5146</v>
      </c>
      <c r="B2725" t="s">
        <v>5147</v>
      </c>
      <c r="C2725">
        <v>330</v>
      </c>
      <c r="D2725" t="s">
        <v>10</v>
      </c>
      <c r="E2725">
        <v>49</v>
      </c>
      <c r="F2725">
        <v>324</v>
      </c>
      <c r="G2725">
        <v>2735</v>
      </c>
      <c r="H2725" t="s">
        <v>11</v>
      </c>
      <c r="I2725" t="s">
        <v>10</v>
      </c>
      <c r="J2725">
        <f t="shared" si="42"/>
        <v>275</v>
      </c>
      <c r="K2725" t="str">
        <f>VLOOKUP(B2725,[2]taxonomy1!$B:$U,2,FALSE)</f>
        <v xml:space="preserve"> Strongylocentrotus purpuratus (Purple sea urchin).</v>
      </c>
      <c r="L2725" t="str">
        <f>VLOOKUP(B2725,[2]taxonomy1!$B:$U,4,FALSE)</f>
        <v xml:space="preserve"> NCBI_TaxID=7668 {ECO:0000313|EnsemblMetazoa:SPU_025777-tr, ECO:0000313|Proteomes:UP000007110};</v>
      </c>
      <c r="M2725" t="str">
        <f>VLOOKUP(B2725,[2]taxonomy1!$B:$U,6,FALSE)</f>
        <v>Eukaryota</v>
      </c>
      <c r="N2725" t="str">
        <f>VLOOKUP(B2725,[2]taxonomy1!$B:$U,7,FALSE)</f>
        <v xml:space="preserve"> Metazoa</v>
      </c>
      <c r="O2725" t="str">
        <f>VLOOKUP(B2725,[2]taxonomy1!$B:$U,8,FALSE)</f>
        <v xml:space="preserve"> Echinodermata</v>
      </c>
      <c r="P2725" t="str">
        <f>VLOOKUP(B2725,[2]taxonomy1!$B:$U,9,FALSE)</f>
        <v xml:space="preserve"> Eleutherozoa</v>
      </c>
      <c r="Q2725" t="str">
        <f>VLOOKUP(B2725,[2]taxonomy1!$B:$U,10,FALSE)</f>
        <v xml:space="preserve"> Echinozoa</v>
      </c>
      <c r="R2725" t="str">
        <f>VLOOKUP(B2725,[2]taxonomy1!$B:$U,11,FALSE)</f>
        <v>Echinoidea</v>
      </c>
      <c r="S2725" t="str">
        <f>VLOOKUP(B2725,[2]taxonomy1!$B:$U,12,FALSE)</f>
        <v xml:space="preserve"> Euechinoidea</v>
      </c>
      <c r="T2725" t="str">
        <f>VLOOKUP(B2725,[2]taxonomy1!$B:$U,13,FALSE)</f>
        <v xml:space="preserve"> Echinacea</v>
      </c>
      <c r="U2725" t="str">
        <f>VLOOKUP(B2725,[2]taxonomy1!$B:$U,14,FALSE)</f>
        <v xml:space="preserve"> Echinoida</v>
      </c>
      <c r="V2725" t="str">
        <f>VLOOKUP(B2725,[2]taxonomy1!$B:$U,15,FALSE)</f>
        <v xml:space="preserve"> Strongylocentrotidae</v>
      </c>
      <c r="W2725" t="str">
        <f>VLOOKUP(B2725,[2]taxonomy1!$B:$U,16,FALSE)</f>
        <v>Strongylocentrotus.</v>
      </c>
    </row>
    <row r="2726" spans="1:23" x14ac:dyDescent="0.3">
      <c r="A2726" t="s">
        <v>5148</v>
      </c>
      <c r="B2726" t="s">
        <v>5149</v>
      </c>
      <c r="C2726">
        <v>283</v>
      </c>
      <c r="D2726" t="s">
        <v>10</v>
      </c>
      <c r="E2726">
        <v>3</v>
      </c>
      <c r="F2726">
        <v>276</v>
      </c>
      <c r="G2726">
        <v>2735</v>
      </c>
      <c r="H2726" t="s">
        <v>11</v>
      </c>
      <c r="I2726" t="s">
        <v>10</v>
      </c>
      <c r="J2726">
        <f t="shared" si="42"/>
        <v>273</v>
      </c>
      <c r="K2726" t="str">
        <f>VLOOKUP(B2726,[2]taxonomy1!$B:$U,2,FALSE)</f>
        <v xml:space="preserve"> Strongylocentrotus purpuratus (Purple sea urchin).</v>
      </c>
      <c r="L2726" t="str">
        <f>VLOOKUP(B2726,[2]taxonomy1!$B:$U,4,FALSE)</f>
        <v xml:space="preserve"> NCBI_TaxID=7668 {ECO:0000313|EnsemblMetazoa:SPU_027236-tr, ECO:0000313|Proteomes:UP000007110};</v>
      </c>
      <c r="M2726" t="str">
        <f>VLOOKUP(B2726,[2]taxonomy1!$B:$U,6,FALSE)</f>
        <v>Eukaryota</v>
      </c>
      <c r="N2726" t="str">
        <f>VLOOKUP(B2726,[2]taxonomy1!$B:$U,7,FALSE)</f>
        <v xml:space="preserve"> Metazoa</v>
      </c>
      <c r="O2726" t="str">
        <f>VLOOKUP(B2726,[2]taxonomy1!$B:$U,8,FALSE)</f>
        <v xml:space="preserve"> Echinodermata</v>
      </c>
      <c r="P2726" t="str">
        <f>VLOOKUP(B2726,[2]taxonomy1!$B:$U,9,FALSE)</f>
        <v xml:space="preserve"> Eleutherozoa</v>
      </c>
      <c r="Q2726" t="str">
        <f>VLOOKUP(B2726,[2]taxonomy1!$B:$U,10,FALSE)</f>
        <v xml:space="preserve"> Echinozoa</v>
      </c>
      <c r="R2726" t="str">
        <f>VLOOKUP(B2726,[2]taxonomy1!$B:$U,11,FALSE)</f>
        <v>Echinoidea</v>
      </c>
      <c r="S2726" t="str">
        <f>VLOOKUP(B2726,[2]taxonomy1!$B:$U,12,FALSE)</f>
        <v xml:space="preserve"> Euechinoidea</v>
      </c>
      <c r="T2726" t="str">
        <f>VLOOKUP(B2726,[2]taxonomy1!$B:$U,13,FALSE)</f>
        <v xml:space="preserve"> Echinacea</v>
      </c>
      <c r="U2726" t="str">
        <f>VLOOKUP(B2726,[2]taxonomy1!$B:$U,14,FALSE)</f>
        <v xml:space="preserve"> Echinoida</v>
      </c>
      <c r="V2726" t="str">
        <f>VLOOKUP(B2726,[2]taxonomy1!$B:$U,15,FALSE)</f>
        <v xml:space="preserve"> Strongylocentrotidae</v>
      </c>
      <c r="W2726" t="str">
        <f>VLOOKUP(B2726,[2]taxonomy1!$B:$U,16,FALSE)</f>
        <v>Strongylocentrotus.</v>
      </c>
    </row>
    <row r="2727" spans="1:23" x14ac:dyDescent="0.3">
      <c r="A2727" t="s">
        <v>5150</v>
      </c>
      <c r="B2727" t="s">
        <v>5151</v>
      </c>
      <c r="C2727">
        <v>288</v>
      </c>
      <c r="D2727" t="s">
        <v>10</v>
      </c>
      <c r="E2727">
        <v>15</v>
      </c>
      <c r="F2727">
        <v>281</v>
      </c>
      <c r="G2727">
        <v>2735</v>
      </c>
      <c r="H2727" t="s">
        <v>11</v>
      </c>
      <c r="I2727" t="s">
        <v>10</v>
      </c>
      <c r="J2727">
        <f t="shared" si="42"/>
        <v>266</v>
      </c>
      <c r="K2727" t="str">
        <f>VLOOKUP(B2727,[2]taxonomy1!$B:$U,2,FALSE)</f>
        <v xml:space="preserve"> Triticum aestivum (Wheat).</v>
      </c>
      <c r="L2727" t="str">
        <f>VLOOKUP(B2727,[2]taxonomy1!$B:$U,4,FALSE)</f>
        <v xml:space="preserve"> NCBI_TaxID=4565 {ECO:0000313|EnsemblPlants:TRIAE_CS42_1BL_TGACv1_032362_AA0128930.1, ECO:0000313|Proteomes:UP000019116};</v>
      </c>
      <c r="M2727" t="str">
        <f>VLOOKUP(B2727,[2]taxonomy1!$B:$U,6,FALSE)</f>
        <v>Eukaryota</v>
      </c>
      <c r="N2727" t="str">
        <f>VLOOKUP(B2727,[2]taxonomy1!$B:$U,7,FALSE)</f>
        <v xml:space="preserve"> Viridiplantae</v>
      </c>
      <c r="O2727" t="str">
        <f>VLOOKUP(B2727,[2]taxonomy1!$B:$U,8,FALSE)</f>
        <v xml:space="preserve"> Streptophyta</v>
      </c>
      <c r="P2727" t="str">
        <f>VLOOKUP(B2727,[2]taxonomy1!$B:$U,9,FALSE)</f>
        <v xml:space="preserve"> Embryophyta</v>
      </c>
      <c r="Q2727" t="str">
        <f>VLOOKUP(B2727,[2]taxonomy1!$B:$U,10,FALSE)</f>
        <v xml:space="preserve"> Tracheophyta</v>
      </c>
      <c r="R2727" t="str">
        <f>VLOOKUP(B2727,[2]taxonomy1!$B:$U,11,FALSE)</f>
        <v>Spermatophyta</v>
      </c>
      <c r="S2727" t="str">
        <f>VLOOKUP(B2727,[2]taxonomy1!$B:$U,12,FALSE)</f>
        <v xml:space="preserve"> Magnoliophyta</v>
      </c>
      <c r="T2727" t="str">
        <f>VLOOKUP(B2727,[2]taxonomy1!$B:$U,13,FALSE)</f>
        <v xml:space="preserve"> Liliopsida</v>
      </c>
      <c r="U2727" t="str">
        <f>VLOOKUP(B2727,[2]taxonomy1!$B:$U,14,FALSE)</f>
        <v xml:space="preserve"> Poales</v>
      </c>
      <c r="V2727" t="str">
        <f>VLOOKUP(B2727,[2]taxonomy1!$B:$U,15,FALSE)</f>
        <v xml:space="preserve"> Poaceae</v>
      </c>
      <c r="W2727" t="str">
        <f>VLOOKUP(B2727,[2]taxonomy1!$B:$U,16,FALSE)</f>
        <v xml:space="preserve"> BOP clade</v>
      </c>
    </row>
    <row r="2728" spans="1:23" x14ac:dyDescent="0.3">
      <c r="A2728" t="s">
        <v>5152</v>
      </c>
      <c r="B2728" t="s">
        <v>5153</v>
      </c>
      <c r="C2728">
        <v>237</v>
      </c>
      <c r="D2728" t="s">
        <v>10</v>
      </c>
      <c r="E2728">
        <v>1</v>
      </c>
      <c r="F2728">
        <v>230</v>
      </c>
      <c r="G2728">
        <v>2735</v>
      </c>
      <c r="H2728" t="s">
        <v>11</v>
      </c>
      <c r="I2728" t="s">
        <v>10</v>
      </c>
      <c r="J2728">
        <f t="shared" si="42"/>
        <v>229</v>
      </c>
      <c r="K2728" t="e">
        <f>VLOOKUP(B2728,[2]taxonomy1!$B:$U,2,FALSE)</f>
        <v>#N/A</v>
      </c>
      <c r="L2728" t="e">
        <f>VLOOKUP(B2728,[2]taxonomy1!$B:$U,4,FALSE)</f>
        <v>#N/A</v>
      </c>
      <c r="M2728" t="e">
        <f>VLOOKUP(B2728,[2]taxonomy1!$B:$U,6,FALSE)</f>
        <v>#N/A</v>
      </c>
      <c r="N2728" t="e">
        <f>VLOOKUP(B2728,[2]taxonomy1!$B:$U,7,FALSE)</f>
        <v>#N/A</v>
      </c>
      <c r="O2728" t="e">
        <f>VLOOKUP(B2728,[2]taxonomy1!$B:$U,8,FALSE)</f>
        <v>#N/A</v>
      </c>
      <c r="P2728" t="e">
        <f>VLOOKUP(B2728,[2]taxonomy1!$B:$U,9,FALSE)</f>
        <v>#N/A</v>
      </c>
      <c r="Q2728" t="e">
        <f>VLOOKUP(B2728,[2]taxonomy1!$B:$U,10,FALSE)</f>
        <v>#N/A</v>
      </c>
      <c r="R2728" t="e">
        <f>VLOOKUP(B2728,[2]taxonomy1!$B:$U,11,FALSE)</f>
        <v>#N/A</v>
      </c>
      <c r="S2728" t="e">
        <f>VLOOKUP(B2728,[2]taxonomy1!$B:$U,12,FALSE)</f>
        <v>#N/A</v>
      </c>
      <c r="T2728" t="e">
        <f>VLOOKUP(B2728,[2]taxonomy1!$B:$U,13,FALSE)</f>
        <v>#N/A</v>
      </c>
      <c r="U2728" t="e">
        <f>VLOOKUP(B2728,[2]taxonomy1!$B:$U,14,FALSE)</f>
        <v>#N/A</v>
      </c>
      <c r="V2728" t="e">
        <f>VLOOKUP(B2728,[2]taxonomy1!$B:$U,15,FALSE)</f>
        <v>#N/A</v>
      </c>
      <c r="W2728" t="e">
        <f>VLOOKUP(B2728,[2]taxonomy1!$B:$U,16,FALSE)</f>
        <v>#N/A</v>
      </c>
    </row>
    <row r="2729" spans="1:23" x14ac:dyDescent="0.3">
      <c r="A2729" t="s">
        <v>5154</v>
      </c>
      <c r="B2729" t="s">
        <v>5155</v>
      </c>
      <c r="C2729">
        <v>335</v>
      </c>
      <c r="D2729" t="s">
        <v>10</v>
      </c>
      <c r="E2729">
        <v>56</v>
      </c>
      <c r="F2729">
        <v>328</v>
      </c>
      <c r="G2729">
        <v>2735</v>
      </c>
      <c r="H2729" t="s">
        <v>11</v>
      </c>
      <c r="I2729" t="s">
        <v>10</v>
      </c>
      <c r="J2729">
        <f t="shared" si="42"/>
        <v>272</v>
      </c>
      <c r="K2729" t="str">
        <f>VLOOKUP(B2729,[2]taxonomy1!$B:$U,2,FALSE)</f>
        <v xml:space="preserve"> Triticum aestivum (Wheat).</v>
      </c>
      <c r="L2729" t="str">
        <f>VLOOKUP(B2729,[2]taxonomy1!$B:$U,4,FALSE)</f>
        <v xml:space="preserve"> NCBI_TaxID=4565 {ECO:0000313|EnsemblPlants:TRIAE_CS42_3AS_TGACv1_211073_AA0684600.1, ECO:0000313|Proteomes:UP000019116};</v>
      </c>
      <c r="M2729" t="str">
        <f>VLOOKUP(B2729,[2]taxonomy1!$B:$U,6,FALSE)</f>
        <v>Eukaryota</v>
      </c>
      <c r="N2729" t="str">
        <f>VLOOKUP(B2729,[2]taxonomy1!$B:$U,7,FALSE)</f>
        <v xml:space="preserve"> Viridiplantae</v>
      </c>
      <c r="O2729" t="str">
        <f>VLOOKUP(B2729,[2]taxonomy1!$B:$U,8,FALSE)</f>
        <v xml:space="preserve"> Streptophyta</v>
      </c>
      <c r="P2729" t="str">
        <f>VLOOKUP(B2729,[2]taxonomy1!$B:$U,9,FALSE)</f>
        <v xml:space="preserve"> Embryophyta</v>
      </c>
      <c r="Q2729" t="str">
        <f>VLOOKUP(B2729,[2]taxonomy1!$B:$U,10,FALSE)</f>
        <v xml:space="preserve"> Tracheophyta</v>
      </c>
      <c r="R2729" t="str">
        <f>VLOOKUP(B2729,[2]taxonomy1!$B:$U,11,FALSE)</f>
        <v>Spermatophyta</v>
      </c>
      <c r="S2729" t="str">
        <f>VLOOKUP(B2729,[2]taxonomy1!$B:$U,12,FALSE)</f>
        <v xml:space="preserve"> Magnoliophyta</v>
      </c>
      <c r="T2729" t="str">
        <f>VLOOKUP(B2729,[2]taxonomy1!$B:$U,13,FALSE)</f>
        <v xml:space="preserve"> Liliopsida</v>
      </c>
      <c r="U2729" t="str">
        <f>VLOOKUP(B2729,[2]taxonomy1!$B:$U,14,FALSE)</f>
        <v xml:space="preserve"> Poales</v>
      </c>
      <c r="V2729" t="str">
        <f>VLOOKUP(B2729,[2]taxonomy1!$B:$U,15,FALSE)</f>
        <v xml:space="preserve"> Poaceae</v>
      </c>
      <c r="W2729" t="str">
        <f>VLOOKUP(B2729,[2]taxonomy1!$B:$U,16,FALSE)</f>
        <v xml:space="preserve"> BOP clade</v>
      </c>
    </row>
    <row r="2730" spans="1:23" x14ac:dyDescent="0.3">
      <c r="A2730" t="s">
        <v>5156</v>
      </c>
      <c r="B2730" t="s">
        <v>5157</v>
      </c>
      <c r="C2730">
        <v>275</v>
      </c>
      <c r="D2730" t="s">
        <v>10</v>
      </c>
      <c r="E2730">
        <v>2</v>
      </c>
      <c r="F2730">
        <v>268</v>
      </c>
      <c r="G2730">
        <v>2735</v>
      </c>
      <c r="H2730" t="s">
        <v>11</v>
      </c>
      <c r="I2730" t="s">
        <v>10</v>
      </c>
      <c r="J2730">
        <f t="shared" si="42"/>
        <v>266</v>
      </c>
      <c r="K2730" t="str">
        <f>VLOOKUP(B2730,[2]taxonomy1!$B:$U,2,FALSE)</f>
        <v xml:space="preserve"> Triticum aestivum (Wheat).</v>
      </c>
      <c r="L2730" t="str">
        <f>VLOOKUP(B2730,[2]taxonomy1!$B:$U,4,FALSE)</f>
        <v xml:space="preserve"> NCBI_TaxID=4565 {ECO:0000313|EMBL:CDM83072.1};</v>
      </c>
      <c r="M2730" t="str">
        <f>VLOOKUP(B2730,[2]taxonomy1!$B:$U,6,FALSE)</f>
        <v>Eukaryota</v>
      </c>
      <c r="N2730" t="str">
        <f>VLOOKUP(B2730,[2]taxonomy1!$B:$U,7,FALSE)</f>
        <v xml:space="preserve"> Viridiplantae</v>
      </c>
      <c r="O2730" t="str">
        <f>VLOOKUP(B2730,[2]taxonomy1!$B:$U,8,FALSE)</f>
        <v xml:space="preserve"> Streptophyta</v>
      </c>
      <c r="P2730" t="str">
        <f>VLOOKUP(B2730,[2]taxonomy1!$B:$U,9,FALSE)</f>
        <v xml:space="preserve"> Embryophyta</v>
      </c>
      <c r="Q2730" t="str">
        <f>VLOOKUP(B2730,[2]taxonomy1!$B:$U,10,FALSE)</f>
        <v xml:space="preserve"> Tracheophyta</v>
      </c>
      <c r="R2730" t="str">
        <f>VLOOKUP(B2730,[2]taxonomy1!$B:$U,11,FALSE)</f>
        <v>Spermatophyta</v>
      </c>
      <c r="S2730" t="str">
        <f>VLOOKUP(B2730,[2]taxonomy1!$B:$U,12,FALSE)</f>
        <v xml:space="preserve"> Magnoliophyta</v>
      </c>
      <c r="T2730" t="str">
        <f>VLOOKUP(B2730,[2]taxonomy1!$B:$U,13,FALSE)</f>
        <v xml:space="preserve"> Liliopsida</v>
      </c>
      <c r="U2730" t="str">
        <f>VLOOKUP(B2730,[2]taxonomy1!$B:$U,14,FALSE)</f>
        <v xml:space="preserve"> Poales</v>
      </c>
      <c r="V2730" t="str">
        <f>VLOOKUP(B2730,[2]taxonomy1!$B:$U,15,FALSE)</f>
        <v xml:space="preserve"> Poaceae</v>
      </c>
      <c r="W2730" t="str">
        <f>VLOOKUP(B2730,[2]taxonomy1!$B:$U,16,FALSE)</f>
        <v xml:space="preserve"> BOP clade</v>
      </c>
    </row>
    <row r="2731" spans="1:23" x14ac:dyDescent="0.3">
      <c r="A2731" t="s">
        <v>5158</v>
      </c>
      <c r="B2731" t="s">
        <v>5159</v>
      </c>
      <c r="C2731">
        <v>260</v>
      </c>
      <c r="D2731" t="s">
        <v>10</v>
      </c>
      <c r="E2731">
        <v>1</v>
      </c>
      <c r="F2731">
        <v>253</v>
      </c>
      <c r="G2731">
        <v>2735</v>
      </c>
      <c r="H2731" t="s">
        <v>11</v>
      </c>
      <c r="I2731" t="s">
        <v>10</v>
      </c>
      <c r="J2731">
        <f t="shared" si="42"/>
        <v>252</v>
      </c>
      <c r="K2731" t="e">
        <f>VLOOKUP(B2731,[2]taxonomy1!$B:$U,2,FALSE)</f>
        <v>#N/A</v>
      </c>
      <c r="L2731" t="e">
        <f>VLOOKUP(B2731,[2]taxonomy1!$B:$U,4,FALSE)</f>
        <v>#N/A</v>
      </c>
      <c r="M2731" t="e">
        <f>VLOOKUP(B2731,[2]taxonomy1!$B:$U,6,FALSE)</f>
        <v>#N/A</v>
      </c>
      <c r="N2731" t="e">
        <f>VLOOKUP(B2731,[2]taxonomy1!$B:$U,7,FALSE)</f>
        <v>#N/A</v>
      </c>
      <c r="O2731" t="e">
        <f>VLOOKUP(B2731,[2]taxonomy1!$B:$U,8,FALSE)</f>
        <v>#N/A</v>
      </c>
      <c r="P2731" t="e">
        <f>VLOOKUP(B2731,[2]taxonomy1!$B:$U,9,FALSE)</f>
        <v>#N/A</v>
      </c>
      <c r="Q2731" t="e">
        <f>VLOOKUP(B2731,[2]taxonomy1!$B:$U,10,FALSE)</f>
        <v>#N/A</v>
      </c>
      <c r="R2731" t="e">
        <f>VLOOKUP(B2731,[2]taxonomy1!$B:$U,11,FALSE)</f>
        <v>#N/A</v>
      </c>
      <c r="S2731" t="e">
        <f>VLOOKUP(B2731,[2]taxonomy1!$B:$U,12,FALSE)</f>
        <v>#N/A</v>
      </c>
      <c r="T2731" t="e">
        <f>VLOOKUP(B2731,[2]taxonomy1!$B:$U,13,FALSE)</f>
        <v>#N/A</v>
      </c>
      <c r="U2731" t="e">
        <f>VLOOKUP(B2731,[2]taxonomy1!$B:$U,14,FALSE)</f>
        <v>#N/A</v>
      </c>
      <c r="V2731" t="e">
        <f>VLOOKUP(B2731,[2]taxonomy1!$B:$U,15,FALSE)</f>
        <v>#N/A</v>
      </c>
      <c r="W2731" t="e">
        <f>VLOOKUP(B2731,[2]taxonomy1!$B:$U,16,FALSE)</f>
        <v>#N/A</v>
      </c>
    </row>
    <row r="2732" spans="1:23" x14ac:dyDescent="0.3">
      <c r="A2732" t="s">
        <v>5160</v>
      </c>
      <c r="B2732" t="s">
        <v>5161</v>
      </c>
      <c r="C2732">
        <v>271</v>
      </c>
      <c r="D2732" t="s">
        <v>10</v>
      </c>
      <c r="E2732">
        <v>2</v>
      </c>
      <c r="F2732">
        <v>264</v>
      </c>
      <c r="G2732">
        <v>2735</v>
      </c>
      <c r="H2732" t="s">
        <v>11</v>
      </c>
      <c r="I2732" t="s">
        <v>10</v>
      </c>
      <c r="J2732">
        <f t="shared" si="42"/>
        <v>262</v>
      </c>
      <c r="K2732" t="e">
        <f>VLOOKUP(B2732,[2]taxonomy1!$B:$U,2,FALSE)</f>
        <v>#N/A</v>
      </c>
      <c r="L2732" t="e">
        <f>VLOOKUP(B2732,[2]taxonomy1!$B:$U,4,FALSE)</f>
        <v>#N/A</v>
      </c>
      <c r="M2732" t="e">
        <f>VLOOKUP(B2732,[2]taxonomy1!$B:$U,6,FALSE)</f>
        <v>#N/A</v>
      </c>
      <c r="N2732" t="e">
        <f>VLOOKUP(B2732,[2]taxonomy1!$B:$U,7,FALSE)</f>
        <v>#N/A</v>
      </c>
      <c r="O2732" t="e">
        <f>VLOOKUP(B2732,[2]taxonomy1!$B:$U,8,FALSE)</f>
        <v>#N/A</v>
      </c>
      <c r="P2732" t="e">
        <f>VLOOKUP(B2732,[2]taxonomy1!$B:$U,9,FALSE)</f>
        <v>#N/A</v>
      </c>
      <c r="Q2732" t="e">
        <f>VLOOKUP(B2732,[2]taxonomy1!$B:$U,10,FALSE)</f>
        <v>#N/A</v>
      </c>
      <c r="R2732" t="e">
        <f>VLOOKUP(B2732,[2]taxonomy1!$B:$U,11,FALSE)</f>
        <v>#N/A</v>
      </c>
      <c r="S2732" t="e">
        <f>VLOOKUP(B2732,[2]taxonomy1!$B:$U,12,FALSE)</f>
        <v>#N/A</v>
      </c>
      <c r="T2732" t="e">
        <f>VLOOKUP(B2732,[2]taxonomy1!$B:$U,13,FALSE)</f>
        <v>#N/A</v>
      </c>
      <c r="U2732" t="e">
        <f>VLOOKUP(B2732,[2]taxonomy1!$B:$U,14,FALSE)</f>
        <v>#N/A</v>
      </c>
      <c r="V2732" t="e">
        <f>VLOOKUP(B2732,[2]taxonomy1!$B:$U,15,FALSE)</f>
        <v>#N/A</v>
      </c>
      <c r="W2732" t="e">
        <f>VLOOKUP(B2732,[2]taxonomy1!$B:$U,16,FALSE)</f>
        <v>#N/A</v>
      </c>
    </row>
    <row r="2733" spans="1:23" x14ac:dyDescent="0.3">
      <c r="A2733" t="s">
        <v>5162</v>
      </c>
      <c r="B2733" t="s">
        <v>5163</v>
      </c>
      <c r="C2733">
        <v>178</v>
      </c>
      <c r="D2733" t="s">
        <v>10</v>
      </c>
      <c r="E2733">
        <v>1</v>
      </c>
      <c r="F2733">
        <v>171</v>
      </c>
      <c r="G2733">
        <v>2735</v>
      </c>
      <c r="H2733" t="s">
        <v>11</v>
      </c>
      <c r="I2733" t="s">
        <v>10</v>
      </c>
      <c r="J2733">
        <f t="shared" si="42"/>
        <v>170</v>
      </c>
      <c r="K2733" t="e">
        <f>VLOOKUP(B2733,[2]taxonomy1!$B:$U,2,FALSE)</f>
        <v>#N/A</v>
      </c>
      <c r="L2733" t="e">
        <f>VLOOKUP(B2733,[2]taxonomy1!$B:$U,4,FALSE)</f>
        <v>#N/A</v>
      </c>
      <c r="M2733" t="e">
        <f>VLOOKUP(B2733,[2]taxonomy1!$B:$U,6,FALSE)</f>
        <v>#N/A</v>
      </c>
      <c r="N2733" t="e">
        <f>VLOOKUP(B2733,[2]taxonomy1!$B:$U,7,FALSE)</f>
        <v>#N/A</v>
      </c>
      <c r="O2733" t="e">
        <f>VLOOKUP(B2733,[2]taxonomy1!$B:$U,8,FALSE)</f>
        <v>#N/A</v>
      </c>
      <c r="P2733" t="e">
        <f>VLOOKUP(B2733,[2]taxonomy1!$B:$U,9,FALSE)</f>
        <v>#N/A</v>
      </c>
      <c r="Q2733" t="e">
        <f>VLOOKUP(B2733,[2]taxonomy1!$B:$U,10,FALSE)</f>
        <v>#N/A</v>
      </c>
      <c r="R2733" t="e">
        <f>VLOOKUP(B2733,[2]taxonomy1!$B:$U,11,FALSE)</f>
        <v>#N/A</v>
      </c>
      <c r="S2733" t="e">
        <f>VLOOKUP(B2733,[2]taxonomy1!$B:$U,12,FALSE)</f>
        <v>#N/A</v>
      </c>
      <c r="T2733" t="e">
        <f>VLOOKUP(B2733,[2]taxonomy1!$B:$U,13,FALSE)</f>
        <v>#N/A</v>
      </c>
      <c r="U2733" t="e">
        <f>VLOOKUP(B2733,[2]taxonomy1!$B:$U,14,FALSE)</f>
        <v>#N/A</v>
      </c>
      <c r="V2733" t="e">
        <f>VLOOKUP(B2733,[2]taxonomy1!$B:$U,15,FALSE)</f>
        <v>#N/A</v>
      </c>
      <c r="W2733" t="e">
        <f>VLOOKUP(B2733,[2]taxonomy1!$B:$U,16,FALSE)</f>
        <v>#N/A</v>
      </c>
    </row>
    <row r="2734" spans="1:23" x14ac:dyDescent="0.3">
      <c r="A2734" t="s">
        <v>5164</v>
      </c>
      <c r="B2734" t="s">
        <v>5165</v>
      </c>
      <c r="C2734">
        <v>336</v>
      </c>
      <c r="D2734" t="s">
        <v>10</v>
      </c>
      <c r="E2734">
        <v>57</v>
      </c>
      <c r="F2734">
        <v>329</v>
      </c>
      <c r="G2734">
        <v>2735</v>
      </c>
      <c r="H2734" t="s">
        <v>11</v>
      </c>
      <c r="I2734" t="s">
        <v>10</v>
      </c>
      <c r="J2734">
        <f t="shared" si="42"/>
        <v>272</v>
      </c>
      <c r="K2734" t="str">
        <f>VLOOKUP(B2734,[2]taxonomy1!$B:$U,2,FALSE)</f>
        <v xml:space="preserve"> Triticum aestivum (Wheat).</v>
      </c>
      <c r="L2734" t="str">
        <f>VLOOKUP(B2734,[2]taxonomy1!$B:$U,4,FALSE)</f>
        <v xml:space="preserve"> NCBI_TaxID=4565 {ECO:0000313|EnsemblPlants:TRIAE_CS42_4AS_TGACv1_307078_AA1016740.1, ECO:0000313|Proteomes:UP000019116};</v>
      </c>
      <c r="M2734" t="str">
        <f>VLOOKUP(B2734,[2]taxonomy1!$B:$U,6,FALSE)</f>
        <v>Eukaryota</v>
      </c>
      <c r="N2734" t="str">
        <f>VLOOKUP(B2734,[2]taxonomy1!$B:$U,7,FALSE)</f>
        <v xml:space="preserve"> Viridiplantae</v>
      </c>
      <c r="O2734" t="str">
        <f>VLOOKUP(B2734,[2]taxonomy1!$B:$U,8,FALSE)</f>
        <v xml:space="preserve"> Streptophyta</v>
      </c>
      <c r="P2734" t="str">
        <f>VLOOKUP(B2734,[2]taxonomy1!$B:$U,9,FALSE)</f>
        <v xml:space="preserve"> Embryophyta</v>
      </c>
      <c r="Q2734" t="str">
        <f>VLOOKUP(B2734,[2]taxonomy1!$B:$U,10,FALSE)</f>
        <v xml:space="preserve"> Tracheophyta</v>
      </c>
      <c r="R2734" t="str">
        <f>VLOOKUP(B2734,[2]taxonomy1!$B:$U,11,FALSE)</f>
        <v>Spermatophyta</v>
      </c>
      <c r="S2734" t="str">
        <f>VLOOKUP(B2734,[2]taxonomy1!$B:$U,12,FALSE)</f>
        <v xml:space="preserve"> Magnoliophyta</v>
      </c>
      <c r="T2734" t="str">
        <f>VLOOKUP(B2734,[2]taxonomy1!$B:$U,13,FALSE)</f>
        <v xml:space="preserve"> Liliopsida</v>
      </c>
      <c r="U2734" t="str">
        <f>VLOOKUP(B2734,[2]taxonomy1!$B:$U,14,FALSE)</f>
        <v xml:space="preserve"> Poales</v>
      </c>
      <c r="V2734" t="str">
        <f>VLOOKUP(B2734,[2]taxonomy1!$B:$U,15,FALSE)</f>
        <v xml:space="preserve"> Poaceae</v>
      </c>
      <c r="W2734" t="str">
        <f>VLOOKUP(B2734,[2]taxonomy1!$B:$U,16,FALSE)</f>
        <v xml:space="preserve"> BOP clade</v>
      </c>
    </row>
    <row r="2735" spans="1:23" x14ac:dyDescent="0.3">
      <c r="A2735" t="s">
        <v>5166</v>
      </c>
      <c r="B2735" t="s">
        <v>5167</v>
      </c>
      <c r="C2735">
        <v>277</v>
      </c>
      <c r="D2735" t="s">
        <v>10</v>
      </c>
      <c r="E2735">
        <v>5</v>
      </c>
      <c r="F2735">
        <v>270</v>
      </c>
      <c r="G2735">
        <v>2735</v>
      </c>
      <c r="H2735" t="s">
        <v>11</v>
      </c>
      <c r="I2735" t="s">
        <v>10</v>
      </c>
      <c r="J2735">
        <f t="shared" si="42"/>
        <v>265</v>
      </c>
      <c r="K2735" t="str">
        <f>VLOOKUP(B2735,[2]taxonomy1!$B:$U,2,FALSE)</f>
        <v xml:space="preserve"> Triticum aestivum (Wheat).</v>
      </c>
      <c r="L2735" t="str">
        <f>VLOOKUP(B2735,[2]taxonomy1!$B:$U,4,FALSE)</f>
        <v xml:space="preserve"> NCBI_TaxID=4565 {ECO:0000313|EnsemblPlants:TRIAE_CS42_4BL_TGACv1_321851_AA1066240.1, ECO:0000313|Proteomes:UP000019116};</v>
      </c>
      <c r="M2735" t="str">
        <f>VLOOKUP(B2735,[2]taxonomy1!$B:$U,6,FALSE)</f>
        <v>Eukaryota</v>
      </c>
      <c r="N2735" t="str">
        <f>VLOOKUP(B2735,[2]taxonomy1!$B:$U,7,FALSE)</f>
        <v xml:space="preserve"> Viridiplantae</v>
      </c>
      <c r="O2735" t="str">
        <f>VLOOKUP(B2735,[2]taxonomy1!$B:$U,8,FALSE)</f>
        <v xml:space="preserve"> Streptophyta</v>
      </c>
      <c r="P2735" t="str">
        <f>VLOOKUP(B2735,[2]taxonomy1!$B:$U,9,FALSE)</f>
        <v xml:space="preserve"> Embryophyta</v>
      </c>
      <c r="Q2735" t="str">
        <f>VLOOKUP(B2735,[2]taxonomy1!$B:$U,10,FALSE)</f>
        <v xml:space="preserve"> Tracheophyta</v>
      </c>
      <c r="R2735" t="str">
        <f>VLOOKUP(B2735,[2]taxonomy1!$B:$U,11,FALSE)</f>
        <v>Spermatophyta</v>
      </c>
      <c r="S2735" t="str">
        <f>VLOOKUP(B2735,[2]taxonomy1!$B:$U,12,FALSE)</f>
        <v xml:space="preserve"> Magnoliophyta</v>
      </c>
      <c r="T2735" t="str">
        <f>VLOOKUP(B2735,[2]taxonomy1!$B:$U,13,FALSE)</f>
        <v xml:space="preserve"> Liliopsida</v>
      </c>
      <c r="U2735" t="str">
        <f>VLOOKUP(B2735,[2]taxonomy1!$B:$U,14,FALSE)</f>
        <v xml:space="preserve"> Poales</v>
      </c>
      <c r="V2735" t="str">
        <f>VLOOKUP(B2735,[2]taxonomy1!$B:$U,15,FALSE)</f>
        <v xml:space="preserve"> Poaceae</v>
      </c>
      <c r="W2735" t="str">
        <f>VLOOKUP(B2735,[2]taxonomy1!$B:$U,16,FALSE)</f>
        <v xml:space="preserve"> BOP clade</v>
      </c>
    </row>
    <row r="2736" spans="1:23" x14ac:dyDescent="0.3">
      <c r="A2736" t="s">
        <v>5168</v>
      </c>
      <c r="B2736" t="s">
        <v>5169</v>
      </c>
      <c r="C2736">
        <v>336</v>
      </c>
      <c r="D2736" t="s">
        <v>10</v>
      </c>
      <c r="E2736">
        <v>57</v>
      </c>
      <c r="F2736">
        <v>329</v>
      </c>
      <c r="G2736">
        <v>2735</v>
      </c>
      <c r="H2736" t="s">
        <v>11</v>
      </c>
      <c r="I2736" t="s">
        <v>10</v>
      </c>
      <c r="J2736">
        <f t="shared" si="42"/>
        <v>272</v>
      </c>
      <c r="K2736" t="str">
        <f>VLOOKUP(B2736,[2]taxonomy1!$B:$U,2,FALSE)</f>
        <v xml:space="preserve"> Triticum aestivum (Wheat).</v>
      </c>
      <c r="L2736" t="str">
        <f>VLOOKUP(B2736,[2]taxonomy1!$B:$U,4,FALSE)</f>
        <v xml:space="preserve"> NCBI_TaxID=4565 {ECO:0000313|EnsemblPlants:TRIAE_CS42_4BL_TGACv1_321242_AA1057770.2, ECO:0000313|Proteomes:UP000019116};</v>
      </c>
      <c r="M2736" t="str">
        <f>VLOOKUP(B2736,[2]taxonomy1!$B:$U,6,FALSE)</f>
        <v>Eukaryota</v>
      </c>
      <c r="N2736" t="str">
        <f>VLOOKUP(B2736,[2]taxonomy1!$B:$U,7,FALSE)</f>
        <v xml:space="preserve"> Viridiplantae</v>
      </c>
      <c r="O2736" t="str">
        <f>VLOOKUP(B2736,[2]taxonomy1!$B:$U,8,FALSE)</f>
        <v xml:space="preserve"> Streptophyta</v>
      </c>
      <c r="P2736" t="str">
        <f>VLOOKUP(B2736,[2]taxonomy1!$B:$U,9,FALSE)</f>
        <v xml:space="preserve"> Embryophyta</v>
      </c>
      <c r="Q2736" t="str">
        <f>VLOOKUP(B2736,[2]taxonomy1!$B:$U,10,FALSE)</f>
        <v xml:space="preserve"> Tracheophyta</v>
      </c>
      <c r="R2736" t="str">
        <f>VLOOKUP(B2736,[2]taxonomy1!$B:$U,11,FALSE)</f>
        <v>Spermatophyta</v>
      </c>
      <c r="S2736" t="str">
        <f>VLOOKUP(B2736,[2]taxonomy1!$B:$U,12,FALSE)</f>
        <v xml:space="preserve"> Magnoliophyta</v>
      </c>
      <c r="T2736" t="str">
        <f>VLOOKUP(B2736,[2]taxonomy1!$B:$U,13,FALSE)</f>
        <v xml:space="preserve"> Liliopsida</v>
      </c>
      <c r="U2736" t="str">
        <f>VLOOKUP(B2736,[2]taxonomy1!$B:$U,14,FALSE)</f>
        <v xml:space="preserve"> Poales</v>
      </c>
      <c r="V2736" t="str">
        <f>VLOOKUP(B2736,[2]taxonomy1!$B:$U,15,FALSE)</f>
        <v xml:space="preserve"> Poaceae</v>
      </c>
      <c r="W2736" t="str">
        <f>VLOOKUP(B2736,[2]taxonomy1!$B:$U,16,FALSE)</f>
        <v xml:space="preserve"> BOP clade</v>
      </c>
    </row>
    <row r="2737" spans="1:23" x14ac:dyDescent="0.3">
      <c r="A2737" t="s">
        <v>5170</v>
      </c>
      <c r="B2737" t="s">
        <v>5171</v>
      </c>
      <c r="C2737">
        <v>274</v>
      </c>
      <c r="D2737" t="s">
        <v>10</v>
      </c>
      <c r="E2737">
        <v>15</v>
      </c>
      <c r="F2737">
        <v>267</v>
      </c>
      <c r="G2737">
        <v>2735</v>
      </c>
      <c r="H2737" t="s">
        <v>11</v>
      </c>
      <c r="I2737" t="s">
        <v>10</v>
      </c>
      <c r="J2737">
        <f t="shared" si="42"/>
        <v>252</v>
      </c>
      <c r="K2737" t="e">
        <f>VLOOKUP(B2737,[2]taxonomy1!$B:$U,2,FALSE)</f>
        <v>#N/A</v>
      </c>
      <c r="L2737" t="e">
        <f>VLOOKUP(B2737,[2]taxonomy1!$B:$U,4,FALSE)</f>
        <v>#N/A</v>
      </c>
      <c r="M2737" t="e">
        <f>VLOOKUP(B2737,[2]taxonomy1!$B:$U,6,FALSE)</f>
        <v>#N/A</v>
      </c>
      <c r="N2737" t="e">
        <f>VLOOKUP(B2737,[2]taxonomy1!$B:$U,7,FALSE)</f>
        <v>#N/A</v>
      </c>
      <c r="O2737" t="e">
        <f>VLOOKUP(B2737,[2]taxonomy1!$B:$U,8,FALSE)</f>
        <v>#N/A</v>
      </c>
      <c r="P2737" t="e">
        <f>VLOOKUP(B2737,[2]taxonomy1!$B:$U,9,FALSE)</f>
        <v>#N/A</v>
      </c>
      <c r="Q2737" t="e">
        <f>VLOOKUP(B2737,[2]taxonomy1!$B:$U,10,FALSE)</f>
        <v>#N/A</v>
      </c>
      <c r="R2737" t="e">
        <f>VLOOKUP(B2737,[2]taxonomy1!$B:$U,11,FALSE)</f>
        <v>#N/A</v>
      </c>
      <c r="S2737" t="e">
        <f>VLOOKUP(B2737,[2]taxonomy1!$B:$U,12,FALSE)</f>
        <v>#N/A</v>
      </c>
      <c r="T2737" t="e">
        <f>VLOOKUP(B2737,[2]taxonomy1!$B:$U,13,FALSE)</f>
        <v>#N/A</v>
      </c>
      <c r="U2737" t="e">
        <f>VLOOKUP(B2737,[2]taxonomy1!$B:$U,14,FALSE)</f>
        <v>#N/A</v>
      </c>
      <c r="V2737" t="e">
        <f>VLOOKUP(B2737,[2]taxonomy1!$B:$U,15,FALSE)</f>
        <v>#N/A</v>
      </c>
      <c r="W2737" t="e">
        <f>VLOOKUP(B2737,[2]taxonomy1!$B:$U,16,FALSE)</f>
        <v>#N/A</v>
      </c>
    </row>
    <row r="2738" spans="1:23" x14ac:dyDescent="0.3">
      <c r="A2738" t="s">
        <v>5172</v>
      </c>
      <c r="B2738" t="s">
        <v>5173</v>
      </c>
      <c r="C2738">
        <v>274</v>
      </c>
      <c r="D2738" t="s">
        <v>10</v>
      </c>
      <c r="E2738">
        <v>4</v>
      </c>
      <c r="F2738">
        <v>267</v>
      </c>
      <c r="G2738">
        <v>2735</v>
      </c>
      <c r="H2738" t="s">
        <v>11</v>
      </c>
      <c r="I2738" t="s">
        <v>10</v>
      </c>
      <c r="J2738">
        <f t="shared" si="42"/>
        <v>263</v>
      </c>
      <c r="K2738" t="str">
        <f>VLOOKUP(B2738,[2]taxonomy1!$B:$U,2,FALSE)</f>
        <v xml:space="preserve"> Triticum aestivum (Wheat).</v>
      </c>
      <c r="L2738" t="str">
        <f>VLOOKUP(B2738,[2]taxonomy1!$B:$U,4,FALSE)</f>
        <v xml:space="preserve"> NCBI_TaxID=4565 {ECO:0000313|EnsemblPlants:TRIAE_CS42_4DL_TGACv1_342580_AA1117210.1, ECO:0000313|Proteomes:UP000019116};</v>
      </c>
      <c r="M2738" t="str">
        <f>VLOOKUP(B2738,[2]taxonomy1!$B:$U,6,FALSE)</f>
        <v>Eukaryota</v>
      </c>
      <c r="N2738" t="str">
        <f>VLOOKUP(B2738,[2]taxonomy1!$B:$U,7,FALSE)</f>
        <v xml:space="preserve"> Viridiplantae</v>
      </c>
      <c r="O2738" t="str">
        <f>VLOOKUP(B2738,[2]taxonomy1!$B:$U,8,FALSE)</f>
        <v xml:space="preserve"> Streptophyta</v>
      </c>
      <c r="P2738" t="str">
        <f>VLOOKUP(B2738,[2]taxonomy1!$B:$U,9,FALSE)</f>
        <v xml:space="preserve"> Embryophyta</v>
      </c>
      <c r="Q2738" t="str">
        <f>VLOOKUP(B2738,[2]taxonomy1!$B:$U,10,FALSE)</f>
        <v xml:space="preserve"> Tracheophyta</v>
      </c>
      <c r="R2738" t="str">
        <f>VLOOKUP(B2738,[2]taxonomy1!$B:$U,11,FALSE)</f>
        <v>Spermatophyta</v>
      </c>
      <c r="S2738" t="str">
        <f>VLOOKUP(B2738,[2]taxonomy1!$B:$U,12,FALSE)</f>
        <v xml:space="preserve"> Magnoliophyta</v>
      </c>
      <c r="T2738" t="str">
        <f>VLOOKUP(B2738,[2]taxonomy1!$B:$U,13,FALSE)</f>
        <v xml:space="preserve"> Liliopsida</v>
      </c>
      <c r="U2738" t="str">
        <f>VLOOKUP(B2738,[2]taxonomy1!$B:$U,14,FALSE)</f>
        <v xml:space="preserve"> Poales</v>
      </c>
      <c r="V2738" t="str">
        <f>VLOOKUP(B2738,[2]taxonomy1!$B:$U,15,FALSE)</f>
        <v xml:space="preserve"> Poaceae</v>
      </c>
      <c r="W2738" t="str">
        <f>VLOOKUP(B2738,[2]taxonomy1!$B:$U,16,FALSE)</f>
        <v xml:space="preserve"> BOP clade</v>
      </c>
    </row>
    <row r="2739" spans="1:23" x14ac:dyDescent="0.3">
      <c r="A2739" t="s">
        <v>5174</v>
      </c>
      <c r="B2739" t="s">
        <v>5175</v>
      </c>
      <c r="C2739">
        <v>277</v>
      </c>
      <c r="D2739" t="s">
        <v>10</v>
      </c>
      <c r="E2739">
        <v>5</v>
      </c>
      <c r="F2739">
        <v>270</v>
      </c>
      <c r="G2739">
        <v>2735</v>
      </c>
      <c r="H2739" t="s">
        <v>11</v>
      </c>
      <c r="I2739" t="s">
        <v>10</v>
      </c>
      <c r="J2739">
        <f t="shared" si="42"/>
        <v>265</v>
      </c>
      <c r="K2739" t="str">
        <f>VLOOKUP(B2739,[2]taxonomy1!$B:$U,2,FALSE)</f>
        <v xml:space="preserve"> Triticum aestivum (Wheat).</v>
      </c>
      <c r="L2739" t="str">
        <f>VLOOKUP(B2739,[2]taxonomy1!$B:$U,4,FALSE)</f>
        <v xml:space="preserve"> NCBI_TaxID=4565 {ECO:0000313|EnsemblPlants:TRIAE_CS42_4DL_TGACv1_345350_AA1152790.1, ECO:0000313|Proteomes:UP000019116};</v>
      </c>
      <c r="M2739" t="str">
        <f>VLOOKUP(B2739,[2]taxonomy1!$B:$U,6,FALSE)</f>
        <v>Eukaryota</v>
      </c>
      <c r="N2739" t="str">
        <f>VLOOKUP(B2739,[2]taxonomy1!$B:$U,7,FALSE)</f>
        <v xml:space="preserve"> Viridiplantae</v>
      </c>
      <c r="O2739" t="str">
        <f>VLOOKUP(B2739,[2]taxonomy1!$B:$U,8,FALSE)</f>
        <v xml:space="preserve"> Streptophyta</v>
      </c>
      <c r="P2739" t="str">
        <f>VLOOKUP(B2739,[2]taxonomy1!$B:$U,9,FALSE)</f>
        <v xml:space="preserve"> Embryophyta</v>
      </c>
      <c r="Q2739" t="str">
        <f>VLOOKUP(B2739,[2]taxonomy1!$B:$U,10,FALSE)</f>
        <v xml:space="preserve"> Tracheophyta</v>
      </c>
      <c r="R2739" t="str">
        <f>VLOOKUP(B2739,[2]taxonomy1!$B:$U,11,FALSE)</f>
        <v>Spermatophyta</v>
      </c>
      <c r="S2739" t="str">
        <f>VLOOKUP(B2739,[2]taxonomy1!$B:$U,12,FALSE)</f>
        <v xml:space="preserve"> Magnoliophyta</v>
      </c>
      <c r="T2739" t="str">
        <f>VLOOKUP(B2739,[2]taxonomy1!$B:$U,13,FALSE)</f>
        <v xml:space="preserve"> Liliopsida</v>
      </c>
      <c r="U2739" t="str">
        <f>VLOOKUP(B2739,[2]taxonomy1!$B:$U,14,FALSE)</f>
        <v xml:space="preserve"> Poales</v>
      </c>
      <c r="V2739" t="str">
        <f>VLOOKUP(B2739,[2]taxonomy1!$B:$U,15,FALSE)</f>
        <v xml:space="preserve"> Poaceae</v>
      </c>
      <c r="W2739" t="str">
        <f>VLOOKUP(B2739,[2]taxonomy1!$B:$U,16,FALSE)</f>
        <v xml:space="preserve"> BOP clade</v>
      </c>
    </row>
    <row r="2740" spans="1:23" x14ac:dyDescent="0.3">
      <c r="A2740" t="s">
        <v>5176</v>
      </c>
      <c r="B2740" t="s">
        <v>5177</v>
      </c>
      <c r="C2740">
        <v>336</v>
      </c>
      <c r="D2740" t="s">
        <v>10</v>
      </c>
      <c r="E2740">
        <v>57</v>
      </c>
      <c r="F2740">
        <v>329</v>
      </c>
      <c r="G2740">
        <v>2735</v>
      </c>
      <c r="H2740" t="s">
        <v>11</v>
      </c>
      <c r="I2740" t="s">
        <v>10</v>
      </c>
      <c r="J2740">
        <f t="shared" si="42"/>
        <v>272</v>
      </c>
      <c r="K2740" t="str">
        <f>VLOOKUP(B2740,[2]taxonomy1!$B:$U,2,FALSE)</f>
        <v xml:space="preserve"> Triticum aestivum (Wheat).</v>
      </c>
      <c r="L2740" t="str">
        <f>VLOOKUP(B2740,[2]taxonomy1!$B:$U,4,FALSE)</f>
        <v xml:space="preserve"> NCBI_TaxID=4565 {ECO:0000313|EnsemblPlants:TRIAE_CS42_4DL_TGACv1_343137_AA1130350.1, ECO:0000313|Proteomes:UP000019116};</v>
      </c>
      <c r="M2740" t="str">
        <f>VLOOKUP(B2740,[2]taxonomy1!$B:$U,6,FALSE)</f>
        <v>Eukaryota</v>
      </c>
      <c r="N2740" t="str">
        <f>VLOOKUP(B2740,[2]taxonomy1!$B:$U,7,FALSE)</f>
        <v xml:space="preserve"> Viridiplantae</v>
      </c>
      <c r="O2740" t="str">
        <f>VLOOKUP(B2740,[2]taxonomy1!$B:$U,8,FALSE)</f>
        <v xml:space="preserve"> Streptophyta</v>
      </c>
      <c r="P2740" t="str">
        <f>VLOOKUP(B2740,[2]taxonomy1!$B:$U,9,FALSE)</f>
        <v xml:space="preserve"> Embryophyta</v>
      </c>
      <c r="Q2740" t="str">
        <f>VLOOKUP(B2740,[2]taxonomy1!$B:$U,10,FALSE)</f>
        <v xml:space="preserve"> Tracheophyta</v>
      </c>
      <c r="R2740" t="str">
        <f>VLOOKUP(B2740,[2]taxonomy1!$B:$U,11,FALSE)</f>
        <v>Spermatophyta</v>
      </c>
      <c r="S2740" t="str">
        <f>VLOOKUP(B2740,[2]taxonomy1!$B:$U,12,FALSE)</f>
        <v xml:space="preserve"> Magnoliophyta</v>
      </c>
      <c r="T2740" t="str">
        <f>VLOOKUP(B2740,[2]taxonomy1!$B:$U,13,FALSE)</f>
        <v xml:space="preserve"> Liliopsida</v>
      </c>
      <c r="U2740" t="str">
        <f>VLOOKUP(B2740,[2]taxonomy1!$B:$U,14,FALSE)</f>
        <v xml:space="preserve"> Poales</v>
      </c>
      <c r="V2740" t="str">
        <f>VLOOKUP(B2740,[2]taxonomy1!$B:$U,15,FALSE)</f>
        <v xml:space="preserve"> Poaceae</v>
      </c>
      <c r="W2740" t="str">
        <f>VLOOKUP(B2740,[2]taxonomy1!$B:$U,16,FALSE)</f>
        <v xml:space="preserve"> BOP clade</v>
      </c>
    </row>
    <row r="2741" spans="1:23" x14ac:dyDescent="0.3">
      <c r="A2741" t="s">
        <v>5178</v>
      </c>
      <c r="B2741" t="s">
        <v>5179</v>
      </c>
      <c r="C2741">
        <v>268</v>
      </c>
      <c r="D2741" t="s">
        <v>10</v>
      </c>
      <c r="E2741">
        <v>1</v>
      </c>
      <c r="F2741">
        <v>261</v>
      </c>
      <c r="G2741">
        <v>2735</v>
      </c>
      <c r="H2741" t="s">
        <v>11</v>
      </c>
      <c r="I2741" t="s">
        <v>10</v>
      </c>
      <c r="J2741">
        <f t="shared" si="42"/>
        <v>260</v>
      </c>
      <c r="K2741" t="e">
        <f>VLOOKUP(B2741,[2]taxonomy1!$B:$U,2,FALSE)</f>
        <v>#N/A</v>
      </c>
      <c r="L2741" t="e">
        <f>VLOOKUP(B2741,[2]taxonomy1!$B:$U,4,FALSE)</f>
        <v>#N/A</v>
      </c>
      <c r="M2741" t="e">
        <f>VLOOKUP(B2741,[2]taxonomy1!$B:$U,6,FALSE)</f>
        <v>#N/A</v>
      </c>
      <c r="N2741" t="e">
        <f>VLOOKUP(B2741,[2]taxonomy1!$B:$U,7,FALSE)</f>
        <v>#N/A</v>
      </c>
      <c r="O2741" t="e">
        <f>VLOOKUP(B2741,[2]taxonomy1!$B:$U,8,FALSE)</f>
        <v>#N/A</v>
      </c>
      <c r="P2741" t="e">
        <f>VLOOKUP(B2741,[2]taxonomy1!$B:$U,9,FALSE)</f>
        <v>#N/A</v>
      </c>
      <c r="Q2741" t="e">
        <f>VLOOKUP(B2741,[2]taxonomy1!$B:$U,10,FALSE)</f>
        <v>#N/A</v>
      </c>
      <c r="R2741" t="e">
        <f>VLOOKUP(B2741,[2]taxonomy1!$B:$U,11,FALSE)</f>
        <v>#N/A</v>
      </c>
      <c r="S2741" t="e">
        <f>VLOOKUP(B2741,[2]taxonomy1!$B:$U,12,FALSE)</f>
        <v>#N/A</v>
      </c>
      <c r="T2741" t="e">
        <f>VLOOKUP(B2741,[2]taxonomy1!$B:$U,13,FALSE)</f>
        <v>#N/A</v>
      </c>
      <c r="U2741" t="e">
        <f>VLOOKUP(B2741,[2]taxonomy1!$B:$U,14,FALSE)</f>
        <v>#N/A</v>
      </c>
      <c r="V2741" t="e">
        <f>VLOOKUP(B2741,[2]taxonomy1!$B:$U,15,FALSE)</f>
        <v>#N/A</v>
      </c>
      <c r="W2741" t="e">
        <f>VLOOKUP(B2741,[2]taxonomy1!$B:$U,16,FALSE)</f>
        <v>#N/A</v>
      </c>
    </row>
    <row r="2742" spans="1:23" x14ac:dyDescent="0.3">
      <c r="A2742" t="s">
        <v>5180</v>
      </c>
      <c r="B2742" t="s">
        <v>5181</v>
      </c>
      <c r="C2742">
        <v>199</v>
      </c>
      <c r="D2742" t="s">
        <v>10</v>
      </c>
      <c r="E2742">
        <v>2</v>
      </c>
      <c r="F2742">
        <v>199</v>
      </c>
      <c r="G2742">
        <v>2735</v>
      </c>
      <c r="H2742" t="s">
        <v>11</v>
      </c>
      <c r="I2742" t="s">
        <v>10</v>
      </c>
      <c r="J2742">
        <f t="shared" si="42"/>
        <v>197</v>
      </c>
      <c r="K2742" t="e">
        <f>VLOOKUP(B2742,[2]taxonomy1!$B:$U,2,FALSE)</f>
        <v>#N/A</v>
      </c>
      <c r="L2742" t="e">
        <f>VLOOKUP(B2742,[2]taxonomy1!$B:$U,4,FALSE)</f>
        <v>#N/A</v>
      </c>
      <c r="M2742" t="e">
        <f>VLOOKUP(B2742,[2]taxonomy1!$B:$U,6,FALSE)</f>
        <v>#N/A</v>
      </c>
      <c r="N2742" t="e">
        <f>VLOOKUP(B2742,[2]taxonomy1!$B:$U,7,FALSE)</f>
        <v>#N/A</v>
      </c>
      <c r="O2742" t="e">
        <f>VLOOKUP(B2742,[2]taxonomy1!$B:$U,8,FALSE)</f>
        <v>#N/A</v>
      </c>
      <c r="P2742" t="e">
        <f>VLOOKUP(B2742,[2]taxonomy1!$B:$U,9,FALSE)</f>
        <v>#N/A</v>
      </c>
      <c r="Q2742" t="e">
        <f>VLOOKUP(B2742,[2]taxonomy1!$B:$U,10,FALSE)</f>
        <v>#N/A</v>
      </c>
      <c r="R2742" t="e">
        <f>VLOOKUP(B2742,[2]taxonomy1!$B:$U,11,FALSE)</f>
        <v>#N/A</v>
      </c>
      <c r="S2742" t="e">
        <f>VLOOKUP(B2742,[2]taxonomy1!$B:$U,12,FALSE)</f>
        <v>#N/A</v>
      </c>
      <c r="T2742" t="e">
        <f>VLOOKUP(B2742,[2]taxonomy1!$B:$U,13,FALSE)</f>
        <v>#N/A</v>
      </c>
      <c r="U2742" t="e">
        <f>VLOOKUP(B2742,[2]taxonomy1!$B:$U,14,FALSE)</f>
        <v>#N/A</v>
      </c>
      <c r="V2742" t="e">
        <f>VLOOKUP(B2742,[2]taxonomy1!$B:$U,15,FALSE)</f>
        <v>#N/A</v>
      </c>
      <c r="W2742" t="e">
        <f>VLOOKUP(B2742,[2]taxonomy1!$B:$U,16,FALSE)</f>
        <v>#N/A</v>
      </c>
    </row>
    <row r="2743" spans="1:23" x14ac:dyDescent="0.3">
      <c r="A2743" t="s">
        <v>5182</v>
      </c>
      <c r="B2743" t="s">
        <v>5183</v>
      </c>
      <c r="C2743">
        <v>203</v>
      </c>
      <c r="D2743" t="s">
        <v>10</v>
      </c>
      <c r="E2743">
        <v>1</v>
      </c>
      <c r="F2743">
        <v>196</v>
      </c>
      <c r="G2743">
        <v>2735</v>
      </c>
      <c r="H2743" t="s">
        <v>11</v>
      </c>
      <c r="I2743" t="s">
        <v>10</v>
      </c>
      <c r="J2743">
        <f t="shared" si="42"/>
        <v>195</v>
      </c>
      <c r="K2743" t="e">
        <f>VLOOKUP(B2743,[2]taxonomy1!$B:$U,2,FALSE)</f>
        <v>#N/A</v>
      </c>
      <c r="L2743" t="e">
        <f>VLOOKUP(B2743,[2]taxonomy1!$B:$U,4,FALSE)</f>
        <v>#N/A</v>
      </c>
      <c r="M2743" t="e">
        <f>VLOOKUP(B2743,[2]taxonomy1!$B:$U,6,FALSE)</f>
        <v>#N/A</v>
      </c>
      <c r="N2743" t="e">
        <f>VLOOKUP(B2743,[2]taxonomy1!$B:$U,7,FALSE)</f>
        <v>#N/A</v>
      </c>
      <c r="O2743" t="e">
        <f>VLOOKUP(B2743,[2]taxonomy1!$B:$U,8,FALSE)</f>
        <v>#N/A</v>
      </c>
      <c r="P2743" t="e">
        <f>VLOOKUP(B2743,[2]taxonomy1!$B:$U,9,FALSE)</f>
        <v>#N/A</v>
      </c>
      <c r="Q2743" t="e">
        <f>VLOOKUP(B2743,[2]taxonomy1!$B:$U,10,FALSE)</f>
        <v>#N/A</v>
      </c>
      <c r="R2743" t="e">
        <f>VLOOKUP(B2743,[2]taxonomy1!$B:$U,11,FALSE)</f>
        <v>#N/A</v>
      </c>
      <c r="S2743" t="e">
        <f>VLOOKUP(B2743,[2]taxonomy1!$B:$U,12,FALSE)</f>
        <v>#N/A</v>
      </c>
      <c r="T2743" t="e">
        <f>VLOOKUP(B2743,[2]taxonomy1!$B:$U,13,FALSE)</f>
        <v>#N/A</v>
      </c>
      <c r="U2743" t="e">
        <f>VLOOKUP(B2743,[2]taxonomy1!$B:$U,14,FALSE)</f>
        <v>#N/A</v>
      </c>
      <c r="V2743" t="e">
        <f>VLOOKUP(B2743,[2]taxonomy1!$B:$U,15,FALSE)</f>
        <v>#N/A</v>
      </c>
      <c r="W2743" t="e">
        <f>VLOOKUP(B2743,[2]taxonomy1!$B:$U,16,FALSE)</f>
        <v>#N/A</v>
      </c>
    </row>
    <row r="2744" spans="1:23" x14ac:dyDescent="0.3">
      <c r="A2744" t="s">
        <v>5184</v>
      </c>
      <c r="B2744" t="s">
        <v>5185</v>
      </c>
      <c r="C2744">
        <v>803</v>
      </c>
      <c r="D2744" t="s">
        <v>1290</v>
      </c>
      <c r="E2744">
        <v>519</v>
      </c>
      <c r="F2744">
        <v>776</v>
      </c>
      <c r="G2744">
        <v>9362</v>
      </c>
      <c r="H2744" t="s">
        <v>1291</v>
      </c>
      <c r="I2744" t="s">
        <v>1290</v>
      </c>
      <c r="J2744">
        <f t="shared" si="42"/>
        <v>257</v>
      </c>
      <c r="K2744" t="e">
        <f>VLOOKUP(B2744,[2]taxonomy1!$B:$U,2,FALSE)</f>
        <v>#N/A</v>
      </c>
      <c r="L2744" t="e">
        <f>VLOOKUP(B2744,[2]taxonomy1!$B:$U,4,FALSE)</f>
        <v>#N/A</v>
      </c>
      <c r="M2744" t="e">
        <f>VLOOKUP(B2744,[2]taxonomy1!$B:$U,6,FALSE)</f>
        <v>#N/A</v>
      </c>
      <c r="N2744" t="e">
        <f>VLOOKUP(B2744,[2]taxonomy1!$B:$U,7,FALSE)</f>
        <v>#N/A</v>
      </c>
      <c r="O2744" t="e">
        <f>VLOOKUP(B2744,[2]taxonomy1!$B:$U,8,FALSE)</f>
        <v>#N/A</v>
      </c>
      <c r="P2744" t="e">
        <f>VLOOKUP(B2744,[2]taxonomy1!$B:$U,9,FALSE)</f>
        <v>#N/A</v>
      </c>
      <c r="Q2744" t="e">
        <f>VLOOKUP(B2744,[2]taxonomy1!$B:$U,10,FALSE)</f>
        <v>#N/A</v>
      </c>
      <c r="R2744" t="e">
        <f>VLOOKUP(B2744,[2]taxonomy1!$B:$U,11,FALSE)</f>
        <v>#N/A</v>
      </c>
      <c r="S2744" t="e">
        <f>VLOOKUP(B2744,[2]taxonomy1!$B:$U,12,FALSE)</f>
        <v>#N/A</v>
      </c>
      <c r="T2744" t="e">
        <f>VLOOKUP(B2744,[2]taxonomy1!$B:$U,13,FALSE)</f>
        <v>#N/A</v>
      </c>
      <c r="U2744" t="e">
        <f>VLOOKUP(B2744,[2]taxonomy1!$B:$U,14,FALSE)</f>
        <v>#N/A</v>
      </c>
      <c r="V2744" t="e">
        <f>VLOOKUP(B2744,[2]taxonomy1!$B:$U,15,FALSE)</f>
        <v>#N/A</v>
      </c>
      <c r="W2744" t="e">
        <f>VLOOKUP(B2744,[2]taxonomy1!$B:$U,16,FALSE)</f>
        <v>#N/A</v>
      </c>
    </row>
    <row r="2745" spans="1:23" x14ac:dyDescent="0.3">
      <c r="A2745" t="s">
        <v>5184</v>
      </c>
      <c r="B2745" t="s">
        <v>5185</v>
      </c>
      <c r="C2745">
        <v>803</v>
      </c>
      <c r="D2745" t="s">
        <v>10</v>
      </c>
      <c r="E2745">
        <v>3</v>
      </c>
      <c r="F2745">
        <v>267</v>
      </c>
      <c r="G2745">
        <v>2735</v>
      </c>
      <c r="H2745" t="s">
        <v>11</v>
      </c>
      <c r="I2745" t="s">
        <v>10</v>
      </c>
      <c r="J2745">
        <f t="shared" si="42"/>
        <v>264</v>
      </c>
      <c r="K2745" t="e">
        <f>VLOOKUP(B2745,[2]taxonomy1!$B:$U,2,FALSE)</f>
        <v>#N/A</v>
      </c>
      <c r="L2745" t="e">
        <f>VLOOKUP(B2745,[2]taxonomy1!$B:$U,4,FALSE)</f>
        <v>#N/A</v>
      </c>
      <c r="M2745" t="e">
        <f>VLOOKUP(B2745,[2]taxonomy1!$B:$U,6,FALSE)</f>
        <v>#N/A</v>
      </c>
      <c r="N2745" t="e">
        <f>VLOOKUP(B2745,[2]taxonomy1!$B:$U,7,FALSE)</f>
        <v>#N/A</v>
      </c>
      <c r="O2745" t="e">
        <f>VLOOKUP(B2745,[2]taxonomy1!$B:$U,8,FALSE)</f>
        <v>#N/A</v>
      </c>
      <c r="P2745" t="e">
        <f>VLOOKUP(B2745,[2]taxonomy1!$B:$U,9,FALSE)</f>
        <v>#N/A</v>
      </c>
      <c r="Q2745" t="e">
        <f>VLOOKUP(B2745,[2]taxonomy1!$B:$U,10,FALSE)</f>
        <v>#N/A</v>
      </c>
      <c r="R2745" t="e">
        <f>VLOOKUP(B2745,[2]taxonomy1!$B:$U,11,FALSE)</f>
        <v>#N/A</v>
      </c>
      <c r="S2745" t="e">
        <f>VLOOKUP(B2745,[2]taxonomy1!$B:$U,12,FALSE)</f>
        <v>#N/A</v>
      </c>
      <c r="T2745" t="e">
        <f>VLOOKUP(B2745,[2]taxonomy1!$B:$U,13,FALSE)</f>
        <v>#N/A</v>
      </c>
      <c r="U2745" t="e">
        <f>VLOOKUP(B2745,[2]taxonomy1!$B:$U,14,FALSE)</f>
        <v>#N/A</v>
      </c>
      <c r="V2745" t="e">
        <f>VLOOKUP(B2745,[2]taxonomy1!$B:$U,15,FALSE)</f>
        <v>#N/A</v>
      </c>
      <c r="W2745" t="e">
        <f>VLOOKUP(B2745,[2]taxonomy1!$B:$U,16,FALSE)</f>
        <v>#N/A</v>
      </c>
    </row>
    <row r="2746" spans="1:23" x14ac:dyDescent="0.3">
      <c r="A2746" t="s">
        <v>5186</v>
      </c>
      <c r="B2746" t="s">
        <v>5187</v>
      </c>
      <c r="C2746">
        <v>807</v>
      </c>
      <c r="D2746" t="s">
        <v>1290</v>
      </c>
      <c r="E2746">
        <v>523</v>
      </c>
      <c r="F2746">
        <v>780</v>
      </c>
      <c r="G2746">
        <v>9362</v>
      </c>
      <c r="H2746" t="s">
        <v>1291</v>
      </c>
      <c r="I2746" t="s">
        <v>1290</v>
      </c>
      <c r="J2746">
        <f t="shared" si="42"/>
        <v>257</v>
      </c>
      <c r="K2746" t="e">
        <f>VLOOKUP(B2746,[2]taxonomy1!$B:$U,2,FALSE)</f>
        <v>#N/A</v>
      </c>
      <c r="L2746" t="e">
        <f>VLOOKUP(B2746,[2]taxonomy1!$B:$U,4,FALSE)</f>
        <v>#N/A</v>
      </c>
      <c r="M2746" t="e">
        <f>VLOOKUP(B2746,[2]taxonomy1!$B:$U,6,FALSE)</f>
        <v>#N/A</v>
      </c>
      <c r="N2746" t="e">
        <f>VLOOKUP(B2746,[2]taxonomy1!$B:$U,7,FALSE)</f>
        <v>#N/A</v>
      </c>
      <c r="O2746" t="e">
        <f>VLOOKUP(B2746,[2]taxonomy1!$B:$U,8,FALSE)</f>
        <v>#N/A</v>
      </c>
      <c r="P2746" t="e">
        <f>VLOOKUP(B2746,[2]taxonomy1!$B:$U,9,FALSE)</f>
        <v>#N/A</v>
      </c>
      <c r="Q2746" t="e">
        <f>VLOOKUP(B2746,[2]taxonomy1!$B:$U,10,FALSE)</f>
        <v>#N/A</v>
      </c>
      <c r="R2746" t="e">
        <f>VLOOKUP(B2746,[2]taxonomy1!$B:$U,11,FALSE)</f>
        <v>#N/A</v>
      </c>
      <c r="S2746" t="e">
        <f>VLOOKUP(B2746,[2]taxonomy1!$B:$U,12,FALSE)</f>
        <v>#N/A</v>
      </c>
      <c r="T2746" t="e">
        <f>VLOOKUP(B2746,[2]taxonomy1!$B:$U,13,FALSE)</f>
        <v>#N/A</v>
      </c>
      <c r="U2746" t="e">
        <f>VLOOKUP(B2746,[2]taxonomy1!$B:$U,14,FALSE)</f>
        <v>#N/A</v>
      </c>
      <c r="V2746" t="e">
        <f>VLOOKUP(B2746,[2]taxonomy1!$B:$U,15,FALSE)</f>
        <v>#N/A</v>
      </c>
      <c r="W2746" t="e">
        <f>VLOOKUP(B2746,[2]taxonomy1!$B:$U,16,FALSE)</f>
        <v>#N/A</v>
      </c>
    </row>
    <row r="2747" spans="1:23" x14ac:dyDescent="0.3">
      <c r="A2747" t="s">
        <v>5186</v>
      </c>
      <c r="B2747" t="s">
        <v>5187</v>
      </c>
      <c r="C2747">
        <v>807</v>
      </c>
      <c r="D2747" t="s">
        <v>10</v>
      </c>
      <c r="E2747">
        <v>3</v>
      </c>
      <c r="F2747">
        <v>268</v>
      </c>
      <c r="G2747">
        <v>2735</v>
      </c>
      <c r="H2747" t="s">
        <v>11</v>
      </c>
      <c r="I2747" t="s">
        <v>10</v>
      </c>
      <c r="J2747">
        <f t="shared" si="42"/>
        <v>265</v>
      </c>
      <c r="K2747" t="e">
        <f>VLOOKUP(B2747,[2]taxonomy1!$B:$U,2,FALSE)</f>
        <v>#N/A</v>
      </c>
      <c r="L2747" t="e">
        <f>VLOOKUP(B2747,[2]taxonomy1!$B:$U,4,FALSE)</f>
        <v>#N/A</v>
      </c>
      <c r="M2747" t="e">
        <f>VLOOKUP(B2747,[2]taxonomy1!$B:$U,6,FALSE)</f>
        <v>#N/A</v>
      </c>
      <c r="N2747" t="e">
        <f>VLOOKUP(B2747,[2]taxonomy1!$B:$U,7,FALSE)</f>
        <v>#N/A</v>
      </c>
      <c r="O2747" t="e">
        <f>VLOOKUP(B2747,[2]taxonomy1!$B:$U,8,FALSE)</f>
        <v>#N/A</v>
      </c>
      <c r="P2747" t="e">
        <f>VLOOKUP(B2747,[2]taxonomy1!$B:$U,9,FALSE)</f>
        <v>#N/A</v>
      </c>
      <c r="Q2747" t="e">
        <f>VLOOKUP(B2747,[2]taxonomy1!$B:$U,10,FALSE)</f>
        <v>#N/A</v>
      </c>
      <c r="R2747" t="e">
        <f>VLOOKUP(B2747,[2]taxonomy1!$B:$U,11,FALSE)</f>
        <v>#N/A</v>
      </c>
      <c r="S2747" t="e">
        <f>VLOOKUP(B2747,[2]taxonomy1!$B:$U,12,FALSE)</f>
        <v>#N/A</v>
      </c>
      <c r="T2747" t="e">
        <f>VLOOKUP(B2747,[2]taxonomy1!$B:$U,13,FALSE)</f>
        <v>#N/A</v>
      </c>
      <c r="U2747" t="e">
        <f>VLOOKUP(B2747,[2]taxonomy1!$B:$U,14,FALSE)</f>
        <v>#N/A</v>
      </c>
      <c r="V2747" t="e">
        <f>VLOOKUP(B2747,[2]taxonomy1!$B:$U,15,FALSE)</f>
        <v>#N/A</v>
      </c>
      <c r="W2747" t="e">
        <f>VLOOKUP(B2747,[2]taxonomy1!$B:$U,16,FALSE)</f>
        <v>#N/A</v>
      </c>
    </row>
    <row r="2748" spans="1:23" x14ac:dyDescent="0.3">
      <c r="A2748" t="s">
        <v>5188</v>
      </c>
      <c r="B2748" t="s">
        <v>5189</v>
      </c>
      <c r="C2748">
        <v>282</v>
      </c>
      <c r="D2748" t="s">
        <v>10</v>
      </c>
      <c r="E2748">
        <v>2</v>
      </c>
      <c r="F2748">
        <v>275</v>
      </c>
      <c r="G2748">
        <v>2735</v>
      </c>
      <c r="H2748" t="s">
        <v>11</v>
      </c>
      <c r="I2748" t="s">
        <v>10</v>
      </c>
      <c r="J2748">
        <f t="shared" si="42"/>
        <v>273</v>
      </c>
      <c r="K2748" t="str">
        <f>VLOOKUP(B2748,[2]taxonomy1!$B:$U,2,FALSE)</f>
        <v xml:space="preserve"> Anopheles darlingi (Mosquito).</v>
      </c>
      <c r="L2748" t="str">
        <f>VLOOKUP(B2748,[2]taxonomy1!$B:$U,4,FALSE)</f>
        <v xml:space="preserve"> NCBI_TaxID=43151 {ECO:0000313|EMBL:ETN58314.1, ECO:0000313|Proteomes:UP000000673};</v>
      </c>
      <c r="M2748" t="str">
        <f>VLOOKUP(B2748,[2]taxonomy1!$B:$U,6,FALSE)</f>
        <v>Eukaryota</v>
      </c>
      <c r="N2748" t="str">
        <f>VLOOKUP(B2748,[2]taxonomy1!$B:$U,7,FALSE)</f>
        <v xml:space="preserve"> Metazoa</v>
      </c>
      <c r="O2748" t="str">
        <f>VLOOKUP(B2748,[2]taxonomy1!$B:$U,8,FALSE)</f>
        <v xml:space="preserve"> Ecdysozoa</v>
      </c>
      <c r="P2748" t="str">
        <f>VLOOKUP(B2748,[2]taxonomy1!$B:$U,9,FALSE)</f>
        <v xml:space="preserve"> Arthropoda</v>
      </c>
      <c r="Q2748" t="str">
        <f>VLOOKUP(B2748,[2]taxonomy1!$B:$U,10,FALSE)</f>
        <v xml:space="preserve"> Hexapoda</v>
      </c>
      <c r="R2748" t="str">
        <f>VLOOKUP(B2748,[2]taxonomy1!$B:$U,11,FALSE)</f>
        <v xml:space="preserve"> Insecta</v>
      </c>
      <c r="S2748" t="str">
        <f>VLOOKUP(B2748,[2]taxonomy1!$B:$U,12,FALSE)</f>
        <v>Pterygota</v>
      </c>
      <c r="T2748" t="str">
        <f>VLOOKUP(B2748,[2]taxonomy1!$B:$U,13,FALSE)</f>
        <v xml:space="preserve"> Neoptera</v>
      </c>
      <c r="U2748" t="str">
        <f>VLOOKUP(B2748,[2]taxonomy1!$B:$U,14,FALSE)</f>
        <v xml:space="preserve"> Holometabola</v>
      </c>
      <c r="V2748" t="str">
        <f>VLOOKUP(B2748,[2]taxonomy1!$B:$U,15,FALSE)</f>
        <v xml:space="preserve"> Diptera</v>
      </c>
      <c r="W2748" t="str">
        <f>VLOOKUP(B2748,[2]taxonomy1!$B:$U,16,FALSE)</f>
        <v xml:space="preserve"> Nematocera</v>
      </c>
    </row>
    <row r="2749" spans="1:23" x14ac:dyDescent="0.3">
      <c r="A2749" t="s">
        <v>5190</v>
      </c>
      <c r="B2749" t="s">
        <v>5191</v>
      </c>
      <c r="C2749">
        <v>336</v>
      </c>
      <c r="D2749" t="s">
        <v>10</v>
      </c>
      <c r="E2749">
        <v>51</v>
      </c>
      <c r="F2749">
        <v>330</v>
      </c>
      <c r="G2749">
        <v>2735</v>
      </c>
      <c r="H2749" t="s">
        <v>11</v>
      </c>
      <c r="I2749" t="s">
        <v>10</v>
      </c>
      <c r="J2749">
        <f t="shared" si="42"/>
        <v>279</v>
      </c>
      <c r="K2749" t="str">
        <f>VLOOKUP(B2749,[2]taxonomy1!$B:$U,2,FALSE)</f>
        <v xml:space="preserve"> Anopheles darlingi (Mosquito).</v>
      </c>
      <c r="L2749" t="str">
        <f>VLOOKUP(B2749,[2]taxonomy1!$B:$U,4,FALSE)</f>
        <v xml:space="preserve"> NCBI_TaxID=43151 {ECO:0000313|EMBL:ETN59300.1, ECO:0000313|Proteomes:UP000000673};</v>
      </c>
      <c r="M2749" t="str">
        <f>VLOOKUP(B2749,[2]taxonomy1!$B:$U,6,FALSE)</f>
        <v>Eukaryota</v>
      </c>
      <c r="N2749" t="str">
        <f>VLOOKUP(B2749,[2]taxonomy1!$B:$U,7,FALSE)</f>
        <v xml:space="preserve"> Metazoa</v>
      </c>
      <c r="O2749" t="str">
        <f>VLOOKUP(B2749,[2]taxonomy1!$B:$U,8,FALSE)</f>
        <v xml:space="preserve"> Ecdysozoa</v>
      </c>
      <c r="P2749" t="str">
        <f>VLOOKUP(B2749,[2]taxonomy1!$B:$U,9,FALSE)</f>
        <v xml:space="preserve"> Arthropoda</v>
      </c>
      <c r="Q2749" t="str">
        <f>VLOOKUP(B2749,[2]taxonomy1!$B:$U,10,FALSE)</f>
        <v xml:space="preserve"> Hexapoda</v>
      </c>
      <c r="R2749" t="str">
        <f>VLOOKUP(B2749,[2]taxonomy1!$B:$U,11,FALSE)</f>
        <v xml:space="preserve"> Insecta</v>
      </c>
      <c r="S2749" t="str">
        <f>VLOOKUP(B2749,[2]taxonomy1!$B:$U,12,FALSE)</f>
        <v>Pterygota</v>
      </c>
      <c r="T2749" t="str">
        <f>VLOOKUP(B2749,[2]taxonomy1!$B:$U,13,FALSE)</f>
        <v xml:space="preserve"> Neoptera</v>
      </c>
      <c r="U2749" t="str">
        <f>VLOOKUP(B2749,[2]taxonomy1!$B:$U,14,FALSE)</f>
        <v xml:space="preserve"> Holometabola</v>
      </c>
      <c r="V2749" t="str">
        <f>VLOOKUP(B2749,[2]taxonomy1!$B:$U,15,FALSE)</f>
        <v xml:space="preserve"> Diptera</v>
      </c>
      <c r="W2749" t="str">
        <f>VLOOKUP(B2749,[2]taxonomy1!$B:$U,16,FALSE)</f>
        <v xml:space="preserve"> Nematocera</v>
      </c>
    </row>
    <row r="2750" spans="1:23" x14ac:dyDescent="0.3">
      <c r="A2750" t="s">
        <v>5192</v>
      </c>
      <c r="B2750" t="s">
        <v>5193</v>
      </c>
      <c r="C2750">
        <v>405</v>
      </c>
      <c r="D2750" t="s">
        <v>10</v>
      </c>
      <c r="E2750">
        <v>212</v>
      </c>
      <c r="F2750">
        <v>354</v>
      </c>
      <c r="G2750">
        <v>2735</v>
      </c>
      <c r="H2750" t="s">
        <v>11</v>
      </c>
      <c r="I2750" t="s">
        <v>10</v>
      </c>
      <c r="J2750">
        <f t="shared" si="42"/>
        <v>142</v>
      </c>
      <c r="K2750" t="str">
        <f>VLOOKUP(B2750,[2]taxonomy1!$B:$U,2,FALSE)</f>
        <v xml:space="preserve"> Anopheles darlingi (Mosquito).</v>
      </c>
      <c r="L2750" t="str">
        <f>VLOOKUP(B2750,[2]taxonomy1!$B:$U,4,FALSE)</f>
        <v xml:space="preserve"> NCBI_TaxID=43151 {ECO:0000313|EMBL:ETN64873.1, ECO:0000313|Proteomes:UP000000673};</v>
      </c>
      <c r="M2750" t="str">
        <f>VLOOKUP(B2750,[2]taxonomy1!$B:$U,6,FALSE)</f>
        <v>Eukaryota</v>
      </c>
      <c r="N2750" t="str">
        <f>VLOOKUP(B2750,[2]taxonomy1!$B:$U,7,FALSE)</f>
        <v xml:space="preserve"> Metazoa</v>
      </c>
      <c r="O2750" t="str">
        <f>VLOOKUP(B2750,[2]taxonomy1!$B:$U,8,FALSE)</f>
        <v xml:space="preserve"> Ecdysozoa</v>
      </c>
      <c r="P2750" t="str">
        <f>VLOOKUP(B2750,[2]taxonomy1!$B:$U,9,FALSE)</f>
        <v xml:space="preserve"> Arthropoda</v>
      </c>
      <c r="Q2750" t="str">
        <f>VLOOKUP(B2750,[2]taxonomy1!$B:$U,10,FALSE)</f>
        <v xml:space="preserve"> Hexapoda</v>
      </c>
      <c r="R2750" t="str">
        <f>VLOOKUP(B2750,[2]taxonomy1!$B:$U,11,FALSE)</f>
        <v xml:space="preserve"> Insecta</v>
      </c>
      <c r="S2750" t="str">
        <f>VLOOKUP(B2750,[2]taxonomy1!$B:$U,12,FALSE)</f>
        <v>Pterygota</v>
      </c>
      <c r="T2750" t="str">
        <f>VLOOKUP(B2750,[2]taxonomy1!$B:$U,13,FALSE)</f>
        <v xml:space="preserve"> Neoptera</v>
      </c>
      <c r="U2750" t="str">
        <f>VLOOKUP(B2750,[2]taxonomy1!$B:$U,14,FALSE)</f>
        <v xml:space="preserve"> Holometabola</v>
      </c>
      <c r="V2750" t="str">
        <f>VLOOKUP(B2750,[2]taxonomy1!$B:$U,15,FALSE)</f>
        <v xml:space="preserve"> Diptera</v>
      </c>
      <c r="W2750" t="str">
        <f>VLOOKUP(B2750,[2]taxonomy1!$B:$U,16,FALSE)</f>
        <v xml:space="preserve"> Nematocera</v>
      </c>
    </row>
    <row r="2751" spans="1:23" x14ac:dyDescent="0.3">
      <c r="A2751" t="s">
        <v>5194</v>
      </c>
      <c r="B2751" t="s">
        <v>5195</v>
      </c>
      <c r="C2751">
        <v>283</v>
      </c>
      <c r="D2751" t="s">
        <v>10</v>
      </c>
      <c r="E2751">
        <v>3</v>
      </c>
      <c r="F2751">
        <v>276</v>
      </c>
      <c r="G2751">
        <v>2735</v>
      </c>
      <c r="H2751" t="s">
        <v>11</v>
      </c>
      <c r="I2751" t="s">
        <v>10</v>
      </c>
      <c r="J2751">
        <f t="shared" si="42"/>
        <v>273</v>
      </c>
      <c r="K2751" t="str">
        <f>VLOOKUP(B2751,[2]taxonomy1!$B:$U,2,FALSE)</f>
        <v xml:space="preserve"> Astyanax mexicanus (Blind cave fish) (Astyanax fasciatus mexicanus).</v>
      </c>
      <c r="L2751" t="str">
        <f>VLOOKUP(B2751,[2]taxonomy1!$B:$U,4,FALSE)</f>
        <v xml:space="preserve"> NCBI_TaxID=7994 {ECO:0000313|Ensembl:ENSAMXP00000001568, ECO:0000313|Proteomes:UP000018467};</v>
      </c>
      <c r="M2751" t="str">
        <f>VLOOKUP(B2751,[2]taxonomy1!$B:$U,6,FALSE)</f>
        <v>Eukaryota</v>
      </c>
      <c r="N2751" t="str">
        <f>VLOOKUP(B2751,[2]taxonomy1!$B:$U,7,FALSE)</f>
        <v xml:space="preserve"> Metazoa</v>
      </c>
      <c r="O2751" t="str">
        <f>VLOOKUP(B2751,[2]taxonomy1!$B:$U,8,FALSE)</f>
        <v xml:space="preserve"> Chordata</v>
      </c>
      <c r="P2751" t="str">
        <f>VLOOKUP(B2751,[2]taxonomy1!$B:$U,9,FALSE)</f>
        <v xml:space="preserve"> Craniata</v>
      </c>
      <c r="Q2751" t="str">
        <f>VLOOKUP(B2751,[2]taxonomy1!$B:$U,10,FALSE)</f>
        <v xml:space="preserve"> Vertebrata</v>
      </c>
      <c r="R2751" t="str">
        <f>VLOOKUP(B2751,[2]taxonomy1!$B:$U,11,FALSE)</f>
        <v xml:space="preserve"> Euteleostomi</v>
      </c>
      <c r="S2751" t="str">
        <f>VLOOKUP(B2751,[2]taxonomy1!$B:$U,12,FALSE)</f>
        <v>Actinopterygii</v>
      </c>
      <c r="T2751" t="str">
        <f>VLOOKUP(B2751,[2]taxonomy1!$B:$U,13,FALSE)</f>
        <v xml:space="preserve"> Neopterygii</v>
      </c>
      <c r="U2751" t="str">
        <f>VLOOKUP(B2751,[2]taxonomy1!$B:$U,14,FALSE)</f>
        <v xml:space="preserve"> Teleostei</v>
      </c>
      <c r="V2751" t="str">
        <f>VLOOKUP(B2751,[2]taxonomy1!$B:$U,15,FALSE)</f>
        <v xml:space="preserve"> Ostariophysi</v>
      </c>
      <c r="W2751" t="str">
        <f>VLOOKUP(B2751,[2]taxonomy1!$B:$U,16,FALSE)</f>
        <v xml:space="preserve"> Characiformes</v>
      </c>
    </row>
    <row r="2752" spans="1:23" x14ac:dyDescent="0.3">
      <c r="A2752" t="s">
        <v>5196</v>
      </c>
      <c r="B2752" t="s">
        <v>5197</v>
      </c>
      <c r="C2752">
        <v>129</v>
      </c>
      <c r="D2752" t="s">
        <v>10</v>
      </c>
      <c r="E2752">
        <v>3</v>
      </c>
      <c r="F2752">
        <v>117</v>
      </c>
      <c r="G2752">
        <v>2735</v>
      </c>
      <c r="H2752" t="s">
        <v>11</v>
      </c>
      <c r="I2752" t="s">
        <v>10</v>
      </c>
      <c r="J2752">
        <f t="shared" si="42"/>
        <v>114</v>
      </c>
      <c r="K2752" t="str">
        <f>VLOOKUP(B2752,[2]taxonomy1!$B:$U,2,FALSE)</f>
        <v xml:space="preserve"> Astyanax mexicanus (Blind cave fish) (Astyanax fasciatus mexicanus).</v>
      </c>
      <c r="L2752" t="str">
        <f>VLOOKUP(B2752,[2]taxonomy1!$B:$U,4,FALSE)</f>
        <v xml:space="preserve"> NCBI_TaxID=7994 {ECO:0000313|Ensembl:ENSAMXP00000006855, ECO:0000313|Proteomes:UP000018467};</v>
      </c>
      <c r="M2752" t="str">
        <f>VLOOKUP(B2752,[2]taxonomy1!$B:$U,6,FALSE)</f>
        <v>Eukaryota</v>
      </c>
      <c r="N2752" t="str">
        <f>VLOOKUP(B2752,[2]taxonomy1!$B:$U,7,FALSE)</f>
        <v xml:space="preserve"> Metazoa</v>
      </c>
      <c r="O2752" t="str">
        <f>VLOOKUP(B2752,[2]taxonomy1!$B:$U,8,FALSE)</f>
        <v xml:space="preserve"> Chordata</v>
      </c>
      <c r="P2752" t="str">
        <f>VLOOKUP(B2752,[2]taxonomy1!$B:$U,9,FALSE)</f>
        <v xml:space="preserve"> Craniata</v>
      </c>
      <c r="Q2752" t="str">
        <f>VLOOKUP(B2752,[2]taxonomy1!$B:$U,10,FALSE)</f>
        <v xml:space="preserve"> Vertebrata</v>
      </c>
      <c r="R2752" t="str">
        <f>VLOOKUP(B2752,[2]taxonomy1!$B:$U,11,FALSE)</f>
        <v xml:space="preserve"> Euteleostomi</v>
      </c>
      <c r="S2752" t="str">
        <f>VLOOKUP(B2752,[2]taxonomy1!$B:$U,12,FALSE)</f>
        <v>Actinopterygii</v>
      </c>
      <c r="T2752" t="str">
        <f>VLOOKUP(B2752,[2]taxonomy1!$B:$U,13,FALSE)</f>
        <v xml:space="preserve"> Neopterygii</v>
      </c>
      <c r="U2752" t="str">
        <f>VLOOKUP(B2752,[2]taxonomy1!$B:$U,14,FALSE)</f>
        <v xml:space="preserve"> Teleostei</v>
      </c>
      <c r="V2752" t="str">
        <f>VLOOKUP(B2752,[2]taxonomy1!$B:$U,15,FALSE)</f>
        <v xml:space="preserve"> Ostariophysi</v>
      </c>
      <c r="W2752" t="str">
        <f>VLOOKUP(B2752,[2]taxonomy1!$B:$U,16,FALSE)</f>
        <v xml:space="preserve"> Characiformes</v>
      </c>
    </row>
    <row r="2753" spans="1:23" x14ac:dyDescent="0.3">
      <c r="A2753" t="s">
        <v>5198</v>
      </c>
      <c r="B2753" t="s">
        <v>5199</v>
      </c>
      <c r="C2753">
        <v>318</v>
      </c>
      <c r="D2753" t="s">
        <v>10</v>
      </c>
      <c r="E2753">
        <v>36</v>
      </c>
      <c r="F2753">
        <v>312</v>
      </c>
      <c r="G2753">
        <v>2735</v>
      </c>
      <c r="H2753" t="s">
        <v>11</v>
      </c>
      <c r="I2753" t="s">
        <v>10</v>
      </c>
      <c r="J2753">
        <f t="shared" si="42"/>
        <v>276</v>
      </c>
      <c r="K2753" t="str">
        <f>VLOOKUP(B2753,[2]taxonomy1!$B:$U,2,FALSE)</f>
        <v xml:space="preserve"> Astyanax mexicanus (Blind cave fish) (Astyanax fasciatus mexicanus).</v>
      </c>
      <c r="L2753" t="str">
        <f>VLOOKUP(B2753,[2]taxonomy1!$B:$U,4,FALSE)</f>
        <v xml:space="preserve"> NCBI_TaxID=7994 {ECO:0000313|Ensembl:ENSAMXP00000007554, ECO:0000313|Proteomes:UP000018467};</v>
      </c>
      <c r="M2753" t="str">
        <f>VLOOKUP(B2753,[2]taxonomy1!$B:$U,6,FALSE)</f>
        <v>Eukaryota</v>
      </c>
      <c r="N2753" t="str">
        <f>VLOOKUP(B2753,[2]taxonomy1!$B:$U,7,FALSE)</f>
        <v xml:space="preserve"> Metazoa</v>
      </c>
      <c r="O2753" t="str">
        <f>VLOOKUP(B2753,[2]taxonomy1!$B:$U,8,FALSE)</f>
        <v xml:space="preserve"> Chordata</v>
      </c>
      <c r="P2753" t="str">
        <f>VLOOKUP(B2753,[2]taxonomy1!$B:$U,9,FALSE)</f>
        <v xml:space="preserve"> Craniata</v>
      </c>
      <c r="Q2753" t="str">
        <f>VLOOKUP(B2753,[2]taxonomy1!$B:$U,10,FALSE)</f>
        <v xml:space="preserve"> Vertebrata</v>
      </c>
      <c r="R2753" t="str">
        <f>VLOOKUP(B2753,[2]taxonomy1!$B:$U,11,FALSE)</f>
        <v xml:space="preserve"> Euteleostomi</v>
      </c>
      <c r="S2753" t="str">
        <f>VLOOKUP(B2753,[2]taxonomy1!$B:$U,12,FALSE)</f>
        <v>Actinopterygii</v>
      </c>
      <c r="T2753" t="str">
        <f>VLOOKUP(B2753,[2]taxonomy1!$B:$U,13,FALSE)</f>
        <v xml:space="preserve"> Neopterygii</v>
      </c>
      <c r="U2753" t="str">
        <f>VLOOKUP(B2753,[2]taxonomy1!$B:$U,14,FALSE)</f>
        <v xml:space="preserve"> Teleostei</v>
      </c>
      <c r="V2753" t="str">
        <f>VLOOKUP(B2753,[2]taxonomy1!$B:$U,15,FALSE)</f>
        <v xml:space="preserve"> Ostariophysi</v>
      </c>
      <c r="W2753" t="str">
        <f>VLOOKUP(B2753,[2]taxonomy1!$B:$U,16,FALSE)</f>
        <v xml:space="preserve"> Characiformes</v>
      </c>
    </row>
    <row r="2754" spans="1:23" x14ac:dyDescent="0.3">
      <c r="A2754" t="s">
        <v>5200</v>
      </c>
      <c r="B2754" t="s">
        <v>5201</v>
      </c>
      <c r="C2754">
        <v>283</v>
      </c>
      <c r="D2754" t="s">
        <v>10</v>
      </c>
      <c r="E2754">
        <v>3</v>
      </c>
      <c r="F2754">
        <v>276</v>
      </c>
      <c r="G2754">
        <v>2735</v>
      </c>
      <c r="H2754" t="s">
        <v>11</v>
      </c>
      <c r="I2754" t="s">
        <v>10</v>
      </c>
      <c r="J2754">
        <f t="shared" si="42"/>
        <v>273</v>
      </c>
      <c r="K2754" t="str">
        <f>VLOOKUP(B2754,[2]taxonomy1!$B:$U,2,FALSE)</f>
        <v xml:space="preserve"> Astyanax mexicanus (Blind cave fish) (Astyanax fasciatus mexicanus).</v>
      </c>
      <c r="L2754" t="str">
        <f>VLOOKUP(B2754,[2]taxonomy1!$B:$U,4,FALSE)</f>
        <v xml:space="preserve"> NCBI_TaxID=7994 {ECO:0000313|Ensembl:ENSAMXP00000009240, ECO:0000313|Proteomes:UP000018467};</v>
      </c>
      <c r="M2754" t="str">
        <f>VLOOKUP(B2754,[2]taxonomy1!$B:$U,6,FALSE)</f>
        <v>Eukaryota</v>
      </c>
      <c r="N2754" t="str">
        <f>VLOOKUP(B2754,[2]taxonomy1!$B:$U,7,FALSE)</f>
        <v xml:space="preserve"> Metazoa</v>
      </c>
      <c r="O2754" t="str">
        <f>VLOOKUP(B2754,[2]taxonomy1!$B:$U,8,FALSE)</f>
        <v xml:space="preserve"> Chordata</v>
      </c>
      <c r="P2754" t="str">
        <f>VLOOKUP(B2754,[2]taxonomy1!$B:$U,9,FALSE)</f>
        <v xml:space="preserve"> Craniata</v>
      </c>
      <c r="Q2754" t="str">
        <f>VLOOKUP(B2754,[2]taxonomy1!$B:$U,10,FALSE)</f>
        <v xml:space="preserve"> Vertebrata</v>
      </c>
      <c r="R2754" t="str">
        <f>VLOOKUP(B2754,[2]taxonomy1!$B:$U,11,FALSE)</f>
        <v xml:space="preserve"> Euteleostomi</v>
      </c>
      <c r="S2754" t="str">
        <f>VLOOKUP(B2754,[2]taxonomy1!$B:$U,12,FALSE)</f>
        <v>Actinopterygii</v>
      </c>
      <c r="T2754" t="str">
        <f>VLOOKUP(B2754,[2]taxonomy1!$B:$U,13,FALSE)</f>
        <v xml:space="preserve"> Neopterygii</v>
      </c>
      <c r="U2754" t="str">
        <f>VLOOKUP(B2754,[2]taxonomy1!$B:$U,14,FALSE)</f>
        <v xml:space="preserve"> Teleostei</v>
      </c>
      <c r="V2754" t="str">
        <f>VLOOKUP(B2754,[2]taxonomy1!$B:$U,15,FALSE)</f>
        <v xml:space="preserve"> Ostariophysi</v>
      </c>
      <c r="W2754" t="str">
        <f>VLOOKUP(B2754,[2]taxonomy1!$B:$U,16,FALSE)</f>
        <v xml:space="preserve"> Characiformes</v>
      </c>
    </row>
    <row r="2755" spans="1:23" x14ac:dyDescent="0.3">
      <c r="A2755" t="s">
        <v>5202</v>
      </c>
      <c r="B2755" t="s">
        <v>5203</v>
      </c>
      <c r="C2755">
        <v>344</v>
      </c>
      <c r="D2755" t="s">
        <v>10</v>
      </c>
      <c r="E2755">
        <v>62</v>
      </c>
      <c r="F2755">
        <v>338</v>
      </c>
      <c r="G2755">
        <v>2735</v>
      </c>
      <c r="H2755" t="s">
        <v>11</v>
      </c>
      <c r="I2755" t="s">
        <v>10</v>
      </c>
      <c r="J2755">
        <f t="shared" ref="J2755:J2817" si="43">F2755-E2755</f>
        <v>276</v>
      </c>
      <c r="K2755" t="str">
        <f>VLOOKUP(B2755,[2]taxonomy1!$B:$U,2,FALSE)</f>
        <v xml:space="preserve"> Astyanax mexicanus (Blind cave fish) (Astyanax fasciatus mexicanus).</v>
      </c>
      <c r="L2755" t="str">
        <f>VLOOKUP(B2755,[2]taxonomy1!$B:$U,4,FALSE)</f>
        <v xml:space="preserve"> NCBI_TaxID=7994 {ECO:0000313|Ensembl:ENSAMXP00000009859, ECO:0000313|Proteomes:UP000018467};</v>
      </c>
      <c r="M2755" t="str">
        <f>VLOOKUP(B2755,[2]taxonomy1!$B:$U,6,FALSE)</f>
        <v>Eukaryota</v>
      </c>
      <c r="N2755" t="str">
        <f>VLOOKUP(B2755,[2]taxonomy1!$B:$U,7,FALSE)</f>
        <v xml:space="preserve"> Metazoa</v>
      </c>
      <c r="O2755" t="str">
        <f>VLOOKUP(B2755,[2]taxonomy1!$B:$U,8,FALSE)</f>
        <v xml:space="preserve"> Chordata</v>
      </c>
      <c r="P2755" t="str">
        <f>VLOOKUP(B2755,[2]taxonomy1!$B:$U,9,FALSE)</f>
        <v xml:space="preserve"> Craniata</v>
      </c>
      <c r="Q2755" t="str">
        <f>VLOOKUP(B2755,[2]taxonomy1!$B:$U,10,FALSE)</f>
        <v xml:space="preserve"> Vertebrata</v>
      </c>
      <c r="R2755" t="str">
        <f>VLOOKUP(B2755,[2]taxonomy1!$B:$U,11,FALSE)</f>
        <v xml:space="preserve"> Euteleostomi</v>
      </c>
      <c r="S2755" t="str">
        <f>VLOOKUP(B2755,[2]taxonomy1!$B:$U,12,FALSE)</f>
        <v>Actinopterygii</v>
      </c>
      <c r="T2755" t="str">
        <f>VLOOKUP(B2755,[2]taxonomy1!$B:$U,13,FALSE)</f>
        <v xml:space="preserve"> Neopterygii</v>
      </c>
      <c r="U2755" t="str">
        <f>VLOOKUP(B2755,[2]taxonomy1!$B:$U,14,FALSE)</f>
        <v xml:space="preserve"> Teleostei</v>
      </c>
      <c r="V2755" t="str">
        <f>VLOOKUP(B2755,[2]taxonomy1!$B:$U,15,FALSE)</f>
        <v xml:space="preserve"> Ostariophysi</v>
      </c>
      <c r="W2755" t="str">
        <f>VLOOKUP(B2755,[2]taxonomy1!$B:$U,16,FALSE)</f>
        <v xml:space="preserve"> Characiformes</v>
      </c>
    </row>
    <row r="2756" spans="1:23" x14ac:dyDescent="0.3">
      <c r="A2756" t="s">
        <v>5204</v>
      </c>
      <c r="B2756" t="s">
        <v>5205</v>
      </c>
      <c r="C2756">
        <v>308</v>
      </c>
      <c r="D2756" t="s">
        <v>10</v>
      </c>
      <c r="E2756">
        <v>28</v>
      </c>
      <c r="F2756">
        <v>301</v>
      </c>
      <c r="G2756">
        <v>2735</v>
      </c>
      <c r="H2756" t="s">
        <v>11</v>
      </c>
      <c r="I2756" t="s">
        <v>10</v>
      </c>
      <c r="J2756">
        <f t="shared" si="43"/>
        <v>273</v>
      </c>
      <c r="K2756" t="str">
        <f>VLOOKUP(B2756,[2]taxonomy1!$B:$U,2,FALSE)</f>
        <v xml:space="preserve"> Astyanax mexicanus (Blind cave fish) (Astyanax fasciatus mexicanus).</v>
      </c>
      <c r="L2756" t="str">
        <f>VLOOKUP(B2756,[2]taxonomy1!$B:$U,4,FALSE)</f>
        <v xml:space="preserve"> NCBI_TaxID=7994 {ECO:0000313|Ensembl:ENSAMXP00000013435, ECO:0000313|Proteomes:UP000018467};</v>
      </c>
      <c r="M2756" t="str">
        <f>VLOOKUP(B2756,[2]taxonomy1!$B:$U,6,FALSE)</f>
        <v>Eukaryota</v>
      </c>
      <c r="N2756" t="str">
        <f>VLOOKUP(B2756,[2]taxonomy1!$B:$U,7,FALSE)</f>
        <v xml:space="preserve"> Metazoa</v>
      </c>
      <c r="O2756" t="str">
        <f>VLOOKUP(B2756,[2]taxonomy1!$B:$U,8,FALSE)</f>
        <v xml:space="preserve"> Chordata</v>
      </c>
      <c r="P2756" t="str">
        <f>VLOOKUP(B2756,[2]taxonomy1!$B:$U,9,FALSE)</f>
        <v xml:space="preserve"> Craniata</v>
      </c>
      <c r="Q2756" t="str">
        <f>VLOOKUP(B2756,[2]taxonomy1!$B:$U,10,FALSE)</f>
        <v xml:space="preserve"> Vertebrata</v>
      </c>
      <c r="R2756" t="str">
        <f>VLOOKUP(B2756,[2]taxonomy1!$B:$U,11,FALSE)</f>
        <v xml:space="preserve"> Euteleostomi</v>
      </c>
      <c r="S2756" t="str">
        <f>VLOOKUP(B2756,[2]taxonomy1!$B:$U,12,FALSE)</f>
        <v>Actinopterygii</v>
      </c>
      <c r="T2756" t="str">
        <f>VLOOKUP(B2756,[2]taxonomy1!$B:$U,13,FALSE)</f>
        <v xml:space="preserve"> Neopterygii</v>
      </c>
      <c r="U2756" t="str">
        <f>VLOOKUP(B2756,[2]taxonomy1!$B:$U,14,FALSE)</f>
        <v xml:space="preserve"> Teleostei</v>
      </c>
      <c r="V2756" t="str">
        <f>VLOOKUP(B2756,[2]taxonomy1!$B:$U,15,FALSE)</f>
        <v xml:space="preserve"> Ostariophysi</v>
      </c>
      <c r="W2756" t="str">
        <f>VLOOKUP(B2756,[2]taxonomy1!$B:$U,16,FALSE)</f>
        <v xml:space="preserve"> Characiformes</v>
      </c>
    </row>
    <row r="2757" spans="1:23" x14ac:dyDescent="0.3">
      <c r="A2757" t="s">
        <v>5206</v>
      </c>
      <c r="B2757" t="s">
        <v>5207</v>
      </c>
      <c r="C2757">
        <v>379</v>
      </c>
      <c r="D2757" t="s">
        <v>10</v>
      </c>
      <c r="E2757">
        <v>97</v>
      </c>
      <c r="F2757">
        <v>373</v>
      </c>
      <c r="G2757">
        <v>2735</v>
      </c>
      <c r="H2757" t="s">
        <v>11</v>
      </c>
      <c r="I2757" t="s">
        <v>10</v>
      </c>
      <c r="J2757">
        <f t="shared" si="43"/>
        <v>276</v>
      </c>
      <c r="K2757" t="str">
        <f>VLOOKUP(B2757,[2]taxonomy1!$B:$U,2,FALSE)</f>
        <v xml:space="preserve"> Astyanax mexicanus (Blind cave fish) (Astyanax fasciatus mexicanus).</v>
      </c>
      <c r="L2757" t="str">
        <f>VLOOKUP(B2757,[2]taxonomy1!$B:$U,4,FALSE)</f>
        <v xml:space="preserve"> NCBI_TaxID=7994 {ECO:0000313|Ensembl:ENSAMXP00000017853, ECO:0000313|Proteomes:UP000018467};</v>
      </c>
      <c r="M2757" t="str">
        <f>VLOOKUP(B2757,[2]taxonomy1!$B:$U,6,FALSE)</f>
        <v>Eukaryota</v>
      </c>
      <c r="N2757" t="str">
        <f>VLOOKUP(B2757,[2]taxonomy1!$B:$U,7,FALSE)</f>
        <v xml:space="preserve"> Metazoa</v>
      </c>
      <c r="O2757" t="str">
        <f>VLOOKUP(B2757,[2]taxonomy1!$B:$U,8,FALSE)</f>
        <v xml:space="preserve"> Chordata</v>
      </c>
      <c r="P2757" t="str">
        <f>VLOOKUP(B2757,[2]taxonomy1!$B:$U,9,FALSE)</f>
        <v xml:space="preserve"> Craniata</v>
      </c>
      <c r="Q2757" t="str">
        <f>VLOOKUP(B2757,[2]taxonomy1!$B:$U,10,FALSE)</f>
        <v xml:space="preserve"> Vertebrata</v>
      </c>
      <c r="R2757" t="str">
        <f>VLOOKUP(B2757,[2]taxonomy1!$B:$U,11,FALSE)</f>
        <v xml:space="preserve"> Euteleostomi</v>
      </c>
      <c r="S2757" t="str">
        <f>VLOOKUP(B2757,[2]taxonomy1!$B:$U,12,FALSE)</f>
        <v>Actinopterygii</v>
      </c>
      <c r="T2757" t="str">
        <f>VLOOKUP(B2757,[2]taxonomy1!$B:$U,13,FALSE)</f>
        <v xml:space="preserve"> Neopterygii</v>
      </c>
      <c r="U2757" t="str">
        <f>VLOOKUP(B2757,[2]taxonomy1!$B:$U,14,FALSE)</f>
        <v xml:space="preserve"> Teleostei</v>
      </c>
      <c r="V2757" t="str">
        <f>VLOOKUP(B2757,[2]taxonomy1!$B:$U,15,FALSE)</f>
        <v xml:space="preserve"> Ostariophysi</v>
      </c>
      <c r="W2757" t="str">
        <f>VLOOKUP(B2757,[2]taxonomy1!$B:$U,16,FALSE)</f>
        <v xml:space="preserve"> Characiformes</v>
      </c>
    </row>
    <row r="2758" spans="1:23" x14ac:dyDescent="0.3">
      <c r="A2758" t="s">
        <v>5208</v>
      </c>
      <c r="B2758" t="s">
        <v>5209</v>
      </c>
      <c r="C2758">
        <v>343</v>
      </c>
      <c r="D2758" t="s">
        <v>10</v>
      </c>
      <c r="E2758">
        <v>61</v>
      </c>
      <c r="F2758">
        <v>337</v>
      </c>
      <c r="G2758">
        <v>2735</v>
      </c>
      <c r="H2758" t="s">
        <v>11</v>
      </c>
      <c r="I2758" t="s">
        <v>10</v>
      </c>
      <c r="J2758">
        <f t="shared" si="43"/>
        <v>276</v>
      </c>
      <c r="K2758" t="str">
        <f>VLOOKUP(B2758,[2]taxonomy1!$B:$U,2,FALSE)</f>
        <v xml:space="preserve"> Astyanax mexicanus (Blind cave fish) (Astyanax fasciatus mexicanus).</v>
      </c>
      <c r="L2758" t="str">
        <f>VLOOKUP(B2758,[2]taxonomy1!$B:$U,4,FALSE)</f>
        <v xml:space="preserve"> NCBI_TaxID=7994 {ECO:0000313|Ensembl:ENSAMXP00000017856, ECO:0000313|Proteomes:UP000018467};</v>
      </c>
      <c r="M2758" t="str">
        <f>VLOOKUP(B2758,[2]taxonomy1!$B:$U,6,FALSE)</f>
        <v>Eukaryota</v>
      </c>
      <c r="N2758" t="str">
        <f>VLOOKUP(B2758,[2]taxonomy1!$B:$U,7,FALSE)</f>
        <v xml:space="preserve"> Metazoa</v>
      </c>
      <c r="O2758" t="str">
        <f>VLOOKUP(B2758,[2]taxonomy1!$B:$U,8,FALSE)</f>
        <v xml:space="preserve"> Chordata</v>
      </c>
      <c r="P2758" t="str">
        <f>VLOOKUP(B2758,[2]taxonomy1!$B:$U,9,FALSE)</f>
        <v xml:space="preserve"> Craniata</v>
      </c>
      <c r="Q2758" t="str">
        <f>VLOOKUP(B2758,[2]taxonomy1!$B:$U,10,FALSE)</f>
        <v xml:space="preserve"> Vertebrata</v>
      </c>
      <c r="R2758" t="str">
        <f>VLOOKUP(B2758,[2]taxonomy1!$B:$U,11,FALSE)</f>
        <v xml:space="preserve"> Euteleostomi</v>
      </c>
      <c r="S2758" t="str">
        <f>VLOOKUP(B2758,[2]taxonomy1!$B:$U,12,FALSE)</f>
        <v>Actinopterygii</v>
      </c>
      <c r="T2758" t="str">
        <f>VLOOKUP(B2758,[2]taxonomy1!$B:$U,13,FALSE)</f>
        <v xml:space="preserve"> Neopterygii</v>
      </c>
      <c r="U2758" t="str">
        <f>VLOOKUP(B2758,[2]taxonomy1!$B:$U,14,FALSE)</f>
        <v xml:space="preserve"> Teleostei</v>
      </c>
      <c r="V2758" t="str">
        <f>VLOOKUP(B2758,[2]taxonomy1!$B:$U,15,FALSE)</f>
        <v xml:space="preserve"> Ostariophysi</v>
      </c>
      <c r="W2758" t="str">
        <f>VLOOKUP(B2758,[2]taxonomy1!$B:$U,16,FALSE)</f>
        <v xml:space="preserve"> Characiformes</v>
      </c>
    </row>
    <row r="2759" spans="1:23" x14ac:dyDescent="0.3">
      <c r="A2759" t="s">
        <v>5210</v>
      </c>
      <c r="B2759" t="s">
        <v>5211</v>
      </c>
      <c r="C2759">
        <v>254</v>
      </c>
      <c r="D2759" t="s">
        <v>10</v>
      </c>
      <c r="E2759">
        <v>6</v>
      </c>
      <c r="F2759">
        <v>119</v>
      </c>
      <c r="G2759">
        <v>2735</v>
      </c>
      <c r="H2759" t="s">
        <v>11</v>
      </c>
      <c r="I2759" t="s">
        <v>10</v>
      </c>
      <c r="J2759">
        <f t="shared" si="43"/>
        <v>113</v>
      </c>
      <c r="K2759" t="str">
        <f>VLOOKUP(B2759,[2]taxonomy1!$B:$U,2,FALSE)</f>
        <v xml:space="preserve"> Astyanax mexicanus (Blind cave fish) (Astyanax fasciatus mexicanus).</v>
      </c>
      <c r="L2759" t="str">
        <f>VLOOKUP(B2759,[2]taxonomy1!$B:$U,4,FALSE)</f>
        <v xml:space="preserve"> NCBI_TaxID=7994 {ECO:0000313|Ensembl:ENSAMXP00000020657, ECO:0000313|Proteomes:UP000018467};</v>
      </c>
      <c r="M2759" t="str">
        <f>VLOOKUP(B2759,[2]taxonomy1!$B:$U,6,FALSE)</f>
        <v>Eukaryota</v>
      </c>
      <c r="N2759" t="str">
        <f>VLOOKUP(B2759,[2]taxonomy1!$B:$U,7,FALSE)</f>
        <v xml:space="preserve"> Metazoa</v>
      </c>
      <c r="O2759" t="str">
        <f>VLOOKUP(B2759,[2]taxonomy1!$B:$U,8,FALSE)</f>
        <v xml:space="preserve"> Chordata</v>
      </c>
      <c r="P2759" t="str">
        <f>VLOOKUP(B2759,[2]taxonomy1!$B:$U,9,FALSE)</f>
        <v xml:space="preserve"> Craniata</v>
      </c>
      <c r="Q2759" t="str">
        <f>VLOOKUP(B2759,[2]taxonomy1!$B:$U,10,FALSE)</f>
        <v xml:space="preserve"> Vertebrata</v>
      </c>
      <c r="R2759" t="str">
        <f>VLOOKUP(B2759,[2]taxonomy1!$B:$U,11,FALSE)</f>
        <v xml:space="preserve"> Euteleostomi</v>
      </c>
      <c r="S2759" t="str">
        <f>VLOOKUP(B2759,[2]taxonomy1!$B:$U,12,FALSE)</f>
        <v>Actinopterygii</v>
      </c>
      <c r="T2759" t="str">
        <f>VLOOKUP(B2759,[2]taxonomy1!$B:$U,13,FALSE)</f>
        <v xml:space="preserve"> Neopterygii</v>
      </c>
      <c r="U2759" t="str">
        <f>VLOOKUP(B2759,[2]taxonomy1!$B:$U,14,FALSE)</f>
        <v xml:space="preserve"> Teleostei</v>
      </c>
      <c r="V2759" t="str">
        <f>VLOOKUP(B2759,[2]taxonomy1!$B:$U,15,FALSE)</f>
        <v xml:space="preserve"> Ostariophysi</v>
      </c>
      <c r="W2759" t="str">
        <f>VLOOKUP(B2759,[2]taxonomy1!$B:$U,16,FALSE)</f>
        <v xml:space="preserve"> Characiformes</v>
      </c>
    </row>
    <row r="2760" spans="1:23" x14ac:dyDescent="0.3">
      <c r="A2760" t="s">
        <v>5210</v>
      </c>
      <c r="B2760" t="s">
        <v>5211</v>
      </c>
      <c r="C2760">
        <v>254</v>
      </c>
      <c r="D2760" t="s">
        <v>10</v>
      </c>
      <c r="E2760">
        <v>161</v>
      </c>
      <c r="F2760">
        <v>254</v>
      </c>
      <c r="G2760">
        <v>2735</v>
      </c>
      <c r="H2760" t="s">
        <v>11</v>
      </c>
      <c r="I2760" t="s">
        <v>10</v>
      </c>
      <c r="J2760">
        <f t="shared" si="43"/>
        <v>93</v>
      </c>
      <c r="K2760" t="str">
        <f>VLOOKUP(B2760,[2]taxonomy1!$B:$U,2,FALSE)</f>
        <v xml:space="preserve"> Astyanax mexicanus (Blind cave fish) (Astyanax fasciatus mexicanus).</v>
      </c>
      <c r="L2760" t="str">
        <f>VLOOKUP(B2760,[2]taxonomy1!$B:$U,4,FALSE)</f>
        <v xml:space="preserve"> NCBI_TaxID=7994 {ECO:0000313|Ensembl:ENSAMXP00000020657, ECO:0000313|Proteomes:UP000018467};</v>
      </c>
      <c r="M2760" t="str">
        <f>VLOOKUP(B2760,[2]taxonomy1!$B:$U,6,FALSE)</f>
        <v>Eukaryota</v>
      </c>
      <c r="N2760" t="str">
        <f>VLOOKUP(B2760,[2]taxonomy1!$B:$U,7,FALSE)</f>
        <v xml:space="preserve"> Metazoa</v>
      </c>
      <c r="O2760" t="str">
        <f>VLOOKUP(B2760,[2]taxonomy1!$B:$U,8,FALSE)</f>
        <v xml:space="preserve"> Chordata</v>
      </c>
      <c r="P2760" t="str">
        <f>VLOOKUP(B2760,[2]taxonomy1!$B:$U,9,FALSE)</f>
        <v xml:space="preserve"> Craniata</v>
      </c>
      <c r="Q2760" t="str">
        <f>VLOOKUP(B2760,[2]taxonomy1!$B:$U,10,FALSE)</f>
        <v xml:space="preserve"> Vertebrata</v>
      </c>
      <c r="R2760" t="str">
        <f>VLOOKUP(B2760,[2]taxonomy1!$B:$U,11,FALSE)</f>
        <v xml:space="preserve"> Euteleostomi</v>
      </c>
      <c r="S2760" t="str">
        <f>VLOOKUP(B2760,[2]taxonomy1!$B:$U,12,FALSE)</f>
        <v>Actinopterygii</v>
      </c>
      <c r="T2760" t="str">
        <f>VLOOKUP(B2760,[2]taxonomy1!$B:$U,13,FALSE)</f>
        <v xml:space="preserve"> Neopterygii</v>
      </c>
      <c r="U2760" t="str">
        <f>VLOOKUP(B2760,[2]taxonomy1!$B:$U,14,FALSE)</f>
        <v xml:space="preserve"> Teleostei</v>
      </c>
      <c r="V2760" t="str">
        <f>VLOOKUP(B2760,[2]taxonomy1!$B:$U,15,FALSE)</f>
        <v xml:space="preserve"> Ostariophysi</v>
      </c>
      <c r="W2760" t="str">
        <f>VLOOKUP(B2760,[2]taxonomy1!$B:$U,16,FALSE)</f>
        <v xml:space="preserve"> Characiformes</v>
      </c>
    </row>
    <row r="2761" spans="1:23" x14ac:dyDescent="0.3">
      <c r="A2761" t="s">
        <v>5212</v>
      </c>
      <c r="B2761" t="s">
        <v>5213</v>
      </c>
      <c r="C2761">
        <v>318</v>
      </c>
      <c r="D2761" t="s">
        <v>10</v>
      </c>
      <c r="E2761">
        <v>36</v>
      </c>
      <c r="F2761">
        <v>312</v>
      </c>
      <c r="G2761">
        <v>2735</v>
      </c>
      <c r="H2761" t="s">
        <v>11</v>
      </c>
      <c r="I2761" t="s">
        <v>10</v>
      </c>
      <c r="J2761">
        <f t="shared" si="43"/>
        <v>276</v>
      </c>
      <c r="K2761" t="str">
        <f>VLOOKUP(B2761,[2]taxonomy1!$B:$U,2,FALSE)</f>
        <v xml:space="preserve"> Lepisosteus oculatus (Spotted gar).</v>
      </c>
      <c r="L2761" t="str">
        <f>VLOOKUP(B2761,[2]taxonomy1!$B:$U,4,FALSE)</f>
        <v xml:space="preserve"> NCBI_TaxID=7918 {ECO:0000313|Ensembl:ENSLOCP00000002251, ECO:0000313|Proteomes:UP000018468};</v>
      </c>
      <c r="M2761" t="str">
        <f>VLOOKUP(B2761,[2]taxonomy1!$B:$U,6,FALSE)</f>
        <v>Eukaryota</v>
      </c>
      <c r="N2761" t="str">
        <f>VLOOKUP(B2761,[2]taxonomy1!$B:$U,7,FALSE)</f>
        <v xml:space="preserve"> Metazoa</v>
      </c>
      <c r="O2761" t="str">
        <f>VLOOKUP(B2761,[2]taxonomy1!$B:$U,8,FALSE)</f>
        <v xml:space="preserve"> Chordata</v>
      </c>
      <c r="P2761" t="str">
        <f>VLOOKUP(B2761,[2]taxonomy1!$B:$U,9,FALSE)</f>
        <v xml:space="preserve"> Craniata</v>
      </c>
      <c r="Q2761" t="str">
        <f>VLOOKUP(B2761,[2]taxonomy1!$B:$U,10,FALSE)</f>
        <v xml:space="preserve"> Vertebrata</v>
      </c>
      <c r="R2761" t="str">
        <f>VLOOKUP(B2761,[2]taxonomy1!$B:$U,11,FALSE)</f>
        <v xml:space="preserve"> Euteleostomi</v>
      </c>
      <c r="S2761" t="str">
        <f>VLOOKUP(B2761,[2]taxonomy1!$B:$U,12,FALSE)</f>
        <v>Actinopterygii</v>
      </c>
      <c r="T2761" t="str">
        <f>VLOOKUP(B2761,[2]taxonomy1!$B:$U,13,FALSE)</f>
        <v xml:space="preserve"> Neopterygii</v>
      </c>
      <c r="U2761" t="str">
        <f>VLOOKUP(B2761,[2]taxonomy1!$B:$U,14,FALSE)</f>
        <v xml:space="preserve"> Holostei</v>
      </c>
      <c r="V2761" t="str">
        <f>VLOOKUP(B2761,[2]taxonomy1!$B:$U,15,FALSE)</f>
        <v xml:space="preserve"> Semionotiformes</v>
      </c>
      <c r="W2761" t="str">
        <f>VLOOKUP(B2761,[2]taxonomy1!$B:$U,16,FALSE)</f>
        <v xml:space="preserve"> Lepisosteidae</v>
      </c>
    </row>
    <row r="2762" spans="1:23" x14ac:dyDescent="0.3">
      <c r="A2762" t="s">
        <v>5214</v>
      </c>
      <c r="B2762" t="s">
        <v>5215</v>
      </c>
      <c r="C2762">
        <v>346</v>
      </c>
      <c r="D2762" t="s">
        <v>10</v>
      </c>
      <c r="E2762">
        <v>60</v>
      </c>
      <c r="F2762">
        <v>340</v>
      </c>
      <c r="G2762">
        <v>2735</v>
      </c>
      <c r="H2762" t="s">
        <v>11</v>
      </c>
      <c r="I2762" t="s">
        <v>10</v>
      </c>
      <c r="J2762">
        <f t="shared" si="43"/>
        <v>280</v>
      </c>
      <c r="K2762" t="str">
        <f>VLOOKUP(B2762,[2]taxonomy1!$B:$U,2,FALSE)</f>
        <v xml:space="preserve"> Lepisosteus oculatus (Spotted gar).</v>
      </c>
      <c r="L2762" t="str">
        <f>VLOOKUP(B2762,[2]taxonomy1!$B:$U,4,FALSE)</f>
        <v xml:space="preserve"> NCBI_TaxID=7918 {ECO:0000313|Ensembl:ENSLOCP00000005228, ECO:0000313|Proteomes:UP000018468};</v>
      </c>
      <c r="M2762" t="str">
        <f>VLOOKUP(B2762,[2]taxonomy1!$B:$U,6,FALSE)</f>
        <v>Eukaryota</v>
      </c>
      <c r="N2762" t="str">
        <f>VLOOKUP(B2762,[2]taxonomy1!$B:$U,7,FALSE)</f>
        <v xml:space="preserve"> Metazoa</v>
      </c>
      <c r="O2762" t="str">
        <f>VLOOKUP(B2762,[2]taxonomy1!$B:$U,8,FALSE)</f>
        <v xml:space="preserve"> Chordata</v>
      </c>
      <c r="P2762" t="str">
        <f>VLOOKUP(B2762,[2]taxonomy1!$B:$U,9,FALSE)</f>
        <v xml:space="preserve"> Craniata</v>
      </c>
      <c r="Q2762" t="str">
        <f>VLOOKUP(B2762,[2]taxonomy1!$B:$U,10,FALSE)</f>
        <v xml:space="preserve"> Vertebrata</v>
      </c>
      <c r="R2762" t="str">
        <f>VLOOKUP(B2762,[2]taxonomy1!$B:$U,11,FALSE)</f>
        <v xml:space="preserve"> Euteleostomi</v>
      </c>
      <c r="S2762" t="str">
        <f>VLOOKUP(B2762,[2]taxonomy1!$B:$U,12,FALSE)</f>
        <v>Actinopterygii</v>
      </c>
      <c r="T2762" t="str">
        <f>VLOOKUP(B2762,[2]taxonomy1!$B:$U,13,FALSE)</f>
        <v xml:space="preserve"> Neopterygii</v>
      </c>
      <c r="U2762" t="str">
        <f>VLOOKUP(B2762,[2]taxonomy1!$B:$U,14,FALSE)</f>
        <v xml:space="preserve"> Holostei</v>
      </c>
      <c r="V2762" t="str">
        <f>VLOOKUP(B2762,[2]taxonomy1!$B:$U,15,FALSE)</f>
        <v xml:space="preserve"> Semionotiformes</v>
      </c>
      <c r="W2762" t="str">
        <f>VLOOKUP(B2762,[2]taxonomy1!$B:$U,16,FALSE)</f>
        <v xml:space="preserve"> Lepisosteidae</v>
      </c>
    </row>
    <row r="2763" spans="1:23" x14ac:dyDescent="0.3">
      <c r="A2763" t="s">
        <v>5216</v>
      </c>
      <c r="B2763" t="s">
        <v>5217</v>
      </c>
      <c r="C2763">
        <v>292</v>
      </c>
      <c r="D2763" t="s">
        <v>10</v>
      </c>
      <c r="E2763">
        <v>12</v>
      </c>
      <c r="F2763">
        <v>285</v>
      </c>
      <c r="G2763">
        <v>2735</v>
      </c>
      <c r="H2763" t="s">
        <v>11</v>
      </c>
      <c r="I2763" t="s">
        <v>10</v>
      </c>
      <c r="J2763">
        <f t="shared" si="43"/>
        <v>273</v>
      </c>
      <c r="K2763" t="str">
        <f>VLOOKUP(B2763,[2]taxonomy1!$B:$U,2,FALSE)</f>
        <v xml:space="preserve"> Lepisosteus oculatus (Spotted gar).</v>
      </c>
      <c r="L2763" t="str">
        <f>VLOOKUP(B2763,[2]taxonomy1!$B:$U,4,FALSE)</f>
        <v xml:space="preserve"> NCBI_TaxID=7918 {ECO:0000313|Ensembl:ENSLOCP00000005515, ECO:0000313|Proteomes:UP000018468};</v>
      </c>
      <c r="M2763" t="str">
        <f>VLOOKUP(B2763,[2]taxonomy1!$B:$U,6,FALSE)</f>
        <v>Eukaryota</v>
      </c>
      <c r="N2763" t="str">
        <f>VLOOKUP(B2763,[2]taxonomy1!$B:$U,7,FALSE)</f>
        <v xml:space="preserve"> Metazoa</v>
      </c>
      <c r="O2763" t="str">
        <f>VLOOKUP(B2763,[2]taxonomy1!$B:$U,8,FALSE)</f>
        <v xml:space="preserve"> Chordata</v>
      </c>
      <c r="P2763" t="str">
        <f>VLOOKUP(B2763,[2]taxonomy1!$B:$U,9,FALSE)</f>
        <v xml:space="preserve"> Craniata</v>
      </c>
      <c r="Q2763" t="str">
        <f>VLOOKUP(B2763,[2]taxonomy1!$B:$U,10,FALSE)</f>
        <v xml:space="preserve"> Vertebrata</v>
      </c>
      <c r="R2763" t="str">
        <f>VLOOKUP(B2763,[2]taxonomy1!$B:$U,11,FALSE)</f>
        <v xml:space="preserve"> Euteleostomi</v>
      </c>
      <c r="S2763" t="str">
        <f>VLOOKUP(B2763,[2]taxonomy1!$B:$U,12,FALSE)</f>
        <v>Actinopterygii</v>
      </c>
      <c r="T2763" t="str">
        <f>VLOOKUP(B2763,[2]taxonomy1!$B:$U,13,FALSE)</f>
        <v xml:space="preserve"> Neopterygii</v>
      </c>
      <c r="U2763" t="str">
        <f>VLOOKUP(B2763,[2]taxonomy1!$B:$U,14,FALSE)</f>
        <v xml:space="preserve"> Holostei</v>
      </c>
      <c r="V2763" t="str">
        <f>VLOOKUP(B2763,[2]taxonomy1!$B:$U,15,FALSE)</f>
        <v xml:space="preserve"> Semionotiformes</v>
      </c>
      <c r="W2763" t="str">
        <f>VLOOKUP(B2763,[2]taxonomy1!$B:$U,16,FALSE)</f>
        <v xml:space="preserve"> Lepisosteidae</v>
      </c>
    </row>
    <row r="2764" spans="1:23" x14ac:dyDescent="0.3">
      <c r="A2764" t="s">
        <v>5218</v>
      </c>
      <c r="B2764" t="s">
        <v>5219</v>
      </c>
      <c r="C2764">
        <v>292</v>
      </c>
      <c r="D2764" t="s">
        <v>10</v>
      </c>
      <c r="E2764">
        <v>12</v>
      </c>
      <c r="F2764">
        <v>285</v>
      </c>
      <c r="G2764">
        <v>2735</v>
      </c>
      <c r="H2764" t="s">
        <v>11</v>
      </c>
      <c r="I2764" t="s">
        <v>10</v>
      </c>
      <c r="J2764">
        <f t="shared" si="43"/>
        <v>273</v>
      </c>
      <c r="K2764" t="str">
        <f>VLOOKUP(B2764,[2]taxonomy1!$B:$U,2,FALSE)</f>
        <v xml:space="preserve"> Lepisosteus oculatus (Spotted gar).</v>
      </c>
      <c r="L2764" t="str">
        <f>VLOOKUP(B2764,[2]taxonomy1!$B:$U,4,FALSE)</f>
        <v xml:space="preserve"> NCBI_TaxID=7918 {ECO:0000313|Ensembl:ENSLOCP00000005538, ECO:0000313|Proteomes:UP000018468};</v>
      </c>
      <c r="M2764" t="str">
        <f>VLOOKUP(B2764,[2]taxonomy1!$B:$U,6,FALSE)</f>
        <v>Eukaryota</v>
      </c>
      <c r="N2764" t="str">
        <f>VLOOKUP(B2764,[2]taxonomy1!$B:$U,7,FALSE)</f>
        <v xml:space="preserve"> Metazoa</v>
      </c>
      <c r="O2764" t="str">
        <f>VLOOKUP(B2764,[2]taxonomy1!$B:$U,8,FALSE)</f>
        <v xml:space="preserve"> Chordata</v>
      </c>
      <c r="P2764" t="str">
        <f>VLOOKUP(B2764,[2]taxonomy1!$B:$U,9,FALSE)</f>
        <v xml:space="preserve"> Craniata</v>
      </c>
      <c r="Q2764" t="str">
        <f>VLOOKUP(B2764,[2]taxonomy1!$B:$U,10,FALSE)</f>
        <v xml:space="preserve"> Vertebrata</v>
      </c>
      <c r="R2764" t="str">
        <f>VLOOKUP(B2764,[2]taxonomy1!$B:$U,11,FALSE)</f>
        <v xml:space="preserve"> Euteleostomi</v>
      </c>
      <c r="S2764" t="str">
        <f>VLOOKUP(B2764,[2]taxonomy1!$B:$U,12,FALSE)</f>
        <v>Actinopterygii</v>
      </c>
      <c r="T2764" t="str">
        <f>VLOOKUP(B2764,[2]taxonomy1!$B:$U,13,FALSE)</f>
        <v xml:space="preserve"> Neopterygii</v>
      </c>
      <c r="U2764" t="str">
        <f>VLOOKUP(B2764,[2]taxonomy1!$B:$U,14,FALSE)</f>
        <v xml:space="preserve"> Holostei</v>
      </c>
      <c r="V2764" t="str">
        <f>VLOOKUP(B2764,[2]taxonomy1!$B:$U,15,FALSE)</f>
        <v xml:space="preserve"> Semionotiformes</v>
      </c>
      <c r="W2764" t="str">
        <f>VLOOKUP(B2764,[2]taxonomy1!$B:$U,16,FALSE)</f>
        <v xml:space="preserve"> Lepisosteidae</v>
      </c>
    </row>
    <row r="2765" spans="1:23" x14ac:dyDescent="0.3">
      <c r="A2765" t="s">
        <v>5220</v>
      </c>
      <c r="B2765" t="s">
        <v>5221</v>
      </c>
      <c r="C2765">
        <v>283</v>
      </c>
      <c r="D2765" t="s">
        <v>10</v>
      </c>
      <c r="E2765">
        <v>3</v>
      </c>
      <c r="F2765">
        <v>276</v>
      </c>
      <c r="G2765">
        <v>2735</v>
      </c>
      <c r="H2765" t="s">
        <v>11</v>
      </c>
      <c r="I2765" t="s">
        <v>10</v>
      </c>
      <c r="J2765">
        <f t="shared" si="43"/>
        <v>273</v>
      </c>
      <c r="K2765" t="str">
        <f>VLOOKUP(B2765,[2]taxonomy1!$B:$U,2,FALSE)</f>
        <v xml:space="preserve"> Lepisosteus oculatus (Spotted gar).</v>
      </c>
      <c r="L2765" t="str">
        <f>VLOOKUP(B2765,[2]taxonomy1!$B:$U,4,FALSE)</f>
        <v xml:space="preserve"> NCBI_TaxID=7918 {ECO:0000313|Ensembl:ENSLOCP00000012573, ECO:0000313|Proteomes:UP000018468};</v>
      </c>
      <c r="M2765" t="str">
        <f>VLOOKUP(B2765,[2]taxonomy1!$B:$U,6,FALSE)</f>
        <v>Eukaryota</v>
      </c>
      <c r="N2765" t="str">
        <f>VLOOKUP(B2765,[2]taxonomy1!$B:$U,7,FALSE)</f>
        <v xml:space="preserve"> Metazoa</v>
      </c>
      <c r="O2765" t="str">
        <f>VLOOKUP(B2765,[2]taxonomy1!$B:$U,8,FALSE)</f>
        <v xml:space="preserve"> Chordata</v>
      </c>
      <c r="P2765" t="str">
        <f>VLOOKUP(B2765,[2]taxonomy1!$B:$U,9,FALSE)</f>
        <v xml:space="preserve"> Craniata</v>
      </c>
      <c r="Q2765" t="str">
        <f>VLOOKUP(B2765,[2]taxonomy1!$B:$U,10,FALSE)</f>
        <v xml:space="preserve"> Vertebrata</v>
      </c>
      <c r="R2765" t="str">
        <f>VLOOKUP(B2765,[2]taxonomy1!$B:$U,11,FALSE)</f>
        <v xml:space="preserve"> Euteleostomi</v>
      </c>
      <c r="S2765" t="str">
        <f>VLOOKUP(B2765,[2]taxonomy1!$B:$U,12,FALSE)</f>
        <v>Actinopterygii</v>
      </c>
      <c r="T2765" t="str">
        <f>VLOOKUP(B2765,[2]taxonomy1!$B:$U,13,FALSE)</f>
        <v xml:space="preserve"> Neopterygii</v>
      </c>
      <c r="U2765" t="str">
        <f>VLOOKUP(B2765,[2]taxonomy1!$B:$U,14,FALSE)</f>
        <v xml:space="preserve"> Holostei</v>
      </c>
      <c r="V2765" t="str">
        <f>VLOOKUP(B2765,[2]taxonomy1!$B:$U,15,FALSE)</f>
        <v xml:space="preserve"> Semionotiformes</v>
      </c>
      <c r="W2765" t="str">
        <f>VLOOKUP(B2765,[2]taxonomy1!$B:$U,16,FALSE)</f>
        <v xml:space="preserve"> Lepisosteidae</v>
      </c>
    </row>
    <row r="2766" spans="1:23" x14ac:dyDescent="0.3">
      <c r="A2766" t="s">
        <v>5222</v>
      </c>
      <c r="B2766" t="s">
        <v>5223</v>
      </c>
      <c r="C2766">
        <v>298</v>
      </c>
      <c r="D2766" t="s">
        <v>10</v>
      </c>
      <c r="E2766">
        <v>18</v>
      </c>
      <c r="F2766">
        <v>291</v>
      </c>
      <c r="G2766">
        <v>2735</v>
      </c>
      <c r="H2766" t="s">
        <v>11</v>
      </c>
      <c r="I2766" t="s">
        <v>10</v>
      </c>
      <c r="J2766">
        <f t="shared" si="43"/>
        <v>273</v>
      </c>
      <c r="K2766" t="str">
        <f>VLOOKUP(B2766,[2]taxonomy1!$B:$U,2,FALSE)</f>
        <v xml:space="preserve"> Lepisosteus oculatus (Spotted gar).</v>
      </c>
      <c r="L2766" t="str">
        <f>VLOOKUP(B2766,[2]taxonomy1!$B:$U,4,FALSE)</f>
        <v xml:space="preserve"> NCBI_TaxID=7918 {ECO:0000313|Ensembl:ENSLOCP00000012579, ECO:0000313|Proteomes:UP000018468};</v>
      </c>
      <c r="M2766" t="str">
        <f>VLOOKUP(B2766,[2]taxonomy1!$B:$U,6,FALSE)</f>
        <v>Eukaryota</v>
      </c>
      <c r="N2766" t="str">
        <f>VLOOKUP(B2766,[2]taxonomy1!$B:$U,7,FALSE)</f>
        <v xml:space="preserve"> Metazoa</v>
      </c>
      <c r="O2766" t="str">
        <f>VLOOKUP(B2766,[2]taxonomy1!$B:$U,8,FALSE)</f>
        <v xml:space="preserve"> Chordata</v>
      </c>
      <c r="P2766" t="str">
        <f>VLOOKUP(B2766,[2]taxonomy1!$B:$U,9,FALSE)</f>
        <v xml:space="preserve"> Craniata</v>
      </c>
      <c r="Q2766" t="str">
        <f>VLOOKUP(B2766,[2]taxonomy1!$B:$U,10,FALSE)</f>
        <v xml:space="preserve"> Vertebrata</v>
      </c>
      <c r="R2766" t="str">
        <f>VLOOKUP(B2766,[2]taxonomy1!$B:$U,11,FALSE)</f>
        <v xml:space="preserve"> Euteleostomi</v>
      </c>
      <c r="S2766" t="str">
        <f>VLOOKUP(B2766,[2]taxonomy1!$B:$U,12,FALSE)</f>
        <v>Actinopterygii</v>
      </c>
      <c r="T2766" t="str">
        <f>VLOOKUP(B2766,[2]taxonomy1!$B:$U,13,FALSE)</f>
        <v xml:space="preserve"> Neopterygii</v>
      </c>
      <c r="U2766" t="str">
        <f>VLOOKUP(B2766,[2]taxonomy1!$B:$U,14,FALSE)</f>
        <v xml:space="preserve"> Holostei</v>
      </c>
      <c r="V2766" t="str">
        <f>VLOOKUP(B2766,[2]taxonomy1!$B:$U,15,FALSE)</f>
        <v xml:space="preserve"> Semionotiformes</v>
      </c>
      <c r="W2766" t="str">
        <f>VLOOKUP(B2766,[2]taxonomy1!$B:$U,16,FALSE)</f>
        <v xml:space="preserve"> Lepisosteidae</v>
      </c>
    </row>
    <row r="2767" spans="1:23" x14ac:dyDescent="0.3">
      <c r="A2767" t="s">
        <v>5224</v>
      </c>
      <c r="B2767" t="s">
        <v>5225</v>
      </c>
      <c r="C2767">
        <v>261</v>
      </c>
      <c r="D2767" t="s">
        <v>10</v>
      </c>
      <c r="E2767">
        <v>1</v>
      </c>
      <c r="F2767">
        <v>254</v>
      </c>
      <c r="G2767">
        <v>2735</v>
      </c>
      <c r="H2767" t="s">
        <v>11</v>
      </c>
      <c r="I2767" t="s">
        <v>10</v>
      </c>
      <c r="J2767">
        <f t="shared" si="43"/>
        <v>253</v>
      </c>
      <c r="K2767" t="str">
        <f>VLOOKUP(B2767,[2]taxonomy1!$B:$U,2,FALSE)</f>
        <v xml:space="preserve"> Lepisosteus oculatus (Spotted gar).</v>
      </c>
      <c r="L2767" t="str">
        <f>VLOOKUP(B2767,[2]taxonomy1!$B:$U,4,FALSE)</f>
        <v xml:space="preserve"> NCBI_TaxID=7918 {ECO:0000313|Ensembl:ENSLOCP00000019225, ECO:0000313|Proteomes:UP000018468};</v>
      </c>
      <c r="M2767" t="str">
        <f>VLOOKUP(B2767,[2]taxonomy1!$B:$U,6,FALSE)</f>
        <v>Eukaryota</v>
      </c>
      <c r="N2767" t="str">
        <f>VLOOKUP(B2767,[2]taxonomy1!$B:$U,7,FALSE)</f>
        <v xml:space="preserve"> Metazoa</v>
      </c>
      <c r="O2767" t="str">
        <f>VLOOKUP(B2767,[2]taxonomy1!$B:$U,8,FALSE)</f>
        <v xml:space="preserve"> Chordata</v>
      </c>
      <c r="P2767" t="str">
        <f>VLOOKUP(B2767,[2]taxonomy1!$B:$U,9,FALSE)</f>
        <v xml:space="preserve"> Craniata</v>
      </c>
      <c r="Q2767" t="str">
        <f>VLOOKUP(B2767,[2]taxonomy1!$B:$U,10,FALSE)</f>
        <v xml:space="preserve"> Vertebrata</v>
      </c>
      <c r="R2767" t="str">
        <f>VLOOKUP(B2767,[2]taxonomy1!$B:$U,11,FALSE)</f>
        <v xml:space="preserve"> Euteleostomi</v>
      </c>
      <c r="S2767" t="str">
        <f>VLOOKUP(B2767,[2]taxonomy1!$B:$U,12,FALSE)</f>
        <v>Actinopterygii</v>
      </c>
      <c r="T2767" t="str">
        <f>VLOOKUP(B2767,[2]taxonomy1!$B:$U,13,FALSE)</f>
        <v xml:space="preserve"> Neopterygii</v>
      </c>
      <c r="U2767" t="str">
        <f>VLOOKUP(B2767,[2]taxonomy1!$B:$U,14,FALSE)</f>
        <v xml:space="preserve"> Holostei</v>
      </c>
      <c r="V2767" t="str">
        <f>VLOOKUP(B2767,[2]taxonomy1!$B:$U,15,FALSE)</f>
        <v xml:space="preserve"> Semionotiformes</v>
      </c>
      <c r="W2767" t="str">
        <f>VLOOKUP(B2767,[2]taxonomy1!$B:$U,16,FALSE)</f>
        <v xml:space="preserve"> Lepisosteidae</v>
      </c>
    </row>
    <row r="2768" spans="1:23" x14ac:dyDescent="0.3">
      <c r="A2768" t="s">
        <v>5226</v>
      </c>
      <c r="B2768" t="s">
        <v>5227</v>
      </c>
      <c r="C2768">
        <v>284</v>
      </c>
      <c r="D2768" t="s">
        <v>10</v>
      </c>
      <c r="E2768">
        <v>3</v>
      </c>
      <c r="F2768">
        <v>277</v>
      </c>
      <c r="G2768">
        <v>2735</v>
      </c>
      <c r="H2768" t="s">
        <v>11</v>
      </c>
      <c r="I2768" t="s">
        <v>10</v>
      </c>
      <c r="J2768">
        <f t="shared" si="43"/>
        <v>274</v>
      </c>
      <c r="K2768" t="str">
        <f>VLOOKUP(B2768,[2]taxonomy1!$B:$U,2,FALSE)</f>
        <v xml:space="preserve"> Ovis aries (Sheep).</v>
      </c>
      <c r="L2768" t="str">
        <f>VLOOKUP(B2768,[2]taxonomy1!$B:$U,4,FALSE)</f>
        <v xml:space="preserve"> NCBI_TaxID=9940 {ECO:0000313|Ensembl:ENSOARP00000003618, ECO:0000313|Proteomes:UP000002356};</v>
      </c>
      <c r="M2768" t="str">
        <f>VLOOKUP(B2768,[2]taxonomy1!$B:$U,6,FALSE)</f>
        <v>Eukaryota</v>
      </c>
      <c r="N2768" t="str">
        <f>VLOOKUP(B2768,[2]taxonomy1!$B:$U,7,FALSE)</f>
        <v xml:space="preserve"> Metazoa</v>
      </c>
      <c r="O2768" t="str">
        <f>VLOOKUP(B2768,[2]taxonomy1!$B:$U,8,FALSE)</f>
        <v xml:space="preserve"> Chordata</v>
      </c>
      <c r="P2768" t="str">
        <f>VLOOKUP(B2768,[2]taxonomy1!$B:$U,9,FALSE)</f>
        <v xml:space="preserve"> Craniata</v>
      </c>
      <c r="Q2768" t="str">
        <f>VLOOKUP(B2768,[2]taxonomy1!$B:$U,10,FALSE)</f>
        <v xml:space="preserve"> Vertebrata</v>
      </c>
      <c r="R2768" t="str">
        <f>VLOOKUP(B2768,[2]taxonomy1!$B:$U,11,FALSE)</f>
        <v xml:space="preserve"> Euteleostomi</v>
      </c>
      <c r="S2768" t="str">
        <f>VLOOKUP(B2768,[2]taxonomy1!$B:$U,12,FALSE)</f>
        <v>Mammalia</v>
      </c>
      <c r="T2768" t="str">
        <f>VLOOKUP(B2768,[2]taxonomy1!$B:$U,13,FALSE)</f>
        <v xml:space="preserve"> Eutheria</v>
      </c>
      <c r="U2768" t="str">
        <f>VLOOKUP(B2768,[2]taxonomy1!$B:$U,14,FALSE)</f>
        <v xml:space="preserve"> Laurasiatheria</v>
      </c>
      <c r="V2768" t="str">
        <f>VLOOKUP(B2768,[2]taxonomy1!$B:$U,15,FALSE)</f>
        <v xml:space="preserve"> Cetartiodactyla</v>
      </c>
      <c r="W2768" t="str">
        <f>VLOOKUP(B2768,[2]taxonomy1!$B:$U,16,FALSE)</f>
        <v xml:space="preserve"> Ruminantia</v>
      </c>
    </row>
    <row r="2769" spans="1:23" x14ac:dyDescent="0.3">
      <c r="A2769" t="s">
        <v>5228</v>
      </c>
      <c r="B2769" t="s">
        <v>5229</v>
      </c>
      <c r="C2769">
        <v>294</v>
      </c>
      <c r="D2769" t="s">
        <v>10</v>
      </c>
      <c r="E2769">
        <v>14</v>
      </c>
      <c r="F2769">
        <v>287</v>
      </c>
      <c r="G2769">
        <v>2735</v>
      </c>
      <c r="H2769" t="s">
        <v>11</v>
      </c>
      <c r="I2769" t="s">
        <v>10</v>
      </c>
      <c r="J2769">
        <f t="shared" si="43"/>
        <v>273</v>
      </c>
      <c r="K2769" t="str">
        <f>VLOOKUP(B2769,[2]taxonomy1!$B:$U,2,FALSE)</f>
        <v xml:space="preserve"> Ovis aries (Sheep).</v>
      </c>
      <c r="L2769" t="str">
        <f>VLOOKUP(B2769,[2]taxonomy1!$B:$U,4,FALSE)</f>
        <v xml:space="preserve"> NCBI_TaxID=9940 {ECO:0000313|Ensembl:ENSOARP00000009401, ECO:0000313|Proteomes:UP000002356};</v>
      </c>
      <c r="M2769" t="str">
        <f>VLOOKUP(B2769,[2]taxonomy1!$B:$U,6,FALSE)</f>
        <v>Eukaryota</v>
      </c>
      <c r="N2769" t="str">
        <f>VLOOKUP(B2769,[2]taxonomy1!$B:$U,7,FALSE)</f>
        <v xml:space="preserve"> Metazoa</v>
      </c>
      <c r="O2769" t="str">
        <f>VLOOKUP(B2769,[2]taxonomy1!$B:$U,8,FALSE)</f>
        <v xml:space="preserve"> Chordata</v>
      </c>
      <c r="P2769" t="str">
        <f>VLOOKUP(B2769,[2]taxonomy1!$B:$U,9,FALSE)</f>
        <v xml:space="preserve"> Craniata</v>
      </c>
      <c r="Q2769" t="str">
        <f>VLOOKUP(B2769,[2]taxonomy1!$B:$U,10,FALSE)</f>
        <v xml:space="preserve"> Vertebrata</v>
      </c>
      <c r="R2769" t="str">
        <f>VLOOKUP(B2769,[2]taxonomy1!$B:$U,11,FALSE)</f>
        <v xml:space="preserve"> Euteleostomi</v>
      </c>
      <c r="S2769" t="str">
        <f>VLOOKUP(B2769,[2]taxonomy1!$B:$U,12,FALSE)</f>
        <v>Mammalia</v>
      </c>
      <c r="T2769" t="str">
        <f>VLOOKUP(B2769,[2]taxonomy1!$B:$U,13,FALSE)</f>
        <v xml:space="preserve"> Eutheria</v>
      </c>
      <c r="U2769" t="str">
        <f>VLOOKUP(B2769,[2]taxonomy1!$B:$U,14,FALSE)</f>
        <v xml:space="preserve"> Laurasiatheria</v>
      </c>
      <c r="V2769" t="str">
        <f>VLOOKUP(B2769,[2]taxonomy1!$B:$U,15,FALSE)</f>
        <v xml:space="preserve"> Cetartiodactyla</v>
      </c>
      <c r="W2769" t="str">
        <f>VLOOKUP(B2769,[2]taxonomy1!$B:$U,16,FALSE)</f>
        <v xml:space="preserve"> Ruminantia</v>
      </c>
    </row>
    <row r="2770" spans="1:23" x14ac:dyDescent="0.3">
      <c r="A2770" t="s">
        <v>5230</v>
      </c>
      <c r="B2770" t="s">
        <v>5231</v>
      </c>
      <c r="C2770">
        <v>363</v>
      </c>
      <c r="D2770" t="s">
        <v>10</v>
      </c>
      <c r="E2770">
        <v>79</v>
      </c>
      <c r="F2770">
        <v>357</v>
      </c>
      <c r="G2770">
        <v>2735</v>
      </c>
      <c r="H2770" t="s">
        <v>11</v>
      </c>
      <c r="I2770" t="s">
        <v>10</v>
      </c>
      <c r="J2770">
        <f t="shared" si="43"/>
        <v>278</v>
      </c>
      <c r="K2770" t="str">
        <f>VLOOKUP(B2770,[2]taxonomy1!$B:$U,2,FALSE)</f>
        <v xml:space="preserve"> Ovis aries (Sheep).</v>
      </c>
      <c r="L2770" t="str">
        <f>VLOOKUP(B2770,[2]taxonomy1!$B:$U,4,FALSE)</f>
        <v xml:space="preserve"> NCBI_TaxID=9940 {ECO:0000313|Ensembl:ENSOARP00000010094, ECO:0000313|Proteomes:UP000002356};</v>
      </c>
      <c r="M2770" t="str">
        <f>VLOOKUP(B2770,[2]taxonomy1!$B:$U,6,FALSE)</f>
        <v>Eukaryota</v>
      </c>
      <c r="N2770" t="str">
        <f>VLOOKUP(B2770,[2]taxonomy1!$B:$U,7,FALSE)</f>
        <v xml:space="preserve"> Metazoa</v>
      </c>
      <c r="O2770" t="str">
        <f>VLOOKUP(B2770,[2]taxonomy1!$B:$U,8,FALSE)</f>
        <v xml:space="preserve"> Chordata</v>
      </c>
      <c r="P2770" t="str">
        <f>VLOOKUP(B2770,[2]taxonomy1!$B:$U,9,FALSE)</f>
        <v xml:space="preserve"> Craniata</v>
      </c>
      <c r="Q2770" t="str">
        <f>VLOOKUP(B2770,[2]taxonomy1!$B:$U,10,FALSE)</f>
        <v xml:space="preserve"> Vertebrata</v>
      </c>
      <c r="R2770" t="str">
        <f>VLOOKUP(B2770,[2]taxonomy1!$B:$U,11,FALSE)</f>
        <v xml:space="preserve"> Euteleostomi</v>
      </c>
      <c r="S2770" t="str">
        <f>VLOOKUP(B2770,[2]taxonomy1!$B:$U,12,FALSE)</f>
        <v>Mammalia</v>
      </c>
      <c r="T2770" t="str">
        <f>VLOOKUP(B2770,[2]taxonomy1!$B:$U,13,FALSE)</f>
        <v xml:space="preserve"> Eutheria</v>
      </c>
      <c r="U2770" t="str">
        <f>VLOOKUP(B2770,[2]taxonomy1!$B:$U,14,FALSE)</f>
        <v xml:space="preserve"> Laurasiatheria</v>
      </c>
      <c r="V2770" t="str">
        <f>VLOOKUP(B2770,[2]taxonomy1!$B:$U,15,FALSE)</f>
        <v xml:space="preserve"> Cetartiodactyla</v>
      </c>
      <c r="W2770" t="str">
        <f>VLOOKUP(B2770,[2]taxonomy1!$B:$U,16,FALSE)</f>
        <v xml:space="preserve"> Ruminantia</v>
      </c>
    </row>
    <row r="2771" spans="1:23" x14ac:dyDescent="0.3">
      <c r="A2771" t="s">
        <v>5232</v>
      </c>
      <c r="B2771" t="s">
        <v>5233</v>
      </c>
      <c r="C2771">
        <v>323</v>
      </c>
      <c r="D2771" t="s">
        <v>10</v>
      </c>
      <c r="E2771">
        <v>39</v>
      </c>
      <c r="F2771">
        <v>317</v>
      </c>
      <c r="G2771">
        <v>2735</v>
      </c>
      <c r="H2771" t="s">
        <v>11</v>
      </c>
      <c r="I2771" t="s">
        <v>10</v>
      </c>
      <c r="J2771">
        <f t="shared" si="43"/>
        <v>278</v>
      </c>
      <c r="K2771" t="str">
        <f>VLOOKUP(B2771,[2]taxonomy1!$B:$U,2,FALSE)</f>
        <v xml:space="preserve"> Ovis aries (Sheep).</v>
      </c>
      <c r="L2771" t="str">
        <f>VLOOKUP(B2771,[2]taxonomy1!$B:$U,4,FALSE)</f>
        <v xml:space="preserve"> NCBI_TaxID=9940 {ECO:0000313|Ensembl:ENSOARP00000010598, ECO:0000313|Proteomes:UP000002356};</v>
      </c>
      <c r="M2771" t="str">
        <f>VLOOKUP(B2771,[2]taxonomy1!$B:$U,6,FALSE)</f>
        <v>Eukaryota</v>
      </c>
      <c r="N2771" t="str">
        <f>VLOOKUP(B2771,[2]taxonomy1!$B:$U,7,FALSE)</f>
        <v xml:space="preserve"> Metazoa</v>
      </c>
      <c r="O2771" t="str">
        <f>VLOOKUP(B2771,[2]taxonomy1!$B:$U,8,FALSE)</f>
        <v xml:space="preserve"> Chordata</v>
      </c>
      <c r="P2771" t="str">
        <f>VLOOKUP(B2771,[2]taxonomy1!$B:$U,9,FALSE)</f>
        <v xml:space="preserve"> Craniata</v>
      </c>
      <c r="Q2771" t="str">
        <f>VLOOKUP(B2771,[2]taxonomy1!$B:$U,10,FALSE)</f>
        <v xml:space="preserve"> Vertebrata</v>
      </c>
      <c r="R2771" t="str">
        <f>VLOOKUP(B2771,[2]taxonomy1!$B:$U,11,FALSE)</f>
        <v xml:space="preserve"> Euteleostomi</v>
      </c>
      <c r="S2771" t="str">
        <f>VLOOKUP(B2771,[2]taxonomy1!$B:$U,12,FALSE)</f>
        <v>Mammalia</v>
      </c>
      <c r="T2771" t="str">
        <f>VLOOKUP(B2771,[2]taxonomy1!$B:$U,13,FALSE)</f>
        <v xml:space="preserve"> Eutheria</v>
      </c>
      <c r="U2771" t="str">
        <f>VLOOKUP(B2771,[2]taxonomy1!$B:$U,14,FALSE)</f>
        <v xml:space="preserve"> Laurasiatheria</v>
      </c>
      <c r="V2771" t="str">
        <f>VLOOKUP(B2771,[2]taxonomy1!$B:$U,15,FALSE)</f>
        <v xml:space="preserve"> Cetartiodactyla</v>
      </c>
      <c r="W2771" t="str">
        <f>VLOOKUP(B2771,[2]taxonomy1!$B:$U,16,FALSE)</f>
        <v xml:space="preserve"> Ruminantia</v>
      </c>
    </row>
    <row r="2772" spans="1:23" x14ac:dyDescent="0.3">
      <c r="A2772" t="s">
        <v>5234</v>
      </c>
      <c r="B2772" t="s">
        <v>5235</v>
      </c>
      <c r="C2772">
        <v>283</v>
      </c>
      <c r="D2772" t="s">
        <v>10</v>
      </c>
      <c r="E2772">
        <v>3</v>
      </c>
      <c r="F2772">
        <v>276</v>
      </c>
      <c r="G2772">
        <v>2735</v>
      </c>
      <c r="H2772" t="s">
        <v>11</v>
      </c>
      <c r="I2772" t="s">
        <v>10</v>
      </c>
      <c r="J2772">
        <f t="shared" si="43"/>
        <v>273</v>
      </c>
      <c r="K2772" t="str">
        <f>VLOOKUP(B2772,[2]taxonomy1!$B:$U,2,FALSE)</f>
        <v xml:space="preserve"> Ovis aries (Sheep).</v>
      </c>
      <c r="L2772" t="str">
        <f>VLOOKUP(B2772,[2]taxonomy1!$B:$U,4,FALSE)</f>
        <v xml:space="preserve"> NCBI_TaxID=9940 {ECO:0000313|Ensembl:ENSOARP00000014695, ECO:0000313|Proteomes:UP000002356};</v>
      </c>
      <c r="M2772" t="str">
        <f>VLOOKUP(B2772,[2]taxonomy1!$B:$U,6,FALSE)</f>
        <v>Eukaryota</v>
      </c>
      <c r="N2772" t="str">
        <f>VLOOKUP(B2772,[2]taxonomy1!$B:$U,7,FALSE)</f>
        <v xml:space="preserve"> Metazoa</v>
      </c>
      <c r="O2772" t="str">
        <f>VLOOKUP(B2772,[2]taxonomy1!$B:$U,8,FALSE)</f>
        <v xml:space="preserve"> Chordata</v>
      </c>
      <c r="P2772" t="str">
        <f>VLOOKUP(B2772,[2]taxonomy1!$B:$U,9,FALSE)</f>
        <v xml:space="preserve"> Craniata</v>
      </c>
      <c r="Q2772" t="str">
        <f>VLOOKUP(B2772,[2]taxonomy1!$B:$U,10,FALSE)</f>
        <v xml:space="preserve"> Vertebrata</v>
      </c>
      <c r="R2772" t="str">
        <f>VLOOKUP(B2772,[2]taxonomy1!$B:$U,11,FALSE)</f>
        <v xml:space="preserve"> Euteleostomi</v>
      </c>
      <c r="S2772" t="str">
        <f>VLOOKUP(B2772,[2]taxonomy1!$B:$U,12,FALSE)</f>
        <v>Mammalia</v>
      </c>
      <c r="T2772" t="str">
        <f>VLOOKUP(B2772,[2]taxonomy1!$B:$U,13,FALSE)</f>
        <v xml:space="preserve"> Eutheria</v>
      </c>
      <c r="U2772" t="str">
        <f>VLOOKUP(B2772,[2]taxonomy1!$B:$U,14,FALSE)</f>
        <v xml:space="preserve"> Laurasiatheria</v>
      </c>
      <c r="V2772" t="str">
        <f>VLOOKUP(B2772,[2]taxonomy1!$B:$U,15,FALSE)</f>
        <v xml:space="preserve"> Cetartiodactyla</v>
      </c>
      <c r="W2772" t="str">
        <f>VLOOKUP(B2772,[2]taxonomy1!$B:$U,16,FALSE)</f>
        <v xml:space="preserve"> Ruminantia</v>
      </c>
    </row>
    <row r="2773" spans="1:23" x14ac:dyDescent="0.3">
      <c r="A2773" t="s">
        <v>5236</v>
      </c>
      <c r="B2773" t="s">
        <v>5237</v>
      </c>
      <c r="C2773">
        <v>290</v>
      </c>
      <c r="D2773" t="s">
        <v>10</v>
      </c>
      <c r="E2773">
        <v>11</v>
      </c>
      <c r="F2773">
        <v>283</v>
      </c>
      <c r="G2773">
        <v>2735</v>
      </c>
      <c r="H2773" t="s">
        <v>11</v>
      </c>
      <c r="I2773" t="s">
        <v>10</v>
      </c>
      <c r="J2773">
        <f t="shared" si="43"/>
        <v>272</v>
      </c>
      <c r="K2773" t="str">
        <f>VLOOKUP(B2773,[2]taxonomy1!$B:$U,2,FALSE)</f>
        <v xml:space="preserve"> Ovis aries (Sheep).</v>
      </c>
      <c r="L2773" t="str">
        <f>VLOOKUP(B2773,[2]taxonomy1!$B:$U,4,FALSE)</f>
        <v xml:space="preserve"> NCBI_TaxID=9940 {ECO:0000313|Ensembl:ENSOARP00000021972, ECO:0000313|Proteomes:UP000002356};</v>
      </c>
      <c r="M2773" t="str">
        <f>VLOOKUP(B2773,[2]taxonomy1!$B:$U,6,FALSE)</f>
        <v>Eukaryota</v>
      </c>
      <c r="N2773" t="str">
        <f>VLOOKUP(B2773,[2]taxonomy1!$B:$U,7,FALSE)</f>
        <v xml:space="preserve"> Metazoa</v>
      </c>
      <c r="O2773" t="str">
        <f>VLOOKUP(B2773,[2]taxonomy1!$B:$U,8,FALSE)</f>
        <v xml:space="preserve"> Chordata</v>
      </c>
      <c r="P2773" t="str">
        <f>VLOOKUP(B2773,[2]taxonomy1!$B:$U,9,FALSE)</f>
        <v xml:space="preserve"> Craniata</v>
      </c>
      <c r="Q2773" t="str">
        <f>VLOOKUP(B2773,[2]taxonomy1!$B:$U,10,FALSE)</f>
        <v xml:space="preserve"> Vertebrata</v>
      </c>
      <c r="R2773" t="str">
        <f>VLOOKUP(B2773,[2]taxonomy1!$B:$U,11,FALSE)</f>
        <v xml:space="preserve"> Euteleostomi</v>
      </c>
      <c r="S2773" t="str">
        <f>VLOOKUP(B2773,[2]taxonomy1!$B:$U,12,FALSE)</f>
        <v>Mammalia</v>
      </c>
      <c r="T2773" t="str">
        <f>VLOOKUP(B2773,[2]taxonomy1!$B:$U,13,FALSE)</f>
        <v xml:space="preserve"> Eutheria</v>
      </c>
      <c r="U2773" t="str">
        <f>VLOOKUP(B2773,[2]taxonomy1!$B:$U,14,FALSE)</f>
        <v xml:space="preserve"> Laurasiatheria</v>
      </c>
      <c r="V2773" t="str">
        <f>VLOOKUP(B2773,[2]taxonomy1!$B:$U,15,FALSE)</f>
        <v xml:space="preserve"> Cetartiodactyla</v>
      </c>
      <c r="W2773" t="str">
        <f>VLOOKUP(B2773,[2]taxonomy1!$B:$U,16,FALSE)</f>
        <v xml:space="preserve"> Ruminantia</v>
      </c>
    </row>
    <row r="2774" spans="1:23" x14ac:dyDescent="0.3">
      <c r="A2774" t="s">
        <v>5238</v>
      </c>
      <c r="B2774" t="s">
        <v>5239</v>
      </c>
      <c r="C2774">
        <v>278</v>
      </c>
      <c r="D2774" t="s">
        <v>10</v>
      </c>
      <c r="E2774">
        <v>3</v>
      </c>
      <c r="F2774">
        <v>271</v>
      </c>
      <c r="G2774">
        <v>2735</v>
      </c>
      <c r="H2774" t="s">
        <v>11</v>
      </c>
      <c r="I2774" t="s">
        <v>10</v>
      </c>
      <c r="J2774">
        <f t="shared" si="43"/>
        <v>268</v>
      </c>
      <c r="K2774" t="str">
        <f>VLOOKUP(B2774,[2]taxonomy1!$B:$U,2,FALSE)</f>
        <v xml:space="preserve"> Ovis aries (Sheep).</v>
      </c>
      <c r="L2774" t="str">
        <f>VLOOKUP(B2774,[2]taxonomy1!$B:$U,4,FALSE)</f>
        <v xml:space="preserve"> NCBI_TaxID=9940 {ECO:0000313|Ensembl:ENSOARP00000022605, ECO:0000313|Proteomes:UP000002356};</v>
      </c>
      <c r="M2774" t="str">
        <f>VLOOKUP(B2774,[2]taxonomy1!$B:$U,6,FALSE)</f>
        <v>Eukaryota</v>
      </c>
      <c r="N2774" t="str">
        <f>VLOOKUP(B2774,[2]taxonomy1!$B:$U,7,FALSE)</f>
        <v xml:space="preserve"> Metazoa</v>
      </c>
      <c r="O2774" t="str">
        <f>VLOOKUP(B2774,[2]taxonomy1!$B:$U,8,FALSE)</f>
        <v xml:space="preserve"> Chordata</v>
      </c>
      <c r="P2774" t="str">
        <f>VLOOKUP(B2774,[2]taxonomy1!$B:$U,9,FALSE)</f>
        <v xml:space="preserve"> Craniata</v>
      </c>
      <c r="Q2774" t="str">
        <f>VLOOKUP(B2774,[2]taxonomy1!$B:$U,10,FALSE)</f>
        <v xml:space="preserve"> Vertebrata</v>
      </c>
      <c r="R2774" t="str">
        <f>VLOOKUP(B2774,[2]taxonomy1!$B:$U,11,FALSE)</f>
        <v xml:space="preserve"> Euteleostomi</v>
      </c>
      <c r="S2774" t="str">
        <f>VLOOKUP(B2774,[2]taxonomy1!$B:$U,12,FALSE)</f>
        <v>Mammalia</v>
      </c>
      <c r="T2774" t="str">
        <f>VLOOKUP(B2774,[2]taxonomy1!$B:$U,13,FALSE)</f>
        <v xml:space="preserve"> Eutheria</v>
      </c>
      <c r="U2774" t="str">
        <f>VLOOKUP(B2774,[2]taxonomy1!$B:$U,14,FALSE)</f>
        <v xml:space="preserve"> Laurasiatheria</v>
      </c>
      <c r="V2774" t="str">
        <f>VLOOKUP(B2774,[2]taxonomy1!$B:$U,15,FALSE)</f>
        <v xml:space="preserve"> Cetartiodactyla</v>
      </c>
      <c r="W2774" t="str">
        <f>VLOOKUP(B2774,[2]taxonomy1!$B:$U,16,FALSE)</f>
        <v xml:space="preserve"> Ruminantia</v>
      </c>
    </row>
    <row r="2775" spans="1:23" x14ac:dyDescent="0.3">
      <c r="A2775" t="s">
        <v>5240</v>
      </c>
      <c r="B2775" t="s">
        <v>5241</v>
      </c>
      <c r="C2775">
        <v>385</v>
      </c>
      <c r="D2775" t="s">
        <v>10</v>
      </c>
      <c r="E2775">
        <v>58</v>
      </c>
      <c r="F2775">
        <v>350</v>
      </c>
      <c r="G2775">
        <v>2735</v>
      </c>
      <c r="H2775" t="s">
        <v>11</v>
      </c>
      <c r="I2775" t="s">
        <v>10</v>
      </c>
      <c r="J2775">
        <f t="shared" si="43"/>
        <v>292</v>
      </c>
      <c r="K2775" t="str">
        <f>VLOOKUP(B2775,[2]taxonomy1!$B:$U,2,FALSE)</f>
        <v xml:space="preserve"> Kuraishia capsulata CBS 1993.</v>
      </c>
      <c r="L2775" t="str">
        <f>VLOOKUP(B2775,[2]taxonomy1!$B:$U,4,FALSE)</f>
        <v xml:space="preserve"> NCBI_TaxID=1382522 {ECO:0000313|EMBL:CDK27028.1, ECO:0000313|Proteomes:UP000019384};</v>
      </c>
      <c r="M2775" t="str">
        <f>VLOOKUP(B2775,[2]taxonomy1!$B:$U,6,FALSE)</f>
        <v>Eukaryota</v>
      </c>
      <c r="N2775" t="str">
        <f>VLOOKUP(B2775,[2]taxonomy1!$B:$U,7,FALSE)</f>
        <v xml:space="preserve"> Fungi</v>
      </c>
      <c r="O2775" t="str">
        <f>VLOOKUP(B2775,[2]taxonomy1!$B:$U,8,FALSE)</f>
        <v xml:space="preserve"> Dikarya</v>
      </c>
      <c r="P2775" t="str">
        <f>VLOOKUP(B2775,[2]taxonomy1!$B:$U,9,FALSE)</f>
        <v xml:space="preserve"> Ascomycota</v>
      </c>
      <c r="Q2775" t="str">
        <f>VLOOKUP(B2775,[2]taxonomy1!$B:$U,10,FALSE)</f>
        <v xml:space="preserve"> Saccharomycotina</v>
      </c>
      <c r="R2775" t="str">
        <f>VLOOKUP(B2775,[2]taxonomy1!$B:$U,11,FALSE)</f>
        <v>Saccharomycetes</v>
      </c>
      <c r="S2775" t="str">
        <f>VLOOKUP(B2775,[2]taxonomy1!$B:$U,12,FALSE)</f>
        <v xml:space="preserve"> Saccharomycetales</v>
      </c>
      <c r="T2775" t="str">
        <f>VLOOKUP(B2775,[2]taxonomy1!$B:$U,13,FALSE)</f>
        <v xml:space="preserve"> Saccharomycetales incertae sedis</v>
      </c>
      <c r="U2775" t="str">
        <f>VLOOKUP(B2775,[2]taxonomy1!$B:$U,14,FALSE)</f>
        <v>Kuraishia.</v>
      </c>
      <c r="V2775">
        <f>VLOOKUP(B2775,[2]taxonomy1!$B:$U,15,FALSE)</f>
        <v>0</v>
      </c>
      <c r="W2775">
        <f>VLOOKUP(B2775,[2]taxonomy1!$B:$U,16,FALSE)</f>
        <v>0</v>
      </c>
    </row>
    <row r="2776" spans="1:23" x14ac:dyDescent="0.3">
      <c r="A2776" t="s">
        <v>5242</v>
      </c>
      <c r="B2776" t="s">
        <v>5243</v>
      </c>
      <c r="C2776">
        <v>284</v>
      </c>
      <c r="D2776" t="s">
        <v>10</v>
      </c>
      <c r="E2776">
        <v>2</v>
      </c>
      <c r="F2776">
        <v>277</v>
      </c>
      <c r="G2776">
        <v>2735</v>
      </c>
      <c r="H2776" t="s">
        <v>11</v>
      </c>
      <c r="I2776" t="s">
        <v>10</v>
      </c>
      <c r="J2776">
        <f t="shared" si="43"/>
        <v>275</v>
      </c>
      <c r="K2776" t="str">
        <f>VLOOKUP(B2776,[2]taxonomy1!$B:$U,2,FALSE)</f>
        <v xml:space="preserve"> Kuraishia capsulata CBS 1993.</v>
      </c>
      <c r="L2776" t="str">
        <f>VLOOKUP(B2776,[2]taxonomy1!$B:$U,4,FALSE)</f>
        <v xml:space="preserve"> NCBI_TaxID=1382522 {ECO:0000313|EMBL:CDK28049.1, ECO:0000313|Proteomes:UP000019384};</v>
      </c>
      <c r="M2776" t="str">
        <f>VLOOKUP(B2776,[2]taxonomy1!$B:$U,6,FALSE)</f>
        <v>Eukaryota</v>
      </c>
      <c r="N2776" t="str">
        <f>VLOOKUP(B2776,[2]taxonomy1!$B:$U,7,FALSE)</f>
        <v xml:space="preserve"> Fungi</v>
      </c>
      <c r="O2776" t="str">
        <f>VLOOKUP(B2776,[2]taxonomy1!$B:$U,8,FALSE)</f>
        <v xml:space="preserve"> Dikarya</v>
      </c>
      <c r="P2776" t="str">
        <f>VLOOKUP(B2776,[2]taxonomy1!$B:$U,9,FALSE)</f>
        <v xml:space="preserve"> Ascomycota</v>
      </c>
      <c r="Q2776" t="str">
        <f>VLOOKUP(B2776,[2]taxonomy1!$B:$U,10,FALSE)</f>
        <v xml:space="preserve"> Saccharomycotina</v>
      </c>
      <c r="R2776" t="str">
        <f>VLOOKUP(B2776,[2]taxonomy1!$B:$U,11,FALSE)</f>
        <v>Saccharomycetes</v>
      </c>
      <c r="S2776" t="str">
        <f>VLOOKUP(B2776,[2]taxonomy1!$B:$U,12,FALSE)</f>
        <v xml:space="preserve"> Saccharomycetales</v>
      </c>
      <c r="T2776" t="str">
        <f>VLOOKUP(B2776,[2]taxonomy1!$B:$U,13,FALSE)</f>
        <v xml:space="preserve"> Saccharomycetales incertae sedis</v>
      </c>
      <c r="U2776" t="str">
        <f>VLOOKUP(B2776,[2]taxonomy1!$B:$U,14,FALSE)</f>
        <v>Kuraishia.</v>
      </c>
      <c r="V2776">
        <f>VLOOKUP(B2776,[2]taxonomy1!$B:$U,15,FALSE)</f>
        <v>0</v>
      </c>
      <c r="W2776">
        <f>VLOOKUP(B2776,[2]taxonomy1!$B:$U,16,FALSE)</f>
        <v>0</v>
      </c>
    </row>
    <row r="2777" spans="1:23" x14ac:dyDescent="0.3">
      <c r="A2777" t="s">
        <v>5244</v>
      </c>
      <c r="B2777" t="s">
        <v>5245</v>
      </c>
      <c r="C2777">
        <v>282</v>
      </c>
      <c r="D2777" t="s">
        <v>10</v>
      </c>
      <c r="E2777">
        <v>2</v>
      </c>
      <c r="F2777">
        <v>274</v>
      </c>
      <c r="G2777">
        <v>2735</v>
      </c>
      <c r="H2777" t="s">
        <v>11</v>
      </c>
      <c r="I2777" t="s">
        <v>10</v>
      </c>
      <c r="J2777">
        <f t="shared" si="43"/>
        <v>272</v>
      </c>
      <c r="K2777" t="str">
        <f>VLOOKUP(B2777,[2]taxonomy1!$B:$U,2,FALSE)</f>
        <v xml:space="preserve"> Haemonchus contortus (Barber pole worm).</v>
      </c>
      <c r="L2777" t="str">
        <f>VLOOKUP(B2777,[2]taxonomy1!$B:$U,4,FALSE)</f>
        <v xml:space="preserve"> NCBI_TaxID=6289 {ECO:0000313|EMBL:CDL96412.1, ECO:0000313|Proteomes:UP000025227};</v>
      </c>
      <c r="M2777" t="str">
        <f>VLOOKUP(B2777,[2]taxonomy1!$B:$U,6,FALSE)</f>
        <v>Eukaryota</v>
      </c>
      <c r="N2777" t="str">
        <f>VLOOKUP(B2777,[2]taxonomy1!$B:$U,7,FALSE)</f>
        <v xml:space="preserve"> Metazoa</v>
      </c>
      <c r="O2777" t="str">
        <f>VLOOKUP(B2777,[2]taxonomy1!$B:$U,8,FALSE)</f>
        <v xml:space="preserve"> Ecdysozoa</v>
      </c>
      <c r="P2777" t="str">
        <f>VLOOKUP(B2777,[2]taxonomy1!$B:$U,9,FALSE)</f>
        <v xml:space="preserve"> Nematoda</v>
      </c>
      <c r="Q2777" t="str">
        <f>VLOOKUP(B2777,[2]taxonomy1!$B:$U,10,FALSE)</f>
        <v xml:space="preserve"> Chromadorea</v>
      </c>
      <c r="R2777" t="str">
        <f>VLOOKUP(B2777,[2]taxonomy1!$B:$U,11,FALSE)</f>
        <v xml:space="preserve"> Rhabditida</v>
      </c>
      <c r="S2777" t="str">
        <f>VLOOKUP(B2777,[2]taxonomy1!$B:$U,12,FALSE)</f>
        <v>Strongylida</v>
      </c>
      <c r="T2777" t="str">
        <f>VLOOKUP(B2777,[2]taxonomy1!$B:$U,13,FALSE)</f>
        <v xml:space="preserve"> Trichostrongyloidea</v>
      </c>
      <c r="U2777" t="str">
        <f>VLOOKUP(B2777,[2]taxonomy1!$B:$U,14,FALSE)</f>
        <v xml:space="preserve"> Haemonchidae</v>
      </c>
      <c r="V2777" t="str">
        <f>VLOOKUP(B2777,[2]taxonomy1!$B:$U,15,FALSE)</f>
        <v xml:space="preserve"> Haemonchinae</v>
      </c>
      <c r="W2777" t="str">
        <f>VLOOKUP(B2777,[2]taxonomy1!$B:$U,16,FALSE)</f>
        <v>Haemonchus.</v>
      </c>
    </row>
    <row r="2778" spans="1:23" x14ac:dyDescent="0.3">
      <c r="A2778" t="s">
        <v>5246</v>
      </c>
      <c r="B2778" t="s">
        <v>5247</v>
      </c>
      <c r="C2778">
        <v>284</v>
      </c>
      <c r="D2778" t="s">
        <v>10</v>
      </c>
      <c r="E2778">
        <v>3</v>
      </c>
      <c r="F2778">
        <v>277</v>
      </c>
      <c r="G2778">
        <v>2735</v>
      </c>
      <c r="H2778" t="s">
        <v>11</v>
      </c>
      <c r="I2778" t="s">
        <v>10</v>
      </c>
      <c r="J2778">
        <f t="shared" si="43"/>
        <v>274</v>
      </c>
      <c r="K2778" t="str">
        <f>VLOOKUP(B2778,[2]taxonomy1!$B:$U,2,FALSE)</f>
        <v xml:space="preserve"> Penicillium roqueforti (strain FM164).</v>
      </c>
      <c r="L2778" t="str">
        <f>VLOOKUP(B2778,[2]taxonomy1!$B:$U,4,FALSE)</f>
        <v xml:space="preserve"> NCBI_TaxID=1365484 {ECO:0000313|EMBL:CDM27913.1, ECO:0000313|Proteomes:UP000030686};</v>
      </c>
      <c r="M2778" t="str">
        <f>VLOOKUP(B2778,[2]taxonomy1!$B:$U,6,FALSE)</f>
        <v>Eukaryota</v>
      </c>
      <c r="N2778" t="str">
        <f>VLOOKUP(B2778,[2]taxonomy1!$B:$U,7,FALSE)</f>
        <v xml:space="preserve"> Fungi</v>
      </c>
      <c r="O2778" t="str">
        <f>VLOOKUP(B2778,[2]taxonomy1!$B:$U,8,FALSE)</f>
        <v xml:space="preserve"> Dikarya</v>
      </c>
      <c r="P2778" t="str">
        <f>VLOOKUP(B2778,[2]taxonomy1!$B:$U,9,FALSE)</f>
        <v xml:space="preserve"> Ascomycota</v>
      </c>
      <c r="Q2778" t="str">
        <f>VLOOKUP(B2778,[2]taxonomy1!$B:$U,10,FALSE)</f>
        <v xml:space="preserve"> Pezizomycotina</v>
      </c>
      <c r="R2778" t="str">
        <f>VLOOKUP(B2778,[2]taxonomy1!$B:$U,11,FALSE)</f>
        <v xml:space="preserve"> Eurotiomycetes</v>
      </c>
      <c r="S2778" t="str">
        <f>VLOOKUP(B2778,[2]taxonomy1!$B:$U,12,FALSE)</f>
        <v>Eurotiomycetidae</v>
      </c>
      <c r="T2778" t="str">
        <f>VLOOKUP(B2778,[2]taxonomy1!$B:$U,13,FALSE)</f>
        <v xml:space="preserve"> Eurotiales</v>
      </c>
      <c r="U2778" t="str">
        <f>VLOOKUP(B2778,[2]taxonomy1!$B:$U,14,FALSE)</f>
        <v xml:space="preserve"> Aspergillaceae</v>
      </c>
      <c r="V2778" t="str">
        <f>VLOOKUP(B2778,[2]taxonomy1!$B:$U,15,FALSE)</f>
        <v xml:space="preserve"> Penicillium.</v>
      </c>
      <c r="W2778">
        <f>VLOOKUP(B2778,[2]taxonomy1!$B:$U,16,FALSE)</f>
        <v>0</v>
      </c>
    </row>
    <row r="2779" spans="1:23" x14ac:dyDescent="0.3">
      <c r="A2779" t="s">
        <v>5248</v>
      </c>
      <c r="B2779" t="s">
        <v>5249</v>
      </c>
      <c r="C2779">
        <v>355</v>
      </c>
      <c r="D2779" t="s">
        <v>10</v>
      </c>
      <c r="E2779">
        <v>38</v>
      </c>
      <c r="F2779">
        <v>326</v>
      </c>
      <c r="G2779">
        <v>2735</v>
      </c>
      <c r="H2779" t="s">
        <v>11</v>
      </c>
      <c r="I2779" t="s">
        <v>10</v>
      </c>
      <c r="J2779">
        <f t="shared" si="43"/>
        <v>288</v>
      </c>
      <c r="K2779" t="str">
        <f>VLOOKUP(B2779,[2]taxonomy1!$B:$U,2,FALSE)</f>
        <v xml:space="preserve"> Penicillium roqueforti (strain FM164).</v>
      </c>
      <c r="L2779" t="str">
        <f>VLOOKUP(B2779,[2]taxonomy1!$B:$U,4,FALSE)</f>
        <v xml:space="preserve"> NCBI_TaxID=1365484 {ECO:0000313|EMBL:CDM37625.1, ECO:0000313|Proteomes:UP000030686};</v>
      </c>
      <c r="M2779" t="str">
        <f>VLOOKUP(B2779,[2]taxonomy1!$B:$U,6,FALSE)</f>
        <v>Eukaryota</v>
      </c>
      <c r="N2779" t="str">
        <f>VLOOKUP(B2779,[2]taxonomy1!$B:$U,7,FALSE)</f>
        <v xml:space="preserve"> Fungi</v>
      </c>
      <c r="O2779" t="str">
        <f>VLOOKUP(B2779,[2]taxonomy1!$B:$U,8,FALSE)</f>
        <v xml:space="preserve"> Dikarya</v>
      </c>
      <c r="P2779" t="str">
        <f>VLOOKUP(B2779,[2]taxonomy1!$B:$U,9,FALSE)</f>
        <v xml:space="preserve"> Ascomycota</v>
      </c>
      <c r="Q2779" t="str">
        <f>VLOOKUP(B2779,[2]taxonomy1!$B:$U,10,FALSE)</f>
        <v xml:space="preserve"> Pezizomycotina</v>
      </c>
      <c r="R2779" t="str">
        <f>VLOOKUP(B2779,[2]taxonomy1!$B:$U,11,FALSE)</f>
        <v xml:space="preserve"> Eurotiomycetes</v>
      </c>
      <c r="S2779" t="str">
        <f>VLOOKUP(B2779,[2]taxonomy1!$B:$U,12,FALSE)</f>
        <v>Eurotiomycetidae</v>
      </c>
      <c r="T2779" t="str">
        <f>VLOOKUP(B2779,[2]taxonomy1!$B:$U,13,FALSE)</f>
        <v xml:space="preserve"> Eurotiales</v>
      </c>
      <c r="U2779" t="str">
        <f>VLOOKUP(B2779,[2]taxonomy1!$B:$U,14,FALSE)</f>
        <v xml:space="preserve"> Aspergillaceae</v>
      </c>
      <c r="V2779" t="str">
        <f>VLOOKUP(B2779,[2]taxonomy1!$B:$U,15,FALSE)</f>
        <v xml:space="preserve"> Penicillium.</v>
      </c>
      <c r="W2779">
        <f>VLOOKUP(B2779,[2]taxonomy1!$B:$U,16,FALSE)</f>
        <v>0</v>
      </c>
    </row>
    <row r="2780" spans="1:23" x14ac:dyDescent="0.3">
      <c r="A2780" t="s">
        <v>5250</v>
      </c>
      <c r="B2780" t="s">
        <v>5251</v>
      </c>
      <c r="C2780">
        <v>279</v>
      </c>
      <c r="D2780" t="s">
        <v>10</v>
      </c>
      <c r="E2780">
        <v>1</v>
      </c>
      <c r="F2780">
        <v>274</v>
      </c>
      <c r="G2780">
        <v>2735</v>
      </c>
      <c r="H2780" t="s">
        <v>11</v>
      </c>
      <c r="I2780" t="s">
        <v>10</v>
      </c>
      <c r="J2780">
        <f t="shared" si="43"/>
        <v>273</v>
      </c>
      <c r="K2780" t="str">
        <f>VLOOKUP(B2780,[2]taxonomy1!$B:$U,2,FALSE)</f>
        <v xml:space="preserve"> Echinococcus granulosus (Hydatid tapeworm).</v>
      </c>
      <c r="L2780" t="str">
        <f>VLOOKUP(B2780,[2]taxonomy1!$B:$U,4,FALSE)</f>
        <v xml:space="preserve"> NCBI_TaxID=6210 {ECO:0000313|EMBL:EUB57670.1, ECO:0000313|Proteomes:UP000019149};</v>
      </c>
      <c r="M2780" t="str">
        <f>VLOOKUP(B2780,[2]taxonomy1!$B:$U,6,FALSE)</f>
        <v>Eukaryota</v>
      </c>
      <c r="N2780" t="str">
        <f>VLOOKUP(B2780,[2]taxonomy1!$B:$U,7,FALSE)</f>
        <v xml:space="preserve"> Metazoa</v>
      </c>
      <c r="O2780" t="str">
        <f>VLOOKUP(B2780,[2]taxonomy1!$B:$U,8,FALSE)</f>
        <v xml:space="preserve"> Platyhelminthes</v>
      </c>
      <c r="P2780" t="str">
        <f>VLOOKUP(B2780,[2]taxonomy1!$B:$U,9,FALSE)</f>
        <v xml:space="preserve"> Cestoda</v>
      </c>
      <c r="Q2780" t="str">
        <f>VLOOKUP(B2780,[2]taxonomy1!$B:$U,10,FALSE)</f>
        <v xml:space="preserve"> Eucestoda</v>
      </c>
      <c r="R2780" t="str">
        <f>VLOOKUP(B2780,[2]taxonomy1!$B:$U,11,FALSE)</f>
        <v>Cyclophyllidea</v>
      </c>
      <c r="S2780" t="str">
        <f>VLOOKUP(B2780,[2]taxonomy1!$B:$U,12,FALSE)</f>
        <v xml:space="preserve"> Taeniidae</v>
      </c>
      <c r="T2780" t="str">
        <f>VLOOKUP(B2780,[2]taxonomy1!$B:$U,13,FALSE)</f>
        <v xml:space="preserve"> Echinococcus.</v>
      </c>
      <c r="U2780">
        <f>VLOOKUP(B2780,[2]taxonomy1!$B:$U,14,FALSE)</f>
        <v>0</v>
      </c>
      <c r="V2780">
        <f>VLOOKUP(B2780,[2]taxonomy1!$B:$U,15,FALSE)</f>
        <v>0</v>
      </c>
      <c r="W2780">
        <f>VLOOKUP(B2780,[2]taxonomy1!$B:$U,16,FALSE)</f>
        <v>0</v>
      </c>
    </row>
    <row r="2781" spans="1:23" x14ac:dyDescent="0.3">
      <c r="A2781" t="s">
        <v>5252</v>
      </c>
      <c r="B2781" t="s">
        <v>5253</v>
      </c>
      <c r="C2781">
        <v>306</v>
      </c>
      <c r="D2781" t="s">
        <v>10</v>
      </c>
      <c r="E2781">
        <v>19</v>
      </c>
      <c r="F2781">
        <v>300</v>
      </c>
      <c r="G2781">
        <v>2735</v>
      </c>
      <c r="H2781" t="s">
        <v>11</v>
      </c>
      <c r="I2781" t="s">
        <v>10</v>
      </c>
      <c r="J2781">
        <f t="shared" si="43"/>
        <v>281</v>
      </c>
      <c r="K2781" t="str">
        <f>VLOOKUP(B2781,[2]taxonomy1!$B:$U,2,FALSE)</f>
        <v xml:space="preserve"> Echinococcus granulosus (Hydatid tapeworm).</v>
      </c>
      <c r="L2781" t="str">
        <f>VLOOKUP(B2781,[2]taxonomy1!$B:$U,4,FALSE)</f>
        <v xml:space="preserve"> NCBI_TaxID=6210 {ECO:0000313|EMBL:EUB59022.1, ECO:0000313|Proteomes:UP000019149};</v>
      </c>
      <c r="M2781" t="str">
        <f>VLOOKUP(B2781,[2]taxonomy1!$B:$U,6,FALSE)</f>
        <v>Eukaryota</v>
      </c>
      <c r="N2781" t="str">
        <f>VLOOKUP(B2781,[2]taxonomy1!$B:$U,7,FALSE)</f>
        <v xml:space="preserve"> Metazoa</v>
      </c>
      <c r="O2781" t="str">
        <f>VLOOKUP(B2781,[2]taxonomy1!$B:$U,8,FALSE)</f>
        <v xml:space="preserve"> Platyhelminthes</v>
      </c>
      <c r="P2781" t="str">
        <f>VLOOKUP(B2781,[2]taxonomy1!$B:$U,9,FALSE)</f>
        <v xml:space="preserve"> Cestoda</v>
      </c>
      <c r="Q2781" t="str">
        <f>VLOOKUP(B2781,[2]taxonomy1!$B:$U,10,FALSE)</f>
        <v xml:space="preserve"> Eucestoda</v>
      </c>
      <c r="R2781" t="str">
        <f>VLOOKUP(B2781,[2]taxonomy1!$B:$U,11,FALSE)</f>
        <v>Cyclophyllidea</v>
      </c>
      <c r="S2781" t="str">
        <f>VLOOKUP(B2781,[2]taxonomy1!$B:$U,12,FALSE)</f>
        <v xml:space="preserve"> Taeniidae</v>
      </c>
      <c r="T2781" t="str">
        <f>VLOOKUP(B2781,[2]taxonomy1!$B:$U,13,FALSE)</f>
        <v xml:space="preserve"> Echinococcus.</v>
      </c>
      <c r="U2781">
        <f>VLOOKUP(B2781,[2]taxonomy1!$B:$U,14,FALSE)</f>
        <v>0</v>
      </c>
      <c r="V2781">
        <f>VLOOKUP(B2781,[2]taxonomy1!$B:$U,15,FALSE)</f>
        <v>0</v>
      </c>
      <c r="W2781">
        <f>VLOOKUP(B2781,[2]taxonomy1!$B:$U,16,FALSE)</f>
        <v>0</v>
      </c>
    </row>
    <row r="2782" spans="1:23" x14ac:dyDescent="0.3">
      <c r="A2782" t="s">
        <v>5254</v>
      </c>
      <c r="B2782" t="s">
        <v>5255</v>
      </c>
      <c r="C2782">
        <v>262</v>
      </c>
      <c r="D2782" t="s">
        <v>10</v>
      </c>
      <c r="E2782">
        <v>4</v>
      </c>
      <c r="F2782">
        <v>249</v>
      </c>
      <c r="G2782">
        <v>2735</v>
      </c>
      <c r="H2782" t="s">
        <v>11</v>
      </c>
      <c r="I2782" t="s">
        <v>10</v>
      </c>
      <c r="J2782">
        <f t="shared" si="43"/>
        <v>245</v>
      </c>
      <c r="K2782" t="str">
        <f>VLOOKUP(B2782,[2]taxonomy1!$B:$U,2,FALSE)</f>
        <v xml:space="preserve"> Echinococcus granulosus (Hydatid tapeworm).</v>
      </c>
      <c r="L2782" t="str">
        <f>VLOOKUP(B2782,[2]taxonomy1!$B:$U,4,FALSE)</f>
        <v xml:space="preserve"> NCBI_TaxID=6210 {ECO:0000313|EMBL:EUB64325.1, ECO:0000313|Proteomes:UP000019149};</v>
      </c>
      <c r="M2782" t="str">
        <f>VLOOKUP(B2782,[2]taxonomy1!$B:$U,6,FALSE)</f>
        <v>Eukaryota</v>
      </c>
      <c r="N2782" t="str">
        <f>VLOOKUP(B2782,[2]taxonomy1!$B:$U,7,FALSE)</f>
        <v xml:space="preserve"> Metazoa</v>
      </c>
      <c r="O2782" t="str">
        <f>VLOOKUP(B2782,[2]taxonomy1!$B:$U,8,FALSE)</f>
        <v xml:space="preserve"> Platyhelminthes</v>
      </c>
      <c r="P2782" t="str">
        <f>VLOOKUP(B2782,[2]taxonomy1!$B:$U,9,FALSE)</f>
        <v xml:space="preserve"> Cestoda</v>
      </c>
      <c r="Q2782" t="str">
        <f>VLOOKUP(B2782,[2]taxonomy1!$B:$U,10,FALSE)</f>
        <v xml:space="preserve"> Eucestoda</v>
      </c>
      <c r="R2782" t="str">
        <f>VLOOKUP(B2782,[2]taxonomy1!$B:$U,11,FALSE)</f>
        <v>Cyclophyllidea</v>
      </c>
      <c r="S2782" t="str">
        <f>VLOOKUP(B2782,[2]taxonomy1!$B:$U,12,FALSE)</f>
        <v xml:space="preserve"> Taeniidae</v>
      </c>
      <c r="T2782" t="str">
        <f>VLOOKUP(B2782,[2]taxonomy1!$B:$U,13,FALSE)</f>
        <v xml:space="preserve"> Echinococcus.</v>
      </c>
      <c r="U2782">
        <f>VLOOKUP(B2782,[2]taxonomy1!$B:$U,14,FALSE)</f>
        <v>0</v>
      </c>
      <c r="V2782">
        <f>VLOOKUP(B2782,[2]taxonomy1!$B:$U,15,FALSE)</f>
        <v>0</v>
      </c>
      <c r="W2782">
        <f>VLOOKUP(B2782,[2]taxonomy1!$B:$U,16,FALSE)</f>
        <v>0</v>
      </c>
    </row>
    <row r="2783" spans="1:23" x14ac:dyDescent="0.3">
      <c r="A2783" t="s">
        <v>5256</v>
      </c>
      <c r="B2783" t="s">
        <v>5257</v>
      </c>
      <c r="C2783">
        <v>368</v>
      </c>
      <c r="D2783" t="s">
        <v>10</v>
      </c>
      <c r="E2783">
        <v>52</v>
      </c>
      <c r="F2783">
        <v>338</v>
      </c>
      <c r="G2783">
        <v>2735</v>
      </c>
      <c r="H2783" t="s">
        <v>11</v>
      </c>
      <c r="I2783" t="s">
        <v>10</v>
      </c>
      <c r="J2783">
        <f t="shared" si="43"/>
        <v>286</v>
      </c>
      <c r="K2783" t="str">
        <f>VLOOKUP(B2783,[2]taxonomy1!$B:$U,2,FALSE)</f>
        <v xml:space="preserve"> Bipolaris zeicola 26-R-13.</v>
      </c>
      <c r="L2783" t="str">
        <f>VLOOKUP(B2783,[2]taxonomy1!$B:$U,4,FALSE)</f>
        <v xml:space="preserve"> NCBI_TaxID=930089 {ECO:0000313|EMBL:EUC26764.1, ECO:0000313|Proteomes:UP000053841};</v>
      </c>
      <c r="M2783" t="str">
        <f>VLOOKUP(B2783,[2]taxonomy1!$B:$U,6,FALSE)</f>
        <v>Eukaryota</v>
      </c>
      <c r="N2783" t="str">
        <f>VLOOKUP(B2783,[2]taxonomy1!$B:$U,7,FALSE)</f>
        <v xml:space="preserve"> Fungi</v>
      </c>
      <c r="O2783" t="str">
        <f>VLOOKUP(B2783,[2]taxonomy1!$B:$U,8,FALSE)</f>
        <v xml:space="preserve"> Dikarya</v>
      </c>
      <c r="P2783" t="str">
        <f>VLOOKUP(B2783,[2]taxonomy1!$B:$U,9,FALSE)</f>
        <v xml:space="preserve"> Ascomycota</v>
      </c>
      <c r="Q2783" t="str">
        <f>VLOOKUP(B2783,[2]taxonomy1!$B:$U,10,FALSE)</f>
        <v xml:space="preserve"> Pezizomycotina</v>
      </c>
      <c r="R2783" t="str">
        <f>VLOOKUP(B2783,[2]taxonomy1!$B:$U,11,FALSE)</f>
        <v>Dothideomycetes</v>
      </c>
      <c r="S2783" t="str">
        <f>VLOOKUP(B2783,[2]taxonomy1!$B:$U,12,FALSE)</f>
        <v xml:space="preserve"> Pleosporomycetidae</v>
      </c>
      <c r="T2783" t="str">
        <f>VLOOKUP(B2783,[2]taxonomy1!$B:$U,13,FALSE)</f>
        <v xml:space="preserve"> Pleosporales</v>
      </c>
      <c r="U2783" t="str">
        <f>VLOOKUP(B2783,[2]taxonomy1!$B:$U,14,FALSE)</f>
        <v xml:space="preserve"> Pleosporineae</v>
      </c>
      <c r="V2783" t="str">
        <f>VLOOKUP(B2783,[2]taxonomy1!$B:$U,15,FALSE)</f>
        <v>Pleosporaceae</v>
      </c>
      <c r="W2783" t="str">
        <f>VLOOKUP(B2783,[2]taxonomy1!$B:$U,16,FALSE)</f>
        <v xml:space="preserve"> Bipolaris.</v>
      </c>
    </row>
    <row r="2784" spans="1:23" x14ac:dyDescent="0.3">
      <c r="A2784" t="s">
        <v>5258</v>
      </c>
      <c r="B2784" t="s">
        <v>5259</v>
      </c>
      <c r="C2784">
        <v>297</v>
      </c>
      <c r="D2784" t="s">
        <v>10</v>
      </c>
      <c r="E2784">
        <v>15</v>
      </c>
      <c r="F2784">
        <v>290</v>
      </c>
      <c r="G2784">
        <v>2735</v>
      </c>
      <c r="H2784" t="s">
        <v>11</v>
      </c>
      <c r="I2784" t="s">
        <v>10</v>
      </c>
      <c r="J2784">
        <f t="shared" si="43"/>
        <v>275</v>
      </c>
      <c r="K2784" t="str">
        <f>VLOOKUP(B2784,[2]taxonomy1!$B:$U,2,FALSE)</f>
        <v xml:space="preserve"> Bipolaris zeicola 26-R-13.</v>
      </c>
      <c r="L2784" t="str">
        <f>VLOOKUP(B2784,[2]taxonomy1!$B:$U,4,FALSE)</f>
        <v xml:space="preserve"> NCBI_TaxID=930089 {ECO:0000313|EMBL:EUC32176.1, ECO:0000313|Proteomes:UP000053841};</v>
      </c>
      <c r="M2784" t="str">
        <f>VLOOKUP(B2784,[2]taxonomy1!$B:$U,6,FALSE)</f>
        <v>Eukaryota</v>
      </c>
      <c r="N2784" t="str">
        <f>VLOOKUP(B2784,[2]taxonomy1!$B:$U,7,FALSE)</f>
        <v xml:space="preserve"> Fungi</v>
      </c>
      <c r="O2784" t="str">
        <f>VLOOKUP(B2784,[2]taxonomy1!$B:$U,8,FALSE)</f>
        <v xml:space="preserve"> Dikarya</v>
      </c>
      <c r="P2784" t="str">
        <f>VLOOKUP(B2784,[2]taxonomy1!$B:$U,9,FALSE)</f>
        <v xml:space="preserve"> Ascomycota</v>
      </c>
      <c r="Q2784" t="str">
        <f>VLOOKUP(B2784,[2]taxonomy1!$B:$U,10,FALSE)</f>
        <v xml:space="preserve"> Pezizomycotina</v>
      </c>
      <c r="R2784" t="str">
        <f>VLOOKUP(B2784,[2]taxonomy1!$B:$U,11,FALSE)</f>
        <v>Dothideomycetes</v>
      </c>
      <c r="S2784" t="str">
        <f>VLOOKUP(B2784,[2]taxonomy1!$B:$U,12,FALSE)</f>
        <v xml:space="preserve"> Pleosporomycetidae</v>
      </c>
      <c r="T2784" t="str">
        <f>VLOOKUP(B2784,[2]taxonomy1!$B:$U,13,FALSE)</f>
        <v xml:space="preserve"> Pleosporales</v>
      </c>
      <c r="U2784" t="str">
        <f>VLOOKUP(B2784,[2]taxonomy1!$B:$U,14,FALSE)</f>
        <v xml:space="preserve"> Pleosporineae</v>
      </c>
      <c r="V2784" t="str">
        <f>VLOOKUP(B2784,[2]taxonomy1!$B:$U,15,FALSE)</f>
        <v>Pleosporaceae</v>
      </c>
      <c r="W2784" t="str">
        <f>VLOOKUP(B2784,[2]taxonomy1!$B:$U,16,FALSE)</f>
        <v xml:space="preserve"> Bipolaris.</v>
      </c>
    </row>
    <row r="2785" spans="1:23" x14ac:dyDescent="0.3">
      <c r="A2785" t="s">
        <v>5260</v>
      </c>
      <c r="B2785" t="s">
        <v>5261</v>
      </c>
      <c r="C2785">
        <v>403</v>
      </c>
      <c r="D2785" t="s">
        <v>10</v>
      </c>
      <c r="E2785">
        <v>109</v>
      </c>
      <c r="F2785">
        <v>386</v>
      </c>
      <c r="G2785">
        <v>2735</v>
      </c>
      <c r="H2785" t="s">
        <v>11</v>
      </c>
      <c r="I2785" t="s">
        <v>10</v>
      </c>
      <c r="J2785">
        <f t="shared" si="43"/>
        <v>277</v>
      </c>
      <c r="K2785" t="str">
        <f>VLOOKUP(B2785,[2]taxonomy1!$B:$U,2,FALSE)</f>
        <v xml:space="preserve"> Plasmodium inui San Antonio 1.</v>
      </c>
      <c r="L2785" t="str">
        <f>VLOOKUP(B2785,[2]taxonomy1!$B:$U,4,FALSE)</f>
        <v xml:space="preserve"> NCBI_TaxID=1237626 {ECO:0000313|EMBL:EUD68489.1, ECO:0000313|Proteomes:UP000030640};</v>
      </c>
      <c r="M2785" t="str">
        <f>VLOOKUP(B2785,[2]taxonomy1!$B:$U,6,FALSE)</f>
        <v>Eukaryota</v>
      </c>
      <c r="N2785" t="str">
        <f>VLOOKUP(B2785,[2]taxonomy1!$B:$U,7,FALSE)</f>
        <v xml:space="preserve"> Alveolata</v>
      </c>
      <c r="O2785" t="str">
        <f>VLOOKUP(B2785,[2]taxonomy1!$B:$U,8,FALSE)</f>
        <v xml:space="preserve"> Apicomplexa</v>
      </c>
      <c r="P2785" t="str">
        <f>VLOOKUP(B2785,[2]taxonomy1!$B:$U,9,FALSE)</f>
        <v xml:space="preserve"> Aconoidasida</v>
      </c>
      <c r="Q2785" t="str">
        <f>VLOOKUP(B2785,[2]taxonomy1!$B:$U,10,FALSE)</f>
        <v xml:space="preserve"> Haemosporida</v>
      </c>
      <c r="R2785" t="str">
        <f>VLOOKUP(B2785,[2]taxonomy1!$B:$U,11,FALSE)</f>
        <v>Plasmodiidae</v>
      </c>
      <c r="S2785" t="str">
        <f>VLOOKUP(B2785,[2]taxonomy1!$B:$U,12,FALSE)</f>
        <v xml:space="preserve"> Plasmodium</v>
      </c>
      <c r="T2785" t="str">
        <f>VLOOKUP(B2785,[2]taxonomy1!$B:$U,13,FALSE)</f>
        <v xml:space="preserve"> Plasmodium (Plasmodium).</v>
      </c>
      <c r="U2785">
        <f>VLOOKUP(B2785,[2]taxonomy1!$B:$U,14,FALSE)</f>
        <v>0</v>
      </c>
      <c r="V2785">
        <f>VLOOKUP(B2785,[2]taxonomy1!$B:$U,15,FALSE)</f>
        <v>0</v>
      </c>
      <c r="W2785">
        <f>VLOOKUP(B2785,[2]taxonomy1!$B:$U,16,FALSE)</f>
        <v>0</v>
      </c>
    </row>
    <row r="2786" spans="1:23" x14ac:dyDescent="0.3">
      <c r="A2786" t="s">
        <v>5262</v>
      </c>
      <c r="B2786" t="s">
        <v>5263</v>
      </c>
      <c r="C2786">
        <v>273</v>
      </c>
      <c r="D2786" t="s">
        <v>10</v>
      </c>
      <c r="E2786">
        <v>5</v>
      </c>
      <c r="F2786">
        <v>273</v>
      </c>
      <c r="G2786">
        <v>2735</v>
      </c>
      <c r="H2786" t="s">
        <v>11</v>
      </c>
      <c r="I2786" t="s">
        <v>10</v>
      </c>
      <c r="J2786">
        <f t="shared" si="43"/>
        <v>268</v>
      </c>
      <c r="K2786" t="str">
        <f>VLOOKUP(B2786,[2]taxonomy1!$B:$U,2,FALSE)</f>
        <v xml:space="preserve"> Plasmodium vinckei petteri.</v>
      </c>
      <c r="L2786" t="str">
        <f>VLOOKUP(B2786,[2]taxonomy1!$B:$U,4,FALSE)</f>
        <v xml:space="preserve"> NCBI_TaxID=138298 {ECO:0000313|EMBL:EUD73892.1, ECO:0000313|Proteomes:UP000030659};</v>
      </c>
      <c r="M2786" t="str">
        <f>VLOOKUP(B2786,[2]taxonomy1!$B:$U,6,FALSE)</f>
        <v>Eukaryota</v>
      </c>
      <c r="N2786" t="str">
        <f>VLOOKUP(B2786,[2]taxonomy1!$B:$U,7,FALSE)</f>
        <v xml:space="preserve"> Alveolata</v>
      </c>
      <c r="O2786" t="str">
        <f>VLOOKUP(B2786,[2]taxonomy1!$B:$U,8,FALSE)</f>
        <v xml:space="preserve"> Apicomplexa</v>
      </c>
      <c r="P2786" t="str">
        <f>VLOOKUP(B2786,[2]taxonomy1!$B:$U,9,FALSE)</f>
        <v xml:space="preserve"> Aconoidasida</v>
      </c>
      <c r="Q2786" t="str">
        <f>VLOOKUP(B2786,[2]taxonomy1!$B:$U,10,FALSE)</f>
        <v xml:space="preserve"> Haemosporida</v>
      </c>
      <c r="R2786" t="str">
        <f>VLOOKUP(B2786,[2]taxonomy1!$B:$U,11,FALSE)</f>
        <v>Plasmodiidae</v>
      </c>
      <c r="S2786" t="str">
        <f>VLOOKUP(B2786,[2]taxonomy1!$B:$U,12,FALSE)</f>
        <v xml:space="preserve"> Plasmodium</v>
      </c>
      <c r="T2786" t="str">
        <f>VLOOKUP(B2786,[2]taxonomy1!$B:$U,13,FALSE)</f>
        <v xml:space="preserve"> Plasmodium (Vinckeia).</v>
      </c>
      <c r="U2786">
        <f>VLOOKUP(B2786,[2]taxonomy1!$B:$U,14,FALSE)</f>
        <v>0</v>
      </c>
      <c r="V2786">
        <f>VLOOKUP(B2786,[2]taxonomy1!$B:$U,15,FALSE)</f>
        <v>0</v>
      </c>
      <c r="W2786">
        <f>VLOOKUP(B2786,[2]taxonomy1!$B:$U,16,FALSE)</f>
        <v>0</v>
      </c>
    </row>
    <row r="2787" spans="1:23" x14ac:dyDescent="0.3">
      <c r="A2787" t="s">
        <v>5264</v>
      </c>
      <c r="B2787" t="s">
        <v>5265</v>
      </c>
      <c r="C2787">
        <v>393</v>
      </c>
      <c r="D2787" t="s">
        <v>10</v>
      </c>
      <c r="E2787">
        <v>101</v>
      </c>
      <c r="F2787">
        <v>378</v>
      </c>
      <c r="G2787">
        <v>2735</v>
      </c>
      <c r="H2787" t="s">
        <v>11</v>
      </c>
      <c r="I2787" t="s">
        <v>10</v>
      </c>
      <c r="J2787">
        <f t="shared" si="43"/>
        <v>277</v>
      </c>
      <c r="K2787" t="str">
        <f>VLOOKUP(B2787,[2]taxonomy1!$B:$U,2,FALSE)</f>
        <v xml:space="preserve"> Plasmodium vinckei petteri.</v>
      </c>
      <c r="L2787" t="str">
        <f>VLOOKUP(B2787,[2]taxonomy1!$B:$U,4,FALSE)</f>
        <v xml:space="preserve"> NCBI_TaxID=138298 {ECO:0000313|EMBL:EUD73279.1, ECO:0000313|Proteomes:UP000030659};</v>
      </c>
      <c r="M2787" t="str">
        <f>VLOOKUP(B2787,[2]taxonomy1!$B:$U,6,FALSE)</f>
        <v>Eukaryota</v>
      </c>
      <c r="N2787" t="str">
        <f>VLOOKUP(B2787,[2]taxonomy1!$B:$U,7,FALSE)</f>
        <v xml:space="preserve"> Alveolata</v>
      </c>
      <c r="O2787" t="str">
        <f>VLOOKUP(B2787,[2]taxonomy1!$B:$U,8,FALSE)</f>
        <v xml:space="preserve"> Apicomplexa</v>
      </c>
      <c r="P2787" t="str">
        <f>VLOOKUP(B2787,[2]taxonomy1!$B:$U,9,FALSE)</f>
        <v xml:space="preserve"> Aconoidasida</v>
      </c>
      <c r="Q2787" t="str">
        <f>VLOOKUP(B2787,[2]taxonomy1!$B:$U,10,FALSE)</f>
        <v xml:space="preserve"> Haemosporida</v>
      </c>
      <c r="R2787" t="str">
        <f>VLOOKUP(B2787,[2]taxonomy1!$B:$U,11,FALSE)</f>
        <v>Plasmodiidae</v>
      </c>
      <c r="S2787" t="str">
        <f>VLOOKUP(B2787,[2]taxonomy1!$B:$U,12,FALSE)</f>
        <v xml:space="preserve"> Plasmodium</v>
      </c>
      <c r="T2787" t="str">
        <f>VLOOKUP(B2787,[2]taxonomy1!$B:$U,13,FALSE)</f>
        <v xml:space="preserve"> Plasmodium (Vinckeia).</v>
      </c>
      <c r="U2787">
        <f>VLOOKUP(B2787,[2]taxonomy1!$B:$U,14,FALSE)</f>
        <v>0</v>
      </c>
      <c r="V2787">
        <f>VLOOKUP(B2787,[2]taxonomy1!$B:$U,15,FALSE)</f>
        <v>0</v>
      </c>
      <c r="W2787">
        <f>VLOOKUP(B2787,[2]taxonomy1!$B:$U,16,FALSE)</f>
        <v>0</v>
      </c>
    </row>
    <row r="2788" spans="1:23" x14ac:dyDescent="0.3">
      <c r="A2788" t="s">
        <v>5266</v>
      </c>
      <c r="B2788" t="s">
        <v>5267</v>
      </c>
      <c r="C2788">
        <v>249</v>
      </c>
      <c r="D2788" t="s">
        <v>10</v>
      </c>
      <c r="E2788">
        <v>2</v>
      </c>
      <c r="F2788">
        <v>245</v>
      </c>
      <c r="G2788">
        <v>2735</v>
      </c>
      <c r="H2788" t="s">
        <v>11</v>
      </c>
      <c r="I2788" t="s">
        <v>10</v>
      </c>
      <c r="J2788">
        <f t="shared" si="43"/>
        <v>243</v>
      </c>
      <c r="K2788" t="str">
        <f>VLOOKUP(B2788,[2]taxonomy1!$B:$U,2,FALSE)</f>
        <v xml:space="preserve"> Drechslerella stenobrocha 248.</v>
      </c>
      <c r="L2788" t="str">
        <f>VLOOKUP(B2788,[2]taxonomy1!$B:$U,4,FALSE)</f>
        <v xml:space="preserve"> NCBI_TaxID=1043628 {ECO:0000313|EMBL:EWC45703.1, ECO:0000313|Proteomes:UP000024837};</v>
      </c>
      <c r="M2788" t="str">
        <f>VLOOKUP(B2788,[2]taxonomy1!$B:$U,6,FALSE)</f>
        <v>Eukaryota</v>
      </c>
      <c r="N2788" t="str">
        <f>VLOOKUP(B2788,[2]taxonomy1!$B:$U,7,FALSE)</f>
        <v xml:space="preserve"> Fungi</v>
      </c>
      <c r="O2788" t="str">
        <f>VLOOKUP(B2788,[2]taxonomy1!$B:$U,8,FALSE)</f>
        <v xml:space="preserve"> Dikarya</v>
      </c>
      <c r="P2788" t="str">
        <f>VLOOKUP(B2788,[2]taxonomy1!$B:$U,9,FALSE)</f>
        <v xml:space="preserve"> Ascomycota</v>
      </c>
      <c r="Q2788" t="str">
        <f>VLOOKUP(B2788,[2]taxonomy1!$B:$U,10,FALSE)</f>
        <v xml:space="preserve"> Pezizomycotina</v>
      </c>
      <c r="R2788" t="str">
        <f>VLOOKUP(B2788,[2]taxonomy1!$B:$U,11,FALSE)</f>
        <v xml:space="preserve"> Orbiliomycetes</v>
      </c>
      <c r="S2788" t="str">
        <f>VLOOKUP(B2788,[2]taxonomy1!$B:$U,12,FALSE)</f>
        <v>Orbiliales</v>
      </c>
      <c r="T2788" t="str">
        <f>VLOOKUP(B2788,[2]taxonomy1!$B:$U,13,FALSE)</f>
        <v xml:space="preserve"> Orbiliaceae</v>
      </c>
      <c r="U2788" t="str">
        <f>VLOOKUP(B2788,[2]taxonomy1!$B:$U,14,FALSE)</f>
        <v xml:space="preserve"> Drechslerella.</v>
      </c>
      <c r="V2788">
        <f>VLOOKUP(B2788,[2]taxonomy1!$B:$U,15,FALSE)</f>
        <v>0</v>
      </c>
      <c r="W2788">
        <f>VLOOKUP(B2788,[2]taxonomy1!$B:$U,16,FALSE)</f>
        <v>0</v>
      </c>
    </row>
    <row r="2789" spans="1:23" x14ac:dyDescent="0.3">
      <c r="A2789" t="s">
        <v>5268</v>
      </c>
      <c r="B2789" t="s">
        <v>5269</v>
      </c>
      <c r="C2789">
        <v>352</v>
      </c>
      <c r="D2789" t="s">
        <v>10</v>
      </c>
      <c r="E2789">
        <v>39</v>
      </c>
      <c r="F2789">
        <v>325</v>
      </c>
      <c r="G2789">
        <v>2735</v>
      </c>
      <c r="H2789" t="s">
        <v>11</v>
      </c>
      <c r="I2789" t="s">
        <v>10</v>
      </c>
      <c r="J2789">
        <f t="shared" si="43"/>
        <v>286</v>
      </c>
      <c r="K2789" t="str">
        <f>VLOOKUP(B2789,[2]taxonomy1!$B:$U,2,FALSE)</f>
        <v xml:space="preserve"> Drechslerella stenobrocha 248.</v>
      </c>
      <c r="L2789" t="str">
        <f>VLOOKUP(B2789,[2]taxonomy1!$B:$U,4,FALSE)</f>
        <v xml:space="preserve"> NCBI_TaxID=1043628 {ECO:0000313|EMBL:EWC48302.1, ECO:0000313|Proteomes:UP000024837};</v>
      </c>
      <c r="M2789" t="str">
        <f>VLOOKUP(B2789,[2]taxonomy1!$B:$U,6,FALSE)</f>
        <v>Eukaryota</v>
      </c>
      <c r="N2789" t="str">
        <f>VLOOKUP(B2789,[2]taxonomy1!$B:$U,7,FALSE)</f>
        <v xml:space="preserve"> Fungi</v>
      </c>
      <c r="O2789" t="str">
        <f>VLOOKUP(B2789,[2]taxonomy1!$B:$U,8,FALSE)</f>
        <v xml:space="preserve"> Dikarya</v>
      </c>
      <c r="P2789" t="str">
        <f>VLOOKUP(B2789,[2]taxonomy1!$B:$U,9,FALSE)</f>
        <v xml:space="preserve"> Ascomycota</v>
      </c>
      <c r="Q2789" t="str">
        <f>VLOOKUP(B2789,[2]taxonomy1!$B:$U,10,FALSE)</f>
        <v xml:space="preserve"> Pezizomycotina</v>
      </c>
      <c r="R2789" t="str">
        <f>VLOOKUP(B2789,[2]taxonomy1!$B:$U,11,FALSE)</f>
        <v xml:space="preserve"> Orbiliomycetes</v>
      </c>
      <c r="S2789" t="str">
        <f>VLOOKUP(B2789,[2]taxonomy1!$B:$U,12,FALSE)</f>
        <v>Orbiliales</v>
      </c>
      <c r="T2789" t="str">
        <f>VLOOKUP(B2789,[2]taxonomy1!$B:$U,13,FALSE)</f>
        <v xml:space="preserve"> Orbiliaceae</v>
      </c>
      <c r="U2789" t="str">
        <f>VLOOKUP(B2789,[2]taxonomy1!$B:$U,14,FALSE)</f>
        <v xml:space="preserve"> Drechslerella.</v>
      </c>
      <c r="V2789">
        <f>VLOOKUP(B2789,[2]taxonomy1!$B:$U,15,FALSE)</f>
        <v>0</v>
      </c>
      <c r="W2789">
        <f>VLOOKUP(B2789,[2]taxonomy1!$B:$U,16,FALSE)</f>
        <v>0</v>
      </c>
    </row>
    <row r="2790" spans="1:23" x14ac:dyDescent="0.3">
      <c r="A2790" t="s">
        <v>5270</v>
      </c>
      <c r="B2790" t="s">
        <v>5271</v>
      </c>
      <c r="C2790">
        <v>267</v>
      </c>
      <c r="D2790" t="s">
        <v>10</v>
      </c>
      <c r="E2790">
        <v>5</v>
      </c>
      <c r="F2790">
        <v>260</v>
      </c>
      <c r="G2790">
        <v>2735</v>
      </c>
      <c r="H2790" t="s">
        <v>11</v>
      </c>
      <c r="I2790" t="s">
        <v>10</v>
      </c>
      <c r="J2790">
        <f t="shared" si="43"/>
        <v>255</v>
      </c>
      <c r="K2790" t="str">
        <f>VLOOKUP(B2790,[2]taxonomy1!$B:$U,2,FALSE)</f>
        <v xml:space="preserve"> Plasmodium falciparum UGT5.1.</v>
      </c>
      <c r="L2790" t="str">
        <f>VLOOKUP(B2790,[2]taxonomy1!$B:$U,4,FALSE)</f>
        <v xml:space="preserve"> NCBI_TaxID=1237627 {ECO:0000313|EMBL:EWC73904.1, ECO:0000313|Proteomes:UP000030697};</v>
      </c>
      <c r="M2790" t="str">
        <f>VLOOKUP(B2790,[2]taxonomy1!$B:$U,6,FALSE)</f>
        <v>Eukaryota</v>
      </c>
      <c r="N2790" t="str">
        <f>VLOOKUP(B2790,[2]taxonomy1!$B:$U,7,FALSE)</f>
        <v xml:space="preserve"> Alveolata</v>
      </c>
      <c r="O2790" t="str">
        <f>VLOOKUP(B2790,[2]taxonomy1!$B:$U,8,FALSE)</f>
        <v xml:space="preserve"> Apicomplexa</v>
      </c>
      <c r="P2790" t="str">
        <f>VLOOKUP(B2790,[2]taxonomy1!$B:$U,9,FALSE)</f>
        <v xml:space="preserve"> Aconoidasida</v>
      </c>
      <c r="Q2790" t="str">
        <f>VLOOKUP(B2790,[2]taxonomy1!$B:$U,10,FALSE)</f>
        <v xml:space="preserve"> Haemosporida</v>
      </c>
      <c r="R2790" t="str">
        <f>VLOOKUP(B2790,[2]taxonomy1!$B:$U,11,FALSE)</f>
        <v>Plasmodiidae</v>
      </c>
      <c r="S2790" t="str">
        <f>VLOOKUP(B2790,[2]taxonomy1!$B:$U,12,FALSE)</f>
        <v xml:space="preserve"> Plasmodium</v>
      </c>
      <c r="T2790" t="str">
        <f>VLOOKUP(B2790,[2]taxonomy1!$B:$U,13,FALSE)</f>
        <v xml:space="preserve"> Plasmodium (Laverania).</v>
      </c>
      <c r="U2790">
        <f>VLOOKUP(B2790,[2]taxonomy1!$B:$U,14,FALSE)</f>
        <v>0</v>
      </c>
      <c r="V2790">
        <f>VLOOKUP(B2790,[2]taxonomy1!$B:$U,15,FALSE)</f>
        <v>0</v>
      </c>
      <c r="W2790">
        <f>VLOOKUP(B2790,[2]taxonomy1!$B:$U,16,FALSE)</f>
        <v>0</v>
      </c>
    </row>
    <row r="2791" spans="1:23" x14ac:dyDescent="0.3">
      <c r="A2791" t="s">
        <v>5272</v>
      </c>
      <c r="B2791" t="s">
        <v>5273</v>
      </c>
      <c r="C2791">
        <v>282</v>
      </c>
      <c r="D2791" t="s">
        <v>10</v>
      </c>
      <c r="E2791">
        <v>1</v>
      </c>
      <c r="F2791">
        <v>266</v>
      </c>
      <c r="G2791">
        <v>2735</v>
      </c>
      <c r="H2791" t="s">
        <v>11</v>
      </c>
      <c r="I2791" t="s">
        <v>10</v>
      </c>
      <c r="J2791">
        <f t="shared" si="43"/>
        <v>265</v>
      </c>
      <c r="K2791" t="str">
        <f>VLOOKUP(B2791,[2]taxonomy1!$B:$U,2,FALSE)</f>
        <v xml:space="preserve"> Plasmodium falciparum UGT5.1.</v>
      </c>
      <c r="L2791" t="str">
        <f>VLOOKUP(B2791,[2]taxonomy1!$B:$U,4,FALSE)</f>
        <v xml:space="preserve"> NCBI_TaxID=1237627 {ECO:0000313|EMBL:EWC77819.1, ECO:0000313|Proteomes:UP000030697};</v>
      </c>
      <c r="M2791" t="str">
        <f>VLOOKUP(B2791,[2]taxonomy1!$B:$U,6,FALSE)</f>
        <v>Eukaryota</v>
      </c>
      <c r="N2791" t="str">
        <f>VLOOKUP(B2791,[2]taxonomy1!$B:$U,7,FALSE)</f>
        <v xml:space="preserve"> Alveolata</v>
      </c>
      <c r="O2791" t="str">
        <f>VLOOKUP(B2791,[2]taxonomy1!$B:$U,8,FALSE)</f>
        <v xml:space="preserve"> Apicomplexa</v>
      </c>
      <c r="P2791" t="str">
        <f>VLOOKUP(B2791,[2]taxonomy1!$B:$U,9,FALSE)</f>
        <v xml:space="preserve"> Aconoidasida</v>
      </c>
      <c r="Q2791" t="str">
        <f>VLOOKUP(B2791,[2]taxonomy1!$B:$U,10,FALSE)</f>
        <v xml:space="preserve"> Haemosporida</v>
      </c>
      <c r="R2791" t="str">
        <f>VLOOKUP(B2791,[2]taxonomy1!$B:$U,11,FALSE)</f>
        <v>Plasmodiidae</v>
      </c>
      <c r="S2791" t="str">
        <f>VLOOKUP(B2791,[2]taxonomy1!$B:$U,12,FALSE)</f>
        <v xml:space="preserve"> Plasmodium</v>
      </c>
      <c r="T2791" t="str">
        <f>VLOOKUP(B2791,[2]taxonomy1!$B:$U,13,FALSE)</f>
        <v xml:space="preserve"> Plasmodium (Laverania).</v>
      </c>
      <c r="U2791">
        <f>VLOOKUP(B2791,[2]taxonomy1!$B:$U,14,FALSE)</f>
        <v>0</v>
      </c>
      <c r="V2791">
        <f>VLOOKUP(B2791,[2]taxonomy1!$B:$U,15,FALSE)</f>
        <v>0</v>
      </c>
      <c r="W2791">
        <f>VLOOKUP(B2791,[2]taxonomy1!$B:$U,16,FALSE)</f>
        <v>0</v>
      </c>
    </row>
    <row r="2792" spans="1:23" x14ac:dyDescent="0.3">
      <c r="A2792" t="s">
        <v>5274</v>
      </c>
      <c r="B2792" t="s">
        <v>5275</v>
      </c>
      <c r="C2792">
        <v>377</v>
      </c>
      <c r="D2792" t="s">
        <v>10</v>
      </c>
      <c r="E2792">
        <v>84</v>
      </c>
      <c r="F2792">
        <v>361</v>
      </c>
      <c r="G2792">
        <v>2735</v>
      </c>
      <c r="H2792" t="s">
        <v>11</v>
      </c>
      <c r="I2792" t="s">
        <v>10</v>
      </c>
      <c r="J2792">
        <f t="shared" si="43"/>
        <v>277</v>
      </c>
      <c r="K2792" t="str">
        <f>VLOOKUP(B2792,[2]taxonomy1!$B:$U,2,FALSE)</f>
        <v xml:space="preserve"> Plasmodium falciparum (isolate NF54).</v>
      </c>
      <c r="L2792" t="str">
        <f>VLOOKUP(B2792,[2]taxonomy1!$B:$U,4,FALSE)</f>
        <v xml:space="preserve"> NCBI_TaxID=5843 {ECO:0000313|EMBL:EWC89709.1, ECO:0000313|Proteomes:UP000030673};</v>
      </c>
      <c r="M2792" t="str">
        <f>VLOOKUP(B2792,[2]taxonomy1!$B:$U,6,FALSE)</f>
        <v>Eukaryota</v>
      </c>
      <c r="N2792" t="str">
        <f>VLOOKUP(B2792,[2]taxonomy1!$B:$U,7,FALSE)</f>
        <v xml:space="preserve"> Alveolata</v>
      </c>
      <c r="O2792" t="str">
        <f>VLOOKUP(B2792,[2]taxonomy1!$B:$U,8,FALSE)</f>
        <v xml:space="preserve"> Apicomplexa</v>
      </c>
      <c r="P2792" t="str">
        <f>VLOOKUP(B2792,[2]taxonomy1!$B:$U,9,FALSE)</f>
        <v xml:space="preserve"> Aconoidasida</v>
      </c>
      <c r="Q2792" t="str">
        <f>VLOOKUP(B2792,[2]taxonomy1!$B:$U,10,FALSE)</f>
        <v xml:space="preserve"> Haemosporida</v>
      </c>
      <c r="R2792" t="str">
        <f>VLOOKUP(B2792,[2]taxonomy1!$B:$U,11,FALSE)</f>
        <v>Plasmodiidae</v>
      </c>
      <c r="S2792" t="str">
        <f>VLOOKUP(B2792,[2]taxonomy1!$B:$U,12,FALSE)</f>
        <v xml:space="preserve"> Plasmodium</v>
      </c>
      <c r="T2792" t="str">
        <f>VLOOKUP(B2792,[2]taxonomy1!$B:$U,13,FALSE)</f>
        <v xml:space="preserve"> Plasmodium (Laverania).</v>
      </c>
      <c r="U2792">
        <f>VLOOKUP(B2792,[2]taxonomy1!$B:$U,14,FALSE)</f>
        <v>0</v>
      </c>
      <c r="V2792">
        <f>VLOOKUP(B2792,[2]taxonomy1!$B:$U,15,FALSE)</f>
        <v>0</v>
      </c>
      <c r="W2792">
        <f>VLOOKUP(B2792,[2]taxonomy1!$B:$U,16,FALSE)</f>
        <v>0</v>
      </c>
    </row>
    <row r="2793" spans="1:23" x14ac:dyDescent="0.3">
      <c r="A2793" t="s">
        <v>5276</v>
      </c>
      <c r="B2793" t="s">
        <v>5277</v>
      </c>
      <c r="C2793">
        <v>283</v>
      </c>
      <c r="D2793" t="s">
        <v>10</v>
      </c>
      <c r="E2793">
        <v>2</v>
      </c>
      <c r="F2793">
        <v>276</v>
      </c>
      <c r="G2793">
        <v>2735</v>
      </c>
      <c r="H2793" t="s">
        <v>11</v>
      </c>
      <c r="I2793" t="s">
        <v>10</v>
      </c>
      <c r="J2793">
        <f t="shared" si="43"/>
        <v>274</v>
      </c>
      <c r="K2793" t="str">
        <f>VLOOKUP(B2793,[2]taxonomy1!$B:$U,2,FALSE)</f>
        <v xml:space="preserve"> Gibberella moniliformis (strain M3125 / FGSC 7600) (Maize ear and stalk rot fungus) (Fusarium verticillioides).</v>
      </c>
      <c r="L2793" t="str">
        <f>VLOOKUP(B2793,[2]taxonomy1!$B:$U,4,FALSE)</f>
        <v xml:space="preserve"> NCBI_TaxID=334819 {ECO:0000313|EMBL:EWG40118.1, ECO:0000313|Proteomes:UP000009096};</v>
      </c>
      <c r="M2793" t="str">
        <f>VLOOKUP(B2793,[2]taxonomy1!$B:$U,6,FALSE)</f>
        <v>Eukaryota</v>
      </c>
      <c r="N2793" t="str">
        <f>VLOOKUP(B2793,[2]taxonomy1!$B:$U,7,FALSE)</f>
        <v xml:space="preserve"> Fungi</v>
      </c>
      <c r="O2793" t="str">
        <f>VLOOKUP(B2793,[2]taxonomy1!$B:$U,8,FALSE)</f>
        <v xml:space="preserve"> Dikarya</v>
      </c>
      <c r="P2793" t="str">
        <f>VLOOKUP(B2793,[2]taxonomy1!$B:$U,9,FALSE)</f>
        <v xml:space="preserve"> Ascomycota</v>
      </c>
      <c r="Q2793" t="str">
        <f>VLOOKUP(B2793,[2]taxonomy1!$B:$U,10,FALSE)</f>
        <v xml:space="preserve"> Pezizomycotina</v>
      </c>
      <c r="R2793" t="str">
        <f>VLOOKUP(B2793,[2]taxonomy1!$B:$U,11,FALSE)</f>
        <v>Sordariomycetes</v>
      </c>
      <c r="S2793" t="str">
        <f>VLOOKUP(B2793,[2]taxonomy1!$B:$U,12,FALSE)</f>
        <v xml:space="preserve"> Hypocreomycetidae</v>
      </c>
      <c r="T2793" t="str">
        <f>VLOOKUP(B2793,[2]taxonomy1!$B:$U,13,FALSE)</f>
        <v xml:space="preserve"> Hypocreales</v>
      </c>
      <c r="U2793" t="str">
        <f>VLOOKUP(B2793,[2]taxonomy1!$B:$U,14,FALSE)</f>
        <v xml:space="preserve"> Nectriaceae</v>
      </c>
      <c r="V2793" t="str">
        <f>VLOOKUP(B2793,[2]taxonomy1!$B:$U,15,FALSE)</f>
        <v>Fusarium</v>
      </c>
      <c r="W2793" t="str">
        <f>VLOOKUP(B2793,[2]taxonomy1!$B:$U,16,FALSE)</f>
        <v xml:space="preserve"> Fusarium fujikuroi species complex.</v>
      </c>
    </row>
    <row r="2794" spans="1:23" x14ac:dyDescent="0.3">
      <c r="A2794" t="s">
        <v>5278</v>
      </c>
      <c r="B2794" t="s">
        <v>5279</v>
      </c>
      <c r="C2794">
        <v>356</v>
      </c>
      <c r="D2794" t="s">
        <v>10</v>
      </c>
      <c r="E2794">
        <v>41</v>
      </c>
      <c r="F2794">
        <v>327</v>
      </c>
      <c r="G2794">
        <v>2735</v>
      </c>
      <c r="H2794" t="s">
        <v>11</v>
      </c>
      <c r="I2794" t="s">
        <v>10</v>
      </c>
      <c r="J2794">
        <f t="shared" si="43"/>
        <v>286</v>
      </c>
      <c r="K2794" t="str">
        <f>VLOOKUP(B2794,[2]taxonomy1!$B:$U,2,FALSE)</f>
        <v xml:space="preserve"> Gibberella moniliformis (strain M3125 / FGSC 7600) (Maize ear and stalk rot fungus) (Fusarium verticillioides).</v>
      </c>
      <c r="L2794" t="str">
        <f>VLOOKUP(B2794,[2]taxonomy1!$B:$U,4,FALSE)</f>
        <v xml:space="preserve"> NCBI_TaxID=334819 {ECO:0000313|EMBL:EWG47975.1, ECO:0000313|Proteomes:UP000009096};</v>
      </c>
      <c r="M2794" t="str">
        <f>VLOOKUP(B2794,[2]taxonomy1!$B:$U,6,FALSE)</f>
        <v>Eukaryota</v>
      </c>
      <c r="N2794" t="str">
        <f>VLOOKUP(B2794,[2]taxonomy1!$B:$U,7,FALSE)</f>
        <v xml:space="preserve"> Fungi</v>
      </c>
      <c r="O2794" t="str">
        <f>VLOOKUP(B2794,[2]taxonomy1!$B:$U,8,FALSE)</f>
        <v xml:space="preserve"> Dikarya</v>
      </c>
      <c r="P2794" t="str">
        <f>VLOOKUP(B2794,[2]taxonomy1!$B:$U,9,FALSE)</f>
        <v xml:space="preserve"> Ascomycota</v>
      </c>
      <c r="Q2794" t="str">
        <f>VLOOKUP(B2794,[2]taxonomy1!$B:$U,10,FALSE)</f>
        <v xml:space="preserve"> Pezizomycotina</v>
      </c>
      <c r="R2794" t="str">
        <f>VLOOKUP(B2794,[2]taxonomy1!$B:$U,11,FALSE)</f>
        <v>Sordariomycetes</v>
      </c>
      <c r="S2794" t="str">
        <f>VLOOKUP(B2794,[2]taxonomy1!$B:$U,12,FALSE)</f>
        <v xml:space="preserve"> Hypocreomycetidae</v>
      </c>
      <c r="T2794" t="str">
        <f>VLOOKUP(B2794,[2]taxonomy1!$B:$U,13,FALSE)</f>
        <v xml:space="preserve"> Hypocreales</v>
      </c>
      <c r="U2794" t="str">
        <f>VLOOKUP(B2794,[2]taxonomy1!$B:$U,14,FALSE)</f>
        <v xml:space="preserve"> Nectriaceae</v>
      </c>
      <c r="V2794" t="str">
        <f>VLOOKUP(B2794,[2]taxonomy1!$B:$U,15,FALSE)</f>
        <v>Fusarium</v>
      </c>
      <c r="W2794" t="str">
        <f>VLOOKUP(B2794,[2]taxonomy1!$B:$U,16,FALSE)</f>
        <v xml:space="preserve"> Fusarium fujikuroi species complex.</v>
      </c>
    </row>
    <row r="2795" spans="1:23" x14ac:dyDescent="0.3">
      <c r="A2795" t="s">
        <v>5280</v>
      </c>
      <c r="B2795" t="s">
        <v>5281</v>
      </c>
      <c r="C2795">
        <v>355</v>
      </c>
      <c r="D2795" t="s">
        <v>10</v>
      </c>
      <c r="E2795">
        <v>79</v>
      </c>
      <c r="F2795">
        <v>348</v>
      </c>
      <c r="G2795">
        <v>2735</v>
      </c>
      <c r="H2795" t="s">
        <v>11</v>
      </c>
      <c r="I2795" t="s">
        <v>10</v>
      </c>
      <c r="J2795">
        <f t="shared" si="43"/>
        <v>269</v>
      </c>
      <c r="K2795" t="str">
        <f>VLOOKUP(B2795,[2]taxonomy1!$B:$U,2,FALSE)</f>
        <v xml:space="preserve"> Nannochloropsis gaditana.</v>
      </c>
      <c r="L2795" t="str">
        <f>VLOOKUP(B2795,[2]taxonomy1!$B:$U,4,FALSE)</f>
        <v xml:space="preserve"> NCBI_TaxID=72520 {ECO:0000313|EMBL:EWM29712.1, ECO:0000313|Proteomes:UP000019335};</v>
      </c>
      <c r="M2795" t="str">
        <f>VLOOKUP(B2795,[2]taxonomy1!$B:$U,6,FALSE)</f>
        <v>Eukaryota</v>
      </c>
      <c r="N2795" t="str">
        <f>VLOOKUP(B2795,[2]taxonomy1!$B:$U,7,FALSE)</f>
        <v xml:space="preserve"> Stramenopiles</v>
      </c>
      <c r="O2795" t="str">
        <f>VLOOKUP(B2795,[2]taxonomy1!$B:$U,8,FALSE)</f>
        <v xml:space="preserve"> Eustigmatophyceae</v>
      </c>
      <c r="P2795" t="str">
        <f>VLOOKUP(B2795,[2]taxonomy1!$B:$U,9,FALSE)</f>
        <v xml:space="preserve"> Eustigmatales</v>
      </c>
      <c r="Q2795" t="str">
        <f>VLOOKUP(B2795,[2]taxonomy1!$B:$U,10,FALSE)</f>
        <v>Monodopsidaceae</v>
      </c>
      <c r="R2795" t="str">
        <f>VLOOKUP(B2795,[2]taxonomy1!$B:$U,11,FALSE)</f>
        <v xml:space="preserve"> Nannochloropsis.</v>
      </c>
      <c r="S2795">
        <f>VLOOKUP(B2795,[2]taxonomy1!$B:$U,12,FALSE)</f>
        <v>0</v>
      </c>
      <c r="T2795">
        <f>VLOOKUP(B2795,[2]taxonomy1!$B:$U,13,FALSE)</f>
        <v>0</v>
      </c>
      <c r="U2795">
        <f>VLOOKUP(B2795,[2]taxonomy1!$B:$U,14,FALSE)</f>
        <v>0</v>
      </c>
      <c r="V2795">
        <f>VLOOKUP(B2795,[2]taxonomy1!$B:$U,15,FALSE)</f>
        <v>0</v>
      </c>
      <c r="W2795">
        <f>VLOOKUP(B2795,[2]taxonomy1!$B:$U,16,FALSE)</f>
        <v>0</v>
      </c>
    </row>
    <row r="2796" spans="1:23" x14ac:dyDescent="0.3">
      <c r="A2796" t="s">
        <v>5282</v>
      </c>
      <c r="B2796" t="s">
        <v>5283</v>
      </c>
      <c r="C2796">
        <v>288</v>
      </c>
      <c r="D2796" t="s">
        <v>10</v>
      </c>
      <c r="E2796">
        <v>1</v>
      </c>
      <c r="F2796">
        <v>281</v>
      </c>
      <c r="G2796">
        <v>2735</v>
      </c>
      <c r="H2796" t="s">
        <v>11</v>
      </c>
      <c r="I2796" t="s">
        <v>10</v>
      </c>
      <c r="J2796">
        <f t="shared" si="43"/>
        <v>280</v>
      </c>
      <c r="K2796" t="str">
        <f>VLOOKUP(B2796,[2]taxonomy1!$B:$U,2,FALSE)</f>
        <v xml:space="preserve"> Nannochloropsis gaditana.</v>
      </c>
      <c r="L2796" t="str">
        <f>VLOOKUP(B2796,[2]taxonomy1!$B:$U,4,FALSE)</f>
        <v xml:space="preserve"> NCBI_TaxID=72520 {ECO:0000313|EMBL:EWM27711.1, ECO:0000313|Proteomes:UP000019335};</v>
      </c>
      <c r="M2796" t="str">
        <f>VLOOKUP(B2796,[2]taxonomy1!$B:$U,6,FALSE)</f>
        <v>Eukaryota</v>
      </c>
      <c r="N2796" t="str">
        <f>VLOOKUP(B2796,[2]taxonomy1!$B:$U,7,FALSE)</f>
        <v xml:space="preserve"> Stramenopiles</v>
      </c>
      <c r="O2796" t="str">
        <f>VLOOKUP(B2796,[2]taxonomy1!$B:$U,8,FALSE)</f>
        <v xml:space="preserve"> Eustigmatophyceae</v>
      </c>
      <c r="P2796" t="str">
        <f>VLOOKUP(B2796,[2]taxonomy1!$B:$U,9,FALSE)</f>
        <v xml:space="preserve"> Eustigmatales</v>
      </c>
      <c r="Q2796" t="str">
        <f>VLOOKUP(B2796,[2]taxonomy1!$B:$U,10,FALSE)</f>
        <v>Monodopsidaceae</v>
      </c>
      <c r="R2796" t="str">
        <f>VLOOKUP(B2796,[2]taxonomy1!$B:$U,11,FALSE)</f>
        <v xml:space="preserve"> Nannochloropsis.</v>
      </c>
      <c r="S2796">
        <f>VLOOKUP(B2796,[2]taxonomy1!$B:$U,12,FALSE)</f>
        <v>0</v>
      </c>
      <c r="T2796">
        <f>VLOOKUP(B2796,[2]taxonomy1!$B:$U,13,FALSE)</f>
        <v>0</v>
      </c>
      <c r="U2796">
        <f>VLOOKUP(B2796,[2]taxonomy1!$B:$U,14,FALSE)</f>
        <v>0</v>
      </c>
      <c r="V2796">
        <f>VLOOKUP(B2796,[2]taxonomy1!$B:$U,15,FALSE)</f>
        <v>0</v>
      </c>
      <c r="W2796">
        <f>VLOOKUP(B2796,[2]taxonomy1!$B:$U,16,FALSE)</f>
        <v>0</v>
      </c>
    </row>
    <row r="2797" spans="1:23" x14ac:dyDescent="0.3">
      <c r="A2797" t="s">
        <v>5284</v>
      </c>
      <c r="B2797" t="s">
        <v>5285</v>
      </c>
      <c r="C2797">
        <v>356</v>
      </c>
      <c r="D2797" t="s">
        <v>10</v>
      </c>
      <c r="E2797">
        <v>42</v>
      </c>
      <c r="F2797">
        <v>328</v>
      </c>
      <c r="G2797">
        <v>2735</v>
      </c>
      <c r="H2797" t="s">
        <v>11</v>
      </c>
      <c r="I2797" t="s">
        <v>10</v>
      </c>
      <c r="J2797">
        <f t="shared" si="43"/>
        <v>286</v>
      </c>
      <c r="K2797" t="str">
        <f>VLOOKUP(B2797,[2]taxonomy1!$B:$U,2,FALSE)</f>
        <v xml:space="preserve"> Sclerotinia borealis F-4128.</v>
      </c>
      <c r="L2797" t="str">
        <f>VLOOKUP(B2797,[2]taxonomy1!$B:$U,4,FALSE)</f>
        <v xml:space="preserve"> NCBI_TaxID=1432307 {ECO:0000313|EMBL:ESZ93564.1, ECO:0000313|Proteomes:UP000019487};</v>
      </c>
      <c r="M2797" t="str">
        <f>VLOOKUP(B2797,[2]taxonomy1!$B:$U,6,FALSE)</f>
        <v>Eukaryota</v>
      </c>
      <c r="N2797" t="str">
        <f>VLOOKUP(B2797,[2]taxonomy1!$B:$U,7,FALSE)</f>
        <v xml:space="preserve"> Fungi</v>
      </c>
      <c r="O2797" t="str">
        <f>VLOOKUP(B2797,[2]taxonomy1!$B:$U,8,FALSE)</f>
        <v xml:space="preserve"> Dikarya</v>
      </c>
      <c r="P2797" t="str">
        <f>VLOOKUP(B2797,[2]taxonomy1!$B:$U,9,FALSE)</f>
        <v xml:space="preserve"> Ascomycota</v>
      </c>
      <c r="Q2797" t="str">
        <f>VLOOKUP(B2797,[2]taxonomy1!$B:$U,10,FALSE)</f>
        <v xml:space="preserve"> Pezizomycotina</v>
      </c>
      <c r="R2797" t="str">
        <f>VLOOKUP(B2797,[2]taxonomy1!$B:$U,11,FALSE)</f>
        <v xml:space="preserve"> Leotiomycetes</v>
      </c>
      <c r="S2797" t="str">
        <f>VLOOKUP(B2797,[2]taxonomy1!$B:$U,12,FALSE)</f>
        <v>Helotiales</v>
      </c>
      <c r="T2797" t="str">
        <f>VLOOKUP(B2797,[2]taxonomy1!$B:$U,13,FALSE)</f>
        <v xml:space="preserve"> Sclerotiniaceae</v>
      </c>
      <c r="U2797" t="str">
        <f>VLOOKUP(B2797,[2]taxonomy1!$B:$U,14,FALSE)</f>
        <v xml:space="preserve"> Sclerotinia.</v>
      </c>
      <c r="V2797">
        <f>VLOOKUP(B2797,[2]taxonomy1!$B:$U,15,FALSE)</f>
        <v>0</v>
      </c>
      <c r="W2797">
        <f>VLOOKUP(B2797,[2]taxonomy1!$B:$U,16,FALSE)</f>
        <v>0</v>
      </c>
    </row>
    <row r="2798" spans="1:23" x14ac:dyDescent="0.3">
      <c r="A2798" t="s">
        <v>5286</v>
      </c>
      <c r="B2798" t="s">
        <v>5287</v>
      </c>
      <c r="C2798">
        <v>311</v>
      </c>
      <c r="D2798" t="s">
        <v>10</v>
      </c>
      <c r="E2798">
        <v>2</v>
      </c>
      <c r="F2798">
        <v>304</v>
      </c>
      <c r="G2798">
        <v>2735</v>
      </c>
      <c r="H2798" t="s">
        <v>11</v>
      </c>
      <c r="I2798" t="s">
        <v>10</v>
      </c>
      <c r="J2798">
        <f t="shared" si="43"/>
        <v>302</v>
      </c>
      <c r="K2798" t="str">
        <f>VLOOKUP(B2798,[2]taxonomy1!$B:$U,2,FALSE)</f>
        <v xml:space="preserve"> Sclerotinia borealis F-4128.</v>
      </c>
      <c r="L2798" t="str">
        <f>VLOOKUP(B2798,[2]taxonomy1!$B:$U,4,FALSE)</f>
        <v xml:space="preserve"> NCBI_TaxID=1432307 {ECO:0000313|EMBL:ESZ97574.1, ECO:0000313|Proteomes:UP000019487};</v>
      </c>
      <c r="M2798" t="str">
        <f>VLOOKUP(B2798,[2]taxonomy1!$B:$U,6,FALSE)</f>
        <v>Eukaryota</v>
      </c>
      <c r="N2798" t="str">
        <f>VLOOKUP(B2798,[2]taxonomy1!$B:$U,7,FALSE)</f>
        <v xml:space="preserve"> Fungi</v>
      </c>
      <c r="O2798" t="str">
        <f>VLOOKUP(B2798,[2]taxonomy1!$B:$U,8,FALSE)</f>
        <v xml:space="preserve"> Dikarya</v>
      </c>
      <c r="P2798" t="str">
        <f>VLOOKUP(B2798,[2]taxonomy1!$B:$U,9,FALSE)</f>
        <v xml:space="preserve"> Ascomycota</v>
      </c>
      <c r="Q2798" t="str">
        <f>VLOOKUP(B2798,[2]taxonomy1!$B:$U,10,FALSE)</f>
        <v xml:space="preserve"> Pezizomycotina</v>
      </c>
      <c r="R2798" t="str">
        <f>VLOOKUP(B2798,[2]taxonomy1!$B:$U,11,FALSE)</f>
        <v xml:space="preserve"> Leotiomycetes</v>
      </c>
      <c r="S2798" t="str">
        <f>VLOOKUP(B2798,[2]taxonomy1!$B:$U,12,FALSE)</f>
        <v>Helotiales</v>
      </c>
      <c r="T2798" t="str">
        <f>VLOOKUP(B2798,[2]taxonomy1!$B:$U,13,FALSE)</f>
        <v xml:space="preserve"> Sclerotiniaceae</v>
      </c>
      <c r="U2798" t="str">
        <f>VLOOKUP(B2798,[2]taxonomy1!$B:$U,14,FALSE)</f>
        <v xml:space="preserve"> Sclerotinia.</v>
      </c>
      <c r="V2798">
        <f>VLOOKUP(B2798,[2]taxonomy1!$B:$U,15,FALSE)</f>
        <v>0</v>
      </c>
      <c r="W2798">
        <f>VLOOKUP(B2798,[2]taxonomy1!$B:$U,16,FALSE)</f>
        <v>0</v>
      </c>
    </row>
    <row r="2799" spans="1:23" x14ac:dyDescent="0.3">
      <c r="A2799" t="s">
        <v>5288</v>
      </c>
      <c r="B2799" t="s">
        <v>5289</v>
      </c>
      <c r="C2799">
        <v>243</v>
      </c>
      <c r="D2799" t="s">
        <v>10</v>
      </c>
      <c r="E2799">
        <v>32</v>
      </c>
      <c r="F2799">
        <v>232</v>
      </c>
      <c r="G2799">
        <v>2735</v>
      </c>
      <c r="H2799" t="s">
        <v>11</v>
      </c>
      <c r="I2799" t="s">
        <v>10</v>
      </c>
      <c r="J2799">
        <f t="shared" si="43"/>
        <v>200</v>
      </c>
      <c r="K2799" t="str">
        <f>VLOOKUP(B2799,[2]taxonomy1!$B:$U,2,FALSE)</f>
        <v xml:space="preserve"> Morus notabilis.</v>
      </c>
      <c r="L2799" t="str">
        <f>VLOOKUP(B2799,[2]taxonomy1!$B:$U,4,FALSE)</f>
        <v xml:space="preserve"> NCBI_TaxID=981085 {ECO:0000313|EMBL:EXB20734.1, ECO:0000313|Proteomes:UP000030645};</v>
      </c>
      <c r="M2799" t="str">
        <f>VLOOKUP(B2799,[2]taxonomy1!$B:$U,6,FALSE)</f>
        <v>Eukaryota</v>
      </c>
      <c r="N2799" t="str">
        <f>VLOOKUP(B2799,[2]taxonomy1!$B:$U,7,FALSE)</f>
        <v xml:space="preserve"> Viridiplantae</v>
      </c>
      <c r="O2799" t="str">
        <f>VLOOKUP(B2799,[2]taxonomy1!$B:$U,8,FALSE)</f>
        <v xml:space="preserve"> Streptophyta</v>
      </c>
      <c r="P2799" t="str">
        <f>VLOOKUP(B2799,[2]taxonomy1!$B:$U,9,FALSE)</f>
        <v xml:space="preserve"> Embryophyta</v>
      </c>
      <c r="Q2799" t="str">
        <f>VLOOKUP(B2799,[2]taxonomy1!$B:$U,10,FALSE)</f>
        <v xml:space="preserve"> Tracheophyta</v>
      </c>
      <c r="R2799" t="str">
        <f>VLOOKUP(B2799,[2]taxonomy1!$B:$U,11,FALSE)</f>
        <v>Spermatophyta</v>
      </c>
      <c r="S2799" t="str">
        <f>VLOOKUP(B2799,[2]taxonomy1!$B:$U,12,FALSE)</f>
        <v xml:space="preserve"> Magnoliophyta</v>
      </c>
      <c r="T2799" t="str">
        <f>VLOOKUP(B2799,[2]taxonomy1!$B:$U,13,FALSE)</f>
        <v xml:space="preserve"> eudicotyledons</v>
      </c>
      <c r="U2799" t="str">
        <f>VLOOKUP(B2799,[2]taxonomy1!$B:$U,14,FALSE)</f>
        <v xml:space="preserve"> Gunneridae</v>
      </c>
      <c r="V2799" t="str">
        <f>VLOOKUP(B2799,[2]taxonomy1!$B:$U,15,FALSE)</f>
        <v>Pentapetalae</v>
      </c>
      <c r="W2799" t="str">
        <f>VLOOKUP(B2799,[2]taxonomy1!$B:$U,16,FALSE)</f>
        <v xml:space="preserve"> rosids</v>
      </c>
    </row>
    <row r="2800" spans="1:23" x14ac:dyDescent="0.3">
      <c r="A2800" t="s">
        <v>5290</v>
      </c>
      <c r="B2800" t="s">
        <v>5291</v>
      </c>
      <c r="C2800">
        <v>276</v>
      </c>
      <c r="D2800" t="s">
        <v>10</v>
      </c>
      <c r="E2800">
        <v>4</v>
      </c>
      <c r="F2800">
        <v>269</v>
      </c>
      <c r="G2800">
        <v>2735</v>
      </c>
      <c r="H2800" t="s">
        <v>11</v>
      </c>
      <c r="I2800" t="s">
        <v>10</v>
      </c>
      <c r="J2800">
        <f t="shared" si="43"/>
        <v>265</v>
      </c>
      <c r="K2800" t="str">
        <f>VLOOKUP(B2800,[2]taxonomy1!$B:$U,2,FALSE)</f>
        <v xml:space="preserve"> Morus notabilis.</v>
      </c>
      <c r="L2800" t="str">
        <f>VLOOKUP(B2800,[2]taxonomy1!$B:$U,4,FALSE)</f>
        <v xml:space="preserve"> NCBI_TaxID=981085 {ECO:0000313|EMBL:EXB30112.1, ECO:0000313|Proteomes:UP000030645};</v>
      </c>
      <c r="M2800" t="str">
        <f>VLOOKUP(B2800,[2]taxonomy1!$B:$U,6,FALSE)</f>
        <v>Eukaryota</v>
      </c>
      <c r="N2800" t="str">
        <f>VLOOKUP(B2800,[2]taxonomy1!$B:$U,7,FALSE)</f>
        <v xml:space="preserve"> Viridiplantae</v>
      </c>
      <c r="O2800" t="str">
        <f>VLOOKUP(B2800,[2]taxonomy1!$B:$U,8,FALSE)</f>
        <v xml:space="preserve"> Streptophyta</v>
      </c>
      <c r="P2800" t="str">
        <f>VLOOKUP(B2800,[2]taxonomy1!$B:$U,9,FALSE)</f>
        <v xml:space="preserve"> Embryophyta</v>
      </c>
      <c r="Q2800" t="str">
        <f>VLOOKUP(B2800,[2]taxonomy1!$B:$U,10,FALSE)</f>
        <v xml:space="preserve"> Tracheophyta</v>
      </c>
      <c r="R2800" t="str">
        <f>VLOOKUP(B2800,[2]taxonomy1!$B:$U,11,FALSE)</f>
        <v>Spermatophyta</v>
      </c>
      <c r="S2800" t="str">
        <f>VLOOKUP(B2800,[2]taxonomy1!$B:$U,12,FALSE)</f>
        <v xml:space="preserve"> Magnoliophyta</v>
      </c>
      <c r="T2800" t="str">
        <f>VLOOKUP(B2800,[2]taxonomy1!$B:$U,13,FALSE)</f>
        <v xml:space="preserve"> eudicotyledons</v>
      </c>
      <c r="U2800" t="str">
        <f>VLOOKUP(B2800,[2]taxonomy1!$B:$U,14,FALSE)</f>
        <v xml:space="preserve"> Gunneridae</v>
      </c>
      <c r="V2800" t="str">
        <f>VLOOKUP(B2800,[2]taxonomy1!$B:$U,15,FALSE)</f>
        <v>Pentapetalae</v>
      </c>
      <c r="W2800" t="str">
        <f>VLOOKUP(B2800,[2]taxonomy1!$B:$U,16,FALSE)</f>
        <v xml:space="preserve"> rosids</v>
      </c>
    </row>
    <row r="2801" spans="1:23" x14ac:dyDescent="0.3">
      <c r="A2801" t="s">
        <v>5292</v>
      </c>
      <c r="B2801" t="s">
        <v>5293</v>
      </c>
      <c r="C2801">
        <v>276</v>
      </c>
      <c r="D2801" t="s">
        <v>10</v>
      </c>
      <c r="E2801">
        <v>4</v>
      </c>
      <c r="F2801">
        <v>269</v>
      </c>
      <c r="G2801">
        <v>2735</v>
      </c>
      <c r="H2801" t="s">
        <v>11</v>
      </c>
      <c r="I2801" t="s">
        <v>10</v>
      </c>
      <c r="J2801">
        <f t="shared" si="43"/>
        <v>265</v>
      </c>
      <c r="K2801" t="str">
        <f>VLOOKUP(B2801,[2]taxonomy1!$B:$U,2,FALSE)</f>
        <v xml:space="preserve"> Morus notabilis.</v>
      </c>
      <c r="L2801" t="str">
        <f>VLOOKUP(B2801,[2]taxonomy1!$B:$U,4,FALSE)</f>
        <v xml:space="preserve"> NCBI_TaxID=981085 {ECO:0000313|EMBL:EXB63818.1, ECO:0000313|Proteomes:UP000030645};</v>
      </c>
      <c r="M2801" t="str">
        <f>VLOOKUP(B2801,[2]taxonomy1!$B:$U,6,FALSE)</f>
        <v>Eukaryota</v>
      </c>
      <c r="N2801" t="str">
        <f>VLOOKUP(B2801,[2]taxonomy1!$B:$U,7,FALSE)</f>
        <v xml:space="preserve"> Viridiplantae</v>
      </c>
      <c r="O2801" t="str">
        <f>VLOOKUP(B2801,[2]taxonomy1!$B:$U,8,FALSE)</f>
        <v xml:space="preserve"> Streptophyta</v>
      </c>
      <c r="P2801" t="str">
        <f>VLOOKUP(B2801,[2]taxonomy1!$B:$U,9,FALSE)</f>
        <v xml:space="preserve"> Embryophyta</v>
      </c>
      <c r="Q2801" t="str">
        <f>VLOOKUP(B2801,[2]taxonomy1!$B:$U,10,FALSE)</f>
        <v xml:space="preserve"> Tracheophyta</v>
      </c>
      <c r="R2801" t="str">
        <f>VLOOKUP(B2801,[2]taxonomy1!$B:$U,11,FALSE)</f>
        <v>Spermatophyta</v>
      </c>
      <c r="S2801" t="str">
        <f>VLOOKUP(B2801,[2]taxonomy1!$B:$U,12,FALSE)</f>
        <v xml:space="preserve"> Magnoliophyta</v>
      </c>
      <c r="T2801" t="str">
        <f>VLOOKUP(B2801,[2]taxonomy1!$B:$U,13,FALSE)</f>
        <v xml:space="preserve"> eudicotyledons</v>
      </c>
      <c r="U2801" t="str">
        <f>VLOOKUP(B2801,[2]taxonomy1!$B:$U,14,FALSE)</f>
        <v xml:space="preserve"> Gunneridae</v>
      </c>
      <c r="V2801" t="str">
        <f>VLOOKUP(B2801,[2]taxonomy1!$B:$U,15,FALSE)</f>
        <v>Pentapetalae</v>
      </c>
      <c r="W2801" t="str">
        <f>VLOOKUP(B2801,[2]taxonomy1!$B:$U,16,FALSE)</f>
        <v xml:space="preserve"> rosids</v>
      </c>
    </row>
    <row r="2802" spans="1:23" x14ac:dyDescent="0.3">
      <c r="A2802" t="s">
        <v>5294</v>
      </c>
      <c r="B2802" t="s">
        <v>5295</v>
      </c>
      <c r="C2802">
        <v>276</v>
      </c>
      <c r="D2802" t="s">
        <v>10</v>
      </c>
      <c r="E2802">
        <v>4</v>
      </c>
      <c r="F2802">
        <v>269</v>
      </c>
      <c r="G2802">
        <v>2735</v>
      </c>
      <c r="H2802" t="s">
        <v>11</v>
      </c>
      <c r="I2802" t="s">
        <v>10</v>
      </c>
      <c r="J2802">
        <f t="shared" si="43"/>
        <v>265</v>
      </c>
      <c r="K2802" t="str">
        <f>VLOOKUP(B2802,[2]taxonomy1!$B:$U,2,FALSE)</f>
        <v xml:space="preserve"> Morus notabilis.</v>
      </c>
      <c r="L2802" t="str">
        <f>VLOOKUP(B2802,[2]taxonomy1!$B:$U,4,FALSE)</f>
        <v xml:space="preserve"> NCBI_TaxID=981085 {ECO:0000313|EMBL:EXB94053.1, ECO:0000313|Proteomes:UP000030645};</v>
      </c>
      <c r="M2802" t="str">
        <f>VLOOKUP(B2802,[2]taxonomy1!$B:$U,6,FALSE)</f>
        <v>Eukaryota</v>
      </c>
      <c r="N2802" t="str">
        <f>VLOOKUP(B2802,[2]taxonomy1!$B:$U,7,FALSE)</f>
        <v xml:space="preserve"> Viridiplantae</v>
      </c>
      <c r="O2802" t="str">
        <f>VLOOKUP(B2802,[2]taxonomy1!$B:$U,8,FALSE)</f>
        <v xml:space="preserve"> Streptophyta</v>
      </c>
      <c r="P2802" t="str">
        <f>VLOOKUP(B2802,[2]taxonomy1!$B:$U,9,FALSE)</f>
        <v xml:space="preserve"> Embryophyta</v>
      </c>
      <c r="Q2802" t="str">
        <f>VLOOKUP(B2802,[2]taxonomy1!$B:$U,10,FALSE)</f>
        <v xml:space="preserve"> Tracheophyta</v>
      </c>
      <c r="R2802" t="str">
        <f>VLOOKUP(B2802,[2]taxonomy1!$B:$U,11,FALSE)</f>
        <v>Spermatophyta</v>
      </c>
      <c r="S2802" t="str">
        <f>VLOOKUP(B2802,[2]taxonomy1!$B:$U,12,FALSE)</f>
        <v xml:space="preserve"> Magnoliophyta</v>
      </c>
      <c r="T2802" t="str">
        <f>VLOOKUP(B2802,[2]taxonomy1!$B:$U,13,FALSE)</f>
        <v xml:space="preserve"> eudicotyledons</v>
      </c>
      <c r="U2802" t="str">
        <f>VLOOKUP(B2802,[2]taxonomy1!$B:$U,14,FALSE)</f>
        <v xml:space="preserve"> Gunneridae</v>
      </c>
      <c r="V2802" t="str">
        <f>VLOOKUP(B2802,[2]taxonomy1!$B:$U,15,FALSE)</f>
        <v>Pentapetalae</v>
      </c>
      <c r="W2802" t="str">
        <f>VLOOKUP(B2802,[2]taxonomy1!$B:$U,16,FALSE)</f>
        <v xml:space="preserve"> rosids</v>
      </c>
    </row>
    <row r="2803" spans="1:23" x14ac:dyDescent="0.3">
      <c r="A2803" t="s">
        <v>5296</v>
      </c>
      <c r="B2803" t="s">
        <v>5297</v>
      </c>
      <c r="C2803">
        <v>305</v>
      </c>
      <c r="D2803" t="s">
        <v>10</v>
      </c>
      <c r="E2803">
        <v>26</v>
      </c>
      <c r="F2803">
        <v>298</v>
      </c>
      <c r="G2803">
        <v>2735</v>
      </c>
      <c r="H2803" t="s">
        <v>11</v>
      </c>
      <c r="I2803" t="s">
        <v>10</v>
      </c>
      <c r="J2803">
        <f t="shared" si="43"/>
        <v>272</v>
      </c>
      <c r="K2803" t="str">
        <f>VLOOKUP(B2803,[2]taxonomy1!$B:$U,2,FALSE)</f>
        <v xml:space="preserve"> Morus notabilis.</v>
      </c>
      <c r="L2803" t="str">
        <f>VLOOKUP(B2803,[2]taxonomy1!$B:$U,4,FALSE)</f>
        <v xml:space="preserve"> NCBI_TaxID=981085 {ECO:0000313|EMBL:EXC14237.1, ECO:0000313|Proteomes:UP000030645};</v>
      </c>
      <c r="M2803" t="str">
        <f>VLOOKUP(B2803,[2]taxonomy1!$B:$U,6,FALSE)</f>
        <v>Eukaryota</v>
      </c>
      <c r="N2803" t="str">
        <f>VLOOKUP(B2803,[2]taxonomy1!$B:$U,7,FALSE)</f>
        <v xml:space="preserve"> Viridiplantae</v>
      </c>
      <c r="O2803" t="str">
        <f>VLOOKUP(B2803,[2]taxonomy1!$B:$U,8,FALSE)</f>
        <v xml:space="preserve"> Streptophyta</v>
      </c>
      <c r="P2803" t="str">
        <f>VLOOKUP(B2803,[2]taxonomy1!$B:$U,9,FALSE)</f>
        <v xml:space="preserve"> Embryophyta</v>
      </c>
      <c r="Q2803" t="str">
        <f>VLOOKUP(B2803,[2]taxonomy1!$B:$U,10,FALSE)</f>
        <v xml:space="preserve"> Tracheophyta</v>
      </c>
      <c r="R2803" t="str">
        <f>VLOOKUP(B2803,[2]taxonomy1!$B:$U,11,FALSE)</f>
        <v>Spermatophyta</v>
      </c>
      <c r="S2803" t="str">
        <f>VLOOKUP(B2803,[2]taxonomy1!$B:$U,12,FALSE)</f>
        <v xml:space="preserve"> Magnoliophyta</v>
      </c>
      <c r="T2803" t="str">
        <f>VLOOKUP(B2803,[2]taxonomy1!$B:$U,13,FALSE)</f>
        <v xml:space="preserve"> eudicotyledons</v>
      </c>
      <c r="U2803" t="str">
        <f>VLOOKUP(B2803,[2]taxonomy1!$B:$U,14,FALSE)</f>
        <v xml:space="preserve"> Gunneridae</v>
      </c>
      <c r="V2803" t="str">
        <f>VLOOKUP(B2803,[2]taxonomy1!$B:$U,15,FALSE)</f>
        <v>Pentapetalae</v>
      </c>
      <c r="W2803" t="str">
        <f>VLOOKUP(B2803,[2]taxonomy1!$B:$U,16,FALSE)</f>
        <v xml:space="preserve"> rosids</v>
      </c>
    </row>
    <row r="2804" spans="1:23" x14ac:dyDescent="0.3">
      <c r="A2804" t="s">
        <v>5298</v>
      </c>
      <c r="B2804" t="s">
        <v>5299</v>
      </c>
      <c r="C2804">
        <v>320</v>
      </c>
      <c r="D2804" t="s">
        <v>10</v>
      </c>
      <c r="E2804">
        <v>127</v>
      </c>
      <c r="F2804">
        <v>311</v>
      </c>
      <c r="G2804">
        <v>2735</v>
      </c>
      <c r="H2804" t="s">
        <v>11</v>
      </c>
      <c r="I2804" t="s">
        <v>10</v>
      </c>
      <c r="J2804">
        <f t="shared" si="43"/>
        <v>184</v>
      </c>
      <c r="K2804" t="str">
        <f>VLOOKUP(B2804,[2]taxonomy1!$B:$U,2,FALSE)</f>
        <v xml:space="preserve"> Morus notabilis.</v>
      </c>
      <c r="L2804" t="str">
        <f>VLOOKUP(B2804,[2]taxonomy1!$B:$U,4,FALSE)</f>
        <v xml:space="preserve"> NCBI_TaxID=981085 {ECO:0000313|EMBL:EXC31473.1, ECO:0000313|Proteomes:UP000030645};</v>
      </c>
      <c r="M2804" t="str">
        <f>VLOOKUP(B2804,[2]taxonomy1!$B:$U,6,FALSE)</f>
        <v>Eukaryota</v>
      </c>
      <c r="N2804" t="str">
        <f>VLOOKUP(B2804,[2]taxonomy1!$B:$U,7,FALSE)</f>
        <v xml:space="preserve"> Viridiplantae</v>
      </c>
      <c r="O2804" t="str">
        <f>VLOOKUP(B2804,[2]taxonomy1!$B:$U,8,FALSE)</f>
        <v xml:space="preserve"> Streptophyta</v>
      </c>
      <c r="P2804" t="str">
        <f>VLOOKUP(B2804,[2]taxonomy1!$B:$U,9,FALSE)</f>
        <v xml:space="preserve"> Embryophyta</v>
      </c>
      <c r="Q2804" t="str">
        <f>VLOOKUP(B2804,[2]taxonomy1!$B:$U,10,FALSE)</f>
        <v xml:space="preserve"> Tracheophyta</v>
      </c>
      <c r="R2804" t="str">
        <f>VLOOKUP(B2804,[2]taxonomy1!$B:$U,11,FALSE)</f>
        <v>Spermatophyta</v>
      </c>
      <c r="S2804" t="str">
        <f>VLOOKUP(B2804,[2]taxonomy1!$B:$U,12,FALSE)</f>
        <v xml:space="preserve"> Magnoliophyta</v>
      </c>
      <c r="T2804" t="str">
        <f>VLOOKUP(B2804,[2]taxonomy1!$B:$U,13,FALSE)</f>
        <v xml:space="preserve"> eudicotyledons</v>
      </c>
      <c r="U2804" t="str">
        <f>VLOOKUP(B2804,[2]taxonomy1!$B:$U,14,FALSE)</f>
        <v xml:space="preserve"> Gunneridae</v>
      </c>
      <c r="V2804" t="str">
        <f>VLOOKUP(B2804,[2]taxonomy1!$B:$U,15,FALSE)</f>
        <v>Pentapetalae</v>
      </c>
      <c r="W2804" t="str">
        <f>VLOOKUP(B2804,[2]taxonomy1!$B:$U,16,FALSE)</f>
        <v xml:space="preserve"> rosids</v>
      </c>
    </row>
    <row r="2805" spans="1:23" x14ac:dyDescent="0.3">
      <c r="A2805" t="s">
        <v>5300</v>
      </c>
      <c r="B2805" t="s">
        <v>5301</v>
      </c>
      <c r="C2805">
        <v>348</v>
      </c>
      <c r="D2805" t="s">
        <v>10</v>
      </c>
      <c r="E2805">
        <v>84</v>
      </c>
      <c r="F2805">
        <v>341</v>
      </c>
      <c r="G2805">
        <v>2735</v>
      </c>
      <c r="H2805" t="s">
        <v>11</v>
      </c>
      <c r="I2805" t="s">
        <v>10</v>
      </c>
      <c r="J2805">
        <f t="shared" si="43"/>
        <v>257</v>
      </c>
      <c r="K2805" t="str">
        <f>VLOOKUP(B2805,[2]taxonomy1!$B:$U,2,FALSE)</f>
        <v xml:space="preserve"> Morus notabilis.</v>
      </c>
      <c r="L2805" t="str">
        <f>VLOOKUP(B2805,[2]taxonomy1!$B:$U,4,FALSE)</f>
        <v xml:space="preserve"> NCBI_TaxID=981085 {ECO:0000313|EMBL:EXC45284.1, ECO:0000313|Proteomes:UP000030645};</v>
      </c>
      <c r="M2805" t="str">
        <f>VLOOKUP(B2805,[2]taxonomy1!$B:$U,6,FALSE)</f>
        <v>Eukaryota</v>
      </c>
      <c r="N2805" t="str">
        <f>VLOOKUP(B2805,[2]taxonomy1!$B:$U,7,FALSE)</f>
        <v xml:space="preserve"> Viridiplantae</v>
      </c>
      <c r="O2805" t="str">
        <f>VLOOKUP(B2805,[2]taxonomy1!$B:$U,8,FALSE)</f>
        <v xml:space="preserve"> Streptophyta</v>
      </c>
      <c r="P2805" t="str">
        <f>VLOOKUP(B2805,[2]taxonomy1!$B:$U,9,FALSE)</f>
        <v xml:space="preserve"> Embryophyta</v>
      </c>
      <c r="Q2805" t="str">
        <f>VLOOKUP(B2805,[2]taxonomy1!$B:$U,10,FALSE)</f>
        <v xml:space="preserve"> Tracheophyta</v>
      </c>
      <c r="R2805" t="str">
        <f>VLOOKUP(B2805,[2]taxonomy1!$B:$U,11,FALSE)</f>
        <v>Spermatophyta</v>
      </c>
      <c r="S2805" t="str">
        <f>VLOOKUP(B2805,[2]taxonomy1!$B:$U,12,FALSE)</f>
        <v xml:space="preserve"> Magnoliophyta</v>
      </c>
      <c r="T2805" t="str">
        <f>VLOOKUP(B2805,[2]taxonomy1!$B:$U,13,FALSE)</f>
        <v xml:space="preserve"> eudicotyledons</v>
      </c>
      <c r="U2805" t="str">
        <f>VLOOKUP(B2805,[2]taxonomy1!$B:$U,14,FALSE)</f>
        <v xml:space="preserve"> Gunneridae</v>
      </c>
      <c r="V2805" t="str">
        <f>VLOOKUP(B2805,[2]taxonomy1!$B:$U,15,FALSE)</f>
        <v>Pentapetalae</v>
      </c>
      <c r="W2805" t="str">
        <f>VLOOKUP(B2805,[2]taxonomy1!$B:$U,16,FALSE)</f>
        <v xml:space="preserve"> rosids</v>
      </c>
    </row>
    <row r="2806" spans="1:23" x14ac:dyDescent="0.3">
      <c r="A2806" t="s">
        <v>5302</v>
      </c>
      <c r="B2806" t="s">
        <v>5303</v>
      </c>
      <c r="C2806">
        <v>285</v>
      </c>
      <c r="D2806" t="s">
        <v>10</v>
      </c>
      <c r="E2806">
        <v>4</v>
      </c>
      <c r="F2806">
        <v>278</v>
      </c>
      <c r="G2806">
        <v>2735</v>
      </c>
      <c r="H2806" t="s">
        <v>11</v>
      </c>
      <c r="I2806" t="s">
        <v>10</v>
      </c>
      <c r="J2806">
        <f t="shared" si="43"/>
        <v>274</v>
      </c>
      <c r="K2806" t="str">
        <f>VLOOKUP(B2806,[2]taxonomy1!$B:$U,2,FALSE)</f>
        <v xml:space="preserve"> Cladophialophora yegresii CBS 114405.</v>
      </c>
      <c r="L2806" t="str">
        <f>VLOOKUP(B2806,[2]taxonomy1!$B:$U,4,FALSE)</f>
        <v xml:space="preserve"> NCBI_TaxID=1182544 {ECO:0000313|EMBL:EXJ59011.1, ECO:0000313|Proteomes:UP000019473};</v>
      </c>
      <c r="M2806" t="str">
        <f>VLOOKUP(B2806,[2]taxonomy1!$B:$U,6,FALSE)</f>
        <v>Eukaryota</v>
      </c>
      <c r="N2806" t="str">
        <f>VLOOKUP(B2806,[2]taxonomy1!$B:$U,7,FALSE)</f>
        <v xml:space="preserve"> Fungi</v>
      </c>
      <c r="O2806" t="str">
        <f>VLOOKUP(B2806,[2]taxonomy1!$B:$U,8,FALSE)</f>
        <v xml:space="preserve"> Dikarya</v>
      </c>
      <c r="P2806" t="str">
        <f>VLOOKUP(B2806,[2]taxonomy1!$B:$U,9,FALSE)</f>
        <v xml:space="preserve"> Ascomycota</v>
      </c>
      <c r="Q2806" t="str">
        <f>VLOOKUP(B2806,[2]taxonomy1!$B:$U,10,FALSE)</f>
        <v xml:space="preserve"> Pezizomycotina</v>
      </c>
      <c r="R2806" t="str">
        <f>VLOOKUP(B2806,[2]taxonomy1!$B:$U,11,FALSE)</f>
        <v xml:space="preserve"> Eurotiomycetes</v>
      </c>
      <c r="S2806" t="str">
        <f>VLOOKUP(B2806,[2]taxonomy1!$B:$U,12,FALSE)</f>
        <v>Chaetothyriomycetidae</v>
      </c>
      <c r="T2806" t="str">
        <f>VLOOKUP(B2806,[2]taxonomy1!$B:$U,13,FALSE)</f>
        <v xml:space="preserve"> Chaetothyriales</v>
      </c>
      <c r="U2806" t="str">
        <f>VLOOKUP(B2806,[2]taxonomy1!$B:$U,14,FALSE)</f>
        <v xml:space="preserve"> Herpotrichiellaceae</v>
      </c>
      <c r="V2806" t="str">
        <f>VLOOKUP(B2806,[2]taxonomy1!$B:$U,15,FALSE)</f>
        <v>Cladophialophora.</v>
      </c>
      <c r="W2806">
        <f>VLOOKUP(B2806,[2]taxonomy1!$B:$U,16,FALSE)</f>
        <v>0</v>
      </c>
    </row>
    <row r="2807" spans="1:23" x14ac:dyDescent="0.3">
      <c r="A2807" t="s">
        <v>5304</v>
      </c>
      <c r="B2807" t="s">
        <v>5305</v>
      </c>
      <c r="C2807">
        <v>371</v>
      </c>
      <c r="D2807" t="s">
        <v>10</v>
      </c>
      <c r="E2807">
        <v>55</v>
      </c>
      <c r="F2807">
        <v>342</v>
      </c>
      <c r="G2807">
        <v>2735</v>
      </c>
      <c r="H2807" t="s">
        <v>11</v>
      </c>
      <c r="I2807" t="s">
        <v>10</v>
      </c>
      <c r="J2807">
        <f t="shared" si="43"/>
        <v>287</v>
      </c>
      <c r="K2807" t="str">
        <f>VLOOKUP(B2807,[2]taxonomy1!$B:$U,2,FALSE)</f>
        <v xml:space="preserve"> Cladophialophora yegresii CBS 114405.</v>
      </c>
      <c r="L2807" t="str">
        <f>VLOOKUP(B2807,[2]taxonomy1!$B:$U,4,FALSE)</f>
        <v xml:space="preserve"> NCBI_TaxID=1182544 {ECO:0000313|EMBL:EXJ62708.1, ECO:0000313|Proteomes:UP000019473};</v>
      </c>
      <c r="M2807" t="str">
        <f>VLOOKUP(B2807,[2]taxonomy1!$B:$U,6,FALSE)</f>
        <v>Eukaryota</v>
      </c>
      <c r="N2807" t="str">
        <f>VLOOKUP(B2807,[2]taxonomy1!$B:$U,7,FALSE)</f>
        <v xml:space="preserve"> Fungi</v>
      </c>
      <c r="O2807" t="str">
        <f>VLOOKUP(B2807,[2]taxonomy1!$B:$U,8,FALSE)</f>
        <v xml:space="preserve"> Dikarya</v>
      </c>
      <c r="P2807" t="str">
        <f>VLOOKUP(B2807,[2]taxonomy1!$B:$U,9,FALSE)</f>
        <v xml:space="preserve"> Ascomycota</v>
      </c>
      <c r="Q2807" t="str">
        <f>VLOOKUP(B2807,[2]taxonomy1!$B:$U,10,FALSE)</f>
        <v xml:space="preserve"> Pezizomycotina</v>
      </c>
      <c r="R2807" t="str">
        <f>VLOOKUP(B2807,[2]taxonomy1!$B:$U,11,FALSE)</f>
        <v xml:space="preserve"> Eurotiomycetes</v>
      </c>
      <c r="S2807" t="str">
        <f>VLOOKUP(B2807,[2]taxonomy1!$B:$U,12,FALSE)</f>
        <v>Chaetothyriomycetidae</v>
      </c>
      <c r="T2807" t="str">
        <f>VLOOKUP(B2807,[2]taxonomy1!$B:$U,13,FALSE)</f>
        <v xml:space="preserve"> Chaetothyriales</v>
      </c>
      <c r="U2807" t="str">
        <f>VLOOKUP(B2807,[2]taxonomy1!$B:$U,14,FALSE)</f>
        <v xml:space="preserve"> Herpotrichiellaceae</v>
      </c>
      <c r="V2807" t="str">
        <f>VLOOKUP(B2807,[2]taxonomy1!$B:$U,15,FALSE)</f>
        <v>Cladophialophora.</v>
      </c>
      <c r="W2807">
        <f>VLOOKUP(B2807,[2]taxonomy1!$B:$U,16,FALSE)</f>
        <v>0</v>
      </c>
    </row>
    <row r="2808" spans="1:23" x14ac:dyDescent="0.3">
      <c r="A2808" t="s">
        <v>5306</v>
      </c>
      <c r="B2808" t="s">
        <v>5307</v>
      </c>
      <c r="C2808">
        <v>285</v>
      </c>
      <c r="D2808" t="s">
        <v>10</v>
      </c>
      <c r="E2808">
        <v>4</v>
      </c>
      <c r="F2808">
        <v>278</v>
      </c>
      <c r="G2808">
        <v>2735</v>
      </c>
      <c r="H2808" t="s">
        <v>11</v>
      </c>
      <c r="I2808" t="s">
        <v>10</v>
      </c>
      <c r="J2808">
        <f t="shared" si="43"/>
        <v>274</v>
      </c>
      <c r="K2808" t="str">
        <f>VLOOKUP(B2808,[2]taxonomy1!$B:$U,2,FALSE)</f>
        <v xml:space="preserve"> Cladophialophora psammophila CBS 110553.</v>
      </c>
      <c r="L2808" t="str">
        <f>VLOOKUP(B2808,[2]taxonomy1!$B:$U,4,FALSE)</f>
        <v xml:space="preserve"> NCBI_TaxID=1182543 {ECO:0000313|EMBL:EXJ71617.1, ECO:0000313|Proteomes:UP000019471};</v>
      </c>
      <c r="M2808" t="str">
        <f>VLOOKUP(B2808,[2]taxonomy1!$B:$U,6,FALSE)</f>
        <v>Eukaryota</v>
      </c>
      <c r="N2808" t="str">
        <f>VLOOKUP(B2808,[2]taxonomy1!$B:$U,7,FALSE)</f>
        <v xml:space="preserve"> Fungi</v>
      </c>
      <c r="O2808" t="str">
        <f>VLOOKUP(B2808,[2]taxonomy1!$B:$U,8,FALSE)</f>
        <v xml:space="preserve"> Dikarya</v>
      </c>
      <c r="P2808" t="str">
        <f>VLOOKUP(B2808,[2]taxonomy1!$B:$U,9,FALSE)</f>
        <v xml:space="preserve"> Ascomycota</v>
      </c>
      <c r="Q2808" t="str">
        <f>VLOOKUP(B2808,[2]taxonomy1!$B:$U,10,FALSE)</f>
        <v xml:space="preserve"> Pezizomycotina</v>
      </c>
      <c r="R2808" t="str">
        <f>VLOOKUP(B2808,[2]taxonomy1!$B:$U,11,FALSE)</f>
        <v xml:space="preserve"> Eurotiomycetes</v>
      </c>
      <c r="S2808" t="str">
        <f>VLOOKUP(B2808,[2]taxonomy1!$B:$U,12,FALSE)</f>
        <v>Chaetothyriomycetidae</v>
      </c>
      <c r="T2808" t="str">
        <f>VLOOKUP(B2808,[2]taxonomy1!$B:$U,13,FALSE)</f>
        <v xml:space="preserve"> Chaetothyriales</v>
      </c>
      <c r="U2808" t="str">
        <f>VLOOKUP(B2808,[2]taxonomy1!$B:$U,14,FALSE)</f>
        <v xml:space="preserve"> Herpotrichiellaceae</v>
      </c>
      <c r="V2808" t="str">
        <f>VLOOKUP(B2808,[2]taxonomy1!$B:$U,15,FALSE)</f>
        <v>Cladophialophora.</v>
      </c>
      <c r="W2808">
        <f>VLOOKUP(B2808,[2]taxonomy1!$B:$U,16,FALSE)</f>
        <v>0</v>
      </c>
    </row>
    <row r="2809" spans="1:23" x14ac:dyDescent="0.3">
      <c r="A2809" t="s">
        <v>5308</v>
      </c>
      <c r="B2809" t="s">
        <v>5309</v>
      </c>
      <c r="C2809">
        <v>361</v>
      </c>
      <c r="D2809" t="s">
        <v>10</v>
      </c>
      <c r="E2809">
        <v>45</v>
      </c>
      <c r="F2809">
        <v>332</v>
      </c>
      <c r="G2809">
        <v>2735</v>
      </c>
      <c r="H2809" t="s">
        <v>11</v>
      </c>
      <c r="I2809" t="s">
        <v>10</v>
      </c>
      <c r="J2809">
        <f t="shared" si="43"/>
        <v>287</v>
      </c>
      <c r="K2809" t="str">
        <f>VLOOKUP(B2809,[2]taxonomy1!$B:$U,2,FALSE)</f>
        <v xml:space="preserve"> Cladophialophora psammophila CBS 110553.</v>
      </c>
      <c r="L2809" t="str">
        <f>VLOOKUP(B2809,[2]taxonomy1!$B:$U,4,FALSE)</f>
        <v xml:space="preserve"> NCBI_TaxID=1182543 {ECO:0000313|EMBL:EXJ72028.1, ECO:0000313|Proteomes:UP000019471};</v>
      </c>
      <c r="M2809" t="str">
        <f>VLOOKUP(B2809,[2]taxonomy1!$B:$U,6,FALSE)</f>
        <v>Eukaryota</v>
      </c>
      <c r="N2809" t="str">
        <f>VLOOKUP(B2809,[2]taxonomy1!$B:$U,7,FALSE)</f>
        <v xml:space="preserve"> Fungi</v>
      </c>
      <c r="O2809" t="str">
        <f>VLOOKUP(B2809,[2]taxonomy1!$B:$U,8,FALSE)</f>
        <v xml:space="preserve"> Dikarya</v>
      </c>
      <c r="P2809" t="str">
        <f>VLOOKUP(B2809,[2]taxonomy1!$B:$U,9,FALSE)</f>
        <v xml:space="preserve"> Ascomycota</v>
      </c>
      <c r="Q2809" t="str">
        <f>VLOOKUP(B2809,[2]taxonomy1!$B:$U,10,FALSE)</f>
        <v xml:space="preserve"> Pezizomycotina</v>
      </c>
      <c r="R2809" t="str">
        <f>VLOOKUP(B2809,[2]taxonomy1!$B:$U,11,FALSE)</f>
        <v xml:space="preserve"> Eurotiomycetes</v>
      </c>
      <c r="S2809" t="str">
        <f>VLOOKUP(B2809,[2]taxonomy1!$B:$U,12,FALSE)</f>
        <v>Chaetothyriomycetidae</v>
      </c>
      <c r="T2809" t="str">
        <f>VLOOKUP(B2809,[2]taxonomy1!$B:$U,13,FALSE)</f>
        <v xml:space="preserve"> Chaetothyriales</v>
      </c>
      <c r="U2809" t="str">
        <f>VLOOKUP(B2809,[2]taxonomy1!$B:$U,14,FALSE)</f>
        <v xml:space="preserve"> Herpotrichiellaceae</v>
      </c>
      <c r="V2809" t="str">
        <f>VLOOKUP(B2809,[2]taxonomy1!$B:$U,15,FALSE)</f>
        <v>Cladophialophora.</v>
      </c>
      <c r="W2809">
        <f>VLOOKUP(B2809,[2]taxonomy1!$B:$U,16,FALSE)</f>
        <v>0</v>
      </c>
    </row>
    <row r="2810" spans="1:23" x14ac:dyDescent="0.3">
      <c r="A2810" t="s">
        <v>5310</v>
      </c>
      <c r="B2810" t="s">
        <v>5311</v>
      </c>
      <c r="C2810">
        <v>305</v>
      </c>
      <c r="D2810" t="s">
        <v>10</v>
      </c>
      <c r="E2810">
        <v>4</v>
      </c>
      <c r="F2810">
        <v>298</v>
      </c>
      <c r="G2810">
        <v>2735</v>
      </c>
      <c r="H2810" t="s">
        <v>11</v>
      </c>
      <c r="I2810" t="s">
        <v>10</v>
      </c>
      <c r="J2810">
        <f t="shared" si="43"/>
        <v>294</v>
      </c>
      <c r="K2810" t="str">
        <f>VLOOKUP(B2810,[2]taxonomy1!$B:$U,2,FALSE)</f>
        <v xml:space="preserve"> Capronia epimyces CBS 606.96.</v>
      </c>
      <c r="L2810" t="str">
        <f>VLOOKUP(B2810,[2]taxonomy1!$B:$U,4,FALSE)</f>
        <v xml:space="preserve"> NCBI_TaxID=1182542 {ECO:0000313|EMBL:EXJ77688.1, ECO:0000313|Proteomes:UP000019478};</v>
      </c>
      <c r="M2810" t="str">
        <f>VLOOKUP(B2810,[2]taxonomy1!$B:$U,6,FALSE)</f>
        <v>Eukaryota</v>
      </c>
      <c r="N2810" t="str">
        <f>VLOOKUP(B2810,[2]taxonomy1!$B:$U,7,FALSE)</f>
        <v xml:space="preserve"> Fungi</v>
      </c>
      <c r="O2810" t="str">
        <f>VLOOKUP(B2810,[2]taxonomy1!$B:$U,8,FALSE)</f>
        <v xml:space="preserve"> Dikarya</v>
      </c>
      <c r="P2810" t="str">
        <f>VLOOKUP(B2810,[2]taxonomy1!$B:$U,9,FALSE)</f>
        <v xml:space="preserve"> Ascomycota</v>
      </c>
      <c r="Q2810" t="str">
        <f>VLOOKUP(B2810,[2]taxonomy1!$B:$U,10,FALSE)</f>
        <v xml:space="preserve"> Pezizomycotina</v>
      </c>
      <c r="R2810" t="str">
        <f>VLOOKUP(B2810,[2]taxonomy1!$B:$U,11,FALSE)</f>
        <v xml:space="preserve"> Eurotiomycetes</v>
      </c>
      <c r="S2810" t="str">
        <f>VLOOKUP(B2810,[2]taxonomy1!$B:$U,12,FALSE)</f>
        <v>Chaetothyriomycetidae</v>
      </c>
      <c r="T2810" t="str">
        <f>VLOOKUP(B2810,[2]taxonomy1!$B:$U,13,FALSE)</f>
        <v xml:space="preserve"> Chaetothyriales</v>
      </c>
      <c r="U2810" t="str">
        <f>VLOOKUP(B2810,[2]taxonomy1!$B:$U,14,FALSE)</f>
        <v xml:space="preserve"> Herpotrichiellaceae</v>
      </c>
      <c r="V2810" t="str">
        <f>VLOOKUP(B2810,[2]taxonomy1!$B:$U,15,FALSE)</f>
        <v xml:space="preserve"> Capronia.</v>
      </c>
      <c r="W2810">
        <f>VLOOKUP(B2810,[2]taxonomy1!$B:$U,16,FALSE)</f>
        <v>0</v>
      </c>
    </row>
    <row r="2811" spans="1:23" x14ac:dyDescent="0.3">
      <c r="A2811" t="s">
        <v>5312</v>
      </c>
      <c r="B2811" t="s">
        <v>5313</v>
      </c>
      <c r="C2811">
        <v>359</v>
      </c>
      <c r="D2811" t="s">
        <v>10</v>
      </c>
      <c r="E2811">
        <v>43</v>
      </c>
      <c r="F2811">
        <v>330</v>
      </c>
      <c r="G2811">
        <v>2735</v>
      </c>
      <c r="H2811" t="s">
        <v>11</v>
      </c>
      <c r="I2811" t="s">
        <v>10</v>
      </c>
      <c r="J2811">
        <f t="shared" si="43"/>
        <v>287</v>
      </c>
      <c r="K2811" t="str">
        <f>VLOOKUP(B2811,[2]taxonomy1!$B:$U,2,FALSE)</f>
        <v xml:space="preserve"> Capronia epimyces CBS 606.96.</v>
      </c>
      <c r="L2811" t="str">
        <f>VLOOKUP(B2811,[2]taxonomy1!$B:$U,4,FALSE)</f>
        <v xml:space="preserve"> NCBI_TaxID=1182542 {ECO:0000313|EMBL:EXJ79643.1, ECO:0000313|Proteomes:UP000019478};</v>
      </c>
      <c r="M2811" t="str">
        <f>VLOOKUP(B2811,[2]taxonomy1!$B:$U,6,FALSE)</f>
        <v>Eukaryota</v>
      </c>
      <c r="N2811" t="str">
        <f>VLOOKUP(B2811,[2]taxonomy1!$B:$U,7,FALSE)</f>
        <v xml:space="preserve"> Fungi</v>
      </c>
      <c r="O2811" t="str">
        <f>VLOOKUP(B2811,[2]taxonomy1!$B:$U,8,FALSE)</f>
        <v xml:space="preserve"> Dikarya</v>
      </c>
      <c r="P2811" t="str">
        <f>VLOOKUP(B2811,[2]taxonomy1!$B:$U,9,FALSE)</f>
        <v xml:space="preserve"> Ascomycota</v>
      </c>
      <c r="Q2811" t="str">
        <f>VLOOKUP(B2811,[2]taxonomy1!$B:$U,10,FALSE)</f>
        <v xml:space="preserve"> Pezizomycotina</v>
      </c>
      <c r="R2811" t="str">
        <f>VLOOKUP(B2811,[2]taxonomy1!$B:$U,11,FALSE)</f>
        <v xml:space="preserve"> Eurotiomycetes</v>
      </c>
      <c r="S2811" t="str">
        <f>VLOOKUP(B2811,[2]taxonomy1!$B:$U,12,FALSE)</f>
        <v>Chaetothyriomycetidae</v>
      </c>
      <c r="T2811" t="str">
        <f>VLOOKUP(B2811,[2]taxonomy1!$B:$U,13,FALSE)</f>
        <v xml:space="preserve"> Chaetothyriales</v>
      </c>
      <c r="U2811" t="str">
        <f>VLOOKUP(B2811,[2]taxonomy1!$B:$U,14,FALSE)</f>
        <v xml:space="preserve"> Herpotrichiellaceae</v>
      </c>
      <c r="V2811" t="str">
        <f>VLOOKUP(B2811,[2]taxonomy1!$B:$U,15,FALSE)</f>
        <v xml:space="preserve"> Capronia.</v>
      </c>
      <c r="W2811">
        <f>VLOOKUP(B2811,[2]taxonomy1!$B:$U,16,FALSE)</f>
        <v>0</v>
      </c>
    </row>
    <row r="2812" spans="1:23" x14ac:dyDescent="0.3">
      <c r="A2812" t="s">
        <v>5314</v>
      </c>
      <c r="B2812" t="s">
        <v>5315</v>
      </c>
      <c r="C2812">
        <v>359</v>
      </c>
      <c r="D2812" t="s">
        <v>10</v>
      </c>
      <c r="E2812">
        <v>43</v>
      </c>
      <c r="F2812">
        <v>330</v>
      </c>
      <c r="G2812">
        <v>2735</v>
      </c>
      <c r="H2812" t="s">
        <v>11</v>
      </c>
      <c r="I2812" t="s">
        <v>10</v>
      </c>
      <c r="J2812">
        <f t="shared" si="43"/>
        <v>287</v>
      </c>
      <c r="K2812" t="str">
        <f>VLOOKUP(B2812,[2]taxonomy1!$B:$U,2,FALSE)</f>
        <v xml:space="preserve"> Capronia coronata CBS 617.96.</v>
      </c>
      <c r="L2812" t="str">
        <f>VLOOKUP(B2812,[2]taxonomy1!$B:$U,4,FALSE)</f>
        <v xml:space="preserve"> NCBI_TaxID=1182541 {ECO:0000313|EMBL:EXJ80366.1, ECO:0000313|Proteomes:UP000019484};</v>
      </c>
      <c r="M2812" t="str">
        <f>VLOOKUP(B2812,[2]taxonomy1!$B:$U,6,FALSE)</f>
        <v>Eukaryota</v>
      </c>
      <c r="N2812" t="str">
        <f>VLOOKUP(B2812,[2]taxonomy1!$B:$U,7,FALSE)</f>
        <v xml:space="preserve"> Fungi</v>
      </c>
      <c r="O2812" t="str">
        <f>VLOOKUP(B2812,[2]taxonomy1!$B:$U,8,FALSE)</f>
        <v xml:space="preserve"> Dikarya</v>
      </c>
      <c r="P2812" t="str">
        <f>VLOOKUP(B2812,[2]taxonomy1!$B:$U,9,FALSE)</f>
        <v xml:space="preserve"> Ascomycota</v>
      </c>
      <c r="Q2812" t="str">
        <f>VLOOKUP(B2812,[2]taxonomy1!$B:$U,10,FALSE)</f>
        <v xml:space="preserve"> Pezizomycotina</v>
      </c>
      <c r="R2812" t="str">
        <f>VLOOKUP(B2812,[2]taxonomy1!$B:$U,11,FALSE)</f>
        <v xml:space="preserve"> Eurotiomycetes</v>
      </c>
      <c r="S2812" t="str">
        <f>VLOOKUP(B2812,[2]taxonomy1!$B:$U,12,FALSE)</f>
        <v>Chaetothyriomycetidae</v>
      </c>
      <c r="T2812" t="str">
        <f>VLOOKUP(B2812,[2]taxonomy1!$B:$U,13,FALSE)</f>
        <v xml:space="preserve"> Chaetothyriales</v>
      </c>
      <c r="U2812" t="str">
        <f>VLOOKUP(B2812,[2]taxonomy1!$B:$U,14,FALSE)</f>
        <v xml:space="preserve"> Herpotrichiellaceae</v>
      </c>
      <c r="V2812" t="str">
        <f>VLOOKUP(B2812,[2]taxonomy1!$B:$U,15,FALSE)</f>
        <v xml:space="preserve"> Capronia.</v>
      </c>
      <c r="W2812">
        <f>VLOOKUP(B2812,[2]taxonomy1!$B:$U,16,FALSE)</f>
        <v>0</v>
      </c>
    </row>
    <row r="2813" spans="1:23" x14ac:dyDescent="0.3">
      <c r="A2813" t="s">
        <v>5316</v>
      </c>
      <c r="B2813" t="s">
        <v>5317</v>
      </c>
      <c r="C2813">
        <v>285</v>
      </c>
      <c r="D2813" t="s">
        <v>10</v>
      </c>
      <c r="E2813">
        <v>4</v>
      </c>
      <c r="F2813">
        <v>278</v>
      </c>
      <c r="G2813">
        <v>2735</v>
      </c>
      <c r="H2813" t="s">
        <v>11</v>
      </c>
      <c r="I2813" t="s">
        <v>10</v>
      </c>
      <c r="J2813">
        <f t="shared" si="43"/>
        <v>274</v>
      </c>
      <c r="K2813" t="str">
        <f>VLOOKUP(B2813,[2]taxonomy1!$B:$U,2,FALSE)</f>
        <v xml:space="preserve"> Capronia coronata CBS 617.96.</v>
      </c>
      <c r="L2813" t="str">
        <f>VLOOKUP(B2813,[2]taxonomy1!$B:$U,4,FALSE)</f>
        <v xml:space="preserve"> NCBI_TaxID=1182541 {ECO:0000313|EMBL:EXJ86154.1, ECO:0000313|Proteomes:UP000019484};</v>
      </c>
      <c r="M2813" t="str">
        <f>VLOOKUP(B2813,[2]taxonomy1!$B:$U,6,FALSE)</f>
        <v>Eukaryota</v>
      </c>
      <c r="N2813" t="str">
        <f>VLOOKUP(B2813,[2]taxonomy1!$B:$U,7,FALSE)</f>
        <v xml:space="preserve"> Fungi</v>
      </c>
      <c r="O2813" t="str">
        <f>VLOOKUP(B2813,[2]taxonomy1!$B:$U,8,FALSE)</f>
        <v xml:space="preserve"> Dikarya</v>
      </c>
      <c r="P2813" t="str">
        <f>VLOOKUP(B2813,[2]taxonomy1!$B:$U,9,FALSE)</f>
        <v xml:space="preserve"> Ascomycota</v>
      </c>
      <c r="Q2813" t="str">
        <f>VLOOKUP(B2813,[2]taxonomy1!$B:$U,10,FALSE)</f>
        <v xml:space="preserve"> Pezizomycotina</v>
      </c>
      <c r="R2813" t="str">
        <f>VLOOKUP(B2813,[2]taxonomy1!$B:$U,11,FALSE)</f>
        <v xml:space="preserve"> Eurotiomycetes</v>
      </c>
      <c r="S2813" t="str">
        <f>VLOOKUP(B2813,[2]taxonomy1!$B:$U,12,FALSE)</f>
        <v>Chaetothyriomycetidae</v>
      </c>
      <c r="T2813" t="str">
        <f>VLOOKUP(B2813,[2]taxonomy1!$B:$U,13,FALSE)</f>
        <v xml:space="preserve"> Chaetothyriales</v>
      </c>
      <c r="U2813" t="str">
        <f>VLOOKUP(B2813,[2]taxonomy1!$B:$U,14,FALSE)</f>
        <v xml:space="preserve"> Herpotrichiellaceae</v>
      </c>
      <c r="V2813" t="str">
        <f>VLOOKUP(B2813,[2]taxonomy1!$B:$U,15,FALSE)</f>
        <v xml:space="preserve"> Capronia.</v>
      </c>
      <c r="W2813">
        <f>VLOOKUP(B2813,[2]taxonomy1!$B:$U,16,FALSE)</f>
        <v>0</v>
      </c>
    </row>
    <row r="2814" spans="1:23" x14ac:dyDescent="0.3">
      <c r="A2814" t="s">
        <v>5318</v>
      </c>
      <c r="B2814" t="s">
        <v>5319</v>
      </c>
      <c r="C2814">
        <v>283</v>
      </c>
      <c r="D2814" t="s">
        <v>10</v>
      </c>
      <c r="E2814">
        <v>2</v>
      </c>
      <c r="F2814">
        <v>276</v>
      </c>
      <c r="G2814">
        <v>2735</v>
      </c>
      <c r="H2814" t="s">
        <v>11</v>
      </c>
      <c r="I2814" t="s">
        <v>10</v>
      </c>
      <c r="J2814">
        <f t="shared" si="43"/>
        <v>274</v>
      </c>
      <c r="K2814" t="str">
        <f>VLOOKUP(B2814,[2]taxonomy1!$B:$U,2,FALSE)</f>
        <v xml:space="preserve"> Fusarium oxysporum f. sp. raphani 54005.</v>
      </c>
      <c r="L2814" t="str">
        <f>VLOOKUP(B2814,[2]taxonomy1!$B:$U,4,FALSE)</f>
        <v xml:space="preserve"> NCBI_TaxID=1089458 {ECO:0000313|EMBL:EXK91209.1, ECO:0000313|Proteomes:UP000030663};</v>
      </c>
      <c r="M2814" t="str">
        <f>VLOOKUP(B2814,[2]taxonomy1!$B:$U,6,FALSE)</f>
        <v>Eukaryota</v>
      </c>
      <c r="N2814" t="str">
        <f>VLOOKUP(B2814,[2]taxonomy1!$B:$U,7,FALSE)</f>
        <v xml:space="preserve"> Fungi</v>
      </c>
      <c r="O2814" t="str">
        <f>VLOOKUP(B2814,[2]taxonomy1!$B:$U,8,FALSE)</f>
        <v xml:space="preserve"> Dikarya</v>
      </c>
      <c r="P2814" t="str">
        <f>VLOOKUP(B2814,[2]taxonomy1!$B:$U,9,FALSE)</f>
        <v xml:space="preserve"> Ascomycota</v>
      </c>
      <c r="Q2814" t="str">
        <f>VLOOKUP(B2814,[2]taxonomy1!$B:$U,10,FALSE)</f>
        <v xml:space="preserve"> Pezizomycotina</v>
      </c>
      <c r="R2814" t="str">
        <f>VLOOKUP(B2814,[2]taxonomy1!$B:$U,11,FALSE)</f>
        <v>Sordariomycetes</v>
      </c>
      <c r="S2814" t="str">
        <f>VLOOKUP(B2814,[2]taxonomy1!$B:$U,12,FALSE)</f>
        <v xml:space="preserve"> Hypocreomycetidae</v>
      </c>
      <c r="T2814" t="str">
        <f>VLOOKUP(B2814,[2]taxonomy1!$B:$U,13,FALSE)</f>
        <v xml:space="preserve"> Hypocreales</v>
      </c>
      <c r="U2814" t="str">
        <f>VLOOKUP(B2814,[2]taxonomy1!$B:$U,14,FALSE)</f>
        <v xml:space="preserve"> Nectriaceae</v>
      </c>
      <c r="V2814" t="str">
        <f>VLOOKUP(B2814,[2]taxonomy1!$B:$U,15,FALSE)</f>
        <v>Fusarium</v>
      </c>
      <c r="W2814" t="str">
        <f>VLOOKUP(B2814,[2]taxonomy1!$B:$U,16,FALSE)</f>
        <v xml:space="preserve"> Fusarium oxysporum species complex.</v>
      </c>
    </row>
    <row r="2815" spans="1:23" x14ac:dyDescent="0.3">
      <c r="A2815" t="s">
        <v>5320</v>
      </c>
      <c r="B2815" t="s">
        <v>5321</v>
      </c>
      <c r="C2815">
        <v>356</v>
      </c>
      <c r="D2815" t="s">
        <v>10</v>
      </c>
      <c r="E2815">
        <v>41</v>
      </c>
      <c r="F2815">
        <v>327</v>
      </c>
      <c r="G2815">
        <v>2735</v>
      </c>
      <c r="H2815" t="s">
        <v>11</v>
      </c>
      <c r="I2815" t="s">
        <v>10</v>
      </c>
      <c r="J2815">
        <f t="shared" si="43"/>
        <v>286</v>
      </c>
      <c r="K2815" t="str">
        <f>VLOOKUP(B2815,[2]taxonomy1!$B:$U,2,FALSE)</f>
        <v xml:space="preserve"> Fusarium oxysporum f. sp. raphani 54005.</v>
      </c>
      <c r="L2815" t="str">
        <f>VLOOKUP(B2815,[2]taxonomy1!$B:$U,4,FALSE)</f>
        <v xml:space="preserve"> NCBI_TaxID=1089458 {ECO:0000313|EMBL:EXK99949.1, ECO:0000313|Proteomes:UP000030663};</v>
      </c>
      <c r="M2815" t="str">
        <f>VLOOKUP(B2815,[2]taxonomy1!$B:$U,6,FALSE)</f>
        <v>Eukaryota</v>
      </c>
      <c r="N2815" t="str">
        <f>VLOOKUP(B2815,[2]taxonomy1!$B:$U,7,FALSE)</f>
        <v xml:space="preserve"> Fungi</v>
      </c>
      <c r="O2815" t="str">
        <f>VLOOKUP(B2815,[2]taxonomy1!$B:$U,8,FALSE)</f>
        <v xml:space="preserve"> Dikarya</v>
      </c>
      <c r="P2815" t="str">
        <f>VLOOKUP(B2815,[2]taxonomy1!$B:$U,9,FALSE)</f>
        <v xml:space="preserve"> Ascomycota</v>
      </c>
      <c r="Q2815" t="str">
        <f>VLOOKUP(B2815,[2]taxonomy1!$B:$U,10,FALSE)</f>
        <v xml:space="preserve"> Pezizomycotina</v>
      </c>
      <c r="R2815" t="str">
        <f>VLOOKUP(B2815,[2]taxonomy1!$B:$U,11,FALSE)</f>
        <v>Sordariomycetes</v>
      </c>
      <c r="S2815" t="str">
        <f>VLOOKUP(B2815,[2]taxonomy1!$B:$U,12,FALSE)</f>
        <v xml:space="preserve"> Hypocreomycetidae</v>
      </c>
      <c r="T2815" t="str">
        <f>VLOOKUP(B2815,[2]taxonomy1!$B:$U,13,FALSE)</f>
        <v xml:space="preserve"> Hypocreales</v>
      </c>
      <c r="U2815" t="str">
        <f>VLOOKUP(B2815,[2]taxonomy1!$B:$U,14,FALSE)</f>
        <v xml:space="preserve"> Nectriaceae</v>
      </c>
      <c r="V2815" t="str">
        <f>VLOOKUP(B2815,[2]taxonomy1!$B:$U,15,FALSE)</f>
        <v>Fusarium</v>
      </c>
      <c r="W2815" t="str">
        <f>VLOOKUP(B2815,[2]taxonomy1!$B:$U,16,FALSE)</f>
        <v xml:space="preserve"> Fusarium oxysporum species complex.</v>
      </c>
    </row>
    <row r="2816" spans="1:23" x14ac:dyDescent="0.3">
      <c r="A2816" t="s">
        <v>5322</v>
      </c>
      <c r="B2816" t="s">
        <v>5323</v>
      </c>
      <c r="C2816">
        <v>356</v>
      </c>
      <c r="D2816" t="s">
        <v>10</v>
      </c>
      <c r="E2816">
        <v>41</v>
      </c>
      <c r="F2816">
        <v>327</v>
      </c>
      <c r="G2816">
        <v>2735</v>
      </c>
      <c r="H2816" t="s">
        <v>11</v>
      </c>
      <c r="I2816" t="s">
        <v>10</v>
      </c>
      <c r="J2816">
        <f t="shared" si="43"/>
        <v>286</v>
      </c>
      <c r="K2816" t="str">
        <f>VLOOKUP(B2816,[2]taxonomy1!$B:$U,2,FALSE)</f>
        <v xml:space="preserve"> Fusarium oxysporum f. sp. cubense tropical race 4 54006.</v>
      </c>
      <c r="L2816" t="str">
        <f>VLOOKUP(B2816,[2]taxonomy1!$B:$U,4,FALSE)</f>
        <v xml:space="preserve"> NCBI_TaxID=1089451 {ECO:0000313|EMBL:EXM07931.1, ECO:0000313|Proteomes:UP000030685};</v>
      </c>
      <c r="M2816" t="str">
        <f>VLOOKUP(B2816,[2]taxonomy1!$B:$U,6,FALSE)</f>
        <v>Eukaryota</v>
      </c>
      <c r="N2816" t="str">
        <f>VLOOKUP(B2816,[2]taxonomy1!$B:$U,7,FALSE)</f>
        <v xml:space="preserve"> Fungi</v>
      </c>
      <c r="O2816" t="str">
        <f>VLOOKUP(B2816,[2]taxonomy1!$B:$U,8,FALSE)</f>
        <v xml:space="preserve"> Dikarya</v>
      </c>
      <c r="P2816" t="str">
        <f>VLOOKUP(B2816,[2]taxonomy1!$B:$U,9,FALSE)</f>
        <v xml:space="preserve"> Ascomycota</v>
      </c>
      <c r="Q2816" t="str">
        <f>VLOOKUP(B2816,[2]taxonomy1!$B:$U,10,FALSE)</f>
        <v xml:space="preserve"> Pezizomycotina</v>
      </c>
      <c r="R2816" t="str">
        <f>VLOOKUP(B2816,[2]taxonomy1!$B:$U,11,FALSE)</f>
        <v>Sordariomycetes</v>
      </c>
      <c r="S2816" t="str">
        <f>VLOOKUP(B2816,[2]taxonomy1!$B:$U,12,FALSE)</f>
        <v xml:space="preserve"> Hypocreomycetidae</v>
      </c>
      <c r="T2816" t="str">
        <f>VLOOKUP(B2816,[2]taxonomy1!$B:$U,13,FALSE)</f>
        <v xml:space="preserve"> Hypocreales</v>
      </c>
      <c r="U2816" t="str">
        <f>VLOOKUP(B2816,[2]taxonomy1!$B:$U,14,FALSE)</f>
        <v xml:space="preserve"> Nectriaceae</v>
      </c>
      <c r="V2816" t="str">
        <f>VLOOKUP(B2816,[2]taxonomy1!$B:$U,15,FALSE)</f>
        <v>Fusarium</v>
      </c>
      <c r="W2816" t="str">
        <f>VLOOKUP(B2816,[2]taxonomy1!$B:$U,16,FALSE)</f>
        <v xml:space="preserve"> Fusarium oxysporum species complex.</v>
      </c>
    </row>
    <row r="2817" spans="1:23" x14ac:dyDescent="0.3">
      <c r="A2817" t="s">
        <v>5324</v>
      </c>
      <c r="B2817" t="s">
        <v>5325</v>
      </c>
      <c r="C2817">
        <v>283</v>
      </c>
      <c r="D2817" t="s">
        <v>10</v>
      </c>
      <c r="E2817">
        <v>2</v>
      </c>
      <c r="F2817">
        <v>276</v>
      </c>
      <c r="G2817">
        <v>2735</v>
      </c>
      <c r="H2817" t="s">
        <v>11</v>
      </c>
      <c r="I2817" t="s">
        <v>10</v>
      </c>
      <c r="J2817">
        <f t="shared" si="43"/>
        <v>274</v>
      </c>
      <c r="K2817" t="str">
        <f>VLOOKUP(B2817,[2]taxonomy1!$B:$U,2,FALSE)</f>
        <v xml:space="preserve"> Fusarium oxysporum f. sp. cubense tropical race 4 54006.</v>
      </c>
      <c r="L2817" t="str">
        <f>VLOOKUP(B2817,[2]taxonomy1!$B:$U,4,FALSE)</f>
        <v xml:space="preserve"> NCBI_TaxID=1089451 {ECO:0000313|EMBL:EXM01370.1, ECO:0000313|Proteomes:UP000030685};</v>
      </c>
      <c r="M2817" t="str">
        <f>VLOOKUP(B2817,[2]taxonomy1!$B:$U,6,FALSE)</f>
        <v>Eukaryota</v>
      </c>
      <c r="N2817" t="str">
        <f>VLOOKUP(B2817,[2]taxonomy1!$B:$U,7,FALSE)</f>
        <v xml:space="preserve"> Fungi</v>
      </c>
      <c r="O2817" t="str">
        <f>VLOOKUP(B2817,[2]taxonomy1!$B:$U,8,FALSE)</f>
        <v xml:space="preserve"> Dikarya</v>
      </c>
      <c r="P2817" t="str">
        <f>VLOOKUP(B2817,[2]taxonomy1!$B:$U,9,FALSE)</f>
        <v xml:space="preserve"> Ascomycota</v>
      </c>
      <c r="Q2817" t="str">
        <f>VLOOKUP(B2817,[2]taxonomy1!$B:$U,10,FALSE)</f>
        <v xml:space="preserve"> Pezizomycotina</v>
      </c>
      <c r="R2817" t="str">
        <f>VLOOKUP(B2817,[2]taxonomy1!$B:$U,11,FALSE)</f>
        <v>Sordariomycetes</v>
      </c>
      <c r="S2817" t="str">
        <f>VLOOKUP(B2817,[2]taxonomy1!$B:$U,12,FALSE)</f>
        <v xml:space="preserve"> Hypocreomycetidae</v>
      </c>
      <c r="T2817" t="str">
        <f>VLOOKUP(B2817,[2]taxonomy1!$B:$U,13,FALSE)</f>
        <v xml:space="preserve"> Hypocreales</v>
      </c>
      <c r="U2817" t="str">
        <f>VLOOKUP(B2817,[2]taxonomy1!$B:$U,14,FALSE)</f>
        <v xml:space="preserve"> Nectriaceae</v>
      </c>
      <c r="V2817" t="str">
        <f>VLOOKUP(B2817,[2]taxonomy1!$B:$U,15,FALSE)</f>
        <v>Fusarium</v>
      </c>
      <c r="W2817" t="str">
        <f>VLOOKUP(B2817,[2]taxonomy1!$B:$U,16,FALSE)</f>
        <v xml:space="preserve"> Fusarium oxysporum species complex.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1"/>
  <sheetViews>
    <sheetView tabSelected="1" topLeftCell="A104" workbookViewId="0">
      <selection activeCell="C2" sqref="C2:C121"/>
    </sheetView>
  </sheetViews>
  <sheetFormatPr defaultRowHeight="14.4" x14ac:dyDescent="0.3"/>
  <cols>
    <col min="1" max="1" width="20.5546875" customWidth="1"/>
    <col min="3" max="3" width="10.88671875" customWidth="1"/>
  </cols>
  <sheetData>
    <row r="1" spans="1:3" x14ac:dyDescent="0.3">
      <c r="A1" t="s">
        <v>5344</v>
      </c>
      <c r="B1" t="s">
        <v>5345</v>
      </c>
      <c r="C1" t="s">
        <v>5346</v>
      </c>
    </row>
    <row r="2" spans="1:3" x14ac:dyDescent="0.3">
      <c r="A2" s="2" t="s">
        <v>13</v>
      </c>
      <c r="B2" t="s">
        <v>5341</v>
      </c>
      <c r="C2" t="s">
        <v>5335</v>
      </c>
    </row>
    <row r="3" spans="1:3" x14ac:dyDescent="0.3">
      <c r="A3" s="2" t="s">
        <v>15</v>
      </c>
      <c r="B3" t="s">
        <v>5341</v>
      </c>
      <c r="C3" t="s">
        <v>5335</v>
      </c>
    </row>
    <row r="4" spans="1:3" x14ac:dyDescent="0.3">
      <c r="A4" s="2" t="s">
        <v>37</v>
      </c>
      <c r="B4" t="s">
        <v>5341</v>
      </c>
      <c r="C4" t="s">
        <v>5335</v>
      </c>
    </row>
    <row r="5" spans="1:3" x14ac:dyDescent="0.3">
      <c r="A5" s="2" t="s">
        <v>123</v>
      </c>
      <c r="B5" t="s">
        <v>5341</v>
      </c>
      <c r="C5" t="s">
        <v>5335</v>
      </c>
    </row>
    <row r="6" spans="1:3" x14ac:dyDescent="0.3">
      <c r="A6" s="2" t="s">
        <v>125</v>
      </c>
      <c r="B6" t="s">
        <v>5341</v>
      </c>
      <c r="C6" t="s">
        <v>5335</v>
      </c>
    </row>
    <row r="7" spans="1:3" x14ac:dyDescent="0.3">
      <c r="A7" s="2" t="s">
        <v>127</v>
      </c>
      <c r="B7" t="s">
        <v>5341</v>
      </c>
      <c r="C7" t="s">
        <v>5335</v>
      </c>
    </row>
    <row r="8" spans="1:3" x14ac:dyDescent="0.3">
      <c r="A8" s="2" t="s">
        <v>133</v>
      </c>
      <c r="B8" t="s">
        <v>5341</v>
      </c>
      <c r="C8" t="s">
        <v>5335</v>
      </c>
    </row>
    <row r="9" spans="1:3" x14ac:dyDescent="0.3">
      <c r="A9" s="2" t="s">
        <v>135</v>
      </c>
      <c r="B9" t="s">
        <v>5341</v>
      </c>
      <c r="C9" t="s">
        <v>5335</v>
      </c>
    </row>
    <row r="10" spans="1:3" x14ac:dyDescent="0.3">
      <c r="A10" s="2" t="s">
        <v>157</v>
      </c>
      <c r="B10" t="s">
        <v>5341</v>
      </c>
      <c r="C10" t="s">
        <v>5335</v>
      </c>
    </row>
    <row r="11" spans="1:3" x14ac:dyDescent="0.3">
      <c r="A11" s="2" t="s">
        <v>159</v>
      </c>
      <c r="B11" t="s">
        <v>5341</v>
      </c>
      <c r="C11" t="s">
        <v>5335</v>
      </c>
    </row>
    <row r="12" spans="1:3" x14ac:dyDescent="0.3">
      <c r="A12" s="2" t="s">
        <v>161</v>
      </c>
      <c r="B12" t="s">
        <v>5341</v>
      </c>
      <c r="C12" t="s">
        <v>5335</v>
      </c>
    </row>
    <row r="13" spans="1:3" x14ac:dyDescent="0.3">
      <c r="A13" s="2" t="s">
        <v>163</v>
      </c>
      <c r="B13" t="s">
        <v>5341</v>
      </c>
      <c r="C13" t="s">
        <v>5335</v>
      </c>
    </row>
    <row r="14" spans="1:3" x14ac:dyDescent="0.3">
      <c r="A14" s="2" t="s">
        <v>167</v>
      </c>
      <c r="B14" t="s">
        <v>5341</v>
      </c>
      <c r="C14" t="s">
        <v>5335</v>
      </c>
    </row>
    <row r="15" spans="1:3" x14ac:dyDescent="0.3">
      <c r="A15" s="2" t="s">
        <v>169</v>
      </c>
      <c r="B15" t="s">
        <v>5341</v>
      </c>
      <c r="C15" t="s">
        <v>5335</v>
      </c>
    </row>
    <row r="16" spans="1:3" x14ac:dyDescent="0.3">
      <c r="A16" s="2" t="s">
        <v>171</v>
      </c>
      <c r="B16" t="s">
        <v>5341</v>
      </c>
      <c r="C16" t="s">
        <v>5335</v>
      </c>
    </row>
    <row r="17" spans="1:3" x14ac:dyDescent="0.3">
      <c r="A17" s="2" t="s">
        <v>173</v>
      </c>
      <c r="B17" t="s">
        <v>5341</v>
      </c>
      <c r="C17" t="s">
        <v>5335</v>
      </c>
    </row>
    <row r="18" spans="1:3" x14ac:dyDescent="0.3">
      <c r="A18" s="2" t="s">
        <v>175</v>
      </c>
      <c r="B18" t="s">
        <v>5341</v>
      </c>
      <c r="C18" t="s">
        <v>5335</v>
      </c>
    </row>
    <row r="19" spans="1:3" x14ac:dyDescent="0.3">
      <c r="A19" s="2" t="s">
        <v>177</v>
      </c>
      <c r="B19" t="s">
        <v>5341</v>
      </c>
      <c r="C19" t="s">
        <v>5335</v>
      </c>
    </row>
    <row r="20" spans="1:3" x14ac:dyDescent="0.3">
      <c r="A20" s="2" t="s">
        <v>219</v>
      </c>
      <c r="B20" t="s">
        <v>5341</v>
      </c>
      <c r="C20" t="s">
        <v>5335</v>
      </c>
    </row>
    <row r="21" spans="1:3" x14ac:dyDescent="0.3">
      <c r="A21" s="2" t="s">
        <v>221</v>
      </c>
      <c r="B21" t="s">
        <v>5341</v>
      </c>
      <c r="C21" t="s">
        <v>5335</v>
      </c>
    </row>
    <row r="22" spans="1:3" x14ac:dyDescent="0.3">
      <c r="A22" s="2" t="s">
        <v>9</v>
      </c>
      <c r="B22" t="s">
        <v>5341</v>
      </c>
      <c r="C22" t="s">
        <v>5338</v>
      </c>
    </row>
    <row r="23" spans="1:3" x14ac:dyDescent="0.3">
      <c r="A23" s="2" t="s">
        <v>39</v>
      </c>
      <c r="B23" t="s">
        <v>5341</v>
      </c>
      <c r="C23" t="s">
        <v>5338</v>
      </c>
    </row>
    <row r="24" spans="1:3" x14ac:dyDescent="0.3">
      <c r="A24" s="2" t="s">
        <v>165</v>
      </c>
      <c r="B24" t="s">
        <v>5341</v>
      </c>
      <c r="C24" t="s">
        <v>5338</v>
      </c>
    </row>
    <row r="25" spans="1:3" x14ac:dyDescent="0.3">
      <c r="A25" s="2" t="s">
        <v>285</v>
      </c>
      <c r="B25" t="s">
        <v>5341</v>
      </c>
      <c r="C25" t="s">
        <v>5338</v>
      </c>
    </row>
    <row r="26" spans="1:3" x14ac:dyDescent="0.3">
      <c r="A26" s="2" t="s">
        <v>291</v>
      </c>
      <c r="B26" t="s">
        <v>5341</v>
      </c>
      <c r="C26" t="s">
        <v>5338</v>
      </c>
    </row>
    <row r="27" spans="1:3" x14ac:dyDescent="0.3">
      <c r="A27" s="2" t="s">
        <v>413</v>
      </c>
      <c r="B27" t="s">
        <v>5341</v>
      </c>
      <c r="C27" t="s">
        <v>5338</v>
      </c>
    </row>
    <row r="28" spans="1:3" x14ac:dyDescent="0.3">
      <c r="A28" s="2" t="s">
        <v>723</v>
      </c>
      <c r="B28" t="s">
        <v>5341</v>
      </c>
      <c r="C28" t="s">
        <v>5338</v>
      </c>
    </row>
    <row r="29" spans="1:3" x14ac:dyDescent="0.3">
      <c r="A29" s="2" t="s">
        <v>773</v>
      </c>
      <c r="B29" t="s">
        <v>5341</v>
      </c>
      <c r="C29" t="s">
        <v>5338</v>
      </c>
    </row>
    <row r="30" spans="1:3" x14ac:dyDescent="0.3">
      <c r="A30" s="2" t="s">
        <v>777</v>
      </c>
      <c r="B30" t="s">
        <v>5341</v>
      </c>
      <c r="C30" t="s">
        <v>5338</v>
      </c>
    </row>
    <row r="31" spans="1:3" x14ac:dyDescent="0.3">
      <c r="A31" s="2" t="s">
        <v>881</v>
      </c>
      <c r="B31" t="s">
        <v>5341</v>
      </c>
      <c r="C31" t="s">
        <v>5338</v>
      </c>
    </row>
    <row r="32" spans="1:3" x14ac:dyDescent="0.3">
      <c r="A32" s="2" t="s">
        <v>1353</v>
      </c>
      <c r="B32" t="s">
        <v>5341</v>
      </c>
      <c r="C32" t="s">
        <v>5338</v>
      </c>
    </row>
    <row r="33" spans="1:3" x14ac:dyDescent="0.3">
      <c r="A33" s="2" t="s">
        <v>1367</v>
      </c>
      <c r="B33" t="s">
        <v>5341</v>
      </c>
      <c r="C33" t="s">
        <v>5338</v>
      </c>
    </row>
    <row r="34" spans="1:3" x14ac:dyDescent="0.3">
      <c r="A34" s="2" t="s">
        <v>1387</v>
      </c>
      <c r="B34" t="s">
        <v>5341</v>
      </c>
      <c r="C34" t="s">
        <v>5338</v>
      </c>
    </row>
    <row r="35" spans="1:3" x14ac:dyDescent="0.3">
      <c r="A35" s="2" t="s">
        <v>1401</v>
      </c>
      <c r="B35" t="s">
        <v>5341</v>
      </c>
      <c r="C35" t="s">
        <v>5338</v>
      </c>
    </row>
    <row r="36" spans="1:3" x14ac:dyDescent="0.3">
      <c r="A36" s="2" t="s">
        <v>1403</v>
      </c>
      <c r="B36" t="s">
        <v>5341</v>
      </c>
      <c r="C36" t="s">
        <v>5338</v>
      </c>
    </row>
    <row r="37" spans="1:3" x14ac:dyDescent="0.3">
      <c r="A37" s="2" t="s">
        <v>1409</v>
      </c>
      <c r="B37" t="s">
        <v>5341</v>
      </c>
      <c r="C37" t="s">
        <v>5338</v>
      </c>
    </row>
    <row r="38" spans="1:3" x14ac:dyDescent="0.3">
      <c r="A38" s="2" t="s">
        <v>1491</v>
      </c>
      <c r="B38" t="s">
        <v>5341</v>
      </c>
      <c r="C38" t="s">
        <v>5338</v>
      </c>
    </row>
    <row r="39" spans="1:3" x14ac:dyDescent="0.3">
      <c r="A39" s="2" t="s">
        <v>1531</v>
      </c>
      <c r="B39" t="s">
        <v>5341</v>
      </c>
      <c r="C39" t="s">
        <v>5338</v>
      </c>
    </row>
    <row r="40" spans="1:3" x14ac:dyDescent="0.3">
      <c r="A40" s="2" t="s">
        <v>1533</v>
      </c>
      <c r="B40" t="s">
        <v>5341</v>
      </c>
      <c r="C40" t="s">
        <v>5338</v>
      </c>
    </row>
    <row r="41" spans="1:3" x14ac:dyDescent="0.3">
      <c r="A41" s="2" t="s">
        <v>1565</v>
      </c>
      <c r="B41" t="s">
        <v>5341</v>
      </c>
      <c r="C41" t="s">
        <v>5338</v>
      </c>
    </row>
    <row r="42" spans="1:3" x14ac:dyDescent="0.3">
      <c r="A42" s="2" t="s">
        <v>21</v>
      </c>
      <c r="B42" t="s">
        <v>5342</v>
      </c>
      <c r="C42" t="s">
        <v>5336</v>
      </c>
    </row>
    <row r="43" spans="1:3" x14ac:dyDescent="0.3">
      <c r="A43" s="2" t="s">
        <v>27</v>
      </c>
      <c r="B43" t="s">
        <v>5342</v>
      </c>
      <c r="C43" t="s">
        <v>5336</v>
      </c>
    </row>
    <row r="44" spans="1:3" x14ac:dyDescent="0.3">
      <c r="A44" s="2" t="s">
        <v>29</v>
      </c>
      <c r="B44" t="s">
        <v>5342</v>
      </c>
      <c r="C44" t="s">
        <v>5336</v>
      </c>
    </row>
    <row r="45" spans="1:3" x14ac:dyDescent="0.3">
      <c r="A45" s="2" t="s">
        <v>31</v>
      </c>
      <c r="B45" t="s">
        <v>5342</v>
      </c>
      <c r="C45" t="s">
        <v>5336</v>
      </c>
    </row>
    <row r="46" spans="1:3" x14ac:dyDescent="0.3">
      <c r="A46" s="2" t="s">
        <v>33</v>
      </c>
      <c r="B46" t="s">
        <v>5342</v>
      </c>
      <c r="C46" t="s">
        <v>5336</v>
      </c>
    </row>
    <row r="47" spans="1:3" x14ac:dyDescent="0.3">
      <c r="A47" s="2" t="s">
        <v>35</v>
      </c>
      <c r="B47" t="s">
        <v>5342</v>
      </c>
      <c r="C47" t="s">
        <v>5336</v>
      </c>
    </row>
    <row r="48" spans="1:3" x14ac:dyDescent="0.3">
      <c r="A48" s="2" t="s">
        <v>93</v>
      </c>
      <c r="B48" t="s">
        <v>5342</v>
      </c>
      <c r="C48" t="s">
        <v>5336</v>
      </c>
    </row>
    <row r="49" spans="1:3" x14ac:dyDescent="0.3">
      <c r="A49" s="2" t="s">
        <v>97</v>
      </c>
      <c r="B49" t="s">
        <v>5342</v>
      </c>
      <c r="C49" t="s">
        <v>5336</v>
      </c>
    </row>
    <row r="50" spans="1:3" x14ac:dyDescent="0.3">
      <c r="A50" s="2" t="s">
        <v>233</v>
      </c>
      <c r="B50" t="s">
        <v>5342</v>
      </c>
      <c r="C50" t="s">
        <v>5336</v>
      </c>
    </row>
    <row r="51" spans="1:3" x14ac:dyDescent="0.3">
      <c r="A51" s="2" t="s">
        <v>235</v>
      </c>
      <c r="B51" t="s">
        <v>5342</v>
      </c>
      <c r="C51" t="s">
        <v>5336</v>
      </c>
    </row>
    <row r="52" spans="1:3" x14ac:dyDescent="0.3">
      <c r="A52" s="2" t="s">
        <v>251</v>
      </c>
      <c r="B52" t="s">
        <v>5342</v>
      </c>
      <c r="C52" t="s">
        <v>5336</v>
      </c>
    </row>
    <row r="53" spans="1:3" x14ac:dyDescent="0.3">
      <c r="A53" s="2" t="s">
        <v>253</v>
      </c>
      <c r="B53" t="s">
        <v>5342</v>
      </c>
      <c r="C53" t="s">
        <v>5336</v>
      </c>
    </row>
    <row r="54" spans="1:3" x14ac:dyDescent="0.3">
      <c r="A54" s="2" t="s">
        <v>255</v>
      </c>
      <c r="B54" t="s">
        <v>5342</v>
      </c>
      <c r="C54" t="s">
        <v>5336</v>
      </c>
    </row>
    <row r="55" spans="1:3" x14ac:dyDescent="0.3">
      <c r="A55" s="2" t="s">
        <v>257</v>
      </c>
      <c r="B55" t="s">
        <v>5342</v>
      </c>
      <c r="C55" t="s">
        <v>5336</v>
      </c>
    </row>
    <row r="56" spans="1:3" x14ac:dyDescent="0.3">
      <c r="A56" s="2" t="s">
        <v>259</v>
      </c>
      <c r="B56" t="s">
        <v>5342</v>
      </c>
      <c r="C56" t="s">
        <v>5336</v>
      </c>
    </row>
    <row r="57" spans="1:3" x14ac:dyDescent="0.3">
      <c r="A57" s="2" t="s">
        <v>293</v>
      </c>
      <c r="B57" t="s">
        <v>5342</v>
      </c>
      <c r="C57" t="s">
        <v>5336</v>
      </c>
    </row>
    <row r="58" spans="1:3" x14ac:dyDescent="0.3">
      <c r="A58" s="2" t="s">
        <v>299</v>
      </c>
      <c r="B58" t="s">
        <v>5342</v>
      </c>
      <c r="C58" t="s">
        <v>5336</v>
      </c>
    </row>
    <row r="59" spans="1:3" x14ac:dyDescent="0.3">
      <c r="A59" s="2" t="s">
        <v>301</v>
      </c>
      <c r="B59" t="s">
        <v>5342</v>
      </c>
      <c r="C59" t="s">
        <v>5336</v>
      </c>
    </row>
    <row r="60" spans="1:3" x14ac:dyDescent="0.3">
      <c r="A60" s="2" t="s">
        <v>309</v>
      </c>
      <c r="B60" t="s">
        <v>5342</v>
      </c>
      <c r="C60" t="s">
        <v>5336</v>
      </c>
    </row>
    <row r="61" spans="1:3" x14ac:dyDescent="0.3">
      <c r="A61" s="2" t="s">
        <v>311</v>
      </c>
      <c r="B61" t="s">
        <v>5342</v>
      </c>
      <c r="C61" t="s">
        <v>5336</v>
      </c>
    </row>
    <row r="62" spans="1:3" x14ac:dyDescent="0.3">
      <c r="A62" s="2" t="s">
        <v>17</v>
      </c>
      <c r="B62" t="s">
        <v>5342</v>
      </c>
      <c r="C62" t="s">
        <v>5339</v>
      </c>
    </row>
    <row r="63" spans="1:3" x14ac:dyDescent="0.3">
      <c r="A63" s="2" t="s">
        <v>23</v>
      </c>
      <c r="B63" t="s">
        <v>5342</v>
      </c>
      <c r="C63" t="s">
        <v>5339</v>
      </c>
    </row>
    <row r="64" spans="1:3" x14ac:dyDescent="0.3">
      <c r="A64" s="2" t="s">
        <v>25</v>
      </c>
      <c r="B64" t="s">
        <v>5342</v>
      </c>
      <c r="C64" t="s">
        <v>5339</v>
      </c>
    </row>
    <row r="65" spans="1:3" x14ac:dyDescent="0.3">
      <c r="A65" s="2" t="s">
        <v>403</v>
      </c>
      <c r="B65" t="s">
        <v>5342</v>
      </c>
      <c r="C65" t="s">
        <v>5339</v>
      </c>
    </row>
    <row r="66" spans="1:3" x14ac:dyDescent="0.3">
      <c r="A66" s="2" t="s">
        <v>507</v>
      </c>
      <c r="B66" t="s">
        <v>5342</v>
      </c>
      <c r="C66" t="s">
        <v>5339</v>
      </c>
    </row>
    <row r="67" spans="1:3" x14ac:dyDescent="0.3">
      <c r="A67" s="2" t="s">
        <v>679</v>
      </c>
      <c r="B67" t="s">
        <v>5342</v>
      </c>
      <c r="C67" t="s">
        <v>5339</v>
      </c>
    </row>
    <row r="68" spans="1:3" x14ac:dyDescent="0.3">
      <c r="A68" s="2" t="s">
        <v>1193</v>
      </c>
      <c r="B68" t="s">
        <v>5342</v>
      </c>
      <c r="C68" t="s">
        <v>5339</v>
      </c>
    </row>
    <row r="69" spans="1:3" x14ac:dyDescent="0.3">
      <c r="A69" s="2" t="s">
        <v>1341</v>
      </c>
      <c r="B69" t="s">
        <v>5342</v>
      </c>
      <c r="C69" t="s">
        <v>5339</v>
      </c>
    </row>
    <row r="70" spans="1:3" x14ac:dyDescent="0.3">
      <c r="A70" s="2" t="s">
        <v>1463</v>
      </c>
      <c r="B70" t="s">
        <v>5342</v>
      </c>
      <c r="C70" t="s">
        <v>5339</v>
      </c>
    </row>
    <row r="71" spans="1:3" x14ac:dyDescent="0.3">
      <c r="A71" s="2" t="s">
        <v>1583</v>
      </c>
      <c r="B71" t="s">
        <v>5342</v>
      </c>
      <c r="C71" t="s">
        <v>5339</v>
      </c>
    </row>
    <row r="72" spans="1:3" x14ac:dyDescent="0.3">
      <c r="A72" s="2" t="s">
        <v>1643</v>
      </c>
      <c r="B72" t="s">
        <v>5342</v>
      </c>
      <c r="C72" t="s">
        <v>5339</v>
      </c>
    </row>
    <row r="73" spans="1:3" x14ac:dyDescent="0.3">
      <c r="A73" s="2" t="s">
        <v>1659</v>
      </c>
      <c r="B73" t="s">
        <v>5342</v>
      </c>
      <c r="C73" t="s">
        <v>5339</v>
      </c>
    </row>
    <row r="74" spans="1:3" x14ac:dyDescent="0.3">
      <c r="A74" s="2" t="s">
        <v>1663</v>
      </c>
      <c r="B74" t="s">
        <v>5342</v>
      </c>
      <c r="C74" t="s">
        <v>5339</v>
      </c>
    </row>
    <row r="75" spans="1:3" x14ac:dyDescent="0.3">
      <c r="A75" s="2" t="s">
        <v>1753</v>
      </c>
      <c r="B75" t="s">
        <v>5342</v>
      </c>
      <c r="C75" t="s">
        <v>5339</v>
      </c>
    </row>
    <row r="76" spans="1:3" x14ac:dyDescent="0.3">
      <c r="A76" s="2" t="s">
        <v>1777</v>
      </c>
      <c r="B76" t="s">
        <v>5342</v>
      </c>
      <c r="C76" t="s">
        <v>5339</v>
      </c>
    </row>
    <row r="77" spans="1:3" x14ac:dyDescent="0.3">
      <c r="A77" s="2" t="s">
        <v>1943</v>
      </c>
      <c r="B77" t="s">
        <v>5342</v>
      </c>
      <c r="C77" t="s">
        <v>5339</v>
      </c>
    </row>
    <row r="78" spans="1:3" x14ac:dyDescent="0.3">
      <c r="A78" s="2" t="s">
        <v>2203</v>
      </c>
      <c r="B78" t="s">
        <v>5342</v>
      </c>
      <c r="C78" t="s">
        <v>5339</v>
      </c>
    </row>
    <row r="79" spans="1:3" x14ac:dyDescent="0.3">
      <c r="A79" s="2" t="s">
        <v>2211</v>
      </c>
      <c r="B79" t="s">
        <v>5342</v>
      </c>
      <c r="C79" t="s">
        <v>5339</v>
      </c>
    </row>
    <row r="80" spans="1:3" x14ac:dyDescent="0.3">
      <c r="A80" s="2" t="s">
        <v>2251</v>
      </c>
      <c r="B80" t="s">
        <v>5342</v>
      </c>
      <c r="C80" t="s">
        <v>5339</v>
      </c>
    </row>
    <row r="81" spans="1:3" x14ac:dyDescent="0.3">
      <c r="A81" s="2" t="s">
        <v>2687</v>
      </c>
      <c r="B81" t="s">
        <v>5342</v>
      </c>
      <c r="C81" t="s">
        <v>5339</v>
      </c>
    </row>
    <row r="82" spans="1:3" x14ac:dyDescent="0.3">
      <c r="A82" s="2" t="s">
        <v>41</v>
      </c>
      <c r="B82" t="s">
        <v>5343</v>
      </c>
      <c r="C82" t="s">
        <v>5337</v>
      </c>
    </row>
    <row r="83" spans="1:3" x14ac:dyDescent="0.3">
      <c r="A83" s="2" t="s">
        <v>43</v>
      </c>
      <c r="B83" t="s">
        <v>5343</v>
      </c>
      <c r="C83" t="s">
        <v>5337</v>
      </c>
    </row>
    <row r="84" spans="1:3" x14ac:dyDescent="0.3">
      <c r="A84" s="2" t="s">
        <v>45</v>
      </c>
      <c r="B84" t="s">
        <v>5343</v>
      </c>
      <c r="C84" t="s">
        <v>5337</v>
      </c>
    </row>
    <row r="85" spans="1:3" x14ac:dyDescent="0.3">
      <c r="A85" s="2" t="s">
        <v>47</v>
      </c>
      <c r="B85" t="s">
        <v>5343</v>
      </c>
      <c r="C85" t="s">
        <v>5337</v>
      </c>
    </row>
    <row r="86" spans="1:3" x14ac:dyDescent="0.3">
      <c r="A86" s="2" t="s">
        <v>49</v>
      </c>
      <c r="B86" t="s">
        <v>5343</v>
      </c>
      <c r="C86" t="s">
        <v>5337</v>
      </c>
    </row>
    <row r="87" spans="1:3" x14ac:dyDescent="0.3">
      <c r="A87" s="2" t="s">
        <v>51</v>
      </c>
      <c r="B87" t="s">
        <v>5343</v>
      </c>
      <c r="C87" t="s">
        <v>5337</v>
      </c>
    </row>
    <row r="88" spans="1:3" x14ac:dyDescent="0.3">
      <c r="A88" s="2" t="s">
        <v>53</v>
      </c>
      <c r="B88" t="s">
        <v>5343</v>
      </c>
      <c r="C88" t="s">
        <v>5337</v>
      </c>
    </row>
    <row r="89" spans="1:3" x14ac:dyDescent="0.3">
      <c r="A89" s="2" t="s">
        <v>55</v>
      </c>
      <c r="B89" t="s">
        <v>5343</v>
      </c>
      <c r="C89" t="s">
        <v>5337</v>
      </c>
    </row>
    <row r="90" spans="1:3" x14ac:dyDescent="0.3">
      <c r="A90" s="2" t="s">
        <v>57</v>
      </c>
      <c r="B90" t="s">
        <v>5343</v>
      </c>
      <c r="C90" t="s">
        <v>5337</v>
      </c>
    </row>
    <row r="91" spans="1:3" x14ac:dyDescent="0.3">
      <c r="A91" s="2" t="s">
        <v>59</v>
      </c>
      <c r="B91" t="s">
        <v>5343</v>
      </c>
      <c r="C91" t="s">
        <v>5337</v>
      </c>
    </row>
    <row r="92" spans="1:3" x14ac:dyDescent="0.3">
      <c r="A92" s="2" t="s">
        <v>103</v>
      </c>
      <c r="B92" t="s">
        <v>5343</v>
      </c>
      <c r="C92" t="s">
        <v>5337</v>
      </c>
    </row>
    <row r="93" spans="1:3" x14ac:dyDescent="0.3">
      <c r="A93" s="2" t="s">
        <v>105</v>
      </c>
      <c r="B93" t="s">
        <v>5343</v>
      </c>
      <c r="C93" t="s">
        <v>5337</v>
      </c>
    </row>
    <row r="94" spans="1:3" x14ac:dyDescent="0.3">
      <c r="A94" s="2" t="s">
        <v>107</v>
      </c>
      <c r="B94" t="s">
        <v>5343</v>
      </c>
      <c r="C94" t="s">
        <v>5337</v>
      </c>
    </row>
    <row r="95" spans="1:3" x14ac:dyDescent="0.3">
      <c r="A95" s="2" t="s">
        <v>109</v>
      </c>
      <c r="B95" t="s">
        <v>5343</v>
      </c>
      <c r="C95" t="s">
        <v>5337</v>
      </c>
    </row>
    <row r="96" spans="1:3" x14ac:dyDescent="0.3">
      <c r="A96" s="2" t="s">
        <v>111</v>
      </c>
      <c r="B96" t="s">
        <v>5343</v>
      </c>
      <c r="C96" t="s">
        <v>5337</v>
      </c>
    </row>
    <row r="97" spans="1:3" x14ac:dyDescent="0.3">
      <c r="A97" s="2" t="s">
        <v>113</v>
      </c>
      <c r="B97" t="s">
        <v>5343</v>
      </c>
      <c r="C97" t="s">
        <v>5337</v>
      </c>
    </row>
    <row r="98" spans="1:3" x14ac:dyDescent="0.3">
      <c r="A98" s="2" t="s">
        <v>115</v>
      </c>
      <c r="B98" t="s">
        <v>5343</v>
      </c>
      <c r="C98" t="s">
        <v>5337</v>
      </c>
    </row>
    <row r="99" spans="1:3" x14ac:dyDescent="0.3">
      <c r="A99" s="2" t="s">
        <v>117</v>
      </c>
      <c r="B99" t="s">
        <v>5343</v>
      </c>
      <c r="C99" t="s">
        <v>5337</v>
      </c>
    </row>
    <row r="100" spans="1:3" x14ac:dyDescent="0.3">
      <c r="A100" s="2" t="s">
        <v>119</v>
      </c>
      <c r="B100" t="s">
        <v>5343</v>
      </c>
      <c r="C100" t="s">
        <v>5337</v>
      </c>
    </row>
    <row r="101" spans="1:3" x14ac:dyDescent="0.3">
      <c r="A101" s="2" t="s">
        <v>121</v>
      </c>
      <c r="B101" t="s">
        <v>5343</v>
      </c>
      <c r="C101" t="s">
        <v>5337</v>
      </c>
    </row>
    <row r="102" spans="1:3" x14ac:dyDescent="0.3">
      <c r="A102" s="2" t="s">
        <v>141</v>
      </c>
      <c r="B102" t="s">
        <v>5343</v>
      </c>
      <c r="C102" t="s">
        <v>5340</v>
      </c>
    </row>
    <row r="103" spans="1:3" x14ac:dyDescent="0.3">
      <c r="A103" s="2" t="s">
        <v>349</v>
      </c>
      <c r="B103" t="s">
        <v>5343</v>
      </c>
      <c r="C103" t="s">
        <v>5340</v>
      </c>
    </row>
    <row r="104" spans="1:3" x14ac:dyDescent="0.3">
      <c r="A104" s="2" t="s">
        <v>833</v>
      </c>
      <c r="B104" t="s">
        <v>5343</v>
      </c>
      <c r="C104" t="s">
        <v>5340</v>
      </c>
    </row>
    <row r="105" spans="1:3" x14ac:dyDescent="0.3">
      <c r="A105" s="2" t="s">
        <v>1047</v>
      </c>
      <c r="B105" t="s">
        <v>5343</v>
      </c>
      <c r="C105" t="s">
        <v>5340</v>
      </c>
    </row>
    <row r="106" spans="1:3" x14ac:dyDescent="0.3">
      <c r="A106" s="2" t="s">
        <v>1051</v>
      </c>
      <c r="B106" t="s">
        <v>5343</v>
      </c>
      <c r="C106" t="s">
        <v>5340</v>
      </c>
    </row>
    <row r="107" spans="1:3" x14ac:dyDescent="0.3">
      <c r="A107" s="2" t="s">
        <v>1071</v>
      </c>
      <c r="B107" t="s">
        <v>5343</v>
      </c>
      <c r="C107" t="s">
        <v>5340</v>
      </c>
    </row>
    <row r="108" spans="1:3" x14ac:dyDescent="0.3">
      <c r="A108" s="2" t="s">
        <v>1119</v>
      </c>
      <c r="B108" t="s">
        <v>5343</v>
      </c>
      <c r="C108" t="s">
        <v>5340</v>
      </c>
    </row>
    <row r="109" spans="1:3" x14ac:dyDescent="0.3">
      <c r="A109" s="2" t="s">
        <v>1123</v>
      </c>
      <c r="B109" t="s">
        <v>5343</v>
      </c>
      <c r="C109" t="s">
        <v>5340</v>
      </c>
    </row>
    <row r="110" spans="1:3" x14ac:dyDescent="0.3">
      <c r="A110" s="2" t="s">
        <v>1225</v>
      </c>
      <c r="B110" t="s">
        <v>5343</v>
      </c>
      <c r="C110" t="s">
        <v>5340</v>
      </c>
    </row>
    <row r="111" spans="1:3" x14ac:dyDescent="0.3">
      <c r="A111" s="2" t="s">
        <v>1227</v>
      </c>
      <c r="B111" t="s">
        <v>5343</v>
      </c>
      <c r="C111" t="s">
        <v>5340</v>
      </c>
    </row>
    <row r="112" spans="1:3" x14ac:dyDescent="0.3">
      <c r="A112" s="2" t="s">
        <v>1237</v>
      </c>
      <c r="B112" t="s">
        <v>5343</v>
      </c>
      <c r="C112" t="s">
        <v>5340</v>
      </c>
    </row>
    <row r="113" spans="1:3" x14ac:dyDescent="0.3">
      <c r="A113" s="2" t="s">
        <v>1289</v>
      </c>
      <c r="B113" t="s">
        <v>5343</v>
      </c>
      <c r="C113" t="s">
        <v>5340</v>
      </c>
    </row>
    <row r="114" spans="1:3" x14ac:dyDescent="0.3">
      <c r="A114" s="2" t="s">
        <v>1311</v>
      </c>
      <c r="B114" t="s">
        <v>5343</v>
      </c>
      <c r="C114" t="s">
        <v>5340</v>
      </c>
    </row>
    <row r="115" spans="1:3" x14ac:dyDescent="0.3">
      <c r="A115" s="2" t="s">
        <v>1313</v>
      </c>
      <c r="B115" t="s">
        <v>5343</v>
      </c>
      <c r="C115" t="s">
        <v>5340</v>
      </c>
    </row>
    <row r="116" spans="1:3" x14ac:dyDescent="0.3">
      <c r="A116" s="2" t="s">
        <v>2625</v>
      </c>
      <c r="B116" t="s">
        <v>5343</v>
      </c>
      <c r="C116" t="s">
        <v>5340</v>
      </c>
    </row>
    <row r="117" spans="1:3" x14ac:dyDescent="0.3">
      <c r="A117" s="2" t="s">
        <v>4029</v>
      </c>
      <c r="B117" t="s">
        <v>5343</v>
      </c>
      <c r="C117" t="s">
        <v>5340</v>
      </c>
    </row>
    <row r="118" spans="1:3" x14ac:dyDescent="0.3">
      <c r="A118" s="2" t="s">
        <v>4371</v>
      </c>
      <c r="B118" t="s">
        <v>5343</v>
      </c>
      <c r="C118" t="s">
        <v>5340</v>
      </c>
    </row>
    <row r="119" spans="1:3" x14ac:dyDescent="0.3">
      <c r="A119" s="2" t="s">
        <v>4449</v>
      </c>
      <c r="B119" t="s">
        <v>5343</v>
      </c>
      <c r="C119" t="s">
        <v>5340</v>
      </c>
    </row>
    <row r="120" spans="1:3" x14ac:dyDescent="0.3">
      <c r="A120" s="2" t="s">
        <v>5065</v>
      </c>
      <c r="B120" t="s">
        <v>5343</v>
      </c>
      <c r="C120" t="s">
        <v>5340</v>
      </c>
    </row>
    <row r="121" spans="1:3" x14ac:dyDescent="0.3">
      <c r="A121" s="2" t="s">
        <v>4629</v>
      </c>
      <c r="B121" t="s">
        <v>5343</v>
      </c>
      <c r="C121" t="s">
        <v>5340</v>
      </c>
    </row>
  </sheetData>
  <sortState ref="A2:C121">
    <sortCondition ref="B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PF01459</vt:lpstr>
      <vt:lpstr>Сводная таблица</vt:lpstr>
      <vt:lpstr>Основная таблица</vt:lpstr>
      <vt:lpstr>Final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</dc:creator>
  <cp:lastModifiedBy>Камышева</cp:lastModifiedBy>
  <dcterms:created xsi:type="dcterms:W3CDTF">2018-05-25T05:21:03Z</dcterms:created>
  <dcterms:modified xsi:type="dcterms:W3CDTF">2018-05-27T18:55:56Z</dcterms:modified>
</cp:coreProperties>
</file>